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Brett\Source\Repos\NadaNtd\Nada.UI\Exports\"/>
    </mc:Choice>
  </mc:AlternateContent>
  <bookViews>
    <workbookView xWindow="0" yWindow="105" windowWidth="18945" windowHeight="8040" tabRatio="649" firstSheet="1" activeTab="1"/>
  </bookViews>
  <sheets>
    <sheet name="Codes de la liste déroulante" sheetId="7" state="hidden" r:id="rId1"/>
    <sheet name="ENVISION" sheetId="27" r:id="rId2"/>
    <sheet name="Statut" sheetId="29" r:id="rId3"/>
    <sheet name="Pays" sheetId="6" r:id="rId4"/>
    <sheet name="Données démographiques" sheetId="4" r:id="rId5"/>
    <sheet name="FL" sheetId="5" r:id="rId6"/>
    <sheet name="Oncho" sheetId="8" r:id="rId7"/>
    <sheet name="SCH" sheetId="9" r:id="rId8"/>
    <sheet name="GeoH" sheetId="10" r:id="rId9"/>
    <sheet name="Trachome" sheetId="11" r:id="rId10"/>
    <sheet name="Version" sheetId="15" state="hidden" r:id="rId11"/>
    <sheet name="Récapitulatif détaillé" sheetId="28" r:id="rId12"/>
    <sheet name="Récapitulatif" sheetId="34" r:id="rId13"/>
  </sheets>
  <externalReferences>
    <externalReference r:id="rId14"/>
  </externalReferences>
  <definedNames>
    <definedName name="_xlnm._FilterDatabase" localSheetId="4" hidden="1">'Données démographiques'!$A$15:$N$15</definedName>
    <definedName name="_xlnm._FilterDatabase" localSheetId="5" hidden="1">FL!$B$13:$BA$815</definedName>
    <definedName name="_xlnm._FilterDatabase" localSheetId="8" hidden="1">GeoH!$B$15:$CT$15</definedName>
    <definedName name="_xlnm._FilterDatabase" localSheetId="6" hidden="1">Oncho!$B$13:$BS$13</definedName>
    <definedName name="_xlnm._FilterDatabase" localSheetId="11" hidden="1">'Récapitulatif détaillé'!$B$6:$CC$6</definedName>
    <definedName name="_xlnm._FilterDatabase" localSheetId="7" hidden="1">SCH!$B$15:$BG$15</definedName>
    <definedName name="_xlnm._FilterDatabase" localSheetId="9" hidden="1">Trachome!$B$18:$BG$18</definedName>
    <definedName name="ADMINISTRATIVE_UNIT_ONCHO_SCHISTO_PREVALENCE">'Codes de la liste déroulante'!$B$113:$B$116</definedName>
    <definedName name="ADMINISTRATIVE_UNIT_PREVALENCE_TRACHOMA">'Codes de la liste déroulante'!$B$205:$B$208</definedName>
    <definedName name="Administrative_Unit_Trachoma">'Codes de la liste déroulante'!$B$205:$B$208</definedName>
    <definedName name="Completed_Mapping">'Codes de la liste déroulante'!$B$265:$B$268</definedName>
    <definedName name="DISEASE">'[1]Drop downs'!$B$64:$B$70</definedName>
    <definedName name="DISEASE_DISTRIBUTION_LF_ONCHO">'Codes de la liste déroulante'!$B$27:$B$33</definedName>
    <definedName name="DISEASE_DISTRIBUTION_ONCHO">'Codes de la liste déroulante'!$B$133:$B$139</definedName>
    <definedName name="DISEASE_DISTRIBUTION_SCHISTO">'Codes de la liste déroulante'!$B$141:$B$155</definedName>
    <definedName name="Disease_Distribution_STH">'Codes de la liste déroulante'!$B$172:$B$184</definedName>
    <definedName name="Disease_Distribution_Trachoma">'Codes de la liste déroulante'!$B$193:$B$203</definedName>
    <definedName name="DONOR_NAME">'[1]Drop downs'!$B$82:$B$89</definedName>
    <definedName name="DRUG">'[1]Drop downs'!$B$72:$B$80</definedName>
    <definedName name="ENVISION">"PROJECT_NAME"</definedName>
    <definedName name="Frequency_MDA_STH">'Codes de la liste déroulante'!$B$186:$B$191</definedName>
    <definedName name="MDA_TYPE_LF">'Codes de la liste déroulante'!$B$54:$B$58</definedName>
    <definedName name="MDA_TYPE_ONCHO">'Codes de la liste déroulante'!$B$60:$B$63</definedName>
    <definedName name="MDA_Type_Schisto">'Codes de la liste déroulante'!$B$65:$B$71</definedName>
    <definedName name="MDA_Type_STH">'Codes de la liste déroulante'!$B$73:$B$81</definedName>
    <definedName name="MDA_Type_Trachoma">'Codes de la liste déroulante'!$B$83:$B$87</definedName>
    <definedName name="MONTH" localSheetId="1">'Codes de la liste déroulante'!$B$89:$B$101</definedName>
    <definedName name="MONTH">'Codes de la liste déroulante'!$B$89:$B$101</definedName>
    <definedName name="Objective_of_next_planned_TAS">'Codes de la liste déroulante'!$B$275:$B$278</definedName>
    <definedName name="Partners">'Codes de la liste déroulante'!$B$287:$B$302</definedName>
    <definedName name="PERIOD_OF_STOCK_OUT">'Codes de la liste déroulante'!$B$257:$B$263</definedName>
    <definedName name="Project_name" localSheetId="1">'Codes de la liste déroulante'!$B$7:$B$12</definedName>
    <definedName name="Project_name">'Codes de la liste déroulante'!$B$7:$B$12</definedName>
    <definedName name="REPORTING_PERIOD" localSheetId="1">'Codes de la liste déroulante'!$B$21:$B$25</definedName>
    <definedName name="REPORTING_PERIOD">'Codes de la liste déroulante'!$B$21:$B$25</definedName>
    <definedName name="Schisto_Frequency_of_MDA">'Codes de la liste déroulante'!$B$157:$B$162</definedName>
    <definedName name="STOCK_OUT_DRUG_LF">'Codes de la liste déroulante'!$B$225:$B$231</definedName>
    <definedName name="STOCK_OUT_DRUG_ONCHO">'Codes de la liste déroulante'!$B$233:$B$235</definedName>
    <definedName name="Stock_Out_Drug_Schisto">'Codes de la liste déroulante'!$B$237:$B$242</definedName>
    <definedName name="Stock_Out_Drug_STH">'Codes de la liste déroulante'!$B$244:$B$250</definedName>
    <definedName name="Stock_Out_Drug_Trachoma">'Codes de la liste déroulante'!$B$252:$B$255</definedName>
    <definedName name="STOCK_OUT_DURING_MDA">'Codes de la liste déroulante'!$B$220:$B$223</definedName>
    <definedName name="Stop_District_MDA_Trachoma">'Codes de la liste déroulante'!$B$210:$B$213</definedName>
    <definedName name="Tab_status">'Codes de la liste déroulante'!$B$270:$B$273</definedName>
    <definedName name="TT_Indicator">'Codes de la liste déroulante'!$B$215:$B$218</definedName>
    <definedName name="TYPE_OF_ASSESSMENT">'[1]Drop downs'!$B$25:$B$40</definedName>
    <definedName name="Type_of_prevalence_survey_conducted__STH">'Codes de la liste déroulante'!$B$304:$B$306</definedName>
    <definedName name="TYPE_OF_PREVALENCE_SURVEY_LF">'Codes de la liste déroulante'!$B$35:$B$45</definedName>
    <definedName name="TYPE_OF_PREVALENCE_SURVEY_ONCHO">'Codes de la liste déroulante'!$B$47:$B$52</definedName>
    <definedName name="Type_of_Prevalence_Survey_Schisto">'Codes de la liste déroulante'!$B$164:$B$170</definedName>
    <definedName name="USAID_FUNDED">'[1]Drop downs'!$B$56:$B$62</definedName>
    <definedName name="USAID_FUNDING">'Codes de la liste déroulante'!$B$103:$B$110</definedName>
    <definedName name="Worksheets_status">'Codes de la liste déroulante'!$B$280:$B$285</definedName>
    <definedName name="YEAR_OF_WORKBOOK" localSheetId="1">'Codes de la liste déroulante'!$B$14:$B$19</definedName>
    <definedName name="YEAR_OF_WORKBOOK">'Codes de la liste déroulante'!$B$14:$B$19</definedName>
    <definedName name="YES_NO">'[1]Drop downs'!$B$125:$B$127</definedName>
  </definedNames>
  <calcPr calcId="152511"/>
  <webPublishing codePage="0"/>
</workbook>
</file>

<file path=xl/calcChain.xml><?xml version="1.0" encoding="utf-8"?>
<calcChain xmlns="http://schemas.openxmlformats.org/spreadsheetml/2006/main">
  <c r="N13" i="34" l="1"/>
  <c r="T20" i="11" l="1"/>
  <c r="AX20" i="11"/>
  <c r="CK17" i="10"/>
  <c r="BC17" i="10"/>
  <c r="AX17" i="9"/>
  <c r="BJ15" i="8"/>
  <c r="AK15" i="8"/>
  <c r="AR15" i="5"/>
  <c r="BR10" i="28" l="1"/>
  <c r="BR11" i="28"/>
  <c r="BR12" i="28"/>
  <c r="BR13" i="28"/>
  <c r="BR14" i="28"/>
  <c r="BR15" i="28"/>
  <c r="BR16" i="28"/>
  <c r="BR17" i="28"/>
  <c r="BR18" i="28"/>
  <c r="BR19" i="28"/>
  <c r="BR20" i="28"/>
  <c r="BR21" i="28"/>
  <c r="BR22" i="28"/>
  <c r="BR23" i="28"/>
  <c r="BR24" i="28"/>
  <c r="BR25" i="28"/>
  <c r="BR26" i="28"/>
  <c r="BR27" i="28"/>
  <c r="BR28" i="28"/>
  <c r="BR29" i="28"/>
  <c r="BR30" i="28"/>
  <c r="BR31" i="28"/>
  <c r="BR32" i="28"/>
  <c r="BR33" i="28"/>
  <c r="BR34" i="28"/>
  <c r="BR35" i="28"/>
  <c r="BR36" i="28"/>
  <c r="BR37" i="28"/>
  <c r="BR38" i="28"/>
  <c r="BR39" i="28"/>
  <c r="BR40" i="28"/>
  <c r="BR41" i="28"/>
  <c r="BR42" i="28"/>
  <c r="BR43" i="28"/>
  <c r="BR44" i="28"/>
  <c r="BR45" i="28"/>
  <c r="BR46" i="28"/>
  <c r="BR47" i="28"/>
  <c r="BR48" i="28"/>
  <c r="BR49" i="28"/>
  <c r="BR50" i="28"/>
  <c r="BR51" i="28"/>
  <c r="BR52" i="28"/>
  <c r="BR53" i="28"/>
  <c r="BR54" i="28"/>
  <c r="BR55" i="28"/>
  <c r="BR56" i="28"/>
  <c r="BR57" i="28"/>
  <c r="BR58" i="28"/>
  <c r="BR59" i="28"/>
  <c r="BR60" i="28"/>
  <c r="BR61" i="28"/>
  <c r="BR62" i="28"/>
  <c r="BR63" i="28"/>
  <c r="BR64" i="28"/>
  <c r="BR65" i="28"/>
  <c r="BR66" i="28"/>
  <c r="BR67" i="28"/>
  <c r="BR68" i="28"/>
  <c r="BR69" i="28"/>
  <c r="BR70" i="28"/>
  <c r="BR71" i="28"/>
  <c r="BR72" i="28"/>
  <c r="BR73" i="28"/>
  <c r="BR74" i="28"/>
  <c r="BR75" i="28"/>
  <c r="BR76" i="28"/>
  <c r="BR77" i="28"/>
  <c r="BR78" i="28"/>
  <c r="BR79" i="28"/>
  <c r="BR80" i="28"/>
  <c r="BR81" i="28"/>
  <c r="BR82" i="28"/>
  <c r="BR83" i="28"/>
  <c r="BR84" i="28"/>
  <c r="BR85" i="28"/>
  <c r="BR86" i="28"/>
  <c r="BR87" i="28"/>
  <c r="BR88" i="28"/>
  <c r="BR89" i="28"/>
  <c r="BR90" i="28"/>
  <c r="BR91" i="28"/>
  <c r="BR92" i="28"/>
  <c r="BR93" i="28"/>
  <c r="BR94" i="28"/>
  <c r="BR95" i="28"/>
  <c r="BR96" i="28"/>
  <c r="BR97" i="28"/>
  <c r="BR98" i="28"/>
  <c r="BR99" i="28"/>
  <c r="BR100" i="28"/>
  <c r="BR101" i="28"/>
  <c r="BR102" i="28"/>
  <c r="BR103" i="28"/>
  <c r="BR104" i="28"/>
  <c r="BR105" i="28"/>
  <c r="BR106" i="28"/>
  <c r="BR107" i="28"/>
  <c r="BR108" i="28"/>
  <c r="BR109" i="28"/>
  <c r="BR110" i="28"/>
  <c r="BR111" i="28"/>
  <c r="BR112" i="28"/>
  <c r="BR113" i="28"/>
  <c r="BR114" i="28"/>
  <c r="BR115" i="28"/>
  <c r="BR116" i="28"/>
  <c r="BR117" i="28"/>
  <c r="BR118" i="28"/>
  <c r="BR119" i="28"/>
  <c r="BR120" i="28"/>
  <c r="BR121" i="28"/>
  <c r="BR122" i="28"/>
  <c r="BR123" i="28"/>
  <c r="BR124" i="28"/>
  <c r="BR125" i="28"/>
  <c r="BR126" i="28"/>
  <c r="BR127" i="28"/>
  <c r="BR128" i="28"/>
  <c r="BR129" i="28"/>
  <c r="BR130" i="28"/>
  <c r="BR131" i="28"/>
  <c r="BR132" i="28"/>
  <c r="BR133" i="28"/>
  <c r="BR134" i="28"/>
  <c r="BR135" i="28"/>
  <c r="BR136" i="28"/>
  <c r="BR137" i="28"/>
  <c r="BR138" i="28"/>
  <c r="BR139" i="28"/>
  <c r="BR140" i="28"/>
  <c r="BR141" i="28"/>
  <c r="BR142" i="28"/>
  <c r="BR143" i="28"/>
  <c r="BR144" i="28"/>
  <c r="BR145" i="28"/>
  <c r="BR146" i="28"/>
  <c r="BR147" i="28"/>
  <c r="BR148" i="28"/>
  <c r="BR149" i="28"/>
  <c r="BR150" i="28"/>
  <c r="BR151" i="28"/>
  <c r="BR152" i="28"/>
  <c r="BR153" i="28"/>
  <c r="BR154" i="28"/>
  <c r="BR155" i="28"/>
  <c r="BR156" i="28"/>
  <c r="BR157" i="28"/>
  <c r="BR158" i="28"/>
  <c r="BR159" i="28"/>
  <c r="BR160" i="28"/>
  <c r="BR161" i="28"/>
  <c r="BR162" i="28"/>
  <c r="BR163" i="28"/>
  <c r="BR164" i="28"/>
  <c r="BR165" i="28"/>
  <c r="BR166" i="28"/>
  <c r="BR167" i="28"/>
  <c r="BR168" i="28"/>
  <c r="BR169" i="28"/>
  <c r="BR170" i="28"/>
  <c r="BR171" i="28"/>
  <c r="BR172" i="28"/>
  <c r="BR173" i="28"/>
  <c r="BR174" i="28"/>
  <c r="BR175" i="28"/>
  <c r="BR176" i="28"/>
  <c r="BR177" i="28"/>
  <c r="BR178" i="28"/>
  <c r="BR179" i="28"/>
  <c r="BR180" i="28"/>
  <c r="BR181" i="28"/>
  <c r="BR182" i="28"/>
  <c r="BR183" i="28"/>
  <c r="BR184" i="28"/>
  <c r="BR185" i="28"/>
  <c r="BR186" i="28"/>
  <c r="BR187" i="28"/>
  <c r="BR188" i="28"/>
  <c r="BR189" i="28"/>
  <c r="BR190" i="28"/>
  <c r="BR191" i="28"/>
  <c r="BR192" i="28"/>
  <c r="BR193" i="28"/>
  <c r="BR194" i="28"/>
  <c r="BR195" i="28"/>
  <c r="BR196" i="28"/>
  <c r="BR197" i="28"/>
  <c r="BR198" i="28"/>
  <c r="BR199" i="28"/>
  <c r="BR200" i="28"/>
  <c r="BR201" i="28"/>
  <c r="BR202" i="28"/>
  <c r="BR203" i="28"/>
  <c r="BR204" i="28"/>
  <c r="BR205" i="28"/>
  <c r="BR206" i="28"/>
  <c r="BR207" i="28"/>
  <c r="BR208" i="28"/>
  <c r="BR209" i="28"/>
  <c r="BR210" i="28"/>
  <c r="BR211" i="28"/>
  <c r="BR212" i="28"/>
  <c r="BR213" i="28"/>
  <c r="BR214" i="28"/>
  <c r="BR215" i="28"/>
  <c r="BR216" i="28"/>
  <c r="BR217" i="28"/>
  <c r="BR218" i="28"/>
  <c r="BR219" i="28"/>
  <c r="BR220" i="28"/>
  <c r="BR221" i="28"/>
  <c r="BR222" i="28"/>
  <c r="BR223" i="28"/>
  <c r="BR224" i="28"/>
  <c r="BR225" i="28"/>
  <c r="BR226" i="28"/>
  <c r="BR227" i="28"/>
  <c r="BR228" i="28"/>
  <c r="BR229" i="28"/>
  <c r="BR230" i="28"/>
  <c r="BR231" i="28"/>
  <c r="BR232" i="28"/>
  <c r="BR233" i="28"/>
  <c r="BR234" i="28"/>
  <c r="BR235" i="28"/>
  <c r="BR236" i="28"/>
  <c r="BR237" i="28"/>
  <c r="BR238" i="28"/>
  <c r="BR239" i="28"/>
  <c r="BR240" i="28"/>
  <c r="BR241" i="28"/>
  <c r="BR242" i="28"/>
  <c r="BR243" i="28"/>
  <c r="BR244" i="28"/>
  <c r="BR245" i="28"/>
  <c r="BR246" i="28"/>
  <c r="BR247" i="28"/>
  <c r="BR248" i="28"/>
  <c r="BR249" i="28"/>
  <c r="BR250" i="28"/>
  <c r="BR251" i="28"/>
  <c r="BR252" i="28"/>
  <c r="BR253" i="28"/>
  <c r="BR254" i="28"/>
  <c r="BR255" i="28"/>
  <c r="BR256" i="28"/>
  <c r="BR257" i="28"/>
  <c r="BR258" i="28"/>
  <c r="BR259" i="28"/>
  <c r="BR260" i="28"/>
  <c r="BR261" i="28"/>
  <c r="BR262" i="28"/>
  <c r="BR263" i="28"/>
  <c r="BR264" i="28"/>
  <c r="BR265" i="28"/>
  <c r="BR266" i="28"/>
  <c r="BR267" i="28"/>
  <c r="BR268" i="28"/>
  <c r="BR269" i="28"/>
  <c r="BR270" i="28"/>
  <c r="BR271" i="28"/>
  <c r="BR272" i="28"/>
  <c r="BR273" i="28"/>
  <c r="BR274" i="28"/>
  <c r="BR275" i="28"/>
  <c r="BR276" i="28"/>
  <c r="BR277" i="28"/>
  <c r="BR278" i="28"/>
  <c r="BR279" i="28"/>
  <c r="BR280" i="28"/>
  <c r="BR281" i="28"/>
  <c r="BR282" i="28"/>
  <c r="BR283" i="28"/>
  <c r="BR284" i="28"/>
  <c r="BR285" i="28"/>
  <c r="BR286" i="28"/>
  <c r="BR287" i="28"/>
  <c r="BR288" i="28"/>
  <c r="BR289" i="28"/>
  <c r="BR290" i="28"/>
  <c r="BR291" i="28"/>
  <c r="BR292" i="28"/>
  <c r="BR293" i="28"/>
  <c r="BR294" i="28"/>
  <c r="BR295" i="28"/>
  <c r="BR296" i="28"/>
  <c r="BR297" i="28"/>
  <c r="BR298" i="28"/>
  <c r="BR299" i="28"/>
  <c r="BR300" i="28"/>
  <c r="BR301" i="28"/>
  <c r="BR302" i="28"/>
  <c r="BR303" i="28"/>
  <c r="BR304" i="28"/>
  <c r="BR305" i="28"/>
  <c r="BR306" i="28"/>
  <c r="BR307" i="28"/>
  <c r="BR308" i="28"/>
  <c r="BR309" i="28"/>
  <c r="BR310" i="28"/>
  <c r="BR311" i="28"/>
  <c r="BR312" i="28"/>
  <c r="BR313" i="28"/>
  <c r="BR314" i="28"/>
  <c r="BR315" i="28"/>
  <c r="BR316" i="28"/>
  <c r="BR317" i="28"/>
  <c r="BR318" i="28"/>
  <c r="BR319" i="28"/>
  <c r="BR320" i="28"/>
  <c r="BR321" i="28"/>
  <c r="BR322" i="28"/>
  <c r="BR323" i="28"/>
  <c r="BR324" i="28"/>
  <c r="BR325" i="28"/>
  <c r="BR326" i="28"/>
  <c r="BR327" i="28"/>
  <c r="BR328" i="28"/>
  <c r="BR329" i="28"/>
  <c r="BR330" i="28"/>
  <c r="BR331" i="28"/>
  <c r="BR332" i="28"/>
  <c r="BR333" i="28"/>
  <c r="BR334" i="28"/>
  <c r="BR335" i="28"/>
  <c r="BR336" i="28"/>
  <c r="BR337" i="28"/>
  <c r="BR338" i="28"/>
  <c r="BR339" i="28"/>
  <c r="BR340" i="28"/>
  <c r="BR341" i="28"/>
  <c r="BR342" i="28"/>
  <c r="BR343" i="28"/>
  <c r="BR344" i="28"/>
  <c r="BR345" i="28"/>
  <c r="BR346" i="28"/>
  <c r="BR347" i="28"/>
  <c r="BR348" i="28"/>
  <c r="BR349" i="28"/>
  <c r="BR350" i="28"/>
  <c r="BR351" i="28"/>
  <c r="BR352" i="28"/>
  <c r="BR353" i="28"/>
  <c r="BR354" i="28"/>
  <c r="BR355" i="28"/>
  <c r="BR356" i="28"/>
  <c r="BR357" i="28"/>
  <c r="BR358" i="28"/>
  <c r="BR359" i="28"/>
  <c r="BR360" i="28"/>
  <c r="BR361" i="28"/>
  <c r="BR362" i="28"/>
  <c r="BR363" i="28"/>
  <c r="BR364" i="28"/>
  <c r="BR365" i="28"/>
  <c r="BR366" i="28"/>
  <c r="BR367" i="28"/>
  <c r="BR368" i="28"/>
  <c r="BR369" i="28"/>
  <c r="BR370" i="28"/>
  <c r="BR371" i="28"/>
  <c r="BR372" i="28"/>
  <c r="BR373" i="28"/>
  <c r="BR374" i="28"/>
  <c r="BR375" i="28"/>
  <c r="BR376" i="28"/>
  <c r="BR377" i="28"/>
  <c r="BR378" i="28"/>
  <c r="BR379" i="28"/>
  <c r="BR380" i="28"/>
  <c r="BR381" i="28"/>
  <c r="BR382" i="28"/>
  <c r="BR383" i="28"/>
  <c r="BR384" i="28"/>
  <c r="BR385" i="28"/>
  <c r="BR386" i="28"/>
  <c r="BR387" i="28"/>
  <c r="BR388" i="28"/>
  <c r="BR389" i="28"/>
  <c r="BR390" i="28"/>
  <c r="BR391" i="28"/>
  <c r="BR392" i="28"/>
  <c r="BR393" i="28"/>
  <c r="BR394" i="28"/>
  <c r="BR395" i="28"/>
  <c r="BR396" i="28"/>
  <c r="BR397" i="28"/>
  <c r="BR398" i="28"/>
  <c r="BR399" i="28"/>
  <c r="BR400" i="28"/>
  <c r="BR401" i="28"/>
  <c r="BR402" i="28"/>
  <c r="BR403" i="28"/>
  <c r="BR404" i="28"/>
  <c r="BR405" i="28"/>
  <c r="BR406" i="28"/>
  <c r="BR407" i="28"/>
  <c r="BR408" i="28"/>
  <c r="BR409" i="28"/>
  <c r="BR410" i="28"/>
  <c r="BR411" i="28"/>
  <c r="BR412" i="28"/>
  <c r="BR413" i="28"/>
  <c r="BR414" i="28"/>
  <c r="BR415" i="28"/>
  <c r="BR416" i="28"/>
  <c r="BR417" i="28"/>
  <c r="BR418" i="28"/>
  <c r="BR419" i="28"/>
  <c r="BR420" i="28"/>
  <c r="BR421" i="28"/>
  <c r="BR422" i="28"/>
  <c r="BR423" i="28"/>
  <c r="BR424" i="28"/>
  <c r="BR425" i="28"/>
  <c r="BR426" i="28"/>
  <c r="BR427" i="28"/>
  <c r="BR428" i="28"/>
  <c r="BR429" i="28"/>
  <c r="BR430" i="28"/>
  <c r="BR431" i="28"/>
  <c r="BR432" i="28"/>
  <c r="BR433" i="28"/>
  <c r="BR434" i="28"/>
  <c r="BR435" i="28"/>
  <c r="BR436" i="28"/>
  <c r="BR437" i="28"/>
  <c r="BR438" i="28"/>
  <c r="BR439" i="28"/>
  <c r="BR440" i="28"/>
  <c r="BR441" i="28"/>
  <c r="BR442" i="28"/>
  <c r="BR443" i="28"/>
  <c r="BR444" i="28"/>
  <c r="BR445" i="28"/>
  <c r="BR446" i="28"/>
  <c r="BR447" i="28"/>
  <c r="BR448" i="28"/>
  <c r="BR449" i="28"/>
  <c r="BR450" i="28"/>
  <c r="BR451" i="28"/>
  <c r="BR452" i="28"/>
  <c r="BR453" i="28"/>
  <c r="BR454" i="28"/>
  <c r="BR455" i="28"/>
  <c r="BR456" i="28"/>
  <c r="BR457" i="28"/>
  <c r="BR458" i="28"/>
  <c r="BR459" i="28"/>
  <c r="BR460" i="28"/>
  <c r="BR461" i="28"/>
  <c r="BR462" i="28"/>
  <c r="BR463" i="28"/>
  <c r="BR464" i="28"/>
  <c r="BR465" i="28"/>
  <c r="BR466" i="28"/>
  <c r="BR467" i="28"/>
  <c r="BR468" i="28"/>
  <c r="BR469" i="28"/>
  <c r="BR470" i="28"/>
  <c r="BR471" i="28"/>
  <c r="BR472" i="28"/>
  <c r="BR473" i="28"/>
  <c r="BR474" i="28"/>
  <c r="BR475" i="28"/>
  <c r="BR476" i="28"/>
  <c r="BR477" i="28"/>
  <c r="BR478" i="28"/>
  <c r="BR479" i="28"/>
  <c r="BR480" i="28"/>
  <c r="BR481" i="28"/>
  <c r="BR482" i="28"/>
  <c r="BR483" i="28"/>
  <c r="BR484" i="28"/>
  <c r="BR485" i="28"/>
  <c r="BR486" i="28"/>
  <c r="BR487" i="28"/>
  <c r="BR488" i="28"/>
  <c r="BR489" i="28"/>
  <c r="BR490" i="28"/>
  <c r="BR491" i="28"/>
  <c r="BR492" i="28"/>
  <c r="BR493" i="28"/>
  <c r="BR494" i="28"/>
  <c r="BR495" i="28"/>
  <c r="BR496" i="28"/>
  <c r="BR497" i="28"/>
  <c r="BR498" i="28"/>
  <c r="BR499" i="28"/>
  <c r="BR500" i="28"/>
  <c r="BR501" i="28"/>
  <c r="BR502" i="28"/>
  <c r="BR503" i="28"/>
  <c r="BR504" i="28"/>
  <c r="BR505" i="28"/>
  <c r="BR506" i="28"/>
  <c r="BR507" i="28"/>
  <c r="BR508" i="28"/>
  <c r="BR509" i="28"/>
  <c r="BR510" i="28"/>
  <c r="BR511" i="28"/>
  <c r="BR512" i="28"/>
  <c r="BR513" i="28"/>
  <c r="BR514" i="28"/>
  <c r="BR515" i="28"/>
  <c r="BR516" i="28"/>
  <c r="BR517" i="28"/>
  <c r="BR518" i="28"/>
  <c r="BR519" i="28"/>
  <c r="BR520" i="28"/>
  <c r="BR521" i="28"/>
  <c r="BR522" i="28"/>
  <c r="BR523" i="28"/>
  <c r="BR524" i="28"/>
  <c r="BR525" i="28"/>
  <c r="BR526" i="28"/>
  <c r="BR527" i="28"/>
  <c r="BR528" i="28"/>
  <c r="BR529" i="28"/>
  <c r="BR530" i="28"/>
  <c r="BR531" i="28"/>
  <c r="BR532" i="28"/>
  <c r="BR533" i="28"/>
  <c r="BR534" i="28"/>
  <c r="BR535" i="28"/>
  <c r="BR536" i="28"/>
  <c r="BR537" i="28"/>
  <c r="BR538" i="28"/>
  <c r="BR539" i="28"/>
  <c r="BR540" i="28"/>
  <c r="BR541" i="28"/>
  <c r="BR542" i="28"/>
  <c r="BR543" i="28"/>
  <c r="BR544" i="28"/>
  <c r="BR545" i="28"/>
  <c r="BR546" i="28"/>
  <c r="BR547" i="28"/>
  <c r="BR548" i="28"/>
  <c r="BR549" i="28"/>
  <c r="BR550" i="28"/>
  <c r="BR551" i="28"/>
  <c r="BR552" i="28"/>
  <c r="BR553" i="28"/>
  <c r="BR554" i="28"/>
  <c r="BR555" i="28"/>
  <c r="BR556" i="28"/>
  <c r="BR557" i="28"/>
  <c r="BR558" i="28"/>
  <c r="BR559" i="28"/>
  <c r="BR560" i="28"/>
  <c r="BR561" i="28"/>
  <c r="BR562" i="28"/>
  <c r="BR563" i="28"/>
  <c r="BR564" i="28"/>
  <c r="BR565" i="28"/>
  <c r="BR566" i="28"/>
  <c r="BR567" i="28"/>
  <c r="BR568" i="28"/>
  <c r="BR569" i="28"/>
  <c r="BR570" i="28"/>
  <c r="BR571" i="28"/>
  <c r="BR572" i="28"/>
  <c r="BR573" i="28"/>
  <c r="BR574" i="28"/>
  <c r="BR575" i="28"/>
  <c r="BR576" i="28"/>
  <c r="BR577" i="28"/>
  <c r="BR578" i="28"/>
  <c r="BR579" i="28"/>
  <c r="BR580" i="28"/>
  <c r="BR581" i="28"/>
  <c r="BR582" i="28"/>
  <c r="BR583" i="28"/>
  <c r="BR584" i="28"/>
  <c r="BR585" i="28"/>
  <c r="BR586" i="28"/>
  <c r="BR587" i="28"/>
  <c r="BR588" i="28"/>
  <c r="BR589" i="28"/>
  <c r="BR590" i="28"/>
  <c r="BR591" i="28"/>
  <c r="BR592" i="28"/>
  <c r="BR593" i="28"/>
  <c r="BR594" i="28"/>
  <c r="BR595" i="28"/>
  <c r="BR596" i="28"/>
  <c r="BR597" i="28"/>
  <c r="BR598" i="28"/>
  <c r="BR599" i="28"/>
  <c r="BR600" i="28"/>
  <c r="BR601" i="28"/>
  <c r="BR602" i="28"/>
  <c r="BR603" i="28"/>
  <c r="BR604" i="28"/>
  <c r="BR605" i="28"/>
  <c r="BR606" i="28"/>
  <c r="BR607" i="28"/>
  <c r="BR608" i="28"/>
  <c r="BR609" i="28"/>
  <c r="BR610" i="28"/>
  <c r="BR611" i="28"/>
  <c r="BR612" i="28"/>
  <c r="BR613" i="28"/>
  <c r="BR614" i="28"/>
  <c r="BR615" i="28"/>
  <c r="BR616" i="28"/>
  <c r="BR617" i="28"/>
  <c r="BR618" i="28"/>
  <c r="BR619" i="28"/>
  <c r="BR620" i="28"/>
  <c r="BR621" i="28"/>
  <c r="BR622" i="28"/>
  <c r="BR623" i="28"/>
  <c r="BR624" i="28"/>
  <c r="BR625" i="28"/>
  <c r="BR626" i="28"/>
  <c r="BR627" i="28"/>
  <c r="BR628" i="28"/>
  <c r="BR629" i="28"/>
  <c r="BR630" i="28"/>
  <c r="BR631" i="28"/>
  <c r="BR632" i="28"/>
  <c r="BR633" i="28"/>
  <c r="BR634" i="28"/>
  <c r="BR635" i="28"/>
  <c r="BR636" i="28"/>
  <c r="BR637" i="28"/>
  <c r="BR638" i="28"/>
  <c r="BR639" i="28"/>
  <c r="BR640" i="28"/>
  <c r="BR641" i="28"/>
  <c r="BR642" i="28"/>
  <c r="BR643" i="28"/>
  <c r="BR644" i="28"/>
  <c r="BR645" i="28"/>
  <c r="BR646" i="28"/>
  <c r="BR647" i="28"/>
  <c r="BR648" i="28"/>
  <c r="BR649" i="28"/>
  <c r="BR650" i="28"/>
  <c r="BR651" i="28"/>
  <c r="BR652" i="28"/>
  <c r="BR653" i="28"/>
  <c r="BR654" i="28"/>
  <c r="BR655" i="28"/>
  <c r="BR656" i="28"/>
  <c r="BR657" i="28"/>
  <c r="BR658" i="28"/>
  <c r="BR659" i="28"/>
  <c r="BR660" i="28"/>
  <c r="BR661" i="28"/>
  <c r="BR662" i="28"/>
  <c r="BR663" i="28"/>
  <c r="BR664" i="28"/>
  <c r="BR665" i="28"/>
  <c r="BR666" i="28"/>
  <c r="BR667" i="28"/>
  <c r="BR668" i="28"/>
  <c r="BR669" i="28"/>
  <c r="BR670" i="28"/>
  <c r="BR671" i="28"/>
  <c r="BR672" i="28"/>
  <c r="BR673" i="28"/>
  <c r="BR674" i="28"/>
  <c r="BR675" i="28"/>
  <c r="BR676" i="28"/>
  <c r="BR677" i="28"/>
  <c r="BR678" i="28"/>
  <c r="BR679" i="28"/>
  <c r="BR680" i="28"/>
  <c r="BR681" i="28"/>
  <c r="BR682" i="28"/>
  <c r="BR683" i="28"/>
  <c r="BR684" i="28"/>
  <c r="BR685" i="28"/>
  <c r="BR686" i="28"/>
  <c r="BR687" i="28"/>
  <c r="BR688" i="28"/>
  <c r="BR689" i="28"/>
  <c r="BR690" i="28"/>
  <c r="BR691" i="28"/>
  <c r="BR692" i="28"/>
  <c r="BR693" i="28"/>
  <c r="BR694" i="28"/>
  <c r="BR695" i="28"/>
  <c r="BR696" i="28"/>
  <c r="BR697" i="28"/>
  <c r="BR698" i="28"/>
  <c r="BR699" i="28"/>
  <c r="BR700" i="28"/>
  <c r="BR701" i="28"/>
  <c r="BR702" i="28"/>
  <c r="BR703" i="28"/>
  <c r="BR704" i="28"/>
  <c r="BR705" i="28"/>
  <c r="BR706" i="28"/>
  <c r="BR707" i="28"/>
  <c r="BR708" i="28"/>
  <c r="BR709" i="28"/>
  <c r="BR710" i="28"/>
  <c r="BR711" i="28"/>
  <c r="BR712" i="28"/>
  <c r="BR713" i="28"/>
  <c r="BR714" i="28"/>
  <c r="BR715" i="28"/>
  <c r="BR716" i="28"/>
  <c r="BR717" i="28"/>
  <c r="BR718" i="28"/>
  <c r="BR719" i="28"/>
  <c r="BR720" i="28"/>
  <c r="BR721" i="28"/>
  <c r="BR722" i="28"/>
  <c r="BR723" i="28"/>
  <c r="BR724" i="28"/>
  <c r="BR725" i="28"/>
  <c r="BR726" i="28"/>
  <c r="BR727" i="28"/>
  <c r="BR728" i="28"/>
  <c r="BR729" i="28"/>
  <c r="BR730" i="28"/>
  <c r="BR731" i="28"/>
  <c r="BR732" i="28"/>
  <c r="BR733" i="28"/>
  <c r="BR734" i="28"/>
  <c r="BR735" i="28"/>
  <c r="BR736" i="28"/>
  <c r="BR737" i="28"/>
  <c r="BR738" i="28"/>
  <c r="BR739" i="28"/>
  <c r="BR740" i="28"/>
  <c r="BR741" i="28"/>
  <c r="BR742" i="28"/>
  <c r="BR743" i="28"/>
  <c r="BR744" i="28"/>
  <c r="BR745" i="28"/>
  <c r="BR746" i="28"/>
  <c r="BR747" i="28"/>
  <c r="BR748" i="28"/>
  <c r="BR749" i="28"/>
  <c r="BR750" i="28"/>
  <c r="BR751" i="28"/>
  <c r="BR752" i="28"/>
  <c r="BR753" i="28"/>
  <c r="BR754" i="28"/>
  <c r="BR755" i="28"/>
  <c r="BR756" i="28"/>
  <c r="BR757" i="28"/>
  <c r="BR758" i="28"/>
  <c r="BR759" i="28"/>
  <c r="BR760" i="28"/>
  <c r="BR761" i="28"/>
  <c r="BR762" i="28"/>
  <c r="BR763" i="28"/>
  <c r="BR764" i="28"/>
  <c r="BR765" i="28"/>
  <c r="BR766" i="28"/>
  <c r="BR767" i="28"/>
  <c r="BR768" i="28"/>
  <c r="BR769" i="28"/>
  <c r="BR770" i="28"/>
  <c r="BR771" i="28"/>
  <c r="BR772" i="28"/>
  <c r="BR773" i="28"/>
  <c r="BR774" i="28"/>
  <c r="BR775" i="28"/>
  <c r="BR776" i="28"/>
  <c r="BR777" i="28"/>
  <c r="BR778" i="28"/>
  <c r="BR779" i="28"/>
  <c r="BR780" i="28"/>
  <c r="BR781" i="28"/>
  <c r="BR782" i="28"/>
  <c r="BR783" i="28"/>
  <c r="BR784" i="28"/>
  <c r="BR785" i="28"/>
  <c r="BR786" i="28"/>
  <c r="BR787" i="28"/>
  <c r="BR788" i="28"/>
  <c r="BR789" i="28"/>
  <c r="BR790" i="28"/>
  <c r="BR791" i="28"/>
  <c r="BR792" i="28"/>
  <c r="BR793" i="28"/>
  <c r="BR794" i="28"/>
  <c r="BR795" i="28"/>
  <c r="BR796" i="28"/>
  <c r="BR797" i="28"/>
  <c r="BR798" i="28"/>
  <c r="BR799" i="28"/>
  <c r="BR800" i="28"/>
  <c r="BR801" i="28"/>
  <c r="BR802" i="28"/>
  <c r="BR803" i="28"/>
  <c r="BR804" i="28"/>
  <c r="BR805" i="28"/>
  <c r="BR806" i="28"/>
  <c r="BR807" i="28"/>
  <c r="BR808" i="28"/>
  <c r="BR9" i="28"/>
  <c r="BG10" i="28"/>
  <c r="BG11" i="28"/>
  <c r="BG12" i="28"/>
  <c r="BG13" i="28"/>
  <c r="BG14" i="28"/>
  <c r="BG15" i="28"/>
  <c r="BG16" i="28"/>
  <c r="BG17" i="28"/>
  <c r="BG18" i="28"/>
  <c r="BG19" i="28"/>
  <c r="BG20" i="28"/>
  <c r="BG21" i="28"/>
  <c r="BG22" i="28"/>
  <c r="BG23" i="28"/>
  <c r="BG24" i="28"/>
  <c r="BG25" i="28"/>
  <c r="BG26" i="28"/>
  <c r="BG27" i="28"/>
  <c r="BG28" i="28"/>
  <c r="BG29" i="28"/>
  <c r="BG30" i="28"/>
  <c r="BG31" i="28"/>
  <c r="BG32" i="28"/>
  <c r="BG33" i="28"/>
  <c r="BG34" i="28"/>
  <c r="BG35" i="28"/>
  <c r="BG36" i="28"/>
  <c r="BG37" i="28"/>
  <c r="BG38" i="28"/>
  <c r="BG39" i="28"/>
  <c r="BG40" i="28"/>
  <c r="BG41" i="28"/>
  <c r="BG42" i="28"/>
  <c r="BG43" i="28"/>
  <c r="BG44" i="28"/>
  <c r="BG45" i="28"/>
  <c r="BG46" i="28"/>
  <c r="BG47" i="28"/>
  <c r="BG48" i="28"/>
  <c r="BG49" i="28"/>
  <c r="BG50" i="28"/>
  <c r="BG51" i="28"/>
  <c r="BG52" i="28"/>
  <c r="BG53" i="28"/>
  <c r="BG54" i="28"/>
  <c r="BG55" i="28"/>
  <c r="BG56" i="28"/>
  <c r="BG57" i="28"/>
  <c r="BG58" i="28"/>
  <c r="BG59" i="28"/>
  <c r="BG60" i="28"/>
  <c r="BG61" i="28"/>
  <c r="BG62" i="28"/>
  <c r="BG63" i="28"/>
  <c r="BG64" i="28"/>
  <c r="BG65" i="28"/>
  <c r="BG66" i="28"/>
  <c r="BG67" i="28"/>
  <c r="BG68" i="28"/>
  <c r="BG69" i="28"/>
  <c r="BG70" i="28"/>
  <c r="BG71" i="28"/>
  <c r="BG72" i="28"/>
  <c r="BG73" i="28"/>
  <c r="BG74" i="28"/>
  <c r="BG75" i="28"/>
  <c r="BG76" i="28"/>
  <c r="BG77" i="28"/>
  <c r="BG78" i="28"/>
  <c r="BG79" i="28"/>
  <c r="BG80" i="28"/>
  <c r="BG81" i="28"/>
  <c r="BG82" i="28"/>
  <c r="BG83" i="28"/>
  <c r="BG84" i="28"/>
  <c r="BG85" i="28"/>
  <c r="BG86" i="28"/>
  <c r="BG87" i="28"/>
  <c r="BG88" i="28"/>
  <c r="BG89" i="28"/>
  <c r="BG90" i="28"/>
  <c r="BG91" i="28"/>
  <c r="BG92" i="28"/>
  <c r="BG93" i="28"/>
  <c r="BG94" i="28"/>
  <c r="BG95" i="28"/>
  <c r="BG96" i="28"/>
  <c r="BG97" i="28"/>
  <c r="BG98" i="28"/>
  <c r="BG99" i="28"/>
  <c r="BG100" i="28"/>
  <c r="BG101" i="28"/>
  <c r="BG102" i="28"/>
  <c r="BG103" i="28"/>
  <c r="BG104" i="28"/>
  <c r="BG105" i="28"/>
  <c r="BG106" i="28"/>
  <c r="BG107" i="28"/>
  <c r="BG108" i="28"/>
  <c r="BG109" i="28"/>
  <c r="BG110" i="28"/>
  <c r="BG111" i="28"/>
  <c r="BG112" i="28"/>
  <c r="BG113" i="28"/>
  <c r="BG114" i="28"/>
  <c r="BG115" i="28"/>
  <c r="BG116" i="28"/>
  <c r="BG117" i="28"/>
  <c r="BG118" i="28"/>
  <c r="BG119" i="28"/>
  <c r="BG120" i="28"/>
  <c r="BG121" i="28"/>
  <c r="BG122" i="28"/>
  <c r="BG123" i="28"/>
  <c r="BG124" i="28"/>
  <c r="BG125" i="28"/>
  <c r="BG126" i="28"/>
  <c r="BG127" i="28"/>
  <c r="BG128" i="28"/>
  <c r="BG129" i="28"/>
  <c r="BG130" i="28"/>
  <c r="BG131" i="28"/>
  <c r="BG132" i="28"/>
  <c r="BG133" i="28"/>
  <c r="BG134" i="28"/>
  <c r="BG135" i="28"/>
  <c r="BG136" i="28"/>
  <c r="BG137" i="28"/>
  <c r="BG138" i="28"/>
  <c r="BG139" i="28"/>
  <c r="BG140" i="28"/>
  <c r="BG141" i="28"/>
  <c r="BG142" i="28"/>
  <c r="BG143" i="28"/>
  <c r="BG144" i="28"/>
  <c r="BG145" i="28"/>
  <c r="BG146" i="28"/>
  <c r="BG147" i="28"/>
  <c r="BG148" i="28"/>
  <c r="BG149" i="28"/>
  <c r="BG150" i="28"/>
  <c r="BG151" i="28"/>
  <c r="BG152" i="28"/>
  <c r="BG153" i="28"/>
  <c r="BG154" i="28"/>
  <c r="BG155" i="28"/>
  <c r="BG156" i="28"/>
  <c r="BG157" i="28"/>
  <c r="BG158" i="28"/>
  <c r="BG159" i="28"/>
  <c r="BG160" i="28"/>
  <c r="BG161" i="28"/>
  <c r="BG162" i="28"/>
  <c r="BG163" i="28"/>
  <c r="BG164" i="28"/>
  <c r="BG165" i="28"/>
  <c r="BG166" i="28"/>
  <c r="BG167" i="28"/>
  <c r="BG168" i="28"/>
  <c r="BG169" i="28"/>
  <c r="BG170" i="28"/>
  <c r="BG171" i="28"/>
  <c r="BG172" i="28"/>
  <c r="BG173" i="28"/>
  <c r="BG174" i="28"/>
  <c r="BG175" i="28"/>
  <c r="BG176" i="28"/>
  <c r="BG177" i="28"/>
  <c r="BG178" i="28"/>
  <c r="BG179" i="28"/>
  <c r="BG180" i="28"/>
  <c r="BG181" i="28"/>
  <c r="BG182" i="28"/>
  <c r="BG183" i="28"/>
  <c r="BG184" i="28"/>
  <c r="BG185" i="28"/>
  <c r="BG186" i="28"/>
  <c r="BG187" i="28"/>
  <c r="BG188" i="28"/>
  <c r="BG189" i="28"/>
  <c r="BG190" i="28"/>
  <c r="BG191" i="28"/>
  <c r="BG192" i="28"/>
  <c r="BG193" i="28"/>
  <c r="BG194" i="28"/>
  <c r="BG195" i="28"/>
  <c r="BG196" i="28"/>
  <c r="BG197" i="28"/>
  <c r="BG198" i="28"/>
  <c r="BG199" i="28"/>
  <c r="BG200" i="28"/>
  <c r="BG201" i="28"/>
  <c r="BG202" i="28"/>
  <c r="BG203" i="28"/>
  <c r="BG204" i="28"/>
  <c r="BG205" i="28"/>
  <c r="BG206" i="28"/>
  <c r="BG207" i="28"/>
  <c r="BG208" i="28"/>
  <c r="BG209" i="28"/>
  <c r="BG210" i="28"/>
  <c r="BG211" i="28"/>
  <c r="BG212" i="28"/>
  <c r="BG213" i="28"/>
  <c r="BG214" i="28"/>
  <c r="BG215" i="28"/>
  <c r="BG216" i="28"/>
  <c r="BG217" i="28"/>
  <c r="BG218" i="28"/>
  <c r="BG219" i="28"/>
  <c r="BG220" i="28"/>
  <c r="BG221" i="28"/>
  <c r="BG222" i="28"/>
  <c r="BG223" i="28"/>
  <c r="BG224" i="28"/>
  <c r="BG225" i="28"/>
  <c r="BG226" i="28"/>
  <c r="BG227" i="28"/>
  <c r="BG228" i="28"/>
  <c r="BG229" i="28"/>
  <c r="BG230" i="28"/>
  <c r="BG231" i="28"/>
  <c r="BG232" i="28"/>
  <c r="BG233" i="28"/>
  <c r="BG234" i="28"/>
  <c r="BG235" i="28"/>
  <c r="BG236" i="28"/>
  <c r="BG237" i="28"/>
  <c r="BG238" i="28"/>
  <c r="BG239" i="28"/>
  <c r="BG240" i="28"/>
  <c r="BG241" i="28"/>
  <c r="BG242" i="28"/>
  <c r="BG243" i="28"/>
  <c r="BG244" i="28"/>
  <c r="BG245" i="28"/>
  <c r="BG246" i="28"/>
  <c r="BG247" i="28"/>
  <c r="BG248" i="28"/>
  <c r="BG249" i="28"/>
  <c r="BG250" i="28"/>
  <c r="BG251" i="28"/>
  <c r="BG252" i="28"/>
  <c r="BG253" i="28"/>
  <c r="BG254" i="28"/>
  <c r="BG255" i="28"/>
  <c r="BG256" i="28"/>
  <c r="BG257" i="28"/>
  <c r="BG258" i="28"/>
  <c r="BG259" i="28"/>
  <c r="BG260" i="28"/>
  <c r="BG261" i="28"/>
  <c r="BG262" i="28"/>
  <c r="BG263" i="28"/>
  <c r="BG264" i="28"/>
  <c r="BG265" i="28"/>
  <c r="BG266" i="28"/>
  <c r="BG267" i="28"/>
  <c r="BG268" i="28"/>
  <c r="BG269" i="28"/>
  <c r="BG270" i="28"/>
  <c r="BG271" i="28"/>
  <c r="BG272" i="28"/>
  <c r="BG273" i="28"/>
  <c r="BG274" i="28"/>
  <c r="BG275" i="28"/>
  <c r="BG276" i="28"/>
  <c r="BG277" i="28"/>
  <c r="BG278" i="28"/>
  <c r="BG279" i="28"/>
  <c r="BG280" i="28"/>
  <c r="BG281" i="28"/>
  <c r="BG282" i="28"/>
  <c r="BG283" i="28"/>
  <c r="BG284" i="28"/>
  <c r="BG285" i="28"/>
  <c r="BG286" i="28"/>
  <c r="BG287" i="28"/>
  <c r="BG288" i="28"/>
  <c r="BG289" i="28"/>
  <c r="BG290" i="28"/>
  <c r="BG291" i="28"/>
  <c r="BG292" i="28"/>
  <c r="BG293" i="28"/>
  <c r="BG294" i="28"/>
  <c r="BG295" i="28"/>
  <c r="BG296" i="28"/>
  <c r="BG297" i="28"/>
  <c r="BG298" i="28"/>
  <c r="BG299" i="28"/>
  <c r="BG300" i="28"/>
  <c r="BG301" i="28"/>
  <c r="BG302" i="28"/>
  <c r="BG303" i="28"/>
  <c r="BG304" i="28"/>
  <c r="BG305" i="28"/>
  <c r="BG306" i="28"/>
  <c r="BG307" i="28"/>
  <c r="BG308" i="28"/>
  <c r="BG309" i="28"/>
  <c r="BG310" i="28"/>
  <c r="BG311" i="28"/>
  <c r="BG312" i="28"/>
  <c r="BG313" i="28"/>
  <c r="BG314" i="28"/>
  <c r="BG315" i="28"/>
  <c r="BG316" i="28"/>
  <c r="BG317" i="28"/>
  <c r="BG318" i="28"/>
  <c r="BG319" i="28"/>
  <c r="BG320" i="28"/>
  <c r="BG321" i="28"/>
  <c r="BG322" i="28"/>
  <c r="BG323" i="28"/>
  <c r="BG324" i="28"/>
  <c r="BG325" i="28"/>
  <c r="BG326" i="28"/>
  <c r="BG327" i="28"/>
  <c r="BG328" i="28"/>
  <c r="BG329" i="28"/>
  <c r="BG330" i="28"/>
  <c r="BG331" i="28"/>
  <c r="BG332" i="28"/>
  <c r="BG333" i="28"/>
  <c r="BG334" i="28"/>
  <c r="BG335" i="28"/>
  <c r="BG336" i="28"/>
  <c r="BG337" i="28"/>
  <c r="BG338" i="28"/>
  <c r="BG339" i="28"/>
  <c r="BG340" i="28"/>
  <c r="BG341" i="28"/>
  <c r="BG342" i="28"/>
  <c r="BG343" i="28"/>
  <c r="BG344" i="28"/>
  <c r="BG345" i="28"/>
  <c r="BG346" i="28"/>
  <c r="BG347" i="28"/>
  <c r="BG348" i="28"/>
  <c r="BG349" i="28"/>
  <c r="BG350" i="28"/>
  <c r="BG351" i="28"/>
  <c r="BG352" i="28"/>
  <c r="BG353" i="28"/>
  <c r="BG354" i="28"/>
  <c r="BG355" i="28"/>
  <c r="BG356" i="28"/>
  <c r="BG357" i="28"/>
  <c r="BG358" i="28"/>
  <c r="BG359" i="28"/>
  <c r="BG360" i="28"/>
  <c r="BG361" i="28"/>
  <c r="BG362" i="28"/>
  <c r="BG363" i="28"/>
  <c r="BG364" i="28"/>
  <c r="BG365" i="28"/>
  <c r="BG366" i="28"/>
  <c r="BG367" i="28"/>
  <c r="BG368" i="28"/>
  <c r="BG369" i="28"/>
  <c r="BG370" i="28"/>
  <c r="BG371" i="28"/>
  <c r="BG372" i="28"/>
  <c r="BG373" i="28"/>
  <c r="BG374" i="28"/>
  <c r="BG375" i="28"/>
  <c r="BG376" i="28"/>
  <c r="BG377" i="28"/>
  <c r="BG378" i="28"/>
  <c r="BG379" i="28"/>
  <c r="BG380" i="28"/>
  <c r="BG381" i="28"/>
  <c r="BG382" i="28"/>
  <c r="BG383" i="28"/>
  <c r="BG384" i="28"/>
  <c r="BG385" i="28"/>
  <c r="BG386" i="28"/>
  <c r="BG387" i="28"/>
  <c r="BG388" i="28"/>
  <c r="BG389" i="28"/>
  <c r="BG390" i="28"/>
  <c r="BG391" i="28"/>
  <c r="BG392" i="28"/>
  <c r="BG393" i="28"/>
  <c r="BG394" i="28"/>
  <c r="BG395" i="28"/>
  <c r="BG396" i="28"/>
  <c r="BG397" i="28"/>
  <c r="BG398" i="28"/>
  <c r="BG399" i="28"/>
  <c r="BG400" i="28"/>
  <c r="BG401" i="28"/>
  <c r="BG402" i="28"/>
  <c r="BG403" i="28"/>
  <c r="BG404" i="28"/>
  <c r="BG405" i="28"/>
  <c r="BG406" i="28"/>
  <c r="BG407" i="28"/>
  <c r="BG408" i="28"/>
  <c r="BG409" i="28"/>
  <c r="BG410" i="28"/>
  <c r="BG411" i="28"/>
  <c r="BG412" i="28"/>
  <c r="BG413" i="28"/>
  <c r="BG414" i="28"/>
  <c r="BG415" i="28"/>
  <c r="BG416" i="28"/>
  <c r="BG417" i="28"/>
  <c r="BG418" i="28"/>
  <c r="BG419" i="28"/>
  <c r="BG420" i="28"/>
  <c r="BG421" i="28"/>
  <c r="BG422" i="28"/>
  <c r="BG423" i="28"/>
  <c r="BG424" i="28"/>
  <c r="BG425" i="28"/>
  <c r="BG426" i="28"/>
  <c r="BG427" i="28"/>
  <c r="BG428" i="28"/>
  <c r="BG429" i="28"/>
  <c r="BG430" i="28"/>
  <c r="BG431" i="28"/>
  <c r="BG432" i="28"/>
  <c r="BG433" i="28"/>
  <c r="BG434" i="28"/>
  <c r="BG435" i="28"/>
  <c r="BG436" i="28"/>
  <c r="BG437" i="28"/>
  <c r="BG438" i="28"/>
  <c r="BG439" i="28"/>
  <c r="BG440" i="28"/>
  <c r="BG441" i="28"/>
  <c r="BG442" i="28"/>
  <c r="BG443" i="28"/>
  <c r="BG444" i="28"/>
  <c r="BG445" i="28"/>
  <c r="BG446" i="28"/>
  <c r="BG447" i="28"/>
  <c r="BG448" i="28"/>
  <c r="BG449" i="28"/>
  <c r="BG450" i="28"/>
  <c r="BG451" i="28"/>
  <c r="BG452" i="28"/>
  <c r="BG453" i="28"/>
  <c r="BG454" i="28"/>
  <c r="BG455" i="28"/>
  <c r="BG456" i="28"/>
  <c r="BG457" i="28"/>
  <c r="BG458" i="28"/>
  <c r="BG459" i="28"/>
  <c r="BG460" i="28"/>
  <c r="BG461" i="28"/>
  <c r="BG462" i="28"/>
  <c r="BG463" i="28"/>
  <c r="BG464" i="28"/>
  <c r="BG465" i="28"/>
  <c r="BG466" i="28"/>
  <c r="BG467" i="28"/>
  <c r="BG468" i="28"/>
  <c r="BG469" i="28"/>
  <c r="BG470" i="28"/>
  <c r="BG471" i="28"/>
  <c r="BG472" i="28"/>
  <c r="BG473" i="28"/>
  <c r="BG474" i="28"/>
  <c r="BG475" i="28"/>
  <c r="BG476" i="28"/>
  <c r="BG477" i="28"/>
  <c r="BG478" i="28"/>
  <c r="BG479" i="28"/>
  <c r="BG480" i="28"/>
  <c r="BG481" i="28"/>
  <c r="BG482" i="28"/>
  <c r="BG483" i="28"/>
  <c r="BG484" i="28"/>
  <c r="BG485" i="28"/>
  <c r="BG486" i="28"/>
  <c r="BG487" i="28"/>
  <c r="BG488" i="28"/>
  <c r="BG489" i="28"/>
  <c r="BG490" i="28"/>
  <c r="BG491" i="28"/>
  <c r="BG492" i="28"/>
  <c r="BG493" i="28"/>
  <c r="BG494" i="28"/>
  <c r="BG495" i="28"/>
  <c r="BG496" i="28"/>
  <c r="BG497" i="28"/>
  <c r="BG498" i="28"/>
  <c r="BG499" i="28"/>
  <c r="BG500" i="28"/>
  <c r="BG501" i="28"/>
  <c r="BG502" i="28"/>
  <c r="BG503" i="28"/>
  <c r="BG504" i="28"/>
  <c r="BG505" i="28"/>
  <c r="BG506" i="28"/>
  <c r="BG507" i="28"/>
  <c r="BG508" i="28"/>
  <c r="BG509" i="28"/>
  <c r="BG510" i="28"/>
  <c r="BG511" i="28"/>
  <c r="BG512" i="28"/>
  <c r="BG513" i="28"/>
  <c r="BG514" i="28"/>
  <c r="BG515" i="28"/>
  <c r="BG516" i="28"/>
  <c r="BG517" i="28"/>
  <c r="BG518" i="28"/>
  <c r="BG519" i="28"/>
  <c r="BG520" i="28"/>
  <c r="BG521" i="28"/>
  <c r="BG522" i="28"/>
  <c r="BG523" i="28"/>
  <c r="BG524" i="28"/>
  <c r="BG525" i="28"/>
  <c r="BG526" i="28"/>
  <c r="BG527" i="28"/>
  <c r="BG528" i="28"/>
  <c r="BG529" i="28"/>
  <c r="BG530" i="28"/>
  <c r="BG531" i="28"/>
  <c r="BG532" i="28"/>
  <c r="BG533" i="28"/>
  <c r="BG534" i="28"/>
  <c r="BG535" i="28"/>
  <c r="BG536" i="28"/>
  <c r="BG537" i="28"/>
  <c r="BG538" i="28"/>
  <c r="BG539" i="28"/>
  <c r="BG540" i="28"/>
  <c r="BG541" i="28"/>
  <c r="BG542" i="28"/>
  <c r="BG543" i="28"/>
  <c r="BG544" i="28"/>
  <c r="BG545" i="28"/>
  <c r="BG546" i="28"/>
  <c r="BG547" i="28"/>
  <c r="BG548" i="28"/>
  <c r="BG549" i="28"/>
  <c r="BG550" i="28"/>
  <c r="BG551" i="28"/>
  <c r="BG552" i="28"/>
  <c r="BG553" i="28"/>
  <c r="BG554" i="28"/>
  <c r="BG555" i="28"/>
  <c r="BG556" i="28"/>
  <c r="BG557" i="28"/>
  <c r="BG558" i="28"/>
  <c r="BG559" i="28"/>
  <c r="BG560" i="28"/>
  <c r="BG561" i="28"/>
  <c r="BG562" i="28"/>
  <c r="BG563" i="28"/>
  <c r="BG564" i="28"/>
  <c r="BG565" i="28"/>
  <c r="BG566" i="28"/>
  <c r="BG567" i="28"/>
  <c r="BG568" i="28"/>
  <c r="BG569" i="28"/>
  <c r="BG570" i="28"/>
  <c r="BG571" i="28"/>
  <c r="BG572" i="28"/>
  <c r="BG573" i="28"/>
  <c r="BG574" i="28"/>
  <c r="BG575" i="28"/>
  <c r="BG576" i="28"/>
  <c r="BG577" i="28"/>
  <c r="BG578" i="28"/>
  <c r="BG579" i="28"/>
  <c r="BG580" i="28"/>
  <c r="BG581" i="28"/>
  <c r="BG582" i="28"/>
  <c r="BG583" i="28"/>
  <c r="BG584" i="28"/>
  <c r="BG585" i="28"/>
  <c r="BG586" i="28"/>
  <c r="BG587" i="28"/>
  <c r="BG588" i="28"/>
  <c r="BG589" i="28"/>
  <c r="BG590" i="28"/>
  <c r="BG591" i="28"/>
  <c r="BG592" i="28"/>
  <c r="BG593" i="28"/>
  <c r="BG594" i="28"/>
  <c r="BG595" i="28"/>
  <c r="BG596" i="28"/>
  <c r="BG597" i="28"/>
  <c r="BG598" i="28"/>
  <c r="BG599" i="28"/>
  <c r="BG600" i="28"/>
  <c r="BG601" i="28"/>
  <c r="BG602" i="28"/>
  <c r="BG603" i="28"/>
  <c r="BG604" i="28"/>
  <c r="BG605" i="28"/>
  <c r="BG606" i="28"/>
  <c r="BG607" i="28"/>
  <c r="BG608" i="28"/>
  <c r="BG609" i="28"/>
  <c r="BG610" i="28"/>
  <c r="BG611" i="28"/>
  <c r="BG612" i="28"/>
  <c r="BG613" i="28"/>
  <c r="BG614" i="28"/>
  <c r="BG615" i="28"/>
  <c r="BG616" i="28"/>
  <c r="BG617" i="28"/>
  <c r="BG618" i="28"/>
  <c r="BG619" i="28"/>
  <c r="BG620" i="28"/>
  <c r="BG621" i="28"/>
  <c r="BG622" i="28"/>
  <c r="BG623" i="28"/>
  <c r="BG624" i="28"/>
  <c r="BG625" i="28"/>
  <c r="BG626" i="28"/>
  <c r="BG627" i="28"/>
  <c r="BG628" i="28"/>
  <c r="BG629" i="28"/>
  <c r="BG630" i="28"/>
  <c r="BG631" i="28"/>
  <c r="BG632" i="28"/>
  <c r="BG633" i="28"/>
  <c r="BG634" i="28"/>
  <c r="BG635" i="28"/>
  <c r="BG636" i="28"/>
  <c r="BG637" i="28"/>
  <c r="BG638" i="28"/>
  <c r="BG639" i="28"/>
  <c r="BG640" i="28"/>
  <c r="BG641" i="28"/>
  <c r="BG642" i="28"/>
  <c r="BG643" i="28"/>
  <c r="BG644" i="28"/>
  <c r="BG645" i="28"/>
  <c r="BG646" i="28"/>
  <c r="BG647" i="28"/>
  <c r="BG648" i="28"/>
  <c r="BG649" i="28"/>
  <c r="BG650" i="28"/>
  <c r="BG651" i="28"/>
  <c r="BG652" i="28"/>
  <c r="BG653" i="28"/>
  <c r="BG654" i="28"/>
  <c r="BG655" i="28"/>
  <c r="BG656" i="28"/>
  <c r="BG657" i="28"/>
  <c r="BG658" i="28"/>
  <c r="BG659" i="28"/>
  <c r="BG660" i="28"/>
  <c r="BG661" i="28"/>
  <c r="BG662" i="28"/>
  <c r="BG663" i="28"/>
  <c r="BG664" i="28"/>
  <c r="BG665" i="28"/>
  <c r="BG666" i="28"/>
  <c r="BG667" i="28"/>
  <c r="BG668" i="28"/>
  <c r="BG669" i="28"/>
  <c r="BG670" i="28"/>
  <c r="BG671" i="28"/>
  <c r="BG672" i="28"/>
  <c r="BG673" i="28"/>
  <c r="BG674" i="28"/>
  <c r="BG675" i="28"/>
  <c r="BG676" i="28"/>
  <c r="BG677" i="28"/>
  <c r="BG678" i="28"/>
  <c r="BG679" i="28"/>
  <c r="BG680" i="28"/>
  <c r="BG681" i="28"/>
  <c r="BG682" i="28"/>
  <c r="BG683" i="28"/>
  <c r="BG684" i="28"/>
  <c r="BG685" i="28"/>
  <c r="BG686" i="28"/>
  <c r="BG687" i="28"/>
  <c r="BG688" i="28"/>
  <c r="BG689" i="28"/>
  <c r="BG690" i="28"/>
  <c r="BG691" i="28"/>
  <c r="BG692" i="28"/>
  <c r="BG693" i="28"/>
  <c r="BG694" i="28"/>
  <c r="BG695" i="28"/>
  <c r="BG696" i="28"/>
  <c r="BG697" i="28"/>
  <c r="BG698" i="28"/>
  <c r="BG699" i="28"/>
  <c r="BG700" i="28"/>
  <c r="BG701" i="28"/>
  <c r="BG702" i="28"/>
  <c r="BG703" i="28"/>
  <c r="BG704" i="28"/>
  <c r="BG705" i="28"/>
  <c r="BG706" i="28"/>
  <c r="BG707" i="28"/>
  <c r="BG708" i="28"/>
  <c r="BG709" i="28"/>
  <c r="BG710" i="28"/>
  <c r="BG711" i="28"/>
  <c r="BG712" i="28"/>
  <c r="BG713" i="28"/>
  <c r="BG714" i="28"/>
  <c r="BG715" i="28"/>
  <c r="BG716" i="28"/>
  <c r="BG717" i="28"/>
  <c r="BG718" i="28"/>
  <c r="BG719" i="28"/>
  <c r="BG720" i="28"/>
  <c r="BG721" i="28"/>
  <c r="BG722" i="28"/>
  <c r="BG723" i="28"/>
  <c r="BG724" i="28"/>
  <c r="BG725" i="28"/>
  <c r="BG726" i="28"/>
  <c r="BG727" i="28"/>
  <c r="BG728" i="28"/>
  <c r="BG729" i="28"/>
  <c r="BG730" i="28"/>
  <c r="BG731" i="28"/>
  <c r="BG732" i="28"/>
  <c r="BG733" i="28"/>
  <c r="BG734" i="28"/>
  <c r="BG735" i="28"/>
  <c r="BG736" i="28"/>
  <c r="BG737" i="28"/>
  <c r="BG738" i="28"/>
  <c r="BG739" i="28"/>
  <c r="BG740" i="28"/>
  <c r="BG741" i="28"/>
  <c r="BG742" i="28"/>
  <c r="BG743" i="28"/>
  <c r="BG744" i="28"/>
  <c r="BG745" i="28"/>
  <c r="BG746" i="28"/>
  <c r="BG747" i="28"/>
  <c r="BG748" i="28"/>
  <c r="BG749" i="28"/>
  <c r="BG750" i="28"/>
  <c r="BG751" i="28"/>
  <c r="BG752" i="28"/>
  <c r="BG753" i="28"/>
  <c r="BG754" i="28"/>
  <c r="BG755" i="28"/>
  <c r="BG756" i="28"/>
  <c r="BG757" i="28"/>
  <c r="BG758" i="28"/>
  <c r="BG759" i="28"/>
  <c r="BG760" i="28"/>
  <c r="BG761" i="28"/>
  <c r="BG762" i="28"/>
  <c r="BG763" i="28"/>
  <c r="BG764" i="28"/>
  <c r="BG765" i="28"/>
  <c r="BG766" i="28"/>
  <c r="BG767" i="28"/>
  <c r="BG768" i="28"/>
  <c r="BG769" i="28"/>
  <c r="BG770" i="28"/>
  <c r="BG771" i="28"/>
  <c r="BG772" i="28"/>
  <c r="BG773" i="28"/>
  <c r="BG774" i="28"/>
  <c r="BG775" i="28"/>
  <c r="BG776" i="28"/>
  <c r="BG777" i="28"/>
  <c r="BG778" i="28"/>
  <c r="BG779" i="28"/>
  <c r="BG780" i="28"/>
  <c r="BG781" i="28"/>
  <c r="BG782" i="28"/>
  <c r="BG783" i="28"/>
  <c r="BG784" i="28"/>
  <c r="BG785" i="28"/>
  <c r="BG786" i="28"/>
  <c r="BG787" i="28"/>
  <c r="BG788" i="28"/>
  <c r="BG789" i="28"/>
  <c r="BG790" i="28"/>
  <c r="BG791" i="28"/>
  <c r="BG792" i="28"/>
  <c r="BG793" i="28"/>
  <c r="BG794" i="28"/>
  <c r="BG795" i="28"/>
  <c r="BG796" i="28"/>
  <c r="BG797" i="28"/>
  <c r="BG798" i="28"/>
  <c r="BG799" i="28"/>
  <c r="BG800" i="28"/>
  <c r="BG801" i="28"/>
  <c r="BG802" i="28"/>
  <c r="BG803" i="28"/>
  <c r="BG804" i="28"/>
  <c r="BG805" i="28"/>
  <c r="BG806" i="28"/>
  <c r="BG807" i="28"/>
  <c r="BG808" i="28"/>
  <c r="BG9" i="28"/>
  <c r="AM10" i="28"/>
  <c r="AM11" i="28"/>
  <c r="AM12" i="28"/>
  <c r="AM13" i="28"/>
  <c r="AM14" i="28"/>
  <c r="AM15" i="28"/>
  <c r="AM16" i="28"/>
  <c r="AM17" i="28"/>
  <c r="AM18" i="28"/>
  <c r="AM19" i="28"/>
  <c r="AM20" i="28"/>
  <c r="AM21" i="28"/>
  <c r="AM22" i="28"/>
  <c r="AM23" i="28"/>
  <c r="AM24" i="28"/>
  <c r="AM25" i="28"/>
  <c r="AM26" i="28"/>
  <c r="AM27" i="28"/>
  <c r="AM28" i="28"/>
  <c r="AM29" i="28"/>
  <c r="AM30" i="28"/>
  <c r="AM31" i="28"/>
  <c r="AM32" i="28"/>
  <c r="AM33" i="28"/>
  <c r="AM34" i="28"/>
  <c r="AM35" i="28"/>
  <c r="AM36" i="28"/>
  <c r="AM37" i="28"/>
  <c r="AM38" i="28"/>
  <c r="AM39" i="28"/>
  <c r="AM40" i="28"/>
  <c r="AM41" i="28"/>
  <c r="AM42" i="28"/>
  <c r="AM43" i="28"/>
  <c r="AM44" i="28"/>
  <c r="AM45" i="28"/>
  <c r="AM46" i="28"/>
  <c r="AM47" i="28"/>
  <c r="AM48" i="28"/>
  <c r="AM49" i="28"/>
  <c r="AM50" i="28"/>
  <c r="AM51" i="28"/>
  <c r="AM52" i="28"/>
  <c r="AM53" i="28"/>
  <c r="AM54" i="28"/>
  <c r="AM55" i="28"/>
  <c r="AM56" i="28"/>
  <c r="AM57" i="28"/>
  <c r="AM58" i="28"/>
  <c r="AM59" i="28"/>
  <c r="AM60" i="28"/>
  <c r="AM61" i="28"/>
  <c r="AM62" i="28"/>
  <c r="AM63" i="28"/>
  <c r="AM64" i="28"/>
  <c r="AM65" i="28"/>
  <c r="AM66" i="28"/>
  <c r="AM67" i="28"/>
  <c r="AM68" i="28"/>
  <c r="AM69" i="28"/>
  <c r="AM70" i="28"/>
  <c r="AM71" i="28"/>
  <c r="AM72" i="28"/>
  <c r="AM73" i="28"/>
  <c r="AM74" i="28"/>
  <c r="AM75" i="28"/>
  <c r="AM76" i="28"/>
  <c r="AM77" i="28"/>
  <c r="AM78" i="28"/>
  <c r="AM79" i="28"/>
  <c r="AM80" i="28"/>
  <c r="AM81" i="28"/>
  <c r="AM82" i="28"/>
  <c r="AM83" i="28"/>
  <c r="AM84" i="28"/>
  <c r="AM85" i="28"/>
  <c r="AM86" i="28"/>
  <c r="AM87" i="28"/>
  <c r="AM88" i="28"/>
  <c r="AM89" i="28"/>
  <c r="AM90" i="28"/>
  <c r="AM91" i="28"/>
  <c r="AM92" i="28"/>
  <c r="AM93" i="28"/>
  <c r="AM94" i="28"/>
  <c r="AM95" i="28"/>
  <c r="AM96" i="28"/>
  <c r="AM97" i="28"/>
  <c r="AM98" i="28"/>
  <c r="AM99" i="28"/>
  <c r="AM100" i="28"/>
  <c r="AM101" i="28"/>
  <c r="AM102" i="28"/>
  <c r="AM103" i="28"/>
  <c r="AM104" i="28"/>
  <c r="AM105" i="28"/>
  <c r="AM106" i="28"/>
  <c r="AM107" i="28"/>
  <c r="AM108" i="28"/>
  <c r="AM109" i="28"/>
  <c r="AM110" i="28"/>
  <c r="AM111" i="28"/>
  <c r="AM112" i="28"/>
  <c r="AM113" i="28"/>
  <c r="AM114" i="28"/>
  <c r="AM115" i="28"/>
  <c r="AM116" i="28"/>
  <c r="AM117" i="28"/>
  <c r="AM118" i="28"/>
  <c r="AM119" i="28"/>
  <c r="AM120" i="28"/>
  <c r="AM121" i="28"/>
  <c r="AM122" i="28"/>
  <c r="AM123" i="28"/>
  <c r="AM124" i="28"/>
  <c r="AM125" i="28"/>
  <c r="AM126" i="28"/>
  <c r="AM127" i="28"/>
  <c r="AM128" i="28"/>
  <c r="AM129" i="28"/>
  <c r="AM130" i="28"/>
  <c r="AM131" i="28"/>
  <c r="AM132" i="28"/>
  <c r="AM133" i="28"/>
  <c r="AM134" i="28"/>
  <c r="AM135" i="28"/>
  <c r="AM136" i="28"/>
  <c r="AM137" i="28"/>
  <c r="AM138" i="28"/>
  <c r="AM139" i="28"/>
  <c r="AM140" i="28"/>
  <c r="AM141" i="28"/>
  <c r="AM142" i="28"/>
  <c r="AM143" i="28"/>
  <c r="AM144" i="28"/>
  <c r="AM145" i="28"/>
  <c r="AM146" i="28"/>
  <c r="AM147" i="28"/>
  <c r="AM148" i="28"/>
  <c r="AM149" i="28"/>
  <c r="AM150" i="28"/>
  <c r="AM151" i="28"/>
  <c r="AM152" i="28"/>
  <c r="AM153" i="28"/>
  <c r="AM154" i="28"/>
  <c r="AM155" i="28"/>
  <c r="AM156" i="28"/>
  <c r="AM157" i="28"/>
  <c r="AM158" i="28"/>
  <c r="AM159" i="28"/>
  <c r="AM160" i="28"/>
  <c r="AM161" i="28"/>
  <c r="AM162" i="28"/>
  <c r="AM163" i="28"/>
  <c r="AM164" i="28"/>
  <c r="AM165" i="28"/>
  <c r="AM166" i="28"/>
  <c r="AM167" i="28"/>
  <c r="AM168" i="28"/>
  <c r="AM169" i="28"/>
  <c r="AM170" i="28"/>
  <c r="AM171" i="28"/>
  <c r="AM172" i="28"/>
  <c r="AM173" i="28"/>
  <c r="AM174" i="28"/>
  <c r="AM175" i="28"/>
  <c r="AM176" i="28"/>
  <c r="AM177" i="28"/>
  <c r="AM178" i="28"/>
  <c r="AM179" i="28"/>
  <c r="AM180" i="28"/>
  <c r="AM181" i="28"/>
  <c r="AM182" i="28"/>
  <c r="AM183" i="28"/>
  <c r="AM184" i="28"/>
  <c r="AM185" i="28"/>
  <c r="AM186" i="28"/>
  <c r="AM187" i="28"/>
  <c r="AM188" i="28"/>
  <c r="AM189" i="28"/>
  <c r="AM190" i="28"/>
  <c r="AM191" i="28"/>
  <c r="AM192" i="28"/>
  <c r="AM193" i="28"/>
  <c r="AM194" i="28"/>
  <c r="AM195" i="28"/>
  <c r="AM196" i="28"/>
  <c r="AM197" i="28"/>
  <c r="AM198" i="28"/>
  <c r="AM199" i="28"/>
  <c r="AM200" i="28"/>
  <c r="AM201" i="28"/>
  <c r="AM202" i="28"/>
  <c r="AM203" i="28"/>
  <c r="AM204" i="28"/>
  <c r="AM205" i="28"/>
  <c r="AM206" i="28"/>
  <c r="AM207" i="28"/>
  <c r="AM208" i="28"/>
  <c r="AM209" i="28"/>
  <c r="AM210" i="28"/>
  <c r="AM211" i="28"/>
  <c r="AM212" i="28"/>
  <c r="AM213" i="28"/>
  <c r="AM214" i="28"/>
  <c r="AM215" i="28"/>
  <c r="AM216" i="28"/>
  <c r="AM217" i="28"/>
  <c r="AM218" i="28"/>
  <c r="AM219" i="28"/>
  <c r="AM220" i="28"/>
  <c r="AM221" i="28"/>
  <c r="AM222" i="28"/>
  <c r="AM223" i="28"/>
  <c r="AM224" i="28"/>
  <c r="AM225" i="28"/>
  <c r="AM226" i="28"/>
  <c r="AM227" i="28"/>
  <c r="AM228" i="28"/>
  <c r="AM229" i="28"/>
  <c r="AM230" i="28"/>
  <c r="AM231" i="28"/>
  <c r="AM232" i="28"/>
  <c r="AM233" i="28"/>
  <c r="AM234" i="28"/>
  <c r="AM235" i="28"/>
  <c r="AM236" i="28"/>
  <c r="AM237" i="28"/>
  <c r="AM238" i="28"/>
  <c r="AM239" i="28"/>
  <c r="AM240" i="28"/>
  <c r="AM241" i="28"/>
  <c r="AM242" i="28"/>
  <c r="AM243" i="28"/>
  <c r="AM244" i="28"/>
  <c r="AM245" i="28"/>
  <c r="AM246" i="28"/>
  <c r="AM247" i="28"/>
  <c r="AM248" i="28"/>
  <c r="AM249" i="28"/>
  <c r="AM250" i="28"/>
  <c r="AM251" i="28"/>
  <c r="AM252" i="28"/>
  <c r="AM253" i="28"/>
  <c r="AM254" i="28"/>
  <c r="AM255" i="28"/>
  <c r="AM256" i="28"/>
  <c r="AM257" i="28"/>
  <c r="AM258" i="28"/>
  <c r="AM259" i="28"/>
  <c r="AM260" i="28"/>
  <c r="AM261" i="28"/>
  <c r="AM262" i="28"/>
  <c r="AM263" i="28"/>
  <c r="AM264" i="28"/>
  <c r="AM265" i="28"/>
  <c r="AM266" i="28"/>
  <c r="AM267" i="28"/>
  <c r="AM268" i="28"/>
  <c r="AM269" i="28"/>
  <c r="AM270" i="28"/>
  <c r="AM271" i="28"/>
  <c r="AM272" i="28"/>
  <c r="AM273" i="28"/>
  <c r="AM274" i="28"/>
  <c r="AM275" i="28"/>
  <c r="AM276" i="28"/>
  <c r="AM277" i="28"/>
  <c r="AM278" i="28"/>
  <c r="AM279" i="28"/>
  <c r="AM280" i="28"/>
  <c r="AM281" i="28"/>
  <c r="AM282" i="28"/>
  <c r="AM283" i="28"/>
  <c r="AM284" i="28"/>
  <c r="AM285" i="28"/>
  <c r="AM286" i="28"/>
  <c r="AM287" i="28"/>
  <c r="AM288" i="28"/>
  <c r="AM289" i="28"/>
  <c r="AM290" i="28"/>
  <c r="AM291" i="28"/>
  <c r="AM292" i="28"/>
  <c r="AM293" i="28"/>
  <c r="AM294" i="28"/>
  <c r="AM295" i="28"/>
  <c r="AM296" i="28"/>
  <c r="AM297" i="28"/>
  <c r="AM298" i="28"/>
  <c r="AM299" i="28"/>
  <c r="AM300" i="28"/>
  <c r="AM301" i="28"/>
  <c r="AM302" i="28"/>
  <c r="AM303" i="28"/>
  <c r="AM304" i="28"/>
  <c r="AM305" i="28"/>
  <c r="AM306" i="28"/>
  <c r="AM307" i="28"/>
  <c r="AM308" i="28"/>
  <c r="AM309" i="28"/>
  <c r="AM310" i="28"/>
  <c r="AM311" i="28"/>
  <c r="AM312" i="28"/>
  <c r="AM313" i="28"/>
  <c r="AM314" i="28"/>
  <c r="AM315" i="28"/>
  <c r="AM316" i="28"/>
  <c r="AM317" i="28"/>
  <c r="AM318" i="28"/>
  <c r="AM319" i="28"/>
  <c r="AM320" i="28"/>
  <c r="AM321" i="28"/>
  <c r="AM322" i="28"/>
  <c r="AM323" i="28"/>
  <c r="AM324" i="28"/>
  <c r="AM325" i="28"/>
  <c r="AM326" i="28"/>
  <c r="AM327" i="28"/>
  <c r="AM328" i="28"/>
  <c r="AM329" i="28"/>
  <c r="AM330" i="28"/>
  <c r="AM331" i="28"/>
  <c r="AM332" i="28"/>
  <c r="AM333" i="28"/>
  <c r="AM334" i="28"/>
  <c r="AM335" i="28"/>
  <c r="AM336" i="28"/>
  <c r="AM337" i="28"/>
  <c r="AM338" i="28"/>
  <c r="AM339" i="28"/>
  <c r="AM340" i="28"/>
  <c r="AM341" i="28"/>
  <c r="AM342" i="28"/>
  <c r="AM343" i="28"/>
  <c r="AM344" i="28"/>
  <c r="AM345" i="28"/>
  <c r="AM346" i="28"/>
  <c r="AM347" i="28"/>
  <c r="AM348" i="28"/>
  <c r="AM349" i="28"/>
  <c r="AM350" i="28"/>
  <c r="AM351" i="28"/>
  <c r="AM352" i="28"/>
  <c r="AM353" i="28"/>
  <c r="AM354" i="28"/>
  <c r="AM355" i="28"/>
  <c r="AM356" i="28"/>
  <c r="AM357" i="28"/>
  <c r="AM358" i="28"/>
  <c r="AM359" i="28"/>
  <c r="AM360" i="28"/>
  <c r="AM361" i="28"/>
  <c r="AM362" i="28"/>
  <c r="AM363" i="28"/>
  <c r="AM364" i="28"/>
  <c r="AM365" i="28"/>
  <c r="AM366" i="28"/>
  <c r="AM367" i="28"/>
  <c r="AM368" i="28"/>
  <c r="AM369" i="28"/>
  <c r="AM370" i="28"/>
  <c r="AM371" i="28"/>
  <c r="AM372" i="28"/>
  <c r="AM373" i="28"/>
  <c r="AM374" i="28"/>
  <c r="AM375" i="28"/>
  <c r="AM376" i="28"/>
  <c r="AM377" i="28"/>
  <c r="AM378" i="28"/>
  <c r="AM379" i="28"/>
  <c r="AM380" i="28"/>
  <c r="AM381" i="28"/>
  <c r="AM382" i="28"/>
  <c r="AM383" i="28"/>
  <c r="AM384" i="28"/>
  <c r="AM385" i="28"/>
  <c r="AM386" i="28"/>
  <c r="AM387" i="28"/>
  <c r="AM388" i="28"/>
  <c r="AM389" i="28"/>
  <c r="AM390" i="28"/>
  <c r="AM391" i="28"/>
  <c r="AM392" i="28"/>
  <c r="AM393" i="28"/>
  <c r="AM394" i="28"/>
  <c r="AM395" i="28"/>
  <c r="AM396" i="28"/>
  <c r="AM397" i="28"/>
  <c r="AM398" i="28"/>
  <c r="AM399" i="28"/>
  <c r="AM400" i="28"/>
  <c r="AM401" i="28"/>
  <c r="AM402" i="28"/>
  <c r="AM403" i="28"/>
  <c r="AM404" i="28"/>
  <c r="AM405" i="28"/>
  <c r="AM406" i="28"/>
  <c r="AM407" i="28"/>
  <c r="AM408" i="28"/>
  <c r="AM409" i="28"/>
  <c r="AM410" i="28"/>
  <c r="AM411" i="28"/>
  <c r="AM412" i="28"/>
  <c r="AM413" i="28"/>
  <c r="AM414" i="28"/>
  <c r="AM415" i="28"/>
  <c r="AM416" i="28"/>
  <c r="AM417" i="28"/>
  <c r="AM418" i="28"/>
  <c r="AM419" i="28"/>
  <c r="AM420" i="28"/>
  <c r="AM421" i="28"/>
  <c r="AM422" i="28"/>
  <c r="AM423" i="28"/>
  <c r="AM424" i="28"/>
  <c r="AM425" i="28"/>
  <c r="AM426" i="28"/>
  <c r="AM427" i="28"/>
  <c r="AM428" i="28"/>
  <c r="AM429" i="28"/>
  <c r="AM430" i="28"/>
  <c r="AM431" i="28"/>
  <c r="AM432" i="28"/>
  <c r="AM433" i="28"/>
  <c r="AM434" i="28"/>
  <c r="AM435" i="28"/>
  <c r="AM436" i="28"/>
  <c r="AM437" i="28"/>
  <c r="AM438" i="28"/>
  <c r="AM439" i="28"/>
  <c r="AM440" i="28"/>
  <c r="AM441" i="28"/>
  <c r="AM442" i="28"/>
  <c r="AM443" i="28"/>
  <c r="AM444" i="28"/>
  <c r="AM445" i="28"/>
  <c r="AM446" i="28"/>
  <c r="AM447" i="28"/>
  <c r="AM448" i="28"/>
  <c r="AM449" i="28"/>
  <c r="AM450" i="28"/>
  <c r="AM451" i="28"/>
  <c r="AM452" i="28"/>
  <c r="AM453" i="28"/>
  <c r="AM454" i="28"/>
  <c r="AM455" i="28"/>
  <c r="AM456" i="28"/>
  <c r="AM457" i="28"/>
  <c r="AM458" i="28"/>
  <c r="AM459" i="28"/>
  <c r="AM460" i="28"/>
  <c r="AM461" i="28"/>
  <c r="AM462" i="28"/>
  <c r="AM463" i="28"/>
  <c r="AM464" i="28"/>
  <c r="AM465" i="28"/>
  <c r="AM466" i="28"/>
  <c r="AM467" i="28"/>
  <c r="AM468" i="28"/>
  <c r="AM469" i="28"/>
  <c r="AM470" i="28"/>
  <c r="AM471" i="28"/>
  <c r="AM472" i="28"/>
  <c r="AM473" i="28"/>
  <c r="AM474" i="28"/>
  <c r="AM475" i="28"/>
  <c r="AM476" i="28"/>
  <c r="AM477" i="28"/>
  <c r="AM478" i="28"/>
  <c r="AM479" i="28"/>
  <c r="AM480" i="28"/>
  <c r="AM481" i="28"/>
  <c r="AM482" i="28"/>
  <c r="AM483" i="28"/>
  <c r="AM484" i="28"/>
  <c r="AM485" i="28"/>
  <c r="AM486" i="28"/>
  <c r="AM487" i="28"/>
  <c r="AM488" i="28"/>
  <c r="AM489" i="28"/>
  <c r="AM490" i="28"/>
  <c r="AM491" i="28"/>
  <c r="AM492" i="28"/>
  <c r="AM493" i="28"/>
  <c r="AM494" i="28"/>
  <c r="AM495" i="28"/>
  <c r="AM496" i="28"/>
  <c r="AM497" i="28"/>
  <c r="AM498" i="28"/>
  <c r="AM499" i="28"/>
  <c r="AM500" i="28"/>
  <c r="AM501" i="28"/>
  <c r="AM502" i="28"/>
  <c r="AM503" i="28"/>
  <c r="AM504" i="28"/>
  <c r="AM505" i="28"/>
  <c r="AM506" i="28"/>
  <c r="AM507" i="28"/>
  <c r="AM508" i="28"/>
  <c r="AM509" i="28"/>
  <c r="AM510" i="28"/>
  <c r="AM511" i="28"/>
  <c r="AM512" i="28"/>
  <c r="AM513" i="28"/>
  <c r="AM514" i="28"/>
  <c r="AM515" i="28"/>
  <c r="AM516" i="28"/>
  <c r="AM517" i="28"/>
  <c r="AM518" i="28"/>
  <c r="AM519" i="28"/>
  <c r="AM520" i="28"/>
  <c r="AM521" i="28"/>
  <c r="AM522" i="28"/>
  <c r="AM523" i="28"/>
  <c r="AM524" i="28"/>
  <c r="AM525" i="28"/>
  <c r="AM526" i="28"/>
  <c r="AM527" i="28"/>
  <c r="AM528" i="28"/>
  <c r="AM529" i="28"/>
  <c r="AM530" i="28"/>
  <c r="AM531" i="28"/>
  <c r="AM532" i="28"/>
  <c r="AM533" i="28"/>
  <c r="AM534" i="28"/>
  <c r="AM535" i="28"/>
  <c r="AM536" i="28"/>
  <c r="AM537" i="28"/>
  <c r="AM538" i="28"/>
  <c r="AM539" i="28"/>
  <c r="AM540" i="28"/>
  <c r="AM541" i="28"/>
  <c r="AM542" i="28"/>
  <c r="AM543" i="28"/>
  <c r="AM544" i="28"/>
  <c r="AM545" i="28"/>
  <c r="AM546" i="28"/>
  <c r="AM547" i="28"/>
  <c r="AM548" i="28"/>
  <c r="AM549" i="28"/>
  <c r="AM550" i="28"/>
  <c r="AM551" i="28"/>
  <c r="AM552" i="28"/>
  <c r="AM553" i="28"/>
  <c r="AM554" i="28"/>
  <c r="AM555" i="28"/>
  <c r="AM556" i="28"/>
  <c r="AM557" i="28"/>
  <c r="AM558" i="28"/>
  <c r="AM559" i="28"/>
  <c r="AM560" i="28"/>
  <c r="AM561" i="28"/>
  <c r="AM562" i="28"/>
  <c r="AM563" i="28"/>
  <c r="AM564" i="28"/>
  <c r="AM565" i="28"/>
  <c r="AM566" i="28"/>
  <c r="AM567" i="28"/>
  <c r="AM568" i="28"/>
  <c r="AM569" i="28"/>
  <c r="AM570" i="28"/>
  <c r="AM571" i="28"/>
  <c r="AM572" i="28"/>
  <c r="AM573" i="28"/>
  <c r="AM574" i="28"/>
  <c r="AM575" i="28"/>
  <c r="AM576" i="28"/>
  <c r="AM577" i="28"/>
  <c r="AM578" i="28"/>
  <c r="AM579" i="28"/>
  <c r="AM580" i="28"/>
  <c r="AM581" i="28"/>
  <c r="AM582" i="28"/>
  <c r="AM583" i="28"/>
  <c r="AM584" i="28"/>
  <c r="AM585" i="28"/>
  <c r="AM586" i="28"/>
  <c r="AM587" i="28"/>
  <c r="AM588" i="28"/>
  <c r="AM589" i="28"/>
  <c r="AM590" i="28"/>
  <c r="AM591" i="28"/>
  <c r="AM592" i="28"/>
  <c r="AM593" i="28"/>
  <c r="AM594" i="28"/>
  <c r="AM595" i="28"/>
  <c r="AM596" i="28"/>
  <c r="AM597" i="28"/>
  <c r="AM598" i="28"/>
  <c r="AM599" i="28"/>
  <c r="AM600" i="28"/>
  <c r="AM601" i="28"/>
  <c r="AM602" i="28"/>
  <c r="AM603" i="28"/>
  <c r="AM604" i="28"/>
  <c r="AM605" i="28"/>
  <c r="AM606" i="28"/>
  <c r="AM607" i="28"/>
  <c r="AM608" i="28"/>
  <c r="AM609" i="28"/>
  <c r="AM610" i="28"/>
  <c r="AM611" i="28"/>
  <c r="AM612" i="28"/>
  <c r="AM613" i="28"/>
  <c r="AM614" i="28"/>
  <c r="AM615" i="28"/>
  <c r="AM616" i="28"/>
  <c r="AM617" i="28"/>
  <c r="AM618" i="28"/>
  <c r="AM619" i="28"/>
  <c r="AM620" i="28"/>
  <c r="AM621" i="28"/>
  <c r="AM622" i="28"/>
  <c r="AM623" i="28"/>
  <c r="AM624" i="28"/>
  <c r="AM625" i="28"/>
  <c r="AM626" i="28"/>
  <c r="AM627" i="28"/>
  <c r="AM628" i="28"/>
  <c r="AM629" i="28"/>
  <c r="AM630" i="28"/>
  <c r="AM631" i="28"/>
  <c r="AM632" i="28"/>
  <c r="AM633" i="28"/>
  <c r="AM634" i="28"/>
  <c r="AM635" i="28"/>
  <c r="AM636" i="28"/>
  <c r="AM637" i="28"/>
  <c r="AM638" i="28"/>
  <c r="AM639" i="28"/>
  <c r="AM640" i="28"/>
  <c r="AM641" i="28"/>
  <c r="AM642" i="28"/>
  <c r="AM643" i="28"/>
  <c r="AM644" i="28"/>
  <c r="AM645" i="28"/>
  <c r="AM646" i="28"/>
  <c r="AM647" i="28"/>
  <c r="AM648" i="28"/>
  <c r="AM649" i="28"/>
  <c r="AM650" i="28"/>
  <c r="AM651" i="28"/>
  <c r="AM652" i="28"/>
  <c r="AM653" i="28"/>
  <c r="AM654" i="28"/>
  <c r="AM655" i="28"/>
  <c r="AM656" i="28"/>
  <c r="AM657" i="28"/>
  <c r="AM658" i="28"/>
  <c r="AM659" i="28"/>
  <c r="AM660" i="28"/>
  <c r="AM661" i="28"/>
  <c r="AM662" i="28"/>
  <c r="AM663" i="28"/>
  <c r="AM664" i="28"/>
  <c r="AM665" i="28"/>
  <c r="AM666" i="28"/>
  <c r="AM667" i="28"/>
  <c r="AM668" i="28"/>
  <c r="AM669" i="28"/>
  <c r="AM670" i="28"/>
  <c r="AM671" i="28"/>
  <c r="AM672" i="28"/>
  <c r="AM673" i="28"/>
  <c r="AM674" i="28"/>
  <c r="AM675" i="28"/>
  <c r="AM676" i="28"/>
  <c r="AM677" i="28"/>
  <c r="AM678" i="28"/>
  <c r="AM679" i="28"/>
  <c r="AM680" i="28"/>
  <c r="AM681" i="28"/>
  <c r="AM682" i="28"/>
  <c r="AM683" i="28"/>
  <c r="AM684" i="28"/>
  <c r="AM685" i="28"/>
  <c r="AM686" i="28"/>
  <c r="AM687" i="28"/>
  <c r="AM688" i="28"/>
  <c r="AM689" i="28"/>
  <c r="AM690" i="28"/>
  <c r="AM691" i="28"/>
  <c r="AM692" i="28"/>
  <c r="AM693" i="28"/>
  <c r="AM694" i="28"/>
  <c r="AM695" i="28"/>
  <c r="AM696" i="28"/>
  <c r="AM697" i="28"/>
  <c r="AM698" i="28"/>
  <c r="AM699" i="28"/>
  <c r="AM700" i="28"/>
  <c r="AM701" i="28"/>
  <c r="AM702" i="28"/>
  <c r="AM703" i="28"/>
  <c r="AM704" i="28"/>
  <c r="AM705" i="28"/>
  <c r="AM706" i="28"/>
  <c r="AM707" i="28"/>
  <c r="AM708" i="28"/>
  <c r="AM709" i="28"/>
  <c r="AM710" i="28"/>
  <c r="AM711" i="28"/>
  <c r="AM712" i="28"/>
  <c r="AM713" i="28"/>
  <c r="AM714" i="28"/>
  <c r="AM715" i="28"/>
  <c r="AM716" i="28"/>
  <c r="AM717" i="28"/>
  <c r="AM718" i="28"/>
  <c r="AM719" i="28"/>
  <c r="AM720" i="28"/>
  <c r="AM721" i="28"/>
  <c r="AM722" i="28"/>
  <c r="AM723" i="28"/>
  <c r="AM724" i="28"/>
  <c r="AM725" i="28"/>
  <c r="AM726" i="28"/>
  <c r="AM727" i="28"/>
  <c r="AM728" i="28"/>
  <c r="AM729" i="28"/>
  <c r="AM730" i="28"/>
  <c r="AM731" i="28"/>
  <c r="AM732" i="28"/>
  <c r="AM733" i="28"/>
  <c r="AM734" i="28"/>
  <c r="AM735" i="28"/>
  <c r="AM736" i="28"/>
  <c r="AM737" i="28"/>
  <c r="AM738" i="28"/>
  <c r="AM739" i="28"/>
  <c r="AM740" i="28"/>
  <c r="AM741" i="28"/>
  <c r="AM742" i="28"/>
  <c r="AM743" i="28"/>
  <c r="AM744" i="28"/>
  <c r="AM745" i="28"/>
  <c r="AM746" i="28"/>
  <c r="AM747" i="28"/>
  <c r="AM748" i="28"/>
  <c r="AM749" i="28"/>
  <c r="AM750" i="28"/>
  <c r="AM751" i="28"/>
  <c r="AM752" i="28"/>
  <c r="AM753" i="28"/>
  <c r="AM754" i="28"/>
  <c r="AM755" i="28"/>
  <c r="AM756" i="28"/>
  <c r="AM757" i="28"/>
  <c r="AM758" i="28"/>
  <c r="AM759" i="28"/>
  <c r="AM760" i="28"/>
  <c r="AM761" i="28"/>
  <c r="AM762" i="28"/>
  <c r="AM763" i="28"/>
  <c r="AM764" i="28"/>
  <c r="AM765" i="28"/>
  <c r="AM766" i="28"/>
  <c r="AM767" i="28"/>
  <c r="AM768" i="28"/>
  <c r="AM769" i="28"/>
  <c r="AM770" i="28"/>
  <c r="AM771" i="28"/>
  <c r="AM772" i="28"/>
  <c r="AM773" i="28"/>
  <c r="AM774" i="28"/>
  <c r="AM775" i="28"/>
  <c r="AM776" i="28"/>
  <c r="AM777" i="28"/>
  <c r="AM778" i="28"/>
  <c r="AM779" i="28"/>
  <c r="AM780" i="28"/>
  <c r="AM781" i="28"/>
  <c r="AM782" i="28"/>
  <c r="AM783" i="28"/>
  <c r="AM784" i="28"/>
  <c r="AM785" i="28"/>
  <c r="AM786" i="28"/>
  <c r="AM787" i="28"/>
  <c r="AM788" i="28"/>
  <c r="AM789" i="28"/>
  <c r="AM790" i="28"/>
  <c r="AM791" i="28"/>
  <c r="AM792" i="28"/>
  <c r="AM793" i="28"/>
  <c r="AM794" i="28"/>
  <c r="AM795" i="28"/>
  <c r="AM796" i="28"/>
  <c r="AM797" i="28"/>
  <c r="AM798" i="28"/>
  <c r="AM799" i="28"/>
  <c r="AM800" i="28"/>
  <c r="AM801" i="28"/>
  <c r="AM802" i="28"/>
  <c r="AM803" i="28"/>
  <c r="AM804" i="28"/>
  <c r="AM805" i="28"/>
  <c r="AM806" i="28"/>
  <c r="AM807" i="28"/>
  <c r="AM808" i="28"/>
  <c r="AM9" i="28"/>
  <c r="Q10" i="28"/>
  <c r="Q11" i="28"/>
  <c r="Q12" i="28"/>
  <c r="Q13" i="28"/>
  <c r="Q14" i="28"/>
  <c r="Q15" i="28"/>
  <c r="Q16" i="28"/>
  <c r="Q17" i="28"/>
  <c r="Q18" i="28"/>
  <c r="Q19" i="28"/>
  <c r="Q20" i="28"/>
  <c r="Q21" i="28"/>
  <c r="Q22" i="28"/>
  <c r="Q23" i="28"/>
  <c r="Q24" i="28"/>
  <c r="Q25" i="28"/>
  <c r="Q26" i="28"/>
  <c r="Q27" i="28"/>
  <c r="Q28" i="28"/>
  <c r="Q29" i="28"/>
  <c r="Q30" i="28"/>
  <c r="Q31" i="28"/>
  <c r="Q32" i="28"/>
  <c r="Q33" i="28"/>
  <c r="Q34" i="28"/>
  <c r="Q35" i="28"/>
  <c r="Q36" i="28"/>
  <c r="Q37" i="28"/>
  <c r="Q38" i="28"/>
  <c r="Q39" i="28"/>
  <c r="Q40" i="28"/>
  <c r="Q41" i="28"/>
  <c r="Q42" i="28"/>
  <c r="Q43" i="28"/>
  <c r="Q44" i="28"/>
  <c r="Q45" i="28"/>
  <c r="Q46" i="28"/>
  <c r="Q47" i="28"/>
  <c r="Q48" i="28"/>
  <c r="Q49" i="28"/>
  <c r="Q50" i="28"/>
  <c r="Q51" i="28"/>
  <c r="Q52" i="28"/>
  <c r="Q53" i="28"/>
  <c r="Q54" i="28"/>
  <c r="Q55" i="28"/>
  <c r="Q56" i="28"/>
  <c r="Q57" i="28"/>
  <c r="Q58" i="28"/>
  <c r="Q59" i="28"/>
  <c r="Q60" i="28"/>
  <c r="Q61" i="28"/>
  <c r="Q62" i="28"/>
  <c r="Q63" i="28"/>
  <c r="Q64" i="28"/>
  <c r="Q65" i="28"/>
  <c r="Q66" i="28"/>
  <c r="Q67" i="28"/>
  <c r="Q68" i="28"/>
  <c r="Q69" i="28"/>
  <c r="Q70" i="28"/>
  <c r="Q71" i="28"/>
  <c r="Q72" i="28"/>
  <c r="Q73" i="28"/>
  <c r="Q74" i="28"/>
  <c r="Q75" i="28"/>
  <c r="Q76" i="28"/>
  <c r="Q77" i="28"/>
  <c r="Q78" i="28"/>
  <c r="Q79" i="28"/>
  <c r="Q80" i="28"/>
  <c r="Q81" i="28"/>
  <c r="Q82" i="28"/>
  <c r="Q83" i="28"/>
  <c r="Q84" i="28"/>
  <c r="Q85" i="28"/>
  <c r="Q86" i="28"/>
  <c r="Q87" i="28"/>
  <c r="Q88" i="28"/>
  <c r="Q89" i="28"/>
  <c r="Q90" i="28"/>
  <c r="Q91" i="28"/>
  <c r="Q92" i="28"/>
  <c r="Q93" i="28"/>
  <c r="Q94" i="28"/>
  <c r="Q95" i="28"/>
  <c r="Q96" i="28"/>
  <c r="Q97" i="28"/>
  <c r="Q98" i="28"/>
  <c r="Q99" i="28"/>
  <c r="Q100" i="28"/>
  <c r="Q101" i="28"/>
  <c r="Q102" i="28"/>
  <c r="Q103" i="28"/>
  <c r="Q104" i="28"/>
  <c r="Q105" i="28"/>
  <c r="Q106" i="28"/>
  <c r="Q107" i="28"/>
  <c r="Q108" i="28"/>
  <c r="Q109" i="28"/>
  <c r="Q110" i="28"/>
  <c r="Q111" i="28"/>
  <c r="Q112" i="28"/>
  <c r="Q113" i="28"/>
  <c r="Q114" i="28"/>
  <c r="Q115" i="28"/>
  <c r="Q116" i="28"/>
  <c r="Q117" i="28"/>
  <c r="Q118" i="28"/>
  <c r="Q119" i="28"/>
  <c r="Q120" i="28"/>
  <c r="Q121" i="28"/>
  <c r="Q122" i="28"/>
  <c r="Q123" i="28"/>
  <c r="Q124" i="28"/>
  <c r="Q125" i="28"/>
  <c r="Q126" i="28"/>
  <c r="Q127" i="28"/>
  <c r="Q128" i="28"/>
  <c r="Q129" i="28"/>
  <c r="Q130" i="28"/>
  <c r="Q131" i="28"/>
  <c r="Q132" i="28"/>
  <c r="Q133" i="28"/>
  <c r="Q134" i="28"/>
  <c r="Q135" i="28"/>
  <c r="Q136" i="28"/>
  <c r="Q137" i="28"/>
  <c r="Q138" i="28"/>
  <c r="Q139" i="28"/>
  <c r="Q140" i="28"/>
  <c r="Q141" i="28"/>
  <c r="Q142" i="28"/>
  <c r="Q143" i="28"/>
  <c r="Q144" i="28"/>
  <c r="Q145" i="28"/>
  <c r="Q146" i="28"/>
  <c r="Q147" i="28"/>
  <c r="Q148" i="28"/>
  <c r="Q149" i="28"/>
  <c r="Q150" i="28"/>
  <c r="Q151" i="28"/>
  <c r="Q152" i="28"/>
  <c r="Q153" i="28"/>
  <c r="Q154" i="28"/>
  <c r="Q155" i="28"/>
  <c r="Q156" i="28"/>
  <c r="Q157" i="28"/>
  <c r="Q158" i="28"/>
  <c r="Q159" i="28"/>
  <c r="Q160" i="28"/>
  <c r="Q161" i="28"/>
  <c r="Q162" i="28"/>
  <c r="Q163" i="28"/>
  <c r="Q164" i="28"/>
  <c r="Q165" i="28"/>
  <c r="Q166" i="28"/>
  <c r="Q167" i="28"/>
  <c r="Q168" i="28"/>
  <c r="Q169" i="28"/>
  <c r="Q170" i="28"/>
  <c r="Q171" i="28"/>
  <c r="Q172" i="28"/>
  <c r="Q173" i="28"/>
  <c r="Q174" i="28"/>
  <c r="Q175" i="28"/>
  <c r="Q176" i="28"/>
  <c r="Q177" i="28"/>
  <c r="Q178" i="28"/>
  <c r="Q179" i="28"/>
  <c r="Q180" i="28"/>
  <c r="Q181" i="28"/>
  <c r="Q182" i="28"/>
  <c r="Q183" i="28"/>
  <c r="Q184" i="28"/>
  <c r="Q185" i="28"/>
  <c r="Q186" i="28"/>
  <c r="Q187" i="28"/>
  <c r="Q188" i="28"/>
  <c r="Q189" i="28"/>
  <c r="Q190" i="28"/>
  <c r="Q191" i="28"/>
  <c r="Q192" i="28"/>
  <c r="Q193" i="28"/>
  <c r="Q194" i="28"/>
  <c r="Q195" i="28"/>
  <c r="Q196" i="28"/>
  <c r="Q197" i="28"/>
  <c r="Q198" i="28"/>
  <c r="Q199" i="28"/>
  <c r="Q200" i="28"/>
  <c r="Q201" i="28"/>
  <c r="Q202" i="28"/>
  <c r="Q203" i="28"/>
  <c r="Q204" i="28"/>
  <c r="Q205" i="28"/>
  <c r="Q206" i="28"/>
  <c r="Q207" i="28"/>
  <c r="Q208" i="28"/>
  <c r="Q209" i="28"/>
  <c r="Q210" i="28"/>
  <c r="Q211" i="28"/>
  <c r="Q212" i="28"/>
  <c r="Q213" i="28"/>
  <c r="Q214" i="28"/>
  <c r="Q215" i="28"/>
  <c r="Q216" i="28"/>
  <c r="Q217" i="28"/>
  <c r="Q218" i="28"/>
  <c r="Q219" i="28"/>
  <c r="Q220" i="28"/>
  <c r="Q221" i="28"/>
  <c r="Q222" i="28"/>
  <c r="Q223" i="28"/>
  <c r="Q224" i="28"/>
  <c r="Q225" i="28"/>
  <c r="Q226" i="28"/>
  <c r="Q227" i="28"/>
  <c r="Q228" i="28"/>
  <c r="Q229" i="28"/>
  <c r="Q230" i="28"/>
  <c r="Q231" i="28"/>
  <c r="Q232" i="28"/>
  <c r="Q233" i="28"/>
  <c r="Q234" i="28"/>
  <c r="Q235" i="28"/>
  <c r="Q236" i="28"/>
  <c r="Q237" i="28"/>
  <c r="Q238" i="28"/>
  <c r="Q239" i="28"/>
  <c r="Q240" i="28"/>
  <c r="Q241" i="28"/>
  <c r="Q242" i="28"/>
  <c r="Q243" i="28"/>
  <c r="Q244" i="28"/>
  <c r="Q245" i="28"/>
  <c r="Q246" i="28"/>
  <c r="Q247" i="28"/>
  <c r="Q248" i="28"/>
  <c r="Q249" i="28"/>
  <c r="Q250" i="28"/>
  <c r="Q251" i="28"/>
  <c r="Q252" i="28"/>
  <c r="Q253" i="28"/>
  <c r="Q254" i="28"/>
  <c r="Q255" i="28"/>
  <c r="Q256" i="28"/>
  <c r="Q257" i="28"/>
  <c r="Q258" i="28"/>
  <c r="Q259" i="28"/>
  <c r="Q260" i="28"/>
  <c r="Q261" i="28"/>
  <c r="Q262" i="28"/>
  <c r="Q263" i="28"/>
  <c r="Q264" i="28"/>
  <c r="Q265" i="28"/>
  <c r="Q266" i="28"/>
  <c r="Q267" i="28"/>
  <c r="Q268" i="28"/>
  <c r="Q269" i="28"/>
  <c r="Q270" i="28"/>
  <c r="Q271" i="28"/>
  <c r="Q272" i="28"/>
  <c r="Q273" i="28"/>
  <c r="Q274" i="28"/>
  <c r="Q275" i="28"/>
  <c r="Q276" i="28"/>
  <c r="Q277" i="28"/>
  <c r="Q278" i="28"/>
  <c r="Q279" i="28"/>
  <c r="Q280" i="28"/>
  <c r="Q281" i="28"/>
  <c r="Q282" i="28"/>
  <c r="Q283" i="28"/>
  <c r="Q284" i="28"/>
  <c r="Q285" i="28"/>
  <c r="Q286" i="28"/>
  <c r="Q287" i="28"/>
  <c r="Q288" i="28"/>
  <c r="Q289" i="28"/>
  <c r="Q290" i="28"/>
  <c r="Q291" i="28"/>
  <c r="Q292" i="28"/>
  <c r="Q293" i="28"/>
  <c r="Q294" i="28"/>
  <c r="Q295" i="28"/>
  <c r="Q296" i="28"/>
  <c r="Q297" i="28"/>
  <c r="Q298" i="28"/>
  <c r="Q299" i="28"/>
  <c r="Q300" i="28"/>
  <c r="Q301" i="28"/>
  <c r="Q302" i="28"/>
  <c r="Q303" i="28"/>
  <c r="Q304" i="28"/>
  <c r="Q305" i="28"/>
  <c r="Q306" i="28"/>
  <c r="Q307" i="28"/>
  <c r="Q308" i="28"/>
  <c r="Q309" i="28"/>
  <c r="Q310" i="28"/>
  <c r="Q311" i="28"/>
  <c r="Q312" i="28"/>
  <c r="Q313" i="28"/>
  <c r="Q314" i="28"/>
  <c r="Q315" i="28"/>
  <c r="Q316" i="28"/>
  <c r="Q317" i="28"/>
  <c r="Q318" i="28"/>
  <c r="Q319" i="28"/>
  <c r="Q320" i="28"/>
  <c r="Q321" i="28"/>
  <c r="Q322" i="28"/>
  <c r="Q323" i="28"/>
  <c r="Q324" i="28"/>
  <c r="Q325" i="28"/>
  <c r="Q326" i="28"/>
  <c r="Q327" i="28"/>
  <c r="Q328" i="28"/>
  <c r="Q329" i="28"/>
  <c r="Q330" i="28"/>
  <c r="Q331" i="28"/>
  <c r="Q332" i="28"/>
  <c r="Q333" i="28"/>
  <c r="Q334" i="28"/>
  <c r="Q335" i="28"/>
  <c r="Q336" i="28"/>
  <c r="Q337" i="28"/>
  <c r="Q338" i="28"/>
  <c r="Q339" i="28"/>
  <c r="Q340" i="28"/>
  <c r="Q341" i="28"/>
  <c r="Q342" i="28"/>
  <c r="Q343" i="28"/>
  <c r="Q344" i="28"/>
  <c r="Q345" i="28"/>
  <c r="Q346" i="28"/>
  <c r="Q347" i="28"/>
  <c r="Q348" i="28"/>
  <c r="Q349" i="28"/>
  <c r="Q350" i="28"/>
  <c r="Q351" i="28"/>
  <c r="Q352" i="28"/>
  <c r="Q353" i="28"/>
  <c r="Q354" i="28"/>
  <c r="Q355" i="28"/>
  <c r="Q356" i="28"/>
  <c r="Q357" i="28"/>
  <c r="Q358" i="28"/>
  <c r="Q359" i="28"/>
  <c r="Q360" i="28"/>
  <c r="Q361" i="28"/>
  <c r="Q362" i="28"/>
  <c r="Q363" i="28"/>
  <c r="Q364" i="28"/>
  <c r="Q365" i="28"/>
  <c r="Q366" i="28"/>
  <c r="Q367" i="28"/>
  <c r="Q368" i="28"/>
  <c r="Q369" i="28"/>
  <c r="Q370" i="28"/>
  <c r="Q371" i="28"/>
  <c r="Q372" i="28"/>
  <c r="Q373" i="28"/>
  <c r="Q374" i="28"/>
  <c r="Q375" i="28"/>
  <c r="Q376" i="28"/>
  <c r="Q377" i="28"/>
  <c r="Q378" i="28"/>
  <c r="Q379" i="28"/>
  <c r="Q380" i="28"/>
  <c r="Q381" i="28"/>
  <c r="Q382" i="28"/>
  <c r="Q383" i="28"/>
  <c r="Q384" i="28"/>
  <c r="Q385" i="28"/>
  <c r="Q386" i="28"/>
  <c r="Q387" i="28"/>
  <c r="Q388" i="28"/>
  <c r="Q389" i="28"/>
  <c r="Q390" i="28"/>
  <c r="Q391" i="28"/>
  <c r="Q392" i="28"/>
  <c r="Q393" i="28"/>
  <c r="Q394" i="28"/>
  <c r="Q395" i="28"/>
  <c r="Q396" i="28"/>
  <c r="Q397" i="28"/>
  <c r="Q398" i="28"/>
  <c r="Q399" i="28"/>
  <c r="Q400" i="28"/>
  <c r="Q401" i="28"/>
  <c r="Q402" i="28"/>
  <c r="Q403" i="28"/>
  <c r="Q404" i="28"/>
  <c r="Q405" i="28"/>
  <c r="Q406" i="28"/>
  <c r="Q407" i="28"/>
  <c r="Q408" i="28"/>
  <c r="Q409" i="28"/>
  <c r="Q410" i="28"/>
  <c r="Q411" i="28"/>
  <c r="Q412" i="28"/>
  <c r="Q413" i="28"/>
  <c r="Q414" i="28"/>
  <c r="Q415" i="28"/>
  <c r="Q416" i="28"/>
  <c r="Q417" i="28"/>
  <c r="Q418" i="28"/>
  <c r="Q419" i="28"/>
  <c r="Q420" i="28"/>
  <c r="Q421" i="28"/>
  <c r="Q422" i="28"/>
  <c r="Q423" i="28"/>
  <c r="Q424" i="28"/>
  <c r="Q425" i="28"/>
  <c r="Q426" i="28"/>
  <c r="Q427" i="28"/>
  <c r="Q428" i="28"/>
  <c r="Q429" i="28"/>
  <c r="Q430" i="28"/>
  <c r="Q431" i="28"/>
  <c r="Q432" i="28"/>
  <c r="Q433" i="28"/>
  <c r="Q434" i="28"/>
  <c r="Q435" i="28"/>
  <c r="Q436" i="28"/>
  <c r="Q437" i="28"/>
  <c r="Q438" i="28"/>
  <c r="Q439" i="28"/>
  <c r="Q440" i="28"/>
  <c r="Q441" i="28"/>
  <c r="Q442" i="28"/>
  <c r="Q443" i="28"/>
  <c r="Q444" i="28"/>
  <c r="Q445" i="28"/>
  <c r="Q446" i="28"/>
  <c r="Q447" i="28"/>
  <c r="Q448" i="28"/>
  <c r="Q449" i="28"/>
  <c r="Q450" i="28"/>
  <c r="Q451" i="28"/>
  <c r="Q452" i="28"/>
  <c r="Q453" i="28"/>
  <c r="Q454" i="28"/>
  <c r="Q455" i="28"/>
  <c r="Q456" i="28"/>
  <c r="Q457" i="28"/>
  <c r="Q458" i="28"/>
  <c r="Q459" i="28"/>
  <c r="Q460" i="28"/>
  <c r="Q461" i="28"/>
  <c r="Q462" i="28"/>
  <c r="Q463" i="28"/>
  <c r="Q464" i="28"/>
  <c r="Q465" i="28"/>
  <c r="Q466" i="28"/>
  <c r="Q467" i="28"/>
  <c r="Q468" i="28"/>
  <c r="Q469" i="28"/>
  <c r="Q470" i="28"/>
  <c r="Q471" i="28"/>
  <c r="Q472" i="28"/>
  <c r="Q473" i="28"/>
  <c r="Q474" i="28"/>
  <c r="Q475" i="28"/>
  <c r="Q476" i="28"/>
  <c r="Q477" i="28"/>
  <c r="Q478" i="28"/>
  <c r="Q479" i="28"/>
  <c r="Q480" i="28"/>
  <c r="Q481" i="28"/>
  <c r="Q482" i="28"/>
  <c r="Q483" i="28"/>
  <c r="Q484" i="28"/>
  <c r="Q485" i="28"/>
  <c r="Q486" i="28"/>
  <c r="Q487" i="28"/>
  <c r="Q488" i="28"/>
  <c r="Q489" i="28"/>
  <c r="Q490" i="28"/>
  <c r="Q491" i="28"/>
  <c r="Q492" i="28"/>
  <c r="Q493" i="28"/>
  <c r="Q494" i="28"/>
  <c r="Q495" i="28"/>
  <c r="Q496" i="28"/>
  <c r="Q497" i="28"/>
  <c r="Q498" i="28"/>
  <c r="Q499" i="28"/>
  <c r="Q500" i="28"/>
  <c r="Q501" i="28"/>
  <c r="Q502" i="28"/>
  <c r="Q503" i="28"/>
  <c r="Q504" i="28"/>
  <c r="Q505" i="28"/>
  <c r="Q506" i="28"/>
  <c r="Q507" i="28"/>
  <c r="Q508" i="28"/>
  <c r="Q509" i="28"/>
  <c r="Q510" i="28"/>
  <c r="Q511" i="28"/>
  <c r="Q512" i="28"/>
  <c r="Q513" i="28"/>
  <c r="Q514" i="28"/>
  <c r="Q515" i="28"/>
  <c r="Q516" i="28"/>
  <c r="Q517" i="28"/>
  <c r="Q518" i="28"/>
  <c r="Q519" i="28"/>
  <c r="Q520" i="28"/>
  <c r="Q521" i="28"/>
  <c r="Q522" i="28"/>
  <c r="Q523" i="28"/>
  <c r="Q524" i="28"/>
  <c r="Q525" i="28"/>
  <c r="Q526" i="28"/>
  <c r="Q527" i="28"/>
  <c r="Q528" i="28"/>
  <c r="Q529" i="28"/>
  <c r="Q530" i="28"/>
  <c r="Q531" i="28"/>
  <c r="Q532" i="28"/>
  <c r="Q533" i="28"/>
  <c r="Q534" i="28"/>
  <c r="Q535" i="28"/>
  <c r="Q536" i="28"/>
  <c r="Q537" i="28"/>
  <c r="Q538" i="28"/>
  <c r="Q539" i="28"/>
  <c r="Q540" i="28"/>
  <c r="Q541" i="28"/>
  <c r="Q542" i="28"/>
  <c r="Q543" i="28"/>
  <c r="Q544" i="28"/>
  <c r="Q545" i="28"/>
  <c r="Q546" i="28"/>
  <c r="Q547" i="28"/>
  <c r="Q548" i="28"/>
  <c r="Q549" i="28"/>
  <c r="Q550" i="28"/>
  <c r="Q551" i="28"/>
  <c r="Q552" i="28"/>
  <c r="Q553" i="28"/>
  <c r="Q554" i="28"/>
  <c r="Q555" i="28"/>
  <c r="Q556" i="28"/>
  <c r="Q557" i="28"/>
  <c r="Q558" i="28"/>
  <c r="Q559" i="28"/>
  <c r="Q560" i="28"/>
  <c r="Q561" i="28"/>
  <c r="Q562" i="28"/>
  <c r="Q563" i="28"/>
  <c r="Q564" i="28"/>
  <c r="Q565" i="28"/>
  <c r="Q566" i="28"/>
  <c r="Q567" i="28"/>
  <c r="Q568" i="28"/>
  <c r="Q569" i="28"/>
  <c r="Q570" i="28"/>
  <c r="Q571" i="28"/>
  <c r="Q572" i="28"/>
  <c r="Q573" i="28"/>
  <c r="Q574" i="28"/>
  <c r="Q575" i="28"/>
  <c r="Q576" i="28"/>
  <c r="Q577" i="28"/>
  <c r="Q578" i="28"/>
  <c r="Q579" i="28"/>
  <c r="Q580" i="28"/>
  <c r="Q581" i="28"/>
  <c r="Q582" i="28"/>
  <c r="Q583" i="28"/>
  <c r="Q584" i="28"/>
  <c r="Q585" i="28"/>
  <c r="Q586" i="28"/>
  <c r="Q587" i="28"/>
  <c r="Q588" i="28"/>
  <c r="Q589" i="28"/>
  <c r="Q590" i="28"/>
  <c r="Q591" i="28"/>
  <c r="Q592" i="28"/>
  <c r="Q593" i="28"/>
  <c r="Q594" i="28"/>
  <c r="Q595" i="28"/>
  <c r="Q596" i="28"/>
  <c r="Q597" i="28"/>
  <c r="Q598" i="28"/>
  <c r="Q599" i="28"/>
  <c r="Q600" i="28"/>
  <c r="Q601" i="28"/>
  <c r="Q602" i="28"/>
  <c r="Q603" i="28"/>
  <c r="Q604" i="28"/>
  <c r="Q605" i="28"/>
  <c r="Q606" i="28"/>
  <c r="Q607" i="28"/>
  <c r="Q608" i="28"/>
  <c r="Q609" i="28"/>
  <c r="Q610" i="28"/>
  <c r="Q611" i="28"/>
  <c r="Q612" i="28"/>
  <c r="Q613" i="28"/>
  <c r="Q614" i="28"/>
  <c r="Q615" i="28"/>
  <c r="Q616" i="28"/>
  <c r="Q617" i="28"/>
  <c r="Q618" i="28"/>
  <c r="Q619" i="28"/>
  <c r="Q620" i="28"/>
  <c r="Q621" i="28"/>
  <c r="Q622" i="28"/>
  <c r="Q623" i="28"/>
  <c r="Q624" i="28"/>
  <c r="Q625" i="28"/>
  <c r="Q626" i="28"/>
  <c r="Q627" i="28"/>
  <c r="Q628" i="28"/>
  <c r="Q629" i="28"/>
  <c r="Q630" i="28"/>
  <c r="Q631" i="28"/>
  <c r="Q632" i="28"/>
  <c r="Q633" i="28"/>
  <c r="Q634" i="28"/>
  <c r="Q635" i="28"/>
  <c r="Q636" i="28"/>
  <c r="Q637" i="28"/>
  <c r="Q638" i="28"/>
  <c r="Q639" i="28"/>
  <c r="Q640" i="28"/>
  <c r="Q641" i="28"/>
  <c r="Q642" i="28"/>
  <c r="Q643" i="28"/>
  <c r="Q644" i="28"/>
  <c r="Q645" i="28"/>
  <c r="Q646" i="28"/>
  <c r="Q647" i="28"/>
  <c r="Q648" i="28"/>
  <c r="Q649" i="28"/>
  <c r="Q650" i="28"/>
  <c r="Q651" i="28"/>
  <c r="Q652" i="28"/>
  <c r="Q653" i="28"/>
  <c r="Q654" i="28"/>
  <c r="Q655" i="28"/>
  <c r="Q656" i="28"/>
  <c r="Q657" i="28"/>
  <c r="Q658" i="28"/>
  <c r="Q659" i="28"/>
  <c r="Q660" i="28"/>
  <c r="Q661" i="28"/>
  <c r="Q662" i="28"/>
  <c r="Q663" i="28"/>
  <c r="Q664" i="28"/>
  <c r="Q665" i="28"/>
  <c r="Q666" i="28"/>
  <c r="Q667" i="28"/>
  <c r="Q668" i="28"/>
  <c r="Q669" i="28"/>
  <c r="Q670" i="28"/>
  <c r="Q671" i="28"/>
  <c r="Q672" i="28"/>
  <c r="Q673" i="28"/>
  <c r="Q674" i="28"/>
  <c r="Q675" i="28"/>
  <c r="Q676" i="28"/>
  <c r="Q677" i="28"/>
  <c r="Q678" i="28"/>
  <c r="Q679" i="28"/>
  <c r="Q680" i="28"/>
  <c r="Q681" i="28"/>
  <c r="Q682" i="28"/>
  <c r="Q683" i="28"/>
  <c r="Q684" i="28"/>
  <c r="Q685" i="28"/>
  <c r="Q686" i="28"/>
  <c r="Q687" i="28"/>
  <c r="Q688" i="28"/>
  <c r="Q689" i="28"/>
  <c r="Q690" i="28"/>
  <c r="Q691" i="28"/>
  <c r="Q692" i="28"/>
  <c r="Q693" i="28"/>
  <c r="Q694" i="28"/>
  <c r="Q695" i="28"/>
  <c r="Q696" i="28"/>
  <c r="Q697" i="28"/>
  <c r="Q698" i="28"/>
  <c r="Q699" i="28"/>
  <c r="Q700" i="28"/>
  <c r="Q701" i="28"/>
  <c r="Q702" i="28"/>
  <c r="Q703" i="28"/>
  <c r="Q704" i="28"/>
  <c r="Q705" i="28"/>
  <c r="Q706" i="28"/>
  <c r="Q707" i="28"/>
  <c r="Q708" i="28"/>
  <c r="Q709" i="28"/>
  <c r="Q710" i="28"/>
  <c r="Q711" i="28"/>
  <c r="Q712" i="28"/>
  <c r="Q713" i="28"/>
  <c r="Q714" i="28"/>
  <c r="Q715" i="28"/>
  <c r="Q716" i="28"/>
  <c r="Q717" i="28"/>
  <c r="Q718" i="28"/>
  <c r="Q719" i="28"/>
  <c r="Q720" i="28"/>
  <c r="Q721" i="28"/>
  <c r="Q722" i="28"/>
  <c r="Q723" i="28"/>
  <c r="Q724" i="28"/>
  <c r="Q725" i="28"/>
  <c r="Q726" i="28"/>
  <c r="Q727" i="28"/>
  <c r="Q728" i="28"/>
  <c r="Q729" i="28"/>
  <c r="Q730" i="28"/>
  <c r="Q731" i="28"/>
  <c r="Q732" i="28"/>
  <c r="Q733" i="28"/>
  <c r="Q734" i="28"/>
  <c r="Q735" i="28"/>
  <c r="Q736" i="28"/>
  <c r="Q737" i="28"/>
  <c r="Q738" i="28"/>
  <c r="Q739" i="28"/>
  <c r="Q740" i="28"/>
  <c r="Q741" i="28"/>
  <c r="Q742" i="28"/>
  <c r="Q743" i="28"/>
  <c r="Q744" i="28"/>
  <c r="Q745" i="28"/>
  <c r="Q746" i="28"/>
  <c r="Q747" i="28"/>
  <c r="Q748" i="28"/>
  <c r="Q749" i="28"/>
  <c r="Q750" i="28"/>
  <c r="Q751" i="28"/>
  <c r="Q752" i="28"/>
  <c r="Q753" i="28"/>
  <c r="Q754" i="28"/>
  <c r="Q755" i="28"/>
  <c r="Q756" i="28"/>
  <c r="Q757" i="28"/>
  <c r="Q758" i="28"/>
  <c r="Q759" i="28"/>
  <c r="Q760" i="28"/>
  <c r="Q761" i="28"/>
  <c r="Q762" i="28"/>
  <c r="Q763" i="28"/>
  <c r="Q764" i="28"/>
  <c r="Q765" i="28"/>
  <c r="Q766" i="28"/>
  <c r="Q767" i="28"/>
  <c r="Q768" i="28"/>
  <c r="Q769" i="28"/>
  <c r="Q770" i="28"/>
  <c r="Q771" i="28"/>
  <c r="Q772" i="28"/>
  <c r="Q773" i="28"/>
  <c r="Q774" i="28"/>
  <c r="Q775" i="28"/>
  <c r="Q776" i="28"/>
  <c r="Q777" i="28"/>
  <c r="Q778" i="28"/>
  <c r="Q779" i="28"/>
  <c r="Q780" i="28"/>
  <c r="Q781" i="28"/>
  <c r="Q782" i="28"/>
  <c r="Q783" i="28"/>
  <c r="Q784" i="28"/>
  <c r="Q785" i="28"/>
  <c r="Q786" i="28"/>
  <c r="Q787" i="28"/>
  <c r="Q788" i="28"/>
  <c r="Q789" i="28"/>
  <c r="Q790" i="28"/>
  <c r="Q791" i="28"/>
  <c r="Q792" i="28"/>
  <c r="Q793" i="28"/>
  <c r="Q794" i="28"/>
  <c r="Q795" i="28"/>
  <c r="Q796" i="28"/>
  <c r="Q797" i="28"/>
  <c r="Q798" i="28"/>
  <c r="Q799" i="28"/>
  <c r="Q800" i="28"/>
  <c r="Q801" i="28"/>
  <c r="Q802" i="28"/>
  <c r="Q803" i="28"/>
  <c r="Q804" i="28"/>
  <c r="Q805" i="28"/>
  <c r="Q806" i="28"/>
  <c r="Q807" i="28"/>
  <c r="Q808" i="28"/>
  <c r="Q9" i="28"/>
  <c r="AB10" i="28"/>
  <c r="AB11" i="28"/>
  <c r="AB12" i="28"/>
  <c r="AB13" i="28"/>
  <c r="AB14" i="28"/>
  <c r="AB15" i="28"/>
  <c r="AB16" i="28"/>
  <c r="AB17" i="28"/>
  <c r="AB18" i="28"/>
  <c r="AB19" i="28"/>
  <c r="AB20" i="28"/>
  <c r="AB21" i="28"/>
  <c r="AB22" i="28"/>
  <c r="AB23" i="28"/>
  <c r="AB24" i="28"/>
  <c r="AB25" i="28"/>
  <c r="AB26" i="28"/>
  <c r="AB27" i="28"/>
  <c r="AB28" i="28"/>
  <c r="AB29" i="28"/>
  <c r="AB30" i="28"/>
  <c r="AB31" i="28"/>
  <c r="AB32" i="28"/>
  <c r="AB33" i="28"/>
  <c r="AB34" i="28"/>
  <c r="AB35" i="28"/>
  <c r="AB36" i="28"/>
  <c r="AB37" i="28"/>
  <c r="AB38" i="28"/>
  <c r="AB39" i="28"/>
  <c r="AB40" i="28"/>
  <c r="AB41" i="28"/>
  <c r="AB42" i="28"/>
  <c r="AB43" i="28"/>
  <c r="AB44" i="28"/>
  <c r="AB45" i="28"/>
  <c r="AB46" i="28"/>
  <c r="AB47" i="28"/>
  <c r="AB48" i="28"/>
  <c r="AB49" i="28"/>
  <c r="AB50" i="28"/>
  <c r="AB51" i="28"/>
  <c r="AB52" i="28"/>
  <c r="AB53" i="28"/>
  <c r="AB54" i="28"/>
  <c r="AB55" i="28"/>
  <c r="AB56" i="28"/>
  <c r="AB57" i="28"/>
  <c r="AB58"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AB107" i="28"/>
  <c r="AB108" i="28"/>
  <c r="AB109" i="28"/>
  <c r="AB110" i="28"/>
  <c r="AB111" i="28"/>
  <c r="AB112" i="28"/>
  <c r="AB113" i="28"/>
  <c r="AB114" i="28"/>
  <c r="AB115" i="28"/>
  <c r="AB116" i="28"/>
  <c r="AB117" i="28"/>
  <c r="AB118" i="28"/>
  <c r="AB119" i="28"/>
  <c r="AB120" i="28"/>
  <c r="AB121" i="28"/>
  <c r="AB122" i="28"/>
  <c r="AB123" i="28"/>
  <c r="AB124" i="28"/>
  <c r="AB125" i="28"/>
  <c r="AB126" i="28"/>
  <c r="AB127" i="28"/>
  <c r="AB128" i="28"/>
  <c r="AB129" i="28"/>
  <c r="AB130" i="28"/>
  <c r="AB131" i="28"/>
  <c r="AB132" i="28"/>
  <c r="AB133" i="28"/>
  <c r="AB134" i="28"/>
  <c r="AB135" i="28"/>
  <c r="AB136" i="28"/>
  <c r="AB137" i="28"/>
  <c r="AB138" i="28"/>
  <c r="AB139" i="28"/>
  <c r="AB140" i="28"/>
  <c r="AB141" i="28"/>
  <c r="AB142" i="28"/>
  <c r="AB143" i="28"/>
  <c r="AB144" i="28"/>
  <c r="AB145" i="28"/>
  <c r="AB146" i="28"/>
  <c r="AB147" i="28"/>
  <c r="AB148" i="28"/>
  <c r="AB149" i="28"/>
  <c r="AB150" i="28"/>
  <c r="AB151" i="28"/>
  <c r="AB152" i="28"/>
  <c r="AB153" i="28"/>
  <c r="AB154" i="28"/>
  <c r="AB155" i="28"/>
  <c r="AB156" i="28"/>
  <c r="AB157" i="28"/>
  <c r="AB158" i="28"/>
  <c r="AB159" i="28"/>
  <c r="AB160" i="28"/>
  <c r="AB161" i="28"/>
  <c r="AB162" i="28"/>
  <c r="AB163" i="28"/>
  <c r="AB164" i="28"/>
  <c r="AB165" i="28"/>
  <c r="AB166" i="28"/>
  <c r="AB167" i="28"/>
  <c r="AB168" i="28"/>
  <c r="AB169" i="28"/>
  <c r="AB170" i="28"/>
  <c r="AB171" i="28"/>
  <c r="AB172" i="28"/>
  <c r="AB173" i="28"/>
  <c r="AB174" i="28"/>
  <c r="AB175" i="28"/>
  <c r="AB176" i="28"/>
  <c r="AB177" i="28"/>
  <c r="AB178" i="28"/>
  <c r="AB179" i="28"/>
  <c r="AB180" i="28"/>
  <c r="AB181" i="28"/>
  <c r="AB182" i="28"/>
  <c r="AB183" i="28"/>
  <c r="AB184" i="28"/>
  <c r="AB185" i="28"/>
  <c r="AB186" i="28"/>
  <c r="AB187" i="28"/>
  <c r="AB188" i="28"/>
  <c r="AB189" i="28"/>
  <c r="AB190" i="28"/>
  <c r="AB191" i="28"/>
  <c r="AB192" i="28"/>
  <c r="AB193" i="28"/>
  <c r="AB194" i="28"/>
  <c r="AB195" i="28"/>
  <c r="AB196" i="28"/>
  <c r="AB197" i="28"/>
  <c r="AB198" i="28"/>
  <c r="AB199" i="28"/>
  <c r="AB200" i="28"/>
  <c r="AB201" i="28"/>
  <c r="AB202" i="28"/>
  <c r="AB203" i="28"/>
  <c r="AB204" i="28"/>
  <c r="AB205" i="28"/>
  <c r="AB206" i="28"/>
  <c r="AB207" i="28"/>
  <c r="AB208" i="28"/>
  <c r="AB209" i="28"/>
  <c r="AB210" i="28"/>
  <c r="AB211" i="28"/>
  <c r="AB212" i="28"/>
  <c r="AB213" i="28"/>
  <c r="AB214" i="28"/>
  <c r="AB215" i="28"/>
  <c r="AB216" i="28"/>
  <c r="AB217" i="28"/>
  <c r="AB218" i="28"/>
  <c r="AB219" i="28"/>
  <c r="AB220" i="28"/>
  <c r="AB221" i="28"/>
  <c r="AB222" i="28"/>
  <c r="AB223" i="28"/>
  <c r="AB224" i="28"/>
  <c r="AB225" i="28"/>
  <c r="AB226" i="28"/>
  <c r="AB227" i="28"/>
  <c r="AB228" i="28"/>
  <c r="AB229" i="28"/>
  <c r="AB230" i="28"/>
  <c r="AB231" i="28"/>
  <c r="AB232" i="28"/>
  <c r="AB233" i="28"/>
  <c r="AB234" i="28"/>
  <c r="AB235" i="28"/>
  <c r="AB236" i="28"/>
  <c r="AB237" i="28"/>
  <c r="AB238" i="28"/>
  <c r="AB239" i="28"/>
  <c r="AB240" i="28"/>
  <c r="AB241" i="28"/>
  <c r="AB242" i="28"/>
  <c r="AB243" i="28"/>
  <c r="AB244" i="28"/>
  <c r="AB245" i="28"/>
  <c r="AB246" i="28"/>
  <c r="AB247" i="28"/>
  <c r="AB248" i="28"/>
  <c r="AB249" i="28"/>
  <c r="AB250" i="28"/>
  <c r="AB251" i="28"/>
  <c r="AB252" i="28"/>
  <c r="AB253" i="28"/>
  <c r="AB254" i="28"/>
  <c r="AB255" i="28"/>
  <c r="AB256" i="28"/>
  <c r="AB257" i="28"/>
  <c r="AB258" i="28"/>
  <c r="AB259" i="28"/>
  <c r="AB260" i="28"/>
  <c r="AB261" i="28"/>
  <c r="AB262" i="28"/>
  <c r="AB263" i="28"/>
  <c r="AB264" i="28"/>
  <c r="AB265" i="28"/>
  <c r="AB266" i="28"/>
  <c r="AB267" i="28"/>
  <c r="AB268" i="28"/>
  <c r="AB269" i="28"/>
  <c r="AB270" i="28"/>
  <c r="AB271" i="28"/>
  <c r="AB272" i="28"/>
  <c r="AB273" i="28"/>
  <c r="AB274" i="28"/>
  <c r="AB275" i="28"/>
  <c r="AB276" i="28"/>
  <c r="AB277" i="28"/>
  <c r="AB278" i="28"/>
  <c r="AB279" i="28"/>
  <c r="AB280" i="28"/>
  <c r="AB281" i="28"/>
  <c r="AB282" i="28"/>
  <c r="AB283" i="28"/>
  <c r="AB284" i="28"/>
  <c r="AB285" i="28"/>
  <c r="AB286" i="28"/>
  <c r="AB287" i="28"/>
  <c r="AB288" i="28"/>
  <c r="AB289" i="28"/>
  <c r="AB290" i="28"/>
  <c r="AB291" i="28"/>
  <c r="AB292" i="28"/>
  <c r="AB293" i="28"/>
  <c r="AB294" i="28"/>
  <c r="AB295" i="28"/>
  <c r="AB296" i="28"/>
  <c r="AB297" i="28"/>
  <c r="AB298" i="28"/>
  <c r="AB299" i="28"/>
  <c r="AB300" i="28"/>
  <c r="AB301" i="28"/>
  <c r="AB302" i="28"/>
  <c r="AB303" i="28"/>
  <c r="AB304" i="28"/>
  <c r="AB305" i="28"/>
  <c r="AB306" i="28"/>
  <c r="AB307" i="28"/>
  <c r="AB308" i="28"/>
  <c r="AB309" i="28"/>
  <c r="AB310" i="28"/>
  <c r="AB311" i="28"/>
  <c r="AB312" i="28"/>
  <c r="AB313" i="28"/>
  <c r="AB314" i="28"/>
  <c r="AB315" i="28"/>
  <c r="AB316" i="28"/>
  <c r="AB317" i="28"/>
  <c r="AB318" i="28"/>
  <c r="AB319" i="28"/>
  <c r="AB320" i="28"/>
  <c r="AB321" i="28"/>
  <c r="AB322" i="28"/>
  <c r="AB323" i="28"/>
  <c r="AB324" i="28"/>
  <c r="AB325" i="28"/>
  <c r="AB326" i="28"/>
  <c r="AB327" i="28"/>
  <c r="AB328" i="28"/>
  <c r="AB329" i="28"/>
  <c r="AB330" i="28"/>
  <c r="AB331" i="28"/>
  <c r="AB332" i="28"/>
  <c r="AB333" i="28"/>
  <c r="AB334" i="28"/>
  <c r="AB335" i="28"/>
  <c r="AB336" i="28"/>
  <c r="AB337" i="28"/>
  <c r="AB338" i="28"/>
  <c r="AB339" i="28"/>
  <c r="AB340" i="28"/>
  <c r="AB341" i="28"/>
  <c r="AB342" i="28"/>
  <c r="AB343" i="28"/>
  <c r="AB344" i="28"/>
  <c r="AB345" i="28"/>
  <c r="AB346" i="28"/>
  <c r="AB347" i="28"/>
  <c r="AB348" i="28"/>
  <c r="AB349" i="28"/>
  <c r="AB350" i="28"/>
  <c r="AB351" i="28"/>
  <c r="AB352" i="28"/>
  <c r="AB353" i="28"/>
  <c r="AB354" i="28"/>
  <c r="AB355" i="28"/>
  <c r="AB356" i="28"/>
  <c r="AB357" i="28"/>
  <c r="AB358" i="28"/>
  <c r="AB359" i="28"/>
  <c r="AB360" i="28"/>
  <c r="AB361" i="28"/>
  <c r="AB362" i="28"/>
  <c r="AB363" i="28"/>
  <c r="AB364" i="28"/>
  <c r="AB365" i="28"/>
  <c r="AB366" i="28"/>
  <c r="AB367" i="28"/>
  <c r="AB368" i="28"/>
  <c r="AB369" i="28"/>
  <c r="AB370" i="28"/>
  <c r="AB371" i="28"/>
  <c r="AB372" i="28"/>
  <c r="AB373" i="28"/>
  <c r="AB374" i="28"/>
  <c r="AB375" i="28"/>
  <c r="AB376" i="28"/>
  <c r="AB377" i="28"/>
  <c r="AB378" i="28"/>
  <c r="AB379" i="28"/>
  <c r="AB380" i="28"/>
  <c r="AB381" i="28"/>
  <c r="AB382" i="28"/>
  <c r="AB383" i="28"/>
  <c r="AB384" i="28"/>
  <c r="AB385" i="28"/>
  <c r="AB386" i="28"/>
  <c r="AB387" i="28"/>
  <c r="AB388" i="28"/>
  <c r="AB389" i="28"/>
  <c r="AB390" i="28"/>
  <c r="AB391" i="28"/>
  <c r="AB392" i="28"/>
  <c r="AB393" i="28"/>
  <c r="AB394" i="28"/>
  <c r="AB395" i="28"/>
  <c r="AB396" i="28"/>
  <c r="AB397" i="28"/>
  <c r="AB398" i="28"/>
  <c r="AB399" i="28"/>
  <c r="AB400" i="28"/>
  <c r="AB401" i="28"/>
  <c r="AB402" i="28"/>
  <c r="AB403" i="28"/>
  <c r="AB404" i="28"/>
  <c r="AB405" i="28"/>
  <c r="AB406" i="28"/>
  <c r="AB407" i="28"/>
  <c r="AB408" i="28"/>
  <c r="AB409" i="28"/>
  <c r="AB410" i="28"/>
  <c r="AB411" i="28"/>
  <c r="AB412" i="28"/>
  <c r="AB413" i="28"/>
  <c r="AB414" i="28"/>
  <c r="AB415" i="28"/>
  <c r="AB416" i="28"/>
  <c r="AB417" i="28"/>
  <c r="AB418" i="28"/>
  <c r="AB419" i="28"/>
  <c r="AB420" i="28"/>
  <c r="AB421" i="28"/>
  <c r="AB422" i="28"/>
  <c r="AB423" i="28"/>
  <c r="AB424" i="28"/>
  <c r="AB425" i="28"/>
  <c r="AB426" i="28"/>
  <c r="AB427" i="28"/>
  <c r="AB428" i="28"/>
  <c r="AB429" i="28"/>
  <c r="AB430" i="28"/>
  <c r="AB431" i="28"/>
  <c r="AB432" i="28"/>
  <c r="AB433" i="28"/>
  <c r="AB434" i="28"/>
  <c r="AB435" i="28"/>
  <c r="AB436" i="28"/>
  <c r="AB437" i="28"/>
  <c r="AB438" i="28"/>
  <c r="AB439" i="28"/>
  <c r="AB440" i="28"/>
  <c r="AB441" i="28"/>
  <c r="AB442" i="28"/>
  <c r="AB443" i="28"/>
  <c r="AB444" i="28"/>
  <c r="AB445" i="28"/>
  <c r="AB446" i="28"/>
  <c r="AB447" i="28"/>
  <c r="AB448" i="28"/>
  <c r="AB449" i="28"/>
  <c r="AB450" i="28"/>
  <c r="AB451" i="28"/>
  <c r="AB452" i="28"/>
  <c r="AB453" i="28"/>
  <c r="AB454" i="28"/>
  <c r="AB455" i="28"/>
  <c r="AB456" i="28"/>
  <c r="AB457" i="28"/>
  <c r="AB458" i="28"/>
  <c r="AB459" i="28"/>
  <c r="AB460" i="28"/>
  <c r="AB461" i="28"/>
  <c r="AB462" i="28"/>
  <c r="AB463" i="28"/>
  <c r="AB464" i="28"/>
  <c r="AB465" i="28"/>
  <c r="AB466" i="28"/>
  <c r="AB467" i="28"/>
  <c r="AB468" i="28"/>
  <c r="AB469" i="28"/>
  <c r="AB470" i="28"/>
  <c r="AB471" i="28"/>
  <c r="AB472" i="28"/>
  <c r="AB473" i="28"/>
  <c r="AB474" i="28"/>
  <c r="AB475" i="28"/>
  <c r="AB476" i="28"/>
  <c r="AB477" i="28"/>
  <c r="AB478" i="28"/>
  <c r="AB479" i="28"/>
  <c r="AB480" i="28"/>
  <c r="AB481" i="28"/>
  <c r="AB482" i="28"/>
  <c r="AB483" i="28"/>
  <c r="AB484" i="28"/>
  <c r="AB485" i="28"/>
  <c r="AB486" i="28"/>
  <c r="AB487" i="28"/>
  <c r="AB488" i="28"/>
  <c r="AB489" i="28"/>
  <c r="AB490" i="28"/>
  <c r="AB491" i="28"/>
  <c r="AB492" i="28"/>
  <c r="AB493" i="28"/>
  <c r="AB494" i="28"/>
  <c r="AB495" i="28"/>
  <c r="AB496" i="28"/>
  <c r="AB497" i="28"/>
  <c r="AB498" i="28"/>
  <c r="AB499" i="28"/>
  <c r="AB500" i="28"/>
  <c r="AB501" i="28"/>
  <c r="AB502" i="28"/>
  <c r="AB503" i="28"/>
  <c r="AB504" i="28"/>
  <c r="AB505" i="28"/>
  <c r="AB506" i="28"/>
  <c r="AB507" i="28"/>
  <c r="AB508" i="28"/>
  <c r="AB509" i="28"/>
  <c r="AB510" i="28"/>
  <c r="AB511" i="28"/>
  <c r="AB512" i="28"/>
  <c r="AB513" i="28"/>
  <c r="AB514" i="28"/>
  <c r="AB515" i="28"/>
  <c r="AB516" i="28"/>
  <c r="AB517" i="28"/>
  <c r="AB518" i="28"/>
  <c r="AB519" i="28"/>
  <c r="AB520" i="28"/>
  <c r="AB521" i="28"/>
  <c r="AB522" i="28"/>
  <c r="AB523" i="28"/>
  <c r="AB524" i="28"/>
  <c r="AB525" i="28"/>
  <c r="AB526" i="28"/>
  <c r="AB527" i="28"/>
  <c r="AB528" i="28"/>
  <c r="AB529" i="28"/>
  <c r="AB530" i="28"/>
  <c r="AB531" i="28"/>
  <c r="AB532" i="28"/>
  <c r="AB533" i="28"/>
  <c r="AB534" i="28"/>
  <c r="AB535" i="28"/>
  <c r="AB536" i="28"/>
  <c r="AB537" i="28"/>
  <c r="AB538" i="28"/>
  <c r="AB539" i="28"/>
  <c r="AB540" i="28"/>
  <c r="AB541" i="28"/>
  <c r="AB542" i="28"/>
  <c r="AB543" i="28"/>
  <c r="AB544" i="28"/>
  <c r="AB545" i="28"/>
  <c r="AB546" i="28"/>
  <c r="AB547" i="28"/>
  <c r="AB548" i="28"/>
  <c r="AB549" i="28"/>
  <c r="AB550" i="28"/>
  <c r="AB551" i="28"/>
  <c r="AB552" i="28"/>
  <c r="AB553" i="28"/>
  <c r="AB554" i="28"/>
  <c r="AB555" i="28"/>
  <c r="AB556" i="28"/>
  <c r="AB557" i="28"/>
  <c r="AB558" i="28"/>
  <c r="AB559" i="28"/>
  <c r="AB560" i="28"/>
  <c r="AB561" i="28"/>
  <c r="AB562" i="28"/>
  <c r="AB563" i="28"/>
  <c r="AB564" i="28"/>
  <c r="AB565" i="28"/>
  <c r="AB566" i="28"/>
  <c r="AB567" i="28"/>
  <c r="AB568" i="28"/>
  <c r="AB569" i="28"/>
  <c r="AB570" i="28"/>
  <c r="AB571" i="28"/>
  <c r="AB572" i="28"/>
  <c r="AB573" i="28"/>
  <c r="AB574" i="28"/>
  <c r="AB575" i="28"/>
  <c r="AB576" i="28"/>
  <c r="AB577" i="28"/>
  <c r="AB578" i="28"/>
  <c r="AB579" i="28"/>
  <c r="AB580" i="28"/>
  <c r="AB581" i="28"/>
  <c r="AB582" i="28"/>
  <c r="AB583" i="28"/>
  <c r="AB584" i="28"/>
  <c r="AB585" i="28"/>
  <c r="AB586" i="28"/>
  <c r="AB587" i="28"/>
  <c r="AB588" i="28"/>
  <c r="AB589" i="28"/>
  <c r="AB590" i="28"/>
  <c r="AB591" i="28"/>
  <c r="AB592" i="28"/>
  <c r="AB593" i="28"/>
  <c r="AB594" i="28"/>
  <c r="AB595" i="28"/>
  <c r="AB596" i="28"/>
  <c r="AB597" i="28"/>
  <c r="AB598" i="28"/>
  <c r="AB599" i="28"/>
  <c r="AB600" i="28"/>
  <c r="AB601" i="28"/>
  <c r="AB602" i="28"/>
  <c r="AB603" i="28"/>
  <c r="AB604" i="28"/>
  <c r="AB605" i="28"/>
  <c r="AB606" i="28"/>
  <c r="AB607" i="28"/>
  <c r="AB608" i="28"/>
  <c r="AB609" i="28"/>
  <c r="AB610" i="28"/>
  <c r="AB611" i="28"/>
  <c r="AB612" i="28"/>
  <c r="AB613" i="28"/>
  <c r="AB614" i="28"/>
  <c r="AB615" i="28"/>
  <c r="AB616" i="28"/>
  <c r="AB617" i="28"/>
  <c r="AB618" i="28"/>
  <c r="AB619" i="28"/>
  <c r="AB620" i="28"/>
  <c r="AB621" i="28"/>
  <c r="AB622" i="28"/>
  <c r="AB623" i="28"/>
  <c r="AB624" i="28"/>
  <c r="AB625" i="28"/>
  <c r="AB626" i="28"/>
  <c r="AB627" i="28"/>
  <c r="AB628" i="28"/>
  <c r="AB629" i="28"/>
  <c r="AB630" i="28"/>
  <c r="AB631" i="28"/>
  <c r="AB632" i="28"/>
  <c r="AB633" i="28"/>
  <c r="AB634" i="28"/>
  <c r="AB635" i="28"/>
  <c r="AB636" i="28"/>
  <c r="AB637" i="28"/>
  <c r="AB638" i="28"/>
  <c r="AB639" i="28"/>
  <c r="AB640" i="28"/>
  <c r="AB641" i="28"/>
  <c r="AB642" i="28"/>
  <c r="AB643" i="28"/>
  <c r="AB644" i="28"/>
  <c r="AB645" i="28"/>
  <c r="AB646" i="28"/>
  <c r="AB647" i="28"/>
  <c r="AB648" i="28"/>
  <c r="AB649" i="28"/>
  <c r="AB650" i="28"/>
  <c r="AB651" i="28"/>
  <c r="AB652" i="28"/>
  <c r="AB653" i="28"/>
  <c r="AB654" i="28"/>
  <c r="AB655" i="28"/>
  <c r="AB656" i="28"/>
  <c r="AB657" i="28"/>
  <c r="AB658" i="28"/>
  <c r="AB659" i="28"/>
  <c r="AB660" i="28"/>
  <c r="AB661" i="28"/>
  <c r="AB662" i="28"/>
  <c r="AB663" i="28"/>
  <c r="AB664" i="28"/>
  <c r="AB665" i="28"/>
  <c r="AB666" i="28"/>
  <c r="AB667" i="28"/>
  <c r="AB668" i="28"/>
  <c r="AB669" i="28"/>
  <c r="AB670" i="28"/>
  <c r="AB671" i="28"/>
  <c r="AB672" i="28"/>
  <c r="AB673" i="28"/>
  <c r="AB674" i="28"/>
  <c r="AB675" i="28"/>
  <c r="AB676" i="28"/>
  <c r="AB677" i="28"/>
  <c r="AB678" i="28"/>
  <c r="AB679" i="28"/>
  <c r="AB680" i="28"/>
  <c r="AB681" i="28"/>
  <c r="AB682" i="28"/>
  <c r="AB683" i="28"/>
  <c r="AB684" i="28"/>
  <c r="AB685" i="28"/>
  <c r="AB686" i="28"/>
  <c r="AB687" i="28"/>
  <c r="AB688" i="28"/>
  <c r="AB689" i="28"/>
  <c r="AB690" i="28"/>
  <c r="AB691" i="28"/>
  <c r="AB692" i="28"/>
  <c r="AB693" i="28"/>
  <c r="AB694" i="28"/>
  <c r="AB695" i="28"/>
  <c r="AB696" i="28"/>
  <c r="AB697" i="28"/>
  <c r="AB698" i="28"/>
  <c r="AB699" i="28"/>
  <c r="AB700" i="28"/>
  <c r="AB701" i="28"/>
  <c r="AB702" i="28"/>
  <c r="AB703" i="28"/>
  <c r="AB704" i="28"/>
  <c r="AB705" i="28"/>
  <c r="AB706" i="28"/>
  <c r="AB707" i="28"/>
  <c r="AB708" i="28"/>
  <c r="AB709" i="28"/>
  <c r="AB710" i="28"/>
  <c r="AB711" i="28"/>
  <c r="AB712" i="28"/>
  <c r="AB713" i="28"/>
  <c r="AB714" i="28"/>
  <c r="AB715" i="28"/>
  <c r="AB716" i="28"/>
  <c r="AB717" i="28"/>
  <c r="AB718" i="28"/>
  <c r="AB719" i="28"/>
  <c r="AB720" i="28"/>
  <c r="AB721" i="28"/>
  <c r="AB722" i="28"/>
  <c r="AB723" i="28"/>
  <c r="AB724" i="28"/>
  <c r="AB725" i="28"/>
  <c r="AB726" i="28"/>
  <c r="AB727" i="28"/>
  <c r="AB728" i="28"/>
  <c r="AB729" i="28"/>
  <c r="AB730" i="28"/>
  <c r="AB731" i="28"/>
  <c r="AB732" i="28"/>
  <c r="AB733" i="28"/>
  <c r="AB734" i="28"/>
  <c r="AB735" i="28"/>
  <c r="AB736" i="28"/>
  <c r="AB737" i="28"/>
  <c r="AB738" i="28"/>
  <c r="AB739" i="28"/>
  <c r="AB740" i="28"/>
  <c r="AB741" i="28"/>
  <c r="AB742" i="28"/>
  <c r="AB743" i="28"/>
  <c r="AB744" i="28"/>
  <c r="AB745" i="28"/>
  <c r="AB746" i="28"/>
  <c r="AB747" i="28"/>
  <c r="AB748" i="28"/>
  <c r="AB749" i="28"/>
  <c r="AB750" i="28"/>
  <c r="AB751" i="28"/>
  <c r="AB752" i="28"/>
  <c r="AB753" i="28"/>
  <c r="AB754" i="28"/>
  <c r="AB755" i="28"/>
  <c r="AB756" i="28"/>
  <c r="AB757" i="28"/>
  <c r="AB758" i="28"/>
  <c r="AB759" i="28"/>
  <c r="AB760" i="28"/>
  <c r="AB761" i="28"/>
  <c r="AB762" i="28"/>
  <c r="AB763" i="28"/>
  <c r="AB764" i="28"/>
  <c r="AB765" i="28"/>
  <c r="AB766" i="28"/>
  <c r="AB767" i="28"/>
  <c r="AB768" i="28"/>
  <c r="AB769" i="28"/>
  <c r="AB770" i="28"/>
  <c r="AB771" i="28"/>
  <c r="AB772" i="28"/>
  <c r="AB773" i="28"/>
  <c r="AB774" i="28"/>
  <c r="AB775" i="28"/>
  <c r="AB776" i="28"/>
  <c r="AB777" i="28"/>
  <c r="AB778" i="28"/>
  <c r="AB779" i="28"/>
  <c r="AB780" i="28"/>
  <c r="AB781" i="28"/>
  <c r="AB782" i="28"/>
  <c r="AB783" i="28"/>
  <c r="AB784" i="28"/>
  <c r="AB785" i="28"/>
  <c r="AB786" i="28"/>
  <c r="AB787" i="28"/>
  <c r="AB788" i="28"/>
  <c r="AB789" i="28"/>
  <c r="AB790" i="28"/>
  <c r="AB791" i="28"/>
  <c r="AB792" i="28"/>
  <c r="AB793" i="28"/>
  <c r="AB794" i="28"/>
  <c r="AB795" i="28"/>
  <c r="AB796" i="28"/>
  <c r="AB797" i="28"/>
  <c r="AB798" i="28"/>
  <c r="AB799" i="28"/>
  <c r="AB800" i="28"/>
  <c r="AB801" i="28"/>
  <c r="AB802" i="28"/>
  <c r="AB803" i="28"/>
  <c r="AB804" i="28"/>
  <c r="AB805" i="28"/>
  <c r="AB806" i="28"/>
  <c r="AB807" i="28"/>
  <c r="AB808" i="28"/>
  <c r="AB9" i="28"/>
  <c r="P23" i="34"/>
  <c r="M23" i="34"/>
  <c r="L23" i="34"/>
  <c r="J23" i="34"/>
  <c r="G23" i="34"/>
  <c r="F23" i="34"/>
  <c r="D23" i="34"/>
  <c r="D14" i="34"/>
  <c r="H14" i="34"/>
  <c r="J14" i="34"/>
  <c r="N14" i="34"/>
  <c r="P14" i="34"/>
  <c r="P13" i="34"/>
  <c r="J13" i="34"/>
  <c r="H13" i="34"/>
  <c r="D13" i="34"/>
  <c r="P11" i="34"/>
  <c r="N11" i="34"/>
  <c r="J11" i="34"/>
  <c r="H11" i="34"/>
  <c r="D11" i="34"/>
  <c r="BC21" i="11" l="1"/>
  <c r="BD21" i="11"/>
  <c r="BE21" i="11"/>
  <c r="BC22" i="11"/>
  <c r="BD22" i="11"/>
  <c r="BE22" i="11"/>
  <c r="BC23" i="11"/>
  <c r="BD23" i="11"/>
  <c r="BE23" i="11"/>
  <c r="BC24" i="11"/>
  <c r="BD24" i="11"/>
  <c r="BE24" i="11"/>
  <c r="BC25" i="11"/>
  <c r="BD25" i="11"/>
  <c r="BE25" i="11"/>
  <c r="BC26" i="11"/>
  <c r="BD26" i="11"/>
  <c r="BE26" i="11"/>
  <c r="BC27" i="11"/>
  <c r="BD27" i="11"/>
  <c r="BE27" i="11"/>
  <c r="BC28" i="11"/>
  <c r="BD28" i="11"/>
  <c r="BE28" i="11"/>
  <c r="BC29" i="11"/>
  <c r="BD29" i="11"/>
  <c r="BE29" i="11"/>
  <c r="BC30" i="11"/>
  <c r="BD30" i="11"/>
  <c r="BE30" i="11"/>
  <c r="BC31" i="11"/>
  <c r="BD31" i="11"/>
  <c r="BE31" i="11"/>
  <c r="BC32" i="11"/>
  <c r="BD32" i="11"/>
  <c r="BE32" i="11"/>
  <c r="BC33" i="11"/>
  <c r="BD33" i="11"/>
  <c r="BE33" i="11"/>
  <c r="BC34" i="11"/>
  <c r="BD34" i="11"/>
  <c r="BE34" i="11"/>
  <c r="BC35" i="11"/>
  <c r="BD35" i="11"/>
  <c r="BE35" i="11"/>
  <c r="BC36" i="11"/>
  <c r="BD36" i="11"/>
  <c r="BE36" i="11"/>
  <c r="BC37" i="11"/>
  <c r="BD37" i="11"/>
  <c r="BE37" i="11"/>
  <c r="BC38" i="11"/>
  <c r="BD38" i="11"/>
  <c r="BE38" i="11"/>
  <c r="BC39" i="11"/>
  <c r="BD39" i="11"/>
  <c r="BE39" i="11"/>
  <c r="BC40" i="11"/>
  <c r="BD40" i="11"/>
  <c r="BE40" i="11"/>
  <c r="BC41" i="11"/>
  <c r="BD41" i="11"/>
  <c r="BE41" i="11"/>
  <c r="BC42" i="11"/>
  <c r="BD42" i="11"/>
  <c r="BE42" i="11"/>
  <c r="BC43" i="11"/>
  <c r="BD43" i="11"/>
  <c r="BE43" i="11"/>
  <c r="BC44" i="11"/>
  <c r="BD44" i="11"/>
  <c r="BE44" i="11"/>
  <c r="BC45" i="11"/>
  <c r="BD45" i="11"/>
  <c r="BE45" i="11"/>
  <c r="BC46" i="11"/>
  <c r="BD46" i="11"/>
  <c r="BE46" i="11"/>
  <c r="BC47" i="11"/>
  <c r="BD47" i="11"/>
  <c r="BE47" i="11"/>
  <c r="BC48" i="11"/>
  <c r="BD48" i="11"/>
  <c r="BE48" i="11"/>
  <c r="BC49" i="11"/>
  <c r="BD49" i="11"/>
  <c r="BE49" i="11"/>
  <c r="BC50" i="11"/>
  <c r="BD50" i="11"/>
  <c r="BE50" i="11"/>
  <c r="BC51" i="11"/>
  <c r="BD51" i="11"/>
  <c r="BE51" i="11"/>
  <c r="BC52" i="11"/>
  <c r="BD52" i="11"/>
  <c r="BE52" i="11"/>
  <c r="BC53" i="11"/>
  <c r="BD53" i="11"/>
  <c r="BE53" i="11"/>
  <c r="BC54" i="11"/>
  <c r="BD54" i="11"/>
  <c r="BE54" i="11"/>
  <c r="BC55" i="11"/>
  <c r="BD55" i="11"/>
  <c r="BE55" i="11"/>
  <c r="BC56" i="11"/>
  <c r="BD56" i="11"/>
  <c r="BE56" i="11"/>
  <c r="BC57" i="11"/>
  <c r="BD57" i="11"/>
  <c r="BE57" i="11"/>
  <c r="BC58" i="11"/>
  <c r="BD58" i="11"/>
  <c r="BE58" i="11"/>
  <c r="BC59" i="11"/>
  <c r="BD59" i="11"/>
  <c r="BE59" i="11"/>
  <c r="BC60" i="11"/>
  <c r="BD60" i="11"/>
  <c r="BE60" i="11"/>
  <c r="BC61" i="11"/>
  <c r="BD61" i="11"/>
  <c r="BE61" i="11"/>
  <c r="BC62" i="11"/>
  <c r="BD62" i="11"/>
  <c r="BE62" i="11"/>
  <c r="BC63" i="11"/>
  <c r="BD63" i="11"/>
  <c r="BE63" i="11"/>
  <c r="BC64" i="11"/>
  <c r="BD64" i="11"/>
  <c r="BE64" i="11"/>
  <c r="BC65" i="11"/>
  <c r="BD65" i="11"/>
  <c r="BE65" i="11"/>
  <c r="BC66" i="11"/>
  <c r="BD66" i="11"/>
  <c r="BE66" i="11"/>
  <c r="BC67" i="11"/>
  <c r="BD67" i="11"/>
  <c r="BE67" i="11"/>
  <c r="BC68" i="11"/>
  <c r="BD68" i="11"/>
  <c r="BE68" i="11"/>
  <c r="BC69" i="11"/>
  <c r="BD69" i="11"/>
  <c r="BE69" i="11"/>
  <c r="BC70" i="11"/>
  <c r="BD70" i="11"/>
  <c r="BE70" i="11"/>
  <c r="BC71" i="11"/>
  <c r="BD71" i="11"/>
  <c r="BE71" i="11"/>
  <c r="BC72" i="11"/>
  <c r="BD72" i="11"/>
  <c r="BE72" i="11"/>
  <c r="BC73" i="11"/>
  <c r="BD73" i="11"/>
  <c r="BE73" i="11"/>
  <c r="BC74" i="11"/>
  <c r="BD74" i="11"/>
  <c r="BE74" i="11"/>
  <c r="BC75" i="11"/>
  <c r="BD75" i="11"/>
  <c r="BE75" i="11"/>
  <c r="BC76" i="11"/>
  <c r="BD76" i="11"/>
  <c r="BE76" i="11"/>
  <c r="BC77" i="11"/>
  <c r="BD77" i="11"/>
  <c r="BE77" i="11"/>
  <c r="BC78" i="11"/>
  <c r="BD78" i="11"/>
  <c r="BE78" i="11"/>
  <c r="BC79" i="11"/>
  <c r="BD79" i="11"/>
  <c r="BE79" i="11"/>
  <c r="BC80" i="11"/>
  <c r="BD80" i="11"/>
  <c r="BE80" i="11"/>
  <c r="BC81" i="11"/>
  <c r="BD81" i="11"/>
  <c r="BE81" i="11"/>
  <c r="BC82" i="11"/>
  <c r="BD82" i="11"/>
  <c r="BE82" i="11"/>
  <c r="BC83" i="11"/>
  <c r="BD83" i="11"/>
  <c r="BE83" i="11"/>
  <c r="BC84" i="11"/>
  <c r="BD84" i="11"/>
  <c r="BE84" i="11"/>
  <c r="BC85" i="11"/>
  <c r="BD85" i="11"/>
  <c r="BE85" i="11"/>
  <c r="BC86" i="11"/>
  <c r="BD86" i="11"/>
  <c r="BE86" i="11"/>
  <c r="BC87" i="11"/>
  <c r="BD87" i="11"/>
  <c r="BE87" i="11"/>
  <c r="BC88" i="11"/>
  <c r="BD88" i="11"/>
  <c r="BE88" i="11"/>
  <c r="BC89" i="11"/>
  <c r="BD89" i="11"/>
  <c r="BE89" i="11"/>
  <c r="BC90" i="11"/>
  <c r="BD90" i="11"/>
  <c r="BE90" i="11"/>
  <c r="BC91" i="11"/>
  <c r="BD91" i="11"/>
  <c r="BE91" i="11"/>
  <c r="BC92" i="11"/>
  <c r="BD92" i="11"/>
  <c r="BE92" i="11"/>
  <c r="BC93" i="11"/>
  <c r="BD93" i="11"/>
  <c r="BE93" i="11"/>
  <c r="BC94" i="11"/>
  <c r="BD94" i="11"/>
  <c r="BE94" i="11"/>
  <c r="BC95" i="11"/>
  <c r="BD95" i="11"/>
  <c r="BE95" i="11"/>
  <c r="BC96" i="11"/>
  <c r="BD96" i="11"/>
  <c r="BE96" i="11"/>
  <c r="BC97" i="11"/>
  <c r="BD97" i="11"/>
  <c r="BE97" i="11"/>
  <c r="BC98" i="11"/>
  <c r="BD98" i="11"/>
  <c r="BE98" i="11"/>
  <c r="BC99" i="11"/>
  <c r="BD99" i="11"/>
  <c r="BE99" i="11"/>
  <c r="BC100" i="11"/>
  <c r="BD100" i="11"/>
  <c r="BE100" i="11"/>
  <c r="BC101" i="11"/>
  <c r="BD101" i="11"/>
  <c r="BE101" i="11"/>
  <c r="BC102" i="11"/>
  <c r="BD102" i="11"/>
  <c r="BE102" i="11"/>
  <c r="BC103" i="11"/>
  <c r="BD103" i="11"/>
  <c r="BE103" i="11"/>
  <c r="BC104" i="11"/>
  <c r="BD104" i="11"/>
  <c r="BE104" i="11"/>
  <c r="BC105" i="11"/>
  <c r="BD105" i="11"/>
  <c r="BE105" i="11"/>
  <c r="BC106" i="11"/>
  <c r="BD106" i="11"/>
  <c r="BE106" i="11"/>
  <c r="BC107" i="11"/>
  <c r="BD107" i="11"/>
  <c r="BE107" i="11"/>
  <c r="BC108" i="11"/>
  <c r="BD108" i="11"/>
  <c r="BE108" i="11"/>
  <c r="BC109" i="11"/>
  <c r="BD109" i="11"/>
  <c r="BE109" i="11"/>
  <c r="BC110" i="11"/>
  <c r="BD110" i="11"/>
  <c r="BE110" i="11"/>
  <c r="BC111" i="11"/>
  <c r="BD111" i="11"/>
  <c r="BE111" i="11"/>
  <c r="BC112" i="11"/>
  <c r="BD112" i="11"/>
  <c r="BE112" i="11"/>
  <c r="BC113" i="11"/>
  <c r="BD113" i="11"/>
  <c r="BE113" i="11"/>
  <c r="BC114" i="11"/>
  <c r="BD114" i="11"/>
  <c r="BE114" i="11"/>
  <c r="BC115" i="11"/>
  <c r="BD115" i="11"/>
  <c r="BE115" i="11"/>
  <c r="BC116" i="11"/>
  <c r="BD116" i="11"/>
  <c r="BE116" i="11"/>
  <c r="BC117" i="11"/>
  <c r="BD117" i="11"/>
  <c r="BE117" i="11"/>
  <c r="BC118" i="11"/>
  <c r="BD118" i="11"/>
  <c r="BE118" i="11"/>
  <c r="BC119" i="11"/>
  <c r="BD119" i="11"/>
  <c r="BE119" i="11"/>
  <c r="BC120" i="11"/>
  <c r="BD120" i="11"/>
  <c r="BE120" i="11"/>
  <c r="BC121" i="11"/>
  <c r="BD121" i="11"/>
  <c r="BE121" i="11"/>
  <c r="BC122" i="11"/>
  <c r="BD122" i="11"/>
  <c r="BE122" i="11"/>
  <c r="BC123" i="11"/>
  <c r="BD123" i="11"/>
  <c r="BE123" i="11"/>
  <c r="BC124" i="11"/>
  <c r="BD124" i="11"/>
  <c r="BE124" i="11"/>
  <c r="BC125" i="11"/>
  <c r="BD125" i="11"/>
  <c r="BE125" i="11"/>
  <c r="BC126" i="11"/>
  <c r="BD126" i="11"/>
  <c r="BE126" i="11"/>
  <c r="BC127" i="11"/>
  <c r="BD127" i="11"/>
  <c r="BE127" i="11"/>
  <c r="BC128" i="11"/>
  <c r="BD128" i="11"/>
  <c r="BE128" i="11"/>
  <c r="BC129" i="11"/>
  <c r="BD129" i="11"/>
  <c r="BE129" i="11"/>
  <c r="BC130" i="11"/>
  <c r="BD130" i="11"/>
  <c r="BE130" i="11"/>
  <c r="BC131" i="11"/>
  <c r="BD131" i="11"/>
  <c r="BE131" i="11"/>
  <c r="BC132" i="11"/>
  <c r="BD132" i="11"/>
  <c r="BE132" i="11"/>
  <c r="BC133" i="11"/>
  <c r="BD133" i="11"/>
  <c r="BE133" i="11"/>
  <c r="BC134" i="11"/>
  <c r="BD134" i="11"/>
  <c r="BE134" i="11"/>
  <c r="BC135" i="11"/>
  <c r="BD135" i="11"/>
  <c r="BE135" i="11"/>
  <c r="BC136" i="11"/>
  <c r="BD136" i="11"/>
  <c r="BE136" i="11"/>
  <c r="BC137" i="11"/>
  <c r="BD137" i="11"/>
  <c r="BE137" i="11"/>
  <c r="BC138" i="11"/>
  <c r="BD138" i="11"/>
  <c r="BE138" i="11"/>
  <c r="BC139" i="11"/>
  <c r="BD139" i="11"/>
  <c r="BE139" i="11"/>
  <c r="BC140" i="11"/>
  <c r="BD140" i="11"/>
  <c r="BE140" i="11"/>
  <c r="BC141" i="11"/>
  <c r="BD141" i="11"/>
  <c r="BE141" i="11"/>
  <c r="BC142" i="11"/>
  <c r="BD142" i="11"/>
  <c r="BE142" i="11"/>
  <c r="BC143" i="11"/>
  <c r="BD143" i="11"/>
  <c r="BE143" i="11"/>
  <c r="BC144" i="11"/>
  <c r="BD144" i="11"/>
  <c r="BE144" i="11"/>
  <c r="BC145" i="11"/>
  <c r="BD145" i="11"/>
  <c r="BE145" i="11"/>
  <c r="BC146" i="11"/>
  <c r="BD146" i="11"/>
  <c r="BE146" i="11"/>
  <c r="BC147" i="11"/>
  <c r="BD147" i="11"/>
  <c r="BE147" i="11"/>
  <c r="BC148" i="11"/>
  <c r="BD148" i="11"/>
  <c r="BE148" i="11"/>
  <c r="BC149" i="11"/>
  <c r="BD149" i="11"/>
  <c r="BE149" i="11"/>
  <c r="BC150" i="11"/>
  <c r="BD150" i="11"/>
  <c r="BE150" i="11"/>
  <c r="BC151" i="11"/>
  <c r="BD151" i="11"/>
  <c r="BE151" i="11"/>
  <c r="BC152" i="11"/>
  <c r="BD152" i="11"/>
  <c r="BE152" i="11"/>
  <c r="BC153" i="11"/>
  <c r="BD153" i="11"/>
  <c r="BE153" i="11"/>
  <c r="BC154" i="11"/>
  <c r="BD154" i="11"/>
  <c r="BE154" i="11"/>
  <c r="BC155" i="11"/>
  <c r="BD155" i="11"/>
  <c r="BE155" i="11"/>
  <c r="BC156" i="11"/>
  <c r="BD156" i="11"/>
  <c r="BE156" i="11"/>
  <c r="BC157" i="11"/>
  <c r="BD157" i="11"/>
  <c r="BE157" i="11"/>
  <c r="BC158" i="11"/>
  <c r="BD158" i="11"/>
  <c r="BE158" i="11"/>
  <c r="BC159" i="11"/>
  <c r="BD159" i="11"/>
  <c r="BE159" i="11"/>
  <c r="BC160" i="11"/>
  <c r="BD160" i="11"/>
  <c r="BE160" i="11"/>
  <c r="BC161" i="11"/>
  <c r="BD161" i="11"/>
  <c r="BE161" i="11"/>
  <c r="BC162" i="11"/>
  <c r="BD162" i="11"/>
  <c r="BE162" i="11"/>
  <c r="BC163" i="11"/>
  <c r="BD163" i="11"/>
  <c r="BE163" i="11"/>
  <c r="BC164" i="11"/>
  <c r="BD164" i="11"/>
  <c r="BE164" i="11"/>
  <c r="BC165" i="11"/>
  <c r="BD165" i="11"/>
  <c r="BE165" i="11"/>
  <c r="BC166" i="11"/>
  <c r="BD166" i="11"/>
  <c r="BE166" i="11"/>
  <c r="BC167" i="11"/>
  <c r="BD167" i="11"/>
  <c r="BE167" i="11"/>
  <c r="BC168" i="11"/>
  <c r="BD168" i="11"/>
  <c r="BE168" i="11"/>
  <c r="BC169" i="11"/>
  <c r="BD169" i="11"/>
  <c r="BE169" i="11"/>
  <c r="BC170" i="11"/>
  <c r="BD170" i="11"/>
  <c r="BE170" i="11"/>
  <c r="BC171" i="11"/>
  <c r="BD171" i="11"/>
  <c r="BE171" i="11"/>
  <c r="BC172" i="11"/>
  <c r="BD172" i="11"/>
  <c r="BE172" i="11"/>
  <c r="BC173" i="11"/>
  <c r="BD173" i="11"/>
  <c r="BE173" i="11"/>
  <c r="BC174" i="11"/>
  <c r="BD174" i="11"/>
  <c r="BE174" i="11"/>
  <c r="BC175" i="11"/>
  <c r="BD175" i="11"/>
  <c r="BE175" i="11"/>
  <c r="BC176" i="11"/>
  <c r="BD176" i="11"/>
  <c r="BE176" i="11"/>
  <c r="BC177" i="11"/>
  <c r="BD177" i="11"/>
  <c r="BE177" i="11"/>
  <c r="BC178" i="11"/>
  <c r="BD178" i="11"/>
  <c r="BE178" i="11"/>
  <c r="BC179" i="11"/>
  <c r="BD179" i="11"/>
  <c r="BE179" i="11"/>
  <c r="BC180" i="11"/>
  <c r="BD180" i="11"/>
  <c r="BE180" i="11"/>
  <c r="BC181" i="11"/>
  <c r="BD181" i="11"/>
  <c r="BE181" i="11"/>
  <c r="BC182" i="11"/>
  <c r="BD182" i="11"/>
  <c r="BE182" i="11"/>
  <c r="BC183" i="11"/>
  <c r="BD183" i="11"/>
  <c r="BE183" i="11"/>
  <c r="BC184" i="11"/>
  <c r="BD184" i="11"/>
  <c r="BE184" i="11"/>
  <c r="BC185" i="11"/>
  <c r="BD185" i="11"/>
  <c r="BE185" i="11"/>
  <c r="BC186" i="11"/>
  <c r="BD186" i="11"/>
  <c r="BE186" i="11"/>
  <c r="BC187" i="11"/>
  <c r="BD187" i="11"/>
  <c r="BE187" i="11"/>
  <c r="BC188" i="11"/>
  <c r="BD188" i="11"/>
  <c r="BE188" i="11"/>
  <c r="BC189" i="11"/>
  <c r="BD189" i="11"/>
  <c r="BE189" i="11"/>
  <c r="BC190" i="11"/>
  <c r="BD190" i="11"/>
  <c r="BE190" i="11"/>
  <c r="BC191" i="11"/>
  <c r="BD191" i="11"/>
  <c r="BE191" i="11"/>
  <c r="BC192" i="11"/>
  <c r="BD192" i="11"/>
  <c r="BE192" i="11"/>
  <c r="BC193" i="11"/>
  <c r="BD193" i="11"/>
  <c r="BE193" i="11"/>
  <c r="BC194" i="11"/>
  <c r="BD194" i="11"/>
  <c r="BE194" i="11"/>
  <c r="BC195" i="11"/>
  <c r="BD195" i="11"/>
  <c r="BE195" i="11"/>
  <c r="BC196" i="11"/>
  <c r="BD196" i="11"/>
  <c r="BE196" i="11"/>
  <c r="BC197" i="11"/>
  <c r="BD197" i="11"/>
  <c r="BE197" i="11"/>
  <c r="BC198" i="11"/>
  <c r="BD198" i="11"/>
  <c r="BE198" i="11"/>
  <c r="BC199" i="11"/>
  <c r="BD199" i="11"/>
  <c r="BE199" i="11"/>
  <c r="BC200" i="11"/>
  <c r="BD200" i="11"/>
  <c r="BE200" i="11"/>
  <c r="BC201" i="11"/>
  <c r="BD201" i="11"/>
  <c r="BE201" i="11"/>
  <c r="BC202" i="11"/>
  <c r="BD202" i="11"/>
  <c r="BE202" i="11"/>
  <c r="BC203" i="11"/>
  <c r="BD203" i="11"/>
  <c r="BE203" i="11"/>
  <c r="BC204" i="11"/>
  <c r="BD204" i="11"/>
  <c r="BE204" i="11"/>
  <c r="BC205" i="11"/>
  <c r="BD205" i="11"/>
  <c r="BE205" i="11"/>
  <c r="BC206" i="11"/>
  <c r="BD206" i="11"/>
  <c r="BE206" i="11"/>
  <c r="BC207" i="11"/>
  <c r="BD207" i="11"/>
  <c r="BE207" i="11"/>
  <c r="BC208" i="11"/>
  <c r="BD208" i="11"/>
  <c r="BE208" i="11"/>
  <c r="BC209" i="11"/>
  <c r="BD209" i="11"/>
  <c r="BE209" i="11"/>
  <c r="BC210" i="11"/>
  <c r="BD210" i="11"/>
  <c r="BE210" i="11"/>
  <c r="BC211" i="11"/>
  <c r="BD211" i="11"/>
  <c r="BE211" i="11"/>
  <c r="BC212" i="11"/>
  <c r="BD212" i="11"/>
  <c r="BE212" i="11"/>
  <c r="BC213" i="11"/>
  <c r="BD213" i="11"/>
  <c r="BE213" i="11"/>
  <c r="BC214" i="11"/>
  <c r="BD214" i="11"/>
  <c r="BE214" i="11"/>
  <c r="BC215" i="11"/>
  <c r="BD215" i="11"/>
  <c r="BE215" i="11"/>
  <c r="BC216" i="11"/>
  <c r="BD216" i="11"/>
  <c r="BE216" i="11"/>
  <c r="BC217" i="11"/>
  <c r="BD217" i="11"/>
  <c r="BE217" i="11"/>
  <c r="BC218" i="11"/>
  <c r="BD218" i="11"/>
  <c r="BE218" i="11"/>
  <c r="BC219" i="11"/>
  <c r="BD219" i="11"/>
  <c r="BE219" i="11"/>
  <c r="BC220" i="11"/>
  <c r="BD220" i="11"/>
  <c r="BE220" i="11"/>
  <c r="BC221" i="11"/>
  <c r="BD221" i="11"/>
  <c r="BE221" i="11"/>
  <c r="BC222" i="11"/>
  <c r="BD222" i="11"/>
  <c r="BE222" i="11"/>
  <c r="BC223" i="11"/>
  <c r="BD223" i="11"/>
  <c r="BE223" i="11"/>
  <c r="BC224" i="11"/>
  <c r="BD224" i="11"/>
  <c r="BE224" i="11"/>
  <c r="BC225" i="11"/>
  <c r="BD225" i="11"/>
  <c r="BE225" i="11"/>
  <c r="BC226" i="11"/>
  <c r="BD226" i="11"/>
  <c r="BE226" i="11"/>
  <c r="BC227" i="11"/>
  <c r="BD227" i="11"/>
  <c r="BE227" i="11"/>
  <c r="BC228" i="11"/>
  <c r="BD228" i="11"/>
  <c r="BE228" i="11"/>
  <c r="BC229" i="11"/>
  <c r="BD229" i="11"/>
  <c r="BE229" i="11"/>
  <c r="BC230" i="11"/>
  <c r="BD230" i="11"/>
  <c r="BE230" i="11"/>
  <c r="BC231" i="11"/>
  <c r="BD231" i="11"/>
  <c r="BE231" i="11"/>
  <c r="BC232" i="11"/>
  <c r="BD232" i="11"/>
  <c r="BE232" i="11"/>
  <c r="BC233" i="11"/>
  <c r="BD233" i="11"/>
  <c r="BE233" i="11"/>
  <c r="BC234" i="11"/>
  <c r="BD234" i="11"/>
  <c r="BE234" i="11"/>
  <c r="BC235" i="11"/>
  <c r="BD235" i="11"/>
  <c r="BE235" i="11"/>
  <c r="BC236" i="11"/>
  <c r="BD236" i="11"/>
  <c r="BE236" i="11"/>
  <c r="BC237" i="11"/>
  <c r="BD237" i="11"/>
  <c r="BE237" i="11"/>
  <c r="BC238" i="11"/>
  <c r="BD238" i="11"/>
  <c r="BE238" i="11"/>
  <c r="BC239" i="11"/>
  <c r="BD239" i="11"/>
  <c r="BE239" i="11"/>
  <c r="BC240" i="11"/>
  <c r="BD240" i="11"/>
  <c r="BE240" i="11"/>
  <c r="BC241" i="11"/>
  <c r="BD241" i="11"/>
  <c r="BE241" i="11"/>
  <c r="BC242" i="11"/>
  <c r="BD242" i="11"/>
  <c r="BE242" i="11"/>
  <c r="BC243" i="11"/>
  <c r="BD243" i="11"/>
  <c r="BE243" i="11"/>
  <c r="BC244" i="11"/>
  <c r="BD244" i="11"/>
  <c r="BE244" i="11"/>
  <c r="BC245" i="11"/>
  <c r="BD245" i="11"/>
  <c r="BE245" i="11"/>
  <c r="BC246" i="11"/>
  <c r="BD246" i="11"/>
  <c r="BE246" i="11"/>
  <c r="BC247" i="11"/>
  <c r="BD247" i="11"/>
  <c r="BE247" i="11"/>
  <c r="BC248" i="11"/>
  <c r="BD248" i="11"/>
  <c r="BE248" i="11"/>
  <c r="BC249" i="11"/>
  <c r="BD249" i="11"/>
  <c r="BE249" i="11"/>
  <c r="BC250" i="11"/>
  <c r="BD250" i="11"/>
  <c r="BE250" i="11"/>
  <c r="BC251" i="11"/>
  <c r="BD251" i="11"/>
  <c r="BE251" i="11"/>
  <c r="BC252" i="11"/>
  <c r="BD252" i="11"/>
  <c r="BE252" i="11"/>
  <c r="BC253" i="11"/>
  <c r="BD253" i="11"/>
  <c r="BE253" i="11"/>
  <c r="BC254" i="11"/>
  <c r="BD254" i="11"/>
  <c r="BE254" i="11"/>
  <c r="BC255" i="11"/>
  <c r="BD255" i="11"/>
  <c r="BE255" i="11"/>
  <c r="BC256" i="11"/>
  <c r="BD256" i="11"/>
  <c r="BE256" i="11"/>
  <c r="BC257" i="11"/>
  <c r="BD257" i="11"/>
  <c r="BE257" i="11"/>
  <c r="BC258" i="11"/>
  <c r="BD258" i="11"/>
  <c r="BE258" i="11"/>
  <c r="BC259" i="11"/>
  <c r="BD259" i="11"/>
  <c r="BE259" i="11"/>
  <c r="BC260" i="11"/>
  <c r="BD260" i="11"/>
  <c r="BE260" i="11"/>
  <c r="BC261" i="11"/>
  <c r="BD261" i="11"/>
  <c r="BE261" i="11"/>
  <c r="BC262" i="11"/>
  <c r="BD262" i="11"/>
  <c r="BE262" i="11"/>
  <c r="BC263" i="11"/>
  <c r="BD263" i="11"/>
  <c r="BE263" i="11"/>
  <c r="BC264" i="11"/>
  <c r="BD264" i="11"/>
  <c r="BE264" i="11"/>
  <c r="BC265" i="11"/>
  <c r="BD265" i="11"/>
  <c r="BE265" i="11"/>
  <c r="BC266" i="11"/>
  <c r="BD266" i="11"/>
  <c r="BE266" i="11"/>
  <c r="BC267" i="11"/>
  <c r="BD267" i="11"/>
  <c r="BE267" i="11"/>
  <c r="BC268" i="11"/>
  <c r="BD268" i="11"/>
  <c r="BE268" i="11"/>
  <c r="BC269" i="11"/>
  <c r="BD269" i="11"/>
  <c r="BE269" i="11"/>
  <c r="BC270" i="11"/>
  <c r="BD270" i="11"/>
  <c r="BE270" i="11"/>
  <c r="BC271" i="11"/>
  <c r="BD271" i="11"/>
  <c r="BE271" i="11"/>
  <c r="BC272" i="11"/>
  <c r="BD272" i="11"/>
  <c r="BE272" i="11"/>
  <c r="BC273" i="11"/>
  <c r="BD273" i="11"/>
  <c r="BE273" i="11"/>
  <c r="BC274" i="11"/>
  <c r="BD274" i="11"/>
  <c r="BE274" i="11"/>
  <c r="BC275" i="11"/>
  <c r="BD275" i="11"/>
  <c r="BE275" i="11"/>
  <c r="BC276" i="11"/>
  <c r="BD276" i="11"/>
  <c r="BE276" i="11"/>
  <c r="BC277" i="11"/>
  <c r="BD277" i="11"/>
  <c r="BE277" i="11"/>
  <c r="BC278" i="11"/>
  <c r="BD278" i="11"/>
  <c r="BE278" i="11"/>
  <c r="BC279" i="11"/>
  <c r="BD279" i="11"/>
  <c r="BE279" i="11"/>
  <c r="BC280" i="11"/>
  <c r="BD280" i="11"/>
  <c r="BE280" i="11"/>
  <c r="BC281" i="11"/>
  <c r="BD281" i="11"/>
  <c r="BE281" i="11"/>
  <c r="BC282" i="11"/>
  <c r="BD282" i="11"/>
  <c r="BE282" i="11"/>
  <c r="BC283" i="11"/>
  <c r="BD283" i="11"/>
  <c r="BE283" i="11"/>
  <c r="BC284" i="11"/>
  <c r="BD284" i="11"/>
  <c r="BE284" i="11"/>
  <c r="BC285" i="11"/>
  <c r="BD285" i="11"/>
  <c r="BE285" i="11"/>
  <c r="BC286" i="11"/>
  <c r="BD286" i="11"/>
  <c r="BE286" i="11"/>
  <c r="BC287" i="11"/>
  <c r="BD287" i="11"/>
  <c r="BE287" i="11"/>
  <c r="BC288" i="11"/>
  <c r="BD288" i="11"/>
  <c r="BE288" i="11"/>
  <c r="BC289" i="11"/>
  <c r="BD289" i="11"/>
  <c r="BE289" i="11"/>
  <c r="BC290" i="11"/>
  <c r="BD290" i="11"/>
  <c r="BE290" i="11"/>
  <c r="BC291" i="11"/>
  <c r="BD291" i="11"/>
  <c r="BE291" i="11"/>
  <c r="BC292" i="11"/>
  <c r="BD292" i="11"/>
  <c r="BE292" i="11"/>
  <c r="BC293" i="11"/>
  <c r="BD293" i="11"/>
  <c r="BE293" i="11"/>
  <c r="BC294" i="11"/>
  <c r="BD294" i="11"/>
  <c r="BE294" i="11"/>
  <c r="BC295" i="11"/>
  <c r="BD295" i="11"/>
  <c r="BE295" i="11"/>
  <c r="BC296" i="11"/>
  <c r="BD296" i="11"/>
  <c r="BE296" i="11"/>
  <c r="BC297" i="11"/>
  <c r="BD297" i="11"/>
  <c r="BE297" i="11"/>
  <c r="BC298" i="11"/>
  <c r="BD298" i="11"/>
  <c r="BE298" i="11"/>
  <c r="BC299" i="11"/>
  <c r="BD299" i="11"/>
  <c r="BE299" i="11"/>
  <c r="BC300" i="11"/>
  <c r="BD300" i="11"/>
  <c r="BE300" i="11"/>
  <c r="BC301" i="11"/>
  <c r="BD301" i="11"/>
  <c r="BE301" i="11"/>
  <c r="BC302" i="11"/>
  <c r="BD302" i="11"/>
  <c r="BE302" i="11"/>
  <c r="BC303" i="11"/>
  <c r="BD303" i="11"/>
  <c r="BE303" i="11"/>
  <c r="BC304" i="11"/>
  <c r="BD304" i="11"/>
  <c r="BE304" i="11"/>
  <c r="BC305" i="11"/>
  <c r="BD305" i="11"/>
  <c r="BE305" i="11"/>
  <c r="BC306" i="11"/>
  <c r="BD306" i="11"/>
  <c r="BE306" i="11"/>
  <c r="BC307" i="11"/>
  <c r="BD307" i="11"/>
  <c r="BE307" i="11"/>
  <c r="BC308" i="11"/>
  <c r="BD308" i="11"/>
  <c r="BE308" i="11"/>
  <c r="BC309" i="11"/>
  <c r="BD309" i="11"/>
  <c r="BE309" i="11"/>
  <c r="BC310" i="11"/>
  <c r="BD310" i="11"/>
  <c r="BE310" i="11"/>
  <c r="BC311" i="11"/>
  <c r="BD311" i="11"/>
  <c r="BE311" i="11"/>
  <c r="BC312" i="11"/>
  <c r="BD312" i="11"/>
  <c r="BE312" i="11"/>
  <c r="BC313" i="11"/>
  <c r="BD313" i="11"/>
  <c r="BE313" i="11"/>
  <c r="BC314" i="11"/>
  <c r="BD314" i="11"/>
  <c r="BE314" i="11"/>
  <c r="BC315" i="11"/>
  <c r="BD315" i="11"/>
  <c r="BE315" i="11"/>
  <c r="BC316" i="11"/>
  <c r="BD316" i="11"/>
  <c r="BE316" i="11"/>
  <c r="BC317" i="11"/>
  <c r="BD317" i="11"/>
  <c r="BE317" i="11"/>
  <c r="BC318" i="11"/>
  <c r="BD318" i="11"/>
  <c r="BE318" i="11"/>
  <c r="BC319" i="11"/>
  <c r="BD319" i="11"/>
  <c r="BE319" i="11"/>
  <c r="BC320" i="11"/>
  <c r="BD320" i="11"/>
  <c r="BE320" i="11"/>
  <c r="BC321" i="11"/>
  <c r="BD321" i="11"/>
  <c r="BE321" i="11"/>
  <c r="BC322" i="11"/>
  <c r="BD322" i="11"/>
  <c r="BE322" i="11"/>
  <c r="BC323" i="11"/>
  <c r="BD323" i="11"/>
  <c r="BE323" i="11"/>
  <c r="BC324" i="11"/>
  <c r="BD324" i="11"/>
  <c r="BE324" i="11"/>
  <c r="BC325" i="11"/>
  <c r="BD325" i="11"/>
  <c r="BE325" i="11"/>
  <c r="BC326" i="11"/>
  <c r="BD326" i="11"/>
  <c r="BE326" i="11"/>
  <c r="BC327" i="11"/>
  <c r="BD327" i="11"/>
  <c r="BE327" i="11"/>
  <c r="BC328" i="11"/>
  <c r="BD328" i="11"/>
  <c r="BE328" i="11"/>
  <c r="BC329" i="11"/>
  <c r="BD329" i="11"/>
  <c r="BE329" i="11"/>
  <c r="BC330" i="11"/>
  <c r="BD330" i="11"/>
  <c r="BE330" i="11"/>
  <c r="BC331" i="11"/>
  <c r="BD331" i="11"/>
  <c r="BE331" i="11"/>
  <c r="BC332" i="11"/>
  <c r="BD332" i="11"/>
  <c r="BE332" i="11"/>
  <c r="BC333" i="11"/>
  <c r="BD333" i="11"/>
  <c r="BE333" i="11"/>
  <c r="BC334" i="11"/>
  <c r="BD334" i="11"/>
  <c r="BE334" i="11"/>
  <c r="BC335" i="11"/>
  <c r="BD335" i="11"/>
  <c r="BE335" i="11"/>
  <c r="BC336" i="11"/>
  <c r="BD336" i="11"/>
  <c r="BE336" i="11"/>
  <c r="BC337" i="11"/>
  <c r="BD337" i="11"/>
  <c r="BE337" i="11"/>
  <c r="BC338" i="11"/>
  <c r="BD338" i="11"/>
  <c r="BE338" i="11"/>
  <c r="BC339" i="11"/>
  <c r="BD339" i="11"/>
  <c r="BE339" i="11"/>
  <c r="BC340" i="11"/>
  <c r="BD340" i="11"/>
  <c r="BE340" i="11"/>
  <c r="BC341" i="11"/>
  <c r="BD341" i="11"/>
  <c r="BE341" i="11"/>
  <c r="BC342" i="11"/>
  <c r="BD342" i="11"/>
  <c r="BE342" i="11"/>
  <c r="BC343" i="11"/>
  <c r="BD343" i="11"/>
  <c r="BE343" i="11"/>
  <c r="BC344" i="11"/>
  <c r="BD344" i="11"/>
  <c r="BE344" i="11"/>
  <c r="BC345" i="11"/>
  <c r="BD345" i="11"/>
  <c r="BE345" i="11"/>
  <c r="BC346" i="11"/>
  <c r="BD346" i="11"/>
  <c r="BE346" i="11"/>
  <c r="BC347" i="11"/>
  <c r="BD347" i="11"/>
  <c r="BE347" i="11"/>
  <c r="BC348" i="11"/>
  <c r="BD348" i="11"/>
  <c r="BE348" i="11"/>
  <c r="BC349" i="11"/>
  <c r="BD349" i="11"/>
  <c r="BE349" i="11"/>
  <c r="BC350" i="11"/>
  <c r="BD350" i="11"/>
  <c r="BE350" i="11"/>
  <c r="BC351" i="11"/>
  <c r="BD351" i="11"/>
  <c r="BE351" i="11"/>
  <c r="BC352" i="11"/>
  <c r="BD352" i="11"/>
  <c r="BE352" i="11"/>
  <c r="BC353" i="11"/>
  <c r="BD353" i="11"/>
  <c r="BE353" i="11"/>
  <c r="BC354" i="11"/>
  <c r="BD354" i="11"/>
  <c r="BE354" i="11"/>
  <c r="BC355" i="11"/>
  <c r="BD355" i="11"/>
  <c r="BE355" i="11"/>
  <c r="BC356" i="11"/>
  <c r="BD356" i="11"/>
  <c r="BE356" i="11"/>
  <c r="BC357" i="11"/>
  <c r="BD357" i="11"/>
  <c r="BE357" i="11"/>
  <c r="BC358" i="11"/>
  <c r="BD358" i="11"/>
  <c r="BE358" i="11"/>
  <c r="BC359" i="11"/>
  <c r="BD359" i="11"/>
  <c r="BE359" i="11"/>
  <c r="BC360" i="11"/>
  <c r="BD360" i="11"/>
  <c r="BE360" i="11"/>
  <c r="BC361" i="11"/>
  <c r="BD361" i="11"/>
  <c r="BE361" i="11"/>
  <c r="BC362" i="11"/>
  <c r="BD362" i="11"/>
  <c r="BE362" i="11"/>
  <c r="BC363" i="11"/>
  <c r="BD363" i="11"/>
  <c r="BE363" i="11"/>
  <c r="BC364" i="11"/>
  <c r="BD364" i="11"/>
  <c r="BE364" i="11"/>
  <c r="BC365" i="11"/>
  <c r="BD365" i="11"/>
  <c r="BE365" i="11"/>
  <c r="BC366" i="11"/>
  <c r="BD366" i="11"/>
  <c r="BE366" i="11"/>
  <c r="BC367" i="11"/>
  <c r="BD367" i="11"/>
  <c r="BE367" i="11"/>
  <c r="BC368" i="11"/>
  <c r="BD368" i="11"/>
  <c r="BE368" i="11"/>
  <c r="BC369" i="11"/>
  <c r="BD369" i="11"/>
  <c r="BE369" i="11"/>
  <c r="BC370" i="11"/>
  <c r="BD370" i="11"/>
  <c r="BE370" i="11"/>
  <c r="BC371" i="11"/>
  <c r="BD371" i="11"/>
  <c r="BE371" i="11"/>
  <c r="BC372" i="11"/>
  <c r="BD372" i="11"/>
  <c r="BE372" i="11"/>
  <c r="BC373" i="11"/>
  <c r="BD373" i="11"/>
  <c r="BE373" i="11"/>
  <c r="BC374" i="11"/>
  <c r="BD374" i="11"/>
  <c r="BE374" i="11"/>
  <c r="BC375" i="11"/>
  <c r="BD375" i="11"/>
  <c r="BE375" i="11"/>
  <c r="BC376" i="11"/>
  <c r="BD376" i="11"/>
  <c r="BE376" i="11"/>
  <c r="BC377" i="11"/>
  <c r="BD377" i="11"/>
  <c r="BE377" i="11"/>
  <c r="BC378" i="11"/>
  <c r="BD378" i="11"/>
  <c r="BE378" i="11"/>
  <c r="BC379" i="11"/>
  <c r="BD379" i="11"/>
  <c r="BE379" i="11"/>
  <c r="BC380" i="11"/>
  <c r="BD380" i="11"/>
  <c r="BE380" i="11"/>
  <c r="BC381" i="11"/>
  <c r="BD381" i="11"/>
  <c r="BE381" i="11"/>
  <c r="BC382" i="11"/>
  <c r="BD382" i="11"/>
  <c r="BE382" i="11"/>
  <c r="BC383" i="11"/>
  <c r="BD383" i="11"/>
  <c r="BE383" i="11"/>
  <c r="BC384" i="11"/>
  <c r="BD384" i="11"/>
  <c r="BE384" i="11"/>
  <c r="BC385" i="11"/>
  <c r="BD385" i="11"/>
  <c r="BE385" i="11"/>
  <c r="BC386" i="11"/>
  <c r="BD386" i="11"/>
  <c r="BE386" i="11"/>
  <c r="BC387" i="11"/>
  <c r="BD387" i="11"/>
  <c r="BE387" i="11"/>
  <c r="BC388" i="11"/>
  <c r="BD388" i="11"/>
  <c r="BE388" i="11"/>
  <c r="BC389" i="11"/>
  <c r="BD389" i="11"/>
  <c r="BE389" i="11"/>
  <c r="BC390" i="11"/>
  <c r="BD390" i="11"/>
  <c r="BE390" i="11"/>
  <c r="BC391" i="11"/>
  <c r="BD391" i="11"/>
  <c r="BE391" i="11"/>
  <c r="BC392" i="11"/>
  <c r="BD392" i="11"/>
  <c r="BE392" i="11"/>
  <c r="BC393" i="11"/>
  <c r="BD393" i="11"/>
  <c r="BE393" i="11"/>
  <c r="BC394" i="11"/>
  <c r="BD394" i="11"/>
  <c r="BE394" i="11"/>
  <c r="BC395" i="11"/>
  <c r="BD395" i="11"/>
  <c r="BE395" i="11"/>
  <c r="BC396" i="11"/>
  <c r="BD396" i="11"/>
  <c r="BE396" i="11"/>
  <c r="BC397" i="11"/>
  <c r="BD397" i="11"/>
  <c r="BE397" i="11"/>
  <c r="BC398" i="11"/>
  <c r="BD398" i="11"/>
  <c r="BE398" i="11"/>
  <c r="BC399" i="11"/>
  <c r="BD399" i="11"/>
  <c r="BE399" i="11"/>
  <c r="BC400" i="11"/>
  <c r="BD400" i="11"/>
  <c r="BE400" i="11"/>
  <c r="BC401" i="11"/>
  <c r="BD401" i="11"/>
  <c r="BE401" i="11"/>
  <c r="BC402" i="11"/>
  <c r="BD402" i="11"/>
  <c r="BE402" i="11"/>
  <c r="BC403" i="11"/>
  <c r="BD403" i="11"/>
  <c r="BE403" i="11"/>
  <c r="BC404" i="11"/>
  <c r="BD404" i="11"/>
  <c r="BE404" i="11"/>
  <c r="BC405" i="11"/>
  <c r="BD405" i="11"/>
  <c r="BE405" i="11"/>
  <c r="BC406" i="11"/>
  <c r="BD406" i="11"/>
  <c r="BE406" i="11"/>
  <c r="BC407" i="11"/>
  <c r="BD407" i="11"/>
  <c r="BE407" i="11"/>
  <c r="BC408" i="11"/>
  <c r="BD408" i="11"/>
  <c r="BE408" i="11"/>
  <c r="BC409" i="11"/>
  <c r="BD409" i="11"/>
  <c r="BE409" i="11"/>
  <c r="BC410" i="11"/>
  <c r="BD410" i="11"/>
  <c r="BE410" i="11"/>
  <c r="BC411" i="11"/>
  <c r="BD411" i="11"/>
  <c r="BE411" i="11"/>
  <c r="BC412" i="11"/>
  <c r="BD412" i="11"/>
  <c r="BE412" i="11"/>
  <c r="BC413" i="11"/>
  <c r="BD413" i="11"/>
  <c r="BE413" i="11"/>
  <c r="BC414" i="11"/>
  <c r="BD414" i="11"/>
  <c r="BE414" i="11"/>
  <c r="BC415" i="11"/>
  <c r="BD415" i="11"/>
  <c r="BE415" i="11"/>
  <c r="BC416" i="11"/>
  <c r="BD416" i="11"/>
  <c r="BE416" i="11"/>
  <c r="BC417" i="11"/>
  <c r="BD417" i="11"/>
  <c r="BE417" i="11"/>
  <c r="BC418" i="11"/>
  <c r="BD418" i="11"/>
  <c r="BE418" i="11"/>
  <c r="BC419" i="11"/>
  <c r="BD419" i="11"/>
  <c r="BE419" i="11"/>
  <c r="BC420" i="11"/>
  <c r="BD420" i="11"/>
  <c r="BE420" i="11"/>
  <c r="BC421" i="11"/>
  <c r="BD421" i="11"/>
  <c r="BE421" i="11"/>
  <c r="BC422" i="11"/>
  <c r="BD422" i="11"/>
  <c r="BE422" i="11"/>
  <c r="BC423" i="11"/>
  <c r="BD423" i="11"/>
  <c r="BE423" i="11"/>
  <c r="BC424" i="11"/>
  <c r="BD424" i="11"/>
  <c r="BE424" i="11"/>
  <c r="BC425" i="11"/>
  <c r="BD425" i="11"/>
  <c r="BE425" i="11"/>
  <c r="BC426" i="11"/>
  <c r="BD426" i="11"/>
  <c r="BE426" i="11"/>
  <c r="BC427" i="11"/>
  <c r="BD427" i="11"/>
  <c r="BE427" i="11"/>
  <c r="BC428" i="11"/>
  <c r="BD428" i="11"/>
  <c r="BE428" i="11"/>
  <c r="BC429" i="11"/>
  <c r="BD429" i="11"/>
  <c r="BE429" i="11"/>
  <c r="BC430" i="11"/>
  <c r="BD430" i="11"/>
  <c r="BE430" i="11"/>
  <c r="BC431" i="11"/>
  <c r="BD431" i="11"/>
  <c r="BE431" i="11"/>
  <c r="BC432" i="11"/>
  <c r="BD432" i="11"/>
  <c r="BE432" i="11"/>
  <c r="BC433" i="11"/>
  <c r="BD433" i="11"/>
  <c r="BE433" i="11"/>
  <c r="BC434" i="11"/>
  <c r="BD434" i="11"/>
  <c r="BE434" i="11"/>
  <c r="BC435" i="11"/>
  <c r="BD435" i="11"/>
  <c r="BE435" i="11"/>
  <c r="BC436" i="11"/>
  <c r="BD436" i="11"/>
  <c r="BE436" i="11"/>
  <c r="BC437" i="11"/>
  <c r="BD437" i="11"/>
  <c r="BE437" i="11"/>
  <c r="BC438" i="11"/>
  <c r="BD438" i="11"/>
  <c r="BE438" i="11"/>
  <c r="BC439" i="11"/>
  <c r="BD439" i="11"/>
  <c r="BE439" i="11"/>
  <c r="BC440" i="11"/>
  <c r="BD440" i="11"/>
  <c r="BE440" i="11"/>
  <c r="BC441" i="11"/>
  <c r="BD441" i="11"/>
  <c r="BE441" i="11"/>
  <c r="BC442" i="11"/>
  <c r="BD442" i="11"/>
  <c r="BE442" i="11"/>
  <c r="BC443" i="11"/>
  <c r="BD443" i="11"/>
  <c r="BE443" i="11"/>
  <c r="BC444" i="11"/>
  <c r="BD444" i="11"/>
  <c r="BE444" i="11"/>
  <c r="BC445" i="11"/>
  <c r="BD445" i="11"/>
  <c r="BE445" i="11"/>
  <c r="BC446" i="11"/>
  <c r="BD446" i="11"/>
  <c r="BE446" i="11"/>
  <c r="BC447" i="11"/>
  <c r="BD447" i="11"/>
  <c r="BE447" i="11"/>
  <c r="BC448" i="11"/>
  <c r="BD448" i="11"/>
  <c r="BE448" i="11"/>
  <c r="BC449" i="11"/>
  <c r="BD449" i="11"/>
  <c r="BE449" i="11"/>
  <c r="BC450" i="11"/>
  <c r="BD450" i="11"/>
  <c r="BE450" i="11"/>
  <c r="BC451" i="11"/>
  <c r="BD451" i="11"/>
  <c r="BE451" i="11"/>
  <c r="BC452" i="11"/>
  <c r="BD452" i="11"/>
  <c r="BE452" i="11"/>
  <c r="BC453" i="11"/>
  <c r="BD453" i="11"/>
  <c r="BE453" i="11"/>
  <c r="BC454" i="11"/>
  <c r="BD454" i="11"/>
  <c r="BE454" i="11"/>
  <c r="BC455" i="11"/>
  <c r="BD455" i="11"/>
  <c r="BE455" i="11"/>
  <c r="BC456" i="11"/>
  <c r="BD456" i="11"/>
  <c r="BE456" i="11"/>
  <c r="BC457" i="11"/>
  <c r="BD457" i="11"/>
  <c r="BE457" i="11"/>
  <c r="BC458" i="11"/>
  <c r="BD458" i="11"/>
  <c r="BE458" i="11"/>
  <c r="BC459" i="11"/>
  <c r="BD459" i="11"/>
  <c r="BE459" i="11"/>
  <c r="BC460" i="11"/>
  <c r="BD460" i="11"/>
  <c r="BE460" i="11"/>
  <c r="BC461" i="11"/>
  <c r="BD461" i="11"/>
  <c r="BE461" i="11"/>
  <c r="BC462" i="11"/>
  <c r="BD462" i="11"/>
  <c r="BE462" i="11"/>
  <c r="BC463" i="11"/>
  <c r="BD463" i="11"/>
  <c r="BE463" i="11"/>
  <c r="BC464" i="11"/>
  <c r="BD464" i="11"/>
  <c r="BE464" i="11"/>
  <c r="BC465" i="11"/>
  <c r="BD465" i="11"/>
  <c r="BE465" i="11"/>
  <c r="BC466" i="11"/>
  <c r="BD466" i="11"/>
  <c r="BE466" i="11"/>
  <c r="BC467" i="11"/>
  <c r="BD467" i="11"/>
  <c r="BE467" i="11"/>
  <c r="BC468" i="11"/>
  <c r="BD468" i="11"/>
  <c r="BE468" i="11"/>
  <c r="BC469" i="11"/>
  <c r="BD469" i="11"/>
  <c r="BE469" i="11"/>
  <c r="BC470" i="11"/>
  <c r="BD470" i="11"/>
  <c r="BE470" i="11"/>
  <c r="BC471" i="11"/>
  <c r="BD471" i="11"/>
  <c r="BE471" i="11"/>
  <c r="BC472" i="11"/>
  <c r="BD472" i="11"/>
  <c r="BE472" i="11"/>
  <c r="BC473" i="11"/>
  <c r="BD473" i="11"/>
  <c r="BE473" i="11"/>
  <c r="BC474" i="11"/>
  <c r="BD474" i="11"/>
  <c r="BE474" i="11"/>
  <c r="BC475" i="11"/>
  <c r="BD475" i="11"/>
  <c r="BE475" i="11"/>
  <c r="BC476" i="11"/>
  <c r="BD476" i="11"/>
  <c r="BE476" i="11"/>
  <c r="BC477" i="11"/>
  <c r="BD477" i="11"/>
  <c r="BE477" i="11"/>
  <c r="BC478" i="11"/>
  <c r="BD478" i="11"/>
  <c r="BE478" i="11"/>
  <c r="BC479" i="11"/>
  <c r="BD479" i="11"/>
  <c r="BE479" i="11"/>
  <c r="BC480" i="11"/>
  <c r="BD480" i="11"/>
  <c r="BE480" i="11"/>
  <c r="BC481" i="11"/>
  <c r="BD481" i="11"/>
  <c r="BE481" i="11"/>
  <c r="BC482" i="11"/>
  <c r="BD482" i="11"/>
  <c r="BE482" i="11"/>
  <c r="BC483" i="11"/>
  <c r="BD483" i="11"/>
  <c r="BE483" i="11"/>
  <c r="BC484" i="11"/>
  <c r="BD484" i="11"/>
  <c r="BE484" i="11"/>
  <c r="BC485" i="11"/>
  <c r="BD485" i="11"/>
  <c r="BE485" i="11"/>
  <c r="BC486" i="11"/>
  <c r="BD486" i="11"/>
  <c r="BE486" i="11"/>
  <c r="BC487" i="11"/>
  <c r="BD487" i="11"/>
  <c r="BE487" i="11"/>
  <c r="BC488" i="11"/>
  <c r="BD488" i="11"/>
  <c r="BE488" i="11"/>
  <c r="BC489" i="11"/>
  <c r="BD489" i="11"/>
  <c r="BE489" i="11"/>
  <c r="BC490" i="11"/>
  <c r="BD490" i="11"/>
  <c r="BE490" i="11"/>
  <c r="BC491" i="11"/>
  <c r="BD491" i="11"/>
  <c r="BE491" i="11"/>
  <c r="BC492" i="11"/>
  <c r="BD492" i="11"/>
  <c r="BE492" i="11"/>
  <c r="BC493" i="11"/>
  <c r="BD493" i="11"/>
  <c r="BE493" i="11"/>
  <c r="BC494" i="11"/>
  <c r="BD494" i="11"/>
  <c r="BE494" i="11"/>
  <c r="BC495" i="11"/>
  <c r="BD495" i="11"/>
  <c r="BE495" i="11"/>
  <c r="BC496" i="11"/>
  <c r="BD496" i="11"/>
  <c r="BE496" i="11"/>
  <c r="BC497" i="11"/>
  <c r="BD497" i="11"/>
  <c r="BE497" i="11"/>
  <c r="BC498" i="11"/>
  <c r="BD498" i="11"/>
  <c r="BE498" i="11"/>
  <c r="BC499" i="11"/>
  <c r="BD499" i="11"/>
  <c r="BE499" i="11"/>
  <c r="BC500" i="11"/>
  <c r="BD500" i="11"/>
  <c r="BE500" i="11"/>
  <c r="BC501" i="11"/>
  <c r="BD501" i="11"/>
  <c r="BE501" i="11"/>
  <c r="BC502" i="11"/>
  <c r="BD502" i="11"/>
  <c r="BE502" i="11"/>
  <c r="BC503" i="11"/>
  <c r="BD503" i="11"/>
  <c r="BE503" i="11"/>
  <c r="BC504" i="11"/>
  <c r="BD504" i="11"/>
  <c r="BE504" i="11"/>
  <c r="BC505" i="11"/>
  <c r="BD505" i="11"/>
  <c r="BE505" i="11"/>
  <c r="BC506" i="11"/>
  <c r="BD506" i="11"/>
  <c r="BE506" i="11"/>
  <c r="BC507" i="11"/>
  <c r="BD507" i="11"/>
  <c r="BE507" i="11"/>
  <c r="BC508" i="11"/>
  <c r="BD508" i="11"/>
  <c r="BE508" i="11"/>
  <c r="BC509" i="11"/>
  <c r="BD509" i="11"/>
  <c r="BE509" i="11"/>
  <c r="BC510" i="11"/>
  <c r="BD510" i="11"/>
  <c r="BE510" i="11"/>
  <c r="BC511" i="11"/>
  <c r="BD511" i="11"/>
  <c r="BE511" i="11"/>
  <c r="BC512" i="11"/>
  <c r="BD512" i="11"/>
  <c r="BE512" i="11"/>
  <c r="BC513" i="11"/>
  <c r="BD513" i="11"/>
  <c r="BE513" i="11"/>
  <c r="BC514" i="11"/>
  <c r="BD514" i="11"/>
  <c r="BE514" i="11"/>
  <c r="BC515" i="11"/>
  <c r="BD515" i="11"/>
  <c r="BE515" i="11"/>
  <c r="BC516" i="11"/>
  <c r="BD516" i="11"/>
  <c r="BE516" i="11"/>
  <c r="BC517" i="11"/>
  <c r="BD517" i="11"/>
  <c r="BE517" i="11"/>
  <c r="BC518" i="11"/>
  <c r="BD518" i="11"/>
  <c r="BE518" i="11"/>
  <c r="BC519" i="11"/>
  <c r="BD519" i="11"/>
  <c r="BE519" i="11"/>
  <c r="BC520" i="11"/>
  <c r="BD520" i="11"/>
  <c r="BE520" i="11"/>
  <c r="BC521" i="11"/>
  <c r="BD521" i="11"/>
  <c r="BE521" i="11"/>
  <c r="BC522" i="11"/>
  <c r="BD522" i="11"/>
  <c r="BE522" i="11"/>
  <c r="BC523" i="11"/>
  <c r="BD523" i="11"/>
  <c r="BE523" i="11"/>
  <c r="BC524" i="11"/>
  <c r="BD524" i="11"/>
  <c r="BE524" i="11"/>
  <c r="BC525" i="11"/>
  <c r="BD525" i="11"/>
  <c r="BE525" i="11"/>
  <c r="BC526" i="11"/>
  <c r="BD526" i="11"/>
  <c r="BE526" i="11"/>
  <c r="BC527" i="11"/>
  <c r="BD527" i="11"/>
  <c r="BE527" i="11"/>
  <c r="BC528" i="11"/>
  <c r="BD528" i="11"/>
  <c r="BE528" i="11"/>
  <c r="BC529" i="11"/>
  <c r="BD529" i="11"/>
  <c r="BE529" i="11"/>
  <c r="BC530" i="11"/>
  <c r="BD530" i="11"/>
  <c r="BE530" i="11"/>
  <c r="BC531" i="11"/>
  <c r="BD531" i="11"/>
  <c r="BE531" i="11"/>
  <c r="BC532" i="11"/>
  <c r="BD532" i="11"/>
  <c r="BE532" i="11"/>
  <c r="BC533" i="11"/>
  <c r="BD533" i="11"/>
  <c r="BE533" i="11"/>
  <c r="BC534" i="11"/>
  <c r="BD534" i="11"/>
  <c r="BE534" i="11"/>
  <c r="BC535" i="11"/>
  <c r="BD535" i="11"/>
  <c r="BE535" i="11"/>
  <c r="BC536" i="11"/>
  <c r="BD536" i="11"/>
  <c r="BE536" i="11"/>
  <c r="BC537" i="11"/>
  <c r="BD537" i="11"/>
  <c r="BE537" i="11"/>
  <c r="BC538" i="11"/>
  <c r="BD538" i="11"/>
  <c r="BE538" i="11"/>
  <c r="BC539" i="11"/>
  <c r="BD539" i="11"/>
  <c r="BE539" i="11"/>
  <c r="BC540" i="11"/>
  <c r="BD540" i="11"/>
  <c r="BE540" i="11"/>
  <c r="BC541" i="11"/>
  <c r="BD541" i="11"/>
  <c r="BE541" i="11"/>
  <c r="BC542" i="11"/>
  <c r="BD542" i="11"/>
  <c r="BE542" i="11"/>
  <c r="BC543" i="11"/>
  <c r="BD543" i="11"/>
  <c r="BE543" i="11"/>
  <c r="BC544" i="11"/>
  <c r="BD544" i="11"/>
  <c r="BE544" i="11"/>
  <c r="BC545" i="11"/>
  <c r="BD545" i="11"/>
  <c r="BE545" i="11"/>
  <c r="BC546" i="11"/>
  <c r="BD546" i="11"/>
  <c r="BE546" i="11"/>
  <c r="BC547" i="11"/>
  <c r="BD547" i="11"/>
  <c r="BE547" i="11"/>
  <c r="BC548" i="11"/>
  <c r="BD548" i="11"/>
  <c r="BE548" i="11"/>
  <c r="BC549" i="11"/>
  <c r="BD549" i="11"/>
  <c r="BE549" i="11"/>
  <c r="BC550" i="11"/>
  <c r="BD550" i="11"/>
  <c r="BE550" i="11"/>
  <c r="BC551" i="11"/>
  <c r="BD551" i="11"/>
  <c r="BE551" i="11"/>
  <c r="BC552" i="11"/>
  <c r="BD552" i="11"/>
  <c r="BE552" i="11"/>
  <c r="BC553" i="11"/>
  <c r="BD553" i="11"/>
  <c r="BE553" i="11"/>
  <c r="BC554" i="11"/>
  <c r="BD554" i="11"/>
  <c r="BE554" i="11"/>
  <c r="BC555" i="11"/>
  <c r="BD555" i="11"/>
  <c r="BE555" i="11"/>
  <c r="BC556" i="11"/>
  <c r="BD556" i="11"/>
  <c r="BE556" i="11"/>
  <c r="BC557" i="11"/>
  <c r="BD557" i="11"/>
  <c r="BE557" i="11"/>
  <c r="BC558" i="11"/>
  <c r="BD558" i="11"/>
  <c r="BE558" i="11"/>
  <c r="BC559" i="11"/>
  <c r="BD559" i="11"/>
  <c r="BE559" i="11"/>
  <c r="BC560" i="11"/>
  <c r="BD560" i="11"/>
  <c r="BE560" i="11"/>
  <c r="BC561" i="11"/>
  <c r="BD561" i="11"/>
  <c r="BE561" i="11"/>
  <c r="BC562" i="11"/>
  <c r="BD562" i="11"/>
  <c r="BE562" i="11"/>
  <c r="BC563" i="11"/>
  <c r="BD563" i="11"/>
  <c r="BE563" i="11"/>
  <c r="BC564" i="11"/>
  <c r="BD564" i="11"/>
  <c r="BE564" i="11"/>
  <c r="BC565" i="11"/>
  <c r="BD565" i="11"/>
  <c r="BE565" i="11"/>
  <c r="BC566" i="11"/>
  <c r="BD566" i="11"/>
  <c r="BE566" i="11"/>
  <c r="BC567" i="11"/>
  <c r="BD567" i="11"/>
  <c r="BE567" i="11"/>
  <c r="BC568" i="11"/>
  <c r="BD568" i="11"/>
  <c r="BE568" i="11"/>
  <c r="BC569" i="11"/>
  <c r="BD569" i="11"/>
  <c r="BE569" i="11"/>
  <c r="BC570" i="11"/>
  <c r="BD570" i="11"/>
  <c r="BE570" i="11"/>
  <c r="BC571" i="11"/>
  <c r="BD571" i="11"/>
  <c r="BE571" i="11"/>
  <c r="BC572" i="11"/>
  <c r="BD572" i="11"/>
  <c r="BE572" i="11"/>
  <c r="BC573" i="11"/>
  <c r="BD573" i="11"/>
  <c r="BE573" i="11"/>
  <c r="BC574" i="11"/>
  <c r="BD574" i="11"/>
  <c r="BE574" i="11"/>
  <c r="BC575" i="11"/>
  <c r="BD575" i="11"/>
  <c r="BE575" i="11"/>
  <c r="BC576" i="11"/>
  <c r="BD576" i="11"/>
  <c r="BE576" i="11"/>
  <c r="BC577" i="11"/>
  <c r="BD577" i="11"/>
  <c r="BE577" i="11"/>
  <c r="BC578" i="11"/>
  <c r="BD578" i="11"/>
  <c r="BE578" i="11"/>
  <c r="BC579" i="11"/>
  <c r="BD579" i="11"/>
  <c r="BE579" i="11"/>
  <c r="BC580" i="11"/>
  <c r="BD580" i="11"/>
  <c r="BE580" i="11"/>
  <c r="BC581" i="11"/>
  <c r="BD581" i="11"/>
  <c r="BE581" i="11"/>
  <c r="BC582" i="11"/>
  <c r="BD582" i="11"/>
  <c r="BE582" i="11"/>
  <c r="BC583" i="11"/>
  <c r="BD583" i="11"/>
  <c r="BE583" i="11"/>
  <c r="BC584" i="11"/>
  <c r="BD584" i="11"/>
  <c r="BE584" i="11"/>
  <c r="BC585" i="11"/>
  <c r="BD585" i="11"/>
  <c r="BE585" i="11"/>
  <c r="BC586" i="11"/>
  <c r="BD586" i="11"/>
  <c r="BE586" i="11"/>
  <c r="BC587" i="11"/>
  <c r="BD587" i="11"/>
  <c r="BE587" i="11"/>
  <c r="BC588" i="11"/>
  <c r="BD588" i="11"/>
  <c r="BE588" i="11"/>
  <c r="BC589" i="11"/>
  <c r="BD589" i="11"/>
  <c r="BE589" i="11"/>
  <c r="BC590" i="11"/>
  <c r="BD590" i="11"/>
  <c r="BE590" i="11"/>
  <c r="BC591" i="11"/>
  <c r="BD591" i="11"/>
  <c r="BE591" i="11"/>
  <c r="BC592" i="11"/>
  <c r="BD592" i="11"/>
  <c r="BE592" i="11"/>
  <c r="BC593" i="11"/>
  <c r="BD593" i="11"/>
  <c r="BE593" i="11"/>
  <c r="BC594" i="11"/>
  <c r="BD594" i="11"/>
  <c r="BE594" i="11"/>
  <c r="BC595" i="11"/>
  <c r="BD595" i="11"/>
  <c r="BE595" i="11"/>
  <c r="BC596" i="11"/>
  <c r="BD596" i="11"/>
  <c r="BE596" i="11"/>
  <c r="BC597" i="11"/>
  <c r="BD597" i="11"/>
  <c r="BE597" i="11"/>
  <c r="BC598" i="11"/>
  <c r="BD598" i="11"/>
  <c r="BE598" i="11"/>
  <c r="BC599" i="11"/>
  <c r="BD599" i="11"/>
  <c r="BE599" i="11"/>
  <c r="BC600" i="11"/>
  <c r="BD600" i="11"/>
  <c r="BE600" i="11"/>
  <c r="BC601" i="11"/>
  <c r="BD601" i="11"/>
  <c r="BE601" i="11"/>
  <c r="BC602" i="11"/>
  <c r="BD602" i="11"/>
  <c r="BE602" i="11"/>
  <c r="BC603" i="11"/>
  <c r="BD603" i="11"/>
  <c r="BE603" i="11"/>
  <c r="BC604" i="11"/>
  <c r="BD604" i="11"/>
  <c r="BE604" i="11"/>
  <c r="BC605" i="11"/>
  <c r="BD605" i="11"/>
  <c r="BE605" i="11"/>
  <c r="BC606" i="11"/>
  <c r="BD606" i="11"/>
  <c r="BE606" i="11"/>
  <c r="BC607" i="11"/>
  <c r="BD607" i="11"/>
  <c r="BE607" i="11"/>
  <c r="BC608" i="11"/>
  <c r="BD608" i="11"/>
  <c r="BE608" i="11"/>
  <c r="BC609" i="11"/>
  <c r="BD609" i="11"/>
  <c r="BE609" i="11"/>
  <c r="BC610" i="11"/>
  <c r="BD610" i="11"/>
  <c r="BE610" i="11"/>
  <c r="BC611" i="11"/>
  <c r="BD611" i="11"/>
  <c r="BE611" i="11"/>
  <c r="BC612" i="11"/>
  <c r="BD612" i="11"/>
  <c r="BE612" i="11"/>
  <c r="BC613" i="11"/>
  <c r="BD613" i="11"/>
  <c r="BE613" i="11"/>
  <c r="BC614" i="11"/>
  <c r="BD614" i="11"/>
  <c r="BE614" i="11"/>
  <c r="BC615" i="11"/>
  <c r="BD615" i="11"/>
  <c r="BE615" i="11"/>
  <c r="BC616" i="11"/>
  <c r="BD616" i="11"/>
  <c r="BE616" i="11"/>
  <c r="BC617" i="11"/>
  <c r="BD617" i="11"/>
  <c r="BE617" i="11"/>
  <c r="BC618" i="11"/>
  <c r="BD618" i="11"/>
  <c r="BE618" i="11"/>
  <c r="BC619" i="11"/>
  <c r="BD619" i="11"/>
  <c r="BE619" i="11"/>
  <c r="BC620" i="11"/>
  <c r="BD620" i="11"/>
  <c r="BE620" i="11"/>
  <c r="BC621" i="11"/>
  <c r="BD621" i="11"/>
  <c r="BE621" i="11"/>
  <c r="BC622" i="11"/>
  <c r="BD622" i="11"/>
  <c r="BE622" i="11"/>
  <c r="BC623" i="11"/>
  <c r="BD623" i="11"/>
  <c r="BE623" i="11"/>
  <c r="BC624" i="11"/>
  <c r="BD624" i="11"/>
  <c r="BE624" i="11"/>
  <c r="BC625" i="11"/>
  <c r="BD625" i="11"/>
  <c r="BE625" i="11"/>
  <c r="BC626" i="11"/>
  <c r="BD626" i="11"/>
  <c r="BE626" i="11"/>
  <c r="BC627" i="11"/>
  <c r="BD627" i="11"/>
  <c r="BE627" i="11"/>
  <c r="BC628" i="11"/>
  <c r="BD628" i="11"/>
  <c r="BE628" i="11"/>
  <c r="BC629" i="11"/>
  <c r="BD629" i="11"/>
  <c r="BE629" i="11"/>
  <c r="BC630" i="11"/>
  <c r="BD630" i="11"/>
  <c r="BE630" i="11"/>
  <c r="BC631" i="11"/>
  <c r="BD631" i="11"/>
  <c r="BE631" i="11"/>
  <c r="BC632" i="11"/>
  <c r="BD632" i="11"/>
  <c r="BE632" i="11"/>
  <c r="BC633" i="11"/>
  <c r="BD633" i="11"/>
  <c r="BE633" i="11"/>
  <c r="BC634" i="11"/>
  <c r="BD634" i="11"/>
  <c r="BE634" i="11"/>
  <c r="BC635" i="11"/>
  <c r="BD635" i="11"/>
  <c r="BE635" i="11"/>
  <c r="BC636" i="11"/>
  <c r="BD636" i="11"/>
  <c r="BE636" i="11"/>
  <c r="BC637" i="11"/>
  <c r="BD637" i="11"/>
  <c r="BE637" i="11"/>
  <c r="BC638" i="11"/>
  <c r="BD638" i="11"/>
  <c r="BE638" i="11"/>
  <c r="BC639" i="11"/>
  <c r="BD639" i="11"/>
  <c r="BE639" i="11"/>
  <c r="BC640" i="11"/>
  <c r="BD640" i="11"/>
  <c r="BE640" i="11"/>
  <c r="BC641" i="11"/>
  <c r="BD641" i="11"/>
  <c r="BE641" i="11"/>
  <c r="BC642" i="11"/>
  <c r="BD642" i="11"/>
  <c r="BE642" i="11"/>
  <c r="BC643" i="11"/>
  <c r="BD643" i="11"/>
  <c r="BE643" i="11"/>
  <c r="BC644" i="11"/>
  <c r="BD644" i="11"/>
  <c r="BE644" i="11"/>
  <c r="BC645" i="11"/>
  <c r="BD645" i="11"/>
  <c r="BE645" i="11"/>
  <c r="BC646" i="11"/>
  <c r="BD646" i="11"/>
  <c r="BE646" i="11"/>
  <c r="BC647" i="11"/>
  <c r="BD647" i="11"/>
  <c r="BE647" i="11"/>
  <c r="BC648" i="11"/>
  <c r="BD648" i="11"/>
  <c r="BE648" i="11"/>
  <c r="BC649" i="11"/>
  <c r="BD649" i="11"/>
  <c r="BE649" i="11"/>
  <c r="BC650" i="11"/>
  <c r="BD650" i="11"/>
  <c r="BE650" i="11"/>
  <c r="BC651" i="11"/>
  <c r="BD651" i="11"/>
  <c r="BE651" i="11"/>
  <c r="BC652" i="11"/>
  <c r="BD652" i="11"/>
  <c r="BE652" i="11"/>
  <c r="BC653" i="11"/>
  <c r="BD653" i="11"/>
  <c r="BE653" i="11"/>
  <c r="BC654" i="11"/>
  <c r="BD654" i="11"/>
  <c r="BE654" i="11"/>
  <c r="BC655" i="11"/>
  <c r="BD655" i="11"/>
  <c r="BE655" i="11"/>
  <c r="BC656" i="11"/>
  <c r="BD656" i="11"/>
  <c r="BE656" i="11"/>
  <c r="BC657" i="11"/>
  <c r="BD657" i="11"/>
  <c r="BE657" i="11"/>
  <c r="BC658" i="11"/>
  <c r="BD658" i="11"/>
  <c r="BE658" i="11"/>
  <c r="BC659" i="11"/>
  <c r="BD659" i="11"/>
  <c r="BE659" i="11"/>
  <c r="BC660" i="11"/>
  <c r="BD660" i="11"/>
  <c r="BE660" i="11"/>
  <c r="BC661" i="11"/>
  <c r="BD661" i="11"/>
  <c r="BE661" i="11"/>
  <c r="BC662" i="11"/>
  <c r="BD662" i="11"/>
  <c r="BE662" i="11"/>
  <c r="BC663" i="11"/>
  <c r="BD663" i="11"/>
  <c r="BE663" i="11"/>
  <c r="BC664" i="11"/>
  <c r="BD664" i="11"/>
  <c r="BE664" i="11"/>
  <c r="BC665" i="11"/>
  <c r="BD665" i="11"/>
  <c r="BE665" i="11"/>
  <c r="BC666" i="11"/>
  <c r="BD666" i="11"/>
  <c r="BE666" i="11"/>
  <c r="BC667" i="11"/>
  <c r="BD667" i="11"/>
  <c r="BE667" i="11"/>
  <c r="BC668" i="11"/>
  <c r="BD668" i="11"/>
  <c r="BE668" i="11"/>
  <c r="BC669" i="11"/>
  <c r="BD669" i="11"/>
  <c r="BE669" i="11"/>
  <c r="BC670" i="11"/>
  <c r="BD670" i="11"/>
  <c r="BE670" i="11"/>
  <c r="BC671" i="11"/>
  <c r="BD671" i="11"/>
  <c r="BE671" i="11"/>
  <c r="BC672" i="11"/>
  <c r="BD672" i="11"/>
  <c r="BE672" i="11"/>
  <c r="BC673" i="11"/>
  <c r="BD673" i="11"/>
  <c r="BE673" i="11"/>
  <c r="BC674" i="11"/>
  <c r="BD674" i="11"/>
  <c r="BE674" i="11"/>
  <c r="BC675" i="11"/>
  <c r="BD675" i="11"/>
  <c r="BE675" i="11"/>
  <c r="BC676" i="11"/>
  <c r="BD676" i="11"/>
  <c r="BE676" i="11"/>
  <c r="BC677" i="11"/>
  <c r="BD677" i="11"/>
  <c r="BE677" i="11"/>
  <c r="BC678" i="11"/>
  <c r="BD678" i="11"/>
  <c r="BE678" i="11"/>
  <c r="BC679" i="11"/>
  <c r="BD679" i="11"/>
  <c r="BE679" i="11"/>
  <c r="BC680" i="11"/>
  <c r="BD680" i="11"/>
  <c r="BE680" i="11"/>
  <c r="BC681" i="11"/>
  <c r="BD681" i="11"/>
  <c r="BE681" i="11"/>
  <c r="BC682" i="11"/>
  <c r="BD682" i="11"/>
  <c r="BE682" i="11"/>
  <c r="BC683" i="11"/>
  <c r="BD683" i="11"/>
  <c r="BE683" i="11"/>
  <c r="BC684" i="11"/>
  <c r="BD684" i="11"/>
  <c r="BE684" i="11"/>
  <c r="BC685" i="11"/>
  <c r="BD685" i="11"/>
  <c r="BE685" i="11"/>
  <c r="BC686" i="11"/>
  <c r="BD686" i="11"/>
  <c r="BE686" i="11"/>
  <c r="BC687" i="11"/>
  <c r="BD687" i="11"/>
  <c r="BE687" i="11"/>
  <c r="BC688" i="11"/>
  <c r="BD688" i="11"/>
  <c r="BE688" i="11"/>
  <c r="BC689" i="11"/>
  <c r="BD689" i="11"/>
  <c r="BE689" i="11"/>
  <c r="BC690" i="11"/>
  <c r="BD690" i="11"/>
  <c r="BE690" i="11"/>
  <c r="BC691" i="11"/>
  <c r="BD691" i="11"/>
  <c r="BE691" i="11"/>
  <c r="BC692" i="11"/>
  <c r="BD692" i="11"/>
  <c r="BE692" i="11"/>
  <c r="BC693" i="11"/>
  <c r="BD693" i="11"/>
  <c r="BE693" i="11"/>
  <c r="BC694" i="11"/>
  <c r="BD694" i="11"/>
  <c r="BE694" i="11"/>
  <c r="BC695" i="11"/>
  <c r="BD695" i="11"/>
  <c r="BE695" i="11"/>
  <c r="BC696" i="11"/>
  <c r="BD696" i="11"/>
  <c r="BE696" i="11"/>
  <c r="BC697" i="11"/>
  <c r="BD697" i="11"/>
  <c r="BE697" i="11"/>
  <c r="BC698" i="11"/>
  <c r="BD698" i="11"/>
  <c r="BE698" i="11"/>
  <c r="BC699" i="11"/>
  <c r="BD699" i="11"/>
  <c r="BE699" i="11"/>
  <c r="BC700" i="11"/>
  <c r="BD700" i="11"/>
  <c r="BE700" i="11"/>
  <c r="BC701" i="11"/>
  <c r="BD701" i="11"/>
  <c r="BE701" i="11"/>
  <c r="BC702" i="11"/>
  <c r="BD702" i="11"/>
  <c r="BE702" i="11"/>
  <c r="BC703" i="11"/>
  <c r="BD703" i="11"/>
  <c r="BE703" i="11"/>
  <c r="BC704" i="11"/>
  <c r="BD704" i="11"/>
  <c r="BE704" i="11"/>
  <c r="BC705" i="11"/>
  <c r="BD705" i="11"/>
  <c r="BE705" i="11"/>
  <c r="BC706" i="11"/>
  <c r="BD706" i="11"/>
  <c r="BE706" i="11"/>
  <c r="BC707" i="11"/>
  <c r="BD707" i="11"/>
  <c r="BE707" i="11"/>
  <c r="BC708" i="11"/>
  <c r="BD708" i="11"/>
  <c r="BE708" i="11"/>
  <c r="BC709" i="11"/>
  <c r="BD709" i="11"/>
  <c r="BE709" i="11"/>
  <c r="BC710" i="11"/>
  <c r="BD710" i="11"/>
  <c r="BE710" i="11"/>
  <c r="BC711" i="11"/>
  <c r="BD711" i="11"/>
  <c r="BE711" i="11"/>
  <c r="BC712" i="11"/>
  <c r="BD712" i="11"/>
  <c r="BE712" i="11"/>
  <c r="BC713" i="11"/>
  <c r="BD713" i="11"/>
  <c r="BE713" i="11"/>
  <c r="BC714" i="11"/>
  <c r="BD714" i="11"/>
  <c r="BE714" i="11"/>
  <c r="BC715" i="11"/>
  <c r="BD715" i="11"/>
  <c r="BE715" i="11"/>
  <c r="BC716" i="11"/>
  <c r="BD716" i="11"/>
  <c r="BE716" i="11"/>
  <c r="BC717" i="11"/>
  <c r="BD717" i="11"/>
  <c r="BE717" i="11"/>
  <c r="BC718" i="11"/>
  <c r="BD718" i="11"/>
  <c r="BE718" i="11"/>
  <c r="BC719" i="11"/>
  <c r="BD719" i="11"/>
  <c r="BE719" i="11"/>
  <c r="BC720" i="11"/>
  <c r="BD720" i="11"/>
  <c r="BE720" i="11"/>
  <c r="BC721" i="11"/>
  <c r="BD721" i="11"/>
  <c r="BE721" i="11"/>
  <c r="BC722" i="11"/>
  <c r="BD722" i="11"/>
  <c r="BE722" i="11"/>
  <c r="BC723" i="11"/>
  <c r="BD723" i="11"/>
  <c r="BE723" i="11"/>
  <c r="BC724" i="11"/>
  <c r="BD724" i="11"/>
  <c r="BE724" i="11"/>
  <c r="BC725" i="11"/>
  <c r="BD725" i="11"/>
  <c r="BE725" i="11"/>
  <c r="BC726" i="11"/>
  <c r="BD726" i="11"/>
  <c r="BE726" i="11"/>
  <c r="BC727" i="11"/>
  <c r="BD727" i="11"/>
  <c r="BE727" i="11"/>
  <c r="BC728" i="11"/>
  <c r="BD728" i="11"/>
  <c r="BE728" i="11"/>
  <c r="BC729" i="11"/>
  <c r="BD729" i="11"/>
  <c r="BE729" i="11"/>
  <c r="BC730" i="11"/>
  <c r="BD730" i="11"/>
  <c r="BE730" i="11"/>
  <c r="BC731" i="11"/>
  <c r="BD731" i="11"/>
  <c r="BE731" i="11"/>
  <c r="BC732" i="11"/>
  <c r="BD732" i="11"/>
  <c r="BE732" i="11"/>
  <c r="BC733" i="11"/>
  <c r="BD733" i="11"/>
  <c r="BE733" i="11"/>
  <c r="BC734" i="11"/>
  <c r="BD734" i="11"/>
  <c r="BE734" i="11"/>
  <c r="BC735" i="11"/>
  <c r="BD735" i="11"/>
  <c r="BE735" i="11"/>
  <c r="BC736" i="11"/>
  <c r="BD736" i="11"/>
  <c r="BE736" i="11"/>
  <c r="BC737" i="11"/>
  <c r="BD737" i="11"/>
  <c r="BE737" i="11"/>
  <c r="BC738" i="11"/>
  <c r="BD738" i="11"/>
  <c r="BE738" i="11"/>
  <c r="BC739" i="11"/>
  <c r="BD739" i="11"/>
  <c r="BE739" i="11"/>
  <c r="BC740" i="11"/>
  <c r="BD740" i="11"/>
  <c r="BE740" i="11"/>
  <c r="BC741" i="11"/>
  <c r="BD741" i="11"/>
  <c r="BE741" i="11"/>
  <c r="BC742" i="11"/>
  <c r="BD742" i="11"/>
  <c r="BE742" i="11"/>
  <c r="BC743" i="11"/>
  <c r="BD743" i="11"/>
  <c r="BE743" i="11"/>
  <c r="BC744" i="11"/>
  <c r="BD744" i="11"/>
  <c r="BE744" i="11"/>
  <c r="BC745" i="11"/>
  <c r="BD745" i="11"/>
  <c r="BE745" i="11"/>
  <c r="BC746" i="11"/>
  <c r="BD746" i="11"/>
  <c r="BE746" i="11"/>
  <c r="BC747" i="11"/>
  <c r="BD747" i="11"/>
  <c r="BE747" i="11"/>
  <c r="BC748" i="11"/>
  <c r="BD748" i="11"/>
  <c r="BE748" i="11"/>
  <c r="BC749" i="11"/>
  <c r="BD749" i="11"/>
  <c r="BE749" i="11"/>
  <c r="BC750" i="11"/>
  <c r="BD750" i="11"/>
  <c r="BE750" i="11"/>
  <c r="BC751" i="11"/>
  <c r="BD751" i="11"/>
  <c r="BE751" i="11"/>
  <c r="BC752" i="11"/>
  <c r="BD752" i="11"/>
  <c r="BE752" i="11"/>
  <c r="BC753" i="11"/>
  <c r="BD753" i="11"/>
  <c r="BE753" i="11"/>
  <c r="BC754" i="11"/>
  <c r="BD754" i="11"/>
  <c r="BE754" i="11"/>
  <c r="BC755" i="11"/>
  <c r="BD755" i="11"/>
  <c r="BE755" i="11"/>
  <c r="BC756" i="11"/>
  <c r="BD756" i="11"/>
  <c r="BE756" i="11"/>
  <c r="BC757" i="11"/>
  <c r="BD757" i="11"/>
  <c r="BE757" i="11"/>
  <c r="BC758" i="11"/>
  <c r="BD758" i="11"/>
  <c r="BE758" i="11"/>
  <c r="BC759" i="11"/>
  <c r="BD759" i="11"/>
  <c r="BE759" i="11"/>
  <c r="BC760" i="11"/>
  <c r="BD760" i="11"/>
  <c r="BE760" i="11"/>
  <c r="BC761" i="11"/>
  <c r="BD761" i="11"/>
  <c r="BE761" i="11"/>
  <c r="BC762" i="11"/>
  <c r="BD762" i="11"/>
  <c r="BE762" i="11"/>
  <c r="BC763" i="11"/>
  <c r="BD763" i="11"/>
  <c r="BE763" i="11"/>
  <c r="BC764" i="11"/>
  <c r="BD764" i="11"/>
  <c r="BE764" i="11"/>
  <c r="BC765" i="11"/>
  <c r="BD765" i="11"/>
  <c r="BE765" i="11"/>
  <c r="BC766" i="11"/>
  <c r="BD766" i="11"/>
  <c r="BE766" i="11"/>
  <c r="BC767" i="11"/>
  <c r="BD767" i="11"/>
  <c r="BE767" i="11"/>
  <c r="BC768" i="11"/>
  <c r="BD768" i="11"/>
  <c r="BE768" i="11"/>
  <c r="BC769" i="11"/>
  <c r="BD769" i="11"/>
  <c r="BE769" i="11"/>
  <c r="BC770" i="11"/>
  <c r="BD770" i="11"/>
  <c r="BE770" i="11"/>
  <c r="BC771" i="11"/>
  <c r="BD771" i="11"/>
  <c r="BE771" i="11"/>
  <c r="BC772" i="11"/>
  <c r="BD772" i="11"/>
  <c r="BE772" i="11"/>
  <c r="BC773" i="11"/>
  <c r="BD773" i="11"/>
  <c r="BE773" i="11"/>
  <c r="BC774" i="11"/>
  <c r="BD774" i="11"/>
  <c r="BE774" i="11"/>
  <c r="BC775" i="11"/>
  <c r="BD775" i="11"/>
  <c r="BE775" i="11"/>
  <c r="BC776" i="11"/>
  <c r="BD776" i="11"/>
  <c r="BE776" i="11"/>
  <c r="BC777" i="11"/>
  <c r="BD777" i="11"/>
  <c r="BE777" i="11"/>
  <c r="BC778" i="11"/>
  <c r="BD778" i="11"/>
  <c r="BE778" i="11"/>
  <c r="BC779" i="11"/>
  <c r="BD779" i="11"/>
  <c r="BE779" i="11"/>
  <c r="BC780" i="11"/>
  <c r="BD780" i="11"/>
  <c r="BE780" i="11"/>
  <c r="BC781" i="11"/>
  <c r="BD781" i="11"/>
  <c r="BE781" i="11"/>
  <c r="BC782" i="11"/>
  <c r="BD782" i="11"/>
  <c r="BE782" i="11"/>
  <c r="BC783" i="11"/>
  <c r="BD783" i="11"/>
  <c r="BE783" i="11"/>
  <c r="BC784" i="11"/>
  <c r="BD784" i="11"/>
  <c r="BE784" i="11"/>
  <c r="BC785" i="11"/>
  <c r="BD785" i="11"/>
  <c r="BE785" i="11"/>
  <c r="BC786" i="11"/>
  <c r="BD786" i="11"/>
  <c r="BE786" i="11"/>
  <c r="BC787" i="11"/>
  <c r="BD787" i="11"/>
  <c r="BE787" i="11"/>
  <c r="BC788" i="11"/>
  <c r="BD788" i="11"/>
  <c r="BE788" i="11"/>
  <c r="BC789" i="11"/>
  <c r="BD789" i="11"/>
  <c r="BE789" i="11"/>
  <c r="BC790" i="11"/>
  <c r="BD790" i="11"/>
  <c r="BE790" i="11"/>
  <c r="BC791" i="11"/>
  <c r="BD791" i="11"/>
  <c r="BE791" i="11"/>
  <c r="BC792" i="11"/>
  <c r="BD792" i="11"/>
  <c r="BE792" i="11"/>
  <c r="BC793" i="11"/>
  <c r="BD793" i="11"/>
  <c r="BE793" i="11"/>
  <c r="BC794" i="11"/>
  <c r="BD794" i="11"/>
  <c r="BE794" i="11"/>
  <c r="BC795" i="11"/>
  <c r="BD795" i="11"/>
  <c r="BE795" i="11"/>
  <c r="BC796" i="11"/>
  <c r="BD796" i="11"/>
  <c r="BE796" i="11"/>
  <c r="BC797" i="11"/>
  <c r="BD797" i="11"/>
  <c r="BE797" i="11"/>
  <c r="BC798" i="11"/>
  <c r="BD798" i="11"/>
  <c r="BE798" i="11"/>
  <c r="BC799" i="11"/>
  <c r="BD799" i="11"/>
  <c r="BE799" i="11"/>
  <c r="BC800" i="11"/>
  <c r="BD800" i="11"/>
  <c r="BE800" i="11"/>
  <c r="BC801" i="11"/>
  <c r="BD801" i="11"/>
  <c r="BE801" i="11"/>
  <c r="BC802" i="11"/>
  <c r="BD802" i="11"/>
  <c r="BE802" i="11"/>
  <c r="BC803" i="11"/>
  <c r="BD803" i="11"/>
  <c r="BE803" i="11"/>
  <c r="BC804" i="11"/>
  <c r="BD804" i="11"/>
  <c r="BE804" i="11"/>
  <c r="BC805" i="11"/>
  <c r="BD805" i="11"/>
  <c r="BE805" i="11"/>
  <c r="BC806" i="11"/>
  <c r="BD806" i="11"/>
  <c r="BE806" i="11"/>
  <c r="BC807" i="11"/>
  <c r="BD807" i="11"/>
  <c r="BE807" i="11"/>
  <c r="BC808" i="11"/>
  <c r="BD808" i="11"/>
  <c r="BE808" i="11"/>
  <c r="BC809" i="11"/>
  <c r="BD809" i="11"/>
  <c r="BE809" i="11"/>
  <c r="BC810" i="11"/>
  <c r="BD810" i="11"/>
  <c r="BE810" i="11"/>
  <c r="BC811" i="11"/>
  <c r="BD811" i="11"/>
  <c r="BE811" i="11"/>
  <c r="BC812" i="11"/>
  <c r="BD812" i="11"/>
  <c r="BE812" i="11"/>
  <c r="BC813" i="11"/>
  <c r="BD813" i="11"/>
  <c r="BE813" i="11"/>
  <c r="BC814" i="11"/>
  <c r="BD814" i="11"/>
  <c r="BE814" i="11"/>
  <c r="BC815" i="11"/>
  <c r="BD815" i="11"/>
  <c r="BE815" i="11"/>
  <c r="BC816" i="11"/>
  <c r="BD816" i="11"/>
  <c r="BE816" i="11"/>
  <c r="BC817" i="11"/>
  <c r="BD817" i="11"/>
  <c r="BE817" i="11"/>
  <c r="BC818" i="11"/>
  <c r="BD818" i="11"/>
  <c r="BE818" i="11"/>
  <c r="BC819" i="11"/>
  <c r="BD819" i="11"/>
  <c r="BE819" i="11"/>
  <c r="BC820" i="11"/>
  <c r="BD820" i="11"/>
  <c r="BE820" i="11"/>
  <c r="CP18" i="10"/>
  <c r="CP19" i="10"/>
  <c r="CP20" i="10"/>
  <c r="CP21" i="10"/>
  <c r="CP22" i="10"/>
  <c r="CP23" i="10"/>
  <c r="CP24" i="10"/>
  <c r="CP25" i="10"/>
  <c r="CP26" i="10"/>
  <c r="CP27" i="10"/>
  <c r="CP28" i="10"/>
  <c r="CP29" i="10"/>
  <c r="CP30" i="10"/>
  <c r="CP31" i="10"/>
  <c r="CP32" i="10"/>
  <c r="CP33" i="10"/>
  <c r="CP34" i="10"/>
  <c r="CP35" i="10"/>
  <c r="CP36" i="10"/>
  <c r="CP37" i="10"/>
  <c r="CP38" i="10"/>
  <c r="CP39" i="10"/>
  <c r="CP40" i="10"/>
  <c r="CP41" i="10"/>
  <c r="CP42" i="10"/>
  <c r="CP43" i="10"/>
  <c r="CP44" i="10"/>
  <c r="CP45" i="10"/>
  <c r="CP46" i="10"/>
  <c r="CP47" i="10"/>
  <c r="CP48" i="10"/>
  <c r="CP49" i="10"/>
  <c r="CP50" i="10"/>
  <c r="CP51" i="10"/>
  <c r="CP52" i="10"/>
  <c r="CP53" i="10"/>
  <c r="CP54" i="10"/>
  <c r="CP55" i="10"/>
  <c r="CP56" i="10"/>
  <c r="CP57" i="10"/>
  <c r="CP58" i="10"/>
  <c r="CP59" i="10"/>
  <c r="CP60" i="10"/>
  <c r="CP61" i="10"/>
  <c r="CP62" i="10"/>
  <c r="CP63" i="10"/>
  <c r="CP64" i="10"/>
  <c r="CP65" i="10"/>
  <c r="CP66" i="10"/>
  <c r="CP67" i="10"/>
  <c r="CP68" i="10"/>
  <c r="CP69" i="10"/>
  <c r="CP70" i="10"/>
  <c r="CP71" i="10"/>
  <c r="CP72" i="10"/>
  <c r="CP73" i="10"/>
  <c r="CP74" i="10"/>
  <c r="CP75" i="10"/>
  <c r="CP76" i="10"/>
  <c r="CP77" i="10"/>
  <c r="CP78" i="10"/>
  <c r="CP79" i="10"/>
  <c r="CP80" i="10"/>
  <c r="CP81" i="10"/>
  <c r="CP82" i="10"/>
  <c r="CP83" i="10"/>
  <c r="CP84" i="10"/>
  <c r="CP85" i="10"/>
  <c r="CP86" i="10"/>
  <c r="CP87" i="10"/>
  <c r="CP88" i="10"/>
  <c r="CP89" i="10"/>
  <c r="CP90" i="10"/>
  <c r="CP91" i="10"/>
  <c r="CP92" i="10"/>
  <c r="CP93" i="10"/>
  <c r="CP94" i="10"/>
  <c r="CP95" i="10"/>
  <c r="CP96" i="10"/>
  <c r="CP97" i="10"/>
  <c r="CP98" i="10"/>
  <c r="CP99" i="10"/>
  <c r="CP100" i="10"/>
  <c r="CP101" i="10"/>
  <c r="CP102" i="10"/>
  <c r="CP103" i="10"/>
  <c r="CP104" i="10"/>
  <c r="CP105" i="10"/>
  <c r="CP106" i="10"/>
  <c r="CP107" i="10"/>
  <c r="CP108" i="10"/>
  <c r="CP109" i="10"/>
  <c r="CP110" i="10"/>
  <c r="CP111" i="10"/>
  <c r="CP112" i="10"/>
  <c r="CP113" i="10"/>
  <c r="CP114" i="10"/>
  <c r="CP115" i="10"/>
  <c r="CP116" i="10"/>
  <c r="CP117" i="10"/>
  <c r="CP118" i="10"/>
  <c r="CP119" i="10"/>
  <c r="CP120" i="10"/>
  <c r="CP121" i="10"/>
  <c r="CP122" i="10"/>
  <c r="CP123" i="10"/>
  <c r="CP124" i="10"/>
  <c r="CP125" i="10"/>
  <c r="CP126" i="10"/>
  <c r="CP127" i="10"/>
  <c r="CP128" i="10"/>
  <c r="CP129" i="10"/>
  <c r="CP130" i="10"/>
  <c r="CP131" i="10"/>
  <c r="CP132" i="10"/>
  <c r="CP133" i="10"/>
  <c r="CP134" i="10"/>
  <c r="CP135" i="10"/>
  <c r="CP136" i="10"/>
  <c r="CP137" i="10"/>
  <c r="CP138" i="10"/>
  <c r="CP139" i="10"/>
  <c r="CP140" i="10"/>
  <c r="CP141" i="10"/>
  <c r="CP142" i="10"/>
  <c r="CP143" i="10"/>
  <c r="CP144" i="10"/>
  <c r="CP145" i="10"/>
  <c r="CP146" i="10"/>
  <c r="CP147" i="10"/>
  <c r="CP148" i="10"/>
  <c r="CP149" i="10"/>
  <c r="CP150" i="10"/>
  <c r="CP151" i="10"/>
  <c r="CP152" i="10"/>
  <c r="CP153" i="10"/>
  <c r="CP154" i="10"/>
  <c r="CP155" i="10"/>
  <c r="CP156" i="10"/>
  <c r="CP157" i="10"/>
  <c r="CP158" i="10"/>
  <c r="CP159" i="10"/>
  <c r="CP160" i="10"/>
  <c r="CP161" i="10"/>
  <c r="CP162" i="10"/>
  <c r="CP163" i="10"/>
  <c r="CP164" i="10"/>
  <c r="CP165" i="10"/>
  <c r="CP166" i="10"/>
  <c r="CP167" i="10"/>
  <c r="CP168" i="10"/>
  <c r="CP169" i="10"/>
  <c r="CP170" i="10"/>
  <c r="CP171" i="10"/>
  <c r="CP172" i="10"/>
  <c r="CP173" i="10"/>
  <c r="CP174" i="10"/>
  <c r="CP175" i="10"/>
  <c r="CP176" i="10"/>
  <c r="CP177" i="10"/>
  <c r="CP178" i="10"/>
  <c r="CP179" i="10"/>
  <c r="CP180" i="10"/>
  <c r="CP181" i="10"/>
  <c r="CP182" i="10"/>
  <c r="CP183" i="10"/>
  <c r="CP184" i="10"/>
  <c r="CP185" i="10"/>
  <c r="CP186" i="10"/>
  <c r="CP187" i="10"/>
  <c r="CP188" i="10"/>
  <c r="CP189" i="10"/>
  <c r="CP190" i="10"/>
  <c r="CP191" i="10"/>
  <c r="CP192" i="10"/>
  <c r="CP193" i="10"/>
  <c r="CP194" i="10"/>
  <c r="CP195" i="10"/>
  <c r="CP196" i="10"/>
  <c r="CP197" i="10"/>
  <c r="CP198" i="10"/>
  <c r="CP199" i="10"/>
  <c r="CP200" i="10"/>
  <c r="CP201" i="10"/>
  <c r="CP202" i="10"/>
  <c r="CP203" i="10"/>
  <c r="CP204" i="10"/>
  <c r="CP205" i="10"/>
  <c r="CP206" i="10"/>
  <c r="CP207" i="10"/>
  <c r="CP208" i="10"/>
  <c r="CP209" i="10"/>
  <c r="CP210" i="10"/>
  <c r="CP211" i="10"/>
  <c r="CP212" i="10"/>
  <c r="CP213" i="10"/>
  <c r="CP214" i="10"/>
  <c r="CP215" i="10"/>
  <c r="CP216" i="10"/>
  <c r="CP217" i="10"/>
  <c r="CP218" i="10"/>
  <c r="CP219" i="10"/>
  <c r="CP220" i="10"/>
  <c r="CP221" i="10"/>
  <c r="CP222" i="10"/>
  <c r="CP223" i="10"/>
  <c r="CP224" i="10"/>
  <c r="CP225" i="10"/>
  <c r="CP226" i="10"/>
  <c r="CP227" i="10"/>
  <c r="CP228" i="10"/>
  <c r="CP229" i="10"/>
  <c r="CP230" i="10"/>
  <c r="CP231" i="10"/>
  <c r="CP232" i="10"/>
  <c r="CP233" i="10"/>
  <c r="CP234" i="10"/>
  <c r="CP235" i="10"/>
  <c r="CP236" i="10"/>
  <c r="CP237" i="10"/>
  <c r="CP238" i="10"/>
  <c r="CP239" i="10"/>
  <c r="CP240" i="10"/>
  <c r="CP241" i="10"/>
  <c r="CP242" i="10"/>
  <c r="CP243" i="10"/>
  <c r="CP244" i="10"/>
  <c r="CP245" i="10"/>
  <c r="CP246" i="10"/>
  <c r="CP247" i="10"/>
  <c r="CP248" i="10"/>
  <c r="CP249" i="10"/>
  <c r="CP250" i="10"/>
  <c r="CP251" i="10"/>
  <c r="CP252" i="10"/>
  <c r="CP253" i="10"/>
  <c r="CP254" i="10"/>
  <c r="CP255" i="10"/>
  <c r="CP256" i="10"/>
  <c r="CP257" i="10"/>
  <c r="CP258" i="10"/>
  <c r="CP259" i="10"/>
  <c r="CP260" i="10"/>
  <c r="CP261" i="10"/>
  <c r="CP262" i="10"/>
  <c r="CP263" i="10"/>
  <c r="CP264" i="10"/>
  <c r="CP265" i="10"/>
  <c r="CP266" i="10"/>
  <c r="CP267" i="10"/>
  <c r="CP268" i="10"/>
  <c r="CP269" i="10"/>
  <c r="CP270" i="10"/>
  <c r="CP271" i="10"/>
  <c r="CP272" i="10"/>
  <c r="CP273" i="10"/>
  <c r="CP274" i="10"/>
  <c r="CP275" i="10"/>
  <c r="CP276" i="10"/>
  <c r="CP277" i="10"/>
  <c r="CP278" i="10"/>
  <c r="CP279" i="10"/>
  <c r="CP280" i="10"/>
  <c r="CP281" i="10"/>
  <c r="CP282" i="10"/>
  <c r="CP283" i="10"/>
  <c r="CP284" i="10"/>
  <c r="CP285" i="10"/>
  <c r="CP286" i="10"/>
  <c r="CP287" i="10"/>
  <c r="CP288" i="10"/>
  <c r="CP289" i="10"/>
  <c r="CP290" i="10"/>
  <c r="CP291" i="10"/>
  <c r="CP292" i="10"/>
  <c r="CP293" i="10"/>
  <c r="CP294" i="10"/>
  <c r="CP295" i="10"/>
  <c r="CP296" i="10"/>
  <c r="CP297" i="10"/>
  <c r="CP298" i="10"/>
  <c r="CP299" i="10"/>
  <c r="CP300" i="10"/>
  <c r="CP301" i="10"/>
  <c r="CP302" i="10"/>
  <c r="CP303" i="10"/>
  <c r="CP304" i="10"/>
  <c r="CP305" i="10"/>
  <c r="CP306" i="10"/>
  <c r="CP307" i="10"/>
  <c r="CP308" i="10"/>
  <c r="CP309" i="10"/>
  <c r="CP310" i="10"/>
  <c r="CP311" i="10"/>
  <c r="CP312" i="10"/>
  <c r="CP313" i="10"/>
  <c r="CP314" i="10"/>
  <c r="CP315" i="10"/>
  <c r="CP316" i="10"/>
  <c r="CP317" i="10"/>
  <c r="CP318" i="10"/>
  <c r="CP319" i="10"/>
  <c r="CP320" i="10"/>
  <c r="CP321" i="10"/>
  <c r="CP322" i="10"/>
  <c r="CP323" i="10"/>
  <c r="CP324" i="10"/>
  <c r="CP325" i="10"/>
  <c r="CP326" i="10"/>
  <c r="CP327" i="10"/>
  <c r="CP328" i="10"/>
  <c r="CP329" i="10"/>
  <c r="CP330" i="10"/>
  <c r="CP331" i="10"/>
  <c r="CP332" i="10"/>
  <c r="CP333" i="10"/>
  <c r="CP334" i="10"/>
  <c r="CP335" i="10"/>
  <c r="CP336" i="10"/>
  <c r="CP337" i="10"/>
  <c r="CP338" i="10"/>
  <c r="CP339" i="10"/>
  <c r="CP340" i="10"/>
  <c r="CP341" i="10"/>
  <c r="CP342" i="10"/>
  <c r="CP343" i="10"/>
  <c r="CP344" i="10"/>
  <c r="CP345" i="10"/>
  <c r="CP346" i="10"/>
  <c r="CP347" i="10"/>
  <c r="CP348" i="10"/>
  <c r="CP349" i="10"/>
  <c r="CP350" i="10"/>
  <c r="CP351" i="10"/>
  <c r="CP352" i="10"/>
  <c r="CP353" i="10"/>
  <c r="CP354" i="10"/>
  <c r="CP355" i="10"/>
  <c r="CP356" i="10"/>
  <c r="CP357" i="10"/>
  <c r="CP358" i="10"/>
  <c r="CP359" i="10"/>
  <c r="CP360" i="10"/>
  <c r="CP361" i="10"/>
  <c r="CP362" i="10"/>
  <c r="CP363" i="10"/>
  <c r="CP364" i="10"/>
  <c r="CP365" i="10"/>
  <c r="CP366" i="10"/>
  <c r="CP367" i="10"/>
  <c r="CP368" i="10"/>
  <c r="CP369" i="10"/>
  <c r="CP370" i="10"/>
  <c r="CP371" i="10"/>
  <c r="CP372" i="10"/>
  <c r="CP373" i="10"/>
  <c r="CP374" i="10"/>
  <c r="CP375" i="10"/>
  <c r="CP376" i="10"/>
  <c r="CP377" i="10"/>
  <c r="CP378" i="10"/>
  <c r="CP379" i="10"/>
  <c r="CP380" i="10"/>
  <c r="CP381" i="10"/>
  <c r="CP382" i="10"/>
  <c r="CP383" i="10"/>
  <c r="CP384" i="10"/>
  <c r="CP385" i="10"/>
  <c r="CP386" i="10"/>
  <c r="CP387" i="10"/>
  <c r="CP388" i="10"/>
  <c r="CP389" i="10"/>
  <c r="CP390" i="10"/>
  <c r="CP391" i="10"/>
  <c r="CP392" i="10"/>
  <c r="CP393" i="10"/>
  <c r="CP394" i="10"/>
  <c r="CP395" i="10"/>
  <c r="CP396" i="10"/>
  <c r="CP397" i="10"/>
  <c r="CP398" i="10"/>
  <c r="CP399" i="10"/>
  <c r="CP400" i="10"/>
  <c r="CP401" i="10"/>
  <c r="CP402" i="10"/>
  <c r="CP403" i="10"/>
  <c r="CP404" i="10"/>
  <c r="CP405" i="10"/>
  <c r="CP406" i="10"/>
  <c r="CP407" i="10"/>
  <c r="CP408" i="10"/>
  <c r="CP409" i="10"/>
  <c r="CP410" i="10"/>
  <c r="CP411" i="10"/>
  <c r="CP412" i="10"/>
  <c r="CP413" i="10"/>
  <c r="CP414" i="10"/>
  <c r="CP415" i="10"/>
  <c r="CP416" i="10"/>
  <c r="CP417" i="10"/>
  <c r="CP418" i="10"/>
  <c r="CP419" i="10"/>
  <c r="CP420" i="10"/>
  <c r="CP421" i="10"/>
  <c r="CP422" i="10"/>
  <c r="CP423" i="10"/>
  <c r="CP424" i="10"/>
  <c r="CP425" i="10"/>
  <c r="CP426" i="10"/>
  <c r="CP427" i="10"/>
  <c r="CP428" i="10"/>
  <c r="CP429" i="10"/>
  <c r="CP430" i="10"/>
  <c r="CP431" i="10"/>
  <c r="CP432" i="10"/>
  <c r="CP433" i="10"/>
  <c r="CP434" i="10"/>
  <c r="CP435" i="10"/>
  <c r="CP436" i="10"/>
  <c r="CP437" i="10"/>
  <c r="CP438" i="10"/>
  <c r="CP439" i="10"/>
  <c r="CP440" i="10"/>
  <c r="CP441" i="10"/>
  <c r="CP442" i="10"/>
  <c r="CP443" i="10"/>
  <c r="CP444" i="10"/>
  <c r="CP445" i="10"/>
  <c r="CP446" i="10"/>
  <c r="CP447" i="10"/>
  <c r="CP448" i="10"/>
  <c r="CP449" i="10"/>
  <c r="CP450" i="10"/>
  <c r="CP451" i="10"/>
  <c r="CP452" i="10"/>
  <c r="CP453" i="10"/>
  <c r="CP454" i="10"/>
  <c r="CP455" i="10"/>
  <c r="CP456" i="10"/>
  <c r="CP457" i="10"/>
  <c r="CP458" i="10"/>
  <c r="CP459" i="10"/>
  <c r="CP460" i="10"/>
  <c r="CP461" i="10"/>
  <c r="CP462" i="10"/>
  <c r="CP463" i="10"/>
  <c r="CP464" i="10"/>
  <c r="CP465" i="10"/>
  <c r="CP466" i="10"/>
  <c r="CP467" i="10"/>
  <c r="CP468" i="10"/>
  <c r="CP469" i="10"/>
  <c r="CP470" i="10"/>
  <c r="CP471" i="10"/>
  <c r="CP472" i="10"/>
  <c r="CP473" i="10"/>
  <c r="CP474" i="10"/>
  <c r="CP475" i="10"/>
  <c r="CP476" i="10"/>
  <c r="CP477" i="10"/>
  <c r="CP478" i="10"/>
  <c r="CP479" i="10"/>
  <c r="CP480" i="10"/>
  <c r="CP481" i="10"/>
  <c r="CP482" i="10"/>
  <c r="CP483" i="10"/>
  <c r="CP484" i="10"/>
  <c r="CP485" i="10"/>
  <c r="CP486" i="10"/>
  <c r="CP487" i="10"/>
  <c r="CP488" i="10"/>
  <c r="CP489" i="10"/>
  <c r="CP490" i="10"/>
  <c r="CP491" i="10"/>
  <c r="CP492" i="10"/>
  <c r="CP493" i="10"/>
  <c r="CP494" i="10"/>
  <c r="CP495" i="10"/>
  <c r="CP496" i="10"/>
  <c r="CP497" i="10"/>
  <c r="CP498" i="10"/>
  <c r="CP499" i="10"/>
  <c r="CP500" i="10"/>
  <c r="CP501" i="10"/>
  <c r="CP502" i="10"/>
  <c r="CP503" i="10"/>
  <c r="CP504" i="10"/>
  <c r="CP505" i="10"/>
  <c r="CP506" i="10"/>
  <c r="CP507" i="10"/>
  <c r="CP508" i="10"/>
  <c r="CP509" i="10"/>
  <c r="CP510" i="10"/>
  <c r="CP511" i="10"/>
  <c r="CP512" i="10"/>
  <c r="CP513" i="10"/>
  <c r="CP514" i="10"/>
  <c r="CP515" i="10"/>
  <c r="CP516" i="10"/>
  <c r="CP517" i="10"/>
  <c r="CP518" i="10"/>
  <c r="CP519" i="10"/>
  <c r="CP520" i="10"/>
  <c r="CP521" i="10"/>
  <c r="CP522" i="10"/>
  <c r="CP523" i="10"/>
  <c r="CP524" i="10"/>
  <c r="CP525" i="10"/>
  <c r="CP526" i="10"/>
  <c r="CP527" i="10"/>
  <c r="CP528" i="10"/>
  <c r="CP529" i="10"/>
  <c r="CP530" i="10"/>
  <c r="CP531" i="10"/>
  <c r="CP532" i="10"/>
  <c r="CP533" i="10"/>
  <c r="CP534" i="10"/>
  <c r="CP535" i="10"/>
  <c r="CP536" i="10"/>
  <c r="CP537" i="10"/>
  <c r="CP538" i="10"/>
  <c r="CP539" i="10"/>
  <c r="CP540" i="10"/>
  <c r="CP541" i="10"/>
  <c r="CP542" i="10"/>
  <c r="CP543" i="10"/>
  <c r="CP544" i="10"/>
  <c r="CP545" i="10"/>
  <c r="CP546" i="10"/>
  <c r="CP547" i="10"/>
  <c r="CP548" i="10"/>
  <c r="CP549" i="10"/>
  <c r="CP550" i="10"/>
  <c r="CP551" i="10"/>
  <c r="CP552" i="10"/>
  <c r="CP553" i="10"/>
  <c r="CP554" i="10"/>
  <c r="CP555" i="10"/>
  <c r="CP556" i="10"/>
  <c r="CP557" i="10"/>
  <c r="CP558" i="10"/>
  <c r="CP559" i="10"/>
  <c r="CP560" i="10"/>
  <c r="CP561" i="10"/>
  <c r="CP562" i="10"/>
  <c r="CP563" i="10"/>
  <c r="CP564" i="10"/>
  <c r="CP565" i="10"/>
  <c r="CP566" i="10"/>
  <c r="CP567" i="10"/>
  <c r="CP568" i="10"/>
  <c r="CP569" i="10"/>
  <c r="CP570" i="10"/>
  <c r="CP571" i="10"/>
  <c r="CP572" i="10"/>
  <c r="CP573" i="10"/>
  <c r="CP574" i="10"/>
  <c r="CP575" i="10"/>
  <c r="CP576" i="10"/>
  <c r="CP577" i="10"/>
  <c r="CP578" i="10"/>
  <c r="CP579" i="10"/>
  <c r="CP580" i="10"/>
  <c r="CP581" i="10"/>
  <c r="CP582" i="10"/>
  <c r="CP583" i="10"/>
  <c r="CP584" i="10"/>
  <c r="CP585" i="10"/>
  <c r="CP586" i="10"/>
  <c r="CP587" i="10"/>
  <c r="CP588" i="10"/>
  <c r="CP589" i="10"/>
  <c r="CP590" i="10"/>
  <c r="CP591" i="10"/>
  <c r="CP592" i="10"/>
  <c r="CP593" i="10"/>
  <c r="CP594" i="10"/>
  <c r="CP595" i="10"/>
  <c r="CP596" i="10"/>
  <c r="CP597" i="10"/>
  <c r="CP598" i="10"/>
  <c r="CP599" i="10"/>
  <c r="CP600" i="10"/>
  <c r="CP601" i="10"/>
  <c r="CP602" i="10"/>
  <c r="CP603" i="10"/>
  <c r="CP604" i="10"/>
  <c r="CP605" i="10"/>
  <c r="CP606" i="10"/>
  <c r="CP607" i="10"/>
  <c r="CP608" i="10"/>
  <c r="CP609" i="10"/>
  <c r="CP610" i="10"/>
  <c r="CP611" i="10"/>
  <c r="CP612" i="10"/>
  <c r="CP613" i="10"/>
  <c r="CP614" i="10"/>
  <c r="CP615" i="10"/>
  <c r="CP616" i="10"/>
  <c r="CP617" i="10"/>
  <c r="CP618" i="10"/>
  <c r="CP619" i="10"/>
  <c r="CP620" i="10"/>
  <c r="CP621" i="10"/>
  <c r="CP622" i="10"/>
  <c r="CP623" i="10"/>
  <c r="CP624" i="10"/>
  <c r="CP625" i="10"/>
  <c r="CP626" i="10"/>
  <c r="CP627" i="10"/>
  <c r="CP628" i="10"/>
  <c r="CP629" i="10"/>
  <c r="CP630" i="10"/>
  <c r="CP631" i="10"/>
  <c r="CP632" i="10"/>
  <c r="CP633" i="10"/>
  <c r="CP634" i="10"/>
  <c r="CP635" i="10"/>
  <c r="CP636" i="10"/>
  <c r="CP637" i="10"/>
  <c r="CP638" i="10"/>
  <c r="CP639" i="10"/>
  <c r="CP640" i="10"/>
  <c r="CP641" i="10"/>
  <c r="CP642" i="10"/>
  <c r="CP643" i="10"/>
  <c r="CP644" i="10"/>
  <c r="CP645" i="10"/>
  <c r="CP646" i="10"/>
  <c r="CP647" i="10"/>
  <c r="CP648" i="10"/>
  <c r="CP649" i="10"/>
  <c r="CP650" i="10"/>
  <c r="CP651" i="10"/>
  <c r="CP652" i="10"/>
  <c r="CP653" i="10"/>
  <c r="CP654" i="10"/>
  <c r="CP655" i="10"/>
  <c r="CP656" i="10"/>
  <c r="CP657" i="10"/>
  <c r="CP658" i="10"/>
  <c r="CP659" i="10"/>
  <c r="CP660" i="10"/>
  <c r="CP661" i="10"/>
  <c r="CP662" i="10"/>
  <c r="CP663" i="10"/>
  <c r="CP664" i="10"/>
  <c r="CP665" i="10"/>
  <c r="CP666" i="10"/>
  <c r="CP667" i="10"/>
  <c r="CP668" i="10"/>
  <c r="CP669" i="10"/>
  <c r="CP670" i="10"/>
  <c r="CP671" i="10"/>
  <c r="CP672" i="10"/>
  <c r="CP673" i="10"/>
  <c r="CP674" i="10"/>
  <c r="CP675" i="10"/>
  <c r="CP676" i="10"/>
  <c r="CP677" i="10"/>
  <c r="CP678" i="10"/>
  <c r="CP679" i="10"/>
  <c r="CP680" i="10"/>
  <c r="CP681" i="10"/>
  <c r="CP682" i="10"/>
  <c r="CP683" i="10"/>
  <c r="CP684" i="10"/>
  <c r="CP685" i="10"/>
  <c r="CP686" i="10"/>
  <c r="CP687" i="10"/>
  <c r="CP688" i="10"/>
  <c r="CP689" i="10"/>
  <c r="CP690" i="10"/>
  <c r="CP691" i="10"/>
  <c r="CP692" i="10"/>
  <c r="CP693" i="10"/>
  <c r="CP694" i="10"/>
  <c r="CP695" i="10"/>
  <c r="CP696" i="10"/>
  <c r="CP697" i="10"/>
  <c r="CP698" i="10"/>
  <c r="CP699" i="10"/>
  <c r="CP700" i="10"/>
  <c r="CP701" i="10"/>
  <c r="CP702" i="10"/>
  <c r="CP703" i="10"/>
  <c r="CP704" i="10"/>
  <c r="CP705" i="10"/>
  <c r="CP706" i="10"/>
  <c r="CP707" i="10"/>
  <c r="CP708" i="10"/>
  <c r="CP709" i="10"/>
  <c r="CP710" i="10"/>
  <c r="CP711" i="10"/>
  <c r="CP712" i="10"/>
  <c r="CP713" i="10"/>
  <c r="CP714" i="10"/>
  <c r="CP715" i="10"/>
  <c r="CP716" i="10"/>
  <c r="CP717" i="10"/>
  <c r="CP718" i="10"/>
  <c r="CP719" i="10"/>
  <c r="CP720" i="10"/>
  <c r="CP721" i="10"/>
  <c r="CP722" i="10"/>
  <c r="CP723" i="10"/>
  <c r="CP724" i="10"/>
  <c r="CP725" i="10"/>
  <c r="CP726" i="10"/>
  <c r="CP727" i="10"/>
  <c r="CP728" i="10"/>
  <c r="CP729" i="10"/>
  <c r="CP730" i="10"/>
  <c r="CP731" i="10"/>
  <c r="CP732" i="10"/>
  <c r="CP733" i="10"/>
  <c r="CP734" i="10"/>
  <c r="CP735" i="10"/>
  <c r="CP736" i="10"/>
  <c r="CP737" i="10"/>
  <c r="CP738" i="10"/>
  <c r="CP739" i="10"/>
  <c r="CP740" i="10"/>
  <c r="CP741" i="10"/>
  <c r="CP742" i="10"/>
  <c r="CP743" i="10"/>
  <c r="CP744" i="10"/>
  <c r="CP745" i="10"/>
  <c r="CP746" i="10"/>
  <c r="CP747" i="10"/>
  <c r="CP748" i="10"/>
  <c r="CP749" i="10"/>
  <c r="CP750" i="10"/>
  <c r="CP751" i="10"/>
  <c r="CP752" i="10"/>
  <c r="CP753" i="10"/>
  <c r="CP754" i="10"/>
  <c r="CP755" i="10"/>
  <c r="CP756" i="10"/>
  <c r="CP757" i="10"/>
  <c r="CP758" i="10"/>
  <c r="CP759" i="10"/>
  <c r="CP760" i="10"/>
  <c r="CP761" i="10"/>
  <c r="CP762" i="10"/>
  <c r="CP763" i="10"/>
  <c r="CP764" i="10"/>
  <c r="CP765" i="10"/>
  <c r="CP766" i="10"/>
  <c r="CP767" i="10"/>
  <c r="CP768" i="10"/>
  <c r="CP769" i="10"/>
  <c r="CP770" i="10"/>
  <c r="CP771" i="10"/>
  <c r="CP772" i="10"/>
  <c r="CP773" i="10"/>
  <c r="CP774" i="10"/>
  <c r="CP775" i="10"/>
  <c r="CP776" i="10"/>
  <c r="CP777" i="10"/>
  <c r="CP778" i="10"/>
  <c r="CP779" i="10"/>
  <c r="CP780" i="10"/>
  <c r="CP781" i="10"/>
  <c r="CP782" i="10"/>
  <c r="CP783" i="10"/>
  <c r="CP784" i="10"/>
  <c r="CP785" i="10"/>
  <c r="CP786" i="10"/>
  <c r="CP787" i="10"/>
  <c r="CP788" i="10"/>
  <c r="CP789" i="10"/>
  <c r="CP790" i="10"/>
  <c r="CP791" i="10"/>
  <c r="CP792" i="10"/>
  <c r="CP793" i="10"/>
  <c r="CP794" i="10"/>
  <c r="CP795" i="10"/>
  <c r="CP796" i="10"/>
  <c r="CP797" i="10"/>
  <c r="CP798" i="10"/>
  <c r="CP799" i="10"/>
  <c r="CP800" i="10"/>
  <c r="CP801" i="10"/>
  <c r="CP802" i="10"/>
  <c r="CP803" i="10"/>
  <c r="CP804" i="10"/>
  <c r="CP805" i="10"/>
  <c r="CP806" i="10"/>
  <c r="CP807" i="10"/>
  <c r="CP808" i="10"/>
  <c r="CP809" i="10"/>
  <c r="CP810" i="10"/>
  <c r="CP811" i="10"/>
  <c r="CP812" i="10"/>
  <c r="CP813" i="10"/>
  <c r="CP814" i="10"/>
  <c r="CP815" i="10"/>
  <c r="CP816" i="10"/>
  <c r="CP817" i="10"/>
  <c r="BH19" i="10" l="1"/>
  <c r="BH20" i="10"/>
  <c r="BH21" i="10"/>
  <c r="BH22" i="10"/>
  <c r="BH23" i="10"/>
  <c r="BH24" i="10"/>
  <c r="BH25" i="10"/>
  <c r="BH26" i="10"/>
  <c r="BH27" i="10"/>
  <c r="BH28" i="10"/>
  <c r="BH29" i="10"/>
  <c r="BH30" i="10"/>
  <c r="BH31" i="10"/>
  <c r="BH32" i="10"/>
  <c r="BH33" i="10"/>
  <c r="BH34" i="10"/>
  <c r="BH35" i="10"/>
  <c r="BH36" i="10"/>
  <c r="BH37" i="10"/>
  <c r="BH38" i="10"/>
  <c r="BH39" i="10"/>
  <c r="BH40" i="10"/>
  <c r="BH41" i="10"/>
  <c r="BH42" i="10"/>
  <c r="BH43" i="10"/>
  <c r="BH44" i="10"/>
  <c r="BH45" i="10"/>
  <c r="BH46" i="10"/>
  <c r="BH47" i="10"/>
  <c r="BH48" i="10"/>
  <c r="BH49" i="10"/>
  <c r="BH50" i="10"/>
  <c r="BH51" i="10"/>
  <c r="BH52" i="10"/>
  <c r="BH53" i="10"/>
  <c r="BH54" i="10"/>
  <c r="BH55" i="10"/>
  <c r="BH56" i="10"/>
  <c r="BH57" i="10"/>
  <c r="BH58" i="10"/>
  <c r="BH59" i="10"/>
  <c r="BH60" i="10"/>
  <c r="BH61" i="10"/>
  <c r="BH62" i="10"/>
  <c r="BH63" i="10"/>
  <c r="BH64" i="10"/>
  <c r="BH65" i="10"/>
  <c r="BH66" i="10"/>
  <c r="BH67" i="10"/>
  <c r="BH68" i="10"/>
  <c r="BH69" i="10"/>
  <c r="BH70" i="10"/>
  <c r="BH71" i="10"/>
  <c r="BH72" i="10"/>
  <c r="BH73" i="10"/>
  <c r="BH74" i="10"/>
  <c r="BH75" i="10"/>
  <c r="BH76" i="10"/>
  <c r="BH77" i="10"/>
  <c r="BH78" i="10"/>
  <c r="BH79" i="10"/>
  <c r="BH80" i="10"/>
  <c r="BH81" i="10"/>
  <c r="BH82" i="10"/>
  <c r="BH83" i="10"/>
  <c r="BH84" i="10"/>
  <c r="BH85" i="10"/>
  <c r="BH86" i="10"/>
  <c r="BH87" i="10"/>
  <c r="BH88" i="10"/>
  <c r="BH89" i="10"/>
  <c r="BH90" i="10"/>
  <c r="BH91" i="10"/>
  <c r="BH92" i="10"/>
  <c r="BH93" i="10"/>
  <c r="BH94" i="10"/>
  <c r="BH95" i="10"/>
  <c r="BH96" i="10"/>
  <c r="BH97" i="10"/>
  <c r="BH98" i="10"/>
  <c r="BH99" i="10"/>
  <c r="BH100" i="10"/>
  <c r="BH101" i="10"/>
  <c r="BH102" i="10"/>
  <c r="BH103" i="10"/>
  <c r="BH104" i="10"/>
  <c r="BH105" i="10"/>
  <c r="BH106" i="10"/>
  <c r="BH107" i="10"/>
  <c r="BH108" i="10"/>
  <c r="BH109" i="10"/>
  <c r="BH110" i="10"/>
  <c r="BH111" i="10"/>
  <c r="BH112" i="10"/>
  <c r="BH113" i="10"/>
  <c r="BH114" i="10"/>
  <c r="BH115" i="10"/>
  <c r="BH116" i="10"/>
  <c r="BH117" i="10"/>
  <c r="BH118" i="10"/>
  <c r="BH119" i="10"/>
  <c r="BH120" i="10"/>
  <c r="BH121" i="10"/>
  <c r="BH122" i="10"/>
  <c r="BH123" i="10"/>
  <c r="BH124" i="10"/>
  <c r="BH125" i="10"/>
  <c r="BH126" i="10"/>
  <c r="BH127" i="10"/>
  <c r="BH128" i="10"/>
  <c r="BH129" i="10"/>
  <c r="BH130" i="10"/>
  <c r="BH131" i="10"/>
  <c r="BH132" i="10"/>
  <c r="BH133" i="10"/>
  <c r="BH134" i="10"/>
  <c r="BH135" i="10"/>
  <c r="BH136" i="10"/>
  <c r="BH137" i="10"/>
  <c r="BH138" i="10"/>
  <c r="BH139" i="10"/>
  <c r="BH140" i="10"/>
  <c r="BH141" i="10"/>
  <c r="BH142" i="10"/>
  <c r="BH143" i="10"/>
  <c r="BH144" i="10"/>
  <c r="BH145" i="10"/>
  <c r="BH146" i="10"/>
  <c r="BH147" i="10"/>
  <c r="BH148" i="10"/>
  <c r="BH149" i="10"/>
  <c r="BH150" i="10"/>
  <c r="BH151" i="10"/>
  <c r="BH152" i="10"/>
  <c r="BH153" i="10"/>
  <c r="BH154" i="10"/>
  <c r="BH155" i="10"/>
  <c r="BH156" i="10"/>
  <c r="BH157" i="10"/>
  <c r="BH158" i="10"/>
  <c r="BH159" i="10"/>
  <c r="BH160" i="10"/>
  <c r="BH161" i="10"/>
  <c r="BH162" i="10"/>
  <c r="BH163" i="10"/>
  <c r="BH164" i="10"/>
  <c r="BH165" i="10"/>
  <c r="BH166" i="10"/>
  <c r="BH167" i="10"/>
  <c r="BH168" i="10"/>
  <c r="BH169" i="10"/>
  <c r="BH170" i="10"/>
  <c r="BH171" i="10"/>
  <c r="BH172" i="10"/>
  <c r="BH173" i="10"/>
  <c r="BH174" i="10"/>
  <c r="BH175" i="10"/>
  <c r="BH176" i="10"/>
  <c r="BH177" i="10"/>
  <c r="BH178" i="10"/>
  <c r="BH179" i="10"/>
  <c r="BH180" i="10"/>
  <c r="BH181" i="10"/>
  <c r="BH182" i="10"/>
  <c r="BH183" i="10"/>
  <c r="BH184" i="10"/>
  <c r="BH185" i="10"/>
  <c r="BH186" i="10"/>
  <c r="BH187" i="10"/>
  <c r="BH188" i="10"/>
  <c r="BH189" i="10"/>
  <c r="BH190" i="10"/>
  <c r="BH191" i="10"/>
  <c r="BH192" i="10"/>
  <c r="BH193" i="10"/>
  <c r="BH194" i="10"/>
  <c r="BH195" i="10"/>
  <c r="BH196" i="10"/>
  <c r="BH197" i="10"/>
  <c r="BH198" i="10"/>
  <c r="BH199" i="10"/>
  <c r="BH200" i="10"/>
  <c r="BH201" i="10"/>
  <c r="BH202" i="10"/>
  <c r="BH203" i="10"/>
  <c r="BH204" i="10"/>
  <c r="BH205" i="10"/>
  <c r="BH206" i="10"/>
  <c r="BH207" i="10"/>
  <c r="BH208" i="10"/>
  <c r="BH209" i="10"/>
  <c r="BH210" i="10"/>
  <c r="BH211" i="10"/>
  <c r="BH212" i="10"/>
  <c r="BH213" i="10"/>
  <c r="BH214" i="10"/>
  <c r="BH215" i="10"/>
  <c r="BH216" i="10"/>
  <c r="BH217" i="10"/>
  <c r="BH218" i="10"/>
  <c r="BH219" i="10"/>
  <c r="BH220" i="10"/>
  <c r="BH221" i="10"/>
  <c r="BH222" i="10"/>
  <c r="BH223" i="10"/>
  <c r="BH224" i="10"/>
  <c r="BH225" i="10"/>
  <c r="BH226" i="10"/>
  <c r="BH227" i="10"/>
  <c r="BH228" i="10"/>
  <c r="BH229" i="10"/>
  <c r="BH230" i="10"/>
  <c r="BH231" i="10"/>
  <c r="BH232" i="10"/>
  <c r="BH233" i="10"/>
  <c r="BH234" i="10"/>
  <c r="BH235" i="10"/>
  <c r="BH236" i="10"/>
  <c r="BH237" i="10"/>
  <c r="BH238" i="10"/>
  <c r="BH239" i="10"/>
  <c r="BH240" i="10"/>
  <c r="BH241" i="10"/>
  <c r="BH242" i="10"/>
  <c r="BH243" i="10"/>
  <c r="BH244" i="10"/>
  <c r="BH245" i="10"/>
  <c r="BH246" i="10"/>
  <c r="BH247" i="10"/>
  <c r="BH248" i="10"/>
  <c r="BH249" i="10"/>
  <c r="BH250" i="10"/>
  <c r="BH251" i="10"/>
  <c r="BH252" i="10"/>
  <c r="BH253" i="10"/>
  <c r="BH254" i="10"/>
  <c r="BH255" i="10"/>
  <c r="BH256" i="10"/>
  <c r="BH257" i="10"/>
  <c r="BH258" i="10"/>
  <c r="BH259" i="10"/>
  <c r="BH260" i="10"/>
  <c r="BH261" i="10"/>
  <c r="BH262" i="10"/>
  <c r="BH263" i="10"/>
  <c r="BH264" i="10"/>
  <c r="BH265" i="10"/>
  <c r="BH266" i="10"/>
  <c r="BH267" i="10"/>
  <c r="BH268" i="10"/>
  <c r="BH269" i="10"/>
  <c r="BH270" i="10"/>
  <c r="BH271" i="10"/>
  <c r="BH272" i="10"/>
  <c r="BH273" i="10"/>
  <c r="BH274" i="10"/>
  <c r="BH275" i="10"/>
  <c r="BH276" i="10"/>
  <c r="BH277" i="10"/>
  <c r="BH278" i="10"/>
  <c r="BH279" i="10"/>
  <c r="BH280" i="10"/>
  <c r="BH281" i="10"/>
  <c r="BH282" i="10"/>
  <c r="BH283" i="10"/>
  <c r="BH284" i="10"/>
  <c r="BH285" i="10"/>
  <c r="BH286" i="10"/>
  <c r="BH287" i="10"/>
  <c r="BH288" i="10"/>
  <c r="BH289" i="10"/>
  <c r="BH290" i="10"/>
  <c r="BH291" i="10"/>
  <c r="BH292" i="10"/>
  <c r="BH293" i="10"/>
  <c r="BH294" i="10"/>
  <c r="BH295" i="10"/>
  <c r="BH296" i="10"/>
  <c r="BH297" i="10"/>
  <c r="BH298" i="10"/>
  <c r="BH299" i="10"/>
  <c r="BH300" i="10"/>
  <c r="BH301" i="10"/>
  <c r="BH302" i="10"/>
  <c r="BH303" i="10"/>
  <c r="BH304" i="10"/>
  <c r="BH305" i="10"/>
  <c r="BH306" i="10"/>
  <c r="BH307" i="10"/>
  <c r="BH308" i="10"/>
  <c r="BH309" i="10"/>
  <c r="BH310" i="10"/>
  <c r="BH311" i="10"/>
  <c r="BH312" i="10"/>
  <c r="BH313" i="10"/>
  <c r="BH314" i="10"/>
  <c r="BH315" i="10"/>
  <c r="BH316" i="10"/>
  <c r="BH317" i="10"/>
  <c r="BH318" i="10"/>
  <c r="BH319" i="10"/>
  <c r="BH320" i="10"/>
  <c r="BH321" i="10"/>
  <c r="BH322" i="10"/>
  <c r="BH323" i="10"/>
  <c r="BH324" i="10"/>
  <c r="BH325" i="10"/>
  <c r="BH326" i="10"/>
  <c r="BH327" i="10"/>
  <c r="BH328" i="10"/>
  <c r="BH329" i="10"/>
  <c r="BH330" i="10"/>
  <c r="BH331" i="10"/>
  <c r="BH332" i="10"/>
  <c r="BH333" i="10"/>
  <c r="BH334" i="10"/>
  <c r="BH335" i="10"/>
  <c r="BH336" i="10"/>
  <c r="BH337" i="10"/>
  <c r="BH338" i="10"/>
  <c r="BH339" i="10"/>
  <c r="BH340" i="10"/>
  <c r="BH341" i="10"/>
  <c r="BH342" i="10"/>
  <c r="BH343" i="10"/>
  <c r="BH344" i="10"/>
  <c r="BH345" i="10"/>
  <c r="BH346" i="10"/>
  <c r="BH347" i="10"/>
  <c r="BH348" i="10"/>
  <c r="BH349" i="10"/>
  <c r="BH350" i="10"/>
  <c r="BH351" i="10"/>
  <c r="BH352" i="10"/>
  <c r="BH353" i="10"/>
  <c r="BH354" i="10"/>
  <c r="BH355" i="10"/>
  <c r="BH356" i="10"/>
  <c r="BH357" i="10"/>
  <c r="BH358" i="10"/>
  <c r="BH359" i="10"/>
  <c r="BH360" i="10"/>
  <c r="BH361" i="10"/>
  <c r="BH362" i="10"/>
  <c r="BH363" i="10"/>
  <c r="BH364" i="10"/>
  <c r="BH365" i="10"/>
  <c r="BH366" i="10"/>
  <c r="BH367" i="10"/>
  <c r="BH368" i="10"/>
  <c r="BH369" i="10"/>
  <c r="BH370" i="10"/>
  <c r="BH371" i="10"/>
  <c r="BH372" i="10"/>
  <c r="BH373" i="10"/>
  <c r="BH374" i="10"/>
  <c r="BH375" i="10"/>
  <c r="BH376" i="10"/>
  <c r="BH377" i="10"/>
  <c r="BH378" i="10"/>
  <c r="BH379" i="10"/>
  <c r="BH380" i="10"/>
  <c r="BH381" i="10"/>
  <c r="BH382" i="10"/>
  <c r="BH383" i="10"/>
  <c r="BH384" i="10"/>
  <c r="BH385" i="10"/>
  <c r="BH386" i="10"/>
  <c r="BH387" i="10"/>
  <c r="BH388" i="10"/>
  <c r="BH389" i="10"/>
  <c r="BH390" i="10"/>
  <c r="BH391" i="10"/>
  <c r="BH392" i="10"/>
  <c r="BH393" i="10"/>
  <c r="BH394" i="10"/>
  <c r="BH395" i="10"/>
  <c r="BH396" i="10"/>
  <c r="BH397" i="10"/>
  <c r="BH398" i="10"/>
  <c r="BH399" i="10"/>
  <c r="BH400" i="10"/>
  <c r="BH401" i="10"/>
  <c r="BH402" i="10"/>
  <c r="BH403" i="10"/>
  <c r="BH404" i="10"/>
  <c r="BH405" i="10"/>
  <c r="BH406" i="10"/>
  <c r="BH407" i="10"/>
  <c r="BH408" i="10"/>
  <c r="BH409" i="10"/>
  <c r="BH410" i="10"/>
  <c r="BH411" i="10"/>
  <c r="BH412" i="10"/>
  <c r="BH413" i="10"/>
  <c r="BH414" i="10"/>
  <c r="BH415" i="10"/>
  <c r="BH416" i="10"/>
  <c r="BH417" i="10"/>
  <c r="BH418" i="10"/>
  <c r="BH419" i="10"/>
  <c r="BH420" i="10"/>
  <c r="BH421" i="10"/>
  <c r="BH422" i="10"/>
  <c r="BH423" i="10"/>
  <c r="BH424" i="10"/>
  <c r="BH425" i="10"/>
  <c r="BH426" i="10"/>
  <c r="BH427" i="10"/>
  <c r="BH428" i="10"/>
  <c r="BH429" i="10"/>
  <c r="BH430" i="10"/>
  <c r="BH431" i="10"/>
  <c r="BH432" i="10"/>
  <c r="BH433" i="10"/>
  <c r="BH434" i="10"/>
  <c r="BH435" i="10"/>
  <c r="BH436" i="10"/>
  <c r="BH437" i="10"/>
  <c r="BH438" i="10"/>
  <c r="BH439" i="10"/>
  <c r="BH440" i="10"/>
  <c r="BH441" i="10"/>
  <c r="BH442" i="10"/>
  <c r="BH443" i="10"/>
  <c r="BH444" i="10"/>
  <c r="BH445" i="10"/>
  <c r="BH446" i="10"/>
  <c r="BH447" i="10"/>
  <c r="BH448" i="10"/>
  <c r="BH449" i="10"/>
  <c r="BH450" i="10"/>
  <c r="BH451" i="10"/>
  <c r="BH452" i="10"/>
  <c r="BH453" i="10"/>
  <c r="BH454" i="10"/>
  <c r="BH455" i="10"/>
  <c r="BH456" i="10"/>
  <c r="BH457" i="10"/>
  <c r="BH458" i="10"/>
  <c r="BH459" i="10"/>
  <c r="BH460" i="10"/>
  <c r="BH461" i="10"/>
  <c r="BH462" i="10"/>
  <c r="BH463" i="10"/>
  <c r="BH464" i="10"/>
  <c r="BH465" i="10"/>
  <c r="BH466" i="10"/>
  <c r="BH467" i="10"/>
  <c r="BH468" i="10"/>
  <c r="BH469" i="10"/>
  <c r="BH470" i="10"/>
  <c r="BH471" i="10"/>
  <c r="BH472" i="10"/>
  <c r="BH473" i="10"/>
  <c r="BH474" i="10"/>
  <c r="BH475" i="10"/>
  <c r="BH476" i="10"/>
  <c r="BH477" i="10"/>
  <c r="BH478" i="10"/>
  <c r="BH479" i="10"/>
  <c r="BH480" i="10"/>
  <c r="BH481" i="10"/>
  <c r="BH482" i="10"/>
  <c r="BH483" i="10"/>
  <c r="BH484" i="10"/>
  <c r="BH485" i="10"/>
  <c r="BH486" i="10"/>
  <c r="BH487" i="10"/>
  <c r="BH488" i="10"/>
  <c r="BH489" i="10"/>
  <c r="BH490" i="10"/>
  <c r="BH491" i="10"/>
  <c r="BH492" i="10"/>
  <c r="BH493" i="10"/>
  <c r="BH494" i="10"/>
  <c r="BH495" i="10"/>
  <c r="BH496" i="10"/>
  <c r="BH497" i="10"/>
  <c r="BH498" i="10"/>
  <c r="BH499" i="10"/>
  <c r="BH500" i="10"/>
  <c r="BH501" i="10"/>
  <c r="BH502" i="10"/>
  <c r="BH503" i="10"/>
  <c r="BH504" i="10"/>
  <c r="BH505" i="10"/>
  <c r="BH506" i="10"/>
  <c r="BH507" i="10"/>
  <c r="BH508" i="10"/>
  <c r="BH509" i="10"/>
  <c r="BH510" i="10"/>
  <c r="BH511" i="10"/>
  <c r="BH512" i="10"/>
  <c r="BH513" i="10"/>
  <c r="BH514" i="10"/>
  <c r="BH515" i="10"/>
  <c r="BH516" i="10"/>
  <c r="BH517" i="10"/>
  <c r="BH518" i="10"/>
  <c r="BH519" i="10"/>
  <c r="BH520" i="10"/>
  <c r="BH521" i="10"/>
  <c r="BH522" i="10"/>
  <c r="BH523" i="10"/>
  <c r="BH524" i="10"/>
  <c r="BH525" i="10"/>
  <c r="BH526" i="10"/>
  <c r="BH527" i="10"/>
  <c r="BH528" i="10"/>
  <c r="BH529" i="10"/>
  <c r="BH530" i="10"/>
  <c r="BH531" i="10"/>
  <c r="BH532" i="10"/>
  <c r="BH533" i="10"/>
  <c r="BH534" i="10"/>
  <c r="BH535" i="10"/>
  <c r="BH536" i="10"/>
  <c r="BH537" i="10"/>
  <c r="BH538" i="10"/>
  <c r="BH539" i="10"/>
  <c r="BH540" i="10"/>
  <c r="BH541" i="10"/>
  <c r="BH542" i="10"/>
  <c r="BH543" i="10"/>
  <c r="BH544" i="10"/>
  <c r="BH545" i="10"/>
  <c r="BH546" i="10"/>
  <c r="BH547" i="10"/>
  <c r="BH548" i="10"/>
  <c r="BH549" i="10"/>
  <c r="BH550" i="10"/>
  <c r="BH551" i="10"/>
  <c r="BH552" i="10"/>
  <c r="BH553" i="10"/>
  <c r="BH554" i="10"/>
  <c r="BH555" i="10"/>
  <c r="BH556" i="10"/>
  <c r="BH557" i="10"/>
  <c r="BH558" i="10"/>
  <c r="BH559" i="10"/>
  <c r="BH560" i="10"/>
  <c r="BH561" i="10"/>
  <c r="BH562" i="10"/>
  <c r="BH563" i="10"/>
  <c r="BH564" i="10"/>
  <c r="BH565" i="10"/>
  <c r="BH566" i="10"/>
  <c r="BH567" i="10"/>
  <c r="BH568" i="10"/>
  <c r="BH569" i="10"/>
  <c r="BH570" i="10"/>
  <c r="BH571" i="10"/>
  <c r="BH572" i="10"/>
  <c r="BH573" i="10"/>
  <c r="BH574" i="10"/>
  <c r="BH575" i="10"/>
  <c r="BH576" i="10"/>
  <c r="BH577" i="10"/>
  <c r="BH578" i="10"/>
  <c r="BH579" i="10"/>
  <c r="BH580" i="10"/>
  <c r="BH581" i="10"/>
  <c r="BH582" i="10"/>
  <c r="BH583" i="10"/>
  <c r="BH584" i="10"/>
  <c r="BH585" i="10"/>
  <c r="BH586" i="10"/>
  <c r="BH587" i="10"/>
  <c r="BH588" i="10"/>
  <c r="BH589" i="10"/>
  <c r="BH590" i="10"/>
  <c r="BH591" i="10"/>
  <c r="BH592" i="10"/>
  <c r="BH593" i="10"/>
  <c r="BH594" i="10"/>
  <c r="BH595" i="10"/>
  <c r="BH596" i="10"/>
  <c r="BH597" i="10"/>
  <c r="BH598" i="10"/>
  <c r="BH599" i="10"/>
  <c r="BH600" i="10"/>
  <c r="BH601" i="10"/>
  <c r="BH602" i="10"/>
  <c r="BH603" i="10"/>
  <c r="BH604" i="10"/>
  <c r="BH605" i="10"/>
  <c r="BH606" i="10"/>
  <c r="BH607" i="10"/>
  <c r="BH608" i="10"/>
  <c r="BH609" i="10"/>
  <c r="BH610" i="10"/>
  <c r="BH611" i="10"/>
  <c r="BH612" i="10"/>
  <c r="BH613" i="10"/>
  <c r="BH614" i="10"/>
  <c r="BH615" i="10"/>
  <c r="BH616" i="10"/>
  <c r="BH617" i="10"/>
  <c r="BH618" i="10"/>
  <c r="BH619" i="10"/>
  <c r="BH620" i="10"/>
  <c r="BH621" i="10"/>
  <c r="BH622" i="10"/>
  <c r="BH623" i="10"/>
  <c r="BH624" i="10"/>
  <c r="BH625" i="10"/>
  <c r="BH626" i="10"/>
  <c r="BH627" i="10"/>
  <c r="BH628" i="10"/>
  <c r="BH629" i="10"/>
  <c r="BH630" i="10"/>
  <c r="BH631" i="10"/>
  <c r="BH632" i="10"/>
  <c r="BH633" i="10"/>
  <c r="BH634" i="10"/>
  <c r="BH635" i="10"/>
  <c r="BH636" i="10"/>
  <c r="BH637" i="10"/>
  <c r="BH638" i="10"/>
  <c r="BH639" i="10"/>
  <c r="BH640" i="10"/>
  <c r="BH641" i="10"/>
  <c r="BH642" i="10"/>
  <c r="BH643" i="10"/>
  <c r="BH644" i="10"/>
  <c r="BH645" i="10"/>
  <c r="BH646" i="10"/>
  <c r="BH647" i="10"/>
  <c r="BH648" i="10"/>
  <c r="BH649" i="10"/>
  <c r="BH650" i="10"/>
  <c r="BH651" i="10"/>
  <c r="BH652" i="10"/>
  <c r="BH653" i="10"/>
  <c r="BH654" i="10"/>
  <c r="BH655" i="10"/>
  <c r="BH656" i="10"/>
  <c r="BH657" i="10"/>
  <c r="BH658" i="10"/>
  <c r="BH659" i="10"/>
  <c r="BH660" i="10"/>
  <c r="BH661" i="10"/>
  <c r="BH662" i="10"/>
  <c r="BH663" i="10"/>
  <c r="BH664" i="10"/>
  <c r="BH665" i="10"/>
  <c r="BH666" i="10"/>
  <c r="BH667" i="10"/>
  <c r="BH668" i="10"/>
  <c r="BH669" i="10"/>
  <c r="BH670" i="10"/>
  <c r="BH671" i="10"/>
  <c r="BH672" i="10"/>
  <c r="BH673" i="10"/>
  <c r="BH674" i="10"/>
  <c r="BH675" i="10"/>
  <c r="BH676" i="10"/>
  <c r="BH677" i="10"/>
  <c r="BH678" i="10"/>
  <c r="BH679" i="10"/>
  <c r="BH680" i="10"/>
  <c r="BH681" i="10"/>
  <c r="BH682" i="10"/>
  <c r="BH683" i="10"/>
  <c r="BH684" i="10"/>
  <c r="BH685" i="10"/>
  <c r="BH686" i="10"/>
  <c r="BH687" i="10"/>
  <c r="BH688" i="10"/>
  <c r="BH689" i="10"/>
  <c r="BH690" i="10"/>
  <c r="BH691" i="10"/>
  <c r="BH692" i="10"/>
  <c r="BH693" i="10"/>
  <c r="BH694" i="10"/>
  <c r="BH695" i="10"/>
  <c r="BH696" i="10"/>
  <c r="BH697" i="10"/>
  <c r="BH698" i="10"/>
  <c r="BH699" i="10"/>
  <c r="BH700" i="10"/>
  <c r="BH701" i="10"/>
  <c r="BH702" i="10"/>
  <c r="BH703" i="10"/>
  <c r="BH704" i="10"/>
  <c r="BH705" i="10"/>
  <c r="BH706" i="10"/>
  <c r="BH707" i="10"/>
  <c r="BH708" i="10"/>
  <c r="BH709" i="10"/>
  <c r="BH710" i="10"/>
  <c r="BH711" i="10"/>
  <c r="BH712" i="10"/>
  <c r="BH713" i="10"/>
  <c r="BH714" i="10"/>
  <c r="BH715" i="10"/>
  <c r="BH716" i="10"/>
  <c r="BH717" i="10"/>
  <c r="BH718" i="10"/>
  <c r="BH719" i="10"/>
  <c r="BH720" i="10"/>
  <c r="BH721" i="10"/>
  <c r="BH722" i="10"/>
  <c r="BH723" i="10"/>
  <c r="BH724" i="10"/>
  <c r="BH725" i="10"/>
  <c r="BH726" i="10"/>
  <c r="BH727" i="10"/>
  <c r="BH728" i="10"/>
  <c r="BH729" i="10"/>
  <c r="BH730" i="10"/>
  <c r="BH731" i="10"/>
  <c r="BH732" i="10"/>
  <c r="BH733" i="10"/>
  <c r="BH734" i="10"/>
  <c r="BH735" i="10"/>
  <c r="BH736" i="10"/>
  <c r="BH737" i="10"/>
  <c r="BH738" i="10"/>
  <c r="BH739" i="10"/>
  <c r="BH740" i="10"/>
  <c r="BH741" i="10"/>
  <c r="BH742" i="10"/>
  <c r="BH743" i="10"/>
  <c r="BH744" i="10"/>
  <c r="BH745" i="10"/>
  <c r="BH746" i="10"/>
  <c r="BH747" i="10"/>
  <c r="BH748" i="10"/>
  <c r="BH749" i="10"/>
  <c r="BH750" i="10"/>
  <c r="BH751" i="10"/>
  <c r="BH752" i="10"/>
  <c r="BH753" i="10"/>
  <c r="BH754" i="10"/>
  <c r="BH755" i="10"/>
  <c r="BH756" i="10"/>
  <c r="BH757" i="10"/>
  <c r="BH758" i="10"/>
  <c r="BH759" i="10"/>
  <c r="BH760" i="10"/>
  <c r="BH761" i="10"/>
  <c r="BH762" i="10"/>
  <c r="BH763" i="10"/>
  <c r="BH764" i="10"/>
  <c r="BH765" i="10"/>
  <c r="BH766" i="10"/>
  <c r="BH767" i="10"/>
  <c r="BH768" i="10"/>
  <c r="BH769" i="10"/>
  <c r="BH770" i="10"/>
  <c r="BH771" i="10"/>
  <c r="BH772" i="10"/>
  <c r="BH773" i="10"/>
  <c r="BH774" i="10"/>
  <c r="BH775" i="10"/>
  <c r="BH776" i="10"/>
  <c r="BH777" i="10"/>
  <c r="BH778" i="10"/>
  <c r="BH779" i="10"/>
  <c r="BH780" i="10"/>
  <c r="BH781" i="10"/>
  <c r="BH782" i="10"/>
  <c r="BH783" i="10"/>
  <c r="BH784" i="10"/>
  <c r="BH785" i="10"/>
  <c r="BH786" i="10"/>
  <c r="BH787" i="10"/>
  <c r="BH788" i="10"/>
  <c r="BH789" i="10"/>
  <c r="BH790" i="10"/>
  <c r="BH791" i="10"/>
  <c r="BH792" i="10"/>
  <c r="BH793" i="10"/>
  <c r="BH794" i="10"/>
  <c r="BH795" i="10"/>
  <c r="BH796" i="10"/>
  <c r="BH797" i="10"/>
  <c r="BH798" i="10"/>
  <c r="BH799" i="10"/>
  <c r="BH800" i="10"/>
  <c r="BH801" i="10"/>
  <c r="BH802" i="10"/>
  <c r="BH803" i="10"/>
  <c r="BH804" i="10"/>
  <c r="BH805" i="10"/>
  <c r="BH806" i="10"/>
  <c r="BH807" i="10"/>
  <c r="BH808" i="10"/>
  <c r="BH809" i="10"/>
  <c r="BH810" i="10"/>
  <c r="BH811" i="10"/>
  <c r="BH812" i="10"/>
  <c r="BH813" i="10"/>
  <c r="BH814" i="10"/>
  <c r="BH815" i="10"/>
  <c r="BH816" i="10"/>
  <c r="BH817" i="10"/>
  <c r="BH18" i="10"/>
  <c r="D18" i="11" l="1"/>
  <c r="D13" i="8"/>
  <c r="F8" i="5"/>
  <c r="P59" i="34" l="1"/>
  <c r="M59" i="34"/>
  <c r="L59" i="34"/>
  <c r="G59" i="34"/>
  <c r="F59" i="34"/>
  <c r="P15" i="34"/>
  <c r="N15" i="34"/>
  <c r="J15" i="34"/>
  <c r="H15" i="34"/>
  <c r="D15" i="34"/>
  <c r="P12" i="34"/>
  <c r="N12" i="34"/>
  <c r="J12" i="34"/>
  <c r="H12" i="34"/>
  <c r="D12" i="34"/>
  <c r="P10" i="34"/>
  <c r="N10" i="34"/>
  <c r="J10" i="34"/>
  <c r="H10" i="34"/>
  <c r="D10" i="34"/>
  <c r="P9" i="34"/>
  <c r="N9" i="34"/>
  <c r="J9" i="34"/>
  <c r="H9" i="34"/>
  <c r="D9" i="34"/>
  <c r="BQ808" i="28"/>
  <c r="BP808" i="28"/>
  <c r="BO808" i="28"/>
  <c r="BN808" i="28"/>
  <c r="BM808" i="28"/>
  <c r="BL808" i="28"/>
  <c r="BK808" i="28"/>
  <c r="BJ808" i="28"/>
  <c r="BI808" i="28"/>
  <c r="BF808" i="28"/>
  <c r="BE808" i="28"/>
  <c r="BD808" i="28"/>
  <c r="BC808" i="28"/>
  <c r="BB808" i="28"/>
  <c r="BA808" i="28"/>
  <c r="AZ808" i="28"/>
  <c r="AY808" i="28"/>
  <c r="AX808" i="28"/>
  <c r="AW808" i="28"/>
  <c r="AV808" i="28"/>
  <c r="AU808" i="28"/>
  <c r="AT808" i="28"/>
  <c r="AS808" i="28"/>
  <c r="AR808" i="28"/>
  <c r="AQ808" i="28"/>
  <c r="AP808" i="28"/>
  <c r="AO808" i="28"/>
  <c r="AL808" i="28"/>
  <c r="AK808" i="28"/>
  <c r="AJ808" i="28"/>
  <c r="AI808" i="28"/>
  <c r="AH808" i="28"/>
  <c r="AG808" i="28"/>
  <c r="AF808" i="28"/>
  <c r="AE808" i="28"/>
  <c r="AD808" i="28"/>
  <c r="AA808" i="28"/>
  <c r="Z808" i="28"/>
  <c r="Y808" i="28"/>
  <c r="X808" i="28"/>
  <c r="W808" i="28"/>
  <c r="V808" i="28"/>
  <c r="U808" i="28"/>
  <c r="T808" i="28"/>
  <c r="S808" i="28"/>
  <c r="P808" i="28"/>
  <c r="O808" i="28"/>
  <c r="N808" i="28"/>
  <c r="M808" i="28"/>
  <c r="L808" i="28"/>
  <c r="K808" i="28"/>
  <c r="J808" i="28"/>
  <c r="I808" i="28"/>
  <c r="H808" i="28"/>
  <c r="G808" i="28"/>
  <c r="F808" i="28"/>
  <c r="D808" i="28"/>
  <c r="C808" i="28"/>
  <c r="B808" i="28"/>
  <c r="BQ807" i="28"/>
  <c r="BP807" i="28"/>
  <c r="BO807" i="28"/>
  <c r="BN807" i="28"/>
  <c r="BM807" i="28"/>
  <c r="BL807" i="28"/>
  <c r="BK807" i="28"/>
  <c r="BJ807" i="28"/>
  <c r="BI807" i="28"/>
  <c r="BF807" i="28"/>
  <c r="BE807" i="28"/>
  <c r="BD807" i="28"/>
  <c r="BC807" i="28"/>
  <c r="BB807" i="28"/>
  <c r="BA807" i="28"/>
  <c r="AZ807" i="28"/>
  <c r="AY807" i="28"/>
  <c r="AX807" i="28"/>
  <c r="AW807" i="28"/>
  <c r="AV807" i="28"/>
  <c r="AU807" i="28"/>
  <c r="AT807" i="28"/>
  <c r="AS807" i="28"/>
  <c r="AR807" i="28"/>
  <c r="AQ807" i="28"/>
  <c r="AP807" i="28"/>
  <c r="AO807" i="28"/>
  <c r="AL807" i="28"/>
  <c r="AK807" i="28"/>
  <c r="AJ807" i="28"/>
  <c r="AI807" i="28"/>
  <c r="AH807" i="28"/>
  <c r="AG807" i="28"/>
  <c r="AF807" i="28"/>
  <c r="AE807" i="28"/>
  <c r="AD807" i="28"/>
  <c r="AA807" i="28"/>
  <c r="Z807" i="28"/>
  <c r="Y807" i="28"/>
  <c r="X807" i="28"/>
  <c r="W807" i="28"/>
  <c r="V807" i="28"/>
  <c r="U807" i="28"/>
  <c r="T807" i="28"/>
  <c r="S807" i="28"/>
  <c r="P807" i="28"/>
  <c r="O807" i="28"/>
  <c r="N807" i="28"/>
  <c r="M807" i="28"/>
  <c r="L807" i="28"/>
  <c r="K807" i="28"/>
  <c r="J807" i="28"/>
  <c r="I807" i="28"/>
  <c r="H807" i="28"/>
  <c r="G807" i="28"/>
  <c r="F807" i="28"/>
  <c r="D807" i="28"/>
  <c r="C807" i="28"/>
  <c r="B807" i="28"/>
  <c r="BQ806" i="28"/>
  <c r="BP806" i="28"/>
  <c r="BO806" i="28"/>
  <c r="BN806" i="28"/>
  <c r="BM806" i="28"/>
  <c r="BL806" i="28"/>
  <c r="BK806" i="28"/>
  <c r="BJ806" i="28"/>
  <c r="BI806" i="28"/>
  <c r="BF806" i="28"/>
  <c r="BE806" i="28"/>
  <c r="BD806" i="28"/>
  <c r="BC806" i="28"/>
  <c r="BB806" i="28"/>
  <c r="BA806" i="28"/>
  <c r="AZ806" i="28"/>
  <c r="AY806" i="28"/>
  <c r="AX806" i="28"/>
  <c r="AW806" i="28"/>
  <c r="AV806" i="28"/>
  <c r="AU806" i="28"/>
  <c r="AT806" i="28"/>
  <c r="AS806" i="28"/>
  <c r="AR806" i="28"/>
  <c r="AQ806" i="28"/>
  <c r="AP806" i="28"/>
  <c r="AO806" i="28"/>
  <c r="AL806" i="28"/>
  <c r="AK806" i="28"/>
  <c r="AJ806" i="28"/>
  <c r="AI806" i="28"/>
  <c r="AH806" i="28"/>
  <c r="AG806" i="28"/>
  <c r="AF806" i="28"/>
  <c r="AE806" i="28"/>
  <c r="AD806" i="28"/>
  <c r="AA806" i="28"/>
  <c r="Z806" i="28"/>
  <c r="Y806" i="28"/>
  <c r="X806" i="28"/>
  <c r="W806" i="28"/>
  <c r="V806" i="28"/>
  <c r="U806" i="28"/>
  <c r="T806" i="28"/>
  <c r="S806" i="28"/>
  <c r="P806" i="28"/>
  <c r="O806" i="28"/>
  <c r="N806" i="28"/>
  <c r="M806" i="28"/>
  <c r="L806" i="28"/>
  <c r="K806" i="28"/>
  <c r="J806" i="28"/>
  <c r="I806" i="28"/>
  <c r="H806" i="28"/>
  <c r="G806" i="28"/>
  <c r="F806" i="28"/>
  <c r="D806" i="28"/>
  <c r="C806" i="28"/>
  <c r="B806" i="28"/>
  <c r="BQ805" i="28"/>
  <c r="BP805" i="28"/>
  <c r="BO805" i="28"/>
  <c r="BN805" i="28"/>
  <c r="BM805" i="28"/>
  <c r="BL805" i="28"/>
  <c r="BK805" i="28"/>
  <c r="BJ805" i="28"/>
  <c r="BI805" i="28"/>
  <c r="BF805" i="28"/>
  <c r="BE805" i="28"/>
  <c r="BD805" i="28"/>
  <c r="BC805" i="28"/>
  <c r="BB805" i="28"/>
  <c r="BA805" i="28"/>
  <c r="AZ805" i="28"/>
  <c r="AY805" i="28"/>
  <c r="AX805" i="28"/>
  <c r="AW805" i="28"/>
  <c r="AV805" i="28"/>
  <c r="AU805" i="28"/>
  <c r="AT805" i="28"/>
  <c r="AS805" i="28"/>
  <c r="AR805" i="28"/>
  <c r="AQ805" i="28"/>
  <c r="AP805" i="28"/>
  <c r="AO805" i="28"/>
  <c r="AL805" i="28"/>
  <c r="AK805" i="28"/>
  <c r="AJ805" i="28"/>
  <c r="AI805" i="28"/>
  <c r="AH805" i="28"/>
  <c r="AG805" i="28"/>
  <c r="AF805" i="28"/>
  <c r="AE805" i="28"/>
  <c r="AD805" i="28"/>
  <c r="AA805" i="28"/>
  <c r="Z805" i="28"/>
  <c r="Y805" i="28"/>
  <c r="X805" i="28"/>
  <c r="W805" i="28"/>
  <c r="V805" i="28"/>
  <c r="U805" i="28"/>
  <c r="T805" i="28"/>
  <c r="S805" i="28"/>
  <c r="P805" i="28"/>
  <c r="O805" i="28"/>
  <c r="N805" i="28"/>
  <c r="M805" i="28"/>
  <c r="L805" i="28"/>
  <c r="K805" i="28"/>
  <c r="J805" i="28"/>
  <c r="I805" i="28"/>
  <c r="H805" i="28"/>
  <c r="G805" i="28"/>
  <c r="F805" i="28"/>
  <c r="D805" i="28"/>
  <c r="C805" i="28"/>
  <c r="B805" i="28"/>
  <c r="BQ804" i="28"/>
  <c r="BP804" i="28"/>
  <c r="BO804" i="28"/>
  <c r="BN804" i="28"/>
  <c r="BM804" i="28"/>
  <c r="BL804" i="28"/>
  <c r="BK804" i="28"/>
  <c r="BJ804" i="28"/>
  <c r="BI804" i="28"/>
  <c r="BF804" i="28"/>
  <c r="BE804" i="28"/>
  <c r="BD804" i="28"/>
  <c r="BC804" i="28"/>
  <c r="BB804" i="28"/>
  <c r="BA804" i="28"/>
  <c r="AZ804" i="28"/>
  <c r="AY804" i="28"/>
  <c r="AX804" i="28"/>
  <c r="AW804" i="28"/>
  <c r="AV804" i="28"/>
  <c r="AU804" i="28"/>
  <c r="AT804" i="28"/>
  <c r="AS804" i="28"/>
  <c r="AR804" i="28"/>
  <c r="AQ804" i="28"/>
  <c r="AP804" i="28"/>
  <c r="AO804" i="28"/>
  <c r="AL804" i="28"/>
  <c r="AK804" i="28"/>
  <c r="AJ804" i="28"/>
  <c r="AI804" i="28"/>
  <c r="AH804" i="28"/>
  <c r="AG804" i="28"/>
  <c r="AF804" i="28"/>
  <c r="AE804" i="28"/>
  <c r="AD804" i="28"/>
  <c r="AA804" i="28"/>
  <c r="Z804" i="28"/>
  <c r="Y804" i="28"/>
  <c r="X804" i="28"/>
  <c r="W804" i="28"/>
  <c r="V804" i="28"/>
  <c r="U804" i="28"/>
  <c r="T804" i="28"/>
  <c r="S804" i="28"/>
  <c r="P804" i="28"/>
  <c r="O804" i="28"/>
  <c r="N804" i="28"/>
  <c r="M804" i="28"/>
  <c r="L804" i="28"/>
  <c r="K804" i="28"/>
  <c r="J804" i="28"/>
  <c r="I804" i="28"/>
  <c r="H804" i="28"/>
  <c r="G804" i="28"/>
  <c r="F804" i="28"/>
  <c r="D804" i="28"/>
  <c r="C804" i="28"/>
  <c r="B804" i="28"/>
  <c r="BQ803" i="28"/>
  <c r="BP803" i="28"/>
  <c r="BO803" i="28"/>
  <c r="BN803" i="28"/>
  <c r="BM803" i="28"/>
  <c r="BL803" i="28"/>
  <c r="BK803" i="28"/>
  <c r="BJ803" i="28"/>
  <c r="BI803" i="28"/>
  <c r="BF803" i="28"/>
  <c r="BE803" i="28"/>
  <c r="BD803" i="28"/>
  <c r="BC803" i="28"/>
  <c r="BB803" i="28"/>
  <c r="BA803" i="28"/>
  <c r="AZ803" i="28"/>
  <c r="AY803" i="28"/>
  <c r="AX803" i="28"/>
  <c r="AW803" i="28"/>
  <c r="AV803" i="28"/>
  <c r="AU803" i="28"/>
  <c r="AT803" i="28"/>
  <c r="AS803" i="28"/>
  <c r="AR803" i="28"/>
  <c r="AQ803" i="28"/>
  <c r="AP803" i="28"/>
  <c r="AO803" i="28"/>
  <c r="AL803" i="28"/>
  <c r="AK803" i="28"/>
  <c r="AJ803" i="28"/>
  <c r="AI803" i="28"/>
  <c r="AH803" i="28"/>
  <c r="AG803" i="28"/>
  <c r="AF803" i="28"/>
  <c r="AE803" i="28"/>
  <c r="AD803" i="28"/>
  <c r="AA803" i="28"/>
  <c r="Z803" i="28"/>
  <c r="Y803" i="28"/>
  <c r="X803" i="28"/>
  <c r="W803" i="28"/>
  <c r="V803" i="28"/>
  <c r="U803" i="28"/>
  <c r="T803" i="28"/>
  <c r="S803" i="28"/>
  <c r="P803" i="28"/>
  <c r="O803" i="28"/>
  <c r="N803" i="28"/>
  <c r="M803" i="28"/>
  <c r="L803" i="28"/>
  <c r="K803" i="28"/>
  <c r="J803" i="28"/>
  <c r="I803" i="28"/>
  <c r="H803" i="28"/>
  <c r="G803" i="28"/>
  <c r="F803" i="28"/>
  <c r="D803" i="28"/>
  <c r="C803" i="28"/>
  <c r="B803" i="28"/>
  <c r="BQ802" i="28"/>
  <c r="BP802" i="28"/>
  <c r="BO802" i="28"/>
  <c r="BN802" i="28"/>
  <c r="BM802" i="28"/>
  <c r="BL802" i="28"/>
  <c r="BK802" i="28"/>
  <c r="BJ802" i="28"/>
  <c r="BI802" i="28"/>
  <c r="BF802" i="28"/>
  <c r="BE802" i="28"/>
  <c r="BD802" i="28"/>
  <c r="BC802" i="28"/>
  <c r="BB802" i="28"/>
  <c r="BA802" i="28"/>
  <c r="AZ802" i="28"/>
  <c r="AY802" i="28"/>
  <c r="AX802" i="28"/>
  <c r="AW802" i="28"/>
  <c r="AV802" i="28"/>
  <c r="AU802" i="28"/>
  <c r="AT802" i="28"/>
  <c r="AS802" i="28"/>
  <c r="AR802" i="28"/>
  <c r="AQ802" i="28"/>
  <c r="AP802" i="28"/>
  <c r="AO802" i="28"/>
  <c r="AL802" i="28"/>
  <c r="AK802" i="28"/>
  <c r="AJ802" i="28"/>
  <c r="AI802" i="28"/>
  <c r="AH802" i="28"/>
  <c r="AG802" i="28"/>
  <c r="AF802" i="28"/>
  <c r="AE802" i="28"/>
  <c r="AD802" i="28"/>
  <c r="AA802" i="28"/>
  <c r="Z802" i="28"/>
  <c r="Y802" i="28"/>
  <c r="X802" i="28"/>
  <c r="W802" i="28"/>
  <c r="V802" i="28"/>
  <c r="U802" i="28"/>
  <c r="T802" i="28"/>
  <c r="S802" i="28"/>
  <c r="P802" i="28"/>
  <c r="O802" i="28"/>
  <c r="N802" i="28"/>
  <c r="M802" i="28"/>
  <c r="L802" i="28"/>
  <c r="K802" i="28"/>
  <c r="J802" i="28"/>
  <c r="I802" i="28"/>
  <c r="H802" i="28"/>
  <c r="G802" i="28"/>
  <c r="F802" i="28"/>
  <c r="D802" i="28"/>
  <c r="C802" i="28"/>
  <c r="B802" i="28"/>
  <c r="BQ801" i="28"/>
  <c r="BP801" i="28"/>
  <c r="BO801" i="28"/>
  <c r="BN801" i="28"/>
  <c r="BM801" i="28"/>
  <c r="BL801" i="28"/>
  <c r="BK801" i="28"/>
  <c r="BJ801" i="28"/>
  <c r="BI801" i="28"/>
  <c r="BF801" i="28"/>
  <c r="BE801" i="28"/>
  <c r="BD801" i="28"/>
  <c r="BC801" i="28"/>
  <c r="BB801" i="28"/>
  <c r="BA801" i="28"/>
  <c r="AZ801" i="28"/>
  <c r="AY801" i="28"/>
  <c r="AX801" i="28"/>
  <c r="AW801" i="28"/>
  <c r="AV801" i="28"/>
  <c r="AU801" i="28"/>
  <c r="AT801" i="28"/>
  <c r="AS801" i="28"/>
  <c r="AR801" i="28"/>
  <c r="AQ801" i="28"/>
  <c r="AP801" i="28"/>
  <c r="AO801" i="28"/>
  <c r="AL801" i="28"/>
  <c r="AK801" i="28"/>
  <c r="AJ801" i="28"/>
  <c r="AI801" i="28"/>
  <c r="AH801" i="28"/>
  <c r="AG801" i="28"/>
  <c r="AF801" i="28"/>
  <c r="AE801" i="28"/>
  <c r="AD801" i="28"/>
  <c r="AA801" i="28"/>
  <c r="Z801" i="28"/>
  <c r="Y801" i="28"/>
  <c r="X801" i="28"/>
  <c r="W801" i="28"/>
  <c r="V801" i="28"/>
  <c r="U801" i="28"/>
  <c r="T801" i="28"/>
  <c r="S801" i="28"/>
  <c r="P801" i="28"/>
  <c r="O801" i="28"/>
  <c r="N801" i="28"/>
  <c r="M801" i="28"/>
  <c r="L801" i="28"/>
  <c r="K801" i="28"/>
  <c r="J801" i="28"/>
  <c r="I801" i="28"/>
  <c r="H801" i="28"/>
  <c r="G801" i="28"/>
  <c r="F801" i="28"/>
  <c r="D801" i="28"/>
  <c r="C801" i="28"/>
  <c r="B801" i="28"/>
  <c r="BQ800" i="28"/>
  <c r="BP800" i="28"/>
  <c r="BO800" i="28"/>
  <c r="BN800" i="28"/>
  <c r="BM800" i="28"/>
  <c r="BL800" i="28"/>
  <c r="BK800" i="28"/>
  <c r="BJ800" i="28"/>
  <c r="BI800" i="28"/>
  <c r="BF800" i="28"/>
  <c r="BE800" i="28"/>
  <c r="BD800" i="28"/>
  <c r="BC800" i="28"/>
  <c r="BB800" i="28"/>
  <c r="BA800" i="28"/>
  <c r="AZ800" i="28"/>
  <c r="AY800" i="28"/>
  <c r="AX800" i="28"/>
  <c r="AW800" i="28"/>
  <c r="AV800" i="28"/>
  <c r="AU800" i="28"/>
  <c r="AT800" i="28"/>
  <c r="AS800" i="28"/>
  <c r="AR800" i="28"/>
  <c r="AQ800" i="28"/>
  <c r="AP800" i="28"/>
  <c r="AO800" i="28"/>
  <c r="AL800" i="28"/>
  <c r="AK800" i="28"/>
  <c r="AJ800" i="28"/>
  <c r="AI800" i="28"/>
  <c r="AH800" i="28"/>
  <c r="AG800" i="28"/>
  <c r="AF800" i="28"/>
  <c r="AE800" i="28"/>
  <c r="AD800" i="28"/>
  <c r="AA800" i="28"/>
  <c r="Z800" i="28"/>
  <c r="Y800" i="28"/>
  <c r="X800" i="28"/>
  <c r="W800" i="28"/>
  <c r="V800" i="28"/>
  <c r="U800" i="28"/>
  <c r="T800" i="28"/>
  <c r="S800" i="28"/>
  <c r="P800" i="28"/>
  <c r="O800" i="28"/>
  <c r="N800" i="28"/>
  <c r="M800" i="28"/>
  <c r="L800" i="28"/>
  <c r="K800" i="28"/>
  <c r="J800" i="28"/>
  <c r="I800" i="28"/>
  <c r="H800" i="28"/>
  <c r="G800" i="28"/>
  <c r="F800" i="28"/>
  <c r="D800" i="28"/>
  <c r="C800" i="28"/>
  <c r="B800" i="28"/>
  <c r="BQ799" i="28"/>
  <c r="BP799" i="28"/>
  <c r="BO799" i="28"/>
  <c r="BN799" i="28"/>
  <c r="BM799" i="28"/>
  <c r="BL799" i="28"/>
  <c r="BK799" i="28"/>
  <c r="BJ799" i="28"/>
  <c r="BI799" i="28"/>
  <c r="BF799" i="28"/>
  <c r="BE799" i="28"/>
  <c r="BD799" i="28"/>
  <c r="BC799" i="28"/>
  <c r="BB799" i="28"/>
  <c r="BA799" i="28"/>
  <c r="AZ799" i="28"/>
  <c r="AY799" i="28"/>
  <c r="AX799" i="28"/>
  <c r="AW799" i="28"/>
  <c r="AV799" i="28"/>
  <c r="AU799" i="28"/>
  <c r="AT799" i="28"/>
  <c r="AS799" i="28"/>
  <c r="AR799" i="28"/>
  <c r="AQ799" i="28"/>
  <c r="AP799" i="28"/>
  <c r="AO799" i="28"/>
  <c r="AL799" i="28"/>
  <c r="AK799" i="28"/>
  <c r="AJ799" i="28"/>
  <c r="AI799" i="28"/>
  <c r="AH799" i="28"/>
  <c r="AG799" i="28"/>
  <c r="AF799" i="28"/>
  <c r="AE799" i="28"/>
  <c r="AD799" i="28"/>
  <c r="AA799" i="28"/>
  <c r="Z799" i="28"/>
  <c r="Y799" i="28"/>
  <c r="X799" i="28"/>
  <c r="W799" i="28"/>
  <c r="V799" i="28"/>
  <c r="U799" i="28"/>
  <c r="T799" i="28"/>
  <c r="S799" i="28"/>
  <c r="P799" i="28"/>
  <c r="O799" i="28"/>
  <c r="N799" i="28"/>
  <c r="M799" i="28"/>
  <c r="L799" i="28"/>
  <c r="K799" i="28"/>
  <c r="J799" i="28"/>
  <c r="I799" i="28"/>
  <c r="H799" i="28"/>
  <c r="G799" i="28"/>
  <c r="F799" i="28"/>
  <c r="D799" i="28"/>
  <c r="C799" i="28"/>
  <c r="B799" i="28"/>
  <c r="BQ798" i="28"/>
  <c r="BP798" i="28"/>
  <c r="BO798" i="28"/>
  <c r="BN798" i="28"/>
  <c r="BM798" i="28"/>
  <c r="BL798" i="28"/>
  <c r="BK798" i="28"/>
  <c r="BJ798" i="28"/>
  <c r="BI798" i="28"/>
  <c r="BF798" i="28"/>
  <c r="BE798" i="28"/>
  <c r="BD798" i="28"/>
  <c r="BC798" i="28"/>
  <c r="BB798" i="28"/>
  <c r="BA798" i="28"/>
  <c r="AZ798" i="28"/>
  <c r="AY798" i="28"/>
  <c r="AX798" i="28"/>
  <c r="AW798" i="28"/>
  <c r="AV798" i="28"/>
  <c r="AU798" i="28"/>
  <c r="AT798" i="28"/>
  <c r="AS798" i="28"/>
  <c r="AR798" i="28"/>
  <c r="AQ798" i="28"/>
  <c r="AP798" i="28"/>
  <c r="AO798" i="28"/>
  <c r="AL798" i="28"/>
  <c r="AK798" i="28"/>
  <c r="AJ798" i="28"/>
  <c r="AI798" i="28"/>
  <c r="AH798" i="28"/>
  <c r="AG798" i="28"/>
  <c r="AF798" i="28"/>
  <c r="AE798" i="28"/>
  <c r="AD798" i="28"/>
  <c r="AA798" i="28"/>
  <c r="Z798" i="28"/>
  <c r="Y798" i="28"/>
  <c r="X798" i="28"/>
  <c r="W798" i="28"/>
  <c r="V798" i="28"/>
  <c r="U798" i="28"/>
  <c r="T798" i="28"/>
  <c r="S798" i="28"/>
  <c r="P798" i="28"/>
  <c r="O798" i="28"/>
  <c r="N798" i="28"/>
  <c r="M798" i="28"/>
  <c r="L798" i="28"/>
  <c r="K798" i="28"/>
  <c r="J798" i="28"/>
  <c r="I798" i="28"/>
  <c r="H798" i="28"/>
  <c r="G798" i="28"/>
  <c r="F798" i="28"/>
  <c r="D798" i="28"/>
  <c r="C798" i="28"/>
  <c r="B798" i="28"/>
  <c r="BQ797" i="28"/>
  <c r="BP797" i="28"/>
  <c r="BO797" i="28"/>
  <c r="BN797" i="28"/>
  <c r="BM797" i="28"/>
  <c r="BL797" i="28"/>
  <c r="BK797" i="28"/>
  <c r="BJ797" i="28"/>
  <c r="BI797" i="28"/>
  <c r="BF797" i="28"/>
  <c r="BE797" i="28"/>
  <c r="BD797" i="28"/>
  <c r="BC797" i="28"/>
  <c r="BB797" i="28"/>
  <c r="BA797" i="28"/>
  <c r="AZ797" i="28"/>
  <c r="AY797" i="28"/>
  <c r="AX797" i="28"/>
  <c r="AW797" i="28"/>
  <c r="AV797" i="28"/>
  <c r="AU797" i="28"/>
  <c r="AT797" i="28"/>
  <c r="AS797" i="28"/>
  <c r="AR797" i="28"/>
  <c r="AQ797" i="28"/>
  <c r="AP797" i="28"/>
  <c r="AO797" i="28"/>
  <c r="AL797" i="28"/>
  <c r="AK797" i="28"/>
  <c r="AJ797" i="28"/>
  <c r="AI797" i="28"/>
  <c r="AH797" i="28"/>
  <c r="AG797" i="28"/>
  <c r="AF797" i="28"/>
  <c r="AE797" i="28"/>
  <c r="AD797" i="28"/>
  <c r="AA797" i="28"/>
  <c r="Z797" i="28"/>
  <c r="Y797" i="28"/>
  <c r="X797" i="28"/>
  <c r="W797" i="28"/>
  <c r="V797" i="28"/>
  <c r="U797" i="28"/>
  <c r="T797" i="28"/>
  <c r="S797" i="28"/>
  <c r="P797" i="28"/>
  <c r="O797" i="28"/>
  <c r="N797" i="28"/>
  <c r="M797" i="28"/>
  <c r="L797" i="28"/>
  <c r="K797" i="28"/>
  <c r="J797" i="28"/>
  <c r="I797" i="28"/>
  <c r="H797" i="28"/>
  <c r="G797" i="28"/>
  <c r="F797" i="28"/>
  <c r="D797" i="28"/>
  <c r="C797" i="28"/>
  <c r="B797" i="28"/>
  <c r="BQ796" i="28"/>
  <c r="BP796" i="28"/>
  <c r="BO796" i="28"/>
  <c r="BN796" i="28"/>
  <c r="BM796" i="28"/>
  <c r="BL796" i="28"/>
  <c r="BK796" i="28"/>
  <c r="BJ796" i="28"/>
  <c r="BI796" i="28"/>
  <c r="BF796" i="28"/>
  <c r="BE796" i="28"/>
  <c r="BD796" i="28"/>
  <c r="BC796" i="28"/>
  <c r="BB796" i="28"/>
  <c r="BA796" i="28"/>
  <c r="AZ796" i="28"/>
  <c r="AY796" i="28"/>
  <c r="AX796" i="28"/>
  <c r="AW796" i="28"/>
  <c r="AV796" i="28"/>
  <c r="AU796" i="28"/>
  <c r="AT796" i="28"/>
  <c r="AS796" i="28"/>
  <c r="AR796" i="28"/>
  <c r="AQ796" i="28"/>
  <c r="AP796" i="28"/>
  <c r="AO796" i="28"/>
  <c r="AL796" i="28"/>
  <c r="AK796" i="28"/>
  <c r="AJ796" i="28"/>
  <c r="AI796" i="28"/>
  <c r="AH796" i="28"/>
  <c r="AG796" i="28"/>
  <c r="AF796" i="28"/>
  <c r="AE796" i="28"/>
  <c r="AD796" i="28"/>
  <c r="AA796" i="28"/>
  <c r="Z796" i="28"/>
  <c r="Y796" i="28"/>
  <c r="X796" i="28"/>
  <c r="W796" i="28"/>
  <c r="V796" i="28"/>
  <c r="U796" i="28"/>
  <c r="T796" i="28"/>
  <c r="S796" i="28"/>
  <c r="P796" i="28"/>
  <c r="O796" i="28"/>
  <c r="N796" i="28"/>
  <c r="M796" i="28"/>
  <c r="L796" i="28"/>
  <c r="K796" i="28"/>
  <c r="J796" i="28"/>
  <c r="I796" i="28"/>
  <c r="H796" i="28"/>
  <c r="G796" i="28"/>
  <c r="F796" i="28"/>
  <c r="D796" i="28"/>
  <c r="C796" i="28"/>
  <c r="B796" i="28"/>
  <c r="BQ795" i="28"/>
  <c r="BP795" i="28"/>
  <c r="BO795" i="28"/>
  <c r="BN795" i="28"/>
  <c r="BM795" i="28"/>
  <c r="BL795" i="28"/>
  <c r="BK795" i="28"/>
  <c r="BJ795" i="28"/>
  <c r="BI795" i="28"/>
  <c r="BF795" i="28"/>
  <c r="BE795" i="28"/>
  <c r="BD795" i="28"/>
  <c r="BC795" i="28"/>
  <c r="BB795" i="28"/>
  <c r="BA795" i="28"/>
  <c r="AZ795" i="28"/>
  <c r="AY795" i="28"/>
  <c r="AX795" i="28"/>
  <c r="AW795" i="28"/>
  <c r="AV795" i="28"/>
  <c r="AU795" i="28"/>
  <c r="AT795" i="28"/>
  <c r="AS795" i="28"/>
  <c r="AR795" i="28"/>
  <c r="AQ795" i="28"/>
  <c r="AP795" i="28"/>
  <c r="AO795" i="28"/>
  <c r="AL795" i="28"/>
  <c r="AK795" i="28"/>
  <c r="AJ795" i="28"/>
  <c r="AI795" i="28"/>
  <c r="AH795" i="28"/>
  <c r="AG795" i="28"/>
  <c r="AF795" i="28"/>
  <c r="AE795" i="28"/>
  <c r="AD795" i="28"/>
  <c r="AA795" i="28"/>
  <c r="Z795" i="28"/>
  <c r="Y795" i="28"/>
  <c r="X795" i="28"/>
  <c r="W795" i="28"/>
  <c r="V795" i="28"/>
  <c r="U795" i="28"/>
  <c r="T795" i="28"/>
  <c r="S795" i="28"/>
  <c r="P795" i="28"/>
  <c r="O795" i="28"/>
  <c r="N795" i="28"/>
  <c r="M795" i="28"/>
  <c r="L795" i="28"/>
  <c r="K795" i="28"/>
  <c r="J795" i="28"/>
  <c r="I795" i="28"/>
  <c r="H795" i="28"/>
  <c r="G795" i="28"/>
  <c r="F795" i="28"/>
  <c r="D795" i="28"/>
  <c r="C795" i="28"/>
  <c r="B795" i="28"/>
  <c r="BQ794" i="28"/>
  <c r="BP794" i="28"/>
  <c r="BO794" i="28"/>
  <c r="BN794" i="28"/>
  <c r="BM794" i="28"/>
  <c r="BL794" i="28"/>
  <c r="BK794" i="28"/>
  <c r="BJ794" i="28"/>
  <c r="BI794" i="28"/>
  <c r="BF794" i="28"/>
  <c r="BE794" i="28"/>
  <c r="BD794" i="28"/>
  <c r="BC794" i="28"/>
  <c r="BB794" i="28"/>
  <c r="BA794" i="28"/>
  <c r="AZ794" i="28"/>
  <c r="AY794" i="28"/>
  <c r="AX794" i="28"/>
  <c r="AW794" i="28"/>
  <c r="AV794" i="28"/>
  <c r="AU794" i="28"/>
  <c r="AT794" i="28"/>
  <c r="AS794" i="28"/>
  <c r="AR794" i="28"/>
  <c r="AQ794" i="28"/>
  <c r="AP794" i="28"/>
  <c r="AO794" i="28"/>
  <c r="AL794" i="28"/>
  <c r="AK794" i="28"/>
  <c r="AJ794" i="28"/>
  <c r="AI794" i="28"/>
  <c r="AH794" i="28"/>
  <c r="AG794" i="28"/>
  <c r="AF794" i="28"/>
  <c r="AE794" i="28"/>
  <c r="AD794" i="28"/>
  <c r="AA794" i="28"/>
  <c r="Z794" i="28"/>
  <c r="Y794" i="28"/>
  <c r="X794" i="28"/>
  <c r="W794" i="28"/>
  <c r="V794" i="28"/>
  <c r="U794" i="28"/>
  <c r="T794" i="28"/>
  <c r="S794" i="28"/>
  <c r="P794" i="28"/>
  <c r="O794" i="28"/>
  <c r="N794" i="28"/>
  <c r="M794" i="28"/>
  <c r="L794" i="28"/>
  <c r="K794" i="28"/>
  <c r="J794" i="28"/>
  <c r="I794" i="28"/>
  <c r="H794" i="28"/>
  <c r="G794" i="28"/>
  <c r="F794" i="28"/>
  <c r="D794" i="28"/>
  <c r="C794" i="28"/>
  <c r="B794" i="28"/>
  <c r="BQ793" i="28"/>
  <c r="BP793" i="28"/>
  <c r="BO793" i="28"/>
  <c r="BN793" i="28"/>
  <c r="BM793" i="28"/>
  <c r="BL793" i="28"/>
  <c r="BK793" i="28"/>
  <c r="BJ793" i="28"/>
  <c r="BI793" i="28"/>
  <c r="BF793" i="28"/>
  <c r="BE793" i="28"/>
  <c r="BD793" i="28"/>
  <c r="BC793" i="28"/>
  <c r="BB793" i="28"/>
  <c r="BA793" i="28"/>
  <c r="AZ793" i="28"/>
  <c r="AY793" i="28"/>
  <c r="AX793" i="28"/>
  <c r="AW793" i="28"/>
  <c r="AV793" i="28"/>
  <c r="AU793" i="28"/>
  <c r="AT793" i="28"/>
  <c r="AS793" i="28"/>
  <c r="AR793" i="28"/>
  <c r="AQ793" i="28"/>
  <c r="AP793" i="28"/>
  <c r="AO793" i="28"/>
  <c r="AL793" i="28"/>
  <c r="AK793" i="28"/>
  <c r="AJ793" i="28"/>
  <c r="AI793" i="28"/>
  <c r="AH793" i="28"/>
  <c r="AG793" i="28"/>
  <c r="AF793" i="28"/>
  <c r="AE793" i="28"/>
  <c r="AD793" i="28"/>
  <c r="AA793" i="28"/>
  <c r="Z793" i="28"/>
  <c r="Y793" i="28"/>
  <c r="X793" i="28"/>
  <c r="W793" i="28"/>
  <c r="V793" i="28"/>
  <c r="U793" i="28"/>
  <c r="T793" i="28"/>
  <c r="S793" i="28"/>
  <c r="P793" i="28"/>
  <c r="O793" i="28"/>
  <c r="N793" i="28"/>
  <c r="M793" i="28"/>
  <c r="L793" i="28"/>
  <c r="K793" i="28"/>
  <c r="J793" i="28"/>
  <c r="I793" i="28"/>
  <c r="H793" i="28"/>
  <c r="G793" i="28"/>
  <c r="F793" i="28"/>
  <c r="D793" i="28"/>
  <c r="C793" i="28"/>
  <c r="B793" i="28"/>
  <c r="BQ792" i="28"/>
  <c r="BP792" i="28"/>
  <c r="BO792" i="28"/>
  <c r="BN792" i="28"/>
  <c r="BM792" i="28"/>
  <c r="BL792" i="28"/>
  <c r="BK792" i="28"/>
  <c r="BJ792" i="28"/>
  <c r="BI792" i="28"/>
  <c r="BF792" i="28"/>
  <c r="BE792" i="28"/>
  <c r="BD792" i="28"/>
  <c r="BC792" i="28"/>
  <c r="BB792" i="28"/>
  <c r="BA792" i="28"/>
  <c r="AZ792" i="28"/>
  <c r="AY792" i="28"/>
  <c r="AX792" i="28"/>
  <c r="AW792" i="28"/>
  <c r="AV792" i="28"/>
  <c r="AU792" i="28"/>
  <c r="AT792" i="28"/>
  <c r="AS792" i="28"/>
  <c r="AR792" i="28"/>
  <c r="AQ792" i="28"/>
  <c r="AP792" i="28"/>
  <c r="AO792" i="28"/>
  <c r="AL792" i="28"/>
  <c r="AK792" i="28"/>
  <c r="AJ792" i="28"/>
  <c r="AI792" i="28"/>
  <c r="AH792" i="28"/>
  <c r="AG792" i="28"/>
  <c r="AF792" i="28"/>
  <c r="AE792" i="28"/>
  <c r="AD792" i="28"/>
  <c r="AA792" i="28"/>
  <c r="Z792" i="28"/>
  <c r="Y792" i="28"/>
  <c r="X792" i="28"/>
  <c r="W792" i="28"/>
  <c r="V792" i="28"/>
  <c r="U792" i="28"/>
  <c r="T792" i="28"/>
  <c r="S792" i="28"/>
  <c r="P792" i="28"/>
  <c r="O792" i="28"/>
  <c r="N792" i="28"/>
  <c r="M792" i="28"/>
  <c r="L792" i="28"/>
  <c r="K792" i="28"/>
  <c r="J792" i="28"/>
  <c r="I792" i="28"/>
  <c r="H792" i="28"/>
  <c r="G792" i="28"/>
  <c r="F792" i="28"/>
  <c r="D792" i="28"/>
  <c r="C792" i="28"/>
  <c r="B792" i="28"/>
  <c r="BQ791" i="28"/>
  <c r="BP791" i="28"/>
  <c r="BO791" i="28"/>
  <c r="BN791" i="28"/>
  <c r="BM791" i="28"/>
  <c r="BL791" i="28"/>
  <c r="BK791" i="28"/>
  <c r="BJ791" i="28"/>
  <c r="BI791" i="28"/>
  <c r="BF791" i="28"/>
  <c r="BE791" i="28"/>
  <c r="BD791" i="28"/>
  <c r="BC791" i="28"/>
  <c r="BB791" i="28"/>
  <c r="BA791" i="28"/>
  <c r="AZ791" i="28"/>
  <c r="AY791" i="28"/>
  <c r="AX791" i="28"/>
  <c r="AW791" i="28"/>
  <c r="AV791" i="28"/>
  <c r="AU791" i="28"/>
  <c r="AT791" i="28"/>
  <c r="AS791" i="28"/>
  <c r="AR791" i="28"/>
  <c r="AQ791" i="28"/>
  <c r="AP791" i="28"/>
  <c r="AO791" i="28"/>
  <c r="AL791" i="28"/>
  <c r="AK791" i="28"/>
  <c r="AJ791" i="28"/>
  <c r="AI791" i="28"/>
  <c r="AH791" i="28"/>
  <c r="AG791" i="28"/>
  <c r="AF791" i="28"/>
  <c r="AE791" i="28"/>
  <c r="AD791" i="28"/>
  <c r="AA791" i="28"/>
  <c r="Z791" i="28"/>
  <c r="Y791" i="28"/>
  <c r="X791" i="28"/>
  <c r="W791" i="28"/>
  <c r="V791" i="28"/>
  <c r="U791" i="28"/>
  <c r="T791" i="28"/>
  <c r="S791" i="28"/>
  <c r="P791" i="28"/>
  <c r="O791" i="28"/>
  <c r="N791" i="28"/>
  <c r="M791" i="28"/>
  <c r="L791" i="28"/>
  <c r="K791" i="28"/>
  <c r="J791" i="28"/>
  <c r="I791" i="28"/>
  <c r="H791" i="28"/>
  <c r="G791" i="28"/>
  <c r="F791" i="28"/>
  <c r="D791" i="28"/>
  <c r="C791" i="28"/>
  <c r="B791" i="28"/>
  <c r="BQ790" i="28"/>
  <c r="BP790" i="28"/>
  <c r="BO790" i="28"/>
  <c r="BN790" i="28"/>
  <c r="BM790" i="28"/>
  <c r="BL790" i="28"/>
  <c r="BK790" i="28"/>
  <c r="BJ790" i="28"/>
  <c r="BI790" i="28"/>
  <c r="BF790" i="28"/>
  <c r="BE790" i="28"/>
  <c r="BD790" i="28"/>
  <c r="BC790" i="28"/>
  <c r="BB790" i="28"/>
  <c r="BA790" i="28"/>
  <c r="AZ790" i="28"/>
  <c r="AY790" i="28"/>
  <c r="AX790" i="28"/>
  <c r="AW790" i="28"/>
  <c r="AV790" i="28"/>
  <c r="AU790" i="28"/>
  <c r="AT790" i="28"/>
  <c r="AS790" i="28"/>
  <c r="AR790" i="28"/>
  <c r="AQ790" i="28"/>
  <c r="AP790" i="28"/>
  <c r="AO790" i="28"/>
  <c r="AL790" i="28"/>
  <c r="AK790" i="28"/>
  <c r="AJ790" i="28"/>
  <c r="AI790" i="28"/>
  <c r="AH790" i="28"/>
  <c r="AG790" i="28"/>
  <c r="AF790" i="28"/>
  <c r="AE790" i="28"/>
  <c r="AD790" i="28"/>
  <c r="AA790" i="28"/>
  <c r="Z790" i="28"/>
  <c r="Y790" i="28"/>
  <c r="X790" i="28"/>
  <c r="W790" i="28"/>
  <c r="V790" i="28"/>
  <c r="U790" i="28"/>
  <c r="T790" i="28"/>
  <c r="S790" i="28"/>
  <c r="P790" i="28"/>
  <c r="O790" i="28"/>
  <c r="N790" i="28"/>
  <c r="M790" i="28"/>
  <c r="L790" i="28"/>
  <c r="K790" i="28"/>
  <c r="J790" i="28"/>
  <c r="I790" i="28"/>
  <c r="H790" i="28"/>
  <c r="G790" i="28"/>
  <c r="F790" i="28"/>
  <c r="D790" i="28"/>
  <c r="C790" i="28"/>
  <c r="B790" i="28"/>
  <c r="BQ789" i="28"/>
  <c r="BP789" i="28"/>
  <c r="BO789" i="28"/>
  <c r="BN789" i="28"/>
  <c r="BM789" i="28"/>
  <c r="BL789" i="28"/>
  <c r="BK789" i="28"/>
  <c r="BJ789" i="28"/>
  <c r="BI789" i="28"/>
  <c r="BF789" i="28"/>
  <c r="BE789" i="28"/>
  <c r="BD789" i="28"/>
  <c r="BC789" i="28"/>
  <c r="BB789" i="28"/>
  <c r="BA789" i="28"/>
  <c r="AZ789" i="28"/>
  <c r="AY789" i="28"/>
  <c r="AX789" i="28"/>
  <c r="AW789" i="28"/>
  <c r="AV789" i="28"/>
  <c r="AU789" i="28"/>
  <c r="AT789" i="28"/>
  <c r="AS789" i="28"/>
  <c r="AR789" i="28"/>
  <c r="AQ789" i="28"/>
  <c r="AP789" i="28"/>
  <c r="AO789" i="28"/>
  <c r="AL789" i="28"/>
  <c r="AK789" i="28"/>
  <c r="AJ789" i="28"/>
  <c r="AI789" i="28"/>
  <c r="AH789" i="28"/>
  <c r="AG789" i="28"/>
  <c r="AF789" i="28"/>
  <c r="AE789" i="28"/>
  <c r="AD789" i="28"/>
  <c r="AA789" i="28"/>
  <c r="Z789" i="28"/>
  <c r="Y789" i="28"/>
  <c r="X789" i="28"/>
  <c r="W789" i="28"/>
  <c r="V789" i="28"/>
  <c r="U789" i="28"/>
  <c r="T789" i="28"/>
  <c r="S789" i="28"/>
  <c r="P789" i="28"/>
  <c r="O789" i="28"/>
  <c r="N789" i="28"/>
  <c r="M789" i="28"/>
  <c r="L789" i="28"/>
  <c r="K789" i="28"/>
  <c r="J789" i="28"/>
  <c r="I789" i="28"/>
  <c r="H789" i="28"/>
  <c r="G789" i="28"/>
  <c r="F789" i="28"/>
  <c r="D789" i="28"/>
  <c r="C789" i="28"/>
  <c r="B789" i="28"/>
  <c r="BQ788" i="28"/>
  <c r="BP788" i="28"/>
  <c r="BO788" i="28"/>
  <c r="BN788" i="28"/>
  <c r="BM788" i="28"/>
  <c r="BL788" i="28"/>
  <c r="BK788" i="28"/>
  <c r="BJ788" i="28"/>
  <c r="BI788" i="28"/>
  <c r="BF788" i="28"/>
  <c r="BE788" i="28"/>
  <c r="BD788" i="28"/>
  <c r="BC788" i="28"/>
  <c r="BB788" i="28"/>
  <c r="BA788" i="28"/>
  <c r="AZ788" i="28"/>
  <c r="AY788" i="28"/>
  <c r="AX788" i="28"/>
  <c r="AW788" i="28"/>
  <c r="AV788" i="28"/>
  <c r="AU788" i="28"/>
  <c r="AT788" i="28"/>
  <c r="AS788" i="28"/>
  <c r="AR788" i="28"/>
  <c r="AQ788" i="28"/>
  <c r="AP788" i="28"/>
  <c r="AO788" i="28"/>
  <c r="AL788" i="28"/>
  <c r="AK788" i="28"/>
  <c r="AJ788" i="28"/>
  <c r="AI788" i="28"/>
  <c r="AH788" i="28"/>
  <c r="AG788" i="28"/>
  <c r="AF788" i="28"/>
  <c r="AE788" i="28"/>
  <c r="AD788" i="28"/>
  <c r="AA788" i="28"/>
  <c r="Z788" i="28"/>
  <c r="Y788" i="28"/>
  <c r="X788" i="28"/>
  <c r="W788" i="28"/>
  <c r="V788" i="28"/>
  <c r="U788" i="28"/>
  <c r="T788" i="28"/>
  <c r="S788" i="28"/>
  <c r="P788" i="28"/>
  <c r="O788" i="28"/>
  <c r="N788" i="28"/>
  <c r="M788" i="28"/>
  <c r="L788" i="28"/>
  <c r="K788" i="28"/>
  <c r="J788" i="28"/>
  <c r="I788" i="28"/>
  <c r="H788" i="28"/>
  <c r="G788" i="28"/>
  <c r="F788" i="28"/>
  <c r="D788" i="28"/>
  <c r="C788" i="28"/>
  <c r="B788" i="28"/>
  <c r="BQ787" i="28"/>
  <c r="BP787" i="28"/>
  <c r="BO787" i="28"/>
  <c r="BN787" i="28"/>
  <c r="BM787" i="28"/>
  <c r="BL787" i="28"/>
  <c r="BK787" i="28"/>
  <c r="BJ787" i="28"/>
  <c r="BI787" i="28"/>
  <c r="BF787" i="28"/>
  <c r="BE787" i="28"/>
  <c r="BD787" i="28"/>
  <c r="BC787" i="28"/>
  <c r="BB787" i="28"/>
  <c r="BA787" i="28"/>
  <c r="AZ787" i="28"/>
  <c r="AY787" i="28"/>
  <c r="AX787" i="28"/>
  <c r="AW787" i="28"/>
  <c r="AV787" i="28"/>
  <c r="AU787" i="28"/>
  <c r="AT787" i="28"/>
  <c r="AS787" i="28"/>
  <c r="AR787" i="28"/>
  <c r="AQ787" i="28"/>
  <c r="AP787" i="28"/>
  <c r="AO787" i="28"/>
  <c r="AL787" i="28"/>
  <c r="AK787" i="28"/>
  <c r="AJ787" i="28"/>
  <c r="AI787" i="28"/>
  <c r="AH787" i="28"/>
  <c r="AG787" i="28"/>
  <c r="AF787" i="28"/>
  <c r="AE787" i="28"/>
  <c r="AD787" i="28"/>
  <c r="AA787" i="28"/>
  <c r="Z787" i="28"/>
  <c r="Y787" i="28"/>
  <c r="X787" i="28"/>
  <c r="W787" i="28"/>
  <c r="V787" i="28"/>
  <c r="U787" i="28"/>
  <c r="T787" i="28"/>
  <c r="S787" i="28"/>
  <c r="P787" i="28"/>
  <c r="O787" i="28"/>
  <c r="N787" i="28"/>
  <c r="M787" i="28"/>
  <c r="L787" i="28"/>
  <c r="K787" i="28"/>
  <c r="J787" i="28"/>
  <c r="I787" i="28"/>
  <c r="H787" i="28"/>
  <c r="G787" i="28"/>
  <c r="F787" i="28"/>
  <c r="D787" i="28"/>
  <c r="C787" i="28"/>
  <c r="B787" i="28"/>
  <c r="BQ786" i="28"/>
  <c r="BP786" i="28"/>
  <c r="BO786" i="28"/>
  <c r="BN786" i="28"/>
  <c r="BM786" i="28"/>
  <c r="BL786" i="28"/>
  <c r="BK786" i="28"/>
  <c r="BJ786" i="28"/>
  <c r="BI786" i="28"/>
  <c r="BF786" i="28"/>
  <c r="BE786" i="28"/>
  <c r="BD786" i="28"/>
  <c r="BC786" i="28"/>
  <c r="BB786" i="28"/>
  <c r="BA786" i="28"/>
  <c r="AZ786" i="28"/>
  <c r="AY786" i="28"/>
  <c r="AX786" i="28"/>
  <c r="AW786" i="28"/>
  <c r="AV786" i="28"/>
  <c r="AU786" i="28"/>
  <c r="AT786" i="28"/>
  <c r="AS786" i="28"/>
  <c r="AR786" i="28"/>
  <c r="AQ786" i="28"/>
  <c r="AP786" i="28"/>
  <c r="AO786" i="28"/>
  <c r="AL786" i="28"/>
  <c r="AK786" i="28"/>
  <c r="AJ786" i="28"/>
  <c r="AI786" i="28"/>
  <c r="AH786" i="28"/>
  <c r="AG786" i="28"/>
  <c r="AF786" i="28"/>
  <c r="AE786" i="28"/>
  <c r="AD786" i="28"/>
  <c r="AA786" i="28"/>
  <c r="Z786" i="28"/>
  <c r="Y786" i="28"/>
  <c r="X786" i="28"/>
  <c r="W786" i="28"/>
  <c r="V786" i="28"/>
  <c r="U786" i="28"/>
  <c r="T786" i="28"/>
  <c r="S786" i="28"/>
  <c r="P786" i="28"/>
  <c r="O786" i="28"/>
  <c r="N786" i="28"/>
  <c r="M786" i="28"/>
  <c r="L786" i="28"/>
  <c r="K786" i="28"/>
  <c r="J786" i="28"/>
  <c r="I786" i="28"/>
  <c r="H786" i="28"/>
  <c r="G786" i="28"/>
  <c r="F786" i="28"/>
  <c r="D786" i="28"/>
  <c r="C786" i="28"/>
  <c r="B786" i="28"/>
  <c r="BQ785" i="28"/>
  <c r="BP785" i="28"/>
  <c r="BO785" i="28"/>
  <c r="BN785" i="28"/>
  <c r="BM785" i="28"/>
  <c r="BL785" i="28"/>
  <c r="BK785" i="28"/>
  <c r="BJ785" i="28"/>
  <c r="BI785" i="28"/>
  <c r="BF785" i="28"/>
  <c r="BE785" i="28"/>
  <c r="BD785" i="28"/>
  <c r="BC785" i="28"/>
  <c r="BB785" i="28"/>
  <c r="BA785" i="28"/>
  <c r="AZ785" i="28"/>
  <c r="AY785" i="28"/>
  <c r="AX785" i="28"/>
  <c r="AW785" i="28"/>
  <c r="AV785" i="28"/>
  <c r="AU785" i="28"/>
  <c r="AT785" i="28"/>
  <c r="AS785" i="28"/>
  <c r="AR785" i="28"/>
  <c r="AQ785" i="28"/>
  <c r="AP785" i="28"/>
  <c r="AO785" i="28"/>
  <c r="AL785" i="28"/>
  <c r="AK785" i="28"/>
  <c r="AJ785" i="28"/>
  <c r="AI785" i="28"/>
  <c r="AH785" i="28"/>
  <c r="AG785" i="28"/>
  <c r="AF785" i="28"/>
  <c r="AE785" i="28"/>
  <c r="AD785" i="28"/>
  <c r="AA785" i="28"/>
  <c r="Z785" i="28"/>
  <c r="Y785" i="28"/>
  <c r="X785" i="28"/>
  <c r="W785" i="28"/>
  <c r="V785" i="28"/>
  <c r="U785" i="28"/>
  <c r="T785" i="28"/>
  <c r="S785" i="28"/>
  <c r="P785" i="28"/>
  <c r="O785" i="28"/>
  <c r="N785" i="28"/>
  <c r="M785" i="28"/>
  <c r="L785" i="28"/>
  <c r="K785" i="28"/>
  <c r="J785" i="28"/>
  <c r="I785" i="28"/>
  <c r="H785" i="28"/>
  <c r="G785" i="28"/>
  <c r="F785" i="28"/>
  <c r="D785" i="28"/>
  <c r="C785" i="28"/>
  <c r="B785" i="28"/>
  <c r="BQ784" i="28"/>
  <c r="BP784" i="28"/>
  <c r="BO784" i="28"/>
  <c r="BN784" i="28"/>
  <c r="BM784" i="28"/>
  <c r="BL784" i="28"/>
  <c r="BK784" i="28"/>
  <c r="BJ784" i="28"/>
  <c r="BI784" i="28"/>
  <c r="BF784" i="28"/>
  <c r="BE784" i="28"/>
  <c r="BD784" i="28"/>
  <c r="BC784" i="28"/>
  <c r="BB784" i="28"/>
  <c r="BA784" i="28"/>
  <c r="AZ784" i="28"/>
  <c r="AY784" i="28"/>
  <c r="AX784" i="28"/>
  <c r="AW784" i="28"/>
  <c r="AV784" i="28"/>
  <c r="AU784" i="28"/>
  <c r="AT784" i="28"/>
  <c r="AS784" i="28"/>
  <c r="AR784" i="28"/>
  <c r="AQ784" i="28"/>
  <c r="AP784" i="28"/>
  <c r="AO784" i="28"/>
  <c r="AL784" i="28"/>
  <c r="AK784" i="28"/>
  <c r="AJ784" i="28"/>
  <c r="AI784" i="28"/>
  <c r="AH784" i="28"/>
  <c r="AG784" i="28"/>
  <c r="AF784" i="28"/>
  <c r="AE784" i="28"/>
  <c r="AD784" i="28"/>
  <c r="AA784" i="28"/>
  <c r="Z784" i="28"/>
  <c r="Y784" i="28"/>
  <c r="X784" i="28"/>
  <c r="W784" i="28"/>
  <c r="V784" i="28"/>
  <c r="U784" i="28"/>
  <c r="T784" i="28"/>
  <c r="S784" i="28"/>
  <c r="P784" i="28"/>
  <c r="O784" i="28"/>
  <c r="N784" i="28"/>
  <c r="M784" i="28"/>
  <c r="L784" i="28"/>
  <c r="K784" i="28"/>
  <c r="J784" i="28"/>
  <c r="I784" i="28"/>
  <c r="H784" i="28"/>
  <c r="G784" i="28"/>
  <c r="F784" i="28"/>
  <c r="D784" i="28"/>
  <c r="C784" i="28"/>
  <c r="B784" i="28"/>
  <c r="BQ783" i="28"/>
  <c r="BP783" i="28"/>
  <c r="BO783" i="28"/>
  <c r="BN783" i="28"/>
  <c r="BM783" i="28"/>
  <c r="BL783" i="28"/>
  <c r="BK783" i="28"/>
  <c r="BJ783" i="28"/>
  <c r="BI783" i="28"/>
  <c r="BF783" i="28"/>
  <c r="BE783" i="28"/>
  <c r="BD783" i="28"/>
  <c r="BC783" i="28"/>
  <c r="BB783" i="28"/>
  <c r="BA783" i="28"/>
  <c r="AZ783" i="28"/>
  <c r="AY783" i="28"/>
  <c r="AX783" i="28"/>
  <c r="AW783" i="28"/>
  <c r="AV783" i="28"/>
  <c r="AU783" i="28"/>
  <c r="AT783" i="28"/>
  <c r="AS783" i="28"/>
  <c r="AR783" i="28"/>
  <c r="AQ783" i="28"/>
  <c r="AP783" i="28"/>
  <c r="AO783" i="28"/>
  <c r="AL783" i="28"/>
  <c r="AK783" i="28"/>
  <c r="AJ783" i="28"/>
  <c r="AI783" i="28"/>
  <c r="AH783" i="28"/>
  <c r="AG783" i="28"/>
  <c r="AF783" i="28"/>
  <c r="AE783" i="28"/>
  <c r="AD783" i="28"/>
  <c r="AA783" i="28"/>
  <c r="Z783" i="28"/>
  <c r="Y783" i="28"/>
  <c r="X783" i="28"/>
  <c r="W783" i="28"/>
  <c r="V783" i="28"/>
  <c r="U783" i="28"/>
  <c r="T783" i="28"/>
  <c r="S783" i="28"/>
  <c r="P783" i="28"/>
  <c r="O783" i="28"/>
  <c r="N783" i="28"/>
  <c r="M783" i="28"/>
  <c r="L783" i="28"/>
  <c r="K783" i="28"/>
  <c r="J783" i="28"/>
  <c r="I783" i="28"/>
  <c r="H783" i="28"/>
  <c r="G783" i="28"/>
  <c r="F783" i="28"/>
  <c r="D783" i="28"/>
  <c r="C783" i="28"/>
  <c r="B783" i="28"/>
  <c r="BQ782" i="28"/>
  <c r="BP782" i="28"/>
  <c r="BO782" i="28"/>
  <c r="BN782" i="28"/>
  <c r="BM782" i="28"/>
  <c r="BL782" i="28"/>
  <c r="BK782" i="28"/>
  <c r="BJ782" i="28"/>
  <c r="BI782" i="28"/>
  <c r="BF782" i="28"/>
  <c r="BE782" i="28"/>
  <c r="BD782" i="28"/>
  <c r="BC782" i="28"/>
  <c r="BB782" i="28"/>
  <c r="BA782" i="28"/>
  <c r="AZ782" i="28"/>
  <c r="AY782" i="28"/>
  <c r="AX782" i="28"/>
  <c r="AW782" i="28"/>
  <c r="AV782" i="28"/>
  <c r="AU782" i="28"/>
  <c r="AT782" i="28"/>
  <c r="AS782" i="28"/>
  <c r="AR782" i="28"/>
  <c r="AQ782" i="28"/>
  <c r="AP782" i="28"/>
  <c r="AO782" i="28"/>
  <c r="AL782" i="28"/>
  <c r="AK782" i="28"/>
  <c r="AJ782" i="28"/>
  <c r="AI782" i="28"/>
  <c r="AH782" i="28"/>
  <c r="AG782" i="28"/>
  <c r="AF782" i="28"/>
  <c r="AE782" i="28"/>
  <c r="AD782" i="28"/>
  <c r="AA782" i="28"/>
  <c r="Z782" i="28"/>
  <c r="Y782" i="28"/>
  <c r="X782" i="28"/>
  <c r="W782" i="28"/>
  <c r="V782" i="28"/>
  <c r="U782" i="28"/>
  <c r="T782" i="28"/>
  <c r="S782" i="28"/>
  <c r="P782" i="28"/>
  <c r="O782" i="28"/>
  <c r="N782" i="28"/>
  <c r="M782" i="28"/>
  <c r="L782" i="28"/>
  <c r="K782" i="28"/>
  <c r="J782" i="28"/>
  <c r="I782" i="28"/>
  <c r="H782" i="28"/>
  <c r="G782" i="28"/>
  <c r="F782" i="28"/>
  <c r="D782" i="28"/>
  <c r="C782" i="28"/>
  <c r="B782" i="28"/>
  <c r="BQ781" i="28"/>
  <c r="BP781" i="28"/>
  <c r="BO781" i="28"/>
  <c r="BN781" i="28"/>
  <c r="BM781" i="28"/>
  <c r="BL781" i="28"/>
  <c r="BK781" i="28"/>
  <c r="BJ781" i="28"/>
  <c r="BI781" i="28"/>
  <c r="BF781" i="28"/>
  <c r="BE781" i="28"/>
  <c r="BD781" i="28"/>
  <c r="BC781" i="28"/>
  <c r="BB781" i="28"/>
  <c r="BA781" i="28"/>
  <c r="AZ781" i="28"/>
  <c r="AY781" i="28"/>
  <c r="AX781" i="28"/>
  <c r="AW781" i="28"/>
  <c r="AV781" i="28"/>
  <c r="AU781" i="28"/>
  <c r="AT781" i="28"/>
  <c r="AS781" i="28"/>
  <c r="AR781" i="28"/>
  <c r="AQ781" i="28"/>
  <c r="AP781" i="28"/>
  <c r="AO781" i="28"/>
  <c r="AL781" i="28"/>
  <c r="AK781" i="28"/>
  <c r="AJ781" i="28"/>
  <c r="AI781" i="28"/>
  <c r="AH781" i="28"/>
  <c r="AG781" i="28"/>
  <c r="AF781" i="28"/>
  <c r="AE781" i="28"/>
  <c r="AD781" i="28"/>
  <c r="AA781" i="28"/>
  <c r="Z781" i="28"/>
  <c r="Y781" i="28"/>
  <c r="X781" i="28"/>
  <c r="W781" i="28"/>
  <c r="V781" i="28"/>
  <c r="U781" i="28"/>
  <c r="T781" i="28"/>
  <c r="S781" i="28"/>
  <c r="P781" i="28"/>
  <c r="O781" i="28"/>
  <c r="N781" i="28"/>
  <c r="M781" i="28"/>
  <c r="L781" i="28"/>
  <c r="K781" i="28"/>
  <c r="J781" i="28"/>
  <c r="I781" i="28"/>
  <c r="H781" i="28"/>
  <c r="G781" i="28"/>
  <c r="F781" i="28"/>
  <c r="D781" i="28"/>
  <c r="C781" i="28"/>
  <c r="B781" i="28"/>
  <c r="BQ780" i="28"/>
  <c r="BP780" i="28"/>
  <c r="BO780" i="28"/>
  <c r="BN780" i="28"/>
  <c r="BM780" i="28"/>
  <c r="BL780" i="28"/>
  <c r="BK780" i="28"/>
  <c r="BJ780" i="28"/>
  <c r="BI780" i="28"/>
  <c r="BF780" i="28"/>
  <c r="BE780" i="28"/>
  <c r="BD780" i="28"/>
  <c r="BC780" i="28"/>
  <c r="BB780" i="28"/>
  <c r="BA780" i="28"/>
  <c r="AZ780" i="28"/>
  <c r="AY780" i="28"/>
  <c r="AX780" i="28"/>
  <c r="AW780" i="28"/>
  <c r="AV780" i="28"/>
  <c r="AU780" i="28"/>
  <c r="AT780" i="28"/>
  <c r="AS780" i="28"/>
  <c r="AR780" i="28"/>
  <c r="AQ780" i="28"/>
  <c r="AP780" i="28"/>
  <c r="AO780" i="28"/>
  <c r="AL780" i="28"/>
  <c r="AK780" i="28"/>
  <c r="AJ780" i="28"/>
  <c r="AI780" i="28"/>
  <c r="AH780" i="28"/>
  <c r="AG780" i="28"/>
  <c r="AF780" i="28"/>
  <c r="AE780" i="28"/>
  <c r="AD780" i="28"/>
  <c r="AA780" i="28"/>
  <c r="Z780" i="28"/>
  <c r="Y780" i="28"/>
  <c r="X780" i="28"/>
  <c r="W780" i="28"/>
  <c r="V780" i="28"/>
  <c r="U780" i="28"/>
  <c r="T780" i="28"/>
  <c r="S780" i="28"/>
  <c r="P780" i="28"/>
  <c r="O780" i="28"/>
  <c r="N780" i="28"/>
  <c r="M780" i="28"/>
  <c r="L780" i="28"/>
  <c r="K780" i="28"/>
  <c r="J780" i="28"/>
  <c r="I780" i="28"/>
  <c r="H780" i="28"/>
  <c r="G780" i="28"/>
  <c r="F780" i="28"/>
  <c r="D780" i="28"/>
  <c r="C780" i="28"/>
  <c r="B780" i="28"/>
  <c r="BQ779" i="28"/>
  <c r="BP779" i="28"/>
  <c r="BO779" i="28"/>
  <c r="BN779" i="28"/>
  <c r="BM779" i="28"/>
  <c r="BL779" i="28"/>
  <c r="BK779" i="28"/>
  <c r="BJ779" i="28"/>
  <c r="BI779" i="28"/>
  <c r="BF779" i="28"/>
  <c r="BE779" i="28"/>
  <c r="BD779" i="28"/>
  <c r="BC779" i="28"/>
  <c r="BB779" i="28"/>
  <c r="BA779" i="28"/>
  <c r="AZ779" i="28"/>
  <c r="AY779" i="28"/>
  <c r="AX779" i="28"/>
  <c r="AW779" i="28"/>
  <c r="AV779" i="28"/>
  <c r="AU779" i="28"/>
  <c r="AT779" i="28"/>
  <c r="AS779" i="28"/>
  <c r="AR779" i="28"/>
  <c r="AQ779" i="28"/>
  <c r="AP779" i="28"/>
  <c r="AO779" i="28"/>
  <c r="AL779" i="28"/>
  <c r="AK779" i="28"/>
  <c r="AJ779" i="28"/>
  <c r="AI779" i="28"/>
  <c r="AH779" i="28"/>
  <c r="AG779" i="28"/>
  <c r="AF779" i="28"/>
  <c r="AE779" i="28"/>
  <c r="AD779" i="28"/>
  <c r="AA779" i="28"/>
  <c r="Z779" i="28"/>
  <c r="Y779" i="28"/>
  <c r="X779" i="28"/>
  <c r="W779" i="28"/>
  <c r="V779" i="28"/>
  <c r="U779" i="28"/>
  <c r="T779" i="28"/>
  <c r="S779" i="28"/>
  <c r="P779" i="28"/>
  <c r="O779" i="28"/>
  <c r="N779" i="28"/>
  <c r="M779" i="28"/>
  <c r="L779" i="28"/>
  <c r="K779" i="28"/>
  <c r="J779" i="28"/>
  <c r="I779" i="28"/>
  <c r="H779" i="28"/>
  <c r="G779" i="28"/>
  <c r="F779" i="28"/>
  <c r="D779" i="28"/>
  <c r="C779" i="28"/>
  <c r="B779" i="28"/>
  <c r="BQ778" i="28"/>
  <c r="BP778" i="28"/>
  <c r="BO778" i="28"/>
  <c r="BN778" i="28"/>
  <c r="BM778" i="28"/>
  <c r="BL778" i="28"/>
  <c r="BK778" i="28"/>
  <c r="BJ778" i="28"/>
  <c r="BI778" i="28"/>
  <c r="BF778" i="28"/>
  <c r="BE778" i="28"/>
  <c r="BD778" i="28"/>
  <c r="BC778" i="28"/>
  <c r="BB778" i="28"/>
  <c r="BA778" i="28"/>
  <c r="AZ778" i="28"/>
  <c r="AY778" i="28"/>
  <c r="AX778" i="28"/>
  <c r="AW778" i="28"/>
  <c r="AV778" i="28"/>
  <c r="AU778" i="28"/>
  <c r="AT778" i="28"/>
  <c r="AS778" i="28"/>
  <c r="AR778" i="28"/>
  <c r="AQ778" i="28"/>
  <c r="AP778" i="28"/>
  <c r="AO778" i="28"/>
  <c r="AL778" i="28"/>
  <c r="AK778" i="28"/>
  <c r="AJ778" i="28"/>
  <c r="AI778" i="28"/>
  <c r="AH778" i="28"/>
  <c r="AG778" i="28"/>
  <c r="AF778" i="28"/>
  <c r="AE778" i="28"/>
  <c r="AD778" i="28"/>
  <c r="AA778" i="28"/>
  <c r="Z778" i="28"/>
  <c r="Y778" i="28"/>
  <c r="X778" i="28"/>
  <c r="W778" i="28"/>
  <c r="V778" i="28"/>
  <c r="U778" i="28"/>
  <c r="T778" i="28"/>
  <c r="S778" i="28"/>
  <c r="P778" i="28"/>
  <c r="O778" i="28"/>
  <c r="N778" i="28"/>
  <c r="M778" i="28"/>
  <c r="L778" i="28"/>
  <c r="K778" i="28"/>
  <c r="J778" i="28"/>
  <c r="I778" i="28"/>
  <c r="H778" i="28"/>
  <c r="G778" i="28"/>
  <c r="F778" i="28"/>
  <c r="D778" i="28"/>
  <c r="C778" i="28"/>
  <c r="B778" i="28"/>
  <c r="BQ777" i="28"/>
  <c r="BP777" i="28"/>
  <c r="BO777" i="28"/>
  <c r="BN777" i="28"/>
  <c r="BM777" i="28"/>
  <c r="BL777" i="28"/>
  <c r="BK777" i="28"/>
  <c r="BJ777" i="28"/>
  <c r="BI777" i="28"/>
  <c r="BF777" i="28"/>
  <c r="BE777" i="28"/>
  <c r="BD777" i="28"/>
  <c r="BC777" i="28"/>
  <c r="BB777" i="28"/>
  <c r="BA777" i="28"/>
  <c r="AZ777" i="28"/>
  <c r="AY777" i="28"/>
  <c r="AX777" i="28"/>
  <c r="AW777" i="28"/>
  <c r="AV777" i="28"/>
  <c r="AU777" i="28"/>
  <c r="AT777" i="28"/>
  <c r="AS777" i="28"/>
  <c r="AR777" i="28"/>
  <c r="AQ777" i="28"/>
  <c r="AP777" i="28"/>
  <c r="AO777" i="28"/>
  <c r="AL777" i="28"/>
  <c r="AK777" i="28"/>
  <c r="AJ777" i="28"/>
  <c r="AI777" i="28"/>
  <c r="AH777" i="28"/>
  <c r="AG777" i="28"/>
  <c r="AF777" i="28"/>
  <c r="AE777" i="28"/>
  <c r="AD777" i="28"/>
  <c r="AA777" i="28"/>
  <c r="Z777" i="28"/>
  <c r="Y777" i="28"/>
  <c r="X777" i="28"/>
  <c r="W777" i="28"/>
  <c r="V777" i="28"/>
  <c r="U777" i="28"/>
  <c r="T777" i="28"/>
  <c r="S777" i="28"/>
  <c r="P777" i="28"/>
  <c r="O777" i="28"/>
  <c r="N777" i="28"/>
  <c r="M777" i="28"/>
  <c r="L777" i="28"/>
  <c r="K777" i="28"/>
  <c r="J777" i="28"/>
  <c r="I777" i="28"/>
  <c r="H777" i="28"/>
  <c r="G777" i="28"/>
  <c r="F777" i="28"/>
  <c r="D777" i="28"/>
  <c r="C777" i="28"/>
  <c r="B777" i="28"/>
  <c r="BQ776" i="28"/>
  <c r="BP776" i="28"/>
  <c r="BO776" i="28"/>
  <c r="BN776" i="28"/>
  <c r="BM776" i="28"/>
  <c r="BL776" i="28"/>
  <c r="BK776" i="28"/>
  <c r="BJ776" i="28"/>
  <c r="BI776" i="28"/>
  <c r="BF776" i="28"/>
  <c r="BE776" i="28"/>
  <c r="BD776" i="28"/>
  <c r="BC776" i="28"/>
  <c r="BB776" i="28"/>
  <c r="BA776" i="28"/>
  <c r="AZ776" i="28"/>
  <c r="AY776" i="28"/>
  <c r="AX776" i="28"/>
  <c r="AW776" i="28"/>
  <c r="AV776" i="28"/>
  <c r="AU776" i="28"/>
  <c r="AT776" i="28"/>
  <c r="AS776" i="28"/>
  <c r="AR776" i="28"/>
  <c r="AQ776" i="28"/>
  <c r="AP776" i="28"/>
  <c r="AO776" i="28"/>
  <c r="AL776" i="28"/>
  <c r="AK776" i="28"/>
  <c r="AJ776" i="28"/>
  <c r="AI776" i="28"/>
  <c r="AH776" i="28"/>
  <c r="AG776" i="28"/>
  <c r="AF776" i="28"/>
  <c r="AE776" i="28"/>
  <c r="AD776" i="28"/>
  <c r="AA776" i="28"/>
  <c r="Z776" i="28"/>
  <c r="Y776" i="28"/>
  <c r="X776" i="28"/>
  <c r="W776" i="28"/>
  <c r="V776" i="28"/>
  <c r="U776" i="28"/>
  <c r="T776" i="28"/>
  <c r="S776" i="28"/>
  <c r="P776" i="28"/>
  <c r="O776" i="28"/>
  <c r="N776" i="28"/>
  <c r="M776" i="28"/>
  <c r="L776" i="28"/>
  <c r="K776" i="28"/>
  <c r="J776" i="28"/>
  <c r="I776" i="28"/>
  <c r="H776" i="28"/>
  <c r="G776" i="28"/>
  <c r="F776" i="28"/>
  <c r="D776" i="28"/>
  <c r="C776" i="28"/>
  <c r="B776" i="28"/>
  <c r="BQ775" i="28"/>
  <c r="BP775" i="28"/>
  <c r="BO775" i="28"/>
  <c r="BN775" i="28"/>
  <c r="BM775" i="28"/>
  <c r="BL775" i="28"/>
  <c r="BK775" i="28"/>
  <c r="BJ775" i="28"/>
  <c r="BI775" i="28"/>
  <c r="BF775" i="28"/>
  <c r="BE775" i="28"/>
  <c r="BD775" i="28"/>
  <c r="BC775" i="28"/>
  <c r="BB775" i="28"/>
  <c r="BA775" i="28"/>
  <c r="AZ775" i="28"/>
  <c r="AY775" i="28"/>
  <c r="AX775" i="28"/>
  <c r="AW775" i="28"/>
  <c r="AV775" i="28"/>
  <c r="AU775" i="28"/>
  <c r="AT775" i="28"/>
  <c r="AS775" i="28"/>
  <c r="AR775" i="28"/>
  <c r="AQ775" i="28"/>
  <c r="AP775" i="28"/>
  <c r="AO775" i="28"/>
  <c r="AL775" i="28"/>
  <c r="AK775" i="28"/>
  <c r="AJ775" i="28"/>
  <c r="AI775" i="28"/>
  <c r="AH775" i="28"/>
  <c r="AG775" i="28"/>
  <c r="AF775" i="28"/>
  <c r="AE775" i="28"/>
  <c r="AD775" i="28"/>
  <c r="AA775" i="28"/>
  <c r="Z775" i="28"/>
  <c r="Y775" i="28"/>
  <c r="X775" i="28"/>
  <c r="W775" i="28"/>
  <c r="V775" i="28"/>
  <c r="U775" i="28"/>
  <c r="T775" i="28"/>
  <c r="S775" i="28"/>
  <c r="P775" i="28"/>
  <c r="O775" i="28"/>
  <c r="N775" i="28"/>
  <c r="M775" i="28"/>
  <c r="L775" i="28"/>
  <c r="K775" i="28"/>
  <c r="J775" i="28"/>
  <c r="I775" i="28"/>
  <c r="H775" i="28"/>
  <c r="G775" i="28"/>
  <c r="F775" i="28"/>
  <c r="D775" i="28"/>
  <c r="C775" i="28"/>
  <c r="B775" i="28"/>
  <c r="BQ774" i="28"/>
  <c r="BP774" i="28"/>
  <c r="BO774" i="28"/>
  <c r="BN774" i="28"/>
  <c r="BM774" i="28"/>
  <c r="BL774" i="28"/>
  <c r="BK774" i="28"/>
  <c r="BJ774" i="28"/>
  <c r="BI774" i="28"/>
  <c r="BF774" i="28"/>
  <c r="BE774" i="28"/>
  <c r="BD774" i="28"/>
  <c r="BC774" i="28"/>
  <c r="BB774" i="28"/>
  <c r="BA774" i="28"/>
  <c r="AZ774" i="28"/>
  <c r="AY774" i="28"/>
  <c r="AX774" i="28"/>
  <c r="AW774" i="28"/>
  <c r="AV774" i="28"/>
  <c r="AU774" i="28"/>
  <c r="AT774" i="28"/>
  <c r="AS774" i="28"/>
  <c r="AR774" i="28"/>
  <c r="AQ774" i="28"/>
  <c r="AP774" i="28"/>
  <c r="AO774" i="28"/>
  <c r="AL774" i="28"/>
  <c r="AK774" i="28"/>
  <c r="AJ774" i="28"/>
  <c r="AI774" i="28"/>
  <c r="AH774" i="28"/>
  <c r="AG774" i="28"/>
  <c r="AF774" i="28"/>
  <c r="AE774" i="28"/>
  <c r="AD774" i="28"/>
  <c r="AA774" i="28"/>
  <c r="Z774" i="28"/>
  <c r="Y774" i="28"/>
  <c r="X774" i="28"/>
  <c r="W774" i="28"/>
  <c r="V774" i="28"/>
  <c r="U774" i="28"/>
  <c r="T774" i="28"/>
  <c r="S774" i="28"/>
  <c r="P774" i="28"/>
  <c r="O774" i="28"/>
  <c r="N774" i="28"/>
  <c r="M774" i="28"/>
  <c r="L774" i="28"/>
  <c r="K774" i="28"/>
  <c r="J774" i="28"/>
  <c r="I774" i="28"/>
  <c r="H774" i="28"/>
  <c r="G774" i="28"/>
  <c r="F774" i="28"/>
  <c r="D774" i="28"/>
  <c r="C774" i="28"/>
  <c r="B774" i="28"/>
  <c r="BQ773" i="28"/>
  <c r="BP773" i="28"/>
  <c r="BO773" i="28"/>
  <c r="BN773" i="28"/>
  <c r="BM773" i="28"/>
  <c r="BL773" i="28"/>
  <c r="BK773" i="28"/>
  <c r="BJ773" i="28"/>
  <c r="BI773" i="28"/>
  <c r="BF773" i="28"/>
  <c r="BE773" i="28"/>
  <c r="BD773" i="28"/>
  <c r="BC773" i="28"/>
  <c r="BB773" i="28"/>
  <c r="BA773" i="28"/>
  <c r="AZ773" i="28"/>
  <c r="AY773" i="28"/>
  <c r="AX773" i="28"/>
  <c r="AW773" i="28"/>
  <c r="AV773" i="28"/>
  <c r="AU773" i="28"/>
  <c r="AT773" i="28"/>
  <c r="AS773" i="28"/>
  <c r="AR773" i="28"/>
  <c r="AQ773" i="28"/>
  <c r="AP773" i="28"/>
  <c r="AO773" i="28"/>
  <c r="AL773" i="28"/>
  <c r="AK773" i="28"/>
  <c r="AJ773" i="28"/>
  <c r="AI773" i="28"/>
  <c r="AH773" i="28"/>
  <c r="AG773" i="28"/>
  <c r="AF773" i="28"/>
  <c r="AE773" i="28"/>
  <c r="AD773" i="28"/>
  <c r="AA773" i="28"/>
  <c r="Z773" i="28"/>
  <c r="Y773" i="28"/>
  <c r="X773" i="28"/>
  <c r="W773" i="28"/>
  <c r="V773" i="28"/>
  <c r="U773" i="28"/>
  <c r="T773" i="28"/>
  <c r="S773" i="28"/>
  <c r="P773" i="28"/>
  <c r="O773" i="28"/>
  <c r="N773" i="28"/>
  <c r="M773" i="28"/>
  <c r="L773" i="28"/>
  <c r="K773" i="28"/>
  <c r="J773" i="28"/>
  <c r="I773" i="28"/>
  <c r="H773" i="28"/>
  <c r="G773" i="28"/>
  <c r="F773" i="28"/>
  <c r="D773" i="28"/>
  <c r="C773" i="28"/>
  <c r="B773" i="28"/>
  <c r="BQ772" i="28"/>
  <c r="BP772" i="28"/>
  <c r="BO772" i="28"/>
  <c r="BN772" i="28"/>
  <c r="BM772" i="28"/>
  <c r="BL772" i="28"/>
  <c r="BK772" i="28"/>
  <c r="BJ772" i="28"/>
  <c r="BI772" i="28"/>
  <c r="BF772" i="28"/>
  <c r="BE772" i="28"/>
  <c r="BD772" i="28"/>
  <c r="BC772" i="28"/>
  <c r="BB772" i="28"/>
  <c r="BA772" i="28"/>
  <c r="AZ772" i="28"/>
  <c r="AY772" i="28"/>
  <c r="AX772" i="28"/>
  <c r="AW772" i="28"/>
  <c r="AV772" i="28"/>
  <c r="AU772" i="28"/>
  <c r="AT772" i="28"/>
  <c r="AS772" i="28"/>
  <c r="AR772" i="28"/>
  <c r="AQ772" i="28"/>
  <c r="AP772" i="28"/>
  <c r="AO772" i="28"/>
  <c r="AL772" i="28"/>
  <c r="AK772" i="28"/>
  <c r="AJ772" i="28"/>
  <c r="AI772" i="28"/>
  <c r="AH772" i="28"/>
  <c r="AG772" i="28"/>
  <c r="AF772" i="28"/>
  <c r="AE772" i="28"/>
  <c r="AD772" i="28"/>
  <c r="AA772" i="28"/>
  <c r="Z772" i="28"/>
  <c r="Y772" i="28"/>
  <c r="X772" i="28"/>
  <c r="W772" i="28"/>
  <c r="V772" i="28"/>
  <c r="U772" i="28"/>
  <c r="T772" i="28"/>
  <c r="S772" i="28"/>
  <c r="P772" i="28"/>
  <c r="O772" i="28"/>
  <c r="N772" i="28"/>
  <c r="M772" i="28"/>
  <c r="L772" i="28"/>
  <c r="K772" i="28"/>
  <c r="J772" i="28"/>
  <c r="I772" i="28"/>
  <c r="H772" i="28"/>
  <c r="G772" i="28"/>
  <c r="F772" i="28"/>
  <c r="D772" i="28"/>
  <c r="C772" i="28"/>
  <c r="B772" i="28"/>
  <c r="BQ771" i="28"/>
  <c r="BP771" i="28"/>
  <c r="BO771" i="28"/>
  <c r="BN771" i="28"/>
  <c r="BM771" i="28"/>
  <c r="BL771" i="28"/>
  <c r="BK771" i="28"/>
  <c r="BJ771" i="28"/>
  <c r="BI771" i="28"/>
  <c r="BF771" i="28"/>
  <c r="BE771" i="28"/>
  <c r="BD771" i="28"/>
  <c r="BC771" i="28"/>
  <c r="BB771" i="28"/>
  <c r="BA771" i="28"/>
  <c r="AZ771" i="28"/>
  <c r="AY771" i="28"/>
  <c r="AX771" i="28"/>
  <c r="AW771" i="28"/>
  <c r="AV771" i="28"/>
  <c r="AU771" i="28"/>
  <c r="AT771" i="28"/>
  <c r="AS771" i="28"/>
  <c r="AR771" i="28"/>
  <c r="AQ771" i="28"/>
  <c r="AP771" i="28"/>
  <c r="AO771" i="28"/>
  <c r="AL771" i="28"/>
  <c r="AK771" i="28"/>
  <c r="AJ771" i="28"/>
  <c r="AI771" i="28"/>
  <c r="AH771" i="28"/>
  <c r="AG771" i="28"/>
  <c r="AF771" i="28"/>
  <c r="AE771" i="28"/>
  <c r="AD771" i="28"/>
  <c r="AA771" i="28"/>
  <c r="Z771" i="28"/>
  <c r="Y771" i="28"/>
  <c r="X771" i="28"/>
  <c r="W771" i="28"/>
  <c r="V771" i="28"/>
  <c r="U771" i="28"/>
  <c r="T771" i="28"/>
  <c r="S771" i="28"/>
  <c r="P771" i="28"/>
  <c r="O771" i="28"/>
  <c r="N771" i="28"/>
  <c r="M771" i="28"/>
  <c r="L771" i="28"/>
  <c r="K771" i="28"/>
  <c r="J771" i="28"/>
  <c r="I771" i="28"/>
  <c r="H771" i="28"/>
  <c r="G771" i="28"/>
  <c r="F771" i="28"/>
  <c r="D771" i="28"/>
  <c r="C771" i="28"/>
  <c r="B771" i="28"/>
  <c r="BQ770" i="28"/>
  <c r="BP770" i="28"/>
  <c r="BO770" i="28"/>
  <c r="BN770" i="28"/>
  <c r="BM770" i="28"/>
  <c r="BL770" i="28"/>
  <c r="BK770" i="28"/>
  <c r="BJ770" i="28"/>
  <c r="BI770" i="28"/>
  <c r="BF770" i="28"/>
  <c r="BE770" i="28"/>
  <c r="BD770" i="28"/>
  <c r="BC770" i="28"/>
  <c r="BB770" i="28"/>
  <c r="BA770" i="28"/>
  <c r="AZ770" i="28"/>
  <c r="AY770" i="28"/>
  <c r="AX770" i="28"/>
  <c r="AW770" i="28"/>
  <c r="AV770" i="28"/>
  <c r="AU770" i="28"/>
  <c r="AT770" i="28"/>
  <c r="AS770" i="28"/>
  <c r="AR770" i="28"/>
  <c r="AQ770" i="28"/>
  <c r="AP770" i="28"/>
  <c r="AO770" i="28"/>
  <c r="AL770" i="28"/>
  <c r="AK770" i="28"/>
  <c r="AJ770" i="28"/>
  <c r="AI770" i="28"/>
  <c r="AH770" i="28"/>
  <c r="AG770" i="28"/>
  <c r="AF770" i="28"/>
  <c r="AE770" i="28"/>
  <c r="AD770" i="28"/>
  <c r="AA770" i="28"/>
  <c r="Z770" i="28"/>
  <c r="Y770" i="28"/>
  <c r="X770" i="28"/>
  <c r="W770" i="28"/>
  <c r="V770" i="28"/>
  <c r="U770" i="28"/>
  <c r="T770" i="28"/>
  <c r="S770" i="28"/>
  <c r="P770" i="28"/>
  <c r="O770" i="28"/>
  <c r="N770" i="28"/>
  <c r="M770" i="28"/>
  <c r="L770" i="28"/>
  <c r="K770" i="28"/>
  <c r="J770" i="28"/>
  <c r="I770" i="28"/>
  <c r="H770" i="28"/>
  <c r="G770" i="28"/>
  <c r="F770" i="28"/>
  <c r="D770" i="28"/>
  <c r="C770" i="28"/>
  <c r="B770" i="28"/>
  <c r="BQ769" i="28"/>
  <c r="BP769" i="28"/>
  <c r="BO769" i="28"/>
  <c r="BN769" i="28"/>
  <c r="BM769" i="28"/>
  <c r="BL769" i="28"/>
  <c r="BK769" i="28"/>
  <c r="BJ769" i="28"/>
  <c r="BI769" i="28"/>
  <c r="BF769" i="28"/>
  <c r="BE769" i="28"/>
  <c r="BD769" i="28"/>
  <c r="BC769" i="28"/>
  <c r="BB769" i="28"/>
  <c r="BA769" i="28"/>
  <c r="AZ769" i="28"/>
  <c r="AY769" i="28"/>
  <c r="AX769" i="28"/>
  <c r="AW769" i="28"/>
  <c r="AV769" i="28"/>
  <c r="AU769" i="28"/>
  <c r="AT769" i="28"/>
  <c r="AS769" i="28"/>
  <c r="AR769" i="28"/>
  <c r="AQ769" i="28"/>
  <c r="AP769" i="28"/>
  <c r="AO769" i="28"/>
  <c r="AL769" i="28"/>
  <c r="AK769" i="28"/>
  <c r="AJ769" i="28"/>
  <c r="AI769" i="28"/>
  <c r="AH769" i="28"/>
  <c r="AG769" i="28"/>
  <c r="AF769" i="28"/>
  <c r="AE769" i="28"/>
  <c r="AD769" i="28"/>
  <c r="AA769" i="28"/>
  <c r="Z769" i="28"/>
  <c r="Y769" i="28"/>
  <c r="X769" i="28"/>
  <c r="W769" i="28"/>
  <c r="V769" i="28"/>
  <c r="U769" i="28"/>
  <c r="T769" i="28"/>
  <c r="S769" i="28"/>
  <c r="P769" i="28"/>
  <c r="O769" i="28"/>
  <c r="N769" i="28"/>
  <c r="M769" i="28"/>
  <c r="L769" i="28"/>
  <c r="K769" i="28"/>
  <c r="J769" i="28"/>
  <c r="I769" i="28"/>
  <c r="H769" i="28"/>
  <c r="G769" i="28"/>
  <c r="F769" i="28"/>
  <c r="D769" i="28"/>
  <c r="C769" i="28"/>
  <c r="B769" i="28"/>
  <c r="BQ768" i="28"/>
  <c r="BP768" i="28"/>
  <c r="BO768" i="28"/>
  <c r="BN768" i="28"/>
  <c r="BM768" i="28"/>
  <c r="BL768" i="28"/>
  <c r="BK768" i="28"/>
  <c r="BJ768" i="28"/>
  <c r="BI768" i="28"/>
  <c r="BF768" i="28"/>
  <c r="BE768" i="28"/>
  <c r="BD768" i="28"/>
  <c r="BC768" i="28"/>
  <c r="BB768" i="28"/>
  <c r="BA768" i="28"/>
  <c r="AZ768" i="28"/>
  <c r="AY768" i="28"/>
  <c r="AX768" i="28"/>
  <c r="AW768" i="28"/>
  <c r="AV768" i="28"/>
  <c r="AU768" i="28"/>
  <c r="AT768" i="28"/>
  <c r="AS768" i="28"/>
  <c r="AR768" i="28"/>
  <c r="AQ768" i="28"/>
  <c r="AP768" i="28"/>
  <c r="AO768" i="28"/>
  <c r="AL768" i="28"/>
  <c r="AK768" i="28"/>
  <c r="AJ768" i="28"/>
  <c r="AI768" i="28"/>
  <c r="AH768" i="28"/>
  <c r="AG768" i="28"/>
  <c r="AF768" i="28"/>
  <c r="AE768" i="28"/>
  <c r="AD768" i="28"/>
  <c r="AA768" i="28"/>
  <c r="Z768" i="28"/>
  <c r="Y768" i="28"/>
  <c r="X768" i="28"/>
  <c r="W768" i="28"/>
  <c r="V768" i="28"/>
  <c r="U768" i="28"/>
  <c r="T768" i="28"/>
  <c r="S768" i="28"/>
  <c r="P768" i="28"/>
  <c r="O768" i="28"/>
  <c r="N768" i="28"/>
  <c r="M768" i="28"/>
  <c r="L768" i="28"/>
  <c r="K768" i="28"/>
  <c r="J768" i="28"/>
  <c r="I768" i="28"/>
  <c r="H768" i="28"/>
  <c r="G768" i="28"/>
  <c r="F768" i="28"/>
  <c r="D768" i="28"/>
  <c r="C768" i="28"/>
  <c r="B768" i="28"/>
  <c r="BQ767" i="28"/>
  <c r="BP767" i="28"/>
  <c r="BO767" i="28"/>
  <c r="BN767" i="28"/>
  <c r="BM767" i="28"/>
  <c r="BL767" i="28"/>
  <c r="BK767" i="28"/>
  <c r="BJ767" i="28"/>
  <c r="BI767" i="28"/>
  <c r="BF767" i="28"/>
  <c r="BE767" i="28"/>
  <c r="BD767" i="28"/>
  <c r="BC767" i="28"/>
  <c r="BB767" i="28"/>
  <c r="BA767" i="28"/>
  <c r="AZ767" i="28"/>
  <c r="AY767" i="28"/>
  <c r="AX767" i="28"/>
  <c r="AW767" i="28"/>
  <c r="AV767" i="28"/>
  <c r="AU767" i="28"/>
  <c r="AT767" i="28"/>
  <c r="AS767" i="28"/>
  <c r="AR767" i="28"/>
  <c r="AQ767" i="28"/>
  <c r="AP767" i="28"/>
  <c r="AO767" i="28"/>
  <c r="AL767" i="28"/>
  <c r="AK767" i="28"/>
  <c r="AJ767" i="28"/>
  <c r="AI767" i="28"/>
  <c r="AH767" i="28"/>
  <c r="AG767" i="28"/>
  <c r="AF767" i="28"/>
  <c r="AE767" i="28"/>
  <c r="AD767" i="28"/>
  <c r="AA767" i="28"/>
  <c r="Z767" i="28"/>
  <c r="Y767" i="28"/>
  <c r="X767" i="28"/>
  <c r="W767" i="28"/>
  <c r="V767" i="28"/>
  <c r="U767" i="28"/>
  <c r="T767" i="28"/>
  <c r="S767" i="28"/>
  <c r="P767" i="28"/>
  <c r="O767" i="28"/>
  <c r="N767" i="28"/>
  <c r="M767" i="28"/>
  <c r="L767" i="28"/>
  <c r="K767" i="28"/>
  <c r="J767" i="28"/>
  <c r="I767" i="28"/>
  <c r="H767" i="28"/>
  <c r="G767" i="28"/>
  <c r="F767" i="28"/>
  <c r="D767" i="28"/>
  <c r="C767" i="28"/>
  <c r="B767" i="28"/>
  <c r="BQ766" i="28"/>
  <c r="BP766" i="28"/>
  <c r="BO766" i="28"/>
  <c r="BN766" i="28"/>
  <c r="BM766" i="28"/>
  <c r="BL766" i="28"/>
  <c r="BK766" i="28"/>
  <c r="BJ766" i="28"/>
  <c r="BI766" i="28"/>
  <c r="BF766" i="28"/>
  <c r="BE766" i="28"/>
  <c r="BD766" i="28"/>
  <c r="BC766" i="28"/>
  <c r="BB766" i="28"/>
  <c r="BA766" i="28"/>
  <c r="AZ766" i="28"/>
  <c r="AY766" i="28"/>
  <c r="AX766" i="28"/>
  <c r="AW766" i="28"/>
  <c r="AV766" i="28"/>
  <c r="AU766" i="28"/>
  <c r="AT766" i="28"/>
  <c r="AS766" i="28"/>
  <c r="AR766" i="28"/>
  <c r="AQ766" i="28"/>
  <c r="AP766" i="28"/>
  <c r="AO766" i="28"/>
  <c r="AL766" i="28"/>
  <c r="AK766" i="28"/>
  <c r="AJ766" i="28"/>
  <c r="AI766" i="28"/>
  <c r="AH766" i="28"/>
  <c r="AG766" i="28"/>
  <c r="AF766" i="28"/>
  <c r="AE766" i="28"/>
  <c r="AD766" i="28"/>
  <c r="AA766" i="28"/>
  <c r="Z766" i="28"/>
  <c r="Y766" i="28"/>
  <c r="X766" i="28"/>
  <c r="W766" i="28"/>
  <c r="V766" i="28"/>
  <c r="U766" i="28"/>
  <c r="T766" i="28"/>
  <c r="S766" i="28"/>
  <c r="P766" i="28"/>
  <c r="O766" i="28"/>
  <c r="N766" i="28"/>
  <c r="M766" i="28"/>
  <c r="L766" i="28"/>
  <c r="K766" i="28"/>
  <c r="J766" i="28"/>
  <c r="I766" i="28"/>
  <c r="H766" i="28"/>
  <c r="G766" i="28"/>
  <c r="F766" i="28"/>
  <c r="D766" i="28"/>
  <c r="C766" i="28"/>
  <c r="B766" i="28"/>
  <c r="BQ765" i="28"/>
  <c r="BP765" i="28"/>
  <c r="BO765" i="28"/>
  <c r="BN765" i="28"/>
  <c r="BM765" i="28"/>
  <c r="BL765" i="28"/>
  <c r="BK765" i="28"/>
  <c r="BJ765" i="28"/>
  <c r="BI765" i="28"/>
  <c r="BF765" i="28"/>
  <c r="BE765" i="28"/>
  <c r="BD765" i="28"/>
  <c r="BC765" i="28"/>
  <c r="BB765" i="28"/>
  <c r="BA765" i="28"/>
  <c r="AZ765" i="28"/>
  <c r="AY765" i="28"/>
  <c r="AX765" i="28"/>
  <c r="AW765" i="28"/>
  <c r="AV765" i="28"/>
  <c r="AU765" i="28"/>
  <c r="AT765" i="28"/>
  <c r="AS765" i="28"/>
  <c r="AR765" i="28"/>
  <c r="AQ765" i="28"/>
  <c r="AP765" i="28"/>
  <c r="AO765" i="28"/>
  <c r="AL765" i="28"/>
  <c r="AK765" i="28"/>
  <c r="AJ765" i="28"/>
  <c r="AI765" i="28"/>
  <c r="AH765" i="28"/>
  <c r="AG765" i="28"/>
  <c r="AF765" i="28"/>
  <c r="AE765" i="28"/>
  <c r="AD765" i="28"/>
  <c r="AA765" i="28"/>
  <c r="Z765" i="28"/>
  <c r="Y765" i="28"/>
  <c r="X765" i="28"/>
  <c r="W765" i="28"/>
  <c r="V765" i="28"/>
  <c r="U765" i="28"/>
  <c r="T765" i="28"/>
  <c r="S765" i="28"/>
  <c r="P765" i="28"/>
  <c r="O765" i="28"/>
  <c r="N765" i="28"/>
  <c r="M765" i="28"/>
  <c r="L765" i="28"/>
  <c r="K765" i="28"/>
  <c r="J765" i="28"/>
  <c r="I765" i="28"/>
  <c r="H765" i="28"/>
  <c r="G765" i="28"/>
  <c r="F765" i="28"/>
  <c r="D765" i="28"/>
  <c r="C765" i="28"/>
  <c r="B765" i="28"/>
  <c r="BQ764" i="28"/>
  <c r="BP764" i="28"/>
  <c r="BO764" i="28"/>
  <c r="BN764" i="28"/>
  <c r="BM764" i="28"/>
  <c r="BL764" i="28"/>
  <c r="BK764" i="28"/>
  <c r="BJ764" i="28"/>
  <c r="BI764" i="28"/>
  <c r="BF764" i="28"/>
  <c r="BE764" i="28"/>
  <c r="BD764" i="28"/>
  <c r="BC764" i="28"/>
  <c r="BB764" i="28"/>
  <c r="BA764" i="28"/>
  <c r="AZ764" i="28"/>
  <c r="AY764" i="28"/>
  <c r="AX764" i="28"/>
  <c r="AW764" i="28"/>
  <c r="AV764" i="28"/>
  <c r="AU764" i="28"/>
  <c r="AT764" i="28"/>
  <c r="AS764" i="28"/>
  <c r="AR764" i="28"/>
  <c r="AQ764" i="28"/>
  <c r="AP764" i="28"/>
  <c r="AO764" i="28"/>
  <c r="AL764" i="28"/>
  <c r="AK764" i="28"/>
  <c r="AJ764" i="28"/>
  <c r="AI764" i="28"/>
  <c r="AH764" i="28"/>
  <c r="AG764" i="28"/>
  <c r="AF764" i="28"/>
  <c r="AE764" i="28"/>
  <c r="AD764" i="28"/>
  <c r="AA764" i="28"/>
  <c r="Z764" i="28"/>
  <c r="Y764" i="28"/>
  <c r="X764" i="28"/>
  <c r="W764" i="28"/>
  <c r="V764" i="28"/>
  <c r="U764" i="28"/>
  <c r="T764" i="28"/>
  <c r="S764" i="28"/>
  <c r="P764" i="28"/>
  <c r="O764" i="28"/>
  <c r="N764" i="28"/>
  <c r="M764" i="28"/>
  <c r="L764" i="28"/>
  <c r="K764" i="28"/>
  <c r="J764" i="28"/>
  <c r="I764" i="28"/>
  <c r="H764" i="28"/>
  <c r="G764" i="28"/>
  <c r="F764" i="28"/>
  <c r="D764" i="28"/>
  <c r="C764" i="28"/>
  <c r="B764" i="28"/>
  <c r="BQ763" i="28"/>
  <c r="BP763" i="28"/>
  <c r="BO763" i="28"/>
  <c r="BN763" i="28"/>
  <c r="BM763" i="28"/>
  <c r="BL763" i="28"/>
  <c r="BK763" i="28"/>
  <c r="BJ763" i="28"/>
  <c r="BI763" i="28"/>
  <c r="BF763" i="28"/>
  <c r="BE763" i="28"/>
  <c r="BD763" i="28"/>
  <c r="BC763" i="28"/>
  <c r="BB763" i="28"/>
  <c r="BA763" i="28"/>
  <c r="AZ763" i="28"/>
  <c r="AY763" i="28"/>
  <c r="AX763" i="28"/>
  <c r="AW763" i="28"/>
  <c r="AV763" i="28"/>
  <c r="AU763" i="28"/>
  <c r="AT763" i="28"/>
  <c r="AS763" i="28"/>
  <c r="AR763" i="28"/>
  <c r="AQ763" i="28"/>
  <c r="AP763" i="28"/>
  <c r="AO763" i="28"/>
  <c r="AL763" i="28"/>
  <c r="AK763" i="28"/>
  <c r="AJ763" i="28"/>
  <c r="AI763" i="28"/>
  <c r="AH763" i="28"/>
  <c r="AG763" i="28"/>
  <c r="AF763" i="28"/>
  <c r="AE763" i="28"/>
  <c r="AD763" i="28"/>
  <c r="AA763" i="28"/>
  <c r="Z763" i="28"/>
  <c r="Y763" i="28"/>
  <c r="X763" i="28"/>
  <c r="W763" i="28"/>
  <c r="V763" i="28"/>
  <c r="U763" i="28"/>
  <c r="T763" i="28"/>
  <c r="S763" i="28"/>
  <c r="P763" i="28"/>
  <c r="O763" i="28"/>
  <c r="N763" i="28"/>
  <c r="M763" i="28"/>
  <c r="L763" i="28"/>
  <c r="K763" i="28"/>
  <c r="J763" i="28"/>
  <c r="I763" i="28"/>
  <c r="H763" i="28"/>
  <c r="G763" i="28"/>
  <c r="F763" i="28"/>
  <c r="D763" i="28"/>
  <c r="C763" i="28"/>
  <c r="B763" i="28"/>
  <c r="BQ762" i="28"/>
  <c r="BP762" i="28"/>
  <c r="BO762" i="28"/>
  <c r="BN762" i="28"/>
  <c r="BM762" i="28"/>
  <c r="BL762" i="28"/>
  <c r="BK762" i="28"/>
  <c r="BJ762" i="28"/>
  <c r="BI762" i="28"/>
  <c r="BF762" i="28"/>
  <c r="BE762" i="28"/>
  <c r="BD762" i="28"/>
  <c r="BC762" i="28"/>
  <c r="BB762" i="28"/>
  <c r="BA762" i="28"/>
  <c r="AZ762" i="28"/>
  <c r="AY762" i="28"/>
  <c r="AX762" i="28"/>
  <c r="AW762" i="28"/>
  <c r="AV762" i="28"/>
  <c r="AU762" i="28"/>
  <c r="AT762" i="28"/>
  <c r="AS762" i="28"/>
  <c r="AR762" i="28"/>
  <c r="AQ762" i="28"/>
  <c r="AP762" i="28"/>
  <c r="AO762" i="28"/>
  <c r="AL762" i="28"/>
  <c r="AK762" i="28"/>
  <c r="AJ762" i="28"/>
  <c r="AI762" i="28"/>
  <c r="AH762" i="28"/>
  <c r="AG762" i="28"/>
  <c r="AF762" i="28"/>
  <c r="AE762" i="28"/>
  <c r="AD762" i="28"/>
  <c r="AA762" i="28"/>
  <c r="Z762" i="28"/>
  <c r="Y762" i="28"/>
  <c r="X762" i="28"/>
  <c r="W762" i="28"/>
  <c r="V762" i="28"/>
  <c r="U762" i="28"/>
  <c r="T762" i="28"/>
  <c r="S762" i="28"/>
  <c r="P762" i="28"/>
  <c r="O762" i="28"/>
  <c r="N762" i="28"/>
  <c r="M762" i="28"/>
  <c r="L762" i="28"/>
  <c r="K762" i="28"/>
  <c r="J762" i="28"/>
  <c r="I762" i="28"/>
  <c r="H762" i="28"/>
  <c r="G762" i="28"/>
  <c r="F762" i="28"/>
  <c r="D762" i="28"/>
  <c r="C762" i="28"/>
  <c r="B762" i="28"/>
  <c r="BQ761" i="28"/>
  <c r="BP761" i="28"/>
  <c r="BO761" i="28"/>
  <c r="BN761" i="28"/>
  <c r="BM761" i="28"/>
  <c r="BL761" i="28"/>
  <c r="BK761" i="28"/>
  <c r="BJ761" i="28"/>
  <c r="BI761" i="28"/>
  <c r="BF761" i="28"/>
  <c r="BE761" i="28"/>
  <c r="BD761" i="28"/>
  <c r="BC761" i="28"/>
  <c r="BB761" i="28"/>
  <c r="BA761" i="28"/>
  <c r="AZ761" i="28"/>
  <c r="AY761" i="28"/>
  <c r="AX761" i="28"/>
  <c r="AW761" i="28"/>
  <c r="AV761" i="28"/>
  <c r="AU761" i="28"/>
  <c r="AT761" i="28"/>
  <c r="AS761" i="28"/>
  <c r="AR761" i="28"/>
  <c r="AQ761" i="28"/>
  <c r="AP761" i="28"/>
  <c r="AO761" i="28"/>
  <c r="AL761" i="28"/>
  <c r="AK761" i="28"/>
  <c r="AJ761" i="28"/>
  <c r="AI761" i="28"/>
  <c r="AH761" i="28"/>
  <c r="AG761" i="28"/>
  <c r="AF761" i="28"/>
  <c r="AE761" i="28"/>
  <c r="AD761" i="28"/>
  <c r="AA761" i="28"/>
  <c r="Z761" i="28"/>
  <c r="Y761" i="28"/>
  <c r="X761" i="28"/>
  <c r="W761" i="28"/>
  <c r="V761" i="28"/>
  <c r="U761" i="28"/>
  <c r="T761" i="28"/>
  <c r="S761" i="28"/>
  <c r="P761" i="28"/>
  <c r="O761" i="28"/>
  <c r="N761" i="28"/>
  <c r="M761" i="28"/>
  <c r="L761" i="28"/>
  <c r="K761" i="28"/>
  <c r="J761" i="28"/>
  <c r="I761" i="28"/>
  <c r="H761" i="28"/>
  <c r="G761" i="28"/>
  <c r="F761" i="28"/>
  <c r="D761" i="28"/>
  <c r="C761" i="28"/>
  <c r="B761" i="28"/>
  <c r="BQ760" i="28"/>
  <c r="BP760" i="28"/>
  <c r="BO760" i="28"/>
  <c r="BN760" i="28"/>
  <c r="BM760" i="28"/>
  <c r="BL760" i="28"/>
  <c r="BK760" i="28"/>
  <c r="BJ760" i="28"/>
  <c r="BI760" i="28"/>
  <c r="BF760" i="28"/>
  <c r="BE760" i="28"/>
  <c r="BD760" i="28"/>
  <c r="BC760" i="28"/>
  <c r="BB760" i="28"/>
  <c r="BA760" i="28"/>
  <c r="AZ760" i="28"/>
  <c r="AY760" i="28"/>
  <c r="AX760" i="28"/>
  <c r="AW760" i="28"/>
  <c r="AV760" i="28"/>
  <c r="AU760" i="28"/>
  <c r="AT760" i="28"/>
  <c r="AS760" i="28"/>
  <c r="AR760" i="28"/>
  <c r="AQ760" i="28"/>
  <c r="AP760" i="28"/>
  <c r="AO760" i="28"/>
  <c r="AL760" i="28"/>
  <c r="AK760" i="28"/>
  <c r="AJ760" i="28"/>
  <c r="AI760" i="28"/>
  <c r="AH760" i="28"/>
  <c r="AG760" i="28"/>
  <c r="AF760" i="28"/>
  <c r="AE760" i="28"/>
  <c r="AD760" i="28"/>
  <c r="AA760" i="28"/>
  <c r="Z760" i="28"/>
  <c r="Y760" i="28"/>
  <c r="X760" i="28"/>
  <c r="W760" i="28"/>
  <c r="V760" i="28"/>
  <c r="U760" i="28"/>
  <c r="T760" i="28"/>
  <c r="S760" i="28"/>
  <c r="P760" i="28"/>
  <c r="O760" i="28"/>
  <c r="N760" i="28"/>
  <c r="M760" i="28"/>
  <c r="L760" i="28"/>
  <c r="K760" i="28"/>
  <c r="J760" i="28"/>
  <c r="I760" i="28"/>
  <c r="H760" i="28"/>
  <c r="G760" i="28"/>
  <c r="F760" i="28"/>
  <c r="D760" i="28"/>
  <c r="C760" i="28"/>
  <c r="B760" i="28"/>
  <c r="BQ759" i="28"/>
  <c r="BP759" i="28"/>
  <c r="BO759" i="28"/>
  <c r="BN759" i="28"/>
  <c r="BM759" i="28"/>
  <c r="BL759" i="28"/>
  <c r="BK759" i="28"/>
  <c r="BJ759" i="28"/>
  <c r="BI759" i="28"/>
  <c r="BF759" i="28"/>
  <c r="BE759" i="28"/>
  <c r="BD759" i="28"/>
  <c r="BC759" i="28"/>
  <c r="BB759" i="28"/>
  <c r="BA759" i="28"/>
  <c r="AZ759" i="28"/>
  <c r="AY759" i="28"/>
  <c r="AX759" i="28"/>
  <c r="AW759" i="28"/>
  <c r="AV759" i="28"/>
  <c r="AU759" i="28"/>
  <c r="AT759" i="28"/>
  <c r="AS759" i="28"/>
  <c r="AR759" i="28"/>
  <c r="AQ759" i="28"/>
  <c r="AP759" i="28"/>
  <c r="AO759" i="28"/>
  <c r="AL759" i="28"/>
  <c r="AK759" i="28"/>
  <c r="AJ759" i="28"/>
  <c r="AI759" i="28"/>
  <c r="AH759" i="28"/>
  <c r="AG759" i="28"/>
  <c r="AF759" i="28"/>
  <c r="AE759" i="28"/>
  <c r="AD759" i="28"/>
  <c r="AA759" i="28"/>
  <c r="Z759" i="28"/>
  <c r="Y759" i="28"/>
  <c r="X759" i="28"/>
  <c r="W759" i="28"/>
  <c r="V759" i="28"/>
  <c r="U759" i="28"/>
  <c r="T759" i="28"/>
  <c r="S759" i="28"/>
  <c r="P759" i="28"/>
  <c r="O759" i="28"/>
  <c r="N759" i="28"/>
  <c r="M759" i="28"/>
  <c r="L759" i="28"/>
  <c r="K759" i="28"/>
  <c r="J759" i="28"/>
  <c r="I759" i="28"/>
  <c r="H759" i="28"/>
  <c r="G759" i="28"/>
  <c r="F759" i="28"/>
  <c r="D759" i="28"/>
  <c r="C759" i="28"/>
  <c r="B759" i="28"/>
  <c r="BQ758" i="28"/>
  <c r="BP758" i="28"/>
  <c r="BO758" i="28"/>
  <c r="BN758" i="28"/>
  <c r="BM758" i="28"/>
  <c r="BL758" i="28"/>
  <c r="BK758" i="28"/>
  <c r="BJ758" i="28"/>
  <c r="BI758" i="28"/>
  <c r="BF758" i="28"/>
  <c r="BE758" i="28"/>
  <c r="BD758" i="28"/>
  <c r="BC758" i="28"/>
  <c r="BB758" i="28"/>
  <c r="BA758" i="28"/>
  <c r="AZ758" i="28"/>
  <c r="AY758" i="28"/>
  <c r="AX758" i="28"/>
  <c r="AW758" i="28"/>
  <c r="AV758" i="28"/>
  <c r="AU758" i="28"/>
  <c r="AT758" i="28"/>
  <c r="AS758" i="28"/>
  <c r="AR758" i="28"/>
  <c r="AQ758" i="28"/>
  <c r="AP758" i="28"/>
  <c r="AO758" i="28"/>
  <c r="AL758" i="28"/>
  <c r="AK758" i="28"/>
  <c r="AJ758" i="28"/>
  <c r="AI758" i="28"/>
  <c r="AH758" i="28"/>
  <c r="AG758" i="28"/>
  <c r="AF758" i="28"/>
  <c r="AE758" i="28"/>
  <c r="AD758" i="28"/>
  <c r="AA758" i="28"/>
  <c r="Z758" i="28"/>
  <c r="Y758" i="28"/>
  <c r="X758" i="28"/>
  <c r="W758" i="28"/>
  <c r="V758" i="28"/>
  <c r="U758" i="28"/>
  <c r="T758" i="28"/>
  <c r="S758" i="28"/>
  <c r="P758" i="28"/>
  <c r="O758" i="28"/>
  <c r="N758" i="28"/>
  <c r="M758" i="28"/>
  <c r="L758" i="28"/>
  <c r="K758" i="28"/>
  <c r="J758" i="28"/>
  <c r="I758" i="28"/>
  <c r="H758" i="28"/>
  <c r="G758" i="28"/>
  <c r="F758" i="28"/>
  <c r="D758" i="28"/>
  <c r="C758" i="28"/>
  <c r="B758" i="28"/>
  <c r="BQ757" i="28"/>
  <c r="BP757" i="28"/>
  <c r="BO757" i="28"/>
  <c r="BN757" i="28"/>
  <c r="BM757" i="28"/>
  <c r="BL757" i="28"/>
  <c r="BK757" i="28"/>
  <c r="BJ757" i="28"/>
  <c r="BI757" i="28"/>
  <c r="BF757" i="28"/>
  <c r="BE757" i="28"/>
  <c r="BD757" i="28"/>
  <c r="BC757" i="28"/>
  <c r="BB757" i="28"/>
  <c r="BA757" i="28"/>
  <c r="AZ757" i="28"/>
  <c r="AY757" i="28"/>
  <c r="AX757" i="28"/>
  <c r="AW757" i="28"/>
  <c r="AV757" i="28"/>
  <c r="AU757" i="28"/>
  <c r="AT757" i="28"/>
  <c r="AS757" i="28"/>
  <c r="AR757" i="28"/>
  <c r="AQ757" i="28"/>
  <c r="AP757" i="28"/>
  <c r="AO757" i="28"/>
  <c r="AL757" i="28"/>
  <c r="AK757" i="28"/>
  <c r="AJ757" i="28"/>
  <c r="AI757" i="28"/>
  <c r="AH757" i="28"/>
  <c r="AG757" i="28"/>
  <c r="AF757" i="28"/>
  <c r="AE757" i="28"/>
  <c r="AD757" i="28"/>
  <c r="AA757" i="28"/>
  <c r="Z757" i="28"/>
  <c r="Y757" i="28"/>
  <c r="X757" i="28"/>
  <c r="W757" i="28"/>
  <c r="V757" i="28"/>
  <c r="U757" i="28"/>
  <c r="T757" i="28"/>
  <c r="S757" i="28"/>
  <c r="P757" i="28"/>
  <c r="O757" i="28"/>
  <c r="N757" i="28"/>
  <c r="M757" i="28"/>
  <c r="L757" i="28"/>
  <c r="K757" i="28"/>
  <c r="J757" i="28"/>
  <c r="I757" i="28"/>
  <c r="H757" i="28"/>
  <c r="G757" i="28"/>
  <c r="F757" i="28"/>
  <c r="D757" i="28"/>
  <c r="C757" i="28"/>
  <c r="B757" i="28"/>
  <c r="BQ756" i="28"/>
  <c r="BP756" i="28"/>
  <c r="BO756" i="28"/>
  <c r="BN756" i="28"/>
  <c r="BM756" i="28"/>
  <c r="BL756" i="28"/>
  <c r="BK756" i="28"/>
  <c r="BJ756" i="28"/>
  <c r="BI756" i="28"/>
  <c r="BF756" i="28"/>
  <c r="BE756" i="28"/>
  <c r="BD756" i="28"/>
  <c r="BC756" i="28"/>
  <c r="BB756" i="28"/>
  <c r="BA756" i="28"/>
  <c r="AZ756" i="28"/>
  <c r="AY756" i="28"/>
  <c r="AX756" i="28"/>
  <c r="AW756" i="28"/>
  <c r="AV756" i="28"/>
  <c r="AU756" i="28"/>
  <c r="AT756" i="28"/>
  <c r="AS756" i="28"/>
  <c r="AR756" i="28"/>
  <c r="AQ756" i="28"/>
  <c r="AP756" i="28"/>
  <c r="AO756" i="28"/>
  <c r="AL756" i="28"/>
  <c r="AK756" i="28"/>
  <c r="AJ756" i="28"/>
  <c r="AI756" i="28"/>
  <c r="AH756" i="28"/>
  <c r="AG756" i="28"/>
  <c r="AF756" i="28"/>
  <c r="AE756" i="28"/>
  <c r="AD756" i="28"/>
  <c r="AA756" i="28"/>
  <c r="Z756" i="28"/>
  <c r="Y756" i="28"/>
  <c r="X756" i="28"/>
  <c r="W756" i="28"/>
  <c r="V756" i="28"/>
  <c r="U756" i="28"/>
  <c r="T756" i="28"/>
  <c r="S756" i="28"/>
  <c r="P756" i="28"/>
  <c r="O756" i="28"/>
  <c r="N756" i="28"/>
  <c r="M756" i="28"/>
  <c r="L756" i="28"/>
  <c r="K756" i="28"/>
  <c r="J756" i="28"/>
  <c r="I756" i="28"/>
  <c r="H756" i="28"/>
  <c r="G756" i="28"/>
  <c r="F756" i="28"/>
  <c r="D756" i="28"/>
  <c r="C756" i="28"/>
  <c r="B756" i="28"/>
  <c r="BQ755" i="28"/>
  <c r="BP755" i="28"/>
  <c r="BO755" i="28"/>
  <c r="BN755" i="28"/>
  <c r="BM755" i="28"/>
  <c r="BL755" i="28"/>
  <c r="BK755" i="28"/>
  <c r="BJ755" i="28"/>
  <c r="BI755" i="28"/>
  <c r="BF755" i="28"/>
  <c r="BE755" i="28"/>
  <c r="BD755" i="28"/>
  <c r="BC755" i="28"/>
  <c r="BB755" i="28"/>
  <c r="BA755" i="28"/>
  <c r="AZ755" i="28"/>
  <c r="AY755" i="28"/>
  <c r="AX755" i="28"/>
  <c r="AW755" i="28"/>
  <c r="AV755" i="28"/>
  <c r="AU755" i="28"/>
  <c r="AT755" i="28"/>
  <c r="AS755" i="28"/>
  <c r="AR755" i="28"/>
  <c r="AQ755" i="28"/>
  <c r="AP755" i="28"/>
  <c r="AO755" i="28"/>
  <c r="AL755" i="28"/>
  <c r="AK755" i="28"/>
  <c r="AJ755" i="28"/>
  <c r="AI755" i="28"/>
  <c r="AH755" i="28"/>
  <c r="AG755" i="28"/>
  <c r="AF755" i="28"/>
  <c r="AE755" i="28"/>
  <c r="AD755" i="28"/>
  <c r="AA755" i="28"/>
  <c r="Z755" i="28"/>
  <c r="Y755" i="28"/>
  <c r="X755" i="28"/>
  <c r="W755" i="28"/>
  <c r="V755" i="28"/>
  <c r="U755" i="28"/>
  <c r="T755" i="28"/>
  <c r="S755" i="28"/>
  <c r="P755" i="28"/>
  <c r="O755" i="28"/>
  <c r="N755" i="28"/>
  <c r="M755" i="28"/>
  <c r="L755" i="28"/>
  <c r="K755" i="28"/>
  <c r="J755" i="28"/>
  <c r="I755" i="28"/>
  <c r="H755" i="28"/>
  <c r="G755" i="28"/>
  <c r="F755" i="28"/>
  <c r="D755" i="28"/>
  <c r="C755" i="28"/>
  <c r="B755" i="28"/>
  <c r="BQ754" i="28"/>
  <c r="BP754" i="28"/>
  <c r="BO754" i="28"/>
  <c r="BN754" i="28"/>
  <c r="BM754" i="28"/>
  <c r="BL754" i="28"/>
  <c r="BK754" i="28"/>
  <c r="BJ754" i="28"/>
  <c r="BI754" i="28"/>
  <c r="BF754" i="28"/>
  <c r="BE754" i="28"/>
  <c r="BD754" i="28"/>
  <c r="BC754" i="28"/>
  <c r="BB754" i="28"/>
  <c r="BA754" i="28"/>
  <c r="AZ754" i="28"/>
  <c r="AY754" i="28"/>
  <c r="AX754" i="28"/>
  <c r="AW754" i="28"/>
  <c r="AV754" i="28"/>
  <c r="AU754" i="28"/>
  <c r="AT754" i="28"/>
  <c r="AS754" i="28"/>
  <c r="AR754" i="28"/>
  <c r="AQ754" i="28"/>
  <c r="AP754" i="28"/>
  <c r="AO754" i="28"/>
  <c r="AL754" i="28"/>
  <c r="AK754" i="28"/>
  <c r="AJ754" i="28"/>
  <c r="AI754" i="28"/>
  <c r="AH754" i="28"/>
  <c r="AG754" i="28"/>
  <c r="AF754" i="28"/>
  <c r="AE754" i="28"/>
  <c r="AD754" i="28"/>
  <c r="AA754" i="28"/>
  <c r="Z754" i="28"/>
  <c r="Y754" i="28"/>
  <c r="X754" i="28"/>
  <c r="W754" i="28"/>
  <c r="V754" i="28"/>
  <c r="U754" i="28"/>
  <c r="T754" i="28"/>
  <c r="S754" i="28"/>
  <c r="P754" i="28"/>
  <c r="O754" i="28"/>
  <c r="N754" i="28"/>
  <c r="M754" i="28"/>
  <c r="L754" i="28"/>
  <c r="K754" i="28"/>
  <c r="J754" i="28"/>
  <c r="I754" i="28"/>
  <c r="H754" i="28"/>
  <c r="G754" i="28"/>
  <c r="F754" i="28"/>
  <c r="D754" i="28"/>
  <c r="C754" i="28"/>
  <c r="B754" i="28"/>
  <c r="BQ753" i="28"/>
  <c r="BP753" i="28"/>
  <c r="BO753" i="28"/>
  <c r="BN753" i="28"/>
  <c r="BM753" i="28"/>
  <c r="BL753" i="28"/>
  <c r="BK753" i="28"/>
  <c r="BJ753" i="28"/>
  <c r="BI753" i="28"/>
  <c r="BF753" i="28"/>
  <c r="BE753" i="28"/>
  <c r="BD753" i="28"/>
  <c r="BC753" i="28"/>
  <c r="BB753" i="28"/>
  <c r="BA753" i="28"/>
  <c r="AZ753" i="28"/>
  <c r="AY753" i="28"/>
  <c r="AX753" i="28"/>
  <c r="AW753" i="28"/>
  <c r="AV753" i="28"/>
  <c r="AU753" i="28"/>
  <c r="AT753" i="28"/>
  <c r="AS753" i="28"/>
  <c r="AR753" i="28"/>
  <c r="AQ753" i="28"/>
  <c r="AP753" i="28"/>
  <c r="AO753" i="28"/>
  <c r="AL753" i="28"/>
  <c r="AK753" i="28"/>
  <c r="AJ753" i="28"/>
  <c r="AI753" i="28"/>
  <c r="AH753" i="28"/>
  <c r="AG753" i="28"/>
  <c r="AF753" i="28"/>
  <c r="AE753" i="28"/>
  <c r="AD753" i="28"/>
  <c r="AA753" i="28"/>
  <c r="Z753" i="28"/>
  <c r="Y753" i="28"/>
  <c r="X753" i="28"/>
  <c r="W753" i="28"/>
  <c r="V753" i="28"/>
  <c r="U753" i="28"/>
  <c r="T753" i="28"/>
  <c r="S753" i="28"/>
  <c r="P753" i="28"/>
  <c r="O753" i="28"/>
  <c r="N753" i="28"/>
  <c r="M753" i="28"/>
  <c r="L753" i="28"/>
  <c r="K753" i="28"/>
  <c r="J753" i="28"/>
  <c r="I753" i="28"/>
  <c r="H753" i="28"/>
  <c r="G753" i="28"/>
  <c r="F753" i="28"/>
  <c r="D753" i="28"/>
  <c r="C753" i="28"/>
  <c r="B753" i="28"/>
  <c r="BQ752" i="28"/>
  <c r="BP752" i="28"/>
  <c r="BO752" i="28"/>
  <c r="BN752" i="28"/>
  <c r="BM752" i="28"/>
  <c r="BL752" i="28"/>
  <c r="BK752" i="28"/>
  <c r="BJ752" i="28"/>
  <c r="BI752" i="28"/>
  <c r="BF752" i="28"/>
  <c r="BE752" i="28"/>
  <c r="BD752" i="28"/>
  <c r="BC752" i="28"/>
  <c r="BB752" i="28"/>
  <c r="BA752" i="28"/>
  <c r="AZ752" i="28"/>
  <c r="AY752" i="28"/>
  <c r="AX752" i="28"/>
  <c r="AW752" i="28"/>
  <c r="AV752" i="28"/>
  <c r="AU752" i="28"/>
  <c r="AT752" i="28"/>
  <c r="AS752" i="28"/>
  <c r="AR752" i="28"/>
  <c r="AQ752" i="28"/>
  <c r="AP752" i="28"/>
  <c r="AO752" i="28"/>
  <c r="AL752" i="28"/>
  <c r="AK752" i="28"/>
  <c r="AJ752" i="28"/>
  <c r="AI752" i="28"/>
  <c r="AH752" i="28"/>
  <c r="AG752" i="28"/>
  <c r="AF752" i="28"/>
  <c r="AE752" i="28"/>
  <c r="AD752" i="28"/>
  <c r="AA752" i="28"/>
  <c r="Z752" i="28"/>
  <c r="Y752" i="28"/>
  <c r="X752" i="28"/>
  <c r="W752" i="28"/>
  <c r="V752" i="28"/>
  <c r="U752" i="28"/>
  <c r="T752" i="28"/>
  <c r="S752" i="28"/>
  <c r="P752" i="28"/>
  <c r="O752" i="28"/>
  <c r="N752" i="28"/>
  <c r="M752" i="28"/>
  <c r="L752" i="28"/>
  <c r="K752" i="28"/>
  <c r="J752" i="28"/>
  <c r="I752" i="28"/>
  <c r="H752" i="28"/>
  <c r="G752" i="28"/>
  <c r="F752" i="28"/>
  <c r="D752" i="28"/>
  <c r="C752" i="28"/>
  <c r="B752" i="28"/>
  <c r="BQ751" i="28"/>
  <c r="BP751" i="28"/>
  <c r="BO751" i="28"/>
  <c r="BN751" i="28"/>
  <c r="BM751" i="28"/>
  <c r="BL751" i="28"/>
  <c r="BK751" i="28"/>
  <c r="BJ751" i="28"/>
  <c r="BI751" i="28"/>
  <c r="BF751" i="28"/>
  <c r="BE751" i="28"/>
  <c r="BD751" i="28"/>
  <c r="BC751" i="28"/>
  <c r="BB751" i="28"/>
  <c r="BA751" i="28"/>
  <c r="AZ751" i="28"/>
  <c r="AY751" i="28"/>
  <c r="AX751" i="28"/>
  <c r="AW751" i="28"/>
  <c r="AV751" i="28"/>
  <c r="AU751" i="28"/>
  <c r="AT751" i="28"/>
  <c r="AS751" i="28"/>
  <c r="AR751" i="28"/>
  <c r="AQ751" i="28"/>
  <c r="AP751" i="28"/>
  <c r="AO751" i="28"/>
  <c r="AL751" i="28"/>
  <c r="AK751" i="28"/>
  <c r="AJ751" i="28"/>
  <c r="AI751" i="28"/>
  <c r="AH751" i="28"/>
  <c r="AG751" i="28"/>
  <c r="AF751" i="28"/>
  <c r="AE751" i="28"/>
  <c r="AD751" i="28"/>
  <c r="AA751" i="28"/>
  <c r="Z751" i="28"/>
  <c r="Y751" i="28"/>
  <c r="X751" i="28"/>
  <c r="W751" i="28"/>
  <c r="V751" i="28"/>
  <c r="U751" i="28"/>
  <c r="T751" i="28"/>
  <c r="S751" i="28"/>
  <c r="P751" i="28"/>
  <c r="O751" i="28"/>
  <c r="N751" i="28"/>
  <c r="M751" i="28"/>
  <c r="L751" i="28"/>
  <c r="K751" i="28"/>
  <c r="J751" i="28"/>
  <c r="I751" i="28"/>
  <c r="H751" i="28"/>
  <c r="G751" i="28"/>
  <c r="F751" i="28"/>
  <c r="D751" i="28"/>
  <c r="C751" i="28"/>
  <c r="B751" i="28"/>
  <c r="BQ750" i="28"/>
  <c r="BP750" i="28"/>
  <c r="BO750" i="28"/>
  <c r="BN750" i="28"/>
  <c r="BM750" i="28"/>
  <c r="BL750" i="28"/>
  <c r="BK750" i="28"/>
  <c r="BJ750" i="28"/>
  <c r="BI750" i="28"/>
  <c r="BF750" i="28"/>
  <c r="BE750" i="28"/>
  <c r="BD750" i="28"/>
  <c r="BC750" i="28"/>
  <c r="BB750" i="28"/>
  <c r="BA750" i="28"/>
  <c r="AZ750" i="28"/>
  <c r="AY750" i="28"/>
  <c r="AX750" i="28"/>
  <c r="AW750" i="28"/>
  <c r="AV750" i="28"/>
  <c r="AU750" i="28"/>
  <c r="AT750" i="28"/>
  <c r="AS750" i="28"/>
  <c r="AR750" i="28"/>
  <c r="AQ750" i="28"/>
  <c r="AP750" i="28"/>
  <c r="AO750" i="28"/>
  <c r="AL750" i="28"/>
  <c r="AK750" i="28"/>
  <c r="AJ750" i="28"/>
  <c r="AI750" i="28"/>
  <c r="AH750" i="28"/>
  <c r="AG750" i="28"/>
  <c r="AF750" i="28"/>
  <c r="AE750" i="28"/>
  <c r="AD750" i="28"/>
  <c r="AA750" i="28"/>
  <c r="Z750" i="28"/>
  <c r="Y750" i="28"/>
  <c r="X750" i="28"/>
  <c r="W750" i="28"/>
  <c r="V750" i="28"/>
  <c r="U750" i="28"/>
  <c r="T750" i="28"/>
  <c r="S750" i="28"/>
  <c r="P750" i="28"/>
  <c r="O750" i="28"/>
  <c r="N750" i="28"/>
  <c r="M750" i="28"/>
  <c r="L750" i="28"/>
  <c r="K750" i="28"/>
  <c r="J750" i="28"/>
  <c r="I750" i="28"/>
  <c r="H750" i="28"/>
  <c r="G750" i="28"/>
  <c r="F750" i="28"/>
  <c r="D750" i="28"/>
  <c r="C750" i="28"/>
  <c r="B750" i="28"/>
  <c r="BQ749" i="28"/>
  <c r="BP749" i="28"/>
  <c r="BO749" i="28"/>
  <c r="BN749" i="28"/>
  <c r="BM749" i="28"/>
  <c r="BL749" i="28"/>
  <c r="BK749" i="28"/>
  <c r="BJ749" i="28"/>
  <c r="BI749" i="28"/>
  <c r="BF749" i="28"/>
  <c r="BE749" i="28"/>
  <c r="BD749" i="28"/>
  <c r="BC749" i="28"/>
  <c r="BB749" i="28"/>
  <c r="BA749" i="28"/>
  <c r="AZ749" i="28"/>
  <c r="AY749" i="28"/>
  <c r="AX749" i="28"/>
  <c r="AW749" i="28"/>
  <c r="AV749" i="28"/>
  <c r="AU749" i="28"/>
  <c r="AT749" i="28"/>
  <c r="AS749" i="28"/>
  <c r="AR749" i="28"/>
  <c r="AQ749" i="28"/>
  <c r="AP749" i="28"/>
  <c r="AO749" i="28"/>
  <c r="AL749" i="28"/>
  <c r="AK749" i="28"/>
  <c r="AJ749" i="28"/>
  <c r="AI749" i="28"/>
  <c r="AH749" i="28"/>
  <c r="AG749" i="28"/>
  <c r="AF749" i="28"/>
  <c r="AE749" i="28"/>
  <c r="AD749" i="28"/>
  <c r="AA749" i="28"/>
  <c r="Z749" i="28"/>
  <c r="Y749" i="28"/>
  <c r="X749" i="28"/>
  <c r="W749" i="28"/>
  <c r="V749" i="28"/>
  <c r="U749" i="28"/>
  <c r="T749" i="28"/>
  <c r="S749" i="28"/>
  <c r="P749" i="28"/>
  <c r="O749" i="28"/>
  <c r="N749" i="28"/>
  <c r="M749" i="28"/>
  <c r="L749" i="28"/>
  <c r="K749" i="28"/>
  <c r="J749" i="28"/>
  <c r="I749" i="28"/>
  <c r="H749" i="28"/>
  <c r="G749" i="28"/>
  <c r="F749" i="28"/>
  <c r="D749" i="28"/>
  <c r="C749" i="28"/>
  <c r="B749" i="28"/>
  <c r="BQ748" i="28"/>
  <c r="BP748" i="28"/>
  <c r="BO748" i="28"/>
  <c r="BN748" i="28"/>
  <c r="BM748" i="28"/>
  <c r="BL748" i="28"/>
  <c r="BK748" i="28"/>
  <c r="BJ748" i="28"/>
  <c r="BI748" i="28"/>
  <c r="BF748" i="28"/>
  <c r="BE748" i="28"/>
  <c r="BD748" i="28"/>
  <c r="BC748" i="28"/>
  <c r="BB748" i="28"/>
  <c r="BA748" i="28"/>
  <c r="AZ748" i="28"/>
  <c r="AY748" i="28"/>
  <c r="AX748" i="28"/>
  <c r="AW748" i="28"/>
  <c r="AV748" i="28"/>
  <c r="AU748" i="28"/>
  <c r="AT748" i="28"/>
  <c r="AS748" i="28"/>
  <c r="AR748" i="28"/>
  <c r="AQ748" i="28"/>
  <c r="AP748" i="28"/>
  <c r="AO748" i="28"/>
  <c r="AL748" i="28"/>
  <c r="AK748" i="28"/>
  <c r="AJ748" i="28"/>
  <c r="AI748" i="28"/>
  <c r="AH748" i="28"/>
  <c r="AG748" i="28"/>
  <c r="AF748" i="28"/>
  <c r="AE748" i="28"/>
  <c r="AD748" i="28"/>
  <c r="AA748" i="28"/>
  <c r="Z748" i="28"/>
  <c r="Y748" i="28"/>
  <c r="X748" i="28"/>
  <c r="W748" i="28"/>
  <c r="V748" i="28"/>
  <c r="U748" i="28"/>
  <c r="T748" i="28"/>
  <c r="S748" i="28"/>
  <c r="P748" i="28"/>
  <c r="O748" i="28"/>
  <c r="N748" i="28"/>
  <c r="M748" i="28"/>
  <c r="L748" i="28"/>
  <c r="K748" i="28"/>
  <c r="J748" i="28"/>
  <c r="I748" i="28"/>
  <c r="H748" i="28"/>
  <c r="G748" i="28"/>
  <c r="F748" i="28"/>
  <c r="D748" i="28"/>
  <c r="C748" i="28"/>
  <c r="B748" i="28"/>
  <c r="BQ747" i="28"/>
  <c r="BP747" i="28"/>
  <c r="BO747" i="28"/>
  <c r="BN747" i="28"/>
  <c r="BM747" i="28"/>
  <c r="BL747" i="28"/>
  <c r="BK747" i="28"/>
  <c r="BJ747" i="28"/>
  <c r="BI747" i="28"/>
  <c r="BF747" i="28"/>
  <c r="BE747" i="28"/>
  <c r="BD747" i="28"/>
  <c r="BC747" i="28"/>
  <c r="BB747" i="28"/>
  <c r="BA747" i="28"/>
  <c r="AZ747" i="28"/>
  <c r="AY747" i="28"/>
  <c r="AX747" i="28"/>
  <c r="AW747" i="28"/>
  <c r="AV747" i="28"/>
  <c r="AU747" i="28"/>
  <c r="AT747" i="28"/>
  <c r="AS747" i="28"/>
  <c r="AR747" i="28"/>
  <c r="AQ747" i="28"/>
  <c r="AP747" i="28"/>
  <c r="AO747" i="28"/>
  <c r="AL747" i="28"/>
  <c r="AK747" i="28"/>
  <c r="AJ747" i="28"/>
  <c r="AI747" i="28"/>
  <c r="AH747" i="28"/>
  <c r="AG747" i="28"/>
  <c r="AF747" i="28"/>
  <c r="AE747" i="28"/>
  <c r="AD747" i="28"/>
  <c r="AA747" i="28"/>
  <c r="Z747" i="28"/>
  <c r="Y747" i="28"/>
  <c r="X747" i="28"/>
  <c r="W747" i="28"/>
  <c r="V747" i="28"/>
  <c r="U747" i="28"/>
  <c r="T747" i="28"/>
  <c r="S747" i="28"/>
  <c r="P747" i="28"/>
  <c r="O747" i="28"/>
  <c r="N747" i="28"/>
  <c r="M747" i="28"/>
  <c r="L747" i="28"/>
  <c r="K747" i="28"/>
  <c r="J747" i="28"/>
  <c r="I747" i="28"/>
  <c r="H747" i="28"/>
  <c r="G747" i="28"/>
  <c r="F747" i="28"/>
  <c r="D747" i="28"/>
  <c r="C747" i="28"/>
  <c r="B747" i="28"/>
  <c r="BQ746" i="28"/>
  <c r="BP746" i="28"/>
  <c r="BO746" i="28"/>
  <c r="BN746" i="28"/>
  <c r="BM746" i="28"/>
  <c r="BL746" i="28"/>
  <c r="BK746" i="28"/>
  <c r="BJ746" i="28"/>
  <c r="BI746" i="28"/>
  <c r="BF746" i="28"/>
  <c r="BE746" i="28"/>
  <c r="BD746" i="28"/>
  <c r="BC746" i="28"/>
  <c r="BB746" i="28"/>
  <c r="BA746" i="28"/>
  <c r="AZ746" i="28"/>
  <c r="AY746" i="28"/>
  <c r="AX746" i="28"/>
  <c r="AW746" i="28"/>
  <c r="AV746" i="28"/>
  <c r="AU746" i="28"/>
  <c r="AT746" i="28"/>
  <c r="AS746" i="28"/>
  <c r="AR746" i="28"/>
  <c r="AQ746" i="28"/>
  <c r="AP746" i="28"/>
  <c r="AO746" i="28"/>
  <c r="AL746" i="28"/>
  <c r="AK746" i="28"/>
  <c r="AJ746" i="28"/>
  <c r="AI746" i="28"/>
  <c r="AH746" i="28"/>
  <c r="AG746" i="28"/>
  <c r="AF746" i="28"/>
  <c r="AE746" i="28"/>
  <c r="AD746" i="28"/>
  <c r="AA746" i="28"/>
  <c r="Z746" i="28"/>
  <c r="Y746" i="28"/>
  <c r="X746" i="28"/>
  <c r="W746" i="28"/>
  <c r="V746" i="28"/>
  <c r="U746" i="28"/>
  <c r="T746" i="28"/>
  <c r="S746" i="28"/>
  <c r="P746" i="28"/>
  <c r="O746" i="28"/>
  <c r="N746" i="28"/>
  <c r="M746" i="28"/>
  <c r="L746" i="28"/>
  <c r="K746" i="28"/>
  <c r="J746" i="28"/>
  <c r="I746" i="28"/>
  <c r="H746" i="28"/>
  <c r="G746" i="28"/>
  <c r="F746" i="28"/>
  <c r="D746" i="28"/>
  <c r="C746" i="28"/>
  <c r="B746" i="28"/>
  <c r="BQ745" i="28"/>
  <c r="BP745" i="28"/>
  <c r="BO745" i="28"/>
  <c r="BN745" i="28"/>
  <c r="BM745" i="28"/>
  <c r="BL745" i="28"/>
  <c r="BK745" i="28"/>
  <c r="BJ745" i="28"/>
  <c r="BI745" i="28"/>
  <c r="BF745" i="28"/>
  <c r="BE745" i="28"/>
  <c r="BD745" i="28"/>
  <c r="BC745" i="28"/>
  <c r="BB745" i="28"/>
  <c r="BA745" i="28"/>
  <c r="AZ745" i="28"/>
  <c r="AY745" i="28"/>
  <c r="AX745" i="28"/>
  <c r="AW745" i="28"/>
  <c r="AV745" i="28"/>
  <c r="AU745" i="28"/>
  <c r="AT745" i="28"/>
  <c r="AS745" i="28"/>
  <c r="AR745" i="28"/>
  <c r="AQ745" i="28"/>
  <c r="AP745" i="28"/>
  <c r="AO745" i="28"/>
  <c r="AL745" i="28"/>
  <c r="AK745" i="28"/>
  <c r="AJ745" i="28"/>
  <c r="AI745" i="28"/>
  <c r="AH745" i="28"/>
  <c r="AG745" i="28"/>
  <c r="AF745" i="28"/>
  <c r="AE745" i="28"/>
  <c r="AD745" i="28"/>
  <c r="AA745" i="28"/>
  <c r="Z745" i="28"/>
  <c r="Y745" i="28"/>
  <c r="X745" i="28"/>
  <c r="W745" i="28"/>
  <c r="V745" i="28"/>
  <c r="U745" i="28"/>
  <c r="T745" i="28"/>
  <c r="S745" i="28"/>
  <c r="P745" i="28"/>
  <c r="O745" i="28"/>
  <c r="N745" i="28"/>
  <c r="M745" i="28"/>
  <c r="L745" i="28"/>
  <c r="K745" i="28"/>
  <c r="J745" i="28"/>
  <c r="I745" i="28"/>
  <c r="H745" i="28"/>
  <c r="G745" i="28"/>
  <c r="F745" i="28"/>
  <c r="D745" i="28"/>
  <c r="C745" i="28"/>
  <c r="B745" i="28"/>
  <c r="BQ744" i="28"/>
  <c r="BP744" i="28"/>
  <c r="BO744" i="28"/>
  <c r="BN744" i="28"/>
  <c r="BM744" i="28"/>
  <c r="BL744" i="28"/>
  <c r="BK744" i="28"/>
  <c r="BJ744" i="28"/>
  <c r="BI744" i="28"/>
  <c r="BF744" i="28"/>
  <c r="BE744" i="28"/>
  <c r="BD744" i="28"/>
  <c r="BC744" i="28"/>
  <c r="BB744" i="28"/>
  <c r="BA744" i="28"/>
  <c r="AZ744" i="28"/>
  <c r="AY744" i="28"/>
  <c r="AX744" i="28"/>
  <c r="AW744" i="28"/>
  <c r="AV744" i="28"/>
  <c r="AU744" i="28"/>
  <c r="AT744" i="28"/>
  <c r="AS744" i="28"/>
  <c r="AR744" i="28"/>
  <c r="AQ744" i="28"/>
  <c r="AP744" i="28"/>
  <c r="AO744" i="28"/>
  <c r="AL744" i="28"/>
  <c r="AK744" i="28"/>
  <c r="AJ744" i="28"/>
  <c r="AI744" i="28"/>
  <c r="AH744" i="28"/>
  <c r="AG744" i="28"/>
  <c r="AF744" i="28"/>
  <c r="AE744" i="28"/>
  <c r="AD744" i="28"/>
  <c r="AA744" i="28"/>
  <c r="Z744" i="28"/>
  <c r="Y744" i="28"/>
  <c r="X744" i="28"/>
  <c r="W744" i="28"/>
  <c r="V744" i="28"/>
  <c r="U744" i="28"/>
  <c r="T744" i="28"/>
  <c r="S744" i="28"/>
  <c r="P744" i="28"/>
  <c r="O744" i="28"/>
  <c r="N744" i="28"/>
  <c r="M744" i="28"/>
  <c r="L744" i="28"/>
  <c r="K744" i="28"/>
  <c r="J744" i="28"/>
  <c r="I744" i="28"/>
  <c r="H744" i="28"/>
  <c r="G744" i="28"/>
  <c r="F744" i="28"/>
  <c r="D744" i="28"/>
  <c r="C744" i="28"/>
  <c r="B744" i="28"/>
  <c r="BQ743" i="28"/>
  <c r="BP743" i="28"/>
  <c r="BO743" i="28"/>
  <c r="BN743" i="28"/>
  <c r="BM743" i="28"/>
  <c r="BL743" i="28"/>
  <c r="BK743" i="28"/>
  <c r="BJ743" i="28"/>
  <c r="BI743" i="28"/>
  <c r="BF743" i="28"/>
  <c r="BE743" i="28"/>
  <c r="BD743" i="28"/>
  <c r="BC743" i="28"/>
  <c r="BB743" i="28"/>
  <c r="BA743" i="28"/>
  <c r="AZ743" i="28"/>
  <c r="AY743" i="28"/>
  <c r="AX743" i="28"/>
  <c r="AW743" i="28"/>
  <c r="AV743" i="28"/>
  <c r="AU743" i="28"/>
  <c r="AT743" i="28"/>
  <c r="AS743" i="28"/>
  <c r="AR743" i="28"/>
  <c r="AQ743" i="28"/>
  <c r="AP743" i="28"/>
  <c r="AO743" i="28"/>
  <c r="AL743" i="28"/>
  <c r="AK743" i="28"/>
  <c r="AJ743" i="28"/>
  <c r="AI743" i="28"/>
  <c r="AH743" i="28"/>
  <c r="AG743" i="28"/>
  <c r="AF743" i="28"/>
  <c r="AE743" i="28"/>
  <c r="AD743" i="28"/>
  <c r="AA743" i="28"/>
  <c r="Z743" i="28"/>
  <c r="Y743" i="28"/>
  <c r="X743" i="28"/>
  <c r="W743" i="28"/>
  <c r="V743" i="28"/>
  <c r="U743" i="28"/>
  <c r="T743" i="28"/>
  <c r="S743" i="28"/>
  <c r="P743" i="28"/>
  <c r="O743" i="28"/>
  <c r="N743" i="28"/>
  <c r="M743" i="28"/>
  <c r="L743" i="28"/>
  <c r="K743" i="28"/>
  <c r="J743" i="28"/>
  <c r="I743" i="28"/>
  <c r="H743" i="28"/>
  <c r="G743" i="28"/>
  <c r="F743" i="28"/>
  <c r="D743" i="28"/>
  <c r="C743" i="28"/>
  <c r="B743" i="28"/>
  <c r="BQ742" i="28"/>
  <c r="BP742" i="28"/>
  <c r="BO742" i="28"/>
  <c r="BN742" i="28"/>
  <c r="BM742" i="28"/>
  <c r="BL742" i="28"/>
  <c r="BK742" i="28"/>
  <c r="BJ742" i="28"/>
  <c r="BI742" i="28"/>
  <c r="BF742" i="28"/>
  <c r="BE742" i="28"/>
  <c r="BD742" i="28"/>
  <c r="BC742" i="28"/>
  <c r="BB742" i="28"/>
  <c r="BA742" i="28"/>
  <c r="AZ742" i="28"/>
  <c r="AY742" i="28"/>
  <c r="AX742" i="28"/>
  <c r="AW742" i="28"/>
  <c r="AV742" i="28"/>
  <c r="AU742" i="28"/>
  <c r="AT742" i="28"/>
  <c r="AS742" i="28"/>
  <c r="AR742" i="28"/>
  <c r="AQ742" i="28"/>
  <c r="AP742" i="28"/>
  <c r="AO742" i="28"/>
  <c r="AL742" i="28"/>
  <c r="AK742" i="28"/>
  <c r="AJ742" i="28"/>
  <c r="AI742" i="28"/>
  <c r="AH742" i="28"/>
  <c r="AG742" i="28"/>
  <c r="AF742" i="28"/>
  <c r="AE742" i="28"/>
  <c r="AD742" i="28"/>
  <c r="AA742" i="28"/>
  <c r="Z742" i="28"/>
  <c r="Y742" i="28"/>
  <c r="X742" i="28"/>
  <c r="W742" i="28"/>
  <c r="V742" i="28"/>
  <c r="U742" i="28"/>
  <c r="T742" i="28"/>
  <c r="S742" i="28"/>
  <c r="P742" i="28"/>
  <c r="O742" i="28"/>
  <c r="N742" i="28"/>
  <c r="M742" i="28"/>
  <c r="L742" i="28"/>
  <c r="K742" i="28"/>
  <c r="J742" i="28"/>
  <c r="I742" i="28"/>
  <c r="H742" i="28"/>
  <c r="G742" i="28"/>
  <c r="F742" i="28"/>
  <c r="D742" i="28"/>
  <c r="C742" i="28"/>
  <c r="B742" i="28"/>
  <c r="BQ741" i="28"/>
  <c r="BP741" i="28"/>
  <c r="BO741" i="28"/>
  <c r="BN741" i="28"/>
  <c r="BM741" i="28"/>
  <c r="BL741" i="28"/>
  <c r="BK741" i="28"/>
  <c r="BJ741" i="28"/>
  <c r="BI741" i="28"/>
  <c r="BF741" i="28"/>
  <c r="BE741" i="28"/>
  <c r="BD741" i="28"/>
  <c r="BC741" i="28"/>
  <c r="BB741" i="28"/>
  <c r="BA741" i="28"/>
  <c r="AZ741" i="28"/>
  <c r="AY741" i="28"/>
  <c r="AX741" i="28"/>
  <c r="AW741" i="28"/>
  <c r="AV741" i="28"/>
  <c r="AU741" i="28"/>
  <c r="AT741" i="28"/>
  <c r="AS741" i="28"/>
  <c r="AR741" i="28"/>
  <c r="AQ741" i="28"/>
  <c r="AP741" i="28"/>
  <c r="AO741" i="28"/>
  <c r="AL741" i="28"/>
  <c r="AK741" i="28"/>
  <c r="AJ741" i="28"/>
  <c r="AI741" i="28"/>
  <c r="AH741" i="28"/>
  <c r="AG741" i="28"/>
  <c r="AF741" i="28"/>
  <c r="AE741" i="28"/>
  <c r="AD741" i="28"/>
  <c r="AA741" i="28"/>
  <c r="Z741" i="28"/>
  <c r="Y741" i="28"/>
  <c r="X741" i="28"/>
  <c r="W741" i="28"/>
  <c r="V741" i="28"/>
  <c r="U741" i="28"/>
  <c r="T741" i="28"/>
  <c r="S741" i="28"/>
  <c r="P741" i="28"/>
  <c r="O741" i="28"/>
  <c r="N741" i="28"/>
  <c r="M741" i="28"/>
  <c r="L741" i="28"/>
  <c r="K741" i="28"/>
  <c r="J741" i="28"/>
  <c r="I741" i="28"/>
  <c r="H741" i="28"/>
  <c r="G741" i="28"/>
  <c r="F741" i="28"/>
  <c r="D741" i="28"/>
  <c r="C741" i="28"/>
  <c r="B741" i="28"/>
  <c r="BQ740" i="28"/>
  <c r="BP740" i="28"/>
  <c r="BO740" i="28"/>
  <c r="BN740" i="28"/>
  <c r="BM740" i="28"/>
  <c r="BL740" i="28"/>
  <c r="BK740" i="28"/>
  <c r="BJ740" i="28"/>
  <c r="BI740" i="28"/>
  <c r="BF740" i="28"/>
  <c r="BE740" i="28"/>
  <c r="BD740" i="28"/>
  <c r="BC740" i="28"/>
  <c r="BB740" i="28"/>
  <c r="BA740" i="28"/>
  <c r="AZ740" i="28"/>
  <c r="AY740" i="28"/>
  <c r="AX740" i="28"/>
  <c r="AW740" i="28"/>
  <c r="AV740" i="28"/>
  <c r="AU740" i="28"/>
  <c r="AT740" i="28"/>
  <c r="AS740" i="28"/>
  <c r="AR740" i="28"/>
  <c r="AQ740" i="28"/>
  <c r="AP740" i="28"/>
  <c r="AO740" i="28"/>
  <c r="AL740" i="28"/>
  <c r="AK740" i="28"/>
  <c r="AJ740" i="28"/>
  <c r="AI740" i="28"/>
  <c r="AH740" i="28"/>
  <c r="AG740" i="28"/>
  <c r="AF740" i="28"/>
  <c r="AE740" i="28"/>
  <c r="AD740" i="28"/>
  <c r="AA740" i="28"/>
  <c r="Z740" i="28"/>
  <c r="Y740" i="28"/>
  <c r="X740" i="28"/>
  <c r="W740" i="28"/>
  <c r="V740" i="28"/>
  <c r="U740" i="28"/>
  <c r="T740" i="28"/>
  <c r="S740" i="28"/>
  <c r="P740" i="28"/>
  <c r="O740" i="28"/>
  <c r="N740" i="28"/>
  <c r="M740" i="28"/>
  <c r="L740" i="28"/>
  <c r="K740" i="28"/>
  <c r="J740" i="28"/>
  <c r="I740" i="28"/>
  <c r="H740" i="28"/>
  <c r="G740" i="28"/>
  <c r="F740" i="28"/>
  <c r="D740" i="28"/>
  <c r="C740" i="28"/>
  <c r="B740" i="28"/>
  <c r="BQ739" i="28"/>
  <c r="BP739" i="28"/>
  <c r="BO739" i="28"/>
  <c r="BN739" i="28"/>
  <c r="BM739" i="28"/>
  <c r="BL739" i="28"/>
  <c r="BK739" i="28"/>
  <c r="BJ739" i="28"/>
  <c r="BI739" i="28"/>
  <c r="BF739" i="28"/>
  <c r="BE739" i="28"/>
  <c r="BD739" i="28"/>
  <c r="BC739" i="28"/>
  <c r="BB739" i="28"/>
  <c r="BA739" i="28"/>
  <c r="AZ739" i="28"/>
  <c r="AY739" i="28"/>
  <c r="AX739" i="28"/>
  <c r="AW739" i="28"/>
  <c r="AV739" i="28"/>
  <c r="AU739" i="28"/>
  <c r="AT739" i="28"/>
  <c r="AS739" i="28"/>
  <c r="AR739" i="28"/>
  <c r="AQ739" i="28"/>
  <c r="AP739" i="28"/>
  <c r="AO739" i="28"/>
  <c r="AL739" i="28"/>
  <c r="AK739" i="28"/>
  <c r="AJ739" i="28"/>
  <c r="AI739" i="28"/>
  <c r="AH739" i="28"/>
  <c r="AG739" i="28"/>
  <c r="AF739" i="28"/>
  <c r="AE739" i="28"/>
  <c r="AD739" i="28"/>
  <c r="AA739" i="28"/>
  <c r="Z739" i="28"/>
  <c r="Y739" i="28"/>
  <c r="X739" i="28"/>
  <c r="W739" i="28"/>
  <c r="V739" i="28"/>
  <c r="U739" i="28"/>
  <c r="T739" i="28"/>
  <c r="S739" i="28"/>
  <c r="P739" i="28"/>
  <c r="O739" i="28"/>
  <c r="N739" i="28"/>
  <c r="M739" i="28"/>
  <c r="L739" i="28"/>
  <c r="K739" i="28"/>
  <c r="J739" i="28"/>
  <c r="I739" i="28"/>
  <c r="H739" i="28"/>
  <c r="G739" i="28"/>
  <c r="F739" i="28"/>
  <c r="D739" i="28"/>
  <c r="C739" i="28"/>
  <c r="B739" i="28"/>
  <c r="BQ738" i="28"/>
  <c r="BP738" i="28"/>
  <c r="BO738" i="28"/>
  <c r="BN738" i="28"/>
  <c r="BM738" i="28"/>
  <c r="BL738" i="28"/>
  <c r="BK738" i="28"/>
  <c r="BJ738" i="28"/>
  <c r="BI738" i="28"/>
  <c r="BF738" i="28"/>
  <c r="BE738" i="28"/>
  <c r="BD738" i="28"/>
  <c r="BC738" i="28"/>
  <c r="BB738" i="28"/>
  <c r="BA738" i="28"/>
  <c r="AZ738" i="28"/>
  <c r="AY738" i="28"/>
  <c r="AX738" i="28"/>
  <c r="AW738" i="28"/>
  <c r="AV738" i="28"/>
  <c r="AU738" i="28"/>
  <c r="AT738" i="28"/>
  <c r="AS738" i="28"/>
  <c r="AR738" i="28"/>
  <c r="AQ738" i="28"/>
  <c r="AP738" i="28"/>
  <c r="AO738" i="28"/>
  <c r="AL738" i="28"/>
  <c r="AK738" i="28"/>
  <c r="AJ738" i="28"/>
  <c r="AI738" i="28"/>
  <c r="AH738" i="28"/>
  <c r="AG738" i="28"/>
  <c r="AF738" i="28"/>
  <c r="AE738" i="28"/>
  <c r="AD738" i="28"/>
  <c r="AA738" i="28"/>
  <c r="Z738" i="28"/>
  <c r="Y738" i="28"/>
  <c r="X738" i="28"/>
  <c r="W738" i="28"/>
  <c r="V738" i="28"/>
  <c r="U738" i="28"/>
  <c r="T738" i="28"/>
  <c r="S738" i="28"/>
  <c r="P738" i="28"/>
  <c r="O738" i="28"/>
  <c r="N738" i="28"/>
  <c r="M738" i="28"/>
  <c r="L738" i="28"/>
  <c r="K738" i="28"/>
  <c r="J738" i="28"/>
  <c r="I738" i="28"/>
  <c r="H738" i="28"/>
  <c r="G738" i="28"/>
  <c r="F738" i="28"/>
  <c r="D738" i="28"/>
  <c r="C738" i="28"/>
  <c r="B738" i="28"/>
  <c r="BQ737" i="28"/>
  <c r="BP737" i="28"/>
  <c r="BO737" i="28"/>
  <c r="BN737" i="28"/>
  <c r="BM737" i="28"/>
  <c r="BL737" i="28"/>
  <c r="BK737" i="28"/>
  <c r="BJ737" i="28"/>
  <c r="BI737" i="28"/>
  <c r="BF737" i="28"/>
  <c r="BE737" i="28"/>
  <c r="BD737" i="28"/>
  <c r="BC737" i="28"/>
  <c r="BB737" i="28"/>
  <c r="BA737" i="28"/>
  <c r="AZ737" i="28"/>
  <c r="AY737" i="28"/>
  <c r="AX737" i="28"/>
  <c r="AW737" i="28"/>
  <c r="AV737" i="28"/>
  <c r="AU737" i="28"/>
  <c r="AT737" i="28"/>
  <c r="AS737" i="28"/>
  <c r="AR737" i="28"/>
  <c r="AQ737" i="28"/>
  <c r="AP737" i="28"/>
  <c r="AO737" i="28"/>
  <c r="AL737" i="28"/>
  <c r="AK737" i="28"/>
  <c r="AJ737" i="28"/>
  <c r="AI737" i="28"/>
  <c r="AH737" i="28"/>
  <c r="AG737" i="28"/>
  <c r="AF737" i="28"/>
  <c r="AE737" i="28"/>
  <c r="AD737" i="28"/>
  <c r="AA737" i="28"/>
  <c r="Z737" i="28"/>
  <c r="Y737" i="28"/>
  <c r="X737" i="28"/>
  <c r="W737" i="28"/>
  <c r="V737" i="28"/>
  <c r="U737" i="28"/>
  <c r="T737" i="28"/>
  <c r="S737" i="28"/>
  <c r="P737" i="28"/>
  <c r="O737" i="28"/>
  <c r="N737" i="28"/>
  <c r="M737" i="28"/>
  <c r="L737" i="28"/>
  <c r="K737" i="28"/>
  <c r="J737" i="28"/>
  <c r="I737" i="28"/>
  <c r="H737" i="28"/>
  <c r="G737" i="28"/>
  <c r="F737" i="28"/>
  <c r="D737" i="28"/>
  <c r="C737" i="28"/>
  <c r="B737" i="28"/>
  <c r="BQ736" i="28"/>
  <c r="BP736" i="28"/>
  <c r="BO736" i="28"/>
  <c r="BN736" i="28"/>
  <c r="BM736" i="28"/>
  <c r="BL736" i="28"/>
  <c r="BK736" i="28"/>
  <c r="BJ736" i="28"/>
  <c r="BI736" i="28"/>
  <c r="BF736" i="28"/>
  <c r="BE736" i="28"/>
  <c r="BD736" i="28"/>
  <c r="BC736" i="28"/>
  <c r="BB736" i="28"/>
  <c r="BA736" i="28"/>
  <c r="AZ736" i="28"/>
  <c r="AY736" i="28"/>
  <c r="AX736" i="28"/>
  <c r="AW736" i="28"/>
  <c r="AV736" i="28"/>
  <c r="AU736" i="28"/>
  <c r="AT736" i="28"/>
  <c r="AS736" i="28"/>
  <c r="AR736" i="28"/>
  <c r="AQ736" i="28"/>
  <c r="AP736" i="28"/>
  <c r="AO736" i="28"/>
  <c r="AL736" i="28"/>
  <c r="AK736" i="28"/>
  <c r="AJ736" i="28"/>
  <c r="AI736" i="28"/>
  <c r="AH736" i="28"/>
  <c r="AG736" i="28"/>
  <c r="AF736" i="28"/>
  <c r="AE736" i="28"/>
  <c r="AD736" i="28"/>
  <c r="AA736" i="28"/>
  <c r="Z736" i="28"/>
  <c r="Y736" i="28"/>
  <c r="X736" i="28"/>
  <c r="W736" i="28"/>
  <c r="V736" i="28"/>
  <c r="U736" i="28"/>
  <c r="T736" i="28"/>
  <c r="S736" i="28"/>
  <c r="P736" i="28"/>
  <c r="O736" i="28"/>
  <c r="N736" i="28"/>
  <c r="M736" i="28"/>
  <c r="L736" i="28"/>
  <c r="K736" i="28"/>
  <c r="J736" i="28"/>
  <c r="I736" i="28"/>
  <c r="H736" i="28"/>
  <c r="G736" i="28"/>
  <c r="F736" i="28"/>
  <c r="D736" i="28"/>
  <c r="C736" i="28"/>
  <c r="B736" i="28"/>
  <c r="BQ735" i="28"/>
  <c r="BP735" i="28"/>
  <c r="BO735" i="28"/>
  <c r="BN735" i="28"/>
  <c r="BM735" i="28"/>
  <c r="BL735" i="28"/>
  <c r="BK735" i="28"/>
  <c r="BJ735" i="28"/>
  <c r="BI735" i="28"/>
  <c r="BF735" i="28"/>
  <c r="BE735" i="28"/>
  <c r="BD735" i="28"/>
  <c r="BC735" i="28"/>
  <c r="BB735" i="28"/>
  <c r="BA735" i="28"/>
  <c r="AZ735" i="28"/>
  <c r="AY735" i="28"/>
  <c r="AX735" i="28"/>
  <c r="AW735" i="28"/>
  <c r="AV735" i="28"/>
  <c r="AU735" i="28"/>
  <c r="AT735" i="28"/>
  <c r="AS735" i="28"/>
  <c r="AR735" i="28"/>
  <c r="AQ735" i="28"/>
  <c r="AP735" i="28"/>
  <c r="AO735" i="28"/>
  <c r="AL735" i="28"/>
  <c r="AK735" i="28"/>
  <c r="AJ735" i="28"/>
  <c r="AI735" i="28"/>
  <c r="AH735" i="28"/>
  <c r="AG735" i="28"/>
  <c r="AF735" i="28"/>
  <c r="AE735" i="28"/>
  <c r="AD735" i="28"/>
  <c r="AA735" i="28"/>
  <c r="Z735" i="28"/>
  <c r="Y735" i="28"/>
  <c r="X735" i="28"/>
  <c r="W735" i="28"/>
  <c r="V735" i="28"/>
  <c r="U735" i="28"/>
  <c r="T735" i="28"/>
  <c r="S735" i="28"/>
  <c r="P735" i="28"/>
  <c r="O735" i="28"/>
  <c r="N735" i="28"/>
  <c r="M735" i="28"/>
  <c r="L735" i="28"/>
  <c r="K735" i="28"/>
  <c r="J735" i="28"/>
  <c r="I735" i="28"/>
  <c r="H735" i="28"/>
  <c r="G735" i="28"/>
  <c r="F735" i="28"/>
  <c r="D735" i="28"/>
  <c r="C735" i="28"/>
  <c r="B735" i="28"/>
  <c r="BQ734" i="28"/>
  <c r="BP734" i="28"/>
  <c r="BO734" i="28"/>
  <c r="BN734" i="28"/>
  <c r="BM734" i="28"/>
  <c r="BL734" i="28"/>
  <c r="BK734" i="28"/>
  <c r="BJ734" i="28"/>
  <c r="BI734" i="28"/>
  <c r="BF734" i="28"/>
  <c r="BE734" i="28"/>
  <c r="BD734" i="28"/>
  <c r="BC734" i="28"/>
  <c r="BB734" i="28"/>
  <c r="BA734" i="28"/>
  <c r="AZ734" i="28"/>
  <c r="AY734" i="28"/>
  <c r="AX734" i="28"/>
  <c r="AW734" i="28"/>
  <c r="AV734" i="28"/>
  <c r="AU734" i="28"/>
  <c r="AT734" i="28"/>
  <c r="AS734" i="28"/>
  <c r="AR734" i="28"/>
  <c r="AQ734" i="28"/>
  <c r="AP734" i="28"/>
  <c r="AO734" i="28"/>
  <c r="AL734" i="28"/>
  <c r="AK734" i="28"/>
  <c r="AJ734" i="28"/>
  <c r="AI734" i="28"/>
  <c r="AH734" i="28"/>
  <c r="AG734" i="28"/>
  <c r="AF734" i="28"/>
  <c r="AE734" i="28"/>
  <c r="AD734" i="28"/>
  <c r="AA734" i="28"/>
  <c r="Z734" i="28"/>
  <c r="Y734" i="28"/>
  <c r="X734" i="28"/>
  <c r="W734" i="28"/>
  <c r="V734" i="28"/>
  <c r="U734" i="28"/>
  <c r="T734" i="28"/>
  <c r="S734" i="28"/>
  <c r="P734" i="28"/>
  <c r="O734" i="28"/>
  <c r="N734" i="28"/>
  <c r="M734" i="28"/>
  <c r="L734" i="28"/>
  <c r="K734" i="28"/>
  <c r="J734" i="28"/>
  <c r="I734" i="28"/>
  <c r="H734" i="28"/>
  <c r="G734" i="28"/>
  <c r="F734" i="28"/>
  <c r="D734" i="28"/>
  <c r="C734" i="28"/>
  <c r="B734" i="28"/>
  <c r="BQ733" i="28"/>
  <c r="BP733" i="28"/>
  <c r="BO733" i="28"/>
  <c r="BN733" i="28"/>
  <c r="BM733" i="28"/>
  <c r="BL733" i="28"/>
  <c r="BK733" i="28"/>
  <c r="BJ733" i="28"/>
  <c r="BI733" i="28"/>
  <c r="BF733" i="28"/>
  <c r="BE733" i="28"/>
  <c r="BD733" i="28"/>
  <c r="BC733" i="28"/>
  <c r="BB733" i="28"/>
  <c r="BA733" i="28"/>
  <c r="AZ733" i="28"/>
  <c r="AY733" i="28"/>
  <c r="AX733" i="28"/>
  <c r="AW733" i="28"/>
  <c r="AV733" i="28"/>
  <c r="AU733" i="28"/>
  <c r="AT733" i="28"/>
  <c r="AS733" i="28"/>
  <c r="AR733" i="28"/>
  <c r="AQ733" i="28"/>
  <c r="AP733" i="28"/>
  <c r="AO733" i="28"/>
  <c r="AL733" i="28"/>
  <c r="AK733" i="28"/>
  <c r="AJ733" i="28"/>
  <c r="AI733" i="28"/>
  <c r="AH733" i="28"/>
  <c r="AG733" i="28"/>
  <c r="AF733" i="28"/>
  <c r="AE733" i="28"/>
  <c r="AD733" i="28"/>
  <c r="AA733" i="28"/>
  <c r="Z733" i="28"/>
  <c r="Y733" i="28"/>
  <c r="X733" i="28"/>
  <c r="W733" i="28"/>
  <c r="V733" i="28"/>
  <c r="U733" i="28"/>
  <c r="T733" i="28"/>
  <c r="S733" i="28"/>
  <c r="P733" i="28"/>
  <c r="O733" i="28"/>
  <c r="N733" i="28"/>
  <c r="M733" i="28"/>
  <c r="L733" i="28"/>
  <c r="K733" i="28"/>
  <c r="J733" i="28"/>
  <c r="I733" i="28"/>
  <c r="H733" i="28"/>
  <c r="G733" i="28"/>
  <c r="F733" i="28"/>
  <c r="D733" i="28"/>
  <c r="C733" i="28"/>
  <c r="B733" i="28"/>
  <c r="BQ732" i="28"/>
  <c r="BP732" i="28"/>
  <c r="BO732" i="28"/>
  <c r="BN732" i="28"/>
  <c r="BM732" i="28"/>
  <c r="BL732" i="28"/>
  <c r="BK732" i="28"/>
  <c r="BJ732" i="28"/>
  <c r="BI732" i="28"/>
  <c r="BF732" i="28"/>
  <c r="BE732" i="28"/>
  <c r="BD732" i="28"/>
  <c r="BC732" i="28"/>
  <c r="BB732" i="28"/>
  <c r="BA732" i="28"/>
  <c r="AZ732" i="28"/>
  <c r="AY732" i="28"/>
  <c r="AX732" i="28"/>
  <c r="AW732" i="28"/>
  <c r="AV732" i="28"/>
  <c r="AU732" i="28"/>
  <c r="AT732" i="28"/>
  <c r="AS732" i="28"/>
  <c r="AR732" i="28"/>
  <c r="AQ732" i="28"/>
  <c r="AP732" i="28"/>
  <c r="AO732" i="28"/>
  <c r="AL732" i="28"/>
  <c r="AK732" i="28"/>
  <c r="AJ732" i="28"/>
  <c r="AI732" i="28"/>
  <c r="AH732" i="28"/>
  <c r="AG732" i="28"/>
  <c r="AF732" i="28"/>
  <c r="AE732" i="28"/>
  <c r="AD732" i="28"/>
  <c r="AA732" i="28"/>
  <c r="Z732" i="28"/>
  <c r="Y732" i="28"/>
  <c r="X732" i="28"/>
  <c r="W732" i="28"/>
  <c r="V732" i="28"/>
  <c r="U732" i="28"/>
  <c r="T732" i="28"/>
  <c r="S732" i="28"/>
  <c r="P732" i="28"/>
  <c r="O732" i="28"/>
  <c r="N732" i="28"/>
  <c r="M732" i="28"/>
  <c r="L732" i="28"/>
  <c r="K732" i="28"/>
  <c r="J732" i="28"/>
  <c r="I732" i="28"/>
  <c r="H732" i="28"/>
  <c r="G732" i="28"/>
  <c r="F732" i="28"/>
  <c r="D732" i="28"/>
  <c r="C732" i="28"/>
  <c r="B732" i="28"/>
  <c r="BQ731" i="28"/>
  <c r="BP731" i="28"/>
  <c r="BO731" i="28"/>
  <c r="BN731" i="28"/>
  <c r="BM731" i="28"/>
  <c r="BL731" i="28"/>
  <c r="BK731" i="28"/>
  <c r="BJ731" i="28"/>
  <c r="BI731" i="28"/>
  <c r="BF731" i="28"/>
  <c r="BE731" i="28"/>
  <c r="BD731" i="28"/>
  <c r="BC731" i="28"/>
  <c r="BB731" i="28"/>
  <c r="BA731" i="28"/>
  <c r="AZ731" i="28"/>
  <c r="AY731" i="28"/>
  <c r="AX731" i="28"/>
  <c r="AW731" i="28"/>
  <c r="AV731" i="28"/>
  <c r="AU731" i="28"/>
  <c r="AT731" i="28"/>
  <c r="AS731" i="28"/>
  <c r="AR731" i="28"/>
  <c r="AQ731" i="28"/>
  <c r="AP731" i="28"/>
  <c r="AO731" i="28"/>
  <c r="AL731" i="28"/>
  <c r="AK731" i="28"/>
  <c r="AJ731" i="28"/>
  <c r="AI731" i="28"/>
  <c r="AH731" i="28"/>
  <c r="AG731" i="28"/>
  <c r="AF731" i="28"/>
  <c r="AE731" i="28"/>
  <c r="AD731" i="28"/>
  <c r="AA731" i="28"/>
  <c r="Z731" i="28"/>
  <c r="Y731" i="28"/>
  <c r="X731" i="28"/>
  <c r="W731" i="28"/>
  <c r="V731" i="28"/>
  <c r="U731" i="28"/>
  <c r="T731" i="28"/>
  <c r="S731" i="28"/>
  <c r="P731" i="28"/>
  <c r="O731" i="28"/>
  <c r="N731" i="28"/>
  <c r="M731" i="28"/>
  <c r="L731" i="28"/>
  <c r="K731" i="28"/>
  <c r="J731" i="28"/>
  <c r="I731" i="28"/>
  <c r="H731" i="28"/>
  <c r="G731" i="28"/>
  <c r="F731" i="28"/>
  <c r="D731" i="28"/>
  <c r="C731" i="28"/>
  <c r="B731" i="28"/>
  <c r="BQ730" i="28"/>
  <c r="BP730" i="28"/>
  <c r="BO730" i="28"/>
  <c r="BN730" i="28"/>
  <c r="BM730" i="28"/>
  <c r="BL730" i="28"/>
  <c r="BK730" i="28"/>
  <c r="BJ730" i="28"/>
  <c r="BI730" i="28"/>
  <c r="BF730" i="28"/>
  <c r="BE730" i="28"/>
  <c r="BD730" i="28"/>
  <c r="BC730" i="28"/>
  <c r="BB730" i="28"/>
  <c r="BA730" i="28"/>
  <c r="AZ730" i="28"/>
  <c r="AY730" i="28"/>
  <c r="AX730" i="28"/>
  <c r="AW730" i="28"/>
  <c r="AV730" i="28"/>
  <c r="AU730" i="28"/>
  <c r="AT730" i="28"/>
  <c r="AS730" i="28"/>
  <c r="AR730" i="28"/>
  <c r="AQ730" i="28"/>
  <c r="AP730" i="28"/>
  <c r="AO730" i="28"/>
  <c r="AL730" i="28"/>
  <c r="AK730" i="28"/>
  <c r="AJ730" i="28"/>
  <c r="AI730" i="28"/>
  <c r="AH730" i="28"/>
  <c r="AG730" i="28"/>
  <c r="AF730" i="28"/>
  <c r="AE730" i="28"/>
  <c r="AD730" i="28"/>
  <c r="AA730" i="28"/>
  <c r="Z730" i="28"/>
  <c r="Y730" i="28"/>
  <c r="X730" i="28"/>
  <c r="W730" i="28"/>
  <c r="V730" i="28"/>
  <c r="U730" i="28"/>
  <c r="T730" i="28"/>
  <c r="S730" i="28"/>
  <c r="P730" i="28"/>
  <c r="O730" i="28"/>
  <c r="N730" i="28"/>
  <c r="M730" i="28"/>
  <c r="L730" i="28"/>
  <c r="K730" i="28"/>
  <c r="J730" i="28"/>
  <c r="I730" i="28"/>
  <c r="H730" i="28"/>
  <c r="G730" i="28"/>
  <c r="F730" i="28"/>
  <c r="D730" i="28"/>
  <c r="C730" i="28"/>
  <c r="B730" i="28"/>
  <c r="BQ729" i="28"/>
  <c r="BP729" i="28"/>
  <c r="BO729" i="28"/>
  <c r="BN729" i="28"/>
  <c r="BM729" i="28"/>
  <c r="BL729" i="28"/>
  <c r="BK729" i="28"/>
  <c r="BJ729" i="28"/>
  <c r="BI729" i="28"/>
  <c r="BF729" i="28"/>
  <c r="BE729" i="28"/>
  <c r="BD729" i="28"/>
  <c r="BC729" i="28"/>
  <c r="BB729" i="28"/>
  <c r="BA729" i="28"/>
  <c r="AZ729" i="28"/>
  <c r="AY729" i="28"/>
  <c r="AX729" i="28"/>
  <c r="AW729" i="28"/>
  <c r="AV729" i="28"/>
  <c r="AU729" i="28"/>
  <c r="AT729" i="28"/>
  <c r="AS729" i="28"/>
  <c r="AR729" i="28"/>
  <c r="AQ729" i="28"/>
  <c r="AP729" i="28"/>
  <c r="AO729" i="28"/>
  <c r="AL729" i="28"/>
  <c r="AK729" i="28"/>
  <c r="AJ729" i="28"/>
  <c r="AI729" i="28"/>
  <c r="AH729" i="28"/>
  <c r="AG729" i="28"/>
  <c r="AF729" i="28"/>
  <c r="AE729" i="28"/>
  <c r="AD729" i="28"/>
  <c r="AA729" i="28"/>
  <c r="Z729" i="28"/>
  <c r="Y729" i="28"/>
  <c r="X729" i="28"/>
  <c r="W729" i="28"/>
  <c r="V729" i="28"/>
  <c r="U729" i="28"/>
  <c r="T729" i="28"/>
  <c r="S729" i="28"/>
  <c r="P729" i="28"/>
  <c r="O729" i="28"/>
  <c r="N729" i="28"/>
  <c r="M729" i="28"/>
  <c r="L729" i="28"/>
  <c r="K729" i="28"/>
  <c r="J729" i="28"/>
  <c r="I729" i="28"/>
  <c r="H729" i="28"/>
  <c r="G729" i="28"/>
  <c r="F729" i="28"/>
  <c r="D729" i="28"/>
  <c r="C729" i="28"/>
  <c r="B729" i="28"/>
  <c r="BQ728" i="28"/>
  <c r="BP728" i="28"/>
  <c r="BO728" i="28"/>
  <c r="BN728" i="28"/>
  <c r="BM728" i="28"/>
  <c r="BL728" i="28"/>
  <c r="BK728" i="28"/>
  <c r="BJ728" i="28"/>
  <c r="BI728" i="28"/>
  <c r="BF728" i="28"/>
  <c r="BE728" i="28"/>
  <c r="BD728" i="28"/>
  <c r="BC728" i="28"/>
  <c r="BB728" i="28"/>
  <c r="BA728" i="28"/>
  <c r="AZ728" i="28"/>
  <c r="AY728" i="28"/>
  <c r="AX728" i="28"/>
  <c r="AW728" i="28"/>
  <c r="AV728" i="28"/>
  <c r="AU728" i="28"/>
  <c r="AT728" i="28"/>
  <c r="AS728" i="28"/>
  <c r="AR728" i="28"/>
  <c r="AQ728" i="28"/>
  <c r="AP728" i="28"/>
  <c r="AO728" i="28"/>
  <c r="AL728" i="28"/>
  <c r="AK728" i="28"/>
  <c r="AJ728" i="28"/>
  <c r="AI728" i="28"/>
  <c r="AH728" i="28"/>
  <c r="AG728" i="28"/>
  <c r="AF728" i="28"/>
  <c r="AE728" i="28"/>
  <c r="AD728" i="28"/>
  <c r="AA728" i="28"/>
  <c r="Z728" i="28"/>
  <c r="Y728" i="28"/>
  <c r="X728" i="28"/>
  <c r="W728" i="28"/>
  <c r="V728" i="28"/>
  <c r="U728" i="28"/>
  <c r="T728" i="28"/>
  <c r="S728" i="28"/>
  <c r="P728" i="28"/>
  <c r="O728" i="28"/>
  <c r="N728" i="28"/>
  <c r="M728" i="28"/>
  <c r="L728" i="28"/>
  <c r="K728" i="28"/>
  <c r="J728" i="28"/>
  <c r="I728" i="28"/>
  <c r="H728" i="28"/>
  <c r="G728" i="28"/>
  <c r="F728" i="28"/>
  <c r="D728" i="28"/>
  <c r="C728" i="28"/>
  <c r="B728" i="28"/>
  <c r="BQ727" i="28"/>
  <c r="BP727" i="28"/>
  <c r="BO727" i="28"/>
  <c r="BN727" i="28"/>
  <c r="BM727" i="28"/>
  <c r="BL727" i="28"/>
  <c r="BK727" i="28"/>
  <c r="BJ727" i="28"/>
  <c r="BI727" i="28"/>
  <c r="BF727" i="28"/>
  <c r="BE727" i="28"/>
  <c r="BD727" i="28"/>
  <c r="BC727" i="28"/>
  <c r="BB727" i="28"/>
  <c r="BA727" i="28"/>
  <c r="AZ727" i="28"/>
  <c r="AY727" i="28"/>
  <c r="AX727" i="28"/>
  <c r="AW727" i="28"/>
  <c r="AV727" i="28"/>
  <c r="AU727" i="28"/>
  <c r="AT727" i="28"/>
  <c r="AS727" i="28"/>
  <c r="AR727" i="28"/>
  <c r="AQ727" i="28"/>
  <c r="AP727" i="28"/>
  <c r="AO727" i="28"/>
  <c r="AL727" i="28"/>
  <c r="AK727" i="28"/>
  <c r="AJ727" i="28"/>
  <c r="AI727" i="28"/>
  <c r="AH727" i="28"/>
  <c r="AG727" i="28"/>
  <c r="AF727" i="28"/>
  <c r="AE727" i="28"/>
  <c r="AD727" i="28"/>
  <c r="AA727" i="28"/>
  <c r="Z727" i="28"/>
  <c r="Y727" i="28"/>
  <c r="X727" i="28"/>
  <c r="W727" i="28"/>
  <c r="V727" i="28"/>
  <c r="U727" i="28"/>
  <c r="T727" i="28"/>
  <c r="S727" i="28"/>
  <c r="P727" i="28"/>
  <c r="O727" i="28"/>
  <c r="N727" i="28"/>
  <c r="M727" i="28"/>
  <c r="L727" i="28"/>
  <c r="K727" i="28"/>
  <c r="J727" i="28"/>
  <c r="I727" i="28"/>
  <c r="H727" i="28"/>
  <c r="G727" i="28"/>
  <c r="F727" i="28"/>
  <c r="D727" i="28"/>
  <c r="C727" i="28"/>
  <c r="B727" i="28"/>
  <c r="BQ726" i="28"/>
  <c r="BP726" i="28"/>
  <c r="BO726" i="28"/>
  <c r="BN726" i="28"/>
  <c r="BM726" i="28"/>
  <c r="BL726" i="28"/>
  <c r="BK726" i="28"/>
  <c r="BJ726" i="28"/>
  <c r="BI726" i="28"/>
  <c r="BF726" i="28"/>
  <c r="BE726" i="28"/>
  <c r="BD726" i="28"/>
  <c r="BC726" i="28"/>
  <c r="BB726" i="28"/>
  <c r="BA726" i="28"/>
  <c r="AZ726" i="28"/>
  <c r="AY726" i="28"/>
  <c r="AX726" i="28"/>
  <c r="AW726" i="28"/>
  <c r="AV726" i="28"/>
  <c r="AU726" i="28"/>
  <c r="AT726" i="28"/>
  <c r="AS726" i="28"/>
  <c r="AR726" i="28"/>
  <c r="AQ726" i="28"/>
  <c r="AP726" i="28"/>
  <c r="AO726" i="28"/>
  <c r="AL726" i="28"/>
  <c r="AK726" i="28"/>
  <c r="AJ726" i="28"/>
  <c r="AI726" i="28"/>
  <c r="AH726" i="28"/>
  <c r="AG726" i="28"/>
  <c r="AF726" i="28"/>
  <c r="AE726" i="28"/>
  <c r="AD726" i="28"/>
  <c r="AA726" i="28"/>
  <c r="Z726" i="28"/>
  <c r="Y726" i="28"/>
  <c r="X726" i="28"/>
  <c r="W726" i="28"/>
  <c r="V726" i="28"/>
  <c r="U726" i="28"/>
  <c r="T726" i="28"/>
  <c r="S726" i="28"/>
  <c r="P726" i="28"/>
  <c r="O726" i="28"/>
  <c r="N726" i="28"/>
  <c r="M726" i="28"/>
  <c r="L726" i="28"/>
  <c r="K726" i="28"/>
  <c r="J726" i="28"/>
  <c r="I726" i="28"/>
  <c r="H726" i="28"/>
  <c r="G726" i="28"/>
  <c r="F726" i="28"/>
  <c r="D726" i="28"/>
  <c r="C726" i="28"/>
  <c r="B726" i="28"/>
  <c r="BQ725" i="28"/>
  <c r="BP725" i="28"/>
  <c r="BO725" i="28"/>
  <c r="BN725" i="28"/>
  <c r="BM725" i="28"/>
  <c r="BL725" i="28"/>
  <c r="BK725" i="28"/>
  <c r="BJ725" i="28"/>
  <c r="BI725" i="28"/>
  <c r="BF725" i="28"/>
  <c r="BE725" i="28"/>
  <c r="BD725" i="28"/>
  <c r="BC725" i="28"/>
  <c r="BB725" i="28"/>
  <c r="BA725" i="28"/>
  <c r="AZ725" i="28"/>
  <c r="AY725" i="28"/>
  <c r="AX725" i="28"/>
  <c r="AW725" i="28"/>
  <c r="AV725" i="28"/>
  <c r="AU725" i="28"/>
  <c r="AT725" i="28"/>
  <c r="AS725" i="28"/>
  <c r="AR725" i="28"/>
  <c r="AQ725" i="28"/>
  <c r="AP725" i="28"/>
  <c r="AO725" i="28"/>
  <c r="AL725" i="28"/>
  <c r="AK725" i="28"/>
  <c r="AJ725" i="28"/>
  <c r="AI725" i="28"/>
  <c r="AH725" i="28"/>
  <c r="AG725" i="28"/>
  <c r="AF725" i="28"/>
  <c r="AE725" i="28"/>
  <c r="AD725" i="28"/>
  <c r="AA725" i="28"/>
  <c r="Z725" i="28"/>
  <c r="Y725" i="28"/>
  <c r="X725" i="28"/>
  <c r="W725" i="28"/>
  <c r="V725" i="28"/>
  <c r="U725" i="28"/>
  <c r="T725" i="28"/>
  <c r="S725" i="28"/>
  <c r="P725" i="28"/>
  <c r="O725" i="28"/>
  <c r="N725" i="28"/>
  <c r="M725" i="28"/>
  <c r="L725" i="28"/>
  <c r="K725" i="28"/>
  <c r="J725" i="28"/>
  <c r="I725" i="28"/>
  <c r="H725" i="28"/>
  <c r="G725" i="28"/>
  <c r="F725" i="28"/>
  <c r="D725" i="28"/>
  <c r="C725" i="28"/>
  <c r="B725" i="28"/>
  <c r="BQ724" i="28"/>
  <c r="BP724" i="28"/>
  <c r="BO724" i="28"/>
  <c r="BN724" i="28"/>
  <c r="BM724" i="28"/>
  <c r="BL724" i="28"/>
  <c r="BK724" i="28"/>
  <c r="BJ724" i="28"/>
  <c r="BI724" i="28"/>
  <c r="BF724" i="28"/>
  <c r="BE724" i="28"/>
  <c r="BD724" i="28"/>
  <c r="BC724" i="28"/>
  <c r="BB724" i="28"/>
  <c r="BA724" i="28"/>
  <c r="AZ724" i="28"/>
  <c r="AY724" i="28"/>
  <c r="AX724" i="28"/>
  <c r="AW724" i="28"/>
  <c r="AV724" i="28"/>
  <c r="AU724" i="28"/>
  <c r="AT724" i="28"/>
  <c r="AS724" i="28"/>
  <c r="AR724" i="28"/>
  <c r="AQ724" i="28"/>
  <c r="AP724" i="28"/>
  <c r="AO724" i="28"/>
  <c r="AL724" i="28"/>
  <c r="AK724" i="28"/>
  <c r="AJ724" i="28"/>
  <c r="AI724" i="28"/>
  <c r="AH724" i="28"/>
  <c r="AG724" i="28"/>
  <c r="AF724" i="28"/>
  <c r="AE724" i="28"/>
  <c r="AD724" i="28"/>
  <c r="AA724" i="28"/>
  <c r="Z724" i="28"/>
  <c r="Y724" i="28"/>
  <c r="X724" i="28"/>
  <c r="W724" i="28"/>
  <c r="V724" i="28"/>
  <c r="U724" i="28"/>
  <c r="T724" i="28"/>
  <c r="S724" i="28"/>
  <c r="P724" i="28"/>
  <c r="O724" i="28"/>
  <c r="N724" i="28"/>
  <c r="M724" i="28"/>
  <c r="L724" i="28"/>
  <c r="K724" i="28"/>
  <c r="J724" i="28"/>
  <c r="I724" i="28"/>
  <c r="H724" i="28"/>
  <c r="G724" i="28"/>
  <c r="F724" i="28"/>
  <c r="D724" i="28"/>
  <c r="C724" i="28"/>
  <c r="B724" i="28"/>
  <c r="BQ723" i="28"/>
  <c r="BP723" i="28"/>
  <c r="BO723" i="28"/>
  <c r="BN723" i="28"/>
  <c r="BM723" i="28"/>
  <c r="BL723" i="28"/>
  <c r="BK723" i="28"/>
  <c r="BJ723" i="28"/>
  <c r="BI723" i="28"/>
  <c r="BF723" i="28"/>
  <c r="BE723" i="28"/>
  <c r="BD723" i="28"/>
  <c r="BC723" i="28"/>
  <c r="BB723" i="28"/>
  <c r="BA723" i="28"/>
  <c r="AZ723" i="28"/>
  <c r="AY723" i="28"/>
  <c r="AX723" i="28"/>
  <c r="AW723" i="28"/>
  <c r="AV723" i="28"/>
  <c r="AU723" i="28"/>
  <c r="AT723" i="28"/>
  <c r="AS723" i="28"/>
  <c r="AR723" i="28"/>
  <c r="AQ723" i="28"/>
  <c r="AP723" i="28"/>
  <c r="AO723" i="28"/>
  <c r="AL723" i="28"/>
  <c r="AK723" i="28"/>
  <c r="AJ723" i="28"/>
  <c r="AI723" i="28"/>
  <c r="AH723" i="28"/>
  <c r="AG723" i="28"/>
  <c r="AF723" i="28"/>
  <c r="AE723" i="28"/>
  <c r="AD723" i="28"/>
  <c r="AA723" i="28"/>
  <c r="Z723" i="28"/>
  <c r="Y723" i="28"/>
  <c r="X723" i="28"/>
  <c r="W723" i="28"/>
  <c r="V723" i="28"/>
  <c r="U723" i="28"/>
  <c r="T723" i="28"/>
  <c r="S723" i="28"/>
  <c r="P723" i="28"/>
  <c r="O723" i="28"/>
  <c r="N723" i="28"/>
  <c r="M723" i="28"/>
  <c r="L723" i="28"/>
  <c r="K723" i="28"/>
  <c r="J723" i="28"/>
  <c r="I723" i="28"/>
  <c r="H723" i="28"/>
  <c r="G723" i="28"/>
  <c r="F723" i="28"/>
  <c r="D723" i="28"/>
  <c r="C723" i="28"/>
  <c r="B723" i="28"/>
  <c r="BQ722" i="28"/>
  <c r="BP722" i="28"/>
  <c r="BO722" i="28"/>
  <c r="BN722" i="28"/>
  <c r="BM722" i="28"/>
  <c r="BL722" i="28"/>
  <c r="BK722" i="28"/>
  <c r="BJ722" i="28"/>
  <c r="BI722" i="28"/>
  <c r="BF722" i="28"/>
  <c r="BE722" i="28"/>
  <c r="BD722" i="28"/>
  <c r="BC722" i="28"/>
  <c r="BB722" i="28"/>
  <c r="BA722" i="28"/>
  <c r="AZ722" i="28"/>
  <c r="AY722" i="28"/>
  <c r="AX722" i="28"/>
  <c r="AW722" i="28"/>
  <c r="AV722" i="28"/>
  <c r="AU722" i="28"/>
  <c r="AT722" i="28"/>
  <c r="AS722" i="28"/>
  <c r="AR722" i="28"/>
  <c r="AQ722" i="28"/>
  <c r="AP722" i="28"/>
  <c r="AO722" i="28"/>
  <c r="AL722" i="28"/>
  <c r="AK722" i="28"/>
  <c r="AJ722" i="28"/>
  <c r="AI722" i="28"/>
  <c r="AH722" i="28"/>
  <c r="AG722" i="28"/>
  <c r="AF722" i="28"/>
  <c r="AE722" i="28"/>
  <c r="AD722" i="28"/>
  <c r="AA722" i="28"/>
  <c r="Z722" i="28"/>
  <c r="Y722" i="28"/>
  <c r="X722" i="28"/>
  <c r="W722" i="28"/>
  <c r="V722" i="28"/>
  <c r="U722" i="28"/>
  <c r="T722" i="28"/>
  <c r="S722" i="28"/>
  <c r="P722" i="28"/>
  <c r="O722" i="28"/>
  <c r="N722" i="28"/>
  <c r="M722" i="28"/>
  <c r="L722" i="28"/>
  <c r="K722" i="28"/>
  <c r="J722" i="28"/>
  <c r="I722" i="28"/>
  <c r="H722" i="28"/>
  <c r="G722" i="28"/>
  <c r="F722" i="28"/>
  <c r="D722" i="28"/>
  <c r="C722" i="28"/>
  <c r="B722" i="28"/>
  <c r="BQ721" i="28"/>
  <c r="BP721" i="28"/>
  <c r="BO721" i="28"/>
  <c r="BN721" i="28"/>
  <c r="BM721" i="28"/>
  <c r="BL721" i="28"/>
  <c r="BK721" i="28"/>
  <c r="BJ721" i="28"/>
  <c r="BI721" i="28"/>
  <c r="BF721" i="28"/>
  <c r="BE721" i="28"/>
  <c r="BD721" i="28"/>
  <c r="BC721" i="28"/>
  <c r="BB721" i="28"/>
  <c r="BA721" i="28"/>
  <c r="AZ721" i="28"/>
  <c r="AY721" i="28"/>
  <c r="AX721" i="28"/>
  <c r="AW721" i="28"/>
  <c r="AV721" i="28"/>
  <c r="AU721" i="28"/>
  <c r="AT721" i="28"/>
  <c r="AS721" i="28"/>
  <c r="AR721" i="28"/>
  <c r="AQ721" i="28"/>
  <c r="AP721" i="28"/>
  <c r="AO721" i="28"/>
  <c r="AL721" i="28"/>
  <c r="AK721" i="28"/>
  <c r="AJ721" i="28"/>
  <c r="AI721" i="28"/>
  <c r="AH721" i="28"/>
  <c r="AG721" i="28"/>
  <c r="AF721" i="28"/>
  <c r="AE721" i="28"/>
  <c r="AD721" i="28"/>
  <c r="AA721" i="28"/>
  <c r="Z721" i="28"/>
  <c r="Y721" i="28"/>
  <c r="X721" i="28"/>
  <c r="W721" i="28"/>
  <c r="V721" i="28"/>
  <c r="U721" i="28"/>
  <c r="T721" i="28"/>
  <c r="S721" i="28"/>
  <c r="P721" i="28"/>
  <c r="O721" i="28"/>
  <c r="N721" i="28"/>
  <c r="M721" i="28"/>
  <c r="L721" i="28"/>
  <c r="K721" i="28"/>
  <c r="J721" i="28"/>
  <c r="I721" i="28"/>
  <c r="H721" i="28"/>
  <c r="G721" i="28"/>
  <c r="F721" i="28"/>
  <c r="D721" i="28"/>
  <c r="C721" i="28"/>
  <c r="B721" i="28"/>
  <c r="BQ720" i="28"/>
  <c r="BP720" i="28"/>
  <c r="BO720" i="28"/>
  <c r="BN720" i="28"/>
  <c r="BM720" i="28"/>
  <c r="BL720" i="28"/>
  <c r="BK720" i="28"/>
  <c r="BJ720" i="28"/>
  <c r="BI720" i="28"/>
  <c r="BF720" i="28"/>
  <c r="BE720" i="28"/>
  <c r="BD720" i="28"/>
  <c r="BC720" i="28"/>
  <c r="BB720" i="28"/>
  <c r="BA720" i="28"/>
  <c r="AZ720" i="28"/>
  <c r="AY720" i="28"/>
  <c r="AX720" i="28"/>
  <c r="AW720" i="28"/>
  <c r="AV720" i="28"/>
  <c r="AU720" i="28"/>
  <c r="AT720" i="28"/>
  <c r="AS720" i="28"/>
  <c r="AR720" i="28"/>
  <c r="AQ720" i="28"/>
  <c r="AP720" i="28"/>
  <c r="AO720" i="28"/>
  <c r="AL720" i="28"/>
  <c r="AK720" i="28"/>
  <c r="AJ720" i="28"/>
  <c r="AI720" i="28"/>
  <c r="AH720" i="28"/>
  <c r="AG720" i="28"/>
  <c r="AF720" i="28"/>
  <c r="AE720" i="28"/>
  <c r="AD720" i="28"/>
  <c r="AA720" i="28"/>
  <c r="Z720" i="28"/>
  <c r="Y720" i="28"/>
  <c r="X720" i="28"/>
  <c r="W720" i="28"/>
  <c r="V720" i="28"/>
  <c r="U720" i="28"/>
  <c r="T720" i="28"/>
  <c r="S720" i="28"/>
  <c r="P720" i="28"/>
  <c r="O720" i="28"/>
  <c r="N720" i="28"/>
  <c r="M720" i="28"/>
  <c r="L720" i="28"/>
  <c r="K720" i="28"/>
  <c r="J720" i="28"/>
  <c r="I720" i="28"/>
  <c r="H720" i="28"/>
  <c r="G720" i="28"/>
  <c r="F720" i="28"/>
  <c r="D720" i="28"/>
  <c r="C720" i="28"/>
  <c r="B720" i="28"/>
  <c r="BQ719" i="28"/>
  <c r="BP719" i="28"/>
  <c r="BO719" i="28"/>
  <c r="BN719" i="28"/>
  <c r="BM719" i="28"/>
  <c r="BL719" i="28"/>
  <c r="BK719" i="28"/>
  <c r="BJ719" i="28"/>
  <c r="BI719" i="28"/>
  <c r="BF719" i="28"/>
  <c r="BE719" i="28"/>
  <c r="BD719" i="28"/>
  <c r="BC719" i="28"/>
  <c r="BB719" i="28"/>
  <c r="BA719" i="28"/>
  <c r="AZ719" i="28"/>
  <c r="AY719" i="28"/>
  <c r="AX719" i="28"/>
  <c r="AW719" i="28"/>
  <c r="AV719" i="28"/>
  <c r="AU719" i="28"/>
  <c r="AT719" i="28"/>
  <c r="AS719" i="28"/>
  <c r="AR719" i="28"/>
  <c r="AQ719" i="28"/>
  <c r="AP719" i="28"/>
  <c r="AO719" i="28"/>
  <c r="AL719" i="28"/>
  <c r="AK719" i="28"/>
  <c r="AJ719" i="28"/>
  <c r="AI719" i="28"/>
  <c r="AH719" i="28"/>
  <c r="AG719" i="28"/>
  <c r="AF719" i="28"/>
  <c r="AE719" i="28"/>
  <c r="AD719" i="28"/>
  <c r="AA719" i="28"/>
  <c r="Z719" i="28"/>
  <c r="Y719" i="28"/>
  <c r="X719" i="28"/>
  <c r="W719" i="28"/>
  <c r="V719" i="28"/>
  <c r="U719" i="28"/>
  <c r="T719" i="28"/>
  <c r="S719" i="28"/>
  <c r="P719" i="28"/>
  <c r="O719" i="28"/>
  <c r="N719" i="28"/>
  <c r="M719" i="28"/>
  <c r="L719" i="28"/>
  <c r="K719" i="28"/>
  <c r="J719" i="28"/>
  <c r="I719" i="28"/>
  <c r="H719" i="28"/>
  <c r="G719" i="28"/>
  <c r="F719" i="28"/>
  <c r="D719" i="28"/>
  <c r="C719" i="28"/>
  <c r="B719" i="28"/>
  <c r="BQ718" i="28"/>
  <c r="BP718" i="28"/>
  <c r="BO718" i="28"/>
  <c r="BN718" i="28"/>
  <c r="BM718" i="28"/>
  <c r="BL718" i="28"/>
  <c r="BK718" i="28"/>
  <c r="BJ718" i="28"/>
  <c r="BI718" i="28"/>
  <c r="BF718" i="28"/>
  <c r="BE718" i="28"/>
  <c r="BD718" i="28"/>
  <c r="BC718" i="28"/>
  <c r="BB718" i="28"/>
  <c r="BA718" i="28"/>
  <c r="AZ718" i="28"/>
  <c r="AY718" i="28"/>
  <c r="AX718" i="28"/>
  <c r="AW718" i="28"/>
  <c r="AV718" i="28"/>
  <c r="AU718" i="28"/>
  <c r="AT718" i="28"/>
  <c r="AS718" i="28"/>
  <c r="AR718" i="28"/>
  <c r="AQ718" i="28"/>
  <c r="AP718" i="28"/>
  <c r="AO718" i="28"/>
  <c r="AL718" i="28"/>
  <c r="AK718" i="28"/>
  <c r="AJ718" i="28"/>
  <c r="AI718" i="28"/>
  <c r="AH718" i="28"/>
  <c r="AG718" i="28"/>
  <c r="AF718" i="28"/>
  <c r="AE718" i="28"/>
  <c r="AD718" i="28"/>
  <c r="AA718" i="28"/>
  <c r="Z718" i="28"/>
  <c r="Y718" i="28"/>
  <c r="X718" i="28"/>
  <c r="W718" i="28"/>
  <c r="V718" i="28"/>
  <c r="U718" i="28"/>
  <c r="T718" i="28"/>
  <c r="S718" i="28"/>
  <c r="P718" i="28"/>
  <c r="O718" i="28"/>
  <c r="N718" i="28"/>
  <c r="M718" i="28"/>
  <c r="L718" i="28"/>
  <c r="K718" i="28"/>
  <c r="J718" i="28"/>
  <c r="I718" i="28"/>
  <c r="H718" i="28"/>
  <c r="G718" i="28"/>
  <c r="F718" i="28"/>
  <c r="D718" i="28"/>
  <c r="C718" i="28"/>
  <c r="B718" i="28"/>
  <c r="BQ717" i="28"/>
  <c r="BP717" i="28"/>
  <c r="BO717" i="28"/>
  <c r="BN717" i="28"/>
  <c r="BM717" i="28"/>
  <c r="BL717" i="28"/>
  <c r="BK717" i="28"/>
  <c r="BJ717" i="28"/>
  <c r="BI717" i="28"/>
  <c r="BF717" i="28"/>
  <c r="BE717" i="28"/>
  <c r="BD717" i="28"/>
  <c r="BC717" i="28"/>
  <c r="BB717" i="28"/>
  <c r="BA717" i="28"/>
  <c r="AZ717" i="28"/>
  <c r="AY717" i="28"/>
  <c r="AX717" i="28"/>
  <c r="AW717" i="28"/>
  <c r="AV717" i="28"/>
  <c r="AU717" i="28"/>
  <c r="AT717" i="28"/>
  <c r="AS717" i="28"/>
  <c r="AR717" i="28"/>
  <c r="AQ717" i="28"/>
  <c r="AP717" i="28"/>
  <c r="AO717" i="28"/>
  <c r="AL717" i="28"/>
  <c r="AK717" i="28"/>
  <c r="AJ717" i="28"/>
  <c r="AI717" i="28"/>
  <c r="AH717" i="28"/>
  <c r="AG717" i="28"/>
  <c r="AF717" i="28"/>
  <c r="AE717" i="28"/>
  <c r="AD717" i="28"/>
  <c r="AA717" i="28"/>
  <c r="Z717" i="28"/>
  <c r="Y717" i="28"/>
  <c r="X717" i="28"/>
  <c r="W717" i="28"/>
  <c r="V717" i="28"/>
  <c r="U717" i="28"/>
  <c r="T717" i="28"/>
  <c r="S717" i="28"/>
  <c r="P717" i="28"/>
  <c r="O717" i="28"/>
  <c r="N717" i="28"/>
  <c r="M717" i="28"/>
  <c r="L717" i="28"/>
  <c r="K717" i="28"/>
  <c r="J717" i="28"/>
  <c r="I717" i="28"/>
  <c r="H717" i="28"/>
  <c r="G717" i="28"/>
  <c r="F717" i="28"/>
  <c r="D717" i="28"/>
  <c r="C717" i="28"/>
  <c r="B717" i="28"/>
  <c r="BQ716" i="28"/>
  <c r="BP716" i="28"/>
  <c r="BO716" i="28"/>
  <c r="BN716" i="28"/>
  <c r="BM716" i="28"/>
  <c r="BL716" i="28"/>
  <c r="BK716" i="28"/>
  <c r="BJ716" i="28"/>
  <c r="BI716" i="28"/>
  <c r="BF716" i="28"/>
  <c r="BE716" i="28"/>
  <c r="BD716" i="28"/>
  <c r="BC716" i="28"/>
  <c r="BB716" i="28"/>
  <c r="BA716" i="28"/>
  <c r="AZ716" i="28"/>
  <c r="AY716" i="28"/>
  <c r="AX716" i="28"/>
  <c r="AW716" i="28"/>
  <c r="AV716" i="28"/>
  <c r="AU716" i="28"/>
  <c r="AT716" i="28"/>
  <c r="AS716" i="28"/>
  <c r="AR716" i="28"/>
  <c r="AQ716" i="28"/>
  <c r="AP716" i="28"/>
  <c r="AO716" i="28"/>
  <c r="AL716" i="28"/>
  <c r="AK716" i="28"/>
  <c r="AJ716" i="28"/>
  <c r="AI716" i="28"/>
  <c r="AH716" i="28"/>
  <c r="AG716" i="28"/>
  <c r="AF716" i="28"/>
  <c r="AE716" i="28"/>
  <c r="AD716" i="28"/>
  <c r="AA716" i="28"/>
  <c r="Z716" i="28"/>
  <c r="Y716" i="28"/>
  <c r="X716" i="28"/>
  <c r="W716" i="28"/>
  <c r="V716" i="28"/>
  <c r="U716" i="28"/>
  <c r="T716" i="28"/>
  <c r="S716" i="28"/>
  <c r="P716" i="28"/>
  <c r="O716" i="28"/>
  <c r="N716" i="28"/>
  <c r="M716" i="28"/>
  <c r="L716" i="28"/>
  <c r="K716" i="28"/>
  <c r="J716" i="28"/>
  <c r="I716" i="28"/>
  <c r="H716" i="28"/>
  <c r="G716" i="28"/>
  <c r="F716" i="28"/>
  <c r="D716" i="28"/>
  <c r="C716" i="28"/>
  <c r="B716" i="28"/>
  <c r="BQ715" i="28"/>
  <c r="BP715" i="28"/>
  <c r="BO715" i="28"/>
  <c r="BN715" i="28"/>
  <c r="BM715" i="28"/>
  <c r="BL715" i="28"/>
  <c r="BK715" i="28"/>
  <c r="BJ715" i="28"/>
  <c r="BI715" i="28"/>
  <c r="BF715" i="28"/>
  <c r="BE715" i="28"/>
  <c r="BD715" i="28"/>
  <c r="BC715" i="28"/>
  <c r="BB715" i="28"/>
  <c r="BA715" i="28"/>
  <c r="AZ715" i="28"/>
  <c r="AY715" i="28"/>
  <c r="AX715" i="28"/>
  <c r="AW715" i="28"/>
  <c r="AV715" i="28"/>
  <c r="AU715" i="28"/>
  <c r="AT715" i="28"/>
  <c r="AS715" i="28"/>
  <c r="AR715" i="28"/>
  <c r="AQ715" i="28"/>
  <c r="AP715" i="28"/>
  <c r="AO715" i="28"/>
  <c r="AL715" i="28"/>
  <c r="AK715" i="28"/>
  <c r="AJ715" i="28"/>
  <c r="AI715" i="28"/>
  <c r="AH715" i="28"/>
  <c r="AG715" i="28"/>
  <c r="AF715" i="28"/>
  <c r="AE715" i="28"/>
  <c r="AD715" i="28"/>
  <c r="AA715" i="28"/>
  <c r="Z715" i="28"/>
  <c r="Y715" i="28"/>
  <c r="X715" i="28"/>
  <c r="W715" i="28"/>
  <c r="V715" i="28"/>
  <c r="U715" i="28"/>
  <c r="T715" i="28"/>
  <c r="S715" i="28"/>
  <c r="P715" i="28"/>
  <c r="O715" i="28"/>
  <c r="N715" i="28"/>
  <c r="M715" i="28"/>
  <c r="L715" i="28"/>
  <c r="K715" i="28"/>
  <c r="J715" i="28"/>
  <c r="I715" i="28"/>
  <c r="H715" i="28"/>
  <c r="G715" i="28"/>
  <c r="F715" i="28"/>
  <c r="D715" i="28"/>
  <c r="C715" i="28"/>
  <c r="B715" i="28"/>
  <c r="BQ714" i="28"/>
  <c r="BP714" i="28"/>
  <c r="BO714" i="28"/>
  <c r="BN714" i="28"/>
  <c r="BM714" i="28"/>
  <c r="BL714" i="28"/>
  <c r="BK714" i="28"/>
  <c r="BJ714" i="28"/>
  <c r="BI714" i="28"/>
  <c r="BF714" i="28"/>
  <c r="BE714" i="28"/>
  <c r="BD714" i="28"/>
  <c r="BC714" i="28"/>
  <c r="BB714" i="28"/>
  <c r="BA714" i="28"/>
  <c r="AZ714" i="28"/>
  <c r="AY714" i="28"/>
  <c r="AX714" i="28"/>
  <c r="AW714" i="28"/>
  <c r="AV714" i="28"/>
  <c r="AU714" i="28"/>
  <c r="AT714" i="28"/>
  <c r="AS714" i="28"/>
  <c r="AR714" i="28"/>
  <c r="AQ714" i="28"/>
  <c r="AP714" i="28"/>
  <c r="AO714" i="28"/>
  <c r="AL714" i="28"/>
  <c r="AK714" i="28"/>
  <c r="AJ714" i="28"/>
  <c r="AI714" i="28"/>
  <c r="AH714" i="28"/>
  <c r="AG714" i="28"/>
  <c r="AF714" i="28"/>
  <c r="AE714" i="28"/>
  <c r="AD714" i="28"/>
  <c r="AA714" i="28"/>
  <c r="Z714" i="28"/>
  <c r="Y714" i="28"/>
  <c r="X714" i="28"/>
  <c r="W714" i="28"/>
  <c r="V714" i="28"/>
  <c r="U714" i="28"/>
  <c r="T714" i="28"/>
  <c r="S714" i="28"/>
  <c r="P714" i="28"/>
  <c r="O714" i="28"/>
  <c r="N714" i="28"/>
  <c r="M714" i="28"/>
  <c r="L714" i="28"/>
  <c r="K714" i="28"/>
  <c r="J714" i="28"/>
  <c r="I714" i="28"/>
  <c r="H714" i="28"/>
  <c r="G714" i="28"/>
  <c r="F714" i="28"/>
  <c r="D714" i="28"/>
  <c r="C714" i="28"/>
  <c r="B714" i="28"/>
  <c r="BQ713" i="28"/>
  <c r="BP713" i="28"/>
  <c r="BO713" i="28"/>
  <c r="BN713" i="28"/>
  <c r="BM713" i="28"/>
  <c r="BL713" i="28"/>
  <c r="BK713" i="28"/>
  <c r="BJ713" i="28"/>
  <c r="BI713" i="28"/>
  <c r="BF713" i="28"/>
  <c r="BE713" i="28"/>
  <c r="BD713" i="28"/>
  <c r="BC713" i="28"/>
  <c r="BB713" i="28"/>
  <c r="BA713" i="28"/>
  <c r="AZ713" i="28"/>
  <c r="AY713" i="28"/>
  <c r="AX713" i="28"/>
  <c r="AW713" i="28"/>
  <c r="AV713" i="28"/>
  <c r="AU713" i="28"/>
  <c r="AT713" i="28"/>
  <c r="AS713" i="28"/>
  <c r="AR713" i="28"/>
  <c r="AQ713" i="28"/>
  <c r="AP713" i="28"/>
  <c r="AO713" i="28"/>
  <c r="AL713" i="28"/>
  <c r="AK713" i="28"/>
  <c r="AJ713" i="28"/>
  <c r="AI713" i="28"/>
  <c r="AH713" i="28"/>
  <c r="AG713" i="28"/>
  <c r="AF713" i="28"/>
  <c r="AE713" i="28"/>
  <c r="AD713" i="28"/>
  <c r="AA713" i="28"/>
  <c r="Z713" i="28"/>
  <c r="Y713" i="28"/>
  <c r="X713" i="28"/>
  <c r="W713" i="28"/>
  <c r="V713" i="28"/>
  <c r="U713" i="28"/>
  <c r="T713" i="28"/>
  <c r="S713" i="28"/>
  <c r="P713" i="28"/>
  <c r="O713" i="28"/>
  <c r="N713" i="28"/>
  <c r="M713" i="28"/>
  <c r="L713" i="28"/>
  <c r="K713" i="28"/>
  <c r="J713" i="28"/>
  <c r="I713" i="28"/>
  <c r="H713" i="28"/>
  <c r="G713" i="28"/>
  <c r="F713" i="28"/>
  <c r="D713" i="28"/>
  <c r="C713" i="28"/>
  <c r="B713" i="28"/>
  <c r="BQ712" i="28"/>
  <c r="BP712" i="28"/>
  <c r="BO712" i="28"/>
  <c r="BN712" i="28"/>
  <c r="BM712" i="28"/>
  <c r="BL712" i="28"/>
  <c r="BK712" i="28"/>
  <c r="BJ712" i="28"/>
  <c r="BI712" i="28"/>
  <c r="BF712" i="28"/>
  <c r="BE712" i="28"/>
  <c r="BD712" i="28"/>
  <c r="BC712" i="28"/>
  <c r="BB712" i="28"/>
  <c r="BA712" i="28"/>
  <c r="AZ712" i="28"/>
  <c r="AY712" i="28"/>
  <c r="AX712" i="28"/>
  <c r="AW712" i="28"/>
  <c r="AV712" i="28"/>
  <c r="AU712" i="28"/>
  <c r="AT712" i="28"/>
  <c r="AS712" i="28"/>
  <c r="AR712" i="28"/>
  <c r="AQ712" i="28"/>
  <c r="AP712" i="28"/>
  <c r="AO712" i="28"/>
  <c r="AL712" i="28"/>
  <c r="AK712" i="28"/>
  <c r="AJ712" i="28"/>
  <c r="AI712" i="28"/>
  <c r="AH712" i="28"/>
  <c r="AG712" i="28"/>
  <c r="AF712" i="28"/>
  <c r="AE712" i="28"/>
  <c r="AD712" i="28"/>
  <c r="AA712" i="28"/>
  <c r="Z712" i="28"/>
  <c r="Y712" i="28"/>
  <c r="X712" i="28"/>
  <c r="W712" i="28"/>
  <c r="V712" i="28"/>
  <c r="U712" i="28"/>
  <c r="T712" i="28"/>
  <c r="S712" i="28"/>
  <c r="P712" i="28"/>
  <c r="O712" i="28"/>
  <c r="N712" i="28"/>
  <c r="M712" i="28"/>
  <c r="L712" i="28"/>
  <c r="K712" i="28"/>
  <c r="J712" i="28"/>
  <c r="I712" i="28"/>
  <c r="H712" i="28"/>
  <c r="G712" i="28"/>
  <c r="F712" i="28"/>
  <c r="D712" i="28"/>
  <c r="C712" i="28"/>
  <c r="B712" i="28"/>
  <c r="BQ711" i="28"/>
  <c r="BP711" i="28"/>
  <c r="BO711" i="28"/>
  <c r="BN711" i="28"/>
  <c r="BM711" i="28"/>
  <c r="BL711" i="28"/>
  <c r="BK711" i="28"/>
  <c r="BJ711" i="28"/>
  <c r="BI711" i="28"/>
  <c r="BF711" i="28"/>
  <c r="BE711" i="28"/>
  <c r="BD711" i="28"/>
  <c r="BC711" i="28"/>
  <c r="BB711" i="28"/>
  <c r="BA711" i="28"/>
  <c r="AZ711" i="28"/>
  <c r="AY711" i="28"/>
  <c r="AX711" i="28"/>
  <c r="AW711" i="28"/>
  <c r="AV711" i="28"/>
  <c r="AU711" i="28"/>
  <c r="AT711" i="28"/>
  <c r="AS711" i="28"/>
  <c r="AR711" i="28"/>
  <c r="AQ711" i="28"/>
  <c r="AP711" i="28"/>
  <c r="AO711" i="28"/>
  <c r="AL711" i="28"/>
  <c r="AK711" i="28"/>
  <c r="AJ711" i="28"/>
  <c r="AI711" i="28"/>
  <c r="AH711" i="28"/>
  <c r="AG711" i="28"/>
  <c r="AF711" i="28"/>
  <c r="AE711" i="28"/>
  <c r="AD711" i="28"/>
  <c r="AA711" i="28"/>
  <c r="Z711" i="28"/>
  <c r="Y711" i="28"/>
  <c r="X711" i="28"/>
  <c r="W711" i="28"/>
  <c r="V711" i="28"/>
  <c r="U711" i="28"/>
  <c r="T711" i="28"/>
  <c r="S711" i="28"/>
  <c r="P711" i="28"/>
  <c r="O711" i="28"/>
  <c r="N711" i="28"/>
  <c r="M711" i="28"/>
  <c r="L711" i="28"/>
  <c r="K711" i="28"/>
  <c r="J711" i="28"/>
  <c r="I711" i="28"/>
  <c r="H711" i="28"/>
  <c r="G711" i="28"/>
  <c r="F711" i="28"/>
  <c r="D711" i="28"/>
  <c r="C711" i="28"/>
  <c r="B711" i="28"/>
  <c r="BQ710" i="28"/>
  <c r="BP710" i="28"/>
  <c r="BO710" i="28"/>
  <c r="BN710" i="28"/>
  <c r="BM710" i="28"/>
  <c r="BL710" i="28"/>
  <c r="BK710" i="28"/>
  <c r="BJ710" i="28"/>
  <c r="BI710" i="28"/>
  <c r="BF710" i="28"/>
  <c r="BE710" i="28"/>
  <c r="BD710" i="28"/>
  <c r="BC710" i="28"/>
  <c r="BB710" i="28"/>
  <c r="BA710" i="28"/>
  <c r="AZ710" i="28"/>
  <c r="AY710" i="28"/>
  <c r="AX710" i="28"/>
  <c r="AW710" i="28"/>
  <c r="AV710" i="28"/>
  <c r="AU710" i="28"/>
  <c r="AT710" i="28"/>
  <c r="AS710" i="28"/>
  <c r="AR710" i="28"/>
  <c r="AQ710" i="28"/>
  <c r="AP710" i="28"/>
  <c r="AO710" i="28"/>
  <c r="AL710" i="28"/>
  <c r="AK710" i="28"/>
  <c r="AJ710" i="28"/>
  <c r="AI710" i="28"/>
  <c r="AH710" i="28"/>
  <c r="AG710" i="28"/>
  <c r="AF710" i="28"/>
  <c r="AE710" i="28"/>
  <c r="AD710" i="28"/>
  <c r="AA710" i="28"/>
  <c r="Z710" i="28"/>
  <c r="Y710" i="28"/>
  <c r="X710" i="28"/>
  <c r="W710" i="28"/>
  <c r="V710" i="28"/>
  <c r="U710" i="28"/>
  <c r="T710" i="28"/>
  <c r="S710" i="28"/>
  <c r="P710" i="28"/>
  <c r="O710" i="28"/>
  <c r="N710" i="28"/>
  <c r="M710" i="28"/>
  <c r="L710" i="28"/>
  <c r="K710" i="28"/>
  <c r="J710" i="28"/>
  <c r="I710" i="28"/>
  <c r="H710" i="28"/>
  <c r="G710" i="28"/>
  <c r="F710" i="28"/>
  <c r="D710" i="28"/>
  <c r="C710" i="28"/>
  <c r="B710" i="28"/>
  <c r="BQ709" i="28"/>
  <c r="BP709" i="28"/>
  <c r="BO709" i="28"/>
  <c r="BN709" i="28"/>
  <c r="BM709" i="28"/>
  <c r="BL709" i="28"/>
  <c r="BK709" i="28"/>
  <c r="BJ709" i="28"/>
  <c r="BI709" i="28"/>
  <c r="BF709" i="28"/>
  <c r="BE709" i="28"/>
  <c r="BD709" i="28"/>
  <c r="BC709" i="28"/>
  <c r="BB709" i="28"/>
  <c r="BA709" i="28"/>
  <c r="AZ709" i="28"/>
  <c r="AY709" i="28"/>
  <c r="AX709" i="28"/>
  <c r="AW709" i="28"/>
  <c r="AV709" i="28"/>
  <c r="AU709" i="28"/>
  <c r="AT709" i="28"/>
  <c r="AS709" i="28"/>
  <c r="AR709" i="28"/>
  <c r="AQ709" i="28"/>
  <c r="AP709" i="28"/>
  <c r="AO709" i="28"/>
  <c r="AL709" i="28"/>
  <c r="AK709" i="28"/>
  <c r="AJ709" i="28"/>
  <c r="AI709" i="28"/>
  <c r="AH709" i="28"/>
  <c r="AG709" i="28"/>
  <c r="AF709" i="28"/>
  <c r="AE709" i="28"/>
  <c r="AD709" i="28"/>
  <c r="AA709" i="28"/>
  <c r="Z709" i="28"/>
  <c r="Y709" i="28"/>
  <c r="X709" i="28"/>
  <c r="W709" i="28"/>
  <c r="V709" i="28"/>
  <c r="U709" i="28"/>
  <c r="T709" i="28"/>
  <c r="S709" i="28"/>
  <c r="P709" i="28"/>
  <c r="O709" i="28"/>
  <c r="N709" i="28"/>
  <c r="M709" i="28"/>
  <c r="L709" i="28"/>
  <c r="K709" i="28"/>
  <c r="J709" i="28"/>
  <c r="I709" i="28"/>
  <c r="H709" i="28"/>
  <c r="G709" i="28"/>
  <c r="F709" i="28"/>
  <c r="D709" i="28"/>
  <c r="C709" i="28"/>
  <c r="B709" i="28"/>
  <c r="BQ708" i="28"/>
  <c r="BP708" i="28"/>
  <c r="BO708" i="28"/>
  <c r="BN708" i="28"/>
  <c r="BM708" i="28"/>
  <c r="BL708" i="28"/>
  <c r="BK708" i="28"/>
  <c r="BJ708" i="28"/>
  <c r="BI708" i="28"/>
  <c r="BF708" i="28"/>
  <c r="BE708" i="28"/>
  <c r="BD708" i="28"/>
  <c r="BC708" i="28"/>
  <c r="BB708" i="28"/>
  <c r="BA708" i="28"/>
  <c r="AZ708" i="28"/>
  <c r="AY708" i="28"/>
  <c r="AX708" i="28"/>
  <c r="AW708" i="28"/>
  <c r="AV708" i="28"/>
  <c r="AU708" i="28"/>
  <c r="AT708" i="28"/>
  <c r="AS708" i="28"/>
  <c r="AR708" i="28"/>
  <c r="AQ708" i="28"/>
  <c r="AP708" i="28"/>
  <c r="AO708" i="28"/>
  <c r="AL708" i="28"/>
  <c r="AK708" i="28"/>
  <c r="AJ708" i="28"/>
  <c r="AI708" i="28"/>
  <c r="AH708" i="28"/>
  <c r="AG708" i="28"/>
  <c r="AF708" i="28"/>
  <c r="AE708" i="28"/>
  <c r="AD708" i="28"/>
  <c r="AA708" i="28"/>
  <c r="Z708" i="28"/>
  <c r="Y708" i="28"/>
  <c r="X708" i="28"/>
  <c r="W708" i="28"/>
  <c r="V708" i="28"/>
  <c r="U708" i="28"/>
  <c r="T708" i="28"/>
  <c r="S708" i="28"/>
  <c r="P708" i="28"/>
  <c r="O708" i="28"/>
  <c r="N708" i="28"/>
  <c r="M708" i="28"/>
  <c r="L708" i="28"/>
  <c r="K708" i="28"/>
  <c r="J708" i="28"/>
  <c r="I708" i="28"/>
  <c r="H708" i="28"/>
  <c r="G708" i="28"/>
  <c r="F708" i="28"/>
  <c r="D708" i="28"/>
  <c r="C708" i="28"/>
  <c r="B708" i="28"/>
  <c r="BQ707" i="28"/>
  <c r="BP707" i="28"/>
  <c r="BO707" i="28"/>
  <c r="BN707" i="28"/>
  <c r="BM707" i="28"/>
  <c r="BL707" i="28"/>
  <c r="BK707" i="28"/>
  <c r="BJ707" i="28"/>
  <c r="BI707" i="28"/>
  <c r="BF707" i="28"/>
  <c r="BE707" i="28"/>
  <c r="BD707" i="28"/>
  <c r="BC707" i="28"/>
  <c r="BB707" i="28"/>
  <c r="BA707" i="28"/>
  <c r="AZ707" i="28"/>
  <c r="AY707" i="28"/>
  <c r="AX707" i="28"/>
  <c r="AW707" i="28"/>
  <c r="AV707" i="28"/>
  <c r="AU707" i="28"/>
  <c r="AT707" i="28"/>
  <c r="AS707" i="28"/>
  <c r="AR707" i="28"/>
  <c r="AQ707" i="28"/>
  <c r="AP707" i="28"/>
  <c r="AO707" i="28"/>
  <c r="AL707" i="28"/>
  <c r="AK707" i="28"/>
  <c r="AJ707" i="28"/>
  <c r="AI707" i="28"/>
  <c r="AH707" i="28"/>
  <c r="AG707" i="28"/>
  <c r="AF707" i="28"/>
  <c r="AE707" i="28"/>
  <c r="AD707" i="28"/>
  <c r="AA707" i="28"/>
  <c r="Z707" i="28"/>
  <c r="Y707" i="28"/>
  <c r="X707" i="28"/>
  <c r="W707" i="28"/>
  <c r="V707" i="28"/>
  <c r="U707" i="28"/>
  <c r="T707" i="28"/>
  <c r="S707" i="28"/>
  <c r="P707" i="28"/>
  <c r="O707" i="28"/>
  <c r="N707" i="28"/>
  <c r="M707" i="28"/>
  <c r="L707" i="28"/>
  <c r="K707" i="28"/>
  <c r="J707" i="28"/>
  <c r="I707" i="28"/>
  <c r="H707" i="28"/>
  <c r="G707" i="28"/>
  <c r="F707" i="28"/>
  <c r="D707" i="28"/>
  <c r="C707" i="28"/>
  <c r="B707" i="28"/>
  <c r="BQ706" i="28"/>
  <c r="BP706" i="28"/>
  <c r="BO706" i="28"/>
  <c r="BN706" i="28"/>
  <c r="BM706" i="28"/>
  <c r="BL706" i="28"/>
  <c r="BK706" i="28"/>
  <c r="BJ706" i="28"/>
  <c r="BI706" i="28"/>
  <c r="BF706" i="28"/>
  <c r="BE706" i="28"/>
  <c r="BD706" i="28"/>
  <c r="BC706" i="28"/>
  <c r="BB706" i="28"/>
  <c r="BA706" i="28"/>
  <c r="AZ706" i="28"/>
  <c r="AY706" i="28"/>
  <c r="AX706" i="28"/>
  <c r="AW706" i="28"/>
  <c r="AV706" i="28"/>
  <c r="AU706" i="28"/>
  <c r="AT706" i="28"/>
  <c r="AS706" i="28"/>
  <c r="AR706" i="28"/>
  <c r="AQ706" i="28"/>
  <c r="AP706" i="28"/>
  <c r="AO706" i="28"/>
  <c r="AL706" i="28"/>
  <c r="AK706" i="28"/>
  <c r="AJ706" i="28"/>
  <c r="AI706" i="28"/>
  <c r="AH706" i="28"/>
  <c r="AG706" i="28"/>
  <c r="AF706" i="28"/>
  <c r="AE706" i="28"/>
  <c r="AD706" i="28"/>
  <c r="AA706" i="28"/>
  <c r="Z706" i="28"/>
  <c r="Y706" i="28"/>
  <c r="X706" i="28"/>
  <c r="W706" i="28"/>
  <c r="V706" i="28"/>
  <c r="U706" i="28"/>
  <c r="T706" i="28"/>
  <c r="S706" i="28"/>
  <c r="P706" i="28"/>
  <c r="O706" i="28"/>
  <c r="N706" i="28"/>
  <c r="M706" i="28"/>
  <c r="L706" i="28"/>
  <c r="K706" i="28"/>
  <c r="J706" i="28"/>
  <c r="I706" i="28"/>
  <c r="H706" i="28"/>
  <c r="G706" i="28"/>
  <c r="F706" i="28"/>
  <c r="D706" i="28"/>
  <c r="C706" i="28"/>
  <c r="B706" i="28"/>
  <c r="BQ705" i="28"/>
  <c r="BP705" i="28"/>
  <c r="BO705" i="28"/>
  <c r="BN705" i="28"/>
  <c r="BM705" i="28"/>
  <c r="BL705" i="28"/>
  <c r="BK705" i="28"/>
  <c r="BJ705" i="28"/>
  <c r="BI705" i="28"/>
  <c r="BF705" i="28"/>
  <c r="BE705" i="28"/>
  <c r="BD705" i="28"/>
  <c r="BC705" i="28"/>
  <c r="BB705" i="28"/>
  <c r="BA705" i="28"/>
  <c r="AZ705" i="28"/>
  <c r="AY705" i="28"/>
  <c r="AX705" i="28"/>
  <c r="AW705" i="28"/>
  <c r="AV705" i="28"/>
  <c r="AU705" i="28"/>
  <c r="AT705" i="28"/>
  <c r="AS705" i="28"/>
  <c r="AR705" i="28"/>
  <c r="AQ705" i="28"/>
  <c r="AP705" i="28"/>
  <c r="AO705" i="28"/>
  <c r="AL705" i="28"/>
  <c r="AK705" i="28"/>
  <c r="AJ705" i="28"/>
  <c r="AI705" i="28"/>
  <c r="AH705" i="28"/>
  <c r="AG705" i="28"/>
  <c r="AF705" i="28"/>
  <c r="AE705" i="28"/>
  <c r="AD705" i="28"/>
  <c r="AA705" i="28"/>
  <c r="Z705" i="28"/>
  <c r="Y705" i="28"/>
  <c r="X705" i="28"/>
  <c r="W705" i="28"/>
  <c r="V705" i="28"/>
  <c r="U705" i="28"/>
  <c r="T705" i="28"/>
  <c r="S705" i="28"/>
  <c r="P705" i="28"/>
  <c r="O705" i="28"/>
  <c r="N705" i="28"/>
  <c r="M705" i="28"/>
  <c r="L705" i="28"/>
  <c r="K705" i="28"/>
  <c r="J705" i="28"/>
  <c r="I705" i="28"/>
  <c r="H705" i="28"/>
  <c r="G705" i="28"/>
  <c r="F705" i="28"/>
  <c r="D705" i="28"/>
  <c r="C705" i="28"/>
  <c r="B705" i="28"/>
  <c r="BQ704" i="28"/>
  <c r="BP704" i="28"/>
  <c r="BO704" i="28"/>
  <c r="BN704" i="28"/>
  <c r="BM704" i="28"/>
  <c r="BL704" i="28"/>
  <c r="BK704" i="28"/>
  <c r="BJ704" i="28"/>
  <c r="BI704" i="28"/>
  <c r="BF704" i="28"/>
  <c r="BE704" i="28"/>
  <c r="BD704" i="28"/>
  <c r="BC704" i="28"/>
  <c r="BB704" i="28"/>
  <c r="BA704" i="28"/>
  <c r="AZ704" i="28"/>
  <c r="AY704" i="28"/>
  <c r="AX704" i="28"/>
  <c r="AW704" i="28"/>
  <c r="AV704" i="28"/>
  <c r="AU704" i="28"/>
  <c r="AT704" i="28"/>
  <c r="AS704" i="28"/>
  <c r="AR704" i="28"/>
  <c r="AQ704" i="28"/>
  <c r="AP704" i="28"/>
  <c r="AO704" i="28"/>
  <c r="AL704" i="28"/>
  <c r="AK704" i="28"/>
  <c r="AJ704" i="28"/>
  <c r="AI704" i="28"/>
  <c r="AH704" i="28"/>
  <c r="AG704" i="28"/>
  <c r="AF704" i="28"/>
  <c r="AE704" i="28"/>
  <c r="AD704" i="28"/>
  <c r="AA704" i="28"/>
  <c r="Z704" i="28"/>
  <c r="Y704" i="28"/>
  <c r="X704" i="28"/>
  <c r="W704" i="28"/>
  <c r="V704" i="28"/>
  <c r="U704" i="28"/>
  <c r="T704" i="28"/>
  <c r="S704" i="28"/>
  <c r="P704" i="28"/>
  <c r="O704" i="28"/>
  <c r="N704" i="28"/>
  <c r="M704" i="28"/>
  <c r="L704" i="28"/>
  <c r="K704" i="28"/>
  <c r="J704" i="28"/>
  <c r="I704" i="28"/>
  <c r="H704" i="28"/>
  <c r="G704" i="28"/>
  <c r="F704" i="28"/>
  <c r="D704" i="28"/>
  <c r="C704" i="28"/>
  <c r="B704" i="28"/>
  <c r="BQ703" i="28"/>
  <c r="BP703" i="28"/>
  <c r="BO703" i="28"/>
  <c r="BN703" i="28"/>
  <c r="BM703" i="28"/>
  <c r="BL703" i="28"/>
  <c r="BK703" i="28"/>
  <c r="BJ703" i="28"/>
  <c r="BI703" i="28"/>
  <c r="BF703" i="28"/>
  <c r="BE703" i="28"/>
  <c r="BD703" i="28"/>
  <c r="BC703" i="28"/>
  <c r="BB703" i="28"/>
  <c r="BA703" i="28"/>
  <c r="AZ703" i="28"/>
  <c r="AY703" i="28"/>
  <c r="AX703" i="28"/>
  <c r="AW703" i="28"/>
  <c r="AV703" i="28"/>
  <c r="AU703" i="28"/>
  <c r="AT703" i="28"/>
  <c r="AS703" i="28"/>
  <c r="AR703" i="28"/>
  <c r="AQ703" i="28"/>
  <c r="AP703" i="28"/>
  <c r="AO703" i="28"/>
  <c r="AL703" i="28"/>
  <c r="AK703" i="28"/>
  <c r="AJ703" i="28"/>
  <c r="AI703" i="28"/>
  <c r="AH703" i="28"/>
  <c r="AG703" i="28"/>
  <c r="AF703" i="28"/>
  <c r="AE703" i="28"/>
  <c r="AD703" i="28"/>
  <c r="AA703" i="28"/>
  <c r="Z703" i="28"/>
  <c r="Y703" i="28"/>
  <c r="X703" i="28"/>
  <c r="W703" i="28"/>
  <c r="V703" i="28"/>
  <c r="U703" i="28"/>
  <c r="T703" i="28"/>
  <c r="S703" i="28"/>
  <c r="P703" i="28"/>
  <c r="O703" i="28"/>
  <c r="N703" i="28"/>
  <c r="M703" i="28"/>
  <c r="L703" i="28"/>
  <c r="K703" i="28"/>
  <c r="J703" i="28"/>
  <c r="I703" i="28"/>
  <c r="H703" i="28"/>
  <c r="G703" i="28"/>
  <c r="F703" i="28"/>
  <c r="D703" i="28"/>
  <c r="C703" i="28"/>
  <c r="B703" i="28"/>
  <c r="BQ702" i="28"/>
  <c r="BP702" i="28"/>
  <c r="BO702" i="28"/>
  <c r="BN702" i="28"/>
  <c r="BM702" i="28"/>
  <c r="BL702" i="28"/>
  <c r="BK702" i="28"/>
  <c r="BJ702" i="28"/>
  <c r="BI702" i="28"/>
  <c r="BF702" i="28"/>
  <c r="BE702" i="28"/>
  <c r="BD702" i="28"/>
  <c r="BC702" i="28"/>
  <c r="BB702" i="28"/>
  <c r="BA702" i="28"/>
  <c r="AZ702" i="28"/>
  <c r="AY702" i="28"/>
  <c r="AX702" i="28"/>
  <c r="AW702" i="28"/>
  <c r="AV702" i="28"/>
  <c r="AU702" i="28"/>
  <c r="AT702" i="28"/>
  <c r="AS702" i="28"/>
  <c r="AR702" i="28"/>
  <c r="AQ702" i="28"/>
  <c r="AP702" i="28"/>
  <c r="AO702" i="28"/>
  <c r="AL702" i="28"/>
  <c r="AK702" i="28"/>
  <c r="AJ702" i="28"/>
  <c r="AI702" i="28"/>
  <c r="AH702" i="28"/>
  <c r="AG702" i="28"/>
  <c r="AF702" i="28"/>
  <c r="AE702" i="28"/>
  <c r="AD702" i="28"/>
  <c r="AA702" i="28"/>
  <c r="Z702" i="28"/>
  <c r="Y702" i="28"/>
  <c r="X702" i="28"/>
  <c r="W702" i="28"/>
  <c r="V702" i="28"/>
  <c r="U702" i="28"/>
  <c r="T702" i="28"/>
  <c r="S702" i="28"/>
  <c r="P702" i="28"/>
  <c r="O702" i="28"/>
  <c r="N702" i="28"/>
  <c r="M702" i="28"/>
  <c r="L702" i="28"/>
  <c r="K702" i="28"/>
  <c r="J702" i="28"/>
  <c r="I702" i="28"/>
  <c r="H702" i="28"/>
  <c r="G702" i="28"/>
  <c r="F702" i="28"/>
  <c r="D702" i="28"/>
  <c r="C702" i="28"/>
  <c r="B702" i="28"/>
  <c r="BQ701" i="28"/>
  <c r="BP701" i="28"/>
  <c r="BO701" i="28"/>
  <c r="BN701" i="28"/>
  <c r="BM701" i="28"/>
  <c r="BL701" i="28"/>
  <c r="BK701" i="28"/>
  <c r="BJ701" i="28"/>
  <c r="BI701" i="28"/>
  <c r="BF701" i="28"/>
  <c r="BE701" i="28"/>
  <c r="BD701" i="28"/>
  <c r="BC701" i="28"/>
  <c r="BB701" i="28"/>
  <c r="BA701" i="28"/>
  <c r="AZ701" i="28"/>
  <c r="AY701" i="28"/>
  <c r="AX701" i="28"/>
  <c r="AW701" i="28"/>
  <c r="AV701" i="28"/>
  <c r="AU701" i="28"/>
  <c r="AT701" i="28"/>
  <c r="AS701" i="28"/>
  <c r="AR701" i="28"/>
  <c r="AQ701" i="28"/>
  <c r="AP701" i="28"/>
  <c r="AO701" i="28"/>
  <c r="AL701" i="28"/>
  <c r="AK701" i="28"/>
  <c r="AJ701" i="28"/>
  <c r="AI701" i="28"/>
  <c r="AH701" i="28"/>
  <c r="AG701" i="28"/>
  <c r="AF701" i="28"/>
  <c r="AE701" i="28"/>
  <c r="AD701" i="28"/>
  <c r="AA701" i="28"/>
  <c r="Z701" i="28"/>
  <c r="Y701" i="28"/>
  <c r="X701" i="28"/>
  <c r="W701" i="28"/>
  <c r="V701" i="28"/>
  <c r="U701" i="28"/>
  <c r="T701" i="28"/>
  <c r="S701" i="28"/>
  <c r="P701" i="28"/>
  <c r="O701" i="28"/>
  <c r="N701" i="28"/>
  <c r="M701" i="28"/>
  <c r="L701" i="28"/>
  <c r="K701" i="28"/>
  <c r="J701" i="28"/>
  <c r="I701" i="28"/>
  <c r="H701" i="28"/>
  <c r="G701" i="28"/>
  <c r="F701" i="28"/>
  <c r="D701" i="28"/>
  <c r="C701" i="28"/>
  <c r="B701" i="28"/>
  <c r="BQ700" i="28"/>
  <c r="BP700" i="28"/>
  <c r="BO700" i="28"/>
  <c r="BN700" i="28"/>
  <c r="BM700" i="28"/>
  <c r="BL700" i="28"/>
  <c r="BK700" i="28"/>
  <c r="BJ700" i="28"/>
  <c r="BI700" i="28"/>
  <c r="BF700" i="28"/>
  <c r="BE700" i="28"/>
  <c r="BD700" i="28"/>
  <c r="BC700" i="28"/>
  <c r="BB700" i="28"/>
  <c r="BA700" i="28"/>
  <c r="AZ700" i="28"/>
  <c r="AY700" i="28"/>
  <c r="AX700" i="28"/>
  <c r="AW700" i="28"/>
  <c r="AV700" i="28"/>
  <c r="AU700" i="28"/>
  <c r="AT700" i="28"/>
  <c r="AS700" i="28"/>
  <c r="AR700" i="28"/>
  <c r="AQ700" i="28"/>
  <c r="AP700" i="28"/>
  <c r="AO700" i="28"/>
  <c r="AL700" i="28"/>
  <c r="AK700" i="28"/>
  <c r="AJ700" i="28"/>
  <c r="AI700" i="28"/>
  <c r="AH700" i="28"/>
  <c r="AG700" i="28"/>
  <c r="AF700" i="28"/>
  <c r="AE700" i="28"/>
  <c r="AD700" i="28"/>
  <c r="AA700" i="28"/>
  <c r="Z700" i="28"/>
  <c r="Y700" i="28"/>
  <c r="X700" i="28"/>
  <c r="W700" i="28"/>
  <c r="V700" i="28"/>
  <c r="U700" i="28"/>
  <c r="T700" i="28"/>
  <c r="S700" i="28"/>
  <c r="P700" i="28"/>
  <c r="O700" i="28"/>
  <c r="N700" i="28"/>
  <c r="M700" i="28"/>
  <c r="L700" i="28"/>
  <c r="K700" i="28"/>
  <c r="J700" i="28"/>
  <c r="I700" i="28"/>
  <c r="H700" i="28"/>
  <c r="G700" i="28"/>
  <c r="F700" i="28"/>
  <c r="D700" i="28"/>
  <c r="C700" i="28"/>
  <c r="B700" i="28"/>
  <c r="BQ699" i="28"/>
  <c r="BP699" i="28"/>
  <c r="BO699" i="28"/>
  <c r="BN699" i="28"/>
  <c r="BM699" i="28"/>
  <c r="BL699" i="28"/>
  <c r="BK699" i="28"/>
  <c r="BJ699" i="28"/>
  <c r="BI699" i="28"/>
  <c r="BF699" i="28"/>
  <c r="BE699" i="28"/>
  <c r="BD699" i="28"/>
  <c r="BC699" i="28"/>
  <c r="BB699" i="28"/>
  <c r="BA699" i="28"/>
  <c r="AZ699" i="28"/>
  <c r="AY699" i="28"/>
  <c r="AX699" i="28"/>
  <c r="AW699" i="28"/>
  <c r="AV699" i="28"/>
  <c r="AU699" i="28"/>
  <c r="AT699" i="28"/>
  <c r="AS699" i="28"/>
  <c r="AR699" i="28"/>
  <c r="AQ699" i="28"/>
  <c r="AP699" i="28"/>
  <c r="AO699" i="28"/>
  <c r="AL699" i="28"/>
  <c r="AK699" i="28"/>
  <c r="AJ699" i="28"/>
  <c r="AI699" i="28"/>
  <c r="AH699" i="28"/>
  <c r="AG699" i="28"/>
  <c r="AF699" i="28"/>
  <c r="AE699" i="28"/>
  <c r="AD699" i="28"/>
  <c r="AA699" i="28"/>
  <c r="Z699" i="28"/>
  <c r="Y699" i="28"/>
  <c r="X699" i="28"/>
  <c r="W699" i="28"/>
  <c r="V699" i="28"/>
  <c r="U699" i="28"/>
  <c r="T699" i="28"/>
  <c r="S699" i="28"/>
  <c r="P699" i="28"/>
  <c r="O699" i="28"/>
  <c r="N699" i="28"/>
  <c r="M699" i="28"/>
  <c r="L699" i="28"/>
  <c r="K699" i="28"/>
  <c r="J699" i="28"/>
  <c r="I699" i="28"/>
  <c r="H699" i="28"/>
  <c r="G699" i="28"/>
  <c r="F699" i="28"/>
  <c r="D699" i="28"/>
  <c r="C699" i="28"/>
  <c r="B699" i="28"/>
  <c r="BQ698" i="28"/>
  <c r="BP698" i="28"/>
  <c r="BO698" i="28"/>
  <c r="BN698" i="28"/>
  <c r="BM698" i="28"/>
  <c r="BL698" i="28"/>
  <c r="BK698" i="28"/>
  <c r="BJ698" i="28"/>
  <c r="BI698" i="28"/>
  <c r="BF698" i="28"/>
  <c r="BE698" i="28"/>
  <c r="BD698" i="28"/>
  <c r="BC698" i="28"/>
  <c r="BB698" i="28"/>
  <c r="BA698" i="28"/>
  <c r="AZ698" i="28"/>
  <c r="AY698" i="28"/>
  <c r="AX698" i="28"/>
  <c r="AW698" i="28"/>
  <c r="AV698" i="28"/>
  <c r="AU698" i="28"/>
  <c r="AT698" i="28"/>
  <c r="AS698" i="28"/>
  <c r="AR698" i="28"/>
  <c r="AQ698" i="28"/>
  <c r="AP698" i="28"/>
  <c r="AO698" i="28"/>
  <c r="AL698" i="28"/>
  <c r="AK698" i="28"/>
  <c r="AJ698" i="28"/>
  <c r="AI698" i="28"/>
  <c r="AH698" i="28"/>
  <c r="AG698" i="28"/>
  <c r="AF698" i="28"/>
  <c r="AE698" i="28"/>
  <c r="AD698" i="28"/>
  <c r="AA698" i="28"/>
  <c r="Z698" i="28"/>
  <c r="Y698" i="28"/>
  <c r="X698" i="28"/>
  <c r="W698" i="28"/>
  <c r="V698" i="28"/>
  <c r="U698" i="28"/>
  <c r="T698" i="28"/>
  <c r="S698" i="28"/>
  <c r="P698" i="28"/>
  <c r="O698" i="28"/>
  <c r="N698" i="28"/>
  <c r="M698" i="28"/>
  <c r="L698" i="28"/>
  <c r="K698" i="28"/>
  <c r="J698" i="28"/>
  <c r="I698" i="28"/>
  <c r="H698" i="28"/>
  <c r="G698" i="28"/>
  <c r="F698" i="28"/>
  <c r="D698" i="28"/>
  <c r="C698" i="28"/>
  <c r="B698" i="28"/>
  <c r="BQ697" i="28"/>
  <c r="BP697" i="28"/>
  <c r="BO697" i="28"/>
  <c r="BN697" i="28"/>
  <c r="BM697" i="28"/>
  <c r="BL697" i="28"/>
  <c r="BK697" i="28"/>
  <c r="BJ697" i="28"/>
  <c r="BI697" i="28"/>
  <c r="BF697" i="28"/>
  <c r="BE697" i="28"/>
  <c r="BD697" i="28"/>
  <c r="BC697" i="28"/>
  <c r="BB697" i="28"/>
  <c r="BA697" i="28"/>
  <c r="AZ697" i="28"/>
  <c r="AY697" i="28"/>
  <c r="AX697" i="28"/>
  <c r="AW697" i="28"/>
  <c r="AV697" i="28"/>
  <c r="AU697" i="28"/>
  <c r="AT697" i="28"/>
  <c r="AS697" i="28"/>
  <c r="AR697" i="28"/>
  <c r="AQ697" i="28"/>
  <c r="AP697" i="28"/>
  <c r="AO697" i="28"/>
  <c r="AL697" i="28"/>
  <c r="AK697" i="28"/>
  <c r="AJ697" i="28"/>
  <c r="AI697" i="28"/>
  <c r="AH697" i="28"/>
  <c r="AG697" i="28"/>
  <c r="AF697" i="28"/>
  <c r="AE697" i="28"/>
  <c r="AD697" i="28"/>
  <c r="AA697" i="28"/>
  <c r="Z697" i="28"/>
  <c r="Y697" i="28"/>
  <c r="X697" i="28"/>
  <c r="W697" i="28"/>
  <c r="V697" i="28"/>
  <c r="U697" i="28"/>
  <c r="T697" i="28"/>
  <c r="S697" i="28"/>
  <c r="P697" i="28"/>
  <c r="O697" i="28"/>
  <c r="N697" i="28"/>
  <c r="M697" i="28"/>
  <c r="L697" i="28"/>
  <c r="K697" i="28"/>
  <c r="J697" i="28"/>
  <c r="I697" i="28"/>
  <c r="H697" i="28"/>
  <c r="G697" i="28"/>
  <c r="F697" i="28"/>
  <c r="D697" i="28"/>
  <c r="C697" i="28"/>
  <c r="B697" i="28"/>
  <c r="BQ696" i="28"/>
  <c r="BP696" i="28"/>
  <c r="BO696" i="28"/>
  <c r="BN696" i="28"/>
  <c r="BM696" i="28"/>
  <c r="BL696" i="28"/>
  <c r="BK696" i="28"/>
  <c r="BJ696" i="28"/>
  <c r="BI696" i="28"/>
  <c r="BF696" i="28"/>
  <c r="BE696" i="28"/>
  <c r="BD696" i="28"/>
  <c r="BC696" i="28"/>
  <c r="BB696" i="28"/>
  <c r="BA696" i="28"/>
  <c r="AZ696" i="28"/>
  <c r="AY696" i="28"/>
  <c r="AX696" i="28"/>
  <c r="AW696" i="28"/>
  <c r="AV696" i="28"/>
  <c r="AU696" i="28"/>
  <c r="AT696" i="28"/>
  <c r="AS696" i="28"/>
  <c r="AR696" i="28"/>
  <c r="AQ696" i="28"/>
  <c r="AP696" i="28"/>
  <c r="AO696" i="28"/>
  <c r="AL696" i="28"/>
  <c r="AK696" i="28"/>
  <c r="AJ696" i="28"/>
  <c r="AI696" i="28"/>
  <c r="AH696" i="28"/>
  <c r="AG696" i="28"/>
  <c r="AF696" i="28"/>
  <c r="AE696" i="28"/>
  <c r="AD696" i="28"/>
  <c r="AA696" i="28"/>
  <c r="Z696" i="28"/>
  <c r="Y696" i="28"/>
  <c r="X696" i="28"/>
  <c r="W696" i="28"/>
  <c r="V696" i="28"/>
  <c r="U696" i="28"/>
  <c r="T696" i="28"/>
  <c r="S696" i="28"/>
  <c r="P696" i="28"/>
  <c r="O696" i="28"/>
  <c r="N696" i="28"/>
  <c r="M696" i="28"/>
  <c r="L696" i="28"/>
  <c r="K696" i="28"/>
  <c r="J696" i="28"/>
  <c r="I696" i="28"/>
  <c r="H696" i="28"/>
  <c r="G696" i="28"/>
  <c r="F696" i="28"/>
  <c r="D696" i="28"/>
  <c r="C696" i="28"/>
  <c r="B696" i="28"/>
  <c r="BQ695" i="28"/>
  <c r="BP695" i="28"/>
  <c r="BO695" i="28"/>
  <c r="BN695" i="28"/>
  <c r="BM695" i="28"/>
  <c r="BL695" i="28"/>
  <c r="BK695" i="28"/>
  <c r="BJ695" i="28"/>
  <c r="BI695" i="28"/>
  <c r="BF695" i="28"/>
  <c r="BE695" i="28"/>
  <c r="BD695" i="28"/>
  <c r="BC695" i="28"/>
  <c r="BB695" i="28"/>
  <c r="BA695" i="28"/>
  <c r="AZ695" i="28"/>
  <c r="AY695" i="28"/>
  <c r="AX695" i="28"/>
  <c r="AW695" i="28"/>
  <c r="AV695" i="28"/>
  <c r="AU695" i="28"/>
  <c r="AT695" i="28"/>
  <c r="AS695" i="28"/>
  <c r="AR695" i="28"/>
  <c r="AQ695" i="28"/>
  <c r="AP695" i="28"/>
  <c r="AO695" i="28"/>
  <c r="AL695" i="28"/>
  <c r="AK695" i="28"/>
  <c r="AJ695" i="28"/>
  <c r="AI695" i="28"/>
  <c r="AH695" i="28"/>
  <c r="AG695" i="28"/>
  <c r="AF695" i="28"/>
  <c r="AE695" i="28"/>
  <c r="AD695" i="28"/>
  <c r="AA695" i="28"/>
  <c r="Z695" i="28"/>
  <c r="Y695" i="28"/>
  <c r="X695" i="28"/>
  <c r="W695" i="28"/>
  <c r="V695" i="28"/>
  <c r="U695" i="28"/>
  <c r="T695" i="28"/>
  <c r="S695" i="28"/>
  <c r="P695" i="28"/>
  <c r="O695" i="28"/>
  <c r="N695" i="28"/>
  <c r="M695" i="28"/>
  <c r="L695" i="28"/>
  <c r="K695" i="28"/>
  <c r="J695" i="28"/>
  <c r="I695" i="28"/>
  <c r="H695" i="28"/>
  <c r="G695" i="28"/>
  <c r="F695" i="28"/>
  <c r="D695" i="28"/>
  <c r="C695" i="28"/>
  <c r="B695" i="28"/>
  <c r="BQ694" i="28"/>
  <c r="BP694" i="28"/>
  <c r="BO694" i="28"/>
  <c r="BN694" i="28"/>
  <c r="BM694" i="28"/>
  <c r="BL694" i="28"/>
  <c r="BK694" i="28"/>
  <c r="BJ694" i="28"/>
  <c r="BI694" i="28"/>
  <c r="BF694" i="28"/>
  <c r="BE694" i="28"/>
  <c r="BD694" i="28"/>
  <c r="BC694" i="28"/>
  <c r="BB694" i="28"/>
  <c r="BA694" i="28"/>
  <c r="AZ694" i="28"/>
  <c r="AY694" i="28"/>
  <c r="AX694" i="28"/>
  <c r="AW694" i="28"/>
  <c r="AV694" i="28"/>
  <c r="AU694" i="28"/>
  <c r="AT694" i="28"/>
  <c r="AS694" i="28"/>
  <c r="AR694" i="28"/>
  <c r="AQ694" i="28"/>
  <c r="AP694" i="28"/>
  <c r="AO694" i="28"/>
  <c r="AL694" i="28"/>
  <c r="AK694" i="28"/>
  <c r="AJ694" i="28"/>
  <c r="AI694" i="28"/>
  <c r="AH694" i="28"/>
  <c r="AG694" i="28"/>
  <c r="AF694" i="28"/>
  <c r="AE694" i="28"/>
  <c r="AD694" i="28"/>
  <c r="AA694" i="28"/>
  <c r="Z694" i="28"/>
  <c r="Y694" i="28"/>
  <c r="X694" i="28"/>
  <c r="W694" i="28"/>
  <c r="V694" i="28"/>
  <c r="U694" i="28"/>
  <c r="T694" i="28"/>
  <c r="S694" i="28"/>
  <c r="P694" i="28"/>
  <c r="O694" i="28"/>
  <c r="N694" i="28"/>
  <c r="M694" i="28"/>
  <c r="L694" i="28"/>
  <c r="K694" i="28"/>
  <c r="J694" i="28"/>
  <c r="I694" i="28"/>
  <c r="H694" i="28"/>
  <c r="G694" i="28"/>
  <c r="F694" i="28"/>
  <c r="D694" i="28"/>
  <c r="C694" i="28"/>
  <c r="B694" i="28"/>
  <c r="BQ693" i="28"/>
  <c r="BP693" i="28"/>
  <c r="BO693" i="28"/>
  <c r="BN693" i="28"/>
  <c r="BM693" i="28"/>
  <c r="BL693" i="28"/>
  <c r="BK693" i="28"/>
  <c r="BJ693" i="28"/>
  <c r="BI693" i="28"/>
  <c r="BF693" i="28"/>
  <c r="BE693" i="28"/>
  <c r="BD693" i="28"/>
  <c r="BC693" i="28"/>
  <c r="BB693" i="28"/>
  <c r="BA693" i="28"/>
  <c r="AZ693" i="28"/>
  <c r="AY693" i="28"/>
  <c r="AX693" i="28"/>
  <c r="AW693" i="28"/>
  <c r="AV693" i="28"/>
  <c r="AU693" i="28"/>
  <c r="AT693" i="28"/>
  <c r="AS693" i="28"/>
  <c r="AR693" i="28"/>
  <c r="AQ693" i="28"/>
  <c r="AP693" i="28"/>
  <c r="AO693" i="28"/>
  <c r="AL693" i="28"/>
  <c r="AK693" i="28"/>
  <c r="AJ693" i="28"/>
  <c r="AI693" i="28"/>
  <c r="AH693" i="28"/>
  <c r="AG693" i="28"/>
  <c r="AF693" i="28"/>
  <c r="AE693" i="28"/>
  <c r="AD693" i="28"/>
  <c r="AA693" i="28"/>
  <c r="Z693" i="28"/>
  <c r="Y693" i="28"/>
  <c r="X693" i="28"/>
  <c r="W693" i="28"/>
  <c r="V693" i="28"/>
  <c r="U693" i="28"/>
  <c r="T693" i="28"/>
  <c r="S693" i="28"/>
  <c r="P693" i="28"/>
  <c r="O693" i="28"/>
  <c r="N693" i="28"/>
  <c r="M693" i="28"/>
  <c r="L693" i="28"/>
  <c r="K693" i="28"/>
  <c r="J693" i="28"/>
  <c r="I693" i="28"/>
  <c r="H693" i="28"/>
  <c r="G693" i="28"/>
  <c r="F693" i="28"/>
  <c r="D693" i="28"/>
  <c r="C693" i="28"/>
  <c r="B693" i="28"/>
  <c r="BQ692" i="28"/>
  <c r="BP692" i="28"/>
  <c r="BO692" i="28"/>
  <c r="BN692" i="28"/>
  <c r="BM692" i="28"/>
  <c r="BL692" i="28"/>
  <c r="BK692" i="28"/>
  <c r="BJ692" i="28"/>
  <c r="BI692" i="28"/>
  <c r="BF692" i="28"/>
  <c r="BE692" i="28"/>
  <c r="BD692" i="28"/>
  <c r="BC692" i="28"/>
  <c r="BB692" i="28"/>
  <c r="BA692" i="28"/>
  <c r="AZ692" i="28"/>
  <c r="AY692" i="28"/>
  <c r="AX692" i="28"/>
  <c r="AW692" i="28"/>
  <c r="AV692" i="28"/>
  <c r="AU692" i="28"/>
  <c r="AT692" i="28"/>
  <c r="AS692" i="28"/>
  <c r="AR692" i="28"/>
  <c r="AQ692" i="28"/>
  <c r="AP692" i="28"/>
  <c r="AO692" i="28"/>
  <c r="AL692" i="28"/>
  <c r="AK692" i="28"/>
  <c r="AJ692" i="28"/>
  <c r="AI692" i="28"/>
  <c r="AH692" i="28"/>
  <c r="AG692" i="28"/>
  <c r="AF692" i="28"/>
  <c r="AE692" i="28"/>
  <c r="AD692" i="28"/>
  <c r="AA692" i="28"/>
  <c r="Z692" i="28"/>
  <c r="Y692" i="28"/>
  <c r="X692" i="28"/>
  <c r="W692" i="28"/>
  <c r="V692" i="28"/>
  <c r="U692" i="28"/>
  <c r="T692" i="28"/>
  <c r="S692" i="28"/>
  <c r="P692" i="28"/>
  <c r="O692" i="28"/>
  <c r="N692" i="28"/>
  <c r="M692" i="28"/>
  <c r="L692" i="28"/>
  <c r="K692" i="28"/>
  <c r="J692" i="28"/>
  <c r="I692" i="28"/>
  <c r="H692" i="28"/>
  <c r="G692" i="28"/>
  <c r="F692" i="28"/>
  <c r="D692" i="28"/>
  <c r="C692" i="28"/>
  <c r="B692" i="28"/>
  <c r="BQ691" i="28"/>
  <c r="BP691" i="28"/>
  <c r="BO691" i="28"/>
  <c r="BN691" i="28"/>
  <c r="BM691" i="28"/>
  <c r="BL691" i="28"/>
  <c r="BK691" i="28"/>
  <c r="BJ691" i="28"/>
  <c r="BI691" i="28"/>
  <c r="BF691" i="28"/>
  <c r="BE691" i="28"/>
  <c r="BD691" i="28"/>
  <c r="BC691" i="28"/>
  <c r="BB691" i="28"/>
  <c r="BA691" i="28"/>
  <c r="AZ691" i="28"/>
  <c r="AY691" i="28"/>
  <c r="AX691" i="28"/>
  <c r="AW691" i="28"/>
  <c r="AV691" i="28"/>
  <c r="AU691" i="28"/>
  <c r="AT691" i="28"/>
  <c r="AS691" i="28"/>
  <c r="AR691" i="28"/>
  <c r="AQ691" i="28"/>
  <c r="AP691" i="28"/>
  <c r="AO691" i="28"/>
  <c r="AL691" i="28"/>
  <c r="AK691" i="28"/>
  <c r="AJ691" i="28"/>
  <c r="AI691" i="28"/>
  <c r="AH691" i="28"/>
  <c r="AG691" i="28"/>
  <c r="AF691" i="28"/>
  <c r="AE691" i="28"/>
  <c r="AD691" i="28"/>
  <c r="AA691" i="28"/>
  <c r="Z691" i="28"/>
  <c r="Y691" i="28"/>
  <c r="X691" i="28"/>
  <c r="W691" i="28"/>
  <c r="V691" i="28"/>
  <c r="U691" i="28"/>
  <c r="T691" i="28"/>
  <c r="S691" i="28"/>
  <c r="P691" i="28"/>
  <c r="O691" i="28"/>
  <c r="N691" i="28"/>
  <c r="M691" i="28"/>
  <c r="L691" i="28"/>
  <c r="K691" i="28"/>
  <c r="J691" i="28"/>
  <c r="I691" i="28"/>
  <c r="H691" i="28"/>
  <c r="G691" i="28"/>
  <c r="F691" i="28"/>
  <c r="D691" i="28"/>
  <c r="C691" i="28"/>
  <c r="B691" i="28"/>
  <c r="BQ690" i="28"/>
  <c r="BP690" i="28"/>
  <c r="BO690" i="28"/>
  <c r="BN690" i="28"/>
  <c r="BM690" i="28"/>
  <c r="BL690" i="28"/>
  <c r="BK690" i="28"/>
  <c r="BJ690" i="28"/>
  <c r="BI690" i="28"/>
  <c r="BF690" i="28"/>
  <c r="BE690" i="28"/>
  <c r="BD690" i="28"/>
  <c r="BC690" i="28"/>
  <c r="BB690" i="28"/>
  <c r="BA690" i="28"/>
  <c r="AZ690" i="28"/>
  <c r="AY690" i="28"/>
  <c r="AX690" i="28"/>
  <c r="AW690" i="28"/>
  <c r="AV690" i="28"/>
  <c r="AU690" i="28"/>
  <c r="AT690" i="28"/>
  <c r="AS690" i="28"/>
  <c r="AR690" i="28"/>
  <c r="AQ690" i="28"/>
  <c r="AP690" i="28"/>
  <c r="AO690" i="28"/>
  <c r="AL690" i="28"/>
  <c r="AK690" i="28"/>
  <c r="AJ690" i="28"/>
  <c r="AI690" i="28"/>
  <c r="AH690" i="28"/>
  <c r="AG690" i="28"/>
  <c r="AF690" i="28"/>
  <c r="AE690" i="28"/>
  <c r="AD690" i="28"/>
  <c r="AA690" i="28"/>
  <c r="Z690" i="28"/>
  <c r="Y690" i="28"/>
  <c r="X690" i="28"/>
  <c r="W690" i="28"/>
  <c r="V690" i="28"/>
  <c r="U690" i="28"/>
  <c r="T690" i="28"/>
  <c r="S690" i="28"/>
  <c r="P690" i="28"/>
  <c r="O690" i="28"/>
  <c r="N690" i="28"/>
  <c r="M690" i="28"/>
  <c r="L690" i="28"/>
  <c r="K690" i="28"/>
  <c r="J690" i="28"/>
  <c r="I690" i="28"/>
  <c r="H690" i="28"/>
  <c r="G690" i="28"/>
  <c r="F690" i="28"/>
  <c r="D690" i="28"/>
  <c r="C690" i="28"/>
  <c r="B690" i="28"/>
  <c r="BQ689" i="28"/>
  <c r="BP689" i="28"/>
  <c r="BO689" i="28"/>
  <c r="BN689" i="28"/>
  <c r="BM689" i="28"/>
  <c r="BL689" i="28"/>
  <c r="BK689" i="28"/>
  <c r="BJ689" i="28"/>
  <c r="BI689" i="28"/>
  <c r="BF689" i="28"/>
  <c r="BE689" i="28"/>
  <c r="BD689" i="28"/>
  <c r="BC689" i="28"/>
  <c r="BB689" i="28"/>
  <c r="BA689" i="28"/>
  <c r="AZ689" i="28"/>
  <c r="AY689" i="28"/>
  <c r="AX689" i="28"/>
  <c r="AW689" i="28"/>
  <c r="AV689" i="28"/>
  <c r="AU689" i="28"/>
  <c r="AT689" i="28"/>
  <c r="AS689" i="28"/>
  <c r="AR689" i="28"/>
  <c r="AQ689" i="28"/>
  <c r="AP689" i="28"/>
  <c r="AO689" i="28"/>
  <c r="AL689" i="28"/>
  <c r="AK689" i="28"/>
  <c r="AJ689" i="28"/>
  <c r="AI689" i="28"/>
  <c r="AH689" i="28"/>
  <c r="AG689" i="28"/>
  <c r="AF689" i="28"/>
  <c r="AE689" i="28"/>
  <c r="AD689" i="28"/>
  <c r="AA689" i="28"/>
  <c r="Z689" i="28"/>
  <c r="Y689" i="28"/>
  <c r="X689" i="28"/>
  <c r="W689" i="28"/>
  <c r="V689" i="28"/>
  <c r="U689" i="28"/>
  <c r="T689" i="28"/>
  <c r="S689" i="28"/>
  <c r="P689" i="28"/>
  <c r="O689" i="28"/>
  <c r="N689" i="28"/>
  <c r="M689" i="28"/>
  <c r="L689" i="28"/>
  <c r="K689" i="28"/>
  <c r="J689" i="28"/>
  <c r="I689" i="28"/>
  <c r="H689" i="28"/>
  <c r="G689" i="28"/>
  <c r="F689" i="28"/>
  <c r="D689" i="28"/>
  <c r="C689" i="28"/>
  <c r="B689" i="28"/>
  <c r="BQ688" i="28"/>
  <c r="BP688" i="28"/>
  <c r="BO688" i="28"/>
  <c r="BN688" i="28"/>
  <c r="BM688" i="28"/>
  <c r="BL688" i="28"/>
  <c r="BK688" i="28"/>
  <c r="BJ688" i="28"/>
  <c r="BI688" i="28"/>
  <c r="BF688" i="28"/>
  <c r="BE688" i="28"/>
  <c r="BD688" i="28"/>
  <c r="BC688" i="28"/>
  <c r="BB688" i="28"/>
  <c r="BA688" i="28"/>
  <c r="AZ688" i="28"/>
  <c r="AY688" i="28"/>
  <c r="AX688" i="28"/>
  <c r="AW688" i="28"/>
  <c r="AV688" i="28"/>
  <c r="AU688" i="28"/>
  <c r="AT688" i="28"/>
  <c r="AS688" i="28"/>
  <c r="AR688" i="28"/>
  <c r="AQ688" i="28"/>
  <c r="AP688" i="28"/>
  <c r="AO688" i="28"/>
  <c r="AL688" i="28"/>
  <c r="AK688" i="28"/>
  <c r="AJ688" i="28"/>
  <c r="AI688" i="28"/>
  <c r="AH688" i="28"/>
  <c r="AG688" i="28"/>
  <c r="AF688" i="28"/>
  <c r="AE688" i="28"/>
  <c r="AD688" i="28"/>
  <c r="AA688" i="28"/>
  <c r="Z688" i="28"/>
  <c r="Y688" i="28"/>
  <c r="X688" i="28"/>
  <c r="W688" i="28"/>
  <c r="V688" i="28"/>
  <c r="U688" i="28"/>
  <c r="T688" i="28"/>
  <c r="S688" i="28"/>
  <c r="P688" i="28"/>
  <c r="O688" i="28"/>
  <c r="N688" i="28"/>
  <c r="M688" i="28"/>
  <c r="L688" i="28"/>
  <c r="K688" i="28"/>
  <c r="J688" i="28"/>
  <c r="I688" i="28"/>
  <c r="H688" i="28"/>
  <c r="G688" i="28"/>
  <c r="F688" i="28"/>
  <c r="D688" i="28"/>
  <c r="C688" i="28"/>
  <c r="B688" i="28"/>
  <c r="BQ687" i="28"/>
  <c r="BP687" i="28"/>
  <c r="BO687" i="28"/>
  <c r="BN687" i="28"/>
  <c r="BM687" i="28"/>
  <c r="BL687" i="28"/>
  <c r="BK687" i="28"/>
  <c r="BJ687" i="28"/>
  <c r="BI687" i="28"/>
  <c r="BF687" i="28"/>
  <c r="BE687" i="28"/>
  <c r="BD687" i="28"/>
  <c r="BC687" i="28"/>
  <c r="BB687" i="28"/>
  <c r="BA687" i="28"/>
  <c r="AZ687" i="28"/>
  <c r="AY687" i="28"/>
  <c r="AX687" i="28"/>
  <c r="AW687" i="28"/>
  <c r="AV687" i="28"/>
  <c r="AU687" i="28"/>
  <c r="AT687" i="28"/>
  <c r="AS687" i="28"/>
  <c r="AR687" i="28"/>
  <c r="AQ687" i="28"/>
  <c r="AP687" i="28"/>
  <c r="AO687" i="28"/>
  <c r="AL687" i="28"/>
  <c r="AK687" i="28"/>
  <c r="AJ687" i="28"/>
  <c r="AI687" i="28"/>
  <c r="AH687" i="28"/>
  <c r="AG687" i="28"/>
  <c r="AF687" i="28"/>
  <c r="AE687" i="28"/>
  <c r="AD687" i="28"/>
  <c r="AA687" i="28"/>
  <c r="Z687" i="28"/>
  <c r="Y687" i="28"/>
  <c r="X687" i="28"/>
  <c r="W687" i="28"/>
  <c r="V687" i="28"/>
  <c r="U687" i="28"/>
  <c r="T687" i="28"/>
  <c r="S687" i="28"/>
  <c r="P687" i="28"/>
  <c r="O687" i="28"/>
  <c r="N687" i="28"/>
  <c r="M687" i="28"/>
  <c r="L687" i="28"/>
  <c r="K687" i="28"/>
  <c r="J687" i="28"/>
  <c r="I687" i="28"/>
  <c r="H687" i="28"/>
  <c r="G687" i="28"/>
  <c r="F687" i="28"/>
  <c r="D687" i="28"/>
  <c r="C687" i="28"/>
  <c r="B687" i="28"/>
  <c r="BQ686" i="28"/>
  <c r="BP686" i="28"/>
  <c r="BO686" i="28"/>
  <c r="BN686" i="28"/>
  <c r="BM686" i="28"/>
  <c r="BL686" i="28"/>
  <c r="BK686" i="28"/>
  <c r="BJ686" i="28"/>
  <c r="BI686" i="28"/>
  <c r="BF686" i="28"/>
  <c r="BE686" i="28"/>
  <c r="BD686" i="28"/>
  <c r="BC686" i="28"/>
  <c r="BB686" i="28"/>
  <c r="BA686" i="28"/>
  <c r="AZ686" i="28"/>
  <c r="AY686" i="28"/>
  <c r="AX686" i="28"/>
  <c r="AW686" i="28"/>
  <c r="AV686" i="28"/>
  <c r="AU686" i="28"/>
  <c r="AT686" i="28"/>
  <c r="AS686" i="28"/>
  <c r="AR686" i="28"/>
  <c r="AQ686" i="28"/>
  <c r="AP686" i="28"/>
  <c r="AO686" i="28"/>
  <c r="AL686" i="28"/>
  <c r="AK686" i="28"/>
  <c r="AJ686" i="28"/>
  <c r="AI686" i="28"/>
  <c r="AH686" i="28"/>
  <c r="AG686" i="28"/>
  <c r="AF686" i="28"/>
  <c r="AE686" i="28"/>
  <c r="AD686" i="28"/>
  <c r="AA686" i="28"/>
  <c r="Z686" i="28"/>
  <c r="Y686" i="28"/>
  <c r="X686" i="28"/>
  <c r="W686" i="28"/>
  <c r="V686" i="28"/>
  <c r="U686" i="28"/>
  <c r="T686" i="28"/>
  <c r="S686" i="28"/>
  <c r="P686" i="28"/>
  <c r="O686" i="28"/>
  <c r="N686" i="28"/>
  <c r="M686" i="28"/>
  <c r="L686" i="28"/>
  <c r="K686" i="28"/>
  <c r="J686" i="28"/>
  <c r="I686" i="28"/>
  <c r="H686" i="28"/>
  <c r="G686" i="28"/>
  <c r="F686" i="28"/>
  <c r="D686" i="28"/>
  <c r="C686" i="28"/>
  <c r="B686" i="28"/>
  <c r="BQ685" i="28"/>
  <c r="BP685" i="28"/>
  <c r="BO685" i="28"/>
  <c r="BN685" i="28"/>
  <c r="BM685" i="28"/>
  <c r="BL685" i="28"/>
  <c r="BK685" i="28"/>
  <c r="BJ685" i="28"/>
  <c r="BI685" i="28"/>
  <c r="BF685" i="28"/>
  <c r="BE685" i="28"/>
  <c r="BD685" i="28"/>
  <c r="BC685" i="28"/>
  <c r="BB685" i="28"/>
  <c r="BA685" i="28"/>
  <c r="AZ685" i="28"/>
  <c r="AY685" i="28"/>
  <c r="AX685" i="28"/>
  <c r="AW685" i="28"/>
  <c r="AV685" i="28"/>
  <c r="AU685" i="28"/>
  <c r="AT685" i="28"/>
  <c r="AS685" i="28"/>
  <c r="AR685" i="28"/>
  <c r="AQ685" i="28"/>
  <c r="AP685" i="28"/>
  <c r="AO685" i="28"/>
  <c r="AL685" i="28"/>
  <c r="AK685" i="28"/>
  <c r="AJ685" i="28"/>
  <c r="AI685" i="28"/>
  <c r="AH685" i="28"/>
  <c r="AG685" i="28"/>
  <c r="AF685" i="28"/>
  <c r="AE685" i="28"/>
  <c r="AD685" i="28"/>
  <c r="AA685" i="28"/>
  <c r="Z685" i="28"/>
  <c r="Y685" i="28"/>
  <c r="X685" i="28"/>
  <c r="W685" i="28"/>
  <c r="V685" i="28"/>
  <c r="U685" i="28"/>
  <c r="T685" i="28"/>
  <c r="S685" i="28"/>
  <c r="P685" i="28"/>
  <c r="O685" i="28"/>
  <c r="N685" i="28"/>
  <c r="M685" i="28"/>
  <c r="L685" i="28"/>
  <c r="K685" i="28"/>
  <c r="J685" i="28"/>
  <c r="I685" i="28"/>
  <c r="H685" i="28"/>
  <c r="G685" i="28"/>
  <c r="F685" i="28"/>
  <c r="D685" i="28"/>
  <c r="C685" i="28"/>
  <c r="B685" i="28"/>
  <c r="BQ684" i="28"/>
  <c r="BP684" i="28"/>
  <c r="BO684" i="28"/>
  <c r="BN684" i="28"/>
  <c r="BM684" i="28"/>
  <c r="BL684" i="28"/>
  <c r="BK684" i="28"/>
  <c r="BJ684" i="28"/>
  <c r="BI684" i="28"/>
  <c r="BF684" i="28"/>
  <c r="BE684" i="28"/>
  <c r="BD684" i="28"/>
  <c r="BC684" i="28"/>
  <c r="BB684" i="28"/>
  <c r="BA684" i="28"/>
  <c r="AZ684" i="28"/>
  <c r="AY684" i="28"/>
  <c r="AX684" i="28"/>
  <c r="AW684" i="28"/>
  <c r="AV684" i="28"/>
  <c r="AU684" i="28"/>
  <c r="AT684" i="28"/>
  <c r="AS684" i="28"/>
  <c r="AR684" i="28"/>
  <c r="AQ684" i="28"/>
  <c r="AP684" i="28"/>
  <c r="AO684" i="28"/>
  <c r="AL684" i="28"/>
  <c r="AK684" i="28"/>
  <c r="AJ684" i="28"/>
  <c r="AI684" i="28"/>
  <c r="AH684" i="28"/>
  <c r="AG684" i="28"/>
  <c r="AF684" i="28"/>
  <c r="AE684" i="28"/>
  <c r="AD684" i="28"/>
  <c r="AA684" i="28"/>
  <c r="Z684" i="28"/>
  <c r="Y684" i="28"/>
  <c r="X684" i="28"/>
  <c r="W684" i="28"/>
  <c r="V684" i="28"/>
  <c r="U684" i="28"/>
  <c r="T684" i="28"/>
  <c r="S684" i="28"/>
  <c r="P684" i="28"/>
  <c r="O684" i="28"/>
  <c r="N684" i="28"/>
  <c r="M684" i="28"/>
  <c r="L684" i="28"/>
  <c r="K684" i="28"/>
  <c r="J684" i="28"/>
  <c r="I684" i="28"/>
  <c r="H684" i="28"/>
  <c r="G684" i="28"/>
  <c r="F684" i="28"/>
  <c r="D684" i="28"/>
  <c r="C684" i="28"/>
  <c r="B684" i="28"/>
  <c r="BQ683" i="28"/>
  <c r="BP683" i="28"/>
  <c r="BO683" i="28"/>
  <c r="BN683" i="28"/>
  <c r="BM683" i="28"/>
  <c r="BL683" i="28"/>
  <c r="BK683" i="28"/>
  <c r="BJ683" i="28"/>
  <c r="BI683" i="28"/>
  <c r="BF683" i="28"/>
  <c r="BE683" i="28"/>
  <c r="BD683" i="28"/>
  <c r="BC683" i="28"/>
  <c r="BB683" i="28"/>
  <c r="BA683" i="28"/>
  <c r="AZ683" i="28"/>
  <c r="AY683" i="28"/>
  <c r="AX683" i="28"/>
  <c r="AW683" i="28"/>
  <c r="AV683" i="28"/>
  <c r="AU683" i="28"/>
  <c r="AT683" i="28"/>
  <c r="AS683" i="28"/>
  <c r="AR683" i="28"/>
  <c r="AQ683" i="28"/>
  <c r="AP683" i="28"/>
  <c r="AO683" i="28"/>
  <c r="AL683" i="28"/>
  <c r="AK683" i="28"/>
  <c r="AJ683" i="28"/>
  <c r="AI683" i="28"/>
  <c r="AH683" i="28"/>
  <c r="AG683" i="28"/>
  <c r="AF683" i="28"/>
  <c r="AE683" i="28"/>
  <c r="AD683" i="28"/>
  <c r="AA683" i="28"/>
  <c r="Z683" i="28"/>
  <c r="Y683" i="28"/>
  <c r="X683" i="28"/>
  <c r="W683" i="28"/>
  <c r="V683" i="28"/>
  <c r="U683" i="28"/>
  <c r="T683" i="28"/>
  <c r="S683" i="28"/>
  <c r="P683" i="28"/>
  <c r="O683" i="28"/>
  <c r="N683" i="28"/>
  <c r="M683" i="28"/>
  <c r="L683" i="28"/>
  <c r="K683" i="28"/>
  <c r="J683" i="28"/>
  <c r="I683" i="28"/>
  <c r="H683" i="28"/>
  <c r="G683" i="28"/>
  <c r="F683" i="28"/>
  <c r="D683" i="28"/>
  <c r="C683" i="28"/>
  <c r="B683" i="28"/>
  <c r="BQ682" i="28"/>
  <c r="BP682" i="28"/>
  <c r="BO682" i="28"/>
  <c r="BN682" i="28"/>
  <c r="BM682" i="28"/>
  <c r="BL682" i="28"/>
  <c r="BK682" i="28"/>
  <c r="BJ682" i="28"/>
  <c r="BI682" i="28"/>
  <c r="BF682" i="28"/>
  <c r="BE682" i="28"/>
  <c r="BD682" i="28"/>
  <c r="BC682" i="28"/>
  <c r="BB682" i="28"/>
  <c r="BA682" i="28"/>
  <c r="AZ682" i="28"/>
  <c r="AY682" i="28"/>
  <c r="AX682" i="28"/>
  <c r="AW682" i="28"/>
  <c r="AV682" i="28"/>
  <c r="AU682" i="28"/>
  <c r="AT682" i="28"/>
  <c r="AS682" i="28"/>
  <c r="AR682" i="28"/>
  <c r="AQ682" i="28"/>
  <c r="AP682" i="28"/>
  <c r="AO682" i="28"/>
  <c r="AL682" i="28"/>
  <c r="AK682" i="28"/>
  <c r="AJ682" i="28"/>
  <c r="AI682" i="28"/>
  <c r="AH682" i="28"/>
  <c r="AG682" i="28"/>
  <c r="AF682" i="28"/>
  <c r="AE682" i="28"/>
  <c r="AD682" i="28"/>
  <c r="AA682" i="28"/>
  <c r="Z682" i="28"/>
  <c r="Y682" i="28"/>
  <c r="X682" i="28"/>
  <c r="W682" i="28"/>
  <c r="V682" i="28"/>
  <c r="U682" i="28"/>
  <c r="T682" i="28"/>
  <c r="S682" i="28"/>
  <c r="P682" i="28"/>
  <c r="O682" i="28"/>
  <c r="N682" i="28"/>
  <c r="M682" i="28"/>
  <c r="L682" i="28"/>
  <c r="K682" i="28"/>
  <c r="J682" i="28"/>
  <c r="I682" i="28"/>
  <c r="H682" i="28"/>
  <c r="G682" i="28"/>
  <c r="F682" i="28"/>
  <c r="D682" i="28"/>
  <c r="C682" i="28"/>
  <c r="B682" i="28"/>
  <c r="BQ681" i="28"/>
  <c r="BP681" i="28"/>
  <c r="BO681" i="28"/>
  <c r="BN681" i="28"/>
  <c r="BM681" i="28"/>
  <c r="BL681" i="28"/>
  <c r="BK681" i="28"/>
  <c r="BJ681" i="28"/>
  <c r="BI681" i="28"/>
  <c r="BF681" i="28"/>
  <c r="BE681" i="28"/>
  <c r="BD681" i="28"/>
  <c r="BC681" i="28"/>
  <c r="BB681" i="28"/>
  <c r="BA681" i="28"/>
  <c r="AZ681" i="28"/>
  <c r="AY681" i="28"/>
  <c r="AX681" i="28"/>
  <c r="AW681" i="28"/>
  <c r="AV681" i="28"/>
  <c r="AU681" i="28"/>
  <c r="AT681" i="28"/>
  <c r="AS681" i="28"/>
  <c r="AR681" i="28"/>
  <c r="AQ681" i="28"/>
  <c r="AP681" i="28"/>
  <c r="AO681" i="28"/>
  <c r="AL681" i="28"/>
  <c r="AK681" i="28"/>
  <c r="AJ681" i="28"/>
  <c r="AI681" i="28"/>
  <c r="AH681" i="28"/>
  <c r="AG681" i="28"/>
  <c r="AF681" i="28"/>
  <c r="AE681" i="28"/>
  <c r="AD681" i="28"/>
  <c r="AA681" i="28"/>
  <c r="Z681" i="28"/>
  <c r="Y681" i="28"/>
  <c r="X681" i="28"/>
  <c r="W681" i="28"/>
  <c r="V681" i="28"/>
  <c r="U681" i="28"/>
  <c r="T681" i="28"/>
  <c r="S681" i="28"/>
  <c r="P681" i="28"/>
  <c r="O681" i="28"/>
  <c r="N681" i="28"/>
  <c r="M681" i="28"/>
  <c r="L681" i="28"/>
  <c r="K681" i="28"/>
  <c r="J681" i="28"/>
  <c r="I681" i="28"/>
  <c r="H681" i="28"/>
  <c r="G681" i="28"/>
  <c r="F681" i="28"/>
  <c r="D681" i="28"/>
  <c r="C681" i="28"/>
  <c r="B681" i="28"/>
  <c r="BQ680" i="28"/>
  <c r="BP680" i="28"/>
  <c r="BO680" i="28"/>
  <c r="BN680" i="28"/>
  <c r="BM680" i="28"/>
  <c r="BL680" i="28"/>
  <c r="BK680" i="28"/>
  <c r="BJ680" i="28"/>
  <c r="BI680" i="28"/>
  <c r="BF680" i="28"/>
  <c r="BE680" i="28"/>
  <c r="BD680" i="28"/>
  <c r="BC680" i="28"/>
  <c r="BB680" i="28"/>
  <c r="BA680" i="28"/>
  <c r="AZ680" i="28"/>
  <c r="AY680" i="28"/>
  <c r="AX680" i="28"/>
  <c r="AW680" i="28"/>
  <c r="AV680" i="28"/>
  <c r="AU680" i="28"/>
  <c r="AT680" i="28"/>
  <c r="AS680" i="28"/>
  <c r="AR680" i="28"/>
  <c r="AQ680" i="28"/>
  <c r="AP680" i="28"/>
  <c r="AO680" i="28"/>
  <c r="AL680" i="28"/>
  <c r="AK680" i="28"/>
  <c r="AJ680" i="28"/>
  <c r="AI680" i="28"/>
  <c r="AH680" i="28"/>
  <c r="AG680" i="28"/>
  <c r="AF680" i="28"/>
  <c r="AE680" i="28"/>
  <c r="AD680" i="28"/>
  <c r="AA680" i="28"/>
  <c r="Z680" i="28"/>
  <c r="Y680" i="28"/>
  <c r="X680" i="28"/>
  <c r="W680" i="28"/>
  <c r="V680" i="28"/>
  <c r="U680" i="28"/>
  <c r="T680" i="28"/>
  <c r="S680" i="28"/>
  <c r="P680" i="28"/>
  <c r="O680" i="28"/>
  <c r="N680" i="28"/>
  <c r="M680" i="28"/>
  <c r="L680" i="28"/>
  <c r="K680" i="28"/>
  <c r="J680" i="28"/>
  <c r="I680" i="28"/>
  <c r="H680" i="28"/>
  <c r="G680" i="28"/>
  <c r="F680" i="28"/>
  <c r="D680" i="28"/>
  <c r="C680" i="28"/>
  <c r="B680" i="28"/>
  <c r="BQ679" i="28"/>
  <c r="BP679" i="28"/>
  <c r="BO679" i="28"/>
  <c r="BN679" i="28"/>
  <c r="BM679" i="28"/>
  <c r="BL679" i="28"/>
  <c r="BK679" i="28"/>
  <c r="BJ679" i="28"/>
  <c r="BI679" i="28"/>
  <c r="BF679" i="28"/>
  <c r="BE679" i="28"/>
  <c r="BD679" i="28"/>
  <c r="BC679" i="28"/>
  <c r="BB679" i="28"/>
  <c r="BA679" i="28"/>
  <c r="AZ679" i="28"/>
  <c r="AY679" i="28"/>
  <c r="AX679" i="28"/>
  <c r="AW679" i="28"/>
  <c r="AV679" i="28"/>
  <c r="AU679" i="28"/>
  <c r="AT679" i="28"/>
  <c r="AS679" i="28"/>
  <c r="AR679" i="28"/>
  <c r="AQ679" i="28"/>
  <c r="AP679" i="28"/>
  <c r="AO679" i="28"/>
  <c r="AL679" i="28"/>
  <c r="AK679" i="28"/>
  <c r="AJ679" i="28"/>
  <c r="AI679" i="28"/>
  <c r="AH679" i="28"/>
  <c r="AG679" i="28"/>
  <c r="AF679" i="28"/>
  <c r="AE679" i="28"/>
  <c r="AD679" i="28"/>
  <c r="AA679" i="28"/>
  <c r="Z679" i="28"/>
  <c r="Y679" i="28"/>
  <c r="X679" i="28"/>
  <c r="W679" i="28"/>
  <c r="V679" i="28"/>
  <c r="U679" i="28"/>
  <c r="T679" i="28"/>
  <c r="S679" i="28"/>
  <c r="P679" i="28"/>
  <c r="O679" i="28"/>
  <c r="N679" i="28"/>
  <c r="M679" i="28"/>
  <c r="L679" i="28"/>
  <c r="K679" i="28"/>
  <c r="J679" i="28"/>
  <c r="I679" i="28"/>
  <c r="H679" i="28"/>
  <c r="G679" i="28"/>
  <c r="F679" i="28"/>
  <c r="D679" i="28"/>
  <c r="C679" i="28"/>
  <c r="B679" i="28"/>
  <c r="BQ678" i="28"/>
  <c r="BP678" i="28"/>
  <c r="BO678" i="28"/>
  <c r="BN678" i="28"/>
  <c r="BM678" i="28"/>
  <c r="BL678" i="28"/>
  <c r="BK678" i="28"/>
  <c r="BJ678" i="28"/>
  <c r="BI678" i="28"/>
  <c r="BF678" i="28"/>
  <c r="BE678" i="28"/>
  <c r="BD678" i="28"/>
  <c r="BC678" i="28"/>
  <c r="BB678" i="28"/>
  <c r="BA678" i="28"/>
  <c r="AZ678" i="28"/>
  <c r="AY678" i="28"/>
  <c r="AX678" i="28"/>
  <c r="AW678" i="28"/>
  <c r="AV678" i="28"/>
  <c r="AU678" i="28"/>
  <c r="AT678" i="28"/>
  <c r="AS678" i="28"/>
  <c r="AR678" i="28"/>
  <c r="AQ678" i="28"/>
  <c r="AP678" i="28"/>
  <c r="AO678" i="28"/>
  <c r="AL678" i="28"/>
  <c r="AK678" i="28"/>
  <c r="AJ678" i="28"/>
  <c r="AI678" i="28"/>
  <c r="AH678" i="28"/>
  <c r="AG678" i="28"/>
  <c r="AF678" i="28"/>
  <c r="AE678" i="28"/>
  <c r="AD678" i="28"/>
  <c r="AA678" i="28"/>
  <c r="Z678" i="28"/>
  <c r="Y678" i="28"/>
  <c r="X678" i="28"/>
  <c r="W678" i="28"/>
  <c r="V678" i="28"/>
  <c r="U678" i="28"/>
  <c r="T678" i="28"/>
  <c r="S678" i="28"/>
  <c r="P678" i="28"/>
  <c r="O678" i="28"/>
  <c r="N678" i="28"/>
  <c r="M678" i="28"/>
  <c r="L678" i="28"/>
  <c r="K678" i="28"/>
  <c r="J678" i="28"/>
  <c r="I678" i="28"/>
  <c r="H678" i="28"/>
  <c r="G678" i="28"/>
  <c r="F678" i="28"/>
  <c r="D678" i="28"/>
  <c r="C678" i="28"/>
  <c r="B678" i="28"/>
  <c r="BQ677" i="28"/>
  <c r="BP677" i="28"/>
  <c r="BO677" i="28"/>
  <c r="BN677" i="28"/>
  <c r="BM677" i="28"/>
  <c r="BL677" i="28"/>
  <c r="BK677" i="28"/>
  <c r="BJ677" i="28"/>
  <c r="BI677" i="28"/>
  <c r="BF677" i="28"/>
  <c r="BE677" i="28"/>
  <c r="BD677" i="28"/>
  <c r="BC677" i="28"/>
  <c r="BB677" i="28"/>
  <c r="BA677" i="28"/>
  <c r="AZ677" i="28"/>
  <c r="AY677" i="28"/>
  <c r="AX677" i="28"/>
  <c r="AW677" i="28"/>
  <c r="AV677" i="28"/>
  <c r="AU677" i="28"/>
  <c r="AT677" i="28"/>
  <c r="AS677" i="28"/>
  <c r="AR677" i="28"/>
  <c r="AQ677" i="28"/>
  <c r="AP677" i="28"/>
  <c r="AO677" i="28"/>
  <c r="AL677" i="28"/>
  <c r="AK677" i="28"/>
  <c r="AJ677" i="28"/>
  <c r="AI677" i="28"/>
  <c r="AH677" i="28"/>
  <c r="AG677" i="28"/>
  <c r="AF677" i="28"/>
  <c r="AE677" i="28"/>
  <c r="AD677" i="28"/>
  <c r="AA677" i="28"/>
  <c r="Z677" i="28"/>
  <c r="Y677" i="28"/>
  <c r="X677" i="28"/>
  <c r="W677" i="28"/>
  <c r="V677" i="28"/>
  <c r="U677" i="28"/>
  <c r="T677" i="28"/>
  <c r="S677" i="28"/>
  <c r="P677" i="28"/>
  <c r="O677" i="28"/>
  <c r="N677" i="28"/>
  <c r="M677" i="28"/>
  <c r="L677" i="28"/>
  <c r="K677" i="28"/>
  <c r="J677" i="28"/>
  <c r="I677" i="28"/>
  <c r="H677" i="28"/>
  <c r="G677" i="28"/>
  <c r="F677" i="28"/>
  <c r="D677" i="28"/>
  <c r="C677" i="28"/>
  <c r="B677" i="28"/>
  <c r="BQ676" i="28"/>
  <c r="BP676" i="28"/>
  <c r="BO676" i="28"/>
  <c r="BN676" i="28"/>
  <c r="BM676" i="28"/>
  <c r="BL676" i="28"/>
  <c r="BK676" i="28"/>
  <c r="BJ676" i="28"/>
  <c r="BI676" i="28"/>
  <c r="BF676" i="28"/>
  <c r="BE676" i="28"/>
  <c r="BD676" i="28"/>
  <c r="BC676" i="28"/>
  <c r="BB676" i="28"/>
  <c r="BA676" i="28"/>
  <c r="AZ676" i="28"/>
  <c r="AY676" i="28"/>
  <c r="AX676" i="28"/>
  <c r="AW676" i="28"/>
  <c r="AV676" i="28"/>
  <c r="AU676" i="28"/>
  <c r="AT676" i="28"/>
  <c r="AS676" i="28"/>
  <c r="AR676" i="28"/>
  <c r="AQ676" i="28"/>
  <c r="AP676" i="28"/>
  <c r="AO676" i="28"/>
  <c r="AL676" i="28"/>
  <c r="AK676" i="28"/>
  <c r="AJ676" i="28"/>
  <c r="AI676" i="28"/>
  <c r="AH676" i="28"/>
  <c r="AG676" i="28"/>
  <c r="AF676" i="28"/>
  <c r="AE676" i="28"/>
  <c r="AD676" i="28"/>
  <c r="AA676" i="28"/>
  <c r="Z676" i="28"/>
  <c r="Y676" i="28"/>
  <c r="X676" i="28"/>
  <c r="W676" i="28"/>
  <c r="V676" i="28"/>
  <c r="U676" i="28"/>
  <c r="T676" i="28"/>
  <c r="S676" i="28"/>
  <c r="P676" i="28"/>
  <c r="O676" i="28"/>
  <c r="N676" i="28"/>
  <c r="M676" i="28"/>
  <c r="L676" i="28"/>
  <c r="K676" i="28"/>
  <c r="J676" i="28"/>
  <c r="I676" i="28"/>
  <c r="H676" i="28"/>
  <c r="G676" i="28"/>
  <c r="F676" i="28"/>
  <c r="D676" i="28"/>
  <c r="C676" i="28"/>
  <c r="B676" i="28"/>
  <c r="BQ675" i="28"/>
  <c r="BP675" i="28"/>
  <c r="BO675" i="28"/>
  <c r="BN675" i="28"/>
  <c r="BM675" i="28"/>
  <c r="BL675" i="28"/>
  <c r="BK675" i="28"/>
  <c r="BJ675" i="28"/>
  <c r="BI675" i="28"/>
  <c r="BF675" i="28"/>
  <c r="BE675" i="28"/>
  <c r="BD675" i="28"/>
  <c r="BC675" i="28"/>
  <c r="BB675" i="28"/>
  <c r="BA675" i="28"/>
  <c r="AZ675" i="28"/>
  <c r="AY675" i="28"/>
  <c r="AX675" i="28"/>
  <c r="AW675" i="28"/>
  <c r="AV675" i="28"/>
  <c r="AU675" i="28"/>
  <c r="AT675" i="28"/>
  <c r="AS675" i="28"/>
  <c r="AR675" i="28"/>
  <c r="AQ675" i="28"/>
  <c r="AP675" i="28"/>
  <c r="AO675" i="28"/>
  <c r="AL675" i="28"/>
  <c r="AK675" i="28"/>
  <c r="AJ675" i="28"/>
  <c r="AI675" i="28"/>
  <c r="AH675" i="28"/>
  <c r="AG675" i="28"/>
  <c r="AF675" i="28"/>
  <c r="AE675" i="28"/>
  <c r="AD675" i="28"/>
  <c r="AA675" i="28"/>
  <c r="Z675" i="28"/>
  <c r="Y675" i="28"/>
  <c r="X675" i="28"/>
  <c r="W675" i="28"/>
  <c r="V675" i="28"/>
  <c r="U675" i="28"/>
  <c r="T675" i="28"/>
  <c r="S675" i="28"/>
  <c r="P675" i="28"/>
  <c r="O675" i="28"/>
  <c r="N675" i="28"/>
  <c r="M675" i="28"/>
  <c r="L675" i="28"/>
  <c r="K675" i="28"/>
  <c r="J675" i="28"/>
  <c r="I675" i="28"/>
  <c r="H675" i="28"/>
  <c r="G675" i="28"/>
  <c r="F675" i="28"/>
  <c r="D675" i="28"/>
  <c r="C675" i="28"/>
  <c r="B675" i="28"/>
  <c r="BQ674" i="28"/>
  <c r="BP674" i="28"/>
  <c r="BO674" i="28"/>
  <c r="BN674" i="28"/>
  <c r="BM674" i="28"/>
  <c r="BL674" i="28"/>
  <c r="BK674" i="28"/>
  <c r="BJ674" i="28"/>
  <c r="BI674" i="28"/>
  <c r="BF674" i="28"/>
  <c r="BE674" i="28"/>
  <c r="BD674" i="28"/>
  <c r="BC674" i="28"/>
  <c r="BB674" i="28"/>
  <c r="BA674" i="28"/>
  <c r="AZ674" i="28"/>
  <c r="AY674" i="28"/>
  <c r="AX674" i="28"/>
  <c r="AW674" i="28"/>
  <c r="AV674" i="28"/>
  <c r="AU674" i="28"/>
  <c r="AT674" i="28"/>
  <c r="AS674" i="28"/>
  <c r="AR674" i="28"/>
  <c r="AQ674" i="28"/>
  <c r="AP674" i="28"/>
  <c r="AO674" i="28"/>
  <c r="AL674" i="28"/>
  <c r="AK674" i="28"/>
  <c r="AJ674" i="28"/>
  <c r="AI674" i="28"/>
  <c r="AH674" i="28"/>
  <c r="AG674" i="28"/>
  <c r="AF674" i="28"/>
  <c r="AE674" i="28"/>
  <c r="AD674" i="28"/>
  <c r="AA674" i="28"/>
  <c r="Z674" i="28"/>
  <c r="Y674" i="28"/>
  <c r="X674" i="28"/>
  <c r="W674" i="28"/>
  <c r="V674" i="28"/>
  <c r="U674" i="28"/>
  <c r="T674" i="28"/>
  <c r="S674" i="28"/>
  <c r="P674" i="28"/>
  <c r="O674" i="28"/>
  <c r="N674" i="28"/>
  <c r="M674" i="28"/>
  <c r="L674" i="28"/>
  <c r="K674" i="28"/>
  <c r="J674" i="28"/>
  <c r="I674" i="28"/>
  <c r="H674" i="28"/>
  <c r="G674" i="28"/>
  <c r="F674" i="28"/>
  <c r="D674" i="28"/>
  <c r="C674" i="28"/>
  <c r="B674" i="28"/>
  <c r="BQ673" i="28"/>
  <c r="BP673" i="28"/>
  <c r="BO673" i="28"/>
  <c r="BN673" i="28"/>
  <c r="BM673" i="28"/>
  <c r="BL673" i="28"/>
  <c r="BK673" i="28"/>
  <c r="BJ673" i="28"/>
  <c r="BI673" i="28"/>
  <c r="BF673" i="28"/>
  <c r="BE673" i="28"/>
  <c r="BD673" i="28"/>
  <c r="BC673" i="28"/>
  <c r="BB673" i="28"/>
  <c r="BA673" i="28"/>
  <c r="AZ673" i="28"/>
  <c r="AY673" i="28"/>
  <c r="AX673" i="28"/>
  <c r="AW673" i="28"/>
  <c r="AV673" i="28"/>
  <c r="AU673" i="28"/>
  <c r="AT673" i="28"/>
  <c r="AS673" i="28"/>
  <c r="AR673" i="28"/>
  <c r="AQ673" i="28"/>
  <c r="AP673" i="28"/>
  <c r="AO673" i="28"/>
  <c r="AL673" i="28"/>
  <c r="AK673" i="28"/>
  <c r="AJ673" i="28"/>
  <c r="AI673" i="28"/>
  <c r="AH673" i="28"/>
  <c r="AG673" i="28"/>
  <c r="AF673" i="28"/>
  <c r="AE673" i="28"/>
  <c r="AD673" i="28"/>
  <c r="AA673" i="28"/>
  <c r="Z673" i="28"/>
  <c r="Y673" i="28"/>
  <c r="X673" i="28"/>
  <c r="W673" i="28"/>
  <c r="V673" i="28"/>
  <c r="U673" i="28"/>
  <c r="T673" i="28"/>
  <c r="S673" i="28"/>
  <c r="P673" i="28"/>
  <c r="O673" i="28"/>
  <c r="N673" i="28"/>
  <c r="M673" i="28"/>
  <c r="L673" i="28"/>
  <c r="K673" i="28"/>
  <c r="J673" i="28"/>
  <c r="I673" i="28"/>
  <c r="H673" i="28"/>
  <c r="G673" i="28"/>
  <c r="F673" i="28"/>
  <c r="D673" i="28"/>
  <c r="C673" i="28"/>
  <c r="B673" i="28"/>
  <c r="BQ672" i="28"/>
  <c r="BP672" i="28"/>
  <c r="BO672" i="28"/>
  <c r="BN672" i="28"/>
  <c r="BM672" i="28"/>
  <c r="BL672" i="28"/>
  <c r="BK672" i="28"/>
  <c r="BJ672" i="28"/>
  <c r="BI672" i="28"/>
  <c r="BF672" i="28"/>
  <c r="BE672" i="28"/>
  <c r="BD672" i="28"/>
  <c r="BC672" i="28"/>
  <c r="BB672" i="28"/>
  <c r="BA672" i="28"/>
  <c r="AZ672" i="28"/>
  <c r="AY672" i="28"/>
  <c r="AX672" i="28"/>
  <c r="AW672" i="28"/>
  <c r="AV672" i="28"/>
  <c r="AU672" i="28"/>
  <c r="AT672" i="28"/>
  <c r="AS672" i="28"/>
  <c r="AR672" i="28"/>
  <c r="AQ672" i="28"/>
  <c r="AP672" i="28"/>
  <c r="AO672" i="28"/>
  <c r="AL672" i="28"/>
  <c r="AK672" i="28"/>
  <c r="AJ672" i="28"/>
  <c r="AI672" i="28"/>
  <c r="AH672" i="28"/>
  <c r="AG672" i="28"/>
  <c r="AF672" i="28"/>
  <c r="AE672" i="28"/>
  <c r="AD672" i="28"/>
  <c r="AA672" i="28"/>
  <c r="Z672" i="28"/>
  <c r="Y672" i="28"/>
  <c r="X672" i="28"/>
  <c r="W672" i="28"/>
  <c r="V672" i="28"/>
  <c r="U672" i="28"/>
  <c r="T672" i="28"/>
  <c r="S672" i="28"/>
  <c r="P672" i="28"/>
  <c r="O672" i="28"/>
  <c r="N672" i="28"/>
  <c r="M672" i="28"/>
  <c r="L672" i="28"/>
  <c r="K672" i="28"/>
  <c r="J672" i="28"/>
  <c r="I672" i="28"/>
  <c r="H672" i="28"/>
  <c r="G672" i="28"/>
  <c r="F672" i="28"/>
  <c r="D672" i="28"/>
  <c r="C672" i="28"/>
  <c r="B672" i="28"/>
  <c r="BQ671" i="28"/>
  <c r="BP671" i="28"/>
  <c r="BO671" i="28"/>
  <c r="BN671" i="28"/>
  <c r="BM671" i="28"/>
  <c r="BL671" i="28"/>
  <c r="BK671" i="28"/>
  <c r="BJ671" i="28"/>
  <c r="BI671" i="28"/>
  <c r="BF671" i="28"/>
  <c r="BE671" i="28"/>
  <c r="BD671" i="28"/>
  <c r="BC671" i="28"/>
  <c r="BB671" i="28"/>
  <c r="BA671" i="28"/>
  <c r="AZ671" i="28"/>
  <c r="AY671" i="28"/>
  <c r="AX671" i="28"/>
  <c r="AW671" i="28"/>
  <c r="AV671" i="28"/>
  <c r="AU671" i="28"/>
  <c r="AT671" i="28"/>
  <c r="AS671" i="28"/>
  <c r="AR671" i="28"/>
  <c r="AQ671" i="28"/>
  <c r="AP671" i="28"/>
  <c r="AO671" i="28"/>
  <c r="AL671" i="28"/>
  <c r="AK671" i="28"/>
  <c r="AJ671" i="28"/>
  <c r="AI671" i="28"/>
  <c r="AH671" i="28"/>
  <c r="AG671" i="28"/>
  <c r="AF671" i="28"/>
  <c r="AE671" i="28"/>
  <c r="AD671" i="28"/>
  <c r="AA671" i="28"/>
  <c r="Z671" i="28"/>
  <c r="Y671" i="28"/>
  <c r="X671" i="28"/>
  <c r="W671" i="28"/>
  <c r="V671" i="28"/>
  <c r="U671" i="28"/>
  <c r="T671" i="28"/>
  <c r="S671" i="28"/>
  <c r="P671" i="28"/>
  <c r="O671" i="28"/>
  <c r="N671" i="28"/>
  <c r="M671" i="28"/>
  <c r="L671" i="28"/>
  <c r="K671" i="28"/>
  <c r="J671" i="28"/>
  <c r="I671" i="28"/>
  <c r="H671" i="28"/>
  <c r="G671" i="28"/>
  <c r="F671" i="28"/>
  <c r="D671" i="28"/>
  <c r="C671" i="28"/>
  <c r="B671" i="28"/>
  <c r="BQ670" i="28"/>
  <c r="BP670" i="28"/>
  <c r="BO670" i="28"/>
  <c r="BN670" i="28"/>
  <c r="BM670" i="28"/>
  <c r="BL670" i="28"/>
  <c r="BK670" i="28"/>
  <c r="BJ670" i="28"/>
  <c r="BI670" i="28"/>
  <c r="BF670" i="28"/>
  <c r="BE670" i="28"/>
  <c r="BD670" i="28"/>
  <c r="BC670" i="28"/>
  <c r="BB670" i="28"/>
  <c r="BA670" i="28"/>
  <c r="AZ670" i="28"/>
  <c r="AY670" i="28"/>
  <c r="AX670" i="28"/>
  <c r="AW670" i="28"/>
  <c r="AV670" i="28"/>
  <c r="AU670" i="28"/>
  <c r="AT670" i="28"/>
  <c r="AS670" i="28"/>
  <c r="AR670" i="28"/>
  <c r="AQ670" i="28"/>
  <c r="AP670" i="28"/>
  <c r="AO670" i="28"/>
  <c r="AL670" i="28"/>
  <c r="AK670" i="28"/>
  <c r="AJ670" i="28"/>
  <c r="AI670" i="28"/>
  <c r="AH670" i="28"/>
  <c r="AG670" i="28"/>
  <c r="AF670" i="28"/>
  <c r="AE670" i="28"/>
  <c r="AD670" i="28"/>
  <c r="AA670" i="28"/>
  <c r="Z670" i="28"/>
  <c r="Y670" i="28"/>
  <c r="X670" i="28"/>
  <c r="W670" i="28"/>
  <c r="V670" i="28"/>
  <c r="U670" i="28"/>
  <c r="T670" i="28"/>
  <c r="S670" i="28"/>
  <c r="P670" i="28"/>
  <c r="O670" i="28"/>
  <c r="N670" i="28"/>
  <c r="M670" i="28"/>
  <c r="L670" i="28"/>
  <c r="K670" i="28"/>
  <c r="J670" i="28"/>
  <c r="I670" i="28"/>
  <c r="H670" i="28"/>
  <c r="G670" i="28"/>
  <c r="F670" i="28"/>
  <c r="D670" i="28"/>
  <c r="C670" i="28"/>
  <c r="B670" i="28"/>
  <c r="BQ669" i="28"/>
  <c r="BP669" i="28"/>
  <c r="BO669" i="28"/>
  <c r="BN669" i="28"/>
  <c r="BM669" i="28"/>
  <c r="BL669" i="28"/>
  <c r="BK669" i="28"/>
  <c r="BJ669" i="28"/>
  <c r="BI669" i="28"/>
  <c r="BF669" i="28"/>
  <c r="BE669" i="28"/>
  <c r="BD669" i="28"/>
  <c r="BC669" i="28"/>
  <c r="BB669" i="28"/>
  <c r="BA669" i="28"/>
  <c r="AZ669" i="28"/>
  <c r="AY669" i="28"/>
  <c r="AX669" i="28"/>
  <c r="AW669" i="28"/>
  <c r="AV669" i="28"/>
  <c r="AU669" i="28"/>
  <c r="AT669" i="28"/>
  <c r="AS669" i="28"/>
  <c r="AR669" i="28"/>
  <c r="AQ669" i="28"/>
  <c r="AP669" i="28"/>
  <c r="AO669" i="28"/>
  <c r="AL669" i="28"/>
  <c r="AK669" i="28"/>
  <c r="AJ669" i="28"/>
  <c r="AI669" i="28"/>
  <c r="AH669" i="28"/>
  <c r="AG669" i="28"/>
  <c r="AF669" i="28"/>
  <c r="AE669" i="28"/>
  <c r="AD669" i="28"/>
  <c r="AA669" i="28"/>
  <c r="Z669" i="28"/>
  <c r="Y669" i="28"/>
  <c r="X669" i="28"/>
  <c r="W669" i="28"/>
  <c r="V669" i="28"/>
  <c r="U669" i="28"/>
  <c r="T669" i="28"/>
  <c r="S669" i="28"/>
  <c r="P669" i="28"/>
  <c r="O669" i="28"/>
  <c r="N669" i="28"/>
  <c r="M669" i="28"/>
  <c r="L669" i="28"/>
  <c r="K669" i="28"/>
  <c r="J669" i="28"/>
  <c r="I669" i="28"/>
  <c r="H669" i="28"/>
  <c r="G669" i="28"/>
  <c r="F669" i="28"/>
  <c r="D669" i="28"/>
  <c r="C669" i="28"/>
  <c r="B669" i="28"/>
  <c r="BQ668" i="28"/>
  <c r="BP668" i="28"/>
  <c r="BO668" i="28"/>
  <c r="BN668" i="28"/>
  <c r="BM668" i="28"/>
  <c r="BL668" i="28"/>
  <c r="BK668" i="28"/>
  <c r="BJ668" i="28"/>
  <c r="BI668" i="28"/>
  <c r="BF668" i="28"/>
  <c r="BE668" i="28"/>
  <c r="BD668" i="28"/>
  <c r="BC668" i="28"/>
  <c r="BB668" i="28"/>
  <c r="BA668" i="28"/>
  <c r="AZ668" i="28"/>
  <c r="AY668" i="28"/>
  <c r="AX668" i="28"/>
  <c r="AW668" i="28"/>
  <c r="AV668" i="28"/>
  <c r="AU668" i="28"/>
  <c r="AT668" i="28"/>
  <c r="AS668" i="28"/>
  <c r="AR668" i="28"/>
  <c r="AQ668" i="28"/>
  <c r="AP668" i="28"/>
  <c r="AO668" i="28"/>
  <c r="AL668" i="28"/>
  <c r="AK668" i="28"/>
  <c r="AJ668" i="28"/>
  <c r="AI668" i="28"/>
  <c r="AH668" i="28"/>
  <c r="AG668" i="28"/>
  <c r="AF668" i="28"/>
  <c r="AE668" i="28"/>
  <c r="AD668" i="28"/>
  <c r="AA668" i="28"/>
  <c r="Z668" i="28"/>
  <c r="Y668" i="28"/>
  <c r="X668" i="28"/>
  <c r="W668" i="28"/>
  <c r="V668" i="28"/>
  <c r="U668" i="28"/>
  <c r="T668" i="28"/>
  <c r="S668" i="28"/>
  <c r="P668" i="28"/>
  <c r="O668" i="28"/>
  <c r="N668" i="28"/>
  <c r="M668" i="28"/>
  <c r="L668" i="28"/>
  <c r="K668" i="28"/>
  <c r="J668" i="28"/>
  <c r="I668" i="28"/>
  <c r="H668" i="28"/>
  <c r="G668" i="28"/>
  <c r="F668" i="28"/>
  <c r="D668" i="28"/>
  <c r="C668" i="28"/>
  <c r="B668" i="28"/>
  <c r="BQ667" i="28"/>
  <c r="BP667" i="28"/>
  <c r="BO667" i="28"/>
  <c r="BN667" i="28"/>
  <c r="BM667" i="28"/>
  <c r="BL667" i="28"/>
  <c r="BK667" i="28"/>
  <c r="BJ667" i="28"/>
  <c r="BI667" i="28"/>
  <c r="BF667" i="28"/>
  <c r="BE667" i="28"/>
  <c r="BD667" i="28"/>
  <c r="BC667" i="28"/>
  <c r="BB667" i="28"/>
  <c r="BA667" i="28"/>
  <c r="AZ667" i="28"/>
  <c r="AY667" i="28"/>
  <c r="AX667" i="28"/>
  <c r="AW667" i="28"/>
  <c r="AV667" i="28"/>
  <c r="AU667" i="28"/>
  <c r="AT667" i="28"/>
  <c r="AS667" i="28"/>
  <c r="AR667" i="28"/>
  <c r="AQ667" i="28"/>
  <c r="AP667" i="28"/>
  <c r="AO667" i="28"/>
  <c r="AL667" i="28"/>
  <c r="AK667" i="28"/>
  <c r="AJ667" i="28"/>
  <c r="AI667" i="28"/>
  <c r="AH667" i="28"/>
  <c r="AG667" i="28"/>
  <c r="AF667" i="28"/>
  <c r="AE667" i="28"/>
  <c r="AD667" i="28"/>
  <c r="AA667" i="28"/>
  <c r="Z667" i="28"/>
  <c r="Y667" i="28"/>
  <c r="X667" i="28"/>
  <c r="W667" i="28"/>
  <c r="V667" i="28"/>
  <c r="U667" i="28"/>
  <c r="T667" i="28"/>
  <c r="S667" i="28"/>
  <c r="P667" i="28"/>
  <c r="O667" i="28"/>
  <c r="N667" i="28"/>
  <c r="M667" i="28"/>
  <c r="L667" i="28"/>
  <c r="K667" i="28"/>
  <c r="J667" i="28"/>
  <c r="I667" i="28"/>
  <c r="H667" i="28"/>
  <c r="G667" i="28"/>
  <c r="F667" i="28"/>
  <c r="D667" i="28"/>
  <c r="C667" i="28"/>
  <c r="B667" i="28"/>
  <c r="BQ666" i="28"/>
  <c r="BP666" i="28"/>
  <c r="BO666" i="28"/>
  <c r="BN666" i="28"/>
  <c r="BM666" i="28"/>
  <c r="BL666" i="28"/>
  <c r="BK666" i="28"/>
  <c r="BJ666" i="28"/>
  <c r="BI666" i="28"/>
  <c r="BF666" i="28"/>
  <c r="BE666" i="28"/>
  <c r="BD666" i="28"/>
  <c r="BC666" i="28"/>
  <c r="BB666" i="28"/>
  <c r="BA666" i="28"/>
  <c r="AZ666" i="28"/>
  <c r="AY666" i="28"/>
  <c r="AX666" i="28"/>
  <c r="AW666" i="28"/>
  <c r="AV666" i="28"/>
  <c r="AU666" i="28"/>
  <c r="AT666" i="28"/>
  <c r="AS666" i="28"/>
  <c r="AR666" i="28"/>
  <c r="AQ666" i="28"/>
  <c r="AP666" i="28"/>
  <c r="AO666" i="28"/>
  <c r="AL666" i="28"/>
  <c r="AK666" i="28"/>
  <c r="AJ666" i="28"/>
  <c r="AI666" i="28"/>
  <c r="AH666" i="28"/>
  <c r="AG666" i="28"/>
  <c r="AF666" i="28"/>
  <c r="AE666" i="28"/>
  <c r="AD666" i="28"/>
  <c r="AA666" i="28"/>
  <c r="Z666" i="28"/>
  <c r="Y666" i="28"/>
  <c r="X666" i="28"/>
  <c r="W666" i="28"/>
  <c r="V666" i="28"/>
  <c r="U666" i="28"/>
  <c r="T666" i="28"/>
  <c r="S666" i="28"/>
  <c r="P666" i="28"/>
  <c r="O666" i="28"/>
  <c r="N666" i="28"/>
  <c r="M666" i="28"/>
  <c r="L666" i="28"/>
  <c r="K666" i="28"/>
  <c r="J666" i="28"/>
  <c r="I666" i="28"/>
  <c r="H666" i="28"/>
  <c r="G666" i="28"/>
  <c r="F666" i="28"/>
  <c r="D666" i="28"/>
  <c r="C666" i="28"/>
  <c r="B666" i="28"/>
  <c r="BQ665" i="28"/>
  <c r="BP665" i="28"/>
  <c r="BO665" i="28"/>
  <c r="BN665" i="28"/>
  <c r="BM665" i="28"/>
  <c r="BL665" i="28"/>
  <c r="BK665" i="28"/>
  <c r="BJ665" i="28"/>
  <c r="BI665" i="28"/>
  <c r="BF665" i="28"/>
  <c r="BE665" i="28"/>
  <c r="BD665" i="28"/>
  <c r="BC665" i="28"/>
  <c r="BB665" i="28"/>
  <c r="BA665" i="28"/>
  <c r="AZ665" i="28"/>
  <c r="AY665" i="28"/>
  <c r="AX665" i="28"/>
  <c r="AW665" i="28"/>
  <c r="AV665" i="28"/>
  <c r="AU665" i="28"/>
  <c r="AT665" i="28"/>
  <c r="AS665" i="28"/>
  <c r="AR665" i="28"/>
  <c r="AQ665" i="28"/>
  <c r="AP665" i="28"/>
  <c r="AO665" i="28"/>
  <c r="AL665" i="28"/>
  <c r="AK665" i="28"/>
  <c r="AJ665" i="28"/>
  <c r="AI665" i="28"/>
  <c r="AH665" i="28"/>
  <c r="AG665" i="28"/>
  <c r="AF665" i="28"/>
  <c r="AE665" i="28"/>
  <c r="AD665" i="28"/>
  <c r="AA665" i="28"/>
  <c r="Z665" i="28"/>
  <c r="Y665" i="28"/>
  <c r="X665" i="28"/>
  <c r="W665" i="28"/>
  <c r="V665" i="28"/>
  <c r="U665" i="28"/>
  <c r="T665" i="28"/>
  <c r="S665" i="28"/>
  <c r="P665" i="28"/>
  <c r="O665" i="28"/>
  <c r="N665" i="28"/>
  <c r="M665" i="28"/>
  <c r="L665" i="28"/>
  <c r="K665" i="28"/>
  <c r="J665" i="28"/>
  <c r="I665" i="28"/>
  <c r="H665" i="28"/>
  <c r="G665" i="28"/>
  <c r="F665" i="28"/>
  <c r="D665" i="28"/>
  <c r="C665" i="28"/>
  <c r="B665" i="28"/>
  <c r="BQ664" i="28"/>
  <c r="BP664" i="28"/>
  <c r="BO664" i="28"/>
  <c r="BN664" i="28"/>
  <c r="BM664" i="28"/>
  <c r="BL664" i="28"/>
  <c r="BK664" i="28"/>
  <c r="BJ664" i="28"/>
  <c r="BI664" i="28"/>
  <c r="BF664" i="28"/>
  <c r="BE664" i="28"/>
  <c r="BD664" i="28"/>
  <c r="BC664" i="28"/>
  <c r="BB664" i="28"/>
  <c r="BA664" i="28"/>
  <c r="AZ664" i="28"/>
  <c r="AY664" i="28"/>
  <c r="AX664" i="28"/>
  <c r="AW664" i="28"/>
  <c r="AV664" i="28"/>
  <c r="AU664" i="28"/>
  <c r="AT664" i="28"/>
  <c r="AS664" i="28"/>
  <c r="AR664" i="28"/>
  <c r="AQ664" i="28"/>
  <c r="AP664" i="28"/>
  <c r="AO664" i="28"/>
  <c r="AL664" i="28"/>
  <c r="AK664" i="28"/>
  <c r="AJ664" i="28"/>
  <c r="AI664" i="28"/>
  <c r="AH664" i="28"/>
  <c r="AG664" i="28"/>
  <c r="AF664" i="28"/>
  <c r="AE664" i="28"/>
  <c r="AD664" i="28"/>
  <c r="AA664" i="28"/>
  <c r="Z664" i="28"/>
  <c r="Y664" i="28"/>
  <c r="X664" i="28"/>
  <c r="W664" i="28"/>
  <c r="V664" i="28"/>
  <c r="U664" i="28"/>
  <c r="T664" i="28"/>
  <c r="S664" i="28"/>
  <c r="P664" i="28"/>
  <c r="O664" i="28"/>
  <c r="N664" i="28"/>
  <c r="M664" i="28"/>
  <c r="L664" i="28"/>
  <c r="K664" i="28"/>
  <c r="J664" i="28"/>
  <c r="I664" i="28"/>
  <c r="H664" i="28"/>
  <c r="G664" i="28"/>
  <c r="F664" i="28"/>
  <c r="D664" i="28"/>
  <c r="C664" i="28"/>
  <c r="B664" i="28"/>
  <c r="BQ663" i="28"/>
  <c r="BP663" i="28"/>
  <c r="BO663" i="28"/>
  <c r="BN663" i="28"/>
  <c r="BM663" i="28"/>
  <c r="BL663" i="28"/>
  <c r="BK663" i="28"/>
  <c r="BJ663" i="28"/>
  <c r="BI663" i="28"/>
  <c r="BF663" i="28"/>
  <c r="BE663" i="28"/>
  <c r="BD663" i="28"/>
  <c r="BC663" i="28"/>
  <c r="BB663" i="28"/>
  <c r="BA663" i="28"/>
  <c r="AZ663" i="28"/>
  <c r="AY663" i="28"/>
  <c r="AX663" i="28"/>
  <c r="AW663" i="28"/>
  <c r="AV663" i="28"/>
  <c r="AU663" i="28"/>
  <c r="AT663" i="28"/>
  <c r="AS663" i="28"/>
  <c r="AR663" i="28"/>
  <c r="AQ663" i="28"/>
  <c r="AP663" i="28"/>
  <c r="AO663" i="28"/>
  <c r="AL663" i="28"/>
  <c r="AK663" i="28"/>
  <c r="AJ663" i="28"/>
  <c r="AI663" i="28"/>
  <c r="AH663" i="28"/>
  <c r="AG663" i="28"/>
  <c r="AF663" i="28"/>
  <c r="AE663" i="28"/>
  <c r="AD663" i="28"/>
  <c r="AA663" i="28"/>
  <c r="Z663" i="28"/>
  <c r="Y663" i="28"/>
  <c r="X663" i="28"/>
  <c r="W663" i="28"/>
  <c r="V663" i="28"/>
  <c r="U663" i="28"/>
  <c r="T663" i="28"/>
  <c r="S663" i="28"/>
  <c r="P663" i="28"/>
  <c r="O663" i="28"/>
  <c r="N663" i="28"/>
  <c r="M663" i="28"/>
  <c r="L663" i="28"/>
  <c r="K663" i="28"/>
  <c r="J663" i="28"/>
  <c r="I663" i="28"/>
  <c r="H663" i="28"/>
  <c r="G663" i="28"/>
  <c r="F663" i="28"/>
  <c r="D663" i="28"/>
  <c r="C663" i="28"/>
  <c r="B663" i="28"/>
  <c r="BQ662" i="28"/>
  <c r="BP662" i="28"/>
  <c r="BO662" i="28"/>
  <c r="BN662" i="28"/>
  <c r="BM662" i="28"/>
  <c r="BL662" i="28"/>
  <c r="BK662" i="28"/>
  <c r="BJ662" i="28"/>
  <c r="BI662" i="28"/>
  <c r="BF662" i="28"/>
  <c r="BE662" i="28"/>
  <c r="BD662" i="28"/>
  <c r="BC662" i="28"/>
  <c r="BB662" i="28"/>
  <c r="BA662" i="28"/>
  <c r="AZ662" i="28"/>
  <c r="AY662" i="28"/>
  <c r="AX662" i="28"/>
  <c r="AW662" i="28"/>
  <c r="AV662" i="28"/>
  <c r="AU662" i="28"/>
  <c r="AT662" i="28"/>
  <c r="AS662" i="28"/>
  <c r="AR662" i="28"/>
  <c r="AQ662" i="28"/>
  <c r="AP662" i="28"/>
  <c r="AO662" i="28"/>
  <c r="AL662" i="28"/>
  <c r="AK662" i="28"/>
  <c r="AJ662" i="28"/>
  <c r="AI662" i="28"/>
  <c r="AH662" i="28"/>
  <c r="AG662" i="28"/>
  <c r="AF662" i="28"/>
  <c r="AE662" i="28"/>
  <c r="AD662" i="28"/>
  <c r="AA662" i="28"/>
  <c r="Z662" i="28"/>
  <c r="Y662" i="28"/>
  <c r="X662" i="28"/>
  <c r="W662" i="28"/>
  <c r="V662" i="28"/>
  <c r="U662" i="28"/>
  <c r="T662" i="28"/>
  <c r="S662" i="28"/>
  <c r="P662" i="28"/>
  <c r="O662" i="28"/>
  <c r="N662" i="28"/>
  <c r="M662" i="28"/>
  <c r="L662" i="28"/>
  <c r="K662" i="28"/>
  <c r="J662" i="28"/>
  <c r="I662" i="28"/>
  <c r="H662" i="28"/>
  <c r="G662" i="28"/>
  <c r="F662" i="28"/>
  <c r="D662" i="28"/>
  <c r="C662" i="28"/>
  <c r="B662" i="28"/>
  <c r="BQ661" i="28"/>
  <c r="BP661" i="28"/>
  <c r="BO661" i="28"/>
  <c r="BN661" i="28"/>
  <c r="BM661" i="28"/>
  <c r="BL661" i="28"/>
  <c r="BK661" i="28"/>
  <c r="BJ661" i="28"/>
  <c r="BI661" i="28"/>
  <c r="BF661" i="28"/>
  <c r="BE661" i="28"/>
  <c r="BD661" i="28"/>
  <c r="BC661" i="28"/>
  <c r="BB661" i="28"/>
  <c r="BA661" i="28"/>
  <c r="AZ661" i="28"/>
  <c r="AY661" i="28"/>
  <c r="AX661" i="28"/>
  <c r="AW661" i="28"/>
  <c r="AV661" i="28"/>
  <c r="AU661" i="28"/>
  <c r="AT661" i="28"/>
  <c r="AS661" i="28"/>
  <c r="AR661" i="28"/>
  <c r="AQ661" i="28"/>
  <c r="AP661" i="28"/>
  <c r="AO661" i="28"/>
  <c r="AL661" i="28"/>
  <c r="AK661" i="28"/>
  <c r="AJ661" i="28"/>
  <c r="AI661" i="28"/>
  <c r="AH661" i="28"/>
  <c r="AG661" i="28"/>
  <c r="AF661" i="28"/>
  <c r="AE661" i="28"/>
  <c r="AD661" i="28"/>
  <c r="AA661" i="28"/>
  <c r="Z661" i="28"/>
  <c r="Y661" i="28"/>
  <c r="X661" i="28"/>
  <c r="W661" i="28"/>
  <c r="V661" i="28"/>
  <c r="U661" i="28"/>
  <c r="T661" i="28"/>
  <c r="S661" i="28"/>
  <c r="P661" i="28"/>
  <c r="O661" i="28"/>
  <c r="N661" i="28"/>
  <c r="M661" i="28"/>
  <c r="L661" i="28"/>
  <c r="K661" i="28"/>
  <c r="J661" i="28"/>
  <c r="I661" i="28"/>
  <c r="H661" i="28"/>
  <c r="G661" i="28"/>
  <c r="F661" i="28"/>
  <c r="D661" i="28"/>
  <c r="C661" i="28"/>
  <c r="B661" i="28"/>
  <c r="BQ660" i="28"/>
  <c r="BP660" i="28"/>
  <c r="BO660" i="28"/>
  <c r="BN660" i="28"/>
  <c r="BM660" i="28"/>
  <c r="BL660" i="28"/>
  <c r="BK660" i="28"/>
  <c r="BJ660" i="28"/>
  <c r="BI660" i="28"/>
  <c r="BF660" i="28"/>
  <c r="BE660" i="28"/>
  <c r="BD660" i="28"/>
  <c r="BC660" i="28"/>
  <c r="BB660" i="28"/>
  <c r="BA660" i="28"/>
  <c r="AZ660" i="28"/>
  <c r="AY660" i="28"/>
  <c r="AX660" i="28"/>
  <c r="AW660" i="28"/>
  <c r="AV660" i="28"/>
  <c r="AU660" i="28"/>
  <c r="AT660" i="28"/>
  <c r="AS660" i="28"/>
  <c r="AR660" i="28"/>
  <c r="AQ660" i="28"/>
  <c r="AP660" i="28"/>
  <c r="AO660" i="28"/>
  <c r="AL660" i="28"/>
  <c r="AK660" i="28"/>
  <c r="AJ660" i="28"/>
  <c r="AI660" i="28"/>
  <c r="AH660" i="28"/>
  <c r="AG660" i="28"/>
  <c r="AF660" i="28"/>
  <c r="AE660" i="28"/>
  <c r="AD660" i="28"/>
  <c r="AA660" i="28"/>
  <c r="Z660" i="28"/>
  <c r="Y660" i="28"/>
  <c r="X660" i="28"/>
  <c r="W660" i="28"/>
  <c r="V660" i="28"/>
  <c r="U660" i="28"/>
  <c r="T660" i="28"/>
  <c r="S660" i="28"/>
  <c r="P660" i="28"/>
  <c r="O660" i="28"/>
  <c r="N660" i="28"/>
  <c r="M660" i="28"/>
  <c r="L660" i="28"/>
  <c r="K660" i="28"/>
  <c r="J660" i="28"/>
  <c r="I660" i="28"/>
  <c r="H660" i="28"/>
  <c r="G660" i="28"/>
  <c r="F660" i="28"/>
  <c r="D660" i="28"/>
  <c r="C660" i="28"/>
  <c r="B660" i="28"/>
  <c r="BQ659" i="28"/>
  <c r="BP659" i="28"/>
  <c r="BO659" i="28"/>
  <c r="BN659" i="28"/>
  <c r="BM659" i="28"/>
  <c r="BL659" i="28"/>
  <c r="BK659" i="28"/>
  <c r="BJ659" i="28"/>
  <c r="BI659" i="28"/>
  <c r="BF659" i="28"/>
  <c r="BE659" i="28"/>
  <c r="BD659" i="28"/>
  <c r="BC659" i="28"/>
  <c r="BB659" i="28"/>
  <c r="BA659" i="28"/>
  <c r="AZ659" i="28"/>
  <c r="AY659" i="28"/>
  <c r="AX659" i="28"/>
  <c r="AW659" i="28"/>
  <c r="AV659" i="28"/>
  <c r="AU659" i="28"/>
  <c r="AT659" i="28"/>
  <c r="AS659" i="28"/>
  <c r="AR659" i="28"/>
  <c r="AQ659" i="28"/>
  <c r="AP659" i="28"/>
  <c r="AO659" i="28"/>
  <c r="AL659" i="28"/>
  <c r="AK659" i="28"/>
  <c r="AJ659" i="28"/>
  <c r="AI659" i="28"/>
  <c r="AH659" i="28"/>
  <c r="AG659" i="28"/>
  <c r="AF659" i="28"/>
  <c r="AE659" i="28"/>
  <c r="AD659" i="28"/>
  <c r="AA659" i="28"/>
  <c r="Z659" i="28"/>
  <c r="Y659" i="28"/>
  <c r="X659" i="28"/>
  <c r="W659" i="28"/>
  <c r="V659" i="28"/>
  <c r="U659" i="28"/>
  <c r="T659" i="28"/>
  <c r="S659" i="28"/>
  <c r="P659" i="28"/>
  <c r="O659" i="28"/>
  <c r="N659" i="28"/>
  <c r="M659" i="28"/>
  <c r="L659" i="28"/>
  <c r="K659" i="28"/>
  <c r="J659" i="28"/>
  <c r="I659" i="28"/>
  <c r="H659" i="28"/>
  <c r="G659" i="28"/>
  <c r="F659" i="28"/>
  <c r="D659" i="28"/>
  <c r="C659" i="28"/>
  <c r="B659" i="28"/>
  <c r="BQ658" i="28"/>
  <c r="BP658" i="28"/>
  <c r="BO658" i="28"/>
  <c r="BN658" i="28"/>
  <c r="BM658" i="28"/>
  <c r="BL658" i="28"/>
  <c r="BK658" i="28"/>
  <c r="BJ658" i="28"/>
  <c r="BI658" i="28"/>
  <c r="BF658" i="28"/>
  <c r="BE658" i="28"/>
  <c r="BD658" i="28"/>
  <c r="BC658" i="28"/>
  <c r="BB658" i="28"/>
  <c r="BA658" i="28"/>
  <c r="AZ658" i="28"/>
  <c r="AY658" i="28"/>
  <c r="AX658" i="28"/>
  <c r="AW658" i="28"/>
  <c r="AV658" i="28"/>
  <c r="AU658" i="28"/>
  <c r="AT658" i="28"/>
  <c r="AS658" i="28"/>
  <c r="AR658" i="28"/>
  <c r="AQ658" i="28"/>
  <c r="AP658" i="28"/>
  <c r="AO658" i="28"/>
  <c r="AL658" i="28"/>
  <c r="AK658" i="28"/>
  <c r="AJ658" i="28"/>
  <c r="AI658" i="28"/>
  <c r="AH658" i="28"/>
  <c r="AG658" i="28"/>
  <c r="AF658" i="28"/>
  <c r="AE658" i="28"/>
  <c r="AD658" i="28"/>
  <c r="AA658" i="28"/>
  <c r="Z658" i="28"/>
  <c r="Y658" i="28"/>
  <c r="X658" i="28"/>
  <c r="W658" i="28"/>
  <c r="V658" i="28"/>
  <c r="U658" i="28"/>
  <c r="T658" i="28"/>
  <c r="S658" i="28"/>
  <c r="P658" i="28"/>
  <c r="O658" i="28"/>
  <c r="N658" i="28"/>
  <c r="M658" i="28"/>
  <c r="L658" i="28"/>
  <c r="K658" i="28"/>
  <c r="J658" i="28"/>
  <c r="I658" i="28"/>
  <c r="H658" i="28"/>
  <c r="G658" i="28"/>
  <c r="F658" i="28"/>
  <c r="D658" i="28"/>
  <c r="C658" i="28"/>
  <c r="B658" i="28"/>
  <c r="BQ657" i="28"/>
  <c r="BP657" i="28"/>
  <c r="BO657" i="28"/>
  <c r="BN657" i="28"/>
  <c r="BM657" i="28"/>
  <c r="BL657" i="28"/>
  <c r="BK657" i="28"/>
  <c r="BJ657" i="28"/>
  <c r="BI657" i="28"/>
  <c r="BF657" i="28"/>
  <c r="BE657" i="28"/>
  <c r="BD657" i="28"/>
  <c r="BC657" i="28"/>
  <c r="BB657" i="28"/>
  <c r="BA657" i="28"/>
  <c r="AZ657" i="28"/>
  <c r="AY657" i="28"/>
  <c r="AX657" i="28"/>
  <c r="AW657" i="28"/>
  <c r="AV657" i="28"/>
  <c r="AU657" i="28"/>
  <c r="AT657" i="28"/>
  <c r="AS657" i="28"/>
  <c r="AR657" i="28"/>
  <c r="AQ657" i="28"/>
  <c r="AP657" i="28"/>
  <c r="AO657" i="28"/>
  <c r="AL657" i="28"/>
  <c r="AK657" i="28"/>
  <c r="AJ657" i="28"/>
  <c r="AI657" i="28"/>
  <c r="AH657" i="28"/>
  <c r="AG657" i="28"/>
  <c r="AF657" i="28"/>
  <c r="AE657" i="28"/>
  <c r="AD657" i="28"/>
  <c r="AA657" i="28"/>
  <c r="Z657" i="28"/>
  <c r="Y657" i="28"/>
  <c r="X657" i="28"/>
  <c r="W657" i="28"/>
  <c r="V657" i="28"/>
  <c r="U657" i="28"/>
  <c r="T657" i="28"/>
  <c r="S657" i="28"/>
  <c r="P657" i="28"/>
  <c r="O657" i="28"/>
  <c r="N657" i="28"/>
  <c r="M657" i="28"/>
  <c r="L657" i="28"/>
  <c r="K657" i="28"/>
  <c r="J657" i="28"/>
  <c r="I657" i="28"/>
  <c r="H657" i="28"/>
  <c r="G657" i="28"/>
  <c r="F657" i="28"/>
  <c r="D657" i="28"/>
  <c r="C657" i="28"/>
  <c r="B657" i="28"/>
  <c r="BQ656" i="28"/>
  <c r="BP656" i="28"/>
  <c r="BO656" i="28"/>
  <c r="BN656" i="28"/>
  <c r="BM656" i="28"/>
  <c r="BL656" i="28"/>
  <c r="BK656" i="28"/>
  <c r="BJ656" i="28"/>
  <c r="BI656" i="28"/>
  <c r="BF656" i="28"/>
  <c r="BE656" i="28"/>
  <c r="BD656" i="28"/>
  <c r="BC656" i="28"/>
  <c r="BB656" i="28"/>
  <c r="BA656" i="28"/>
  <c r="AZ656" i="28"/>
  <c r="AY656" i="28"/>
  <c r="AX656" i="28"/>
  <c r="AW656" i="28"/>
  <c r="AV656" i="28"/>
  <c r="AU656" i="28"/>
  <c r="AT656" i="28"/>
  <c r="AS656" i="28"/>
  <c r="AR656" i="28"/>
  <c r="AQ656" i="28"/>
  <c r="AP656" i="28"/>
  <c r="AO656" i="28"/>
  <c r="AL656" i="28"/>
  <c r="AK656" i="28"/>
  <c r="AJ656" i="28"/>
  <c r="AI656" i="28"/>
  <c r="AH656" i="28"/>
  <c r="AG656" i="28"/>
  <c r="AF656" i="28"/>
  <c r="AE656" i="28"/>
  <c r="AD656" i="28"/>
  <c r="AA656" i="28"/>
  <c r="Z656" i="28"/>
  <c r="Y656" i="28"/>
  <c r="X656" i="28"/>
  <c r="W656" i="28"/>
  <c r="V656" i="28"/>
  <c r="U656" i="28"/>
  <c r="T656" i="28"/>
  <c r="S656" i="28"/>
  <c r="P656" i="28"/>
  <c r="O656" i="28"/>
  <c r="N656" i="28"/>
  <c r="M656" i="28"/>
  <c r="L656" i="28"/>
  <c r="K656" i="28"/>
  <c r="J656" i="28"/>
  <c r="I656" i="28"/>
  <c r="H656" i="28"/>
  <c r="G656" i="28"/>
  <c r="F656" i="28"/>
  <c r="D656" i="28"/>
  <c r="C656" i="28"/>
  <c r="B656" i="28"/>
  <c r="BQ655" i="28"/>
  <c r="BP655" i="28"/>
  <c r="BO655" i="28"/>
  <c r="BN655" i="28"/>
  <c r="BM655" i="28"/>
  <c r="BL655" i="28"/>
  <c r="BK655" i="28"/>
  <c r="BJ655" i="28"/>
  <c r="BI655" i="28"/>
  <c r="BF655" i="28"/>
  <c r="BE655" i="28"/>
  <c r="BD655" i="28"/>
  <c r="BC655" i="28"/>
  <c r="BB655" i="28"/>
  <c r="BA655" i="28"/>
  <c r="AZ655" i="28"/>
  <c r="AY655" i="28"/>
  <c r="AX655" i="28"/>
  <c r="AW655" i="28"/>
  <c r="AV655" i="28"/>
  <c r="AU655" i="28"/>
  <c r="AT655" i="28"/>
  <c r="AS655" i="28"/>
  <c r="AR655" i="28"/>
  <c r="AQ655" i="28"/>
  <c r="AP655" i="28"/>
  <c r="AO655" i="28"/>
  <c r="AL655" i="28"/>
  <c r="AK655" i="28"/>
  <c r="AJ655" i="28"/>
  <c r="AI655" i="28"/>
  <c r="AH655" i="28"/>
  <c r="AG655" i="28"/>
  <c r="AF655" i="28"/>
  <c r="AE655" i="28"/>
  <c r="AD655" i="28"/>
  <c r="AA655" i="28"/>
  <c r="Z655" i="28"/>
  <c r="Y655" i="28"/>
  <c r="X655" i="28"/>
  <c r="W655" i="28"/>
  <c r="V655" i="28"/>
  <c r="U655" i="28"/>
  <c r="T655" i="28"/>
  <c r="S655" i="28"/>
  <c r="P655" i="28"/>
  <c r="O655" i="28"/>
  <c r="N655" i="28"/>
  <c r="M655" i="28"/>
  <c r="L655" i="28"/>
  <c r="K655" i="28"/>
  <c r="J655" i="28"/>
  <c r="I655" i="28"/>
  <c r="H655" i="28"/>
  <c r="G655" i="28"/>
  <c r="F655" i="28"/>
  <c r="D655" i="28"/>
  <c r="C655" i="28"/>
  <c r="B655" i="28"/>
  <c r="BQ654" i="28"/>
  <c r="BP654" i="28"/>
  <c r="BO654" i="28"/>
  <c r="BN654" i="28"/>
  <c r="BM654" i="28"/>
  <c r="BL654" i="28"/>
  <c r="BK654" i="28"/>
  <c r="BJ654" i="28"/>
  <c r="BI654" i="28"/>
  <c r="BF654" i="28"/>
  <c r="BE654" i="28"/>
  <c r="BD654" i="28"/>
  <c r="BC654" i="28"/>
  <c r="BB654" i="28"/>
  <c r="BA654" i="28"/>
  <c r="AZ654" i="28"/>
  <c r="AY654" i="28"/>
  <c r="AX654" i="28"/>
  <c r="AW654" i="28"/>
  <c r="AV654" i="28"/>
  <c r="AU654" i="28"/>
  <c r="AT654" i="28"/>
  <c r="AS654" i="28"/>
  <c r="AR654" i="28"/>
  <c r="AQ654" i="28"/>
  <c r="AP654" i="28"/>
  <c r="AO654" i="28"/>
  <c r="AL654" i="28"/>
  <c r="AK654" i="28"/>
  <c r="AJ654" i="28"/>
  <c r="AI654" i="28"/>
  <c r="AH654" i="28"/>
  <c r="AG654" i="28"/>
  <c r="AF654" i="28"/>
  <c r="AE654" i="28"/>
  <c r="AD654" i="28"/>
  <c r="AA654" i="28"/>
  <c r="Z654" i="28"/>
  <c r="Y654" i="28"/>
  <c r="X654" i="28"/>
  <c r="W654" i="28"/>
  <c r="V654" i="28"/>
  <c r="U654" i="28"/>
  <c r="T654" i="28"/>
  <c r="S654" i="28"/>
  <c r="P654" i="28"/>
  <c r="O654" i="28"/>
  <c r="N654" i="28"/>
  <c r="M654" i="28"/>
  <c r="L654" i="28"/>
  <c r="K654" i="28"/>
  <c r="J654" i="28"/>
  <c r="I654" i="28"/>
  <c r="H654" i="28"/>
  <c r="G654" i="28"/>
  <c r="F654" i="28"/>
  <c r="D654" i="28"/>
  <c r="C654" i="28"/>
  <c r="B654" i="28"/>
  <c r="BQ653" i="28"/>
  <c r="BP653" i="28"/>
  <c r="BO653" i="28"/>
  <c r="BN653" i="28"/>
  <c r="BM653" i="28"/>
  <c r="BL653" i="28"/>
  <c r="BK653" i="28"/>
  <c r="BJ653" i="28"/>
  <c r="BI653" i="28"/>
  <c r="BF653" i="28"/>
  <c r="BE653" i="28"/>
  <c r="BD653" i="28"/>
  <c r="BC653" i="28"/>
  <c r="BB653" i="28"/>
  <c r="BA653" i="28"/>
  <c r="AZ653" i="28"/>
  <c r="AY653" i="28"/>
  <c r="AX653" i="28"/>
  <c r="AW653" i="28"/>
  <c r="AV653" i="28"/>
  <c r="AU653" i="28"/>
  <c r="AT653" i="28"/>
  <c r="AS653" i="28"/>
  <c r="AR653" i="28"/>
  <c r="AQ653" i="28"/>
  <c r="AP653" i="28"/>
  <c r="AO653" i="28"/>
  <c r="AL653" i="28"/>
  <c r="AK653" i="28"/>
  <c r="AJ653" i="28"/>
  <c r="AI653" i="28"/>
  <c r="AH653" i="28"/>
  <c r="AG653" i="28"/>
  <c r="AF653" i="28"/>
  <c r="AE653" i="28"/>
  <c r="AD653" i="28"/>
  <c r="AA653" i="28"/>
  <c r="Z653" i="28"/>
  <c r="Y653" i="28"/>
  <c r="X653" i="28"/>
  <c r="W653" i="28"/>
  <c r="V653" i="28"/>
  <c r="U653" i="28"/>
  <c r="T653" i="28"/>
  <c r="S653" i="28"/>
  <c r="P653" i="28"/>
  <c r="O653" i="28"/>
  <c r="N653" i="28"/>
  <c r="M653" i="28"/>
  <c r="L653" i="28"/>
  <c r="K653" i="28"/>
  <c r="J653" i="28"/>
  <c r="I653" i="28"/>
  <c r="H653" i="28"/>
  <c r="G653" i="28"/>
  <c r="F653" i="28"/>
  <c r="D653" i="28"/>
  <c r="C653" i="28"/>
  <c r="B653" i="28"/>
  <c r="BQ652" i="28"/>
  <c r="BP652" i="28"/>
  <c r="BO652" i="28"/>
  <c r="BN652" i="28"/>
  <c r="BM652" i="28"/>
  <c r="BL652" i="28"/>
  <c r="BK652" i="28"/>
  <c r="BJ652" i="28"/>
  <c r="BI652" i="28"/>
  <c r="BF652" i="28"/>
  <c r="BE652" i="28"/>
  <c r="BD652" i="28"/>
  <c r="BC652" i="28"/>
  <c r="BB652" i="28"/>
  <c r="BA652" i="28"/>
  <c r="AZ652" i="28"/>
  <c r="AY652" i="28"/>
  <c r="AX652" i="28"/>
  <c r="AW652" i="28"/>
  <c r="AV652" i="28"/>
  <c r="AU652" i="28"/>
  <c r="AT652" i="28"/>
  <c r="AS652" i="28"/>
  <c r="AR652" i="28"/>
  <c r="AQ652" i="28"/>
  <c r="AP652" i="28"/>
  <c r="AO652" i="28"/>
  <c r="AL652" i="28"/>
  <c r="AK652" i="28"/>
  <c r="AJ652" i="28"/>
  <c r="AI652" i="28"/>
  <c r="AH652" i="28"/>
  <c r="AG652" i="28"/>
  <c r="AF652" i="28"/>
  <c r="AE652" i="28"/>
  <c r="AD652" i="28"/>
  <c r="AA652" i="28"/>
  <c r="Z652" i="28"/>
  <c r="Y652" i="28"/>
  <c r="X652" i="28"/>
  <c r="W652" i="28"/>
  <c r="V652" i="28"/>
  <c r="U652" i="28"/>
  <c r="T652" i="28"/>
  <c r="S652" i="28"/>
  <c r="P652" i="28"/>
  <c r="O652" i="28"/>
  <c r="N652" i="28"/>
  <c r="M652" i="28"/>
  <c r="L652" i="28"/>
  <c r="K652" i="28"/>
  <c r="J652" i="28"/>
  <c r="I652" i="28"/>
  <c r="H652" i="28"/>
  <c r="G652" i="28"/>
  <c r="F652" i="28"/>
  <c r="D652" i="28"/>
  <c r="C652" i="28"/>
  <c r="B652" i="28"/>
  <c r="BQ651" i="28"/>
  <c r="BP651" i="28"/>
  <c r="BO651" i="28"/>
  <c r="BN651" i="28"/>
  <c r="BM651" i="28"/>
  <c r="BL651" i="28"/>
  <c r="BK651" i="28"/>
  <c r="BJ651" i="28"/>
  <c r="BI651" i="28"/>
  <c r="BF651" i="28"/>
  <c r="BE651" i="28"/>
  <c r="BD651" i="28"/>
  <c r="BC651" i="28"/>
  <c r="BB651" i="28"/>
  <c r="BA651" i="28"/>
  <c r="AZ651" i="28"/>
  <c r="AY651" i="28"/>
  <c r="AX651" i="28"/>
  <c r="AW651" i="28"/>
  <c r="AV651" i="28"/>
  <c r="AU651" i="28"/>
  <c r="AT651" i="28"/>
  <c r="AS651" i="28"/>
  <c r="AR651" i="28"/>
  <c r="AQ651" i="28"/>
  <c r="AP651" i="28"/>
  <c r="AO651" i="28"/>
  <c r="AL651" i="28"/>
  <c r="AK651" i="28"/>
  <c r="AJ651" i="28"/>
  <c r="AI651" i="28"/>
  <c r="AH651" i="28"/>
  <c r="AG651" i="28"/>
  <c r="AF651" i="28"/>
  <c r="AE651" i="28"/>
  <c r="AD651" i="28"/>
  <c r="AA651" i="28"/>
  <c r="Z651" i="28"/>
  <c r="Y651" i="28"/>
  <c r="X651" i="28"/>
  <c r="W651" i="28"/>
  <c r="V651" i="28"/>
  <c r="U651" i="28"/>
  <c r="T651" i="28"/>
  <c r="S651" i="28"/>
  <c r="P651" i="28"/>
  <c r="O651" i="28"/>
  <c r="N651" i="28"/>
  <c r="M651" i="28"/>
  <c r="L651" i="28"/>
  <c r="K651" i="28"/>
  <c r="J651" i="28"/>
  <c r="I651" i="28"/>
  <c r="H651" i="28"/>
  <c r="G651" i="28"/>
  <c r="F651" i="28"/>
  <c r="D651" i="28"/>
  <c r="C651" i="28"/>
  <c r="B651" i="28"/>
  <c r="BQ650" i="28"/>
  <c r="BP650" i="28"/>
  <c r="BO650" i="28"/>
  <c r="BN650" i="28"/>
  <c r="BM650" i="28"/>
  <c r="BL650" i="28"/>
  <c r="BK650" i="28"/>
  <c r="BJ650" i="28"/>
  <c r="BI650" i="28"/>
  <c r="BF650" i="28"/>
  <c r="BE650" i="28"/>
  <c r="BD650" i="28"/>
  <c r="BC650" i="28"/>
  <c r="BB650" i="28"/>
  <c r="BA650" i="28"/>
  <c r="AZ650" i="28"/>
  <c r="AY650" i="28"/>
  <c r="AX650" i="28"/>
  <c r="AW650" i="28"/>
  <c r="AV650" i="28"/>
  <c r="AU650" i="28"/>
  <c r="AT650" i="28"/>
  <c r="AS650" i="28"/>
  <c r="AR650" i="28"/>
  <c r="AQ650" i="28"/>
  <c r="AP650" i="28"/>
  <c r="AO650" i="28"/>
  <c r="AL650" i="28"/>
  <c r="AK650" i="28"/>
  <c r="AJ650" i="28"/>
  <c r="AI650" i="28"/>
  <c r="AH650" i="28"/>
  <c r="AG650" i="28"/>
  <c r="AF650" i="28"/>
  <c r="AE650" i="28"/>
  <c r="AD650" i="28"/>
  <c r="AA650" i="28"/>
  <c r="Z650" i="28"/>
  <c r="Y650" i="28"/>
  <c r="X650" i="28"/>
  <c r="W650" i="28"/>
  <c r="V650" i="28"/>
  <c r="U650" i="28"/>
  <c r="T650" i="28"/>
  <c r="S650" i="28"/>
  <c r="P650" i="28"/>
  <c r="O650" i="28"/>
  <c r="N650" i="28"/>
  <c r="M650" i="28"/>
  <c r="L650" i="28"/>
  <c r="K650" i="28"/>
  <c r="J650" i="28"/>
  <c r="I650" i="28"/>
  <c r="H650" i="28"/>
  <c r="G650" i="28"/>
  <c r="F650" i="28"/>
  <c r="D650" i="28"/>
  <c r="C650" i="28"/>
  <c r="B650" i="28"/>
  <c r="BQ649" i="28"/>
  <c r="BP649" i="28"/>
  <c r="BO649" i="28"/>
  <c r="BN649" i="28"/>
  <c r="BM649" i="28"/>
  <c r="BL649" i="28"/>
  <c r="BK649" i="28"/>
  <c r="BJ649" i="28"/>
  <c r="BI649" i="28"/>
  <c r="BF649" i="28"/>
  <c r="BE649" i="28"/>
  <c r="BD649" i="28"/>
  <c r="BC649" i="28"/>
  <c r="BB649" i="28"/>
  <c r="BA649" i="28"/>
  <c r="AZ649" i="28"/>
  <c r="AY649" i="28"/>
  <c r="AX649" i="28"/>
  <c r="AW649" i="28"/>
  <c r="AV649" i="28"/>
  <c r="AU649" i="28"/>
  <c r="AT649" i="28"/>
  <c r="AS649" i="28"/>
  <c r="AR649" i="28"/>
  <c r="AQ649" i="28"/>
  <c r="AP649" i="28"/>
  <c r="AO649" i="28"/>
  <c r="AL649" i="28"/>
  <c r="AK649" i="28"/>
  <c r="AJ649" i="28"/>
  <c r="AI649" i="28"/>
  <c r="AH649" i="28"/>
  <c r="AG649" i="28"/>
  <c r="AF649" i="28"/>
  <c r="AE649" i="28"/>
  <c r="AD649" i="28"/>
  <c r="AA649" i="28"/>
  <c r="Z649" i="28"/>
  <c r="Y649" i="28"/>
  <c r="X649" i="28"/>
  <c r="W649" i="28"/>
  <c r="V649" i="28"/>
  <c r="U649" i="28"/>
  <c r="T649" i="28"/>
  <c r="S649" i="28"/>
  <c r="P649" i="28"/>
  <c r="O649" i="28"/>
  <c r="N649" i="28"/>
  <c r="M649" i="28"/>
  <c r="L649" i="28"/>
  <c r="K649" i="28"/>
  <c r="J649" i="28"/>
  <c r="I649" i="28"/>
  <c r="H649" i="28"/>
  <c r="G649" i="28"/>
  <c r="F649" i="28"/>
  <c r="D649" i="28"/>
  <c r="C649" i="28"/>
  <c r="B649" i="28"/>
  <c r="BQ648" i="28"/>
  <c r="BP648" i="28"/>
  <c r="BO648" i="28"/>
  <c r="BN648" i="28"/>
  <c r="BM648" i="28"/>
  <c r="BL648" i="28"/>
  <c r="BK648" i="28"/>
  <c r="BJ648" i="28"/>
  <c r="BI648" i="28"/>
  <c r="BF648" i="28"/>
  <c r="BE648" i="28"/>
  <c r="BD648" i="28"/>
  <c r="BC648" i="28"/>
  <c r="BB648" i="28"/>
  <c r="BA648" i="28"/>
  <c r="AZ648" i="28"/>
  <c r="AY648" i="28"/>
  <c r="AX648" i="28"/>
  <c r="AW648" i="28"/>
  <c r="AV648" i="28"/>
  <c r="AU648" i="28"/>
  <c r="AT648" i="28"/>
  <c r="AS648" i="28"/>
  <c r="AR648" i="28"/>
  <c r="AQ648" i="28"/>
  <c r="AP648" i="28"/>
  <c r="AO648" i="28"/>
  <c r="AL648" i="28"/>
  <c r="AK648" i="28"/>
  <c r="AJ648" i="28"/>
  <c r="AI648" i="28"/>
  <c r="AH648" i="28"/>
  <c r="AG648" i="28"/>
  <c r="AF648" i="28"/>
  <c r="AE648" i="28"/>
  <c r="AD648" i="28"/>
  <c r="AA648" i="28"/>
  <c r="Z648" i="28"/>
  <c r="Y648" i="28"/>
  <c r="X648" i="28"/>
  <c r="W648" i="28"/>
  <c r="V648" i="28"/>
  <c r="U648" i="28"/>
  <c r="T648" i="28"/>
  <c r="S648" i="28"/>
  <c r="P648" i="28"/>
  <c r="O648" i="28"/>
  <c r="N648" i="28"/>
  <c r="M648" i="28"/>
  <c r="L648" i="28"/>
  <c r="K648" i="28"/>
  <c r="J648" i="28"/>
  <c r="I648" i="28"/>
  <c r="H648" i="28"/>
  <c r="G648" i="28"/>
  <c r="F648" i="28"/>
  <c r="D648" i="28"/>
  <c r="C648" i="28"/>
  <c r="B648" i="28"/>
  <c r="BQ647" i="28"/>
  <c r="BP647" i="28"/>
  <c r="BO647" i="28"/>
  <c r="BN647" i="28"/>
  <c r="BM647" i="28"/>
  <c r="BL647" i="28"/>
  <c r="BK647" i="28"/>
  <c r="BJ647" i="28"/>
  <c r="BI647" i="28"/>
  <c r="BF647" i="28"/>
  <c r="BE647" i="28"/>
  <c r="BD647" i="28"/>
  <c r="BC647" i="28"/>
  <c r="BB647" i="28"/>
  <c r="BA647" i="28"/>
  <c r="AZ647" i="28"/>
  <c r="AY647" i="28"/>
  <c r="AX647" i="28"/>
  <c r="AW647" i="28"/>
  <c r="AV647" i="28"/>
  <c r="AU647" i="28"/>
  <c r="AT647" i="28"/>
  <c r="AS647" i="28"/>
  <c r="AR647" i="28"/>
  <c r="AQ647" i="28"/>
  <c r="AP647" i="28"/>
  <c r="AO647" i="28"/>
  <c r="AL647" i="28"/>
  <c r="AK647" i="28"/>
  <c r="AJ647" i="28"/>
  <c r="AI647" i="28"/>
  <c r="AH647" i="28"/>
  <c r="AG647" i="28"/>
  <c r="AF647" i="28"/>
  <c r="AE647" i="28"/>
  <c r="AD647" i="28"/>
  <c r="AA647" i="28"/>
  <c r="Z647" i="28"/>
  <c r="Y647" i="28"/>
  <c r="X647" i="28"/>
  <c r="W647" i="28"/>
  <c r="V647" i="28"/>
  <c r="U647" i="28"/>
  <c r="T647" i="28"/>
  <c r="S647" i="28"/>
  <c r="P647" i="28"/>
  <c r="O647" i="28"/>
  <c r="N647" i="28"/>
  <c r="M647" i="28"/>
  <c r="L647" i="28"/>
  <c r="K647" i="28"/>
  <c r="J647" i="28"/>
  <c r="I647" i="28"/>
  <c r="H647" i="28"/>
  <c r="G647" i="28"/>
  <c r="F647" i="28"/>
  <c r="D647" i="28"/>
  <c r="C647" i="28"/>
  <c r="B647" i="28"/>
  <c r="BQ646" i="28"/>
  <c r="BP646" i="28"/>
  <c r="BO646" i="28"/>
  <c r="BN646" i="28"/>
  <c r="BM646" i="28"/>
  <c r="BL646" i="28"/>
  <c r="BK646" i="28"/>
  <c r="BJ646" i="28"/>
  <c r="BI646" i="28"/>
  <c r="BF646" i="28"/>
  <c r="BE646" i="28"/>
  <c r="BD646" i="28"/>
  <c r="BC646" i="28"/>
  <c r="BB646" i="28"/>
  <c r="BA646" i="28"/>
  <c r="AZ646" i="28"/>
  <c r="AY646" i="28"/>
  <c r="AX646" i="28"/>
  <c r="AW646" i="28"/>
  <c r="AV646" i="28"/>
  <c r="AU646" i="28"/>
  <c r="AT646" i="28"/>
  <c r="AS646" i="28"/>
  <c r="AR646" i="28"/>
  <c r="AQ646" i="28"/>
  <c r="AP646" i="28"/>
  <c r="AO646" i="28"/>
  <c r="AL646" i="28"/>
  <c r="AK646" i="28"/>
  <c r="AJ646" i="28"/>
  <c r="AI646" i="28"/>
  <c r="AH646" i="28"/>
  <c r="AG646" i="28"/>
  <c r="AF646" i="28"/>
  <c r="AE646" i="28"/>
  <c r="AD646" i="28"/>
  <c r="AA646" i="28"/>
  <c r="Z646" i="28"/>
  <c r="Y646" i="28"/>
  <c r="X646" i="28"/>
  <c r="W646" i="28"/>
  <c r="V646" i="28"/>
  <c r="U646" i="28"/>
  <c r="T646" i="28"/>
  <c r="S646" i="28"/>
  <c r="P646" i="28"/>
  <c r="O646" i="28"/>
  <c r="N646" i="28"/>
  <c r="M646" i="28"/>
  <c r="L646" i="28"/>
  <c r="K646" i="28"/>
  <c r="J646" i="28"/>
  <c r="I646" i="28"/>
  <c r="H646" i="28"/>
  <c r="G646" i="28"/>
  <c r="F646" i="28"/>
  <c r="D646" i="28"/>
  <c r="C646" i="28"/>
  <c r="B646" i="28"/>
  <c r="BQ645" i="28"/>
  <c r="BP645" i="28"/>
  <c r="BO645" i="28"/>
  <c r="BN645" i="28"/>
  <c r="BM645" i="28"/>
  <c r="BL645" i="28"/>
  <c r="BK645" i="28"/>
  <c r="BJ645" i="28"/>
  <c r="BI645" i="28"/>
  <c r="BF645" i="28"/>
  <c r="BE645" i="28"/>
  <c r="BD645" i="28"/>
  <c r="BC645" i="28"/>
  <c r="BB645" i="28"/>
  <c r="BA645" i="28"/>
  <c r="AZ645" i="28"/>
  <c r="AY645" i="28"/>
  <c r="AX645" i="28"/>
  <c r="AW645" i="28"/>
  <c r="AV645" i="28"/>
  <c r="AU645" i="28"/>
  <c r="AT645" i="28"/>
  <c r="AS645" i="28"/>
  <c r="AR645" i="28"/>
  <c r="AQ645" i="28"/>
  <c r="AP645" i="28"/>
  <c r="AO645" i="28"/>
  <c r="AL645" i="28"/>
  <c r="AK645" i="28"/>
  <c r="AJ645" i="28"/>
  <c r="AI645" i="28"/>
  <c r="AH645" i="28"/>
  <c r="AG645" i="28"/>
  <c r="AF645" i="28"/>
  <c r="AE645" i="28"/>
  <c r="AD645" i="28"/>
  <c r="AA645" i="28"/>
  <c r="Z645" i="28"/>
  <c r="Y645" i="28"/>
  <c r="X645" i="28"/>
  <c r="W645" i="28"/>
  <c r="V645" i="28"/>
  <c r="U645" i="28"/>
  <c r="T645" i="28"/>
  <c r="S645" i="28"/>
  <c r="P645" i="28"/>
  <c r="O645" i="28"/>
  <c r="N645" i="28"/>
  <c r="M645" i="28"/>
  <c r="L645" i="28"/>
  <c r="K645" i="28"/>
  <c r="J645" i="28"/>
  <c r="I645" i="28"/>
  <c r="H645" i="28"/>
  <c r="G645" i="28"/>
  <c r="F645" i="28"/>
  <c r="D645" i="28"/>
  <c r="C645" i="28"/>
  <c r="B645" i="28"/>
  <c r="BQ644" i="28"/>
  <c r="BP644" i="28"/>
  <c r="BO644" i="28"/>
  <c r="BN644" i="28"/>
  <c r="BM644" i="28"/>
  <c r="BL644" i="28"/>
  <c r="BK644" i="28"/>
  <c r="BJ644" i="28"/>
  <c r="BI644" i="28"/>
  <c r="BF644" i="28"/>
  <c r="BE644" i="28"/>
  <c r="BD644" i="28"/>
  <c r="BC644" i="28"/>
  <c r="BB644" i="28"/>
  <c r="BA644" i="28"/>
  <c r="AZ644" i="28"/>
  <c r="AY644" i="28"/>
  <c r="AX644" i="28"/>
  <c r="AW644" i="28"/>
  <c r="AV644" i="28"/>
  <c r="AU644" i="28"/>
  <c r="AT644" i="28"/>
  <c r="AS644" i="28"/>
  <c r="AR644" i="28"/>
  <c r="AQ644" i="28"/>
  <c r="AP644" i="28"/>
  <c r="AO644" i="28"/>
  <c r="AL644" i="28"/>
  <c r="AK644" i="28"/>
  <c r="AJ644" i="28"/>
  <c r="AI644" i="28"/>
  <c r="AH644" i="28"/>
  <c r="AG644" i="28"/>
  <c r="AF644" i="28"/>
  <c r="AE644" i="28"/>
  <c r="AD644" i="28"/>
  <c r="AA644" i="28"/>
  <c r="Z644" i="28"/>
  <c r="Y644" i="28"/>
  <c r="X644" i="28"/>
  <c r="W644" i="28"/>
  <c r="V644" i="28"/>
  <c r="U644" i="28"/>
  <c r="T644" i="28"/>
  <c r="S644" i="28"/>
  <c r="P644" i="28"/>
  <c r="O644" i="28"/>
  <c r="N644" i="28"/>
  <c r="M644" i="28"/>
  <c r="L644" i="28"/>
  <c r="K644" i="28"/>
  <c r="J644" i="28"/>
  <c r="I644" i="28"/>
  <c r="H644" i="28"/>
  <c r="G644" i="28"/>
  <c r="F644" i="28"/>
  <c r="D644" i="28"/>
  <c r="C644" i="28"/>
  <c r="B644" i="28"/>
  <c r="BQ643" i="28"/>
  <c r="BP643" i="28"/>
  <c r="BO643" i="28"/>
  <c r="BN643" i="28"/>
  <c r="BM643" i="28"/>
  <c r="BL643" i="28"/>
  <c r="BK643" i="28"/>
  <c r="BJ643" i="28"/>
  <c r="BI643" i="28"/>
  <c r="BF643" i="28"/>
  <c r="BE643" i="28"/>
  <c r="BD643" i="28"/>
  <c r="BC643" i="28"/>
  <c r="BB643" i="28"/>
  <c r="BA643" i="28"/>
  <c r="AZ643" i="28"/>
  <c r="AY643" i="28"/>
  <c r="AX643" i="28"/>
  <c r="AW643" i="28"/>
  <c r="AV643" i="28"/>
  <c r="AU643" i="28"/>
  <c r="AT643" i="28"/>
  <c r="AS643" i="28"/>
  <c r="AR643" i="28"/>
  <c r="AQ643" i="28"/>
  <c r="AP643" i="28"/>
  <c r="AO643" i="28"/>
  <c r="AL643" i="28"/>
  <c r="AK643" i="28"/>
  <c r="AJ643" i="28"/>
  <c r="AI643" i="28"/>
  <c r="AH643" i="28"/>
  <c r="AG643" i="28"/>
  <c r="AF643" i="28"/>
  <c r="AE643" i="28"/>
  <c r="AD643" i="28"/>
  <c r="AA643" i="28"/>
  <c r="Z643" i="28"/>
  <c r="Y643" i="28"/>
  <c r="X643" i="28"/>
  <c r="W643" i="28"/>
  <c r="V643" i="28"/>
  <c r="U643" i="28"/>
  <c r="T643" i="28"/>
  <c r="S643" i="28"/>
  <c r="P643" i="28"/>
  <c r="O643" i="28"/>
  <c r="N643" i="28"/>
  <c r="M643" i="28"/>
  <c r="L643" i="28"/>
  <c r="K643" i="28"/>
  <c r="J643" i="28"/>
  <c r="I643" i="28"/>
  <c r="H643" i="28"/>
  <c r="G643" i="28"/>
  <c r="F643" i="28"/>
  <c r="D643" i="28"/>
  <c r="C643" i="28"/>
  <c r="B643" i="28"/>
  <c r="BQ642" i="28"/>
  <c r="BP642" i="28"/>
  <c r="BO642" i="28"/>
  <c r="BN642" i="28"/>
  <c r="BM642" i="28"/>
  <c r="BL642" i="28"/>
  <c r="BK642" i="28"/>
  <c r="BJ642" i="28"/>
  <c r="BI642" i="28"/>
  <c r="BF642" i="28"/>
  <c r="BE642" i="28"/>
  <c r="BD642" i="28"/>
  <c r="BC642" i="28"/>
  <c r="BB642" i="28"/>
  <c r="BA642" i="28"/>
  <c r="AZ642" i="28"/>
  <c r="AY642" i="28"/>
  <c r="AX642" i="28"/>
  <c r="AW642" i="28"/>
  <c r="AV642" i="28"/>
  <c r="AU642" i="28"/>
  <c r="AT642" i="28"/>
  <c r="AS642" i="28"/>
  <c r="AR642" i="28"/>
  <c r="AQ642" i="28"/>
  <c r="AP642" i="28"/>
  <c r="AO642" i="28"/>
  <c r="AL642" i="28"/>
  <c r="AK642" i="28"/>
  <c r="AJ642" i="28"/>
  <c r="AI642" i="28"/>
  <c r="AH642" i="28"/>
  <c r="AG642" i="28"/>
  <c r="AF642" i="28"/>
  <c r="AE642" i="28"/>
  <c r="AD642" i="28"/>
  <c r="AA642" i="28"/>
  <c r="Z642" i="28"/>
  <c r="Y642" i="28"/>
  <c r="X642" i="28"/>
  <c r="W642" i="28"/>
  <c r="V642" i="28"/>
  <c r="U642" i="28"/>
  <c r="T642" i="28"/>
  <c r="S642" i="28"/>
  <c r="P642" i="28"/>
  <c r="O642" i="28"/>
  <c r="N642" i="28"/>
  <c r="M642" i="28"/>
  <c r="L642" i="28"/>
  <c r="K642" i="28"/>
  <c r="J642" i="28"/>
  <c r="I642" i="28"/>
  <c r="H642" i="28"/>
  <c r="G642" i="28"/>
  <c r="F642" i="28"/>
  <c r="D642" i="28"/>
  <c r="C642" i="28"/>
  <c r="B642" i="28"/>
  <c r="BQ641" i="28"/>
  <c r="BP641" i="28"/>
  <c r="BO641" i="28"/>
  <c r="BN641" i="28"/>
  <c r="BM641" i="28"/>
  <c r="BL641" i="28"/>
  <c r="BK641" i="28"/>
  <c r="BJ641" i="28"/>
  <c r="BI641" i="28"/>
  <c r="BF641" i="28"/>
  <c r="BE641" i="28"/>
  <c r="BD641" i="28"/>
  <c r="BC641" i="28"/>
  <c r="BB641" i="28"/>
  <c r="BA641" i="28"/>
  <c r="AZ641" i="28"/>
  <c r="AY641" i="28"/>
  <c r="AX641" i="28"/>
  <c r="AW641" i="28"/>
  <c r="AV641" i="28"/>
  <c r="AU641" i="28"/>
  <c r="AT641" i="28"/>
  <c r="AS641" i="28"/>
  <c r="AR641" i="28"/>
  <c r="AQ641" i="28"/>
  <c r="AP641" i="28"/>
  <c r="AO641" i="28"/>
  <c r="AL641" i="28"/>
  <c r="AK641" i="28"/>
  <c r="AJ641" i="28"/>
  <c r="AI641" i="28"/>
  <c r="AH641" i="28"/>
  <c r="AG641" i="28"/>
  <c r="AF641" i="28"/>
  <c r="AE641" i="28"/>
  <c r="AD641" i="28"/>
  <c r="AA641" i="28"/>
  <c r="Z641" i="28"/>
  <c r="Y641" i="28"/>
  <c r="X641" i="28"/>
  <c r="W641" i="28"/>
  <c r="V641" i="28"/>
  <c r="U641" i="28"/>
  <c r="T641" i="28"/>
  <c r="S641" i="28"/>
  <c r="P641" i="28"/>
  <c r="O641" i="28"/>
  <c r="N641" i="28"/>
  <c r="M641" i="28"/>
  <c r="L641" i="28"/>
  <c r="K641" i="28"/>
  <c r="J641" i="28"/>
  <c r="I641" i="28"/>
  <c r="H641" i="28"/>
  <c r="G641" i="28"/>
  <c r="F641" i="28"/>
  <c r="D641" i="28"/>
  <c r="C641" i="28"/>
  <c r="B641" i="28"/>
  <c r="BQ640" i="28"/>
  <c r="BP640" i="28"/>
  <c r="BO640" i="28"/>
  <c r="BN640" i="28"/>
  <c r="BM640" i="28"/>
  <c r="BL640" i="28"/>
  <c r="BK640" i="28"/>
  <c r="BJ640" i="28"/>
  <c r="BI640" i="28"/>
  <c r="BF640" i="28"/>
  <c r="BE640" i="28"/>
  <c r="BD640" i="28"/>
  <c r="BC640" i="28"/>
  <c r="BB640" i="28"/>
  <c r="BA640" i="28"/>
  <c r="AZ640" i="28"/>
  <c r="AY640" i="28"/>
  <c r="AX640" i="28"/>
  <c r="AW640" i="28"/>
  <c r="AV640" i="28"/>
  <c r="AU640" i="28"/>
  <c r="AT640" i="28"/>
  <c r="AS640" i="28"/>
  <c r="AR640" i="28"/>
  <c r="AQ640" i="28"/>
  <c r="AP640" i="28"/>
  <c r="AO640" i="28"/>
  <c r="AL640" i="28"/>
  <c r="AK640" i="28"/>
  <c r="AJ640" i="28"/>
  <c r="AI640" i="28"/>
  <c r="AH640" i="28"/>
  <c r="AG640" i="28"/>
  <c r="AF640" i="28"/>
  <c r="AE640" i="28"/>
  <c r="AD640" i="28"/>
  <c r="AA640" i="28"/>
  <c r="Z640" i="28"/>
  <c r="Y640" i="28"/>
  <c r="X640" i="28"/>
  <c r="W640" i="28"/>
  <c r="V640" i="28"/>
  <c r="U640" i="28"/>
  <c r="T640" i="28"/>
  <c r="S640" i="28"/>
  <c r="P640" i="28"/>
  <c r="O640" i="28"/>
  <c r="N640" i="28"/>
  <c r="M640" i="28"/>
  <c r="L640" i="28"/>
  <c r="K640" i="28"/>
  <c r="J640" i="28"/>
  <c r="I640" i="28"/>
  <c r="H640" i="28"/>
  <c r="G640" i="28"/>
  <c r="F640" i="28"/>
  <c r="D640" i="28"/>
  <c r="C640" i="28"/>
  <c r="B640" i="28"/>
  <c r="BQ639" i="28"/>
  <c r="BP639" i="28"/>
  <c r="BO639" i="28"/>
  <c r="BN639" i="28"/>
  <c r="BM639" i="28"/>
  <c r="BL639" i="28"/>
  <c r="BK639" i="28"/>
  <c r="BJ639" i="28"/>
  <c r="BI639" i="28"/>
  <c r="BF639" i="28"/>
  <c r="BE639" i="28"/>
  <c r="BD639" i="28"/>
  <c r="BC639" i="28"/>
  <c r="BB639" i="28"/>
  <c r="BA639" i="28"/>
  <c r="AZ639" i="28"/>
  <c r="AY639" i="28"/>
  <c r="AX639" i="28"/>
  <c r="AW639" i="28"/>
  <c r="AV639" i="28"/>
  <c r="AU639" i="28"/>
  <c r="AT639" i="28"/>
  <c r="AS639" i="28"/>
  <c r="AR639" i="28"/>
  <c r="AQ639" i="28"/>
  <c r="AP639" i="28"/>
  <c r="AO639" i="28"/>
  <c r="AL639" i="28"/>
  <c r="AK639" i="28"/>
  <c r="AJ639" i="28"/>
  <c r="AI639" i="28"/>
  <c r="AH639" i="28"/>
  <c r="AG639" i="28"/>
  <c r="AF639" i="28"/>
  <c r="AE639" i="28"/>
  <c r="AD639" i="28"/>
  <c r="AA639" i="28"/>
  <c r="Z639" i="28"/>
  <c r="Y639" i="28"/>
  <c r="X639" i="28"/>
  <c r="W639" i="28"/>
  <c r="V639" i="28"/>
  <c r="U639" i="28"/>
  <c r="T639" i="28"/>
  <c r="S639" i="28"/>
  <c r="P639" i="28"/>
  <c r="O639" i="28"/>
  <c r="N639" i="28"/>
  <c r="M639" i="28"/>
  <c r="L639" i="28"/>
  <c r="K639" i="28"/>
  <c r="J639" i="28"/>
  <c r="I639" i="28"/>
  <c r="H639" i="28"/>
  <c r="G639" i="28"/>
  <c r="F639" i="28"/>
  <c r="D639" i="28"/>
  <c r="C639" i="28"/>
  <c r="B639" i="28"/>
  <c r="BQ638" i="28"/>
  <c r="BP638" i="28"/>
  <c r="BO638" i="28"/>
  <c r="BN638" i="28"/>
  <c r="BM638" i="28"/>
  <c r="BL638" i="28"/>
  <c r="BK638" i="28"/>
  <c r="BJ638" i="28"/>
  <c r="BI638" i="28"/>
  <c r="BF638" i="28"/>
  <c r="BE638" i="28"/>
  <c r="BD638" i="28"/>
  <c r="BC638" i="28"/>
  <c r="BB638" i="28"/>
  <c r="BA638" i="28"/>
  <c r="AZ638" i="28"/>
  <c r="AY638" i="28"/>
  <c r="AX638" i="28"/>
  <c r="AW638" i="28"/>
  <c r="AV638" i="28"/>
  <c r="AU638" i="28"/>
  <c r="AT638" i="28"/>
  <c r="AS638" i="28"/>
  <c r="AR638" i="28"/>
  <c r="AQ638" i="28"/>
  <c r="AP638" i="28"/>
  <c r="AO638" i="28"/>
  <c r="AL638" i="28"/>
  <c r="AK638" i="28"/>
  <c r="AJ638" i="28"/>
  <c r="AI638" i="28"/>
  <c r="AH638" i="28"/>
  <c r="AG638" i="28"/>
  <c r="AF638" i="28"/>
  <c r="AE638" i="28"/>
  <c r="AD638" i="28"/>
  <c r="AA638" i="28"/>
  <c r="Z638" i="28"/>
  <c r="Y638" i="28"/>
  <c r="X638" i="28"/>
  <c r="W638" i="28"/>
  <c r="V638" i="28"/>
  <c r="U638" i="28"/>
  <c r="T638" i="28"/>
  <c r="S638" i="28"/>
  <c r="P638" i="28"/>
  <c r="O638" i="28"/>
  <c r="N638" i="28"/>
  <c r="M638" i="28"/>
  <c r="L638" i="28"/>
  <c r="K638" i="28"/>
  <c r="J638" i="28"/>
  <c r="I638" i="28"/>
  <c r="H638" i="28"/>
  <c r="G638" i="28"/>
  <c r="F638" i="28"/>
  <c r="D638" i="28"/>
  <c r="C638" i="28"/>
  <c r="B638" i="28"/>
  <c r="BQ637" i="28"/>
  <c r="BP637" i="28"/>
  <c r="BO637" i="28"/>
  <c r="BN637" i="28"/>
  <c r="BM637" i="28"/>
  <c r="BL637" i="28"/>
  <c r="BK637" i="28"/>
  <c r="BJ637" i="28"/>
  <c r="BI637" i="28"/>
  <c r="BF637" i="28"/>
  <c r="BE637" i="28"/>
  <c r="BD637" i="28"/>
  <c r="BC637" i="28"/>
  <c r="BB637" i="28"/>
  <c r="BA637" i="28"/>
  <c r="AZ637" i="28"/>
  <c r="AY637" i="28"/>
  <c r="AX637" i="28"/>
  <c r="AW637" i="28"/>
  <c r="AV637" i="28"/>
  <c r="AU637" i="28"/>
  <c r="AT637" i="28"/>
  <c r="AS637" i="28"/>
  <c r="AR637" i="28"/>
  <c r="AQ637" i="28"/>
  <c r="AP637" i="28"/>
  <c r="AO637" i="28"/>
  <c r="AL637" i="28"/>
  <c r="AK637" i="28"/>
  <c r="AJ637" i="28"/>
  <c r="AI637" i="28"/>
  <c r="AH637" i="28"/>
  <c r="AG637" i="28"/>
  <c r="AF637" i="28"/>
  <c r="AE637" i="28"/>
  <c r="AD637" i="28"/>
  <c r="AA637" i="28"/>
  <c r="Z637" i="28"/>
  <c r="Y637" i="28"/>
  <c r="X637" i="28"/>
  <c r="W637" i="28"/>
  <c r="V637" i="28"/>
  <c r="U637" i="28"/>
  <c r="T637" i="28"/>
  <c r="S637" i="28"/>
  <c r="P637" i="28"/>
  <c r="O637" i="28"/>
  <c r="N637" i="28"/>
  <c r="M637" i="28"/>
  <c r="L637" i="28"/>
  <c r="K637" i="28"/>
  <c r="J637" i="28"/>
  <c r="I637" i="28"/>
  <c r="H637" i="28"/>
  <c r="G637" i="28"/>
  <c r="F637" i="28"/>
  <c r="D637" i="28"/>
  <c r="C637" i="28"/>
  <c r="B637" i="28"/>
  <c r="BQ636" i="28"/>
  <c r="BP636" i="28"/>
  <c r="BO636" i="28"/>
  <c r="BN636" i="28"/>
  <c r="BM636" i="28"/>
  <c r="BL636" i="28"/>
  <c r="BK636" i="28"/>
  <c r="BJ636" i="28"/>
  <c r="BI636" i="28"/>
  <c r="BF636" i="28"/>
  <c r="BE636" i="28"/>
  <c r="BD636" i="28"/>
  <c r="BC636" i="28"/>
  <c r="BB636" i="28"/>
  <c r="BA636" i="28"/>
  <c r="AZ636" i="28"/>
  <c r="AY636" i="28"/>
  <c r="AX636" i="28"/>
  <c r="AW636" i="28"/>
  <c r="AV636" i="28"/>
  <c r="AU636" i="28"/>
  <c r="AT636" i="28"/>
  <c r="AS636" i="28"/>
  <c r="AR636" i="28"/>
  <c r="AQ636" i="28"/>
  <c r="AP636" i="28"/>
  <c r="AO636" i="28"/>
  <c r="AL636" i="28"/>
  <c r="AK636" i="28"/>
  <c r="AJ636" i="28"/>
  <c r="AI636" i="28"/>
  <c r="AH636" i="28"/>
  <c r="AG636" i="28"/>
  <c r="AF636" i="28"/>
  <c r="AE636" i="28"/>
  <c r="AD636" i="28"/>
  <c r="AA636" i="28"/>
  <c r="Z636" i="28"/>
  <c r="Y636" i="28"/>
  <c r="X636" i="28"/>
  <c r="W636" i="28"/>
  <c r="V636" i="28"/>
  <c r="U636" i="28"/>
  <c r="T636" i="28"/>
  <c r="S636" i="28"/>
  <c r="P636" i="28"/>
  <c r="O636" i="28"/>
  <c r="N636" i="28"/>
  <c r="M636" i="28"/>
  <c r="L636" i="28"/>
  <c r="K636" i="28"/>
  <c r="J636" i="28"/>
  <c r="I636" i="28"/>
  <c r="H636" i="28"/>
  <c r="G636" i="28"/>
  <c r="F636" i="28"/>
  <c r="D636" i="28"/>
  <c r="C636" i="28"/>
  <c r="B636" i="28"/>
  <c r="BQ635" i="28"/>
  <c r="BP635" i="28"/>
  <c r="BO635" i="28"/>
  <c r="BN635" i="28"/>
  <c r="BM635" i="28"/>
  <c r="BL635" i="28"/>
  <c r="BK635" i="28"/>
  <c r="BJ635" i="28"/>
  <c r="BI635" i="28"/>
  <c r="BF635" i="28"/>
  <c r="BE635" i="28"/>
  <c r="BD635" i="28"/>
  <c r="BC635" i="28"/>
  <c r="BB635" i="28"/>
  <c r="BA635" i="28"/>
  <c r="AZ635" i="28"/>
  <c r="AY635" i="28"/>
  <c r="AX635" i="28"/>
  <c r="AW635" i="28"/>
  <c r="AV635" i="28"/>
  <c r="AU635" i="28"/>
  <c r="AT635" i="28"/>
  <c r="AS635" i="28"/>
  <c r="AR635" i="28"/>
  <c r="AQ635" i="28"/>
  <c r="AP635" i="28"/>
  <c r="AO635" i="28"/>
  <c r="AL635" i="28"/>
  <c r="AK635" i="28"/>
  <c r="AJ635" i="28"/>
  <c r="AI635" i="28"/>
  <c r="AH635" i="28"/>
  <c r="AG635" i="28"/>
  <c r="AF635" i="28"/>
  <c r="AE635" i="28"/>
  <c r="AD635" i="28"/>
  <c r="AA635" i="28"/>
  <c r="Z635" i="28"/>
  <c r="Y635" i="28"/>
  <c r="X635" i="28"/>
  <c r="W635" i="28"/>
  <c r="V635" i="28"/>
  <c r="U635" i="28"/>
  <c r="T635" i="28"/>
  <c r="S635" i="28"/>
  <c r="P635" i="28"/>
  <c r="O635" i="28"/>
  <c r="N635" i="28"/>
  <c r="M635" i="28"/>
  <c r="L635" i="28"/>
  <c r="K635" i="28"/>
  <c r="J635" i="28"/>
  <c r="I635" i="28"/>
  <c r="H635" i="28"/>
  <c r="G635" i="28"/>
  <c r="F635" i="28"/>
  <c r="D635" i="28"/>
  <c r="C635" i="28"/>
  <c r="B635" i="28"/>
  <c r="BQ634" i="28"/>
  <c r="BP634" i="28"/>
  <c r="BO634" i="28"/>
  <c r="BN634" i="28"/>
  <c r="BM634" i="28"/>
  <c r="BL634" i="28"/>
  <c r="BK634" i="28"/>
  <c r="BJ634" i="28"/>
  <c r="BI634" i="28"/>
  <c r="BF634" i="28"/>
  <c r="BE634" i="28"/>
  <c r="BD634" i="28"/>
  <c r="BC634" i="28"/>
  <c r="BB634" i="28"/>
  <c r="BA634" i="28"/>
  <c r="AZ634" i="28"/>
  <c r="AY634" i="28"/>
  <c r="AX634" i="28"/>
  <c r="AW634" i="28"/>
  <c r="AV634" i="28"/>
  <c r="AU634" i="28"/>
  <c r="AT634" i="28"/>
  <c r="AS634" i="28"/>
  <c r="AR634" i="28"/>
  <c r="AQ634" i="28"/>
  <c r="AP634" i="28"/>
  <c r="AO634" i="28"/>
  <c r="AL634" i="28"/>
  <c r="AK634" i="28"/>
  <c r="AJ634" i="28"/>
  <c r="AI634" i="28"/>
  <c r="AH634" i="28"/>
  <c r="AG634" i="28"/>
  <c r="AF634" i="28"/>
  <c r="AE634" i="28"/>
  <c r="AD634" i="28"/>
  <c r="AA634" i="28"/>
  <c r="Z634" i="28"/>
  <c r="Y634" i="28"/>
  <c r="X634" i="28"/>
  <c r="W634" i="28"/>
  <c r="V634" i="28"/>
  <c r="U634" i="28"/>
  <c r="T634" i="28"/>
  <c r="S634" i="28"/>
  <c r="P634" i="28"/>
  <c r="O634" i="28"/>
  <c r="N634" i="28"/>
  <c r="M634" i="28"/>
  <c r="L634" i="28"/>
  <c r="K634" i="28"/>
  <c r="J634" i="28"/>
  <c r="I634" i="28"/>
  <c r="H634" i="28"/>
  <c r="G634" i="28"/>
  <c r="F634" i="28"/>
  <c r="D634" i="28"/>
  <c r="C634" i="28"/>
  <c r="B634" i="28"/>
  <c r="BQ633" i="28"/>
  <c r="BP633" i="28"/>
  <c r="BO633" i="28"/>
  <c r="BN633" i="28"/>
  <c r="BM633" i="28"/>
  <c r="BL633" i="28"/>
  <c r="BK633" i="28"/>
  <c r="BJ633" i="28"/>
  <c r="BI633" i="28"/>
  <c r="BF633" i="28"/>
  <c r="BE633" i="28"/>
  <c r="BD633" i="28"/>
  <c r="BC633" i="28"/>
  <c r="BB633" i="28"/>
  <c r="BA633" i="28"/>
  <c r="AZ633" i="28"/>
  <c r="AY633" i="28"/>
  <c r="AX633" i="28"/>
  <c r="AW633" i="28"/>
  <c r="AV633" i="28"/>
  <c r="AU633" i="28"/>
  <c r="AT633" i="28"/>
  <c r="AS633" i="28"/>
  <c r="AR633" i="28"/>
  <c r="AQ633" i="28"/>
  <c r="AP633" i="28"/>
  <c r="AO633" i="28"/>
  <c r="AL633" i="28"/>
  <c r="AK633" i="28"/>
  <c r="AJ633" i="28"/>
  <c r="AI633" i="28"/>
  <c r="AH633" i="28"/>
  <c r="AG633" i="28"/>
  <c r="AF633" i="28"/>
  <c r="AE633" i="28"/>
  <c r="AD633" i="28"/>
  <c r="AA633" i="28"/>
  <c r="Z633" i="28"/>
  <c r="Y633" i="28"/>
  <c r="X633" i="28"/>
  <c r="W633" i="28"/>
  <c r="V633" i="28"/>
  <c r="U633" i="28"/>
  <c r="T633" i="28"/>
  <c r="S633" i="28"/>
  <c r="P633" i="28"/>
  <c r="O633" i="28"/>
  <c r="N633" i="28"/>
  <c r="M633" i="28"/>
  <c r="L633" i="28"/>
  <c r="K633" i="28"/>
  <c r="J633" i="28"/>
  <c r="I633" i="28"/>
  <c r="H633" i="28"/>
  <c r="G633" i="28"/>
  <c r="F633" i="28"/>
  <c r="D633" i="28"/>
  <c r="C633" i="28"/>
  <c r="B633" i="28"/>
  <c r="BQ632" i="28"/>
  <c r="BP632" i="28"/>
  <c r="BO632" i="28"/>
  <c r="BN632" i="28"/>
  <c r="BM632" i="28"/>
  <c r="BL632" i="28"/>
  <c r="BK632" i="28"/>
  <c r="BJ632" i="28"/>
  <c r="BI632" i="28"/>
  <c r="BF632" i="28"/>
  <c r="BE632" i="28"/>
  <c r="BD632" i="28"/>
  <c r="BC632" i="28"/>
  <c r="BB632" i="28"/>
  <c r="BA632" i="28"/>
  <c r="AZ632" i="28"/>
  <c r="AY632" i="28"/>
  <c r="AX632" i="28"/>
  <c r="AW632" i="28"/>
  <c r="AV632" i="28"/>
  <c r="AU632" i="28"/>
  <c r="AT632" i="28"/>
  <c r="AS632" i="28"/>
  <c r="AR632" i="28"/>
  <c r="AQ632" i="28"/>
  <c r="AP632" i="28"/>
  <c r="AO632" i="28"/>
  <c r="AL632" i="28"/>
  <c r="AK632" i="28"/>
  <c r="AJ632" i="28"/>
  <c r="AI632" i="28"/>
  <c r="AH632" i="28"/>
  <c r="AG632" i="28"/>
  <c r="AF632" i="28"/>
  <c r="AE632" i="28"/>
  <c r="AD632" i="28"/>
  <c r="AA632" i="28"/>
  <c r="Z632" i="28"/>
  <c r="Y632" i="28"/>
  <c r="X632" i="28"/>
  <c r="W632" i="28"/>
  <c r="V632" i="28"/>
  <c r="U632" i="28"/>
  <c r="T632" i="28"/>
  <c r="S632" i="28"/>
  <c r="P632" i="28"/>
  <c r="O632" i="28"/>
  <c r="N632" i="28"/>
  <c r="M632" i="28"/>
  <c r="L632" i="28"/>
  <c r="K632" i="28"/>
  <c r="J632" i="28"/>
  <c r="I632" i="28"/>
  <c r="H632" i="28"/>
  <c r="G632" i="28"/>
  <c r="F632" i="28"/>
  <c r="D632" i="28"/>
  <c r="C632" i="28"/>
  <c r="B632" i="28"/>
  <c r="BQ631" i="28"/>
  <c r="BP631" i="28"/>
  <c r="BO631" i="28"/>
  <c r="BN631" i="28"/>
  <c r="BM631" i="28"/>
  <c r="BL631" i="28"/>
  <c r="BK631" i="28"/>
  <c r="BJ631" i="28"/>
  <c r="BI631" i="28"/>
  <c r="BF631" i="28"/>
  <c r="BE631" i="28"/>
  <c r="BD631" i="28"/>
  <c r="BC631" i="28"/>
  <c r="BB631" i="28"/>
  <c r="BA631" i="28"/>
  <c r="AZ631" i="28"/>
  <c r="AY631" i="28"/>
  <c r="AX631" i="28"/>
  <c r="AW631" i="28"/>
  <c r="AV631" i="28"/>
  <c r="AU631" i="28"/>
  <c r="AT631" i="28"/>
  <c r="AS631" i="28"/>
  <c r="AR631" i="28"/>
  <c r="AQ631" i="28"/>
  <c r="AP631" i="28"/>
  <c r="AO631" i="28"/>
  <c r="AL631" i="28"/>
  <c r="AK631" i="28"/>
  <c r="AJ631" i="28"/>
  <c r="AI631" i="28"/>
  <c r="AH631" i="28"/>
  <c r="AG631" i="28"/>
  <c r="AF631" i="28"/>
  <c r="AE631" i="28"/>
  <c r="AD631" i="28"/>
  <c r="AA631" i="28"/>
  <c r="Z631" i="28"/>
  <c r="Y631" i="28"/>
  <c r="X631" i="28"/>
  <c r="W631" i="28"/>
  <c r="V631" i="28"/>
  <c r="U631" i="28"/>
  <c r="T631" i="28"/>
  <c r="S631" i="28"/>
  <c r="P631" i="28"/>
  <c r="O631" i="28"/>
  <c r="N631" i="28"/>
  <c r="M631" i="28"/>
  <c r="L631" i="28"/>
  <c r="K631" i="28"/>
  <c r="J631" i="28"/>
  <c r="I631" i="28"/>
  <c r="H631" i="28"/>
  <c r="G631" i="28"/>
  <c r="F631" i="28"/>
  <c r="D631" i="28"/>
  <c r="C631" i="28"/>
  <c r="B631" i="28"/>
  <c r="BQ630" i="28"/>
  <c r="BP630" i="28"/>
  <c r="BO630" i="28"/>
  <c r="BN630" i="28"/>
  <c r="BM630" i="28"/>
  <c r="BL630" i="28"/>
  <c r="BK630" i="28"/>
  <c r="BJ630" i="28"/>
  <c r="BI630" i="28"/>
  <c r="BF630" i="28"/>
  <c r="BE630" i="28"/>
  <c r="BD630" i="28"/>
  <c r="BC630" i="28"/>
  <c r="BB630" i="28"/>
  <c r="BA630" i="28"/>
  <c r="AZ630" i="28"/>
  <c r="AY630" i="28"/>
  <c r="AX630" i="28"/>
  <c r="AW630" i="28"/>
  <c r="AV630" i="28"/>
  <c r="AU630" i="28"/>
  <c r="AT630" i="28"/>
  <c r="AS630" i="28"/>
  <c r="AR630" i="28"/>
  <c r="AQ630" i="28"/>
  <c r="AP630" i="28"/>
  <c r="AO630" i="28"/>
  <c r="AL630" i="28"/>
  <c r="AK630" i="28"/>
  <c r="AJ630" i="28"/>
  <c r="AI630" i="28"/>
  <c r="AH630" i="28"/>
  <c r="AG630" i="28"/>
  <c r="AF630" i="28"/>
  <c r="AE630" i="28"/>
  <c r="AD630" i="28"/>
  <c r="AA630" i="28"/>
  <c r="Z630" i="28"/>
  <c r="Y630" i="28"/>
  <c r="X630" i="28"/>
  <c r="W630" i="28"/>
  <c r="V630" i="28"/>
  <c r="U630" i="28"/>
  <c r="T630" i="28"/>
  <c r="S630" i="28"/>
  <c r="P630" i="28"/>
  <c r="O630" i="28"/>
  <c r="N630" i="28"/>
  <c r="M630" i="28"/>
  <c r="L630" i="28"/>
  <c r="K630" i="28"/>
  <c r="J630" i="28"/>
  <c r="I630" i="28"/>
  <c r="H630" i="28"/>
  <c r="G630" i="28"/>
  <c r="F630" i="28"/>
  <c r="D630" i="28"/>
  <c r="C630" i="28"/>
  <c r="B630" i="28"/>
  <c r="BQ629" i="28"/>
  <c r="BP629" i="28"/>
  <c r="BO629" i="28"/>
  <c r="BN629" i="28"/>
  <c r="BM629" i="28"/>
  <c r="BL629" i="28"/>
  <c r="BK629" i="28"/>
  <c r="BJ629" i="28"/>
  <c r="BI629" i="28"/>
  <c r="BF629" i="28"/>
  <c r="BE629" i="28"/>
  <c r="BD629" i="28"/>
  <c r="BC629" i="28"/>
  <c r="BB629" i="28"/>
  <c r="BA629" i="28"/>
  <c r="AZ629" i="28"/>
  <c r="AY629" i="28"/>
  <c r="AX629" i="28"/>
  <c r="AW629" i="28"/>
  <c r="AV629" i="28"/>
  <c r="AU629" i="28"/>
  <c r="AT629" i="28"/>
  <c r="AS629" i="28"/>
  <c r="AR629" i="28"/>
  <c r="AQ629" i="28"/>
  <c r="AP629" i="28"/>
  <c r="AO629" i="28"/>
  <c r="AL629" i="28"/>
  <c r="AK629" i="28"/>
  <c r="AJ629" i="28"/>
  <c r="AI629" i="28"/>
  <c r="AH629" i="28"/>
  <c r="AG629" i="28"/>
  <c r="AF629" i="28"/>
  <c r="AE629" i="28"/>
  <c r="AD629" i="28"/>
  <c r="AA629" i="28"/>
  <c r="Z629" i="28"/>
  <c r="Y629" i="28"/>
  <c r="X629" i="28"/>
  <c r="W629" i="28"/>
  <c r="V629" i="28"/>
  <c r="U629" i="28"/>
  <c r="T629" i="28"/>
  <c r="S629" i="28"/>
  <c r="P629" i="28"/>
  <c r="O629" i="28"/>
  <c r="N629" i="28"/>
  <c r="M629" i="28"/>
  <c r="L629" i="28"/>
  <c r="K629" i="28"/>
  <c r="J629" i="28"/>
  <c r="I629" i="28"/>
  <c r="H629" i="28"/>
  <c r="G629" i="28"/>
  <c r="F629" i="28"/>
  <c r="D629" i="28"/>
  <c r="C629" i="28"/>
  <c r="B629" i="28"/>
  <c r="BQ628" i="28"/>
  <c r="BP628" i="28"/>
  <c r="BO628" i="28"/>
  <c r="BN628" i="28"/>
  <c r="BM628" i="28"/>
  <c r="BL628" i="28"/>
  <c r="BK628" i="28"/>
  <c r="BJ628" i="28"/>
  <c r="BI628" i="28"/>
  <c r="BF628" i="28"/>
  <c r="BE628" i="28"/>
  <c r="BD628" i="28"/>
  <c r="BC628" i="28"/>
  <c r="BB628" i="28"/>
  <c r="BA628" i="28"/>
  <c r="AZ628" i="28"/>
  <c r="AY628" i="28"/>
  <c r="AX628" i="28"/>
  <c r="AW628" i="28"/>
  <c r="AV628" i="28"/>
  <c r="AU628" i="28"/>
  <c r="AT628" i="28"/>
  <c r="AS628" i="28"/>
  <c r="AR628" i="28"/>
  <c r="AQ628" i="28"/>
  <c r="AP628" i="28"/>
  <c r="AO628" i="28"/>
  <c r="AL628" i="28"/>
  <c r="AK628" i="28"/>
  <c r="AJ628" i="28"/>
  <c r="AI628" i="28"/>
  <c r="AH628" i="28"/>
  <c r="AG628" i="28"/>
  <c r="AF628" i="28"/>
  <c r="AE628" i="28"/>
  <c r="AD628" i="28"/>
  <c r="AA628" i="28"/>
  <c r="Z628" i="28"/>
  <c r="Y628" i="28"/>
  <c r="X628" i="28"/>
  <c r="W628" i="28"/>
  <c r="V628" i="28"/>
  <c r="U628" i="28"/>
  <c r="T628" i="28"/>
  <c r="S628" i="28"/>
  <c r="P628" i="28"/>
  <c r="O628" i="28"/>
  <c r="N628" i="28"/>
  <c r="M628" i="28"/>
  <c r="L628" i="28"/>
  <c r="K628" i="28"/>
  <c r="J628" i="28"/>
  <c r="I628" i="28"/>
  <c r="H628" i="28"/>
  <c r="G628" i="28"/>
  <c r="F628" i="28"/>
  <c r="D628" i="28"/>
  <c r="C628" i="28"/>
  <c r="B628" i="28"/>
  <c r="BQ627" i="28"/>
  <c r="BP627" i="28"/>
  <c r="BO627" i="28"/>
  <c r="BN627" i="28"/>
  <c r="BM627" i="28"/>
  <c r="BL627" i="28"/>
  <c r="BK627" i="28"/>
  <c r="BJ627" i="28"/>
  <c r="BI627" i="28"/>
  <c r="BF627" i="28"/>
  <c r="BE627" i="28"/>
  <c r="BD627" i="28"/>
  <c r="BC627" i="28"/>
  <c r="BB627" i="28"/>
  <c r="BA627" i="28"/>
  <c r="AZ627" i="28"/>
  <c r="AY627" i="28"/>
  <c r="AX627" i="28"/>
  <c r="AW627" i="28"/>
  <c r="AV627" i="28"/>
  <c r="AU627" i="28"/>
  <c r="AT627" i="28"/>
  <c r="AS627" i="28"/>
  <c r="AR627" i="28"/>
  <c r="AQ627" i="28"/>
  <c r="AP627" i="28"/>
  <c r="AO627" i="28"/>
  <c r="AL627" i="28"/>
  <c r="AK627" i="28"/>
  <c r="AJ627" i="28"/>
  <c r="AI627" i="28"/>
  <c r="AH627" i="28"/>
  <c r="AG627" i="28"/>
  <c r="AF627" i="28"/>
  <c r="AE627" i="28"/>
  <c r="AD627" i="28"/>
  <c r="AA627" i="28"/>
  <c r="Z627" i="28"/>
  <c r="Y627" i="28"/>
  <c r="X627" i="28"/>
  <c r="W627" i="28"/>
  <c r="V627" i="28"/>
  <c r="U627" i="28"/>
  <c r="T627" i="28"/>
  <c r="S627" i="28"/>
  <c r="P627" i="28"/>
  <c r="O627" i="28"/>
  <c r="N627" i="28"/>
  <c r="M627" i="28"/>
  <c r="L627" i="28"/>
  <c r="K627" i="28"/>
  <c r="J627" i="28"/>
  <c r="I627" i="28"/>
  <c r="H627" i="28"/>
  <c r="G627" i="28"/>
  <c r="F627" i="28"/>
  <c r="D627" i="28"/>
  <c r="C627" i="28"/>
  <c r="B627" i="28"/>
  <c r="BQ626" i="28"/>
  <c r="BP626" i="28"/>
  <c r="BO626" i="28"/>
  <c r="BN626" i="28"/>
  <c r="BM626" i="28"/>
  <c r="BL626" i="28"/>
  <c r="BK626" i="28"/>
  <c r="BJ626" i="28"/>
  <c r="BI626" i="28"/>
  <c r="BF626" i="28"/>
  <c r="BE626" i="28"/>
  <c r="BD626" i="28"/>
  <c r="BC626" i="28"/>
  <c r="BB626" i="28"/>
  <c r="BA626" i="28"/>
  <c r="AZ626" i="28"/>
  <c r="AY626" i="28"/>
  <c r="AX626" i="28"/>
  <c r="AW626" i="28"/>
  <c r="AV626" i="28"/>
  <c r="AU626" i="28"/>
  <c r="AT626" i="28"/>
  <c r="AS626" i="28"/>
  <c r="AR626" i="28"/>
  <c r="AQ626" i="28"/>
  <c r="AP626" i="28"/>
  <c r="AO626" i="28"/>
  <c r="AL626" i="28"/>
  <c r="AK626" i="28"/>
  <c r="AJ626" i="28"/>
  <c r="AI626" i="28"/>
  <c r="AH626" i="28"/>
  <c r="AG626" i="28"/>
  <c r="AF626" i="28"/>
  <c r="AE626" i="28"/>
  <c r="AD626" i="28"/>
  <c r="AA626" i="28"/>
  <c r="Z626" i="28"/>
  <c r="Y626" i="28"/>
  <c r="X626" i="28"/>
  <c r="W626" i="28"/>
  <c r="V626" i="28"/>
  <c r="U626" i="28"/>
  <c r="T626" i="28"/>
  <c r="S626" i="28"/>
  <c r="P626" i="28"/>
  <c r="O626" i="28"/>
  <c r="N626" i="28"/>
  <c r="M626" i="28"/>
  <c r="L626" i="28"/>
  <c r="K626" i="28"/>
  <c r="J626" i="28"/>
  <c r="I626" i="28"/>
  <c r="H626" i="28"/>
  <c r="G626" i="28"/>
  <c r="F626" i="28"/>
  <c r="D626" i="28"/>
  <c r="C626" i="28"/>
  <c r="B626" i="28"/>
  <c r="BQ625" i="28"/>
  <c r="BP625" i="28"/>
  <c r="BO625" i="28"/>
  <c r="BN625" i="28"/>
  <c r="BM625" i="28"/>
  <c r="BL625" i="28"/>
  <c r="BK625" i="28"/>
  <c r="BJ625" i="28"/>
  <c r="BI625" i="28"/>
  <c r="BF625" i="28"/>
  <c r="BE625" i="28"/>
  <c r="BD625" i="28"/>
  <c r="BC625" i="28"/>
  <c r="BB625" i="28"/>
  <c r="BA625" i="28"/>
  <c r="AZ625" i="28"/>
  <c r="AY625" i="28"/>
  <c r="AX625" i="28"/>
  <c r="AW625" i="28"/>
  <c r="AV625" i="28"/>
  <c r="AU625" i="28"/>
  <c r="AT625" i="28"/>
  <c r="AS625" i="28"/>
  <c r="AR625" i="28"/>
  <c r="AQ625" i="28"/>
  <c r="AP625" i="28"/>
  <c r="AO625" i="28"/>
  <c r="AL625" i="28"/>
  <c r="AK625" i="28"/>
  <c r="AJ625" i="28"/>
  <c r="AI625" i="28"/>
  <c r="AH625" i="28"/>
  <c r="AG625" i="28"/>
  <c r="AF625" i="28"/>
  <c r="AE625" i="28"/>
  <c r="AD625" i="28"/>
  <c r="AA625" i="28"/>
  <c r="Z625" i="28"/>
  <c r="Y625" i="28"/>
  <c r="X625" i="28"/>
  <c r="W625" i="28"/>
  <c r="V625" i="28"/>
  <c r="U625" i="28"/>
  <c r="T625" i="28"/>
  <c r="S625" i="28"/>
  <c r="P625" i="28"/>
  <c r="O625" i="28"/>
  <c r="N625" i="28"/>
  <c r="M625" i="28"/>
  <c r="L625" i="28"/>
  <c r="K625" i="28"/>
  <c r="J625" i="28"/>
  <c r="I625" i="28"/>
  <c r="H625" i="28"/>
  <c r="G625" i="28"/>
  <c r="F625" i="28"/>
  <c r="D625" i="28"/>
  <c r="C625" i="28"/>
  <c r="B625" i="28"/>
  <c r="BQ624" i="28"/>
  <c r="BP624" i="28"/>
  <c r="BO624" i="28"/>
  <c r="BN624" i="28"/>
  <c r="BM624" i="28"/>
  <c r="BL624" i="28"/>
  <c r="BK624" i="28"/>
  <c r="BJ624" i="28"/>
  <c r="BI624" i="28"/>
  <c r="BF624" i="28"/>
  <c r="BE624" i="28"/>
  <c r="BD624" i="28"/>
  <c r="BC624" i="28"/>
  <c r="BB624" i="28"/>
  <c r="BA624" i="28"/>
  <c r="AZ624" i="28"/>
  <c r="AY624" i="28"/>
  <c r="AX624" i="28"/>
  <c r="AW624" i="28"/>
  <c r="AV624" i="28"/>
  <c r="AU624" i="28"/>
  <c r="AT624" i="28"/>
  <c r="AS624" i="28"/>
  <c r="AR624" i="28"/>
  <c r="AQ624" i="28"/>
  <c r="AP624" i="28"/>
  <c r="AO624" i="28"/>
  <c r="AL624" i="28"/>
  <c r="AK624" i="28"/>
  <c r="AJ624" i="28"/>
  <c r="AI624" i="28"/>
  <c r="AH624" i="28"/>
  <c r="AG624" i="28"/>
  <c r="AF624" i="28"/>
  <c r="AE624" i="28"/>
  <c r="AD624" i="28"/>
  <c r="AA624" i="28"/>
  <c r="Z624" i="28"/>
  <c r="Y624" i="28"/>
  <c r="X624" i="28"/>
  <c r="W624" i="28"/>
  <c r="V624" i="28"/>
  <c r="U624" i="28"/>
  <c r="T624" i="28"/>
  <c r="S624" i="28"/>
  <c r="P624" i="28"/>
  <c r="O624" i="28"/>
  <c r="N624" i="28"/>
  <c r="M624" i="28"/>
  <c r="L624" i="28"/>
  <c r="K624" i="28"/>
  <c r="J624" i="28"/>
  <c r="I624" i="28"/>
  <c r="H624" i="28"/>
  <c r="G624" i="28"/>
  <c r="F624" i="28"/>
  <c r="D624" i="28"/>
  <c r="C624" i="28"/>
  <c r="B624" i="28"/>
  <c r="BQ623" i="28"/>
  <c r="BP623" i="28"/>
  <c r="BO623" i="28"/>
  <c r="BN623" i="28"/>
  <c r="BM623" i="28"/>
  <c r="BL623" i="28"/>
  <c r="BK623" i="28"/>
  <c r="BJ623" i="28"/>
  <c r="BI623" i="28"/>
  <c r="BF623" i="28"/>
  <c r="BE623" i="28"/>
  <c r="BD623" i="28"/>
  <c r="BC623" i="28"/>
  <c r="BB623" i="28"/>
  <c r="BA623" i="28"/>
  <c r="AZ623" i="28"/>
  <c r="AY623" i="28"/>
  <c r="AX623" i="28"/>
  <c r="AW623" i="28"/>
  <c r="AV623" i="28"/>
  <c r="AU623" i="28"/>
  <c r="AT623" i="28"/>
  <c r="AS623" i="28"/>
  <c r="AR623" i="28"/>
  <c r="AQ623" i="28"/>
  <c r="AP623" i="28"/>
  <c r="AO623" i="28"/>
  <c r="AL623" i="28"/>
  <c r="AK623" i="28"/>
  <c r="AJ623" i="28"/>
  <c r="AI623" i="28"/>
  <c r="AH623" i="28"/>
  <c r="AG623" i="28"/>
  <c r="AF623" i="28"/>
  <c r="AE623" i="28"/>
  <c r="AD623" i="28"/>
  <c r="AA623" i="28"/>
  <c r="Z623" i="28"/>
  <c r="Y623" i="28"/>
  <c r="X623" i="28"/>
  <c r="W623" i="28"/>
  <c r="V623" i="28"/>
  <c r="U623" i="28"/>
  <c r="T623" i="28"/>
  <c r="S623" i="28"/>
  <c r="P623" i="28"/>
  <c r="O623" i="28"/>
  <c r="N623" i="28"/>
  <c r="M623" i="28"/>
  <c r="L623" i="28"/>
  <c r="K623" i="28"/>
  <c r="J623" i="28"/>
  <c r="I623" i="28"/>
  <c r="H623" i="28"/>
  <c r="G623" i="28"/>
  <c r="F623" i="28"/>
  <c r="D623" i="28"/>
  <c r="C623" i="28"/>
  <c r="B623" i="28"/>
  <c r="BQ622" i="28"/>
  <c r="BP622" i="28"/>
  <c r="BO622" i="28"/>
  <c r="BN622" i="28"/>
  <c r="BM622" i="28"/>
  <c r="BL622" i="28"/>
  <c r="BK622" i="28"/>
  <c r="BJ622" i="28"/>
  <c r="BI622" i="28"/>
  <c r="BF622" i="28"/>
  <c r="BE622" i="28"/>
  <c r="BD622" i="28"/>
  <c r="BC622" i="28"/>
  <c r="BB622" i="28"/>
  <c r="BA622" i="28"/>
  <c r="AZ622" i="28"/>
  <c r="AY622" i="28"/>
  <c r="AX622" i="28"/>
  <c r="AW622" i="28"/>
  <c r="AV622" i="28"/>
  <c r="AU622" i="28"/>
  <c r="AT622" i="28"/>
  <c r="AS622" i="28"/>
  <c r="AR622" i="28"/>
  <c r="AQ622" i="28"/>
  <c r="AP622" i="28"/>
  <c r="AO622" i="28"/>
  <c r="AL622" i="28"/>
  <c r="AK622" i="28"/>
  <c r="AJ622" i="28"/>
  <c r="AI622" i="28"/>
  <c r="AH622" i="28"/>
  <c r="AG622" i="28"/>
  <c r="AF622" i="28"/>
  <c r="AE622" i="28"/>
  <c r="AD622" i="28"/>
  <c r="AA622" i="28"/>
  <c r="Z622" i="28"/>
  <c r="Y622" i="28"/>
  <c r="X622" i="28"/>
  <c r="W622" i="28"/>
  <c r="V622" i="28"/>
  <c r="U622" i="28"/>
  <c r="T622" i="28"/>
  <c r="S622" i="28"/>
  <c r="P622" i="28"/>
  <c r="O622" i="28"/>
  <c r="N622" i="28"/>
  <c r="M622" i="28"/>
  <c r="L622" i="28"/>
  <c r="K622" i="28"/>
  <c r="J622" i="28"/>
  <c r="I622" i="28"/>
  <c r="H622" i="28"/>
  <c r="G622" i="28"/>
  <c r="F622" i="28"/>
  <c r="D622" i="28"/>
  <c r="C622" i="28"/>
  <c r="B622" i="28"/>
  <c r="BQ621" i="28"/>
  <c r="BP621" i="28"/>
  <c r="BO621" i="28"/>
  <c r="BN621" i="28"/>
  <c r="BM621" i="28"/>
  <c r="BL621" i="28"/>
  <c r="BK621" i="28"/>
  <c r="BJ621" i="28"/>
  <c r="BI621" i="28"/>
  <c r="BF621" i="28"/>
  <c r="BE621" i="28"/>
  <c r="BD621" i="28"/>
  <c r="BC621" i="28"/>
  <c r="BB621" i="28"/>
  <c r="BA621" i="28"/>
  <c r="AZ621" i="28"/>
  <c r="AY621" i="28"/>
  <c r="AX621" i="28"/>
  <c r="AW621" i="28"/>
  <c r="AV621" i="28"/>
  <c r="AU621" i="28"/>
  <c r="AT621" i="28"/>
  <c r="AS621" i="28"/>
  <c r="AR621" i="28"/>
  <c r="AQ621" i="28"/>
  <c r="AP621" i="28"/>
  <c r="AO621" i="28"/>
  <c r="AL621" i="28"/>
  <c r="AK621" i="28"/>
  <c r="AJ621" i="28"/>
  <c r="AI621" i="28"/>
  <c r="AH621" i="28"/>
  <c r="AG621" i="28"/>
  <c r="AF621" i="28"/>
  <c r="AE621" i="28"/>
  <c r="AD621" i="28"/>
  <c r="AA621" i="28"/>
  <c r="Z621" i="28"/>
  <c r="Y621" i="28"/>
  <c r="X621" i="28"/>
  <c r="W621" i="28"/>
  <c r="V621" i="28"/>
  <c r="U621" i="28"/>
  <c r="T621" i="28"/>
  <c r="S621" i="28"/>
  <c r="P621" i="28"/>
  <c r="O621" i="28"/>
  <c r="N621" i="28"/>
  <c r="M621" i="28"/>
  <c r="L621" i="28"/>
  <c r="K621" i="28"/>
  <c r="J621" i="28"/>
  <c r="I621" i="28"/>
  <c r="H621" i="28"/>
  <c r="G621" i="28"/>
  <c r="F621" i="28"/>
  <c r="D621" i="28"/>
  <c r="C621" i="28"/>
  <c r="B621" i="28"/>
  <c r="BQ620" i="28"/>
  <c r="BP620" i="28"/>
  <c r="BO620" i="28"/>
  <c r="BN620" i="28"/>
  <c r="BM620" i="28"/>
  <c r="BL620" i="28"/>
  <c r="BK620" i="28"/>
  <c r="BJ620" i="28"/>
  <c r="BI620" i="28"/>
  <c r="BF620" i="28"/>
  <c r="BE620" i="28"/>
  <c r="BD620" i="28"/>
  <c r="BC620" i="28"/>
  <c r="BB620" i="28"/>
  <c r="BA620" i="28"/>
  <c r="AZ620" i="28"/>
  <c r="AY620" i="28"/>
  <c r="AX620" i="28"/>
  <c r="AW620" i="28"/>
  <c r="AV620" i="28"/>
  <c r="AU620" i="28"/>
  <c r="AT620" i="28"/>
  <c r="AS620" i="28"/>
  <c r="AR620" i="28"/>
  <c r="AQ620" i="28"/>
  <c r="AP620" i="28"/>
  <c r="AO620" i="28"/>
  <c r="AL620" i="28"/>
  <c r="AK620" i="28"/>
  <c r="AJ620" i="28"/>
  <c r="AI620" i="28"/>
  <c r="AH620" i="28"/>
  <c r="AG620" i="28"/>
  <c r="AF620" i="28"/>
  <c r="AE620" i="28"/>
  <c r="AD620" i="28"/>
  <c r="AA620" i="28"/>
  <c r="Z620" i="28"/>
  <c r="Y620" i="28"/>
  <c r="X620" i="28"/>
  <c r="W620" i="28"/>
  <c r="V620" i="28"/>
  <c r="U620" i="28"/>
  <c r="T620" i="28"/>
  <c r="S620" i="28"/>
  <c r="P620" i="28"/>
  <c r="O620" i="28"/>
  <c r="N620" i="28"/>
  <c r="M620" i="28"/>
  <c r="L620" i="28"/>
  <c r="K620" i="28"/>
  <c r="J620" i="28"/>
  <c r="I620" i="28"/>
  <c r="H620" i="28"/>
  <c r="G620" i="28"/>
  <c r="F620" i="28"/>
  <c r="D620" i="28"/>
  <c r="C620" i="28"/>
  <c r="B620" i="28"/>
  <c r="BQ619" i="28"/>
  <c r="BP619" i="28"/>
  <c r="BO619" i="28"/>
  <c r="BN619" i="28"/>
  <c r="BM619" i="28"/>
  <c r="BL619" i="28"/>
  <c r="BK619" i="28"/>
  <c r="BJ619" i="28"/>
  <c r="BI619" i="28"/>
  <c r="BF619" i="28"/>
  <c r="BE619" i="28"/>
  <c r="BD619" i="28"/>
  <c r="BC619" i="28"/>
  <c r="BB619" i="28"/>
  <c r="BA619" i="28"/>
  <c r="AZ619" i="28"/>
  <c r="AY619" i="28"/>
  <c r="AX619" i="28"/>
  <c r="AW619" i="28"/>
  <c r="AV619" i="28"/>
  <c r="AU619" i="28"/>
  <c r="AT619" i="28"/>
  <c r="AS619" i="28"/>
  <c r="AR619" i="28"/>
  <c r="AQ619" i="28"/>
  <c r="AP619" i="28"/>
  <c r="AO619" i="28"/>
  <c r="AL619" i="28"/>
  <c r="AK619" i="28"/>
  <c r="AJ619" i="28"/>
  <c r="AI619" i="28"/>
  <c r="AH619" i="28"/>
  <c r="AG619" i="28"/>
  <c r="AF619" i="28"/>
  <c r="AE619" i="28"/>
  <c r="AD619" i="28"/>
  <c r="AA619" i="28"/>
  <c r="Z619" i="28"/>
  <c r="Y619" i="28"/>
  <c r="X619" i="28"/>
  <c r="W619" i="28"/>
  <c r="V619" i="28"/>
  <c r="U619" i="28"/>
  <c r="T619" i="28"/>
  <c r="S619" i="28"/>
  <c r="P619" i="28"/>
  <c r="O619" i="28"/>
  <c r="N619" i="28"/>
  <c r="M619" i="28"/>
  <c r="L619" i="28"/>
  <c r="K619" i="28"/>
  <c r="J619" i="28"/>
  <c r="I619" i="28"/>
  <c r="H619" i="28"/>
  <c r="G619" i="28"/>
  <c r="F619" i="28"/>
  <c r="D619" i="28"/>
  <c r="C619" i="28"/>
  <c r="B619" i="28"/>
  <c r="BQ618" i="28"/>
  <c r="BP618" i="28"/>
  <c r="BO618" i="28"/>
  <c r="BN618" i="28"/>
  <c r="BM618" i="28"/>
  <c r="BL618" i="28"/>
  <c r="BK618" i="28"/>
  <c r="BJ618" i="28"/>
  <c r="BI618" i="28"/>
  <c r="BF618" i="28"/>
  <c r="BE618" i="28"/>
  <c r="BD618" i="28"/>
  <c r="BC618" i="28"/>
  <c r="BB618" i="28"/>
  <c r="BA618" i="28"/>
  <c r="AZ618" i="28"/>
  <c r="AY618" i="28"/>
  <c r="AX618" i="28"/>
  <c r="AW618" i="28"/>
  <c r="AV618" i="28"/>
  <c r="AU618" i="28"/>
  <c r="AT618" i="28"/>
  <c r="AS618" i="28"/>
  <c r="AR618" i="28"/>
  <c r="AQ618" i="28"/>
  <c r="AP618" i="28"/>
  <c r="AO618" i="28"/>
  <c r="AL618" i="28"/>
  <c r="AK618" i="28"/>
  <c r="AJ618" i="28"/>
  <c r="AI618" i="28"/>
  <c r="AH618" i="28"/>
  <c r="AG618" i="28"/>
  <c r="AF618" i="28"/>
  <c r="AE618" i="28"/>
  <c r="AD618" i="28"/>
  <c r="AA618" i="28"/>
  <c r="Z618" i="28"/>
  <c r="Y618" i="28"/>
  <c r="X618" i="28"/>
  <c r="W618" i="28"/>
  <c r="V618" i="28"/>
  <c r="U618" i="28"/>
  <c r="T618" i="28"/>
  <c r="S618" i="28"/>
  <c r="P618" i="28"/>
  <c r="O618" i="28"/>
  <c r="N618" i="28"/>
  <c r="M618" i="28"/>
  <c r="L618" i="28"/>
  <c r="K618" i="28"/>
  <c r="J618" i="28"/>
  <c r="I618" i="28"/>
  <c r="H618" i="28"/>
  <c r="G618" i="28"/>
  <c r="F618" i="28"/>
  <c r="D618" i="28"/>
  <c r="C618" i="28"/>
  <c r="B618" i="28"/>
  <c r="BQ617" i="28"/>
  <c r="BP617" i="28"/>
  <c r="BO617" i="28"/>
  <c r="BN617" i="28"/>
  <c r="BM617" i="28"/>
  <c r="BL617" i="28"/>
  <c r="BK617" i="28"/>
  <c r="BJ617" i="28"/>
  <c r="BI617" i="28"/>
  <c r="BF617" i="28"/>
  <c r="BE617" i="28"/>
  <c r="BD617" i="28"/>
  <c r="BC617" i="28"/>
  <c r="BB617" i="28"/>
  <c r="BA617" i="28"/>
  <c r="AZ617" i="28"/>
  <c r="AY617" i="28"/>
  <c r="AX617" i="28"/>
  <c r="AW617" i="28"/>
  <c r="AV617" i="28"/>
  <c r="AU617" i="28"/>
  <c r="AT617" i="28"/>
  <c r="AS617" i="28"/>
  <c r="AR617" i="28"/>
  <c r="AQ617" i="28"/>
  <c r="AP617" i="28"/>
  <c r="AO617" i="28"/>
  <c r="AL617" i="28"/>
  <c r="AK617" i="28"/>
  <c r="AJ617" i="28"/>
  <c r="AI617" i="28"/>
  <c r="AH617" i="28"/>
  <c r="AG617" i="28"/>
  <c r="AF617" i="28"/>
  <c r="AE617" i="28"/>
  <c r="AD617" i="28"/>
  <c r="AA617" i="28"/>
  <c r="Z617" i="28"/>
  <c r="Y617" i="28"/>
  <c r="X617" i="28"/>
  <c r="W617" i="28"/>
  <c r="V617" i="28"/>
  <c r="U617" i="28"/>
  <c r="T617" i="28"/>
  <c r="S617" i="28"/>
  <c r="P617" i="28"/>
  <c r="O617" i="28"/>
  <c r="N617" i="28"/>
  <c r="M617" i="28"/>
  <c r="L617" i="28"/>
  <c r="K617" i="28"/>
  <c r="J617" i="28"/>
  <c r="I617" i="28"/>
  <c r="H617" i="28"/>
  <c r="G617" i="28"/>
  <c r="F617" i="28"/>
  <c r="D617" i="28"/>
  <c r="C617" i="28"/>
  <c r="B617" i="28"/>
  <c r="BQ616" i="28"/>
  <c r="BP616" i="28"/>
  <c r="BO616" i="28"/>
  <c r="BN616" i="28"/>
  <c r="BM616" i="28"/>
  <c r="BL616" i="28"/>
  <c r="BK616" i="28"/>
  <c r="BJ616" i="28"/>
  <c r="BI616" i="28"/>
  <c r="BF616" i="28"/>
  <c r="BE616" i="28"/>
  <c r="BD616" i="28"/>
  <c r="BC616" i="28"/>
  <c r="BB616" i="28"/>
  <c r="BA616" i="28"/>
  <c r="AZ616" i="28"/>
  <c r="AY616" i="28"/>
  <c r="AX616" i="28"/>
  <c r="AW616" i="28"/>
  <c r="AV616" i="28"/>
  <c r="AU616" i="28"/>
  <c r="AT616" i="28"/>
  <c r="AS616" i="28"/>
  <c r="AR616" i="28"/>
  <c r="AQ616" i="28"/>
  <c r="AP616" i="28"/>
  <c r="AO616" i="28"/>
  <c r="AL616" i="28"/>
  <c r="AK616" i="28"/>
  <c r="AJ616" i="28"/>
  <c r="AI616" i="28"/>
  <c r="AH616" i="28"/>
  <c r="AG616" i="28"/>
  <c r="AF616" i="28"/>
  <c r="AE616" i="28"/>
  <c r="AD616" i="28"/>
  <c r="AA616" i="28"/>
  <c r="Z616" i="28"/>
  <c r="Y616" i="28"/>
  <c r="X616" i="28"/>
  <c r="W616" i="28"/>
  <c r="V616" i="28"/>
  <c r="U616" i="28"/>
  <c r="T616" i="28"/>
  <c r="S616" i="28"/>
  <c r="P616" i="28"/>
  <c r="O616" i="28"/>
  <c r="N616" i="28"/>
  <c r="M616" i="28"/>
  <c r="L616" i="28"/>
  <c r="K616" i="28"/>
  <c r="J616" i="28"/>
  <c r="I616" i="28"/>
  <c r="H616" i="28"/>
  <c r="G616" i="28"/>
  <c r="F616" i="28"/>
  <c r="D616" i="28"/>
  <c r="C616" i="28"/>
  <c r="B616" i="28"/>
  <c r="BQ615" i="28"/>
  <c r="BP615" i="28"/>
  <c r="BO615" i="28"/>
  <c r="BN615" i="28"/>
  <c r="BM615" i="28"/>
  <c r="BL615" i="28"/>
  <c r="BK615" i="28"/>
  <c r="BJ615" i="28"/>
  <c r="BI615" i="28"/>
  <c r="BF615" i="28"/>
  <c r="BE615" i="28"/>
  <c r="BD615" i="28"/>
  <c r="BC615" i="28"/>
  <c r="BB615" i="28"/>
  <c r="BA615" i="28"/>
  <c r="AZ615" i="28"/>
  <c r="AY615" i="28"/>
  <c r="AX615" i="28"/>
  <c r="AW615" i="28"/>
  <c r="AV615" i="28"/>
  <c r="AU615" i="28"/>
  <c r="AT615" i="28"/>
  <c r="AS615" i="28"/>
  <c r="AR615" i="28"/>
  <c r="AQ615" i="28"/>
  <c r="AP615" i="28"/>
  <c r="AO615" i="28"/>
  <c r="AL615" i="28"/>
  <c r="AK615" i="28"/>
  <c r="AJ615" i="28"/>
  <c r="AI615" i="28"/>
  <c r="AH615" i="28"/>
  <c r="AG615" i="28"/>
  <c r="AF615" i="28"/>
  <c r="AE615" i="28"/>
  <c r="AD615" i="28"/>
  <c r="AA615" i="28"/>
  <c r="Z615" i="28"/>
  <c r="Y615" i="28"/>
  <c r="X615" i="28"/>
  <c r="W615" i="28"/>
  <c r="V615" i="28"/>
  <c r="U615" i="28"/>
  <c r="T615" i="28"/>
  <c r="S615" i="28"/>
  <c r="P615" i="28"/>
  <c r="O615" i="28"/>
  <c r="N615" i="28"/>
  <c r="M615" i="28"/>
  <c r="L615" i="28"/>
  <c r="K615" i="28"/>
  <c r="J615" i="28"/>
  <c r="I615" i="28"/>
  <c r="H615" i="28"/>
  <c r="G615" i="28"/>
  <c r="F615" i="28"/>
  <c r="D615" i="28"/>
  <c r="C615" i="28"/>
  <c r="B615" i="28"/>
  <c r="BQ614" i="28"/>
  <c r="BP614" i="28"/>
  <c r="BO614" i="28"/>
  <c r="BN614" i="28"/>
  <c r="BM614" i="28"/>
  <c r="BL614" i="28"/>
  <c r="BK614" i="28"/>
  <c r="BJ614" i="28"/>
  <c r="BI614" i="28"/>
  <c r="BF614" i="28"/>
  <c r="BE614" i="28"/>
  <c r="BD614" i="28"/>
  <c r="BC614" i="28"/>
  <c r="BB614" i="28"/>
  <c r="BA614" i="28"/>
  <c r="AZ614" i="28"/>
  <c r="AY614" i="28"/>
  <c r="AX614" i="28"/>
  <c r="AW614" i="28"/>
  <c r="AV614" i="28"/>
  <c r="AU614" i="28"/>
  <c r="AT614" i="28"/>
  <c r="AS614" i="28"/>
  <c r="AR614" i="28"/>
  <c r="AQ614" i="28"/>
  <c r="AP614" i="28"/>
  <c r="AO614" i="28"/>
  <c r="AL614" i="28"/>
  <c r="AK614" i="28"/>
  <c r="AJ614" i="28"/>
  <c r="AI614" i="28"/>
  <c r="AH614" i="28"/>
  <c r="AG614" i="28"/>
  <c r="AF614" i="28"/>
  <c r="AE614" i="28"/>
  <c r="AD614" i="28"/>
  <c r="AA614" i="28"/>
  <c r="Z614" i="28"/>
  <c r="Y614" i="28"/>
  <c r="X614" i="28"/>
  <c r="W614" i="28"/>
  <c r="V614" i="28"/>
  <c r="U614" i="28"/>
  <c r="T614" i="28"/>
  <c r="S614" i="28"/>
  <c r="P614" i="28"/>
  <c r="O614" i="28"/>
  <c r="N614" i="28"/>
  <c r="M614" i="28"/>
  <c r="L614" i="28"/>
  <c r="K614" i="28"/>
  <c r="J614" i="28"/>
  <c r="I614" i="28"/>
  <c r="H614" i="28"/>
  <c r="G614" i="28"/>
  <c r="F614" i="28"/>
  <c r="D614" i="28"/>
  <c r="C614" i="28"/>
  <c r="B614" i="28"/>
  <c r="BQ613" i="28"/>
  <c r="BP613" i="28"/>
  <c r="BO613" i="28"/>
  <c r="BN613" i="28"/>
  <c r="BM613" i="28"/>
  <c r="BL613" i="28"/>
  <c r="BK613" i="28"/>
  <c r="BJ613" i="28"/>
  <c r="BI613" i="28"/>
  <c r="BF613" i="28"/>
  <c r="BE613" i="28"/>
  <c r="BD613" i="28"/>
  <c r="BC613" i="28"/>
  <c r="BB613" i="28"/>
  <c r="BA613" i="28"/>
  <c r="AZ613" i="28"/>
  <c r="AY613" i="28"/>
  <c r="AX613" i="28"/>
  <c r="AW613" i="28"/>
  <c r="AV613" i="28"/>
  <c r="AU613" i="28"/>
  <c r="AT613" i="28"/>
  <c r="AS613" i="28"/>
  <c r="AR613" i="28"/>
  <c r="AQ613" i="28"/>
  <c r="AP613" i="28"/>
  <c r="AO613" i="28"/>
  <c r="AL613" i="28"/>
  <c r="AK613" i="28"/>
  <c r="AJ613" i="28"/>
  <c r="AI613" i="28"/>
  <c r="AH613" i="28"/>
  <c r="AG613" i="28"/>
  <c r="AF613" i="28"/>
  <c r="AE613" i="28"/>
  <c r="AD613" i="28"/>
  <c r="AA613" i="28"/>
  <c r="Z613" i="28"/>
  <c r="Y613" i="28"/>
  <c r="X613" i="28"/>
  <c r="W613" i="28"/>
  <c r="V613" i="28"/>
  <c r="U613" i="28"/>
  <c r="T613" i="28"/>
  <c r="S613" i="28"/>
  <c r="P613" i="28"/>
  <c r="O613" i="28"/>
  <c r="N613" i="28"/>
  <c r="M613" i="28"/>
  <c r="L613" i="28"/>
  <c r="K613" i="28"/>
  <c r="J613" i="28"/>
  <c r="I613" i="28"/>
  <c r="H613" i="28"/>
  <c r="G613" i="28"/>
  <c r="F613" i="28"/>
  <c r="D613" i="28"/>
  <c r="C613" i="28"/>
  <c r="B613" i="28"/>
  <c r="BQ612" i="28"/>
  <c r="BP612" i="28"/>
  <c r="BO612" i="28"/>
  <c r="BN612" i="28"/>
  <c r="BM612" i="28"/>
  <c r="BL612" i="28"/>
  <c r="BK612" i="28"/>
  <c r="BJ612" i="28"/>
  <c r="BI612" i="28"/>
  <c r="BF612" i="28"/>
  <c r="BE612" i="28"/>
  <c r="BD612" i="28"/>
  <c r="BC612" i="28"/>
  <c r="BB612" i="28"/>
  <c r="BA612" i="28"/>
  <c r="AZ612" i="28"/>
  <c r="AY612" i="28"/>
  <c r="AX612" i="28"/>
  <c r="AW612" i="28"/>
  <c r="AV612" i="28"/>
  <c r="AU612" i="28"/>
  <c r="AT612" i="28"/>
  <c r="AS612" i="28"/>
  <c r="AR612" i="28"/>
  <c r="AQ612" i="28"/>
  <c r="AP612" i="28"/>
  <c r="AO612" i="28"/>
  <c r="AL612" i="28"/>
  <c r="AK612" i="28"/>
  <c r="AJ612" i="28"/>
  <c r="AI612" i="28"/>
  <c r="AH612" i="28"/>
  <c r="AG612" i="28"/>
  <c r="AF612" i="28"/>
  <c r="AE612" i="28"/>
  <c r="AD612" i="28"/>
  <c r="AA612" i="28"/>
  <c r="Z612" i="28"/>
  <c r="Y612" i="28"/>
  <c r="X612" i="28"/>
  <c r="W612" i="28"/>
  <c r="V612" i="28"/>
  <c r="U612" i="28"/>
  <c r="T612" i="28"/>
  <c r="S612" i="28"/>
  <c r="P612" i="28"/>
  <c r="O612" i="28"/>
  <c r="N612" i="28"/>
  <c r="M612" i="28"/>
  <c r="L612" i="28"/>
  <c r="K612" i="28"/>
  <c r="J612" i="28"/>
  <c r="I612" i="28"/>
  <c r="H612" i="28"/>
  <c r="G612" i="28"/>
  <c r="F612" i="28"/>
  <c r="D612" i="28"/>
  <c r="C612" i="28"/>
  <c r="B612" i="28"/>
  <c r="BQ611" i="28"/>
  <c r="BP611" i="28"/>
  <c r="BO611" i="28"/>
  <c r="BN611" i="28"/>
  <c r="BM611" i="28"/>
  <c r="BL611" i="28"/>
  <c r="BK611" i="28"/>
  <c r="BJ611" i="28"/>
  <c r="BI611" i="28"/>
  <c r="BF611" i="28"/>
  <c r="BE611" i="28"/>
  <c r="BD611" i="28"/>
  <c r="BC611" i="28"/>
  <c r="BB611" i="28"/>
  <c r="BA611" i="28"/>
  <c r="AZ611" i="28"/>
  <c r="AY611" i="28"/>
  <c r="AX611" i="28"/>
  <c r="AW611" i="28"/>
  <c r="AV611" i="28"/>
  <c r="AU611" i="28"/>
  <c r="AT611" i="28"/>
  <c r="AS611" i="28"/>
  <c r="AR611" i="28"/>
  <c r="AQ611" i="28"/>
  <c r="AP611" i="28"/>
  <c r="AO611" i="28"/>
  <c r="AL611" i="28"/>
  <c r="AK611" i="28"/>
  <c r="AJ611" i="28"/>
  <c r="AI611" i="28"/>
  <c r="AH611" i="28"/>
  <c r="AG611" i="28"/>
  <c r="AF611" i="28"/>
  <c r="AE611" i="28"/>
  <c r="AD611" i="28"/>
  <c r="AA611" i="28"/>
  <c r="Z611" i="28"/>
  <c r="Y611" i="28"/>
  <c r="X611" i="28"/>
  <c r="W611" i="28"/>
  <c r="V611" i="28"/>
  <c r="U611" i="28"/>
  <c r="T611" i="28"/>
  <c r="S611" i="28"/>
  <c r="P611" i="28"/>
  <c r="O611" i="28"/>
  <c r="N611" i="28"/>
  <c r="M611" i="28"/>
  <c r="L611" i="28"/>
  <c r="K611" i="28"/>
  <c r="J611" i="28"/>
  <c r="I611" i="28"/>
  <c r="H611" i="28"/>
  <c r="G611" i="28"/>
  <c r="F611" i="28"/>
  <c r="D611" i="28"/>
  <c r="C611" i="28"/>
  <c r="B611" i="28"/>
  <c r="BR8" i="28"/>
  <c r="BQ610" i="28"/>
  <c r="BP610" i="28"/>
  <c r="BO610" i="28"/>
  <c r="BN610" i="28"/>
  <c r="BM610" i="28"/>
  <c r="BL610" i="28"/>
  <c r="BK610" i="28"/>
  <c r="BJ610" i="28"/>
  <c r="BI610" i="28"/>
  <c r="BF610" i="28"/>
  <c r="BE610" i="28"/>
  <c r="BD610" i="28"/>
  <c r="BC610" i="28"/>
  <c r="BB610" i="28"/>
  <c r="BA610" i="28"/>
  <c r="AZ610" i="28"/>
  <c r="AY610" i="28"/>
  <c r="AX610" i="28"/>
  <c r="AW610" i="28"/>
  <c r="AV610" i="28"/>
  <c r="AU610" i="28"/>
  <c r="AT610" i="28"/>
  <c r="AS610" i="28"/>
  <c r="AR610" i="28"/>
  <c r="AQ610" i="28"/>
  <c r="AP610" i="28"/>
  <c r="AO610" i="28"/>
  <c r="AL610" i="28"/>
  <c r="AK610" i="28"/>
  <c r="AJ610" i="28"/>
  <c r="AI610" i="28"/>
  <c r="AH610" i="28"/>
  <c r="AG610" i="28"/>
  <c r="AF610" i="28"/>
  <c r="AE610" i="28"/>
  <c r="AD610" i="28"/>
  <c r="AA610" i="28"/>
  <c r="Z610" i="28"/>
  <c r="Y610" i="28"/>
  <c r="X610" i="28"/>
  <c r="W610" i="28"/>
  <c r="V610" i="28"/>
  <c r="U610" i="28"/>
  <c r="T610" i="28"/>
  <c r="S610" i="28"/>
  <c r="P610" i="28"/>
  <c r="O610" i="28"/>
  <c r="N610" i="28"/>
  <c r="M610" i="28"/>
  <c r="L610" i="28"/>
  <c r="K610" i="28"/>
  <c r="J610" i="28"/>
  <c r="I610" i="28"/>
  <c r="H610" i="28"/>
  <c r="G610" i="28"/>
  <c r="F610" i="28"/>
  <c r="D610" i="28"/>
  <c r="C610" i="28"/>
  <c r="B610" i="28"/>
  <c r="BQ609" i="28"/>
  <c r="BP609" i="28"/>
  <c r="BO609" i="28"/>
  <c r="BN609" i="28"/>
  <c r="BM609" i="28"/>
  <c r="BL609" i="28"/>
  <c r="BK609" i="28"/>
  <c r="BJ609" i="28"/>
  <c r="BI609" i="28"/>
  <c r="BF609" i="28"/>
  <c r="BE609" i="28"/>
  <c r="BD609" i="28"/>
  <c r="BC609" i="28"/>
  <c r="BB609" i="28"/>
  <c r="BA609" i="28"/>
  <c r="AZ609" i="28"/>
  <c r="AY609" i="28"/>
  <c r="AX609" i="28"/>
  <c r="AW609" i="28"/>
  <c r="AV609" i="28"/>
  <c r="AU609" i="28"/>
  <c r="AT609" i="28"/>
  <c r="AS609" i="28"/>
  <c r="AR609" i="28"/>
  <c r="AQ609" i="28"/>
  <c r="AP609" i="28"/>
  <c r="AO609" i="28"/>
  <c r="AL609" i="28"/>
  <c r="AK609" i="28"/>
  <c r="AJ609" i="28"/>
  <c r="AI609" i="28"/>
  <c r="AH609" i="28"/>
  <c r="AG609" i="28"/>
  <c r="AF609" i="28"/>
  <c r="AE609" i="28"/>
  <c r="AD609" i="28"/>
  <c r="AA609" i="28"/>
  <c r="Z609" i="28"/>
  <c r="Y609" i="28"/>
  <c r="X609" i="28"/>
  <c r="W609" i="28"/>
  <c r="V609" i="28"/>
  <c r="U609" i="28"/>
  <c r="T609" i="28"/>
  <c r="S609" i="28"/>
  <c r="P609" i="28"/>
  <c r="O609" i="28"/>
  <c r="N609" i="28"/>
  <c r="M609" i="28"/>
  <c r="L609" i="28"/>
  <c r="K609" i="28"/>
  <c r="J609" i="28"/>
  <c r="I609" i="28"/>
  <c r="H609" i="28"/>
  <c r="G609" i="28"/>
  <c r="F609" i="28"/>
  <c r="D609" i="28"/>
  <c r="C609" i="28"/>
  <c r="B609" i="28"/>
  <c r="BQ608" i="28"/>
  <c r="BP608" i="28"/>
  <c r="BO608" i="28"/>
  <c r="BN608" i="28"/>
  <c r="BM608" i="28"/>
  <c r="BL608" i="28"/>
  <c r="BK608" i="28"/>
  <c r="BJ608" i="28"/>
  <c r="BI608" i="28"/>
  <c r="BF608" i="28"/>
  <c r="BE608" i="28"/>
  <c r="BD608" i="28"/>
  <c r="BC608" i="28"/>
  <c r="BB608" i="28"/>
  <c r="BA608" i="28"/>
  <c r="AZ608" i="28"/>
  <c r="AY608" i="28"/>
  <c r="AX608" i="28"/>
  <c r="AW608" i="28"/>
  <c r="AV608" i="28"/>
  <c r="AU608" i="28"/>
  <c r="AT608" i="28"/>
  <c r="AS608" i="28"/>
  <c r="AR608" i="28"/>
  <c r="AQ608" i="28"/>
  <c r="AP608" i="28"/>
  <c r="AO608" i="28"/>
  <c r="AL608" i="28"/>
  <c r="AK608" i="28"/>
  <c r="AJ608" i="28"/>
  <c r="AI608" i="28"/>
  <c r="AH608" i="28"/>
  <c r="AG608" i="28"/>
  <c r="AF608" i="28"/>
  <c r="AE608" i="28"/>
  <c r="AD608" i="28"/>
  <c r="AA608" i="28"/>
  <c r="Z608" i="28"/>
  <c r="Y608" i="28"/>
  <c r="X608" i="28"/>
  <c r="W608" i="28"/>
  <c r="V608" i="28"/>
  <c r="U608" i="28"/>
  <c r="T608" i="28"/>
  <c r="S608" i="28"/>
  <c r="P608" i="28"/>
  <c r="O608" i="28"/>
  <c r="N608" i="28"/>
  <c r="M608" i="28"/>
  <c r="L608" i="28"/>
  <c r="K608" i="28"/>
  <c r="J608" i="28"/>
  <c r="I608" i="28"/>
  <c r="H608" i="28"/>
  <c r="G608" i="28"/>
  <c r="F608" i="28"/>
  <c r="D608" i="28"/>
  <c r="C608" i="28"/>
  <c r="B608" i="28"/>
  <c r="BQ607" i="28"/>
  <c r="BP607" i="28"/>
  <c r="BO607" i="28"/>
  <c r="BN607" i="28"/>
  <c r="BM607" i="28"/>
  <c r="BL607" i="28"/>
  <c r="BK607" i="28"/>
  <c r="BJ607" i="28"/>
  <c r="BI607" i="28"/>
  <c r="BF607" i="28"/>
  <c r="BE607" i="28"/>
  <c r="BD607" i="28"/>
  <c r="BC607" i="28"/>
  <c r="BB607" i="28"/>
  <c r="BA607" i="28"/>
  <c r="AZ607" i="28"/>
  <c r="AY607" i="28"/>
  <c r="AX607" i="28"/>
  <c r="AW607" i="28"/>
  <c r="AV607" i="28"/>
  <c r="AU607" i="28"/>
  <c r="AT607" i="28"/>
  <c r="AS607" i="28"/>
  <c r="AR607" i="28"/>
  <c r="AQ607" i="28"/>
  <c r="AP607" i="28"/>
  <c r="AO607" i="28"/>
  <c r="AL607" i="28"/>
  <c r="AK607" i="28"/>
  <c r="AJ607" i="28"/>
  <c r="AI607" i="28"/>
  <c r="AH607" i="28"/>
  <c r="AG607" i="28"/>
  <c r="AF607" i="28"/>
  <c r="AE607" i="28"/>
  <c r="AD607" i="28"/>
  <c r="AA607" i="28"/>
  <c r="Z607" i="28"/>
  <c r="Y607" i="28"/>
  <c r="X607" i="28"/>
  <c r="W607" i="28"/>
  <c r="V607" i="28"/>
  <c r="U607" i="28"/>
  <c r="T607" i="28"/>
  <c r="S607" i="28"/>
  <c r="P607" i="28"/>
  <c r="O607" i="28"/>
  <c r="N607" i="28"/>
  <c r="M607" i="28"/>
  <c r="L607" i="28"/>
  <c r="K607" i="28"/>
  <c r="J607" i="28"/>
  <c r="I607" i="28"/>
  <c r="H607" i="28"/>
  <c r="G607" i="28"/>
  <c r="F607" i="28"/>
  <c r="D607" i="28"/>
  <c r="C607" i="28"/>
  <c r="B607" i="28"/>
  <c r="BQ606" i="28"/>
  <c r="BP606" i="28"/>
  <c r="BO606" i="28"/>
  <c r="BN606" i="28"/>
  <c r="BM606" i="28"/>
  <c r="BL606" i="28"/>
  <c r="BK606" i="28"/>
  <c r="BJ606" i="28"/>
  <c r="BI606" i="28"/>
  <c r="BF606" i="28"/>
  <c r="BE606" i="28"/>
  <c r="BD606" i="28"/>
  <c r="BC606" i="28"/>
  <c r="BB606" i="28"/>
  <c r="BA606" i="28"/>
  <c r="AZ606" i="28"/>
  <c r="AY606" i="28"/>
  <c r="AX606" i="28"/>
  <c r="AW606" i="28"/>
  <c r="AV606" i="28"/>
  <c r="AU606" i="28"/>
  <c r="AT606" i="28"/>
  <c r="AS606" i="28"/>
  <c r="AR606" i="28"/>
  <c r="AQ606" i="28"/>
  <c r="AP606" i="28"/>
  <c r="AO606" i="28"/>
  <c r="AL606" i="28"/>
  <c r="AK606" i="28"/>
  <c r="AJ606" i="28"/>
  <c r="AI606" i="28"/>
  <c r="AH606" i="28"/>
  <c r="AG606" i="28"/>
  <c r="AF606" i="28"/>
  <c r="AE606" i="28"/>
  <c r="AD606" i="28"/>
  <c r="AA606" i="28"/>
  <c r="Z606" i="28"/>
  <c r="Y606" i="28"/>
  <c r="X606" i="28"/>
  <c r="W606" i="28"/>
  <c r="V606" i="28"/>
  <c r="U606" i="28"/>
  <c r="T606" i="28"/>
  <c r="S606" i="28"/>
  <c r="P606" i="28"/>
  <c r="O606" i="28"/>
  <c r="N606" i="28"/>
  <c r="M606" i="28"/>
  <c r="L606" i="28"/>
  <c r="K606" i="28"/>
  <c r="J606" i="28"/>
  <c r="I606" i="28"/>
  <c r="H606" i="28"/>
  <c r="G606" i="28"/>
  <c r="F606" i="28"/>
  <c r="D606" i="28"/>
  <c r="C606" i="28"/>
  <c r="B606" i="28"/>
  <c r="BQ605" i="28"/>
  <c r="BP605" i="28"/>
  <c r="BO605" i="28"/>
  <c r="BN605" i="28"/>
  <c r="BM605" i="28"/>
  <c r="BL605" i="28"/>
  <c r="BK605" i="28"/>
  <c r="BJ605" i="28"/>
  <c r="BI605" i="28"/>
  <c r="BF605" i="28"/>
  <c r="BE605" i="28"/>
  <c r="BD605" i="28"/>
  <c r="BC605" i="28"/>
  <c r="BB605" i="28"/>
  <c r="BA605" i="28"/>
  <c r="AZ605" i="28"/>
  <c r="AY605" i="28"/>
  <c r="AX605" i="28"/>
  <c r="AW605" i="28"/>
  <c r="AV605" i="28"/>
  <c r="AU605" i="28"/>
  <c r="AT605" i="28"/>
  <c r="AS605" i="28"/>
  <c r="AR605" i="28"/>
  <c r="AQ605" i="28"/>
  <c r="AP605" i="28"/>
  <c r="AO605" i="28"/>
  <c r="AL605" i="28"/>
  <c r="AK605" i="28"/>
  <c r="AJ605" i="28"/>
  <c r="AI605" i="28"/>
  <c r="AH605" i="28"/>
  <c r="AG605" i="28"/>
  <c r="AF605" i="28"/>
  <c r="AE605" i="28"/>
  <c r="AD605" i="28"/>
  <c r="AA605" i="28"/>
  <c r="Z605" i="28"/>
  <c r="Y605" i="28"/>
  <c r="X605" i="28"/>
  <c r="W605" i="28"/>
  <c r="V605" i="28"/>
  <c r="U605" i="28"/>
  <c r="T605" i="28"/>
  <c r="S605" i="28"/>
  <c r="P605" i="28"/>
  <c r="O605" i="28"/>
  <c r="N605" i="28"/>
  <c r="M605" i="28"/>
  <c r="L605" i="28"/>
  <c r="K605" i="28"/>
  <c r="J605" i="28"/>
  <c r="I605" i="28"/>
  <c r="H605" i="28"/>
  <c r="G605" i="28"/>
  <c r="F605" i="28"/>
  <c r="D605" i="28"/>
  <c r="C605" i="28"/>
  <c r="B605" i="28"/>
  <c r="BQ604" i="28"/>
  <c r="BP604" i="28"/>
  <c r="BO604" i="28"/>
  <c r="BN604" i="28"/>
  <c r="BM604" i="28"/>
  <c r="BL604" i="28"/>
  <c r="BK604" i="28"/>
  <c r="BJ604" i="28"/>
  <c r="BI604" i="28"/>
  <c r="BF604" i="28"/>
  <c r="BE604" i="28"/>
  <c r="BD604" i="28"/>
  <c r="BC604" i="28"/>
  <c r="BB604" i="28"/>
  <c r="BA604" i="28"/>
  <c r="AZ604" i="28"/>
  <c r="AY604" i="28"/>
  <c r="AX604" i="28"/>
  <c r="AW604" i="28"/>
  <c r="AV604" i="28"/>
  <c r="AU604" i="28"/>
  <c r="AT604" i="28"/>
  <c r="AS604" i="28"/>
  <c r="AR604" i="28"/>
  <c r="AQ604" i="28"/>
  <c r="AP604" i="28"/>
  <c r="AO604" i="28"/>
  <c r="AL604" i="28"/>
  <c r="AK604" i="28"/>
  <c r="AJ604" i="28"/>
  <c r="AI604" i="28"/>
  <c r="AH604" i="28"/>
  <c r="AG604" i="28"/>
  <c r="AF604" i="28"/>
  <c r="AE604" i="28"/>
  <c r="AD604" i="28"/>
  <c r="AA604" i="28"/>
  <c r="Z604" i="28"/>
  <c r="Y604" i="28"/>
  <c r="X604" i="28"/>
  <c r="W604" i="28"/>
  <c r="V604" i="28"/>
  <c r="U604" i="28"/>
  <c r="T604" i="28"/>
  <c r="S604" i="28"/>
  <c r="P604" i="28"/>
  <c r="O604" i="28"/>
  <c r="N604" i="28"/>
  <c r="M604" i="28"/>
  <c r="L604" i="28"/>
  <c r="K604" i="28"/>
  <c r="J604" i="28"/>
  <c r="I604" i="28"/>
  <c r="H604" i="28"/>
  <c r="G604" i="28"/>
  <c r="F604" i="28"/>
  <c r="D604" i="28"/>
  <c r="C604" i="28"/>
  <c r="B604" i="28"/>
  <c r="BQ603" i="28"/>
  <c r="BP603" i="28"/>
  <c r="BO603" i="28"/>
  <c r="BN603" i="28"/>
  <c r="BM603" i="28"/>
  <c r="BL603" i="28"/>
  <c r="BK603" i="28"/>
  <c r="BJ603" i="28"/>
  <c r="BI603" i="28"/>
  <c r="BF603" i="28"/>
  <c r="BE603" i="28"/>
  <c r="BD603" i="28"/>
  <c r="BC603" i="28"/>
  <c r="BB603" i="28"/>
  <c r="BA603" i="28"/>
  <c r="AZ603" i="28"/>
  <c r="AY603" i="28"/>
  <c r="AX603" i="28"/>
  <c r="AW603" i="28"/>
  <c r="AV603" i="28"/>
  <c r="AU603" i="28"/>
  <c r="AT603" i="28"/>
  <c r="AS603" i="28"/>
  <c r="AR603" i="28"/>
  <c r="AQ603" i="28"/>
  <c r="AP603" i="28"/>
  <c r="AO603" i="28"/>
  <c r="AL603" i="28"/>
  <c r="AK603" i="28"/>
  <c r="AJ603" i="28"/>
  <c r="AI603" i="28"/>
  <c r="AH603" i="28"/>
  <c r="AG603" i="28"/>
  <c r="AF603" i="28"/>
  <c r="AE603" i="28"/>
  <c r="AD603" i="28"/>
  <c r="AA603" i="28"/>
  <c r="Z603" i="28"/>
  <c r="Y603" i="28"/>
  <c r="X603" i="28"/>
  <c r="W603" i="28"/>
  <c r="V603" i="28"/>
  <c r="U603" i="28"/>
  <c r="T603" i="28"/>
  <c r="S603" i="28"/>
  <c r="P603" i="28"/>
  <c r="O603" i="28"/>
  <c r="N603" i="28"/>
  <c r="M603" i="28"/>
  <c r="L603" i="28"/>
  <c r="K603" i="28"/>
  <c r="J603" i="28"/>
  <c r="I603" i="28"/>
  <c r="H603" i="28"/>
  <c r="G603" i="28"/>
  <c r="F603" i="28"/>
  <c r="D603" i="28"/>
  <c r="C603" i="28"/>
  <c r="B603" i="28"/>
  <c r="BQ602" i="28"/>
  <c r="BP602" i="28"/>
  <c r="BO602" i="28"/>
  <c r="BN602" i="28"/>
  <c r="BM602" i="28"/>
  <c r="BL602" i="28"/>
  <c r="BK602" i="28"/>
  <c r="BJ602" i="28"/>
  <c r="BI602" i="28"/>
  <c r="BF602" i="28"/>
  <c r="BE602" i="28"/>
  <c r="BD602" i="28"/>
  <c r="BC602" i="28"/>
  <c r="BB602" i="28"/>
  <c r="BA602" i="28"/>
  <c r="AZ602" i="28"/>
  <c r="AY602" i="28"/>
  <c r="AX602" i="28"/>
  <c r="AW602" i="28"/>
  <c r="AV602" i="28"/>
  <c r="AU602" i="28"/>
  <c r="AT602" i="28"/>
  <c r="AS602" i="28"/>
  <c r="AR602" i="28"/>
  <c r="AQ602" i="28"/>
  <c r="AP602" i="28"/>
  <c r="AO602" i="28"/>
  <c r="AL602" i="28"/>
  <c r="AK602" i="28"/>
  <c r="AJ602" i="28"/>
  <c r="AI602" i="28"/>
  <c r="AH602" i="28"/>
  <c r="AG602" i="28"/>
  <c r="AF602" i="28"/>
  <c r="AE602" i="28"/>
  <c r="AD602" i="28"/>
  <c r="AA602" i="28"/>
  <c r="Z602" i="28"/>
  <c r="Y602" i="28"/>
  <c r="X602" i="28"/>
  <c r="W602" i="28"/>
  <c r="V602" i="28"/>
  <c r="U602" i="28"/>
  <c r="T602" i="28"/>
  <c r="S602" i="28"/>
  <c r="P602" i="28"/>
  <c r="O602" i="28"/>
  <c r="N602" i="28"/>
  <c r="M602" i="28"/>
  <c r="L602" i="28"/>
  <c r="K602" i="28"/>
  <c r="J602" i="28"/>
  <c r="I602" i="28"/>
  <c r="H602" i="28"/>
  <c r="G602" i="28"/>
  <c r="F602" i="28"/>
  <c r="D602" i="28"/>
  <c r="C602" i="28"/>
  <c r="B602" i="28"/>
  <c r="BQ601" i="28"/>
  <c r="BP601" i="28"/>
  <c r="BO601" i="28"/>
  <c r="BN601" i="28"/>
  <c r="BM601" i="28"/>
  <c r="BL601" i="28"/>
  <c r="BK601" i="28"/>
  <c r="BJ601" i="28"/>
  <c r="BI601" i="28"/>
  <c r="BF601" i="28"/>
  <c r="BE601" i="28"/>
  <c r="BD601" i="28"/>
  <c r="BC601" i="28"/>
  <c r="BB601" i="28"/>
  <c r="BA601" i="28"/>
  <c r="AZ601" i="28"/>
  <c r="AY601" i="28"/>
  <c r="AX601" i="28"/>
  <c r="AW601" i="28"/>
  <c r="AV601" i="28"/>
  <c r="AU601" i="28"/>
  <c r="AT601" i="28"/>
  <c r="AS601" i="28"/>
  <c r="AR601" i="28"/>
  <c r="AQ601" i="28"/>
  <c r="AP601" i="28"/>
  <c r="AO601" i="28"/>
  <c r="AL601" i="28"/>
  <c r="AK601" i="28"/>
  <c r="AJ601" i="28"/>
  <c r="AI601" i="28"/>
  <c r="AH601" i="28"/>
  <c r="AG601" i="28"/>
  <c r="AF601" i="28"/>
  <c r="AE601" i="28"/>
  <c r="AD601" i="28"/>
  <c r="AA601" i="28"/>
  <c r="Z601" i="28"/>
  <c r="Y601" i="28"/>
  <c r="X601" i="28"/>
  <c r="W601" i="28"/>
  <c r="V601" i="28"/>
  <c r="U601" i="28"/>
  <c r="T601" i="28"/>
  <c r="S601" i="28"/>
  <c r="P601" i="28"/>
  <c r="O601" i="28"/>
  <c r="N601" i="28"/>
  <c r="M601" i="28"/>
  <c r="L601" i="28"/>
  <c r="K601" i="28"/>
  <c r="J601" i="28"/>
  <c r="I601" i="28"/>
  <c r="H601" i="28"/>
  <c r="G601" i="28"/>
  <c r="F601" i="28"/>
  <c r="D601" i="28"/>
  <c r="C601" i="28"/>
  <c r="B601" i="28"/>
  <c r="BQ600" i="28"/>
  <c r="BP600" i="28"/>
  <c r="BO600" i="28"/>
  <c r="BN600" i="28"/>
  <c r="BM600" i="28"/>
  <c r="BL600" i="28"/>
  <c r="BK600" i="28"/>
  <c r="BJ600" i="28"/>
  <c r="BI600" i="28"/>
  <c r="BF600" i="28"/>
  <c r="BE600" i="28"/>
  <c r="BD600" i="28"/>
  <c r="BC600" i="28"/>
  <c r="BB600" i="28"/>
  <c r="BA600" i="28"/>
  <c r="AZ600" i="28"/>
  <c r="AY600" i="28"/>
  <c r="AX600" i="28"/>
  <c r="AW600" i="28"/>
  <c r="AV600" i="28"/>
  <c r="AU600" i="28"/>
  <c r="AT600" i="28"/>
  <c r="AS600" i="28"/>
  <c r="AR600" i="28"/>
  <c r="AQ600" i="28"/>
  <c r="AP600" i="28"/>
  <c r="AO600" i="28"/>
  <c r="AL600" i="28"/>
  <c r="AK600" i="28"/>
  <c r="AJ600" i="28"/>
  <c r="AI600" i="28"/>
  <c r="AH600" i="28"/>
  <c r="AG600" i="28"/>
  <c r="AF600" i="28"/>
  <c r="AE600" i="28"/>
  <c r="AD600" i="28"/>
  <c r="AA600" i="28"/>
  <c r="Z600" i="28"/>
  <c r="Y600" i="28"/>
  <c r="X600" i="28"/>
  <c r="W600" i="28"/>
  <c r="V600" i="28"/>
  <c r="U600" i="28"/>
  <c r="T600" i="28"/>
  <c r="S600" i="28"/>
  <c r="P600" i="28"/>
  <c r="O600" i="28"/>
  <c r="N600" i="28"/>
  <c r="M600" i="28"/>
  <c r="L600" i="28"/>
  <c r="K600" i="28"/>
  <c r="J600" i="28"/>
  <c r="I600" i="28"/>
  <c r="H600" i="28"/>
  <c r="G600" i="28"/>
  <c r="F600" i="28"/>
  <c r="D600" i="28"/>
  <c r="C600" i="28"/>
  <c r="B600" i="28"/>
  <c r="BQ599" i="28"/>
  <c r="BP599" i="28"/>
  <c r="BO599" i="28"/>
  <c r="BN599" i="28"/>
  <c r="BM599" i="28"/>
  <c r="BL599" i="28"/>
  <c r="BK599" i="28"/>
  <c r="BJ599" i="28"/>
  <c r="BI599" i="28"/>
  <c r="BF599" i="28"/>
  <c r="BE599" i="28"/>
  <c r="BD599" i="28"/>
  <c r="BC599" i="28"/>
  <c r="BB599" i="28"/>
  <c r="BA599" i="28"/>
  <c r="AZ599" i="28"/>
  <c r="AY599" i="28"/>
  <c r="AX599" i="28"/>
  <c r="AW599" i="28"/>
  <c r="AV599" i="28"/>
  <c r="AU599" i="28"/>
  <c r="AT599" i="28"/>
  <c r="AS599" i="28"/>
  <c r="AR599" i="28"/>
  <c r="AQ599" i="28"/>
  <c r="AP599" i="28"/>
  <c r="AO599" i="28"/>
  <c r="AL599" i="28"/>
  <c r="AK599" i="28"/>
  <c r="AJ599" i="28"/>
  <c r="AI599" i="28"/>
  <c r="AH599" i="28"/>
  <c r="AG599" i="28"/>
  <c r="AF599" i="28"/>
  <c r="AE599" i="28"/>
  <c r="AD599" i="28"/>
  <c r="AA599" i="28"/>
  <c r="Z599" i="28"/>
  <c r="Y599" i="28"/>
  <c r="X599" i="28"/>
  <c r="W599" i="28"/>
  <c r="V599" i="28"/>
  <c r="U599" i="28"/>
  <c r="T599" i="28"/>
  <c r="S599" i="28"/>
  <c r="P599" i="28"/>
  <c r="O599" i="28"/>
  <c r="N599" i="28"/>
  <c r="M599" i="28"/>
  <c r="L599" i="28"/>
  <c r="K599" i="28"/>
  <c r="J599" i="28"/>
  <c r="I599" i="28"/>
  <c r="H599" i="28"/>
  <c r="G599" i="28"/>
  <c r="F599" i="28"/>
  <c r="D599" i="28"/>
  <c r="C599" i="28"/>
  <c r="B599" i="28"/>
  <c r="BQ598" i="28"/>
  <c r="BP598" i="28"/>
  <c r="BO598" i="28"/>
  <c r="BN598" i="28"/>
  <c r="BM598" i="28"/>
  <c r="BL598" i="28"/>
  <c r="BK598" i="28"/>
  <c r="BJ598" i="28"/>
  <c r="BI598" i="28"/>
  <c r="BF598" i="28"/>
  <c r="BE598" i="28"/>
  <c r="BD598" i="28"/>
  <c r="BC598" i="28"/>
  <c r="BB598" i="28"/>
  <c r="BA598" i="28"/>
  <c r="AZ598" i="28"/>
  <c r="AY598" i="28"/>
  <c r="AX598" i="28"/>
  <c r="AW598" i="28"/>
  <c r="AV598" i="28"/>
  <c r="AU598" i="28"/>
  <c r="AT598" i="28"/>
  <c r="AS598" i="28"/>
  <c r="AR598" i="28"/>
  <c r="AQ598" i="28"/>
  <c r="AP598" i="28"/>
  <c r="AO598" i="28"/>
  <c r="AL598" i="28"/>
  <c r="AK598" i="28"/>
  <c r="AJ598" i="28"/>
  <c r="AI598" i="28"/>
  <c r="AH598" i="28"/>
  <c r="AG598" i="28"/>
  <c r="AF598" i="28"/>
  <c r="AE598" i="28"/>
  <c r="AD598" i="28"/>
  <c r="AA598" i="28"/>
  <c r="Z598" i="28"/>
  <c r="Y598" i="28"/>
  <c r="X598" i="28"/>
  <c r="W598" i="28"/>
  <c r="V598" i="28"/>
  <c r="U598" i="28"/>
  <c r="T598" i="28"/>
  <c r="S598" i="28"/>
  <c r="P598" i="28"/>
  <c r="O598" i="28"/>
  <c r="N598" i="28"/>
  <c r="M598" i="28"/>
  <c r="L598" i="28"/>
  <c r="K598" i="28"/>
  <c r="J598" i="28"/>
  <c r="I598" i="28"/>
  <c r="H598" i="28"/>
  <c r="G598" i="28"/>
  <c r="F598" i="28"/>
  <c r="D598" i="28"/>
  <c r="C598" i="28"/>
  <c r="B598" i="28"/>
  <c r="BQ597" i="28"/>
  <c r="BP597" i="28"/>
  <c r="BO597" i="28"/>
  <c r="BN597" i="28"/>
  <c r="BM597" i="28"/>
  <c r="BL597" i="28"/>
  <c r="BK597" i="28"/>
  <c r="BJ597" i="28"/>
  <c r="BI597" i="28"/>
  <c r="BF597" i="28"/>
  <c r="BE597" i="28"/>
  <c r="BD597" i="28"/>
  <c r="BC597" i="28"/>
  <c r="BB597" i="28"/>
  <c r="BA597" i="28"/>
  <c r="AZ597" i="28"/>
  <c r="AY597" i="28"/>
  <c r="AX597" i="28"/>
  <c r="AW597" i="28"/>
  <c r="AV597" i="28"/>
  <c r="AU597" i="28"/>
  <c r="AT597" i="28"/>
  <c r="AS597" i="28"/>
  <c r="AR597" i="28"/>
  <c r="AQ597" i="28"/>
  <c r="AP597" i="28"/>
  <c r="AO597" i="28"/>
  <c r="AL597" i="28"/>
  <c r="AK597" i="28"/>
  <c r="AJ597" i="28"/>
  <c r="AI597" i="28"/>
  <c r="AH597" i="28"/>
  <c r="AG597" i="28"/>
  <c r="AF597" i="28"/>
  <c r="AE597" i="28"/>
  <c r="AD597" i="28"/>
  <c r="AA597" i="28"/>
  <c r="Z597" i="28"/>
  <c r="Y597" i="28"/>
  <c r="X597" i="28"/>
  <c r="W597" i="28"/>
  <c r="V597" i="28"/>
  <c r="U597" i="28"/>
  <c r="T597" i="28"/>
  <c r="S597" i="28"/>
  <c r="P597" i="28"/>
  <c r="O597" i="28"/>
  <c r="N597" i="28"/>
  <c r="M597" i="28"/>
  <c r="L597" i="28"/>
  <c r="K597" i="28"/>
  <c r="J597" i="28"/>
  <c r="I597" i="28"/>
  <c r="H597" i="28"/>
  <c r="G597" i="28"/>
  <c r="F597" i="28"/>
  <c r="D597" i="28"/>
  <c r="C597" i="28"/>
  <c r="B597" i="28"/>
  <c r="BQ596" i="28"/>
  <c r="BP596" i="28"/>
  <c r="BO596" i="28"/>
  <c r="BN596" i="28"/>
  <c r="BM596" i="28"/>
  <c r="BL596" i="28"/>
  <c r="BK596" i="28"/>
  <c r="BJ596" i="28"/>
  <c r="BI596" i="28"/>
  <c r="BF596" i="28"/>
  <c r="BE596" i="28"/>
  <c r="BD596" i="28"/>
  <c r="BC596" i="28"/>
  <c r="BB596" i="28"/>
  <c r="BA596" i="28"/>
  <c r="AZ596" i="28"/>
  <c r="AY596" i="28"/>
  <c r="AX596" i="28"/>
  <c r="AW596" i="28"/>
  <c r="AV596" i="28"/>
  <c r="AU596" i="28"/>
  <c r="AT596" i="28"/>
  <c r="AS596" i="28"/>
  <c r="AR596" i="28"/>
  <c r="AQ596" i="28"/>
  <c r="AP596" i="28"/>
  <c r="AO596" i="28"/>
  <c r="AL596" i="28"/>
  <c r="AK596" i="28"/>
  <c r="AJ596" i="28"/>
  <c r="AI596" i="28"/>
  <c r="AH596" i="28"/>
  <c r="AG596" i="28"/>
  <c r="AF596" i="28"/>
  <c r="AE596" i="28"/>
  <c r="AD596" i="28"/>
  <c r="AA596" i="28"/>
  <c r="Z596" i="28"/>
  <c r="Y596" i="28"/>
  <c r="X596" i="28"/>
  <c r="W596" i="28"/>
  <c r="V596" i="28"/>
  <c r="U596" i="28"/>
  <c r="T596" i="28"/>
  <c r="S596" i="28"/>
  <c r="P596" i="28"/>
  <c r="O596" i="28"/>
  <c r="N596" i="28"/>
  <c r="M596" i="28"/>
  <c r="L596" i="28"/>
  <c r="K596" i="28"/>
  <c r="J596" i="28"/>
  <c r="I596" i="28"/>
  <c r="H596" i="28"/>
  <c r="G596" i="28"/>
  <c r="F596" i="28"/>
  <c r="D596" i="28"/>
  <c r="C596" i="28"/>
  <c r="B596" i="28"/>
  <c r="BQ595" i="28"/>
  <c r="BP595" i="28"/>
  <c r="BO595" i="28"/>
  <c r="BN595" i="28"/>
  <c r="BM595" i="28"/>
  <c r="BL595" i="28"/>
  <c r="BK595" i="28"/>
  <c r="BJ595" i="28"/>
  <c r="BI595" i="28"/>
  <c r="BF595" i="28"/>
  <c r="BE595" i="28"/>
  <c r="BD595" i="28"/>
  <c r="BC595" i="28"/>
  <c r="BB595" i="28"/>
  <c r="BA595" i="28"/>
  <c r="AZ595" i="28"/>
  <c r="AY595" i="28"/>
  <c r="AX595" i="28"/>
  <c r="AW595" i="28"/>
  <c r="AV595" i="28"/>
  <c r="AU595" i="28"/>
  <c r="AT595" i="28"/>
  <c r="AS595" i="28"/>
  <c r="AR595" i="28"/>
  <c r="AQ595" i="28"/>
  <c r="AP595" i="28"/>
  <c r="AO595" i="28"/>
  <c r="AL595" i="28"/>
  <c r="AK595" i="28"/>
  <c r="AJ595" i="28"/>
  <c r="AI595" i="28"/>
  <c r="AH595" i="28"/>
  <c r="AG595" i="28"/>
  <c r="AF595" i="28"/>
  <c r="AE595" i="28"/>
  <c r="AD595" i="28"/>
  <c r="AA595" i="28"/>
  <c r="Z595" i="28"/>
  <c r="Y595" i="28"/>
  <c r="X595" i="28"/>
  <c r="W595" i="28"/>
  <c r="V595" i="28"/>
  <c r="U595" i="28"/>
  <c r="T595" i="28"/>
  <c r="S595" i="28"/>
  <c r="P595" i="28"/>
  <c r="O595" i="28"/>
  <c r="N595" i="28"/>
  <c r="M595" i="28"/>
  <c r="L595" i="28"/>
  <c r="K595" i="28"/>
  <c r="J595" i="28"/>
  <c r="I595" i="28"/>
  <c r="H595" i="28"/>
  <c r="G595" i="28"/>
  <c r="F595" i="28"/>
  <c r="D595" i="28"/>
  <c r="C595" i="28"/>
  <c r="B595" i="28"/>
  <c r="BQ594" i="28"/>
  <c r="BP594" i="28"/>
  <c r="BO594" i="28"/>
  <c r="BN594" i="28"/>
  <c r="BM594" i="28"/>
  <c r="BL594" i="28"/>
  <c r="BK594" i="28"/>
  <c r="BJ594" i="28"/>
  <c r="BI594" i="28"/>
  <c r="BF594" i="28"/>
  <c r="BE594" i="28"/>
  <c r="BD594" i="28"/>
  <c r="BC594" i="28"/>
  <c r="BB594" i="28"/>
  <c r="BA594" i="28"/>
  <c r="AZ594" i="28"/>
  <c r="AY594" i="28"/>
  <c r="AX594" i="28"/>
  <c r="AW594" i="28"/>
  <c r="AV594" i="28"/>
  <c r="AU594" i="28"/>
  <c r="AT594" i="28"/>
  <c r="AS594" i="28"/>
  <c r="AR594" i="28"/>
  <c r="AQ594" i="28"/>
  <c r="AP594" i="28"/>
  <c r="AO594" i="28"/>
  <c r="AL594" i="28"/>
  <c r="AK594" i="28"/>
  <c r="AJ594" i="28"/>
  <c r="AI594" i="28"/>
  <c r="AH594" i="28"/>
  <c r="AG594" i="28"/>
  <c r="AF594" i="28"/>
  <c r="AE594" i="28"/>
  <c r="AD594" i="28"/>
  <c r="AA594" i="28"/>
  <c r="Z594" i="28"/>
  <c r="Y594" i="28"/>
  <c r="X594" i="28"/>
  <c r="W594" i="28"/>
  <c r="V594" i="28"/>
  <c r="U594" i="28"/>
  <c r="T594" i="28"/>
  <c r="S594" i="28"/>
  <c r="P594" i="28"/>
  <c r="O594" i="28"/>
  <c r="N594" i="28"/>
  <c r="M594" i="28"/>
  <c r="L594" i="28"/>
  <c r="K594" i="28"/>
  <c r="J594" i="28"/>
  <c r="I594" i="28"/>
  <c r="H594" i="28"/>
  <c r="G594" i="28"/>
  <c r="F594" i="28"/>
  <c r="D594" i="28"/>
  <c r="C594" i="28"/>
  <c r="B594" i="28"/>
  <c r="BQ593" i="28"/>
  <c r="BP593" i="28"/>
  <c r="BO593" i="28"/>
  <c r="BN593" i="28"/>
  <c r="BM593" i="28"/>
  <c r="BL593" i="28"/>
  <c r="BK593" i="28"/>
  <c r="BJ593" i="28"/>
  <c r="BI593" i="28"/>
  <c r="BF593" i="28"/>
  <c r="BE593" i="28"/>
  <c r="BD593" i="28"/>
  <c r="BC593" i="28"/>
  <c r="BB593" i="28"/>
  <c r="BA593" i="28"/>
  <c r="AZ593" i="28"/>
  <c r="AY593" i="28"/>
  <c r="AX593" i="28"/>
  <c r="AW593" i="28"/>
  <c r="AV593" i="28"/>
  <c r="AU593" i="28"/>
  <c r="AT593" i="28"/>
  <c r="AS593" i="28"/>
  <c r="AR593" i="28"/>
  <c r="AQ593" i="28"/>
  <c r="AP593" i="28"/>
  <c r="AO593" i="28"/>
  <c r="AL593" i="28"/>
  <c r="AK593" i="28"/>
  <c r="AJ593" i="28"/>
  <c r="AI593" i="28"/>
  <c r="AH593" i="28"/>
  <c r="AG593" i="28"/>
  <c r="AF593" i="28"/>
  <c r="AE593" i="28"/>
  <c r="AD593" i="28"/>
  <c r="AA593" i="28"/>
  <c r="Z593" i="28"/>
  <c r="Y593" i="28"/>
  <c r="X593" i="28"/>
  <c r="W593" i="28"/>
  <c r="V593" i="28"/>
  <c r="U593" i="28"/>
  <c r="T593" i="28"/>
  <c r="S593" i="28"/>
  <c r="P593" i="28"/>
  <c r="O593" i="28"/>
  <c r="N593" i="28"/>
  <c r="M593" i="28"/>
  <c r="L593" i="28"/>
  <c r="K593" i="28"/>
  <c r="J593" i="28"/>
  <c r="I593" i="28"/>
  <c r="H593" i="28"/>
  <c r="G593" i="28"/>
  <c r="F593" i="28"/>
  <c r="D593" i="28"/>
  <c r="C593" i="28"/>
  <c r="B593" i="28"/>
  <c r="BQ592" i="28"/>
  <c r="BP592" i="28"/>
  <c r="BO592" i="28"/>
  <c r="BN592" i="28"/>
  <c r="BM592" i="28"/>
  <c r="BL592" i="28"/>
  <c r="BK592" i="28"/>
  <c r="BJ592" i="28"/>
  <c r="BI592" i="28"/>
  <c r="BF592" i="28"/>
  <c r="BE592" i="28"/>
  <c r="BD592" i="28"/>
  <c r="BC592" i="28"/>
  <c r="BB592" i="28"/>
  <c r="BA592" i="28"/>
  <c r="AZ592" i="28"/>
  <c r="AY592" i="28"/>
  <c r="AX592" i="28"/>
  <c r="AW592" i="28"/>
  <c r="AV592" i="28"/>
  <c r="AU592" i="28"/>
  <c r="AT592" i="28"/>
  <c r="AS592" i="28"/>
  <c r="AR592" i="28"/>
  <c r="AQ592" i="28"/>
  <c r="AP592" i="28"/>
  <c r="AO592" i="28"/>
  <c r="AL592" i="28"/>
  <c r="AK592" i="28"/>
  <c r="AJ592" i="28"/>
  <c r="AI592" i="28"/>
  <c r="AH592" i="28"/>
  <c r="AG592" i="28"/>
  <c r="AF592" i="28"/>
  <c r="AE592" i="28"/>
  <c r="AD592" i="28"/>
  <c r="AA592" i="28"/>
  <c r="Z592" i="28"/>
  <c r="Y592" i="28"/>
  <c r="X592" i="28"/>
  <c r="W592" i="28"/>
  <c r="V592" i="28"/>
  <c r="U592" i="28"/>
  <c r="T592" i="28"/>
  <c r="S592" i="28"/>
  <c r="P592" i="28"/>
  <c r="O592" i="28"/>
  <c r="N592" i="28"/>
  <c r="M592" i="28"/>
  <c r="L592" i="28"/>
  <c r="K592" i="28"/>
  <c r="J592" i="28"/>
  <c r="I592" i="28"/>
  <c r="H592" i="28"/>
  <c r="G592" i="28"/>
  <c r="F592" i="28"/>
  <c r="D592" i="28"/>
  <c r="C592" i="28"/>
  <c r="B592" i="28"/>
  <c r="BQ591" i="28"/>
  <c r="BP591" i="28"/>
  <c r="BO591" i="28"/>
  <c r="BN591" i="28"/>
  <c r="BM591" i="28"/>
  <c r="BL591" i="28"/>
  <c r="BK591" i="28"/>
  <c r="BJ591" i="28"/>
  <c r="BI591" i="28"/>
  <c r="BF591" i="28"/>
  <c r="BE591" i="28"/>
  <c r="BD591" i="28"/>
  <c r="BC591" i="28"/>
  <c r="BB591" i="28"/>
  <c r="BA591" i="28"/>
  <c r="AZ591" i="28"/>
  <c r="AY591" i="28"/>
  <c r="AX591" i="28"/>
  <c r="AW591" i="28"/>
  <c r="AV591" i="28"/>
  <c r="AU591" i="28"/>
  <c r="AT591" i="28"/>
  <c r="AS591" i="28"/>
  <c r="AR591" i="28"/>
  <c r="AQ591" i="28"/>
  <c r="AP591" i="28"/>
  <c r="AO591" i="28"/>
  <c r="AL591" i="28"/>
  <c r="AK591" i="28"/>
  <c r="AJ591" i="28"/>
  <c r="AI591" i="28"/>
  <c r="AH591" i="28"/>
  <c r="AG591" i="28"/>
  <c r="AF591" i="28"/>
  <c r="AE591" i="28"/>
  <c r="AD591" i="28"/>
  <c r="AA591" i="28"/>
  <c r="Z591" i="28"/>
  <c r="Y591" i="28"/>
  <c r="X591" i="28"/>
  <c r="W591" i="28"/>
  <c r="V591" i="28"/>
  <c r="U591" i="28"/>
  <c r="T591" i="28"/>
  <c r="S591" i="28"/>
  <c r="P591" i="28"/>
  <c r="O591" i="28"/>
  <c r="N591" i="28"/>
  <c r="M591" i="28"/>
  <c r="L591" i="28"/>
  <c r="K591" i="28"/>
  <c r="J591" i="28"/>
  <c r="I591" i="28"/>
  <c r="H591" i="28"/>
  <c r="G591" i="28"/>
  <c r="F591" i="28"/>
  <c r="D591" i="28"/>
  <c r="C591" i="28"/>
  <c r="B591" i="28"/>
  <c r="BQ590" i="28"/>
  <c r="BP590" i="28"/>
  <c r="BO590" i="28"/>
  <c r="BN590" i="28"/>
  <c r="BM590" i="28"/>
  <c r="BL590" i="28"/>
  <c r="BK590" i="28"/>
  <c r="BJ590" i="28"/>
  <c r="BI590" i="28"/>
  <c r="BF590" i="28"/>
  <c r="BE590" i="28"/>
  <c r="BD590" i="28"/>
  <c r="BC590" i="28"/>
  <c r="BB590" i="28"/>
  <c r="BA590" i="28"/>
  <c r="AZ590" i="28"/>
  <c r="AY590" i="28"/>
  <c r="AX590" i="28"/>
  <c r="AW590" i="28"/>
  <c r="AV590" i="28"/>
  <c r="AU590" i="28"/>
  <c r="AT590" i="28"/>
  <c r="AS590" i="28"/>
  <c r="AR590" i="28"/>
  <c r="AQ590" i="28"/>
  <c r="AP590" i="28"/>
  <c r="AO590" i="28"/>
  <c r="AL590" i="28"/>
  <c r="AK590" i="28"/>
  <c r="AJ590" i="28"/>
  <c r="AI590" i="28"/>
  <c r="AH590" i="28"/>
  <c r="AG590" i="28"/>
  <c r="AF590" i="28"/>
  <c r="AE590" i="28"/>
  <c r="AD590" i="28"/>
  <c r="AA590" i="28"/>
  <c r="Z590" i="28"/>
  <c r="Y590" i="28"/>
  <c r="X590" i="28"/>
  <c r="W590" i="28"/>
  <c r="V590" i="28"/>
  <c r="U590" i="28"/>
  <c r="T590" i="28"/>
  <c r="S590" i="28"/>
  <c r="P590" i="28"/>
  <c r="O590" i="28"/>
  <c r="N590" i="28"/>
  <c r="M590" i="28"/>
  <c r="L590" i="28"/>
  <c r="K590" i="28"/>
  <c r="J590" i="28"/>
  <c r="I590" i="28"/>
  <c r="H590" i="28"/>
  <c r="G590" i="28"/>
  <c r="F590" i="28"/>
  <c r="D590" i="28"/>
  <c r="C590" i="28"/>
  <c r="B590" i="28"/>
  <c r="BQ589" i="28"/>
  <c r="BP589" i="28"/>
  <c r="BO589" i="28"/>
  <c r="BN589" i="28"/>
  <c r="BM589" i="28"/>
  <c r="BL589" i="28"/>
  <c r="BK589" i="28"/>
  <c r="BJ589" i="28"/>
  <c r="BI589" i="28"/>
  <c r="BF589" i="28"/>
  <c r="BE589" i="28"/>
  <c r="BD589" i="28"/>
  <c r="BC589" i="28"/>
  <c r="BB589" i="28"/>
  <c r="BA589" i="28"/>
  <c r="AZ589" i="28"/>
  <c r="AY589" i="28"/>
  <c r="AX589" i="28"/>
  <c r="AW589" i="28"/>
  <c r="AV589" i="28"/>
  <c r="AU589" i="28"/>
  <c r="AT589" i="28"/>
  <c r="AS589" i="28"/>
  <c r="AR589" i="28"/>
  <c r="AQ589" i="28"/>
  <c r="AP589" i="28"/>
  <c r="AO589" i="28"/>
  <c r="AL589" i="28"/>
  <c r="AK589" i="28"/>
  <c r="AJ589" i="28"/>
  <c r="AI589" i="28"/>
  <c r="AH589" i="28"/>
  <c r="AG589" i="28"/>
  <c r="AF589" i="28"/>
  <c r="AE589" i="28"/>
  <c r="AD589" i="28"/>
  <c r="AA589" i="28"/>
  <c r="Z589" i="28"/>
  <c r="Y589" i="28"/>
  <c r="X589" i="28"/>
  <c r="W589" i="28"/>
  <c r="V589" i="28"/>
  <c r="U589" i="28"/>
  <c r="T589" i="28"/>
  <c r="S589" i="28"/>
  <c r="P589" i="28"/>
  <c r="O589" i="28"/>
  <c r="N589" i="28"/>
  <c r="M589" i="28"/>
  <c r="L589" i="28"/>
  <c r="K589" i="28"/>
  <c r="J589" i="28"/>
  <c r="I589" i="28"/>
  <c r="H589" i="28"/>
  <c r="G589" i="28"/>
  <c r="F589" i="28"/>
  <c r="D589" i="28"/>
  <c r="C589" i="28"/>
  <c r="B589" i="28"/>
  <c r="BQ588" i="28"/>
  <c r="BP588" i="28"/>
  <c r="BO588" i="28"/>
  <c r="BN588" i="28"/>
  <c r="BM588" i="28"/>
  <c r="BL588" i="28"/>
  <c r="BK588" i="28"/>
  <c r="BJ588" i="28"/>
  <c r="BI588" i="28"/>
  <c r="BF588" i="28"/>
  <c r="BE588" i="28"/>
  <c r="BD588" i="28"/>
  <c r="BC588" i="28"/>
  <c r="BB588" i="28"/>
  <c r="BA588" i="28"/>
  <c r="AZ588" i="28"/>
  <c r="AY588" i="28"/>
  <c r="AX588" i="28"/>
  <c r="AW588" i="28"/>
  <c r="AV588" i="28"/>
  <c r="AU588" i="28"/>
  <c r="AT588" i="28"/>
  <c r="AS588" i="28"/>
  <c r="AR588" i="28"/>
  <c r="AQ588" i="28"/>
  <c r="AP588" i="28"/>
  <c r="AO588" i="28"/>
  <c r="AL588" i="28"/>
  <c r="AK588" i="28"/>
  <c r="AJ588" i="28"/>
  <c r="AI588" i="28"/>
  <c r="AH588" i="28"/>
  <c r="AG588" i="28"/>
  <c r="AF588" i="28"/>
  <c r="AE588" i="28"/>
  <c r="AD588" i="28"/>
  <c r="AA588" i="28"/>
  <c r="Z588" i="28"/>
  <c r="Y588" i="28"/>
  <c r="X588" i="28"/>
  <c r="W588" i="28"/>
  <c r="V588" i="28"/>
  <c r="U588" i="28"/>
  <c r="T588" i="28"/>
  <c r="S588" i="28"/>
  <c r="P588" i="28"/>
  <c r="O588" i="28"/>
  <c r="N588" i="28"/>
  <c r="M588" i="28"/>
  <c r="L588" i="28"/>
  <c r="K588" i="28"/>
  <c r="J588" i="28"/>
  <c r="I588" i="28"/>
  <c r="H588" i="28"/>
  <c r="G588" i="28"/>
  <c r="F588" i="28"/>
  <c r="D588" i="28"/>
  <c r="C588" i="28"/>
  <c r="B588" i="28"/>
  <c r="BQ587" i="28"/>
  <c r="BP587" i="28"/>
  <c r="BO587" i="28"/>
  <c r="BN587" i="28"/>
  <c r="BM587" i="28"/>
  <c r="BL587" i="28"/>
  <c r="BK587" i="28"/>
  <c r="BJ587" i="28"/>
  <c r="BI587" i="28"/>
  <c r="BF587" i="28"/>
  <c r="BE587" i="28"/>
  <c r="BD587" i="28"/>
  <c r="BC587" i="28"/>
  <c r="BB587" i="28"/>
  <c r="BA587" i="28"/>
  <c r="AZ587" i="28"/>
  <c r="AY587" i="28"/>
  <c r="AX587" i="28"/>
  <c r="AW587" i="28"/>
  <c r="AV587" i="28"/>
  <c r="AU587" i="28"/>
  <c r="AT587" i="28"/>
  <c r="AS587" i="28"/>
  <c r="AR587" i="28"/>
  <c r="AQ587" i="28"/>
  <c r="AP587" i="28"/>
  <c r="AO587" i="28"/>
  <c r="AL587" i="28"/>
  <c r="AK587" i="28"/>
  <c r="AJ587" i="28"/>
  <c r="AI587" i="28"/>
  <c r="AH587" i="28"/>
  <c r="AG587" i="28"/>
  <c r="AF587" i="28"/>
  <c r="AE587" i="28"/>
  <c r="AD587" i="28"/>
  <c r="AA587" i="28"/>
  <c r="Z587" i="28"/>
  <c r="Y587" i="28"/>
  <c r="X587" i="28"/>
  <c r="W587" i="28"/>
  <c r="V587" i="28"/>
  <c r="U587" i="28"/>
  <c r="T587" i="28"/>
  <c r="S587" i="28"/>
  <c r="P587" i="28"/>
  <c r="O587" i="28"/>
  <c r="N587" i="28"/>
  <c r="M587" i="28"/>
  <c r="L587" i="28"/>
  <c r="K587" i="28"/>
  <c r="J587" i="28"/>
  <c r="I587" i="28"/>
  <c r="H587" i="28"/>
  <c r="G587" i="28"/>
  <c r="F587" i="28"/>
  <c r="D587" i="28"/>
  <c r="C587" i="28"/>
  <c r="B587" i="28"/>
  <c r="BQ586" i="28"/>
  <c r="BP586" i="28"/>
  <c r="BO586" i="28"/>
  <c r="BN586" i="28"/>
  <c r="BM586" i="28"/>
  <c r="BL586" i="28"/>
  <c r="BK586" i="28"/>
  <c r="BJ586" i="28"/>
  <c r="BI586" i="28"/>
  <c r="BF586" i="28"/>
  <c r="BE586" i="28"/>
  <c r="BD586" i="28"/>
  <c r="BC586" i="28"/>
  <c r="BB586" i="28"/>
  <c r="BA586" i="28"/>
  <c r="AZ586" i="28"/>
  <c r="AY586" i="28"/>
  <c r="AX586" i="28"/>
  <c r="AW586" i="28"/>
  <c r="AV586" i="28"/>
  <c r="AU586" i="28"/>
  <c r="AT586" i="28"/>
  <c r="AS586" i="28"/>
  <c r="AR586" i="28"/>
  <c r="AQ586" i="28"/>
  <c r="AP586" i="28"/>
  <c r="AO586" i="28"/>
  <c r="AL586" i="28"/>
  <c r="AK586" i="28"/>
  <c r="AJ586" i="28"/>
  <c r="AI586" i="28"/>
  <c r="AH586" i="28"/>
  <c r="AG586" i="28"/>
  <c r="AF586" i="28"/>
  <c r="AE586" i="28"/>
  <c r="AD586" i="28"/>
  <c r="AA586" i="28"/>
  <c r="Z586" i="28"/>
  <c r="Y586" i="28"/>
  <c r="X586" i="28"/>
  <c r="W586" i="28"/>
  <c r="V586" i="28"/>
  <c r="U586" i="28"/>
  <c r="T586" i="28"/>
  <c r="S586" i="28"/>
  <c r="P586" i="28"/>
  <c r="O586" i="28"/>
  <c r="N586" i="28"/>
  <c r="M586" i="28"/>
  <c r="L586" i="28"/>
  <c r="K586" i="28"/>
  <c r="J586" i="28"/>
  <c r="I586" i="28"/>
  <c r="H586" i="28"/>
  <c r="G586" i="28"/>
  <c r="F586" i="28"/>
  <c r="D586" i="28"/>
  <c r="C586" i="28"/>
  <c r="B586" i="28"/>
  <c r="BQ585" i="28"/>
  <c r="BP585" i="28"/>
  <c r="BO585" i="28"/>
  <c r="BN585" i="28"/>
  <c r="BM585" i="28"/>
  <c r="BL585" i="28"/>
  <c r="BK585" i="28"/>
  <c r="BJ585" i="28"/>
  <c r="BI585" i="28"/>
  <c r="BF585" i="28"/>
  <c r="BE585" i="28"/>
  <c r="BD585" i="28"/>
  <c r="BC585" i="28"/>
  <c r="BB585" i="28"/>
  <c r="BA585" i="28"/>
  <c r="AZ585" i="28"/>
  <c r="AY585" i="28"/>
  <c r="AX585" i="28"/>
  <c r="AW585" i="28"/>
  <c r="AV585" i="28"/>
  <c r="AU585" i="28"/>
  <c r="AT585" i="28"/>
  <c r="AS585" i="28"/>
  <c r="AR585" i="28"/>
  <c r="AQ585" i="28"/>
  <c r="AP585" i="28"/>
  <c r="AO585" i="28"/>
  <c r="AL585" i="28"/>
  <c r="AK585" i="28"/>
  <c r="AJ585" i="28"/>
  <c r="AI585" i="28"/>
  <c r="AH585" i="28"/>
  <c r="AG585" i="28"/>
  <c r="AF585" i="28"/>
  <c r="AE585" i="28"/>
  <c r="AD585" i="28"/>
  <c r="AA585" i="28"/>
  <c r="Z585" i="28"/>
  <c r="Y585" i="28"/>
  <c r="X585" i="28"/>
  <c r="W585" i="28"/>
  <c r="V585" i="28"/>
  <c r="U585" i="28"/>
  <c r="T585" i="28"/>
  <c r="S585" i="28"/>
  <c r="P585" i="28"/>
  <c r="O585" i="28"/>
  <c r="N585" i="28"/>
  <c r="M585" i="28"/>
  <c r="L585" i="28"/>
  <c r="K585" i="28"/>
  <c r="J585" i="28"/>
  <c r="I585" i="28"/>
  <c r="H585" i="28"/>
  <c r="G585" i="28"/>
  <c r="F585" i="28"/>
  <c r="D585" i="28"/>
  <c r="C585" i="28"/>
  <c r="B585" i="28"/>
  <c r="BQ584" i="28"/>
  <c r="BP584" i="28"/>
  <c r="BO584" i="28"/>
  <c r="BN584" i="28"/>
  <c r="BM584" i="28"/>
  <c r="BL584" i="28"/>
  <c r="BK584" i="28"/>
  <c r="BJ584" i="28"/>
  <c r="BI584" i="28"/>
  <c r="BF584" i="28"/>
  <c r="BE584" i="28"/>
  <c r="BD584" i="28"/>
  <c r="BC584" i="28"/>
  <c r="BB584" i="28"/>
  <c r="BA584" i="28"/>
  <c r="AZ584" i="28"/>
  <c r="AY584" i="28"/>
  <c r="AX584" i="28"/>
  <c r="AW584" i="28"/>
  <c r="AV584" i="28"/>
  <c r="AU584" i="28"/>
  <c r="AT584" i="28"/>
  <c r="AS584" i="28"/>
  <c r="AR584" i="28"/>
  <c r="AQ584" i="28"/>
  <c r="AP584" i="28"/>
  <c r="AO584" i="28"/>
  <c r="AL584" i="28"/>
  <c r="AK584" i="28"/>
  <c r="AJ584" i="28"/>
  <c r="AI584" i="28"/>
  <c r="AH584" i="28"/>
  <c r="AG584" i="28"/>
  <c r="AF584" i="28"/>
  <c r="AE584" i="28"/>
  <c r="AD584" i="28"/>
  <c r="AA584" i="28"/>
  <c r="Z584" i="28"/>
  <c r="Y584" i="28"/>
  <c r="X584" i="28"/>
  <c r="W584" i="28"/>
  <c r="V584" i="28"/>
  <c r="U584" i="28"/>
  <c r="T584" i="28"/>
  <c r="S584" i="28"/>
  <c r="P584" i="28"/>
  <c r="O584" i="28"/>
  <c r="N584" i="28"/>
  <c r="M584" i="28"/>
  <c r="L584" i="28"/>
  <c r="K584" i="28"/>
  <c r="J584" i="28"/>
  <c r="I584" i="28"/>
  <c r="H584" i="28"/>
  <c r="G584" i="28"/>
  <c r="F584" i="28"/>
  <c r="D584" i="28"/>
  <c r="C584" i="28"/>
  <c r="B584" i="28"/>
  <c r="BQ583" i="28"/>
  <c r="BP583" i="28"/>
  <c r="BO583" i="28"/>
  <c r="BN583" i="28"/>
  <c r="BM583" i="28"/>
  <c r="BL583" i="28"/>
  <c r="BK583" i="28"/>
  <c r="BJ583" i="28"/>
  <c r="BI583" i="28"/>
  <c r="BF583" i="28"/>
  <c r="BE583" i="28"/>
  <c r="BD583" i="28"/>
  <c r="BC583" i="28"/>
  <c r="BB583" i="28"/>
  <c r="BA583" i="28"/>
  <c r="AZ583" i="28"/>
  <c r="AY583" i="28"/>
  <c r="AX583" i="28"/>
  <c r="AW583" i="28"/>
  <c r="AV583" i="28"/>
  <c r="AU583" i="28"/>
  <c r="AT583" i="28"/>
  <c r="AS583" i="28"/>
  <c r="AR583" i="28"/>
  <c r="AQ583" i="28"/>
  <c r="AP583" i="28"/>
  <c r="AO583" i="28"/>
  <c r="AL583" i="28"/>
  <c r="AK583" i="28"/>
  <c r="AJ583" i="28"/>
  <c r="AI583" i="28"/>
  <c r="AH583" i="28"/>
  <c r="AG583" i="28"/>
  <c r="AF583" i="28"/>
  <c r="AE583" i="28"/>
  <c r="AD583" i="28"/>
  <c r="AA583" i="28"/>
  <c r="Z583" i="28"/>
  <c r="Y583" i="28"/>
  <c r="X583" i="28"/>
  <c r="W583" i="28"/>
  <c r="V583" i="28"/>
  <c r="U583" i="28"/>
  <c r="T583" i="28"/>
  <c r="S583" i="28"/>
  <c r="P583" i="28"/>
  <c r="O583" i="28"/>
  <c r="N583" i="28"/>
  <c r="M583" i="28"/>
  <c r="L583" i="28"/>
  <c r="K583" i="28"/>
  <c r="J583" i="28"/>
  <c r="I583" i="28"/>
  <c r="H583" i="28"/>
  <c r="G583" i="28"/>
  <c r="F583" i="28"/>
  <c r="D583" i="28"/>
  <c r="C583" i="28"/>
  <c r="B583" i="28"/>
  <c r="BQ582" i="28"/>
  <c r="BP582" i="28"/>
  <c r="BO582" i="28"/>
  <c r="BN582" i="28"/>
  <c r="BM582" i="28"/>
  <c r="BL582" i="28"/>
  <c r="BK582" i="28"/>
  <c r="BJ582" i="28"/>
  <c r="BI582" i="28"/>
  <c r="BF582" i="28"/>
  <c r="BE582" i="28"/>
  <c r="BD582" i="28"/>
  <c r="BC582" i="28"/>
  <c r="BB582" i="28"/>
  <c r="BA582" i="28"/>
  <c r="AZ582" i="28"/>
  <c r="AY582" i="28"/>
  <c r="AX582" i="28"/>
  <c r="AW582" i="28"/>
  <c r="AV582" i="28"/>
  <c r="AU582" i="28"/>
  <c r="AT582" i="28"/>
  <c r="AS582" i="28"/>
  <c r="AR582" i="28"/>
  <c r="AQ582" i="28"/>
  <c r="AP582" i="28"/>
  <c r="AO582" i="28"/>
  <c r="AL582" i="28"/>
  <c r="AK582" i="28"/>
  <c r="AJ582" i="28"/>
  <c r="AI582" i="28"/>
  <c r="AH582" i="28"/>
  <c r="AG582" i="28"/>
  <c r="AF582" i="28"/>
  <c r="AE582" i="28"/>
  <c r="AD582" i="28"/>
  <c r="AA582" i="28"/>
  <c r="Z582" i="28"/>
  <c r="Y582" i="28"/>
  <c r="X582" i="28"/>
  <c r="W582" i="28"/>
  <c r="V582" i="28"/>
  <c r="U582" i="28"/>
  <c r="T582" i="28"/>
  <c r="S582" i="28"/>
  <c r="P582" i="28"/>
  <c r="O582" i="28"/>
  <c r="N582" i="28"/>
  <c r="M582" i="28"/>
  <c r="L582" i="28"/>
  <c r="K582" i="28"/>
  <c r="J582" i="28"/>
  <c r="I582" i="28"/>
  <c r="H582" i="28"/>
  <c r="G582" i="28"/>
  <c r="F582" i="28"/>
  <c r="D582" i="28"/>
  <c r="C582" i="28"/>
  <c r="B582" i="28"/>
  <c r="BQ581" i="28"/>
  <c r="BP581" i="28"/>
  <c r="BO581" i="28"/>
  <c r="BN581" i="28"/>
  <c r="BM581" i="28"/>
  <c r="BL581" i="28"/>
  <c r="BK581" i="28"/>
  <c r="BJ581" i="28"/>
  <c r="BI581" i="28"/>
  <c r="BF581" i="28"/>
  <c r="BE581" i="28"/>
  <c r="BD581" i="28"/>
  <c r="BC581" i="28"/>
  <c r="BB581" i="28"/>
  <c r="BA581" i="28"/>
  <c r="AZ581" i="28"/>
  <c r="AY581" i="28"/>
  <c r="AX581" i="28"/>
  <c r="AW581" i="28"/>
  <c r="AV581" i="28"/>
  <c r="AU581" i="28"/>
  <c r="AT581" i="28"/>
  <c r="AS581" i="28"/>
  <c r="AR581" i="28"/>
  <c r="AQ581" i="28"/>
  <c r="AP581" i="28"/>
  <c r="AO581" i="28"/>
  <c r="AL581" i="28"/>
  <c r="AK581" i="28"/>
  <c r="AJ581" i="28"/>
  <c r="AI581" i="28"/>
  <c r="AH581" i="28"/>
  <c r="AG581" i="28"/>
  <c r="AF581" i="28"/>
  <c r="AE581" i="28"/>
  <c r="AD581" i="28"/>
  <c r="AA581" i="28"/>
  <c r="Z581" i="28"/>
  <c r="Y581" i="28"/>
  <c r="X581" i="28"/>
  <c r="W581" i="28"/>
  <c r="V581" i="28"/>
  <c r="U581" i="28"/>
  <c r="T581" i="28"/>
  <c r="S581" i="28"/>
  <c r="P581" i="28"/>
  <c r="O581" i="28"/>
  <c r="N581" i="28"/>
  <c r="M581" i="28"/>
  <c r="L581" i="28"/>
  <c r="K581" i="28"/>
  <c r="J581" i="28"/>
  <c r="I581" i="28"/>
  <c r="H581" i="28"/>
  <c r="G581" i="28"/>
  <c r="F581" i="28"/>
  <c r="D581" i="28"/>
  <c r="C581" i="28"/>
  <c r="B581" i="28"/>
  <c r="BQ580" i="28"/>
  <c r="BP580" i="28"/>
  <c r="BO580" i="28"/>
  <c r="BN580" i="28"/>
  <c r="BM580" i="28"/>
  <c r="BL580" i="28"/>
  <c r="BK580" i="28"/>
  <c r="BJ580" i="28"/>
  <c r="BI580" i="28"/>
  <c r="BF580" i="28"/>
  <c r="BE580" i="28"/>
  <c r="BD580" i="28"/>
  <c r="BC580" i="28"/>
  <c r="BB580" i="28"/>
  <c r="BA580" i="28"/>
  <c r="AZ580" i="28"/>
  <c r="AY580" i="28"/>
  <c r="AX580" i="28"/>
  <c r="AW580" i="28"/>
  <c r="AV580" i="28"/>
  <c r="AU580" i="28"/>
  <c r="AT580" i="28"/>
  <c r="AS580" i="28"/>
  <c r="AR580" i="28"/>
  <c r="AQ580" i="28"/>
  <c r="AP580" i="28"/>
  <c r="AO580" i="28"/>
  <c r="AL580" i="28"/>
  <c r="AK580" i="28"/>
  <c r="AJ580" i="28"/>
  <c r="AI580" i="28"/>
  <c r="AH580" i="28"/>
  <c r="AG580" i="28"/>
  <c r="AF580" i="28"/>
  <c r="AE580" i="28"/>
  <c r="AD580" i="28"/>
  <c r="AA580" i="28"/>
  <c r="Z580" i="28"/>
  <c r="Y580" i="28"/>
  <c r="X580" i="28"/>
  <c r="W580" i="28"/>
  <c r="V580" i="28"/>
  <c r="U580" i="28"/>
  <c r="T580" i="28"/>
  <c r="S580" i="28"/>
  <c r="P580" i="28"/>
  <c r="O580" i="28"/>
  <c r="N580" i="28"/>
  <c r="M580" i="28"/>
  <c r="L580" i="28"/>
  <c r="K580" i="28"/>
  <c r="J580" i="28"/>
  <c r="I580" i="28"/>
  <c r="H580" i="28"/>
  <c r="G580" i="28"/>
  <c r="F580" i="28"/>
  <c r="D580" i="28"/>
  <c r="C580" i="28"/>
  <c r="B580" i="28"/>
  <c r="BQ579" i="28"/>
  <c r="BP579" i="28"/>
  <c r="BO579" i="28"/>
  <c r="BN579" i="28"/>
  <c r="BM579" i="28"/>
  <c r="BL579" i="28"/>
  <c r="BK579" i="28"/>
  <c r="BJ579" i="28"/>
  <c r="BI579" i="28"/>
  <c r="BF579" i="28"/>
  <c r="BE579" i="28"/>
  <c r="BD579" i="28"/>
  <c r="BC579" i="28"/>
  <c r="BB579" i="28"/>
  <c r="BA579" i="28"/>
  <c r="AZ579" i="28"/>
  <c r="AY579" i="28"/>
  <c r="AX579" i="28"/>
  <c r="AW579" i="28"/>
  <c r="AV579" i="28"/>
  <c r="AU579" i="28"/>
  <c r="AT579" i="28"/>
  <c r="AS579" i="28"/>
  <c r="AR579" i="28"/>
  <c r="AQ579" i="28"/>
  <c r="AP579" i="28"/>
  <c r="AO579" i="28"/>
  <c r="AL579" i="28"/>
  <c r="AK579" i="28"/>
  <c r="AJ579" i="28"/>
  <c r="AI579" i="28"/>
  <c r="AH579" i="28"/>
  <c r="AG579" i="28"/>
  <c r="AF579" i="28"/>
  <c r="AE579" i="28"/>
  <c r="AD579" i="28"/>
  <c r="AA579" i="28"/>
  <c r="Z579" i="28"/>
  <c r="Y579" i="28"/>
  <c r="X579" i="28"/>
  <c r="W579" i="28"/>
  <c r="V579" i="28"/>
  <c r="U579" i="28"/>
  <c r="T579" i="28"/>
  <c r="S579" i="28"/>
  <c r="P579" i="28"/>
  <c r="O579" i="28"/>
  <c r="N579" i="28"/>
  <c r="M579" i="28"/>
  <c r="L579" i="28"/>
  <c r="K579" i="28"/>
  <c r="J579" i="28"/>
  <c r="I579" i="28"/>
  <c r="H579" i="28"/>
  <c r="G579" i="28"/>
  <c r="F579" i="28"/>
  <c r="D579" i="28"/>
  <c r="C579" i="28"/>
  <c r="B579" i="28"/>
  <c r="BQ578" i="28"/>
  <c r="BP578" i="28"/>
  <c r="BO578" i="28"/>
  <c r="BN578" i="28"/>
  <c r="BM578" i="28"/>
  <c r="BL578" i="28"/>
  <c r="BK578" i="28"/>
  <c r="BJ578" i="28"/>
  <c r="BI578" i="28"/>
  <c r="BF578" i="28"/>
  <c r="BE578" i="28"/>
  <c r="BD578" i="28"/>
  <c r="BC578" i="28"/>
  <c r="BB578" i="28"/>
  <c r="BA578" i="28"/>
  <c r="AZ578" i="28"/>
  <c r="AY578" i="28"/>
  <c r="AX578" i="28"/>
  <c r="AW578" i="28"/>
  <c r="AV578" i="28"/>
  <c r="AU578" i="28"/>
  <c r="AT578" i="28"/>
  <c r="AS578" i="28"/>
  <c r="AR578" i="28"/>
  <c r="AQ578" i="28"/>
  <c r="AP578" i="28"/>
  <c r="AO578" i="28"/>
  <c r="AL578" i="28"/>
  <c r="AK578" i="28"/>
  <c r="AJ578" i="28"/>
  <c r="AI578" i="28"/>
  <c r="AH578" i="28"/>
  <c r="AG578" i="28"/>
  <c r="AF578" i="28"/>
  <c r="AE578" i="28"/>
  <c r="AD578" i="28"/>
  <c r="AA578" i="28"/>
  <c r="Z578" i="28"/>
  <c r="Y578" i="28"/>
  <c r="X578" i="28"/>
  <c r="W578" i="28"/>
  <c r="V578" i="28"/>
  <c r="U578" i="28"/>
  <c r="T578" i="28"/>
  <c r="S578" i="28"/>
  <c r="P578" i="28"/>
  <c r="O578" i="28"/>
  <c r="N578" i="28"/>
  <c r="M578" i="28"/>
  <c r="L578" i="28"/>
  <c r="K578" i="28"/>
  <c r="J578" i="28"/>
  <c r="I578" i="28"/>
  <c r="H578" i="28"/>
  <c r="G578" i="28"/>
  <c r="F578" i="28"/>
  <c r="D578" i="28"/>
  <c r="C578" i="28"/>
  <c r="B578" i="28"/>
  <c r="BQ577" i="28"/>
  <c r="BP577" i="28"/>
  <c r="BO577" i="28"/>
  <c r="BN577" i="28"/>
  <c r="BM577" i="28"/>
  <c r="BL577" i="28"/>
  <c r="BK577" i="28"/>
  <c r="BJ577" i="28"/>
  <c r="BI577" i="28"/>
  <c r="BF577" i="28"/>
  <c r="BE577" i="28"/>
  <c r="BD577" i="28"/>
  <c r="BC577" i="28"/>
  <c r="BB577" i="28"/>
  <c r="BA577" i="28"/>
  <c r="AZ577" i="28"/>
  <c r="AY577" i="28"/>
  <c r="AX577" i="28"/>
  <c r="AW577" i="28"/>
  <c r="AV577" i="28"/>
  <c r="AU577" i="28"/>
  <c r="AT577" i="28"/>
  <c r="AS577" i="28"/>
  <c r="AR577" i="28"/>
  <c r="AQ577" i="28"/>
  <c r="AP577" i="28"/>
  <c r="AO577" i="28"/>
  <c r="AL577" i="28"/>
  <c r="AK577" i="28"/>
  <c r="AJ577" i="28"/>
  <c r="AI577" i="28"/>
  <c r="AH577" i="28"/>
  <c r="AG577" i="28"/>
  <c r="AF577" i="28"/>
  <c r="AE577" i="28"/>
  <c r="AD577" i="28"/>
  <c r="AA577" i="28"/>
  <c r="Z577" i="28"/>
  <c r="Y577" i="28"/>
  <c r="X577" i="28"/>
  <c r="W577" i="28"/>
  <c r="V577" i="28"/>
  <c r="U577" i="28"/>
  <c r="T577" i="28"/>
  <c r="S577" i="28"/>
  <c r="P577" i="28"/>
  <c r="O577" i="28"/>
  <c r="N577" i="28"/>
  <c r="M577" i="28"/>
  <c r="L577" i="28"/>
  <c r="K577" i="28"/>
  <c r="J577" i="28"/>
  <c r="I577" i="28"/>
  <c r="H577" i="28"/>
  <c r="G577" i="28"/>
  <c r="F577" i="28"/>
  <c r="D577" i="28"/>
  <c r="C577" i="28"/>
  <c r="B577" i="28"/>
  <c r="BQ576" i="28"/>
  <c r="BP576" i="28"/>
  <c r="BO576" i="28"/>
  <c r="BN576" i="28"/>
  <c r="BM576" i="28"/>
  <c r="BL576" i="28"/>
  <c r="BK576" i="28"/>
  <c r="BJ576" i="28"/>
  <c r="BI576" i="28"/>
  <c r="BF576" i="28"/>
  <c r="BE576" i="28"/>
  <c r="BD576" i="28"/>
  <c r="BC576" i="28"/>
  <c r="BB576" i="28"/>
  <c r="BA576" i="28"/>
  <c r="AZ576" i="28"/>
  <c r="AY576" i="28"/>
  <c r="AX576" i="28"/>
  <c r="AW576" i="28"/>
  <c r="AV576" i="28"/>
  <c r="AU576" i="28"/>
  <c r="AT576" i="28"/>
  <c r="AS576" i="28"/>
  <c r="AR576" i="28"/>
  <c r="AQ576" i="28"/>
  <c r="AP576" i="28"/>
  <c r="AO576" i="28"/>
  <c r="AL576" i="28"/>
  <c r="AK576" i="28"/>
  <c r="AJ576" i="28"/>
  <c r="AI576" i="28"/>
  <c r="AH576" i="28"/>
  <c r="AG576" i="28"/>
  <c r="AF576" i="28"/>
  <c r="AE576" i="28"/>
  <c r="AD576" i="28"/>
  <c r="AA576" i="28"/>
  <c r="Z576" i="28"/>
  <c r="Y576" i="28"/>
  <c r="X576" i="28"/>
  <c r="W576" i="28"/>
  <c r="V576" i="28"/>
  <c r="U576" i="28"/>
  <c r="T576" i="28"/>
  <c r="S576" i="28"/>
  <c r="P576" i="28"/>
  <c r="O576" i="28"/>
  <c r="N576" i="28"/>
  <c r="M576" i="28"/>
  <c r="L576" i="28"/>
  <c r="K576" i="28"/>
  <c r="J576" i="28"/>
  <c r="I576" i="28"/>
  <c r="H576" i="28"/>
  <c r="G576" i="28"/>
  <c r="F576" i="28"/>
  <c r="D576" i="28"/>
  <c r="C576" i="28"/>
  <c r="B576" i="28"/>
  <c r="BQ575" i="28"/>
  <c r="BP575" i="28"/>
  <c r="BO575" i="28"/>
  <c r="BN575" i="28"/>
  <c r="BM575" i="28"/>
  <c r="BL575" i="28"/>
  <c r="BK575" i="28"/>
  <c r="BJ575" i="28"/>
  <c r="BI575" i="28"/>
  <c r="BF575" i="28"/>
  <c r="BE575" i="28"/>
  <c r="BD575" i="28"/>
  <c r="BC575" i="28"/>
  <c r="BB575" i="28"/>
  <c r="BA575" i="28"/>
  <c r="AZ575" i="28"/>
  <c r="AY575" i="28"/>
  <c r="AX575" i="28"/>
  <c r="AW575" i="28"/>
  <c r="AV575" i="28"/>
  <c r="AU575" i="28"/>
  <c r="AT575" i="28"/>
  <c r="AS575" i="28"/>
  <c r="AR575" i="28"/>
  <c r="AQ575" i="28"/>
  <c r="AP575" i="28"/>
  <c r="AO575" i="28"/>
  <c r="AL575" i="28"/>
  <c r="AK575" i="28"/>
  <c r="AJ575" i="28"/>
  <c r="AI575" i="28"/>
  <c r="AH575" i="28"/>
  <c r="AG575" i="28"/>
  <c r="AF575" i="28"/>
  <c r="AE575" i="28"/>
  <c r="AD575" i="28"/>
  <c r="AA575" i="28"/>
  <c r="Z575" i="28"/>
  <c r="Y575" i="28"/>
  <c r="X575" i="28"/>
  <c r="W575" i="28"/>
  <c r="V575" i="28"/>
  <c r="U575" i="28"/>
  <c r="T575" i="28"/>
  <c r="S575" i="28"/>
  <c r="P575" i="28"/>
  <c r="O575" i="28"/>
  <c r="N575" i="28"/>
  <c r="M575" i="28"/>
  <c r="L575" i="28"/>
  <c r="K575" i="28"/>
  <c r="J575" i="28"/>
  <c r="I575" i="28"/>
  <c r="H575" i="28"/>
  <c r="G575" i="28"/>
  <c r="F575" i="28"/>
  <c r="D575" i="28"/>
  <c r="C575" i="28"/>
  <c r="B575" i="28"/>
  <c r="BQ574" i="28"/>
  <c r="BP574" i="28"/>
  <c r="BO574" i="28"/>
  <c r="BN574" i="28"/>
  <c r="BM574" i="28"/>
  <c r="BL574" i="28"/>
  <c r="BK574" i="28"/>
  <c r="BJ574" i="28"/>
  <c r="BI574" i="28"/>
  <c r="BF574" i="28"/>
  <c r="BE574" i="28"/>
  <c r="BD574" i="28"/>
  <c r="BC574" i="28"/>
  <c r="BB574" i="28"/>
  <c r="BA574" i="28"/>
  <c r="AZ574" i="28"/>
  <c r="AY574" i="28"/>
  <c r="AX574" i="28"/>
  <c r="AW574" i="28"/>
  <c r="AV574" i="28"/>
  <c r="AU574" i="28"/>
  <c r="AT574" i="28"/>
  <c r="AS574" i="28"/>
  <c r="AR574" i="28"/>
  <c r="AQ574" i="28"/>
  <c r="AP574" i="28"/>
  <c r="AO574" i="28"/>
  <c r="AL574" i="28"/>
  <c r="AK574" i="28"/>
  <c r="AJ574" i="28"/>
  <c r="AI574" i="28"/>
  <c r="AH574" i="28"/>
  <c r="AG574" i="28"/>
  <c r="AF574" i="28"/>
  <c r="AE574" i="28"/>
  <c r="AD574" i="28"/>
  <c r="AA574" i="28"/>
  <c r="Z574" i="28"/>
  <c r="Y574" i="28"/>
  <c r="X574" i="28"/>
  <c r="W574" i="28"/>
  <c r="V574" i="28"/>
  <c r="U574" i="28"/>
  <c r="T574" i="28"/>
  <c r="S574" i="28"/>
  <c r="P574" i="28"/>
  <c r="O574" i="28"/>
  <c r="N574" i="28"/>
  <c r="M574" i="28"/>
  <c r="L574" i="28"/>
  <c r="K574" i="28"/>
  <c r="J574" i="28"/>
  <c r="I574" i="28"/>
  <c r="H574" i="28"/>
  <c r="G574" i="28"/>
  <c r="F574" i="28"/>
  <c r="D574" i="28"/>
  <c r="C574" i="28"/>
  <c r="B574" i="28"/>
  <c r="BQ573" i="28"/>
  <c r="BP573" i="28"/>
  <c r="BO573" i="28"/>
  <c r="BN573" i="28"/>
  <c r="BM573" i="28"/>
  <c r="BL573" i="28"/>
  <c r="BK573" i="28"/>
  <c r="BJ573" i="28"/>
  <c r="BI573" i="28"/>
  <c r="BF573" i="28"/>
  <c r="BE573" i="28"/>
  <c r="BD573" i="28"/>
  <c r="BC573" i="28"/>
  <c r="BB573" i="28"/>
  <c r="BA573" i="28"/>
  <c r="AZ573" i="28"/>
  <c r="AY573" i="28"/>
  <c r="AX573" i="28"/>
  <c r="AW573" i="28"/>
  <c r="AV573" i="28"/>
  <c r="AU573" i="28"/>
  <c r="AT573" i="28"/>
  <c r="AS573" i="28"/>
  <c r="AR573" i="28"/>
  <c r="AQ573" i="28"/>
  <c r="AP573" i="28"/>
  <c r="AO573" i="28"/>
  <c r="AL573" i="28"/>
  <c r="AK573" i="28"/>
  <c r="AJ573" i="28"/>
  <c r="AI573" i="28"/>
  <c r="AH573" i="28"/>
  <c r="AG573" i="28"/>
  <c r="AF573" i="28"/>
  <c r="AE573" i="28"/>
  <c r="AD573" i="28"/>
  <c r="AA573" i="28"/>
  <c r="Z573" i="28"/>
  <c r="Y573" i="28"/>
  <c r="X573" i="28"/>
  <c r="W573" i="28"/>
  <c r="V573" i="28"/>
  <c r="U573" i="28"/>
  <c r="T573" i="28"/>
  <c r="S573" i="28"/>
  <c r="P573" i="28"/>
  <c r="O573" i="28"/>
  <c r="N573" i="28"/>
  <c r="M573" i="28"/>
  <c r="L573" i="28"/>
  <c r="K573" i="28"/>
  <c r="J573" i="28"/>
  <c r="I573" i="28"/>
  <c r="H573" i="28"/>
  <c r="G573" i="28"/>
  <c r="F573" i="28"/>
  <c r="D573" i="28"/>
  <c r="C573" i="28"/>
  <c r="B573" i="28"/>
  <c r="BQ572" i="28"/>
  <c r="BP572" i="28"/>
  <c r="BO572" i="28"/>
  <c r="BN572" i="28"/>
  <c r="BM572" i="28"/>
  <c r="BL572" i="28"/>
  <c r="BK572" i="28"/>
  <c r="BJ572" i="28"/>
  <c r="BI572" i="28"/>
  <c r="BF572" i="28"/>
  <c r="BE572" i="28"/>
  <c r="BD572" i="28"/>
  <c r="BC572" i="28"/>
  <c r="BB572" i="28"/>
  <c r="BA572" i="28"/>
  <c r="AZ572" i="28"/>
  <c r="AY572" i="28"/>
  <c r="AX572" i="28"/>
  <c r="AW572" i="28"/>
  <c r="AV572" i="28"/>
  <c r="AU572" i="28"/>
  <c r="AT572" i="28"/>
  <c r="AS572" i="28"/>
  <c r="AR572" i="28"/>
  <c r="AQ572" i="28"/>
  <c r="AP572" i="28"/>
  <c r="AO572" i="28"/>
  <c r="AL572" i="28"/>
  <c r="AK572" i="28"/>
  <c r="AJ572" i="28"/>
  <c r="AI572" i="28"/>
  <c r="AH572" i="28"/>
  <c r="AG572" i="28"/>
  <c r="AF572" i="28"/>
  <c r="AE572" i="28"/>
  <c r="AD572" i="28"/>
  <c r="AA572" i="28"/>
  <c r="Z572" i="28"/>
  <c r="Y572" i="28"/>
  <c r="X572" i="28"/>
  <c r="W572" i="28"/>
  <c r="V572" i="28"/>
  <c r="U572" i="28"/>
  <c r="T572" i="28"/>
  <c r="S572" i="28"/>
  <c r="P572" i="28"/>
  <c r="O572" i="28"/>
  <c r="N572" i="28"/>
  <c r="M572" i="28"/>
  <c r="L572" i="28"/>
  <c r="K572" i="28"/>
  <c r="J572" i="28"/>
  <c r="I572" i="28"/>
  <c r="H572" i="28"/>
  <c r="G572" i="28"/>
  <c r="F572" i="28"/>
  <c r="D572" i="28"/>
  <c r="C572" i="28"/>
  <c r="B572" i="28"/>
  <c r="BQ571" i="28"/>
  <c r="BP571" i="28"/>
  <c r="BO571" i="28"/>
  <c r="BN571" i="28"/>
  <c r="BM571" i="28"/>
  <c r="BL571" i="28"/>
  <c r="BK571" i="28"/>
  <c r="BJ571" i="28"/>
  <c r="BI571" i="28"/>
  <c r="BF571" i="28"/>
  <c r="BE571" i="28"/>
  <c r="BD571" i="28"/>
  <c r="BC571" i="28"/>
  <c r="BB571" i="28"/>
  <c r="BA571" i="28"/>
  <c r="AZ571" i="28"/>
  <c r="AY571" i="28"/>
  <c r="AX571" i="28"/>
  <c r="AW571" i="28"/>
  <c r="AV571" i="28"/>
  <c r="AU571" i="28"/>
  <c r="AT571" i="28"/>
  <c r="AS571" i="28"/>
  <c r="AR571" i="28"/>
  <c r="AQ571" i="28"/>
  <c r="AP571" i="28"/>
  <c r="AO571" i="28"/>
  <c r="AL571" i="28"/>
  <c r="AK571" i="28"/>
  <c r="AJ571" i="28"/>
  <c r="AI571" i="28"/>
  <c r="AH571" i="28"/>
  <c r="AG571" i="28"/>
  <c r="AF571" i="28"/>
  <c r="AE571" i="28"/>
  <c r="AD571" i="28"/>
  <c r="AA571" i="28"/>
  <c r="Z571" i="28"/>
  <c r="Y571" i="28"/>
  <c r="X571" i="28"/>
  <c r="W571" i="28"/>
  <c r="V571" i="28"/>
  <c r="U571" i="28"/>
  <c r="T571" i="28"/>
  <c r="S571" i="28"/>
  <c r="P571" i="28"/>
  <c r="O571" i="28"/>
  <c r="N571" i="28"/>
  <c r="M571" i="28"/>
  <c r="L571" i="28"/>
  <c r="K571" i="28"/>
  <c r="J571" i="28"/>
  <c r="I571" i="28"/>
  <c r="H571" i="28"/>
  <c r="G571" i="28"/>
  <c r="F571" i="28"/>
  <c r="D571" i="28"/>
  <c r="C571" i="28"/>
  <c r="B571" i="28"/>
  <c r="BQ570" i="28"/>
  <c r="BP570" i="28"/>
  <c r="BO570" i="28"/>
  <c r="BN570" i="28"/>
  <c r="BM570" i="28"/>
  <c r="BL570" i="28"/>
  <c r="BK570" i="28"/>
  <c r="BJ570" i="28"/>
  <c r="BI570" i="28"/>
  <c r="BF570" i="28"/>
  <c r="BE570" i="28"/>
  <c r="BD570" i="28"/>
  <c r="BC570" i="28"/>
  <c r="BB570" i="28"/>
  <c r="BA570" i="28"/>
  <c r="AZ570" i="28"/>
  <c r="AY570" i="28"/>
  <c r="AX570" i="28"/>
  <c r="AW570" i="28"/>
  <c r="AV570" i="28"/>
  <c r="AU570" i="28"/>
  <c r="AT570" i="28"/>
  <c r="AS570" i="28"/>
  <c r="AR570" i="28"/>
  <c r="AQ570" i="28"/>
  <c r="AP570" i="28"/>
  <c r="AO570" i="28"/>
  <c r="AL570" i="28"/>
  <c r="AK570" i="28"/>
  <c r="AJ570" i="28"/>
  <c r="AI570" i="28"/>
  <c r="AH570" i="28"/>
  <c r="AG570" i="28"/>
  <c r="AF570" i="28"/>
  <c r="AE570" i="28"/>
  <c r="AD570" i="28"/>
  <c r="AA570" i="28"/>
  <c r="Z570" i="28"/>
  <c r="Y570" i="28"/>
  <c r="X570" i="28"/>
  <c r="W570" i="28"/>
  <c r="V570" i="28"/>
  <c r="U570" i="28"/>
  <c r="T570" i="28"/>
  <c r="S570" i="28"/>
  <c r="P570" i="28"/>
  <c r="O570" i="28"/>
  <c r="N570" i="28"/>
  <c r="M570" i="28"/>
  <c r="L570" i="28"/>
  <c r="K570" i="28"/>
  <c r="J570" i="28"/>
  <c r="I570" i="28"/>
  <c r="H570" i="28"/>
  <c r="G570" i="28"/>
  <c r="F570" i="28"/>
  <c r="D570" i="28"/>
  <c r="C570" i="28"/>
  <c r="B570" i="28"/>
  <c r="BQ569" i="28"/>
  <c r="BP569" i="28"/>
  <c r="BO569" i="28"/>
  <c r="BN569" i="28"/>
  <c r="BM569" i="28"/>
  <c r="BL569" i="28"/>
  <c r="BK569" i="28"/>
  <c r="BJ569" i="28"/>
  <c r="BI569" i="28"/>
  <c r="BF569" i="28"/>
  <c r="BE569" i="28"/>
  <c r="BD569" i="28"/>
  <c r="BC569" i="28"/>
  <c r="BB569" i="28"/>
  <c r="BA569" i="28"/>
  <c r="AZ569" i="28"/>
  <c r="AY569" i="28"/>
  <c r="AX569" i="28"/>
  <c r="AW569" i="28"/>
  <c r="AV569" i="28"/>
  <c r="AU569" i="28"/>
  <c r="AT569" i="28"/>
  <c r="AS569" i="28"/>
  <c r="AR569" i="28"/>
  <c r="AQ569" i="28"/>
  <c r="AP569" i="28"/>
  <c r="AO569" i="28"/>
  <c r="AL569" i="28"/>
  <c r="AK569" i="28"/>
  <c r="AJ569" i="28"/>
  <c r="AI569" i="28"/>
  <c r="AH569" i="28"/>
  <c r="AG569" i="28"/>
  <c r="AF569" i="28"/>
  <c r="AE569" i="28"/>
  <c r="AD569" i="28"/>
  <c r="AA569" i="28"/>
  <c r="Z569" i="28"/>
  <c r="Y569" i="28"/>
  <c r="X569" i="28"/>
  <c r="W569" i="28"/>
  <c r="V569" i="28"/>
  <c r="U569" i="28"/>
  <c r="T569" i="28"/>
  <c r="S569" i="28"/>
  <c r="P569" i="28"/>
  <c r="O569" i="28"/>
  <c r="N569" i="28"/>
  <c r="M569" i="28"/>
  <c r="L569" i="28"/>
  <c r="K569" i="28"/>
  <c r="J569" i="28"/>
  <c r="I569" i="28"/>
  <c r="H569" i="28"/>
  <c r="G569" i="28"/>
  <c r="F569" i="28"/>
  <c r="D569" i="28"/>
  <c r="C569" i="28"/>
  <c r="B569" i="28"/>
  <c r="BQ568" i="28"/>
  <c r="BP568" i="28"/>
  <c r="BO568" i="28"/>
  <c r="BN568" i="28"/>
  <c r="BM568" i="28"/>
  <c r="BL568" i="28"/>
  <c r="BK568" i="28"/>
  <c r="BJ568" i="28"/>
  <c r="BI568" i="28"/>
  <c r="BF568" i="28"/>
  <c r="BE568" i="28"/>
  <c r="BD568" i="28"/>
  <c r="BC568" i="28"/>
  <c r="BB568" i="28"/>
  <c r="BA568" i="28"/>
  <c r="AZ568" i="28"/>
  <c r="AY568" i="28"/>
  <c r="AX568" i="28"/>
  <c r="AW568" i="28"/>
  <c r="AV568" i="28"/>
  <c r="AU568" i="28"/>
  <c r="AT568" i="28"/>
  <c r="AS568" i="28"/>
  <c r="AR568" i="28"/>
  <c r="AQ568" i="28"/>
  <c r="AP568" i="28"/>
  <c r="AO568" i="28"/>
  <c r="AL568" i="28"/>
  <c r="AK568" i="28"/>
  <c r="AJ568" i="28"/>
  <c r="AI568" i="28"/>
  <c r="AH568" i="28"/>
  <c r="AG568" i="28"/>
  <c r="AF568" i="28"/>
  <c r="AE568" i="28"/>
  <c r="AD568" i="28"/>
  <c r="AA568" i="28"/>
  <c r="Z568" i="28"/>
  <c r="Y568" i="28"/>
  <c r="X568" i="28"/>
  <c r="W568" i="28"/>
  <c r="V568" i="28"/>
  <c r="U568" i="28"/>
  <c r="T568" i="28"/>
  <c r="S568" i="28"/>
  <c r="P568" i="28"/>
  <c r="O568" i="28"/>
  <c r="N568" i="28"/>
  <c r="M568" i="28"/>
  <c r="L568" i="28"/>
  <c r="K568" i="28"/>
  <c r="J568" i="28"/>
  <c r="I568" i="28"/>
  <c r="H568" i="28"/>
  <c r="G568" i="28"/>
  <c r="F568" i="28"/>
  <c r="D568" i="28"/>
  <c r="C568" i="28"/>
  <c r="B568" i="28"/>
  <c r="BQ567" i="28"/>
  <c r="BP567" i="28"/>
  <c r="BO567" i="28"/>
  <c r="BN567" i="28"/>
  <c r="BM567" i="28"/>
  <c r="BL567" i="28"/>
  <c r="BK567" i="28"/>
  <c r="BJ567" i="28"/>
  <c r="BI567" i="28"/>
  <c r="BF567" i="28"/>
  <c r="BE567" i="28"/>
  <c r="BD567" i="28"/>
  <c r="BC567" i="28"/>
  <c r="BB567" i="28"/>
  <c r="BA567" i="28"/>
  <c r="AZ567" i="28"/>
  <c r="AY567" i="28"/>
  <c r="AX567" i="28"/>
  <c r="AW567" i="28"/>
  <c r="AV567" i="28"/>
  <c r="AU567" i="28"/>
  <c r="AT567" i="28"/>
  <c r="AS567" i="28"/>
  <c r="AR567" i="28"/>
  <c r="AQ567" i="28"/>
  <c r="AP567" i="28"/>
  <c r="AO567" i="28"/>
  <c r="AL567" i="28"/>
  <c r="AK567" i="28"/>
  <c r="AJ567" i="28"/>
  <c r="AI567" i="28"/>
  <c r="AH567" i="28"/>
  <c r="AG567" i="28"/>
  <c r="AF567" i="28"/>
  <c r="AE567" i="28"/>
  <c r="AD567" i="28"/>
  <c r="AA567" i="28"/>
  <c r="Z567" i="28"/>
  <c r="Y567" i="28"/>
  <c r="X567" i="28"/>
  <c r="W567" i="28"/>
  <c r="V567" i="28"/>
  <c r="U567" i="28"/>
  <c r="T567" i="28"/>
  <c r="S567" i="28"/>
  <c r="P567" i="28"/>
  <c r="O567" i="28"/>
  <c r="N567" i="28"/>
  <c r="M567" i="28"/>
  <c r="L567" i="28"/>
  <c r="K567" i="28"/>
  <c r="J567" i="28"/>
  <c r="I567" i="28"/>
  <c r="H567" i="28"/>
  <c r="G567" i="28"/>
  <c r="F567" i="28"/>
  <c r="D567" i="28"/>
  <c r="C567" i="28"/>
  <c r="B567" i="28"/>
  <c r="BQ566" i="28"/>
  <c r="BP566" i="28"/>
  <c r="BO566" i="28"/>
  <c r="BN566" i="28"/>
  <c r="BM566" i="28"/>
  <c r="BL566" i="28"/>
  <c r="BK566" i="28"/>
  <c r="BJ566" i="28"/>
  <c r="BI566" i="28"/>
  <c r="BF566" i="28"/>
  <c r="BE566" i="28"/>
  <c r="BD566" i="28"/>
  <c r="BC566" i="28"/>
  <c r="BB566" i="28"/>
  <c r="BA566" i="28"/>
  <c r="AZ566" i="28"/>
  <c r="AY566" i="28"/>
  <c r="AX566" i="28"/>
  <c r="AW566" i="28"/>
  <c r="AV566" i="28"/>
  <c r="AU566" i="28"/>
  <c r="AT566" i="28"/>
  <c r="AS566" i="28"/>
  <c r="AR566" i="28"/>
  <c r="AQ566" i="28"/>
  <c r="AP566" i="28"/>
  <c r="AO566" i="28"/>
  <c r="AL566" i="28"/>
  <c r="AK566" i="28"/>
  <c r="AJ566" i="28"/>
  <c r="AI566" i="28"/>
  <c r="AH566" i="28"/>
  <c r="AG566" i="28"/>
  <c r="AF566" i="28"/>
  <c r="AE566" i="28"/>
  <c r="AD566" i="28"/>
  <c r="AA566" i="28"/>
  <c r="Z566" i="28"/>
  <c r="Y566" i="28"/>
  <c r="X566" i="28"/>
  <c r="W566" i="28"/>
  <c r="V566" i="28"/>
  <c r="U566" i="28"/>
  <c r="T566" i="28"/>
  <c r="S566" i="28"/>
  <c r="P566" i="28"/>
  <c r="O566" i="28"/>
  <c r="N566" i="28"/>
  <c r="M566" i="28"/>
  <c r="L566" i="28"/>
  <c r="K566" i="28"/>
  <c r="J566" i="28"/>
  <c r="I566" i="28"/>
  <c r="H566" i="28"/>
  <c r="G566" i="28"/>
  <c r="F566" i="28"/>
  <c r="D566" i="28"/>
  <c r="C566" i="28"/>
  <c r="B566" i="28"/>
  <c r="BQ565" i="28"/>
  <c r="BP565" i="28"/>
  <c r="BO565" i="28"/>
  <c r="BN565" i="28"/>
  <c r="BM565" i="28"/>
  <c r="BL565" i="28"/>
  <c r="BK565" i="28"/>
  <c r="BJ565" i="28"/>
  <c r="BI565" i="28"/>
  <c r="BF565" i="28"/>
  <c r="BE565" i="28"/>
  <c r="BD565" i="28"/>
  <c r="BC565" i="28"/>
  <c r="BB565" i="28"/>
  <c r="BA565" i="28"/>
  <c r="AZ565" i="28"/>
  <c r="AY565" i="28"/>
  <c r="AX565" i="28"/>
  <c r="AW565" i="28"/>
  <c r="AV565" i="28"/>
  <c r="AU565" i="28"/>
  <c r="AT565" i="28"/>
  <c r="AS565" i="28"/>
  <c r="AR565" i="28"/>
  <c r="AQ565" i="28"/>
  <c r="AP565" i="28"/>
  <c r="AO565" i="28"/>
  <c r="AL565" i="28"/>
  <c r="AK565" i="28"/>
  <c r="AJ565" i="28"/>
  <c r="AI565" i="28"/>
  <c r="AH565" i="28"/>
  <c r="AG565" i="28"/>
  <c r="AF565" i="28"/>
  <c r="AE565" i="28"/>
  <c r="AD565" i="28"/>
  <c r="AA565" i="28"/>
  <c r="Z565" i="28"/>
  <c r="Y565" i="28"/>
  <c r="X565" i="28"/>
  <c r="W565" i="28"/>
  <c r="V565" i="28"/>
  <c r="U565" i="28"/>
  <c r="T565" i="28"/>
  <c r="S565" i="28"/>
  <c r="P565" i="28"/>
  <c r="O565" i="28"/>
  <c r="N565" i="28"/>
  <c r="M565" i="28"/>
  <c r="L565" i="28"/>
  <c r="K565" i="28"/>
  <c r="J565" i="28"/>
  <c r="I565" i="28"/>
  <c r="H565" i="28"/>
  <c r="G565" i="28"/>
  <c r="F565" i="28"/>
  <c r="D565" i="28"/>
  <c r="C565" i="28"/>
  <c r="B565" i="28"/>
  <c r="BQ564" i="28"/>
  <c r="BP564" i="28"/>
  <c r="BO564" i="28"/>
  <c r="BN564" i="28"/>
  <c r="BM564" i="28"/>
  <c r="BL564" i="28"/>
  <c r="BK564" i="28"/>
  <c r="BJ564" i="28"/>
  <c r="BI564" i="28"/>
  <c r="BF564" i="28"/>
  <c r="BE564" i="28"/>
  <c r="BD564" i="28"/>
  <c r="BC564" i="28"/>
  <c r="BB564" i="28"/>
  <c r="BA564" i="28"/>
  <c r="AZ564" i="28"/>
  <c r="AY564" i="28"/>
  <c r="AX564" i="28"/>
  <c r="AW564" i="28"/>
  <c r="AV564" i="28"/>
  <c r="AU564" i="28"/>
  <c r="AT564" i="28"/>
  <c r="AS564" i="28"/>
  <c r="AR564" i="28"/>
  <c r="AQ564" i="28"/>
  <c r="AP564" i="28"/>
  <c r="AO564" i="28"/>
  <c r="AL564" i="28"/>
  <c r="AK564" i="28"/>
  <c r="AJ564" i="28"/>
  <c r="AI564" i="28"/>
  <c r="AH564" i="28"/>
  <c r="AG564" i="28"/>
  <c r="AF564" i="28"/>
  <c r="AE564" i="28"/>
  <c r="AD564" i="28"/>
  <c r="AA564" i="28"/>
  <c r="Z564" i="28"/>
  <c r="Y564" i="28"/>
  <c r="X564" i="28"/>
  <c r="W564" i="28"/>
  <c r="V564" i="28"/>
  <c r="U564" i="28"/>
  <c r="T564" i="28"/>
  <c r="S564" i="28"/>
  <c r="P564" i="28"/>
  <c r="O564" i="28"/>
  <c r="N564" i="28"/>
  <c r="M564" i="28"/>
  <c r="L564" i="28"/>
  <c r="K564" i="28"/>
  <c r="J564" i="28"/>
  <c r="I564" i="28"/>
  <c r="H564" i="28"/>
  <c r="G564" i="28"/>
  <c r="F564" i="28"/>
  <c r="D564" i="28"/>
  <c r="C564" i="28"/>
  <c r="B564" i="28"/>
  <c r="BQ563" i="28"/>
  <c r="BP563" i="28"/>
  <c r="BO563" i="28"/>
  <c r="BN563" i="28"/>
  <c r="BM563" i="28"/>
  <c r="BL563" i="28"/>
  <c r="BK563" i="28"/>
  <c r="BJ563" i="28"/>
  <c r="BI563" i="28"/>
  <c r="BF563" i="28"/>
  <c r="BE563" i="28"/>
  <c r="BD563" i="28"/>
  <c r="BC563" i="28"/>
  <c r="BB563" i="28"/>
  <c r="BA563" i="28"/>
  <c r="AZ563" i="28"/>
  <c r="AY563" i="28"/>
  <c r="AX563" i="28"/>
  <c r="AW563" i="28"/>
  <c r="AV563" i="28"/>
  <c r="AU563" i="28"/>
  <c r="AT563" i="28"/>
  <c r="AS563" i="28"/>
  <c r="AR563" i="28"/>
  <c r="AQ563" i="28"/>
  <c r="AP563" i="28"/>
  <c r="AO563" i="28"/>
  <c r="AL563" i="28"/>
  <c r="AK563" i="28"/>
  <c r="AJ563" i="28"/>
  <c r="AI563" i="28"/>
  <c r="AH563" i="28"/>
  <c r="AG563" i="28"/>
  <c r="AF563" i="28"/>
  <c r="AE563" i="28"/>
  <c r="AD563" i="28"/>
  <c r="AA563" i="28"/>
  <c r="Z563" i="28"/>
  <c r="Y563" i="28"/>
  <c r="X563" i="28"/>
  <c r="W563" i="28"/>
  <c r="V563" i="28"/>
  <c r="U563" i="28"/>
  <c r="T563" i="28"/>
  <c r="S563" i="28"/>
  <c r="P563" i="28"/>
  <c r="O563" i="28"/>
  <c r="N563" i="28"/>
  <c r="M563" i="28"/>
  <c r="L563" i="28"/>
  <c r="K563" i="28"/>
  <c r="J563" i="28"/>
  <c r="I563" i="28"/>
  <c r="H563" i="28"/>
  <c r="G563" i="28"/>
  <c r="F563" i="28"/>
  <c r="D563" i="28"/>
  <c r="C563" i="28"/>
  <c r="B563" i="28"/>
  <c r="BQ562" i="28"/>
  <c r="BP562" i="28"/>
  <c r="BO562" i="28"/>
  <c r="BN562" i="28"/>
  <c r="BM562" i="28"/>
  <c r="BL562" i="28"/>
  <c r="BK562" i="28"/>
  <c r="BJ562" i="28"/>
  <c r="BI562" i="28"/>
  <c r="BF562" i="28"/>
  <c r="BE562" i="28"/>
  <c r="BD562" i="28"/>
  <c r="BC562" i="28"/>
  <c r="BB562" i="28"/>
  <c r="BA562" i="28"/>
  <c r="AZ562" i="28"/>
  <c r="AY562" i="28"/>
  <c r="AX562" i="28"/>
  <c r="AW562" i="28"/>
  <c r="AV562" i="28"/>
  <c r="AU562" i="28"/>
  <c r="AT562" i="28"/>
  <c r="AS562" i="28"/>
  <c r="AR562" i="28"/>
  <c r="AQ562" i="28"/>
  <c r="AP562" i="28"/>
  <c r="AO562" i="28"/>
  <c r="AL562" i="28"/>
  <c r="AK562" i="28"/>
  <c r="AJ562" i="28"/>
  <c r="AI562" i="28"/>
  <c r="AH562" i="28"/>
  <c r="AG562" i="28"/>
  <c r="AF562" i="28"/>
  <c r="AE562" i="28"/>
  <c r="AD562" i="28"/>
  <c r="AA562" i="28"/>
  <c r="Z562" i="28"/>
  <c r="Y562" i="28"/>
  <c r="X562" i="28"/>
  <c r="W562" i="28"/>
  <c r="V562" i="28"/>
  <c r="U562" i="28"/>
  <c r="T562" i="28"/>
  <c r="S562" i="28"/>
  <c r="P562" i="28"/>
  <c r="O562" i="28"/>
  <c r="N562" i="28"/>
  <c r="M562" i="28"/>
  <c r="L562" i="28"/>
  <c r="K562" i="28"/>
  <c r="J562" i="28"/>
  <c r="I562" i="28"/>
  <c r="H562" i="28"/>
  <c r="G562" i="28"/>
  <c r="F562" i="28"/>
  <c r="D562" i="28"/>
  <c r="C562" i="28"/>
  <c r="B562" i="28"/>
  <c r="BQ561" i="28"/>
  <c r="BP561" i="28"/>
  <c r="BO561" i="28"/>
  <c r="BN561" i="28"/>
  <c r="BM561" i="28"/>
  <c r="BL561" i="28"/>
  <c r="BK561" i="28"/>
  <c r="BJ561" i="28"/>
  <c r="BI561" i="28"/>
  <c r="BF561" i="28"/>
  <c r="BE561" i="28"/>
  <c r="BD561" i="28"/>
  <c r="BC561" i="28"/>
  <c r="BB561" i="28"/>
  <c r="BA561" i="28"/>
  <c r="AZ561" i="28"/>
  <c r="AY561" i="28"/>
  <c r="AX561" i="28"/>
  <c r="AW561" i="28"/>
  <c r="AV561" i="28"/>
  <c r="AU561" i="28"/>
  <c r="AT561" i="28"/>
  <c r="AS561" i="28"/>
  <c r="AR561" i="28"/>
  <c r="AQ561" i="28"/>
  <c r="AP561" i="28"/>
  <c r="AO561" i="28"/>
  <c r="AL561" i="28"/>
  <c r="AK561" i="28"/>
  <c r="AJ561" i="28"/>
  <c r="AI561" i="28"/>
  <c r="AH561" i="28"/>
  <c r="AG561" i="28"/>
  <c r="AF561" i="28"/>
  <c r="AE561" i="28"/>
  <c r="AD561" i="28"/>
  <c r="AA561" i="28"/>
  <c r="Z561" i="28"/>
  <c r="Y561" i="28"/>
  <c r="X561" i="28"/>
  <c r="W561" i="28"/>
  <c r="V561" i="28"/>
  <c r="U561" i="28"/>
  <c r="T561" i="28"/>
  <c r="S561" i="28"/>
  <c r="P561" i="28"/>
  <c r="O561" i="28"/>
  <c r="N561" i="28"/>
  <c r="M561" i="28"/>
  <c r="L561" i="28"/>
  <c r="K561" i="28"/>
  <c r="J561" i="28"/>
  <c r="I561" i="28"/>
  <c r="H561" i="28"/>
  <c r="G561" i="28"/>
  <c r="F561" i="28"/>
  <c r="D561" i="28"/>
  <c r="C561" i="28"/>
  <c r="B561" i="28"/>
  <c r="BQ560" i="28"/>
  <c r="BP560" i="28"/>
  <c r="BO560" i="28"/>
  <c r="BN560" i="28"/>
  <c r="BM560" i="28"/>
  <c r="BL560" i="28"/>
  <c r="BK560" i="28"/>
  <c r="BJ560" i="28"/>
  <c r="BI560" i="28"/>
  <c r="BF560" i="28"/>
  <c r="BE560" i="28"/>
  <c r="BD560" i="28"/>
  <c r="BC560" i="28"/>
  <c r="BB560" i="28"/>
  <c r="BA560" i="28"/>
  <c r="AZ560" i="28"/>
  <c r="AY560" i="28"/>
  <c r="AX560" i="28"/>
  <c r="AW560" i="28"/>
  <c r="AV560" i="28"/>
  <c r="AU560" i="28"/>
  <c r="AT560" i="28"/>
  <c r="AS560" i="28"/>
  <c r="AR560" i="28"/>
  <c r="AQ560" i="28"/>
  <c r="AP560" i="28"/>
  <c r="AO560" i="28"/>
  <c r="AL560" i="28"/>
  <c r="AK560" i="28"/>
  <c r="AJ560" i="28"/>
  <c r="AI560" i="28"/>
  <c r="AH560" i="28"/>
  <c r="AG560" i="28"/>
  <c r="AF560" i="28"/>
  <c r="AE560" i="28"/>
  <c r="AD560" i="28"/>
  <c r="AA560" i="28"/>
  <c r="Z560" i="28"/>
  <c r="Y560" i="28"/>
  <c r="X560" i="28"/>
  <c r="W560" i="28"/>
  <c r="V560" i="28"/>
  <c r="U560" i="28"/>
  <c r="T560" i="28"/>
  <c r="S560" i="28"/>
  <c r="P560" i="28"/>
  <c r="O560" i="28"/>
  <c r="N560" i="28"/>
  <c r="M560" i="28"/>
  <c r="L560" i="28"/>
  <c r="K560" i="28"/>
  <c r="J560" i="28"/>
  <c r="I560" i="28"/>
  <c r="H560" i="28"/>
  <c r="G560" i="28"/>
  <c r="F560" i="28"/>
  <c r="D560" i="28"/>
  <c r="C560" i="28"/>
  <c r="B560" i="28"/>
  <c r="BQ559" i="28"/>
  <c r="BP559" i="28"/>
  <c r="BO559" i="28"/>
  <c r="BN559" i="28"/>
  <c r="BM559" i="28"/>
  <c r="BL559" i="28"/>
  <c r="BK559" i="28"/>
  <c r="BJ559" i="28"/>
  <c r="BI559" i="28"/>
  <c r="BF559" i="28"/>
  <c r="BE559" i="28"/>
  <c r="BD559" i="28"/>
  <c r="BC559" i="28"/>
  <c r="BB559" i="28"/>
  <c r="BA559" i="28"/>
  <c r="AZ559" i="28"/>
  <c r="AY559" i="28"/>
  <c r="AX559" i="28"/>
  <c r="AW559" i="28"/>
  <c r="AV559" i="28"/>
  <c r="AU559" i="28"/>
  <c r="AT559" i="28"/>
  <c r="AS559" i="28"/>
  <c r="AR559" i="28"/>
  <c r="AQ559" i="28"/>
  <c r="AP559" i="28"/>
  <c r="AO559" i="28"/>
  <c r="AL559" i="28"/>
  <c r="AK559" i="28"/>
  <c r="AJ559" i="28"/>
  <c r="AI559" i="28"/>
  <c r="AH559" i="28"/>
  <c r="AG559" i="28"/>
  <c r="AF559" i="28"/>
  <c r="AE559" i="28"/>
  <c r="AD559" i="28"/>
  <c r="AA559" i="28"/>
  <c r="Z559" i="28"/>
  <c r="Y559" i="28"/>
  <c r="X559" i="28"/>
  <c r="W559" i="28"/>
  <c r="V559" i="28"/>
  <c r="U559" i="28"/>
  <c r="T559" i="28"/>
  <c r="S559" i="28"/>
  <c r="P559" i="28"/>
  <c r="O559" i="28"/>
  <c r="N559" i="28"/>
  <c r="M559" i="28"/>
  <c r="L559" i="28"/>
  <c r="K559" i="28"/>
  <c r="J559" i="28"/>
  <c r="I559" i="28"/>
  <c r="H559" i="28"/>
  <c r="G559" i="28"/>
  <c r="F559" i="28"/>
  <c r="D559" i="28"/>
  <c r="C559" i="28"/>
  <c r="B559" i="28"/>
  <c r="BQ558" i="28"/>
  <c r="BP558" i="28"/>
  <c r="BO558" i="28"/>
  <c r="BN558" i="28"/>
  <c r="BM558" i="28"/>
  <c r="BL558" i="28"/>
  <c r="BK558" i="28"/>
  <c r="BJ558" i="28"/>
  <c r="BI558" i="28"/>
  <c r="BF558" i="28"/>
  <c r="BE558" i="28"/>
  <c r="BD558" i="28"/>
  <c r="BC558" i="28"/>
  <c r="BB558" i="28"/>
  <c r="BA558" i="28"/>
  <c r="AZ558" i="28"/>
  <c r="AY558" i="28"/>
  <c r="AX558" i="28"/>
  <c r="AW558" i="28"/>
  <c r="AV558" i="28"/>
  <c r="AU558" i="28"/>
  <c r="AT558" i="28"/>
  <c r="AS558" i="28"/>
  <c r="AR558" i="28"/>
  <c r="AQ558" i="28"/>
  <c r="AP558" i="28"/>
  <c r="AO558" i="28"/>
  <c r="AL558" i="28"/>
  <c r="AK558" i="28"/>
  <c r="AJ558" i="28"/>
  <c r="AI558" i="28"/>
  <c r="AH558" i="28"/>
  <c r="AG558" i="28"/>
  <c r="AF558" i="28"/>
  <c r="AE558" i="28"/>
  <c r="AD558" i="28"/>
  <c r="AA558" i="28"/>
  <c r="Z558" i="28"/>
  <c r="Y558" i="28"/>
  <c r="X558" i="28"/>
  <c r="W558" i="28"/>
  <c r="V558" i="28"/>
  <c r="U558" i="28"/>
  <c r="T558" i="28"/>
  <c r="S558" i="28"/>
  <c r="P558" i="28"/>
  <c r="O558" i="28"/>
  <c r="N558" i="28"/>
  <c r="M558" i="28"/>
  <c r="L558" i="28"/>
  <c r="K558" i="28"/>
  <c r="J558" i="28"/>
  <c r="I558" i="28"/>
  <c r="H558" i="28"/>
  <c r="G558" i="28"/>
  <c r="F558" i="28"/>
  <c r="D558" i="28"/>
  <c r="C558" i="28"/>
  <c r="B558" i="28"/>
  <c r="BQ557" i="28"/>
  <c r="BP557" i="28"/>
  <c r="BO557" i="28"/>
  <c r="BN557" i="28"/>
  <c r="BM557" i="28"/>
  <c r="BL557" i="28"/>
  <c r="BK557" i="28"/>
  <c r="BJ557" i="28"/>
  <c r="BI557" i="28"/>
  <c r="BF557" i="28"/>
  <c r="BE557" i="28"/>
  <c r="BD557" i="28"/>
  <c r="BC557" i="28"/>
  <c r="BB557" i="28"/>
  <c r="BA557" i="28"/>
  <c r="AZ557" i="28"/>
  <c r="AY557" i="28"/>
  <c r="AX557" i="28"/>
  <c r="AW557" i="28"/>
  <c r="AV557" i="28"/>
  <c r="AU557" i="28"/>
  <c r="AT557" i="28"/>
  <c r="AS557" i="28"/>
  <c r="AR557" i="28"/>
  <c r="AQ557" i="28"/>
  <c r="AP557" i="28"/>
  <c r="AO557" i="28"/>
  <c r="AL557" i="28"/>
  <c r="AK557" i="28"/>
  <c r="AJ557" i="28"/>
  <c r="AI557" i="28"/>
  <c r="AH557" i="28"/>
  <c r="AG557" i="28"/>
  <c r="AF557" i="28"/>
  <c r="AE557" i="28"/>
  <c r="AD557" i="28"/>
  <c r="AA557" i="28"/>
  <c r="Z557" i="28"/>
  <c r="Y557" i="28"/>
  <c r="X557" i="28"/>
  <c r="W557" i="28"/>
  <c r="V557" i="28"/>
  <c r="U557" i="28"/>
  <c r="T557" i="28"/>
  <c r="S557" i="28"/>
  <c r="P557" i="28"/>
  <c r="O557" i="28"/>
  <c r="N557" i="28"/>
  <c r="M557" i="28"/>
  <c r="L557" i="28"/>
  <c r="K557" i="28"/>
  <c r="J557" i="28"/>
  <c r="I557" i="28"/>
  <c r="H557" i="28"/>
  <c r="G557" i="28"/>
  <c r="F557" i="28"/>
  <c r="D557" i="28"/>
  <c r="C557" i="28"/>
  <c r="B557" i="28"/>
  <c r="BQ556" i="28"/>
  <c r="BP556" i="28"/>
  <c r="BO556" i="28"/>
  <c r="BN556" i="28"/>
  <c r="BM556" i="28"/>
  <c r="BL556" i="28"/>
  <c r="BK556" i="28"/>
  <c r="BJ556" i="28"/>
  <c r="BI556" i="28"/>
  <c r="BF556" i="28"/>
  <c r="BE556" i="28"/>
  <c r="BD556" i="28"/>
  <c r="BC556" i="28"/>
  <c r="BB556" i="28"/>
  <c r="BA556" i="28"/>
  <c r="AZ556" i="28"/>
  <c r="AY556" i="28"/>
  <c r="AX556" i="28"/>
  <c r="AW556" i="28"/>
  <c r="AV556" i="28"/>
  <c r="AU556" i="28"/>
  <c r="AT556" i="28"/>
  <c r="AS556" i="28"/>
  <c r="AR556" i="28"/>
  <c r="AQ556" i="28"/>
  <c r="AP556" i="28"/>
  <c r="AO556" i="28"/>
  <c r="AL556" i="28"/>
  <c r="AK556" i="28"/>
  <c r="AJ556" i="28"/>
  <c r="AI556" i="28"/>
  <c r="AH556" i="28"/>
  <c r="AG556" i="28"/>
  <c r="AF556" i="28"/>
  <c r="AE556" i="28"/>
  <c r="AD556" i="28"/>
  <c r="AA556" i="28"/>
  <c r="Z556" i="28"/>
  <c r="Y556" i="28"/>
  <c r="X556" i="28"/>
  <c r="W556" i="28"/>
  <c r="V556" i="28"/>
  <c r="U556" i="28"/>
  <c r="T556" i="28"/>
  <c r="S556" i="28"/>
  <c r="P556" i="28"/>
  <c r="O556" i="28"/>
  <c r="N556" i="28"/>
  <c r="M556" i="28"/>
  <c r="L556" i="28"/>
  <c r="K556" i="28"/>
  <c r="J556" i="28"/>
  <c r="I556" i="28"/>
  <c r="H556" i="28"/>
  <c r="G556" i="28"/>
  <c r="F556" i="28"/>
  <c r="D556" i="28"/>
  <c r="C556" i="28"/>
  <c r="B556" i="28"/>
  <c r="BQ555" i="28"/>
  <c r="BP555" i="28"/>
  <c r="BO555" i="28"/>
  <c r="BN555" i="28"/>
  <c r="BM555" i="28"/>
  <c r="BL555" i="28"/>
  <c r="BK555" i="28"/>
  <c r="BJ555" i="28"/>
  <c r="BI555" i="28"/>
  <c r="BF555" i="28"/>
  <c r="BE555" i="28"/>
  <c r="BD555" i="28"/>
  <c r="BC555" i="28"/>
  <c r="BB555" i="28"/>
  <c r="BA555" i="28"/>
  <c r="AZ555" i="28"/>
  <c r="AY555" i="28"/>
  <c r="AX555" i="28"/>
  <c r="AW555" i="28"/>
  <c r="AV555" i="28"/>
  <c r="AU555" i="28"/>
  <c r="AT555" i="28"/>
  <c r="AS555" i="28"/>
  <c r="AR555" i="28"/>
  <c r="AQ555" i="28"/>
  <c r="AP555" i="28"/>
  <c r="AO555" i="28"/>
  <c r="AL555" i="28"/>
  <c r="AK555" i="28"/>
  <c r="AJ555" i="28"/>
  <c r="AI555" i="28"/>
  <c r="AH555" i="28"/>
  <c r="AG555" i="28"/>
  <c r="AF555" i="28"/>
  <c r="AE555" i="28"/>
  <c r="AD555" i="28"/>
  <c r="AA555" i="28"/>
  <c r="Z555" i="28"/>
  <c r="Y555" i="28"/>
  <c r="X555" i="28"/>
  <c r="W555" i="28"/>
  <c r="V555" i="28"/>
  <c r="U555" i="28"/>
  <c r="T555" i="28"/>
  <c r="S555" i="28"/>
  <c r="P555" i="28"/>
  <c r="O555" i="28"/>
  <c r="N555" i="28"/>
  <c r="M555" i="28"/>
  <c r="L555" i="28"/>
  <c r="K555" i="28"/>
  <c r="J555" i="28"/>
  <c r="I555" i="28"/>
  <c r="H555" i="28"/>
  <c r="G555" i="28"/>
  <c r="F555" i="28"/>
  <c r="D555" i="28"/>
  <c r="C555" i="28"/>
  <c r="B555" i="28"/>
  <c r="BQ554" i="28"/>
  <c r="BP554" i="28"/>
  <c r="BO554" i="28"/>
  <c r="BN554" i="28"/>
  <c r="BM554" i="28"/>
  <c r="BL554" i="28"/>
  <c r="BK554" i="28"/>
  <c r="BJ554" i="28"/>
  <c r="BI554" i="28"/>
  <c r="BF554" i="28"/>
  <c r="BE554" i="28"/>
  <c r="BD554" i="28"/>
  <c r="BC554" i="28"/>
  <c r="BB554" i="28"/>
  <c r="BA554" i="28"/>
  <c r="AZ554" i="28"/>
  <c r="AY554" i="28"/>
  <c r="AX554" i="28"/>
  <c r="AW554" i="28"/>
  <c r="AV554" i="28"/>
  <c r="AU554" i="28"/>
  <c r="AT554" i="28"/>
  <c r="AS554" i="28"/>
  <c r="AR554" i="28"/>
  <c r="AQ554" i="28"/>
  <c r="AP554" i="28"/>
  <c r="AO554" i="28"/>
  <c r="AL554" i="28"/>
  <c r="AK554" i="28"/>
  <c r="AJ554" i="28"/>
  <c r="AI554" i="28"/>
  <c r="AH554" i="28"/>
  <c r="AG554" i="28"/>
  <c r="AF554" i="28"/>
  <c r="AE554" i="28"/>
  <c r="AD554" i="28"/>
  <c r="AA554" i="28"/>
  <c r="Z554" i="28"/>
  <c r="Y554" i="28"/>
  <c r="X554" i="28"/>
  <c r="W554" i="28"/>
  <c r="V554" i="28"/>
  <c r="U554" i="28"/>
  <c r="T554" i="28"/>
  <c r="S554" i="28"/>
  <c r="P554" i="28"/>
  <c r="O554" i="28"/>
  <c r="N554" i="28"/>
  <c r="M554" i="28"/>
  <c r="L554" i="28"/>
  <c r="K554" i="28"/>
  <c r="J554" i="28"/>
  <c r="I554" i="28"/>
  <c r="H554" i="28"/>
  <c r="G554" i="28"/>
  <c r="F554" i="28"/>
  <c r="D554" i="28"/>
  <c r="C554" i="28"/>
  <c r="B554" i="28"/>
  <c r="BQ553" i="28"/>
  <c r="BP553" i="28"/>
  <c r="BO553" i="28"/>
  <c r="BN553" i="28"/>
  <c r="BM553" i="28"/>
  <c r="BL553" i="28"/>
  <c r="BK553" i="28"/>
  <c r="BJ553" i="28"/>
  <c r="BI553" i="28"/>
  <c r="BF553" i="28"/>
  <c r="BE553" i="28"/>
  <c r="BD553" i="28"/>
  <c r="BC553" i="28"/>
  <c r="BB553" i="28"/>
  <c r="BA553" i="28"/>
  <c r="AZ553" i="28"/>
  <c r="AY553" i="28"/>
  <c r="AX553" i="28"/>
  <c r="AW553" i="28"/>
  <c r="AV553" i="28"/>
  <c r="AU553" i="28"/>
  <c r="AT553" i="28"/>
  <c r="AS553" i="28"/>
  <c r="AR553" i="28"/>
  <c r="AQ553" i="28"/>
  <c r="AP553" i="28"/>
  <c r="AO553" i="28"/>
  <c r="AL553" i="28"/>
  <c r="AK553" i="28"/>
  <c r="AJ553" i="28"/>
  <c r="AI553" i="28"/>
  <c r="AH553" i="28"/>
  <c r="AG553" i="28"/>
  <c r="AF553" i="28"/>
  <c r="AE553" i="28"/>
  <c r="AD553" i="28"/>
  <c r="AA553" i="28"/>
  <c r="Z553" i="28"/>
  <c r="Y553" i="28"/>
  <c r="X553" i="28"/>
  <c r="W553" i="28"/>
  <c r="V553" i="28"/>
  <c r="U553" i="28"/>
  <c r="T553" i="28"/>
  <c r="S553" i="28"/>
  <c r="P553" i="28"/>
  <c r="O553" i="28"/>
  <c r="N553" i="28"/>
  <c r="M553" i="28"/>
  <c r="L553" i="28"/>
  <c r="K553" i="28"/>
  <c r="J553" i="28"/>
  <c r="I553" i="28"/>
  <c r="H553" i="28"/>
  <c r="G553" i="28"/>
  <c r="F553" i="28"/>
  <c r="D553" i="28"/>
  <c r="C553" i="28"/>
  <c r="B553" i="28"/>
  <c r="BQ552" i="28"/>
  <c r="BP552" i="28"/>
  <c r="BO552" i="28"/>
  <c r="BN552" i="28"/>
  <c r="BM552" i="28"/>
  <c r="BL552" i="28"/>
  <c r="BK552" i="28"/>
  <c r="BJ552" i="28"/>
  <c r="BI552" i="28"/>
  <c r="BF552" i="28"/>
  <c r="BE552" i="28"/>
  <c r="BD552" i="28"/>
  <c r="BC552" i="28"/>
  <c r="BB552" i="28"/>
  <c r="BA552" i="28"/>
  <c r="AZ552" i="28"/>
  <c r="AY552" i="28"/>
  <c r="AX552" i="28"/>
  <c r="AW552" i="28"/>
  <c r="AV552" i="28"/>
  <c r="AU552" i="28"/>
  <c r="AT552" i="28"/>
  <c r="AS552" i="28"/>
  <c r="AR552" i="28"/>
  <c r="AQ552" i="28"/>
  <c r="AP552" i="28"/>
  <c r="AO552" i="28"/>
  <c r="AL552" i="28"/>
  <c r="AK552" i="28"/>
  <c r="AJ552" i="28"/>
  <c r="AI552" i="28"/>
  <c r="AH552" i="28"/>
  <c r="AG552" i="28"/>
  <c r="AF552" i="28"/>
  <c r="AE552" i="28"/>
  <c r="AD552" i="28"/>
  <c r="AA552" i="28"/>
  <c r="Z552" i="28"/>
  <c r="Y552" i="28"/>
  <c r="X552" i="28"/>
  <c r="W552" i="28"/>
  <c r="V552" i="28"/>
  <c r="U552" i="28"/>
  <c r="T552" i="28"/>
  <c r="S552" i="28"/>
  <c r="P552" i="28"/>
  <c r="O552" i="28"/>
  <c r="N552" i="28"/>
  <c r="M552" i="28"/>
  <c r="L552" i="28"/>
  <c r="K552" i="28"/>
  <c r="J552" i="28"/>
  <c r="I552" i="28"/>
  <c r="H552" i="28"/>
  <c r="G552" i="28"/>
  <c r="F552" i="28"/>
  <c r="D552" i="28"/>
  <c r="C552" i="28"/>
  <c r="B552" i="28"/>
  <c r="BQ551" i="28"/>
  <c r="BP551" i="28"/>
  <c r="BO551" i="28"/>
  <c r="BN551" i="28"/>
  <c r="BM551" i="28"/>
  <c r="BL551" i="28"/>
  <c r="BK551" i="28"/>
  <c r="BJ551" i="28"/>
  <c r="BI551" i="28"/>
  <c r="BF551" i="28"/>
  <c r="BE551" i="28"/>
  <c r="BD551" i="28"/>
  <c r="BC551" i="28"/>
  <c r="BB551" i="28"/>
  <c r="BA551" i="28"/>
  <c r="AZ551" i="28"/>
  <c r="AY551" i="28"/>
  <c r="AX551" i="28"/>
  <c r="AW551" i="28"/>
  <c r="AV551" i="28"/>
  <c r="AU551" i="28"/>
  <c r="AT551" i="28"/>
  <c r="AS551" i="28"/>
  <c r="AR551" i="28"/>
  <c r="AQ551" i="28"/>
  <c r="AP551" i="28"/>
  <c r="AO551" i="28"/>
  <c r="AL551" i="28"/>
  <c r="AK551" i="28"/>
  <c r="AJ551" i="28"/>
  <c r="AI551" i="28"/>
  <c r="AH551" i="28"/>
  <c r="AG551" i="28"/>
  <c r="AF551" i="28"/>
  <c r="AE551" i="28"/>
  <c r="AD551" i="28"/>
  <c r="AA551" i="28"/>
  <c r="Z551" i="28"/>
  <c r="Y551" i="28"/>
  <c r="X551" i="28"/>
  <c r="W551" i="28"/>
  <c r="V551" i="28"/>
  <c r="U551" i="28"/>
  <c r="T551" i="28"/>
  <c r="S551" i="28"/>
  <c r="P551" i="28"/>
  <c r="O551" i="28"/>
  <c r="N551" i="28"/>
  <c r="M551" i="28"/>
  <c r="L551" i="28"/>
  <c r="K551" i="28"/>
  <c r="J551" i="28"/>
  <c r="I551" i="28"/>
  <c r="H551" i="28"/>
  <c r="G551" i="28"/>
  <c r="F551" i="28"/>
  <c r="D551" i="28"/>
  <c r="C551" i="28"/>
  <c r="B551" i="28"/>
  <c r="BQ550" i="28"/>
  <c r="BP550" i="28"/>
  <c r="BO550" i="28"/>
  <c r="BN550" i="28"/>
  <c r="BM550" i="28"/>
  <c r="BL550" i="28"/>
  <c r="BK550" i="28"/>
  <c r="BJ550" i="28"/>
  <c r="BI550" i="28"/>
  <c r="BF550" i="28"/>
  <c r="BE550" i="28"/>
  <c r="BD550" i="28"/>
  <c r="BC550" i="28"/>
  <c r="BB550" i="28"/>
  <c r="BA550" i="28"/>
  <c r="AZ550" i="28"/>
  <c r="AY550" i="28"/>
  <c r="AX550" i="28"/>
  <c r="AW550" i="28"/>
  <c r="AV550" i="28"/>
  <c r="AU550" i="28"/>
  <c r="AT550" i="28"/>
  <c r="AS550" i="28"/>
  <c r="AR550" i="28"/>
  <c r="AQ550" i="28"/>
  <c r="AP550" i="28"/>
  <c r="AO550" i="28"/>
  <c r="AL550" i="28"/>
  <c r="AK550" i="28"/>
  <c r="AJ550" i="28"/>
  <c r="AI550" i="28"/>
  <c r="AH550" i="28"/>
  <c r="AG550" i="28"/>
  <c r="AF550" i="28"/>
  <c r="AE550" i="28"/>
  <c r="AD550" i="28"/>
  <c r="AA550" i="28"/>
  <c r="Z550" i="28"/>
  <c r="Y550" i="28"/>
  <c r="X550" i="28"/>
  <c r="W550" i="28"/>
  <c r="V550" i="28"/>
  <c r="U550" i="28"/>
  <c r="T550" i="28"/>
  <c r="S550" i="28"/>
  <c r="P550" i="28"/>
  <c r="O550" i="28"/>
  <c r="N550" i="28"/>
  <c r="M550" i="28"/>
  <c r="L550" i="28"/>
  <c r="K550" i="28"/>
  <c r="J550" i="28"/>
  <c r="I550" i="28"/>
  <c r="H550" i="28"/>
  <c r="G550" i="28"/>
  <c r="F550" i="28"/>
  <c r="D550" i="28"/>
  <c r="C550" i="28"/>
  <c r="B550" i="28"/>
  <c r="BQ549" i="28"/>
  <c r="BP549" i="28"/>
  <c r="BO549" i="28"/>
  <c r="BN549" i="28"/>
  <c r="BM549" i="28"/>
  <c r="BL549" i="28"/>
  <c r="BK549" i="28"/>
  <c r="BJ549" i="28"/>
  <c r="BI549" i="28"/>
  <c r="BF549" i="28"/>
  <c r="BE549" i="28"/>
  <c r="BD549" i="28"/>
  <c r="BC549" i="28"/>
  <c r="BB549" i="28"/>
  <c r="BA549" i="28"/>
  <c r="AZ549" i="28"/>
  <c r="AY549" i="28"/>
  <c r="AX549" i="28"/>
  <c r="AW549" i="28"/>
  <c r="AV549" i="28"/>
  <c r="AU549" i="28"/>
  <c r="AT549" i="28"/>
  <c r="AS549" i="28"/>
  <c r="AR549" i="28"/>
  <c r="AQ549" i="28"/>
  <c r="AP549" i="28"/>
  <c r="AO549" i="28"/>
  <c r="AL549" i="28"/>
  <c r="AK549" i="28"/>
  <c r="AJ549" i="28"/>
  <c r="AI549" i="28"/>
  <c r="AH549" i="28"/>
  <c r="AG549" i="28"/>
  <c r="AF549" i="28"/>
  <c r="AE549" i="28"/>
  <c r="AD549" i="28"/>
  <c r="AA549" i="28"/>
  <c r="Z549" i="28"/>
  <c r="Y549" i="28"/>
  <c r="X549" i="28"/>
  <c r="W549" i="28"/>
  <c r="V549" i="28"/>
  <c r="U549" i="28"/>
  <c r="T549" i="28"/>
  <c r="S549" i="28"/>
  <c r="P549" i="28"/>
  <c r="O549" i="28"/>
  <c r="N549" i="28"/>
  <c r="M549" i="28"/>
  <c r="L549" i="28"/>
  <c r="K549" i="28"/>
  <c r="J549" i="28"/>
  <c r="I549" i="28"/>
  <c r="H549" i="28"/>
  <c r="G549" i="28"/>
  <c r="F549" i="28"/>
  <c r="D549" i="28"/>
  <c r="C549" i="28"/>
  <c r="B549" i="28"/>
  <c r="BQ548" i="28"/>
  <c r="BP548" i="28"/>
  <c r="BO548" i="28"/>
  <c r="BN548" i="28"/>
  <c r="BM548" i="28"/>
  <c r="BL548" i="28"/>
  <c r="BK548" i="28"/>
  <c r="BJ548" i="28"/>
  <c r="BI548" i="28"/>
  <c r="BF548" i="28"/>
  <c r="BE548" i="28"/>
  <c r="BD548" i="28"/>
  <c r="BC548" i="28"/>
  <c r="BB548" i="28"/>
  <c r="BA548" i="28"/>
  <c r="AZ548" i="28"/>
  <c r="AY548" i="28"/>
  <c r="AX548" i="28"/>
  <c r="AW548" i="28"/>
  <c r="AV548" i="28"/>
  <c r="AU548" i="28"/>
  <c r="AT548" i="28"/>
  <c r="AS548" i="28"/>
  <c r="AR548" i="28"/>
  <c r="AQ548" i="28"/>
  <c r="AP548" i="28"/>
  <c r="AO548" i="28"/>
  <c r="AL548" i="28"/>
  <c r="AK548" i="28"/>
  <c r="AJ548" i="28"/>
  <c r="AI548" i="28"/>
  <c r="AH548" i="28"/>
  <c r="AG548" i="28"/>
  <c r="AF548" i="28"/>
  <c r="AE548" i="28"/>
  <c r="AD548" i="28"/>
  <c r="AA548" i="28"/>
  <c r="Z548" i="28"/>
  <c r="Y548" i="28"/>
  <c r="X548" i="28"/>
  <c r="W548" i="28"/>
  <c r="V548" i="28"/>
  <c r="U548" i="28"/>
  <c r="T548" i="28"/>
  <c r="S548" i="28"/>
  <c r="P548" i="28"/>
  <c r="O548" i="28"/>
  <c r="N548" i="28"/>
  <c r="M548" i="28"/>
  <c r="L548" i="28"/>
  <c r="K548" i="28"/>
  <c r="J548" i="28"/>
  <c r="I548" i="28"/>
  <c r="H548" i="28"/>
  <c r="G548" i="28"/>
  <c r="F548" i="28"/>
  <c r="D548" i="28"/>
  <c r="C548" i="28"/>
  <c r="B548" i="28"/>
  <c r="BQ547" i="28"/>
  <c r="BP547" i="28"/>
  <c r="BO547" i="28"/>
  <c r="BN547" i="28"/>
  <c r="BM547" i="28"/>
  <c r="BL547" i="28"/>
  <c r="BK547" i="28"/>
  <c r="BJ547" i="28"/>
  <c r="BI547" i="28"/>
  <c r="BF547" i="28"/>
  <c r="BE547" i="28"/>
  <c r="BD547" i="28"/>
  <c r="BC547" i="28"/>
  <c r="BB547" i="28"/>
  <c r="BA547" i="28"/>
  <c r="AZ547" i="28"/>
  <c r="AY547" i="28"/>
  <c r="AX547" i="28"/>
  <c r="AW547" i="28"/>
  <c r="AV547" i="28"/>
  <c r="AU547" i="28"/>
  <c r="AT547" i="28"/>
  <c r="AS547" i="28"/>
  <c r="AR547" i="28"/>
  <c r="AQ547" i="28"/>
  <c r="AP547" i="28"/>
  <c r="AO547" i="28"/>
  <c r="AL547" i="28"/>
  <c r="AK547" i="28"/>
  <c r="AJ547" i="28"/>
  <c r="AI547" i="28"/>
  <c r="AH547" i="28"/>
  <c r="AG547" i="28"/>
  <c r="AF547" i="28"/>
  <c r="AE547" i="28"/>
  <c r="AD547" i="28"/>
  <c r="AA547" i="28"/>
  <c r="Z547" i="28"/>
  <c r="Y547" i="28"/>
  <c r="X547" i="28"/>
  <c r="W547" i="28"/>
  <c r="V547" i="28"/>
  <c r="U547" i="28"/>
  <c r="T547" i="28"/>
  <c r="S547" i="28"/>
  <c r="P547" i="28"/>
  <c r="O547" i="28"/>
  <c r="N547" i="28"/>
  <c r="M547" i="28"/>
  <c r="L547" i="28"/>
  <c r="K547" i="28"/>
  <c r="J547" i="28"/>
  <c r="I547" i="28"/>
  <c r="H547" i="28"/>
  <c r="G547" i="28"/>
  <c r="F547" i="28"/>
  <c r="D547" i="28"/>
  <c r="C547" i="28"/>
  <c r="B547" i="28"/>
  <c r="BQ546" i="28"/>
  <c r="BP546" i="28"/>
  <c r="BO546" i="28"/>
  <c r="BN546" i="28"/>
  <c r="BM546" i="28"/>
  <c r="BL546" i="28"/>
  <c r="BK546" i="28"/>
  <c r="BJ546" i="28"/>
  <c r="BI546" i="28"/>
  <c r="BF546" i="28"/>
  <c r="BE546" i="28"/>
  <c r="BD546" i="28"/>
  <c r="BC546" i="28"/>
  <c r="BB546" i="28"/>
  <c r="BA546" i="28"/>
  <c r="AZ546" i="28"/>
  <c r="AY546" i="28"/>
  <c r="AX546" i="28"/>
  <c r="AW546" i="28"/>
  <c r="AV546" i="28"/>
  <c r="AU546" i="28"/>
  <c r="AT546" i="28"/>
  <c r="AS546" i="28"/>
  <c r="AR546" i="28"/>
  <c r="AQ546" i="28"/>
  <c r="AP546" i="28"/>
  <c r="AO546" i="28"/>
  <c r="AL546" i="28"/>
  <c r="AK546" i="28"/>
  <c r="AJ546" i="28"/>
  <c r="AI546" i="28"/>
  <c r="AH546" i="28"/>
  <c r="AG546" i="28"/>
  <c r="AF546" i="28"/>
  <c r="AE546" i="28"/>
  <c r="AD546" i="28"/>
  <c r="AA546" i="28"/>
  <c r="Z546" i="28"/>
  <c r="Y546" i="28"/>
  <c r="X546" i="28"/>
  <c r="W546" i="28"/>
  <c r="V546" i="28"/>
  <c r="U546" i="28"/>
  <c r="T546" i="28"/>
  <c r="S546" i="28"/>
  <c r="P546" i="28"/>
  <c r="O546" i="28"/>
  <c r="N546" i="28"/>
  <c r="M546" i="28"/>
  <c r="L546" i="28"/>
  <c r="K546" i="28"/>
  <c r="J546" i="28"/>
  <c r="I546" i="28"/>
  <c r="H546" i="28"/>
  <c r="G546" i="28"/>
  <c r="F546" i="28"/>
  <c r="D546" i="28"/>
  <c r="C546" i="28"/>
  <c r="B546" i="28"/>
  <c r="BQ545" i="28"/>
  <c r="BP545" i="28"/>
  <c r="BO545" i="28"/>
  <c r="BN545" i="28"/>
  <c r="BM545" i="28"/>
  <c r="BL545" i="28"/>
  <c r="BK545" i="28"/>
  <c r="BJ545" i="28"/>
  <c r="BI545" i="28"/>
  <c r="BF545" i="28"/>
  <c r="BE545" i="28"/>
  <c r="BD545" i="28"/>
  <c r="BC545" i="28"/>
  <c r="BB545" i="28"/>
  <c r="BA545" i="28"/>
  <c r="AZ545" i="28"/>
  <c r="AY545" i="28"/>
  <c r="AX545" i="28"/>
  <c r="AW545" i="28"/>
  <c r="AV545" i="28"/>
  <c r="AU545" i="28"/>
  <c r="AT545" i="28"/>
  <c r="AS545" i="28"/>
  <c r="AR545" i="28"/>
  <c r="AQ545" i="28"/>
  <c r="AP545" i="28"/>
  <c r="AO545" i="28"/>
  <c r="AL545" i="28"/>
  <c r="AK545" i="28"/>
  <c r="AJ545" i="28"/>
  <c r="AI545" i="28"/>
  <c r="AH545" i="28"/>
  <c r="AG545" i="28"/>
  <c r="AF545" i="28"/>
  <c r="AE545" i="28"/>
  <c r="AD545" i="28"/>
  <c r="AA545" i="28"/>
  <c r="Z545" i="28"/>
  <c r="Y545" i="28"/>
  <c r="X545" i="28"/>
  <c r="W545" i="28"/>
  <c r="V545" i="28"/>
  <c r="U545" i="28"/>
  <c r="T545" i="28"/>
  <c r="S545" i="28"/>
  <c r="P545" i="28"/>
  <c r="O545" i="28"/>
  <c r="N545" i="28"/>
  <c r="M545" i="28"/>
  <c r="L545" i="28"/>
  <c r="K545" i="28"/>
  <c r="J545" i="28"/>
  <c r="I545" i="28"/>
  <c r="H545" i="28"/>
  <c r="G545" i="28"/>
  <c r="F545" i="28"/>
  <c r="D545" i="28"/>
  <c r="C545" i="28"/>
  <c r="B545" i="28"/>
  <c r="BQ544" i="28"/>
  <c r="BP544" i="28"/>
  <c r="BO544" i="28"/>
  <c r="BN544" i="28"/>
  <c r="BM544" i="28"/>
  <c r="BL544" i="28"/>
  <c r="BK544" i="28"/>
  <c r="BJ544" i="28"/>
  <c r="BI544" i="28"/>
  <c r="BF544" i="28"/>
  <c r="BE544" i="28"/>
  <c r="BD544" i="28"/>
  <c r="BC544" i="28"/>
  <c r="BB544" i="28"/>
  <c r="BA544" i="28"/>
  <c r="AZ544" i="28"/>
  <c r="AY544" i="28"/>
  <c r="AX544" i="28"/>
  <c r="AW544" i="28"/>
  <c r="AV544" i="28"/>
  <c r="AU544" i="28"/>
  <c r="AT544" i="28"/>
  <c r="AS544" i="28"/>
  <c r="AR544" i="28"/>
  <c r="AQ544" i="28"/>
  <c r="AP544" i="28"/>
  <c r="AO544" i="28"/>
  <c r="AL544" i="28"/>
  <c r="AK544" i="28"/>
  <c r="AJ544" i="28"/>
  <c r="AI544" i="28"/>
  <c r="AH544" i="28"/>
  <c r="AG544" i="28"/>
  <c r="AF544" i="28"/>
  <c r="AE544" i="28"/>
  <c r="AD544" i="28"/>
  <c r="AA544" i="28"/>
  <c r="Z544" i="28"/>
  <c r="Y544" i="28"/>
  <c r="X544" i="28"/>
  <c r="W544" i="28"/>
  <c r="V544" i="28"/>
  <c r="U544" i="28"/>
  <c r="T544" i="28"/>
  <c r="S544" i="28"/>
  <c r="P544" i="28"/>
  <c r="O544" i="28"/>
  <c r="N544" i="28"/>
  <c r="M544" i="28"/>
  <c r="L544" i="28"/>
  <c r="K544" i="28"/>
  <c r="J544" i="28"/>
  <c r="I544" i="28"/>
  <c r="H544" i="28"/>
  <c r="G544" i="28"/>
  <c r="F544" i="28"/>
  <c r="D544" i="28"/>
  <c r="C544" i="28"/>
  <c r="B544" i="28"/>
  <c r="BQ543" i="28"/>
  <c r="BP543" i="28"/>
  <c r="BO543" i="28"/>
  <c r="BN543" i="28"/>
  <c r="BM543" i="28"/>
  <c r="BL543" i="28"/>
  <c r="BK543" i="28"/>
  <c r="BJ543" i="28"/>
  <c r="BI543" i="28"/>
  <c r="BF543" i="28"/>
  <c r="BE543" i="28"/>
  <c r="BD543" i="28"/>
  <c r="BC543" i="28"/>
  <c r="BB543" i="28"/>
  <c r="BA543" i="28"/>
  <c r="AZ543" i="28"/>
  <c r="AY543" i="28"/>
  <c r="AX543" i="28"/>
  <c r="AW543" i="28"/>
  <c r="AV543" i="28"/>
  <c r="AU543" i="28"/>
  <c r="AT543" i="28"/>
  <c r="AS543" i="28"/>
  <c r="AR543" i="28"/>
  <c r="AQ543" i="28"/>
  <c r="AP543" i="28"/>
  <c r="AO543" i="28"/>
  <c r="AL543" i="28"/>
  <c r="AK543" i="28"/>
  <c r="AJ543" i="28"/>
  <c r="AI543" i="28"/>
  <c r="AH543" i="28"/>
  <c r="AG543" i="28"/>
  <c r="AF543" i="28"/>
  <c r="AE543" i="28"/>
  <c r="AD543" i="28"/>
  <c r="AA543" i="28"/>
  <c r="Z543" i="28"/>
  <c r="Y543" i="28"/>
  <c r="X543" i="28"/>
  <c r="W543" i="28"/>
  <c r="V543" i="28"/>
  <c r="U543" i="28"/>
  <c r="T543" i="28"/>
  <c r="S543" i="28"/>
  <c r="P543" i="28"/>
  <c r="O543" i="28"/>
  <c r="N543" i="28"/>
  <c r="M543" i="28"/>
  <c r="L543" i="28"/>
  <c r="K543" i="28"/>
  <c r="J543" i="28"/>
  <c r="I543" i="28"/>
  <c r="H543" i="28"/>
  <c r="G543" i="28"/>
  <c r="F543" i="28"/>
  <c r="D543" i="28"/>
  <c r="C543" i="28"/>
  <c r="B543" i="28"/>
  <c r="BQ542" i="28"/>
  <c r="BP542" i="28"/>
  <c r="BO542" i="28"/>
  <c r="BN542" i="28"/>
  <c r="BM542" i="28"/>
  <c r="BL542" i="28"/>
  <c r="BK542" i="28"/>
  <c r="BJ542" i="28"/>
  <c r="BI542" i="28"/>
  <c r="BF542" i="28"/>
  <c r="BE542" i="28"/>
  <c r="BD542" i="28"/>
  <c r="BC542" i="28"/>
  <c r="BB542" i="28"/>
  <c r="BA542" i="28"/>
  <c r="AZ542" i="28"/>
  <c r="AY542" i="28"/>
  <c r="AX542" i="28"/>
  <c r="AW542" i="28"/>
  <c r="AV542" i="28"/>
  <c r="AU542" i="28"/>
  <c r="AT542" i="28"/>
  <c r="AS542" i="28"/>
  <c r="AR542" i="28"/>
  <c r="AQ542" i="28"/>
  <c r="AP542" i="28"/>
  <c r="AO542" i="28"/>
  <c r="AL542" i="28"/>
  <c r="AK542" i="28"/>
  <c r="AJ542" i="28"/>
  <c r="AI542" i="28"/>
  <c r="AH542" i="28"/>
  <c r="AG542" i="28"/>
  <c r="AF542" i="28"/>
  <c r="AE542" i="28"/>
  <c r="AD542" i="28"/>
  <c r="AA542" i="28"/>
  <c r="Z542" i="28"/>
  <c r="Y542" i="28"/>
  <c r="X542" i="28"/>
  <c r="W542" i="28"/>
  <c r="V542" i="28"/>
  <c r="U542" i="28"/>
  <c r="T542" i="28"/>
  <c r="S542" i="28"/>
  <c r="P542" i="28"/>
  <c r="O542" i="28"/>
  <c r="N542" i="28"/>
  <c r="M542" i="28"/>
  <c r="L542" i="28"/>
  <c r="K542" i="28"/>
  <c r="J542" i="28"/>
  <c r="I542" i="28"/>
  <c r="H542" i="28"/>
  <c r="G542" i="28"/>
  <c r="F542" i="28"/>
  <c r="D542" i="28"/>
  <c r="C542" i="28"/>
  <c r="B542" i="28"/>
  <c r="BQ541" i="28"/>
  <c r="BP541" i="28"/>
  <c r="BO541" i="28"/>
  <c r="BN541" i="28"/>
  <c r="BM541" i="28"/>
  <c r="BL541" i="28"/>
  <c r="BK541" i="28"/>
  <c r="BJ541" i="28"/>
  <c r="BI541" i="28"/>
  <c r="BF541" i="28"/>
  <c r="BE541" i="28"/>
  <c r="BD541" i="28"/>
  <c r="BC541" i="28"/>
  <c r="BB541" i="28"/>
  <c r="BA541" i="28"/>
  <c r="AZ541" i="28"/>
  <c r="AY541" i="28"/>
  <c r="AX541" i="28"/>
  <c r="AW541" i="28"/>
  <c r="AV541" i="28"/>
  <c r="AU541" i="28"/>
  <c r="AT541" i="28"/>
  <c r="AS541" i="28"/>
  <c r="AR541" i="28"/>
  <c r="AQ541" i="28"/>
  <c r="AP541" i="28"/>
  <c r="AO541" i="28"/>
  <c r="AL541" i="28"/>
  <c r="AK541" i="28"/>
  <c r="AJ541" i="28"/>
  <c r="AI541" i="28"/>
  <c r="AH541" i="28"/>
  <c r="AG541" i="28"/>
  <c r="AF541" i="28"/>
  <c r="AE541" i="28"/>
  <c r="AD541" i="28"/>
  <c r="AA541" i="28"/>
  <c r="Z541" i="28"/>
  <c r="Y541" i="28"/>
  <c r="X541" i="28"/>
  <c r="W541" i="28"/>
  <c r="V541" i="28"/>
  <c r="U541" i="28"/>
  <c r="T541" i="28"/>
  <c r="S541" i="28"/>
  <c r="P541" i="28"/>
  <c r="O541" i="28"/>
  <c r="N541" i="28"/>
  <c r="M541" i="28"/>
  <c r="L541" i="28"/>
  <c r="K541" i="28"/>
  <c r="J541" i="28"/>
  <c r="I541" i="28"/>
  <c r="H541" i="28"/>
  <c r="G541" i="28"/>
  <c r="F541" i="28"/>
  <c r="D541" i="28"/>
  <c r="C541" i="28"/>
  <c r="B541" i="28"/>
  <c r="BQ540" i="28"/>
  <c r="BP540" i="28"/>
  <c r="BO540" i="28"/>
  <c r="BN540" i="28"/>
  <c r="BM540" i="28"/>
  <c r="BL540" i="28"/>
  <c r="BK540" i="28"/>
  <c r="BJ540" i="28"/>
  <c r="BI540" i="28"/>
  <c r="BF540" i="28"/>
  <c r="BE540" i="28"/>
  <c r="BD540" i="28"/>
  <c r="BC540" i="28"/>
  <c r="BB540" i="28"/>
  <c r="BA540" i="28"/>
  <c r="AZ540" i="28"/>
  <c r="AY540" i="28"/>
  <c r="AX540" i="28"/>
  <c r="AW540" i="28"/>
  <c r="AV540" i="28"/>
  <c r="AU540" i="28"/>
  <c r="AT540" i="28"/>
  <c r="AS540" i="28"/>
  <c r="AR540" i="28"/>
  <c r="AQ540" i="28"/>
  <c r="AP540" i="28"/>
  <c r="AO540" i="28"/>
  <c r="AL540" i="28"/>
  <c r="AK540" i="28"/>
  <c r="AJ540" i="28"/>
  <c r="AI540" i="28"/>
  <c r="AH540" i="28"/>
  <c r="AG540" i="28"/>
  <c r="AF540" i="28"/>
  <c r="AE540" i="28"/>
  <c r="AD540" i="28"/>
  <c r="AA540" i="28"/>
  <c r="Z540" i="28"/>
  <c r="Y540" i="28"/>
  <c r="X540" i="28"/>
  <c r="W540" i="28"/>
  <c r="V540" i="28"/>
  <c r="U540" i="28"/>
  <c r="T540" i="28"/>
  <c r="S540" i="28"/>
  <c r="P540" i="28"/>
  <c r="O540" i="28"/>
  <c r="N540" i="28"/>
  <c r="M540" i="28"/>
  <c r="L540" i="28"/>
  <c r="K540" i="28"/>
  <c r="J540" i="28"/>
  <c r="I540" i="28"/>
  <c r="H540" i="28"/>
  <c r="G540" i="28"/>
  <c r="F540" i="28"/>
  <c r="D540" i="28"/>
  <c r="C540" i="28"/>
  <c r="B540" i="28"/>
  <c r="BQ539" i="28"/>
  <c r="BP539" i="28"/>
  <c r="BO539" i="28"/>
  <c r="BN539" i="28"/>
  <c r="BM539" i="28"/>
  <c r="BL539" i="28"/>
  <c r="BK539" i="28"/>
  <c r="BJ539" i="28"/>
  <c r="BI539" i="28"/>
  <c r="BF539" i="28"/>
  <c r="BE539" i="28"/>
  <c r="BD539" i="28"/>
  <c r="BC539" i="28"/>
  <c r="BB539" i="28"/>
  <c r="BA539" i="28"/>
  <c r="AZ539" i="28"/>
  <c r="AY539" i="28"/>
  <c r="AX539" i="28"/>
  <c r="AW539" i="28"/>
  <c r="AV539" i="28"/>
  <c r="AU539" i="28"/>
  <c r="AT539" i="28"/>
  <c r="AS539" i="28"/>
  <c r="AR539" i="28"/>
  <c r="AQ539" i="28"/>
  <c r="AP539" i="28"/>
  <c r="AO539" i="28"/>
  <c r="AL539" i="28"/>
  <c r="AK539" i="28"/>
  <c r="AJ539" i="28"/>
  <c r="AI539" i="28"/>
  <c r="AH539" i="28"/>
  <c r="AG539" i="28"/>
  <c r="AF539" i="28"/>
  <c r="AE539" i="28"/>
  <c r="AD539" i="28"/>
  <c r="AA539" i="28"/>
  <c r="Z539" i="28"/>
  <c r="Y539" i="28"/>
  <c r="X539" i="28"/>
  <c r="W539" i="28"/>
  <c r="V539" i="28"/>
  <c r="U539" i="28"/>
  <c r="T539" i="28"/>
  <c r="S539" i="28"/>
  <c r="P539" i="28"/>
  <c r="O539" i="28"/>
  <c r="N539" i="28"/>
  <c r="M539" i="28"/>
  <c r="L539" i="28"/>
  <c r="K539" i="28"/>
  <c r="J539" i="28"/>
  <c r="I539" i="28"/>
  <c r="H539" i="28"/>
  <c r="G539" i="28"/>
  <c r="F539" i="28"/>
  <c r="D539" i="28"/>
  <c r="C539" i="28"/>
  <c r="B539" i="28"/>
  <c r="BQ538" i="28"/>
  <c r="BP538" i="28"/>
  <c r="BO538" i="28"/>
  <c r="BN538" i="28"/>
  <c r="BM538" i="28"/>
  <c r="BL538" i="28"/>
  <c r="BK538" i="28"/>
  <c r="BJ538" i="28"/>
  <c r="BI538" i="28"/>
  <c r="BF538" i="28"/>
  <c r="BE538" i="28"/>
  <c r="BD538" i="28"/>
  <c r="BC538" i="28"/>
  <c r="BB538" i="28"/>
  <c r="BA538" i="28"/>
  <c r="AZ538" i="28"/>
  <c r="AY538" i="28"/>
  <c r="AX538" i="28"/>
  <c r="AW538" i="28"/>
  <c r="AV538" i="28"/>
  <c r="AU538" i="28"/>
  <c r="AT538" i="28"/>
  <c r="AS538" i="28"/>
  <c r="AR538" i="28"/>
  <c r="AQ538" i="28"/>
  <c r="AP538" i="28"/>
  <c r="AO538" i="28"/>
  <c r="AL538" i="28"/>
  <c r="AK538" i="28"/>
  <c r="AJ538" i="28"/>
  <c r="AI538" i="28"/>
  <c r="AH538" i="28"/>
  <c r="AG538" i="28"/>
  <c r="AF538" i="28"/>
  <c r="AE538" i="28"/>
  <c r="AD538" i="28"/>
  <c r="AA538" i="28"/>
  <c r="Z538" i="28"/>
  <c r="Y538" i="28"/>
  <c r="X538" i="28"/>
  <c r="W538" i="28"/>
  <c r="V538" i="28"/>
  <c r="U538" i="28"/>
  <c r="T538" i="28"/>
  <c r="S538" i="28"/>
  <c r="P538" i="28"/>
  <c r="O538" i="28"/>
  <c r="N538" i="28"/>
  <c r="M538" i="28"/>
  <c r="L538" i="28"/>
  <c r="K538" i="28"/>
  <c r="J538" i="28"/>
  <c r="I538" i="28"/>
  <c r="H538" i="28"/>
  <c r="G538" i="28"/>
  <c r="F538" i="28"/>
  <c r="D538" i="28"/>
  <c r="C538" i="28"/>
  <c r="B538" i="28"/>
  <c r="BQ537" i="28"/>
  <c r="BP537" i="28"/>
  <c r="BO537" i="28"/>
  <c r="BN537" i="28"/>
  <c r="BM537" i="28"/>
  <c r="BL537" i="28"/>
  <c r="BK537" i="28"/>
  <c r="BJ537" i="28"/>
  <c r="BI537" i="28"/>
  <c r="BF537" i="28"/>
  <c r="BE537" i="28"/>
  <c r="BD537" i="28"/>
  <c r="BC537" i="28"/>
  <c r="BB537" i="28"/>
  <c r="BA537" i="28"/>
  <c r="AZ537" i="28"/>
  <c r="AY537" i="28"/>
  <c r="AX537" i="28"/>
  <c r="AW537" i="28"/>
  <c r="AV537" i="28"/>
  <c r="AU537" i="28"/>
  <c r="AT537" i="28"/>
  <c r="AS537" i="28"/>
  <c r="AR537" i="28"/>
  <c r="AQ537" i="28"/>
  <c r="AP537" i="28"/>
  <c r="AO537" i="28"/>
  <c r="AL537" i="28"/>
  <c r="AK537" i="28"/>
  <c r="AJ537" i="28"/>
  <c r="AI537" i="28"/>
  <c r="AH537" i="28"/>
  <c r="AG537" i="28"/>
  <c r="AF537" i="28"/>
  <c r="AE537" i="28"/>
  <c r="AD537" i="28"/>
  <c r="AA537" i="28"/>
  <c r="Z537" i="28"/>
  <c r="Y537" i="28"/>
  <c r="X537" i="28"/>
  <c r="W537" i="28"/>
  <c r="V537" i="28"/>
  <c r="U537" i="28"/>
  <c r="T537" i="28"/>
  <c r="S537" i="28"/>
  <c r="P537" i="28"/>
  <c r="O537" i="28"/>
  <c r="N537" i="28"/>
  <c r="M537" i="28"/>
  <c r="L537" i="28"/>
  <c r="K537" i="28"/>
  <c r="J537" i="28"/>
  <c r="I537" i="28"/>
  <c r="H537" i="28"/>
  <c r="G537" i="28"/>
  <c r="F537" i="28"/>
  <c r="D537" i="28"/>
  <c r="C537" i="28"/>
  <c r="B537" i="28"/>
  <c r="BQ536" i="28"/>
  <c r="BP536" i="28"/>
  <c r="BO536" i="28"/>
  <c r="BN536" i="28"/>
  <c r="BM536" i="28"/>
  <c r="BL536" i="28"/>
  <c r="BK536" i="28"/>
  <c r="BJ536" i="28"/>
  <c r="BI536" i="28"/>
  <c r="BF536" i="28"/>
  <c r="BE536" i="28"/>
  <c r="BD536" i="28"/>
  <c r="BC536" i="28"/>
  <c r="BB536" i="28"/>
  <c r="BA536" i="28"/>
  <c r="AZ536" i="28"/>
  <c r="AY536" i="28"/>
  <c r="AX536" i="28"/>
  <c r="AW536" i="28"/>
  <c r="AV536" i="28"/>
  <c r="AU536" i="28"/>
  <c r="AT536" i="28"/>
  <c r="AS536" i="28"/>
  <c r="AR536" i="28"/>
  <c r="AQ536" i="28"/>
  <c r="AP536" i="28"/>
  <c r="AO536" i="28"/>
  <c r="AL536" i="28"/>
  <c r="AK536" i="28"/>
  <c r="AJ536" i="28"/>
  <c r="AI536" i="28"/>
  <c r="AH536" i="28"/>
  <c r="AG536" i="28"/>
  <c r="AF536" i="28"/>
  <c r="AE536" i="28"/>
  <c r="AD536" i="28"/>
  <c r="AA536" i="28"/>
  <c r="Z536" i="28"/>
  <c r="Y536" i="28"/>
  <c r="X536" i="28"/>
  <c r="W536" i="28"/>
  <c r="V536" i="28"/>
  <c r="U536" i="28"/>
  <c r="T536" i="28"/>
  <c r="S536" i="28"/>
  <c r="P536" i="28"/>
  <c r="O536" i="28"/>
  <c r="N536" i="28"/>
  <c r="M536" i="28"/>
  <c r="L536" i="28"/>
  <c r="K536" i="28"/>
  <c r="J536" i="28"/>
  <c r="I536" i="28"/>
  <c r="H536" i="28"/>
  <c r="G536" i="28"/>
  <c r="F536" i="28"/>
  <c r="D536" i="28"/>
  <c r="C536" i="28"/>
  <c r="B536" i="28"/>
  <c r="BQ535" i="28"/>
  <c r="BP535" i="28"/>
  <c r="BO535" i="28"/>
  <c r="BN535" i="28"/>
  <c r="BM535" i="28"/>
  <c r="BL535" i="28"/>
  <c r="BK535" i="28"/>
  <c r="BJ535" i="28"/>
  <c r="BI535" i="28"/>
  <c r="BF535" i="28"/>
  <c r="BE535" i="28"/>
  <c r="BD535" i="28"/>
  <c r="BC535" i="28"/>
  <c r="BB535" i="28"/>
  <c r="BA535" i="28"/>
  <c r="AZ535" i="28"/>
  <c r="AY535" i="28"/>
  <c r="AX535" i="28"/>
  <c r="AW535" i="28"/>
  <c r="AV535" i="28"/>
  <c r="AU535" i="28"/>
  <c r="AT535" i="28"/>
  <c r="AS535" i="28"/>
  <c r="AR535" i="28"/>
  <c r="AQ535" i="28"/>
  <c r="AP535" i="28"/>
  <c r="AO535" i="28"/>
  <c r="AL535" i="28"/>
  <c r="AK535" i="28"/>
  <c r="AJ535" i="28"/>
  <c r="AI535" i="28"/>
  <c r="AH535" i="28"/>
  <c r="AG535" i="28"/>
  <c r="AF535" i="28"/>
  <c r="AE535" i="28"/>
  <c r="AD535" i="28"/>
  <c r="AA535" i="28"/>
  <c r="Z535" i="28"/>
  <c r="Y535" i="28"/>
  <c r="X535" i="28"/>
  <c r="W535" i="28"/>
  <c r="V535" i="28"/>
  <c r="U535" i="28"/>
  <c r="T535" i="28"/>
  <c r="S535" i="28"/>
  <c r="P535" i="28"/>
  <c r="O535" i="28"/>
  <c r="N535" i="28"/>
  <c r="M535" i="28"/>
  <c r="L535" i="28"/>
  <c r="K535" i="28"/>
  <c r="J535" i="28"/>
  <c r="I535" i="28"/>
  <c r="H535" i="28"/>
  <c r="G535" i="28"/>
  <c r="F535" i="28"/>
  <c r="D535" i="28"/>
  <c r="C535" i="28"/>
  <c r="B535" i="28"/>
  <c r="BQ534" i="28"/>
  <c r="BP534" i="28"/>
  <c r="BO534" i="28"/>
  <c r="BN534" i="28"/>
  <c r="BM534" i="28"/>
  <c r="BL534" i="28"/>
  <c r="BK534" i="28"/>
  <c r="BJ534" i="28"/>
  <c r="BI534" i="28"/>
  <c r="BF534" i="28"/>
  <c r="BE534" i="28"/>
  <c r="BD534" i="28"/>
  <c r="BC534" i="28"/>
  <c r="BB534" i="28"/>
  <c r="BA534" i="28"/>
  <c r="AZ534" i="28"/>
  <c r="AY534" i="28"/>
  <c r="AX534" i="28"/>
  <c r="AW534" i="28"/>
  <c r="AV534" i="28"/>
  <c r="AU534" i="28"/>
  <c r="AT534" i="28"/>
  <c r="AS534" i="28"/>
  <c r="AR534" i="28"/>
  <c r="AQ534" i="28"/>
  <c r="AP534" i="28"/>
  <c r="AO534" i="28"/>
  <c r="AL534" i="28"/>
  <c r="AK534" i="28"/>
  <c r="AJ534" i="28"/>
  <c r="AI534" i="28"/>
  <c r="AH534" i="28"/>
  <c r="AG534" i="28"/>
  <c r="AF534" i="28"/>
  <c r="AE534" i="28"/>
  <c r="AD534" i="28"/>
  <c r="AA534" i="28"/>
  <c r="Z534" i="28"/>
  <c r="Y534" i="28"/>
  <c r="X534" i="28"/>
  <c r="W534" i="28"/>
  <c r="V534" i="28"/>
  <c r="U534" i="28"/>
  <c r="T534" i="28"/>
  <c r="S534" i="28"/>
  <c r="P534" i="28"/>
  <c r="O534" i="28"/>
  <c r="N534" i="28"/>
  <c r="M534" i="28"/>
  <c r="L534" i="28"/>
  <c r="K534" i="28"/>
  <c r="J534" i="28"/>
  <c r="I534" i="28"/>
  <c r="H534" i="28"/>
  <c r="G534" i="28"/>
  <c r="F534" i="28"/>
  <c r="D534" i="28"/>
  <c r="C534" i="28"/>
  <c r="B534" i="28"/>
  <c r="BQ533" i="28"/>
  <c r="BP533" i="28"/>
  <c r="BO533" i="28"/>
  <c r="BN533" i="28"/>
  <c r="BM533" i="28"/>
  <c r="BL533" i="28"/>
  <c r="BK533" i="28"/>
  <c r="BJ533" i="28"/>
  <c r="BI533" i="28"/>
  <c r="BF533" i="28"/>
  <c r="BE533" i="28"/>
  <c r="BD533" i="28"/>
  <c r="BC533" i="28"/>
  <c r="BB533" i="28"/>
  <c r="BA533" i="28"/>
  <c r="AZ533" i="28"/>
  <c r="AY533" i="28"/>
  <c r="AX533" i="28"/>
  <c r="AW533" i="28"/>
  <c r="AV533" i="28"/>
  <c r="AU533" i="28"/>
  <c r="AT533" i="28"/>
  <c r="AS533" i="28"/>
  <c r="AR533" i="28"/>
  <c r="AQ533" i="28"/>
  <c r="AP533" i="28"/>
  <c r="AO533" i="28"/>
  <c r="AL533" i="28"/>
  <c r="AK533" i="28"/>
  <c r="AJ533" i="28"/>
  <c r="AI533" i="28"/>
  <c r="AH533" i="28"/>
  <c r="AG533" i="28"/>
  <c r="AF533" i="28"/>
  <c r="AE533" i="28"/>
  <c r="AD533" i="28"/>
  <c r="AA533" i="28"/>
  <c r="Z533" i="28"/>
  <c r="Y533" i="28"/>
  <c r="X533" i="28"/>
  <c r="W533" i="28"/>
  <c r="V533" i="28"/>
  <c r="U533" i="28"/>
  <c r="T533" i="28"/>
  <c r="S533" i="28"/>
  <c r="P533" i="28"/>
  <c r="O533" i="28"/>
  <c r="N533" i="28"/>
  <c r="M533" i="28"/>
  <c r="L533" i="28"/>
  <c r="K533" i="28"/>
  <c r="J533" i="28"/>
  <c r="I533" i="28"/>
  <c r="H533" i="28"/>
  <c r="G533" i="28"/>
  <c r="F533" i="28"/>
  <c r="D533" i="28"/>
  <c r="C533" i="28"/>
  <c r="B533" i="28"/>
  <c r="BQ532" i="28"/>
  <c r="BP532" i="28"/>
  <c r="BO532" i="28"/>
  <c r="BN532" i="28"/>
  <c r="BM532" i="28"/>
  <c r="BL532" i="28"/>
  <c r="BK532" i="28"/>
  <c r="BJ532" i="28"/>
  <c r="BI532" i="28"/>
  <c r="BF532" i="28"/>
  <c r="BE532" i="28"/>
  <c r="BD532" i="28"/>
  <c r="BC532" i="28"/>
  <c r="BB532" i="28"/>
  <c r="BA532" i="28"/>
  <c r="AZ532" i="28"/>
  <c r="AY532" i="28"/>
  <c r="AX532" i="28"/>
  <c r="AW532" i="28"/>
  <c r="AV532" i="28"/>
  <c r="AU532" i="28"/>
  <c r="AT532" i="28"/>
  <c r="AS532" i="28"/>
  <c r="AR532" i="28"/>
  <c r="AQ532" i="28"/>
  <c r="AP532" i="28"/>
  <c r="AO532" i="28"/>
  <c r="AL532" i="28"/>
  <c r="AK532" i="28"/>
  <c r="AJ532" i="28"/>
  <c r="AI532" i="28"/>
  <c r="AH532" i="28"/>
  <c r="AG532" i="28"/>
  <c r="AF532" i="28"/>
  <c r="AE532" i="28"/>
  <c r="AD532" i="28"/>
  <c r="AA532" i="28"/>
  <c r="Z532" i="28"/>
  <c r="Y532" i="28"/>
  <c r="X532" i="28"/>
  <c r="W532" i="28"/>
  <c r="V532" i="28"/>
  <c r="U532" i="28"/>
  <c r="T532" i="28"/>
  <c r="S532" i="28"/>
  <c r="P532" i="28"/>
  <c r="O532" i="28"/>
  <c r="N532" i="28"/>
  <c r="M532" i="28"/>
  <c r="L532" i="28"/>
  <c r="K532" i="28"/>
  <c r="J532" i="28"/>
  <c r="I532" i="28"/>
  <c r="H532" i="28"/>
  <c r="G532" i="28"/>
  <c r="F532" i="28"/>
  <c r="D532" i="28"/>
  <c r="C532" i="28"/>
  <c r="B532" i="28"/>
  <c r="BQ531" i="28"/>
  <c r="BP531" i="28"/>
  <c r="BO531" i="28"/>
  <c r="BN531" i="28"/>
  <c r="BM531" i="28"/>
  <c r="BL531" i="28"/>
  <c r="BK531" i="28"/>
  <c r="BJ531" i="28"/>
  <c r="BI531" i="28"/>
  <c r="BF531" i="28"/>
  <c r="BE531" i="28"/>
  <c r="BD531" i="28"/>
  <c r="BC531" i="28"/>
  <c r="BB531" i="28"/>
  <c r="BA531" i="28"/>
  <c r="AZ531" i="28"/>
  <c r="AY531" i="28"/>
  <c r="AX531" i="28"/>
  <c r="AW531" i="28"/>
  <c r="AV531" i="28"/>
  <c r="AU531" i="28"/>
  <c r="AT531" i="28"/>
  <c r="AS531" i="28"/>
  <c r="AR531" i="28"/>
  <c r="AQ531" i="28"/>
  <c r="AP531" i="28"/>
  <c r="AO531" i="28"/>
  <c r="AL531" i="28"/>
  <c r="AK531" i="28"/>
  <c r="AJ531" i="28"/>
  <c r="AI531" i="28"/>
  <c r="AH531" i="28"/>
  <c r="AG531" i="28"/>
  <c r="AF531" i="28"/>
  <c r="AE531" i="28"/>
  <c r="AD531" i="28"/>
  <c r="AA531" i="28"/>
  <c r="Z531" i="28"/>
  <c r="Y531" i="28"/>
  <c r="X531" i="28"/>
  <c r="W531" i="28"/>
  <c r="V531" i="28"/>
  <c r="U531" i="28"/>
  <c r="T531" i="28"/>
  <c r="S531" i="28"/>
  <c r="P531" i="28"/>
  <c r="O531" i="28"/>
  <c r="N531" i="28"/>
  <c r="M531" i="28"/>
  <c r="L531" i="28"/>
  <c r="K531" i="28"/>
  <c r="J531" i="28"/>
  <c r="I531" i="28"/>
  <c r="H531" i="28"/>
  <c r="G531" i="28"/>
  <c r="F531" i="28"/>
  <c r="D531" i="28"/>
  <c r="C531" i="28"/>
  <c r="B531" i="28"/>
  <c r="BQ530" i="28"/>
  <c r="BP530" i="28"/>
  <c r="BO530" i="28"/>
  <c r="BN530" i="28"/>
  <c r="BM530" i="28"/>
  <c r="BL530" i="28"/>
  <c r="BK530" i="28"/>
  <c r="BJ530" i="28"/>
  <c r="BI530" i="28"/>
  <c r="BF530" i="28"/>
  <c r="BE530" i="28"/>
  <c r="BD530" i="28"/>
  <c r="BC530" i="28"/>
  <c r="BB530" i="28"/>
  <c r="BA530" i="28"/>
  <c r="AZ530" i="28"/>
  <c r="AY530" i="28"/>
  <c r="AX530" i="28"/>
  <c r="AW530" i="28"/>
  <c r="AV530" i="28"/>
  <c r="AU530" i="28"/>
  <c r="AT530" i="28"/>
  <c r="AS530" i="28"/>
  <c r="AR530" i="28"/>
  <c r="AQ530" i="28"/>
  <c r="AP530" i="28"/>
  <c r="AO530" i="28"/>
  <c r="AL530" i="28"/>
  <c r="AK530" i="28"/>
  <c r="AJ530" i="28"/>
  <c r="AI530" i="28"/>
  <c r="AH530" i="28"/>
  <c r="AG530" i="28"/>
  <c r="AF530" i="28"/>
  <c r="AE530" i="28"/>
  <c r="AD530" i="28"/>
  <c r="AA530" i="28"/>
  <c r="Z530" i="28"/>
  <c r="Y530" i="28"/>
  <c r="X530" i="28"/>
  <c r="W530" i="28"/>
  <c r="V530" i="28"/>
  <c r="U530" i="28"/>
  <c r="T530" i="28"/>
  <c r="S530" i="28"/>
  <c r="P530" i="28"/>
  <c r="O530" i="28"/>
  <c r="N530" i="28"/>
  <c r="M530" i="28"/>
  <c r="L530" i="28"/>
  <c r="K530" i="28"/>
  <c r="J530" i="28"/>
  <c r="I530" i="28"/>
  <c r="H530" i="28"/>
  <c r="G530" i="28"/>
  <c r="F530" i="28"/>
  <c r="D530" i="28"/>
  <c r="C530" i="28"/>
  <c r="B530" i="28"/>
  <c r="BQ529" i="28"/>
  <c r="BP529" i="28"/>
  <c r="BO529" i="28"/>
  <c r="BN529" i="28"/>
  <c r="BM529" i="28"/>
  <c r="BL529" i="28"/>
  <c r="BK529" i="28"/>
  <c r="BJ529" i="28"/>
  <c r="BI529" i="28"/>
  <c r="BF529" i="28"/>
  <c r="BE529" i="28"/>
  <c r="BD529" i="28"/>
  <c r="BC529" i="28"/>
  <c r="BB529" i="28"/>
  <c r="BA529" i="28"/>
  <c r="AZ529" i="28"/>
  <c r="AY529" i="28"/>
  <c r="AX529" i="28"/>
  <c r="AW529" i="28"/>
  <c r="AV529" i="28"/>
  <c r="AU529" i="28"/>
  <c r="AT529" i="28"/>
  <c r="AS529" i="28"/>
  <c r="AR529" i="28"/>
  <c r="AQ529" i="28"/>
  <c r="AP529" i="28"/>
  <c r="AO529" i="28"/>
  <c r="AL529" i="28"/>
  <c r="AK529" i="28"/>
  <c r="AJ529" i="28"/>
  <c r="AI529" i="28"/>
  <c r="AH529" i="28"/>
  <c r="AG529" i="28"/>
  <c r="AF529" i="28"/>
  <c r="AE529" i="28"/>
  <c r="AD529" i="28"/>
  <c r="AA529" i="28"/>
  <c r="Z529" i="28"/>
  <c r="Y529" i="28"/>
  <c r="X529" i="28"/>
  <c r="W529" i="28"/>
  <c r="V529" i="28"/>
  <c r="U529" i="28"/>
  <c r="T529" i="28"/>
  <c r="S529" i="28"/>
  <c r="P529" i="28"/>
  <c r="O529" i="28"/>
  <c r="N529" i="28"/>
  <c r="M529" i="28"/>
  <c r="L529" i="28"/>
  <c r="K529" i="28"/>
  <c r="J529" i="28"/>
  <c r="I529" i="28"/>
  <c r="H529" i="28"/>
  <c r="G529" i="28"/>
  <c r="F529" i="28"/>
  <c r="D529" i="28"/>
  <c r="C529" i="28"/>
  <c r="B529" i="28"/>
  <c r="BQ528" i="28"/>
  <c r="BP528" i="28"/>
  <c r="BO528" i="28"/>
  <c r="BN528" i="28"/>
  <c r="BM528" i="28"/>
  <c r="BL528" i="28"/>
  <c r="BK528" i="28"/>
  <c r="BJ528" i="28"/>
  <c r="BI528" i="28"/>
  <c r="BF528" i="28"/>
  <c r="BE528" i="28"/>
  <c r="BD528" i="28"/>
  <c r="BC528" i="28"/>
  <c r="BB528" i="28"/>
  <c r="BA528" i="28"/>
  <c r="AZ528" i="28"/>
  <c r="AY528" i="28"/>
  <c r="AX528" i="28"/>
  <c r="AW528" i="28"/>
  <c r="AV528" i="28"/>
  <c r="AU528" i="28"/>
  <c r="AT528" i="28"/>
  <c r="AS528" i="28"/>
  <c r="AR528" i="28"/>
  <c r="AQ528" i="28"/>
  <c r="AP528" i="28"/>
  <c r="AO528" i="28"/>
  <c r="AL528" i="28"/>
  <c r="AK528" i="28"/>
  <c r="AJ528" i="28"/>
  <c r="AI528" i="28"/>
  <c r="AH528" i="28"/>
  <c r="AG528" i="28"/>
  <c r="AF528" i="28"/>
  <c r="AE528" i="28"/>
  <c r="AD528" i="28"/>
  <c r="AA528" i="28"/>
  <c r="Z528" i="28"/>
  <c r="Y528" i="28"/>
  <c r="X528" i="28"/>
  <c r="W528" i="28"/>
  <c r="V528" i="28"/>
  <c r="U528" i="28"/>
  <c r="T528" i="28"/>
  <c r="S528" i="28"/>
  <c r="P528" i="28"/>
  <c r="O528" i="28"/>
  <c r="N528" i="28"/>
  <c r="M528" i="28"/>
  <c r="L528" i="28"/>
  <c r="K528" i="28"/>
  <c r="J528" i="28"/>
  <c r="I528" i="28"/>
  <c r="H528" i="28"/>
  <c r="G528" i="28"/>
  <c r="F528" i="28"/>
  <c r="D528" i="28"/>
  <c r="C528" i="28"/>
  <c r="B528" i="28"/>
  <c r="BQ527" i="28"/>
  <c r="BP527" i="28"/>
  <c r="BO527" i="28"/>
  <c r="BN527" i="28"/>
  <c r="BM527" i="28"/>
  <c r="BL527" i="28"/>
  <c r="BK527" i="28"/>
  <c r="BJ527" i="28"/>
  <c r="BI527" i="28"/>
  <c r="BF527" i="28"/>
  <c r="BE527" i="28"/>
  <c r="BD527" i="28"/>
  <c r="BC527" i="28"/>
  <c r="BB527" i="28"/>
  <c r="BA527" i="28"/>
  <c r="AZ527" i="28"/>
  <c r="AY527" i="28"/>
  <c r="AX527" i="28"/>
  <c r="AW527" i="28"/>
  <c r="AV527" i="28"/>
  <c r="AU527" i="28"/>
  <c r="AT527" i="28"/>
  <c r="AS527" i="28"/>
  <c r="AR527" i="28"/>
  <c r="AQ527" i="28"/>
  <c r="AP527" i="28"/>
  <c r="AO527" i="28"/>
  <c r="AL527" i="28"/>
  <c r="AK527" i="28"/>
  <c r="AJ527" i="28"/>
  <c r="AI527" i="28"/>
  <c r="AH527" i="28"/>
  <c r="AG527" i="28"/>
  <c r="AF527" i="28"/>
  <c r="AE527" i="28"/>
  <c r="AD527" i="28"/>
  <c r="AA527" i="28"/>
  <c r="Z527" i="28"/>
  <c r="Y527" i="28"/>
  <c r="X527" i="28"/>
  <c r="W527" i="28"/>
  <c r="V527" i="28"/>
  <c r="U527" i="28"/>
  <c r="T527" i="28"/>
  <c r="S527" i="28"/>
  <c r="P527" i="28"/>
  <c r="O527" i="28"/>
  <c r="N527" i="28"/>
  <c r="M527" i="28"/>
  <c r="L527" i="28"/>
  <c r="K527" i="28"/>
  <c r="J527" i="28"/>
  <c r="I527" i="28"/>
  <c r="H527" i="28"/>
  <c r="G527" i="28"/>
  <c r="F527" i="28"/>
  <c r="D527" i="28"/>
  <c r="C527" i="28"/>
  <c r="B527" i="28"/>
  <c r="BQ526" i="28"/>
  <c r="BP526" i="28"/>
  <c r="BO526" i="28"/>
  <c r="BN526" i="28"/>
  <c r="BM526" i="28"/>
  <c r="BL526" i="28"/>
  <c r="BK526" i="28"/>
  <c r="BJ526" i="28"/>
  <c r="BI526" i="28"/>
  <c r="BF526" i="28"/>
  <c r="BE526" i="28"/>
  <c r="BD526" i="28"/>
  <c r="BC526" i="28"/>
  <c r="BB526" i="28"/>
  <c r="BA526" i="28"/>
  <c r="AZ526" i="28"/>
  <c r="AY526" i="28"/>
  <c r="AX526" i="28"/>
  <c r="AW526" i="28"/>
  <c r="AV526" i="28"/>
  <c r="AU526" i="28"/>
  <c r="AT526" i="28"/>
  <c r="AS526" i="28"/>
  <c r="AR526" i="28"/>
  <c r="AQ526" i="28"/>
  <c r="AP526" i="28"/>
  <c r="AO526" i="28"/>
  <c r="AL526" i="28"/>
  <c r="AK526" i="28"/>
  <c r="AJ526" i="28"/>
  <c r="AI526" i="28"/>
  <c r="AH526" i="28"/>
  <c r="AG526" i="28"/>
  <c r="AF526" i="28"/>
  <c r="AE526" i="28"/>
  <c r="AD526" i="28"/>
  <c r="AA526" i="28"/>
  <c r="Z526" i="28"/>
  <c r="Y526" i="28"/>
  <c r="X526" i="28"/>
  <c r="W526" i="28"/>
  <c r="V526" i="28"/>
  <c r="U526" i="28"/>
  <c r="T526" i="28"/>
  <c r="S526" i="28"/>
  <c r="P526" i="28"/>
  <c r="O526" i="28"/>
  <c r="N526" i="28"/>
  <c r="M526" i="28"/>
  <c r="L526" i="28"/>
  <c r="K526" i="28"/>
  <c r="J526" i="28"/>
  <c r="I526" i="28"/>
  <c r="H526" i="28"/>
  <c r="G526" i="28"/>
  <c r="F526" i="28"/>
  <c r="D526" i="28"/>
  <c r="C526" i="28"/>
  <c r="B526" i="28"/>
  <c r="BQ525" i="28"/>
  <c r="BP525" i="28"/>
  <c r="BO525" i="28"/>
  <c r="BN525" i="28"/>
  <c r="BM525" i="28"/>
  <c r="BL525" i="28"/>
  <c r="BK525" i="28"/>
  <c r="BJ525" i="28"/>
  <c r="BI525" i="28"/>
  <c r="BF525" i="28"/>
  <c r="BE525" i="28"/>
  <c r="BD525" i="28"/>
  <c r="BC525" i="28"/>
  <c r="BB525" i="28"/>
  <c r="BA525" i="28"/>
  <c r="AZ525" i="28"/>
  <c r="AY525" i="28"/>
  <c r="AX525" i="28"/>
  <c r="AW525" i="28"/>
  <c r="AV525" i="28"/>
  <c r="AU525" i="28"/>
  <c r="AT525" i="28"/>
  <c r="AS525" i="28"/>
  <c r="AR525" i="28"/>
  <c r="AQ525" i="28"/>
  <c r="AP525" i="28"/>
  <c r="AO525" i="28"/>
  <c r="AL525" i="28"/>
  <c r="AK525" i="28"/>
  <c r="AJ525" i="28"/>
  <c r="AI525" i="28"/>
  <c r="AH525" i="28"/>
  <c r="AG525" i="28"/>
  <c r="AF525" i="28"/>
  <c r="AE525" i="28"/>
  <c r="AD525" i="28"/>
  <c r="AA525" i="28"/>
  <c r="Z525" i="28"/>
  <c r="Y525" i="28"/>
  <c r="X525" i="28"/>
  <c r="W525" i="28"/>
  <c r="V525" i="28"/>
  <c r="U525" i="28"/>
  <c r="T525" i="28"/>
  <c r="S525" i="28"/>
  <c r="P525" i="28"/>
  <c r="O525" i="28"/>
  <c r="N525" i="28"/>
  <c r="M525" i="28"/>
  <c r="L525" i="28"/>
  <c r="K525" i="28"/>
  <c r="J525" i="28"/>
  <c r="I525" i="28"/>
  <c r="H525" i="28"/>
  <c r="G525" i="28"/>
  <c r="F525" i="28"/>
  <c r="D525" i="28"/>
  <c r="C525" i="28"/>
  <c r="B525" i="28"/>
  <c r="BQ524" i="28"/>
  <c r="BP524" i="28"/>
  <c r="BO524" i="28"/>
  <c r="BN524" i="28"/>
  <c r="BM524" i="28"/>
  <c r="BL524" i="28"/>
  <c r="BK524" i="28"/>
  <c r="BJ524" i="28"/>
  <c r="BI524" i="28"/>
  <c r="BF524" i="28"/>
  <c r="BE524" i="28"/>
  <c r="BD524" i="28"/>
  <c r="BC524" i="28"/>
  <c r="BB524" i="28"/>
  <c r="BA524" i="28"/>
  <c r="AZ524" i="28"/>
  <c r="AY524" i="28"/>
  <c r="AX524" i="28"/>
  <c r="AW524" i="28"/>
  <c r="AV524" i="28"/>
  <c r="AU524" i="28"/>
  <c r="AT524" i="28"/>
  <c r="AS524" i="28"/>
  <c r="AR524" i="28"/>
  <c r="AQ524" i="28"/>
  <c r="AP524" i="28"/>
  <c r="AO524" i="28"/>
  <c r="AL524" i="28"/>
  <c r="AK524" i="28"/>
  <c r="AJ524" i="28"/>
  <c r="AI524" i="28"/>
  <c r="AH524" i="28"/>
  <c r="AG524" i="28"/>
  <c r="AF524" i="28"/>
  <c r="AE524" i="28"/>
  <c r="AD524" i="28"/>
  <c r="AA524" i="28"/>
  <c r="Z524" i="28"/>
  <c r="Y524" i="28"/>
  <c r="X524" i="28"/>
  <c r="W524" i="28"/>
  <c r="V524" i="28"/>
  <c r="U524" i="28"/>
  <c r="T524" i="28"/>
  <c r="S524" i="28"/>
  <c r="P524" i="28"/>
  <c r="O524" i="28"/>
  <c r="N524" i="28"/>
  <c r="M524" i="28"/>
  <c r="L524" i="28"/>
  <c r="K524" i="28"/>
  <c r="J524" i="28"/>
  <c r="I524" i="28"/>
  <c r="H524" i="28"/>
  <c r="G524" i="28"/>
  <c r="F524" i="28"/>
  <c r="D524" i="28"/>
  <c r="C524" i="28"/>
  <c r="B524" i="28"/>
  <c r="BQ523" i="28"/>
  <c r="BP523" i="28"/>
  <c r="BO523" i="28"/>
  <c r="BN523" i="28"/>
  <c r="BM523" i="28"/>
  <c r="BL523" i="28"/>
  <c r="BK523" i="28"/>
  <c r="BJ523" i="28"/>
  <c r="BI523" i="28"/>
  <c r="BF523" i="28"/>
  <c r="BE523" i="28"/>
  <c r="BD523" i="28"/>
  <c r="BC523" i="28"/>
  <c r="BB523" i="28"/>
  <c r="BA523" i="28"/>
  <c r="AZ523" i="28"/>
  <c r="AY523" i="28"/>
  <c r="AX523" i="28"/>
  <c r="AW523" i="28"/>
  <c r="AV523" i="28"/>
  <c r="AU523" i="28"/>
  <c r="AT523" i="28"/>
  <c r="AS523" i="28"/>
  <c r="AR523" i="28"/>
  <c r="AQ523" i="28"/>
  <c r="AP523" i="28"/>
  <c r="AO523" i="28"/>
  <c r="AL523" i="28"/>
  <c r="AK523" i="28"/>
  <c r="AJ523" i="28"/>
  <c r="AI523" i="28"/>
  <c r="AH523" i="28"/>
  <c r="AG523" i="28"/>
  <c r="AF523" i="28"/>
  <c r="AE523" i="28"/>
  <c r="AD523" i="28"/>
  <c r="AA523" i="28"/>
  <c r="Z523" i="28"/>
  <c r="Y523" i="28"/>
  <c r="X523" i="28"/>
  <c r="W523" i="28"/>
  <c r="V523" i="28"/>
  <c r="U523" i="28"/>
  <c r="T523" i="28"/>
  <c r="S523" i="28"/>
  <c r="P523" i="28"/>
  <c r="O523" i="28"/>
  <c r="N523" i="28"/>
  <c r="M523" i="28"/>
  <c r="L523" i="28"/>
  <c r="K523" i="28"/>
  <c r="J523" i="28"/>
  <c r="I523" i="28"/>
  <c r="H523" i="28"/>
  <c r="G523" i="28"/>
  <c r="F523" i="28"/>
  <c r="D523" i="28"/>
  <c r="C523" i="28"/>
  <c r="B523" i="28"/>
  <c r="BQ522" i="28"/>
  <c r="BP522" i="28"/>
  <c r="BO522" i="28"/>
  <c r="BN522" i="28"/>
  <c r="BM522" i="28"/>
  <c r="BL522" i="28"/>
  <c r="BK522" i="28"/>
  <c r="BJ522" i="28"/>
  <c r="BI522" i="28"/>
  <c r="BF522" i="28"/>
  <c r="BE522" i="28"/>
  <c r="BD522" i="28"/>
  <c r="BC522" i="28"/>
  <c r="BB522" i="28"/>
  <c r="BA522" i="28"/>
  <c r="AZ522" i="28"/>
  <c r="AY522" i="28"/>
  <c r="AX522" i="28"/>
  <c r="AW522" i="28"/>
  <c r="AV522" i="28"/>
  <c r="AU522" i="28"/>
  <c r="AT522" i="28"/>
  <c r="AS522" i="28"/>
  <c r="AR522" i="28"/>
  <c r="AQ522" i="28"/>
  <c r="AP522" i="28"/>
  <c r="AO522" i="28"/>
  <c r="AL522" i="28"/>
  <c r="AK522" i="28"/>
  <c r="AJ522" i="28"/>
  <c r="AI522" i="28"/>
  <c r="AH522" i="28"/>
  <c r="AG522" i="28"/>
  <c r="AF522" i="28"/>
  <c r="AE522" i="28"/>
  <c r="AD522" i="28"/>
  <c r="AA522" i="28"/>
  <c r="Z522" i="28"/>
  <c r="Y522" i="28"/>
  <c r="X522" i="28"/>
  <c r="W522" i="28"/>
  <c r="V522" i="28"/>
  <c r="U522" i="28"/>
  <c r="T522" i="28"/>
  <c r="S522" i="28"/>
  <c r="P522" i="28"/>
  <c r="O522" i="28"/>
  <c r="N522" i="28"/>
  <c r="M522" i="28"/>
  <c r="L522" i="28"/>
  <c r="K522" i="28"/>
  <c r="J522" i="28"/>
  <c r="I522" i="28"/>
  <c r="H522" i="28"/>
  <c r="G522" i="28"/>
  <c r="F522" i="28"/>
  <c r="D522" i="28"/>
  <c r="C522" i="28"/>
  <c r="B522" i="28"/>
  <c r="BQ521" i="28"/>
  <c r="BP521" i="28"/>
  <c r="BO521" i="28"/>
  <c r="BN521" i="28"/>
  <c r="BM521" i="28"/>
  <c r="BL521" i="28"/>
  <c r="BK521" i="28"/>
  <c r="BJ521" i="28"/>
  <c r="BI521" i="28"/>
  <c r="BF521" i="28"/>
  <c r="BE521" i="28"/>
  <c r="BD521" i="28"/>
  <c r="BC521" i="28"/>
  <c r="BB521" i="28"/>
  <c r="BA521" i="28"/>
  <c r="AZ521" i="28"/>
  <c r="AY521" i="28"/>
  <c r="AX521" i="28"/>
  <c r="AW521" i="28"/>
  <c r="AV521" i="28"/>
  <c r="AU521" i="28"/>
  <c r="AT521" i="28"/>
  <c r="AS521" i="28"/>
  <c r="AR521" i="28"/>
  <c r="AQ521" i="28"/>
  <c r="AP521" i="28"/>
  <c r="AO521" i="28"/>
  <c r="AL521" i="28"/>
  <c r="AK521" i="28"/>
  <c r="AJ521" i="28"/>
  <c r="AI521" i="28"/>
  <c r="AH521" i="28"/>
  <c r="AG521" i="28"/>
  <c r="AF521" i="28"/>
  <c r="AE521" i="28"/>
  <c r="AD521" i="28"/>
  <c r="AA521" i="28"/>
  <c r="Z521" i="28"/>
  <c r="Y521" i="28"/>
  <c r="X521" i="28"/>
  <c r="W521" i="28"/>
  <c r="V521" i="28"/>
  <c r="U521" i="28"/>
  <c r="T521" i="28"/>
  <c r="S521" i="28"/>
  <c r="P521" i="28"/>
  <c r="O521" i="28"/>
  <c r="N521" i="28"/>
  <c r="M521" i="28"/>
  <c r="L521" i="28"/>
  <c r="K521" i="28"/>
  <c r="J521" i="28"/>
  <c r="I521" i="28"/>
  <c r="H521" i="28"/>
  <c r="G521" i="28"/>
  <c r="F521" i="28"/>
  <c r="D521" i="28"/>
  <c r="C521" i="28"/>
  <c r="B521" i="28"/>
  <c r="BQ520" i="28"/>
  <c r="BP520" i="28"/>
  <c r="BO520" i="28"/>
  <c r="BN520" i="28"/>
  <c r="BM520" i="28"/>
  <c r="BL520" i="28"/>
  <c r="BK520" i="28"/>
  <c r="BJ520" i="28"/>
  <c r="BI520" i="28"/>
  <c r="BF520" i="28"/>
  <c r="BE520" i="28"/>
  <c r="BD520" i="28"/>
  <c r="BC520" i="28"/>
  <c r="BB520" i="28"/>
  <c r="BA520" i="28"/>
  <c r="AZ520" i="28"/>
  <c r="AY520" i="28"/>
  <c r="AX520" i="28"/>
  <c r="AW520" i="28"/>
  <c r="AV520" i="28"/>
  <c r="AU520" i="28"/>
  <c r="AT520" i="28"/>
  <c r="AS520" i="28"/>
  <c r="AR520" i="28"/>
  <c r="AQ520" i="28"/>
  <c r="AP520" i="28"/>
  <c r="AO520" i="28"/>
  <c r="AL520" i="28"/>
  <c r="AK520" i="28"/>
  <c r="AJ520" i="28"/>
  <c r="AI520" i="28"/>
  <c r="AH520" i="28"/>
  <c r="AG520" i="28"/>
  <c r="AF520" i="28"/>
  <c r="AE520" i="28"/>
  <c r="AD520" i="28"/>
  <c r="AA520" i="28"/>
  <c r="Z520" i="28"/>
  <c r="Y520" i="28"/>
  <c r="X520" i="28"/>
  <c r="W520" i="28"/>
  <c r="V520" i="28"/>
  <c r="U520" i="28"/>
  <c r="T520" i="28"/>
  <c r="S520" i="28"/>
  <c r="P520" i="28"/>
  <c r="O520" i="28"/>
  <c r="N520" i="28"/>
  <c r="M520" i="28"/>
  <c r="L520" i="28"/>
  <c r="K520" i="28"/>
  <c r="J520" i="28"/>
  <c r="I520" i="28"/>
  <c r="H520" i="28"/>
  <c r="G520" i="28"/>
  <c r="F520" i="28"/>
  <c r="D520" i="28"/>
  <c r="C520" i="28"/>
  <c r="B520" i="28"/>
  <c r="BQ519" i="28"/>
  <c r="BP519" i="28"/>
  <c r="BO519" i="28"/>
  <c r="BN519" i="28"/>
  <c r="BM519" i="28"/>
  <c r="BL519" i="28"/>
  <c r="BK519" i="28"/>
  <c r="BJ519" i="28"/>
  <c r="BI519" i="28"/>
  <c r="BF519" i="28"/>
  <c r="BE519" i="28"/>
  <c r="BD519" i="28"/>
  <c r="BC519" i="28"/>
  <c r="BB519" i="28"/>
  <c r="BA519" i="28"/>
  <c r="AZ519" i="28"/>
  <c r="AY519" i="28"/>
  <c r="AX519" i="28"/>
  <c r="AW519" i="28"/>
  <c r="AV519" i="28"/>
  <c r="AU519" i="28"/>
  <c r="AT519" i="28"/>
  <c r="AS519" i="28"/>
  <c r="AR519" i="28"/>
  <c r="AQ519" i="28"/>
  <c r="AP519" i="28"/>
  <c r="AO519" i="28"/>
  <c r="AL519" i="28"/>
  <c r="AK519" i="28"/>
  <c r="AJ519" i="28"/>
  <c r="AI519" i="28"/>
  <c r="AH519" i="28"/>
  <c r="AG519" i="28"/>
  <c r="AF519" i="28"/>
  <c r="AE519" i="28"/>
  <c r="AD519" i="28"/>
  <c r="AA519" i="28"/>
  <c r="Z519" i="28"/>
  <c r="Y519" i="28"/>
  <c r="X519" i="28"/>
  <c r="W519" i="28"/>
  <c r="V519" i="28"/>
  <c r="U519" i="28"/>
  <c r="T519" i="28"/>
  <c r="S519" i="28"/>
  <c r="P519" i="28"/>
  <c r="O519" i="28"/>
  <c r="N519" i="28"/>
  <c r="M519" i="28"/>
  <c r="L519" i="28"/>
  <c r="K519" i="28"/>
  <c r="J519" i="28"/>
  <c r="I519" i="28"/>
  <c r="H519" i="28"/>
  <c r="G519" i="28"/>
  <c r="F519" i="28"/>
  <c r="D519" i="28"/>
  <c r="C519" i="28"/>
  <c r="B519" i="28"/>
  <c r="BQ518" i="28"/>
  <c r="BP518" i="28"/>
  <c r="BO518" i="28"/>
  <c r="BN518" i="28"/>
  <c r="BM518" i="28"/>
  <c r="BL518" i="28"/>
  <c r="BK518" i="28"/>
  <c r="BJ518" i="28"/>
  <c r="BI518" i="28"/>
  <c r="BF518" i="28"/>
  <c r="BE518" i="28"/>
  <c r="BD518" i="28"/>
  <c r="BC518" i="28"/>
  <c r="BB518" i="28"/>
  <c r="BA518" i="28"/>
  <c r="AZ518" i="28"/>
  <c r="AY518" i="28"/>
  <c r="AX518" i="28"/>
  <c r="AW518" i="28"/>
  <c r="AV518" i="28"/>
  <c r="AU518" i="28"/>
  <c r="AT518" i="28"/>
  <c r="AS518" i="28"/>
  <c r="AR518" i="28"/>
  <c r="AQ518" i="28"/>
  <c r="AP518" i="28"/>
  <c r="AO518" i="28"/>
  <c r="AL518" i="28"/>
  <c r="AK518" i="28"/>
  <c r="AJ518" i="28"/>
  <c r="AI518" i="28"/>
  <c r="AH518" i="28"/>
  <c r="AG518" i="28"/>
  <c r="AF518" i="28"/>
  <c r="AE518" i="28"/>
  <c r="AD518" i="28"/>
  <c r="AA518" i="28"/>
  <c r="Z518" i="28"/>
  <c r="Y518" i="28"/>
  <c r="X518" i="28"/>
  <c r="W518" i="28"/>
  <c r="V518" i="28"/>
  <c r="U518" i="28"/>
  <c r="T518" i="28"/>
  <c r="S518" i="28"/>
  <c r="P518" i="28"/>
  <c r="O518" i="28"/>
  <c r="N518" i="28"/>
  <c r="M518" i="28"/>
  <c r="L518" i="28"/>
  <c r="K518" i="28"/>
  <c r="J518" i="28"/>
  <c r="I518" i="28"/>
  <c r="H518" i="28"/>
  <c r="G518" i="28"/>
  <c r="F518" i="28"/>
  <c r="D518" i="28"/>
  <c r="C518" i="28"/>
  <c r="B518" i="28"/>
  <c r="BQ517" i="28"/>
  <c r="BP517" i="28"/>
  <c r="BO517" i="28"/>
  <c r="BN517" i="28"/>
  <c r="BM517" i="28"/>
  <c r="BL517" i="28"/>
  <c r="BK517" i="28"/>
  <c r="BJ517" i="28"/>
  <c r="BI517" i="28"/>
  <c r="BF517" i="28"/>
  <c r="BE517" i="28"/>
  <c r="BD517" i="28"/>
  <c r="BC517" i="28"/>
  <c r="BB517" i="28"/>
  <c r="BA517" i="28"/>
  <c r="AZ517" i="28"/>
  <c r="AY517" i="28"/>
  <c r="AX517" i="28"/>
  <c r="AW517" i="28"/>
  <c r="AV517" i="28"/>
  <c r="AU517" i="28"/>
  <c r="AT517" i="28"/>
  <c r="AS517" i="28"/>
  <c r="AR517" i="28"/>
  <c r="AQ517" i="28"/>
  <c r="AP517" i="28"/>
  <c r="AO517" i="28"/>
  <c r="AL517" i="28"/>
  <c r="AK517" i="28"/>
  <c r="AJ517" i="28"/>
  <c r="AI517" i="28"/>
  <c r="AH517" i="28"/>
  <c r="AG517" i="28"/>
  <c r="AF517" i="28"/>
  <c r="AE517" i="28"/>
  <c r="AD517" i="28"/>
  <c r="AA517" i="28"/>
  <c r="Z517" i="28"/>
  <c r="Y517" i="28"/>
  <c r="X517" i="28"/>
  <c r="W517" i="28"/>
  <c r="V517" i="28"/>
  <c r="U517" i="28"/>
  <c r="T517" i="28"/>
  <c r="S517" i="28"/>
  <c r="P517" i="28"/>
  <c r="O517" i="28"/>
  <c r="N517" i="28"/>
  <c r="M517" i="28"/>
  <c r="L517" i="28"/>
  <c r="K517" i="28"/>
  <c r="J517" i="28"/>
  <c r="I517" i="28"/>
  <c r="H517" i="28"/>
  <c r="G517" i="28"/>
  <c r="F517" i="28"/>
  <c r="D517" i="28"/>
  <c r="C517" i="28"/>
  <c r="B517" i="28"/>
  <c r="BQ516" i="28"/>
  <c r="BP516" i="28"/>
  <c r="BO516" i="28"/>
  <c r="BN516" i="28"/>
  <c r="BM516" i="28"/>
  <c r="BL516" i="28"/>
  <c r="BK516" i="28"/>
  <c r="BJ516" i="28"/>
  <c r="BI516" i="28"/>
  <c r="BF516" i="28"/>
  <c r="BE516" i="28"/>
  <c r="BD516" i="28"/>
  <c r="BC516" i="28"/>
  <c r="BB516" i="28"/>
  <c r="BA516" i="28"/>
  <c r="AZ516" i="28"/>
  <c r="AY516" i="28"/>
  <c r="AX516" i="28"/>
  <c r="AW516" i="28"/>
  <c r="AV516" i="28"/>
  <c r="AU516" i="28"/>
  <c r="AT516" i="28"/>
  <c r="AS516" i="28"/>
  <c r="AR516" i="28"/>
  <c r="AQ516" i="28"/>
  <c r="AP516" i="28"/>
  <c r="AO516" i="28"/>
  <c r="AL516" i="28"/>
  <c r="AK516" i="28"/>
  <c r="AJ516" i="28"/>
  <c r="AI516" i="28"/>
  <c r="AH516" i="28"/>
  <c r="AG516" i="28"/>
  <c r="AF516" i="28"/>
  <c r="AE516" i="28"/>
  <c r="AD516" i="28"/>
  <c r="AA516" i="28"/>
  <c r="Z516" i="28"/>
  <c r="Y516" i="28"/>
  <c r="X516" i="28"/>
  <c r="W516" i="28"/>
  <c r="V516" i="28"/>
  <c r="U516" i="28"/>
  <c r="T516" i="28"/>
  <c r="S516" i="28"/>
  <c r="P516" i="28"/>
  <c r="O516" i="28"/>
  <c r="N516" i="28"/>
  <c r="M516" i="28"/>
  <c r="L516" i="28"/>
  <c r="K516" i="28"/>
  <c r="J516" i="28"/>
  <c r="I516" i="28"/>
  <c r="H516" i="28"/>
  <c r="G516" i="28"/>
  <c r="F516" i="28"/>
  <c r="D516" i="28"/>
  <c r="C516" i="28"/>
  <c r="B516" i="28"/>
  <c r="BQ515" i="28"/>
  <c r="BP515" i="28"/>
  <c r="BO515" i="28"/>
  <c r="BN515" i="28"/>
  <c r="BM515" i="28"/>
  <c r="BL515" i="28"/>
  <c r="BK515" i="28"/>
  <c r="BJ515" i="28"/>
  <c r="BI515" i="28"/>
  <c r="BF515" i="28"/>
  <c r="BE515" i="28"/>
  <c r="BD515" i="28"/>
  <c r="BC515" i="28"/>
  <c r="BB515" i="28"/>
  <c r="BA515" i="28"/>
  <c r="AZ515" i="28"/>
  <c r="AY515" i="28"/>
  <c r="AX515" i="28"/>
  <c r="AW515" i="28"/>
  <c r="AV515" i="28"/>
  <c r="AU515" i="28"/>
  <c r="AT515" i="28"/>
  <c r="AS515" i="28"/>
  <c r="AR515" i="28"/>
  <c r="AQ515" i="28"/>
  <c r="AP515" i="28"/>
  <c r="AO515" i="28"/>
  <c r="AL515" i="28"/>
  <c r="AK515" i="28"/>
  <c r="AJ515" i="28"/>
  <c r="AI515" i="28"/>
  <c r="AH515" i="28"/>
  <c r="AG515" i="28"/>
  <c r="AF515" i="28"/>
  <c r="AE515" i="28"/>
  <c r="AD515" i="28"/>
  <c r="AA515" i="28"/>
  <c r="Z515" i="28"/>
  <c r="Y515" i="28"/>
  <c r="X515" i="28"/>
  <c r="W515" i="28"/>
  <c r="V515" i="28"/>
  <c r="U515" i="28"/>
  <c r="T515" i="28"/>
  <c r="S515" i="28"/>
  <c r="P515" i="28"/>
  <c r="O515" i="28"/>
  <c r="N515" i="28"/>
  <c r="M515" i="28"/>
  <c r="L515" i="28"/>
  <c r="K515" i="28"/>
  <c r="J515" i="28"/>
  <c r="I515" i="28"/>
  <c r="H515" i="28"/>
  <c r="G515" i="28"/>
  <c r="F515" i="28"/>
  <c r="D515" i="28"/>
  <c r="C515" i="28"/>
  <c r="B515" i="28"/>
  <c r="BQ514" i="28"/>
  <c r="BP514" i="28"/>
  <c r="BO514" i="28"/>
  <c r="BN514" i="28"/>
  <c r="BM514" i="28"/>
  <c r="BL514" i="28"/>
  <c r="BK514" i="28"/>
  <c r="BJ514" i="28"/>
  <c r="BI514" i="28"/>
  <c r="BF514" i="28"/>
  <c r="BE514" i="28"/>
  <c r="BD514" i="28"/>
  <c r="BC514" i="28"/>
  <c r="BB514" i="28"/>
  <c r="BA514" i="28"/>
  <c r="AZ514" i="28"/>
  <c r="AY514" i="28"/>
  <c r="AX514" i="28"/>
  <c r="AW514" i="28"/>
  <c r="AV514" i="28"/>
  <c r="AU514" i="28"/>
  <c r="AT514" i="28"/>
  <c r="AS514" i="28"/>
  <c r="AR514" i="28"/>
  <c r="AQ514" i="28"/>
  <c r="AP514" i="28"/>
  <c r="AO514" i="28"/>
  <c r="AL514" i="28"/>
  <c r="AK514" i="28"/>
  <c r="AJ514" i="28"/>
  <c r="AI514" i="28"/>
  <c r="AH514" i="28"/>
  <c r="AG514" i="28"/>
  <c r="AF514" i="28"/>
  <c r="AE514" i="28"/>
  <c r="AD514" i="28"/>
  <c r="AA514" i="28"/>
  <c r="Z514" i="28"/>
  <c r="Y514" i="28"/>
  <c r="X514" i="28"/>
  <c r="W514" i="28"/>
  <c r="V514" i="28"/>
  <c r="U514" i="28"/>
  <c r="T514" i="28"/>
  <c r="S514" i="28"/>
  <c r="P514" i="28"/>
  <c r="O514" i="28"/>
  <c r="N514" i="28"/>
  <c r="M514" i="28"/>
  <c r="L514" i="28"/>
  <c r="K514" i="28"/>
  <c r="J514" i="28"/>
  <c r="I514" i="28"/>
  <c r="H514" i="28"/>
  <c r="G514" i="28"/>
  <c r="F514" i="28"/>
  <c r="D514" i="28"/>
  <c r="C514" i="28"/>
  <c r="B514" i="28"/>
  <c r="BQ513" i="28"/>
  <c r="BP513" i="28"/>
  <c r="BO513" i="28"/>
  <c r="BN513" i="28"/>
  <c r="BM513" i="28"/>
  <c r="BL513" i="28"/>
  <c r="BK513" i="28"/>
  <c r="BJ513" i="28"/>
  <c r="BI513" i="28"/>
  <c r="BF513" i="28"/>
  <c r="BE513" i="28"/>
  <c r="BD513" i="28"/>
  <c r="BC513" i="28"/>
  <c r="BB513" i="28"/>
  <c r="BA513" i="28"/>
  <c r="AZ513" i="28"/>
  <c r="AY513" i="28"/>
  <c r="AX513" i="28"/>
  <c r="AW513" i="28"/>
  <c r="AV513" i="28"/>
  <c r="AU513" i="28"/>
  <c r="AT513" i="28"/>
  <c r="AS513" i="28"/>
  <c r="AR513" i="28"/>
  <c r="AQ513" i="28"/>
  <c r="AP513" i="28"/>
  <c r="AO513" i="28"/>
  <c r="AL513" i="28"/>
  <c r="AK513" i="28"/>
  <c r="AJ513" i="28"/>
  <c r="AI513" i="28"/>
  <c r="AH513" i="28"/>
  <c r="AG513" i="28"/>
  <c r="AF513" i="28"/>
  <c r="AE513" i="28"/>
  <c r="AD513" i="28"/>
  <c r="AA513" i="28"/>
  <c r="Z513" i="28"/>
  <c r="Y513" i="28"/>
  <c r="X513" i="28"/>
  <c r="W513" i="28"/>
  <c r="V513" i="28"/>
  <c r="U513" i="28"/>
  <c r="T513" i="28"/>
  <c r="S513" i="28"/>
  <c r="P513" i="28"/>
  <c r="O513" i="28"/>
  <c r="N513" i="28"/>
  <c r="M513" i="28"/>
  <c r="L513" i="28"/>
  <c r="K513" i="28"/>
  <c r="J513" i="28"/>
  <c r="I513" i="28"/>
  <c r="H513" i="28"/>
  <c r="G513" i="28"/>
  <c r="F513" i="28"/>
  <c r="D513" i="28"/>
  <c r="C513" i="28"/>
  <c r="B513" i="28"/>
  <c r="BQ512" i="28"/>
  <c r="BP512" i="28"/>
  <c r="BO512" i="28"/>
  <c r="BN512" i="28"/>
  <c r="BM512" i="28"/>
  <c r="BL512" i="28"/>
  <c r="BK512" i="28"/>
  <c r="BJ512" i="28"/>
  <c r="BI512" i="28"/>
  <c r="BF512" i="28"/>
  <c r="BE512" i="28"/>
  <c r="BD512" i="28"/>
  <c r="BC512" i="28"/>
  <c r="BB512" i="28"/>
  <c r="BA512" i="28"/>
  <c r="AZ512" i="28"/>
  <c r="AY512" i="28"/>
  <c r="AX512" i="28"/>
  <c r="AW512" i="28"/>
  <c r="AV512" i="28"/>
  <c r="AU512" i="28"/>
  <c r="AT512" i="28"/>
  <c r="AS512" i="28"/>
  <c r="AR512" i="28"/>
  <c r="AQ512" i="28"/>
  <c r="AP512" i="28"/>
  <c r="AO512" i="28"/>
  <c r="AL512" i="28"/>
  <c r="AK512" i="28"/>
  <c r="AJ512" i="28"/>
  <c r="AI512" i="28"/>
  <c r="AH512" i="28"/>
  <c r="AG512" i="28"/>
  <c r="AF512" i="28"/>
  <c r="AE512" i="28"/>
  <c r="AD512" i="28"/>
  <c r="AA512" i="28"/>
  <c r="Z512" i="28"/>
  <c r="Y512" i="28"/>
  <c r="X512" i="28"/>
  <c r="W512" i="28"/>
  <c r="V512" i="28"/>
  <c r="U512" i="28"/>
  <c r="T512" i="28"/>
  <c r="S512" i="28"/>
  <c r="P512" i="28"/>
  <c r="O512" i="28"/>
  <c r="N512" i="28"/>
  <c r="M512" i="28"/>
  <c r="L512" i="28"/>
  <c r="K512" i="28"/>
  <c r="J512" i="28"/>
  <c r="I512" i="28"/>
  <c r="H512" i="28"/>
  <c r="G512" i="28"/>
  <c r="F512" i="28"/>
  <c r="D512" i="28"/>
  <c r="C512" i="28"/>
  <c r="B512" i="28"/>
  <c r="BQ511" i="28"/>
  <c r="BP511" i="28"/>
  <c r="BO511" i="28"/>
  <c r="BN511" i="28"/>
  <c r="BM511" i="28"/>
  <c r="BL511" i="28"/>
  <c r="BK511" i="28"/>
  <c r="BJ511" i="28"/>
  <c r="BI511" i="28"/>
  <c r="BF511" i="28"/>
  <c r="BE511" i="28"/>
  <c r="BD511" i="28"/>
  <c r="BC511" i="28"/>
  <c r="BB511" i="28"/>
  <c r="BA511" i="28"/>
  <c r="AZ511" i="28"/>
  <c r="AY511" i="28"/>
  <c r="AX511" i="28"/>
  <c r="AW511" i="28"/>
  <c r="AV511" i="28"/>
  <c r="AU511" i="28"/>
  <c r="AT511" i="28"/>
  <c r="AS511" i="28"/>
  <c r="AR511" i="28"/>
  <c r="AQ511" i="28"/>
  <c r="AP511" i="28"/>
  <c r="AO511" i="28"/>
  <c r="AL511" i="28"/>
  <c r="AK511" i="28"/>
  <c r="AJ511" i="28"/>
  <c r="AI511" i="28"/>
  <c r="AH511" i="28"/>
  <c r="AG511" i="28"/>
  <c r="AF511" i="28"/>
  <c r="AE511" i="28"/>
  <c r="AD511" i="28"/>
  <c r="AA511" i="28"/>
  <c r="Z511" i="28"/>
  <c r="Y511" i="28"/>
  <c r="X511" i="28"/>
  <c r="W511" i="28"/>
  <c r="V511" i="28"/>
  <c r="U511" i="28"/>
  <c r="T511" i="28"/>
  <c r="S511" i="28"/>
  <c r="P511" i="28"/>
  <c r="O511" i="28"/>
  <c r="N511" i="28"/>
  <c r="M511" i="28"/>
  <c r="L511" i="28"/>
  <c r="K511" i="28"/>
  <c r="J511" i="28"/>
  <c r="I511" i="28"/>
  <c r="H511" i="28"/>
  <c r="G511" i="28"/>
  <c r="F511" i="28"/>
  <c r="D511" i="28"/>
  <c r="C511" i="28"/>
  <c r="B511" i="28"/>
  <c r="BQ510" i="28"/>
  <c r="BP510" i="28"/>
  <c r="BO510" i="28"/>
  <c r="BN510" i="28"/>
  <c r="BM510" i="28"/>
  <c r="BL510" i="28"/>
  <c r="BK510" i="28"/>
  <c r="BJ510" i="28"/>
  <c r="BI510" i="28"/>
  <c r="BF510" i="28"/>
  <c r="BE510" i="28"/>
  <c r="BD510" i="28"/>
  <c r="BC510" i="28"/>
  <c r="BB510" i="28"/>
  <c r="BA510" i="28"/>
  <c r="AZ510" i="28"/>
  <c r="AY510" i="28"/>
  <c r="AX510" i="28"/>
  <c r="AW510" i="28"/>
  <c r="AV510" i="28"/>
  <c r="AU510" i="28"/>
  <c r="AT510" i="28"/>
  <c r="AS510" i="28"/>
  <c r="AR510" i="28"/>
  <c r="AQ510" i="28"/>
  <c r="AP510" i="28"/>
  <c r="AO510" i="28"/>
  <c r="AL510" i="28"/>
  <c r="AK510" i="28"/>
  <c r="AJ510" i="28"/>
  <c r="AI510" i="28"/>
  <c r="AH510" i="28"/>
  <c r="AG510" i="28"/>
  <c r="AF510" i="28"/>
  <c r="AE510" i="28"/>
  <c r="AD510" i="28"/>
  <c r="AA510" i="28"/>
  <c r="Z510" i="28"/>
  <c r="Y510" i="28"/>
  <c r="X510" i="28"/>
  <c r="W510" i="28"/>
  <c r="V510" i="28"/>
  <c r="U510" i="28"/>
  <c r="T510" i="28"/>
  <c r="S510" i="28"/>
  <c r="P510" i="28"/>
  <c r="O510" i="28"/>
  <c r="N510" i="28"/>
  <c r="M510" i="28"/>
  <c r="L510" i="28"/>
  <c r="K510" i="28"/>
  <c r="J510" i="28"/>
  <c r="I510" i="28"/>
  <c r="H510" i="28"/>
  <c r="G510" i="28"/>
  <c r="F510" i="28"/>
  <c r="D510" i="28"/>
  <c r="C510" i="28"/>
  <c r="B510" i="28"/>
  <c r="BQ509" i="28"/>
  <c r="BP509" i="28"/>
  <c r="BO509" i="28"/>
  <c r="BN509" i="28"/>
  <c r="BM509" i="28"/>
  <c r="BL509" i="28"/>
  <c r="BK509" i="28"/>
  <c r="BJ509" i="28"/>
  <c r="BI509" i="28"/>
  <c r="BF509" i="28"/>
  <c r="BE509" i="28"/>
  <c r="BD509" i="28"/>
  <c r="BC509" i="28"/>
  <c r="BB509" i="28"/>
  <c r="BA509" i="28"/>
  <c r="AZ509" i="28"/>
  <c r="AY509" i="28"/>
  <c r="AX509" i="28"/>
  <c r="AW509" i="28"/>
  <c r="AV509" i="28"/>
  <c r="AU509" i="28"/>
  <c r="AT509" i="28"/>
  <c r="AS509" i="28"/>
  <c r="AR509" i="28"/>
  <c r="AQ509" i="28"/>
  <c r="AP509" i="28"/>
  <c r="AO509" i="28"/>
  <c r="AL509" i="28"/>
  <c r="AK509" i="28"/>
  <c r="AJ509" i="28"/>
  <c r="AI509" i="28"/>
  <c r="AH509" i="28"/>
  <c r="AG509" i="28"/>
  <c r="AF509" i="28"/>
  <c r="AE509" i="28"/>
  <c r="AD509" i="28"/>
  <c r="AA509" i="28"/>
  <c r="Z509" i="28"/>
  <c r="Y509" i="28"/>
  <c r="X509" i="28"/>
  <c r="W509" i="28"/>
  <c r="V509" i="28"/>
  <c r="U509" i="28"/>
  <c r="T509" i="28"/>
  <c r="S509" i="28"/>
  <c r="P509" i="28"/>
  <c r="O509" i="28"/>
  <c r="N509" i="28"/>
  <c r="M509" i="28"/>
  <c r="L509" i="28"/>
  <c r="K509" i="28"/>
  <c r="J509" i="28"/>
  <c r="I509" i="28"/>
  <c r="H509" i="28"/>
  <c r="G509" i="28"/>
  <c r="F509" i="28"/>
  <c r="D509" i="28"/>
  <c r="C509" i="28"/>
  <c r="B509" i="28"/>
  <c r="BQ508" i="28"/>
  <c r="BP508" i="28"/>
  <c r="BO508" i="28"/>
  <c r="BN508" i="28"/>
  <c r="BM508" i="28"/>
  <c r="BL508" i="28"/>
  <c r="BK508" i="28"/>
  <c r="BJ508" i="28"/>
  <c r="BI508" i="28"/>
  <c r="BF508" i="28"/>
  <c r="BE508" i="28"/>
  <c r="BD508" i="28"/>
  <c r="BC508" i="28"/>
  <c r="BB508" i="28"/>
  <c r="BA508" i="28"/>
  <c r="AZ508" i="28"/>
  <c r="AY508" i="28"/>
  <c r="AX508" i="28"/>
  <c r="AW508" i="28"/>
  <c r="AV508" i="28"/>
  <c r="AU508" i="28"/>
  <c r="AT508" i="28"/>
  <c r="AS508" i="28"/>
  <c r="AR508" i="28"/>
  <c r="AQ508" i="28"/>
  <c r="AP508" i="28"/>
  <c r="AO508" i="28"/>
  <c r="AL508" i="28"/>
  <c r="AK508" i="28"/>
  <c r="AJ508" i="28"/>
  <c r="AI508" i="28"/>
  <c r="AH508" i="28"/>
  <c r="AG508" i="28"/>
  <c r="AF508" i="28"/>
  <c r="AE508" i="28"/>
  <c r="AD508" i="28"/>
  <c r="AA508" i="28"/>
  <c r="Z508" i="28"/>
  <c r="Y508" i="28"/>
  <c r="X508" i="28"/>
  <c r="W508" i="28"/>
  <c r="V508" i="28"/>
  <c r="U508" i="28"/>
  <c r="T508" i="28"/>
  <c r="S508" i="28"/>
  <c r="P508" i="28"/>
  <c r="O508" i="28"/>
  <c r="N508" i="28"/>
  <c r="M508" i="28"/>
  <c r="L508" i="28"/>
  <c r="K508" i="28"/>
  <c r="J508" i="28"/>
  <c r="I508" i="28"/>
  <c r="H508" i="28"/>
  <c r="G508" i="28"/>
  <c r="F508" i="28"/>
  <c r="D508" i="28"/>
  <c r="C508" i="28"/>
  <c r="B508" i="28"/>
  <c r="BQ507" i="28"/>
  <c r="BP507" i="28"/>
  <c r="BO507" i="28"/>
  <c r="BN507" i="28"/>
  <c r="BM507" i="28"/>
  <c r="BL507" i="28"/>
  <c r="BK507" i="28"/>
  <c r="BJ507" i="28"/>
  <c r="BI507" i="28"/>
  <c r="BF507" i="28"/>
  <c r="BE507" i="28"/>
  <c r="BD507" i="28"/>
  <c r="BC507" i="28"/>
  <c r="BB507" i="28"/>
  <c r="BA507" i="28"/>
  <c r="AZ507" i="28"/>
  <c r="AY507" i="28"/>
  <c r="AX507" i="28"/>
  <c r="AW507" i="28"/>
  <c r="AV507" i="28"/>
  <c r="AU507" i="28"/>
  <c r="AT507" i="28"/>
  <c r="AS507" i="28"/>
  <c r="AR507" i="28"/>
  <c r="AQ507" i="28"/>
  <c r="AP507" i="28"/>
  <c r="AO507" i="28"/>
  <c r="AL507" i="28"/>
  <c r="AK507" i="28"/>
  <c r="AJ507" i="28"/>
  <c r="AI507" i="28"/>
  <c r="AH507" i="28"/>
  <c r="AG507" i="28"/>
  <c r="AF507" i="28"/>
  <c r="AE507" i="28"/>
  <c r="AD507" i="28"/>
  <c r="AA507" i="28"/>
  <c r="Z507" i="28"/>
  <c r="Y507" i="28"/>
  <c r="X507" i="28"/>
  <c r="W507" i="28"/>
  <c r="V507" i="28"/>
  <c r="U507" i="28"/>
  <c r="T507" i="28"/>
  <c r="S507" i="28"/>
  <c r="P507" i="28"/>
  <c r="O507" i="28"/>
  <c r="N507" i="28"/>
  <c r="M507" i="28"/>
  <c r="L507" i="28"/>
  <c r="K507" i="28"/>
  <c r="J507" i="28"/>
  <c r="I507" i="28"/>
  <c r="H507" i="28"/>
  <c r="G507" i="28"/>
  <c r="F507" i="28"/>
  <c r="D507" i="28"/>
  <c r="C507" i="28"/>
  <c r="B507" i="28"/>
  <c r="BQ506" i="28"/>
  <c r="BP506" i="28"/>
  <c r="BO506" i="28"/>
  <c r="BN506" i="28"/>
  <c r="BM506" i="28"/>
  <c r="BL506" i="28"/>
  <c r="BK506" i="28"/>
  <c r="BJ506" i="28"/>
  <c r="BI506" i="28"/>
  <c r="BF506" i="28"/>
  <c r="BE506" i="28"/>
  <c r="BD506" i="28"/>
  <c r="BC506" i="28"/>
  <c r="BB506" i="28"/>
  <c r="BA506" i="28"/>
  <c r="AZ506" i="28"/>
  <c r="AY506" i="28"/>
  <c r="AX506" i="28"/>
  <c r="AW506" i="28"/>
  <c r="AV506" i="28"/>
  <c r="AU506" i="28"/>
  <c r="AT506" i="28"/>
  <c r="AS506" i="28"/>
  <c r="AR506" i="28"/>
  <c r="AQ506" i="28"/>
  <c r="AP506" i="28"/>
  <c r="AO506" i="28"/>
  <c r="AL506" i="28"/>
  <c r="AK506" i="28"/>
  <c r="AJ506" i="28"/>
  <c r="AI506" i="28"/>
  <c r="AH506" i="28"/>
  <c r="AG506" i="28"/>
  <c r="AF506" i="28"/>
  <c r="AE506" i="28"/>
  <c r="AD506" i="28"/>
  <c r="AA506" i="28"/>
  <c r="Z506" i="28"/>
  <c r="Y506" i="28"/>
  <c r="X506" i="28"/>
  <c r="W506" i="28"/>
  <c r="V506" i="28"/>
  <c r="U506" i="28"/>
  <c r="T506" i="28"/>
  <c r="S506" i="28"/>
  <c r="P506" i="28"/>
  <c r="O506" i="28"/>
  <c r="N506" i="28"/>
  <c r="M506" i="28"/>
  <c r="L506" i="28"/>
  <c r="K506" i="28"/>
  <c r="J506" i="28"/>
  <c r="I506" i="28"/>
  <c r="H506" i="28"/>
  <c r="G506" i="28"/>
  <c r="F506" i="28"/>
  <c r="D506" i="28"/>
  <c r="C506" i="28"/>
  <c r="B506" i="28"/>
  <c r="BQ505" i="28"/>
  <c r="BP505" i="28"/>
  <c r="BO505" i="28"/>
  <c r="BN505" i="28"/>
  <c r="BM505" i="28"/>
  <c r="BL505" i="28"/>
  <c r="BK505" i="28"/>
  <c r="BJ505" i="28"/>
  <c r="BI505" i="28"/>
  <c r="BF505" i="28"/>
  <c r="BE505" i="28"/>
  <c r="BD505" i="28"/>
  <c r="BC505" i="28"/>
  <c r="BB505" i="28"/>
  <c r="BA505" i="28"/>
  <c r="AZ505" i="28"/>
  <c r="AY505" i="28"/>
  <c r="AX505" i="28"/>
  <c r="AW505" i="28"/>
  <c r="AV505" i="28"/>
  <c r="AU505" i="28"/>
  <c r="AT505" i="28"/>
  <c r="AS505" i="28"/>
  <c r="AR505" i="28"/>
  <c r="AQ505" i="28"/>
  <c r="AP505" i="28"/>
  <c r="AO505" i="28"/>
  <c r="AL505" i="28"/>
  <c r="AK505" i="28"/>
  <c r="AJ505" i="28"/>
  <c r="AI505" i="28"/>
  <c r="AH505" i="28"/>
  <c r="AG505" i="28"/>
  <c r="AF505" i="28"/>
  <c r="AE505" i="28"/>
  <c r="AD505" i="28"/>
  <c r="AA505" i="28"/>
  <c r="Z505" i="28"/>
  <c r="Y505" i="28"/>
  <c r="X505" i="28"/>
  <c r="W505" i="28"/>
  <c r="V505" i="28"/>
  <c r="U505" i="28"/>
  <c r="T505" i="28"/>
  <c r="S505" i="28"/>
  <c r="P505" i="28"/>
  <c r="O505" i="28"/>
  <c r="N505" i="28"/>
  <c r="M505" i="28"/>
  <c r="L505" i="28"/>
  <c r="K505" i="28"/>
  <c r="J505" i="28"/>
  <c r="I505" i="28"/>
  <c r="H505" i="28"/>
  <c r="G505" i="28"/>
  <c r="F505" i="28"/>
  <c r="D505" i="28"/>
  <c r="C505" i="28"/>
  <c r="B505" i="28"/>
  <c r="BQ504" i="28"/>
  <c r="BP504" i="28"/>
  <c r="BO504" i="28"/>
  <c r="BN504" i="28"/>
  <c r="BM504" i="28"/>
  <c r="BL504" i="28"/>
  <c r="BK504" i="28"/>
  <c r="BJ504" i="28"/>
  <c r="BI504" i="28"/>
  <c r="BF504" i="28"/>
  <c r="BE504" i="28"/>
  <c r="BD504" i="28"/>
  <c r="BC504" i="28"/>
  <c r="BB504" i="28"/>
  <c r="BA504" i="28"/>
  <c r="AZ504" i="28"/>
  <c r="AY504" i="28"/>
  <c r="AX504" i="28"/>
  <c r="AW504" i="28"/>
  <c r="AV504" i="28"/>
  <c r="AU504" i="28"/>
  <c r="AT504" i="28"/>
  <c r="AS504" i="28"/>
  <c r="AR504" i="28"/>
  <c r="AQ504" i="28"/>
  <c r="AP504" i="28"/>
  <c r="AO504" i="28"/>
  <c r="AL504" i="28"/>
  <c r="AK504" i="28"/>
  <c r="AJ504" i="28"/>
  <c r="AI504" i="28"/>
  <c r="AH504" i="28"/>
  <c r="AG504" i="28"/>
  <c r="AF504" i="28"/>
  <c r="AE504" i="28"/>
  <c r="AD504" i="28"/>
  <c r="AA504" i="28"/>
  <c r="Z504" i="28"/>
  <c r="Y504" i="28"/>
  <c r="X504" i="28"/>
  <c r="W504" i="28"/>
  <c r="V504" i="28"/>
  <c r="U504" i="28"/>
  <c r="T504" i="28"/>
  <c r="S504" i="28"/>
  <c r="P504" i="28"/>
  <c r="O504" i="28"/>
  <c r="N504" i="28"/>
  <c r="M504" i="28"/>
  <c r="L504" i="28"/>
  <c r="K504" i="28"/>
  <c r="J504" i="28"/>
  <c r="I504" i="28"/>
  <c r="H504" i="28"/>
  <c r="G504" i="28"/>
  <c r="F504" i="28"/>
  <c r="D504" i="28"/>
  <c r="C504" i="28"/>
  <c r="B504" i="28"/>
  <c r="BQ503" i="28"/>
  <c r="BP503" i="28"/>
  <c r="BO503" i="28"/>
  <c r="BN503" i="28"/>
  <c r="BM503" i="28"/>
  <c r="BL503" i="28"/>
  <c r="BK503" i="28"/>
  <c r="BJ503" i="28"/>
  <c r="BI503" i="28"/>
  <c r="BF503" i="28"/>
  <c r="BE503" i="28"/>
  <c r="BD503" i="28"/>
  <c r="BC503" i="28"/>
  <c r="BB503" i="28"/>
  <c r="BA503" i="28"/>
  <c r="AZ503" i="28"/>
  <c r="AY503" i="28"/>
  <c r="AX503" i="28"/>
  <c r="AW503" i="28"/>
  <c r="AV503" i="28"/>
  <c r="AU503" i="28"/>
  <c r="AT503" i="28"/>
  <c r="AS503" i="28"/>
  <c r="AR503" i="28"/>
  <c r="AQ503" i="28"/>
  <c r="AP503" i="28"/>
  <c r="AO503" i="28"/>
  <c r="AL503" i="28"/>
  <c r="AK503" i="28"/>
  <c r="AJ503" i="28"/>
  <c r="AI503" i="28"/>
  <c r="AH503" i="28"/>
  <c r="AG503" i="28"/>
  <c r="AF503" i="28"/>
  <c r="AE503" i="28"/>
  <c r="AD503" i="28"/>
  <c r="AA503" i="28"/>
  <c r="Z503" i="28"/>
  <c r="Y503" i="28"/>
  <c r="X503" i="28"/>
  <c r="W503" i="28"/>
  <c r="V503" i="28"/>
  <c r="U503" i="28"/>
  <c r="T503" i="28"/>
  <c r="S503" i="28"/>
  <c r="P503" i="28"/>
  <c r="O503" i="28"/>
  <c r="N503" i="28"/>
  <c r="M503" i="28"/>
  <c r="L503" i="28"/>
  <c r="K503" i="28"/>
  <c r="J503" i="28"/>
  <c r="I503" i="28"/>
  <c r="H503" i="28"/>
  <c r="G503" i="28"/>
  <c r="F503" i="28"/>
  <c r="D503" i="28"/>
  <c r="C503" i="28"/>
  <c r="B503" i="28"/>
  <c r="BQ502" i="28"/>
  <c r="BP502" i="28"/>
  <c r="BO502" i="28"/>
  <c r="BN502" i="28"/>
  <c r="BM502" i="28"/>
  <c r="BL502" i="28"/>
  <c r="BK502" i="28"/>
  <c r="BJ502" i="28"/>
  <c r="BI502" i="28"/>
  <c r="BF502" i="28"/>
  <c r="BE502" i="28"/>
  <c r="BD502" i="28"/>
  <c r="BC502" i="28"/>
  <c r="BB502" i="28"/>
  <c r="BA502" i="28"/>
  <c r="AZ502" i="28"/>
  <c r="AY502" i="28"/>
  <c r="AX502" i="28"/>
  <c r="AW502" i="28"/>
  <c r="AV502" i="28"/>
  <c r="AU502" i="28"/>
  <c r="AT502" i="28"/>
  <c r="AS502" i="28"/>
  <c r="AR502" i="28"/>
  <c r="AQ502" i="28"/>
  <c r="AP502" i="28"/>
  <c r="AO502" i="28"/>
  <c r="AL502" i="28"/>
  <c r="AK502" i="28"/>
  <c r="AJ502" i="28"/>
  <c r="AI502" i="28"/>
  <c r="AH502" i="28"/>
  <c r="AG502" i="28"/>
  <c r="AF502" i="28"/>
  <c r="AE502" i="28"/>
  <c r="AD502" i="28"/>
  <c r="AA502" i="28"/>
  <c r="Z502" i="28"/>
  <c r="Y502" i="28"/>
  <c r="X502" i="28"/>
  <c r="W502" i="28"/>
  <c r="V502" i="28"/>
  <c r="U502" i="28"/>
  <c r="T502" i="28"/>
  <c r="S502" i="28"/>
  <c r="P502" i="28"/>
  <c r="O502" i="28"/>
  <c r="N502" i="28"/>
  <c r="M502" i="28"/>
  <c r="L502" i="28"/>
  <c r="K502" i="28"/>
  <c r="J502" i="28"/>
  <c r="I502" i="28"/>
  <c r="H502" i="28"/>
  <c r="G502" i="28"/>
  <c r="F502" i="28"/>
  <c r="D502" i="28"/>
  <c r="C502" i="28"/>
  <c r="B502" i="28"/>
  <c r="BQ501" i="28"/>
  <c r="BP501" i="28"/>
  <c r="BO501" i="28"/>
  <c r="BN501" i="28"/>
  <c r="BM501" i="28"/>
  <c r="BL501" i="28"/>
  <c r="BK501" i="28"/>
  <c r="BJ501" i="28"/>
  <c r="BI501" i="28"/>
  <c r="BF501" i="28"/>
  <c r="BE501" i="28"/>
  <c r="BD501" i="28"/>
  <c r="BC501" i="28"/>
  <c r="BB501" i="28"/>
  <c r="BA501" i="28"/>
  <c r="AZ501" i="28"/>
  <c r="AY501" i="28"/>
  <c r="AX501" i="28"/>
  <c r="AW501" i="28"/>
  <c r="AV501" i="28"/>
  <c r="AU501" i="28"/>
  <c r="AT501" i="28"/>
  <c r="AS501" i="28"/>
  <c r="AR501" i="28"/>
  <c r="AQ501" i="28"/>
  <c r="AP501" i="28"/>
  <c r="AO501" i="28"/>
  <c r="AL501" i="28"/>
  <c r="AK501" i="28"/>
  <c r="AJ501" i="28"/>
  <c r="AI501" i="28"/>
  <c r="AH501" i="28"/>
  <c r="AG501" i="28"/>
  <c r="AF501" i="28"/>
  <c r="AE501" i="28"/>
  <c r="AD501" i="28"/>
  <c r="AA501" i="28"/>
  <c r="Z501" i="28"/>
  <c r="Y501" i="28"/>
  <c r="X501" i="28"/>
  <c r="W501" i="28"/>
  <c r="V501" i="28"/>
  <c r="U501" i="28"/>
  <c r="T501" i="28"/>
  <c r="S501" i="28"/>
  <c r="P501" i="28"/>
  <c r="O501" i="28"/>
  <c r="N501" i="28"/>
  <c r="M501" i="28"/>
  <c r="L501" i="28"/>
  <c r="K501" i="28"/>
  <c r="J501" i="28"/>
  <c r="I501" i="28"/>
  <c r="H501" i="28"/>
  <c r="G501" i="28"/>
  <c r="F501" i="28"/>
  <c r="D501" i="28"/>
  <c r="C501" i="28"/>
  <c r="B501" i="28"/>
  <c r="BQ500" i="28"/>
  <c r="BP500" i="28"/>
  <c r="BO500" i="28"/>
  <c r="BN500" i="28"/>
  <c r="BM500" i="28"/>
  <c r="BL500" i="28"/>
  <c r="BK500" i="28"/>
  <c r="BJ500" i="28"/>
  <c r="BI500" i="28"/>
  <c r="BF500" i="28"/>
  <c r="BE500" i="28"/>
  <c r="BD500" i="28"/>
  <c r="BC500" i="28"/>
  <c r="BB500" i="28"/>
  <c r="BA500" i="28"/>
  <c r="AZ500" i="28"/>
  <c r="AY500" i="28"/>
  <c r="AX500" i="28"/>
  <c r="AW500" i="28"/>
  <c r="AV500" i="28"/>
  <c r="AU500" i="28"/>
  <c r="AT500" i="28"/>
  <c r="AS500" i="28"/>
  <c r="AR500" i="28"/>
  <c r="AQ500" i="28"/>
  <c r="AP500" i="28"/>
  <c r="AO500" i="28"/>
  <c r="AL500" i="28"/>
  <c r="AK500" i="28"/>
  <c r="AJ500" i="28"/>
  <c r="AI500" i="28"/>
  <c r="AH500" i="28"/>
  <c r="AG500" i="28"/>
  <c r="AF500" i="28"/>
  <c r="AE500" i="28"/>
  <c r="AD500" i="28"/>
  <c r="AA500" i="28"/>
  <c r="Z500" i="28"/>
  <c r="Y500" i="28"/>
  <c r="X500" i="28"/>
  <c r="W500" i="28"/>
  <c r="V500" i="28"/>
  <c r="U500" i="28"/>
  <c r="T500" i="28"/>
  <c r="S500" i="28"/>
  <c r="P500" i="28"/>
  <c r="O500" i="28"/>
  <c r="N500" i="28"/>
  <c r="M500" i="28"/>
  <c r="L500" i="28"/>
  <c r="K500" i="28"/>
  <c r="J500" i="28"/>
  <c r="I500" i="28"/>
  <c r="H500" i="28"/>
  <c r="G500" i="28"/>
  <c r="F500" i="28"/>
  <c r="D500" i="28"/>
  <c r="C500" i="28"/>
  <c r="B500" i="28"/>
  <c r="BQ499" i="28"/>
  <c r="BP499" i="28"/>
  <c r="BO499" i="28"/>
  <c r="BN499" i="28"/>
  <c r="BM499" i="28"/>
  <c r="BL499" i="28"/>
  <c r="BK499" i="28"/>
  <c r="BJ499" i="28"/>
  <c r="BI499" i="28"/>
  <c r="BF499" i="28"/>
  <c r="BE499" i="28"/>
  <c r="BD499" i="28"/>
  <c r="BC499" i="28"/>
  <c r="BB499" i="28"/>
  <c r="BA499" i="28"/>
  <c r="AZ499" i="28"/>
  <c r="AY499" i="28"/>
  <c r="AX499" i="28"/>
  <c r="AW499" i="28"/>
  <c r="AV499" i="28"/>
  <c r="AU499" i="28"/>
  <c r="AT499" i="28"/>
  <c r="AS499" i="28"/>
  <c r="AR499" i="28"/>
  <c r="AQ499" i="28"/>
  <c r="AP499" i="28"/>
  <c r="AO499" i="28"/>
  <c r="AL499" i="28"/>
  <c r="AK499" i="28"/>
  <c r="AJ499" i="28"/>
  <c r="AI499" i="28"/>
  <c r="AH499" i="28"/>
  <c r="AG499" i="28"/>
  <c r="AF499" i="28"/>
  <c r="AE499" i="28"/>
  <c r="AD499" i="28"/>
  <c r="AA499" i="28"/>
  <c r="Z499" i="28"/>
  <c r="Y499" i="28"/>
  <c r="X499" i="28"/>
  <c r="W499" i="28"/>
  <c r="V499" i="28"/>
  <c r="U499" i="28"/>
  <c r="T499" i="28"/>
  <c r="S499" i="28"/>
  <c r="P499" i="28"/>
  <c r="O499" i="28"/>
  <c r="N499" i="28"/>
  <c r="M499" i="28"/>
  <c r="L499" i="28"/>
  <c r="K499" i="28"/>
  <c r="J499" i="28"/>
  <c r="I499" i="28"/>
  <c r="H499" i="28"/>
  <c r="G499" i="28"/>
  <c r="F499" i="28"/>
  <c r="D499" i="28"/>
  <c r="C499" i="28"/>
  <c r="B499" i="28"/>
  <c r="BQ498" i="28"/>
  <c r="BP498" i="28"/>
  <c r="BO498" i="28"/>
  <c r="BN498" i="28"/>
  <c r="BM498" i="28"/>
  <c r="BL498" i="28"/>
  <c r="BK498" i="28"/>
  <c r="BJ498" i="28"/>
  <c r="BI498" i="28"/>
  <c r="BF498" i="28"/>
  <c r="BE498" i="28"/>
  <c r="BD498" i="28"/>
  <c r="BC498" i="28"/>
  <c r="BB498" i="28"/>
  <c r="BA498" i="28"/>
  <c r="AZ498" i="28"/>
  <c r="AY498" i="28"/>
  <c r="AX498" i="28"/>
  <c r="AW498" i="28"/>
  <c r="AV498" i="28"/>
  <c r="AU498" i="28"/>
  <c r="AT498" i="28"/>
  <c r="AS498" i="28"/>
  <c r="AR498" i="28"/>
  <c r="AQ498" i="28"/>
  <c r="AP498" i="28"/>
  <c r="AO498" i="28"/>
  <c r="AL498" i="28"/>
  <c r="AK498" i="28"/>
  <c r="AJ498" i="28"/>
  <c r="AI498" i="28"/>
  <c r="AH498" i="28"/>
  <c r="AG498" i="28"/>
  <c r="AF498" i="28"/>
  <c r="AE498" i="28"/>
  <c r="AD498" i="28"/>
  <c r="AA498" i="28"/>
  <c r="Z498" i="28"/>
  <c r="Y498" i="28"/>
  <c r="X498" i="28"/>
  <c r="W498" i="28"/>
  <c r="V498" i="28"/>
  <c r="U498" i="28"/>
  <c r="T498" i="28"/>
  <c r="S498" i="28"/>
  <c r="P498" i="28"/>
  <c r="O498" i="28"/>
  <c r="N498" i="28"/>
  <c r="M498" i="28"/>
  <c r="L498" i="28"/>
  <c r="K498" i="28"/>
  <c r="J498" i="28"/>
  <c r="I498" i="28"/>
  <c r="H498" i="28"/>
  <c r="G498" i="28"/>
  <c r="F498" i="28"/>
  <c r="D498" i="28"/>
  <c r="C498" i="28"/>
  <c r="B498" i="28"/>
  <c r="BQ497" i="28"/>
  <c r="BP497" i="28"/>
  <c r="BO497" i="28"/>
  <c r="BN497" i="28"/>
  <c r="BM497" i="28"/>
  <c r="BL497" i="28"/>
  <c r="BK497" i="28"/>
  <c r="BJ497" i="28"/>
  <c r="BI497" i="28"/>
  <c r="BF497" i="28"/>
  <c r="BE497" i="28"/>
  <c r="BD497" i="28"/>
  <c r="BC497" i="28"/>
  <c r="BB497" i="28"/>
  <c r="BA497" i="28"/>
  <c r="AZ497" i="28"/>
  <c r="AY497" i="28"/>
  <c r="AX497" i="28"/>
  <c r="AW497" i="28"/>
  <c r="AV497" i="28"/>
  <c r="AU497" i="28"/>
  <c r="AT497" i="28"/>
  <c r="AS497" i="28"/>
  <c r="AR497" i="28"/>
  <c r="AQ497" i="28"/>
  <c r="AP497" i="28"/>
  <c r="AO497" i="28"/>
  <c r="AL497" i="28"/>
  <c r="AK497" i="28"/>
  <c r="AJ497" i="28"/>
  <c r="AI497" i="28"/>
  <c r="AH497" i="28"/>
  <c r="AG497" i="28"/>
  <c r="AF497" i="28"/>
  <c r="AE497" i="28"/>
  <c r="AD497" i="28"/>
  <c r="AA497" i="28"/>
  <c r="Z497" i="28"/>
  <c r="Y497" i="28"/>
  <c r="X497" i="28"/>
  <c r="W497" i="28"/>
  <c r="V497" i="28"/>
  <c r="U497" i="28"/>
  <c r="T497" i="28"/>
  <c r="S497" i="28"/>
  <c r="P497" i="28"/>
  <c r="O497" i="28"/>
  <c r="N497" i="28"/>
  <c r="M497" i="28"/>
  <c r="L497" i="28"/>
  <c r="K497" i="28"/>
  <c r="J497" i="28"/>
  <c r="I497" i="28"/>
  <c r="H497" i="28"/>
  <c r="G497" i="28"/>
  <c r="F497" i="28"/>
  <c r="D497" i="28"/>
  <c r="C497" i="28"/>
  <c r="B497" i="28"/>
  <c r="BQ496" i="28"/>
  <c r="BP496" i="28"/>
  <c r="BO496" i="28"/>
  <c r="BN496" i="28"/>
  <c r="BM496" i="28"/>
  <c r="BL496" i="28"/>
  <c r="BK496" i="28"/>
  <c r="BJ496" i="28"/>
  <c r="BI496" i="28"/>
  <c r="BF496" i="28"/>
  <c r="BE496" i="28"/>
  <c r="BD496" i="28"/>
  <c r="BC496" i="28"/>
  <c r="BB496" i="28"/>
  <c r="BA496" i="28"/>
  <c r="AZ496" i="28"/>
  <c r="AY496" i="28"/>
  <c r="AX496" i="28"/>
  <c r="AW496" i="28"/>
  <c r="AV496" i="28"/>
  <c r="AU496" i="28"/>
  <c r="AT496" i="28"/>
  <c r="AS496" i="28"/>
  <c r="AR496" i="28"/>
  <c r="AQ496" i="28"/>
  <c r="AP496" i="28"/>
  <c r="AO496" i="28"/>
  <c r="AL496" i="28"/>
  <c r="AK496" i="28"/>
  <c r="AJ496" i="28"/>
  <c r="AI496" i="28"/>
  <c r="AH496" i="28"/>
  <c r="AG496" i="28"/>
  <c r="AF496" i="28"/>
  <c r="AE496" i="28"/>
  <c r="AD496" i="28"/>
  <c r="AA496" i="28"/>
  <c r="Z496" i="28"/>
  <c r="Y496" i="28"/>
  <c r="X496" i="28"/>
  <c r="W496" i="28"/>
  <c r="V496" i="28"/>
  <c r="U496" i="28"/>
  <c r="T496" i="28"/>
  <c r="S496" i="28"/>
  <c r="P496" i="28"/>
  <c r="O496" i="28"/>
  <c r="N496" i="28"/>
  <c r="M496" i="28"/>
  <c r="L496" i="28"/>
  <c r="K496" i="28"/>
  <c r="J496" i="28"/>
  <c r="I496" i="28"/>
  <c r="H496" i="28"/>
  <c r="G496" i="28"/>
  <c r="F496" i="28"/>
  <c r="D496" i="28"/>
  <c r="C496" i="28"/>
  <c r="B496" i="28"/>
  <c r="BQ495" i="28"/>
  <c r="BP495" i="28"/>
  <c r="BO495" i="28"/>
  <c r="BN495" i="28"/>
  <c r="BM495" i="28"/>
  <c r="BL495" i="28"/>
  <c r="BK495" i="28"/>
  <c r="BJ495" i="28"/>
  <c r="BI495" i="28"/>
  <c r="BF495" i="28"/>
  <c r="BE495" i="28"/>
  <c r="BD495" i="28"/>
  <c r="BC495" i="28"/>
  <c r="BB495" i="28"/>
  <c r="BA495" i="28"/>
  <c r="AZ495" i="28"/>
  <c r="AY495" i="28"/>
  <c r="AX495" i="28"/>
  <c r="AW495" i="28"/>
  <c r="AV495" i="28"/>
  <c r="AU495" i="28"/>
  <c r="AT495" i="28"/>
  <c r="AS495" i="28"/>
  <c r="AR495" i="28"/>
  <c r="AQ495" i="28"/>
  <c r="AP495" i="28"/>
  <c r="AO495" i="28"/>
  <c r="AL495" i="28"/>
  <c r="AK495" i="28"/>
  <c r="AJ495" i="28"/>
  <c r="AI495" i="28"/>
  <c r="AH495" i="28"/>
  <c r="AG495" i="28"/>
  <c r="AF495" i="28"/>
  <c r="AE495" i="28"/>
  <c r="AD495" i="28"/>
  <c r="AA495" i="28"/>
  <c r="Z495" i="28"/>
  <c r="Y495" i="28"/>
  <c r="X495" i="28"/>
  <c r="W495" i="28"/>
  <c r="V495" i="28"/>
  <c r="U495" i="28"/>
  <c r="T495" i="28"/>
  <c r="S495" i="28"/>
  <c r="P495" i="28"/>
  <c r="O495" i="28"/>
  <c r="N495" i="28"/>
  <c r="M495" i="28"/>
  <c r="L495" i="28"/>
  <c r="K495" i="28"/>
  <c r="J495" i="28"/>
  <c r="I495" i="28"/>
  <c r="H495" i="28"/>
  <c r="G495" i="28"/>
  <c r="F495" i="28"/>
  <c r="D495" i="28"/>
  <c r="C495" i="28"/>
  <c r="B495" i="28"/>
  <c r="BQ494" i="28"/>
  <c r="BP494" i="28"/>
  <c r="BO494" i="28"/>
  <c r="BN494" i="28"/>
  <c r="BM494" i="28"/>
  <c r="BL494" i="28"/>
  <c r="BK494" i="28"/>
  <c r="BJ494" i="28"/>
  <c r="BI494" i="28"/>
  <c r="BF494" i="28"/>
  <c r="BE494" i="28"/>
  <c r="BD494" i="28"/>
  <c r="BC494" i="28"/>
  <c r="BB494" i="28"/>
  <c r="BA494" i="28"/>
  <c r="AZ494" i="28"/>
  <c r="AY494" i="28"/>
  <c r="AX494" i="28"/>
  <c r="AW494" i="28"/>
  <c r="AV494" i="28"/>
  <c r="AU494" i="28"/>
  <c r="AT494" i="28"/>
  <c r="AS494" i="28"/>
  <c r="AR494" i="28"/>
  <c r="AQ494" i="28"/>
  <c r="AP494" i="28"/>
  <c r="AO494" i="28"/>
  <c r="AL494" i="28"/>
  <c r="AK494" i="28"/>
  <c r="AJ494" i="28"/>
  <c r="AI494" i="28"/>
  <c r="AH494" i="28"/>
  <c r="AG494" i="28"/>
  <c r="AF494" i="28"/>
  <c r="AE494" i="28"/>
  <c r="AD494" i="28"/>
  <c r="AA494" i="28"/>
  <c r="Z494" i="28"/>
  <c r="Y494" i="28"/>
  <c r="X494" i="28"/>
  <c r="W494" i="28"/>
  <c r="V494" i="28"/>
  <c r="U494" i="28"/>
  <c r="T494" i="28"/>
  <c r="S494" i="28"/>
  <c r="P494" i="28"/>
  <c r="O494" i="28"/>
  <c r="N494" i="28"/>
  <c r="M494" i="28"/>
  <c r="L494" i="28"/>
  <c r="K494" i="28"/>
  <c r="J494" i="28"/>
  <c r="I494" i="28"/>
  <c r="H494" i="28"/>
  <c r="G494" i="28"/>
  <c r="F494" i="28"/>
  <c r="D494" i="28"/>
  <c r="C494" i="28"/>
  <c r="B494" i="28"/>
  <c r="BQ493" i="28"/>
  <c r="BP493" i="28"/>
  <c r="BO493" i="28"/>
  <c r="BN493" i="28"/>
  <c r="BM493" i="28"/>
  <c r="BL493" i="28"/>
  <c r="BK493" i="28"/>
  <c r="BJ493" i="28"/>
  <c r="BI493" i="28"/>
  <c r="BF493" i="28"/>
  <c r="BE493" i="28"/>
  <c r="BD493" i="28"/>
  <c r="BC493" i="28"/>
  <c r="BB493" i="28"/>
  <c r="BA493" i="28"/>
  <c r="AZ493" i="28"/>
  <c r="AY493" i="28"/>
  <c r="AX493" i="28"/>
  <c r="AW493" i="28"/>
  <c r="AV493" i="28"/>
  <c r="AU493" i="28"/>
  <c r="AT493" i="28"/>
  <c r="AS493" i="28"/>
  <c r="AR493" i="28"/>
  <c r="AQ493" i="28"/>
  <c r="AP493" i="28"/>
  <c r="AO493" i="28"/>
  <c r="AL493" i="28"/>
  <c r="AK493" i="28"/>
  <c r="AJ493" i="28"/>
  <c r="AI493" i="28"/>
  <c r="AH493" i="28"/>
  <c r="AG493" i="28"/>
  <c r="AF493" i="28"/>
  <c r="AE493" i="28"/>
  <c r="AD493" i="28"/>
  <c r="AA493" i="28"/>
  <c r="Z493" i="28"/>
  <c r="Y493" i="28"/>
  <c r="X493" i="28"/>
  <c r="W493" i="28"/>
  <c r="V493" i="28"/>
  <c r="U493" i="28"/>
  <c r="T493" i="28"/>
  <c r="S493" i="28"/>
  <c r="P493" i="28"/>
  <c r="O493" i="28"/>
  <c r="N493" i="28"/>
  <c r="M493" i="28"/>
  <c r="L493" i="28"/>
  <c r="K493" i="28"/>
  <c r="J493" i="28"/>
  <c r="I493" i="28"/>
  <c r="H493" i="28"/>
  <c r="G493" i="28"/>
  <c r="F493" i="28"/>
  <c r="D493" i="28"/>
  <c r="C493" i="28"/>
  <c r="B493" i="28"/>
  <c r="BQ492" i="28"/>
  <c r="BP492" i="28"/>
  <c r="BO492" i="28"/>
  <c r="BN492" i="28"/>
  <c r="BM492" i="28"/>
  <c r="BL492" i="28"/>
  <c r="BK492" i="28"/>
  <c r="BJ492" i="28"/>
  <c r="BI492" i="28"/>
  <c r="BF492" i="28"/>
  <c r="BE492" i="28"/>
  <c r="BD492" i="28"/>
  <c r="BC492" i="28"/>
  <c r="BB492" i="28"/>
  <c r="BA492" i="28"/>
  <c r="AZ492" i="28"/>
  <c r="AY492" i="28"/>
  <c r="AX492" i="28"/>
  <c r="AW492" i="28"/>
  <c r="AV492" i="28"/>
  <c r="AU492" i="28"/>
  <c r="AT492" i="28"/>
  <c r="AS492" i="28"/>
  <c r="AR492" i="28"/>
  <c r="AQ492" i="28"/>
  <c r="AP492" i="28"/>
  <c r="AO492" i="28"/>
  <c r="AL492" i="28"/>
  <c r="AK492" i="28"/>
  <c r="AJ492" i="28"/>
  <c r="AI492" i="28"/>
  <c r="AH492" i="28"/>
  <c r="AG492" i="28"/>
  <c r="AF492" i="28"/>
  <c r="AE492" i="28"/>
  <c r="AD492" i="28"/>
  <c r="AA492" i="28"/>
  <c r="Z492" i="28"/>
  <c r="Y492" i="28"/>
  <c r="X492" i="28"/>
  <c r="W492" i="28"/>
  <c r="V492" i="28"/>
  <c r="U492" i="28"/>
  <c r="T492" i="28"/>
  <c r="S492" i="28"/>
  <c r="P492" i="28"/>
  <c r="O492" i="28"/>
  <c r="N492" i="28"/>
  <c r="M492" i="28"/>
  <c r="L492" i="28"/>
  <c r="K492" i="28"/>
  <c r="J492" i="28"/>
  <c r="I492" i="28"/>
  <c r="H492" i="28"/>
  <c r="G492" i="28"/>
  <c r="F492" i="28"/>
  <c r="D492" i="28"/>
  <c r="C492" i="28"/>
  <c r="B492" i="28"/>
  <c r="BQ491" i="28"/>
  <c r="BP491" i="28"/>
  <c r="BO491" i="28"/>
  <c r="BN491" i="28"/>
  <c r="BM491" i="28"/>
  <c r="BL491" i="28"/>
  <c r="BK491" i="28"/>
  <c r="BJ491" i="28"/>
  <c r="BI491" i="28"/>
  <c r="BF491" i="28"/>
  <c r="BE491" i="28"/>
  <c r="BD491" i="28"/>
  <c r="BC491" i="28"/>
  <c r="BB491" i="28"/>
  <c r="BA491" i="28"/>
  <c r="AZ491" i="28"/>
  <c r="AY491" i="28"/>
  <c r="AX491" i="28"/>
  <c r="AW491" i="28"/>
  <c r="AV491" i="28"/>
  <c r="AU491" i="28"/>
  <c r="AT491" i="28"/>
  <c r="AS491" i="28"/>
  <c r="AR491" i="28"/>
  <c r="AQ491" i="28"/>
  <c r="AP491" i="28"/>
  <c r="AO491" i="28"/>
  <c r="AL491" i="28"/>
  <c r="AK491" i="28"/>
  <c r="AJ491" i="28"/>
  <c r="AI491" i="28"/>
  <c r="AH491" i="28"/>
  <c r="AG491" i="28"/>
  <c r="AF491" i="28"/>
  <c r="AE491" i="28"/>
  <c r="AD491" i="28"/>
  <c r="AA491" i="28"/>
  <c r="Z491" i="28"/>
  <c r="Y491" i="28"/>
  <c r="X491" i="28"/>
  <c r="W491" i="28"/>
  <c r="V491" i="28"/>
  <c r="U491" i="28"/>
  <c r="T491" i="28"/>
  <c r="S491" i="28"/>
  <c r="P491" i="28"/>
  <c r="O491" i="28"/>
  <c r="N491" i="28"/>
  <c r="M491" i="28"/>
  <c r="L491" i="28"/>
  <c r="K491" i="28"/>
  <c r="J491" i="28"/>
  <c r="I491" i="28"/>
  <c r="H491" i="28"/>
  <c r="G491" i="28"/>
  <c r="F491" i="28"/>
  <c r="D491" i="28"/>
  <c r="C491" i="28"/>
  <c r="B491" i="28"/>
  <c r="BQ490" i="28"/>
  <c r="BP490" i="28"/>
  <c r="BO490" i="28"/>
  <c r="BN490" i="28"/>
  <c r="BM490" i="28"/>
  <c r="BL490" i="28"/>
  <c r="BK490" i="28"/>
  <c r="BJ490" i="28"/>
  <c r="BI490" i="28"/>
  <c r="BF490" i="28"/>
  <c r="BE490" i="28"/>
  <c r="BD490" i="28"/>
  <c r="BC490" i="28"/>
  <c r="BB490" i="28"/>
  <c r="BA490" i="28"/>
  <c r="AZ490" i="28"/>
  <c r="AY490" i="28"/>
  <c r="AX490" i="28"/>
  <c r="AW490" i="28"/>
  <c r="AV490" i="28"/>
  <c r="AU490" i="28"/>
  <c r="AT490" i="28"/>
  <c r="AS490" i="28"/>
  <c r="AR490" i="28"/>
  <c r="AQ490" i="28"/>
  <c r="AP490" i="28"/>
  <c r="AO490" i="28"/>
  <c r="AL490" i="28"/>
  <c r="AK490" i="28"/>
  <c r="AJ490" i="28"/>
  <c r="AI490" i="28"/>
  <c r="AH490" i="28"/>
  <c r="AG490" i="28"/>
  <c r="AF490" i="28"/>
  <c r="AE490" i="28"/>
  <c r="AD490" i="28"/>
  <c r="AA490" i="28"/>
  <c r="Z490" i="28"/>
  <c r="Y490" i="28"/>
  <c r="X490" i="28"/>
  <c r="W490" i="28"/>
  <c r="V490" i="28"/>
  <c r="U490" i="28"/>
  <c r="T490" i="28"/>
  <c r="S490" i="28"/>
  <c r="P490" i="28"/>
  <c r="O490" i="28"/>
  <c r="N490" i="28"/>
  <c r="M490" i="28"/>
  <c r="L490" i="28"/>
  <c r="K490" i="28"/>
  <c r="J490" i="28"/>
  <c r="I490" i="28"/>
  <c r="H490" i="28"/>
  <c r="G490" i="28"/>
  <c r="F490" i="28"/>
  <c r="D490" i="28"/>
  <c r="C490" i="28"/>
  <c r="B490" i="28"/>
  <c r="BQ489" i="28"/>
  <c r="BP489" i="28"/>
  <c r="BO489" i="28"/>
  <c r="BN489" i="28"/>
  <c r="BM489" i="28"/>
  <c r="BL489" i="28"/>
  <c r="BK489" i="28"/>
  <c r="BJ489" i="28"/>
  <c r="BI489" i="28"/>
  <c r="BF489" i="28"/>
  <c r="BE489" i="28"/>
  <c r="BD489" i="28"/>
  <c r="BC489" i="28"/>
  <c r="BB489" i="28"/>
  <c r="BA489" i="28"/>
  <c r="AZ489" i="28"/>
  <c r="AY489" i="28"/>
  <c r="AX489" i="28"/>
  <c r="AW489" i="28"/>
  <c r="AV489" i="28"/>
  <c r="AU489" i="28"/>
  <c r="AT489" i="28"/>
  <c r="AS489" i="28"/>
  <c r="AR489" i="28"/>
  <c r="AQ489" i="28"/>
  <c r="AP489" i="28"/>
  <c r="AO489" i="28"/>
  <c r="AL489" i="28"/>
  <c r="AK489" i="28"/>
  <c r="AJ489" i="28"/>
  <c r="AI489" i="28"/>
  <c r="AH489" i="28"/>
  <c r="AG489" i="28"/>
  <c r="AF489" i="28"/>
  <c r="AE489" i="28"/>
  <c r="AD489" i="28"/>
  <c r="AA489" i="28"/>
  <c r="Z489" i="28"/>
  <c r="Y489" i="28"/>
  <c r="X489" i="28"/>
  <c r="W489" i="28"/>
  <c r="V489" i="28"/>
  <c r="U489" i="28"/>
  <c r="T489" i="28"/>
  <c r="S489" i="28"/>
  <c r="P489" i="28"/>
  <c r="O489" i="28"/>
  <c r="N489" i="28"/>
  <c r="M489" i="28"/>
  <c r="L489" i="28"/>
  <c r="K489" i="28"/>
  <c r="J489" i="28"/>
  <c r="I489" i="28"/>
  <c r="H489" i="28"/>
  <c r="G489" i="28"/>
  <c r="F489" i="28"/>
  <c r="D489" i="28"/>
  <c r="C489" i="28"/>
  <c r="B489" i="28"/>
  <c r="BQ488" i="28"/>
  <c r="BP488" i="28"/>
  <c r="BO488" i="28"/>
  <c r="BN488" i="28"/>
  <c r="BM488" i="28"/>
  <c r="BL488" i="28"/>
  <c r="BK488" i="28"/>
  <c r="BJ488" i="28"/>
  <c r="BI488" i="28"/>
  <c r="BF488" i="28"/>
  <c r="BE488" i="28"/>
  <c r="BD488" i="28"/>
  <c r="BC488" i="28"/>
  <c r="BB488" i="28"/>
  <c r="BA488" i="28"/>
  <c r="AZ488" i="28"/>
  <c r="AY488" i="28"/>
  <c r="AX488" i="28"/>
  <c r="AW488" i="28"/>
  <c r="AV488" i="28"/>
  <c r="AU488" i="28"/>
  <c r="AT488" i="28"/>
  <c r="AS488" i="28"/>
  <c r="AR488" i="28"/>
  <c r="AQ488" i="28"/>
  <c r="AP488" i="28"/>
  <c r="AO488" i="28"/>
  <c r="AL488" i="28"/>
  <c r="AK488" i="28"/>
  <c r="AJ488" i="28"/>
  <c r="AI488" i="28"/>
  <c r="AH488" i="28"/>
  <c r="AG488" i="28"/>
  <c r="AF488" i="28"/>
  <c r="AE488" i="28"/>
  <c r="AD488" i="28"/>
  <c r="AA488" i="28"/>
  <c r="Z488" i="28"/>
  <c r="Y488" i="28"/>
  <c r="X488" i="28"/>
  <c r="W488" i="28"/>
  <c r="V488" i="28"/>
  <c r="U488" i="28"/>
  <c r="T488" i="28"/>
  <c r="S488" i="28"/>
  <c r="P488" i="28"/>
  <c r="O488" i="28"/>
  <c r="N488" i="28"/>
  <c r="M488" i="28"/>
  <c r="L488" i="28"/>
  <c r="K488" i="28"/>
  <c r="J488" i="28"/>
  <c r="I488" i="28"/>
  <c r="H488" i="28"/>
  <c r="G488" i="28"/>
  <c r="F488" i="28"/>
  <c r="D488" i="28"/>
  <c r="C488" i="28"/>
  <c r="B488" i="28"/>
  <c r="BQ487" i="28"/>
  <c r="BP487" i="28"/>
  <c r="BO487" i="28"/>
  <c r="BN487" i="28"/>
  <c r="BM487" i="28"/>
  <c r="BL487" i="28"/>
  <c r="BK487" i="28"/>
  <c r="BJ487" i="28"/>
  <c r="BI487" i="28"/>
  <c r="BF487" i="28"/>
  <c r="BE487" i="28"/>
  <c r="BD487" i="28"/>
  <c r="BC487" i="28"/>
  <c r="BB487" i="28"/>
  <c r="BA487" i="28"/>
  <c r="AZ487" i="28"/>
  <c r="AY487" i="28"/>
  <c r="AX487" i="28"/>
  <c r="AW487" i="28"/>
  <c r="AV487" i="28"/>
  <c r="AU487" i="28"/>
  <c r="AT487" i="28"/>
  <c r="AS487" i="28"/>
  <c r="AR487" i="28"/>
  <c r="AQ487" i="28"/>
  <c r="AP487" i="28"/>
  <c r="AO487" i="28"/>
  <c r="AL487" i="28"/>
  <c r="AK487" i="28"/>
  <c r="AJ487" i="28"/>
  <c r="AI487" i="28"/>
  <c r="AH487" i="28"/>
  <c r="AG487" i="28"/>
  <c r="AF487" i="28"/>
  <c r="AE487" i="28"/>
  <c r="AD487" i="28"/>
  <c r="AA487" i="28"/>
  <c r="Z487" i="28"/>
  <c r="Y487" i="28"/>
  <c r="X487" i="28"/>
  <c r="W487" i="28"/>
  <c r="V487" i="28"/>
  <c r="U487" i="28"/>
  <c r="T487" i="28"/>
  <c r="S487" i="28"/>
  <c r="P487" i="28"/>
  <c r="O487" i="28"/>
  <c r="N487" i="28"/>
  <c r="M487" i="28"/>
  <c r="L487" i="28"/>
  <c r="K487" i="28"/>
  <c r="J487" i="28"/>
  <c r="I487" i="28"/>
  <c r="H487" i="28"/>
  <c r="G487" i="28"/>
  <c r="F487" i="28"/>
  <c r="D487" i="28"/>
  <c r="C487" i="28"/>
  <c r="B487" i="28"/>
  <c r="BQ486" i="28"/>
  <c r="BP486" i="28"/>
  <c r="BO486" i="28"/>
  <c r="BN486" i="28"/>
  <c r="BM486" i="28"/>
  <c r="BL486" i="28"/>
  <c r="BK486" i="28"/>
  <c r="BJ486" i="28"/>
  <c r="BI486" i="28"/>
  <c r="BF486" i="28"/>
  <c r="BE486" i="28"/>
  <c r="BD486" i="28"/>
  <c r="BC486" i="28"/>
  <c r="BB486" i="28"/>
  <c r="BA486" i="28"/>
  <c r="AZ486" i="28"/>
  <c r="AY486" i="28"/>
  <c r="AX486" i="28"/>
  <c r="AW486" i="28"/>
  <c r="AV486" i="28"/>
  <c r="AU486" i="28"/>
  <c r="AT486" i="28"/>
  <c r="AS486" i="28"/>
  <c r="AR486" i="28"/>
  <c r="AQ486" i="28"/>
  <c r="AP486" i="28"/>
  <c r="AO486" i="28"/>
  <c r="AL486" i="28"/>
  <c r="AK486" i="28"/>
  <c r="AJ486" i="28"/>
  <c r="AI486" i="28"/>
  <c r="AH486" i="28"/>
  <c r="AG486" i="28"/>
  <c r="AF486" i="28"/>
  <c r="AE486" i="28"/>
  <c r="AD486" i="28"/>
  <c r="AA486" i="28"/>
  <c r="Z486" i="28"/>
  <c r="Y486" i="28"/>
  <c r="X486" i="28"/>
  <c r="W486" i="28"/>
  <c r="V486" i="28"/>
  <c r="U486" i="28"/>
  <c r="T486" i="28"/>
  <c r="S486" i="28"/>
  <c r="P486" i="28"/>
  <c r="O486" i="28"/>
  <c r="N486" i="28"/>
  <c r="M486" i="28"/>
  <c r="L486" i="28"/>
  <c r="K486" i="28"/>
  <c r="J486" i="28"/>
  <c r="I486" i="28"/>
  <c r="H486" i="28"/>
  <c r="G486" i="28"/>
  <c r="F486" i="28"/>
  <c r="D486" i="28"/>
  <c r="C486" i="28"/>
  <c r="B486" i="28"/>
  <c r="BQ485" i="28"/>
  <c r="BP485" i="28"/>
  <c r="BO485" i="28"/>
  <c r="BN485" i="28"/>
  <c r="BM485" i="28"/>
  <c r="BL485" i="28"/>
  <c r="BK485" i="28"/>
  <c r="BJ485" i="28"/>
  <c r="BI485" i="28"/>
  <c r="BF485" i="28"/>
  <c r="BE485" i="28"/>
  <c r="BD485" i="28"/>
  <c r="BC485" i="28"/>
  <c r="BB485" i="28"/>
  <c r="BA485" i="28"/>
  <c r="AZ485" i="28"/>
  <c r="AY485" i="28"/>
  <c r="AX485" i="28"/>
  <c r="AW485" i="28"/>
  <c r="AV485" i="28"/>
  <c r="AU485" i="28"/>
  <c r="AT485" i="28"/>
  <c r="AS485" i="28"/>
  <c r="AR485" i="28"/>
  <c r="AQ485" i="28"/>
  <c r="AP485" i="28"/>
  <c r="AO485" i="28"/>
  <c r="AL485" i="28"/>
  <c r="AK485" i="28"/>
  <c r="AJ485" i="28"/>
  <c r="AI485" i="28"/>
  <c r="AH485" i="28"/>
  <c r="AG485" i="28"/>
  <c r="AF485" i="28"/>
  <c r="AE485" i="28"/>
  <c r="AD485" i="28"/>
  <c r="AA485" i="28"/>
  <c r="Z485" i="28"/>
  <c r="Y485" i="28"/>
  <c r="X485" i="28"/>
  <c r="W485" i="28"/>
  <c r="V485" i="28"/>
  <c r="U485" i="28"/>
  <c r="T485" i="28"/>
  <c r="S485" i="28"/>
  <c r="P485" i="28"/>
  <c r="O485" i="28"/>
  <c r="N485" i="28"/>
  <c r="M485" i="28"/>
  <c r="L485" i="28"/>
  <c r="K485" i="28"/>
  <c r="J485" i="28"/>
  <c r="I485" i="28"/>
  <c r="H485" i="28"/>
  <c r="G485" i="28"/>
  <c r="F485" i="28"/>
  <c r="D485" i="28"/>
  <c r="C485" i="28"/>
  <c r="B485" i="28"/>
  <c r="BQ484" i="28"/>
  <c r="BP484" i="28"/>
  <c r="BO484" i="28"/>
  <c r="BN484" i="28"/>
  <c r="BM484" i="28"/>
  <c r="BL484" i="28"/>
  <c r="BK484" i="28"/>
  <c r="BJ484" i="28"/>
  <c r="BI484" i="28"/>
  <c r="BF484" i="28"/>
  <c r="BE484" i="28"/>
  <c r="BD484" i="28"/>
  <c r="BC484" i="28"/>
  <c r="BB484" i="28"/>
  <c r="BA484" i="28"/>
  <c r="AZ484" i="28"/>
  <c r="AY484" i="28"/>
  <c r="AX484" i="28"/>
  <c r="AW484" i="28"/>
  <c r="AV484" i="28"/>
  <c r="AU484" i="28"/>
  <c r="AT484" i="28"/>
  <c r="AS484" i="28"/>
  <c r="AR484" i="28"/>
  <c r="AQ484" i="28"/>
  <c r="AP484" i="28"/>
  <c r="AO484" i="28"/>
  <c r="AL484" i="28"/>
  <c r="AK484" i="28"/>
  <c r="AJ484" i="28"/>
  <c r="AI484" i="28"/>
  <c r="AH484" i="28"/>
  <c r="AG484" i="28"/>
  <c r="AF484" i="28"/>
  <c r="AE484" i="28"/>
  <c r="AD484" i="28"/>
  <c r="AA484" i="28"/>
  <c r="Z484" i="28"/>
  <c r="Y484" i="28"/>
  <c r="X484" i="28"/>
  <c r="W484" i="28"/>
  <c r="V484" i="28"/>
  <c r="U484" i="28"/>
  <c r="T484" i="28"/>
  <c r="S484" i="28"/>
  <c r="P484" i="28"/>
  <c r="O484" i="28"/>
  <c r="N484" i="28"/>
  <c r="M484" i="28"/>
  <c r="L484" i="28"/>
  <c r="K484" i="28"/>
  <c r="J484" i="28"/>
  <c r="I484" i="28"/>
  <c r="H484" i="28"/>
  <c r="G484" i="28"/>
  <c r="F484" i="28"/>
  <c r="D484" i="28"/>
  <c r="C484" i="28"/>
  <c r="B484" i="28"/>
  <c r="BQ483" i="28"/>
  <c r="BP483" i="28"/>
  <c r="BO483" i="28"/>
  <c r="BN483" i="28"/>
  <c r="BM483" i="28"/>
  <c r="BL483" i="28"/>
  <c r="BK483" i="28"/>
  <c r="BJ483" i="28"/>
  <c r="BI483" i="28"/>
  <c r="BF483" i="28"/>
  <c r="BE483" i="28"/>
  <c r="BD483" i="28"/>
  <c r="BC483" i="28"/>
  <c r="BB483" i="28"/>
  <c r="BA483" i="28"/>
  <c r="AZ483" i="28"/>
  <c r="AY483" i="28"/>
  <c r="AX483" i="28"/>
  <c r="AW483" i="28"/>
  <c r="AV483" i="28"/>
  <c r="AU483" i="28"/>
  <c r="AT483" i="28"/>
  <c r="AS483" i="28"/>
  <c r="AR483" i="28"/>
  <c r="AQ483" i="28"/>
  <c r="AP483" i="28"/>
  <c r="AO483" i="28"/>
  <c r="AL483" i="28"/>
  <c r="AK483" i="28"/>
  <c r="AJ483" i="28"/>
  <c r="AI483" i="28"/>
  <c r="AH483" i="28"/>
  <c r="AG483" i="28"/>
  <c r="AF483" i="28"/>
  <c r="AE483" i="28"/>
  <c r="AD483" i="28"/>
  <c r="AA483" i="28"/>
  <c r="Z483" i="28"/>
  <c r="Y483" i="28"/>
  <c r="X483" i="28"/>
  <c r="W483" i="28"/>
  <c r="V483" i="28"/>
  <c r="U483" i="28"/>
  <c r="T483" i="28"/>
  <c r="S483" i="28"/>
  <c r="P483" i="28"/>
  <c r="O483" i="28"/>
  <c r="N483" i="28"/>
  <c r="M483" i="28"/>
  <c r="L483" i="28"/>
  <c r="K483" i="28"/>
  <c r="J483" i="28"/>
  <c r="I483" i="28"/>
  <c r="H483" i="28"/>
  <c r="G483" i="28"/>
  <c r="F483" i="28"/>
  <c r="D483" i="28"/>
  <c r="C483" i="28"/>
  <c r="B483" i="28"/>
  <c r="BQ482" i="28"/>
  <c r="BP482" i="28"/>
  <c r="BO482" i="28"/>
  <c r="BN482" i="28"/>
  <c r="BM482" i="28"/>
  <c r="BL482" i="28"/>
  <c r="BK482" i="28"/>
  <c r="BJ482" i="28"/>
  <c r="BI482" i="28"/>
  <c r="BF482" i="28"/>
  <c r="BE482" i="28"/>
  <c r="BD482" i="28"/>
  <c r="BC482" i="28"/>
  <c r="BB482" i="28"/>
  <c r="BA482" i="28"/>
  <c r="AZ482" i="28"/>
  <c r="AY482" i="28"/>
  <c r="AX482" i="28"/>
  <c r="AW482" i="28"/>
  <c r="AV482" i="28"/>
  <c r="AU482" i="28"/>
  <c r="AT482" i="28"/>
  <c r="AS482" i="28"/>
  <c r="AR482" i="28"/>
  <c r="AQ482" i="28"/>
  <c r="AP482" i="28"/>
  <c r="AO482" i="28"/>
  <c r="AL482" i="28"/>
  <c r="AK482" i="28"/>
  <c r="AJ482" i="28"/>
  <c r="AI482" i="28"/>
  <c r="AH482" i="28"/>
  <c r="AG482" i="28"/>
  <c r="AF482" i="28"/>
  <c r="AE482" i="28"/>
  <c r="AD482" i="28"/>
  <c r="AA482" i="28"/>
  <c r="Z482" i="28"/>
  <c r="Y482" i="28"/>
  <c r="X482" i="28"/>
  <c r="W482" i="28"/>
  <c r="V482" i="28"/>
  <c r="U482" i="28"/>
  <c r="T482" i="28"/>
  <c r="S482" i="28"/>
  <c r="P482" i="28"/>
  <c r="O482" i="28"/>
  <c r="N482" i="28"/>
  <c r="M482" i="28"/>
  <c r="L482" i="28"/>
  <c r="K482" i="28"/>
  <c r="J482" i="28"/>
  <c r="I482" i="28"/>
  <c r="H482" i="28"/>
  <c r="G482" i="28"/>
  <c r="F482" i="28"/>
  <c r="D482" i="28"/>
  <c r="C482" i="28"/>
  <c r="B482" i="28"/>
  <c r="BQ481" i="28"/>
  <c r="BP481" i="28"/>
  <c r="BO481" i="28"/>
  <c r="BN481" i="28"/>
  <c r="BM481" i="28"/>
  <c r="BL481" i="28"/>
  <c r="BK481" i="28"/>
  <c r="BJ481" i="28"/>
  <c r="BI481" i="28"/>
  <c r="BF481" i="28"/>
  <c r="BE481" i="28"/>
  <c r="BD481" i="28"/>
  <c r="BC481" i="28"/>
  <c r="BB481" i="28"/>
  <c r="BA481" i="28"/>
  <c r="AZ481" i="28"/>
  <c r="AY481" i="28"/>
  <c r="AX481" i="28"/>
  <c r="AW481" i="28"/>
  <c r="AV481" i="28"/>
  <c r="AU481" i="28"/>
  <c r="AT481" i="28"/>
  <c r="AS481" i="28"/>
  <c r="AR481" i="28"/>
  <c r="AQ481" i="28"/>
  <c r="AP481" i="28"/>
  <c r="AO481" i="28"/>
  <c r="AL481" i="28"/>
  <c r="AK481" i="28"/>
  <c r="AJ481" i="28"/>
  <c r="AI481" i="28"/>
  <c r="AH481" i="28"/>
  <c r="AG481" i="28"/>
  <c r="AF481" i="28"/>
  <c r="AE481" i="28"/>
  <c r="AD481" i="28"/>
  <c r="AA481" i="28"/>
  <c r="Z481" i="28"/>
  <c r="Y481" i="28"/>
  <c r="X481" i="28"/>
  <c r="W481" i="28"/>
  <c r="V481" i="28"/>
  <c r="U481" i="28"/>
  <c r="T481" i="28"/>
  <c r="S481" i="28"/>
  <c r="P481" i="28"/>
  <c r="O481" i="28"/>
  <c r="N481" i="28"/>
  <c r="M481" i="28"/>
  <c r="L481" i="28"/>
  <c r="K481" i="28"/>
  <c r="J481" i="28"/>
  <c r="I481" i="28"/>
  <c r="H481" i="28"/>
  <c r="G481" i="28"/>
  <c r="F481" i="28"/>
  <c r="D481" i="28"/>
  <c r="C481" i="28"/>
  <c r="B481" i="28"/>
  <c r="BQ480" i="28"/>
  <c r="BP480" i="28"/>
  <c r="BO480" i="28"/>
  <c r="BN480" i="28"/>
  <c r="BM480" i="28"/>
  <c r="BL480" i="28"/>
  <c r="BK480" i="28"/>
  <c r="BJ480" i="28"/>
  <c r="BI480" i="28"/>
  <c r="BF480" i="28"/>
  <c r="BE480" i="28"/>
  <c r="BD480" i="28"/>
  <c r="BC480" i="28"/>
  <c r="BB480" i="28"/>
  <c r="BA480" i="28"/>
  <c r="AZ480" i="28"/>
  <c r="AY480" i="28"/>
  <c r="AX480" i="28"/>
  <c r="AW480" i="28"/>
  <c r="AV480" i="28"/>
  <c r="AU480" i="28"/>
  <c r="AT480" i="28"/>
  <c r="AS480" i="28"/>
  <c r="AR480" i="28"/>
  <c r="AQ480" i="28"/>
  <c r="AP480" i="28"/>
  <c r="AO480" i="28"/>
  <c r="AL480" i="28"/>
  <c r="AK480" i="28"/>
  <c r="AJ480" i="28"/>
  <c r="AI480" i="28"/>
  <c r="AH480" i="28"/>
  <c r="AG480" i="28"/>
  <c r="AF480" i="28"/>
  <c r="AE480" i="28"/>
  <c r="AD480" i="28"/>
  <c r="AA480" i="28"/>
  <c r="Z480" i="28"/>
  <c r="Y480" i="28"/>
  <c r="X480" i="28"/>
  <c r="W480" i="28"/>
  <c r="V480" i="28"/>
  <c r="U480" i="28"/>
  <c r="T480" i="28"/>
  <c r="S480" i="28"/>
  <c r="P480" i="28"/>
  <c r="O480" i="28"/>
  <c r="N480" i="28"/>
  <c r="M480" i="28"/>
  <c r="L480" i="28"/>
  <c r="K480" i="28"/>
  <c r="J480" i="28"/>
  <c r="I480" i="28"/>
  <c r="H480" i="28"/>
  <c r="G480" i="28"/>
  <c r="F480" i="28"/>
  <c r="D480" i="28"/>
  <c r="C480" i="28"/>
  <c r="B480" i="28"/>
  <c r="BQ479" i="28"/>
  <c r="BP479" i="28"/>
  <c r="BO479" i="28"/>
  <c r="BN479" i="28"/>
  <c r="BM479" i="28"/>
  <c r="BL479" i="28"/>
  <c r="BK479" i="28"/>
  <c r="BJ479" i="28"/>
  <c r="BI479" i="28"/>
  <c r="BF479" i="28"/>
  <c r="BE479" i="28"/>
  <c r="BD479" i="28"/>
  <c r="BC479" i="28"/>
  <c r="BB479" i="28"/>
  <c r="BA479" i="28"/>
  <c r="AZ479" i="28"/>
  <c r="AY479" i="28"/>
  <c r="AX479" i="28"/>
  <c r="AW479" i="28"/>
  <c r="AV479" i="28"/>
  <c r="AU479" i="28"/>
  <c r="AT479" i="28"/>
  <c r="AS479" i="28"/>
  <c r="AR479" i="28"/>
  <c r="AQ479" i="28"/>
  <c r="AP479" i="28"/>
  <c r="AO479" i="28"/>
  <c r="AL479" i="28"/>
  <c r="AK479" i="28"/>
  <c r="AJ479" i="28"/>
  <c r="AI479" i="28"/>
  <c r="AH479" i="28"/>
  <c r="AG479" i="28"/>
  <c r="AF479" i="28"/>
  <c r="AE479" i="28"/>
  <c r="AD479" i="28"/>
  <c r="AA479" i="28"/>
  <c r="Z479" i="28"/>
  <c r="Y479" i="28"/>
  <c r="X479" i="28"/>
  <c r="W479" i="28"/>
  <c r="V479" i="28"/>
  <c r="U479" i="28"/>
  <c r="T479" i="28"/>
  <c r="S479" i="28"/>
  <c r="P479" i="28"/>
  <c r="O479" i="28"/>
  <c r="N479" i="28"/>
  <c r="M479" i="28"/>
  <c r="L479" i="28"/>
  <c r="K479" i="28"/>
  <c r="J479" i="28"/>
  <c r="I479" i="28"/>
  <c r="H479" i="28"/>
  <c r="G479" i="28"/>
  <c r="F479" i="28"/>
  <c r="D479" i="28"/>
  <c r="C479" i="28"/>
  <c r="B479" i="28"/>
  <c r="BQ478" i="28"/>
  <c r="BP478" i="28"/>
  <c r="BO478" i="28"/>
  <c r="BN478" i="28"/>
  <c r="BM478" i="28"/>
  <c r="BL478" i="28"/>
  <c r="BK478" i="28"/>
  <c r="BJ478" i="28"/>
  <c r="BI478" i="28"/>
  <c r="BF478" i="28"/>
  <c r="BE478" i="28"/>
  <c r="BD478" i="28"/>
  <c r="BC478" i="28"/>
  <c r="BB478" i="28"/>
  <c r="BA478" i="28"/>
  <c r="AZ478" i="28"/>
  <c r="AY478" i="28"/>
  <c r="AX478" i="28"/>
  <c r="AW478" i="28"/>
  <c r="AV478" i="28"/>
  <c r="AU478" i="28"/>
  <c r="AT478" i="28"/>
  <c r="AS478" i="28"/>
  <c r="AR478" i="28"/>
  <c r="AQ478" i="28"/>
  <c r="AP478" i="28"/>
  <c r="AO478" i="28"/>
  <c r="AL478" i="28"/>
  <c r="AK478" i="28"/>
  <c r="AJ478" i="28"/>
  <c r="AI478" i="28"/>
  <c r="AH478" i="28"/>
  <c r="AG478" i="28"/>
  <c r="AF478" i="28"/>
  <c r="AE478" i="28"/>
  <c r="AD478" i="28"/>
  <c r="AA478" i="28"/>
  <c r="Z478" i="28"/>
  <c r="Y478" i="28"/>
  <c r="X478" i="28"/>
  <c r="W478" i="28"/>
  <c r="V478" i="28"/>
  <c r="U478" i="28"/>
  <c r="T478" i="28"/>
  <c r="S478" i="28"/>
  <c r="P478" i="28"/>
  <c r="O478" i="28"/>
  <c r="N478" i="28"/>
  <c r="M478" i="28"/>
  <c r="L478" i="28"/>
  <c r="K478" i="28"/>
  <c r="J478" i="28"/>
  <c r="I478" i="28"/>
  <c r="H478" i="28"/>
  <c r="G478" i="28"/>
  <c r="F478" i="28"/>
  <c r="D478" i="28"/>
  <c r="C478" i="28"/>
  <c r="B478" i="28"/>
  <c r="BQ477" i="28"/>
  <c r="BP477" i="28"/>
  <c r="BO477" i="28"/>
  <c r="BN477" i="28"/>
  <c r="BM477" i="28"/>
  <c r="BL477" i="28"/>
  <c r="BK477" i="28"/>
  <c r="BJ477" i="28"/>
  <c r="BI477" i="28"/>
  <c r="BF477" i="28"/>
  <c r="BE477" i="28"/>
  <c r="BD477" i="28"/>
  <c r="BC477" i="28"/>
  <c r="BB477" i="28"/>
  <c r="BA477" i="28"/>
  <c r="AZ477" i="28"/>
  <c r="AY477" i="28"/>
  <c r="AX477" i="28"/>
  <c r="AW477" i="28"/>
  <c r="AV477" i="28"/>
  <c r="AU477" i="28"/>
  <c r="AT477" i="28"/>
  <c r="AS477" i="28"/>
  <c r="AR477" i="28"/>
  <c r="AQ477" i="28"/>
  <c r="AP477" i="28"/>
  <c r="AO477" i="28"/>
  <c r="AL477" i="28"/>
  <c r="AK477" i="28"/>
  <c r="AJ477" i="28"/>
  <c r="AI477" i="28"/>
  <c r="AH477" i="28"/>
  <c r="AG477" i="28"/>
  <c r="AF477" i="28"/>
  <c r="AE477" i="28"/>
  <c r="AD477" i="28"/>
  <c r="AA477" i="28"/>
  <c r="Z477" i="28"/>
  <c r="Y477" i="28"/>
  <c r="X477" i="28"/>
  <c r="W477" i="28"/>
  <c r="V477" i="28"/>
  <c r="U477" i="28"/>
  <c r="T477" i="28"/>
  <c r="S477" i="28"/>
  <c r="P477" i="28"/>
  <c r="O477" i="28"/>
  <c r="N477" i="28"/>
  <c r="M477" i="28"/>
  <c r="L477" i="28"/>
  <c r="K477" i="28"/>
  <c r="J477" i="28"/>
  <c r="I477" i="28"/>
  <c r="H477" i="28"/>
  <c r="G477" i="28"/>
  <c r="F477" i="28"/>
  <c r="D477" i="28"/>
  <c r="C477" i="28"/>
  <c r="B477" i="28"/>
  <c r="BQ476" i="28"/>
  <c r="BP476" i="28"/>
  <c r="BO476" i="28"/>
  <c r="BN476" i="28"/>
  <c r="BM476" i="28"/>
  <c r="BL476" i="28"/>
  <c r="BK476" i="28"/>
  <c r="BJ476" i="28"/>
  <c r="BI476" i="28"/>
  <c r="BF476" i="28"/>
  <c r="BE476" i="28"/>
  <c r="BD476" i="28"/>
  <c r="BC476" i="28"/>
  <c r="BB476" i="28"/>
  <c r="BA476" i="28"/>
  <c r="AZ476" i="28"/>
  <c r="AY476" i="28"/>
  <c r="AX476" i="28"/>
  <c r="AW476" i="28"/>
  <c r="AV476" i="28"/>
  <c r="AU476" i="28"/>
  <c r="AT476" i="28"/>
  <c r="AS476" i="28"/>
  <c r="AR476" i="28"/>
  <c r="AQ476" i="28"/>
  <c r="AP476" i="28"/>
  <c r="AO476" i="28"/>
  <c r="AL476" i="28"/>
  <c r="AK476" i="28"/>
  <c r="AJ476" i="28"/>
  <c r="AI476" i="28"/>
  <c r="AH476" i="28"/>
  <c r="AG476" i="28"/>
  <c r="AF476" i="28"/>
  <c r="AE476" i="28"/>
  <c r="AD476" i="28"/>
  <c r="AA476" i="28"/>
  <c r="Z476" i="28"/>
  <c r="Y476" i="28"/>
  <c r="X476" i="28"/>
  <c r="W476" i="28"/>
  <c r="V476" i="28"/>
  <c r="U476" i="28"/>
  <c r="T476" i="28"/>
  <c r="S476" i="28"/>
  <c r="P476" i="28"/>
  <c r="O476" i="28"/>
  <c r="N476" i="28"/>
  <c r="M476" i="28"/>
  <c r="L476" i="28"/>
  <c r="K476" i="28"/>
  <c r="J476" i="28"/>
  <c r="I476" i="28"/>
  <c r="H476" i="28"/>
  <c r="G476" i="28"/>
  <c r="F476" i="28"/>
  <c r="D476" i="28"/>
  <c r="C476" i="28"/>
  <c r="B476" i="28"/>
  <c r="BQ475" i="28"/>
  <c r="BP475" i="28"/>
  <c r="BO475" i="28"/>
  <c r="BN475" i="28"/>
  <c r="BM475" i="28"/>
  <c r="BL475" i="28"/>
  <c r="BK475" i="28"/>
  <c r="BJ475" i="28"/>
  <c r="BI475" i="28"/>
  <c r="BF475" i="28"/>
  <c r="BE475" i="28"/>
  <c r="BD475" i="28"/>
  <c r="BC475" i="28"/>
  <c r="BB475" i="28"/>
  <c r="BA475" i="28"/>
  <c r="AZ475" i="28"/>
  <c r="AY475" i="28"/>
  <c r="AX475" i="28"/>
  <c r="AW475" i="28"/>
  <c r="AV475" i="28"/>
  <c r="AU475" i="28"/>
  <c r="AT475" i="28"/>
  <c r="AS475" i="28"/>
  <c r="AR475" i="28"/>
  <c r="AQ475" i="28"/>
  <c r="AP475" i="28"/>
  <c r="AO475" i="28"/>
  <c r="AL475" i="28"/>
  <c r="AK475" i="28"/>
  <c r="AJ475" i="28"/>
  <c r="AI475" i="28"/>
  <c r="AH475" i="28"/>
  <c r="AG475" i="28"/>
  <c r="AF475" i="28"/>
  <c r="AE475" i="28"/>
  <c r="AD475" i="28"/>
  <c r="AA475" i="28"/>
  <c r="Z475" i="28"/>
  <c r="Y475" i="28"/>
  <c r="X475" i="28"/>
  <c r="W475" i="28"/>
  <c r="V475" i="28"/>
  <c r="U475" i="28"/>
  <c r="T475" i="28"/>
  <c r="S475" i="28"/>
  <c r="P475" i="28"/>
  <c r="O475" i="28"/>
  <c r="N475" i="28"/>
  <c r="M475" i="28"/>
  <c r="L475" i="28"/>
  <c r="K475" i="28"/>
  <c r="J475" i="28"/>
  <c r="I475" i="28"/>
  <c r="H475" i="28"/>
  <c r="G475" i="28"/>
  <c r="F475" i="28"/>
  <c r="D475" i="28"/>
  <c r="C475" i="28"/>
  <c r="B475" i="28"/>
  <c r="BQ474" i="28"/>
  <c r="BP474" i="28"/>
  <c r="BO474" i="28"/>
  <c r="BN474" i="28"/>
  <c r="BM474" i="28"/>
  <c r="BL474" i="28"/>
  <c r="BK474" i="28"/>
  <c r="BJ474" i="28"/>
  <c r="BI474" i="28"/>
  <c r="BF474" i="28"/>
  <c r="BE474" i="28"/>
  <c r="BD474" i="28"/>
  <c r="BC474" i="28"/>
  <c r="BB474" i="28"/>
  <c r="BA474" i="28"/>
  <c r="AZ474" i="28"/>
  <c r="AY474" i="28"/>
  <c r="AX474" i="28"/>
  <c r="AW474" i="28"/>
  <c r="AV474" i="28"/>
  <c r="AU474" i="28"/>
  <c r="AT474" i="28"/>
  <c r="AS474" i="28"/>
  <c r="AR474" i="28"/>
  <c r="AQ474" i="28"/>
  <c r="AP474" i="28"/>
  <c r="AO474" i="28"/>
  <c r="AL474" i="28"/>
  <c r="AK474" i="28"/>
  <c r="AJ474" i="28"/>
  <c r="AI474" i="28"/>
  <c r="AH474" i="28"/>
  <c r="AG474" i="28"/>
  <c r="AF474" i="28"/>
  <c r="AE474" i="28"/>
  <c r="AD474" i="28"/>
  <c r="AA474" i="28"/>
  <c r="Z474" i="28"/>
  <c r="Y474" i="28"/>
  <c r="X474" i="28"/>
  <c r="W474" i="28"/>
  <c r="V474" i="28"/>
  <c r="U474" i="28"/>
  <c r="T474" i="28"/>
  <c r="S474" i="28"/>
  <c r="P474" i="28"/>
  <c r="O474" i="28"/>
  <c r="N474" i="28"/>
  <c r="M474" i="28"/>
  <c r="L474" i="28"/>
  <c r="K474" i="28"/>
  <c r="J474" i="28"/>
  <c r="I474" i="28"/>
  <c r="H474" i="28"/>
  <c r="G474" i="28"/>
  <c r="F474" i="28"/>
  <c r="D474" i="28"/>
  <c r="C474" i="28"/>
  <c r="B474" i="28"/>
  <c r="BQ473" i="28"/>
  <c r="BP473" i="28"/>
  <c r="BO473" i="28"/>
  <c r="BN473" i="28"/>
  <c r="BM473" i="28"/>
  <c r="BL473" i="28"/>
  <c r="BK473" i="28"/>
  <c r="BJ473" i="28"/>
  <c r="BI473" i="28"/>
  <c r="BF473" i="28"/>
  <c r="BE473" i="28"/>
  <c r="BD473" i="28"/>
  <c r="BC473" i="28"/>
  <c r="BB473" i="28"/>
  <c r="BA473" i="28"/>
  <c r="AZ473" i="28"/>
  <c r="AY473" i="28"/>
  <c r="AX473" i="28"/>
  <c r="AW473" i="28"/>
  <c r="AV473" i="28"/>
  <c r="AU473" i="28"/>
  <c r="AT473" i="28"/>
  <c r="AS473" i="28"/>
  <c r="AR473" i="28"/>
  <c r="AQ473" i="28"/>
  <c r="AP473" i="28"/>
  <c r="AO473" i="28"/>
  <c r="AL473" i="28"/>
  <c r="AK473" i="28"/>
  <c r="AJ473" i="28"/>
  <c r="AI473" i="28"/>
  <c r="AH473" i="28"/>
  <c r="AG473" i="28"/>
  <c r="AF473" i="28"/>
  <c r="AE473" i="28"/>
  <c r="AD473" i="28"/>
  <c r="AA473" i="28"/>
  <c r="Z473" i="28"/>
  <c r="Y473" i="28"/>
  <c r="X473" i="28"/>
  <c r="W473" i="28"/>
  <c r="V473" i="28"/>
  <c r="U473" i="28"/>
  <c r="T473" i="28"/>
  <c r="S473" i="28"/>
  <c r="P473" i="28"/>
  <c r="O473" i="28"/>
  <c r="N473" i="28"/>
  <c r="M473" i="28"/>
  <c r="L473" i="28"/>
  <c r="K473" i="28"/>
  <c r="J473" i="28"/>
  <c r="I473" i="28"/>
  <c r="H473" i="28"/>
  <c r="G473" i="28"/>
  <c r="F473" i="28"/>
  <c r="D473" i="28"/>
  <c r="C473" i="28"/>
  <c r="B473" i="28"/>
  <c r="BQ472" i="28"/>
  <c r="BP472" i="28"/>
  <c r="BO472" i="28"/>
  <c r="BN472" i="28"/>
  <c r="BM472" i="28"/>
  <c r="BL472" i="28"/>
  <c r="BK472" i="28"/>
  <c r="BJ472" i="28"/>
  <c r="BI472" i="28"/>
  <c r="BF472" i="28"/>
  <c r="BE472" i="28"/>
  <c r="BD472" i="28"/>
  <c r="BC472" i="28"/>
  <c r="BB472" i="28"/>
  <c r="BA472" i="28"/>
  <c r="AZ472" i="28"/>
  <c r="AY472" i="28"/>
  <c r="AX472" i="28"/>
  <c r="AW472" i="28"/>
  <c r="AV472" i="28"/>
  <c r="AU472" i="28"/>
  <c r="AT472" i="28"/>
  <c r="AS472" i="28"/>
  <c r="AR472" i="28"/>
  <c r="AQ472" i="28"/>
  <c r="AP472" i="28"/>
  <c r="AO472" i="28"/>
  <c r="AL472" i="28"/>
  <c r="AK472" i="28"/>
  <c r="AJ472" i="28"/>
  <c r="AI472" i="28"/>
  <c r="AH472" i="28"/>
  <c r="AG472" i="28"/>
  <c r="AF472" i="28"/>
  <c r="AE472" i="28"/>
  <c r="AD472" i="28"/>
  <c r="AA472" i="28"/>
  <c r="Z472" i="28"/>
  <c r="Y472" i="28"/>
  <c r="X472" i="28"/>
  <c r="W472" i="28"/>
  <c r="V472" i="28"/>
  <c r="U472" i="28"/>
  <c r="T472" i="28"/>
  <c r="S472" i="28"/>
  <c r="P472" i="28"/>
  <c r="O472" i="28"/>
  <c r="N472" i="28"/>
  <c r="M472" i="28"/>
  <c r="L472" i="28"/>
  <c r="K472" i="28"/>
  <c r="J472" i="28"/>
  <c r="I472" i="28"/>
  <c r="H472" i="28"/>
  <c r="G472" i="28"/>
  <c r="F472" i="28"/>
  <c r="D472" i="28"/>
  <c r="C472" i="28"/>
  <c r="B472" i="28"/>
  <c r="BQ471" i="28"/>
  <c r="BP471" i="28"/>
  <c r="BO471" i="28"/>
  <c r="BN471" i="28"/>
  <c r="BM471" i="28"/>
  <c r="BL471" i="28"/>
  <c r="BK471" i="28"/>
  <c r="BJ471" i="28"/>
  <c r="BI471" i="28"/>
  <c r="BF471" i="28"/>
  <c r="BE471" i="28"/>
  <c r="BD471" i="28"/>
  <c r="BC471" i="28"/>
  <c r="BB471" i="28"/>
  <c r="BA471" i="28"/>
  <c r="AZ471" i="28"/>
  <c r="AY471" i="28"/>
  <c r="AX471" i="28"/>
  <c r="AW471" i="28"/>
  <c r="AV471" i="28"/>
  <c r="AU471" i="28"/>
  <c r="AT471" i="28"/>
  <c r="AS471" i="28"/>
  <c r="AR471" i="28"/>
  <c r="AQ471" i="28"/>
  <c r="AP471" i="28"/>
  <c r="AO471" i="28"/>
  <c r="AL471" i="28"/>
  <c r="AK471" i="28"/>
  <c r="AJ471" i="28"/>
  <c r="AI471" i="28"/>
  <c r="AH471" i="28"/>
  <c r="AG471" i="28"/>
  <c r="AF471" i="28"/>
  <c r="AE471" i="28"/>
  <c r="AD471" i="28"/>
  <c r="AA471" i="28"/>
  <c r="Z471" i="28"/>
  <c r="Y471" i="28"/>
  <c r="X471" i="28"/>
  <c r="W471" i="28"/>
  <c r="V471" i="28"/>
  <c r="U471" i="28"/>
  <c r="T471" i="28"/>
  <c r="S471" i="28"/>
  <c r="P471" i="28"/>
  <c r="O471" i="28"/>
  <c r="N471" i="28"/>
  <c r="M471" i="28"/>
  <c r="L471" i="28"/>
  <c r="K471" i="28"/>
  <c r="J471" i="28"/>
  <c r="I471" i="28"/>
  <c r="H471" i="28"/>
  <c r="G471" i="28"/>
  <c r="F471" i="28"/>
  <c r="D471" i="28"/>
  <c r="C471" i="28"/>
  <c r="B471" i="28"/>
  <c r="BQ470" i="28"/>
  <c r="BP470" i="28"/>
  <c r="BO470" i="28"/>
  <c r="BN470" i="28"/>
  <c r="BM470" i="28"/>
  <c r="BL470" i="28"/>
  <c r="BK470" i="28"/>
  <c r="BJ470" i="28"/>
  <c r="BI470" i="28"/>
  <c r="BF470" i="28"/>
  <c r="BE470" i="28"/>
  <c r="BD470" i="28"/>
  <c r="BC470" i="28"/>
  <c r="BB470" i="28"/>
  <c r="BA470" i="28"/>
  <c r="AZ470" i="28"/>
  <c r="AY470" i="28"/>
  <c r="AX470" i="28"/>
  <c r="AW470" i="28"/>
  <c r="AV470" i="28"/>
  <c r="AU470" i="28"/>
  <c r="AT470" i="28"/>
  <c r="AS470" i="28"/>
  <c r="AR470" i="28"/>
  <c r="AQ470" i="28"/>
  <c r="AP470" i="28"/>
  <c r="AO470" i="28"/>
  <c r="AL470" i="28"/>
  <c r="AK470" i="28"/>
  <c r="AJ470" i="28"/>
  <c r="AI470" i="28"/>
  <c r="AH470" i="28"/>
  <c r="AG470" i="28"/>
  <c r="AF470" i="28"/>
  <c r="AE470" i="28"/>
  <c r="AD470" i="28"/>
  <c r="AA470" i="28"/>
  <c r="Z470" i="28"/>
  <c r="Y470" i="28"/>
  <c r="X470" i="28"/>
  <c r="W470" i="28"/>
  <c r="V470" i="28"/>
  <c r="U470" i="28"/>
  <c r="T470" i="28"/>
  <c r="S470" i="28"/>
  <c r="P470" i="28"/>
  <c r="O470" i="28"/>
  <c r="N470" i="28"/>
  <c r="M470" i="28"/>
  <c r="L470" i="28"/>
  <c r="K470" i="28"/>
  <c r="J470" i="28"/>
  <c r="I470" i="28"/>
  <c r="H470" i="28"/>
  <c r="G470" i="28"/>
  <c r="F470" i="28"/>
  <c r="D470" i="28"/>
  <c r="C470" i="28"/>
  <c r="B470" i="28"/>
  <c r="BQ469" i="28"/>
  <c r="BP469" i="28"/>
  <c r="BO469" i="28"/>
  <c r="BN469" i="28"/>
  <c r="BM469" i="28"/>
  <c r="BL469" i="28"/>
  <c r="BK469" i="28"/>
  <c r="BJ469" i="28"/>
  <c r="BI469" i="28"/>
  <c r="BF469" i="28"/>
  <c r="BE469" i="28"/>
  <c r="BD469" i="28"/>
  <c r="BC469" i="28"/>
  <c r="BB469" i="28"/>
  <c r="BA469" i="28"/>
  <c r="AZ469" i="28"/>
  <c r="AY469" i="28"/>
  <c r="AX469" i="28"/>
  <c r="AW469" i="28"/>
  <c r="AV469" i="28"/>
  <c r="AU469" i="28"/>
  <c r="AT469" i="28"/>
  <c r="AS469" i="28"/>
  <c r="AR469" i="28"/>
  <c r="AQ469" i="28"/>
  <c r="AP469" i="28"/>
  <c r="AO469" i="28"/>
  <c r="AL469" i="28"/>
  <c r="AK469" i="28"/>
  <c r="AJ469" i="28"/>
  <c r="AI469" i="28"/>
  <c r="AH469" i="28"/>
  <c r="AG469" i="28"/>
  <c r="AF469" i="28"/>
  <c r="AE469" i="28"/>
  <c r="AD469" i="28"/>
  <c r="AA469" i="28"/>
  <c r="Z469" i="28"/>
  <c r="Y469" i="28"/>
  <c r="X469" i="28"/>
  <c r="W469" i="28"/>
  <c r="V469" i="28"/>
  <c r="U469" i="28"/>
  <c r="T469" i="28"/>
  <c r="S469" i="28"/>
  <c r="P469" i="28"/>
  <c r="O469" i="28"/>
  <c r="N469" i="28"/>
  <c r="M469" i="28"/>
  <c r="L469" i="28"/>
  <c r="K469" i="28"/>
  <c r="J469" i="28"/>
  <c r="I469" i="28"/>
  <c r="H469" i="28"/>
  <c r="G469" i="28"/>
  <c r="F469" i="28"/>
  <c r="D469" i="28"/>
  <c r="C469" i="28"/>
  <c r="B469" i="28"/>
  <c r="BQ468" i="28"/>
  <c r="BP468" i="28"/>
  <c r="BO468" i="28"/>
  <c r="BN468" i="28"/>
  <c r="BM468" i="28"/>
  <c r="BL468" i="28"/>
  <c r="BK468" i="28"/>
  <c r="BJ468" i="28"/>
  <c r="BI468" i="28"/>
  <c r="BF468" i="28"/>
  <c r="BE468" i="28"/>
  <c r="BD468" i="28"/>
  <c r="BC468" i="28"/>
  <c r="BB468" i="28"/>
  <c r="BA468" i="28"/>
  <c r="AZ468" i="28"/>
  <c r="AY468" i="28"/>
  <c r="AX468" i="28"/>
  <c r="AW468" i="28"/>
  <c r="AV468" i="28"/>
  <c r="AU468" i="28"/>
  <c r="AT468" i="28"/>
  <c r="AS468" i="28"/>
  <c r="AR468" i="28"/>
  <c r="AQ468" i="28"/>
  <c r="AP468" i="28"/>
  <c r="AO468" i="28"/>
  <c r="AL468" i="28"/>
  <c r="AK468" i="28"/>
  <c r="AJ468" i="28"/>
  <c r="AI468" i="28"/>
  <c r="AH468" i="28"/>
  <c r="AG468" i="28"/>
  <c r="AF468" i="28"/>
  <c r="AE468" i="28"/>
  <c r="AD468" i="28"/>
  <c r="AA468" i="28"/>
  <c r="Z468" i="28"/>
  <c r="Y468" i="28"/>
  <c r="X468" i="28"/>
  <c r="W468" i="28"/>
  <c r="V468" i="28"/>
  <c r="U468" i="28"/>
  <c r="T468" i="28"/>
  <c r="S468" i="28"/>
  <c r="P468" i="28"/>
  <c r="O468" i="28"/>
  <c r="N468" i="28"/>
  <c r="M468" i="28"/>
  <c r="L468" i="28"/>
  <c r="K468" i="28"/>
  <c r="J468" i="28"/>
  <c r="I468" i="28"/>
  <c r="H468" i="28"/>
  <c r="G468" i="28"/>
  <c r="F468" i="28"/>
  <c r="D468" i="28"/>
  <c r="C468" i="28"/>
  <c r="B468" i="28"/>
  <c r="BQ467" i="28"/>
  <c r="BP467" i="28"/>
  <c r="BO467" i="28"/>
  <c r="BN467" i="28"/>
  <c r="BM467" i="28"/>
  <c r="BL467" i="28"/>
  <c r="BK467" i="28"/>
  <c r="BJ467" i="28"/>
  <c r="BI467" i="28"/>
  <c r="BF467" i="28"/>
  <c r="BE467" i="28"/>
  <c r="BD467" i="28"/>
  <c r="BC467" i="28"/>
  <c r="BB467" i="28"/>
  <c r="BA467" i="28"/>
  <c r="AZ467" i="28"/>
  <c r="AY467" i="28"/>
  <c r="AX467" i="28"/>
  <c r="AW467" i="28"/>
  <c r="AV467" i="28"/>
  <c r="AU467" i="28"/>
  <c r="AT467" i="28"/>
  <c r="AS467" i="28"/>
  <c r="AR467" i="28"/>
  <c r="AQ467" i="28"/>
  <c r="AP467" i="28"/>
  <c r="AO467" i="28"/>
  <c r="AL467" i="28"/>
  <c r="AK467" i="28"/>
  <c r="AJ467" i="28"/>
  <c r="AI467" i="28"/>
  <c r="AH467" i="28"/>
  <c r="AG467" i="28"/>
  <c r="AF467" i="28"/>
  <c r="AE467" i="28"/>
  <c r="AD467" i="28"/>
  <c r="AA467" i="28"/>
  <c r="Z467" i="28"/>
  <c r="Y467" i="28"/>
  <c r="X467" i="28"/>
  <c r="W467" i="28"/>
  <c r="V467" i="28"/>
  <c r="U467" i="28"/>
  <c r="T467" i="28"/>
  <c r="S467" i="28"/>
  <c r="P467" i="28"/>
  <c r="O467" i="28"/>
  <c r="N467" i="28"/>
  <c r="M467" i="28"/>
  <c r="L467" i="28"/>
  <c r="K467" i="28"/>
  <c r="J467" i="28"/>
  <c r="I467" i="28"/>
  <c r="H467" i="28"/>
  <c r="G467" i="28"/>
  <c r="F467" i="28"/>
  <c r="D467" i="28"/>
  <c r="C467" i="28"/>
  <c r="B467" i="28"/>
  <c r="BQ466" i="28"/>
  <c r="BP466" i="28"/>
  <c r="BO466" i="28"/>
  <c r="BN466" i="28"/>
  <c r="BM466" i="28"/>
  <c r="BL466" i="28"/>
  <c r="BK466" i="28"/>
  <c r="BJ466" i="28"/>
  <c r="BI466" i="28"/>
  <c r="BF466" i="28"/>
  <c r="BE466" i="28"/>
  <c r="BD466" i="28"/>
  <c r="BC466" i="28"/>
  <c r="BB466" i="28"/>
  <c r="BA466" i="28"/>
  <c r="AZ466" i="28"/>
  <c r="AY466" i="28"/>
  <c r="AX466" i="28"/>
  <c r="AW466" i="28"/>
  <c r="AV466" i="28"/>
  <c r="AU466" i="28"/>
  <c r="AT466" i="28"/>
  <c r="AS466" i="28"/>
  <c r="AR466" i="28"/>
  <c r="AQ466" i="28"/>
  <c r="AP466" i="28"/>
  <c r="AO466" i="28"/>
  <c r="AL466" i="28"/>
  <c r="AK466" i="28"/>
  <c r="AJ466" i="28"/>
  <c r="AI466" i="28"/>
  <c r="AH466" i="28"/>
  <c r="AG466" i="28"/>
  <c r="AF466" i="28"/>
  <c r="AE466" i="28"/>
  <c r="AD466" i="28"/>
  <c r="AA466" i="28"/>
  <c r="Z466" i="28"/>
  <c r="Y466" i="28"/>
  <c r="X466" i="28"/>
  <c r="W466" i="28"/>
  <c r="V466" i="28"/>
  <c r="U466" i="28"/>
  <c r="T466" i="28"/>
  <c r="S466" i="28"/>
  <c r="P466" i="28"/>
  <c r="O466" i="28"/>
  <c r="N466" i="28"/>
  <c r="M466" i="28"/>
  <c r="L466" i="28"/>
  <c r="K466" i="28"/>
  <c r="J466" i="28"/>
  <c r="I466" i="28"/>
  <c r="H466" i="28"/>
  <c r="G466" i="28"/>
  <c r="F466" i="28"/>
  <c r="D466" i="28"/>
  <c r="C466" i="28"/>
  <c r="B466" i="28"/>
  <c r="BQ465" i="28"/>
  <c r="BP465" i="28"/>
  <c r="BO465" i="28"/>
  <c r="BN465" i="28"/>
  <c r="BM465" i="28"/>
  <c r="BL465" i="28"/>
  <c r="BK465" i="28"/>
  <c r="BJ465" i="28"/>
  <c r="BI465" i="28"/>
  <c r="BF465" i="28"/>
  <c r="BE465" i="28"/>
  <c r="BD465" i="28"/>
  <c r="BC465" i="28"/>
  <c r="BB465" i="28"/>
  <c r="BA465" i="28"/>
  <c r="AZ465" i="28"/>
  <c r="AY465" i="28"/>
  <c r="AX465" i="28"/>
  <c r="AW465" i="28"/>
  <c r="AV465" i="28"/>
  <c r="AU465" i="28"/>
  <c r="AT465" i="28"/>
  <c r="AS465" i="28"/>
  <c r="AR465" i="28"/>
  <c r="AQ465" i="28"/>
  <c r="AP465" i="28"/>
  <c r="AO465" i="28"/>
  <c r="AL465" i="28"/>
  <c r="AK465" i="28"/>
  <c r="AJ465" i="28"/>
  <c r="AI465" i="28"/>
  <c r="AH465" i="28"/>
  <c r="AG465" i="28"/>
  <c r="AF465" i="28"/>
  <c r="AE465" i="28"/>
  <c r="AD465" i="28"/>
  <c r="AA465" i="28"/>
  <c r="Z465" i="28"/>
  <c r="Y465" i="28"/>
  <c r="X465" i="28"/>
  <c r="W465" i="28"/>
  <c r="V465" i="28"/>
  <c r="U465" i="28"/>
  <c r="T465" i="28"/>
  <c r="S465" i="28"/>
  <c r="P465" i="28"/>
  <c r="O465" i="28"/>
  <c r="N465" i="28"/>
  <c r="M465" i="28"/>
  <c r="L465" i="28"/>
  <c r="K465" i="28"/>
  <c r="J465" i="28"/>
  <c r="I465" i="28"/>
  <c r="H465" i="28"/>
  <c r="G465" i="28"/>
  <c r="F465" i="28"/>
  <c r="D465" i="28"/>
  <c r="C465" i="28"/>
  <c r="B465" i="28"/>
  <c r="BQ464" i="28"/>
  <c r="BP464" i="28"/>
  <c r="BO464" i="28"/>
  <c r="BN464" i="28"/>
  <c r="BM464" i="28"/>
  <c r="BL464" i="28"/>
  <c r="BK464" i="28"/>
  <c r="BJ464" i="28"/>
  <c r="BI464" i="28"/>
  <c r="BF464" i="28"/>
  <c r="BE464" i="28"/>
  <c r="BD464" i="28"/>
  <c r="BC464" i="28"/>
  <c r="BB464" i="28"/>
  <c r="BA464" i="28"/>
  <c r="AZ464" i="28"/>
  <c r="AY464" i="28"/>
  <c r="AX464" i="28"/>
  <c r="AW464" i="28"/>
  <c r="AV464" i="28"/>
  <c r="AU464" i="28"/>
  <c r="AT464" i="28"/>
  <c r="AS464" i="28"/>
  <c r="AR464" i="28"/>
  <c r="AQ464" i="28"/>
  <c r="AP464" i="28"/>
  <c r="AO464" i="28"/>
  <c r="AL464" i="28"/>
  <c r="AK464" i="28"/>
  <c r="AJ464" i="28"/>
  <c r="AI464" i="28"/>
  <c r="AH464" i="28"/>
  <c r="AG464" i="28"/>
  <c r="AF464" i="28"/>
  <c r="AE464" i="28"/>
  <c r="AD464" i="28"/>
  <c r="AA464" i="28"/>
  <c r="Z464" i="28"/>
  <c r="Y464" i="28"/>
  <c r="X464" i="28"/>
  <c r="W464" i="28"/>
  <c r="V464" i="28"/>
  <c r="U464" i="28"/>
  <c r="T464" i="28"/>
  <c r="S464" i="28"/>
  <c r="P464" i="28"/>
  <c r="O464" i="28"/>
  <c r="N464" i="28"/>
  <c r="M464" i="28"/>
  <c r="L464" i="28"/>
  <c r="K464" i="28"/>
  <c r="J464" i="28"/>
  <c r="I464" i="28"/>
  <c r="H464" i="28"/>
  <c r="G464" i="28"/>
  <c r="F464" i="28"/>
  <c r="D464" i="28"/>
  <c r="C464" i="28"/>
  <c r="B464" i="28"/>
  <c r="BQ463" i="28"/>
  <c r="BP463" i="28"/>
  <c r="BO463" i="28"/>
  <c r="BN463" i="28"/>
  <c r="BM463" i="28"/>
  <c r="BL463" i="28"/>
  <c r="BK463" i="28"/>
  <c r="BJ463" i="28"/>
  <c r="BI463" i="28"/>
  <c r="BF463" i="28"/>
  <c r="BE463" i="28"/>
  <c r="BD463" i="28"/>
  <c r="BC463" i="28"/>
  <c r="BB463" i="28"/>
  <c r="BA463" i="28"/>
  <c r="AZ463" i="28"/>
  <c r="AY463" i="28"/>
  <c r="AX463" i="28"/>
  <c r="AW463" i="28"/>
  <c r="AV463" i="28"/>
  <c r="AU463" i="28"/>
  <c r="AT463" i="28"/>
  <c r="AS463" i="28"/>
  <c r="AR463" i="28"/>
  <c r="AQ463" i="28"/>
  <c r="AP463" i="28"/>
  <c r="AO463" i="28"/>
  <c r="AL463" i="28"/>
  <c r="AK463" i="28"/>
  <c r="AJ463" i="28"/>
  <c r="AI463" i="28"/>
  <c r="AH463" i="28"/>
  <c r="AG463" i="28"/>
  <c r="AF463" i="28"/>
  <c r="AE463" i="28"/>
  <c r="AD463" i="28"/>
  <c r="AA463" i="28"/>
  <c r="Z463" i="28"/>
  <c r="Y463" i="28"/>
  <c r="X463" i="28"/>
  <c r="W463" i="28"/>
  <c r="V463" i="28"/>
  <c r="U463" i="28"/>
  <c r="T463" i="28"/>
  <c r="S463" i="28"/>
  <c r="P463" i="28"/>
  <c r="O463" i="28"/>
  <c r="N463" i="28"/>
  <c r="M463" i="28"/>
  <c r="L463" i="28"/>
  <c r="K463" i="28"/>
  <c r="J463" i="28"/>
  <c r="I463" i="28"/>
  <c r="H463" i="28"/>
  <c r="G463" i="28"/>
  <c r="F463" i="28"/>
  <c r="D463" i="28"/>
  <c r="C463" i="28"/>
  <c r="B463" i="28"/>
  <c r="BQ462" i="28"/>
  <c r="BP462" i="28"/>
  <c r="BO462" i="28"/>
  <c r="BN462" i="28"/>
  <c r="BM462" i="28"/>
  <c r="BL462" i="28"/>
  <c r="BK462" i="28"/>
  <c r="BJ462" i="28"/>
  <c r="BI462" i="28"/>
  <c r="BF462" i="28"/>
  <c r="BE462" i="28"/>
  <c r="BD462" i="28"/>
  <c r="BC462" i="28"/>
  <c r="BB462" i="28"/>
  <c r="BA462" i="28"/>
  <c r="AZ462" i="28"/>
  <c r="AY462" i="28"/>
  <c r="AX462" i="28"/>
  <c r="AW462" i="28"/>
  <c r="AV462" i="28"/>
  <c r="AU462" i="28"/>
  <c r="AT462" i="28"/>
  <c r="AS462" i="28"/>
  <c r="AR462" i="28"/>
  <c r="AQ462" i="28"/>
  <c r="AP462" i="28"/>
  <c r="AO462" i="28"/>
  <c r="AL462" i="28"/>
  <c r="AK462" i="28"/>
  <c r="AJ462" i="28"/>
  <c r="AI462" i="28"/>
  <c r="AH462" i="28"/>
  <c r="AG462" i="28"/>
  <c r="AF462" i="28"/>
  <c r="AE462" i="28"/>
  <c r="AD462" i="28"/>
  <c r="AA462" i="28"/>
  <c r="Z462" i="28"/>
  <c r="Y462" i="28"/>
  <c r="X462" i="28"/>
  <c r="W462" i="28"/>
  <c r="V462" i="28"/>
  <c r="U462" i="28"/>
  <c r="T462" i="28"/>
  <c r="S462" i="28"/>
  <c r="P462" i="28"/>
  <c r="O462" i="28"/>
  <c r="N462" i="28"/>
  <c r="M462" i="28"/>
  <c r="L462" i="28"/>
  <c r="K462" i="28"/>
  <c r="J462" i="28"/>
  <c r="I462" i="28"/>
  <c r="H462" i="28"/>
  <c r="G462" i="28"/>
  <c r="F462" i="28"/>
  <c r="D462" i="28"/>
  <c r="C462" i="28"/>
  <c r="B462" i="28"/>
  <c r="BQ461" i="28"/>
  <c r="BP461" i="28"/>
  <c r="BO461" i="28"/>
  <c r="BN461" i="28"/>
  <c r="BM461" i="28"/>
  <c r="BL461" i="28"/>
  <c r="BK461" i="28"/>
  <c r="BJ461" i="28"/>
  <c r="BI461" i="28"/>
  <c r="BF461" i="28"/>
  <c r="BE461" i="28"/>
  <c r="BD461" i="28"/>
  <c r="BC461" i="28"/>
  <c r="BB461" i="28"/>
  <c r="BA461" i="28"/>
  <c r="AZ461" i="28"/>
  <c r="AY461" i="28"/>
  <c r="AX461" i="28"/>
  <c r="AW461" i="28"/>
  <c r="AV461" i="28"/>
  <c r="AU461" i="28"/>
  <c r="AT461" i="28"/>
  <c r="AS461" i="28"/>
  <c r="AR461" i="28"/>
  <c r="AQ461" i="28"/>
  <c r="AP461" i="28"/>
  <c r="AO461" i="28"/>
  <c r="AL461" i="28"/>
  <c r="AK461" i="28"/>
  <c r="AJ461" i="28"/>
  <c r="AI461" i="28"/>
  <c r="AH461" i="28"/>
  <c r="AG461" i="28"/>
  <c r="AF461" i="28"/>
  <c r="AE461" i="28"/>
  <c r="AD461" i="28"/>
  <c r="AA461" i="28"/>
  <c r="Z461" i="28"/>
  <c r="Y461" i="28"/>
  <c r="X461" i="28"/>
  <c r="W461" i="28"/>
  <c r="V461" i="28"/>
  <c r="U461" i="28"/>
  <c r="T461" i="28"/>
  <c r="S461" i="28"/>
  <c r="P461" i="28"/>
  <c r="O461" i="28"/>
  <c r="N461" i="28"/>
  <c r="M461" i="28"/>
  <c r="L461" i="28"/>
  <c r="K461" i="28"/>
  <c r="J461" i="28"/>
  <c r="I461" i="28"/>
  <c r="H461" i="28"/>
  <c r="G461" i="28"/>
  <c r="F461" i="28"/>
  <c r="D461" i="28"/>
  <c r="C461" i="28"/>
  <c r="B461" i="28"/>
  <c r="BQ460" i="28"/>
  <c r="BP460" i="28"/>
  <c r="BO460" i="28"/>
  <c r="BN460" i="28"/>
  <c r="BM460" i="28"/>
  <c r="BL460" i="28"/>
  <c r="BK460" i="28"/>
  <c r="BJ460" i="28"/>
  <c r="BI460" i="28"/>
  <c r="BF460" i="28"/>
  <c r="BE460" i="28"/>
  <c r="BD460" i="28"/>
  <c r="BC460" i="28"/>
  <c r="BB460" i="28"/>
  <c r="BA460" i="28"/>
  <c r="AZ460" i="28"/>
  <c r="AY460" i="28"/>
  <c r="AX460" i="28"/>
  <c r="AW460" i="28"/>
  <c r="AV460" i="28"/>
  <c r="AU460" i="28"/>
  <c r="AT460" i="28"/>
  <c r="AS460" i="28"/>
  <c r="AR460" i="28"/>
  <c r="AQ460" i="28"/>
  <c r="AP460" i="28"/>
  <c r="AO460" i="28"/>
  <c r="AL460" i="28"/>
  <c r="AK460" i="28"/>
  <c r="AJ460" i="28"/>
  <c r="AI460" i="28"/>
  <c r="AH460" i="28"/>
  <c r="AG460" i="28"/>
  <c r="AF460" i="28"/>
  <c r="AE460" i="28"/>
  <c r="AD460" i="28"/>
  <c r="AA460" i="28"/>
  <c r="Z460" i="28"/>
  <c r="Y460" i="28"/>
  <c r="X460" i="28"/>
  <c r="W460" i="28"/>
  <c r="V460" i="28"/>
  <c r="U460" i="28"/>
  <c r="T460" i="28"/>
  <c r="S460" i="28"/>
  <c r="P460" i="28"/>
  <c r="O460" i="28"/>
  <c r="N460" i="28"/>
  <c r="M460" i="28"/>
  <c r="L460" i="28"/>
  <c r="K460" i="28"/>
  <c r="J460" i="28"/>
  <c r="I460" i="28"/>
  <c r="H460" i="28"/>
  <c r="G460" i="28"/>
  <c r="F460" i="28"/>
  <c r="D460" i="28"/>
  <c r="C460" i="28"/>
  <c r="B460" i="28"/>
  <c r="BQ459" i="28"/>
  <c r="BP459" i="28"/>
  <c r="BO459" i="28"/>
  <c r="BN459" i="28"/>
  <c r="BM459" i="28"/>
  <c r="BL459" i="28"/>
  <c r="BK459" i="28"/>
  <c r="BJ459" i="28"/>
  <c r="BI459" i="28"/>
  <c r="BF459" i="28"/>
  <c r="BE459" i="28"/>
  <c r="BD459" i="28"/>
  <c r="BC459" i="28"/>
  <c r="BB459" i="28"/>
  <c r="BA459" i="28"/>
  <c r="AZ459" i="28"/>
  <c r="AY459" i="28"/>
  <c r="AX459" i="28"/>
  <c r="AW459" i="28"/>
  <c r="AV459" i="28"/>
  <c r="AU459" i="28"/>
  <c r="AT459" i="28"/>
  <c r="AS459" i="28"/>
  <c r="AR459" i="28"/>
  <c r="AQ459" i="28"/>
  <c r="AP459" i="28"/>
  <c r="AO459" i="28"/>
  <c r="AL459" i="28"/>
  <c r="AK459" i="28"/>
  <c r="AJ459" i="28"/>
  <c r="AI459" i="28"/>
  <c r="AH459" i="28"/>
  <c r="AG459" i="28"/>
  <c r="AF459" i="28"/>
  <c r="AE459" i="28"/>
  <c r="AD459" i="28"/>
  <c r="AA459" i="28"/>
  <c r="Z459" i="28"/>
  <c r="Y459" i="28"/>
  <c r="X459" i="28"/>
  <c r="W459" i="28"/>
  <c r="V459" i="28"/>
  <c r="U459" i="28"/>
  <c r="T459" i="28"/>
  <c r="S459" i="28"/>
  <c r="P459" i="28"/>
  <c r="O459" i="28"/>
  <c r="N459" i="28"/>
  <c r="M459" i="28"/>
  <c r="L459" i="28"/>
  <c r="K459" i="28"/>
  <c r="J459" i="28"/>
  <c r="I459" i="28"/>
  <c r="H459" i="28"/>
  <c r="G459" i="28"/>
  <c r="F459" i="28"/>
  <c r="D459" i="28"/>
  <c r="C459" i="28"/>
  <c r="B459" i="28"/>
  <c r="BQ458" i="28"/>
  <c r="BP458" i="28"/>
  <c r="BO458" i="28"/>
  <c r="BN458" i="28"/>
  <c r="BM458" i="28"/>
  <c r="BL458" i="28"/>
  <c r="BK458" i="28"/>
  <c r="BJ458" i="28"/>
  <c r="BI458" i="28"/>
  <c r="BF458" i="28"/>
  <c r="BE458" i="28"/>
  <c r="BD458" i="28"/>
  <c r="BC458" i="28"/>
  <c r="BB458" i="28"/>
  <c r="BA458" i="28"/>
  <c r="AZ458" i="28"/>
  <c r="AY458" i="28"/>
  <c r="AX458" i="28"/>
  <c r="AW458" i="28"/>
  <c r="AV458" i="28"/>
  <c r="AU458" i="28"/>
  <c r="AT458" i="28"/>
  <c r="AS458" i="28"/>
  <c r="AR458" i="28"/>
  <c r="AQ458" i="28"/>
  <c r="AP458" i="28"/>
  <c r="AO458" i="28"/>
  <c r="AL458" i="28"/>
  <c r="AK458" i="28"/>
  <c r="AJ458" i="28"/>
  <c r="AI458" i="28"/>
  <c r="AH458" i="28"/>
  <c r="AG458" i="28"/>
  <c r="AF458" i="28"/>
  <c r="AE458" i="28"/>
  <c r="AD458" i="28"/>
  <c r="AA458" i="28"/>
  <c r="Z458" i="28"/>
  <c r="Y458" i="28"/>
  <c r="X458" i="28"/>
  <c r="W458" i="28"/>
  <c r="V458" i="28"/>
  <c r="U458" i="28"/>
  <c r="T458" i="28"/>
  <c r="S458" i="28"/>
  <c r="P458" i="28"/>
  <c r="O458" i="28"/>
  <c r="N458" i="28"/>
  <c r="M458" i="28"/>
  <c r="L458" i="28"/>
  <c r="K458" i="28"/>
  <c r="J458" i="28"/>
  <c r="I458" i="28"/>
  <c r="H458" i="28"/>
  <c r="G458" i="28"/>
  <c r="F458" i="28"/>
  <c r="D458" i="28"/>
  <c r="C458" i="28"/>
  <c r="B458" i="28"/>
  <c r="BQ457" i="28"/>
  <c r="BP457" i="28"/>
  <c r="BO457" i="28"/>
  <c r="BN457" i="28"/>
  <c r="BM457" i="28"/>
  <c r="BL457" i="28"/>
  <c r="BK457" i="28"/>
  <c r="BJ457" i="28"/>
  <c r="BI457" i="28"/>
  <c r="BF457" i="28"/>
  <c r="BE457" i="28"/>
  <c r="BD457" i="28"/>
  <c r="BC457" i="28"/>
  <c r="BB457" i="28"/>
  <c r="BA457" i="28"/>
  <c r="AZ457" i="28"/>
  <c r="AY457" i="28"/>
  <c r="AX457" i="28"/>
  <c r="AW457" i="28"/>
  <c r="AV457" i="28"/>
  <c r="AU457" i="28"/>
  <c r="AT457" i="28"/>
  <c r="AS457" i="28"/>
  <c r="AR457" i="28"/>
  <c r="AQ457" i="28"/>
  <c r="AP457" i="28"/>
  <c r="AO457" i="28"/>
  <c r="AL457" i="28"/>
  <c r="AK457" i="28"/>
  <c r="AJ457" i="28"/>
  <c r="AI457" i="28"/>
  <c r="AH457" i="28"/>
  <c r="AG457" i="28"/>
  <c r="AF457" i="28"/>
  <c r="AE457" i="28"/>
  <c r="AD457" i="28"/>
  <c r="AA457" i="28"/>
  <c r="Z457" i="28"/>
  <c r="Y457" i="28"/>
  <c r="X457" i="28"/>
  <c r="W457" i="28"/>
  <c r="V457" i="28"/>
  <c r="U457" i="28"/>
  <c r="T457" i="28"/>
  <c r="S457" i="28"/>
  <c r="P457" i="28"/>
  <c r="O457" i="28"/>
  <c r="N457" i="28"/>
  <c r="M457" i="28"/>
  <c r="L457" i="28"/>
  <c r="K457" i="28"/>
  <c r="J457" i="28"/>
  <c r="I457" i="28"/>
  <c r="H457" i="28"/>
  <c r="G457" i="28"/>
  <c r="F457" i="28"/>
  <c r="D457" i="28"/>
  <c r="C457" i="28"/>
  <c r="B457" i="28"/>
  <c r="BQ456" i="28"/>
  <c r="BP456" i="28"/>
  <c r="BO456" i="28"/>
  <c r="BN456" i="28"/>
  <c r="BM456" i="28"/>
  <c r="BL456" i="28"/>
  <c r="BK456" i="28"/>
  <c r="BJ456" i="28"/>
  <c r="BI456" i="28"/>
  <c r="BF456" i="28"/>
  <c r="BE456" i="28"/>
  <c r="BD456" i="28"/>
  <c r="BC456" i="28"/>
  <c r="BB456" i="28"/>
  <c r="BA456" i="28"/>
  <c r="AZ456" i="28"/>
  <c r="AY456" i="28"/>
  <c r="AX456" i="28"/>
  <c r="AW456" i="28"/>
  <c r="AV456" i="28"/>
  <c r="AU456" i="28"/>
  <c r="AT456" i="28"/>
  <c r="AS456" i="28"/>
  <c r="AR456" i="28"/>
  <c r="AQ456" i="28"/>
  <c r="AP456" i="28"/>
  <c r="AO456" i="28"/>
  <c r="AL456" i="28"/>
  <c r="AK456" i="28"/>
  <c r="AJ456" i="28"/>
  <c r="AI456" i="28"/>
  <c r="AH456" i="28"/>
  <c r="AG456" i="28"/>
  <c r="AF456" i="28"/>
  <c r="AE456" i="28"/>
  <c r="AD456" i="28"/>
  <c r="AA456" i="28"/>
  <c r="Z456" i="28"/>
  <c r="Y456" i="28"/>
  <c r="X456" i="28"/>
  <c r="W456" i="28"/>
  <c r="V456" i="28"/>
  <c r="U456" i="28"/>
  <c r="T456" i="28"/>
  <c r="S456" i="28"/>
  <c r="P456" i="28"/>
  <c r="O456" i="28"/>
  <c r="N456" i="28"/>
  <c r="M456" i="28"/>
  <c r="L456" i="28"/>
  <c r="K456" i="28"/>
  <c r="J456" i="28"/>
  <c r="I456" i="28"/>
  <c r="H456" i="28"/>
  <c r="G456" i="28"/>
  <c r="F456" i="28"/>
  <c r="D456" i="28"/>
  <c r="C456" i="28"/>
  <c r="B456" i="28"/>
  <c r="BQ455" i="28"/>
  <c r="BP455" i="28"/>
  <c r="BO455" i="28"/>
  <c r="BN455" i="28"/>
  <c r="BM455" i="28"/>
  <c r="BL455" i="28"/>
  <c r="BK455" i="28"/>
  <c r="BJ455" i="28"/>
  <c r="BI455" i="28"/>
  <c r="BF455" i="28"/>
  <c r="BE455" i="28"/>
  <c r="BD455" i="28"/>
  <c r="BC455" i="28"/>
  <c r="BB455" i="28"/>
  <c r="BA455" i="28"/>
  <c r="AZ455" i="28"/>
  <c r="AY455" i="28"/>
  <c r="AX455" i="28"/>
  <c r="AW455" i="28"/>
  <c r="AV455" i="28"/>
  <c r="AU455" i="28"/>
  <c r="AT455" i="28"/>
  <c r="AS455" i="28"/>
  <c r="AR455" i="28"/>
  <c r="AQ455" i="28"/>
  <c r="AP455" i="28"/>
  <c r="AO455" i="28"/>
  <c r="AL455" i="28"/>
  <c r="AK455" i="28"/>
  <c r="AJ455" i="28"/>
  <c r="AI455" i="28"/>
  <c r="AH455" i="28"/>
  <c r="AG455" i="28"/>
  <c r="AF455" i="28"/>
  <c r="AE455" i="28"/>
  <c r="AD455" i="28"/>
  <c r="AA455" i="28"/>
  <c r="Z455" i="28"/>
  <c r="Y455" i="28"/>
  <c r="X455" i="28"/>
  <c r="W455" i="28"/>
  <c r="V455" i="28"/>
  <c r="U455" i="28"/>
  <c r="T455" i="28"/>
  <c r="S455" i="28"/>
  <c r="P455" i="28"/>
  <c r="O455" i="28"/>
  <c r="N455" i="28"/>
  <c r="M455" i="28"/>
  <c r="L455" i="28"/>
  <c r="K455" i="28"/>
  <c r="J455" i="28"/>
  <c r="I455" i="28"/>
  <c r="H455" i="28"/>
  <c r="G455" i="28"/>
  <c r="F455" i="28"/>
  <c r="D455" i="28"/>
  <c r="C455" i="28"/>
  <c r="B455" i="28"/>
  <c r="BQ454" i="28"/>
  <c r="BP454" i="28"/>
  <c r="BO454" i="28"/>
  <c r="BN454" i="28"/>
  <c r="BM454" i="28"/>
  <c r="BL454" i="28"/>
  <c r="BK454" i="28"/>
  <c r="BJ454" i="28"/>
  <c r="BI454" i="28"/>
  <c r="BF454" i="28"/>
  <c r="BE454" i="28"/>
  <c r="BD454" i="28"/>
  <c r="BC454" i="28"/>
  <c r="BB454" i="28"/>
  <c r="BA454" i="28"/>
  <c r="AZ454" i="28"/>
  <c r="AY454" i="28"/>
  <c r="AX454" i="28"/>
  <c r="AW454" i="28"/>
  <c r="AV454" i="28"/>
  <c r="AU454" i="28"/>
  <c r="AT454" i="28"/>
  <c r="AS454" i="28"/>
  <c r="AR454" i="28"/>
  <c r="AQ454" i="28"/>
  <c r="AP454" i="28"/>
  <c r="AO454" i="28"/>
  <c r="AL454" i="28"/>
  <c r="AK454" i="28"/>
  <c r="AJ454" i="28"/>
  <c r="AI454" i="28"/>
  <c r="AH454" i="28"/>
  <c r="AG454" i="28"/>
  <c r="AF454" i="28"/>
  <c r="AE454" i="28"/>
  <c r="AD454" i="28"/>
  <c r="AA454" i="28"/>
  <c r="Z454" i="28"/>
  <c r="Y454" i="28"/>
  <c r="X454" i="28"/>
  <c r="W454" i="28"/>
  <c r="V454" i="28"/>
  <c r="U454" i="28"/>
  <c r="T454" i="28"/>
  <c r="S454" i="28"/>
  <c r="P454" i="28"/>
  <c r="O454" i="28"/>
  <c r="N454" i="28"/>
  <c r="M454" i="28"/>
  <c r="L454" i="28"/>
  <c r="K454" i="28"/>
  <c r="J454" i="28"/>
  <c r="I454" i="28"/>
  <c r="H454" i="28"/>
  <c r="G454" i="28"/>
  <c r="F454" i="28"/>
  <c r="D454" i="28"/>
  <c r="C454" i="28"/>
  <c r="B454" i="28"/>
  <c r="BQ453" i="28"/>
  <c r="BP453" i="28"/>
  <c r="BO453" i="28"/>
  <c r="BN453" i="28"/>
  <c r="BM453" i="28"/>
  <c r="BL453" i="28"/>
  <c r="BK453" i="28"/>
  <c r="BJ453" i="28"/>
  <c r="BI453" i="28"/>
  <c r="BF453" i="28"/>
  <c r="BE453" i="28"/>
  <c r="BD453" i="28"/>
  <c r="BC453" i="28"/>
  <c r="BB453" i="28"/>
  <c r="BA453" i="28"/>
  <c r="AZ453" i="28"/>
  <c r="AY453" i="28"/>
  <c r="AX453" i="28"/>
  <c r="AW453" i="28"/>
  <c r="AV453" i="28"/>
  <c r="AU453" i="28"/>
  <c r="AT453" i="28"/>
  <c r="AS453" i="28"/>
  <c r="AR453" i="28"/>
  <c r="AQ453" i="28"/>
  <c r="AP453" i="28"/>
  <c r="AO453" i="28"/>
  <c r="AL453" i="28"/>
  <c r="AK453" i="28"/>
  <c r="AJ453" i="28"/>
  <c r="AI453" i="28"/>
  <c r="AH453" i="28"/>
  <c r="AG453" i="28"/>
  <c r="AF453" i="28"/>
  <c r="AE453" i="28"/>
  <c r="AD453" i="28"/>
  <c r="AA453" i="28"/>
  <c r="Z453" i="28"/>
  <c r="Y453" i="28"/>
  <c r="X453" i="28"/>
  <c r="W453" i="28"/>
  <c r="V453" i="28"/>
  <c r="U453" i="28"/>
  <c r="T453" i="28"/>
  <c r="S453" i="28"/>
  <c r="P453" i="28"/>
  <c r="O453" i="28"/>
  <c r="N453" i="28"/>
  <c r="M453" i="28"/>
  <c r="L453" i="28"/>
  <c r="K453" i="28"/>
  <c r="J453" i="28"/>
  <c r="I453" i="28"/>
  <c r="H453" i="28"/>
  <c r="G453" i="28"/>
  <c r="F453" i="28"/>
  <c r="D453" i="28"/>
  <c r="C453" i="28"/>
  <c r="B453" i="28"/>
  <c r="BQ452" i="28"/>
  <c r="BP452" i="28"/>
  <c r="BO452" i="28"/>
  <c r="BN452" i="28"/>
  <c r="BM452" i="28"/>
  <c r="BL452" i="28"/>
  <c r="BK452" i="28"/>
  <c r="BJ452" i="28"/>
  <c r="BI452" i="28"/>
  <c r="BF452" i="28"/>
  <c r="BE452" i="28"/>
  <c r="BD452" i="28"/>
  <c r="BC452" i="28"/>
  <c r="BB452" i="28"/>
  <c r="BA452" i="28"/>
  <c r="AZ452" i="28"/>
  <c r="AY452" i="28"/>
  <c r="AX452" i="28"/>
  <c r="AW452" i="28"/>
  <c r="AV452" i="28"/>
  <c r="AU452" i="28"/>
  <c r="AT452" i="28"/>
  <c r="AS452" i="28"/>
  <c r="AR452" i="28"/>
  <c r="AQ452" i="28"/>
  <c r="AP452" i="28"/>
  <c r="AO452" i="28"/>
  <c r="AL452" i="28"/>
  <c r="AK452" i="28"/>
  <c r="AJ452" i="28"/>
  <c r="AI452" i="28"/>
  <c r="AH452" i="28"/>
  <c r="AG452" i="28"/>
  <c r="AF452" i="28"/>
  <c r="AE452" i="28"/>
  <c r="AD452" i="28"/>
  <c r="AA452" i="28"/>
  <c r="Z452" i="28"/>
  <c r="Y452" i="28"/>
  <c r="X452" i="28"/>
  <c r="W452" i="28"/>
  <c r="V452" i="28"/>
  <c r="U452" i="28"/>
  <c r="T452" i="28"/>
  <c r="S452" i="28"/>
  <c r="P452" i="28"/>
  <c r="O452" i="28"/>
  <c r="N452" i="28"/>
  <c r="M452" i="28"/>
  <c r="L452" i="28"/>
  <c r="K452" i="28"/>
  <c r="J452" i="28"/>
  <c r="I452" i="28"/>
  <c r="H452" i="28"/>
  <c r="G452" i="28"/>
  <c r="F452" i="28"/>
  <c r="D452" i="28"/>
  <c r="C452" i="28"/>
  <c r="B452" i="28"/>
  <c r="BQ451" i="28"/>
  <c r="BP451" i="28"/>
  <c r="BO451" i="28"/>
  <c r="BN451" i="28"/>
  <c r="BM451" i="28"/>
  <c r="BL451" i="28"/>
  <c r="BK451" i="28"/>
  <c r="BJ451" i="28"/>
  <c r="BI451" i="28"/>
  <c r="BF451" i="28"/>
  <c r="BE451" i="28"/>
  <c r="BD451" i="28"/>
  <c r="BC451" i="28"/>
  <c r="BB451" i="28"/>
  <c r="BA451" i="28"/>
  <c r="AZ451" i="28"/>
  <c r="AY451" i="28"/>
  <c r="AX451" i="28"/>
  <c r="AW451" i="28"/>
  <c r="AV451" i="28"/>
  <c r="AU451" i="28"/>
  <c r="AT451" i="28"/>
  <c r="AS451" i="28"/>
  <c r="AR451" i="28"/>
  <c r="AQ451" i="28"/>
  <c r="AP451" i="28"/>
  <c r="AO451" i="28"/>
  <c r="AL451" i="28"/>
  <c r="AK451" i="28"/>
  <c r="AJ451" i="28"/>
  <c r="AI451" i="28"/>
  <c r="AH451" i="28"/>
  <c r="AG451" i="28"/>
  <c r="AF451" i="28"/>
  <c r="AE451" i="28"/>
  <c r="AD451" i="28"/>
  <c r="AA451" i="28"/>
  <c r="Z451" i="28"/>
  <c r="Y451" i="28"/>
  <c r="X451" i="28"/>
  <c r="W451" i="28"/>
  <c r="V451" i="28"/>
  <c r="U451" i="28"/>
  <c r="T451" i="28"/>
  <c r="S451" i="28"/>
  <c r="P451" i="28"/>
  <c r="O451" i="28"/>
  <c r="N451" i="28"/>
  <c r="M451" i="28"/>
  <c r="L451" i="28"/>
  <c r="K451" i="28"/>
  <c r="J451" i="28"/>
  <c r="I451" i="28"/>
  <c r="H451" i="28"/>
  <c r="G451" i="28"/>
  <c r="F451" i="28"/>
  <c r="D451" i="28"/>
  <c r="C451" i="28"/>
  <c r="B451" i="28"/>
  <c r="BQ450" i="28"/>
  <c r="BP450" i="28"/>
  <c r="BO450" i="28"/>
  <c r="BN450" i="28"/>
  <c r="BM450" i="28"/>
  <c r="BL450" i="28"/>
  <c r="BK450" i="28"/>
  <c r="BJ450" i="28"/>
  <c r="BI450" i="28"/>
  <c r="BF450" i="28"/>
  <c r="BE450" i="28"/>
  <c r="BD450" i="28"/>
  <c r="BC450" i="28"/>
  <c r="BB450" i="28"/>
  <c r="BA450" i="28"/>
  <c r="AZ450" i="28"/>
  <c r="AY450" i="28"/>
  <c r="AX450" i="28"/>
  <c r="AW450" i="28"/>
  <c r="AV450" i="28"/>
  <c r="AU450" i="28"/>
  <c r="AT450" i="28"/>
  <c r="AS450" i="28"/>
  <c r="AR450" i="28"/>
  <c r="AQ450" i="28"/>
  <c r="AP450" i="28"/>
  <c r="AO450" i="28"/>
  <c r="AL450" i="28"/>
  <c r="AK450" i="28"/>
  <c r="AJ450" i="28"/>
  <c r="AI450" i="28"/>
  <c r="AH450" i="28"/>
  <c r="AG450" i="28"/>
  <c r="AF450" i="28"/>
  <c r="AE450" i="28"/>
  <c r="AD450" i="28"/>
  <c r="AA450" i="28"/>
  <c r="Z450" i="28"/>
  <c r="Y450" i="28"/>
  <c r="X450" i="28"/>
  <c r="W450" i="28"/>
  <c r="V450" i="28"/>
  <c r="U450" i="28"/>
  <c r="T450" i="28"/>
  <c r="S450" i="28"/>
  <c r="P450" i="28"/>
  <c r="O450" i="28"/>
  <c r="N450" i="28"/>
  <c r="M450" i="28"/>
  <c r="L450" i="28"/>
  <c r="K450" i="28"/>
  <c r="J450" i="28"/>
  <c r="I450" i="28"/>
  <c r="H450" i="28"/>
  <c r="G450" i="28"/>
  <c r="F450" i="28"/>
  <c r="D450" i="28"/>
  <c r="C450" i="28"/>
  <c r="B450" i="28"/>
  <c r="BQ449" i="28"/>
  <c r="BP449" i="28"/>
  <c r="BO449" i="28"/>
  <c r="BN449" i="28"/>
  <c r="BM449" i="28"/>
  <c r="BL449" i="28"/>
  <c r="BK449" i="28"/>
  <c r="BJ449" i="28"/>
  <c r="BI449" i="28"/>
  <c r="BF449" i="28"/>
  <c r="BE449" i="28"/>
  <c r="BD449" i="28"/>
  <c r="BC449" i="28"/>
  <c r="BB449" i="28"/>
  <c r="BA449" i="28"/>
  <c r="AZ449" i="28"/>
  <c r="AY449" i="28"/>
  <c r="AX449" i="28"/>
  <c r="AW449" i="28"/>
  <c r="AV449" i="28"/>
  <c r="AU449" i="28"/>
  <c r="AT449" i="28"/>
  <c r="AS449" i="28"/>
  <c r="AR449" i="28"/>
  <c r="AQ449" i="28"/>
  <c r="AP449" i="28"/>
  <c r="AO449" i="28"/>
  <c r="AL449" i="28"/>
  <c r="AK449" i="28"/>
  <c r="AJ449" i="28"/>
  <c r="AI449" i="28"/>
  <c r="AH449" i="28"/>
  <c r="AG449" i="28"/>
  <c r="AF449" i="28"/>
  <c r="AE449" i="28"/>
  <c r="AD449" i="28"/>
  <c r="AA449" i="28"/>
  <c r="Z449" i="28"/>
  <c r="Y449" i="28"/>
  <c r="X449" i="28"/>
  <c r="W449" i="28"/>
  <c r="V449" i="28"/>
  <c r="U449" i="28"/>
  <c r="T449" i="28"/>
  <c r="S449" i="28"/>
  <c r="P449" i="28"/>
  <c r="O449" i="28"/>
  <c r="N449" i="28"/>
  <c r="M449" i="28"/>
  <c r="L449" i="28"/>
  <c r="K449" i="28"/>
  <c r="J449" i="28"/>
  <c r="I449" i="28"/>
  <c r="H449" i="28"/>
  <c r="G449" i="28"/>
  <c r="F449" i="28"/>
  <c r="D449" i="28"/>
  <c r="C449" i="28"/>
  <c r="B449" i="28"/>
  <c r="BQ448" i="28"/>
  <c r="BP448" i="28"/>
  <c r="BO448" i="28"/>
  <c r="BN448" i="28"/>
  <c r="BM448" i="28"/>
  <c r="BL448" i="28"/>
  <c r="BK448" i="28"/>
  <c r="BJ448" i="28"/>
  <c r="BI448" i="28"/>
  <c r="BF448" i="28"/>
  <c r="BE448" i="28"/>
  <c r="BD448" i="28"/>
  <c r="BC448" i="28"/>
  <c r="BB448" i="28"/>
  <c r="BA448" i="28"/>
  <c r="AZ448" i="28"/>
  <c r="AY448" i="28"/>
  <c r="AX448" i="28"/>
  <c r="AW448" i="28"/>
  <c r="AV448" i="28"/>
  <c r="AU448" i="28"/>
  <c r="AT448" i="28"/>
  <c r="AS448" i="28"/>
  <c r="AR448" i="28"/>
  <c r="AQ448" i="28"/>
  <c r="AP448" i="28"/>
  <c r="AO448" i="28"/>
  <c r="AL448" i="28"/>
  <c r="AK448" i="28"/>
  <c r="AJ448" i="28"/>
  <c r="AI448" i="28"/>
  <c r="AH448" i="28"/>
  <c r="AG448" i="28"/>
  <c r="AF448" i="28"/>
  <c r="AE448" i="28"/>
  <c r="AD448" i="28"/>
  <c r="AA448" i="28"/>
  <c r="Z448" i="28"/>
  <c r="Y448" i="28"/>
  <c r="X448" i="28"/>
  <c r="W448" i="28"/>
  <c r="V448" i="28"/>
  <c r="U448" i="28"/>
  <c r="T448" i="28"/>
  <c r="S448" i="28"/>
  <c r="P448" i="28"/>
  <c r="O448" i="28"/>
  <c r="N448" i="28"/>
  <c r="M448" i="28"/>
  <c r="L448" i="28"/>
  <c r="K448" i="28"/>
  <c r="J448" i="28"/>
  <c r="I448" i="28"/>
  <c r="H448" i="28"/>
  <c r="G448" i="28"/>
  <c r="F448" i="28"/>
  <c r="D448" i="28"/>
  <c r="C448" i="28"/>
  <c r="B448" i="28"/>
  <c r="BQ447" i="28"/>
  <c r="BP447" i="28"/>
  <c r="BO447" i="28"/>
  <c r="BN447" i="28"/>
  <c r="BM447" i="28"/>
  <c r="BL447" i="28"/>
  <c r="BK447" i="28"/>
  <c r="BJ447" i="28"/>
  <c r="BI447" i="28"/>
  <c r="BF447" i="28"/>
  <c r="BE447" i="28"/>
  <c r="BD447" i="28"/>
  <c r="BC447" i="28"/>
  <c r="BB447" i="28"/>
  <c r="BA447" i="28"/>
  <c r="AZ447" i="28"/>
  <c r="AY447" i="28"/>
  <c r="AX447" i="28"/>
  <c r="AW447" i="28"/>
  <c r="AV447" i="28"/>
  <c r="AU447" i="28"/>
  <c r="AT447" i="28"/>
  <c r="AS447" i="28"/>
  <c r="AR447" i="28"/>
  <c r="AQ447" i="28"/>
  <c r="AP447" i="28"/>
  <c r="AO447" i="28"/>
  <c r="AL447" i="28"/>
  <c r="AK447" i="28"/>
  <c r="AJ447" i="28"/>
  <c r="AI447" i="28"/>
  <c r="AH447" i="28"/>
  <c r="AG447" i="28"/>
  <c r="AF447" i="28"/>
  <c r="AE447" i="28"/>
  <c r="AD447" i="28"/>
  <c r="AA447" i="28"/>
  <c r="Z447" i="28"/>
  <c r="Y447" i="28"/>
  <c r="X447" i="28"/>
  <c r="W447" i="28"/>
  <c r="V447" i="28"/>
  <c r="U447" i="28"/>
  <c r="T447" i="28"/>
  <c r="S447" i="28"/>
  <c r="P447" i="28"/>
  <c r="O447" i="28"/>
  <c r="N447" i="28"/>
  <c r="M447" i="28"/>
  <c r="L447" i="28"/>
  <c r="K447" i="28"/>
  <c r="J447" i="28"/>
  <c r="I447" i="28"/>
  <c r="H447" i="28"/>
  <c r="G447" i="28"/>
  <c r="F447" i="28"/>
  <c r="D447" i="28"/>
  <c r="C447" i="28"/>
  <c r="B447" i="28"/>
  <c r="BQ446" i="28"/>
  <c r="BP446" i="28"/>
  <c r="BO446" i="28"/>
  <c r="BN446" i="28"/>
  <c r="BM446" i="28"/>
  <c r="BL446" i="28"/>
  <c r="BK446" i="28"/>
  <c r="BJ446" i="28"/>
  <c r="BI446" i="28"/>
  <c r="BF446" i="28"/>
  <c r="BE446" i="28"/>
  <c r="BD446" i="28"/>
  <c r="BC446" i="28"/>
  <c r="BB446" i="28"/>
  <c r="BA446" i="28"/>
  <c r="AZ446" i="28"/>
  <c r="AY446" i="28"/>
  <c r="AX446" i="28"/>
  <c r="AW446" i="28"/>
  <c r="AV446" i="28"/>
  <c r="AU446" i="28"/>
  <c r="AT446" i="28"/>
  <c r="AS446" i="28"/>
  <c r="AR446" i="28"/>
  <c r="AQ446" i="28"/>
  <c r="AP446" i="28"/>
  <c r="AO446" i="28"/>
  <c r="AL446" i="28"/>
  <c r="AK446" i="28"/>
  <c r="AJ446" i="28"/>
  <c r="AI446" i="28"/>
  <c r="AH446" i="28"/>
  <c r="AG446" i="28"/>
  <c r="AF446" i="28"/>
  <c r="AE446" i="28"/>
  <c r="AD446" i="28"/>
  <c r="AA446" i="28"/>
  <c r="Z446" i="28"/>
  <c r="Y446" i="28"/>
  <c r="X446" i="28"/>
  <c r="W446" i="28"/>
  <c r="V446" i="28"/>
  <c r="U446" i="28"/>
  <c r="T446" i="28"/>
  <c r="S446" i="28"/>
  <c r="P446" i="28"/>
  <c r="O446" i="28"/>
  <c r="N446" i="28"/>
  <c r="M446" i="28"/>
  <c r="L446" i="28"/>
  <c r="K446" i="28"/>
  <c r="J446" i="28"/>
  <c r="I446" i="28"/>
  <c r="H446" i="28"/>
  <c r="G446" i="28"/>
  <c r="F446" i="28"/>
  <c r="D446" i="28"/>
  <c r="C446" i="28"/>
  <c r="B446" i="28"/>
  <c r="BQ445" i="28"/>
  <c r="BP445" i="28"/>
  <c r="BO445" i="28"/>
  <c r="BN445" i="28"/>
  <c r="BM445" i="28"/>
  <c r="BL445" i="28"/>
  <c r="BK445" i="28"/>
  <c r="BJ445" i="28"/>
  <c r="BI445" i="28"/>
  <c r="BF445" i="28"/>
  <c r="BE445" i="28"/>
  <c r="BD445" i="28"/>
  <c r="BC445" i="28"/>
  <c r="BB445" i="28"/>
  <c r="BA445" i="28"/>
  <c r="AZ445" i="28"/>
  <c r="AY445" i="28"/>
  <c r="AX445" i="28"/>
  <c r="AW445" i="28"/>
  <c r="AV445" i="28"/>
  <c r="AU445" i="28"/>
  <c r="AT445" i="28"/>
  <c r="AS445" i="28"/>
  <c r="AR445" i="28"/>
  <c r="AQ445" i="28"/>
  <c r="AP445" i="28"/>
  <c r="AO445" i="28"/>
  <c r="AL445" i="28"/>
  <c r="AK445" i="28"/>
  <c r="AJ445" i="28"/>
  <c r="AI445" i="28"/>
  <c r="AH445" i="28"/>
  <c r="AG445" i="28"/>
  <c r="AF445" i="28"/>
  <c r="AE445" i="28"/>
  <c r="AD445" i="28"/>
  <c r="AA445" i="28"/>
  <c r="Z445" i="28"/>
  <c r="Y445" i="28"/>
  <c r="X445" i="28"/>
  <c r="W445" i="28"/>
  <c r="V445" i="28"/>
  <c r="U445" i="28"/>
  <c r="T445" i="28"/>
  <c r="S445" i="28"/>
  <c r="P445" i="28"/>
  <c r="O445" i="28"/>
  <c r="N445" i="28"/>
  <c r="M445" i="28"/>
  <c r="L445" i="28"/>
  <c r="K445" i="28"/>
  <c r="J445" i="28"/>
  <c r="I445" i="28"/>
  <c r="H445" i="28"/>
  <c r="G445" i="28"/>
  <c r="F445" i="28"/>
  <c r="D445" i="28"/>
  <c r="C445" i="28"/>
  <c r="B445" i="28"/>
  <c r="BQ444" i="28"/>
  <c r="BP444" i="28"/>
  <c r="BO444" i="28"/>
  <c r="BN444" i="28"/>
  <c r="BM444" i="28"/>
  <c r="BL444" i="28"/>
  <c r="BK444" i="28"/>
  <c r="BJ444" i="28"/>
  <c r="BI444" i="28"/>
  <c r="BF444" i="28"/>
  <c r="BE444" i="28"/>
  <c r="BD444" i="28"/>
  <c r="BC444" i="28"/>
  <c r="BB444" i="28"/>
  <c r="BA444" i="28"/>
  <c r="AZ444" i="28"/>
  <c r="AY444" i="28"/>
  <c r="AX444" i="28"/>
  <c r="AW444" i="28"/>
  <c r="AV444" i="28"/>
  <c r="AU444" i="28"/>
  <c r="AT444" i="28"/>
  <c r="AS444" i="28"/>
  <c r="AR444" i="28"/>
  <c r="AQ444" i="28"/>
  <c r="AP444" i="28"/>
  <c r="AO444" i="28"/>
  <c r="AL444" i="28"/>
  <c r="AK444" i="28"/>
  <c r="AJ444" i="28"/>
  <c r="AI444" i="28"/>
  <c r="AH444" i="28"/>
  <c r="AG444" i="28"/>
  <c r="AF444" i="28"/>
  <c r="AE444" i="28"/>
  <c r="AD444" i="28"/>
  <c r="AA444" i="28"/>
  <c r="Z444" i="28"/>
  <c r="Y444" i="28"/>
  <c r="X444" i="28"/>
  <c r="W444" i="28"/>
  <c r="V444" i="28"/>
  <c r="U444" i="28"/>
  <c r="T444" i="28"/>
  <c r="S444" i="28"/>
  <c r="P444" i="28"/>
  <c r="O444" i="28"/>
  <c r="N444" i="28"/>
  <c r="M444" i="28"/>
  <c r="L444" i="28"/>
  <c r="K444" i="28"/>
  <c r="J444" i="28"/>
  <c r="I444" i="28"/>
  <c r="H444" i="28"/>
  <c r="G444" i="28"/>
  <c r="F444" i="28"/>
  <c r="D444" i="28"/>
  <c r="C444" i="28"/>
  <c r="B444" i="28"/>
  <c r="BQ443" i="28"/>
  <c r="BP443" i="28"/>
  <c r="BO443" i="28"/>
  <c r="BN443" i="28"/>
  <c r="BM443" i="28"/>
  <c r="BL443" i="28"/>
  <c r="BK443" i="28"/>
  <c r="BJ443" i="28"/>
  <c r="BI443" i="28"/>
  <c r="BF443" i="28"/>
  <c r="BE443" i="28"/>
  <c r="BD443" i="28"/>
  <c r="BC443" i="28"/>
  <c r="BB443" i="28"/>
  <c r="BA443" i="28"/>
  <c r="AZ443" i="28"/>
  <c r="AY443" i="28"/>
  <c r="AX443" i="28"/>
  <c r="AW443" i="28"/>
  <c r="AV443" i="28"/>
  <c r="AU443" i="28"/>
  <c r="AT443" i="28"/>
  <c r="AS443" i="28"/>
  <c r="AR443" i="28"/>
  <c r="AQ443" i="28"/>
  <c r="AP443" i="28"/>
  <c r="AO443" i="28"/>
  <c r="AL443" i="28"/>
  <c r="AK443" i="28"/>
  <c r="AJ443" i="28"/>
  <c r="AI443" i="28"/>
  <c r="AH443" i="28"/>
  <c r="AG443" i="28"/>
  <c r="AF443" i="28"/>
  <c r="AE443" i="28"/>
  <c r="AD443" i="28"/>
  <c r="AA443" i="28"/>
  <c r="Z443" i="28"/>
  <c r="Y443" i="28"/>
  <c r="X443" i="28"/>
  <c r="W443" i="28"/>
  <c r="V443" i="28"/>
  <c r="U443" i="28"/>
  <c r="T443" i="28"/>
  <c r="S443" i="28"/>
  <c r="P443" i="28"/>
  <c r="O443" i="28"/>
  <c r="N443" i="28"/>
  <c r="M443" i="28"/>
  <c r="L443" i="28"/>
  <c r="K443" i="28"/>
  <c r="J443" i="28"/>
  <c r="I443" i="28"/>
  <c r="H443" i="28"/>
  <c r="G443" i="28"/>
  <c r="F443" i="28"/>
  <c r="D443" i="28"/>
  <c r="C443" i="28"/>
  <c r="B443" i="28"/>
  <c r="BQ442" i="28"/>
  <c r="BP442" i="28"/>
  <c r="BO442" i="28"/>
  <c r="BN442" i="28"/>
  <c r="BM442" i="28"/>
  <c r="BL442" i="28"/>
  <c r="BK442" i="28"/>
  <c r="BJ442" i="28"/>
  <c r="BI442" i="28"/>
  <c r="BF442" i="28"/>
  <c r="BE442" i="28"/>
  <c r="BD442" i="28"/>
  <c r="BC442" i="28"/>
  <c r="BB442" i="28"/>
  <c r="BA442" i="28"/>
  <c r="AZ442" i="28"/>
  <c r="AY442" i="28"/>
  <c r="AX442" i="28"/>
  <c r="AW442" i="28"/>
  <c r="AV442" i="28"/>
  <c r="AU442" i="28"/>
  <c r="AT442" i="28"/>
  <c r="AS442" i="28"/>
  <c r="AR442" i="28"/>
  <c r="AQ442" i="28"/>
  <c r="AP442" i="28"/>
  <c r="AO442" i="28"/>
  <c r="AL442" i="28"/>
  <c r="AK442" i="28"/>
  <c r="AJ442" i="28"/>
  <c r="AI442" i="28"/>
  <c r="AH442" i="28"/>
  <c r="AG442" i="28"/>
  <c r="AF442" i="28"/>
  <c r="AE442" i="28"/>
  <c r="AD442" i="28"/>
  <c r="AA442" i="28"/>
  <c r="Z442" i="28"/>
  <c r="Y442" i="28"/>
  <c r="X442" i="28"/>
  <c r="W442" i="28"/>
  <c r="V442" i="28"/>
  <c r="U442" i="28"/>
  <c r="T442" i="28"/>
  <c r="S442" i="28"/>
  <c r="P442" i="28"/>
  <c r="O442" i="28"/>
  <c r="N442" i="28"/>
  <c r="M442" i="28"/>
  <c r="L442" i="28"/>
  <c r="K442" i="28"/>
  <c r="J442" i="28"/>
  <c r="I442" i="28"/>
  <c r="H442" i="28"/>
  <c r="G442" i="28"/>
  <c r="F442" i="28"/>
  <c r="D442" i="28"/>
  <c r="C442" i="28"/>
  <c r="B442" i="28"/>
  <c r="BQ441" i="28"/>
  <c r="BP441" i="28"/>
  <c r="BO441" i="28"/>
  <c r="BN441" i="28"/>
  <c r="BM441" i="28"/>
  <c r="BL441" i="28"/>
  <c r="BK441" i="28"/>
  <c r="BJ441" i="28"/>
  <c r="BI441" i="28"/>
  <c r="BF441" i="28"/>
  <c r="BE441" i="28"/>
  <c r="BD441" i="28"/>
  <c r="BC441" i="28"/>
  <c r="BB441" i="28"/>
  <c r="BA441" i="28"/>
  <c r="AZ441" i="28"/>
  <c r="AY441" i="28"/>
  <c r="AX441" i="28"/>
  <c r="AW441" i="28"/>
  <c r="AV441" i="28"/>
  <c r="AU441" i="28"/>
  <c r="AT441" i="28"/>
  <c r="AS441" i="28"/>
  <c r="AR441" i="28"/>
  <c r="AQ441" i="28"/>
  <c r="AP441" i="28"/>
  <c r="AO441" i="28"/>
  <c r="AL441" i="28"/>
  <c r="AK441" i="28"/>
  <c r="AJ441" i="28"/>
  <c r="AI441" i="28"/>
  <c r="AH441" i="28"/>
  <c r="AG441" i="28"/>
  <c r="AF441" i="28"/>
  <c r="AE441" i="28"/>
  <c r="AD441" i="28"/>
  <c r="AA441" i="28"/>
  <c r="Z441" i="28"/>
  <c r="Y441" i="28"/>
  <c r="X441" i="28"/>
  <c r="W441" i="28"/>
  <c r="V441" i="28"/>
  <c r="U441" i="28"/>
  <c r="T441" i="28"/>
  <c r="S441" i="28"/>
  <c r="P441" i="28"/>
  <c r="O441" i="28"/>
  <c r="N441" i="28"/>
  <c r="M441" i="28"/>
  <c r="L441" i="28"/>
  <c r="K441" i="28"/>
  <c r="J441" i="28"/>
  <c r="I441" i="28"/>
  <c r="H441" i="28"/>
  <c r="G441" i="28"/>
  <c r="F441" i="28"/>
  <c r="D441" i="28"/>
  <c r="C441" i="28"/>
  <c r="B441" i="28"/>
  <c r="BQ440" i="28"/>
  <c r="BP440" i="28"/>
  <c r="BO440" i="28"/>
  <c r="BN440" i="28"/>
  <c r="BM440" i="28"/>
  <c r="BL440" i="28"/>
  <c r="BK440" i="28"/>
  <c r="BJ440" i="28"/>
  <c r="BI440" i="28"/>
  <c r="BF440" i="28"/>
  <c r="BE440" i="28"/>
  <c r="BD440" i="28"/>
  <c r="BC440" i="28"/>
  <c r="BB440" i="28"/>
  <c r="BA440" i="28"/>
  <c r="AZ440" i="28"/>
  <c r="AY440" i="28"/>
  <c r="AX440" i="28"/>
  <c r="AW440" i="28"/>
  <c r="AV440" i="28"/>
  <c r="AU440" i="28"/>
  <c r="AT440" i="28"/>
  <c r="AS440" i="28"/>
  <c r="AR440" i="28"/>
  <c r="AQ440" i="28"/>
  <c r="AP440" i="28"/>
  <c r="AO440" i="28"/>
  <c r="AL440" i="28"/>
  <c r="AK440" i="28"/>
  <c r="AJ440" i="28"/>
  <c r="AI440" i="28"/>
  <c r="AH440" i="28"/>
  <c r="AG440" i="28"/>
  <c r="AF440" i="28"/>
  <c r="AE440" i="28"/>
  <c r="AD440" i="28"/>
  <c r="AA440" i="28"/>
  <c r="Z440" i="28"/>
  <c r="Y440" i="28"/>
  <c r="X440" i="28"/>
  <c r="W440" i="28"/>
  <c r="V440" i="28"/>
  <c r="U440" i="28"/>
  <c r="T440" i="28"/>
  <c r="S440" i="28"/>
  <c r="P440" i="28"/>
  <c r="O440" i="28"/>
  <c r="N440" i="28"/>
  <c r="M440" i="28"/>
  <c r="L440" i="28"/>
  <c r="K440" i="28"/>
  <c r="J440" i="28"/>
  <c r="I440" i="28"/>
  <c r="H440" i="28"/>
  <c r="G440" i="28"/>
  <c r="F440" i="28"/>
  <c r="D440" i="28"/>
  <c r="C440" i="28"/>
  <c r="B440" i="28"/>
  <c r="BQ439" i="28"/>
  <c r="BP439" i="28"/>
  <c r="BO439" i="28"/>
  <c r="BN439" i="28"/>
  <c r="BM439" i="28"/>
  <c r="BL439" i="28"/>
  <c r="BK439" i="28"/>
  <c r="BJ439" i="28"/>
  <c r="BI439" i="28"/>
  <c r="BF439" i="28"/>
  <c r="BE439" i="28"/>
  <c r="BD439" i="28"/>
  <c r="BC439" i="28"/>
  <c r="BB439" i="28"/>
  <c r="BA439" i="28"/>
  <c r="AZ439" i="28"/>
  <c r="AY439" i="28"/>
  <c r="AX439" i="28"/>
  <c r="AW439" i="28"/>
  <c r="AV439" i="28"/>
  <c r="AU439" i="28"/>
  <c r="AT439" i="28"/>
  <c r="AS439" i="28"/>
  <c r="AR439" i="28"/>
  <c r="AQ439" i="28"/>
  <c r="AP439" i="28"/>
  <c r="AO439" i="28"/>
  <c r="AL439" i="28"/>
  <c r="AK439" i="28"/>
  <c r="AJ439" i="28"/>
  <c r="AI439" i="28"/>
  <c r="AH439" i="28"/>
  <c r="AG439" i="28"/>
  <c r="AF439" i="28"/>
  <c r="AE439" i="28"/>
  <c r="AD439" i="28"/>
  <c r="AA439" i="28"/>
  <c r="Z439" i="28"/>
  <c r="Y439" i="28"/>
  <c r="X439" i="28"/>
  <c r="W439" i="28"/>
  <c r="V439" i="28"/>
  <c r="U439" i="28"/>
  <c r="T439" i="28"/>
  <c r="S439" i="28"/>
  <c r="P439" i="28"/>
  <c r="O439" i="28"/>
  <c r="N439" i="28"/>
  <c r="M439" i="28"/>
  <c r="L439" i="28"/>
  <c r="K439" i="28"/>
  <c r="J439" i="28"/>
  <c r="I439" i="28"/>
  <c r="H439" i="28"/>
  <c r="G439" i="28"/>
  <c r="F439" i="28"/>
  <c r="D439" i="28"/>
  <c r="C439" i="28"/>
  <c r="B439" i="28"/>
  <c r="BQ438" i="28"/>
  <c r="BP438" i="28"/>
  <c r="BO438" i="28"/>
  <c r="BN438" i="28"/>
  <c r="BM438" i="28"/>
  <c r="BL438" i="28"/>
  <c r="BK438" i="28"/>
  <c r="BJ438" i="28"/>
  <c r="BI438" i="28"/>
  <c r="BF438" i="28"/>
  <c r="BE438" i="28"/>
  <c r="BD438" i="28"/>
  <c r="BC438" i="28"/>
  <c r="BB438" i="28"/>
  <c r="BA438" i="28"/>
  <c r="AZ438" i="28"/>
  <c r="AY438" i="28"/>
  <c r="AX438" i="28"/>
  <c r="AW438" i="28"/>
  <c r="AV438" i="28"/>
  <c r="AU438" i="28"/>
  <c r="AT438" i="28"/>
  <c r="AS438" i="28"/>
  <c r="AR438" i="28"/>
  <c r="AQ438" i="28"/>
  <c r="AP438" i="28"/>
  <c r="AO438" i="28"/>
  <c r="AL438" i="28"/>
  <c r="AK438" i="28"/>
  <c r="AJ438" i="28"/>
  <c r="AI438" i="28"/>
  <c r="AH438" i="28"/>
  <c r="AG438" i="28"/>
  <c r="AF438" i="28"/>
  <c r="AE438" i="28"/>
  <c r="AD438" i="28"/>
  <c r="AA438" i="28"/>
  <c r="Z438" i="28"/>
  <c r="Y438" i="28"/>
  <c r="X438" i="28"/>
  <c r="W438" i="28"/>
  <c r="V438" i="28"/>
  <c r="U438" i="28"/>
  <c r="T438" i="28"/>
  <c r="S438" i="28"/>
  <c r="P438" i="28"/>
  <c r="O438" i="28"/>
  <c r="N438" i="28"/>
  <c r="M438" i="28"/>
  <c r="L438" i="28"/>
  <c r="K438" i="28"/>
  <c r="J438" i="28"/>
  <c r="I438" i="28"/>
  <c r="H438" i="28"/>
  <c r="G438" i="28"/>
  <c r="F438" i="28"/>
  <c r="D438" i="28"/>
  <c r="C438" i="28"/>
  <c r="B438" i="28"/>
  <c r="BQ437" i="28"/>
  <c r="BP437" i="28"/>
  <c r="BO437" i="28"/>
  <c r="BN437" i="28"/>
  <c r="BM437" i="28"/>
  <c r="BL437" i="28"/>
  <c r="BK437" i="28"/>
  <c r="BJ437" i="28"/>
  <c r="BI437" i="28"/>
  <c r="BF437" i="28"/>
  <c r="BE437" i="28"/>
  <c r="BD437" i="28"/>
  <c r="BC437" i="28"/>
  <c r="BB437" i="28"/>
  <c r="BA437" i="28"/>
  <c r="AZ437" i="28"/>
  <c r="AY437" i="28"/>
  <c r="AX437" i="28"/>
  <c r="AW437" i="28"/>
  <c r="AV437" i="28"/>
  <c r="AU437" i="28"/>
  <c r="AT437" i="28"/>
  <c r="AS437" i="28"/>
  <c r="AR437" i="28"/>
  <c r="AQ437" i="28"/>
  <c r="AP437" i="28"/>
  <c r="AO437" i="28"/>
  <c r="AL437" i="28"/>
  <c r="AK437" i="28"/>
  <c r="AJ437" i="28"/>
  <c r="AI437" i="28"/>
  <c r="AH437" i="28"/>
  <c r="AG437" i="28"/>
  <c r="AF437" i="28"/>
  <c r="AE437" i="28"/>
  <c r="AD437" i="28"/>
  <c r="AA437" i="28"/>
  <c r="Z437" i="28"/>
  <c r="Y437" i="28"/>
  <c r="X437" i="28"/>
  <c r="W437" i="28"/>
  <c r="V437" i="28"/>
  <c r="U437" i="28"/>
  <c r="T437" i="28"/>
  <c r="S437" i="28"/>
  <c r="P437" i="28"/>
  <c r="O437" i="28"/>
  <c r="N437" i="28"/>
  <c r="M437" i="28"/>
  <c r="L437" i="28"/>
  <c r="K437" i="28"/>
  <c r="J437" i="28"/>
  <c r="I437" i="28"/>
  <c r="H437" i="28"/>
  <c r="G437" i="28"/>
  <c r="F437" i="28"/>
  <c r="D437" i="28"/>
  <c r="C437" i="28"/>
  <c r="B437" i="28"/>
  <c r="BQ436" i="28"/>
  <c r="BP436" i="28"/>
  <c r="BO436" i="28"/>
  <c r="BN436" i="28"/>
  <c r="BM436" i="28"/>
  <c r="BL436" i="28"/>
  <c r="BK436" i="28"/>
  <c r="BJ436" i="28"/>
  <c r="BI436" i="28"/>
  <c r="BF436" i="28"/>
  <c r="BE436" i="28"/>
  <c r="BD436" i="28"/>
  <c r="BC436" i="28"/>
  <c r="BB436" i="28"/>
  <c r="BA436" i="28"/>
  <c r="AZ436" i="28"/>
  <c r="AY436" i="28"/>
  <c r="AX436" i="28"/>
  <c r="AW436" i="28"/>
  <c r="AV436" i="28"/>
  <c r="AU436" i="28"/>
  <c r="AT436" i="28"/>
  <c r="AS436" i="28"/>
  <c r="AR436" i="28"/>
  <c r="AQ436" i="28"/>
  <c r="AP436" i="28"/>
  <c r="AO436" i="28"/>
  <c r="AL436" i="28"/>
  <c r="AK436" i="28"/>
  <c r="AJ436" i="28"/>
  <c r="AI436" i="28"/>
  <c r="AH436" i="28"/>
  <c r="AG436" i="28"/>
  <c r="AF436" i="28"/>
  <c r="AE436" i="28"/>
  <c r="AD436" i="28"/>
  <c r="AA436" i="28"/>
  <c r="Z436" i="28"/>
  <c r="Y436" i="28"/>
  <c r="X436" i="28"/>
  <c r="W436" i="28"/>
  <c r="V436" i="28"/>
  <c r="U436" i="28"/>
  <c r="T436" i="28"/>
  <c r="S436" i="28"/>
  <c r="P436" i="28"/>
  <c r="O436" i="28"/>
  <c r="N436" i="28"/>
  <c r="M436" i="28"/>
  <c r="L436" i="28"/>
  <c r="K436" i="28"/>
  <c r="J436" i="28"/>
  <c r="I436" i="28"/>
  <c r="H436" i="28"/>
  <c r="G436" i="28"/>
  <c r="F436" i="28"/>
  <c r="D436" i="28"/>
  <c r="C436" i="28"/>
  <c r="B436" i="28"/>
  <c r="BQ435" i="28"/>
  <c r="BP435" i="28"/>
  <c r="BO435" i="28"/>
  <c r="BN435" i="28"/>
  <c r="BM435" i="28"/>
  <c r="BL435" i="28"/>
  <c r="BK435" i="28"/>
  <c r="BJ435" i="28"/>
  <c r="BI435" i="28"/>
  <c r="BF435" i="28"/>
  <c r="BE435" i="28"/>
  <c r="BD435" i="28"/>
  <c r="BC435" i="28"/>
  <c r="BB435" i="28"/>
  <c r="BA435" i="28"/>
  <c r="AZ435" i="28"/>
  <c r="AY435" i="28"/>
  <c r="AX435" i="28"/>
  <c r="AW435" i="28"/>
  <c r="AV435" i="28"/>
  <c r="AU435" i="28"/>
  <c r="AT435" i="28"/>
  <c r="AS435" i="28"/>
  <c r="AR435" i="28"/>
  <c r="AQ435" i="28"/>
  <c r="AP435" i="28"/>
  <c r="AO435" i="28"/>
  <c r="AL435" i="28"/>
  <c r="AK435" i="28"/>
  <c r="AJ435" i="28"/>
  <c r="AI435" i="28"/>
  <c r="AH435" i="28"/>
  <c r="AG435" i="28"/>
  <c r="AF435" i="28"/>
  <c r="AE435" i="28"/>
  <c r="AD435" i="28"/>
  <c r="AA435" i="28"/>
  <c r="Z435" i="28"/>
  <c r="Y435" i="28"/>
  <c r="X435" i="28"/>
  <c r="W435" i="28"/>
  <c r="V435" i="28"/>
  <c r="U435" i="28"/>
  <c r="T435" i="28"/>
  <c r="S435" i="28"/>
  <c r="P435" i="28"/>
  <c r="O435" i="28"/>
  <c r="N435" i="28"/>
  <c r="M435" i="28"/>
  <c r="L435" i="28"/>
  <c r="K435" i="28"/>
  <c r="J435" i="28"/>
  <c r="I435" i="28"/>
  <c r="H435" i="28"/>
  <c r="G435" i="28"/>
  <c r="F435" i="28"/>
  <c r="D435" i="28"/>
  <c r="C435" i="28"/>
  <c r="B435" i="28"/>
  <c r="BQ434" i="28"/>
  <c r="BP434" i="28"/>
  <c r="BO434" i="28"/>
  <c r="BN434" i="28"/>
  <c r="BM434" i="28"/>
  <c r="BL434" i="28"/>
  <c r="BK434" i="28"/>
  <c r="BJ434" i="28"/>
  <c r="BI434" i="28"/>
  <c r="BF434" i="28"/>
  <c r="BE434" i="28"/>
  <c r="BD434" i="28"/>
  <c r="BC434" i="28"/>
  <c r="BB434" i="28"/>
  <c r="BA434" i="28"/>
  <c r="AZ434" i="28"/>
  <c r="AY434" i="28"/>
  <c r="AX434" i="28"/>
  <c r="AW434" i="28"/>
  <c r="AV434" i="28"/>
  <c r="AU434" i="28"/>
  <c r="AT434" i="28"/>
  <c r="AS434" i="28"/>
  <c r="AR434" i="28"/>
  <c r="AQ434" i="28"/>
  <c r="AP434" i="28"/>
  <c r="AO434" i="28"/>
  <c r="AL434" i="28"/>
  <c r="AK434" i="28"/>
  <c r="AJ434" i="28"/>
  <c r="AI434" i="28"/>
  <c r="AH434" i="28"/>
  <c r="AG434" i="28"/>
  <c r="AF434" i="28"/>
  <c r="AE434" i="28"/>
  <c r="AD434" i="28"/>
  <c r="AA434" i="28"/>
  <c r="Z434" i="28"/>
  <c r="Y434" i="28"/>
  <c r="X434" i="28"/>
  <c r="W434" i="28"/>
  <c r="V434" i="28"/>
  <c r="U434" i="28"/>
  <c r="T434" i="28"/>
  <c r="S434" i="28"/>
  <c r="P434" i="28"/>
  <c r="O434" i="28"/>
  <c r="N434" i="28"/>
  <c r="M434" i="28"/>
  <c r="L434" i="28"/>
  <c r="K434" i="28"/>
  <c r="J434" i="28"/>
  <c r="I434" i="28"/>
  <c r="H434" i="28"/>
  <c r="G434" i="28"/>
  <c r="F434" i="28"/>
  <c r="D434" i="28"/>
  <c r="C434" i="28"/>
  <c r="B434" i="28"/>
  <c r="BQ433" i="28"/>
  <c r="BP433" i="28"/>
  <c r="BO433" i="28"/>
  <c r="BN433" i="28"/>
  <c r="BM433" i="28"/>
  <c r="BL433" i="28"/>
  <c r="BK433" i="28"/>
  <c r="BJ433" i="28"/>
  <c r="BI433" i="28"/>
  <c r="BF433" i="28"/>
  <c r="BE433" i="28"/>
  <c r="BD433" i="28"/>
  <c r="BC433" i="28"/>
  <c r="BB433" i="28"/>
  <c r="BA433" i="28"/>
  <c r="AZ433" i="28"/>
  <c r="AY433" i="28"/>
  <c r="AX433" i="28"/>
  <c r="AW433" i="28"/>
  <c r="AV433" i="28"/>
  <c r="AU433" i="28"/>
  <c r="AT433" i="28"/>
  <c r="AS433" i="28"/>
  <c r="AR433" i="28"/>
  <c r="AQ433" i="28"/>
  <c r="AP433" i="28"/>
  <c r="AO433" i="28"/>
  <c r="AL433" i="28"/>
  <c r="AK433" i="28"/>
  <c r="AJ433" i="28"/>
  <c r="AI433" i="28"/>
  <c r="AH433" i="28"/>
  <c r="AG433" i="28"/>
  <c r="AF433" i="28"/>
  <c r="AE433" i="28"/>
  <c r="AD433" i="28"/>
  <c r="AA433" i="28"/>
  <c r="Z433" i="28"/>
  <c r="Y433" i="28"/>
  <c r="X433" i="28"/>
  <c r="W433" i="28"/>
  <c r="V433" i="28"/>
  <c r="U433" i="28"/>
  <c r="T433" i="28"/>
  <c r="S433" i="28"/>
  <c r="P433" i="28"/>
  <c r="O433" i="28"/>
  <c r="N433" i="28"/>
  <c r="M433" i="28"/>
  <c r="L433" i="28"/>
  <c r="K433" i="28"/>
  <c r="J433" i="28"/>
  <c r="I433" i="28"/>
  <c r="H433" i="28"/>
  <c r="G433" i="28"/>
  <c r="F433" i="28"/>
  <c r="D433" i="28"/>
  <c r="C433" i="28"/>
  <c r="B433" i="28"/>
  <c r="BQ432" i="28"/>
  <c r="BP432" i="28"/>
  <c r="BO432" i="28"/>
  <c r="BN432" i="28"/>
  <c r="BM432" i="28"/>
  <c r="BL432" i="28"/>
  <c r="BK432" i="28"/>
  <c r="BJ432" i="28"/>
  <c r="BI432" i="28"/>
  <c r="BF432" i="28"/>
  <c r="BE432" i="28"/>
  <c r="BD432" i="28"/>
  <c r="BC432" i="28"/>
  <c r="BB432" i="28"/>
  <c r="BA432" i="28"/>
  <c r="AZ432" i="28"/>
  <c r="AY432" i="28"/>
  <c r="AX432" i="28"/>
  <c r="AW432" i="28"/>
  <c r="AV432" i="28"/>
  <c r="AU432" i="28"/>
  <c r="AT432" i="28"/>
  <c r="AS432" i="28"/>
  <c r="AR432" i="28"/>
  <c r="AQ432" i="28"/>
  <c r="AP432" i="28"/>
  <c r="AO432" i="28"/>
  <c r="AL432" i="28"/>
  <c r="AK432" i="28"/>
  <c r="AJ432" i="28"/>
  <c r="AI432" i="28"/>
  <c r="AH432" i="28"/>
  <c r="AG432" i="28"/>
  <c r="AF432" i="28"/>
  <c r="AE432" i="28"/>
  <c r="AD432" i="28"/>
  <c r="AA432" i="28"/>
  <c r="Z432" i="28"/>
  <c r="Y432" i="28"/>
  <c r="X432" i="28"/>
  <c r="W432" i="28"/>
  <c r="V432" i="28"/>
  <c r="U432" i="28"/>
  <c r="T432" i="28"/>
  <c r="S432" i="28"/>
  <c r="P432" i="28"/>
  <c r="O432" i="28"/>
  <c r="N432" i="28"/>
  <c r="M432" i="28"/>
  <c r="L432" i="28"/>
  <c r="K432" i="28"/>
  <c r="J432" i="28"/>
  <c r="I432" i="28"/>
  <c r="H432" i="28"/>
  <c r="G432" i="28"/>
  <c r="F432" i="28"/>
  <c r="D432" i="28"/>
  <c r="C432" i="28"/>
  <c r="B432" i="28"/>
  <c r="BQ431" i="28"/>
  <c r="BP431" i="28"/>
  <c r="BO431" i="28"/>
  <c r="BN431" i="28"/>
  <c r="BM431" i="28"/>
  <c r="BL431" i="28"/>
  <c r="BK431" i="28"/>
  <c r="BJ431" i="28"/>
  <c r="BI431" i="28"/>
  <c r="BF431" i="28"/>
  <c r="BE431" i="28"/>
  <c r="BD431" i="28"/>
  <c r="BC431" i="28"/>
  <c r="BB431" i="28"/>
  <c r="BA431" i="28"/>
  <c r="AZ431" i="28"/>
  <c r="AY431" i="28"/>
  <c r="AX431" i="28"/>
  <c r="AW431" i="28"/>
  <c r="AV431" i="28"/>
  <c r="AU431" i="28"/>
  <c r="AT431" i="28"/>
  <c r="AS431" i="28"/>
  <c r="AR431" i="28"/>
  <c r="AQ431" i="28"/>
  <c r="AP431" i="28"/>
  <c r="AO431" i="28"/>
  <c r="AL431" i="28"/>
  <c r="AK431" i="28"/>
  <c r="AJ431" i="28"/>
  <c r="AI431" i="28"/>
  <c r="AH431" i="28"/>
  <c r="AG431" i="28"/>
  <c r="AF431" i="28"/>
  <c r="AE431" i="28"/>
  <c r="AD431" i="28"/>
  <c r="AA431" i="28"/>
  <c r="Z431" i="28"/>
  <c r="Y431" i="28"/>
  <c r="X431" i="28"/>
  <c r="W431" i="28"/>
  <c r="V431" i="28"/>
  <c r="U431" i="28"/>
  <c r="T431" i="28"/>
  <c r="S431" i="28"/>
  <c r="P431" i="28"/>
  <c r="O431" i="28"/>
  <c r="N431" i="28"/>
  <c r="M431" i="28"/>
  <c r="L431" i="28"/>
  <c r="K431" i="28"/>
  <c r="J431" i="28"/>
  <c r="I431" i="28"/>
  <c r="H431" i="28"/>
  <c r="G431" i="28"/>
  <c r="F431" i="28"/>
  <c r="D431" i="28"/>
  <c r="C431" i="28"/>
  <c r="B431" i="28"/>
  <c r="BQ430" i="28"/>
  <c r="BP430" i="28"/>
  <c r="BO430" i="28"/>
  <c r="BN430" i="28"/>
  <c r="BM430" i="28"/>
  <c r="BL430" i="28"/>
  <c r="BK430" i="28"/>
  <c r="BJ430" i="28"/>
  <c r="BI430" i="28"/>
  <c r="BF430" i="28"/>
  <c r="BE430" i="28"/>
  <c r="BD430" i="28"/>
  <c r="BC430" i="28"/>
  <c r="BB430" i="28"/>
  <c r="BA430" i="28"/>
  <c r="AZ430" i="28"/>
  <c r="AY430" i="28"/>
  <c r="AX430" i="28"/>
  <c r="AW430" i="28"/>
  <c r="AV430" i="28"/>
  <c r="AU430" i="28"/>
  <c r="AT430" i="28"/>
  <c r="AS430" i="28"/>
  <c r="AR430" i="28"/>
  <c r="AQ430" i="28"/>
  <c r="AP430" i="28"/>
  <c r="AO430" i="28"/>
  <c r="AL430" i="28"/>
  <c r="AK430" i="28"/>
  <c r="AJ430" i="28"/>
  <c r="AI430" i="28"/>
  <c r="AH430" i="28"/>
  <c r="AG430" i="28"/>
  <c r="AF430" i="28"/>
  <c r="AE430" i="28"/>
  <c r="AD430" i="28"/>
  <c r="AA430" i="28"/>
  <c r="Z430" i="28"/>
  <c r="Y430" i="28"/>
  <c r="X430" i="28"/>
  <c r="W430" i="28"/>
  <c r="V430" i="28"/>
  <c r="U430" i="28"/>
  <c r="T430" i="28"/>
  <c r="S430" i="28"/>
  <c r="P430" i="28"/>
  <c r="O430" i="28"/>
  <c r="N430" i="28"/>
  <c r="M430" i="28"/>
  <c r="L430" i="28"/>
  <c r="K430" i="28"/>
  <c r="J430" i="28"/>
  <c r="I430" i="28"/>
  <c r="H430" i="28"/>
  <c r="G430" i="28"/>
  <c r="F430" i="28"/>
  <c r="D430" i="28"/>
  <c r="C430" i="28"/>
  <c r="B430" i="28"/>
  <c r="BQ429" i="28"/>
  <c r="BP429" i="28"/>
  <c r="BO429" i="28"/>
  <c r="BN429" i="28"/>
  <c r="BM429" i="28"/>
  <c r="BL429" i="28"/>
  <c r="BK429" i="28"/>
  <c r="BJ429" i="28"/>
  <c r="BI429" i="28"/>
  <c r="BF429" i="28"/>
  <c r="BE429" i="28"/>
  <c r="BD429" i="28"/>
  <c r="BC429" i="28"/>
  <c r="BB429" i="28"/>
  <c r="BA429" i="28"/>
  <c r="AZ429" i="28"/>
  <c r="AY429" i="28"/>
  <c r="AX429" i="28"/>
  <c r="AW429" i="28"/>
  <c r="AV429" i="28"/>
  <c r="AU429" i="28"/>
  <c r="AT429" i="28"/>
  <c r="AS429" i="28"/>
  <c r="AR429" i="28"/>
  <c r="AQ429" i="28"/>
  <c r="AP429" i="28"/>
  <c r="AO429" i="28"/>
  <c r="AL429" i="28"/>
  <c r="AK429" i="28"/>
  <c r="AJ429" i="28"/>
  <c r="AI429" i="28"/>
  <c r="AH429" i="28"/>
  <c r="AG429" i="28"/>
  <c r="AF429" i="28"/>
  <c r="AE429" i="28"/>
  <c r="AD429" i="28"/>
  <c r="AA429" i="28"/>
  <c r="Z429" i="28"/>
  <c r="Y429" i="28"/>
  <c r="X429" i="28"/>
  <c r="W429" i="28"/>
  <c r="V429" i="28"/>
  <c r="U429" i="28"/>
  <c r="T429" i="28"/>
  <c r="S429" i="28"/>
  <c r="P429" i="28"/>
  <c r="O429" i="28"/>
  <c r="N429" i="28"/>
  <c r="M429" i="28"/>
  <c r="L429" i="28"/>
  <c r="K429" i="28"/>
  <c r="J429" i="28"/>
  <c r="I429" i="28"/>
  <c r="H429" i="28"/>
  <c r="G429" i="28"/>
  <c r="F429" i="28"/>
  <c r="D429" i="28"/>
  <c r="C429" i="28"/>
  <c r="B429" i="28"/>
  <c r="BQ428" i="28"/>
  <c r="BP428" i="28"/>
  <c r="BO428" i="28"/>
  <c r="BN428" i="28"/>
  <c r="BM428" i="28"/>
  <c r="BL428" i="28"/>
  <c r="BK428" i="28"/>
  <c r="BJ428" i="28"/>
  <c r="BI428" i="28"/>
  <c r="BF428" i="28"/>
  <c r="BE428" i="28"/>
  <c r="BD428" i="28"/>
  <c r="BC428" i="28"/>
  <c r="BB428" i="28"/>
  <c r="BA428" i="28"/>
  <c r="AZ428" i="28"/>
  <c r="AY428" i="28"/>
  <c r="AX428" i="28"/>
  <c r="AW428" i="28"/>
  <c r="AV428" i="28"/>
  <c r="AU428" i="28"/>
  <c r="AT428" i="28"/>
  <c r="AS428" i="28"/>
  <c r="AR428" i="28"/>
  <c r="AQ428" i="28"/>
  <c r="AP428" i="28"/>
  <c r="AO428" i="28"/>
  <c r="AL428" i="28"/>
  <c r="AK428" i="28"/>
  <c r="AJ428" i="28"/>
  <c r="AI428" i="28"/>
  <c r="AH428" i="28"/>
  <c r="AG428" i="28"/>
  <c r="AF428" i="28"/>
  <c r="AE428" i="28"/>
  <c r="AD428" i="28"/>
  <c r="AA428" i="28"/>
  <c r="Z428" i="28"/>
  <c r="Y428" i="28"/>
  <c r="X428" i="28"/>
  <c r="W428" i="28"/>
  <c r="V428" i="28"/>
  <c r="U428" i="28"/>
  <c r="T428" i="28"/>
  <c r="S428" i="28"/>
  <c r="P428" i="28"/>
  <c r="O428" i="28"/>
  <c r="N428" i="28"/>
  <c r="M428" i="28"/>
  <c r="L428" i="28"/>
  <c r="K428" i="28"/>
  <c r="J428" i="28"/>
  <c r="I428" i="28"/>
  <c r="H428" i="28"/>
  <c r="G428" i="28"/>
  <c r="F428" i="28"/>
  <c r="D428" i="28"/>
  <c r="C428" i="28"/>
  <c r="B428" i="28"/>
  <c r="BQ427" i="28"/>
  <c r="BP427" i="28"/>
  <c r="BO427" i="28"/>
  <c r="BN427" i="28"/>
  <c r="BM427" i="28"/>
  <c r="BL427" i="28"/>
  <c r="BK427" i="28"/>
  <c r="BJ427" i="28"/>
  <c r="BI427" i="28"/>
  <c r="BF427" i="28"/>
  <c r="BE427" i="28"/>
  <c r="BD427" i="28"/>
  <c r="BC427" i="28"/>
  <c r="BB427" i="28"/>
  <c r="BA427" i="28"/>
  <c r="AZ427" i="28"/>
  <c r="AY427" i="28"/>
  <c r="AX427" i="28"/>
  <c r="AW427" i="28"/>
  <c r="AV427" i="28"/>
  <c r="AU427" i="28"/>
  <c r="AT427" i="28"/>
  <c r="AS427" i="28"/>
  <c r="AR427" i="28"/>
  <c r="AQ427" i="28"/>
  <c r="AP427" i="28"/>
  <c r="AO427" i="28"/>
  <c r="AL427" i="28"/>
  <c r="AK427" i="28"/>
  <c r="AJ427" i="28"/>
  <c r="AI427" i="28"/>
  <c r="AH427" i="28"/>
  <c r="AG427" i="28"/>
  <c r="AF427" i="28"/>
  <c r="AE427" i="28"/>
  <c r="AD427" i="28"/>
  <c r="AA427" i="28"/>
  <c r="Z427" i="28"/>
  <c r="Y427" i="28"/>
  <c r="X427" i="28"/>
  <c r="W427" i="28"/>
  <c r="V427" i="28"/>
  <c r="U427" i="28"/>
  <c r="T427" i="28"/>
  <c r="S427" i="28"/>
  <c r="P427" i="28"/>
  <c r="O427" i="28"/>
  <c r="N427" i="28"/>
  <c r="M427" i="28"/>
  <c r="L427" i="28"/>
  <c r="K427" i="28"/>
  <c r="J427" i="28"/>
  <c r="I427" i="28"/>
  <c r="H427" i="28"/>
  <c r="G427" i="28"/>
  <c r="F427" i="28"/>
  <c r="D427" i="28"/>
  <c r="C427" i="28"/>
  <c r="B427" i="28"/>
  <c r="BQ426" i="28"/>
  <c r="BP426" i="28"/>
  <c r="BO426" i="28"/>
  <c r="BN426" i="28"/>
  <c r="BM426" i="28"/>
  <c r="BL426" i="28"/>
  <c r="BK426" i="28"/>
  <c r="BJ426" i="28"/>
  <c r="BI426" i="28"/>
  <c r="BF426" i="28"/>
  <c r="BE426" i="28"/>
  <c r="BD426" i="28"/>
  <c r="BC426" i="28"/>
  <c r="BB426" i="28"/>
  <c r="BA426" i="28"/>
  <c r="AZ426" i="28"/>
  <c r="AY426" i="28"/>
  <c r="AX426" i="28"/>
  <c r="AW426" i="28"/>
  <c r="AV426" i="28"/>
  <c r="AU426" i="28"/>
  <c r="AT426" i="28"/>
  <c r="AS426" i="28"/>
  <c r="AR426" i="28"/>
  <c r="AQ426" i="28"/>
  <c r="AP426" i="28"/>
  <c r="AO426" i="28"/>
  <c r="AL426" i="28"/>
  <c r="AK426" i="28"/>
  <c r="AJ426" i="28"/>
  <c r="AI426" i="28"/>
  <c r="AH426" i="28"/>
  <c r="AG426" i="28"/>
  <c r="AF426" i="28"/>
  <c r="AE426" i="28"/>
  <c r="AD426" i="28"/>
  <c r="AA426" i="28"/>
  <c r="Z426" i="28"/>
  <c r="Y426" i="28"/>
  <c r="X426" i="28"/>
  <c r="W426" i="28"/>
  <c r="V426" i="28"/>
  <c r="U426" i="28"/>
  <c r="T426" i="28"/>
  <c r="S426" i="28"/>
  <c r="P426" i="28"/>
  <c r="O426" i="28"/>
  <c r="N426" i="28"/>
  <c r="M426" i="28"/>
  <c r="L426" i="28"/>
  <c r="K426" i="28"/>
  <c r="J426" i="28"/>
  <c r="I426" i="28"/>
  <c r="H426" i="28"/>
  <c r="G426" i="28"/>
  <c r="F426" i="28"/>
  <c r="D426" i="28"/>
  <c r="C426" i="28"/>
  <c r="B426" i="28"/>
  <c r="BQ425" i="28"/>
  <c r="BP425" i="28"/>
  <c r="BO425" i="28"/>
  <c r="BN425" i="28"/>
  <c r="BM425" i="28"/>
  <c r="BL425" i="28"/>
  <c r="BK425" i="28"/>
  <c r="BJ425" i="28"/>
  <c r="BI425" i="28"/>
  <c r="BF425" i="28"/>
  <c r="BE425" i="28"/>
  <c r="BD425" i="28"/>
  <c r="BC425" i="28"/>
  <c r="BB425" i="28"/>
  <c r="BA425" i="28"/>
  <c r="AZ425" i="28"/>
  <c r="AY425" i="28"/>
  <c r="AX425" i="28"/>
  <c r="AW425" i="28"/>
  <c r="AV425" i="28"/>
  <c r="AU425" i="28"/>
  <c r="AT425" i="28"/>
  <c r="AS425" i="28"/>
  <c r="AR425" i="28"/>
  <c r="AQ425" i="28"/>
  <c r="AP425" i="28"/>
  <c r="AO425" i="28"/>
  <c r="AL425" i="28"/>
  <c r="AK425" i="28"/>
  <c r="AJ425" i="28"/>
  <c r="AI425" i="28"/>
  <c r="AH425" i="28"/>
  <c r="AG425" i="28"/>
  <c r="AF425" i="28"/>
  <c r="AE425" i="28"/>
  <c r="AD425" i="28"/>
  <c r="AA425" i="28"/>
  <c r="Z425" i="28"/>
  <c r="Y425" i="28"/>
  <c r="X425" i="28"/>
  <c r="W425" i="28"/>
  <c r="V425" i="28"/>
  <c r="U425" i="28"/>
  <c r="T425" i="28"/>
  <c r="S425" i="28"/>
  <c r="P425" i="28"/>
  <c r="O425" i="28"/>
  <c r="N425" i="28"/>
  <c r="M425" i="28"/>
  <c r="L425" i="28"/>
  <c r="K425" i="28"/>
  <c r="J425" i="28"/>
  <c r="I425" i="28"/>
  <c r="H425" i="28"/>
  <c r="G425" i="28"/>
  <c r="F425" i="28"/>
  <c r="D425" i="28"/>
  <c r="C425" i="28"/>
  <c r="B425" i="28"/>
  <c r="BQ424" i="28"/>
  <c r="BP424" i="28"/>
  <c r="BO424" i="28"/>
  <c r="BN424" i="28"/>
  <c r="BM424" i="28"/>
  <c r="BL424" i="28"/>
  <c r="BK424" i="28"/>
  <c r="BJ424" i="28"/>
  <c r="BI424" i="28"/>
  <c r="BF424" i="28"/>
  <c r="BE424" i="28"/>
  <c r="BD424" i="28"/>
  <c r="BC424" i="28"/>
  <c r="BB424" i="28"/>
  <c r="BA424" i="28"/>
  <c r="AZ424" i="28"/>
  <c r="AY424" i="28"/>
  <c r="AX424" i="28"/>
  <c r="AW424" i="28"/>
  <c r="AV424" i="28"/>
  <c r="AU424" i="28"/>
  <c r="AT424" i="28"/>
  <c r="AS424" i="28"/>
  <c r="AR424" i="28"/>
  <c r="AQ424" i="28"/>
  <c r="AP424" i="28"/>
  <c r="AO424" i="28"/>
  <c r="AL424" i="28"/>
  <c r="AK424" i="28"/>
  <c r="AJ424" i="28"/>
  <c r="AI424" i="28"/>
  <c r="AH424" i="28"/>
  <c r="AG424" i="28"/>
  <c r="AF424" i="28"/>
  <c r="AE424" i="28"/>
  <c r="AD424" i="28"/>
  <c r="AA424" i="28"/>
  <c r="Z424" i="28"/>
  <c r="Y424" i="28"/>
  <c r="X424" i="28"/>
  <c r="W424" i="28"/>
  <c r="V424" i="28"/>
  <c r="U424" i="28"/>
  <c r="T424" i="28"/>
  <c r="S424" i="28"/>
  <c r="P424" i="28"/>
  <c r="O424" i="28"/>
  <c r="N424" i="28"/>
  <c r="M424" i="28"/>
  <c r="L424" i="28"/>
  <c r="K424" i="28"/>
  <c r="J424" i="28"/>
  <c r="I424" i="28"/>
  <c r="H424" i="28"/>
  <c r="G424" i="28"/>
  <c r="F424" i="28"/>
  <c r="D424" i="28"/>
  <c r="C424" i="28"/>
  <c r="B424" i="28"/>
  <c r="BQ423" i="28"/>
  <c r="BP423" i="28"/>
  <c r="BO423" i="28"/>
  <c r="BN423" i="28"/>
  <c r="BM423" i="28"/>
  <c r="BL423" i="28"/>
  <c r="BK423" i="28"/>
  <c r="BJ423" i="28"/>
  <c r="BI423" i="28"/>
  <c r="BF423" i="28"/>
  <c r="BE423" i="28"/>
  <c r="BD423" i="28"/>
  <c r="BC423" i="28"/>
  <c r="BB423" i="28"/>
  <c r="BA423" i="28"/>
  <c r="AZ423" i="28"/>
  <c r="AY423" i="28"/>
  <c r="AX423" i="28"/>
  <c r="AW423" i="28"/>
  <c r="AV423" i="28"/>
  <c r="AU423" i="28"/>
  <c r="AT423" i="28"/>
  <c r="AS423" i="28"/>
  <c r="AR423" i="28"/>
  <c r="AQ423" i="28"/>
  <c r="AP423" i="28"/>
  <c r="AO423" i="28"/>
  <c r="AL423" i="28"/>
  <c r="AK423" i="28"/>
  <c r="AJ423" i="28"/>
  <c r="AI423" i="28"/>
  <c r="AH423" i="28"/>
  <c r="AG423" i="28"/>
  <c r="AF423" i="28"/>
  <c r="AE423" i="28"/>
  <c r="AD423" i="28"/>
  <c r="AA423" i="28"/>
  <c r="Z423" i="28"/>
  <c r="Y423" i="28"/>
  <c r="X423" i="28"/>
  <c r="W423" i="28"/>
  <c r="V423" i="28"/>
  <c r="U423" i="28"/>
  <c r="T423" i="28"/>
  <c r="S423" i="28"/>
  <c r="P423" i="28"/>
  <c r="O423" i="28"/>
  <c r="N423" i="28"/>
  <c r="M423" i="28"/>
  <c r="L423" i="28"/>
  <c r="K423" i="28"/>
  <c r="J423" i="28"/>
  <c r="I423" i="28"/>
  <c r="H423" i="28"/>
  <c r="G423" i="28"/>
  <c r="F423" i="28"/>
  <c r="D423" i="28"/>
  <c r="C423" i="28"/>
  <c r="B423" i="28"/>
  <c r="BQ422" i="28"/>
  <c r="BP422" i="28"/>
  <c r="BO422" i="28"/>
  <c r="BN422" i="28"/>
  <c r="BM422" i="28"/>
  <c r="BL422" i="28"/>
  <c r="BK422" i="28"/>
  <c r="BJ422" i="28"/>
  <c r="BI422" i="28"/>
  <c r="BF422" i="28"/>
  <c r="BE422" i="28"/>
  <c r="BD422" i="28"/>
  <c r="BC422" i="28"/>
  <c r="BB422" i="28"/>
  <c r="BA422" i="28"/>
  <c r="AZ422" i="28"/>
  <c r="AY422" i="28"/>
  <c r="AX422" i="28"/>
  <c r="AW422" i="28"/>
  <c r="AV422" i="28"/>
  <c r="AU422" i="28"/>
  <c r="AT422" i="28"/>
  <c r="AS422" i="28"/>
  <c r="AR422" i="28"/>
  <c r="AQ422" i="28"/>
  <c r="AP422" i="28"/>
  <c r="AO422" i="28"/>
  <c r="AL422" i="28"/>
  <c r="AK422" i="28"/>
  <c r="AJ422" i="28"/>
  <c r="AI422" i="28"/>
  <c r="AH422" i="28"/>
  <c r="AG422" i="28"/>
  <c r="AF422" i="28"/>
  <c r="AE422" i="28"/>
  <c r="AD422" i="28"/>
  <c r="AA422" i="28"/>
  <c r="Z422" i="28"/>
  <c r="Y422" i="28"/>
  <c r="X422" i="28"/>
  <c r="W422" i="28"/>
  <c r="V422" i="28"/>
  <c r="U422" i="28"/>
  <c r="T422" i="28"/>
  <c r="S422" i="28"/>
  <c r="P422" i="28"/>
  <c r="O422" i="28"/>
  <c r="N422" i="28"/>
  <c r="M422" i="28"/>
  <c r="L422" i="28"/>
  <c r="K422" i="28"/>
  <c r="J422" i="28"/>
  <c r="I422" i="28"/>
  <c r="H422" i="28"/>
  <c r="G422" i="28"/>
  <c r="F422" i="28"/>
  <c r="D422" i="28"/>
  <c r="C422" i="28"/>
  <c r="B422" i="28"/>
  <c r="BQ421" i="28"/>
  <c r="BP421" i="28"/>
  <c r="BO421" i="28"/>
  <c r="BN421" i="28"/>
  <c r="BM421" i="28"/>
  <c r="BL421" i="28"/>
  <c r="BK421" i="28"/>
  <c r="BJ421" i="28"/>
  <c r="BI421" i="28"/>
  <c r="BF421" i="28"/>
  <c r="BE421" i="28"/>
  <c r="BD421" i="28"/>
  <c r="BC421" i="28"/>
  <c r="BB421" i="28"/>
  <c r="BA421" i="28"/>
  <c r="AZ421" i="28"/>
  <c r="AY421" i="28"/>
  <c r="AX421" i="28"/>
  <c r="AW421" i="28"/>
  <c r="AV421" i="28"/>
  <c r="AU421" i="28"/>
  <c r="AT421" i="28"/>
  <c r="AS421" i="28"/>
  <c r="AR421" i="28"/>
  <c r="AQ421" i="28"/>
  <c r="AP421" i="28"/>
  <c r="AO421" i="28"/>
  <c r="AL421" i="28"/>
  <c r="AK421" i="28"/>
  <c r="AJ421" i="28"/>
  <c r="AI421" i="28"/>
  <c r="AH421" i="28"/>
  <c r="AG421" i="28"/>
  <c r="AF421" i="28"/>
  <c r="AE421" i="28"/>
  <c r="AD421" i="28"/>
  <c r="AA421" i="28"/>
  <c r="Z421" i="28"/>
  <c r="Y421" i="28"/>
  <c r="X421" i="28"/>
  <c r="W421" i="28"/>
  <c r="V421" i="28"/>
  <c r="U421" i="28"/>
  <c r="T421" i="28"/>
  <c r="S421" i="28"/>
  <c r="P421" i="28"/>
  <c r="O421" i="28"/>
  <c r="N421" i="28"/>
  <c r="M421" i="28"/>
  <c r="L421" i="28"/>
  <c r="K421" i="28"/>
  <c r="J421" i="28"/>
  <c r="I421" i="28"/>
  <c r="H421" i="28"/>
  <c r="G421" i="28"/>
  <c r="F421" i="28"/>
  <c r="D421" i="28"/>
  <c r="C421" i="28"/>
  <c r="B421" i="28"/>
  <c r="BQ420" i="28"/>
  <c r="BP420" i="28"/>
  <c r="BO420" i="28"/>
  <c r="BN420" i="28"/>
  <c r="BM420" i="28"/>
  <c r="BL420" i="28"/>
  <c r="BK420" i="28"/>
  <c r="BJ420" i="28"/>
  <c r="BI420" i="28"/>
  <c r="BF420" i="28"/>
  <c r="BE420" i="28"/>
  <c r="BD420" i="28"/>
  <c r="BC420" i="28"/>
  <c r="BB420" i="28"/>
  <c r="BA420" i="28"/>
  <c r="AZ420" i="28"/>
  <c r="AY420" i="28"/>
  <c r="AX420" i="28"/>
  <c r="AW420" i="28"/>
  <c r="AV420" i="28"/>
  <c r="AU420" i="28"/>
  <c r="AT420" i="28"/>
  <c r="AS420" i="28"/>
  <c r="AR420" i="28"/>
  <c r="AQ420" i="28"/>
  <c r="AP420" i="28"/>
  <c r="AO420" i="28"/>
  <c r="AL420" i="28"/>
  <c r="AK420" i="28"/>
  <c r="AJ420" i="28"/>
  <c r="AI420" i="28"/>
  <c r="AH420" i="28"/>
  <c r="AG420" i="28"/>
  <c r="AF420" i="28"/>
  <c r="AE420" i="28"/>
  <c r="AD420" i="28"/>
  <c r="AA420" i="28"/>
  <c r="Z420" i="28"/>
  <c r="Y420" i="28"/>
  <c r="X420" i="28"/>
  <c r="W420" i="28"/>
  <c r="V420" i="28"/>
  <c r="U420" i="28"/>
  <c r="T420" i="28"/>
  <c r="S420" i="28"/>
  <c r="P420" i="28"/>
  <c r="O420" i="28"/>
  <c r="N420" i="28"/>
  <c r="M420" i="28"/>
  <c r="L420" i="28"/>
  <c r="K420" i="28"/>
  <c r="J420" i="28"/>
  <c r="I420" i="28"/>
  <c r="H420" i="28"/>
  <c r="G420" i="28"/>
  <c r="F420" i="28"/>
  <c r="D420" i="28"/>
  <c r="C420" i="28"/>
  <c r="B420" i="28"/>
  <c r="BQ419" i="28"/>
  <c r="BP419" i="28"/>
  <c r="BO419" i="28"/>
  <c r="BN419" i="28"/>
  <c r="BM419" i="28"/>
  <c r="BL419" i="28"/>
  <c r="BK419" i="28"/>
  <c r="BJ419" i="28"/>
  <c r="BI419" i="28"/>
  <c r="BF419" i="28"/>
  <c r="BE419" i="28"/>
  <c r="BD419" i="28"/>
  <c r="BC419" i="28"/>
  <c r="BB419" i="28"/>
  <c r="BA419" i="28"/>
  <c r="AZ419" i="28"/>
  <c r="AY419" i="28"/>
  <c r="AX419" i="28"/>
  <c r="AW419" i="28"/>
  <c r="AV419" i="28"/>
  <c r="AU419" i="28"/>
  <c r="AT419" i="28"/>
  <c r="AS419" i="28"/>
  <c r="AR419" i="28"/>
  <c r="AQ419" i="28"/>
  <c r="AP419" i="28"/>
  <c r="AO419" i="28"/>
  <c r="AL419" i="28"/>
  <c r="AK419" i="28"/>
  <c r="AJ419" i="28"/>
  <c r="AI419" i="28"/>
  <c r="AH419" i="28"/>
  <c r="AG419" i="28"/>
  <c r="AF419" i="28"/>
  <c r="AE419" i="28"/>
  <c r="AD419" i="28"/>
  <c r="AA419" i="28"/>
  <c r="Z419" i="28"/>
  <c r="Y419" i="28"/>
  <c r="X419" i="28"/>
  <c r="W419" i="28"/>
  <c r="V419" i="28"/>
  <c r="U419" i="28"/>
  <c r="T419" i="28"/>
  <c r="S419" i="28"/>
  <c r="P419" i="28"/>
  <c r="O419" i="28"/>
  <c r="N419" i="28"/>
  <c r="M419" i="28"/>
  <c r="L419" i="28"/>
  <c r="K419" i="28"/>
  <c r="J419" i="28"/>
  <c r="I419" i="28"/>
  <c r="H419" i="28"/>
  <c r="G419" i="28"/>
  <c r="F419" i="28"/>
  <c r="D419" i="28"/>
  <c r="C419" i="28"/>
  <c r="B419" i="28"/>
  <c r="BQ418" i="28"/>
  <c r="BP418" i="28"/>
  <c r="BO418" i="28"/>
  <c r="BN418" i="28"/>
  <c r="BM418" i="28"/>
  <c r="BL418" i="28"/>
  <c r="BK418" i="28"/>
  <c r="BJ418" i="28"/>
  <c r="BI418" i="28"/>
  <c r="BF418" i="28"/>
  <c r="BE418" i="28"/>
  <c r="BD418" i="28"/>
  <c r="BC418" i="28"/>
  <c r="BB418" i="28"/>
  <c r="BA418" i="28"/>
  <c r="AZ418" i="28"/>
  <c r="AY418" i="28"/>
  <c r="AX418" i="28"/>
  <c r="AW418" i="28"/>
  <c r="AV418" i="28"/>
  <c r="AU418" i="28"/>
  <c r="AT418" i="28"/>
  <c r="AS418" i="28"/>
  <c r="AR418" i="28"/>
  <c r="AQ418" i="28"/>
  <c r="AP418" i="28"/>
  <c r="AO418" i="28"/>
  <c r="AL418" i="28"/>
  <c r="AK418" i="28"/>
  <c r="AJ418" i="28"/>
  <c r="AI418" i="28"/>
  <c r="AH418" i="28"/>
  <c r="AG418" i="28"/>
  <c r="AF418" i="28"/>
  <c r="AE418" i="28"/>
  <c r="AD418" i="28"/>
  <c r="AA418" i="28"/>
  <c r="Z418" i="28"/>
  <c r="Y418" i="28"/>
  <c r="X418" i="28"/>
  <c r="W418" i="28"/>
  <c r="V418" i="28"/>
  <c r="U418" i="28"/>
  <c r="T418" i="28"/>
  <c r="S418" i="28"/>
  <c r="P418" i="28"/>
  <c r="O418" i="28"/>
  <c r="N418" i="28"/>
  <c r="M418" i="28"/>
  <c r="L418" i="28"/>
  <c r="K418" i="28"/>
  <c r="J418" i="28"/>
  <c r="I418" i="28"/>
  <c r="H418" i="28"/>
  <c r="G418" i="28"/>
  <c r="F418" i="28"/>
  <c r="D418" i="28"/>
  <c r="C418" i="28"/>
  <c r="B418" i="28"/>
  <c r="BQ417" i="28"/>
  <c r="BP417" i="28"/>
  <c r="BO417" i="28"/>
  <c r="BN417" i="28"/>
  <c r="BM417" i="28"/>
  <c r="BL417" i="28"/>
  <c r="BK417" i="28"/>
  <c r="BJ417" i="28"/>
  <c r="BI417" i="28"/>
  <c r="BF417" i="28"/>
  <c r="BE417" i="28"/>
  <c r="BD417" i="28"/>
  <c r="BC417" i="28"/>
  <c r="BB417" i="28"/>
  <c r="BA417" i="28"/>
  <c r="AZ417" i="28"/>
  <c r="AY417" i="28"/>
  <c r="AX417" i="28"/>
  <c r="AW417" i="28"/>
  <c r="AV417" i="28"/>
  <c r="AU417" i="28"/>
  <c r="AT417" i="28"/>
  <c r="AS417" i="28"/>
  <c r="AR417" i="28"/>
  <c r="AQ417" i="28"/>
  <c r="AP417" i="28"/>
  <c r="AO417" i="28"/>
  <c r="AL417" i="28"/>
  <c r="AK417" i="28"/>
  <c r="AJ417" i="28"/>
  <c r="AI417" i="28"/>
  <c r="AH417" i="28"/>
  <c r="AG417" i="28"/>
  <c r="AF417" i="28"/>
  <c r="AE417" i="28"/>
  <c r="AD417" i="28"/>
  <c r="AA417" i="28"/>
  <c r="Z417" i="28"/>
  <c r="Y417" i="28"/>
  <c r="X417" i="28"/>
  <c r="W417" i="28"/>
  <c r="V417" i="28"/>
  <c r="U417" i="28"/>
  <c r="T417" i="28"/>
  <c r="S417" i="28"/>
  <c r="P417" i="28"/>
  <c r="O417" i="28"/>
  <c r="N417" i="28"/>
  <c r="M417" i="28"/>
  <c r="L417" i="28"/>
  <c r="K417" i="28"/>
  <c r="J417" i="28"/>
  <c r="I417" i="28"/>
  <c r="H417" i="28"/>
  <c r="G417" i="28"/>
  <c r="F417" i="28"/>
  <c r="D417" i="28"/>
  <c r="C417" i="28"/>
  <c r="B417" i="28"/>
  <c r="BQ416" i="28"/>
  <c r="BP416" i="28"/>
  <c r="BO416" i="28"/>
  <c r="BN416" i="28"/>
  <c r="BM416" i="28"/>
  <c r="BL416" i="28"/>
  <c r="BK416" i="28"/>
  <c r="BJ416" i="28"/>
  <c r="BI416" i="28"/>
  <c r="BF416" i="28"/>
  <c r="BE416" i="28"/>
  <c r="BD416" i="28"/>
  <c r="BC416" i="28"/>
  <c r="BB416" i="28"/>
  <c r="BA416" i="28"/>
  <c r="AZ416" i="28"/>
  <c r="AY416" i="28"/>
  <c r="AX416" i="28"/>
  <c r="AW416" i="28"/>
  <c r="AV416" i="28"/>
  <c r="AU416" i="28"/>
  <c r="AT416" i="28"/>
  <c r="AS416" i="28"/>
  <c r="AR416" i="28"/>
  <c r="AQ416" i="28"/>
  <c r="AP416" i="28"/>
  <c r="AO416" i="28"/>
  <c r="AL416" i="28"/>
  <c r="AK416" i="28"/>
  <c r="AJ416" i="28"/>
  <c r="AI416" i="28"/>
  <c r="AH416" i="28"/>
  <c r="AG416" i="28"/>
  <c r="AF416" i="28"/>
  <c r="AE416" i="28"/>
  <c r="AD416" i="28"/>
  <c r="AA416" i="28"/>
  <c r="Z416" i="28"/>
  <c r="Y416" i="28"/>
  <c r="X416" i="28"/>
  <c r="W416" i="28"/>
  <c r="V416" i="28"/>
  <c r="U416" i="28"/>
  <c r="T416" i="28"/>
  <c r="S416" i="28"/>
  <c r="P416" i="28"/>
  <c r="O416" i="28"/>
  <c r="N416" i="28"/>
  <c r="M416" i="28"/>
  <c r="L416" i="28"/>
  <c r="K416" i="28"/>
  <c r="J416" i="28"/>
  <c r="I416" i="28"/>
  <c r="H416" i="28"/>
  <c r="G416" i="28"/>
  <c r="F416" i="28"/>
  <c r="D416" i="28"/>
  <c r="C416" i="28"/>
  <c r="B416" i="28"/>
  <c r="BQ415" i="28"/>
  <c r="BP415" i="28"/>
  <c r="BO415" i="28"/>
  <c r="BN415" i="28"/>
  <c r="BM415" i="28"/>
  <c r="BL415" i="28"/>
  <c r="BK415" i="28"/>
  <c r="BJ415" i="28"/>
  <c r="BI415" i="28"/>
  <c r="BF415" i="28"/>
  <c r="BE415" i="28"/>
  <c r="BD415" i="28"/>
  <c r="BC415" i="28"/>
  <c r="BB415" i="28"/>
  <c r="BA415" i="28"/>
  <c r="AZ415" i="28"/>
  <c r="AY415" i="28"/>
  <c r="AX415" i="28"/>
  <c r="AW415" i="28"/>
  <c r="AV415" i="28"/>
  <c r="AU415" i="28"/>
  <c r="AT415" i="28"/>
  <c r="AS415" i="28"/>
  <c r="AR415" i="28"/>
  <c r="AQ415" i="28"/>
  <c r="AP415" i="28"/>
  <c r="AO415" i="28"/>
  <c r="AL415" i="28"/>
  <c r="AK415" i="28"/>
  <c r="AJ415" i="28"/>
  <c r="AI415" i="28"/>
  <c r="AH415" i="28"/>
  <c r="AG415" i="28"/>
  <c r="AF415" i="28"/>
  <c r="AE415" i="28"/>
  <c r="AD415" i="28"/>
  <c r="AA415" i="28"/>
  <c r="Z415" i="28"/>
  <c r="Y415" i="28"/>
  <c r="X415" i="28"/>
  <c r="W415" i="28"/>
  <c r="V415" i="28"/>
  <c r="U415" i="28"/>
  <c r="T415" i="28"/>
  <c r="S415" i="28"/>
  <c r="P415" i="28"/>
  <c r="O415" i="28"/>
  <c r="N415" i="28"/>
  <c r="M415" i="28"/>
  <c r="L415" i="28"/>
  <c r="K415" i="28"/>
  <c r="J415" i="28"/>
  <c r="I415" i="28"/>
  <c r="H415" i="28"/>
  <c r="G415" i="28"/>
  <c r="F415" i="28"/>
  <c r="D415" i="28"/>
  <c r="C415" i="28"/>
  <c r="B415" i="28"/>
  <c r="BQ414" i="28"/>
  <c r="BP414" i="28"/>
  <c r="BO414" i="28"/>
  <c r="BN414" i="28"/>
  <c r="BM414" i="28"/>
  <c r="BL414" i="28"/>
  <c r="BK414" i="28"/>
  <c r="BJ414" i="28"/>
  <c r="BI414" i="28"/>
  <c r="BF414" i="28"/>
  <c r="BE414" i="28"/>
  <c r="BD414" i="28"/>
  <c r="BC414" i="28"/>
  <c r="BB414" i="28"/>
  <c r="BA414" i="28"/>
  <c r="AZ414" i="28"/>
  <c r="AY414" i="28"/>
  <c r="AX414" i="28"/>
  <c r="AW414" i="28"/>
  <c r="AV414" i="28"/>
  <c r="AU414" i="28"/>
  <c r="AT414" i="28"/>
  <c r="AS414" i="28"/>
  <c r="AR414" i="28"/>
  <c r="AQ414" i="28"/>
  <c r="AP414" i="28"/>
  <c r="AO414" i="28"/>
  <c r="AL414" i="28"/>
  <c r="AK414" i="28"/>
  <c r="AJ414" i="28"/>
  <c r="AI414" i="28"/>
  <c r="AH414" i="28"/>
  <c r="AG414" i="28"/>
  <c r="AF414" i="28"/>
  <c r="AE414" i="28"/>
  <c r="AD414" i="28"/>
  <c r="AA414" i="28"/>
  <c r="Z414" i="28"/>
  <c r="Y414" i="28"/>
  <c r="X414" i="28"/>
  <c r="W414" i="28"/>
  <c r="V414" i="28"/>
  <c r="U414" i="28"/>
  <c r="T414" i="28"/>
  <c r="S414" i="28"/>
  <c r="P414" i="28"/>
  <c r="O414" i="28"/>
  <c r="N414" i="28"/>
  <c r="M414" i="28"/>
  <c r="L414" i="28"/>
  <c r="K414" i="28"/>
  <c r="J414" i="28"/>
  <c r="I414" i="28"/>
  <c r="H414" i="28"/>
  <c r="G414" i="28"/>
  <c r="F414" i="28"/>
  <c r="D414" i="28"/>
  <c r="C414" i="28"/>
  <c r="B414" i="28"/>
  <c r="BQ413" i="28"/>
  <c r="BP413" i="28"/>
  <c r="BO413" i="28"/>
  <c r="BN413" i="28"/>
  <c r="BM413" i="28"/>
  <c r="BL413" i="28"/>
  <c r="BK413" i="28"/>
  <c r="BJ413" i="28"/>
  <c r="BI413" i="28"/>
  <c r="BF413" i="28"/>
  <c r="BE413" i="28"/>
  <c r="BD413" i="28"/>
  <c r="BC413" i="28"/>
  <c r="BB413" i="28"/>
  <c r="BA413" i="28"/>
  <c r="AZ413" i="28"/>
  <c r="AY413" i="28"/>
  <c r="AX413" i="28"/>
  <c r="AW413" i="28"/>
  <c r="AV413" i="28"/>
  <c r="AU413" i="28"/>
  <c r="AT413" i="28"/>
  <c r="AS413" i="28"/>
  <c r="AR413" i="28"/>
  <c r="AQ413" i="28"/>
  <c r="AP413" i="28"/>
  <c r="AO413" i="28"/>
  <c r="AL413" i="28"/>
  <c r="AK413" i="28"/>
  <c r="AJ413" i="28"/>
  <c r="AI413" i="28"/>
  <c r="AH413" i="28"/>
  <c r="AG413" i="28"/>
  <c r="AF413" i="28"/>
  <c r="AE413" i="28"/>
  <c r="AD413" i="28"/>
  <c r="AA413" i="28"/>
  <c r="Z413" i="28"/>
  <c r="Y413" i="28"/>
  <c r="X413" i="28"/>
  <c r="W413" i="28"/>
  <c r="V413" i="28"/>
  <c r="U413" i="28"/>
  <c r="T413" i="28"/>
  <c r="S413" i="28"/>
  <c r="P413" i="28"/>
  <c r="O413" i="28"/>
  <c r="N413" i="28"/>
  <c r="M413" i="28"/>
  <c r="L413" i="28"/>
  <c r="K413" i="28"/>
  <c r="J413" i="28"/>
  <c r="I413" i="28"/>
  <c r="H413" i="28"/>
  <c r="G413" i="28"/>
  <c r="F413" i="28"/>
  <c r="D413" i="28"/>
  <c r="C413" i="28"/>
  <c r="B413" i="28"/>
  <c r="BQ412" i="28"/>
  <c r="BP412" i="28"/>
  <c r="BO412" i="28"/>
  <c r="BN412" i="28"/>
  <c r="BM412" i="28"/>
  <c r="BL412" i="28"/>
  <c r="BK412" i="28"/>
  <c r="BJ412" i="28"/>
  <c r="BI412" i="28"/>
  <c r="BF412" i="28"/>
  <c r="BE412" i="28"/>
  <c r="BD412" i="28"/>
  <c r="BC412" i="28"/>
  <c r="BB412" i="28"/>
  <c r="BA412" i="28"/>
  <c r="AZ412" i="28"/>
  <c r="AY412" i="28"/>
  <c r="AX412" i="28"/>
  <c r="AW412" i="28"/>
  <c r="AV412" i="28"/>
  <c r="AU412" i="28"/>
  <c r="AT412" i="28"/>
  <c r="AS412" i="28"/>
  <c r="AR412" i="28"/>
  <c r="AQ412" i="28"/>
  <c r="AP412" i="28"/>
  <c r="AO412" i="28"/>
  <c r="AL412" i="28"/>
  <c r="AK412" i="28"/>
  <c r="AJ412" i="28"/>
  <c r="AI412" i="28"/>
  <c r="AH412" i="28"/>
  <c r="AG412" i="28"/>
  <c r="AF412" i="28"/>
  <c r="AE412" i="28"/>
  <c r="AD412" i="28"/>
  <c r="AA412" i="28"/>
  <c r="Z412" i="28"/>
  <c r="Y412" i="28"/>
  <c r="X412" i="28"/>
  <c r="W412" i="28"/>
  <c r="V412" i="28"/>
  <c r="U412" i="28"/>
  <c r="T412" i="28"/>
  <c r="S412" i="28"/>
  <c r="P412" i="28"/>
  <c r="O412" i="28"/>
  <c r="N412" i="28"/>
  <c r="M412" i="28"/>
  <c r="L412" i="28"/>
  <c r="K412" i="28"/>
  <c r="J412" i="28"/>
  <c r="I412" i="28"/>
  <c r="H412" i="28"/>
  <c r="G412" i="28"/>
  <c r="F412" i="28"/>
  <c r="D412" i="28"/>
  <c r="C412" i="28"/>
  <c r="B412" i="28"/>
  <c r="BQ411" i="28"/>
  <c r="BP411" i="28"/>
  <c r="BO411" i="28"/>
  <c r="BN411" i="28"/>
  <c r="BM411" i="28"/>
  <c r="BL411" i="28"/>
  <c r="BK411" i="28"/>
  <c r="BJ411" i="28"/>
  <c r="BI411" i="28"/>
  <c r="BF411" i="28"/>
  <c r="BE411" i="28"/>
  <c r="BD411" i="28"/>
  <c r="BC411" i="28"/>
  <c r="BB411" i="28"/>
  <c r="BA411" i="28"/>
  <c r="AZ411" i="28"/>
  <c r="AY411" i="28"/>
  <c r="AX411" i="28"/>
  <c r="AW411" i="28"/>
  <c r="AV411" i="28"/>
  <c r="AU411" i="28"/>
  <c r="AT411" i="28"/>
  <c r="AS411" i="28"/>
  <c r="AR411" i="28"/>
  <c r="AQ411" i="28"/>
  <c r="AP411" i="28"/>
  <c r="AO411" i="28"/>
  <c r="AL411" i="28"/>
  <c r="AK411" i="28"/>
  <c r="AJ411" i="28"/>
  <c r="AI411" i="28"/>
  <c r="AH411" i="28"/>
  <c r="AG411" i="28"/>
  <c r="AF411" i="28"/>
  <c r="AE411" i="28"/>
  <c r="AD411" i="28"/>
  <c r="AA411" i="28"/>
  <c r="Z411" i="28"/>
  <c r="Y411" i="28"/>
  <c r="X411" i="28"/>
  <c r="W411" i="28"/>
  <c r="V411" i="28"/>
  <c r="U411" i="28"/>
  <c r="T411" i="28"/>
  <c r="S411" i="28"/>
  <c r="P411" i="28"/>
  <c r="O411" i="28"/>
  <c r="N411" i="28"/>
  <c r="M411" i="28"/>
  <c r="L411" i="28"/>
  <c r="K411" i="28"/>
  <c r="J411" i="28"/>
  <c r="I411" i="28"/>
  <c r="H411" i="28"/>
  <c r="G411" i="28"/>
  <c r="F411" i="28"/>
  <c r="D411" i="28"/>
  <c r="C411" i="28"/>
  <c r="B411" i="28"/>
  <c r="BQ410" i="28"/>
  <c r="BP410" i="28"/>
  <c r="BO410" i="28"/>
  <c r="BN410" i="28"/>
  <c r="BM410" i="28"/>
  <c r="BL410" i="28"/>
  <c r="BK410" i="28"/>
  <c r="BJ410" i="28"/>
  <c r="BI410" i="28"/>
  <c r="BF410" i="28"/>
  <c r="BE410" i="28"/>
  <c r="BD410" i="28"/>
  <c r="BC410" i="28"/>
  <c r="BB410" i="28"/>
  <c r="BA410" i="28"/>
  <c r="AZ410" i="28"/>
  <c r="AY410" i="28"/>
  <c r="AX410" i="28"/>
  <c r="AW410" i="28"/>
  <c r="AV410" i="28"/>
  <c r="AU410" i="28"/>
  <c r="AT410" i="28"/>
  <c r="AS410" i="28"/>
  <c r="AR410" i="28"/>
  <c r="AQ410" i="28"/>
  <c r="AP410" i="28"/>
  <c r="AO410" i="28"/>
  <c r="AL410" i="28"/>
  <c r="AK410" i="28"/>
  <c r="AJ410" i="28"/>
  <c r="AI410" i="28"/>
  <c r="AH410" i="28"/>
  <c r="AG410" i="28"/>
  <c r="AF410" i="28"/>
  <c r="AE410" i="28"/>
  <c r="AD410" i="28"/>
  <c r="AA410" i="28"/>
  <c r="Z410" i="28"/>
  <c r="Y410" i="28"/>
  <c r="X410" i="28"/>
  <c r="W410" i="28"/>
  <c r="V410" i="28"/>
  <c r="U410" i="28"/>
  <c r="T410" i="28"/>
  <c r="S410" i="28"/>
  <c r="P410" i="28"/>
  <c r="O410" i="28"/>
  <c r="N410" i="28"/>
  <c r="M410" i="28"/>
  <c r="L410" i="28"/>
  <c r="K410" i="28"/>
  <c r="J410" i="28"/>
  <c r="I410" i="28"/>
  <c r="H410" i="28"/>
  <c r="G410" i="28"/>
  <c r="F410" i="28"/>
  <c r="D410" i="28"/>
  <c r="C410" i="28"/>
  <c r="B410" i="28"/>
  <c r="BQ409" i="28"/>
  <c r="BP409" i="28"/>
  <c r="BO409" i="28"/>
  <c r="BN409" i="28"/>
  <c r="BM409" i="28"/>
  <c r="BL409" i="28"/>
  <c r="BK409" i="28"/>
  <c r="BJ409" i="28"/>
  <c r="BI409" i="28"/>
  <c r="BF409" i="28"/>
  <c r="BE409" i="28"/>
  <c r="BD409" i="28"/>
  <c r="BC409" i="28"/>
  <c r="BB409" i="28"/>
  <c r="BA409" i="28"/>
  <c r="AZ409" i="28"/>
  <c r="AY409" i="28"/>
  <c r="AX409" i="28"/>
  <c r="AW409" i="28"/>
  <c r="AV409" i="28"/>
  <c r="AU409" i="28"/>
  <c r="AT409" i="28"/>
  <c r="AS409" i="28"/>
  <c r="AR409" i="28"/>
  <c r="AQ409" i="28"/>
  <c r="AP409" i="28"/>
  <c r="AO409" i="28"/>
  <c r="AL409" i="28"/>
  <c r="AK409" i="28"/>
  <c r="AJ409" i="28"/>
  <c r="AI409" i="28"/>
  <c r="AH409" i="28"/>
  <c r="AG409" i="28"/>
  <c r="AF409" i="28"/>
  <c r="AE409" i="28"/>
  <c r="AD409" i="28"/>
  <c r="AA409" i="28"/>
  <c r="Z409" i="28"/>
  <c r="Y409" i="28"/>
  <c r="X409" i="28"/>
  <c r="W409" i="28"/>
  <c r="V409" i="28"/>
  <c r="U409" i="28"/>
  <c r="T409" i="28"/>
  <c r="S409" i="28"/>
  <c r="P409" i="28"/>
  <c r="O409" i="28"/>
  <c r="N409" i="28"/>
  <c r="M409" i="28"/>
  <c r="L409" i="28"/>
  <c r="K409" i="28"/>
  <c r="J409" i="28"/>
  <c r="I409" i="28"/>
  <c r="H409" i="28"/>
  <c r="G409" i="28"/>
  <c r="F409" i="28"/>
  <c r="D409" i="28"/>
  <c r="C409" i="28"/>
  <c r="B409" i="28"/>
  <c r="BQ408" i="28"/>
  <c r="BP408" i="28"/>
  <c r="BO408" i="28"/>
  <c r="BN408" i="28"/>
  <c r="BM408" i="28"/>
  <c r="BL408" i="28"/>
  <c r="BK408" i="28"/>
  <c r="BJ408" i="28"/>
  <c r="BI408" i="28"/>
  <c r="BF408" i="28"/>
  <c r="BE408" i="28"/>
  <c r="BD408" i="28"/>
  <c r="BC408" i="28"/>
  <c r="BB408" i="28"/>
  <c r="BA408" i="28"/>
  <c r="AZ408" i="28"/>
  <c r="AY408" i="28"/>
  <c r="AX408" i="28"/>
  <c r="AW408" i="28"/>
  <c r="AV408" i="28"/>
  <c r="AU408" i="28"/>
  <c r="AT408" i="28"/>
  <c r="AS408" i="28"/>
  <c r="AR408" i="28"/>
  <c r="AQ408" i="28"/>
  <c r="AP408" i="28"/>
  <c r="AO408" i="28"/>
  <c r="AL408" i="28"/>
  <c r="AK408" i="28"/>
  <c r="AJ408" i="28"/>
  <c r="AI408" i="28"/>
  <c r="AH408" i="28"/>
  <c r="AG408" i="28"/>
  <c r="AF408" i="28"/>
  <c r="AE408" i="28"/>
  <c r="AD408" i="28"/>
  <c r="AA408" i="28"/>
  <c r="Z408" i="28"/>
  <c r="Y408" i="28"/>
  <c r="X408" i="28"/>
  <c r="W408" i="28"/>
  <c r="V408" i="28"/>
  <c r="U408" i="28"/>
  <c r="T408" i="28"/>
  <c r="S408" i="28"/>
  <c r="P408" i="28"/>
  <c r="O408" i="28"/>
  <c r="N408" i="28"/>
  <c r="M408" i="28"/>
  <c r="L408" i="28"/>
  <c r="K408" i="28"/>
  <c r="J408" i="28"/>
  <c r="I408" i="28"/>
  <c r="H408" i="28"/>
  <c r="G408" i="28"/>
  <c r="F408" i="28"/>
  <c r="D408" i="28"/>
  <c r="C408" i="28"/>
  <c r="B408" i="28"/>
  <c r="BQ407" i="28"/>
  <c r="BP407" i="28"/>
  <c r="BO407" i="28"/>
  <c r="BN407" i="28"/>
  <c r="BM407" i="28"/>
  <c r="BL407" i="28"/>
  <c r="BK407" i="28"/>
  <c r="BJ407" i="28"/>
  <c r="BI407" i="28"/>
  <c r="BF407" i="28"/>
  <c r="BE407" i="28"/>
  <c r="BD407" i="28"/>
  <c r="BC407" i="28"/>
  <c r="BB407" i="28"/>
  <c r="BA407" i="28"/>
  <c r="AZ407" i="28"/>
  <c r="AY407" i="28"/>
  <c r="AX407" i="28"/>
  <c r="AW407" i="28"/>
  <c r="AV407" i="28"/>
  <c r="AU407" i="28"/>
  <c r="AT407" i="28"/>
  <c r="AS407" i="28"/>
  <c r="AR407" i="28"/>
  <c r="AQ407" i="28"/>
  <c r="AP407" i="28"/>
  <c r="AO407" i="28"/>
  <c r="AL407" i="28"/>
  <c r="AK407" i="28"/>
  <c r="AJ407" i="28"/>
  <c r="AI407" i="28"/>
  <c r="AH407" i="28"/>
  <c r="AG407" i="28"/>
  <c r="AF407" i="28"/>
  <c r="AE407" i="28"/>
  <c r="AD407" i="28"/>
  <c r="AA407" i="28"/>
  <c r="Z407" i="28"/>
  <c r="Y407" i="28"/>
  <c r="X407" i="28"/>
  <c r="W407" i="28"/>
  <c r="V407" i="28"/>
  <c r="U407" i="28"/>
  <c r="T407" i="28"/>
  <c r="S407" i="28"/>
  <c r="P407" i="28"/>
  <c r="O407" i="28"/>
  <c r="N407" i="28"/>
  <c r="M407" i="28"/>
  <c r="L407" i="28"/>
  <c r="K407" i="28"/>
  <c r="J407" i="28"/>
  <c r="I407" i="28"/>
  <c r="H407" i="28"/>
  <c r="G407" i="28"/>
  <c r="F407" i="28"/>
  <c r="D407" i="28"/>
  <c r="C407" i="28"/>
  <c r="B407" i="28"/>
  <c r="BQ406" i="28"/>
  <c r="BP406" i="28"/>
  <c r="BO406" i="28"/>
  <c r="BN406" i="28"/>
  <c r="BM406" i="28"/>
  <c r="BL406" i="28"/>
  <c r="BK406" i="28"/>
  <c r="BJ406" i="28"/>
  <c r="BI406" i="28"/>
  <c r="BF406" i="28"/>
  <c r="BE406" i="28"/>
  <c r="BD406" i="28"/>
  <c r="BC406" i="28"/>
  <c r="BB406" i="28"/>
  <c r="BA406" i="28"/>
  <c r="AZ406" i="28"/>
  <c r="AY406" i="28"/>
  <c r="AX406" i="28"/>
  <c r="AW406" i="28"/>
  <c r="AV406" i="28"/>
  <c r="AU406" i="28"/>
  <c r="AT406" i="28"/>
  <c r="AS406" i="28"/>
  <c r="AR406" i="28"/>
  <c r="AQ406" i="28"/>
  <c r="AP406" i="28"/>
  <c r="AO406" i="28"/>
  <c r="AL406" i="28"/>
  <c r="AK406" i="28"/>
  <c r="AJ406" i="28"/>
  <c r="AI406" i="28"/>
  <c r="AH406" i="28"/>
  <c r="AG406" i="28"/>
  <c r="AF406" i="28"/>
  <c r="AE406" i="28"/>
  <c r="AD406" i="28"/>
  <c r="AA406" i="28"/>
  <c r="Z406" i="28"/>
  <c r="Y406" i="28"/>
  <c r="X406" i="28"/>
  <c r="W406" i="28"/>
  <c r="V406" i="28"/>
  <c r="U406" i="28"/>
  <c r="T406" i="28"/>
  <c r="S406" i="28"/>
  <c r="P406" i="28"/>
  <c r="O406" i="28"/>
  <c r="N406" i="28"/>
  <c r="M406" i="28"/>
  <c r="L406" i="28"/>
  <c r="K406" i="28"/>
  <c r="J406" i="28"/>
  <c r="I406" i="28"/>
  <c r="H406" i="28"/>
  <c r="G406" i="28"/>
  <c r="F406" i="28"/>
  <c r="D406" i="28"/>
  <c r="C406" i="28"/>
  <c r="B406" i="28"/>
  <c r="BQ405" i="28"/>
  <c r="BP405" i="28"/>
  <c r="BO405" i="28"/>
  <c r="BN405" i="28"/>
  <c r="BM405" i="28"/>
  <c r="BL405" i="28"/>
  <c r="BK405" i="28"/>
  <c r="BJ405" i="28"/>
  <c r="BI405" i="28"/>
  <c r="BF405" i="28"/>
  <c r="BE405" i="28"/>
  <c r="BD405" i="28"/>
  <c r="BC405" i="28"/>
  <c r="BB405" i="28"/>
  <c r="BA405" i="28"/>
  <c r="AZ405" i="28"/>
  <c r="AY405" i="28"/>
  <c r="AX405" i="28"/>
  <c r="AW405" i="28"/>
  <c r="AV405" i="28"/>
  <c r="AU405" i="28"/>
  <c r="AT405" i="28"/>
  <c r="AS405" i="28"/>
  <c r="AR405" i="28"/>
  <c r="AQ405" i="28"/>
  <c r="AP405" i="28"/>
  <c r="AO405" i="28"/>
  <c r="AL405" i="28"/>
  <c r="AK405" i="28"/>
  <c r="AJ405" i="28"/>
  <c r="AI405" i="28"/>
  <c r="AH405" i="28"/>
  <c r="AG405" i="28"/>
  <c r="AF405" i="28"/>
  <c r="AE405" i="28"/>
  <c r="AD405" i="28"/>
  <c r="AA405" i="28"/>
  <c r="Z405" i="28"/>
  <c r="Y405" i="28"/>
  <c r="X405" i="28"/>
  <c r="W405" i="28"/>
  <c r="V405" i="28"/>
  <c r="U405" i="28"/>
  <c r="T405" i="28"/>
  <c r="S405" i="28"/>
  <c r="P405" i="28"/>
  <c r="O405" i="28"/>
  <c r="N405" i="28"/>
  <c r="M405" i="28"/>
  <c r="L405" i="28"/>
  <c r="K405" i="28"/>
  <c r="J405" i="28"/>
  <c r="I405" i="28"/>
  <c r="H405" i="28"/>
  <c r="G405" i="28"/>
  <c r="F405" i="28"/>
  <c r="D405" i="28"/>
  <c r="C405" i="28"/>
  <c r="B405" i="28"/>
  <c r="BQ404" i="28"/>
  <c r="BP404" i="28"/>
  <c r="BO404" i="28"/>
  <c r="BN404" i="28"/>
  <c r="BM404" i="28"/>
  <c r="BL404" i="28"/>
  <c r="BK404" i="28"/>
  <c r="BJ404" i="28"/>
  <c r="BI404" i="28"/>
  <c r="BF404" i="28"/>
  <c r="BE404" i="28"/>
  <c r="BD404" i="28"/>
  <c r="BC404" i="28"/>
  <c r="BB404" i="28"/>
  <c r="BA404" i="28"/>
  <c r="AZ404" i="28"/>
  <c r="AY404" i="28"/>
  <c r="AX404" i="28"/>
  <c r="AW404" i="28"/>
  <c r="AV404" i="28"/>
  <c r="AU404" i="28"/>
  <c r="AT404" i="28"/>
  <c r="AS404" i="28"/>
  <c r="AR404" i="28"/>
  <c r="AQ404" i="28"/>
  <c r="AP404" i="28"/>
  <c r="AO404" i="28"/>
  <c r="AL404" i="28"/>
  <c r="AK404" i="28"/>
  <c r="AJ404" i="28"/>
  <c r="AI404" i="28"/>
  <c r="AH404" i="28"/>
  <c r="AG404" i="28"/>
  <c r="AF404" i="28"/>
  <c r="AE404" i="28"/>
  <c r="AD404" i="28"/>
  <c r="AA404" i="28"/>
  <c r="Z404" i="28"/>
  <c r="Y404" i="28"/>
  <c r="X404" i="28"/>
  <c r="W404" i="28"/>
  <c r="V404" i="28"/>
  <c r="U404" i="28"/>
  <c r="T404" i="28"/>
  <c r="S404" i="28"/>
  <c r="P404" i="28"/>
  <c r="O404" i="28"/>
  <c r="N404" i="28"/>
  <c r="M404" i="28"/>
  <c r="L404" i="28"/>
  <c r="K404" i="28"/>
  <c r="J404" i="28"/>
  <c r="I404" i="28"/>
  <c r="H404" i="28"/>
  <c r="G404" i="28"/>
  <c r="F404" i="28"/>
  <c r="D404" i="28"/>
  <c r="C404" i="28"/>
  <c r="B404" i="28"/>
  <c r="BQ403" i="28"/>
  <c r="BP403" i="28"/>
  <c r="BO403" i="28"/>
  <c r="BN403" i="28"/>
  <c r="BM403" i="28"/>
  <c r="BL403" i="28"/>
  <c r="BK403" i="28"/>
  <c r="BJ403" i="28"/>
  <c r="BI403" i="28"/>
  <c r="BF403" i="28"/>
  <c r="BE403" i="28"/>
  <c r="BD403" i="28"/>
  <c r="BC403" i="28"/>
  <c r="BB403" i="28"/>
  <c r="BA403" i="28"/>
  <c r="AZ403" i="28"/>
  <c r="AY403" i="28"/>
  <c r="AX403" i="28"/>
  <c r="AW403" i="28"/>
  <c r="AV403" i="28"/>
  <c r="AU403" i="28"/>
  <c r="AT403" i="28"/>
  <c r="AS403" i="28"/>
  <c r="AR403" i="28"/>
  <c r="AQ403" i="28"/>
  <c r="AP403" i="28"/>
  <c r="AO403" i="28"/>
  <c r="AL403" i="28"/>
  <c r="AK403" i="28"/>
  <c r="AJ403" i="28"/>
  <c r="AI403" i="28"/>
  <c r="AH403" i="28"/>
  <c r="AG403" i="28"/>
  <c r="AF403" i="28"/>
  <c r="AE403" i="28"/>
  <c r="AD403" i="28"/>
  <c r="AA403" i="28"/>
  <c r="Z403" i="28"/>
  <c r="Y403" i="28"/>
  <c r="X403" i="28"/>
  <c r="W403" i="28"/>
  <c r="V403" i="28"/>
  <c r="U403" i="28"/>
  <c r="T403" i="28"/>
  <c r="S403" i="28"/>
  <c r="P403" i="28"/>
  <c r="O403" i="28"/>
  <c r="N403" i="28"/>
  <c r="M403" i="28"/>
  <c r="L403" i="28"/>
  <c r="K403" i="28"/>
  <c r="J403" i="28"/>
  <c r="I403" i="28"/>
  <c r="H403" i="28"/>
  <c r="G403" i="28"/>
  <c r="F403" i="28"/>
  <c r="D403" i="28"/>
  <c r="C403" i="28"/>
  <c r="B403" i="28"/>
  <c r="BQ402" i="28"/>
  <c r="BP402" i="28"/>
  <c r="BO402" i="28"/>
  <c r="BN402" i="28"/>
  <c r="BM402" i="28"/>
  <c r="BL402" i="28"/>
  <c r="BK402" i="28"/>
  <c r="BJ402" i="28"/>
  <c r="BI402" i="28"/>
  <c r="BF402" i="28"/>
  <c r="BE402" i="28"/>
  <c r="BD402" i="28"/>
  <c r="BC402" i="28"/>
  <c r="BB402" i="28"/>
  <c r="BA402" i="28"/>
  <c r="AZ402" i="28"/>
  <c r="AY402" i="28"/>
  <c r="AX402" i="28"/>
  <c r="AW402" i="28"/>
  <c r="AV402" i="28"/>
  <c r="AU402" i="28"/>
  <c r="AT402" i="28"/>
  <c r="AS402" i="28"/>
  <c r="AR402" i="28"/>
  <c r="AQ402" i="28"/>
  <c r="AP402" i="28"/>
  <c r="AO402" i="28"/>
  <c r="AL402" i="28"/>
  <c r="AK402" i="28"/>
  <c r="AJ402" i="28"/>
  <c r="AI402" i="28"/>
  <c r="AH402" i="28"/>
  <c r="AG402" i="28"/>
  <c r="AF402" i="28"/>
  <c r="AE402" i="28"/>
  <c r="AD402" i="28"/>
  <c r="AA402" i="28"/>
  <c r="Z402" i="28"/>
  <c r="Y402" i="28"/>
  <c r="X402" i="28"/>
  <c r="W402" i="28"/>
  <c r="V402" i="28"/>
  <c r="U402" i="28"/>
  <c r="T402" i="28"/>
  <c r="S402" i="28"/>
  <c r="P402" i="28"/>
  <c r="O402" i="28"/>
  <c r="N402" i="28"/>
  <c r="M402" i="28"/>
  <c r="L402" i="28"/>
  <c r="K402" i="28"/>
  <c r="J402" i="28"/>
  <c r="I402" i="28"/>
  <c r="H402" i="28"/>
  <c r="G402" i="28"/>
  <c r="F402" i="28"/>
  <c r="D402" i="28"/>
  <c r="C402" i="28"/>
  <c r="B402" i="28"/>
  <c r="BQ401" i="28"/>
  <c r="BP401" i="28"/>
  <c r="BO401" i="28"/>
  <c r="BN401" i="28"/>
  <c r="BM401" i="28"/>
  <c r="BL401" i="28"/>
  <c r="BK401" i="28"/>
  <c r="BJ401" i="28"/>
  <c r="BI401" i="28"/>
  <c r="BF401" i="28"/>
  <c r="BE401" i="28"/>
  <c r="BD401" i="28"/>
  <c r="BC401" i="28"/>
  <c r="BB401" i="28"/>
  <c r="BA401" i="28"/>
  <c r="AZ401" i="28"/>
  <c r="AY401" i="28"/>
  <c r="AX401" i="28"/>
  <c r="AW401" i="28"/>
  <c r="AV401" i="28"/>
  <c r="AU401" i="28"/>
  <c r="AT401" i="28"/>
  <c r="AS401" i="28"/>
  <c r="AR401" i="28"/>
  <c r="AQ401" i="28"/>
  <c r="AP401" i="28"/>
  <c r="AO401" i="28"/>
  <c r="AL401" i="28"/>
  <c r="AK401" i="28"/>
  <c r="AJ401" i="28"/>
  <c r="AI401" i="28"/>
  <c r="AH401" i="28"/>
  <c r="AG401" i="28"/>
  <c r="AF401" i="28"/>
  <c r="AE401" i="28"/>
  <c r="AD401" i="28"/>
  <c r="AA401" i="28"/>
  <c r="Z401" i="28"/>
  <c r="Y401" i="28"/>
  <c r="X401" i="28"/>
  <c r="W401" i="28"/>
  <c r="V401" i="28"/>
  <c r="U401" i="28"/>
  <c r="T401" i="28"/>
  <c r="S401" i="28"/>
  <c r="P401" i="28"/>
  <c r="O401" i="28"/>
  <c r="N401" i="28"/>
  <c r="M401" i="28"/>
  <c r="L401" i="28"/>
  <c r="K401" i="28"/>
  <c r="J401" i="28"/>
  <c r="I401" i="28"/>
  <c r="H401" i="28"/>
  <c r="G401" i="28"/>
  <c r="F401" i="28"/>
  <c r="D401" i="28"/>
  <c r="C401" i="28"/>
  <c r="B401" i="28"/>
  <c r="BQ400" i="28"/>
  <c r="BP400" i="28"/>
  <c r="BO400" i="28"/>
  <c r="BN400" i="28"/>
  <c r="BM400" i="28"/>
  <c r="BL400" i="28"/>
  <c r="BK400" i="28"/>
  <c r="BJ400" i="28"/>
  <c r="BI400" i="28"/>
  <c r="BF400" i="28"/>
  <c r="BE400" i="28"/>
  <c r="BD400" i="28"/>
  <c r="BC400" i="28"/>
  <c r="BB400" i="28"/>
  <c r="BA400" i="28"/>
  <c r="AZ400" i="28"/>
  <c r="AY400" i="28"/>
  <c r="AX400" i="28"/>
  <c r="AW400" i="28"/>
  <c r="AV400" i="28"/>
  <c r="AU400" i="28"/>
  <c r="AT400" i="28"/>
  <c r="AS400" i="28"/>
  <c r="AR400" i="28"/>
  <c r="AQ400" i="28"/>
  <c r="AP400" i="28"/>
  <c r="AO400" i="28"/>
  <c r="AL400" i="28"/>
  <c r="AK400" i="28"/>
  <c r="AJ400" i="28"/>
  <c r="AI400" i="28"/>
  <c r="AH400" i="28"/>
  <c r="AG400" i="28"/>
  <c r="AF400" i="28"/>
  <c r="AE400" i="28"/>
  <c r="AD400" i="28"/>
  <c r="AA400" i="28"/>
  <c r="Z400" i="28"/>
  <c r="Y400" i="28"/>
  <c r="X400" i="28"/>
  <c r="W400" i="28"/>
  <c r="V400" i="28"/>
  <c r="U400" i="28"/>
  <c r="T400" i="28"/>
  <c r="S400" i="28"/>
  <c r="P400" i="28"/>
  <c r="O400" i="28"/>
  <c r="N400" i="28"/>
  <c r="M400" i="28"/>
  <c r="L400" i="28"/>
  <c r="K400" i="28"/>
  <c r="J400" i="28"/>
  <c r="I400" i="28"/>
  <c r="H400" i="28"/>
  <c r="G400" i="28"/>
  <c r="F400" i="28"/>
  <c r="D400" i="28"/>
  <c r="C400" i="28"/>
  <c r="B400" i="28"/>
  <c r="BQ399" i="28"/>
  <c r="BP399" i="28"/>
  <c r="BO399" i="28"/>
  <c r="BN399" i="28"/>
  <c r="BM399" i="28"/>
  <c r="BL399" i="28"/>
  <c r="BK399" i="28"/>
  <c r="BJ399" i="28"/>
  <c r="BI399" i="28"/>
  <c r="BF399" i="28"/>
  <c r="BE399" i="28"/>
  <c r="BD399" i="28"/>
  <c r="BC399" i="28"/>
  <c r="BB399" i="28"/>
  <c r="BA399" i="28"/>
  <c r="AZ399" i="28"/>
  <c r="AY399" i="28"/>
  <c r="AX399" i="28"/>
  <c r="AW399" i="28"/>
  <c r="AV399" i="28"/>
  <c r="AU399" i="28"/>
  <c r="AT399" i="28"/>
  <c r="AS399" i="28"/>
  <c r="AR399" i="28"/>
  <c r="AQ399" i="28"/>
  <c r="AP399" i="28"/>
  <c r="AO399" i="28"/>
  <c r="AL399" i="28"/>
  <c r="AK399" i="28"/>
  <c r="AJ399" i="28"/>
  <c r="AI399" i="28"/>
  <c r="AH399" i="28"/>
  <c r="AG399" i="28"/>
  <c r="AF399" i="28"/>
  <c r="AE399" i="28"/>
  <c r="AD399" i="28"/>
  <c r="AA399" i="28"/>
  <c r="Z399" i="28"/>
  <c r="Y399" i="28"/>
  <c r="X399" i="28"/>
  <c r="W399" i="28"/>
  <c r="V399" i="28"/>
  <c r="U399" i="28"/>
  <c r="T399" i="28"/>
  <c r="S399" i="28"/>
  <c r="P399" i="28"/>
  <c r="O399" i="28"/>
  <c r="N399" i="28"/>
  <c r="M399" i="28"/>
  <c r="L399" i="28"/>
  <c r="K399" i="28"/>
  <c r="J399" i="28"/>
  <c r="I399" i="28"/>
  <c r="H399" i="28"/>
  <c r="G399" i="28"/>
  <c r="F399" i="28"/>
  <c r="D399" i="28"/>
  <c r="C399" i="28"/>
  <c r="B399" i="28"/>
  <c r="BQ398" i="28"/>
  <c r="BP398" i="28"/>
  <c r="BO398" i="28"/>
  <c r="BN398" i="28"/>
  <c r="BM398" i="28"/>
  <c r="BL398" i="28"/>
  <c r="BK398" i="28"/>
  <c r="BJ398" i="28"/>
  <c r="BI398" i="28"/>
  <c r="BF398" i="28"/>
  <c r="BE398" i="28"/>
  <c r="BD398" i="28"/>
  <c r="BC398" i="28"/>
  <c r="BB398" i="28"/>
  <c r="BA398" i="28"/>
  <c r="AZ398" i="28"/>
  <c r="AY398" i="28"/>
  <c r="AX398" i="28"/>
  <c r="AW398" i="28"/>
  <c r="AV398" i="28"/>
  <c r="AU398" i="28"/>
  <c r="AT398" i="28"/>
  <c r="AS398" i="28"/>
  <c r="AR398" i="28"/>
  <c r="AQ398" i="28"/>
  <c r="AP398" i="28"/>
  <c r="AO398" i="28"/>
  <c r="AL398" i="28"/>
  <c r="AK398" i="28"/>
  <c r="AJ398" i="28"/>
  <c r="AI398" i="28"/>
  <c r="AH398" i="28"/>
  <c r="AG398" i="28"/>
  <c r="AF398" i="28"/>
  <c r="AE398" i="28"/>
  <c r="AD398" i="28"/>
  <c r="AA398" i="28"/>
  <c r="Z398" i="28"/>
  <c r="Y398" i="28"/>
  <c r="X398" i="28"/>
  <c r="W398" i="28"/>
  <c r="V398" i="28"/>
  <c r="U398" i="28"/>
  <c r="T398" i="28"/>
  <c r="S398" i="28"/>
  <c r="P398" i="28"/>
  <c r="O398" i="28"/>
  <c r="N398" i="28"/>
  <c r="M398" i="28"/>
  <c r="L398" i="28"/>
  <c r="K398" i="28"/>
  <c r="J398" i="28"/>
  <c r="I398" i="28"/>
  <c r="H398" i="28"/>
  <c r="G398" i="28"/>
  <c r="F398" i="28"/>
  <c r="D398" i="28"/>
  <c r="C398" i="28"/>
  <c r="B398" i="28"/>
  <c r="BQ397" i="28"/>
  <c r="BP397" i="28"/>
  <c r="BO397" i="28"/>
  <c r="BN397" i="28"/>
  <c r="BM397" i="28"/>
  <c r="BL397" i="28"/>
  <c r="BK397" i="28"/>
  <c r="BJ397" i="28"/>
  <c r="BI397" i="28"/>
  <c r="BF397" i="28"/>
  <c r="BE397" i="28"/>
  <c r="BD397" i="28"/>
  <c r="BC397" i="28"/>
  <c r="BB397" i="28"/>
  <c r="BA397" i="28"/>
  <c r="AZ397" i="28"/>
  <c r="AY397" i="28"/>
  <c r="AX397" i="28"/>
  <c r="AW397" i="28"/>
  <c r="AV397" i="28"/>
  <c r="AU397" i="28"/>
  <c r="AT397" i="28"/>
  <c r="AS397" i="28"/>
  <c r="AR397" i="28"/>
  <c r="AQ397" i="28"/>
  <c r="AP397" i="28"/>
  <c r="AO397" i="28"/>
  <c r="AL397" i="28"/>
  <c r="AK397" i="28"/>
  <c r="AJ397" i="28"/>
  <c r="AI397" i="28"/>
  <c r="AH397" i="28"/>
  <c r="AG397" i="28"/>
  <c r="AF397" i="28"/>
  <c r="AE397" i="28"/>
  <c r="AD397" i="28"/>
  <c r="AA397" i="28"/>
  <c r="Z397" i="28"/>
  <c r="Y397" i="28"/>
  <c r="X397" i="28"/>
  <c r="W397" i="28"/>
  <c r="V397" i="28"/>
  <c r="U397" i="28"/>
  <c r="T397" i="28"/>
  <c r="S397" i="28"/>
  <c r="P397" i="28"/>
  <c r="O397" i="28"/>
  <c r="N397" i="28"/>
  <c r="M397" i="28"/>
  <c r="L397" i="28"/>
  <c r="K397" i="28"/>
  <c r="J397" i="28"/>
  <c r="I397" i="28"/>
  <c r="H397" i="28"/>
  <c r="G397" i="28"/>
  <c r="F397" i="28"/>
  <c r="D397" i="28"/>
  <c r="C397" i="28"/>
  <c r="B397" i="28"/>
  <c r="BQ396" i="28"/>
  <c r="BP396" i="28"/>
  <c r="BO396" i="28"/>
  <c r="BN396" i="28"/>
  <c r="BM396" i="28"/>
  <c r="BL396" i="28"/>
  <c r="BK396" i="28"/>
  <c r="BJ396" i="28"/>
  <c r="BI396" i="28"/>
  <c r="BF396" i="28"/>
  <c r="BE396" i="28"/>
  <c r="BD396" i="28"/>
  <c r="BC396" i="28"/>
  <c r="BB396" i="28"/>
  <c r="BA396" i="28"/>
  <c r="AZ396" i="28"/>
  <c r="AY396" i="28"/>
  <c r="AX396" i="28"/>
  <c r="AW396" i="28"/>
  <c r="AV396" i="28"/>
  <c r="AU396" i="28"/>
  <c r="AT396" i="28"/>
  <c r="AS396" i="28"/>
  <c r="AR396" i="28"/>
  <c r="AQ396" i="28"/>
  <c r="AP396" i="28"/>
  <c r="AO396" i="28"/>
  <c r="AL396" i="28"/>
  <c r="AK396" i="28"/>
  <c r="AJ396" i="28"/>
  <c r="AI396" i="28"/>
  <c r="AH396" i="28"/>
  <c r="AG396" i="28"/>
  <c r="AF396" i="28"/>
  <c r="AE396" i="28"/>
  <c r="AD396" i="28"/>
  <c r="AA396" i="28"/>
  <c r="Z396" i="28"/>
  <c r="Y396" i="28"/>
  <c r="X396" i="28"/>
  <c r="W396" i="28"/>
  <c r="V396" i="28"/>
  <c r="U396" i="28"/>
  <c r="T396" i="28"/>
  <c r="S396" i="28"/>
  <c r="P396" i="28"/>
  <c r="O396" i="28"/>
  <c r="N396" i="28"/>
  <c r="M396" i="28"/>
  <c r="L396" i="28"/>
  <c r="K396" i="28"/>
  <c r="J396" i="28"/>
  <c r="I396" i="28"/>
  <c r="H396" i="28"/>
  <c r="G396" i="28"/>
  <c r="F396" i="28"/>
  <c r="D396" i="28"/>
  <c r="C396" i="28"/>
  <c r="B396" i="28"/>
  <c r="BQ395" i="28"/>
  <c r="BP395" i="28"/>
  <c r="BO395" i="28"/>
  <c r="BN395" i="28"/>
  <c r="BM395" i="28"/>
  <c r="BL395" i="28"/>
  <c r="BK395" i="28"/>
  <c r="BJ395" i="28"/>
  <c r="BI395" i="28"/>
  <c r="BF395" i="28"/>
  <c r="BE395" i="28"/>
  <c r="BD395" i="28"/>
  <c r="BC395" i="28"/>
  <c r="BB395" i="28"/>
  <c r="BA395" i="28"/>
  <c r="AZ395" i="28"/>
  <c r="AY395" i="28"/>
  <c r="AX395" i="28"/>
  <c r="AW395" i="28"/>
  <c r="AV395" i="28"/>
  <c r="AU395" i="28"/>
  <c r="AT395" i="28"/>
  <c r="AS395" i="28"/>
  <c r="AR395" i="28"/>
  <c r="AQ395" i="28"/>
  <c r="AP395" i="28"/>
  <c r="AO395" i="28"/>
  <c r="AL395" i="28"/>
  <c r="AK395" i="28"/>
  <c r="AJ395" i="28"/>
  <c r="AI395" i="28"/>
  <c r="AH395" i="28"/>
  <c r="AG395" i="28"/>
  <c r="AF395" i="28"/>
  <c r="AE395" i="28"/>
  <c r="AD395" i="28"/>
  <c r="AA395" i="28"/>
  <c r="Z395" i="28"/>
  <c r="Y395" i="28"/>
  <c r="X395" i="28"/>
  <c r="W395" i="28"/>
  <c r="V395" i="28"/>
  <c r="U395" i="28"/>
  <c r="T395" i="28"/>
  <c r="S395" i="28"/>
  <c r="P395" i="28"/>
  <c r="O395" i="28"/>
  <c r="N395" i="28"/>
  <c r="M395" i="28"/>
  <c r="L395" i="28"/>
  <c r="K395" i="28"/>
  <c r="J395" i="28"/>
  <c r="I395" i="28"/>
  <c r="H395" i="28"/>
  <c r="G395" i="28"/>
  <c r="F395" i="28"/>
  <c r="D395" i="28"/>
  <c r="C395" i="28"/>
  <c r="B395" i="28"/>
  <c r="BQ394" i="28"/>
  <c r="BP394" i="28"/>
  <c r="BO394" i="28"/>
  <c r="BN394" i="28"/>
  <c r="BM394" i="28"/>
  <c r="BL394" i="28"/>
  <c r="BK394" i="28"/>
  <c r="BJ394" i="28"/>
  <c r="BI394" i="28"/>
  <c r="BF394" i="28"/>
  <c r="BE394" i="28"/>
  <c r="BD394" i="28"/>
  <c r="BC394" i="28"/>
  <c r="BB394" i="28"/>
  <c r="BA394" i="28"/>
  <c r="AZ394" i="28"/>
  <c r="AY394" i="28"/>
  <c r="AX394" i="28"/>
  <c r="AW394" i="28"/>
  <c r="AV394" i="28"/>
  <c r="AU394" i="28"/>
  <c r="AT394" i="28"/>
  <c r="AS394" i="28"/>
  <c r="AR394" i="28"/>
  <c r="AQ394" i="28"/>
  <c r="AP394" i="28"/>
  <c r="AO394" i="28"/>
  <c r="AL394" i="28"/>
  <c r="AK394" i="28"/>
  <c r="AJ394" i="28"/>
  <c r="AI394" i="28"/>
  <c r="AH394" i="28"/>
  <c r="AG394" i="28"/>
  <c r="AF394" i="28"/>
  <c r="AE394" i="28"/>
  <c r="AD394" i="28"/>
  <c r="AA394" i="28"/>
  <c r="Z394" i="28"/>
  <c r="Y394" i="28"/>
  <c r="X394" i="28"/>
  <c r="W394" i="28"/>
  <c r="V394" i="28"/>
  <c r="U394" i="28"/>
  <c r="T394" i="28"/>
  <c r="S394" i="28"/>
  <c r="P394" i="28"/>
  <c r="O394" i="28"/>
  <c r="N394" i="28"/>
  <c r="M394" i="28"/>
  <c r="L394" i="28"/>
  <c r="K394" i="28"/>
  <c r="J394" i="28"/>
  <c r="I394" i="28"/>
  <c r="H394" i="28"/>
  <c r="G394" i="28"/>
  <c r="F394" i="28"/>
  <c r="D394" i="28"/>
  <c r="C394" i="28"/>
  <c r="B394" i="28"/>
  <c r="BQ393" i="28"/>
  <c r="BP393" i="28"/>
  <c r="BO393" i="28"/>
  <c r="BN393" i="28"/>
  <c r="BM393" i="28"/>
  <c r="BL393" i="28"/>
  <c r="BK393" i="28"/>
  <c r="BJ393" i="28"/>
  <c r="BI393" i="28"/>
  <c r="BF393" i="28"/>
  <c r="BE393" i="28"/>
  <c r="BD393" i="28"/>
  <c r="BC393" i="28"/>
  <c r="BB393" i="28"/>
  <c r="BA393" i="28"/>
  <c r="AZ393" i="28"/>
  <c r="AY393" i="28"/>
  <c r="AX393" i="28"/>
  <c r="AW393" i="28"/>
  <c r="AV393" i="28"/>
  <c r="AU393" i="28"/>
  <c r="AT393" i="28"/>
  <c r="AS393" i="28"/>
  <c r="AR393" i="28"/>
  <c r="AQ393" i="28"/>
  <c r="AP393" i="28"/>
  <c r="AO393" i="28"/>
  <c r="AL393" i="28"/>
  <c r="AK393" i="28"/>
  <c r="AJ393" i="28"/>
  <c r="AI393" i="28"/>
  <c r="AH393" i="28"/>
  <c r="AG393" i="28"/>
  <c r="AF393" i="28"/>
  <c r="AE393" i="28"/>
  <c r="AD393" i="28"/>
  <c r="AA393" i="28"/>
  <c r="Z393" i="28"/>
  <c r="Y393" i="28"/>
  <c r="X393" i="28"/>
  <c r="W393" i="28"/>
  <c r="V393" i="28"/>
  <c r="U393" i="28"/>
  <c r="T393" i="28"/>
  <c r="S393" i="28"/>
  <c r="P393" i="28"/>
  <c r="O393" i="28"/>
  <c r="N393" i="28"/>
  <c r="M393" i="28"/>
  <c r="L393" i="28"/>
  <c r="K393" i="28"/>
  <c r="J393" i="28"/>
  <c r="I393" i="28"/>
  <c r="H393" i="28"/>
  <c r="G393" i="28"/>
  <c r="F393" i="28"/>
  <c r="D393" i="28"/>
  <c r="C393" i="28"/>
  <c r="B393" i="28"/>
  <c r="BQ392" i="28"/>
  <c r="BP392" i="28"/>
  <c r="BO392" i="28"/>
  <c r="BN392" i="28"/>
  <c r="BM392" i="28"/>
  <c r="BL392" i="28"/>
  <c r="BK392" i="28"/>
  <c r="BJ392" i="28"/>
  <c r="BI392" i="28"/>
  <c r="BF392" i="28"/>
  <c r="BE392" i="28"/>
  <c r="BD392" i="28"/>
  <c r="BC392" i="28"/>
  <c r="BB392" i="28"/>
  <c r="BA392" i="28"/>
  <c r="AZ392" i="28"/>
  <c r="AY392" i="28"/>
  <c r="AX392" i="28"/>
  <c r="AW392" i="28"/>
  <c r="AV392" i="28"/>
  <c r="AU392" i="28"/>
  <c r="AT392" i="28"/>
  <c r="AS392" i="28"/>
  <c r="AR392" i="28"/>
  <c r="AQ392" i="28"/>
  <c r="AP392" i="28"/>
  <c r="AO392" i="28"/>
  <c r="AL392" i="28"/>
  <c r="AK392" i="28"/>
  <c r="AJ392" i="28"/>
  <c r="AI392" i="28"/>
  <c r="AH392" i="28"/>
  <c r="AG392" i="28"/>
  <c r="AF392" i="28"/>
  <c r="AE392" i="28"/>
  <c r="AD392" i="28"/>
  <c r="AA392" i="28"/>
  <c r="Z392" i="28"/>
  <c r="Y392" i="28"/>
  <c r="X392" i="28"/>
  <c r="W392" i="28"/>
  <c r="V392" i="28"/>
  <c r="U392" i="28"/>
  <c r="T392" i="28"/>
  <c r="S392" i="28"/>
  <c r="P392" i="28"/>
  <c r="O392" i="28"/>
  <c r="N392" i="28"/>
  <c r="M392" i="28"/>
  <c r="L392" i="28"/>
  <c r="K392" i="28"/>
  <c r="J392" i="28"/>
  <c r="I392" i="28"/>
  <c r="H392" i="28"/>
  <c r="G392" i="28"/>
  <c r="F392" i="28"/>
  <c r="D392" i="28"/>
  <c r="C392" i="28"/>
  <c r="B392" i="28"/>
  <c r="BQ391" i="28"/>
  <c r="BP391" i="28"/>
  <c r="BO391" i="28"/>
  <c r="BN391" i="28"/>
  <c r="BM391" i="28"/>
  <c r="BL391" i="28"/>
  <c r="BK391" i="28"/>
  <c r="BJ391" i="28"/>
  <c r="BI391" i="28"/>
  <c r="BF391" i="28"/>
  <c r="BE391" i="28"/>
  <c r="BD391" i="28"/>
  <c r="BC391" i="28"/>
  <c r="BB391" i="28"/>
  <c r="BA391" i="28"/>
  <c r="AZ391" i="28"/>
  <c r="AY391" i="28"/>
  <c r="AX391" i="28"/>
  <c r="AW391" i="28"/>
  <c r="AV391" i="28"/>
  <c r="AU391" i="28"/>
  <c r="AT391" i="28"/>
  <c r="AS391" i="28"/>
  <c r="AR391" i="28"/>
  <c r="AQ391" i="28"/>
  <c r="AP391" i="28"/>
  <c r="AO391" i="28"/>
  <c r="AL391" i="28"/>
  <c r="AK391" i="28"/>
  <c r="AJ391" i="28"/>
  <c r="AI391" i="28"/>
  <c r="AH391" i="28"/>
  <c r="AG391" i="28"/>
  <c r="AF391" i="28"/>
  <c r="AE391" i="28"/>
  <c r="AD391" i="28"/>
  <c r="AA391" i="28"/>
  <c r="Z391" i="28"/>
  <c r="Y391" i="28"/>
  <c r="X391" i="28"/>
  <c r="W391" i="28"/>
  <c r="V391" i="28"/>
  <c r="U391" i="28"/>
  <c r="T391" i="28"/>
  <c r="S391" i="28"/>
  <c r="P391" i="28"/>
  <c r="O391" i="28"/>
  <c r="N391" i="28"/>
  <c r="M391" i="28"/>
  <c r="L391" i="28"/>
  <c r="K391" i="28"/>
  <c r="J391" i="28"/>
  <c r="I391" i="28"/>
  <c r="H391" i="28"/>
  <c r="G391" i="28"/>
  <c r="F391" i="28"/>
  <c r="D391" i="28"/>
  <c r="C391" i="28"/>
  <c r="B391" i="28"/>
  <c r="BQ390" i="28"/>
  <c r="BP390" i="28"/>
  <c r="BO390" i="28"/>
  <c r="BN390" i="28"/>
  <c r="BM390" i="28"/>
  <c r="BL390" i="28"/>
  <c r="BK390" i="28"/>
  <c r="BJ390" i="28"/>
  <c r="BI390" i="28"/>
  <c r="BF390" i="28"/>
  <c r="BE390" i="28"/>
  <c r="BD390" i="28"/>
  <c r="BC390" i="28"/>
  <c r="BB390" i="28"/>
  <c r="BA390" i="28"/>
  <c r="AZ390" i="28"/>
  <c r="AY390" i="28"/>
  <c r="AX390" i="28"/>
  <c r="AW390" i="28"/>
  <c r="AV390" i="28"/>
  <c r="AU390" i="28"/>
  <c r="AT390" i="28"/>
  <c r="AS390" i="28"/>
  <c r="AR390" i="28"/>
  <c r="AQ390" i="28"/>
  <c r="AP390" i="28"/>
  <c r="AO390" i="28"/>
  <c r="AL390" i="28"/>
  <c r="AK390" i="28"/>
  <c r="AJ390" i="28"/>
  <c r="AI390" i="28"/>
  <c r="AH390" i="28"/>
  <c r="AG390" i="28"/>
  <c r="AF390" i="28"/>
  <c r="AE390" i="28"/>
  <c r="AD390" i="28"/>
  <c r="AA390" i="28"/>
  <c r="Z390" i="28"/>
  <c r="Y390" i="28"/>
  <c r="X390" i="28"/>
  <c r="W390" i="28"/>
  <c r="V390" i="28"/>
  <c r="U390" i="28"/>
  <c r="T390" i="28"/>
  <c r="S390" i="28"/>
  <c r="P390" i="28"/>
  <c r="O390" i="28"/>
  <c r="N390" i="28"/>
  <c r="M390" i="28"/>
  <c r="L390" i="28"/>
  <c r="K390" i="28"/>
  <c r="J390" i="28"/>
  <c r="I390" i="28"/>
  <c r="H390" i="28"/>
  <c r="G390" i="28"/>
  <c r="F390" i="28"/>
  <c r="D390" i="28"/>
  <c r="C390" i="28"/>
  <c r="B390" i="28"/>
  <c r="BQ389" i="28"/>
  <c r="BP389" i="28"/>
  <c r="BO389" i="28"/>
  <c r="BN389" i="28"/>
  <c r="BM389" i="28"/>
  <c r="BL389" i="28"/>
  <c r="BK389" i="28"/>
  <c r="BJ389" i="28"/>
  <c r="BI389" i="28"/>
  <c r="BF389" i="28"/>
  <c r="BE389" i="28"/>
  <c r="BD389" i="28"/>
  <c r="BC389" i="28"/>
  <c r="BB389" i="28"/>
  <c r="BA389" i="28"/>
  <c r="AZ389" i="28"/>
  <c r="AY389" i="28"/>
  <c r="AX389" i="28"/>
  <c r="AW389" i="28"/>
  <c r="AV389" i="28"/>
  <c r="AU389" i="28"/>
  <c r="AT389" i="28"/>
  <c r="AS389" i="28"/>
  <c r="AR389" i="28"/>
  <c r="AQ389" i="28"/>
  <c r="AP389" i="28"/>
  <c r="AO389" i="28"/>
  <c r="AL389" i="28"/>
  <c r="AK389" i="28"/>
  <c r="AJ389" i="28"/>
  <c r="AI389" i="28"/>
  <c r="AH389" i="28"/>
  <c r="AG389" i="28"/>
  <c r="AF389" i="28"/>
  <c r="AE389" i="28"/>
  <c r="AD389" i="28"/>
  <c r="AA389" i="28"/>
  <c r="Z389" i="28"/>
  <c r="Y389" i="28"/>
  <c r="X389" i="28"/>
  <c r="W389" i="28"/>
  <c r="V389" i="28"/>
  <c r="U389" i="28"/>
  <c r="T389" i="28"/>
  <c r="S389" i="28"/>
  <c r="P389" i="28"/>
  <c r="O389" i="28"/>
  <c r="N389" i="28"/>
  <c r="M389" i="28"/>
  <c r="L389" i="28"/>
  <c r="K389" i="28"/>
  <c r="J389" i="28"/>
  <c r="I389" i="28"/>
  <c r="H389" i="28"/>
  <c r="G389" i="28"/>
  <c r="F389" i="28"/>
  <c r="D389" i="28"/>
  <c r="C389" i="28"/>
  <c r="B389" i="28"/>
  <c r="BQ388" i="28"/>
  <c r="BP388" i="28"/>
  <c r="BO388" i="28"/>
  <c r="BN388" i="28"/>
  <c r="BM388" i="28"/>
  <c r="BL388" i="28"/>
  <c r="BK388" i="28"/>
  <c r="BJ388" i="28"/>
  <c r="BI388" i="28"/>
  <c r="BF388" i="28"/>
  <c r="BE388" i="28"/>
  <c r="BD388" i="28"/>
  <c r="BC388" i="28"/>
  <c r="BB388" i="28"/>
  <c r="BA388" i="28"/>
  <c r="AZ388" i="28"/>
  <c r="AY388" i="28"/>
  <c r="AX388" i="28"/>
  <c r="AW388" i="28"/>
  <c r="AV388" i="28"/>
  <c r="AU388" i="28"/>
  <c r="AT388" i="28"/>
  <c r="AS388" i="28"/>
  <c r="AR388" i="28"/>
  <c r="AQ388" i="28"/>
  <c r="AP388" i="28"/>
  <c r="AO388" i="28"/>
  <c r="AL388" i="28"/>
  <c r="AK388" i="28"/>
  <c r="AJ388" i="28"/>
  <c r="AI388" i="28"/>
  <c r="AH388" i="28"/>
  <c r="AG388" i="28"/>
  <c r="AF388" i="28"/>
  <c r="AE388" i="28"/>
  <c r="AD388" i="28"/>
  <c r="AA388" i="28"/>
  <c r="Z388" i="28"/>
  <c r="Y388" i="28"/>
  <c r="X388" i="28"/>
  <c r="W388" i="28"/>
  <c r="V388" i="28"/>
  <c r="U388" i="28"/>
  <c r="T388" i="28"/>
  <c r="S388" i="28"/>
  <c r="P388" i="28"/>
  <c r="O388" i="28"/>
  <c r="N388" i="28"/>
  <c r="M388" i="28"/>
  <c r="L388" i="28"/>
  <c r="K388" i="28"/>
  <c r="J388" i="28"/>
  <c r="I388" i="28"/>
  <c r="H388" i="28"/>
  <c r="G388" i="28"/>
  <c r="F388" i="28"/>
  <c r="D388" i="28"/>
  <c r="C388" i="28"/>
  <c r="B388" i="28"/>
  <c r="BQ387" i="28"/>
  <c r="BP387" i="28"/>
  <c r="BO387" i="28"/>
  <c r="BN387" i="28"/>
  <c r="BM387" i="28"/>
  <c r="BL387" i="28"/>
  <c r="BK387" i="28"/>
  <c r="BJ387" i="28"/>
  <c r="BI387" i="28"/>
  <c r="BF387" i="28"/>
  <c r="BE387" i="28"/>
  <c r="BD387" i="28"/>
  <c r="BC387" i="28"/>
  <c r="BB387" i="28"/>
  <c r="BA387" i="28"/>
  <c r="AZ387" i="28"/>
  <c r="AY387" i="28"/>
  <c r="AX387" i="28"/>
  <c r="AW387" i="28"/>
  <c r="AV387" i="28"/>
  <c r="AU387" i="28"/>
  <c r="AT387" i="28"/>
  <c r="AS387" i="28"/>
  <c r="AR387" i="28"/>
  <c r="AQ387" i="28"/>
  <c r="AP387" i="28"/>
  <c r="AO387" i="28"/>
  <c r="AL387" i="28"/>
  <c r="AK387" i="28"/>
  <c r="AJ387" i="28"/>
  <c r="AI387" i="28"/>
  <c r="AH387" i="28"/>
  <c r="AG387" i="28"/>
  <c r="AF387" i="28"/>
  <c r="AE387" i="28"/>
  <c r="AD387" i="28"/>
  <c r="AA387" i="28"/>
  <c r="Z387" i="28"/>
  <c r="Y387" i="28"/>
  <c r="X387" i="28"/>
  <c r="W387" i="28"/>
  <c r="V387" i="28"/>
  <c r="U387" i="28"/>
  <c r="T387" i="28"/>
  <c r="S387" i="28"/>
  <c r="P387" i="28"/>
  <c r="O387" i="28"/>
  <c r="N387" i="28"/>
  <c r="M387" i="28"/>
  <c r="L387" i="28"/>
  <c r="K387" i="28"/>
  <c r="J387" i="28"/>
  <c r="I387" i="28"/>
  <c r="H387" i="28"/>
  <c r="G387" i="28"/>
  <c r="F387" i="28"/>
  <c r="D387" i="28"/>
  <c r="C387" i="28"/>
  <c r="B387" i="28"/>
  <c r="BQ386" i="28"/>
  <c r="BP386" i="28"/>
  <c r="BO386" i="28"/>
  <c r="BN386" i="28"/>
  <c r="BM386" i="28"/>
  <c r="BL386" i="28"/>
  <c r="BK386" i="28"/>
  <c r="BJ386" i="28"/>
  <c r="BI386" i="28"/>
  <c r="BF386" i="28"/>
  <c r="BE386" i="28"/>
  <c r="BD386" i="28"/>
  <c r="BC386" i="28"/>
  <c r="BB386" i="28"/>
  <c r="BA386" i="28"/>
  <c r="AZ386" i="28"/>
  <c r="AY386" i="28"/>
  <c r="AX386" i="28"/>
  <c r="AW386" i="28"/>
  <c r="AV386" i="28"/>
  <c r="AU386" i="28"/>
  <c r="AT386" i="28"/>
  <c r="AS386" i="28"/>
  <c r="AR386" i="28"/>
  <c r="AQ386" i="28"/>
  <c r="AP386" i="28"/>
  <c r="AO386" i="28"/>
  <c r="AL386" i="28"/>
  <c r="AK386" i="28"/>
  <c r="AJ386" i="28"/>
  <c r="AI386" i="28"/>
  <c r="AH386" i="28"/>
  <c r="AG386" i="28"/>
  <c r="AF386" i="28"/>
  <c r="AE386" i="28"/>
  <c r="AD386" i="28"/>
  <c r="AA386" i="28"/>
  <c r="Z386" i="28"/>
  <c r="Y386" i="28"/>
  <c r="X386" i="28"/>
  <c r="W386" i="28"/>
  <c r="V386" i="28"/>
  <c r="U386" i="28"/>
  <c r="T386" i="28"/>
  <c r="S386" i="28"/>
  <c r="P386" i="28"/>
  <c r="O386" i="28"/>
  <c r="N386" i="28"/>
  <c r="M386" i="28"/>
  <c r="L386" i="28"/>
  <c r="K386" i="28"/>
  <c r="J386" i="28"/>
  <c r="I386" i="28"/>
  <c r="H386" i="28"/>
  <c r="G386" i="28"/>
  <c r="F386" i="28"/>
  <c r="D386" i="28"/>
  <c r="C386" i="28"/>
  <c r="B386" i="28"/>
  <c r="BQ385" i="28"/>
  <c r="BP385" i="28"/>
  <c r="BO385" i="28"/>
  <c r="BN385" i="28"/>
  <c r="BM385" i="28"/>
  <c r="BL385" i="28"/>
  <c r="BK385" i="28"/>
  <c r="BJ385" i="28"/>
  <c r="BI385" i="28"/>
  <c r="BF385" i="28"/>
  <c r="BE385" i="28"/>
  <c r="BD385" i="28"/>
  <c r="BC385" i="28"/>
  <c r="BB385" i="28"/>
  <c r="BA385" i="28"/>
  <c r="AZ385" i="28"/>
  <c r="AY385" i="28"/>
  <c r="AX385" i="28"/>
  <c r="AW385" i="28"/>
  <c r="AV385" i="28"/>
  <c r="AU385" i="28"/>
  <c r="AT385" i="28"/>
  <c r="AS385" i="28"/>
  <c r="AR385" i="28"/>
  <c r="AQ385" i="28"/>
  <c r="AP385" i="28"/>
  <c r="AO385" i="28"/>
  <c r="AL385" i="28"/>
  <c r="AK385" i="28"/>
  <c r="AJ385" i="28"/>
  <c r="AI385" i="28"/>
  <c r="AH385" i="28"/>
  <c r="AG385" i="28"/>
  <c r="AF385" i="28"/>
  <c r="AE385" i="28"/>
  <c r="AD385" i="28"/>
  <c r="AA385" i="28"/>
  <c r="Z385" i="28"/>
  <c r="Y385" i="28"/>
  <c r="X385" i="28"/>
  <c r="W385" i="28"/>
  <c r="V385" i="28"/>
  <c r="U385" i="28"/>
  <c r="T385" i="28"/>
  <c r="S385" i="28"/>
  <c r="P385" i="28"/>
  <c r="O385" i="28"/>
  <c r="N385" i="28"/>
  <c r="M385" i="28"/>
  <c r="L385" i="28"/>
  <c r="K385" i="28"/>
  <c r="J385" i="28"/>
  <c r="I385" i="28"/>
  <c r="H385" i="28"/>
  <c r="G385" i="28"/>
  <c r="F385" i="28"/>
  <c r="D385" i="28"/>
  <c r="C385" i="28"/>
  <c r="B385" i="28"/>
  <c r="BQ384" i="28"/>
  <c r="BP384" i="28"/>
  <c r="BO384" i="28"/>
  <c r="BN384" i="28"/>
  <c r="BM384" i="28"/>
  <c r="BL384" i="28"/>
  <c r="BK384" i="28"/>
  <c r="BJ384" i="28"/>
  <c r="BI384" i="28"/>
  <c r="BF384" i="28"/>
  <c r="BE384" i="28"/>
  <c r="BD384" i="28"/>
  <c r="BC384" i="28"/>
  <c r="BB384" i="28"/>
  <c r="BA384" i="28"/>
  <c r="AZ384" i="28"/>
  <c r="AY384" i="28"/>
  <c r="AX384" i="28"/>
  <c r="AW384" i="28"/>
  <c r="AV384" i="28"/>
  <c r="AU384" i="28"/>
  <c r="AT384" i="28"/>
  <c r="AS384" i="28"/>
  <c r="AR384" i="28"/>
  <c r="AQ384" i="28"/>
  <c r="AP384" i="28"/>
  <c r="AO384" i="28"/>
  <c r="AL384" i="28"/>
  <c r="AK384" i="28"/>
  <c r="AJ384" i="28"/>
  <c r="AI384" i="28"/>
  <c r="AH384" i="28"/>
  <c r="AG384" i="28"/>
  <c r="AF384" i="28"/>
  <c r="AE384" i="28"/>
  <c r="AD384" i="28"/>
  <c r="AA384" i="28"/>
  <c r="Z384" i="28"/>
  <c r="Y384" i="28"/>
  <c r="X384" i="28"/>
  <c r="W384" i="28"/>
  <c r="V384" i="28"/>
  <c r="U384" i="28"/>
  <c r="T384" i="28"/>
  <c r="S384" i="28"/>
  <c r="P384" i="28"/>
  <c r="O384" i="28"/>
  <c r="N384" i="28"/>
  <c r="M384" i="28"/>
  <c r="L384" i="28"/>
  <c r="K384" i="28"/>
  <c r="J384" i="28"/>
  <c r="I384" i="28"/>
  <c r="H384" i="28"/>
  <c r="G384" i="28"/>
  <c r="F384" i="28"/>
  <c r="D384" i="28"/>
  <c r="C384" i="28"/>
  <c r="B384" i="28"/>
  <c r="BQ383" i="28"/>
  <c r="BP383" i="28"/>
  <c r="BO383" i="28"/>
  <c r="BN383" i="28"/>
  <c r="BM383" i="28"/>
  <c r="BL383" i="28"/>
  <c r="BK383" i="28"/>
  <c r="BJ383" i="28"/>
  <c r="BI383" i="28"/>
  <c r="BF383" i="28"/>
  <c r="BE383" i="28"/>
  <c r="BD383" i="28"/>
  <c r="BC383" i="28"/>
  <c r="BB383" i="28"/>
  <c r="BA383" i="28"/>
  <c r="AZ383" i="28"/>
  <c r="AY383" i="28"/>
  <c r="AX383" i="28"/>
  <c r="AW383" i="28"/>
  <c r="AV383" i="28"/>
  <c r="AU383" i="28"/>
  <c r="AT383" i="28"/>
  <c r="AS383" i="28"/>
  <c r="AR383" i="28"/>
  <c r="AQ383" i="28"/>
  <c r="AP383" i="28"/>
  <c r="AO383" i="28"/>
  <c r="AL383" i="28"/>
  <c r="AK383" i="28"/>
  <c r="AJ383" i="28"/>
  <c r="AI383" i="28"/>
  <c r="AH383" i="28"/>
  <c r="AG383" i="28"/>
  <c r="AF383" i="28"/>
  <c r="AE383" i="28"/>
  <c r="AD383" i="28"/>
  <c r="AA383" i="28"/>
  <c r="Z383" i="28"/>
  <c r="Y383" i="28"/>
  <c r="X383" i="28"/>
  <c r="W383" i="28"/>
  <c r="V383" i="28"/>
  <c r="U383" i="28"/>
  <c r="T383" i="28"/>
  <c r="S383" i="28"/>
  <c r="P383" i="28"/>
  <c r="O383" i="28"/>
  <c r="N383" i="28"/>
  <c r="M383" i="28"/>
  <c r="L383" i="28"/>
  <c r="K383" i="28"/>
  <c r="J383" i="28"/>
  <c r="I383" i="28"/>
  <c r="H383" i="28"/>
  <c r="G383" i="28"/>
  <c r="F383" i="28"/>
  <c r="D383" i="28"/>
  <c r="C383" i="28"/>
  <c r="B383" i="28"/>
  <c r="BQ382" i="28"/>
  <c r="BP382" i="28"/>
  <c r="BO382" i="28"/>
  <c r="BN382" i="28"/>
  <c r="BM382" i="28"/>
  <c r="BL382" i="28"/>
  <c r="BK382" i="28"/>
  <c r="BJ382" i="28"/>
  <c r="BI382" i="28"/>
  <c r="BF382" i="28"/>
  <c r="BE382" i="28"/>
  <c r="BD382" i="28"/>
  <c r="BC382" i="28"/>
  <c r="BB382" i="28"/>
  <c r="BA382" i="28"/>
  <c r="AZ382" i="28"/>
  <c r="AY382" i="28"/>
  <c r="AX382" i="28"/>
  <c r="AW382" i="28"/>
  <c r="AV382" i="28"/>
  <c r="AU382" i="28"/>
  <c r="AT382" i="28"/>
  <c r="AS382" i="28"/>
  <c r="AR382" i="28"/>
  <c r="AQ382" i="28"/>
  <c r="AP382" i="28"/>
  <c r="AO382" i="28"/>
  <c r="AL382" i="28"/>
  <c r="AK382" i="28"/>
  <c r="AJ382" i="28"/>
  <c r="AI382" i="28"/>
  <c r="AH382" i="28"/>
  <c r="AG382" i="28"/>
  <c r="AF382" i="28"/>
  <c r="AE382" i="28"/>
  <c r="AD382" i="28"/>
  <c r="AA382" i="28"/>
  <c r="Z382" i="28"/>
  <c r="Y382" i="28"/>
  <c r="X382" i="28"/>
  <c r="W382" i="28"/>
  <c r="V382" i="28"/>
  <c r="U382" i="28"/>
  <c r="T382" i="28"/>
  <c r="S382" i="28"/>
  <c r="P382" i="28"/>
  <c r="O382" i="28"/>
  <c r="N382" i="28"/>
  <c r="M382" i="28"/>
  <c r="L382" i="28"/>
  <c r="K382" i="28"/>
  <c r="J382" i="28"/>
  <c r="I382" i="28"/>
  <c r="H382" i="28"/>
  <c r="G382" i="28"/>
  <c r="F382" i="28"/>
  <c r="D382" i="28"/>
  <c r="C382" i="28"/>
  <c r="B382" i="28"/>
  <c r="BQ381" i="28"/>
  <c r="BP381" i="28"/>
  <c r="BO381" i="28"/>
  <c r="BN381" i="28"/>
  <c r="BM381" i="28"/>
  <c r="BL381" i="28"/>
  <c r="BK381" i="28"/>
  <c r="BJ381" i="28"/>
  <c r="BI381" i="28"/>
  <c r="BF381" i="28"/>
  <c r="BE381" i="28"/>
  <c r="BD381" i="28"/>
  <c r="BC381" i="28"/>
  <c r="BB381" i="28"/>
  <c r="BA381" i="28"/>
  <c r="AZ381" i="28"/>
  <c r="AY381" i="28"/>
  <c r="AX381" i="28"/>
  <c r="AW381" i="28"/>
  <c r="AV381" i="28"/>
  <c r="AU381" i="28"/>
  <c r="AT381" i="28"/>
  <c r="AS381" i="28"/>
  <c r="AR381" i="28"/>
  <c r="AQ381" i="28"/>
  <c r="AP381" i="28"/>
  <c r="AO381" i="28"/>
  <c r="AL381" i="28"/>
  <c r="AK381" i="28"/>
  <c r="AJ381" i="28"/>
  <c r="AI381" i="28"/>
  <c r="AH381" i="28"/>
  <c r="AG381" i="28"/>
  <c r="AF381" i="28"/>
  <c r="AE381" i="28"/>
  <c r="AD381" i="28"/>
  <c r="AA381" i="28"/>
  <c r="Z381" i="28"/>
  <c r="Y381" i="28"/>
  <c r="X381" i="28"/>
  <c r="W381" i="28"/>
  <c r="V381" i="28"/>
  <c r="U381" i="28"/>
  <c r="T381" i="28"/>
  <c r="S381" i="28"/>
  <c r="P381" i="28"/>
  <c r="O381" i="28"/>
  <c r="N381" i="28"/>
  <c r="M381" i="28"/>
  <c r="L381" i="28"/>
  <c r="K381" i="28"/>
  <c r="J381" i="28"/>
  <c r="I381" i="28"/>
  <c r="H381" i="28"/>
  <c r="G381" i="28"/>
  <c r="F381" i="28"/>
  <c r="D381" i="28"/>
  <c r="C381" i="28"/>
  <c r="B381" i="28"/>
  <c r="BQ380" i="28"/>
  <c r="BP380" i="28"/>
  <c r="BO380" i="28"/>
  <c r="BN380" i="28"/>
  <c r="BM380" i="28"/>
  <c r="BL380" i="28"/>
  <c r="BK380" i="28"/>
  <c r="BJ380" i="28"/>
  <c r="BI380" i="28"/>
  <c r="BF380" i="28"/>
  <c r="BE380" i="28"/>
  <c r="BD380" i="28"/>
  <c r="BC380" i="28"/>
  <c r="BB380" i="28"/>
  <c r="BA380" i="28"/>
  <c r="AZ380" i="28"/>
  <c r="AY380" i="28"/>
  <c r="AX380" i="28"/>
  <c r="AW380" i="28"/>
  <c r="AV380" i="28"/>
  <c r="AU380" i="28"/>
  <c r="AT380" i="28"/>
  <c r="AS380" i="28"/>
  <c r="AR380" i="28"/>
  <c r="AQ380" i="28"/>
  <c r="AP380" i="28"/>
  <c r="AO380" i="28"/>
  <c r="AL380" i="28"/>
  <c r="AK380" i="28"/>
  <c r="AJ380" i="28"/>
  <c r="AI380" i="28"/>
  <c r="AH380" i="28"/>
  <c r="AG380" i="28"/>
  <c r="AF380" i="28"/>
  <c r="AE380" i="28"/>
  <c r="AD380" i="28"/>
  <c r="AA380" i="28"/>
  <c r="Z380" i="28"/>
  <c r="Y380" i="28"/>
  <c r="X380" i="28"/>
  <c r="W380" i="28"/>
  <c r="V380" i="28"/>
  <c r="U380" i="28"/>
  <c r="T380" i="28"/>
  <c r="S380" i="28"/>
  <c r="P380" i="28"/>
  <c r="O380" i="28"/>
  <c r="N380" i="28"/>
  <c r="M380" i="28"/>
  <c r="L380" i="28"/>
  <c r="K380" i="28"/>
  <c r="J380" i="28"/>
  <c r="I380" i="28"/>
  <c r="H380" i="28"/>
  <c r="G380" i="28"/>
  <c r="F380" i="28"/>
  <c r="D380" i="28"/>
  <c r="C380" i="28"/>
  <c r="B380" i="28"/>
  <c r="BQ379" i="28"/>
  <c r="BP379" i="28"/>
  <c r="BO379" i="28"/>
  <c r="BN379" i="28"/>
  <c r="BM379" i="28"/>
  <c r="BL379" i="28"/>
  <c r="BK379" i="28"/>
  <c r="BJ379" i="28"/>
  <c r="BI379" i="28"/>
  <c r="BF379" i="28"/>
  <c r="BE379" i="28"/>
  <c r="BD379" i="28"/>
  <c r="BC379" i="28"/>
  <c r="BB379" i="28"/>
  <c r="BA379" i="28"/>
  <c r="AZ379" i="28"/>
  <c r="AY379" i="28"/>
  <c r="AX379" i="28"/>
  <c r="AW379" i="28"/>
  <c r="AV379" i="28"/>
  <c r="AU379" i="28"/>
  <c r="AT379" i="28"/>
  <c r="AS379" i="28"/>
  <c r="AR379" i="28"/>
  <c r="AQ379" i="28"/>
  <c r="AP379" i="28"/>
  <c r="AO379" i="28"/>
  <c r="AL379" i="28"/>
  <c r="AK379" i="28"/>
  <c r="AJ379" i="28"/>
  <c r="AI379" i="28"/>
  <c r="AH379" i="28"/>
  <c r="AG379" i="28"/>
  <c r="AF379" i="28"/>
  <c r="AE379" i="28"/>
  <c r="AD379" i="28"/>
  <c r="AA379" i="28"/>
  <c r="Z379" i="28"/>
  <c r="Y379" i="28"/>
  <c r="X379" i="28"/>
  <c r="W379" i="28"/>
  <c r="V379" i="28"/>
  <c r="U379" i="28"/>
  <c r="T379" i="28"/>
  <c r="S379" i="28"/>
  <c r="P379" i="28"/>
  <c r="O379" i="28"/>
  <c r="N379" i="28"/>
  <c r="M379" i="28"/>
  <c r="L379" i="28"/>
  <c r="K379" i="28"/>
  <c r="J379" i="28"/>
  <c r="I379" i="28"/>
  <c r="H379" i="28"/>
  <c r="G379" i="28"/>
  <c r="F379" i="28"/>
  <c r="D379" i="28"/>
  <c r="C379" i="28"/>
  <c r="B379" i="28"/>
  <c r="BQ378" i="28"/>
  <c r="BP378" i="28"/>
  <c r="BO378" i="28"/>
  <c r="BN378" i="28"/>
  <c r="BM378" i="28"/>
  <c r="BL378" i="28"/>
  <c r="BK378" i="28"/>
  <c r="BJ378" i="28"/>
  <c r="BI378" i="28"/>
  <c r="BF378" i="28"/>
  <c r="BE378" i="28"/>
  <c r="BD378" i="28"/>
  <c r="BC378" i="28"/>
  <c r="BB378" i="28"/>
  <c r="BA378" i="28"/>
  <c r="AZ378" i="28"/>
  <c r="AY378" i="28"/>
  <c r="AX378" i="28"/>
  <c r="AW378" i="28"/>
  <c r="AV378" i="28"/>
  <c r="AU378" i="28"/>
  <c r="AT378" i="28"/>
  <c r="AS378" i="28"/>
  <c r="AR378" i="28"/>
  <c r="AQ378" i="28"/>
  <c r="AP378" i="28"/>
  <c r="AO378" i="28"/>
  <c r="AL378" i="28"/>
  <c r="AK378" i="28"/>
  <c r="AJ378" i="28"/>
  <c r="AI378" i="28"/>
  <c r="AH378" i="28"/>
  <c r="AG378" i="28"/>
  <c r="AF378" i="28"/>
  <c r="AE378" i="28"/>
  <c r="AD378" i="28"/>
  <c r="AA378" i="28"/>
  <c r="Z378" i="28"/>
  <c r="Y378" i="28"/>
  <c r="X378" i="28"/>
  <c r="W378" i="28"/>
  <c r="V378" i="28"/>
  <c r="U378" i="28"/>
  <c r="T378" i="28"/>
  <c r="S378" i="28"/>
  <c r="P378" i="28"/>
  <c r="O378" i="28"/>
  <c r="N378" i="28"/>
  <c r="M378" i="28"/>
  <c r="L378" i="28"/>
  <c r="K378" i="28"/>
  <c r="J378" i="28"/>
  <c r="I378" i="28"/>
  <c r="H378" i="28"/>
  <c r="G378" i="28"/>
  <c r="F378" i="28"/>
  <c r="D378" i="28"/>
  <c r="C378" i="28"/>
  <c r="B378" i="28"/>
  <c r="BQ377" i="28"/>
  <c r="BP377" i="28"/>
  <c r="BO377" i="28"/>
  <c r="BN377" i="28"/>
  <c r="BM377" i="28"/>
  <c r="BL377" i="28"/>
  <c r="BK377" i="28"/>
  <c r="BJ377" i="28"/>
  <c r="BI377" i="28"/>
  <c r="BF377" i="28"/>
  <c r="BE377" i="28"/>
  <c r="BD377" i="28"/>
  <c r="BC377" i="28"/>
  <c r="BB377" i="28"/>
  <c r="BA377" i="28"/>
  <c r="AZ377" i="28"/>
  <c r="AY377" i="28"/>
  <c r="AX377" i="28"/>
  <c r="AW377" i="28"/>
  <c r="AV377" i="28"/>
  <c r="AU377" i="28"/>
  <c r="AT377" i="28"/>
  <c r="AS377" i="28"/>
  <c r="AR377" i="28"/>
  <c r="AQ377" i="28"/>
  <c r="AP377" i="28"/>
  <c r="AO377" i="28"/>
  <c r="AL377" i="28"/>
  <c r="AK377" i="28"/>
  <c r="AJ377" i="28"/>
  <c r="AI377" i="28"/>
  <c r="AH377" i="28"/>
  <c r="AG377" i="28"/>
  <c r="AF377" i="28"/>
  <c r="AE377" i="28"/>
  <c r="AD377" i="28"/>
  <c r="AA377" i="28"/>
  <c r="Z377" i="28"/>
  <c r="Y377" i="28"/>
  <c r="X377" i="28"/>
  <c r="W377" i="28"/>
  <c r="V377" i="28"/>
  <c r="U377" i="28"/>
  <c r="T377" i="28"/>
  <c r="S377" i="28"/>
  <c r="P377" i="28"/>
  <c r="O377" i="28"/>
  <c r="N377" i="28"/>
  <c r="M377" i="28"/>
  <c r="L377" i="28"/>
  <c r="K377" i="28"/>
  <c r="J377" i="28"/>
  <c r="I377" i="28"/>
  <c r="H377" i="28"/>
  <c r="G377" i="28"/>
  <c r="F377" i="28"/>
  <c r="D377" i="28"/>
  <c r="C377" i="28"/>
  <c r="B377" i="28"/>
  <c r="BQ376" i="28"/>
  <c r="BP376" i="28"/>
  <c r="BO376" i="28"/>
  <c r="BN376" i="28"/>
  <c r="BM376" i="28"/>
  <c r="BL376" i="28"/>
  <c r="BK376" i="28"/>
  <c r="BJ376" i="28"/>
  <c r="BI376" i="28"/>
  <c r="BF376" i="28"/>
  <c r="BE376" i="28"/>
  <c r="BD376" i="28"/>
  <c r="BC376" i="28"/>
  <c r="BB376" i="28"/>
  <c r="BA376" i="28"/>
  <c r="AZ376" i="28"/>
  <c r="AY376" i="28"/>
  <c r="AX376" i="28"/>
  <c r="AW376" i="28"/>
  <c r="AV376" i="28"/>
  <c r="AU376" i="28"/>
  <c r="AT376" i="28"/>
  <c r="AS376" i="28"/>
  <c r="AR376" i="28"/>
  <c r="AQ376" i="28"/>
  <c r="AP376" i="28"/>
  <c r="AO376" i="28"/>
  <c r="AL376" i="28"/>
  <c r="AK376" i="28"/>
  <c r="AJ376" i="28"/>
  <c r="AI376" i="28"/>
  <c r="AH376" i="28"/>
  <c r="AG376" i="28"/>
  <c r="AF376" i="28"/>
  <c r="AE376" i="28"/>
  <c r="AD376" i="28"/>
  <c r="AA376" i="28"/>
  <c r="Z376" i="28"/>
  <c r="Y376" i="28"/>
  <c r="X376" i="28"/>
  <c r="W376" i="28"/>
  <c r="V376" i="28"/>
  <c r="U376" i="28"/>
  <c r="T376" i="28"/>
  <c r="S376" i="28"/>
  <c r="P376" i="28"/>
  <c r="O376" i="28"/>
  <c r="N376" i="28"/>
  <c r="M376" i="28"/>
  <c r="L376" i="28"/>
  <c r="K376" i="28"/>
  <c r="J376" i="28"/>
  <c r="I376" i="28"/>
  <c r="H376" i="28"/>
  <c r="G376" i="28"/>
  <c r="F376" i="28"/>
  <c r="D376" i="28"/>
  <c r="C376" i="28"/>
  <c r="B376" i="28"/>
  <c r="BQ375" i="28"/>
  <c r="BP375" i="28"/>
  <c r="BO375" i="28"/>
  <c r="BN375" i="28"/>
  <c r="BM375" i="28"/>
  <c r="BL375" i="28"/>
  <c r="BK375" i="28"/>
  <c r="BJ375" i="28"/>
  <c r="BI375" i="28"/>
  <c r="BF375" i="28"/>
  <c r="BE375" i="28"/>
  <c r="BD375" i="28"/>
  <c r="BC375" i="28"/>
  <c r="BB375" i="28"/>
  <c r="BA375" i="28"/>
  <c r="AZ375" i="28"/>
  <c r="AY375" i="28"/>
  <c r="AX375" i="28"/>
  <c r="AW375" i="28"/>
  <c r="AV375" i="28"/>
  <c r="AU375" i="28"/>
  <c r="AT375" i="28"/>
  <c r="AS375" i="28"/>
  <c r="AR375" i="28"/>
  <c r="AQ375" i="28"/>
  <c r="AP375" i="28"/>
  <c r="AO375" i="28"/>
  <c r="AL375" i="28"/>
  <c r="AK375" i="28"/>
  <c r="AJ375" i="28"/>
  <c r="AI375" i="28"/>
  <c r="AH375" i="28"/>
  <c r="AG375" i="28"/>
  <c r="AF375" i="28"/>
  <c r="AE375" i="28"/>
  <c r="AD375" i="28"/>
  <c r="AA375" i="28"/>
  <c r="Z375" i="28"/>
  <c r="Y375" i="28"/>
  <c r="X375" i="28"/>
  <c r="W375" i="28"/>
  <c r="V375" i="28"/>
  <c r="U375" i="28"/>
  <c r="T375" i="28"/>
  <c r="S375" i="28"/>
  <c r="P375" i="28"/>
  <c r="O375" i="28"/>
  <c r="N375" i="28"/>
  <c r="M375" i="28"/>
  <c r="L375" i="28"/>
  <c r="K375" i="28"/>
  <c r="J375" i="28"/>
  <c r="I375" i="28"/>
  <c r="H375" i="28"/>
  <c r="G375" i="28"/>
  <c r="F375" i="28"/>
  <c r="D375" i="28"/>
  <c r="C375" i="28"/>
  <c r="B375" i="28"/>
  <c r="BQ374" i="28"/>
  <c r="BP374" i="28"/>
  <c r="BO374" i="28"/>
  <c r="BN374" i="28"/>
  <c r="BM374" i="28"/>
  <c r="BL374" i="28"/>
  <c r="BK374" i="28"/>
  <c r="BJ374" i="28"/>
  <c r="BI374" i="28"/>
  <c r="BF374" i="28"/>
  <c r="BE374" i="28"/>
  <c r="BD374" i="28"/>
  <c r="BC374" i="28"/>
  <c r="BB374" i="28"/>
  <c r="BA374" i="28"/>
  <c r="AZ374" i="28"/>
  <c r="AY374" i="28"/>
  <c r="AX374" i="28"/>
  <c r="AW374" i="28"/>
  <c r="AV374" i="28"/>
  <c r="AU374" i="28"/>
  <c r="AT374" i="28"/>
  <c r="AS374" i="28"/>
  <c r="AR374" i="28"/>
  <c r="AQ374" i="28"/>
  <c r="AP374" i="28"/>
  <c r="AO374" i="28"/>
  <c r="AL374" i="28"/>
  <c r="AK374" i="28"/>
  <c r="AJ374" i="28"/>
  <c r="AI374" i="28"/>
  <c r="AH374" i="28"/>
  <c r="AG374" i="28"/>
  <c r="AF374" i="28"/>
  <c r="AE374" i="28"/>
  <c r="AD374" i="28"/>
  <c r="AA374" i="28"/>
  <c r="Z374" i="28"/>
  <c r="Y374" i="28"/>
  <c r="X374" i="28"/>
  <c r="W374" i="28"/>
  <c r="V374" i="28"/>
  <c r="U374" i="28"/>
  <c r="T374" i="28"/>
  <c r="S374" i="28"/>
  <c r="P374" i="28"/>
  <c r="O374" i="28"/>
  <c r="N374" i="28"/>
  <c r="M374" i="28"/>
  <c r="L374" i="28"/>
  <c r="K374" i="28"/>
  <c r="J374" i="28"/>
  <c r="I374" i="28"/>
  <c r="H374" i="28"/>
  <c r="G374" i="28"/>
  <c r="F374" i="28"/>
  <c r="D374" i="28"/>
  <c r="C374" i="28"/>
  <c r="B374" i="28"/>
  <c r="BQ373" i="28"/>
  <c r="BP373" i="28"/>
  <c r="BO373" i="28"/>
  <c r="BN373" i="28"/>
  <c r="BM373" i="28"/>
  <c r="BL373" i="28"/>
  <c r="BK373" i="28"/>
  <c r="BJ373" i="28"/>
  <c r="BI373" i="28"/>
  <c r="BF373" i="28"/>
  <c r="BE373" i="28"/>
  <c r="BD373" i="28"/>
  <c r="BC373" i="28"/>
  <c r="BB373" i="28"/>
  <c r="BA373" i="28"/>
  <c r="AZ373" i="28"/>
  <c r="AY373" i="28"/>
  <c r="AX373" i="28"/>
  <c r="AW373" i="28"/>
  <c r="AV373" i="28"/>
  <c r="AU373" i="28"/>
  <c r="AT373" i="28"/>
  <c r="AS373" i="28"/>
  <c r="AR373" i="28"/>
  <c r="AQ373" i="28"/>
  <c r="AP373" i="28"/>
  <c r="AO373" i="28"/>
  <c r="AL373" i="28"/>
  <c r="AK373" i="28"/>
  <c r="AJ373" i="28"/>
  <c r="AI373" i="28"/>
  <c r="AH373" i="28"/>
  <c r="AG373" i="28"/>
  <c r="AF373" i="28"/>
  <c r="AE373" i="28"/>
  <c r="AD373" i="28"/>
  <c r="AA373" i="28"/>
  <c r="Z373" i="28"/>
  <c r="Y373" i="28"/>
  <c r="X373" i="28"/>
  <c r="W373" i="28"/>
  <c r="V373" i="28"/>
  <c r="U373" i="28"/>
  <c r="T373" i="28"/>
  <c r="S373" i="28"/>
  <c r="P373" i="28"/>
  <c r="O373" i="28"/>
  <c r="N373" i="28"/>
  <c r="M373" i="28"/>
  <c r="L373" i="28"/>
  <c r="K373" i="28"/>
  <c r="J373" i="28"/>
  <c r="I373" i="28"/>
  <c r="H373" i="28"/>
  <c r="G373" i="28"/>
  <c r="F373" i="28"/>
  <c r="D373" i="28"/>
  <c r="C373" i="28"/>
  <c r="B373" i="28"/>
  <c r="BQ372" i="28"/>
  <c r="BP372" i="28"/>
  <c r="BO372" i="28"/>
  <c r="BN372" i="28"/>
  <c r="BM372" i="28"/>
  <c r="BL372" i="28"/>
  <c r="BK372" i="28"/>
  <c r="BJ372" i="28"/>
  <c r="BI372" i="28"/>
  <c r="BF372" i="28"/>
  <c r="BE372" i="28"/>
  <c r="BD372" i="28"/>
  <c r="BC372" i="28"/>
  <c r="BB372" i="28"/>
  <c r="BA372" i="28"/>
  <c r="AZ372" i="28"/>
  <c r="AY372" i="28"/>
  <c r="AX372" i="28"/>
  <c r="AW372" i="28"/>
  <c r="AV372" i="28"/>
  <c r="AU372" i="28"/>
  <c r="AT372" i="28"/>
  <c r="AS372" i="28"/>
  <c r="AR372" i="28"/>
  <c r="AQ372" i="28"/>
  <c r="AP372" i="28"/>
  <c r="AO372" i="28"/>
  <c r="AL372" i="28"/>
  <c r="AK372" i="28"/>
  <c r="AJ372" i="28"/>
  <c r="AI372" i="28"/>
  <c r="AH372" i="28"/>
  <c r="AG372" i="28"/>
  <c r="AF372" i="28"/>
  <c r="AE372" i="28"/>
  <c r="AD372" i="28"/>
  <c r="AA372" i="28"/>
  <c r="Z372" i="28"/>
  <c r="Y372" i="28"/>
  <c r="X372" i="28"/>
  <c r="W372" i="28"/>
  <c r="V372" i="28"/>
  <c r="U372" i="28"/>
  <c r="T372" i="28"/>
  <c r="S372" i="28"/>
  <c r="P372" i="28"/>
  <c r="O372" i="28"/>
  <c r="N372" i="28"/>
  <c r="M372" i="28"/>
  <c r="L372" i="28"/>
  <c r="K372" i="28"/>
  <c r="J372" i="28"/>
  <c r="I372" i="28"/>
  <c r="H372" i="28"/>
  <c r="G372" i="28"/>
  <c r="F372" i="28"/>
  <c r="D372" i="28"/>
  <c r="C372" i="28"/>
  <c r="B372" i="28"/>
  <c r="BQ371" i="28"/>
  <c r="BP371" i="28"/>
  <c r="BO371" i="28"/>
  <c r="BN371" i="28"/>
  <c r="BM371" i="28"/>
  <c r="BL371" i="28"/>
  <c r="BK371" i="28"/>
  <c r="BJ371" i="28"/>
  <c r="BI371" i="28"/>
  <c r="BF371" i="28"/>
  <c r="BE371" i="28"/>
  <c r="BD371" i="28"/>
  <c r="BC371" i="28"/>
  <c r="BB371" i="28"/>
  <c r="BA371" i="28"/>
  <c r="AZ371" i="28"/>
  <c r="AY371" i="28"/>
  <c r="AX371" i="28"/>
  <c r="AW371" i="28"/>
  <c r="AV371" i="28"/>
  <c r="AU371" i="28"/>
  <c r="AT371" i="28"/>
  <c r="AS371" i="28"/>
  <c r="AR371" i="28"/>
  <c r="AQ371" i="28"/>
  <c r="AP371" i="28"/>
  <c r="AO371" i="28"/>
  <c r="AL371" i="28"/>
  <c r="AK371" i="28"/>
  <c r="AJ371" i="28"/>
  <c r="AI371" i="28"/>
  <c r="AH371" i="28"/>
  <c r="AG371" i="28"/>
  <c r="AF371" i="28"/>
  <c r="AE371" i="28"/>
  <c r="AD371" i="28"/>
  <c r="AA371" i="28"/>
  <c r="Z371" i="28"/>
  <c r="Y371" i="28"/>
  <c r="X371" i="28"/>
  <c r="W371" i="28"/>
  <c r="V371" i="28"/>
  <c r="U371" i="28"/>
  <c r="T371" i="28"/>
  <c r="S371" i="28"/>
  <c r="P371" i="28"/>
  <c r="O371" i="28"/>
  <c r="N371" i="28"/>
  <c r="M371" i="28"/>
  <c r="L371" i="28"/>
  <c r="K371" i="28"/>
  <c r="J371" i="28"/>
  <c r="I371" i="28"/>
  <c r="H371" i="28"/>
  <c r="G371" i="28"/>
  <c r="F371" i="28"/>
  <c r="D371" i="28"/>
  <c r="C371" i="28"/>
  <c r="B371" i="28"/>
  <c r="BQ370" i="28"/>
  <c r="BP370" i="28"/>
  <c r="BO370" i="28"/>
  <c r="BN370" i="28"/>
  <c r="BM370" i="28"/>
  <c r="BL370" i="28"/>
  <c r="BK370" i="28"/>
  <c r="BJ370" i="28"/>
  <c r="BI370" i="28"/>
  <c r="BF370" i="28"/>
  <c r="BE370" i="28"/>
  <c r="BD370" i="28"/>
  <c r="BC370" i="28"/>
  <c r="BB370" i="28"/>
  <c r="BA370" i="28"/>
  <c r="AZ370" i="28"/>
  <c r="AY370" i="28"/>
  <c r="AX370" i="28"/>
  <c r="AW370" i="28"/>
  <c r="AV370" i="28"/>
  <c r="AU370" i="28"/>
  <c r="AT370" i="28"/>
  <c r="AS370" i="28"/>
  <c r="AR370" i="28"/>
  <c r="AQ370" i="28"/>
  <c r="AP370" i="28"/>
  <c r="AO370" i="28"/>
  <c r="AL370" i="28"/>
  <c r="AK370" i="28"/>
  <c r="AJ370" i="28"/>
  <c r="AI370" i="28"/>
  <c r="AH370" i="28"/>
  <c r="AG370" i="28"/>
  <c r="AF370" i="28"/>
  <c r="AE370" i="28"/>
  <c r="AD370" i="28"/>
  <c r="AA370" i="28"/>
  <c r="Z370" i="28"/>
  <c r="Y370" i="28"/>
  <c r="X370" i="28"/>
  <c r="W370" i="28"/>
  <c r="V370" i="28"/>
  <c r="U370" i="28"/>
  <c r="T370" i="28"/>
  <c r="S370" i="28"/>
  <c r="P370" i="28"/>
  <c r="O370" i="28"/>
  <c r="N370" i="28"/>
  <c r="M370" i="28"/>
  <c r="L370" i="28"/>
  <c r="K370" i="28"/>
  <c r="J370" i="28"/>
  <c r="I370" i="28"/>
  <c r="H370" i="28"/>
  <c r="G370" i="28"/>
  <c r="F370" i="28"/>
  <c r="D370" i="28"/>
  <c r="C370" i="28"/>
  <c r="B370" i="28"/>
  <c r="BQ369" i="28"/>
  <c r="BP369" i="28"/>
  <c r="BO369" i="28"/>
  <c r="BN369" i="28"/>
  <c r="BM369" i="28"/>
  <c r="BL369" i="28"/>
  <c r="BK369" i="28"/>
  <c r="BJ369" i="28"/>
  <c r="BI369" i="28"/>
  <c r="BF369" i="28"/>
  <c r="BE369" i="28"/>
  <c r="BD369" i="28"/>
  <c r="BC369" i="28"/>
  <c r="BB369" i="28"/>
  <c r="BA369" i="28"/>
  <c r="AZ369" i="28"/>
  <c r="AY369" i="28"/>
  <c r="AX369" i="28"/>
  <c r="AW369" i="28"/>
  <c r="AV369" i="28"/>
  <c r="AU369" i="28"/>
  <c r="AT369" i="28"/>
  <c r="AS369" i="28"/>
  <c r="AR369" i="28"/>
  <c r="AQ369" i="28"/>
  <c r="AP369" i="28"/>
  <c r="AO369" i="28"/>
  <c r="AL369" i="28"/>
  <c r="AK369" i="28"/>
  <c r="AJ369" i="28"/>
  <c r="AI369" i="28"/>
  <c r="AH369" i="28"/>
  <c r="AG369" i="28"/>
  <c r="AF369" i="28"/>
  <c r="AE369" i="28"/>
  <c r="AD369" i="28"/>
  <c r="AA369" i="28"/>
  <c r="Z369" i="28"/>
  <c r="Y369" i="28"/>
  <c r="X369" i="28"/>
  <c r="W369" i="28"/>
  <c r="V369" i="28"/>
  <c r="U369" i="28"/>
  <c r="T369" i="28"/>
  <c r="S369" i="28"/>
  <c r="P369" i="28"/>
  <c r="O369" i="28"/>
  <c r="N369" i="28"/>
  <c r="M369" i="28"/>
  <c r="L369" i="28"/>
  <c r="K369" i="28"/>
  <c r="J369" i="28"/>
  <c r="I369" i="28"/>
  <c r="H369" i="28"/>
  <c r="G369" i="28"/>
  <c r="F369" i="28"/>
  <c r="D369" i="28"/>
  <c r="C369" i="28"/>
  <c r="B369" i="28"/>
  <c r="BQ368" i="28"/>
  <c r="BP368" i="28"/>
  <c r="BO368" i="28"/>
  <c r="BN368" i="28"/>
  <c r="BM368" i="28"/>
  <c r="BL368" i="28"/>
  <c r="BK368" i="28"/>
  <c r="BJ368" i="28"/>
  <c r="BI368" i="28"/>
  <c r="BF368" i="28"/>
  <c r="BE368" i="28"/>
  <c r="BD368" i="28"/>
  <c r="BC368" i="28"/>
  <c r="BB368" i="28"/>
  <c r="BA368" i="28"/>
  <c r="AZ368" i="28"/>
  <c r="AY368" i="28"/>
  <c r="AX368" i="28"/>
  <c r="AW368" i="28"/>
  <c r="AV368" i="28"/>
  <c r="AU368" i="28"/>
  <c r="AT368" i="28"/>
  <c r="AS368" i="28"/>
  <c r="AR368" i="28"/>
  <c r="AQ368" i="28"/>
  <c r="AP368" i="28"/>
  <c r="AO368" i="28"/>
  <c r="AL368" i="28"/>
  <c r="AK368" i="28"/>
  <c r="AJ368" i="28"/>
  <c r="AI368" i="28"/>
  <c r="AH368" i="28"/>
  <c r="AG368" i="28"/>
  <c r="AF368" i="28"/>
  <c r="AE368" i="28"/>
  <c r="AD368" i="28"/>
  <c r="AA368" i="28"/>
  <c r="Z368" i="28"/>
  <c r="Y368" i="28"/>
  <c r="X368" i="28"/>
  <c r="W368" i="28"/>
  <c r="V368" i="28"/>
  <c r="U368" i="28"/>
  <c r="T368" i="28"/>
  <c r="S368" i="28"/>
  <c r="P368" i="28"/>
  <c r="O368" i="28"/>
  <c r="N368" i="28"/>
  <c r="M368" i="28"/>
  <c r="L368" i="28"/>
  <c r="K368" i="28"/>
  <c r="J368" i="28"/>
  <c r="I368" i="28"/>
  <c r="H368" i="28"/>
  <c r="G368" i="28"/>
  <c r="F368" i="28"/>
  <c r="D368" i="28"/>
  <c r="C368" i="28"/>
  <c r="B368" i="28"/>
  <c r="BQ367" i="28"/>
  <c r="BP367" i="28"/>
  <c r="BO367" i="28"/>
  <c r="BN367" i="28"/>
  <c r="BM367" i="28"/>
  <c r="BL367" i="28"/>
  <c r="BK367" i="28"/>
  <c r="BJ367" i="28"/>
  <c r="BI367" i="28"/>
  <c r="BF367" i="28"/>
  <c r="BE367" i="28"/>
  <c r="BD367" i="28"/>
  <c r="BC367" i="28"/>
  <c r="BB367" i="28"/>
  <c r="BA367" i="28"/>
  <c r="AZ367" i="28"/>
  <c r="AY367" i="28"/>
  <c r="AX367" i="28"/>
  <c r="AW367" i="28"/>
  <c r="AV367" i="28"/>
  <c r="AU367" i="28"/>
  <c r="AT367" i="28"/>
  <c r="AS367" i="28"/>
  <c r="AR367" i="28"/>
  <c r="AQ367" i="28"/>
  <c r="AP367" i="28"/>
  <c r="AO367" i="28"/>
  <c r="AL367" i="28"/>
  <c r="AK367" i="28"/>
  <c r="AJ367" i="28"/>
  <c r="AI367" i="28"/>
  <c r="AH367" i="28"/>
  <c r="AG367" i="28"/>
  <c r="AF367" i="28"/>
  <c r="AE367" i="28"/>
  <c r="AD367" i="28"/>
  <c r="AA367" i="28"/>
  <c r="Z367" i="28"/>
  <c r="Y367" i="28"/>
  <c r="X367" i="28"/>
  <c r="W367" i="28"/>
  <c r="V367" i="28"/>
  <c r="U367" i="28"/>
  <c r="T367" i="28"/>
  <c r="S367" i="28"/>
  <c r="P367" i="28"/>
  <c r="O367" i="28"/>
  <c r="N367" i="28"/>
  <c r="M367" i="28"/>
  <c r="L367" i="28"/>
  <c r="K367" i="28"/>
  <c r="J367" i="28"/>
  <c r="I367" i="28"/>
  <c r="H367" i="28"/>
  <c r="G367" i="28"/>
  <c r="F367" i="28"/>
  <c r="D367" i="28"/>
  <c r="C367" i="28"/>
  <c r="B367" i="28"/>
  <c r="BQ366" i="28"/>
  <c r="BP366" i="28"/>
  <c r="BO366" i="28"/>
  <c r="BN366" i="28"/>
  <c r="BM366" i="28"/>
  <c r="BL366" i="28"/>
  <c r="BK366" i="28"/>
  <c r="BJ366" i="28"/>
  <c r="BI366" i="28"/>
  <c r="BF366" i="28"/>
  <c r="BE366" i="28"/>
  <c r="BD366" i="28"/>
  <c r="BC366" i="28"/>
  <c r="BB366" i="28"/>
  <c r="BA366" i="28"/>
  <c r="AZ366" i="28"/>
  <c r="AY366" i="28"/>
  <c r="AX366" i="28"/>
  <c r="AW366" i="28"/>
  <c r="AV366" i="28"/>
  <c r="AU366" i="28"/>
  <c r="AT366" i="28"/>
  <c r="AS366" i="28"/>
  <c r="AR366" i="28"/>
  <c r="AQ366" i="28"/>
  <c r="AP366" i="28"/>
  <c r="AO366" i="28"/>
  <c r="AL366" i="28"/>
  <c r="AK366" i="28"/>
  <c r="AJ366" i="28"/>
  <c r="AI366" i="28"/>
  <c r="AH366" i="28"/>
  <c r="AG366" i="28"/>
  <c r="AF366" i="28"/>
  <c r="AE366" i="28"/>
  <c r="AD366" i="28"/>
  <c r="AA366" i="28"/>
  <c r="Z366" i="28"/>
  <c r="Y366" i="28"/>
  <c r="X366" i="28"/>
  <c r="W366" i="28"/>
  <c r="V366" i="28"/>
  <c r="U366" i="28"/>
  <c r="T366" i="28"/>
  <c r="S366" i="28"/>
  <c r="P366" i="28"/>
  <c r="O366" i="28"/>
  <c r="N366" i="28"/>
  <c r="M366" i="28"/>
  <c r="L366" i="28"/>
  <c r="K366" i="28"/>
  <c r="J366" i="28"/>
  <c r="I366" i="28"/>
  <c r="H366" i="28"/>
  <c r="G366" i="28"/>
  <c r="F366" i="28"/>
  <c r="D366" i="28"/>
  <c r="C366" i="28"/>
  <c r="B366" i="28"/>
  <c r="BQ365" i="28"/>
  <c r="BP365" i="28"/>
  <c r="BO365" i="28"/>
  <c r="BN365" i="28"/>
  <c r="BM365" i="28"/>
  <c r="BL365" i="28"/>
  <c r="BK365" i="28"/>
  <c r="BJ365" i="28"/>
  <c r="BI365" i="28"/>
  <c r="BF365" i="28"/>
  <c r="BE365" i="28"/>
  <c r="BD365" i="28"/>
  <c r="BC365" i="28"/>
  <c r="BB365" i="28"/>
  <c r="BA365" i="28"/>
  <c r="AZ365" i="28"/>
  <c r="AY365" i="28"/>
  <c r="AX365" i="28"/>
  <c r="AW365" i="28"/>
  <c r="AV365" i="28"/>
  <c r="AU365" i="28"/>
  <c r="AT365" i="28"/>
  <c r="AS365" i="28"/>
  <c r="AR365" i="28"/>
  <c r="AQ365" i="28"/>
  <c r="AP365" i="28"/>
  <c r="AO365" i="28"/>
  <c r="AL365" i="28"/>
  <c r="AK365" i="28"/>
  <c r="AJ365" i="28"/>
  <c r="AI365" i="28"/>
  <c r="AH365" i="28"/>
  <c r="AG365" i="28"/>
  <c r="AF365" i="28"/>
  <c r="AE365" i="28"/>
  <c r="AD365" i="28"/>
  <c r="AA365" i="28"/>
  <c r="Z365" i="28"/>
  <c r="Y365" i="28"/>
  <c r="X365" i="28"/>
  <c r="W365" i="28"/>
  <c r="V365" i="28"/>
  <c r="U365" i="28"/>
  <c r="T365" i="28"/>
  <c r="S365" i="28"/>
  <c r="P365" i="28"/>
  <c r="O365" i="28"/>
  <c r="N365" i="28"/>
  <c r="M365" i="28"/>
  <c r="L365" i="28"/>
  <c r="K365" i="28"/>
  <c r="J365" i="28"/>
  <c r="I365" i="28"/>
  <c r="H365" i="28"/>
  <c r="G365" i="28"/>
  <c r="F365" i="28"/>
  <c r="D365" i="28"/>
  <c r="C365" i="28"/>
  <c r="B365" i="28"/>
  <c r="BQ364" i="28"/>
  <c r="BP364" i="28"/>
  <c r="BO364" i="28"/>
  <c r="BN364" i="28"/>
  <c r="BM364" i="28"/>
  <c r="BL364" i="28"/>
  <c r="BK364" i="28"/>
  <c r="BJ364" i="28"/>
  <c r="BI364" i="28"/>
  <c r="BF364" i="28"/>
  <c r="BE364" i="28"/>
  <c r="BD364" i="28"/>
  <c r="BC364" i="28"/>
  <c r="BB364" i="28"/>
  <c r="BA364" i="28"/>
  <c r="AZ364" i="28"/>
  <c r="AY364" i="28"/>
  <c r="AX364" i="28"/>
  <c r="AW364" i="28"/>
  <c r="AV364" i="28"/>
  <c r="AU364" i="28"/>
  <c r="AT364" i="28"/>
  <c r="AS364" i="28"/>
  <c r="AR364" i="28"/>
  <c r="AQ364" i="28"/>
  <c r="AP364" i="28"/>
  <c r="AO364" i="28"/>
  <c r="AL364" i="28"/>
  <c r="AK364" i="28"/>
  <c r="AJ364" i="28"/>
  <c r="AI364" i="28"/>
  <c r="AH364" i="28"/>
  <c r="AG364" i="28"/>
  <c r="AF364" i="28"/>
  <c r="AE364" i="28"/>
  <c r="AD364" i="28"/>
  <c r="AA364" i="28"/>
  <c r="Z364" i="28"/>
  <c r="Y364" i="28"/>
  <c r="X364" i="28"/>
  <c r="W364" i="28"/>
  <c r="V364" i="28"/>
  <c r="U364" i="28"/>
  <c r="T364" i="28"/>
  <c r="S364" i="28"/>
  <c r="P364" i="28"/>
  <c r="O364" i="28"/>
  <c r="N364" i="28"/>
  <c r="M364" i="28"/>
  <c r="L364" i="28"/>
  <c r="K364" i="28"/>
  <c r="J364" i="28"/>
  <c r="I364" i="28"/>
  <c r="H364" i="28"/>
  <c r="G364" i="28"/>
  <c r="F364" i="28"/>
  <c r="D364" i="28"/>
  <c r="C364" i="28"/>
  <c r="B364" i="28"/>
  <c r="BQ363" i="28"/>
  <c r="BP363" i="28"/>
  <c r="BO363" i="28"/>
  <c r="BN363" i="28"/>
  <c r="BM363" i="28"/>
  <c r="BL363" i="28"/>
  <c r="BK363" i="28"/>
  <c r="BJ363" i="28"/>
  <c r="BI363" i="28"/>
  <c r="BF363" i="28"/>
  <c r="BE363" i="28"/>
  <c r="BD363" i="28"/>
  <c r="BC363" i="28"/>
  <c r="BB363" i="28"/>
  <c r="BA363" i="28"/>
  <c r="AZ363" i="28"/>
  <c r="AY363" i="28"/>
  <c r="AX363" i="28"/>
  <c r="AW363" i="28"/>
  <c r="AV363" i="28"/>
  <c r="AU363" i="28"/>
  <c r="AT363" i="28"/>
  <c r="AS363" i="28"/>
  <c r="AR363" i="28"/>
  <c r="AQ363" i="28"/>
  <c r="AP363" i="28"/>
  <c r="AO363" i="28"/>
  <c r="AL363" i="28"/>
  <c r="AK363" i="28"/>
  <c r="AJ363" i="28"/>
  <c r="AI363" i="28"/>
  <c r="AH363" i="28"/>
  <c r="AG363" i="28"/>
  <c r="AF363" i="28"/>
  <c r="AE363" i="28"/>
  <c r="AD363" i="28"/>
  <c r="AA363" i="28"/>
  <c r="Z363" i="28"/>
  <c r="Y363" i="28"/>
  <c r="X363" i="28"/>
  <c r="W363" i="28"/>
  <c r="V363" i="28"/>
  <c r="U363" i="28"/>
  <c r="T363" i="28"/>
  <c r="S363" i="28"/>
  <c r="P363" i="28"/>
  <c r="O363" i="28"/>
  <c r="N363" i="28"/>
  <c r="M363" i="28"/>
  <c r="L363" i="28"/>
  <c r="K363" i="28"/>
  <c r="J363" i="28"/>
  <c r="I363" i="28"/>
  <c r="H363" i="28"/>
  <c r="G363" i="28"/>
  <c r="F363" i="28"/>
  <c r="D363" i="28"/>
  <c r="C363" i="28"/>
  <c r="B363" i="28"/>
  <c r="BQ362" i="28"/>
  <c r="BP362" i="28"/>
  <c r="BO362" i="28"/>
  <c r="BN362" i="28"/>
  <c r="BM362" i="28"/>
  <c r="BL362" i="28"/>
  <c r="BK362" i="28"/>
  <c r="BJ362" i="28"/>
  <c r="BI362" i="28"/>
  <c r="BF362" i="28"/>
  <c r="BE362" i="28"/>
  <c r="BD362" i="28"/>
  <c r="BC362" i="28"/>
  <c r="BB362" i="28"/>
  <c r="BA362" i="28"/>
  <c r="AZ362" i="28"/>
  <c r="AY362" i="28"/>
  <c r="AX362" i="28"/>
  <c r="AW362" i="28"/>
  <c r="AV362" i="28"/>
  <c r="AU362" i="28"/>
  <c r="AT362" i="28"/>
  <c r="AS362" i="28"/>
  <c r="AR362" i="28"/>
  <c r="AQ362" i="28"/>
  <c r="AP362" i="28"/>
  <c r="AO362" i="28"/>
  <c r="AL362" i="28"/>
  <c r="AK362" i="28"/>
  <c r="AJ362" i="28"/>
  <c r="AI362" i="28"/>
  <c r="AH362" i="28"/>
  <c r="AG362" i="28"/>
  <c r="AF362" i="28"/>
  <c r="AE362" i="28"/>
  <c r="AD362" i="28"/>
  <c r="AA362" i="28"/>
  <c r="Z362" i="28"/>
  <c r="Y362" i="28"/>
  <c r="X362" i="28"/>
  <c r="W362" i="28"/>
  <c r="V362" i="28"/>
  <c r="U362" i="28"/>
  <c r="T362" i="28"/>
  <c r="S362" i="28"/>
  <c r="P362" i="28"/>
  <c r="O362" i="28"/>
  <c r="N362" i="28"/>
  <c r="M362" i="28"/>
  <c r="L362" i="28"/>
  <c r="K362" i="28"/>
  <c r="J362" i="28"/>
  <c r="I362" i="28"/>
  <c r="H362" i="28"/>
  <c r="G362" i="28"/>
  <c r="F362" i="28"/>
  <c r="D362" i="28"/>
  <c r="C362" i="28"/>
  <c r="B362" i="28"/>
  <c r="BQ361" i="28"/>
  <c r="BP361" i="28"/>
  <c r="BO361" i="28"/>
  <c r="BN361" i="28"/>
  <c r="BM361" i="28"/>
  <c r="BL361" i="28"/>
  <c r="BK361" i="28"/>
  <c r="BJ361" i="28"/>
  <c r="BI361" i="28"/>
  <c r="BF361" i="28"/>
  <c r="BE361" i="28"/>
  <c r="BD361" i="28"/>
  <c r="BC361" i="28"/>
  <c r="BB361" i="28"/>
  <c r="BA361" i="28"/>
  <c r="AZ361" i="28"/>
  <c r="AY361" i="28"/>
  <c r="AX361" i="28"/>
  <c r="AW361" i="28"/>
  <c r="AV361" i="28"/>
  <c r="AU361" i="28"/>
  <c r="AT361" i="28"/>
  <c r="AS361" i="28"/>
  <c r="AR361" i="28"/>
  <c r="AQ361" i="28"/>
  <c r="AP361" i="28"/>
  <c r="AO361" i="28"/>
  <c r="AL361" i="28"/>
  <c r="AK361" i="28"/>
  <c r="AJ361" i="28"/>
  <c r="AI361" i="28"/>
  <c r="AH361" i="28"/>
  <c r="AG361" i="28"/>
  <c r="AF361" i="28"/>
  <c r="AE361" i="28"/>
  <c r="AD361" i="28"/>
  <c r="AA361" i="28"/>
  <c r="Z361" i="28"/>
  <c r="Y361" i="28"/>
  <c r="X361" i="28"/>
  <c r="W361" i="28"/>
  <c r="V361" i="28"/>
  <c r="U361" i="28"/>
  <c r="T361" i="28"/>
  <c r="S361" i="28"/>
  <c r="P361" i="28"/>
  <c r="O361" i="28"/>
  <c r="N361" i="28"/>
  <c r="M361" i="28"/>
  <c r="L361" i="28"/>
  <c r="K361" i="28"/>
  <c r="J361" i="28"/>
  <c r="I361" i="28"/>
  <c r="H361" i="28"/>
  <c r="G361" i="28"/>
  <c r="F361" i="28"/>
  <c r="D361" i="28"/>
  <c r="C361" i="28"/>
  <c r="B361" i="28"/>
  <c r="BQ360" i="28"/>
  <c r="BP360" i="28"/>
  <c r="BO360" i="28"/>
  <c r="BN360" i="28"/>
  <c r="BM360" i="28"/>
  <c r="BL360" i="28"/>
  <c r="BK360" i="28"/>
  <c r="BJ360" i="28"/>
  <c r="BI360" i="28"/>
  <c r="BF360" i="28"/>
  <c r="BE360" i="28"/>
  <c r="BD360" i="28"/>
  <c r="BC360" i="28"/>
  <c r="BB360" i="28"/>
  <c r="BA360" i="28"/>
  <c r="AZ360" i="28"/>
  <c r="AY360" i="28"/>
  <c r="AX360" i="28"/>
  <c r="AW360" i="28"/>
  <c r="AV360" i="28"/>
  <c r="AU360" i="28"/>
  <c r="AT360" i="28"/>
  <c r="AS360" i="28"/>
  <c r="AR360" i="28"/>
  <c r="AQ360" i="28"/>
  <c r="AP360" i="28"/>
  <c r="AO360" i="28"/>
  <c r="AL360" i="28"/>
  <c r="AK360" i="28"/>
  <c r="AJ360" i="28"/>
  <c r="AI360" i="28"/>
  <c r="AH360" i="28"/>
  <c r="AG360" i="28"/>
  <c r="AF360" i="28"/>
  <c r="AE360" i="28"/>
  <c r="AD360" i="28"/>
  <c r="AA360" i="28"/>
  <c r="Z360" i="28"/>
  <c r="Y360" i="28"/>
  <c r="X360" i="28"/>
  <c r="W360" i="28"/>
  <c r="V360" i="28"/>
  <c r="U360" i="28"/>
  <c r="T360" i="28"/>
  <c r="S360" i="28"/>
  <c r="P360" i="28"/>
  <c r="O360" i="28"/>
  <c r="N360" i="28"/>
  <c r="M360" i="28"/>
  <c r="L360" i="28"/>
  <c r="K360" i="28"/>
  <c r="J360" i="28"/>
  <c r="I360" i="28"/>
  <c r="H360" i="28"/>
  <c r="G360" i="28"/>
  <c r="F360" i="28"/>
  <c r="D360" i="28"/>
  <c r="C360" i="28"/>
  <c r="B360" i="28"/>
  <c r="BQ359" i="28"/>
  <c r="BP359" i="28"/>
  <c r="BO359" i="28"/>
  <c r="BN359" i="28"/>
  <c r="BM359" i="28"/>
  <c r="BL359" i="28"/>
  <c r="BK359" i="28"/>
  <c r="BJ359" i="28"/>
  <c r="BI359" i="28"/>
  <c r="BF359" i="28"/>
  <c r="BE359" i="28"/>
  <c r="BD359" i="28"/>
  <c r="BC359" i="28"/>
  <c r="BB359" i="28"/>
  <c r="BA359" i="28"/>
  <c r="AZ359" i="28"/>
  <c r="AY359" i="28"/>
  <c r="AX359" i="28"/>
  <c r="AW359" i="28"/>
  <c r="AV359" i="28"/>
  <c r="AU359" i="28"/>
  <c r="AT359" i="28"/>
  <c r="AS359" i="28"/>
  <c r="AR359" i="28"/>
  <c r="AQ359" i="28"/>
  <c r="AP359" i="28"/>
  <c r="AO359" i="28"/>
  <c r="AL359" i="28"/>
  <c r="AK359" i="28"/>
  <c r="AJ359" i="28"/>
  <c r="AI359" i="28"/>
  <c r="AH359" i="28"/>
  <c r="AG359" i="28"/>
  <c r="AF359" i="28"/>
  <c r="AE359" i="28"/>
  <c r="AD359" i="28"/>
  <c r="AA359" i="28"/>
  <c r="Z359" i="28"/>
  <c r="Y359" i="28"/>
  <c r="X359" i="28"/>
  <c r="W359" i="28"/>
  <c r="V359" i="28"/>
  <c r="U359" i="28"/>
  <c r="T359" i="28"/>
  <c r="S359" i="28"/>
  <c r="P359" i="28"/>
  <c r="O359" i="28"/>
  <c r="N359" i="28"/>
  <c r="M359" i="28"/>
  <c r="L359" i="28"/>
  <c r="K359" i="28"/>
  <c r="J359" i="28"/>
  <c r="I359" i="28"/>
  <c r="H359" i="28"/>
  <c r="G359" i="28"/>
  <c r="F359" i="28"/>
  <c r="D359" i="28"/>
  <c r="C359" i="28"/>
  <c r="B359" i="28"/>
  <c r="BQ358" i="28"/>
  <c r="BP358" i="28"/>
  <c r="BO358" i="28"/>
  <c r="BN358" i="28"/>
  <c r="BM358" i="28"/>
  <c r="BL358" i="28"/>
  <c r="BK358" i="28"/>
  <c r="BJ358" i="28"/>
  <c r="BI358" i="28"/>
  <c r="BF358" i="28"/>
  <c r="BE358" i="28"/>
  <c r="BD358" i="28"/>
  <c r="BC358" i="28"/>
  <c r="BB358" i="28"/>
  <c r="BA358" i="28"/>
  <c r="AZ358" i="28"/>
  <c r="AY358" i="28"/>
  <c r="AX358" i="28"/>
  <c r="AW358" i="28"/>
  <c r="AV358" i="28"/>
  <c r="AU358" i="28"/>
  <c r="AT358" i="28"/>
  <c r="AS358" i="28"/>
  <c r="AR358" i="28"/>
  <c r="AQ358" i="28"/>
  <c r="AP358" i="28"/>
  <c r="AO358" i="28"/>
  <c r="AL358" i="28"/>
  <c r="AK358" i="28"/>
  <c r="AJ358" i="28"/>
  <c r="AI358" i="28"/>
  <c r="AH358" i="28"/>
  <c r="AG358" i="28"/>
  <c r="AF358" i="28"/>
  <c r="AE358" i="28"/>
  <c r="AD358" i="28"/>
  <c r="AA358" i="28"/>
  <c r="Z358" i="28"/>
  <c r="Y358" i="28"/>
  <c r="X358" i="28"/>
  <c r="W358" i="28"/>
  <c r="V358" i="28"/>
  <c r="U358" i="28"/>
  <c r="T358" i="28"/>
  <c r="S358" i="28"/>
  <c r="P358" i="28"/>
  <c r="O358" i="28"/>
  <c r="N358" i="28"/>
  <c r="M358" i="28"/>
  <c r="L358" i="28"/>
  <c r="K358" i="28"/>
  <c r="J358" i="28"/>
  <c r="I358" i="28"/>
  <c r="H358" i="28"/>
  <c r="G358" i="28"/>
  <c r="F358" i="28"/>
  <c r="D358" i="28"/>
  <c r="C358" i="28"/>
  <c r="B358" i="28"/>
  <c r="BQ357" i="28"/>
  <c r="BP357" i="28"/>
  <c r="BO357" i="28"/>
  <c r="BN357" i="28"/>
  <c r="BM357" i="28"/>
  <c r="BL357" i="28"/>
  <c r="BK357" i="28"/>
  <c r="BJ357" i="28"/>
  <c r="BI357" i="28"/>
  <c r="BF357" i="28"/>
  <c r="BE357" i="28"/>
  <c r="BD357" i="28"/>
  <c r="BC357" i="28"/>
  <c r="BB357" i="28"/>
  <c r="BA357" i="28"/>
  <c r="AZ357" i="28"/>
  <c r="AY357" i="28"/>
  <c r="AX357" i="28"/>
  <c r="AW357" i="28"/>
  <c r="AV357" i="28"/>
  <c r="AU357" i="28"/>
  <c r="AT357" i="28"/>
  <c r="AS357" i="28"/>
  <c r="AR357" i="28"/>
  <c r="AQ357" i="28"/>
  <c r="AP357" i="28"/>
  <c r="AO357" i="28"/>
  <c r="AL357" i="28"/>
  <c r="AK357" i="28"/>
  <c r="AJ357" i="28"/>
  <c r="AI357" i="28"/>
  <c r="AH357" i="28"/>
  <c r="AG357" i="28"/>
  <c r="AF357" i="28"/>
  <c r="AE357" i="28"/>
  <c r="AD357" i="28"/>
  <c r="AA357" i="28"/>
  <c r="Z357" i="28"/>
  <c r="Y357" i="28"/>
  <c r="X357" i="28"/>
  <c r="W357" i="28"/>
  <c r="V357" i="28"/>
  <c r="U357" i="28"/>
  <c r="T357" i="28"/>
  <c r="S357" i="28"/>
  <c r="P357" i="28"/>
  <c r="O357" i="28"/>
  <c r="N357" i="28"/>
  <c r="M357" i="28"/>
  <c r="L357" i="28"/>
  <c r="K357" i="28"/>
  <c r="J357" i="28"/>
  <c r="I357" i="28"/>
  <c r="H357" i="28"/>
  <c r="G357" i="28"/>
  <c r="F357" i="28"/>
  <c r="D357" i="28"/>
  <c r="C357" i="28"/>
  <c r="B357" i="28"/>
  <c r="BQ356" i="28"/>
  <c r="BP356" i="28"/>
  <c r="BO356" i="28"/>
  <c r="BN356" i="28"/>
  <c r="BM356" i="28"/>
  <c r="BL356" i="28"/>
  <c r="BK356" i="28"/>
  <c r="BJ356" i="28"/>
  <c r="BI356" i="28"/>
  <c r="BF356" i="28"/>
  <c r="BE356" i="28"/>
  <c r="BD356" i="28"/>
  <c r="BC356" i="28"/>
  <c r="BB356" i="28"/>
  <c r="BA356" i="28"/>
  <c r="AZ356" i="28"/>
  <c r="AY356" i="28"/>
  <c r="AX356" i="28"/>
  <c r="AW356" i="28"/>
  <c r="AV356" i="28"/>
  <c r="AU356" i="28"/>
  <c r="AT356" i="28"/>
  <c r="AS356" i="28"/>
  <c r="AR356" i="28"/>
  <c r="AQ356" i="28"/>
  <c r="AP356" i="28"/>
  <c r="AO356" i="28"/>
  <c r="AL356" i="28"/>
  <c r="AK356" i="28"/>
  <c r="AJ356" i="28"/>
  <c r="AI356" i="28"/>
  <c r="AH356" i="28"/>
  <c r="AG356" i="28"/>
  <c r="AF356" i="28"/>
  <c r="AE356" i="28"/>
  <c r="AD356" i="28"/>
  <c r="AA356" i="28"/>
  <c r="Z356" i="28"/>
  <c r="Y356" i="28"/>
  <c r="X356" i="28"/>
  <c r="W356" i="28"/>
  <c r="V356" i="28"/>
  <c r="U356" i="28"/>
  <c r="T356" i="28"/>
  <c r="S356" i="28"/>
  <c r="P356" i="28"/>
  <c r="O356" i="28"/>
  <c r="N356" i="28"/>
  <c r="M356" i="28"/>
  <c r="L356" i="28"/>
  <c r="K356" i="28"/>
  <c r="J356" i="28"/>
  <c r="I356" i="28"/>
  <c r="H356" i="28"/>
  <c r="G356" i="28"/>
  <c r="F356" i="28"/>
  <c r="D356" i="28"/>
  <c r="C356" i="28"/>
  <c r="B356" i="28"/>
  <c r="BQ355" i="28"/>
  <c r="BP355" i="28"/>
  <c r="BO355" i="28"/>
  <c r="BN355" i="28"/>
  <c r="BM355" i="28"/>
  <c r="BL355" i="28"/>
  <c r="BK355" i="28"/>
  <c r="BJ355" i="28"/>
  <c r="BI355" i="28"/>
  <c r="BF355" i="28"/>
  <c r="BE355" i="28"/>
  <c r="BD355" i="28"/>
  <c r="BC355" i="28"/>
  <c r="BB355" i="28"/>
  <c r="BA355" i="28"/>
  <c r="AZ355" i="28"/>
  <c r="AY355" i="28"/>
  <c r="AX355" i="28"/>
  <c r="AW355" i="28"/>
  <c r="AV355" i="28"/>
  <c r="AU355" i="28"/>
  <c r="AT355" i="28"/>
  <c r="AS355" i="28"/>
  <c r="AR355" i="28"/>
  <c r="AQ355" i="28"/>
  <c r="AP355" i="28"/>
  <c r="AO355" i="28"/>
  <c r="AL355" i="28"/>
  <c r="AK355" i="28"/>
  <c r="AJ355" i="28"/>
  <c r="AI355" i="28"/>
  <c r="AH355" i="28"/>
  <c r="AG355" i="28"/>
  <c r="AF355" i="28"/>
  <c r="AE355" i="28"/>
  <c r="AD355" i="28"/>
  <c r="AA355" i="28"/>
  <c r="Z355" i="28"/>
  <c r="Y355" i="28"/>
  <c r="X355" i="28"/>
  <c r="W355" i="28"/>
  <c r="V355" i="28"/>
  <c r="U355" i="28"/>
  <c r="T355" i="28"/>
  <c r="S355" i="28"/>
  <c r="P355" i="28"/>
  <c r="O355" i="28"/>
  <c r="N355" i="28"/>
  <c r="M355" i="28"/>
  <c r="L355" i="28"/>
  <c r="K355" i="28"/>
  <c r="J355" i="28"/>
  <c r="I355" i="28"/>
  <c r="H355" i="28"/>
  <c r="G355" i="28"/>
  <c r="F355" i="28"/>
  <c r="D355" i="28"/>
  <c r="C355" i="28"/>
  <c r="B355" i="28"/>
  <c r="BQ354" i="28"/>
  <c r="BP354" i="28"/>
  <c r="BO354" i="28"/>
  <c r="BN354" i="28"/>
  <c r="BM354" i="28"/>
  <c r="BL354" i="28"/>
  <c r="BK354" i="28"/>
  <c r="BJ354" i="28"/>
  <c r="BI354" i="28"/>
  <c r="BF354" i="28"/>
  <c r="BE354" i="28"/>
  <c r="BD354" i="28"/>
  <c r="BC354" i="28"/>
  <c r="BB354" i="28"/>
  <c r="BA354" i="28"/>
  <c r="AZ354" i="28"/>
  <c r="AY354" i="28"/>
  <c r="AX354" i="28"/>
  <c r="AW354" i="28"/>
  <c r="AV354" i="28"/>
  <c r="AU354" i="28"/>
  <c r="AT354" i="28"/>
  <c r="AS354" i="28"/>
  <c r="AR354" i="28"/>
  <c r="AQ354" i="28"/>
  <c r="AP354" i="28"/>
  <c r="AO354" i="28"/>
  <c r="AL354" i="28"/>
  <c r="AK354" i="28"/>
  <c r="AJ354" i="28"/>
  <c r="AI354" i="28"/>
  <c r="AH354" i="28"/>
  <c r="AG354" i="28"/>
  <c r="AF354" i="28"/>
  <c r="AE354" i="28"/>
  <c r="AD354" i="28"/>
  <c r="AA354" i="28"/>
  <c r="Z354" i="28"/>
  <c r="Y354" i="28"/>
  <c r="X354" i="28"/>
  <c r="W354" i="28"/>
  <c r="V354" i="28"/>
  <c r="U354" i="28"/>
  <c r="T354" i="28"/>
  <c r="S354" i="28"/>
  <c r="P354" i="28"/>
  <c r="O354" i="28"/>
  <c r="N354" i="28"/>
  <c r="M354" i="28"/>
  <c r="L354" i="28"/>
  <c r="K354" i="28"/>
  <c r="J354" i="28"/>
  <c r="I354" i="28"/>
  <c r="H354" i="28"/>
  <c r="G354" i="28"/>
  <c r="F354" i="28"/>
  <c r="D354" i="28"/>
  <c r="C354" i="28"/>
  <c r="B354" i="28"/>
  <c r="BQ353" i="28"/>
  <c r="BP353" i="28"/>
  <c r="BO353" i="28"/>
  <c r="BN353" i="28"/>
  <c r="BM353" i="28"/>
  <c r="BL353" i="28"/>
  <c r="BK353" i="28"/>
  <c r="BJ353" i="28"/>
  <c r="BI353" i="28"/>
  <c r="BF353" i="28"/>
  <c r="BE353" i="28"/>
  <c r="BD353" i="28"/>
  <c r="BC353" i="28"/>
  <c r="BB353" i="28"/>
  <c r="BA353" i="28"/>
  <c r="AZ353" i="28"/>
  <c r="AY353" i="28"/>
  <c r="AX353" i="28"/>
  <c r="AW353" i="28"/>
  <c r="AV353" i="28"/>
  <c r="AU353" i="28"/>
  <c r="AT353" i="28"/>
  <c r="AS353" i="28"/>
  <c r="AR353" i="28"/>
  <c r="AQ353" i="28"/>
  <c r="AP353" i="28"/>
  <c r="AO353" i="28"/>
  <c r="AL353" i="28"/>
  <c r="AK353" i="28"/>
  <c r="AJ353" i="28"/>
  <c r="AI353" i="28"/>
  <c r="AH353" i="28"/>
  <c r="AG353" i="28"/>
  <c r="AF353" i="28"/>
  <c r="AE353" i="28"/>
  <c r="AD353" i="28"/>
  <c r="AA353" i="28"/>
  <c r="Z353" i="28"/>
  <c r="Y353" i="28"/>
  <c r="X353" i="28"/>
  <c r="W353" i="28"/>
  <c r="V353" i="28"/>
  <c r="U353" i="28"/>
  <c r="T353" i="28"/>
  <c r="S353" i="28"/>
  <c r="P353" i="28"/>
  <c r="O353" i="28"/>
  <c r="N353" i="28"/>
  <c r="M353" i="28"/>
  <c r="L353" i="28"/>
  <c r="K353" i="28"/>
  <c r="J353" i="28"/>
  <c r="I353" i="28"/>
  <c r="H353" i="28"/>
  <c r="G353" i="28"/>
  <c r="F353" i="28"/>
  <c r="D353" i="28"/>
  <c r="C353" i="28"/>
  <c r="B353" i="28"/>
  <c r="BQ352" i="28"/>
  <c r="BP352" i="28"/>
  <c r="BO352" i="28"/>
  <c r="BN352" i="28"/>
  <c r="BM352" i="28"/>
  <c r="BL352" i="28"/>
  <c r="BK352" i="28"/>
  <c r="BJ352" i="28"/>
  <c r="BI352" i="28"/>
  <c r="BF352" i="28"/>
  <c r="BE352" i="28"/>
  <c r="BD352" i="28"/>
  <c r="BC352" i="28"/>
  <c r="BB352" i="28"/>
  <c r="BA352" i="28"/>
  <c r="AZ352" i="28"/>
  <c r="AY352" i="28"/>
  <c r="AX352" i="28"/>
  <c r="AW352" i="28"/>
  <c r="AV352" i="28"/>
  <c r="AU352" i="28"/>
  <c r="AT352" i="28"/>
  <c r="AS352" i="28"/>
  <c r="AR352" i="28"/>
  <c r="AQ352" i="28"/>
  <c r="AP352" i="28"/>
  <c r="AO352" i="28"/>
  <c r="AL352" i="28"/>
  <c r="AK352" i="28"/>
  <c r="AJ352" i="28"/>
  <c r="AI352" i="28"/>
  <c r="AH352" i="28"/>
  <c r="AG352" i="28"/>
  <c r="AF352" i="28"/>
  <c r="AE352" i="28"/>
  <c r="AD352" i="28"/>
  <c r="AA352" i="28"/>
  <c r="Z352" i="28"/>
  <c r="Y352" i="28"/>
  <c r="X352" i="28"/>
  <c r="W352" i="28"/>
  <c r="V352" i="28"/>
  <c r="U352" i="28"/>
  <c r="T352" i="28"/>
  <c r="S352" i="28"/>
  <c r="P352" i="28"/>
  <c r="O352" i="28"/>
  <c r="N352" i="28"/>
  <c r="M352" i="28"/>
  <c r="L352" i="28"/>
  <c r="K352" i="28"/>
  <c r="J352" i="28"/>
  <c r="I352" i="28"/>
  <c r="H352" i="28"/>
  <c r="G352" i="28"/>
  <c r="F352" i="28"/>
  <c r="D352" i="28"/>
  <c r="C352" i="28"/>
  <c r="B352" i="28"/>
  <c r="BQ351" i="28"/>
  <c r="BP351" i="28"/>
  <c r="BO351" i="28"/>
  <c r="BN351" i="28"/>
  <c r="BM351" i="28"/>
  <c r="BL351" i="28"/>
  <c r="BK351" i="28"/>
  <c r="BJ351" i="28"/>
  <c r="BI351" i="28"/>
  <c r="BF351" i="28"/>
  <c r="BE351" i="28"/>
  <c r="BD351" i="28"/>
  <c r="BC351" i="28"/>
  <c r="BB351" i="28"/>
  <c r="BA351" i="28"/>
  <c r="AZ351" i="28"/>
  <c r="AY351" i="28"/>
  <c r="AX351" i="28"/>
  <c r="AW351" i="28"/>
  <c r="AV351" i="28"/>
  <c r="AU351" i="28"/>
  <c r="AT351" i="28"/>
  <c r="AS351" i="28"/>
  <c r="AR351" i="28"/>
  <c r="AQ351" i="28"/>
  <c r="AP351" i="28"/>
  <c r="AO351" i="28"/>
  <c r="AL351" i="28"/>
  <c r="AK351" i="28"/>
  <c r="AJ351" i="28"/>
  <c r="AI351" i="28"/>
  <c r="AH351" i="28"/>
  <c r="AG351" i="28"/>
  <c r="AF351" i="28"/>
  <c r="AE351" i="28"/>
  <c r="AD351" i="28"/>
  <c r="AA351" i="28"/>
  <c r="Z351" i="28"/>
  <c r="Y351" i="28"/>
  <c r="X351" i="28"/>
  <c r="W351" i="28"/>
  <c r="V351" i="28"/>
  <c r="U351" i="28"/>
  <c r="T351" i="28"/>
  <c r="S351" i="28"/>
  <c r="P351" i="28"/>
  <c r="O351" i="28"/>
  <c r="N351" i="28"/>
  <c r="M351" i="28"/>
  <c r="L351" i="28"/>
  <c r="K351" i="28"/>
  <c r="J351" i="28"/>
  <c r="I351" i="28"/>
  <c r="H351" i="28"/>
  <c r="G351" i="28"/>
  <c r="F351" i="28"/>
  <c r="D351" i="28"/>
  <c r="C351" i="28"/>
  <c r="B351" i="28"/>
  <c r="BQ350" i="28"/>
  <c r="BP350" i="28"/>
  <c r="BO350" i="28"/>
  <c r="BN350" i="28"/>
  <c r="BM350" i="28"/>
  <c r="BL350" i="28"/>
  <c r="BK350" i="28"/>
  <c r="BJ350" i="28"/>
  <c r="BI350" i="28"/>
  <c r="BF350" i="28"/>
  <c r="BE350" i="28"/>
  <c r="BD350" i="28"/>
  <c r="BC350" i="28"/>
  <c r="BB350" i="28"/>
  <c r="BA350" i="28"/>
  <c r="AZ350" i="28"/>
  <c r="AY350" i="28"/>
  <c r="AX350" i="28"/>
  <c r="AW350" i="28"/>
  <c r="AV350" i="28"/>
  <c r="AU350" i="28"/>
  <c r="AT350" i="28"/>
  <c r="AS350" i="28"/>
  <c r="AR350" i="28"/>
  <c r="AQ350" i="28"/>
  <c r="AP350" i="28"/>
  <c r="AO350" i="28"/>
  <c r="AL350" i="28"/>
  <c r="AK350" i="28"/>
  <c r="AJ350" i="28"/>
  <c r="AI350" i="28"/>
  <c r="AH350" i="28"/>
  <c r="AG350" i="28"/>
  <c r="AF350" i="28"/>
  <c r="AE350" i="28"/>
  <c r="AD350" i="28"/>
  <c r="AA350" i="28"/>
  <c r="Z350" i="28"/>
  <c r="Y350" i="28"/>
  <c r="X350" i="28"/>
  <c r="W350" i="28"/>
  <c r="V350" i="28"/>
  <c r="U350" i="28"/>
  <c r="T350" i="28"/>
  <c r="S350" i="28"/>
  <c r="P350" i="28"/>
  <c r="O350" i="28"/>
  <c r="N350" i="28"/>
  <c r="M350" i="28"/>
  <c r="L350" i="28"/>
  <c r="K350" i="28"/>
  <c r="J350" i="28"/>
  <c r="I350" i="28"/>
  <c r="H350" i="28"/>
  <c r="G350" i="28"/>
  <c r="F350" i="28"/>
  <c r="D350" i="28"/>
  <c r="C350" i="28"/>
  <c r="B350" i="28"/>
  <c r="BQ349" i="28"/>
  <c r="BP349" i="28"/>
  <c r="BO349" i="28"/>
  <c r="BN349" i="28"/>
  <c r="BM349" i="28"/>
  <c r="BL349" i="28"/>
  <c r="BK349" i="28"/>
  <c r="BJ349" i="28"/>
  <c r="BI349" i="28"/>
  <c r="BF349" i="28"/>
  <c r="BE349" i="28"/>
  <c r="BD349" i="28"/>
  <c r="BC349" i="28"/>
  <c r="BB349" i="28"/>
  <c r="BA349" i="28"/>
  <c r="AZ349" i="28"/>
  <c r="AY349" i="28"/>
  <c r="AX349" i="28"/>
  <c r="AW349" i="28"/>
  <c r="AV349" i="28"/>
  <c r="AU349" i="28"/>
  <c r="AT349" i="28"/>
  <c r="AS349" i="28"/>
  <c r="AR349" i="28"/>
  <c r="AQ349" i="28"/>
  <c r="AP349" i="28"/>
  <c r="AO349" i="28"/>
  <c r="AL349" i="28"/>
  <c r="AK349" i="28"/>
  <c r="AJ349" i="28"/>
  <c r="AI349" i="28"/>
  <c r="AH349" i="28"/>
  <c r="AG349" i="28"/>
  <c r="AF349" i="28"/>
  <c r="AE349" i="28"/>
  <c r="AD349" i="28"/>
  <c r="AA349" i="28"/>
  <c r="Z349" i="28"/>
  <c r="Y349" i="28"/>
  <c r="X349" i="28"/>
  <c r="W349" i="28"/>
  <c r="V349" i="28"/>
  <c r="U349" i="28"/>
  <c r="T349" i="28"/>
  <c r="S349" i="28"/>
  <c r="P349" i="28"/>
  <c r="O349" i="28"/>
  <c r="N349" i="28"/>
  <c r="M349" i="28"/>
  <c r="L349" i="28"/>
  <c r="K349" i="28"/>
  <c r="J349" i="28"/>
  <c r="I349" i="28"/>
  <c r="H349" i="28"/>
  <c r="G349" i="28"/>
  <c r="F349" i="28"/>
  <c r="D349" i="28"/>
  <c r="C349" i="28"/>
  <c r="B349" i="28"/>
  <c r="BQ348" i="28"/>
  <c r="BP348" i="28"/>
  <c r="BO348" i="28"/>
  <c r="BN348" i="28"/>
  <c r="BM348" i="28"/>
  <c r="BL348" i="28"/>
  <c r="BK348" i="28"/>
  <c r="BJ348" i="28"/>
  <c r="BI348" i="28"/>
  <c r="BF348" i="28"/>
  <c r="BE348" i="28"/>
  <c r="BD348" i="28"/>
  <c r="BC348" i="28"/>
  <c r="BB348" i="28"/>
  <c r="BA348" i="28"/>
  <c r="AZ348" i="28"/>
  <c r="AY348" i="28"/>
  <c r="AX348" i="28"/>
  <c r="AW348" i="28"/>
  <c r="AV348" i="28"/>
  <c r="AU348" i="28"/>
  <c r="AT348" i="28"/>
  <c r="AS348" i="28"/>
  <c r="AR348" i="28"/>
  <c r="AQ348" i="28"/>
  <c r="AP348" i="28"/>
  <c r="AO348" i="28"/>
  <c r="AL348" i="28"/>
  <c r="AK348" i="28"/>
  <c r="AJ348" i="28"/>
  <c r="AI348" i="28"/>
  <c r="AH348" i="28"/>
  <c r="AG348" i="28"/>
  <c r="AF348" i="28"/>
  <c r="AE348" i="28"/>
  <c r="AD348" i="28"/>
  <c r="AA348" i="28"/>
  <c r="Z348" i="28"/>
  <c r="Y348" i="28"/>
  <c r="X348" i="28"/>
  <c r="W348" i="28"/>
  <c r="V348" i="28"/>
  <c r="U348" i="28"/>
  <c r="T348" i="28"/>
  <c r="S348" i="28"/>
  <c r="P348" i="28"/>
  <c r="O348" i="28"/>
  <c r="N348" i="28"/>
  <c r="M348" i="28"/>
  <c r="L348" i="28"/>
  <c r="K348" i="28"/>
  <c r="J348" i="28"/>
  <c r="I348" i="28"/>
  <c r="H348" i="28"/>
  <c r="G348" i="28"/>
  <c r="F348" i="28"/>
  <c r="D348" i="28"/>
  <c r="C348" i="28"/>
  <c r="B348" i="28"/>
  <c r="BQ347" i="28"/>
  <c r="BP347" i="28"/>
  <c r="BO347" i="28"/>
  <c r="BN347" i="28"/>
  <c r="BM347" i="28"/>
  <c r="BL347" i="28"/>
  <c r="BK347" i="28"/>
  <c r="BJ347" i="28"/>
  <c r="BI347" i="28"/>
  <c r="BF347" i="28"/>
  <c r="BE347" i="28"/>
  <c r="BD347" i="28"/>
  <c r="BC347" i="28"/>
  <c r="BB347" i="28"/>
  <c r="BA347" i="28"/>
  <c r="AZ347" i="28"/>
  <c r="AY347" i="28"/>
  <c r="AX347" i="28"/>
  <c r="AW347" i="28"/>
  <c r="AV347" i="28"/>
  <c r="AU347" i="28"/>
  <c r="AT347" i="28"/>
  <c r="AS347" i="28"/>
  <c r="AR347" i="28"/>
  <c r="AQ347" i="28"/>
  <c r="AP347" i="28"/>
  <c r="AO347" i="28"/>
  <c r="AL347" i="28"/>
  <c r="AK347" i="28"/>
  <c r="AJ347" i="28"/>
  <c r="AI347" i="28"/>
  <c r="AH347" i="28"/>
  <c r="AG347" i="28"/>
  <c r="AF347" i="28"/>
  <c r="AE347" i="28"/>
  <c r="AD347" i="28"/>
  <c r="AA347" i="28"/>
  <c r="Z347" i="28"/>
  <c r="Y347" i="28"/>
  <c r="X347" i="28"/>
  <c r="W347" i="28"/>
  <c r="V347" i="28"/>
  <c r="U347" i="28"/>
  <c r="T347" i="28"/>
  <c r="S347" i="28"/>
  <c r="P347" i="28"/>
  <c r="O347" i="28"/>
  <c r="N347" i="28"/>
  <c r="M347" i="28"/>
  <c r="L347" i="28"/>
  <c r="K347" i="28"/>
  <c r="J347" i="28"/>
  <c r="I347" i="28"/>
  <c r="H347" i="28"/>
  <c r="G347" i="28"/>
  <c r="F347" i="28"/>
  <c r="D347" i="28"/>
  <c r="C347" i="28"/>
  <c r="B347" i="28"/>
  <c r="BQ346" i="28"/>
  <c r="BP346" i="28"/>
  <c r="BO346" i="28"/>
  <c r="BN346" i="28"/>
  <c r="BM346" i="28"/>
  <c r="BL346" i="28"/>
  <c r="BK346" i="28"/>
  <c r="BJ346" i="28"/>
  <c r="BI346" i="28"/>
  <c r="BF346" i="28"/>
  <c r="BE346" i="28"/>
  <c r="BD346" i="28"/>
  <c r="BC346" i="28"/>
  <c r="BB346" i="28"/>
  <c r="BA346" i="28"/>
  <c r="AZ346" i="28"/>
  <c r="AY346" i="28"/>
  <c r="AX346" i="28"/>
  <c r="AW346" i="28"/>
  <c r="AV346" i="28"/>
  <c r="AU346" i="28"/>
  <c r="AT346" i="28"/>
  <c r="AS346" i="28"/>
  <c r="AR346" i="28"/>
  <c r="AQ346" i="28"/>
  <c r="AP346" i="28"/>
  <c r="AO346" i="28"/>
  <c r="AL346" i="28"/>
  <c r="AK346" i="28"/>
  <c r="AJ346" i="28"/>
  <c r="AI346" i="28"/>
  <c r="AH346" i="28"/>
  <c r="AG346" i="28"/>
  <c r="AF346" i="28"/>
  <c r="AE346" i="28"/>
  <c r="AD346" i="28"/>
  <c r="AA346" i="28"/>
  <c r="Z346" i="28"/>
  <c r="Y346" i="28"/>
  <c r="X346" i="28"/>
  <c r="W346" i="28"/>
  <c r="V346" i="28"/>
  <c r="U346" i="28"/>
  <c r="T346" i="28"/>
  <c r="S346" i="28"/>
  <c r="P346" i="28"/>
  <c r="O346" i="28"/>
  <c r="N346" i="28"/>
  <c r="M346" i="28"/>
  <c r="L346" i="28"/>
  <c r="K346" i="28"/>
  <c r="J346" i="28"/>
  <c r="I346" i="28"/>
  <c r="H346" i="28"/>
  <c r="G346" i="28"/>
  <c r="F346" i="28"/>
  <c r="D346" i="28"/>
  <c r="C346" i="28"/>
  <c r="B346" i="28"/>
  <c r="BQ345" i="28"/>
  <c r="BP345" i="28"/>
  <c r="BO345" i="28"/>
  <c r="BN345" i="28"/>
  <c r="BM345" i="28"/>
  <c r="BL345" i="28"/>
  <c r="BK345" i="28"/>
  <c r="BJ345" i="28"/>
  <c r="BI345" i="28"/>
  <c r="BF345" i="28"/>
  <c r="BE345" i="28"/>
  <c r="BD345" i="28"/>
  <c r="BC345" i="28"/>
  <c r="BB345" i="28"/>
  <c r="BA345" i="28"/>
  <c r="AZ345" i="28"/>
  <c r="AY345" i="28"/>
  <c r="AX345" i="28"/>
  <c r="AW345" i="28"/>
  <c r="AV345" i="28"/>
  <c r="AU345" i="28"/>
  <c r="AT345" i="28"/>
  <c r="AS345" i="28"/>
  <c r="AR345" i="28"/>
  <c r="AQ345" i="28"/>
  <c r="AP345" i="28"/>
  <c r="AO345" i="28"/>
  <c r="AL345" i="28"/>
  <c r="AK345" i="28"/>
  <c r="AJ345" i="28"/>
  <c r="AI345" i="28"/>
  <c r="AH345" i="28"/>
  <c r="AG345" i="28"/>
  <c r="AF345" i="28"/>
  <c r="AE345" i="28"/>
  <c r="AD345" i="28"/>
  <c r="AA345" i="28"/>
  <c r="Z345" i="28"/>
  <c r="Y345" i="28"/>
  <c r="X345" i="28"/>
  <c r="W345" i="28"/>
  <c r="V345" i="28"/>
  <c r="U345" i="28"/>
  <c r="T345" i="28"/>
  <c r="S345" i="28"/>
  <c r="P345" i="28"/>
  <c r="O345" i="28"/>
  <c r="N345" i="28"/>
  <c r="M345" i="28"/>
  <c r="L345" i="28"/>
  <c r="K345" i="28"/>
  <c r="J345" i="28"/>
  <c r="I345" i="28"/>
  <c r="H345" i="28"/>
  <c r="G345" i="28"/>
  <c r="F345" i="28"/>
  <c r="D345" i="28"/>
  <c r="C345" i="28"/>
  <c r="B345" i="28"/>
  <c r="BQ344" i="28"/>
  <c r="BP344" i="28"/>
  <c r="BO344" i="28"/>
  <c r="BN344" i="28"/>
  <c r="BM344" i="28"/>
  <c r="BL344" i="28"/>
  <c r="BK344" i="28"/>
  <c r="BJ344" i="28"/>
  <c r="BI344" i="28"/>
  <c r="BF344" i="28"/>
  <c r="BE344" i="28"/>
  <c r="BD344" i="28"/>
  <c r="BC344" i="28"/>
  <c r="BB344" i="28"/>
  <c r="BA344" i="28"/>
  <c r="AZ344" i="28"/>
  <c r="AY344" i="28"/>
  <c r="AX344" i="28"/>
  <c r="AW344" i="28"/>
  <c r="AV344" i="28"/>
  <c r="AU344" i="28"/>
  <c r="AT344" i="28"/>
  <c r="AS344" i="28"/>
  <c r="AR344" i="28"/>
  <c r="AQ344" i="28"/>
  <c r="AP344" i="28"/>
  <c r="AO344" i="28"/>
  <c r="AL344" i="28"/>
  <c r="AK344" i="28"/>
  <c r="AJ344" i="28"/>
  <c r="AI344" i="28"/>
  <c r="AH344" i="28"/>
  <c r="AG344" i="28"/>
  <c r="AF344" i="28"/>
  <c r="AE344" i="28"/>
  <c r="AD344" i="28"/>
  <c r="AA344" i="28"/>
  <c r="Z344" i="28"/>
  <c r="Y344" i="28"/>
  <c r="X344" i="28"/>
  <c r="W344" i="28"/>
  <c r="V344" i="28"/>
  <c r="U344" i="28"/>
  <c r="T344" i="28"/>
  <c r="S344" i="28"/>
  <c r="P344" i="28"/>
  <c r="O344" i="28"/>
  <c r="N344" i="28"/>
  <c r="M344" i="28"/>
  <c r="L344" i="28"/>
  <c r="K344" i="28"/>
  <c r="J344" i="28"/>
  <c r="I344" i="28"/>
  <c r="H344" i="28"/>
  <c r="G344" i="28"/>
  <c r="F344" i="28"/>
  <c r="D344" i="28"/>
  <c r="C344" i="28"/>
  <c r="B344" i="28"/>
  <c r="BQ343" i="28"/>
  <c r="BP343" i="28"/>
  <c r="BO343" i="28"/>
  <c r="BN343" i="28"/>
  <c r="BM343" i="28"/>
  <c r="BL343" i="28"/>
  <c r="BK343" i="28"/>
  <c r="BJ343" i="28"/>
  <c r="BI343" i="28"/>
  <c r="BF343" i="28"/>
  <c r="BE343" i="28"/>
  <c r="BD343" i="28"/>
  <c r="BC343" i="28"/>
  <c r="BB343" i="28"/>
  <c r="BA343" i="28"/>
  <c r="AZ343" i="28"/>
  <c r="AY343" i="28"/>
  <c r="AX343" i="28"/>
  <c r="AW343" i="28"/>
  <c r="AV343" i="28"/>
  <c r="AU343" i="28"/>
  <c r="AT343" i="28"/>
  <c r="AS343" i="28"/>
  <c r="AR343" i="28"/>
  <c r="AQ343" i="28"/>
  <c r="AP343" i="28"/>
  <c r="AO343" i="28"/>
  <c r="AL343" i="28"/>
  <c r="AK343" i="28"/>
  <c r="AJ343" i="28"/>
  <c r="AI343" i="28"/>
  <c r="AH343" i="28"/>
  <c r="AG343" i="28"/>
  <c r="AF343" i="28"/>
  <c r="AE343" i="28"/>
  <c r="AD343" i="28"/>
  <c r="AA343" i="28"/>
  <c r="Z343" i="28"/>
  <c r="Y343" i="28"/>
  <c r="X343" i="28"/>
  <c r="W343" i="28"/>
  <c r="V343" i="28"/>
  <c r="U343" i="28"/>
  <c r="T343" i="28"/>
  <c r="S343" i="28"/>
  <c r="P343" i="28"/>
  <c r="O343" i="28"/>
  <c r="N343" i="28"/>
  <c r="M343" i="28"/>
  <c r="L343" i="28"/>
  <c r="K343" i="28"/>
  <c r="J343" i="28"/>
  <c r="I343" i="28"/>
  <c r="H343" i="28"/>
  <c r="G343" i="28"/>
  <c r="F343" i="28"/>
  <c r="D343" i="28"/>
  <c r="C343" i="28"/>
  <c r="B343" i="28"/>
  <c r="BQ342" i="28"/>
  <c r="BP342" i="28"/>
  <c r="BO342" i="28"/>
  <c r="BN342" i="28"/>
  <c r="BM342" i="28"/>
  <c r="BL342" i="28"/>
  <c r="BK342" i="28"/>
  <c r="BJ342" i="28"/>
  <c r="BI342" i="28"/>
  <c r="BF342" i="28"/>
  <c r="BE342" i="28"/>
  <c r="BD342" i="28"/>
  <c r="BC342" i="28"/>
  <c r="BB342" i="28"/>
  <c r="BA342" i="28"/>
  <c r="AZ342" i="28"/>
  <c r="AY342" i="28"/>
  <c r="AX342" i="28"/>
  <c r="AW342" i="28"/>
  <c r="AV342" i="28"/>
  <c r="AU342" i="28"/>
  <c r="AT342" i="28"/>
  <c r="AS342" i="28"/>
  <c r="AR342" i="28"/>
  <c r="AQ342" i="28"/>
  <c r="AP342" i="28"/>
  <c r="AO342" i="28"/>
  <c r="AL342" i="28"/>
  <c r="AK342" i="28"/>
  <c r="AJ342" i="28"/>
  <c r="AI342" i="28"/>
  <c r="AH342" i="28"/>
  <c r="AG342" i="28"/>
  <c r="AF342" i="28"/>
  <c r="AE342" i="28"/>
  <c r="AD342" i="28"/>
  <c r="AA342" i="28"/>
  <c r="Z342" i="28"/>
  <c r="Y342" i="28"/>
  <c r="X342" i="28"/>
  <c r="W342" i="28"/>
  <c r="V342" i="28"/>
  <c r="U342" i="28"/>
  <c r="T342" i="28"/>
  <c r="S342" i="28"/>
  <c r="P342" i="28"/>
  <c r="O342" i="28"/>
  <c r="N342" i="28"/>
  <c r="M342" i="28"/>
  <c r="L342" i="28"/>
  <c r="K342" i="28"/>
  <c r="J342" i="28"/>
  <c r="I342" i="28"/>
  <c r="H342" i="28"/>
  <c r="G342" i="28"/>
  <c r="F342" i="28"/>
  <c r="D342" i="28"/>
  <c r="C342" i="28"/>
  <c r="B342" i="28"/>
  <c r="BQ341" i="28"/>
  <c r="BP341" i="28"/>
  <c r="BO341" i="28"/>
  <c r="BN341" i="28"/>
  <c r="BM341" i="28"/>
  <c r="BL341" i="28"/>
  <c r="BK341" i="28"/>
  <c r="BJ341" i="28"/>
  <c r="BI341" i="28"/>
  <c r="BF341" i="28"/>
  <c r="BE341" i="28"/>
  <c r="BD341" i="28"/>
  <c r="BC341" i="28"/>
  <c r="BB341" i="28"/>
  <c r="BA341" i="28"/>
  <c r="AZ341" i="28"/>
  <c r="AY341" i="28"/>
  <c r="AX341" i="28"/>
  <c r="AW341" i="28"/>
  <c r="AV341" i="28"/>
  <c r="AU341" i="28"/>
  <c r="AT341" i="28"/>
  <c r="AS341" i="28"/>
  <c r="AR341" i="28"/>
  <c r="AQ341" i="28"/>
  <c r="AP341" i="28"/>
  <c r="AO341" i="28"/>
  <c r="AL341" i="28"/>
  <c r="AK341" i="28"/>
  <c r="AJ341" i="28"/>
  <c r="AI341" i="28"/>
  <c r="AH341" i="28"/>
  <c r="AG341" i="28"/>
  <c r="AF341" i="28"/>
  <c r="AE341" i="28"/>
  <c r="AD341" i="28"/>
  <c r="AA341" i="28"/>
  <c r="Z341" i="28"/>
  <c r="Y341" i="28"/>
  <c r="X341" i="28"/>
  <c r="W341" i="28"/>
  <c r="V341" i="28"/>
  <c r="U341" i="28"/>
  <c r="T341" i="28"/>
  <c r="S341" i="28"/>
  <c r="P341" i="28"/>
  <c r="O341" i="28"/>
  <c r="N341" i="28"/>
  <c r="M341" i="28"/>
  <c r="L341" i="28"/>
  <c r="K341" i="28"/>
  <c r="J341" i="28"/>
  <c r="I341" i="28"/>
  <c r="H341" i="28"/>
  <c r="G341" i="28"/>
  <c r="F341" i="28"/>
  <c r="D341" i="28"/>
  <c r="C341" i="28"/>
  <c r="B341" i="28"/>
  <c r="BQ340" i="28"/>
  <c r="BP340" i="28"/>
  <c r="BO340" i="28"/>
  <c r="BN340" i="28"/>
  <c r="BM340" i="28"/>
  <c r="BL340" i="28"/>
  <c r="BK340" i="28"/>
  <c r="BJ340" i="28"/>
  <c r="BI340" i="28"/>
  <c r="BF340" i="28"/>
  <c r="BE340" i="28"/>
  <c r="BD340" i="28"/>
  <c r="BC340" i="28"/>
  <c r="BB340" i="28"/>
  <c r="BA340" i="28"/>
  <c r="AZ340" i="28"/>
  <c r="AY340" i="28"/>
  <c r="AX340" i="28"/>
  <c r="AW340" i="28"/>
  <c r="AV340" i="28"/>
  <c r="AU340" i="28"/>
  <c r="AT340" i="28"/>
  <c r="AS340" i="28"/>
  <c r="AR340" i="28"/>
  <c r="AQ340" i="28"/>
  <c r="AP340" i="28"/>
  <c r="AO340" i="28"/>
  <c r="AL340" i="28"/>
  <c r="AK340" i="28"/>
  <c r="AJ340" i="28"/>
  <c r="AI340" i="28"/>
  <c r="AH340" i="28"/>
  <c r="AG340" i="28"/>
  <c r="AF340" i="28"/>
  <c r="AE340" i="28"/>
  <c r="AD340" i="28"/>
  <c r="AA340" i="28"/>
  <c r="Z340" i="28"/>
  <c r="Y340" i="28"/>
  <c r="X340" i="28"/>
  <c r="W340" i="28"/>
  <c r="V340" i="28"/>
  <c r="U340" i="28"/>
  <c r="T340" i="28"/>
  <c r="S340" i="28"/>
  <c r="P340" i="28"/>
  <c r="O340" i="28"/>
  <c r="N340" i="28"/>
  <c r="M340" i="28"/>
  <c r="L340" i="28"/>
  <c r="K340" i="28"/>
  <c r="J340" i="28"/>
  <c r="I340" i="28"/>
  <c r="H340" i="28"/>
  <c r="G340" i="28"/>
  <c r="F340" i="28"/>
  <c r="D340" i="28"/>
  <c r="C340" i="28"/>
  <c r="B340" i="28"/>
  <c r="BQ339" i="28"/>
  <c r="BP339" i="28"/>
  <c r="BO339" i="28"/>
  <c r="BN339" i="28"/>
  <c r="BM339" i="28"/>
  <c r="BL339" i="28"/>
  <c r="BK339" i="28"/>
  <c r="BJ339" i="28"/>
  <c r="BI339" i="28"/>
  <c r="BF339" i="28"/>
  <c r="BE339" i="28"/>
  <c r="BD339" i="28"/>
  <c r="BC339" i="28"/>
  <c r="BB339" i="28"/>
  <c r="BA339" i="28"/>
  <c r="AZ339" i="28"/>
  <c r="AY339" i="28"/>
  <c r="AX339" i="28"/>
  <c r="AW339" i="28"/>
  <c r="AV339" i="28"/>
  <c r="AU339" i="28"/>
  <c r="AT339" i="28"/>
  <c r="AS339" i="28"/>
  <c r="AR339" i="28"/>
  <c r="AQ339" i="28"/>
  <c r="AP339" i="28"/>
  <c r="AO339" i="28"/>
  <c r="AL339" i="28"/>
  <c r="AK339" i="28"/>
  <c r="AJ339" i="28"/>
  <c r="AI339" i="28"/>
  <c r="AH339" i="28"/>
  <c r="AG339" i="28"/>
  <c r="AF339" i="28"/>
  <c r="AE339" i="28"/>
  <c r="AD339" i="28"/>
  <c r="AA339" i="28"/>
  <c r="Z339" i="28"/>
  <c r="Y339" i="28"/>
  <c r="X339" i="28"/>
  <c r="W339" i="28"/>
  <c r="V339" i="28"/>
  <c r="U339" i="28"/>
  <c r="T339" i="28"/>
  <c r="S339" i="28"/>
  <c r="P339" i="28"/>
  <c r="O339" i="28"/>
  <c r="N339" i="28"/>
  <c r="M339" i="28"/>
  <c r="L339" i="28"/>
  <c r="K339" i="28"/>
  <c r="J339" i="28"/>
  <c r="I339" i="28"/>
  <c r="H339" i="28"/>
  <c r="G339" i="28"/>
  <c r="F339" i="28"/>
  <c r="D339" i="28"/>
  <c r="C339" i="28"/>
  <c r="B339" i="28"/>
  <c r="BQ338" i="28"/>
  <c r="BP338" i="28"/>
  <c r="BO338" i="28"/>
  <c r="BN338" i="28"/>
  <c r="BM338" i="28"/>
  <c r="BL338" i="28"/>
  <c r="BK338" i="28"/>
  <c r="BJ338" i="28"/>
  <c r="BI338" i="28"/>
  <c r="BF338" i="28"/>
  <c r="BE338" i="28"/>
  <c r="BD338" i="28"/>
  <c r="BC338" i="28"/>
  <c r="BB338" i="28"/>
  <c r="BA338" i="28"/>
  <c r="AZ338" i="28"/>
  <c r="AY338" i="28"/>
  <c r="AX338" i="28"/>
  <c r="AW338" i="28"/>
  <c r="AV338" i="28"/>
  <c r="AU338" i="28"/>
  <c r="AT338" i="28"/>
  <c r="AS338" i="28"/>
  <c r="AR338" i="28"/>
  <c r="AQ338" i="28"/>
  <c r="AP338" i="28"/>
  <c r="AO338" i="28"/>
  <c r="AL338" i="28"/>
  <c r="AK338" i="28"/>
  <c r="AJ338" i="28"/>
  <c r="AI338" i="28"/>
  <c r="AH338" i="28"/>
  <c r="AG338" i="28"/>
  <c r="AF338" i="28"/>
  <c r="AE338" i="28"/>
  <c r="AD338" i="28"/>
  <c r="AA338" i="28"/>
  <c r="Z338" i="28"/>
  <c r="Y338" i="28"/>
  <c r="X338" i="28"/>
  <c r="W338" i="28"/>
  <c r="V338" i="28"/>
  <c r="U338" i="28"/>
  <c r="T338" i="28"/>
  <c r="S338" i="28"/>
  <c r="P338" i="28"/>
  <c r="O338" i="28"/>
  <c r="N338" i="28"/>
  <c r="M338" i="28"/>
  <c r="L338" i="28"/>
  <c r="K338" i="28"/>
  <c r="J338" i="28"/>
  <c r="I338" i="28"/>
  <c r="H338" i="28"/>
  <c r="G338" i="28"/>
  <c r="F338" i="28"/>
  <c r="D338" i="28"/>
  <c r="C338" i="28"/>
  <c r="B338" i="28"/>
  <c r="BQ337" i="28"/>
  <c r="BP337" i="28"/>
  <c r="BO337" i="28"/>
  <c r="BN337" i="28"/>
  <c r="BM337" i="28"/>
  <c r="BL337" i="28"/>
  <c r="BK337" i="28"/>
  <c r="BJ337" i="28"/>
  <c r="BI337" i="28"/>
  <c r="BF337" i="28"/>
  <c r="BE337" i="28"/>
  <c r="BD337" i="28"/>
  <c r="BC337" i="28"/>
  <c r="BB337" i="28"/>
  <c r="BA337" i="28"/>
  <c r="AZ337" i="28"/>
  <c r="AY337" i="28"/>
  <c r="AX337" i="28"/>
  <c r="AW337" i="28"/>
  <c r="AV337" i="28"/>
  <c r="AU337" i="28"/>
  <c r="AT337" i="28"/>
  <c r="AS337" i="28"/>
  <c r="AR337" i="28"/>
  <c r="AQ337" i="28"/>
  <c r="AP337" i="28"/>
  <c r="AO337" i="28"/>
  <c r="AL337" i="28"/>
  <c r="AK337" i="28"/>
  <c r="AJ337" i="28"/>
  <c r="AI337" i="28"/>
  <c r="AH337" i="28"/>
  <c r="AG337" i="28"/>
  <c r="AF337" i="28"/>
  <c r="AE337" i="28"/>
  <c r="AD337" i="28"/>
  <c r="AA337" i="28"/>
  <c r="Z337" i="28"/>
  <c r="Y337" i="28"/>
  <c r="X337" i="28"/>
  <c r="W337" i="28"/>
  <c r="V337" i="28"/>
  <c r="U337" i="28"/>
  <c r="T337" i="28"/>
  <c r="S337" i="28"/>
  <c r="P337" i="28"/>
  <c r="O337" i="28"/>
  <c r="N337" i="28"/>
  <c r="M337" i="28"/>
  <c r="L337" i="28"/>
  <c r="K337" i="28"/>
  <c r="J337" i="28"/>
  <c r="I337" i="28"/>
  <c r="H337" i="28"/>
  <c r="G337" i="28"/>
  <c r="F337" i="28"/>
  <c r="D337" i="28"/>
  <c r="C337" i="28"/>
  <c r="B337" i="28"/>
  <c r="BQ336" i="28"/>
  <c r="BP336" i="28"/>
  <c r="BO336" i="28"/>
  <c r="BN336" i="28"/>
  <c r="BM336" i="28"/>
  <c r="BL336" i="28"/>
  <c r="BK336" i="28"/>
  <c r="BJ336" i="28"/>
  <c r="BI336" i="28"/>
  <c r="BF336" i="28"/>
  <c r="BE336" i="28"/>
  <c r="BD336" i="28"/>
  <c r="BC336" i="28"/>
  <c r="BB336" i="28"/>
  <c r="BA336" i="28"/>
  <c r="AZ336" i="28"/>
  <c r="AY336" i="28"/>
  <c r="AX336" i="28"/>
  <c r="AW336" i="28"/>
  <c r="AV336" i="28"/>
  <c r="AU336" i="28"/>
  <c r="AT336" i="28"/>
  <c r="AS336" i="28"/>
  <c r="AR336" i="28"/>
  <c r="AQ336" i="28"/>
  <c r="AP336" i="28"/>
  <c r="AO336" i="28"/>
  <c r="AL336" i="28"/>
  <c r="AK336" i="28"/>
  <c r="AJ336" i="28"/>
  <c r="AI336" i="28"/>
  <c r="AH336" i="28"/>
  <c r="AG336" i="28"/>
  <c r="AF336" i="28"/>
  <c r="AE336" i="28"/>
  <c r="AD336" i="28"/>
  <c r="AA336" i="28"/>
  <c r="Z336" i="28"/>
  <c r="Y336" i="28"/>
  <c r="X336" i="28"/>
  <c r="W336" i="28"/>
  <c r="V336" i="28"/>
  <c r="U336" i="28"/>
  <c r="T336" i="28"/>
  <c r="S336" i="28"/>
  <c r="P336" i="28"/>
  <c r="O336" i="28"/>
  <c r="N336" i="28"/>
  <c r="M336" i="28"/>
  <c r="L336" i="28"/>
  <c r="K336" i="28"/>
  <c r="J336" i="28"/>
  <c r="I336" i="28"/>
  <c r="H336" i="28"/>
  <c r="G336" i="28"/>
  <c r="F336" i="28"/>
  <c r="D336" i="28"/>
  <c r="C336" i="28"/>
  <c r="B336" i="28"/>
  <c r="BQ335" i="28"/>
  <c r="BP335" i="28"/>
  <c r="BO335" i="28"/>
  <c r="BN335" i="28"/>
  <c r="BM335" i="28"/>
  <c r="BL335" i="28"/>
  <c r="BK335" i="28"/>
  <c r="BJ335" i="28"/>
  <c r="BI335" i="28"/>
  <c r="BF335" i="28"/>
  <c r="BE335" i="28"/>
  <c r="BD335" i="28"/>
  <c r="BC335" i="28"/>
  <c r="BB335" i="28"/>
  <c r="BA335" i="28"/>
  <c r="AZ335" i="28"/>
  <c r="AY335" i="28"/>
  <c r="AX335" i="28"/>
  <c r="AW335" i="28"/>
  <c r="AV335" i="28"/>
  <c r="AU335" i="28"/>
  <c r="AT335" i="28"/>
  <c r="AS335" i="28"/>
  <c r="AR335" i="28"/>
  <c r="AQ335" i="28"/>
  <c r="AP335" i="28"/>
  <c r="AO335" i="28"/>
  <c r="AL335" i="28"/>
  <c r="AK335" i="28"/>
  <c r="AJ335" i="28"/>
  <c r="AI335" i="28"/>
  <c r="AH335" i="28"/>
  <c r="AG335" i="28"/>
  <c r="AF335" i="28"/>
  <c r="AE335" i="28"/>
  <c r="AD335" i="28"/>
  <c r="AA335" i="28"/>
  <c r="Z335" i="28"/>
  <c r="Y335" i="28"/>
  <c r="X335" i="28"/>
  <c r="W335" i="28"/>
  <c r="V335" i="28"/>
  <c r="U335" i="28"/>
  <c r="T335" i="28"/>
  <c r="S335" i="28"/>
  <c r="P335" i="28"/>
  <c r="O335" i="28"/>
  <c r="N335" i="28"/>
  <c r="M335" i="28"/>
  <c r="L335" i="28"/>
  <c r="K335" i="28"/>
  <c r="J335" i="28"/>
  <c r="I335" i="28"/>
  <c r="H335" i="28"/>
  <c r="G335" i="28"/>
  <c r="F335" i="28"/>
  <c r="D335" i="28"/>
  <c r="C335" i="28"/>
  <c r="B335" i="28"/>
  <c r="BQ334" i="28"/>
  <c r="BP334" i="28"/>
  <c r="BO334" i="28"/>
  <c r="BN334" i="28"/>
  <c r="BM334" i="28"/>
  <c r="BL334" i="28"/>
  <c r="BK334" i="28"/>
  <c r="BJ334" i="28"/>
  <c r="BI334" i="28"/>
  <c r="BF334" i="28"/>
  <c r="BE334" i="28"/>
  <c r="BD334" i="28"/>
  <c r="BC334" i="28"/>
  <c r="BB334" i="28"/>
  <c r="BA334" i="28"/>
  <c r="AZ334" i="28"/>
  <c r="AY334" i="28"/>
  <c r="AX334" i="28"/>
  <c r="AW334" i="28"/>
  <c r="AV334" i="28"/>
  <c r="AU334" i="28"/>
  <c r="AT334" i="28"/>
  <c r="AS334" i="28"/>
  <c r="AR334" i="28"/>
  <c r="AQ334" i="28"/>
  <c r="AP334" i="28"/>
  <c r="AO334" i="28"/>
  <c r="AL334" i="28"/>
  <c r="AK334" i="28"/>
  <c r="AJ334" i="28"/>
  <c r="AI334" i="28"/>
  <c r="AH334" i="28"/>
  <c r="AG334" i="28"/>
  <c r="AF334" i="28"/>
  <c r="AE334" i="28"/>
  <c r="AD334" i="28"/>
  <c r="AA334" i="28"/>
  <c r="Z334" i="28"/>
  <c r="Y334" i="28"/>
  <c r="X334" i="28"/>
  <c r="W334" i="28"/>
  <c r="V334" i="28"/>
  <c r="U334" i="28"/>
  <c r="T334" i="28"/>
  <c r="S334" i="28"/>
  <c r="P334" i="28"/>
  <c r="O334" i="28"/>
  <c r="N334" i="28"/>
  <c r="M334" i="28"/>
  <c r="L334" i="28"/>
  <c r="K334" i="28"/>
  <c r="J334" i="28"/>
  <c r="I334" i="28"/>
  <c r="H334" i="28"/>
  <c r="G334" i="28"/>
  <c r="F334" i="28"/>
  <c r="D334" i="28"/>
  <c r="C334" i="28"/>
  <c r="B334" i="28"/>
  <c r="BQ333" i="28"/>
  <c r="BP333" i="28"/>
  <c r="BO333" i="28"/>
  <c r="BN333" i="28"/>
  <c r="BM333" i="28"/>
  <c r="BL333" i="28"/>
  <c r="BK333" i="28"/>
  <c r="BJ333" i="28"/>
  <c r="BI333" i="28"/>
  <c r="BF333" i="28"/>
  <c r="BE333" i="28"/>
  <c r="BD333" i="28"/>
  <c r="BC333" i="28"/>
  <c r="BB333" i="28"/>
  <c r="BA333" i="28"/>
  <c r="AZ333" i="28"/>
  <c r="AY333" i="28"/>
  <c r="AX333" i="28"/>
  <c r="AW333" i="28"/>
  <c r="AV333" i="28"/>
  <c r="AU333" i="28"/>
  <c r="AT333" i="28"/>
  <c r="AS333" i="28"/>
  <c r="AR333" i="28"/>
  <c r="AQ333" i="28"/>
  <c r="AP333" i="28"/>
  <c r="AO333" i="28"/>
  <c r="AL333" i="28"/>
  <c r="AK333" i="28"/>
  <c r="AJ333" i="28"/>
  <c r="AI333" i="28"/>
  <c r="AH333" i="28"/>
  <c r="AG333" i="28"/>
  <c r="AF333" i="28"/>
  <c r="AE333" i="28"/>
  <c r="AD333" i="28"/>
  <c r="AA333" i="28"/>
  <c r="Z333" i="28"/>
  <c r="Y333" i="28"/>
  <c r="X333" i="28"/>
  <c r="W333" i="28"/>
  <c r="V333" i="28"/>
  <c r="U333" i="28"/>
  <c r="T333" i="28"/>
  <c r="S333" i="28"/>
  <c r="P333" i="28"/>
  <c r="O333" i="28"/>
  <c r="N333" i="28"/>
  <c r="M333" i="28"/>
  <c r="L333" i="28"/>
  <c r="K333" i="28"/>
  <c r="J333" i="28"/>
  <c r="I333" i="28"/>
  <c r="H333" i="28"/>
  <c r="G333" i="28"/>
  <c r="F333" i="28"/>
  <c r="D333" i="28"/>
  <c r="C333" i="28"/>
  <c r="B333" i="28"/>
  <c r="BQ332" i="28"/>
  <c r="BP332" i="28"/>
  <c r="BO332" i="28"/>
  <c r="BN332" i="28"/>
  <c r="BM332" i="28"/>
  <c r="BL332" i="28"/>
  <c r="BK332" i="28"/>
  <c r="BJ332" i="28"/>
  <c r="BI332" i="28"/>
  <c r="BF332" i="28"/>
  <c r="BE332" i="28"/>
  <c r="BD332" i="28"/>
  <c r="BC332" i="28"/>
  <c r="BB332" i="28"/>
  <c r="BA332" i="28"/>
  <c r="AZ332" i="28"/>
  <c r="AY332" i="28"/>
  <c r="AX332" i="28"/>
  <c r="AW332" i="28"/>
  <c r="AV332" i="28"/>
  <c r="AU332" i="28"/>
  <c r="AT332" i="28"/>
  <c r="AS332" i="28"/>
  <c r="AR332" i="28"/>
  <c r="AQ332" i="28"/>
  <c r="AP332" i="28"/>
  <c r="AO332" i="28"/>
  <c r="AL332" i="28"/>
  <c r="AK332" i="28"/>
  <c r="AJ332" i="28"/>
  <c r="AI332" i="28"/>
  <c r="AH332" i="28"/>
  <c r="AG332" i="28"/>
  <c r="AF332" i="28"/>
  <c r="AE332" i="28"/>
  <c r="AD332" i="28"/>
  <c r="AA332" i="28"/>
  <c r="Z332" i="28"/>
  <c r="Y332" i="28"/>
  <c r="X332" i="28"/>
  <c r="W332" i="28"/>
  <c r="V332" i="28"/>
  <c r="U332" i="28"/>
  <c r="T332" i="28"/>
  <c r="S332" i="28"/>
  <c r="P332" i="28"/>
  <c r="O332" i="28"/>
  <c r="N332" i="28"/>
  <c r="M332" i="28"/>
  <c r="L332" i="28"/>
  <c r="K332" i="28"/>
  <c r="J332" i="28"/>
  <c r="I332" i="28"/>
  <c r="H332" i="28"/>
  <c r="G332" i="28"/>
  <c r="F332" i="28"/>
  <c r="D332" i="28"/>
  <c r="C332" i="28"/>
  <c r="B332" i="28"/>
  <c r="BQ331" i="28"/>
  <c r="BP331" i="28"/>
  <c r="BO331" i="28"/>
  <c r="BN331" i="28"/>
  <c r="BM331" i="28"/>
  <c r="BL331" i="28"/>
  <c r="BK331" i="28"/>
  <c r="BJ331" i="28"/>
  <c r="BI331" i="28"/>
  <c r="BF331" i="28"/>
  <c r="BE331" i="28"/>
  <c r="BD331" i="28"/>
  <c r="BC331" i="28"/>
  <c r="BB331" i="28"/>
  <c r="BA331" i="28"/>
  <c r="AZ331" i="28"/>
  <c r="AY331" i="28"/>
  <c r="AX331" i="28"/>
  <c r="AW331" i="28"/>
  <c r="AV331" i="28"/>
  <c r="AU331" i="28"/>
  <c r="AT331" i="28"/>
  <c r="AS331" i="28"/>
  <c r="AR331" i="28"/>
  <c r="AQ331" i="28"/>
  <c r="AP331" i="28"/>
  <c r="AO331" i="28"/>
  <c r="AL331" i="28"/>
  <c r="AK331" i="28"/>
  <c r="AJ331" i="28"/>
  <c r="AI331" i="28"/>
  <c r="AH331" i="28"/>
  <c r="AG331" i="28"/>
  <c r="AF331" i="28"/>
  <c r="AE331" i="28"/>
  <c r="AD331" i="28"/>
  <c r="AA331" i="28"/>
  <c r="Z331" i="28"/>
  <c r="Y331" i="28"/>
  <c r="X331" i="28"/>
  <c r="W331" i="28"/>
  <c r="V331" i="28"/>
  <c r="U331" i="28"/>
  <c r="T331" i="28"/>
  <c r="S331" i="28"/>
  <c r="P331" i="28"/>
  <c r="O331" i="28"/>
  <c r="N331" i="28"/>
  <c r="M331" i="28"/>
  <c r="L331" i="28"/>
  <c r="K331" i="28"/>
  <c r="J331" i="28"/>
  <c r="I331" i="28"/>
  <c r="H331" i="28"/>
  <c r="G331" i="28"/>
  <c r="F331" i="28"/>
  <c r="D331" i="28"/>
  <c r="C331" i="28"/>
  <c r="B331" i="28"/>
  <c r="BQ330" i="28"/>
  <c r="BP330" i="28"/>
  <c r="BO330" i="28"/>
  <c r="BN330" i="28"/>
  <c r="BM330" i="28"/>
  <c r="BL330" i="28"/>
  <c r="BK330" i="28"/>
  <c r="BJ330" i="28"/>
  <c r="BI330" i="28"/>
  <c r="BF330" i="28"/>
  <c r="BE330" i="28"/>
  <c r="BD330" i="28"/>
  <c r="BC330" i="28"/>
  <c r="BB330" i="28"/>
  <c r="BA330" i="28"/>
  <c r="AZ330" i="28"/>
  <c r="AY330" i="28"/>
  <c r="AX330" i="28"/>
  <c r="AW330" i="28"/>
  <c r="AV330" i="28"/>
  <c r="AU330" i="28"/>
  <c r="AT330" i="28"/>
  <c r="AS330" i="28"/>
  <c r="AR330" i="28"/>
  <c r="AQ330" i="28"/>
  <c r="AP330" i="28"/>
  <c r="AO330" i="28"/>
  <c r="AL330" i="28"/>
  <c r="AK330" i="28"/>
  <c r="AJ330" i="28"/>
  <c r="AI330" i="28"/>
  <c r="AH330" i="28"/>
  <c r="AG330" i="28"/>
  <c r="AF330" i="28"/>
  <c r="AE330" i="28"/>
  <c r="AD330" i="28"/>
  <c r="AA330" i="28"/>
  <c r="Z330" i="28"/>
  <c r="Y330" i="28"/>
  <c r="X330" i="28"/>
  <c r="W330" i="28"/>
  <c r="V330" i="28"/>
  <c r="U330" i="28"/>
  <c r="T330" i="28"/>
  <c r="S330" i="28"/>
  <c r="P330" i="28"/>
  <c r="O330" i="28"/>
  <c r="N330" i="28"/>
  <c r="M330" i="28"/>
  <c r="L330" i="28"/>
  <c r="K330" i="28"/>
  <c r="J330" i="28"/>
  <c r="I330" i="28"/>
  <c r="H330" i="28"/>
  <c r="G330" i="28"/>
  <c r="F330" i="28"/>
  <c r="D330" i="28"/>
  <c r="C330" i="28"/>
  <c r="B330" i="28"/>
  <c r="BQ329" i="28"/>
  <c r="BP329" i="28"/>
  <c r="BO329" i="28"/>
  <c r="BN329" i="28"/>
  <c r="BM329" i="28"/>
  <c r="BL329" i="28"/>
  <c r="BK329" i="28"/>
  <c r="BJ329" i="28"/>
  <c r="BI329" i="28"/>
  <c r="BF329" i="28"/>
  <c r="BE329" i="28"/>
  <c r="BD329" i="28"/>
  <c r="BC329" i="28"/>
  <c r="BB329" i="28"/>
  <c r="BA329" i="28"/>
  <c r="AZ329" i="28"/>
  <c r="AY329" i="28"/>
  <c r="AX329" i="28"/>
  <c r="AW329" i="28"/>
  <c r="AV329" i="28"/>
  <c r="AU329" i="28"/>
  <c r="AT329" i="28"/>
  <c r="AS329" i="28"/>
  <c r="AR329" i="28"/>
  <c r="AQ329" i="28"/>
  <c r="AP329" i="28"/>
  <c r="AO329" i="28"/>
  <c r="AL329" i="28"/>
  <c r="AK329" i="28"/>
  <c r="AJ329" i="28"/>
  <c r="AI329" i="28"/>
  <c r="AH329" i="28"/>
  <c r="AG329" i="28"/>
  <c r="AF329" i="28"/>
  <c r="AE329" i="28"/>
  <c r="AD329" i="28"/>
  <c r="AA329" i="28"/>
  <c r="Z329" i="28"/>
  <c r="Y329" i="28"/>
  <c r="X329" i="28"/>
  <c r="W329" i="28"/>
  <c r="V329" i="28"/>
  <c r="U329" i="28"/>
  <c r="T329" i="28"/>
  <c r="S329" i="28"/>
  <c r="P329" i="28"/>
  <c r="O329" i="28"/>
  <c r="N329" i="28"/>
  <c r="M329" i="28"/>
  <c r="L329" i="28"/>
  <c r="K329" i="28"/>
  <c r="J329" i="28"/>
  <c r="I329" i="28"/>
  <c r="H329" i="28"/>
  <c r="G329" i="28"/>
  <c r="F329" i="28"/>
  <c r="D329" i="28"/>
  <c r="C329" i="28"/>
  <c r="B329" i="28"/>
  <c r="BQ328" i="28"/>
  <c r="BP328" i="28"/>
  <c r="BO328" i="28"/>
  <c r="BN328" i="28"/>
  <c r="BM328" i="28"/>
  <c r="BL328" i="28"/>
  <c r="BK328" i="28"/>
  <c r="BJ328" i="28"/>
  <c r="BI328" i="28"/>
  <c r="BF328" i="28"/>
  <c r="BE328" i="28"/>
  <c r="BD328" i="28"/>
  <c r="BC328" i="28"/>
  <c r="BB328" i="28"/>
  <c r="BA328" i="28"/>
  <c r="AZ328" i="28"/>
  <c r="AY328" i="28"/>
  <c r="AX328" i="28"/>
  <c r="AW328" i="28"/>
  <c r="AV328" i="28"/>
  <c r="AU328" i="28"/>
  <c r="AT328" i="28"/>
  <c r="AS328" i="28"/>
  <c r="AR328" i="28"/>
  <c r="AQ328" i="28"/>
  <c r="AP328" i="28"/>
  <c r="AO328" i="28"/>
  <c r="AL328" i="28"/>
  <c r="AK328" i="28"/>
  <c r="AJ328" i="28"/>
  <c r="AI328" i="28"/>
  <c r="AH328" i="28"/>
  <c r="AG328" i="28"/>
  <c r="AF328" i="28"/>
  <c r="AE328" i="28"/>
  <c r="AD328" i="28"/>
  <c r="AA328" i="28"/>
  <c r="Z328" i="28"/>
  <c r="Y328" i="28"/>
  <c r="X328" i="28"/>
  <c r="W328" i="28"/>
  <c r="V328" i="28"/>
  <c r="U328" i="28"/>
  <c r="T328" i="28"/>
  <c r="S328" i="28"/>
  <c r="P328" i="28"/>
  <c r="O328" i="28"/>
  <c r="N328" i="28"/>
  <c r="M328" i="28"/>
  <c r="L328" i="28"/>
  <c r="K328" i="28"/>
  <c r="J328" i="28"/>
  <c r="I328" i="28"/>
  <c r="H328" i="28"/>
  <c r="G328" i="28"/>
  <c r="F328" i="28"/>
  <c r="D328" i="28"/>
  <c r="C328" i="28"/>
  <c r="B328" i="28"/>
  <c r="BQ327" i="28"/>
  <c r="BP327" i="28"/>
  <c r="BO327" i="28"/>
  <c r="BN327" i="28"/>
  <c r="BM327" i="28"/>
  <c r="BL327" i="28"/>
  <c r="BK327" i="28"/>
  <c r="BJ327" i="28"/>
  <c r="BI327" i="28"/>
  <c r="BF327" i="28"/>
  <c r="BE327" i="28"/>
  <c r="BD327" i="28"/>
  <c r="BC327" i="28"/>
  <c r="BB327" i="28"/>
  <c r="BA327" i="28"/>
  <c r="AZ327" i="28"/>
  <c r="AY327" i="28"/>
  <c r="AX327" i="28"/>
  <c r="AW327" i="28"/>
  <c r="AV327" i="28"/>
  <c r="AU327" i="28"/>
  <c r="AT327" i="28"/>
  <c r="AS327" i="28"/>
  <c r="AR327" i="28"/>
  <c r="AQ327" i="28"/>
  <c r="AP327" i="28"/>
  <c r="AO327" i="28"/>
  <c r="AL327" i="28"/>
  <c r="AK327" i="28"/>
  <c r="AJ327" i="28"/>
  <c r="AI327" i="28"/>
  <c r="AH327" i="28"/>
  <c r="AG327" i="28"/>
  <c r="AF327" i="28"/>
  <c r="AE327" i="28"/>
  <c r="AD327" i="28"/>
  <c r="AA327" i="28"/>
  <c r="Z327" i="28"/>
  <c r="Y327" i="28"/>
  <c r="X327" i="28"/>
  <c r="W327" i="28"/>
  <c r="V327" i="28"/>
  <c r="U327" i="28"/>
  <c r="T327" i="28"/>
  <c r="S327" i="28"/>
  <c r="P327" i="28"/>
  <c r="O327" i="28"/>
  <c r="N327" i="28"/>
  <c r="M327" i="28"/>
  <c r="L327" i="28"/>
  <c r="K327" i="28"/>
  <c r="J327" i="28"/>
  <c r="I327" i="28"/>
  <c r="H327" i="28"/>
  <c r="G327" i="28"/>
  <c r="F327" i="28"/>
  <c r="D327" i="28"/>
  <c r="C327" i="28"/>
  <c r="B327" i="28"/>
  <c r="BQ326" i="28"/>
  <c r="BP326" i="28"/>
  <c r="BO326" i="28"/>
  <c r="BN326" i="28"/>
  <c r="BM326" i="28"/>
  <c r="BL326" i="28"/>
  <c r="BK326" i="28"/>
  <c r="BJ326" i="28"/>
  <c r="BI326" i="28"/>
  <c r="BF326" i="28"/>
  <c r="BE326" i="28"/>
  <c r="BD326" i="28"/>
  <c r="BC326" i="28"/>
  <c r="BB326" i="28"/>
  <c r="BA326" i="28"/>
  <c r="AZ326" i="28"/>
  <c r="AY326" i="28"/>
  <c r="AX326" i="28"/>
  <c r="AW326" i="28"/>
  <c r="AV326" i="28"/>
  <c r="AU326" i="28"/>
  <c r="AT326" i="28"/>
  <c r="AS326" i="28"/>
  <c r="AR326" i="28"/>
  <c r="AQ326" i="28"/>
  <c r="AP326" i="28"/>
  <c r="AO326" i="28"/>
  <c r="AL326" i="28"/>
  <c r="AK326" i="28"/>
  <c r="AJ326" i="28"/>
  <c r="AI326" i="28"/>
  <c r="AH326" i="28"/>
  <c r="AG326" i="28"/>
  <c r="AF326" i="28"/>
  <c r="AE326" i="28"/>
  <c r="AD326" i="28"/>
  <c r="AA326" i="28"/>
  <c r="Z326" i="28"/>
  <c r="Y326" i="28"/>
  <c r="X326" i="28"/>
  <c r="W326" i="28"/>
  <c r="V326" i="28"/>
  <c r="U326" i="28"/>
  <c r="T326" i="28"/>
  <c r="S326" i="28"/>
  <c r="P326" i="28"/>
  <c r="O326" i="28"/>
  <c r="N326" i="28"/>
  <c r="M326" i="28"/>
  <c r="L326" i="28"/>
  <c r="K326" i="28"/>
  <c r="J326" i="28"/>
  <c r="I326" i="28"/>
  <c r="H326" i="28"/>
  <c r="G326" i="28"/>
  <c r="F326" i="28"/>
  <c r="D326" i="28"/>
  <c r="C326" i="28"/>
  <c r="B326" i="28"/>
  <c r="BQ325" i="28"/>
  <c r="BP325" i="28"/>
  <c r="BO325" i="28"/>
  <c r="BN325" i="28"/>
  <c r="BM325" i="28"/>
  <c r="BL325" i="28"/>
  <c r="BK325" i="28"/>
  <c r="BJ325" i="28"/>
  <c r="BI325" i="28"/>
  <c r="BF325" i="28"/>
  <c r="BE325" i="28"/>
  <c r="BD325" i="28"/>
  <c r="BC325" i="28"/>
  <c r="BB325" i="28"/>
  <c r="BA325" i="28"/>
  <c r="AZ325" i="28"/>
  <c r="AY325" i="28"/>
  <c r="AX325" i="28"/>
  <c r="AW325" i="28"/>
  <c r="AV325" i="28"/>
  <c r="AU325" i="28"/>
  <c r="AT325" i="28"/>
  <c r="AS325" i="28"/>
  <c r="AR325" i="28"/>
  <c r="AQ325" i="28"/>
  <c r="AP325" i="28"/>
  <c r="AO325" i="28"/>
  <c r="AL325" i="28"/>
  <c r="AK325" i="28"/>
  <c r="AJ325" i="28"/>
  <c r="AI325" i="28"/>
  <c r="AH325" i="28"/>
  <c r="AG325" i="28"/>
  <c r="AF325" i="28"/>
  <c r="AE325" i="28"/>
  <c r="AD325" i="28"/>
  <c r="AA325" i="28"/>
  <c r="Z325" i="28"/>
  <c r="Y325" i="28"/>
  <c r="X325" i="28"/>
  <c r="W325" i="28"/>
  <c r="V325" i="28"/>
  <c r="U325" i="28"/>
  <c r="T325" i="28"/>
  <c r="S325" i="28"/>
  <c r="P325" i="28"/>
  <c r="O325" i="28"/>
  <c r="N325" i="28"/>
  <c r="M325" i="28"/>
  <c r="L325" i="28"/>
  <c r="K325" i="28"/>
  <c r="J325" i="28"/>
  <c r="I325" i="28"/>
  <c r="H325" i="28"/>
  <c r="G325" i="28"/>
  <c r="F325" i="28"/>
  <c r="D325" i="28"/>
  <c r="C325" i="28"/>
  <c r="B325" i="28"/>
  <c r="BQ324" i="28"/>
  <c r="BP324" i="28"/>
  <c r="BO324" i="28"/>
  <c r="BN324" i="28"/>
  <c r="BM324" i="28"/>
  <c r="BL324" i="28"/>
  <c r="BK324" i="28"/>
  <c r="BJ324" i="28"/>
  <c r="BI324" i="28"/>
  <c r="BF324" i="28"/>
  <c r="BE324" i="28"/>
  <c r="BD324" i="28"/>
  <c r="BC324" i="28"/>
  <c r="BB324" i="28"/>
  <c r="BA324" i="28"/>
  <c r="AZ324" i="28"/>
  <c r="AY324" i="28"/>
  <c r="AX324" i="28"/>
  <c r="AW324" i="28"/>
  <c r="AV324" i="28"/>
  <c r="AU324" i="28"/>
  <c r="AT324" i="28"/>
  <c r="AS324" i="28"/>
  <c r="AR324" i="28"/>
  <c r="AQ324" i="28"/>
  <c r="AP324" i="28"/>
  <c r="AO324" i="28"/>
  <c r="AL324" i="28"/>
  <c r="AK324" i="28"/>
  <c r="AJ324" i="28"/>
  <c r="AI324" i="28"/>
  <c r="AH324" i="28"/>
  <c r="AG324" i="28"/>
  <c r="AF324" i="28"/>
  <c r="AE324" i="28"/>
  <c r="AD324" i="28"/>
  <c r="AA324" i="28"/>
  <c r="Z324" i="28"/>
  <c r="Y324" i="28"/>
  <c r="X324" i="28"/>
  <c r="W324" i="28"/>
  <c r="V324" i="28"/>
  <c r="U324" i="28"/>
  <c r="T324" i="28"/>
  <c r="S324" i="28"/>
  <c r="P324" i="28"/>
  <c r="O324" i="28"/>
  <c r="N324" i="28"/>
  <c r="M324" i="28"/>
  <c r="L324" i="28"/>
  <c r="K324" i="28"/>
  <c r="J324" i="28"/>
  <c r="I324" i="28"/>
  <c r="H324" i="28"/>
  <c r="G324" i="28"/>
  <c r="F324" i="28"/>
  <c r="D324" i="28"/>
  <c r="C324" i="28"/>
  <c r="B324" i="28"/>
  <c r="BQ323" i="28"/>
  <c r="BP323" i="28"/>
  <c r="BO323" i="28"/>
  <c r="BN323" i="28"/>
  <c r="BM323" i="28"/>
  <c r="BL323" i="28"/>
  <c r="BK323" i="28"/>
  <c r="BJ323" i="28"/>
  <c r="BI323" i="28"/>
  <c r="BF323" i="28"/>
  <c r="BE323" i="28"/>
  <c r="BD323" i="28"/>
  <c r="BC323" i="28"/>
  <c r="BB323" i="28"/>
  <c r="BA323" i="28"/>
  <c r="AZ323" i="28"/>
  <c r="AY323" i="28"/>
  <c r="AX323" i="28"/>
  <c r="AW323" i="28"/>
  <c r="AV323" i="28"/>
  <c r="AU323" i="28"/>
  <c r="AT323" i="28"/>
  <c r="AS323" i="28"/>
  <c r="AR323" i="28"/>
  <c r="AQ323" i="28"/>
  <c r="AP323" i="28"/>
  <c r="AO323" i="28"/>
  <c r="AL323" i="28"/>
  <c r="AK323" i="28"/>
  <c r="AJ323" i="28"/>
  <c r="AI323" i="28"/>
  <c r="AH323" i="28"/>
  <c r="AG323" i="28"/>
  <c r="AF323" i="28"/>
  <c r="AE323" i="28"/>
  <c r="AD323" i="28"/>
  <c r="AA323" i="28"/>
  <c r="Z323" i="28"/>
  <c r="Y323" i="28"/>
  <c r="X323" i="28"/>
  <c r="W323" i="28"/>
  <c r="V323" i="28"/>
  <c r="U323" i="28"/>
  <c r="T323" i="28"/>
  <c r="S323" i="28"/>
  <c r="P323" i="28"/>
  <c r="O323" i="28"/>
  <c r="N323" i="28"/>
  <c r="M323" i="28"/>
  <c r="L323" i="28"/>
  <c r="K323" i="28"/>
  <c r="J323" i="28"/>
  <c r="I323" i="28"/>
  <c r="H323" i="28"/>
  <c r="G323" i="28"/>
  <c r="F323" i="28"/>
  <c r="D323" i="28"/>
  <c r="C323" i="28"/>
  <c r="B323" i="28"/>
  <c r="BQ322" i="28"/>
  <c r="BP322" i="28"/>
  <c r="BO322" i="28"/>
  <c r="BN322" i="28"/>
  <c r="BM322" i="28"/>
  <c r="BL322" i="28"/>
  <c r="BK322" i="28"/>
  <c r="BJ322" i="28"/>
  <c r="BI322" i="28"/>
  <c r="BF322" i="28"/>
  <c r="BE322" i="28"/>
  <c r="BD322" i="28"/>
  <c r="BC322" i="28"/>
  <c r="BB322" i="28"/>
  <c r="BA322" i="28"/>
  <c r="AZ322" i="28"/>
  <c r="AY322" i="28"/>
  <c r="AX322" i="28"/>
  <c r="AW322" i="28"/>
  <c r="AV322" i="28"/>
  <c r="AU322" i="28"/>
  <c r="AT322" i="28"/>
  <c r="AS322" i="28"/>
  <c r="AR322" i="28"/>
  <c r="AQ322" i="28"/>
  <c r="AP322" i="28"/>
  <c r="AO322" i="28"/>
  <c r="AL322" i="28"/>
  <c r="AK322" i="28"/>
  <c r="AJ322" i="28"/>
  <c r="AI322" i="28"/>
  <c r="AH322" i="28"/>
  <c r="AG322" i="28"/>
  <c r="AF322" i="28"/>
  <c r="AE322" i="28"/>
  <c r="AD322" i="28"/>
  <c r="AA322" i="28"/>
  <c r="Z322" i="28"/>
  <c r="Y322" i="28"/>
  <c r="X322" i="28"/>
  <c r="W322" i="28"/>
  <c r="V322" i="28"/>
  <c r="U322" i="28"/>
  <c r="T322" i="28"/>
  <c r="S322" i="28"/>
  <c r="P322" i="28"/>
  <c r="O322" i="28"/>
  <c r="N322" i="28"/>
  <c r="M322" i="28"/>
  <c r="L322" i="28"/>
  <c r="K322" i="28"/>
  <c r="J322" i="28"/>
  <c r="I322" i="28"/>
  <c r="H322" i="28"/>
  <c r="G322" i="28"/>
  <c r="F322" i="28"/>
  <c r="D322" i="28"/>
  <c r="C322" i="28"/>
  <c r="B322" i="28"/>
  <c r="BQ321" i="28"/>
  <c r="BP321" i="28"/>
  <c r="BO321" i="28"/>
  <c r="BN321" i="28"/>
  <c r="BM321" i="28"/>
  <c r="BL321" i="28"/>
  <c r="BK321" i="28"/>
  <c r="BJ321" i="28"/>
  <c r="BI321" i="28"/>
  <c r="BF321" i="28"/>
  <c r="BE321" i="28"/>
  <c r="BD321" i="28"/>
  <c r="BC321" i="28"/>
  <c r="BB321" i="28"/>
  <c r="BA321" i="28"/>
  <c r="AZ321" i="28"/>
  <c r="AY321" i="28"/>
  <c r="AX321" i="28"/>
  <c r="AW321" i="28"/>
  <c r="AV321" i="28"/>
  <c r="AU321" i="28"/>
  <c r="AT321" i="28"/>
  <c r="AS321" i="28"/>
  <c r="AR321" i="28"/>
  <c r="AQ321" i="28"/>
  <c r="AP321" i="28"/>
  <c r="AO321" i="28"/>
  <c r="AL321" i="28"/>
  <c r="AK321" i="28"/>
  <c r="AJ321" i="28"/>
  <c r="AI321" i="28"/>
  <c r="AH321" i="28"/>
  <c r="AG321" i="28"/>
  <c r="AF321" i="28"/>
  <c r="AE321" i="28"/>
  <c r="AD321" i="28"/>
  <c r="AA321" i="28"/>
  <c r="Z321" i="28"/>
  <c r="Y321" i="28"/>
  <c r="X321" i="28"/>
  <c r="W321" i="28"/>
  <c r="V321" i="28"/>
  <c r="U321" i="28"/>
  <c r="T321" i="28"/>
  <c r="S321" i="28"/>
  <c r="P321" i="28"/>
  <c r="O321" i="28"/>
  <c r="N321" i="28"/>
  <c r="M321" i="28"/>
  <c r="L321" i="28"/>
  <c r="K321" i="28"/>
  <c r="J321" i="28"/>
  <c r="I321" i="28"/>
  <c r="H321" i="28"/>
  <c r="G321" i="28"/>
  <c r="F321" i="28"/>
  <c r="D321" i="28"/>
  <c r="C321" i="28"/>
  <c r="B321" i="28"/>
  <c r="BQ320" i="28"/>
  <c r="BP320" i="28"/>
  <c r="BO320" i="28"/>
  <c r="BN320" i="28"/>
  <c r="BM320" i="28"/>
  <c r="BL320" i="28"/>
  <c r="BK320" i="28"/>
  <c r="BJ320" i="28"/>
  <c r="BI320" i="28"/>
  <c r="BF320" i="28"/>
  <c r="BE320" i="28"/>
  <c r="BD320" i="28"/>
  <c r="BC320" i="28"/>
  <c r="BB320" i="28"/>
  <c r="BA320" i="28"/>
  <c r="AZ320" i="28"/>
  <c r="AY320" i="28"/>
  <c r="AX320" i="28"/>
  <c r="AW320" i="28"/>
  <c r="AV320" i="28"/>
  <c r="AU320" i="28"/>
  <c r="AT320" i="28"/>
  <c r="AS320" i="28"/>
  <c r="AR320" i="28"/>
  <c r="AQ320" i="28"/>
  <c r="AP320" i="28"/>
  <c r="AO320" i="28"/>
  <c r="AL320" i="28"/>
  <c r="AK320" i="28"/>
  <c r="AJ320" i="28"/>
  <c r="AI320" i="28"/>
  <c r="AH320" i="28"/>
  <c r="AG320" i="28"/>
  <c r="AF320" i="28"/>
  <c r="AE320" i="28"/>
  <c r="AD320" i="28"/>
  <c r="AA320" i="28"/>
  <c r="Z320" i="28"/>
  <c r="Y320" i="28"/>
  <c r="X320" i="28"/>
  <c r="W320" i="28"/>
  <c r="V320" i="28"/>
  <c r="U320" i="28"/>
  <c r="T320" i="28"/>
  <c r="S320" i="28"/>
  <c r="P320" i="28"/>
  <c r="O320" i="28"/>
  <c r="N320" i="28"/>
  <c r="M320" i="28"/>
  <c r="L320" i="28"/>
  <c r="K320" i="28"/>
  <c r="J320" i="28"/>
  <c r="I320" i="28"/>
  <c r="H320" i="28"/>
  <c r="G320" i="28"/>
  <c r="F320" i="28"/>
  <c r="D320" i="28"/>
  <c r="C320" i="28"/>
  <c r="B320" i="28"/>
  <c r="BQ319" i="28"/>
  <c r="BP319" i="28"/>
  <c r="BO319" i="28"/>
  <c r="BN319" i="28"/>
  <c r="BM319" i="28"/>
  <c r="BL319" i="28"/>
  <c r="BK319" i="28"/>
  <c r="BJ319" i="28"/>
  <c r="BI319" i="28"/>
  <c r="BF319" i="28"/>
  <c r="BE319" i="28"/>
  <c r="BD319" i="28"/>
  <c r="BC319" i="28"/>
  <c r="BB319" i="28"/>
  <c r="BA319" i="28"/>
  <c r="AZ319" i="28"/>
  <c r="AY319" i="28"/>
  <c r="AX319" i="28"/>
  <c r="AW319" i="28"/>
  <c r="AV319" i="28"/>
  <c r="AU319" i="28"/>
  <c r="AT319" i="28"/>
  <c r="AS319" i="28"/>
  <c r="AR319" i="28"/>
  <c r="AQ319" i="28"/>
  <c r="AP319" i="28"/>
  <c r="AO319" i="28"/>
  <c r="AL319" i="28"/>
  <c r="AK319" i="28"/>
  <c r="AJ319" i="28"/>
  <c r="AI319" i="28"/>
  <c r="AH319" i="28"/>
  <c r="AG319" i="28"/>
  <c r="AF319" i="28"/>
  <c r="AE319" i="28"/>
  <c r="AD319" i="28"/>
  <c r="AA319" i="28"/>
  <c r="Z319" i="28"/>
  <c r="Y319" i="28"/>
  <c r="X319" i="28"/>
  <c r="W319" i="28"/>
  <c r="V319" i="28"/>
  <c r="U319" i="28"/>
  <c r="T319" i="28"/>
  <c r="S319" i="28"/>
  <c r="P319" i="28"/>
  <c r="O319" i="28"/>
  <c r="N319" i="28"/>
  <c r="M319" i="28"/>
  <c r="L319" i="28"/>
  <c r="K319" i="28"/>
  <c r="J319" i="28"/>
  <c r="I319" i="28"/>
  <c r="H319" i="28"/>
  <c r="G319" i="28"/>
  <c r="F319" i="28"/>
  <c r="D319" i="28"/>
  <c r="C319" i="28"/>
  <c r="B319" i="28"/>
  <c r="BQ318" i="28"/>
  <c r="BP318" i="28"/>
  <c r="BO318" i="28"/>
  <c r="BN318" i="28"/>
  <c r="BM318" i="28"/>
  <c r="BL318" i="28"/>
  <c r="BK318" i="28"/>
  <c r="BJ318" i="28"/>
  <c r="BI318" i="28"/>
  <c r="BF318" i="28"/>
  <c r="BE318" i="28"/>
  <c r="BD318" i="28"/>
  <c r="BC318" i="28"/>
  <c r="BB318" i="28"/>
  <c r="BA318" i="28"/>
  <c r="AZ318" i="28"/>
  <c r="AY318" i="28"/>
  <c r="AX318" i="28"/>
  <c r="AW318" i="28"/>
  <c r="AV318" i="28"/>
  <c r="AU318" i="28"/>
  <c r="AT318" i="28"/>
  <c r="AS318" i="28"/>
  <c r="AR318" i="28"/>
  <c r="AQ318" i="28"/>
  <c r="AP318" i="28"/>
  <c r="AO318" i="28"/>
  <c r="AL318" i="28"/>
  <c r="AK318" i="28"/>
  <c r="AJ318" i="28"/>
  <c r="AI318" i="28"/>
  <c r="AH318" i="28"/>
  <c r="AG318" i="28"/>
  <c r="AF318" i="28"/>
  <c r="AE318" i="28"/>
  <c r="AD318" i="28"/>
  <c r="AA318" i="28"/>
  <c r="Z318" i="28"/>
  <c r="Y318" i="28"/>
  <c r="X318" i="28"/>
  <c r="W318" i="28"/>
  <c r="V318" i="28"/>
  <c r="U318" i="28"/>
  <c r="T318" i="28"/>
  <c r="S318" i="28"/>
  <c r="P318" i="28"/>
  <c r="O318" i="28"/>
  <c r="N318" i="28"/>
  <c r="M318" i="28"/>
  <c r="L318" i="28"/>
  <c r="K318" i="28"/>
  <c r="J318" i="28"/>
  <c r="I318" i="28"/>
  <c r="H318" i="28"/>
  <c r="G318" i="28"/>
  <c r="F318" i="28"/>
  <c r="D318" i="28"/>
  <c r="C318" i="28"/>
  <c r="B318" i="28"/>
  <c r="BQ317" i="28"/>
  <c r="BP317" i="28"/>
  <c r="BO317" i="28"/>
  <c r="BN317" i="28"/>
  <c r="BM317" i="28"/>
  <c r="BL317" i="28"/>
  <c r="BK317" i="28"/>
  <c r="BJ317" i="28"/>
  <c r="BI317" i="28"/>
  <c r="BF317" i="28"/>
  <c r="BE317" i="28"/>
  <c r="BD317" i="28"/>
  <c r="BC317" i="28"/>
  <c r="BB317" i="28"/>
  <c r="BA317" i="28"/>
  <c r="AZ317" i="28"/>
  <c r="AY317" i="28"/>
  <c r="AX317" i="28"/>
  <c r="AW317" i="28"/>
  <c r="AV317" i="28"/>
  <c r="AU317" i="28"/>
  <c r="AT317" i="28"/>
  <c r="AS317" i="28"/>
  <c r="AR317" i="28"/>
  <c r="AQ317" i="28"/>
  <c r="AP317" i="28"/>
  <c r="AO317" i="28"/>
  <c r="AL317" i="28"/>
  <c r="AK317" i="28"/>
  <c r="AJ317" i="28"/>
  <c r="AI317" i="28"/>
  <c r="AH317" i="28"/>
  <c r="AG317" i="28"/>
  <c r="AF317" i="28"/>
  <c r="AE317" i="28"/>
  <c r="AD317" i="28"/>
  <c r="AA317" i="28"/>
  <c r="Z317" i="28"/>
  <c r="Y317" i="28"/>
  <c r="X317" i="28"/>
  <c r="W317" i="28"/>
  <c r="V317" i="28"/>
  <c r="U317" i="28"/>
  <c r="T317" i="28"/>
  <c r="S317" i="28"/>
  <c r="P317" i="28"/>
  <c r="O317" i="28"/>
  <c r="N317" i="28"/>
  <c r="M317" i="28"/>
  <c r="L317" i="28"/>
  <c r="K317" i="28"/>
  <c r="J317" i="28"/>
  <c r="I317" i="28"/>
  <c r="H317" i="28"/>
  <c r="G317" i="28"/>
  <c r="F317" i="28"/>
  <c r="D317" i="28"/>
  <c r="C317" i="28"/>
  <c r="B317" i="28"/>
  <c r="BQ316" i="28"/>
  <c r="BP316" i="28"/>
  <c r="BO316" i="28"/>
  <c r="BN316" i="28"/>
  <c r="BM316" i="28"/>
  <c r="BL316" i="28"/>
  <c r="BK316" i="28"/>
  <c r="BJ316" i="28"/>
  <c r="BI316" i="28"/>
  <c r="BF316" i="28"/>
  <c r="BE316" i="28"/>
  <c r="BD316" i="28"/>
  <c r="BC316" i="28"/>
  <c r="BB316" i="28"/>
  <c r="BA316" i="28"/>
  <c r="AZ316" i="28"/>
  <c r="AY316" i="28"/>
  <c r="AX316" i="28"/>
  <c r="AW316" i="28"/>
  <c r="AV316" i="28"/>
  <c r="AU316" i="28"/>
  <c r="AT316" i="28"/>
  <c r="AS316" i="28"/>
  <c r="AR316" i="28"/>
  <c r="AQ316" i="28"/>
  <c r="AP316" i="28"/>
  <c r="AO316" i="28"/>
  <c r="AL316" i="28"/>
  <c r="AK316" i="28"/>
  <c r="AJ316" i="28"/>
  <c r="AI316" i="28"/>
  <c r="AH316" i="28"/>
  <c r="AG316" i="28"/>
  <c r="AF316" i="28"/>
  <c r="AE316" i="28"/>
  <c r="AD316" i="28"/>
  <c r="AA316" i="28"/>
  <c r="Z316" i="28"/>
  <c r="Y316" i="28"/>
  <c r="X316" i="28"/>
  <c r="W316" i="28"/>
  <c r="V316" i="28"/>
  <c r="U316" i="28"/>
  <c r="T316" i="28"/>
  <c r="S316" i="28"/>
  <c r="P316" i="28"/>
  <c r="O316" i="28"/>
  <c r="N316" i="28"/>
  <c r="M316" i="28"/>
  <c r="L316" i="28"/>
  <c r="K316" i="28"/>
  <c r="J316" i="28"/>
  <c r="I316" i="28"/>
  <c r="H316" i="28"/>
  <c r="G316" i="28"/>
  <c r="F316" i="28"/>
  <c r="D316" i="28"/>
  <c r="C316" i="28"/>
  <c r="B316" i="28"/>
  <c r="BQ315" i="28"/>
  <c r="BP315" i="28"/>
  <c r="BO315" i="28"/>
  <c r="BN315" i="28"/>
  <c r="BM315" i="28"/>
  <c r="BL315" i="28"/>
  <c r="BK315" i="28"/>
  <c r="BJ315" i="28"/>
  <c r="BI315" i="28"/>
  <c r="BF315" i="28"/>
  <c r="BE315" i="28"/>
  <c r="BD315" i="28"/>
  <c r="BC315" i="28"/>
  <c r="BB315" i="28"/>
  <c r="BA315" i="28"/>
  <c r="AZ315" i="28"/>
  <c r="AY315" i="28"/>
  <c r="AX315" i="28"/>
  <c r="AW315" i="28"/>
  <c r="AV315" i="28"/>
  <c r="AU315" i="28"/>
  <c r="AT315" i="28"/>
  <c r="AS315" i="28"/>
  <c r="AR315" i="28"/>
  <c r="AQ315" i="28"/>
  <c r="AP315" i="28"/>
  <c r="AO315" i="28"/>
  <c r="AL315" i="28"/>
  <c r="AK315" i="28"/>
  <c r="AJ315" i="28"/>
  <c r="AI315" i="28"/>
  <c r="AH315" i="28"/>
  <c r="AG315" i="28"/>
  <c r="AF315" i="28"/>
  <c r="AE315" i="28"/>
  <c r="AD315" i="28"/>
  <c r="AA315" i="28"/>
  <c r="Z315" i="28"/>
  <c r="Y315" i="28"/>
  <c r="X315" i="28"/>
  <c r="W315" i="28"/>
  <c r="V315" i="28"/>
  <c r="U315" i="28"/>
  <c r="T315" i="28"/>
  <c r="S315" i="28"/>
  <c r="P315" i="28"/>
  <c r="O315" i="28"/>
  <c r="N315" i="28"/>
  <c r="M315" i="28"/>
  <c r="L315" i="28"/>
  <c r="K315" i="28"/>
  <c r="J315" i="28"/>
  <c r="I315" i="28"/>
  <c r="H315" i="28"/>
  <c r="G315" i="28"/>
  <c r="F315" i="28"/>
  <c r="D315" i="28"/>
  <c r="C315" i="28"/>
  <c r="B315" i="28"/>
  <c r="BQ314" i="28"/>
  <c r="BP314" i="28"/>
  <c r="BO314" i="28"/>
  <c r="BN314" i="28"/>
  <c r="BM314" i="28"/>
  <c r="BL314" i="28"/>
  <c r="BK314" i="28"/>
  <c r="BJ314" i="28"/>
  <c r="BI314" i="28"/>
  <c r="BF314" i="28"/>
  <c r="BE314" i="28"/>
  <c r="BD314" i="28"/>
  <c r="BC314" i="28"/>
  <c r="BB314" i="28"/>
  <c r="BA314" i="28"/>
  <c r="AZ314" i="28"/>
  <c r="AY314" i="28"/>
  <c r="AX314" i="28"/>
  <c r="AW314" i="28"/>
  <c r="AV314" i="28"/>
  <c r="AU314" i="28"/>
  <c r="AT314" i="28"/>
  <c r="AS314" i="28"/>
  <c r="AR314" i="28"/>
  <c r="AQ314" i="28"/>
  <c r="AP314" i="28"/>
  <c r="AO314" i="28"/>
  <c r="AL314" i="28"/>
  <c r="AK314" i="28"/>
  <c r="AJ314" i="28"/>
  <c r="AI314" i="28"/>
  <c r="AH314" i="28"/>
  <c r="AG314" i="28"/>
  <c r="AF314" i="28"/>
  <c r="AE314" i="28"/>
  <c r="AD314" i="28"/>
  <c r="AA314" i="28"/>
  <c r="Z314" i="28"/>
  <c r="Y314" i="28"/>
  <c r="X314" i="28"/>
  <c r="W314" i="28"/>
  <c r="V314" i="28"/>
  <c r="U314" i="28"/>
  <c r="T314" i="28"/>
  <c r="S314" i="28"/>
  <c r="P314" i="28"/>
  <c r="O314" i="28"/>
  <c r="N314" i="28"/>
  <c r="M314" i="28"/>
  <c r="L314" i="28"/>
  <c r="K314" i="28"/>
  <c r="J314" i="28"/>
  <c r="I314" i="28"/>
  <c r="H314" i="28"/>
  <c r="G314" i="28"/>
  <c r="F314" i="28"/>
  <c r="D314" i="28"/>
  <c r="C314" i="28"/>
  <c r="B314" i="28"/>
  <c r="BQ313" i="28"/>
  <c r="BP313" i="28"/>
  <c r="BO313" i="28"/>
  <c r="BN313" i="28"/>
  <c r="BM313" i="28"/>
  <c r="BL313" i="28"/>
  <c r="BK313" i="28"/>
  <c r="BJ313" i="28"/>
  <c r="BI313" i="28"/>
  <c r="BF313" i="28"/>
  <c r="BE313" i="28"/>
  <c r="BD313" i="28"/>
  <c r="BC313" i="28"/>
  <c r="BB313" i="28"/>
  <c r="BA313" i="28"/>
  <c r="AZ313" i="28"/>
  <c r="AY313" i="28"/>
  <c r="AX313" i="28"/>
  <c r="AW313" i="28"/>
  <c r="AV313" i="28"/>
  <c r="AU313" i="28"/>
  <c r="AT313" i="28"/>
  <c r="AS313" i="28"/>
  <c r="AR313" i="28"/>
  <c r="AQ313" i="28"/>
  <c r="AP313" i="28"/>
  <c r="AO313" i="28"/>
  <c r="AL313" i="28"/>
  <c r="AK313" i="28"/>
  <c r="AJ313" i="28"/>
  <c r="AI313" i="28"/>
  <c r="AH313" i="28"/>
  <c r="AG313" i="28"/>
  <c r="AF313" i="28"/>
  <c r="AE313" i="28"/>
  <c r="AD313" i="28"/>
  <c r="AA313" i="28"/>
  <c r="Z313" i="28"/>
  <c r="Y313" i="28"/>
  <c r="X313" i="28"/>
  <c r="W313" i="28"/>
  <c r="V313" i="28"/>
  <c r="U313" i="28"/>
  <c r="T313" i="28"/>
  <c r="S313" i="28"/>
  <c r="P313" i="28"/>
  <c r="O313" i="28"/>
  <c r="N313" i="28"/>
  <c r="M313" i="28"/>
  <c r="L313" i="28"/>
  <c r="K313" i="28"/>
  <c r="J313" i="28"/>
  <c r="I313" i="28"/>
  <c r="H313" i="28"/>
  <c r="G313" i="28"/>
  <c r="F313" i="28"/>
  <c r="D313" i="28"/>
  <c r="C313" i="28"/>
  <c r="B313" i="28"/>
  <c r="BQ312" i="28"/>
  <c r="BP312" i="28"/>
  <c r="BO312" i="28"/>
  <c r="BN312" i="28"/>
  <c r="BM312" i="28"/>
  <c r="BL312" i="28"/>
  <c r="BK312" i="28"/>
  <c r="BJ312" i="28"/>
  <c r="BI312" i="28"/>
  <c r="BF312" i="28"/>
  <c r="BE312" i="28"/>
  <c r="BD312" i="28"/>
  <c r="BC312" i="28"/>
  <c r="BB312" i="28"/>
  <c r="BA312" i="28"/>
  <c r="AZ312" i="28"/>
  <c r="AY312" i="28"/>
  <c r="AX312" i="28"/>
  <c r="AW312" i="28"/>
  <c r="AV312" i="28"/>
  <c r="AU312" i="28"/>
  <c r="AT312" i="28"/>
  <c r="AS312" i="28"/>
  <c r="AR312" i="28"/>
  <c r="AQ312" i="28"/>
  <c r="AP312" i="28"/>
  <c r="AO312" i="28"/>
  <c r="AL312" i="28"/>
  <c r="AK312" i="28"/>
  <c r="AJ312" i="28"/>
  <c r="AI312" i="28"/>
  <c r="AH312" i="28"/>
  <c r="AG312" i="28"/>
  <c r="AF312" i="28"/>
  <c r="AE312" i="28"/>
  <c r="AD312" i="28"/>
  <c r="AA312" i="28"/>
  <c r="Z312" i="28"/>
  <c r="Y312" i="28"/>
  <c r="X312" i="28"/>
  <c r="W312" i="28"/>
  <c r="V312" i="28"/>
  <c r="U312" i="28"/>
  <c r="T312" i="28"/>
  <c r="S312" i="28"/>
  <c r="P312" i="28"/>
  <c r="O312" i="28"/>
  <c r="N312" i="28"/>
  <c r="M312" i="28"/>
  <c r="L312" i="28"/>
  <c r="K312" i="28"/>
  <c r="J312" i="28"/>
  <c r="I312" i="28"/>
  <c r="H312" i="28"/>
  <c r="G312" i="28"/>
  <c r="F312" i="28"/>
  <c r="D312" i="28"/>
  <c r="C312" i="28"/>
  <c r="B312" i="28"/>
  <c r="BQ311" i="28"/>
  <c r="BP311" i="28"/>
  <c r="BO311" i="28"/>
  <c r="BN311" i="28"/>
  <c r="BM311" i="28"/>
  <c r="BL311" i="28"/>
  <c r="BK311" i="28"/>
  <c r="BJ311" i="28"/>
  <c r="BI311" i="28"/>
  <c r="BF311" i="28"/>
  <c r="BE311" i="28"/>
  <c r="BD311" i="28"/>
  <c r="BC311" i="28"/>
  <c r="BB311" i="28"/>
  <c r="BA311" i="28"/>
  <c r="AZ311" i="28"/>
  <c r="AY311" i="28"/>
  <c r="AX311" i="28"/>
  <c r="AW311" i="28"/>
  <c r="AV311" i="28"/>
  <c r="AU311" i="28"/>
  <c r="AT311" i="28"/>
  <c r="AS311" i="28"/>
  <c r="AR311" i="28"/>
  <c r="AQ311" i="28"/>
  <c r="AP311" i="28"/>
  <c r="AO311" i="28"/>
  <c r="AL311" i="28"/>
  <c r="AK311" i="28"/>
  <c r="AJ311" i="28"/>
  <c r="AI311" i="28"/>
  <c r="AH311" i="28"/>
  <c r="AG311" i="28"/>
  <c r="AF311" i="28"/>
  <c r="AE311" i="28"/>
  <c r="AD311" i="28"/>
  <c r="AA311" i="28"/>
  <c r="Z311" i="28"/>
  <c r="Y311" i="28"/>
  <c r="X311" i="28"/>
  <c r="W311" i="28"/>
  <c r="V311" i="28"/>
  <c r="U311" i="28"/>
  <c r="T311" i="28"/>
  <c r="S311" i="28"/>
  <c r="P311" i="28"/>
  <c r="O311" i="28"/>
  <c r="N311" i="28"/>
  <c r="M311" i="28"/>
  <c r="L311" i="28"/>
  <c r="K311" i="28"/>
  <c r="J311" i="28"/>
  <c r="I311" i="28"/>
  <c r="H311" i="28"/>
  <c r="G311" i="28"/>
  <c r="F311" i="28"/>
  <c r="D311" i="28"/>
  <c r="C311" i="28"/>
  <c r="B311" i="28"/>
  <c r="BQ310" i="28"/>
  <c r="BP310" i="28"/>
  <c r="BO310" i="28"/>
  <c r="BN310" i="28"/>
  <c r="BM310" i="28"/>
  <c r="BL310" i="28"/>
  <c r="BK310" i="28"/>
  <c r="BJ310" i="28"/>
  <c r="BI310" i="28"/>
  <c r="BF310" i="28"/>
  <c r="BE310" i="28"/>
  <c r="BD310" i="28"/>
  <c r="BC310" i="28"/>
  <c r="BB310" i="28"/>
  <c r="BA310" i="28"/>
  <c r="AZ310" i="28"/>
  <c r="AY310" i="28"/>
  <c r="AX310" i="28"/>
  <c r="AW310" i="28"/>
  <c r="AV310" i="28"/>
  <c r="AU310" i="28"/>
  <c r="AT310" i="28"/>
  <c r="AS310" i="28"/>
  <c r="AR310" i="28"/>
  <c r="AQ310" i="28"/>
  <c r="AP310" i="28"/>
  <c r="AO310" i="28"/>
  <c r="AL310" i="28"/>
  <c r="AK310" i="28"/>
  <c r="AJ310" i="28"/>
  <c r="AI310" i="28"/>
  <c r="AH310" i="28"/>
  <c r="AG310" i="28"/>
  <c r="AF310" i="28"/>
  <c r="AE310" i="28"/>
  <c r="AD310" i="28"/>
  <c r="AA310" i="28"/>
  <c r="Z310" i="28"/>
  <c r="Y310" i="28"/>
  <c r="X310" i="28"/>
  <c r="W310" i="28"/>
  <c r="V310" i="28"/>
  <c r="U310" i="28"/>
  <c r="T310" i="28"/>
  <c r="S310" i="28"/>
  <c r="P310" i="28"/>
  <c r="O310" i="28"/>
  <c r="N310" i="28"/>
  <c r="M310" i="28"/>
  <c r="L310" i="28"/>
  <c r="K310" i="28"/>
  <c r="J310" i="28"/>
  <c r="I310" i="28"/>
  <c r="H310" i="28"/>
  <c r="G310" i="28"/>
  <c r="F310" i="28"/>
  <c r="D310" i="28"/>
  <c r="C310" i="28"/>
  <c r="B310" i="28"/>
  <c r="BQ309" i="28"/>
  <c r="BP309" i="28"/>
  <c r="BO309" i="28"/>
  <c r="BN309" i="28"/>
  <c r="BM309" i="28"/>
  <c r="BL309" i="28"/>
  <c r="BK309" i="28"/>
  <c r="BJ309" i="28"/>
  <c r="BI309" i="28"/>
  <c r="BF309" i="28"/>
  <c r="BE309" i="28"/>
  <c r="BD309" i="28"/>
  <c r="BC309" i="28"/>
  <c r="BB309" i="28"/>
  <c r="BA309" i="28"/>
  <c r="AZ309" i="28"/>
  <c r="AY309" i="28"/>
  <c r="AX309" i="28"/>
  <c r="AW309" i="28"/>
  <c r="AV309" i="28"/>
  <c r="AU309" i="28"/>
  <c r="AT309" i="28"/>
  <c r="AS309" i="28"/>
  <c r="AR309" i="28"/>
  <c r="AQ309" i="28"/>
  <c r="AP309" i="28"/>
  <c r="AO309" i="28"/>
  <c r="AL309" i="28"/>
  <c r="AK309" i="28"/>
  <c r="AJ309" i="28"/>
  <c r="AI309" i="28"/>
  <c r="AH309" i="28"/>
  <c r="AG309" i="28"/>
  <c r="AF309" i="28"/>
  <c r="AE309" i="28"/>
  <c r="AD309" i="28"/>
  <c r="AA309" i="28"/>
  <c r="Z309" i="28"/>
  <c r="Y309" i="28"/>
  <c r="X309" i="28"/>
  <c r="W309" i="28"/>
  <c r="V309" i="28"/>
  <c r="U309" i="28"/>
  <c r="T309" i="28"/>
  <c r="S309" i="28"/>
  <c r="P309" i="28"/>
  <c r="O309" i="28"/>
  <c r="N309" i="28"/>
  <c r="M309" i="28"/>
  <c r="L309" i="28"/>
  <c r="K309" i="28"/>
  <c r="J309" i="28"/>
  <c r="I309" i="28"/>
  <c r="H309" i="28"/>
  <c r="G309" i="28"/>
  <c r="F309" i="28"/>
  <c r="D309" i="28"/>
  <c r="C309" i="28"/>
  <c r="B309" i="28"/>
  <c r="BQ308" i="28"/>
  <c r="BP308" i="28"/>
  <c r="BO308" i="28"/>
  <c r="BN308" i="28"/>
  <c r="BM308" i="28"/>
  <c r="BL308" i="28"/>
  <c r="BK308" i="28"/>
  <c r="BJ308" i="28"/>
  <c r="BI308" i="28"/>
  <c r="BF308" i="28"/>
  <c r="BE308" i="28"/>
  <c r="BD308" i="28"/>
  <c r="BC308" i="28"/>
  <c r="BB308" i="28"/>
  <c r="BA308" i="28"/>
  <c r="AZ308" i="28"/>
  <c r="AY308" i="28"/>
  <c r="AX308" i="28"/>
  <c r="AW308" i="28"/>
  <c r="AV308" i="28"/>
  <c r="AU308" i="28"/>
  <c r="AT308" i="28"/>
  <c r="AS308" i="28"/>
  <c r="AR308" i="28"/>
  <c r="AQ308" i="28"/>
  <c r="AP308" i="28"/>
  <c r="AO308" i="28"/>
  <c r="AL308" i="28"/>
  <c r="AK308" i="28"/>
  <c r="AJ308" i="28"/>
  <c r="AI308" i="28"/>
  <c r="AH308" i="28"/>
  <c r="AG308" i="28"/>
  <c r="AF308" i="28"/>
  <c r="AE308" i="28"/>
  <c r="AD308" i="28"/>
  <c r="AA308" i="28"/>
  <c r="Z308" i="28"/>
  <c r="Y308" i="28"/>
  <c r="X308" i="28"/>
  <c r="W308" i="28"/>
  <c r="V308" i="28"/>
  <c r="U308" i="28"/>
  <c r="T308" i="28"/>
  <c r="S308" i="28"/>
  <c r="P308" i="28"/>
  <c r="O308" i="28"/>
  <c r="N308" i="28"/>
  <c r="M308" i="28"/>
  <c r="L308" i="28"/>
  <c r="K308" i="28"/>
  <c r="J308" i="28"/>
  <c r="I308" i="28"/>
  <c r="H308" i="28"/>
  <c r="G308" i="28"/>
  <c r="F308" i="28"/>
  <c r="D308" i="28"/>
  <c r="C308" i="28"/>
  <c r="B308" i="28"/>
  <c r="BQ307" i="28"/>
  <c r="BP307" i="28"/>
  <c r="BO307" i="28"/>
  <c r="BN307" i="28"/>
  <c r="BM307" i="28"/>
  <c r="BL307" i="28"/>
  <c r="BK307" i="28"/>
  <c r="BJ307" i="28"/>
  <c r="BI307" i="28"/>
  <c r="BF307" i="28"/>
  <c r="BE307" i="28"/>
  <c r="BD307" i="28"/>
  <c r="BC307" i="28"/>
  <c r="BB307" i="28"/>
  <c r="BA307" i="28"/>
  <c r="AZ307" i="28"/>
  <c r="AY307" i="28"/>
  <c r="AX307" i="28"/>
  <c r="AW307" i="28"/>
  <c r="AV307" i="28"/>
  <c r="AU307" i="28"/>
  <c r="AT307" i="28"/>
  <c r="AS307" i="28"/>
  <c r="AR307" i="28"/>
  <c r="AQ307" i="28"/>
  <c r="AP307" i="28"/>
  <c r="AO307" i="28"/>
  <c r="AL307" i="28"/>
  <c r="AK307" i="28"/>
  <c r="AJ307" i="28"/>
  <c r="AI307" i="28"/>
  <c r="AH307" i="28"/>
  <c r="AG307" i="28"/>
  <c r="AF307" i="28"/>
  <c r="AE307" i="28"/>
  <c r="AD307" i="28"/>
  <c r="AA307" i="28"/>
  <c r="Z307" i="28"/>
  <c r="Y307" i="28"/>
  <c r="X307" i="28"/>
  <c r="W307" i="28"/>
  <c r="V307" i="28"/>
  <c r="U307" i="28"/>
  <c r="T307" i="28"/>
  <c r="S307" i="28"/>
  <c r="P307" i="28"/>
  <c r="O307" i="28"/>
  <c r="N307" i="28"/>
  <c r="M307" i="28"/>
  <c r="L307" i="28"/>
  <c r="K307" i="28"/>
  <c r="J307" i="28"/>
  <c r="I307" i="28"/>
  <c r="H307" i="28"/>
  <c r="G307" i="28"/>
  <c r="F307" i="28"/>
  <c r="D307" i="28"/>
  <c r="C307" i="28"/>
  <c r="B307" i="28"/>
  <c r="BQ306" i="28"/>
  <c r="BP306" i="28"/>
  <c r="BO306" i="28"/>
  <c r="BN306" i="28"/>
  <c r="BM306" i="28"/>
  <c r="BL306" i="28"/>
  <c r="BK306" i="28"/>
  <c r="BJ306" i="28"/>
  <c r="BI306" i="28"/>
  <c r="BF306" i="28"/>
  <c r="BE306" i="28"/>
  <c r="BD306" i="28"/>
  <c r="BC306" i="28"/>
  <c r="BB306" i="28"/>
  <c r="BA306" i="28"/>
  <c r="AZ306" i="28"/>
  <c r="AY306" i="28"/>
  <c r="AX306" i="28"/>
  <c r="AW306" i="28"/>
  <c r="AV306" i="28"/>
  <c r="AU306" i="28"/>
  <c r="AT306" i="28"/>
  <c r="AS306" i="28"/>
  <c r="AR306" i="28"/>
  <c r="AQ306" i="28"/>
  <c r="AP306" i="28"/>
  <c r="AO306" i="28"/>
  <c r="AL306" i="28"/>
  <c r="AK306" i="28"/>
  <c r="AJ306" i="28"/>
  <c r="AI306" i="28"/>
  <c r="AH306" i="28"/>
  <c r="AG306" i="28"/>
  <c r="AF306" i="28"/>
  <c r="AE306" i="28"/>
  <c r="AD306" i="28"/>
  <c r="AA306" i="28"/>
  <c r="Z306" i="28"/>
  <c r="Y306" i="28"/>
  <c r="X306" i="28"/>
  <c r="W306" i="28"/>
  <c r="V306" i="28"/>
  <c r="U306" i="28"/>
  <c r="T306" i="28"/>
  <c r="S306" i="28"/>
  <c r="P306" i="28"/>
  <c r="O306" i="28"/>
  <c r="N306" i="28"/>
  <c r="M306" i="28"/>
  <c r="L306" i="28"/>
  <c r="K306" i="28"/>
  <c r="J306" i="28"/>
  <c r="I306" i="28"/>
  <c r="H306" i="28"/>
  <c r="G306" i="28"/>
  <c r="F306" i="28"/>
  <c r="D306" i="28"/>
  <c r="C306" i="28"/>
  <c r="B306" i="28"/>
  <c r="BQ305" i="28"/>
  <c r="BP305" i="28"/>
  <c r="BO305" i="28"/>
  <c r="BN305" i="28"/>
  <c r="BM305" i="28"/>
  <c r="BL305" i="28"/>
  <c r="BK305" i="28"/>
  <c r="BJ305" i="28"/>
  <c r="BI305" i="28"/>
  <c r="BF305" i="28"/>
  <c r="BE305" i="28"/>
  <c r="BD305" i="28"/>
  <c r="BC305" i="28"/>
  <c r="BB305" i="28"/>
  <c r="BA305" i="28"/>
  <c r="AZ305" i="28"/>
  <c r="AY305" i="28"/>
  <c r="AX305" i="28"/>
  <c r="AW305" i="28"/>
  <c r="AV305" i="28"/>
  <c r="AU305" i="28"/>
  <c r="AT305" i="28"/>
  <c r="AS305" i="28"/>
  <c r="AR305" i="28"/>
  <c r="AQ305" i="28"/>
  <c r="AP305" i="28"/>
  <c r="AO305" i="28"/>
  <c r="AL305" i="28"/>
  <c r="AK305" i="28"/>
  <c r="AJ305" i="28"/>
  <c r="AI305" i="28"/>
  <c r="AH305" i="28"/>
  <c r="AG305" i="28"/>
  <c r="AF305" i="28"/>
  <c r="AE305" i="28"/>
  <c r="AD305" i="28"/>
  <c r="AA305" i="28"/>
  <c r="Z305" i="28"/>
  <c r="Y305" i="28"/>
  <c r="X305" i="28"/>
  <c r="W305" i="28"/>
  <c r="V305" i="28"/>
  <c r="U305" i="28"/>
  <c r="T305" i="28"/>
  <c r="S305" i="28"/>
  <c r="P305" i="28"/>
  <c r="O305" i="28"/>
  <c r="N305" i="28"/>
  <c r="M305" i="28"/>
  <c r="L305" i="28"/>
  <c r="K305" i="28"/>
  <c r="J305" i="28"/>
  <c r="I305" i="28"/>
  <c r="H305" i="28"/>
  <c r="G305" i="28"/>
  <c r="F305" i="28"/>
  <c r="D305" i="28"/>
  <c r="C305" i="28"/>
  <c r="B305" i="28"/>
  <c r="BQ304" i="28"/>
  <c r="BP304" i="28"/>
  <c r="BO304" i="28"/>
  <c r="BN304" i="28"/>
  <c r="BM304" i="28"/>
  <c r="BL304" i="28"/>
  <c r="BK304" i="28"/>
  <c r="BJ304" i="28"/>
  <c r="BI304" i="28"/>
  <c r="BF304" i="28"/>
  <c r="BE304" i="28"/>
  <c r="BD304" i="28"/>
  <c r="BC304" i="28"/>
  <c r="BB304" i="28"/>
  <c r="BA304" i="28"/>
  <c r="AZ304" i="28"/>
  <c r="AY304" i="28"/>
  <c r="AX304" i="28"/>
  <c r="AW304" i="28"/>
  <c r="AV304" i="28"/>
  <c r="AU304" i="28"/>
  <c r="AT304" i="28"/>
  <c r="AS304" i="28"/>
  <c r="AR304" i="28"/>
  <c r="AQ304" i="28"/>
  <c r="AP304" i="28"/>
  <c r="AO304" i="28"/>
  <c r="AL304" i="28"/>
  <c r="AK304" i="28"/>
  <c r="AJ304" i="28"/>
  <c r="AI304" i="28"/>
  <c r="AH304" i="28"/>
  <c r="AG304" i="28"/>
  <c r="AF304" i="28"/>
  <c r="AE304" i="28"/>
  <c r="AD304" i="28"/>
  <c r="AA304" i="28"/>
  <c r="Z304" i="28"/>
  <c r="Y304" i="28"/>
  <c r="X304" i="28"/>
  <c r="W304" i="28"/>
  <c r="V304" i="28"/>
  <c r="U304" i="28"/>
  <c r="T304" i="28"/>
  <c r="S304" i="28"/>
  <c r="P304" i="28"/>
  <c r="O304" i="28"/>
  <c r="N304" i="28"/>
  <c r="M304" i="28"/>
  <c r="L304" i="28"/>
  <c r="K304" i="28"/>
  <c r="J304" i="28"/>
  <c r="I304" i="28"/>
  <c r="H304" i="28"/>
  <c r="G304" i="28"/>
  <c r="F304" i="28"/>
  <c r="D304" i="28"/>
  <c r="C304" i="28"/>
  <c r="B304" i="28"/>
  <c r="BQ303" i="28"/>
  <c r="BP303" i="28"/>
  <c r="BO303" i="28"/>
  <c r="BN303" i="28"/>
  <c r="BM303" i="28"/>
  <c r="BL303" i="28"/>
  <c r="BK303" i="28"/>
  <c r="BJ303" i="28"/>
  <c r="BI303" i="28"/>
  <c r="BF303" i="28"/>
  <c r="BE303" i="28"/>
  <c r="BD303" i="28"/>
  <c r="BC303" i="28"/>
  <c r="BB303" i="28"/>
  <c r="BA303" i="28"/>
  <c r="AZ303" i="28"/>
  <c r="AY303" i="28"/>
  <c r="AX303" i="28"/>
  <c r="AW303" i="28"/>
  <c r="AV303" i="28"/>
  <c r="AU303" i="28"/>
  <c r="AT303" i="28"/>
  <c r="AS303" i="28"/>
  <c r="AR303" i="28"/>
  <c r="AQ303" i="28"/>
  <c r="AP303" i="28"/>
  <c r="AO303" i="28"/>
  <c r="AL303" i="28"/>
  <c r="AK303" i="28"/>
  <c r="AJ303" i="28"/>
  <c r="AI303" i="28"/>
  <c r="AH303" i="28"/>
  <c r="AG303" i="28"/>
  <c r="AF303" i="28"/>
  <c r="AE303" i="28"/>
  <c r="AD303" i="28"/>
  <c r="AA303" i="28"/>
  <c r="Z303" i="28"/>
  <c r="Y303" i="28"/>
  <c r="X303" i="28"/>
  <c r="W303" i="28"/>
  <c r="V303" i="28"/>
  <c r="U303" i="28"/>
  <c r="T303" i="28"/>
  <c r="S303" i="28"/>
  <c r="P303" i="28"/>
  <c r="O303" i="28"/>
  <c r="N303" i="28"/>
  <c r="M303" i="28"/>
  <c r="L303" i="28"/>
  <c r="K303" i="28"/>
  <c r="J303" i="28"/>
  <c r="I303" i="28"/>
  <c r="H303" i="28"/>
  <c r="G303" i="28"/>
  <c r="F303" i="28"/>
  <c r="D303" i="28"/>
  <c r="C303" i="28"/>
  <c r="B303" i="28"/>
  <c r="BQ302" i="28"/>
  <c r="BP302" i="28"/>
  <c r="BO302" i="28"/>
  <c r="BN302" i="28"/>
  <c r="BM302" i="28"/>
  <c r="BL302" i="28"/>
  <c r="BK302" i="28"/>
  <c r="BJ302" i="28"/>
  <c r="BI302" i="28"/>
  <c r="BF302" i="28"/>
  <c r="BE302" i="28"/>
  <c r="BD302" i="28"/>
  <c r="BC302" i="28"/>
  <c r="BB302" i="28"/>
  <c r="BA302" i="28"/>
  <c r="AZ302" i="28"/>
  <c r="AY302" i="28"/>
  <c r="AX302" i="28"/>
  <c r="AW302" i="28"/>
  <c r="AV302" i="28"/>
  <c r="AU302" i="28"/>
  <c r="AT302" i="28"/>
  <c r="AS302" i="28"/>
  <c r="AR302" i="28"/>
  <c r="AQ302" i="28"/>
  <c r="AP302" i="28"/>
  <c r="AO302" i="28"/>
  <c r="AL302" i="28"/>
  <c r="AK302" i="28"/>
  <c r="AJ302" i="28"/>
  <c r="AI302" i="28"/>
  <c r="AH302" i="28"/>
  <c r="AG302" i="28"/>
  <c r="AF302" i="28"/>
  <c r="AE302" i="28"/>
  <c r="AD302" i="28"/>
  <c r="AA302" i="28"/>
  <c r="Z302" i="28"/>
  <c r="Y302" i="28"/>
  <c r="X302" i="28"/>
  <c r="W302" i="28"/>
  <c r="V302" i="28"/>
  <c r="U302" i="28"/>
  <c r="T302" i="28"/>
  <c r="S302" i="28"/>
  <c r="P302" i="28"/>
  <c r="O302" i="28"/>
  <c r="N302" i="28"/>
  <c r="M302" i="28"/>
  <c r="L302" i="28"/>
  <c r="K302" i="28"/>
  <c r="J302" i="28"/>
  <c r="I302" i="28"/>
  <c r="H302" i="28"/>
  <c r="G302" i="28"/>
  <c r="F302" i="28"/>
  <c r="D302" i="28"/>
  <c r="C302" i="28"/>
  <c r="B302" i="28"/>
  <c r="BQ301" i="28"/>
  <c r="BP301" i="28"/>
  <c r="BO301" i="28"/>
  <c r="BN301" i="28"/>
  <c r="BM301" i="28"/>
  <c r="BL301" i="28"/>
  <c r="BK301" i="28"/>
  <c r="BJ301" i="28"/>
  <c r="BI301" i="28"/>
  <c r="BF301" i="28"/>
  <c r="BE301" i="28"/>
  <c r="BD301" i="28"/>
  <c r="BC301" i="28"/>
  <c r="BB301" i="28"/>
  <c r="BA301" i="28"/>
  <c r="AZ301" i="28"/>
  <c r="AY301" i="28"/>
  <c r="AX301" i="28"/>
  <c r="AW301" i="28"/>
  <c r="AV301" i="28"/>
  <c r="AU301" i="28"/>
  <c r="AT301" i="28"/>
  <c r="AS301" i="28"/>
  <c r="AR301" i="28"/>
  <c r="AQ301" i="28"/>
  <c r="AP301" i="28"/>
  <c r="AO301" i="28"/>
  <c r="AL301" i="28"/>
  <c r="AK301" i="28"/>
  <c r="AJ301" i="28"/>
  <c r="AI301" i="28"/>
  <c r="AH301" i="28"/>
  <c r="AG301" i="28"/>
  <c r="AF301" i="28"/>
  <c r="AE301" i="28"/>
  <c r="AD301" i="28"/>
  <c r="AA301" i="28"/>
  <c r="Z301" i="28"/>
  <c r="Y301" i="28"/>
  <c r="X301" i="28"/>
  <c r="W301" i="28"/>
  <c r="V301" i="28"/>
  <c r="U301" i="28"/>
  <c r="T301" i="28"/>
  <c r="S301" i="28"/>
  <c r="P301" i="28"/>
  <c r="O301" i="28"/>
  <c r="N301" i="28"/>
  <c r="M301" i="28"/>
  <c r="L301" i="28"/>
  <c r="K301" i="28"/>
  <c r="J301" i="28"/>
  <c r="I301" i="28"/>
  <c r="H301" i="28"/>
  <c r="G301" i="28"/>
  <c r="F301" i="28"/>
  <c r="D301" i="28"/>
  <c r="C301" i="28"/>
  <c r="B301" i="28"/>
  <c r="BQ300" i="28"/>
  <c r="BP300" i="28"/>
  <c r="BO300" i="28"/>
  <c r="BN300" i="28"/>
  <c r="BM300" i="28"/>
  <c r="BL300" i="28"/>
  <c r="BK300" i="28"/>
  <c r="BJ300" i="28"/>
  <c r="BI300" i="28"/>
  <c r="BF300" i="28"/>
  <c r="BE300" i="28"/>
  <c r="BD300" i="28"/>
  <c r="BC300" i="28"/>
  <c r="BB300" i="28"/>
  <c r="BA300" i="28"/>
  <c r="AZ300" i="28"/>
  <c r="AY300" i="28"/>
  <c r="AX300" i="28"/>
  <c r="AW300" i="28"/>
  <c r="AV300" i="28"/>
  <c r="AU300" i="28"/>
  <c r="AT300" i="28"/>
  <c r="AS300" i="28"/>
  <c r="AR300" i="28"/>
  <c r="AQ300" i="28"/>
  <c r="AP300" i="28"/>
  <c r="AO300" i="28"/>
  <c r="AL300" i="28"/>
  <c r="AK300" i="28"/>
  <c r="AJ300" i="28"/>
  <c r="AI300" i="28"/>
  <c r="AH300" i="28"/>
  <c r="AG300" i="28"/>
  <c r="AF300" i="28"/>
  <c r="AE300" i="28"/>
  <c r="AD300" i="28"/>
  <c r="AA300" i="28"/>
  <c r="Z300" i="28"/>
  <c r="Y300" i="28"/>
  <c r="X300" i="28"/>
  <c r="W300" i="28"/>
  <c r="V300" i="28"/>
  <c r="U300" i="28"/>
  <c r="T300" i="28"/>
  <c r="S300" i="28"/>
  <c r="P300" i="28"/>
  <c r="O300" i="28"/>
  <c r="N300" i="28"/>
  <c r="M300" i="28"/>
  <c r="L300" i="28"/>
  <c r="K300" i="28"/>
  <c r="J300" i="28"/>
  <c r="I300" i="28"/>
  <c r="H300" i="28"/>
  <c r="G300" i="28"/>
  <c r="F300" i="28"/>
  <c r="D300" i="28"/>
  <c r="C300" i="28"/>
  <c r="B300" i="28"/>
  <c r="BQ299" i="28"/>
  <c r="BP299" i="28"/>
  <c r="BO299" i="28"/>
  <c r="BN299" i="28"/>
  <c r="BM299" i="28"/>
  <c r="BL299" i="28"/>
  <c r="BK299" i="28"/>
  <c r="BJ299" i="28"/>
  <c r="BI299" i="28"/>
  <c r="BF299" i="28"/>
  <c r="BE299" i="28"/>
  <c r="BD299" i="28"/>
  <c r="BC299" i="28"/>
  <c r="BB299" i="28"/>
  <c r="BA299" i="28"/>
  <c r="AZ299" i="28"/>
  <c r="AY299" i="28"/>
  <c r="AX299" i="28"/>
  <c r="AW299" i="28"/>
  <c r="AV299" i="28"/>
  <c r="AU299" i="28"/>
  <c r="AT299" i="28"/>
  <c r="AS299" i="28"/>
  <c r="AR299" i="28"/>
  <c r="AQ299" i="28"/>
  <c r="AP299" i="28"/>
  <c r="AO299" i="28"/>
  <c r="AL299" i="28"/>
  <c r="AK299" i="28"/>
  <c r="AJ299" i="28"/>
  <c r="AI299" i="28"/>
  <c r="AH299" i="28"/>
  <c r="AG299" i="28"/>
  <c r="AF299" i="28"/>
  <c r="AE299" i="28"/>
  <c r="AD299" i="28"/>
  <c r="AA299" i="28"/>
  <c r="Z299" i="28"/>
  <c r="Y299" i="28"/>
  <c r="X299" i="28"/>
  <c r="W299" i="28"/>
  <c r="V299" i="28"/>
  <c r="U299" i="28"/>
  <c r="T299" i="28"/>
  <c r="S299" i="28"/>
  <c r="P299" i="28"/>
  <c r="O299" i="28"/>
  <c r="N299" i="28"/>
  <c r="M299" i="28"/>
  <c r="L299" i="28"/>
  <c r="K299" i="28"/>
  <c r="J299" i="28"/>
  <c r="I299" i="28"/>
  <c r="H299" i="28"/>
  <c r="G299" i="28"/>
  <c r="F299" i="28"/>
  <c r="D299" i="28"/>
  <c r="C299" i="28"/>
  <c r="B299" i="28"/>
  <c r="BQ298" i="28"/>
  <c r="BP298" i="28"/>
  <c r="BO298" i="28"/>
  <c r="BN298" i="28"/>
  <c r="BM298" i="28"/>
  <c r="BL298" i="28"/>
  <c r="BK298" i="28"/>
  <c r="BJ298" i="28"/>
  <c r="BI298" i="28"/>
  <c r="BF298" i="28"/>
  <c r="BE298" i="28"/>
  <c r="BD298" i="28"/>
  <c r="BC298" i="28"/>
  <c r="BB298" i="28"/>
  <c r="BA298" i="28"/>
  <c r="AZ298" i="28"/>
  <c r="AY298" i="28"/>
  <c r="AX298" i="28"/>
  <c r="AW298" i="28"/>
  <c r="AV298" i="28"/>
  <c r="AU298" i="28"/>
  <c r="AT298" i="28"/>
  <c r="AS298" i="28"/>
  <c r="AR298" i="28"/>
  <c r="AQ298" i="28"/>
  <c r="AP298" i="28"/>
  <c r="AO298" i="28"/>
  <c r="AL298" i="28"/>
  <c r="AK298" i="28"/>
  <c r="AJ298" i="28"/>
  <c r="AI298" i="28"/>
  <c r="AH298" i="28"/>
  <c r="AG298" i="28"/>
  <c r="AF298" i="28"/>
  <c r="AE298" i="28"/>
  <c r="AD298" i="28"/>
  <c r="AA298" i="28"/>
  <c r="Z298" i="28"/>
  <c r="Y298" i="28"/>
  <c r="X298" i="28"/>
  <c r="W298" i="28"/>
  <c r="V298" i="28"/>
  <c r="U298" i="28"/>
  <c r="T298" i="28"/>
  <c r="S298" i="28"/>
  <c r="P298" i="28"/>
  <c r="O298" i="28"/>
  <c r="N298" i="28"/>
  <c r="M298" i="28"/>
  <c r="L298" i="28"/>
  <c r="K298" i="28"/>
  <c r="J298" i="28"/>
  <c r="I298" i="28"/>
  <c r="H298" i="28"/>
  <c r="G298" i="28"/>
  <c r="F298" i="28"/>
  <c r="D298" i="28"/>
  <c r="C298" i="28"/>
  <c r="B298" i="28"/>
  <c r="BQ297" i="28"/>
  <c r="BP297" i="28"/>
  <c r="BO297" i="28"/>
  <c r="BN297" i="28"/>
  <c r="BM297" i="28"/>
  <c r="BL297" i="28"/>
  <c r="BK297" i="28"/>
  <c r="BJ297" i="28"/>
  <c r="BI297" i="28"/>
  <c r="BF297" i="28"/>
  <c r="BE297" i="28"/>
  <c r="BD297" i="28"/>
  <c r="BC297" i="28"/>
  <c r="BB297" i="28"/>
  <c r="BA297" i="28"/>
  <c r="AZ297" i="28"/>
  <c r="AY297" i="28"/>
  <c r="AX297" i="28"/>
  <c r="AW297" i="28"/>
  <c r="AV297" i="28"/>
  <c r="AU297" i="28"/>
  <c r="AT297" i="28"/>
  <c r="AS297" i="28"/>
  <c r="AR297" i="28"/>
  <c r="AQ297" i="28"/>
  <c r="AP297" i="28"/>
  <c r="AO297" i="28"/>
  <c r="AL297" i="28"/>
  <c r="AK297" i="28"/>
  <c r="AJ297" i="28"/>
  <c r="AI297" i="28"/>
  <c r="AH297" i="28"/>
  <c r="AG297" i="28"/>
  <c r="AF297" i="28"/>
  <c r="AE297" i="28"/>
  <c r="AD297" i="28"/>
  <c r="AA297" i="28"/>
  <c r="Z297" i="28"/>
  <c r="Y297" i="28"/>
  <c r="X297" i="28"/>
  <c r="W297" i="28"/>
  <c r="V297" i="28"/>
  <c r="U297" i="28"/>
  <c r="T297" i="28"/>
  <c r="S297" i="28"/>
  <c r="P297" i="28"/>
  <c r="O297" i="28"/>
  <c r="N297" i="28"/>
  <c r="M297" i="28"/>
  <c r="L297" i="28"/>
  <c r="K297" i="28"/>
  <c r="J297" i="28"/>
  <c r="I297" i="28"/>
  <c r="H297" i="28"/>
  <c r="G297" i="28"/>
  <c r="F297" i="28"/>
  <c r="D297" i="28"/>
  <c r="C297" i="28"/>
  <c r="B297" i="28"/>
  <c r="BQ296" i="28"/>
  <c r="BP296" i="28"/>
  <c r="BO296" i="28"/>
  <c r="BN296" i="28"/>
  <c r="BM296" i="28"/>
  <c r="BL296" i="28"/>
  <c r="BK296" i="28"/>
  <c r="BJ296" i="28"/>
  <c r="BI296" i="28"/>
  <c r="BF296" i="28"/>
  <c r="BE296" i="28"/>
  <c r="BD296" i="28"/>
  <c r="BC296" i="28"/>
  <c r="BB296" i="28"/>
  <c r="BA296" i="28"/>
  <c r="AZ296" i="28"/>
  <c r="AY296" i="28"/>
  <c r="AX296" i="28"/>
  <c r="AW296" i="28"/>
  <c r="AV296" i="28"/>
  <c r="AU296" i="28"/>
  <c r="AT296" i="28"/>
  <c r="AS296" i="28"/>
  <c r="AR296" i="28"/>
  <c r="AQ296" i="28"/>
  <c r="AP296" i="28"/>
  <c r="AO296" i="28"/>
  <c r="AL296" i="28"/>
  <c r="AK296" i="28"/>
  <c r="AJ296" i="28"/>
  <c r="AI296" i="28"/>
  <c r="AH296" i="28"/>
  <c r="AG296" i="28"/>
  <c r="AF296" i="28"/>
  <c r="AE296" i="28"/>
  <c r="AD296" i="28"/>
  <c r="AA296" i="28"/>
  <c r="Z296" i="28"/>
  <c r="Y296" i="28"/>
  <c r="X296" i="28"/>
  <c r="W296" i="28"/>
  <c r="V296" i="28"/>
  <c r="U296" i="28"/>
  <c r="T296" i="28"/>
  <c r="S296" i="28"/>
  <c r="P296" i="28"/>
  <c r="O296" i="28"/>
  <c r="N296" i="28"/>
  <c r="M296" i="28"/>
  <c r="L296" i="28"/>
  <c r="K296" i="28"/>
  <c r="J296" i="28"/>
  <c r="I296" i="28"/>
  <c r="H296" i="28"/>
  <c r="G296" i="28"/>
  <c r="F296" i="28"/>
  <c r="D296" i="28"/>
  <c r="C296" i="28"/>
  <c r="B296" i="28"/>
  <c r="BQ295" i="28"/>
  <c r="BP295" i="28"/>
  <c r="BO295" i="28"/>
  <c r="BN295" i="28"/>
  <c r="BM295" i="28"/>
  <c r="BL295" i="28"/>
  <c r="BK295" i="28"/>
  <c r="BJ295" i="28"/>
  <c r="BI295" i="28"/>
  <c r="BF295" i="28"/>
  <c r="BE295" i="28"/>
  <c r="BD295" i="28"/>
  <c r="BC295" i="28"/>
  <c r="BB295" i="28"/>
  <c r="BA295" i="28"/>
  <c r="AZ295" i="28"/>
  <c r="AY295" i="28"/>
  <c r="AX295" i="28"/>
  <c r="AW295" i="28"/>
  <c r="AV295" i="28"/>
  <c r="AU295" i="28"/>
  <c r="AT295" i="28"/>
  <c r="AS295" i="28"/>
  <c r="AR295" i="28"/>
  <c r="AQ295" i="28"/>
  <c r="AP295" i="28"/>
  <c r="AO295" i="28"/>
  <c r="AL295" i="28"/>
  <c r="AK295" i="28"/>
  <c r="AJ295" i="28"/>
  <c r="AI295" i="28"/>
  <c r="AH295" i="28"/>
  <c r="AG295" i="28"/>
  <c r="AF295" i="28"/>
  <c r="AE295" i="28"/>
  <c r="AD295" i="28"/>
  <c r="AA295" i="28"/>
  <c r="Z295" i="28"/>
  <c r="Y295" i="28"/>
  <c r="X295" i="28"/>
  <c r="W295" i="28"/>
  <c r="V295" i="28"/>
  <c r="U295" i="28"/>
  <c r="T295" i="28"/>
  <c r="S295" i="28"/>
  <c r="P295" i="28"/>
  <c r="O295" i="28"/>
  <c r="N295" i="28"/>
  <c r="M295" i="28"/>
  <c r="L295" i="28"/>
  <c r="K295" i="28"/>
  <c r="J295" i="28"/>
  <c r="I295" i="28"/>
  <c r="H295" i="28"/>
  <c r="G295" i="28"/>
  <c r="F295" i="28"/>
  <c r="D295" i="28"/>
  <c r="C295" i="28"/>
  <c r="B295" i="28"/>
  <c r="BQ294" i="28"/>
  <c r="BP294" i="28"/>
  <c r="BO294" i="28"/>
  <c r="BN294" i="28"/>
  <c r="BM294" i="28"/>
  <c r="BL294" i="28"/>
  <c r="BK294" i="28"/>
  <c r="BJ294" i="28"/>
  <c r="BI294" i="28"/>
  <c r="BF294" i="28"/>
  <c r="BE294" i="28"/>
  <c r="BD294" i="28"/>
  <c r="BC294" i="28"/>
  <c r="BB294" i="28"/>
  <c r="BA294" i="28"/>
  <c r="AZ294" i="28"/>
  <c r="AY294" i="28"/>
  <c r="AX294" i="28"/>
  <c r="AW294" i="28"/>
  <c r="AV294" i="28"/>
  <c r="AU294" i="28"/>
  <c r="AT294" i="28"/>
  <c r="AS294" i="28"/>
  <c r="AR294" i="28"/>
  <c r="AQ294" i="28"/>
  <c r="AP294" i="28"/>
  <c r="AO294" i="28"/>
  <c r="AL294" i="28"/>
  <c r="AK294" i="28"/>
  <c r="AJ294" i="28"/>
  <c r="AI294" i="28"/>
  <c r="AH294" i="28"/>
  <c r="AG294" i="28"/>
  <c r="AF294" i="28"/>
  <c r="AE294" i="28"/>
  <c r="AD294" i="28"/>
  <c r="AA294" i="28"/>
  <c r="Z294" i="28"/>
  <c r="Y294" i="28"/>
  <c r="X294" i="28"/>
  <c r="W294" i="28"/>
  <c r="V294" i="28"/>
  <c r="U294" i="28"/>
  <c r="T294" i="28"/>
  <c r="S294" i="28"/>
  <c r="P294" i="28"/>
  <c r="O294" i="28"/>
  <c r="N294" i="28"/>
  <c r="M294" i="28"/>
  <c r="L294" i="28"/>
  <c r="K294" i="28"/>
  <c r="J294" i="28"/>
  <c r="I294" i="28"/>
  <c r="H294" i="28"/>
  <c r="G294" i="28"/>
  <c r="F294" i="28"/>
  <c r="D294" i="28"/>
  <c r="C294" i="28"/>
  <c r="B294" i="28"/>
  <c r="BQ293" i="28"/>
  <c r="BP293" i="28"/>
  <c r="BO293" i="28"/>
  <c r="BN293" i="28"/>
  <c r="BM293" i="28"/>
  <c r="BL293" i="28"/>
  <c r="BK293" i="28"/>
  <c r="BJ293" i="28"/>
  <c r="BI293" i="28"/>
  <c r="BF293" i="28"/>
  <c r="BE293" i="28"/>
  <c r="BD293" i="28"/>
  <c r="BC293" i="28"/>
  <c r="BB293" i="28"/>
  <c r="BA293" i="28"/>
  <c r="AZ293" i="28"/>
  <c r="AY293" i="28"/>
  <c r="AX293" i="28"/>
  <c r="AW293" i="28"/>
  <c r="AV293" i="28"/>
  <c r="AU293" i="28"/>
  <c r="AT293" i="28"/>
  <c r="AS293" i="28"/>
  <c r="AR293" i="28"/>
  <c r="AQ293" i="28"/>
  <c r="AP293" i="28"/>
  <c r="AO293" i="28"/>
  <c r="AL293" i="28"/>
  <c r="AK293" i="28"/>
  <c r="AJ293" i="28"/>
  <c r="AI293" i="28"/>
  <c r="AH293" i="28"/>
  <c r="AG293" i="28"/>
  <c r="AF293" i="28"/>
  <c r="AE293" i="28"/>
  <c r="AD293" i="28"/>
  <c r="AA293" i="28"/>
  <c r="Z293" i="28"/>
  <c r="Y293" i="28"/>
  <c r="X293" i="28"/>
  <c r="W293" i="28"/>
  <c r="V293" i="28"/>
  <c r="U293" i="28"/>
  <c r="T293" i="28"/>
  <c r="S293" i="28"/>
  <c r="P293" i="28"/>
  <c r="O293" i="28"/>
  <c r="N293" i="28"/>
  <c r="M293" i="28"/>
  <c r="L293" i="28"/>
  <c r="K293" i="28"/>
  <c r="J293" i="28"/>
  <c r="I293" i="28"/>
  <c r="H293" i="28"/>
  <c r="G293" i="28"/>
  <c r="F293" i="28"/>
  <c r="D293" i="28"/>
  <c r="C293" i="28"/>
  <c r="B293" i="28"/>
  <c r="BQ292" i="28"/>
  <c r="BP292" i="28"/>
  <c r="BO292" i="28"/>
  <c r="BN292" i="28"/>
  <c r="BM292" i="28"/>
  <c r="BL292" i="28"/>
  <c r="BK292" i="28"/>
  <c r="BJ292" i="28"/>
  <c r="BI292" i="28"/>
  <c r="BF292" i="28"/>
  <c r="BE292" i="28"/>
  <c r="BD292" i="28"/>
  <c r="BC292" i="28"/>
  <c r="BB292" i="28"/>
  <c r="BA292" i="28"/>
  <c r="AZ292" i="28"/>
  <c r="AY292" i="28"/>
  <c r="AX292" i="28"/>
  <c r="AW292" i="28"/>
  <c r="AV292" i="28"/>
  <c r="AU292" i="28"/>
  <c r="AT292" i="28"/>
  <c r="AS292" i="28"/>
  <c r="AR292" i="28"/>
  <c r="AQ292" i="28"/>
  <c r="AP292" i="28"/>
  <c r="AO292" i="28"/>
  <c r="AL292" i="28"/>
  <c r="AK292" i="28"/>
  <c r="AJ292" i="28"/>
  <c r="AI292" i="28"/>
  <c r="AH292" i="28"/>
  <c r="AG292" i="28"/>
  <c r="AF292" i="28"/>
  <c r="AE292" i="28"/>
  <c r="AD292" i="28"/>
  <c r="AA292" i="28"/>
  <c r="Z292" i="28"/>
  <c r="Y292" i="28"/>
  <c r="X292" i="28"/>
  <c r="W292" i="28"/>
  <c r="V292" i="28"/>
  <c r="U292" i="28"/>
  <c r="T292" i="28"/>
  <c r="S292" i="28"/>
  <c r="P292" i="28"/>
  <c r="O292" i="28"/>
  <c r="N292" i="28"/>
  <c r="M292" i="28"/>
  <c r="L292" i="28"/>
  <c r="K292" i="28"/>
  <c r="J292" i="28"/>
  <c r="I292" i="28"/>
  <c r="H292" i="28"/>
  <c r="G292" i="28"/>
  <c r="F292" i="28"/>
  <c r="D292" i="28"/>
  <c r="C292" i="28"/>
  <c r="B292" i="28"/>
  <c r="BQ291" i="28"/>
  <c r="BP291" i="28"/>
  <c r="BO291" i="28"/>
  <c r="BN291" i="28"/>
  <c r="BM291" i="28"/>
  <c r="BL291" i="28"/>
  <c r="BK291" i="28"/>
  <c r="BJ291" i="28"/>
  <c r="BI291" i="28"/>
  <c r="BF291" i="28"/>
  <c r="BE291" i="28"/>
  <c r="BD291" i="28"/>
  <c r="BC291" i="28"/>
  <c r="BB291" i="28"/>
  <c r="BA291" i="28"/>
  <c r="AZ291" i="28"/>
  <c r="AY291" i="28"/>
  <c r="AX291" i="28"/>
  <c r="AW291" i="28"/>
  <c r="AV291" i="28"/>
  <c r="AU291" i="28"/>
  <c r="AT291" i="28"/>
  <c r="AS291" i="28"/>
  <c r="AR291" i="28"/>
  <c r="AQ291" i="28"/>
  <c r="AP291" i="28"/>
  <c r="AO291" i="28"/>
  <c r="AL291" i="28"/>
  <c r="AK291" i="28"/>
  <c r="AJ291" i="28"/>
  <c r="AI291" i="28"/>
  <c r="AH291" i="28"/>
  <c r="AG291" i="28"/>
  <c r="AF291" i="28"/>
  <c r="AE291" i="28"/>
  <c r="AD291" i="28"/>
  <c r="AA291" i="28"/>
  <c r="Z291" i="28"/>
  <c r="Y291" i="28"/>
  <c r="X291" i="28"/>
  <c r="W291" i="28"/>
  <c r="V291" i="28"/>
  <c r="U291" i="28"/>
  <c r="T291" i="28"/>
  <c r="S291" i="28"/>
  <c r="P291" i="28"/>
  <c r="O291" i="28"/>
  <c r="N291" i="28"/>
  <c r="M291" i="28"/>
  <c r="L291" i="28"/>
  <c r="K291" i="28"/>
  <c r="J291" i="28"/>
  <c r="I291" i="28"/>
  <c r="H291" i="28"/>
  <c r="G291" i="28"/>
  <c r="F291" i="28"/>
  <c r="D291" i="28"/>
  <c r="C291" i="28"/>
  <c r="B291" i="28"/>
  <c r="BQ290" i="28"/>
  <c r="BP290" i="28"/>
  <c r="BO290" i="28"/>
  <c r="BN290" i="28"/>
  <c r="BM290" i="28"/>
  <c r="BL290" i="28"/>
  <c r="BK290" i="28"/>
  <c r="BJ290" i="28"/>
  <c r="BI290" i="28"/>
  <c r="BF290" i="28"/>
  <c r="BE290" i="28"/>
  <c r="BD290" i="28"/>
  <c r="BC290" i="28"/>
  <c r="BB290" i="28"/>
  <c r="BA290" i="28"/>
  <c r="AZ290" i="28"/>
  <c r="AY290" i="28"/>
  <c r="AX290" i="28"/>
  <c r="AW290" i="28"/>
  <c r="AV290" i="28"/>
  <c r="AU290" i="28"/>
  <c r="AT290" i="28"/>
  <c r="AS290" i="28"/>
  <c r="AR290" i="28"/>
  <c r="AQ290" i="28"/>
  <c r="AP290" i="28"/>
  <c r="AO290" i="28"/>
  <c r="AL290" i="28"/>
  <c r="AK290" i="28"/>
  <c r="AJ290" i="28"/>
  <c r="AI290" i="28"/>
  <c r="AH290" i="28"/>
  <c r="AG290" i="28"/>
  <c r="AF290" i="28"/>
  <c r="AE290" i="28"/>
  <c r="AD290" i="28"/>
  <c r="AA290" i="28"/>
  <c r="Z290" i="28"/>
  <c r="Y290" i="28"/>
  <c r="X290" i="28"/>
  <c r="W290" i="28"/>
  <c r="V290" i="28"/>
  <c r="U290" i="28"/>
  <c r="T290" i="28"/>
  <c r="S290" i="28"/>
  <c r="P290" i="28"/>
  <c r="O290" i="28"/>
  <c r="N290" i="28"/>
  <c r="M290" i="28"/>
  <c r="L290" i="28"/>
  <c r="K290" i="28"/>
  <c r="J290" i="28"/>
  <c r="I290" i="28"/>
  <c r="H290" i="28"/>
  <c r="G290" i="28"/>
  <c r="F290" i="28"/>
  <c r="D290" i="28"/>
  <c r="C290" i="28"/>
  <c r="B290" i="28"/>
  <c r="BQ289" i="28"/>
  <c r="BP289" i="28"/>
  <c r="BO289" i="28"/>
  <c r="BN289" i="28"/>
  <c r="BM289" i="28"/>
  <c r="BL289" i="28"/>
  <c r="BK289" i="28"/>
  <c r="BJ289" i="28"/>
  <c r="BI289" i="28"/>
  <c r="BF289" i="28"/>
  <c r="BE289" i="28"/>
  <c r="BD289" i="28"/>
  <c r="BC289" i="28"/>
  <c r="BB289" i="28"/>
  <c r="BA289" i="28"/>
  <c r="AZ289" i="28"/>
  <c r="AY289" i="28"/>
  <c r="AX289" i="28"/>
  <c r="AW289" i="28"/>
  <c r="AV289" i="28"/>
  <c r="AU289" i="28"/>
  <c r="AT289" i="28"/>
  <c r="AS289" i="28"/>
  <c r="AR289" i="28"/>
  <c r="AQ289" i="28"/>
  <c r="AP289" i="28"/>
  <c r="AO289" i="28"/>
  <c r="AL289" i="28"/>
  <c r="AK289" i="28"/>
  <c r="AJ289" i="28"/>
  <c r="AI289" i="28"/>
  <c r="AH289" i="28"/>
  <c r="AG289" i="28"/>
  <c r="AF289" i="28"/>
  <c r="AE289" i="28"/>
  <c r="AD289" i="28"/>
  <c r="AA289" i="28"/>
  <c r="Z289" i="28"/>
  <c r="Y289" i="28"/>
  <c r="X289" i="28"/>
  <c r="W289" i="28"/>
  <c r="V289" i="28"/>
  <c r="U289" i="28"/>
  <c r="T289" i="28"/>
  <c r="S289" i="28"/>
  <c r="P289" i="28"/>
  <c r="O289" i="28"/>
  <c r="N289" i="28"/>
  <c r="M289" i="28"/>
  <c r="L289" i="28"/>
  <c r="K289" i="28"/>
  <c r="J289" i="28"/>
  <c r="I289" i="28"/>
  <c r="H289" i="28"/>
  <c r="G289" i="28"/>
  <c r="F289" i="28"/>
  <c r="D289" i="28"/>
  <c r="C289" i="28"/>
  <c r="B289" i="28"/>
  <c r="BQ288" i="28"/>
  <c r="BP288" i="28"/>
  <c r="BO288" i="28"/>
  <c r="BN288" i="28"/>
  <c r="BM288" i="28"/>
  <c r="BL288" i="28"/>
  <c r="BK288" i="28"/>
  <c r="BJ288" i="28"/>
  <c r="BI288" i="28"/>
  <c r="BF288" i="28"/>
  <c r="BE288" i="28"/>
  <c r="BD288" i="28"/>
  <c r="BC288" i="28"/>
  <c r="BB288" i="28"/>
  <c r="BA288" i="28"/>
  <c r="AZ288" i="28"/>
  <c r="AY288" i="28"/>
  <c r="AX288" i="28"/>
  <c r="AW288" i="28"/>
  <c r="AV288" i="28"/>
  <c r="AU288" i="28"/>
  <c r="AT288" i="28"/>
  <c r="AS288" i="28"/>
  <c r="AR288" i="28"/>
  <c r="AQ288" i="28"/>
  <c r="AP288" i="28"/>
  <c r="AO288" i="28"/>
  <c r="AL288" i="28"/>
  <c r="AK288" i="28"/>
  <c r="AJ288" i="28"/>
  <c r="AI288" i="28"/>
  <c r="AH288" i="28"/>
  <c r="AG288" i="28"/>
  <c r="AF288" i="28"/>
  <c r="AE288" i="28"/>
  <c r="AD288" i="28"/>
  <c r="AA288" i="28"/>
  <c r="Z288" i="28"/>
  <c r="Y288" i="28"/>
  <c r="X288" i="28"/>
  <c r="W288" i="28"/>
  <c r="V288" i="28"/>
  <c r="U288" i="28"/>
  <c r="T288" i="28"/>
  <c r="S288" i="28"/>
  <c r="P288" i="28"/>
  <c r="O288" i="28"/>
  <c r="N288" i="28"/>
  <c r="M288" i="28"/>
  <c r="L288" i="28"/>
  <c r="K288" i="28"/>
  <c r="J288" i="28"/>
  <c r="I288" i="28"/>
  <c r="H288" i="28"/>
  <c r="G288" i="28"/>
  <c r="F288" i="28"/>
  <c r="D288" i="28"/>
  <c r="C288" i="28"/>
  <c r="B288" i="28"/>
  <c r="BQ287" i="28"/>
  <c r="BP287" i="28"/>
  <c r="BO287" i="28"/>
  <c r="BN287" i="28"/>
  <c r="BM287" i="28"/>
  <c r="BL287" i="28"/>
  <c r="BK287" i="28"/>
  <c r="BJ287" i="28"/>
  <c r="BI287" i="28"/>
  <c r="BF287" i="28"/>
  <c r="BE287" i="28"/>
  <c r="BD287" i="28"/>
  <c r="BC287" i="28"/>
  <c r="BB287" i="28"/>
  <c r="BA287" i="28"/>
  <c r="AZ287" i="28"/>
  <c r="AY287" i="28"/>
  <c r="AX287" i="28"/>
  <c r="AW287" i="28"/>
  <c r="AV287" i="28"/>
  <c r="AU287" i="28"/>
  <c r="AT287" i="28"/>
  <c r="AS287" i="28"/>
  <c r="AR287" i="28"/>
  <c r="AQ287" i="28"/>
  <c r="AP287" i="28"/>
  <c r="AO287" i="28"/>
  <c r="AL287" i="28"/>
  <c r="AK287" i="28"/>
  <c r="AJ287" i="28"/>
  <c r="AI287" i="28"/>
  <c r="AH287" i="28"/>
  <c r="AG287" i="28"/>
  <c r="AF287" i="28"/>
  <c r="AE287" i="28"/>
  <c r="AD287" i="28"/>
  <c r="AA287" i="28"/>
  <c r="Z287" i="28"/>
  <c r="Y287" i="28"/>
  <c r="X287" i="28"/>
  <c r="W287" i="28"/>
  <c r="V287" i="28"/>
  <c r="U287" i="28"/>
  <c r="T287" i="28"/>
  <c r="S287" i="28"/>
  <c r="P287" i="28"/>
  <c r="O287" i="28"/>
  <c r="N287" i="28"/>
  <c r="M287" i="28"/>
  <c r="L287" i="28"/>
  <c r="K287" i="28"/>
  <c r="J287" i="28"/>
  <c r="I287" i="28"/>
  <c r="H287" i="28"/>
  <c r="G287" i="28"/>
  <c r="F287" i="28"/>
  <c r="D287" i="28"/>
  <c r="C287" i="28"/>
  <c r="B287" i="28"/>
  <c r="BQ286" i="28"/>
  <c r="BP286" i="28"/>
  <c r="BO286" i="28"/>
  <c r="BN286" i="28"/>
  <c r="BM286" i="28"/>
  <c r="BL286" i="28"/>
  <c r="BK286" i="28"/>
  <c r="BJ286" i="28"/>
  <c r="BI286" i="28"/>
  <c r="BF286" i="28"/>
  <c r="BE286" i="28"/>
  <c r="BD286" i="28"/>
  <c r="BC286" i="28"/>
  <c r="BB286" i="28"/>
  <c r="BA286" i="28"/>
  <c r="AZ286" i="28"/>
  <c r="AY286" i="28"/>
  <c r="AX286" i="28"/>
  <c r="AW286" i="28"/>
  <c r="AV286" i="28"/>
  <c r="AU286" i="28"/>
  <c r="AT286" i="28"/>
  <c r="AS286" i="28"/>
  <c r="AR286" i="28"/>
  <c r="AQ286" i="28"/>
  <c r="AP286" i="28"/>
  <c r="AO286" i="28"/>
  <c r="AL286" i="28"/>
  <c r="AK286" i="28"/>
  <c r="AJ286" i="28"/>
  <c r="AI286" i="28"/>
  <c r="AH286" i="28"/>
  <c r="AG286" i="28"/>
  <c r="AF286" i="28"/>
  <c r="AE286" i="28"/>
  <c r="AD286" i="28"/>
  <c r="AA286" i="28"/>
  <c r="Z286" i="28"/>
  <c r="Y286" i="28"/>
  <c r="X286" i="28"/>
  <c r="W286" i="28"/>
  <c r="V286" i="28"/>
  <c r="U286" i="28"/>
  <c r="T286" i="28"/>
  <c r="S286" i="28"/>
  <c r="P286" i="28"/>
  <c r="O286" i="28"/>
  <c r="N286" i="28"/>
  <c r="M286" i="28"/>
  <c r="L286" i="28"/>
  <c r="K286" i="28"/>
  <c r="J286" i="28"/>
  <c r="I286" i="28"/>
  <c r="H286" i="28"/>
  <c r="G286" i="28"/>
  <c r="F286" i="28"/>
  <c r="D286" i="28"/>
  <c r="C286" i="28"/>
  <c r="B286" i="28"/>
  <c r="BQ285" i="28"/>
  <c r="BP285" i="28"/>
  <c r="BO285" i="28"/>
  <c r="BN285" i="28"/>
  <c r="BM285" i="28"/>
  <c r="BL285" i="28"/>
  <c r="BK285" i="28"/>
  <c r="BJ285" i="28"/>
  <c r="BI285" i="28"/>
  <c r="BF285" i="28"/>
  <c r="BE285" i="28"/>
  <c r="BD285" i="28"/>
  <c r="BC285" i="28"/>
  <c r="BB285" i="28"/>
  <c r="BA285" i="28"/>
  <c r="AZ285" i="28"/>
  <c r="AY285" i="28"/>
  <c r="AX285" i="28"/>
  <c r="AW285" i="28"/>
  <c r="AV285" i="28"/>
  <c r="AU285" i="28"/>
  <c r="AT285" i="28"/>
  <c r="AS285" i="28"/>
  <c r="AR285" i="28"/>
  <c r="AQ285" i="28"/>
  <c r="AP285" i="28"/>
  <c r="AO285" i="28"/>
  <c r="AL285" i="28"/>
  <c r="AK285" i="28"/>
  <c r="AJ285" i="28"/>
  <c r="AI285" i="28"/>
  <c r="AH285" i="28"/>
  <c r="AG285" i="28"/>
  <c r="AF285" i="28"/>
  <c r="AE285" i="28"/>
  <c r="AD285" i="28"/>
  <c r="AA285" i="28"/>
  <c r="Z285" i="28"/>
  <c r="Y285" i="28"/>
  <c r="X285" i="28"/>
  <c r="W285" i="28"/>
  <c r="V285" i="28"/>
  <c r="U285" i="28"/>
  <c r="T285" i="28"/>
  <c r="S285" i="28"/>
  <c r="P285" i="28"/>
  <c r="O285" i="28"/>
  <c r="N285" i="28"/>
  <c r="M285" i="28"/>
  <c r="L285" i="28"/>
  <c r="K285" i="28"/>
  <c r="J285" i="28"/>
  <c r="I285" i="28"/>
  <c r="H285" i="28"/>
  <c r="G285" i="28"/>
  <c r="F285" i="28"/>
  <c r="D285" i="28"/>
  <c r="C285" i="28"/>
  <c r="B285" i="28"/>
  <c r="BQ284" i="28"/>
  <c r="BP284" i="28"/>
  <c r="BO284" i="28"/>
  <c r="BN284" i="28"/>
  <c r="BM284" i="28"/>
  <c r="BL284" i="28"/>
  <c r="BK284" i="28"/>
  <c r="BJ284" i="28"/>
  <c r="BI284" i="28"/>
  <c r="BF284" i="28"/>
  <c r="BE284" i="28"/>
  <c r="BD284" i="28"/>
  <c r="BC284" i="28"/>
  <c r="BB284" i="28"/>
  <c r="BA284" i="28"/>
  <c r="AZ284" i="28"/>
  <c r="AY284" i="28"/>
  <c r="AX284" i="28"/>
  <c r="AW284" i="28"/>
  <c r="AV284" i="28"/>
  <c r="AU284" i="28"/>
  <c r="AT284" i="28"/>
  <c r="AS284" i="28"/>
  <c r="AR284" i="28"/>
  <c r="AQ284" i="28"/>
  <c r="AP284" i="28"/>
  <c r="AO284" i="28"/>
  <c r="AL284" i="28"/>
  <c r="AK284" i="28"/>
  <c r="AJ284" i="28"/>
  <c r="AI284" i="28"/>
  <c r="AH284" i="28"/>
  <c r="AG284" i="28"/>
  <c r="AF284" i="28"/>
  <c r="AE284" i="28"/>
  <c r="AD284" i="28"/>
  <c r="AA284" i="28"/>
  <c r="Z284" i="28"/>
  <c r="Y284" i="28"/>
  <c r="X284" i="28"/>
  <c r="W284" i="28"/>
  <c r="V284" i="28"/>
  <c r="U284" i="28"/>
  <c r="T284" i="28"/>
  <c r="S284" i="28"/>
  <c r="P284" i="28"/>
  <c r="O284" i="28"/>
  <c r="N284" i="28"/>
  <c r="M284" i="28"/>
  <c r="L284" i="28"/>
  <c r="K284" i="28"/>
  <c r="J284" i="28"/>
  <c r="I284" i="28"/>
  <c r="H284" i="28"/>
  <c r="G284" i="28"/>
  <c r="F284" i="28"/>
  <c r="D284" i="28"/>
  <c r="C284" i="28"/>
  <c r="B284" i="28"/>
  <c r="BQ283" i="28"/>
  <c r="BP283" i="28"/>
  <c r="BO283" i="28"/>
  <c r="BN283" i="28"/>
  <c r="BM283" i="28"/>
  <c r="BL283" i="28"/>
  <c r="BK283" i="28"/>
  <c r="BJ283" i="28"/>
  <c r="BI283" i="28"/>
  <c r="BF283" i="28"/>
  <c r="BE283" i="28"/>
  <c r="BD283" i="28"/>
  <c r="BC283" i="28"/>
  <c r="BB283" i="28"/>
  <c r="BA283" i="28"/>
  <c r="AZ283" i="28"/>
  <c r="AY283" i="28"/>
  <c r="AX283" i="28"/>
  <c r="AW283" i="28"/>
  <c r="AV283" i="28"/>
  <c r="AU283" i="28"/>
  <c r="AT283" i="28"/>
  <c r="AS283" i="28"/>
  <c r="AR283" i="28"/>
  <c r="AQ283" i="28"/>
  <c r="AP283" i="28"/>
  <c r="AO283" i="28"/>
  <c r="AL283" i="28"/>
  <c r="AK283" i="28"/>
  <c r="AJ283" i="28"/>
  <c r="AI283" i="28"/>
  <c r="AH283" i="28"/>
  <c r="AG283" i="28"/>
  <c r="AF283" i="28"/>
  <c r="AE283" i="28"/>
  <c r="AD283" i="28"/>
  <c r="AA283" i="28"/>
  <c r="Z283" i="28"/>
  <c r="Y283" i="28"/>
  <c r="X283" i="28"/>
  <c r="W283" i="28"/>
  <c r="V283" i="28"/>
  <c r="U283" i="28"/>
  <c r="T283" i="28"/>
  <c r="S283" i="28"/>
  <c r="P283" i="28"/>
  <c r="O283" i="28"/>
  <c r="N283" i="28"/>
  <c r="M283" i="28"/>
  <c r="L283" i="28"/>
  <c r="K283" i="28"/>
  <c r="J283" i="28"/>
  <c r="I283" i="28"/>
  <c r="H283" i="28"/>
  <c r="G283" i="28"/>
  <c r="F283" i="28"/>
  <c r="D283" i="28"/>
  <c r="C283" i="28"/>
  <c r="B283" i="28"/>
  <c r="BQ282" i="28"/>
  <c r="BP282" i="28"/>
  <c r="BO282" i="28"/>
  <c r="BN282" i="28"/>
  <c r="BM282" i="28"/>
  <c r="BL282" i="28"/>
  <c r="BK282" i="28"/>
  <c r="BJ282" i="28"/>
  <c r="BI282" i="28"/>
  <c r="BF282" i="28"/>
  <c r="BE282" i="28"/>
  <c r="BD282" i="28"/>
  <c r="BC282" i="28"/>
  <c r="BB282" i="28"/>
  <c r="BA282" i="28"/>
  <c r="AZ282" i="28"/>
  <c r="AY282" i="28"/>
  <c r="AX282" i="28"/>
  <c r="AW282" i="28"/>
  <c r="AV282" i="28"/>
  <c r="AU282" i="28"/>
  <c r="AT282" i="28"/>
  <c r="AS282" i="28"/>
  <c r="AR282" i="28"/>
  <c r="AQ282" i="28"/>
  <c r="AP282" i="28"/>
  <c r="AO282" i="28"/>
  <c r="AL282" i="28"/>
  <c r="AK282" i="28"/>
  <c r="AJ282" i="28"/>
  <c r="AI282" i="28"/>
  <c r="AH282" i="28"/>
  <c r="AG282" i="28"/>
  <c r="AF282" i="28"/>
  <c r="AE282" i="28"/>
  <c r="AD282" i="28"/>
  <c r="AA282" i="28"/>
  <c r="Z282" i="28"/>
  <c r="Y282" i="28"/>
  <c r="X282" i="28"/>
  <c r="W282" i="28"/>
  <c r="V282" i="28"/>
  <c r="U282" i="28"/>
  <c r="T282" i="28"/>
  <c r="S282" i="28"/>
  <c r="P282" i="28"/>
  <c r="O282" i="28"/>
  <c r="N282" i="28"/>
  <c r="M282" i="28"/>
  <c r="L282" i="28"/>
  <c r="K282" i="28"/>
  <c r="J282" i="28"/>
  <c r="I282" i="28"/>
  <c r="H282" i="28"/>
  <c r="G282" i="28"/>
  <c r="F282" i="28"/>
  <c r="D282" i="28"/>
  <c r="C282" i="28"/>
  <c r="B282" i="28"/>
  <c r="BQ281" i="28"/>
  <c r="BP281" i="28"/>
  <c r="BO281" i="28"/>
  <c r="BN281" i="28"/>
  <c r="BM281" i="28"/>
  <c r="BL281" i="28"/>
  <c r="BK281" i="28"/>
  <c r="BJ281" i="28"/>
  <c r="BI281" i="28"/>
  <c r="BF281" i="28"/>
  <c r="BE281" i="28"/>
  <c r="BD281" i="28"/>
  <c r="BC281" i="28"/>
  <c r="BB281" i="28"/>
  <c r="BA281" i="28"/>
  <c r="AZ281" i="28"/>
  <c r="AY281" i="28"/>
  <c r="AX281" i="28"/>
  <c r="AW281" i="28"/>
  <c r="AV281" i="28"/>
  <c r="AU281" i="28"/>
  <c r="AT281" i="28"/>
  <c r="AS281" i="28"/>
  <c r="AR281" i="28"/>
  <c r="AQ281" i="28"/>
  <c r="AP281" i="28"/>
  <c r="AO281" i="28"/>
  <c r="AL281" i="28"/>
  <c r="AK281" i="28"/>
  <c r="AJ281" i="28"/>
  <c r="AI281" i="28"/>
  <c r="AH281" i="28"/>
  <c r="AG281" i="28"/>
  <c r="AF281" i="28"/>
  <c r="AE281" i="28"/>
  <c r="AD281" i="28"/>
  <c r="AA281" i="28"/>
  <c r="Z281" i="28"/>
  <c r="Y281" i="28"/>
  <c r="X281" i="28"/>
  <c r="W281" i="28"/>
  <c r="V281" i="28"/>
  <c r="U281" i="28"/>
  <c r="T281" i="28"/>
  <c r="S281" i="28"/>
  <c r="P281" i="28"/>
  <c r="O281" i="28"/>
  <c r="N281" i="28"/>
  <c r="M281" i="28"/>
  <c r="L281" i="28"/>
  <c r="K281" i="28"/>
  <c r="J281" i="28"/>
  <c r="I281" i="28"/>
  <c r="H281" i="28"/>
  <c r="G281" i="28"/>
  <c r="F281" i="28"/>
  <c r="D281" i="28"/>
  <c r="C281" i="28"/>
  <c r="B281" i="28"/>
  <c r="BQ280" i="28"/>
  <c r="BP280" i="28"/>
  <c r="BO280" i="28"/>
  <c r="BN280" i="28"/>
  <c r="BM280" i="28"/>
  <c r="BL280" i="28"/>
  <c r="BK280" i="28"/>
  <c r="BJ280" i="28"/>
  <c r="BI280" i="28"/>
  <c r="BF280" i="28"/>
  <c r="BE280" i="28"/>
  <c r="BD280" i="28"/>
  <c r="BC280" i="28"/>
  <c r="BB280" i="28"/>
  <c r="BA280" i="28"/>
  <c r="AZ280" i="28"/>
  <c r="AY280" i="28"/>
  <c r="AX280" i="28"/>
  <c r="AW280" i="28"/>
  <c r="AV280" i="28"/>
  <c r="AU280" i="28"/>
  <c r="AT280" i="28"/>
  <c r="AS280" i="28"/>
  <c r="AR280" i="28"/>
  <c r="AQ280" i="28"/>
  <c r="AP280" i="28"/>
  <c r="AO280" i="28"/>
  <c r="AL280" i="28"/>
  <c r="AK280" i="28"/>
  <c r="AJ280" i="28"/>
  <c r="AI280" i="28"/>
  <c r="AH280" i="28"/>
  <c r="AG280" i="28"/>
  <c r="AF280" i="28"/>
  <c r="AE280" i="28"/>
  <c r="AD280" i="28"/>
  <c r="AA280" i="28"/>
  <c r="Z280" i="28"/>
  <c r="Y280" i="28"/>
  <c r="X280" i="28"/>
  <c r="W280" i="28"/>
  <c r="V280" i="28"/>
  <c r="U280" i="28"/>
  <c r="T280" i="28"/>
  <c r="S280" i="28"/>
  <c r="P280" i="28"/>
  <c r="O280" i="28"/>
  <c r="N280" i="28"/>
  <c r="M280" i="28"/>
  <c r="L280" i="28"/>
  <c r="K280" i="28"/>
  <c r="J280" i="28"/>
  <c r="I280" i="28"/>
  <c r="H280" i="28"/>
  <c r="G280" i="28"/>
  <c r="F280" i="28"/>
  <c r="D280" i="28"/>
  <c r="C280" i="28"/>
  <c r="B280" i="28"/>
  <c r="BQ279" i="28"/>
  <c r="BP279" i="28"/>
  <c r="BO279" i="28"/>
  <c r="BN279" i="28"/>
  <c r="BM279" i="28"/>
  <c r="BL279" i="28"/>
  <c r="BK279" i="28"/>
  <c r="BJ279" i="28"/>
  <c r="BI279" i="28"/>
  <c r="BF279" i="28"/>
  <c r="BE279" i="28"/>
  <c r="BD279" i="28"/>
  <c r="BC279" i="28"/>
  <c r="BB279" i="28"/>
  <c r="BA279" i="28"/>
  <c r="AZ279" i="28"/>
  <c r="AY279" i="28"/>
  <c r="AX279" i="28"/>
  <c r="AW279" i="28"/>
  <c r="AV279" i="28"/>
  <c r="AU279" i="28"/>
  <c r="AT279" i="28"/>
  <c r="AS279" i="28"/>
  <c r="AR279" i="28"/>
  <c r="AQ279" i="28"/>
  <c r="AP279" i="28"/>
  <c r="AO279" i="28"/>
  <c r="AL279" i="28"/>
  <c r="AK279" i="28"/>
  <c r="AJ279" i="28"/>
  <c r="AI279" i="28"/>
  <c r="AH279" i="28"/>
  <c r="AG279" i="28"/>
  <c r="AF279" i="28"/>
  <c r="AE279" i="28"/>
  <c r="AD279" i="28"/>
  <c r="AA279" i="28"/>
  <c r="Z279" i="28"/>
  <c r="Y279" i="28"/>
  <c r="X279" i="28"/>
  <c r="W279" i="28"/>
  <c r="V279" i="28"/>
  <c r="U279" i="28"/>
  <c r="T279" i="28"/>
  <c r="S279" i="28"/>
  <c r="P279" i="28"/>
  <c r="O279" i="28"/>
  <c r="N279" i="28"/>
  <c r="M279" i="28"/>
  <c r="L279" i="28"/>
  <c r="K279" i="28"/>
  <c r="J279" i="28"/>
  <c r="I279" i="28"/>
  <c r="H279" i="28"/>
  <c r="G279" i="28"/>
  <c r="F279" i="28"/>
  <c r="D279" i="28"/>
  <c r="C279" i="28"/>
  <c r="B279" i="28"/>
  <c r="BQ278" i="28"/>
  <c r="BP278" i="28"/>
  <c r="BO278" i="28"/>
  <c r="BN278" i="28"/>
  <c r="BM278" i="28"/>
  <c r="BL278" i="28"/>
  <c r="BK278" i="28"/>
  <c r="BJ278" i="28"/>
  <c r="BI278" i="28"/>
  <c r="BF278" i="28"/>
  <c r="BE278" i="28"/>
  <c r="BD278" i="28"/>
  <c r="BC278" i="28"/>
  <c r="BB278" i="28"/>
  <c r="BA278" i="28"/>
  <c r="AZ278" i="28"/>
  <c r="AY278" i="28"/>
  <c r="AX278" i="28"/>
  <c r="AW278" i="28"/>
  <c r="AV278" i="28"/>
  <c r="AU278" i="28"/>
  <c r="AT278" i="28"/>
  <c r="AS278" i="28"/>
  <c r="AR278" i="28"/>
  <c r="AQ278" i="28"/>
  <c r="AP278" i="28"/>
  <c r="AO278" i="28"/>
  <c r="AL278" i="28"/>
  <c r="AK278" i="28"/>
  <c r="AJ278" i="28"/>
  <c r="AI278" i="28"/>
  <c r="AH278" i="28"/>
  <c r="AG278" i="28"/>
  <c r="AF278" i="28"/>
  <c r="AE278" i="28"/>
  <c r="AD278" i="28"/>
  <c r="AA278" i="28"/>
  <c r="Z278" i="28"/>
  <c r="Y278" i="28"/>
  <c r="X278" i="28"/>
  <c r="W278" i="28"/>
  <c r="V278" i="28"/>
  <c r="U278" i="28"/>
  <c r="T278" i="28"/>
  <c r="S278" i="28"/>
  <c r="P278" i="28"/>
  <c r="O278" i="28"/>
  <c r="N278" i="28"/>
  <c r="M278" i="28"/>
  <c r="L278" i="28"/>
  <c r="K278" i="28"/>
  <c r="J278" i="28"/>
  <c r="I278" i="28"/>
  <c r="H278" i="28"/>
  <c r="G278" i="28"/>
  <c r="F278" i="28"/>
  <c r="D278" i="28"/>
  <c r="C278" i="28"/>
  <c r="B278" i="28"/>
  <c r="BQ277" i="28"/>
  <c r="BP277" i="28"/>
  <c r="BO277" i="28"/>
  <c r="BN277" i="28"/>
  <c r="BM277" i="28"/>
  <c r="BL277" i="28"/>
  <c r="BK277" i="28"/>
  <c r="BJ277" i="28"/>
  <c r="BI277" i="28"/>
  <c r="BF277" i="28"/>
  <c r="BE277" i="28"/>
  <c r="BD277" i="28"/>
  <c r="BC277" i="28"/>
  <c r="BB277" i="28"/>
  <c r="BA277" i="28"/>
  <c r="AZ277" i="28"/>
  <c r="AY277" i="28"/>
  <c r="AX277" i="28"/>
  <c r="AW277" i="28"/>
  <c r="AV277" i="28"/>
  <c r="AU277" i="28"/>
  <c r="AT277" i="28"/>
  <c r="AS277" i="28"/>
  <c r="AR277" i="28"/>
  <c r="AQ277" i="28"/>
  <c r="AP277" i="28"/>
  <c r="AO277" i="28"/>
  <c r="AL277" i="28"/>
  <c r="AK277" i="28"/>
  <c r="AJ277" i="28"/>
  <c r="AI277" i="28"/>
  <c r="AH277" i="28"/>
  <c r="AG277" i="28"/>
  <c r="AF277" i="28"/>
  <c r="AE277" i="28"/>
  <c r="AD277" i="28"/>
  <c r="AA277" i="28"/>
  <c r="Z277" i="28"/>
  <c r="Y277" i="28"/>
  <c r="X277" i="28"/>
  <c r="W277" i="28"/>
  <c r="V277" i="28"/>
  <c r="U277" i="28"/>
  <c r="T277" i="28"/>
  <c r="S277" i="28"/>
  <c r="P277" i="28"/>
  <c r="O277" i="28"/>
  <c r="N277" i="28"/>
  <c r="M277" i="28"/>
  <c r="L277" i="28"/>
  <c r="K277" i="28"/>
  <c r="J277" i="28"/>
  <c r="I277" i="28"/>
  <c r="H277" i="28"/>
  <c r="G277" i="28"/>
  <c r="F277" i="28"/>
  <c r="D277" i="28"/>
  <c r="C277" i="28"/>
  <c r="B277" i="28"/>
  <c r="BQ276" i="28"/>
  <c r="BP276" i="28"/>
  <c r="BO276" i="28"/>
  <c r="BN276" i="28"/>
  <c r="BM276" i="28"/>
  <c r="BL276" i="28"/>
  <c r="BK276" i="28"/>
  <c r="BJ276" i="28"/>
  <c r="BI276" i="28"/>
  <c r="BF276" i="28"/>
  <c r="BE276" i="28"/>
  <c r="BD276" i="28"/>
  <c r="BC276" i="28"/>
  <c r="BB276" i="28"/>
  <c r="BA276" i="28"/>
  <c r="AZ276" i="28"/>
  <c r="AY276" i="28"/>
  <c r="AX276" i="28"/>
  <c r="AW276" i="28"/>
  <c r="AV276" i="28"/>
  <c r="AU276" i="28"/>
  <c r="AT276" i="28"/>
  <c r="AS276" i="28"/>
  <c r="AR276" i="28"/>
  <c r="AQ276" i="28"/>
  <c r="AP276" i="28"/>
  <c r="AO276" i="28"/>
  <c r="AL276" i="28"/>
  <c r="AK276" i="28"/>
  <c r="AJ276" i="28"/>
  <c r="AI276" i="28"/>
  <c r="AH276" i="28"/>
  <c r="AG276" i="28"/>
  <c r="AF276" i="28"/>
  <c r="AE276" i="28"/>
  <c r="AD276" i="28"/>
  <c r="AA276" i="28"/>
  <c r="Z276" i="28"/>
  <c r="Y276" i="28"/>
  <c r="X276" i="28"/>
  <c r="W276" i="28"/>
  <c r="V276" i="28"/>
  <c r="U276" i="28"/>
  <c r="T276" i="28"/>
  <c r="S276" i="28"/>
  <c r="P276" i="28"/>
  <c r="O276" i="28"/>
  <c r="N276" i="28"/>
  <c r="M276" i="28"/>
  <c r="L276" i="28"/>
  <c r="K276" i="28"/>
  <c r="J276" i="28"/>
  <c r="I276" i="28"/>
  <c r="H276" i="28"/>
  <c r="G276" i="28"/>
  <c r="F276" i="28"/>
  <c r="D276" i="28"/>
  <c r="C276" i="28"/>
  <c r="B276" i="28"/>
  <c r="BQ275" i="28"/>
  <c r="BP275" i="28"/>
  <c r="BO275" i="28"/>
  <c r="BN275" i="28"/>
  <c r="BM275" i="28"/>
  <c r="BL275" i="28"/>
  <c r="BK275" i="28"/>
  <c r="BJ275" i="28"/>
  <c r="BI275" i="28"/>
  <c r="BF275" i="28"/>
  <c r="BE275" i="28"/>
  <c r="BD275" i="28"/>
  <c r="BC275" i="28"/>
  <c r="BB275" i="28"/>
  <c r="BA275" i="28"/>
  <c r="AZ275" i="28"/>
  <c r="AY275" i="28"/>
  <c r="AX275" i="28"/>
  <c r="AW275" i="28"/>
  <c r="AV275" i="28"/>
  <c r="AU275" i="28"/>
  <c r="AT275" i="28"/>
  <c r="AS275" i="28"/>
  <c r="AR275" i="28"/>
  <c r="AQ275" i="28"/>
  <c r="AP275" i="28"/>
  <c r="AO275" i="28"/>
  <c r="AL275" i="28"/>
  <c r="AK275" i="28"/>
  <c r="AJ275" i="28"/>
  <c r="AI275" i="28"/>
  <c r="AH275" i="28"/>
  <c r="AG275" i="28"/>
  <c r="AF275" i="28"/>
  <c r="AE275" i="28"/>
  <c r="AD275" i="28"/>
  <c r="AA275" i="28"/>
  <c r="Z275" i="28"/>
  <c r="Y275" i="28"/>
  <c r="X275" i="28"/>
  <c r="W275" i="28"/>
  <c r="V275" i="28"/>
  <c r="U275" i="28"/>
  <c r="T275" i="28"/>
  <c r="S275" i="28"/>
  <c r="P275" i="28"/>
  <c r="O275" i="28"/>
  <c r="N275" i="28"/>
  <c r="M275" i="28"/>
  <c r="L275" i="28"/>
  <c r="K275" i="28"/>
  <c r="J275" i="28"/>
  <c r="I275" i="28"/>
  <c r="H275" i="28"/>
  <c r="G275" i="28"/>
  <c r="F275" i="28"/>
  <c r="D275" i="28"/>
  <c r="C275" i="28"/>
  <c r="B275" i="28"/>
  <c r="BQ274" i="28"/>
  <c r="BP274" i="28"/>
  <c r="BO274" i="28"/>
  <c r="BN274" i="28"/>
  <c r="BM274" i="28"/>
  <c r="BL274" i="28"/>
  <c r="BK274" i="28"/>
  <c r="BJ274" i="28"/>
  <c r="BI274" i="28"/>
  <c r="BF274" i="28"/>
  <c r="BE274" i="28"/>
  <c r="BD274" i="28"/>
  <c r="BC274" i="28"/>
  <c r="BB274" i="28"/>
  <c r="BA274" i="28"/>
  <c r="AZ274" i="28"/>
  <c r="AY274" i="28"/>
  <c r="AX274" i="28"/>
  <c r="AW274" i="28"/>
  <c r="AV274" i="28"/>
  <c r="AU274" i="28"/>
  <c r="AT274" i="28"/>
  <c r="AS274" i="28"/>
  <c r="AR274" i="28"/>
  <c r="AQ274" i="28"/>
  <c r="AP274" i="28"/>
  <c r="AO274" i="28"/>
  <c r="AL274" i="28"/>
  <c r="AK274" i="28"/>
  <c r="AJ274" i="28"/>
  <c r="AI274" i="28"/>
  <c r="AH274" i="28"/>
  <c r="AG274" i="28"/>
  <c r="AF274" i="28"/>
  <c r="AE274" i="28"/>
  <c r="AD274" i="28"/>
  <c r="AA274" i="28"/>
  <c r="Z274" i="28"/>
  <c r="Y274" i="28"/>
  <c r="X274" i="28"/>
  <c r="W274" i="28"/>
  <c r="V274" i="28"/>
  <c r="U274" i="28"/>
  <c r="T274" i="28"/>
  <c r="S274" i="28"/>
  <c r="P274" i="28"/>
  <c r="O274" i="28"/>
  <c r="N274" i="28"/>
  <c r="M274" i="28"/>
  <c r="L274" i="28"/>
  <c r="K274" i="28"/>
  <c r="J274" i="28"/>
  <c r="I274" i="28"/>
  <c r="H274" i="28"/>
  <c r="G274" i="28"/>
  <c r="F274" i="28"/>
  <c r="D274" i="28"/>
  <c r="C274" i="28"/>
  <c r="B274" i="28"/>
  <c r="BQ273" i="28"/>
  <c r="BP273" i="28"/>
  <c r="BO273" i="28"/>
  <c r="BN273" i="28"/>
  <c r="BM273" i="28"/>
  <c r="BL273" i="28"/>
  <c r="BK273" i="28"/>
  <c r="BJ273" i="28"/>
  <c r="BI273" i="28"/>
  <c r="BF273" i="28"/>
  <c r="BE273" i="28"/>
  <c r="BD273" i="28"/>
  <c r="BC273" i="28"/>
  <c r="BB273" i="28"/>
  <c r="BA273" i="28"/>
  <c r="AZ273" i="28"/>
  <c r="AY273" i="28"/>
  <c r="AX273" i="28"/>
  <c r="AW273" i="28"/>
  <c r="AV273" i="28"/>
  <c r="AU273" i="28"/>
  <c r="AT273" i="28"/>
  <c r="AS273" i="28"/>
  <c r="AR273" i="28"/>
  <c r="AQ273" i="28"/>
  <c r="AP273" i="28"/>
  <c r="AO273" i="28"/>
  <c r="AL273" i="28"/>
  <c r="AK273" i="28"/>
  <c r="AJ273" i="28"/>
  <c r="AI273" i="28"/>
  <c r="AH273" i="28"/>
  <c r="AG273" i="28"/>
  <c r="AF273" i="28"/>
  <c r="AE273" i="28"/>
  <c r="AD273" i="28"/>
  <c r="AA273" i="28"/>
  <c r="Z273" i="28"/>
  <c r="Y273" i="28"/>
  <c r="X273" i="28"/>
  <c r="W273" i="28"/>
  <c r="V273" i="28"/>
  <c r="U273" i="28"/>
  <c r="T273" i="28"/>
  <c r="S273" i="28"/>
  <c r="P273" i="28"/>
  <c r="O273" i="28"/>
  <c r="N273" i="28"/>
  <c r="M273" i="28"/>
  <c r="L273" i="28"/>
  <c r="K273" i="28"/>
  <c r="J273" i="28"/>
  <c r="I273" i="28"/>
  <c r="H273" i="28"/>
  <c r="G273" i="28"/>
  <c r="F273" i="28"/>
  <c r="D273" i="28"/>
  <c r="C273" i="28"/>
  <c r="B273" i="28"/>
  <c r="BQ272" i="28"/>
  <c r="BP272" i="28"/>
  <c r="BO272" i="28"/>
  <c r="BN272" i="28"/>
  <c r="BM272" i="28"/>
  <c r="BL272" i="28"/>
  <c r="BK272" i="28"/>
  <c r="BJ272" i="28"/>
  <c r="BI272" i="28"/>
  <c r="BF272" i="28"/>
  <c r="BE272" i="28"/>
  <c r="BD272" i="28"/>
  <c r="BC272" i="28"/>
  <c r="BB272" i="28"/>
  <c r="BA272" i="28"/>
  <c r="AZ272" i="28"/>
  <c r="AY272" i="28"/>
  <c r="AX272" i="28"/>
  <c r="AW272" i="28"/>
  <c r="AV272" i="28"/>
  <c r="AU272" i="28"/>
  <c r="AT272" i="28"/>
  <c r="AS272" i="28"/>
  <c r="AR272" i="28"/>
  <c r="AQ272" i="28"/>
  <c r="AP272" i="28"/>
  <c r="AO272" i="28"/>
  <c r="AL272" i="28"/>
  <c r="AK272" i="28"/>
  <c r="AJ272" i="28"/>
  <c r="AI272" i="28"/>
  <c r="AH272" i="28"/>
  <c r="AG272" i="28"/>
  <c r="AF272" i="28"/>
  <c r="AE272" i="28"/>
  <c r="AD272" i="28"/>
  <c r="AA272" i="28"/>
  <c r="Z272" i="28"/>
  <c r="Y272" i="28"/>
  <c r="X272" i="28"/>
  <c r="W272" i="28"/>
  <c r="V272" i="28"/>
  <c r="U272" i="28"/>
  <c r="T272" i="28"/>
  <c r="S272" i="28"/>
  <c r="P272" i="28"/>
  <c r="O272" i="28"/>
  <c r="N272" i="28"/>
  <c r="M272" i="28"/>
  <c r="L272" i="28"/>
  <c r="K272" i="28"/>
  <c r="J272" i="28"/>
  <c r="I272" i="28"/>
  <c r="H272" i="28"/>
  <c r="G272" i="28"/>
  <c r="F272" i="28"/>
  <c r="D272" i="28"/>
  <c r="C272" i="28"/>
  <c r="B272" i="28"/>
  <c r="BQ271" i="28"/>
  <c r="BP271" i="28"/>
  <c r="BO271" i="28"/>
  <c r="BN271" i="28"/>
  <c r="BM271" i="28"/>
  <c r="BL271" i="28"/>
  <c r="BK271" i="28"/>
  <c r="BJ271" i="28"/>
  <c r="BI271" i="28"/>
  <c r="BF271" i="28"/>
  <c r="BE271" i="28"/>
  <c r="BD271" i="28"/>
  <c r="BC271" i="28"/>
  <c r="BB271" i="28"/>
  <c r="BA271" i="28"/>
  <c r="AZ271" i="28"/>
  <c r="AY271" i="28"/>
  <c r="AX271" i="28"/>
  <c r="AW271" i="28"/>
  <c r="AV271" i="28"/>
  <c r="AU271" i="28"/>
  <c r="AT271" i="28"/>
  <c r="AS271" i="28"/>
  <c r="AR271" i="28"/>
  <c r="AQ271" i="28"/>
  <c r="AP271" i="28"/>
  <c r="AO271" i="28"/>
  <c r="AL271" i="28"/>
  <c r="AK271" i="28"/>
  <c r="AJ271" i="28"/>
  <c r="AI271" i="28"/>
  <c r="AH271" i="28"/>
  <c r="AG271" i="28"/>
  <c r="AF271" i="28"/>
  <c r="AE271" i="28"/>
  <c r="AD271" i="28"/>
  <c r="AA271" i="28"/>
  <c r="Z271" i="28"/>
  <c r="Y271" i="28"/>
  <c r="X271" i="28"/>
  <c r="W271" i="28"/>
  <c r="V271" i="28"/>
  <c r="U271" i="28"/>
  <c r="T271" i="28"/>
  <c r="S271" i="28"/>
  <c r="P271" i="28"/>
  <c r="O271" i="28"/>
  <c r="N271" i="28"/>
  <c r="M271" i="28"/>
  <c r="L271" i="28"/>
  <c r="K271" i="28"/>
  <c r="J271" i="28"/>
  <c r="I271" i="28"/>
  <c r="H271" i="28"/>
  <c r="G271" i="28"/>
  <c r="F271" i="28"/>
  <c r="D271" i="28"/>
  <c r="C271" i="28"/>
  <c r="B271" i="28"/>
  <c r="BQ270" i="28"/>
  <c r="BP270" i="28"/>
  <c r="BO270" i="28"/>
  <c r="BN270" i="28"/>
  <c r="BM270" i="28"/>
  <c r="BL270" i="28"/>
  <c r="BK270" i="28"/>
  <c r="BJ270" i="28"/>
  <c r="BI270" i="28"/>
  <c r="BF270" i="28"/>
  <c r="BE270" i="28"/>
  <c r="BD270" i="28"/>
  <c r="BC270" i="28"/>
  <c r="BB270" i="28"/>
  <c r="BA270" i="28"/>
  <c r="AZ270" i="28"/>
  <c r="AY270" i="28"/>
  <c r="AX270" i="28"/>
  <c r="AW270" i="28"/>
  <c r="AV270" i="28"/>
  <c r="AU270" i="28"/>
  <c r="AT270" i="28"/>
  <c r="AS270" i="28"/>
  <c r="AR270" i="28"/>
  <c r="AQ270" i="28"/>
  <c r="AP270" i="28"/>
  <c r="AO270" i="28"/>
  <c r="AL270" i="28"/>
  <c r="AK270" i="28"/>
  <c r="AJ270" i="28"/>
  <c r="AI270" i="28"/>
  <c r="AH270" i="28"/>
  <c r="AG270" i="28"/>
  <c r="AF270" i="28"/>
  <c r="AE270" i="28"/>
  <c r="AD270" i="28"/>
  <c r="AA270" i="28"/>
  <c r="Z270" i="28"/>
  <c r="Y270" i="28"/>
  <c r="X270" i="28"/>
  <c r="W270" i="28"/>
  <c r="V270" i="28"/>
  <c r="U270" i="28"/>
  <c r="T270" i="28"/>
  <c r="S270" i="28"/>
  <c r="P270" i="28"/>
  <c r="O270" i="28"/>
  <c r="N270" i="28"/>
  <c r="M270" i="28"/>
  <c r="L270" i="28"/>
  <c r="K270" i="28"/>
  <c r="J270" i="28"/>
  <c r="I270" i="28"/>
  <c r="H270" i="28"/>
  <c r="G270" i="28"/>
  <c r="F270" i="28"/>
  <c r="D270" i="28"/>
  <c r="C270" i="28"/>
  <c r="B270" i="28"/>
  <c r="BQ269" i="28"/>
  <c r="BP269" i="28"/>
  <c r="BO269" i="28"/>
  <c r="BN269" i="28"/>
  <c r="BM269" i="28"/>
  <c r="BL269" i="28"/>
  <c r="BK269" i="28"/>
  <c r="BJ269" i="28"/>
  <c r="BI269" i="28"/>
  <c r="BF269" i="28"/>
  <c r="BE269" i="28"/>
  <c r="BD269" i="28"/>
  <c r="BC269" i="28"/>
  <c r="BB269" i="28"/>
  <c r="BA269" i="28"/>
  <c r="AZ269" i="28"/>
  <c r="AY269" i="28"/>
  <c r="AX269" i="28"/>
  <c r="AW269" i="28"/>
  <c r="AV269" i="28"/>
  <c r="AU269" i="28"/>
  <c r="AT269" i="28"/>
  <c r="AS269" i="28"/>
  <c r="AR269" i="28"/>
  <c r="AQ269" i="28"/>
  <c r="AP269" i="28"/>
  <c r="AO269" i="28"/>
  <c r="AL269" i="28"/>
  <c r="AK269" i="28"/>
  <c r="AJ269" i="28"/>
  <c r="AI269" i="28"/>
  <c r="AH269" i="28"/>
  <c r="AG269" i="28"/>
  <c r="AF269" i="28"/>
  <c r="AE269" i="28"/>
  <c r="AD269" i="28"/>
  <c r="AA269" i="28"/>
  <c r="Z269" i="28"/>
  <c r="Y269" i="28"/>
  <c r="X269" i="28"/>
  <c r="W269" i="28"/>
  <c r="V269" i="28"/>
  <c r="U269" i="28"/>
  <c r="T269" i="28"/>
  <c r="S269" i="28"/>
  <c r="P269" i="28"/>
  <c r="O269" i="28"/>
  <c r="N269" i="28"/>
  <c r="M269" i="28"/>
  <c r="L269" i="28"/>
  <c r="K269" i="28"/>
  <c r="J269" i="28"/>
  <c r="I269" i="28"/>
  <c r="H269" i="28"/>
  <c r="G269" i="28"/>
  <c r="F269" i="28"/>
  <c r="D269" i="28"/>
  <c r="C269" i="28"/>
  <c r="B269" i="28"/>
  <c r="BQ268" i="28"/>
  <c r="BP268" i="28"/>
  <c r="BO268" i="28"/>
  <c r="BN268" i="28"/>
  <c r="BM268" i="28"/>
  <c r="BL268" i="28"/>
  <c r="BK268" i="28"/>
  <c r="BJ268" i="28"/>
  <c r="BI268" i="28"/>
  <c r="BF268" i="28"/>
  <c r="BE268" i="28"/>
  <c r="BD268" i="28"/>
  <c r="BC268" i="28"/>
  <c r="BB268" i="28"/>
  <c r="BA268" i="28"/>
  <c r="AZ268" i="28"/>
  <c r="AY268" i="28"/>
  <c r="AX268" i="28"/>
  <c r="AW268" i="28"/>
  <c r="AV268" i="28"/>
  <c r="AU268" i="28"/>
  <c r="AT268" i="28"/>
  <c r="AS268" i="28"/>
  <c r="AR268" i="28"/>
  <c r="AQ268" i="28"/>
  <c r="AP268" i="28"/>
  <c r="AO268" i="28"/>
  <c r="AL268" i="28"/>
  <c r="AK268" i="28"/>
  <c r="AJ268" i="28"/>
  <c r="AI268" i="28"/>
  <c r="AH268" i="28"/>
  <c r="AG268" i="28"/>
  <c r="AF268" i="28"/>
  <c r="AE268" i="28"/>
  <c r="AD268" i="28"/>
  <c r="AA268" i="28"/>
  <c r="Z268" i="28"/>
  <c r="Y268" i="28"/>
  <c r="X268" i="28"/>
  <c r="W268" i="28"/>
  <c r="V268" i="28"/>
  <c r="U268" i="28"/>
  <c r="T268" i="28"/>
  <c r="S268" i="28"/>
  <c r="P268" i="28"/>
  <c r="O268" i="28"/>
  <c r="N268" i="28"/>
  <c r="M268" i="28"/>
  <c r="L268" i="28"/>
  <c r="K268" i="28"/>
  <c r="J268" i="28"/>
  <c r="I268" i="28"/>
  <c r="H268" i="28"/>
  <c r="G268" i="28"/>
  <c r="F268" i="28"/>
  <c r="D268" i="28"/>
  <c r="C268" i="28"/>
  <c r="B268" i="28"/>
  <c r="BQ267" i="28"/>
  <c r="BP267" i="28"/>
  <c r="BO267" i="28"/>
  <c r="BN267" i="28"/>
  <c r="BM267" i="28"/>
  <c r="BL267" i="28"/>
  <c r="BK267" i="28"/>
  <c r="BJ267" i="28"/>
  <c r="BI267" i="28"/>
  <c r="BF267" i="28"/>
  <c r="BE267" i="28"/>
  <c r="BD267" i="28"/>
  <c r="BC267" i="28"/>
  <c r="BB267" i="28"/>
  <c r="BA267" i="28"/>
  <c r="AZ267" i="28"/>
  <c r="AY267" i="28"/>
  <c r="AX267" i="28"/>
  <c r="AW267" i="28"/>
  <c r="AV267" i="28"/>
  <c r="AU267" i="28"/>
  <c r="AT267" i="28"/>
  <c r="AS267" i="28"/>
  <c r="AR267" i="28"/>
  <c r="AQ267" i="28"/>
  <c r="AP267" i="28"/>
  <c r="AO267" i="28"/>
  <c r="AL267" i="28"/>
  <c r="AK267" i="28"/>
  <c r="AJ267" i="28"/>
  <c r="AI267" i="28"/>
  <c r="AH267" i="28"/>
  <c r="AG267" i="28"/>
  <c r="AF267" i="28"/>
  <c r="AE267" i="28"/>
  <c r="AD267" i="28"/>
  <c r="AA267" i="28"/>
  <c r="Z267" i="28"/>
  <c r="Y267" i="28"/>
  <c r="X267" i="28"/>
  <c r="W267" i="28"/>
  <c r="V267" i="28"/>
  <c r="U267" i="28"/>
  <c r="T267" i="28"/>
  <c r="S267" i="28"/>
  <c r="P267" i="28"/>
  <c r="O267" i="28"/>
  <c r="N267" i="28"/>
  <c r="M267" i="28"/>
  <c r="L267" i="28"/>
  <c r="K267" i="28"/>
  <c r="J267" i="28"/>
  <c r="I267" i="28"/>
  <c r="H267" i="28"/>
  <c r="G267" i="28"/>
  <c r="F267" i="28"/>
  <c r="D267" i="28"/>
  <c r="C267" i="28"/>
  <c r="B267" i="28"/>
  <c r="BQ266" i="28"/>
  <c r="BP266" i="28"/>
  <c r="BO266" i="28"/>
  <c r="BN266" i="28"/>
  <c r="BM266" i="28"/>
  <c r="BL266" i="28"/>
  <c r="BK266" i="28"/>
  <c r="BJ266" i="28"/>
  <c r="BI266" i="28"/>
  <c r="BF266" i="28"/>
  <c r="BE266" i="28"/>
  <c r="BD266" i="28"/>
  <c r="BC266" i="28"/>
  <c r="BB266" i="28"/>
  <c r="BA266" i="28"/>
  <c r="AZ266" i="28"/>
  <c r="AY266" i="28"/>
  <c r="AX266" i="28"/>
  <c r="AW266" i="28"/>
  <c r="AV266" i="28"/>
  <c r="AU266" i="28"/>
  <c r="AT266" i="28"/>
  <c r="AS266" i="28"/>
  <c r="AR266" i="28"/>
  <c r="AQ266" i="28"/>
  <c r="AP266" i="28"/>
  <c r="AO266" i="28"/>
  <c r="AL266" i="28"/>
  <c r="AK266" i="28"/>
  <c r="AJ266" i="28"/>
  <c r="AI266" i="28"/>
  <c r="AH266" i="28"/>
  <c r="AG266" i="28"/>
  <c r="AF266" i="28"/>
  <c r="AE266" i="28"/>
  <c r="AD266" i="28"/>
  <c r="AA266" i="28"/>
  <c r="Z266" i="28"/>
  <c r="Y266" i="28"/>
  <c r="X266" i="28"/>
  <c r="W266" i="28"/>
  <c r="V266" i="28"/>
  <c r="U266" i="28"/>
  <c r="T266" i="28"/>
  <c r="S266" i="28"/>
  <c r="P266" i="28"/>
  <c r="O266" i="28"/>
  <c r="N266" i="28"/>
  <c r="M266" i="28"/>
  <c r="L266" i="28"/>
  <c r="K266" i="28"/>
  <c r="J266" i="28"/>
  <c r="I266" i="28"/>
  <c r="H266" i="28"/>
  <c r="G266" i="28"/>
  <c r="F266" i="28"/>
  <c r="D266" i="28"/>
  <c r="C266" i="28"/>
  <c r="B266" i="28"/>
  <c r="BQ265" i="28"/>
  <c r="BP265" i="28"/>
  <c r="BO265" i="28"/>
  <c r="BN265" i="28"/>
  <c r="BM265" i="28"/>
  <c r="BL265" i="28"/>
  <c r="BK265" i="28"/>
  <c r="BJ265" i="28"/>
  <c r="BI265" i="28"/>
  <c r="BF265" i="28"/>
  <c r="BE265" i="28"/>
  <c r="BD265" i="28"/>
  <c r="BC265" i="28"/>
  <c r="BB265" i="28"/>
  <c r="BA265" i="28"/>
  <c r="AZ265" i="28"/>
  <c r="AY265" i="28"/>
  <c r="AX265" i="28"/>
  <c r="AW265" i="28"/>
  <c r="AV265" i="28"/>
  <c r="AU265" i="28"/>
  <c r="AT265" i="28"/>
  <c r="AS265" i="28"/>
  <c r="AR265" i="28"/>
  <c r="AQ265" i="28"/>
  <c r="AP265" i="28"/>
  <c r="AO265" i="28"/>
  <c r="AL265" i="28"/>
  <c r="AK265" i="28"/>
  <c r="AJ265" i="28"/>
  <c r="AI265" i="28"/>
  <c r="AH265" i="28"/>
  <c r="AG265" i="28"/>
  <c r="AF265" i="28"/>
  <c r="AE265" i="28"/>
  <c r="AD265" i="28"/>
  <c r="AA265" i="28"/>
  <c r="Z265" i="28"/>
  <c r="Y265" i="28"/>
  <c r="X265" i="28"/>
  <c r="W265" i="28"/>
  <c r="V265" i="28"/>
  <c r="U265" i="28"/>
  <c r="T265" i="28"/>
  <c r="S265" i="28"/>
  <c r="P265" i="28"/>
  <c r="O265" i="28"/>
  <c r="N265" i="28"/>
  <c r="M265" i="28"/>
  <c r="L265" i="28"/>
  <c r="K265" i="28"/>
  <c r="J265" i="28"/>
  <c r="I265" i="28"/>
  <c r="H265" i="28"/>
  <c r="G265" i="28"/>
  <c r="F265" i="28"/>
  <c r="D265" i="28"/>
  <c r="C265" i="28"/>
  <c r="B265" i="28"/>
  <c r="BQ264" i="28"/>
  <c r="BP264" i="28"/>
  <c r="BO264" i="28"/>
  <c r="BN264" i="28"/>
  <c r="BM264" i="28"/>
  <c r="BL264" i="28"/>
  <c r="BK264" i="28"/>
  <c r="BJ264" i="28"/>
  <c r="BI264" i="28"/>
  <c r="BF264" i="28"/>
  <c r="BE264" i="28"/>
  <c r="BD264" i="28"/>
  <c r="BC264" i="28"/>
  <c r="BB264" i="28"/>
  <c r="BA264" i="28"/>
  <c r="AZ264" i="28"/>
  <c r="AY264" i="28"/>
  <c r="AX264" i="28"/>
  <c r="AW264" i="28"/>
  <c r="AV264" i="28"/>
  <c r="AU264" i="28"/>
  <c r="AT264" i="28"/>
  <c r="AS264" i="28"/>
  <c r="AR264" i="28"/>
  <c r="AQ264" i="28"/>
  <c r="AP264" i="28"/>
  <c r="AO264" i="28"/>
  <c r="AL264" i="28"/>
  <c r="AK264" i="28"/>
  <c r="AJ264" i="28"/>
  <c r="AI264" i="28"/>
  <c r="AH264" i="28"/>
  <c r="AG264" i="28"/>
  <c r="AF264" i="28"/>
  <c r="AE264" i="28"/>
  <c r="AD264" i="28"/>
  <c r="AA264" i="28"/>
  <c r="Z264" i="28"/>
  <c r="Y264" i="28"/>
  <c r="X264" i="28"/>
  <c r="W264" i="28"/>
  <c r="V264" i="28"/>
  <c r="U264" i="28"/>
  <c r="T264" i="28"/>
  <c r="S264" i="28"/>
  <c r="P264" i="28"/>
  <c r="O264" i="28"/>
  <c r="N264" i="28"/>
  <c r="M264" i="28"/>
  <c r="L264" i="28"/>
  <c r="K264" i="28"/>
  <c r="J264" i="28"/>
  <c r="I264" i="28"/>
  <c r="H264" i="28"/>
  <c r="G264" i="28"/>
  <c r="F264" i="28"/>
  <c r="D264" i="28"/>
  <c r="C264" i="28"/>
  <c r="B264" i="28"/>
  <c r="BQ263" i="28"/>
  <c r="BP263" i="28"/>
  <c r="BO263" i="28"/>
  <c r="BN263" i="28"/>
  <c r="BM263" i="28"/>
  <c r="BL263" i="28"/>
  <c r="BK263" i="28"/>
  <c r="BJ263" i="28"/>
  <c r="BI263" i="28"/>
  <c r="BF263" i="28"/>
  <c r="BE263" i="28"/>
  <c r="BD263" i="28"/>
  <c r="BC263" i="28"/>
  <c r="BB263" i="28"/>
  <c r="BA263" i="28"/>
  <c r="AZ263" i="28"/>
  <c r="AY263" i="28"/>
  <c r="AX263" i="28"/>
  <c r="AW263" i="28"/>
  <c r="AV263" i="28"/>
  <c r="AU263" i="28"/>
  <c r="AT263" i="28"/>
  <c r="AS263" i="28"/>
  <c r="AR263" i="28"/>
  <c r="AQ263" i="28"/>
  <c r="AP263" i="28"/>
  <c r="AO263" i="28"/>
  <c r="AL263" i="28"/>
  <c r="AK263" i="28"/>
  <c r="AJ263" i="28"/>
  <c r="AI263" i="28"/>
  <c r="AH263" i="28"/>
  <c r="AG263" i="28"/>
  <c r="AF263" i="28"/>
  <c r="AE263" i="28"/>
  <c r="AD263" i="28"/>
  <c r="AA263" i="28"/>
  <c r="Z263" i="28"/>
  <c r="Y263" i="28"/>
  <c r="X263" i="28"/>
  <c r="W263" i="28"/>
  <c r="V263" i="28"/>
  <c r="U263" i="28"/>
  <c r="T263" i="28"/>
  <c r="S263" i="28"/>
  <c r="P263" i="28"/>
  <c r="O263" i="28"/>
  <c r="N263" i="28"/>
  <c r="M263" i="28"/>
  <c r="L263" i="28"/>
  <c r="K263" i="28"/>
  <c r="J263" i="28"/>
  <c r="I263" i="28"/>
  <c r="H263" i="28"/>
  <c r="G263" i="28"/>
  <c r="F263" i="28"/>
  <c r="D263" i="28"/>
  <c r="C263" i="28"/>
  <c r="B263" i="28"/>
  <c r="BQ262" i="28"/>
  <c r="BP262" i="28"/>
  <c r="BO262" i="28"/>
  <c r="BN262" i="28"/>
  <c r="BM262" i="28"/>
  <c r="BL262" i="28"/>
  <c r="BK262" i="28"/>
  <c r="BJ262" i="28"/>
  <c r="BI262" i="28"/>
  <c r="BF262" i="28"/>
  <c r="BE262" i="28"/>
  <c r="BD262" i="28"/>
  <c r="BC262" i="28"/>
  <c r="BB262" i="28"/>
  <c r="BA262" i="28"/>
  <c r="AZ262" i="28"/>
  <c r="AY262" i="28"/>
  <c r="AX262" i="28"/>
  <c r="AW262" i="28"/>
  <c r="AV262" i="28"/>
  <c r="AU262" i="28"/>
  <c r="AT262" i="28"/>
  <c r="AS262" i="28"/>
  <c r="AR262" i="28"/>
  <c r="AQ262" i="28"/>
  <c r="AP262" i="28"/>
  <c r="AO262" i="28"/>
  <c r="AL262" i="28"/>
  <c r="AK262" i="28"/>
  <c r="AJ262" i="28"/>
  <c r="AI262" i="28"/>
  <c r="AH262" i="28"/>
  <c r="AG262" i="28"/>
  <c r="AF262" i="28"/>
  <c r="AE262" i="28"/>
  <c r="AD262" i="28"/>
  <c r="AA262" i="28"/>
  <c r="Z262" i="28"/>
  <c r="Y262" i="28"/>
  <c r="X262" i="28"/>
  <c r="W262" i="28"/>
  <c r="V262" i="28"/>
  <c r="U262" i="28"/>
  <c r="T262" i="28"/>
  <c r="S262" i="28"/>
  <c r="P262" i="28"/>
  <c r="O262" i="28"/>
  <c r="N262" i="28"/>
  <c r="M262" i="28"/>
  <c r="L262" i="28"/>
  <c r="K262" i="28"/>
  <c r="J262" i="28"/>
  <c r="I262" i="28"/>
  <c r="H262" i="28"/>
  <c r="G262" i="28"/>
  <c r="F262" i="28"/>
  <c r="D262" i="28"/>
  <c r="C262" i="28"/>
  <c r="B262" i="28"/>
  <c r="BQ261" i="28"/>
  <c r="BP261" i="28"/>
  <c r="BO261" i="28"/>
  <c r="BN261" i="28"/>
  <c r="BM261" i="28"/>
  <c r="BL261" i="28"/>
  <c r="BK261" i="28"/>
  <c r="BJ261" i="28"/>
  <c r="BI261" i="28"/>
  <c r="BF261" i="28"/>
  <c r="BE261" i="28"/>
  <c r="BD261" i="28"/>
  <c r="BC261" i="28"/>
  <c r="BB261" i="28"/>
  <c r="BA261" i="28"/>
  <c r="AZ261" i="28"/>
  <c r="AY261" i="28"/>
  <c r="AX261" i="28"/>
  <c r="AW261" i="28"/>
  <c r="AV261" i="28"/>
  <c r="AU261" i="28"/>
  <c r="AT261" i="28"/>
  <c r="AS261" i="28"/>
  <c r="AR261" i="28"/>
  <c r="AQ261" i="28"/>
  <c r="AP261" i="28"/>
  <c r="AO261" i="28"/>
  <c r="AL261" i="28"/>
  <c r="AK261" i="28"/>
  <c r="AJ261" i="28"/>
  <c r="AI261" i="28"/>
  <c r="AH261" i="28"/>
  <c r="AG261" i="28"/>
  <c r="AF261" i="28"/>
  <c r="AE261" i="28"/>
  <c r="AD261" i="28"/>
  <c r="AA261" i="28"/>
  <c r="Z261" i="28"/>
  <c r="Y261" i="28"/>
  <c r="X261" i="28"/>
  <c r="W261" i="28"/>
  <c r="V261" i="28"/>
  <c r="U261" i="28"/>
  <c r="T261" i="28"/>
  <c r="S261" i="28"/>
  <c r="P261" i="28"/>
  <c r="O261" i="28"/>
  <c r="N261" i="28"/>
  <c r="M261" i="28"/>
  <c r="L261" i="28"/>
  <c r="K261" i="28"/>
  <c r="J261" i="28"/>
  <c r="I261" i="28"/>
  <c r="H261" i="28"/>
  <c r="G261" i="28"/>
  <c r="F261" i="28"/>
  <c r="D261" i="28"/>
  <c r="C261" i="28"/>
  <c r="B261" i="28"/>
  <c r="BQ260" i="28"/>
  <c r="BP260" i="28"/>
  <c r="BO260" i="28"/>
  <c r="BN260" i="28"/>
  <c r="BM260" i="28"/>
  <c r="BL260" i="28"/>
  <c r="BK260" i="28"/>
  <c r="BJ260" i="28"/>
  <c r="BI260" i="28"/>
  <c r="BF260" i="28"/>
  <c r="BE260" i="28"/>
  <c r="BD260" i="28"/>
  <c r="BC260" i="28"/>
  <c r="BB260" i="28"/>
  <c r="BA260" i="28"/>
  <c r="AZ260" i="28"/>
  <c r="AY260" i="28"/>
  <c r="AX260" i="28"/>
  <c r="AW260" i="28"/>
  <c r="AV260" i="28"/>
  <c r="AU260" i="28"/>
  <c r="AT260" i="28"/>
  <c r="AS260" i="28"/>
  <c r="AR260" i="28"/>
  <c r="AQ260" i="28"/>
  <c r="AP260" i="28"/>
  <c r="AO260" i="28"/>
  <c r="AL260" i="28"/>
  <c r="AK260" i="28"/>
  <c r="AJ260" i="28"/>
  <c r="AI260" i="28"/>
  <c r="AH260" i="28"/>
  <c r="AG260" i="28"/>
  <c r="AF260" i="28"/>
  <c r="AE260" i="28"/>
  <c r="AD260" i="28"/>
  <c r="AA260" i="28"/>
  <c r="Z260" i="28"/>
  <c r="Y260" i="28"/>
  <c r="X260" i="28"/>
  <c r="W260" i="28"/>
  <c r="V260" i="28"/>
  <c r="U260" i="28"/>
  <c r="T260" i="28"/>
  <c r="S260" i="28"/>
  <c r="P260" i="28"/>
  <c r="O260" i="28"/>
  <c r="N260" i="28"/>
  <c r="M260" i="28"/>
  <c r="L260" i="28"/>
  <c r="K260" i="28"/>
  <c r="J260" i="28"/>
  <c r="I260" i="28"/>
  <c r="H260" i="28"/>
  <c r="G260" i="28"/>
  <c r="F260" i="28"/>
  <c r="D260" i="28"/>
  <c r="C260" i="28"/>
  <c r="B260" i="28"/>
  <c r="BQ259" i="28"/>
  <c r="BP259" i="28"/>
  <c r="BO259" i="28"/>
  <c r="BN259" i="28"/>
  <c r="BM259" i="28"/>
  <c r="BL259" i="28"/>
  <c r="BK259" i="28"/>
  <c r="BJ259" i="28"/>
  <c r="BI259" i="28"/>
  <c r="BF259" i="28"/>
  <c r="BE259" i="28"/>
  <c r="BD259" i="28"/>
  <c r="BC259" i="28"/>
  <c r="BB259" i="28"/>
  <c r="BA259" i="28"/>
  <c r="AZ259" i="28"/>
  <c r="AY259" i="28"/>
  <c r="AX259" i="28"/>
  <c r="AW259" i="28"/>
  <c r="AV259" i="28"/>
  <c r="AU259" i="28"/>
  <c r="AT259" i="28"/>
  <c r="AS259" i="28"/>
  <c r="AR259" i="28"/>
  <c r="AQ259" i="28"/>
  <c r="AP259" i="28"/>
  <c r="AO259" i="28"/>
  <c r="AL259" i="28"/>
  <c r="AK259" i="28"/>
  <c r="AJ259" i="28"/>
  <c r="AI259" i="28"/>
  <c r="AH259" i="28"/>
  <c r="AG259" i="28"/>
  <c r="AF259" i="28"/>
  <c r="AE259" i="28"/>
  <c r="AD259" i="28"/>
  <c r="AA259" i="28"/>
  <c r="Z259" i="28"/>
  <c r="Y259" i="28"/>
  <c r="X259" i="28"/>
  <c r="W259" i="28"/>
  <c r="V259" i="28"/>
  <c r="U259" i="28"/>
  <c r="T259" i="28"/>
  <c r="S259" i="28"/>
  <c r="P259" i="28"/>
  <c r="O259" i="28"/>
  <c r="N259" i="28"/>
  <c r="M259" i="28"/>
  <c r="L259" i="28"/>
  <c r="K259" i="28"/>
  <c r="J259" i="28"/>
  <c r="I259" i="28"/>
  <c r="H259" i="28"/>
  <c r="G259" i="28"/>
  <c r="F259" i="28"/>
  <c r="D259" i="28"/>
  <c r="C259" i="28"/>
  <c r="B259" i="28"/>
  <c r="BQ258" i="28"/>
  <c r="BP258" i="28"/>
  <c r="BO258" i="28"/>
  <c r="BN258" i="28"/>
  <c r="BM258" i="28"/>
  <c r="BL258" i="28"/>
  <c r="BK258" i="28"/>
  <c r="BJ258" i="28"/>
  <c r="BI258" i="28"/>
  <c r="BF258" i="28"/>
  <c r="BE258" i="28"/>
  <c r="BD258" i="28"/>
  <c r="BC258" i="28"/>
  <c r="BB258" i="28"/>
  <c r="BA258" i="28"/>
  <c r="AZ258" i="28"/>
  <c r="AY258" i="28"/>
  <c r="AX258" i="28"/>
  <c r="AW258" i="28"/>
  <c r="AV258" i="28"/>
  <c r="AU258" i="28"/>
  <c r="AT258" i="28"/>
  <c r="AS258" i="28"/>
  <c r="AR258" i="28"/>
  <c r="AQ258" i="28"/>
  <c r="AP258" i="28"/>
  <c r="AO258" i="28"/>
  <c r="AL258" i="28"/>
  <c r="AK258" i="28"/>
  <c r="AJ258" i="28"/>
  <c r="AI258" i="28"/>
  <c r="AH258" i="28"/>
  <c r="AG258" i="28"/>
  <c r="AF258" i="28"/>
  <c r="AE258" i="28"/>
  <c r="AD258" i="28"/>
  <c r="AA258" i="28"/>
  <c r="Z258" i="28"/>
  <c r="Y258" i="28"/>
  <c r="X258" i="28"/>
  <c r="W258" i="28"/>
  <c r="V258" i="28"/>
  <c r="U258" i="28"/>
  <c r="T258" i="28"/>
  <c r="S258" i="28"/>
  <c r="P258" i="28"/>
  <c r="O258" i="28"/>
  <c r="N258" i="28"/>
  <c r="M258" i="28"/>
  <c r="L258" i="28"/>
  <c r="K258" i="28"/>
  <c r="J258" i="28"/>
  <c r="I258" i="28"/>
  <c r="H258" i="28"/>
  <c r="G258" i="28"/>
  <c r="F258" i="28"/>
  <c r="D258" i="28"/>
  <c r="C258" i="28"/>
  <c r="B258" i="28"/>
  <c r="BQ257" i="28"/>
  <c r="BP257" i="28"/>
  <c r="BO257" i="28"/>
  <c r="BN257" i="28"/>
  <c r="BM257" i="28"/>
  <c r="BL257" i="28"/>
  <c r="BK257" i="28"/>
  <c r="BJ257" i="28"/>
  <c r="BI257" i="28"/>
  <c r="BF257" i="28"/>
  <c r="BE257" i="28"/>
  <c r="BD257" i="28"/>
  <c r="BC257" i="28"/>
  <c r="BB257" i="28"/>
  <c r="BA257" i="28"/>
  <c r="AZ257" i="28"/>
  <c r="AY257" i="28"/>
  <c r="AX257" i="28"/>
  <c r="AW257" i="28"/>
  <c r="AV257" i="28"/>
  <c r="AU257" i="28"/>
  <c r="AT257" i="28"/>
  <c r="AS257" i="28"/>
  <c r="AR257" i="28"/>
  <c r="AQ257" i="28"/>
  <c r="AP257" i="28"/>
  <c r="AO257" i="28"/>
  <c r="AL257" i="28"/>
  <c r="AK257" i="28"/>
  <c r="AJ257" i="28"/>
  <c r="AI257" i="28"/>
  <c r="AH257" i="28"/>
  <c r="AG257" i="28"/>
  <c r="AF257" i="28"/>
  <c r="AE257" i="28"/>
  <c r="AD257" i="28"/>
  <c r="AA257" i="28"/>
  <c r="Z257" i="28"/>
  <c r="Y257" i="28"/>
  <c r="X257" i="28"/>
  <c r="W257" i="28"/>
  <c r="V257" i="28"/>
  <c r="U257" i="28"/>
  <c r="T257" i="28"/>
  <c r="S257" i="28"/>
  <c r="P257" i="28"/>
  <c r="O257" i="28"/>
  <c r="N257" i="28"/>
  <c r="M257" i="28"/>
  <c r="L257" i="28"/>
  <c r="K257" i="28"/>
  <c r="J257" i="28"/>
  <c r="I257" i="28"/>
  <c r="H257" i="28"/>
  <c r="G257" i="28"/>
  <c r="F257" i="28"/>
  <c r="D257" i="28"/>
  <c r="C257" i="28"/>
  <c r="B257" i="28"/>
  <c r="BQ256" i="28"/>
  <c r="BP256" i="28"/>
  <c r="BO256" i="28"/>
  <c r="BN256" i="28"/>
  <c r="BM256" i="28"/>
  <c r="BL256" i="28"/>
  <c r="BK256" i="28"/>
  <c r="BJ256" i="28"/>
  <c r="BI256" i="28"/>
  <c r="BF256" i="28"/>
  <c r="BE256" i="28"/>
  <c r="BD256" i="28"/>
  <c r="BC256" i="28"/>
  <c r="BB256" i="28"/>
  <c r="BA256" i="28"/>
  <c r="AZ256" i="28"/>
  <c r="AY256" i="28"/>
  <c r="AX256" i="28"/>
  <c r="AW256" i="28"/>
  <c r="AV256" i="28"/>
  <c r="AU256" i="28"/>
  <c r="AT256" i="28"/>
  <c r="AS256" i="28"/>
  <c r="AR256" i="28"/>
  <c r="AQ256" i="28"/>
  <c r="AP256" i="28"/>
  <c r="AO256" i="28"/>
  <c r="AL256" i="28"/>
  <c r="AK256" i="28"/>
  <c r="AJ256" i="28"/>
  <c r="AI256" i="28"/>
  <c r="AH256" i="28"/>
  <c r="AG256" i="28"/>
  <c r="AF256" i="28"/>
  <c r="AE256" i="28"/>
  <c r="AD256" i="28"/>
  <c r="AA256" i="28"/>
  <c r="Z256" i="28"/>
  <c r="Y256" i="28"/>
  <c r="X256" i="28"/>
  <c r="W256" i="28"/>
  <c r="V256" i="28"/>
  <c r="U256" i="28"/>
  <c r="T256" i="28"/>
  <c r="S256" i="28"/>
  <c r="P256" i="28"/>
  <c r="O256" i="28"/>
  <c r="N256" i="28"/>
  <c r="M256" i="28"/>
  <c r="L256" i="28"/>
  <c r="K256" i="28"/>
  <c r="J256" i="28"/>
  <c r="I256" i="28"/>
  <c r="H256" i="28"/>
  <c r="G256" i="28"/>
  <c r="F256" i="28"/>
  <c r="D256" i="28"/>
  <c r="C256" i="28"/>
  <c r="B256" i="28"/>
  <c r="BQ255" i="28"/>
  <c r="BP255" i="28"/>
  <c r="BO255" i="28"/>
  <c r="BN255" i="28"/>
  <c r="BM255" i="28"/>
  <c r="BL255" i="28"/>
  <c r="BK255" i="28"/>
  <c r="BJ255" i="28"/>
  <c r="BI255" i="28"/>
  <c r="BF255" i="28"/>
  <c r="BE255" i="28"/>
  <c r="BD255" i="28"/>
  <c r="BC255" i="28"/>
  <c r="BB255" i="28"/>
  <c r="BA255" i="28"/>
  <c r="AZ255" i="28"/>
  <c r="AY255" i="28"/>
  <c r="AX255" i="28"/>
  <c r="AW255" i="28"/>
  <c r="AV255" i="28"/>
  <c r="AU255" i="28"/>
  <c r="AT255" i="28"/>
  <c r="AS255" i="28"/>
  <c r="AR255" i="28"/>
  <c r="AQ255" i="28"/>
  <c r="AP255" i="28"/>
  <c r="AO255" i="28"/>
  <c r="AL255" i="28"/>
  <c r="AK255" i="28"/>
  <c r="AJ255" i="28"/>
  <c r="AI255" i="28"/>
  <c r="AH255" i="28"/>
  <c r="AG255" i="28"/>
  <c r="AF255" i="28"/>
  <c r="AE255" i="28"/>
  <c r="AD255" i="28"/>
  <c r="AA255" i="28"/>
  <c r="Z255" i="28"/>
  <c r="Y255" i="28"/>
  <c r="X255" i="28"/>
  <c r="W255" i="28"/>
  <c r="V255" i="28"/>
  <c r="U255" i="28"/>
  <c r="T255" i="28"/>
  <c r="S255" i="28"/>
  <c r="P255" i="28"/>
  <c r="O255" i="28"/>
  <c r="N255" i="28"/>
  <c r="M255" i="28"/>
  <c r="L255" i="28"/>
  <c r="K255" i="28"/>
  <c r="J255" i="28"/>
  <c r="I255" i="28"/>
  <c r="H255" i="28"/>
  <c r="G255" i="28"/>
  <c r="F255" i="28"/>
  <c r="D255" i="28"/>
  <c r="C255" i="28"/>
  <c r="B255" i="28"/>
  <c r="BQ254" i="28"/>
  <c r="BP254" i="28"/>
  <c r="BO254" i="28"/>
  <c r="BN254" i="28"/>
  <c r="BM254" i="28"/>
  <c r="BL254" i="28"/>
  <c r="BK254" i="28"/>
  <c r="BJ254" i="28"/>
  <c r="BI254" i="28"/>
  <c r="BF254" i="28"/>
  <c r="BE254" i="28"/>
  <c r="BD254" i="28"/>
  <c r="BC254" i="28"/>
  <c r="BB254" i="28"/>
  <c r="BA254" i="28"/>
  <c r="AZ254" i="28"/>
  <c r="AY254" i="28"/>
  <c r="AX254" i="28"/>
  <c r="AW254" i="28"/>
  <c r="AV254" i="28"/>
  <c r="AU254" i="28"/>
  <c r="AT254" i="28"/>
  <c r="AS254" i="28"/>
  <c r="AR254" i="28"/>
  <c r="AQ254" i="28"/>
  <c r="AP254" i="28"/>
  <c r="AO254" i="28"/>
  <c r="AL254" i="28"/>
  <c r="AK254" i="28"/>
  <c r="AJ254" i="28"/>
  <c r="AI254" i="28"/>
  <c r="AH254" i="28"/>
  <c r="AG254" i="28"/>
  <c r="AF254" i="28"/>
  <c r="AE254" i="28"/>
  <c r="AD254" i="28"/>
  <c r="AA254" i="28"/>
  <c r="Z254" i="28"/>
  <c r="Y254" i="28"/>
  <c r="X254" i="28"/>
  <c r="W254" i="28"/>
  <c r="V254" i="28"/>
  <c r="U254" i="28"/>
  <c r="T254" i="28"/>
  <c r="S254" i="28"/>
  <c r="P254" i="28"/>
  <c r="O254" i="28"/>
  <c r="N254" i="28"/>
  <c r="M254" i="28"/>
  <c r="L254" i="28"/>
  <c r="K254" i="28"/>
  <c r="J254" i="28"/>
  <c r="I254" i="28"/>
  <c r="H254" i="28"/>
  <c r="G254" i="28"/>
  <c r="F254" i="28"/>
  <c r="D254" i="28"/>
  <c r="C254" i="28"/>
  <c r="B254" i="28"/>
  <c r="BQ253" i="28"/>
  <c r="BP253" i="28"/>
  <c r="BO253" i="28"/>
  <c r="BN253" i="28"/>
  <c r="BM253" i="28"/>
  <c r="BL253" i="28"/>
  <c r="BK253" i="28"/>
  <c r="BJ253" i="28"/>
  <c r="BI253" i="28"/>
  <c r="BF253" i="28"/>
  <c r="BE253" i="28"/>
  <c r="BD253" i="28"/>
  <c r="BC253" i="28"/>
  <c r="BB253" i="28"/>
  <c r="BA253" i="28"/>
  <c r="AZ253" i="28"/>
  <c r="AY253" i="28"/>
  <c r="AX253" i="28"/>
  <c r="AW253" i="28"/>
  <c r="AV253" i="28"/>
  <c r="AU253" i="28"/>
  <c r="AT253" i="28"/>
  <c r="AS253" i="28"/>
  <c r="AR253" i="28"/>
  <c r="AQ253" i="28"/>
  <c r="AP253" i="28"/>
  <c r="AO253" i="28"/>
  <c r="AL253" i="28"/>
  <c r="AK253" i="28"/>
  <c r="AJ253" i="28"/>
  <c r="AI253" i="28"/>
  <c r="AH253" i="28"/>
  <c r="AG253" i="28"/>
  <c r="AF253" i="28"/>
  <c r="AE253" i="28"/>
  <c r="AD253" i="28"/>
  <c r="AA253" i="28"/>
  <c r="Z253" i="28"/>
  <c r="Y253" i="28"/>
  <c r="X253" i="28"/>
  <c r="W253" i="28"/>
  <c r="V253" i="28"/>
  <c r="U253" i="28"/>
  <c r="T253" i="28"/>
  <c r="S253" i="28"/>
  <c r="P253" i="28"/>
  <c r="O253" i="28"/>
  <c r="N253" i="28"/>
  <c r="M253" i="28"/>
  <c r="L253" i="28"/>
  <c r="K253" i="28"/>
  <c r="J253" i="28"/>
  <c r="I253" i="28"/>
  <c r="H253" i="28"/>
  <c r="G253" i="28"/>
  <c r="F253" i="28"/>
  <c r="D253" i="28"/>
  <c r="C253" i="28"/>
  <c r="B253" i="28"/>
  <c r="BQ252" i="28"/>
  <c r="BP252" i="28"/>
  <c r="BO252" i="28"/>
  <c r="BN252" i="28"/>
  <c r="BM252" i="28"/>
  <c r="BL252" i="28"/>
  <c r="BK252" i="28"/>
  <c r="BJ252" i="28"/>
  <c r="BI252" i="28"/>
  <c r="BF252" i="28"/>
  <c r="BE252" i="28"/>
  <c r="BD252" i="28"/>
  <c r="BC252" i="28"/>
  <c r="BB252" i="28"/>
  <c r="BA252" i="28"/>
  <c r="AZ252" i="28"/>
  <c r="AY252" i="28"/>
  <c r="AX252" i="28"/>
  <c r="AW252" i="28"/>
  <c r="AV252" i="28"/>
  <c r="AU252" i="28"/>
  <c r="AT252" i="28"/>
  <c r="AS252" i="28"/>
  <c r="AR252" i="28"/>
  <c r="AQ252" i="28"/>
  <c r="AP252" i="28"/>
  <c r="AO252" i="28"/>
  <c r="AL252" i="28"/>
  <c r="AK252" i="28"/>
  <c r="AJ252" i="28"/>
  <c r="AI252" i="28"/>
  <c r="AH252" i="28"/>
  <c r="AG252" i="28"/>
  <c r="AF252" i="28"/>
  <c r="AE252" i="28"/>
  <c r="AD252" i="28"/>
  <c r="AA252" i="28"/>
  <c r="Z252" i="28"/>
  <c r="Y252" i="28"/>
  <c r="X252" i="28"/>
  <c r="W252" i="28"/>
  <c r="V252" i="28"/>
  <c r="U252" i="28"/>
  <c r="T252" i="28"/>
  <c r="S252" i="28"/>
  <c r="P252" i="28"/>
  <c r="O252" i="28"/>
  <c r="N252" i="28"/>
  <c r="M252" i="28"/>
  <c r="L252" i="28"/>
  <c r="K252" i="28"/>
  <c r="J252" i="28"/>
  <c r="I252" i="28"/>
  <c r="H252" i="28"/>
  <c r="G252" i="28"/>
  <c r="F252" i="28"/>
  <c r="D252" i="28"/>
  <c r="C252" i="28"/>
  <c r="B252" i="28"/>
  <c r="BQ251" i="28"/>
  <c r="BP251" i="28"/>
  <c r="BO251" i="28"/>
  <c r="BN251" i="28"/>
  <c r="BM251" i="28"/>
  <c r="BL251" i="28"/>
  <c r="BK251" i="28"/>
  <c r="BJ251" i="28"/>
  <c r="BI251" i="28"/>
  <c r="BF251" i="28"/>
  <c r="BE251" i="28"/>
  <c r="BD251" i="28"/>
  <c r="BC251" i="28"/>
  <c r="BB251" i="28"/>
  <c r="BA251" i="28"/>
  <c r="AZ251" i="28"/>
  <c r="AY251" i="28"/>
  <c r="AX251" i="28"/>
  <c r="AW251" i="28"/>
  <c r="AV251" i="28"/>
  <c r="AU251" i="28"/>
  <c r="AT251" i="28"/>
  <c r="AS251" i="28"/>
  <c r="AR251" i="28"/>
  <c r="AQ251" i="28"/>
  <c r="AP251" i="28"/>
  <c r="AO251" i="28"/>
  <c r="AL251" i="28"/>
  <c r="AK251" i="28"/>
  <c r="AJ251" i="28"/>
  <c r="AI251" i="28"/>
  <c r="AH251" i="28"/>
  <c r="AG251" i="28"/>
  <c r="AF251" i="28"/>
  <c r="AE251" i="28"/>
  <c r="AD251" i="28"/>
  <c r="AA251" i="28"/>
  <c r="Z251" i="28"/>
  <c r="Y251" i="28"/>
  <c r="X251" i="28"/>
  <c r="W251" i="28"/>
  <c r="V251" i="28"/>
  <c r="U251" i="28"/>
  <c r="T251" i="28"/>
  <c r="S251" i="28"/>
  <c r="P251" i="28"/>
  <c r="O251" i="28"/>
  <c r="N251" i="28"/>
  <c r="M251" i="28"/>
  <c r="L251" i="28"/>
  <c r="K251" i="28"/>
  <c r="J251" i="28"/>
  <c r="I251" i="28"/>
  <c r="H251" i="28"/>
  <c r="G251" i="28"/>
  <c r="F251" i="28"/>
  <c r="D251" i="28"/>
  <c r="C251" i="28"/>
  <c r="B251" i="28"/>
  <c r="BQ250" i="28"/>
  <c r="BP250" i="28"/>
  <c r="BO250" i="28"/>
  <c r="BN250" i="28"/>
  <c r="BM250" i="28"/>
  <c r="BL250" i="28"/>
  <c r="BK250" i="28"/>
  <c r="BJ250" i="28"/>
  <c r="BI250" i="28"/>
  <c r="BF250" i="28"/>
  <c r="BE250" i="28"/>
  <c r="BD250" i="28"/>
  <c r="BC250" i="28"/>
  <c r="BB250" i="28"/>
  <c r="BA250" i="28"/>
  <c r="AZ250" i="28"/>
  <c r="AY250" i="28"/>
  <c r="AX250" i="28"/>
  <c r="AW250" i="28"/>
  <c r="AV250" i="28"/>
  <c r="AU250" i="28"/>
  <c r="AT250" i="28"/>
  <c r="AS250" i="28"/>
  <c r="AR250" i="28"/>
  <c r="AQ250" i="28"/>
  <c r="AP250" i="28"/>
  <c r="AO250" i="28"/>
  <c r="AL250" i="28"/>
  <c r="AK250" i="28"/>
  <c r="AJ250" i="28"/>
  <c r="AI250" i="28"/>
  <c r="AH250" i="28"/>
  <c r="AG250" i="28"/>
  <c r="AF250" i="28"/>
  <c r="AE250" i="28"/>
  <c r="AD250" i="28"/>
  <c r="AA250" i="28"/>
  <c r="Z250" i="28"/>
  <c r="Y250" i="28"/>
  <c r="X250" i="28"/>
  <c r="W250" i="28"/>
  <c r="V250" i="28"/>
  <c r="U250" i="28"/>
  <c r="T250" i="28"/>
  <c r="S250" i="28"/>
  <c r="P250" i="28"/>
  <c r="O250" i="28"/>
  <c r="N250" i="28"/>
  <c r="M250" i="28"/>
  <c r="L250" i="28"/>
  <c r="K250" i="28"/>
  <c r="J250" i="28"/>
  <c r="I250" i="28"/>
  <c r="H250" i="28"/>
  <c r="G250" i="28"/>
  <c r="F250" i="28"/>
  <c r="D250" i="28"/>
  <c r="C250" i="28"/>
  <c r="B250" i="28"/>
  <c r="BQ249" i="28"/>
  <c r="BP249" i="28"/>
  <c r="BO249" i="28"/>
  <c r="BN249" i="28"/>
  <c r="BM249" i="28"/>
  <c r="BL249" i="28"/>
  <c r="BK249" i="28"/>
  <c r="BJ249" i="28"/>
  <c r="BI249" i="28"/>
  <c r="BF249" i="28"/>
  <c r="BE249" i="28"/>
  <c r="BD249" i="28"/>
  <c r="BC249" i="28"/>
  <c r="BB249" i="28"/>
  <c r="BA249" i="28"/>
  <c r="AZ249" i="28"/>
  <c r="AY249" i="28"/>
  <c r="AX249" i="28"/>
  <c r="AW249" i="28"/>
  <c r="AV249" i="28"/>
  <c r="AU249" i="28"/>
  <c r="AT249" i="28"/>
  <c r="AS249" i="28"/>
  <c r="AR249" i="28"/>
  <c r="AQ249" i="28"/>
  <c r="AP249" i="28"/>
  <c r="AO249" i="28"/>
  <c r="AL249" i="28"/>
  <c r="AK249" i="28"/>
  <c r="AJ249" i="28"/>
  <c r="AI249" i="28"/>
  <c r="AH249" i="28"/>
  <c r="AG249" i="28"/>
  <c r="AF249" i="28"/>
  <c r="AE249" i="28"/>
  <c r="AD249" i="28"/>
  <c r="AA249" i="28"/>
  <c r="Z249" i="28"/>
  <c r="Y249" i="28"/>
  <c r="X249" i="28"/>
  <c r="W249" i="28"/>
  <c r="V249" i="28"/>
  <c r="U249" i="28"/>
  <c r="T249" i="28"/>
  <c r="S249" i="28"/>
  <c r="P249" i="28"/>
  <c r="O249" i="28"/>
  <c r="N249" i="28"/>
  <c r="M249" i="28"/>
  <c r="L249" i="28"/>
  <c r="K249" i="28"/>
  <c r="J249" i="28"/>
  <c r="I249" i="28"/>
  <c r="H249" i="28"/>
  <c r="G249" i="28"/>
  <c r="F249" i="28"/>
  <c r="D249" i="28"/>
  <c r="C249" i="28"/>
  <c r="B249" i="28"/>
  <c r="BQ248" i="28"/>
  <c r="BP248" i="28"/>
  <c r="BO248" i="28"/>
  <c r="BN248" i="28"/>
  <c r="BM248" i="28"/>
  <c r="BL248" i="28"/>
  <c r="BK248" i="28"/>
  <c r="BJ248" i="28"/>
  <c r="BI248" i="28"/>
  <c r="BF248" i="28"/>
  <c r="BE248" i="28"/>
  <c r="BD248" i="28"/>
  <c r="BC248" i="28"/>
  <c r="BB248" i="28"/>
  <c r="BA248" i="28"/>
  <c r="AZ248" i="28"/>
  <c r="AY248" i="28"/>
  <c r="AX248" i="28"/>
  <c r="AW248" i="28"/>
  <c r="AV248" i="28"/>
  <c r="AU248" i="28"/>
  <c r="AT248" i="28"/>
  <c r="AS248" i="28"/>
  <c r="AR248" i="28"/>
  <c r="AQ248" i="28"/>
  <c r="AP248" i="28"/>
  <c r="AO248" i="28"/>
  <c r="AL248" i="28"/>
  <c r="AK248" i="28"/>
  <c r="AJ248" i="28"/>
  <c r="AI248" i="28"/>
  <c r="AH248" i="28"/>
  <c r="AG248" i="28"/>
  <c r="AF248" i="28"/>
  <c r="AE248" i="28"/>
  <c r="AD248" i="28"/>
  <c r="AA248" i="28"/>
  <c r="Z248" i="28"/>
  <c r="Y248" i="28"/>
  <c r="X248" i="28"/>
  <c r="W248" i="28"/>
  <c r="V248" i="28"/>
  <c r="U248" i="28"/>
  <c r="T248" i="28"/>
  <c r="S248" i="28"/>
  <c r="P248" i="28"/>
  <c r="O248" i="28"/>
  <c r="N248" i="28"/>
  <c r="M248" i="28"/>
  <c r="L248" i="28"/>
  <c r="K248" i="28"/>
  <c r="J248" i="28"/>
  <c r="I248" i="28"/>
  <c r="H248" i="28"/>
  <c r="G248" i="28"/>
  <c r="F248" i="28"/>
  <c r="D248" i="28"/>
  <c r="C248" i="28"/>
  <c r="B248" i="28"/>
  <c r="BQ247" i="28"/>
  <c r="BP247" i="28"/>
  <c r="BO247" i="28"/>
  <c r="BN247" i="28"/>
  <c r="BM247" i="28"/>
  <c r="BL247" i="28"/>
  <c r="BK247" i="28"/>
  <c r="BJ247" i="28"/>
  <c r="BI247" i="28"/>
  <c r="BF247" i="28"/>
  <c r="BE247" i="28"/>
  <c r="BD247" i="28"/>
  <c r="BC247" i="28"/>
  <c r="BB247" i="28"/>
  <c r="BA247" i="28"/>
  <c r="AZ247" i="28"/>
  <c r="AY247" i="28"/>
  <c r="AX247" i="28"/>
  <c r="AW247" i="28"/>
  <c r="AV247" i="28"/>
  <c r="AU247" i="28"/>
  <c r="AT247" i="28"/>
  <c r="AS247" i="28"/>
  <c r="AR247" i="28"/>
  <c r="AQ247" i="28"/>
  <c r="AP247" i="28"/>
  <c r="AO247" i="28"/>
  <c r="AL247" i="28"/>
  <c r="AK247" i="28"/>
  <c r="AJ247" i="28"/>
  <c r="AI247" i="28"/>
  <c r="AH247" i="28"/>
  <c r="AG247" i="28"/>
  <c r="AF247" i="28"/>
  <c r="AE247" i="28"/>
  <c r="AD247" i="28"/>
  <c r="AA247" i="28"/>
  <c r="Z247" i="28"/>
  <c r="Y247" i="28"/>
  <c r="X247" i="28"/>
  <c r="W247" i="28"/>
  <c r="V247" i="28"/>
  <c r="U247" i="28"/>
  <c r="T247" i="28"/>
  <c r="S247" i="28"/>
  <c r="P247" i="28"/>
  <c r="O247" i="28"/>
  <c r="N247" i="28"/>
  <c r="M247" i="28"/>
  <c r="L247" i="28"/>
  <c r="K247" i="28"/>
  <c r="J247" i="28"/>
  <c r="I247" i="28"/>
  <c r="H247" i="28"/>
  <c r="G247" i="28"/>
  <c r="F247" i="28"/>
  <c r="D247" i="28"/>
  <c r="C247" i="28"/>
  <c r="B247" i="28"/>
  <c r="BQ246" i="28"/>
  <c r="BP246" i="28"/>
  <c r="BO246" i="28"/>
  <c r="BN246" i="28"/>
  <c r="BM246" i="28"/>
  <c r="BL246" i="28"/>
  <c r="BK246" i="28"/>
  <c r="BJ246" i="28"/>
  <c r="BI246" i="28"/>
  <c r="BF246" i="28"/>
  <c r="BE246" i="28"/>
  <c r="BD246" i="28"/>
  <c r="BC246" i="28"/>
  <c r="BB246" i="28"/>
  <c r="BA246" i="28"/>
  <c r="AZ246" i="28"/>
  <c r="AY246" i="28"/>
  <c r="AX246" i="28"/>
  <c r="AW246" i="28"/>
  <c r="AV246" i="28"/>
  <c r="AU246" i="28"/>
  <c r="AT246" i="28"/>
  <c r="AS246" i="28"/>
  <c r="AR246" i="28"/>
  <c r="AQ246" i="28"/>
  <c r="AP246" i="28"/>
  <c r="AO246" i="28"/>
  <c r="AL246" i="28"/>
  <c r="AK246" i="28"/>
  <c r="AJ246" i="28"/>
  <c r="AI246" i="28"/>
  <c r="AH246" i="28"/>
  <c r="AG246" i="28"/>
  <c r="AF246" i="28"/>
  <c r="AE246" i="28"/>
  <c r="AD246" i="28"/>
  <c r="AA246" i="28"/>
  <c r="Z246" i="28"/>
  <c r="Y246" i="28"/>
  <c r="X246" i="28"/>
  <c r="W246" i="28"/>
  <c r="V246" i="28"/>
  <c r="U246" i="28"/>
  <c r="T246" i="28"/>
  <c r="S246" i="28"/>
  <c r="P246" i="28"/>
  <c r="O246" i="28"/>
  <c r="N246" i="28"/>
  <c r="M246" i="28"/>
  <c r="L246" i="28"/>
  <c r="K246" i="28"/>
  <c r="J246" i="28"/>
  <c r="I246" i="28"/>
  <c r="H246" i="28"/>
  <c r="G246" i="28"/>
  <c r="F246" i="28"/>
  <c r="D246" i="28"/>
  <c r="C246" i="28"/>
  <c r="B246" i="28"/>
  <c r="BQ245" i="28"/>
  <c r="BP245" i="28"/>
  <c r="BO245" i="28"/>
  <c r="BN245" i="28"/>
  <c r="BM245" i="28"/>
  <c r="BL245" i="28"/>
  <c r="BK245" i="28"/>
  <c r="BJ245" i="28"/>
  <c r="BI245" i="28"/>
  <c r="BF245" i="28"/>
  <c r="BE245" i="28"/>
  <c r="BD245" i="28"/>
  <c r="BC245" i="28"/>
  <c r="BB245" i="28"/>
  <c r="BA245" i="28"/>
  <c r="AZ245" i="28"/>
  <c r="AY245" i="28"/>
  <c r="AX245" i="28"/>
  <c r="AW245" i="28"/>
  <c r="AV245" i="28"/>
  <c r="AU245" i="28"/>
  <c r="AT245" i="28"/>
  <c r="AS245" i="28"/>
  <c r="AR245" i="28"/>
  <c r="AQ245" i="28"/>
  <c r="AP245" i="28"/>
  <c r="AO245" i="28"/>
  <c r="AL245" i="28"/>
  <c r="AK245" i="28"/>
  <c r="AJ245" i="28"/>
  <c r="AI245" i="28"/>
  <c r="AH245" i="28"/>
  <c r="AG245" i="28"/>
  <c r="AF245" i="28"/>
  <c r="AE245" i="28"/>
  <c r="AD245" i="28"/>
  <c r="AA245" i="28"/>
  <c r="Z245" i="28"/>
  <c r="Y245" i="28"/>
  <c r="X245" i="28"/>
  <c r="W245" i="28"/>
  <c r="V245" i="28"/>
  <c r="U245" i="28"/>
  <c r="T245" i="28"/>
  <c r="S245" i="28"/>
  <c r="P245" i="28"/>
  <c r="O245" i="28"/>
  <c r="N245" i="28"/>
  <c r="M245" i="28"/>
  <c r="L245" i="28"/>
  <c r="K245" i="28"/>
  <c r="J245" i="28"/>
  <c r="I245" i="28"/>
  <c r="H245" i="28"/>
  <c r="G245" i="28"/>
  <c r="F245" i="28"/>
  <c r="D245" i="28"/>
  <c r="C245" i="28"/>
  <c r="B245" i="28"/>
  <c r="BQ244" i="28"/>
  <c r="BP244" i="28"/>
  <c r="BO244" i="28"/>
  <c r="BN244" i="28"/>
  <c r="BM244" i="28"/>
  <c r="BL244" i="28"/>
  <c r="BK244" i="28"/>
  <c r="BJ244" i="28"/>
  <c r="BI244" i="28"/>
  <c r="BF244" i="28"/>
  <c r="BE244" i="28"/>
  <c r="BD244" i="28"/>
  <c r="BC244" i="28"/>
  <c r="BB244" i="28"/>
  <c r="BA244" i="28"/>
  <c r="AZ244" i="28"/>
  <c r="AY244" i="28"/>
  <c r="AX244" i="28"/>
  <c r="AW244" i="28"/>
  <c r="AV244" i="28"/>
  <c r="AU244" i="28"/>
  <c r="AT244" i="28"/>
  <c r="AS244" i="28"/>
  <c r="AR244" i="28"/>
  <c r="AQ244" i="28"/>
  <c r="AP244" i="28"/>
  <c r="AO244" i="28"/>
  <c r="AL244" i="28"/>
  <c r="AK244" i="28"/>
  <c r="AJ244" i="28"/>
  <c r="AI244" i="28"/>
  <c r="AH244" i="28"/>
  <c r="AG244" i="28"/>
  <c r="AF244" i="28"/>
  <c r="AE244" i="28"/>
  <c r="AD244" i="28"/>
  <c r="AA244" i="28"/>
  <c r="Z244" i="28"/>
  <c r="Y244" i="28"/>
  <c r="X244" i="28"/>
  <c r="W244" i="28"/>
  <c r="V244" i="28"/>
  <c r="U244" i="28"/>
  <c r="T244" i="28"/>
  <c r="S244" i="28"/>
  <c r="P244" i="28"/>
  <c r="O244" i="28"/>
  <c r="N244" i="28"/>
  <c r="M244" i="28"/>
  <c r="L244" i="28"/>
  <c r="K244" i="28"/>
  <c r="J244" i="28"/>
  <c r="I244" i="28"/>
  <c r="H244" i="28"/>
  <c r="G244" i="28"/>
  <c r="F244" i="28"/>
  <c r="D244" i="28"/>
  <c r="C244" i="28"/>
  <c r="B244" i="28"/>
  <c r="BQ243" i="28"/>
  <c r="BP243" i="28"/>
  <c r="BO243" i="28"/>
  <c r="BN243" i="28"/>
  <c r="BM243" i="28"/>
  <c r="BL243" i="28"/>
  <c r="BK243" i="28"/>
  <c r="BJ243" i="28"/>
  <c r="BI243" i="28"/>
  <c r="BF243" i="28"/>
  <c r="BE243" i="28"/>
  <c r="BD243" i="28"/>
  <c r="BC243" i="28"/>
  <c r="BB243" i="28"/>
  <c r="BA243" i="28"/>
  <c r="AZ243" i="28"/>
  <c r="AY243" i="28"/>
  <c r="AX243" i="28"/>
  <c r="AW243" i="28"/>
  <c r="AV243" i="28"/>
  <c r="AU243" i="28"/>
  <c r="AT243" i="28"/>
  <c r="AS243" i="28"/>
  <c r="AR243" i="28"/>
  <c r="AQ243" i="28"/>
  <c r="AP243" i="28"/>
  <c r="AO243" i="28"/>
  <c r="AL243" i="28"/>
  <c r="AK243" i="28"/>
  <c r="AJ243" i="28"/>
  <c r="AI243" i="28"/>
  <c r="AH243" i="28"/>
  <c r="AG243" i="28"/>
  <c r="AF243" i="28"/>
  <c r="AE243" i="28"/>
  <c r="AD243" i="28"/>
  <c r="AA243" i="28"/>
  <c r="Z243" i="28"/>
  <c r="Y243" i="28"/>
  <c r="X243" i="28"/>
  <c r="W243" i="28"/>
  <c r="V243" i="28"/>
  <c r="U243" i="28"/>
  <c r="T243" i="28"/>
  <c r="S243" i="28"/>
  <c r="P243" i="28"/>
  <c r="O243" i="28"/>
  <c r="N243" i="28"/>
  <c r="M243" i="28"/>
  <c r="L243" i="28"/>
  <c r="K243" i="28"/>
  <c r="J243" i="28"/>
  <c r="I243" i="28"/>
  <c r="H243" i="28"/>
  <c r="G243" i="28"/>
  <c r="F243" i="28"/>
  <c r="D243" i="28"/>
  <c r="C243" i="28"/>
  <c r="B243" i="28"/>
  <c r="BQ242" i="28"/>
  <c r="BP242" i="28"/>
  <c r="BO242" i="28"/>
  <c r="BN242" i="28"/>
  <c r="BM242" i="28"/>
  <c r="BL242" i="28"/>
  <c r="BK242" i="28"/>
  <c r="BJ242" i="28"/>
  <c r="BI242" i="28"/>
  <c r="BF242" i="28"/>
  <c r="BE242" i="28"/>
  <c r="BD242" i="28"/>
  <c r="BC242" i="28"/>
  <c r="BB242" i="28"/>
  <c r="BA242" i="28"/>
  <c r="AZ242" i="28"/>
  <c r="AY242" i="28"/>
  <c r="AX242" i="28"/>
  <c r="AW242" i="28"/>
  <c r="AV242" i="28"/>
  <c r="AU242" i="28"/>
  <c r="AT242" i="28"/>
  <c r="AS242" i="28"/>
  <c r="AR242" i="28"/>
  <c r="AQ242" i="28"/>
  <c r="AP242" i="28"/>
  <c r="AO242" i="28"/>
  <c r="AL242" i="28"/>
  <c r="AK242" i="28"/>
  <c r="AJ242" i="28"/>
  <c r="AI242" i="28"/>
  <c r="AH242" i="28"/>
  <c r="AG242" i="28"/>
  <c r="AF242" i="28"/>
  <c r="AE242" i="28"/>
  <c r="AD242" i="28"/>
  <c r="AA242" i="28"/>
  <c r="Z242" i="28"/>
  <c r="Y242" i="28"/>
  <c r="X242" i="28"/>
  <c r="W242" i="28"/>
  <c r="V242" i="28"/>
  <c r="U242" i="28"/>
  <c r="T242" i="28"/>
  <c r="S242" i="28"/>
  <c r="P242" i="28"/>
  <c r="O242" i="28"/>
  <c r="N242" i="28"/>
  <c r="M242" i="28"/>
  <c r="L242" i="28"/>
  <c r="K242" i="28"/>
  <c r="J242" i="28"/>
  <c r="I242" i="28"/>
  <c r="H242" i="28"/>
  <c r="G242" i="28"/>
  <c r="F242" i="28"/>
  <c r="D242" i="28"/>
  <c r="C242" i="28"/>
  <c r="B242" i="28"/>
  <c r="BQ241" i="28"/>
  <c r="BP241" i="28"/>
  <c r="BO241" i="28"/>
  <c r="BN241" i="28"/>
  <c r="BM241" i="28"/>
  <c r="BL241" i="28"/>
  <c r="BK241" i="28"/>
  <c r="BJ241" i="28"/>
  <c r="BI241" i="28"/>
  <c r="BF241" i="28"/>
  <c r="BE241" i="28"/>
  <c r="BD241" i="28"/>
  <c r="BC241" i="28"/>
  <c r="BB241" i="28"/>
  <c r="BA241" i="28"/>
  <c r="AZ241" i="28"/>
  <c r="AY241" i="28"/>
  <c r="AX241" i="28"/>
  <c r="AW241" i="28"/>
  <c r="AV241" i="28"/>
  <c r="AU241" i="28"/>
  <c r="AT241" i="28"/>
  <c r="AS241" i="28"/>
  <c r="AR241" i="28"/>
  <c r="AQ241" i="28"/>
  <c r="AP241" i="28"/>
  <c r="AO241" i="28"/>
  <c r="AL241" i="28"/>
  <c r="AK241" i="28"/>
  <c r="AJ241" i="28"/>
  <c r="AI241" i="28"/>
  <c r="AH241" i="28"/>
  <c r="AG241" i="28"/>
  <c r="AF241" i="28"/>
  <c r="AE241" i="28"/>
  <c r="AD241" i="28"/>
  <c r="AA241" i="28"/>
  <c r="Z241" i="28"/>
  <c r="Y241" i="28"/>
  <c r="X241" i="28"/>
  <c r="W241" i="28"/>
  <c r="V241" i="28"/>
  <c r="U241" i="28"/>
  <c r="T241" i="28"/>
  <c r="S241" i="28"/>
  <c r="P241" i="28"/>
  <c r="O241" i="28"/>
  <c r="N241" i="28"/>
  <c r="M241" i="28"/>
  <c r="L241" i="28"/>
  <c r="K241" i="28"/>
  <c r="J241" i="28"/>
  <c r="I241" i="28"/>
  <c r="H241" i="28"/>
  <c r="G241" i="28"/>
  <c r="F241" i="28"/>
  <c r="D241" i="28"/>
  <c r="C241" i="28"/>
  <c r="B241" i="28"/>
  <c r="BQ240" i="28"/>
  <c r="BP240" i="28"/>
  <c r="BO240" i="28"/>
  <c r="BN240" i="28"/>
  <c r="BM240" i="28"/>
  <c r="BL240" i="28"/>
  <c r="BK240" i="28"/>
  <c r="BJ240" i="28"/>
  <c r="BI240" i="28"/>
  <c r="BF240" i="28"/>
  <c r="BE240" i="28"/>
  <c r="BD240" i="28"/>
  <c r="BC240" i="28"/>
  <c r="BB240" i="28"/>
  <c r="BA240" i="28"/>
  <c r="AZ240" i="28"/>
  <c r="AY240" i="28"/>
  <c r="AX240" i="28"/>
  <c r="AW240" i="28"/>
  <c r="AV240" i="28"/>
  <c r="AU240" i="28"/>
  <c r="AT240" i="28"/>
  <c r="AS240" i="28"/>
  <c r="AR240" i="28"/>
  <c r="AQ240" i="28"/>
  <c r="AP240" i="28"/>
  <c r="AO240" i="28"/>
  <c r="AL240" i="28"/>
  <c r="AK240" i="28"/>
  <c r="AJ240" i="28"/>
  <c r="AI240" i="28"/>
  <c r="AH240" i="28"/>
  <c r="AG240" i="28"/>
  <c r="AF240" i="28"/>
  <c r="AE240" i="28"/>
  <c r="AD240" i="28"/>
  <c r="AA240" i="28"/>
  <c r="Z240" i="28"/>
  <c r="Y240" i="28"/>
  <c r="X240" i="28"/>
  <c r="W240" i="28"/>
  <c r="V240" i="28"/>
  <c r="U240" i="28"/>
  <c r="T240" i="28"/>
  <c r="S240" i="28"/>
  <c r="P240" i="28"/>
  <c r="O240" i="28"/>
  <c r="N240" i="28"/>
  <c r="M240" i="28"/>
  <c r="L240" i="28"/>
  <c r="K240" i="28"/>
  <c r="J240" i="28"/>
  <c r="I240" i="28"/>
  <c r="H240" i="28"/>
  <c r="G240" i="28"/>
  <c r="F240" i="28"/>
  <c r="D240" i="28"/>
  <c r="C240" i="28"/>
  <c r="B240" i="28"/>
  <c r="BQ239" i="28"/>
  <c r="BP239" i="28"/>
  <c r="BO239" i="28"/>
  <c r="BN239" i="28"/>
  <c r="BM239" i="28"/>
  <c r="BL239" i="28"/>
  <c r="BK239" i="28"/>
  <c r="BJ239" i="28"/>
  <c r="BI239" i="28"/>
  <c r="BF239" i="28"/>
  <c r="BE239" i="28"/>
  <c r="BD239" i="28"/>
  <c r="BC239" i="28"/>
  <c r="BB239" i="28"/>
  <c r="BA239" i="28"/>
  <c r="AZ239" i="28"/>
  <c r="AY239" i="28"/>
  <c r="AX239" i="28"/>
  <c r="AW239" i="28"/>
  <c r="AV239" i="28"/>
  <c r="AU239" i="28"/>
  <c r="AT239" i="28"/>
  <c r="AS239" i="28"/>
  <c r="AR239" i="28"/>
  <c r="AQ239" i="28"/>
  <c r="AP239" i="28"/>
  <c r="AO239" i="28"/>
  <c r="AL239" i="28"/>
  <c r="AK239" i="28"/>
  <c r="AJ239" i="28"/>
  <c r="AI239" i="28"/>
  <c r="AH239" i="28"/>
  <c r="AG239" i="28"/>
  <c r="AF239" i="28"/>
  <c r="AE239" i="28"/>
  <c r="AD239" i="28"/>
  <c r="AA239" i="28"/>
  <c r="Z239" i="28"/>
  <c r="Y239" i="28"/>
  <c r="X239" i="28"/>
  <c r="W239" i="28"/>
  <c r="V239" i="28"/>
  <c r="U239" i="28"/>
  <c r="T239" i="28"/>
  <c r="S239" i="28"/>
  <c r="P239" i="28"/>
  <c r="O239" i="28"/>
  <c r="N239" i="28"/>
  <c r="M239" i="28"/>
  <c r="L239" i="28"/>
  <c r="K239" i="28"/>
  <c r="J239" i="28"/>
  <c r="I239" i="28"/>
  <c r="H239" i="28"/>
  <c r="G239" i="28"/>
  <c r="F239" i="28"/>
  <c r="D239" i="28"/>
  <c r="C239" i="28"/>
  <c r="B239" i="28"/>
  <c r="BQ238" i="28"/>
  <c r="BP238" i="28"/>
  <c r="BO238" i="28"/>
  <c r="BN238" i="28"/>
  <c r="BM238" i="28"/>
  <c r="BL238" i="28"/>
  <c r="BK238" i="28"/>
  <c r="BJ238" i="28"/>
  <c r="BI238" i="28"/>
  <c r="BF238" i="28"/>
  <c r="BE238" i="28"/>
  <c r="BD238" i="28"/>
  <c r="BC238" i="28"/>
  <c r="BB238" i="28"/>
  <c r="BA238" i="28"/>
  <c r="AZ238" i="28"/>
  <c r="AY238" i="28"/>
  <c r="AX238" i="28"/>
  <c r="AW238" i="28"/>
  <c r="AV238" i="28"/>
  <c r="AU238" i="28"/>
  <c r="AT238" i="28"/>
  <c r="AS238" i="28"/>
  <c r="AR238" i="28"/>
  <c r="AQ238" i="28"/>
  <c r="AP238" i="28"/>
  <c r="AO238" i="28"/>
  <c r="AL238" i="28"/>
  <c r="AK238" i="28"/>
  <c r="AJ238" i="28"/>
  <c r="AI238" i="28"/>
  <c r="AH238" i="28"/>
  <c r="AG238" i="28"/>
  <c r="AF238" i="28"/>
  <c r="AE238" i="28"/>
  <c r="AD238" i="28"/>
  <c r="AA238" i="28"/>
  <c r="Z238" i="28"/>
  <c r="Y238" i="28"/>
  <c r="X238" i="28"/>
  <c r="W238" i="28"/>
  <c r="V238" i="28"/>
  <c r="U238" i="28"/>
  <c r="T238" i="28"/>
  <c r="S238" i="28"/>
  <c r="P238" i="28"/>
  <c r="O238" i="28"/>
  <c r="N238" i="28"/>
  <c r="M238" i="28"/>
  <c r="L238" i="28"/>
  <c r="K238" i="28"/>
  <c r="J238" i="28"/>
  <c r="I238" i="28"/>
  <c r="H238" i="28"/>
  <c r="G238" i="28"/>
  <c r="F238" i="28"/>
  <c r="D238" i="28"/>
  <c r="C238" i="28"/>
  <c r="B238" i="28"/>
  <c r="BQ237" i="28"/>
  <c r="BP237" i="28"/>
  <c r="BO237" i="28"/>
  <c r="BN237" i="28"/>
  <c r="BM237" i="28"/>
  <c r="BL237" i="28"/>
  <c r="BK237" i="28"/>
  <c r="BJ237" i="28"/>
  <c r="BI237" i="28"/>
  <c r="BF237" i="28"/>
  <c r="BE237" i="28"/>
  <c r="BD237" i="28"/>
  <c r="BC237" i="28"/>
  <c r="BB237" i="28"/>
  <c r="BA237" i="28"/>
  <c r="AZ237" i="28"/>
  <c r="AY237" i="28"/>
  <c r="AX237" i="28"/>
  <c r="AW237" i="28"/>
  <c r="AV237" i="28"/>
  <c r="AU237" i="28"/>
  <c r="AT237" i="28"/>
  <c r="AS237" i="28"/>
  <c r="AR237" i="28"/>
  <c r="AQ237" i="28"/>
  <c r="AP237" i="28"/>
  <c r="AO237" i="28"/>
  <c r="AL237" i="28"/>
  <c r="AK237" i="28"/>
  <c r="AJ237" i="28"/>
  <c r="AI237" i="28"/>
  <c r="AH237" i="28"/>
  <c r="AG237" i="28"/>
  <c r="AF237" i="28"/>
  <c r="AE237" i="28"/>
  <c r="AD237" i="28"/>
  <c r="AA237" i="28"/>
  <c r="Z237" i="28"/>
  <c r="Y237" i="28"/>
  <c r="X237" i="28"/>
  <c r="W237" i="28"/>
  <c r="V237" i="28"/>
  <c r="U237" i="28"/>
  <c r="T237" i="28"/>
  <c r="S237" i="28"/>
  <c r="P237" i="28"/>
  <c r="O237" i="28"/>
  <c r="N237" i="28"/>
  <c r="M237" i="28"/>
  <c r="L237" i="28"/>
  <c r="K237" i="28"/>
  <c r="J237" i="28"/>
  <c r="I237" i="28"/>
  <c r="H237" i="28"/>
  <c r="G237" i="28"/>
  <c r="F237" i="28"/>
  <c r="D237" i="28"/>
  <c r="C237" i="28"/>
  <c r="B237" i="28"/>
  <c r="BQ236" i="28"/>
  <c r="BP236" i="28"/>
  <c r="BO236" i="28"/>
  <c r="BN236" i="28"/>
  <c r="BM236" i="28"/>
  <c r="BL236" i="28"/>
  <c r="BK236" i="28"/>
  <c r="BJ236" i="28"/>
  <c r="BI236" i="28"/>
  <c r="BF236" i="28"/>
  <c r="BE236" i="28"/>
  <c r="BD236" i="28"/>
  <c r="BC236" i="28"/>
  <c r="BB236" i="28"/>
  <c r="BA236" i="28"/>
  <c r="AZ236" i="28"/>
  <c r="AY236" i="28"/>
  <c r="AX236" i="28"/>
  <c r="AW236" i="28"/>
  <c r="AV236" i="28"/>
  <c r="AU236" i="28"/>
  <c r="AT236" i="28"/>
  <c r="AS236" i="28"/>
  <c r="AR236" i="28"/>
  <c r="AQ236" i="28"/>
  <c r="AP236" i="28"/>
  <c r="AO236" i="28"/>
  <c r="AL236" i="28"/>
  <c r="AK236" i="28"/>
  <c r="AJ236" i="28"/>
  <c r="AI236" i="28"/>
  <c r="AH236" i="28"/>
  <c r="AG236" i="28"/>
  <c r="AF236" i="28"/>
  <c r="AE236" i="28"/>
  <c r="AD236" i="28"/>
  <c r="AA236" i="28"/>
  <c r="Z236" i="28"/>
  <c r="Y236" i="28"/>
  <c r="X236" i="28"/>
  <c r="W236" i="28"/>
  <c r="V236" i="28"/>
  <c r="U236" i="28"/>
  <c r="T236" i="28"/>
  <c r="S236" i="28"/>
  <c r="P236" i="28"/>
  <c r="O236" i="28"/>
  <c r="N236" i="28"/>
  <c r="M236" i="28"/>
  <c r="L236" i="28"/>
  <c r="K236" i="28"/>
  <c r="J236" i="28"/>
  <c r="I236" i="28"/>
  <c r="H236" i="28"/>
  <c r="G236" i="28"/>
  <c r="F236" i="28"/>
  <c r="D236" i="28"/>
  <c r="C236" i="28"/>
  <c r="B236" i="28"/>
  <c r="BQ235" i="28"/>
  <c r="BP235" i="28"/>
  <c r="BO235" i="28"/>
  <c r="BN235" i="28"/>
  <c r="BM235" i="28"/>
  <c r="BL235" i="28"/>
  <c r="BK235" i="28"/>
  <c r="BJ235" i="28"/>
  <c r="BI235" i="28"/>
  <c r="BF235" i="28"/>
  <c r="BE235" i="28"/>
  <c r="BD235" i="28"/>
  <c r="BC235" i="28"/>
  <c r="BB235" i="28"/>
  <c r="BA235" i="28"/>
  <c r="AZ235" i="28"/>
  <c r="AY235" i="28"/>
  <c r="AX235" i="28"/>
  <c r="AW235" i="28"/>
  <c r="AV235" i="28"/>
  <c r="AU235" i="28"/>
  <c r="AT235" i="28"/>
  <c r="AS235" i="28"/>
  <c r="AR235" i="28"/>
  <c r="AQ235" i="28"/>
  <c r="AP235" i="28"/>
  <c r="AO235" i="28"/>
  <c r="AL235" i="28"/>
  <c r="AK235" i="28"/>
  <c r="AJ235" i="28"/>
  <c r="AI235" i="28"/>
  <c r="AH235" i="28"/>
  <c r="AG235" i="28"/>
  <c r="AF235" i="28"/>
  <c r="AE235" i="28"/>
  <c r="AD235" i="28"/>
  <c r="AA235" i="28"/>
  <c r="Z235" i="28"/>
  <c r="Y235" i="28"/>
  <c r="X235" i="28"/>
  <c r="W235" i="28"/>
  <c r="V235" i="28"/>
  <c r="U235" i="28"/>
  <c r="T235" i="28"/>
  <c r="S235" i="28"/>
  <c r="P235" i="28"/>
  <c r="O235" i="28"/>
  <c r="N235" i="28"/>
  <c r="M235" i="28"/>
  <c r="L235" i="28"/>
  <c r="K235" i="28"/>
  <c r="J235" i="28"/>
  <c r="I235" i="28"/>
  <c r="H235" i="28"/>
  <c r="G235" i="28"/>
  <c r="F235" i="28"/>
  <c r="D235" i="28"/>
  <c r="C235" i="28"/>
  <c r="B235" i="28"/>
  <c r="BQ234" i="28"/>
  <c r="BP234" i="28"/>
  <c r="BO234" i="28"/>
  <c r="BN234" i="28"/>
  <c r="BM234" i="28"/>
  <c r="BL234" i="28"/>
  <c r="BK234" i="28"/>
  <c r="BJ234" i="28"/>
  <c r="BI234" i="28"/>
  <c r="BF234" i="28"/>
  <c r="BE234" i="28"/>
  <c r="BD234" i="28"/>
  <c r="BC234" i="28"/>
  <c r="BB234" i="28"/>
  <c r="BA234" i="28"/>
  <c r="AZ234" i="28"/>
  <c r="AY234" i="28"/>
  <c r="AX234" i="28"/>
  <c r="AW234" i="28"/>
  <c r="AV234" i="28"/>
  <c r="AU234" i="28"/>
  <c r="AT234" i="28"/>
  <c r="AS234" i="28"/>
  <c r="AR234" i="28"/>
  <c r="AQ234" i="28"/>
  <c r="AP234" i="28"/>
  <c r="AO234" i="28"/>
  <c r="AL234" i="28"/>
  <c r="AK234" i="28"/>
  <c r="AJ234" i="28"/>
  <c r="AI234" i="28"/>
  <c r="AH234" i="28"/>
  <c r="AG234" i="28"/>
  <c r="AF234" i="28"/>
  <c r="AE234" i="28"/>
  <c r="AD234" i="28"/>
  <c r="AA234" i="28"/>
  <c r="Z234" i="28"/>
  <c r="Y234" i="28"/>
  <c r="X234" i="28"/>
  <c r="W234" i="28"/>
  <c r="V234" i="28"/>
  <c r="U234" i="28"/>
  <c r="T234" i="28"/>
  <c r="S234" i="28"/>
  <c r="P234" i="28"/>
  <c r="O234" i="28"/>
  <c r="N234" i="28"/>
  <c r="M234" i="28"/>
  <c r="L234" i="28"/>
  <c r="K234" i="28"/>
  <c r="J234" i="28"/>
  <c r="I234" i="28"/>
  <c r="H234" i="28"/>
  <c r="G234" i="28"/>
  <c r="F234" i="28"/>
  <c r="D234" i="28"/>
  <c r="C234" i="28"/>
  <c r="B234" i="28"/>
  <c r="BQ233" i="28"/>
  <c r="BP233" i="28"/>
  <c r="BO233" i="28"/>
  <c r="BN233" i="28"/>
  <c r="BM233" i="28"/>
  <c r="BL233" i="28"/>
  <c r="BK233" i="28"/>
  <c r="BJ233" i="28"/>
  <c r="BI233" i="28"/>
  <c r="BF233" i="28"/>
  <c r="BE233" i="28"/>
  <c r="BD233" i="28"/>
  <c r="BC233" i="28"/>
  <c r="BB233" i="28"/>
  <c r="BA233" i="28"/>
  <c r="AZ233" i="28"/>
  <c r="AY233" i="28"/>
  <c r="AX233" i="28"/>
  <c r="AW233" i="28"/>
  <c r="AV233" i="28"/>
  <c r="AU233" i="28"/>
  <c r="AT233" i="28"/>
  <c r="AS233" i="28"/>
  <c r="AR233" i="28"/>
  <c r="AQ233" i="28"/>
  <c r="AP233" i="28"/>
  <c r="AO233" i="28"/>
  <c r="AL233" i="28"/>
  <c r="AK233" i="28"/>
  <c r="AJ233" i="28"/>
  <c r="AI233" i="28"/>
  <c r="AH233" i="28"/>
  <c r="AG233" i="28"/>
  <c r="AF233" i="28"/>
  <c r="AE233" i="28"/>
  <c r="AD233" i="28"/>
  <c r="AA233" i="28"/>
  <c r="Z233" i="28"/>
  <c r="Y233" i="28"/>
  <c r="X233" i="28"/>
  <c r="W233" i="28"/>
  <c r="V233" i="28"/>
  <c r="U233" i="28"/>
  <c r="T233" i="28"/>
  <c r="S233" i="28"/>
  <c r="P233" i="28"/>
  <c r="O233" i="28"/>
  <c r="N233" i="28"/>
  <c r="M233" i="28"/>
  <c r="L233" i="28"/>
  <c r="K233" i="28"/>
  <c r="J233" i="28"/>
  <c r="I233" i="28"/>
  <c r="H233" i="28"/>
  <c r="G233" i="28"/>
  <c r="F233" i="28"/>
  <c r="D233" i="28"/>
  <c r="C233" i="28"/>
  <c r="B233" i="28"/>
  <c r="BQ232" i="28"/>
  <c r="BP232" i="28"/>
  <c r="BO232" i="28"/>
  <c r="BN232" i="28"/>
  <c r="BM232" i="28"/>
  <c r="BL232" i="28"/>
  <c r="BK232" i="28"/>
  <c r="BJ232" i="28"/>
  <c r="BI232" i="28"/>
  <c r="BF232" i="28"/>
  <c r="BE232" i="28"/>
  <c r="BD232" i="28"/>
  <c r="BC232" i="28"/>
  <c r="BB232" i="28"/>
  <c r="BA232" i="28"/>
  <c r="AZ232" i="28"/>
  <c r="AY232" i="28"/>
  <c r="AX232" i="28"/>
  <c r="AW232" i="28"/>
  <c r="AV232" i="28"/>
  <c r="AU232" i="28"/>
  <c r="AT232" i="28"/>
  <c r="AS232" i="28"/>
  <c r="AR232" i="28"/>
  <c r="AQ232" i="28"/>
  <c r="AP232" i="28"/>
  <c r="AO232" i="28"/>
  <c r="AL232" i="28"/>
  <c r="AK232" i="28"/>
  <c r="AJ232" i="28"/>
  <c r="AI232" i="28"/>
  <c r="AH232" i="28"/>
  <c r="AG232" i="28"/>
  <c r="AF232" i="28"/>
  <c r="AE232" i="28"/>
  <c r="AD232" i="28"/>
  <c r="AA232" i="28"/>
  <c r="Z232" i="28"/>
  <c r="Y232" i="28"/>
  <c r="X232" i="28"/>
  <c r="W232" i="28"/>
  <c r="V232" i="28"/>
  <c r="U232" i="28"/>
  <c r="T232" i="28"/>
  <c r="S232" i="28"/>
  <c r="P232" i="28"/>
  <c r="O232" i="28"/>
  <c r="N232" i="28"/>
  <c r="M232" i="28"/>
  <c r="L232" i="28"/>
  <c r="K232" i="28"/>
  <c r="J232" i="28"/>
  <c r="I232" i="28"/>
  <c r="H232" i="28"/>
  <c r="G232" i="28"/>
  <c r="F232" i="28"/>
  <c r="D232" i="28"/>
  <c r="C232" i="28"/>
  <c r="B232" i="28"/>
  <c r="BQ231" i="28"/>
  <c r="BP231" i="28"/>
  <c r="BO231" i="28"/>
  <c r="BN231" i="28"/>
  <c r="BM231" i="28"/>
  <c r="BL231" i="28"/>
  <c r="BK231" i="28"/>
  <c r="BJ231" i="28"/>
  <c r="BI231" i="28"/>
  <c r="BF231" i="28"/>
  <c r="BE231" i="28"/>
  <c r="BD231" i="28"/>
  <c r="BC231" i="28"/>
  <c r="BB231" i="28"/>
  <c r="BA231" i="28"/>
  <c r="AZ231" i="28"/>
  <c r="AY231" i="28"/>
  <c r="AX231" i="28"/>
  <c r="AW231" i="28"/>
  <c r="AV231" i="28"/>
  <c r="AU231" i="28"/>
  <c r="AT231" i="28"/>
  <c r="AS231" i="28"/>
  <c r="AR231" i="28"/>
  <c r="AQ231" i="28"/>
  <c r="AP231" i="28"/>
  <c r="AO231" i="28"/>
  <c r="AL231" i="28"/>
  <c r="AK231" i="28"/>
  <c r="AJ231" i="28"/>
  <c r="AI231" i="28"/>
  <c r="AH231" i="28"/>
  <c r="AG231" i="28"/>
  <c r="AF231" i="28"/>
  <c r="AE231" i="28"/>
  <c r="AD231" i="28"/>
  <c r="AA231" i="28"/>
  <c r="Z231" i="28"/>
  <c r="Y231" i="28"/>
  <c r="X231" i="28"/>
  <c r="W231" i="28"/>
  <c r="V231" i="28"/>
  <c r="U231" i="28"/>
  <c r="T231" i="28"/>
  <c r="S231" i="28"/>
  <c r="P231" i="28"/>
  <c r="O231" i="28"/>
  <c r="N231" i="28"/>
  <c r="M231" i="28"/>
  <c r="L231" i="28"/>
  <c r="K231" i="28"/>
  <c r="J231" i="28"/>
  <c r="I231" i="28"/>
  <c r="H231" i="28"/>
  <c r="G231" i="28"/>
  <c r="F231" i="28"/>
  <c r="D231" i="28"/>
  <c r="C231" i="28"/>
  <c r="B231" i="28"/>
  <c r="BQ230" i="28"/>
  <c r="BP230" i="28"/>
  <c r="BO230" i="28"/>
  <c r="BN230" i="28"/>
  <c r="BM230" i="28"/>
  <c r="BL230" i="28"/>
  <c r="BK230" i="28"/>
  <c r="BJ230" i="28"/>
  <c r="BI230" i="28"/>
  <c r="BF230" i="28"/>
  <c r="BE230" i="28"/>
  <c r="BD230" i="28"/>
  <c r="BC230" i="28"/>
  <c r="BB230" i="28"/>
  <c r="BA230" i="28"/>
  <c r="AZ230" i="28"/>
  <c r="AY230" i="28"/>
  <c r="AX230" i="28"/>
  <c r="AW230" i="28"/>
  <c r="AV230" i="28"/>
  <c r="AU230" i="28"/>
  <c r="AT230" i="28"/>
  <c r="AS230" i="28"/>
  <c r="AR230" i="28"/>
  <c r="AQ230" i="28"/>
  <c r="AP230" i="28"/>
  <c r="AO230" i="28"/>
  <c r="AL230" i="28"/>
  <c r="AK230" i="28"/>
  <c r="AJ230" i="28"/>
  <c r="AI230" i="28"/>
  <c r="AH230" i="28"/>
  <c r="AG230" i="28"/>
  <c r="AF230" i="28"/>
  <c r="AE230" i="28"/>
  <c r="AD230" i="28"/>
  <c r="AA230" i="28"/>
  <c r="Z230" i="28"/>
  <c r="Y230" i="28"/>
  <c r="X230" i="28"/>
  <c r="W230" i="28"/>
  <c r="V230" i="28"/>
  <c r="U230" i="28"/>
  <c r="T230" i="28"/>
  <c r="S230" i="28"/>
  <c r="P230" i="28"/>
  <c r="O230" i="28"/>
  <c r="N230" i="28"/>
  <c r="M230" i="28"/>
  <c r="L230" i="28"/>
  <c r="K230" i="28"/>
  <c r="J230" i="28"/>
  <c r="I230" i="28"/>
  <c r="H230" i="28"/>
  <c r="G230" i="28"/>
  <c r="F230" i="28"/>
  <c r="D230" i="28"/>
  <c r="C230" i="28"/>
  <c r="B230" i="28"/>
  <c r="BQ229" i="28"/>
  <c r="BP229" i="28"/>
  <c r="BO229" i="28"/>
  <c r="BN229" i="28"/>
  <c r="BM229" i="28"/>
  <c r="BL229" i="28"/>
  <c r="BK229" i="28"/>
  <c r="BJ229" i="28"/>
  <c r="BI229" i="28"/>
  <c r="BF229" i="28"/>
  <c r="BE229" i="28"/>
  <c r="BD229" i="28"/>
  <c r="BC229" i="28"/>
  <c r="BB229" i="28"/>
  <c r="BA229" i="28"/>
  <c r="AZ229" i="28"/>
  <c r="AY229" i="28"/>
  <c r="AX229" i="28"/>
  <c r="AW229" i="28"/>
  <c r="AV229" i="28"/>
  <c r="AU229" i="28"/>
  <c r="AT229" i="28"/>
  <c r="AS229" i="28"/>
  <c r="AR229" i="28"/>
  <c r="AQ229" i="28"/>
  <c r="AP229" i="28"/>
  <c r="AO229" i="28"/>
  <c r="AL229" i="28"/>
  <c r="AK229" i="28"/>
  <c r="AJ229" i="28"/>
  <c r="AI229" i="28"/>
  <c r="AH229" i="28"/>
  <c r="AG229" i="28"/>
  <c r="AF229" i="28"/>
  <c r="AE229" i="28"/>
  <c r="AD229" i="28"/>
  <c r="AA229" i="28"/>
  <c r="Z229" i="28"/>
  <c r="Y229" i="28"/>
  <c r="X229" i="28"/>
  <c r="W229" i="28"/>
  <c r="V229" i="28"/>
  <c r="U229" i="28"/>
  <c r="T229" i="28"/>
  <c r="S229" i="28"/>
  <c r="P229" i="28"/>
  <c r="O229" i="28"/>
  <c r="N229" i="28"/>
  <c r="M229" i="28"/>
  <c r="L229" i="28"/>
  <c r="K229" i="28"/>
  <c r="J229" i="28"/>
  <c r="I229" i="28"/>
  <c r="H229" i="28"/>
  <c r="G229" i="28"/>
  <c r="F229" i="28"/>
  <c r="D229" i="28"/>
  <c r="C229" i="28"/>
  <c r="B229" i="28"/>
  <c r="BQ228" i="28"/>
  <c r="BP228" i="28"/>
  <c r="BO228" i="28"/>
  <c r="BN228" i="28"/>
  <c r="BM228" i="28"/>
  <c r="BL228" i="28"/>
  <c r="BK228" i="28"/>
  <c r="BJ228" i="28"/>
  <c r="BI228" i="28"/>
  <c r="BF228" i="28"/>
  <c r="BE228" i="28"/>
  <c r="BD228" i="28"/>
  <c r="BC228" i="28"/>
  <c r="BB228" i="28"/>
  <c r="BA228" i="28"/>
  <c r="AZ228" i="28"/>
  <c r="AY228" i="28"/>
  <c r="AX228" i="28"/>
  <c r="AW228" i="28"/>
  <c r="AV228" i="28"/>
  <c r="AU228" i="28"/>
  <c r="AT228" i="28"/>
  <c r="AS228" i="28"/>
  <c r="AR228" i="28"/>
  <c r="AQ228" i="28"/>
  <c r="AP228" i="28"/>
  <c r="AO228" i="28"/>
  <c r="AL228" i="28"/>
  <c r="AK228" i="28"/>
  <c r="AJ228" i="28"/>
  <c r="AI228" i="28"/>
  <c r="AH228" i="28"/>
  <c r="AG228" i="28"/>
  <c r="AF228" i="28"/>
  <c r="AE228" i="28"/>
  <c r="AD228" i="28"/>
  <c r="AA228" i="28"/>
  <c r="Z228" i="28"/>
  <c r="Y228" i="28"/>
  <c r="X228" i="28"/>
  <c r="W228" i="28"/>
  <c r="V228" i="28"/>
  <c r="U228" i="28"/>
  <c r="T228" i="28"/>
  <c r="S228" i="28"/>
  <c r="P228" i="28"/>
  <c r="O228" i="28"/>
  <c r="N228" i="28"/>
  <c r="M228" i="28"/>
  <c r="L228" i="28"/>
  <c r="K228" i="28"/>
  <c r="J228" i="28"/>
  <c r="I228" i="28"/>
  <c r="H228" i="28"/>
  <c r="G228" i="28"/>
  <c r="F228" i="28"/>
  <c r="D228" i="28"/>
  <c r="C228" i="28"/>
  <c r="B228" i="28"/>
  <c r="BQ227" i="28"/>
  <c r="BP227" i="28"/>
  <c r="BO227" i="28"/>
  <c r="BN227" i="28"/>
  <c r="BM227" i="28"/>
  <c r="BL227" i="28"/>
  <c r="BK227" i="28"/>
  <c r="BJ227" i="28"/>
  <c r="BI227" i="28"/>
  <c r="BF227" i="28"/>
  <c r="BE227" i="28"/>
  <c r="BD227" i="28"/>
  <c r="BC227" i="28"/>
  <c r="BB227" i="28"/>
  <c r="BA227" i="28"/>
  <c r="AZ227" i="28"/>
  <c r="AY227" i="28"/>
  <c r="AX227" i="28"/>
  <c r="AW227" i="28"/>
  <c r="AV227" i="28"/>
  <c r="AU227" i="28"/>
  <c r="AT227" i="28"/>
  <c r="AS227" i="28"/>
  <c r="AR227" i="28"/>
  <c r="AQ227" i="28"/>
  <c r="AP227" i="28"/>
  <c r="AO227" i="28"/>
  <c r="AL227" i="28"/>
  <c r="AK227" i="28"/>
  <c r="AJ227" i="28"/>
  <c r="AI227" i="28"/>
  <c r="AH227" i="28"/>
  <c r="AG227" i="28"/>
  <c r="AF227" i="28"/>
  <c r="AE227" i="28"/>
  <c r="AD227" i="28"/>
  <c r="AA227" i="28"/>
  <c r="Z227" i="28"/>
  <c r="Y227" i="28"/>
  <c r="X227" i="28"/>
  <c r="W227" i="28"/>
  <c r="V227" i="28"/>
  <c r="U227" i="28"/>
  <c r="T227" i="28"/>
  <c r="S227" i="28"/>
  <c r="P227" i="28"/>
  <c r="O227" i="28"/>
  <c r="N227" i="28"/>
  <c r="M227" i="28"/>
  <c r="L227" i="28"/>
  <c r="K227" i="28"/>
  <c r="J227" i="28"/>
  <c r="I227" i="28"/>
  <c r="H227" i="28"/>
  <c r="G227" i="28"/>
  <c r="F227" i="28"/>
  <c r="D227" i="28"/>
  <c r="C227" i="28"/>
  <c r="B227" i="28"/>
  <c r="BQ226" i="28"/>
  <c r="BP226" i="28"/>
  <c r="BO226" i="28"/>
  <c r="BN226" i="28"/>
  <c r="BM226" i="28"/>
  <c r="BL226" i="28"/>
  <c r="BK226" i="28"/>
  <c r="BJ226" i="28"/>
  <c r="BI226" i="28"/>
  <c r="BF226" i="28"/>
  <c r="BE226" i="28"/>
  <c r="BD226" i="28"/>
  <c r="BC226" i="28"/>
  <c r="BB226" i="28"/>
  <c r="BA226" i="28"/>
  <c r="AZ226" i="28"/>
  <c r="AY226" i="28"/>
  <c r="AX226" i="28"/>
  <c r="AW226" i="28"/>
  <c r="AV226" i="28"/>
  <c r="AU226" i="28"/>
  <c r="AT226" i="28"/>
  <c r="AS226" i="28"/>
  <c r="AR226" i="28"/>
  <c r="AQ226" i="28"/>
  <c r="AP226" i="28"/>
  <c r="AO226" i="28"/>
  <c r="AL226" i="28"/>
  <c r="AK226" i="28"/>
  <c r="AJ226" i="28"/>
  <c r="AI226" i="28"/>
  <c r="AH226" i="28"/>
  <c r="AG226" i="28"/>
  <c r="AF226" i="28"/>
  <c r="AE226" i="28"/>
  <c r="AD226" i="28"/>
  <c r="AA226" i="28"/>
  <c r="Z226" i="28"/>
  <c r="Y226" i="28"/>
  <c r="X226" i="28"/>
  <c r="W226" i="28"/>
  <c r="V226" i="28"/>
  <c r="U226" i="28"/>
  <c r="T226" i="28"/>
  <c r="S226" i="28"/>
  <c r="P226" i="28"/>
  <c r="O226" i="28"/>
  <c r="N226" i="28"/>
  <c r="M226" i="28"/>
  <c r="L226" i="28"/>
  <c r="K226" i="28"/>
  <c r="J226" i="28"/>
  <c r="I226" i="28"/>
  <c r="H226" i="28"/>
  <c r="G226" i="28"/>
  <c r="F226" i="28"/>
  <c r="D226" i="28"/>
  <c r="C226" i="28"/>
  <c r="B226" i="28"/>
  <c r="BQ225" i="28"/>
  <c r="BP225" i="28"/>
  <c r="BO225" i="28"/>
  <c r="BN225" i="28"/>
  <c r="BM225" i="28"/>
  <c r="BL225" i="28"/>
  <c r="BK225" i="28"/>
  <c r="BJ225" i="28"/>
  <c r="BI225" i="28"/>
  <c r="BF225" i="28"/>
  <c r="BE225" i="28"/>
  <c r="BD225" i="28"/>
  <c r="BC225" i="28"/>
  <c r="BB225" i="28"/>
  <c r="BA225" i="28"/>
  <c r="AZ225" i="28"/>
  <c r="AY225" i="28"/>
  <c r="AX225" i="28"/>
  <c r="AW225" i="28"/>
  <c r="AV225" i="28"/>
  <c r="AU225" i="28"/>
  <c r="AT225" i="28"/>
  <c r="AS225" i="28"/>
  <c r="AR225" i="28"/>
  <c r="AQ225" i="28"/>
  <c r="AP225" i="28"/>
  <c r="AO225" i="28"/>
  <c r="AL225" i="28"/>
  <c r="AK225" i="28"/>
  <c r="AJ225" i="28"/>
  <c r="AI225" i="28"/>
  <c r="AH225" i="28"/>
  <c r="AG225" i="28"/>
  <c r="AF225" i="28"/>
  <c r="AE225" i="28"/>
  <c r="AD225" i="28"/>
  <c r="AA225" i="28"/>
  <c r="Z225" i="28"/>
  <c r="Y225" i="28"/>
  <c r="X225" i="28"/>
  <c r="W225" i="28"/>
  <c r="V225" i="28"/>
  <c r="U225" i="28"/>
  <c r="T225" i="28"/>
  <c r="S225" i="28"/>
  <c r="P225" i="28"/>
  <c r="O225" i="28"/>
  <c r="N225" i="28"/>
  <c r="M225" i="28"/>
  <c r="L225" i="28"/>
  <c r="K225" i="28"/>
  <c r="J225" i="28"/>
  <c r="I225" i="28"/>
  <c r="H225" i="28"/>
  <c r="G225" i="28"/>
  <c r="F225" i="28"/>
  <c r="D225" i="28"/>
  <c r="C225" i="28"/>
  <c r="B225" i="28"/>
  <c r="BQ224" i="28"/>
  <c r="BP224" i="28"/>
  <c r="BO224" i="28"/>
  <c r="BN224" i="28"/>
  <c r="BM224" i="28"/>
  <c r="BL224" i="28"/>
  <c r="BK224" i="28"/>
  <c r="BJ224" i="28"/>
  <c r="BI224" i="28"/>
  <c r="BF224" i="28"/>
  <c r="BE224" i="28"/>
  <c r="BD224" i="28"/>
  <c r="BC224" i="28"/>
  <c r="BB224" i="28"/>
  <c r="BA224" i="28"/>
  <c r="AZ224" i="28"/>
  <c r="AY224" i="28"/>
  <c r="AX224" i="28"/>
  <c r="AW224" i="28"/>
  <c r="AV224" i="28"/>
  <c r="AU224" i="28"/>
  <c r="AT224" i="28"/>
  <c r="AS224" i="28"/>
  <c r="AR224" i="28"/>
  <c r="AQ224" i="28"/>
  <c r="AP224" i="28"/>
  <c r="AO224" i="28"/>
  <c r="AL224" i="28"/>
  <c r="AK224" i="28"/>
  <c r="AJ224" i="28"/>
  <c r="AI224" i="28"/>
  <c r="AH224" i="28"/>
  <c r="AG224" i="28"/>
  <c r="AF224" i="28"/>
  <c r="AE224" i="28"/>
  <c r="AD224" i="28"/>
  <c r="AA224" i="28"/>
  <c r="Z224" i="28"/>
  <c r="Y224" i="28"/>
  <c r="X224" i="28"/>
  <c r="W224" i="28"/>
  <c r="V224" i="28"/>
  <c r="U224" i="28"/>
  <c r="T224" i="28"/>
  <c r="S224" i="28"/>
  <c r="P224" i="28"/>
  <c r="O224" i="28"/>
  <c r="N224" i="28"/>
  <c r="M224" i="28"/>
  <c r="L224" i="28"/>
  <c r="K224" i="28"/>
  <c r="J224" i="28"/>
  <c r="I224" i="28"/>
  <c r="H224" i="28"/>
  <c r="G224" i="28"/>
  <c r="F224" i="28"/>
  <c r="D224" i="28"/>
  <c r="C224" i="28"/>
  <c r="B224" i="28"/>
  <c r="BQ223" i="28"/>
  <c r="BP223" i="28"/>
  <c r="BO223" i="28"/>
  <c r="BN223" i="28"/>
  <c r="BM223" i="28"/>
  <c r="BL223" i="28"/>
  <c r="BK223" i="28"/>
  <c r="BJ223" i="28"/>
  <c r="BI223" i="28"/>
  <c r="BF223" i="28"/>
  <c r="BE223" i="28"/>
  <c r="BD223" i="28"/>
  <c r="BC223" i="28"/>
  <c r="BB223" i="28"/>
  <c r="BA223" i="28"/>
  <c r="AZ223" i="28"/>
  <c r="AY223" i="28"/>
  <c r="AX223" i="28"/>
  <c r="AW223" i="28"/>
  <c r="AV223" i="28"/>
  <c r="AU223" i="28"/>
  <c r="AT223" i="28"/>
  <c r="AS223" i="28"/>
  <c r="AR223" i="28"/>
  <c r="AQ223" i="28"/>
  <c r="AP223" i="28"/>
  <c r="AO223" i="28"/>
  <c r="AL223" i="28"/>
  <c r="AK223" i="28"/>
  <c r="AJ223" i="28"/>
  <c r="AI223" i="28"/>
  <c r="AH223" i="28"/>
  <c r="AG223" i="28"/>
  <c r="AF223" i="28"/>
  <c r="AE223" i="28"/>
  <c r="AD223" i="28"/>
  <c r="AA223" i="28"/>
  <c r="Z223" i="28"/>
  <c r="Y223" i="28"/>
  <c r="X223" i="28"/>
  <c r="W223" i="28"/>
  <c r="V223" i="28"/>
  <c r="U223" i="28"/>
  <c r="T223" i="28"/>
  <c r="S223" i="28"/>
  <c r="P223" i="28"/>
  <c r="O223" i="28"/>
  <c r="N223" i="28"/>
  <c r="M223" i="28"/>
  <c r="L223" i="28"/>
  <c r="K223" i="28"/>
  <c r="J223" i="28"/>
  <c r="I223" i="28"/>
  <c r="H223" i="28"/>
  <c r="G223" i="28"/>
  <c r="F223" i="28"/>
  <c r="D223" i="28"/>
  <c r="C223" i="28"/>
  <c r="B223" i="28"/>
  <c r="BQ222" i="28"/>
  <c r="BP222" i="28"/>
  <c r="BO222" i="28"/>
  <c r="BN222" i="28"/>
  <c r="BM222" i="28"/>
  <c r="BL222" i="28"/>
  <c r="BK222" i="28"/>
  <c r="BJ222" i="28"/>
  <c r="BI222" i="28"/>
  <c r="BF222" i="28"/>
  <c r="BE222" i="28"/>
  <c r="BD222" i="28"/>
  <c r="BC222" i="28"/>
  <c r="BB222" i="28"/>
  <c r="BA222" i="28"/>
  <c r="AZ222" i="28"/>
  <c r="AY222" i="28"/>
  <c r="AX222" i="28"/>
  <c r="AW222" i="28"/>
  <c r="AV222" i="28"/>
  <c r="AU222" i="28"/>
  <c r="AT222" i="28"/>
  <c r="AS222" i="28"/>
  <c r="AR222" i="28"/>
  <c r="AQ222" i="28"/>
  <c r="AP222" i="28"/>
  <c r="AO222" i="28"/>
  <c r="AL222" i="28"/>
  <c r="AK222" i="28"/>
  <c r="AJ222" i="28"/>
  <c r="AI222" i="28"/>
  <c r="AH222" i="28"/>
  <c r="AG222" i="28"/>
  <c r="AF222" i="28"/>
  <c r="AE222" i="28"/>
  <c r="AD222" i="28"/>
  <c r="AA222" i="28"/>
  <c r="Z222" i="28"/>
  <c r="Y222" i="28"/>
  <c r="X222" i="28"/>
  <c r="W222" i="28"/>
  <c r="V222" i="28"/>
  <c r="U222" i="28"/>
  <c r="T222" i="28"/>
  <c r="S222" i="28"/>
  <c r="P222" i="28"/>
  <c r="O222" i="28"/>
  <c r="N222" i="28"/>
  <c r="M222" i="28"/>
  <c r="L222" i="28"/>
  <c r="K222" i="28"/>
  <c r="J222" i="28"/>
  <c r="I222" i="28"/>
  <c r="H222" i="28"/>
  <c r="G222" i="28"/>
  <c r="F222" i="28"/>
  <c r="D222" i="28"/>
  <c r="C222" i="28"/>
  <c r="B222" i="28"/>
  <c r="BQ221" i="28"/>
  <c r="BP221" i="28"/>
  <c r="BO221" i="28"/>
  <c r="BN221" i="28"/>
  <c r="BM221" i="28"/>
  <c r="BL221" i="28"/>
  <c r="BK221" i="28"/>
  <c r="BJ221" i="28"/>
  <c r="BI221" i="28"/>
  <c r="BF221" i="28"/>
  <c r="BE221" i="28"/>
  <c r="BD221" i="28"/>
  <c r="BC221" i="28"/>
  <c r="BB221" i="28"/>
  <c r="BA221" i="28"/>
  <c r="AZ221" i="28"/>
  <c r="AY221" i="28"/>
  <c r="AX221" i="28"/>
  <c r="AW221" i="28"/>
  <c r="AV221" i="28"/>
  <c r="AU221" i="28"/>
  <c r="AT221" i="28"/>
  <c r="AS221" i="28"/>
  <c r="AR221" i="28"/>
  <c r="AQ221" i="28"/>
  <c r="AP221" i="28"/>
  <c r="AO221" i="28"/>
  <c r="AL221" i="28"/>
  <c r="AK221" i="28"/>
  <c r="AJ221" i="28"/>
  <c r="AI221" i="28"/>
  <c r="AH221" i="28"/>
  <c r="AG221" i="28"/>
  <c r="AF221" i="28"/>
  <c r="AE221" i="28"/>
  <c r="AD221" i="28"/>
  <c r="AA221" i="28"/>
  <c r="Z221" i="28"/>
  <c r="Y221" i="28"/>
  <c r="X221" i="28"/>
  <c r="W221" i="28"/>
  <c r="V221" i="28"/>
  <c r="U221" i="28"/>
  <c r="T221" i="28"/>
  <c r="S221" i="28"/>
  <c r="P221" i="28"/>
  <c r="O221" i="28"/>
  <c r="N221" i="28"/>
  <c r="M221" i="28"/>
  <c r="L221" i="28"/>
  <c r="K221" i="28"/>
  <c r="J221" i="28"/>
  <c r="I221" i="28"/>
  <c r="H221" i="28"/>
  <c r="G221" i="28"/>
  <c r="F221" i="28"/>
  <c r="D221" i="28"/>
  <c r="C221" i="28"/>
  <c r="B221" i="28"/>
  <c r="BQ220" i="28"/>
  <c r="BP220" i="28"/>
  <c r="BO220" i="28"/>
  <c r="BN220" i="28"/>
  <c r="BM220" i="28"/>
  <c r="BL220" i="28"/>
  <c r="BK220" i="28"/>
  <c r="BJ220" i="28"/>
  <c r="BI220" i="28"/>
  <c r="BF220" i="28"/>
  <c r="BE220" i="28"/>
  <c r="BD220" i="28"/>
  <c r="BC220" i="28"/>
  <c r="BB220" i="28"/>
  <c r="BA220" i="28"/>
  <c r="AZ220" i="28"/>
  <c r="AY220" i="28"/>
  <c r="AX220" i="28"/>
  <c r="AW220" i="28"/>
  <c r="AV220" i="28"/>
  <c r="AU220" i="28"/>
  <c r="AT220" i="28"/>
  <c r="AS220" i="28"/>
  <c r="AR220" i="28"/>
  <c r="AQ220" i="28"/>
  <c r="AP220" i="28"/>
  <c r="AO220" i="28"/>
  <c r="AL220" i="28"/>
  <c r="AK220" i="28"/>
  <c r="AJ220" i="28"/>
  <c r="AI220" i="28"/>
  <c r="AH220" i="28"/>
  <c r="AG220" i="28"/>
  <c r="AF220" i="28"/>
  <c r="AE220" i="28"/>
  <c r="AD220" i="28"/>
  <c r="AA220" i="28"/>
  <c r="Z220" i="28"/>
  <c r="Y220" i="28"/>
  <c r="X220" i="28"/>
  <c r="W220" i="28"/>
  <c r="V220" i="28"/>
  <c r="U220" i="28"/>
  <c r="T220" i="28"/>
  <c r="S220" i="28"/>
  <c r="P220" i="28"/>
  <c r="O220" i="28"/>
  <c r="N220" i="28"/>
  <c r="M220" i="28"/>
  <c r="L220" i="28"/>
  <c r="K220" i="28"/>
  <c r="J220" i="28"/>
  <c r="I220" i="28"/>
  <c r="H220" i="28"/>
  <c r="G220" i="28"/>
  <c r="F220" i="28"/>
  <c r="D220" i="28"/>
  <c r="C220" i="28"/>
  <c r="B220" i="28"/>
  <c r="BQ219" i="28"/>
  <c r="BP219" i="28"/>
  <c r="BO219" i="28"/>
  <c r="BN219" i="28"/>
  <c r="BM219" i="28"/>
  <c r="BL219" i="28"/>
  <c r="BK219" i="28"/>
  <c r="BJ219" i="28"/>
  <c r="BI219" i="28"/>
  <c r="BF219" i="28"/>
  <c r="BE219" i="28"/>
  <c r="BD219" i="28"/>
  <c r="BC219" i="28"/>
  <c r="BB219" i="28"/>
  <c r="BA219" i="28"/>
  <c r="AZ219" i="28"/>
  <c r="AY219" i="28"/>
  <c r="AX219" i="28"/>
  <c r="AW219" i="28"/>
  <c r="AV219" i="28"/>
  <c r="AU219" i="28"/>
  <c r="AT219" i="28"/>
  <c r="AS219" i="28"/>
  <c r="AR219" i="28"/>
  <c r="AQ219" i="28"/>
  <c r="AP219" i="28"/>
  <c r="AO219" i="28"/>
  <c r="AL219" i="28"/>
  <c r="AK219" i="28"/>
  <c r="AJ219" i="28"/>
  <c r="AI219" i="28"/>
  <c r="AH219" i="28"/>
  <c r="AG219" i="28"/>
  <c r="AF219" i="28"/>
  <c r="AE219" i="28"/>
  <c r="AD219" i="28"/>
  <c r="AA219" i="28"/>
  <c r="Z219" i="28"/>
  <c r="Y219" i="28"/>
  <c r="X219" i="28"/>
  <c r="W219" i="28"/>
  <c r="V219" i="28"/>
  <c r="U219" i="28"/>
  <c r="T219" i="28"/>
  <c r="S219" i="28"/>
  <c r="P219" i="28"/>
  <c r="O219" i="28"/>
  <c r="N219" i="28"/>
  <c r="M219" i="28"/>
  <c r="L219" i="28"/>
  <c r="K219" i="28"/>
  <c r="J219" i="28"/>
  <c r="I219" i="28"/>
  <c r="H219" i="28"/>
  <c r="G219" i="28"/>
  <c r="F219" i="28"/>
  <c r="D219" i="28"/>
  <c r="C219" i="28"/>
  <c r="B219" i="28"/>
  <c r="BQ218" i="28"/>
  <c r="BP218" i="28"/>
  <c r="BO218" i="28"/>
  <c r="BN218" i="28"/>
  <c r="BM218" i="28"/>
  <c r="BL218" i="28"/>
  <c r="BK218" i="28"/>
  <c r="BJ218" i="28"/>
  <c r="BI218" i="28"/>
  <c r="BF218" i="28"/>
  <c r="BE218" i="28"/>
  <c r="BD218" i="28"/>
  <c r="BC218" i="28"/>
  <c r="BB218" i="28"/>
  <c r="BA218" i="28"/>
  <c r="AZ218" i="28"/>
  <c r="AY218" i="28"/>
  <c r="AX218" i="28"/>
  <c r="AW218" i="28"/>
  <c r="AV218" i="28"/>
  <c r="AU218" i="28"/>
  <c r="AT218" i="28"/>
  <c r="AS218" i="28"/>
  <c r="AR218" i="28"/>
  <c r="AQ218" i="28"/>
  <c r="AP218" i="28"/>
  <c r="AO218" i="28"/>
  <c r="AL218" i="28"/>
  <c r="AK218" i="28"/>
  <c r="AJ218" i="28"/>
  <c r="AI218" i="28"/>
  <c r="AH218" i="28"/>
  <c r="AG218" i="28"/>
  <c r="AF218" i="28"/>
  <c r="AE218" i="28"/>
  <c r="AD218" i="28"/>
  <c r="AA218" i="28"/>
  <c r="Z218" i="28"/>
  <c r="Y218" i="28"/>
  <c r="X218" i="28"/>
  <c r="W218" i="28"/>
  <c r="V218" i="28"/>
  <c r="U218" i="28"/>
  <c r="T218" i="28"/>
  <c r="S218" i="28"/>
  <c r="P218" i="28"/>
  <c r="O218" i="28"/>
  <c r="N218" i="28"/>
  <c r="M218" i="28"/>
  <c r="L218" i="28"/>
  <c r="K218" i="28"/>
  <c r="J218" i="28"/>
  <c r="I218" i="28"/>
  <c r="H218" i="28"/>
  <c r="G218" i="28"/>
  <c r="F218" i="28"/>
  <c r="D218" i="28"/>
  <c r="C218" i="28"/>
  <c r="B218" i="28"/>
  <c r="BQ217" i="28"/>
  <c r="BP217" i="28"/>
  <c r="BO217" i="28"/>
  <c r="BN217" i="28"/>
  <c r="BM217" i="28"/>
  <c r="BL217" i="28"/>
  <c r="BK217" i="28"/>
  <c r="BJ217" i="28"/>
  <c r="BI217" i="28"/>
  <c r="BF217" i="28"/>
  <c r="BE217" i="28"/>
  <c r="BD217" i="28"/>
  <c r="BC217" i="28"/>
  <c r="BB217" i="28"/>
  <c r="BA217" i="28"/>
  <c r="AZ217" i="28"/>
  <c r="AY217" i="28"/>
  <c r="AX217" i="28"/>
  <c r="AW217" i="28"/>
  <c r="AV217" i="28"/>
  <c r="AU217" i="28"/>
  <c r="AT217" i="28"/>
  <c r="AS217" i="28"/>
  <c r="AR217" i="28"/>
  <c r="AQ217" i="28"/>
  <c r="AP217" i="28"/>
  <c r="AO217" i="28"/>
  <c r="AL217" i="28"/>
  <c r="AK217" i="28"/>
  <c r="AJ217" i="28"/>
  <c r="AI217" i="28"/>
  <c r="AH217" i="28"/>
  <c r="AG217" i="28"/>
  <c r="AF217" i="28"/>
  <c r="AE217" i="28"/>
  <c r="AD217" i="28"/>
  <c r="AA217" i="28"/>
  <c r="Z217" i="28"/>
  <c r="Y217" i="28"/>
  <c r="X217" i="28"/>
  <c r="W217" i="28"/>
  <c r="V217" i="28"/>
  <c r="U217" i="28"/>
  <c r="T217" i="28"/>
  <c r="S217" i="28"/>
  <c r="P217" i="28"/>
  <c r="O217" i="28"/>
  <c r="N217" i="28"/>
  <c r="M217" i="28"/>
  <c r="L217" i="28"/>
  <c r="K217" i="28"/>
  <c r="J217" i="28"/>
  <c r="I217" i="28"/>
  <c r="H217" i="28"/>
  <c r="G217" i="28"/>
  <c r="F217" i="28"/>
  <c r="D217" i="28"/>
  <c r="C217" i="28"/>
  <c r="B217" i="28"/>
  <c r="BQ216" i="28"/>
  <c r="BP216" i="28"/>
  <c r="BO216" i="28"/>
  <c r="BN216" i="28"/>
  <c r="BM216" i="28"/>
  <c r="BL216" i="28"/>
  <c r="BK216" i="28"/>
  <c r="BJ216" i="28"/>
  <c r="BI216" i="28"/>
  <c r="BF216" i="28"/>
  <c r="BE216" i="28"/>
  <c r="BD216" i="28"/>
  <c r="BC216" i="28"/>
  <c r="BB216" i="28"/>
  <c r="BA216" i="28"/>
  <c r="AZ216" i="28"/>
  <c r="AY216" i="28"/>
  <c r="AX216" i="28"/>
  <c r="AW216" i="28"/>
  <c r="AV216" i="28"/>
  <c r="AU216" i="28"/>
  <c r="AT216" i="28"/>
  <c r="AS216" i="28"/>
  <c r="AR216" i="28"/>
  <c r="AQ216" i="28"/>
  <c r="AP216" i="28"/>
  <c r="AO216" i="28"/>
  <c r="AL216" i="28"/>
  <c r="AK216" i="28"/>
  <c r="AJ216" i="28"/>
  <c r="AI216" i="28"/>
  <c r="AH216" i="28"/>
  <c r="AG216" i="28"/>
  <c r="AF216" i="28"/>
  <c r="AE216" i="28"/>
  <c r="AD216" i="28"/>
  <c r="AA216" i="28"/>
  <c r="Z216" i="28"/>
  <c r="Y216" i="28"/>
  <c r="X216" i="28"/>
  <c r="W216" i="28"/>
  <c r="V216" i="28"/>
  <c r="U216" i="28"/>
  <c r="T216" i="28"/>
  <c r="S216" i="28"/>
  <c r="P216" i="28"/>
  <c r="O216" i="28"/>
  <c r="N216" i="28"/>
  <c r="M216" i="28"/>
  <c r="L216" i="28"/>
  <c r="K216" i="28"/>
  <c r="J216" i="28"/>
  <c r="I216" i="28"/>
  <c r="H216" i="28"/>
  <c r="G216" i="28"/>
  <c r="F216" i="28"/>
  <c r="D216" i="28"/>
  <c r="C216" i="28"/>
  <c r="B216" i="28"/>
  <c r="BQ215" i="28"/>
  <c r="BP215" i="28"/>
  <c r="BO215" i="28"/>
  <c r="BN215" i="28"/>
  <c r="BM215" i="28"/>
  <c r="BL215" i="28"/>
  <c r="BK215" i="28"/>
  <c r="BJ215" i="28"/>
  <c r="BI215" i="28"/>
  <c r="BF215" i="28"/>
  <c r="BE215" i="28"/>
  <c r="BD215" i="28"/>
  <c r="BC215" i="28"/>
  <c r="BB215" i="28"/>
  <c r="BA215" i="28"/>
  <c r="AZ215" i="28"/>
  <c r="AY215" i="28"/>
  <c r="AX215" i="28"/>
  <c r="AW215" i="28"/>
  <c r="AV215" i="28"/>
  <c r="AU215" i="28"/>
  <c r="AT215" i="28"/>
  <c r="AS215" i="28"/>
  <c r="AR215" i="28"/>
  <c r="AQ215" i="28"/>
  <c r="AP215" i="28"/>
  <c r="AO215" i="28"/>
  <c r="AL215" i="28"/>
  <c r="AK215" i="28"/>
  <c r="AJ215" i="28"/>
  <c r="AI215" i="28"/>
  <c r="AH215" i="28"/>
  <c r="AG215" i="28"/>
  <c r="AF215" i="28"/>
  <c r="AE215" i="28"/>
  <c r="AD215" i="28"/>
  <c r="AA215" i="28"/>
  <c r="Z215" i="28"/>
  <c r="Y215" i="28"/>
  <c r="X215" i="28"/>
  <c r="W215" i="28"/>
  <c r="V215" i="28"/>
  <c r="U215" i="28"/>
  <c r="T215" i="28"/>
  <c r="S215" i="28"/>
  <c r="P215" i="28"/>
  <c r="O215" i="28"/>
  <c r="N215" i="28"/>
  <c r="M215" i="28"/>
  <c r="L215" i="28"/>
  <c r="K215" i="28"/>
  <c r="J215" i="28"/>
  <c r="I215" i="28"/>
  <c r="H215" i="28"/>
  <c r="G215" i="28"/>
  <c r="F215" i="28"/>
  <c r="D215" i="28"/>
  <c r="C215" i="28"/>
  <c r="B215" i="28"/>
  <c r="BQ214" i="28"/>
  <c r="BP214" i="28"/>
  <c r="BO214" i="28"/>
  <c r="BN214" i="28"/>
  <c r="BM214" i="28"/>
  <c r="BL214" i="28"/>
  <c r="BK214" i="28"/>
  <c r="BJ214" i="28"/>
  <c r="BI214" i="28"/>
  <c r="BF214" i="28"/>
  <c r="BE214" i="28"/>
  <c r="BD214" i="28"/>
  <c r="BC214" i="28"/>
  <c r="BB214" i="28"/>
  <c r="BA214" i="28"/>
  <c r="AZ214" i="28"/>
  <c r="AY214" i="28"/>
  <c r="AX214" i="28"/>
  <c r="AW214" i="28"/>
  <c r="AV214" i="28"/>
  <c r="AU214" i="28"/>
  <c r="AT214" i="28"/>
  <c r="AS214" i="28"/>
  <c r="AR214" i="28"/>
  <c r="AQ214" i="28"/>
  <c r="AP214" i="28"/>
  <c r="AO214" i="28"/>
  <c r="AL214" i="28"/>
  <c r="AK214" i="28"/>
  <c r="AJ214" i="28"/>
  <c r="AI214" i="28"/>
  <c r="AH214" i="28"/>
  <c r="AG214" i="28"/>
  <c r="AF214" i="28"/>
  <c r="AE214" i="28"/>
  <c r="AD214" i="28"/>
  <c r="AA214" i="28"/>
  <c r="Z214" i="28"/>
  <c r="Y214" i="28"/>
  <c r="X214" i="28"/>
  <c r="W214" i="28"/>
  <c r="V214" i="28"/>
  <c r="U214" i="28"/>
  <c r="T214" i="28"/>
  <c r="S214" i="28"/>
  <c r="P214" i="28"/>
  <c r="O214" i="28"/>
  <c r="N214" i="28"/>
  <c r="M214" i="28"/>
  <c r="L214" i="28"/>
  <c r="K214" i="28"/>
  <c r="J214" i="28"/>
  <c r="I214" i="28"/>
  <c r="H214" i="28"/>
  <c r="G214" i="28"/>
  <c r="F214" i="28"/>
  <c r="D214" i="28"/>
  <c r="C214" i="28"/>
  <c r="B214" i="28"/>
  <c r="BQ213" i="28"/>
  <c r="BP213" i="28"/>
  <c r="BO213" i="28"/>
  <c r="BN213" i="28"/>
  <c r="BM213" i="28"/>
  <c r="BL213" i="28"/>
  <c r="BK213" i="28"/>
  <c r="BJ213" i="28"/>
  <c r="BI213" i="28"/>
  <c r="BF213" i="28"/>
  <c r="BE213" i="28"/>
  <c r="BD213" i="28"/>
  <c r="BC213" i="28"/>
  <c r="BB213" i="28"/>
  <c r="BA213" i="28"/>
  <c r="AZ213" i="28"/>
  <c r="AY213" i="28"/>
  <c r="AX213" i="28"/>
  <c r="AW213" i="28"/>
  <c r="AV213" i="28"/>
  <c r="AU213" i="28"/>
  <c r="AT213" i="28"/>
  <c r="AS213" i="28"/>
  <c r="AR213" i="28"/>
  <c r="AQ213" i="28"/>
  <c r="AP213" i="28"/>
  <c r="AO213" i="28"/>
  <c r="AL213" i="28"/>
  <c r="AK213" i="28"/>
  <c r="AJ213" i="28"/>
  <c r="AI213" i="28"/>
  <c r="AH213" i="28"/>
  <c r="AG213" i="28"/>
  <c r="AF213" i="28"/>
  <c r="AE213" i="28"/>
  <c r="AD213" i="28"/>
  <c r="AA213" i="28"/>
  <c r="Z213" i="28"/>
  <c r="Y213" i="28"/>
  <c r="X213" i="28"/>
  <c r="W213" i="28"/>
  <c r="V213" i="28"/>
  <c r="U213" i="28"/>
  <c r="T213" i="28"/>
  <c r="S213" i="28"/>
  <c r="P213" i="28"/>
  <c r="O213" i="28"/>
  <c r="N213" i="28"/>
  <c r="M213" i="28"/>
  <c r="L213" i="28"/>
  <c r="K213" i="28"/>
  <c r="J213" i="28"/>
  <c r="I213" i="28"/>
  <c r="H213" i="28"/>
  <c r="G213" i="28"/>
  <c r="F213" i="28"/>
  <c r="D213" i="28"/>
  <c r="C213" i="28"/>
  <c r="B213" i="28"/>
  <c r="BQ212" i="28"/>
  <c r="BP212" i="28"/>
  <c r="BO212" i="28"/>
  <c r="BN212" i="28"/>
  <c r="BM212" i="28"/>
  <c r="BL212" i="28"/>
  <c r="BK212" i="28"/>
  <c r="BJ212" i="28"/>
  <c r="BI212" i="28"/>
  <c r="BF212" i="28"/>
  <c r="BE212" i="28"/>
  <c r="BD212" i="28"/>
  <c r="BC212" i="28"/>
  <c r="BB212" i="28"/>
  <c r="BA212" i="28"/>
  <c r="AZ212" i="28"/>
  <c r="AY212" i="28"/>
  <c r="AX212" i="28"/>
  <c r="AW212" i="28"/>
  <c r="AV212" i="28"/>
  <c r="AU212" i="28"/>
  <c r="AT212" i="28"/>
  <c r="AS212" i="28"/>
  <c r="AR212" i="28"/>
  <c r="AQ212" i="28"/>
  <c r="AP212" i="28"/>
  <c r="AO212" i="28"/>
  <c r="AL212" i="28"/>
  <c r="AK212" i="28"/>
  <c r="AJ212" i="28"/>
  <c r="AI212" i="28"/>
  <c r="AH212" i="28"/>
  <c r="AG212" i="28"/>
  <c r="AF212" i="28"/>
  <c r="AE212" i="28"/>
  <c r="AD212" i="28"/>
  <c r="AA212" i="28"/>
  <c r="Z212" i="28"/>
  <c r="Y212" i="28"/>
  <c r="X212" i="28"/>
  <c r="W212" i="28"/>
  <c r="V212" i="28"/>
  <c r="U212" i="28"/>
  <c r="T212" i="28"/>
  <c r="S212" i="28"/>
  <c r="P212" i="28"/>
  <c r="O212" i="28"/>
  <c r="N212" i="28"/>
  <c r="M212" i="28"/>
  <c r="L212" i="28"/>
  <c r="K212" i="28"/>
  <c r="J212" i="28"/>
  <c r="I212" i="28"/>
  <c r="H212" i="28"/>
  <c r="G212" i="28"/>
  <c r="F212" i="28"/>
  <c r="D212" i="28"/>
  <c r="C212" i="28"/>
  <c r="B212" i="28"/>
  <c r="BQ211" i="28"/>
  <c r="BP211" i="28"/>
  <c r="BO211" i="28"/>
  <c r="BN211" i="28"/>
  <c r="BM211" i="28"/>
  <c r="BL211" i="28"/>
  <c r="BK211" i="28"/>
  <c r="BJ211" i="28"/>
  <c r="BI211" i="28"/>
  <c r="BF211" i="28"/>
  <c r="BE211" i="28"/>
  <c r="BD211" i="28"/>
  <c r="BC211" i="28"/>
  <c r="BB211" i="28"/>
  <c r="BA211" i="28"/>
  <c r="AZ211" i="28"/>
  <c r="AY211" i="28"/>
  <c r="AX211" i="28"/>
  <c r="AW211" i="28"/>
  <c r="AV211" i="28"/>
  <c r="AU211" i="28"/>
  <c r="AT211" i="28"/>
  <c r="AS211" i="28"/>
  <c r="AR211" i="28"/>
  <c r="AQ211" i="28"/>
  <c r="AP211" i="28"/>
  <c r="AO211" i="28"/>
  <c r="AL211" i="28"/>
  <c r="AK211" i="28"/>
  <c r="AJ211" i="28"/>
  <c r="AI211" i="28"/>
  <c r="AH211" i="28"/>
  <c r="AG211" i="28"/>
  <c r="AF211" i="28"/>
  <c r="AE211" i="28"/>
  <c r="AD211" i="28"/>
  <c r="AA211" i="28"/>
  <c r="Z211" i="28"/>
  <c r="Y211" i="28"/>
  <c r="X211" i="28"/>
  <c r="W211" i="28"/>
  <c r="V211" i="28"/>
  <c r="U211" i="28"/>
  <c r="T211" i="28"/>
  <c r="S211" i="28"/>
  <c r="P211" i="28"/>
  <c r="O211" i="28"/>
  <c r="N211" i="28"/>
  <c r="M211" i="28"/>
  <c r="L211" i="28"/>
  <c r="K211" i="28"/>
  <c r="J211" i="28"/>
  <c r="I211" i="28"/>
  <c r="H211" i="28"/>
  <c r="G211" i="28"/>
  <c r="F211" i="28"/>
  <c r="D211" i="28"/>
  <c r="C211" i="28"/>
  <c r="B211" i="28"/>
  <c r="BQ210" i="28"/>
  <c r="BP210" i="28"/>
  <c r="BO210" i="28"/>
  <c r="BN210" i="28"/>
  <c r="BM210" i="28"/>
  <c r="BL210" i="28"/>
  <c r="BK210" i="28"/>
  <c r="BJ210" i="28"/>
  <c r="BI210" i="28"/>
  <c r="BF210" i="28"/>
  <c r="BE210" i="28"/>
  <c r="BD210" i="28"/>
  <c r="BC210" i="28"/>
  <c r="BB210" i="28"/>
  <c r="BA210" i="28"/>
  <c r="AZ210" i="28"/>
  <c r="AY210" i="28"/>
  <c r="AX210" i="28"/>
  <c r="AW210" i="28"/>
  <c r="AV210" i="28"/>
  <c r="AU210" i="28"/>
  <c r="AT210" i="28"/>
  <c r="AS210" i="28"/>
  <c r="AR210" i="28"/>
  <c r="AQ210" i="28"/>
  <c r="AP210" i="28"/>
  <c r="AO210" i="28"/>
  <c r="AL210" i="28"/>
  <c r="AK210" i="28"/>
  <c r="AJ210" i="28"/>
  <c r="AI210" i="28"/>
  <c r="AH210" i="28"/>
  <c r="AG210" i="28"/>
  <c r="AF210" i="28"/>
  <c r="AE210" i="28"/>
  <c r="AD210" i="28"/>
  <c r="AA210" i="28"/>
  <c r="Z210" i="28"/>
  <c r="Y210" i="28"/>
  <c r="X210" i="28"/>
  <c r="W210" i="28"/>
  <c r="V210" i="28"/>
  <c r="U210" i="28"/>
  <c r="T210" i="28"/>
  <c r="S210" i="28"/>
  <c r="P210" i="28"/>
  <c r="O210" i="28"/>
  <c r="N210" i="28"/>
  <c r="M210" i="28"/>
  <c r="L210" i="28"/>
  <c r="K210" i="28"/>
  <c r="J210" i="28"/>
  <c r="I210" i="28"/>
  <c r="H210" i="28"/>
  <c r="G210" i="28"/>
  <c r="F210" i="28"/>
  <c r="D210" i="28"/>
  <c r="C210" i="28"/>
  <c r="B210" i="28"/>
  <c r="BQ209" i="28"/>
  <c r="BP209" i="28"/>
  <c r="BO209" i="28"/>
  <c r="BN209" i="28"/>
  <c r="BM209" i="28"/>
  <c r="BL209" i="28"/>
  <c r="BK209" i="28"/>
  <c r="BJ209" i="28"/>
  <c r="BI209" i="28"/>
  <c r="BF209" i="28"/>
  <c r="BE209" i="28"/>
  <c r="BD209" i="28"/>
  <c r="BC209" i="28"/>
  <c r="BB209" i="28"/>
  <c r="BA209" i="28"/>
  <c r="AZ209" i="28"/>
  <c r="AY209" i="28"/>
  <c r="AX209" i="28"/>
  <c r="AW209" i="28"/>
  <c r="AV209" i="28"/>
  <c r="AU209" i="28"/>
  <c r="AT209" i="28"/>
  <c r="AS209" i="28"/>
  <c r="AR209" i="28"/>
  <c r="AQ209" i="28"/>
  <c r="AP209" i="28"/>
  <c r="AO209" i="28"/>
  <c r="AL209" i="28"/>
  <c r="AK209" i="28"/>
  <c r="AJ209" i="28"/>
  <c r="AI209" i="28"/>
  <c r="AH209" i="28"/>
  <c r="AG209" i="28"/>
  <c r="AF209" i="28"/>
  <c r="AE209" i="28"/>
  <c r="AD209" i="28"/>
  <c r="AA209" i="28"/>
  <c r="Z209" i="28"/>
  <c r="Y209" i="28"/>
  <c r="X209" i="28"/>
  <c r="W209" i="28"/>
  <c r="V209" i="28"/>
  <c r="U209" i="28"/>
  <c r="T209" i="28"/>
  <c r="S209" i="28"/>
  <c r="P209" i="28"/>
  <c r="O209" i="28"/>
  <c r="N209" i="28"/>
  <c r="M209" i="28"/>
  <c r="L209" i="28"/>
  <c r="K209" i="28"/>
  <c r="J209" i="28"/>
  <c r="I209" i="28"/>
  <c r="H209" i="28"/>
  <c r="G209" i="28"/>
  <c r="F209" i="28"/>
  <c r="D209" i="28"/>
  <c r="C209" i="28"/>
  <c r="B209" i="28"/>
  <c r="BQ208" i="28"/>
  <c r="BP208" i="28"/>
  <c r="BO208" i="28"/>
  <c r="BN208" i="28"/>
  <c r="BM208" i="28"/>
  <c r="BL208" i="28"/>
  <c r="BK208" i="28"/>
  <c r="BJ208" i="28"/>
  <c r="BI208" i="28"/>
  <c r="BF208" i="28"/>
  <c r="BE208" i="28"/>
  <c r="BD208" i="28"/>
  <c r="BC208" i="28"/>
  <c r="BB208" i="28"/>
  <c r="BA208" i="28"/>
  <c r="AZ208" i="28"/>
  <c r="AY208" i="28"/>
  <c r="AX208" i="28"/>
  <c r="AW208" i="28"/>
  <c r="AV208" i="28"/>
  <c r="AU208" i="28"/>
  <c r="AT208" i="28"/>
  <c r="AS208" i="28"/>
  <c r="AR208" i="28"/>
  <c r="AQ208" i="28"/>
  <c r="AP208" i="28"/>
  <c r="AO208" i="28"/>
  <c r="AL208" i="28"/>
  <c r="AK208" i="28"/>
  <c r="AJ208" i="28"/>
  <c r="AI208" i="28"/>
  <c r="AH208" i="28"/>
  <c r="AG208" i="28"/>
  <c r="AF208" i="28"/>
  <c r="AE208" i="28"/>
  <c r="AD208" i="28"/>
  <c r="AA208" i="28"/>
  <c r="Z208" i="28"/>
  <c r="Y208" i="28"/>
  <c r="X208" i="28"/>
  <c r="W208" i="28"/>
  <c r="V208" i="28"/>
  <c r="U208" i="28"/>
  <c r="T208" i="28"/>
  <c r="S208" i="28"/>
  <c r="P208" i="28"/>
  <c r="O208" i="28"/>
  <c r="N208" i="28"/>
  <c r="M208" i="28"/>
  <c r="L208" i="28"/>
  <c r="K208" i="28"/>
  <c r="J208" i="28"/>
  <c r="I208" i="28"/>
  <c r="H208" i="28"/>
  <c r="G208" i="28"/>
  <c r="F208" i="28"/>
  <c r="D208" i="28"/>
  <c r="C208" i="28"/>
  <c r="B208" i="28"/>
  <c r="BQ207" i="28"/>
  <c r="BP207" i="28"/>
  <c r="BO207" i="28"/>
  <c r="BN207" i="28"/>
  <c r="BM207" i="28"/>
  <c r="BL207" i="28"/>
  <c r="BK207" i="28"/>
  <c r="BJ207" i="28"/>
  <c r="BI207" i="28"/>
  <c r="BF207" i="28"/>
  <c r="BE207" i="28"/>
  <c r="BD207" i="28"/>
  <c r="BC207" i="28"/>
  <c r="BB207" i="28"/>
  <c r="BA207" i="28"/>
  <c r="AZ207" i="28"/>
  <c r="AY207" i="28"/>
  <c r="AX207" i="28"/>
  <c r="AW207" i="28"/>
  <c r="AV207" i="28"/>
  <c r="AU207" i="28"/>
  <c r="AT207" i="28"/>
  <c r="AS207" i="28"/>
  <c r="AR207" i="28"/>
  <c r="AQ207" i="28"/>
  <c r="AP207" i="28"/>
  <c r="AO207" i="28"/>
  <c r="AL207" i="28"/>
  <c r="AK207" i="28"/>
  <c r="AJ207" i="28"/>
  <c r="AI207" i="28"/>
  <c r="AH207" i="28"/>
  <c r="AG207" i="28"/>
  <c r="AF207" i="28"/>
  <c r="AE207" i="28"/>
  <c r="AD207" i="28"/>
  <c r="AA207" i="28"/>
  <c r="Z207" i="28"/>
  <c r="Y207" i="28"/>
  <c r="X207" i="28"/>
  <c r="W207" i="28"/>
  <c r="V207" i="28"/>
  <c r="U207" i="28"/>
  <c r="T207" i="28"/>
  <c r="S207" i="28"/>
  <c r="P207" i="28"/>
  <c r="O207" i="28"/>
  <c r="N207" i="28"/>
  <c r="M207" i="28"/>
  <c r="L207" i="28"/>
  <c r="K207" i="28"/>
  <c r="J207" i="28"/>
  <c r="I207" i="28"/>
  <c r="H207" i="28"/>
  <c r="G207" i="28"/>
  <c r="F207" i="28"/>
  <c r="D207" i="28"/>
  <c r="C207" i="28"/>
  <c r="B207" i="28"/>
  <c r="BQ206" i="28"/>
  <c r="BP206" i="28"/>
  <c r="BO206" i="28"/>
  <c r="BN206" i="28"/>
  <c r="BM206" i="28"/>
  <c r="BL206" i="28"/>
  <c r="BK206" i="28"/>
  <c r="BJ206" i="28"/>
  <c r="BI206" i="28"/>
  <c r="BF206" i="28"/>
  <c r="BE206" i="28"/>
  <c r="BD206" i="28"/>
  <c r="BC206" i="28"/>
  <c r="BB206" i="28"/>
  <c r="BA206" i="28"/>
  <c r="AZ206" i="28"/>
  <c r="AY206" i="28"/>
  <c r="AX206" i="28"/>
  <c r="AW206" i="28"/>
  <c r="AV206" i="28"/>
  <c r="AU206" i="28"/>
  <c r="AT206" i="28"/>
  <c r="AS206" i="28"/>
  <c r="AR206" i="28"/>
  <c r="AQ206" i="28"/>
  <c r="AP206" i="28"/>
  <c r="AO206" i="28"/>
  <c r="AL206" i="28"/>
  <c r="AK206" i="28"/>
  <c r="AJ206" i="28"/>
  <c r="AI206" i="28"/>
  <c r="AH206" i="28"/>
  <c r="AG206" i="28"/>
  <c r="AF206" i="28"/>
  <c r="AE206" i="28"/>
  <c r="AD206" i="28"/>
  <c r="AA206" i="28"/>
  <c r="Z206" i="28"/>
  <c r="Y206" i="28"/>
  <c r="X206" i="28"/>
  <c r="W206" i="28"/>
  <c r="V206" i="28"/>
  <c r="U206" i="28"/>
  <c r="T206" i="28"/>
  <c r="S206" i="28"/>
  <c r="P206" i="28"/>
  <c r="O206" i="28"/>
  <c r="N206" i="28"/>
  <c r="M206" i="28"/>
  <c r="L206" i="28"/>
  <c r="K206" i="28"/>
  <c r="J206" i="28"/>
  <c r="I206" i="28"/>
  <c r="H206" i="28"/>
  <c r="G206" i="28"/>
  <c r="F206" i="28"/>
  <c r="D206" i="28"/>
  <c r="C206" i="28"/>
  <c r="B206" i="28"/>
  <c r="BQ205" i="28"/>
  <c r="BP205" i="28"/>
  <c r="BO205" i="28"/>
  <c r="BN205" i="28"/>
  <c r="BM205" i="28"/>
  <c r="BL205" i="28"/>
  <c r="BK205" i="28"/>
  <c r="BJ205" i="28"/>
  <c r="BI205" i="28"/>
  <c r="BF205" i="28"/>
  <c r="BE205" i="28"/>
  <c r="BD205" i="28"/>
  <c r="BC205" i="28"/>
  <c r="BB205" i="28"/>
  <c r="BA205" i="28"/>
  <c r="AZ205" i="28"/>
  <c r="AY205" i="28"/>
  <c r="AX205" i="28"/>
  <c r="AW205" i="28"/>
  <c r="AV205" i="28"/>
  <c r="AU205" i="28"/>
  <c r="AT205" i="28"/>
  <c r="AS205" i="28"/>
  <c r="AR205" i="28"/>
  <c r="AQ205" i="28"/>
  <c r="AP205" i="28"/>
  <c r="AO205" i="28"/>
  <c r="AL205" i="28"/>
  <c r="AK205" i="28"/>
  <c r="AJ205" i="28"/>
  <c r="AI205" i="28"/>
  <c r="AH205" i="28"/>
  <c r="AG205" i="28"/>
  <c r="AF205" i="28"/>
  <c r="AE205" i="28"/>
  <c r="AD205" i="28"/>
  <c r="AA205" i="28"/>
  <c r="Z205" i="28"/>
  <c r="Y205" i="28"/>
  <c r="X205" i="28"/>
  <c r="W205" i="28"/>
  <c r="V205" i="28"/>
  <c r="U205" i="28"/>
  <c r="T205" i="28"/>
  <c r="S205" i="28"/>
  <c r="P205" i="28"/>
  <c r="O205" i="28"/>
  <c r="N205" i="28"/>
  <c r="M205" i="28"/>
  <c r="L205" i="28"/>
  <c r="K205" i="28"/>
  <c r="J205" i="28"/>
  <c r="I205" i="28"/>
  <c r="H205" i="28"/>
  <c r="G205" i="28"/>
  <c r="F205" i="28"/>
  <c r="D205" i="28"/>
  <c r="C205" i="28"/>
  <c r="B205" i="28"/>
  <c r="BQ204" i="28"/>
  <c r="BP204" i="28"/>
  <c r="BO204" i="28"/>
  <c r="BN204" i="28"/>
  <c r="BM204" i="28"/>
  <c r="BL204" i="28"/>
  <c r="BK204" i="28"/>
  <c r="BJ204" i="28"/>
  <c r="BI204" i="28"/>
  <c r="BF204" i="28"/>
  <c r="BE204" i="28"/>
  <c r="BD204" i="28"/>
  <c r="BC204" i="28"/>
  <c r="BB204" i="28"/>
  <c r="BA204" i="28"/>
  <c r="AZ204" i="28"/>
  <c r="AY204" i="28"/>
  <c r="AX204" i="28"/>
  <c r="AW204" i="28"/>
  <c r="AV204" i="28"/>
  <c r="AU204" i="28"/>
  <c r="AT204" i="28"/>
  <c r="AS204" i="28"/>
  <c r="AR204" i="28"/>
  <c r="AQ204" i="28"/>
  <c r="AP204" i="28"/>
  <c r="AO204" i="28"/>
  <c r="AL204" i="28"/>
  <c r="AK204" i="28"/>
  <c r="AJ204" i="28"/>
  <c r="AI204" i="28"/>
  <c r="AH204" i="28"/>
  <c r="AG204" i="28"/>
  <c r="AF204" i="28"/>
  <c r="AE204" i="28"/>
  <c r="AD204" i="28"/>
  <c r="AA204" i="28"/>
  <c r="Z204" i="28"/>
  <c r="Y204" i="28"/>
  <c r="X204" i="28"/>
  <c r="W204" i="28"/>
  <c r="V204" i="28"/>
  <c r="U204" i="28"/>
  <c r="T204" i="28"/>
  <c r="S204" i="28"/>
  <c r="P204" i="28"/>
  <c r="O204" i="28"/>
  <c r="N204" i="28"/>
  <c r="M204" i="28"/>
  <c r="L204" i="28"/>
  <c r="K204" i="28"/>
  <c r="J204" i="28"/>
  <c r="I204" i="28"/>
  <c r="H204" i="28"/>
  <c r="G204" i="28"/>
  <c r="F204" i="28"/>
  <c r="D204" i="28"/>
  <c r="C204" i="28"/>
  <c r="B204" i="28"/>
  <c r="BQ203" i="28"/>
  <c r="BP203" i="28"/>
  <c r="BO203" i="28"/>
  <c r="BN203" i="28"/>
  <c r="BM203" i="28"/>
  <c r="BL203" i="28"/>
  <c r="BK203" i="28"/>
  <c r="BJ203" i="28"/>
  <c r="BI203" i="28"/>
  <c r="BF203" i="28"/>
  <c r="BE203" i="28"/>
  <c r="BD203" i="28"/>
  <c r="BC203" i="28"/>
  <c r="BB203" i="28"/>
  <c r="BA203" i="28"/>
  <c r="AZ203" i="28"/>
  <c r="AY203" i="28"/>
  <c r="AX203" i="28"/>
  <c r="AW203" i="28"/>
  <c r="AV203" i="28"/>
  <c r="AU203" i="28"/>
  <c r="AT203" i="28"/>
  <c r="AS203" i="28"/>
  <c r="AR203" i="28"/>
  <c r="AQ203" i="28"/>
  <c r="AP203" i="28"/>
  <c r="AO203" i="28"/>
  <c r="AL203" i="28"/>
  <c r="AK203" i="28"/>
  <c r="AJ203" i="28"/>
  <c r="AI203" i="28"/>
  <c r="AH203" i="28"/>
  <c r="AG203" i="28"/>
  <c r="AF203" i="28"/>
  <c r="AE203" i="28"/>
  <c r="AD203" i="28"/>
  <c r="AA203" i="28"/>
  <c r="Z203" i="28"/>
  <c r="Y203" i="28"/>
  <c r="X203" i="28"/>
  <c r="W203" i="28"/>
  <c r="V203" i="28"/>
  <c r="U203" i="28"/>
  <c r="T203" i="28"/>
  <c r="S203" i="28"/>
  <c r="P203" i="28"/>
  <c r="O203" i="28"/>
  <c r="N203" i="28"/>
  <c r="M203" i="28"/>
  <c r="L203" i="28"/>
  <c r="K203" i="28"/>
  <c r="J203" i="28"/>
  <c r="I203" i="28"/>
  <c r="H203" i="28"/>
  <c r="G203" i="28"/>
  <c r="F203" i="28"/>
  <c r="D203" i="28"/>
  <c r="C203" i="28"/>
  <c r="B203" i="28"/>
  <c r="BQ202" i="28"/>
  <c r="BP202" i="28"/>
  <c r="BO202" i="28"/>
  <c r="BN202" i="28"/>
  <c r="BM202" i="28"/>
  <c r="BL202" i="28"/>
  <c r="BK202" i="28"/>
  <c r="BJ202" i="28"/>
  <c r="BI202" i="28"/>
  <c r="BF202" i="28"/>
  <c r="BE202" i="28"/>
  <c r="BD202" i="28"/>
  <c r="BC202" i="28"/>
  <c r="BB202" i="28"/>
  <c r="BA202" i="28"/>
  <c r="AZ202" i="28"/>
  <c r="AY202" i="28"/>
  <c r="AX202" i="28"/>
  <c r="AW202" i="28"/>
  <c r="AV202" i="28"/>
  <c r="AU202" i="28"/>
  <c r="AT202" i="28"/>
  <c r="AS202" i="28"/>
  <c r="AR202" i="28"/>
  <c r="AQ202" i="28"/>
  <c r="AP202" i="28"/>
  <c r="AO202" i="28"/>
  <c r="AL202" i="28"/>
  <c r="AK202" i="28"/>
  <c r="AJ202" i="28"/>
  <c r="AI202" i="28"/>
  <c r="AH202" i="28"/>
  <c r="AG202" i="28"/>
  <c r="AF202" i="28"/>
  <c r="AE202" i="28"/>
  <c r="AD202" i="28"/>
  <c r="AA202" i="28"/>
  <c r="Z202" i="28"/>
  <c r="Y202" i="28"/>
  <c r="X202" i="28"/>
  <c r="W202" i="28"/>
  <c r="V202" i="28"/>
  <c r="U202" i="28"/>
  <c r="T202" i="28"/>
  <c r="S202" i="28"/>
  <c r="P202" i="28"/>
  <c r="O202" i="28"/>
  <c r="N202" i="28"/>
  <c r="M202" i="28"/>
  <c r="L202" i="28"/>
  <c r="K202" i="28"/>
  <c r="J202" i="28"/>
  <c r="I202" i="28"/>
  <c r="H202" i="28"/>
  <c r="G202" i="28"/>
  <c r="F202" i="28"/>
  <c r="D202" i="28"/>
  <c r="C202" i="28"/>
  <c r="B202" i="28"/>
  <c r="BQ201" i="28"/>
  <c r="BP201" i="28"/>
  <c r="BO201" i="28"/>
  <c r="BN201" i="28"/>
  <c r="BM201" i="28"/>
  <c r="BL201" i="28"/>
  <c r="BK201" i="28"/>
  <c r="BJ201" i="28"/>
  <c r="BI201" i="28"/>
  <c r="BF201" i="28"/>
  <c r="BE201" i="28"/>
  <c r="BD201" i="28"/>
  <c r="BC201" i="28"/>
  <c r="BB201" i="28"/>
  <c r="BA201" i="28"/>
  <c r="AZ201" i="28"/>
  <c r="AY201" i="28"/>
  <c r="AX201" i="28"/>
  <c r="AW201" i="28"/>
  <c r="AV201" i="28"/>
  <c r="AU201" i="28"/>
  <c r="AT201" i="28"/>
  <c r="AS201" i="28"/>
  <c r="AR201" i="28"/>
  <c r="AQ201" i="28"/>
  <c r="AP201" i="28"/>
  <c r="AO201" i="28"/>
  <c r="AL201" i="28"/>
  <c r="AK201" i="28"/>
  <c r="AJ201" i="28"/>
  <c r="AI201" i="28"/>
  <c r="AH201" i="28"/>
  <c r="AG201" i="28"/>
  <c r="AF201" i="28"/>
  <c r="AE201" i="28"/>
  <c r="AD201" i="28"/>
  <c r="AA201" i="28"/>
  <c r="Z201" i="28"/>
  <c r="Y201" i="28"/>
  <c r="X201" i="28"/>
  <c r="W201" i="28"/>
  <c r="V201" i="28"/>
  <c r="U201" i="28"/>
  <c r="T201" i="28"/>
  <c r="S201" i="28"/>
  <c r="P201" i="28"/>
  <c r="O201" i="28"/>
  <c r="N201" i="28"/>
  <c r="M201" i="28"/>
  <c r="L201" i="28"/>
  <c r="K201" i="28"/>
  <c r="J201" i="28"/>
  <c r="I201" i="28"/>
  <c r="H201" i="28"/>
  <c r="G201" i="28"/>
  <c r="F201" i="28"/>
  <c r="D201" i="28"/>
  <c r="C201" i="28"/>
  <c r="B201" i="28"/>
  <c r="BQ200" i="28"/>
  <c r="BP200" i="28"/>
  <c r="BO200" i="28"/>
  <c r="BN200" i="28"/>
  <c r="BM200" i="28"/>
  <c r="BL200" i="28"/>
  <c r="BK200" i="28"/>
  <c r="BJ200" i="28"/>
  <c r="BI200" i="28"/>
  <c r="BF200" i="28"/>
  <c r="BE200" i="28"/>
  <c r="BD200" i="28"/>
  <c r="BC200" i="28"/>
  <c r="BB200" i="28"/>
  <c r="BA200" i="28"/>
  <c r="AZ200" i="28"/>
  <c r="AY200" i="28"/>
  <c r="AX200" i="28"/>
  <c r="AW200" i="28"/>
  <c r="AV200" i="28"/>
  <c r="AU200" i="28"/>
  <c r="AT200" i="28"/>
  <c r="AS200" i="28"/>
  <c r="AR200" i="28"/>
  <c r="AQ200" i="28"/>
  <c r="AP200" i="28"/>
  <c r="AO200" i="28"/>
  <c r="AL200" i="28"/>
  <c r="AK200" i="28"/>
  <c r="AJ200" i="28"/>
  <c r="AI200" i="28"/>
  <c r="AH200" i="28"/>
  <c r="AG200" i="28"/>
  <c r="AF200" i="28"/>
  <c r="AE200" i="28"/>
  <c r="AD200" i="28"/>
  <c r="AA200" i="28"/>
  <c r="Z200" i="28"/>
  <c r="Y200" i="28"/>
  <c r="X200" i="28"/>
  <c r="W200" i="28"/>
  <c r="V200" i="28"/>
  <c r="U200" i="28"/>
  <c r="T200" i="28"/>
  <c r="S200" i="28"/>
  <c r="P200" i="28"/>
  <c r="O200" i="28"/>
  <c r="N200" i="28"/>
  <c r="M200" i="28"/>
  <c r="L200" i="28"/>
  <c r="K200" i="28"/>
  <c r="J200" i="28"/>
  <c r="I200" i="28"/>
  <c r="H200" i="28"/>
  <c r="G200" i="28"/>
  <c r="F200" i="28"/>
  <c r="D200" i="28"/>
  <c r="C200" i="28"/>
  <c r="B200" i="28"/>
  <c r="BQ199" i="28"/>
  <c r="BP199" i="28"/>
  <c r="BO199" i="28"/>
  <c r="BN199" i="28"/>
  <c r="BM199" i="28"/>
  <c r="BL199" i="28"/>
  <c r="BK199" i="28"/>
  <c r="BJ199" i="28"/>
  <c r="BI199" i="28"/>
  <c r="BF199" i="28"/>
  <c r="BE199" i="28"/>
  <c r="BD199" i="28"/>
  <c r="BC199" i="28"/>
  <c r="BB199" i="28"/>
  <c r="BA199" i="28"/>
  <c r="AZ199" i="28"/>
  <c r="AY199" i="28"/>
  <c r="AX199" i="28"/>
  <c r="AW199" i="28"/>
  <c r="AV199" i="28"/>
  <c r="AU199" i="28"/>
  <c r="AT199" i="28"/>
  <c r="AS199" i="28"/>
  <c r="AR199" i="28"/>
  <c r="AQ199" i="28"/>
  <c r="AP199" i="28"/>
  <c r="AO199" i="28"/>
  <c r="AL199" i="28"/>
  <c r="AK199" i="28"/>
  <c r="AJ199" i="28"/>
  <c r="AI199" i="28"/>
  <c r="AH199" i="28"/>
  <c r="AG199" i="28"/>
  <c r="AF199" i="28"/>
  <c r="AE199" i="28"/>
  <c r="AD199" i="28"/>
  <c r="AA199" i="28"/>
  <c r="Z199" i="28"/>
  <c r="Y199" i="28"/>
  <c r="X199" i="28"/>
  <c r="W199" i="28"/>
  <c r="V199" i="28"/>
  <c r="U199" i="28"/>
  <c r="T199" i="28"/>
  <c r="S199" i="28"/>
  <c r="P199" i="28"/>
  <c r="O199" i="28"/>
  <c r="N199" i="28"/>
  <c r="M199" i="28"/>
  <c r="L199" i="28"/>
  <c r="K199" i="28"/>
  <c r="J199" i="28"/>
  <c r="I199" i="28"/>
  <c r="H199" i="28"/>
  <c r="G199" i="28"/>
  <c r="F199" i="28"/>
  <c r="D199" i="28"/>
  <c r="C199" i="28"/>
  <c r="B199" i="28"/>
  <c r="BQ198" i="28"/>
  <c r="BP198" i="28"/>
  <c r="BO198" i="28"/>
  <c r="BN198" i="28"/>
  <c r="BM198" i="28"/>
  <c r="BL198" i="28"/>
  <c r="BK198" i="28"/>
  <c r="BJ198" i="28"/>
  <c r="BI198" i="28"/>
  <c r="BF198" i="28"/>
  <c r="BE198" i="28"/>
  <c r="BD198" i="28"/>
  <c r="BC198" i="28"/>
  <c r="BB198" i="28"/>
  <c r="BA198" i="28"/>
  <c r="AZ198" i="28"/>
  <c r="AY198" i="28"/>
  <c r="AX198" i="28"/>
  <c r="AW198" i="28"/>
  <c r="AV198" i="28"/>
  <c r="AU198" i="28"/>
  <c r="AT198" i="28"/>
  <c r="AS198" i="28"/>
  <c r="AR198" i="28"/>
  <c r="AQ198" i="28"/>
  <c r="AP198" i="28"/>
  <c r="AO198" i="28"/>
  <c r="AL198" i="28"/>
  <c r="AK198" i="28"/>
  <c r="AJ198" i="28"/>
  <c r="AI198" i="28"/>
  <c r="AH198" i="28"/>
  <c r="AG198" i="28"/>
  <c r="AF198" i="28"/>
  <c r="AE198" i="28"/>
  <c r="AD198" i="28"/>
  <c r="AA198" i="28"/>
  <c r="Z198" i="28"/>
  <c r="Y198" i="28"/>
  <c r="X198" i="28"/>
  <c r="W198" i="28"/>
  <c r="V198" i="28"/>
  <c r="U198" i="28"/>
  <c r="T198" i="28"/>
  <c r="S198" i="28"/>
  <c r="P198" i="28"/>
  <c r="O198" i="28"/>
  <c r="N198" i="28"/>
  <c r="M198" i="28"/>
  <c r="L198" i="28"/>
  <c r="K198" i="28"/>
  <c r="J198" i="28"/>
  <c r="I198" i="28"/>
  <c r="H198" i="28"/>
  <c r="G198" i="28"/>
  <c r="F198" i="28"/>
  <c r="D198" i="28"/>
  <c r="C198" i="28"/>
  <c r="B198" i="28"/>
  <c r="BQ197" i="28"/>
  <c r="BP197" i="28"/>
  <c r="BO197" i="28"/>
  <c r="BN197" i="28"/>
  <c r="BM197" i="28"/>
  <c r="BL197" i="28"/>
  <c r="BK197" i="28"/>
  <c r="BJ197" i="28"/>
  <c r="BI197" i="28"/>
  <c r="BF197" i="28"/>
  <c r="BE197" i="28"/>
  <c r="BD197" i="28"/>
  <c r="BC197" i="28"/>
  <c r="BB197" i="28"/>
  <c r="BA197" i="28"/>
  <c r="AZ197" i="28"/>
  <c r="AY197" i="28"/>
  <c r="AX197" i="28"/>
  <c r="AW197" i="28"/>
  <c r="AV197" i="28"/>
  <c r="AU197" i="28"/>
  <c r="AT197" i="28"/>
  <c r="AS197" i="28"/>
  <c r="AR197" i="28"/>
  <c r="AQ197" i="28"/>
  <c r="AP197" i="28"/>
  <c r="AO197" i="28"/>
  <c r="AL197" i="28"/>
  <c r="AK197" i="28"/>
  <c r="AJ197" i="28"/>
  <c r="AI197" i="28"/>
  <c r="AH197" i="28"/>
  <c r="AG197" i="28"/>
  <c r="AF197" i="28"/>
  <c r="AE197" i="28"/>
  <c r="AD197" i="28"/>
  <c r="AA197" i="28"/>
  <c r="Z197" i="28"/>
  <c r="Y197" i="28"/>
  <c r="X197" i="28"/>
  <c r="W197" i="28"/>
  <c r="V197" i="28"/>
  <c r="U197" i="28"/>
  <c r="T197" i="28"/>
  <c r="S197" i="28"/>
  <c r="P197" i="28"/>
  <c r="O197" i="28"/>
  <c r="N197" i="28"/>
  <c r="M197" i="28"/>
  <c r="L197" i="28"/>
  <c r="K197" i="28"/>
  <c r="J197" i="28"/>
  <c r="I197" i="28"/>
  <c r="H197" i="28"/>
  <c r="G197" i="28"/>
  <c r="F197" i="28"/>
  <c r="D197" i="28"/>
  <c r="C197" i="28"/>
  <c r="B197" i="28"/>
  <c r="BQ196" i="28"/>
  <c r="BP196" i="28"/>
  <c r="BO196" i="28"/>
  <c r="BN196" i="28"/>
  <c r="BM196" i="28"/>
  <c r="BL196" i="28"/>
  <c r="BK196" i="28"/>
  <c r="BJ196" i="28"/>
  <c r="BI196" i="28"/>
  <c r="BF196" i="28"/>
  <c r="BE196" i="28"/>
  <c r="BD196" i="28"/>
  <c r="BC196" i="28"/>
  <c r="BB196" i="28"/>
  <c r="BA196" i="28"/>
  <c r="AZ196" i="28"/>
  <c r="AY196" i="28"/>
  <c r="AX196" i="28"/>
  <c r="AW196" i="28"/>
  <c r="AV196" i="28"/>
  <c r="AU196" i="28"/>
  <c r="AT196" i="28"/>
  <c r="AS196" i="28"/>
  <c r="AR196" i="28"/>
  <c r="AQ196" i="28"/>
  <c r="AP196" i="28"/>
  <c r="AO196" i="28"/>
  <c r="AL196" i="28"/>
  <c r="AK196" i="28"/>
  <c r="AJ196" i="28"/>
  <c r="AI196" i="28"/>
  <c r="AH196" i="28"/>
  <c r="AG196" i="28"/>
  <c r="AF196" i="28"/>
  <c r="AE196" i="28"/>
  <c r="AD196" i="28"/>
  <c r="AA196" i="28"/>
  <c r="Z196" i="28"/>
  <c r="Y196" i="28"/>
  <c r="X196" i="28"/>
  <c r="W196" i="28"/>
  <c r="V196" i="28"/>
  <c r="U196" i="28"/>
  <c r="T196" i="28"/>
  <c r="S196" i="28"/>
  <c r="P196" i="28"/>
  <c r="O196" i="28"/>
  <c r="N196" i="28"/>
  <c r="M196" i="28"/>
  <c r="L196" i="28"/>
  <c r="K196" i="28"/>
  <c r="J196" i="28"/>
  <c r="I196" i="28"/>
  <c r="H196" i="28"/>
  <c r="G196" i="28"/>
  <c r="F196" i="28"/>
  <c r="D196" i="28"/>
  <c r="C196" i="28"/>
  <c r="B196" i="28"/>
  <c r="BQ195" i="28"/>
  <c r="BP195" i="28"/>
  <c r="BO195" i="28"/>
  <c r="BN195" i="28"/>
  <c r="BM195" i="28"/>
  <c r="BL195" i="28"/>
  <c r="BK195" i="28"/>
  <c r="BJ195" i="28"/>
  <c r="BI195" i="28"/>
  <c r="BF195" i="28"/>
  <c r="BE195" i="28"/>
  <c r="BD195" i="28"/>
  <c r="BC195" i="28"/>
  <c r="BB195" i="28"/>
  <c r="BA195" i="28"/>
  <c r="AZ195" i="28"/>
  <c r="AY195" i="28"/>
  <c r="AX195" i="28"/>
  <c r="AW195" i="28"/>
  <c r="AV195" i="28"/>
  <c r="AU195" i="28"/>
  <c r="AT195" i="28"/>
  <c r="AS195" i="28"/>
  <c r="AR195" i="28"/>
  <c r="AQ195" i="28"/>
  <c r="AP195" i="28"/>
  <c r="AO195" i="28"/>
  <c r="AL195" i="28"/>
  <c r="AK195" i="28"/>
  <c r="AJ195" i="28"/>
  <c r="AI195" i="28"/>
  <c r="AH195" i="28"/>
  <c r="AG195" i="28"/>
  <c r="AF195" i="28"/>
  <c r="AE195" i="28"/>
  <c r="AD195" i="28"/>
  <c r="AA195" i="28"/>
  <c r="Z195" i="28"/>
  <c r="Y195" i="28"/>
  <c r="X195" i="28"/>
  <c r="W195" i="28"/>
  <c r="V195" i="28"/>
  <c r="U195" i="28"/>
  <c r="T195" i="28"/>
  <c r="S195" i="28"/>
  <c r="P195" i="28"/>
  <c r="O195" i="28"/>
  <c r="N195" i="28"/>
  <c r="M195" i="28"/>
  <c r="L195" i="28"/>
  <c r="K195" i="28"/>
  <c r="J195" i="28"/>
  <c r="I195" i="28"/>
  <c r="H195" i="28"/>
  <c r="G195" i="28"/>
  <c r="F195" i="28"/>
  <c r="D195" i="28"/>
  <c r="C195" i="28"/>
  <c r="B195" i="28"/>
  <c r="BQ194" i="28"/>
  <c r="BP194" i="28"/>
  <c r="BO194" i="28"/>
  <c r="BN194" i="28"/>
  <c r="BM194" i="28"/>
  <c r="BL194" i="28"/>
  <c r="BK194" i="28"/>
  <c r="BJ194" i="28"/>
  <c r="BI194" i="28"/>
  <c r="BF194" i="28"/>
  <c r="BE194" i="28"/>
  <c r="BD194" i="28"/>
  <c r="BC194" i="28"/>
  <c r="BB194" i="28"/>
  <c r="BA194" i="28"/>
  <c r="AZ194" i="28"/>
  <c r="AY194" i="28"/>
  <c r="AX194" i="28"/>
  <c r="AW194" i="28"/>
  <c r="AV194" i="28"/>
  <c r="AU194" i="28"/>
  <c r="AT194" i="28"/>
  <c r="AS194" i="28"/>
  <c r="AR194" i="28"/>
  <c r="AQ194" i="28"/>
  <c r="AP194" i="28"/>
  <c r="AO194" i="28"/>
  <c r="AL194" i="28"/>
  <c r="AK194" i="28"/>
  <c r="AJ194" i="28"/>
  <c r="AI194" i="28"/>
  <c r="AH194" i="28"/>
  <c r="AG194" i="28"/>
  <c r="AF194" i="28"/>
  <c r="AE194" i="28"/>
  <c r="AD194" i="28"/>
  <c r="AA194" i="28"/>
  <c r="Z194" i="28"/>
  <c r="Y194" i="28"/>
  <c r="X194" i="28"/>
  <c r="W194" i="28"/>
  <c r="V194" i="28"/>
  <c r="U194" i="28"/>
  <c r="T194" i="28"/>
  <c r="S194" i="28"/>
  <c r="P194" i="28"/>
  <c r="O194" i="28"/>
  <c r="N194" i="28"/>
  <c r="M194" i="28"/>
  <c r="L194" i="28"/>
  <c r="K194" i="28"/>
  <c r="J194" i="28"/>
  <c r="I194" i="28"/>
  <c r="H194" i="28"/>
  <c r="G194" i="28"/>
  <c r="F194" i="28"/>
  <c r="D194" i="28"/>
  <c r="C194" i="28"/>
  <c r="B194" i="28"/>
  <c r="BQ193" i="28"/>
  <c r="BP193" i="28"/>
  <c r="BO193" i="28"/>
  <c r="BN193" i="28"/>
  <c r="BM193" i="28"/>
  <c r="BL193" i="28"/>
  <c r="BK193" i="28"/>
  <c r="BJ193" i="28"/>
  <c r="BI193" i="28"/>
  <c r="BF193" i="28"/>
  <c r="BE193" i="28"/>
  <c r="BD193" i="28"/>
  <c r="BC193" i="28"/>
  <c r="BB193" i="28"/>
  <c r="BA193" i="28"/>
  <c r="AZ193" i="28"/>
  <c r="AY193" i="28"/>
  <c r="AX193" i="28"/>
  <c r="AW193" i="28"/>
  <c r="AV193" i="28"/>
  <c r="AU193" i="28"/>
  <c r="AT193" i="28"/>
  <c r="AS193" i="28"/>
  <c r="AR193" i="28"/>
  <c r="AQ193" i="28"/>
  <c r="AP193" i="28"/>
  <c r="AO193" i="28"/>
  <c r="AL193" i="28"/>
  <c r="AK193" i="28"/>
  <c r="AJ193" i="28"/>
  <c r="AI193" i="28"/>
  <c r="AH193" i="28"/>
  <c r="AG193" i="28"/>
  <c r="AF193" i="28"/>
  <c r="AE193" i="28"/>
  <c r="AD193" i="28"/>
  <c r="AA193" i="28"/>
  <c r="Z193" i="28"/>
  <c r="Y193" i="28"/>
  <c r="X193" i="28"/>
  <c r="W193" i="28"/>
  <c r="V193" i="28"/>
  <c r="U193" i="28"/>
  <c r="T193" i="28"/>
  <c r="S193" i="28"/>
  <c r="P193" i="28"/>
  <c r="O193" i="28"/>
  <c r="N193" i="28"/>
  <c r="M193" i="28"/>
  <c r="L193" i="28"/>
  <c r="K193" i="28"/>
  <c r="J193" i="28"/>
  <c r="I193" i="28"/>
  <c r="H193" i="28"/>
  <c r="G193" i="28"/>
  <c r="F193" i="28"/>
  <c r="D193" i="28"/>
  <c r="C193" i="28"/>
  <c r="B193" i="28"/>
  <c r="BQ192" i="28"/>
  <c r="BP192" i="28"/>
  <c r="BO192" i="28"/>
  <c r="BN192" i="28"/>
  <c r="BM192" i="28"/>
  <c r="BL192" i="28"/>
  <c r="BK192" i="28"/>
  <c r="BJ192" i="28"/>
  <c r="BI192" i="28"/>
  <c r="BF192" i="28"/>
  <c r="BE192" i="28"/>
  <c r="BD192" i="28"/>
  <c r="BC192" i="28"/>
  <c r="BB192" i="28"/>
  <c r="BA192" i="28"/>
  <c r="AZ192" i="28"/>
  <c r="AY192" i="28"/>
  <c r="AX192" i="28"/>
  <c r="AW192" i="28"/>
  <c r="AV192" i="28"/>
  <c r="AU192" i="28"/>
  <c r="AT192" i="28"/>
  <c r="AS192" i="28"/>
  <c r="AR192" i="28"/>
  <c r="AQ192" i="28"/>
  <c r="AP192" i="28"/>
  <c r="AO192" i="28"/>
  <c r="AL192" i="28"/>
  <c r="AK192" i="28"/>
  <c r="AJ192" i="28"/>
  <c r="AI192" i="28"/>
  <c r="AH192" i="28"/>
  <c r="AG192" i="28"/>
  <c r="AF192" i="28"/>
  <c r="AE192" i="28"/>
  <c r="AD192" i="28"/>
  <c r="AA192" i="28"/>
  <c r="Z192" i="28"/>
  <c r="Y192" i="28"/>
  <c r="X192" i="28"/>
  <c r="W192" i="28"/>
  <c r="V192" i="28"/>
  <c r="U192" i="28"/>
  <c r="T192" i="28"/>
  <c r="S192" i="28"/>
  <c r="P192" i="28"/>
  <c r="O192" i="28"/>
  <c r="N192" i="28"/>
  <c r="M192" i="28"/>
  <c r="L192" i="28"/>
  <c r="K192" i="28"/>
  <c r="J192" i="28"/>
  <c r="I192" i="28"/>
  <c r="H192" i="28"/>
  <c r="G192" i="28"/>
  <c r="F192" i="28"/>
  <c r="D192" i="28"/>
  <c r="C192" i="28"/>
  <c r="B192" i="28"/>
  <c r="BQ191" i="28"/>
  <c r="BP191" i="28"/>
  <c r="BO191" i="28"/>
  <c r="BN191" i="28"/>
  <c r="BM191" i="28"/>
  <c r="BL191" i="28"/>
  <c r="BK191" i="28"/>
  <c r="BJ191" i="28"/>
  <c r="BI191" i="28"/>
  <c r="BF191" i="28"/>
  <c r="BE191" i="28"/>
  <c r="BD191" i="28"/>
  <c r="BC191" i="28"/>
  <c r="BB191" i="28"/>
  <c r="BA191" i="28"/>
  <c r="AZ191" i="28"/>
  <c r="AY191" i="28"/>
  <c r="AX191" i="28"/>
  <c r="AW191" i="28"/>
  <c r="AV191" i="28"/>
  <c r="AU191" i="28"/>
  <c r="AT191" i="28"/>
  <c r="AS191" i="28"/>
  <c r="AR191" i="28"/>
  <c r="AQ191" i="28"/>
  <c r="AP191" i="28"/>
  <c r="AO191" i="28"/>
  <c r="AL191" i="28"/>
  <c r="AK191" i="28"/>
  <c r="AJ191" i="28"/>
  <c r="AI191" i="28"/>
  <c r="AH191" i="28"/>
  <c r="AG191" i="28"/>
  <c r="AF191" i="28"/>
  <c r="AE191" i="28"/>
  <c r="AD191" i="28"/>
  <c r="AA191" i="28"/>
  <c r="Z191" i="28"/>
  <c r="Y191" i="28"/>
  <c r="X191" i="28"/>
  <c r="W191" i="28"/>
  <c r="V191" i="28"/>
  <c r="U191" i="28"/>
  <c r="T191" i="28"/>
  <c r="S191" i="28"/>
  <c r="P191" i="28"/>
  <c r="O191" i="28"/>
  <c r="N191" i="28"/>
  <c r="M191" i="28"/>
  <c r="L191" i="28"/>
  <c r="K191" i="28"/>
  <c r="J191" i="28"/>
  <c r="I191" i="28"/>
  <c r="H191" i="28"/>
  <c r="G191" i="28"/>
  <c r="F191" i="28"/>
  <c r="D191" i="28"/>
  <c r="C191" i="28"/>
  <c r="B191" i="28"/>
  <c r="BQ190" i="28"/>
  <c r="BP190" i="28"/>
  <c r="BO190" i="28"/>
  <c r="BN190" i="28"/>
  <c r="BM190" i="28"/>
  <c r="BL190" i="28"/>
  <c r="BK190" i="28"/>
  <c r="BJ190" i="28"/>
  <c r="BI190" i="28"/>
  <c r="BF190" i="28"/>
  <c r="BE190" i="28"/>
  <c r="BD190" i="28"/>
  <c r="BC190" i="28"/>
  <c r="BB190" i="28"/>
  <c r="BA190" i="28"/>
  <c r="AZ190" i="28"/>
  <c r="AY190" i="28"/>
  <c r="AX190" i="28"/>
  <c r="AW190" i="28"/>
  <c r="AV190" i="28"/>
  <c r="AU190" i="28"/>
  <c r="AT190" i="28"/>
  <c r="AS190" i="28"/>
  <c r="AR190" i="28"/>
  <c r="AQ190" i="28"/>
  <c r="AP190" i="28"/>
  <c r="AO190" i="28"/>
  <c r="AL190" i="28"/>
  <c r="AK190" i="28"/>
  <c r="AJ190" i="28"/>
  <c r="AI190" i="28"/>
  <c r="AH190" i="28"/>
  <c r="AG190" i="28"/>
  <c r="AF190" i="28"/>
  <c r="AE190" i="28"/>
  <c r="AD190" i="28"/>
  <c r="AA190" i="28"/>
  <c r="Z190" i="28"/>
  <c r="Y190" i="28"/>
  <c r="X190" i="28"/>
  <c r="W190" i="28"/>
  <c r="V190" i="28"/>
  <c r="U190" i="28"/>
  <c r="T190" i="28"/>
  <c r="S190" i="28"/>
  <c r="P190" i="28"/>
  <c r="O190" i="28"/>
  <c r="N190" i="28"/>
  <c r="M190" i="28"/>
  <c r="L190" i="28"/>
  <c r="K190" i="28"/>
  <c r="J190" i="28"/>
  <c r="I190" i="28"/>
  <c r="H190" i="28"/>
  <c r="G190" i="28"/>
  <c r="F190" i="28"/>
  <c r="D190" i="28"/>
  <c r="C190" i="28"/>
  <c r="B190" i="28"/>
  <c r="BQ189" i="28"/>
  <c r="BP189" i="28"/>
  <c r="BO189" i="28"/>
  <c r="BN189" i="28"/>
  <c r="BM189" i="28"/>
  <c r="BL189" i="28"/>
  <c r="BK189" i="28"/>
  <c r="BJ189" i="28"/>
  <c r="BI189" i="28"/>
  <c r="BF189" i="28"/>
  <c r="BE189" i="28"/>
  <c r="BD189" i="28"/>
  <c r="BC189" i="28"/>
  <c r="BB189" i="28"/>
  <c r="BA189" i="28"/>
  <c r="AZ189" i="28"/>
  <c r="AY189" i="28"/>
  <c r="AX189" i="28"/>
  <c r="AW189" i="28"/>
  <c r="AV189" i="28"/>
  <c r="AU189" i="28"/>
  <c r="AT189" i="28"/>
  <c r="AS189" i="28"/>
  <c r="AR189" i="28"/>
  <c r="AQ189" i="28"/>
  <c r="AP189" i="28"/>
  <c r="AO189" i="28"/>
  <c r="AL189" i="28"/>
  <c r="AK189" i="28"/>
  <c r="AJ189" i="28"/>
  <c r="AI189" i="28"/>
  <c r="AH189" i="28"/>
  <c r="AG189" i="28"/>
  <c r="AF189" i="28"/>
  <c r="AE189" i="28"/>
  <c r="AD189" i="28"/>
  <c r="AA189" i="28"/>
  <c r="Z189" i="28"/>
  <c r="Y189" i="28"/>
  <c r="X189" i="28"/>
  <c r="W189" i="28"/>
  <c r="V189" i="28"/>
  <c r="U189" i="28"/>
  <c r="T189" i="28"/>
  <c r="S189" i="28"/>
  <c r="P189" i="28"/>
  <c r="O189" i="28"/>
  <c r="N189" i="28"/>
  <c r="M189" i="28"/>
  <c r="L189" i="28"/>
  <c r="K189" i="28"/>
  <c r="J189" i="28"/>
  <c r="I189" i="28"/>
  <c r="H189" i="28"/>
  <c r="G189" i="28"/>
  <c r="F189" i="28"/>
  <c r="D189" i="28"/>
  <c r="C189" i="28"/>
  <c r="B189" i="28"/>
  <c r="BQ188" i="28"/>
  <c r="BP188" i="28"/>
  <c r="BO188" i="28"/>
  <c r="BN188" i="28"/>
  <c r="BM188" i="28"/>
  <c r="BL188" i="28"/>
  <c r="BK188" i="28"/>
  <c r="BJ188" i="28"/>
  <c r="BI188" i="28"/>
  <c r="BF188" i="28"/>
  <c r="BE188" i="28"/>
  <c r="BD188" i="28"/>
  <c r="BC188" i="28"/>
  <c r="BB188" i="28"/>
  <c r="BA188" i="28"/>
  <c r="AZ188" i="28"/>
  <c r="AY188" i="28"/>
  <c r="AX188" i="28"/>
  <c r="AW188" i="28"/>
  <c r="AV188" i="28"/>
  <c r="AU188" i="28"/>
  <c r="AT188" i="28"/>
  <c r="AS188" i="28"/>
  <c r="AR188" i="28"/>
  <c r="AQ188" i="28"/>
  <c r="AP188" i="28"/>
  <c r="AO188" i="28"/>
  <c r="AL188" i="28"/>
  <c r="AK188" i="28"/>
  <c r="AJ188" i="28"/>
  <c r="AI188" i="28"/>
  <c r="AH188" i="28"/>
  <c r="AG188" i="28"/>
  <c r="AF188" i="28"/>
  <c r="AE188" i="28"/>
  <c r="AD188" i="28"/>
  <c r="AA188" i="28"/>
  <c r="Z188" i="28"/>
  <c r="Y188" i="28"/>
  <c r="X188" i="28"/>
  <c r="W188" i="28"/>
  <c r="V188" i="28"/>
  <c r="U188" i="28"/>
  <c r="T188" i="28"/>
  <c r="S188" i="28"/>
  <c r="P188" i="28"/>
  <c r="O188" i="28"/>
  <c r="N188" i="28"/>
  <c r="M188" i="28"/>
  <c r="L188" i="28"/>
  <c r="K188" i="28"/>
  <c r="J188" i="28"/>
  <c r="I188" i="28"/>
  <c r="H188" i="28"/>
  <c r="G188" i="28"/>
  <c r="F188" i="28"/>
  <c r="D188" i="28"/>
  <c r="C188" i="28"/>
  <c r="B188" i="28"/>
  <c r="BQ187" i="28"/>
  <c r="BP187" i="28"/>
  <c r="BO187" i="28"/>
  <c r="BN187" i="28"/>
  <c r="BM187" i="28"/>
  <c r="BL187" i="28"/>
  <c r="BK187" i="28"/>
  <c r="BJ187" i="28"/>
  <c r="BI187" i="28"/>
  <c r="BF187" i="28"/>
  <c r="BE187" i="28"/>
  <c r="BD187" i="28"/>
  <c r="BC187" i="28"/>
  <c r="BB187" i="28"/>
  <c r="BA187" i="28"/>
  <c r="AZ187" i="28"/>
  <c r="AY187" i="28"/>
  <c r="AX187" i="28"/>
  <c r="AW187" i="28"/>
  <c r="AV187" i="28"/>
  <c r="AU187" i="28"/>
  <c r="AT187" i="28"/>
  <c r="AS187" i="28"/>
  <c r="AR187" i="28"/>
  <c r="AQ187" i="28"/>
  <c r="AP187" i="28"/>
  <c r="AO187" i="28"/>
  <c r="AL187" i="28"/>
  <c r="AK187" i="28"/>
  <c r="AJ187" i="28"/>
  <c r="AI187" i="28"/>
  <c r="AH187" i="28"/>
  <c r="AG187" i="28"/>
  <c r="AF187" i="28"/>
  <c r="AE187" i="28"/>
  <c r="AD187" i="28"/>
  <c r="AA187" i="28"/>
  <c r="Z187" i="28"/>
  <c r="Y187" i="28"/>
  <c r="X187" i="28"/>
  <c r="W187" i="28"/>
  <c r="V187" i="28"/>
  <c r="U187" i="28"/>
  <c r="T187" i="28"/>
  <c r="S187" i="28"/>
  <c r="P187" i="28"/>
  <c r="O187" i="28"/>
  <c r="N187" i="28"/>
  <c r="M187" i="28"/>
  <c r="L187" i="28"/>
  <c r="K187" i="28"/>
  <c r="J187" i="28"/>
  <c r="I187" i="28"/>
  <c r="H187" i="28"/>
  <c r="G187" i="28"/>
  <c r="F187" i="28"/>
  <c r="D187" i="28"/>
  <c r="C187" i="28"/>
  <c r="B187" i="28"/>
  <c r="BQ186" i="28"/>
  <c r="BP186" i="28"/>
  <c r="BO186" i="28"/>
  <c r="BN186" i="28"/>
  <c r="BM186" i="28"/>
  <c r="BL186" i="28"/>
  <c r="BK186" i="28"/>
  <c r="BJ186" i="28"/>
  <c r="BI186" i="28"/>
  <c r="BF186" i="28"/>
  <c r="BE186" i="28"/>
  <c r="BD186" i="28"/>
  <c r="BC186" i="28"/>
  <c r="BB186" i="28"/>
  <c r="BA186" i="28"/>
  <c r="AZ186" i="28"/>
  <c r="AY186" i="28"/>
  <c r="AX186" i="28"/>
  <c r="AW186" i="28"/>
  <c r="AV186" i="28"/>
  <c r="AU186" i="28"/>
  <c r="AT186" i="28"/>
  <c r="AS186" i="28"/>
  <c r="AR186" i="28"/>
  <c r="AQ186" i="28"/>
  <c r="AP186" i="28"/>
  <c r="AO186" i="28"/>
  <c r="AL186" i="28"/>
  <c r="AK186" i="28"/>
  <c r="AJ186" i="28"/>
  <c r="AI186" i="28"/>
  <c r="AH186" i="28"/>
  <c r="AG186" i="28"/>
  <c r="AF186" i="28"/>
  <c r="AE186" i="28"/>
  <c r="AD186" i="28"/>
  <c r="AA186" i="28"/>
  <c r="Z186" i="28"/>
  <c r="Y186" i="28"/>
  <c r="X186" i="28"/>
  <c r="W186" i="28"/>
  <c r="V186" i="28"/>
  <c r="U186" i="28"/>
  <c r="T186" i="28"/>
  <c r="S186" i="28"/>
  <c r="P186" i="28"/>
  <c r="O186" i="28"/>
  <c r="N186" i="28"/>
  <c r="M186" i="28"/>
  <c r="L186" i="28"/>
  <c r="K186" i="28"/>
  <c r="J186" i="28"/>
  <c r="I186" i="28"/>
  <c r="H186" i="28"/>
  <c r="G186" i="28"/>
  <c r="F186" i="28"/>
  <c r="D186" i="28"/>
  <c r="C186" i="28"/>
  <c r="B186" i="28"/>
  <c r="BQ185" i="28"/>
  <c r="BP185" i="28"/>
  <c r="BO185" i="28"/>
  <c r="BN185" i="28"/>
  <c r="BM185" i="28"/>
  <c r="BL185" i="28"/>
  <c r="BK185" i="28"/>
  <c r="BJ185" i="28"/>
  <c r="BI185" i="28"/>
  <c r="BF185" i="28"/>
  <c r="BE185" i="28"/>
  <c r="BD185" i="28"/>
  <c r="BC185" i="28"/>
  <c r="BB185" i="28"/>
  <c r="BA185" i="28"/>
  <c r="AZ185" i="28"/>
  <c r="AY185" i="28"/>
  <c r="AX185" i="28"/>
  <c r="AW185" i="28"/>
  <c r="AV185" i="28"/>
  <c r="AU185" i="28"/>
  <c r="AT185" i="28"/>
  <c r="AS185" i="28"/>
  <c r="AR185" i="28"/>
  <c r="AQ185" i="28"/>
  <c r="AP185" i="28"/>
  <c r="AO185" i="28"/>
  <c r="AL185" i="28"/>
  <c r="AK185" i="28"/>
  <c r="AJ185" i="28"/>
  <c r="AI185" i="28"/>
  <c r="AH185" i="28"/>
  <c r="AG185" i="28"/>
  <c r="AF185" i="28"/>
  <c r="AE185" i="28"/>
  <c r="AD185" i="28"/>
  <c r="AA185" i="28"/>
  <c r="Z185" i="28"/>
  <c r="Y185" i="28"/>
  <c r="X185" i="28"/>
  <c r="W185" i="28"/>
  <c r="V185" i="28"/>
  <c r="U185" i="28"/>
  <c r="T185" i="28"/>
  <c r="S185" i="28"/>
  <c r="P185" i="28"/>
  <c r="O185" i="28"/>
  <c r="N185" i="28"/>
  <c r="M185" i="28"/>
  <c r="L185" i="28"/>
  <c r="K185" i="28"/>
  <c r="J185" i="28"/>
  <c r="I185" i="28"/>
  <c r="H185" i="28"/>
  <c r="G185" i="28"/>
  <c r="F185" i="28"/>
  <c r="D185" i="28"/>
  <c r="C185" i="28"/>
  <c r="B185" i="28"/>
  <c r="BQ184" i="28"/>
  <c r="BP184" i="28"/>
  <c r="BO184" i="28"/>
  <c r="BN184" i="28"/>
  <c r="BM184" i="28"/>
  <c r="BL184" i="28"/>
  <c r="BK184" i="28"/>
  <c r="BJ184" i="28"/>
  <c r="BI184" i="28"/>
  <c r="BF184" i="28"/>
  <c r="BE184" i="28"/>
  <c r="BD184" i="28"/>
  <c r="BC184" i="28"/>
  <c r="BB184" i="28"/>
  <c r="BA184" i="28"/>
  <c r="AZ184" i="28"/>
  <c r="AY184" i="28"/>
  <c r="AX184" i="28"/>
  <c r="AW184" i="28"/>
  <c r="AV184" i="28"/>
  <c r="AU184" i="28"/>
  <c r="AT184" i="28"/>
  <c r="AS184" i="28"/>
  <c r="AR184" i="28"/>
  <c r="AQ184" i="28"/>
  <c r="AP184" i="28"/>
  <c r="AO184" i="28"/>
  <c r="AL184" i="28"/>
  <c r="AK184" i="28"/>
  <c r="AJ184" i="28"/>
  <c r="AI184" i="28"/>
  <c r="AH184" i="28"/>
  <c r="AG184" i="28"/>
  <c r="AF184" i="28"/>
  <c r="AE184" i="28"/>
  <c r="AD184" i="28"/>
  <c r="AA184" i="28"/>
  <c r="Z184" i="28"/>
  <c r="Y184" i="28"/>
  <c r="X184" i="28"/>
  <c r="W184" i="28"/>
  <c r="V184" i="28"/>
  <c r="U184" i="28"/>
  <c r="T184" i="28"/>
  <c r="S184" i="28"/>
  <c r="P184" i="28"/>
  <c r="O184" i="28"/>
  <c r="N184" i="28"/>
  <c r="M184" i="28"/>
  <c r="L184" i="28"/>
  <c r="K184" i="28"/>
  <c r="J184" i="28"/>
  <c r="I184" i="28"/>
  <c r="H184" i="28"/>
  <c r="G184" i="28"/>
  <c r="F184" i="28"/>
  <c r="D184" i="28"/>
  <c r="C184" i="28"/>
  <c r="B184" i="28"/>
  <c r="BQ183" i="28"/>
  <c r="BP183" i="28"/>
  <c r="BO183" i="28"/>
  <c r="BN183" i="28"/>
  <c r="BM183" i="28"/>
  <c r="BL183" i="28"/>
  <c r="BK183" i="28"/>
  <c r="BJ183" i="28"/>
  <c r="BI183" i="28"/>
  <c r="BF183" i="28"/>
  <c r="BE183" i="28"/>
  <c r="BD183" i="28"/>
  <c r="BC183" i="28"/>
  <c r="BB183" i="28"/>
  <c r="BA183" i="28"/>
  <c r="AZ183" i="28"/>
  <c r="AY183" i="28"/>
  <c r="AX183" i="28"/>
  <c r="AW183" i="28"/>
  <c r="AV183" i="28"/>
  <c r="AU183" i="28"/>
  <c r="AT183" i="28"/>
  <c r="AS183" i="28"/>
  <c r="AR183" i="28"/>
  <c r="AQ183" i="28"/>
  <c r="AP183" i="28"/>
  <c r="AO183" i="28"/>
  <c r="AL183" i="28"/>
  <c r="AK183" i="28"/>
  <c r="AJ183" i="28"/>
  <c r="AI183" i="28"/>
  <c r="AH183" i="28"/>
  <c r="AG183" i="28"/>
  <c r="AF183" i="28"/>
  <c r="AE183" i="28"/>
  <c r="AD183" i="28"/>
  <c r="AA183" i="28"/>
  <c r="Z183" i="28"/>
  <c r="Y183" i="28"/>
  <c r="X183" i="28"/>
  <c r="W183" i="28"/>
  <c r="V183" i="28"/>
  <c r="U183" i="28"/>
  <c r="T183" i="28"/>
  <c r="S183" i="28"/>
  <c r="P183" i="28"/>
  <c r="O183" i="28"/>
  <c r="N183" i="28"/>
  <c r="M183" i="28"/>
  <c r="L183" i="28"/>
  <c r="K183" i="28"/>
  <c r="J183" i="28"/>
  <c r="I183" i="28"/>
  <c r="H183" i="28"/>
  <c r="G183" i="28"/>
  <c r="F183" i="28"/>
  <c r="D183" i="28"/>
  <c r="C183" i="28"/>
  <c r="B183" i="28"/>
  <c r="BQ182" i="28"/>
  <c r="BP182" i="28"/>
  <c r="BO182" i="28"/>
  <c r="BN182" i="28"/>
  <c r="BM182" i="28"/>
  <c r="BL182" i="28"/>
  <c r="BK182" i="28"/>
  <c r="BJ182" i="28"/>
  <c r="BI182" i="28"/>
  <c r="BF182" i="28"/>
  <c r="BE182" i="28"/>
  <c r="BD182" i="28"/>
  <c r="BC182" i="28"/>
  <c r="BB182" i="28"/>
  <c r="BA182" i="28"/>
  <c r="AZ182" i="28"/>
  <c r="AY182" i="28"/>
  <c r="AX182" i="28"/>
  <c r="AW182" i="28"/>
  <c r="AV182" i="28"/>
  <c r="AU182" i="28"/>
  <c r="AT182" i="28"/>
  <c r="AS182" i="28"/>
  <c r="AR182" i="28"/>
  <c r="AQ182" i="28"/>
  <c r="AP182" i="28"/>
  <c r="AO182" i="28"/>
  <c r="AL182" i="28"/>
  <c r="AK182" i="28"/>
  <c r="AJ182" i="28"/>
  <c r="AI182" i="28"/>
  <c r="AH182" i="28"/>
  <c r="AG182" i="28"/>
  <c r="AF182" i="28"/>
  <c r="AE182" i="28"/>
  <c r="AD182" i="28"/>
  <c r="AA182" i="28"/>
  <c r="Z182" i="28"/>
  <c r="Y182" i="28"/>
  <c r="X182" i="28"/>
  <c r="W182" i="28"/>
  <c r="V182" i="28"/>
  <c r="U182" i="28"/>
  <c r="T182" i="28"/>
  <c r="S182" i="28"/>
  <c r="P182" i="28"/>
  <c r="O182" i="28"/>
  <c r="N182" i="28"/>
  <c r="M182" i="28"/>
  <c r="L182" i="28"/>
  <c r="K182" i="28"/>
  <c r="J182" i="28"/>
  <c r="I182" i="28"/>
  <c r="H182" i="28"/>
  <c r="G182" i="28"/>
  <c r="F182" i="28"/>
  <c r="D182" i="28"/>
  <c r="C182" i="28"/>
  <c r="B182" i="28"/>
  <c r="BQ181" i="28"/>
  <c r="BP181" i="28"/>
  <c r="BO181" i="28"/>
  <c r="BN181" i="28"/>
  <c r="BM181" i="28"/>
  <c r="BL181" i="28"/>
  <c r="BK181" i="28"/>
  <c r="BJ181" i="28"/>
  <c r="BI181" i="28"/>
  <c r="BF181" i="28"/>
  <c r="BE181" i="28"/>
  <c r="BD181" i="28"/>
  <c r="BC181" i="28"/>
  <c r="BB181" i="28"/>
  <c r="BA181" i="28"/>
  <c r="AZ181" i="28"/>
  <c r="AY181" i="28"/>
  <c r="AX181" i="28"/>
  <c r="AW181" i="28"/>
  <c r="AV181" i="28"/>
  <c r="AU181" i="28"/>
  <c r="AT181" i="28"/>
  <c r="AS181" i="28"/>
  <c r="AR181" i="28"/>
  <c r="AQ181" i="28"/>
  <c r="AP181" i="28"/>
  <c r="AO181" i="28"/>
  <c r="AL181" i="28"/>
  <c r="AK181" i="28"/>
  <c r="AJ181" i="28"/>
  <c r="AI181" i="28"/>
  <c r="AH181" i="28"/>
  <c r="AG181" i="28"/>
  <c r="AF181" i="28"/>
  <c r="AE181" i="28"/>
  <c r="AD181" i="28"/>
  <c r="AA181" i="28"/>
  <c r="Z181" i="28"/>
  <c r="Y181" i="28"/>
  <c r="X181" i="28"/>
  <c r="W181" i="28"/>
  <c r="V181" i="28"/>
  <c r="U181" i="28"/>
  <c r="T181" i="28"/>
  <c r="S181" i="28"/>
  <c r="P181" i="28"/>
  <c r="O181" i="28"/>
  <c r="N181" i="28"/>
  <c r="M181" i="28"/>
  <c r="L181" i="28"/>
  <c r="K181" i="28"/>
  <c r="J181" i="28"/>
  <c r="I181" i="28"/>
  <c r="H181" i="28"/>
  <c r="G181" i="28"/>
  <c r="F181" i="28"/>
  <c r="D181" i="28"/>
  <c r="C181" i="28"/>
  <c r="B181" i="28"/>
  <c r="BQ180" i="28"/>
  <c r="BP180" i="28"/>
  <c r="BO180" i="28"/>
  <c r="BN180" i="28"/>
  <c r="BM180" i="28"/>
  <c r="BL180" i="28"/>
  <c r="BK180" i="28"/>
  <c r="BJ180" i="28"/>
  <c r="BI180" i="28"/>
  <c r="BF180" i="28"/>
  <c r="BE180" i="28"/>
  <c r="BD180" i="28"/>
  <c r="BC180" i="28"/>
  <c r="BB180" i="28"/>
  <c r="BA180" i="28"/>
  <c r="AZ180" i="28"/>
  <c r="AY180" i="28"/>
  <c r="AX180" i="28"/>
  <c r="AW180" i="28"/>
  <c r="AV180" i="28"/>
  <c r="AU180" i="28"/>
  <c r="AT180" i="28"/>
  <c r="AS180" i="28"/>
  <c r="AR180" i="28"/>
  <c r="AQ180" i="28"/>
  <c r="AP180" i="28"/>
  <c r="AO180" i="28"/>
  <c r="AL180" i="28"/>
  <c r="AK180" i="28"/>
  <c r="AJ180" i="28"/>
  <c r="AI180" i="28"/>
  <c r="AH180" i="28"/>
  <c r="AG180" i="28"/>
  <c r="AF180" i="28"/>
  <c r="AE180" i="28"/>
  <c r="AD180" i="28"/>
  <c r="AA180" i="28"/>
  <c r="Z180" i="28"/>
  <c r="Y180" i="28"/>
  <c r="X180" i="28"/>
  <c r="W180" i="28"/>
  <c r="V180" i="28"/>
  <c r="U180" i="28"/>
  <c r="T180" i="28"/>
  <c r="S180" i="28"/>
  <c r="P180" i="28"/>
  <c r="O180" i="28"/>
  <c r="N180" i="28"/>
  <c r="M180" i="28"/>
  <c r="L180" i="28"/>
  <c r="K180" i="28"/>
  <c r="J180" i="28"/>
  <c r="I180" i="28"/>
  <c r="H180" i="28"/>
  <c r="G180" i="28"/>
  <c r="F180" i="28"/>
  <c r="D180" i="28"/>
  <c r="C180" i="28"/>
  <c r="B180" i="28"/>
  <c r="BQ179" i="28"/>
  <c r="BP179" i="28"/>
  <c r="BO179" i="28"/>
  <c r="BN179" i="28"/>
  <c r="BM179" i="28"/>
  <c r="BL179" i="28"/>
  <c r="BK179" i="28"/>
  <c r="BJ179" i="28"/>
  <c r="BI179" i="28"/>
  <c r="BF179" i="28"/>
  <c r="BE179" i="28"/>
  <c r="BD179" i="28"/>
  <c r="BC179" i="28"/>
  <c r="BB179" i="28"/>
  <c r="BA179" i="28"/>
  <c r="AZ179" i="28"/>
  <c r="AY179" i="28"/>
  <c r="AX179" i="28"/>
  <c r="AW179" i="28"/>
  <c r="AV179" i="28"/>
  <c r="AU179" i="28"/>
  <c r="AT179" i="28"/>
  <c r="AS179" i="28"/>
  <c r="AR179" i="28"/>
  <c r="AQ179" i="28"/>
  <c r="AP179" i="28"/>
  <c r="AO179" i="28"/>
  <c r="AL179" i="28"/>
  <c r="AK179" i="28"/>
  <c r="AJ179" i="28"/>
  <c r="AI179" i="28"/>
  <c r="AH179" i="28"/>
  <c r="AG179" i="28"/>
  <c r="AF179" i="28"/>
  <c r="AE179" i="28"/>
  <c r="AD179" i="28"/>
  <c r="AA179" i="28"/>
  <c r="Z179" i="28"/>
  <c r="Y179" i="28"/>
  <c r="X179" i="28"/>
  <c r="W179" i="28"/>
  <c r="V179" i="28"/>
  <c r="U179" i="28"/>
  <c r="T179" i="28"/>
  <c r="S179" i="28"/>
  <c r="P179" i="28"/>
  <c r="O179" i="28"/>
  <c r="N179" i="28"/>
  <c r="M179" i="28"/>
  <c r="L179" i="28"/>
  <c r="K179" i="28"/>
  <c r="J179" i="28"/>
  <c r="I179" i="28"/>
  <c r="H179" i="28"/>
  <c r="G179" i="28"/>
  <c r="F179" i="28"/>
  <c r="D179" i="28"/>
  <c r="C179" i="28"/>
  <c r="B179" i="28"/>
  <c r="BQ178" i="28"/>
  <c r="BP178" i="28"/>
  <c r="BO178" i="28"/>
  <c r="BN178" i="28"/>
  <c r="BM178" i="28"/>
  <c r="BL178" i="28"/>
  <c r="BK178" i="28"/>
  <c r="BJ178" i="28"/>
  <c r="BI178" i="28"/>
  <c r="BF178" i="28"/>
  <c r="BE178" i="28"/>
  <c r="BD178" i="28"/>
  <c r="BC178" i="28"/>
  <c r="BB178" i="28"/>
  <c r="BA178" i="28"/>
  <c r="AZ178" i="28"/>
  <c r="AY178" i="28"/>
  <c r="AX178" i="28"/>
  <c r="AW178" i="28"/>
  <c r="AV178" i="28"/>
  <c r="AU178" i="28"/>
  <c r="AT178" i="28"/>
  <c r="AS178" i="28"/>
  <c r="AR178" i="28"/>
  <c r="AQ178" i="28"/>
  <c r="AP178" i="28"/>
  <c r="AO178" i="28"/>
  <c r="AL178" i="28"/>
  <c r="AK178" i="28"/>
  <c r="AJ178" i="28"/>
  <c r="AI178" i="28"/>
  <c r="AH178" i="28"/>
  <c r="AG178" i="28"/>
  <c r="AF178" i="28"/>
  <c r="AE178" i="28"/>
  <c r="AD178" i="28"/>
  <c r="AA178" i="28"/>
  <c r="Z178" i="28"/>
  <c r="Y178" i="28"/>
  <c r="X178" i="28"/>
  <c r="W178" i="28"/>
  <c r="V178" i="28"/>
  <c r="U178" i="28"/>
  <c r="T178" i="28"/>
  <c r="S178" i="28"/>
  <c r="P178" i="28"/>
  <c r="O178" i="28"/>
  <c r="N178" i="28"/>
  <c r="M178" i="28"/>
  <c r="L178" i="28"/>
  <c r="K178" i="28"/>
  <c r="J178" i="28"/>
  <c r="I178" i="28"/>
  <c r="H178" i="28"/>
  <c r="G178" i="28"/>
  <c r="F178" i="28"/>
  <c r="D178" i="28"/>
  <c r="C178" i="28"/>
  <c r="B178" i="28"/>
  <c r="BQ177" i="28"/>
  <c r="BP177" i="28"/>
  <c r="BO177" i="28"/>
  <c r="BN177" i="28"/>
  <c r="BM177" i="28"/>
  <c r="BL177" i="28"/>
  <c r="BK177" i="28"/>
  <c r="BJ177" i="28"/>
  <c r="BI177" i="28"/>
  <c r="BF177" i="28"/>
  <c r="BE177" i="28"/>
  <c r="BD177" i="28"/>
  <c r="BC177" i="28"/>
  <c r="BB177" i="28"/>
  <c r="BA177" i="28"/>
  <c r="AZ177" i="28"/>
  <c r="AY177" i="28"/>
  <c r="AX177" i="28"/>
  <c r="AW177" i="28"/>
  <c r="AV177" i="28"/>
  <c r="AU177" i="28"/>
  <c r="AT177" i="28"/>
  <c r="AS177" i="28"/>
  <c r="AR177" i="28"/>
  <c r="AQ177" i="28"/>
  <c r="AP177" i="28"/>
  <c r="AO177" i="28"/>
  <c r="AL177" i="28"/>
  <c r="AK177" i="28"/>
  <c r="AJ177" i="28"/>
  <c r="AI177" i="28"/>
  <c r="AH177" i="28"/>
  <c r="AG177" i="28"/>
  <c r="AF177" i="28"/>
  <c r="AE177" i="28"/>
  <c r="AD177" i="28"/>
  <c r="AA177" i="28"/>
  <c r="Z177" i="28"/>
  <c r="Y177" i="28"/>
  <c r="X177" i="28"/>
  <c r="W177" i="28"/>
  <c r="V177" i="28"/>
  <c r="U177" i="28"/>
  <c r="T177" i="28"/>
  <c r="S177" i="28"/>
  <c r="P177" i="28"/>
  <c r="O177" i="28"/>
  <c r="N177" i="28"/>
  <c r="M177" i="28"/>
  <c r="L177" i="28"/>
  <c r="K177" i="28"/>
  <c r="J177" i="28"/>
  <c r="I177" i="28"/>
  <c r="H177" i="28"/>
  <c r="G177" i="28"/>
  <c r="F177" i="28"/>
  <c r="D177" i="28"/>
  <c r="C177" i="28"/>
  <c r="B177" i="28"/>
  <c r="BQ176" i="28"/>
  <c r="BP176" i="28"/>
  <c r="BO176" i="28"/>
  <c r="BN176" i="28"/>
  <c r="BM176" i="28"/>
  <c r="BL176" i="28"/>
  <c r="BK176" i="28"/>
  <c r="BJ176" i="28"/>
  <c r="BI176" i="28"/>
  <c r="BF176" i="28"/>
  <c r="BE176" i="28"/>
  <c r="BD176" i="28"/>
  <c r="BC176" i="28"/>
  <c r="BB176" i="28"/>
  <c r="BA176" i="28"/>
  <c r="AZ176" i="28"/>
  <c r="AY176" i="28"/>
  <c r="AX176" i="28"/>
  <c r="AW176" i="28"/>
  <c r="AV176" i="28"/>
  <c r="AU176" i="28"/>
  <c r="AT176" i="28"/>
  <c r="AS176" i="28"/>
  <c r="AR176" i="28"/>
  <c r="AQ176" i="28"/>
  <c r="AP176" i="28"/>
  <c r="AO176" i="28"/>
  <c r="AL176" i="28"/>
  <c r="AK176" i="28"/>
  <c r="AJ176" i="28"/>
  <c r="AI176" i="28"/>
  <c r="AH176" i="28"/>
  <c r="AG176" i="28"/>
  <c r="AF176" i="28"/>
  <c r="AE176" i="28"/>
  <c r="AD176" i="28"/>
  <c r="AA176" i="28"/>
  <c r="Z176" i="28"/>
  <c r="Y176" i="28"/>
  <c r="X176" i="28"/>
  <c r="W176" i="28"/>
  <c r="V176" i="28"/>
  <c r="U176" i="28"/>
  <c r="T176" i="28"/>
  <c r="S176" i="28"/>
  <c r="P176" i="28"/>
  <c r="O176" i="28"/>
  <c r="N176" i="28"/>
  <c r="M176" i="28"/>
  <c r="L176" i="28"/>
  <c r="K176" i="28"/>
  <c r="J176" i="28"/>
  <c r="I176" i="28"/>
  <c r="H176" i="28"/>
  <c r="G176" i="28"/>
  <c r="F176" i="28"/>
  <c r="D176" i="28"/>
  <c r="C176" i="28"/>
  <c r="B176" i="28"/>
  <c r="BQ175" i="28"/>
  <c r="BP175" i="28"/>
  <c r="BO175" i="28"/>
  <c r="BN175" i="28"/>
  <c r="BM175" i="28"/>
  <c r="BL175" i="28"/>
  <c r="BK175" i="28"/>
  <c r="BJ175" i="28"/>
  <c r="BI175" i="28"/>
  <c r="BF175" i="28"/>
  <c r="BE175" i="28"/>
  <c r="BD175" i="28"/>
  <c r="BC175" i="28"/>
  <c r="BB175" i="28"/>
  <c r="BA175" i="28"/>
  <c r="AZ175" i="28"/>
  <c r="AY175" i="28"/>
  <c r="AX175" i="28"/>
  <c r="AW175" i="28"/>
  <c r="AV175" i="28"/>
  <c r="AU175" i="28"/>
  <c r="AT175" i="28"/>
  <c r="AS175" i="28"/>
  <c r="AR175" i="28"/>
  <c r="AQ175" i="28"/>
  <c r="AP175" i="28"/>
  <c r="AO175" i="28"/>
  <c r="AL175" i="28"/>
  <c r="AK175" i="28"/>
  <c r="AJ175" i="28"/>
  <c r="AI175" i="28"/>
  <c r="AH175" i="28"/>
  <c r="AG175" i="28"/>
  <c r="AF175" i="28"/>
  <c r="AE175" i="28"/>
  <c r="AD175" i="28"/>
  <c r="AA175" i="28"/>
  <c r="Z175" i="28"/>
  <c r="Y175" i="28"/>
  <c r="X175" i="28"/>
  <c r="W175" i="28"/>
  <c r="V175" i="28"/>
  <c r="U175" i="28"/>
  <c r="T175" i="28"/>
  <c r="S175" i="28"/>
  <c r="P175" i="28"/>
  <c r="O175" i="28"/>
  <c r="N175" i="28"/>
  <c r="M175" i="28"/>
  <c r="L175" i="28"/>
  <c r="K175" i="28"/>
  <c r="J175" i="28"/>
  <c r="I175" i="28"/>
  <c r="H175" i="28"/>
  <c r="G175" i="28"/>
  <c r="F175" i="28"/>
  <c r="D175" i="28"/>
  <c r="C175" i="28"/>
  <c r="B175" i="28"/>
  <c r="BQ174" i="28"/>
  <c r="BP174" i="28"/>
  <c r="BO174" i="28"/>
  <c r="BN174" i="28"/>
  <c r="BM174" i="28"/>
  <c r="BL174" i="28"/>
  <c r="BK174" i="28"/>
  <c r="BJ174" i="28"/>
  <c r="BI174" i="28"/>
  <c r="BF174" i="28"/>
  <c r="BE174" i="28"/>
  <c r="BD174" i="28"/>
  <c r="BC174" i="28"/>
  <c r="BB174" i="28"/>
  <c r="BA174" i="28"/>
  <c r="AZ174" i="28"/>
  <c r="AY174" i="28"/>
  <c r="AX174" i="28"/>
  <c r="AW174" i="28"/>
  <c r="AV174" i="28"/>
  <c r="AU174" i="28"/>
  <c r="AT174" i="28"/>
  <c r="AS174" i="28"/>
  <c r="AR174" i="28"/>
  <c r="AQ174" i="28"/>
  <c r="AP174" i="28"/>
  <c r="AO174" i="28"/>
  <c r="AL174" i="28"/>
  <c r="AK174" i="28"/>
  <c r="AJ174" i="28"/>
  <c r="AI174" i="28"/>
  <c r="AH174" i="28"/>
  <c r="AG174" i="28"/>
  <c r="AF174" i="28"/>
  <c r="AE174" i="28"/>
  <c r="AD174" i="28"/>
  <c r="AA174" i="28"/>
  <c r="Z174" i="28"/>
  <c r="Y174" i="28"/>
  <c r="X174" i="28"/>
  <c r="W174" i="28"/>
  <c r="V174" i="28"/>
  <c r="U174" i="28"/>
  <c r="T174" i="28"/>
  <c r="S174" i="28"/>
  <c r="P174" i="28"/>
  <c r="O174" i="28"/>
  <c r="N174" i="28"/>
  <c r="M174" i="28"/>
  <c r="L174" i="28"/>
  <c r="K174" i="28"/>
  <c r="J174" i="28"/>
  <c r="I174" i="28"/>
  <c r="H174" i="28"/>
  <c r="G174" i="28"/>
  <c r="F174" i="28"/>
  <c r="D174" i="28"/>
  <c r="C174" i="28"/>
  <c r="B174" i="28"/>
  <c r="BQ173" i="28"/>
  <c r="BP173" i="28"/>
  <c r="BO173" i="28"/>
  <c r="BN173" i="28"/>
  <c r="BM173" i="28"/>
  <c r="BL173" i="28"/>
  <c r="BK173" i="28"/>
  <c r="BJ173" i="28"/>
  <c r="BI173" i="28"/>
  <c r="BF173" i="28"/>
  <c r="BE173" i="28"/>
  <c r="BD173" i="28"/>
  <c r="BC173" i="28"/>
  <c r="BB173" i="28"/>
  <c r="BA173" i="28"/>
  <c r="AZ173" i="28"/>
  <c r="AY173" i="28"/>
  <c r="AX173" i="28"/>
  <c r="AW173" i="28"/>
  <c r="AV173" i="28"/>
  <c r="AU173" i="28"/>
  <c r="AT173" i="28"/>
  <c r="AS173" i="28"/>
  <c r="AR173" i="28"/>
  <c r="AQ173" i="28"/>
  <c r="AP173" i="28"/>
  <c r="AO173" i="28"/>
  <c r="AL173" i="28"/>
  <c r="AK173" i="28"/>
  <c r="AJ173" i="28"/>
  <c r="AI173" i="28"/>
  <c r="AH173" i="28"/>
  <c r="AG173" i="28"/>
  <c r="AF173" i="28"/>
  <c r="AE173" i="28"/>
  <c r="AD173" i="28"/>
  <c r="AA173" i="28"/>
  <c r="Z173" i="28"/>
  <c r="Y173" i="28"/>
  <c r="X173" i="28"/>
  <c r="W173" i="28"/>
  <c r="V173" i="28"/>
  <c r="U173" i="28"/>
  <c r="T173" i="28"/>
  <c r="S173" i="28"/>
  <c r="P173" i="28"/>
  <c r="O173" i="28"/>
  <c r="N173" i="28"/>
  <c r="M173" i="28"/>
  <c r="L173" i="28"/>
  <c r="K173" i="28"/>
  <c r="J173" i="28"/>
  <c r="I173" i="28"/>
  <c r="H173" i="28"/>
  <c r="G173" i="28"/>
  <c r="F173" i="28"/>
  <c r="D173" i="28"/>
  <c r="C173" i="28"/>
  <c r="B173" i="28"/>
  <c r="BQ172" i="28"/>
  <c r="BP172" i="28"/>
  <c r="BO172" i="28"/>
  <c r="BN172" i="28"/>
  <c r="BM172" i="28"/>
  <c r="BL172" i="28"/>
  <c r="BK172" i="28"/>
  <c r="BJ172" i="28"/>
  <c r="BI172" i="28"/>
  <c r="BF172" i="28"/>
  <c r="BE172" i="28"/>
  <c r="BD172" i="28"/>
  <c r="BC172" i="28"/>
  <c r="BB172" i="28"/>
  <c r="BA172" i="28"/>
  <c r="AZ172" i="28"/>
  <c r="AY172" i="28"/>
  <c r="AX172" i="28"/>
  <c r="AW172" i="28"/>
  <c r="AV172" i="28"/>
  <c r="AU172" i="28"/>
  <c r="AT172" i="28"/>
  <c r="AS172" i="28"/>
  <c r="AR172" i="28"/>
  <c r="AQ172" i="28"/>
  <c r="AP172" i="28"/>
  <c r="AO172" i="28"/>
  <c r="AL172" i="28"/>
  <c r="AK172" i="28"/>
  <c r="AJ172" i="28"/>
  <c r="AI172" i="28"/>
  <c r="AH172" i="28"/>
  <c r="AG172" i="28"/>
  <c r="AF172" i="28"/>
  <c r="AE172" i="28"/>
  <c r="AD172" i="28"/>
  <c r="AA172" i="28"/>
  <c r="Z172" i="28"/>
  <c r="Y172" i="28"/>
  <c r="X172" i="28"/>
  <c r="W172" i="28"/>
  <c r="V172" i="28"/>
  <c r="U172" i="28"/>
  <c r="T172" i="28"/>
  <c r="S172" i="28"/>
  <c r="P172" i="28"/>
  <c r="O172" i="28"/>
  <c r="N172" i="28"/>
  <c r="M172" i="28"/>
  <c r="L172" i="28"/>
  <c r="K172" i="28"/>
  <c r="J172" i="28"/>
  <c r="I172" i="28"/>
  <c r="H172" i="28"/>
  <c r="G172" i="28"/>
  <c r="F172" i="28"/>
  <c r="D172" i="28"/>
  <c r="C172" i="28"/>
  <c r="B172" i="28"/>
  <c r="BQ171" i="28"/>
  <c r="BP171" i="28"/>
  <c r="BO171" i="28"/>
  <c r="BN171" i="28"/>
  <c r="BM171" i="28"/>
  <c r="BL171" i="28"/>
  <c r="BK171" i="28"/>
  <c r="BJ171" i="28"/>
  <c r="BI171" i="28"/>
  <c r="BF171" i="28"/>
  <c r="BE171" i="28"/>
  <c r="BD171" i="28"/>
  <c r="BC171" i="28"/>
  <c r="BB171" i="28"/>
  <c r="BA171" i="28"/>
  <c r="AZ171" i="28"/>
  <c r="AY171" i="28"/>
  <c r="AX171" i="28"/>
  <c r="AW171" i="28"/>
  <c r="AV171" i="28"/>
  <c r="AU171" i="28"/>
  <c r="AT171" i="28"/>
  <c r="AS171" i="28"/>
  <c r="AR171" i="28"/>
  <c r="AQ171" i="28"/>
  <c r="AP171" i="28"/>
  <c r="AO171" i="28"/>
  <c r="AL171" i="28"/>
  <c r="AK171" i="28"/>
  <c r="AJ171" i="28"/>
  <c r="AI171" i="28"/>
  <c r="AH171" i="28"/>
  <c r="AG171" i="28"/>
  <c r="AF171" i="28"/>
  <c r="AE171" i="28"/>
  <c r="AD171" i="28"/>
  <c r="AA171" i="28"/>
  <c r="Z171" i="28"/>
  <c r="Y171" i="28"/>
  <c r="X171" i="28"/>
  <c r="W171" i="28"/>
  <c r="V171" i="28"/>
  <c r="U171" i="28"/>
  <c r="T171" i="28"/>
  <c r="S171" i="28"/>
  <c r="P171" i="28"/>
  <c r="O171" i="28"/>
  <c r="N171" i="28"/>
  <c r="M171" i="28"/>
  <c r="L171" i="28"/>
  <c r="K171" i="28"/>
  <c r="J171" i="28"/>
  <c r="I171" i="28"/>
  <c r="H171" i="28"/>
  <c r="G171" i="28"/>
  <c r="F171" i="28"/>
  <c r="D171" i="28"/>
  <c r="C171" i="28"/>
  <c r="B171" i="28"/>
  <c r="BQ170" i="28"/>
  <c r="BP170" i="28"/>
  <c r="BO170" i="28"/>
  <c r="BN170" i="28"/>
  <c r="BM170" i="28"/>
  <c r="BL170" i="28"/>
  <c r="BK170" i="28"/>
  <c r="BJ170" i="28"/>
  <c r="BI170" i="28"/>
  <c r="BF170" i="28"/>
  <c r="BE170" i="28"/>
  <c r="BD170" i="28"/>
  <c r="BC170" i="28"/>
  <c r="BB170" i="28"/>
  <c r="BA170" i="28"/>
  <c r="AZ170" i="28"/>
  <c r="AY170" i="28"/>
  <c r="AX170" i="28"/>
  <c r="AW170" i="28"/>
  <c r="AV170" i="28"/>
  <c r="AU170" i="28"/>
  <c r="AT170" i="28"/>
  <c r="AS170" i="28"/>
  <c r="AR170" i="28"/>
  <c r="AQ170" i="28"/>
  <c r="AP170" i="28"/>
  <c r="AO170" i="28"/>
  <c r="AL170" i="28"/>
  <c r="AK170" i="28"/>
  <c r="AJ170" i="28"/>
  <c r="AI170" i="28"/>
  <c r="AH170" i="28"/>
  <c r="AG170" i="28"/>
  <c r="AF170" i="28"/>
  <c r="AE170" i="28"/>
  <c r="AD170" i="28"/>
  <c r="AA170" i="28"/>
  <c r="Z170" i="28"/>
  <c r="Y170" i="28"/>
  <c r="X170" i="28"/>
  <c r="W170" i="28"/>
  <c r="V170" i="28"/>
  <c r="U170" i="28"/>
  <c r="T170" i="28"/>
  <c r="S170" i="28"/>
  <c r="P170" i="28"/>
  <c r="O170" i="28"/>
  <c r="N170" i="28"/>
  <c r="M170" i="28"/>
  <c r="L170" i="28"/>
  <c r="K170" i="28"/>
  <c r="J170" i="28"/>
  <c r="I170" i="28"/>
  <c r="H170" i="28"/>
  <c r="G170" i="28"/>
  <c r="F170" i="28"/>
  <c r="D170" i="28"/>
  <c r="C170" i="28"/>
  <c r="B170" i="28"/>
  <c r="BQ169" i="28"/>
  <c r="BP169" i="28"/>
  <c r="BO169" i="28"/>
  <c r="BN169" i="28"/>
  <c r="BM169" i="28"/>
  <c r="BL169" i="28"/>
  <c r="BK169" i="28"/>
  <c r="BJ169" i="28"/>
  <c r="BI169" i="28"/>
  <c r="BF169" i="28"/>
  <c r="BE169" i="28"/>
  <c r="BD169" i="28"/>
  <c r="BC169" i="28"/>
  <c r="BB169" i="28"/>
  <c r="BA169" i="28"/>
  <c r="AZ169" i="28"/>
  <c r="AY169" i="28"/>
  <c r="AX169" i="28"/>
  <c r="AW169" i="28"/>
  <c r="AV169" i="28"/>
  <c r="AU169" i="28"/>
  <c r="AT169" i="28"/>
  <c r="AS169" i="28"/>
  <c r="AR169" i="28"/>
  <c r="AQ169" i="28"/>
  <c r="AP169" i="28"/>
  <c r="AO169" i="28"/>
  <c r="AL169" i="28"/>
  <c r="AK169" i="28"/>
  <c r="AJ169" i="28"/>
  <c r="AI169" i="28"/>
  <c r="AH169" i="28"/>
  <c r="AG169" i="28"/>
  <c r="AF169" i="28"/>
  <c r="AE169" i="28"/>
  <c r="AD169" i="28"/>
  <c r="AA169" i="28"/>
  <c r="Z169" i="28"/>
  <c r="Y169" i="28"/>
  <c r="X169" i="28"/>
  <c r="W169" i="28"/>
  <c r="V169" i="28"/>
  <c r="U169" i="28"/>
  <c r="T169" i="28"/>
  <c r="S169" i="28"/>
  <c r="P169" i="28"/>
  <c r="O169" i="28"/>
  <c r="N169" i="28"/>
  <c r="M169" i="28"/>
  <c r="L169" i="28"/>
  <c r="K169" i="28"/>
  <c r="J169" i="28"/>
  <c r="I169" i="28"/>
  <c r="H169" i="28"/>
  <c r="G169" i="28"/>
  <c r="F169" i="28"/>
  <c r="D169" i="28"/>
  <c r="C169" i="28"/>
  <c r="B169" i="28"/>
  <c r="BQ168" i="28"/>
  <c r="BP168" i="28"/>
  <c r="BO168" i="28"/>
  <c r="BN168" i="28"/>
  <c r="BM168" i="28"/>
  <c r="BL168" i="28"/>
  <c r="BK168" i="28"/>
  <c r="BJ168" i="28"/>
  <c r="BI168" i="28"/>
  <c r="BF168" i="28"/>
  <c r="BE168" i="28"/>
  <c r="BD168" i="28"/>
  <c r="BC168" i="28"/>
  <c r="BB168" i="28"/>
  <c r="BA168" i="28"/>
  <c r="AZ168" i="28"/>
  <c r="AY168" i="28"/>
  <c r="AX168" i="28"/>
  <c r="AW168" i="28"/>
  <c r="AV168" i="28"/>
  <c r="AU168" i="28"/>
  <c r="AT168" i="28"/>
  <c r="AS168" i="28"/>
  <c r="AR168" i="28"/>
  <c r="AQ168" i="28"/>
  <c r="AP168" i="28"/>
  <c r="AO168" i="28"/>
  <c r="AL168" i="28"/>
  <c r="AK168" i="28"/>
  <c r="AJ168" i="28"/>
  <c r="AI168" i="28"/>
  <c r="AH168" i="28"/>
  <c r="AG168" i="28"/>
  <c r="AF168" i="28"/>
  <c r="AE168" i="28"/>
  <c r="AD168" i="28"/>
  <c r="AA168" i="28"/>
  <c r="Z168" i="28"/>
  <c r="Y168" i="28"/>
  <c r="X168" i="28"/>
  <c r="W168" i="28"/>
  <c r="V168" i="28"/>
  <c r="U168" i="28"/>
  <c r="T168" i="28"/>
  <c r="S168" i="28"/>
  <c r="P168" i="28"/>
  <c r="O168" i="28"/>
  <c r="N168" i="28"/>
  <c r="M168" i="28"/>
  <c r="L168" i="28"/>
  <c r="K168" i="28"/>
  <c r="J168" i="28"/>
  <c r="I168" i="28"/>
  <c r="H168" i="28"/>
  <c r="G168" i="28"/>
  <c r="F168" i="28"/>
  <c r="D168" i="28"/>
  <c r="C168" i="28"/>
  <c r="B168" i="28"/>
  <c r="BQ167" i="28"/>
  <c r="BP167" i="28"/>
  <c r="BO167" i="28"/>
  <c r="BN167" i="28"/>
  <c r="BM167" i="28"/>
  <c r="BL167" i="28"/>
  <c r="BK167" i="28"/>
  <c r="BJ167" i="28"/>
  <c r="BI167" i="28"/>
  <c r="BF167" i="28"/>
  <c r="BE167" i="28"/>
  <c r="BD167" i="28"/>
  <c r="BC167" i="28"/>
  <c r="BB167" i="28"/>
  <c r="BA167" i="28"/>
  <c r="AZ167" i="28"/>
  <c r="AY167" i="28"/>
  <c r="AX167" i="28"/>
  <c r="AW167" i="28"/>
  <c r="AV167" i="28"/>
  <c r="AU167" i="28"/>
  <c r="AT167" i="28"/>
  <c r="AS167" i="28"/>
  <c r="AR167" i="28"/>
  <c r="AQ167" i="28"/>
  <c r="AP167" i="28"/>
  <c r="AO167" i="28"/>
  <c r="AL167" i="28"/>
  <c r="AK167" i="28"/>
  <c r="AJ167" i="28"/>
  <c r="AI167" i="28"/>
  <c r="AH167" i="28"/>
  <c r="AG167" i="28"/>
  <c r="AF167" i="28"/>
  <c r="AE167" i="28"/>
  <c r="AD167" i="28"/>
  <c r="AA167" i="28"/>
  <c r="Z167" i="28"/>
  <c r="Y167" i="28"/>
  <c r="X167" i="28"/>
  <c r="W167" i="28"/>
  <c r="V167" i="28"/>
  <c r="U167" i="28"/>
  <c r="T167" i="28"/>
  <c r="S167" i="28"/>
  <c r="P167" i="28"/>
  <c r="O167" i="28"/>
  <c r="N167" i="28"/>
  <c r="M167" i="28"/>
  <c r="L167" i="28"/>
  <c r="K167" i="28"/>
  <c r="J167" i="28"/>
  <c r="I167" i="28"/>
  <c r="H167" i="28"/>
  <c r="G167" i="28"/>
  <c r="F167" i="28"/>
  <c r="D167" i="28"/>
  <c r="C167" i="28"/>
  <c r="B167" i="28"/>
  <c r="BQ166" i="28"/>
  <c r="BP166" i="28"/>
  <c r="BO166" i="28"/>
  <c r="BN166" i="28"/>
  <c r="BM166" i="28"/>
  <c r="BL166" i="28"/>
  <c r="BK166" i="28"/>
  <c r="BJ166" i="28"/>
  <c r="BI166" i="28"/>
  <c r="BF166" i="28"/>
  <c r="BE166" i="28"/>
  <c r="BD166" i="28"/>
  <c r="BC166" i="28"/>
  <c r="BB166" i="28"/>
  <c r="BA166" i="28"/>
  <c r="AZ166" i="28"/>
  <c r="AY166" i="28"/>
  <c r="AX166" i="28"/>
  <c r="AW166" i="28"/>
  <c r="AV166" i="28"/>
  <c r="AU166" i="28"/>
  <c r="AT166" i="28"/>
  <c r="AS166" i="28"/>
  <c r="AR166" i="28"/>
  <c r="AQ166" i="28"/>
  <c r="AP166" i="28"/>
  <c r="AO166" i="28"/>
  <c r="AL166" i="28"/>
  <c r="AK166" i="28"/>
  <c r="AJ166" i="28"/>
  <c r="AI166" i="28"/>
  <c r="AH166" i="28"/>
  <c r="AG166" i="28"/>
  <c r="AF166" i="28"/>
  <c r="AE166" i="28"/>
  <c r="AD166" i="28"/>
  <c r="AA166" i="28"/>
  <c r="Z166" i="28"/>
  <c r="Y166" i="28"/>
  <c r="X166" i="28"/>
  <c r="W166" i="28"/>
  <c r="V166" i="28"/>
  <c r="U166" i="28"/>
  <c r="T166" i="28"/>
  <c r="S166" i="28"/>
  <c r="P166" i="28"/>
  <c r="O166" i="28"/>
  <c r="N166" i="28"/>
  <c r="M166" i="28"/>
  <c r="L166" i="28"/>
  <c r="K166" i="28"/>
  <c r="J166" i="28"/>
  <c r="I166" i="28"/>
  <c r="H166" i="28"/>
  <c r="G166" i="28"/>
  <c r="F166" i="28"/>
  <c r="D166" i="28"/>
  <c r="C166" i="28"/>
  <c r="B166" i="28"/>
  <c r="BQ165" i="28"/>
  <c r="BP165" i="28"/>
  <c r="BO165" i="28"/>
  <c r="BN165" i="28"/>
  <c r="BM165" i="28"/>
  <c r="BL165" i="28"/>
  <c r="BK165" i="28"/>
  <c r="BJ165" i="28"/>
  <c r="BI165" i="28"/>
  <c r="BF165" i="28"/>
  <c r="BE165" i="28"/>
  <c r="BD165" i="28"/>
  <c r="BC165" i="28"/>
  <c r="BB165" i="28"/>
  <c r="BA165" i="28"/>
  <c r="AZ165" i="28"/>
  <c r="AY165" i="28"/>
  <c r="AX165" i="28"/>
  <c r="AW165" i="28"/>
  <c r="AV165" i="28"/>
  <c r="AU165" i="28"/>
  <c r="AT165" i="28"/>
  <c r="AS165" i="28"/>
  <c r="AR165" i="28"/>
  <c r="AQ165" i="28"/>
  <c r="AP165" i="28"/>
  <c r="AO165" i="28"/>
  <c r="AL165" i="28"/>
  <c r="AK165" i="28"/>
  <c r="AJ165" i="28"/>
  <c r="AI165" i="28"/>
  <c r="AH165" i="28"/>
  <c r="AG165" i="28"/>
  <c r="AF165" i="28"/>
  <c r="AE165" i="28"/>
  <c r="AD165" i="28"/>
  <c r="AA165" i="28"/>
  <c r="Z165" i="28"/>
  <c r="Y165" i="28"/>
  <c r="X165" i="28"/>
  <c r="W165" i="28"/>
  <c r="V165" i="28"/>
  <c r="U165" i="28"/>
  <c r="T165" i="28"/>
  <c r="S165" i="28"/>
  <c r="P165" i="28"/>
  <c r="O165" i="28"/>
  <c r="N165" i="28"/>
  <c r="M165" i="28"/>
  <c r="L165" i="28"/>
  <c r="K165" i="28"/>
  <c r="J165" i="28"/>
  <c r="I165" i="28"/>
  <c r="H165" i="28"/>
  <c r="G165" i="28"/>
  <c r="F165" i="28"/>
  <c r="D165" i="28"/>
  <c r="C165" i="28"/>
  <c r="B165" i="28"/>
  <c r="BQ164" i="28"/>
  <c r="BP164" i="28"/>
  <c r="BO164" i="28"/>
  <c r="BN164" i="28"/>
  <c r="BM164" i="28"/>
  <c r="BL164" i="28"/>
  <c r="BK164" i="28"/>
  <c r="BJ164" i="28"/>
  <c r="BI164" i="28"/>
  <c r="BF164" i="28"/>
  <c r="BE164" i="28"/>
  <c r="BD164" i="28"/>
  <c r="BC164" i="28"/>
  <c r="BB164" i="28"/>
  <c r="BA164" i="28"/>
  <c r="AZ164" i="28"/>
  <c r="AY164" i="28"/>
  <c r="AX164" i="28"/>
  <c r="AW164" i="28"/>
  <c r="AV164" i="28"/>
  <c r="AU164" i="28"/>
  <c r="AT164" i="28"/>
  <c r="AS164" i="28"/>
  <c r="AR164" i="28"/>
  <c r="AQ164" i="28"/>
  <c r="AP164" i="28"/>
  <c r="AO164" i="28"/>
  <c r="AL164" i="28"/>
  <c r="AK164" i="28"/>
  <c r="AJ164" i="28"/>
  <c r="AI164" i="28"/>
  <c r="AH164" i="28"/>
  <c r="AG164" i="28"/>
  <c r="AF164" i="28"/>
  <c r="AE164" i="28"/>
  <c r="AD164" i="28"/>
  <c r="AA164" i="28"/>
  <c r="Z164" i="28"/>
  <c r="Y164" i="28"/>
  <c r="X164" i="28"/>
  <c r="W164" i="28"/>
  <c r="V164" i="28"/>
  <c r="U164" i="28"/>
  <c r="T164" i="28"/>
  <c r="S164" i="28"/>
  <c r="P164" i="28"/>
  <c r="O164" i="28"/>
  <c r="N164" i="28"/>
  <c r="M164" i="28"/>
  <c r="L164" i="28"/>
  <c r="K164" i="28"/>
  <c r="J164" i="28"/>
  <c r="I164" i="28"/>
  <c r="H164" i="28"/>
  <c r="G164" i="28"/>
  <c r="F164" i="28"/>
  <c r="D164" i="28"/>
  <c r="C164" i="28"/>
  <c r="B164" i="28"/>
  <c r="BQ163" i="28"/>
  <c r="BP163" i="28"/>
  <c r="BO163" i="28"/>
  <c r="BN163" i="28"/>
  <c r="BM163" i="28"/>
  <c r="BL163" i="28"/>
  <c r="BK163" i="28"/>
  <c r="BJ163" i="28"/>
  <c r="BI163" i="28"/>
  <c r="BF163" i="28"/>
  <c r="BE163" i="28"/>
  <c r="BD163" i="28"/>
  <c r="BC163" i="28"/>
  <c r="BB163" i="28"/>
  <c r="BA163" i="28"/>
  <c r="AZ163" i="28"/>
  <c r="AY163" i="28"/>
  <c r="AX163" i="28"/>
  <c r="AW163" i="28"/>
  <c r="AV163" i="28"/>
  <c r="AU163" i="28"/>
  <c r="AT163" i="28"/>
  <c r="AS163" i="28"/>
  <c r="AR163" i="28"/>
  <c r="AQ163" i="28"/>
  <c r="AP163" i="28"/>
  <c r="AO163" i="28"/>
  <c r="AL163" i="28"/>
  <c r="AK163" i="28"/>
  <c r="AJ163" i="28"/>
  <c r="AI163" i="28"/>
  <c r="AH163" i="28"/>
  <c r="AG163" i="28"/>
  <c r="AF163" i="28"/>
  <c r="AE163" i="28"/>
  <c r="AD163" i="28"/>
  <c r="AA163" i="28"/>
  <c r="Z163" i="28"/>
  <c r="Y163" i="28"/>
  <c r="X163" i="28"/>
  <c r="W163" i="28"/>
  <c r="V163" i="28"/>
  <c r="U163" i="28"/>
  <c r="T163" i="28"/>
  <c r="S163" i="28"/>
  <c r="P163" i="28"/>
  <c r="O163" i="28"/>
  <c r="N163" i="28"/>
  <c r="M163" i="28"/>
  <c r="L163" i="28"/>
  <c r="K163" i="28"/>
  <c r="J163" i="28"/>
  <c r="I163" i="28"/>
  <c r="H163" i="28"/>
  <c r="G163" i="28"/>
  <c r="F163" i="28"/>
  <c r="D163" i="28"/>
  <c r="C163" i="28"/>
  <c r="B163" i="28"/>
  <c r="BQ162" i="28"/>
  <c r="BP162" i="28"/>
  <c r="BO162" i="28"/>
  <c r="BN162" i="28"/>
  <c r="BM162" i="28"/>
  <c r="BL162" i="28"/>
  <c r="BK162" i="28"/>
  <c r="BJ162" i="28"/>
  <c r="BI162" i="28"/>
  <c r="BF162" i="28"/>
  <c r="BE162" i="28"/>
  <c r="BD162" i="28"/>
  <c r="BC162" i="28"/>
  <c r="BB162" i="28"/>
  <c r="BA162" i="28"/>
  <c r="AZ162" i="28"/>
  <c r="AY162" i="28"/>
  <c r="AX162" i="28"/>
  <c r="AW162" i="28"/>
  <c r="AV162" i="28"/>
  <c r="AU162" i="28"/>
  <c r="AT162" i="28"/>
  <c r="AS162" i="28"/>
  <c r="AR162" i="28"/>
  <c r="AQ162" i="28"/>
  <c r="AP162" i="28"/>
  <c r="AO162" i="28"/>
  <c r="AL162" i="28"/>
  <c r="AK162" i="28"/>
  <c r="AJ162" i="28"/>
  <c r="AI162" i="28"/>
  <c r="AH162" i="28"/>
  <c r="AG162" i="28"/>
  <c r="AF162" i="28"/>
  <c r="AE162" i="28"/>
  <c r="AD162" i="28"/>
  <c r="AA162" i="28"/>
  <c r="Z162" i="28"/>
  <c r="Y162" i="28"/>
  <c r="X162" i="28"/>
  <c r="W162" i="28"/>
  <c r="V162" i="28"/>
  <c r="U162" i="28"/>
  <c r="T162" i="28"/>
  <c r="S162" i="28"/>
  <c r="P162" i="28"/>
  <c r="O162" i="28"/>
  <c r="N162" i="28"/>
  <c r="M162" i="28"/>
  <c r="L162" i="28"/>
  <c r="K162" i="28"/>
  <c r="J162" i="28"/>
  <c r="I162" i="28"/>
  <c r="H162" i="28"/>
  <c r="G162" i="28"/>
  <c r="F162" i="28"/>
  <c r="D162" i="28"/>
  <c r="C162" i="28"/>
  <c r="B162" i="28"/>
  <c r="BQ161" i="28"/>
  <c r="BP161" i="28"/>
  <c r="BO161" i="28"/>
  <c r="BN161" i="28"/>
  <c r="BM161" i="28"/>
  <c r="BL161" i="28"/>
  <c r="BK161" i="28"/>
  <c r="BJ161" i="28"/>
  <c r="BI161" i="28"/>
  <c r="BF161" i="28"/>
  <c r="BE161" i="28"/>
  <c r="BD161" i="28"/>
  <c r="BC161" i="28"/>
  <c r="BB161" i="28"/>
  <c r="BA161" i="28"/>
  <c r="AZ161" i="28"/>
  <c r="AY161" i="28"/>
  <c r="AX161" i="28"/>
  <c r="AW161" i="28"/>
  <c r="AV161" i="28"/>
  <c r="AU161" i="28"/>
  <c r="AT161" i="28"/>
  <c r="AS161" i="28"/>
  <c r="AR161" i="28"/>
  <c r="AQ161" i="28"/>
  <c r="AP161" i="28"/>
  <c r="AO161" i="28"/>
  <c r="AL161" i="28"/>
  <c r="AK161" i="28"/>
  <c r="AJ161" i="28"/>
  <c r="AI161" i="28"/>
  <c r="AH161" i="28"/>
  <c r="AG161" i="28"/>
  <c r="AF161" i="28"/>
  <c r="AE161" i="28"/>
  <c r="AD161" i="28"/>
  <c r="AA161" i="28"/>
  <c r="Z161" i="28"/>
  <c r="Y161" i="28"/>
  <c r="X161" i="28"/>
  <c r="W161" i="28"/>
  <c r="V161" i="28"/>
  <c r="U161" i="28"/>
  <c r="T161" i="28"/>
  <c r="S161" i="28"/>
  <c r="P161" i="28"/>
  <c r="O161" i="28"/>
  <c r="N161" i="28"/>
  <c r="M161" i="28"/>
  <c r="L161" i="28"/>
  <c r="K161" i="28"/>
  <c r="J161" i="28"/>
  <c r="I161" i="28"/>
  <c r="H161" i="28"/>
  <c r="G161" i="28"/>
  <c r="F161" i="28"/>
  <c r="D161" i="28"/>
  <c r="C161" i="28"/>
  <c r="B161" i="28"/>
  <c r="BQ160" i="28"/>
  <c r="BP160" i="28"/>
  <c r="BO160" i="28"/>
  <c r="BN160" i="28"/>
  <c r="BM160" i="28"/>
  <c r="BL160" i="28"/>
  <c r="BK160" i="28"/>
  <c r="BJ160" i="28"/>
  <c r="BI160" i="28"/>
  <c r="BF160" i="28"/>
  <c r="BE160" i="28"/>
  <c r="BD160" i="28"/>
  <c r="BC160" i="28"/>
  <c r="BB160" i="28"/>
  <c r="BA160" i="28"/>
  <c r="AZ160" i="28"/>
  <c r="AY160" i="28"/>
  <c r="AX160" i="28"/>
  <c r="AW160" i="28"/>
  <c r="AV160" i="28"/>
  <c r="AU160" i="28"/>
  <c r="AT160" i="28"/>
  <c r="AS160" i="28"/>
  <c r="AR160" i="28"/>
  <c r="AQ160" i="28"/>
  <c r="AP160" i="28"/>
  <c r="AO160" i="28"/>
  <c r="AL160" i="28"/>
  <c r="AK160" i="28"/>
  <c r="AJ160" i="28"/>
  <c r="AI160" i="28"/>
  <c r="AH160" i="28"/>
  <c r="AG160" i="28"/>
  <c r="AF160" i="28"/>
  <c r="AE160" i="28"/>
  <c r="AD160" i="28"/>
  <c r="AA160" i="28"/>
  <c r="Z160" i="28"/>
  <c r="Y160" i="28"/>
  <c r="X160" i="28"/>
  <c r="W160" i="28"/>
  <c r="V160" i="28"/>
  <c r="U160" i="28"/>
  <c r="T160" i="28"/>
  <c r="S160" i="28"/>
  <c r="P160" i="28"/>
  <c r="O160" i="28"/>
  <c r="N160" i="28"/>
  <c r="M160" i="28"/>
  <c r="L160" i="28"/>
  <c r="K160" i="28"/>
  <c r="J160" i="28"/>
  <c r="I160" i="28"/>
  <c r="H160" i="28"/>
  <c r="G160" i="28"/>
  <c r="F160" i="28"/>
  <c r="D160" i="28"/>
  <c r="C160" i="28"/>
  <c r="B160" i="28"/>
  <c r="BQ159" i="28"/>
  <c r="BP159" i="28"/>
  <c r="BO159" i="28"/>
  <c r="BN159" i="28"/>
  <c r="BM159" i="28"/>
  <c r="BL159" i="28"/>
  <c r="BK159" i="28"/>
  <c r="BJ159" i="28"/>
  <c r="BI159" i="28"/>
  <c r="BF159" i="28"/>
  <c r="BE159" i="28"/>
  <c r="BD159" i="28"/>
  <c r="BC159" i="28"/>
  <c r="BB159" i="28"/>
  <c r="BA159" i="28"/>
  <c r="AZ159" i="28"/>
  <c r="AY159" i="28"/>
  <c r="AX159" i="28"/>
  <c r="AW159" i="28"/>
  <c r="AV159" i="28"/>
  <c r="AU159" i="28"/>
  <c r="AT159" i="28"/>
  <c r="AS159" i="28"/>
  <c r="AR159" i="28"/>
  <c r="AQ159" i="28"/>
  <c r="AP159" i="28"/>
  <c r="AO159" i="28"/>
  <c r="AL159" i="28"/>
  <c r="AK159" i="28"/>
  <c r="AJ159" i="28"/>
  <c r="AI159" i="28"/>
  <c r="AH159" i="28"/>
  <c r="AG159" i="28"/>
  <c r="AF159" i="28"/>
  <c r="AE159" i="28"/>
  <c r="AD159" i="28"/>
  <c r="AA159" i="28"/>
  <c r="Z159" i="28"/>
  <c r="Y159" i="28"/>
  <c r="X159" i="28"/>
  <c r="W159" i="28"/>
  <c r="V159" i="28"/>
  <c r="U159" i="28"/>
  <c r="T159" i="28"/>
  <c r="S159" i="28"/>
  <c r="P159" i="28"/>
  <c r="O159" i="28"/>
  <c r="N159" i="28"/>
  <c r="M159" i="28"/>
  <c r="L159" i="28"/>
  <c r="K159" i="28"/>
  <c r="J159" i="28"/>
  <c r="I159" i="28"/>
  <c r="H159" i="28"/>
  <c r="G159" i="28"/>
  <c r="F159" i="28"/>
  <c r="D159" i="28"/>
  <c r="C159" i="28"/>
  <c r="B159" i="28"/>
  <c r="BQ158" i="28"/>
  <c r="BP158" i="28"/>
  <c r="BO158" i="28"/>
  <c r="BN158" i="28"/>
  <c r="BM158" i="28"/>
  <c r="BL158" i="28"/>
  <c r="BK158" i="28"/>
  <c r="BJ158" i="28"/>
  <c r="BI158" i="28"/>
  <c r="BF158" i="28"/>
  <c r="BE158" i="28"/>
  <c r="BD158" i="28"/>
  <c r="BC158" i="28"/>
  <c r="BB158" i="28"/>
  <c r="BA158" i="28"/>
  <c r="AZ158" i="28"/>
  <c r="AY158" i="28"/>
  <c r="AX158" i="28"/>
  <c r="AW158" i="28"/>
  <c r="AV158" i="28"/>
  <c r="AU158" i="28"/>
  <c r="AT158" i="28"/>
  <c r="AS158" i="28"/>
  <c r="AR158" i="28"/>
  <c r="AQ158" i="28"/>
  <c r="AP158" i="28"/>
  <c r="AO158" i="28"/>
  <c r="AL158" i="28"/>
  <c r="AK158" i="28"/>
  <c r="AJ158" i="28"/>
  <c r="AI158" i="28"/>
  <c r="AH158" i="28"/>
  <c r="AG158" i="28"/>
  <c r="AF158" i="28"/>
  <c r="AE158" i="28"/>
  <c r="AD158" i="28"/>
  <c r="AA158" i="28"/>
  <c r="Z158" i="28"/>
  <c r="Y158" i="28"/>
  <c r="X158" i="28"/>
  <c r="W158" i="28"/>
  <c r="V158" i="28"/>
  <c r="U158" i="28"/>
  <c r="T158" i="28"/>
  <c r="S158" i="28"/>
  <c r="P158" i="28"/>
  <c r="O158" i="28"/>
  <c r="N158" i="28"/>
  <c r="M158" i="28"/>
  <c r="L158" i="28"/>
  <c r="K158" i="28"/>
  <c r="J158" i="28"/>
  <c r="I158" i="28"/>
  <c r="H158" i="28"/>
  <c r="G158" i="28"/>
  <c r="F158" i="28"/>
  <c r="D158" i="28"/>
  <c r="C158" i="28"/>
  <c r="B158" i="28"/>
  <c r="BQ157" i="28"/>
  <c r="BP157" i="28"/>
  <c r="BO157" i="28"/>
  <c r="BN157" i="28"/>
  <c r="BM157" i="28"/>
  <c r="BL157" i="28"/>
  <c r="BK157" i="28"/>
  <c r="BJ157" i="28"/>
  <c r="BI157" i="28"/>
  <c r="BF157" i="28"/>
  <c r="BE157" i="28"/>
  <c r="BD157" i="28"/>
  <c r="BC157" i="28"/>
  <c r="BB157" i="28"/>
  <c r="BA157" i="28"/>
  <c r="AZ157" i="28"/>
  <c r="AY157" i="28"/>
  <c r="AX157" i="28"/>
  <c r="AW157" i="28"/>
  <c r="AV157" i="28"/>
  <c r="AU157" i="28"/>
  <c r="AT157" i="28"/>
  <c r="AS157" i="28"/>
  <c r="AR157" i="28"/>
  <c r="AQ157" i="28"/>
  <c r="AP157" i="28"/>
  <c r="AO157" i="28"/>
  <c r="AL157" i="28"/>
  <c r="AK157" i="28"/>
  <c r="AJ157" i="28"/>
  <c r="AI157" i="28"/>
  <c r="AH157" i="28"/>
  <c r="AG157" i="28"/>
  <c r="AF157" i="28"/>
  <c r="AE157" i="28"/>
  <c r="AD157" i="28"/>
  <c r="AA157" i="28"/>
  <c r="Z157" i="28"/>
  <c r="Y157" i="28"/>
  <c r="X157" i="28"/>
  <c r="W157" i="28"/>
  <c r="V157" i="28"/>
  <c r="U157" i="28"/>
  <c r="T157" i="28"/>
  <c r="S157" i="28"/>
  <c r="P157" i="28"/>
  <c r="O157" i="28"/>
  <c r="N157" i="28"/>
  <c r="M157" i="28"/>
  <c r="L157" i="28"/>
  <c r="K157" i="28"/>
  <c r="J157" i="28"/>
  <c r="I157" i="28"/>
  <c r="H157" i="28"/>
  <c r="G157" i="28"/>
  <c r="F157" i="28"/>
  <c r="D157" i="28"/>
  <c r="C157" i="28"/>
  <c r="B157" i="28"/>
  <c r="BQ156" i="28"/>
  <c r="BP156" i="28"/>
  <c r="BO156" i="28"/>
  <c r="BN156" i="28"/>
  <c r="BM156" i="28"/>
  <c r="BL156" i="28"/>
  <c r="BK156" i="28"/>
  <c r="BJ156" i="28"/>
  <c r="BI156" i="28"/>
  <c r="BF156" i="28"/>
  <c r="BE156" i="28"/>
  <c r="BD156" i="28"/>
  <c r="BC156" i="28"/>
  <c r="BB156" i="28"/>
  <c r="BA156" i="28"/>
  <c r="AZ156" i="28"/>
  <c r="AY156" i="28"/>
  <c r="AX156" i="28"/>
  <c r="AW156" i="28"/>
  <c r="AV156" i="28"/>
  <c r="AU156" i="28"/>
  <c r="AT156" i="28"/>
  <c r="AS156" i="28"/>
  <c r="AR156" i="28"/>
  <c r="AQ156" i="28"/>
  <c r="AP156" i="28"/>
  <c r="AO156" i="28"/>
  <c r="AL156" i="28"/>
  <c r="AK156" i="28"/>
  <c r="AJ156" i="28"/>
  <c r="AI156" i="28"/>
  <c r="AH156" i="28"/>
  <c r="AG156" i="28"/>
  <c r="AF156" i="28"/>
  <c r="AE156" i="28"/>
  <c r="AD156" i="28"/>
  <c r="AA156" i="28"/>
  <c r="Z156" i="28"/>
  <c r="Y156" i="28"/>
  <c r="X156" i="28"/>
  <c r="W156" i="28"/>
  <c r="V156" i="28"/>
  <c r="U156" i="28"/>
  <c r="T156" i="28"/>
  <c r="S156" i="28"/>
  <c r="P156" i="28"/>
  <c r="O156" i="28"/>
  <c r="N156" i="28"/>
  <c r="M156" i="28"/>
  <c r="L156" i="28"/>
  <c r="K156" i="28"/>
  <c r="J156" i="28"/>
  <c r="I156" i="28"/>
  <c r="H156" i="28"/>
  <c r="G156" i="28"/>
  <c r="F156" i="28"/>
  <c r="D156" i="28"/>
  <c r="C156" i="28"/>
  <c r="B156" i="28"/>
  <c r="BQ155" i="28"/>
  <c r="BP155" i="28"/>
  <c r="BO155" i="28"/>
  <c r="BN155" i="28"/>
  <c r="BM155" i="28"/>
  <c r="BL155" i="28"/>
  <c r="BK155" i="28"/>
  <c r="BJ155" i="28"/>
  <c r="BI155" i="28"/>
  <c r="BF155" i="28"/>
  <c r="BE155" i="28"/>
  <c r="BD155" i="28"/>
  <c r="BC155" i="28"/>
  <c r="BB155" i="28"/>
  <c r="BA155" i="28"/>
  <c r="AZ155" i="28"/>
  <c r="AY155" i="28"/>
  <c r="AX155" i="28"/>
  <c r="AW155" i="28"/>
  <c r="AV155" i="28"/>
  <c r="AU155" i="28"/>
  <c r="AT155" i="28"/>
  <c r="AS155" i="28"/>
  <c r="AR155" i="28"/>
  <c r="AQ155" i="28"/>
  <c r="AP155" i="28"/>
  <c r="AO155" i="28"/>
  <c r="AL155" i="28"/>
  <c r="AK155" i="28"/>
  <c r="AJ155" i="28"/>
  <c r="AI155" i="28"/>
  <c r="AH155" i="28"/>
  <c r="AG155" i="28"/>
  <c r="AF155" i="28"/>
  <c r="AE155" i="28"/>
  <c r="AD155" i="28"/>
  <c r="AA155" i="28"/>
  <c r="Z155" i="28"/>
  <c r="Y155" i="28"/>
  <c r="X155" i="28"/>
  <c r="W155" i="28"/>
  <c r="V155" i="28"/>
  <c r="U155" i="28"/>
  <c r="T155" i="28"/>
  <c r="S155" i="28"/>
  <c r="P155" i="28"/>
  <c r="O155" i="28"/>
  <c r="N155" i="28"/>
  <c r="M155" i="28"/>
  <c r="L155" i="28"/>
  <c r="K155" i="28"/>
  <c r="J155" i="28"/>
  <c r="I155" i="28"/>
  <c r="H155" i="28"/>
  <c r="G155" i="28"/>
  <c r="F155" i="28"/>
  <c r="D155" i="28"/>
  <c r="C155" i="28"/>
  <c r="B155" i="28"/>
  <c r="BQ154" i="28"/>
  <c r="BP154" i="28"/>
  <c r="BO154" i="28"/>
  <c r="BN154" i="28"/>
  <c r="BM154" i="28"/>
  <c r="BL154" i="28"/>
  <c r="BK154" i="28"/>
  <c r="BJ154" i="28"/>
  <c r="BI154" i="28"/>
  <c r="BF154" i="28"/>
  <c r="BE154" i="28"/>
  <c r="BD154" i="28"/>
  <c r="BC154" i="28"/>
  <c r="BB154" i="28"/>
  <c r="BA154" i="28"/>
  <c r="AZ154" i="28"/>
  <c r="AY154" i="28"/>
  <c r="AX154" i="28"/>
  <c r="AW154" i="28"/>
  <c r="AV154" i="28"/>
  <c r="AU154" i="28"/>
  <c r="AT154" i="28"/>
  <c r="AS154" i="28"/>
  <c r="AR154" i="28"/>
  <c r="AQ154" i="28"/>
  <c r="AP154" i="28"/>
  <c r="AO154" i="28"/>
  <c r="AL154" i="28"/>
  <c r="AK154" i="28"/>
  <c r="AJ154" i="28"/>
  <c r="AI154" i="28"/>
  <c r="AH154" i="28"/>
  <c r="AG154" i="28"/>
  <c r="AF154" i="28"/>
  <c r="AE154" i="28"/>
  <c r="AD154" i="28"/>
  <c r="AA154" i="28"/>
  <c r="Z154" i="28"/>
  <c r="Y154" i="28"/>
  <c r="X154" i="28"/>
  <c r="W154" i="28"/>
  <c r="V154" i="28"/>
  <c r="U154" i="28"/>
  <c r="T154" i="28"/>
  <c r="S154" i="28"/>
  <c r="P154" i="28"/>
  <c r="O154" i="28"/>
  <c r="N154" i="28"/>
  <c r="M154" i="28"/>
  <c r="L154" i="28"/>
  <c r="K154" i="28"/>
  <c r="J154" i="28"/>
  <c r="I154" i="28"/>
  <c r="H154" i="28"/>
  <c r="G154" i="28"/>
  <c r="F154" i="28"/>
  <c r="D154" i="28"/>
  <c r="C154" i="28"/>
  <c r="B154" i="28"/>
  <c r="BQ153" i="28"/>
  <c r="BP153" i="28"/>
  <c r="BO153" i="28"/>
  <c r="BN153" i="28"/>
  <c r="BM153" i="28"/>
  <c r="BL153" i="28"/>
  <c r="BK153" i="28"/>
  <c r="BJ153" i="28"/>
  <c r="BI153" i="28"/>
  <c r="BF153" i="28"/>
  <c r="BE153" i="28"/>
  <c r="BD153" i="28"/>
  <c r="BC153" i="28"/>
  <c r="BB153" i="28"/>
  <c r="BA153" i="28"/>
  <c r="AZ153" i="28"/>
  <c r="AY153" i="28"/>
  <c r="AX153" i="28"/>
  <c r="AW153" i="28"/>
  <c r="AV153" i="28"/>
  <c r="AU153" i="28"/>
  <c r="AT153" i="28"/>
  <c r="AS153" i="28"/>
  <c r="AR153" i="28"/>
  <c r="AQ153" i="28"/>
  <c r="AP153" i="28"/>
  <c r="AO153" i="28"/>
  <c r="AL153" i="28"/>
  <c r="AK153" i="28"/>
  <c r="AJ153" i="28"/>
  <c r="AI153" i="28"/>
  <c r="AH153" i="28"/>
  <c r="AG153" i="28"/>
  <c r="AF153" i="28"/>
  <c r="AE153" i="28"/>
  <c r="AD153" i="28"/>
  <c r="AA153" i="28"/>
  <c r="Z153" i="28"/>
  <c r="Y153" i="28"/>
  <c r="X153" i="28"/>
  <c r="W153" i="28"/>
  <c r="V153" i="28"/>
  <c r="U153" i="28"/>
  <c r="T153" i="28"/>
  <c r="S153" i="28"/>
  <c r="P153" i="28"/>
  <c r="O153" i="28"/>
  <c r="N153" i="28"/>
  <c r="M153" i="28"/>
  <c r="L153" i="28"/>
  <c r="K153" i="28"/>
  <c r="J153" i="28"/>
  <c r="I153" i="28"/>
  <c r="H153" i="28"/>
  <c r="G153" i="28"/>
  <c r="F153" i="28"/>
  <c r="D153" i="28"/>
  <c r="C153" i="28"/>
  <c r="B153" i="28"/>
  <c r="BQ152" i="28"/>
  <c r="BP152" i="28"/>
  <c r="BO152" i="28"/>
  <c r="BN152" i="28"/>
  <c r="BM152" i="28"/>
  <c r="BL152" i="28"/>
  <c r="BK152" i="28"/>
  <c r="BJ152" i="28"/>
  <c r="BI152" i="28"/>
  <c r="BF152" i="28"/>
  <c r="BE152" i="28"/>
  <c r="BD152" i="28"/>
  <c r="BC152" i="28"/>
  <c r="BB152" i="28"/>
  <c r="BA152" i="28"/>
  <c r="AZ152" i="28"/>
  <c r="AY152" i="28"/>
  <c r="AX152" i="28"/>
  <c r="AW152" i="28"/>
  <c r="AV152" i="28"/>
  <c r="AU152" i="28"/>
  <c r="AT152" i="28"/>
  <c r="AS152" i="28"/>
  <c r="AR152" i="28"/>
  <c r="AQ152" i="28"/>
  <c r="AP152" i="28"/>
  <c r="AO152" i="28"/>
  <c r="AL152" i="28"/>
  <c r="AK152" i="28"/>
  <c r="AJ152" i="28"/>
  <c r="AI152" i="28"/>
  <c r="AH152" i="28"/>
  <c r="AG152" i="28"/>
  <c r="AF152" i="28"/>
  <c r="AE152" i="28"/>
  <c r="AD152" i="28"/>
  <c r="AA152" i="28"/>
  <c r="Z152" i="28"/>
  <c r="Y152" i="28"/>
  <c r="X152" i="28"/>
  <c r="W152" i="28"/>
  <c r="V152" i="28"/>
  <c r="U152" i="28"/>
  <c r="T152" i="28"/>
  <c r="S152" i="28"/>
  <c r="P152" i="28"/>
  <c r="O152" i="28"/>
  <c r="N152" i="28"/>
  <c r="M152" i="28"/>
  <c r="L152" i="28"/>
  <c r="K152" i="28"/>
  <c r="J152" i="28"/>
  <c r="I152" i="28"/>
  <c r="H152" i="28"/>
  <c r="G152" i="28"/>
  <c r="F152" i="28"/>
  <c r="D152" i="28"/>
  <c r="C152" i="28"/>
  <c r="B152" i="28"/>
  <c r="BQ151" i="28"/>
  <c r="BP151" i="28"/>
  <c r="BO151" i="28"/>
  <c r="BN151" i="28"/>
  <c r="BM151" i="28"/>
  <c r="BL151" i="28"/>
  <c r="BK151" i="28"/>
  <c r="BJ151" i="28"/>
  <c r="BI151" i="28"/>
  <c r="BF151" i="28"/>
  <c r="BE151" i="28"/>
  <c r="BD151" i="28"/>
  <c r="BC151" i="28"/>
  <c r="BB151" i="28"/>
  <c r="BA151" i="28"/>
  <c r="AZ151" i="28"/>
  <c r="AY151" i="28"/>
  <c r="AX151" i="28"/>
  <c r="AW151" i="28"/>
  <c r="AV151" i="28"/>
  <c r="AU151" i="28"/>
  <c r="AT151" i="28"/>
  <c r="AS151" i="28"/>
  <c r="AR151" i="28"/>
  <c r="AQ151" i="28"/>
  <c r="AP151" i="28"/>
  <c r="AO151" i="28"/>
  <c r="AL151" i="28"/>
  <c r="AK151" i="28"/>
  <c r="AJ151" i="28"/>
  <c r="AI151" i="28"/>
  <c r="AH151" i="28"/>
  <c r="AG151" i="28"/>
  <c r="AF151" i="28"/>
  <c r="AE151" i="28"/>
  <c r="AD151" i="28"/>
  <c r="AA151" i="28"/>
  <c r="Z151" i="28"/>
  <c r="Y151" i="28"/>
  <c r="X151" i="28"/>
  <c r="W151" i="28"/>
  <c r="V151" i="28"/>
  <c r="U151" i="28"/>
  <c r="T151" i="28"/>
  <c r="S151" i="28"/>
  <c r="P151" i="28"/>
  <c r="O151" i="28"/>
  <c r="N151" i="28"/>
  <c r="M151" i="28"/>
  <c r="L151" i="28"/>
  <c r="K151" i="28"/>
  <c r="J151" i="28"/>
  <c r="I151" i="28"/>
  <c r="H151" i="28"/>
  <c r="G151" i="28"/>
  <c r="F151" i="28"/>
  <c r="D151" i="28"/>
  <c r="C151" i="28"/>
  <c r="B151" i="28"/>
  <c r="BQ150" i="28"/>
  <c r="BP150" i="28"/>
  <c r="BO150" i="28"/>
  <c r="BN150" i="28"/>
  <c r="BM150" i="28"/>
  <c r="BL150" i="28"/>
  <c r="BK150" i="28"/>
  <c r="BJ150" i="28"/>
  <c r="BI150" i="28"/>
  <c r="BF150" i="28"/>
  <c r="BE150" i="28"/>
  <c r="BD150" i="28"/>
  <c r="BC150" i="28"/>
  <c r="BB150" i="28"/>
  <c r="BA150" i="28"/>
  <c r="AZ150" i="28"/>
  <c r="AY150" i="28"/>
  <c r="AX150" i="28"/>
  <c r="AW150" i="28"/>
  <c r="AV150" i="28"/>
  <c r="AU150" i="28"/>
  <c r="AT150" i="28"/>
  <c r="AS150" i="28"/>
  <c r="AR150" i="28"/>
  <c r="AQ150" i="28"/>
  <c r="AP150" i="28"/>
  <c r="AO150" i="28"/>
  <c r="AL150" i="28"/>
  <c r="AK150" i="28"/>
  <c r="AJ150" i="28"/>
  <c r="AI150" i="28"/>
  <c r="AH150" i="28"/>
  <c r="AG150" i="28"/>
  <c r="AF150" i="28"/>
  <c r="AE150" i="28"/>
  <c r="AD150" i="28"/>
  <c r="AA150" i="28"/>
  <c r="Z150" i="28"/>
  <c r="Y150" i="28"/>
  <c r="X150" i="28"/>
  <c r="W150" i="28"/>
  <c r="V150" i="28"/>
  <c r="U150" i="28"/>
  <c r="T150" i="28"/>
  <c r="S150" i="28"/>
  <c r="P150" i="28"/>
  <c r="O150" i="28"/>
  <c r="N150" i="28"/>
  <c r="M150" i="28"/>
  <c r="L150" i="28"/>
  <c r="K150" i="28"/>
  <c r="J150" i="28"/>
  <c r="I150" i="28"/>
  <c r="H150" i="28"/>
  <c r="G150" i="28"/>
  <c r="F150" i="28"/>
  <c r="D150" i="28"/>
  <c r="C150" i="28"/>
  <c r="B150" i="28"/>
  <c r="BQ149" i="28"/>
  <c r="BP149" i="28"/>
  <c r="BO149" i="28"/>
  <c r="BN149" i="28"/>
  <c r="BM149" i="28"/>
  <c r="BL149" i="28"/>
  <c r="BK149" i="28"/>
  <c r="BJ149" i="28"/>
  <c r="BI149" i="28"/>
  <c r="BF149" i="28"/>
  <c r="BE149" i="28"/>
  <c r="BD149" i="28"/>
  <c r="BC149" i="28"/>
  <c r="BB149" i="28"/>
  <c r="BA149" i="28"/>
  <c r="AZ149" i="28"/>
  <c r="AY149" i="28"/>
  <c r="AX149" i="28"/>
  <c r="AW149" i="28"/>
  <c r="AV149" i="28"/>
  <c r="AU149" i="28"/>
  <c r="AT149" i="28"/>
  <c r="AS149" i="28"/>
  <c r="AR149" i="28"/>
  <c r="AQ149" i="28"/>
  <c r="AP149" i="28"/>
  <c r="AO149" i="28"/>
  <c r="AL149" i="28"/>
  <c r="AK149" i="28"/>
  <c r="AJ149" i="28"/>
  <c r="AI149" i="28"/>
  <c r="AH149" i="28"/>
  <c r="AG149" i="28"/>
  <c r="AF149" i="28"/>
  <c r="AE149" i="28"/>
  <c r="AD149" i="28"/>
  <c r="AA149" i="28"/>
  <c r="Z149" i="28"/>
  <c r="Y149" i="28"/>
  <c r="X149" i="28"/>
  <c r="W149" i="28"/>
  <c r="V149" i="28"/>
  <c r="U149" i="28"/>
  <c r="T149" i="28"/>
  <c r="S149" i="28"/>
  <c r="P149" i="28"/>
  <c r="O149" i="28"/>
  <c r="N149" i="28"/>
  <c r="M149" i="28"/>
  <c r="L149" i="28"/>
  <c r="K149" i="28"/>
  <c r="J149" i="28"/>
  <c r="I149" i="28"/>
  <c r="H149" i="28"/>
  <c r="G149" i="28"/>
  <c r="F149" i="28"/>
  <c r="D149" i="28"/>
  <c r="C149" i="28"/>
  <c r="B149" i="28"/>
  <c r="BQ148" i="28"/>
  <c r="BP148" i="28"/>
  <c r="BO148" i="28"/>
  <c r="BN148" i="28"/>
  <c r="BM148" i="28"/>
  <c r="BL148" i="28"/>
  <c r="BK148" i="28"/>
  <c r="BJ148" i="28"/>
  <c r="BI148" i="28"/>
  <c r="BF148" i="28"/>
  <c r="BE148" i="28"/>
  <c r="BD148" i="28"/>
  <c r="BC148" i="28"/>
  <c r="BB148" i="28"/>
  <c r="BA148" i="28"/>
  <c r="AZ148" i="28"/>
  <c r="AY148" i="28"/>
  <c r="AX148" i="28"/>
  <c r="AW148" i="28"/>
  <c r="AV148" i="28"/>
  <c r="AU148" i="28"/>
  <c r="AT148" i="28"/>
  <c r="AS148" i="28"/>
  <c r="AR148" i="28"/>
  <c r="AQ148" i="28"/>
  <c r="AP148" i="28"/>
  <c r="AO148" i="28"/>
  <c r="AL148" i="28"/>
  <c r="AK148" i="28"/>
  <c r="AJ148" i="28"/>
  <c r="AI148" i="28"/>
  <c r="AH148" i="28"/>
  <c r="AG148" i="28"/>
  <c r="AF148" i="28"/>
  <c r="AE148" i="28"/>
  <c r="AD148" i="28"/>
  <c r="AA148" i="28"/>
  <c r="Z148" i="28"/>
  <c r="Y148" i="28"/>
  <c r="X148" i="28"/>
  <c r="W148" i="28"/>
  <c r="V148" i="28"/>
  <c r="U148" i="28"/>
  <c r="T148" i="28"/>
  <c r="S148" i="28"/>
  <c r="P148" i="28"/>
  <c r="O148" i="28"/>
  <c r="N148" i="28"/>
  <c r="M148" i="28"/>
  <c r="L148" i="28"/>
  <c r="K148" i="28"/>
  <c r="J148" i="28"/>
  <c r="I148" i="28"/>
  <c r="H148" i="28"/>
  <c r="G148" i="28"/>
  <c r="F148" i="28"/>
  <c r="D148" i="28"/>
  <c r="C148" i="28"/>
  <c r="B148" i="28"/>
  <c r="BQ147" i="28"/>
  <c r="BP147" i="28"/>
  <c r="BO147" i="28"/>
  <c r="BN147" i="28"/>
  <c r="BM147" i="28"/>
  <c r="BL147" i="28"/>
  <c r="BK147" i="28"/>
  <c r="BJ147" i="28"/>
  <c r="BI147" i="28"/>
  <c r="BF147" i="28"/>
  <c r="BE147" i="28"/>
  <c r="BD147" i="28"/>
  <c r="BC147" i="28"/>
  <c r="BB147" i="28"/>
  <c r="BA147" i="28"/>
  <c r="AZ147" i="28"/>
  <c r="AY147" i="28"/>
  <c r="AX147" i="28"/>
  <c r="AW147" i="28"/>
  <c r="AV147" i="28"/>
  <c r="AU147" i="28"/>
  <c r="AT147" i="28"/>
  <c r="AS147" i="28"/>
  <c r="AR147" i="28"/>
  <c r="AQ147" i="28"/>
  <c r="AP147" i="28"/>
  <c r="AO147" i="28"/>
  <c r="AL147" i="28"/>
  <c r="AK147" i="28"/>
  <c r="AJ147" i="28"/>
  <c r="AI147" i="28"/>
  <c r="AH147" i="28"/>
  <c r="AG147" i="28"/>
  <c r="AF147" i="28"/>
  <c r="AE147" i="28"/>
  <c r="AD147" i="28"/>
  <c r="AA147" i="28"/>
  <c r="Z147" i="28"/>
  <c r="Y147" i="28"/>
  <c r="X147" i="28"/>
  <c r="W147" i="28"/>
  <c r="V147" i="28"/>
  <c r="U147" i="28"/>
  <c r="T147" i="28"/>
  <c r="S147" i="28"/>
  <c r="P147" i="28"/>
  <c r="O147" i="28"/>
  <c r="N147" i="28"/>
  <c r="M147" i="28"/>
  <c r="L147" i="28"/>
  <c r="K147" i="28"/>
  <c r="J147" i="28"/>
  <c r="I147" i="28"/>
  <c r="H147" i="28"/>
  <c r="G147" i="28"/>
  <c r="F147" i="28"/>
  <c r="D147" i="28"/>
  <c r="C147" i="28"/>
  <c r="B147" i="28"/>
  <c r="BQ146" i="28"/>
  <c r="BP146" i="28"/>
  <c r="BO146" i="28"/>
  <c r="BN146" i="28"/>
  <c r="BM146" i="28"/>
  <c r="BL146" i="28"/>
  <c r="BK146" i="28"/>
  <c r="BJ146" i="28"/>
  <c r="BI146" i="28"/>
  <c r="BF146" i="28"/>
  <c r="BE146" i="28"/>
  <c r="BD146" i="28"/>
  <c r="BC146" i="28"/>
  <c r="BB146" i="28"/>
  <c r="BA146" i="28"/>
  <c r="AZ146" i="28"/>
  <c r="AY146" i="28"/>
  <c r="AX146" i="28"/>
  <c r="AW146" i="28"/>
  <c r="AV146" i="28"/>
  <c r="AU146" i="28"/>
  <c r="AT146" i="28"/>
  <c r="AS146" i="28"/>
  <c r="AR146" i="28"/>
  <c r="AQ146" i="28"/>
  <c r="AP146" i="28"/>
  <c r="AO146" i="28"/>
  <c r="AL146" i="28"/>
  <c r="AK146" i="28"/>
  <c r="AJ146" i="28"/>
  <c r="AI146" i="28"/>
  <c r="AH146" i="28"/>
  <c r="AG146" i="28"/>
  <c r="AF146" i="28"/>
  <c r="AE146" i="28"/>
  <c r="AD146" i="28"/>
  <c r="AA146" i="28"/>
  <c r="Z146" i="28"/>
  <c r="Y146" i="28"/>
  <c r="X146" i="28"/>
  <c r="W146" i="28"/>
  <c r="V146" i="28"/>
  <c r="U146" i="28"/>
  <c r="T146" i="28"/>
  <c r="S146" i="28"/>
  <c r="P146" i="28"/>
  <c r="O146" i="28"/>
  <c r="N146" i="28"/>
  <c r="M146" i="28"/>
  <c r="L146" i="28"/>
  <c r="K146" i="28"/>
  <c r="J146" i="28"/>
  <c r="I146" i="28"/>
  <c r="H146" i="28"/>
  <c r="G146" i="28"/>
  <c r="F146" i="28"/>
  <c r="D146" i="28"/>
  <c r="C146" i="28"/>
  <c r="B146" i="28"/>
  <c r="BQ145" i="28"/>
  <c r="BP145" i="28"/>
  <c r="BO145" i="28"/>
  <c r="BN145" i="28"/>
  <c r="BM145" i="28"/>
  <c r="BL145" i="28"/>
  <c r="BK145" i="28"/>
  <c r="BJ145" i="28"/>
  <c r="BI145" i="28"/>
  <c r="BF145" i="28"/>
  <c r="BE145" i="28"/>
  <c r="BD145" i="28"/>
  <c r="BC145" i="28"/>
  <c r="BB145" i="28"/>
  <c r="BA145" i="28"/>
  <c r="AZ145" i="28"/>
  <c r="AY145" i="28"/>
  <c r="AX145" i="28"/>
  <c r="AW145" i="28"/>
  <c r="AV145" i="28"/>
  <c r="AU145" i="28"/>
  <c r="AT145" i="28"/>
  <c r="AS145" i="28"/>
  <c r="AR145" i="28"/>
  <c r="AQ145" i="28"/>
  <c r="AP145" i="28"/>
  <c r="AO145" i="28"/>
  <c r="AL145" i="28"/>
  <c r="AK145" i="28"/>
  <c r="AJ145" i="28"/>
  <c r="AI145" i="28"/>
  <c r="AH145" i="28"/>
  <c r="AG145" i="28"/>
  <c r="AF145" i="28"/>
  <c r="AE145" i="28"/>
  <c r="AD145" i="28"/>
  <c r="AA145" i="28"/>
  <c r="Z145" i="28"/>
  <c r="Y145" i="28"/>
  <c r="X145" i="28"/>
  <c r="W145" i="28"/>
  <c r="V145" i="28"/>
  <c r="U145" i="28"/>
  <c r="T145" i="28"/>
  <c r="S145" i="28"/>
  <c r="P145" i="28"/>
  <c r="O145" i="28"/>
  <c r="N145" i="28"/>
  <c r="M145" i="28"/>
  <c r="L145" i="28"/>
  <c r="K145" i="28"/>
  <c r="J145" i="28"/>
  <c r="I145" i="28"/>
  <c r="H145" i="28"/>
  <c r="G145" i="28"/>
  <c r="F145" i="28"/>
  <c r="D145" i="28"/>
  <c r="C145" i="28"/>
  <c r="B145" i="28"/>
  <c r="BQ144" i="28"/>
  <c r="BP144" i="28"/>
  <c r="BO144" i="28"/>
  <c r="BN144" i="28"/>
  <c r="BM144" i="28"/>
  <c r="BL144" i="28"/>
  <c r="BK144" i="28"/>
  <c r="BJ144" i="28"/>
  <c r="BI144" i="28"/>
  <c r="BF144" i="28"/>
  <c r="BE144" i="28"/>
  <c r="BD144" i="28"/>
  <c r="BC144" i="28"/>
  <c r="BB144" i="28"/>
  <c r="BA144" i="28"/>
  <c r="AZ144" i="28"/>
  <c r="AY144" i="28"/>
  <c r="AX144" i="28"/>
  <c r="AW144" i="28"/>
  <c r="AV144" i="28"/>
  <c r="AU144" i="28"/>
  <c r="AT144" i="28"/>
  <c r="AS144" i="28"/>
  <c r="AR144" i="28"/>
  <c r="AQ144" i="28"/>
  <c r="AP144" i="28"/>
  <c r="AO144" i="28"/>
  <c r="AL144" i="28"/>
  <c r="AK144" i="28"/>
  <c r="AJ144" i="28"/>
  <c r="AI144" i="28"/>
  <c r="AH144" i="28"/>
  <c r="AG144" i="28"/>
  <c r="AF144" i="28"/>
  <c r="AE144" i="28"/>
  <c r="AD144" i="28"/>
  <c r="AA144" i="28"/>
  <c r="Z144" i="28"/>
  <c r="Y144" i="28"/>
  <c r="X144" i="28"/>
  <c r="W144" i="28"/>
  <c r="V144" i="28"/>
  <c r="U144" i="28"/>
  <c r="T144" i="28"/>
  <c r="S144" i="28"/>
  <c r="P144" i="28"/>
  <c r="O144" i="28"/>
  <c r="N144" i="28"/>
  <c r="M144" i="28"/>
  <c r="L144" i="28"/>
  <c r="K144" i="28"/>
  <c r="J144" i="28"/>
  <c r="I144" i="28"/>
  <c r="H144" i="28"/>
  <c r="G144" i="28"/>
  <c r="F144" i="28"/>
  <c r="D144" i="28"/>
  <c r="C144" i="28"/>
  <c r="B144" i="28"/>
  <c r="BQ143" i="28"/>
  <c r="BP143" i="28"/>
  <c r="BO143" i="28"/>
  <c r="BN143" i="28"/>
  <c r="BM143" i="28"/>
  <c r="BL143" i="28"/>
  <c r="BK143" i="28"/>
  <c r="BJ143" i="28"/>
  <c r="BI143" i="28"/>
  <c r="BF143" i="28"/>
  <c r="BE143" i="28"/>
  <c r="BD143" i="28"/>
  <c r="BC143" i="28"/>
  <c r="BB143" i="28"/>
  <c r="BA143" i="28"/>
  <c r="AZ143" i="28"/>
  <c r="AY143" i="28"/>
  <c r="AX143" i="28"/>
  <c r="AW143" i="28"/>
  <c r="AV143" i="28"/>
  <c r="AU143" i="28"/>
  <c r="AT143" i="28"/>
  <c r="AS143" i="28"/>
  <c r="AR143" i="28"/>
  <c r="AQ143" i="28"/>
  <c r="AP143" i="28"/>
  <c r="AO143" i="28"/>
  <c r="AL143" i="28"/>
  <c r="AK143" i="28"/>
  <c r="AJ143" i="28"/>
  <c r="AI143" i="28"/>
  <c r="AH143" i="28"/>
  <c r="AG143" i="28"/>
  <c r="AF143" i="28"/>
  <c r="AE143" i="28"/>
  <c r="AD143" i="28"/>
  <c r="AA143" i="28"/>
  <c r="Z143" i="28"/>
  <c r="Y143" i="28"/>
  <c r="X143" i="28"/>
  <c r="W143" i="28"/>
  <c r="V143" i="28"/>
  <c r="U143" i="28"/>
  <c r="T143" i="28"/>
  <c r="S143" i="28"/>
  <c r="P143" i="28"/>
  <c r="O143" i="28"/>
  <c r="N143" i="28"/>
  <c r="M143" i="28"/>
  <c r="L143" i="28"/>
  <c r="K143" i="28"/>
  <c r="J143" i="28"/>
  <c r="I143" i="28"/>
  <c r="H143" i="28"/>
  <c r="G143" i="28"/>
  <c r="F143" i="28"/>
  <c r="D143" i="28"/>
  <c r="C143" i="28"/>
  <c r="B143" i="28"/>
  <c r="BQ142" i="28"/>
  <c r="BP142" i="28"/>
  <c r="BO142" i="28"/>
  <c r="BN142" i="28"/>
  <c r="BM142" i="28"/>
  <c r="BL142" i="28"/>
  <c r="BK142" i="28"/>
  <c r="BJ142" i="28"/>
  <c r="BI142" i="28"/>
  <c r="BF142" i="28"/>
  <c r="BE142" i="28"/>
  <c r="BD142" i="28"/>
  <c r="BC142" i="28"/>
  <c r="BB142" i="28"/>
  <c r="BA142" i="28"/>
  <c r="AZ142" i="28"/>
  <c r="AY142" i="28"/>
  <c r="AX142" i="28"/>
  <c r="AW142" i="28"/>
  <c r="AV142" i="28"/>
  <c r="AU142" i="28"/>
  <c r="AT142" i="28"/>
  <c r="AS142" i="28"/>
  <c r="AR142" i="28"/>
  <c r="AQ142" i="28"/>
  <c r="AP142" i="28"/>
  <c r="AO142" i="28"/>
  <c r="AL142" i="28"/>
  <c r="AK142" i="28"/>
  <c r="AJ142" i="28"/>
  <c r="AI142" i="28"/>
  <c r="AH142" i="28"/>
  <c r="AG142" i="28"/>
  <c r="AF142" i="28"/>
  <c r="AE142" i="28"/>
  <c r="AD142" i="28"/>
  <c r="AA142" i="28"/>
  <c r="Z142" i="28"/>
  <c r="Y142" i="28"/>
  <c r="X142" i="28"/>
  <c r="W142" i="28"/>
  <c r="V142" i="28"/>
  <c r="U142" i="28"/>
  <c r="T142" i="28"/>
  <c r="S142" i="28"/>
  <c r="P142" i="28"/>
  <c r="O142" i="28"/>
  <c r="N142" i="28"/>
  <c r="M142" i="28"/>
  <c r="L142" i="28"/>
  <c r="K142" i="28"/>
  <c r="J142" i="28"/>
  <c r="I142" i="28"/>
  <c r="H142" i="28"/>
  <c r="G142" i="28"/>
  <c r="F142" i="28"/>
  <c r="D142" i="28"/>
  <c r="C142" i="28"/>
  <c r="B142" i="28"/>
  <c r="BQ141" i="28"/>
  <c r="BP141" i="28"/>
  <c r="BO141" i="28"/>
  <c r="BN141" i="28"/>
  <c r="BM141" i="28"/>
  <c r="BL141" i="28"/>
  <c r="BK141" i="28"/>
  <c r="BJ141" i="28"/>
  <c r="BI141" i="28"/>
  <c r="BF141" i="28"/>
  <c r="BE141" i="28"/>
  <c r="BD141" i="28"/>
  <c r="BC141" i="28"/>
  <c r="BB141" i="28"/>
  <c r="BA141" i="28"/>
  <c r="AZ141" i="28"/>
  <c r="AY141" i="28"/>
  <c r="AX141" i="28"/>
  <c r="AW141" i="28"/>
  <c r="AV141" i="28"/>
  <c r="AU141" i="28"/>
  <c r="AT141" i="28"/>
  <c r="AS141" i="28"/>
  <c r="AR141" i="28"/>
  <c r="AQ141" i="28"/>
  <c r="AP141" i="28"/>
  <c r="AO141" i="28"/>
  <c r="AL141" i="28"/>
  <c r="AK141" i="28"/>
  <c r="AJ141" i="28"/>
  <c r="AI141" i="28"/>
  <c r="AH141" i="28"/>
  <c r="AG141" i="28"/>
  <c r="AF141" i="28"/>
  <c r="AE141" i="28"/>
  <c r="AD141" i="28"/>
  <c r="AA141" i="28"/>
  <c r="Z141" i="28"/>
  <c r="Y141" i="28"/>
  <c r="X141" i="28"/>
  <c r="W141" i="28"/>
  <c r="V141" i="28"/>
  <c r="U141" i="28"/>
  <c r="T141" i="28"/>
  <c r="S141" i="28"/>
  <c r="P141" i="28"/>
  <c r="O141" i="28"/>
  <c r="N141" i="28"/>
  <c r="M141" i="28"/>
  <c r="L141" i="28"/>
  <c r="K141" i="28"/>
  <c r="J141" i="28"/>
  <c r="I141" i="28"/>
  <c r="H141" i="28"/>
  <c r="G141" i="28"/>
  <c r="F141" i="28"/>
  <c r="D141" i="28"/>
  <c r="C141" i="28"/>
  <c r="B141" i="28"/>
  <c r="BQ140" i="28"/>
  <c r="BP140" i="28"/>
  <c r="BO140" i="28"/>
  <c r="BN140" i="28"/>
  <c r="BM140" i="28"/>
  <c r="BL140" i="28"/>
  <c r="BK140" i="28"/>
  <c r="BJ140" i="28"/>
  <c r="BI140" i="28"/>
  <c r="BF140" i="28"/>
  <c r="BE140" i="28"/>
  <c r="BD140" i="28"/>
  <c r="BC140" i="28"/>
  <c r="BB140" i="28"/>
  <c r="BA140" i="28"/>
  <c r="AZ140" i="28"/>
  <c r="AY140" i="28"/>
  <c r="AX140" i="28"/>
  <c r="AW140" i="28"/>
  <c r="AV140" i="28"/>
  <c r="AU140" i="28"/>
  <c r="AT140" i="28"/>
  <c r="AS140" i="28"/>
  <c r="AR140" i="28"/>
  <c r="AQ140" i="28"/>
  <c r="AP140" i="28"/>
  <c r="AO140" i="28"/>
  <c r="AL140" i="28"/>
  <c r="AK140" i="28"/>
  <c r="AJ140" i="28"/>
  <c r="AI140" i="28"/>
  <c r="AH140" i="28"/>
  <c r="AG140" i="28"/>
  <c r="AF140" i="28"/>
  <c r="AE140" i="28"/>
  <c r="AD140" i="28"/>
  <c r="AA140" i="28"/>
  <c r="Z140" i="28"/>
  <c r="Y140" i="28"/>
  <c r="X140" i="28"/>
  <c r="W140" i="28"/>
  <c r="V140" i="28"/>
  <c r="U140" i="28"/>
  <c r="T140" i="28"/>
  <c r="S140" i="28"/>
  <c r="P140" i="28"/>
  <c r="O140" i="28"/>
  <c r="N140" i="28"/>
  <c r="M140" i="28"/>
  <c r="L140" i="28"/>
  <c r="K140" i="28"/>
  <c r="J140" i="28"/>
  <c r="I140" i="28"/>
  <c r="H140" i="28"/>
  <c r="G140" i="28"/>
  <c r="F140" i="28"/>
  <c r="D140" i="28"/>
  <c r="C140" i="28"/>
  <c r="B140" i="28"/>
  <c r="BQ139" i="28"/>
  <c r="BP139" i="28"/>
  <c r="BO139" i="28"/>
  <c r="BN139" i="28"/>
  <c r="BM139" i="28"/>
  <c r="BL139" i="28"/>
  <c r="BK139" i="28"/>
  <c r="BJ139" i="28"/>
  <c r="BI139" i="28"/>
  <c r="BF139" i="28"/>
  <c r="BE139" i="28"/>
  <c r="BD139" i="28"/>
  <c r="BC139" i="28"/>
  <c r="BB139" i="28"/>
  <c r="BA139" i="28"/>
  <c r="AZ139" i="28"/>
  <c r="AY139" i="28"/>
  <c r="AX139" i="28"/>
  <c r="AW139" i="28"/>
  <c r="AV139" i="28"/>
  <c r="AU139" i="28"/>
  <c r="AT139" i="28"/>
  <c r="AS139" i="28"/>
  <c r="AR139" i="28"/>
  <c r="AQ139" i="28"/>
  <c r="AP139" i="28"/>
  <c r="AO139" i="28"/>
  <c r="AL139" i="28"/>
  <c r="AK139" i="28"/>
  <c r="AJ139" i="28"/>
  <c r="AI139" i="28"/>
  <c r="AH139" i="28"/>
  <c r="AG139" i="28"/>
  <c r="AF139" i="28"/>
  <c r="AE139" i="28"/>
  <c r="AD139" i="28"/>
  <c r="AA139" i="28"/>
  <c r="Z139" i="28"/>
  <c r="Y139" i="28"/>
  <c r="X139" i="28"/>
  <c r="W139" i="28"/>
  <c r="V139" i="28"/>
  <c r="U139" i="28"/>
  <c r="T139" i="28"/>
  <c r="S139" i="28"/>
  <c r="P139" i="28"/>
  <c r="O139" i="28"/>
  <c r="N139" i="28"/>
  <c r="M139" i="28"/>
  <c r="L139" i="28"/>
  <c r="K139" i="28"/>
  <c r="J139" i="28"/>
  <c r="I139" i="28"/>
  <c r="H139" i="28"/>
  <c r="G139" i="28"/>
  <c r="F139" i="28"/>
  <c r="D139" i="28"/>
  <c r="C139" i="28"/>
  <c r="B139" i="28"/>
  <c r="BQ138" i="28"/>
  <c r="BP138" i="28"/>
  <c r="BO138" i="28"/>
  <c r="BN138" i="28"/>
  <c r="BM138" i="28"/>
  <c r="BL138" i="28"/>
  <c r="BK138" i="28"/>
  <c r="BJ138" i="28"/>
  <c r="BI138" i="28"/>
  <c r="BF138" i="28"/>
  <c r="BE138" i="28"/>
  <c r="BD138" i="28"/>
  <c r="BC138" i="28"/>
  <c r="BB138" i="28"/>
  <c r="BA138" i="28"/>
  <c r="AZ138" i="28"/>
  <c r="AY138" i="28"/>
  <c r="AX138" i="28"/>
  <c r="AW138" i="28"/>
  <c r="AV138" i="28"/>
  <c r="AU138" i="28"/>
  <c r="AT138" i="28"/>
  <c r="AS138" i="28"/>
  <c r="AR138" i="28"/>
  <c r="AQ138" i="28"/>
  <c r="AP138" i="28"/>
  <c r="AO138" i="28"/>
  <c r="AL138" i="28"/>
  <c r="AK138" i="28"/>
  <c r="AJ138" i="28"/>
  <c r="AI138" i="28"/>
  <c r="AH138" i="28"/>
  <c r="AG138" i="28"/>
  <c r="AF138" i="28"/>
  <c r="AE138" i="28"/>
  <c r="AD138" i="28"/>
  <c r="AA138" i="28"/>
  <c r="Z138" i="28"/>
  <c r="Y138" i="28"/>
  <c r="X138" i="28"/>
  <c r="W138" i="28"/>
  <c r="V138" i="28"/>
  <c r="U138" i="28"/>
  <c r="T138" i="28"/>
  <c r="S138" i="28"/>
  <c r="P138" i="28"/>
  <c r="O138" i="28"/>
  <c r="N138" i="28"/>
  <c r="M138" i="28"/>
  <c r="L138" i="28"/>
  <c r="K138" i="28"/>
  <c r="J138" i="28"/>
  <c r="I138" i="28"/>
  <c r="H138" i="28"/>
  <c r="G138" i="28"/>
  <c r="F138" i="28"/>
  <c r="D138" i="28"/>
  <c r="C138" i="28"/>
  <c r="B138" i="28"/>
  <c r="BQ137" i="28"/>
  <c r="BP137" i="28"/>
  <c r="BO137" i="28"/>
  <c r="BN137" i="28"/>
  <c r="BM137" i="28"/>
  <c r="BL137" i="28"/>
  <c r="BK137" i="28"/>
  <c r="BJ137" i="28"/>
  <c r="BI137" i="28"/>
  <c r="BF137" i="28"/>
  <c r="BE137" i="28"/>
  <c r="BD137" i="28"/>
  <c r="BC137" i="28"/>
  <c r="BB137" i="28"/>
  <c r="BA137" i="28"/>
  <c r="AZ137" i="28"/>
  <c r="AY137" i="28"/>
  <c r="AX137" i="28"/>
  <c r="AW137" i="28"/>
  <c r="AV137" i="28"/>
  <c r="AU137" i="28"/>
  <c r="AT137" i="28"/>
  <c r="AS137" i="28"/>
  <c r="AR137" i="28"/>
  <c r="AQ137" i="28"/>
  <c r="AP137" i="28"/>
  <c r="AO137" i="28"/>
  <c r="AL137" i="28"/>
  <c r="AK137" i="28"/>
  <c r="AJ137" i="28"/>
  <c r="AI137" i="28"/>
  <c r="AH137" i="28"/>
  <c r="AG137" i="28"/>
  <c r="AF137" i="28"/>
  <c r="AE137" i="28"/>
  <c r="AD137" i="28"/>
  <c r="AA137" i="28"/>
  <c r="Z137" i="28"/>
  <c r="Y137" i="28"/>
  <c r="X137" i="28"/>
  <c r="W137" i="28"/>
  <c r="V137" i="28"/>
  <c r="U137" i="28"/>
  <c r="T137" i="28"/>
  <c r="S137" i="28"/>
  <c r="P137" i="28"/>
  <c r="O137" i="28"/>
  <c r="N137" i="28"/>
  <c r="M137" i="28"/>
  <c r="L137" i="28"/>
  <c r="K137" i="28"/>
  <c r="J137" i="28"/>
  <c r="I137" i="28"/>
  <c r="H137" i="28"/>
  <c r="G137" i="28"/>
  <c r="F137" i="28"/>
  <c r="D137" i="28"/>
  <c r="C137" i="28"/>
  <c r="B137" i="28"/>
  <c r="BQ136" i="28"/>
  <c r="BP136" i="28"/>
  <c r="BO136" i="28"/>
  <c r="BN136" i="28"/>
  <c r="BM136" i="28"/>
  <c r="BL136" i="28"/>
  <c r="BK136" i="28"/>
  <c r="BJ136" i="28"/>
  <c r="BI136" i="28"/>
  <c r="BF136" i="28"/>
  <c r="BE136" i="28"/>
  <c r="BD136" i="28"/>
  <c r="BC136" i="28"/>
  <c r="BB136" i="28"/>
  <c r="BA136" i="28"/>
  <c r="AZ136" i="28"/>
  <c r="AY136" i="28"/>
  <c r="AX136" i="28"/>
  <c r="AW136" i="28"/>
  <c r="AV136" i="28"/>
  <c r="AU136" i="28"/>
  <c r="AT136" i="28"/>
  <c r="AS136" i="28"/>
  <c r="AR136" i="28"/>
  <c r="AQ136" i="28"/>
  <c r="AP136" i="28"/>
  <c r="AO136" i="28"/>
  <c r="AL136" i="28"/>
  <c r="AK136" i="28"/>
  <c r="AJ136" i="28"/>
  <c r="AI136" i="28"/>
  <c r="AH136" i="28"/>
  <c r="AG136" i="28"/>
  <c r="AF136" i="28"/>
  <c r="AE136" i="28"/>
  <c r="AD136" i="28"/>
  <c r="AA136" i="28"/>
  <c r="Z136" i="28"/>
  <c r="Y136" i="28"/>
  <c r="X136" i="28"/>
  <c r="W136" i="28"/>
  <c r="V136" i="28"/>
  <c r="U136" i="28"/>
  <c r="T136" i="28"/>
  <c r="S136" i="28"/>
  <c r="P136" i="28"/>
  <c r="O136" i="28"/>
  <c r="N136" i="28"/>
  <c r="M136" i="28"/>
  <c r="L136" i="28"/>
  <c r="K136" i="28"/>
  <c r="J136" i="28"/>
  <c r="I136" i="28"/>
  <c r="H136" i="28"/>
  <c r="G136" i="28"/>
  <c r="F136" i="28"/>
  <c r="D136" i="28"/>
  <c r="C136" i="28"/>
  <c r="B136" i="28"/>
  <c r="BQ135" i="28"/>
  <c r="BP135" i="28"/>
  <c r="BO135" i="28"/>
  <c r="BN135" i="28"/>
  <c r="BM135" i="28"/>
  <c r="BL135" i="28"/>
  <c r="BK135" i="28"/>
  <c r="BJ135" i="28"/>
  <c r="BI135" i="28"/>
  <c r="BF135" i="28"/>
  <c r="BE135" i="28"/>
  <c r="BD135" i="28"/>
  <c r="BC135" i="28"/>
  <c r="BB135" i="28"/>
  <c r="BA135" i="28"/>
  <c r="AZ135" i="28"/>
  <c r="AY135" i="28"/>
  <c r="AX135" i="28"/>
  <c r="AW135" i="28"/>
  <c r="AV135" i="28"/>
  <c r="AU135" i="28"/>
  <c r="AT135" i="28"/>
  <c r="AS135" i="28"/>
  <c r="AR135" i="28"/>
  <c r="AQ135" i="28"/>
  <c r="AP135" i="28"/>
  <c r="AO135" i="28"/>
  <c r="AL135" i="28"/>
  <c r="AK135" i="28"/>
  <c r="AJ135" i="28"/>
  <c r="AI135" i="28"/>
  <c r="AH135" i="28"/>
  <c r="AG135" i="28"/>
  <c r="AF135" i="28"/>
  <c r="AE135" i="28"/>
  <c r="AD135" i="28"/>
  <c r="AA135" i="28"/>
  <c r="Z135" i="28"/>
  <c r="Y135" i="28"/>
  <c r="X135" i="28"/>
  <c r="W135" i="28"/>
  <c r="V135" i="28"/>
  <c r="U135" i="28"/>
  <c r="T135" i="28"/>
  <c r="S135" i="28"/>
  <c r="P135" i="28"/>
  <c r="O135" i="28"/>
  <c r="N135" i="28"/>
  <c r="M135" i="28"/>
  <c r="L135" i="28"/>
  <c r="K135" i="28"/>
  <c r="J135" i="28"/>
  <c r="I135" i="28"/>
  <c r="H135" i="28"/>
  <c r="G135" i="28"/>
  <c r="F135" i="28"/>
  <c r="D135" i="28"/>
  <c r="C135" i="28"/>
  <c r="B135" i="28"/>
  <c r="BQ134" i="28"/>
  <c r="BP134" i="28"/>
  <c r="BO134" i="28"/>
  <c r="BN134" i="28"/>
  <c r="BM134" i="28"/>
  <c r="BL134" i="28"/>
  <c r="BK134" i="28"/>
  <c r="BJ134" i="28"/>
  <c r="BI134" i="28"/>
  <c r="BF134" i="28"/>
  <c r="BE134" i="28"/>
  <c r="BD134" i="28"/>
  <c r="BC134" i="28"/>
  <c r="BB134" i="28"/>
  <c r="BA134" i="28"/>
  <c r="AZ134" i="28"/>
  <c r="AY134" i="28"/>
  <c r="AX134" i="28"/>
  <c r="AW134" i="28"/>
  <c r="AV134" i="28"/>
  <c r="AU134" i="28"/>
  <c r="AT134" i="28"/>
  <c r="AS134" i="28"/>
  <c r="AR134" i="28"/>
  <c r="AQ134" i="28"/>
  <c r="AP134" i="28"/>
  <c r="AO134" i="28"/>
  <c r="AL134" i="28"/>
  <c r="AK134" i="28"/>
  <c r="AJ134" i="28"/>
  <c r="AI134" i="28"/>
  <c r="AH134" i="28"/>
  <c r="AG134" i="28"/>
  <c r="AF134" i="28"/>
  <c r="AE134" i="28"/>
  <c r="AD134" i="28"/>
  <c r="AA134" i="28"/>
  <c r="Z134" i="28"/>
  <c r="Y134" i="28"/>
  <c r="X134" i="28"/>
  <c r="W134" i="28"/>
  <c r="V134" i="28"/>
  <c r="U134" i="28"/>
  <c r="T134" i="28"/>
  <c r="S134" i="28"/>
  <c r="P134" i="28"/>
  <c r="O134" i="28"/>
  <c r="N134" i="28"/>
  <c r="M134" i="28"/>
  <c r="L134" i="28"/>
  <c r="K134" i="28"/>
  <c r="J134" i="28"/>
  <c r="I134" i="28"/>
  <c r="H134" i="28"/>
  <c r="G134" i="28"/>
  <c r="F134" i="28"/>
  <c r="D134" i="28"/>
  <c r="C134" i="28"/>
  <c r="B134" i="28"/>
  <c r="BQ133" i="28"/>
  <c r="BP133" i="28"/>
  <c r="BO133" i="28"/>
  <c r="BN133" i="28"/>
  <c r="BM133" i="28"/>
  <c r="BL133" i="28"/>
  <c r="BK133" i="28"/>
  <c r="BJ133" i="28"/>
  <c r="BI133" i="28"/>
  <c r="BF133" i="28"/>
  <c r="BE133" i="28"/>
  <c r="BD133" i="28"/>
  <c r="BC133" i="28"/>
  <c r="BB133" i="28"/>
  <c r="BA133" i="28"/>
  <c r="AZ133" i="28"/>
  <c r="AY133" i="28"/>
  <c r="AX133" i="28"/>
  <c r="AW133" i="28"/>
  <c r="AV133" i="28"/>
  <c r="AU133" i="28"/>
  <c r="AT133" i="28"/>
  <c r="AS133" i="28"/>
  <c r="AR133" i="28"/>
  <c r="AQ133" i="28"/>
  <c r="AP133" i="28"/>
  <c r="AO133" i="28"/>
  <c r="AL133" i="28"/>
  <c r="AK133" i="28"/>
  <c r="AJ133" i="28"/>
  <c r="AI133" i="28"/>
  <c r="AH133" i="28"/>
  <c r="AG133" i="28"/>
  <c r="AF133" i="28"/>
  <c r="AE133" i="28"/>
  <c r="AD133" i="28"/>
  <c r="AA133" i="28"/>
  <c r="Z133" i="28"/>
  <c r="Y133" i="28"/>
  <c r="X133" i="28"/>
  <c r="W133" i="28"/>
  <c r="V133" i="28"/>
  <c r="U133" i="28"/>
  <c r="T133" i="28"/>
  <c r="S133" i="28"/>
  <c r="P133" i="28"/>
  <c r="O133" i="28"/>
  <c r="N133" i="28"/>
  <c r="M133" i="28"/>
  <c r="L133" i="28"/>
  <c r="K133" i="28"/>
  <c r="J133" i="28"/>
  <c r="I133" i="28"/>
  <c r="H133" i="28"/>
  <c r="G133" i="28"/>
  <c r="F133" i="28"/>
  <c r="D133" i="28"/>
  <c r="C133" i="28"/>
  <c r="B133" i="28"/>
  <c r="BQ132" i="28"/>
  <c r="BP132" i="28"/>
  <c r="BO132" i="28"/>
  <c r="BN132" i="28"/>
  <c r="BM132" i="28"/>
  <c r="BL132" i="28"/>
  <c r="BK132" i="28"/>
  <c r="BJ132" i="28"/>
  <c r="BI132" i="28"/>
  <c r="BF132" i="28"/>
  <c r="BE132" i="28"/>
  <c r="BD132" i="28"/>
  <c r="BC132" i="28"/>
  <c r="BB132" i="28"/>
  <c r="BA132" i="28"/>
  <c r="AZ132" i="28"/>
  <c r="AY132" i="28"/>
  <c r="AX132" i="28"/>
  <c r="AW132" i="28"/>
  <c r="AV132" i="28"/>
  <c r="AU132" i="28"/>
  <c r="AT132" i="28"/>
  <c r="AS132" i="28"/>
  <c r="AR132" i="28"/>
  <c r="AQ132" i="28"/>
  <c r="AP132" i="28"/>
  <c r="AO132" i="28"/>
  <c r="AL132" i="28"/>
  <c r="AK132" i="28"/>
  <c r="AJ132" i="28"/>
  <c r="AI132" i="28"/>
  <c r="AH132" i="28"/>
  <c r="AG132" i="28"/>
  <c r="AF132" i="28"/>
  <c r="AE132" i="28"/>
  <c r="AD132" i="28"/>
  <c r="AA132" i="28"/>
  <c r="Z132" i="28"/>
  <c r="Y132" i="28"/>
  <c r="X132" i="28"/>
  <c r="W132" i="28"/>
  <c r="V132" i="28"/>
  <c r="U132" i="28"/>
  <c r="T132" i="28"/>
  <c r="S132" i="28"/>
  <c r="P132" i="28"/>
  <c r="O132" i="28"/>
  <c r="N132" i="28"/>
  <c r="M132" i="28"/>
  <c r="L132" i="28"/>
  <c r="K132" i="28"/>
  <c r="J132" i="28"/>
  <c r="I132" i="28"/>
  <c r="H132" i="28"/>
  <c r="G132" i="28"/>
  <c r="F132" i="28"/>
  <c r="D132" i="28"/>
  <c r="C132" i="28"/>
  <c r="B132" i="28"/>
  <c r="BQ131" i="28"/>
  <c r="BP131" i="28"/>
  <c r="BO131" i="28"/>
  <c r="BN131" i="28"/>
  <c r="BM131" i="28"/>
  <c r="BL131" i="28"/>
  <c r="BK131" i="28"/>
  <c r="BJ131" i="28"/>
  <c r="BI131" i="28"/>
  <c r="BF131" i="28"/>
  <c r="BE131" i="28"/>
  <c r="BD131" i="28"/>
  <c r="BC131" i="28"/>
  <c r="BB131" i="28"/>
  <c r="BA131" i="28"/>
  <c r="AZ131" i="28"/>
  <c r="AY131" i="28"/>
  <c r="AX131" i="28"/>
  <c r="AW131" i="28"/>
  <c r="AV131" i="28"/>
  <c r="AU131" i="28"/>
  <c r="AT131" i="28"/>
  <c r="AS131" i="28"/>
  <c r="AR131" i="28"/>
  <c r="AQ131" i="28"/>
  <c r="AP131" i="28"/>
  <c r="AO131" i="28"/>
  <c r="AL131" i="28"/>
  <c r="AK131" i="28"/>
  <c r="AJ131" i="28"/>
  <c r="AI131" i="28"/>
  <c r="AH131" i="28"/>
  <c r="AG131" i="28"/>
  <c r="AF131" i="28"/>
  <c r="AE131" i="28"/>
  <c r="AD131" i="28"/>
  <c r="AA131" i="28"/>
  <c r="Z131" i="28"/>
  <c r="Y131" i="28"/>
  <c r="X131" i="28"/>
  <c r="W131" i="28"/>
  <c r="V131" i="28"/>
  <c r="U131" i="28"/>
  <c r="T131" i="28"/>
  <c r="S131" i="28"/>
  <c r="P131" i="28"/>
  <c r="O131" i="28"/>
  <c r="N131" i="28"/>
  <c r="M131" i="28"/>
  <c r="L131" i="28"/>
  <c r="K131" i="28"/>
  <c r="J131" i="28"/>
  <c r="I131" i="28"/>
  <c r="H131" i="28"/>
  <c r="G131" i="28"/>
  <c r="F131" i="28"/>
  <c r="D131" i="28"/>
  <c r="C131" i="28"/>
  <c r="B131" i="28"/>
  <c r="BQ130" i="28"/>
  <c r="BP130" i="28"/>
  <c r="BO130" i="28"/>
  <c r="BN130" i="28"/>
  <c r="BM130" i="28"/>
  <c r="BL130" i="28"/>
  <c r="BK130" i="28"/>
  <c r="BJ130" i="28"/>
  <c r="BI130" i="28"/>
  <c r="BF130" i="28"/>
  <c r="BE130" i="28"/>
  <c r="BD130" i="28"/>
  <c r="BC130" i="28"/>
  <c r="BB130" i="28"/>
  <c r="BA130" i="28"/>
  <c r="AZ130" i="28"/>
  <c r="AY130" i="28"/>
  <c r="AX130" i="28"/>
  <c r="AW130" i="28"/>
  <c r="AV130" i="28"/>
  <c r="AU130" i="28"/>
  <c r="AT130" i="28"/>
  <c r="AS130" i="28"/>
  <c r="AR130" i="28"/>
  <c r="AQ130" i="28"/>
  <c r="AP130" i="28"/>
  <c r="AO130" i="28"/>
  <c r="AL130" i="28"/>
  <c r="AK130" i="28"/>
  <c r="AJ130" i="28"/>
  <c r="AI130" i="28"/>
  <c r="AH130" i="28"/>
  <c r="AG130" i="28"/>
  <c r="AF130" i="28"/>
  <c r="AE130" i="28"/>
  <c r="AD130" i="28"/>
  <c r="AA130" i="28"/>
  <c r="Z130" i="28"/>
  <c r="Y130" i="28"/>
  <c r="X130" i="28"/>
  <c r="W130" i="28"/>
  <c r="V130" i="28"/>
  <c r="U130" i="28"/>
  <c r="T130" i="28"/>
  <c r="S130" i="28"/>
  <c r="P130" i="28"/>
  <c r="O130" i="28"/>
  <c r="N130" i="28"/>
  <c r="M130" i="28"/>
  <c r="L130" i="28"/>
  <c r="K130" i="28"/>
  <c r="J130" i="28"/>
  <c r="I130" i="28"/>
  <c r="H130" i="28"/>
  <c r="G130" i="28"/>
  <c r="F130" i="28"/>
  <c r="D130" i="28"/>
  <c r="C130" i="28"/>
  <c r="B130" i="28"/>
  <c r="BQ129" i="28"/>
  <c r="BP129" i="28"/>
  <c r="BO129" i="28"/>
  <c r="BN129" i="28"/>
  <c r="BM129" i="28"/>
  <c r="BL129" i="28"/>
  <c r="BK129" i="28"/>
  <c r="BJ129" i="28"/>
  <c r="BI129" i="28"/>
  <c r="BF129" i="28"/>
  <c r="BE129" i="28"/>
  <c r="BD129" i="28"/>
  <c r="BC129" i="28"/>
  <c r="BB129" i="28"/>
  <c r="BA129" i="28"/>
  <c r="AZ129" i="28"/>
  <c r="AY129" i="28"/>
  <c r="AX129" i="28"/>
  <c r="AW129" i="28"/>
  <c r="AV129" i="28"/>
  <c r="AU129" i="28"/>
  <c r="AT129" i="28"/>
  <c r="AS129" i="28"/>
  <c r="AR129" i="28"/>
  <c r="AQ129" i="28"/>
  <c r="AP129" i="28"/>
  <c r="AO129" i="28"/>
  <c r="AL129" i="28"/>
  <c r="AK129" i="28"/>
  <c r="AJ129" i="28"/>
  <c r="AI129" i="28"/>
  <c r="AH129" i="28"/>
  <c r="AG129" i="28"/>
  <c r="AF129" i="28"/>
  <c r="AE129" i="28"/>
  <c r="AD129" i="28"/>
  <c r="AA129" i="28"/>
  <c r="Z129" i="28"/>
  <c r="Y129" i="28"/>
  <c r="X129" i="28"/>
  <c r="W129" i="28"/>
  <c r="V129" i="28"/>
  <c r="U129" i="28"/>
  <c r="T129" i="28"/>
  <c r="S129" i="28"/>
  <c r="P129" i="28"/>
  <c r="O129" i="28"/>
  <c r="N129" i="28"/>
  <c r="M129" i="28"/>
  <c r="L129" i="28"/>
  <c r="K129" i="28"/>
  <c r="J129" i="28"/>
  <c r="I129" i="28"/>
  <c r="H129" i="28"/>
  <c r="G129" i="28"/>
  <c r="F129" i="28"/>
  <c r="D129" i="28"/>
  <c r="C129" i="28"/>
  <c r="B129" i="28"/>
  <c r="BQ128" i="28"/>
  <c r="BP128" i="28"/>
  <c r="BO128" i="28"/>
  <c r="BN128" i="28"/>
  <c r="BM128" i="28"/>
  <c r="BL128" i="28"/>
  <c r="BK128" i="28"/>
  <c r="BJ128" i="28"/>
  <c r="BI128" i="28"/>
  <c r="BF128" i="28"/>
  <c r="BE128" i="28"/>
  <c r="BD128" i="28"/>
  <c r="BC128" i="28"/>
  <c r="BB128" i="28"/>
  <c r="BA128" i="28"/>
  <c r="AZ128" i="28"/>
  <c r="AY128" i="28"/>
  <c r="AX128" i="28"/>
  <c r="AW128" i="28"/>
  <c r="AV128" i="28"/>
  <c r="AU128" i="28"/>
  <c r="AT128" i="28"/>
  <c r="AS128" i="28"/>
  <c r="AR128" i="28"/>
  <c r="AQ128" i="28"/>
  <c r="AP128" i="28"/>
  <c r="AO128" i="28"/>
  <c r="AL128" i="28"/>
  <c r="AK128" i="28"/>
  <c r="AJ128" i="28"/>
  <c r="AI128" i="28"/>
  <c r="AH128" i="28"/>
  <c r="AG128" i="28"/>
  <c r="AF128" i="28"/>
  <c r="AE128" i="28"/>
  <c r="AD128" i="28"/>
  <c r="AA128" i="28"/>
  <c r="Z128" i="28"/>
  <c r="Y128" i="28"/>
  <c r="X128" i="28"/>
  <c r="W128" i="28"/>
  <c r="V128" i="28"/>
  <c r="U128" i="28"/>
  <c r="T128" i="28"/>
  <c r="S128" i="28"/>
  <c r="P128" i="28"/>
  <c r="O128" i="28"/>
  <c r="N128" i="28"/>
  <c r="M128" i="28"/>
  <c r="L128" i="28"/>
  <c r="K128" i="28"/>
  <c r="J128" i="28"/>
  <c r="I128" i="28"/>
  <c r="H128" i="28"/>
  <c r="G128" i="28"/>
  <c r="F128" i="28"/>
  <c r="D128" i="28"/>
  <c r="C128" i="28"/>
  <c r="B128" i="28"/>
  <c r="BQ127" i="28"/>
  <c r="BP127" i="28"/>
  <c r="BO127" i="28"/>
  <c r="BN127" i="28"/>
  <c r="BM127" i="28"/>
  <c r="BL127" i="28"/>
  <c r="BK127" i="28"/>
  <c r="BJ127" i="28"/>
  <c r="BI127" i="28"/>
  <c r="BF127" i="28"/>
  <c r="BE127" i="28"/>
  <c r="BD127" i="28"/>
  <c r="BC127" i="28"/>
  <c r="BB127" i="28"/>
  <c r="BA127" i="28"/>
  <c r="AZ127" i="28"/>
  <c r="AY127" i="28"/>
  <c r="AX127" i="28"/>
  <c r="AW127" i="28"/>
  <c r="AV127" i="28"/>
  <c r="AU127" i="28"/>
  <c r="AT127" i="28"/>
  <c r="AS127" i="28"/>
  <c r="AR127" i="28"/>
  <c r="AQ127" i="28"/>
  <c r="AP127" i="28"/>
  <c r="AO127" i="28"/>
  <c r="AL127" i="28"/>
  <c r="AK127" i="28"/>
  <c r="AJ127" i="28"/>
  <c r="AI127" i="28"/>
  <c r="AH127" i="28"/>
  <c r="AG127" i="28"/>
  <c r="AF127" i="28"/>
  <c r="AE127" i="28"/>
  <c r="AD127" i="28"/>
  <c r="AA127" i="28"/>
  <c r="Z127" i="28"/>
  <c r="Y127" i="28"/>
  <c r="X127" i="28"/>
  <c r="W127" i="28"/>
  <c r="V127" i="28"/>
  <c r="U127" i="28"/>
  <c r="T127" i="28"/>
  <c r="S127" i="28"/>
  <c r="P127" i="28"/>
  <c r="O127" i="28"/>
  <c r="N127" i="28"/>
  <c r="M127" i="28"/>
  <c r="L127" i="28"/>
  <c r="K127" i="28"/>
  <c r="J127" i="28"/>
  <c r="I127" i="28"/>
  <c r="H127" i="28"/>
  <c r="G127" i="28"/>
  <c r="F127" i="28"/>
  <c r="D127" i="28"/>
  <c r="C127" i="28"/>
  <c r="B127" i="28"/>
  <c r="BQ126" i="28"/>
  <c r="BP126" i="28"/>
  <c r="BO126" i="28"/>
  <c r="BN126" i="28"/>
  <c r="BM126" i="28"/>
  <c r="BL126" i="28"/>
  <c r="BK126" i="28"/>
  <c r="BJ126" i="28"/>
  <c r="BI126" i="28"/>
  <c r="BF126" i="28"/>
  <c r="BE126" i="28"/>
  <c r="BD126" i="28"/>
  <c r="BC126" i="28"/>
  <c r="BB126" i="28"/>
  <c r="BA126" i="28"/>
  <c r="AZ126" i="28"/>
  <c r="AY126" i="28"/>
  <c r="AX126" i="28"/>
  <c r="AW126" i="28"/>
  <c r="AV126" i="28"/>
  <c r="AU126" i="28"/>
  <c r="AT126" i="28"/>
  <c r="AS126" i="28"/>
  <c r="AR126" i="28"/>
  <c r="AQ126" i="28"/>
  <c r="AP126" i="28"/>
  <c r="AO126" i="28"/>
  <c r="AL126" i="28"/>
  <c r="AK126" i="28"/>
  <c r="AJ126" i="28"/>
  <c r="AI126" i="28"/>
  <c r="AH126" i="28"/>
  <c r="AG126" i="28"/>
  <c r="AF126" i="28"/>
  <c r="AE126" i="28"/>
  <c r="AD126" i="28"/>
  <c r="AA126" i="28"/>
  <c r="Z126" i="28"/>
  <c r="Y126" i="28"/>
  <c r="X126" i="28"/>
  <c r="W126" i="28"/>
  <c r="V126" i="28"/>
  <c r="U126" i="28"/>
  <c r="T126" i="28"/>
  <c r="S126" i="28"/>
  <c r="P126" i="28"/>
  <c r="O126" i="28"/>
  <c r="N126" i="28"/>
  <c r="M126" i="28"/>
  <c r="L126" i="28"/>
  <c r="K126" i="28"/>
  <c r="J126" i="28"/>
  <c r="I126" i="28"/>
  <c r="H126" i="28"/>
  <c r="G126" i="28"/>
  <c r="F126" i="28"/>
  <c r="D126" i="28"/>
  <c r="C126" i="28"/>
  <c r="B126" i="28"/>
  <c r="BQ125" i="28"/>
  <c r="BP125" i="28"/>
  <c r="BO125" i="28"/>
  <c r="BN125" i="28"/>
  <c r="BM125" i="28"/>
  <c r="BL125" i="28"/>
  <c r="BK125" i="28"/>
  <c r="BJ125" i="28"/>
  <c r="BI125" i="28"/>
  <c r="BF125" i="28"/>
  <c r="BE125" i="28"/>
  <c r="BD125" i="28"/>
  <c r="BC125" i="28"/>
  <c r="BB125" i="28"/>
  <c r="BA125" i="28"/>
  <c r="AZ125" i="28"/>
  <c r="AY125" i="28"/>
  <c r="AX125" i="28"/>
  <c r="AW125" i="28"/>
  <c r="AV125" i="28"/>
  <c r="AU125" i="28"/>
  <c r="AT125" i="28"/>
  <c r="AS125" i="28"/>
  <c r="AR125" i="28"/>
  <c r="AQ125" i="28"/>
  <c r="AP125" i="28"/>
  <c r="AO125" i="28"/>
  <c r="AL125" i="28"/>
  <c r="AK125" i="28"/>
  <c r="AJ125" i="28"/>
  <c r="AI125" i="28"/>
  <c r="AH125" i="28"/>
  <c r="AG125" i="28"/>
  <c r="AF125" i="28"/>
  <c r="AE125" i="28"/>
  <c r="AD125" i="28"/>
  <c r="AA125" i="28"/>
  <c r="Z125" i="28"/>
  <c r="Y125" i="28"/>
  <c r="X125" i="28"/>
  <c r="W125" i="28"/>
  <c r="V125" i="28"/>
  <c r="U125" i="28"/>
  <c r="T125" i="28"/>
  <c r="S125" i="28"/>
  <c r="P125" i="28"/>
  <c r="O125" i="28"/>
  <c r="N125" i="28"/>
  <c r="M125" i="28"/>
  <c r="L125" i="28"/>
  <c r="K125" i="28"/>
  <c r="J125" i="28"/>
  <c r="I125" i="28"/>
  <c r="H125" i="28"/>
  <c r="G125" i="28"/>
  <c r="F125" i="28"/>
  <c r="D125" i="28"/>
  <c r="C125" i="28"/>
  <c r="B125" i="28"/>
  <c r="BQ124" i="28"/>
  <c r="BP124" i="28"/>
  <c r="BO124" i="28"/>
  <c r="BN124" i="28"/>
  <c r="BM124" i="28"/>
  <c r="BL124" i="28"/>
  <c r="BK124" i="28"/>
  <c r="BJ124" i="28"/>
  <c r="BI124" i="28"/>
  <c r="BF124" i="28"/>
  <c r="BE124" i="28"/>
  <c r="BD124" i="28"/>
  <c r="BC124" i="28"/>
  <c r="BB124" i="28"/>
  <c r="BA124" i="28"/>
  <c r="AZ124" i="28"/>
  <c r="AY124" i="28"/>
  <c r="AX124" i="28"/>
  <c r="AW124" i="28"/>
  <c r="AV124" i="28"/>
  <c r="AU124" i="28"/>
  <c r="AT124" i="28"/>
  <c r="AS124" i="28"/>
  <c r="AR124" i="28"/>
  <c r="AQ124" i="28"/>
  <c r="AP124" i="28"/>
  <c r="AO124" i="28"/>
  <c r="AL124" i="28"/>
  <c r="AK124" i="28"/>
  <c r="AJ124" i="28"/>
  <c r="AI124" i="28"/>
  <c r="AH124" i="28"/>
  <c r="AG124" i="28"/>
  <c r="AF124" i="28"/>
  <c r="AE124" i="28"/>
  <c r="AD124" i="28"/>
  <c r="AA124" i="28"/>
  <c r="Z124" i="28"/>
  <c r="Y124" i="28"/>
  <c r="X124" i="28"/>
  <c r="W124" i="28"/>
  <c r="V124" i="28"/>
  <c r="U124" i="28"/>
  <c r="T124" i="28"/>
  <c r="S124" i="28"/>
  <c r="P124" i="28"/>
  <c r="O124" i="28"/>
  <c r="N124" i="28"/>
  <c r="M124" i="28"/>
  <c r="L124" i="28"/>
  <c r="K124" i="28"/>
  <c r="J124" i="28"/>
  <c r="I124" i="28"/>
  <c r="H124" i="28"/>
  <c r="G124" i="28"/>
  <c r="F124" i="28"/>
  <c r="D124" i="28"/>
  <c r="C124" i="28"/>
  <c r="B124" i="28"/>
  <c r="BQ123" i="28"/>
  <c r="BP123" i="28"/>
  <c r="BO123" i="28"/>
  <c r="BN123" i="28"/>
  <c r="BM123" i="28"/>
  <c r="BL123" i="28"/>
  <c r="BK123" i="28"/>
  <c r="BJ123" i="28"/>
  <c r="BI123" i="28"/>
  <c r="BF123" i="28"/>
  <c r="BE123" i="28"/>
  <c r="BD123" i="28"/>
  <c r="BC123" i="28"/>
  <c r="BB123" i="28"/>
  <c r="BA123" i="28"/>
  <c r="AZ123" i="28"/>
  <c r="AY123" i="28"/>
  <c r="AX123" i="28"/>
  <c r="AW123" i="28"/>
  <c r="AV123" i="28"/>
  <c r="AU123" i="28"/>
  <c r="AT123" i="28"/>
  <c r="AS123" i="28"/>
  <c r="AR123" i="28"/>
  <c r="AQ123" i="28"/>
  <c r="AP123" i="28"/>
  <c r="AO123" i="28"/>
  <c r="AL123" i="28"/>
  <c r="AK123" i="28"/>
  <c r="AJ123" i="28"/>
  <c r="AI123" i="28"/>
  <c r="AH123" i="28"/>
  <c r="AG123" i="28"/>
  <c r="AF123" i="28"/>
  <c r="AE123" i="28"/>
  <c r="AD123" i="28"/>
  <c r="AA123" i="28"/>
  <c r="Z123" i="28"/>
  <c r="Y123" i="28"/>
  <c r="X123" i="28"/>
  <c r="W123" i="28"/>
  <c r="V123" i="28"/>
  <c r="U123" i="28"/>
  <c r="T123" i="28"/>
  <c r="S123" i="28"/>
  <c r="P123" i="28"/>
  <c r="O123" i="28"/>
  <c r="N123" i="28"/>
  <c r="M123" i="28"/>
  <c r="L123" i="28"/>
  <c r="K123" i="28"/>
  <c r="J123" i="28"/>
  <c r="I123" i="28"/>
  <c r="H123" i="28"/>
  <c r="G123" i="28"/>
  <c r="F123" i="28"/>
  <c r="D123" i="28"/>
  <c r="C123" i="28"/>
  <c r="B123" i="28"/>
  <c r="BQ122" i="28"/>
  <c r="BP122" i="28"/>
  <c r="BO122" i="28"/>
  <c r="BN122" i="28"/>
  <c r="BM122" i="28"/>
  <c r="BL122" i="28"/>
  <c r="BK122" i="28"/>
  <c r="BJ122" i="28"/>
  <c r="BI122" i="28"/>
  <c r="BF122" i="28"/>
  <c r="BE122" i="28"/>
  <c r="BD122" i="28"/>
  <c r="BC122" i="28"/>
  <c r="BB122" i="28"/>
  <c r="BA122" i="28"/>
  <c r="AZ122" i="28"/>
  <c r="AY122" i="28"/>
  <c r="AX122" i="28"/>
  <c r="AW122" i="28"/>
  <c r="AV122" i="28"/>
  <c r="AU122" i="28"/>
  <c r="AT122" i="28"/>
  <c r="AS122" i="28"/>
  <c r="AR122" i="28"/>
  <c r="AQ122" i="28"/>
  <c r="AP122" i="28"/>
  <c r="AO122" i="28"/>
  <c r="AL122" i="28"/>
  <c r="AK122" i="28"/>
  <c r="AJ122" i="28"/>
  <c r="AI122" i="28"/>
  <c r="AH122" i="28"/>
  <c r="AG122" i="28"/>
  <c r="AF122" i="28"/>
  <c r="AE122" i="28"/>
  <c r="AD122" i="28"/>
  <c r="AA122" i="28"/>
  <c r="Z122" i="28"/>
  <c r="Y122" i="28"/>
  <c r="X122" i="28"/>
  <c r="W122" i="28"/>
  <c r="V122" i="28"/>
  <c r="U122" i="28"/>
  <c r="T122" i="28"/>
  <c r="S122" i="28"/>
  <c r="P122" i="28"/>
  <c r="O122" i="28"/>
  <c r="N122" i="28"/>
  <c r="M122" i="28"/>
  <c r="L122" i="28"/>
  <c r="K122" i="28"/>
  <c r="J122" i="28"/>
  <c r="I122" i="28"/>
  <c r="H122" i="28"/>
  <c r="G122" i="28"/>
  <c r="F122" i="28"/>
  <c r="D122" i="28"/>
  <c r="C122" i="28"/>
  <c r="B122" i="28"/>
  <c r="BQ121" i="28"/>
  <c r="BP121" i="28"/>
  <c r="BO121" i="28"/>
  <c r="BN121" i="28"/>
  <c r="BM121" i="28"/>
  <c r="BL121" i="28"/>
  <c r="BK121" i="28"/>
  <c r="BJ121" i="28"/>
  <c r="BI121" i="28"/>
  <c r="BF121" i="28"/>
  <c r="BE121" i="28"/>
  <c r="BD121" i="28"/>
  <c r="BC121" i="28"/>
  <c r="BB121" i="28"/>
  <c r="BA121" i="28"/>
  <c r="AZ121" i="28"/>
  <c r="AY121" i="28"/>
  <c r="AX121" i="28"/>
  <c r="AW121" i="28"/>
  <c r="AV121" i="28"/>
  <c r="AU121" i="28"/>
  <c r="AT121" i="28"/>
  <c r="AS121" i="28"/>
  <c r="AR121" i="28"/>
  <c r="AQ121" i="28"/>
  <c r="AP121" i="28"/>
  <c r="AO121" i="28"/>
  <c r="AL121" i="28"/>
  <c r="AK121" i="28"/>
  <c r="AJ121" i="28"/>
  <c r="AI121" i="28"/>
  <c r="AH121" i="28"/>
  <c r="AG121" i="28"/>
  <c r="AF121" i="28"/>
  <c r="AE121" i="28"/>
  <c r="AD121" i="28"/>
  <c r="AA121" i="28"/>
  <c r="Z121" i="28"/>
  <c r="Y121" i="28"/>
  <c r="X121" i="28"/>
  <c r="W121" i="28"/>
  <c r="V121" i="28"/>
  <c r="U121" i="28"/>
  <c r="T121" i="28"/>
  <c r="S121" i="28"/>
  <c r="P121" i="28"/>
  <c r="O121" i="28"/>
  <c r="N121" i="28"/>
  <c r="M121" i="28"/>
  <c r="L121" i="28"/>
  <c r="K121" i="28"/>
  <c r="J121" i="28"/>
  <c r="I121" i="28"/>
  <c r="H121" i="28"/>
  <c r="G121" i="28"/>
  <c r="F121" i="28"/>
  <c r="D121" i="28"/>
  <c r="C121" i="28"/>
  <c r="B121" i="28"/>
  <c r="BQ120" i="28"/>
  <c r="BP120" i="28"/>
  <c r="BO120" i="28"/>
  <c r="BN120" i="28"/>
  <c r="BM120" i="28"/>
  <c r="BL120" i="28"/>
  <c r="BK120" i="28"/>
  <c r="BJ120" i="28"/>
  <c r="BI120" i="28"/>
  <c r="BF120" i="28"/>
  <c r="BE120" i="28"/>
  <c r="BD120" i="28"/>
  <c r="BC120" i="28"/>
  <c r="BB120" i="28"/>
  <c r="BA120" i="28"/>
  <c r="AZ120" i="28"/>
  <c r="AY120" i="28"/>
  <c r="AX120" i="28"/>
  <c r="AW120" i="28"/>
  <c r="AV120" i="28"/>
  <c r="AU120" i="28"/>
  <c r="AT120" i="28"/>
  <c r="AS120" i="28"/>
  <c r="AR120" i="28"/>
  <c r="AQ120" i="28"/>
  <c r="AP120" i="28"/>
  <c r="AO120" i="28"/>
  <c r="AL120" i="28"/>
  <c r="AK120" i="28"/>
  <c r="AJ120" i="28"/>
  <c r="AI120" i="28"/>
  <c r="AH120" i="28"/>
  <c r="AG120" i="28"/>
  <c r="AF120" i="28"/>
  <c r="AE120" i="28"/>
  <c r="AD120" i="28"/>
  <c r="AA120" i="28"/>
  <c r="Z120" i="28"/>
  <c r="Y120" i="28"/>
  <c r="X120" i="28"/>
  <c r="W120" i="28"/>
  <c r="V120" i="28"/>
  <c r="U120" i="28"/>
  <c r="T120" i="28"/>
  <c r="S120" i="28"/>
  <c r="P120" i="28"/>
  <c r="O120" i="28"/>
  <c r="N120" i="28"/>
  <c r="M120" i="28"/>
  <c r="L120" i="28"/>
  <c r="K120" i="28"/>
  <c r="J120" i="28"/>
  <c r="I120" i="28"/>
  <c r="H120" i="28"/>
  <c r="G120" i="28"/>
  <c r="F120" i="28"/>
  <c r="D120" i="28"/>
  <c r="C120" i="28"/>
  <c r="B120" i="28"/>
  <c r="BQ119" i="28"/>
  <c r="BP119" i="28"/>
  <c r="BO119" i="28"/>
  <c r="BN119" i="28"/>
  <c r="BM119" i="28"/>
  <c r="BL119" i="28"/>
  <c r="BK119" i="28"/>
  <c r="BJ119" i="28"/>
  <c r="BI119" i="28"/>
  <c r="BF119" i="28"/>
  <c r="BE119" i="28"/>
  <c r="BD119" i="28"/>
  <c r="BC119" i="28"/>
  <c r="BB119" i="28"/>
  <c r="BA119" i="28"/>
  <c r="AZ119" i="28"/>
  <c r="AY119" i="28"/>
  <c r="AX119" i="28"/>
  <c r="AW119" i="28"/>
  <c r="AV119" i="28"/>
  <c r="AU119" i="28"/>
  <c r="AT119" i="28"/>
  <c r="AS119" i="28"/>
  <c r="AR119" i="28"/>
  <c r="AQ119" i="28"/>
  <c r="AP119" i="28"/>
  <c r="AO119" i="28"/>
  <c r="AL119" i="28"/>
  <c r="AK119" i="28"/>
  <c r="AJ119" i="28"/>
  <c r="AI119" i="28"/>
  <c r="AH119" i="28"/>
  <c r="AG119" i="28"/>
  <c r="AF119" i="28"/>
  <c r="AE119" i="28"/>
  <c r="AD119" i="28"/>
  <c r="AA119" i="28"/>
  <c r="Z119" i="28"/>
  <c r="Y119" i="28"/>
  <c r="X119" i="28"/>
  <c r="W119" i="28"/>
  <c r="V119" i="28"/>
  <c r="U119" i="28"/>
  <c r="T119" i="28"/>
  <c r="S119" i="28"/>
  <c r="P119" i="28"/>
  <c r="O119" i="28"/>
  <c r="N119" i="28"/>
  <c r="M119" i="28"/>
  <c r="L119" i="28"/>
  <c r="K119" i="28"/>
  <c r="J119" i="28"/>
  <c r="I119" i="28"/>
  <c r="H119" i="28"/>
  <c r="G119" i="28"/>
  <c r="F119" i="28"/>
  <c r="D119" i="28"/>
  <c r="C119" i="28"/>
  <c r="B119" i="28"/>
  <c r="BQ118" i="28"/>
  <c r="BP118" i="28"/>
  <c r="BO118" i="28"/>
  <c r="BN118" i="28"/>
  <c r="BM118" i="28"/>
  <c r="BL118" i="28"/>
  <c r="BK118" i="28"/>
  <c r="BJ118" i="28"/>
  <c r="BI118" i="28"/>
  <c r="BF118" i="28"/>
  <c r="BE118" i="28"/>
  <c r="BD118" i="28"/>
  <c r="BC118" i="28"/>
  <c r="BB118" i="28"/>
  <c r="BA118" i="28"/>
  <c r="AZ118" i="28"/>
  <c r="AY118" i="28"/>
  <c r="AX118" i="28"/>
  <c r="AW118" i="28"/>
  <c r="AV118" i="28"/>
  <c r="AU118" i="28"/>
  <c r="AT118" i="28"/>
  <c r="AS118" i="28"/>
  <c r="AR118" i="28"/>
  <c r="AQ118" i="28"/>
  <c r="AP118" i="28"/>
  <c r="AO118" i="28"/>
  <c r="AL118" i="28"/>
  <c r="AK118" i="28"/>
  <c r="AJ118" i="28"/>
  <c r="AI118" i="28"/>
  <c r="AH118" i="28"/>
  <c r="AG118" i="28"/>
  <c r="AF118" i="28"/>
  <c r="AE118" i="28"/>
  <c r="AD118" i="28"/>
  <c r="AA118" i="28"/>
  <c r="Z118" i="28"/>
  <c r="Y118" i="28"/>
  <c r="X118" i="28"/>
  <c r="W118" i="28"/>
  <c r="V118" i="28"/>
  <c r="U118" i="28"/>
  <c r="T118" i="28"/>
  <c r="S118" i="28"/>
  <c r="P118" i="28"/>
  <c r="O118" i="28"/>
  <c r="N118" i="28"/>
  <c r="M118" i="28"/>
  <c r="L118" i="28"/>
  <c r="K118" i="28"/>
  <c r="J118" i="28"/>
  <c r="I118" i="28"/>
  <c r="H118" i="28"/>
  <c r="G118" i="28"/>
  <c r="F118" i="28"/>
  <c r="D118" i="28"/>
  <c r="C118" i="28"/>
  <c r="B118" i="28"/>
  <c r="BQ117" i="28"/>
  <c r="BP117" i="28"/>
  <c r="BO117" i="28"/>
  <c r="BN117" i="28"/>
  <c r="BM117" i="28"/>
  <c r="BL117" i="28"/>
  <c r="BK117" i="28"/>
  <c r="BJ117" i="28"/>
  <c r="BI117" i="28"/>
  <c r="BF117" i="28"/>
  <c r="BE117" i="28"/>
  <c r="BD117" i="28"/>
  <c r="BC117" i="28"/>
  <c r="BB117" i="28"/>
  <c r="BA117" i="28"/>
  <c r="AZ117" i="28"/>
  <c r="AY117" i="28"/>
  <c r="AX117" i="28"/>
  <c r="AW117" i="28"/>
  <c r="AV117" i="28"/>
  <c r="AU117" i="28"/>
  <c r="AT117" i="28"/>
  <c r="AS117" i="28"/>
  <c r="AR117" i="28"/>
  <c r="AQ117" i="28"/>
  <c r="AP117" i="28"/>
  <c r="AO117" i="28"/>
  <c r="AL117" i="28"/>
  <c r="AK117" i="28"/>
  <c r="AJ117" i="28"/>
  <c r="AI117" i="28"/>
  <c r="AH117" i="28"/>
  <c r="AG117" i="28"/>
  <c r="AF117" i="28"/>
  <c r="AE117" i="28"/>
  <c r="AD117" i="28"/>
  <c r="AA117" i="28"/>
  <c r="Z117" i="28"/>
  <c r="Y117" i="28"/>
  <c r="X117" i="28"/>
  <c r="W117" i="28"/>
  <c r="V117" i="28"/>
  <c r="U117" i="28"/>
  <c r="T117" i="28"/>
  <c r="S117" i="28"/>
  <c r="P117" i="28"/>
  <c r="O117" i="28"/>
  <c r="N117" i="28"/>
  <c r="M117" i="28"/>
  <c r="L117" i="28"/>
  <c r="K117" i="28"/>
  <c r="J117" i="28"/>
  <c r="I117" i="28"/>
  <c r="H117" i="28"/>
  <c r="G117" i="28"/>
  <c r="F117" i="28"/>
  <c r="D117" i="28"/>
  <c r="C117" i="28"/>
  <c r="B117" i="28"/>
  <c r="BQ116" i="28"/>
  <c r="BP116" i="28"/>
  <c r="BO116" i="28"/>
  <c r="BN116" i="28"/>
  <c r="BM116" i="28"/>
  <c r="BL116" i="28"/>
  <c r="BK116" i="28"/>
  <c r="BJ116" i="28"/>
  <c r="BI116" i="28"/>
  <c r="BF116" i="28"/>
  <c r="BE116" i="28"/>
  <c r="BD116" i="28"/>
  <c r="BC116" i="28"/>
  <c r="BB116" i="28"/>
  <c r="BA116" i="28"/>
  <c r="AZ116" i="28"/>
  <c r="AY116" i="28"/>
  <c r="AX116" i="28"/>
  <c r="AW116" i="28"/>
  <c r="AV116" i="28"/>
  <c r="AU116" i="28"/>
  <c r="AT116" i="28"/>
  <c r="AS116" i="28"/>
  <c r="AR116" i="28"/>
  <c r="AQ116" i="28"/>
  <c r="AP116" i="28"/>
  <c r="AO116" i="28"/>
  <c r="AL116" i="28"/>
  <c r="AK116" i="28"/>
  <c r="AJ116" i="28"/>
  <c r="AI116" i="28"/>
  <c r="AH116" i="28"/>
  <c r="AG116" i="28"/>
  <c r="AF116" i="28"/>
  <c r="AE116" i="28"/>
  <c r="AD116" i="28"/>
  <c r="AA116" i="28"/>
  <c r="Z116" i="28"/>
  <c r="Y116" i="28"/>
  <c r="X116" i="28"/>
  <c r="W116" i="28"/>
  <c r="V116" i="28"/>
  <c r="U116" i="28"/>
  <c r="T116" i="28"/>
  <c r="S116" i="28"/>
  <c r="P116" i="28"/>
  <c r="O116" i="28"/>
  <c r="N116" i="28"/>
  <c r="M116" i="28"/>
  <c r="L116" i="28"/>
  <c r="K116" i="28"/>
  <c r="J116" i="28"/>
  <c r="I116" i="28"/>
  <c r="H116" i="28"/>
  <c r="G116" i="28"/>
  <c r="F116" i="28"/>
  <c r="D116" i="28"/>
  <c r="C116" i="28"/>
  <c r="B116" i="28"/>
  <c r="BQ115" i="28"/>
  <c r="BP115" i="28"/>
  <c r="BO115" i="28"/>
  <c r="BN115" i="28"/>
  <c r="BM115" i="28"/>
  <c r="BL115" i="28"/>
  <c r="BK115" i="28"/>
  <c r="BJ115" i="28"/>
  <c r="BI115" i="28"/>
  <c r="BF115" i="28"/>
  <c r="BE115" i="28"/>
  <c r="BD115" i="28"/>
  <c r="BC115" i="28"/>
  <c r="BB115" i="28"/>
  <c r="BA115" i="28"/>
  <c r="AZ115" i="28"/>
  <c r="AY115" i="28"/>
  <c r="AX115" i="28"/>
  <c r="AW115" i="28"/>
  <c r="AV115" i="28"/>
  <c r="AU115" i="28"/>
  <c r="AT115" i="28"/>
  <c r="AS115" i="28"/>
  <c r="AR115" i="28"/>
  <c r="AQ115" i="28"/>
  <c r="AP115" i="28"/>
  <c r="AO115" i="28"/>
  <c r="AL115" i="28"/>
  <c r="AK115" i="28"/>
  <c r="AJ115" i="28"/>
  <c r="AI115" i="28"/>
  <c r="AH115" i="28"/>
  <c r="AG115" i="28"/>
  <c r="AF115" i="28"/>
  <c r="AE115" i="28"/>
  <c r="AD115" i="28"/>
  <c r="AA115" i="28"/>
  <c r="Z115" i="28"/>
  <c r="Y115" i="28"/>
  <c r="X115" i="28"/>
  <c r="W115" i="28"/>
  <c r="V115" i="28"/>
  <c r="U115" i="28"/>
  <c r="T115" i="28"/>
  <c r="S115" i="28"/>
  <c r="P115" i="28"/>
  <c r="O115" i="28"/>
  <c r="N115" i="28"/>
  <c r="M115" i="28"/>
  <c r="L115" i="28"/>
  <c r="K115" i="28"/>
  <c r="J115" i="28"/>
  <c r="I115" i="28"/>
  <c r="H115" i="28"/>
  <c r="G115" i="28"/>
  <c r="F115" i="28"/>
  <c r="D115" i="28"/>
  <c r="C115" i="28"/>
  <c r="B115" i="28"/>
  <c r="BQ114" i="28"/>
  <c r="BP114" i="28"/>
  <c r="BO114" i="28"/>
  <c r="BN114" i="28"/>
  <c r="BM114" i="28"/>
  <c r="BL114" i="28"/>
  <c r="BK114" i="28"/>
  <c r="BJ114" i="28"/>
  <c r="BI114" i="28"/>
  <c r="BF114" i="28"/>
  <c r="BE114" i="28"/>
  <c r="BD114" i="28"/>
  <c r="BC114" i="28"/>
  <c r="BB114" i="28"/>
  <c r="BA114" i="28"/>
  <c r="AZ114" i="28"/>
  <c r="AY114" i="28"/>
  <c r="AX114" i="28"/>
  <c r="AW114" i="28"/>
  <c r="AV114" i="28"/>
  <c r="AU114" i="28"/>
  <c r="AT114" i="28"/>
  <c r="AS114" i="28"/>
  <c r="AR114" i="28"/>
  <c r="AQ114" i="28"/>
  <c r="AP114" i="28"/>
  <c r="AO114" i="28"/>
  <c r="AL114" i="28"/>
  <c r="AK114" i="28"/>
  <c r="AJ114" i="28"/>
  <c r="AI114" i="28"/>
  <c r="AH114" i="28"/>
  <c r="AG114" i="28"/>
  <c r="AF114" i="28"/>
  <c r="AE114" i="28"/>
  <c r="AD114" i="28"/>
  <c r="AA114" i="28"/>
  <c r="Z114" i="28"/>
  <c r="Y114" i="28"/>
  <c r="X114" i="28"/>
  <c r="W114" i="28"/>
  <c r="V114" i="28"/>
  <c r="U114" i="28"/>
  <c r="T114" i="28"/>
  <c r="S114" i="28"/>
  <c r="P114" i="28"/>
  <c r="O114" i="28"/>
  <c r="N114" i="28"/>
  <c r="M114" i="28"/>
  <c r="L114" i="28"/>
  <c r="K114" i="28"/>
  <c r="J114" i="28"/>
  <c r="I114" i="28"/>
  <c r="H114" i="28"/>
  <c r="G114" i="28"/>
  <c r="F114" i="28"/>
  <c r="D114" i="28"/>
  <c r="C114" i="28"/>
  <c r="B114" i="28"/>
  <c r="BQ113" i="28"/>
  <c r="BP113" i="28"/>
  <c r="BO113" i="28"/>
  <c r="BN113" i="28"/>
  <c r="BM113" i="28"/>
  <c r="BL113" i="28"/>
  <c r="BK113" i="28"/>
  <c r="BJ113" i="28"/>
  <c r="BI113" i="28"/>
  <c r="BF113" i="28"/>
  <c r="BE113" i="28"/>
  <c r="BD113" i="28"/>
  <c r="BC113" i="28"/>
  <c r="BB113" i="28"/>
  <c r="BA113" i="28"/>
  <c r="AZ113" i="28"/>
  <c r="AY113" i="28"/>
  <c r="AX113" i="28"/>
  <c r="AW113" i="28"/>
  <c r="AV113" i="28"/>
  <c r="AU113" i="28"/>
  <c r="AT113" i="28"/>
  <c r="AS113" i="28"/>
  <c r="AR113" i="28"/>
  <c r="AQ113" i="28"/>
  <c r="AP113" i="28"/>
  <c r="AO113" i="28"/>
  <c r="AL113" i="28"/>
  <c r="AK113" i="28"/>
  <c r="AJ113" i="28"/>
  <c r="AI113" i="28"/>
  <c r="AH113" i="28"/>
  <c r="AG113" i="28"/>
  <c r="AF113" i="28"/>
  <c r="AE113" i="28"/>
  <c r="AD113" i="28"/>
  <c r="AA113" i="28"/>
  <c r="Z113" i="28"/>
  <c r="Y113" i="28"/>
  <c r="X113" i="28"/>
  <c r="W113" i="28"/>
  <c r="V113" i="28"/>
  <c r="U113" i="28"/>
  <c r="T113" i="28"/>
  <c r="S113" i="28"/>
  <c r="P113" i="28"/>
  <c r="O113" i="28"/>
  <c r="N113" i="28"/>
  <c r="M113" i="28"/>
  <c r="L113" i="28"/>
  <c r="K113" i="28"/>
  <c r="J113" i="28"/>
  <c r="I113" i="28"/>
  <c r="H113" i="28"/>
  <c r="G113" i="28"/>
  <c r="F113" i="28"/>
  <c r="D113" i="28"/>
  <c r="C113" i="28"/>
  <c r="B113" i="28"/>
  <c r="BQ112" i="28"/>
  <c r="BP112" i="28"/>
  <c r="BO112" i="28"/>
  <c r="BN112" i="28"/>
  <c r="BM112" i="28"/>
  <c r="BL112" i="28"/>
  <c r="BK112" i="28"/>
  <c r="BJ112" i="28"/>
  <c r="BI112" i="28"/>
  <c r="BF112" i="28"/>
  <c r="BE112" i="28"/>
  <c r="BD112" i="28"/>
  <c r="BC112" i="28"/>
  <c r="BB112" i="28"/>
  <c r="BA112" i="28"/>
  <c r="AZ112" i="28"/>
  <c r="AY112" i="28"/>
  <c r="AX112" i="28"/>
  <c r="AW112" i="28"/>
  <c r="AV112" i="28"/>
  <c r="AU112" i="28"/>
  <c r="AT112" i="28"/>
  <c r="AS112" i="28"/>
  <c r="AR112" i="28"/>
  <c r="AQ112" i="28"/>
  <c r="AP112" i="28"/>
  <c r="AO112" i="28"/>
  <c r="AL112" i="28"/>
  <c r="AK112" i="28"/>
  <c r="AJ112" i="28"/>
  <c r="AI112" i="28"/>
  <c r="AH112" i="28"/>
  <c r="AG112" i="28"/>
  <c r="AF112" i="28"/>
  <c r="AE112" i="28"/>
  <c r="AD112" i="28"/>
  <c r="AA112" i="28"/>
  <c r="Z112" i="28"/>
  <c r="Y112" i="28"/>
  <c r="X112" i="28"/>
  <c r="W112" i="28"/>
  <c r="V112" i="28"/>
  <c r="U112" i="28"/>
  <c r="T112" i="28"/>
  <c r="S112" i="28"/>
  <c r="P112" i="28"/>
  <c r="O112" i="28"/>
  <c r="N112" i="28"/>
  <c r="M112" i="28"/>
  <c r="L112" i="28"/>
  <c r="K112" i="28"/>
  <c r="J112" i="28"/>
  <c r="I112" i="28"/>
  <c r="H112" i="28"/>
  <c r="G112" i="28"/>
  <c r="F112" i="28"/>
  <c r="D112" i="28"/>
  <c r="C112" i="28"/>
  <c r="B112" i="28"/>
  <c r="BQ111" i="28"/>
  <c r="BP111" i="28"/>
  <c r="BO111" i="28"/>
  <c r="BN111" i="28"/>
  <c r="BM111" i="28"/>
  <c r="BL111" i="28"/>
  <c r="BK111" i="28"/>
  <c r="BJ111" i="28"/>
  <c r="BI111" i="28"/>
  <c r="BF111" i="28"/>
  <c r="BE111" i="28"/>
  <c r="BD111" i="28"/>
  <c r="BC111" i="28"/>
  <c r="BB111" i="28"/>
  <c r="BA111" i="28"/>
  <c r="AZ111" i="28"/>
  <c r="AY111" i="28"/>
  <c r="AX111" i="28"/>
  <c r="AW111" i="28"/>
  <c r="AV111" i="28"/>
  <c r="AU111" i="28"/>
  <c r="AT111" i="28"/>
  <c r="AS111" i="28"/>
  <c r="AR111" i="28"/>
  <c r="AQ111" i="28"/>
  <c r="AP111" i="28"/>
  <c r="AO111" i="28"/>
  <c r="AL111" i="28"/>
  <c r="AK111" i="28"/>
  <c r="AJ111" i="28"/>
  <c r="AI111" i="28"/>
  <c r="AH111" i="28"/>
  <c r="AG111" i="28"/>
  <c r="AF111" i="28"/>
  <c r="AE111" i="28"/>
  <c r="AD111" i="28"/>
  <c r="AA111" i="28"/>
  <c r="Z111" i="28"/>
  <c r="Y111" i="28"/>
  <c r="X111" i="28"/>
  <c r="W111" i="28"/>
  <c r="V111" i="28"/>
  <c r="U111" i="28"/>
  <c r="T111" i="28"/>
  <c r="S111" i="28"/>
  <c r="P111" i="28"/>
  <c r="O111" i="28"/>
  <c r="N111" i="28"/>
  <c r="M111" i="28"/>
  <c r="L111" i="28"/>
  <c r="K111" i="28"/>
  <c r="J111" i="28"/>
  <c r="I111" i="28"/>
  <c r="H111" i="28"/>
  <c r="G111" i="28"/>
  <c r="F111" i="28"/>
  <c r="D111" i="28"/>
  <c r="C111" i="28"/>
  <c r="B111" i="28"/>
  <c r="BQ110" i="28"/>
  <c r="BP110" i="28"/>
  <c r="BO110" i="28"/>
  <c r="BN110" i="28"/>
  <c r="BM110" i="28"/>
  <c r="BL110" i="28"/>
  <c r="BK110" i="28"/>
  <c r="BJ110" i="28"/>
  <c r="BI110" i="28"/>
  <c r="BF110" i="28"/>
  <c r="BE110" i="28"/>
  <c r="BD110" i="28"/>
  <c r="BC110" i="28"/>
  <c r="BB110" i="28"/>
  <c r="BA110" i="28"/>
  <c r="AZ110" i="28"/>
  <c r="AY110" i="28"/>
  <c r="AX110" i="28"/>
  <c r="AW110" i="28"/>
  <c r="AV110" i="28"/>
  <c r="AU110" i="28"/>
  <c r="AT110" i="28"/>
  <c r="AS110" i="28"/>
  <c r="AR110" i="28"/>
  <c r="AQ110" i="28"/>
  <c r="AP110" i="28"/>
  <c r="AO110" i="28"/>
  <c r="AL110" i="28"/>
  <c r="AK110" i="28"/>
  <c r="AJ110" i="28"/>
  <c r="AI110" i="28"/>
  <c r="AH110" i="28"/>
  <c r="AG110" i="28"/>
  <c r="AF110" i="28"/>
  <c r="AE110" i="28"/>
  <c r="AD110" i="28"/>
  <c r="AA110" i="28"/>
  <c r="Z110" i="28"/>
  <c r="Y110" i="28"/>
  <c r="X110" i="28"/>
  <c r="W110" i="28"/>
  <c r="V110" i="28"/>
  <c r="U110" i="28"/>
  <c r="T110" i="28"/>
  <c r="S110" i="28"/>
  <c r="P110" i="28"/>
  <c r="O110" i="28"/>
  <c r="N110" i="28"/>
  <c r="M110" i="28"/>
  <c r="L110" i="28"/>
  <c r="K110" i="28"/>
  <c r="J110" i="28"/>
  <c r="I110" i="28"/>
  <c r="H110" i="28"/>
  <c r="G110" i="28"/>
  <c r="F110" i="28"/>
  <c r="D110" i="28"/>
  <c r="C110" i="28"/>
  <c r="B110" i="28"/>
  <c r="BQ109" i="28"/>
  <c r="BP109" i="28"/>
  <c r="BO109" i="28"/>
  <c r="BN109" i="28"/>
  <c r="BM109" i="28"/>
  <c r="BL109" i="28"/>
  <c r="BK109" i="28"/>
  <c r="BJ109" i="28"/>
  <c r="BI109" i="28"/>
  <c r="BF109" i="28"/>
  <c r="BE109" i="28"/>
  <c r="BD109" i="28"/>
  <c r="BC109" i="28"/>
  <c r="BB109" i="28"/>
  <c r="BA109" i="28"/>
  <c r="AZ109" i="28"/>
  <c r="AY109" i="28"/>
  <c r="AX109" i="28"/>
  <c r="AW109" i="28"/>
  <c r="AV109" i="28"/>
  <c r="AU109" i="28"/>
  <c r="AT109" i="28"/>
  <c r="AS109" i="28"/>
  <c r="AR109" i="28"/>
  <c r="AQ109" i="28"/>
  <c r="AP109" i="28"/>
  <c r="AO109" i="28"/>
  <c r="AL109" i="28"/>
  <c r="AK109" i="28"/>
  <c r="AJ109" i="28"/>
  <c r="AI109" i="28"/>
  <c r="AH109" i="28"/>
  <c r="AG109" i="28"/>
  <c r="AF109" i="28"/>
  <c r="AE109" i="28"/>
  <c r="AD109" i="28"/>
  <c r="AA109" i="28"/>
  <c r="Z109" i="28"/>
  <c r="Y109" i="28"/>
  <c r="X109" i="28"/>
  <c r="W109" i="28"/>
  <c r="V109" i="28"/>
  <c r="U109" i="28"/>
  <c r="T109" i="28"/>
  <c r="S109" i="28"/>
  <c r="P109" i="28"/>
  <c r="O109" i="28"/>
  <c r="N109" i="28"/>
  <c r="M109" i="28"/>
  <c r="L109" i="28"/>
  <c r="K109" i="28"/>
  <c r="J109" i="28"/>
  <c r="I109" i="28"/>
  <c r="H109" i="28"/>
  <c r="G109" i="28"/>
  <c r="F109" i="28"/>
  <c r="D109" i="28"/>
  <c r="C109" i="28"/>
  <c r="B109" i="28"/>
  <c r="BQ108" i="28"/>
  <c r="BP108" i="28"/>
  <c r="BO108" i="28"/>
  <c r="BN108" i="28"/>
  <c r="BM108" i="28"/>
  <c r="BL108" i="28"/>
  <c r="BK108" i="28"/>
  <c r="BJ108" i="28"/>
  <c r="BI108" i="28"/>
  <c r="BF108" i="28"/>
  <c r="BE108" i="28"/>
  <c r="BD108" i="28"/>
  <c r="BC108" i="28"/>
  <c r="BB108" i="28"/>
  <c r="BA108" i="28"/>
  <c r="AZ108" i="28"/>
  <c r="AY108" i="28"/>
  <c r="AX108" i="28"/>
  <c r="AW108" i="28"/>
  <c r="AV108" i="28"/>
  <c r="AU108" i="28"/>
  <c r="AT108" i="28"/>
  <c r="AS108" i="28"/>
  <c r="AR108" i="28"/>
  <c r="AQ108" i="28"/>
  <c r="AP108" i="28"/>
  <c r="AO108" i="28"/>
  <c r="AL108" i="28"/>
  <c r="AK108" i="28"/>
  <c r="AJ108" i="28"/>
  <c r="AI108" i="28"/>
  <c r="AH108" i="28"/>
  <c r="AG108" i="28"/>
  <c r="AF108" i="28"/>
  <c r="AE108" i="28"/>
  <c r="AD108" i="28"/>
  <c r="AA108" i="28"/>
  <c r="Z108" i="28"/>
  <c r="Y108" i="28"/>
  <c r="X108" i="28"/>
  <c r="W108" i="28"/>
  <c r="V108" i="28"/>
  <c r="U108" i="28"/>
  <c r="T108" i="28"/>
  <c r="S108" i="28"/>
  <c r="P108" i="28"/>
  <c r="O108" i="28"/>
  <c r="N108" i="28"/>
  <c r="M108" i="28"/>
  <c r="L108" i="28"/>
  <c r="K108" i="28"/>
  <c r="J108" i="28"/>
  <c r="I108" i="28"/>
  <c r="H108" i="28"/>
  <c r="G108" i="28"/>
  <c r="F108" i="28"/>
  <c r="D108" i="28"/>
  <c r="C108" i="28"/>
  <c r="B108" i="28"/>
  <c r="BQ107" i="28"/>
  <c r="BP107" i="28"/>
  <c r="BO107" i="28"/>
  <c r="BN107" i="28"/>
  <c r="BM107" i="28"/>
  <c r="BL107" i="28"/>
  <c r="BK107" i="28"/>
  <c r="BJ107" i="28"/>
  <c r="BI107" i="28"/>
  <c r="BF107" i="28"/>
  <c r="BE107" i="28"/>
  <c r="BD107" i="28"/>
  <c r="BC107" i="28"/>
  <c r="BB107" i="28"/>
  <c r="BA107" i="28"/>
  <c r="AZ107" i="28"/>
  <c r="AY107" i="28"/>
  <c r="AX107" i="28"/>
  <c r="AW107" i="28"/>
  <c r="AV107" i="28"/>
  <c r="AU107" i="28"/>
  <c r="AT107" i="28"/>
  <c r="AS107" i="28"/>
  <c r="AR107" i="28"/>
  <c r="AQ107" i="28"/>
  <c r="AP107" i="28"/>
  <c r="AO107" i="28"/>
  <c r="AL107" i="28"/>
  <c r="AK107" i="28"/>
  <c r="AJ107" i="28"/>
  <c r="AI107" i="28"/>
  <c r="AH107" i="28"/>
  <c r="AG107" i="28"/>
  <c r="AF107" i="28"/>
  <c r="AE107" i="28"/>
  <c r="AD107" i="28"/>
  <c r="AA107" i="28"/>
  <c r="Z107" i="28"/>
  <c r="Y107" i="28"/>
  <c r="X107" i="28"/>
  <c r="W107" i="28"/>
  <c r="V107" i="28"/>
  <c r="U107" i="28"/>
  <c r="T107" i="28"/>
  <c r="S107" i="28"/>
  <c r="P107" i="28"/>
  <c r="O107" i="28"/>
  <c r="N107" i="28"/>
  <c r="M107" i="28"/>
  <c r="L107" i="28"/>
  <c r="K107" i="28"/>
  <c r="J107" i="28"/>
  <c r="I107" i="28"/>
  <c r="H107" i="28"/>
  <c r="G107" i="28"/>
  <c r="F107" i="28"/>
  <c r="D107" i="28"/>
  <c r="C107" i="28"/>
  <c r="B107" i="28"/>
  <c r="BQ106" i="28"/>
  <c r="BP106" i="28"/>
  <c r="BO106" i="28"/>
  <c r="BN106" i="28"/>
  <c r="BM106" i="28"/>
  <c r="BL106" i="28"/>
  <c r="BK106" i="28"/>
  <c r="BJ106" i="28"/>
  <c r="BI106" i="28"/>
  <c r="BF106" i="28"/>
  <c r="BE106" i="28"/>
  <c r="BD106" i="28"/>
  <c r="BC106" i="28"/>
  <c r="BB106" i="28"/>
  <c r="BA106" i="28"/>
  <c r="AZ106" i="28"/>
  <c r="AY106" i="28"/>
  <c r="AX106" i="28"/>
  <c r="AW106" i="28"/>
  <c r="AV106" i="28"/>
  <c r="AU106" i="28"/>
  <c r="AT106" i="28"/>
  <c r="AS106" i="28"/>
  <c r="AR106" i="28"/>
  <c r="AQ106" i="28"/>
  <c r="AP106" i="28"/>
  <c r="AO106" i="28"/>
  <c r="AL106" i="28"/>
  <c r="AK106" i="28"/>
  <c r="AJ106" i="28"/>
  <c r="AI106" i="28"/>
  <c r="AH106" i="28"/>
  <c r="AG106" i="28"/>
  <c r="AF106" i="28"/>
  <c r="AE106" i="28"/>
  <c r="AD106" i="28"/>
  <c r="AA106" i="28"/>
  <c r="Z106" i="28"/>
  <c r="Y106" i="28"/>
  <c r="X106" i="28"/>
  <c r="W106" i="28"/>
  <c r="V106" i="28"/>
  <c r="U106" i="28"/>
  <c r="T106" i="28"/>
  <c r="S106" i="28"/>
  <c r="P106" i="28"/>
  <c r="O106" i="28"/>
  <c r="N106" i="28"/>
  <c r="M106" i="28"/>
  <c r="L106" i="28"/>
  <c r="K106" i="28"/>
  <c r="J106" i="28"/>
  <c r="I106" i="28"/>
  <c r="H106" i="28"/>
  <c r="G106" i="28"/>
  <c r="F106" i="28"/>
  <c r="D106" i="28"/>
  <c r="C106" i="28"/>
  <c r="B106" i="28"/>
  <c r="BQ105" i="28"/>
  <c r="BP105" i="28"/>
  <c r="BO105" i="28"/>
  <c r="BN105" i="28"/>
  <c r="BM105" i="28"/>
  <c r="BL105" i="28"/>
  <c r="BK105" i="28"/>
  <c r="BJ105" i="28"/>
  <c r="BI105" i="28"/>
  <c r="BF105" i="28"/>
  <c r="BE105" i="28"/>
  <c r="BD105" i="28"/>
  <c r="BC105" i="28"/>
  <c r="BB105" i="28"/>
  <c r="BA105" i="28"/>
  <c r="AZ105" i="28"/>
  <c r="AY105" i="28"/>
  <c r="AX105" i="28"/>
  <c r="AW105" i="28"/>
  <c r="AV105" i="28"/>
  <c r="AU105" i="28"/>
  <c r="AT105" i="28"/>
  <c r="AS105" i="28"/>
  <c r="AR105" i="28"/>
  <c r="AQ105" i="28"/>
  <c r="AP105" i="28"/>
  <c r="AO105" i="28"/>
  <c r="AL105" i="28"/>
  <c r="AK105" i="28"/>
  <c r="AJ105" i="28"/>
  <c r="AI105" i="28"/>
  <c r="AH105" i="28"/>
  <c r="AG105" i="28"/>
  <c r="AF105" i="28"/>
  <c r="AE105" i="28"/>
  <c r="AD105" i="28"/>
  <c r="AA105" i="28"/>
  <c r="Z105" i="28"/>
  <c r="Y105" i="28"/>
  <c r="X105" i="28"/>
  <c r="W105" i="28"/>
  <c r="V105" i="28"/>
  <c r="U105" i="28"/>
  <c r="T105" i="28"/>
  <c r="S105" i="28"/>
  <c r="P105" i="28"/>
  <c r="O105" i="28"/>
  <c r="N105" i="28"/>
  <c r="M105" i="28"/>
  <c r="L105" i="28"/>
  <c r="K105" i="28"/>
  <c r="J105" i="28"/>
  <c r="I105" i="28"/>
  <c r="H105" i="28"/>
  <c r="G105" i="28"/>
  <c r="F105" i="28"/>
  <c r="D105" i="28"/>
  <c r="C105" i="28"/>
  <c r="B105" i="28"/>
  <c r="BQ104" i="28"/>
  <c r="BP104" i="28"/>
  <c r="BO104" i="28"/>
  <c r="BN104" i="28"/>
  <c r="BM104" i="28"/>
  <c r="BL104" i="28"/>
  <c r="BK104" i="28"/>
  <c r="BJ104" i="28"/>
  <c r="BI104" i="28"/>
  <c r="BF104" i="28"/>
  <c r="BE104" i="28"/>
  <c r="BD104" i="28"/>
  <c r="BC104" i="28"/>
  <c r="BB104" i="28"/>
  <c r="BA104" i="28"/>
  <c r="AZ104" i="28"/>
  <c r="AY104" i="28"/>
  <c r="AX104" i="28"/>
  <c r="AW104" i="28"/>
  <c r="AV104" i="28"/>
  <c r="AU104" i="28"/>
  <c r="AT104" i="28"/>
  <c r="AS104" i="28"/>
  <c r="AR104" i="28"/>
  <c r="AQ104" i="28"/>
  <c r="AP104" i="28"/>
  <c r="AO104" i="28"/>
  <c r="AL104" i="28"/>
  <c r="AK104" i="28"/>
  <c r="AJ104" i="28"/>
  <c r="AI104" i="28"/>
  <c r="AH104" i="28"/>
  <c r="AG104" i="28"/>
  <c r="AF104" i="28"/>
  <c r="AE104" i="28"/>
  <c r="AD104" i="28"/>
  <c r="AA104" i="28"/>
  <c r="Z104" i="28"/>
  <c r="Y104" i="28"/>
  <c r="X104" i="28"/>
  <c r="W104" i="28"/>
  <c r="V104" i="28"/>
  <c r="U104" i="28"/>
  <c r="T104" i="28"/>
  <c r="S104" i="28"/>
  <c r="P104" i="28"/>
  <c r="O104" i="28"/>
  <c r="N104" i="28"/>
  <c r="M104" i="28"/>
  <c r="L104" i="28"/>
  <c r="K104" i="28"/>
  <c r="J104" i="28"/>
  <c r="I104" i="28"/>
  <c r="H104" i="28"/>
  <c r="G104" i="28"/>
  <c r="F104" i="28"/>
  <c r="D104" i="28"/>
  <c r="C104" i="28"/>
  <c r="B104" i="28"/>
  <c r="BQ103" i="28"/>
  <c r="BP103" i="28"/>
  <c r="BO103" i="28"/>
  <c r="BN103" i="28"/>
  <c r="BM103" i="28"/>
  <c r="BL103" i="28"/>
  <c r="BK103" i="28"/>
  <c r="BJ103" i="28"/>
  <c r="BI103" i="28"/>
  <c r="BF103" i="28"/>
  <c r="BE103" i="28"/>
  <c r="BD103" i="28"/>
  <c r="BC103" i="28"/>
  <c r="BB103" i="28"/>
  <c r="BA103" i="28"/>
  <c r="AZ103" i="28"/>
  <c r="AY103" i="28"/>
  <c r="AX103" i="28"/>
  <c r="AW103" i="28"/>
  <c r="AV103" i="28"/>
  <c r="AU103" i="28"/>
  <c r="AT103" i="28"/>
  <c r="AS103" i="28"/>
  <c r="AR103" i="28"/>
  <c r="AQ103" i="28"/>
  <c r="AP103" i="28"/>
  <c r="AO103" i="28"/>
  <c r="AL103" i="28"/>
  <c r="AK103" i="28"/>
  <c r="AJ103" i="28"/>
  <c r="AI103" i="28"/>
  <c r="AH103" i="28"/>
  <c r="AG103" i="28"/>
  <c r="AF103" i="28"/>
  <c r="AE103" i="28"/>
  <c r="AD103" i="28"/>
  <c r="AA103" i="28"/>
  <c r="Z103" i="28"/>
  <c r="Y103" i="28"/>
  <c r="X103" i="28"/>
  <c r="W103" i="28"/>
  <c r="V103" i="28"/>
  <c r="U103" i="28"/>
  <c r="T103" i="28"/>
  <c r="S103" i="28"/>
  <c r="P103" i="28"/>
  <c r="O103" i="28"/>
  <c r="N103" i="28"/>
  <c r="M103" i="28"/>
  <c r="L103" i="28"/>
  <c r="K103" i="28"/>
  <c r="J103" i="28"/>
  <c r="I103" i="28"/>
  <c r="H103" i="28"/>
  <c r="G103" i="28"/>
  <c r="F103" i="28"/>
  <c r="D103" i="28"/>
  <c r="C103" i="28"/>
  <c r="B103" i="28"/>
  <c r="BQ102" i="28"/>
  <c r="BP102" i="28"/>
  <c r="BO102" i="28"/>
  <c r="BN102" i="28"/>
  <c r="BM102" i="28"/>
  <c r="BL102" i="28"/>
  <c r="BK102" i="28"/>
  <c r="BJ102" i="28"/>
  <c r="BI102" i="28"/>
  <c r="BF102" i="28"/>
  <c r="BE102" i="28"/>
  <c r="BD102" i="28"/>
  <c r="BC102" i="28"/>
  <c r="BB102" i="28"/>
  <c r="BA102" i="28"/>
  <c r="AZ102" i="28"/>
  <c r="AY102" i="28"/>
  <c r="AX102" i="28"/>
  <c r="AW102" i="28"/>
  <c r="AV102" i="28"/>
  <c r="AU102" i="28"/>
  <c r="AT102" i="28"/>
  <c r="AS102" i="28"/>
  <c r="AR102" i="28"/>
  <c r="AQ102" i="28"/>
  <c r="AP102" i="28"/>
  <c r="AO102" i="28"/>
  <c r="AL102" i="28"/>
  <c r="AK102" i="28"/>
  <c r="AJ102" i="28"/>
  <c r="AI102" i="28"/>
  <c r="AH102" i="28"/>
  <c r="AG102" i="28"/>
  <c r="AF102" i="28"/>
  <c r="AE102" i="28"/>
  <c r="AD102" i="28"/>
  <c r="AA102" i="28"/>
  <c r="Z102" i="28"/>
  <c r="Y102" i="28"/>
  <c r="X102" i="28"/>
  <c r="W102" i="28"/>
  <c r="V102" i="28"/>
  <c r="U102" i="28"/>
  <c r="T102" i="28"/>
  <c r="S102" i="28"/>
  <c r="P102" i="28"/>
  <c r="O102" i="28"/>
  <c r="N102" i="28"/>
  <c r="M102" i="28"/>
  <c r="L102" i="28"/>
  <c r="K102" i="28"/>
  <c r="J102" i="28"/>
  <c r="I102" i="28"/>
  <c r="H102" i="28"/>
  <c r="G102" i="28"/>
  <c r="F102" i="28"/>
  <c r="D102" i="28"/>
  <c r="C102" i="28"/>
  <c r="B102" i="28"/>
  <c r="BQ101" i="28"/>
  <c r="BP101" i="28"/>
  <c r="BO101" i="28"/>
  <c r="BN101" i="28"/>
  <c r="BM101" i="28"/>
  <c r="BL101" i="28"/>
  <c r="BK101" i="28"/>
  <c r="BJ101" i="28"/>
  <c r="BI101" i="28"/>
  <c r="BF101" i="28"/>
  <c r="BE101" i="28"/>
  <c r="BD101" i="28"/>
  <c r="BC101" i="28"/>
  <c r="BB101" i="28"/>
  <c r="BA101" i="28"/>
  <c r="AZ101" i="28"/>
  <c r="AY101" i="28"/>
  <c r="AX101" i="28"/>
  <c r="AW101" i="28"/>
  <c r="AV101" i="28"/>
  <c r="AU101" i="28"/>
  <c r="AT101" i="28"/>
  <c r="AS101" i="28"/>
  <c r="AR101" i="28"/>
  <c r="AQ101" i="28"/>
  <c r="AP101" i="28"/>
  <c r="AO101" i="28"/>
  <c r="AL101" i="28"/>
  <c r="AK101" i="28"/>
  <c r="AJ101" i="28"/>
  <c r="AI101" i="28"/>
  <c r="AH101" i="28"/>
  <c r="AG101" i="28"/>
  <c r="AF101" i="28"/>
  <c r="AE101" i="28"/>
  <c r="AD101" i="28"/>
  <c r="AA101" i="28"/>
  <c r="Z101" i="28"/>
  <c r="Y101" i="28"/>
  <c r="X101" i="28"/>
  <c r="W101" i="28"/>
  <c r="V101" i="28"/>
  <c r="U101" i="28"/>
  <c r="T101" i="28"/>
  <c r="S101" i="28"/>
  <c r="P101" i="28"/>
  <c r="O101" i="28"/>
  <c r="N101" i="28"/>
  <c r="M101" i="28"/>
  <c r="L101" i="28"/>
  <c r="K101" i="28"/>
  <c r="J101" i="28"/>
  <c r="I101" i="28"/>
  <c r="H101" i="28"/>
  <c r="G101" i="28"/>
  <c r="F101" i="28"/>
  <c r="D101" i="28"/>
  <c r="C101" i="28"/>
  <c r="B101" i="28"/>
  <c r="BQ100" i="28"/>
  <c r="BP100" i="28"/>
  <c r="BO100" i="28"/>
  <c r="BN100" i="28"/>
  <c r="BM100" i="28"/>
  <c r="BL100" i="28"/>
  <c r="BK100" i="28"/>
  <c r="BJ100" i="28"/>
  <c r="BI100" i="28"/>
  <c r="BF100" i="28"/>
  <c r="BE100" i="28"/>
  <c r="BD100" i="28"/>
  <c r="BC100" i="28"/>
  <c r="BB100" i="28"/>
  <c r="BA100" i="28"/>
  <c r="AZ100" i="28"/>
  <c r="AY100" i="28"/>
  <c r="AX100" i="28"/>
  <c r="AW100" i="28"/>
  <c r="AV100" i="28"/>
  <c r="AU100" i="28"/>
  <c r="AT100" i="28"/>
  <c r="AS100" i="28"/>
  <c r="AR100" i="28"/>
  <c r="AQ100" i="28"/>
  <c r="AP100" i="28"/>
  <c r="AO100" i="28"/>
  <c r="AL100" i="28"/>
  <c r="AK100" i="28"/>
  <c r="AJ100" i="28"/>
  <c r="AI100" i="28"/>
  <c r="AH100" i="28"/>
  <c r="AG100" i="28"/>
  <c r="AF100" i="28"/>
  <c r="AE100" i="28"/>
  <c r="AD100" i="28"/>
  <c r="AA100" i="28"/>
  <c r="Z100" i="28"/>
  <c r="Y100" i="28"/>
  <c r="X100" i="28"/>
  <c r="W100" i="28"/>
  <c r="V100" i="28"/>
  <c r="U100" i="28"/>
  <c r="T100" i="28"/>
  <c r="S100" i="28"/>
  <c r="P100" i="28"/>
  <c r="O100" i="28"/>
  <c r="N100" i="28"/>
  <c r="M100" i="28"/>
  <c r="L100" i="28"/>
  <c r="K100" i="28"/>
  <c r="J100" i="28"/>
  <c r="I100" i="28"/>
  <c r="H100" i="28"/>
  <c r="G100" i="28"/>
  <c r="F100" i="28"/>
  <c r="D100" i="28"/>
  <c r="C100" i="28"/>
  <c r="B100" i="28"/>
  <c r="BQ99" i="28"/>
  <c r="BP99" i="28"/>
  <c r="BO99" i="28"/>
  <c r="BN99" i="28"/>
  <c r="BM99" i="28"/>
  <c r="BL99" i="28"/>
  <c r="BK99" i="28"/>
  <c r="BJ99" i="28"/>
  <c r="BI99" i="28"/>
  <c r="BF99" i="28"/>
  <c r="BE99" i="28"/>
  <c r="BD99" i="28"/>
  <c r="BC99" i="28"/>
  <c r="BB99" i="28"/>
  <c r="BA99" i="28"/>
  <c r="AZ99" i="28"/>
  <c r="AY99" i="28"/>
  <c r="AX99" i="28"/>
  <c r="AW99" i="28"/>
  <c r="AV99" i="28"/>
  <c r="AU99" i="28"/>
  <c r="AT99" i="28"/>
  <c r="AS99" i="28"/>
  <c r="AR99" i="28"/>
  <c r="AQ99" i="28"/>
  <c r="AP99" i="28"/>
  <c r="AO99" i="28"/>
  <c r="AL99" i="28"/>
  <c r="AK99" i="28"/>
  <c r="AJ99" i="28"/>
  <c r="AI99" i="28"/>
  <c r="AH99" i="28"/>
  <c r="AG99" i="28"/>
  <c r="AF99" i="28"/>
  <c r="AE99" i="28"/>
  <c r="AD99" i="28"/>
  <c r="AA99" i="28"/>
  <c r="Z99" i="28"/>
  <c r="Y99" i="28"/>
  <c r="X99" i="28"/>
  <c r="W99" i="28"/>
  <c r="V99" i="28"/>
  <c r="U99" i="28"/>
  <c r="T99" i="28"/>
  <c r="S99" i="28"/>
  <c r="P99" i="28"/>
  <c r="O99" i="28"/>
  <c r="N99" i="28"/>
  <c r="M99" i="28"/>
  <c r="L99" i="28"/>
  <c r="K99" i="28"/>
  <c r="J99" i="28"/>
  <c r="I99" i="28"/>
  <c r="H99" i="28"/>
  <c r="G99" i="28"/>
  <c r="F99" i="28"/>
  <c r="D99" i="28"/>
  <c r="C99" i="28"/>
  <c r="B99" i="28"/>
  <c r="BQ98" i="28"/>
  <c r="BP98" i="28"/>
  <c r="BO98" i="28"/>
  <c r="BN98" i="28"/>
  <c r="BM98" i="28"/>
  <c r="BL98" i="28"/>
  <c r="BK98" i="28"/>
  <c r="BJ98" i="28"/>
  <c r="BI98" i="28"/>
  <c r="BF98" i="28"/>
  <c r="BE98" i="28"/>
  <c r="BD98" i="28"/>
  <c r="BC98" i="28"/>
  <c r="BB98" i="28"/>
  <c r="BA98" i="28"/>
  <c r="AZ98" i="28"/>
  <c r="AY98" i="28"/>
  <c r="AX98" i="28"/>
  <c r="AW98" i="28"/>
  <c r="AV98" i="28"/>
  <c r="AU98" i="28"/>
  <c r="AT98" i="28"/>
  <c r="AS98" i="28"/>
  <c r="AR98" i="28"/>
  <c r="AQ98" i="28"/>
  <c r="AP98" i="28"/>
  <c r="AO98" i="28"/>
  <c r="AL98" i="28"/>
  <c r="AK98" i="28"/>
  <c r="AJ98" i="28"/>
  <c r="AI98" i="28"/>
  <c r="AH98" i="28"/>
  <c r="AG98" i="28"/>
  <c r="AF98" i="28"/>
  <c r="AE98" i="28"/>
  <c r="AD98" i="28"/>
  <c r="AA98" i="28"/>
  <c r="Z98" i="28"/>
  <c r="Y98" i="28"/>
  <c r="X98" i="28"/>
  <c r="W98" i="28"/>
  <c r="V98" i="28"/>
  <c r="U98" i="28"/>
  <c r="T98" i="28"/>
  <c r="S98" i="28"/>
  <c r="P98" i="28"/>
  <c r="O98" i="28"/>
  <c r="N98" i="28"/>
  <c r="M98" i="28"/>
  <c r="L98" i="28"/>
  <c r="K98" i="28"/>
  <c r="J98" i="28"/>
  <c r="I98" i="28"/>
  <c r="H98" i="28"/>
  <c r="G98" i="28"/>
  <c r="F98" i="28"/>
  <c r="D98" i="28"/>
  <c r="C98" i="28"/>
  <c r="B98" i="28"/>
  <c r="BQ97" i="28"/>
  <c r="BP97" i="28"/>
  <c r="BO97" i="28"/>
  <c r="BN97" i="28"/>
  <c r="BM97" i="28"/>
  <c r="BL97" i="28"/>
  <c r="BK97" i="28"/>
  <c r="BJ97" i="28"/>
  <c r="BI97" i="28"/>
  <c r="BF97" i="28"/>
  <c r="BE97" i="28"/>
  <c r="BD97" i="28"/>
  <c r="BC97" i="28"/>
  <c r="BB97" i="28"/>
  <c r="BA97" i="28"/>
  <c r="AZ97" i="28"/>
  <c r="AY97" i="28"/>
  <c r="AX97" i="28"/>
  <c r="AW97" i="28"/>
  <c r="AV97" i="28"/>
  <c r="AU97" i="28"/>
  <c r="AT97" i="28"/>
  <c r="AS97" i="28"/>
  <c r="AR97" i="28"/>
  <c r="AQ97" i="28"/>
  <c r="AP97" i="28"/>
  <c r="AO97" i="28"/>
  <c r="AL97" i="28"/>
  <c r="AK97" i="28"/>
  <c r="AJ97" i="28"/>
  <c r="AI97" i="28"/>
  <c r="AH97" i="28"/>
  <c r="AG97" i="28"/>
  <c r="AF97" i="28"/>
  <c r="AE97" i="28"/>
  <c r="AD97" i="28"/>
  <c r="AA97" i="28"/>
  <c r="Z97" i="28"/>
  <c r="Y97" i="28"/>
  <c r="X97" i="28"/>
  <c r="W97" i="28"/>
  <c r="V97" i="28"/>
  <c r="U97" i="28"/>
  <c r="T97" i="28"/>
  <c r="S97" i="28"/>
  <c r="P97" i="28"/>
  <c r="O97" i="28"/>
  <c r="N97" i="28"/>
  <c r="M97" i="28"/>
  <c r="L97" i="28"/>
  <c r="K97" i="28"/>
  <c r="J97" i="28"/>
  <c r="I97" i="28"/>
  <c r="H97" i="28"/>
  <c r="G97" i="28"/>
  <c r="F97" i="28"/>
  <c r="D97" i="28"/>
  <c r="C97" i="28"/>
  <c r="B97" i="28"/>
  <c r="BQ96" i="28"/>
  <c r="BP96" i="28"/>
  <c r="BO96" i="28"/>
  <c r="BN96" i="28"/>
  <c r="BM96" i="28"/>
  <c r="BL96" i="28"/>
  <c r="BK96" i="28"/>
  <c r="BJ96" i="28"/>
  <c r="BI96" i="28"/>
  <c r="BF96" i="28"/>
  <c r="BE96" i="28"/>
  <c r="BD96" i="28"/>
  <c r="BC96" i="28"/>
  <c r="BB96" i="28"/>
  <c r="BA96" i="28"/>
  <c r="AZ96" i="28"/>
  <c r="AY96" i="28"/>
  <c r="AX96" i="28"/>
  <c r="AW96" i="28"/>
  <c r="AV96" i="28"/>
  <c r="AU96" i="28"/>
  <c r="AT96" i="28"/>
  <c r="AS96" i="28"/>
  <c r="AR96" i="28"/>
  <c r="AQ96" i="28"/>
  <c r="AP96" i="28"/>
  <c r="AO96" i="28"/>
  <c r="AL96" i="28"/>
  <c r="AK96" i="28"/>
  <c r="AJ96" i="28"/>
  <c r="AI96" i="28"/>
  <c r="AH96" i="28"/>
  <c r="AG96" i="28"/>
  <c r="AF96" i="28"/>
  <c r="AE96" i="28"/>
  <c r="AD96" i="28"/>
  <c r="AA96" i="28"/>
  <c r="Z96" i="28"/>
  <c r="Y96" i="28"/>
  <c r="X96" i="28"/>
  <c r="W96" i="28"/>
  <c r="V96" i="28"/>
  <c r="U96" i="28"/>
  <c r="T96" i="28"/>
  <c r="S96" i="28"/>
  <c r="P96" i="28"/>
  <c r="O96" i="28"/>
  <c r="N96" i="28"/>
  <c r="M96" i="28"/>
  <c r="L96" i="28"/>
  <c r="K96" i="28"/>
  <c r="J96" i="28"/>
  <c r="I96" i="28"/>
  <c r="H96" i="28"/>
  <c r="G96" i="28"/>
  <c r="F96" i="28"/>
  <c r="D96" i="28"/>
  <c r="C96" i="28"/>
  <c r="B96" i="28"/>
  <c r="BQ95" i="28"/>
  <c r="BP95" i="28"/>
  <c r="BO95" i="28"/>
  <c r="BN95" i="28"/>
  <c r="BM95" i="28"/>
  <c r="BL95" i="28"/>
  <c r="BK95" i="28"/>
  <c r="BJ95" i="28"/>
  <c r="BI95" i="28"/>
  <c r="BF95" i="28"/>
  <c r="BE95" i="28"/>
  <c r="BD95" i="28"/>
  <c r="BC95" i="28"/>
  <c r="BB95" i="28"/>
  <c r="BA95" i="28"/>
  <c r="AZ95" i="28"/>
  <c r="AY95" i="28"/>
  <c r="AX95" i="28"/>
  <c r="AW95" i="28"/>
  <c r="AV95" i="28"/>
  <c r="AU95" i="28"/>
  <c r="AT95" i="28"/>
  <c r="AS95" i="28"/>
  <c r="AR95" i="28"/>
  <c r="AQ95" i="28"/>
  <c r="AP95" i="28"/>
  <c r="AO95" i="28"/>
  <c r="AL95" i="28"/>
  <c r="AK95" i="28"/>
  <c r="AJ95" i="28"/>
  <c r="AI95" i="28"/>
  <c r="AH95" i="28"/>
  <c r="AG95" i="28"/>
  <c r="AF95" i="28"/>
  <c r="AE95" i="28"/>
  <c r="AD95" i="28"/>
  <c r="AA95" i="28"/>
  <c r="Z95" i="28"/>
  <c r="Y95" i="28"/>
  <c r="X95" i="28"/>
  <c r="W95" i="28"/>
  <c r="V95" i="28"/>
  <c r="U95" i="28"/>
  <c r="T95" i="28"/>
  <c r="S95" i="28"/>
  <c r="P95" i="28"/>
  <c r="O95" i="28"/>
  <c r="N95" i="28"/>
  <c r="M95" i="28"/>
  <c r="L95" i="28"/>
  <c r="K95" i="28"/>
  <c r="J95" i="28"/>
  <c r="I95" i="28"/>
  <c r="H95" i="28"/>
  <c r="G95" i="28"/>
  <c r="F95" i="28"/>
  <c r="D95" i="28"/>
  <c r="C95" i="28"/>
  <c r="B95" i="28"/>
  <c r="BQ94" i="28"/>
  <c r="BP94" i="28"/>
  <c r="BO94" i="28"/>
  <c r="BN94" i="28"/>
  <c r="BM94" i="28"/>
  <c r="BL94" i="28"/>
  <c r="BK94" i="28"/>
  <c r="BJ94" i="28"/>
  <c r="BI94" i="28"/>
  <c r="BF94" i="28"/>
  <c r="BE94" i="28"/>
  <c r="BD94" i="28"/>
  <c r="BC94" i="28"/>
  <c r="BB94" i="28"/>
  <c r="BA94" i="28"/>
  <c r="AZ94" i="28"/>
  <c r="AY94" i="28"/>
  <c r="AX94" i="28"/>
  <c r="AW94" i="28"/>
  <c r="AV94" i="28"/>
  <c r="AU94" i="28"/>
  <c r="AT94" i="28"/>
  <c r="AS94" i="28"/>
  <c r="AR94" i="28"/>
  <c r="AQ94" i="28"/>
  <c r="AP94" i="28"/>
  <c r="AO94" i="28"/>
  <c r="AL94" i="28"/>
  <c r="AK94" i="28"/>
  <c r="AJ94" i="28"/>
  <c r="AI94" i="28"/>
  <c r="AH94" i="28"/>
  <c r="AG94" i="28"/>
  <c r="AF94" i="28"/>
  <c r="AE94" i="28"/>
  <c r="AD94" i="28"/>
  <c r="AA94" i="28"/>
  <c r="Z94" i="28"/>
  <c r="Y94" i="28"/>
  <c r="X94" i="28"/>
  <c r="W94" i="28"/>
  <c r="V94" i="28"/>
  <c r="U94" i="28"/>
  <c r="T94" i="28"/>
  <c r="S94" i="28"/>
  <c r="P94" i="28"/>
  <c r="O94" i="28"/>
  <c r="N94" i="28"/>
  <c r="M94" i="28"/>
  <c r="L94" i="28"/>
  <c r="K94" i="28"/>
  <c r="J94" i="28"/>
  <c r="I94" i="28"/>
  <c r="H94" i="28"/>
  <c r="G94" i="28"/>
  <c r="F94" i="28"/>
  <c r="D94" i="28"/>
  <c r="C94" i="28"/>
  <c r="B94" i="28"/>
  <c r="BQ93" i="28"/>
  <c r="BP93" i="28"/>
  <c r="BO93" i="28"/>
  <c r="BN93" i="28"/>
  <c r="BM93" i="28"/>
  <c r="BL93" i="28"/>
  <c r="BK93" i="28"/>
  <c r="BJ93" i="28"/>
  <c r="BI93" i="28"/>
  <c r="BF93" i="28"/>
  <c r="BE93" i="28"/>
  <c r="BD93" i="28"/>
  <c r="BC93" i="28"/>
  <c r="BB93" i="28"/>
  <c r="BA93" i="28"/>
  <c r="AZ93" i="28"/>
  <c r="AY93" i="28"/>
  <c r="AX93" i="28"/>
  <c r="AW93" i="28"/>
  <c r="AV93" i="28"/>
  <c r="AU93" i="28"/>
  <c r="AT93" i="28"/>
  <c r="AS93" i="28"/>
  <c r="AR93" i="28"/>
  <c r="AQ93" i="28"/>
  <c r="AP93" i="28"/>
  <c r="AO93" i="28"/>
  <c r="AL93" i="28"/>
  <c r="AK93" i="28"/>
  <c r="AJ93" i="28"/>
  <c r="AI93" i="28"/>
  <c r="AH93" i="28"/>
  <c r="AG93" i="28"/>
  <c r="AF93" i="28"/>
  <c r="AE93" i="28"/>
  <c r="AD93" i="28"/>
  <c r="AA93" i="28"/>
  <c r="Z93" i="28"/>
  <c r="Y93" i="28"/>
  <c r="X93" i="28"/>
  <c r="W93" i="28"/>
  <c r="V93" i="28"/>
  <c r="U93" i="28"/>
  <c r="T93" i="28"/>
  <c r="S93" i="28"/>
  <c r="P93" i="28"/>
  <c r="O93" i="28"/>
  <c r="N93" i="28"/>
  <c r="M93" i="28"/>
  <c r="L93" i="28"/>
  <c r="K93" i="28"/>
  <c r="J93" i="28"/>
  <c r="I93" i="28"/>
  <c r="H93" i="28"/>
  <c r="G93" i="28"/>
  <c r="F93" i="28"/>
  <c r="D93" i="28"/>
  <c r="C93" i="28"/>
  <c r="B93" i="28"/>
  <c r="BQ92" i="28"/>
  <c r="BP92" i="28"/>
  <c r="BO92" i="28"/>
  <c r="BN92" i="28"/>
  <c r="BM92" i="28"/>
  <c r="BL92" i="28"/>
  <c r="BK92" i="28"/>
  <c r="BJ92" i="28"/>
  <c r="BI92" i="28"/>
  <c r="BF92" i="28"/>
  <c r="BE92" i="28"/>
  <c r="BD92" i="28"/>
  <c r="BC92" i="28"/>
  <c r="BB92" i="28"/>
  <c r="BA92" i="28"/>
  <c r="AZ92" i="28"/>
  <c r="AY92" i="28"/>
  <c r="AX92" i="28"/>
  <c r="AW92" i="28"/>
  <c r="AV92" i="28"/>
  <c r="AU92" i="28"/>
  <c r="AT92" i="28"/>
  <c r="AS92" i="28"/>
  <c r="AR92" i="28"/>
  <c r="AQ92" i="28"/>
  <c r="AP92" i="28"/>
  <c r="AO92" i="28"/>
  <c r="AL92" i="28"/>
  <c r="AK92" i="28"/>
  <c r="AJ92" i="28"/>
  <c r="AI92" i="28"/>
  <c r="AH92" i="28"/>
  <c r="AG92" i="28"/>
  <c r="AF92" i="28"/>
  <c r="AE92" i="28"/>
  <c r="AD92" i="28"/>
  <c r="AA92" i="28"/>
  <c r="Z92" i="28"/>
  <c r="Y92" i="28"/>
  <c r="X92" i="28"/>
  <c r="W92" i="28"/>
  <c r="V92" i="28"/>
  <c r="U92" i="28"/>
  <c r="T92" i="28"/>
  <c r="S92" i="28"/>
  <c r="P92" i="28"/>
  <c r="O92" i="28"/>
  <c r="N92" i="28"/>
  <c r="M92" i="28"/>
  <c r="L92" i="28"/>
  <c r="K92" i="28"/>
  <c r="J92" i="28"/>
  <c r="I92" i="28"/>
  <c r="H92" i="28"/>
  <c r="G92" i="28"/>
  <c r="F92" i="28"/>
  <c r="D92" i="28"/>
  <c r="C92" i="28"/>
  <c r="B92" i="28"/>
  <c r="BQ91" i="28"/>
  <c r="BP91" i="28"/>
  <c r="BO91" i="28"/>
  <c r="BN91" i="28"/>
  <c r="BM91" i="28"/>
  <c r="BL91" i="28"/>
  <c r="BK91" i="28"/>
  <c r="BJ91" i="28"/>
  <c r="BI91" i="28"/>
  <c r="BF91" i="28"/>
  <c r="BE91" i="28"/>
  <c r="BD91" i="28"/>
  <c r="BC91" i="28"/>
  <c r="BB91" i="28"/>
  <c r="BA91" i="28"/>
  <c r="AZ91" i="28"/>
  <c r="AY91" i="28"/>
  <c r="AX91" i="28"/>
  <c r="AW91" i="28"/>
  <c r="AV91" i="28"/>
  <c r="AU91" i="28"/>
  <c r="AT91" i="28"/>
  <c r="AS91" i="28"/>
  <c r="AR91" i="28"/>
  <c r="AQ91" i="28"/>
  <c r="AP91" i="28"/>
  <c r="AO91" i="28"/>
  <c r="AL91" i="28"/>
  <c r="AK91" i="28"/>
  <c r="AJ91" i="28"/>
  <c r="AI91" i="28"/>
  <c r="AH91" i="28"/>
  <c r="AG91" i="28"/>
  <c r="AF91" i="28"/>
  <c r="AE91" i="28"/>
  <c r="AD91" i="28"/>
  <c r="AA91" i="28"/>
  <c r="Z91" i="28"/>
  <c r="Y91" i="28"/>
  <c r="X91" i="28"/>
  <c r="W91" i="28"/>
  <c r="V91" i="28"/>
  <c r="U91" i="28"/>
  <c r="T91" i="28"/>
  <c r="S91" i="28"/>
  <c r="P91" i="28"/>
  <c r="O91" i="28"/>
  <c r="N91" i="28"/>
  <c r="M91" i="28"/>
  <c r="L91" i="28"/>
  <c r="K91" i="28"/>
  <c r="J91" i="28"/>
  <c r="I91" i="28"/>
  <c r="H91" i="28"/>
  <c r="G91" i="28"/>
  <c r="F91" i="28"/>
  <c r="D91" i="28"/>
  <c r="C91" i="28"/>
  <c r="B91" i="28"/>
  <c r="BQ90" i="28"/>
  <c r="BP90" i="28"/>
  <c r="BO90" i="28"/>
  <c r="BN90" i="28"/>
  <c r="BM90" i="28"/>
  <c r="BL90" i="28"/>
  <c r="BK90" i="28"/>
  <c r="BJ90" i="28"/>
  <c r="BI90" i="28"/>
  <c r="BF90" i="28"/>
  <c r="BE90" i="28"/>
  <c r="BD90" i="28"/>
  <c r="BC90" i="28"/>
  <c r="BB90" i="28"/>
  <c r="BA90" i="28"/>
  <c r="AZ90" i="28"/>
  <c r="AY90" i="28"/>
  <c r="AX90" i="28"/>
  <c r="AW90" i="28"/>
  <c r="AV90" i="28"/>
  <c r="AU90" i="28"/>
  <c r="AT90" i="28"/>
  <c r="AS90" i="28"/>
  <c r="AR90" i="28"/>
  <c r="AQ90" i="28"/>
  <c r="AP90" i="28"/>
  <c r="AO90" i="28"/>
  <c r="AL90" i="28"/>
  <c r="AK90" i="28"/>
  <c r="AJ90" i="28"/>
  <c r="AI90" i="28"/>
  <c r="AH90" i="28"/>
  <c r="AG90" i="28"/>
  <c r="AF90" i="28"/>
  <c r="AE90" i="28"/>
  <c r="AD90" i="28"/>
  <c r="AA90" i="28"/>
  <c r="Z90" i="28"/>
  <c r="Y90" i="28"/>
  <c r="X90" i="28"/>
  <c r="W90" i="28"/>
  <c r="V90" i="28"/>
  <c r="U90" i="28"/>
  <c r="T90" i="28"/>
  <c r="S90" i="28"/>
  <c r="P90" i="28"/>
  <c r="O90" i="28"/>
  <c r="N90" i="28"/>
  <c r="M90" i="28"/>
  <c r="L90" i="28"/>
  <c r="K90" i="28"/>
  <c r="J90" i="28"/>
  <c r="I90" i="28"/>
  <c r="H90" i="28"/>
  <c r="G90" i="28"/>
  <c r="F90" i="28"/>
  <c r="D90" i="28"/>
  <c r="C90" i="28"/>
  <c r="B90" i="28"/>
  <c r="BQ89" i="28"/>
  <c r="BP89" i="28"/>
  <c r="BO89" i="28"/>
  <c r="BN89" i="28"/>
  <c r="BM89" i="28"/>
  <c r="BL89" i="28"/>
  <c r="BK89" i="28"/>
  <c r="BJ89" i="28"/>
  <c r="BI89" i="28"/>
  <c r="BF89" i="28"/>
  <c r="BE89" i="28"/>
  <c r="BD89" i="28"/>
  <c r="BC89" i="28"/>
  <c r="BB89" i="28"/>
  <c r="BA89" i="28"/>
  <c r="AZ89" i="28"/>
  <c r="AY89" i="28"/>
  <c r="AX89" i="28"/>
  <c r="AW89" i="28"/>
  <c r="AV89" i="28"/>
  <c r="AU89" i="28"/>
  <c r="AT89" i="28"/>
  <c r="AS89" i="28"/>
  <c r="AR89" i="28"/>
  <c r="AQ89" i="28"/>
  <c r="AP89" i="28"/>
  <c r="AO89" i="28"/>
  <c r="AL89" i="28"/>
  <c r="AK89" i="28"/>
  <c r="AJ89" i="28"/>
  <c r="AI89" i="28"/>
  <c r="AH89" i="28"/>
  <c r="AG89" i="28"/>
  <c r="AF89" i="28"/>
  <c r="AE89" i="28"/>
  <c r="AD89" i="28"/>
  <c r="AA89" i="28"/>
  <c r="Z89" i="28"/>
  <c r="Y89" i="28"/>
  <c r="X89" i="28"/>
  <c r="W89" i="28"/>
  <c r="V89" i="28"/>
  <c r="U89" i="28"/>
  <c r="T89" i="28"/>
  <c r="S89" i="28"/>
  <c r="P89" i="28"/>
  <c r="O89" i="28"/>
  <c r="N89" i="28"/>
  <c r="M89" i="28"/>
  <c r="L89" i="28"/>
  <c r="K89" i="28"/>
  <c r="J89" i="28"/>
  <c r="I89" i="28"/>
  <c r="H89" i="28"/>
  <c r="G89" i="28"/>
  <c r="F89" i="28"/>
  <c r="D89" i="28"/>
  <c r="C89" i="28"/>
  <c r="B89" i="28"/>
  <c r="BQ88" i="28"/>
  <c r="BP88" i="28"/>
  <c r="BO88" i="28"/>
  <c r="BN88" i="28"/>
  <c r="BM88" i="28"/>
  <c r="BL88" i="28"/>
  <c r="BK88" i="28"/>
  <c r="BJ88" i="28"/>
  <c r="BI88" i="28"/>
  <c r="BF88" i="28"/>
  <c r="BE88" i="28"/>
  <c r="BD88" i="28"/>
  <c r="BC88" i="28"/>
  <c r="BB88" i="28"/>
  <c r="BA88" i="28"/>
  <c r="AZ88" i="28"/>
  <c r="AY88" i="28"/>
  <c r="AX88" i="28"/>
  <c r="AW88" i="28"/>
  <c r="AV88" i="28"/>
  <c r="AU88" i="28"/>
  <c r="AT88" i="28"/>
  <c r="AS88" i="28"/>
  <c r="AR88" i="28"/>
  <c r="AQ88" i="28"/>
  <c r="AP88" i="28"/>
  <c r="AO88" i="28"/>
  <c r="AL88" i="28"/>
  <c r="AK88" i="28"/>
  <c r="AJ88" i="28"/>
  <c r="AI88" i="28"/>
  <c r="AH88" i="28"/>
  <c r="AG88" i="28"/>
  <c r="AF88" i="28"/>
  <c r="AE88" i="28"/>
  <c r="AD88" i="28"/>
  <c r="AA88" i="28"/>
  <c r="Z88" i="28"/>
  <c r="Y88" i="28"/>
  <c r="X88" i="28"/>
  <c r="W88" i="28"/>
  <c r="V88" i="28"/>
  <c r="U88" i="28"/>
  <c r="T88" i="28"/>
  <c r="S88" i="28"/>
  <c r="P88" i="28"/>
  <c r="O88" i="28"/>
  <c r="N88" i="28"/>
  <c r="M88" i="28"/>
  <c r="L88" i="28"/>
  <c r="K88" i="28"/>
  <c r="J88" i="28"/>
  <c r="I88" i="28"/>
  <c r="H88" i="28"/>
  <c r="G88" i="28"/>
  <c r="F88" i="28"/>
  <c r="D88" i="28"/>
  <c r="C88" i="28"/>
  <c r="B88" i="28"/>
  <c r="BQ87" i="28"/>
  <c r="BP87" i="28"/>
  <c r="BO87" i="28"/>
  <c r="BN87" i="28"/>
  <c r="BM87" i="28"/>
  <c r="BL87" i="28"/>
  <c r="BK87" i="28"/>
  <c r="BJ87" i="28"/>
  <c r="BI87" i="28"/>
  <c r="BF87" i="28"/>
  <c r="BE87" i="28"/>
  <c r="BD87" i="28"/>
  <c r="BC87" i="28"/>
  <c r="BB87" i="28"/>
  <c r="BA87" i="28"/>
  <c r="AZ87" i="28"/>
  <c r="AY87" i="28"/>
  <c r="AX87" i="28"/>
  <c r="AW87" i="28"/>
  <c r="AV87" i="28"/>
  <c r="AU87" i="28"/>
  <c r="AT87" i="28"/>
  <c r="AS87" i="28"/>
  <c r="AR87" i="28"/>
  <c r="AQ87" i="28"/>
  <c r="AP87" i="28"/>
  <c r="AO87" i="28"/>
  <c r="AL87" i="28"/>
  <c r="AK87" i="28"/>
  <c r="AJ87" i="28"/>
  <c r="AI87" i="28"/>
  <c r="AH87" i="28"/>
  <c r="AG87" i="28"/>
  <c r="AF87" i="28"/>
  <c r="AE87" i="28"/>
  <c r="AD87" i="28"/>
  <c r="AA87" i="28"/>
  <c r="Z87" i="28"/>
  <c r="Y87" i="28"/>
  <c r="X87" i="28"/>
  <c r="W87" i="28"/>
  <c r="V87" i="28"/>
  <c r="U87" i="28"/>
  <c r="T87" i="28"/>
  <c r="S87" i="28"/>
  <c r="P87" i="28"/>
  <c r="O87" i="28"/>
  <c r="N87" i="28"/>
  <c r="M87" i="28"/>
  <c r="L87" i="28"/>
  <c r="K87" i="28"/>
  <c r="J87" i="28"/>
  <c r="I87" i="28"/>
  <c r="H87" i="28"/>
  <c r="G87" i="28"/>
  <c r="F87" i="28"/>
  <c r="D87" i="28"/>
  <c r="C87" i="28"/>
  <c r="B87" i="28"/>
  <c r="BQ86" i="28"/>
  <c r="BP86" i="28"/>
  <c r="BO86" i="28"/>
  <c r="BN86" i="28"/>
  <c r="BM86" i="28"/>
  <c r="BL86" i="28"/>
  <c r="BK86" i="28"/>
  <c r="BJ86" i="28"/>
  <c r="BI86" i="28"/>
  <c r="BF86" i="28"/>
  <c r="BE86" i="28"/>
  <c r="BD86" i="28"/>
  <c r="BC86" i="28"/>
  <c r="BB86" i="28"/>
  <c r="BA86" i="28"/>
  <c r="AZ86" i="28"/>
  <c r="AY86" i="28"/>
  <c r="AX86" i="28"/>
  <c r="AW86" i="28"/>
  <c r="AV86" i="28"/>
  <c r="AU86" i="28"/>
  <c r="AT86" i="28"/>
  <c r="AS86" i="28"/>
  <c r="AR86" i="28"/>
  <c r="AQ86" i="28"/>
  <c r="AP86" i="28"/>
  <c r="AO86" i="28"/>
  <c r="AL86" i="28"/>
  <c r="AK86" i="28"/>
  <c r="AJ86" i="28"/>
  <c r="AI86" i="28"/>
  <c r="AH86" i="28"/>
  <c r="AG86" i="28"/>
  <c r="AF86" i="28"/>
  <c r="AE86" i="28"/>
  <c r="AD86" i="28"/>
  <c r="AA86" i="28"/>
  <c r="Z86" i="28"/>
  <c r="Y86" i="28"/>
  <c r="X86" i="28"/>
  <c r="W86" i="28"/>
  <c r="V86" i="28"/>
  <c r="U86" i="28"/>
  <c r="T86" i="28"/>
  <c r="S86" i="28"/>
  <c r="P86" i="28"/>
  <c r="O86" i="28"/>
  <c r="N86" i="28"/>
  <c r="M86" i="28"/>
  <c r="L86" i="28"/>
  <c r="K86" i="28"/>
  <c r="J86" i="28"/>
  <c r="I86" i="28"/>
  <c r="H86" i="28"/>
  <c r="G86" i="28"/>
  <c r="F86" i="28"/>
  <c r="D86" i="28"/>
  <c r="C86" i="28"/>
  <c r="B86" i="28"/>
  <c r="BQ85" i="28"/>
  <c r="BP85" i="28"/>
  <c r="BO85" i="28"/>
  <c r="BN85" i="28"/>
  <c r="BM85" i="28"/>
  <c r="BL85" i="28"/>
  <c r="BK85" i="28"/>
  <c r="BJ85" i="28"/>
  <c r="BI85" i="28"/>
  <c r="BF85" i="28"/>
  <c r="BE85" i="28"/>
  <c r="BD85" i="28"/>
  <c r="BC85" i="28"/>
  <c r="BB85" i="28"/>
  <c r="BA85" i="28"/>
  <c r="AZ85" i="28"/>
  <c r="AY85" i="28"/>
  <c r="AX85" i="28"/>
  <c r="AW85" i="28"/>
  <c r="AV85" i="28"/>
  <c r="AU85" i="28"/>
  <c r="AT85" i="28"/>
  <c r="AS85" i="28"/>
  <c r="AR85" i="28"/>
  <c r="AQ85" i="28"/>
  <c r="AP85" i="28"/>
  <c r="AO85" i="28"/>
  <c r="AL85" i="28"/>
  <c r="AK85" i="28"/>
  <c r="AJ85" i="28"/>
  <c r="AI85" i="28"/>
  <c r="AH85" i="28"/>
  <c r="AG85" i="28"/>
  <c r="AF85" i="28"/>
  <c r="AE85" i="28"/>
  <c r="AD85" i="28"/>
  <c r="AA85" i="28"/>
  <c r="Z85" i="28"/>
  <c r="Y85" i="28"/>
  <c r="X85" i="28"/>
  <c r="W85" i="28"/>
  <c r="V85" i="28"/>
  <c r="U85" i="28"/>
  <c r="T85" i="28"/>
  <c r="S85" i="28"/>
  <c r="P85" i="28"/>
  <c r="O85" i="28"/>
  <c r="N85" i="28"/>
  <c r="M85" i="28"/>
  <c r="L85" i="28"/>
  <c r="K85" i="28"/>
  <c r="J85" i="28"/>
  <c r="I85" i="28"/>
  <c r="H85" i="28"/>
  <c r="G85" i="28"/>
  <c r="F85" i="28"/>
  <c r="D85" i="28"/>
  <c r="C85" i="28"/>
  <c r="B85" i="28"/>
  <c r="BQ84" i="28"/>
  <c r="BP84" i="28"/>
  <c r="BO84" i="28"/>
  <c r="BN84" i="28"/>
  <c r="BM84" i="28"/>
  <c r="BL84" i="28"/>
  <c r="BK84" i="28"/>
  <c r="BJ84" i="28"/>
  <c r="BI84" i="28"/>
  <c r="BF84" i="28"/>
  <c r="BE84" i="28"/>
  <c r="BD84" i="28"/>
  <c r="BC84" i="28"/>
  <c r="BB84" i="28"/>
  <c r="BA84" i="28"/>
  <c r="AZ84" i="28"/>
  <c r="AY84" i="28"/>
  <c r="AX84" i="28"/>
  <c r="AW84" i="28"/>
  <c r="AV84" i="28"/>
  <c r="AU84" i="28"/>
  <c r="AT84" i="28"/>
  <c r="AS84" i="28"/>
  <c r="AR84" i="28"/>
  <c r="AQ84" i="28"/>
  <c r="AP84" i="28"/>
  <c r="AO84" i="28"/>
  <c r="AL84" i="28"/>
  <c r="AK84" i="28"/>
  <c r="AJ84" i="28"/>
  <c r="AI84" i="28"/>
  <c r="AH84" i="28"/>
  <c r="AG84" i="28"/>
  <c r="AF84" i="28"/>
  <c r="AE84" i="28"/>
  <c r="AD84" i="28"/>
  <c r="AA84" i="28"/>
  <c r="Z84" i="28"/>
  <c r="Y84" i="28"/>
  <c r="X84" i="28"/>
  <c r="W84" i="28"/>
  <c r="V84" i="28"/>
  <c r="U84" i="28"/>
  <c r="T84" i="28"/>
  <c r="S84" i="28"/>
  <c r="P84" i="28"/>
  <c r="O84" i="28"/>
  <c r="N84" i="28"/>
  <c r="M84" i="28"/>
  <c r="L84" i="28"/>
  <c r="K84" i="28"/>
  <c r="J84" i="28"/>
  <c r="I84" i="28"/>
  <c r="H84" i="28"/>
  <c r="G84" i="28"/>
  <c r="F84" i="28"/>
  <c r="D84" i="28"/>
  <c r="C84" i="28"/>
  <c r="B84" i="28"/>
  <c r="BQ83" i="28"/>
  <c r="BP83" i="28"/>
  <c r="BO83" i="28"/>
  <c r="BN83" i="28"/>
  <c r="BM83" i="28"/>
  <c r="BL83" i="28"/>
  <c r="BK83" i="28"/>
  <c r="BJ83" i="28"/>
  <c r="BI83" i="28"/>
  <c r="BF83" i="28"/>
  <c r="BE83" i="28"/>
  <c r="BD83" i="28"/>
  <c r="BC83" i="28"/>
  <c r="BB83" i="28"/>
  <c r="BA83" i="28"/>
  <c r="AZ83" i="28"/>
  <c r="AY83" i="28"/>
  <c r="AX83" i="28"/>
  <c r="AW83" i="28"/>
  <c r="AV83" i="28"/>
  <c r="AU83" i="28"/>
  <c r="AT83" i="28"/>
  <c r="AS83" i="28"/>
  <c r="AR83" i="28"/>
  <c r="AQ83" i="28"/>
  <c r="AP83" i="28"/>
  <c r="AO83" i="28"/>
  <c r="AL83" i="28"/>
  <c r="AK83" i="28"/>
  <c r="AJ83" i="28"/>
  <c r="AI83" i="28"/>
  <c r="AH83" i="28"/>
  <c r="AG83" i="28"/>
  <c r="AF83" i="28"/>
  <c r="AE83" i="28"/>
  <c r="AD83" i="28"/>
  <c r="AA83" i="28"/>
  <c r="Z83" i="28"/>
  <c r="Y83" i="28"/>
  <c r="X83" i="28"/>
  <c r="W83" i="28"/>
  <c r="V83" i="28"/>
  <c r="U83" i="28"/>
  <c r="T83" i="28"/>
  <c r="S83" i="28"/>
  <c r="P83" i="28"/>
  <c r="O83" i="28"/>
  <c r="N83" i="28"/>
  <c r="M83" i="28"/>
  <c r="L83" i="28"/>
  <c r="K83" i="28"/>
  <c r="J83" i="28"/>
  <c r="I83" i="28"/>
  <c r="H83" i="28"/>
  <c r="G83" i="28"/>
  <c r="F83" i="28"/>
  <c r="D83" i="28"/>
  <c r="C83" i="28"/>
  <c r="B83" i="28"/>
  <c r="BQ82" i="28"/>
  <c r="BP82" i="28"/>
  <c r="BO82" i="28"/>
  <c r="BN82" i="28"/>
  <c r="BM82" i="28"/>
  <c r="BL82" i="28"/>
  <c r="BK82" i="28"/>
  <c r="BJ82" i="28"/>
  <c r="BI82" i="28"/>
  <c r="BF82" i="28"/>
  <c r="BE82" i="28"/>
  <c r="BD82" i="28"/>
  <c r="BC82" i="28"/>
  <c r="BB82" i="28"/>
  <c r="BA82" i="28"/>
  <c r="AZ82" i="28"/>
  <c r="AY82" i="28"/>
  <c r="AX82" i="28"/>
  <c r="AW82" i="28"/>
  <c r="AV82" i="28"/>
  <c r="AU82" i="28"/>
  <c r="AT82" i="28"/>
  <c r="AS82" i="28"/>
  <c r="AR82" i="28"/>
  <c r="AQ82" i="28"/>
  <c r="AP82" i="28"/>
  <c r="AO82" i="28"/>
  <c r="AL82" i="28"/>
  <c r="AK82" i="28"/>
  <c r="AJ82" i="28"/>
  <c r="AI82" i="28"/>
  <c r="AH82" i="28"/>
  <c r="AG82" i="28"/>
  <c r="AF82" i="28"/>
  <c r="AE82" i="28"/>
  <c r="AD82" i="28"/>
  <c r="AA82" i="28"/>
  <c r="Z82" i="28"/>
  <c r="Y82" i="28"/>
  <c r="X82" i="28"/>
  <c r="W82" i="28"/>
  <c r="V82" i="28"/>
  <c r="U82" i="28"/>
  <c r="T82" i="28"/>
  <c r="S82" i="28"/>
  <c r="P82" i="28"/>
  <c r="O82" i="28"/>
  <c r="N82" i="28"/>
  <c r="M82" i="28"/>
  <c r="L82" i="28"/>
  <c r="K82" i="28"/>
  <c r="J82" i="28"/>
  <c r="I82" i="28"/>
  <c r="H82" i="28"/>
  <c r="G82" i="28"/>
  <c r="F82" i="28"/>
  <c r="D82" i="28"/>
  <c r="C82" i="28"/>
  <c r="B82" i="28"/>
  <c r="BQ81" i="28"/>
  <c r="BP81" i="28"/>
  <c r="BO81" i="28"/>
  <c r="BN81" i="28"/>
  <c r="BM81" i="28"/>
  <c r="BL81" i="28"/>
  <c r="BK81" i="28"/>
  <c r="BJ81" i="28"/>
  <c r="BI81" i="28"/>
  <c r="BF81" i="28"/>
  <c r="BE81" i="28"/>
  <c r="BD81" i="28"/>
  <c r="BC81" i="28"/>
  <c r="BB81" i="28"/>
  <c r="BA81" i="28"/>
  <c r="AZ81" i="28"/>
  <c r="AY81" i="28"/>
  <c r="AX81" i="28"/>
  <c r="AW81" i="28"/>
  <c r="AV81" i="28"/>
  <c r="AU81" i="28"/>
  <c r="AT81" i="28"/>
  <c r="AS81" i="28"/>
  <c r="AR81" i="28"/>
  <c r="AQ81" i="28"/>
  <c r="AP81" i="28"/>
  <c r="AO81" i="28"/>
  <c r="AL81" i="28"/>
  <c r="AK81" i="28"/>
  <c r="AJ81" i="28"/>
  <c r="AI81" i="28"/>
  <c r="AH81" i="28"/>
  <c r="AG81" i="28"/>
  <c r="AF81" i="28"/>
  <c r="AE81" i="28"/>
  <c r="AD81" i="28"/>
  <c r="AA81" i="28"/>
  <c r="Z81" i="28"/>
  <c r="Y81" i="28"/>
  <c r="X81" i="28"/>
  <c r="W81" i="28"/>
  <c r="V81" i="28"/>
  <c r="U81" i="28"/>
  <c r="T81" i="28"/>
  <c r="S81" i="28"/>
  <c r="P81" i="28"/>
  <c r="O81" i="28"/>
  <c r="N81" i="28"/>
  <c r="M81" i="28"/>
  <c r="L81" i="28"/>
  <c r="K81" i="28"/>
  <c r="J81" i="28"/>
  <c r="I81" i="28"/>
  <c r="H81" i="28"/>
  <c r="G81" i="28"/>
  <c r="F81" i="28"/>
  <c r="D81" i="28"/>
  <c r="C81" i="28"/>
  <c r="B81" i="28"/>
  <c r="BQ80" i="28"/>
  <c r="BP80" i="28"/>
  <c r="BO80" i="28"/>
  <c r="BN80" i="28"/>
  <c r="BM80" i="28"/>
  <c r="BL80" i="28"/>
  <c r="BK80" i="28"/>
  <c r="BJ80" i="28"/>
  <c r="BI80" i="28"/>
  <c r="BF80" i="28"/>
  <c r="BE80" i="28"/>
  <c r="BD80" i="28"/>
  <c r="BC80" i="28"/>
  <c r="BB80" i="28"/>
  <c r="BA80" i="28"/>
  <c r="AZ80" i="28"/>
  <c r="AY80" i="28"/>
  <c r="AX80" i="28"/>
  <c r="AW80" i="28"/>
  <c r="AV80" i="28"/>
  <c r="AU80" i="28"/>
  <c r="AT80" i="28"/>
  <c r="AS80" i="28"/>
  <c r="AR80" i="28"/>
  <c r="AQ80" i="28"/>
  <c r="AP80" i="28"/>
  <c r="AO80" i="28"/>
  <c r="AL80" i="28"/>
  <c r="AK80" i="28"/>
  <c r="AJ80" i="28"/>
  <c r="AI80" i="28"/>
  <c r="AH80" i="28"/>
  <c r="AG80" i="28"/>
  <c r="AF80" i="28"/>
  <c r="AE80" i="28"/>
  <c r="AD80" i="28"/>
  <c r="AA80" i="28"/>
  <c r="Z80" i="28"/>
  <c r="Y80" i="28"/>
  <c r="X80" i="28"/>
  <c r="W80" i="28"/>
  <c r="V80" i="28"/>
  <c r="U80" i="28"/>
  <c r="T80" i="28"/>
  <c r="S80" i="28"/>
  <c r="P80" i="28"/>
  <c r="O80" i="28"/>
  <c r="N80" i="28"/>
  <c r="M80" i="28"/>
  <c r="L80" i="28"/>
  <c r="K80" i="28"/>
  <c r="J80" i="28"/>
  <c r="I80" i="28"/>
  <c r="H80" i="28"/>
  <c r="G80" i="28"/>
  <c r="F80" i="28"/>
  <c r="D80" i="28"/>
  <c r="C80" i="28"/>
  <c r="B80" i="28"/>
  <c r="BQ79" i="28"/>
  <c r="BP79" i="28"/>
  <c r="BO79" i="28"/>
  <c r="BN79" i="28"/>
  <c r="BM79" i="28"/>
  <c r="BL79" i="28"/>
  <c r="BK79" i="28"/>
  <c r="BJ79" i="28"/>
  <c r="BI79" i="28"/>
  <c r="BF79" i="28"/>
  <c r="BE79" i="28"/>
  <c r="BD79" i="28"/>
  <c r="BC79" i="28"/>
  <c r="BB79" i="28"/>
  <c r="BA79" i="28"/>
  <c r="AZ79" i="28"/>
  <c r="AY79" i="28"/>
  <c r="AX79" i="28"/>
  <c r="AW79" i="28"/>
  <c r="AV79" i="28"/>
  <c r="AU79" i="28"/>
  <c r="AT79" i="28"/>
  <c r="AS79" i="28"/>
  <c r="AR79" i="28"/>
  <c r="AQ79" i="28"/>
  <c r="AP79" i="28"/>
  <c r="AO79" i="28"/>
  <c r="AL79" i="28"/>
  <c r="AK79" i="28"/>
  <c r="AJ79" i="28"/>
  <c r="AI79" i="28"/>
  <c r="AH79" i="28"/>
  <c r="AG79" i="28"/>
  <c r="AF79" i="28"/>
  <c r="AE79" i="28"/>
  <c r="AD79" i="28"/>
  <c r="AA79" i="28"/>
  <c r="Z79" i="28"/>
  <c r="Y79" i="28"/>
  <c r="X79" i="28"/>
  <c r="W79" i="28"/>
  <c r="V79" i="28"/>
  <c r="U79" i="28"/>
  <c r="T79" i="28"/>
  <c r="S79" i="28"/>
  <c r="P79" i="28"/>
  <c r="O79" i="28"/>
  <c r="N79" i="28"/>
  <c r="M79" i="28"/>
  <c r="L79" i="28"/>
  <c r="K79" i="28"/>
  <c r="J79" i="28"/>
  <c r="I79" i="28"/>
  <c r="H79" i="28"/>
  <c r="G79" i="28"/>
  <c r="F79" i="28"/>
  <c r="D79" i="28"/>
  <c r="C79" i="28"/>
  <c r="B79" i="28"/>
  <c r="BQ78" i="28"/>
  <c r="BP78" i="28"/>
  <c r="BO78" i="28"/>
  <c r="BN78" i="28"/>
  <c r="BM78" i="28"/>
  <c r="BL78" i="28"/>
  <c r="BK78" i="28"/>
  <c r="BJ78" i="28"/>
  <c r="BI78" i="28"/>
  <c r="BF78" i="28"/>
  <c r="BE78" i="28"/>
  <c r="BD78" i="28"/>
  <c r="BC78" i="28"/>
  <c r="BB78" i="28"/>
  <c r="BA78" i="28"/>
  <c r="AZ78" i="28"/>
  <c r="AY78" i="28"/>
  <c r="AX78" i="28"/>
  <c r="AW78" i="28"/>
  <c r="AV78" i="28"/>
  <c r="AU78" i="28"/>
  <c r="AT78" i="28"/>
  <c r="AS78" i="28"/>
  <c r="AR78" i="28"/>
  <c r="AQ78" i="28"/>
  <c r="AP78" i="28"/>
  <c r="AO78" i="28"/>
  <c r="AL78" i="28"/>
  <c r="AK78" i="28"/>
  <c r="AJ78" i="28"/>
  <c r="AI78" i="28"/>
  <c r="AH78" i="28"/>
  <c r="AG78" i="28"/>
  <c r="AF78" i="28"/>
  <c r="AE78" i="28"/>
  <c r="AD78" i="28"/>
  <c r="AA78" i="28"/>
  <c r="Z78" i="28"/>
  <c r="Y78" i="28"/>
  <c r="X78" i="28"/>
  <c r="W78" i="28"/>
  <c r="V78" i="28"/>
  <c r="U78" i="28"/>
  <c r="T78" i="28"/>
  <c r="S78" i="28"/>
  <c r="P78" i="28"/>
  <c r="O78" i="28"/>
  <c r="N78" i="28"/>
  <c r="M78" i="28"/>
  <c r="L78" i="28"/>
  <c r="K78" i="28"/>
  <c r="J78" i="28"/>
  <c r="I78" i="28"/>
  <c r="H78" i="28"/>
  <c r="G78" i="28"/>
  <c r="F78" i="28"/>
  <c r="D78" i="28"/>
  <c r="C78" i="28"/>
  <c r="B78" i="28"/>
  <c r="BQ77" i="28"/>
  <c r="BP77" i="28"/>
  <c r="BO77" i="28"/>
  <c r="BN77" i="28"/>
  <c r="BM77" i="28"/>
  <c r="BL77" i="28"/>
  <c r="BK77" i="28"/>
  <c r="BJ77" i="28"/>
  <c r="BI77" i="28"/>
  <c r="BF77" i="28"/>
  <c r="BE77" i="28"/>
  <c r="BD77" i="28"/>
  <c r="BC77" i="28"/>
  <c r="BB77" i="28"/>
  <c r="BA77" i="28"/>
  <c r="AZ77" i="28"/>
  <c r="AY77" i="28"/>
  <c r="AX77" i="28"/>
  <c r="AW77" i="28"/>
  <c r="AV77" i="28"/>
  <c r="AU77" i="28"/>
  <c r="AT77" i="28"/>
  <c r="AS77" i="28"/>
  <c r="AR77" i="28"/>
  <c r="AQ77" i="28"/>
  <c r="AP77" i="28"/>
  <c r="AO77" i="28"/>
  <c r="AL77" i="28"/>
  <c r="AK77" i="28"/>
  <c r="AJ77" i="28"/>
  <c r="AI77" i="28"/>
  <c r="AH77" i="28"/>
  <c r="AG77" i="28"/>
  <c r="AF77" i="28"/>
  <c r="AE77" i="28"/>
  <c r="AD77" i="28"/>
  <c r="AA77" i="28"/>
  <c r="Z77" i="28"/>
  <c r="Y77" i="28"/>
  <c r="X77" i="28"/>
  <c r="W77" i="28"/>
  <c r="V77" i="28"/>
  <c r="U77" i="28"/>
  <c r="T77" i="28"/>
  <c r="S77" i="28"/>
  <c r="P77" i="28"/>
  <c r="O77" i="28"/>
  <c r="N77" i="28"/>
  <c r="M77" i="28"/>
  <c r="L77" i="28"/>
  <c r="K77" i="28"/>
  <c r="J77" i="28"/>
  <c r="I77" i="28"/>
  <c r="H77" i="28"/>
  <c r="G77" i="28"/>
  <c r="F77" i="28"/>
  <c r="D77" i="28"/>
  <c r="C77" i="28"/>
  <c r="B77" i="28"/>
  <c r="BQ76" i="28"/>
  <c r="BP76" i="28"/>
  <c r="BO76" i="28"/>
  <c r="BN76" i="28"/>
  <c r="BM76" i="28"/>
  <c r="BL76" i="28"/>
  <c r="BK76" i="28"/>
  <c r="BJ76" i="28"/>
  <c r="BI76" i="28"/>
  <c r="BF76" i="28"/>
  <c r="BE76" i="28"/>
  <c r="BD76" i="28"/>
  <c r="BC76" i="28"/>
  <c r="BB76" i="28"/>
  <c r="BA76" i="28"/>
  <c r="AZ76" i="28"/>
  <c r="AY76" i="28"/>
  <c r="AX76" i="28"/>
  <c r="AW76" i="28"/>
  <c r="AV76" i="28"/>
  <c r="AU76" i="28"/>
  <c r="AT76" i="28"/>
  <c r="AS76" i="28"/>
  <c r="AR76" i="28"/>
  <c r="AQ76" i="28"/>
  <c r="AP76" i="28"/>
  <c r="AO76" i="28"/>
  <c r="AL76" i="28"/>
  <c r="AK76" i="28"/>
  <c r="AJ76" i="28"/>
  <c r="AI76" i="28"/>
  <c r="AH76" i="28"/>
  <c r="AG76" i="28"/>
  <c r="AF76" i="28"/>
  <c r="AE76" i="28"/>
  <c r="AD76" i="28"/>
  <c r="AA76" i="28"/>
  <c r="Z76" i="28"/>
  <c r="Y76" i="28"/>
  <c r="X76" i="28"/>
  <c r="W76" i="28"/>
  <c r="V76" i="28"/>
  <c r="U76" i="28"/>
  <c r="T76" i="28"/>
  <c r="S76" i="28"/>
  <c r="P76" i="28"/>
  <c r="O76" i="28"/>
  <c r="N76" i="28"/>
  <c r="M76" i="28"/>
  <c r="L76" i="28"/>
  <c r="K76" i="28"/>
  <c r="J76" i="28"/>
  <c r="I76" i="28"/>
  <c r="H76" i="28"/>
  <c r="G76" i="28"/>
  <c r="F76" i="28"/>
  <c r="D76" i="28"/>
  <c r="C76" i="28"/>
  <c r="B76" i="28"/>
  <c r="BQ75" i="28"/>
  <c r="BP75" i="28"/>
  <c r="BO75" i="28"/>
  <c r="BN75" i="28"/>
  <c r="BM75" i="28"/>
  <c r="BL75" i="28"/>
  <c r="BK75" i="28"/>
  <c r="BJ75" i="28"/>
  <c r="BI75" i="28"/>
  <c r="BF75" i="28"/>
  <c r="BE75" i="28"/>
  <c r="BD75" i="28"/>
  <c r="BC75" i="28"/>
  <c r="BB75" i="28"/>
  <c r="BA75" i="28"/>
  <c r="AZ75" i="28"/>
  <c r="AY75" i="28"/>
  <c r="AX75" i="28"/>
  <c r="AW75" i="28"/>
  <c r="AV75" i="28"/>
  <c r="AU75" i="28"/>
  <c r="AT75" i="28"/>
  <c r="AS75" i="28"/>
  <c r="AR75" i="28"/>
  <c r="AQ75" i="28"/>
  <c r="AP75" i="28"/>
  <c r="AO75" i="28"/>
  <c r="AL75" i="28"/>
  <c r="AK75" i="28"/>
  <c r="AJ75" i="28"/>
  <c r="AI75" i="28"/>
  <c r="AH75" i="28"/>
  <c r="AG75" i="28"/>
  <c r="AF75" i="28"/>
  <c r="AE75" i="28"/>
  <c r="AD75" i="28"/>
  <c r="AA75" i="28"/>
  <c r="Z75" i="28"/>
  <c r="Y75" i="28"/>
  <c r="X75" i="28"/>
  <c r="W75" i="28"/>
  <c r="V75" i="28"/>
  <c r="U75" i="28"/>
  <c r="T75" i="28"/>
  <c r="S75" i="28"/>
  <c r="P75" i="28"/>
  <c r="O75" i="28"/>
  <c r="N75" i="28"/>
  <c r="M75" i="28"/>
  <c r="L75" i="28"/>
  <c r="K75" i="28"/>
  <c r="J75" i="28"/>
  <c r="I75" i="28"/>
  <c r="H75" i="28"/>
  <c r="G75" i="28"/>
  <c r="F75" i="28"/>
  <c r="D75" i="28"/>
  <c r="C75" i="28"/>
  <c r="B75" i="28"/>
  <c r="BQ74" i="28"/>
  <c r="BP74" i="28"/>
  <c r="BO74" i="28"/>
  <c r="BN74" i="28"/>
  <c r="BM74" i="28"/>
  <c r="BL74" i="28"/>
  <c r="BK74" i="28"/>
  <c r="BJ74" i="28"/>
  <c r="BI74" i="28"/>
  <c r="BF74" i="28"/>
  <c r="BE74" i="28"/>
  <c r="BD74" i="28"/>
  <c r="BC74" i="28"/>
  <c r="BB74" i="28"/>
  <c r="BA74" i="28"/>
  <c r="AZ74" i="28"/>
  <c r="AY74" i="28"/>
  <c r="AX74" i="28"/>
  <c r="AW74" i="28"/>
  <c r="AV74" i="28"/>
  <c r="AU74" i="28"/>
  <c r="AT74" i="28"/>
  <c r="AS74" i="28"/>
  <c r="AR74" i="28"/>
  <c r="AQ74" i="28"/>
  <c r="AP74" i="28"/>
  <c r="AO74" i="28"/>
  <c r="AL74" i="28"/>
  <c r="AK74" i="28"/>
  <c r="AJ74" i="28"/>
  <c r="AI74" i="28"/>
  <c r="AH74" i="28"/>
  <c r="AG74" i="28"/>
  <c r="AF74" i="28"/>
  <c r="AE74" i="28"/>
  <c r="AD74" i="28"/>
  <c r="AA74" i="28"/>
  <c r="Z74" i="28"/>
  <c r="Y74" i="28"/>
  <c r="X74" i="28"/>
  <c r="W74" i="28"/>
  <c r="V74" i="28"/>
  <c r="U74" i="28"/>
  <c r="T74" i="28"/>
  <c r="S74" i="28"/>
  <c r="P74" i="28"/>
  <c r="O74" i="28"/>
  <c r="N74" i="28"/>
  <c r="M74" i="28"/>
  <c r="L74" i="28"/>
  <c r="K74" i="28"/>
  <c r="J74" i="28"/>
  <c r="I74" i="28"/>
  <c r="H74" i="28"/>
  <c r="G74" i="28"/>
  <c r="F74" i="28"/>
  <c r="D74" i="28"/>
  <c r="C74" i="28"/>
  <c r="B74" i="28"/>
  <c r="BQ73" i="28"/>
  <c r="BP73" i="28"/>
  <c r="BO73" i="28"/>
  <c r="BN73" i="28"/>
  <c r="BM73" i="28"/>
  <c r="BL73" i="28"/>
  <c r="BK73" i="28"/>
  <c r="BJ73" i="28"/>
  <c r="BI73" i="28"/>
  <c r="BF73" i="28"/>
  <c r="BE73" i="28"/>
  <c r="BD73" i="28"/>
  <c r="BC73" i="28"/>
  <c r="BB73" i="28"/>
  <c r="BA73" i="28"/>
  <c r="AZ73" i="28"/>
  <c r="AY73" i="28"/>
  <c r="AX73" i="28"/>
  <c r="AW73" i="28"/>
  <c r="AV73" i="28"/>
  <c r="AU73" i="28"/>
  <c r="AT73" i="28"/>
  <c r="AS73" i="28"/>
  <c r="AR73" i="28"/>
  <c r="AQ73" i="28"/>
  <c r="AP73" i="28"/>
  <c r="AO73" i="28"/>
  <c r="AL73" i="28"/>
  <c r="AK73" i="28"/>
  <c r="AJ73" i="28"/>
  <c r="AI73" i="28"/>
  <c r="AH73" i="28"/>
  <c r="AG73" i="28"/>
  <c r="AF73" i="28"/>
  <c r="AE73" i="28"/>
  <c r="AD73" i="28"/>
  <c r="AA73" i="28"/>
  <c r="Z73" i="28"/>
  <c r="Y73" i="28"/>
  <c r="X73" i="28"/>
  <c r="W73" i="28"/>
  <c r="V73" i="28"/>
  <c r="U73" i="28"/>
  <c r="T73" i="28"/>
  <c r="S73" i="28"/>
  <c r="P73" i="28"/>
  <c r="O73" i="28"/>
  <c r="N73" i="28"/>
  <c r="M73" i="28"/>
  <c r="L73" i="28"/>
  <c r="K73" i="28"/>
  <c r="J73" i="28"/>
  <c r="I73" i="28"/>
  <c r="H73" i="28"/>
  <c r="G73" i="28"/>
  <c r="F73" i="28"/>
  <c r="D73" i="28"/>
  <c r="C73" i="28"/>
  <c r="B73" i="28"/>
  <c r="BQ72" i="28"/>
  <c r="BP72" i="28"/>
  <c r="BO72" i="28"/>
  <c r="BN72" i="28"/>
  <c r="BM72" i="28"/>
  <c r="BL72" i="28"/>
  <c r="BK72" i="28"/>
  <c r="BJ72" i="28"/>
  <c r="BI72" i="28"/>
  <c r="BF72" i="28"/>
  <c r="BE72" i="28"/>
  <c r="BD72" i="28"/>
  <c r="BC72" i="28"/>
  <c r="BB72" i="28"/>
  <c r="BA72" i="28"/>
  <c r="AZ72" i="28"/>
  <c r="AY72" i="28"/>
  <c r="AX72" i="28"/>
  <c r="AW72" i="28"/>
  <c r="AV72" i="28"/>
  <c r="AU72" i="28"/>
  <c r="AT72" i="28"/>
  <c r="AS72" i="28"/>
  <c r="AR72" i="28"/>
  <c r="AQ72" i="28"/>
  <c r="AP72" i="28"/>
  <c r="AO72" i="28"/>
  <c r="AL72" i="28"/>
  <c r="AK72" i="28"/>
  <c r="AJ72" i="28"/>
  <c r="AI72" i="28"/>
  <c r="AH72" i="28"/>
  <c r="AG72" i="28"/>
  <c r="AF72" i="28"/>
  <c r="AE72" i="28"/>
  <c r="AD72" i="28"/>
  <c r="AA72" i="28"/>
  <c r="Z72" i="28"/>
  <c r="Y72" i="28"/>
  <c r="X72" i="28"/>
  <c r="W72" i="28"/>
  <c r="V72" i="28"/>
  <c r="U72" i="28"/>
  <c r="T72" i="28"/>
  <c r="S72" i="28"/>
  <c r="P72" i="28"/>
  <c r="O72" i="28"/>
  <c r="N72" i="28"/>
  <c r="M72" i="28"/>
  <c r="L72" i="28"/>
  <c r="K72" i="28"/>
  <c r="J72" i="28"/>
  <c r="I72" i="28"/>
  <c r="H72" i="28"/>
  <c r="G72" i="28"/>
  <c r="F72" i="28"/>
  <c r="D72" i="28"/>
  <c r="C72" i="28"/>
  <c r="B72" i="28"/>
  <c r="BQ71" i="28"/>
  <c r="BP71" i="28"/>
  <c r="BO71" i="28"/>
  <c r="BN71" i="28"/>
  <c r="BM71" i="28"/>
  <c r="BL71" i="28"/>
  <c r="BK71" i="28"/>
  <c r="BJ71" i="28"/>
  <c r="BI71" i="28"/>
  <c r="BF71" i="28"/>
  <c r="BE71" i="28"/>
  <c r="BD71" i="28"/>
  <c r="BC71" i="28"/>
  <c r="BB71" i="28"/>
  <c r="BA71" i="28"/>
  <c r="AZ71" i="28"/>
  <c r="AY71" i="28"/>
  <c r="AX71" i="28"/>
  <c r="AW71" i="28"/>
  <c r="AV71" i="28"/>
  <c r="AU71" i="28"/>
  <c r="AT71" i="28"/>
  <c r="AS71" i="28"/>
  <c r="AR71" i="28"/>
  <c r="AQ71" i="28"/>
  <c r="AP71" i="28"/>
  <c r="AO71" i="28"/>
  <c r="AL71" i="28"/>
  <c r="AK71" i="28"/>
  <c r="AJ71" i="28"/>
  <c r="AI71" i="28"/>
  <c r="AH71" i="28"/>
  <c r="AG71" i="28"/>
  <c r="AF71" i="28"/>
  <c r="AE71" i="28"/>
  <c r="AD71" i="28"/>
  <c r="AA71" i="28"/>
  <c r="Z71" i="28"/>
  <c r="Y71" i="28"/>
  <c r="X71" i="28"/>
  <c r="W71" i="28"/>
  <c r="V71" i="28"/>
  <c r="U71" i="28"/>
  <c r="T71" i="28"/>
  <c r="S71" i="28"/>
  <c r="P71" i="28"/>
  <c r="O71" i="28"/>
  <c r="N71" i="28"/>
  <c r="M71" i="28"/>
  <c r="L71" i="28"/>
  <c r="K71" i="28"/>
  <c r="J71" i="28"/>
  <c r="I71" i="28"/>
  <c r="H71" i="28"/>
  <c r="G71" i="28"/>
  <c r="F71" i="28"/>
  <c r="D71" i="28"/>
  <c r="C71" i="28"/>
  <c r="B71" i="28"/>
  <c r="BQ70" i="28"/>
  <c r="BP70" i="28"/>
  <c r="BO70" i="28"/>
  <c r="BN70" i="28"/>
  <c r="BM70" i="28"/>
  <c r="BL70" i="28"/>
  <c r="BK70" i="28"/>
  <c r="BJ70" i="28"/>
  <c r="BI70" i="28"/>
  <c r="BF70" i="28"/>
  <c r="BE70" i="28"/>
  <c r="BD70" i="28"/>
  <c r="BC70" i="28"/>
  <c r="BB70" i="28"/>
  <c r="BA70" i="28"/>
  <c r="AZ70" i="28"/>
  <c r="AY70" i="28"/>
  <c r="AX70" i="28"/>
  <c r="AW70" i="28"/>
  <c r="AV70" i="28"/>
  <c r="AU70" i="28"/>
  <c r="AT70" i="28"/>
  <c r="AS70" i="28"/>
  <c r="AR70" i="28"/>
  <c r="AQ70" i="28"/>
  <c r="AP70" i="28"/>
  <c r="AO70" i="28"/>
  <c r="AL70" i="28"/>
  <c r="AK70" i="28"/>
  <c r="AJ70" i="28"/>
  <c r="AI70" i="28"/>
  <c r="AH70" i="28"/>
  <c r="AG70" i="28"/>
  <c r="AF70" i="28"/>
  <c r="AE70" i="28"/>
  <c r="AD70" i="28"/>
  <c r="AA70" i="28"/>
  <c r="Z70" i="28"/>
  <c r="Y70" i="28"/>
  <c r="X70" i="28"/>
  <c r="W70" i="28"/>
  <c r="V70" i="28"/>
  <c r="U70" i="28"/>
  <c r="T70" i="28"/>
  <c r="S70" i="28"/>
  <c r="P70" i="28"/>
  <c r="O70" i="28"/>
  <c r="N70" i="28"/>
  <c r="M70" i="28"/>
  <c r="L70" i="28"/>
  <c r="K70" i="28"/>
  <c r="J70" i="28"/>
  <c r="I70" i="28"/>
  <c r="H70" i="28"/>
  <c r="G70" i="28"/>
  <c r="F70" i="28"/>
  <c r="D70" i="28"/>
  <c r="C70" i="28"/>
  <c r="B70" i="28"/>
  <c r="BQ69" i="28"/>
  <c r="BP69" i="28"/>
  <c r="BO69" i="28"/>
  <c r="BN69" i="28"/>
  <c r="BM69" i="28"/>
  <c r="BL69" i="28"/>
  <c r="BK69" i="28"/>
  <c r="BJ69" i="28"/>
  <c r="BI69" i="28"/>
  <c r="BF69" i="28"/>
  <c r="BE69" i="28"/>
  <c r="BD69" i="28"/>
  <c r="BC69" i="28"/>
  <c r="BB69" i="28"/>
  <c r="BA69" i="28"/>
  <c r="AZ69" i="28"/>
  <c r="AY69" i="28"/>
  <c r="AX69" i="28"/>
  <c r="AW69" i="28"/>
  <c r="AV69" i="28"/>
  <c r="AU69" i="28"/>
  <c r="AT69" i="28"/>
  <c r="AS69" i="28"/>
  <c r="AR69" i="28"/>
  <c r="AQ69" i="28"/>
  <c r="AP69" i="28"/>
  <c r="AO69" i="28"/>
  <c r="AL69" i="28"/>
  <c r="AK69" i="28"/>
  <c r="AJ69" i="28"/>
  <c r="AI69" i="28"/>
  <c r="AH69" i="28"/>
  <c r="AG69" i="28"/>
  <c r="AF69" i="28"/>
  <c r="AE69" i="28"/>
  <c r="AD69" i="28"/>
  <c r="AA69" i="28"/>
  <c r="Z69" i="28"/>
  <c r="Y69" i="28"/>
  <c r="X69" i="28"/>
  <c r="W69" i="28"/>
  <c r="V69" i="28"/>
  <c r="U69" i="28"/>
  <c r="T69" i="28"/>
  <c r="S69" i="28"/>
  <c r="P69" i="28"/>
  <c r="O69" i="28"/>
  <c r="N69" i="28"/>
  <c r="M69" i="28"/>
  <c r="L69" i="28"/>
  <c r="K69" i="28"/>
  <c r="J69" i="28"/>
  <c r="I69" i="28"/>
  <c r="H69" i="28"/>
  <c r="G69" i="28"/>
  <c r="F69" i="28"/>
  <c r="D69" i="28"/>
  <c r="C69" i="28"/>
  <c r="B69" i="28"/>
  <c r="BQ68" i="28"/>
  <c r="BP68" i="28"/>
  <c r="BO68" i="28"/>
  <c r="BN68" i="28"/>
  <c r="BM68" i="28"/>
  <c r="BL68" i="28"/>
  <c r="BK68" i="28"/>
  <c r="BJ68" i="28"/>
  <c r="BI68" i="28"/>
  <c r="BF68" i="28"/>
  <c r="BE68" i="28"/>
  <c r="BD68" i="28"/>
  <c r="BC68" i="28"/>
  <c r="BB68" i="28"/>
  <c r="BA68" i="28"/>
  <c r="AZ68" i="28"/>
  <c r="AY68" i="28"/>
  <c r="AX68" i="28"/>
  <c r="AW68" i="28"/>
  <c r="AV68" i="28"/>
  <c r="AU68" i="28"/>
  <c r="AT68" i="28"/>
  <c r="AS68" i="28"/>
  <c r="AR68" i="28"/>
  <c r="AQ68" i="28"/>
  <c r="AP68" i="28"/>
  <c r="AO68" i="28"/>
  <c r="AL68" i="28"/>
  <c r="AK68" i="28"/>
  <c r="AJ68" i="28"/>
  <c r="AI68" i="28"/>
  <c r="AH68" i="28"/>
  <c r="AG68" i="28"/>
  <c r="AF68" i="28"/>
  <c r="AE68" i="28"/>
  <c r="AD68" i="28"/>
  <c r="AA68" i="28"/>
  <c r="Z68" i="28"/>
  <c r="Y68" i="28"/>
  <c r="X68" i="28"/>
  <c r="W68" i="28"/>
  <c r="V68" i="28"/>
  <c r="U68" i="28"/>
  <c r="T68" i="28"/>
  <c r="S68" i="28"/>
  <c r="P68" i="28"/>
  <c r="O68" i="28"/>
  <c r="N68" i="28"/>
  <c r="M68" i="28"/>
  <c r="L68" i="28"/>
  <c r="K68" i="28"/>
  <c r="J68" i="28"/>
  <c r="I68" i="28"/>
  <c r="H68" i="28"/>
  <c r="G68" i="28"/>
  <c r="F68" i="28"/>
  <c r="D68" i="28"/>
  <c r="C68" i="28"/>
  <c r="B68" i="28"/>
  <c r="BQ67" i="28"/>
  <c r="BP67" i="28"/>
  <c r="BO67" i="28"/>
  <c r="BN67" i="28"/>
  <c r="BM67" i="28"/>
  <c r="BL67" i="28"/>
  <c r="BK67" i="28"/>
  <c r="BJ67" i="28"/>
  <c r="BI67" i="28"/>
  <c r="BF67" i="28"/>
  <c r="BE67" i="28"/>
  <c r="BD67" i="28"/>
  <c r="BC67" i="28"/>
  <c r="BB67" i="28"/>
  <c r="BA67" i="28"/>
  <c r="AZ67" i="28"/>
  <c r="AY67" i="28"/>
  <c r="AX67" i="28"/>
  <c r="AW67" i="28"/>
  <c r="AV67" i="28"/>
  <c r="AU67" i="28"/>
  <c r="AT67" i="28"/>
  <c r="AS67" i="28"/>
  <c r="AR67" i="28"/>
  <c r="AQ67" i="28"/>
  <c r="AP67" i="28"/>
  <c r="AO67" i="28"/>
  <c r="AL67" i="28"/>
  <c r="AK67" i="28"/>
  <c r="AJ67" i="28"/>
  <c r="AI67" i="28"/>
  <c r="AH67" i="28"/>
  <c r="AG67" i="28"/>
  <c r="AF67" i="28"/>
  <c r="AE67" i="28"/>
  <c r="AD67" i="28"/>
  <c r="AA67" i="28"/>
  <c r="Z67" i="28"/>
  <c r="Y67" i="28"/>
  <c r="X67" i="28"/>
  <c r="W67" i="28"/>
  <c r="V67" i="28"/>
  <c r="U67" i="28"/>
  <c r="T67" i="28"/>
  <c r="S67" i="28"/>
  <c r="P67" i="28"/>
  <c r="O67" i="28"/>
  <c r="N67" i="28"/>
  <c r="M67" i="28"/>
  <c r="L67" i="28"/>
  <c r="K67" i="28"/>
  <c r="J67" i="28"/>
  <c r="I67" i="28"/>
  <c r="H67" i="28"/>
  <c r="G67" i="28"/>
  <c r="F67" i="28"/>
  <c r="D67" i="28"/>
  <c r="C67" i="28"/>
  <c r="B67" i="28"/>
  <c r="BQ66" i="28"/>
  <c r="BP66" i="28"/>
  <c r="BO66" i="28"/>
  <c r="BN66" i="28"/>
  <c r="BM66" i="28"/>
  <c r="BL66" i="28"/>
  <c r="BK66" i="28"/>
  <c r="BJ66" i="28"/>
  <c r="BI66" i="28"/>
  <c r="BF66" i="28"/>
  <c r="BE66" i="28"/>
  <c r="BD66" i="28"/>
  <c r="BC66" i="28"/>
  <c r="BB66" i="28"/>
  <c r="BA66" i="28"/>
  <c r="AZ66" i="28"/>
  <c r="AY66" i="28"/>
  <c r="AX66" i="28"/>
  <c r="AW66" i="28"/>
  <c r="AV66" i="28"/>
  <c r="AU66" i="28"/>
  <c r="AT66" i="28"/>
  <c r="AS66" i="28"/>
  <c r="AR66" i="28"/>
  <c r="AQ66" i="28"/>
  <c r="AP66" i="28"/>
  <c r="AO66" i="28"/>
  <c r="AL66" i="28"/>
  <c r="AK66" i="28"/>
  <c r="AJ66" i="28"/>
  <c r="AI66" i="28"/>
  <c r="AH66" i="28"/>
  <c r="AG66" i="28"/>
  <c r="AF66" i="28"/>
  <c r="AE66" i="28"/>
  <c r="AD66" i="28"/>
  <c r="AA66" i="28"/>
  <c r="Z66" i="28"/>
  <c r="Y66" i="28"/>
  <c r="X66" i="28"/>
  <c r="W66" i="28"/>
  <c r="V66" i="28"/>
  <c r="U66" i="28"/>
  <c r="T66" i="28"/>
  <c r="S66" i="28"/>
  <c r="P66" i="28"/>
  <c r="O66" i="28"/>
  <c r="N66" i="28"/>
  <c r="M66" i="28"/>
  <c r="L66" i="28"/>
  <c r="K66" i="28"/>
  <c r="J66" i="28"/>
  <c r="I66" i="28"/>
  <c r="H66" i="28"/>
  <c r="G66" i="28"/>
  <c r="F66" i="28"/>
  <c r="D66" i="28"/>
  <c r="C66" i="28"/>
  <c r="B66" i="28"/>
  <c r="BQ65" i="28"/>
  <c r="BP65" i="28"/>
  <c r="BO65" i="28"/>
  <c r="BN65" i="28"/>
  <c r="BM65" i="28"/>
  <c r="BL65" i="28"/>
  <c r="BK65" i="28"/>
  <c r="BJ65" i="28"/>
  <c r="BI65" i="28"/>
  <c r="BF65" i="28"/>
  <c r="BE65" i="28"/>
  <c r="BD65" i="28"/>
  <c r="BC65" i="28"/>
  <c r="BB65" i="28"/>
  <c r="BA65" i="28"/>
  <c r="AZ65" i="28"/>
  <c r="AY65" i="28"/>
  <c r="AX65" i="28"/>
  <c r="AW65" i="28"/>
  <c r="AV65" i="28"/>
  <c r="AU65" i="28"/>
  <c r="AT65" i="28"/>
  <c r="AS65" i="28"/>
  <c r="AR65" i="28"/>
  <c r="AQ65" i="28"/>
  <c r="AP65" i="28"/>
  <c r="AO65" i="28"/>
  <c r="AL65" i="28"/>
  <c r="AK65" i="28"/>
  <c r="AJ65" i="28"/>
  <c r="AI65" i="28"/>
  <c r="AH65" i="28"/>
  <c r="AG65" i="28"/>
  <c r="AF65" i="28"/>
  <c r="AE65" i="28"/>
  <c r="AD65" i="28"/>
  <c r="AA65" i="28"/>
  <c r="Z65" i="28"/>
  <c r="Y65" i="28"/>
  <c r="X65" i="28"/>
  <c r="W65" i="28"/>
  <c r="V65" i="28"/>
  <c r="U65" i="28"/>
  <c r="T65" i="28"/>
  <c r="S65" i="28"/>
  <c r="P65" i="28"/>
  <c r="O65" i="28"/>
  <c r="N65" i="28"/>
  <c r="M65" i="28"/>
  <c r="L65" i="28"/>
  <c r="K65" i="28"/>
  <c r="J65" i="28"/>
  <c r="I65" i="28"/>
  <c r="H65" i="28"/>
  <c r="G65" i="28"/>
  <c r="F65" i="28"/>
  <c r="D65" i="28"/>
  <c r="C65" i="28"/>
  <c r="B65" i="28"/>
  <c r="BQ64" i="28"/>
  <c r="BP64" i="28"/>
  <c r="BO64" i="28"/>
  <c r="BN64" i="28"/>
  <c r="BM64" i="28"/>
  <c r="BL64" i="28"/>
  <c r="BK64" i="28"/>
  <c r="BJ64" i="28"/>
  <c r="BI64" i="28"/>
  <c r="BF64" i="28"/>
  <c r="BE64" i="28"/>
  <c r="BD64" i="28"/>
  <c r="BC64" i="28"/>
  <c r="BB64" i="28"/>
  <c r="BA64" i="28"/>
  <c r="AZ64" i="28"/>
  <c r="AY64" i="28"/>
  <c r="AX64" i="28"/>
  <c r="AW64" i="28"/>
  <c r="AV64" i="28"/>
  <c r="AU64" i="28"/>
  <c r="AT64" i="28"/>
  <c r="AS64" i="28"/>
  <c r="AR64" i="28"/>
  <c r="AQ64" i="28"/>
  <c r="AP64" i="28"/>
  <c r="AO64" i="28"/>
  <c r="AL64" i="28"/>
  <c r="AK64" i="28"/>
  <c r="AJ64" i="28"/>
  <c r="AI64" i="28"/>
  <c r="AH64" i="28"/>
  <c r="AG64" i="28"/>
  <c r="AF64" i="28"/>
  <c r="AE64" i="28"/>
  <c r="AD64" i="28"/>
  <c r="AA64" i="28"/>
  <c r="Z64" i="28"/>
  <c r="Y64" i="28"/>
  <c r="X64" i="28"/>
  <c r="W64" i="28"/>
  <c r="V64" i="28"/>
  <c r="U64" i="28"/>
  <c r="T64" i="28"/>
  <c r="S64" i="28"/>
  <c r="P64" i="28"/>
  <c r="O64" i="28"/>
  <c r="N64" i="28"/>
  <c r="M64" i="28"/>
  <c r="L64" i="28"/>
  <c r="K64" i="28"/>
  <c r="J64" i="28"/>
  <c r="I64" i="28"/>
  <c r="H64" i="28"/>
  <c r="G64" i="28"/>
  <c r="F64" i="28"/>
  <c r="D64" i="28"/>
  <c r="C64" i="28"/>
  <c r="B64" i="28"/>
  <c r="BQ63" i="28"/>
  <c r="BP63" i="28"/>
  <c r="BO63" i="28"/>
  <c r="BN63" i="28"/>
  <c r="BM63" i="28"/>
  <c r="BL63" i="28"/>
  <c r="BK63" i="28"/>
  <c r="BJ63" i="28"/>
  <c r="BI63" i="28"/>
  <c r="BF63" i="28"/>
  <c r="BE63" i="28"/>
  <c r="BD63" i="28"/>
  <c r="BC63" i="28"/>
  <c r="BB63" i="28"/>
  <c r="BA63" i="28"/>
  <c r="AZ63" i="28"/>
  <c r="AY63" i="28"/>
  <c r="AX63" i="28"/>
  <c r="AW63" i="28"/>
  <c r="AV63" i="28"/>
  <c r="AU63" i="28"/>
  <c r="AT63" i="28"/>
  <c r="AS63" i="28"/>
  <c r="AR63" i="28"/>
  <c r="AQ63" i="28"/>
  <c r="AP63" i="28"/>
  <c r="AO63" i="28"/>
  <c r="AL63" i="28"/>
  <c r="AK63" i="28"/>
  <c r="AJ63" i="28"/>
  <c r="AI63" i="28"/>
  <c r="AH63" i="28"/>
  <c r="AG63" i="28"/>
  <c r="AF63" i="28"/>
  <c r="AE63" i="28"/>
  <c r="AD63" i="28"/>
  <c r="AA63" i="28"/>
  <c r="Z63" i="28"/>
  <c r="Y63" i="28"/>
  <c r="X63" i="28"/>
  <c r="W63" i="28"/>
  <c r="V63" i="28"/>
  <c r="U63" i="28"/>
  <c r="T63" i="28"/>
  <c r="S63" i="28"/>
  <c r="P63" i="28"/>
  <c r="O63" i="28"/>
  <c r="N63" i="28"/>
  <c r="M63" i="28"/>
  <c r="L63" i="28"/>
  <c r="K63" i="28"/>
  <c r="J63" i="28"/>
  <c r="I63" i="28"/>
  <c r="H63" i="28"/>
  <c r="G63" i="28"/>
  <c r="F63" i="28"/>
  <c r="D63" i="28"/>
  <c r="C63" i="28"/>
  <c r="B63" i="28"/>
  <c r="BQ62" i="28"/>
  <c r="BP62" i="28"/>
  <c r="BO62" i="28"/>
  <c r="BN62" i="28"/>
  <c r="BM62" i="28"/>
  <c r="BL62" i="28"/>
  <c r="BK62" i="28"/>
  <c r="BJ62" i="28"/>
  <c r="BI62" i="28"/>
  <c r="BF62" i="28"/>
  <c r="BE62" i="28"/>
  <c r="BD62" i="28"/>
  <c r="BC62" i="28"/>
  <c r="BB62" i="28"/>
  <c r="BA62" i="28"/>
  <c r="AZ62" i="28"/>
  <c r="AY62" i="28"/>
  <c r="AX62" i="28"/>
  <c r="AW62" i="28"/>
  <c r="AV62" i="28"/>
  <c r="AU62" i="28"/>
  <c r="AT62" i="28"/>
  <c r="AS62" i="28"/>
  <c r="AR62" i="28"/>
  <c r="AQ62" i="28"/>
  <c r="AP62" i="28"/>
  <c r="AO62" i="28"/>
  <c r="AL62" i="28"/>
  <c r="AK62" i="28"/>
  <c r="AJ62" i="28"/>
  <c r="AI62" i="28"/>
  <c r="AH62" i="28"/>
  <c r="AG62" i="28"/>
  <c r="AF62" i="28"/>
  <c r="AE62" i="28"/>
  <c r="AD62" i="28"/>
  <c r="AA62" i="28"/>
  <c r="Z62" i="28"/>
  <c r="Y62" i="28"/>
  <c r="X62" i="28"/>
  <c r="W62" i="28"/>
  <c r="V62" i="28"/>
  <c r="U62" i="28"/>
  <c r="T62" i="28"/>
  <c r="S62" i="28"/>
  <c r="P62" i="28"/>
  <c r="O62" i="28"/>
  <c r="N62" i="28"/>
  <c r="M62" i="28"/>
  <c r="L62" i="28"/>
  <c r="K62" i="28"/>
  <c r="J62" i="28"/>
  <c r="I62" i="28"/>
  <c r="H62" i="28"/>
  <c r="G62" i="28"/>
  <c r="F62" i="28"/>
  <c r="D62" i="28"/>
  <c r="C62" i="28"/>
  <c r="B62" i="28"/>
  <c r="BQ61" i="28"/>
  <c r="BP61" i="28"/>
  <c r="BO61" i="28"/>
  <c r="BN61" i="28"/>
  <c r="BM61" i="28"/>
  <c r="BL61" i="28"/>
  <c r="BK61" i="28"/>
  <c r="BJ61" i="28"/>
  <c r="BI61" i="28"/>
  <c r="BF61" i="28"/>
  <c r="BE61" i="28"/>
  <c r="BD61" i="28"/>
  <c r="BC61" i="28"/>
  <c r="BB61" i="28"/>
  <c r="BA61" i="28"/>
  <c r="AZ61" i="28"/>
  <c r="AY61" i="28"/>
  <c r="AX61" i="28"/>
  <c r="AW61" i="28"/>
  <c r="AV61" i="28"/>
  <c r="AU61" i="28"/>
  <c r="AT61" i="28"/>
  <c r="AS61" i="28"/>
  <c r="AR61" i="28"/>
  <c r="AQ61" i="28"/>
  <c r="AP61" i="28"/>
  <c r="AO61" i="28"/>
  <c r="AL61" i="28"/>
  <c r="AK61" i="28"/>
  <c r="AJ61" i="28"/>
  <c r="AI61" i="28"/>
  <c r="AH61" i="28"/>
  <c r="AG61" i="28"/>
  <c r="AF61" i="28"/>
  <c r="AE61" i="28"/>
  <c r="AD61" i="28"/>
  <c r="AA61" i="28"/>
  <c r="Z61" i="28"/>
  <c r="Y61" i="28"/>
  <c r="X61" i="28"/>
  <c r="W61" i="28"/>
  <c r="V61" i="28"/>
  <c r="U61" i="28"/>
  <c r="T61" i="28"/>
  <c r="S61" i="28"/>
  <c r="P61" i="28"/>
  <c r="O61" i="28"/>
  <c r="N61" i="28"/>
  <c r="M61" i="28"/>
  <c r="L61" i="28"/>
  <c r="K61" i="28"/>
  <c r="J61" i="28"/>
  <c r="I61" i="28"/>
  <c r="H61" i="28"/>
  <c r="G61" i="28"/>
  <c r="F61" i="28"/>
  <c r="D61" i="28"/>
  <c r="C61" i="28"/>
  <c r="B61" i="28"/>
  <c r="BQ60" i="28"/>
  <c r="BP60" i="28"/>
  <c r="BO60" i="28"/>
  <c r="BN60" i="28"/>
  <c r="BM60" i="28"/>
  <c r="BL60" i="28"/>
  <c r="BK60" i="28"/>
  <c r="BJ60" i="28"/>
  <c r="BI60" i="28"/>
  <c r="BF60" i="28"/>
  <c r="BE60" i="28"/>
  <c r="BD60" i="28"/>
  <c r="BC60" i="28"/>
  <c r="BB60" i="28"/>
  <c r="BA60" i="28"/>
  <c r="AZ60" i="28"/>
  <c r="AY60" i="28"/>
  <c r="AX60" i="28"/>
  <c r="AW60" i="28"/>
  <c r="AV60" i="28"/>
  <c r="AU60" i="28"/>
  <c r="AT60" i="28"/>
  <c r="AS60" i="28"/>
  <c r="AR60" i="28"/>
  <c r="AQ60" i="28"/>
  <c r="AP60" i="28"/>
  <c r="AO60" i="28"/>
  <c r="AL60" i="28"/>
  <c r="AK60" i="28"/>
  <c r="AJ60" i="28"/>
  <c r="AI60" i="28"/>
  <c r="AH60" i="28"/>
  <c r="AG60" i="28"/>
  <c r="AF60" i="28"/>
  <c r="AE60" i="28"/>
  <c r="AD60" i="28"/>
  <c r="AA60" i="28"/>
  <c r="Z60" i="28"/>
  <c r="Y60" i="28"/>
  <c r="X60" i="28"/>
  <c r="W60" i="28"/>
  <c r="V60" i="28"/>
  <c r="U60" i="28"/>
  <c r="T60" i="28"/>
  <c r="S60" i="28"/>
  <c r="P60" i="28"/>
  <c r="O60" i="28"/>
  <c r="N60" i="28"/>
  <c r="M60" i="28"/>
  <c r="L60" i="28"/>
  <c r="K60" i="28"/>
  <c r="J60" i="28"/>
  <c r="I60" i="28"/>
  <c r="H60" i="28"/>
  <c r="G60" i="28"/>
  <c r="F60" i="28"/>
  <c r="D60" i="28"/>
  <c r="C60" i="28"/>
  <c r="B60" i="28"/>
  <c r="BQ59" i="28"/>
  <c r="BP59" i="28"/>
  <c r="BO59" i="28"/>
  <c r="BN59" i="28"/>
  <c r="BM59" i="28"/>
  <c r="BL59" i="28"/>
  <c r="BK59" i="28"/>
  <c r="BJ59" i="28"/>
  <c r="BI59" i="28"/>
  <c r="BF59" i="28"/>
  <c r="BE59" i="28"/>
  <c r="BD59" i="28"/>
  <c r="BC59" i="28"/>
  <c r="BB59" i="28"/>
  <c r="BA59" i="28"/>
  <c r="AZ59" i="28"/>
  <c r="AY59" i="28"/>
  <c r="AX59" i="28"/>
  <c r="AW59" i="28"/>
  <c r="AV59" i="28"/>
  <c r="AU59" i="28"/>
  <c r="AT59" i="28"/>
  <c r="AS59" i="28"/>
  <c r="AR59" i="28"/>
  <c r="AQ59" i="28"/>
  <c r="AP59" i="28"/>
  <c r="AO59" i="28"/>
  <c r="AL59" i="28"/>
  <c r="AK59" i="28"/>
  <c r="AJ59" i="28"/>
  <c r="AI59" i="28"/>
  <c r="AH59" i="28"/>
  <c r="AG59" i="28"/>
  <c r="AF59" i="28"/>
  <c r="AE59" i="28"/>
  <c r="AD59" i="28"/>
  <c r="AA59" i="28"/>
  <c r="Z59" i="28"/>
  <c r="Y59" i="28"/>
  <c r="X59" i="28"/>
  <c r="W59" i="28"/>
  <c r="V59" i="28"/>
  <c r="U59" i="28"/>
  <c r="T59" i="28"/>
  <c r="S59" i="28"/>
  <c r="P59" i="28"/>
  <c r="O59" i="28"/>
  <c r="N59" i="28"/>
  <c r="M59" i="28"/>
  <c r="L59" i="28"/>
  <c r="K59" i="28"/>
  <c r="J59" i="28"/>
  <c r="I59" i="28"/>
  <c r="H59" i="28"/>
  <c r="G59" i="28"/>
  <c r="F59" i="28"/>
  <c r="D59" i="28"/>
  <c r="C59" i="28"/>
  <c r="B59" i="28"/>
  <c r="BQ58" i="28"/>
  <c r="BP58" i="28"/>
  <c r="BO58" i="28"/>
  <c r="BN58" i="28"/>
  <c r="BM58" i="28"/>
  <c r="BL58" i="28"/>
  <c r="BK58" i="28"/>
  <c r="BJ58" i="28"/>
  <c r="BI58" i="28"/>
  <c r="BF58" i="28"/>
  <c r="BE58" i="28"/>
  <c r="BD58" i="28"/>
  <c r="BC58" i="28"/>
  <c r="BB58" i="28"/>
  <c r="BA58" i="28"/>
  <c r="AZ58" i="28"/>
  <c r="AY58" i="28"/>
  <c r="AX58" i="28"/>
  <c r="AW58" i="28"/>
  <c r="AV58" i="28"/>
  <c r="AU58" i="28"/>
  <c r="AT58" i="28"/>
  <c r="AS58" i="28"/>
  <c r="AR58" i="28"/>
  <c r="AQ58" i="28"/>
  <c r="AP58" i="28"/>
  <c r="AO58" i="28"/>
  <c r="AL58" i="28"/>
  <c r="AK58" i="28"/>
  <c r="AJ58" i="28"/>
  <c r="AI58" i="28"/>
  <c r="AH58" i="28"/>
  <c r="AG58" i="28"/>
  <c r="AF58" i="28"/>
  <c r="AE58" i="28"/>
  <c r="AD58" i="28"/>
  <c r="AA58" i="28"/>
  <c r="Z58" i="28"/>
  <c r="Y58" i="28"/>
  <c r="X58" i="28"/>
  <c r="W58" i="28"/>
  <c r="V58" i="28"/>
  <c r="U58" i="28"/>
  <c r="T58" i="28"/>
  <c r="S58" i="28"/>
  <c r="P58" i="28"/>
  <c r="O58" i="28"/>
  <c r="N58" i="28"/>
  <c r="M58" i="28"/>
  <c r="L58" i="28"/>
  <c r="K58" i="28"/>
  <c r="J58" i="28"/>
  <c r="I58" i="28"/>
  <c r="H58" i="28"/>
  <c r="G58" i="28"/>
  <c r="F58" i="28"/>
  <c r="D58" i="28"/>
  <c r="C58" i="28"/>
  <c r="B58" i="28"/>
  <c r="BQ57" i="28"/>
  <c r="BP57" i="28"/>
  <c r="BO57" i="28"/>
  <c r="BN57" i="28"/>
  <c r="BM57" i="28"/>
  <c r="BL57" i="28"/>
  <c r="BK57" i="28"/>
  <c r="BJ57" i="28"/>
  <c r="BI57" i="28"/>
  <c r="BF57" i="28"/>
  <c r="BE57" i="28"/>
  <c r="BD57" i="28"/>
  <c r="BC57" i="28"/>
  <c r="BB57" i="28"/>
  <c r="BA57" i="28"/>
  <c r="AZ57" i="28"/>
  <c r="AY57" i="28"/>
  <c r="AX57" i="28"/>
  <c r="AW57" i="28"/>
  <c r="AV57" i="28"/>
  <c r="AU57" i="28"/>
  <c r="AT57" i="28"/>
  <c r="AS57" i="28"/>
  <c r="AR57" i="28"/>
  <c r="AQ57" i="28"/>
  <c r="AP57" i="28"/>
  <c r="AO57" i="28"/>
  <c r="AL57" i="28"/>
  <c r="AK57" i="28"/>
  <c r="AJ57" i="28"/>
  <c r="AI57" i="28"/>
  <c r="AH57" i="28"/>
  <c r="AG57" i="28"/>
  <c r="AF57" i="28"/>
  <c r="AE57" i="28"/>
  <c r="AD57" i="28"/>
  <c r="AA57" i="28"/>
  <c r="Z57" i="28"/>
  <c r="Y57" i="28"/>
  <c r="X57" i="28"/>
  <c r="W57" i="28"/>
  <c r="V57" i="28"/>
  <c r="U57" i="28"/>
  <c r="T57" i="28"/>
  <c r="S57" i="28"/>
  <c r="P57" i="28"/>
  <c r="O57" i="28"/>
  <c r="N57" i="28"/>
  <c r="M57" i="28"/>
  <c r="L57" i="28"/>
  <c r="K57" i="28"/>
  <c r="J57" i="28"/>
  <c r="I57" i="28"/>
  <c r="H57" i="28"/>
  <c r="G57" i="28"/>
  <c r="F57" i="28"/>
  <c r="D57" i="28"/>
  <c r="C57" i="28"/>
  <c r="B57" i="28"/>
  <c r="BQ56" i="28"/>
  <c r="BP56" i="28"/>
  <c r="BO56" i="28"/>
  <c r="BN56" i="28"/>
  <c r="BM56" i="28"/>
  <c r="BL56" i="28"/>
  <c r="BK56" i="28"/>
  <c r="BJ56" i="28"/>
  <c r="BI56" i="28"/>
  <c r="BF56" i="28"/>
  <c r="BE56" i="28"/>
  <c r="BD56" i="28"/>
  <c r="BC56" i="28"/>
  <c r="BB56" i="28"/>
  <c r="BA56" i="28"/>
  <c r="AZ56" i="28"/>
  <c r="AY56" i="28"/>
  <c r="AX56" i="28"/>
  <c r="AW56" i="28"/>
  <c r="AV56" i="28"/>
  <c r="AU56" i="28"/>
  <c r="AT56" i="28"/>
  <c r="AS56" i="28"/>
  <c r="AR56" i="28"/>
  <c r="AQ56" i="28"/>
  <c r="AP56" i="28"/>
  <c r="AO56" i="28"/>
  <c r="AL56" i="28"/>
  <c r="AK56" i="28"/>
  <c r="AJ56" i="28"/>
  <c r="AI56" i="28"/>
  <c r="AH56" i="28"/>
  <c r="AG56" i="28"/>
  <c r="AF56" i="28"/>
  <c r="AE56" i="28"/>
  <c r="AD56" i="28"/>
  <c r="AA56" i="28"/>
  <c r="Z56" i="28"/>
  <c r="Y56" i="28"/>
  <c r="X56" i="28"/>
  <c r="W56" i="28"/>
  <c r="V56" i="28"/>
  <c r="U56" i="28"/>
  <c r="T56" i="28"/>
  <c r="S56" i="28"/>
  <c r="P56" i="28"/>
  <c r="O56" i="28"/>
  <c r="N56" i="28"/>
  <c r="M56" i="28"/>
  <c r="L56" i="28"/>
  <c r="K56" i="28"/>
  <c r="J56" i="28"/>
  <c r="I56" i="28"/>
  <c r="H56" i="28"/>
  <c r="G56" i="28"/>
  <c r="F56" i="28"/>
  <c r="D56" i="28"/>
  <c r="C56" i="28"/>
  <c r="B56" i="28"/>
  <c r="BQ55" i="28"/>
  <c r="BP55" i="28"/>
  <c r="BO55" i="28"/>
  <c r="BN55" i="28"/>
  <c r="BM55" i="28"/>
  <c r="BL55" i="28"/>
  <c r="BK55" i="28"/>
  <c r="BJ55" i="28"/>
  <c r="BI55" i="28"/>
  <c r="BF55" i="28"/>
  <c r="BE55" i="28"/>
  <c r="BD55" i="28"/>
  <c r="BC55" i="28"/>
  <c r="BB55" i="28"/>
  <c r="BA55" i="28"/>
  <c r="AZ55" i="28"/>
  <c r="AY55" i="28"/>
  <c r="AX55" i="28"/>
  <c r="AW55" i="28"/>
  <c r="AV55" i="28"/>
  <c r="AU55" i="28"/>
  <c r="AT55" i="28"/>
  <c r="AS55" i="28"/>
  <c r="AR55" i="28"/>
  <c r="AQ55" i="28"/>
  <c r="AP55" i="28"/>
  <c r="AO55" i="28"/>
  <c r="AL55" i="28"/>
  <c r="AK55" i="28"/>
  <c r="AJ55" i="28"/>
  <c r="AI55" i="28"/>
  <c r="AH55" i="28"/>
  <c r="AG55" i="28"/>
  <c r="AF55" i="28"/>
  <c r="AE55" i="28"/>
  <c r="AD55" i="28"/>
  <c r="AA55" i="28"/>
  <c r="Z55" i="28"/>
  <c r="Y55" i="28"/>
  <c r="X55" i="28"/>
  <c r="W55" i="28"/>
  <c r="V55" i="28"/>
  <c r="U55" i="28"/>
  <c r="T55" i="28"/>
  <c r="S55" i="28"/>
  <c r="P55" i="28"/>
  <c r="O55" i="28"/>
  <c r="N55" i="28"/>
  <c r="M55" i="28"/>
  <c r="L55" i="28"/>
  <c r="K55" i="28"/>
  <c r="J55" i="28"/>
  <c r="I55" i="28"/>
  <c r="H55" i="28"/>
  <c r="G55" i="28"/>
  <c r="F55" i="28"/>
  <c r="D55" i="28"/>
  <c r="C55" i="28"/>
  <c r="B55" i="28"/>
  <c r="BQ54" i="28"/>
  <c r="BP54" i="28"/>
  <c r="BO54" i="28"/>
  <c r="BN54" i="28"/>
  <c r="BM54" i="28"/>
  <c r="BL54" i="28"/>
  <c r="BK54" i="28"/>
  <c r="BJ54" i="28"/>
  <c r="BI54" i="28"/>
  <c r="BF54" i="28"/>
  <c r="BE54" i="28"/>
  <c r="BD54" i="28"/>
  <c r="BC54" i="28"/>
  <c r="BB54" i="28"/>
  <c r="BA54" i="28"/>
  <c r="AZ54" i="28"/>
  <c r="AY54" i="28"/>
  <c r="AX54" i="28"/>
  <c r="AW54" i="28"/>
  <c r="AV54" i="28"/>
  <c r="AU54" i="28"/>
  <c r="AT54" i="28"/>
  <c r="AS54" i="28"/>
  <c r="AR54" i="28"/>
  <c r="AQ54" i="28"/>
  <c r="AP54" i="28"/>
  <c r="AO54" i="28"/>
  <c r="AL54" i="28"/>
  <c r="AK54" i="28"/>
  <c r="AJ54" i="28"/>
  <c r="AI54" i="28"/>
  <c r="AH54" i="28"/>
  <c r="AG54" i="28"/>
  <c r="AF54" i="28"/>
  <c r="AE54" i="28"/>
  <c r="AD54" i="28"/>
  <c r="AA54" i="28"/>
  <c r="Z54" i="28"/>
  <c r="Y54" i="28"/>
  <c r="X54" i="28"/>
  <c r="W54" i="28"/>
  <c r="V54" i="28"/>
  <c r="U54" i="28"/>
  <c r="T54" i="28"/>
  <c r="S54" i="28"/>
  <c r="P54" i="28"/>
  <c r="O54" i="28"/>
  <c r="N54" i="28"/>
  <c r="M54" i="28"/>
  <c r="L54" i="28"/>
  <c r="K54" i="28"/>
  <c r="J54" i="28"/>
  <c r="I54" i="28"/>
  <c r="H54" i="28"/>
  <c r="G54" i="28"/>
  <c r="F54" i="28"/>
  <c r="D54" i="28"/>
  <c r="C54" i="28"/>
  <c r="B54" i="28"/>
  <c r="BQ53" i="28"/>
  <c r="BP53" i="28"/>
  <c r="BO53" i="28"/>
  <c r="BN53" i="28"/>
  <c r="BM53" i="28"/>
  <c r="BL53" i="28"/>
  <c r="BK53" i="28"/>
  <c r="BJ53" i="28"/>
  <c r="BI53" i="28"/>
  <c r="BF53" i="28"/>
  <c r="BE53" i="28"/>
  <c r="BD53" i="28"/>
  <c r="BC53" i="28"/>
  <c r="BB53" i="28"/>
  <c r="BA53" i="28"/>
  <c r="AZ53" i="28"/>
  <c r="AY53" i="28"/>
  <c r="AX53" i="28"/>
  <c r="AW53" i="28"/>
  <c r="AV53" i="28"/>
  <c r="AU53" i="28"/>
  <c r="AT53" i="28"/>
  <c r="AS53" i="28"/>
  <c r="AR53" i="28"/>
  <c r="AQ53" i="28"/>
  <c r="AP53" i="28"/>
  <c r="AO53" i="28"/>
  <c r="AL53" i="28"/>
  <c r="AK53" i="28"/>
  <c r="AJ53" i="28"/>
  <c r="AI53" i="28"/>
  <c r="AH53" i="28"/>
  <c r="AG53" i="28"/>
  <c r="AF53" i="28"/>
  <c r="AE53" i="28"/>
  <c r="AD53" i="28"/>
  <c r="AA53" i="28"/>
  <c r="Z53" i="28"/>
  <c r="Y53" i="28"/>
  <c r="X53" i="28"/>
  <c r="W53" i="28"/>
  <c r="V53" i="28"/>
  <c r="U53" i="28"/>
  <c r="T53" i="28"/>
  <c r="S53" i="28"/>
  <c r="P53" i="28"/>
  <c r="O53" i="28"/>
  <c r="N53" i="28"/>
  <c r="M53" i="28"/>
  <c r="L53" i="28"/>
  <c r="K53" i="28"/>
  <c r="J53" i="28"/>
  <c r="I53" i="28"/>
  <c r="H53" i="28"/>
  <c r="G53" i="28"/>
  <c r="F53" i="28"/>
  <c r="D53" i="28"/>
  <c r="C53" i="28"/>
  <c r="B53" i="28"/>
  <c r="BQ52" i="28"/>
  <c r="BP52" i="28"/>
  <c r="BO52" i="28"/>
  <c r="BN52" i="28"/>
  <c r="BM52" i="28"/>
  <c r="BL52" i="28"/>
  <c r="BK52" i="28"/>
  <c r="BJ52" i="28"/>
  <c r="BI52" i="28"/>
  <c r="BF52" i="28"/>
  <c r="BE52" i="28"/>
  <c r="BD52" i="28"/>
  <c r="BC52" i="28"/>
  <c r="BB52" i="28"/>
  <c r="BA52" i="28"/>
  <c r="AZ52" i="28"/>
  <c r="AY52" i="28"/>
  <c r="AX52" i="28"/>
  <c r="AW52" i="28"/>
  <c r="AV52" i="28"/>
  <c r="AU52" i="28"/>
  <c r="AT52" i="28"/>
  <c r="AS52" i="28"/>
  <c r="AR52" i="28"/>
  <c r="AQ52" i="28"/>
  <c r="AP52" i="28"/>
  <c r="AO52" i="28"/>
  <c r="AL52" i="28"/>
  <c r="AK52" i="28"/>
  <c r="AJ52" i="28"/>
  <c r="AI52" i="28"/>
  <c r="AH52" i="28"/>
  <c r="AG52" i="28"/>
  <c r="AF52" i="28"/>
  <c r="AE52" i="28"/>
  <c r="AD52" i="28"/>
  <c r="AA52" i="28"/>
  <c r="Z52" i="28"/>
  <c r="Y52" i="28"/>
  <c r="X52" i="28"/>
  <c r="W52" i="28"/>
  <c r="V52" i="28"/>
  <c r="U52" i="28"/>
  <c r="T52" i="28"/>
  <c r="S52" i="28"/>
  <c r="P52" i="28"/>
  <c r="O52" i="28"/>
  <c r="N52" i="28"/>
  <c r="M52" i="28"/>
  <c r="L52" i="28"/>
  <c r="K52" i="28"/>
  <c r="J52" i="28"/>
  <c r="I52" i="28"/>
  <c r="H52" i="28"/>
  <c r="G52" i="28"/>
  <c r="F52" i="28"/>
  <c r="D52" i="28"/>
  <c r="C52" i="28"/>
  <c r="B52" i="28"/>
  <c r="BQ51" i="28"/>
  <c r="BP51" i="28"/>
  <c r="BO51" i="28"/>
  <c r="BN51" i="28"/>
  <c r="BM51" i="28"/>
  <c r="BL51" i="28"/>
  <c r="BK51" i="28"/>
  <c r="BJ51" i="28"/>
  <c r="BI51" i="28"/>
  <c r="BF51" i="28"/>
  <c r="BE51" i="28"/>
  <c r="BD51" i="28"/>
  <c r="BC51" i="28"/>
  <c r="BB51" i="28"/>
  <c r="BA51" i="28"/>
  <c r="AZ51" i="28"/>
  <c r="AY51" i="28"/>
  <c r="AX51" i="28"/>
  <c r="AW51" i="28"/>
  <c r="AV51" i="28"/>
  <c r="AU51" i="28"/>
  <c r="AT51" i="28"/>
  <c r="AS51" i="28"/>
  <c r="AR51" i="28"/>
  <c r="AQ51" i="28"/>
  <c r="AP51" i="28"/>
  <c r="AO51" i="28"/>
  <c r="AL51" i="28"/>
  <c r="AK51" i="28"/>
  <c r="AJ51" i="28"/>
  <c r="AI51" i="28"/>
  <c r="AH51" i="28"/>
  <c r="AG51" i="28"/>
  <c r="AF51" i="28"/>
  <c r="AE51" i="28"/>
  <c r="AD51" i="28"/>
  <c r="AA51" i="28"/>
  <c r="Z51" i="28"/>
  <c r="Y51" i="28"/>
  <c r="X51" i="28"/>
  <c r="W51" i="28"/>
  <c r="V51" i="28"/>
  <c r="U51" i="28"/>
  <c r="T51" i="28"/>
  <c r="S51" i="28"/>
  <c r="P51" i="28"/>
  <c r="O51" i="28"/>
  <c r="N51" i="28"/>
  <c r="M51" i="28"/>
  <c r="L51" i="28"/>
  <c r="K51" i="28"/>
  <c r="J51" i="28"/>
  <c r="I51" i="28"/>
  <c r="H51" i="28"/>
  <c r="G51" i="28"/>
  <c r="F51" i="28"/>
  <c r="D51" i="28"/>
  <c r="C51" i="28"/>
  <c r="B51" i="28"/>
  <c r="BQ50" i="28"/>
  <c r="BP50" i="28"/>
  <c r="BO50" i="28"/>
  <c r="BN50" i="28"/>
  <c r="BM50" i="28"/>
  <c r="BL50" i="28"/>
  <c r="BK50" i="28"/>
  <c r="BJ50" i="28"/>
  <c r="BI50" i="28"/>
  <c r="BF50" i="28"/>
  <c r="BE50" i="28"/>
  <c r="BD50" i="28"/>
  <c r="BC50" i="28"/>
  <c r="BB50" i="28"/>
  <c r="BA50" i="28"/>
  <c r="AZ50" i="28"/>
  <c r="AY50" i="28"/>
  <c r="AX50" i="28"/>
  <c r="AW50" i="28"/>
  <c r="AV50" i="28"/>
  <c r="AU50" i="28"/>
  <c r="AT50" i="28"/>
  <c r="AS50" i="28"/>
  <c r="AR50" i="28"/>
  <c r="AQ50" i="28"/>
  <c r="AP50" i="28"/>
  <c r="AO50" i="28"/>
  <c r="AL50" i="28"/>
  <c r="AK50" i="28"/>
  <c r="AJ50" i="28"/>
  <c r="AI50" i="28"/>
  <c r="AH50" i="28"/>
  <c r="AG50" i="28"/>
  <c r="AF50" i="28"/>
  <c r="AE50" i="28"/>
  <c r="AD50" i="28"/>
  <c r="AA50" i="28"/>
  <c r="Z50" i="28"/>
  <c r="Y50" i="28"/>
  <c r="X50" i="28"/>
  <c r="W50" i="28"/>
  <c r="V50" i="28"/>
  <c r="U50" i="28"/>
  <c r="T50" i="28"/>
  <c r="S50" i="28"/>
  <c r="P50" i="28"/>
  <c r="O50" i="28"/>
  <c r="N50" i="28"/>
  <c r="M50" i="28"/>
  <c r="L50" i="28"/>
  <c r="K50" i="28"/>
  <c r="J50" i="28"/>
  <c r="I50" i="28"/>
  <c r="H50" i="28"/>
  <c r="G50" i="28"/>
  <c r="F50" i="28"/>
  <c r="D50" i="28"/>
  <c r="C50" i="28"/>
  <c r="B50" i="28"/>
  <c r="BQ49" i="28"/>
  <c r="BP49" i="28"/>
  <c r="BO49" i="28"/>
  <c r="BN49" i="28"/>
  <c r="BM49" i="28"/>
  <c r="BL49" i="28"/>
  <c r="BK49" i="28"/>
  <c r="BJ49" i="28"/>
  <c r="BI49" i="28"/>
  <c r="BF49" i="28"/>
  <c r="BE49" i="28"/>
  <c r="BD49" i="28"/>
  <c r="BC49" i="28"/>
  <c r="BB49" i="28"/>
  <c r="BA49" i="28"/>
  <c r="AZ49" i="28"/>
  <c r="AY49" i="28"/>
  <c r="AX49" i="28"/>
  <c r="AW49" i="28"/>
  <c r="AV49" i="28"/>
  <c r="AU49" i="28"/>
  <c r="AT49" i="28"/>
  <c r="AS49" i="28"/>
  <c r="AR49" i="28"/>
  <c r="AQ49" i="28"/>
  <c r="AP49" i="28"/>
  <c r="AO49" i="28"/>
  <c r="AL49" i="28"/>
  <c r="AK49" i="28"/>
  <c r="AJ49" i="28"/>
  <c r="AI49" i="28"/>
  <c r="AH49" i="28"/>
  <c r="AG49" i="28"/>
  <c r="AF49" i="28"/>
  <c r="AE49" i="28"/>
  <c r="AD49" i="28"/>
  <c r="AA49" i="28"/>
  <c r="Z49" i="28"/>
  <c r="Y49" i="28"/>
  <c r="X49" i="28"/>
  <c r="W49" i="28"/>
  <c r="V49" i="28"/>
  <c r="U49" i="28"/>
  <c r="T49" i="28"/>
  <c r="S49" i="28"/>
  <c r="P49" i="28"/>
  <c r="O49" i="28"/>
  <c r="N49" i="28"/>
  <c r="M49" i="28"/>
  <c r="L49" i="28"/>
  <c r="K49" i="28"/>
  <c r="J49" i="28"/>
  <c r="I49" i="28"/>
  <c r="H49" i="28"/>
  <c r="G49" i="28"/>
  <c r="F49" i="28"/>
  <c r="D49" i="28"/>
  <c r="C49" i="28"/>
  <c r="B49" i="28"/>
  <c r="BQ48" i="28"/>
  <c r="BP48" i="28"/>
  <c r="BO48" i="28"/>
  <c r="BN48" i="28"/>
  <c r="BM48" i="28"/>
  <c r="BL48" i="28"/>
  <c r="BK48" i="28"/>
  <c r="BJ48" i="28"/>
  <c r="BI48" i="28"/>
  <c r="BF48" i="28"/>
  <c r="BE48" i="28"/>
  <c r="BD48" i="28"/>
  <c r="BC48" i="28"/>
  <c r="BB48" i="28"/>
  <c r="BA48" i="28"/>
  <c r="AZ48" i="28"/>
  <c r="AY48" i="28"/>
  <c r="AX48" i="28"/>
  <c r="AW48" i="28"/>
  <c r="AV48" i="28"/>
  <c r="AU48" i="28"/>
  <c r="AT48" i="28"/>
  <c r="AS48" i="28"/>
  <c r="AR48" i="28"/>
  <c r="AQ48" i="28"/>
  <c r="AP48" i="28"/>
  <c r="AO48" i="28"/>
  <c r="AL48" i="28"/>
  <c r="AK48" i="28"/>
  <c r="AJ48" i="28"/>
  <c r="AI48" i="28"/>
  <c r="AH48" i="28"/>
  <c r="AG48" i="28"/>
  <c r="AF48" i="28"/>
  <c r="AE48" i="28"/>
  <c r="AD48" i="28"/>
  <c r="AA48" i="28"/>
  <c r="Z48" i="28"/>
  <c r="Y48" i="28"/>
  <c r="X48" i="28"/>
  <c r="W48" i="28"/>
  <c r="V48" i="28"/>
  <c r="U48" i="28"/>
  <c r="T48" i="28"/>
  <c r="S48" i="28"/>
  <c r="P48" i="28"/>
  <c r="O48" i="28"/>
  <c r="N48" i="28"/>
  <c r="M48" i="28"/>
  <c r="L48" i="28"/>
  <c r="K48" i="28"/>
  <c r="J48" i="28"/>
  <c r="I48" i="28"/>
  <c r="H48" i="28"/>
  <c r="G48" i="28"/>
  <c r="F48" i="28"/>
  <c r="D48" i="28"/>
  <c r="C48" i="28"/>
  <c r="B48" i="28"/>
  <c r="BQ47" i="28"/>
  <c r="BP47" i="28"/>
  <c r="BO47" i="28"/>
  <c r="BN47" i="28"/>
  <c r="BM47" i="28"/>
  <c r="BL47" i="28"/>
  <c r="BK47" i="28"/>
  <c r="BJ47" i="28"/>
  <c r="BI47" i="28"/>
  <c r="BF47" i="28"/>
  <c r="BE47" i="28"/>
  <c r="BD47" i="28"/>
  <c r="BC47" i="28"/>
  <c r="BB47" i="28"/>
  <c r="BA47" i="28"/>
  <c r="AZ47" i="28"/>
  <c r="AY47" i="28"/>
  <c r="AX47" i="28"/>
  <c r="AW47" i="28"/>
  <c r="AV47" i="28"/>
  <c r="AU47" i="28"/>
  <c r="AT47" i="28"/>
  <c r="AS47" i="28"/>
  <c r="AR47" i="28"/>
  <c r="AQ47" i="28"/>
  <c r="AP47" i="28"/>
  <c r="AO47" i="28"/>
  <c r="AL47" i="28"/>
  <c r="AK47" i="28"/>
  <c r="AJ47" i="28"/>
  <c r="AI47" i="28"/>
  <c r="AH47" i="28"/>
  <c r="AG47" i="28"/>
  <c r="AF47" i="28"/>
  <c r="AE47" i="28"/>
  <c r="AD47" i="28"/>
  <c r="AA47" i="28"/>
  <c r="Z47" i="28"/>
  <c r="Y47" i="28"/>
  <c r="X47" i="28"/>
  <c r="W47" i="28"/>
  <c r="V47" i="28"/>
  <c r="U47" i="28"/>
  <c r="T47" i="28"/>
  <c r="S47" i="28"/>
  <c r="P47" i="28"/>
  <c r="O47" i="28"/>
  <c r="N47" i="28"/>
  <c r="M47" i="28"/>
  <c r="L47" i="28"/>
  <c r="K47" i="28"/>
  <c r="J47" i="28"/>
  <c r="I47" i="28"/>
  <c r="H47" i="28"/>
  <c r="G47" i="28"/>
  <c r="F47" i="28"/>
  <c r="D47" i="28"/>
  <c r="C47" i="28"/>
  <c r="B47" i="28"/>
  <c r="BQ46" i="28"/>
  <c r="BP46" i="28"/>
  <c r="BO46" i="28"/>
  <c r="BN46" i="28"/>
  <c r="BM46" i="28"/>
  <c r="BL46" i="28"/>
  <c r="BK46" i="28"/>
  <c r="BJ46" i="28"/>
  <c r="BI46" i="28"/>
  <c r="BF46" i="28"/>
  <c r="BE46" i="28"/>
  <c r="BD46" i="28"/>
  <c r="BC46" i="28"/>
  <c r="BB46" i="28"/>
  <c r="BA46" i="28"/>
  <c r="AZ46" i="28"/>
  <c r="AY46" i="28"/>
  <c r="AX46" i="28"/>
  <c r="AW46" i="28"/>
  <c r="AV46" i="28"/>
  <c r="AU46" i="28"/>
  <c r="AT46" i="28"/>
  <c r="AS46" i="28"/>
  <c r="AR46" i="28"/>
  <c r="AQ46" i="28"/>
  <c r="AP46" i="28"/>
  <c r="AO46" i="28"/>
  <c r="AL46" i="28"/>
  <c r="AK46" i="28"/>
  <c r="AJ46" i="28"/>
  <c r="AI46" i="28"/>
  <c r="AH46" i="28"/>
  <c r="AG46" i="28"/>
  <c r="AF46" i="28"/>
  <c r="AE46" i="28"/>
  <c r="AD46" i="28"/>
  <c r="AA46" i="28"/>
  <c r="Z46" i="28"/>
  <c r="Y46" i="28"/>
  <c r="X46" i="28"/>
  <c r="W46" i="28"/>
  <c r="V46" i="28"/>
  <c r="U46" i="28"/>
  <c r="T46" i="28"/>
  <c r="S46" i="28"/>
  <c r="P46" i="28"/>
  <c r="O46" i="28"/>
  <c r="N46" i="28"/>
  <c r="M46" i="28"/>
  <c r="L46" i="28"/>
  <c r="K46" i="28"/>
  <c r="J46" i="28"/>
  <c r="I46" i="28"/>
  <c r="H46" i="28"/>
  <c r="G46" i="28"/>
  <c r="F46" i="28"/>
  <c r="D46" i="28"/>
  <c r="C46" i="28"/>
  <c r="B46" i="28"/>
  <c r="BQ45" i="28"/>
  <c r="BP45" i="28"/>
  <c r="BO45" i="28"/>
  <c r="BN45" i="28"/>
  <c r="BM45" i="28"/>
  <c r="BL45" i="28"/>
  <c r="BK45" i="28"/>
  <c r="BJ45" i="28"/>
  <c r="BI45" i="28"/>
  <c r="BF45" i="28"/>
  <c r="BE45" i="28"/>
  <c r="BD45" i="28"/>
  <c r="BC45" i="28"/>
  <c r="BB45" i="28"/>
  <c r="BA45" i="28"/>
  <c r="AZ45" i="28"/>
  <c r="AY45" i="28"/>
  <c r="AX45" i="28"/>
  <c r="AW45" i="28"/>
  <c r="AV45" i="28"/>
  <c r="AU45" i="28"/>
  <c r="AT45" i="28"/>
  <c r="AS45" i="28"/>
  <c r="AR45" i="28"/>
  <c r="AQ45" i="28"/>
  <c r="AP45" i="28"/>
  <c r="AO45" i="28"/>
  <c r="AL45" i="28"/>
  <c r="AK45" i="28"/>
  <c r="AJ45" i="28"/>
  <c r="AI45" i="28"/>
  <c r="AH45" i="28"/>
  <c r="AG45" i="28"/>
  <c r="AF45" i="28"/>
  <c r="AE45" i="28"/>
  <c r="AD45" i="28"/>
  <c r="AA45" i="28"/>
  <c r="Z45" i="28"/>
  <c r="Y45" i="28"/>
  <c r="X45" i="28"/>
  <c r="W45" i="28"/>
  <c r="V45" i="28"/>
  <c r="U45" i="28"/>
  <c r="T45" i="28"/>
  <c r="S45" i="28"/>
  <c r="P45" i="28"/>
  <c r="O45" i="28"/>
  <c r="N45" i="28"/>
  <c r="M45" i="28"/>
  <c r="L45" i="28"/>
  <c r="K45" i="28"/>
  <c r="J45" i="28"/>
  <c r="I45" i="28"/>
  <c r="H45" i="28"/>
  <c r="G45" i="28"/>
  <c r="F45" i="28"/>
  <c r="D45" i="28"/>
  <c r="C45" i="28"/>
  <c r="B45" i="28"/>
  <c r="BQ44" i="28"/>
  <c r="BP44" i="28"/>
  <c r="BO44" i="28"/>
  <c r="BN44" i="28"/>
  <c r="BM44" i="28"/>
  <c r="BL44" i="28"/>
  <c r="BK44" i="28"/>
  <c r="BJ44" i="28"/>
  <c r="BI44" i="28"/>
  <c r="BF44" i="28"/>
  <c r="BE44" i="28"/>
  <c r="BD44" i="28"/>
  <c r="BC44" i="28"/>
  <c r="BB44" i="28"/>
  <c r="BA44" i="28"/>
  <c r="AZ44" i="28"/>
  <c r="AY44" i="28"/>
  <c r="AX44" i="28"/>
  <c r="AW44" i="28"/>
  <c r="AV44" i="28"/>
  <c r="AU44" i="28"/>
  <c r="AT44" i="28"/>
  <c r="AS44" i="28"/>
  <c r="AR44" i="28"/>
  <c r="AQ44" i="28"/>
  <c r="AP44" i="28"/>
  <c r="AO44" i="28"/>
  <c r="AL44" i="28"/>
  <c r="AK44" i="28"/>
  <c r="AJ44" i="28"/>
  <c r="AI44" i="28"/>
  <c r="AH44" i="28"/>
  <c r="AG44" i="28"/>
  <c r="AF44" i="28"/>
  <c r="AE44" i="28"/>
  <c r="AD44" i="28"/>
  <c r="AA44" i="28"/>
  <c r="Z44" i="28"/>
  <c r="Y44" i="28"/>
  <c r="X44" i="28"/>
  <c r="W44" i="28"/>
  <c r="V44" i="28"/>
  <c r="U44" i="28"/>
  <c r="T44" i="28"/>
  <c r="S44" i="28"/>
  <c r="P44" i="28"/>
  <c r="O44" i="28"/>
  <c r="N44" i="28"/>
  <c r="M44" i="28"/>
  <c r="L44" i="28"/>
  <c r="K44" i="28"/>
  <c r="J44" i="28"/>
  <c r="I44" i="28"/>
  <c r="H44" i="28"/>
  <c r="G44" i="28"/>
  <c r="F44" i="28"/>
  <c r="D44" i="28"/>
  <c r="C44" i="28"/>
  <c r="B44" i="28"/>
  <c r="BQ43" i="28"/>
  <c r="BP43" i="28"/>
  <c r="BO43" i="28"/>
  <c r="BN43" i="28"/>
  <c r="BM43" i="28"/>
  <c r="BL43" i="28"/>
  <c r="BK43" i="28"/>
  <c r="BJ43" i="28"/>
  <c r="BI43" i="28"/>
  <c r="BF43" i="28"/>
  <c r="BE43" i="28"/>
  <c r="BD43" i="28"/>
  <c r="BC43" i="28"/>
  <c r="BB43" i="28"/>
  <c r="BA43" i="28"/>
  <c r="AZ43" i="28"/>
  <c r="AY43" i="28"/>
  <c r="AX43" i="28"/>
  <c r="AW43" i="28"/>
  <c r="AV43" i="28"/>
  <c r="AU43" i="28"/>
  <c r="AT43" i="28"/>
  <c r="AS43" i="28"/>
  <c r="AR43" i="28"/>
  <c r="AQ43" i="28"/>
  <c r="AP43" i="28"/>
  <c r="AO43" i="28"/>
  <c r="AL43" i="28"/>
  <c r="AK43" i="28"/>
  <c r="AJ43" i="28"/>
  <c r="AI43" i="28"/>
  <c r="AH43" i="28"/>
  <c r="AG43" i="28"/>
  <c r="AF43" i="28"/>
  <c r="AE43" i="28"/>
  <c r="AD43" i="28"/>
  <c r="AA43" i="28"/>
  <c r="Z43" i="28"/>
  <c r="Y43" i="28"/>
  <c r="X43" i="28"/>
  <c r="W43" i="28"/>
  <c r="V43" i="28"/>
  <c r="U43" i="28"/>
  <c r="T43" i="28"/>
  <c r="S43" i="28"/>
  <c r="P43" i="28"/>
  <c r="O43" i="28"/>
  <c r="N43" i="28"/>
  <c r="M43" i="28"/>
  <c r="L43" i="28"/>
  <c r="K43" i="28"/>
  <c r="J43" i="28"/>
  <c r="I43" i="28"/>
  <c r="H43" i="28"/>
  <c r="G43" i="28"/>
  <c r="F43" i="28"/>
  <c r="D43" i="28"/>
  <c r="C43" i="28"/>
  <c r="B43" i="28"/>
  <c r="BQ42" i="28"/>
  <c r="BP42" i="28"/>
  <c r="BO42" i="28"/>
  <c r="BN42" i="28"/>
  <c r="BM42" i="28"/>
  <c r="BL42" i="28"/>
  <c r="BK42" i="28"/>
  <c r="BJ42" i="28"/>
  <c r="BI42" i="28"/>
  <c r="BF42" i="28"/>
  <c r="BE42" i="28"/>
  <c r="BD42" i="28"/>
  <c r="BC42" i="28"/>
  <c r="BB42" i="28"/>
  <c r="BA42" i="28"/>
  <c r="AZ42" i="28"/>
  <c r="AY42" i="28"/>
  <c r="AX42" i="28"/>
  <c r="AW42" i="28"/>
  <c r="AV42" i="28"/>
  <c r="AU42" i="28"/>
  <c r="AT42" i="28"/>
  <c r="AS42" i="28"/>
  <c r="AR42" i="28"/>
  <c r="AQ42" i="28"/>
  <c r="AP42" i="28"/>
  <c r="AO42" i="28"/>
  <c r="AL42" i="28"/>
  <c r="AK42" i="28"/>
  <c r="AJ42" i="28"/>
  <c r="AI42" i="28"/>
  <c r="AH42" i="28"/>
  <c r="AG42" i="28"/>
  <c r="AF42" i="28"/>
  <c r="AE42" i="28"/>
  <c r="AD42" i="28"/>
  <c r="AA42" i="28"/>
  <c r="Z42" i="28"/>
  <c r="Y42" i="28"/>
  <c r="X42" i="28"/>
  <c r="W42" i="28"/>
  <c r="V42" i="28"/>
  <c r="U42" i="28"/>
  <c r="T42" i="28"/>
  <c r="S42" i="28"/>
  <c r="P42" i="28"/>
  <c r="O42" i="28"/>
  <c r="N42" i="28"/>
  <c r="M42" i="28"/>
  <c r="L42" i="28"/>
  <c r="K42" i="28"/>
  <c r="J42" i="28"/>
  <c r="I42" i="28"/>
  <c r="H42" i="28"/>
  <c r="G42" i="28"/>
  <c r="F42" i="28"/>
  <c r="D42" i="28"/>
  <c r="C42" i="28"/>
  <c r="B42" i="28"/>
  <c r="BQ41" i="28"/>
  <c r="BP41" i="28"/>
  <c r="BO41" i="28"/>
  <c r="BN41" i="28"/>
  <c r="BM41" i="28"/>
  <c r="BL41" i="28"/>
  <c r="BK41" i="28"/>
  <c r="BJ41" i="28"/>
  <c r="BI41" i="28"/>
  <c r="BF41" i="28"/>
  <c r="BE41" i="28"/>
  <c r="BD41" i="28"/>
  <c r="BC41" i="28"/>
  <c r="BB41" i="28"/>
  <c r="BA41" i="28"/>
  <c r="AZ41" i="28"/>
  <c r="AY41" i="28"/>
  <c r="AX41" i="28"/>
  <c r="AW41" i="28"/>
  <c r="AV41" i="28"/>
  <c r="AU41" i="28"/>
  <c r="AT41" i="28"/>
  <c r="AS41" i="28"/>
  <c r="AR41" i="28"/>
  <c r="AQ41" i="28"/>
  <c r="AP41" i="28"/>
  <c r="AO41" i="28"/>
  <c r="AL41" i="28"/>
  <c r="AK41" i="28"/>
  <c r="AJ41" i="28"/>
  <c r="AI41" i="28"/>
  <c r="AH41" i="28"/>
  <c r="AG41" i="28"/>
  <c r="AF41" i="28"/>
  <c r="AE41" i="28"/>
  <c r="AD41" i="28"/>
  <c r="AA41" i="28"/>
  <c r="Z41" i="28"/>
  <c r="Y41" i="28"/>
  <c r="X41" i="28"/>
  <c r="W41" i="28"/>
  <c r="V41" i="28"/>
  <c r="U41" i="28"/>
  <c r="T41" i="28"/>
  <c r="S41" i="28"/>
  <c r="P41" i="28"/>
  <c r="O41" i="28"/>
  <c r="N41" i="28"/>
  <c r="M41" i="28"/>
  <c r="L41" i="28"/>
  <c r="K41" i="28"/>
  <c r="J41" i="28"/>
  <c r="I41" i="28"/>
  <c r="H41" i="28"/>
  <c r="G41" i="28"/>
  <c r="F41" i="28"/>
  <c r="D41" i="28"/>
  <c r="C41" i="28"/>
  <c r="B41" i="28"/>
  <c r="BQ40" i="28"/>
  <c r="BP40" i="28"/>
  <c r="BO40" i="28"/>
  <c r="BN40" i="28"/>
  <c r="BM40" i="28"/>
  <c r="BL40" i="28"/>
  <c r="BK40" i="28"/>
  <c r="BJ40" i="28"/>
  <c r="BI40" i="28"/>
  <c r="BF40" i="28"/>
  <c r="BE40" i="28"/>
  <c r="BD40" i="28"/>
  <c r="BC40" i="28"/>
  <c r="BB40" i="28"/>
  <c r="BA40" i="28"/>
  <c r="AZ40" i="28"/>
  <c r="AY40" i="28"/>
  <c r="AX40" i="28"/>
  <c r="AW40" i="28"/>
  <c r="AV40" i="28"/>
  <c r="AU40" i="28"/>
  <c r="AT40" i="28"/>
  <c r="AS40" i="28"/>
  <c r="AR40" i="28"/>
  <c r="AQ40" i="28"/>
  <c r="AP40" i="28"/>
  <c r="AO40" i="28"/>
  <c r="AL40" i="28"/>
  <c r="AK40" i="28"/>
  <c r="AJ40" i="28"/>
  <c r="AI40" i="28"/>
  <c r="AH40" i="28"/>
  <c r="AG40" i="28"/>
  <c r="AF40" i="28"/>
  <c r="AE40" i="28"/>
  <c r="AD40" i="28"/>
  <c r="AA40" i="28"/>
  <c r="Z40" i="28"/>
  <c r="Y40" i="28"/>
  <c r="X40" i="28"/>
  <c r="W40" i="28"/>
  <c r="V40" i="28"/>
  <c r="U40" i="28"/>
  <c r="T40" i="28"/>
  <c r="S40" i="28"/>
  <c r="P40" i="28"/>
  <c r="O40" i="28"/>
  <c r="N40" i="28"/>
  <c r="M40" i="28"/>
  <c r="L40" i="28"/>
  <c r="K40" i="28"/>
  <c r="J40" i="28"/>
  <c r="I40" i="28"/>
  <c r="H40" i="28"/>
  <c r="G40" i="28"/>
  <c r="F40" i="28"/>
  <c r="D40" i="28"/>
  <c r="C40" i="28"/>
  <c r="B40" i="28"/>
  <c r="BQ39" i="28"/>
  <c r="BP39" i="28"/>
  <c r="BO39" i="28"/>
  <c r="BN39" i="28"/>
  <c r="BM39" i="28"/>
  <c r="BL39" i="28"/>
  <c r="BK39" i="28"/>
  <c r="BJ39" i="28"/>
  <c r="BI39" i="28"/>
  <c r="BF39" i="28"/>
  <c r="BE39" i="28"/>
  <c r="BD39" i="28"/>
  <c r="BC39" i="28"/>
  <c r="BB39" i="28"/>
  <c r="BA39" i="28"/>
  <c r="AZ39" i="28"/>
  <c r="AY39" i="28"/>
  <c r="AX39" i="28"/>
  <c r="AW39" i="28"/>
  <c r="AV39" i="28"/>
  <c r="AU39" i="28"/>
  <c r="AT39" i="28"/>
  <c r="AS39" i="28"/>
  <c r="AR39" i="28"/>
  <c r="AQ39" i="28"/>
  <c r="AP39" i="28"/>
  <c r="AO39" i="28"/>
  <c r="AL39" i="28"/>
  <c r="AK39" i="28"/>
  <c r="AJ39" i="28"/>
  <c r="AI39" i="28"/>
  <c r="AH39" i="28"/>
  <c r="AG39" i="28"/>
  <c r="AF39" i="28"/>
  <c r="AE39" i="28"/>
  <c r="AD39" i="28"/>
  <c r="AA39" i="28"/>
  <c r="Z39" i="28"/>
  <c r="Y39" i="28"/>
  <c r="X39" i="28"/>
  <c r="W39" i="28"/>
  <c r="V39" i="28"/>
  <c r="U39" i="28"/>
  <c r="T39" i="28"/>
  <c r="S39" i="28"/>
  <c r="P39" i="28"/>
  <c r="O39" i="28"/>
  <c r="N39" i="28"/>
  <c r="M39" i="28"/>
  <c r="L39" i="28"/>
  <c r="K39" i="28"/>
  <c r="J39" i="28"/>
  <c r="I39" i="28"/>
  <c r="H39" i="28"/>
  <c r="G39" i="28"/>
  <c r="F39" i="28"/>
  <c r="D39" i="28"/>
  <c r="C39" i="28"/>
  <c r="B39" i="28"/>
  <c r="BQ38" i="28"/>
  <c r="BP38" i="28"/>
  <c r="BO38" i="28"/>
  <c r="BN38" i="28"/>
  <c r="BM38" i="28"/>
  <c r="BL38" i="28"/>
  <c r="BK38" i="28"/>
  <c r="BJ38" i="28"/>
  <c r="BI38" i="28"/>
  <c r="BF38" i="28"/>
  <c r="BE38" i="28"/>
  <c r="BD38" i="28"/>
  <c r="BC38" i="28"/>
  <c r="BB38" i="28"/>
  <c r="BA38" i="28"/>
  <c r="AZ38" i="28"/>
  <c r="AY38" i="28"/>
  <c r="AX38" i="28"/>
  <c r="AW38" i="28"/>
  <c r="AV38" i="28"/>
  <c r="AU38" i="28"/>
  <c r="AT38" i="28"/>
  <c r="AS38" i="28"/>
  <c r="AR38" i="28"/>
  <c r="AQ38" i="28"/>
  <c r="AP38" i="28"/>
  <c r="AO38" i="28"/>
  <c r="AL38" i="28"/>
  <c r="AK38" i="28"/>
  <c r="AJ38" i="28"/>
  <c r="AI38" i="28"/>
  <c r="AH38" i="28"/>
  <c r="AG38" i="28"/>
  <c r="AF38" i="28"/>
  <c r="AE38" i="28"/>
  <c r="AD38" i="28"/>
  <c r="AA38" i="28"/>
  <c r="Z38" i="28"/>
  <c r="Y38" i="28"/>
  <c r="X38" i="28"/>
  <c r="W38" i="28"/>
  <c r="V38" i="28"/>
  <c r="U38" i="28"/>
  <c r="T38" i="28"/>
  <c r="S38" i="28"/>
  <c r="P38" i="28"/>
  <c r="O38" i="28"/>
  <c r="N38" i="28"/>
  <c r="M38" i="28"/>
  <c r="L38" i="28"/>
  <c r="K38" i="28"/>
  <c r="J38" i="28"/>
  <c r="I38" i="28"/>
  <c r="H38" i="28"/>
  <c r="G38" i="28"/>
  <c r="F38" i="28"/>
  <c r="D38" i="28"/>
  <c r="C38" i="28"/>
  <c r="B38" i="28"/>
  <c r="BQ37" i="28"/>
  <c r="BP37" i="28"/>
  <c r="BO37" i="28"/>
  <c r="BN37" i="28"/>
  <c r="BM37" i="28"/>
  <c r="BL37" i="28"/>
  <c r="BK37" i="28"/>
  <c r="BJ37" i="28"/>
  <c r="BI37" i="28"/>
  <c r="BF37" i="28"/>
  <c r="BE37" i="28"/>
  <c r="BD37" i="28"/>
  <c r="BC37" i="28"/>
  <c r="BB37" i="28"/>
  <c r="BA37" i="28"/>
  <c r="AZ37" i="28"/>
  <c r="AY37" i="28"/>
  <c r="AX37" i="28"/>
  <c r="AW37" i="28"/>
  <c r="AV37" i="28"/>
  <c r="AU37" i="28"/>
  <c r="AT37" i="28"/>
  <c r="AS37" i="28"/>
  <c r="AR37" i="28"/>
  <c r="AQ37" i="28"/>
  <c r="AP37" i="28"/>
  <c r="AO37" i="28"/>
  <c r="AL37" i="28"/>
  <c r="AK37" i="28"/>
  <c r="AJ37" i="28"/>
  <c r="AI37" i="28"/>
  <c r="AH37" i="28"/>
  <c r="AG37" i="28"/>
  <c r="AF37" i="28"/>
  <c r="AE37" i="28"/>
  <c r="AD37" i="28"/>
  <c r="AA37" i="28"/>
  <c r="Z37" i="28"/>
  <c r="Y37" i="28"/>
  <c r="X37" i="28"/>
  <c r="W37" i="28"/>
  <c r="V37" i="28"/>
  <c r="U37" i="28"/>
  <c r="T37" i="28"/>
  <c r="S37" i="28"/>
  <c r="P37" i="28"/>
  <c r="O37" i="28"/>
  <c r="N37" i="28"/>
  <c r="M37" i="28"/>
  <c r="L37" i="28"/>
  <c r="K37" i="28"/>
  <c r="J37" i="28"/>
  <c r="I37" i="28"/>
  <c r="H37" i="28"/>
  <c r="G37" i="28"/>
  <c r="F37" i="28"/>
  <c r="D37" i="28"/>
  <c r="C37" i="28"/>
  <c r="B37" i="28"/>
  <c r="BQ36" i="28"/>
  <c r="BP36" i="28"/>
  <c r="BO36" i="28"/>
  <c r="BN36" i="28"/>
  <c r="BM36" i="28"/>
  <c r="BL36" i="28"/>
  <c r="BK36" i="28"/>
  <c r="BJ36" i="28"/>
  <c r="BI36" i="28"/>
  <c r="BF36" i="28"/>
  <c r="BE36" i="28"/>
  <c r="BD36" i="28"/>
  <c r="BC36" i="28"/>
  <c r="BB36" i="28"/>
  <c r="BA36" i="28"/>
  <c r="AZ36" i="28"/>
  <c r="AY36" i="28"/>
  <c r="AX36" i="28"/>
  <c r="AW36" i="28"/>
  <c r="AV36" i="28"/>
  <c r="AU36" i="28"/>
  <c r="AT36" i="28"/>
  <c r="AS36" i="28"/>
  <c r="AR36" i="28"/>
  <c r="AQ36" i="28"/>
  <c r="AP36" i="28"/>
  <c r="AO36" i="28"/>
  <c r="AL36" i="28"/>
  <c r="AK36" i="28"/>
  <c r="AJ36" i="28"/>
  <c r="AI36" i="28"/>
  <c r="AH36" i="28"/>
  <c r="AG36" i="28"/>
  <c r="AF36" i="28"/>
  <c r="AE36" i="28"/>
  <c r="AD36" i="28"/>
  <c r="AA36" i="28"/>
  <c r="Z36" i="28"/>
  <c r="Y36" i="28"/>
  <c r="X36" i="28"/>
  <c r="W36" i="28"/>
  <c r="V36" i="28"/>
  <c r="U36" i="28"/>
  <c r="T36" i="28"/>
  <c r="S36" i="28"/>
  <c r="P36" i="28"/>
  <c r="O36" i="28"/>
  <c r="N36" i="28"/>
  <c r="M36" i="28"/>
  <c r="L36" i="28"/>
  <c r="K36" i="28"/>
  <c r="J36" i="28"/>
  <c r="I36" i="28"/>
  <c r="H36" i="28"/>
  <c r="G36" i="28"/>
  <c r="F36" i="28"/>
  <c r="D36" i="28"/>
  <c r="C36" i="28"/>
  <c r="B36" i="28"/>
  <c r="BQ35" i="28"/>
  <c r="BP35" i="28"/>
  <c r="BO35" i="28"/>
  <c r="BN35" i="28"/>
  <c r="BM35" i="28"/>
  <c r="BL35" i="28"/>
  <c r="BK35" i="28"/>
  <c r="BJ35" i="28"/>
  <c r="BI35" i="28"/>
  <c r="BF35" i="28"/>
  <c r="BE35" i="28"/>
  <c r="BD35" i="28"/>
  <c r="BC35" i="28"/>
  <c r="BB35" i="28"/>
  <c r="BA35" i="28"/>
  <c r="AZ35" i="28"/>
  <c r="AY35" i="28"/>
  <c r="AX35" i="28"/>
  <c r="AW35" i="28"/>
  <c r="AV35" i="28"/>
  <c r="AU35" i="28"/>
  <c r="AT35" i="28"/>
  <c r="AS35" i="28"/>
  <c r="AR35" i="28"/>
  <c r="AQ35" i="28"/>
  <c r="AP35" i="28"/>
  <c r="AO35" i="28"/>
  <c r="AL35" i="28"/>
  <c r="AK35" i="28"/>
  <c r="AJ35" i="28"/>
  <c r="AI35" i="28"/>
  <c r="AH35" i="28"/>
  <c r="AG35" i="28"/>
  <c r="AF35" i="28"/>
  <c r="AE35" i="28"/>
  <c r="AD35" i="28"/>
  <c r="AA35" i="28"/>
  <c r="Z35" i="28"/>
  <c r="Y35" i="28"/>
  <c r="X35" i="28"/>
  <c r="W35" i="28"/>
  <c r="V35" i="28"/>
  <c r="U35" i="28"/>
  <c r="T35" i="28"/>
  <c r="S35" i="28"/>
  <c r="P35" i="28"/>
  <c r="O35" i="28"/>
  <c r="N35" i="28"/>
  <c r="M35" i="28"/>
  <c r="L35" i="28"/>
  <c r="K35" i="28"/>
  <c r="J35" i="28"/>
  <c r="I35" i="28"/>
  <c r="H35" i="28"/>
  <c r="G35" i="28"/>
  <c r="F35" i="28"/>
  <c r="D35" i="28"/>
  <c r="C35" i="28"/>
  <c r="B35" i="28"/>
  <c r="BQ34" i="28"/>
  <c r="BP34" i="28"/>
  <c r="BO34" i="28"/>
  <c r="BN34" i="28"/>
  <c r="BM34" i="28"/>
  <c r="BL34" i="28"/>
  <c r="BK34" i="28"/>
  <c r="BJ34" i="28"/>
  <c r="BI34" i="28"/>
  <c r="BF34" i="28"/>
  <c r="BE34" i="28"/>
  <c r="BD34" i="28"/>
  <c r="BC34" i="28"/>
  <c r="BB34" i="28"/>
  <c r="BA34" i="28"/>
  <c r="AZ34" i="28"/>
  <c r="AY34" i="28"/>
  <c r="AX34" i="28"/>
  <c r="AW34" i="28"/>
  <c r="AV34" i="28"/>
  <c r="AU34" i="28"/>
  <c r="AT34" i="28"/>
  <c r="AS34" i="28"/>
  <c r="AR34" i="28"/>
  <c r="AQ34" i="28"/>
  <c r="AP34" i="28"/>
  <c r="AO34" i="28"/>
  <c r="AL34" i="28"/>
  <c r="AK34" i="28"/>
  <c r="AJ34" i="28"/>
  <c r="AI34" i="28"/>
  <c r="AH34" i="28"/>
  <c r="AG34" i="28"/>
  <c r="AF34" i="28"/>
  <c r="AE34" i="28"/>
  <c r="AD34" i="28"/>
  <c r="AA34" i="28"/>
  <c r="Z34" i="28"/>
  <c r="Y34" i="28"/>
  <c r="X34" i="28"/>
  <c r="W34" i="28"/>
  <c r="V34" i="28"/>
  <c r="U34" i="28"/>
  <c r="T34" i="28"/>
  <c r="S34" i="28"/>
  <c r="P34" i="28"/>
  <c r="O34" i="28"/>
  <c r="N34" i="28"/>
  <c r="M34" i="28"/>
  <c r="L34" i="28"/>
  <c r="K34" i="28"/>
  <c r="J34" i="28"/>
  <c r="I34" i="28"/>
  <c r="H34" i="28"/>
  <c r="G34" i="28"/>
  <c r="F34" i="28"/>
  <c r="D34" i="28"/>
  <c r="C34" i="28"/>
  <c r="B34" i="28"/>
  <c r="BQ33" i="28"/>
  <c r="BP33" i="28"/>
  <c r="BO33" i="28"/>
  <c r="BN33" i="28"/>
  <c r="BM33" i="28"/>
  <c r="BL33" i="28"/>
  <c r="BK33" i="28"/>
  <c r="BJ33" i="28"/>
  <c r="BI33" i="28"/>
  <c r="BF33" i="28"/>
  <c r="BE33" i="28"/>
  <c r="BD33" i="28"/>
  <c r="BC33" i="28"/>
  <c r="BB33" i="28"/>
  <c r="BA33" i="28"/>
  <c r="AZ33" i="28"/>
  <c r="AY33" i="28"/>
  <c r="AX33" i="28"/>
  <c r="AW33" i="28"/>
  <c r="AV33" i="28"/>
  <c r="AU33" i="28"/>
  <c r="AT33" i="28"/>
  <c r="AS33" i="28"/>
  <c r="AR33" i="28"/>
  <c r="AQ33" i="28"/>
  <c r="AP33" i="28"/>
  <c r="AO33" i="28"/>
  <c r="AL33" i="28"/>
  <c r="AK33" i="28"/>
  <c r="AJ33" i="28"/>
  <c r="AI33" i="28"/>
  <c r="AH33" i="28"/>
  <c r="AG33" i="28"/>
  <c r="AF33" i="28"/>
  <c r="AE33" i="28"/>
  <c r="AD33" i="28"/>
  <c r="AA33" i="28"/>
  <c r="Z33" i="28"/>
  <c r="Y33" i="28"/>
  <c r="X33" i="28"/>
  <c r="W33" i="28"/>
  <c r="V33" i="28"/>
  <c r="U33" i="28"/>
  <c r="T33" i="28"/>
  <c r="S33" i="28"/>
  <c r="P33" i="28"/>
  <c r="O33" i="28"/>
  <c r="N33" i="28"/>
  <c r="M33" i="28"/>
  <c r="L33" i="28"/>
  <c r="K33" i="28"/>
  <c r="J33" i="28"/>
  <c r="I33" i="28"/>
  <c r="H33" i="28"/>
  <c r="G33" i="28"/>
  <c r="F33" i="28"/>
  <c r="D33" i="28"/>
  <c r="C33" i="28"/>
  <c r="B33" i="28"/>
  <c r="BQ32" i="28"/>
  <c r="BP32" i="28"/>
  <c r="BO32" i="28"/>
  <c r="BN32" i="28"/>
  <c r="BM32" i="28"/>
  <c r="BL32" i="28"/>
  <c r="BK32" i="28"/>
  <c r="BJ32" i="28"/>
  <c r="BI32" i="28"/>
  <c r="BF32" i="28"/>
  <c r="BE32" i="28"/>
  <c r="BD32" i="28"/>
  <c r="BC32" i="28"/>
  <c r="BB32" i="28"/>
  <c r="BA32" i="28"/>
  <c r="AZ32" i="28"/>
  <c r="AY32" i="28"/>
  <c r="AX32" i="28"/>
  <c r="AW32" i="28"/>
  <c r="AV32" i="28"/>
  <c r="AU32" i="28"/>
  <c r="AT32" i="28"/>
  <c r="AS32" i="28"/>
  <c r="AR32" i="28"/>
  <c r="AQ32" i="28"/>
  <c r="AP32" i="28"/>
  <c r="AO32" i="28"/>
  <c r="AL32" i="28"/>
  <c r="AK32" i="28"/>
  <c r="AJ32" i="28"/>
  <c r="AI32" i="28"/>
  <c r="AH32" i="28"/>
  <c r="AG32" i="28"/>
  <c r="AF32" i="28"/>
  <c r="AE32" i="28"/>
  <c r="AD32" i="28"/>
  <c r="AA32" i="28"/>
  <c r="Z32" i="28"/>
  <c r="Y32" i="28"/>
  <c r="X32" i="28"/>
  <c r="W32" i="28"/>
  <c r="V32" i="28"/>
  <c r="U32" i="28"/>
  <c r="T32" i="28"/>
  <c r="S32" i="28"/>
  <c r="P32" i="28"/>
  <c r="O32" i="28"/>
  <c r="N32" i="28"/>
  <c r="M32" i="28"/>
  <c r="L32" i="28"/>
  <c r="K32" i="28"/>
  <c r="J32" i="28"/>
  <c r="I32" i="28"/>
  <c r="H32" i="28"/>
  <c r="G32" i="28"/>
  <c r="F32" i="28"/>
  <c r="D32" i="28"/>
  <c r="C32" i="28"/>
  <c r="B32" i="28"/>
  <c r="BQ31" i="28"/>
  <c r="BP31" i="28"/>
  <c r="BO31" i="28"/>
  <c r="BN31" i="28"/>
  <c r="BM31" i="28"/>
  <c r="BL31" i="28"/>
  <c r="BK31" i="28"/>
  <c r="BJ31" i="28"/>
  <c r="BI31" i="28"/>
  <c r="BF31" i="28"/>
  <c r="BE31" i="28"/>
  <c r="BD31" i="28"/>
  <c r="BC31" i="28"/>
  <c r="BB31" i="28"/>
  <c r="BA31" i="28"/>
  <c r="AZ31" i="28"/>
  <c r="AY31" i="28"/>
  <c r="AX31" i="28"/>
  <c r="AW31" i="28"/>
  <c r="AV31" i="28"/>
  <c r="AU31" i="28"/>
  <c r="AT31" i="28"/>
  <c r="AS31" i="28"/>
  <c r="AR31" i="28"/>
  <c r="AQ31" i="28"/>
  <c r="AP31" i="28"/>
  <c r="AO31" i="28"/>
  <c r="AL31" i="28"/>
  <c r="AK31" i="28"/>
  <c r="AJ31" i="28"/>
  <c r="AI31" i="28"/>
  <c r="AH31" i="28"/>
  <c r="AG31" i="28"/>
  <c r="AF31" i="28"/>
  <c r="AE31" i="28"/>
  <c r="AD31" i="28"/>
  <c r="AA31" i="28"/>
  <c r="Z31" i="28"/>
  <c r="Y31" i="28"/>
  <c r="X31" i="28"/>
  <c r="W31" i="28"/>
  <c r="V31" i="28"/>
  <c r="U31" i="28"/>
  <c r="T31" i="28"/>
  <c r="S31" i="28"/>
  <c r="P31" i="28"/>
  <c r="O31" i="28"/>
  <c r="N31" i="28"/>
  <c r="M31" i="28"/>
  <c r="L31" i="28"/>
  <c r="K31" i="28"/>
  <c r="J31" i="28"/>
  <c r="I31" i="28"/>
  <c r="H31" i="28"/>
  <c r="G31" i="28"/>
  <c r="F31" i="28"/>
  <c r="D31" i="28"/>
  <c r="C31" i="28"/>
  <c r="B31" i="28"/>
  <c r="BQ30" i="28"/>
  <c r="BP30" i="28"/>
  <c r="BO30" i="28"/>
  <c r="BN30" i="28"/>
  <c r="BM30" i="28"/>
  <c r="BL30" i="28"/>
  <c r="BK30" i="28"/>
  <c r="BJ30" i="28"/>
  <c r="BI30" i="28"/>
  <c r="BF30" i="28"/>
  <c r="BE30" i="28"/>
  <c r="BD30" i="28"/>
  <c r="BC30" i="28"/>
  <c r="BB30" i="28"/>
  <c r="BA30" i="28"/>
  <c r="AZ30" i="28"/>
  <c r="AY30" i="28"/>
  <c r="AX30" i="28"/>
  <c r="AW30" i="28"/>
  <c r="AV30" i="28"/>
  <c r="AU30" i="28"/>
  <c r="AT30" i="28"/>
  <c r="AS30" i="28"/>
  <c r="AR30" i="28"/>
  <c r="AQ30" i="28"/>
  <c r="AP30" i="28"/>
  <c r="AO30" i="28"/>
  <c r="AL30" i="28"/>
  <c r="AK30" i="28"/>
  <c r="AJ30" i="28"/>
  <c r="AI30" i="28"/>
  <c r="AH30" i="28"/>
  <c r="AG30" i="28"/>
  <c r="AF30" i="28"/>
  <c r="AE30" i="28"/>
  <c r="AD30" i="28"/>
  <c r="AA30" i="28"/>
  <c r="Z30" i="28"/>
  <c r="Y30" i="28"/>
  <c r="X30" i="28"/>
  <c r="W30" i="28"/>
  <c r="V30" i="28"/>
  <c r="U30" i="28"/>
  <c r="T30" i="28"/>
  <c r="S30" i="28"/>
  <c r="P30" i="28"/>
  <c r="O30" i="28"/>
  <c r="N30" i="28"/>
  <c r="M30" i="28"/>
  <c r="L30" i="28"/>
  <c r="K30" i="28"/>
  <c r="J30" i="28"/>
  <c r="I30" i="28"/>
  <c r="H30" i="28"/>
  <c r="G30" i="28"/>
  <c r="F30" i="28"/>
  <c r="D30" i="28"/>
  <c r="C30" i="28"/>
  <c r="B30" i="28"/>
  <c r="BQ29" i="28"/>
  <c r="BP29" i="28"/>
  <c r="BO29" i="28"/>
  <c r="BN29" i="28"/>
  <c r="BM29" i="28"/>
  <c r="BL29" i="28"/>
  <c r="BK29" i="28"/>
  <c r="BJ29" i="28"/>
  <c r="BI29" i="28"/>
  <c r="BF29" i="28"/>
  <c r="BE29" i="28"/>
  <c r="BD29" i="28"/>
  <c r="BC29" i="28"/>
  <c r="BB29" i="28"/>
  <c r="BA29" i="28"/>
  <c r="AZ29" i="28"/>
  <c r="AY29" i="28"/>
  <c r="AX29" i="28"/>
  <c r="AW29" i="28"/>
  <c r="AV29" i="28"/>
  <c r="AU29" i="28"/>
  <c r="AT29" i="28"/>
  <c r="AS29" i="28"/>
  <c r="AR29" i="28"/>
  <c r="AQ29" i="28"/>
  <c r="AP29" i="28"/>
  <c r="AO29" i="28"/>
  <c r="AL29" i="28"/>
  <c r="AK29" i="28"/>
  <c r="AJ29" i="28"/>
  <c r="AI29" i="28"/>
  <c r="AH29" i="28"/>
  <c r="AG29" i="28"/>
  <c r="AF29" i="28"/>
  <c r="AE29" i="28"/>
  <c r="AD29" i="28"/>
  <c r="AA29" i="28"/>
  <c r="Z29" i="28"/>
  <c r="Y29" i="28"/>
  <c r="X29" i="28"/>
  <c r="W29" i="28"/>
  <c r="V29" i="28"/>
  <c r="U29" i="28"/>
  <c r="T29" i="28"/>
  <c r="S29" i="28"/>
  <c r="P29" i="28"/>
  <c r="O29" i="28"/>
  <c r="N29" i="28"/>
  <c r="M29" i="28"/>
  <c r="L29" i="28"/>
  <c r="K29" i="28"/>
  <c r="J29" i="28"/>
  <c r="I29" i="28"/>
  <c r="H29" i="28"/>
  <c r="G29" i="28"/>
  <c r="F29" i="28"/>
  <c r="D29" i="28"/>
  <c r="C29" i="28"/>
  <c r="B29" i="28"/>
  <c r="BQ28" i="28"/>
  <c r="BP28" i="28"/>
  <c r="BO28" i="28"/>
  <c r="BN28" i="28"/>
  <c r="BM28" i="28"/>
  <c r="BL28" i="28"/>
  <c r="BK28" i="28"/>
  <c r="BJ28" i="28"/>
  <c r="BI28" i="28"/>
  <c r="BF28" i="28"/>
  <c r="BE28" i="28"/>
  <c r="BD28" i="28"/>
  <c r="BC28" i="28"/>
  <c r="BB28" i="28"/>
  <c r="BA28" i="28"/>
  <c r="AZ28" i="28"/>
  <c r="AY28" i="28"/>
  <c r="AX28" i="28"/>
  <c r="AW28" i="28"/>
  <c r="AV28" i="28"/>
  <c r="AU28" i="28"/>
  <c r="AT28" i="28"/>
  <c r="AS28" i="28"/>
  <c r="AR28" i="28"/>
  <c r="AQ28" i="28"/>
  <c r="AP28" i="28"/>
  <c r="AO28" i="28"/>
  <c r="AL28" i="28"/>
  <c r="AK28" i="28"/>
  <c r="AJ28" i="28"/>
  <c r="AI28" i="28"/>
  <c r="AH28" i="28"/>
  <c r="AG28" i="28"/>
  <c r="AF28" i="28"/>
  <c r="AE28" i="28"/>
  <c r="AD28" i="28"/>
  <c r="AA28" i="28"/>
  <c r="Z28" i="28"/>
  <c r="Y28" i="28"/>
  <c r="X28" i="28"/>
  <c r="W28" i="28"/>
  <c r="V28" i="28"/>
  <c r="U28" i="28"/>
  <c r="T28" i="28"/>
  <c r="S28" i="28"/>
  <c r="P28" i="28"/>
  <c r="O28" i="28"/>
  <c r="N28" i="28"/>
  <c r="M28" i="28"/>
  <c r="L28" i="28"/>
  <c r="K28" i="28"/>
  <c r="J28" i="28"/>
  <c r="I28" i="28"/>
  <c r="H28" i="28"/>
  <c r="G28" i="28"/>
  <c r="F28" i="28"/>
  <c r="D28" i="28"/>
  <c r="C28" i="28"/>
  <c r="B28" i="28"/>
  <c r="BQ27" i="28"/>
  <c r="BP27" i="28"/>
  <c r="BO27" i="28"/>
  <c r="BN27" i="28"/>
  <c r="BM27" i="28"/>
  <c r="BL27" i="28"/>
  <c r="BK27" i="28"/>
  <c r="BJ27" i="28"/>
  <c r="BI27" i="28"/>
  <c r="BF27" i="28"/>
  <c r="BE27" i="28"/>
  <c r="BD27" i="28"/>
  <c r="BC27" i="28"/>
  <c r="BB27" i="28"/>
  <c r="BA27" i="28"/>
  <c r="AZ27" i="28"/>
  <c r="AY27" i="28"/>
  <c r="AX27" i="28"/>
  <c r="AW27" i="28"/>
  <c r="AV27" i="28"/>
  <c r="AU27" i="28"/>
  <c r="AT27" i="28"/>
  <c r="AS27" i="28"/>
  <c r="AR27" i="28"/>
  <c r="AQ27" i="28"/>
  <c r="AP27" i="28"/>
  <c r="AO27" i="28"/>
  <c r="AL27" i="28"/>
  <c r="AK27" i="28"/>
  <c r="AJ27" i="28"/>
  <c r="AI27" i="28"/>
  <c r="AH27" i="28"/>
  <c r="AG27" i="28"/>
  <c r="AF27" i="28"/>
  <c r="AE27" i="28"/>
  <c r="AD27" i="28"/>
  <c r="AA27" i="28"/>
  <c r="Z27" i="28"/>
  <c r="Y27" i="28"/>
  <c r="X27" i="28"/>
  <c r="W27" i="28"/>
  <c r="V27" i="28"/>
  <c r="U27" i="28"/>
  <c r="T27" i="28"/>
  <c r="S27" i="28"/>
  <c r="P27" i="28"/>
  <c r="O27" i="28"/>
  <c r="N27" i="28"/>
  <c r="M27" i="28"/>
  <c r="L27" i="28"/>
  <c r="K27" i="28"/>
  <c r="J27" i="28"/>
  <c r="I27" i="28"/>
  <c r="H27" i="28"/>
  <c r="G27" i="28"/>
  <c r="F27" i="28"/>
  <c r="D27" i="28"/>
  <c r="C27" i="28"/>
  <c r="B27" i="28"/>
  <c r="BQ26" i="28"/>
  <c r="BP26" i="28"/>
  <c r="BO26" i="28"/>
  <c r="BN26" i="28"/>
  <c r="BM26" i="28"/>
  <c r="BL26" i="28"/>
  <c r="BK26" i="28"/>
  <c r="BJ26" i="28"/>
  <c r="BI26" i="28"/>
  <c r="BF26" i="28"/>
  <c r="BE26" i="28"/>
  <c r="BD26" i="28"/>
  <c r="BC26" i="28"/>
  <c r="BB26" i="28"/>
  <c r="BA26" i="28"/>
  <c r="AZ26" i="28"/>
  <c r="AY26" i="28"/>
  <c r="AX26" i="28"/>
  <c r="AW26" i="28"/>
  <c r="AV26" i="28"/>
  <c r="AU26" i="28"/>
  <c r="AT26" i="28"/>
  <c r="AS26" i="28"/>
  <c r="AR26" i="28"/>
  <c r="AQ26" i="28"/>
  <c r="AP26" i="28"/>
  <c r="AO26" i="28"/>
  <c r="AL26" i="28"/>
  <c r="AK26" i="28"/>
  <c r="AJ26" i="28"/>
  <c r="AI26" i="28"/>
  <c r="AH26" i="28"/>
  <c r="AG26" i="28"/>
  <c r="AF26" i="28"/>
  <c r="AE26" i="28"/>
  <c r="AD26" i="28"/>
  <c r="AA26" i="28"/>
  <c r="Z26" i="28"/>
  <c r="Y26" i="28"/>
  <c r="X26" i="28"/>
  <c r="W26" i="28"/>
  <c r="V26" i="28"/>
  <c r="U26" i="28"/>
  <c r="T26" i="28"/>
  <c r="S26" i="28"/>
  <c r="P26" i="28"/>
  <c r="O26" i="28"/>
  <c r="N26" i="28"/>
  <c r="M26" i="28"/>
  <c r="L26" i="28"/>
  <c r="K26" i="28"/>
  <c r="J26" i="28"/>
  <c r="I26" i="28"/>
  <c r="H26" i="28"/>
  <c r="G26" i="28"/>
  <c r="F26" i="28"/>
  <c r="D26" i="28"/>
  <c r="C26" i="28"/>
  <c r="B26" i="28"/>
  <c r="BQ25" i="28"/>
  <c r="BP25" i="28"/>
  <c r="BO25" i="28"/>
  <c r="BN25" i="28"/>
  <c r="BM25" i="28"/>
  <c r="BL25" i="28"/>
  <c r="BK25" i="28"/>
  <c r="BJ25" i="28"/>
  <c r="BI25" i="28"/>
  <c r="BF25" i="28"/>
  <c r="BE25" i="28"/>
  <c r="BD25" i="28"/>
  <c r="BC25" i="28"/>
  <c r="BB25" i="28"/>
  <c r="BA25" i="28"/>
  <c r="AZ25" i="28"/>
  <c r="AY25" i="28"/>
  <c r="AX25" i="28"/>
  <c r="AW25" i="28"/>
  <c r="AV25" i="28"/>
  <c r="AU25" i="28"/>
  <c r="AT25" i="28"/>
  <c r="AS25" i="28"/>
  <c r="AR25" i="28"/>
  <c r="AQ25" i="28"/>
  <c r="AP25" i="28"/>
  <c r="AO25" i="28"/>
  <c r="AL25" i="28"/>
  <c r="AK25" i="28"/>
  <c r="AJ25" i="28"/>
  <c r="AI25" i="28"/>
  <c r="AH25" i="28"/>
  <c r="AG25" i="28"/>
  <c r="AF25" i="28"/>
  <c r="AE25" i="28"/>
  <c r="AD25" i="28"/>
  <c r="AA25" i="28"/>
  <c r="Z25" i="28"/>
  <c r="Y25" i="28"/>
  <c r="X25" i="28"/>
  <c r="W25" i="28"/>
  <c r="V25" i="28"/>
  <c r="U25" i="28"/>
  <c r="T25" i="28"/>
  <c r="S25" i="28"/>
  <c r="P25" i="28"/>
  <c r="O25" i="28"/>
  <c r="N25" i="28"/>
  <c r="M25" i="28"/>
  <c r="L25" i="28"/>
  <c r="K25" i="28"/>
  <c r="J25" i="28"/>
  <c r="I25" i="28"/>
  <c r="H25" i="28"/>
  <c r="G25" i="28"/>
  <c r="F25" i="28"/>
  <c r="D25" i="28"/>
  <c r="C25" i="28"/>
  <c r="B25" i="28"/>
  <c r="BQ24" i="28"/>
  <c r="BP24" i="28"/>
  <c r="BO24" i="28"/>
  <c r="BN24" i="28"/>
  <c r="BM24" i="28"/>
  <c r="BL24" i="28"/>
  <c r="BK24" i="28"/>
  <c r="BJ24" i="28"/>
  <c r="BI24" i="28"/>
  <c r="BF24" i="28"/>
  <c r="BE24" i="28"/>
  <c r="BD24" i="28"/>
  <c r="BC24" i="28"/>
  <c r="BB24" i="28"/>
  <c r="BA24" i="28"/>
  <c r="AZ24" i="28"/>
  <c r="AY24" i="28"/>
  <c r="AX24" i="28"/>
  <c r="AW24" i="28"/>
  <c r="AV24" i="28"/>
  <c r="AU24" i="28"/>
  <c r="AT24" i="28"/>
  <c r="AS24" i="28"/>
  <c r="AR24" i="28"/>
  <c r="AQ24" i="28"/>
  <c r="AP24" i="28"/>
  <c r="AO24" i="28"/>
  <c r="AL24" i="28"/>
  <c r="AK24" i="28"/>
  <c r="AJ24" i="28"/>
  <c r="AI24" i="28"/>
  <c r="AH24" i="28"/>
  <c r="AG24" i="28"/>
  <c r="AF24" i="28"/>
  <c r="AE24" i="28"/>
  <c r="AD24" i="28"/>
  <c r="AA24" i="28"/>
  <c r="Z24" i="28"/>
  <c r="Y24" i="28"/>
  <c r="X24" i="28"/>
  <c r="W24" i="28"/>
  <c r="V24" i="28"/>
  <c r="U24" i="28"/>
  <c r="T24" i="28"/>
  <c r="S24" i="28"/>
  <c r="P24" i="28"/>
  <c r="O24" i="28"/>
  <c r="N24" i="28"/>
  <c r="M24" i="28"/>
  <c r="L24" i="28"/>
  <c r="K24" i="28"/>
  <c r="J24" i="28"/>
  <c r="I24" i="28"/>
  <c r="H24" i="28"/>
  <c r="G24" i="28"/>
  <c r="F24" i="28"/>
  <c r="D24" i="28"/>
  <c r="C24" i="28"/>
  <c r="B24" i="28"/>
  <c r="BQ23" i="28"/>
  <c r="BP23" i="28"/>
  <c r="BO23" i="28"/>
  <c r="BN23" i="28"/>
  <c r="BM23" i="28"/>
  <c r="BL23" i="28"/>
  <c r="BK23" i="28"/>
  <c r="BJ23" i="28"/>
  <c r="BI23" i="28"/>
  <c r="BF23" i="28"/>
  <c r="BE23" i="28"/>
  <c r="BD23" i="28"/>
  <c r="BC23" i="28"/>
  <c r="BB23" i="28"/>
  <c r="BA23" i="28"/>
  <c r="AZ23" i="28"/>
  <c r="AY23" i="28"/>
  <c r="AX23" i="28"/>
  <c r="AW23" i="28"/>
  <c r="AV23" i="28"/>
  <c r="AU23" i="28"/>
  <c r="AT23" i="28"/>
  <c r="AS23" i="28"/>
  <c r="AR23" i="28"/>
  <c r="AQ23" i="28"/>
  <c r="AP23" i="28"/>
  <c r="AO23" i="28"/>
  <c r="AL23" i="28"/>
  <c r="AK23" i="28"/>
  <c r="AJ23" i="28"/>
  <c r="AI23" i="28"/>
  <c r="AH23" i="28"/>
  <c r="AG23" i="28"/>
  <c r="AF23" i="28"/>
  <c r="AE23" i="28"/>
  <c r="AD23" i="28"/>
  <c r="AA23" i="28"/>
  <c r="Z23" i="28"/>
  <c r="Y23" i="28"/>
  <c r="X23" i="28"/>
  <c r="W23" i="28"/>
  <c r="V23" i="28"/>
  <c r="U23" i="28"/>
  <c r="T23" i="28"/>
  <c r="S23" i="28"/>
  <c r="P23" i="28"/>
  <c r="O23" i="28"/>
  <c r="N23" i="28"/>
  <c r="M23" i="28"/>
  <c r="L23" i="28"/>
  <c r="K23" i="28"/>
  <c r="J23" i="28"/>
  <c r="I23" i="28"/>
  <c r="H23" i="28"/>
  <c r="G23" i="28"/>
  <c r="F23" i="28"/>
  <c r="D23" i="28"/>
  <c r="C23" i="28"/>
  <c r="B23" i="28"/>
  <c r="BQ22" i="28"/>
  <c r="BP22" i="28"/>
  <c r="BO22" i="28"/>
  <c r="BN22" i="28"/>
  <c r="BM22" i="28"/>
  <c r="BL22" i="28"/>
  <c r="BK22" i="28"/>
  <c r="BJ22" i="28"/>
  <c r="BI22" i="28"/>
  <c r="BF22" i="28"/>
  <c r="BE22" i="28"/>
  <c r="BD22" i="28"/>
  <c r="BC22" i="28"/>
  <c r="BB22" i="28"/>
  <c r="BA22" i="28"/>
  <c r="AZ22" i="28"/>
  <c r="AY22" i="28"/>
  <c r="AX22" i="28"/>
  <c r="AW22" i="28"/>
  <c r="AV22" i="28"/>
  <c r="AU22" i="28"/>
  <c r="AT22" i="28"/>
  <c r="AS22" i="28"/>
  <c r="AR22" i="28"/>
  <c r="AQ22" i="28"/>
  <c r="AP22" i="28"/>
  <c r="AO22" i="28"/>
  <c r="AL22" i="28"/>
  <c r="AK22" i="28"/>
  <c r="AJ22" i="28"/>
  <c r="AI22" i="28"/>
  <c r="AH22" i="28"/>
  <c r="AG22" i="28"/>
  <c r="AF22" i="28"/>
  <c r="AE22" i="28"/>
  <c r="AD22" i="28"/>
  <c r="AA22" i="28"/>
  <c r="Z22" i="28"/>
  <c r="Y22" i="28"/>
  <c r="X22" i="28"/>
  <c r="W22" i="28"/>
  <c r="V22" i="28"/>
  <c r="U22" i="28"/>
  <c r="T22" i="28"/>
  <c r="S22" i="28"/>
  <c r="P22" i="28"/>
  <c r="O22" i="28"/>
  <c r="N22" i="28"/>
  <c r="M22" i="28"/>
  <c r="L22" i="28"/>
  <c r="K22" i="28"/>
  <c r="J22" i="28"/>
  <c r="I22" i="28"/>
  <c r="H22" i="28"/>
  <c r="G22" i="28"/>
  <c r="F22" i="28"/>
  <c r="D22" i="28"/>
  <c r="C22" i="28"/>
  <c r="B22" i="28"/>
  <c r="BQ21" i="28"/>
  <c r="BP21" i="28"/>
  <c r="BO21" i="28"/>
  <c r="BN21" i="28"/>
  <c r="BM21" i="28"/>
  <c r="BL21" i="28"/>
  <c r="BK21" i="28"/>
  <c r="BJ21" i="28"/>
  <c r="BI21" i="28"/>
  <c r="BF21" i="28"/>
  <c r="BE21" i="28"/>
  <c r="BD21" i="28"/>
  <c r="BC21" i="28"/>
  <c r="BB21" i="28"/>
  <c r="BA21" i="28"/>
  <c r="AZ21" i="28"/>
  <c r="AY21" i="28"/>
  <c r="AX21" i="28"/>
  <c r="AW21" i="28"/>
  <c r="AV21" i="28"/>
  <c r="AU21" i="28"/>
  <c r="AT21" i="28"/>
  <c r="AS21" i="28"/>
  <c r="AR21" i="28"/>
  <c r="AQ21" i="28"/>
  <c r="AP21" i="28"/>
  <c r="AO21" i="28"/>
  <c r="AL21" i="28"/>
  <c r="AK21" i="28"/>
  <c r="AJ21" i="28"/>
  <c r="AI21" i="28"/>
  <c r="AH21" i="28"/>
  <c r="AG21" i="28"/>
  <c r="AF21" i="28"/>
  <c r="AE21" i="28"/>
  <c r="AD21" i="28"/>
  <c r="AA21" i="28"/>
  <c r="Z21" i="28"/>
  <c r="Y21" i="28"/>
  <c r="X21" i="28"/>
  <c r="W21" i="28"/>
  <c r="V21" i="28"/>
  <c r="U21" i="28"/>
  <c r="T21" i="28"/>
  <c r="S21" i="28"/>
  <c r="P21" i="28"/>
  <c r="O21" i="28"/>
  <c r="N21" i="28"/>
  <c r="M21" i="28"/>
  <c r="L21" i="28"/>
  <c r="K21" i="28"/>
  <c r="J21" i="28"/>
  <c r="I21" i="28"/>
  <c r="H21" i="28"/>
  <c r="G21" i="28"/>
  <c r="F21" i="28"/>
  <c r="D21" i="28"/>
  <c r="C21" i="28"/>
  <c r="B21" i="28"/>
  <c r="BQ20" i="28"/>
  <c r="BP20" i="28"/>
  <c r="BO20" i="28"/>
  <c r="BN20" i="28"/>
  <c r="BM20" i="28"/>
  <c r="BL20" i="28"/>
  <c r="BK20" i="28"/>
  <c r="BJ20" i="28"/>
  <c r="BI20" i="28"/>
  <c r="BF20" i="28"/>
  <c r="BE20" i="28"/>
  <c r="BD20" i="28"/>
  <c r="BC20" i="28"/>
  <c r="BB20" i="28"/>
  <c r="BA20" i="28"/>
  <c r="AZ20" i="28"/>
  <c r="AY20" i="28"/>
  <c r="AX20" i="28"/>
  <c r="AW20" i="28"/>
  <c r="AV20" i="28"/>
  <c r="AU20" i="28"/>
  <c r="AT20" i="28"/>
  <c r="AS20" i="28"/>
  <c r="AR20" i="28"/>
  <c r="AQ20" i="28"/>
  <c r="AP20" i="28"/>
  <c r="AO20" i="28"/>
  <c r="AL20" i="28"/>
  <c r="AK20" i="28"/>
  <c r="AJ20" i="28"/>
  <c r="AI20" i="28"/>
  <c r="AH20" i="28"/>
  <c r="AG20" i="28"/>
  <c r="AF20" i="28"/>
  <c r="AE20" i="28"/>
  <c r="AD20" i="28"/>
  <c r="AA20" i="28"/>
  <c r="Z20" i="28"/>
  <c r="Y20" i="28"/>
  <c r="X20" i="28"/>
  <c r="W20" i="28"/>
  <c r="V20" i="28"/>
  <c r="U20" i="28"/>
  <c r="T20" i="28"/>
  <c r="S20" i="28"/>
  <c r="P20" i="28"/>
  <c r="O20" i="28"/>
  <c r="N20" i="28"/>
  <c r="M20" i="28"/>
  <c r="L20" i="28"/>
  <c r="K20" i="28"/>
  <c r="J20" i="28"/>
  <c r="I20" i="28"/>
  <c r="H20" i="28"/>
  <c r="G20" i="28"/>
  <c r="F20" i="28"/>
  <c r="D20" i="28"/>
  <c r="C20" i="28"/>
  <c r="B20" i="28"/>
  <c r="BQ19" i="28"/>
  <c r="BP19" i="28"/>
  <c r="BO19" i="28"/>
  <c r="BN19" i="28"/>
  <c r="BM19" i="28"/>
  <c r="BL19" i="28"/>
  <c r="BK19" i="28"/>
  <c r="BJ19" i="28"/>
  <c r="BI19" i="28"/>
  <c r="BF19" i="28"/>
  <c r="BE19" i="28"/>
  <c r="BD19" i="28"/>
  <c r="BC19" i="28"/>
  <c r="BB19" i="28"/>
  <c r="BA19" i="28"/>
  <c r="AZ19" i="28"/>
  <c r="AY19" i="28"/>
  <c r="AX19" i="28"/>
  <c r="AW19" i="28"/>
  <c r="AV19" i="28"/>
  <c r="AU19" i="28"/>
  <c r="AT19" i="28"/>
  <c r="AS19" i="28"/>
  <c r="AR19" i="28"/>
  <c r="AQ19" i="28"/>
  <c r="AP19" i="28"/>
  <c r="AO19" i="28"/>
  <c r="AL19" i="28"/>
  <c r="AK19" i="28"/>
  <c r="AJ19" i="28"/>
  <c r="AI19" i="28"/>
  <c r="AH19" i="28"/>
  <c r="AG19" i="28"/>
  <c r="AF19" i="28"/>
  <c r="AE19" i="28"/>
  <c r="AD19" i="28"/>
  <c r="AA19" i="28"/>
  <c r="Z19" i="28"/>
  <c r="Y19" i="28"/>
  <c r="X19" i="28"/>
  <c r="W19" i="28"/>
  <c r="V19" i="28"/>
  <c r="U19" i="28"/>
  <c r="T19" i="28"/>
  <c r="S19" i="28"/>
  <c r="P19" i="28"/>
  <c r="O19" i="28"/>
  <c r="N19" i="28"/>
  <c r="M19" i="28"/>
  <c r="L19" i="28"/>
  <c r="K19" i="28"/>
  <c r="J19" i="28"/>
  <c r="I19" i="28"/>
  <c r="H19" i="28"/>
  <c r="G19" i="28"/>
  <c r="F19" i="28"/>
  <c r="D19" i="28"/>
  <c r="C19" i="28"/>
  <c r="B19" i="28"/>
  <c r="BQ18" i="28"/>
  <c r="BP18" i="28"/>
  <c r="BO18" i="28"/>
  <c r="BN18" i="28"/>
  <c r="BM18" i="28"/>
  <c r="BL18" i="28"/>
  <c r="BK18" i="28"/>
  <c r="BJ18" i="28"/>
  <c r="BI18" i="28"/>
  <c r="BF18" i="28"/>
  <c r="BE18" i="28"/>
  <c r="BD18" i="28"/>
  <c r="BC18" i="28"/>
  <c r="BB18" i="28"/>
  <c r="BA18" i="28"/>
  <c r="AZ18" i="28"/>
  <c r="AY18" i="28"/>
  <c r="AX18" i="28"/>
  <c r="AW18" i="28"/>
  <c r="AV18" i="28"/>
  <c r="AU18" i="28"/>
  <c r="AT18" i="28"/>
  <c r="AS18" i="28"/>
  <c r="AR18" i="28"/>
  <c r="AQ18" i="28"/>
  <c r="AP18" i="28"/>
  <c r="AO18" i="28"/>
  <c r="AL18" i="28"/>
  <c r="AK18" i="28"/>
  <c r="AJ18" i="28"/>
  <c r="AI18" i="28"/>
  <c r="AH18" i="28"/>
  <c r="AG18" i="28"/>
  <c r="AF18" i="28"/>
  <c r="AE18" i="28"/>
  <c r="AD18" i="28"/>
  <c r="AA18" i="28"/>
  <c r="Z18" i="28"/>
  <c r="Y18" i="28"/>
  <c r="X18" i="28"/>
  <c r="W18" i="28"/>
  <c r="V18" i="28"/>
  <c r="U18" i="28"/>
  <c r="T18" i="28"/>
  <c r="S18" i="28"/>
  <c r="P18" i="28"/>
  <c r="O18" i="28"/>
  <c r="N18" i="28"/>
  <c r="M18" i="28"/>
  <c r="L18" i="28"/>
  <c r="K18" i="28"/>
  <c r="J18" i="28"/>
  <c r="I18" i="28"/>
  <c r="H18" i="28"/>
  <c r="G18" i="28"/>
  <c r="F18" i="28"/>
  <c r="D18" i="28"/>
  <c r="C18" i="28"/>
  <c r="B18" i="28"/>
  <c r="BQ17" i="28"/>
  <c r="BP17" i="28"/>
  <c r="BO17" i="28"/>
  <c r="BN17" i="28"/>
  <c r="BM17" i="28"/>
  <c r="BL17" i="28"/>
  <c r="BK17" i="28"/>
  <c r="BJ17" i="28"/>
  <c r="BI17" i="28"/>
  <c r="BF17" i="28"/>
  <c r="BE17" i="28"/>
  <c r="BD17" i="28"/>
  <c r="BC17" i="28"/>
  <c r="BB17" i="28"/>
  <c r="BA17" i="28"/>
  <c r="AZ17" i="28"/>
  <c r="AY17" i="28"/>
  <c r="AX17" i="28"/>
  <c r="AW17" i="28"/>
  <c r="AV17" i="28"/>
  <c r="AU17" i="28"/>
  <c r="AT17" i="28"/>
  <c r="AS17" i="28"/>
  <c r="AR17" i="28"/>
  <c r="AQ17" i="28"/>
  <c r="AP17" i="28"/>
  <c r="AO17" i="28"/>
  <c r="AL17" i="28"/>
  <c r="AK17" i="28"/>
  <c r="AJ17" i="28"/>
  <c r="AI17" i="28"/>
  <c r="AH17" i="28"/>
  <c r="AG17" i="28"/>
  <c r="AF17" i="28"/>
  <c r="AE17" i="28"/>
  <c r="AD17" i="28"/>
  <c r="AA17" i="28"/>
  <c r="Z17" i="28"/>
  <c r="Y17" i="28"/>
  <c r="X17" i="28"/>
  <c r="W17" i="28"/>
  <c r="V17" i="28"/>
  <c r="U17" i="28"/>
  <c r="T17" i="28"/>
  <c r="S17" i="28"/>
  <c r="P17" i="28"/>
  <c r="O17" i="28"/>
  <c r="N17" i="28"/>
  <c r="M17" i="28"/>
  <c r="L17" i="28"/>
  <c r="K17" i="28"/>
  <c r="J17" i="28"/>
  <c r="I17" i="28"/>
  <c r="H17" i="28"/>
  <c r="G17" i="28"/>
  <c r="F17" i="28"/>
  <c r="D17" i="28"/>
  <c r="C17" i="28"/>
  <c r="B17" i="28"/>
  <c r="BQ16" i="28"/>
  <c r="BP16" i="28"/>
  <c r="BO16" i="28"/>
  <c r="BN16" i="28"/>
  <c r="BM16" i="28"/>
  <c r="BL16" i="28"/>
  <c r="BK16" i="28"/>
  <c r="BJ16" i="28"/>
  <c r="BI16" i="28"/>
  <c r="BF16" i="28"/>
  <c r="BE16" i="28"/>
  <c r="BD16" i="28"/>
  <c r="BC16" i="28"/>
  <c r="BB16" i="28"/>
  <c r="BA16" i="28"/>
  <c r="AZ16" i="28"/>
  <c r="AY16" i="28"/>
  <c r="AX16" i="28"/>
  <c r="AW16" i="28"/>
  <c r="AV16" i="28"/>
  <c r="AU16" i="28"/>
  <c r="AT16" i="28"/>
  <c r="AS16" i="28"/>
  <c r="AR16" i="28"/>
  <c r="AQ16" i="28"/>
  <c r="AP16" i="28"/>
  <c r="AO16" i="28"/>
  <c r="AL16" i="28"/>
  <c r="AK16" i="28"/>
  <c r="AJ16" i="28"/>
  <c r="AI16" i="28"/>
  <c r="AH16" i="28"/>
  <c r="AG16" i="28"/>
  <c r="AF16" i="28"/>
  <c r="AE16" i="28"/>
  <c r="AD16" i="28"/>
  <c r="AA16" i="28"/>
  <c r="Z16" i="28"/>
  <c r="Y16" i="28"/>
  <c r="X16" i="28"/>
  <c r="W16" i="28"/>
  <c r="V16" i="28"/>
  <c r="U16" i="28"/>
  <c r="T16" i="28"/>
  <c r="S16" i="28"/>
  <c r="P16" i="28"/>
  <c r="O16" i="28"/>
  <c r="N16" i="28"/>
  <c r="M16" i="28"/>
  <c r="L16" i="28"/>
  <c r="K16" i="28"/>
  <c r="J16" i="28"/>
  <c r="I16" i="28"/>
  <c r="H16" i="28"/>
  <c r="G16" i="28"/>
  <c r="F16" i="28"/>
  <c r="D16" i="28"/>
  <c r="C16" i="28"/>
  <c r="B16" i="28"/>
  <c r="BQ15" i="28"/>
  <c r="BP15" i="28"/>
  <c r="BO15" i="28"/>
  <c r="BN15" i="28"/>
  <c r="BM15" i="28"/>
  <c r="BL15" i="28"/>
  <c r="BK15" i="28"/>
  <c r="BJ15" i="28"/>
  <c r="BI15" i="28"/>
  <c r="BF15" i="28"/>
  <c r="BE15" i="28"/>
  <c r="BD15" i="28"/>
  <c r="BC15" i="28"/>
  <c r="BB15" i="28"/>
  <c r="BA15" i="28"/>
  <c r="AZ15" i="28"/>
  <c r="AY15" i="28"/>
  <c r="AX15" i="28"/>
  <c r="AW15" i="28"/>
  <c r="AV15" i="28"/>
  <c r="AU15" i="28"/>
  <c r="AT15" i="28"/>
  <c r="AS15" i="28"/>
  <c r="AR15" i="28"/>
  <c r="AQ15" i="28"/>
  <c r="AP15" i="28"/>
  <c r="AO15" i="28"/>
  <c r="AL15" i="28"/>
  <c r="AK15" i="28"/>
  <c r="AJ15" i="28"/>
  <c r="AI15" i="28"/>
  <c r="AH15" i="28"/>
  <c r="AG15" i="28"/>
  <c r="AF15" i="28"/>
  <c r="AE15" i="28"/>
  <c r="AD15" i="28"/>
  <c r="AA15" i="28"/>
  <c r="Z15" i="28"/>
  <c r="Y15" i="28"/>
  <c r="X15" i="28"/>
  <c r="W15" i="28"/>
  <c r="V15" i="28"/>
  <c r="U15" i="28"/>
  <c r="T15" i="28"/>
  <c r="S15" i="28"/>
  <c r="P15" i="28"/>
  <c r="O15" i="28"/>
  <c r="N15" i="28"/>
  <c r="M15" i="28"/>
  <c r="L15" i="28"/>
  <c r="K15" i="28"/>
  <c r="J15" i="28"/>
  <c r="I15" i="28"/>
  <c r="H15" i="28"/>
  <c r="G15" i="28"/>
  <c r="F15" i="28"/>
  <c r="D15" i="28"/>
  <c r="C15" i="28"/>
  <c r="B15" i="28"/>
  <c r="BQ14" i="28"/>
  <c r="BP14" i="28"/>
  <c r="BO14" i="28"/>
  <c r="BN14" i="28"/>
  <c r="BM14" i="28"/>
  <c r="BL14" i="28"/>
  <c r="BK14" i="28"/>
  <c r="BJ14" i="28"/>
  <c r="BI14" i="28"/>
  <c r="BF14" i="28"/>
  <c r="BE14" i="28"/>
  <c r="BD14" i="28"/>
  <c r="BC14" i="28"/>
  <c r="BB14" i="28"/>
  <c r="BA14" i="28"/>
  <c r="AZ14" i="28"/>
  <c r="AY14" i="28"/>
  <c r="AX14" i="28"/>
  <c r="AW14" i="28"/>
  <c r="AV14" i="28"/>
  <c r="AU14" i="28"/>
  <c r="AT14" i="28"/>
  <c r="AS14" i="28"/>
  <c r="AR14" i="28"/>
  <c r="AQ14" i="28"/>
  <c r="AP14" i="28"/>
  <c r="AO14" i="28"/>
  <c r="AL14" i="28"/>
  <c r="AK14" i="28"/>
  <c r="AJ14" i="28"/>
  <c r="AI14" i="28"/>
  <c r="AH14" i="28"/>
  <c r="AG14" i="28"/>
  <c r="AF14" i="28"/>
  <c r="AE14" i="28"/>
  <c r="AD14" i="28"/>
  <c r="AA14" i="28"/>
  <c r="Z14" i="28"/>
  <c r="Y14" i="28"/>
  <c r="X14" i="28"/>
  <c r="W14" i="28"/>
  <c r="V14" i="28"/>
  <c r="U14" i="28"/>
  <c r="T14" i="28"/>
  <c r="S14" i="28"/>
  <c r="P14" i="28"/>
  <c r="O14" i="28"/>
  <c r="N14" i="28"/>
  <c r="M14" i="28"/>
  <c r="L14" i="28"/>
  <c r="K14" i="28"/>
  <c r="J14" i="28"/>
  <c r="I14" i="28"/>
  <c r="H14" i="28"/>
  <c r="G14" i="28"/>
  <c r="F14" i="28"/>
  <c r="D14" i="28"/>
  <c r="C14" i="28"/>
  <c r="B14" i="28"/>
  <c r="BQ13" i="28"/>
  <c r="BP13" i="28"/>
  <c r="BO13" i="28"/>
  <c r="BN13" i="28"/>
  <c r="BM13" i="28"/>
  <c r="BL13" i="28"/>
  <c r="BK13" i="28"/>
  <c r="BJ13" i="28"/>
  <c r="BI13" i="28"/>
  <c r="BF13" i="28"/>
  <c r="BE13" i="28"/>
  <c r="BD13" i="28"/>
  <c r="BC13" i="28"/>
  <c r="BB13" i="28"/>
  <c r="BA13" i="28"/>
  <c r="AZ13" i="28"/>
  <c r="AY13" i="28"/>
  <c r="AX13" i="28"/>
  <c r="AW13" i="28"/>
  <c r="AV13" i="28"/>
  <c r="AU13" i="28"/>
  <c r="AT13" i="28"/>
  <c r="AS13" i="28"/>
  <c r="AR13" i="28"/>
  <c r="AQ13" i="28"/>
  <c r="AP13" i="28"/>
  <c r="AO13" i="28"/>
  <c r="AL13" i="28"/>
  <c r="AK13" i="28"/>
  <c r="AJ13" i="28"/>
  <c r="AI13" i="28"/>
  <c r="AH13" i="28"/>
  <c r="AG13" i="28"/>
  <c r="AF13" i="28"/>
  <c r="AE13" i="28"/>
  <c r="AD13" i="28"/>
  <c r="AA13" i="28"/>
  <c r="Z13" i="28"/>
  <c r="Y13" i="28"/>
  <c r="X13" i="28"/>
  <c r="W13" i="28"/>
  <c r="V13" i="28"/>
  <c r="U13" i="28"/>
  <c r="T13" i="28"/>
  <c r="S13" i="28"/>
  <c r="P13" i="28"/>
  <c r="O13" i="28"/>
  <c r="N13" i="28"/>
  <c r="M13" i="28"/>
  <c r="L13" i="28"/>
  <c r="K13" i="28"/>
  <c r="J13" i="28"/>
  <c r="I13" i="28"/>
  <c r="H13" i="28"/>
  <c r="G13" i="28"/>
  <c r="F13" i="28"/>
  <c r="D13" i="28"/>
  <c r="C13" i="28"/>
  <c r="B13" i="28"/>
  <c r="BQ12" i="28"/>
  <c r="BP12" i="28"/>
  <c r="BO12" i="28"/>
  <c r="BN12" i="28"/>
  <c r="BM12" i="28"/>
  <c r="BL12" i="28"/>
  <c r="BK12" i="28"/>
  <c r="BJ12" i="28"/>
  <c r="BI12" i="28"/>
  <c r="BF12" i="28"/>
  <c r="BE12" i="28"/>
  <c r="BD12" i="28"/>
  <c r="BC12" i="28"/>
  <c r="BB12" i="28"/>
  <c r="BA12" i="28"/>
  <c r="AZ12" i="28"/>
  <c r="AY12" i="28"/>
  <c r="AX12" i="28"/>
  <c r="AW12" i="28"/>
  <c r="AV12" i="28"/>
  <c r="AU12" i="28"/>
  <c r="AT12" i="28"/>
  <c r="AS12" i="28"/>
  <c r="AR12" i="28"/>
  <c r="AQ12" i="28"/>
  <c r="AP12" i="28"/>
  <c r="AO12" i="28"/>
  <c r="AL12" i="28"/>
  <c r="AK12" i="28"/>
  <c r="AJ12" i="28"/>
  <c r="AI12" i="28"/>
  <c r="AH12" i="28"/>
  <c r="AG12" i="28"/>
  <c r="AF12" i="28"/>
  <c r="AE12" i="28"/>
  <c r="AD12" i="28"/>
  <c r="AA12" i="28"/>
  <c r="Z12" i="28"/>
  <c r="Z8" i="28" s="1"/>
  <c r="Y12" i="28"/>
  <c r="X12" i="28"/>
  <c r="W12" i="28"/>
  <c r="V12" i="28"/>
  <c r="V8" i="28" s="1"/>
  <c r="H18" i="34" s="1"/>
  <c r="U12" i="28"/>
  <c r="T12" i="28"/>
  <c r="S12" i="28"/>
  <c r="P12" i="28"/>
  <c r="O12" i="28"/>
  <c r="N12" i="28"/>
  <c r="M12" i="28"/>
  <c r="L12" i="28"/>
  <c r="K12" i="28"/>
  <c r="J12" i="28"/>
  <c r="I12" i="28"/>
  <c r="H12" i="28"/>
  <c r="G12" i="28"/>
  <c r="F12" i="28"/>
  <c r="D12" i="28"/>
  <c r="C12" i="28"/>
  <c r="B12" i="28"/>
  <c r="BQ11" i="28"/>
  <c r="BP11" i="28"/>
  <c r="BO11" i="28"/>
  <c r="BN11" i="28"/>
  <c r="BM11" i="28"/>
  <c r="BL11" i="28"/>
  <c r="BK11" i="28"/>
  <c r="BJ11" i="28"/>
  <c r="BI11" i="28"/>
  <c r="BF11" i="28"/>
  <c r="BE11" i="28"/>
  <c r="BD11" i="28"/>
  <c r="BC11" i="28"/>
  <c r="BB11" i="28"/>
  <c r="BA11" i="28"/>
  <c r="AZ11" i="28"/>
  <c r="AY11" i="28"/>
  <c r="AX11" i="28"/>
  <c r="AW11" i="28"/>
  <c r="AV11" i="28"/>
  <c r="AU11" i="28"/>
  <c r="AT11" i="28"/>
  <c r="AS11" i="28"/>
  <c r="AR11" i="28"/>
  <c r="AQ11" i="28"/>
  <c r="AP11" i="28"/>
  <c r="AO11" i="28"/>
  <c r="AL11" i="28"/>
  <c r="AK11" i="28"/>
  <c r="AJ11" i="28"/>
  <c r="AI11" i="28"/>
  <c r="AH11" i="28"/>
  <c r="AG11" i="28"/>
  <c r="AF11" i="28"/>
  <c r="AE11" i="28"/>
  <c r="AD11" i="28"/>
  <c r="AA11" i="28"/>
  <c r="Z11" i="28"/>
  <c r="Y11" i="28"/>
  <c r="Y7" i="28" s="1"/>
  <c r="H50" i="34" s="1"/>
  <c r="X11" i="28"/>
  <c r="W11" i="28"/>
  <c r="V11" i="28"/>
  <c r="U11" i="28"/>
  <c r="U7" i="28" s="1"/>
  <c r="H42" i="34" s="1"/>
  <c r="T11" i="28"/>
  <c r="S11" i="28"/>
  <c r="P11" i="28"/>
  <c r="O11" i="28"/>
  <c r="N11" i="28"/>
  <c r="M11" i="28"/>
  <c r="L11" i="28"/>
  <c r="K11" i="28"/>
  <c r="J11" i="28"/>
  <c r="I11" i="28"/>
  <c r="H11" i="28"/>
  <c r="G11" i="28"/>
  <c r="F11" i="28"/>
  <c r="D11" i="28"/>
  <c r="C11" i="28"/>
  <c r="B11" i="28"/>
  <c r="BQ10" i="28"/>
  <c r="BP10" i="28"/>
  <c r="BP7" i="28" s="1"/>
  <c r="BO10" i="28"/>
  <c r="BN10" i="28"/>
  <c r="BN8" i="28" s="1"/>
  <c r="BM10" i="28"/>
  <c r="BL10" i="28"/>
  <c r="BK10" i="28"/>
  <c r="BJ10" i="28"/>
  <c r="BI10" i="28"/>
  <c r="BF10" i="28"/>
  <c r="BE10" i="28"/>
  <c r="BD10" i="28"/>
  <c r="BD8" i="28" s="1"/>
  <c r="BC10" i="28"/>
  <c r="BB10" i="28"/>
  <c r="BA10" i="28"/>
  <c r="AZ10" i="28"/>
  <c r="AZ8" i="28" s="1"/>
  <c r="AY10" i="28"/>
  <c r="AX10" i="28"/>
  <c r="AW10" i="28"/>
  <c r="AV10" i="28"/>
  <c r="AV8" i="28" s="1"/>
  <c r="N22" i="34" s="1"/>
  <c r="AU10" i="28"/>
  <c r="AT10" i="28"/>
  <c r="AS10" i="28"/>
  <c r="AR10" i="28"/>
  <c r="AR8" i="28" s="1"/>
  <c r="AQ10" i="28"/>
  <c r="AP10" i="28"/>
  <c r="AO10" i="28"/>
  <c r="AL10" i="28"/>
  <c r="AK10" i="28"/>
  <c r="AJ10" i="28"/>
  <c r="AI10" i="28"/>
  <c r="AH10" i="28"/>
  <c r="AG10" i="28"/>
  <c r="AF10" i="28"/>
  <c r="AF8" i="28" s="1"/>
  <c r="AE10" i="28"/>
  <c r="AD10" i="28"/>
  <c r="AA10" i="28"/>
  <c r="Z10" i="28"/>
  <c r="Z7" i="28" s="1"/>
  <c r="H39" i="34" s="1"/>
  <c r="Y10" i="28"/>
  <c r="X10" i="28"/>
  <c r="X7" i="28" s="1"/>
  <c r="H38" i="34" s="1"/>
  <c r="W10" i="28"/>
  <c r="V10" i="28"/>
  <c r="V7" i="28" s="1"/>
  <c r="U10" i="28"/>
  <c r="T10" i="28"/>
  <c r="S10" i="28"/>
  <c r="P10" i="28"/>
  <c r="P8" i="28" s="1"/>
  <c r="O10" i="28"/>
  <c r="N10" i="28"/>
  <c r="M10" i="28"/>
  <c r="L10" i="28"/>
  <c r="L8" i="28" s="1"/>
  <c r="K10" i="28"/>
  <c r="J10" i="28"/>
  <c r="I10" i="28"/>
  <c r="H10" i="28"/>
  <c r="H8" i="28" s="1"/>
  <c r="G10" i="28"/>
  <c r="F10" i="28"/>
  <c r="D10" i="28"/>
  <c r="C10" i="28"/>
  <c r="B10" i="28"/>
  <c r="BQ9" i="28"/>
  <c r="BQ7" i="28" s="1"/>
  <c r="BP9" i="28"/>
  <c r="BO9" i="28"/>
  <c r="BN9" i="28"/>
  <c r="BM9" i="28"/>
  <c r="BM7" i="28" s="1"/>
  <c r="BL9" i="28"/>
  <c r="BK9" i="28"/>
  <c r="BJ9" i="28"/>
  <c r="BI9" i="28"/>
  <c r="BI7" i="28" s="1"/>
  <c r="BF9" i="28"/>
  <c r="BE9" i="28"/>
  <c r="BD9" i="28"/>
  <c r="BC9" i="28"/>
  <c r="BC7" i="28" s="1"/>
  <c r="N38" i="34" s="1"/>
  <c r="BB9" i="28"/>
  <c r="BA9" i="28"/>
  <c r="AZ9" i="28"/>
  <c r="AY9" i="28"/>
  <c r="AY8" i="28" s="1"/>
  <c r="AX9" i="28"/>
  <c r="AW9" i="28"/>
  <c r="AV9" i="28"/>
  <c r="AU9" i="28"/>
  <c r="AU7" i="28" s="1"/>
  <c r="AT9" i="28"/>
  <c r="AS9" i="28"/>
  <c r="AR9" i="28"/>
  <c r="AQ9" i="28"/>
  <c r="AQ8" i="28" s="1"/>
  <c r="N21" i="34" s="1"/>
  <c r="AP9" i="28"/>
  <c r="AO9" i="28"/>
  <c r="AL9" i="28"/>
  <c r="AK9" i="28"/>
  <c r="AJ9" i="28"/>
  <c r="AI9" i="28"/>
  <c r="AH9" i="28"/>
  <c r="AG9" i="28"/>
  <c r="AG7" i="28" s="1"/>
  <c r="AF9" i="28"/>
  <c r="AE9" i="28"/>
  <c r="AD9" i="28"/>
  <c r="AA9" i="28"/>
  <c r="AA8" i="28" s="1"/>
  <c r="Z9" i="28"/>
  <c r="Y9" i="28"/>
  <c r="Y8" i="28" s="1"/>
  <c r="X9" i="28"/>
  <c r="W9" i="28"/>
  <c r="H23" i="34" s="1"/>
  <c r="V9" i="28"/>
  <c r="U9" i="28"/>
  <c r="U8" i="28" s="1"/>
  <c r="H21" i="34" s="1"/>
  <c r="T9" i="28"/>
  <c r="S9" i="28"/>
  <c r="S8" i="28" s="1"/>
  <c r="P9" i="28"/>
  <c r="O9" i="28"/>
  <c r="N9" i="28"/>
  <c r="M9" i="28"/>
  <c r="M8" i="28" s="1"/>
  <c r="L9" i="28"/>
  <c r="K9" i="28"/>
  <c r="J9" i="28"/>
  <c r="I9" i="28"/>
  <c r="H9" i="28"/>
  <c r="G9" i="28"/>
  <c r="F9" i="28"/>
  <c r="D9" i="28"/>
  <c r="D7" i="28" s="1"/>
  <c r="C9" i="28"/>
  <c r="B9" i="28"/>
  <c r="BP8" i="28"/>
  <c r="BL8" i="28"/>
  <c r="BG8" i="28"/>
  <c r="N19" i="34" s="1"/>
  <c r="BF8" i="28"/>
  <c r="BB8" i="28"/>
  <c r="AX8" i="28"/>
  <c r="AT8" i="28"/>
  <c r="AP8" i="28"/>
  <c r="N17" i="34" s="1"/>
  <c r="AM8" i="28"/>
  <c r="AB8" i="28"/>
  <c r="H19" i="34" s="1"/>
  <c r="X8" i="28"/>
  <c r="Q8" i="28"/>
  <c r="I8" i="28"/>
  <c r="BD7" i="28"/>
  <c r="N50" i="34" s="1"/>
  <c r="AV7" i="28"/>
  <c r="AA7" i="28"/>
  <c r="H51" i="34" s="1"/>
  <c r="W7" i="28"/>
  <c r="L7" i="28"/>
  <c r="BB820" i="11"/>
  <c r="D820" i="11"/>
  <c r="C820" i="11"/>
  <c r="B820" i="11"/>
  <c r="BB819" i="11"/>
  <c r="D819" i="11"/>
  <c r="C819" i="11"/>
  <c r="B819" i="11"/>
  <c r="BB818" i="11"/>
  <c r="D818" i="11"/>
  <c r="C818" i="11"/>
  <c r="B818" i="11"/>
  <c r="BB817" i="11"/>
  <c r="D817" i="11"/>
  <c r="C817" i="11"/>
  <c r="B817" i="11"/>
  <c r="BB816" i="11"/>
  <c r="D816" i="11"/>
  <c r="C816" i="11"/>
  <c r="B816" i="11"/>
  <c r="BB815" i="11"/>
  <c r="D815" i="11"/>
  <c r="C815" i="11"/>
  <c r="B815" i="11"/>
  <c r="BB814" i="11"/>
  <c r="D814" i="11"/>
  <c r="C814" i="11"/>
  <c r="B814" i="11"/>
  <c r="BB813" i="11"/>
  <c r="D813" i="11"/>
  <c r="C813" i="11"/>
  <c r="B813" i="11"/>
  <c r="BB812" i="11"/>
  <c r="D812" i="11"/>
  <c r="C812" i="11"/>
  <c r="B812" i="11"/>
  <c r="BB811" i="11"/>
  <c r="D811" i="11"/>
  <c r="C811" i="11"/>
  <c r="B811" i="11"/>
  <c r="BB810" i="11"/>
  <c r="D810" i="11"/>
  <c r="C810" i="11"/>
  <c r="B810" i="11"/>
  <c r="BB809" i="11"/>
  <c r="D809" i="11"/>
  <c r="C809" i="11"/>
  <c r="B809" i="11"/>
  <c r="BB808" i="11"/>
  <c r="D808" i="11"/>
  <c r="C808" i="11"/>
  <c r="B808" i="11"/>
  <c r="BB807" i="11"/>
  <c r="D807" i="11"/>
  <c r="C807" i="11"/>
  <c r="B807" i="11"/>
  <c r="BB806" i="11"/>
  <c r="D806" i="11"/>
  <c r="C806" i="11"/>
  <c r="B806" i="11"/>
  <c r="BB805" i="11"/>
  <c r="D805" i="11"/>
  <c r="C805" i="11"/>
  <c r="B805" i="11"/>
  <c r="BB804" i="11"/>
  <c r="D804" i="11"/>
  <c r="C804" i="11"/>
  <c r="B804" i="11"/>
  <c r="BB803" i="11"/>
  <c r="D803" i="11"/>
  <c r="C803" i="11"/>
  <c r="B803" i="11"/>
  <c r="BB802" i="11"/>
  <c r="D802" i="11"/>
  <c r="C802" i="11"/>
  <c r="B802" i="11"/>
  <c r="BB801" i="11"/>
  <c r="D801" i="11"/>
  <c r="C801" i="11"/>
  <c r="B801" i="11"/>
  <c r="BB800" i="11"/>
  <c r="D800" i="11"/>
  <c r="C800" i="11"/>
  <c r="B800" i="11"/>
  <c r="BB799" i="11"/>
  <c r="D799" i="11"/>
  <c r="C799" i="11"/>
  <c r="B799" i="11"/>
  <c r="BB798" i="11"/>
  <c r="D798" i="11"/>
  <c r="C798" i="11"/>
  <c r="B798" i="11"/>
  <c r="BB797" i="11"/>
  <c r="D797" i="11"/>
  <c r="C797" i="11"/>
  <c r="B797" i="11"/>
  <c r="BB796" i="11"/>
  <c r="D796" i="11"/>
  <c r="C796" i="11"/>
  <c r="B796" i="11"/>
  <c r="BB795" i="11"/>
  <c r="D795" i="11"/>
  <c r="C795" i="11"/>
  <c r="B795" i="11"/>
  <c r="BB794" i="11"/>
  <c r="D794" i="11"/>
  <c r="C794" i="11"/>
  <c r="B794" i="11"/>
  <c r="BB793" i="11"/>
  <c r="D793" i="11"/>
  <c r="C793" i="11"/>
  <c r="B793" i="11"/>
  <c r="BB792" i="11"/>
  <c r="D792" i="11"/>
  <c r="C792" i="11"/>
  <c r="B792" i="11"/>
  <c r="BB791" i="11"/>
  <c r="D791" i="11"/>
  <c r="C791" i="11"/>
  <c r="B791" i="11"/>
  <c r="BB790" i="11"/>
  <c r="D790" i="11"/>
  <c r="C790" i="11"/>
  <c r="B790" i="11"/>
  <c r="BB789" i="11"/>
  <c r="D789" i="11"/>
  <c r="C789" i="11"/>
  <c r="B789" i="11"/>
  <c r="BB788" i="11"/>
  <c r="D788" i="11"/>
  <c r="C788" i="11"/>
  <c r="B788" i="11"/>
  <c r="BB787" i="11"/>
  <c r="D787" i="11"/>
  <c r="C787" i="11"/>
  <c r="B787" i="11"/>
  <c r="BB786" i="11"/>
  <c r="D786" i="11"/>
  <c r="C786" i="11"/>
  <c r="B786" i="11"/>
  <c r="BB785" i="11"/>
  <c r="D785" i="11"/>
  <c r="C785" i="11"/>
  <c r="B785" i="11"/>
  <c r="BB784" i="11"/>
  <c r="D784" i="11"/>
  <c r="C784" i="11"/>
  <c r="B784" i="11"/>
  <c r="BB783" i="11"/>
  <c r="D783" i="11"/>
  <c r="C783" i="11"/>
  <c r="B783" i="11"/>
  <c r="BB782" i="11"/>
  <c r="D782" i="11"/>
  <c r="C782" i="11"/>
  <c r="B782" i="11"/>
  <c r="BB781" i="11"/>
  <c r="D781" i="11"/>
  <c r="C781" i="11"/>
  <c r="B781" i="11"/>
  <c r="BB780" i="11"/>
  <c r="D780" i="11"/>
  <c r="C780" i="11"/>
  <c r="B780" i="11"/>
  <c r="BB779" i="11"/>
  <c r="D779" i="11"/>
  <c r="C779" i="11"/>
  <c r="B779" i="11"/>
  <c r="BB778" i="11"/>
  <c r="D778" i="11"/>
  <c r="C778" i="11"/>
  <c r="B778" i="11"/>
  <c r="BB777" i="11"/>
  <c r="D777" i="11"/>
  <c r="C777" i="11"/>
  <c r="B777" i="11"/>
  <c r="BB776" i="11"/>
  <c r="D776" i="11"/>
  <c r="C776" i="11"/>
  <c r="B776" i="11"/>
  <c r="BB775" i="11"/>
  <c r="D775" i="11"/>
  <c r="C775" i="11"/>
  <c r="B775" i="11"/>
  <c r="BB774" i="11"/>
  <c r="D774" i="11"/>
  <c r="C774" i="11"/>
  <c r="B774" i="11"/>
  <c r="BB773" i="11"/>
  <c r="D773" i="11"/>
  <c r="C773" i="11"/>
  <c r="B773" i="11"/>
  <c r="BB772" i="11"/>
  <c r="D772" i="11"/>
  <c r="C772" i="11"/>
  <c r="B772" i="11"/>
  <c r="BB771" i="11"/>
  <c r="D771" i="11"/>
  <c r="C771" i="11"/>
  <c r="B771" i="11"/>
  <c r="BB770" i="11"/>
  <c r="D770" i="11"/>
  <c r="C770" i="11"/>
  <c r="B770" i="11"/>
  <c r="BB769" i="11"/>
  <c r="D769" i="11"/>
  <c r="C769" i="11"/>
  <c r="B769" i="11"/>
  <c r="BB768" i="11"/>
  <c r="D768" i="11"/>
  <c r="C768" i="11"/>
  <c r="B768" i="11"/>
  <c r="BB767" i="11"/>
  <c r="D767" i="11"/>
  <c r="C767" i="11"/>
  <c r="B767" i="11"/>
  <c r="BB766" i="11"/>
  <c r="D766" i="11"/>
  <c r="C766" i="11"/>
  <c r="B766" i="11"/>
  <c r="BB765" i="11"/>
  <c r="D765" i="11"/>
  <c r="C765" i="11"/>
  <c r="B765" i="11"/>
  <c r="BB764" i="11"/>
  <c r="D764" i="11"/>
  <c r="C764" i="11"/>
  <c r="B764" i="11"/>
  <c r="BB763" i="11"/>
  <c r="D763" i="11"/>
  <c r="C763" i="11"/>
  <c r="B763" i="11"/>
  <c r="BB762" i="11"/>
  <c r="D762" i="11"/>
  <c r="C762" i="11"/>
  <c r="B762" i="11"/>
  <c r="BB761" i="11"/>
  <c r="D761" i="11"/>
  <c r="C761" i="11"/>
  <c r="B761" i="11"/>
  <c r="BB760" i="11"/>
  <c r="D760" i="11"/>
  <c r="C760" i="11"/>
  <c r="B760" i="11"/>
  <c r="BB759" i="11"/>
  <c r="D759" i="11"/>
  <c r="C759" i="11"/>
  <c r="B759" i="11"/>
  <c r="BB758" i="11"/>
  <c r="D758" i="11"/>
  <c r="C758" i="11"/>
  <c r="B758" i="11"/>
  <c r="BB757" i="11"/>
  <c r="D757" i="11"/>
  <c r="C757" i="11"/>
  <c r="B757" i="11"/>
  <c r="BB756" i="11"/>
  <c r="D756" i="11"/>
  <c r="C756" i="11"/>
  <c r="B756" i="11"/>
  <c r="BB755" i="11"/>
  <c r="D755" i="11"/>
  <c r="C755" i="11"/>
  <c r="B755" i="11"/>
  <c r="BB754" i="11"/>
  <c r="D754" i="11"/>
  <c r="C754" i="11"/>
  <c r="B754" i="11"/>
  <c r="BB753" i="11"/>
  <c r="D753" i="11"/>
  <c r="C753" i="11"/>
  <c r="B753" i="11"/>
  <c r="BB752" i="11"/>
  <c r="D752" i="11"/>
  <c r="C752" i="11"/>
  <c r="B752" i="11"/>
  <c r="BB751" i="11"/>
  <c r="D751" i="11"/>
  <c r="C751" i="11"/>
  <c r="B751" i="11"/>
  <c r="BB750" i="11"/>
  <c r="D750" i="11"/>
  <c r="C750" i="11"/>
  <c r="B750" i="11"/>
  <c r="BB749" i="11"/>
  <c r="D749" i="11"/>
  <c r="C749" i="11"/>
  <c r="B749" i="11"/>
  <c r="BB748" i="11"/>
  <c r="D748" i="11"/>
  <c r="C748" i="11"/>
  <c r="B748" i="11"/>
  <c r="BB747" i="11"/>
  <c r="D747" i="11"/>
  <c r="C747" i="11"/>
  <c r="B747" i="11"/>
  <c r="BB746" i="11"/>
  <c r="D746" i="11"/>
  <c r="C746" i="11"/>
  <c r="B746" i="11"/>
  <c r="BB745" i="11"/>
  <c r="D745" i="11"/>
  <c r="C745" i="11"/>
  <c r="B745" i="11"/>
  <c r="BB744" i="11"/>
  <c r="D744" i="11"/>
  <c r="C744" i="11"/>
  <c r="B744" i="11"/>
  <c r="BB743" i="11"/>
  <c r="D743" i="11"/>
  <c r="C743" i="11"/>
  <c r="B743" i="11"/>
  <c r="BB742" i="11"/>
  <c r="D742" i="11"/>
  <c r="C742" i="11"/>
  <c r="B742" i="11"/>
  <c r="BB741" i="11"/>
  <c r="D741" i="11"/>
  <c r="C741" i="11"/>
  <c r="B741" i="11"/>
  <c r="BB740" i="11"/>
  <c r="D740" i="11"/>
  <c r="C740" i="11"/>
  <c r="B740" i="11"/>
  <c r="BB739" i="11"/>
  <c r="D739" i="11"/>
  <c r="C739" i="11"/>
  <c r="B739" i="11"/>
  <c r="BB738" i="11"/>
  <c r="D738" i="11"/>
  <c r="C738" i="11"/>
  <c r="B738" i="11"/>
  <c r="BB737" i="11"/>
  <c r="D737" i="11"/>
  <c r="C737" i="11"/>
  <c r="B737" i="11"/>
  <c r="BB736" i="11"/>
  <c r="D736" i="11"/>
  <c r="C736" i="11"/>
  <c r="B736" i="11"/>
  <c r="BB735" i="11"/>
  <c r="D735" i="11"/>
  <c r="C735" i="11"/>
  <c r="B735" i="11"/>
  <c r="BB734" i="11"/>
  <c r="D734" i="11"/>
  <c r="C734" i="11"/>
  <c r="B734" i="11"/>
  <c r="BB733" i="11"/>
  <c r="D733" i="11"/>
  <c r="C733" i="11"/>
  <c r="B733" i="11"/>
  <c r="BB732" i="11"/>
  <c r="D732" i="11"/>
  <c r="C732" i="11"/>
  <c r="B732" i="11"/>
  <c r="BB731" i="11"/>
  <c r="D731" i="11"/>
  <c r="C731" i="11"/>
  <c r="B731" i="11"/>
  <c r="BB730" i="11"/>
  <c r="D730" i="11"/>
  <c r="C730" i="11"/>
  <c r="B730" i="11"/>
  <c r="BB729" i="11"/>
  <c r="D729" i="11"/>
  <c r="C729" i="11"/>
  <c r="B729" i="11"/>
  <c r="BB728" i="11"/>
  <c r="D728" i="11"/>
  <c r="C728" i="11"/>
  <c r="B728" i="11"/>
  <c r="BB727" i="11"/>
  <c r="D727" i="11"/>
  <c r="C727" i="11"/>
  <c r="B727" i="11"/>
  <c r="BB726" i="11"/>
  <c r="D726" i="11"/>
  <c r="C726" i="11"/>
  <c r="B726" i="11"/>
  <c r="BB725" i="11"/>
  <c r="D725" i="11"/>
  <c r="C725" i="11"/>
  <c r="B725" i="11"/>
  <c r="BB724" i="11"/>
  <c r="D724" i="11"/>
  <c r="C724" i="11"/>
  <c r="B724" i="11"/>
  <c r="BB723" i="11"/>
  <c r="D723" i="11"/>
  <c r="C723" i="11"/>
  <c r="B723" i="11"/>
  <c r="BB722" i="11"/>
  <c r="D722" i="11"/>
  <c r="C722" i="11"/>
  <c r="B722" i="11"/>
  <c r="BB721" i="11"/>
  <c r="D721" i="11"/>
  <c r="C721" i="11"/>
  <c r="B721" i="11"/>
  <c r="BB720" i="11"/>
  <c r="D720" i="11"/>
  <c r="C720" i="11"/>
  <c r="B720" i="11"/>
  <c r="BB719" i="11"/>
  <c r="D719" i="11"/>
  <c r="C719" i="11"/>
  <c r="B719" i="11"/>
  <c r="BB718" i="11"/>
  <c r="D718" i="11"/>
  <c r="C718" i="11"/>
  <c r="B718" i="11"/>
  <c r="BB717" i="11"/>
  <c r="D717" i="11"/>
  <c r="C717" i="11"/>
  <c r="B717" i="11"/>
  <c r="BB716" i="11"/>
  <c r="D716" i="11"/>
  <c r="C716" i="11"/>
  <c r="B716" i="11"/>
  <c r="BB715" i="11"/>
  <c r="D715" i="11"/>
  <c r="C715" i="11"/>
  <c r="B715" i="11"/>
  <c r="BB714" i="11"/>
  <c r="D714" i="11"/>
  <c r="C714" i="11"/>
  <c r="B714" i="11"/>
  <c r="BB713" i="11"/>
  <c r="D713" i="11"/>
  <c r="C713" i="11"/>
  <c r="B713" i="11"/>
  <c r="BB712" i="11"/>
  <c r="D712" i="11"/>
  <c r="C712" i="11"/>
  <c r="B712" i="11"/>
  <c r="BB711" i="11"/>
  <c r="D711" i="11"/>
  <c r="C711" i="11"/>
  <c r="B711" i="11"/>
  <c r="BB710" i="11"/>
  <c r="D710" i="11"/>
  <c r="C710" i="11"/>
  <c r="B710" i="11"/>
  <c r="BB709" i="11"/>
  <c r="D709" i="11"/>
  <c r="C709" i="11"/>
  <c r="B709" i="11"/>
  <c r="BB708" i="11"/>
  <c r="D708" i="11"/>
  <c r="C708" i="11"/>
  <c r="B708" i="11"/>
  <c r="BB707" i="11"/>
  <c r="D707" i="11"/>
  <c r="C707" i="11"/>
  <c r="B707" i="11"/>
  <c r="BB706" i="11"/>
  <c r="D706" i="11"/>
  <c r="C706" i="11"/>
  <c r="B706" i="11"/>
  <c r="BB705" i="11"/>
  <c r="D705" i="11"/>
  <c r="C705" i="11"/>
  <c r="B705" i="11"/>
  <c r="BB704" i="11"/>
  <c r="D704" i="11"/>
  <c r="C704" i="11"/>
  <c r="B704" i="11"/>
  <c r="BB703" i="11"/>
  <c r="D703" i="11"/>
  <c r="C703" i="11"/>
  <c r="B703" i="11"/>
  <c r="BB702" i="11"/>
  <c r="D702" i="11"/>
  <c r="C702" i="11"/>
  <c r="B702" i="11"/>
  <c r="BB701" i="11"/>
  <c r="D701" i="11"/>
  <c r="C701" i="11"/>
  <c r="B701" i="11"/>
  <c r="BB700" i="11"/>
  <c r="D700" i="11"/>
  <c r="C700" i="11"/>
  <c r="B700" i="11"/>
  <c r="BB699" i="11"/>
  <c r="D699" i="11"/>
  <c r="C699" i="11"/>
  <c r="B699" i="11"/>
  <c r="BB698" i="11"/>
  <c r="D698" i="11"/>
  <c r="C698" i="11"/>
  <c r="B698" i="11"/>
  <c r="BB697" i="11"/>
  <c r="D697" i="11"/>
  <c r="C697" i="11"/>
  <c r="B697" i="11"/>
  <c r="BB696" i="11"/>
  <c r="D696" i="11"/>
  <c r="C696" i="11"/>
  <c r="B696" i="11"/>
  <c r="BB695" i="11"/>
  <c r="D695" i="11"/>
  <c r="C695" i="11"/>
  <c r="B695" i="11"/>
  <c r="BB694" i="11"/>
  <c r="D694" i="11"/>
  <c r="C694" i="11"/>
  <c r="B694" i="11"/>
  <c r="BB693" i="11"/>
  <c r="D693" i="11"/>
  <c r="C693" i="11"/>
  <c r="B693" i="11"/>
  <c r="BB692" i="11"/>
  <c r="D692" i="11"/>
  <c r="C692" i="11"/>
  <c r="B692" i="11"/>
  <c r="BB691" i="11"/>
  <c r="D691" i="11"/>
  <c r="C691" i="11"/>
  <c r="B691" i="11"/>
  <c r="BB690" i="11"/>
  <c r="D690" i="11"/>
  <c r="C690" i="11"/>
  <c r="B690" i="11"/>
  <c r="BB689" i="11"/>
  <c r="D689" i="11"/>
  <c r="C689" i="11"/>
  <c r="B689" i="11"/>
  <c r="BB688" i="11"/>
  <c r="D688" i="11"/>
  <c r="C688" i="11"/>
  <c r="B688" i="11"/>
  <c r="BB687" i="11"/>
  <c r="D687" i="11"/>
  <c r="C687" i="11"/>
  <c r="B687" i="11"/>
  <c r="BB686" i="11"/>
  <c r="D686" i="11"/>
  <c r="C686" i="11"/>
  <c r="B686" i="11"/>
  <c r="BB685" i="11"/>
  <c r="D685" i="11"/>
  <c r="C685" i="11"/>
  <c r="B685" i="11"/>
  <c r="BB684" i="11"/>
  <c r="D684" i="11"/>
  <c r="C684" i="11"/>
  <c r="B684" i="11"/>
  <c r="BB683" i="11"/>
  <c r="D683" i="11"/>
  <c r="C683" i="11"/>
  <c r="B683" i="11"/>
  <c r="BB682" i="11"/>
  <c r="D682" i="11"/>
  <c r="C682" i="11"/>
  <c r="B682" i="11"/>
  <c r="BB681" i="11"/>
  <c r="D681" i="11"/>
  <c r="C681" i="11"/>
  <c r="B681" i="11"/>
  <c r="BB680" i="11"/>
  <c r="D680" i="11"/>
  <c r="C680" i="11"/>
  <c r="B680" i="11"/>
  <c r="BB679" i="11"/>
  <c r="D679" i="11"/>
  <c r="C679" i="11"/>
  <c r="B679" i="11"/>
  <c r="BB678" i="11"/>
  <c r="D678" i="11"/>
  <c r="C678" i="11"/>
  <c r="B678" i="11"/>
  <c r="BB677" i="11"/>
  <c r="D677" i="11"/>
  <c r="C677" i="11"/>
  <c r="B677" i="11"/>
  <c r="BB676" i="11"/>
  <c r="D676" i="11"/>
  <c r="C676" i="11"/>
  <c r="B676" i="11"/>
  <c r="BB675" i="11"/>
  <c r="D675" i="11"/>
  <c r="C675" i="11"/>
  <c r="B675" i="11"/>
  <c r="BB674" i="11"/>
  <c r="D674" i="11"/>
  <c r="C674" i="11"/>
  <c r="B674" i="11"/>
  <c r="BB673" i="11"/>
  <c r="D673" i="11"/>
  <c r="C673" i="11"/>
  <c r="B673" i="11"/>
  <c r="BB672" i="11"/>
  <c r="D672" i="11"/>
  <c r="C672" i="11"/>
  <c r="B672" i="11"/>
  <c r="BB671" i="11"/>
  <c r="D671" i="11"/>
  <c r="C671" i="11"/>
  <c r="B671" i="11"/>
  <c r="BB670" i="11"/>
  <c r="D670" i="11"/>
  <c r="C670" i="11"/>
  <c r="B670" i="11"/>
  <c r="BB669" i="11"/>
  <c r="D669" i="11"/>
  <c r="C669" i="11"/>
  <c r="B669" i="11"/>
  <c r="BB668" i="11"/>
  <c r="D668" i="11"/>
  <c r="C668" i="11"/>
  <c r="B668" i="11"/>
  <c r="BB667" i="11"/>
  <c r="D667" i="11"/>
  <c r="C667" i="11"/>
  <c r="B667" i="11"/>
  <c r="BB666" i="11"/>
  <c r="D666" i="11"/>
  <c r="C666" i="11"/>
  <c r="B666" i="11"/>
  <c r="BB665" i="11"/>
  <c r="D665" i="11"/>
  <c r="C665" i="11"/>
  <c r="B665" i="11"/>
  <c r="BB664" i="11"/>
  <c r="D664" i="11"/>
  <c r="C664" i="11"/>
  <c r="B664" i="11"/>
  <c r="BB663" i="11"/>
  <c r="D663" i="11"/>
  <c r="C663" i="11"/>
  <c r="B663" i="11"/>
  <c r="BB662" i="11"/>
  <c r="D662" i="11"/>
  <c r="C662" i="11"/>
  <c r="B662" i="11"/>
  <c r="BB661" i="11"/>
  <c r="D661" i="11"/>
  <c r="C661" i="11"/>
  <c r="B661" i="11"/>
  <c r="BB660" i="11"/>
  <c r="D660" i="11"/>
  <c r="C660" i="11"/>
  <c r="B660" i="11"/>
  <c r="BB659" i="11"/>
  <c r="D659" i="11"/>
  <c r="C659" i="11"/>
  <c r="B659" i="11"/>
  <c r="BB658" i="11"/>
  <c r="D658" i="11"/>
  <c r="C658" i="11"/>
  <c r="B658" i="11"/>
  <c r="BB657" i="11"/>
  <c r="D657" i="11"/>
  <c r="C657" i="11"/>
  <c r="B657" i="11"/>
  <c r="BB656" i="11"/>
  <c r="D656" i="11"/>
  <c r="C656" i="11"/>
  <c r="B656" i="11"/>
  <c r="BB655" i="11"/>
  <c r="D655" i="11"/>
  <c r="C655" i="11"/>
  <c r="B655" i="11"/>
  <c r="BB654" i="11"/>
  <c r="D654" i="11"/>
  <c r="C654" i="11"/>
  <c r="B654" i="11"/>
  <c r="BB653" i="11"/>
  <c r="D653" i="11"/>
  <c r="C653" i="11"/>
  <c r="B653" i="11"/>
  <c r="BB652" i="11"/>
  <c r="D652" i="11"/>
  <c r="C652" i="11"/>
  <c r="B652" i="11"/>
  <c r="BB651" i="11"/>
  <c r="D651" i="11"/>
  <c r="C651" i="11"/>
  <c r="B651" i="11"/>
  <c r="BB650" i="11"/>
  <c r="D650" i="11"/>
  <c r="C650" i="11"/>
  <c r="B650" i="11"/>
  <c r="BB649" i="11"/>
  <c r="D649" i="11"/>
  <c r="C649" i="11"/>
  <c r="B649" i="11"/>
  <c r="BB648" i="11"/>
  <c r="D648" i="11"/>
  <c r="C648" i="11"/>
  <c r="B648" i="11"/>
  <c r="BB647" i="11"/>
  <c r="D647" i="11"/>
  <c r="C647" i="11"/>
  <c r="B647" i="11"/>
  <c r="BB646" i="11"/>
  <c r="D646" i="11"/>
  <c r="C646" i="11"/>
  <c r="B646" i="11"/>
  <c r="BB645" i="11"/>
  <c r="D645" i="11"/>
  <c r="C645" i="11"/>
  <c r="B645" i="11"/>
  <c r="BB644" i="11"/>
  <c r="D644" i="11"/>
  <c r="C644" i="11"/>
  <c r="B644" i="11"/>
  <c r="BB643" i="11"/>
  <c r="D643" i="11"/>
  <c r="C643" i="11"/>
  <c r="B643" i="11"/>
  <c r="BB642" i="11"/>
  <c r="D642" i="11"/>
  <c r="C642" i="11"/>
  <c r="B642" i="11"/>
  <c r="BB641" i="11"/>
  <c r="D641" i="11"/>
  <c r="C641" i="11"/>
  <c r="B641" i="11"/>
  <c r="BB640" i="11"/>
  <c r="D640" i="11"/>
  <c r="C640" i="11"/>
  <c r="B640" i="11"/>
  <c r="BB639" i="11"/>
  <c r="D639" i="11"/>
  <c r="C639" i="11"/>
  <c r="B639" i="11"/>
  <c r="BB638" i="11"/>
  <c r="D638" i="11"/>
  <c r="C638" i="11"/>
  <c r="B638" i="11"/>
  <c r="BB637" i="11"/>
  <c r="D637" i="11"/>
  <c r="C637" i="11"/>
  <c r="B637" i="11"/>
  <c r="BB636" i="11"/>
  <c r="D636" i="11"/>
  <c r="C636" i="11"/>
  <c r="B636" i="11"/>
  <c r="BB635" i="11"/>
  <c r="D635" i="11"/>
  <c r="C635" i="11"/>
  <c r="B635" i="11"/>
  <c r="BB634" i="11"/>
  <c r="D634" i="11"/>
  <c r="C634" i="11"/>
  <c r="B634" i="11"/>
  <c r="BB633" i="11"/>
  <c r="D633" i="11"/>
  <c r="C633" i="11"/>
  <c r="B633" i="11"/>
  <c r="BB632" i="11"/>
  <c r="D632" i="11"/>
  <c r="C632" i="11"/>
  <c r="B632" i="11"/>
  <c r="BB631" i="11"/>
  <c r="D631" i="11"/>
  <c r="C631" i="11"/>
  <c r="B631" i="11"/>
  <c r="BB630" i="11"/>
  <c r="D630" i="11"/>
  <c r="C630" i="11"/>
  <c r="B630" i="11"/>
  <c r="BB629" i="11"/>
  <c r="D629" i="11"/>
  <c r="C629" i="11"/>
  <c r="B629" i="11"/>
  <c r="BB628" i="11"/>
  <c r="D628" i="11"/>
  <c r="C628" i="11"/>
  <c r="B628" i="11"/>
  <c r="BB627" i="11"/>
  <c r="D627" i="11"/>
  <c r="C627" i="11"/>
  <c r="B627" i="11"/>
  <c r="BB626" i="11"/>
  <c r="D626" i="11"/>
  <c r="C626" i="11"/>
  <c r="B626" i="11"/>
  <c r="BB625" i="11"/>
  <c r="D625" i="11"/>
  <c r="C625" i="11"/>
  <c r="B625" i="11"/>
  <c r="BB624" i="11"/>
  <c r="D624" i="11"/>
  <c r="C624" i="11"/>
  <c r="B624" i="11"/>
  <c r="BB623" i="11"/>
  <c r="D623" i="11"/>
  <c r="C623" i="11"/>
  <c r="B623" i="11"/>
  <c r="BB622" i="11"/>
  <c r="D622" i="11"/>
  <c r="C622" i="11"/>
  <c r="B622" i="11"/>
  <c r="BB621" i="11"/>
  <c r="D621" i="11"/>
  <c r="C621" i="11"/>
  <c r="B621" i="11"/>
  <c r="BB620" i="11"/>
  <c r="D620" i="11"/>
  <c r="C620" i="11"/>
  <c r="B620" i="11"/>
  <c r="BB619" i="11"/>
  <c r="D619" i="11"/>
  <c r="C619" i="11"/>
  <c r="B619" i="11"/>
  <c r="BB618" i="11"/>
  <c r="D618" i="11"/>
  <c r="C618" i="11"/>
  <c r="B618" i="11"/>
  <c r="BB617" i="11"/>
  <c r="D617" i="11"/>
  <c r="C617" i="11"/>
  <c r="B617" i="11"/>
  <c r="BB616" i="11"/>
  <c r="D616" i="11"/>
  <c r="C616" i="11"/>
  <c r="B616" i="11"/>
  <c r="BB615" i="11"/>
  <c r="D615" i="11"/>
  <c r="C615" i="11"/>
  <c r="B615" i="11"/>
  <c r="BB614" i="11"/>
  <c r="D614" i="11"/>
  <c r="C614" i="11"/>
  <c r="B614" i="11"/>
  <c r="BB613" i="11"/>
  <c r="D613" i="11"/>
  <c r="C613" i="11"/>
  <c r="B613" i="11"/>
  <c r="BB612" i="11"/>
  <c r="D612" i="11"/>
  <c r="C612" i="11"/>
  <c r="B612" i="11"/>
  <c r="BB611" i="11"/>
  <c r="D611" i="11"/>
  <c r="C611" i="11"/>
  <c r="B611" i="11"/>
  <c r="BB610" i="11"/>
  <c r="D610" i="11"/>
  <c r="C610" i="11"/>
  <c r="B610" i="11"/>
  <c r="BB609" i="11"/>
  <c r="D609" i="11"/>
  <c r="C609" i="11"/>
  <c r="B609" i="11"/>
  <c r="BB608" i="11"/>
  <c r="D608" i="11"/>
  <c r="C608" i="11"/>
  <c r="B608" i="11"/>
  <c r="BB607" i="11"/>
  <c r="D607" i="11"/>
  <c r="C607" i="11"/>
  <c r="B607" i="11"/>
  <c r="BB606" i="11"/>
  <c r="D606" i="11"/>
  <c r="C606" i="11"/>
  <c r="B606" i="11"/>
  <c r="BB605" i="11"/>
  <c r="D605" i="11"/>
  <c r="C605" i="11"/>
  <c r="B605" i="11"/>
  <c r="BB604" i="11"/>
  <c r="D604" i="11"/>
  <c r="C604" i="11"/>
  <c r="B604" i="11"/>
  <c r="BB603" i="11"/>
  <c r="D603" i="11"/>
  <c r="C603" i="11"/>
  <c r="B603" i="11"/>
  <c r="BB602" i="11"/>
  <c r="D602" i="11"/>
  <c r="C602" i="11"/>
  <c r="B602" i="11"/>
  <c r="BB601" i="11"/>
  <c r="D601" i="11"/>
  <c r="C601" i="11"/>
  <c r="B601" i="11"/>
  <c r="BB600" i="11"/>
  <c r="D600" i="11"/>
  <c r="C600" i="11"/>
  <c r="B600" i="11"/>
  <c r="BB599" i="11"/>
  <c r="D599" i="11"/>
  <c r="C599" i="11"/>
  <c r="B599" i="11"/>
  <c r="BB598" i="11"/>
  <c r="D598" i="11"/>
  <c r="C598" i="11"/>
  <c r="B598" i="11"/>
  <c r="BB597" i="11"/>
  <c r="D597" i="11"/>
  <c r="C597" i="11"/>
  <c r="B597" i="11"/>
  <c r="BB596" i="11"/>
  <c r="D596" i="11"/>
  <c r="C596" i="11"/>
  <c r="B596" i="11"/>
  <c r="BB595" i="11"/>
  <c r="D595" i="11"/>
  <c r="C595" i="11"/>
  <c r="B595" i="11"/>
  <c r="BB594" i="11"/>
  <c r="D594" i="11"/>
  <c r="C594" i="11"/>
  <c r="B594" i="11"/>
  <c r="BB593" i="11"/>
  <c r="D593" i="11"/>
  <c r="C593" i="11"/>
  <c r="B593" i="11"/>
  <c r="BB592" i="11"/>
  <c r="D592" i="11"/>
  <c r="C592" i="11"/>
  <c r="B592" i="11"/>
  <c r="BB591" i="11"/>
  <c r="D591" i="11"/>
  <c r="C591" i="11"/>
  <c r="B591" i="11"/>
  <c r="BB590" i="11"/>
  <c r="D590" i="11"/>
  <c r="C590" i="11"/>
  <c r="B590" i="11"/>
  <c r="BB589" i="11"/>
  <c r="D589" i="11"/>
  <c r="C589" i="11"/>
  <c r="B589" i="11"/>
  <c r="BB588" i="11"/>
  <c r="D588" i="11"/>
  <c r="C588" i="11"/>
  <c r="B588" i="11"/>
  <c r="BB587" i="11"/>
  <c r="D587" i="11"/>
  <c r="C587" i="11"/>
  <c r="B587" i="11"/>
  <c r="BB586" i="11"/>
  <c r="D586" i="11"/>
  <c r="C586" i="11"/>
  <c r="B586" i="11"/>
  <c r="BB585" i="11"/>
  <c r="D585" i="11"/>
  <c r="C585" i="11"/>
  <c r="B585" i="11"/>
  <c r="BB584" i="11"/>
  <c r="D584" i="11"/>
  <c r="C584" i="11"/>
  <c r="B584" i="11"/>
  <c r="BB583" i="11"/>
  <c r="D583" i="11"/>
  <c r="C583" i="11"/>
  <c r="B583" i="11"/>
  <c r="BB582" i="11"/>
  <c r="D582" i="11"/>
  <c r="C582" i="11"/>
  <c r="B582" i="11"/>
  <c r="BB581" i="11"/>
  <c r="D581" i="11"/>
  <c r="C581" i="11"/>
  <c r="B581" i="11"/>
  <c r="BB580" i="11"/>
  <c r="D580" i="11"/>
  <c r="C580" i="11"/>
  <c r="B580" i="11"/>
  <c r="BB579" i="11"/>
  <c r="D579" i="11"/>
  <c r="C579" i="11"/>
  <c r="B579" i="11"/>
  <c r="BB578" i="11"/>
  <c r="D578" i="11"/>
  <c r="C578" i="11"/>
  <c r="B578" i="11"/>
  <c r="BB577" i="11"/>
  <c r="D577" i="11"/>
  <c r="C577" i="11"/>
  <c r="B577" i="11"/>
  <c r="BB576" i="11"/>
  <c r="D576" i="11"/>
  <c r="C576" i="11"/>
  <c r="B576" i="11"/>
  <c r="BB575" i="11"/>
  <c r="D575" i="11"/>
  <c r="C575" i="11"/>
  <c r="B575" i="11"/>
  <c r="BB574" i="11"/>
  <c r="D574" i="11"/>
  <c r="C574" i="11"/>
  <c r="B574" i="11"/>
  <c r="BB573" i="11"/>
  <c r="D573" i="11"/>
  <c r="C573" i="11"/>
  <c r="B573" i="11"/>
  <c r="BB572" i="11"/>
  <c r="D572" i="11"/>
  <c r="C572" i="11"/>
  <c r="B572" i="11"/>
  <c r="BB571" i="11"/>
  <c r="D571" i="11"/>
  <c r="C571" i="11"/>
  <c r="B571" i="11"/>
  <c r="BB570" i="11"/>
  <c r="D570" i="11"/>
  <c r="C570" i="11"/>
  <c r="B570" i="11"/>
  <c r="BB569" i="11"/>
  <c r="D569" i="11"/>
  <c r="C569" i="11"/>
  <c r="B569" i="11"/>
  <c r="BB568" i="11"/>
  <c r="D568" i="11"/>
  <c r="C568" i="11"/>
  <c r="B568" i="11"/>
  <c r="BB567" i="11"/>
  <c r="D567" i="11"/>
  <c r="C567" i="11"/>
  <c r="B567" i="11"/>
  <c r="BB566" i="11"/>
  <c r="D566" i="11"/>
  <c r="C566" i="11"/>
  <c r="B566" i="11"/>
  <c r="BB565" i="11"/>
  <c r="D565" i="11"/>
  <c r="C565" i="11"/>
  <c r="B565" i="11"/>
  <c r="BB564" i="11"/>
  <c r="D564" i="11"/>
  <c r="C564" i="11"/>
  <c r="B564" i="11"/>
  <c r="BB563" i="11"/>
  <c r="D563" i="11"/>
  <c r="C563" i="11"/>
  <c r="B563" i="11"/>
  <c r="BB562" i="11"/>
  <c r="D562" i="11"/>
  <c r="C562" i="11"/>
  <c r="B562" i="11"/>
  <c r="BB561" i="11"/>
  <c r="D561" i="11"/>
  <c r="C561" i="11"/>
  <c r="B561" i="11"/>
  <c r="BB560" i="11"/>
  <c r="D560" i="11"/>
  <c r="C560" i="11"/>
  <c r="B560" i="11"/>
  <c r="BB559" i="11"/>
  <c r="D559" i="11"/>
  <c r="C559" i="11"/>
  <c r="B559" i="11"/>
  <c r="BB558" i="11"/>
  <c r="D558" i="11"/>
  <c r="C558" i="11"/>
  <c r="B558" i="11"/>
  <c r="BB557" i="11"/>
  <c r="D557" i="11"/>
  <c r="C557" i="11"/>
  <c r="B557" i="11"/>
  <c r="BB556" i="11"/>
  <c r="D556" i="11"/>
  <c r="C556" i="11"/>
  <c r="B556" i="11"/>
  <c r="BB555" i="11"/>
  <c r="D555" i="11"/>
  <c r="C555" i="11"/>
  <c r="B555" i="11"/>
  <c r="BB554" i="11"/>
  <c r="D554" i="11"/>
  <c r="C554" i="11"/>
  <c r="B554" i="11"/>
  <c r="BB553" i="11"/>
  <c r="D553" i="11"/>
  <c r="C553" i="11"/>
  <c r="B553" i="11"/>
  <c r="BB552" i="11"/>
  <c r="D552" i="11"/>
  <c r="C552" i="11"/>
  <c r="B552" i="11"/>
  <c r="BB551" i="11"/>
  <c r="D551" i="11"/>
  <c r="C551" i="11"/>
  <c r="B551" i="11"/>
  <c r="BB550" i="11"/>
  <c r="D550" i="11"/>
  <c r="C550" i="11"/>
  <c r="B550" i="11"/>
  <c r="BB549" i="11"/>
  <c r="D549" i="11"/>
  <c r="C549" i="11"/>
  <c r="B549" i="11"/>
  <c r="BB548" i="11"/>
  <c r="D548" i="11"/>
  <c r="C548" i="11"/>
  <c r="B548" i="11"/>
  <c r="BB547" i="11"/>
  <c r="D547" i="11"/>
  <c r="C547" i="11"/>
  <c r="B547" i="11"/>
  <c r="BB546" i="11"/>
  <c r="D546" i="11"/>
  <c r="C546" i="11"/>
  <c r="B546" i="11"/>
  <c r="BB545" i="11"/>
  <c r="D545" i="11"/>
  <c r="C545" i="11"/>
  <c r="B545" i="11"/>
  <c r="BB544" i="11"/>
  <c r="D544" i="11"/>
  <c r="C544" i="11"/>
  <c r="B544" i="11"/>
  <c r="BB543" i="11"/>
  <c r="D543" i="11"/>
  <c r="C543" i="11"/>
  <c r="B543" i="11"/>
  <c r="BB542" i="11"/>
  <c r="D542" i="11"/>
  <c r="C542" i="11"/>
  <c r="B542" i="11"/>
  <c r="BB541" i="11"/>
  <c r="D541" i="11"/>
  <c r="C541" i="11"/>
  <c r="B541" i="11"/>
  <c r="BB540" i="11"/>
  <c r="D540" i="11"/>
  <c r="C540" i="11"/>
  <c r="B540" i="11"/>
  <c r="BB539" i="11"/>
  <c r="D539" i="11"/>
  <c r="C539" i="11"/>
  <c r="B539" i="11"/>
  <c r="BB538" i="11"/>
  <c r="D538" i="11"/>
  <c r="C538" i="11"/>
  <c r="B538" i="11"/>
  <c r="BB537" i="11"/>
  <c r="D537" i="11"/>
  <c r="C537" i="11"/>
  <c r="B537" i="11"/>
  <c r="BB536" i="11"/>
  <c r="D536" i="11"/>
  <c r="C536" i="11"/>
  <c r="B536" i="11"/>
  <c r="BB535" i="11"/>
  <c r="D535" i="11"/>
  <c r="C535" i="11"/>
  <c r="B535" i="11"/>
  <c r="BB534" i="11"/>
  <c r="D534" i="11"/>
  <c r="C534" i="11"/>
  <c r="B534" i="11"/>
  <c r="BB533" i="11"/>
  <c r="D533" i="11"/>
  <c r="C533" i="11"/>
  <c r="B533" i="11"/>
  <c r="BB532" i="11"/>
  <c r="D532" i="11"/>
  <c r="C532" i="11"/>
  <c r="B532" i="11"/>
  <c r="BB531" i="11"/>
  <c r="D531" i="11"/>
  <c r="C531" i="11"/>
  <c r="B531" i="11"/>
  <c r="BB530" i="11"/>
  <c r="D530" i="11"/>
  <c r="C530" i="11"/>
  <c r="B530" i="11"/>
  <c r="BB529" i="11"/>
  <c r="D529" i="11"/>
  <c r="C529" i="11"/>
  <c r="B529" i="11"/>
  <c r="BB528" i="11"/>
  <c r="D528" i="11"/>
  <c r="C528" i="11"/>
  <c r="B528" i="11"/>
  <c r="BB527" i="11"/>
  <c r="D527" i="11"/>
  <c r="C527" i="11"/>
  <c r="B527" i="11"/>
  <c r="BB526" i="11"/>
  <c r="D526" i="11"/>
  <c r="C526" i="11"/>
  <c r="B526" i="11"/>
  <c r="BB525" i="11"/>
  <c r="D525" i="11"/>
  <c r="C525" i="11"/>
  <c r="B525" i="11"/>
  <c r="BB524" i="11"/>
  <c r="D524" i="11"/>
  <c r="C524" i="11"/>
  <c r="B524" i="11"/>
  <c r="BB523" i="11"/>
  <c r="D523" i="11"/>
  <c r="C523" i="11"/>
  <c r="B523" i="11"/>
  <c r="BB522" i="11"/>
  <c r="D522" i="11"/>
  <c r="C522" i="11"/>
  <c r="B522" i="11"/>
  <c r="BB521" i="11"/>
  <c r="D521" i="11"/>
  <c r="C521" i="11"/>
  <c r="B521" i="11"/>
  <c r="BB520" i="11"/>
  <c r="D520" i="11"/>
  <c r="C520" i="11"/>
  <c r="B520" i="11"/>
  <c r="BB519" i="11"/>
  <c r="D519" i="11"/>
  <c r="C519" i="11"/>
  <c r="B519" i="11"/>
  <c r="BB518" i="11"/>
  <c r="D518" i="11"/>
  <c r="C518" i="11"/>
  <c r="B518" i="11"/>
  <c r="BB517" i="11"/>
  <c r="D517" i="11"/>
  <c r="C517" i="11"/>
  <c r="B517" i="11"/>
  <c r="BB516" i="11"/>
  <c r="D516" i="11"/>
  <c r="C516" i="11"/>
  <c r="B516" i="11"/>
  <c r="BB515" i="11"/>
  <c r="D515" i="11"/>
  <c r="C515" i="11"/>
  <c r="B515" i="11"/>
  <c r="BB514" i="11"/>
  <c r="D514" i="11"/>
  <c r="C514" i="11"/>
  <c r="B514" i="11"/>
  <c r="BB513" i="11"/>
  <c r="D513" i="11"/>
  <c r="C513" i="11"/>
  <c r="B513" i="11"/>
  <c r="BB512" i="11"/>
  <c r="D512" i="11"/>
  <c r="C512" i="11"/>
  <c r="B512" i="11"/>
  <c r="BB511" i="11"/>
  <c r="D511" i="11"/>
  <c r="C511" i="11"/>
  <c r="B511" i="11"/>
  <c r="BB510" i="11"/>
  <c r="D510" i="11"/>
  <c r="C510" i="11"/>
  <c r="B510" i="11"/>
  <c r="BB509" i="11"/>
  <c r="D509" i="11"/>
  <c r="C509" i="11"/>
  <c r="B509" i="11"/>
  <c r="BB508" i="11"/>
  <c r="D508" i="11"/>
  <c r="C508" i="11"/>
  <c r="B508" i="11"/>
  <c r="BB507" i="11"/>
  <c r="D507" i="11"/>
  <c r="C507" i="11"/>
  <c r="B507" i="11"/>
  <c r="BB506" i="11"/>
  <c r="D506" i="11"/>
  <c r="C506" i="11"/>
  <c r="B506" i="11"/>
  <c r="BB505" i="11"/>
  <c r="D505" i="11"/>
  <c r="C505" i="11"/>
  <c r="B505" i="11"/>
  <c r="BB504" i="11"/>
  <c r="D504" i="11"/>
  <c r="C504" i="11"/>
  <c r="B504" i="11"/>
  <c r="BB503" i="11"/>
  <c r="D503" i="11"/>
  <c r="C503" i="11"/>
  <c r="B503" i="11"/>
  <c r="BB502" i="11"/>
  <c r="D502" i="11"/>
  <c r="C502" i="11"/>
  <c r="B502" i="11"/>
  <c r="BB501" i="11"/>
  <c r="D501" i="11"/>
  <c r="C501" i="11"/>
  <c r="B501" i="11"/>
  <c r="BB500" i="11"/>
  <c r="D500" i="11"/>
  <c r="C500" i="11"/>
  <c r="B500" i="11"/>
  <c r="BB499" i="11"/>
  <c r="D499" i="11"/>
  <c r="C499" i="11"/>
  <c r="B499" i="11"/>
  <c r="BB498" i="11"/>
  <c r="D498" i="11"/>
  <c r="C498" i="11"/>
  <c r="B498" i="11"/>
  <c r="BB497" i="11"/>
  <c r="D497" i="11"/>
  <c r="C497" i="11"/>
  <c r="B497" i="11"/>
  <c r="BB496" i="11"/>
  <c r="D496" i="11"/>
  <c r="C496" i="11"/>
  <c r="B496" i="11"/>
  <c r="BB495" i="11"/>
  <c r="D495" i="11"/>
  <c r="C495" i="11"/>
  <c r="B495" i="11"/>
  <c r="BB494" i="11"/>
  <c r="D494" i="11"/>
  <c r="C494" i="11"/>
  <c r="B494" i="11"/>
  <c r="BB493" i="11"/>
  <c r="D493" i="11"/>
  <c r="C493" i="11"/>
  <c r="B493" i="11"/>
  <c r="BB492" i="11"/>
  <c r="D492" i="11"/>
  <c r="C492" i="11"/>
  <c r="B492" i="11"/>
  <c r="BB491" i="11"/>
  <c r="D491" i="11"/>
  <c r="C491" i="11"/>
  <c r="B491" i="11"/>
  <c r="BB490" i="11"/>
  <c r="D490" i="11"/>
  <c r="C490" i="11"/>
  <c r="B490" i="11"/>
  <c r="BB489" i="11"/>
  <c r="D489" i="11"/>
  <c r="C489" i="11"/>
  <c r="B489" i="11"/>
  <c r="BB488" i="11"/>
  <c r="D488" i="11"/>
  <c r="C488" i="11"/>
  <c r="B488" i="11"/>
  <c r="BB487" i="11"/>
  <c r="D487" i="11"/>
  <c r="C487" i="11"/>
  <c r="B487" i="11"/>
  <c r="BB486" i="11"/>
  <c r="D486" i="11"/>
  <c r="C486" i="11"/>
  <c r="B486" i="11"/>
  <c r="BB485" i="11"/>
  <c r="D485" i="11"/>
  <c r="C485" i="11"/>
  <c r="B485" i="11"/>
  <c r="BB484" i="11"/>
  <c r="D484" i="11"/>
  <c r="C484" i="11"/>
  <c r="B484" i="11"/>
  <c r="BB483" i="11"/>
  <c r="D483" i="11"/>
  <c r="C483" i="11"/>
  <c r="B483" i="11"/>
  <c r="BB482" i="11"/>
  <c r="D482" i="11"/>
  <c r="C482" i="11"/>
  <c r="B482" i="11"/>
  <c r="BB481" i="11"/>
  <c r="D481" i="11"/>
  <c r="C481" i="11"/>
  <c r="B481" i="11"/>
  <c r="BB480" i="11"/>
  <c r="D480" i="11"/>
  <c r="C480" i="11"/>
  <c r="B480" i="11"/>
  <c r="BB479" i="11"/>
  <c r="D479" i="11"/>
  <c r="C479" i="11"/>
  <c r="B479" i="11"/>
  <c r="BB478" i="11"/>
  <c r="D478" i="11"/>
  <c r="C478" i="11"/>
  <c r="B478" i="11"/>
  <c r="BB477" i="11"/>
  <c r="D477" i="11"/>
  <c r="C477" i="11"/>
  <c r="B477" i="11"/>
  <c r="BB476" i="11"/>
  <c r="D476" i="11"/>
  <c r="C476" i="11"/>
  <c r="B476" i="11"/>
  <c r="BB475" i="11"/>
  <c r="D475" i="11"/>
  <c r="C475" i="11"/>
  <c r="B475" i="11"/>
  <c r="BB474" i="11"/>
  <c r="D474" i="11"/>
  <c r="C474" i="11"/>
  <c r="B474" i="11"/>
  <c r="BB473" i="11"/>
  <c r="D473" i="11"/>
  <c r="C473" i="11"/>
  <c r="B473" i="11"/>
  <c r="BB472" i="11"/>
  <c r="D472" i="11"/>
  <c r="C472" i="11"/>
  <c r="B472" i="11"/>
  <c r="BB471" i="11"/>
  <c r="D471" i="11"/>
  <c r="C471" i="11"/>
  <c r="B471" i="11"/>
  <c r="BB470" i="11"/>
  <c r="D470" i="11"/>
  <c r="C470" i="11"/>
  <c r="B470" i="11"/>
  <c r="BB469" i="11"/>
  <c r="D469" i="11"/>
  <c r="C469" i="11"/>
  <c r="B469" i="11"/>
  <c r="BB468" i="11"/>
  <c r="D468" i="11"/>
  <c r="C468" i="11"/>
  <c r="B468" i="11"/>
  <c r="BB467" i="11"/>
  <c r="D467" i="11"/>
  <c r="C467" i="11"/>
  <c r="B467" i="11"/>
  <c r="BB466" i="11"/>
  <c r="D466" i="11"/>
  <c r="C466" i="11"/>
  <c r="B466" i="11"/>
  <c r="BB465" i="11"/>
  <c r="D465" i="11"/>
  <c r="C465" i="11"/>
  <c r="B465" i="11"/>
  <c r="BB464" i="11"/>
  <c r="D464" i="11"/>
  <c r="C464" i="11"/>
  <c r="B464" i="11"/>
  <c r="BB463" i="11"/>
  <c r="D463" i="11"/>
  <c r="C463" i="11"/>
  <c r="B463" i="11"/>
  <c r="BB462" i="11"/>
  <c r="D462" i="11"/>
  <c r="C462" i="11"/>
  <c r="B462" i="11"/>
  <c r="BB461" i="11"/>
  <c r="D461" i="11"/>
  <c r="C461" i="11"/>
  <c r="B461" i="11"/>
  <c r="BB460" i="11"/>
  <c r="D460" i="11"/>
  <c r="C460" i="11"/>
  <c r="B460" i="11"/>
  <c r="BB459" i="11"/>
  <c r="D459" i="11"/>
  <c r="C459" i="11"/>
  <c r="B459" i="11"/>
  <c r="BB458" i="11"/>
  <c r="D458" i="11"/>
  <c r="C458" i="11"/>
  <c r="B458" i="11"/>
  <c r="BB457" i="11"/>
  <c r="D457" i="11"/>
  <c r="C457" i="11"/>
  <c r="B457" i="11"/>
  <c r="BB456" i="11"/>
  <c r="D456" i="11"/>
  <c r="C456" i="11"/>
  <c r="B456" i="11"/>
  <c r="BB455" i="11"/>
  <c r="D455" i="11"/>
  <c r="C455" i="11"/>
  <c r="B455" i="11"/>
  <c r="BB454" i="11"/>
  <c r="D454" i="11"/>
  <c r="C454" i="11"/>
  <c r="B454" i="11"/>
  <c r="BB453" i="11"/>
  <c r="D453" i="11"/>
  <c r="C453" i="11"/>
  <c r="B453" i="11"/>
  <c r="BB452" i="11"/>
  <c r="D452" i="11"/>
  <c r="C452" i="11"/>
  <c r="B452" i="11"/>
  <c r="BB451" i="11"/>
  <c r="D451" i="11"/>
  <c r="C451" i="11"/>
  <c r="B451" i="11"/>
  <c r="BB450" i="11"/>
  <c r="D450" i="11"/>
  <c r="C450" i="11"/>
  <c r="B450" i="11"/>
  <c r="BB449" i="11"/>
  <c r="D449" i="11"/>
  <c r="C449" i="11"/>
  <c r="B449" i="11"/>
  <c r="BB448" i="11"/>
  <c r="D448" i="11"/>
  <c r="C448" i="11"/>
  <c r="B448" i="11"/>
  <c r="BB447" i="11"/>
  <c r="D447" i="11"/>
  <c r="C447" i="11"/>
  <c r="B447" i="11"/>
  <c r="BB446" i="11"/>
  <c r="D446" i="11"/>
  <c r="C446" i="11"/>
  <c r="B446" i="11"/>
  <c r="BB445" i="11"/>
  <c r="D445" i="11"/>
  <c r="C445" i="11"/>
  <c r="B445" i="11"/>
  <c r="BB444" i="11"/>
  <c r="D444" i="11"/>
  <c r="C444" i="11"/>
  <c r="B444" i="11"/>
  <c r="BB443" i="11"/>
  <c r="D443" i="11"/>
  <c r="C443" i="11"/>
  <c r="B443" i="11"/>
  <c r="BB442" i="11"/>
  <c r="D442" i="11"/>
  <c r="C442" i="11"/>
  <c r="B442" i="11"/>
  <c r="BB441" i="11"/>
  <c r="D441" i="11"/>
  <c r="C441" i="11"/>
  <c r="B441" i="11"/>
  <c r="BB440" i="11"/>
  <c r="D440" i="11"/>
  <c r="C440" i="11"/>
  <c r="B440" i="11"/>
  <c r="BB439" i="11"/>
  <c r="D439" i="11"/>
  <c r="C439" i="11"/>
  <c r="B439" i="11"/>
  <c r="BB438" i="11"/>
  <c r="D438" i="11"/>
  <c r="C438" i="11"/>
  <c r="B438" i="11"/>
  <c r="BB437" i="11"/>
  <c r="D437" i="11"/>
  <c r="C437" i="11"/>
  <c r="B437" i="11"/>
  <c r="BB436" i="11"/>
  <c r="D436" i="11"/>
  <c r="C436" i="11"/>
  <c r="B436" i="11"/>
  <c r="BB435" i="11"/>
  <c r="D435" i="11"/>
  <c r="C435" i="11"/>
  <c r="B435" i="11"/>
  <c r="BB434" i="11"/>
  <c r="D434" i="11"/>
  <c r="C434" i="11"/>
  <c r="B434" i="11"/>
  <c r="BB433" i="11"/>
  <c r="D433" i="11"/>
  <c r="C433" i="11"/>
  <c r="B433" i="11"/>
  <c r="BB432" i="11"/>
  <c r="D432" i="11"/>
  <c r="C432" i="11"/>
  <c r="B432" i="11"/>
  <c r="BB431" i="11"/>
  <c r="D431" i="11"/>
  <c r="C431" i="11"/>
  <c r="B431" i="11"/>
  <c r="BB430" i="11"/>
  <c r="D430" i="11"/>
  <c r="C430" i="11"/>
  <c r="B430" i="11"/>
  <c r="BB429" i="11"/>
  <c r="D429" i="11"/>
  <c r="C429" i="11"/>
  <c r="B429" i="11"/>
  <c r="BB428" i="11"/>
  <c r="D428" i="11"/>
  <c r="C428" i="11"/>
  <c r="B428" i="11"/>
  <c r="BB427" i="11"/>
  <c r="D427" i="11"/>
  <c r="C427" i="11"/>
  <c r="B427" i="11"/>
  <c r="BB426" i="11"/>
  <c r="D426" i="11"/>
  <c r="C426" i="11"/>
  <c r="B426" i="11"/>
  <c r="BB425" i="11"/>
  <c r="D425" i="11"/>
  <c r="C425" i="11"/>
  <c r="B425" i="11"/>
  <c r="BB424" i="11"/>
  <c r="D424" i="11"/>
  <c r="C424" i="11"/>
  <c r="B424" i="11"/>
  <c r="BB423" i="11"/>
  <c r="D423" i="11"/>
  <c r="C423" i="11"/>
  <c r="B423" i="11"/>
  <c r="BB422" i="11"/>
  <c r="D422" i="11"/>
  <c r="C422" i="11"/>
  <c r="B422" i="11"/>
  <c r="BB421" i="11"/>
  <c r="D421" i="11"/>
  <c r="C421" i="11"/>
  <c r="B421" i="11"/>
  <c r="BB420" i="11"/>
  <c r="D420" i="11"/>
  <c r="C420" i="11"/>
  <c r="B420" i="11"/>
  <c r="BB419" i="11"/>
  <c r="D419" i="11"/>
  <c r="C419" i="11"/>
  <c r="B419" i="11"/>
  <c r="BB418" i="11"/>
  <c r="D418" i="11"/>
  <c r="C418" i="11"/>
  <c r="B418" i="11"/>
  <c r="BB417" i="11"/>
  <c r="D417" i="11"/>
  <c r="C417" i="11"/>
  <c r="B417" i="11"/>
  <c r="BB416" i="11"/>
  <c r="D416" i="11"/>
  <c r="C416" i="11"/>
  <c r="B416" i="11"/>
  <c r="BB415" i="11"/>
  <c r="D415" i="11"/>
  <c r="C415" i="11"/>
  <c r="B415" i="11"/>
  <c r="BB414" i="11"/>
  <c r="D414" i="11"/>
  <c r="C414" i="11"/>
  <c r="B414" i="11"/>
  <c r="BB413" i="11"/>
  <c r="D413" i="11"/>
  <c r="C413" i="11"/>
  <c r="B413" i="11"/>
  <c r="BB412" i="11"/>
  <c r="D412" i="11"/>
  <c r="C412" i="11"/>
  <c r="B412" i="11"/>
  <c r="BB411" i="11"/>
  <c r="D411" i="11"/>
  <c r="C411" i="11"/>
  <c r="B411" i="11"/>
  <c r="BB410" i="11"/>
  <c r="D410" i="11"/>
  <c r="C410" i="11"/>
  <c r="B410" i="11"/>
  <c r="BB409" i="11"/>
  <c r="D409" i="11"/>
  <c r="C409" i="11"/>
  <c r="B409" i="11"/>
  <c r="BB408" i="11"/>
  <c r="D408" i="11"/>
  <c r="C408" i="11"/>
  <c r="B408" i="11"/>
  <c r="BB407" i="11"/>
  <c r="D407" i="11"/>
  <c r="C407" i="11"/>
  <c r="B407" i="11"/>
  <c r="BB406" i="11"/>
  <c r="D406" i="11"/>
  <c r="C406" i="11"/>
  <c r="B406" i="11"/>
  <c r="BB405" i="11"/>
  <c r="D405" i="11"/>
  <c r="C405" i="11"/>
  <c r="B405" i="11"/>
  <c r="BB404" i="11"/>
  <c r="D404" i="11"/>
  <c r="C404" i="11"/>
  <c r="B404" i="11"/>
  <c r="BB403" i="11"/>
  <c r="D403" i="11"/>
  <c r="C403" i="11"/>
  <c r="B403" i="11"/>
  <c r="BB402" i="11"/>
  <c r="D402" i="11"/>
  <c r="C402" i="11"/>
  <c r="B402" i="11"/>
  <c r="BB401" i="11"/>
  <c r="D401" i="11"/>
  <c r="C401" i="11"/>
  <c r="B401" i="11"/>
  <c r="BB400" i="11"/>
  <c r="D400" i="11"/>
  <c r="C400" i="11"/>
  <c r="B400" i="11"/>
  <c r="BB399" i="11"/>
  <c r="D399" i="11"/>
  <c r="C399" i="11"/>
  <c r="B399" i="11"/>
  <c r="BB398" i="11"/>
  <c r="D398" i="11"/>
  <c r="C398" i="11"/>
  <c r="B398" i="11"/>
  <c r="BB397" i="11"/>
  <c r="D397" i="11"/>
  <c r="C397" i="11"/>
  <c r="B397" i="11"/>
  <c r="BB396" i="11"/>
  <c r="D396" i="11"/>
  <c r="C396" i="11"/>
  <c r="B396" i="11"/>
  <c r="BB395" i="11"/>
  <c r="D395" i="11"/>
  <c r="C395" i="11"/>
  <c r="B395" i="11"/>
  <c r="BB394" i="11"/>
  <c r="D394" i="11"/>
  <c r="C394" i="11"/>
  <c r="B394" i="11"/>
  <c r="BB393" i="11"/>
  <c r="D393" i="11"/>
  <c r="C393" i="11"/>
  <c r="B393" i="11"/>
  <c r="BB392" i="11"/>
  <c r="D392" i="11"/>
  <c r="C392" i="11"/>
  <c r="B392" i="11"/>
  <c r="BB391" i="11"/>
  <c r="D391" i="11"/>
  <c r="C391" i="11"/>
  <c r="B391" i="11"/>
  <c r="BB390" i="11"/>
  <c r="D390" i="11"/>
  <c r="C390" i="11"/>
  <c r="B390" i="11"/>
  <c r="BB389" i="11"/>
  <c r="D389" i="11"/>
  <c r="C389" i="11"/>
  <c r="B389" i="11"/>
  <c r="BB388" i="11"/>
  <c r="D388" i="11"/>
  <c r="C388" i="11"/>
  <c r="B388" i="11"/>
  <c r="BB387" i="11"/>
  <c r="D387" i="11"/>
  <c r="C387" i="11"/>
  <c r="B387" i="11"/>
  <c r="BB386" i="11"/>
  <c r="D386" i="11"/>
  <c r="C386" i="11"/>
  <c r="B386" i="11"/>
  <c r="BB385" i="11"/>
  <c r="D385" i="11"/>
  <c r="C385" i="11"/>
  <c r="B385" i="11"/>
  <c r="BB384" i="11"/>
  <c r="D384" i="11"/>
  <c r="C384" i="11"/>
  <c r="B384" i="11"/>
  <c r="BB383" i="11"/>
  <c r="D383" i="11"/>
  <c r="C383" i="11"/>
  <c r="B383" i="11"/>
  <c r="BB382" i="11"/>
  <c r="D382" i="11"/>
  <c r="C382" i="11"/>
  <c r="B382" i="11"/>
  <c r="BB381" i="11"/>
  <c r="D381" i="11"/>
  <c r="C381" i="11"/>
  <c r="B381" i="11"/>
  <c r="BB380" i="11"/>
  <c r="D380" i="11"/>
  <c r="C380" i="11"/>
  <c r="B380" i="11"/>
  <c r="BB379" i="11"/>
  <c r="D379" i="11"/>
  <c r="C379" i="11"/>
  <c r="B379" i="11"/>
  <c r="BB378" i="11"/>
  <c r="D378" i="11"/>
  <c r="C378" i="11"/>
  <c r="B378" i="11"/>
  <c r="BB377" i="11"/>
  <c r="D377" i="11"/>
  <c r="C377" i="11"/>
  <c r="B377" i="11"/>
  <c r="BB376" i="11"/>
  <c r="D376" i="11"/>
  <c r="C376" i="11"/>
  <c r="B376" i="11"/>
  <c r="BB375" i="11"/>
  <c r="D375" i="11"/>
  <c r="C375" i="11"/>
  <c r="B375" i="11"/>
  <c r="BB374" i="11"/>
  <c r="D374" i="11"/>
  <c r="C374" i="11"/>
  <c r="B374" i="11"/>
  <c r="BB373" i="11"/>
  <c r="D373" i="11"/>
  <c r="C373" i="11"/>
  <c r="B373" i="11"/>
  <c r="BB372" i="11"/>
  <c r="D372" i="11"/>
  <c r="C372" i="11"/>
  <c r="B372" i="11"/>
  <c r="BB371" i="11"/>
  <c r="D371" i="11"/>
  <c r="C371" i="11"/>
  <c r="B371" i="11"/>
  <c r="BB370" i="11"/>
  <c r="D370" i="11"/>
  <c r="C370" i="11"/>
  <c r="B370" i="11"/>
  <c r="BB369" i="11"/>
  <c r="D369" i="11"/>
  <c r="C369" i="11"/>
  <c r="B369" i="11"/>
  <c r="BB368" i="11"/>
  <c r="D368" i="11"/>
  <c r="C368" i="11"/>
  <c r="B368" i="11"/>
  <c r="BB367" i="11"/>
  <c r="D367" i="11"/>
  <c r="C367" i="11"/>
  <c r="B367" i="11"/>
  <c r="BB366" i="11"/>
  <c r="D366" i="11"/>
  <c r="C366" i="11"/>
  <c r="B366" i="11"/>
  <c r="BB365" i="11"/>
  <c r="D365" i="11"/>
  <c r="C365" i="11"/>
  <c r="B365" i="11"/>
  <c r="BB364" i="11"/>
  <c r="D364" i="11"/>
  <c r="C364" i="11"/>
  <c r="B364" i="11"/>
  <c r="BB363" i="11"/>
  <c r="D363" i="11"/>
  <c r="C363" i="11"/>
  <c r="B363" i="11"/>
  <c r="BB362" i="11"/>
  <c r="D362" i="11"/>
  <c r="C362" i="11"/>
  <c r="B362" i="11"/>
  <c r="BB361" i="11"/>
  <c r="D361" i="11"/>
  <c r="C361" i="11"/>
  <c r="B361" i="11"/>
  <c r="BB360" i="11"/>
  <c r="D360" i="11"/>
  <c r="C360" i="11"/>
  <c r="B360" i="11"/>
  <c r="BB359" i="11"/>
  <c r="D359" i="11"/>
  <c r="C359" i="11"/>
  <c r="B359" i="11"/>
  <c r="BB358" i="11"/>
  <c r="D358" i="11"/>
  <c r="C358" i="11"/>
  <c r="B358" i="11"/>
  <c r="BB357" i="11"/>
  <c r="D357" i="11"/>
  <c r="C357" i="11"/>
  <c r="B357" i="11"/>
  <c r="BB356" i="11"/>
  <c r="D356" i="11"/>
  <c r="C356" i="11"/>
  <c r="B356" i="11"/>
  <c r="BB355" i="11"/>
  <c r="D355" i="11"/>
  <c r="C355" i="11"/>
  <c r="B355" i="11"/>
  <c r="BB354" i="11"/>
  <c r="D354" i="11"/>
  <c r="C354" i="11"/>
  <c r="B354" i="11"/>
  <c r="BB353" i="11"/>
  <c r="D353" i="11"/>
  <c r="C353" i="11"/>
  <c r="B353" i="11"/>
  <c r="BB352" i="11"/>
  <c r="D352" i="11"/>
  <c r="C352" i="11"/>
  <c r="B352" i="11"/>
  <c r="BB351" i="11"/>
  <c r="D351" i="11"/>
  <c r="C351" i="11"/>
  <c r="B351" i="11"/>
  <c r="BB350" i="11"/>
  <c r="D350" i="11"/>
  <c r="C350" i="11"/>
  <c r="B350" i="11"/>
  <c r="BB349" i="11"/>
  <c r="D349" i="11"/>
  <c r="C349" i="11"/>
  <c r="B349" i="11"/>
  <c r="BB348" i="11"/>
  <c r="D348" i="11"/>
  <c r="C348" i="11"/>
  <c r="B348" i="11"/>
  <c r="BB347" i="11"/>
  <c r="D347" i="11"/>
  <c r="C347" i="11"/>
  <c r="B347" i="11"/>
  <c r="BB346" i="11"/>
  <c r="D346" i="11"/>
  <c r="C346" i="11"/>
  <c r="B346" i="11"/>
  <c r="BB345" i="11"/>
  <c r="D345" i="11"/>
  <c r="C345" i="11"/>
  <c r="B345" i="11"/>
  <c r="BB344" i="11"/>
  <c r="D344" i="11"/>
  <c r="C344" i="11"/>
  <c r="B344" i="11"/>
  <c r="BB343" i="11"/>
  <c r="D343" i="11"/>
  <c r="C343" i="11"/>
  <c r="B343" i="11"/>
  <c r="BB342" i="11"/>
  <c r="D342" i="11"/>
  <c r="C342" i="11"/>
  <c r="B342" i="11"/>
  <c r="BB341" i="11"/>
  <c r="D341" i="11"/>
  <c r="C341" i="11"/>
  <c r="B341" i="11"/>
  <c r="BB340" i="11"/>
  <c r="D340" i="11"/>
  <c r="C340" i="11"/>
  <c r="B340" i="11"/>
  <c r="BB339" i="11"/>
  <c r="D339" i="11"/>
  <c r="C339" i="11"/>
  <c r="B339" i="11"/>
  <c r="BB338" i="11"/>
  <c r="D338" i="11"/>
  <c r="C338" i="11"/>
  <c r="B338" i="11"/>
  <c r="BB337" i="11"/>
  <c r="D337" i="11"/>
  <c r="C337" i="11"/>
  <c r="B337" i="11"/>
  <c r="BB336" i="11"/>
  <c r="D336" i="11"/>
  <c r="C336" i="11"/>
  <c r="B336" i="11"/>
  <c r="BB335" i="11"/>
  <c r="D335" i="11"/>
  <c r="C335" i="11"/>
  <c r="B335" i="11"/>
  <c r="BB334" i="11"/>
  <c r="D334" i="11"/>
  <c r="C334" i="11"/>
  <c r="B334" i="11"/>
  <c r="BB333" i="11"/>
  <c r="D333" i="11"/>
  <c r="C333" i="11"/>
  <c r="B333" i="11"/>
  <c r="BB332" i="11"/>
  <c r="D332" i="11"/>
  <c r="C332" i="11"/>
  <c r="B332" i="11"/>
  <c r="BB331" i="11"/>
  <c r="D331" i="11"/>
  <c r="C331" i="11"/>
  <c r="B331" i="11"/>
  <c r="BB330" i="11"/>
  <c r="D330" i="11"/>
  <c r="C330" i="11"/>
  <c r="B330" i="11"/>
  <c r="BB329" i="11"/>
  <c r="D329" i="11"/>
  <c r="C329" i="11"/>
  <c r="B329" i="11"/>
  <c r="BB328" i="11"/>
  <c r="D328" i="11"/>
  <c r="C328" i="11"/>
  <c r="B328" i="11"/>
  <c r="BB327" i="11"/>
  <c r="D327" i="11"/>
  <c r="C327" i="11"/>
  <c r="B327" i="11"/>
  <c r="BB326" i="11"/>
  <c r="D326" i="11"/>
  <c r="C326" i="11"/>
  <c r="B326" i="11"/>
  <c r="BB325" i="11"/>
  <c r="D325" i="11"/>
  <c r="C325" i="11"/>
  <c r="B325" i="11"/>
  <c r="BB324" i="11"/>
  <c r="D324" i="11"/>
  <c r="C324" i="11"/>
  <c r="B324" i="11"/>
  <c r="BB323" i="11"/>
  <c r="D323" i="11"/>
  <c r="C323" i="11"/>
  <c r="B323" i="11"/>
  <c r="BB322" i="11"/>
  <c r="D322" i="11"/>
  <c r="C322" i="11"/>
  <c r="B322" i="11"/>
  <c r="BB321" i="11"/>
  <c r="D321" i="11"/>
  <c r="C321" i="11"/>
  <c r="B321" i="11"/>
  <c r="BB320" i="11"/>
  <c r="D320" i="11"/>
  <c r="C320" i="11"/>
  <c r="B320" i="11"/>
  <c r="BB319" i="11"/>
  <c r="D319" i="11"/>
  <c r="C319" i="11"/>
  <c r="B319" i="11"/>
  <c r="BB318" i="11"/>
  <c r="D318" i="11"/>
  <c r="C318" i="11"/>
  <c r="B318" i="11"/>
  <c r="BB317" i="11"/>
  <c r="D317" i="11"/>
  <c r="C317" i="11"/>
  <c r="B317" i="11"/>
  <c r="BB316" i="11"/>
  <c r="D316" i="11"/>
  <c r="C316" i="11"/>
  <c r="B316" i="11"/>
  <c r="BB315" i="11"/>
  <c r="D315" i="11"/>
  <c r="C315" i="11"/>
  <c r="B315" i="11"/>
  <c r="BB314" i="11"/>
  <c r="D314" i="11"/>
  <c r="C314" i="11"/>
  <c r="B314" i="11"/>
  <c r="BB313" i="11"/>
  <c r="D313" i="11"/>
  <c r="C313" i="11"/>
  <c r="B313" i="11"/>
  <c r="BB312" i="11"/>
  <c r="D312" i="11"/>
  <c r="C312" i="11"/>
  <c r="B312" i="11"/>
  <c r="BB311" i="11"/>
  <c r="D311" i="11"/>
  <c r="C311" i="11"/>
  <c r="B311" i="11"/>
  <c r="BB310" i="11"/>
  <c r="D310" i="11"/>
  <c r="C310" i="11"/>
  <c r="B310" i="11"/>
  <c r="BB309" i="11"/>
  <c r="D309" i="11"/>
  <c r="C309" i="11"/>
  <c r="B309" i="11"/>
  <c r="BB308" i="11"/>
  <c r="D308" i="11"/>
  <c r="C308" i="11"/>
  <c r="B308" i="11"/>
  <c r="BB307" i="11"/>
  <c r="D307" i="11"/>
  <c r="C307" i="11"/>
  <c r="B307" i="11"/>
  <c r="BB306" i="11"/>
  <c r="D306" i="11"/>
  <c r="C306" i="11"/>
  <c r="B306" i="11"/>
  <c r="BB305" i="11"/>
  <c r="D305" i="11"/>
  <c r="C305" i="11"/>
  <c r="B305" i="11"/>
  <c r="BB304" i="11"/>
  <c r="D304" i="11"/>
  <c r="C304" i="11"/>
  <c r="B304" i="11"/>
  <c r="BB303" i="11"/>
  <c r="D303" i="11"/>
  <c r="C303" i="11"/>
  <c r="B303" i="11"/>
  <c r="BB302" i="11"/>
  <c r="D302" i="11"/>
  <c r="C302" i="11"/>
  <c r="B302" i="11"/>
  <c r="BB301" i="11"/>
  <c r="D301" i="11"/>
  <c r="C301" i="11"/>
  <c r="B301" i="11"/>
  <c r="BB300" i="11"/>
  <c r="D300" i="11"/>
  <c r="C300" i="11"/>
  <c r="B300" i="11"/>
  <c r="BB299" i="11"/>
  <c r="D299" i="11"/>
  <c r="C299" i="11"/>
  <c r="B299" i="11"/>
  <c r="BB298" i="11"/>
  <c r="D298" i="11"/>
  <c r="C298" i="11"/>
  <c r="B298" i="11"/>
  <c r="BB297" i="11"/>
  <c r="D297" i="11"/>
  <c r="C297" i="11"/>
  <c r="B297" i="11"/>
  <c r="BB296" i="11"/>
  <c r="D296" i="11"/>
  <c r="C296" i="11"/>
  <c r="B296" i="11"/>
  <c r="BB295" i="11"/>
  <c r="D295" i="11"/>
  <c r="C295" i="11"/>
  <c r="B295" i="11"/>
  <c r="BB294" i="11"/>
  <c r="D294" i="11"/>
  <c r="C294" i="11"/>
  <c r="B294" i="11"/>
  <c r="BB293" i="11"/>
  <c r="D293" i="11"/>
  <c r="C293" i="11"/>
  <c r="B293" i="11"/>
  <c r="BB292" i="11"/>
  <c r="D292" i="11"/>
  <c r="C292" i="11"/>
  <c r="B292" i="11"/>
  <c r="BB291" i="11"/>
  <c r="D291" i="11"/>
  <c r="C291" i="11"/>
  <c r="B291" i="11"/>
  <c r="BB290" i="11"/>
  <c r="D290" i="11"/>
  <c r="C290" i="11"/>
  <c r="B290" i="11"/>
  <c r="BB289" i="11"/>
  <c r="D289" i="11"/>
  <c r="C289" i="11"/>
  <c r="B289" i="11"/>
  <c r="BB288" i="11"/>
  <c r="D288" i="11"/>
  <c r="C288" i="11"/>
  <c r="B288" i="11"/>
  <c r="BB287" i="11"/>
  <c r="D287" i="11"/>
  <c r="C287" i="11"/>
  <c r="B287" i="11"/>
  <c r="BB286" i="11"/>
  <c r="D286" i="11"/>
  <c r="C286" i="11"/>
  <c r="B286" i="11"/>
  <c r="BB285" i="11"/>
  <c r="D285" i="11"/>
  <c r="C285" i="11"/>
  <c r="B285" i="11"/>
  <c r="BB284" i="11"/>
  <c r="D284" i="11"/>
  <c r="C284" i="11"/>
  <c r="B284" i="11"/>
  <c r="BB283" i="11"/>
  <c r="D283" i="11"/>
  <c r="C283" i="11"/>
  <c r="B283" i="11"/>
  <c r="BB282" i="11"/>
  <c r="D282" i="11"/>
  <c r="C282" i="11"/>
  <c r="B282" i="11"/>
  <c r="BB281" i="11"/>
  <c r="D281" i="11"/>
  <c r="C281" i="11"/>
  <c r="B281" i="11"/>
  <c r="BB280" i="11"/>
  <c r="D280" i="11"/>
  <c r="C280" i="11"/>
  <c r="B280" i="11"/>
  <c r="BB279" i="11"/>
  <c r="D279" i="11"/>
  <c r="C279" i="11"/>
  <c r="B279" i="11"/>
  <c r="BB278" i="11"/>
  <c r="D278" i="11"/>
  <c r="C278" i="11"/>
  <c r="B278" i="11"/>
  <c r="BB277" i="11"/>
  <c r="D277" i="11"/>
  <c r="C277" i="11"/>
  <c r="B277" i="11"/>
  <c r="BB276" i="11"/>
  <c r="D276" i="11"/>
  <c r="C276" i="11"/>
  <c r="B276" i="11"/>
  <c r="BB275" i="11"/>
  <c r="D275" i="11"/>
  <c r="C275" i="11"/>
  <c r="B275" i="11"/>
  <c r="BB274" i="11"/>
  <c r="D274" i="11"/>
  <c r="C274" i="11"/>
  <c r="B274" i="11"/>
  <c r="BB273" i="11"/>
  <c r="D273" i="11"/>
  <c r="C273" i="11"/>
  <c r="B273" i="11"/>
  <c r="BB272" i="11"/>
  <c r="D272" i="11"/>
  <c r="C272" i="11"/>
  <c r="B272" i="11"/>
  <c r="BB271" i="11"/>
  <c r="D271" i="11"/>
  <c r="C271" i="11"/>
  <c r="B271" i="11"/>
  <c r="BB270" i="11"/>
  <c r="D270" i="11"/>
  <c r="C270" i="11"/>
  <c r="B270" i="11"/>
  <c r="BB269" i="11"/>
  <c r="D269" i="11"/>
  <c r="C269" i="11"/>
  <c r="B269" i="11"/>
  <c r="BB268" i="11"/>
  <c r="D268" i="11"/>
  <c r="C268" i="11"/>
  <c r="B268" i="11"/>
  <c r="BB267" i="11"/>
  <c r="D267" i="11"/>
  <c r="C267" i="11"/>
  <c r="B267" i="11"/>
  <c r="BB266" i="11"/>
  <c r="D266" i="11"/>
  <c r="C266" i="11"/>
  <c r="B266" i="11"/>
  <c r="BB265" i="11"/>
  <c r="D265" i="11"/>
  <c r="C265" i="11"/>
  <c r="B265" i="11"/>
  <c r="BB264" i="11"/>
  <c r="D264" i="11"/>
  <c r="C264" i="11"/>
  <c r="B264" i="11"/>
  <c r="BB263" i="11"/>
  <c r="D263" i="11"/>
  <c r="C263" i="11"/>
  <c r="B263" i="11"/>
  <c r="BB262" i="11"/>
  <c r="D262" i="11"/>
  <c r="C262" i="11"/>
  <c r="B262" i="11"/>
  <c r="BB261" i="11"/>
  <c r="D261" i="11"/>
  <c r="C261" i="11"/>
  <c r="B261" i="11"/>
  <c r="BB260" i="11"/>
  <c r="D260" i="11"/>
  <c r="C260" i="11"/>
  <c r="B260" i="11"/>
  <c r="BB259" i="11"/>
  <c r="D259" i="11"/>
  <c r="C259" i="11"/>
  <c r="B259" i="11"/>
  <c r="BB258" i="11"/>
  <c r="D258" i="11"/>
  <c r="C258" i="11"/>
  <c r="B258" i="11"/>
  <c r="BB257" i="11"/>
  <c r="D257" i="11"/>
  <c r="C257" i="11"/>
  <c r="B257" i="11"/>
  <c r="BB256" i="11"/>
  <c r="D256" i="11"/>
  <c r="C256" i="11"/>
  <c r="B256" i="11"/>
  <c r="BB255" i="11"/>
  <c r="D255" i="11"/>
  <c r="C255" i="11"/>
  <c r="B255" i="11"/>
  <c r="BB254" i="11"/>
  <c r="D254" i="11"/>
  <c r="C254" i="11"/>
  <c r="B254" i="11"/>
  <c r="BB253" i="11"/>
  <c r="D253" i="11"/>
  <c r="C253" i="11"/>
  <c r="B253" i="11"/>
  <c r="BB252" i="11"/>
  <c r="D252" i="11"/>
  <c r="C252" i="11"/>
  <c r="B252" i="11"/>
  <c r="BB251" i="11"/>
  <c r="D251" i="11"/>
  <c r="C251" i="11"/>
  <c r="B251" i="11"/>
  <c r="BB250" i="11"/>
  <c r="D250" i="11"/>
  <c r="C250" i="11"/>
  <c r="B250" i="11"/>
  <c r="BB249" i="11"/>
  <c r="D249" i="11"/>
  <c r="C249" i="11"/>
  <c r="B249" i="11"/>
  <c r="BB248" i="11"/>
  <c r="D248" i="11"/>
  <c r="C248" i="11"/>
  <c r="B248" i="11"/>
  <c r="BB247" i="11"/>
  <c r="D247" i="11"/>
  <c r="C247" i="11"/>
  <c r="B247" i="11"/>
  <c r="BB246" i="11"/>
  <c r="D246" i="11"/>
  <c r="C246" i="11"/>
  <c r="B246" i="11"/>
  <c r="BB245" i="11"/>
  <c r="D245" i="11"/>
  <c r="C245" i="11"/>
  <c r="B245" i="11"/>
  <c r="BB244" i="11"/>
  <c r="D244" i="11"/>
  <c r="C244" i="11"/>
  <c r="B244" i="11"/>
  <c r="BB243" i="11"/>
  <c r="D243" i="11"/>
  <c r="C243" i="11"/>
  <c r="B243" i="11"/>
  <c r="BB242" i="11"/>
  <c r="D242" i="11"/>
  <c r="C242" i="11"/>
  <c r="B242" i="11"/>
  <c r="BB241" i="11"/>
  <c r="D241" i="11"/>
  <c r="C241" i="11"/>
  <c r="B241" i="11"/>
  <c r="BB240" i="11"/>
  <c r="D240" i="11"/>
  <c r="C240" i="11"/>
  <c r="B240" i="11"/>
  <c r="BB239" i="11"/>
  <c r="D239" i="11"/>
  <c r="C239" i="11"/>
  <c r="B239" i="11"/>
  <c r="BB238" i="11"/>
  <c r="D238" i="11"/>
  <c r="C238" i="11"/>
  <c r="B238" i="11"/>
  <c r="BB237" i="11"/>
  <c r="D237" i="11"/>
  <c r="C237" i="11"/>
  <c r="B237" i="11"/>
  <c r="BB236" i="11"/>
  <c r="D236" i="11"/>
  <c r="C236" i="11"/>
  <c r="B236" i="11"/>
  <c r="BB235" i="11"/>
  <c r="D235" i="11"/>
  <c r="C235" i="11"/>
  <c r="B235" i="11"/>
  <c r="BB234" i="11"/>
  <c r="D234" i="11"/>
  <c r="C234" i="11"/>
  <c r="B234" i="11"/>
  <c r="BB233" i="11"/>
  <c r="D233" i="11"/>
  <c r="C233" i="11"/>
  <c r="B233" i="11"/>
  <c r="BB232" i="11"/>
  <c r="D232" i="11"/>
  <c r="C232" i="11"/>
  <c r="B232" i="11"/>
  <c r="BB231" i="11"/>
  <c r="D231" i="11"/>
  <c r="C231" i="11"/>
  <c r="B231" i="11"/>
  <c r="BB230" i="11"/>
  <c r="D230" i="11"/>
  <c r="C230" i="11"/>
  <c r="B230" i="11"/>
  <c r="BB229" i="11"/>
  <c r="D229" i="11"/>
  <c r="C229" i="11"/>
  <c r="B229" i="11"/>
  <c r="BB228" i="11"/>
  <c r="D228" i="11"/>
  <c r="C228" i="11"/>
  <c r="B228" i="11"/>
  <c r="BB227" i="11"/>
  <c r="D227" i="11"/>
  <c r="C227" i="11"/>
  <c r="B227" i="11"/>
  <c r="BB226" i="11"/>
  <c r="D226" i="11"/>
  <c r="C226" i="11"/>
  <c r="B226" i="11"/>
  <c r="BB225" i="11"/>
  <c r="D225" i="11"/>
  <c r="C225" i="11"/>
  <c r="B225" i="11"/>
  <c r="BB224" i="11"/>
  <c r="D224" i="11"/>
  <c r="C224" i="11"/>
  <c r="B224" i="11"/>
  <c r="BB223" i="11"/>
  <c r="D223" i="11"/>
  <c r="C223" i="11"/>
  <c r="B223" i="11"/>
  <c r="BB222" i="11"/>
  <c r="D222" i="11"/>
  <c r="C222" i="11"/>
  <c r="B222" i="11"/>
  <c r="BB221" i="11"/>
  <c r="D221" i="11"/>
  <c r="C221" i="11"/>
  <c r="B221" i="11"/>
  <c r="BB220" i="11"/>
  <c r="D220" i="11"/>
  <c r="C220" i="11"/>
  <c r="B220" i="11"/>
  <c r="BB219" i="11"/>
  <c r="D219" i="11"/>
  <c r="C219" i="11"/>
  <c r="B219" i="11"/>
  <c r="BB218" i="11"/>
  <c r="D218" i="11"/>
  <c r="C218" i="11"/>
  <c r="B218" i="11"/>
  <c r="BB217" i="11"/>
  <c r="D217" i="11"/>
  <c r="C217" i="11"/>
  <c r="B217" i="11"/>
  <c r="BB216" i="11"/>
  <c r="D216" i="11"/>
  <c r="C216" i="11"/>
  <c r="B216" i="11"/>
  <c r="BB215" i="11"/>
  <c r="D215" i="11"/>
  <c r="C215" i="11"/>
  <c r="B215" i="11"/>
  <c r="BB214" i="11"/>
  <c r="D214" i="11"/>
  <c r="C214" i="11"/>
  <c r="B214" i="11"/>
  <c r="BB213" i="11"/>
  <c r="D213" i="11"/>
  <c r="C213" i="11"/>
  <c r="B213" i="11"/>
  <c r="BB212" i="11"/>
  <c r="D212" i="11"/>
  <c r="C212" i="11"/>
  <c r="B212" i="11"/>
  <c r="BB211" i="11"/>
  <c r="D211" i="11"/>
  <c r="C211" i="11"/>
  <c r="B211" i="11"/>
  <c r="BB210" i="11"/>
  <c r="D210" i="11"/>
  <c r="C210" i="11"/>
  <c r="B210" i="11"/>
  <c r="BB209" i="11"/>
  <c r="D209" i="11"/>
  <c r="C209" i="11"/>
  <c r="B209" i="11"/>
  <c r="BB208" i="11"/>
  <c r="D208" i="11"/>
  <c r="C208" i="11"/>
  <c r="B208" i="11"/>
  <c r="BB207" i="11"/>
  <c r="D207" i="11"/>
  <c r="C207" i="11"/>
  <c r="B207" i="11"/>
  <c r="BB206" i="11"/>
  <c r="D206" i="11"/>
  <c r="C206" i="11"/>
  <c r="B206" i="11"/>
  <c r="BB205" i="11"/>
  <c r="D205" i="11"/>
  <c r="C205" i="11"/>
  <c r="B205" i="11"/>
  <c r="BB204" i="11"/>
  <c r="D204" i="11"/>
  <c r="C204" i="11"/>
  <c r="B204" i="11"/>
  <c r="BB203" i="11"/>
  <c r="D203" i="11"/>
  <c r="C203" i="11"/>
  <c r="B203" i="11"/>
  <c r="BB202" i="11"/>
  <c r="D202" i="11"/>
  <c r="C202" i="11"/>
  <c r="B202" i="11"/>
  <c r="BB201" i="11"/>
  <c r="D201" i="11"/>
  <c r="C201" i="11"/>
  <c r="B201" i="11"/>
  <c r="BB200" i="11"/>
  <c r="D200" i="11"/>
  <c r="C200" i="11"/>
  <c r="B200" i="11"/>
  <c r="BB199" i="11"/>
  <c r="D199" i="11"/>
  <c r="C199" i="11"/>
  <c r="B199" i="11"/>
  <c r="BB198" i="11"/>
  <c r="D198" i="11"/>
  <c r="C198" i="11"/>
  <c r="B198" i="11"/>
  <c r="BB197" i="11"/>
  <c r="D197" i="11"/>
  <c r="C197" i="11"/>
  <c r="B197" i="11"/>
  <c r="BB196" i="11"/>
  <c r="D196" i="11"/>
  <c r="C196" i="11"/>
  <c r="B196" i="11"/>
  <c r="BB195" i="11"/>
  <c r="D195" i="11"/>
  <c r="C195" i="11"/>
  <c r="B195" i="11"/>
  <c r="BB194" i="11"/>
  <c r="D194" i="11"/>
  <c r="C194" i="11"/>
  <c r="B194" i="11"/>
  <c r="BB193" i="11"/>
  <c r="D193" i="11"/>
  <c r="C193" i="11"/>
  <c r="B193" i="11"/>
  <c r="BB192" i="11"/>
  <c r="D192" i="11"/>
  <c r="C192" i="11"/>
  <c r="B192" i="11"/>
  <c r="BB191" i="11"/>
  <c r="D191" i="11"/>
  <c r="C191" i="11"/>
  <c r="B191" i="11"/>
  <c r="BB190" i="11"/>
  <c r="D190" i="11"/>
  <c r="C190" i="11"/>
  <c r="B190" i="11"/>
  <c r="BB189" i="11"/>
  <c r="D189" i="11"/>
  <c r="C189" i="11"/>
  <c r="B189" i="11"/>
  <c r="BB188" i="11"/>
  <c r="D188" i="11"/>
  <c r="C188" i="11"/>
  <c r="B188" i="11"/>
  <c r="BB187" i="11"/>
  <c r="D187" i="11"/>
  <c r="C187" i="11"/>
  <c r="B187" i="11"/>
  <c r="BB186" i="11"/>
  <c r="D186" i="11"/>
  <c r="C186" i="11"/>
  <c r="B186" i="11"/>
  <c r="BB185" i="11"/>
  <c r="D185" i="11"/>
  <c r="C185" i="11"/>
  <c r="B185" i="11"/>
  <c r="BB184" i="11"/>
  <c r="D184" i="11"/>
  <c r="C184" i="11"/>
  <c r="B184" i="11"/>
  <c r="BB183" i="11"/>
  <c r="D183" i="11"/>
  <c r="C183" i="11"/>
  <c r="B183" i="11"/>
  <c r="BB182" i="11"/>
  <c r="D182" i="11"/>
  <c r="C182" i="11"/>
  <c r="B182" i="11"/>
  <c r="BB181" i="11"/>
  <c r="D181" i="11"/>
  <c r="C181" i="11"/>
  <c r="B181" i="11"/>
  <c r="BB180" i="11"/>
  <c r="D180" i="11"/>
  <c r="C180" i="11"/>
  <c r="B180" i="11"/>
  <c r="BB179" i="11"/>
  <c r="D179" i="11"/>
  <c r="C179" i="11"/>
  <c r="B179" i="11"/>
  <c r="BB178" i="11"/>
  <c r="D178" i="11"/>
  <c r="C178" i="11"/>
  <c r="B178" i="11"/>
  <c r="BB177" i="11"/>
  <c r="D177" i="11"/>
  <c r="C177" i="11"/>
  <c r="B177" i="11"/>
  <c r="BB176" i="11"/>
  <c r="D176" i="11"/>
  <c r="C176" i="11"/>
  <c r="B176" i="11"/>
  <c r="BB175" i="11"/>
  <c r="D175" i="11"/>
  <c r="C175" i="11"/>
  <c r="B175" i="11"/>
  <c r="BB174" i="11"/>
  <c r="D174" i="11"/>
  <c r="C174" i="11"/>
  <c r="B174" i="11"/>
  <c r="BB173" i="11"/>
  <c r="D173" i="11"/>
  <c r="C173" i="11"/>
  <c r="B173" i="11"/>
  <c r="BB172" i="11"/>
  <c r="D172" i="11"/>
  <c r="C172" i="11"/>
  <c r="B172" i="11"/>
  <c r="BB171" i="11"/>
  <c r="D171" i="11"/>
  <c r="C171" i="11"/>
  <c r="B171" i="11"/>
  <c r="BB170" i="11"/>
  <c r="D170" i="11"/>
  <c r="C170" i="11"/>
  <c r="B170" i="11"/>
  <c r="BB169" i="11"/>
  <c r="D169" i="11"/>
  <c r="C169" i="11"/>
  <c r="B169" i="11"/>
  <c r="BB168" i="11"/>
  <c r="D168" i="11"/>
  <c r="C168" i="11"/>
  <c r="B168" i="11"/>
  <c r="BB167" i="11"/>
  <c r="D167" i="11"/>
  <c r="C167" i="11"/>
  <c r="B167" i="11"/>
  <c r="BB166" i="11"/>
  <c r="D166" i="11"/>
  <c r="C166" i="11"/>
  <c r="B166" i="11"/>
  <c r="BB165" i="11"/>
  <c r="D165" i="11"/>
  <c r="C165" i="11"/>
  <c r="B165" i="11"/>
  <c r="BB164" i="11"/>
  <c r="D164" i="11"/>
  <c r="C164" i="11"/>
  <c r="B164" i="11"/>
  <c r="BB163" i="11"/>
  <c r="D163" i="11"/>
  <c r="C163" i="11"/>
  <c r="B163" i="11"/>
  <c r="BB162" i="11"/>
  <c r="D162" i="11"/>
  <c r="C162" i="11"/>
  <c r="B162" i="11"/>
  <c r="BB161" i="11"/>
  <c r="D161" i="11"/>
  <c r="C161" i="11"/>
  <c r="B161" i="11"/>
  <c r="BB160" i="11"/>
  <c r="D160" i="11"/>
  <c r="C160" i="11"/>
  <c r="B160" i="11"/>
  <c r="BB159" i="11"/>
  <c r="D159" i="11"/>
  <c r="C159" i="11"/>
  <c r="B159" i="11"/>
  <c r="BB158" i="11"/>
  <c r="D158" i="11"/>
  <c r="C158" i="11"/>
  <c r="B158" i="11"/>
  <c r="BB157" i="11"/>
  <c r="D157" i="11"/>
  <c r="C157" i="11"/>
  <c r="B157" i="11"/>
  <c r="BB156" i="11"/>
  <c r="D156" i="11"/>
  <c r="C156" i="11"/>
  <c r="B156" i="11"/>
  <c r="BB155" i="11"/>
  <c r="D155" i="11"/>
  <c r="C155" i="11"/>
  <c r="B155" i="11"/>
  <c r="BB154" i="11"/>
  <c r="D154" i="11"/>
  <c r="C154" i="11"/>
  <c r="B154" i="11"/>
  <c r="BB153" i="11"/>
  <c r="D153" i="11"/>
  <c r="C153" i="11"/>
  <c r="B153" i="11"/>
  <c r="BB152" i="11"/>
  <c r="D152" i="11"/>
  <c r="C152" i="11"/>
  <c r="B152" i="11"/>
  <c r="BB151" i="11"/>
  <c r="D151" i="11"/>
  <c r="C151" i="11"/>
  <c r="B151" i="11"/>
  <c r="BB150" i="11"/>
  <c r="D150" i="11"/>
  <c r="C150" i="11"/>
  <c r="B150" i="11"/>
  <c r="BB149" i="11"/>
  <c r="D149" i="11"/>
  <c r="C149" i="11"/>
  <c r="B149" i="11"/>
  <c r="BB148" i="11"/>
  <c r="D148" i="11"/>
  <c r="C148" i="11"/>
  <c r="B148" i="11"/>
  <c r="BB147" i="11"/>
  <c r="D147" i="11"/>
  <c r="C147" i="11"/>
  <c r="B147" i="11"/>
  <c r="BB146" i="11"/>
  <c r="D146" i="11"/>
  <c r="C146" i="11"/>
  <c r="B146" i="11"/>
  <c r="BB145" i="11"/>
  <c r="D145" i="11"/>
  <c r="C145" i="11"/>
  <c r="B145" i="11"/>
  <c r="BB144" i="11"/>
  <c r="D144" i="11"/>
  <c r="C144" i="11"/>
  <c r="B144" i="11"/>
  <c r="BB143" i="11"/>
  <c r="D143" i="11"/>
  <c r="C143" i="11"/>
  <c r="B143" i="11"/>
  <c r="BB142" i="11"/>
  <c r="D142" i="11"/>
  <c r="C142" i="11"/>
  <c r="B142" i="11"/>
  <c r="BB141" i="11"/>
  <c r="D141" i="11"/>
  <c r="C141" i="11"/>
  <c r="B141" i="11"/>
  <c r="BB140" i="11"/>
  <c r="D140" i="11"/>
  <c r="C140" i="11"/>
  <c r="B140" i="11"/>
  <c r="BB139" i="11"/>
  <c r="D139" i="11"/>
  <c r="C139" i="11"/>
  <c r="B139" i="11"/>
  <c r="BB138" i="11"/>
  <c r="D138" i="11"/>
  <c r="C138" i="11"/>
  <c r="B138" i="11"/>
  <c r="BB137" i="11"/>
  <c r="D137" i="11"/>
  <c r="C137" i="11"/>
  <c r="B137" i="11"/>
  <c r="BB136" i="11"/>
  <c r="D136" i="11"/>
  <c r="C136" i="11"/>
  <c r="B136" i="11"/>
  <c r="BB135" i="11"/>
  <c r="D135" i="11"/>
  <c r="C135" i="11"/>
  <c r="B135" i="11"/>
  <c r="BB134" i="11"/>
  <c r="D134" i="11"/>
  <c r="C134" i="11"/>
  <c r="B134" i="11"/>
  <c r="BB133" i="11"/>
  <c r="D133" i="11"/>
  <c r="C133" i="11"/>
  <c r="B133" i="11"/>
  <c r="BB132" i="11"/>
  <c r="D132" i="11"/>
  <c r="C132" i="11"/>
  <c r="B132" i="11"/>
  <c r="BB131" i="11"/>
  <c r="D131" i="11"/>
  <c r="C131" i="11"/>
  <c r="B131" i="11"/>
  <c r="BB130" i="11"/>
  <c r="D130" i="11"/>
  <c r="C130" i="11"/>
  <c r="B130" i="11"/>
  <c r="BB129" i="11"/>
  <c r="D129" i="11"/>
  <c r="C129" i="11"/>
  <c r="B129" i="11"/>
  <c r="BB128" i="11"/>
  <c r="D128" i="11"/>
  <c r="C128" i="11"/>
  <c r="B128" i="11"/>
  <c r="BB127" i="11"/>
  <c r="D127" i="11"/>
  <c r="C127" i="11"/>
  <c r="B127" i="11"/>
  <c r="BB126" i="11"/>
  <c r="D126" i="11"/>
  <c r="C126" i="11"/>
  <c r="B126" i="11"/>
  <c r="BB125" i="11"/>
  <c r="D125" i="11"/>
  <c r="C125" i="11"/>
  <c r="B125" i="11"/>
  <c r="BB124" i="11"/>
  <c r="D124" i="11"/>
  <c r="C124" i="11"/>
  <c r="B124" i="11"/>
  <c r="BB123" i="11"/>
  <c r="D123" i="11"/>
  <c r="C123" i="11"/>
  <c r="B123" i="11"/>
  <c r="BB122" i="11"/>
  <c r="D122" i="11"/>
  <c r="C122" i="11"/>
  <c r="B122" i="11"/>
  <c r="BB121" i="11"/>
  <c r="D121" i="11"/>
  <c r="C121" i="11"/>
  <c r="B121" i="11"/>
  <c r="BB120" i="11"/>
  <c r="D120" i="11"/>
  <c r="C120" i="11"/>
  <c r="B120" i="11"/>
  <c r="BB119" i="11"/>
  <c r="D119" i="11"/>
  <c r="C119" i="11"/>
  <c r="B119" i="11"/>
  <c r="BB118" i="11"/>
  <c r="D118" i="11"/>
  <c r="C118" i="11"/>
  <c r="B118" i="11"/>
  <c r="BB117" i="11"/>
  <c r="D117" i="11"/>
  <c r="C117" i="11"/>
  <c r="B117" i="11"/>
  <c r="BB116" i="11"/>
  <c r="D116" i="11"/>
  <c r="C116" i="11"/>
  <c r="B116" i="11"/>
  <c r="BB115" i="11"/>
  <c r="D115" i="11"/>
  <c r="C115" i="11"/>
  <c r="B115" i="11"/>
  <c r="BB114" i="11"/>
  <c r="D114" i="11"/>
  <c r="C114" i="11"/>
  <c r="B114" i="11"/>
  <c r="BB113" i="11"/>
  <c r="D113" i="11"/>
  <c r="C113" i="11"/>
  <c r="B113" i="11"/>
  <c r="BB112" i="11"/>
  <c r="D112" i="11"/>
  <c r="C112" i="11"/>
  <c r="B112" i="11"/>
  <c r="BB111" i="11"/>
  <c r="D111" i="11"/>
  <c r="C111" i="11"/>
  <c r="B111" i="11"/>
  <c r="BB110" i="11"/>
  <c r="D110" i="11"/>
  <c r="C110" i="11"/>
  <c r="B110" i="11"/>
  <c r="BB109" i="11"/>
  <c r="D109" i="11"/>
  <c r="C109" i="11"/>
  <c r="B109" i="11"/>
  <c r="BB108" i="11"/>
  <c r="D108" i="11"/>
  <c r="C108" i="11"/>
  <c r="B108" i="11"/>
  <c r="BB107" i="11"/>
  <c r="D107" i="11"/>
  <c r="C107" i="11"/>
  <c r="B107" i="11"/>
  <c r="BB106" i="11"/>
  <c r="D106" i="11"/>
  <c r="C106" i="11"/>
  <c r="B106" i="11"/>
  <c r="BB105" i="11"/>
  <c r="D105" i="11"/>
  <c r="C105" i="11"/>
  <c r="B105" i="11"/>
  <c r="BB104" i="11"/>
  <c r="D104" i="11"/>
  <c r="C104" i="11"/>
  <c r="B104" i="11"/>
  <c r="BB103" i="11"/>
  <c r="D103" i="11"/>
  <c r="C103" i="11"/>
  <c r="B103" i="11"/>
  <c r="BB102" i="11"/>
  <c r="D102" i="11"/>
  <c r="C102" i="11"/>
  <c r="B102" i="11"/>
  <c r="BB101" i="11"/>
  <c r="D101" i="11"/>
  <c r="C101" i="11"/>
  <c r="B101" i="11"/>
  <c r="BB100" i="11"/>
  <c r="D100" i="11"/>
  <c r="C100" i="11"/>
  <c r="B100" i="11"/>
  <c r="BB99" i="11"/>
  <c r="D99" i="11"/>
  <c r="C99" i="11"/>
  <c r="B99" i="11"/>
  <c r="BB98" i="11"/>
  <c r="D98" i="11"/>
  <c r="C98" i="11"/>
  <c r="B98" i="11"/>
  <c r="BB97" i="11"/>
  <c r="D97" i="11"/>
  <c r="C97" i="11"/>
  <c r="B97" i="11"/>
  <c r="BB96" i="11"/>
  <c r="D96" i="11"/>
  <c r="C96" i="11"/>
  <c r="B96" i="11"/>
  <c r="BB95" i="11"/>
  <c r="D95" i="11"/>
  <c r="C95" i="11"/>
  <c r="B95" i="11"/>
  <c r="BB94" i="11"/>
  <c r="D94" i="11"/>
  <c r="C94" i="11"/>
  <c r="B94" i="11"/>
  <c r="BB93" i="11"/>
  <c r="D93" i="11"/>
  <c r="C93" i="11"/>
  <c r="B93" i="11"/>
  <c r="BB92" i="11"/>
  <c r="D92" i="11"/>
  <c r="C92" i="11"/>
  <c r="B92" i="11"/>
  <c r="BB91" i="11"/>
  <c r="D91" i="11"/>
  <c r="C91" i="11"/>
  <c r="B91" i="11"/>
  <c r="BB90" i="11"/>
  <c r="D90" i="11"/>
  <c r="C90" i="11"/>
  <c r="B90" i="11"/>
  <c r="BB89" i="11"/>
  <c r="D89" i="11"/>
  <c r="C89" i="11"/>
  <c r="B89" i="11"/>
  <c r="BB88" i="11"/>
  <c r="D88" i="11"/>
  <c r="C88" i="11"/>
  <c r="B88" i="11"/>
  <c r="BB87" i="11"/>
  <c r="D87" i="11"/>
  <c r="C87" i="11"/>
  <c r="B87" i="11"/>
  <c r="BB86" i="11"/>
  <c r="D86" i="11"/>
  <c r="C86" i="11"/>
  <c r="B86" i="11"/>
  <c r="BB85" i="11"/>
  <c r="D85" i="11"/>
  <c r="C85" i="11"/>
  <c r="B85" i="11"/>
  <c r="BB84" i="11"/>
  <c r="D84" i="11"/>
  <c r="C84" i="11"/>
  <c r="B84" i="11"/>
  <c r="BB83" i="11"/>
  <c r="D83" i="11"/>
  <c r="C83" i="11"/>
  <c r="B83" i="11"/>
  <c r="BB82" i="11"/>
  <c r="D82" i="11"/>
  <c r="C82" i="11"/>
  <c r="B82" i="11"/>
  <c r="BB81" i="11"/>
  <c r="D81" i="11"/>
  <c r="C81" i="11"/>
  <c r="B81" i="11"/>
  <c r="BB80" i="11"/>
  <c r="D80" i="11"/>
  <c r="C80" i="11"/>
  <c r="B80" i="11"/>
  <c r="BB79" i="11"/>
  <c r="D79" i="11"/>
  <c r="C79" i="11"/>
  <c r="B79" i="11"/>
  <c r="BB78" i="11"/>
  <c r="D78" i="11"/>
  <c r="C78" i="11"/>
  <c r="B78" i="11"/>
  <c r="BB77" i="11"/>
  <c r="D77" i="11"/>
  <c r="C77" i="11"/>
  <c r="B77" i="11"/>
  <c r="BB76" i="11"/>
  <c r="D76" i="11"/>
  <c r="C76" i="11"/>
  <c r="B76" i="11"/>
  <c r="BB75" i="11"/>
  <c r="D75" i="11"/>
  <c r="C75" i="11"/>
  <c r="B75" i="11"/>
  <c r="BB74" i="11"/>
  <c r="D74" i="11"/>
  <c r="C74" i="11"/>
  <c r="B74" i="11"/>
  <c r="BB73" i="11"/>
  <c r="D73" i="11"/>
  <c r="C73" i="11"/>
  <c r="B73" i="11"/>
  <c r="BB72" i="11"/>
  <c r="D72" i="11"/>
  <c r="C72" i="11"/>
  <c r="B72" i="11"/>
  <c r="BB71" i="11"/>
  <c r="D71" i="11"/>
  <c r="C71" i="11"/>
  <c r="B71" i="11"/>
  <c r="BB70" i="11"/>
  <c r="D70" i="11"/>
  <c r="C70" i="11"/>
  <c r="B70" i="11"/>
  <c r="BB69" i="11"/>
  <c r="D69" i="11"/>
  <c r="C69" i="11"/>
  <c r="B69" i="11"/>
  <c r="BB68" i="11"/>
  <c r="D68" i="11"/>
  <c r="C68" i="11"/>
  <c r="B68" i="11"/>
  <c r="BB67" i="11"/>
  <c r="D67" i="11"/>
  <c r="C67" i="11"/>
  <c r="B67" i="11"/>
  <c r="BB66" i="11"/>
  <c r="D66" i="11"/>
  <c r="C66" i="11"/>
  <c r="B66" i="11"/>
  <c r="BB65" i="11"/>
  <c r="D65" i="11"/>
  <c r="C65" i="11"/>
  <c r="B65" i="11"/>
  <c r="BB64" i="11"/>
  <c r="D64" i="11"/>
  <c r="C64" i="11"/>
  <c r="B64" i="11"/>
  <c r="BB63" i="11"/>
  <c r="D63" i="11"/>
  <c r="C63" i="11"/>
  <c r="B63" i="11"/>
  <c r="BB62" i="11"/>
  <c r="D62" i="11"/>
  <c r="C62" i="11"/>
  <c r="B62" i="11"/>
  <c r="BB61" i="11"/>
  <c r="D61" i="11"/>
  <c r="C61" i="11"/>
  <c r="B61" i="11"/>
  <c r="BB60" i="11"/>
  <c r="D60" i="11"/>
  <c r="C60" i="11"/>
  <c r="B60" i="11"/>
  <c r="BB59" i="11"/>
  <c r="D59" i="11"/>
  <c r="C59" i="11"/>
  <c r="B59" i="11"/>
  <c r="BB58" i="11"/>
  <c r="D58" i="11"/>
  <c r="C58" i="11"/>
  <c r="B58" i="11"/>
  <c r="BB57" i="11"/>
  <c r="D57" i="11"/>
  <c r="C57" i="11"/>
  <c r="B57" i="11"/>
  <c r="BB56" i="11"/>
  <c r="D56" i="11"/>
  <c r="C56" i="11"/>
  <c r="B56" i="11"/>
  <c r="BB55" i="11"/>
  <c r="D55" i="11"/>
  <c r="C55" i="11"/>
  <c r="B55" i="11"/>
  <c r="BB54" i="11"/>
  <c r="D54" i="11"/>
  <c r="C54" i="11"/>
  <c r="B54" i="11"/>
  <c r="BB53" i="11"/>
  <c r="D53" i="11"/>
  <c r="C53" i="11"/>
  <c r="B53" i="11"/>
  <c r="BB52" i="11"/>
  <c r="D52" i="11"/>
  <c r="C52" i="11"/>
  <c r="B52" i="11"/>
  <c r="BB51" i="11"/>
  <c r="D51" i="11"/>
  <c r="C51" i="11"/>
  <c r="B51" i="11"/>
  <c r="BB50" i="11"/>
  <c r="D50" i="11"/>
  <c r="C50" i="11"/>
  <c r="B50" i="11"/>
  <c r="BB49" i="11"/>
  <c r="D49" i="11"/>
  <c r="C49" i="11"/>
  <c r="B49" i="11"/>
  <c r="BB48" i="11"/>
  <c r="D48" i="11"/>
  <c r="C48" i="11"/>
  <c r="B48" i="11"/>
  <c r="BB47" i="11"/>
  <c r="D47" i="11"/>
  <c r="C47" i="11"/>
  <c r="B47" i="11"/>
  <c r="BB46" i="11"/>
  <c r="D46" i="11"/>
  <c r="C46" i="11"/>
  <c r="B46" i="11"/>
  <c r="BB45" i="11"/>
  <c r="D45" i="11"/>
  <c r="C45" i="11"/>
  <c r="B45" i="11"/>
  <c r="BB44" i="11"/>
  <c r="D44" i="11"/>
  <c r="C44" i="11"/>
  <c r="B44" i="11"/>
  <c r="BB43" i="11"/>
  <c r="D43" i="11"/>
  <c r="C43" i="11"/>
  <c r="B43" i="11"/>
  <c r="BB42" i="11"/>
  <c r="D42" i="11"/>
  <c r="C42" i="11"/>
  <c r="B42" i="11"/>
  <c r="BB41" i="11"/>
  <c r="D41" i="11"/>
  <c r="C41" i="11"/>
  <c r="B41" i="11"/>
  <c r="BB40" i="11"/>
  <c r="D40" i="11"/>
  <c r="C40" i="11"/>
  <c r="B40" i="11"/>
  <c r="BB39" i="11"/>
  <c r="D39" i="11"/>
  <c r="C39" i="11"/>
  <c r="B39" i="11"/>
  <c r="BB38" i="11"/>
  <c r="D38" i="11"/>
  <c r="C38" i="11"/>
  <c r="B38" i="11"/>
  <c r="BB37" i="11"/>
  <c r="D37" i="11"/>
  <c r="C37" i="11"/>
  <c r="B37" i="11"/>
  <c r="BB36" i="11"/>
  <c r="D36" i="11"/>
  <c r="C36" i="11"/>
  <c r="B36" i="11"/>
  <c r="BB35" i="11"/>
  <c r="D35" i="11"/>
  <c r="C35" i="11"/>
  <c r="B35" i="11"/>
  <c r="BB34" i="11"/>
  <c r="D34" i="11"/>
  <c r="C34" i="11"/>
  <c r="B34" i="11"/>
  <c r="BB33" i="11"/>
  <c r="D33" i="11"/>
  <c r="C33" i="11"/>
  <c r="B33" i="11"/>
  <c r="BB32" i="11"/>
  <c r="D32" i="11"/>
  <c r="C32" i="11"/>
  <c r="B32" i="11"/>
  <c r="BB31" i="11"/>
  <c r="D31" i="11"/>
  <c r="C31" i="11"/>
  <c r="B31" i="11"/>
  <c r="BB30" i="11"/>
  <c r="D30" i="11"/>
  <c r="C30" i="11"/>
  <c r="B30" i="11"/>
  <c r="BB29" i="11"/>
  <c r="D29" i="11"/>
  <c r="C29" i="11"/>
  <c r="B29" i="11"/>
  <c r="BB28" i="11"/>
  <c r="D28" i="11"/>
  <c r="C28" i="11"/>
  <c r="B28" i="11"/>
  <c r="BB27" i="11"/>
  <c r="D27" i="11"/>
  <c r="C27" i="11"/>
  <c r="B27" i="11"/>
  <c r="BB26" i="11"/>
  <c r="D26" i="11"/>
  <c r="C26" i="11"/>
  <c r="B26" i="11"/>
  <c r="BB25" i="11"/>
  <c r="D25" i="11"/>
  <c r="C25" i="11"/>
  <c r="B25" i="11"/>
  <c r="BB24" i="11"/>
  <c r="D24" i="11"/>
  <c r="C24" i="11"/>
  <c r="B24" i="11"/>
  <c r="BB23" i="11"/>
  <c r="D23" i="11"/>
  <c r="C23" i="11"/>
  <c r="B23" i="11"/>
  <c r="BB22" i="11"/>
  <c r="D22" i="11"/>
  <c r="C22" i="11"/>
  <c r="B22" i="11"/>
  <c r="BB21" i="11"/>
  <c r="D21" i="11"/>
  <c r="C21" i="11"/>
  <c r="B21" i="11"/>
  <c r="AZ20" i="11"/>
  <c r="AY20" i="11"/>
  <c r="P19" i="34"/>
  <c r="AW20" i="11"/>
  <c r="AV20" i="11"/>
  <c r="AU20" i="11"/>
  <c r="AT20" i="11"/>
  <c r="AS20" i="11"/>
  <c r="AR20" i="11"/>
  <c r="AQ20" i="11"/>
  <c r="AP20" i="11"/>
  <c r="AO20" i="11"/>
  <c r="P22" i="34" s="1"/>
  <c r="AN20" i="11"/>
  <c r="P18" i="34" s="1"/>
  <c r="AL20" i="11"/>
  <c r="P21" i="34" s="1"/>
  <c r="AK20" i="11"/>
  <c r="P17" i="34" s="1"/>
  <c r="AJ20" i="11"/>
  <c r="AI20" i="11"/>
  <c r="AH20" i="11"/>
  <c r="AG20" i="11"/>
  <c r="AF20" i="11"/>
  <c r="AE20" i="11"/>
  <c r="AD20" i="11"/>
  <c r="AB20" i="11"/>
  <c r="AA20" i="11"/>
  <c r="Z20" i="11"/>
  <c r="X20" i="11"/>
  <c r="W20" i="11"/>
  <c r="V20" i="11"/>
  <c r="U20" i="11"/>
  <c r="S20" i="11"/>
  <c r="R20" i="11"/>
  <c r="Q20" i="11"/>
  <c r="P20" i="11"/>
  <c r="O20" i="11"/>
  <c r="N20" i="11"/>
  <c r="M20" i="11"/>
  <c r="L20" i="11"/>
  <c r="K20" i="11"/>
  <c r="J20" i="11"/>
  <c r="I20" i="11"/>
  <c r="H20" i="11"/>
  <c r="G20" i="11"/>
  <c r="F20" i="11"/>
  <c r="AW19" i="11"/>
  <c r="P51" i="34" s="1"/>
  <c r="AV19" i="11"/>
  <c r="P39" i="34" s="1"/>
  <c r="AU19" i="11"/>
  <c r="P50" i="34" s="1"/>
  <c r="AT19" i="11"/>
  <c r="P38" i="34" s="1"/>
  <c r="AS19" i="11"/>
  <c r="AR19" i="11"/>
  <c r="AQ19" i="11"/>
  <c r="AP19" i="11"/>
  <c r="AO19" i="11"/>
  <c r="P43" i="34" s="1"/>
  <c r="AN19" i="11"/>
  <c r="P34" i="34" s="1"/>
  <c r="AL19" i="11"/>
  <c r="P42" i="34" s="1"/>
  <c r="AK19" i="11"/>
  <c r="P33" i="34" s="1"/>
  <c r="X19" i="11"/>
  <c r="P31" i="34" s="1"/>
  <c r="V19" i="11"/>
  <c r="Q19" i="11"/>
  <c r="P26" i="34" s="1"/>
  <c r="J19" i="11"/>
  <c r="BE18" i="11"/>
  <c r="BD18" i="11"/>
  <c r="BC18" i="11"/>
  <c r="BB18" i="11"/>
  <c r="C18" i="11"/>
  <c r="B18" i="11"/>
  <c r="AI14" i="11"/>
  <c r="AH14" i="11"/>
  <c r="C14" i="11"/>
  <c r="B14" i="11"/>
  <c r="AI13" i="11"/>
  <c r="AH13" i="11"/>
  <c r="C13" i="11"/>
  <c r="B13" i="11"/>
  <c r="AI12" i="11"/>
  <c r="AH12" i="11"/>
  <c r="C12" i="11"/>
  <c r="B12" i="11"/>
  <c r="AI11" i="11"/>
  <c r="AH11" i="11"/>
  <c r="C11" i="11"/>
  <c r="B11" i="11"/>
  <c r="AI10" i="11"/>
  <c r="AH10" i="11"/>
  <c r="C10" i="11"/>
  <c r="B10" i="11"/>
  <c r="AI9" i="11"/>
  <c r="AH9" i="11"/>
  <c r="C9" i="11"/>
  <c r="B9" i="11"/>
  <c r="AI8" i="11"/>
  <c r="AH8" i="11"/>
  <c r="C8" i="11"/>
  <c r="B8" i="11"/>
  <c r="C7" i="11"/>
  <c r="B7" i="11"/>
  <c r="C6" i="11"/>
  <c r="B6" i="11"/>
  <c r="C5" i="11"/>
  <c r="B5" i="11"/>
  <c r="CR817" i="10"/>
  <c r="CQ817" i="10"/>
  <c r="CO817" i="10"/>
  <c r="BJ817" i="10"/>
  <c r="BI817" i="10"/>
  <c r="BG817" i="10"/>
  <c r="F817" i="10"/>
  <c r="E817" i="10"/>
  <c r="D817" i="10"/>
  <c r="C817" i="10"/>
  <c r="B817" i="10"/>
  <c r="CR816" i="10"/>
  <c r="CQ816" i="10"/>
  <c r="CO816" i="10"/>
  <c r="BJ816" i="10"/>
  <c r="BI816" i="10"/>
  <c r="BG816" i="10"/>
  <c r="F816" i="10"/>
  <c r="E816" i="10"/>
  <c r="D816" i="10"/>
  <c r="C816" i="10"/>
  <c r="B816" i="10"/>
  <c r="CR815" i="10"/>
  <c r="CQ815" i="10"/>
  <c r="CO815" i="10"/>
  <c r="BJ815" i="10"/>
  <c r="BI815" i="10"/>
  <c r="BG815" i="10"/>
  <c r="F815" i="10"/>
  <c r="E815" i="10"/>
  <c r="D815" i="10"/>
  <c r="C815" i="10"/>
  <c r="B815" i="10"/>
  <c r="CR814" i="10"/>
  <c r="CQ814" i="10"/>
  <c r="CO814" i="10"/>
  <c r="BJ814" i="10"/>
  <c r="BI814" i="10"/>
  <c r="BG814" i="10"/>
  <c r="F814" i="10"/>
  <c r="E814" i="10"/>
  <c r="D814" i="10"/>
  <c r="C814" i="10"/>
  <c r="B814" i="10"/>
  <c r="CR813" i="10"/>
  <c r="CQ813" i="10"/>
  <c r="CO813" i="10"/>
  <c r="BJ813" i="10"/>
  <c r="BI813" i="10"/>
  <c r="BG813" i="10"/>
  <c r="F813" i="10"/>
  <c r="E813" i="10"/>
  <c r="D813" i="10"/>
  <c r="C813" i="10"/>
  <c r="B813" i="10"/>
  <c r="CR812" i="10"/>
  <c r="CQ812" i="10"/>
  <c r="CO812" i="10"/>
  <c r="BJ812" i="10"/>
  <c r="BI812" i="10"/>
  <c r="BG812" i="10"/>
  <c r="F812" i="10"/>
  <c r="E812" i="10"/>
  <c r="D812" i="10"/>
  <c r="C812" i="10"/>
  <c r="B812" i="10"/>
  <c r="CR811" i="10"/>
  <c r="CQ811" i="10"/>
  <c r="CO811" i="10"/>
  <c r="BJ811" i="10"/>
  <c r="BI811" i="10"/>
  <c r="BG811" i="10"/>
  <c r="F811" i="10"/>
  <c r="E811" i="10"/>
  <c r="D811" i="10"/>
  <c r="C811" i="10"/>
  <c r="B811" i="10"/>
  <c r="CR810" i="10"/>
  <c r="CQ810" i="10"/>
  <c r="CO810" i="10"/>
  <c r="BJ810" i="10"/>
  <c r="BI810" i="10"/>
  <c r="BG810" i="10"/>
  <c r="F810" i="10"/>
  <c r="E810" i="10"/>
  <c r="D810" i="10"/>
  <c r="C810" i="10"/>
  <c r="B810" i="10"/>
  <c r="CR809" i="10"/>
  <c r="CQ809" i="10"/>
  <c r="CO809" i="10"/>
  <c r="BJ809" i="10"/>
  <c r="BI809" i="10"/>
  <c r="BG809" i="10"/>
  <c r="F809" i="10"/>
  <c r="E809" i="10"/>
  <c r="D809" i="10"/>
  <c r="C809" i="10"/>
  <c r="B809" i="10"/>
  <c r="CR808" i="10"/>
  <c r="CQ808" i="10"/>
  <c r="CO808" i="10"/>
  <c r="BJ808" i="10"/>
  <c r="BI808" i="10"/>
  <c r="BG808" i="10"/>
  <c r="F808" i="10"/>
  <c r="E808" i="10"/>
  <c r="D808" i="10"/>
  <c r="C808" i="10"/>
  <c r="B808" i="10"/>
  <c r="CR807" i="10"/>
  <c r="CQ807" i="10"/>
  <c r="CO807" i="10"/>
  <c r="BJ807" i="10"/>
  <c r="BI807" i="10"/>
  <c r="BG807" i="10"/>
  <c r="F807" i="10"/>
  <c r="E807" i="10"/>
  <c r="D807" i="10"/>
  <c r="C807" i="10"/>
  <c r="B807" i="10"/>
  <c r="CR806" i="10"/>
  <c r="CQ806" i="10"/>
  <c r="CO806" i="10"/>
  <c r="BJ806" i="10"/>
  <c r="BI806" i="10"/>
  <c r="BG806" i="10"/>
  <c r="F806" i="10"/>
  <c r="E806" i="10"/>
  <c r="D806" i="10"/>
  <c r="C806" i="10"/>
  <c r="B806" i="10"/>
  <c r="CR805" i="10"/>
  <c r="CQ805" i="10"/>
  <c r="CO805" i="10"/>
  <c r="BJ805" i="10"/>
  <c r="BI805" i="10"/>
  <c r="BG805" i="10"/>
  <c r="F805" i="10"/>
  <c r="E805" i="10"/>
  <c r="D805" i="10"/>
  <c r="C805" i="10"/>
  <c r="B805" i="10"/>
  <c r="CR804" i="10"/>
  <c r="CQ804" i="10"/>
  <c r="CO804" i="10"/>
  <c r="BJ804" i="10"/>
  <c r="BI804" i="10"/>
  <c r="BG804" i="10"/>
  <c r="F804" i="10"/>
  <c r="E804" i="10"/>
  <c r="D804" i="10"/>
  <c r="C804" i="10"/>
  <c r="B804" i="10"/>
  <c r="CR803" i="10"/>
  <c r="CQ803" i="10"/>
  <c r="CO803" i="10"/>
  <c r="BJ803" i="10"/>
  <c r="BI803" i="10"/>
  <c r="BG803" i="10"/>
  <c r="F803" i="10"/>
  <c r="E803" i="10"/>
  <c r="D803" i="10"/>
  <c r="C803" i="10"/>
  <c r="B803" i="10"/>
  <c r="CR802" i="10"/>
  <c r="CQ802" i="10"/>
  <c r="CO802" i="10"/>
  <c r="BJ802" i="10"/>
  <c r="BI802" i="10"/>
  <c r="BG802" i="10"/>
  <c r="F802" i="10"/>
  <c r="E802" i="10"/>
  <c r="D802" i="10"/>
  <c r="C802" i="10"/>
  <c r="B802" i="10"/>
  <c r="CR801" i="10"/>
  <c r="CQ801" i="10"/>
  <c r="CO801" i="10"/>
  <c r="BJ801" i="10"/>
  <c r="BI801" i="10"/>
  <c r="BG801" i="10"/>
  <c r="F801" i="10"/>
  <c r="E801" i="10"/>
  <c r="D801" i="10"/>
  <c r="C801" i="10"/>
  <c r="B801" i="10"/>
  <c r="CR800" i="10"/>
  <c r="CQ800" i="10"/>
  <c r="CO800" i="10"/>
  <c r="BJ800" i="10"/>
  <c r="BI800" i="10"/>
  <c r="BG800" i="10"/>
  <c r="F800" i="10"/>
  <c r="E800" i="10"/>
  <c r="D800" i="10"/>
  <c r="C800" i="10"/>
  <c r="B800" i="10"/>
  <c r="CR799" i="10"/>
  <c r="CQ799" i="10"/>
  <c r="CO799" i="10"/>
  <c r="BJ799" i="10"/>
  <c r="BI799" i="10"/>
  <c r="BG799" i="10"/>
  <c r="F799" i="10"/>
  <c r="E799" i="10"/>
  <c r="D799" i="10"/>
  <c r="C799" i="10"/>
  <c r="B799" i="10"/>
  <c r="CR798" i="10"/>
  <c r="CQ798" i="10"/>
  <c r="CO798" i="10"/>
  <c r="BJ798" i="10"/>
  <c r="BI798" i="10"/>
  <c r="BG798" i="10"/>
  <c r="F798" i="10"/>
  <c r="E798" i="10"/>
  <c r="D798" i="10"/>
  <c r="C798" i="10"/>
  <c r="B798" i="10"/>
  <c r="CR797" i="10"/>
  <c r="CQ797" i="10"/>
  <c r="CO797" i="10"/>
  <c r="BJ797" i="10"/>
  <c r="BI797" i="10"/>
  <c r="BG797" i="10"/>
  <c r="F797" i="10"/>
  <c r="E797" i="10"/>
  <c r="D797" i="10"/>
  <c r="C797" i="10"/>
  <c r="B797" i="10"/>
  <c r="CR796" i="10"/>
  <c r="CQ796" i="10"/>
  <c r="CO796" i="10"/>
  <c r="BJ796" i="10"/>
  <c r="BI796" i="10"/>
  <c r="BG796" i="10"/>
  <c r="F796" i="10"/>
  <c r="E796" i="10"/>
  <c r="D796" i="10"/>
  <c r="C796" i="10"/>
  <c r="B796" i="10"/>
  <c r="CR795" i="10"/>
  <c r="CQ795" i="10"/>
  <c r="CO795" i="10"/>
  <c r="BJ795" i="10"/>
  <c r="BI795" i="10"/>
  <c r="BG795" i="10"/>
  <c r="F795" i="10"/>
  <c r="E795" i="10"/>
  <c r="D795" i="10"/>
  <c r="C795" i="10"/>
  <c r="B795" i="10"/>
  <c r="CR794" i="10"/>
  <c r="CQ794" i="10"/>
  <c r="CO794" i="10"/>
  <c r="BJ794" i="10"/>
  <c r="BI794" i="10"/>
  <c r="BG794" i="10"/>
  <c r="F794" i="10"/>
  <c r="E794" i="10"/>
  <c r="D794" i="10"/>
  <c r="C794" i="10"/>
  <c r="B794" i="10"/>
  <c r="CR793" i="10"/>
  <c r="CQ793" i="10"/>
  <c r="CO793" i="10"/>
  <c r="BJ793" i="10"/>
  <c r="BI793" i="10"/>
  <c r="BG793" i="10"/>
  <c r="F793" i="10"/>
  <c r="E793" i="10"/>
  <c r="D793" i="10"/>
  <c r="C793" i="10"/>
  <c r="B793" i="10"/>
  <c r="CR792" i="10"/>
  <c r="CQ792" i="10"/>
  <c r="CO792" i="10"/>
  <c r="BJ792" i="10"/>
  <c r="BI792" i="10"/>
  <c r="BG792" i="10"/>
  <c r="F792" i="10"/>
  <c r="E792" i="10"/>
  <c r="D792" i="10"/>
  <c r="C792" i="10"/>
  <c r="B792" i="10"/>
  <c r="CR791" i="10"/>
  <c r="CQ791" i="10"/>
  <c r="CO791" i="10"/>
  <c r="BJ791" i="10"/>
  <c r="BI791" i="10"/>
  <c r="BG791" i="10"/>
  <c r="F791" i="10"/>
  <c r="E791" i="10"/>
  <c r="D791" i="10"/>
  <c r="C791" i="10"/>
  <c r="B791" i="10"/>
  <c r="CR790" i="10"/>
  <c r="CQ790" i="10"/>
  <c r="CO790" i="10"/>
  <c r="BJ790" i="10"/>
  <c r="BI790" i="10"/>
  <c r="BG790" i="10"/>
  <c r="F790" i="10"/>
  <c r="E790" i="10"/>
  <c r="D790" i="10"/>
  <c r="C790" i="10"/>
  <c r="B790" i="10"/>
  <c r="CR789" i="10"/>
  <c r="CQ789" i="10"/>
  <c r="CO789" i="10"/>
  <c r="BJ789" i="10"/>
  <c r="BI789" i="10"/>
  <c r="BG789" i="10"/>
  <c r="F789" i="10"/>
  <c r="E789" i="10"/>
  <c r="D789" i="10"/>
  <c r="C789" i="10"/>
  <c r="B789" i="10"/>
  <c r="CR788" i="10"/>
  <c r="CQ788" i="10"/>
  <c r="CO788" i="10"/>
  <c r="BJ788" i="10"/>
  <c r="BI788" i="10"/>
  <c r="BG788" i="10"/>
  <c r="F788" i="10"/>
  <c r="E788" i="10"/>
  <c r="D788" i="10"/>
  <c r="C788" i="10"/>
  <c r="B788" i="10"/>
  <c r="CR787" i="10"/>
  <c r="CQ787" i="10"/>
  <c r="CO787" i="10"/>
  <c r="BJ787" i="10"/>
  <c r="BI787" i="10"/>
  <c r="BG787" i="10"/>
  <c r="F787" i="10"/>
  <c r="E787" i="10"/>
  <c r="D787" i="10"/>
  <c r="C787" i="10"/>
  <c r="B787" i="10"/>
  <c r="CR786" i="10"/>
  <c r="CQ786" i="10"/>
  <c r="CO786" i="10"/>
  <c r="BJ786" i="10"/>
  <c r="BI786" i="10"/>
  <c r="BG786" i="10"/>
  <c r="F786" i="10"/>
  <c r="E786" i="10"/>
  <c r="D786" i="10"/>
  <c r="C786" i="10"/>
  <c r="B786" i="10"/>
  <c r="CR785" i="10"/>
  <c r="CQ785" i="10"/>
  <c r="CO785" i="10"/>
  <c r="BJ785" i="10"/>
  <c r="BI785" i="10"/>
  <c r="BG785" i="10"/>
  <c r="F785" i="10"/>
  <c r="E785" i="10"/>
  <c r="D785" i="10"/>
  <c r="C785" i="10"/>
  <c r="B785" i="10"/>
  <c r="CR784" i="10"/>
  <c r="CQ784" i="10"/>
  <c r="CO784" i="10"/>
  <c r="BJ784" i="10"/>
  <c r="BI784" i="10"/>
  <c r="BG784" i="10"/>
  <c r="F784" i="10"/>
  <c r="E784" i="10"/>
  <c r="D784" i="10"/>
  <c r="C784" i="10"/>
  <c r="B784" i="10"/>
  <c r="CR783" i="10"/>
  <c r="CQ783" i="10"/>
  <c r="CO783" i="10"/>
  <c r="BJ783" i="10"/>
  <c r="BI783" i="10"/>
  <c r="BG783" i="10"/>
  <c r="F783" i="10"/>
  <c r="E783" i="10"/>
  <c r="D783" i="10"/>
  <c r="C783" i="10"/>
  <c r="B783" i="10"/>
  <c r="CR782" i="10"/>
  <c r="CQ782" i="10"/>
  <c r="CO782" i="10"/>
  <c r="BJ782" i="10"/>
  <c r="BI782" i="10"/>
  <c r="BG782" i="10"/>
  <c r="F782" i="10"/>
  <c r="E782" i="10"/>
  <c r="D782" i="10"/>
  <c r="C782" i="10"/>
  <c r="B782" i="10"/>
  <c r="CR781" i="10"/>
  <c r="CQ781" i="10"/>
  <c r="CO781" i="10"/>
  <c r="BJ781" i="10"/>
  <c r="BI781" i="10"/>
  <c r="BG781" i="10"/>
  <c r="F781" i="10"/>
  <c r="E781" i="10"/>
  <c r="D781" i="10"/>
  <c r="C781" i="10"/>
  <c r="B781" i="10"/>
  <c r="CR780" i="10"/>
  <c r="CQ780" i="10"/>
  <c r="CO780" i="10"/>
  <c r="BJ780" i="10"/>
  <c r="BI780" i="10"/>
  <c r="BG780" i="10"/>
  <c r="F780" i="10"/>
  <c r="E780" i="10"/>
  <c r="D780" i="10"/>
  <c r="C780" i="10"/>
  <c r="B780" i="10"/>
  <c r="CR779" i="10"/>
  <c r="CQ779" i="10"/>
  <c r="CO779" i="10"/>
  <c r="BJ779" i="10"/>
  <c r="BI779" i="10"/>
  <c r="BG779" i="10"/>
  <c r="F779" i="10"/>
  <c r="E779" i="10"/>
  <c r="D779" i="10"/>
  <c r="C779" i="10"/>
  <c r="B779" i="10"/>
  <c r="CR778" i="10"/>
  <c r="CQ778" i="10"/>
  <c r="CO778" i="10"/>
  <c r="BJ778" i="10"/>
  <c r="BI778" i="10"/>
  <c r="BG778" i="10"/>
  <c r="F778" i="10"/>
  <c r="E778" i="10"/>
  <c r="D778" i="10"/>
  <c r="C778" i="10"/>
  <c r="B778" i="10"/>
  <c r="CR777" i="10"/>
  <c r="CQ777" i="10"/>
  <c r="CO777" i="10"/>
  <c r="BJ777" i="10"/>
  <c r="BI777" i="10"/>
  <c r="BG777" i="10"/>
  <c r="F777" i="10"/>
  <c r="E777" i="10"/>
  <c r="D777" i="10"/>
  <c r="C777" i="10"/>
  <c r="B777" i="10"/>
  <c r="CR776" i="10"/>
  <c r="CQ776" i="10"/>
  <c r="CO776" i="10"/>
  <c r="BJ776" i="10"/>
  <c r="BI776" i="10"/>
  <c r="BG776" i="10"/>
  <c r="F776" i="10"/>
  <c r="E776" i="10"/>
  <c r="D776" i="10"/>
  <c r="C776" i="10"/>
  <c r="B776" i="10"/>
  <c r="CR775" i="10"/>
  <c r="CQ775" i="10"/>
  <c r="CO775" i="10"/>
  <c r="BJ775" i="10"/>
  <c r="BI775" i="10"/>
  <c r="BG775" i="10"/>
  <c r="F775" i="10"/>
  <c r="E775" i="10"/>
  <c r="D775" i="10"/>
  <c r="C775" i="10"/>
  <c r="B775" i="10"/>
  <c r="CR774" i="10"/>
  <c r="CQ774" i="10"/>
  <c r="CO774" i="10"/>
  <c r="BJ774" i="10"/>
  <c r="BI774" i="10"/>
  <c r="BG774" i="10"/>
  <c r="F774" i="10"/>
  <c r="E774" i="10"/>
  <c r="D774" i="10"/>
  <c r="C774" i="10"/>
  <c r="B774" i="10"/>
  <c r="CR773" i="10"/>
  <c r="CQ773" i="10"/>
  <c r="CO773" i="10"/>
  <c r="BJ773" i="10"/>
  <c r="BI773" i="10"/>
  <c r="BG773" i="10"/>
  <c r="F773" i="10"/>
  <c r="E773" i="10"/>
  <c r="D773" i="10"/>
  <c r="C773" i="10"/>
  <c r="B773" i="10"/>
  <c r="CR772" i="10"/>
  <c r="CQ772" i="10"/>
  <c r="CO772" i="10"/>
  <c r="BJ772" i="10"/>
  <c r="BI772" i="10"/>
  <c r="BG772" i="10"/>
  <c r="F772" i="10"/>
  <c r="E772" i="10"/>
  <c r="D772" i="10"/>
  <c r="C772" i="10"/>
  <c r="B772" i="10"/>
  <c r="CR771" i="10"/>
  <c r="CQ771" i="10"/>
  <c r="CO771" i="10"/>
  <c r="BJ771" i="10"/>
  <c r="BI771" i="10"/>
  <c r="BG771" i="10"/>
  <c r="F771" i="10"/>
  <c r="E771" i="10"/>
  <c r="D771" i="10"/>
  <c r="C771" i="10"/>
  <c r="B771" i="10"/>
  <c r="CR770" i="10"/>
  <c r="CQ770" i="10"/>
  <c r="CO770" i="10"/>
  <c r="BJ770" i="10"/>
  <c r="BI770" i="10"/>
  <c r="BG770" i="10"/>
  <c r="F770" i="10"/>
  <c r="E770" i="10"/>
  <c r="D770" i="10"/>
  <c r="C770" i="10"/>
  <c r="B770" i="10"/>
  <c r="CR769" i="10"/>
  <c r="CQ769" i="10"/>
  <c r="CO769" i="10"/>
  <c r="BJ769" i="10"/>
  <c r="BI769" i="10"/>
  <c r="BG769" i="10"/>
  <c r="F769" i="10"/>
  <c r="E769" i="10"/>
  <c r="D769" i="10"/>
  <c r="C769" i="10"/>
  <c r="B769" i="10"/>
  <c r="CR768" i="10"/>
  <c r="CQ768" i="10"/>
  <c r="CO768" i="10"/>
  <c r="BJ768" i="10"/>
  <c r="BI768" i="10"/>
  <c r="BG768" i="10"/>
  <c r="F768" i="10"/>
  <c r="E768" i="10"/>
  <c r="D768" i="10"/>
  <c r="C768" i="10"/>
  <c r="B768" i="10"/>
  <c r="CR767" i="10"/>
  <c r="CQ767" i="10"/>
  <c r="CO767" i="10"/>
  <c r="BJ767" i="10"/>
  <c r="BI767" i="10"/>
  <c r="BG767" i="10"/>
  <c r="F767" i="10"/>
  <c r="E767" i="10"/>
  <c r="D767" i="10"/>
  <c r="C767" i="10"/>
  <c r="B767" i="10"/>
  <c r="CR766" i="10"/>
  <c r="CQ766" i="10"/>
  <c r="CO766" i="10"/>
  <c r="BJ766" i="10"/>
  <c r="BI766" i="10"/>
  <c r="BG766" i="10"/>
  <c r="F766" i="10"/>
  <c r="E766" i="10"/>
  <c r="D766" i="10"/>
  <c r="C766" i="10"/>
  <c r="B766" i="10"/>
  <c r="CR765" i="10"/>
  <c r="CQ765" i="10"/>
  <c r="CO765" i="10"/>
  <c r="BJ765" i="10"/>
  <c r="BI765" i="10"/>
  <c r="BG765" i="10"/>
  <c r="F765" i="10"/>
  <c r="E765" i="10"/>
  <c r="D765" i="10"/>
  <c r="C765" i="10"/>
  <c r="B765" i="10"/>
  <c r="CR764" i="10"/>
  <c r="CQ764" i="10"/>
  <c r="CO764" i="10"/>
  <c r="BJ764" i="10"/>
  <c r="BI764" i="10"/>
  <c r="BG764" i="10"/>
  <c r="F764" i="10"/>
  <c r="E764" i="10"/>
  <c r="D764" i="10"/>
  <c r="C764" i="10"/>
  <c r="B764" i="10"/>
  <c r="CR763" i="10"/>
  <c r="CQ763" i="10"/>
  <c r="CO763" i="10"/>
  <c r="BJ763" i="10"/>
  <c r="BI763" i="10"/>
  <c r="BG763" i="10"/>
  <c r="F763" i="10"/>
  <c r="E763" i="10"/>
  <c r="D763" i="10"/>
  <c r="C763" i="10"/>
  <c r="B763" i="10"/>
  <c r="CR762" i="10"/>
  <c r="CQ762" i="10"/>
  <c r="CO762" i="10"/>
  <c r="BJ762" i="10"/>
  <c r="BI762" i="10"/>
  <c r="BG762" i="10"/>
  <c r="F762" i="10"/>
  <c r="E762" i="10"/>
  <c r="D762" i="10"/>
  <c r="C762" i="10"/>
  <c r="B762" i="10"/>
  <c r="CR761" i="10"/>
  <c r="CQ761" i="10"/>
  <c r="CO761" i="10"/>
  <c r="BJ761" i="10"/>
  <c r="BI761" i="10"/>
  <c r="BG761" i="10"/>
  <c r="F761" i="10"/>
  <c r="E761" i="10"/>
  <c r="D761" i="10"/>
  <c r="C761" i="10"/>
  <c r="B761" i="10"/>
  <c r="CR760" i="10"/>
  <c r="CQ760" i="10"/>
  <c r="CO760" i="10"/>
  <c r="BJ760" i="10"/>
  <c r="BI760" i="10"/>
  <c r="BG760" i="10"/>
  <c r="F760" i="10"/>
  <c r="E760" i="10"/>
  <c r="D760" i="10"/>
  <c r="C760" i="10"/>
  <c r="B760" i="10"/>
  <c r="CR759" i="10"/>
  <c r="CQ759" i="10"/>
  <c r="CO759" i="10"/>
  <c r="BJ759" i="10"/>
  <c r="BI759" i="10"/>
  <c r="BG759" i="10"/>
  <c r="F759" i="10"/>
  <c r="E759" i="10"/>
  <c r="D759" i="10"/>
  <c r="C759" i="10"/>
  <c r="B759" i="10"/>
  <c r="CR758" i="10"/>
  <c r="CQ758" i="10"/>
  <c r="CO758" i="10"/>
  <c r="BJ758" i="10"/>
  <c r="BI758" i="10"/>
  <c r="BG758" i="10"/>
  <c r="F758" i="10"/>
  <c r="E758" i="10"/>
  <c r="D758" i="10"/>
  <c r="C758" i="10"/>
  <c r="B758" i="10"/>
  <c r="CR757" i="10"/>
  <c r="CQ757" i="10"/>
  <c r="CO757" i="10"/>
  <c r="BJ757" i="10"/>
  <c r="BI757" i="10"/>
  <c r="BG757" i="10"/>
  <c r="F757" i="10"/>
  <c r="E757" i="10"/>
  <c r="D757" i="10"/>
  <c r="C757" i="10"/>
  <c r="B757" i="10"/>
  <c r="CR756" i="10"/>
  <c r="CQ756" i="10"/>
  <c r="CO756" i="10"/>
  <c r="BJ756" i="10"/>
  <c r="BI756" i="10"/>
  <c r="BG756" i="10"/>
  <c r="F756" i="10"/>
  <c r="E756" i="10"/>
  <c r="D756" i="10"/>
  <c r="C756" i="10"/>
  <c r="B756" i="10"/>
  <c r="CR755" i="10"/>
  <c r="CQ755" i="10"/>
  <c r="CO755" i="10"/>
  <c r="BJ755" i="10"/>
  <c r="BI755" i="10"/>
  <c r="BG755" i="10"/>
  <c r="F755" i="10"/>
  <c r="E755" i="10"/>
  <c r="D755" i="10"/>
  <c r="C755" i="10"/>
  <c r="B755" i="10"/>
  <c r="CR754" i="10"/>
  <c r="CQ754" i="10"/>
  <c r="CO754" i="10"/>
  <c r="BJ754" i="10"/>
  <c r="BI754" i="10"/>
  <c r="BG754" i="10"/>
  <c r="F754" i="10"/>
  <c r="E754" i="10"/>
  <c r="D754" i="10"/>
  <c r="C754" i="10"/>
  <c r="B754" i="10"/>
  <c r="CR753" i="10"/>
  <c r="CQ753" i="10"/>
  <c r="CO753" i="10"/>
  <c r="BJ753" i="10"/>
  <c r="BI753" i="10"/>
  <c r="BG753" i="10"/>
  <c r="F753" i="10"/>
  <c r="E753" i="10"/>
  <c r="D753" i="10"/>
  <c r="C753" i="10"/>
  <c r="B753" i="10"/>
  <c r="CR752" i="10"/>
  <c r="CQ752" i="10"/>
  <c r="CO752" i="10"/>
  <c r="BJ752" i="10"/>
  <c r="BI752" i="10"/>
  <c r="BG752" i="10"/>
  <c r="F752" i="10"/>
  <c r="E752" i="10"/>
  <c r="D752" i="10"/>
  <c r="C752" i="10"/>
  <c r="B752" i="10"/>
  <c r="CR751" i="10"/>
  <c r="CQ751" i="10"/>
  <c r="CO751" i="10"/>
  <c r="BJ751" i="10"/>
  <c r="BI751" i="10"/>
  <c r="BG751" i="10"/>
  <c r="F751" i="10"/>
  <c r="E751" i="10"/>
  <c r="D751" i="10"/>
  <c r="C751" i="10"/>
  <c r="B751" i="10"/>
  <c r="CR750" i="10"/>
  <c r="CQ750" i="10"/>
  <c r="CO750" i="10"/>
  <c r="BJ750" i="10"/>
  <c r="BI750" i="10"/>
  <c r="BG750" i="10"/>
  <c r="F750" i="10"/>
  <c r="E750" i="10"/>
  <c r="D750" i="10"/>
  <c r="C750" i="10"/>
  <c r="B750" i="10"/>
  <c r="CR749" i="10"/>
  <c r="CQ749" i="10"/>
  <c r="CO749" i="10"/>
  <c r="BJ749" i="10"/>
  <c r="BI749" i="10"/>
  <c r="BG749" i="10"/>
  <c r="F749" i="10"/>
  <c r="E749" i="10"/>
  <c r="D749" i="10"/>
  <c r="C749" i="10"/>
  <c r="B749" i="10"/>
  <c r="CR748" i="10"/>
  <c r="CQ748" i="10"/>
  <c r="CO748" i="10"/>
  <c r="BJ748" i="10"/>
  <c r="BI748" i="10"/>
  <c r="BG748" i="10"/>
  <c r="F748" i="10"/>
  <c r="E748" i="10"/>
  <c r="D748" i="10"/>
  <c r="C748" i="10"/>
  <c r="B748" i="10"/>
  <c r="CR747" i="10"/>
  <c r="CQ747" i="10"/>
  <c r="CO747" i="10"/>
  <c r="BJ747" i="10"/>
  <c r="BI747" i="10"/>
  <c r="BG747" i="10"/>
  <c r="F747" i="10"/>
  <c r="E747" i="10"/>
  <c r="D747" i="10"/>
  <c r="C747" i="10"/>
  <c r="B747" i="10"/>
  <c r="CR746" i="10"/>
  <c r="CQ746" i="10"/>
  <c r="CO746" i="10"/>
  <c r="BJ746" i="10"/>
  <c r="BI746" i="10"/>
  <c r="BG746" i="10"/>
  <c r="F746" i="10"/>
  <c r="E746" i="10"/>
  <c r="D746" i="10"/>
  <c r="C746" i="10"/>
  <c r="B746" i="10"/>
  <c r="CR745" i="10"/>
  <c r="CQ745" i="10"/>
  <c r="CO745" i="10"/>
  <c r="BJ745" i="10"/>
  <c r="BI745" i="10"/>
  <c r="BG745" i="10"/>
  <c r="F745" i="10"/>
  <c r="E745" i="10"/>
  <c r="D745" i="10"/>
  <c r="C745" i="10"/>
  <c r="B745" i="10"/>
  <c r="CR744" i="10"/>
  <c r="CQ744" i="10"/>
  <c r="CO744" i="10"/>
  <c r="BJ744" i="10"/>
  <c r="BI744" i="10"/>
  <c r="BG744" i="10"/>
  <c r="F744" i="10"/>
  <c r="E744" i="10"/>
  <c r="D744" i="10"/>
  <c r="C744" i="10"/>
  <c r="B744" i="10"/>
  <c r="CR743" i="10"/>
  <c r="CQ743" i="10"/>
  <c r="CO743" i="10"/>
  <c r="BJ743" i="10"/>
  <c r="BI743" i="10"/>
  <c r="BG743" i="10"/>
  <c r="F743" i="10"/>
  <c r="E743" i="10"/>
  <c r="D743" i="10"/>
  <c r="C743" i="10"/>
  <c r="B743" i="10"/>
  <c r="CR742" i="10"/>
  <c r="CQ742" i="10"/>
  <c r="CO742" i="10"/>
  <c r="BJ742" i="10"/>
  <c r="BI742" i="10"/>
  <c r="BG742" i="10"/>
  <c r="F742" i="10"/>
  <c r="E742" i="10"/>
  <c r="D742" i="10"/>
  <c r="C742" i="10"/>
  <c r="B742" i="10"/>
  <c r="CR741" i="10"/>
  <c r="CQ741" i="10"/>
  <c r="CO741" i="10"/>
  <c r="BJ741" i="10"/>
  <c r="BI741" i="10"/>
  <c r="BG741" i="10"/>
  <c r="F741" i="10"/>
  <c r="E741" i="10"/>
  <c r="D741" i="10"/>
  <c r="C741" i="10"/>
  <c r="B741" i="10"/>
  <c r="CR740" i="10"/>
  <c r="CQ740" i="10"/>
  <c r="CO740" i="10"/>
  <c r="BJ740" i="10"/>
  <c r="BI740" i="10"/>
  <c r="BG740" i="10"/>
  <c r="F740" i="10"/>
  <c r="E740" i="10"/>
  <c r="D740" i="10"/>
  <c r="C740" i="10"/>
  <c r="B740" i="10"/>
  <c r="CR739" i="10"/>
  <c r="CQ739" i="10"/>
  <c r="CO739" i="10"/>
  <c r="BJ739" i="10"/>
  <c r="BI739" i="10"/>
  <c r="BG739" i="10"/>
  <c r="F739" i="10"/>
  <c r="E739" i="10"/>
  <c r="D739" i="10"/>
  <c r="C739" i="10"/>
  <c r="B739" i="10"/>
  <c r="CR738" i="10"/>
  <c r="CQ738" i="10"/>
  <c r="CO738" i="10"/>
  <c r="BJ738" i="10"/>
  <c r="BI738" i="10"/>
  <c r="BG738" i="10"/>
  <c r="F738" i="10"/>
  <c r="E738" i="10"/>
  <c r="D738" i="10"/>
  <c r="C738" i="10"/>
  <c r="B738" i="10"/>
  <c r="CR737" i="10"/>
  <c r="CQ737" i="10"/>
  <c r="CO737" i="10"/>
  <c r="BJ737" i="10"/>
  <c r="BI737" i="10"/>
  <c r="BG737" i="10"/>
  <c r="F737" i="10"/>
  <c r="E737" i="10"/>
  <c r="D737" i="10"/>
  <c r="C737" i="10"/>
  <c r="B737" i="10"/>
  <c r="CR736" i="10"/>
  <c r="CQ736" i="10"/>
  <c r="CO736" i="10"/>
  <c r="BJ736" i="10"/>
  <c r="BI736" i="10"/>
  <c r="BG736" i="10"/>
  <c r="F736" i="10"/>
  <c r="E736" i="10"/>
  <c r="D736" i="10"/>
  <c r="C736" i="10"/>
  <c r="B736" i="10"/>
  <c r="CR735" i="10"/>
  <c r="CQ735" i="10"/>
  <c r="CO735" i="10"/>
  <c r="BJ735" i="10"/>
  <c r="BI735" i="10"/>
  <c r="BG735" i="10"/>
  <c r="F735" i="10"/>
  <c r="E735" i="10"/>
  <c r="D735" i="10"/>
  <c r="C735" i="10"/>
  <c r="B735" i="10"/>
  <c r="CR734" i="10"/>
  <c r="CQ734" i="10"/>
  <c r="CO734" i="10"/>
  <c r="BJ734" i="10"/>
  <c r="BI734" i="10"/>
  <c r="BG734" i="10"/>
  <c r="F734" i="10"/>
  <c r="E734" i="10"/>
  <c r="D734" i="10"/>
  <c r="C734" i="10"/>
  <c r="B734" i="10"/>
  <c r="CR733" i="10"/>
  <c r="CQ733" i="10"/>
  <c r="CO733" i="10"/>
  <c r="BJ733" i="10"/>
  <c r="BI733" i="10"/>
  <c r="BG733" i="10"/>
  <c r="F733" i="10"/>
  <c r="E733" i="10"/>
  <c r="D733" i="10"/>
  <c r="C733" i="10"/>
  <c r="B733" i="10"/>
  <c r="CR732" i="10"/>
  <c r="CQ732" i="10"/>
  <c r="CO732" i="10"/>
  <c r="BJ732" i="10"/>
  <c r="BI732" i="10"/>
  <c r="BG732" i="10"/>
  <c r="F732" i="10"/>
  <c r="E732" i="10"/>
  <c r="D732" i="10"/>
  <c r="C732" i="10"/>
  <c r="B732" i="10"/>
  <c r="CR731" i="10"/>
  <c r="CQ731" i="10"/>
  <c r="CO731" i="10"/>
  <c r="BJ731" i="10"/>
  <c r="BI731" i="10"/>
  <c r="BG731" i="10"/>
  <c r="F731" i="10"/>
  <c r="E731" i="10"/>
  <c r="D731" i="10"/>
  <c r="C731" i="10"/>
  <c r="B731" i="10"/>
  <c r="CR730" i="10"/>
  <c r="CQ730" i="10"/>
  <c r="CO730" i="10"/>
  <c r="BJ730" i="10"/>
  <c r="BI730" i="10"/>
  <c r="BG730" i="10"/>
  <c r="F730" i="10"/>
  <c r="E730" i="10"/>
  <c r="D730" i="10"/>
  <c r="C730" i="10"/>
  <c r="B730" i="10"/>
  <c r="CR729" i="10"/>
  <c r="CQ729" i="10"/>
  <c r="CO729" i="10"/>
  <c r="BJ729" i="10"/>
  <c r="BI729" i="10"/>
  <c r="BG729" i="10"/>
  <c r="F729" i="10"/>
  <c r="E729" i="10"/>
  <c r="D729" i="10"/>
  <c r="C729" i="10"/>
  <c r="B729" i="10"/>
  <c r="CR728" i="10"/>
  <c r="CQ728" i="10"/>
  <c r="CO728" i="10"/>
  <c r="BJ728" i="10"/>
  <c r="BI728" i="10"/>
  <c r="BG728" i="10"/>
  <c r="F728" i="10"/>
  <c r="E728" i="10"/>
  <c r="D728" i="10"/>
  <c r="C728" i="10"/>
  <c r="B728" i="10"/>
  <c r="CR727" i="10"/>
  <c r="CQ727" i="10"/>
  <c r="CO727" i="10"/>
  <c r="BJ727" i="10"/>
  <c r="BI727" i="10"/>
  <c r="BG727" i="10"/>
  <c r="F727" i="10"/>
  <c r="E727" i="10"/>
  <c r="D727" i="10"/>
  <c r="C727" i="10"/>
  <c r="B727" i="10"/>
  <c r="CR726" i="10"/>
  <c r="CQ726" i="10"/>
  <c r="CO726" i="10"/>
  <c r="BJ726" i="10"/>
  <c r="BI726" i="10"/>
  <c r="BG726" i="10"/>
  <c r="F726" i="10"/>
  <c r="E726" i="10"/>
  <c r="D726" i="10"/>
  <c r="C726" i="10"/>
  <c r="B726" i="10"/>
  <c r="CR725" i="10"/>
  <c r="CQ725" i="10"/>
  <c r="CO725" i="10"/>
  <c r="BJ725" i="10"/>
  <c r="BI725" i="10"/>
  <c r="BG725" i="10"/>
  <c r="F725" i="10"/>
  <c r="E725" i="10"/>
  <c r="D725" i="10"/>
  <c r="C725" i="10"/>
  <c r="B725" i="10"/>
  <c r="CR724" i="10"/>
  <c r="CQ724" i="10"/>
  <c r="CO724" i="10"/>
  <c r="BJ724" i="10"/>
  <c r="BI724" i="10"/>
  <c r="BG724" i="10"/>
  <c r="F724" i="10"/>
  <c r="E724" i="10"/>
  <c r="D724" i="10"/>
  <c r="C724" i="10"/>
  <c r="B724" i="10"/>
  <c r="CR723" i="10"/>
  <c r="CQ723" i="10"/>
  <c r="CO723" i="10"/>
  <c r="BJ723" i="10"/>
  <c r="BI723" i="10"/>
  <c r="BG723" i="10"/>
  <c r="F723" i="10"/>
  <c r="E723" i="10"/>
  <c r="D723" i="10"/>
  <c r="C723" i="10"/>
  <c r="B723" i="10"/>
  <c r="CR722" i="10"/>
  <c r="CQ722" i="10"/>
  <c r="CO722" i="10"/>
  <c r="BJ722" i="10"/>
  <c r="BI722" i="10"/>
  <c r="BG722" i="10"/>
  <c r="F722" i="10"/>
  <c r="E722" i="10"/>
  <c r="D722" i="10"/>
  <c r="C722" i="10"/>
  <c r="B722" i="10"/>
  <c r="CR721" i="10"/>
  <c r="CQ721" i="10"/>
  <c r="CO721" i="10"/>
  <c r="BJ721" i="10"/>
  <c r="BI721" i="10"/>
  <c r="BG721" i="10"/>
  <c r="F721" i="10"/>
  <c r="E721" i="10"/>
  <c r="D721" i="10"/>
  <c r="C721" i="10"/>
  <c r="B721" i="10"/>
  <c r="CR720" i="10"/>
  <c r="CQ720" i="10"/>
  <c r="CO720" i="10"/>
  <c r="BJ720" i="10"/>
  <c r="BI720" i="10"/>
  <c r="BG720" i="10"/>
  <c r="F720" i="10"/>
  <c r="E720" i="10"/>
  <c r="D720" i="10"/>
  <c r="C720" i="10"/>
  <c r="B720" i="10"/>
  <c r="CR719" i="10"/>
  <c r="CQ719" i="10"/>
  <c r="CO719" i="10"/>
  <c r="BJ719" i="10"/>
  <c r="BI719" i="10"/>
  <c r="BG719" i="10"/>
  <c r="F719" i="10"/>
  <c r="E719" i="10"/>
  <c r="D719" i="10"/>
  <c r="C719" i="10"/>
  <c r="B719" i="10"/>
  <c r="CR718" i="10"/>
  <c r="CQ718" i="10"/>
  <c r="CO718" i="10"/>
  <c r="BJ718" i="10"/>
  <c r="BI718" i="10"/>
  <c r="BG718" i="10"/>
  <c r="F718" i="10"/>
  <c r="E718" i="10"/>
  <c r="D718" i="10"/>
  <c r="C718" i="10"/>
  <c r="B718" i="10"/>
  <c r="CR717" i="10"/>
  <c r="CQ717" i="10"/>
  <c r="CO717" i="10"/>
  <c r="BJ717" i="10"/>
  <c r="BI717" i="10"/>
  <c r="BG717" i="10"/>
  <c r="F717" i="10"/>
  <c r="E717" i="10"/>
  <c r="D717" i="10"/>
  <c r="C717" i="10"/>
  <c r="B717" i="10"/>
  <c r="CR716" i="10"/>
  <c r="CQ716" i="10"/>
  <c r="CO716" i="10"/>
  <c r="BJ716" i="10"/>
  <c r="BI716" i="10"/>
  <c r="BG716" i="10"/>
  <c r="F716" i="10"/>
  <c r="E716" i="10"/>
  <c r="D716" i="10"/>
  <c r="C716" i="10"/>
  <c r="B716" i="10"/>
  <c r="CR715" i="10"/>
  <c r="CQ715" i="10"/>
  <c r="CO715" i="10"/>
  <c r="BJ715" i="10"/>
  <c r="BI715" i="10"/>
  <c r="BG715" i="10"/>
  <c r="F715" i="10"/>
  <c r="E715" i="10"/>
  <c r="D715" i="10"/>
  <c r="C715" i="10"/>
  <c r="B715" i="10"/>
  <c r="CR714" i="10"/>
  <c r="CQ714" i="10"/>
  <c r="CO714" i="10"/>
  <c r="BJ714" i="10"/>
  <c r="BI714" i="10"/>
  <c r="BG714" i="10"/>
  <c r="F714" i="10"/>
  <c r="E714" i="10"/>
  <c r="D714" i="10"/>
  <c r="C714" i="10"/>
  <c r="B714" i="10"/>
  <c r="CR713" i="10"/>
  <c r="CQ713" i="10"/>
  <c r="CO713" i="10"/>
  <c r="BJ713" i="10"/>
  <c r="BI713" i="10"/>
  <c r="BG713" i="10"/>
  <c r="F713" i="10"/>
  <c r="E713" i="10"/>
  <c r="D713" i="10"/>
  <c r="C713" i="10"/>
  <c r="B713" i="10"/>
  <c r="CR712" i="10"/>
  <c r="CQ712" i="10"/>
  <c r="CO712" i="10"/>
  <c r="BJ712" i="10"/>
  <c r="BI712" i="10"/>
  <c r="BG712" i="10"/>
  <c r="F712" i="10"/>
  <c r="E712" i="10"/>
  <c r="D712" i="10"/>
  <c r="C712" i="10"/>
  <c r="B712" i="10"/>
  <c r="CR711" i="10"/>
  <c r="CQ711" i="10"/>
  <c r="CO711" i="10"/>
  <c r="BJ711" i="10"/>
  <c r="BI711" i="10"/>
  <c r="BG711" i="10"/>
  <c r="F711" i="10"/>
  <c r="E711" i="10"/>
  <c r="D711" i="10"/>
  <c r="C711" i="10"/>
  <c r="B711" i="10"/>
  <c r="CR710" i="10"/>
  <c r="CQ710" i="10"/>
  <c r="CO710" i="10"/>
  <c r="BJ710" i="10"/>
  <c r="BI710" i="10"/>
  <c r="BG710" i="10"/>
  <c r="F710" i="10"/>
  <c r="E710" i="10"/>
  <c r="D710" i="10"/>
  <c r="C710" i="10"/>
  <c r="B710" i="10"/>
  <c r="CR709" i="10"/>
  <c r="CQ709" i="10"/>
  <c r="CO709" i="10"/>
  <c r="BJ709" i="10"/>
  <c r="BI709" i="10"/>
  <c r="BG709" i="10"/>
  <c r="F709" i="10"/>
  <c r="E709" i="10"/>
  <c r="D709" i="10"/>
  <c r="C709" i="10"/>
  <c r="B709" i="10"/>
  <c r="CR708" i="10"/>
  <c r="CQ708" i="10"/>
  <c r="CO708" i="10"/>
  <c r="BJ708" i="10"/>
  <c r="BI708" i="10"/>
  <c r="BG708" i="10"/>
  <c r="F708" i="10"/>
  <c r="E708" i="10"/>
  <c r="D708" i="10"/>
  <c r="C708" i="10"/>
  <c r="B708" i="10"/>
  <c r="CR707" i="10"/>
  <c r="CQ707" i="10"/>
  <c r="CO707" i="10"/>
  <c r="BJ707" i="10"/>
  <c r="BI707" i="10"/>
  <c r="BG707" i="10"/>
  <c r="F707" i="10"/>
  <c r="E707" i="10"/>
  <c r="D707" i="10"/>
  <c r="C707" i="10"/>
  <c r="B707" i="10"/>
  <c r="CR706" i="10"/>
  <c r="CQ706" i="10"/>
  <c r="CO706" i="10"/>
  <c r="BJ706" i="10"/>
  <c r="BI706" i="10"/>
  <c r="BG706" i="10"/>
  <c r="F706" i="10"/>
  <c r="E706" i="10"/>
  <c r="D706" i="10"/>
  <c r="C706" i="10"/>
  <c r="B706" i="10"/>
  <c r="CR705" i="10"/>
  <c r="CQ705" i="10"/>
  <c r="CO705" i="10"/>
  <c r="BJ705" i="10"/>
  <c r="BI705" i="10"/>
  <c r="BG705" i="10"/>
  <c r="F705" i="10"/>
  <c r="E705" i="10"/>
  <c r="D705" i="10"/>
  <c r="C705" i="10"/>
  <c r="B705" i="10"/>
  <c r="CR704" i="10"/>
  <c r="CQ704" i="10"/>
  <c r="CO704" i="10"/>
  <c r="BJ704" i="10"/>
  <c r="BI704" i="10"/>
  <c r="BG704" i="10"/>
  <c r="F704" i="10"/>
  <c r="E704" i="10"/>
  <c r="D704" i="10"/>
  <c r="C704" i="10"/>
  <c r="B704" i="10"/>
  <c r="CR703" i="10"/>
  <c r="CQ703" i="10"/>
  <c r="CO703" i="10"/>
  <c r="BJ703" i="10"/>
  <c r="BI703" i="10"/>
  <c r="BG703" i="10"/>
  <c r="F703" i="10"/>
  <c r="E703" i="10"/>
  <c r="D703" i="10"/>
  <c r="C703" i="10"/>
  <c r="B703" i="10"/>
  <c r="CR702" i="10"/>
  <c r="CQ702" i="10"/>
  <c r="CO702" i="10"/>
  <c r="BJ702" i="10"/>
  <c r="BI702" i="10"/>
  <c r="BG702" i="10"/>
  <c r="F702" i="10"/>
  <c r="E702" i="10"/>
  <c r="D702" i="10"/>
  <c r="C702" i="10"/>
  <c r="B702" i="10"/>
  <c r="CR701" i="10"/>
  <c r="CQ701" i="10"/>
  <c r="CO701" i="10"/>
  <c r="BJ701" i="10"/>
  <c r="BI701" i="10"/>
  <c r="BG701" i="10"/>
  <c r="F701" i="10"/>
  <c r="E701" i="10"/>
  <c r="D701" i="10"/>
  <c r="C701" i="10"/>
  <c r="B701" i="10"/>
  <c r="CR700" i="10"/>
  <c r="CQ700" i="10"/>
  <c r="CO700" i="10"/>
  <c r="BJ700" i="10"/>
  <c r="BI700" i="10"/>
  <c r="BG700" i="10"/>
  <c r="F700" i="10"/>
  <c r="E700" i="10"/>
  <c r="D700" i="10"/>
  <c r="C700" i="10"/>
  <c r="B700" i="10"/>
  <c r="CR699" i="10"/>
  <c r="CQ699" i="10"/>
  <c r="CO699" i="10"/>
  <c r="BJ699" i="10"/>
  <c r="BI699" i="10"/>
  <c r="BG699" i="10"/>
  <c r="F699" i="10"/>
  <c r="E699" i="10"/>
  <c r="D699" i="10"/>
  <c r="C699" i="10"/>
  <c r="B699" i="10"/>
  <c r="CR698" i="10"/>
  <c r="CQ698" i="10"/>
  <c r="CO698" i="10"/>
  <c r="BJ698" i="10"/>
  <c r="BI698" i="10"/>
  <c r="BG698" i="10"/>
  <c r="F698" i="10"/>
  <c r="E698" i="10"/>
  <c r="D698" i="10"/>
  <c r="C698" i="10"/>
  <c r="B698" i="10"/>
  <c r="CR697" i="10"/>
  <c r="CQ697" i="10"/>
  <c r="CO697" i="10"/>
  <c r="BJ697" i="10"/>
  <c r="BI697" i="10"/>
  <c r="BG697" i="10"/>
  <c r="F697" i="10"/>
  <c r="E697" i="10"/>
  <c r="D697" i="10"/>
  <c r="C697" i="10"/>
  <c r="B697" i="10"/>
  <c r="CR696" i="10"/>
  <c r="CQ696" i="10"/>
  <c r="CO696" i="10"/>
  <c r="BJ696" i="10"/>
  <c r="BI696" i="10"/>
  <c r="BG696" i="10"/>
  <c r="F696" i="10"/>
  <c r="E696" i="10"/>
  <c r="D696" i="10"/>
  <c r="C696" i="10"/>
  <c r="B696" i="10"/>
  <c r="CR695" i="10"/>
  <c r="CQ695" i="10"/>
  <c r="CO695" i="10"/>
  <c r="BJ695" i="10"/>
  <c r="BI695" i="10"/>
  <c r="BG695" i="10"/>
  <c r="F695" i="10"/>
  <c r="E695" i="10"/>
  <c r="D695" i="10"/>
  <c r="C695" i="10"/>
  <c r="B695" i="10"/>
  <c r="CR694" i="10"/>
  <c r="CQ694" i="10"/>
  <c r="CO694" i="10"/>
  <c r="BJ694" i="10"/>
  <c r="BI694" i="10"/>
  <c r="BG694" i="10"/>
  <c r="F694" i="10"/>
  <c r="E694" i="10"/>
  <c r="D694" i="10"/>
  <c r="C694" i="10"/>
  <c r="B694" i="10"/>
  <c r="CR693" i="10"/>
  <c r="CQ693" i="10"/>
  <c r="CO693" i="10"/>
  <c r="BJ693" i="10"/>
  <c r="BI693" i="10"/>
  <c r="BG693" i="10"/>
  <c r="F693" i="10"/>
  <c r="E693" i="10"/>
  <c r="D693" i="10"/>
  <c r="C693" i="10"/>
  <c r="B693" i="10"/>
  <c r="CR692" i="10"/>
  <c r="CQ692" i="10"/>
  <c r="CO692" i="10"/>
  <c r="BJ692" i="10"/>
  <c r="BI692" i="10"/>
  <c r="BG692" i="10"/>
  <c r="F692" i="10"/>
  <c r="E692" i="10"/>
  <c r="D692" i="10"/>
  <c r="C692" i="10"/>
  <c r="B692" i="10"/>
  <c r="CR691" i="10"/>
  <c r="CQ691" i="10"/>
  <c r="CO691" i="10"/>
  <c r="BJ691" i="10"/>
  <c r="BI691" i="10"/>
  <c r="BG691" i="10"/>
  <c r="F691" i="10"/>
  <c r="E691" i="10"/>
  <c r="D691" i="10"/>
  <c r="C691" i="10"/>
  <c r="B691" i="10"/>
  <c r="CR690" i="10"/>
  <c r="CQ690" i="10"/>
  <c r="CO690" i="10"/>
  <c r="BJ690" i="10"/>
  <c r="BI690" i="10"/>
  <c r="BG690" i="10"/>
  <c r="F690" i="10"/>
  <c r="E690" i="10"/>
  <c r="D690" i="10"/>
  <c r="C690" i="10"/>
  <c r="B690" i="10"/>
  <c r="CR689" i="10"/>
  <c r="CQ689" i="10"/>
  <c r="CO689" i="10"/>
  <c r="BJ689" i="10"/>
  <c r="BI689" i="10"/>
  <c r="BG689" i="10"/>
  <c r="F689" i="10"/>
  <c r="E689" i="10"/>
  <c r="D689" i="10"/>
  <c r="C689" i="10"/>
  <c r="B689" i="10"/>
  <c r="CR688" i="10"/>
  <c r="CQ688" i="10"/>
  <c r="CO688" i="10"/>
  <c r="BJ688" i="10"/>
  <c r="BI688" i="10"/>
  <c r="BG688" i="10"/>
  <c r="F688" i="10"/>
  <c r="E688" i="10"/>
  <c r="D688" i="10"/>
  <c r="C688" i="10"/>
  <c r="B688" i="10"/>
  <c r="CR687" i="10"/>
  <c r="CQ687" i="10"/>
  <c r="CO687" i="10"/>
  <c r="BJ687" i="10"/>
  <c r="BI687" i="10"/>
  <c r="BG687" i="10"/>
  <c r="F687" i="10"/>
  <c r="E687" i="10"/>
  <c r="D687" i="10"/>
  <c r="C687" i="10"/>
  <c r="B687" i="10"/>
  <c r="CR686" i="10"/>
  <c r="CQ686" i="10"/>
  <c r="CO686" i="10"/>
  <c r="BJ686" i="10"/>
  <c r="BI686" i="10"/>
  <c r="BG686" i="10"/>
  <c r="F686" i="10"/>
  <c r="E686" i="10"/>
  <c r="D686" i="10"/>
  <c r="C686" i="10"/>
  <c r="B686" i="10"/>
  <c r="CR685" i="10"/>
  <c r="CQ685" i="10"/>
  <c r="CO685" i="10"/>
  <c r="BJ685" i="10"/>
  <c r="BI685" i="10"/>
  <c r="BG685" i="10"/>
  <c r="F685" i="10"/>
  <c r="E685" i="10"/>
  <c r="D685" i="10"/>
  <c r="C685" i="10"/>
  <c r="B685" i="10"/>
  <c r="CR684" i="10"/>
  <c r="CQ684" i="10"/>
  <c r="CO684" i="10"/>
  <c r="BJ684" i="10"/>
  <c r="BI684" i="10"/>
  <c r="BG684" i="10"/>
  <c r="F684" i="10"/>
  <c r="E684" i="10"/>
  <c r="D684" i="10"/>
  <c r="C684" i="10"/>
  <c r="B684" i="10"/>
  <c r="CR683" i="10"/>
  <c r="CQ683" i="10"/>
  <c r="CO683" i="10"/>
  <c r="BJ683" i="10"/>
  <c r="BI683" i="10"/>
  <c r="BG683" i="10"/>
  <c r="F683" i="10"/>
  <c r="E683" i="10"/>
  <c r="D683" i="10"/>
  <c r="C683" i="10"/>
  <c r="B683" i="10"/>
  <c r="CR682" i="10"/>
  <c r="CQ682" i="10"/>
  <c r="CO682" i="10"/>
  <c r="BJ682" i="10"/>
  <c r="BI682" i="10"/>
  <c r="BG682" i="10"/>
  <c r="F682" i="10"/>
  <c r="E682" i="10"/>
  <c r="D682" i="10"/>
  <c r="C682" i="10"/>
  <c r="B682" i="10"/>
  <c r="CR681" i="10"/>
  <c r="CQ681" i="10"/>
  <c r="CO681" i="10"/>
  <c r="BJ681" i="10"/>
  <c r="BI681" i="10"/>
  <c r="BG681" i="10"/>
  <c r="F681" i="10"/>
  <c r="E681" i="10"/>
  <c r="D681" i="10"/>
  <c r="C681" i="10"/>
  <c r="B681" i="10"/>
  <c r="CR680" i="10"/>
  <c r="CQ680" i="10"/>
  <c r="CO680" i="10"/>
  <c r="BJ680" i="10"/>
  <c r="BI680" i="10"/>
  <c r="BG680" i="10"/>
  <c r="F680" i="10"/>
  <c r="E680" i="10"/>
  <c r="D680" i="10"/>
  <c r="C680" i="10"/>
  <c r="B680" i="10"/>
  <c r="CR679" i="10"/>
  <c r="CQ679" i="10"/>
  <c r="CO679" i="10"/>
  <c r="BJ679" i="10"/>
  <c r="BI679" i="10"/>
  <c r="BG679" i="10"/>
  <c r="F679" i="10"/>
  <c r="E679" i="10"/>
  <c r="D679" i="10"/>
  <c r="C679" i="10"/>
  <c r="B679" i="10"/>
  <c r="CR678" i="10"/>
  <c r="CQ678" i="10"/>
  <c r="CO678" i="10"/>
  <c r="BJ678" i="10"/>
  <c r="BI678" i="10"/>
  <c r="BG678" i="10"/>
  <c r="F678" i="10"/>
  <c r="E678" i="10"/>
  <c r="D678" i="10"/>
  <c r="C678" i="10"/>
  <c r="B678" i="10"/>
  <c r="CR677" i="10"/>
  <c r="CQ677" i="10"/>
  <c r="CO677" i="10"/>
  <c r="BJ677" i="10"/>
  <c r="BI677" i="10"/>
  <c r="BG677" i="10"/>
  <c r="F677" i="10"/>
  <c r="E677" i="10"/>
  <c r="D677" i="10"/>
  <c r="C677" i="10"/>
  <c r="B677" i="10"/>
  <c r="CR676" i="10"/>
  <c r="CQ676" i="10"/>
  <c r="CO676" i="10"/>
  <c r="BJ676" i="10"/>
  <c r="BI676" i="10"/>
  <c r="BG676" i="10"/>
  <c r="F676" i="10"/>
  <c r="E676" i="10"/>
  <c r="D676" i="10"/>
  <c r="C676" i="10"/>
  <c r="B676" i="10"/>
  <c r="CR675" i="10"/>
  <c r="CQ675" i="10"/>
  <c r="CO675" i="10"/>
  <c r="BJ675" i="10"/>
  <c r="BI675" i="10"/>
  <c r="BG675" i="10"/>
  <c r="F675" i="10"/>
  <c r="E675" i="10"/>
  <c r="D675" i="10"/>
  <c r="C675" i="10"/>
  <c r="B675" i="10"/>
  <c r="CR674" i="10"/>
  <c r="CQ674" i="10"/>
  <c r="CO674" i="10"/>
  <c r="BJ674" i="10"/>
  <c r="BI674" i="10"/>
  <c r="BG674" i="10"/>
  <c r="F674" i="10"/>
  <c r="E674" i="10"/>
  <c r="D674" i="10"/>
  <c r="C674" i="10"/>
  <c r="B674" i="10"/>
  <c r="CR673" i="10"/>
  <c r="CQ673" i="10"/>
  <c r="CO673" i="10"/>
  <c r="BJ673" i="10"/>
  <c r="BI673" i="10"/>
  <c r="BG673" i="10"/>
  <c r="F673" i="10"/>
  <c r="E673" i="10"/>
  <c r="D673" i="10"/>
  <c r="C673" i="10"/>
  <c r="B673" i="10"/>
  <c r="CR672" i="10"/>
  <c r="CQ672" i="10"/>
  <c r="CO672" i="10"/>
  <c r="BJ672" i="10"/>
  <c r="BI672" i="10"/>
  <c r="BG672" i="10"/>
  <c r="F672" i="10"/>
  <c r="E672" i="10"/>
  <c r="D672" i="10"/>
  <c r="C672" i="10"/>
  <c r="B672" i="10"/>
  <c r="CR671" i="10"/>
  <c r="CQ671" i="10"/>
  <c r="CO671" i="10"/>
  <c r="BJ671" i="10"/>
  <c r="BI671" i="10"/>
  <c r="BG671" i="10"/>
  <c r="F671" i="10"/>
  <c r="E671" i="10"/>
  <c r="D671" i="10"/>
  <c r="C671" i="10"/>
  <c r="B671" i="10"/>
  <c r="CR670" i="10"/>
  <c r="CQ670" i="10"/>
  <c r="CO670" i="10"/>
  <c r="BJ670" i="10"/>
  <c r="BI670" i="10"/>
  <c r="BG670" i="10"/>
  <c r="F670" i="10"/>
  <c r="E670" i="10"/>
  <c r="D670" i="10"/>
  <c r="C670" i="10"/>
  <c r="B670" i="10"/>
  <c r="CR669" i="10"/>
  <c r="CQ669" i="10"/>
  <c r="CO669" i="10"/>
  <c r="BJ669" i="10"/>
  <c r="BI669" i="10"/>
  <c r="BG669" i="10"/>
  <c r="F669" i="10"/>
  <c r="E669" i="10"/>
  <c r="D669" i="10"/>
  <c r="C669" i="10"/>
  <c r="B669" i="10"/>
  <c r="CR668" i="10"/>
  <c r="CQ668" i="10"/>
  <c r="CO668" i="10"/>
  <c r="BJ668" i="10"/>
  <c r="BI668" i="10"/>
  <c r="BG668" i="10"/>
  <c r="F668" i="10"/>
  <c r="E668" i="10"/>
  <c r="D668" i="10"/>
  <c r="C668" i="10"/>
  <c r="B668" i="10"/>
  <c r="CR667" i="10"/>
  <c r="CQ667" i="10"/>
  <c r="CO667" i="10"/>
  <c r="BJ667" i="10"/>
  <c r="BI667" i="10"/>
  <c r="BG667" i="10"/>
  <c r="F667" i="10"/>
  <c r="E667" i="10"/>
  <c r="D667" i="10"/>
  <c r="C667" i="10"/>
  <c r="B667" i="10"/>
  <c r="CR666" i="10"/>
  <c r="CQ666" i="10"/>
  <c r="CO666" i="10"/>
  <c r="BJ666" i="10"/>
  <c r="BI666" i="10"/>
  <c r="BG666" i="10"/>
  <c r="F666" i="10"/>
  <c r="E666" i="10"/>
  <c r="D666" i="10"/>
  <c r="C666" i="10"/>
  <c r="B666" i="10"/>
  <c r="CR665" i="10"/>
  <c r="CQ665" i="10"/>
  <c r="CO665" i="10"/>
  <c r="BJ665" i="10"/>
  <c r="BI665" i="10"/>
  <c r="BG665" i="10"/>
  <c r="F665" i="10"/>
  <c r="E665" i="10"/>
  <c r="D665" i="10"/>
  <c r="C665" i="10"/>
  <c r="B665" i="10"/>
  <c r="CR664" i="10"/>
  <c r="CQ664" i="10"/>
  <c r="CO664" i="10"/>
  <c r="BJ664" i="10"/>
  <c r="BI664" i="10"/>
  <c r="BG664" i="10"/>
  <c r="F664" i="10"/>
  <c r="E664" i="10"/>
  <c r="D664" i="10"/>
  <c r="C664" i="10"/>
  <c r="B664" i="10"/>
  <c r="CR663" i="10"/>
  <c r="CQ663" i="10"/>
  <c r="CO663" i="10"/>
  <c r="BJ663" i="10"/>
  <c r="BI663" i="10"/>
  <c r="BG663" i="10"/>
  <c r="F663" i="10"/>
  <c r="E663" i="10"/>
  <c r="D663" i="10"/>
  <c r="C663" i="10"/>
  <c r="B663" i="10"/>
  <c r="CR662" i="10"/>
  <c r="CQ662" i="10"/>
  <c r="CO662" i="10"/>
  <c r="BJ662" i="10"/>
  <c r="BI662" i="10"/>
  <c r="BG662" i="10"/>
  <c r="F662" i="10"/>
  <c r="E662" i="10"/>
  <c r="D662" i="10"/>
  <c r="C662" i="10"/>
  <c r="B662" i="10"/>
  <c r="CR661" i="10"/>
  <c r="CQ661" i="10"/>
  <c r="CO661" i="10"/>
  <c r="BJ661" i="10"/>
  <c r="BI661" i="10"/>
  <c r="BG661" i="10"/>
  <c r="F661" i="10"/>
  <c r="E661" i="10"/>
  <c r="D661" i="10"/>
  <c r="C661" i="10"/>
  <c r="B661" i="10"/>
  <c r="CR660" i="10"/>
  <c r="CQ660" i="10"/>
  <c r="CO660" i="10"/>
  <c r="BJ660" i="10"/>
  <c r="BI660" i="10"/>
  <c r="BG660" i="10"/>
  <c r="F660" i="10"/>
  <c r="E660" i="10"/>
  <c r="D660" i="10"/>
  <c r="C660" i="10"/>
  <c r="B660" i="10"/>
  <c r="CR659" i="10"/>
  <c r="CQ659" i="10"/>
  <c r="CO659" i="10"/>
  <c r="BJ659" i="10"/>
  <c r="BI659" i="10"/>
  <c r="BG659" i="10"/>
  <c r="F659" i="10"/>
  <c r="E659" i="10"/>
  <c r="D659" i="10"/>
  <c r="C659" i="10"/>
  <c r="B659" i="10"/>
  <c r="CR658" i="10"/>
  <c r="CQ658" i="10"/>
  <c r="CO658" i="10"/>
  <c r="BJ658" i="10"/>
  <c r="BI658" i="10"/>
  <c r="BG658" i="10"/>
  <c r="F658" i="10"/>
  <c r="E658" i="10"/>
  <c r="D658" i="10"/>
  <c r="C658" i="10"/>
  <c r="B658" i="10"/>
  <c r="CR657" i="10"/>
  <c r="CQ657" i="10"/>
  <c r="CO657" i="10"/>
  <c r="BJ657" i="10"/>
  <c r="BI657" i="10"/>
  <c r="BG657" i="10"/>
  <c r="F657" i="10"/>
  <c r="E657" i="10"/>
  <c r="D657" i="10"/>
  <c r="C657" i="10"/>
  <c r="B657" i="10"/>
  <c r="CR656" i="10"/>
  <c r="CQ656" i="10"/>
  <c r="CO656" i="10"/>
  <c r="BJ656" i="10"/>
  <c r="BI656" i="10"/>
  <c r="BG656" i="10"/>
  <c r="F656" i="10"/>
  <c r="E656" i="10"/>
  <c r="D656" i="10"/>
  <c r="C656" i="10"/>
  <c r="B656" i="10"/>
  <c r="CR655" i="10"/>
  <c r="CQ655" i="10"/>
  <c r="CO655" i="10"/>
  <c r="BJ655" i="10"/>
  <c r="BI655" i="10"/>
  <c r="BG655" i="10"/>
  <c r="F655" i="10"/>
  <c r="E655" i="10"/>
  <c r="D655" i="10"/>
  <c r="C655" i="10"/>
  <c r="B655" i="10"/>
  <c r="CR654" i="10"/>
  <c r="CQ654" i="10"/>
  <c r="CO654" i="10"/>
  <c r="BJ654" i="10"/>
  <c r="BI654" i="10"/>
  <c r="BG654" i="10"/>
  <c r="F654" i="10"/>
  <c r="E654" i="10"/>
  <c r="D654" i="10"/>
  <c r="C654" i="10"/>
  <c r="B654" i="10"/>
  <c r="CR653" i="10"/>
  <c r="CQ653" i="10"/>
  <c r="CO653" i="10"/>
  <c r="BJ653" i="10"/>
  <c r="BI653" i="10"/>
  <c r="BG653" i="10"/>
  <c r="F653" i="10"/>
  <c r="E653" i="10"/>
  <c r="D653" i="10"/>
  <c r="C653" i="10"/>
  <c r="B653" i="10"/>
  <c r="CR652" i="10"/>
  <c r="CQ652" i="10"/>
  <c r="CO652" i="10"/>
  <c r="BJ652" i="10"/>
  <c r="BI652" i="10"/>
  <c r="BG652" i="10"/>
  <c r="F652" i="10"/>
  <c r="E652" i="10"/>
  <c r="D652" i="10"/>
  <c r="C652" i="10"/>
  <c r="B652" i="10"/>
  <c r="CR651" i="10"/>
  <c r="CQ651" i="10"/>
  <c r="CO651" i="10"/>
  <c r="BJ651" i="10"/>
  <c r="BI651" i="10"/>
  <c r="BG651" i="10"/>
  <c r="F651" i="10"/>
  <c r="E651" i="10"/>
  <c r="D651" i="10"/>
  <c r="C651" i="10"/>
  <c r="B651" i="10"/>
  <c r="CR650" i="10"/>
  <c r="CQ650" i="10"/>
  <c r="CO650" i="10"/>
  <c r="BJ650" i="10"/>
  <c r="BI650" i="10"/>
  <c r="BG650" i="10"/>
  <c r="F650" i="10"/>
  <c r="E650" i="10"/>
  <c r="D650" i="10"/>
  <c r="C650" i="10"/>
  <c r="B650" i="10"/>
  <c r="CR649" i="10"/>
  <c r="CQ649" i="10"/>
  <c r="CO649" i="10"/>
  <c r="BJ649" i="10"/>
  <c r="BI649" i="10"/>
  <c r="BG649" i="10"/>
  <c r="F649" i="10"/>
  <c r="E649" i="10"/>
  <c r="D649" i="10"/>
  <c r="C649" i="10"/>
  <c r="B649" i="10"/>
  <c r="CR648" i="10"/>
  <c r="CQ648" i="10"/>
  <c r="CO648" i="10"/>
  <c r="BJ648" i="10"/>
  <c r="BI648" i="10"/>
  <c r="BG648" i="10"/>
  <c r="F648" i="10"/>
  <c r="E648" i="10"/>
  <c r="D648" i="10"/>
  <c r="C648" i="10"/>
  <c r="B648" i="10"/>
  <c r="CR647" i="10"/>
  <c r="CQ647" i="10"/>
  <c r="CO647" i="10"/>
  <c r="BJ647" i="10"/>
  <c r="BI647" i="10"/>
  <c r="BG647" i="10"/>
  <c r="F647" i="10"/>
  <c r="E647" i="10"/>
  <c r="D647" i="10"/>
  <c r="C647" i="10"/>
  <c r="B647" i="10"/>
  <c r="CR646" i="10"/>
  <c r="CQ646" i="10"/>
  <c r="CO646" i="10"/>
  <c r="BJ646" i="10"/>
  <c r="BI646" i="10"/>
  <c r="BG646" i="10"/>
  <c r="F646" i="10"/>
  <c r="E646" i="10"/>
  <c r="D646" i="10"/>
  <c r="C646" i="10"/>
  <c r="B646" i="10"/>
  <c r="CR645" i="10"/>
  <c r="CQ645" i="10"/>
  <c r="CO645" i="10"/>
  <c r="BJ645" i="10"/>
  <c r="BI645" i="10"/>
  <c r="BG645" i="10"/>
  <c r="F645" i="10"/>
  <c r="E645" i="10"/>
  <c r="D645" i="10"/>
  <c r="C645" i="10"/>
  <c r="B645" i="10"/>
  <c r="CR644" i="10"/>
  <c r="CQ644" i="10"/>
  <c r="CO644" i="10"/>
  <c r="BJ644" i="10"/>
  <c r="BI644" i="10"/>
  <c r="BG644" i="10"/>
  <c r="F644" i="10"/>
  <c r="E644" i="10"/>
  <c r="D644" i="10"/>
  <c r="C644" i="10"/>
  <c r="B644" i="10"/>
  <c r="CR643" i="10"/>
  <c r="CQ643" i="10"/>
  <c r="CO643" i="10"/>
  <c r="BJ643" i="10"/>
  <c r="BI643" i="10"/>
  <c r="BG643" i="10"/>
  <c r="F643" i="10"/>
  <c r="E643" i="10"/>
  <c r="D643" i="10"/>
  <c r="C643" i="10"/>
  <c r="B643" i="10"/>
  <c r="CR642" i="10"/>
  <c r="CQ642" i="10"/>
  <c r="CO642" i="10"/>
  <c r="BJ642" i="10"/>
  <c r="BI642" i="10"/>
  <c r="BG642" i="10"/>
  <c r="F642" i="10"/>
  <c r="E642" i="10"/>
  <c r="D642" i="10"/>
  <c r="C642" i="10"/>
  <c r="B642" i="10"/>
  <c r="CR641" i="10"/>
  <c r="CQ641" i="10"/>
  <c r="CO641" i="10"/>
  <c r="BJ641" i="10"/>
  <c r="BI641" i="10"/>
  <c r="BG641" i="10"/>
  <c r="F641" i="10"/>
  <c r="E641" i="10"/>
  <c r="D641" i="10"/>
  <c r="C641" i="10"/>
  <c r="B641" i="10"/>
  <c r="CR640" i="10"/>
  <c r="CQ640" i="10"/>
  <c r="CO640" i="10"/>
  <c r="BJ640" i="10"/>
  <c r="BI640" i="10"/>
  <c r="BG640" i="10"/>
  <c r="F640" i="10"/>
  <c r="E640" i="10"/>
  <c r="D640" i="10"/>
  <c r="C640" i="10"/>
  <c r="B640" i="10"/>
  <c r="CR639" i="10"/>
  <c r="CQ639" i="10"/>
  <c r="CO639" i="10"/>
  <c r="BJ639" i="10"/>
  <c r="BI639" i="10"/>
  <c r="BG639" i="10"/>
  <c r="F639" i="10"/>
  <c r="E639" i="10"/>
  <c r="D639" i="10"/>
  <c r="C639" i="10"/>
  <c r="B639" i="10"/>
  <c r="CR638" i="10"/>
  <c r="CQ638" i="10"/>
  <c r="CO638" i="10"/>
  <c r="BJ638" i="10"/>
  <c r="BI638" i="10"/>
  <c r="BG638" i="10"/>
  <c r="F638" i="10"/>
  <c r="E638" i="10"/>
  <c r="D638" i="10"/>
  <c r="C638" i="10"/>
  <c r="B638" i="10"/>
  <c r="CR637" i="10"/>
  <c r="CQ637" i="10"/>
  <c r="CO637" i="10"/>
  <c r="BJ637" i="10"/>
  <c r="BI637" i="10"/>
  <c r="BG637" i="10"/>
  <c r="F637" i="10"/>
  <c r="E637" i="10"/>
  <c r="D637" i="10"/>
  <c r="C637" i="10"/>
  <c r="B637" i="10"/>
  <c r="CR636" i="10"/>
  <c r="CQ636" i="10"/>
  <c r="CO636" i="10"/>
  <c r="BJ636" i="10"/>
  <c r="BI636" i="10"/>
  <c r="BG636" i="10"/>
  <c r="F636" i="10"/>
  <c r="E636" i="10"/>
  <c r="D636" i="10"/>
  <c r="C636" i="10"/>
  <c r="B636" i="10"/>
  <c r="CR635" i="10"/>
  <c r="CQ635" i="10"/>
  <c r="CO635" i="10"/>
  <c r="BJ635" i="10"/>
  <c r="BI635" i="10"/>
  <c r="BG635" i="10"/>
  <c r="F635" i="10"/>
  <c r="E635" i="10"/>
  <c r="D635" i="10"/>
  <c r="C635" i="10"/>
  <c r="B635" i="10"/>
  <c r="CR634" i="10"/>
  <c r="CQ634" i="10"/>
  <c r="CO634" i="10"/>
  <c r="BJ634" i="10"/>
  <c r="BI634" i="10"/>
  <c r="BG634" i="10"/>
  <c r="F634" i="10"/>
  <c r="E634" i="10"/>
  <c r="D634" i="10"/>
  <c r="C634" i="10"/>
  <c r="B634" i="10"/>
  <c r="CR633" i="10"/>
  <c r="CQ633" i="10"/>
  <c r="CO633" i="10"/>
  <c r="BJ633" i="10"/>
  <c r="BI633" i="10"/>
  <c r="BG633" i="10"/>
  <c r="F633" i="10"/>
  <c r="E633" i="10"/>
  <c r="D633" i="10"/>
  <c r="C633" i="10"/>
  <c r="B633" i="10"/>
  <c r="CR632" i="10"/>
  <c r="CQ632" i="10"/>
  <c r="CO632" i="10"/>
  <c r="BJ632" i="10"/>
  <c r="BI632" i="10"/>
  <c r="BG632" i="10"/>
  <c r="F632" i="10"/>
  <c r="E632" i="10"/>
  <c r="D632" i="10"/>
  <c r="C632" i="10"/>
  <c r="B632" i="10"/>
  <c r="CR631" i="10"/>
  <c r="CQ631" i="10"/>
  <c r="CO631" i="10"/>
  <c r="BJ631" i="10"/>
  <c r="BI631" i="10"/>
  <c r="BG631" i="10"/>
  <c r="F631" i="10"/>
  <c r="E631" i="10"/>
  <c r="D631" i="10"/>
  <c r="C631" i="10"/>
  <c r="B631" i="10"/>
  <c r="CR630" i="10"/>
  <c r="CQ630" i="10"/>
  <c r="CO630" i="10"/>
  <c r="BJ630" i="10"/>
  <c r="BI630" i="10"/>
  <c r="BG630" i="10"/>
  <c r="F630" i="10"/>
  <c r="E630" i="10"/>
  <c r="D630" i="10"/>
  <c r="C630" i="10"/>
  <c r="B630" i="10"/>
  <c r="CR629" i="10"/>
  <c r="CQ629" i="10"/>
  <c r="CO629" i="10"/>
  <c r="BJ629" i="10"/>
  <c r="BI629" i="10"/>
  <c r="BG629" i="10"/>
  <c r="F629" i="10"/>
  <c r="E629" i="10"/>
  <c r="D629" i="10"/>
  <c r="C629" i="10"/>
  <c r="B629" i="10"/>
  <c r="CR628" i="10"/>
  <c r="CQ628" i="10"/>
  <c r="CO628" i="10"/>
  <c r="BJ628" i="10"/>
  <c r="BI628" i="10"/>
  <c r="BG628" i="10"/>
  <c r="F628" i="10"/>
  <c r="E628" i="10"/>
  <c r="D628" i="10"/>
  <c r="C628" i="10"/>
  <c r="B628" i="10"/>
  <c r="CR627" i="10"/>
  <c r="CQ627" i="10"/>
  <c r="CO627" i="10"/>
  <c r="BJ627" i="10"/>
  <c r="BI627" i="10"/>
  <c r="BG627" i="10"/>
  <c r="F627" i="10"/>
  <c r="E627" i="10"/>
  <c r="D627" i="10"/>
  <c r="C627" i="10"/>
  <c r="B627" i="10"/>
  <c r="CR626" i="10"/>
  <c r="CQ626" i="10"/>
  <c r="CO626" i="10"/>
  <c r="BJ626" i="10"/>
  <c r="BI626" i="10"/>
  <c r="BG626" i="10"/>
  <c r="F626" i="10"/>
  <c r="E626" i="10"/>
  <c r="D626" i="10"/>
  <c r="C626" i="10"/>
  <c r="B626" i="10"/>
  <c r="CR625" i="10"/>
  <c r="CQ625" i="10"/>
  <c r="CO625" i="10"/>
  <c r="BJ625" i="10"/>
  <c r="BI625" i="10"/>
  <c r="BG625" i="10"/>
  <c r="F625" i="10"/>
  <c r="E625" i="10"/>
  <c r="D625" i="10"/>
  <c r="C625" i="10"/>
  <c r="B625" i="10"/>
  <c r="CR624" i="10"/>
  <c r="CQ624" i="10"/>
  <c r="CO624" i="10"/>
  <c r="BJ624" i="10"/>
  <c r="BI624" i="10"/>
  <c r="BG624" i="10"/>
  <c r="F624" i="10"/>
  <c r="E624" i="10"/>
  <c r="D624" i="10"/>
  <c r="C624" i="10"/>
  <c r="B624" i="10"/>
  <c r="CR623" i="10"/>
  <c r="CQ623" i="10"/>
  <c r="CO623" i="10"/>
  <c r="BJ623" i="10"/>
  <c r="BI623" i="10"/>
  <c r="BG623" i="10"/>
  <c r="F623" i="10"/>
  <c r="E623" i="10"/>
  <c r="D623" i="10"/>
  <c r="C623" i="10"/>
  <c r="B623" i="10"/>
  <c r="CR622" i="10"/>
  <c r="CQ622" i="10"/>
  <c r="CO622" i="10"/>
  <c r="BJ622" i="10"/>
  <c r="BI622" i="10"/>
  <c r="BG622" i="10"/>
  <c r="F622" i="10"/>
  <c r="E622" i="10"/>
  <c r="D622" i="10"/>
  <c r="C622" i="10"/>
  <c r="B622" i="10"/>
  <c r="CR621" i="10"/>
  <c r="CQ621" i="10"/>
  <c r="CO621" i="10"/>
  <c r="BJ621" i="10"/>
  <c r="BI621" i="10"/>
  <c r="BG621" i="10"/>
  <c r="F621" i="10"/>
  <c r="E621" i="10"/>
  <c r="D621" i="10"/>
  <c r="C621" i="10"/>
  <c r="B621" i="10"/>
  <c r="CR620" i="10"/>
  <c r="CQ620" i="10"/>
  <c r="CO620" i="10"/>
  <c r="BJ620" i="10"/>
  <c r="BI620" i="10"/>
  <c r="BG620" i="10"/>
  <c r="F620" i="10"/>
  <c r="E620" i="10"/>
  <c r="D620" i="10"/>
  <c r="C620" i="10"/>
  <c r="B620" i="10"/>
  <c r="CR619" i="10"/>
  <c r="CQ619" i="10"/>
  <c r="CO619" i="10"/>
  <c r="BJ619" i="10"/>
  <c r="BI619" i="10"/>
  <c r="BG619" i="10"/>
  <c r="F619" i="10"/>
  <c r="E619" i="10"/>
  <c r="D619" i="10"/>
  <c r="C619" i="10"/>
  <c r="B619" i="10"/>
  <c r="CR618" i="10"/>
  <c r="CQ618" i="10"/>
  <c r="CO618" i="10"/>
  <c r="BJ618" i="10"/>
  <c r="BI618" i="10"/>
  <c r="BG618" i="10"/>
  <c r="F618" i="10"/>
  <c r="E618" i="10"/>
  <c r="D618" i="10"/>
  <c r="C618" i="10"/>
  <c r="B618" i="10"/>
  <c r="CR617" i="10"/>
  <c r="CQ617" i="10"/>
  <c r="CO617" i="10"/>
  <c r="BJ617" i="10"/>
  <c r="BI617" i="10"/>
  <c r="BG617" i="10"/>
  <c r="F617" i="10"/>
  <c r="E617" i="10"/>
  <c r="D617" i="10"/>
  <c r="C617" i="10"/>
  <c r="B617" i="10"/>
  <c r="CR616" i="10"/>
  <c r="CQ616" i="10"/>
  <c r="CO616" i="10"/>
  <c r="BJ616" i="10"/>
  <c r="BI616" i="10"/>
  <c r="BG616" i="10"/>
  <c r="F616" i="10"/>
  <c r="E616" i="10"/>
  <c r="D616" i="10"/>
  <c r="C616" i="10"/>
  <c r="B616" i="10"/>
  <c r="CR615" i="10"/>
  <c r="CQ615" i="10"/>
  <c r="CO615" i="10"/>
  <c r="BJ615" i="10"/>
  <c r="BI615" i="10"/>
  <c r="BG615" i="10"/>
  <c r="F615" i="10"/>
  <c r="E615" i="10"/>
  <c r="D615" i="10"/>
  <c r="C615" i="10"/>
  <c r="B615" i="10"/>
  <c r="CR614" i="10"/>
  <c r="CQ614" i="10"/>
  <c r="CO614" i="10"/>
  <c r="BJ614" i="10"/>
  <c r="BI614" i="10"/>
  <c r="BG614" i="10"/>
  <c r="F614" i="10"/>
  <c r="E614" i="10"/>
  <c r="D614" i="10"/>
  <c r="C614" i="10"/>
  <c r="B614" i="10"/>
  <c r="CR613" i="10"/>
  <c r="CQ613" i="10"/>
  <c r="CO613" i="10"/>
  <c r="BJ613" i="10"/>
  <c r="BI613" i="10"/>
  <c r="BG613" i="10"/>
  <c r="F613" i="10"/>
  <c r="E613" i="10"/>
  <c r="D613" i="10"/>
  <c r="C613" i="10"/>
  <c r="B613" i="10"/>
  <c r="CR612" i="10"/>
  <c r="CQ612" i="10"/>
  <c r="CO612" i="10"/>
  <c r="BJ612" i="10"/>
  <c r="BI612" i="10"/>
  <c r="BG612" i="10"/>
  <c r="F612" i="10"/>
  <c r="E612" i="10"/>
  <c r="D612" i="10"/>
  <c r="C612" i="10"/>
  <c r="B612" i="10"/>
  <c r="CR611" i="10"/>
  <c r="CQ611" i="10"/>
  <c r="CO611" i="10"/>
  <c r="BJ611" i="10"/>
  <c r="BI611" i="10"/>
  <c r="BG611" i="10"/>
  <c r="F611" i="10"/>
  <c r="E611" i="10"/>
  <c r="D611" i="10"/>
  <c r="C611" i="10"/>
  <c r="B611" i="10"/>
  <c r="CR610" i="10"/>
  <c r="CQ610" i="10"/>
  <c r="CO610" i="10"/>
  <c r="BJ610" i="10"/>
  <c r="BI610" i="10"/>
  <c r="BG610" i="10"/>
  <c r="F610" i="10"/>
  <c r="E610" i="10"/>
  <c r="D610" i="10"/>
  <c r="C610" i="10"/>
  <c r="B610" i="10"/>
  <c r="CR609" i="10"/>
  <c r="CQ609" i="10"/>
  <c r="CO609" i="10"/>
  <c r="BJ609" i="10"/>
  <c r="BI609" i="10"/>
  <c r="BG609" i="10"/>
  <c r="F609" i="10"/>
  <c r="E609" i="10"/>
  <c r="D609" i="10"/>
  <c r="C609" i="10"/>
  <c r="B609" i="10"/>
  <c r="CR608" i="10"/>
  <c r="CQ608" i="10"/>
  <c r="CO608" i="10"/>
  <c r="BJ608" i="10"/>
  <c r="BI608" i="10"/>
  <c r="BG608" i="10"/>
  <c r="F608" i="10"/>
  <c r="E608" i="10"/>
  <c r="D608" i="10"/>
  <c r="C608" i="10"/>
  <c r="B608" i="10"/>
  <c r="CR607" i="10"/>
  <c r="CQ607" i="10"/>
  <c r="CO607" i="10"/>
  <c r="BJ607" i="10"/>
  <c r="BI607" i="10"/>
  <c r="BG607" i="10"/>
  <c r="F607" i="10"/>
  <c r="E607" i="10"/>
  <c r="D607" i="10"/>
  <c r="C607" i="10"/>
  <c r="B607" i="10"/>
  <c r="CR606" i="10"/>
  <c r="CQ606" i="10"/>
  <c r="CO606" i="10"/>
  <c r="BJ606" i="10"/>
  <c r="BI606" i="10"/>
  <c r="BG606" i="10"/>
  <c r="F606" i="10"/>
  <c r="E606" i="10"/>
  <c r="D606" i="10"/>
  <c r="C606" i="10"/>
  <c r="B606" i="10"/>
  <c r="CR605" i="10"/>
  <c r="CQ605" i="10"/>
  <c r="CO605" i="10"/>
  <c r="BJ605" i="10"/>
  <c r="BI605" i="10"/>
  <c r="BG605" i="10"/>
  <c r="F605" i="10"/>
  <c r="E605" i="10"/>
  <c r="D605" i="10"/>
  <c r="C605" i="10"/>
  <c r="B605" i="10"/>
  <c r="CR604" i="10"/>
  <c r="CQ604" i="10"/>
  <c r="CO604" i="10"/>
  <c r="BJ604" i="10"/>
  <c r="BI604" i="10"/>
  <c r="BG604" i="10"/>
  <c r="F604" i="10"/>
  <c r="E604" i="10"/>
  <c r="D604" i="10"/>
  <c r="C604" i="10"/>
  <c r="B604" i="10"/>
  <c r="CR603" i="10"/>
  <c r="CQ603" i="10"/>
  <c r="CO603" i="10"/>
  <c r="BJ603" i="10"/>
  <c r="BI603" i="10"/>
  <c r="BG603" i="10"/>
  <c r="F603" i="10"/>
  <c r="E603" i="10"/>
  <c r="D603" i="10"/>
  <c r="C603" i="10"/>
  <c r="B603" i="10"/>
  <c r="CR602" i="10"/>
  <c r="CQ602" i="10"/>
  <c r="CO602" i="10"/>
  <c r="BJ602" i="10"/>
  <c r="BI602" i="10"/>
  <c r="BG602" i="10"/>
  <c r="F602" i="10"/>
  <c r="E602" i="10"/>
  <c r="D602" i="10"/>
  <c r="C602" i="10"/>
  <c r="B602" i="10"/>
  <c r="CR601" i="10"/>
  <c r="CQ601" i="10"/>
  <c r="CO601" i="10"/>
  <c r="BJ601" i="10"/>
  <c r="BI601" i="10"/>
  <c r="BG601" i="10"/>
  <c r="F601" i="10"/>
  <c r="E601" i="10"/>
  <c r="D601" i="10"/>
  <c r="C601" i="10"/>
  <c r="B601" i="10"/>
  <c r="CR600" i="10"/>
  <c r="CQ600" i="10"/>
  <c r="CO600" i="10"/>
  <c r="BJ600" i="10"/>
  <c r="BI600" i="10"/>
  <c r="BG600" i="10"/>
  <c r="F600" i="10"/>
  <c r="E600" i="10"/>
  <c r="D600" i="10"/>
  <c r="C600" i="10"/>
  <c r="B600" i="10"/>
  <c r="CR599" i="10"/>
  <c r="CQ599" i="10"/>
  <c r="CO599" i="10"/>
  <c r="BJ599" i="10"/>
  <c r="BI599" i="10"/>
  <c r="BG599" i="10"/>
  <c r="F599" i="10"/>
  <c r="E599" i="10"/>
  <c r="D599" i="10"/>
  <c r="C599" i="10"/>
  <c r="B599" i="10"/>
  <c r="CR598" i="10"/>
  <c r="CQ598" i="10"/>
  <c r="CO598" i="10"/>
  <c r="BJ598" i="10"/>
  <c r="BI598" i="10"/>
  <c r="BG598" i="10"/>
  <c r="F598" i="10"/>
  <c r="E598" i="10"/>
  <c r="D598" i="10"/>
  <c r="C598" i="10"/>
  <c r="B598" i="10"/>
  <c r="CR597" i="10"/>
  <c r="CQ597" i="10"/>
  <c r="CO597" i="10"/>
  <c r="BJ597" i="10"/>
  <c r="BI597" i="10"/>
  <c r="BG597" i="10"/>
  <c r="F597" i="10"/>
  <c r="E597" i="10"/>
  <c r="D597" i="10"/>
  <c r="C597" i="10"/>
  <c r="B597" i="10"/>
  <c r="CR596" i="10"/>
  <c r="CQ596" i="10"/>
  <c r="CO596" i="10"/>
  <c r="BJ596" i="10"/>
  <c r="BI596" i="10"/>
  <c r="BG596" i="10"/>
  <c r="F596" i="10"/>
  <c r="E596" i="10"/>
  <c r="D596" i="10"/>
  <c r="C596" i="10"/>
  <c r="B596" i="10"/>
  <c r="CR595" i="10"/>
  <c r="CQ595" i="10"/>
  <c r="CO595" i="10"/>
  <c r="BJ595" i="10"/>
  <c r="BI595" i="10"/>
  <c r="BG595" i="10"/>
  <c r="F595" i="10"/>
  <c r="E595" i="10"/>
  <c r="D595" i="10"/>
  <c r="C595" i="10"/>
  <c r="B595" i="10"/>
  <c r="CR594" i="10"/>
  <c r="CQ594" i="10"/>
  <c r="CO594" i="10"/>
  <c r="BJ594" i="10"/>
  <c r="BI594" i="10"/>
  <c r="BG594" i="10"/>
  <c r="F594" i="10"/>
  <c r="E594" i="10"/>
  <c r="D594" i="10"/>
  <c r="C594" i="10"/>
  <c r="B594" i="10"/>
  <c r="CR593" i="10"/>
  <c r="CQ593" i="10"/>
  <c r="CO593" i="10"/>
  <c r="BJ593" i="10"/>
  <c r="BI593" i="10"/>
  <c r="BG593" i="10"/>
  <c r="F593" i="10"/>
  <c r="E593" i="10"/>
  <c r="D593" i="10"/>
  <c r="C593" i="10"/>
  <c r="B593" i="10"/>
  <c r="CR592" i="10"/>
  <c r="CQ592" i="10"/>
  <c r="CO592" i="10"/>
  <c r="BJ592" i="10"/>
  <c r="BI592" i="10"/>
  <c r="BG592" i="10"/>
  <c r="F592" i="10"/>
  <c r="E592" i="10"/>
  <c r="D592" i="10"/>
  <c r="C592" i="10"/>
  <c r="B592" i="10"/>
  <c r="CR591" i="10"/>
  <c r="CQ591" i="10"/>
  <c r="CO591" i="10"/>
  <c r="BJ591" i="10"/>
  <c r="BI591" i="10"/>
  <c r="BG591" i="10"/>
  <c r="F591" i="10"/>
  <c r="E591" i="10"/>
  <c r="D591" i="10"/>
  <c r="C591" i="10"/>
  <c r="B591" i="10"/>
  <c r="CR590" i="10"/>
  <c r="CQ590" i="10"/>
  <c r="CO590" i="10"/>
  <c r="BJ590" i="10"/>
  <c r="BI590" i="10"/>
  <c r="BG590" i="10"/>
  <c r="F590" i="10"/>
  <c r="E590" i="10"/>
  <c r="D590" i="10"/>
  <c r="C590" i="10"/>
  <c r="B590" i="10"/>
  <c r="CR589" i="10"/>
  <c r="CQ589" i="10"/>
  <c r="CO589" i="10"/>
  <c r="BJ589" i="10"/>
  <c r="BI589" i="10"/>
  <c r="BG589" i="10"/>
  <c r="F589" i="10"/>
  <c r="E589" i="10"/>
  <c r="D589" i="10"/>
  <c r="C589" i="10"/>
  <c r="B589" i="10"/>
  <c r="CR588" i="10"/>
  <c r="CQ588" i="10"/>
  <c r="CO588" i="10"/>
  <c r="BJ588" i="10"/>
  <c r="BI588" i="10"/>
  <c r="BG588" i="10"/>
  <c r="F588" i="10"/>
  <c r="E588" i="10"/>
  <c r="D588" i="10"/>
  <c r="C588" i="10"/>
  <c r="B588" i="10"/>
  <c r="CR587" i="10"/>
  <c r="CQ587" i="10"/>
  <c r="CO587" i="10"/>
  <c r="BJ587" i="10"/>
  <c r="BI587" i="10"/>
  <c r="BG587" i="10"/>
  <c r="F587" i="10"/>
  <c r="E587" i="10"/>
  <c r="D587" i="10"/>
  <c r="C587" i="10"/>
  <c r="B587" i="10"/>
  <c r="CR586" i="10"/>
  <c r="CQ586" i="10"/>
  <c r="CO586" i="10"/>
  <c r="BJ586" i="10"/>
  <c r="BI586" i="10"/>
  <c r="BG586" i="10"/>
  <c r="F586" i="10"/>
  <c r="E586" i="10"/>
  <c r="D586" i="10"/>
  <c r="C586" i="10"/>
  <c r="B586" i="10"/>
  <c r="CR585" i="10"/>
  <c r="CQ585" i="10"/>
  <c r="CO585" i="10"/>
  <c r="BJ585" i="10"/>
  <c r="BI585" i="10"/>
  <c r="BG585" i="10"/>
  <c r="F585" i="10"/>
  <c r="E585" i="10"/>
  <c r="D585" i="10"/>
  <c r="C585" i="10"/>
  <c r="B585" i="10"/>
  <c r="CR584" i="10"/>
  <c r="CQ584" i="10"/>
  <c r="CO584" i="10"/>
  <c r="BJ584" i="10"/>
  <c r="BI584" i="10"/>
  <c r="BG584" i="10"/>
  <c r="F584" i="10"/>
  <c r="E584" i="10"/>
  <c r="D584" i="10"/>
  <c r="C584" i="10"/>
  <c r="B584" i="10"/>
  <c r="CR583" i="10"/>
  <c r="CQ583" i="10"/>
  <c r="CO583" i="10"/>
  <c r="BJ583" i="10"/>
  <c r="BI583" i="10"/>
  <c r="BG583" i="10"/>
  <c r="F583" i="10"/>
  <c r="E583" i="10"/>
  <c r="D583" i="10"/>
  <c r="C583" i="10"/>
  <c r="B583" i="10"/>
  <c r="CR582" i="10"/>
  <c r="CQ582" i="10"/>
  <c r="CO582" i="10"/>
  <c r="BJ582" i="10"/>
  <c r="BI582" i="10"/>
  <c r="BG582" i="10"/>
  <c r="F582" i="10"/>
  <c r="E582" i="10"/>
  <c r="D582" i="10"/>
  <c r="C582" i="10"/>
  <c r="B582" i="10"/>
  <c r="CR581" i="10"/>
  <c r="CQ581" i="10"/>
  <c r="CO581" i="10"/>
  <c r="BJ581" i="10"/>
  <c r="BI581" i="10"/>
  <c r="BG581" i="10"/>
  <c r="F581" i="10"/>
  <c r="E581" i="10"/>
  <c r="D581" i="10"/>
  <c r="C581" i="10"/>
  <c r="B581" i="10"/>
  <c r="CR580" i="10"/>
  <c r="CQ580" i="10"/>
  <c r="CO580" i="10"/>
  <c r="BJ580" i="10"/>
  <c r="BI580" i="10"/>
  <c r="BG580" i="10"/>
  <c r="F580" i="10"/>
  <c r="E580" i="10"/>
  <c r="D580" i="10"/>
  <c r="C580" i="10"/>
  <c r="B580" i="10"/>
  <c r="CR579" i="10"/>
  <c r="CQ579" i="10"/>
  <c r="CO579" i="10"/>
  <c r="BJ579" i="10"/>
  <c r="BI579" i="10"/>
  <c r="BG579" i="10"/>
  <c r="F579" i="10"/>
  <c r="E579" i="10"/>
  <c r="D579" i="10"/>
  <c r="C579" i="10"/>
  <c r="B579" i="10"/>
  <c r="CR578" i="10"/>
  <c r="CQ578" i="10"/>
  <c r="CO578" i="10"/>
  <c r="BJ578" i="10"/>
  <c r="BI578" i="10"/>
  <c r="BG578" i="10"/>
  <c r="F578" i="10"/>
  <c r="E578" i="10"/>
  <c r="D578" i="10"/>
  <c r="C578" i="10"/>
  <c r="B578" i="10"/>
  <c r="CR577" i="10"/>
  <c r="CQ577" i="10"/>
  <c r="CO577" i="10"/>
  <c r="BJ577" i="10"/>
  <c r="BI577" i="10"/>
  <c r="BG577" i="10"/>
  <c r="F577" i="10"/>
  <c r="E577" i="10"/>
  <c r="D577" i="10"/>
  <c r="C577" i="10"/>
  <c r="B577" i="10"/>
  <c r="CR576" i="10"/>
  <c r="CQ576" i="10"/>
  <c r="CO576" i="10"/>
  <c r="BJ576" i="10"/>
  <c r="BI576" i="10"/>
  <c r="BG576" i="10"/>
  <c r="F576" i="10"/>
  <c r="E576" i="10"/>
  <c r="D576" i="10"/>
  <c r="C576" i="10"/>
  <c r="B576" i="10"/>
  <c r="CR575" i="10"/>
  <c r="CQ575" i="10"/>
  <c r="CO575" i="10"/>
  <c r="BJ575" i="10"/>
  <c r="BI575" i="10"/>
  <c r="BG575" i="10"/>
  <c r="F575" i="10"/>
  <c r="E575" i="10"/>
  <c r="D575" i="10"/>
  <c r="C575" i="10"/>
  <c r="B575" i="10"/>
  <c r="CR574" i="10"/>
  <c r="CQ574" i="10"/>
  <c r="CO574" i="10"/>
  <c r="BJ574" i="10"/>
  <c r="BI574" i="10"/>
  <c r="BG574" i="10"/>
  <c r="F574" i="10"/>
  <c r="E574" i="10"/>
  <c r="D574" i="10"/>
  <c r="C574" i="10"/>
  <c r="B574" i="10"/>
  <c r="CR573" i="10"/>
  <c r="CQ573" i="10"/>
  <c r="CO573" i="10"/>
  <c r="BJ573" i="10"/>
  <c r="BI573" i="10"/>
  <c r="BG573" i="10"/>
  <c r="F573" i="10"/>
  <c r="E573" i="10"/>
  <c r="D573" i="10"/>
  <c r="C573" i="10"/>
  <c r="B573" i="10"/>
  <c r="CR572" i="10"/>
  <c r="CQ572" i="10"/>
  <c r="CO572" i="10"/>
  <c r="BJ572" i="10"/>
  <c r="BI572" i="10"/>
  <c r="BG572" i="10"/>
  <c r="F572" i="10"/>
  <c r="E572" i="10"/>
  <c r="D572" i="10"/>
  <c r="C572" i="10"/>
  <c r="B572" i="10"/>
  <c r="CR571" i="10"/>
  <c r="CQ571" i="10"/>
  <c r="CO571" i="10"/>
  <c r="BJ571" i="10"/>
  <c r="BI571" i="10"/>
  <c r="BG571" i="10"/>
  <c r="F571" i="10"/>
  <c r="E571" i="10"/>
  <c r="D571" i="10"/>
  <c r="C571" i="10"/>
  <c r="B571" i="10"/>
  <c r="CR570" i="10"/>
  <c r="CQ570" i="10"/>
  <c r="CO570" i="10"/>
  <c r="BJ570" i="10"/>
  <c r="BI570" i="10"/>
  <c r="BG570" i="10"/>
  <c r="F570" i="10"/>
  <c r="E570" i="10"/>
  <c r="D570" i="10"/>
  <c r="C570" i="10"/>
  <c r="B570" i="10"/>
  <c r="CR569" i="10"/>
  <c r="CQ569" i="10"/>
  <c r="CO569" i="10"/>
  <c r="BJ569" i="10"/>
  <c r="BI569" i="10"/>
  <c r="BG569" i="10"/>
  <c r="F569" i="10"/>
  <c r="E569" i="10"/>
  <c r="D569" i="10"/>
  <c r="C569" i="10"/>
  <c r="B569" i="10"/>
  <c r="CR568" i="10"/>
  <c r="CQ568" i="10"/>
  <c r="CO568" i="10"/>
  <c r="BJ568" i="10"/>
  <c r="BI568" i="10"/>
  <c r="BG568" i="10"/>
  <c r="F568" i="10"/>
  <c r="E568" i="10"/>
  <c r="D568" i="10"/>
  <c r="C568" i="10"/>
  <c r="B568" i="10"/>
  <c r="CR567" i="10"/>
  <c r="CQ567" i="10"/>
  <c r="CO567" i="10"/>
  <c r="BJ567" i="10"/>
  <c r="BI567" i="10"/>
  <c r="BG567" i="10"/>
  <c r="F567" i="10"/>
  <c r="E567" i="10"/>
  <c r="D567" i="10"/>
  <c r="C567" i="10"/>
  <c r="B567" i="10"/>
  <c r="CR566" i="10"/>
  <c r="CQ566" i="10"/>
  <c r="CO566" i="10"/>
  <c r="BJ566" i="10"/>
  <c r="BI566" i="10"/>
  <c r="BG566" i="10"/>
  <c r="F566" i="10"/>
  <c r="E566" i="10"/>
  <c r="D566" i="10"/>
  <c r="C566" i="10"/>
  <c r="B566" i="10"/>
  <c r="CR565" i="10"/>
  <c r="CQ565" i="10"/>
  <c r="CO565" i="10"/>
  <c r="BJ565" i="10"/>
  <c r="BI565" i="10"/>
  <c r="BG565" i="10"/>
  <c r="F565" i="10"/>
  <c r="E565" i="10"/>
  <c r="D565" i="10"/>
  <c r="C565" i="10"/>
  <c r="B565" i="10"/>
  <c r="CR564" i="10"/>
  <c r="CQ564" i="10"/>
  <c r="CO564" i="10"/>
  <c r="BJ564" i="10"/>
  <c r="BI564" i="10"/>
  <c r="BG564" i="10"/>
  <c r="F564" i="10"/>
  <c r="E564" i="10"/>
  <c r="D564" i="10"/>
  <c r="C564" i="10"/>
  <c r="B564" i="10"/>
  <c r="CR563" i="10"/>
  <c r="CQ563" i="10"/>
  <c r="CO563" i="10"/>
  <c r="BJ563" i="10"/>
  <c r="BI563" i="10"/>
  <c r="BG563" i="10"/>
  <c r="F563" i="10"/>
  <c r="E563" i="10"/>
  <c r="D563" i="10"/>
  <c r="C563" i="10"/>
  <c r="B563" i="10"/>
  <c r="CR562" i="10"/>
  <c r="CQ562" i="10"/>
  <c r="CO562" i="10"/>
  <c r="BJ562" i="10"/>
  <c r="BI562" i="10"/>
  <c r="BG562" i="10"/>
  <c r="F562" i="10"/>
  <c r="E562" i="10"/>
  <c r="D562" i="10"/>
  <c r="C562" i="10"/>
  <c r="B562" i="10"/>
  <c r="CR561" i="10"/>
  <c r="CQ561" i="10"/>
  <c r="CO561" i="10"/>
  <c r="BJ561" i="10"/>
  <c r="BI561" i="10"/>
  <c r="BG561" i="10"/>
  <c r="F561" i="10"/>
  <c r="E561" i="10"/>
  <c r="D561" i="10"/>
  <c r="C561" i="10"/>
  <c r="B561" i="10"/>
  <c r="CR560" i="10"/>
  <c r="CQ560" i="10"/>
  <c r="CO560" i="10"/>
  <c r="BJ560" i="10"/>
  <c r="BI560" i="10"/>
  <c r="BG560" i="10"/>
  <c r="F560" i="10"/>
  <c r="E560" i="10"/>
  <c r="D560" i="10"/>
  <c r="C560" i="10"/>
  <c r="B560" i="10"/>
  <c r="CR559" i="10"/>
  <c r="CQ559" i="10"/>
  <c r="CO559" i="10"/>
  <c r="BJ559" i="10"/>
  <c r="BI559" i="10"/>
  <c r="BG559" i="10"/>
  <c r="F559" i="10"/>
  <c r="E559" i="10"/>
  <c r="D559" i="10"/>
  <c r="C559" i="10"/>
  <c r="B559" i="10"/>
  <c r="CR558" i="10"/>
  <c r="CQ558" i="10"/>
  <c r="CO558" i="10"/>
  <c r="BJ558" i="10"/>
  <c r="BI558" i="10"/>
  <c r="BG558" i="10"/>
  <c r="F558" i="10"/>
  <c r="E558" i="10"/>
  <c r="D558" i="10"/>
  <c r="C558" i="10"/>
  <c r="B558" i="10"/>
  <c r="CR557" i="10"/>
  <c r="CQ557" i="10"/>
  <c r="CO557" i="10"/>
  <c r="BJ557" i="10"/>
  <c r="BI557" i="10"/>
  <c r="BG557" i="10"/>
  <c r="F557" i="10"/>
  <c r="E557" i="10"/>
  <c r="D557" i="10"/>
  <c r="C557" i="10"/>
  <c r="B557" i="10"/>
  <c r="CR556" i="10"/>
  <c r="CQ556" i="10"/>
  <c r="CO556" i="10"/>
  <c r="BJ556" i="10"/>
  <c r="BI556" i="10"/>
  <c r="BG556" i="10"/>
  <c r="F556" i="10"/>
  <c r="E556" i="10"/>
  <c r="D556" i="10"/>
  <c r="C556" i="10"/>
  <c r="B556" i="10"/>
  <c r="CR555" i="10"/>
  <c r="CQ555" i="10"/>
  <c r="CO555" i="10"/>
  <c r="BJ555" i="10"/>
  <c r="BI555" i="10"/>
  <c r="BG555" i="10"/>
  <c r="F555" i="10"/>
  <c r="E555" i="10"/>
  <c r="D555" i="10"/>
  <c r="C555" i="10"/>
  <c r="B555" i="10"/>
  <c r="CR554" i="10"/>
  <c r="CQ554" i="10"/>
  <c r="CO554" i="10"/>
  <c r="BJ554" i="10"/>
  <c r="BI554" i="10"/>
  <c r="BG554" i="10"/>
  <c r="F554" i="10"/>
  <c r="E554" i="10"/>
  <c r="D554" i="10"/>
  <c r="C554" i="10"/>
  <c r="B554" i="10"/>
  <c r="CR553" i="10"/>
  <c r="CQ553" i="10"/>
  <c r="CO553" i="10"/>
  <c r="BJ553" i="10"/>
  <c r="BI553" i="10"/>
  <c r="BG553" i="10"/>
  <c r="F553" i="10"/>
  <c r="E553" i="10"/>
  <c r="D553" i="10"/>
  <c r="C553" i="10"/>
  <c r="B553" i="10"/>
  <c r="CR552" i="10"/>
  <c r="CQ552" i="10"/>
  <c r="CO552" i="10"/>
  <c r="BJ552" i="10"/>
  <c r="BI552" i="10"/>
  <c r="BG552" i="10"/>
  <c r="F552" i="10"/>
  <c r="E552" i="10"/>
  <c r="D552" i="10"/>
  <c r="C552" i="10"/>
  <c r="B552" i="10"/>
  <c r="CR551" i="10"/>
  <c r="CQ551" i="10"/>
  <c r="CO551" i="10"/>
  <c r="BJ551" i="10"/>
  <c r="BI551" i="10"/>
  <c r="BG551" i="10"/>
  <c r="F551" i="10"/>
  <c r="E551" i="10"/>
  <c r="D551" i="10"/>
  <c r="C551" i="10"/>
  <c r="B551" i="10"/>
  <c r="CR550" i="10"/>
  <c r="CQ550" i="10"/>
  <c r="CO550" i="10"/>
  <c r="BJ550" i="10"/>
  <c r="BI550" i="10"/>
  <c r="BG550" i="10"/>
  <c r="F550" i="10"/>
  <c r="E550" i="10"/>
  <c r="D550" i="10"/>
  <c r="C550" i="10"/>
  <c r="B550" i="10"/>
  <c r="CR549" i="10"/>
  <c r="CQ549" i="10"/>
  <c r="CO549" i="10"/>
  <c r="BJ549" i="10"/>
  <c r="BI549" i="10"/>
  <c r="BG549" i="10"/>
  <c r="F549" i="10"/>
  <c r="E549" i="10"/>
  <c r="D549" i="10"/>
  <c r="C549" i="10"/>
  <c r="B549" i="10"/>
  <c r="CR548" i="10"/>
  <c r="CQ548" i="10"/>
  <c r="CO548" i="10"/>
  <c r="BJ548" i="10"/>
  <c r="BI548" i="10"/>
  <c r="BG548" i="10"/>
  <c r="F548" i="10"/>
  <c r="E548" i="10"/>
  <c r="D548" i="10"/>
  <c r="C548" i="10"/>
  <c r="B548" i="10"/>
  <c r="CR547" i="10"/>
  <c r="CQ547" i="10"/>
  <c r="CO547" i="10"/>
  <c r="BJ547" i="10"/>
  <c r="BI547" i="10"/>
  <c r="BG547" i="10"/>
  <c r="F547" i="10"/>
  <c r="E547" i="10"/>
  <c r="D547" i="10"/>
  <c r="C547" i="10"/>
  <c r="B547" i="10"/>
  <c r="CR546" i="10"/>
  <c r="CQ546" i="10"/>
  <c r="CO546" i="10"/>
  <c r="BJ546" i="10"/>
  <c r="BI546" i="10"/>
  <c r="BG546" i="10"/>
  <c r="F546" i="10"/>
  <c r="E546" i="10"/>
  <c r="D546" i="10"/>
  <c r="C546" i="10"/>
  <c r="B546" i="10"/>
  <c r="CR545" i="10"/>
  <c r="CQ545" i="10"/>
  <c r="CO545" i="10"/>
  <c r="BJ545" i="10"/>
  <c r="BI545" i="10"/>
  <c r="BG545" i="10"/>
  <c r="F545" i="10"/>
  <c r="E545" i="10"/>
  <c r="D545" i="10"/>
  <c r="C545" i="10"/>
  <c r="B545" i="10"/>
  <c r="CR544" i="10"/>
  <c r="CQ544" i="10"/>
  <c r="CO544" i="10"/>
  <c r="BJ544" i="10"/>
  <c r="BI544" i="10"/>
  <c r="BG544" i="10"/>
  <c r="F544" i="10"/>
  <c r="E544" i="10"/>
  <c r="D544" i="10"/>
  <c r="C544" i="10"/>
  <c r="B544" i="10"/>
  <c r="CR543" i="10"/>
  <c r="CQ543" i="10"/>
  <c r="CO543" i="10"/>
  <c r="BJ543" i="10"/>
  <c r="BI543" i="10"/>
  <c r="BG543" i="10"/>
  <c r="F543" i="10"/>
  <c r="E543" i="10"/>
  <c r="D543" i="10"/>
  <c r="C543" i="10"/>
  <c r="B543" i="10"/>
  <c r="CR542" i="10"/>
  <c r="CQ542" i="10"/>
  <c r="CO542" i="10"/>
  <c r="BJ542" i="10"/>
  <c r="BI542" i="10"/>
  <c r="BG542" i="10"/>
  <c r="F542" i="10"/>
  <c r="E542" i="10"/>
  <c r="D542" i="10"/>
  <c r="C542" i="10"/>
  <c r="B542" i="10"/>
  <c r="CR541" i="10"/>
  <c r="CQ541" i="10"/>
  <c r="CO541" i="10"/>
  <c r="BJ541" i="10"/>
  <c r="BI541" i="10"/>
  <c r="BG541" i="10"/>
  <c r="F541" i="10"/>
  <c r="E541" i="10"/>
  <c r="D541" i="10"/>
  <c r="C541" i="10"/>
  <c r="B541" i="10"/>
  <c r="CR540" i="10"/>
  <c r="CQ540" i="10"/>
  <c r="CO540" i="10"/>
  <c r="BJ540" i="10"/>
  <c r="BI540" i="10"/>
  <c r="BG540" i="10"/>
  <c r="F540" i="10"/>
  <c r="E540" i="10"/>
  <c r="D540" i="10"/>
  <c r="C540" i="10"/>
  <c r="B540" i="10"/>
  <c r="CR539" i="10"/>
  <c r="CQ539" i="10"/>
  <c r="CO539" i="10"/>
  <c r="BJ539" i="10"/>
  <c r="BI539" i="10"/>
  <c r="BG539" i="10"/>
  <c r="F539" i="10"/>
  <c r="E539" i="10"/>
  <c r="D539" i="10"/>
  <c r="C539" i="10"/>
  <c r="B539" i="10"/>
  <c r="CR538" i="10"/>
  <c r="CQ538" i="10"/>
  <c r="CO538" i="10"/>
  <c r="BJ538" i="10"/>
  <c r="BI538" i="10"/>
  <c r="BG538" i="10"/>
  <c r="F538" i="10"/>
  <c r="E538" i="10"/>
  <c r="D538" i="10"/>
  <c r="C538" i="10"/>
  <c r="B538" i="10"/>
  <c r="CR537" i="10"/>
  <c r="CQ537" i="10"/>
  <c r="CO537" i="10"/>
  <c r="BJ537" i="10"/>
  <c r="BI537" i="10"/>
  <c r="BG537" i="10"/>
  <c r="F537" i="10"/>
  <c r="E537" i="10"/>
  <c r="D537" i="10"/>
  <c r="C537" i="10"/>
  <c r="B537" i="10"/>
  <c r="CR536" i="10"/>
  <c r="CQ536" i="10"/>
  <c r="CO536" i="10"/>
  <c r="BJ536" i="10"/>
  <c r="BI536" i="10"/>
  <c r="BG536" i="10"/>
  <c r="F536" i="10"/>
  <c r="E536" i="10"/>
  <c r="D536" i="10"/>
  <c r="C536" i="10"/>
  <c r="B536" i="10"/>
  <c r="CR535" i="10"/>
  <c r="CQ535" i="10"/>
  <c r="CO535" i="10"/>
  <c r="BJ535" i="10"/>
  <c r="BI535" i="10"/>
  <c r="BG535" i="10"/>
  <c r="F535" i="10"/>
  <c r="E535" i="10"/>
  <c r="D535" i="10"/>
  <c r="C535" i="10"/>
  <c r="B535" i="10"/>
  <c r="CR534" i="10"/>
  <c r="CQ534" i="10"/>
  <c r="CO534" i="10"/>
  <c r="BJ534" i="10"/>
  <c r="BI534" i="10"/>
  <c r="BG534" i="10"/>
  <c r="F534" i="10"/>
  <c r="E534" i="10"/>
  <c r="D534" i="10"/>
  <c r="C534" i="10"/>
  <c r="B534" i="10"/>
  <c r="CR533" i="10"/>
  <c r="CQ533" i="10"/>
  <c r="CO533" i="10"/>
  <c r="BJ533" i="10"/>
  <c r="BI533" i="10"/>
  <c r="BG533" i="10"/>
  <c r="F533" i="10"/>
  <c r="E533" i="10"/>
  <c r="D533" i="10"/>
  <c r="C533" i="10"/>
  <c r="B533" i="10"/>
  <c r="CR532" i="10"/>
  <c r="CQ532" i="10"/>
  <c r="CO532" i="10"/>
  <c r="BJ532" i="10"/>
  <c r="BI532" i="10"/>
  <c r="BG532" i="10"/>
  <c r="F532" i="10"/>
  <c r="E532" i="10"/>
  <c r="D532" i="10"/>
  <c r="C532" i="10"/>
  <c r="B532" i="10"/>
  <c r="CR531" i="10"/>
  <c r="CQ531" i="10"/>
  <c r="CO531" i="10"/>
  <c r="BJ531" i="10"/>
  <c r="BI531" i="10"/>
  <c r="BG531" i="10"/>
  <c r="F531" i="10"/>
  <c r="E531" i="10"/>
  <c r="D531" i="10"/>
  <c r="C531" i="10"/>
  <c r="B531" i="10"/>
  <c r="CR530" i="10"/>
  <c r="CQ530" i="10"/>
  <c r="CO530" i="10"/>
  <c r="BJ530" i="10"/>
  <c r="BI530" i="10"/>
  <c r="BG530" i="10"/>
  <c r="F530" i="10"/>
  <c r="E530" i="10"/>
  <c r="D530" i="10"/>
  <c r="C530" i="10"/>
  <c r="B530" i="10"/>
  <c r="CR529" i="10"/>
  <c r="CQ529" i="10"/>
  <c r="CO529" i="10"/>
  <c r="BJ529" i="10"/>
  <c r="BI529" i="10"/>
  <c r="BG529" i="10"/>
  <c r="F529" i="10"/>
  <c r="E529" i="10"/>
  <c r="D529" i="10"/>
  <c r="C529" i="10"/>
  <c r="B529" i="10"/>
  <c r="CR528" i="10"/>
  <c r="CQ528" i="10"/>
  <c r="CO528" i="10"/>
  <c r="BJ528" i="10"/>
  <c r="BI528" i="10"/>
  <c r="BG528" i="10"/>
  <c r="F528" i="10"/>
  <c r="E528" i="10"/>
  <c r="D528" i="10"/>
  <c r="C528" i="10"/>
  <c r="B528" i="10"/>
  <c r="CR527" i="10"/>
  <c r="CQ527" i="10"/>
  <c r="CO527" i="10"/>
  <c r="BJ527" i="10"/>
  <c r="BI527" i="10"/>
  <c r="BG527" i="10"/>
  <c r="F527" i="10"/>
  <c r="E527" i="10"/>
  <c r="D527" i="10"/>
  <c r="C527" i="10"/>
  <c r="B527" i="10"/>
  <c r="CR526" i="10"/>
  <c r="CQ526" i="10"/>
  <c r="CO526" i="10"/>
  <c r="BJ526" i="10"/>
  <c r="BI526" i="10"/>
  <c r="BG526" i="10"/>
  <c r="F526" i="10"/>
  <c r="E526" i="10"/>
  <c r="D526" i="10"/>
  <c r="C526" i="10"/>
  <c r="B526" i="10"/>
  <c r="CR525" i="10"/>
  <c r="CQ525" i="10"/>
  <c r="CO525" i="10"/>
  <c r="BJ525" i="10"/>
  <c r="BI525" i="10"/>
  <c r="BG525" i="10"/>
  <c r="F525" i="10"/>
  <c r="E525" i="10"/>
  <c r="D525" i="10"/>
  <c r="C525" i="10"/>
  <c r="B525" i="10"/>
  <c r="CR524" i="10"/>
  <c r="CQ524" i="10"/>
  <c r="CO524" i="10"/>
  <c r="BJ524" i="10"/>
  <c r="BI524" i="10"/>
  <c r="BG524" i="10"/>
  <c r="F524" i="10"/>
  <c r="E524" i="10"/>
  <c r="D524" i="10"/>
  <c r="C524" i="10"/>
  <c r="B524" i="10"/>
  <c r="CR523" i="10"/>
  <c r="CQ523" i="10"/>
  <c r="CO523" i="10"/>
  <c r="BJ523" i="10"/>
  <c r="BI523" i="10"/>
  <c r="BG523" i="10"/>
  <c r="F523" i="10"/>
  <c r="E523" i="10"/>
  <c r="D523" i="10"/>
  <c r="C523" i="10"/>
  <c r="B523" i="10"/>
  <c r="CR522" i="10"/>
  <c r="CQ522" i="10"/>
  <c r="CO522" i="10"/>
  <c r="BJ522" i="10"/>
  <c r="BI522" i="10"/>
  <c r="BG522" i="10"/>
  <c r="F522" i="10"/>
  <c r="E522" i="10"/>
  <c r="D522" i="10"/>
  <c r="C522" i="10"/>
  <c r="B522" i="10"/>
  <c r="CR521" i="10"/>
  <c r="CQ521" i="10"/>
  <c r="CO521" i="10"/>
  <c r="BJ521" i="10"/>
  <c r="BI521" i="10"/>
  <c r="BG521" i="10"/>
  <c r="F521" i="10"/>
  <c r="E521" i="10"/>
  <c r="D521" i="10"/>
  <c r="C521" i="10"/>
  <c r="B521" i="10"/>
  <c r="CR520" i="10"/>
  <c r="CQ520" i="10"/>
  <c r="CO520" i="10"/>
  <c r="BJ520" i="10"/>
  <c r="BI520" i="10"/>
  <c r="BG520" i="10"/>
  <c r="F520" i="10"/>
  <c r="E520" i="10"/>
  <c r="D520" i="10"/>
  <c r="C520" i="10"/>
  <c r="B520" i="10"/>
  <c r="CR519" i="10"/>
  <c r="CQ519" i="10"/>
  <c r="CO519" i="10"/>
  <c r="BJ519" i="10"/>
  <c r="BI519" i="10"/>
  <c r="BG519" i="10"/>
  <c r="F519" i="10"/>
  <c r="E519" i="10"/>
  <c r="D519" i="10"/>
  <c r="C519" i="10"/>
  <c r="B519" i="10"/>
  <c r="CR518" i="10"/>
  <c r="CQ518" i="10"/>
  <c r="CO518" i="10"/>
  <c r="BJ518" i="10"/>
  <c r="BI518" i="10"/>
  <c r="BG518" i="10"/>
  <c r="F518" i="10"/>
  <c r="E518" i="10"/>
  <c r="D518" i="10"/>
  <c r="C518" i="10"/>
  <c r="B518" i="10"/>
  <c r="CR517" i="10"/>
  <c r="CQ517" i="10"/>
  <c r="CO517" i="10"/>
  <c r="BJ517" i="10"/>
  <c r="BI517" i="10"/>
  <c r="BG517" i="10"/>
  <c r="F517" i="10"/>
  <c r="E517" i="10"/>
  <c r="D517" i="10"/>
  <c r="C517" i="10"/>
  <c r="B517" i="10"/>
  <c r="CR516" i="10"/>
  <c r="CQ516" i="10"/>
  <c r="CO516" i="10"/>
  <c r="BJ516" i="10"/>
  <c r="BI516" i="10"/>
  <c r="BG516" i="10"/>
  <c r="F516" i="10"/>
  <c r="E516" i="10"/>
  <c r="D516" i="10"/>
  <c r="C516" i="10"/>
  <c r="B516" i="10"/>
  <c r="CR515" i="10"/>
  <c r="CQ515" i="10"/>
  <c r="CO515" i="10"/>
  <c r="BJ515" i="10"/>
  <c r="BI515" i="10"/>
  <c r="BG515" i="10"/>
  <c r="F515" i="10"/>
  <c r="E515" i="10"/>
  <c r="D515" i="10"/>
  <c r="C515" i="10"/>
  <c r="B515" i="10"/>
  <c r="CR514" i="10"/>
  <c r="CQ514" i="10"/>
  <c r="CO514" i="10"/>
  <c r="BJ514" i="10"/>
  <c r="BI514" i="10"/>
  <c r="BG514" i="10"/>
  <c r="F514" i="10"/>
  <c r="E514" i="10"/>
  <c r="D514" i="10"/>
  <c r="C514" i="10"/>
  <c r="B514" i="10"/>
  <c r="CR513" i="10"/>
  <c r="CQ513" i="10"/>
  <c r="CO513" i="10"/>
  <c r="BJ513" i="10"/>
  <c r="BI513" i="10"/>
  <c r="BG513" i="10"/>
  <c r="F513" i="10"/>
  <c r="E513" i="10"/>
  <c r="D513" i="10"/>
  <c r="C513" i="10"/>
  <c r="B513" i="10"/>
  <c r="CR512" i="10"/>
  <c r="CQ512" i="10"/>
  <c r="CO512" i="10"/>
  <c r="BJ512" i="10"/>
  <c r="BI512" i="10"/>
  <c r="BG512" i="10"/>
  <c r="F512" i="10"/>
  <c r="E512" i="10"/>
  <c r="D512" i="10"/>
  <c r="C512" i="10"/>
  <c r="B512" i="10"/>
  <c r="CR511" i="10"/>
  <c r="CQ511" i="10"/>
  <c r="CO511" i="10"/>
  <c r="BJ511" i="10"/>
  <c r="BI511" i="10"/>
  <c r="BG511" i="10"/>
  <c r="F511" i="10"/>
  <c r="E511" i="10"/>
  <c r="D511" i="10"/>
  <c r="C511" i="10"/>
  <c r="B511" i="10"/>
  <c r="CR510" i="10"/>
  <c r="CQ510" i="10"/>
  <c r="CO510" i="10"/>
  <c r="BJ510" i="10"/>
  <c r="BI510" i="10"/>
  <c r="BG510" i="10"/>
  <c r="F510" i="10"/>
  <c r="E510" i="10"/>
  <c r="D510" i="10"/>
  <c r="C510" i="10"/>
  <c r="B510" i="10"/>
  <c r="CR509" i="10"/>
  <c r="CQ509" i="10"/>
  <c r="CO509" i="10"/>
  <c r="BJ509" i="10"/>
  <c r="BI509" i="10"/>
  <c r="BG509" i="10"/>
  <c r="F509" i="10"/>
  <c r="E509" i="10"/>
  <c r="D509" i="10"/>
  <c r="C509" i="10"/>
  <c r="B509" i="10"/>
  <c r="CR508" i="10"/>
  <c r="CQ508" i="10"/>
  <c r="CO508" i="10"/>
  <c r="BJ508" i="10"/>
  <c r="BI508" i="10"/>
  <c r="BG508" i="10"/>
  <c r="F508" i="10"/>
  <c r="E508" i="10"/>
  <c r="D508" i="10"/>
  <c r="C508" i="10"/>
  <c r="B508" i="10"/>
  <c r="CR507" i="10"/>
  <c r="CQ507" i="10"/>
  <c r="CO507" i="10"/>
  <c r="BJ507" i="10"/>
  <c r="BI507" i="10"/>
  <c r="BG507" i="10"/>
  <c r="F507" i="10"/>
  <c r="E507" i="10"/>
  <c r="D507" i="10"/>
  <c r="C507" i="10"/>
  <c r="B507" i="10"/>
  <c r="CR506" i="10"/>
  <c r="CQ506" i="10"/>
  <c r="CO506" i="10"/>
  <c r="BJ506" i="10"/>
  <c r="BI506" i="10"/>
  <c r="BG506" i="10"/>
  <c r="F506" i="10"/>
  <c r="E506" i="10"/>
  <c r="D506" i="10"/>
  <c r="C506" i="10"/>
  <c r="B506" i="10"/>
  <c r="CR505" i="10"/>
  <c r="CQ505" i="10"/>
  <c r="CO505" i="10"/>
  <c r="BJ505" i="10"/>
  <c r="BI505" i="10"/>
  <c r="BG505" i="10"/>
  <c r="F505" i="10"/>
  <c r="E505" i="10"/>
  <c r="D505" i="10"/>
  <c r="C505" i="10"/>
  <c r="B505" i="10"/>
  <c r="CR504" i="10"/>
  <c r="CQ504" i="10"/>
  <c r="CO504" i="10"/>
  <c r="BJ504" i="10"/>
  <c r="BI504" i="10"/>
  <c r="BG504" i="10"/>
  <c r="F504" i="10"/>
  <c r="E504" i="10"/>
  <c r="D504" i="10"/>
  <c r="C504" i="10"/>
  <c r="B504" i="10"/>
  <c r="CR503" i="10"/>
  <c r="CQ503" i="10"/>
  <c r="CO503" i="10"/>
  <c r="BJ503" i="10"/>
  <c r="BI503" i="10"/>
  <c r="BG503" i="10"/>
  <c r="F503" i="10"/>
  <c r="E503" i="10"/>
  <c r="D503" i="10"/>
  <c r="C503" i="10"/>
  <c r="B503" i="10"/>
  <c r="CR502" i="10"/>
  <c r="CQ502" i="10"/>
  <c r="CO502" i="10"/>
  <c r="BJ502" i="10"/>
  <c r="BI502" i="10"/>
  <c r="BG502" i="10"/>
  <c r="F502" i="10"/>
  <c r="E502" i="10"/>
  <c r="D502" i="10"/>
  <c r="C502" i="10"/>
  <c r="B502" i="10"/>
  <c r="CR501" i="10"/>
  <c r="CQ501" i="10"/>
  <c r="CO501" i="10"/>
  <c r="BJ501" i="10"/>
  <c r="BI501" i="10"/>
  <c r="BG501" i="10"/>
  <c r="F501" i="10"/>
  <c r="E501" i="10"/>
  <c r="D501" i="10"/>
  <c r="C501" i="10"/>
  <c r="B501" i="10"/>
  <c r="CR500" i="10"/>
  <c r="CQ500" i="10"/>
  <c r="CO500" i="10"/>
  <c r="BJ500" i="10"/>
  <c r="BI500" i="10"/>
  <c r="BG500" i="10"/>
  <c r="F500" i="10"/>
  <c r="E500" i="10"/>
  <c r="D500" i="10"/>
  <c r="C500" i="10"/>
  <c r="B500" i="10"/>
  <c r="CR499" i="10"/>
  <c r="CQ499" i="10"/>
  <c r="CO499" i="10"/>
  <c r="BJ499" i="10"/>
  <c r="BI499" i="10"/>
  <c r="BG499" i="10"/>
  <c r="F499" i="10"/>
  <c r="E499" i="10"/>
  <c r="D499" i="10"/>
  <c r="C499" i="10"/>
  <c r="B499" i="10"/>
  <c r="CR498" i="10"/>
  <c r="CQ498" i="10"/>
  <c r="CO498" i="10"/>
  <c r="BJ498" i="10"/>
  <c r="BI498" i="10"/>
  <c r="BG498" i="10"/>
  <c r="F498" i="10"/>
  <c r="E498" i="10"/>
  <c r="D498" i="10"/>
  <c r="C498" i="10"/>
  <c r="B498" i="10"/>
  <c r="CR497" i="10"/>
  <c r="CQ497" i="10"/>
  <c r="CO497" i="10"/>
  <c r="BJ497" i="10"/>
  <c r="BI497" i="10"/>
  <c r="BG497" i="10"/>
  <c r="F497" i="10"/>
  <c r="E497" i="10"/>
  <c r="D497" i="10"/>
  <c r="C497" i="10"/>
  <c r="B497" i="10"/>
  <c r="CR496" i="10"/>
  <c r="CQ496" i="10"/>
  <c r="CO496" i="10"/>
  <c r="BJ496" i="10"/>
  <c r="BI496" i="10"/>
  <c r="BG496" i="10"/>
  <c r="F496" i="10"/>
  <c r="E496" i="10"/>
  <c r="D496" i="10"/>
  <c r="C496" i="10"/>
  <c r="B496" i="10"/>
  <c r="CR495" i="10"/>
  <c r="CQ495" i="10"/>
  <c r="CO495" i="10"/>
  <c r="BJ495" i="10"/>
  <c r="BI495" i="10"/>
  <c r="BG495" i="10"/>
  <c r="F495" i="10"/>
  <c r="E495" i="10"/>
  <c r="D495" i="10"/>
  <c r="C495" i="10"/>
  <c r="B495" i="10"/>
  <c r="CR494" i="10"/>
  <c r="CQ494" i="10"/>
  <c r="CO494" i="10"/>
  <c r="BJ494" i="10"/>
  <c r="BI494" i="10"/>
  <c r="BG494" i="10"/>
  <c r="F494" i="10"/>
  <c r="E494" i="10"/>
  <c r="D494" i="10"/>
  <c r="C494" i="10"/>
  <c r="B494" i="10"/>
  <c r="CR493" i="10"/>
  <c r="CQ493" i="10"/>
  <c r="CO493" i="10"/>
  <c r="BJ493" i="10"/>
  <c r="BI493" i="10"/>
  <c r="BG493" i="10"/>
  <c r="F493" i="10"/>
  <c r="E493" i="10"/>
  <c r="D493" i="10"/>
  <c r="C493" i="10"/>
  <c r="B493" i="10"/>
  <c r="CR492" i="10"/>
  <c r="CQ492" i="10"/>
  <c r="CO492" i="10"/>
  <c r="BJ492" i="10"/>
  <c r="BI492" i="10"/>
  <c r="BG492" i="10"/>
  <c r="F492" i="10"/>
  <c r="E492" i="10"/>
  <c r="D492" i="10"/>
  <c r="C492" i="10"/>
  <c r="B492" i="10"/>
  <c r="CR491" i="10"/>
  <c r="CQ491" i="10"/>
  <c r="CO491" i="10"/>
  <c r="BJ491" i="10"/>
  <c r="BI491" i="10"/>
  <c r="BG491" i="10"/>
  <c r="F491" i="10"/>
  <c r="E491" i="10"/>
  <c r="D491" i="10"/>
  <c r="C491" i="10"/>
  <c r="B491" i="10"/>
  <c r="CR490" i="10"/>
  <c r="CQ490" i="10"/>
  <c r="CO490" i="10"/>
  <c r="BJ490" i="10"/>
  <c r="BI490" i="10"/>
  <c r="BG490" i="10"/>
  <c r="F490" i="10"/>
  <c r="E490" i="10"/>
  <c r="D490" i="10"/>
  <c r="C490" i="10"/>
  <c r="B490" i="10"/>
  <c r="CR489" i="10"/>
  <c r="CQ489" i="10"/>
  <c r="CO489" i="10"/>
  <c r="BJ489" i="10"/>
  <c r="BI489" i="10"/>
  <c r="BG489" i="10"/>
  <c r="F489" i="10"/>
  <c r="E489" i="10"/>
  <c r="D489" i="10"/>
  <c r="C489" i="10"/>
  <c r="B489" i="10"/>
  <c r="CR488" i="10"/>
  <c r="CQ488" i="10"/>
  <c r="CO488" i="10"/>
  <c r="BJ488" i="10"/>
  <c r="BI488" i="10"/>
  <c r="BG488" i="10"/>
  <c r="F488" i="10"/>
  <c r="E488" i="10"/>
  <c r="D488" i="10"/>
  <c r="C488" i="10"/>
  <c r="B488" i="10"/>
  <c r="CR487" i="10"/>
  <c r="CQ487" i="10"/>
  <c r="CO487" i="10"/>
  <c r="BJ487" i="10"/>
  <c r="BI487" i="10"/>
  <c r="BG487" i="10"/>
  <c r="F487" i="10"/>
  <c r="E487" i="10"/>
  <c r="D487" i="10"/>
  <c r="C487" i="10"/>
  <c r="B487" i="10"/>
  <c r="CR486" i="10"/>
  <c r="CQ486" i="10"/>
  <c r="CO486" i="10"/>
  <c r="BJ486" i="10"/>
  <c r="BI486" i="10"/>
  <c r="BG486" i="10"/>
  <c r="F486" i="10"/>
  <c r="E486" i="10"/>
  <c r="D486" i="10"/>
  <c r="C486" i="10"/>
  <c r="B486" i="10"/>
  <c r="CR485" i="10"/>
  <c r="CQ485" i="10"/>
  <c r="CO485" i="10"/>
  <c r="BJ485" i="10"/>
  <c r="BI485" i="10"/>
  <c r="BG485" i="10"/>
  <c r="F485" i="10"/>
  <c r="E485" i="10"/>
  <c r="D485" i="10"/>
  <c r="C485" i="10"/>
  <c r="B485" i="10"/>
  <c r="CR484" i="10"/>
  <c r="CQ484" i="10"/>
  <c r="CO484" i="10"/>
  <c r="BJ484" i="10"/>
  <c r="BI484" i="10"/>
  <c r="BG484" i="10"/>
  <c r="F484" i="10"/>
  <c r="E484" i="10"/>
  <c r="D484" i="10"/>
  <c r="C484" i="10"/>
  <c r="B484" i="10"/>
  <c r="CR483" i="10"/>
  <c r="CQ483" i="10"/>
  <c r="CO483" i="10"/>
  <c r="BJ483" i="10"/>
  <c r="BI483" i="10"/>
  <c r="BG483" i="10"/>
  <c r="F483" i="10"/>
  <c r="E483" i="10"/>
  <c r="D483" i="10"/>
  <c r="C483" i="10"/>
  <c r="B483" i="10"/>
  <c r="CR482" i="10"/>
  <c r="CQ482" i="10"/>
  <c r="CO482" i="10"/>
  <c r="BJ482" i="10"/>
  <c r="BI482" i="10"/>
  <c r="BG482" i="10"/>
  <c r="F482" i="10"/>
  <c r="E482" i="10"/>
  <c r="D482" i="10"/>
  <c r="C482" i="10"/>
  <c r="B482" i="10"/>
  <c r="CR481" i="10"/>
  <c r="CQ481" i="10"/>
  <c r="CO481" i="10"/>
  <c r="BJ481" i="10"/>
  <c r="BI481" i="10"/>
  <c r="BG481" i="10"/>
  <c r="F481" i="10"/>
  <c r="E481" i="10"/>
  <c r="D481" i="10"/>
  <c r="C481" i="10"/>
  <c r="B481" i="10"/>
  <c r="CR480" i="10"/>
  <c r="CQ480" i="10"/>
  <c r="CO480" i="10"/>
  <c r="BJ480" i="10"/>
  <c r="BI480" i="10"/>
  <c r="BG480" i="10"/>
  <c r="F480" i="10"/>
  <c r="E480" i="10"/>
  <c r="D480" i="10"/>
  <c r="C480" i="10"/>
  <c r="B480" i="10"/>
  <c r="CR479" i="10"/>
  <c r="CQ479" i="10"/>
  <c r="CO479" i="10"/>
  <c r="BJ479" i="10"/>
  <c r="BI479" i="10"/>
  <c r="BG479" i="10"/>
  <c r="F479" i="10"/>
  <c r="E479" i="10"/>
  <c r="D479" i="10"/>
  <c r="C479" i="10"/>
  <c r="B479" i="10"/>
  <c r="CR478" i="10"/>
  <c r="CQ478" i="10"/>
  <c r="CO478" i="10"/>
  <c r="BJ478" i="10"/>
  <c r="BI478" i="10"/>
  <c r="BG478" i="10"/>
  <c r="F478" i="10"/>
  <c r="E478" i="10"/>
  <c r="D478" i="10"/>
  <c r="C478" i="10"/>
  <c r="B478" i="10"/>
  <c r="CR477" i="10"/>
  <c r="CQ477" i="10"/>
  <c r="CO477" i="10"/>
  <c r="BJ477" i="10"/>
  <c r="BI477" i="10"/>
  <c r="BG477" i="10"/>
  <c r="F477" i="10"/>
  <c r="E477" i="10"/>
  <c r="D477" i="10"/>
  <c r="C477" i="10"/>
  <c r="B477" i="10"/>
  <c r="CR476" i="10"/>
  <c r="CQ476" i="10"/>
  <c r="CO476" i="10"/>
  <c r="BJ476" i="10"/>
  <c r="BI476" i="10"/>
  <c r="BG476" i="10"/>
  <c r="F476" i="10"/>
  <c r="E476" i="10"/>
  <c r="D476" i="10"/>
  <c r="C476" i="10"/>
  <c r="B476" i="10"/>
  <c r="CR475" i="10"/>
  <c r="CQ475" i="10"/>
  <c r="CO475" i="10"/>
  <c r="BJ475" i="10"/>
  <c r="BI475" i="10"/>
  <c r="BG475" i="10"/>
  <c r="F475" i="10"/>
  <c r="E475" i="10"/>
  <c r="D475" i="10"/>
  <c r="C475" i="10"/>
  <c r="B475" i="10"/>
  <c r="CR474" i="10"/>
  <c r="CQ474" i="10"/>
  <c r="CO474" i="10"/>
  <c r="BJ474" i="10"/>
  <c r="BI474" i="10"/>
  <c r="BG474" i="10"/>
  <c r="F474" i="10"/>
  <c r="E474" i="10"/>
  <c r="D474" i="10"/>
  <c r="C474" i="10"/>
  <c r="B474" i="10"/>
  <c r="CR473" i="10"/>
  <c r="CQ473" i="10"/>
  <c r="CO473" i="10"/>
  <c r="BJ473" i="10"/>
  <c r="BI473" i="10"/>
  <c r="BG473" i="10"/>
  <c r="F473" i="10"/>
  <c r="E473" i="10"/>
  <c r="D473" i="10"/>
  <c r="C473" i="10"/>
  <c r="B473" i="10"/>
  <c r="CR472" i="10"/>
  <c r="CQ472" i="10"/>
  <c r="CO472" i="10"/>
  <c r="BJ472" i="10"/>
  <c r="BI472" i="10"/>
  <c r="BG472" i="10"/>
  <c r="F472" i="10"/>
  <c r="E472" i="10"/>
  <c r="D472" i="10"/>
  <c r="C472" i="10"/>
  <c r="B472" i="10"/>
  <c r="CR471" i="10"/>
  <c r="CQ471" i="10"/>
  <c r="CO471" i="10"/>
  <c r="BJ471" i="10"/>
  <c r="BI471" i="10"/>
  <c r="BG471" i="10"/>
  <c r="F471" i="10"/>
  <c r="E471" i="10"/>
  <c r="D471" i="10"/>
  <c r="C471" i="10"/>
  <c r="B471" i="10"/>
  <c r="CR470" i="10"/>
  <c r="CQ470" i="10"/>
  <c r="CO470" i="10"/>
  <c r="BJ470" i="10"/>
  <c r="BI470" i="10"/>
  <c r="BG470" i="10"/>
  <c r="F470" i="10"/>
  <c r="E470" i="10"/>
  <c r="D470" i="10"/>
  <c r="C470" i="10"/>
  <c r="B470" i="10"/>
  <c r="CR469" i="10"/>
  <c r="CQ469" i="10"/>
  <c r="CO469" i="10"/>
  <c r="BJ469" i="10"/>
  <c r="BI469" i="10"/>
  <c r="BG469" i="10"/>
  <c r="F469" i="10"/>
  <c r="E469" i="10"/>
  <c r="D469" i="10"/>
  <c r="C469" i="10"/>
  <c r="B469" i="10"/>
  <c r="CR468" i="10"/>
  <c r="CQ468" i="10"/>
  <c r="CO468" i="10"/>
  <c r="BJ468" i="10"/>
  <c r="BI468" i="10"/>
  <c r="BG468" i="10"/>
  <c r="F468" i="10"/>
  <c r="E468" i="10"/>
  <c r="D468" i="10"/>
  <c r="C468" i="10"/>
  <c r="B468" i="10"/>
  <c r="CR467" i="10"/>
  <c r="CQ467" i="10"/>
  <c r="CO467" i="10"/>
  <c r="BJ467" i="10"/>
  <c r="BI467" i="10"/>
  <c r="BG467" i="10"/>
  <c r="F467" i="10"/>
  <c r="E467" i="10"/>
  <c r="D467" i="10"/>
  <c r="C467" i="10"/>
  <c r="B467" i="10"/>
  <c r="CR466" i="10"/>
  <c r="CQ466" i="10"/>
  <c r="CO466" i="10"/>
  <c r="BJ466" i="10"/>
  <c r="BI466" i="10"/>
  <c r="BG466" i="10"/>
  <c r="F466" i="10"/>
  <c r="E466" i="10"/>
  <c r="D466" i="10"/>
  <c r="C466" i="10"/>
  <c r="B466" i="10"/>
  <c r="CR465" i="10"/>
  <c r="CQ465" i="10"/>
  <c r="CO465" i="10"/>
  <c r="BJ465" i="10"/>
  <c r="BI465" i="10"/>
  <c r="BG465" i="10"/>
  <c r="F465" i="10"/>
  <c r="E465" i="10"/>
  <c r="D465" i="10"/>
  <c r="C465" i="10"/>
  <c r="B465" i="10"/>
  <c r="CR464" i="10"/>
  <c r="CQ464" i="10"/>
  <c r="CO464" i="10"/>
  <c r="BJ464" i="10"/>
  <c r="BI464" i="10"/>
  <c r="BG464" i="10"/>
  <c r="F464" i="10"/>
  <c r="E464" i="10"/>
  <c r="D464" i="10"/>
  <c r="C464" i="10"/>
  <c r="B464" i="10"/>
  <c r="CR463" i="10"/>
  <c r="CQ463" i="10"/>
  <c r="CO463" i="10"/>
  <c r="BJ463" i="10"/>
  <c r="BI463" i="10"/>
  <c r="BG463" i="10"/>
  <c r="F463" i="10"/>
  <c r="E463" i="10"/>
  <c r="D463" i="10"/>
  <c r="C463" i="10"/>
  <c r="B463" i="10"/>
  <c r="CR462" i="10"/>
  <c r="CQ462" i="10"/>
  <c r="CO462" i="10"/>
  <c r="BJ462" i="10"/>
  <c r="BI462" i="10"/>
  <c r="BG462" i="10"/>
  <c r="F462" i="10"/>
  <c r="E462" i="10"/>
  <c r="D462" i="10"/>
  <c r="C462" i="10"/>
  <c r="B462" i="10"/>
  <c r="CR461" i="10"/>
  <c r="CQ461" i="10"/>
  <c r="CO461" i="10"/>
  <c r="BJ461" i="10"/>
  <c r="BI461" i="10"/>
  <c r="BG461" i="10"/>
  <c r="F461" i="10"/>
  <c r="E461" i="10"/>
  <c r="D461" i="10"/>
  <c r="C461" i="10"/>
  <c r="B461" i="10"/>
  <c r="CR460" i="10"/>
  <c r="CQ460" i="10"/>
  <c r="CO460" i="10"/>
  <c r="BJ460" i="10"/>
  <c r="BI460" i="10"/>
  <c r="BG460" i="10"/>
  <c r="F460" i="10"/>
  <c r="E460" i="10"/>
  <c r="D460" i="10"/>
  <c r="C460" i="10"/>
  <c r="B460" i="10"/>
  <c r="CR459" i="10"/>
  <c r="CQ459" i="10"/>
  <c r="CO459" i="10"/>
  <c r="BJ459" i="10"/>
  <c r="BI459" i="10"/>
  <c r="BG459" i="10"/>
  <c r="F459" i="10"/>
  <c r="E459" i="10"/>
  <c r="D459" i="10"/>
  <c r="C459" i="10"/>
  <c r="B459" i="10"/>
  <c r="CR458" i="10"/>
  <c r="CQ458" i="10"/>
  <c r="CO458" i="10"/>
  <c r="BJ458" i="10"/>
  <c r="BI458" i="10"/>
  <c r="BG458" i="10"/>
  <c r="F458" i="10"/>
  <c r="E458" i="10"/>
  <c r="D458" i="10"/>
  <c r="C458" i="10"/>
  <c r="B458" i="10"/>
  <c r="CR457" i="10"/>
  <c r="CQ457" i="10"/>
  <c r="CO457" i="10"/>
  <c r="BJ457" i="10"/>
  <c r="BI457" i="10"/>
  <c r="BG457" i="10"/>
  <c r="F457" i="10"/>
  <c r="E457" i="10"/>
  <c r="D457" i="10"/>
  <c r="C457" i="10"/>
  <c r="B457" i="10"/>
  <c r="CR456" i="10"/>
  <c r="CQ456" i="10"/>
  <c r="CO456" i="10"/>
  <c r="BJ456" i="10"/>
  <c r="BI456" i="10"/>
  <c r="BG456" i="10"/>
  <c r="F456" i="10"/>
  <c r="E456" i="10"/>
  <c r="D456" i="10"/>
  <c r="C456" i="10"/>
  <c r="B456" i="10"/>
  <c r="CR455" i="10"/>
  <c r="CQ455" i="10"/>
  <c r="CO455" i="10"/>
  <c r="BJ455" i="10"/>
  <c r="BI455" i="10"/>
  <c r="BG455" i="10"/>
  <c r="F455" i="10"/>
  <c r="E455" i="10"/>
  <c r="D455" i="10"/>
  <c r="C455" i="10"/>
  <c r="B455" i="10"/>
  <c r="CR454" i="10"/>
  <c r="CQ454" i="10"/>
  <c r="CO454" i="10"/>
  <c r="BJ454" i="10"/>
  <c r="BI454" i="10"/>
  <c r="BG454" i="10"/>
  <c r="F454" i="10"/>
  <c r="E454" i="10"/>
  <c r="D454" i="10"/>
  <c r="C454" i="10"/>
  <c r="B454" i="10"/>
  <c r="CR453" i="10"/>
  <c r="CQ453" i="10"/>
  <c r="CO453" i="10"/>
  <c r="BJ453" i="10"/>
  <c r="BI453" i="10"/>
  <c r="BG453" i="10"/>
  <c r="F453" i="10"/>
  <c r="E453" i="10"/>
  <c r="D453" i="10"/>
  <c r="C453" i="10"/>
  <c r="B453" i="10"/>
  <c r="CR452" i="10"/>
  <c r="CQ452" i="10"/>
  <c r="CO452" i="10"/>
  <c r="BJ452" i="10"/>
  <c r="BI452" i="10"/>
  <c r="BG452" i="10"/>
  <c r="F452" i="10"/>
  <c r="E452" i="10"/>
  <c r="D452" i="10"/>
  <c r="C452" i="10"/>
  <c r="B452" i="10"/>
  <c r="CR451" i="10"/>
  <c r="CQ451" i="10"/>
  <c r="CO451" i="10"/>
  <c r="BJ451" i="10"/>
  <c r="BI451" i="10"/>
  <c r="BG451" i="10"/>
  <c r="F451" i="10"/>
  <c r="E451" i="10"/>
  <c r="D451" i="10"/>
  <c r="C451" i="10"/>
  <c r="B451" i="10"/>
  <c r="CR450" i="10"/>
  <c r="CQ450" i="10"/>
  <c r="CO450" i="10"/>
  <c r="BJ450" i="10"/>
  <c r="BI450" i="10"/>
  <c r="BG450" i="10"/>
  <c r="F450" i="10"/>
  <c r="E450" i="10"/>
  <c r="D450" i="10"/>
  <c r="C450" i="10"/>
  <c r="B450" i="10"/>
  <c r="CR449" i="10"/>
  <c r="CQ449" i="10"/>
  <c r="CO449" i="10"/>
  <c r="BJ449" i="10"/>
  <c r="BI449" i="10"/>
  <c r="BG449" i="10"/>
  <c r="F449" i="10"/>
  <c r="E449" i="10"/>
  <c r="D449" i="10"/>
  <c r="C449" i="10"/>
  <c r="B449" i="10"/>
  <c r="CR448" i="10"/>
  <c r="CQ448" i="10"/>
  <c r="CO448" i="10"/>
  <c r="BJ448" i="10"/>
  <c r="BI448" i="10"/>
  <c r="BG448" i="10"/>
  <c r="F448" i="10"/>
  <c r="E448" i="10"/>
  <c r="D448" i="10"/>
  <c r="C448" i="10"/>
  <c r="B448" i="10"/>
  <c r="CR447" i="10"/>
  <c r="CQ447" i="10"/>
  <c r="CO447" i="10"/>
  <c r="BJ447" i="10"/>
  <c r="BI447" i="10"/>
  <c r="BG447" i="10"/>
  <c r="F447" i="10"/>
  <c r="E447" i="10"/>
  <c r="D447" i="10"/>
  <c r="C447" i="10"/>
  <c r="B447" i="10"/>
  <c r="CR446" i="10"/>
  <c r="CQ446" i="10"/>
  <c r="CO446" i="10"/>
  <c r="BJ446" i="10"/>
  <c r="BI446" i="10"/>
  <c r="BG446" i="10"/>
  <c r="F446" i="10"/>
  <c r="E446" i="10"/>
  <c r="D446" i="10"/>
  <c r="C446" i="10"/>
  <c r="B446" i="10"/>
  <c r="CR445" i="10"/>
  <c r="CQ445" i="10"/>
  <c r="CO445" i="10"/>
  <c r="BJ445" i="10"/>
  <c r="BI445" i="10"/>
  <c r="BG445" i="10"/>
  <c r="F445" i="10"/>
  <c r="E445" i="10"/>
  <c r="D445" i="10"/>
  <c r="C445" i="10"/>
  <c r="B445" i="10"/>
  <c r="CR444" i="10"/>
  <c r="CQ444" i="10"/>
  <c r="CO444" i="10"/>
  <c r="BJ444" i="10"/>
  <c r="BI444" i="10"/>
  <c r="BG444" i="10"/>
  <c r="F444" i="10"/>
  <c r="E444" i="10"/>
  <c r="D444" i="10"/>
  <c r="C444" i="10"/>
  <c r="B444" i="10"/>
  <c r="CR443" i="10"/>
  <c r="CQ443" i="10"/>
  <c r="CO443" i="10"/>
  <c r="BJ443" i="10"/>
  <c r="BI443" i="10"/>
  <c r="BG443" i="10"/>
  <c r="F443" i="10"/>
  <c r="E443" i="10"/>
  <c r="D443" i="10"/>
  <c r="C443" i="10"/>
  <c r="B443" i="10"/>
  <c r="CR442" i="10"/>
  <c r="CQ442" i="10"/>
  <c r="CO442" i="10"/>
  <c r="BJ442" i="10"/>
  <c r="BI442" i="10"/>
  <c r="BG442" i="10"/>
  <c r="F442" i="10"/>
  <c r="E442" i="10"/>
  <c r="D442" i="10"/>
  <c r="C442" i="10"/>
  <c r="B442" i="10"/>
  <c r="CR441" i="10"/>
  <c r="CQ441" i="10"/>
  <c r="CO441" i="10"/>
  <c r="BJ441" i="10"/>
  <c r="BI441" i="10"/>
  <c r="BG441" i="10"/>
  <c r="F441" i="10"/>
  <c r="E441" i="10"/>
  <c r="D441" i="10"/>
  <c r="C441" i="10"/>
  <c r="B441" i="10"/>
  <c r="CR440" i="10"/>
  <c r="CQ440" i="10"/>
  <c r="CO440" i="10"/>
  <c r="BJ440" i="10"/>
  <c r="BI440" i="10"/>
  <c r="BG440" i="10"/>
  <c r="F440" i="10"/>
  <c r="E440" i="10"/>
  <c r="D440" i="10"/>
  <c r="C440" i="10"/>
  <c r="B440" i="10"/>
  <c r="CR439" i="10"/>
  <c r="CQ439" i="10"/>
  <c r="CO439" i="10"/>
  <c r="BJ439" i="10"/>
  <c r="BI439" i="10"/>
  <c r="BG439" i="10"/>
  <c r="F439" i="10"/>
  <c r="E439" i="10"/>
  <c r="D439" i="10"/>
  <c r="C439" i="10"/>
  <c r="B439" i="10"/>
  <c r="CR438" i="10"/>
  <c r="CQ438" i="10"/>
  <c r="CO438" i="10"/>
  <c r="BJ438" i="10"/>
  <c r="BI438" i="10"/>
  <c r="BG438" i="10"/>
  <c r="F438" i="10"/>
  <c r="E438" i="10"/>
  <c r="D438" i="10"/>
  <c r="C438" i="10"/>
  <c r="B438" i="10"/>
  <c r="CR437" i="10"/>
  <c r="CQ437" i="10"/>
  <c r="CO437" i="10"/>
  <c r="BJ437" i="10"/>
  <c r="BI437" i="10"/>
  <c r="BG437" i="10"/>
  <c r="F437" i="10"/>
  <c r="E437" i="10"/>
  <c r="D437" i="10"/>
  <c r="C437" i="10"/>
  <c r="B437" i="10"/>
  <c r="CR436" i="10"/>
  <c r="CQ436" i="10"/>
  <c r="CO436" i="10"/>
  <c r="BJ436" i="10"/>
  <c r="BI436" i="10"/>
  <c r="BG436" i="10"/>
  <c r="F436" i="10"/>
  <c r="E436" i="10"/>
  <c r="D436" i="10"/>
  <c r="C436" i="10"/>
  <c r="B436" i="10"/>
  <c r="CR435" i="10"/>
  <c r="CQ435" i="10"/>
  <c r="CO435" i="10"/>
  <c r="BJ435" i="10"/>
  <c r="BI435" i="10"/>
  <c r="BG435" i="10"/>
  <c r="F435" i="10"/>
  <c r="E435" i="10"/>
  <c r="D435" i="10"/>
  <c r="C435" i="10"/>
  <c r="B435" i="10"/>
  <c r="CR434" i="10"/>
  <c r="CQ434" i="10"/>
  <c r="CO434" i="10"/>
  <c r="BJ434" i="10"/>
  <c r="BI434" i="10"/>
  <c r="BG434" i="10"/>
  <c r="F434" i="10"/>
  <c r="E434" i="10"/>
  <c r="D434" i="10"/>
  <c r="C434" i="10"/>
  <c r="B434" i="10"/>
  <c r="CR433" i="10"/>
  <c r="CQ433" i="10"/>
  <c r="CO433" i="10"/>
  <c r="BJ433" i="10"/>
  <c r="BI433" i="10"/>
  <c r="BG433" i="10"/>
  <c r="F433" i="10"/>
  <c r="E433" i="10"/>
  <c r="D433" i="10"/>
  <c r="C433" i="10"/>
  <c r="B433" i="10"/>
  <c r="CR432" i="10"/>
  <c r="CQ432" i="10"/>
  <c r="CO432" i="10"/>
  <c r="BJ432" i="10"/>
  <c r="BI432" i="10"/>
  <c r="BG432" i="10"/>
  <c r="F432" i="10"/>
  <c r="E432" i="10"/>
  <c r="D432" i="10"/>
  <c r="C432" i="10"/>
  <c r="B432" i="10"/>
  <c r="CR431" i="10"/>
  <c r="CQ431" i="10"/>
  <c r="CO431" i="10"/>
  <c r="BJ431" i="10"/>
  <c r="BI431" i="10"/>
  <c r="BG431" i="10"/>
  <c r="F431" i="10"/>
  <c r="E431" i="10"/>
  <c r="D431" i="10"/>
  <c r="C431" i="10"/>
  <c r="B431" i="10"/>
  <c r="CR430" i="10"/>
  <c r="CQ430" i="10"/>
  <c r="CO430" i="10"/>
  <c r="BJ430" i="10"/>
  <c r="BI430" i="10"/>
  <c r="BG430" i="10"/>
  <c r="F430" i="10"/>
  <c r="E430" i="10"/>
  <c r="D430" i="10"/>
  <c r="C430" i="10"/>
  <c r="B430" i="10"/>
  <c r="CR429" i="10"/>
  <c r="CQ429" i="10"/>
  <c r="CO429" i="10"/>
  <c r="BJ429" i="10"/>
  <c r="BI429" i="10"/>
  <c r="BG429" i="10"/>
  <c r="F429" i="10"/>
  <c r="E429" i="10"/>
  <c r="D429" i="10"/>
  <c r="C429" i="10"/>
  <c r="B429" i="10"/>
  <c r="CR428" i="10"/>
  <c r="CQ428" i="10"/>
  <c r="CO428" i="10"/>
  <c r="BJ428" i="10"/>
  <c r="BI428" i="10"/>
  <c r="BG428" i="10"/>
  <c r="F428" i="10"/>
  <c r="E428" i="10"/>
  <c r="D428" i="10"/>
  <c r="C428" i="10"/>
  <c r="B428" i="10"/>
  <c r="CR427" i="10"/>
  <c r="CQ427" i="10"/>
  <c r="CO427" i="10"/>
  <c r="BJ427" i="10"/>
  <c r="BI427" i="10"/>
  <c r="BG427" i="10"/>
  <c r="F427" i="10"/>
  <c r="E427" i="10"/>
  <c r="D427" i="10"/>
  <c r="C427" i="10"/>
  <c r="B427" i="10"/>
  <c r="CR426" i="10"/>
  <c r="CQ426" i="10"/>
  <c r="CO426" i="10"/>
  <c r="BJ426" i="10"/>
  <c r="BI426" i="10"/>
  <c r="BG426" i="10"/>
  <c r="F426" i="10"/>
  <c r="E426" i="10"/>
  <c r="D426" i="10"/>
  <c r="C426" i="10"/>
  <c r="B426" i="10"/>
  <c r="CR425" i="10"/>
  <c r="CQ425" i="10"/>
  <c r="CO425" i="10"/>
  <c r="BJ425" i="10"/>
  <c r="BI425" i="10"/>
  <c r="BG425" i="10"/>
  <c r="F425" i="10"/>
  <c r="E425" i="10"/>
  <c r="D425" i="10"/>
  <c r="C425" i="10"/>
  <c r="B425" i="10"/>
  <c r="CR424" i="10"/>
  <c r="CQ424" i="10"/>
  <c r="CO424" i="10"/>
  <c r="BJ424" i="10"/>
  <c r="BI424" i="10"/>
  <c r="BG424" i="10"/>
  <c r="F424" i="10"/>
  <c r="E424" i="10"/>
  <c r="D424" i="10"/>
  <c r="C424" i="10"/>
  <c r="B424" i="10"/>
  <c r="CR423" i="10"/>
  <c r="CQ423" i="10"/>
  <c r="CO423" i="10"/>
  <c r="BJ423" i="10"/>
  <c r="BI423" i="10"/>
  <c r="BG423" i="10"/>
  <c r="F423" i="10"/>
  <c r="E423" i="10"/>
  <c r="D423" i="10"/>
  <c r="C423" i="10"/>
  <c r="B423" i="10"/>
  <c r="CR422" i="10"/>
  <c r="CQ422" i="10"/>
  <c r="CO422" i="10"/>
  <c r="BJ422" i="10"/>
  <c r="BI422" i="10"/>
  <c r="BG422" i="10"/>
  <c r="F422" i="10"/>
  <c r="E422" i="10"/>
  <c r="D422" i="10"/>
  <c r="C422" i="10"/>
  <c r="B422" i="10"/>
  <c r="CR421" i="10"/>
  <c r="CQ421" i="10"/>
  <c r="CO421" i="10"/>
  <c r="BJ421" i="10"/>
  <c r="BI421" i="10"/>
  <c r="BG421" i="10"/>
  <c r="F421" i="10"/>
  <c r="E421" i="10"/>
  <c r="D421" i="10"/>
  <c r="C421" i="10"/>
  <c r="B421" i="10"/>
  <c r="CR420" i="10"/>
  <c r="CQ420" i="10"/>
  <c r="CO420" i="10"/>
  <c r="BJ420" i="10"/>
  <c r="BI420" i="10"/>
  <c r="BG420" i="10"/>
  <c r="F420" i="10"/>
  <c r="E420" i="10"/>
  <c r="D420" i="10"/>
  <c r="C420" i="10"/>
  <c r="B420" i="10"/>
  <c r="CR419" i="10"/>
  <c r="CQ419" i="10"/>
  <c r="CO419" i="10"/>
  <c r="BJ419" i="10"/>
  <c r="BI419" i="10"/>
  <c r="BG419" i="10"/>
  <c r="F419" i="10"/>
  <c r="E419" i="10"/>
  <c r="D419" i="10"/>
  <c r="C419" i="10"/>
  <c r="B419" i="10"/>
  <c r="CR418" i="10"/>
  <c r="CQ418" i="10"/>
  <c r="CO418" i="10"/>
  <c r="BJ418" i="10"/>
  <c r="BI418" i="10"/>
  <c r="BG418" i="10"/>
  <c r="F418" i="10"/>
  <c r="E418" i="10"/>
  <c r="D418" i="10"/>
  <c r="C418" i="10"/>
  <c r="B418" i="10"/>
  <c r="CR417" i="10"/>
  <c r="CQ417" i="10"/>
  <c r="CO417" i="10"/>
  <c r="BJ417" i="10"/>
  <c r="BI417" i="10"/>
  <c r="BG417" i="10"/>
  <c r="F417" i="10"/>
  <c r="E417" i="10"/>
  <c r="D417" i="10"/>
  <c r="C417" i="10"/>
  <c r="B417" i="10"/>
  <c r="CR416" i="10"/>
  <c r="CQ416" i="10"/>
  <c r="CO416" i="10"/>
  <c r="BJ416" i="10"/>
  <c r="BI416" i="10"/>
  <c r="BG416" i="10"/>
  <c r="F416" i="10"/>
  <c r="E416" i="10"/>
  <c r="D416" i="10"/>
  <c r="C416" i="10"/>
  <c r="B416" i="10"/>
  <c r="CR415" i="10"/>
  <c r="CQ415" i="10"/>
  <c r="CO415" i="10"/>
  <c r="BJ415" i="10"/>
  <c r="BI415" i="10"/>
  <c r="BG415" i="10"/>
  <c r="F415" i="10"/>
  <c r="E415" i="10"/>
  <c r="D415" i="10"/>
  <c r="C415" i="10"/>
  <c r="B415" i="10"/>
  <c r="CR414" i="10"/>
  <c r="CQ414" i="10"/>
  <c r="CO414" i="10"/>
  <c r="BJ414" i="10"/>
  <c r="BI414" i="10"/>
  <c r="BG414" i="10"/>
  <c r="F414" i="10"/>
  <c r="E414" i="10"/>
  <c r="D414" i="10"/>
  <c r="C414" i="10"/>
  <c r="B414" i="10"/>
  <c r="CR413" i="10"/>
  <c r="CQ413" i="10"/>
  <c r="CO413" i="10"/>
  <c r="BJ413" i="10"/>
  <c r="BI413" i="10"/>
  <c r="BG413" i="10"/>
  <c r="F413" i="10"/>
  <c r="E413" i="10"/>
  <c r="D413" i="10"/>
  <c r="C413" i="10"/>
  <c r="B413" i="10"/>
  <c r="CR412" i="10"/>
  <c r="CQ412" i="10"/>
  <c r="CO412" i="10"/>
  <c r="BJ412" i="10"/>
  <c r="BI412" i="10"/>
  <c r="BG412" i="10"/>
  <c r="F412" i="10"/>
  <c r="E412" i="10"/>
  <c r="D412" i="10"/>
  <c r="C412" i="10"/>
  <c r="B412" i="10"/>
  <c r="CR411" i="10"/>
  <c r="CQ411" i="10"/>
  <c r="CO411" i="10"/>
  <c r="BJ411" i="10"/>
  <c r="BI411" i="10"/>
  <c r="BG411" i="10"/>
  <c r="F411" i="10"/>
  <c r="E411" i="10"/>
  <c r="D411" i="10"/>
  <c r="C411" i="10"/>
  <c r="B411" i="10"/>
  <c r="CR410" i="10"/>
  <c r="CQ410" i="10"/>
  <c r="CO410" i="10"/>
  <c r="BJ410" i="10"/>
  <c r="BI410" i="10"/>
  <c r="BG410" i="10"/>
  <c r="F410" i="10"/>
  <c r="E410" i="10"/>
  <c r="D410" i="10"/>
  <c r="C410" i="10"/>
  <c r="B410" i="10"/>
  <c r="CR409" i="10"/>
  <c r="CQ409" i="10"/>
  <c r="CO409" i="10"/>
  <c r="BJ409" i="10"/>
  <c r="BI409" i="10"/>
  <c r="BG409" i="10"/>
  <c r="F409" i="10"/>
  <c r="E409" i="10"/>
  <c r="D409" i="10"/>
  <c r="C409" i="10"/>
  <c r="B409" i="10"/>
  <c r="CR408" i="10"/>
  <c r="CQ408" i="10"/>
  <c r="CO408" i="10"/>
  <c r="BJ408" i="10"/>
  <c r="BI408" i="10"/>
  <c r="BG408" i="10"/>
  <c r="F408" i="10"/>
  <c r="E408" i="10"/>
  <c r="D408" i="10"/>
  <c r="C408" i="10"/>
  <c r="B408" i="10"/>
  <c r="CR407" i="10"/>
  <c r="CQ407" i="10"/>
  <c r="CO407" i="10"/>
  <c r="BJ407" i="10"/>
  <c r="BI407" i="10"/>
  <c r="BG407" i="10"/>
  <c r="F407" i="10"/>
  <c r="E407" i="10"/>
  <c r="D407" i="10"/>
  <c r="C407" i="10"/>
  <c r="B407" i="10"/>
  <c r="CR406" i="10"/>
  <c r="CQ406" i="10"/>
  <c r="CO406" i="10"/>
  <c r="BJ406" i="10"/>
  <c r="BI406" i="10"/>
  <c r="BG406" i="10"/>
  <c r="F406" i="10"/>
  <c r="E406" i="10"/>
  <c r="D406" i="10"/>
  <c r="C406" i="10"/>
  <c r="B406" i="10"/>
  <c r="CR405" i="10"/>
  <c r="CQ405" i="10"/>
  <c r="CO405" i="10"/>
  <c r="BJ405" i="10"/>
  <c r="BI405" i="10"/>
  <c r="BG405" i="10"/>
  <c r="F405" i="10"/>
  <c r="E405" i="10"/>
  <c r="D405" i="10"/>
  <c r="C405" i="10"/>
  <c r="B405" i="10"/>
  <c r="CR404" i="10"/>
  <c r="CQ404" i="10"/>
  <c r="CO404" i="10"/>
  <c r="BJ404" i="10"/>
  <c r="BI404" i="10"/>
  <c r="BG404" i="10"/>
  <c r="F404" i="10"/>
  <c r="E404" i="10"/>
  <c r="D404" i="10"/>
  <c r="C404" i="10"/>
  <c r="B404" i="10"/>
  <c r="CR403" i="10"/>
  <c r="CQ403" i="10"/>
  <c r="CO403" i="10"/>
  <c r="BJ403" i="10"/>
  <c r="BI403" i="10"/>
  <c r="BG403" i="10"/>
  <c r="F403" i="10"/>
  <c r="E403" i="10"/>
  <c r="D403" i="10"/>
  <c r="C403" i="10"/>
  <c r="B403" i="10"/>
  <c r="CR402" i="10"/>
  <c r="CQ402" i="10"/>
  <c r="CO402" i="10"/>
  <c r="BJ402" i="10"/>
  <c r="BI402" i="10"/>
  <c r="BG402" i="10"/>
  <c r="F402" i="10"/>
  <c r="E402" i="10"/>
  <c r="D402" i="10"/>
  <c r="C402" i="10"/>
  <c r="B402" i="10"/>
  <c r="CR401" i="10"/>
  <c r="CQ401" i="10"/>
  <c r="CO401" i="10"/>
  <c r="BJ401" i="10"/>
  <c r="BI401" i="10"/>
  <c r="BG401" i="10"/>
  <c r="F401" i="10"/>
  <c r="E401" i="10"/>
  <c r="D401" i="10"/>
  <c r="C401" i="10"/>
  <c r="B401" i="10"/>
  <c r="CR400" i="10"/>
  <c r="CQ400" i="10"/>
  <c r="CO400" i="10"/>
  <c r="BJ400" i="10"/>
  <c r="BI400" i="10"/>
  <c r="BG400" i="10"/>
  <c r="F400" i="10"/>
  <c r="E400" i="10"/>
  <c r="D400" i="10"/>
  <c r="C400" i="10"/>
  <c r="B400" i="10"/>
  <c r="CR399" i="10"/>
  <c r="CQ399" i="10"/>
  <c r="CO399" i="10"/>
  <c r="BJ399" i="10"/>
  <c r="BI399" i="10"/>
  <c r="BG399" i="10"/>
  <c r="F399" i="10"/>
  <c r="E399" i="10"/>
  <c r="D399" i="10"/>
  <c r="C399" i="10"/>
  <c r="B399" i="10"/>
  <c r="CR398" i="10"/>
  <c r="CQ398" i="10"/>
  <c r="CO398" i="10"/>
  <c r="BJ398" i="10"/>
  <c r="BI398" i="10"/>
  <c r="BG398" i="10"/>
  <c r="F398" i="10"/>
  <c r="E398" i="10"/>
  <c r="D398" i="10"/>
  <c r="C398" i="10"/>
  <c r="B398" i="10"/>
  <c r="CR397" i="10"/>
  <c r="CQ397" i="10"/>
  <c r="CO397" i="10"/>
  <c r="BJ397" i="10"/>
  <c r="BI397" i="10"/>
  <c r="BG397" i="10"/>
  <c r="F397" i="10"/>
  <c r="E397" i="10"/>
  <c r="D397" i="10"/>
  <c r="C397" i="10"/>
  <c r="B397" i="10"/>
  <c r="CR396" i="10"/>
  <c r="CQ396" i="10"/>
  <c r="CO396" i="10"/>
  <c r="BJ396" i="10"/>
  <c r="BI396" i="10"/>
  <c r="BG396" i="10"/>
  <c r="F396" i="10"/>
  <c r="E396" i="10"/>
  <c r="D396" i="10"/>
  <c r="C396" i="10"/>
  <c r="B396" i="10"/>
  <c r="CR395" i="10"/>
  <c r="CQ395" i="10"/>
  <c r="CO395" i="10"/>
  <c r="BJ395" i="10"/>
  <c r="BI395" i="10"/>
  <c r="BG395" i="10"/>
  <c r="F395" i="10"/>
  <c r="E395" i="10"/>
  <c r="D395" i="10"/>
  <c r="C395" i="10"/>
  <c r="B395" i="10"/>
  <c r="CR394" i="10"/>
  <c r="CQ394" i="10"/>
  <c r="CO394" i="10"/>
  <c r="BJ394" i="10"/>
  <c r="BI394" i="10"/>
  <c r="BG394" i="10"/>
  <c r="F394" i="10"/>
  <c r="E394" i="10"/>
  <c r="D394" i="10"/>
  <c r="C394" i="10"/>
  <c r="B394" i="10"/>
  <c r="CR393" i="10"/>
  <c r="CQ393" i="10"/>
  <c r="CO393" i="10"/>
  <c r="BJ393" i="10"/>
  <c r="BI393" i="10"/>
  <c r="BG393" i="10"/>
  <c r="F393" i="10"/>
  <c r="E393" i="10"/>
  <c r="D393" i="10"/>
  <c r="C393" i="10"/>
  <c r="B393" i="10"/>
  <c r="CR392" i="10"/>
  <c r="CQ392" i="10"/>
  <c r="CO392" i="10"/>
  <c r="BJ392" i="10"/>
  <c r="BI392" i="10"/>
  <c r="BG392" i="10"/>
  <c r="F392" i="10"/>
  <c r="E392" i="10"/>
  <c r="D392" i="10"/>
  <c r="C392" i="10"/>
  <c r="B392" i="10"/>
  <c r="CR391" i="10"/>
  <c r="CQ391" i="10"/>
  <c r="CO391" i="10"/>
  <c r="BJ391" i="10"/>
  <c r="BI391" i="10"/>
  <c r="BG391" i="10"/>
  <c r="F391" i="10"/>
  <c r="E391" i="10"/>
  <c r="D391" i="10"/>
  <c r="C391" i="10"/>
  <c r="B391" i="10"/>
  <c r="CR390" i="10"/>
  <c r="CQ390" i="10"/>
  <c r="CO390" i="10"/>
  <c r="BJ390" i="10"/>
  <c r="BI390" i="10"/>
  <c r="BG390" i="10"/>
  <c r="F390" i="10"/>
  <c r="E390" i="10"/>
  <c r="D390" i="10"/>
  <c r="C390" i="10"/>
  <c r="B390" i="10"/>
  <c r="CR389" i="10"/>
  <c r="CQ389" i="10"/>
  <c r="CO389" i="10"/>
  <c r="BJ389" i="10"/>
  <c r="BI389" i="10"/>
  <c r="BG389" i="10"/>
  <c r="F389" i="10"/>
  <c r="E389" i="10"/>
  <c r="D389" i="10"/>
  <c r="C389" i="10"/>
  <c r="B389" i="10"/>
  <c r="CR388" i="10"/>
  <c r="CQ388" i="10"/>
  <c r="CO388" i="10"/>
  <c r="BJ388" i="10"/>
  <c r="BI388" i="10"/>
  <c r="BG388" i="10"/>
  <c r="F388" i="10"/>
  <c r="E388" i="10"/>
  <c r="D388" i="10"/>
  <c r="C388" i="10"/>
  <c r="B388" i="10"/>
  <c r="CR387" i="10"/>
  <c r="CQ387" i="10"/>
  <c r="CO387" i="10"/>
  <c r="BJ387" i="10"/>
  <c r="BI387" i="10"/>
  <c r="BG387" i="10"/>
  <c r="F387" i="10"/>
  <c r="E387" i="10"/>
  <c r="D387" i="10"/>
  <c r="C387" i="10"/>
  <c r="B387" i="10"/>
  <c r="CR386" i="10"/>
  <c r="CQ386" i="10"/>
  <c r="CO386" i="10"/>
  <c r="BJ386" i="10"/>
  <c r="BI386" i="10"/>
  <c r="BG386" i="10"/>
  <c r="F386" i="10"/>
  <c r="E386" i="10"/>
  <c r="D386" i="10"/>
  <c r="C386" i="10"/>
  <c r="B386" i="10"/>
  <c r="CR385" i="10"/>
  <c r="CQ385" i="10"/>
  <c r="CO385" i="10"/>
  <c r="BJ385" i="10"/>
  <c r="BI385" i="10"/>
  <c r="BG385" i="10"/>
  <c r="F385" i="10"/>
  <c r="E385" i="10"/>
  <c r="D385" i="10"/>
  <c r="C385" i="10"/>
  <c r="B385" i="10"/>
  <c r="CR384" i="10"/>
  <c r="CQ384" i="10"/>
  <c r="CO384" i="10"/>
  <c r="BJ384" i="10"/>
  <c r="BI384" i="10"/>
  <c r="BG384" i="10"/>
  <c r="F384" i="10"/>
  <c r="E384" i="10"/>
  <c r="D384" i="10"/>
  <c r="C384" i="10"/>
  <c r="B384" i="10"/>
  <c r="CR383" i="10"/>
  <c r="CQ383" i="10"/>
  <c r="CO383" i="10"/>
  <c r="BJ383" i="10"/>
  <c r="BI383" i="10"/>
  <c r="BG383" i="10"/>
  <c r="F383" i="10"/>
  <c r="E383" i="10"/>
  <c r="D383" i="10"/>
  <c r="C383" i="10"/>
  <c r="B383" i="10"/>
  <c r="CR382" i="10"/>
  <c r="CQ382" i="10"/>
  <c r="CO382" i="10"/>
  <c r="BJ382" i="10"/>
  <c r="BI382" i="10"/>
  <c r="BG382" i="10"/>
  <c r="F382" i="10"/>
  <c r="E382" i="10"/>
  <c r="D382" i="10"/>
  <c r="C382" i="10"/>
  <c r="B382" i="10"/>
  <c r="CR381" i="10"/>
  <c r="CQ381" i="10"/>
  <c r="CO381" i="10"/>
  <c r="BJ381" i="10"/>
  <c r="BI381" i="10"/>
  <c r="BG381" i="10"/>
  <c r="F381" i="10"/>
  <c r="E381" i="10"/>
  <c r="D381" i="10"/>
  <c r="C381" i="10"/>
  <c r="B381" i="10"/>
  <c r="CR380" i="10"/>
  <c r="CQ380" i="10"/>
  <c r="CO380" i="10"/>
  <c r="BJ380" i="10"/>
  <c r="BI380" i="10"/>
  <c r="BG380" i="10"/>
  <c r="F380" i="10"/>
  <c r="E380" i="10"/>
  <c r="D380" i="10"/>
  <c r="C380" i="10"/>
  <c r="B380" i="10"/>
  <c r="CR379" i="10"/>
  <c r="CQ379" i="10"/>
  <c r="CO379" i="10"/>
  <c r="BJ379" i="10"/>
  <c r="BI379" i="10"/>
  <c r="BG379" i="10"/>
  <c r="F379" i="10"/>
  <c r="E379" i="10"/>
  <c r="D379" i="10"/>
  <c r="C379" i="10"/>
  <c r="B379" i="10"/>
  <c r="CR378" i="10"/>
  <c r="CQ378" i="10"/>
  <c r="CO378" i="10"/>
  <c r="BJ378" i="10"/>
  <c r="BI378" i="10"/>
  <c r="BG378" i="10"/>
  <c r="F378" i="10"/>
  <c r="E378" i="10"/>
  <c r="D378" i="10"/>
  <c r="C378" i="10"/>
  <c r="B378" i="10"/>
  <c r="CR377" i="10"/>
  <c r="CQ377" i="10"/>
  <c r="CO377" i="10"/>
  <c r="BJ377" i="10"/>
  <c r="BI377" i="10"/>
  <c r="BG377" i="10"/>
  <c r="F377" i="10"/>
  <c r="E377" i="10"/>
  <c r="D377" i="10"/>
  <c r="C377" i="10"/>
  <c r="B377" i="10"/>
  <c r="CR376" i="10"/>
  <c r="CQ376" i="10"/>
  <c r="CO376" i="10"/>
  <c r="BJ376" i="10"/>
  <c r="BI376" i="10"/>
  <c r="BG376" i="10"/>
  <c r="F376" i="10"/>
  <c r="E376" i="10"/>
  <c r="D376" i="10"/>
  <c r="C376" i="10"/>
  <c r="B376" i="10"/>
  <c r="CR375" i="10"/>
  <c r="CQ375" i="10"/>
  <c r="CO375" i="10"/>
  <c r="BJ375" i="10"/>
  <c r="BI375" i="10"/>
  <c r="BG375" i="10"/>
  <c r="F375" i="10"/>
  <c r="E375" i="10"/>
  <c r="D375" i="10"/>
  <c r="C375" i="10"/>
  <c r="B375" i="10"/>
  <c r="CR374" i="10"/>
  <c r="CQ374" i="10"/>
  <c r="CO374" i="10"/>
  <c r="BJ374" i="10"/>
  <c r="BI374" i="10"/>
  <c r="BG374" i="10"/>
  <c r="F374" i="10"/>
  <c r="E374" i="10"/>
  <c r="D374" i="10"/>
  <c r="C374" i="10"/>
  <c r="B374" i="10"/>
  <c r="CR373" i="10"/>
  <c r="CQ373" i="10"/>
  <c r="CO373" i="10"/>
  <c r="BJ373" i="10"/>
  <c r="BI373" i="10"/>
  <c r="BG373" i="10"/>
  <c r="F373" i="10"/>
  <c r="E373" i="10"/>
  <c r="D373" i="10"/>
  <c r="C373" i="10"/>
  <c r="B373" i="10"/>
  <c r="CR372" i="10"/>
  <c r="CQ372" i="10"/>
  <c r="CO372" i="10"/>
  <c r="BJ372" i="10"/>
  <c r="BI372" i="10"/>
  <c r="BG372" i="10"/>
  <c r="F372" i="10"/>
  <c r="E372" i="10"/>
  <c r="D372" i="10"/>
  <c r="C372" i="10"/>
  <c r="B372" i="10"/>
  <c r="CR371" i="10"/>
  <c r="CQ371" i="10"/>
  <c r="CO371" i="10"/>
  <c r="BJ371" i="10"/>
  <c r="BI371" i="10"/>
  <c r="BG371" i="10"/>
  <c r="F371" i="10"/>
  <c r="E371" i="10"/>
  <c r="D371" i="10"/>
  <c r="C371" i="10"/>
  <c r="B371" i="10"/>
  <c r="CR370" i="10"/>
  <c r="CQ370" i="10"/>
  <c r="CO370" i="10"/>
  <c r="BJ370" i="10"/>
  <c r="BI370" i="10"/>
  <c r="BG370" i="10"/>
  <c r="F370" i="10"/>
  <c r="E370" i="10"/>
  <c r="D370" i="10"/>
  <c r="C370" i="10"/>
  <c r="B370" i="10"/>
  <c r="CR369" i="10"/>
  <c r="CQ369" i="10"/>
  <c r="CO369" i="10"/>
  <c r="BJ369" i="10"/>
  <c r="BI369" i="10"/>
  <c r="BG369" i="10"/>
  <c r="F369" i="10"/>
  <c r="E369" i="10"/>
  <c r="D369" i="10"/>
  <c r="C369" i="10"/>
  <c r="B369" i="10"/>
  <c r="CR368" i="10"/>
  <c r="CQ368" i="10"/>
  <c r="CO368" i="10"/>
  <c r="BJ368" i="10"/>
  <c r="BI368" i="10"/>
  <c r="BG368" i="10"/>
  <c r="F368" i="10"/>
  <c r="E368" i="10"/>
  <c r="D368" i="10"/>
  <c r="C368" i="10"/>
  <c r="B368" i="10"/>
  <c r="CR367" i="10"/>
  <c r="CQ367" i="10"/>
  <c r="CO367" i="10"/>
  <c r="BJ367" i="10"/>
  <c r="BI367" i="10"/>
  <c r="BG367" i="10"/>
  <c r="F367" i="10"/>
  <c r="E367" i="10"/>
  <c r="D367" i="10"/>
  <c r="C367" i="10"/>
  <c r="B367" i="10"/>
  <c r="CR366" i="10"/>
  <c r="CQ366" i="10"/>
  <c r="CO366" i="10"/>
  <c r="BJ366" i="10"/>
  <c r="BI366" i="10"/>
  <c r="BG366" i="10"/>
  <c r="F366" i="10"/>
  <c r="E366" i="10"/>
  <c r="D366" i="10"/>
  <c r="C366" i="10"/>
  <c r="B366" i="10"/>
  <c r="CR365" i="10"/>
  <c r="CQ365" i="10"/>
  <c r="CO365" i="10"/>
  <c r="BJ365" i="10"/>
  <c r="BI365" i="10"/>
  <c r="BG365" i="10"/>
  <c r="F365" i="10"/>
  <c r="E365" i="10"/>
  <c r="D365" i="10"/>
  <c r="C365" i="10"/>
  <c r="B365" i="10"/>
  <c r="CR364" i="10"/>
  <c r="CQ364" i="10"/>
  <c r="CO364" i="10"/>
  <c r="BJ364" i="10"/>
  <c r="BI364" i="10"/>
  <c r="BG364" i="10"/>
  <c r="F364" i="10"/>
  <c r="E364" i="10"/>
  <c r="D364" i="10"/>
  <c r="C364" i="10"/>
  <c r="B364" i="10"/>
  <c r="CR363" i="10"/>
  <c r="CQ363" i="10"/>
  <c r="CO363" i="10"/>
  <c r="BJ363" i="10"/>
  <c r="BI363" i="10"/>
  <c r="BG363" i="10"/>
  <c r="F363" i="10"/>
  <c r="E363" i="10"/>
  <c r="D363" i="10"/>
  <c r="C363" i="10"/>
  <c r="B363" i="10"/>
  <c r="CR362" i="10"/>
  <c r="CQ362" i="10"/>
  <c r="CO362" i="10"/>
  <c r="BJ362" i="10"/>
  <c r="BI362" i="10"/>
  <c r="BG362" i="10"/>
  <c r="F362" i="10"/>
  <c r="E362" i="10"/>
  <c r="D362" i="10"/>
  <c r="C362" i="10"/>
  <c r="B362" i="10"/>
  <c r="CR361" i="10"/>
  <c r="CQ361" i="10"/>
  <c r="CO361" i="10"/>
  <c r="BJ361" i="10"/>
  <c r="BI361" i="10"/>
  <c r="BG361" i="10"/>
  <c r="F361" i="10"/>
  <c r="E361" i="10"/>
  <c r="D361" i="10"/>
  <c r="C361" i="10"/>
  <c r="B361" i="10"/>
  <c r="CR360" i="10"/>
  <c r="CQ360" i="10"/>
  <c r="CO360" i="10"/>
  <c r="BJ360" i="10"/>
  <c r="BI360" i="10"/>
  <c r="BG360" i="10"/>
  <c r="F360" i="10"/>
  <c r="E360" i="10"/>
  <c r="D360" i="10"/>
  <c r="C360" i="10"/>
  <c r="B360" i="10"/>
  <c r="CR359" i="10"/>
  <c r="CQ359" i="10"/>
  <c r="CO359" i="10"/>
  <c r="BJ359" i="10"/>
  <c r="BI359" i="10"/>
  <c r="BG359" i="10"/>
  <c r="F359" i="10"/>
  <c r="E359" i="10"/>
  <c r="D359" i="10"/>
  <c r="C359" i="10"/>
  <c r="B359" i="10"/>
  <c r="CR358" i="10"/>
  <c r="CQ358" i="10"/>
  <c r="CO358" i="10"/>
  <c r="BJ358" i="10"/>
  <c r="BI358" i="10"/>
  <c r="BG358" i="10"/>
  <c r="F358" i="10"/>
  <c r="E358" i="10"/>
  <c r="D358" i="10"/>
  <c r="C358" i="10"/>
  <c r="B358" i="10"/>
  <c r="CR357" i="10"/>
  <c r="CQ357" i="10"/>
  <c r="CO357" i="10"/>
  <c r="BJ357" i="10"/>
  <c r="BI357" i="10"/>
  <c r="BG357" i="10"/>
  <c r="F357" i="10"/>
  <c r="E357" i="10"/>
  <c r="D357" i="10"/>
  <c r="C357" i="10"/>
  <c r="B357" i="10"/>
  <c r="CR356" i="10"/>
  <c r="CQ356" i="10"/>
  <c r="CO356" i="10"/>
  <c r="BJ356" i="10"/>
  <c r="BI356" i="10"/>
  <c r="BG356" i="10"/>
  <c r="F356" i="10"/>
  <c r="E356" i="10"/>
  <c r="D356" i="10"/>
  <c r="C356" i="10"/>
  <c r="B356" i="10"/>
  <c r="CR355" i="10"/>
  <c r="CQ355" i="10"/>
  <c r="CO355" i="10"/>
  <c r="BJ355" i="10"/>
  <c r="BI355" i="10"/>
  <c r="BG355" i="10"/>
  <c r="F355" i="10"/>
  <c r="E355" i="10"/>
  <c r="D355" i="10"/>
  <c r="C355" i="10"/>
  <c r="B355" i="10"/>
  <c r="CR354" i="10"/>
  <c r="CQ354" i="10"/>
  <c r="CO354" i="10"/>
  <c r="BJ354" i="10"/>
  <c r="BI354" i="10"/>
  <c r="BG354" i="10"/>
  <c r="F354" i="10"/>
  <c r="E354" i="10"/>
  <c r="D354" i="10"/>
  <c r="C354" i="10"/>
  <c r="B354" i="10"/>
  <c r="CR353" i="10"/>
  <c r="CQ353" i="10"/>
  <c r="CO353" i="10"/>
  <c r="BJ353" i="10"/>
  <c r="BI353" i="10"/>
  <c r="BG353" i="10"/>
  <c r="F353" i="10"/>
  <c r="E353" i="10"/>
  <c r="D353" i="10"/>
  <c r="C353" i="10"/>
  <c r="B353" i="10"/>
  <c r="CR352" i="10"/>
  <c r="CQ352" i="10"/>
  <c r="CO352" i="10"/>
  <c r="BJ352" i="10"/>
  <c r="BI352" i="10"/>
  <c r="BG352" i="10"/>
  <c r="F352" i="10"/>
  <c r="E352" i="10"/>
  <c r="D352" i="10"/>
  <c r="C352" i="10"/>
  <c r="B352" i="10"/>
  <c r="CR351" i="10"/>
  <c r="CQ351" i="10"/>
  <c r="CO351" i="10"/>
  <c r="BJ351" i="10"/>
  <c r="BI351" i="10"/>
  <c r="BG351" i="10"/>
  <c r="F351" i="10"/>
  <c r="E351" i="10"/>
  <c r="D351" i="10"/>
  <c r="C351" i="10"/>
  <c r="B351" i="10"/>
  <c r="CR350" i="10"/>
  <c r="CQ350" i="10"/>
  <c r="CO350" i="10"/>
  <c r="BJ350" i="10"/>
  <c r="BI350" i="10"/>
  <c r="BG350" i="10"/>
  <c r="F350" i="10"/>
  <c r="E350" i="10"/>
  <c r="D350" i="10"/>
  <c r="C350" i="10"/>
  <c r="B350" i="10"/>
  <c r="CR349" i="10"/>
  <c r="CQ349" i="10"/>
  <c r="CO349" i="10"/>
  <c r="BJ349" i="10"/>
  <c r="BI349" i="10"/>
  <c r="BG349" i="10"/>
  <c r="F349" i="10"/>
  <c r="E349" i="10"/>
  <c r="D349" i="10"/>
  <c r="C349" i="10"/>
  <c r="B349" i="10"/>
  <c r="CR348" i="10"/>
  <c r="CQ348" i="10"/>
  <c r="CO348" i="10"/>
  <c r="BJ348" i="10"/>
  <c r="BI348" i="10"/>
  <c r="BG348" i="10"/>
  <c r="F348" i="10"/>
  <c r="E348" i="10"/>
  <c r="D348" i="10"/>
  <c r="C348" i="10"/>
  <c r="B348" i="10"/>
  <c r="CR347" i="10"/>
  <c r="CQ347" i="10"/>
  <c r="CO347" i="10"/>
  <c r="BJ347" i="10"/>
  <c r="BI347" i="10"/>
  <c r="BG347" i="10"/>
  <c r="F347" i="10"/>
  <c r="E347" i="10"/>
  <c r="D347" i="10"/>
  <c r="C347" i="10"/>
  <c r="B347" i="10"/>
  <c r="CR346" i="10"/>
  <c r="CQ346" i="10"/>
  <c r="CO346" i="10"/>
  <c r="BJ346" i="10"/>
  <c r="BI346" i="10"/>
  <c r="BG346" i="10"/>
  <c r="F346" i="10"/>
  <c r="E346" i="10"/>
  <c r="D346" i="10"/>
  <c r="C346" i="10"/>
  <c r="B346" i="10"/>
  <c r="CR345" i="10"/>
  <c r="CQ345" i="10"/>
  <c r="CO345" i="10"/>
  <c r="BJ345" i="10"/>
  <c r="BI345" i="10"/>
  <c r="BG345" i="10"/>
  <c r="F345" i="10"/>
  <c r="E345" i="10"/>
  <c r="D345" i="10"/>
  <c r="C345" i="10"/>
  <c r="B345" i="10"/>
  <c r="CR344" i="10"/>
  <c r="CQ344" i="10"/>
  <c r="CO344" i="10"/>
  <c r="BJ344" i="10"/>
  <c r="BI344" i="10"/>
  <c r="BG344" i="10"/>
  <c r="F344" i="10"/>
  <c r="E344" i="10"/>
  <c r="D344" i="10"/>
  <c r="C344" i="10"/>
  <c r="B344" i="10"/>
  <c r="CR343" i="10"/>
  <c r="CQ343" i="10"/>
  <c r="CO343" i="10"/>
  <c r="BJ343" i="10"/>
  <c r="BI343" i="10"/>
  <c r="BG343" i="10"/>
  <c r="F343" i="10"/>
  <c r="E343" i="10"/>
  <c r="D343" i="10"/>
  <c r="C343" i="10"/>
  <c r="B343" i="10"/>
  <c r="CR342" i="10"/>
  <c r="CQ342" i="10"/>
  <c r="CO342" i="10"/>
  <c r="BJ342" i="10"/>
  <c r="BI342" i="10"/>
  <c r="BG342" i="10"/>
  <c r="F342" i="10"/>
  <c r="E342" i="10"/>
  <c r="D342" i="10"/>
  <c r="C342" i="10"/>
  <c r="B342" i="10"/>
  <c r="CR341" i="10"/>
  <c r="CQ341" i="10"/>
  <c r="CO341" i="10"/>
  <c r="BJ341" i="10"/>
  <c r="BI341" i="10"/>
  <c r="BG341" i="10"/>
  <c r="F341" i="10"/>
  <c r="E341" i="10"/>
  <c r="D341" i="10"/>
  <c r="C341" i="10"/>
  <c r="B341" i="10"/>
  <c r="CR340" i="10"/>
  <c r="CQ340" i="10"/>
  <c r="CO340" i="10"/>
  <c r="BJ340" i="10"/>
  <c r="BI340" i="10"/>
  <c r="BG340" i="10"/>
  <c r="F340" i="10"/>
  <c r="E340" i="10"/>
  <c r="D340" i="10"/>
  <c r="C340" i="10"/>
  <c r="B340" i="10"/>
  <c r="CR339" i="10"/>
  <c r="CQ339" i="10"/>
  <c r="CO339" i="10"/>
  <c r="BJ339" i="10"/>
  <c r="BI339" i="10"/>
  <c r="BG339" i="10"/>
  <c r="F339" i="10"/>
  <c r="E339" i="10"/>
  <c r="D339" i="10"/>
  <c r="C339" i="10"/>
  <c r="B339" i="10"/>
  <c r="CR338" i="10"/>
  <c r="CQ338" i="10"/>
  <c r="CO338" i="10"/>
  <c r="BJ338" i="10"/>
  <c r="BI338" i="10"/>
  <c r="BG338" i="10"/>
  <c r="F338" i="10"/>
  <c r="E338" i="10"/>
  <c r="D338" i="10"/>
  <c r="C338" i="10"/>
  <c r="B338" i="10"/>
  <c r="CR337" i="10"/>
  <c r="CQ337" i="10"/>
  <c r="CO337" i="10"/>
  <c r="BJ337" i="10"/>
  <c r="BI337" i="10"/>
  <c r="BG337" i="10"/>
  <c r="F337" i="10"/>
  <c r="E337" i="10"/>
  <c r="D337" i="10"/>
  <c r="C337" i="10"/>
  <c r="B337" i="10"/>
  <c r="CR336" i="10"/>
  <c r="CQ336" i="10"/>
  <c r="CO336" i="10"/>
  <c r="BJ336" i="10"/>
  <c r="BI336" i="10"/>
  <c r="BG336" i="10"/>
  <c r="F336" i="10"/>
  <c r="E336" i="10"/>
  <c r="D336" i="10"/>
  <c r="C336" i="10"/>
  <c r="B336" i="10"/>
  <c r="CR335" i="10"/>
  <c r="CQ335" i="10"/>
  <c r="CO335" i="10"/>
  <c r="BJ335" i="10"/>
  <c r="BI335" i="10"/>
  <c r="BG335" i="10"/>
  <c r="F335" i="10"/>
  <c r="E335" i="10"/>
  <c r="D335" i="10"/>
  <c r="C335" i="10"/>
  <c r="B335" i="10"/>
  <c r="CR334" i="10"/>
  <c r="CQ334" i="10"/>
  <c r="CO334" i="10"/>
  <c r="BJ334" i="10"/>
  <c r="BI334" i="10"/>
  <c r="BG334" i="10"/>
  <c r="F334" i="10"/>
  <c r="E334" i="10"/>
  <c r="D334" i="10"/>
  <c r="C334" i="10"/>
  <c r="B334" i="10"/>
  <c r="CR333" i="10"/>
  <c r="CQ333" i="10"/>
  <c r="CO333" i="10"/>
  <c r="BJ333" i="10"/>
  <c r="BI333" i="10"/>
  <c r="BG333" i="10"/>
  <c r="F333" i="10"/>
  <c r="E333" i="10"/>
  <c r="D333" i="10"/>
  <c r="C333" i="10"/>
  <c r="B333" i="10"/>
  <c r="CR332" i="10"/>
  <c r="CQ332" i="10"/>
  <c r="CO332" i="10"/>
  <c r="BJ332" i="10"/>
  <c r="BI332" i="10"/>
  <c r="BG332" i="10"/>
  <c r="F332" i="10"/>
  <c r="E332" i="10"/>
  <c r="D332" i="10"/>
  <c r="C332" i="10"/>
  <c r="B332" i="10"/>
  <c r="CR331" i="10"/>
  <c r="CQ331" i="10"/>
  <c r="CO331" i="10"/>
  <c r="BJ331" i="10"/>
  <c r="BI331" i="10"/>
  <c r="BG331" i="10"/>
  <c r="F331" i="10"/>
  <c r="E331" i="10"/>
  <c r="D331" i="10"/>
  <c r="C331" i="10"/>
  <c r="B331" i="10"/>
  <c r="CR330" i="10"/>
  <c r="CQ330" i="10"/>
  <c r="CO330" i="10"/>
  <c r="BJ330" i="10"/>
  <c r="BI330" i="10"/>
  <c r="BG330" i="10"/>
  <c r="F330" i="10"/>
  <c r="E330" i="10"/>
  <c r="D330" i="10"/>
  <c r="C330" i="10"/>
  <c r="B330" i="10"/>
  <c r="CR329" i="10"/>
  <c r="CQ329" i="10"/>
  <c r="CO329" i="10"/>
  <c r="BJ329" i="10"/>
  <c r="BI329" i="10"/>
  <c r="BG329" i="10"/>
  <c r="F329" i="10"/>
  <c r="E329" i="10"/>
  <c r="D329" i="10"/>
  <c r="C329" i="10"/>
  <c r="B329" i="10"/>
  <c r="CR328" i="10"/>
  <c r="CQ328" i="10"/>
  <c r="CO328" i="10"/>
  <c r="BJ328" i="10"/>
  <c r="BI328" i="10"/>
  <c r="BG328" i="10"/>
  <c r="F328" i="10"/>
  <c r="E328" i="10"/>
  <c r="D328" i="10"/>
  <c r="C328" i="10"/>
  <c r="B328" i="10"/>
  <c r="CR327" i="10"/>
  <c r="CQ327" i="10"/>
  <c r="CO327" i="10"/>
  <c r="BJ327" i="10"/>
  <c r="BI327" i="10"/>
  <c r="BG327" i="10"/>
  <c r="F327" i="10"/>
  <c r="E327" i="10"/>
  <c r="D327" i="10"/>
  <c r="C327" i="10"/>
  <c r="B327" i="10"/>
  <c r="CR326" i="10"/>
  <c r="CQ326" i="10"/>
  <c r="CO326" i="10"/>
  <c r="BJ326" i="10"/>
  <c r="BI326" i="10"/>
  <c r="BG326" i="10"/>
  <c r="F326" i="10"/>
  <c r="E326" i="10"/>
  <c r="D326" i="10"/>
  <c r="C326" i="10"/>
  <c r="B326" i="10"/>
  <c r="CR325" i="10"/>
  <c r="CQ325" i="10"/>
  <c r="CO325" i="10"/>
  <c r="BJ325" i="10"/>
  <c r="BI325" i="10"/>
  <c r="BG325" i="10"/>
  <c r="F325" i="10"/>
  <c r="E325" i="10"/>
  <c r="D325" i="10"/>
  <c r="C325" i="10"/>
  <c r="B325" i="10"/>
  <c r="CR324" i="10"/>
  <c r="CQ324" i="10"/>
  <c r="CO324" i="10"/>
  <c r="BJ324" i="10"/>
  <c r="BI324" i="10"/>
  <c r="BG324" i="10"/>
  <c r="F324" i="10"/>
  <c r="E324" i="10"/>
  <c r="D324" i="10"/>
  <c r="C324" i="10"/>
  <c r="B324" i="10"/>
  <c r="CR323" i="10"/>
  <c r="CQ323" i="10"/>
  <c r="CO323" i="10"/>
  <c r="BJ323" i="10"/>
  <c r="BI323" i="10"/>
  <c r="BG323" i="10"/>
  <c r="F323" i="10"/>
  <c r="E323" i="10"/>
  <c r="D323" i="10"/>
  <c r="C323" i="10"/>
  <c r="B323" i="10"/>
  <c r="CR322" i="10"/>
  <c r="CQ322" i="10"/>
  <c r="CO322" i="10"/>
  <c r="BJ322" i="10"/>
  <c r="BI322" i="10"/>
  <c r="BG322" i="10"/>
  <c r="F322" i="10"/>
  <c r="E322" i="10"/>
  <c r="D322" i="10"/>
  <c r="C322" i="10"/>
  <c r="B322" i="10"/>
  <c r="CR321" i="10"/>
  <c r="CQ321" i="10"/>
  <c r="CO321" i="10"/>
  <c r="BJ321" i="10"/>
  <c r="BI321" i="10"/>
  <c r="BG321" i="10"/>
  <c r="F321" i="10"/>
  <c r="E321" i="10"/>
  <c r="D321" i="10"/>
  <c r="C321" i="10"/>
  <c r="B321" i="10"/>
  <c r="CR320" i="10"/>
  <c r="CQ320" i="10"/>
  <c r="CO320" i="10"/>
  <c r="BJ320" i="10"/>
  <c r="BI320" i="10"/>
  <c r="BG320" i="10"/>
  <c r="F320" i="10"/>
  <c r="E320" i="10"/>
  <c r="D320" i="10"/>
  <c r="C320" i="10"/>
  <c r="B320" i="10"/>
  <c r="CR319" i="10"/>
  <c r="CQ319" i="10"/>
  <c r="CO319" i="10"/>
  <c r="BJ319" i="10"/>
  <c r="BI319" i="10"/>
  <c r="BG319" i="10"/>
  <c r="F319" i="10"/>
  <c r="E319" i="10"/>
  <c r="D319" i="10"/>
  <c r="C319" i="10"/>
  <c r="B319" i="10"/>
  <c r="CR318" i="10"/>
  <c r="CQ318" i="10"/>
  <c r="CO318" i="10"/>
  <c r="BJ318" i="10"/>
  <c r="BI318" i="10"/>
  <c r="BG318" i="10"/>
  <c r="F318" i="10"/>
  <c r="E318" i="10"/>
  <c r="D318" i="10"/>
  <c r="C318" i="10"/>
  <c r="B318" i="10"/>
  <c r="CR317" i="10"/>
  <c r="CQ317" i="10"/>
  <c r="CO317" i="10"/>
  <c r="BJ317" i="10"/>
  <c r="BI317" i="10"/>
  <c r="BG317" i="10"/>
  <c r="F317" i="10"/>
  <c r="E317" i="10"/>
  <c r="D317" i="10"/>
  <c r="C317" i="10"/>
  <c r="B317" i="10"/>
  <c r="CR316" i="10"/>
  <c r="CQ316" i="10"/>
  <c r="CO316" i="10"/>
  <c r="BJ316" i="10"/>
  <c r="BI316" i="10"/>
  <c r="BG316" i="10"/>
  <c r="F316" i="10"/>
  <c r="E316" i="10"/>
  <c r="D316" i="10"/>
  <c r="C316" i="10"/>
  <c r="B316" i="10"/>
  <c r="CR315" i="10"/>
  <c r="CQ315" i="10"/>
  <c r="CO315" i="10"/>
  <c r="BJ315" i="10"/>
  <c r="BI315" i="10"/>
  <c r="BG315" i="10"/>
  <c r="F315" i="10"/>
  <c r="E315" i="10"/>
  <c r="D315" i="10"/>
  <c r="C315" i="10"/>
  <c r="B315" i="10"/>
  <c r="CR314" i="10"/>
  <c r="CQ314" i="10"/>
  <c r="CO314" i="10"/>
  <c r="BJ314" i="10"/>
  <c r="BI314" i="10"/>
  <c r="BG314" i="10"/>
  <c r="F314" i="10"/>
  <c r="E314" i="10"/>
  <c r="D314" i="10"/>
  <c r="C314" i="10"/>
  <c r="B314" i="10"/>
  <c r="CR313" i="10"/>
  <c r="CQ313" i="10"/>
  <c r="CO313" i="10"/>
  <c r="BJ313" i="10"/>
  <c r="BI313" i="10"/>
  <c r="BG313" i="10"/>
  <c r="F313" i="10"/>
  <c r="E313" i="10"/>
  <c r="D313" i="10"/>
  <c r="C313" i="10"/>
  <c r="B313" i="10"/>
  <c r="CR312" i="10"/>
  <c r="CQ312" i="10"/>
  <c r="CO312" i="10"/>
  <c r="BJ312" i="10"/>
  <c r="BI312" i="10"/>
  <c r="BG312" i="10"/>
  <c r="F312" i="10"/>
  <c r="E312" i="10"/>
  <c r="D312" i="10"/>
  <c r="C312" i="10"/>
  <c r="B312" i="10"/>
  <c r="CR311" i="10"/>
  <c r="CQ311" i="10"/>
  <c r="CO311" i="10"/>
  <c r="BJ311" i="10"/>
  <c r="BI311" i="10"/>
  <c r="BG311" i="10"/>
  <c r="F311" i="10"/>
  <c r="E311" i="10"/>
  <c r="D311" i="10"/>
  <c r="C311" i="10"/>
  <c r="B311" i="10"/>
  <c r="CR310" i="10"/>
  <c r="CQ310" i="10"/>
  <c r="CO310" i="10"/>
  <c r="BJ310" i="10"/>
  <c r="BI310" i="10"/>
  <c r="BG310" i="10"/>
  <c r="F310" i="10"/>
  <c r="E310" i="10"/>
  <c r="D310" i="10"/>
  <c r="C310" i="10"/>
  <c r="B310" i="10"/>
  <c r="CR309" i="10"/>
  <c r="CQ309" i="10"/>
  <c r="CO309" i="10"/>
  <c r="BJ309" i="10"/>
  <c r="BI309" i="10"/>
  <c r="BG309" i="10"/>
  <c r="F309" i="10"/>
  <c r="E309" i="10"/>
  <c r="D309" i="10"/>
  <c r="C309" i="10"/>
  <c r="B309" i="10"/>
  <c r="CR308" i="10"/>
  <c r="CQ308" i="10"/>
  <c r="CO308" i="10"/>
  <c r="BJ308" i="10"/>
  <c r="BI308" i="10"/>
  <c r="BG308" i="10"/>
  <c r="F308" i="10"/>
  <c r="E308" i="10"/>
  <c r="D308" i="10"/>
  <c r="C308" i="10"/>
  <c r="B308" i="10"/>
  <c r="CR307" i="10"/>
  <c r="CQ307" i="10"/>
  <c r="CO307" i="10"/>
  <c r="BJ307" i="10"/>
  <c r="BI307" i="10"/>
  <c r="BG307" i="10"/>
  <c r="F307" i="10"/>
  <c r="E307" i="10"/>
  <c r="D307" i="10"/>
  <c r="C307" i="10"/>
  <c r="B307" i="10"/>
  <c r="CR306" i="10"/>
  <c r="CQ306" i="10"/>
  <c r="CO306" i="10"/>
  <c r="BJ306" i="10"/>
  <c r="BI306" i="10"/>
  <c r="BG306" i="10"/>
  <c r="F306" i="10"/>
  <c r="E306" i="10"/>
  <c r="D306" i="10"/>
  <c r="C306" i="10"/>
  <c r="B306" i="10"/>
  <c r="CR305" i="10"/>
  <c r="CQ305" i="10"/>
  <c r="CO305" i="10"/>
  <c r="BJ305" i="10"/>
  <c r="BI305" i="10"/>
  <c r="BG305" i="10"/>
  <c r="F305" i="10"/>
  <c r="E305" i="10"/>
  <c r="D305" i="10"/>
  <c r="C305" i="10"/>
  <c r="B305" i="10"/>
  <c r="CR304" i="10"/>
  <c r="CQ304" i="10"/>
  <c r="CO304" i="10"/>
  <c r="BJ304" i="10"/>
  <c r="BI304" i="10"/>
  <c r="BG304" i="10"/>
  <c r="F304" i="10"/>
  <c r="E304" i="10"/>
  <c r="D304" i="10"/>
  <c r="C304" i="10"/>
  <c r="B304" i="10"/>
  <c r="CR303" i="10"/>
  <c r="CQ303" i="10"/>
  <c r="CO303" i="10"/>
  <c r="BJ303" i="10"/>
  <c r="BI303" i="10"/>
  <c r="BG303" i="10"/>
  <c r="F303" i="10"/>
  <c r="E303" i="10"/>
  <c r="D303" i="10"/>
  <c r="C303" i="10"/>
  <c r="B303" i="10"/>
  <c r="CR302" i="10"/>
  <c r="CQ302" i="10"/>
  <c r="CO302" i="10"/>
  <c r="BJ302" i="10"/>
  <c r="BI302" i="10"/>
  <c r="BG302" i="10"/>
  <c r="F302" i="10"/>
  <c r="E302" i="10"/>
  <c r="D302" i="10"/>
  <c r="C302" i="10"/>
  <c r="B302" i="10"/>
  <c r="CR301" i="10"/>
  <c r="CQ301" i="10"/>
  <c r="CO301" i="10"/>
  <c r="BJ301" i="10"/>
  <c r="BI301" i="10"/>
  <c r="BG301" i="10"/>
  <c r="F301" i="10"/>
  <c r="E301" i="10"/>
  <c r="D301" i="10"/>
  <c r="C301" i="10"/>
  <c r="B301" i="10"/>
  <c r="CR300" i="10"/>
  <c r="CQ300" i="10"/>
  <c r="CO300" i="10"/>
  <c r="BJ300" i="10"/>
  <c r="BI300" i="10"/>
  <c r="BG300" i="10"/>
  <c r="F300" i="10"/>
  <c r="E300" i="10"/>
  <c r="D300" i="10"/>
  <c r="C300" i="10"/>
  <c r="B300" i="10"/>
  <c r="CR299" i="10"/>
  <c r="CQ299" i="10"/>
  <c r="CO299" i="10"/>
  <c r="BJ299" i="10"/>
  <c r="BI299" i="10"/>
  <c r="BG299" i="10"/>
  <c r="F299" i="10"/>
  <c r="E299" i="10"/>
  <c r="D299" i="10"/>
  <c r="C299" i="10"/>
  <c r="B299" i="10"/>
  <c r="CR298" i="10"/>
  <c r="CQ298" i="10"/>
  <c r="CO298" i="10"/>
  <c r="BJ298" i="10"/>
  <c r="BI298" i="10"/>
  <c r="BG298" i="10"/>
  <c r="F298" i="10"/>
  <c r="E298" i="10"/>
  <c r="D298" i="10"/>
  <c r="C298" i="10"/>
  <c r="B298" i="10"/>
  <c r="CR297" i="10"/>
  <c r="CQ297" i="10"/>
  <c r="CO297" i="10"/>
  <c r="BJ297" i="10"/>
  <c r="BI297" i="10"/>
  <c r="BG297" i="10"/>
  <c r="F297" i="10"/>
  <c r="E297" i="10"/>
  <c r="D297" i="10"/>
  <c r="C297" i="10"/>
  <c r="B297" i="10"/>
  <c r="CR296" i="10"/>
  <c r="CQ296" i="10"/>
  <c r="CO296" i="10"/>
  <c r="BJ296" i="10"/>
  <c r="BI296" i="10"/>
  <c r="BG296" i="10"/>
  <c r="F296" i="10"/>
  <c r="E296" i="10"/>
  <c r="D296" i="10"/>
  <c r="C296" i="10"/>
  <c r="B296" i="10"/>
  <c r="CR295" i="10"/>
  <c r="CQ295" i="10"/>
  <c r="CO295" i="10"/>
  <c r="BJ295" i="10"/>
  <c r="BI295" i="10"/>
  <c r="BG295" i="10"/>
  <c r="F295" i="10"/>
  <c r="E295" i="10"/>
  <c r="D295" i="10"/>
  <c r="C295" i="10"/>
  <c r="B295" i="10"/>
  <c r="CR294" i="10"/>
  <c r="CQ294" i="10"/>
  <c r="CO294" i="10"/>
  <c r="BJ294" i="10"/>
  <c r="BI294" i="10"/>
  <c r="BG294" i="10"/>
  <c r="F294" i="10"/>
  <c r="E294" i="10"/>
  <c r="D294" i="10"/>
  <c r="C294" i="10"/>
  <c r="B294" i="10"/>
  <c r="CR293" i="10"/>
  <c r="CQ293" i="10"/>
  <c r="CO293" i="10"/>
  <c r="BJ293" i="10"/>
  <c r="BI293" i="10"/>
  <c r="BG293" i="10"/>
  <c r="F293" i="10"/>
  <c r="E293" i="10"/>
  <c r="D293" i="10"/>
  <c r="C293" i="10"/>
  <c r="B293" i="10"/>
  <c r="CR292" i="10"/>
  <c r="CQ292" i="10"/>
  <c r="CO292" i="10"/>
  <c r="BJ292" i="10"/>
  <c r="BI292" i="10"/>
  <c r="BG292" i="10"/>
  <c r="F292" i="10"/>
  <c r="E292" i="10"/>
  <c r="D292" i="10"/>
  <c r="C292" i="10"/>
  <c r="B292" i="10"/>
  <c r="CR291" i="10"/>
  <c r="CQ291" i="10"/>
  <c r="CO291" i="10"/>
  <c r="BJ291" i="10"/>
  <c r="BI291" i="10"/>
  <c r="BG291" i="10"/>
  <c r="F291" i="10"/>
  <c r="E291" i="10"/>
  <c r="D291" i="10"/>
  <c r="C291" i="10"/>
  <c r="B291" i="10"/>
  <c r="CR290" i="10"/>
  <c r="CQ290" i="10"/>
  <c r="CO290" i="10"/>
  <c r="BJ290" i="10"/>
  <c r="BI290" i="10"/>
  <c r="BG290" i="10"/>
  <c r="F290" i="10"/>
  <c r="E290" i="10"/>
  <c r="D290" i="10"/>
  <c r="C290" i="10"/>
  <c r="B290" i="10"/>
  <c r="CR289" i="10"/>
  <c r="CQ289" i="10"/>
  <c r="CO289" i="10"/>
  <c r="BJ289" i="10"/>
  <c r="BI289" i="10"/>
  <c r="BG289" i="10"/>
  <c r="F289" i="10"/>
  <c r="E289" i="10"/>
  <c r="D289" i="10"/>
  <c r="C289" i="10"/>
  <c r="B289" i="10"/>
  <c r="CR288" i="10"/>
  <c r="CQ288" i="10"/>
  <c r="CO288" i="10"/>
  <c r="BJ288" i="10"/>
  <c r="BI288" i="10"/>
  <c r="BG288" i="10"/>
  <c r="F288" i="10"/>
  <c r="E288" i="10"/>
  <c r="D288" i="10"/>
  <c r="C288" i="10"/>
  <c r="B288" i="10"/>
  <c r="CR287" i="10"/>
  <c r="CQ287" i="10"/>
  <c r="CO287" i="10"/>
  <c r="BJ287" i="10"/>
  <c r="BI287" i="10"/>
  <c r="BG287" i="10"/>
  <c r="F287" i="10"/>
  <c r="E287" i="10"/>
  <c r="D287" i="10"/>
  <c r="C287" i="10"/>
  <c r="B287" i="10"/>
  <c r="CR286" i="10"/>
  <c r="CQ286" i="10"/>
  <c r="CO286" i="10"/>
  <c r="BJ286" i="10"/>
  <c r="BI286" i="10"/>
  <c r="BG286" i="10"/>
  <c r="F286" i="10"/>
  <c r="E286" i="10"/>
  <c r="D286" i="10"/>
  <c r="C286" i="10"/>
  <c r="B286" i="10"/>
  <c r="CR285" i="10"/>
  <c r="CQ285" i="10"/>
  <c r="CO285" i="10"/>
  <c r="BJ285" i="10"/>
  <c r="BI285" i="10"/>
  <c r="BG285" i="10"/>
  <c r="F285" i="10"/>
  <c r="E285" i="10"/>
  <c r="D285" i="10"/>
  <c r="C285" i="10"/>
  <c r="B285" i="10"/>
  <c r="CR284" i="10"/>
  <c r="CQ284" i="10"/>
  <c r="CO284" i="10"/>
  <c r="BJ284" i="10"/>
  <c r="BI284" i="10"/>
  <c r="BG284" i="10"/>
  <c r="F284" i="10"/>
  <c r="E284" i="10"/>
  <c r="D284" i="10"/>
  <c r="C284" i="10"/>
  <c r="B284" i="10"/>
  <c r="CR283" i="10"/>
  <c r="CQ283" i="10"/>
  <c r="CO283" i="10"/>
  <c r="BJ283" i="10"/>
  <c r="BI283" i="10"/>
  <c r="BG283" i="10"/>
  <c r="F283" i="10"/>
  <c r="E283" i="10"/>
  <c r="D283" i="10"/>
  <c r="C283" i="10"/>
  <c r="B283" i="10"/>
  <c r="CR282" i="10"/>
  <c r="CQ282" i="10"/>
  <c r="CO282" i="10"/>
  <c r="BJ282" i="10"/>
  <c r="BI282" i="10"/>
  <c r="BG282" i="10"/>
  <c r="F282" i="10"/>
  <c r="E282" i="10"/>
  <c r="D282" i="10"/>
  <c r="C282" i="10"/>
  <c r="B282" i="10"/>
  <c r="CR281" i="10"/>
  <c r="CQ281" i="10"/>
  <c r="CO281" i="10"/>
  <c r="BJ281" i="10"/>
  <c r="BI281" i="10"/>
  <c r="BG281" i="10"/>
  <c r="F281" i="10"/>
  <c r="E281" i="10"/>
  <c r="D281" i="10"/>
  <c r="C281" i="10"/>
  <c r="B281" i="10"/>
  <c r="CR280" i="10"/>
  <c r="CQ280" i="10"/>
  <c r="CO280" i="10"/>
  <c r="BJ280" i="10"/>
  <c r="BI280" i="10"/>
  <c r="BG280" i="10"/>
  <c r="F280" i="10"/>
  <c r="E280" i="10"/>
  <c r="D280" i="10"/>
  <c r="C280" i="10"/>
  <c r="B280" i="10"/>
  <c r="CR279" i="10"/>
  <c r="CQ279" i="10"/>
  <c r="CO279" i="10"/>
  <c r="BJ279" i="10"/>
  <c r="BI279" i="10"/>
  <c r="BG279" i="10"/>
  <c r="F279" i="10"/>
  <c r="E279" i="10"/>
  <c r="D279" i="10"/>
  <c r="C279" i="10"/>
  <c r="B279" i="10"/>
  <c r="CR278" i="10"/>
  <c r="CQ278" i="10"/>
  <c r="CO278" i="10"/>
  <c r="BJ278" i="10"/>
  <c r="BI278" i="10"/>
  <c r="BG278" i="10"/>
  <c r="F278" i="10"/>
  <c r="E278" i="10"/>
  <c r="D278" i="10"/>
  <c r="C278" i="10"/>
  <c r="B278" i="10"/>
  <c r="CR277" i="10"/>
  <c r="CQ277" i="10"/>
  <c r="CO277" i="10"/>
  <c r="BJ277" i="10"/>
  <c r="BI277" i="10"/>
  <c r="BG277" i="10"/>
  <c r="F277" i="10"/>
  <c r="E277" i="10"/>
  <c r="D277" i="10"/>
  <c r="C277" i="10"/>
  <c r="B277" i="10"/>
  <c r="CR276" i="10"/>
  <c r="CQ276" i="10"/>
  <c r="CO276" i="10"/>
  <c r="BJ276" i="10"/>
  <c r="BI276" i="10"/>
  <c r="BG276" i="10"/>
  <c r="F276" i="10"/>
  <c r="E276" i="10"/>
  <c r="D276" i="10"/>
  <c r="C276" i="10"/>
  <c r="B276" i="10"/>
  <c r="CR275" i="10"/>
  <c r="CQ275" i="10"/>
  <c r="CO275" i="10"/>
  <c r="BJ275" i="10"/>
  <c r="BI275" i="10"/>
  <c r="BG275" i="10"/>
  <c r="F275" i="10"/>
  <c r="E275" i="10"/>
  <c r="D275" i="10"/>
  <c r="C275" i="10"/>
  <c r="B275" i="10"/>
  <c r="CR274" i="10"/>
  <c r="CQ274" i="10"/>
  <c r="CO274" i="10"/>
  <c r="BJ274" i="10"/>
  <c r="BI274" i="10"/>
  <c r="BG274" i="10"/>
  <c r="F274" i="10"/>
  <c r="E274" i="10"/>
  <c r="D274" i="10"/>
  <c r="C274" i="10"/>
  <c r="B274" i="10"/>
  <c r="CR273" i="10"/>
  <c r="CQ273" i="10"/>
  <c r="CO273" i="10"/>
  <c r="BJ273" i="10"/>
  <c r="BI273" i="10"/>
  <c r="BG273" i="10"/>
  <c r="F273" i="10"/>
  <c r="E273" i="10"/>
  <c r="D273" i="10"/>
  <c r="C273" i="10"/>
  <c r="B273" i="10"/>
  <c r="CR272" i="10"/>
  <c r="CQ272" i="10"/>
  <c r="CO272" i="10"/>
  <c r="BJ272" i="10"/>
  <c r="BI272" i="10"/>
  <c r="BG272" i="10"/>
  <c r="F272" i="10"/>
  <c r="E272" i="10"/>
  <c r="D272" i="10"/>
  <c r="C272" i="10"/>
  <c r="B272" i="10"/>
  <c r="CR271" i="10"/>
  <c r="CQ271" i="10"/>
  <c r="CO271" i="10"/>
  <c r="BJ271" i="10"/>
  <c r="BI271" i="10"/>
  <c r="BG271" i="10"/>
  <c r="F271" i="10"/>
  <c r="E271" i="10"/>
  <c r="D271" i="10"/>
  <c r="C271" i="10"/>
  <c r="B271" i="10"/>
  <c r="CR270" i="10"/>
  <c r="CQ270" i="10"/>
  <c r="CO270" i="10"/>
  <c r="BJ270" i="10"/>
  <c r="BI270" i="10"/>
  <c r="BG270" i="10"/>
  <c r="F270" i="10"/>
  <c r="E270" i="10"/>
  <c r="D270" i="10"/>
  <c r="C270" i="10"/>
  <c r="B270" i="10"/>
  <c r="CR269" i="10"/>
  <c r="CQ269" i="10"/>
  <c r="CO269" i="10"/>
  <c r="BJ269" i="10"/>
  <c r="BI269" i="10"/>
  <c r="BG269" i="10"/>
  <c r="F269" i="10"/>
  <c r="E269" i="10"/>
  <c r="D269" i="10"/>
  <c r="C269" i="10"/>
  <c r="B269" i="10"/>
  <c r="CR268" i="10"/>
  <c r="CQ268" i="10"/>
  <c r="CO268" i="10"/>
  <c r="BJ268" i="10"/>
  <c r="BI268" i="10"/>
  <c r="BG268" i="10"/>
  <c r="F268" i="10"/>
  <c r="E268" i="10"/>
  <c r="D268" i="10"/>
  <c r="C268" i="10"/>
  <c r="B268" i="10"/>
  <c r="CR267" i="10"/>
  <c r="CQ267" i="10"/>
  <c r="CO267" i="10"/>
  <c r="BJ267" i="10"/>
  <c r="BI267" i="10"/>
  <c r="BG267" i="10"/>
  <c r="F267" i="10"/>
  <c r="E267" i="10"/>
  <c r="D267" i="10"/>
  <c r="C267" i="10"/>
  <c r="B267" i="10"/>
  <c r="CR266" i="10"/>
  <c r="CQ266" i="10"/>
  <c r="CO266" i="10"/>
  <c r="BJ266" i="10"/>
  <c r="BI266" i="10"/>
  <c r="BG266" i="10"/>
  <c r="F266" i="10"/>
  <c r="E266" i="10"/>
  <c r="D266" i="10"/>
  <c r="C266" i="10"/>
  <c r="B266" i="10"/>
  <c r="CR265" i="10"/>
  <c r="CQ265" i="10"/>
  <c r="CO265" i="10"/>
  <c r="BJ265" i="10"/>
  <c r="BI265" i="10"/>
  <c r="BG265" i="10"/>
  <c r="F265" i="10"/>
  <c r="E265" i="10"/>
  <c r="D265" i="10"/>
  <c r="C265" i="10"/>
  <c r="B265" i="10"/>
  <c r="CR264" i="10"/>
  <c r="CQ264" i="10"/>
  <c r="CO264" i="10"/>
  <c r="BJ264" i="10"/>
  <c r="BI264" i="10"/>
  <c r="BG264" i="10"/>
  <c r="F264" i="10"/>
  <c r="E264" i="10"/>
  <c r="D264" i="10"/>
  <c r="C264" i="10"/>
  <c r="B264" i="10"/>
  <c r="CR263" i="10"/>
  <c r="CQ263" i="10"/>
  <c r="CO263" i="10"/>
  <c r="BJ263" i="10"/>
  <c r="BI263" i="10"/>
  <c r="BG263" i="10"/>
  <c r="F263" i="10"/>
  <c r="E263" i="10"/>
  <c r="D263" i="10"/>
  <c r="C263" i="10"/>
  <c r="B263" i="10"/>
  <c r="CR262" i="10"/>
  <c r="CQ262" i="10"/>
  <c r="CO262" i="10"/>
  <c r="BJ262" i="10"/>
  <c r="BI262" i="10"/>
  <c r="BG262" i="10"/>
  <c r="F262" i="10"/>
  <c r="E262" i="10"/>
  <c r="D262" i="10"/>
  <c r="C262" i="10"/>
  <c r="B262" i="10"/>
  <c r="CR261" i="10"/>
  <c r="CQ261" i="10"/>
  <c r="CO261" i="10"/>
  <c r="BJ261" i="10"/>
  <c r="BI261" i="10"/>
  <c r="BG261" i="10"/>
  <c r="F261" i="10"/>
  <c r="E261" i="10"/>
  <c r="D261" i="10"/>
  <c r="C261" i="10"/>
  <c r="B261" i="10"/>
  <c r="CR260" i="10"/>
  <c r="CQ260" i="10"/>
  <c r="CO260" i="10"/>
  <c r="BJ260" i="10"/>
  <c r="BI260" i="10"/>
  <c r="BG260" i="10"/>
  <c r="F260" i="10"/>
  <c r="E260" i="10"/>
  <c r="D260" i="10"/>
  <c r="C260" i="10"/>
  <c r="B260" i="10"/>
  <c r="CR259" i="10"/>
  <c r="CQ259" i="10"/>
  <c r="CO259" i="10"/>
  <c r="BJ259" i="10"/>
  <c r="BI259" i="10"/>
  <c r="BG259" i="10"/>
  <c r="F259" i="10"/>
  <c r="E259" i="10"/>
  <c r="D259" i="10"/>
  <c r="C259" i="10"/>
  <c r="B259" i="10"/>
  <c r="CR258" i="10"/>
  <c r="CQ258" i="10"/>
  <c r="CO258" i="10"/>
  <c r="BJ258" i="10"/>
  <c r="BI258" i="10"/>
  <c r="BG258" i="10"/>
  <c r="F258" i="10"/>
  <c r="E258" i="10"/>
  <c r="D258" i="10"/>
  <c r="C258" i="10"/>
  <c r="B258" i="10"/>
  <c r="CR257" i="10"/>
  <c r="CQ257" i="10"/>
  <c r="CO257" i="10"/>
  <c r="BJ257" i="10"/>
  <c r="BI257" i="10"/>
  <c r="BG257" i="10"/>
  <c r="F257" i="10"/>
  <c r="E257" i="10"/>
  <c r="D257" i="10"/>
  <c r="C257" i="10"/>
  <c r="B257" i="10"/>
  <c r="CR256" i="10"/>
  <c r="CQ256" i="10"/>
  <c r="CO256" i="10"/>
  <c r="BJ256" i="10"/>
  <c r="BI256" i="10"/>
  <c r="BG256" i="10"/>
  <c r="F256" i="10"/>
  <c r="E256" i="10"/>
  <c r="D256" i="10"/>
  <c r="C256" i="10"/>
  <c r="B256" i="10"/>
  <c r="CR255" i="10"/>
  <c r="CQ255" i="10"/>
  <c r="CO255" i="10"/>
  <c r="BJ255" i="10"/>
  <c r="BI255" i="10"/>
  <c r="BG255" i="10"/>
  <c r="F255" i="10"/>
  <c r="E255" i="10"/>
  <c r="D255" i="10"/>
  <c r="C255" i="10"/>
  <c r="B255" i="10"/>
  <c r="CR254" i="10"/>
  <c r="CQ254" i="10"/>
  <c r="CO254" i="10"/>
  <c r="BJ254" i="10"/>
  <c r="BI254" i="10"/>
  <c r="BG254" i="10"/>
  <c r="F254" i="10"/>
  <c r="E254" i="10"/>
  <c r="D254" i="10"/>
  <c r="C254" i="10"/>
  <c r="B254" i="10"/>
  <c r="CR253" i="10"/>
  <c r="CQ253" i="10"/>
  <c r="CO253" i="10"/>
  <c r="BJ253" i="10"/>
  <c r="BI253" i="10"/>
  <c r="BG253" i="10"/>
  <c r="F253" i="10"/>
  <c r="E253" i="10"/>
  <c r="D253" i="10"/>
  <c r="C253" i="10"/>
  <c r="B253" i="10"/>
  <c r="CR252" i="10"/>
  <c r="CQ252" i="10"/>
  <c r="CO252" i="10"/>
  <c r="BJ252" i="10"/>
  <c r="BI252" i="10"/>
  <c r="BG252" i="10"/>
  <c r="F252" i="10"/>
  <c r="E252" i="10"/>
  <c r="D252" i="10"/>
  <c r="C252" i="10"/>
  <c r="B252" i="10"/>
  <c r="CR251" i="10"/>
  <c r="CQ251" i="10"/>
  <c r="CO251" i="10"/>
  <c r="BJ251" i="10"/>
  <c r="BI251" i="10"/>
  <c r="BG251" i="10"/>
  <c r="F251" i="10"/>
  <c r="E251" i="10"/>
  <c r="D251" i="10"/>
  <c r="C251" i="10"/>
  <c r="B251" i="10"/>
  <c r="CR250" i="10"/>
  <c r="CQ250" i="10"/>
  <c r="CO250" i="10"/>
  <c r="BJ250" i="10"/>
  <c r="BI250" i="10"/>
  <c r="BG250" i="10"/>
  <c r="F250" i="10"/>
  <c r="E250" i="10"/>
  <c r="D250" i="10"/>
  <c r="C250" i="10"/>
  <c r="B250" i="10"/>
  <c r="CR249" i="10"/>
  <c r="CQ249" i="10"/>
  <c r="CO249" i="10"/>
  <c r="BJ249" i="10"/>
  <c r="BI249" i="10"/>
  <c r="BG249" i="10"/>
  <c r="F249" i="10"/>
  <c r="E249" i="10"/>
  <c r="D249" i="10"/>
  <c r="C249" i="10"/>
  <c r="B249" i="10"/>
  <c r="CR248" i="10"/>
  <c r="CQ248" i="10"/>
  <c r="CO248" i="10"/>
  <c r="BJ248" i="10"/>
  <c r="BI248" i="10"/>
  <c r="BG248" i="10"/>
  <c r="F248" i="10"/>
  <c r="E248" i="10"/>
  <c r="D248" i="10"/>
  <c r="C248" i="10"/>
  <c r="B248" i="10"/>
  <c r="CR247" i="10"/>
  <c r="CQ247" i="10"/>
  <c r="CO247" i="10"/>
  <c r="BJ247" i="10"/>
  <c r="BI247" i="10"/>
  <c r="BG247" i="10"/>
  <c r="F247" i="10"/>
  <c r="E247" i="10"/>
  <c r="D247" i="10"/>
  <c r="C247" i="10"/>
  <c r="B247" i="10"/>
  <c r="CR246" i="10"/>
  <c r="CQ246" i="10"/>
  <c r="CO246" i="10"/>
  <c r="BJ246" i="10"/>
  <c r="BI246" i="10"/>
  <c r="BG246" i="10"/>
  <c r="F246" i="10"/>
  <c r="E246" i="10"/>
  <c r="D246" i="10"/>
  <c r="C246" i="10"/>
  <c r="B246" i="10"/>
  <c r="CR245" i="10"/>
  <c r="CQ245" i="10"/>
  <c r="CO245" i="10"/>
  <c r="BJ245" i="10"/>
  <c r="BI245" i="10"/>
  <c r="BG245" i="10"/>
  <c r="F245" i="10"/>
  <c r="E245" i="10"/>
  <c r="D245" i="10"/>
  <c r="C245" i="10"/>
  <c r="B245" i="10"/>
  <c r="CR244" i="10"/>
  <c r="CQ244" i="10"/>
  <c r="CO244" i="10"/>
  <c r="BJ244" i="10"/>
  <c r="BI244" i="10"/>
  <c r="BG244" i="10"/>
  <c r="F244" i="10"/>
  <c r="E244" i="10"/>
  <c r="D244" i="10"/>
  <c r="C244" i="10"/>
  <c r="B244" i="10"/>
  <c r="CR243" i="10"/>
  <c r="CQ243" i="10"/>
  <c r="CO243" i="10"/>
  <c r="BJ243" i="10"/>
  <c r="BI243" i="10"/>
  <c r="BG243" i="10"/>
  <c r="F243" i="10"/>
  <c r="E243" i="10"/>
  <c r="D243" i="10"/>
  <c r="C243" i="10"/>
  <c r="B243" i="10"/>
  <c r="CR242" i="10"/>
  <c r="CQ242" i="10"/>
  <c r="CO242" i="10"/>
  <c r="BJ242" i="10"/>
  <c r="BI242" i="10"/>
  <c r="BG242" i="10"/>
  <c r="F242" i="10"/>
  <c r="E242" i="10"/>
  <c r="D242" i="10"/>
  <c r="C242" i="10"/>
  <c r="B242" i="10"/>
  <c r="CR241" i="10"/>
  <c r="CQ241" i="10"/>
  <c r="CO241" i="10"/>
  <c r="BJ241" i="10"/>
  <c r="BI241" i="10"/>
  <c r="BG241" i="10"/>
  <c r="F241" i="10"/>
  <c r="E241" i="10"/>
  <c r="D241" i="10"/>
  <c r="C241" i="10"/>
  <c r="B241" i="10"/>
  <c r="CR240" i="10"/>
  <c r="CQ240" i="10"/>
  <c r="CO240" i="10"/>
  <c r="BJ240" i="10"/>
  <c r="BI240" i="10"/>
  <c r="BG240" i="10"/>
  <c r="F240" i="10"/>
  <c r="E240" i="10"/>
  <c r="D240" i="10"/>
  <c r="C240" i="10"/>
  <c r="B240" i="10"/>
  <c r="CR239" i="10"/>
  <c r="CQ239" i="10"/>
  <c r="CO239" i="10"/>
  <c r="BJ239" i="10"/>
  <c r="BI239" i="10"/>
  <c r="BG239" i="10"/>
  <c r="F239" i="10"/>
  <c r="E239" i="10"/>
  <c r="D239" i="10"/>
  <c r="C239" i="10"/>
  <c r="B239" i="10"/>
  <c r="CR238" i="10"/>
  <c r="CQ238" i="10"/>
  <c r="CO238" i="10"/>
  <c r="BJ238" i="10"/>
  <c r="BI238" i="10"/>
  <c r="BG238" i="10"/>
  <c r="F238" i="10"/>
  <c r="E238" i="10"/>
  <c r="D238" i="10"/>
  <c r="C238" i="10"/>
  <c r="B238" i="10"/>
  <c r="CR237" i="10"/>
  <c r="CQ237" i="10"/>
  <c r="CO237" i="10"/>
  <c r="BJ237" i="10"/>
  <c r="BI237" i="10"/>
  <c r="BG237" i="10"/>
  <c r="F237" i="10"/>
  <c r="E237" i="10"/>
  <c r="D237" i="10"/>
  <c r="C237" i="10"/>
  <c r="B237" i="10"/>
  <c r="CR236" i="10"/>
  <c r="CQ236" i="10"/>
  <c r="CO236" i="10"/>
  <c r="BJ236" i="10"/>
  <c r="BI236" i="10"/>
  <c r="BG236" i="10"/>
  <c r="F236" i="10"/>
  <c r="E236" i="10"/>
  <c r="D236" i="10"/>
  <c r="C236" i="10"/>
  <c r="B236" i="10"/>
  <c r="CR235" i="10"/>
  <c r="CQ235" i="10"/>
  <c r="CO235" i="10"/>
  <c r="BJ235" i="10"/>
  <c r="BI235" i="10"/>
  <c r="BG235" i="10"/>
  <c r="F235" i="10"/>
  <c r="E235" i="10"/>
  <c r="D235" i="10"/>
  <c r="C235" i="10"/>
  <c r="B235" i="10"/>
  <c r="CR234" i="10"/>
  <c r="CQ234" i="10"/>
  <c r="CO234" i="10"/>
  <c r="BJ234" i="10"/>
  <c r="BI234" i="10"/>
  <c r="BG234" i="10"/>
  <c r="F234" i="10"/>
  <c r="E234" i="10"/>
  <c r="D234" i="10"/>
  <c r="C234" i="10"/>
  <c r="B234" i="10"/>
  <c r="CR233" i="10"/>
  <c r="CQ233" i="10"/>
  <c r="CO233" i="10"/>
  <c r="BJ233" i="10"/>
  <c r="BI233" i="10"/>
  <c r="BG233" i="10"/>
  <c r="F233" i="10"/>
  <c r="E233" i="10"/>
  <c r="D233" i="10"/>
  <c r="C233" i="10"/>
  <c r="B233" i="10"/>
  <c r="CR232" i="10"/>
  <c r="CQ232" i="10"/>
  <c r="CO232" i="10"/>
  <c r="BJ232" i="10"/>
  <c r="BI232" i="10"/>
  <c r="BG232" i="10"/>
  <c r="F232" i="10"/>
  <c r="E232" i="10"/>
  <c r="D232" i="10"/>
  <c r="C232" i="10"/>
  <c r="B232" i="10"/>
  <c r="CR231" i="10"/>
  <c r="CQ231" i="10"/>
  <c r="CO231" i="10"/>
  <c r="BJ231" i="10"/>
  <c r="BI231" i="10"/>
  <c r="BG231" i="10"/>
  <c r="F231" i="10"/>
  <c r="E231" i="10"/>
  <c r="D231" i="10"/>
  <c r="C231" i="10"/>
  <c r="B231" i="10"/>
  <c r="CR230" i="10"/>
  <c r="CQ230" i="10"/>
  <c r="CO230" i="10"/>
  <c r="BJ230" i="10"/>
  <c r="BI230" i="10"/>
  <c r="BG230" i="10"/>
  <c r="F230" i="10"/>
  <c r="E230" i="10"/>
  <c r="D230" i="10"/>
  <c r="C230" i="10"/>
  <c r="B230" i="10"/>
  <c r="CR229" i="10"/>
  <c r="CQ229" i="10"/>
  <c r="CO229" i="10"/>
  <c r="BJ229" i="10"/>
  <c r="BI229" i="10"/>
  <c r="BG229" i="10"/>
  <c r="F229" i="10"/>
  <c r="E229" i="10"/>
  <c r="D229" i="10"/>
  <c r="C229" i="10"/>
  <c r="B229" i="10"/>
  <c r="CR228" i="10"/>
  <c r="CQ228" i="10"/>
  <c r="CO228" i="10"/>
  <c r="BJ228" i="10"/>
  <c r="BI228" i="10"/>
  <c r="BG228" i="10"/>
  <c r="F228" i="10"/>
  <c r="E228" i="10"/>
  <c r="D228" i="10"/>
  <c r="C228" i="10"/>
  <c r="B228" i="10"/>
  <c r="CR227" i="10"/>
  <c r="CQ227" i="10"/>
  <c r="CO227" i="10"/>
  <c r="BJ227" i="10"/>
  <c r="BI227" i="10"/>
  <c r="BG227" i="10"/>
  <c r="F227" i="10"/>
  <c r="E227" i="10"/>
  <c r="D227" i="10"/>
  <c r="C227" i="10"/>
  <c r="B227" i="10"/>
  <c r="CR226" i="10"/>
  <c r="CQ226" i="10"/>
  <c r="CO226" i="10"/>
  <c r="BJ226" i="10"/>
  <c r="BI226" i="10"/>
  <c r="BG226" i="10"/>
  <c r="F226" i="10"/>
  <c r="E226" i="10"/>
  <c r="D226" i="10"/>
  <c r="C226" i="10"/>
  <c r="B226" i="10"/>
  <c r="CR225" i="10"/>
  <c r="CQ225" i="10"/>
  <c r="CO225" i="10"/>
  <c r="BJ225" i="10"/>
  <c r="BI225" i="10"/>
  <c r="BG225" i="10"/>
  <c r="F225" i="10"/>
  <c r="E225" i="10"/>
  <c r="D225" i="10"/>
  <c r="C225" i="10"/>
  <c r="B225" i="10"/>
  <c r="CR224" i="10"/>
  <c r="CQ224" i="10"/>
  <c r="CO224" i="10"/>
  <c r="BJ224" i="10"/>
  <c r="BI224" i="10"/>
  <c r="BG224" i="10"/>
  <c r="F224" i="10"/>
  <c r="E224" i="10"/>
  <c r="D224" i="10"/>
  <c r="C224" i="10"/>
  <c r="B224" i="10"/>
  <c r="CR223" i="10"/>
  <c r="CQ223" i="10"/>
  <c r="CO223" i="10"/>
  <c r="BJ223" i="10"/>
  <c r="BI223" i="10"/>
  <c r="BG223" i="10"/>
  <c r="F223" i="10"/>
  <c r="E223" i="10"/>
  <c r="D223" i="10"/>
  <c r="C223" i="10"/>
  <c r="B223" i="10"/>
  <c r="CR222" i="10"/>
  <c r="CQ222" i="10"/>
  <c r="CO222" i="10"/>
  <c r="BJ222" i="10"/>
  <c r="BI222" i="10"/>
  <c r="BG222" i="10"/>
  <c r="F222" i="10"/>
  <c r="E222" i="10"/>
  <c r="D222" i="10"/>
  <c r="C222" i="10"/>
  <c r="B222" i="10"/>
  <c r="CR221" i="10"/>
  <c r="CQ221" i="10"/>
  <c r="CO221" i="10"/>
  <c r="BJ221" i="10"/>
  <c r="BI221" i="10"/>
  <c r="BG221" i="10"/>
  <c r="F221" i="10"/>
  <c r="E221" i="10"/>
  <c r="D221" i="10"/>
  <c r="C221" i="10"/>
  <c r="B221" i="10"/>
  <c r="CR220" i="10"/>
  <c r="CQ220" i="10"/>
  <c r="CO220" i="10"/>
  <c r="BJ220" i="10"/>
  <c r="BI220" i="10"/>
  <c r="BG220" i="10"/>
  <c r="F220" i="10"/>
  <c r="E220" i="10"/>
  <c r="D220" i="10"/>
  <c r="C220" i="10"/>
  <c r="B220" i="10"/>
  <c r="CR219" i="10"/>
  <c r="CQ219" i="10"/>
  <c r="CO219" i="10"/>
  <c r="BJ219" i="10"/>
  <c r="BI219" i="10"/>
  <c r="BG219" i="10"/>
  <c r="F219" i="10"/>
  <c r="E219" i="10"/>
  <c r="D219" i="10"/>
  <c r="C219" i="10"/>
  <c r="B219" i="10"/>
  <c r="CR218" i="10"/>
  <c r="CQ218" i="10"/>
  <c r="CO218" i="10"/>
  <c r="BJ218" i="10"/>
  <c r="BI218" i="10"/>
  <c r="BG218" i="10"/>
  <c r="F218" i="10"/>
  <c r="E218" i="10"/>
  <c r="D218" i="10"/>
  <c r="C218" i="10"/>
  <c r="B218" i="10"/>
  <c r="CR217" i="10"/>
  <c r="CQ217" i="10"/>
  <c r="CO217" i="10"/>
  <c r="BJ217" i="10"/>
  <c r="BI217" i="10"/>
  <c r="BG217" i="10"/>
  <c r="F217" i="10"/>
  <c r="E217" i="10"/>
  <c r="D217" i="10"/>
  <c r="C217" i="10"/>
  <c r="B217" i="10"/>
  <c r="CR216" i="10"/>
  <c r="CQ216" i="10"/>
  <c r="CO216" i="10"/>
  <c r="BJ216" i="10"/>
  <c r="BI216" i="10"/>
  <c r="BG216" i="10"/>
  <c r="F216" i="10"/>
  <c r="E216" i="10"/>
  <c r="D216" i="10"/>
  <c r="C216" i="10"/>
  <c r="B216" i="10"/>
  <c r="CR215" i="10"/>
  <c r="CQ215" i="10"/>
  <c r="CO215" i="10"/>
  <c r="BJ215" i="10"/>
  <c r="BI215" i="10"/>
  <c r="BG215" i="10"/>
  <c r="F215" i="10"/>
  <c r="E215" i="10"/>
  <c r="D215" i="10"/>
  <c r="C215" i="10"/>
  <c r="B215" i="10"/>
  <c r="CR214" i="10"/>
  <c r="CQ214" i="10"/>
  <c r="CO214" i="10"/>
  <c r="BJ214" i="10"/>
  <c r="BI214" i="10"/>
  <c r="BG214" i="10"/>
  <c r="F214" i="10"/>
  <c r="E214" i="10"/>
  <c r="D214" i="10"/>
  <c r="C214" i="10"/>
  <c r="B214" i="10"/>
  <c r="CR213" i="10"/>
  <c r="CQ213" i="10"/>
  <c r="CO213" i="10"/>
  <c r="BJ213" i="10"/>
  <c r="BI213" i="10"/>
  <c r="BG213" i="10"/>
  <c r="F213" i="10"/>
  <c r="E213" i="10"/>
  <c r="D213" i="10"/>
  <c r="C213" i="10"/>
  <c r="B213" i="10"/>
  <c r="CR212" i="10"/>
  <c r="CQ212" i="10"/>
  <c r="CO212" i="10"/>
  <c r="BJ212" i="10"/>
  <c r="BI212" i="10"/>
  <c r="BG212" i="10"/>
  <c r="F212" i="10"/>
  <c r="E212" i="10"/>
  <c r="D212" i="10"/>
  <c r="C212" i="10"/>
  <c r="B212" i="10"/>
  <c r="CR211" i="10"/>
  <c r="CQ211" i="10"/>
  <c r="CO211" i="10"/>
  <c r="BJ211" i="10"/>
  <c r="BI211" i="10"/>
  <c r="BG211" i="10"/>
  <c r="F211" i="10"/>
  <c r="E211" i="10"/>
  <c r="D211" i="10"/>
  <c r="C211" i="10"/>
  <c r="B211" i="10"/>
  <c r="CR210" i="10"/>
  <c r="CQ210" i="10"/>
  <c r="CO210" i="10"/>
  <c r="BJ210" i="10"/>
  <c r="BI210" i="10"/>
  <c r="BG210" i="10"/>
  <c r="F210" i="10"/>
  <c r="E210" i="10"/>
  <c r="D210" i="10"/>
  <c r="C210" i="10"/>
  <c r="B210" i="10"/>
  <c r="CR209" i="10"/>
  <c r="CQ209" i="10"/>
  <c r="CO209" i="10"/>
  <c r="BJ209" i="10"/>
  <c r="BI209" i="10"/>
  <c r="BG209" i="10"/>
  <c r="F209" i="10"/>
  <c r="E209" i="10"/>
  <c r="D209" i="10"/>
  <c r="C209" i="10"/>
  <c r="B209" i="10"/>
  <c r="CR208" i="10"/>
  <c r="CQ208" i="10"/>
  <c r="CO208" i="10"/>
  <c r="BJ208" i="10"/>
  <c r="BI208" i="10"/>
  <c r="BG208" i="10"/>
  <c r="F208" i="10"/>
  <c r="E208" i="10"/>
  <c r="D208" i="10"/>
  <c r="C208" i="10"/>
  <c r="B208" i="10"/>
  <c r="CR207" i="10"/>
  <c r="CQ207" i="10"/>
  <c r="CO207" i="10"/>
  <c r="BJ207" i="10"/>
  <c r="BI207" i="10"/>
  <c r="BG207" i="10"/>
  <c r="F207" i="10"/>
  <c r="E207" i="10"/>
  <c r="D207" i="10"/>
  <c r="C207" i="10"/>
  <c r="B207" i="10"/>
  <c r="CR206" i="10"/>
  <c r="CQ206" i="10"/>
  <c r="CO206" i="10"/>
  <c r="BJ206" i="10"/>
  <c r="BI206" i="10"/>
  <c r="BG206" i="10"/>
  <c r="F206" i="10"/>
  <c r="E206" i="10"/>
  <c r="D206" i="10"/>
  <c r="C206" i="10"/>
  <c r="B206" i="10"/>
  <c r="CR205" i="10"/>
  <c r="CQ205" i="10"/>
  <c r="CO205" i="10"/>
  <c r="BJ205" i="10"/>
  <c r="BI205" i="10"/>
  <c r="BG205" i="10"/>
  <c r="F205" i="10"/>
  <c r="E205" i="10"/>
  <c r="D205" i="10"/>
  <c r="C205" i="10"/>
  <c r="B205" i="10"/>
  <c r="CR204" i="10"/>
  <c r="CQ204" i="10"/>
  <c r="CO204" i="10"/>
  <c r="BJ204" i="10"/>
  <c r="BI204" i="10"/>
  <c r="BG204" i="10"/>
  <c r="F204" i="10"/>
  <c r="E204" i="10"/>
  <c r="D204" i="10"/>
  <c r="C204" i="10"/>
  <c r="B204" i="10"/>
  <c r="CR203" i="10"/>
  <c r="CQ203" i="10"/>
  <c r="CO203" i="10"/>
  <c r="BJ203" i="10"/>
  <c r="BI203" i="10"/>
  <c r="BG203" i="10"/>
  <c r="F203" i="10"/>
  <c r="E203" i="10"/>
  <c r="D203" i="10"/>
  <c r="C203" i="10"/>
  <c r="B203" i="10"/>
  <c r="CR202" i="10"/>
  <c r="CQ202" i="10"/>
  <c r="CO202" i="10"/>
  <c r="BJ202" i="10"/>
  <c r="BI202" i="10"/>
  <c r="BG202" i="10"/>
  <c r="F202" i="10"/>
  <c r="E202" i="10"/>
  <c r="D202" i="10"/>
  <c r="C202" i="10"/>
  <c r="B202" i="10"/>
  <c r="CR201" i="10"/>
  <c r="CQ201" i="10"/>
  <c r="CO201" i="10"/>
  <c r="BJ201" i="10"/>
  <c r="BI201" i="10"/>
  <c r="BG201" i="10"/>
  <c r="F201" i="10"/>
  <c r="E201" i="10"/>
  <c r="D201" i="10"/>
  <c r="C201" i="10"/>
  <c r="B201" i="10"/>
  <c r="CR200" i="10"/>
  <c r="CQ200" i="10"/>
  <c r="CO200" i="10"/>
  <c r="BJ200" i="10"/>
  <c r="BI200" i="10"/>
  <c r="BG200" i="10"/>
  <c r="F200" i="10"/>
  <c r="E200" i="10"/>
  <c r="D200" i="10"/>
  <c r="C200" i="10"/>
  <c r="B200" i="10"/>
  <c r="CR199" i="10"/>
  <c r="CQ199" i="10"/>
  <c r="CO199" i="10"/>
  <c r="BJ199" i="10"/>
  <c r="BI199" i="10"/>
  <c r="BG199" i="10"/>
  <c r="F199" i="10"/>
  <c r="E199" i="10"/>
  <c r="D199" i="10"/>
  <c r="C199" i="10"/>
  <c r="B199" i="10"/>
  <c r="CR198" i="10"/>
  <c r="CQ198" i="10"/>
  <c r="CO198" i="10"/>
  <c r="BJ198" i="10"/>
  <c r="BI198" i="10"/>
  <c r="BG198" i="10"/>
  <c r="F198" i="10"/>
  <c r="E198" i="10"/>
  <c r="D198" i="10"/>
  <c r="C198" i="10"/>
  <c r="B198" i="10"/>
  <c r="CR197" i="10"/>
  <c r="CQ197" i="10"/>
  <c r="CO197" i="10"/>
  <c r="BJ197" i="10"/>
  <c r="BI197" i="10"/>
  <c r="BG197" i="10"/>
  <c r="F197" i="10"/>
  <c r="E197" i="10"/>
  <c r="D197" i="10"/>
  <c r="C197" i="10"/>
  <c r="B197" i="10"/>
  <c r="CR196" i="10"/>
  <c r="CQ196" i="10"/>
  <c r="CO196" i="10"/>
  <c r="BJ196" i="10"/>
  <c r="BI196" i="10"/>
  <c r="BG196" i="10"/>
  <c r="F196" i="10"/>
  <c r="E196" i="10"/>
  <c r="D196" i="10"/>
  <c r="C196" i="10"/>
  <c r="B196" i="10"/>
  <c r="CR195" i="10"/>
  <c r="CQ195" i="10"/>
  <c r="CO195" i="10"/>
  <c r="BJ195" i="10"/>
  <c r="BI195" i="10"/>
  <c r="BG195" i="10"/>
  <c r="F195" i="10"/>
  <c r="E195" i="10"/>
  <c r="D195" i="10"/>
  <c r="C195" i="10"/>
  <c r="B195" i="10"/>
  <c r="CR194" i="10"/>
  <c r="CQ194" i="10"/>
  <c r="CO194" i="10"/>
  <c r="BJ194" i="10"/>
  <c r="BI194" i="10"/>
  <c r="BG194" i="10"/>
  <c r="F194" i="10"/>
  <c r="E194" i="10"/>
  <c r="D194" i="10"/>
  <c r="C194" i="10"/>
  <c r="B194" i="10"/>
  <c r="CR193" i="10"/>
  <c r="CQ193" i="10"/>
  <c r="CO193" i="10"/>
  <c r="BJ193" i="10"/>
  <c r="BI193" i="10"/>
  <c r="BG193" i="10"/>
  <c r="F193" i="10"/>
  <c r="E193" i="10"/>
  <c r="D193" i="10"/>
  <c r="C193" i="10"/>
  <c r="B193" i="10"/>
  <c r="CR192" i="10"/>
  <c r="CQ192" i="10"/>
  <c r="CO192" i="10"/>
  <c r="BJ192" i="10"/>
  <c r="BI192" i="10"/>
  <c r="BG192" i="10"/>
  <c r="F192" i="10"/>
  <c r="E192" i="10"/>
  <c r="D192" i="10"/>
  <c r="C192" i="10"/>
  <c r="B192" i="10"/>
  <c r="CR191" i="10"/>
  <c r="CQ191" i="10"/>
  <c r="CO191" i="10"/>
  <c r="BJ191" i="10"/>
  <c r="BI191" i="10"/>
  <c r="BG191" i="10"/>
  <c r="F191" i="10"/>
  <c r="E191" i="10"/>
  <c r="D191" i="10"/>
  <c r="C191" i="10"/>
  <c r="B191" i="10"/>
  <c r="CR190" i="10"/>
  <c r="CQ190" i="10"/>
  <c r="CO190" i="10"/>
  <c r="BJ190" i="10"/>
  <c r="BI190" i="10"/>
  <c r="BG190" i="10"/>
  <c r="F190" i="10"/>
  <c r="E190" i="10"/>
  <c r="D190" i="10"/>
  <c r="C190" i="10"/>
  <c r="B190" i="10"/>
  <c r="CR189" i="10"/>
  <c r="CQ189" i="10"/>
  <c r="CO189" i="10"/>
  <c r="BJ189" i="10"/>
  <c r="BI189" i="10"/>
  <c r="BG189" i="10"/>
  <c r="F189" i="10"/>
  <c r="E189" i="10"/>
  <c r="D189" i="10"/>
  <c r="C189" i="10"/>
  <c r="B189" i="10"/>
  <c r="CR188" i="10"/>
  <c r="CQ188" i="10"/>
  <c r="CO188" i="10"/>
  <c r="BJ188" i="10"/>
  <c r="BI188" i="10"/>
  <c r="BG188" i="10"/>
  <c r="F188" i="10"/>
  <c r="E188" i="10"/>
  <c r="D188" i="10"/>
  <c r="C188" i="10"/>
  <c r="B188" i="10"/>
  <c r="CR187" i="10"/>
  <c r="CQ187" i="10"/>
  <c r="CO187" i="10"/>
  <c r="BJ187" i="10"/>
  <c r="BI187" i="10"/>
  <c r="BG187" i="10"/>
  <c r="F187" i="10"/>
  <c r="E187" i="10"/>
  <c r="D187" i="10"/>
  <c r="C187" i="10"/>
  <c r="B187" i="10"/>
  <c r="CR186" i="10"/>
  <c r="CQ186" i="10"/>
  <c r="CO186" i="10"/>
  <c r="BJ186" i="10"/>
  <c r="BI186" i="10"/>
  <c r="BG186" i="10"/>
  <c r="F186" i="10"/>
  <c r="E186" i="10"/>
  <c r="D186" i="10"/>
  <c r="C186" i="10"/>
  <c r="B186" i="10"/>
  <c r="CR185" i="10"/>
  <c r="CQ185" i="10"/>
  <c r="CO185" i="10"/>
  <c r="BJ185" i="10"/>
  <c r="BI185" i="10"/>
  <c r="BG185" i="10"/>
  <c r="F185" i="10"/>
  <c r="E185" i="10"/>
  <c r="D185" i="10"/>
  <c r="C185" i="10"/>
  <c r="B185" i="10"/>
  <c r="CR184" i="10"/>
  <c r="CQ184" i="10"/>
  <c r="CO184" i="10"/>
  <c r="BJ184" i="10"/>
  <c r="BI184" i="10"/>
  <c r="BG184" i="10"/>
  <c r="F184" i="10"/>
  <c r="E184" i="10"/>
  <c r="D184" i="10"/>
  <c r="C184" i="10"/>
  <c r="B184" i="10"/>
  <c r="CR183" i="10"/>
  <c r="CQ183" i="10"/>
  <c r="CO183" i="10"/>
  <c r="BJ183" i="10"/>
  <c r="BI183" i="10"/>
  <c r="BG183" i="10"/>
  <c r="F183" i="10"/>
  <c r="E183" i="10"/>
  <c r="D183" i="10"/>
  <c r="C183" i="10"/>
  <c r="B183" i="10"/>
  <c r="CR182" i="10"/>
  <c r="CQ182" i="10"/>
  <c r="CO182" i="10"/>
  <c r="BJ182" i="10"/>
  <c r="BI182" i="10"/>
  <c r="BG182" i="10"/>
  <c r="F182" i="10"/>
  <c r="E182" i="10"/>
  <c r="D182" i="10"/>
  <c r="C182" i="10"/>
  <c r="B182" i="10"/>
  <c r="CR181" i="10"/>
  <c r="CQ181" i="10"/>
  <c r="CO181" i="10"/>
  <c r="BJ181" i="10"/>
  <c r="BI181" i="10"/>
  <c r="BG181" i="10"/>
  <c r="F181" i="10"/>
  <c r="E181" i="10"/>
  <c r="D181" i="10"/>
  <c r="C181" i="10"/>
  <c r="B181" i="10"/>
  <c r="CR180" i="10"/>
  <c r="CQ180" i="10"/>
  <c r="CO180" i="10"/>
  <c r="BJ180" i="10"/>
  <c r="BI180" i="10"/>
  <c r="BG180" i="10"/>
  <c r="F180" i="10"/>
  <c r="E180" i="10"/>
  <c r="D180" i="10"/>
  <c r="C180" i="10"/>
  <c r="B180" i="10"/>
  <c r="CR179" i="10"/>
  <c r="CQ179" i="10"/>
  <c r="CO179" i="10"/>
  <c r="BJ179" i="10"/>
  <c r="BI179" i="10"/>
  <c r="BG179" i="10"/>
  <c r="F179" i="10"/>
  <c r="E179" i="10"/>
  <c r="D179" i="10"/>
  <c r="C179" i="10"/>
  <c r="B179" i="10"/>
  <c r="CR178" i="10"/>
  <c r="CQ178" i="10"/>
  <c r="CO178" i="10"/>
  <c r="BJ178" i="10"/>
  <c r="BI178" i="10"/>
  <c r="BG178" i="10"/>
  <c r="F178" i="10"/>
  <c r="E178" i="10"/>
  <c r="D178" i="10"/>
  <c r="C178" i="10"/>
  <c r="B178" i="10"/>
  <c r="CR177" i="10"/>
  <c r="CQ177" i="10"/>
  <c r="CO177" i="10"/>
  <c r="BJ177" i="10"/>
  <c r="BI177" i="10"/>
  <c r="BG177" i="10"/>
  <c r="F177" i="10"/>
  <c r="E177" i="10"/>
  <c r="D177" i="10"/>
  <c r="C177" i="10"/>
  <c r="B177" i="10"/>
  <c r="CR176" i="10"/>
  <c r="CQ176" i="10"/>
  <c r="CO176" i="10"/>
  <c r="BJ176" i="10"/>
  <c r="BI176" i="10"/>
  <c r="BG176" i="10"/>
  <c r="F176" i="10"/>
  <c r="E176" i="10"/>
  <c r="D176" i="10"/>
  <c r="C176" i="10"/>
  <c r="B176" i="10"/>
  <c r="CR175" i="10"/>
  <c r="CQ175" i="10"/>
  <c r="CO175" i="10"/>
  <c r="BJ175" i="10"/>
  <c r="BI175" i="10"/>
  <c r="BG175" i="10"/>
  <c r="F175" i="10"/>
  <c r="E175" i="10"/>
  <c r="D175" i="10"/>
  <c r="C175" i="10"/>
  <c r="B175" i="10"/>
  <c r="CR174" i="10"/>
  <c r="CQ174" i="10"/>
  <c r="CO174" i="10"/>
  <c r="BJ174" i="10"/>
  <c r="BI174" i="10"/>
  <c r="BG174" i="10"/>
  <c r="F174" i="10"/>
  <c r="E174" i="10"/>
  <c r="D174" i="10"/>
  <c r="C174" i="10"/>
  <c r="B174" i="10"/>
  <c r="CR173" i="10"/>
  <c r="CQ173" i="10"/>
  <c r="CO173" i="10"/>
  <c r="BJ173" i="10"/>
  <c r="BI173" i="10"/>
  <c r="BG173" i="10"/>
  <c r="F173" i="10"/>
  <c r="E173" i="10"/>
  <c r="D173" i="10"/>
  <c r="C173" i="10"/>
  <c r="B173" i="10"/>
  <c r="CR172" i="10"/>
  <c r="CQ172" i="10"/>
  <c r="CO172" i="10"/>
  <c r="BJ172" i="10"/>
  <c r="BI172" i="10"/>
  <c r="BG172" i="10"/>
  <c r="F172" i="10"/>
  <c r="E172" i="10"/>
  <c r="D172" i="10"/>
  <c r="C172" i="10"/>
  <c r="B172" i="10"/>
  <c r="CR171" i="10"/>
  <c r="CQ171" i="10"/>
  <c r="CO171" i="10"/>
  <c r="BJ171" i="10"/>
  <c r="BI171" i="10"/>
  <c r="BG171" i="10"/>
  <c r="F171" i="10"/>
  <c r="E171" i="10"/>
  <c r="D171" i="10"/>
  <c r="C171" i="10"/>
  <c r="B171" i="10"/>
  <c r="CR170" i="10"/>
  <c r="CQ170" i="10"/>
  <c r="CO170" i="10"/>
  <c r="BJ170" i="10"/>
  <c r="BI170" i="10"/>
  <c r="BG170" i="10"/>
  <c r="F170" i="10"/>
  <c r="E170" i="10"/>
  <c r="D170" i="10"/>
  <c r="C170" i="10"/>
  <c r="B170" i="10"/>
  <c r="CR169" i="10"/>
  <c r="CQ169" i="10"/>
  <c r="CO169" i="10"/>
  <c r="BJ169" i="10"/>
  <c r="BI169" i="10"/>
  <c r="BG169" i="10"/>
  <c r="F169" i="10"/>
  <c r="E169" i="10"/>
  <c r="D169" i="10"/>
  <c r="C169" i="10"/>
  <c r="B169" i="10"/>
  <c r="CR168" i="10"/>
  <c r="CQ168" i="10"/>
  <c r="CO168" i="10"/>
  <c r="BJ168" i="10"/>
  <c r="BI168" i="10"/>
  <c r="BG168" i="10"/>
  <c r="F168" i="10"/>
  <c r="E168" i="10"/>
  <c r="D168" i="10"/>
  <c r="C168" i="10"/>
  <c r="B168" i="10"/>
  <c r="CR167" i="10"/>
  <c r="CQ167" i="10"/>
  <c r="CO167" i="10"/>
  <c r="BJ167" i="10"/>
  <c r="BI167" i="10"/>
  <c r="BG167" i="10"/>
  <c r="F167" i="10"/>
  <c r="E167" i="10"/>
  <c r="D167" i="10"/>
  <c r="C167" i="10"/>
  <c r="B167" i="10"/>
  <c r="CR166" i="10"/>
  <c r="CQ166" i="10"/>
  <c r="CO166" i="10"/>
  <c r="BJ166" i="10"/>
  <c r="BI166" i="10"/>
  <c r="BG166" i="10"/>
  <c r="F166" i="10"/>
  <c r="E166" i="10"/>
  <c r="D166" i="10"/>
  <c r="C166" i="10"/>
  <c r="B166" i="10"/>
  <c r="CR165" i="10"/>
  <c r="CQ165" i="10"/>
  <c r="CO165" i="10"/>
  <c r="BJ165" i="10"/>
  <c r="BI165" i="10"/>
  <c r="BG165" i="10"/>
  <c r="F165" i="10"/>
  <c r="E165" i="10"/>
  <c r="D165" i="10"/>
  <c r="C165" i="10"/>
  <c r="B165" i="10"/>
  <c r="CR164" i="10"/>
  <c r="CQ164" i="10"/>
  <c r="CO164" i="10"/>
  <c r="BJ164" i="10"/>
  <c r="BI164" i="10"/>
  <c r="BG164" i="10"/>
  <c r="F164" i="10"/>
  <c r="E164" i="10"/>
  <c r="D164" i="10"/>
  <c r="C164" i="10"/>
  <c r="B164" i="10"/>
  <c r="CR163" i="10"/>
  <c r="CQ163" i="10"/>
  <c r="CO163" i="10"/>
  <c r="BJ163" i="10"/>
  <c r="BI163" i="10"/>
  <c r="BG163" i="10"/>
  <c r="F163" i="10"/>
  <c r="E163" i="10"/>
  <c r="D163" i="10"/>
  <c r="C163" i="10"/>
  <c r="B163" i="10"/>
  <c r="CR162" i="10"/>
  <c r="CQ162" i="10"/>
  <c r="CO162" i="10"/>
  <c r="BJ162" i="10"/>
  <c r="BI162" i="10"/>
  <c r="BG162" i="10"/>
  <c r="F162" i="10"/>
  <c r="E162" i="10"/>
  <c r="D162" i="10"/>
  <c r="C162" i="10"/>
  <c r="B162" i="10"/>
  <c r="CR161" i="10"/>
  <c r="CQ161" i="10"/>
  <c r="CO161" i="10"/>
  <c r="BJ161" i="10"/>
  <c r="BI161" i="10"/>
  <c r="BG161" i="10"/>
  <c r="F161" i="10"/>
  <c r="E161" i="10"/>
  <c r="D161" i="10"/>
  <c r="C161" i="10"/>
  <c r="B161" i="10"/>
  <c r="CR160" i="10"/>
  <c r="CQ160" i="10"/>
  <c r="CO160" i="10"/>
  <c r="BJ160" i="10"/>
  <c r="BI160" i="10"/>
  <c r="BG160" i="10"/>
  <c r="F160" i="10"/>
  <c r="E160" i="10"/>
  <c r="D160" i="10"/>
  <c r="C160" i="10"/>
  <c r="B160" i="10"/>
  <c r="CR159" i="10"/>
  <c r="CQ159" i="10"/>
  <c r="CO159" i="10"/>
  <c r="BJ159" i="10"/>
  <c r="BI159" i="10"/>
  <c r="BG159" i="10"/>
  <c r="F159" i="10"/>
  <c r="E159" i="10"/>
  <c r="D159" i="10"/>
  <c r="C159" i="10"/>
  <c r="B159" i="10"/>
  <c r="CR158" i="10"/>
  <c r="CQ158" i="10"/>
  <c r="CO158" i="10"/>
  <c r="BJ158" i="10"/>
  <c r="BI158" i="10"/>
  <c r="BG158" i="10"/>
  <c r="F158" i="10"/>
  <c r="E158" i="10"/>
  <c r="D158" i="10"/>
  <c r="C158" i="10"/>
  <c r="B158" i="10"/>
  <c r="CR157" i="10"/>
  <c r="CQ157" i="10"/>
  <c r="CO157" i="10"/>
  <c r="BJ157" i="10"/>
  <c r="BI157" i="10"/>
  <c r="BG157" i="10"/>
  <c r="F157" i="10"/>
  <c r="E157" i="10"/>
  <c r="D157" i="10"/>
  <c r="C157" i="10"/>
  <c r="B157" i="10"/>
  <c r="CR156" i="10"/>
  <c r="CQ156" i="10"/>
  <c r="CO156" i="10"/>
  <c r="BJ156" i="10"/>
  <c r="BI156" i="10"/>
  <c r="BG156" i="10"/>
  <c r="F156" i="10"/>
  <c r="E156" i="10"/>
  <c r="D156" i="10"/>
  <c r="C156" i="10"/>
  <c r="B156" i="10"/>
  <c r="CR155" i="10"/>
  <c r="CQ155" i="10"/>
  <c r="CO155" i="10"/>
  <c r="BJ155" i="10"/>
  <c r="BI155" i="10"/>
  <c r="BG155" i="10"/>
  <c r="F155" i="10"/>
  <c r="E155" i="10"/>
  <c r="D155" i="10"/>
  <c r="C155" i="10"/>
  <c r="B155" i="10"/>
  <c r="CR154" i="10"/>
  <c r="CQ154" i="10"/>
  <c r="CO154" i="10"/>
  <c r="BJ154" i="10"/>
  <c r="BI154" i="10"/>
  <c r="BG154" i="10"/>
  <c r="F154" i="10"/>
  <c r="E154" i="10"/>
  <c r="D154" i="10"/>
  <c r="C154" i="10"/>
  <c r="B154" i="10"/>
  <c r="CR153" i="10"/>
  <c r="CQ153" i="10"/>
  <c r="CO153" i="10"/>
  <c r="BJ153" i="10"/>
  <c r="BI153" i="10"/>
  <c r="BG153" i="10"/>
  <c r="F153" i="10"/>
  <c r="E153" i="10"/>
  <c r="D153" i="10"/>
  <c r="C153" i="10"/>
  <c r="B153" i="10"/>
  <c r="CR152" i="10"/>
  <c r="CQ152" i="10"/>
  <c r="CO152" i="10"/>
  <c r="BJ152" i="10"/>
  <c r="BI152" i="10"/>
  <c r="BG152" i="10"/>
  <c r="F152" i="10"/>
  <c r="E152" i="10"/>
  <c r="D152" i="10"/>
  <c r="C152" i="10"/>
  <c r="B152" i="10"/>
  <c r="CR151" i="10"/>
  <c r="CQ151" i="10"/>
  <c r="CO151" i="10"/>
  <c r="BJ151" i="10"/>
  <c r="BI151" i="10"/>
  <c r="BG151" i="10"/>
  <c r="F151" i="10"/>
  <c r="E151" i="10"/>
  <c r="D151" i="10"/>
  <c r="C151" i="10"/>
  <c r="B151" i="10"/>
  <c r="CR150" i="10"/>
  <c r="CQ150" i="10"/>
  <c r="CO150" i="10"/>
  <c r="BJ150" i="10"/>
  <c r="BI150" i="10"/>
  <c r="BG150" i="10"/>
  <c r="F150" i="10"/>
  <c r="E150" i="10"/>
  <c r="D150" i="10"/>
  <c r="C150" i="10"/>
  <c r="B150" i="10"/>
  <c r="CR149" i="10"/>
  <c r="CQ149" i="10"/>
  <c r="CO149" i="10"/>
  <c r="BJ149" i="10"/>
  <c r="BI149" i="10"/>
  <c r="BG149" i="10"/>
  <c r="F149" i="10"/>
  <c r="E149" i="10"/>
  <c r="D149" i="10"/>
  <c r="C149" i="10"/>
  <c r="B149" i="10"/>
  <c r="CR148" i="10"/>
  <c r="CQ148" i="10"/>
  <c r="CO148" i="10"/>
  <c r="BJ148" i="10"/>
  <c r="BI148" i="10"/>
  <c r="BG148" i="10"/>
  <c r="F148" i="10"/>
  <c r="E148" i="10"/>
  <c r="D148" i="10"/>
  <c r="C148" i="10"/>
  <c r="B148" i="10"/>
  <c r="CR147" i="10"/>
  <c r="CQ147" i="10"/>
  <c r="CO147" i="10"/>
  <c r="BJ147" i="10"/>
  <c r="BI147" i="10"/>
  <c r="BG147" i="10"/>
  <c r="F147" i="10"/>
  <c r="E147" i="10"/>
  <c r="D147" i="10"/>
  <c r="C147" i="10"/>
  <c r="B147" i="10"/>
  <c r="CR146" i="10"/>
  <c r="CQ146" i="10"/>
  <c r="CO146" i="10"/>
  <c r="BJ146" i="10"/>
  <c r="BI146" i="10"/>
  <c r="BG146" i="10"/>
  <c r="F146" i="10"/>
  <c r="E146" i="10"/>
  <c r="D146" i="10"/>
  <c r="C146" i="10"/>
  <c r="B146" i="10"/>
  <c r="CR145" i="10"/>
  <c r="CQ145" i="10"/>
  <c r="CO145" i="10"/>
  <c r="BJ145" i="10"/>
  <c r="BI145" i="10"/>
  <c r="BG145" i="10"/>
  <c r="F145" i="10"/>
  <c r="E145" i="10"/>
  <c r="D145" i="10"/>
  <c r="C145" i="10"/>
  <c r="B145" i="10"/>
  <c r="CR144" i="10"/>
  <c r="CQ144" i="10"/>
  <c r="CO144" i="10"/>
  <c r="BJ144" i="10"/>
  <c r="BI144" i="10"/>
  <c r="BG144" i="10"/>
  <c r="F144" i="10"/>
  <c r="E144" i="10"/>
  <c r="D144" i="10"/>
  <c r="C144" i="10"/>
  <c r="B144" i="10"/>
  <c r="CR143" i="10"/>
  <c r="CQ143" i="10"/>
  <c r="CO143" i="10"/>
  <c r="BJ143" i="10"/>
  <c r="BI143" i="10"/>
  <c r="BG143" i="10"/>
  <c r="F143" i="10"/>
  <c r="E143" i="10"/>
  <c r="D143" i="10"/>
  <c r="C143" i="10"/>
  <c r="B143" i="10"/>
  <c r="CR142" i="10"/>
  <c r="CQ142" i="10"/>
  <c r="CO142" i="10"/>
  <c r="BJ142" i="10"/>
  <c r="BI142" i="10"/>
  <c r="BG142" i="10"/>
  <c r="F142" i="10"/>
  <c r="E142" i="10"/>
  <c r="D142" i="10"/>
  <c r="C142" i="10"/>
  <c r="B142" i="10"/>
  <c r="CR141" i="10"/>
  <c r="CQ141" i="10"/>
  <c r="CO141" i="10"/>
  <c r="BJ141" i="10"/>
  <c r="BI141" i="10"/>
  <c r="BG141" i="10"/>
  <c r="F141" i="10"/>
  <c r="E141" i="10"/>
  <c r="D141" i="10"/>
  <c r="C141" i="10"/>
  <c r="B141" i="10"/>
  <c r="CR140" i="10"/>
  <c r="CQ140" i="10"/>
  <c r="CO140" i="10"/>
  <c r="BJ140" i="10"/>
  <c r="BI140" i="10"/>
  <c r="BG140" i="10"/>
  <c r="F140" i="10"/>
  <c r="E140" i="10"/>
  <c r="D140" i="10"/>
  <c r="C140" i="10"/>
  <c r="B140" i="10"/>
  <c r="CR139" i="10"/>
  <c r="CQ139" i="10"/>
  <c r="CO139" i="10"/>
  <c r="BJ139" i="10"/>
  <c r="BI139" i="10"/>
  <c r="BG139" i="10"/>
  <c r="F139" i="10"/>
  <c r="E139" i="10"/>
  <c r="D139" i="10"/>
  <c r="C139" i="10"/>
  <c r="B139" i="10"/>
  <c r="CR138" i="10"/>
  <c r="CQ138" i="10"/>
  <c r="CO138" i="10"/>
  <c r="BJ138" i="10"/>
  <c r="BI138" i="10"/>
  <c r="BG138" i="10"/>
  <c r="F138" i="10"/>
  <c r="E138" i="10"/>
  <c r="D138" i="10"/>
  <c r="C138" i="10"/>
  <c r="B138" i="10"/>
  <c r="CR137" i="10"/>
  <c r="CQ137" i="10"/>
  <c r="CO137" i="10"/>
  <c r="BJ137" i="10"/>
  <c r="BI137" i="10"/>
  <c r="BG137" i="10"/>
  <c r="F137" i="10"/>
  <c r="E137" i="10"/>
  <c r="D137" i="10"/>
  <c r="C137" i="10"/>
  <c r="B137" i="10"/>
  <c r="CR136" i="10"/>
  <c r="CQ136" i="10"/>
  <c r="CO136" i="10"/>
  <c r="BJ136" i="10"/>
  <c r="BI136" i="10"/>
  <c r="BG136" i="10"/>
  <c r="F136" i="10"/>
  <c r="E136" i="10"/>
  <c r="D136" i="10"/>
  <c r="C136" i="10"/>
  <c r="B136" i="10"/>
  <c r="CR135" i="10"/>
  <c r="CQ135" i="10"/>
  <c r="CO135" i="10"/>
  <c r="BJ135" i="10"/>
  <c r="BI135" i="10"/>
  <c r="BG135" i="10"/>
  <c r="F135" i="10"/>
  <c r="E135" i="10"/>
  <c r="D135" i="10"/>
  <c r="C135" i="10"/>
  <c r="B135" i="10"/>
  <c r="CR134" i="10"/>
  <c r="CQ134" i="10"/>
  <c r="CO134" i="10"/>
  <c r="BJ134" i="10"/>
  <c r="BI134" i="10"/>
  <c r="BG134" i="10"/>
  <c r="F134" i="10"/>
  <c r="E134" i="10"/>
  <c r="D134" i="10"/>
  <c r="C134" i="10"/>
  <c r="B134" i="10"/>
  <c r="CR133" i="10"/>
  <c r="CQ133" i="10"/>
  <c r="CO133" i="10"/>
  <c r="BJ133" i="10"/>
  <c r="BI133" i="10"/>
  <c r="BG133" i="10"/>
  <c r="F133" i="10"/>
  <c r="E133" i="10"/>
  <c r="D133" i="10"/>
  <c r="C133" i="10"/>
  <c r="B133" i="10"/>
  <c r="CR132" i="10"/>
  <c r="CQ132" i="10"/>
  <c r="CO132" i="10"/>
  <c r="BJ132" i="10"/>
  <c r="BI132" i="10"/>
  <c r="BG132" i="10"/>
  <c r="F132" i="10"/>
  <c r="E132" i="10"/>
  <c r="D132" i="10"/>
  <c r="C132" i="10"/>
  <c r="B132" i="10"/>
  <c r="CR131" i="10"/>
  <c r="CQ131" i="10"/>
  <c r="CO131" i="10"/>
  <c r="BJ131" i="10"/>
  <c r="BI131" i="10"/>
  <c r="BG131" i="10"/>
  <c r="F131" i="10"/>
  <c r="E131" i="10"/>
  <c r="D131" i="10"/>
  <c r="C131" i="10"/>
  <c r="B131" i="10"/>
  <c r="CR130" i="10"/>
  <c r="CQ130" i="10"/>
  <c r="CO130" i="10"/>
  <c r="BJ130" i="10"/>
  <c r="BI130" i="10"/>
  <c r="BG130" i="10"/>
  <c r="F130" i="10"/>
  <c r="E130" i="10"/>
  <c r="D130" i="10"/>
  <c r="C130" i="10"/>
  <c r="B130" i="10"/>
  <c r="CR129" i="10"/>
  <c r="CQ129" i="10"/>
  <c r="CO129" i="10"/>
  <c r="BJ129" i="10"/>
  <c r="BI129" i="10"/>
  <c r="BG129" i="10"/>
  <c r="F129" i="10"/>
  <c r="E129" i="10"/>
  <c r="D129" i="10"/>
  <c r="C129" i="10"/>
  <c r="B129" i="10"/>
  <c r="CR128" i="10"/>
  <c r="CQ128" i="10"/>
  <c r="CO128" i="10"/>
  <c r="BJ128" i="10"/>
  <c r="BI128" i="10"/>
  <c r="BG128" i="10"/>
  <c r="F128" i="10"/>
  <c r="E128" i="10"/>
  <c r="D128" i="10"/>
  <c r="C128" i="10"/>
  <c r="B128" i="10"/>
  <c r="CR127" i="10"/>
  <c r="CQ127" i="10"/>
  <c r="CO127" i="10"/>
  <c r="BJ127" i="10"/>
  <c r="BI127" i="10"/>
  <c r="BG127" i="10"/>
  <c r="F127" i="10"/>
  <c r="E127" i="10"/>
  <c r="D127" i="10"/>
  <c r="C127" i="10"/>
  <c r="B127" i="10"/>
  <c r="CR126" i="10"/>
  <c r="CQ126" i="10"/>
  <c r="CO126" i="10"/>
  <c r="BJ126" i="10"/>
  <c r="BI126" i="10"/>
  <c r="BG126" i="10"/>
  <c r="F126" i="10"/>
  <c r="E126" i="10"/>
  <c r="D126" i="10"/>
  <c r="C126" i="10"/>
  <c r="B126" i="10"/>
  <c r="CR125" i="10"/>
  <c r="CQ125" i="10"/>
  <c r="CO125" i="10"/>
  <c r="BJ125" i="10"/>
  <c r="BI125" i="10"/>
  <c r="BG125" i="10"/>
  <c r="F125" i="10"/>
  <c r="E125" i="10"/>
  <c r="D125" i="10"/>
  <c r="C125" i="10"/>
  <c r="B125" i="10"/>
  <c r="CR124" i="10"/>
  <c r="CQ124" i="10"/>
  <c r="CO124" i="10"/>
  <c r="BJ124" i="10"/>
  <c r="BI124" i="10"/>
  <c r="BG124" i="10"/>
  <c r="F124" i="10"/>
  <c r="E124" i="10"/>
  <c r="D124" i="10"/>
  <c r="C124" i="10"/>
  <c r="B124" i="10"/>
  <c r="CR123" i="10"/>
  <c r="CQ123" i="10"/>
  <c r="CO123" i="10"/>
  <c r="BJ123" i="10"/>
  <c r="BI123" i="10"/>
  <c r="BG123" i="10"/>
  <c r="F123" i="10"/>
  <c r="E123" i="10"/>
  <c r="D123" i="10"/>
  <c r="C123" i="10"/>
  <c r="B123" i="10"/>
  <c r="CR122" i="10"/>
  <c r="CQ122" i="10"/>
  <c r="CO122" i="10"/>
  <c r="BJ122" i="10"/>
  <c r="BI122" i="10"/>
  <c r="BG122" i="10"/>
  <c r="F122" i="10"/>
  <c r="E122" i="10"/>
  <c r="D122" i="10"/>
  <c r="C122" i="10"/>
  <c r="B122" i="10"/>
  <c r="CR121" i="10"/>
  <c r="CQ121" i="10"/>
  <c r="CO121" i="10"/>
  <c r="BJ121" i="10"/>
  <c r="BI121" i="10"/>
  <c r="BG121" i="10"/>
  <c r="F121" i="10"/>
  <c r="E121" i="10"/>
  <c r="D121" i="10"/>
  <c r="C121" i="10"/>
  <c r="B121" i="10"/>
  <c r="CR120" i="10"/>
  <c r="CQ120" i="10"/>
  <c r="CO120" i="10"/>
  <c r="BJ120" i="10"/>
  <c r="BI120" i="10"/>
  <c r="BG120" i="10"/>
  <c r="F120" i="10"/>
  <c r="E120" i="10"/>
  <c r="D120" i="10"/>
  <c r="C120" i="10"/>
  <c r="B120" i="10"/>
  <c r="CR119" i="10"/>
  <c r="CQ119" i="10"/>
  <c r="CO119" i="10"/>
  <c r="BJ119" i="10"/>
  <c r="BI119" i="10"/>
  <c r="BG119" i="10"/>
  <c r="F119" i="10"/>
  <c r="E119" i="10"/>
  <c r="D119" i="10"/>
  <c r="C119" i="10"/>
  <c r="B119" i="10"/>
  <c r="CR118" i="10"/>
  <c r="CQ118" i="10"/>
  <c r="CO118" i="10"/>
  <c r="BJ118" i="10"/>
  <c r="BI118" i="10"/>
  <c r="BG118" i="10"/>
  <c r="F118" i="10"/>
  <c r="E118" i="10"/>
  <c r="D118" i="10"/>
  <c r="C118" i="10"/>
  <c r="B118" i="10"/>
  <c r="CR117" i="10"/>
  <c r="CQ117" i="10"/>
  <c r="CO117" i="10"/>
  <c r="BJ117" i="10"/>
  <c r="BI117" i="10"/>
  <c r="BG117" i="10"/>
  <c r="F117" i="10"/>
  <c r="E117" i="10"/>
  <c r="D117" i="10"/>
  <c r="C117" i="10"/>
  <c r="B117" i="10"/>
  <c r="CR116" i="10"/>
  <c r="CQ116" i="10"/>
  <c r="CO116" i="10"/>
  <c r="BJ116" i="10"/>
  <c r="BI116" i="10"/>
  <c r="BG116" i="10"/>
  <c r="F116" i="10"/>
  <c r="E116" i="10"/>
  <c r="D116" i="10"/>
  <c r="C116" i="10"/>
  <c r="B116" i="10"/>
  <c r="CR115" i="10"/>
  <c r="CQ115" i="10"/>
  <c r="CO115" i="10"/>
  <c r="BJ115" i="10"/>
  <c r="BI115" i="10"/>
  <c r="BG115" i="10"/>
  <c r="F115" i="10"/>
  <c r="E115" i="10"/>
  <c r="D115" i="10"/>
  <c r="C115" i="10"/>
  <c r="B115" i="10"/>
  <c r="CR114" i="10"/>
  <c r="CQ114" i="10"/>
  <c r="CO114" i="10"/>
  <c r="BJ114" i="10"/>
  <c r="BI114" i="10"/>
  <c r="BG114" i="10"/>
  <c r="F114" i="10"/>
  <c r="E114" i="10"/>
  <c r="D114" i="10"/>
  <c r="C114" i="10"/>
  <c r="B114" i="10"/>
  <c r="CR113" i="10"/>
  <c r="CQ113" i="10"/>
  <c r="CO113" i="10"/>
  <c r="BJ113" i="10"/>
  <c r="BI113" i="10"/>
  <c r="BG113" i="10"/>
  <c r="F113" i="10"/>
  <c r="E113" i="10"/>
  <c r="D113" i="10"/>
  <c r="C113" i="10"/>
  <c r="B113" i="10"/>
  <c r="CR112" i="10"/>
  <c r="CQ112" i="10"/>
  <c r="CO112" i="10"/>
  <c r="BJ112" i="10"/>
  <c r="BI112" i="10"/>
  <c r="BG112" i="10"/>
  <c r="F112" i="10"/>
  <c r="E112" i="10"/>
  <c r="D112" i="10"/>
  <c r="C112" i="10"/>
  <c r="B112" i="10"/>
  <c r="CR111" i="10"/>
  <c r="CQ111" i="10"/>
  <c r="CO111" i="10"/>
  <c r="BJ111" i="10"/>
  <c r="BI111" i="10"/>
  <c r="BG111" i="10"/>
  <c r="F111" i="10"/>
  <c r="E111" i="10"/>
  <c r="D111" i="10"/>
  <c r="C111" i="10"/>
  <c r="B111" i="10"/>
  <c r="CR110" i="10"/>
  <c r="CQ110" i="10"/>
  <c r="CO110" i="10"/>
  <c r="BJ110" i="10"/>
  <c r="BI110" i="10"/>
  <c r="BG110" i="10"/>
  <c r="F110" i="10"/>
  <c r="E110" i="10"/>
  <c r="D110" i="10"/>
  <c r="C110" i="10"/>
  <c r="B110" i="10"/>
  <c r="CR109" i="10"/>
  <c r="CQ109" i="10"/>
  <c r="CO109" i="10"/>
  <c r="BJ109" i="10"/>
  <c r="BI109" i="10"/>
  <c r="BG109" i="10"/>
  <c r="F109" i="10"/>
  <c r="E109" i="10"/>
  <c r="D109" i="10"/>
  <c r="C109" i="10"/>
  <c r="B109" i="10"/>
  <c r="CR108" i="10"/>
  <c r="CQ108" i="10"/>
  <c r="CO108" i="10"/>
  <c r="BJ108" i="10"/>
  <c r="BI108" i="10"/>
  <c r="BG108" i="10"/>
  <c r="F108" i="10"/>
  <c r="E108" i="10"/>
  <c r="D108" i="10"/>
  <c r="C108" i="10"/>
  <c r="B108" i="10"/>
  <c r="CR107" i="10"/>
  <c r="CQ107" i="10"/>
  <c r="CO107" i="10"/>
  <c r="BJ107" i="10"/>
  <c r="BI107" i="10"/>
  <c r="BG107" i="10"/>
  <c r="F107" i="10"/>
  <c r="E107" i="10"/>
  <c r="D107" i="10"/>
  <c r="C107" i="10"/>
  <c r="B107" i="10"/>
  <c r="CR106" i="10"/>
  <c r="CQ106" i="10"/>
  <c r="CO106" i="10"/>
  <c r="BJ106" i="10"/>
  <c r="BI106" i="10"/>
  <c r="BG106" i="10"/>
  <c r="F106" i="10"/>
  <c r="E106" i="10"/>
  <c r="D106" i="10"/>
  <c r="C106" i="10"/>
  <c r="B106" i="10"/>
  <c r="CR105" i="10"/>
  <c r="CQ105" i="10"/>
  <c r="CO105" i="10"/>
  <c r="BJ105" i="10"/>
  <c r="BI105" i="10"/>
  <c r="BG105" i="10"/>
  <c r="F105" i="10"/>
  <c r="E105" i="10"/>
  <c r="D105" i="10"/>
  <c r="C105" i="10"/>
  <c r="B105" i="10"/>
  <c r="CR104" i="10"/>
  <c r="CQ104" i="10"/>
  <c r="CO104" i="10"/>
  <c r="BJ104" i="10"/>
  <c r="BI104" i="10"/>
  <c r="BG104" i="10"/>
  <c r="F104" i="10"/>
  <c r="E104" i="10"/>
  <c r="D104" i="10"/>
  <c r="C104" i="10"/>
  <c r="B104" i="10"/>
  <c r="CR103" i="10"/>
  <c r="CQ103" i="10"/>
  <c r="CO103" i="10"/>
  <c r="BJ103" i="10"/>
  <c r="BI103" i="10"/>
  <c r="BG103" i="10"/>
  <c r="F103" i="10"/>
  <c r="E103" i="10"/>
  <c r="D103" i="10"/>
  <c r="C103" i="10"/>
  <c r="B103" i="10"/>
  <c r="CR102" i="10"/>
  <c r="CQ102" i="10"/>
  <c r="CO102" i="10"/>
  <c r="BJ102" i="10"/>
  <c r="BI102" i="10"/>
  <c r="BG102" i="10"/>
  <c r="F102" i="10"/>
  <c r="E102" i="10"/>
  <c r="D102" i="10"/>
  <c r="C102" i="10"/>
  <c r="B102" i="10"/>
  <c r="CR101" i="10"/>
  <c r="CQ101" i="10"/>
  <c r="CO101" i="10"/>
  <c r="BJ101" i="10"/>
  <c r="BI101" i="10"/>
  <c r="BG101" i="10"/>
  <c r="F101" i="10"/>
  <c r="E101" i="10"/>
  <c r="D101" i="10"/>
  <c r="C101" i="10"/>
  <c r="B101" i="10"/>
  <c r="CR100" i="10"/>
  <c r="CQ100" i="10"/>
  <c r="CO100" i="10"/>
  <c r="BJ100" i="10"/>
  <c r="BI100" i="10"/>
  <c r="BG100" i="10"/>
  <c r="F100" i="10"/>
  <c r="E100" i="10"/>
  <c r="D100" i="10"/>
  <c r="C100" i="10"/>
  <c r="B100" i="10"/>
  <c r="CR99" i="10"/>
  <c r="CQ99" i="10"/>
  <c r="CO99" i="10"/>
  <c r="BJ99" i="10"/>
  <c r="BI99" i="10"/>
  <c r="BG99" i="10"/>
  <c r="F99" i="10"/>
  <c r="E99" i="10"/>
  <c r="D99" i="10"/>
  <c r="C99" i="10"/>
  <c r="B99" i="10"/>
  <c r="CR98" i="10"/>
  <c r="CQ98" i="10"/>
  <c r="CO98" i="10"/>
  <c r="BJ98" i="10"/>
  <c r="BI98" i="10"/>
  <c r="BG98" i="10"/>
  <c r="F98" i="10"/>
  <c r="E98" i="10"/>
  <c r="D98" i="10"/>
  <c r="C98" i="10"/>
  <c r="B98" i="10"/>
  <c r="CR97" i="10"/>
  <c r="CQ97" i="10"/>
  <c r="CO97" i="10"/>
  <c r="BJ97" i="10"/>
  <c r="BI97" i="10"/>
  <c r="BG97" i="10"/>
  <c r="F97" i="10"/>
  <c r="E97" i="10"/>
  <c r="D97" i="10"/>
  <c r="C97" i="10"/>
  <c r="B97" i="10"/>
  <c r="CR96" i="10"/>
  <c r="CQ96" i="10"/>
  <c r="CO96" i="10"/>
  <c r="BJ96" i="10"/>
  <c r="BI96" i="10"/>
  <c r="BG96" i="10"/>
  <c r="F96" i="10"/>
  <c r="E96" i="10"/>
  <c r="D96" i="10"/>
  <c r="C96" i="10"/>
  <c r="B96" i="10"/>
  <c r="CR95" i="10"/>
  <c r="CQ95" i="10"/>
  <c r="CO95" i="10"/>
  <c r="BJ95" i="10"/>
  <c r="BI95" i="10"/>
  <c r="BG95" i="10"/>
  <c r="F95" i="10"/>
  <c r="E95" i="10"/>
  <c r="D95" i="10"/>
  <c r="C95" i="10"/>
  <c r="B95" i="10"/>
  <c r="CR94" i="10"/>
  <c r="CQ94" i="10"/>
  <c r="CO94" i="10"/>
  <c r="BJ94" i="10"/>
  <c r="BI94" i="10"/>
  <c r="BG94" i="10"/>
  <c r="F94" i="10"/>
  <c r="E94" i="10"/>
  <c r="D94" i="10"/>
  <c r="C94" i="10"/>
  <c r="B94" i="10"/>
  <c r="CR93" i="10"/>
  <c r="CQ93" i="10"/>
  <c r="CO93" i="10"/>
  <c r="BJ93" i="10"/>
  <c r="BI93" i="10"/>
  <c r="BG93" i="10"/>
  <c r="F93" i="10"/>
  <c r="E93" i="10"/>
  <c r="D93" i="10"/>
  <c r="C93" i="10"/>
  <c r="B93" i="10"/>
  <c r="CR92" i="10"/>
  <c r="CQ92" i="10"/>
  <c r="CO92" i="10"/>
  <c r="BJ92" i="10"/>
  <c r="BI92" i="10"/>
  <c r="BG92" i="10"/>
  <c r="F92" i="10"/>
  <c r="E92" i="10"/>
  <c r="D92" i="10"/>
  <c r="C92" i="10"/>
  <c r="B92" i="10"/>
  <c r="CR91" i="10"/>
  <c r="CQ91" i="10"/>
  <c r="CO91" i="10"/>
  <c r="BJ91" i="10"/>
  <c r="BI91" i="10"/>
  <c r="BG91" i="10"/>
  <c r="F91" i="10"/>
  <c r="E91" i="10"/>
  <c r="D91" i="10"/>
  <c r="C91" i="10"/>
  <c r="B91" i="10"/>
  <c r="CR90" i="10"/>
  <c r="CQ90" i="10"/>
  <c r="CO90" i="10"/>
  <c r="BJ90" i="10"/>
  <c r="BI90" i="10"/>
  <c r="BG90" i="10"/>
  <c r="F90" i="10"/>
  <c r="E90" i="10"/>
  <c r="D90" i="10"/>
  <c r="C90" i="10"/>
  <c r="B90" i="10"/>
  <c r="CR89" i="10"/>
  <c r="CQ89" i="10"/>
  <c r="CO89" i="10"/>
  <c r="BJ89" i="10"/>
  <c r="BI89" i="10"/>
  <c r="BG89" i="10"/>
  <c r="F89" i="10"/>
  <c r="E89" i="10"/>
  <c r="D89" i="10"/>
  <c r="C89" i="10"/>
  <c r="B89" i="10"/>
  <c r="CR88" i="10"/>
  <c r="CQ88" i="10"/>
  <c r="CO88" i="10"/>
  <c r="BJ88" i="10"/>
  <c r="BI88" i="10"/>
  <c r="BG88" i="10"/>
  <c r="F88" i="10"/>
  <c r="E88" i="10"/>
  <c r="D88" i="10"/>
  <c r="C88" i="10"/>
  <c r="B88" i="10"/>
  <c r="CR87" i="10"/>
  <c r="CQ87" i="10"/>
  <c r="CO87" i="10"/>
  <c r="BJ87" i="10"/>
  <c r="BI87" i="10"/>
  <c r="BG87" i="10"/>
  <c r="F87" i="10"/>
  <c r="E87" i="10"/>
  <c r="D87" i="10"/>
  <c r="C87" i="10"/>
  <c r="B87" i="10"/>
  <c r="CR86" i="10"/>
  <c r="CQ86" i="10"/>
  <c r="CO86" i="10"/>
  <c r="BJ86" i="10"/>
  <c r="BI86" i="10"/>
  <c r="BG86" i="10"/>
  <c r="F86" i="10"/>
  <c r="E86" i="10"/>
  <c r="D86" i="10"/>
  <c r="C86" i="10"/>
  <c r="B86" i="10"/>
  <c r="CR85" i="10"/>
  <c r="CQ85" i="10"/>
  <c r="CO85" i="10"/>
  <c r="BJ85" i="10"/>
  <c r="BI85" i="10"/>
  <c r="BG85" i="10"/>
  <c r="F85" i="10"/>
  <c r="E85" i="10"/>
  <c r="D85" i="10"/>
  <c r="C85" i="10"/>
  <c r="B85" i="10"/>
  <c r="CR84" i="10"/>
  <c r="CQ84" i="10"/>
  <c r="CO84" i="10"/>
  <c r="BJ84" i="10"/>
  <c r="BI84" i="10"/>
  <c r="BG84" i="10"/>
  <c r="F84" i="10"/>
  <c r="E84" i="10"/>
  <c r="D84" i="10"/>
  <c r="C84" i="10"/>
  <c r="B84" i="10"/>
  <c r="CR83" i="10"/>
  <c r="CQ83" i="10"/>
  <c r="CO83" i="10"/>
  <c r="BJ83" i="10"/>
  <c r="BI83" i="10"/>
  <c r="BG83" i="10"/>
  <c r="F83" i="10"/>
  <c r="E83" i="10"/>
  <c r="D83" i="10"/>
  <c r="C83" i="10"/>
  <c r="B83" i="10"/>
  <c r="CR82" i="10"/>
  <c r="CQ82" i="10"/>
  <c r="CO82" i="10"/>
  <c r="BJ82" i="10"/>
  <c r="BI82" i="10"/>
  <c r="BG82" i="10"/>
  <c r="F82" i="10"/>
  <c r="E82" i="10"/>
  <c r="D82" i="10"/>
  <c r="C82" i="10"/>
  <c r="B82" i="10"/>
  <c r="CR81" i="10"/>
  <c r="CQ81" i="10"/>
  <c r="CO81" i="10"/>
  <c r="BJ81" i="10"/>
  <c r="BI81" i="10"/>
  <c r="BG81" i="10"/>
  <c r="F81" i="10"/>
  <c r="E81" i="10"/>
  <c r="D81" i="10"/>
  <c r="C81" i="10"/>
  <c r="B81" i="10"/>
  <c r="CR80" i="10"/>
  <c r="CQ80" i="10"/>
  <c r="CO80" i="10"/>
  <c r="BJ80" i="10"/>
  <c r="BI80" i="10"/>
  <c r="BG80" i="10"/>
  <c r="F80" i="10"/>
  <c r="E80" i="10"/>
  <c r="D80" i="10"/>
  <c r="C80" i="10"/>
  <c r="B80" i="10"/>
  <c r="CR79" i="10"/>
  <c r="CQ79" i="10"/>
  <c r="CO79" i="10"/>
  <c r="BJ79" i="10"/>
  <c r="BI79" i="10"/>
  <c r="BG79" i="10"/>
  <c r="F79" i="10"/>
  <c r="E79" i="10"/>
  <c r="D79" i="10"/>
  <c r="C79" i="10"/>
  <c r="B79" i="10"/>
  <c r="CR78" i="10"/>
  <c r="CQ78" i="10"/>
  <c r="CO78" i="10"/>
  <c r="BJ78" i="10"/>
  <c r="BI78" i="10"/>
  <c r="BG78" i="10"/>
  <c r="F78" i="10"/>
  <c r="E78" i="10"/>
  <c r="D78" i="10"/>
  <c r="C78" i="10"/>
  <c r="B78" i="10"/>
  <c r="CR77" i="10"/>
  <c r="CQ77" i="10"/>
  <c r="CO77" i="10"/>
  <c r="BJ77" i="10"/>
  <c r="BI77" i="10"/>
  <c r="BG77" i="10"/>
  <c r="F77" i="10"/>
  <c r="E77" i="10"/>
  <c r="D77" i="10"/>
  <c r="C77" i="10"/>
  <c r="B77" i="10"/>
  <c r="CR76" i="10"/>
  <c r="CQ76" i="10"/>
  <c r="CO76" i="10"/>
  <c r="BJ76" i="10"/>
  <c r="BI76" i="10"/>
  <c r="BG76" i="10"/>
  <c r="F76" i="10"/>
  <c r="E76" i="10"/>
  <c r="D76" i="10"/>
  <c r="C76" i="10"/>
  <c r="B76" i="10"/>
  <c r="CR75" i="10"/>
  <c r="CQ75" i="10"/>
  <c r="CO75" i="10"/>
  <c r="BJ75" i="10"/>
  <c r="BI75" i="10"/>
  <c r="BG75" i="10"/>
  <c r="F75" i="10"/>
  <c r="E75" i="10"/>
  <c r="D75" i="10"/>
  <c r="C75" i="10"/>
  <c r="B75" i="10"/>
  <c r="CR74" i="10"/>
  <c r="CQ74" i="10"/>
  <c r="CO74" i="10"/>
  <c r="BJ74" i="10"/>
  <c r="BI74" i="10"/>
  <c r="BG74" i="10"/>
  <c r="F74" i="10"/>
  <c r="E74" i="10"/>
  <c r="D74" i="10"/>
  <c r="C74" i="10"/>
  <c r="B74" i="10"/>
  <c r="CR73" i="10"/>
  <c r="CQ73" i="10"/>
  <c r="CO73" i="10"/>
  <c r="BJ73" i="10"/>
  <c r="BI73" i="10"/>
  <c r="BG73" i="10"/>
  <c r="F73" i="10"/>
  <c r="E73" i="10"/>
  <c r="D73" i="10"/>
  <c r="C73" i="10"/>
  <c r="B73" i="10"/>
  <c r="CR72" i="10"/>
  <c r="CQ72" i="10"/>
  <c r="CO72" i="10"/>
  <c r="BJ72" i="10"/>
  <c r="BI72" i="10"/>
  <c r="BG72" i="10"/>
  <c r="F72" i="10"/>
  <c r="E72" i="10"/>
  <c r="D72" i="10"/>
  <c r="C72" i="10"/>
  <c r="B72" i="10"/>
  <c r="CR71" i="10"/>
  <c r="CQ71" i="10"/>
  <c r="CO71" i="10"/>
  <c r="BJ71" i="10"/>
  <c r="BI71" i="10"/>
  <c r="BG71" i="10"/>
  <c r="F71" i="10"/>
  <c r="E71" i="10"/>
  <c r="D71" i="10"/>
  <c r="C71" i="10"/>
  <c r="B71" i="10"/>
  <c r="CR70" i="10"/>
  <c r="CQ70" i="10"/>
  <c r="CO70" i="10"/>
  <c r="BJ70" i="10"/>
  <c r="BI70" i="10"/>
  <c r="BG70" i="10"/>
  <c r="F70" i="10"/>
  <c r="E70" i="10"/>
  <c r="D70" i="10"/>
  <c r="C70" i="10"/>
  <c r="B70" i="10"/>
  <c r="CR69" i="10"/>
  <c r="CQ69" i="10"/>
  <c r="CO69" i="10"/>
  <c r="BJ69" i="10"/>
  <c r="BI69" i="10"/>
  <c r="BG69" i="10"/>
  <c r="F69" i="10"/>
  <c r="E69" i="10"/>
  <c r="D69" i="10"/>
  <c r="C69" i="10"/>
  <c r="B69" i="10"/>
  <c r="CR68" i="10"/>
  <c r="CQ68" i="10"/>
  <c r="CO68" i="10"/>
  <c r="BJ68" i="10"/>
  <c r="BI68" i="10"/>
  <c r="BG68" i="10"/>
  <c r="F68" i="10"/>
  <c r="E68" i="10"/>
  <c r="D68" i="10"/>
  <c r="C68" i="10"/>
  <c r="B68" i="10"/>
  <c r="CR67" i="10"/>
  <c r="CQ67" i="10"/>
  <c r="CO67" i="10"/>
  <c r="BJ67" i="10"/>
  <c r="BI67" i="10"/>
  <c r="BG67" i="10"/>
  <c r="F67" i="10"/>
  <c r="E67" i="10"/>
  <c r="D67" i="10"/>
  <c r="C67" i="10"/>
  <c r="B67" i="10"/>
  <c r="CR66" i="10"/>
  <c r="CQ66" i="10"/>
  <c r="CO66" i="10"/>
  <c r="BJ66" i="10"/>
  <c r="BI66" i="10"/>
  <c r="BG66" i="10"/>
  <c r="F66" i="10"/>
  <c r="E66" i="10"/>
  <c r="D66" i="10"/>
  <c r="C66" i="10"/>
  <c r="B66" i="10"/>
  <c r="CR65" i="10"/>
  <c r="CQ65" i="10"/>
  <c r="CO65" i="10"/>
  <c r="BJ65" i="10"/>
  <c r="BI65" i="10"/>
  <c r="BG65" i="10"/>
  <c r="F65" i="10"/>
  <c r="E65" i="10"/>
  <c r="D65" i="10"/>
  <c r="C65" i="10"/>
  <c r="B65" i="10"/>
  <c r="CR64" i="10"/>
  <c r="CQ64" i="10"/>
  <c r="CO64" i="10"/>
  <c r="BJ64" i="10"/>
  <c r="BI64" i="10"/>
  <c r="BG64" i="10"/>
  <c r="F64" i="10"/>
  <c r="E64" i="10"/>
  <c r="D64" i="10"/>
  <c r="C64" i="10"/>
  <c r="B64" i="10"/>
  <c r="CR63" i="10"/>
  <c r="CQ63" i="10"/>
  <c r="CO63" i="10"/>
  <c r="BJ63" i="10"/>
  <c r="BI63" i="10"/>
  <c r="BG63" i="10"/>
  <c r="F63" i="10"/>
  <c r="E63" i="10"/>
  <c r="D63" i="10"/>
  <c r="C63" i="10"/>
  <c r="B63" i="10"/>
  <c r="CR62" i="10"/>
  <c r="CQ62" i="10"/>
  <c r="CO62" i="10"/>
  <c r="BJ62" i="10"/>
  <c r="BI62" i="10"/>
  <c r="BG62" i="10"/>
  <c r="F62" i="10"/>
  <c r="E62" i="10"/>
  <c r="D62" i="10"/>
  <c r="C62" i="10"/>
  <c r="B62" i="10"/>
  <c r="CR61" i="10"/>
  <c r="CQ61" i="10"/>
  <c r="CO61" i="10"/>
  <c r="BJ61" i="10"/>
  <c r="BI61" i="10"/>
  <c r="BG61" i="10"/>
  <c r="F61" i="10"/>
  <c r="E61" i="10"/>
  <c r="D61" i="10"/>
  <c r="C61" i="10"/>
  <c r="B61" i="10"/>
  <c r="CR60" i="10"/>
  <c r="CQ60" i="10"/>
  <c r="CO60" i="10"/>
  <c r="BJ60" i="10"/>
  <c r="BI60" i="10"/>
  <c r="BG60" i="10"/>
  <c r="F60" i="10"/>
  <c r="E60" i="10"/>
  <c r="D60" i="10"/>
  <c r="C60" i="10"/>
  <c r="B60" i="10"/>
  <c r="CR59" i="10"/>
  <c r="CQ59" i="10"/>
  <c r="CO59" i="10"/>
  <c r="BJ59" i="10"/>
  <c r="BI59" i="10"/>
  <c r="BG59" i="10"/>
  <c r="F59" i="10"/>
  <c r="E59" i="10"/>
  <c r="D59" i="10"/>
  <c r="C59" i="10"/>
  <c r="B59" i="10"/>
  <c r="CR58" i="10"/>
  <c r="CQ58" i="10"/>
  <c r="CO58" i="10"/>
  <c r="BJ58" i="10"/>
  <c r="BI58" i="10"/>
  <c r="BG58" i="10"/>
  <c r="F58" i="10"/>
  <c r="E58" i="10"/>
  <c r="D58" i="10"/>
  <c r="C58" i="10"/>
  <c r="B58" i="10"/>
  <c r="CR57" i="10"/>
  <c r="CQ57" i="10"/>
  <c r="CO57" i="10"/>
  <c r="BJ57" i="10"/>
  <c r="BI57" i="10"/>
  <c r="BG57" i="10"/>
  <c r="F57" i="10"/>
  <c r="E57" i="10"/>
  <c r="D57" i="10"/>
  <c r="C57" i="10"/>
  <c r="B57" i="10"/>
  <c r="CR56" i="10"/>
  <c r="CQ56" i="10"/>
  <c r="CO56" i="10"/>
  <c r="BJ56" i="10"/>
  <c r="BI56" i="10"/>
  <c r="BG56" i="10"/>
  <c r="F56" i="10"/>
  <c r="E56" i="10"/>
  <c r="D56" i="10"/>
  <c r="C56" i="10"/>
  <c r="B56" i="10"/>
  <c r="CR55" i="10"/>
  <c r="CQ55" i="10"/>
  <c r="CO55" i="10"/>
  <c r="BJ55" i="10"/>
  <c r="BI55" i="10"/>
  <c r="BG55" i="10"/>
  <c r="F55" i="10"/>
  <c r="E55" i="10"/>
  <c r="D55" i="10"/>
  <c r="C55" i="10"/>
  <c r="B55" i="10"/>
  <c r="CR54" i="10"/>
  <c r="CQ54" i="10"/>
  <c r="CO54" i="10"/>
  <c r="BJ54" i="10"/>
  <c r="BI54" i="10"/>
  <c r="BG54" i="10"/>
  <c r="F54" i="10"/>
  <c r="E54" i="10"/>
  <c r="D54" i="10"/>
  <c r="C54" i="10"/>
  <c r="B54" i="10"/>
  <c r="CR53" i="10"/>
  <c r="CQ53" i="10"/>
  <c r="CO53" i="10"/>
  <c r="BJ53" i="10"/>
  <c r="BI53" i="10"/>
  <c r="BG53" i="10"/>
  <c r="F53" i="10"/>
  <c r="E53" i="10"/>
  <c r="D53" i="10"/>
  <c r="C53" i="10"/>
  <c r="B53" i="10"/>
  <c r="CR52" i="10"/>
  <c r="CQ52" i="10"/>
  <c r="CO52" i="10"/>
  <c r="BJ52" i="10"/>
  <c r="BI52" i="10"/>
  <c r="BG52" i="10"/>
  <c r="F52" i="10"/>
  <c r="E52" i="10"/>
  <c r="D52" i="10"/>
  <c r="C52" i="10"/>
  <c r="B52" i="10"/>
  <c r="CR51" i="10"/>
  <c r="CQ51" i="10"/>
  <c r="CO51" i="10"/>
  <c r="BJ51" i="10"/>
  <c r="BI51" i="10"/>
  <c r="BG51" i="10"/>
  <c r="F51" i="10"/>
  <c r="E51" i="10"/>
  <c r="D51" i="10"/>
  <c r="C51" i="10"/>
  <c r="B51" i="10"/>
  <c r="CR50" i="10"/>
  <c r="CQ50" i="10"/>
  <c r="CO50" i="10"/>
  <c r="BJ50" i="10"/>
  <c r="BI50" i="10"/>
  <c r="BG50" i="10"/>
  <c r="F50" i="10"/>
  <c r="E50" i="10"/>
  <c r="D50" i="10"/>
  <c r="C50" i="10"/>
  <c r="B50" i="10"/>
  <c r="CR49" i="10"/>
  <c r="CQ49" i="10"/>
  <c r="CO49" i="10"/>
  <c r="BJ49" i="10"/>
  <c r="BI49" i="10"/>
  <c r="BG49" i="10"/>
  <c r="F49" i="10"/>
  <c r="E49" i="10"/>
  <c r="D49" i="10"/>
  <c r="C49" i="10"/>
  <c r="B49" i="10"/>
  <c r="CR48" i="10"/>
  <c r="CQ48" i="10"/>
  <c r="CO48" i="10"/>
  <c r="BJ48" i="10"/>
  <c r="BI48" i="10"/>
  <c r="BG48" i="10"/>
  <c r="F48" i="10"/>
  <c r="E48" i="10"/>
  <c r="D48" i="10"/>
  <c r="C48" i="10"/>
  <c r="B48" i="10"/>
  <c r="CR47" i="10"/>
  <c r="CQ47" i="10"/>
  <c r="CO47" i="10"/>
  <c r="BJ47" i="10"/>
  <c r="BI47" i="10"/>
  <c r="BG47" i="10"/>
  <c r="F47" i="10"/>
  <c r="E47" i="10"/>
  <c r="D47" i="10"/>
  <c r="C47" i="10"/>
  <c r="B47" i="10"/>
  <c r="CR46" i="10"/>
  <c r="CQ46" i="10"/>
  <c r="CO46" i="10"/>
  <c r="BJ46" i="10"/>
  <c r="BI46" i="10"/>
  <c r="BG46" i="10"/>
  <c r="F46" i="10"/>
  <c r="E46" i="10"/>
  <c r="D46" i="10"/>
  <c r="C46" i="10"/>
  <c r="B46" i="10"/>
  <c r="CR45" i="10"/>
  <c r="CQ45" i="10"/>
  <c r="CO45" i="10"/>
  <c r="BJ45" i="10"/>
  <c r="BI45" i="10"/>
  <c r="BG45" i="10"/>
  <c r="F45" i="10"/>
  <c r="E45" i="10"/>
  <c r="D45" i="10"/>
  <c r="C45" i="10"/>
  <c r="B45" i="10"/>
  <c r="CR44" i="10"/>
  <c r="CQ44" i="10"/>
  <c r="CO44" i="10"/>
  <c r="BJ44" i="10"/>
  <c r="BI44" i="10"/>
  <c r="BG44" i="10"/>
  <c r="F44" i="10"/>
  <c r="E44" i="10"/>
  <c r="D44" i="10"/>
  <c r="C44" i="10"/>
  <c r="B44" i="10"/>
  <c r="CR43" i="10"/>
  <c r="CQ43" i="10"/>
  <c r="CO43" i="10"/>
  <c r="BJ43" i="10"/>
  <c r="BI43" i="10"/>
  <c r="BG43" i="10"/>
  <c r="F43" i="10"/>
  <c r="E43" i="10"/>
  <c r="D43" i="10"/>
  <c r="C43" i="10"/>
  <c r="B43" i="10"/>
  <c r="CR42" i="10"/>
  <c r="CQ42" i="10"/>
  <c r="CO42" i="10"/>
  <c r="BJ42" i="10"/>
  <c r="BI42" i="10"/>
  <c r="BG42" i="10"/>
  <c r="F42" i="10"/>
  <c r="E42" i="10"/>
  <c r="D42" i="10"/>
  <c r="C42" i="10"/>
  <c r="B42" i="10"/>
  <c r="CR41" i="10"/>
  <c r="CQ41" i="10"/>
  <c r="CO41" i="10"/>
  <c r="BJ41" i="10"/>
  <c r="BI41" i="10"/>
  <c r="BG41" i="10"/>
  <c r="F41" i="10"/>
  <c r="E41" i="10"/>
  <c r="D41" i="10"/>
  <c r="C41" i="10"/>
  <c r="B41" i="10"/>
  <c r="CR40" i="10"/>
  <c r="CQ40" i="10"/>
  <c r="CO40" i="10"/>
  <c r="BJ40" i="10"/>
  <c r="BI40" i="10"/>
  <c r="BG40" i="10"/>
  <c r="F40" i="10"/>
  <c r="E40" i="10"/>
  <c r="D40" i="10"/>
  <c r="C40" i="10"/>
  <c r="B40" i="10"/>
  <c r="CR39" i="10"/>
  <c r="CQ39" i="10"/>
  <c r="CO39" i="10"/>
  <c r="BJ39" i="10"/>
  <c r="BI39" i="10"/>
  <c r="BG39" i="10"/>
  <c r="F39" i="10"/>
  <c r="E39" i="10"/>
  <c r="D39" i="10"/>
  <c r="C39" i="10"/>
  <c r="B39" i="10"/>
  <c r="CR38" i="10"/>
  <c r="CQ38" i="10"/>
  <c r="CO38" i="10"/>
  <c r="BJ38" i="10"/>
  <c r="BI38" i="10"/>
  <c r="BG38" i="10"/>
  <c r="F38" i="10"/>
  <c r="E38" i="10"/>
  <c r="D38" i="10"/>
  <c r="C38" i="10"/>
  <c r="B38" i="10"/>
  <c r="CR37" i="10"/>
  <c r="CQ37" i="10"/>
  <c r="CO37" i="10"/>
  <c r="BJ37" i="10"/>
  <c r="BI37" i="10"/>
  <c r="BG37" i="10"/>
  <c r="F37" i="10"/>
  <c r="E37" i="10"/>
  <c r="D37" i="10"/>
  <c r="C37" i="10"/>
  <c r="B37" i="10"/>
  <c r="CR36" i="10"/>
  <c r="CQ36" i="10"/>
  <c r="CO36" i="10"/>
  <c r="BJ36" i="10"/>
  <c r="BI36" i="10"/>
  <c r="BG36" i="10"/>
  <c r="F36" i="10"/>
  <c r="E36" i="10"/>
  <c r="D36" i="10"/>
  <c r="C36" i="10"/>
  <c r="B36" i="10"/>
  <c r="CR35" i="10"/>
  <c r="CQ35" i="10"/>
  <c r="CO35" i="10"/>
  <c r="BJ35" i="10"/>
  <c r="BI35" i="10"/>
  <c r="BG35" i="10"/>
  <c r="F35" i="10"/>
  <c r="E35" i="10"/>
  <c r="D35" i="10"/>
  <c r="C35" i="10"/>
  <c r="B35" i="10"/>
  <c r="CR34" i="10"/>
  <c r="CQ34" i="10"/>
  <c r="CO34" i="10"/>
  <c r="BJ34" i="10"/>
  <c r="BI34" i="10"/>
  <c r="BG34" i="10"/>
  <c r="F34" i="10"/>
  <c r="E34" i="10"/>
  <c r="D34" i="10"/>
  <c r="C34" i="10"/>
  <c r="B34" i="10"/>
  <c r="CR33" i="10"/>
  <c r="CQ33" i="10"/>
  <c r="CO33" i="10"/>
  <c r="BJ33" i="10"/>
  <c r="BI33" i="10"/>
  <c r="BG33" i="10"/>
  <c r="F33" i="10"/>
  <c r="E33" i="10"/>
  <c r="D33" i="10"/>
  <c r="C33" i="10"/>
  <c r="B33" i="10"/>
  <c r="CR32" i="10"/>
  <c r="CQ32" i="10"/>
  <c r="CO32" i="10"/>
  <c r="BJ32" i="10"/>
  <c r="BI32" i="10"/>
  <c r="BG32" i="10"/>
  <c r="F32" i="10"/>
  <c r="E32" i="10"/>
  <c r="D32" i="10"/>
  <c r="C32" i="10"/>
  <c r="B32" i="10"/>
  <c r="CR31" i="10"/>
  <c r="CQ31" i="10"/>
  <c r="CO31" i="10"/>
  <c r="BJ31" i="10"/>
  <c r="BI31" i="10"/>
  <c r="BG31" i="10"/>
  <c r="F31" i="10"/>
  <c r="E31" i="10"/>
  <c r="D31" i="10"/>
  <c r="C31" i="10"/>
  <c r="B31" i="10"/>
  <c r="CR30" i="10"/>
  <c r="CQ30" i="10"/>
  <c r="CO30" i="10"/>
  <c r="BJ30" i="10"/>
  <c r="BI30" i="10"/>
  <c r="BG30" i="10"/>
  <c r="F30" i="10"/>
  <c r="E30" i="10"/>
  <c r="D30" i="10"/>
  <c r="C30" i="10"/>
  <c r="B30" i="10"/>
  <c r="CR29" i="10"/>
  <c r="CQ29" i="10"/>
  <c r="CO29" i="10"/>
  <c r="BJ29" i="10"/>
  <c r="BI29" i="10"/>
  <c r="BG29" i="10"/>
  <c r="F29" i="10"/>
  <c r="E29" i="10"/>
  <c r="D29" i="10"/>
  <c r="C29" i="10"/>
  <c r="B29" i="10"/>
  <c r="CR28" i="10"/>
  <c r="CQ28" i="10"/>
  <c r="CO28" i="10"/>
  <c r="BJ28" i="10"/>
  <c r="BI28" i="10"/>
  <c r="BG28" i="10"/>
  <c r="F28" i="10"/>
  <c r="E28" i="10"/>
  <c r="D28" i="10"/>
  <c r="C28" i="10"/>
  <c r="B28" i="10"/>
  <c r="CR27" i="10"/>
  <c r="CQ27" i="10"/>
  <c r="CO27" i="10"/>
  <c r="BJ27" i="10"/>
  <c r="BI27" i="10"/>
  <c r="BG27" i="10"/>
  <c r="F27" i="10"/>
  <c r="E27" i="10"/>
  <c r="D27" i="10"/>
  <c r="C27" i="10"/>
  <c r="B27" i="10"/>
  <c r="CR26" i="10"/>
  <c r="CQ26" i="10"/>
  <c r="CO26" i="10"/>
  <c r="BJ26" i="10"/>
  <c r="BI26" i="10"/>
  <c r="BG26" i="10"/>
  <c r="F26" i="10"/>
  <c r="E26" i="10"/>
  <c r="D26" i="10"/>
  <c r="C26" i="10"/>
  <c r="B26" i="10"/>
  <c r="CR25" i="10"/>
  <c r="CQ25" i="10"/>
  <c r="CO25" i="10"/>
  <c r="BJ25" i="10"/>
  <c r="BI25" i="10"/>
  <c r="BG25" i="10"/>
  <c r="F25" i="10"/>
  <c r="E25" i="10"/>
  <c r="D25" i="10"/>
  <c r="C25" i="10"/>
  <c r="B25" i="10"/>
  <c r="CR24" i="10"/>
  <c r="CQ24" i="10"/>
  <c r="CO24" i="10"/>
  <c r="BJ24" i="10"/>
  <c r="BI24" i="10"/>
  <c r="BG24" i="10"/>
  <c r="F24" i="10"/>
  <c r="E24" i="10"/>
  <c r="D24" i="10"/>
  <c r="C24" i="10"/>
  <c r="B24" i="10"/>
  <c r="CR23" i="10"/>
  <c r="CQ23" i="10"/>
  <c r="CO23" i="10"/>
  <c r="BJ23" i="10"/>
  <c r="BI23" i="10"/>
  <c r="BG23" i="10"/>
  <c r="F23" i="10"/>
  <c r="E23" i="10"/>
  <c r="D23" i="10"/>
  <c r="C23" i="10"/>
  <c r="B23" i="10"/>
  <c r="CR22" i="10"/>
  <c r="CQ22" i="10"/>
  <c r="CO22" i="10"/>
  <c r="BJ22" i="10"/>
  <c r="BI22" i="10"/>
  <c r="BG22" i="10"/>
  <c r="F22" i="10"/>
  <c r="E22" i="10"/>
  <c r="D22" i="10"/>
  <c r="C22" i="10"/>
  <c r="B22" i="10"/>
  <c r="CR21" i="10"/>
  <c r="CQ21" i="10"/>
  <c r="CO21" i="10"/>
  <c r="BJ21" i="10"/>
  <c r="BJ17" i="10" s="1"/>
  <c r="BI21" i="10"/>
  <c r="BG21" i="10"/>
  <c r="F21" i="10"/>
  <c r="E21" i="10"/>
  <c r="D21" i="10"/>
  <c r="C21" i="10"/>
  <c r="B21" i="10"/>
  <c r="CR20" i="10"/>
  <c r="CQ20" i="10"/>
  <c r="CO20" i="10"/>
  <c r="BJ20" i="10"/>
  <c r="BI20" i="10"/>
  <c r="BG20" i="10"/>
  <c r="F20" i="10"/>
  <c r="E20" i="10"/>
  <c r="D20" i="10"/>
  <c r="C20" i="10"/>
  <c r="B20" i="10"/>
  <c r="CR19" i="10"/>
  <c r="CQ19" i="10"/>
  <c r="CP16" i="10"/>
  <c r="M58" i="34" s="1"/>
  <c r="CO19" i="10"/>
  <c r="BJ19" i="10"/>
  <c r="BI19" i="10"/>
  <c r="BI17" i="10" s="1"/>
  <c r="BH17" i="10"/>
  <c r="BG19" i="10"/>
  <c r="F19" i="10"/>
  <c r="E19" i="10"/>
  <c r="D19" i="10"/>
  <c r="C19" i="10"/>
  <c r="B19" i="10"/>
  <c r="CR18" i="10"/>
  <c r="CR16" i="10" s="1"/>
  <c r="M67" i="34" s="1"/>
  <c r="CQ18" i="10"/>
  <c r="CP17" i="10"/>
  <c r="CO18" i="10"/>
  <c r="BJ18" i="10"/>
  <c r="BJ16" i="10" s="1"/>
  <c r="L67" i="34" s="1"/>
  <c r="BI18" i="10"/>
  <c r="BH16" i="10"/>
  <c r="L58" i="34" s="1"/>
  <c r="BG18" i="10"/>
  <c r="F18" i="10"/>
  <c r="E18" i="10"/>
  <c r="D18" i="10"/>
  <c r="C18" i="10"/>
  <c r="B18" i="10"/>
  <c r="CM17" i="10"/>
  <c r="CL17" i="10"/>
  <c r="M19" i="34"/>
  <c r="CJ17" i="10"/>
  <c r="CI17" i="10"/>
  <c r="CH17" i="10"/>
  <c r="CG17" i="10"/>
  <c r="CF17" i="10"/>
  <c r="CE17" i="10"/>
  <c r="CD17" i="10"/>
  <c r="CC17" i="10"/>
  <c r="CB17" i="10"/>
  <c r="CA17" i="10"/>
  <c r="BZ17" i="10"/>
  <c r="M22" i="34" s="1"/>
  <c r="BY17" i="10"/>
  <c r="M18" i="34" s="1"/>
  <c r="BW17" i="10"/>
  <c r="BV17" i="10"/>
  <c r="BU17" i="10"/>
  <c r="BT17" i="10"/>
  <c r="M21" i="34" s="1"/>
  <c r="BS17" i="10"/>
  <c r="M17" i="34" s="1"/>
  <c r="BR17" i="10"/>
  <c r="BQ17" i="10"/>
  <c r="BP17" i="10"/>
  <c r="BO17" i="10"/>
  <c r="BN17" i="10"/>
  <c r="BM17" i="10"/>
  <c r="BL17" i="10"/>
  <c r="BE17" i="10"/>
  <c r="BD17" i="10"/>
  <c r="L19" i="34"/>
  <c r="BB17" i="10"/>
  <c r="BA17" i="10"/>
  <c r="AZ17" i="10"/>
  <c r="AY17" i="10"/>
  <c r="AX17" i="10"/>
  <c r="AW17" i="10"/>
  <c r="AV17" i="10"/>
  <c r="AU17" i="10"/>
  <c r="AT17" i="10"/>
  <c r="AS17" i="10"/>
  <c r="AR17" i="10"/>
  <c r="L22" i="34" s="1"/>
  <c r="AQ17" i="10"/>
  <c r="L18" i="34" s="1"/>
  <c r="AO17" i="10"/>
  <c r="AN17" i="10"/>
  <c r="AM17" i="10"/>
  <c r="AL17" i="10"/>
  <c r="L21" i="34" s="1"/>
  <c r="AK17" i="10"/>
  <c r="L17" i="34" s="1"/>
  <c r="AJ17" i="10"/>
  <c r="AI17" i="10"/>
  <c r="AH17" i="10"/>
  <c r="AG17" i="10"/>
  <c r="AF17" i="10"/>
  <c r="AE17" i="10"/>
  <c r="AD17" i="10"/>
  <c r="AB17" i="10"/>
  <c r="AA17" i="10"/>
  <c r="Z17" i="10"/>
  <c r="X17" i="10"/>
  <c r="W17" i="10"/>
  <c r="V17" i="10"/>
  <c r="U17" i="10"/>
  <c r="T17" i="10"/>
  <c r="S17" i="10"/>
  <c r="R17" i="10"/>
  <c r="Q17" i="10"/>
  <c r="P17" i="10"/>
  <c r="O17" i="10"/>
  <c r="N17" i="10"/>
  <c r="M17" i="10"/>
  <c r="L17" i="10"/>
  <c r="K17" i="10"/>
  <c r="J17" i="10"/>
  <c r="I17" i="10"/>
  <c r="H17" i="10"/>
  <c r="CJ16" i="10"/>
  <c r="M51" i="34" s="1"/>
  <c r="CI16" i="10"/>
  <c r="M39" i="34" s="1"/>
  <c r="CH16" i="10"/>
  <c r="M50" i="34" s="1"/>
  <c r="CG16" i="10"/>
  <c r="M38" i="34" s="1"/>
  <c r="CF16" i="10"/>
  <c r="M49" i="34" s="1"/>
  <c r="CE16" i="10"/>
  <c r="M37" i="34" s="1"/>
  <c r="CD16" i="10"/>
  <c r="M47" i="34" s="1"/>
  <c r="CC16" i="10"/>
  <c r="M36" i="34" s="1"/>
  <c r="CB16" i="10"/>
  <c r="M45" i="34" s="1"/>
  <c r="CA16" i="10"/>
  <c r="M35" i="34" s="1"/>
  <c r="M60" i="34" s="1"/>
  <c r="BZ16" i="10"/>
  <c r="M43" i="34" s="1"/>
  <c r="BY16" i="10"/>
  <c r="M34" i="34" s="1"/>
  <c r="BW16" i="10"/>
  <c r="M48" i="34" s="1"/>
  <c r="BV16" i="10"/>
  <c r="M46" i="34" s="1"/>
  <c r="BU16" i="10"/>
  <c r="M44" i="34" s="1"/>
  <c r="BT16" i="10"/>
  <c r="M42" i="34" s="1"/>
  <c r="BS16" i="10"/>
  <c r="M33" i="34" s="1"/>
  <c r="BB16" i="10"/>
  <c r="L51" i="34" s="1"/>
  <c r="BA16" i="10"/>
  <c r="L39" i="34" s="1"/>
  <c r="AZ16" i="10"/>
  <c r="L50" i="34" s="1"/>
  <c r="AY16" i="10"/>
  <c r="L38" i="34" s="1"/>
  <c r="AX16" i="10"/>
  <c r="L49" i="34" s="1"/>
  <c r="AW16" i="10"/>
  <c r="L37" i="34" s="1"/>
  <c r="AV16" i="10"/>
  <c r="L47" i="34" s="1"/>
  <c r="AU16" i="10"/>
  <c r="L36" i="34" s="1"/>
  <c r="AT16" i="10"/>
  <c r="L45" i="34" s="1"/>
  <c r="AS16" i="10"/>
  <c r="L35" i="34" s="1"/>
  <c r="L60" i="34" s="1"/>
  <c r="AR16" i="10"/>
  <c r="L43" i="34" s="1"/>
  <c r="AQ16" i="10"/>
  <c r="L34" i="34" s="1"/>
  <c r="AO16" i="10"/>
  <c r="L48" i="34" s="1"/>
  <c r="AN16" i="10"/>
  <c r="L46" i="34" s="1"/>
  <c r="AM16" i="10"/>
  <c r="L44" i="34" s="1"/>
  <c r="AL16" i="10"/>
  <c r="L42" i="34" s="1"/>
  <c r="AK16" i="10"/>
  <c r="L33" i="34" s="1"/>
  <c r="U16" i="10"/>
  <c r="N31" i="34" s="1"/>
  <c r="T16" i="10"/>
  <c r="N30" i="34" s="1"/>
  <c r="S16" i="10"/>
  <c r="N29" i="34" s="1"/>
  <c r="R16" i="10"/>
  <c r="N28" i="34" s="1"/>
  <c r="Q16" i="10"/>
  <c r="N27" i="34" s="1"/>
  <c r="N59" i="34" s="1"/>
  <c r="P16" i="10"/>
  <c r="N26" i="34" s="1"/>
  <c r="CR15" i="10"/>
  <c r="CQ15" i="10"/>
  <c r="CP15" i="10"/>
  <c r="CO15" i="10"/>
  <c r="BJ15" i="10"/>
  <c r="BI15" i="10"/>
  <c r="BH15" i="10"/>
  <c r="BG15" i="10"/>
  <c r="F15" i="10"/>
  <c r="E15" i="10"/>
  <c r="D15" i="10"/>
  <c r="C15" i="10"/>
  <c r="B15" i="10"/>
  <c r="BQ11" i="10"/>
  <c r="BP11" i="10"/>
  <c r="AJ11" i="10"/>
  <c r="AI11" i="10"/>
  <c r="BQ10" i="10"/>
  <c r="BP10" i="10"/>
  <c r="AJ10" i="10"/>
  <c r="AI10" i="10"/>
  <c r="X10" i="10"/>
  <c r="W10" i="10"/>
  <c r="J10" i="10"/>
  <c r="I10" i="10"/>
  <c r="C10" i="10"/>
  <c r="B10" i="10"/>
  <c r="BQ9" i="10"/>
  <c r="BP9" i="10"/>
  <c r="AJ9" i="10"/>
  <c r="AI9" i="10"/>
  <c r="X9" i="10"/>
  <c r="W9" i="10"/>
  <c r="J9" i="10"/>
  <c r="I9" i="10"/>
  <c r="C9" i="10"/>
  <c r="B9" i="10"/>
  <c r="BQ8" i="10"/>
  <c r="BP8" i="10"/>
  <c r="AJ8" i="10"/>
  <c r="AI8" i="10"/>
  <c r="X8" i="10"/>
  <c r="W8" i="10"/>
  <c r="J8" i="10"/>
  <c r="I8" i="10"/>
  <c r="C8" i="10"/>
  <c r="B8" i="10"/>
  <c r="BQ7" i="10"/>
  <c r="BP7" i="10"/>
  <c r="AJ7" i="10"/>
  <c r="AI7" i="10"/>
  <c r="X7" i="10"/>
  <c r="W7" i="10"/>
  <c r="J7" i="10"/>
  <c r="I7" i="10"/>
  <c r="C7" i="10"/>
  <c r="B7" i="10"/>
  <c r="BQ6" i="10"/>
  <c r="BP6" i="10"/>
  <c r="AJ6" i="10"/>
  <c r="AI6" i="10"/>
  <c r="X6" i="10"/>
  <c r="W6" i="10"/>
  <c r="J6" i="10"/>
  <c r="I6" i="10"/>
  <c r="C6" i="10"/>
  <c r="B6" i="10"/>
  <c r="BQ5" i="10"/>
  <c r="BP5" i="10"/>
  <c r="AJ5" i="10"/>
  <c r="AI5" i="10"/>
  <c r="J5" i="10"/>
  <c r="I5" i="10"/>
  <c r="C5" i="10"/>
  <c r="B5" i="10"/>
  <c r="BE817" i="9"/>
  <c r="BD817" i="9"/>
  <c r="BC817" i="9"/>
  <c r="BB817" i="9"/>
  <c r="E817" i="9"/>
  <c r="D817" i="9"/>
  <c r="C817" i="9"/>
  <c r="B817" i="9"/>
  <c r="BE816" i="9"/>
  <c r="BD816" i="9"/>
  <c r="BC816" i="9"/>
  <c r="BB816" i="9"/>
  <c r="E816" i="9"/>
  <c r="D816" i="9"/>
  <c r="C816" i="9"/>
  <c r="B816" i="9"/>
  <c r="BE815" i="9"/>
  <c r="BD815" i="9"/>
  <c r="BC815" i="9"/>
  <c r="BB815" i="9"/>
  <c r="E815" i="9"/>
  <c r="D815" i="9"/>
  <c r="C815" i="9"/>
  <c r="B815" i="9"/>
  <c r="BE814" i="9"/>
  <c r="BD814" i="9"/>
  <c r="BC814" i="9"/>
  <c r="BB814" i="9"/>
  <c r="E814" i="9"/>
  <c r="D814" i="9"/>
  <c r="C814" i="9"/>
  <c r="B814" i="9"/>
  <c r="BE813" i="9"/>
  <c r="BD813" i="9"/>
  <c r="BC813" i="9"/>
  <c r="BB813" i="9"/>
  <c r="E813" i="9"/>
  <c r="D813" i="9"/>
  <c r="C813" i="9"/>
  <c r="B813" i="9"/>
  <c r="BE812" i="9"/>
  <c r="BD812" i="9"/>
  <c r="BC812" i="9"/>
  <c r="BB812" i="9"/>
  <c r="E812" i="9"/>
  <c r="D812" i="9"/>
  <c r="C812" i="9"/>
  <c r="B812" i="9"/>
  <c r="BE811" i="9"/>
  <c r="BD811" i="9"/>
  <c r="BC811" i="9"/>
  <c r="BB811" i="9"/>
  <c r="E811" i="9"/>
  <c r="D811" i="9"/>
  <c r="C811" i="9"/>
  <c r="B811" i="9"/>
  <c r="BE810" i="9"/>
  <c r="BD810" i="9"/>
  <c r="BC810" i="9"/>
  <c r="BB810" i="9"/>
  <c r="E810" i="9"/>
  <c r="D810" i="9"/>
  <c r="C810" i="9"/>
  <c r="B810" i="9"/>
  <c r="BE809" i="9"/>
  <c r="BD809" i="9"/>
  <c r="BC809" i="9"/>
  <c r="BB809" i="9"/>
  <c r="E809" i="9"/>
  <c r="D809" i="9"/>
  <c r="C809" i="9"/>
  <c r="B809" i="9"/>
  <c r="BE808" i="9"/>
  <c r="BD808" i="9"/>
  <c r="BC808" i="9"/>
  <c r="BB808" i="9"/>
  <c r="E808" i="9"/>
  <c r="D808" i="9"/>
  <c r="C808" i="9"/>
  <c r="B808" i="9"/>
  <c r="BE807" i="9"/>
  <c r="BD807" i="9"/>
  <c r="BC807" i="9"/>
  <c r="BB807" i="9"/>
  <c r="E807" i="9"/>
  <c r="D807" i="9"/>
  <c r="C807" i="9"/>
  <c r="B807" i="9"/>
  <c r="BE806" i="9"/>
  <c r="BD806" i="9"/>
  <c r="BC806" i="9"/>
  <c r="BB806" i="9"/>
  <c r="E806" i="9"/>
  <c r="D806" i="9"/>
  <c r="C806" i="9"/>
  <c r="B806" i="9"/>
  <c r="BE805" i="9"/>
  <c r="BD805" i="9"/>
  <c r="BC805" i="9"/>
  <c r="BB805" i="9"/>
  <c r="E805" i="9"/>
  <c r="D805" i="9"/>
  <c r="C805" i="9"/>
  <c r="B805" i="9"/>
  <c r="BE804" i="9"/>
  <c r="BD804" i="9"/>
  <c r="BC804" i="9"/>
  <c r="BB804" i="9"/>
  <c r="E804" i="9"/>
  <c r="D804" i="9"/>
  <c r="C804" i="9"/>
  <c r="B804" i="9"/>
  <c r="BE803" i="9"/>
  <c r="BD803" i="9"/>
  <c r="BC803" i="9"/>
  <c r="BB803" i="9"/>
  <c r="E803" i="9"/>
  <c r="D803" i="9"/>
  <c r="C803" i="9"/>
  <c r="B803" i="9"/>
  <c r="BE802" i="9"/>
  <c r="BD802" i="9"/>
  <c r="BC802" i="9"/>
  <c r="BB802" i="9"/>
  <c r="E802" i="9"/>
  <c r="D802" i="9"/>
  <c r="C802" i="9"/>
  <c r="B802" i="9"/>
  <c r="BE801" i="9"/>
  <c r="BD801" i="9"/>
  <c r="BC801" i="9"/>
  <c r="BB801" i="9"/>
  <c r="E801" i="9"/>
  <c r="D801" i="9"/>
  <c r="C801" i="9"/>
  <c r="B801" i="9"/>
  <c r="BE800" i="9"/>
  <c r="BD800" i="9"/>
  <c r="BC800" i="9"/>
  <c r="BB800" i="9"/>
  <c r="E800" i="9"/>
  <c r="D800" i="9"/>
  <c r="C800" i="9"/>
  <c r="B800" i="9"/>
  <c r="BE799" i="9"/>
  <c r="BD799" i="9"/>
  <c r="BC799" i="9"/>
  <c r="BB799" i="9"/>
  <c r="E799" i="9"/>
  <c r="D799" i="9"/>
  <c r="C799" i="9"/>
  <c r="B799" i="9"/>
  <c r="BE798" i="9"/>
  <c r="BD798" i="9"/>
  <c r="BC798" i="9"/>
  <c r="BB798" i="9"/>
  <c r="E798" i="9"/>
  <c r="D798" i="9"/>
  <c r="C798" i="9"/>
  <c r="B798" i="9"/>
  <c r="BE797" i="9"/>
  <c r="BD797" i="9"/>
  <c r="BC797" i="9"/>
  <c r="BB797" i="9"/>
  <c r="E797" i="9"/>
  <c r="D797" i="9"/>
  <c r="C797" i="9"/>
  <c r="B797" i="9"/>
  <c r="BE796" i="9"/>
  <c r="BD796" i="9"/>
  <c r="BC796" i="9"/>
  <c r="BB796" i="9"/>
  <c r="E796" i="9"/>
  <c r="D796" i="9"/>
  <c r="C796" i="9"/>
  <c r="B796" i="9"/>
  <c r="BE795" i="9"/>
  <c r="BD795" i="9"/>
  <c r="BC795" i="9"/>
  <c r="BB795" i="9"/>
  <c r="E795" i="9"/>
  <c r="D795" i="9"/>
  <c r="C795" i="9"/>
  <c r="B795" i="9"/>
  <c r="BE794" i="9"/>
  <c r="BD794" i="9"/>
  <c r="BC794" i="9"/>
  <c r="BB794" i="9"/>
  <c r="E794" i="9"/>
  <c r="D794" i="9"/>
  <c r="C794" i="9"/>
  <c r="B794" i="9"/>
  <c r="BE793" i="9"/>
  <c r="BD793" i="9"/>
  <c r="BC793" i="9"/>
  <c r="BB793" i="9"/>
  <c r="E793" i="9"/>
  <c r="D793" i="9"/>
  <c r="C793" i="9"/>
  <c r="B793" i="9"/>
  <c r="BE792" i="9"/>
  <c r="BD792" i="9"/>
  <c r="BC792" i="9"/>
  <c r="BB792" i="9"/>
  <c r="E792" i="9"/>
  <c r="D792" i="9"/>
  <c r="C792" i="9"/>
  <c r="B792" i="9"/>
  <c r="BE791" i="9"/>
  <c r="BD791" i="9"/>
  <c r="BC791" i="9"/>
  <c r="BB791" i="9"/>
  <c r="E791" i="9"/>
  <c r="D791" i="9"/>
  <c r="C791" i="9"/>
  <c r="B791" i="9"/>
  <c r="BE790" i="9"/>
  <c r="BD790" i="9"/>
  <c r="BC790" i="9"/>
  <c r="BB790" i="9"/>
  <c r="E790" i="9"/>
  <c r="D790" i="9"/>
  <c r="C790" i="9"/>
  <c r="B790" i="9"/>
  <c r="BE789" i="9"/>
  <c r="BD789" i="9"/>
  <c r="BC789" i="9"/>
  <c r="BB789" i="9"/>
  <c r="E789" i="9"/>
  <c r="D789" i="9"/>
  <c r="C789" i="9"/>
  <c r="B789" i="9"/>
  <c r="BE788" i="9"/>
  <c r="BD788" i="9"/>
  <c r="BC788" i="9"/>
  <c r="BB788" i="9"/>
  <c r="E788" i="9"/>
  <c r="D788" i="9"/>
  <c r="C788" i="9"/>
  <c r="B788" i="9"/>
  <c r="BE787" i="9"/>
  <c r="BD787" i="9"/>
  <c r="BC787" i="9"/>
  <c r="BB787" i="9"/>
  <c r="E787" i="9"/>
  <c r="D787" i="9"/>
  <c r="C787" i="9"/>
  <c r="B787" i="9"/>
  <c r="BE786" i="9"/>
  <c r="BD786" i="9"/>
  <c r="BC786" i="9"/>
  <c r="BB786" i="9"/>
  <c r="E786" i="9"/>
  <c r="D786" i="9"/>
  <c r="C786" i="9"/>
  <c r="B786" i="9"/>
  <c r="BE785" i="9"/>
  <c r="BD785" i="9"/>
  <c r="BC785" i="9"/>
  <c r="BB785" i="9"/>
  <c r="E785" i="9"/>
  <c r="D785" i="9"/>
  <c r="C785" i="9"/>
  <c r="B785" i="9"/>
  <c r="BE784" i="9"/>
  <c r="BD784" i="9"/>
  <c r="BC784" i="9"/>
  <c r="BB784" i="9"/>
  <c r="E784" i="9"/>
  <c r="D784" i="9"/>
  <c r="C784" i="9"/>
  <c r="B784" i="9"/>
  <c r="BE783" i="9"/>
  <c r="BD783" i="9"/>
  <c r="BC783" i="9"/>
  <c r="BB783" i="9"/>
  <c r="E783" i="9"/>
  <c r="D783" i="9"/>
  <c r="C783" i="9"/>
  <c r="B783" i="9"/>
  <c r="BE782" i="9"/>
  <c r="BD782" i="9"/>
  <c r="BC782" i="9"/>
  <c r="BB782" i="9"/>
  <c r="E782" i="9"/>
  <c r="D782" i="9"/>
  <c r="C782" i="9"/>
  <c r="B782" i="9"/>
  <c r="BE781" i="9"/>
  <c r="BD781" i="9"/>
  <c r="BC781" i="9"/>
  <c r="BB781" i="9"/>
  <c r="E781" i="9"/>
  <c r="D781" i="9"/>
  <c r="C781" i="9"/>
  <c r="B781" i="9"/>
  <c r="BE780" i="9"/>
  <c r="BD780" i="9"/>
  <c r="BC780" i="9"/>
  <c r="BB780" i="9"/>
  <c r="E780" i="9"/>
  <c r="D780" i="9"/>
  <c r="C780" i="9"/>
  <c r="B780" i="9"/>
  <c r="BE779" i="9"/>
  <c r="BD779" i="9"/>
  <c r="BC779" i="9"/>
  <c r="BB779" i="9"/>
  <c r="E779" i="9"/>
  <c r="D779" i="9"/>
  <c r="C779" i="9"/>
  <c r="B779" i="9"/>
  <c r="BE778" i="9"/>
  <c r="BD778" i="9"/>
  <c r="BC778" i="9"/>
  <c r="BB778" i="9"/>
  <c r="E778" i="9"/>
  <c r="D778" i="9"/>
  <c r="C778" i="9"/>
  <c r="B778" i="9"/>
  <c r="BE777" i="9"/>
  <c r="BD777" i="9"/>
  <c r="BC777" i="9"/>
  <c r="BB777" i="9"/>
  <c r="E777" i="9"/>
  <c r="D777" i="9"/>
  <c r="C777" i="9"/>
  <c r="B777" i="9"/>
  <c r="BE776" i="9"/>
  <c r="BD776" i="9"/>
  <c r="BC776" i="9"/>
  <c r="BB776" i="9"/>
  <c r="E776" i="9"/>
  <c r="D776" i="9"/>
  <c r="C776" i="9"/>
  <c r="B776" i="9"/>
  <c r="BE775" i="9"/>
  <c r="BD775" i="9"/>
  <c r="BC775" i="9"/>
  <c r="BB775" i="9"/>
  <c r="E775" i="9"/>
  <c r="D775" i="9"/>
  <c r="C775" i="9"/>
  <c r="B775" i="9"/>
  <c r="BE774" i="9"/>
  <c r="BD774" i="9"/>
  <c r="BC774" i="9"/>
  <c r="BB774" i="9"/>
  <c r="E774" i="9"/>
  <c r="D774" i="9"/>
  <c r="C774" i="9"/>
  <c r="B774" i="9"/>
  <c r="BE773" i="9"/>
  <c r="BD773" i="9"/>
  <c r="BC773" i="9"/>
  <c r="BB773" i="9"/>
  <c r="E773" i="9"/>
  <c r="D773" i="9"/>
  <c r="C773" i="9"/>
  <c r="B773" i="9"/>
  <c r="BE772" i="9"/>
  <c r="BD772" i="9"/>
  <c r="BC772" i="9"/>
  <c r="BB772" i="9"/>
  <c r="E772" i="9"/>
  <c r="D772" i="9"/>
  <c r="C772" i="9"/>
  <c r="B772" i="9"/>
  <c r="BE771" i="9"/>
  <c r="BD771" i="9"/>
  <c r="BC771" i="9"/>
  <c r="BB771" i="9"/>
  <c r="E771" i="9"/>
  <c r="D771" i="9"/>
  <c r="C771" i="9"/>
  <c r="B771" i="9"/>
  <c r="BE770" i="9"/>
  <c r="BD770" i="9"/>
  <c r="BC770" i="9"/>
  <c r="BB770" i="9"/>
  <c r="E770" i="9"/>
  <c r="D770" i="9"/>
  <c r="C770" i="9"/>
  <c r="B770" i="9"/>
  <c r="BE769" i="9"/>
  <c r="BD769" i="9"/>
  <c r="BC769" i="9"/>
  <c r="BB769" i="9"/>
  <c r="E769" i="9"/>
  <c r="D769" i="9"/>
  <c r="C769" i="9"/>
  <c r="B769" i="9"/>
  <c r="BE768" i="9"/>
  <c r="BD768" i="9"/>
  <c r="BC768" i="9"/>
  <c r="BB768" i="9"/>
  <c r="E768" i="9"/>
  <c r="D768" i="9"/>
  <c r="C768" i="9"/>
  <c r="B768" i="9"/>
  <c r="BE767" i="9"/>
  <c r="BD767" i="9"/>
  <c r="BC767" i="9"/>
  <c r="BB767" i="9"/>
  <c r="E767" i="9"/>
  <c r="D767" i="9"/>
  <c r="C767" i="9"/>
  <c r="B767" i="9"/>
  <c r="BE766" i="9"/>
  <c r="BD766" i="9"/>
  <c r="BC766" i="9"/>
  <c r="BB766" i="9"/>
  <c r="E766" i="9"/>
  <c r="D766" i="9"/>
  <c r="C766" i="9"/>
  <c r="B766" i="9"/>
  <c r="BE765" i="9"/>
  <c r="BD765" i="9"/>
  <c r="BC765" i="9"/>
  <c r="BB765" i="9"/>
  <c r="E765" i="9"/>
  <c r="D765" i="9"/>
  <c r="C765" i="9"/>
  <c r="B765" i="9"/>
  <c r="BE764" i="9"/>
  <c r="BD764" i="9"/>
  <c r="BC764" i="9"/>
  <c r="BB764" i="9"/>
  <c r="E764" i="9"/>
  <c r="D764" i="9"/>
  <c r="C764" i="9"/>
  <c r="B764" i="9"/>
  <c r="BE763" i="9"/>
  <c r="BD763" i="9"/>
  <c r="BC763" i="9"/>
  <c r="BB763" i="9"/>
  <c r="E763" i="9"/>
  <c r="D763" i="9"/>
  <c r="C763" i="9"/>
  <c r="B763" i="9"/>
  <c r="BE762" i="9"/>
  <c r="BD762" i="9"/>
  <c r="BC762" i="9"/>
  <c r="BB762" i="9"/>
  <c r="E762" i="9"/>
  <c r="D762" i="9"/>
  <c r="C762" i="9"/>
  <c r="B762" i="9"/>
  <c r="BE761" i="9"/>
  <c r="BD761" i="9"/>
  <c r="BC761" i="9"/>
  <c r="BB761" i="9"/>
  <c r="E761" i="9"/>
  <c r="D761" i="9"/>
  <c r="C761" i="9"/>
  <c r="B761" i="9"/>
  <c r="BE760" i="9"/>
  <c r="BD760" i="9"/>
  <c r="BC760" i="9"/>
  <c r="BB760" i="9"/>
  <c r="E760" i="9"/>
  <c r="D760" i="9"/>
  <c r="C760" i="9"/>
  <c r="B760" i="9"/>
  <c r="BE759" i="9"/>
  <c r="BD759" i="9"/>
  <c r="BC759" i="9"/>
  <c r="BB759" i="9"/>
  <c r="E759" i="9"/>
  <c r="D759" i="9"/>
  <c r="C759" i="9"/>
  <c r="B759" i="9"/>
  <c r="BE758" i="9"/>
  <c r="BD758" i="9"/>
  <c r="BC758" i="9"/>
  <c r="BB758" i="9"/>
  <c r="E758" i="9"/>
  <c r="D758" i="9"/>
  <c r="C758" i="9"/>
  <c r="B758" i="9"/>
  <c r="BE757" i="9"/>
  <c r="BD757" i="9"/>
  <c r="BC757" i="9"/>
  <c r="BB757" i="9"/>
  <c r="E757" i="9"/>
  <c r="D757" i="9"/>
  <c r="C757" i="9"/>
  <c r="B757" i="9"/>
  <c r="BE756" i="9"/>
  <c r="BD756" i="9"/>
  <c r="BC756" i="9"/>
  <c r="BB756" i="9"/>
  <c r="E756" i="9"/>
  <c r="D756" i="9"/>
  <c r="C756" i="9"/>
  <c r="B756" i="9"/>
  <c r="BE755" i="9"/>
  <c r="BD755" i="9"/>
  <c r="BC755" i="9"/>
  <c r="BB755" i="9"/>
  <c r="E755" i="9"/>
  <c r="D755" i="9"/>
  <c r="C755" i="9"/>
  <c r="B755" i="9"/>
  <c r="BE754" i="9"/>
  <c r="BD754" i="9"/>
  <c r="BC754" i="9"/>
  <c r="BB754" i="9"/>
  <c r="E754" i="9"/>
  <c r="D754" i="9"/>
  <c r="C754" i="9"/>
  <c r="B754" i="9"/>
  <c r="BE753" i="9"/>
  <c r="BD753" i="9"/>
  <c r="BC753" i="9"/>
  <c r="BB753" i="9"/>
  <c r="E753" i="9"/>
  <c r="D753" i="9"/>
  <c r="C753" i="9"/>
  <c r="B753" i="9"/>
  <c r="BE752" i="9"/>
  <c r="BD752" i="9"/>
  <c r="BC752" i="9"/>
  <c r="BB752" i="9"/>
  <c r="E752" i="9"/>
  <c r="D752" i="9"/>
  <c r="C752" i="9"/>
  <c r="B752" i="9"/>
  <c r="BE751" i="9"/>
  <c r="BD751" i="9"/>
  <c r="BC751" i="9"/>
  <c r="BB751" i="9"/>
  <c r="E751" i="9"/>
  <c r="D751" i="9"/>
  <c r="C751" i="9"/>
  <c r="B751" i="9"/>
  <c r="BE750" i="9"/>
  <c r="BD750" i="9"/>
  <c r="BC750" i="9"/>
  <c r="BB750" i="9"/>
  <c r="E750" i="9"/>
  <c r="D750" i="9"/>
  <c r="C750" i="9"/>
  <c r="B750" i="9"/>
  <c r="BE749" i="9"/>
  <c r="BD749" i="9"/>
  <c r="BC749" i="9"/>
  <c r="BB749" i="9"/>
  <c r="E749" i="9"/>
  <c r="D749" i="9"/>
  <c r="C749" i="9"/>
  <c r="B749" i="9"/>
  <c r="BE748" i="9"/>
  <c r="BD748" i="9"/>
  <c r="BC748" i="9"/>
  <c r="BB748" i="9"/>
  <c r="E748" i="9"/>
  <c r="D748" i="9"/>
  <c r="C748" i="9"/>
  <c r="B748" i="9"/>
  <c r="BE747" i="9"/>
  <c r="BD747" i="9"/>
  <c r="BC747" i="9"/>
  <c r="BB747" i="9"/>
  <c r="E747" i="9"/>
  <c r="D747" i="9"/>
  <c r="C747" i="9"/>
  <c r="B747" i="9"/>
  <c r="BE746" i="9"/>
  <c r="BD746" i="9"/>
  <c r="BC746" i="9"/>
  <c r="BB746" i="9"/>
  <c r="E746" i="9"/>
  <c r="D746" i="9"/>
  <c r="C746" i="9"/>
  <c r="B746" i="9"/>
  <c r="BE745" i="9"/>
  <c r="BD745" i="9"/>
  <c r="BC745" i="9"/>
  <c r="BB745" i="9"/>
  <c r="E745" i="9"/>
  <c r="D745" i="9"/>
  <c r="C745" i="9"/>
  <c r="B745" i="9"/>
  <c r="BE744" i="9"/>
  <c r="BD744" i="9"/>
  <c r="BC744" i="9"/>
  <c r="BB744" i="9"/>
  <c r="E744" i="9"/>
  <c r="D744" i="9"/>
  <c r="C744" i="9"/>
  <c r="B744" i="9"/>
  <c r="BE743" i="9"/>
  <c r="BD743" i="9"/>
  <c r="BC743" i="9"/>
  <c r="BB743" i="9"/>
  <c r="E743" i="9"/>
  <c r="D743" i="9"/>
  <c r="C743" i="9"/>
  <c r="B743" i="9"/>
  <c r="BE742" i="9"/>
  <c r="BD742" i="9"/>
  <c r="BC742" i="9"/>
  <c r="BB742" i="9"/>
  <c r="E742" i="9"/>
  <c r="D742" i="9"/>
  <c r="C742" i="9"/>
  <c r="B742" i="9"/>
  <c r="BE741" i="9"/>
  <c r="BD741" i="9"/>
  <c r="BC741" i="9"/>
  <c r="BB741" i="9"/>
  <c r="E741" i="9"/>
  <c r="D741" i="9"/>
  <c r="C741" i="9"/>
  <c r="B741" i="9"/>
  <c r="BE740" i="9"/>
  <c r="BD740" i="9"/>
  <c r="BC740" i="9"/>
  <c r="BB740" i="9"/>
  <c r="E740" i="9"/>
  <c r="D740" i="9"/>
  <c r="C740" i="9"/>
  <c r="B740" i="9"/>
  <c r="BE739" i="9"/>
  <c r="BD739" i="9"/>
  <c r="BC739" i="9"/>
  <c r="BB739" i="9"/>
  <c r="E739" i="9"/>
  <c r="D739" i="9"/>
  <c r="C739" i="9"/>
  <c r="B739" i="9"/>
  <c r="BE738" i="9"/>
  <c r="BD738" i="9"/>
  <c r="BC738" i="9"/>
  <c r="BB738" i="9"/>
  <c r="E738" i="9"/>
  <c r="D738" i="9"/>
  <c r="C738" i="9"/>
  <c r="B738" i="9"/>
  <c r="BE737" i="9"/>
  <c r="BD737" i="9"/>
  <c r="BC737" i="9"/>
  <c r="BB737" i="9"/>
  <c r="E737" i="9"/>
  <c r="D737" i="9"/>
  <c r="C737" i="9"/>
  <c r="B737" i="9"/>
  <c r="BE736" i="9"/>
  <c r="BD736" i="9"/>
  <c r="BC736" i="9"/>
  <c r="BB736" i="9"/>
  <c r="E736" i="9"/>
  <c r="D736" i="9"/>
  <c r="C736" i="9"/>
  <c r="B736" i="9"/>
  <c r="BE735" i="9"/>
  <c r="BD735" i="9"/>
  <c r="BC735" i="9"/>
  <c r="BB735" i="9"/>
  <c r="E735" i="9"/>
  <c r="D735" i="9"/>
  <c r="C735" i="9"/>
  <c r="B735" i="9"/>
  <c r="BE734" i="9"/>
  <c r="BD734" i="9"/>
  <c r="BC734" i="9"/>
  <c r="BB734" i="9"/>
  <c r="E734" i="9"/>
  <c r="D734" i="9"/>
  <c r="C734" i="9"/>
  <c r="B734" i="9"/>
  <c r="BE733" i="9"/>
  <c r="BD733" i="9"/>
  <c r="BC733" i="9"/>
  <c r="BB733" i="9"/>
  <c r="E733" i="9"/>
  <c r="D733" i="9"/>
  <c r="C733" i="9"/>
  <c r="B733" i="9"/>
  <c r="BE732" i="9"/>
  <c r="BD732" i="9"/>
  <c r="BC732" i="9"/>
  <c r="BB732" i="9"/>
  <c r="E732" i="9"/>
  <c r="D732" i="9"/>
  <c r="C732" i="9"/>
  <c r="B732" i="9"/>
  <c r="BE731" i="9"/>
  <c r="BD731" i="9"/>
  <c r="BC731" i="9"/>
  <c r="BB731" i="9"/>
  <c r="E731" i="9"/>
  <c r="D731" i="9"/>
  <c r="C731" i="9"/>
  <c r="B731" i="9"/>
  <c r="BE730" i="9"/>
  <c r="BD730" i="9"/>
  <c r="BC730" i="9"/>
  <c r="BB730" i="9"/>
  <c r="E730" i="9"/>
  <c r="D730" i="9"/>
  <c r="C730" i="9"/>
  <c r="B730" i="9"/>
  <c r="BE729" i="9"/>
  <c r="BD729" i="9"/>
  <c r="BC729" i="9"/>
  <c r="BB729" i="9"/>
  <c r="E729" i="9"/>
  <c r="D729" i="9"/>
  <c r="C729" i="9"/>
  <c r="B729" i="9"/>
  <c r="BE728" i="9"/>
  <c r="BD728" i="9"/>
  <c r="BC728" i="9"/>
  <c r="BB728" i="9"/>
  <c r="E728" i="9"/>
  <c r="D728" i="9"/>
  <c r="C728" i="9"/>
  <c r="B728" i="9"/>
  <c r="BE727" i="9"/>
  <c r="BD727" i="9"/>
  <c r="BC727" i="9"/>
  <c r="BB727" i="9"/>
  <c r="E727" i="9"/>
  <c r="D727" i="9"/>
  <c r="C727" i="9"/>
  <c r="B727" i="9"/>
  <c r="BE726" i="9"/>
  <c r="BD726" i="9"/>
  <c r="BC726" i="9"/>
  <c r="BB726" i="9"/>
  <c r="E726" i="9"/>
  <c r="D726" i="9"/>
  <c r="C726" i="9"/>
  <c r="B726" i="9"/>
  <c r="BE725" i="9"/>
  <c r="BD725" i="9"/>
  <c r="BC725" i="9"/>
  <c r="BB725" i="9"/>
  <c r="E725" i="9"/>
  <c r="D725" i="9"/>
  <c r="C725" i="9"/>
  <c r="B725" i="9"/>
  <c r="BE724" i="9"/>
  <c r="BD724" i="9"/>
  <c r="BC724" i="9"/>
  <c r="BB724" i="9"/>
  <c r="E724" i="9"/>
  <c r="D724" i="9"/>
  <c r="C724" i="9"/>
  <c r="B724" i="9"/>
  <c r="BE723" i="9"/>
  <c r="BD723" i="9"/>
  <c r="BC723" i="9"/>
  <c r="BB723" i="9"/>
  <c r="E723" i="9"/>
  <c r="D723" i="9"/>
  <c r="C723" i="9"/>
  <c r="B723" i="9"/>
  <c r="BE722" i="9"/>
  <c r="BD722" i="9"/>
  <c r="BC722" i="9"/>
  <c r="BB722" i="9"/>
  <c r="E722" i="9"/>
  <c r="D722" i="9"/>
  <c r="C722" i="9"/>
  <c r="B722" i="9"/>
  <c r="BE721" i="9"/>
  <c r="BD721" i="9"/>
  <c r="BC721" i="9"/>
  <c r="BB721" i="9"/>
  <c r="E721" i="9"/>
  <c r="D721" i="9"/>
  <c r="C721" i="9"/>
  <c r="B721" i="9"/>
  <c r="BE720" i="9"/>
  <c r="BD720" i="9"/>
  <c r="BC720" i="9"/>
  <c r="BB720" i="9"/>
  <c r="E720" i="9"/>
  <c r="D720" i="9"/>
  <c r="C720" i="9"/>
  <c r="B720" i="9"/>
  <c r="BE719" i="9"/>
  <c r="BD719" i="9"/>
  <c r="BC719" i="9"/>
  <c r="BB719" i="9"/>
  <c r="E719" i="9"/>
  <c r="D719" i="9"/>
  <c r="C719" i="9"/>
  <c r="B719" i="9"/>
  <c r="BE718" i="9"/>
  <c r="BD718" i="9"/>
  <c r="BC718" i="9"/>
  <c r="BB718" i="9"/>
  <c r="E718" i="9"/>
  <c r="D718" i="9"/>
  <c r="C718" i="9"/>
  <c r="B718" i="9"/>
  <c r="BE717" i="9"/>
  <c r="BD717" i="9"/>
  <c r="BC717" i="9"/>
  <c r="BB717" i="9"/>
  <c r="E717" i="9"/>
  <c r="D717" i="9"/>
  <c r="C717" i="9"/>
  <c r="B717" i="9"/>
  <c r="BE716" i="9"/>
  <c r="BD716" i="9"/>
  <c r="BC716" i="9"/>
  <c r="BB716" i="9"/>
  <c r="E716" i="9"/>
  <c r="D716" i="9"/>
  <c r="C716" i="9"/>
  <c r="B716" i="9"/>
  <c r="BE715" i="9"/>
  <c r="BD715" i="9"/>
  <c r="BC715" i="9"/>
  <c r="BB715" i="9"/>
  <c r="E715" i="9"/>
  <c r="D715" i="9"/>
  <c r="C715" i="9"/>
  <c r="B715" i="9"/>
  <c r="BE714" i="9"/>
  <c r="BD714" i="9"/>
  <c r="BC714" i="9"/>
  <c r="BB714" i="9"/>
  <c r="E714" i="9"/>
  <c r="D714" i="9"/>
  <c r="C714" i="9"/>
  <c r="B714" i="9"/>
  <c r="BE713" i="9"/>
  <c r="BD713" i="9"/>
  <c r="BC713" i="9"/>
  <c r="BB713" i="9"/>
  <c r="E713" i="9"/>
  <c r="D713" i="9"/>
  <c r="C713" i="9"/>
  <c r="B713" i="9"/>
  <c r="BE712" i="9"/>
  <c r="BD712" i="9"/>
  <c r="BC712" i="9"/>
  <c r="BB712" i="9"/>
  <c r="E712" i="9"/>
  <c r="D712" i="9"/>
  <c r="C712" i="9"/>
  <c r="B712" i="9"/>
  <c r="BE711" i="9"/>
  <c r="BD711" i="9"/>
  <c r="BC711" i="9"/>
  <c r="BB711" i="9"/>
  <c r="E711" i="9"/>
  <c r="D711" i="9"/>
  <c r="C711" i="9"/>
  <c r="B711" i="9"/>
  <c r="BE710" i="9"/>
  <c r="BD710" i="9"/>
  <c r="BC710" i="9"/>
  <c r="BB710" i="9"/>
  <c r="E710" i="9"/>
  <c r="D710" i="9"/>
  <c r="C710" i="9"/>
  <c r="B710" i="9"/>
  <c r="BE709" i="9"/>
  <c r="BD709" i="9"/>
  <c r="BC709" i="9"/>
  <c r="BB709" i="9"/>
  <c r="E709" i="9"/>
  <c r="D709" i="9"/>
  <c r="C709" i="9"/>
  <c r="B709" i="9"/>
  <c r="BE708" i="9"/>
  <c r="BD708" i="9"/>
  <c r="BC708" i="9"/>
  <c r="BB708" i="9"/>
  <c r="E708" i="9"/>
  <c r="D708" i="9"/>
  <c r="C708" i="9"/>
  <c r="B708" i="9"/>
  <c r="BE707" i="9"/>
  <c r="BD707" i="9"/>
  <c r="BC707" i="9"/>
  <c r="BB707" i="9"/>
  <c r="E707" i="9"/>
  <c r="D707" i="9"/>
  <c r="C707" i="9"/>
  <c r="B707" i="9"/>
  <c r="BE706" i="9"/>
  <c r="BD706" i="9"/>
  <c r="BC706" i="9"/>
  <c r="BB706" i="9"/>
  <c r="E706" i="9"/>
  <c r="D706" i="9"/>
  <c r="C706" i="9"/>
  <c r="B706" i="9"/>
  <c r="BE705" i="9"/>
  <c r="BD705" i="9"/>
  <c r="BC705" i="9"/>
  <c r="BB705" i="9"/>
  <c r="E705" i="9"/>
  <c r="D705" i="9"/>
  <c r="C705" i="9"/>
  <c r="B705" i="9"/>
  <c r="BE704" i="9"/>
  <c r="BD704" i="9"/>
  <c r="BC704" i="9"/>
  <c r="BB704" i="9"/>
  <c r="E704" i="9"/>
  <c r="D704" i="9"/>
  <c r="C704" i="9"/>
  <c r="B704" i="9"/>
  <c r="BE703" i="9"/>
  <c r="BD703" i="9"/>
  <c r="BC703" i="9"/>
  <c r="BB703" i="9"/>
  <c r="E703" i="9"/>
  <c r="D703" i="9"/>
  <c r="C703" i="9"/>
  <c r="B703" i="9"/>
  <c r="BE702" i="9"/>
  <c r="BD702" i="9"/>
  <c r="BC702" i="9"/>
  <c r="BB702" i="9"/>
  <c r="E702" i="9"/>
  <c r="D702" i="9"/>
  <c r="C702" i="9"/>
  <c r="B702" i="9"/>
  <c r="BE701" i="9"/>
  <c r="BD701" i="9"/>
  <c r="BC701" i="9"/>
  <c r="BB701" i="9"/>
  <c r="E701" i="9"/>
  <c r="D701" i="9"/>
  <c r="C701" i="9"/>
  <c r="B701" i="9"/>
  <c r="BE700" i="9"/>
  <c r="BD700" i="9"/>
  <c r="BC700" i="9"/>
  <c r="BB700" i="9"/>
  <c r="E700" i="9"/>
  <c r="D700" i="9"/>
  <c r="C700" i="9"/>
  <c r="B700" i="9"/>
  <c r="BE699" i="9"/>
  <c r="BD699" i="9"/>
  <c r="BC699" i="9"/>
  <c r="BB699" i="9"/>
  <c r="E699" i="9"/>
  <c r="D699" i="9"/>
  <c r="C699" i="9"/>
  <c r="B699" i="9"/>
  <c r="BE698" i="9"/>
  <c r="BD698" i="9"/>
  <c r="BC698" i="9"/>
  <c r="BB698" i="9"/>
  <c r="E698" i="9"/>
  <c r="D698" i="9"/>
  <c r="C698" i="9"/>
  <c r="B698" i="9"/>
  <c r="BE697" i="9"/>
  <c r="BD697" i="9"/>
  <c r="BC697" i="9"/>
  <c r="BB697" i="9"/>
  <c r="E697" i="9"/>
  <c r="D697" i="9"/>
  <c r="C697" i="9"/>
  <c r="B697" i="9"/>
  <c r="BE696" i="9"/>
  <c r="BD696" i="9"/>
  <c r="BC696" i="9"/>
  <c r="BB696" i="9"/>
  <c r="E696" i="9"/>
  <c r="D696" i="9"/>
  <c r="C696" i="9"/>
  <c r="B696" i="9"/>
  <c r="BE695" i="9"/>
  <c r="BD695" i="9"/>
  <c r="BC695" i="9"/>
  <c r="BB695" i="9"/>
  <c r="E695" i="9"/>
  <c r="D695" i="9"/>
  <c r="C695" i="9"/>
  <c r="B695" i="9"/>
  <c r="BE694" i="9"/>
  <c r="BD694" i="9"/>
  <c r="BC694" i="9"/>
  <c r="BB694" i="9"/>
  <c r="E694" i="9"/>
  <c r="D694" i="9"/>
  <c r="C694" i="9"/>
  <c r="B694" i="9"/>
  <c r="BE693" i="9"/>
  <c r="BD693" i="9"/>
  <c r="BC693" i="9"/>
  <c r="BB693" i="9"/>
  <c r="E693" i="9"/>
  <c r="D693" i="9"/>
  <c r="C693" i="9"/>
  <c r="B693" i="9"/>
  <c r="BE692" i="9"/>
  <c r="BD692" i="9"/>
  <c r="BC692" i="9"/>
  <c r="BB692" i="9"/>
  <c r="E692" i="9"/>
  <c r="D692" i="9"/>
  <c r="C692" i="9"/>
  <c r="B692" i="9"/>
  <c r="BE691" i="9"/>
  <c r="BD691" i="9"/>
  <c r="BC691" i="9"/>
  <c r="BB691" i="9"/>
  <c r="E691" i="9"/>
  <c r="D691" i="9"/>
  <c r="C691" i="9"/>
  <c r="B691" i="9"/>
  <c r="BE690" i="9"/>
  <c r="BD690" i="9"/>
  <c r="BC690" i="9"/>
  <c r="BB690" i="9"/>
  <c r="E690" i="9"/>
  <c r="D690" i="9"/>
  <c r="C690" i="9"/>
  <c r="B690" i="9"/>
  <c r="BE689" i="9"/>
  <c r="BD689" i="9"/>
  <c r="BC689" i="9"/>
  <c r="BB689" i="9"/>
  <c r="E689" i="9"/>
  <c r="D689" i="9"/>
  <c r="C689" i="9"/>
  <c r="B689" i="9"/>
  <c r="BE688" i="9"/>
  <c r="BD688" i="9"/>
  <c r="BC688" i="9"/>
  <c r="BB688" i="9"/>
  <c r="E688" i="9"/>
  <c r="D688" i="9"/>
  <c r="C688" i="9"/>
  <c r="B688" i="9"/>
  <c r="BE687" i="9"/>
  <c r="BD687" i="9"/>
  <c r="BC687" i="9"/>
  <c r="BB687" i="9"/>
  <c r="E687" i="9"/>
  <c r="D687" i="9"/>
  <c r="C687" i="9"/>
  <c r="B687" i="9"/>
  <c r="BE686" i="9"/>
  <c r="BD686" i="9"/>
  <c r="BC686" i="9"/>
  <c r="BB686" i="9"/>
  <c r="E686" i="9"/>
  <c r="D686" i="9"/>
  <c r="C686" i="9"/>
  <c r="B686" i="9"/>
  <c r="BE685" i="9"/>
  <c r="BD685" i="9"/>
  <c r="BC685" i="9"/>
  <c r="BB685" i="9"/>
  <c r="E685" i="9"/>
  <c r="D685" i="9"/>
  <c r="C685" i="9"/>
  <c r="B685" i="9"/>
  <c r="BE684" i="9"/>
  <c r="BD684" i="9"/>
  <c r="BC684" i="9"/>
  <c r="BB684" i="9"/>
  <c r="E684" i="9"/>
  <c r="D684" i="9"/>
  <c r="C684" i="9"/>
  <c r="B684" i="9"/>
  <c r="BE683" i="9"/>
  <c r="BD683" i="9"/>
  <c r="BC683" i="9"/>
  <c r="BB683" i="9"/>
  <c r="E683" i="9"/>
  <c r="D683" i="9"/>
  <c r="C683" i="9"/>
  <c r="B683" i="9"/>
  <c r="BE682" i="9"/>
  <c r="BD682" i="9"/>
  <c r="BC682" i="9"/>
  <c r="BB682" i="9"/>
  <c r="E682" i="9"/>
  <c r="D682" i="9"/>
  <c r="C682" i="9"/>
  <c r="B682" i="9"/>
  <c r="BE681" i="9"/>
  <c r="BD681" i="9"/>
  <c r="BC681" i="9"/>
  <c r="BB681" i="9"/>
  <c r="E681" i="9"/>
  <c r="D681" i="9"/>
  <c r="C681" i="9"/>
  <c r="B681" i="9"/>
  <c r="BE680" i="9"/>
  <c r="BD680" i="9"/>
  <c r="BC680" i="9"/>
  <c r="BB680" i="9"/>
  <c r="E680" i="9"/>
  <c r="D680" i="9"/>
  <c r="C680" i="9"/>
  <c r="B680" i="9"/>
  <c r="BE679" i="9"/>
  <c r="BD679" i="9"/>
  <c r="BC679" i="9"/>
  <c r="BB679" i="9"/>
  <c r="E679" i="9"/>
  <c r="D679" i="9"/>
  <c r="C679" i="9"/>
  <c r="B679" i="9"/>
  <c r="BE678" i="9"/>
  <c r="BD678" i="9"/>
  <c r="BC678" i="9"/>
  <c r="BB678" i="9"/>
  <c r="E678" i="9"/>
  <c r="D678" i="9"/>
  <c r="C678" i="9"/>
  <c r="B678" i="9"/>
  <c r="BE677" i="9"/>
  <c r="BD677" i="9"/>
  <c r="BC677" i="9"/>
  <c r="BB677" i="9"/>
  <c r="E677" i="9"/>
  <c r="D677" i="9"/>
  <c r="C677" i="9"/>
  <c r="B677" i="9"/>
  <c r="BE676" i="9"/>
  <c r="BD676" i="9"/>
  <c r="BC676" i="9"/>
  <c r="BB676" i="9"/>
  <c r="E676" i="9"/>
  <c r="D676" i="9"/>
  <c r="C676" i="9"/>
  <c r="B676" i="9"/>
  <c r="BE675" i="9"/>
  <c r="BD675" i="9"/>
  <c r="BC675" i="9"/>
  <c r="BB675" i="9"/>
  <c r="E675" i="9"/>
  <c r="D675" i="9"/>
  <c r="C675" i="9"/>
  <c r="B675" i="9"/>
  <c r="BE674" i="9"/>
  <c r="BD674" i="9"/>
  <c r="BC674" i="9"/>
  <c r="BB674" i="9"/>
  <c r="E674" i="9"/>
  <c r="D674" i="9"/>
  <c r="C674" i="9"/>
  <c r="B674" i="9"/>
  <c r="BE673" i="9"/>
  <c r="BD673" i="9"/>
  <c r="BC673" i="9"/>
  <c r="BB673" i="9"/>
  <c r="E673" i="9"/>
  <c r="D673" i="9"/>
  <c r="C673" i="9"/>
  <c r="B673" i="9"/>
  <c r="BE672" i="9"/>
  <c r="BD672" i="9"/>
  <c r="BC672" i="9"/>
  <c r="BB672" i="9"/>
  <c r="E672" i="9"/>
  <c r="D672" i="9"/>
  <c r="C672" i="9"/>
  <c r="B672" i="9"/>
  <c r="BE671" i="9"/>
  <c r="BD671" i="9"/>
  <c r="BC671" i="9"/>
  <c r="BB671" i="9"/>
  <c r="E671" i="9"/>
  <c r="D671" i="9"/>
  <c r="C671" i="9"/>
  <c r="B671" i="9"/>
  <c r="BE670" i="9"/>
  <c r="BD670" i="9"/>
  <c r="BC670" i="9"/>
  <c r="BB670" i="9"/>
  <c r="E670" i="9"/>
  <c r="D670" i="9"/>
  <c r="C670" i="9"/>
  <c r="B670" i="9"/>
  <c r="BE669" i="9"/>
  <c r="BD669" i="9"/>
  <c r="BC669" i="9"/>
  <c r="BB669" i="9"/>
  <c r="E669" i="9"/>
  <c r="D669" i="9"/>
  <c r="C669" i="9"/>
  <c r="B669" i="9"/>
  <c r="BE668" i="9"/>
  <c r="BD668" i="9"/>
  <c r="BC668" i="9"/>
  <c r="BB668" i="9"/>
  <c r="E668" i="9"/>
  <c r="D668" i="9"/>
  <c r="C668" i="9"/>
  <c r="B668" i="9"/>
  <c r="BE667" i="9"/>
  <c r="BD667" i="9"/>
  <c r="BC667" i="9"/>
  <c r="BB667" i="9"/>
  <c r="E667" i="9"/>
  <c r="D667" i="9"/>
  <c r="C667" i="9"/>
  <c r="B667" i="9"/>
  <c r="BE666" i="9"/>
  <c r="BD666" i="9"/>
  <c r="BC666" i="9"/>
  <c r="BB666" i="9"/>
  <c r="E666" i="9"/>
  <c r="D666" i="9"/>
  <c r="C666" i="9"/>
  <c r="B666" i="9"/>
  <c r="BE665" i="9"/>
  <c r="BD665" i="9"/>
  <c r="BC665" i="9"/>
  <c r="BB665" i="9"/>
  <c r="E665" i="9"/>
  <c r="D665" i="9"/>
  <c r="C665" i="9"/>
  <c r="B665" i="9"/>
  <c r="BE664" i="9"/>
  <c r="BD664" i="9"/>
  <c r="BC664" i="9"/>
  <c r="BB664" i="9"/>
  <c r="E664" i="9"/>
  <c r="D664" i="9"/>
  <c r="C664" i="9"/>
  <c r="B664" i="9"/>
  <c r="BE663" i="9"/>
  <c r="BD663" i="9"/>
  <c r="BC663" i="9"/>
  <c r="BB663" i="9"/>
  <c r="E663" i="9"/>
  <c r="D663" i="9"/>
  <c r="C663" i="9"/>
  <c r="B663" i="9"/>
  <c r="BE662" i="9"/>
  <c r="BD662" i="9"/>
  <c r="BC662" i="9"/>
  <c r="BB662" i="9"/>
  <c r="E662" i="9"/>
  <c r="D662" i="9"/>
  <c r="C662" i="9"/>
  <c r="B662" i="9"/>
  <c r="BE661" i="9"/>
  <c r="BD661" i="9"/>
  <c r="BC661" i="9"/>
  <c r="BB661" i="9"/>
  <c r="E661" i="9"/>
  <c r="D661" i="9"/>
  <c r="C661" i="9"/>
  <c r="B661" i="9"/>
  <c r="BE660" i="9"/>
  <c r="BD660" i="9"/>
  <c r="BC660" i="9"/>
  <c r="BB660" i="9"/>
  <c r="E660" i="9"/>
  <c r="D660" i="9"/>
  <c r="C660" i="9"/>
  <c r="B660" i="9"/>
  <c r="BE659" i="9"/>
  <c r="BD659" i="9"/>
  <c r="BC659" i="9"/>
  <c r="BB659" i="9"/>
  <c r="E659" i="9"/>
  <c r="D659" i="9"/>
  <c r="C659" i="9"/>
  <c r="B659" i="9"/>
  <c r="BE658" i="9"/>
  <c r="BD658" i="9"/>
  <c r="BC658" i="9"/>
  <c r="BB658" i="9"/>
  <c r="E658" i="9"/>
  <c r="D658" i="9"/>
  <c r="C658" i="9"/>
  <c r="B658" i="9"/>
  <c r="BE657" i="9"/>
  <c r="BD657" i="9"/>
  <c r="BC657" i="9"/>
  <c r="BB657" i="9"/>
  <c r="E657" i="9"/>
  <c r="D657" i="9"/>
  <c r="C657" i="9"/>
  <c r="B657" i="9"/>
  <c r="BE656" i="9"/>
  <c r="BD656" i="9"/>
  <c r="BC656" i="9"/>
  <c r="BB656" i="9"/>
  <c r="E656" i="9"/>
  <c r="D656" i="9"/>
  <c r="C656" i="9"/>
  <c r="B656" i="9"/>
  <c r="BE655" i="9"/>
  <c r="BD655" i="9"/>
  <c r="BC655" i="9"/>
  <c r="BB655" i="9"/>
  <c r="E655" i="9"/>
  <c r="D655" i="9"/>
  <c r="C655" i="9"/>
  <c r="B655" i="9"/>
  <c r="BE654" i="9"/>
  <c r="BD654" i="9"/>
  <c r="BC654" i="9"/>
  <c r="BB654" i="9"/>
  <c r="E654" i="9"/>
  <c r="D654" i="9"/>
  <c r="C654" i="9"/>
  <c r="B654" i="9"/>
  <c r="BE653" i="9"/>
  <c r="BD653" i="9"/>
  <c r="BC653" i="9"/>
  <c r="BB653" i="9"/>
  <c r="E653" i="9"/>
  <c r="D653" i="9"/>
  <c r="C653" i="9"/>
  <c r="B653" i="9"/>
  <c r="BE652" i="9"/>
  <c r="BD652" i="9"/>
  <c r="BC652" i="9"/>
  <c r="BB652" i="9"/>
  <c r="E652" i="9"/>
  <c r="D652" i="9"/>
  <c r="C652" i="9"/>
  <c r="B652" i="9"/>
  <c r="BE651" i="9"/>
  <c r="BD651" i="9"/>
  <c r="BC651" i="9"/>
  <c r="BB651" i="9"/>
  <c r="E651" i="9"/>
  <c r="D651" i="9"/>
  <c r="C651" i="9"/>
  <c r="B651" i="9"/>
  <c r="BE650" i="9"/>
  <c r="BD650" i="9"/>
  <c r="BC650" i="9"/>
  <c r="BB650" i="9"/>
  <c r="E650" i="9"/>
  <c r="D650" i="9"/>
  <c r="C650" i="9"/>
  <c r="B650" i="9"/>
  <c r="BE649" i="9"/>
  <c r="BD649" i="9"/>
  <c r="BC649" i="9"/>
  <c r="BB649" i="9"/>
  <c r="E649" i="9"/>
  <c r="D649" i="9"/>
  <c r="C649" i="9"/>
  <c r="B649" i="9"/>
  <c r="BE648" i="9"/>
  <c r="BD648" i="9"/>
  <c r="BC648" i="9"/>
  <c r="BB648" i="9"/>
  <c r="E648" i="9"/>
  <c r="D648" i="9"/>
  <c r="C648" i="9"/>
  <c r="B648" i="9"/>
  <c r="BE647" i="9"/>
  <c r="BD647" i="9"/>
  <c r="BC647" i="9"/>
  <c r="BB647" i="9"/>
  <c r="E647" i="9"/>
  <c r="D647" i="9"/>
  <c r="C647" i="9"/>
  <c r="B647" i="9"/>
  <c r="BE646" i="9"/>
  <c r="BD646" i="9"/>
  <c r="BC646" i="9"/>
  <c r="BB646" i="9"/>
  <c r="E646" i="9"/>
  <c r="D646" i="9"/>
  <c r="C646" i="9"/>
  <c r="B646" i="9"/>
  <c r="BE645" i="9"/>
  <c r="BD645" i="9"/>
  <c r="BC645" i="9"/>
  <c r="BB645" i="9"/>
  <c r="E645" i="9"/>
  <c r="D645" i="9"/>
  <c r="C645" i="9"/>
  <c r="B645" i="9"/>
  <c r="BE644" i="9"/>
  <c r="BD644" i="9"/>
  <c r="BC644" i="9"/>
  <c r="BB644" i="9"/>
  <c r="E644" i="9"/>
  <c r="D644" i="9"/>
  <c r="C644" i="9"/>
  <c r="B644" i="9"/>
  <c r="BE643" i="9"/>
  <c r="BD643" i="9"/>
  <c r="BC643" i="9"/>
  <c r="BB643" i="9"/>
  <c r="E643" i="9"/>
  <c r="D643" i="9"/>
  <c r="C643" i="9"/>
  <c r="B643" i="9"/>
  <c r="BE642" i="9"/>
  <c r="BD642" i="9"/>
  <c r="BC642" i="9"/>
  <c r="BB642" i="9"/>
  <c r="E642" i="9"/>
  <c r="D642" i="9"/>
  <c r="C642" i="9"/>
  <c r="B642" i="9"/>
  <c r="BE641" i="9"/>
  <c r="BD641" i="9"/>
  <c r="BC641" i="9"/>
  <c r="BB641" i="9"/>
  <c r="E641" i="9"/>
  <c r="D641" i="9"/>
  <c r="C641" i="9"/>
  <c r="B641" i="9"/>
  <c r="BE640" i="9"/>
  <c r="BD640" i="9"/>
  <c r="BC640" i="9"/>
  <c r="BB640" i="9"/>
  <c r="E640" i="9"/>
  <c r="D640" i="9"/>
  <c r="C640" i="9"/>
  <c r="B640" i="9"/>
  <c r="BE639" i="9"/>
  <c r="BD639" i="9"/>
  <c r="BC639" i="9"/>
  <c r="BB639" i="9"/>
  <c r="E639" i="9"/>
  <c r="D639" i="9"/>
  <c r="C639" i="9"/>
  <c r="B639" i="9"/>
  <c r="BE638" i="9"/>
  <c r="BD638" i="9"/>
  <c r="BC638" i="9"/>
  <c r="BB638" i="9"/>
  <c r="E638" i="9"/>
  <c r="D638" i="9"/>
  <c r="C638" i="9"/>
  <c r="B638" i="9"/>
  <c r="BE637" i="9"/>
  <c r="BD637" i="9"/>
  <c r="BC637" i="9"/>
  <c r="BB637" i="9"/>
  <c r="E637" i="9"/>
  <c r="D637" i="9"/>
  <c r="C637" i="9"/>
  <c r="B637" i="9"/>
  <c r="BE636" i="9"/>
  <c r="BD636" i="9"/>
  <c r="BC636" i="9"/>
  <c r="BB636" i="9"/>
  <c r="E636" i="9"/>
  <c r="D636" i="9"/>
  <c r="C636" i="9"/>
  <c r="B636" i="9"/>
  <c r="BE635" i="9"/>
  <c r="BD635" i="9"/>
  <c r="BC635" i="9"/>
  <c r="BB635" i="9"/>
  <c r="E635" i="9"/>
  <c r="D635" i="9"/>
  <c r="C635" i="9"/>
  <c r="B635" i="9"/>
  <c r="BE634" i="9"/>
  <c r="BD634" i="9"/>
  <c r="BC634" i="9"/>
  <c r="BB634" i="9"/>
  <c r="E634" i="9"/>
  <c r="D634" i="9"/>
  <c r="C634" i="9"/>
  <c r="B634" i="9"/>
  <c r="BE633" i="9"/>
  <c r="BD633" i="9"/>
  <c r="BC633" i="9"/>
  <c r="BB633" i="9"/>
  <c r="E633" i="9"/>
  <c r="D633" i="9"/>
  <c r="C633" i="9"/>
  <c r="B633" i="9"/>
  <c r="BE632" i="9"/>
  <c r="BD632" i="9"/>
  <c r="BC632" i="9"/>
  <c r="BB632" i="9"/>
  <c r="E632" i="9"/>
  <c r="D632" i="9"/>
  <c r="C632" i="9"/>
  <c r="B632" i="9"/>
  <c r="BE631" i="9"/>
  <c r="BD631" i="9"/>
  <c r="BC631" i="9"/>
  <c r="BB631" i="9"/>
  <c r="E631" i="9"/>
  <c r="D631" i="9"/>
  <c r="C631" i="9"/>
  <c r="B631" i="9"/>
  <c r="BE630" i="9"/>
  <c r="BD630" i="9"/>
  <c r="BC630" i="9"/>
  <c r="BB630" i="9"/>
  <c r="E630" i="9"/>
  <c r="D630" i="9"/>
  <c r="C630" i="9"/>
  <c r="B630" i="9"/>
  <c r="BE629" i="9"/>
  <c r="BD629" i="9"/>
  <c r="BC629" i="9"/>
  <c r="BB629" i="9"/>
  <c r="E629" i="9"/>
  <c r="D629" i="9"/>
  <c r="C629" i="9"/>
  <c r="B629" i="9"/>
  <c r="BE628" i="9"/>
  <c r="BD628" i="9"/>
  <c r="BC628" i="9"/>
  <c r="BB628" i="9"/>
  <c r="E628" i="9"/>
  <c r="D628" i="9"/>
  <c r="C628" i="9"/>
  <c r="B628" i="9"/>
  <c r="BE627" i="9"/>
  <c r="BD627" i="9"/>
  <c r="BC627" i="9"/>
  <c r="BB627" i="9"/>
  <c r="E627" i="9"/>
  <c r="D627" i="9"/>
  <c r="C627" i="9"/>
  <c r="B627" i="9"/>
  <c r="BE626" i="9"/>
  <c r="BD626" i="9"/>
  <c r="BC626" i="9"/>
  <c r="BB626" i="9"/>
  <c r="E626" i="9"/>
  <c r="D626" i="9"/>
  <c r="C626" i="9"/>
  <c r="B626" i="9"/>
  <c r="BE625" i="9"/>
  <c r="BD625" i="9"/>
  <c r="BC625" i="9"/>
  <c r="BB625" i="9"/>
  <c r="E625" i="9"/>
  <c r="D625" i="9"/>
  <c r="C625" i="9"/>
  <c r="B625" i="9"/>
  <c r="BE624" i="9"/>
  <c r="BD624" i="9"/>
  <c r="BC624" i="9"/>
  <c r="BB624" i="9"/>
  <c r="E624" i="9"/>
  <c r="D624" i="9"/>
  <c r="C624" i="9"/>
  <c r="B624" i="9"/>
  <c r="BE623" i="9"/>
  <c r="BD623" i="9"/>
  <c r="BC623" i="9"/>
  <c r="BB623" i="9"/>
  <c r="E623" i="9"/>
  <c r="D623" i="9"/>
  <c r="C623" i="9"/>
  <c r="B623" i="9"/>
  <c r="BE622" i="9"/>
  <c r="BD622" i="9"/>
  <c r="BC622" i="9"/>
  <c r="BB622" i="9"/>
  <c r="E622" i="9"/>
  <c r="D622" i="9"/>
  <c r="C622" i="9"/>
  <c r="B622" i="9"/>
  <c r="BE621" i="9"/>
  <c r="BD621" i="9"/>
  <c r="BC621" i="9"/>
  <c r="BB621" i="9"/>
  <c r="E621" i="9"/>
  <c r="D621" i="9"/>
  <c r="C621" i="9"/>
  <c r="B621" i="9"/>
  <c r="BE620" i="9"/>
  <c r="BD620" i="9"/>
  <c r="BC620" i="9"/>
  <c r="BB620" i="9"/>
  <c r="E620" i="9"/>
  <c r="D620" i="9"/>
  <c r="C620" i="9"/>
  <c r="B620" i="9"/>
  <c r="BE619" i="9"/>
  <c r="BD619" i="9"/>
  <c r="BC619" i="9"/>
  <c r="BB619" i="9"/>
  <c r="E619" i="9"/>
  <c r="D619" i="9"/>
  <c r="C619" i="9"/>
  <c r="B619" i="9"/>
  <c r="BE618" i="9"/>
  <c r="BD618" i="9"/>
  <c r="BC618" i="9"/>
  <c r="BB618" i="9"/>
  <c r="E618" i="9"/>
  <c r="D618" i="9"/>
  <c r="C618" i="9"/>
  <c r="B618" i="9"/>
  <c r="BE617" i="9"/>
  <c r="BD617" i="9"/>
  <c r="BC617" i="9"/>
  <c r="BB617" i="9"/>
  <c r="E617" i="9"/>
  <c r="D617" i="9"/>
  <c r="C617" i="9"/>
  <c r="B617" i="9"/>
  <c r="BE616" i="9"/>
  <c r="BD616" i="9"/>
  <c r="BC616" i="9"/>
  <c r="BB616" i="9"/>
  <c r="E616" i="9"/>
  <c r="D616" i="9"/>
  <c r="C616" i="9"/>
  <c r="B616" i="9"/>
  <c r="BE615" i="9"/>
  <c r="BD615" i="9"/>
  <c r="BC615" i="9"/>
  <c r="BB615" i="9"/>
  <c r="E615" i="9"/>
  <c r="D615" i="9"/>
  <c r="C615" i="9"/>
  <c r="B615" i="9"/>
  <c r="BE614" i="9"/>
  <c r="BD614" i="9"/>
  <c r="BC614" i="9"/>
  <c r="BB614" i="9"/>
  <c r="E614" i="9"/>
  <c r="D614" i="9"/>
  <c r="C614" i="9"/>
  <c r="B614" i="9"/>
  <c r="BE613" i="9"/>
  <c r="BD613" i="9"/>
  <c r="BC613" i="9"/>
  <c r="BB613" i="9"/>
  <c r="E613" i="9"/>
  <c r="D613" i="9"/>
  <c r="C613" i="9"/>
  <c r="B613" i="9"/>
  <c r="BE612" i="9"/>
  <c r="BD612" i="9"/>
  <c r="BC612" i="9"/>
  <c r="BB612" i="9"/>
  <c r="E612" i="9"/>
  <c r="D612" i="9"/>
  <c r="C612" i="9"/>
  <c r="B612" i="9"/>
  <c r="BE611" i="9"/>
  <c r="BD611" i="9"/>
  <c r="BC611" i="9"/>
  <c r="BB611" i="9"/>
  <c r="E611" i="9"/>
  <c r="D611" i="9"/>
  <c r="C611" i="9"/>
  <c r="B611" i="9"/>
  <c r="BE610" i="9"/>
  <c r="BD610" i="9"/>
  <c r="BC610" i="9"/>
  <c r="BB610" i="9"/>
  <c r="E610" i="9"/>
  <c r="D610" i="9"/>
  <c r="C610" i="9"/>
  <c r="B610" i="9"/>
  <c r="BE609" i="9"/>
  <c r="BD609" i="9"/>
  <c r="BC609" i="9"/>
  <c r="BB609" i="9"/>
  <c r="E609" i="9"/>
  <c r="D609" i="9"/>
  <c r="C609" i="9"/>
  <c r="B609" i="9"/>
  <c r="BE608" i="9"/>
  <c r="BD608" i="9"/>
  <c r="BC608" i="9"/>
  <c r="BB608" i="9"/>
  <c r="E608" i="9"/>
  <c r="D608" i="9"/>
  <c r="C608" i="9"/>
  <c r="B608" i="9"/>
  <c r="BE607" i="9"/>
  <c r="BD607" i="9"/>
  <c r="BC607" i="9"/>
  <c r="BB607" i="9"/>
  <c r="E607" i="9"/>
  <c r="D607" i="9"/>
  <c r="C607" i="9"/>
  <c r="B607" i="9"/>
  <c r="BE606" i="9"/>
  <c r="BD606" i="9"/>
  <c r="BC606" i="9"/>
  <c r="BB606" i="9"/>
  <c r="E606" i="9"/>
  <c r="D606" i="9"/>
  <c r="C606" i="9"/>
  <c r="B606" i="9"/>
  <c r="BE605" i="9"/>
  <c r="BD605" i="9"/>
  <c r="BC605" i="9"/>
  <c r="BB605" i="9"/>
  <c r="E605" i="9"/>
  <c r="D605" i="9"/>
  <c r="C605" i="9"/>
  <c r="B605" i="9"/>
  <c r="BE604" i="9"/>
  <c r="BD604" i="9"/>
  <c r="BC604" i="9"/>
  <c r="BB604" i="9"/>
  <c r="E604" i="9"/>
  <c r="D604" i="9"/>
  <c r="C604" i="9"/>
  <c r="B604" i="9"/>
  <c r="BE603" i="9"/>
  <c r="BD603" i="9"/>
  <c r="BC603" i="9"/>
  <c r="BB603" i="9"/>
  <c r="E603" i="9"/>
  <c r="D603" i="9"/>
  <c r="C603" i="9"/>
  <c r="B603" i="9"/>
  <c r="BE602" i="9"/>
  <c r="BD602" i="9"/>
  <c r="BC602" i="9"/>
  <c r="BB602" i="9"/>
  <c r="E602" i="9"/>
  <c r="D602" i="9"/>
  <c r="C602" i="9"/>
  <c r="B602" i="9"/>
  <c r="BE601" i="9"/>
  <c r="BD601" i="9"/>
  <c r="BC601" i="9"/>
  <c r="BB601" i="9"/>
  <c r="E601" i="9"/>
  <c r="D601" i="9"/>
  <c r="C601" i="9"/>
  <c r="B601" i="9"/>
  <c r="BE600" i="9"/>
  <c r="BD600" i="9"/>
  <c r="BC600" i="9"/>
  <c r="BB600" i="9"/>
  <c r="E600" i="9"/>
  <c r="D600" i="9"/>
  <c r="C600" i="9"/>
  <c r="B600" i="9"/>
  <c r="BE599" i="9"/>
  <c r="BD599" i="9"/>
  <c r="BC599" i="9"/>
  <c r="BB599" i="9"/>
  <c r="E599" i="9"/>
  <c r="D599" i="9"/>
  <c r="C599" i="9"/>
  <c r="B599" i="9"/>
  <c r="BE598" i="9"/>
  <c r="BD598" i="9"/>
  <c r="BC598" i="9"/>
  <c r="BB598" i="9"/>
  <c r="E598" i="9"/>
  <c r="D598" i="9"/>
  <c r="C598" i="9"/>
  <c r="B598" i="9"/>
  <c r="BE597" i="9"/>
  <c r="BD597" i="9"/>
  <c r="BC597" i="9"/>
  <c r="BB597" i="9"/>
  <c r="E597" i="9"/>
  <c r="D597" i="9"/>
  <c r="C597" i="9"/>
  <c r="B597" i="9"/>
  <c r="BE596" i="9"/>
  <c r="BD596" i="9"/>
  <c r="BC596" i="9"/>
  <c r="BB596" i="9"/>
  <c r="E596" i="9"/>
  <c r="D596" i="9"/>
  <c r="C596" i="9"/>
  <c r="B596" i="9"/>
  <c r="BE595" i="9"/>
  <c r="BD595" i="9"/>
  <c r="BC595" i="9"/>
  <c r="BB595" i="9"/>
  <c r="E595" i="9"/>
  <c r="D595" i="9"/>
  <c r="C595" i="9"/>
  <c r="B595" i="9"/>
  <c r="BE594" i="9"/>
  <c r="BD594" i="9"/>
  <c r="BC594" i="9"/>
  <c r="BB594" i="9"/>
  <c r="E594" i="9"/>
  <c r="D594" i="9"/>
  <c r="C594" i="9"/>
  <c r="B594" i="9"/>
  <c r="BE593" i="9"/>
  <c r="BD593" i="9"/>
  <c r="BC593" i="9"/>
  <c r="BB593" i="9"/>
  <c r="E593" i="9"/>
  <c r="D593" i="9"/>
  <c r="C593" i="9"/>
  <c r="B593" i="9"/>
  <c r="BE592" i="9"/>
  <c r="BD592" i="9"/>
  <c r="BC592" i="9"/>
  <c r="BB592" i="9"/>
  <c r="E592" i="9"/>
  <c r="D592" i="9"/>
  <c r="C592" i="9"/>
  <c r="B592" i="9"/>
  <c r="BE591" i="9"/>
  <c r="BD591" i="9"/>
  <c r="BC591" i="9"/>
  <c r="BB591" i="9"/>
  <c r="E591" i="9"/>
  <c r="D591" i="9"/>
  <c r="C591" i="9"/>
  <c r="B591" i="9"/>
  <c r="BE590" i="9"/>
  <c r="BD590" i="9"/>
  <c r="BC590" i="9"/>
  <c r="BB590" i="9"/>
  <c r="E590" i="9"/>
  <c r="D590" i="9"/>
  <c r="C590" i="9"/>
  <c r="B590" i="9"/>
  <c r="BE589" i="9"/>
  <c r="BD589" i="9"/>
  <c r="BC589" i="9"/>
  <c r="BB589" i="9"/>
  <c r="E589" i="9"/>
  <c r="D589" i="9"/>
  <c r="C589" i="9"/>
  <c r="B589" i="9"/>
  <c r="BE588" i="9"/>
  <c r="BD588" i="9"/>
  <c r="BC588" i="9"/>
  <c r="BB588" i="9"/>
  <c r="E588" i="9"/>
  <c r="D588" i="9"/>
  <c r="C588" i="9"/>
  <c r="B588" i="9"/>
  <c r="BE587" i="9"/>
  <c r="BD587" i="9"/>
  <c r="BC587" i="9"/>
  <c r="BB587" i="9"/>
  <c r="E587" i="9"/>
  <c r="D587" i="9"/>
  <c r="C587" i="9"/>
  <c r="B587" i="9"/>
  <c r="BE586" i="9"/>
  <c r="BD586" i="9"/>
  <c r="BC586" i="9"/>
  <c r="BB586" i="9"/>
  <c r="E586" i="9"/>
  <c r="D586" i="9"/>
  <c r="C586" i="9"/>
  <c r="B586" i="9"/>
  <c r="BE585" i="9"/>
  <c r="BD585" i="9"/>
  <c r="BC585" i="9"/>
  <c r="BB585" i="9"/>
  <c r="E585" i="9"/>
  <c r="D585" i="9"/>
  <c r="C585" i="9"/>
  <c r="B585" i="9"/>
  <c r="BE584" i="9"/>
  <c r="BD584" i="9"/>
  <c r="BC584" i="9"/>
  <c r="BB584" i="9"/>
  <c r="E584" i="9"/>
  <c r="D584" i="9"/>
  <c r="C584" i="9"/>
  <c r="B584" i="9"/>
  <c r="BE583" i="9"/>
  <c r="BD583" i="9"/>
  <c r="BC583" i="9"/>
  <c r="BB583" i="9"/>
  <c r="E583" i="9"/>
  <c r="D583" i="9"/>
  <c r="C583" i="9"/>
  <c r="B583" i="9"/>
  <c r="BE582" i="9"/>
  <c r="BD582" i="9"/>
  <c r="BC582" i="9"/>
  <c r="BB582" i="9"/>
  <c r="E582" i="9"/>
  <c r="D582" i="9"/>
  <c r="C582" i="9"/>
  <c r="B582" i="9"/>
  <c r="BE581" i="9"/>
  <c r="BD581" i="9"/>
  <c r="BC581" i="9"/>
  <c r="BB581" i="9"/>
  <c r="E581" i="9"/>
  <c r="D581" i="9"/>
  <c r="C581" i="9"/>
  <c r="B581" i="9"/>
  <c r="BE580" i="9"/>
  <c r="BD580" i="9"/>
  <c r="BC580" i="9"/>
  <c r="BB580" i="9"/>
  <c r="E580" i="9"/>
  <c r="D580" i="9"/>
  <c r="C580" i="9"/>
  <c r="B580" i="9"/>
  <c r="BE579" i="9"/>
  <c r="BD579" i="9"/>
  <c r="BC579" i="9"/>
  <c r="BB579" i="9"/>
  <c r="E579" i="9"/>
  <c r="D579" i="9"/>
  <c r="C579" i="9"/>
  <c r="B579" i="9"/>
  <c r="BE578" i="9"/>
  <c r="BD578" i="9"/>
  <c r="BC578" i="9"/>
  <c r="BB578" i="9"/>
  <c r="E578" i="9"/>
  <c r="D578" i="9"/>
  <c r="C578" i="9"/>
  <c r="B578" i="9"/>
  <c r="BE577" i="9"/>
  <c r="BD577" i="9"/>
  <c r="BC577" i="9"/>
  <c r="BB577" i="9"/>
  <c r="E577" i="9"/>
  <c r="D577" i="9"/>
  <c r="C577" i="9"/>
  <c r="B577" i="9"/>
  <c r="BE576" i="9"/>
  <c r="BD576" i="9"/>
  <c r="BC576" i="9"/>
  <c r="BB576" i="9"/>
  <c r="E576" i="9"/>
  <c r="D576" i="9"/>
  <c r="C576" i="9"/>
  <c r="B576" i="9"/>
  <c r="BE575" i="9"/>
  <c r="BD575" i="9"/>
  <c r="BC575" i="9"/>
  <c r="BB575" i="9"/>
  <c r="E575" i="9"/>
  <c r="D575" i="9"/>
  <c r="C575" i="9"/>
  <c r="B575" i="9"/>
  <c r="BE574" i="9"/>
  <c r="BD574" i="9"/>
  <c r="BC574" i="9"/>
  <c r="BB574" i="9"/>
  <c r="E574" i="9"/>
  <c r="D574" i="9"/>
  <c r="C574" i="9"/>
  <c r="B574" i="9"/>
  <c r="BE573" i="9"/>
  <c r="BD573" i="9"/>
  <c r="BC573" i="9"/>
  <c r="BB573" i="9"/>
  <c r="E573" i="9"/>
  <c r="D573" i="9"/>
  <c r="C573" i="9"/>
  <c r="B573" i="9"/>
  <c r="BE572" i="9"/>
  <c r="BD572" i="9"/>
  <c r="BC572" i="9"/>
  <c r="BB572" i="9"/>
  <c r="E572" i="9"/>
  <c r="D572" i="9"/>
  <c r="C572" i="9"/>
  <c r="B572" i="9"/>
  <c r="BE571" i="9"/>
  <c r="BD571" i="9"/>
  <c r="BC571" i="9"/>
  <c r="BB571" i="9"/>
  <c r="E571" i="9"/>
  <c r="D571" i="9"/>
  <c r="C571" i="9"/>
  <c r="B571" i="9"/>
  <c r="BE570" i="9"/>
  <c r="BD570" i="9"/>
  <c r="BC570" i="9"/>
  <c r="BB570" i="9"/>
  <c r="E570" i="9"/>
  <c r="D570" i="9"/>
  <c r="C570" i="9"/>
  <c r="B570" i="9"/>
  <c r="BE569" i="9"/>
  <c r="BD569" i="9"/>
  <c r="BC569" i="9"/>
  <c r="BB569" i="9"/>
  <c r="E569" i="9"/>
  <c r="D569" i="9"/>
  <c r="C569" i="9"/>
  <c r="B569" i="9"/>
  <c r="BE568" i="9"/>
  <c r="BD568" i="9"/>
  <c r="BC568" i="9"/>
  <c r="BB568" i="9"/>
  <c r="E568" i="9"/>
  <c r="D568" i="9"/>
  <c r="C568" i="9"/>
  <c r="B568" i="9"/>
  <c r="BE567" i="9"/>
  <c r="BD567" i="9"/>
  <c r="BC567" i="9"/>
  <c r="BB567" i="9"/>
  <c r="E567" i="9"/>
  <c r="D567" i="9"/>
  <c r="C567" i="9"/>
  <c r="B567" i="9"/>
  <c r="BE566" i="9"/>
  <c r="BD566" i="9"/>
  <c r="BC566" i="9"/>
  <c r="BB566" i="9"/>
  <c r="E566" i="9"/>
  <c r="D566" i="9"/>
  <c r="C566" i="9"/>
  <c r="B566" i="9"/>
  <c r="BE565" i="9"/>
  <c r="BD565" i="9"/>
  <c r="BC565" i="9"/>
  <c r="BB565" i="9"/>
  <c r="E565" i="9"/>
  <c r="D565" i="9"/>
  <c r="C565" i="9"/>
  <c r="B565" i="9"/>
  <c r="BE564" i="9"/>
  <c r="BD564" i="9"/>
  <c r="BC564" i="9"/>
  <c r="BB564" i="9"/>
  <c r="E564" i="9"/>
  <c r="D564" i="9"/>
  <c r="C564" i="9"/>
  <c r="B564" i="9"/>
  <c r="BE563" i="9"/>
  <c r="BD563" i="9"/>
  <c r="BC563" i="9"/>
  <c r="BB563" i="9"/>
  <c r="E563" i="9"/>
  <c r="D563" i="9"/>
  <c r="C563" i="9"/>
  <c r="B563" i="9"/>
  <c r="BE562" i="9"/>
  <c r="BD562" i="9"/>
  <c r="BC562" i="9"/>
  <c r="BB562" i="9"/>
  <c r="E562" i="9"/>
  <c r="D562" i="9"/>
  <c r="C562" i="9"/>
  <c r="B562" i="9"/>
  <c r="BE561" i="9"/>
  <c r="BD561" i="9"/>
  <c r="BC561" i="9"/>
  <c r="BB561" i="9"/>
  <c r="E561" i="9"/>
  <c r="D561" i="9"/>
  <c r="C561" i="9"/>
  <c r="B561" i="9"/>
  <c r="BE560" i="9"/>
  <c r="BD560" i="9"/>
  <c r="BC560" i="9"/>
  <c r="BB560" i="9"/>
  <c r="E560" i="9"/>
  <c r="D560" i="9"/>
  <c r="C560" i="9"/>
  <c r="B560" i="9"/>
  <c r="BE559" i="9"/>
  <c r="BD559" i="9"/>
  <c r="BC559" i="9"/>
  <c r="BB559" i="9"/>
  <c r="E559" i="9"/>
  <c r="D559" i="9"/>
  <c r="C559" i="9"/>
  <c r="B559" i="9"/>
  <c r="BE558" i="9"/>
  <c r="BD558" i="9"/>
  <c r="BC558" i="9"/>
  <c r="BB558" i="9"/>
  <c r="E558" i="9"/>
  <c r="D558" i="9"/>
  <c r="C558" i="9"/>
  <c r="B558" i="9"/>
  <c r="BE557" i="9"/>
  <c r="BD557" i="9"/>
  <c r="BC557" i="9"/>
  <c r="BB557" i="9"/>
  <c r="E557" i="9"/>
  <c r="D557" i="9"/>
  <c r="C557" i="9"/>
  <c r="B557" i="9"/>
  <c r="BE556" i="9"/>
  <c r="BD556" i="9"/>
  <c r="BC556" i="9"/>
  <c r="BB556" i="9"/>
  <c r="E556" i="9"/>
  <c r="D556" i="9"/>
  <c r="C556" i="9"/>
  <c r="B556" i="9"/>
  <c r="BE555" i="9"/>
  <c r="BD555" i="9"/>
  <c r="BC555" i="9"/>
  <c r="BB555" i="9"/>
  <c r="E555" i="9"/>
  <c r="D555" i="9"/>
  <c r="C555" i="9"/>
  <c r="B555" i="9"/>
  <c r="BE554" i="9"/>
  <c r="BD554" i="9"/>
  <c r="BC554" i="9"/>
  <c r="BB554" i="9"/>
  <c r="E554" i="9"/>
  <c r="D554" i="9"/>
  <c r="C554" i="9"/>
  <c r="B554" i="9"/>
  <c r="BE553" i="9"/>
  <c r="BD553" i="9"/>
  <c r="BC553" i="9"/>
  <c r="BB553" i="9"/>
  <c r="E553" i="9"/>
  <c r="D553" i="9"/>
  <c r="C553" i="9"/>
  <c r="B553" i="9"/>
  <c r="BE552" i="9"/>
  <c r="BD552" i="9"/>
  <c r="BC552" i="9"/>
  <c r="BB552" i="9"/>
  <c r="E552" i="9"/>
  <c r="D552" i="9"/>
  <c r="C552" i="9"/>
  <c r="B552" i="9"/>
  <c r="BE551" i="9"/>
  <c r="BD551" i="9"/>
  <c r="BC551" i="9"/>
  <c r="BB551" i="9"/>
  <c r="E551" i="9"/>
  <c r="D551" i="9"/>
  <c r="C551" i="9"/>
  <c r="B551" i="9"/>
  <c r="BE550" i="9"/>
  <c r="BD550" i="9"/>
  <c r="BC550" i="9"/>
  <c r="BB550" i="9"/>
  <c r="E550" i="9"/>
  <c r="D550" i="9"/>
  <c r="C550" i="9"/>
  <c r="B550" i="9"/>
  <c r="BE549" i="9"/>
  <c r="BD549" i="9"/>
  <c r="BC549" i="9"/>
  <c r="BB549" i="9"/>
  <c r="E549" i="9"/>
  <c r="D549" i="9"/>
  <c r="C549" i="9"/>
  <c r="B549" i="9"/>
  <c r="BE548" i="9"/>
  <c r="BD548" i="9"/>
  <c r="BC548" i="9"/>
  <c r="BB548" i="9"/>
  <c r="E548" i="9"/>
  <c r="D548" i="9"/>
  <c r="C548" i="9"/>
  <c r="B548" i="9"/>
  <c r="BE547" i="9"/>
  <c r="BD547" i="9"/>
  <c r="BC547" i="9"/>
  <c r="BB547" i="9"/>
  <c r="E547" i="9"/>
  <c r="D547" i="9"/>
  <c r="C547" i="9"/>
  <c r="B547" i="9"/>
  <c r="BE546" i="9"/>
  <c r="BD546" i="9"/>
  <c r="BC546" i="9"/>
  <c r="BB546" i="9"/>
  <c r="E546" i="9"/>
  <c r="D546" i="9"/>
  <c r="C546" i="9"/>
  <c r="B546" i="9"/>
  <c r="BE545" i="9"/>
  <c r="BD545" i="9"/>
  <c r="BC545" i="9"/>
  <c r="BB545" i="9"/>
  <c r="E545" i="9"/>
  <c r="D545" i="9"/>
  <c r="C545" i="9"/>
  <c r="B545" i="9"/>
  <c r="BE544" i="9"/>
  <c r="BD544" i="9"/>
  <c r="BC544" i="9"/>
  <c r="BB544" i="9"/>
  <c r="E544" i="9"/>
  <c r="D544" i="9"/>
  <c r="C544" i="9"/>
  <c r="B544" i="9"/>
  <c r="BE543" i="9"/>
  <c r="BD543" i="9"/>
  <c r="BC543" i="9"/>
  <c r="BB543" i="9"/>
  <c r="E543" i="9"/>
  <c r="D543" i="9"/>
  <c r="C543" i="9"/>
  <c r="B543" i="9"/>
  <c r="BE542" i="9"/>
  <c r="BD542" i="9"/>
  <c r="BC542" i="9"/>
  <c r="BB542" i="9"/>
  <c r="E542" i="9"/>
  <c r="D542" i="9"/>
  <c r="C542" i="9"/>
  <c r="B542" i="9"/>
  <c r="BE541" i="9"/>
  <c r="BD541" i="9"/>
  <c r="BC541" i="9"/>
  <c r="BB541" i="9"/>
  <c r="E541" i="9"/>
  <c r="D541" i="9"/>
  <c r="C541" i="9"/>
  <c r="B541" i="9"/>
  <c r="BE540" i="9"/>
  <c r="BD540" i="9"/>
  <c r="BC540" i="9"/>
  <c r="BB540" i="9"/>
  <c r="E540" i="9"/>
  <c r="D540" i="9"/>
  <c r="C540" i="9"/>
  <c r="B540" i="9"/>
  <c r="BE539" i="9"/>
  <c r="BD539" i="9"/>
  <c r="BC539" i="9"/>
  <c r="BB539" i="9"/>
  <c r="E539" i="9"/>
  <c r="D539" i="9"/>
  <c r="C539" i="9"/>
  <c r="B539" i="9"/>
  <c r="BE538" i="9"/>
  <c r="BD538" i="9"/>
  <c r="BC538" i="9"/>
  <c r="BB538" i="9"/>
  <c r="E538" i="9"/>
  <c r="D538" i="9"/>
  <c r="C538" i="9"/>
  <c r="B538" i="9"/>
  <c r="BE537" i="9"/>
  <c r="BD537" i="9"/>
  <c r="BC537" i="9"/>
  <c r="BB537" i="9"/>
  <c r="E537" i="9"/>
  <c r="D537" i="9"/>
  <c r="C537" i="9"/>
  <c r="B537" i="9"/>
  <c r="BE536" i="9"/>
  <c r="BD536" i="9"/>
  <c r="BC536" i="9"/>
  <c r="BB536" i="9"/>
  <c r="E536" i="9"/>
  <c r="D536" i="9"/>
  <c r="C536" i="9"/>
  <c r="B536" i="9"/>
  <c r="BE535" i="9"/>
  <c r="BD535" i="9"/>
  <c r="BC535" i="9"/>
  <c r="BB535" i="9"/>
  <c r="E535" i="9"/>
  <c r="D535" i="9"/>
  <c r="C535" i="9"/>
  <c r="B535" i="9"/>
  <c r="BE534" i="9"/>
  <c r="BD534" i="9"/>
  <c r="BC534" i="9"/>
  <c r="BB534" i="9"/>
  <c r="E534" i="9"/>
  <c r="D534" i="9"/>
  <c r="C534" i="9"/>
  <c r="B534" i="9"/>
  <c r="BE533" i="9"/>
  <c r="BD533" i="9"/>
  <c r="BC533" i="9"/>
  <c r="BB533" i="9"/>
  <c r="E533" i="9"/>
  <c r="D533" i="9"/>
  <c r="C533" i="9"/>
  <c r="B533" i="9"/>
  <c r="BE532" i="9"/>
  <c r="BD532" i="9"/>
  <c r="BC532" i="9"/>
  <c r="BB532" i="9"/>
  <c r="E532" i="9"/>
  <c r="D532" i="9"/>
  <c r="C532" i="9"/>
  <c r="B532" i="9"/>
  <c r="BE531" i="9"/>
  <c r="BD531" i="9"/>
  <c r="BC531" i="9"/>
  <c r="BB531" i="9"/>
  <c r="E531" i="9"/>
  <c r="D531" i="9"/>
  <c r="C531" i="9"/>
  <c r="B531" i="9"/>
  <c r="BE530" i="9"/>
  <c r="BD530" i="9"/>
  <c r="BC530" i="9"/>
  <c r="BB530" i="9"/>
  <c r="E530" i="9"/>
  <c r="D530" i="9"/>
  <c r="C530" i="9"/>
  <c r="B530" i="9"/>
  <c r="BE529" i="9"/>
  <c r="BD529" i="9"/>
  <c r="BC529" i="9"/>
  <c r="BB529" i="9"/>
  <c r="E529" i="9"/>
  <c r="D529" i="9"/>
  <c r="C529" i="9"/>
  <c r="B529" i="9"/>
  <c r="BE528" i="9"/>
  <c r="BD528" i="9"/>
  <c r="BC528" i="9"/>
  <c r="BB528" i="9"/>
  <c r="E528" i="9"/>
  <c r="D528" i="9"/>
  <c r="C528" i="9"/>
  <c r="B528" i="9"/>
  <c r="BE527" i="9"/>
  <c r="BD527" i="9"/>
  <c r="BC527" i="9"/>
  <c r="BB527" i="9"/>
  <c r="E527" i="9"/>
  <c r="D527" i="9"/>
  <c r="C527" i="9"/>
  <c r="B527" i="9"/>
  <c r="BE526" i="9"/>
  <c r="BD526" i="9"/>
  <c r="BC526" i="9"/>
  <c r="BB526" i="9"/>
  <c r="E526" i="9"/>
  <c r="D526" i="9"/>
  <c r="C526" i="9"/>
  <c r="B526" i="9"/>
  <c r="BE525" i="9"/>
  <c r="BD525" i="9"/>
  <c r="BC525" i="9"/>
  <c r="BB525" i="9"/>
  <c r="E525" i="9"/>
  <c r="D525" i="9"/>
  <c r="C525" i="9"/>
  <c r="B525" i="9"/>
  <c r="BE524" i="9"/>
  <c r="BD524" i="9"/>
  <c r="BC524" i="9"/>
  <c r="BB524" i="9"/>
  <c r="E524" i="9"/>
  <c r="D524" i="9"/>
  <c r="C524" i="9"/>
  <c r="B524" i="9"/>
  <c r="BE523" i="9"/>
  <c r="BD523" i="9"/>
  <c r="BC523" i="9"/>
  <c r="BB523" i="9"/>
  <c r="E523" i="9"/>
  <c r="D523" i="9"/>
  <c r="C523" i="9"/>
  <c r="B523" i="9"/>
  <c r="BE522" i="9"/>
  <c r="BD522" i="9"/>
  <c r="BC522" i="9"/>
  <c r="BB522" i="9"/>
  <c r="E522" i="9"/>
  <c r="D522" i="9"/>
  <c r="C522" i="9"/>
  <c r="B522" i="9"/>
  <c r="BE521" i="9"/>
  <c r="BD521" i="9"/>
  <c r="BC521" i="9"/>
  <c r="BB521" i="9"/>
  <c r="E521" i="9"/>
  <c r="D521" i="9"/>
  <c r="C521" i="9"/>
  <c r="B521" i="9"/>
  <c r="BE520" i="9"/>
  <c r="BD520" i="9"/>
  <c r="BC520" i="9"/>
  <c r="BB520" i="9"/>
  <c r="E520" i="9"/>
  <c r="D520" i="9"/>
  <c r="C520" i="9"/>
  <c r="B520" i="9"/>
  <c r="BE519" i="9"/>
  <c r="BD519" i="9"/>
  <c r="BC519" i="9"/>
  <c r="BB519" i="9"/>
  <c r="E519" i="9"/>
  <c r="D519" i="9"/>
  <c r="C519" i="9"/>
  <c r="B519" i="9"/>
  <c r="BE518" i="9"/>
  <c r="BD518" i="9"/>
  <c r="BC518" i="9"/>
  <c r="BB518" i="9"/>
  <c r="E518" i="9"/>
  <c r="D518" i="9"/>
  <c r="C518" i="9"/>
  <c r="B518" i="9"/>
  <c r="BE517" i="9"/>
  <c r="BD517" i="9"/>
  <c r="BC517" i="9"/>
  <c r="BB517" i="9"/>
  <c r="E517" i="9"/>
  <c r="D517" i="9"/>
  <c r="C517" i="9"/>
  <c r="B517" i="9"/>
  <c r="BE516" i="9"/>
  <c r="BD516" i="9"/>
  <c r="BC516" i="9"/>
  <c r="BB516" i="9"/>
  <c r="E516" i="9"/>
  <c r="D516" i="9"/>
  <c r="C516" i="9"/>
  <c r="B516" i="9"/>
  <c r="BE515" i="9"/>
  <c r="BD515" i="9"/>
  <c r="BC515" i="9"/>
  <c r="BB515" i="9"/>
  <c r="E515" i="9"/>
  <c r="D515" i="9"/>
  <c r="C515" i="9"/>
  <c r="B515" i="9"/>
  <c r="BE514" i="9"/>
  <c r="BD514" i="9"/>
  <c r="BC514" i="9"/>
  <c r="BB514" i="9"/>
  <c r="E514" i="9"/>
  <c r="D514" i="9"/>
  <c r="C514" i="9"/>
  <c r="B514" i="9"/>
  <c r="BE513" i="9"/>
  <c r="BD513" i="9"/>
  <c r="BC513" i="9"/>
  <c r="BB513" i="9"/>
  <c r="E513" i="9"/>
  <c r="D513" i="9"/>
  <c r="C513" i="9"/>
  <c r="B513" i="9"/>
  <c r="BE512" i="9"/>
  <c r="BD512" i="9"/>
  <c r="BC512" i="9"/>
  <c r="BB512" i="9"/>
  <c r="E512" i="9"/>
  <c r="D512" i="9"/>
  <c r="C512" i="9"/>
  <c r="B512" i="9"/>
  <c r="BE511" i="9"/>
  <c r="BD511" i="9"/>
  <c r="BC511" i="9"/>
  <c r="BB511" i="9"/>
  <c r="E511" i="9"/>
  <c r="D511" i="9"/>
  <c r="C511" i="9"/>
  <c r="B511" i="9"/>
  <c r="BE510" i="9"/>
  <c r="BD510" i="9"/>
  <c r="BC510" i="9"/>
  <c r="BB510" i="9"/>
  <c r="E510" i="9"/>
  <c r="D510" i="9"/>
  <c r="C510" i="9"/>
  <c r="B510" i="9"/>
  <c r="BE509" i="9"/>
  <c r="BD509" i="9"/>
  <c r="BC509" i="9"/>
  <c r="BB509" i="9"/>
  <c r="E509" i="9"/>
  <c r="D509" i="9"/>
  <c r="C509" i="9"/>
  <c r="B509" i="9"/>
  <c r="BE508" i="9"/>
  <c r="BD508" i="9"/>
  <c r="BC508" i="9"/>
  <c r="BB508" i="9"/>
  <c r="E508" i="9"/>
  <c r="D508" i="9"/>
  <c r="C508" i="9"/>
  <c r="B508" i="9"/>
  <c r="BE507" i="9"/>
  <c r="BD507" i="9"/>
  <c r="BC507" i="9"/>
  <c r="BB507" i="9"/>
  <c r="E507" i="9"/>
  <c r="D507" i="9"/>
  <c r="C507" i="9"/>
  <c r="B507" i="9"/>
  <c r="BE506" i="9"/>
  <c r="BD506" i="9"/>
  <c r="BC506" i="9"/>
  <c r="BB506" i="9"/>
  <c r="E506" i="9"/>
  <c r="D506" i="9"/>
  <c r="C506" i="9"/>
  <c r="B506" i="9"/>
  <c r="BE505" i="9"/>
  <c r="BD505" i="9"/>
  <c r="BC505" i="9"/>
  <c r="BB505" i="9"/>
  <c r="E505" i="9"/>
  <c r="D505" i="9"/>
  <c r="C505" i="9"/>
  <c r="B505" i="9"/>
  <c r="BE504" i="9"/>
  <c r="BD504" i="9"/>
  <c r="BC504" i="9"/>
  <c r="BB504" i="9"/>
  <c r="E504" i="9"/>
  <c r="D504" i="9"/>
  <c r="C504" i="9"/>
  <c r="B504" i="9"/>
  <c r="BE503" i="9"/>
  <c r="BD503" i="9"/>
  <c r="BC503" i="9"/>
  <c r="BB503" i="9"/>
  <c r="E503" i="9"/>
  <c r="D503" i="9"/>
  <c r="C503" i="9"/>
  <c r="B503" i="9"/>
  <c r="BE502" i="9"/>
  <c r="BD502" i="9"/>
  <c r="BC502" i="9"/>
  <c r="BB502" i="9"/>
  <c r="E502" i="9"/>
  <c r="D502" i="9"/>
  <c r="C502" i="9"/>
  <c r="B502" i="9"/>
  <c r="BE501" i="9"/>
  <c r="BD501" i="9"/>
  <c r="BC501" i="9"/>
  <c r="BB501" i="9"/>
  <c r="E501" i="9"/>
  <c r="D501" i="9"/>
  <c r="C501" i="9"/>
  <c r="B501" i="9"/>
  <c r="BE500" i="9"/>
  <c r="BD500" i="9"/>
  <c r="BC500" i="9"/>
  <c r="BB500" i="9"/>
  <c r="E500" i="9"/>
  <c r="D500" i="9"/>
  <c r="C500" i="9"/>
  <c r="B500" i="9"/>
  <c r="BE499" i="9"/>
  <c r="BD499" i="9"/>
  <c r="BC499" i="9"/>
  <c r="BB499" i="9"/>
  <c r="E499" i="9"/>
  <c r="D499" i="9"/>
  <c r="C499" i="9"/>
  <c r="B499" i="9"/>
  <c r="BE498" i="9"/>
  <c r="BD498" i="9"/>
  <c r="BC498" i="9"/>
  <c r="BB498" i="9"/>
  <c r="E498" i="9"/>
  <c r="D498" i="9"/>
  <c r="C498" i="9"/>
  <c r="B498" i="9"/>
  <c r="BE497" i="9"/>
  <c r="BD497" i="9"/>
  <c r="BC497" i="9"/>
  <c r="BB497" i="9"/>
  <c r="E497" i="9"/>
  <c r="D497" i="9"/>
  <c r="C497" i="9"/>
  <c r="B497" i="9"/>
  <c r="BE496" i="9"/>
  <c r="BD496" i="9"/>
  <c r="BC496" i="9"/>
  <c r="BB496" i="9"/>
  <c r="E496" i="9"/>
  <c r="D496" i="9"/>
  <c r="C496" i="9"/>
  <c r="B496" i="9"/>
  <c r="BE495" i="9"/>
  <c r="BD495" i="9"/>
  <c r="BC495" i="9"/>
  <c r="BB495" i="9"/>
  <c r="E495" i="9"/>
  <c r="D495" i="9"/>
  <c r="C495" i="9"/>
  <c r="B495" i="9"/>
  <c r="BE494" i="9"/>
  <c r="BD494" i="9"/>
  <c r="BC494" i="9"/>
  <c r="BB494" i="9"/>
  <c r="E494" i="9"/>
  <c r="D494" i="9"/>
  <c r="C494" i="9"/>
  <c r="B494" i="9"/>
  <c r="BE493" i="9"/>
  <c r="BD493" i="9"/>
  <c r="BC493" i="9"/>
  <c r="BB493" i="9"/>
  <c r="E493" i="9"/>
  <c r="D493" i="9"/>
  <c r="C493" i="9"/>
  <c r="B493" i="9"/>
  <c r="BE492" i="9"/>
  <c r="BD492" i="9"/>
  <c r="BC492" i="9"/>
  <c r="BB492" i="9"/>
  <c r="E492" i="9"/>
  <c r="D492" i="9"/>
  <c r="C492" i="9"/>
  <c r="B492" i="9"/>
  <c r="BE491" i="9"/>
  <c r="BD491" i="9"/>
  <c r="BC491" i="9"/>
  <c r="BB491" i="9"/>
  <c r="E491" i="9"/>
  <c r="D491" i="9"/>
  <c r="C491" i="9"/>
  <c r="B491" i="9"/>
  <c r="BE490" i="9"/>
  <c r="BD490" i="9"/>
  <c r="BC490" i="9"/>
  <c r="BB490" i="9"/>
  <c r="E490" i="9"/>
  <c r="D490" i="9"/>
  <c r="C490" i="9"/>
  <c r="B490" i="9"/>
  <c r="BE489" i="9"/>
  <c r="BD489" i="9"/>
  <c r="BC489" i="9"/>
  <c r="BB489" i="9"/>
  <c r="E489" i="9"/>
  <c r="D489" i="9"/>
  <c r="C489" i="9"/>
  <c r="B489" i="9"/>
  <c r="BE488" i="9"/>
  <c r="BD488" i="9"/>
  <c r="BC488" i="9"/>
  <c r="BB488" i="9"/>
  <c r="E488" i="9"/>
  <c r="D488" i="9"/>
  <c r="C488" i="9"/>
  <c r="B488" i="9"/>
  <c r="BE487" i="9"/>
  <c r="BD487" i="9"/>
  <c r="BC487" i="9"/>
  <c r="BB487" i="9"/>
  <c r="E487" i="9"/>
  <c r="D487" i="9"/>
  <c r="C487" i="9"/>
  <c r="B487" i="9"/>
  <c r="BE486" i="9"/>
  <c r="BD486" i="9"/>
  <c r="BC486" i="9"/>
  <c r="BB486" i="9"/>
  <c r="E486" i="9"/>
  <c r="D486" i="9"/>
  <c r="C486" i="9"/>
  <c r="B486" i="9"/>
  <c r="BE485" i="9"/>
  <c r="BD485" i="9"/>
  <c r="BC485" i="9"/>
  <c r="BB485" i="9"/>
  <c r="E485" i="9"/>
  <c r="D485" i="9"/>
  <c r="C485" i="9"/>
  <c r="B485" i="9"/>
  <c r="BE484" i="9"/>
  <c r="BD484" i="9"/>
  <c r="BC484" i="9"/>
  <c r="BB484" i="9"/>
  <c r="E484" i="9"/>
  <c r="D484" i="9"/>
  <c r="C484" i="9"/>
  <c r="B484" i="9"/>
  <c r="BE483" i="9"/>
  <c r="BD483" i="9"/>
  <c r="BC483" i="9"/>
  <c r="BB483" i="9"/>
  <c r="E483" i="9"/>
  <c r="D483" i="9"/>
  <c r="C483" i="9"/>
  <c r="B483" i="9"/>
  <c r="BE482" i="9"/>
  <c r="BD482" i="9"/>
  <c r="BC482" i="9"/>
  <c r="BB482" i="9"/>
  <c r="E482" i="9"/>
  <c r="D482" i="9"/>
  <c r="C482" i="9"/>
  <c r="B482" i="9"/>
  <c r="BE481" i="9"/>
  <c r="BD481" i="9"/>
  <c r="BC481" i="9"/>
  <c r="BB481" i="9"/>
  <c r="E481" i="9"/>
  <c r="D481" i="9"/>
  <c r="C481" i="9"/>
  <c r="B481" i="9"/>
  <c r="BE480" i="9"/>
  <c r="BD480" i="9"/>
  <c r="BC480" i="9"/>
  <c r="BB480" i="9"/>
  <c r="E480" i="9"/>
  <c r="D480" i="9"/>
  <c r="C480" i="9"/>
  <c r="B480" i="9"/>
  <c r="BE479" i="9"/>
  <c r="BD479" i="9"/>
  <c r="BC479" i="9"/>
  <c r="BB479" i="9"/>
  <c r="E479" i="9"/>
  <c r="D479" i="9"/>
  <c r="C479" i="9"/>
  <c r="B479" i="9"/>
  <c r="BE478" i="9"/>
  <c r="BD478" i="9"/>
  <c r="BC478" i="9"/>
  <c r="BB478" i="9"/>
  <c r="E478" i="9"/>
  <c r="D478" i="9"/>
  <c r="C478" i="9"/>
  <c r="B478" i="9"/>
  <c r="BE477" i="9"/>
  <c r="BD477" i="9"/>
  <c r="BC477" i="9"/>
  <c r="BB477" i="9"/>
  <c r="E477" i="9"/>
  <c r="D477" i="9"/>
  <c r="C477" i="9"/>
  <c r="B477" i="9"/>
  <c r="BE476" i="9"/>
  <c r="BD476" i="9"/>
  <c r="BC476" i="9"/>
  <c r="BB476" i="9"/>
  <c r="E476" i="9"/>
  <c r="D476" i="9"/>
  <c r="C476" i="9"/>
  <c r="B476" i="9"/>
  <c r="BE475" i="9"/>
  <c r="BD475" i="9"/>
  <c r="BC475" i="9"/>
  <c r="BB475" i="9"/>
  <c r="E475" i="9"/>
  <c r="D475" i="9"/>
  <c r="C475" i="9"/>
  <c r="B475" i="9"/>
  <c r="BE474" i="9"/>
  <c r="BD474" i="9"/>
  <c r="BC474" i="9"/>
  <c r="BB474" i="9"/>
  <c r="E474" i="9"/>
  <c r="D474" i="9"/>
  <c r="C474" i="9"/>
  <c r="B474" i="9"/>
  <c r="BE473" i="9"/>
  <c r="BD473" i="9"/>
  <c r="BC473" i="9"/>
  <c r="BB473" i="9"/>
  <c r="E473" i="9"/>
  <c r="D473" i="9"/>
  <c r="C473" i="9"/>
  <c r="B473" i="9"/>
  <c r="BE472" i="9"/>
  <c r="BD472" i="9"/>
  <c r="BC472" i="9"/>
  <c r="BB472" i="9"/>
  <c r="E472" i="9"/>
  <c r="D472" i="9"/>
  <c r="C472" i="9"/>
  <c r="B472" i="9"/>
  <c r="BE471" i="9"/>
  <c r="BD471" i="9"/>
  <c r="BC471" i="9"/>
  <c r="BB471" i="9"/>
  <c r="E471" i="9"/>
  <c r="D471" i="9"/>
  <c r="C471" i="9"/>
  <c r="B471" i="9"/>
  <c r="BE470" i="9"/>
  <c r="BD470" i="9"/>
  <c r="BC470" i="9"/>
  <c r="BB470" i="9"/>
  <c r="E470" i="9"/>
  <c r="D470" i="9"/>
  <c r="C470" i="9"/>
  <c r="B470" i="9"/>
  <c r="BE469" i="9"/>
  <c r="BD469" i="9"/>
  <c r="BC469" i="9"/>
  <c r="BB469" i="9"/>
  <c r="E469" i="9"/>
  <c r="D469" i="9"/>
  <c r="C469" i="9"/>
  <c r="B469" i="9"/>
  <c r="BE468" i="9"/>
  <c r="BD468" i="9"/>
  <c r="BC468" i="9"/>
  <c r="BB468" i="9"/>
  <c r="E468" i="9"/>
  <c r="D468" i="9"/>
  <c r="C468" i="9"/>
  <c r="B468" i="9"/>
  <c r="BE467" i="9"/>
  <c r="BD467" i="9"/>
  <c r="BC467" i="9"/>
  <c r="BB467" i="9"/>
  <c r="E467" i="9"/>
  <c r="D467" i="9"/>
  <c r="C467" i="9"/>
  <c r="B467" i="9"/>
  <c r="BE466" i="9"/>
  <c r="BD466" i="9"/>
  <c r="BC466" i="9"/>
  <c r="BB466" i="9"/>
  <c r="E466" i="9"/>
  <c r="D466" i="9"/>
  <c r="C466" i="9"/>
  <c r="B466" i="9"/>
  <c r="BE465" i="9"/>
  <c r="BD465" i="9"/>
  <c r="BC465" i="9"/>
  <c r="BB465" i="9"/>
  <c r="E465" i="9"/>
  <c r="D465" i="9"/>
  <c r="C465" i="9"/>
  <c r="B465" i="9"/>
  <c r="BE464" i="9"/>
  <c r="BD464" i="9"/>
  <c r="BC464" i="9"/>
  <c r="BB464" i="9"/>
  <c r="E464" i="9"/>
  <c r="D464" i="9"/>
  <c r="C464" i="9"/>
  <c r="B464" i="9"/>
  <c r="BE463" i="9"/>
  <c r="BD463" i="9"/>
  <c r="BC463" i="9"/>
  <c r="BB463" i="9"/>
  <c r="E463" i="9"/>
  <c r="D463" i="9"/>
  <c r="C463" i="9"/>
  <c r="B463" i="9"/>
  <c r="BE462" i="9"/>
  <c r="BD462" i="9"/>
  <c r="BC462" i="9"/>
  <c r="BB462" i="9"/>
  <c r="E462" i="9"/>
  <c r="D462" i="9"/>
  <c r="C462" i="9"/>
  <c r="B462" i="9"/>
  <c r="BE461" i="9"/>
  <c r="BD461" i="9"/>
  <c r="BC461" i="9"/>
  <c r="BB461" i="9"/>
  <c r="E461" i="9"/>
  <c r="D461" i="9"/>
  <c r="C461" i="9"/>
  <c r="B461" i="9"/>
  <c r="BE460" i="9"/>
  <c r="BD460" i="9"/>
  <c r="BC460" i="9"/>
  <c r="BB460" i="9"/>
  <c r="E460" i="9"/>
  <c r="D460" i="9"/>
  <c r="C460" i="9"/>
  <c r="B460" i="9"/>
  <c r="BE459" i="9"/>
  <c r="BD459" i="9"/>
  <c r="BC459" i="9"/>
  <c r="BB459" i="9"/>
  <c r="E459" i="9"/>
  <c r="D459" i="9"/>
  <c r="C459" i="9"/>
  <c r="B459" i="9"/>
  <c r="BE458" i="9"/>
  <c r="BD458" i="9"/>
  <c r="BC458" i="9"/>
  <c r="BB458" i="9"/>
  <c r="E458" i="9"/>
  <c r="D458" i="9"/>
  <c r="C458" i="9"/>
  <c r="B458" i="9"/>
  <c r="BE457" i="9"/>
  <c r="BD457" i="9"/>
  <c r="BC457" i="9"/>
  <c r="BB457" i="9"/>
  <c r="E457" i="9"/>
  <c r="D457" i="9"/>
  <c r="C457" i="9"/>
  <c r="B457" i="9"/>
  <c r="BE456" i="9"/>
  <c r="BD456" i="9"/>
  <c r="BC456" i="9"/>
  <c r="BB456" i="9"/>
  <c r="E456" i="9"/>
  <c r="D456" i="9"/>
  <c r="C456" i="9"/>
  <c r="B456" i="9"/>
  <c r="BE455" i="9"/>
  <c r="BD455" i="9"/>
  <c r="BC455" i="9"/>
  <c r="BB455" i="9"/>
  <c r="E455" i="9"/>
  <c r="D455" i="9"/>
  <c r="C455" i="9"/>
  <c r="B455" i="9"/>
  <c r="BE454" i="9"/>
  <c r="BD454" i="9"/>
  <c r="BC454" i="9"/>
  <c r="BB454" i="9"/>
  <c r="E454" i="9"/>
  <c r="D454" i="9"/>
  <c r="C454" i="9"/>
  <c r="B454" i="9"/>
  <c r="BE453" i="9"/>
  <c r="BD453" i="9"/>
  <c r="BC453" i="9"/>
  <c r="BB453" i="9"/>
  <c r="E453" i="9"/>
  <c r="D453" i="9"/>
  <c r="C453" i="9"/>
  <c r="B453" i="9"/>
  <c r="BE452" i="9"/>
  <c r="BD452" i="9"/>
  <c r="BC452" i="9"/>
  <c r="BB452" i="9"/>
  <c r="E452" i="9"/>
  <c r="D452" i="9"/>
  <c r="C452" i="9"/>
  <c r="B452" i="9"/>
  <c r="BE451" i="9"/>
  <c r="BD451" i="9"/>
  <c r="BC451" i="9"/>
  <c r="BB451" i="9"/>
  <c r="E451" i="9"/>
  <c r="D451" i="9"/>
  <c r="C451" i="9"/>
  <c r="B451" i="9"/>
  <c r="BE450" i="9"/>
  <c r="BD450" i="9"/>
  <c r="BC450" i="9"/>
  <c r="BB450" i="9"/>
  <c r="E450" i="9"/>
  <c r="D450" i="9"/>
  <c r="C450" i="9"/>
  <c r="B450" i="9"/>
  <c r="BE449" i="9"/>
  <c r="BD449" i="9"/>
  <c r="BC449" i="9"/>
  <c r="BB449" i="9"/>
  <c r="E449" i="9"/>
  <c r="D449" i="9"/>
  <c r="C449" i="9"/>
  <c r="B449" i="9"/>
  <c r="BE448" i="9"/>
  <c r="BD448" i="9"/>
  <c r="BC448" i="9"/>
  <c r="BB448" i="9"/>
  <c r="E448" i="9"/>
  <c r="D448" i="9"/>
  <c r="C448" i="9"/>
  <c r="B448" i="9"/>
  <c r="BE447" i="9"/>
  <c r="BD447" i="9"/>
  <c r="BC447" i="9"/>
  <c r="BB447" i="9"/>
  <c r="E447" i="9"/>
  <c r="D447" i="9"/>
  <c r="C447" i="9"/>
  <c r="B447" i="9"/>
  <c r="BE446" i="9"/>
  <c r="BD446" i="9"/>
  <c r="BC446" i="9"/>
  <c r="BB446" i="9"/>
  <c r="E446" i="9"/>
  <c r="D446" i="9"/>
  <c r="C446" i="9"/>
  <c r="B446" i="9"/>
  <c r="BE445" i="9"/>
  <c r="BD445" i="9"/>
  <c r="BC445" i="9"/>
  <c r="BB445" i="9"/>
  <c r="E445" i="9"/>
  <c r="D445" i="9"/>
  <c r="C445" i="9"/>
  <c r="B445" i="9"/>
  <c r="BE444" i="9"/>
  <c r="BD444" i="9"/>
  <c r="BC444" i="9"/>
  <c r="BB444" i="9"/>
  <c r="E444" i="9"/>
  <c r="D444" i="9"/>
  <c r="C444" i="9"/>
  <c r="B444" i="9"/>
  <c r="BE443" i="9"/>
  <c r="BD443" i="9"/>
  <c r="BC443" i="9"/>
  <c r="BB443" i="9"/>
  <c r="E443" i="9"/>
  <c r="D443" i="9"/>
  <c r="C443" i="9"/>
  <c r="B443" i="9"/>
  <c r="BE442" i="9"/>
  <c r="BD442" i="9"/>
  <c r="BC442" i="9"/>
  <c r="BB442" i="9"/>
  <c r="E442" i="9"/>
  <c r="D442" i="9"/>
  <c r="C442" i="9"/>
  <c r="B442" i="9"/>
  <c r="BE441" i="9"/>
  <c r="BD441" i="9"/>
  <c r="BC441" i="9"/>
  <c r="BB441" i="9"/>
  <c r="E441" i="9"/>
  <c r="D441" i="9"/>
  <c r="C441" i="9"/>
  <c r="B441" i="9"/>
  <c r="BE440" i="9"/>
  <c r="BD440" i="9"/>
  <c r="BC440" i="9"/>
  <c r="BB440" i="9"/>
  <c r="E440" i="9"/>
  <c r="D440" i="9"/>
  <c r="C440" i="9"/>
  <c r="B440" i="9"/>
  <c r="BE439" i="9"/>
  <c r="BD439" i="9"/>
  <c r="BC439" i="9"/>
  <c r="BB439" i="9"/>
  <c r="E439" i="9"/>
  <c r="D439" i="9"/>
  <c r="C439" i="9"/>
  <c r="B439" i="9"/>
  <c r="BE438" i="9"/>
  <c r="BD438" i="9"/>
  <c r="BC438" i="9"/>
  <c r="BB438" i="9"/>
  <c r="E438" i="9"/>
  <c r="D438" i="9"/>
  <c r="C438" i="9"/>
  <c r="B438" i="9"/>
  <c r="BE437" i="9"/>
  <c r="BD437" i="9"/>
  <c r="BC437" i="9"/>
  <c r="BB437" i="9"/>
  <c r="E437" i="9"/>
  <c r="D437" i="9"/>
  <c r="C437" i="9"/>
  <c r="B437" i="9"/>
  <c r="BE436" i="9"/>
  <c r="BD436" i="9"/>
  <c r="BC436" i="9"/>
  <c r="BB436" i="9"/>
  <c r="E436" i="9"/>
  <c r="D436" i="9"/>
  <c r="C436" i="9"/>
  <c r="B436" i="9"/>
  <c r="BE435" i="9"/>
  <c r="BD435" i="9"/>
  <c r="BC435" i="9"/>
  <c r="BB435" i="9"/>
  <c r="E435" i="9"/>
  <c r="D435" i="9"/>
  <c r="C435" i="9"/>
  <c r="B435" i="9"/>
  <c r="BE434" i="9"/>
  <c r="BD434" i="9"/>
  <c r="BC434" i="9"/>
  <c r="BB434" i="9"/>
  <c r="E434" i="9"/>
  <c r="D434" i="9"/>
  <c r="C434" i="9"/>
  <c r="B434" i="9"/>
  <c r="BE433" i="9"/>
  <c r="BD433" i="9"/>
  <c r="BC433" i="9"/>
  <c r="BB433" i="9"/>
  <c r="E433" i="9"/>
  <c r="D433" i="9"/>
  <c r="C433" i="9"/>
  <c r="B433" i="9"/>
  <c r="BE432" i="9"/>
  <c r="BD432" i="9"/>
  <c r="BC432" i="9"/>
  <c r="BB432" i="9"/>
  <c r="E432" i="9"/>
  <c r="D432" i="9"/>
  <c r="C432" i="9"/>
  <c r="B432" i="9"/>
  <c r="BE431" i="9"/>
  <c r="BD431" i="9"/>
  <c r="BC431" i="9"/>
  <c r="BB431" i="9"/>
  <c r="E431" i="9"/>
  <c r="D431" i="9"/>
  <c r="C431" i="9"/>
  <c r="B431" i="9"/>
  <c r="BE430" i="9"/>
  <c r="BD430" i="9"/>
  <c r="BC430" i="9"/>
  <c r="BB430" i="9"/>
  <c r="E430" i="9"/>
  <c r="D430" i="9"/>
  <c r="C430" i="9"/>
  <c r="B430" i="9"/>
  <c r="BE429" i="9"/>
  <c r="BD429" i="9"/>
  <c r="BC429" i="9"/>
  <c r="BB429" i="9"/>
  <c r="E429" i="9"/>
  <c r="D429" i="9"/>
  <c r="C429" i="9"/>
  <c r="B429" i="9"/>
  <c r="BE428" i="9"/>
  <c r="BD428" i="9"/>
  <c r="BC428" i="9"/>
  <c r="BB428" i="9"/>
  <c r="E428" i="9"/>
  <c r="D428" i="9"/>
  <c r="C428" i="9"/>
  <c r="B428" i="9"/>
  <c r="BE427" i="9"/>
  <c r="BD427" i="9"/>
  <c r="BC427" i="9"/>
  <c r="BB427" i="9"/>
  <c r="E427" i="9"/>
  <c r="D427" i="9"/>
  <c r="C427" i="9"/>
  <c r="B427" i="9"/>
  <c r="BE426" i="9"/>
  <c r="BD426" i="9"/>
  <c r="BC426" i="9"/>
  <c r="BB426" i="9"/>
  <c r="E426" i="9"/>
  <c r="D426" i="9"/>
  <c r="C426" i="9"/>
  <c r="B426" i="9"/>
  <c r="BE425" i="9"/>
  <c r="BD425" i="9"/>
  <c r="BC425" i="9"/>
  <c r="BB425" i="9"/>
  <c r="E425" i="9"/>
  <c r="D425" i="9"/>
  <c r="C425" i="9"/>
  <c r="B425" i="9"/>
  <c r="BE424" i="9"/>
  <c r="BD424" i="9"/>
  <c r="BC424" i="9"/>
  <c r="BB424" i="9"/>
  <c r="E424" i="9"/>
  <c r="D424" i="9"/>
  <c r="C424" i="9"/>
  <c r="B424" i="9"/>
  <c r="BE423" i="9"/>
  <c r="BD423" i="9"/>
  <c r="BC423" i="9"/>
  <c r="BB423" i="9"/>
  <c r="E423" i="9"/>
  <c r="D423" i="9"/>
  <c r="C423" i="9"/>
  <c r="B423" i="9"/>
  <c r="BE422" i="9"/>
  <c r="BD422" i="9"/>
  <c r="BC422" i="9"/>
  <c r="BB422" i="9"/>
  <c r="E422" i="9"/>
  <c r="D422" i="9"/>
  <c r="C422" i="9"/>
  <c r="B422" i="9"/>
  <c r="BE421" i="9"/>
  <c r="BD421" i="9"/>
  <c r="BC421" i="9"/>
  <c r="BB421" i="9"/>
  <c r="E421" i="9"/>
  <c r="D421" i="9"/>
  <c r="C421" i="9"/>
  <c r="B421" i="9"/>
  <c r="BE420" i="9"/>
  <c r="BD420" i="9"/>
  <c r="BC420" i="9"/>
  <c r="BB420" i="9"/>
  <c r="E420" i="9"/>
  <c r="D420" i="9"/>
  <c r="C420" i="9"/>
  <c r="B420" i="9"/>
  <c r="BE419" i="9"/>
  <c r="BD419" i="9"/>
  <c r="BC419" i="9"/>
  <c r="BB419" i="9"/>
  <c r="E419" i="9"/>
  <c r="D419" i="9"/>
  <c r="C419" i="9"/>
  <c r="B419" i="9"/>
  <c r="BE418" i="9"/>
  <c r="BD418" i="9"/>
  <c r="BC418" i="9"/>
  <c r="BB418" i="9"/>
  <c r="E418" i="9"/>
  <c r="D418" i="9"/>
  <c r="C418" i="9"/>
  <c r="B418" i="9"/>
  <c r="BE417" i="9"/>
  <c r="BD417" i="9"/>
  <c r="BC417" i="9"/>
  <c r="BB417" i="9"/>
  <c r="E417" i="9"/>
  <c r="D417" i="9"/>
  <c r="C417" i="9"/>
  <c r="B417" i="9"/>
  <c r="BE416" i="9"/>
  <c r="BD416" i="9"/>
  <c r="BC416" i="9"/>
  <c r="BB416" i="9"/>
  <c r="E416" i="9"/>
  <c r="D416" i="9"/>
  <c r="C416" i="9"/>
  <c r="B416" i="9"/>
  <c r="BE415" i="9"/>
  <c r="BD415" i="9"/>
  <c r="BC415" i="9"/>
  <c r="BB415" i="9"/>
  <c r="E415" i="9"/>
  <c r="D415" i="9"/>
  <c r="C415" i="9"/>
  <c r="B415" i="9"/>
  <c r="BE414" i="9"/>
  <c r="BD414" i="9"/>
  <c r="BC414" i="9"/>
  <c r="BB414" i="9"/>
  <c r="E414" i="9"/>
  <c r="D414" i="9"/>
  <c r="C414" i="9"/>
  <c r="B414" i="9"/>
  <c r="BE413" i="9"/>
  <c r="BD413" i="9"/>
  <c r="BC413" i="9"/>
  <c r="BB413" i="9"/>
  <c r="E413" i="9"/>
  <c r="D413" i="9"/>
  <c r="C413" i="9"/>
  <c r="B413" i="9"/>
  <c r="BE412" i="9"/>
  <c r="BD412" i="9"/>
  <c r="BC412" i="9"/>
  <c r="BB412" i="9"/>
  <c r="E412" i="9"/>
  <c r="D412" i="9"/>
  <c r="C412" i="9"/>
  <c r="B412" i="9"/>
  <c r="BE411" i="9"/>
  <c r="BD411" i="9"/>
  <c r="BC411" i="9"/>
  <c r="BB411" i="9"/>
  <c r="E411" i="9"/>
  <c r="D411" i="9"/>
  <c r="C411" i="9"/>
  <c r="B411" i="9"/>
  <c r="BE410" i="9"/>
  <c r="BD410" i="9"/>
  <c r="BC410" i="9"/>
  <c r="BB410" i="9"/>
  <c r="E410" i="9"/>
  <c r="D410" i="9"/>
  <c r="C410" i="9"/>
  <c r="B410" i="9"/>
  <c r="BE409" i="9"/>
  <c r="BD409" i="9"/>
  <c r="BC409" i="9"/>
  <c r="BB409" i="9"/>
  <c r="E409" i="9"/>
  <c r="D409" i="9"/>
  <c r="C409" i="9"/>
  <c r="B409" i="9"/>
  <c r="BE408" i="9"/>
  <c r="BD408" i="9"/>
  <c r="BC408" i="9"/>
  <c r="BB408" i="9"/>
  <c r="E408" i="9"/>
  <c r="D408" i="9"/>
  <c r="C408" i="9"/>
  <c r="B408" i="9"/>
  <c r="BE407" i="9"/>
  <c r="BD407" i="9"/>
  <c r="BC407" i="9"/>
  <c r="BB407" i="9"/>
  <c r="E407" i="9"/>
  <c r="D407" i="9"/>
  <c r="C407" i="9"/>
  <c r="B407" i="9"/>
  <c r="BE406" i="9"/>
  <c r="BD406" i="9"/>
  <c r="BC406" i="9"/>
  <c r="BB406" i="9"/>
  <c r="E406" i="9"/>
  <c r="D406" i="9"/>
  <c r="C406" i="9"/>
  <c r="B406" i="9"/>
  <c r="BE405" i="9"/>
  <c r="BD405" i="9"/>
  <c r="BC405" i="9"/>
  <c r="BB405" i="9"/>
  <c r="E405" i="9"/>
  <c r="D405" i="9"/>
  <c r="C405" i="9"/>
  <c r="B405" i="9"/>
  <c r="BE404" i="9"/>
  <c r="BD404" i="9"/>
  <c r="BC404" i="9"/>
  <c r="BB404" i="9"/>
  <c r="E404" i="9"/>
  <c r="D404" i="9"/>
  <c r="C404" i="9"/>
  <c r="B404" i="9"/>
  <c r="BE403" i="9"/>
  <c r="BD403" i="9"/>
  <c r="BC403" i="9"/>
  <c r="BB403" i="9"/>
  <c r="E403" i="9"/>
  <c r="D403" i="9"/>
  <c r="C403" i="9"/>
  <c r="B403" i="9"/>
  <c r="BE402" i="9"/>
  <c r="BD402" i="9"/>
  <c r="BC402" i="9"/>
  <c r="BB402" i="9"/>
  <c r="E402" i="9"/>
  <c r="D402" i="9"/>
  <c r="C402" i="9"/>
  <c r="B402" i="9"/>
  <c r="BE401" i="9"/>
  <c r="BD401" i="9"/>
  <c r="BC401" i="9"/>
  <c r="BB401" i="9"/>
  <c r="E401" i="9"/>
  <c r="D401" i="9"/>
  <c r="C401" i="9"/>
  <c r="B401" i="9"/>
  <c r="BE400" i="9"/>
  <c r="BD400" i="9"/>
  <c r="BC400" i="9"/>
  <c r="BB400" i="9"/>
  <c r="E400" i="9"/>
  <c r="D400" i="9"/>
  <c r="C400" i="9"/>
  <c r="B400" i="9"/>
  <c r="BE399" i="9"/>
  <c r="BD399" i="9"/>
  <c r="BC399" i="9"/>
  <c r="BB399" i="9"/>
  <c r="E399" i="9"/>
  <c r="D399" i="9"/>
  <c r="C399" i="9"/>
  <c r="B399" i="9"/>
  <c r="BE398" i="9"/>
  <c r="BD398" i="9"/>
  <c r="BC398" i="9"/>
  <c r="BB398" i="9"/>
  <c r="E398" i="9"/>
  <c r="D398" i="9"/>
  <c r="C398" i="9"/>
  <c r="B398" i="9"/>
  <c r="BE397" i="9"/>
  <c r="BD397" i="9"/>
  <c r="BC397" i="9"/>
  <c r="BB397" i="9"/>
  <c r="E397" i="9"/>
  <c r="D397" i="9"/>
  <c r="C397" i="9"/>
  <c r="B397" i="9"/>
  <c r="BE396" i="9"/>
  <c r="BD396" i="9"/>
  <c r="BC396" i="9"/>
  <c r="BB396" i="9"/>
  <c r="E396" i="9"/>
  <c r="D396" i="9"/>
  <c r="C396" i="9"/>
  <c r="B396" i="9"/>
  <c r="BE395" i="9"/>
  <c r="BD395" i="9"/>
  <c r="BC395" i="9"/>
  <c r="BB395" i="9"/>
  <c r="E395" i="9"/>
  <c r="D395" i="9"/>
  <c r="C395" i="9"/>
  <c r="B395" i="9"/>
  <c r="BE394" i="9"/>
  <c r="BD394" i="9"/>
  <c r="BC394" i="9"/>
  <c r="BB394" i="9"/>
  <c r="E394" i="9"/>
  <c r="D394" i="9"/>
  <c r="C394" i="9"/>
  <c r="B394" i="9"/>
  <c r="BE393" i="9"/>
  <c r="BD393" i="9"/>
  <c r="BC393" i="9"/>
  <c r="BB393" i="9"/>
  <c r="E393" i="9"/>
  <c r="D393" i="9"/>
  <c r="C393" i="9"/>
  <c r="B393" i="9"/>
  <c r="BE392" i="9"/>
  <c r="BD392" i="9"/>
  <c r="BC392" i="9"/>
  <c r="BB392" i="9"/>
  <c r="E392" i="9"/>
  <c r="D392" i="9"/>
  <c r="C392" i="9"/>
  <c r="B392" i="9"/>
  <c r="BE391" i="9"/>
  <c r="BD391" i="9"/>
  <c r="BC391" i="9"/>
  <c r="BB391" i="9"/>
  <c r="E391" i="9"/>
  <c r="D391" i="9"/>
  <c r="C391" i="9"/>
  <c r="B391" i="9"/>
  <c r="BE390" i="9"/>
  <c r="BD390" i="9"/>
  <c r="BC390" i="9"/>
  <c r="BB390" i="9"/>
  <c r="E390" i="9"/>
  <c r="D390" i="9"/>
  <c r="C390" i="9"/>
  <c r="B390" i="9"/>
  <c r="BE389" i="9"/>
  <c r="BD389" i="9"/>
  <c r="BC389" i="9"/>
  <c r="BB389" i="9"/>
  <c r="E389" i="9"/>
  <c r="D389" i="9"/>
  <c r="C389" i="9"/>
  <c r="B389" i="9"/>
  <c r="BE388" i="9"/>
  <c r="BD388" i="9"/>
  <c r="BC388" i="9"/>
  <c r="BB388" i="9"/>
  <c r="E388" i="9"/>
  <c r="D388" i="9"/>
  <c r="C388" i="9"/>
  <c r="B388" i="9"/>
  <c r="BE387" i="9"/>
  <c r="BD387" i="9"/>
  <c r="BC387" i="9"/>
  <c r="BB387" i="9"/>
  <c r="E387" i="9"/>
  <c r="D387" i="9"/>
  <c r="C387" i="9"/>
  <c r="B387" i="9"/>
  <c r="BE386" i="9"/>
  <c r="BD386" i="9"/>
  <c r="BC386" i="9"/>
  <c r="BB386" i="9"/>
  <c r="E386" i="9"/>
  <c r="D386" i="9"/>
  <c r="C386" i="9"/>
  <c r="B386" i="9"/>
  <c r="BE385" i="9"/>
  <c r="BD385" i="9"/>
  <c r="BC385" i="9"/>
  <c r="BB385" i="9"/>
  <c r="E385" i="9"/>
  <c r="D385" i="9"/>
  <c r="C385" i="9"/>
  <c r="B385" i="9"/>
  <c r="BE384" i="9"/>
  <c r="BD384" i="9"/>
  <c r="BC384" i="9"/>
  <c r="BB384" i="9"/>
  <c r="E384" i="9"/>
  <c r="D384" i="9"/>
  <c r="C384" i="9"/>
  <c r="B384" i="9"/>
  <c r="BE383" i="9"/>
  <c r="BD383" i="9"/>
  <c r="BC383" i="9"/>
  <c r="BB383" i="9"/>
  <c r="E383" i="9"/>
  <c r="D383" i="9"/>
  <c r="C383" i="9"/>
  <c r="B383" i="9"/>
  <c r="BE382" i="9"/>
  <c r="BD382" i="9"/>
  <c r="BC382" i="9"/>
  <c r="BB382" i="9"/>
  <c r="E382" i="9"/>
  <c r="D382" i="9"/>
  <c r="C382" i="9"/>
  <c r="B382" i="9"/>
  <c r="BE381" i="9"/>
  <c r="BD381" i="9"/>
  <c r="BC381" i="9"/>
  <c r="BB381" i="9"/>
  <c r="E381" i="9"/>
  <c r="D381" i="9"/>
  <c r="C381" i="9"/>
  <c r="B381" i="9"/>
  <c r="BE380" i="9"/>
  <c r="BD380" i="9"/>
  <c r="BC380" i="9"/>
  <c r="BB380" i="9"/>
  <c r="E380" i="9"/>
  <c r="D380" i="9"/>
  <c r="C380" i="9"/>
  <c r="B380" i="9"/>
  <c r="BE379" i="9"/>
  <c r="BD379" i="9"/>
  <c r="BC379" i="9"/>
  <c r="BB379" i="9"/>
  <c r="E379" i="9"/>
  <c r="D379" i="9"/>
  <c r="C379" i="9"/>
  <c r="B379" i="9"/>
  <c r="BE378" i="9"/>
  <c r="BD378" i="9"/>
  <c r="BC378" i="9"/>
  <c r="BB378" i="9"/>
  <c r="E378" i="9"/>
  <c r="D378" i="9"/>
  <c r="C378" i="9"/>
  <c r="B378" i="9"/>
  <c r="BE377" i="9"/>
  <c r="BD377" i="9"/>
  <c r="BC377" i="9"/>
  <c r="BB377" i="9"/>
  <c r="E377" i="9"/>
  <c r="D377" i="9"/>
  <c r="C377" i="9"/>
  <c r="B377" i="9"/>
  <c r="BE376" i="9"/>
  <c r="BD376" i="9"/>
  <c r="BC376" i="9"/>
  <c r="BB376" i="9"/>
  <c r="E376" i="9"/>
  <c r="D376" i="9"/>
  <c r="C376" i="9"/>
  <c r="B376" i="9"/>
  <c r="BE375" i="9"/>
  <c r="BD375" i="9"/>
  <c r="BC375" i="9"/>
  <c r="BB375" i="9"/>
  <c r="E375" i="9"/>
  <c r="D375" i="9"/>
  <c r="C375" i="9"/>
  <c r="B375" i="9"/>
  <c r="BE374" i="9"/>
  <c r="BD374" i="9"/>
  <c r="BC374" i="9"/>
  <c r="BB374" i="9"/>
  <c r="E374" i="9"/>
  <c r="D374" i="9"/>
  <c r="C374" i="9"/>
  <c r="B374" i="9"/>
  <c r="BE373" i="9"/>
  <c r="BD373" i="9"/>
  <c r="BC373" i="9"/>
  <c r="BB373" i="9"/>
  <c r="E373" i="9"/>
  <c r="D373" i="9"/>
  <c r="C373" i="9"/>
  <c r="B373" i="9"/>
  <c r="BE372" i="9"/>
  <c r="BD372" i="9"/>
  <c r="BC372" i="9"/>
  <c r="BB372" i="9"/>
  <c r="E372" i="9"/>
  <c r="D372" i="9"/>
  <c r="C372" i="9"/>
  <c r="B372" i="9"/>
  <c r="BE371" i="9"/>
  <c r="BD371" i="9"/>
  <c r="BC371" i="9"/>
  <c r="BB371" i="9"/>
  <c r="E371" i="9"/>
  <c r="D371" i="9"/>
  <c r="C371" i="9"/>
  <c r="B371" i="9"/>
  <c r="BE370" i="9"/>
  <c r="BD370" i="9"/>
  <c r="BC370" i="9"/>
  <c r="BB370" i="9"/>
  <c r="E370" i="9"/>
  <c r="D370" i="9"/>
  <c r="C370" i="9"/>
  <c r="B370" i="9"/>
  <c r="BE369" i="9"/>
  <c r="BD369" i="9"/>
  <c r="BC369" i="9"/>
  <c r="BB369" i="9"/>
  <c r="E369" i="9"/>
  <c r="D369" i="9"/>
  <c r="C369" i="9"/>
  <c r="B369" i="9"/>
  <c r="BE368" i="9"/>
  <c r="BD368" i="9"/>
  <c r="BC368" i="9"/>
  <c r="BB368" i="9"/>
  <c r="E368" i="9"/>
  <c r="D368" i="9"/>
  <c r="C368" i="9"/>
  <c r="B368" i="9"/>
  <c r="BE367" i="9"/>
  <c r="BD367" i="9"/>
  <c r="BC367" i="9"/>
  <c r="BB367" i="9"/>
  <c r="E367" i="9"/>
  <c r="D367" i="9"/>
  <c r="C367" i="9"/>
  <c r="B367" i="9"/>
  <c r="BE366" i="9"/>
  <c r="BD366" i="9"/>
  <c r="BC366" i="9"/>
  <c r="BB366" i="9"/>
  <c r="E366" i="9"/>
  <c r="D366" i="9"/>
  <c r="C366" i="9"/>
  <c r="B366" i="9"/>
  <c r="BE365" i="9"/>
  <c r="BD365" i="9"/>
  <c r="BC365" i="9"/>
  <c r="BB365" i="9"/>
  <c r="E365" i="9"/>
  <c r="D365" i="9"/>
  <c r="C365" i="9"/>
  <c r="B365" i="9"/>
  <c r="BE364" i="9"/>
  <c r="BD364" i="9"/>
  <c r="BC364" i="9"/>
  <c r="BB364" i="9"/>
  <c r="E364" i="9"/>
  <c r="D364" i="9"/>
  <c r="C364" i="9"/>
  <c r="B364" i="9"/>
  <c r="BE363" i="9"/>
  <c r="BD363" i="9"/>
  <c r="BC363" i="9"/>
  <c r="BB363" i="9"/>
  <c r="E363" i="9"/>
  <c r="D363" i="9"/>
  <c r="C363" i="9"/>
  <c r="B363" i="9"/>
  <c r="BE362" i="9"/>
  <c r="BD362" i="9"/>
  <c r="BC362" i="9"/>
  <c r="BB362" i="9"/>
  <c r="E362" i="9"/>
  <c r="D362" i="9"/>
  <c r="C362" i="9"/>
  <c r="B362" i="9"/>
  <c r="BE361" i="9"/>
  <c r="BD361" i="9"/>
  <c r="BC361" i="9"/>
  <c r="BB361" i="9"/>
  <c r="E361" i="9"/>
  <c r="D361" i="9"/>
  <c r="C361" i="9"/>
  <c r="B361" i="9"/>
  <c r="BE360" i="9"/>
  <c r="BD360" i="9"/>
  <c r="BC360" i="9"/>
  <c r="BB360" i="9"/>
  <c r="E360" i="9"/>
  <c r="D360" i="9"/>
  <c r="C360" i="9"/>
  <c r="B360" i="9"/>
  <c r="BE359" i="9"/>
  <c r="BD359" i="9"/>
  <c r="BC359" i="9"/>
  <c r="BB359" i="9"/>
  <c r="E359" i="9"/>
  <c r="D359" i="9"/>
  <c r="C359" i="9"/>
  <c r="B359" i="9"/>
  <c r="BE358" i="9"/>
  <c r="BD358" i="9"/>
  <c r="BC358" i="9"/>
  <c r="BB358" i="9"/>
  <c r="E358" i="9"/>
  <c r="D358" i="9"/>
  <c r="C358" i="9"/>
  <c r="B358" i="9"/>
  <c r="BE357" i="9"/>
  <c r="BD357" i="9"/>
  <c r="BC357" i="9"/>
  <c r="BB357" i="9"/>
  <c r="E357" i="9"/>
  <c r="D357" i="9"/>
  <c r="C357" i="9"/>
  <c r="B357" i="9"/>
  <c r="BE356" i="9"/>
  <c r="BD356" i="9"/>
  <c r="BC356" i="9"/>
  <c r="BB356" i="9"/>
  <c r="E356" i="9"/>
  <c r="D356" i="9"/>
  <c r="C356" i="9"/>
  <c r="B356" i="9"/>
  <c r="BE355" i="9"/>
  <c r="BD355" i="9"/>
  <c r="BC355" i="9"/>
  <c r="BB355" i="9"/>
  <c r="E355" i="9"/>
  <c r="D355" i="9"/>
  <c r="C355" i="9"/>
  <c r="B355" i="9"/>
  <c r="BE354" i="9"/>
  <c r="BD354" i="9"/>
  <c r="BC354" i="9"/>
  <c r="BB354" i="9"/>
  <c r="E354" i="9"/>
  <c r="D354" i="9"/>
  <c r="C354" i="9"/>
  <c r="B354" i="9"/>
  <c r="BE353" i="9"/>
  <c r="BD353" i="9"/>
  <c r="BC353" i="9"/>
  <c r="BB353" i="9"/>
  <c r="E353" i="9"/>
  <c r="D353" i="9"/>
  <c r="C353" i="9"/>
  <c r="B353" i="9"/>
  <c r="BE352" i="9"/>
  <c r="BD352" i="9"/>
  <c r="BC352" i="9"/>
  <c r="BB352" i="9"/>
  <c r="E352" i="9"/>
  <c r="D352" i="9"/>
  <c r="C352" i="9"/>
  <c r="B352" i="9"/>
  <c r="BE351" i="9"/>
  <c r="BD351" i="9"/>
  <c r="BC351" i="9"/>
  <c r="BB351" i="9"/>
  <c r="E351" i="9"/>
  <c r="D351" i="9"/>
  <c r="C351" i="9"/>
  <c r="B351" i="9"/>
  <c r="BE350" i="9"/>
  <c r="BD350" i="9"/>
  <c r="BC350" i="9"/>
  <c r="BB350" i="9"/>
  <c r="E350" i="9"/>
  <c r="D350" i="9"/>
  <c r="C350" i="9"/>
  <c r="B350" i="9"/>
  <c r="BE349" i="9"/>
  <c r="BD349" i="9"/>
  <c r="BC349" i="9"/>
  <c r="BB349" i="9"/>
  <c r="E349" i="9"/>
  <c r="D349" i="9"/>
  <c r="C349" i="9"/>
  <c r="B349" i="9"/>
  <c r="BE348" i="9"/>
  <c r="BD348" i="9"/>
  <c r="BC348" i="9"/>
  <c r="BB348" i="9"/>
  <c r="E348" i="9"/>
  <c r="D348" i="9"/>
  <c r="C348" i="9"/>
  <c r="B348" i="9"/>
  <c r="BE347" i="9"/>
  <c r="BD347" i="9"/>
  <c r="BC347" i="9"/>
  <c r="BB347" i="9"/>
  <c r="E347" i="9"/>
  <c r="D347" i="9"/>
  <c r="C347" i="9"/>
  <c r="B347" i="9"/>
  <c r="BE346" i="9"/>
  <c r="BD346" i="9"/>
  <c r="BC346" i="9"/>
  <c r="BB346" i="9"/>
  <c r="E346" i="9"/>
  <c r="D346" i="9"/>
  <c r="C346" i="9"/>
  <c r="B346" i="9"/>
  <c r="BE345" i="9"/>
  <c r="BD345" i="9"/>
  <c r="BC345" i="9"/>
  <c r="BB345" i="9"/>
  <c r="E345" i="9"/>
  <c r="D345" i="9"/>
  <c r="C345" i="9"/>
  <c r="B345" i="9"/>
  <c r="BE344" i="9"/>
  <c r="BD344" i="9"/>
  <c r="BC344" i="9"/>
  <c r="BB344" i="9"/>
  <c r="E344" i="9"/>
  <c r="D344" i="9"/>
  <c r="C344" i="9"/>
  <c r="B344" i="9"/>
  <c r="BE343" i="9"/>
  <c r="BD343" i="9"/>
  <c r="BC343" i="9"/>
  <c r="BB343" i="9"/>
  <c r="E343" i="9"/>
  <c r="D343" i="9"/>
  <c r="C343" i="9"/>
  <c r="B343" i="9"/>
  <c r="BE342" i="9"/>
  <c r="BD342" i="9"/>
  <c r="BC342" i="9"/>
  <c r="BB342" i="9"/>
  <c r="E342" i="9"/>
  <c r="D342" i="9"/>
  <c r="C342" i="9"/>
  <c r="B342" i="9"/>
  <c r="BE341" i="9"/>
  <c r="BD341" i="9"/>
  <c r="BC341" i="9"/>
  <c r="BB341" i="9"/>
  <c r="E341" i="9"/>
  <c r="D341" i="9"/>
  <c r="C341" i="9"/>
  <c r="B341" i="9"/>
  <c r="BE340" i="9"/>
  <c r="BD340" i="9"/>
  <c r="BC340" i="9"/>
  <c r="BB340" i="9"/>
  <c r="E340" i="9"/>
  <c r="D340" i="9"/>
  <c r="C340" i="9"/>
  <c r="B340" i="9"/>
  <c r="BE339" i="9"/>
  <c r="BD339" i="9"/>
  <c r="BC339" i="9"/>
  <c r="BB339" i="9"/>
  <c r="E339" i="9"/>
  <c r="D339" i="9"/>
  <c r="C339" i="9"/>
  <c r="B339" i="9"/>
  <c r="BE338" i="9"/>
  <c r="BD338" i="9"/>
  <c r="BC338" i="9"/>
  <c r="BB338" i="9"/>
  <c r="E338" i="9"/>
  <c r="D338" i="9"/>
  <c r="C338" i="9"/>
  <c r="B338" i="9"/>
  <c r="BE337" i="9"/>
  <c r="BD337" i="9"/>
  <c r="BC337" i="9"/>
  <c r="BB337" i="9"/>
  <c r="E337" i="9"/>
  <c r="D337" i="9"/>
  <c r="C337" i="9"/>
  <c r="B337" i="9"/>
  <c r="BE336" i="9"/>
  <c r="BD336" i="9"/>
  <c r="BC336" i="9"/>
  <c r="BB336" i="9"/>
  <c r="E336" i="9"/>
  <c r="D336" i="9"/>
  <c r="C336" i="9"/>
  <c r="B336" i="9"/>
  <c r="BE335" i="9"/>
  <c r="BD335" i="9"/>
  <c r="BC335" i="9"/>
  <c r="BB335" i="9"/>
  <c r="E335" i="9"/>
  <c r="D335" i="9"/>
  <c r="C335" i="9"/>
  <c r="B335" i="9"/>
  <c r="BE334" i="9"/>
  <c r="BD334" i="9"/>
  <c r="BC334" i="9"/>
  <c r="BB334" i="9"/>
  <c r="E334" i="9"/>
  <c r="D334" i="9"/>
  <c r="C334" i="9"/>
  <c r="B334" i="9"/>
  <c r="BE333" i="9"/>
  <c r="BD333" i="9"/>
  <c r="BC333" i="9"/>
  <c r="BB333" i="9"/>
  <c r="E333" i="9"/>
  <c r="D333" i="9"/>
  <c r="C333" i="9"/>
  <c r="B333" i="9"/>
  <c r="BE332" i="9"/>
  <c r="BD332" i="9"/>
  <c r="BC332" i="9"/>
  <c r="BB332" i="9"/>
  <c r="E332" i="9"/>
  <c r="D332" i="9"/>
  <c r="C332" i="9"/>
  <c r="B332" i="9"/>
  <c r="BE331" i="9"/>
  <c r="BD331" i="9"/>
  <c r="BC331" i="9"/>
  <c r="BB331" i="9"/>
  <c r="E331" i="9"/>
  <c r="D331" i="9"/>
  <c r="C331" i="9"/>
  <c r="B331" i="9"/>
  <c r="BE330" i="9"/>
  <c r="BD330" i="9"/>
  <c r="BC330" i="9"/>
  <c r="BB330" i="9"/>
  <c r="E330" i="9"/>
  <c r="D330" i="9"/>
  <c r="C330" i="9"/>
  <c r="B330" i="9"/>
  <c r="BE329" i="9"/>
  <c r="BD329" i="9"/>
  <c r="BC329" i="9"/>
  <c r="BB329" i="9"/>
  <c r="E329" i="9"/>
  <c r="D329" i="9"/>
  <c r="C329" i="9"/>
  <c r="B329" i="9"/>
  <c r="BE328" i="9"/>
  <c r="BD328" i="9"/>
  <c r="BC328" i="9"/>
  <c r="BB328" i="9"/>
  <c r="E328" i="9"/>
  <c r="D328" i="9"/>
  <c r="C328" i="9"/>
  <c r="B328" i="9"/>
  <c r="BE327" i="9"/>
  <c r="BD327" i="9"/>
  <c r="BC327" i="9"/>
  <c r="BB327" i="9"/>
  <c r="E327" i="9"/>
  <c r="D327" i="9"/>
  <c r="C327" i="9"/>
  <c r="B327" i="9"/>
  <c r="BE326" i="9"/>
  <c r="BD326" i="9"/>
  <c r="BC326" i="9"/>
  <c r="BB326" i="9"/>
  <c r="E326" i="9"/>
  <c r="D326" i="9"/>
  <c r="C326" i="9"/>
  <c r="B326" i="9"/>
  <c r="BE325" i="9"/>
  <c r="BD325" i="9"/>
  <c r="BC325" i="9"/>
  <c r="BB325" i="9"/>
  <c r="E325" i="9"/>
  <c r="D325" i="9"/>
  <c r="C325" i="9"/>
  <c r="B325" i="9"/>
  <c r="BE324" i="9"/>
  <c r="BD324" i="9"/>
  <c r="BC324" i="9"/>
  <c r="BB324" i="9"/>
  <c r="E324" i="9"/>
  <c r="D324" i="9"/>
  <c r="C324" i="9"/>
  <c r="B324" i="9"/>
  <c r="BE323" i="9"/>
  <c r="BD323" i="9"/>
  <c r="BC323" i="9"/>
  <c r="BB323" i="9"/>
  <c r="E323" i="9"/>
  <c r="D323" i="9"/>
  <c r="C323" i="9"/>
  <c r="B323" i="9"/>
  <c r="BE322" i="9"/>
  <c r="BD322" i="9"/>
  <c r="BC322" i="9"/>
  <c r="BB322" i="9"/>
  <c r="E322" i="9"/>
  <c r="D322" i="9"/>
  <c r="C322" i="9"/>
  <c r="B322" i="9"/>
  <c r="BE321" i="9"/>
  <c r="BD321" i="9"/>
  <c r="BC321" i="9"/>
  <c r="BB321" i="9"/>
  <c r="E321" i="9"/>
  <c r="D321" i="9"/>
  <c r="C321" i="9"/>
  <c r="B321" i="9"/>
  <c r="BE320" i="9"/>
  <c r="BD320" i="9"/>
  <c r="BC320" i="9"/>
  <c r="BB320" i="9"/>
  <c r="E320" i="9"/>
  <c r="D320" i="9"/>
  <c r="C320" i="9"/>
  <c r="B320" i="9"/>
  <c r="BE319" i="9"/>
  <c r="BD319" i="9"/>
  <c r="BC319" i="9"/>
  <c r="BB319" i="9"/>
  <c r="E319" i="9"/>
  <c r="D319" i="9"/>
  <c r="C319" i="9"/>
  <c r="B319" i="9"/>
  <c r="BE318" i="9"/>
  <c r="BD318" i="9"/>
  <c r="BC318" i="9"/>
  <c r="BB318" i="9"/>
  <c r="E318" i="9"/>
  <c r="D318" i="9"/>
  <c r="C318" i="9"/>
  <c r="B318" i="9"/>
  <c r="BE317" i="9"/>
  <c r="BD317" i="9"/>
  <c r="BC317" i="9"/>
  <c r="BB317" i="9"/>
  <c r="E317" i="9"/>
  <c r="D317" i="9"/>
  <c r="C317" i="9"/>
  <c r="B317" i="9"/>
  <c r="BE316" i="9"/>
  <c r="BD316" i="9"/>
  <c r="BC316" i="9"/>
  <c r="BB316" i="9"/>
  <c r="E316" i="9"/>
  <c r="D316" i="9"/>
  <c r="C316" i="9"/>
  <c r="B316" i="9"/>
  <c r="BE315" i="9"/>
  <c r="BD315" i="9"/>
  <c r="BC315" i="9"/>
  <c r="BB315" i="9"/>
  <c r="E315" i="9"/>
  <c r="D315" i="9"/>
  <c r="C315" i="9"/>
  <c r="B315" i="9"/>
  <c r="BE314" i="9"/>
  <c r="BD314" i="9"/>
  <c r="BC314" i="9"/>
  <c r="BB314" i="9"/>
  <c r="E314" i="9"/>
  <c r="D314" i="9"/>
  <c r="C314" i="9"/>
  <c r="B314" i="9"/>
  <c r="BE313" i="9"/>
  <c r="BD313" i="9"/>
  <c r="BC313" i="9"/>
  <c r="BB313" i="9"/>
  <c r="E313" i="9"/>
  <c r="D313" i="9"/>
  <c r="C313" i="9"/>
  <c r="B313" i="9"/>
  <c r="BE312" i="9"/>
  <c r="BD312" i="9"/>
  <c r="BC312" i="9"/>
  <c r="BB312" i="9"/>
  <c r="E312" i="9"/>
  <c r="D312" i="9"/>
  <c r="C312" i="9"/>
  <c r="B312" i="9"/>
  <c r="BE311" i="9"/>
  <c r="BD311" i="9"/>
  <c r="BC311" i="9"/>
  <c r="BB311" i="9"/>
  <c r="E311" i="9"/>
  <c r="D311" i="9"/>
  <c r="C311" i="9"/>
  <c r="B311" i="9"/>
  <c r="BE310" i="9"/>
  <c r="BD310" i="9"/>
  <c r="BC310" i="9"/>
  <c r="BB310" i="9"/>
  <c r="E310" i="9"/>
  <c r="D310" i="9"/>
  <c r="C310" i="9"/>
  <c r="B310" i="9"/>
  <c r="BE309" i="9"/>
  <c r="BD309" i="9"/>
  <c r="BC309" i="9"/>
  <c r="BB309" i="9"/>
  <c r="E309" i="9"/>
  <c r="D309" i="9"/>
  <c r="C309" i="9"/>
  <c r="B309" i="9"/>
  <c r="BE308" i="9"/>
  <c r="BD308" i="9"/>
  <c r="BC308" i="9"/>
  <c r="BB308" i="9"/>
  <c r="E308" i="9"/>
  <c r="D308" i="9"/>
  <c r="C308" i="9"/>
  <c r="B308" i="9"/>
  <c r="BE307" i="9"/>
  <c r="BD307" i="9"/>
  <c r="BC307" i="9"/>
  <c r="BB307" i="9"/>
  <c r="E307" i="9"/>
  <c r="D307" i="9"/>
  <c r="C307" i="9"/>
  <c r="B307" i="9"/>
  <c r="BE306" i="9"/>
  <c r="BD306" i="9"/>
  <c r="BC306" i="9"/>
  <c r="BB306" i="9"/>
  <c r="E306" i="9"/>
  <c r="D306" i="9"/>
  <c r="C306" i="9"/>
  <c r="B306" i="9"/>
  <c r="BE305" i="9"/>
  <c r="BD305" i="9"/>
  <c r="BC305" i="9"/>
  <c r="BB305" i="9"/>
  <c r="E305" i="9"/>
  <c r="D305" i="9"/>
  <c r="C305" i="9"/>
  <c r="B305" i="9"/>
  <c r="BE304" i="9"/>
  <c r="BD304" i="9"/>
  <c r="BC304" i="9"/>
  <c r="BB304" i="9"/>
  <c r="E304" i="9"/>
  <c r="D304" i="9"/>
  <c r="C304" i="9"/>
  <c r="B304" i="9"/>
  <c r="BE303" i="9"/>
  <c r="BD303" i="9"/>
  <c r="BC303" i="9"/>
  <c r="BB303" i="9"/>
  <c r="E303" i="9"/>
  <c r="D303" i="9"/>
  <c r="C303" i="9"/>
  <c r="B303" i="9"/>
  <c r="BE302" i="9"/>
  <c r="BD302" i="9"/>
  <c r="BC302" i="9"/>
  <c r="BB302" i="9"/>
  <c r="E302" i="9"/>
  <c r="D302" i="9"/>
  <c r="C302" i="9"/>
  <c r="B302" i="9"/>
  <c r="BE301" i="9"/>
  <c r="BD301" i="9"/>
  <c r="BC301" i="9"/>
  <c r="BB301" i="9"/>
  <c r="E301" i="9"/>
  <c r="D301" i="9"/>
  <c r="C301" i="9"/>
  <c r="B301" i="9"/>
  <c r="BE300" i="9"/>
  <c r="BD300" i="9"/>
  <c r="BC300" i="9"/>
  <c r="BB300" i="9"/>
  <c r="E300" i="9"/>
  <c r="D300" i="9"/>
  <c r="C300" i="9"/>
  <c r="B300" i="9"/>
  <c r="BE299" i="9"/>
  <c r="BD299" i="9"/>
  <c r="BC299" i="9"/>
  <c r="BB299" i="9"/>
  <c r="E299" i="9"/>
  <c r="D299" i="9"/>
  <c r="C299" i="9"/>
  <c r="B299" i="9"/>
  <c r="BE298" i="9"/>
  <c r="BD298" i="9"/>
  <c r="BC298" i="9"/>
  <c r="BB298" i="9"/>
  <c r="E298" i="9"/>
  <c r="D298" i="9"/>
  <c r="C298" i="9"/>
  <c r="B298" i="9"/>
  <c r="BE297" i="9"/>
  <c r="BD297" i="9"/>
  <c r="BC297" i="9"/>
  <c r="BB297" i="9"/>
  <c r="E297" i="9"/>
  <c r="D297" i="9"/>
  <c r="C297" i="9"/>
  <c r="B297" i="9"/>
  <c r="BE296" i="9"/>
  <c r="BD296" i="9"/>
  <c r="BC296" i="9"/>
  <c r="BB296" i="9"/>
  <c r="E296" i="9"/>
  <c r="D296" i="9"/>
  <c r="C296" i="9"/>
  <c r="B296" i="9"/>
  <c r="BE295" i="9"/>
  <c r="BD295" i="9"/>
  <c r="BC295" i="9"/>
  <c r="BB295" i="9"/>
  <c r="E295" i="9"/>
  <c r="D295" i="9"/>
  <c r="C295" i="9"/>
  <c r="B295" i="9"/>
  <c r="BE294" i="9"/>
  <c r="BD294" i="9"/>
  <c r="BC294" i="9"/>
  <c r="BB294" i="9"/>
  <c r="E294" i="9"/>
  <c r="D294" i="9"/>
  <c r="C294" i="9"/>
  <c r="B294" i="9"/>
  <c r="BE293" i="9"/>
  <c r="BD293" i="9"/>
  <c r="BC293" i="9"/>
  <c r="BB293" i="9"/>
  <c r="E293" i="9"/>
  <c r="D293" i="9"/>
  <c r="C293" i="9"/>
  <c r="B293" i="9"/>
  <c r="BE292" i="9"/>
  <c r="BD292" i="9"/>
  <c r="BC292" i="9"/>
  <c r="BB292" i="9"/>
  <c r="E292" i="9"/>
  <c r="D292" i="9"/>
  <c r="C292" i="9"/>
  <c r="B292" i="9"/>
  <c r="BE291" i="9"/>
  <c r="BD291" i="9"/>
  <c r="BC291" i="9"/>
  <c r="BB291" i="9"/>
  <c r="E291" i="9"/>
  <c r="D291" i="9"/>
  <c r="C291" i="9"/>
  <c r="B291" i="9"/>
  <c r="BE290" i="9"/>
  <c r="BD290" i="9"/>
  <c r="BC290" i="9"/>
  <c r="BB290" i="9"/>
  <c r="E290" i="9"/>
  <c r="D290" i="9"/>
  <c r="C290" i="9"/>
  <c r="B290" i="9"/>
  <c r="BE289" i="9"/>
  <c r="BD289" i="9"/>
  <c r="BC289" i="9"/>
  <c r="BB289" i="9"/>
  <c r="E289" i="9"/>
  <c r="D289" i="9"/>
  <c r="C289" i="9"/>
  <c r="B289" i="9"/>
  <c r="BE288" i="9"/>
  <c r="BD288" i="9"/>
  <c r="BC288" i="9"/>
  <c r="BB288" i="9"/>
  <c r="E288" i="9"/>
  <c r="D288" i="9"/>
  <c r="C288" i="9"/>
  <c r="B288" i="9"/>
  <c r="BE287" i="9"/>
  <c r="BD287" i="9"/>
  <c r="BC287" i="9"/>
  <c r="BB287" i="9"/>
  <c r="E287" i="9"/>
  <c r="D287" i="9"/>
  <c r="C287" i="9"/>
  <c r="B287" i="9"/>
  <c r="BE286" i="9"/>
  <c r="BD286" i="9"/>
  <c r="BC286" i="9"/>
  <c r="BB286" i="9"/>
  <c r="E286" i="9"/>
  <c r="D286" i="9"/>
  <c r="C286" i="9"/>
  <c r="B286" i="9"/>
  <c r="BE285" i="9"/>
  <c r="BD285" i="9"/>
  <c r="BC285" i="9"/>
  <c r="BB285" i="9"/>
  <c r="E285" i="9"/>
  <c r="D285" i="9"/>
  <c r="C285" i="9"/>
  <c r="B285" i="9"/>
  <c r="BE284" i="9"/>
  <c r="BD284" i="9"/>
  <c r="BC284" i="9"/>
  <c r="BB284" i="9"/>
  <c r="E284" i="9"/>
  <c r="D284" i="9"/>
  <c r="C284" i="9"/>
  <c r="B284" i="9"/>
  <c r="BE283" i="9"/>
  <c r="BD283" i="9"/>
  <c r="BC283" i="9"/>
  <c r="BB283" i="9"/>
  <c r="E283" i="9"/>
  <c r="D283" i="9"/>
  <c r="C283" i="9"/>
  <c r="B283" i="9"/>
  <c r="BE282" i="9"/>
  <c r="BD282" i="9"/>
  <c r="BC282" i="9"/>
  <c r="BB282" i="9"/>
  <c r="E282" i="9"/>
  <c r="D282" i="9"/>
  <c r="C282" i="9"/>
  <c r="B282" i="9"/>
  <c r="BE281" i="9"/>
  <c r="BD281" i="9"/>
  <c r="BC281" i="9"/>
  <c r="BB281" i="9"/>
  <c r="E281" i="9"/>
  <c r="D281" i="9"/>
  <c r="C281" i="9"/>
  <c r="B281" i="9"/>
  <c r="BE280" i="9"/>
  <c r="BD280" i="9"/>
  <c r="BC280" i="9"/>
  <c r="BB280" i="9"/>
  <c r="E280" i="9"/>
  <c r="D280" i="9"/>
  <c r="C280" i="9"/>
  <c r="B280" i="9"/>
  <c r="BE279" i="9"/>
  <c r="BD279" i="9"/>
  <c r="BC279" i="9"/>
  <c r="BB279" i="9"/>
  <c r="E279" i="9"/>
  <c r="D279" i="9"/>
  <c r="C279" i="9"/>
  <c r="B279" i="9"/>
  <c r="BE278" i="9"/>
  <c r="BD278" i="9"/>
  <c r="BC278" i="9"/>
  <c r="BB278" i="9"/>
  <c r="E278" i="9"/>
  <c r="D278" i="9"/>
  <c r="C278" i="9"/>
  <c r="B278" i="9"/>
  <c r="BE277" i="9"/>
  <c r="BD277" i="9"/>
  <c r="BC277" i="9"/>
  <c r="BB277" i="9"/>
  <c r="E277" i="9"/>
  <c r="D277" i="9"/>
  <c r="C277" i="9"/>
  <c r="B277" i="9"/>
  <c r="BE276" i="9"/>
  <c r="BD276" i="9"/>
  <c r="BC276" i="9"/>
  <c r="BB276" i="9"/>
  <c r="E276" i="9"/>
  <c r="D276" i="9"/>
  <c r="C276" i="9"/>
  <c r="B276" i="9"/>
  <c r="BE275" i="9"/>
  <c r="BD275" i="9"/>
  <c r="BC275" i="9"/>
  <c r="BB275" i="9"/>
  <c r="E275" i="9"/>
  <c r="D275" i="9"/>
  <c r="C275" i="9"/>
  <c r="B275" i="9"/>
  <c r="BE274" i="9"/>
  <c r="BD274" i="9"/>
  <c r="BC274" i="9"/>
  <c r="BB274" i="9"/>
  <c r="E274" i="9"/>
  <c r="D274" i="9"/>
  <c r="C274" i="9"/>
  <c r="B274" i="9"/>
  <c r="BE273" i="9"/>
  <c r="BD273" i="9"/>
  <c r="BC273" i="9"/>
  <c r="BB273" i="9"/>
  <c r="E273" i="9"/>
  <c r="D273" i="9"/>
  <c r="C273" i="9"/>
  <c r="B273" i="9"/>
  <c r="BE272" i="9"/>
  <c r="BD272" i="9"/>
  <c r="BC272" i="9"/>
  <c r="BB272" i="9"/>
  <c r="E272" i="9"/>
  <c r="D272" i="9"/>
  <c r="C272" i="9"/>
  <c r="B272" i="9"/>
  <c r="BE271" i="9"/>
  <c r="BD271" i="9"/>
  <c r="BC271" i="9"/>
  <c r="BB271" i="9"/>
  <c r="E271" i="9"/>
  <c r="D271" i="9"/>
  <c r="C271" i="9"/>
  <c r="B271" i="9"/>
  <c r="BE270" i="9"/>
  <c r="BD270" i="9"/>
  <c r="BC270" i="9"/>
  <c r="BB270" i="9"/>
  <c r="E270" i="9"/>
  <c r="D270" i="9"/>
  <c r="C270" i="9"/>
  <c r="B270" i="9"/>
  <c r="BE269" i="9"/>
  <c r="BD269" i="9"/>
  <c r="BC269" i="9"/>
  <c r="BB269" i="9"/>
  <c r="E269" i="9"/>
  <c r="D269" i="9"/>
  <c r="C269" i="9"/>
  <c r="B269" i="9"/>
  <c r="BE268" i="9"/>
  <c r="BD268" i="9"/>
  <c r="BC268" i="9"/>
  <c r="BB268" i="9"/>
  <c r="E268" i="9"/>
  <c r="D268" i="9"/>
  <c r="C268" i="9"/>
  <c r="B268" i="9"/>
  <c r="BE267" i="9"/>
  <c r="BD267" i="9"/>
  <c r="BC267" i="9"/>
  <c r="BB267" i="9"/>
  <c r="E267" i="9"/>
  <c r="D267" i="9"/>
  <c r="C267" i="9"/>
  <c r="B267" i="9"/>
  <c r="BE266" i="9"/>
  <c r="BD266" i="9"/>
  <c r="BC266" i="9"/>
  <c r="BB266" i="9"/>
  <c r="E266" i="9"/>
  <c r="D266" i="9"/>
  <c r="C266" i="9"/>
  <c r="B266" i="9"/>
  <c r="BE265" i="9"/>
  <c r="BD265" i="9"/>
  <c r="BC265" i="9"/>
  <c r="BB265" i="9"/>
  <c r="E265" i="9"/>
  <c r="D265" i="9"/>
  <c r="C265" i="9"/>
  <c r="B265" i="9"/>
  <c r="BE264" i="9"/>
  <c r="BD264" i="9"/>
  <c r="BC264" i="9"/>
  <c r="BB264" i="9"/>
  <c r="E264" i="9"/>
  <c r="D264" i="9"/>
  <c r="C264" i="9"/>
  <c r="B264" i="9"/>
  <c r="BE263" i="9"/>
  <c r="BD263" i="9"/>
  <c r="BC263" i="9"/>
  <c r="BB263" i="9"/>
  <c r="E263" i="9"/>
  <c r="D263" i="9"/>
  <c r="C263" i="9"/>
  <c r="B263" i="9"/>
  <c r="BE262" i="9"/>
  <c r="BD262" i="9"/>
  <c r="BC262" i="9"/>
  <c r="BB262" i="9"/>
  <c r="E262" i="9"/>
  <c r="D262" i="9"/>
  <c r="C262" i="9"/>
  <c r="B262" i="9"/>
  <c r="BE261" i="9"/>
  <c r="BD261" i="9"/>
  <c r="BC261" i="9"/>
  <c r="BB261" i="9"/>
  <c r="E261" i="9"/>
  <c r="D261" i="9"/>
  <c r="C261" i="9"/>
  <c r="B261" i="9"/>
  <c r="BE260" i="9"/>
  <c r="BD260" i="9"/>
  <c r="BC260" i="9"/>
  <c r="BB260" i="9"/>
  <c r="E260" i="9"/>
  <c r="D260" i="9"/>
  <c r="C260" i="9"/>
  <c r="B260" i="9"/>
  <c r="BE259" i="9"/>
  <c r="BD259" i="9"/>
  <c r="BC259" i="9"/>
  <c r="BB259" i="9"/>
  <c r="E259" i="9"/>
  <c r="D259" i="9"/>
  <c r="C259" i="9"/>
  <c r="B259" i="9"/>
  <c r="BE258" i="9"/>
  <c r="BD258" i="9"/>
  <c r="BC258" i="9"/>
  <c r="BB258" i="9"/>
  <c r="E258" i="9"/>
  <c r="D258" i="9"/>
  <c r="C258" i="9"/>
  <c r="B258" i="9"/>
  <c r="BE257" i="9"/>
  <c r="BD257" i="9"/>
  <c r="BC257" i="9"/>
  <c r="BB257" i="9"/>
  <c r="E257" i="9"/>
  <c r="D257" i="9"/>
  <c r="C257" i="9"/>
  <c r="B257" i="9"/>
  <c r="BE256" i="9"/>
  <c r="BD256" i="9"/>
  <c r="BC256" i="9"/>
  <c r="BB256" i="9"/>
  <c r="E256" i="9"/>
  <c r="D256" i="9"/>
  <c r="C256" i="9"/>
  <c r="B256" i="9"/>
  <c r="BE255" i="9"/>
  <c r="BD255" i="9"/>
  <c r="BC255" i="9"/>
  <c r="BB255" i="9"/>
  <c r="E255" i="9"/>
  <c r="D255" i="9"/>
  <c r="C255" i="9"/>
  <c r="B255" i="9"/>
  <c r="BE254" i="9"/>
  <c r="BD254" i="9"/>
  <c r="BC254" i="9"/>
  <c r="BB254" i="9"/>
  <c r="E254" i="9"/>
  <c r="D254" i="9"/>
  <c r="C254" i="9"/>
  <c r="B254" i="9"/>
  <c r="BE253" i="9"/>
  <c r="BD253" i="9"/>
  <c r="BC253" i="9"/>
  <c r="BB253" i="9"/>
  <c r="E253" i="9"/>
  <c r="D253" i="9"/>
  <c r="C253" i="9"/>
  <c r="B253" i="9"/>
  <c r="BE252" i="9"/>
  <c r="BD252" i="9"/>
  <c r="BC252" i="9"/>
  <c r="BB252" i="9"/>
  <c r="E252" i="9"/>
  <c r="D252" i="9"/>
  <c r="C252" i="9"/>
  <c r="B252" i="9"/>
  <c r="BE251" i="9"/>
  <c r="BD251" i="9"/>
  <c r="BC251" i="9"/>
  <c r="BB251" i="9"/>
  <c r="E251" i="9"/>
  <c r="D251" i="9"/>
  <c r="C251" i="9"/>
  <c r="B251" i="9"/>
  <c r="BE250" i="9"/>
  <c r="BD250" i="9"/>
  <c r="BC250" i="9"/>
  <c r="BB250" i="9"/>
  <c r="E250" i="9"/>
  <c r="D250" i="9"/>
  <c r="C250" i="9"/>
  <c r="B250" i="9"/>
  <c r="BE249" i="9"/>
  <c r="BD249" i="9"/>
  <c r="BC249" i="9"/>
  <c r="BB249" i="9"/>
  <c r="E249" i="9"/>
  <c r="D249" i="9"/>
  <c r="C249" i="9"/>
  <c r="B249" i="9"/>
  <c r="BE248" i="9"/>
  <c r="BD248" i="9"/>
  <c r="BC248" i="9"/>
  <c r="BB248" i="9"/>
  <c r="E248" i="9"/>
  <c r="D248" i="9"/>
  <c r="C248" i="9"/>
  <c r="B248" i="9"/>
  <c r="BE247" i="9"/>
  <c r="BD247" i="9"/>
  <c r="BC247" i="9"/>
  <c r="BB247" i="9"/>
  <c r="E247" i="9"/>
  <c r="D247" i="9"/>
  <c r="C247" i="9"/>
  <c r="B247" i="9"/>
  <c r="BE246" i="9"/>
  <c r="BD246" i="9"/>
  <c r="BC246" i="9"/>
  <c r="BB246" i="9"/>
  <c r="E246" i="9"/>
  <c r="D246" i="9"/>
  <c r="C246" i="9"/>
  <c r="B246" i="9"/>
  <c r="BE245" i="9"/>
  <c r="BD245" i="9"/>
  <c r="BC245" i="9"/>
  <c r="BB245" i="9"/>
  <c r="E245" i="9"/>
  <c r="D245" i="9"/>
  <c r="C245" i="9"/>
  <c r="B245" i="9"/>
  <c r="BE244" i="9"/>
  <c r="BD244" i="9"/>
  <c r="BC244" i="9"/>
  <c r="BB244" i="9"/>
  <c r="E244" i="9"/>
  <c r="D244" i="9"/>
  <c r="C244" i="9"/>
  <c r="B244" i="9"/>
  <c r="BE243" i="9"/>
  <c r="BD243" i="9"/>
  <c r="BC243" i="9"/>
  <c r="BB243" i="9"/>
  <c r="E243" i="9"/>
  <c r="D243" i="9"/>
  <c r="C243" i="9"/>
  <c r="B243" i="9"/>
  <c r="BE242" i="9"/>
  <c r="BD242" i="9"/>
  <c r="BC242" i="9"/>
  <c r="BB242" i="9"/>
  <c r="E242" i="9"/>
  <c r="D242" i="9"/>
  <c r="C242" i="9"/>
  <c r="B242" i="9"/>
  <c r="BE241" i="9"/>
  <c r="BD241" i="9"/>
  <c r="BC241" i="9"/>
  <c r="BB241" i="9"/>
  <c r="E241" i="9"/>
  <c r="D241" i="9"/>
  <c r="C241" i="9"/>
  <c r="B241" i="9"/>
  <c r="BE240" i="9"/>
  <c r="BD240" i="9"/>
  <c r="BC240" i="9"/>
  <c r="BB240" i="9"/>
  <c r="E240" i="9"/>
  <c r="D240" i="9"/>
  <c r="C240" i="9"/>
  <c r="B240" i="9"/>
  <c r="BE239" i="9"/>
  <c r="BD239" i="9"/>
  <c r="BC239" i="9"/>
  <c r="BB239" i="9"/>
  <c r="E239" i="9"/>
  <c r="D239" i="9"/>
  <c r="C239" i="9"/>
  <c r="B239" i="9"/>
  <c r="BE238" i="9"/>
  <c r="BD238" i="9"/>
  <c r="BC238" i="9"/>
  <c r="BB238" i="9"/>
  <c r="E238" i="9"/>
  <c r="D238" i="9"/>
  <c r="C238" i="9"/>
  <c r="B238" i="9"/>
  <c r="BE237" i="9"/>
  <c r="BD237" i="9"/>
  <c r="BC237" i="9"/>
  <c r="BB237" i="9"/>
  <c r="E237" i="9"/>
  <c r="D237" i="9"/>
  <c r="C237" i="9"/>
  <c r="B237" i="9"/>
  <c r="BE236" i="9"/>
  <c r="BD236" i="9"/>
  <c r="BC236" i="9"/>
  <c r="BB236" i="9"/>
  <c r="E236" i="9"/>
  <c r="D236" i="9"/>
  <c r="C236" i="9"/>
  <c r="B236" i="9"/>
  <c r="BE235" i="9"/>
  <c r="BD235" i="9"/>
  <c r="BC235" i="9"/>
  <c r="BB235" i="9"/>
  <c r="E235" i="9"/>
  <c r="D235" i="9"/>
  <c r="C235" i="9"/>
  <c r="B235" i="9"/>
  <c r="BE234" i="9"/>
  <c r="BD234" i="9"/>
  <c r="BC234" i="9"/>
  <c r="BB234" i="9"/>
  <c r="E234" i="9"/>
  <c r="D234" i="9"/>
  <c r="C234" i="9"/>
  <c r="B234" i="9"/>
  <c r="BE233" i="9"/>
  <c r="BD233" i="9"/>
  <c r="BC233" i="9"/>
  <c r="BB233" i="9"/>
  <c r="E233" i="9"/>
  <c r="D233" i="9"/>
  <c r="C233" i="9"/>
  <c r="B233" i="9"/>
  <c r="BE232" i="9"/>
  <c r="BD232" i="9"/>
  <c r="BC232" i="9"/>
  <c r="BB232" i="9"/>
  <c r="E232" i="9"/>
  <c r="D232" i="9"/>
  <c r="C232" i="9"/>
  <c r="B232" i="9"/>
  <c r="BE231" i="9"/>
  <c r="BD231" i="9"/>
  <c r="BC231" i="9"/>
  <c r="BB231" i="9"/>
  <c r="E231" i="9"/>
  <c r="D231" i="9"/>
  <c r="C231" i="9"/>
  <c r="B231" i="9"/>
  <c r="BE230" i="9"/>
  <c r="BD230" i="9"/>
  <c r="BC230" i="9"/>
  <c r="BB230" i="9"/>
  <c r="E230" i="9"/>
  <c r="D230" i="9"/>
  <c r="C230" i="9"/>
  <c r="B230" i="9"/>
  <c r="BE229" i="9"/>
  <c r="BD229" i="9"/>
  <c r="BC229" i="9"/>
  <c r="BB229" i="9"/>
  <c r="E229" i="9"/>
  <c r="D229" i="9"/>
  <c r="C229" i="9"/>
  <c r="B229" i="9"/>
  <c r="BE228" i="9"/>
  <c r="BD228" i="9"/>
  <c r="BC228" i="9"/>
  <c r="BB228" i="9"/>
  <c r="E228" i="9"/>
  <c r="D228" i="9"/>
  <c r="C228" i="9"/>
  <c r="B228" i="9"/>
  <c r="BE227" i="9"/>
  <c r="BD227" i="9"/>
  <c r="BC227" i="9"/>
  <c r="BB227" i="9"/>
  <c r="E227" i="9"/>
  <c r="D227" i="9"/>
  <c r="C227" i="9"/>
  <c r="B227" i="9"/>
  <c r="BE226" i="9"/>
  <c r="BD226" i="9"/>
  <c r="BC226" i="9"/>
  <c r="BB226" i="9"/>
  <c r="E226" i="9"/>
  <c r="D226" i="9"/>
  <c r="C226" i="9"/>
  <c r="B226" i="9"/>
  <c r="BE225" i="9"/>
  <c r="BD225" i="9"/>
  <c r="BC225" i="9"/>
  <c r="BB225" i="9"/>
  <c r="E225" i="9"/>
  <c r="D225" i="9"/>
  <c r="C225" i="9"/>
  <c r="B225" i="9"/>
  <c r="BE224" i="9"/>
  <c r="BD224" i="9"/>
  <c r="BC224" i="9"/>
  <c r="BB224" i="9"/>
  <c r="E224" i="9"/>
  <c r="D224" i="9"/>
  <c r="C224" i="9"/>
  <c r="B224" i="9"/>
  <c r="BE223" i="9"/>
  <c r="BD223" i="9"/>
  <c r="BC223" i="9"/>
  <c r="BB223" i="9"/>
  <c r="E223" i="9"/>
  <c r="D223" i="9"/>
  <c r="C223" i="9"/>
  <c r="B223" i="9"/>
  <c r="BE222" i="9"/>
  <c r="BD222" i="9"/>
  <c r="BC222" i="9"/>
  <c r="BB222" i="9"/>
  <c r="E222" i="9"/>
  <c r="D222" i="9"/>
  <c r="C222" i="9"/>
  <c r="B222" i="9"/>
  <c r="BE221" i="9"/>
  <c r="BD221" i="9"/>
  <c r="BC221" i="9"/>
  <c r="BB221" i="9"/>
  <c r="E221" i="9"/>
  <c r="D221" i="9"/>
  <c r="C221" i="9"/>
  <c r="B221" i="9"/>
  <c r="BE220" i="9"/>
  <c r="BD220" i="9"/>
  <c r="BC220" i="9"/>
  <c r="BB220" i="9"/>
  <c r="E220" i="9"/>
  <c r="D220" i="9"/>
  <c r="C220" i="9"/>
  <c r="B220" i="9"/>
  <c r="BE219" i="9"/>
  <c r="BD219" i="9"/>
  <c r="BC219" i="9"/>
  <c r="BB219" i="9"/>
  <c r="E219" i="9"/>
  <c r="D219" i="9"/>
  <c r="C219" i="9"/>
  <c r="B219" i="9"/>
  <c r="BE218" i="9"/>
  <c r="BD218" i="9"/>
  <c r="BC218" i="9"/>
  <c r="BB218" i="9"/>
  <c r="E218" i="9"/>
  <c r="D218" i="9"/>
  <c r="C218" i="9"/>
  <c r="B218" i="9"/>
  <c r="BE217" i="9"/>
  <c r="BD217" i="9"/>
  <c r="BC217" i="9"/>
  <c r="BB217" i="9"/>
  <c r="E217" i="9"/>
  <c r="D217" i="9"/>
  <c r="C217" i="9"/>
  <c r="B217" i="9"/>
  <c r="BE216" i="9"/>
  <c r="BD216" i="9"/>
  <c r="BC216" i="9"/>
  <c r="BB216" i="9"/>
  <c r="E216" i="9"/>
  <c r="D216" i="9"/>
  <c r="C216" i="9"/>
  <c r="B216" i="9"/>
  <c r="BE215" i="9"/>
  <c r="BD215" i="9"/>
  <c r="BC215" i="9"/>
  <c r="BB215" i="9"/>
  <c r="E215" i="9"/>
  <c r="D215" i="9"/>
  <c r="C215" i="9"/>
  <c r="B215" i="9"/>
  <c r="BE214" i="9"/>
  <c r="BD214" i="9"/>
  <c r="BC214" i="9"/>
  <c r="BB214" i="9"/>
  <c r="E214" i="9"/>
  <c r="D214" i="9"/>
  <c r="C214" i="9"/>
  <c r="B214" i="9"/>
  <c r="BE213" i="9"/>
  <c r="BD213" i="9"/>
  <c r="BC213" i="9"/>
  <c r="BB213" i="9"/>
  <c r="E213" i="9"/>
  <c r="D213" i="9"/>
  <c r="C213" i="9"/>
  <c r="B213" i="9"/>
  <c r="BE212" i="9"/>
  <c r="BD212" i="9"/>
  <c r="BC212" i="9"/>
  <c r="BB212" i="9"/>
  <c r="E212" i="9"/>
  <c r="D212" i="9"/>
  <c r="C212" i="9"/>
  <c r="B212" i="9"/>
  <c r="BE211" i="9"/>
  <c r="BD211" i="9"/>
  <c r="BC211" i="9"/>
  <c r="BB211" i="9"/>
  <c r="E211" i="9"/>
  <c r="D211" i="9"/>
  <c r="C211" i="9"/>
  <c r="B211" i="9"/>
  <c r="BE210" i="9"/>
  <c r="BD210" i="9"/>
  <c r="BC210" i="9"/>
  <c r="BB210" i="9"/>
  <c r="E210" i="9"/>
  <c r="D210" i="9"/>
  <c r="C210" i="9"/>
  <c r="B210" i="9"/>
  <c r="BE209" i="9"/>
  <c r="BD209" i="9"/>
  <c r="BC209" i="9"/>
  <c r="BB209" i="9"/>
  <c r="E209" i="9"/>
  <c r="D209" i="9"/>
  <c r="C209" i="9"/>
  <c r="B209" i="9"/>
  <c r="BE208" i="9"/>
  <c r="BD208" i="9"/>
  <c r="BC208" i="9"/>
  <c r="BB208" i="9"/>
  <c r="E208" i="9"/>
  <c r="D208" i="9"/>
  <c r="C208" i="9"/>
  <c r="B208" i="9"/>
  <c r="BE207" i="9"/>
  <c r="BD207" i="9"/>
  <c r="BC207" i="9"/>
  <c r="BB207" i="9"/>
  <c r="E207" i="9"/>
  <c r="D207" i="9"/>
  <c r="C207" i="9"/>
  <c r="B207" i="9"/>
  <c r="BE206" i="9"/>
  <c r="BD206" i="9"/>
  <c r="BC206" i="9"/>
  <c r="BB206" i="9"/>
  <c r="E206" i="9"/>
  <c r="D206" i="9"/>
  <c r="C206" i="9"/>
  <c r="B206" i="9"/>
  <c r="BE205" i="9"/>
  <c r="BD205" i="9"/>
  <c r="BC205" i="9"/>
  <c r="BB205" i="9"/>
  <c r="E205" i="9"/>
  <c r="D205" i="9"/>
  <c r="C205" i="9"/>
  <c r="B205" i="9"/>
  <c r="BE204" i="9"/>
  <c r="BD204" i="9"/>
  <c r="BC204" i="9"/>
  <c r="BB204" i="9"/>
  <c r="E204" i="9"/>
  <c r="D204" i="9"/>
  <c r="C204" i="9"/>
  <c r="B204" i="9"/>
  <c r="BE203" i="9"/>
  <c r="BD203" i="9"/>
  <c r="BC203" i="9"/>
  <c r="BB203" i="9"/>
  <c r="E203" i="9"/>
  <c r="D203" i="9"/>
  <c r="C203" i="9"/>
  <c r="B203" i="9"/>
  <c r="BE202" i="9"/>
  <c r="BD202" i="9"/>
  <c r="BC202" i="9"/>
  <c r="BB202" i="9"/>
  <c r="E202" i="9"/>
  <c r="D202" i="9"/>
  <c r="C202" i="9"/>
  <c r="B202" i="9"/>
  <c r="BE201" i="9"/>
  <c r="BD201" i="9"/>
  <c r="BC201" i="9"/>
  <c r="BB201" i="9"/>
  <c r="E201" i="9"/>
  <c r="D201" i="9"/>
  <c r="C201" i="9"/>
  <c r="B201" i="9"/>
  <c r="BE200" i="9"/>
  <c r="BD200" i="9"/>
  <c r="BC200" i="9"/>
  <c r="BB200" i="9"/>
  <c r="E200" i="9"/>
  <c r="D200" i="9"/>
  <c r="C200" i="9"/>
  <c r="B200" i="9"/>
  <c r="BE199" i="9"/>
  <c r="BD199" i="9"/>
  <c r="BC199" i="9"/>
  <c r="BB199" i="9"/>
  <c r="E199" i="9"/>
  <c r="D199" i="9"/>
  <c r="C199" i="9"/>
  <c r="B199" i="9"/>
  <c r="BE198" i="9"/>
  <c r="BD198" i="9"/>
  <c r="BC198" i="9"/>
  <c r="BB198" i="9"/>
  <c r="E198" i="9"/>
  <c r="D198" i="9"/>
  <c r="C198" i="9"/>
  <c r="B198" i="9"/>
  <c r="BE197" i="9"/>
  <c r="BD197" i="9"/>
  <c r="BC197" i="9"/>
  <c r="BB197" i="9"/>
  <c r="E197" i="9"/>
  <c r="D197" i="9"/>
  <c r="C197" i="9"/>
  <c r="B197" i="9"/>
  <c r="BE196" i="9"/>
  <c r="BD196" i="9"/>
  <c r="BC196" i="9"/>
  <c r="BB196" i="9"/>
  <c r="E196" i="9"/>
  <c r="D196" i="9"/>
  <c r="C196" i="9"/>
  <c r="B196" i="9"/>
  <c r="BE195" i="9"/>
  <c r="BD195" i="9"/>
  <c r="BC195" i="9"/>
  <c r="BB195" i="9"/>
  <c r="E195" i="9"/>
  <c r="D195" i="9"/>
  <c r="C195" i="9"/>
  <c r="B195" i="9"/>
  <c r="BE194" i="9"/>
  <c r="BD194" i="9"/>
  <c r="BC194" i="9"/>
  <c r="BB194" i="9"/>
  <c r="E194" i="9"/>
  <c r="D194" i="9"/>
  <c r="C194" i="9"/>
  <c r="B194" i="9"/>
  <c r="BE193" i="9"/>
  <c r="BD193" i="9"/>
  <c r="BC193" i="9"/>
  <c r="BB193" i="9"/>
  <c r="E193" i="9"/>
  <c r="D193" i="9"/>
  <c r="C193" i="9"/>
  <c r="B193" i="9"/>
  <c r="BE192" i="9"/>
  <c r="BD192" i="9"/>
  <c r="BC192" i="9"/>
  <c r="BB192" i="9"/>
  <c r="E192" i="9"/>
  <c r="D192" i="9"/>
  <c r="C192" i="9"/>
  <c r="B192" i="9"/>
  <c r="BE191" i="9"/>
  <c r="BD191" i="9"/>
  <c r="BC191" i="9"/>
  <c r="BB191" i="9"/>
  <c r="E191" i="9"/>
  <c r="D191" i="9"/>
  <c r="C191" i="9"/>
  <c r="B191" i="9"/>
  <c r="BE190" i="9"/>
  <c r="BD190" i="9"/>
  <c r="BC190" i="9"/>
  <c r="BB190" i="9"/>
  <c r="E190" i="9"/>
  <c r="D190" i="9"/>
  <c r="C190" i="9"/>
  <c r="B190" i="9"/>
  <c r="BE189" i="9"/>
  <c r="BD189" i="9"/>
  <c r="BC189" i="9"/>
  <c r="BB189" i="9"/>
  <c r="E189" i="9"/>
  <c r="D189" i="9"/>
  <c r="C189" i="9"/>
  <c r="B189" i="9"/>
  <c r="BE188" i="9"/>
  <c r="BD188" i="9"/>
  <c r="BC188" i="9"/>
  <c r="BB188" i="9"/>
  <c r="E188" i="9"/>
  <c r="D188" i="9"/>
  <c r="C188" i="9"/>
  <c r="B188" i="9"/>
  <c r="BE187" i="9"/>
  <c r="BD187" i="9"/>
  <c r="BC187" i="9"/>
  <c r="BB187" i="9"/>
  <c r="E187" i="9"/>
  <c r="D187" i="9"/>
  <c r="C187" i="9"/>
  <c r="B187" i="9"/>
  <c r="BE186" i="9"/>
  <c r="BD186" i="9"/>
  <c r="BC186" i="9"/>
  <c r="BB186" i="9"/>
  <c r="E186" i="9"/>
  <c r="D186" i="9"/>
  <c r="C186" i="9"/>
  <c r="B186" i="9"/>
  <c r="BE185" i="9"/>
  <c r="BD185" i="9"/>
  <c r="BC185" i="9"/>
  <c r="BB185" i="9"/>
  <c r="E185" i="9"/>
  <c r="D185" i="9"/>
  <c r="C185" i="9"/>
  <c r="B185" i="9"/>
  <c r="BE184" i="9"/>
  <c r="BD184" i="9"/>
  <c r="BC184" i="9"/>
  <c r="BB184" i="9"/>
  <c r="E184" i="9"/>
  <c r="D184" i="9"/>
  <c r="C184" i="9"/>
  <c r="B184" i="9"/>
  <c r="BE183" i="9"/>
  <c r="BD183" i="9"/>
  <c r="BC183" i="9"/>
  <c r="BB183" i="9"/>
  <c r="E183" i="9"/>
  <c r="D183" i="9"/>
  <c r="C183" i="9"/>
  <c r="B183" i="9"/>
  <c r="BE182" i="9"/>
  <c r="BD182" i="9"/>
  <c r="BC182" i="9"/>
  <c r="BB182" i="9"/>
  <c r="E182" i="9"/>
  <c r="D182" i="9"/>
  <c r="C182" i="9"/>
  <c r="B182" i="9"/>
  <c r="BE181" i="9"/>
  <c r="BD181" i="9"/>
  <c r="BC181" i="9"/>
  <c r="BB181" i="9"/>
  <c r="E181" i="9"/>
  <c r="D181" i="9"/>
  <c r="C181" i="9"/>
  <c r="B181" i="9"/>
  <c r="BE180" i="9"/>
  <c r="BD180" i="9"/>
  <c r="BC180" i="9"/>
  <c r="BB180" i="9"/>
  <c r="E180" i="9"/>
  <c r="D180" i="9"/>
  <c r="C180" i="9"/>
  <c r="B180" i="9"/>
  <c r="BE179" i="9"/>
  <c r="BD179" i="9"/>
  <c r="BC179" i="9"/>
  <c r="BB179" i="9"/>
  <c r="E179" i="9"/>
  <c r="D179" i="9"/>
  <c r="C179" i="9"/>
  <c r="B179" i="9"/>
  <c r="BE178" i="9"/>
  <c r="BD178" i="9"/>
  <c r="BC178" i="9"/>
  <c r="BB178" i="9"/>
  <c r="E178" i="9"/>
  <c r="D178" i="9"/>
  <c r="C178" i="9"/>
  <c r="B178" i="9"/>
  <c r="BE177" i="9"/>
  <c r="BD177" i="9"/>
  <c r="BC177" i="9"/>
  <c r="BB177" i="9"/>
  <c r="E177" i="9"/>
  <c r="D177" i="9"/>
  <c r="C177" i="9"/>
  <c r="B177" i="9"/>
  <c r="BE176" i="9"/>
  <c r="BD176" i="9"/>
  <c r="BC176" i="9"/>
  <c r="BB176" i="9"/>
  <c r="E176" i="9"/>
  <c r="D176" i="9"/>
  <c r="C176" i="9"/>
  <c r="B176" i="9"/>
  <c r="BE175" i="9"/>
  <c r="BD175" i="9"/>
  <c r="BC175" i="9"/>
  <c r="BB175" i="9"/>
  <c r="E175" i="9"/>
  <c r="D175" i="9"/>
  <c r="C175" i="9"/>
  <c r="B175" i="9"/>
  <c r="BE174" i="9"/>
  <c r="BD174" i="9"/>
  <c r="BC174" i="9"/>
  <c r="BB174" i="9"/>
  <c r="E174" i="9"/>
  <c r="D174" i="9"/>
  <c r="C174" i="9"/>
  <c r="B174" i="9"/>
  <c r="BE173" i="9"/>
  <c r="BD173" i="9"/>
  <c r="BC173" i="9"/>
  <c r="BB173" i="9"/>
  <c r="E173" i="9"/>
  <c r="D173" i="9"/>
  <c r="C173" i="9"/>
  <c r="B173" i="9"/>
  <c r="BE172" i="9"/>
  <c r="BD172" i="9"/>
  <c r="BC172" i="9"/>
  <c r="BB172" i="9"/>
  <c r="E172" i="9"/>
  <c r="D172" i="9"/>
  <c r="C172" i="9"/>
  <c r="B172" i="9"/>
  <c r="BE171" i="9"/>
  <c r="BD171" i="9"/>
  <c r="BC171" i="9"/>
  <c r="BB171" i="9"/>
  <c r="E171" i="9"/>
  <c r="D171" i="9"/>
  <c r="C171" i="9"/>
  <c r="B171" i="9"/>
  <c r="BE170" i="9"/>
  <c r="BD170" i="9"/>
  <c r="BC170" i="9"/>
  <c r="BB170" i="9"/>
  <c r="E170" i="9"/>
  <c r="D170" i="9"/>
  <c r="C170" i="9"/>
  <c r="B170" i="9"/>
  <c r="BE169" i="9"/>
  <c r="BD169" i="9"/>
  <c r="BC169" i="9"/>
  <c r="BB169" i="9"/>
  <c r="E169" i="9"/>
  <c r="D169" i="9"/>
  <c r="C169" i="9"/>
  <c r="B169" i="9"/>
  <c r="BE168" i="9"/>
  <c r="BD168" i="9"/>
  <c r="BC168" i="9"/>
  <c r="BB168" i="9"/>
  <c r="E168" i="9"/>
  <c r="D168" i="9"/>
  <c r="C168" i="9"/>
  <c r="B168" i="9"/>
  <c r="BE167" i="9"/>
  <c r="BD167" i="9"/>
  <c r="BC167" i="9"/>
  <c r="BB167" i="9"/>
  <c r="E167" i="9"/>
  <c r="D167" i="9"/>
  <c r="C167" i="9"/>
  <c r="B167" i="9"/>
  <c r="BE166" i="9"/>
  <c r="BD166" i="9"/>
  <c r="BC166" i="9"/>
  <c r="BB166" i="9"/>
  <c r="E166" i="9"/>
  <c r="D166" i="9"/>
  <c r="C166" i="9"/>
  <c r="B166" i="9"/>
  <c r="BE165" i="9"/>
  <c r="BD165" i="9"/>
  <c r="BC165" i="9"/>
  <c r="BB165" i="9"/>
  <c r="E165" i="9"/>
  <c r="D165" i="9"/>
  <c r="C165" i="9"/>
  <c r="B165" i="9"/>
  <c r="BE164" i="9"/>
  <c r="BD164" i="9"/>
  <c r="BC164" i="9"/>
  <c r="BB164" i="9"/>
  <c r="E164" i="9"/>
  <c r="D164" i="9"/>
  <c r="C164" i="9"/>
  <c r="B164" i="9"/>
  <c r="BE163" i="9"/>
  <c r="BD163" i="9"/>
  <c r="BC163" i="9"/>
  <c r="BB163" i="9"/>
  <c r="E163" i="9"/>
  <c r="D163" i="9"/>
  <c r="C163" i="9"/>
  <c r="B163" i="9"/>
  <c r="BE162" i="9"/>
  <c r="BD162" i="9"/>
  <c r="BC162" i="9"/>
  <c r="BB162" i="9"/>
  <c r="E162" i="9"/>
  <c r="D162" i="9"/>
  <c r="C162" i="9"/>
  <c r="B162" i="9"/>
  <c r="BE161" i="9"/>
  <c r="BD161" i="9"/>
  <c r="BC161" i="9"/>
  <c r="BB161" i="9"/>
  <c r="E161" i="9"/>
  <c r="D161" i="9"/>
  <c r="C161" i="9"/>
  <c r="B161" i="9"/>
  <c r="BE160" i="9"/>
  <c r="BD160" i="9"/>
  <c r="BC160" i="9"/>
  <c r="BB160" i="9"/>
  <c r="E160" i="9"/>
  <c r="D160" i="9"/>
  <c r="C160" i="9"/>
  <c r="B160" i="9"/>
  <c r="BE159" i="9"/>
  <c r="BD159" i="9"/>
  <c r="BC159" i="9"/>
  <c r="BB159" i="9"/>
  <c r="E159" i="9"/>
  <c r="D159" i="9"/>
  <c r="C159" i="9"/>
  <c r="B159" i="9"/>
  <c r="BE158" i="9"/>
  <c r="BD158" i="9"/>
  <c r="BC158" i="9"/>
  <c r="BB158" i="9"/>
  <c r="E158" i="9"/>
  <c r="D158" i="9"/>
  <c r="C158" i="9"/>
  <c r="B158" i="9"/>
  <c r="BE157" i="9"/>
  <c r="BD157" i="9"/>
  <c r="BC157" i="9"/>
  <c r="BB157" i="9"/>
  <c r="E157" i="9"/>
  <c r="D157" i="9"/>
  <c r="C157" i="9"/>
  <c r="B157" i="9"/>
  <c r="BE156" i="9"/>
  <c r="BD156" i="9"/>
  <c r="BC156" i="9"/>
  <c r="BB156" i="9"/>
  <c r="E156" i="9"/>
  <c r="D156" i="9"/>
  <c r="C156" i="9"/>
  <c r="B156" i="9"/>
  <c r="BE155" i="9"/>
  <c r="BD155" i="9"/>
  <c r="BC155" i="9"/>
  <c r="BB155" i="9"/>
  <c r="E155" i="9"/>
  <c r="D155" i="9"/>
  <c r="C155" i="9"/>
  <c r="B155" i="9"/>
  <c r="BE154" i="9"/>
  <c r="BD154" i="9"/>
  <c r="BC154" i="9"/>
  <c r="BB154" i="9"/>
  <c r="E154" i="9"/>
  <c r="D154" i="9"/>
  <c r="C154" i="9"/>
  <c r="B154" i="9"/>
  <c r="BE153" i="9"/>
  <c r="BD153" i="9"/>
  <c r="BC153" i="9"/>
  <c r="BB153" i="9"/>
  <c r="E153" i="9"/>
  <c r="D153" i="9"/>
  <c r="C153" i="9"/>
  <c r="B153" i="9"/>
  <c r="BE152" i="9"/>
  <c r="BD152" i="9"/>
  <c r="BC152" i="9"/>
  <c r="BB152" i="9"/>
  <c r="E152" i="9"/>
  <c r="D152" i="9"/>
  <c r="C152" i="9"/>
  <c r="B152" i="9"/>
  <c r="BE151" i="9"/>
  <c r="BD151" i="9"/>
  <c r="BC151" i="9"/>
  <c r="BB151" i="9"/>
  <c r="E151" i="9"/>
  <c r="D151" i="9"/>
  <c r="C151" i="9"/>
  <c r="B151" i="9"/>
  <c r="BE150" i="9"/>
  <c r="BD150" i="9"/>
  <c r="BC150" i="9"/>
  <c r="BB150" i="9"/>
  <c r="E150" i="9"/>
  <c r="D150" i="9"/>
  <c r="C150" i="9"/>
  <c r="B150" i="9"/>
  <c r="BE149" i="9"/>
  <c r="BD149" i="9"/>
  <c r="BC149" i="9"/>
  <c r="BB149" i="9"/>
  <c r="E149" i="9"/>
  <c r="D149" i="9"/>
  <c r="C149" i="9"/>
  <c r="B149" i="9"/>
  <c r="BE148" i="9"/>
  <c r="BD148" i="9"/>
  <c r="BC148" i="9"/>
  <c r="BB148" i="9"/>
  <c r="E148" i="9"/>
  <c r="D148" i="9"/>
  <c r="C148" i="9"/>
  <c r="B148" i="9"/>
  <c r="BE147" i="9"/>
  <c r="BD147" i="9"/>
  <c r="BC147" i="9"/>
  <c r="BB147" i="9"/>
  <c r="E147" i="9"/>
  <c r="D147" i="9"/>
  <c r="C147" i="9"/>
  <c r="B147" i="9"/>
  <c r="BE146" i="9"/>
  <c r="BD146" i="9"/>
  <c r="BC146" i="9"/>
  <c r="BB146" i="9"/>
  <c r="E146" i="9"/>
  <c r="D146" i="9"/>
  <c r="C146" i="9"/>
  <c r="B146" i="9"/>
  <c r="BE145" i="9"/>
  <c r="BD145" i="9"/>
  <c r="BC145" i="9"/>
  <c r="BB145" i="9"/>
  <c r="E145" i="9"/>
  <c r="D145" i="9"/>
  <c r="C145" i="9"/>
  <c r="B145" i="9"/>
  <c r="BE144" i="9"/>
  <c r="BD144" i="9"/>
  <c r="BC144" i="9"/>
  <c r="BB144" i="9"/>
  <c r="E144" i="9"/>
  <c r="D144" i="9"/>
  <c r="C144" i="9"/>
  <c r="B144" i="9"/>
  <c r="BE143" i="9"/>
  <c r="BD143" i="9"/>
  <c r="BC143" i="9"/>
  <c r="BB143" i="9"/>
  <c r="E143" i="9"/>
  <c r="D143" i="9"/>
  <c r="C143" i="9"/>
  <c r="B143" i="9"/>
  <c r="BE142" i="9"/>
  <c r="BD142" i="9"/>
  <c r="BC142" i="9"/>
  <c r="BB142" i="9"/>
  <c r="E142" i="9"/>
  <c r="D142" i="9"/>
  <c r="C142" i="9"/>
  <c r="B142" i="9"/>
  <c r="BE141" i="9"/>
  <c r="BD141" i="9"/>
  <c r="BC141" i="9"/>
  <c r="BB141" i="9"/>
  <c r="E141" i="9"/>
  <c r="D141" i="9"/>
  <c r="C141" i="9"/>
  <c r="B141" i="9"/>
  <c r="BE140" i="9"/>
  <c r="BD140" i="9"/>
  <c r="BC140" i="9"/>
  <c r="BB140" i="9"/>
  <c r="E140" i="9"/>
  <c r="D140" i="9"/>
  <c r="C140" i="9"/>
  <c r="B140" i="9"/>
  <c r="BE139" i="9"/>
  <c r="BD139" i="9"/>
  <c r="BC139" i="9"/>
  <c r="BB139" i="9"/>
  <c r="E139" i="9"/>
  <c r="D139" i="9"/>
  <c r="C139" i="9"/>
  <c r="B139" i="9"/>
  <c r="BE138" i="9"/>
  <c r="BD138" i="9"/>
  <c r="BC138" i="9"/>
  <c r="BB138" i="9"/>
  <c r="E138" i="9"/>
  <c r="D138" i="9"/>
  <c r="C138" i="9"/>
  <c r="B138" i="9"/>
  <c r="BE137" i="9"/>
  <c r="BD137" i="9"/>
  <c r="BC137" i="9"/>
  <c r="BB137" i="9"/>
  <c r="E137" i="9"/>
  <c r="D137" i="9"/>
  <c r="C137" i="9"/>
  <c r="B137" i="9"/>
  <c r="BE136" i="9"/>
  <c r="BD136" i="9"/>
  <c r="BC136" i="9"/>
  <c r="BB136" i="9"/>
  <c r="E136" i="9"/>
  <c r="D136" i="9"/>
  <c r="C136" i="9"/>
  <c r="B136" i="9"/>
  <c r="BE135" i="9"/>
  <c r="BD135" i="9"/>
  <c r="BC135" i="9"/>
  <c r="BB135" i="9"/>
  <c r="E135" i="9"/>
  <c r="D135" i="9"/>
  <c r="C135" i="9"/>
  <c r="B135" i="9"/>
  <c r="BE134" i="9"/>
  <c r="BD134" i="9"/>
  <c r="BC134" i="9"/>
  <c r="BB134" i="9"/>
  <c r="E134" i="9"/>
  <c r="D134" i="9"/>
  <c r="C134" i="9"/>
  <c r="B134" i="9"/>
  <c r="BE133" i="9"/>
  <c r="BD133" i="9"/>
  <c r="BC133" i="9"/>
  <c r="BB133" i="9"/>
  <c r="E133" i="9"/>
  <c r="D133" i="9"/>
  <c r="C133" i="9"/>
  <c r="B133" i="9"/>
  <c r="BE132" i="9"/>
  <c r="BD132" i="9"/>
  <c r="BC132" i="9"/>
  <c r="BB132" i="9"/>
  <c r="E132" i="9"/>
  <c r="D132" i="9"/>
  <c r="C132" i="9"/>
  <c r="B132" i="9"/>
  <c r="BE131" i="9"/>
  <c r="BD131" i="9"/>
  <c r="BC131" i="9"/>
  <c r="BB131" i="9"/>
  <c r="E131" i="9"/>
  <c r="D131" i="9"/>
  <c r="C131" i="9"/>
  <c r="B131" i="9"/>
  <c r="BE130" i="9"/>
  <c r="BD130" i="9"/>
  <c r="BC130" i="9"/>
  <c r="BB130" i="9"/>
  <c r="E130" i="9"/>
  <c r="D130" i="9"/>
  <c r="C130" i="9"/>
  <c r="B130" i="9"/>
  <c r="BE129" i="9"/>
  <c r="BD129" i="9"/>
  <c r="BC129" i="9"/>
  <c r="BB129" i="9"/>
  <c r="E129" i="9"/>
  <c r="D129" i="9"/>
  <c r="C129" i="9"/>
  <c r="B129" i="9"/>
  <c r="BE128" i="9"/>
  <c r="BD128" i="9"/>
  <c r="BC128" i="9"/>
  <c r="BB128" i="9"/>
  <c r="E128" i="9"/>
  <c r="D128" i="9"/>
  <c r="C128" i="9"/>
  <c r="B128" i="9"/>
  <c r="BE127" i="9"/>
  <c r="BD127" i="9"/>
  <c r="BC127" i="9"/>
  <c r="BB127" i="9"/>
  <c r="E127" i="9"/>
  <c r="D127" i="9"/>
  <c r="C127" i="9"/>
  <c r="B127" i="9"/>
  <c r="BE126" i="9"/>
  <c r="BD126" i="9"/>
  <c r="BC126" i="9"/>
  <c r="BB126" i="9"/>
  <c r="E126" i="9"/>
  <c r="D126" i="9"/>
  <c r="C126" i="9"/>
  <c r="B126" i="9"/>
  <c r="BE125" i="9"/>
  <c r="BD125" i="9"/>
  <c r="BC125" i="9"/>
  <c r="BB125" i="9"/>
  <c r="E125" i="9"/>
  <c r="D125" i="9"/>
  <c r="C125" i="9"/>
  <c r="B125" i="9"/>
  <c r="BE124" i="9"/>
  <c r="BD124" i="9"/>
  <c r="BC124" i="9"/>
  <c r="BB124" i="9"/>
  <c r="E124" i="9"/>
  <c r="D124" i="9"/>
  <c r="C124" i="9"/>
  <c r="B124" i="9"/>
  <c r="BE123" i="9"/>
  <c r="BD123" i="9"/>
  <c r="BC123" i="9"/>
  <c r="BB123" i="9"/>
  <c r="E123" i="9"/>
  <c r="D123" i="9"/>
  <c r="C123" i="9"/>
  <c r="B123" i="9"/>
  <c r="BE122" i="9"/>
  <c r="BD122" i="9"/>
  <c r="BC122" i="9"/>
  <c r="BB122" i="9"/>
  <c r="E122" i="9"/>
  <c r="D122" i="9"/>
  <c r="C122" i="9"/>
  <c r="B122" i="9"/>
  <c r="BE121" i="9"/>
  <c r="BD121" i="9"/>
  <c r="BC121" i="9"/>
  <c r="BB121" i="9"/>
  <c r="E121" i="9"/>
  <c r="D121" i="9"/>
  <c r="C121" i="9"/>
  <c r="B121" i="9"/>
  <c r="BE120" i="9"/>
  <c r="BD120" i="9"/>
  <c r="BC120" i="9"/>
  <c r="BB120" i="9"/>
  <c r="E120" i="9"/>
  <c r="D120" i="9"/>
  <c r="C120" i="9"/>
  <c r="B120" i="9"/>
  <c r="BE119" i="9"/>
  <c r="BD119" i="9"/>
  <c r="BC119" i="9"/>
  <c r="BB119" i="9"/>
  <c r="E119" i="9"/>
  <c r="D119" i="9"/>
  <c r="C119" i="9"/>
  <c r="B119" i="9"/>
  <c r="BE118" i="9"/>
  <c r="BD118" i="9"/>
  <c r="BC118" i="9"/>
  <c r="BB118" i="9"/>
  <c r="E118" i="9"/>
  <c r="D118" i="9"/>
  <c r="C118" i="9"/>
  <c r="B118" i="9"/>
  <c r="BE117" i="9"/>
  <c r="BD117" i="9"/>
  <c r="BC117" i="9"/>
  <c r="BB117" i="9"/>
  <c r="E117" i="9"/>
  <c r="D117" i="9"/>
  <c r="C117" i="9"/>
  <c r="B117" i="9"/>
  <c r="BE116" i="9"/>
  <c r="BD116" i="9"/>
  <c r="BC116" i="9"/>
  <c r="BB116" i="9"/>
  <c r="E116" i="9"/>
  <c r="D116" i="9"/>
  <c r="C116" i="9"/>
  <c r="B116" i="9"/>
  <c r="BE115" i="9"/>
  <c r="BD115" i="9"/>
  <c r="BC115" i="9"/>
  <c r="BB115" i="9"/>
  <c r="E115" i="9"/>
  <c r="D115" i="9"/>
  <c r="C115" i="9"/>
  <c r="B115" i="9"/>
  <c r="BE114" i="9"/>
  <c r="BD114" i="9"/>
  <c r="BC114" i="9"/>
  <c r="BB114" i="9"/>
  <c r="E114" i="9"/>
  <c r="D114" i="9"/>
  <c r="C114" i="9"/>
  <c r="B114" i="9"/>
  <c r="BE113" i="9"/>
  <c r="BD113" i="9"/>
  <c r="BC113" i="9"/>
  <c r="BB113" i="9"/>
  <c r="E113" i="9"/>
  <c r="D113" i="9"/>
  <c r="C113" i="9"/>
  <c r="B113" i="9"/>
  <c r="BE112" i="9"/>
  <c r="BD112" i="9"/>
  <c r="BC112" i="9"/>
  <c r="BB112" i="9"/>
  <c r="E112" i="9"/>
  <c r="D112" i="9"/>
  <c r="C112" i="9"/>
  <c r="B112" i="9"/>
  <c r="BE111" i="9"/>
  <c r="BD111" i="9"/>
  <c r="BC111" i="9"/>
  <c r="BB111" i="9"/>
  <c r="E111" i="9"/>
  <c r="D111" i="9"/>
  <c r="C111" i="9"/>
  <c r="B111" i="9"/>
  <c r="BE110" i="9"/>
  <c r="BD110" i="9"/>
  <c r="BC110" i="9"/>
  <c r="BB110" i="9"/>
  <c r="E110" i="9"/>
  <c r="D110" i="9"/>
  <c r="C110" i="9"/>
  <c r="B110" i="9"/>
  <c r="BE109" i="9"/>
  <c r="BD109" i="9"/>
  <c r="BC109" i="9"/>
  <c r="BB109" i="9"/>
  <c r="E109" i="9"/>
  <c r="D109" i="9"/>
  <c r="C109" i="9"/>
  <c r="B109" i="9"/>
  <c r="BE108" i="9"/>
  <c r="BD108" i="9"/>
  <c r="BC108" i="9"/>
  <c r="BB108" i="9"/>
  <c r="E108" i="9"/>
  <c r="D108" i="9"/>
  <c r="C108" i="9"/>
  <c r="B108" i="9"/>
  <c r="BE107" i="9"/>
  <c r="BD107" i="9"/>
  <c r="BC107" i="9"/>
  <c r="BB107" i="9"/>
  <c r="E107" i="9"/>
  <c r="D107" i="9"/>
  <c r="C107" i="9"/>
  <c r="B107" i="9"/>
  <c r="BE106" i="9"/>
  <c r="BD106" i="9"/>
  <c r="BC106" i="9"/>
  <c r="BB106" i="9"/>
  <c r="E106" i="9"/>
  <c r="D106" i="9"/>
  <c r="C106" i="9"/>
  <c r="B106" i="9"/>
  <c r="BE105" i="9"/>
  <c r="BD105" i="9"/>
  <c r="BC105" i="9"/>
  <c r="BB105" i="9"/>
  <c r="E105" i="9"/>
  <c r="D105" i="9"/>
  <c r="C105" i="9"/>
  <c r="B105" i="9"/>
  <c r="BE104" i="9"/>
  <c r="BD104" i="9"/>
  <c r="BC104" i="9"/>
  <c r="BB104" i="9"/>
  <c r="E104" i="9"/>
  <c r="D104" i="9"/>
  <c r="C104" i="9"/>
  <c r="B104" i="9"/>
  <c r="BE103" i="9"/>
  <c r="BD103" i="9"/>
  <c r="BC103" i="9"/>
  <c r="BB103" i="9"/>
  <c r="E103" i="9"/>
  <c r="D103" i="9"/>
  <c r="C103" i="9"/>
  <c r="B103" i="9"/>
  <c r="BE102" i="9"/>
  <c r="BD102" i="9"/>
  <c r="BC102" i="9"/>
  <c r="BB102" i="9"/>
  <c r="E102" i="9"/>
  <c r="D102" i="9"/>
  <c r="C102" i="9"/>
  <c r="B102" i="9"/>
  <c r="BE101" i="9"/>
  <c r="BD101" i="9"/>
  <c r="BC101" i="9"/>
  <c r="BB101" i="9"/>
  <c r="E101" i="9"/>
  <c r="D101" i="9"/>
  <c r="C101" i="9"/>
  <c r="B101" i="9"/>
  <c r="BE100" i="9"/>
  <c r="BD100" i="9"/>
  <c r="BC100" i="9"/>
  <c r="BB100" i="9"/>
  <c r="E100" i="9"/>
  <c r="D100" i="9"/>
  <c r="C100" i="9"/>
  <c r="B100" i="9"/>
  <c r="BE99" i="9"/>
  <c r="BD99" i="9"/>
  <c r="BC99" i="9"/>
  <c r="BB99" i="9"/>
  <c r="E99" i="9"/>
  <c r="D99" i="9"/>
  <c r="C99" i="9"/>
  <c r="B99" i="9"/>
  <c r="BE98" i="9"/>
  <c r="BD98" i="9"/>
  <c r="BC98" i="9"/>
  <c r="BB98" i="9"/>
  <c r="E98" i="9"/>
  <c r="D98" i="9"/>
  <c r="C98" i="9"/>
  <c r="B98" i="9"/>
  <c r="BE97" i="9"/>
  <c r="BD97" i="9"/>
  <c r="BC97" i="9"/>
  <c r="BB97" i="9"/>
  <c r="E97" i="9"/>
  <c r="D97" i="9"/>
  <c r="C97" i="9"/>
  <c r="B97" i="9"/>
  <c r="BE96" i="9"/>
  <c r="BD96" i="9"/>
  <c r="BC96" i="9"/>
  <c r="BB96" i="9"/>
  <c r="E96" i="9"/>
  <c r="D96" i="9"/>
  <c r="C96" i="9"/>
  <c r="B96" i="9"/>
  <c r="BE95" i="9"/>
  <c r="BD95" i="9"/>
  <c r="BC95" i="9"/>
  <c r="BB95" i="9"/>
  <c r="E95" i="9"/>
  <c r="D95" i="9"/>
  <c r="C95" i="9"/>
  <c r="B95" i="9"/>
  <c r="BE94" i="9"/>
  <c r="BD94" i="9"/>
  <c r="BC94" i="9"/>
  <c r="BB94" i="9"/>
  <c r="E94" i="9"/>
  <c r="D94" i="9"/>
  <c r="C94" i="9"/>
  <c r="B94" i="9"/>
  <c r="BE93" i="9"/>
  <c r="BD93" i="9"/>
  <c r="BC93" i="9"/>
  <c r="BB93" i="9"/>
  <c r="E93" i="9"/>
  <c r="D93" i="9"/>
  <c r="C93" i="9"/>
  <c r="B93" i="9"/>
  <c r="BE92" i="9"/>
  <c r="BD92" i="9"/>
  <c r="BC92" i="9"/>
  <c r="BB92" i="9"/>
  <c r="E92" i="9"/>
  <c r="D92" i="9"/>
  <c r="C92" i="9"/>
  <c r="B92" i="9"/>
  <c r="BE91" i="9"/>
  <c r="BD91" i="9"/>
  <c r="BC91" i="9"/>
  <c r="BB91" i="9"/>
  <c r="E91" i="9"/>
  <c r="D91" i="9"/>
  <c r="C91" i="9"/>
  <c r="B91" i="9"/>
  <c r="BE90" i="9"/>
  <c r="BD90" i="9"/>
  <c r="BC90" i="9"/>
  <c r="BB90" i="9"/>
  <c r="E90" i="9"/>
  <c r="D90" i="9"/>
  <c r="C90" i="9"/>
  <c r="B90" i="9"/>
  <c r="BE89" i="9"/>
  <c r="BD89" i="9"/>
  <c r="BC89" i="9"/>
  <c r="BB89" i="9"/>
  <c r="E89" i="9"/>
  <c r="D89" i="9"/>
  <c r="C89" i="9"/>
  <c r="B89" i="9"/>
  <c r="BE88" i="9"/>
  <c r="BD88" i="9"/>
  <c r="BC88" i="9"/>
  <c r="BB88" i="9"/>
  <c r="E88" i="9"/>
  <c r="D88" i="9"/>
  <c r="C88" i="9"/>
  <c r="B88" i="9"/>
  <c r="BE87" i="9"/>
  <c r="BD87" i="9"/>
  <c r="BC87" i="9"/>
  <c r="BB87" i="9"/>
  <c r="E87" i="9"/>
  <c r="D87" i="9"/>
  <c r="C87" i="9"/>
  <c r="B87" i="9"/>
  <c r="BE86" i="9"/>
  <c r="BD86" i="9"/>
  <c r="BC86" i="9"/>
  <c r="BB86" i="9"/>
  <c r="E86" i="9"/>
  <c r="D86" i="9"/>
  <c r="C86" i="9"/>
  <c r="B86" i="9"/>
  <c r="BE85" i="9"/>
  <c r="BD85" i="9"/>
  <c r="BC85" i="9"/>
  <c r="BB85" i="9"/>
  <c r="E85" i="9"/>
  <c r="D85" i="9"/>
  <c r="C85" i="9"/>
  <c r="B85" i="9"/>
  <c r="BE84" i="9"/>
  <c r="BD84" i="9"/>
  <c r="BC84" i="9"/>
  <c r="BB84" i="9"/>
  <c r="E84" i="9"/>
  <c r="D84" i="9"/>
  <c r="C84" i="9"/>
  <c r="B84" i="9"/>
  <c r="BE83" i="9"/>
  <c r="BD83" i="9"/>
  <c r="BC83" i="9"/>
  <c r="BB83" i="9"/>
  <c r="E83" i="9"/>
  <c r="D83" i="9"/>
  <c r="C83" i="9"/>
  <c r="B83" i="9"/>
  <c r="BE82" i="9"/>
  <c r="BD82" i="9"/>
  <c r="BC82" i="9"/>
  <c r="BB82" i="9"/>
  <c r="E82" i="9"/>
  <c r="D82" i="9"/>
  <c r="C82" i="9"/>
  <c r="B82" i="9"/>
  <c r="BE81" i="9"/>
  <c r="BD81" i="9"/>
  <c r="BC81" i="9"/>
  <c r="BB81" i="9"/>
  <c r="E81" i="9"/>
  <c r="D81" i="9"/>
  <c r="C81" i="9"/>
  <c r="B81" i="9"/>
  <c r="BE80" i="9"/>
  <c r="BD80" i="9"/>
  <c r="BC80" i="9"/>
  <c r="BB80" i="9"/>
  <c r="E80" i="9"/>
  <c r="D80" i="9"/>
  <c r="C80" i="9"/>
  <c r="B80" i="9"/>
  <c r="BE79" i="9"/>
  <c r="BD79" i="9"/>
  <c r="BC79" i="9"/>
  <c r="BB79" i="9"/>
  <c r="E79" i="9"/>
  <c r="D79" i="9"/>
  <c r="C79" i="9"/>
  <c r="B79" i="9"/>
  <c r="BE78" i="9"/>
  <c r="BD78" i="9"/>
  <c r="BC78" i="9"/>
  <c r="BB78" i="9"/>
  <c r="E78" i="9"/>
  <c r="D78" i="9"/>
  <c r="C78" i="9"/>
  <c r="B78" i="9"/>
  <c r="BE77" i="9"/>
  <c r="BD77" i="9"/>
  <c r="BC77" i="9"/>
  <c r="BB77" i="9"/>
  <c r="E77" i="9"/>
  <c r="D77" i="9"/>
  <c r="C77" i="9"/>
  <c r="B77" i="9"/>
  <c r="BE76" i="9"/>
  <c r="BD76" i="9"/>
  <c r="BC76" i="9"/>
  <c r="BB76" i="9"/>
  <c r="E76" i="9"/>
  <c r="D76" i="9"/>
  <c r="C76" i="9"/>
  <c r="B76" i="9"/>
  <c r="BE75" i="9"/>
  <c r="BD75" i="9"/>
  <c r="BC75" i="9"/>
  <c r="BB75" i="9"/>
  <c r="E75" i="9"/>
  <c r="D75" i="9"/>
  <c r="C75" i="9"/>
  <c r="B75" i="9"/>
  <c r="BE74" i="9"/>
  <c r="BD74" i="9"/>
  <c r="BC74" i="9"/>
  <c r="BB74" i="9"/>
  <c r="E74" i="9"/>
  <c r="D74" i="9"/>
  <c r="C74" i="9"/>
  <c r="B74" i="9"/>
  <c r="BE73" i="9"/>
  <c r="BD73" i="9"/>
  <c r="BC73" i="9"/>
  <c r="BB73" i="9"/>
  <c r="E73" i="9"/>
  <c r="D73" i="9"/>
  <c r="C73" i="9"/>
  <c r="B73" i="9"/>
  <c r="BE72" i="9"/>
  <c r="BD72" i="9"/>
  <c r="BC72" i="9"/>
  <c r="BB72" i="9"/>
  <c r="E72" i="9"/>
  <c r="D72" i="9"/>
  <c r="C72" i="9"/>
  <c r="B72" i="9"/>
  <c r="BE71" i="9"/>
  <c r="BD71" i="9"/>
  <c r="BC71" i="9"/>
  <c r="BB71" i="9"/>
  <c r="E71" i="9"/>
  <c r="D71" i="9"/>
  <c r="C71" i="9"/>
  <c r="B71" i="9"/>
  <c r="BE70" i="9"/>
  <c r="BD70" i="9"/>
  <c r="BC70" i="9"/>
  <c r="BB70" i="9"/>
  <c r="E70" i="9"/>
  <c r="D70" i="9"/>
  <c r="C70" i="9"/>
  <c r="B70" i="9"/>
  <c r="BE69" i="9"/>
  <c r="BD69" i="9"/>
  <c r="BC69" i="9"/>
  <c r="BB69" i="9"/>
  <c r="E69" i="9"/>
  <c r="D69" i="9"/>
  <c r="C69" i="9"/>
  <c r="B69" i="9"/>
  <c r="BE68" i="9"/>
  <c r="BD68" i="9"/>
  <c r="BC68" i="9"/>
  <c r="BB68" i="9"/>
  <c r="E68" i="9"/>
  <c r="D68" i="9"/>
  <c r="C68" i="9"/>
  <c r="B68" i="9"/>
  <c r="BE67" i="9"/>
  <c r="BD67" i="9"/>
  <c r="BC67" i="9"/>
  <c r="BB67" i="9"/>
  <c r="E67" i="9"/>
  <c r="D67" i="9"/>
  <c r="C67" i="9"/>
  <c r="B67" i="9"/>
  <c r="BE66" i="9"/>
  <c r="BD66" i="9"/>
  <c r="BC66" i="9"/>
  <c r="BB66" i="9"/>
  <c r="E66" i="9"/>
  <c r="D66" i="9"/>
  <c r="C66" i="9"/>
  <c r="B66" i="9"/>
  <c r="BE65" i="9"/>
  <c r="BD65" i="9"/>
  <c r="BC65" i="9"/>
  <c r="BB65" i="9"/>
  <c r="E65" i="9"/>
  <c r="D65" i="9"/>
  <c r="C65" i="9"/>
  <c r="B65" i="9"/>
  <c r="BE64" i="9"/>
  <c r="BD64" i="9"/>
  <c r="BC64" i="9"/>
  <c r="BB64" i="9"/>
  <c r="E64" i="9"/>
  <c r="D64" i="9"/>
  <c r="C64" i="9"/>
  <c r="B64" i="9"/>
  <c r="BE63" i="9"/>
  <c r="BD63" i="9"/>
  <c r="BC63" i="9"/>
  <c r="BB63" i="9"/>
  <c r="E63" i="9"/>
  <c r="D63" i="9"/>
  <c r="C63" i="9"/>
  <c r="B63" i="9"/>
  <c r="BE62" i="9"/>
  <c r="BD62" i="9"/>
  <c r="BC62" i="9"/>
  <c r="BB62" i="9"/>
  <c r="E62" i="9"/>
  <c r="D62" i="9"/>
  <c r="C62" i="9"/>
  <c r="B62" i="9"/>
  <c r="BE61" i="9"/>
  <c r="BD61" i="9"/>
  <c r="BC61" i="9"/>
  <c r="BB61" i="9"/>
  <c r="E61" i="9"/>
  <c r="D61" i="9"/>
  <c r="C61" i="9"/>
  <c r="B61" i="9"/>
  <c r="BE60" i="9"/>
  <c r="BD60" i="9"/>
  <c r="BC60" i="9"/>
  <c r="BB60" i="9"/>
  <c r="E60" i="9"/>
  <c r="D60" i="9"/>
  <c r="C60" i="9"/>
  <c r="B60" i="9"/>
  <c r="BE59" i="9"/>
  <c r="BD59" i="9"/>
  <c r="BC59" i="9"/>
  <c r="BB59" i="9"/>
  <c r="E59" i="9"/>
  <c r="D59" i="9"/>
  <c r="C59" i="9"/>
  <c r="B59" i="9"/>
  <c r="BE58" i="9"/>
  <c r="BD58" i="9"/>
  <c r="BC58" i="9"/>
  <c r="BB58" i="9"/>
  <c r="E58" i="9"/>
  <c r="D58" i="9"/>
  <c r="C58" i="9"/>
  <c r="B58" i="9"/>
  <c r="BE57" i="9"/>
  <c r="BD57" i="9"/>
  <c r="BC57" i="9"/>
  <c r="BB57" i="9"/>
  <c r="E57" i="9"/>
  <c r="D57" i="9"/>
  <c r="C57" i="9"/>
  <c r="B57" i="9"/>
  <c r="BE56" i="9"/>
  <c r="BD56" i="9"/>
  <c r="BC56" i="9"/>
  <c r="BB56" i="9"/>
  <c r="E56" i="9"/>
  <c r="D56" i="9"/>
  <c r="C56" i="9"/>
  <c r="B56" i="9"/>
  <c r="BE55" i="9"/>
  <c r="BD55" i="9"/>
  <c r="BC55" i="9"/>
  <c r="BB55" i="9"/>
  <c r="E55" i="9"/>
  <c r="D55" i="9"/>
  <c r="C55" i="9"/>
  <c r="B55" i="9"/>
  <c r="BE54" i="9"/>
  <c r="BD54" i="9"/>
  <c r="BC54" i="9"/>
  <c r="BB54" i="9"/>
  <c r="E54" i="9"/>
  <c r="D54" i="9"/>
  <c r="C54" i="9"/>
  <c r="B54" i="9"/>
  <c r="BE53" i="9"/>
  <c r="BD53" i="9"/>
  <c r="BC53" i="9"/>
  <c r="BB53" i="9"/>
  <c r="E53" i="9"/>
  <c r="D53" i="9"/>
  <c r="C53" i="9"/>
  <c r="B53" i="9"/>
  <c r="BE52" i="9"/>
  <c r="BD52" i="9"/>
  <c r="BC52" i="9"/>
  <c r="BB52" i="9"/>
  <c r="E52" i="9"/>
  <c r="D52" i="9"/>
  <c r="C52" i="9"/>
  <c r="B52" i="9"/>
  <c r="BE51" i="9"/>
  <c r="BD51" i="9"/>
  <c r="BC51" i="9"/>
  <c r="BB51" i="9"/>
  <c r="E51" i="9"/>
  <c r="D51" i="9"/>
  <c r="C51" i="9"/>
  <c r="B51" i="9"/>
  <c r="BE50" i="9"/>
  <c r="BD50" i="9"/>
  <c r="BC50" i="9"/>
  <c r="BB50" i="9"/>
  <c r="E50" i="9"/>
  <c r="D50" i="9"/>
  <c r="C50" i="9"/>
  <c r="B50" i="9"/>
  <c r="BE49" i="9"/>
  <c r="BD49" i="9"/>
  <c r="BC49" i="9"/>
  <c r="BB49" i="9"/>
  <c r="E49" i="9"/>
  <c r="D49" i="9"/>
  <c r="C49" i="9"/>
  <c r="B49" i="9"/>
  <c r="BE48" i="9"/>
  <c r="BD48" i="9"/>
  <c r="BC48" i="9"/>
  <c r="BB48" i="9"/>
  <c r="E48" i="9"/>
  <c r="D48" i="9"/>
  <c r="C48" i="9"/>
  <c r="B48" i="9"/>
  <c r="BE47" i="9"/>
  <c r="BD47" i="9"/>
  <c r="BC47" i="9"/>
  <c r="BB47" i="9"/>
  <c r="E47" i="9"/>
  <c r="D47" i="9"/>
  <c r="C47" i="9"/>
  <c r="B47" i="9"/>
  <c r="BE46" i="9"/>
  <c r="BD46" i="9"/>
  <c r="BC46" i="9"/>
  <c r="BB46" i="9"/>
  <c r="E46" i="9"/>
  <c r="D46" i="9"/>
  <c r="C46" i="9"/>
  <c r="B46" i="9"/>
  <c r="BE45" i="9"/>
  <c r="BD45" i="9"/>
  <c r="BC45" i="9"/>
  <c r="BB45" i="9"/>
  <c r="E45" i="9"/>
  <c r="D45" i="9"/>
  <c r="C45" i="9"/>
  <c r="B45" i="9"/>
  <c r="BE44" i="9"/>
  <c r="BD44" i="9"/>
  <c r="BC44" i="9"/>
  <c r="BB44" i="9"/>
  <c r="E44" i="9"/>
  <c r="D44" i="9"/>
  <c r="C44" i="9"/>
  <c r="B44" i="9"/>
  <c r="BE43" i="9"/>
  <c r="BD43" i="9"/>
  <c r="BC43" i="9"/>
  <c r="BB43" i="9"/>
  <c r="E43" i="9"/>
  <c r="D43" i="9"/>
  <c r="C43" i="9"/>
  <c r="B43" i="9"/>
  <c r="BE42" i="9"/>
  <c r="BD42" i="9"/>
  <c r="BC42" i="9"/>
  <c r="BB42" i="9"/>
  <c r="E42" i="9"/>
  <c r="D42" i="9"/>
  <c r="C42" i="9"/>
  <c r="B42" i="9"/>
  <c r="BE41" i="9"/>
  <c r="BD41" i="9"/>
  <c r="BC41" i="9"/>
  <c r="BB41" i="9"/>
  <c r="E41" i="9"/>
  <c r="D41" i="9"/>
  <c r="C41" i="9"/>
  <c r="B41" i="9"/>
  <c r="BE40" i="9"/>
  <c r="BD40" i="9"/>
  <c r="BC40" i="9"/>
  <c r="BB40" i="9"/>
  <c r="E40" i="9"/>
  <c r="D40" i="9"/>
  <c r="C40" i="9"/>
  <c r="B40" i="9"/>
  <c r="BE39" i="9"/>
  <c r="BD39" i="9"/>
  <c r="BC39" i="9"/>
  <c r="BB39" i="9"/>
  <c r="E39" i="9"/>
  <c r="D39" i="9"/>
  <c r="C39" i="9"/>
  <c r="B39" i="9"/>
  <c r="BE38" i="9"/>
  <c r="BD38" i="9"/>
  <c r="BC38" i="9"/>
  <c r="BB38" i="9"/>
  <c r="E38" i="9"/>
  <c r="D38" i="9"/>
  <c r="C38" i="9"/>
  <c r="B38" i="9"/>
  <c r="BE37" i="9"/>
  <c r="BD37" i="9"/>
  <c r="BC37" i="9"/>
  <c r="BB37" i="9"/>
  <c r="E37" i="9"/>
  <c r="D37" i="9"/>
  <c r="C37" i="9"/>
  <c r="B37" i="9"/>
  <c r="BE36" i="9"/>
  <c r="BD36" i="9"/>
  <c r="BC36" i="9"/>
  <c r="BB36" i="9"/>
  <c r="E36" i="9"/>
  <c r="D36" i="9"/>
  <c r="C36" i="9"/>
  <c r="B36" i="9"/>
  <c r="BE35" i="9"/>
  <c r="BD35" i="9"/>
  <c r="BC35" i="9"/>
  <c r="BB35" i="9"/>
  <c r="E35" i="9"/>
  <c r="D35" i="9"/>
  <c r="C35" i="9"/>
  <c r="B35" i="9"/>
  <c r="BE34" i="9"/>
  <c r="BD34" i="9"/>
  <c r="BC34" i="9"/>
  <c r="BB34" i="9"/>
  <c r="E34" i="9"/>
  <c r="D34" i="9"/>
  <c r="C34" i="9"/>
  <c r="B34" i="9"/>
  <c r="BE33" i="9"/>
  <c r="BD33" i="9"/>
  <c r="BC33" i="9"/>
  <c r="BB33" i="9"/>
  <c r="E33" i="9"/>
  <c r="D33" i="9"/>
  <c r="C33" i="9"/>
  <c r="B33" i="9"/>
  <c r="BE32" i="9"/>
  <c r="BD32" i="9"/>
  <c r="BC32" i="9"/>
  <c r="BB32" i="9"/>
  <c r="E32" i="9"/>
  <c r="D32" i="9"/>
  <c r="C32" i="9"/>
  <c r="B32" i="9"/>
  <c r="BE31" i="9"/>
  <c r="BD31" i="9"/>
  <c r="BC31" i="9"/>
  <c r="BB31" i="9"/>
  <c r="E31" i="9"/>
  <c r="D31" i="9"/>
  <c r="C31" i="9"/>
  <c r="B31" i="9"/>
  <c r="BE30" i="9"/>
  <c r="BD30" i="9"/>
  <c r="BC30" i="9"/>
  <c r="BB30" i="9"/>
  <c r="E30" i="9"/>
  <c r="D30" i="9"/>
  <c r="C30" i="9"/>
  <c r="B30" i="9"/>
  <c r="BE29" i="9"/>
  <c r="BD29" i="9"/>
  <c r="BC29" i="9"/>
  <c r="BB29" i="9"/>
  <c r="E29" i="9"/>
  <c r="D29" i="9"/>
  <c r="C29" i="9"/>
  <c r="B29" i="9"/>
  <c r="BE28" i="9"/>
  <c r="BD28" i="9"/>
  <c r="BC28" i="9"/>
  <c r="BB28" i="9"/>
  <c r="E28" i="9"/>
  <c r="D28" i="9"/>
  <c r="C28" i="9"/>
  <c r="B28" i="9"/>
  <c r="BE27" i="9"/>
  <c r="BD27" i="9"/>
  <c r="BC27" i="9"/>
  <c r="BB27" i="9"/>
  <c r="E27" i="9"/>
  <c r="D27" i="9"/>
  <c r="C27" i="9"/>
  <c r="B27" i="9"/>
  <c r="BE26" i="9"/>
  <c r="BD26" i="9"/>
  <c r="BC26" i="9"/>
  <c r="BB26" i="9"/>
  <c r="E26" i="9"/>
  <c r="D26" i="9"/>
  <c r="C26" i="9"/>
  <c r="B26" i="9"/>
  <c r="BE25" i="9"/>
  <c r="BD25" i="9"/>
  <c r="BC25" i="9"/>
  <c r="BB25" i="9"/>
  <c r="E25" i="9"/>
  <c r="D25" i="9"/>
  <c r="C25" i="9"/>
  <c r="B25" i="9"/>
  <c r="BE24" i="9"/>
  <c r="BD24" i="9"/>
  <c r="BC24" i="9"/>
  <c r="BB24" i="9"/>
  <c r="E24" i="9"/>
  <c r="D24" i="9"/>
  <c r="C24" i="9"/>
  <c r="B24" i="9"/>
  <c r="BE23" i="9"/>
  <c r="BD23" i="9"/>
  <c r="BC23" i="9"/>
  <c r="BB23" i="9"/>
  <c r="E23" i="9"/>
  <c r="D23" i="9"/>
  <c r="C23" i="9"/>
  <c r="B23" i="9"/>
  <c r="BE22" i="9"/>
  <c r="BD22" i="9"/>
  <c r="BC22" i="9"/>
  <c r="BB22" i="9"/>
  <c r="E22" i="9"/>
  <c r="D22" i="9"/>
  <c r="C22" i="9"/>
  <c r="B22" i="9"/>
  <c r="BE21" i="9"/>
  <c r="BD21" i="9"/>
  <c r="BC21" i="9"/>
  <c r="BB21" i="9"/>
  <c r="E21" i="9"/>
  <c r="D21" i="9"/>
  <c r="C21" i="9"/>
  <c r="B21" i="9"/>
  <c r="BE20" i="9"/>
  <c r="BD20" i="9"/>
  <c r="BC20" i="9"/>
  <c r="BB20" i="9"/>
  <c r="E20" i="9"/>
  <c r="D20" i="9"/>
  <c r="C20" i="9"/>
  <c r="B20" i="9"/>
  <c r="BE19" i="9"/>
  <c r="BD19" i="9"/>
  <c r="BC19" i="9"/>
  <c r="BB19" i="9"/>
  <c r="E19" i="9"/>
  <c r="D19" i="9"/>
  <c r="C19" i="9"/>
  <c r="B19" i="9"/>
  <c r="BE18" i="9"/>
  <c r="BE16" i="9" s="1"/>
  <c r="J67" i="34" s="1"/>
  <c r="BD18" i="9"/>
  <c r="BC18" i="9"/>
  <c r="BC16" i="9" s="1"/>
  <c r="J58" i="34" s="1"/>
  <c r="BB18" i="9"/>
  <c r="E18" i="9"/>
  <c r="D18" i="9"/>
  <c r="C18" i="9"/>
  <c r="B18" i="9"/>
  <c r="BE17" i="9"/>
  <c r="AZ17" i="9"/>
  <c r="AY17" i="9"/>
  <c r="J19" i="34"/>
  <c r="AW17" i="9"/>
  <c r="AV17" i="9"/>
  <c r="AU17" i="9"/>
  <c r="AT17" i="9"/>
  <c r="AS17" i="9"/>
  <c r="AR17" i="9"/>
  <c r="AQ17" i="9"/>
  <c r="AP17" i="9"/>
  <c r="AO17" i="9"/>
  <c r="J22" i="34" s="1"/>
  <c r="AN17" i="9"/>
  <c r="J18" i="34" s="1"/>
  <c r="AL17" i="9"/>
  <c r="AK17" i="9"/>
  <c r="AJ17" i="9"/>
  <c r="J21" i="34" s="1"/>
  <c r="AI17" i="9"/>
  <c r="J17" i="34" s="1"/>
  <c r="AH17" i="9"/>
  <c r="AG17" i="9"/>
  <c r="AF17" i="9"/>
  <c r="AE17" i="9"/>
  <c r="AD17" i="9"/>
  <c r="AC17" i="9"/>
  <c r="AB17" i="9"/>
  <c r="Z17" i="9"/>
  <c r="Y17" i="9"/>
  <c r="W17" i="9"/>
  <c r="V17" i="9"/>
  <c r="U17" i="9"/>
  <c r="T17" i="9"/>
  <c r="S17" i="9"/>
  <c r="R17" i="9"/>
  <c r="Q17" i="9"/>
  <c r="P17" i="9"/>
  <c r="O17" i="9"/>
  <c r="N17" i="9"/>
  <c r="M17" i="9"/>
  <c r="L17" i="9"/>
  <c r="K17" i="9"/>
  <c r="J17" i="9"/>
  <c r="I17" i="9"/>
  <c r="H17" i="9"/>
  <c r="G17" i="9"/>
  <c r="AW16" i="9"/>
  <c r="J51" i="34" s="1"/>
  <c r="AV16" i="9"/>
  <c r="J39" i="34" s="1"/>
  <c r="AU16" i="9"/>
  <c r="J50" i="34" s="1"/>
  <c r="AT16" i="9"/>
  <c r="J38" i="34" s="1"/>
  <c r="AS16" i="9"/>
  <c r="J49" i="34" s="1"/>
  <c r="AR16" i="9"/>
  <c r="AQ16" i="9"/>
  <c r="J47" i="34" s="1"/>
  <c r="AP16" i="9"/>
  <c r="J36" i="34" s="1"/>
  <c r="AO16" i="9"/>
  <c r="J43" i="34" s="1"/>
  <c r="AN16" i="9"/>
  <c r="J34" i="34" s="1"/>
  <c r="AL16" i="9"/>
  <c r="J48" i="34" s="1"/>
  <c r="AK16" i="9"/>
  <c r="J46" i="34" s="1"/>
  <c r="AJ16" i="9"/>
  <c r="J42" i="34" s="1"/>
  <c r="AI16" i="9"/>
  <c r="J33" i="34" s="1"/>
  <c r="T16" i="9"/>
  <c r="J31" i="34" s="1"/>
  <c r="S16" i="9"/>
  <c r="J30" i="34" s="1"/>
  <c r="R16" i="9"/>
  <c r="J29" i="34" s="1"/>
  <c r="J61" i="34" s="1"/>
  <c r="Q16" i="9"/>
  <c r="J27" i="34" s="1"/>
  <c r="J59" i="34" s="1"/>
  <c r="P16" i="9"/>
  <c r="J26" i="34" s="1"/>
  <c r="BE15" i="9"/>
  <c r="BD15" i="9"/>
  <c r="BC15" i="9"/>
  <c r="BB15" i="9"/>
  <c r="E15" i="9"/>
  <c r="D15" i="9"/>
  <c r="C15" i="9"/>
  <c r="B15" i="9"/>
  <c r="AH11" i="9"/>
  <c r="AG11" i="9"/>
  <c r="W11" i="9"/>
  <c r="V11" i="9"/>
  <c r="I11" i="9"/>
  <c r="H11" i="9"/>
  <c r="C11" i="9"/>
  <c r="B11" i="9"/>
  <c r="AH10" i="9"/>
  <c r="AG10" i="9"/>
  <c r="W10" i="9"/>
  <c r="V10" i="9"/>
  <c r="I10" i="9"/>
  <c r="H10" i="9"/>
  <c r="C10" i="9"/>
  <c r="B10" i="9"/>
  <c r="AH9" i="9"/>
  <c r="AG9" i="9"/>
  <c r="W9" i="9"/>
  <c r="V9" i="9"/>
  <c r="I9" i="9"/>
  <c r="H9" i="9"/>
  <c r="C9" i="9"/>
  <c r="B9" i="9"/>
  <c r="AH8" i="9"/>
  <c r="AG8" i="9"/>
  <c r="W8" i="9"/>
  <c r="V8" i="9"/>
  <c r="I8" i="9"/>
  <c r="H8" i="9"/>
  <c r="C8" i="9"/>
  <c r="B8" i="9"/>
  <c r="AH7" i="9"/>
  <c r="AG7" i="9"/>
  <c r="W7" i="9"/>
  <c r="V7" i="9"/>
  <c r="I7" i="9"/>
  <c r="H7" i="9"/>
  <c r="C7" i="9"/>
  <c r="B7" i="9"/>
  <c r="AH6" i="9"/>
  <c r="AG6" i="9"/>
  <c r="I6" i="9"/>
  <c r="H6" i="9"/>
  <c r="C6" i="9"/>
  <c r="B6" i="9"/>
  <c r="AH5" i="9"/>
  <c r="AG5" i="9"/>
  <c r="I5" i="9"/>
  <c r="H5" i="9"/>
  <c r="C5" i="9"/>
  <c r="B5" i="9"/>
  <c r="BQ815" i="8"/>
  <c r="BP815" i="8"/>
  <c r="BO815" i="8"/>
  <c r="BN815" i="8"/>
  <c r="AR815" i="8"/>
  <c r="AQ815" i="8"/>
  <c r="AP815" i="8"/>
  <c r="AO815" i="8"/>
  <c r="D815" i="8"/>
  <c r="C815" i="8"/>
  <c r="B815" i="8"/>
  <c r="BQ814" i="8"/>
  <c r="BP814" i="8"/>
  <c r="BO814" i="8"/>
  <c r="BN814" i="8"/>
  <c r="AR814" i="8"/>
  <c r="AQ814" i="8"/>
  <c r="AP814" i="8"/>
  <c r="AO814" i="8"/>
  <c r="D814" i="8"/>
  <c r="C814" i="8"/>
  <c r="B814" i="8"/>
  <c r="BQ813" i="8"/>
  <c r="BP813" i="8"/>
  <c r="BO813" i="8"/>
  <c r="BN813" i="8"/>
  <c r="AR813" i="8"/>
  <c r="AQ813" i="8"/>
  <c r="AP813" i="8"/>
  <c r="AO813" i="8"/>
  <c r="D813" i="8"/>
  <c r="C813" i="8"/>
  <c r="B813" i="8"/>
  <c r="BQ812" i="8"/>
  <c r="BP812" i="8"/>
  <c r="BO812" i="8"/>
  <c r="BN812" i="8"/>
  <c r="AR812" i="8"/>
  <c r="AQ812" i="8"/>
  <c r="AP812" i="8"/>
  <c r="AO812" i="8"/>
  <c r="D812" i="8"/>
  <c r="C812" i="8"/>
  <c r="B812" i="8"/>
  <c r="BQ811" i="8"/>
  <c r="BP811" i="8"/>
  <c r="BO811" i="8"/>
  <c r="BN811" i="8"/>
  <c r="AR811" i="8"/>
  <c r="AQ811" i="8"/>
  <c r="AP811" i="8"/>
  <c r="AO811" i="8"/>
  <c r="D811" i="8"/>
  <c r="C811" i="8"/>
  <c r="B811" i="8"/>
  <c r="BQ810" i="8"/>
  <c r="BP810" i="8"/>
  <c r="BO810" i="8"/>
  <c r="BN810" i="8"/>
  <c r="AR810" i="8"/>
  <c r="AQ810" i="8"/>
  <c r="AP810" i="8"/>
  <c r="AO810" i="8"/>
  <c r="D810" i="8"/>
  <c r="C810" i="8"/>
  <c r="B810" i="8"/>
  <c r="BQ809" i="8"/>
  <c r="BP809" i="8"/>
  <c r="BO809" i="8"/>
  <c r="BN809" i="8"/>
  <c r="AR809" i="8"/>
  <c r="AQ809" i="8"/>
  <c r="AP809" i="8"/>
  <c r="AO809" i="8"/>
  <c r="D809" i="8"/>
  <c r="C809" i="8"/>
  <c r="B809" i="8"/>
  <c r="BQ808" i="8"/>
  <c r="BP808" i="8"/>
  <c r="BO808" i="8"/>
  <c r="BN808" i="8"/>
  <c r="AR808" i="8"/>
  <c r="AQ808" i="8"/>
  <c r="AP808" i="8"/>
  <c r="AO808" i="8"/>
  <c r="D808" i="8"/>
  <c r="C808" i="8"/>
  <c r="B808" i="8"/>
  <c r="BQ807" i="8"/>
  <c r="BP807" i="8"/>
  <c r="BO807" i="8"/>
  <c r="BN807" i="8"/>
  <c r="AR807" i="8"/>
  <c r="AQ807" i="8"/>
  <c r="AP807" i="8"/>
  <c r="AO807" i="8"/>
  <c r="D807" i="8"/>
  <c r="C807" i="8"/>
  <c r="B807" i="8"/>
  <c r="BQ806" i="8"/>
  <c r="BP806" i="8"/>
  <c r="BO806" i="8"/>
  <c r="BN806" i="8"/>
  <c r="AR806" i="8"/>
  <c r="AQ806" i="8"/>
  <c r="AP806" i="8"/>
  <c r="AO806" i="8"/>
  <c r="D806" i="8"/>
  <c r="C806" i="8"/>
  <c r="B806" i="8"/>
  <c r="BQ805" i="8"/>
  <c r="BP805" i="8"/>
  <c r="BO805" i="8"/>
  <c r="BN805" i="8"/>
  <c r="AR805" i="8"/>
  <c r="AQ805" i="8"/>
  <c r="AP805" i="8"/>
  <c r="AO805" i="8"/>
  <c r="D805" i="8"/>
  <c r="C805" i="8"/>
  <c r="B805" i="8"/>
  <c r="BQ804" i="8"/>
  <c r="BP804" i="8"/>
  <c r="BO804" i="8"/>
  <c r="BN804" i="8"/>
  <c r="AR804" i="8"/>
  <c r="AQ804" i="8"/>
  <c r="AP804" i="8"/>
  <c r="AO804" i="8"/>
  <c r="D804" i="8"/>
  <c r="C804" i="8"/>
  <c r="B804" i="8"/>
  <c r="BQ803" i="8"/>
  <c r="BP803" i="8"/>
  <c r="BO803" i="8"/>
  <c r="BN803" i="8"/>
  <c r="AR803" i="8"/>
  <c r="AQ803" i="8"/>
  <c r="AP803" i="8"/>
  <c r="AO803" i="8"/>
  <c r="D803" i="8"/>
  <c r="C803" i="8"/>
  <c r="B803" i="8"/>
  <c r="BQ802" i="8"/>
  <c r="BP802" i="8"/>
  <c r="BO802" i="8"/>
  <c r="BN802" i="8"/>
  <c r="AR802" i="8"/>
  <c r="AQ802" i="8"/>
  <c r="AP802" i="8"/>
  <c r="AO802" i="8"/>
  <c r="D802" i="8"/>
  <c r="C802" i="8"/>
  <c r="B802" i="8"/>
  <c r="BQ801" i="8"/>
  <c r="BP801" i="8"/>
  <c r="BO801" i="8"/>
  <c r="BN801" i="8"/>
  <c r="AR801" i="8"/>
  <c r="AQ801" i="8"/>
  <c r="AP801" i="8"/>
  <c r="AO801" i="8"/>
  <c r="D801" i="8"/>
  <c r="C801" i="8"/>
  <c r="B801" i="8"/>
  <c r="BQ800" i="8"/>
  <c r="BP800" i="8"/>
  <c r="BO800" i="8"/>
  <c r="BN800" i="8"/>
  <c r="AR800" i="8"/>
  <c r="AQ800" i="8"/>
  <c r="AP800" i="8"/>
  <c r="AO800" i="8"/>
  <c r="D800" i="8"/>
  <c r="C800" i="8"/>
  <c r="B800" i="8"/>
  <c r="BQ799" i="8"/>
  <c r="BP799" i="8"/>
  <c r="BO799" i="8"/>
  <c r="BN799" i="8"/>
  <c r="AR799" i="8"/>
  <c r="AQ799" i="8"/>
  <c r="AP799" i="8"/>
  <c r="AO799" i="8"/>
  <c r="D799" i="8"/>
  <c r="C799" i="8"/>
  <c r="B799" i="8"/>
  <c r="BQ798" i="8"/>
  <c r="BP798" i="8"/>
  <c r="BO798" i="8"/>
  <c r="BN798" i="8"/>
  <c r="AR798" i="8"/>
  <c r="AQ798" i="8"/>
  <c r="AP798" i="8"/>
  <c r="AO798" i="8"/>
  <c r="D798" i="8"/>
  <c r="C798" i="8"/>
  <c r="B798" i="8"/>
  <c r="BQ797" i="8"/>
  <c r="BP797" i="8"/>
  <c r="BO797" i="8"/>
  <c r="BN797" i="8"/>
  <c r="AR797" i="8"/>
  <c r="AQ797" i="8"/>
  <c r="AP797" i="8"/>
  <c r="AO797" i="8"/>
  <c r="D797" i="8"/>
  <c r="C797" i="8"/>
  <c r="B797" i="8"/>
  <c r="BQ796" i="8"/>
  <c r="BP796" i="8"/>
  <c r="BO796" i="8"/>
  <c r="BN796" i="8"/>
  <c r="AR796" i="8"/>
  <c r="AQ796" i="8"/>
  <c r="AP796" i="8"/>
  <c r="AO796" i="8"/>
  <c r="D796" i="8"/>
  <c r="C796" i="8"/>
  <c r="B796" i="8"/>
  <c r="BQ795" i="8"/>
  <c r="BP795" i="8"/>
  <c r="BO795" i="8"/>
  <c r="BN795" i="8"/>
  <c r="AR795" i="8"/>
  <c r="AQ795" i="8"/>
  <c r="AP795" i="8"/>
  <c r="AO795" i="8"/>
  <c r="D795" i="8"/>
  <c r="C795" i="8"/>
  <c r="B795" i="8"/>
  <c r="BQ794" i="8"/>
  <c r="BP794" i="8"/>
  <c r="BO794" i="8"/>
  <c r="BN794" i="8"/>
  <c r="AR794" i="8"/>
  <c r="AQ794" i="8"/>
  <c r="AP794" i="8"/>
  <c r="AO794" i="8"/>
  <c r="D794" i="8"/>
  <c r="C794" i="8"/>
  <c r="B794" i="8"/>
  <c r="BQ793" i="8"/>
  <c r="BP793" i="8"/>
  <c r="BO793" i="8"/>
  <c r="BN793" i="8"/>
  <c r="AR793" i="8"/>
  <c r="AQ793" i="8"/>
  <c r="AP793" i="8"/>
  <c r="AO793" i="8"/>
  <c r="D793" i="8"/>
  <c r="C793" i="8"/>
  <c r="B793" i="8"/>
  <c r="BQ792" i="8"/>
  <c r="BP792" i="8"/>
  <c r="BO792" i="8"/>
  <c r="BN792" i="8"/>
  <c r="AR792" i="8"/>
  <c r="AQ792" i="8"/>
  <c r="AP792" i="8"/>
  <c r="AO792" i="8"/>
  <c r="D792" i="8"/>
  <c r="C792" i="8"/>
  <c r="B792" i="8"/>
  <c r="BQ791" i="8"/>
  <c r="BP791" i="8"/>
  <c r="BO791" i="8"/>
  <c r="BN791" i="8"/>
  <c r="AR791" i="8"/>
  <c r="AQ791" i="8"/>
  <c r="AP791" i="8"/>
  <c r="AO791" i="8"/>
  <c r="D791" i="8"/>
  <c r="C791" i="8"/>
  <c r="B791" i="8"/>
  <c r="BQ790" i="8"/>
  <c r="BP790" i="8"/>
  <c r="BO790" i="8"/>
  <c r="BN790" i="8"/>
  <c r="AR790" i="8"/>
  <c r="AQ790" i="8"/>
  <c r="AP790" i="8"/>
  <c r="AO790" i="8"/>
  <c r="D790" i="8"/>
  <c r="C790" i="8"/>
  <c r="B790" i="8"/>
  <c r="BQ789" i="8"/>
  <c r="BP789" i="8"/>
  <c r="BO789" i="8"/>
  <c r="BN789" i="8"/>
  <c r="AR789" i="8"/>
  <c r="AQ789" i="8"/>
  <c r="AP789" i="8"/>
  <c r="AO789" i="8"/>
  <c r="D789" i="8"/>
  <c r="C789" i="8"/>
  <c r="B789" i="8"/>
  <c r="BQ788" i="8"/>
  <c r="BP788" i="8"/>
  <c r="BO788" i="8"/>
  <c r="BN788" i="8"/>
  <c r="AR788" i="8"/>
  <c r="AQ788" i="8"/>
  <c r="AP788" i="8"/>
  <c r="AO788" i="8"/>
  <c r="D788" i="8"/>
  <c r="C788" i="8"/>
  <c r="B788" i="8"/>
  <c r="BQ787" i="8"/>
  <c r="BP787" i="8"/>
  <c r="BO787" i="8"/>
  <c r="BN787" i="8"/>
  <c r="AR787" i="8"/>
  <c r="AQ787" i="8"/>
  <c r="AP787" i="8"/>
  <c r="AO787" i="8"/>
  <c r="D787" i="8"/>
  <c r="C787" i="8"/>
  <c r="B787" i="8"/>
  <c r="BQ786" i="8"/>
  <c r="BP786" i="8"/>
  <c r="BO786" i="8"/>
  <c r="BN786" i="8"/>
  <c r="AR786" i="8"/>
  <c r="AQ786" i="8"/>
  <c r="AP786" i="8"/>
  <c r="AO786" i="8"/>
  <c r="D786" i="8"/>
  <c r="C786" i="8"/>
  <c r="B786" i="8"/>
  <c r="BQ785" i="8"/>
  <c r="BP785" i="8"/>
  <c r="BO785" i="8"/>
  <c r="BN785" i="8"/>
  <c r="AR785" i="8"/>
  <c r="AQ785" i="8"/>
  <c r="AP785" i="8"/>
  <c r="AO785" i="8"/>
  <c r="D785" i="8"/>
  <c r="C785" i="8"/>
  <c r="B785" i="8"/>
  <c r="BQ784" i="8"/>
  <c r="BP784" i="8"/>
  <c r="BO784" i="8"/>
  <c r="BN784" i="8"/>
  <c r="AR784" i="8"/>
  <c r="AQ784" i="8"/>
  <c r="AP784" i="8"/>
  <c r="AO784" i="8"/>
  <c r="D784" i="8"/>
  <c r="C784" i="8"/>
  <c r="B784" i="8"/>
  <c r="BQ783" i="8"/>
  <c r="BP783" i="8"/>
  <c r="BO783" i="8"/>
  <c r="BN783" i="8"/>
  <c r="AR783" i="8"/>
  <c r="AQ783" i="8"/>
  <c r="AP783" i="8"/>
  <c r="AO783" i="8"/>
  <c r="D783" i="8"/>
  <c r="C783" i="8"/>
  <c r="B783" i="8"/>
  <c r="BQ782" i="8"/>
  <c r="BP782" i="8"/>
  <c r="BO782" i="8"/>
  <c r="BN782" i="8"/>
  <c r="AR782" i="8"/>
  <c r="AQ782" i="8"/>
  <c r="AP782" i="8"/>
  <c r="AO782" i="8"/>
  <c r="D782" i="8"/>
  <c r="C782" i="8"/>
  <c r="B782" i="8"/>
  <c r="BQ781" i="8"/>
  <c r="BP781" i="8"/>
  <c r="BO781" i="8"/>
  <c r="BN781" i="8"/>
  <c r="AR781" i="8"/>
  <c r="AQ781" i="8"/>
  <c r="AP781" i="8"/>
  <c r="AO781" i="8"/>
  <c r="D781" i="8"/>
  <c r="C781" i="8"/>
  <c r="B781" i="8"/>
  <c r="BQ780" i="8"/>
  <c r="BP780" i="8"/>
  <c r="BO780" i="8"/>
  <c r="BN780" i="8"/>
  <c r="AR780" i="8"/>
  <c r="AQ780" i="8"/>
  <c r="AP780" i="8"/>
  <c r="AO780" i="8"/>
  <c r="D780" i="8"/>
  <c r="C780" i="8"/>
  <c r="B780" i="8"/>
  <c r="BQ779" i="8"/>
  <c r="BP779" i="8"/>
  <c r="BO779" i="8"/>
  <c r="BN779" i="8"/>
  <c r="AR779" i="8"/>
  <c r="AQ779" i="8"/>
  <c r="AP779" i="8"/>
  <c r="AO779" i="8"/>
  <c r="D779" i="8"/>
  <c r="C779" i="8"/>
  <c r="B779" i="8"/>
  <c r="BQ778" i="8"/>
  <c r="BP778" i="8"/>
  <c r="BO778" i="8"/>
  <c r="BN778" i="8"/>
  <c r="AR778" i="8"/>
  <c r="AQ778" i="8"/>
  <c r="AP778" i="8"/>
  <c r="AO778" i="8"/>
  <c r="D778" i="8"/>
  <c r="C778" i="8"/>
  <c r="B778" i="8"/>
  <c r="BQ777" i="8"/>
  <c r="BP777" i="8"/>
  <c r="BO777" i="8"/>
  <c r="BN777" i="8"/>
  <c r="AR777" i="8"/>
  <c r="AQ777" i="8"/>
  <c r="AP777" i="8"/>
  <c r="AO777" i="8"/>
  <c r="D777" i="8"/>
  <c r="C777" i="8"/>
  <c r="B777" i="8"/>
  <c r="BQ776" i="8"/>
  <c r="BP776" i="8"/>
  <c r="BO776" i="8"/>
  <c r="BN776" i="8"/>
  <c r="AR776" i="8"/>
  <c r="AQ776" i="8"/>
  <c r="AP776" i="8"/>
  <c r="AO776" i="8"/>
  <c r="D776" i="8"/>
  <c r="C776" i="8"/>
  <c r="B776" i="8"/>
  <c r="BQ775" i="8"/>
  <c r="BP775" i="8"/>
  <c r="BO775" i="8"/>
  <c r="BN775" i="8"/>
  <c r="AR775" i="8"/>
  <c r="AQ775" i="8"/>
  <c r="AP775" i="8"/>
  <c r="AO775" i="8"/>
  <c r="D775" i="8"/>
  <c r="C775" i="8"/>
  <c r="B775" i="8"/>
  <c r="BQ774" i="8"/>
  <c r="BP774" i="8"/>
  <c r="BO774" i="8"/>
  <c r="BN774" i="8"/>
  <c r="AR774" i="8"/>
  <c r="AQ774" i="8"/>
  <c r="AP774" i="8"/>
  <c r="AO774" i="8"/>
  <c r="D774" i="8"/>
  <c r="C774" i="8"/>
  <c r="B774" i="8"/>
  <c r="BQ773" i="8"/>
  <c r="BP773" i="8"/>
  <c r="BO773" i="8"/>
  <c r="BN773" i="8"/>
  <c r="AR773" i="8"/>
  <c r="AQ773" i="8"/>
  <c r="AP773" i="8"/>
  <c r="AO773" i="8"/>
  <c r="D773" i="8"/>
  <c r="C773" i="8"/>
  <c r="B773" i="8"/>
  <c r="BQ772" i="8"/>
  <c r="BP772" i="8"/>
  <c r="BO772" i="8"/>
  <c r="BN772" i="8"/>
  <c r="AR772" i="8"/>
  <c r="AQ772" i="8"/>
  <c r="AP772" i="8"/>
  <c r="AO772" i="8"/>
  <c r="D772" i="8"/>
  <c r="C772" i="8"/>
  <c r="B772" i="8"/>
  <c r="BQ771" i="8"/>
  <c r="BP771" i="8"/>
  <c r="BO771" i="8"/>
  <c r="BN771" i="8"/>
  <c r="AR771" i="8"/>
  <c r="AQ771" i="8"/>
  <c r="AP771" i="8"/>
  <c r="AO771" i="8"/>
  <c r="D771" i="8"/>
  <c r="C771" i="8"/>
  <c r="B771" i="8"/>
  <c r="BQ770" i="8"/>
  <c r="BP770" i="8"/>
  <c r="BO770" i="8"/>
  <c r="BN770" i="8"/>
  <c r="AR770" i="8"/>
  <c r="AQ770" i="8"/>
  <c r="AP770" i="8"/>
  <c r="AO770" i="8"/>
  <c r="D770" i="8"/>
  <c r="C770" i="8"/>
  <c r="B770" i="8"/>
  <c r="BQ769" i="8"/>
  <c r="BP769" i="8"/>
  <c r="BO769" i="8"/>
  <c r="BN769" i="8"/>
  <c r="AR769" i="8"/>
  <c r="AQ769" i="8"/>
  <c r="AP769" i="8"/>
  <c r="AO769" i="8"/>
  <c r="D769" i="8"/>
  <c r="C769" i="8"/>
  <c r="B769" i="8"/>
  <c r="BQ768" i="8"/>
  <c r="BP768" i="8"/>
  <c r="BO768" i="8"/>
  <c r="BN768" i="8"/>
  <c r="AR768" i="8"/>
  <c r="AQ768" i="8"/>
  <c r="AP768" i="8"/>
  <c r="AO768" i="8"/>
  <c r="D768" i="8"/>
  <c r="C768" i="8"/>
  <c r="B768" i="8"/>
  <c r="BQ767" i="8"/>
  <c r="BP767" i="8"/>
  <c r="BO767" i="8"/>
  <c r="BN767" i="8"/>
  <c r="AR767" i="8"/>
  <c r="AQ767" i="8"/>
  <c r="AP767" i="8"/>
  <c r="AO767" i="8"/>
  <c r="D767" i="8"/>
  <c r="C767" i="8"/>
  <c r="B767" i="8"/>
  <c r="BQ766" i="8"/>
  <c r="BP766" i="8"/>
  <c r="BO766" i="8"/>
  <c r="BN766" i="8"/>
  <c r="AR766" i="8"/>
  <c r="AQ766" i="8"/>
  <c r="AP766" i="8"/>
  <c r="AO766" i="8"/>
  <c r="D766" i="8"/>
  <c r="C766" i="8"/>
  <c r="B766" i="8"/>
  <c r="BQ765" i="8"/>
  <c r="BP765" i="8"/>
  <c r="BO765" i="8"/>
  <c r="BN765" i="8"/>
  <c r="AR765" i="8"/>
  <c r="AQ765" i="8"/>
  <c r="AP765" i="8"/>
  <c r="AO765" i="8"/>
  <c r="D765" i="8"/>
  <c r="C765" i="8"/>
  <c r="B765" i="8"/>
  <c r="BQ764" i="8"/>
  <c r="BP764" i="8"/>
  <c r="BO764" i="8"/>
  <c r="BN764" i="8"/>
  <c r="AR764" i="8"/>
  <c r="AQ764" i="8"/>
  <c r="AP764" i="8"/>
  <c r="AO764" i="8"/>
  <c r="D764" i="8"/>
  <c r="C764" i="8"/>
  <c r="B764" i="8"/>
  <c r="BQ763" i="8"/>
  <c r="BP763" i="8"/>
  <c r="BO763" i="8"/>
  <c r="BN763" i="8"/>
  <c r="AR763" i="8"/>
  <c r="AQ763" i="8"/>
  <c r="AP763" i="8"/>
  <c r="AO763" i="8"/>
  <c r="D763" i="8"/>
  <c r="C763" i="8"/>
  <c r="B763" i="8"/>
  <c r="BQ762" i="8"/>
  <c r="BP762" i="8"/>
  <c r="BO762" i="8"/>
  <c r="BN762" i="8"/>
  <c r="AR762" i="8"/>
  <c r="AQ762" i="8"/>
  <c r="AP762" i="8"/>
  <c r="AO762" i="8"/>
  <c r="D762" i="8"/>
  <c r="C762" i="8"/>
  <c r="B762" i="8"/>
  <c r="BQ761" i="8"/>
  <c r="BP761" i="8"/>
  <c r="BO761" i="8"/>
  <c r="BN761" i="8"/>
  <c r="AR761" i="8"/>
  <c r="AQ761" i="8"/>
  <c r="AP761" i="8"/>
  <c r="AO761" i="8"/>
  <c r="D761" i="8"/>
  <c r="C761" i="8"/>
  <c r="B761" i="8"/>
  <c r="BQ760" i="8"/>
  <c r="BP760" i="8"/>
  <c r="BO760" i="8"/>
  <c r="BN760" i="8"/>
  <c r="AR760" i="8"/>
  <c r="AQ760" i="8"/>
  <c r="AP760" i="8"/>
  <c r="AO760" i="8"/>
  <c r="D760" i="8"/>
  <c r="C760" i="8"/>
  <c r="B760" i="8"/>
  <c r="BQ759" i="8"/>
  <c r="BP759" i="8"/>
  <c r="BO759" i="8"/>
  <c r="BN759" i="8"/>
  <c r="AR759" i="8"/>
  <c r="AQ759" i="8"/>
  <c r="AP759" i="8"/>
  <c r="AO759" i="8"/>
  <c r="D759" i="8"/>
  <c r="C759" i="8"/>
  <c r="B759" i="8"/>
  <c r="BQ758" i="8"/>
  <c r="BP758" i="8"/>
  <c r="BO758" i="8"/>
  <c r="BN758" i="8"/>
  <c r="AR758" i="8"/>
  <c r="AQ758" i="8"/>
  <c r="AP758" i="8"/>
  <c r="AO758" i="8"/>
  <c r="D758" i="8"/>
  <c r="C758" i="8"/>
  <c r="B758" i="8"/>
  <c r="BQ757" i="8"/>
  <c r="BP757" i="8"/>
  <c r="BO757" i="8"/>
  <c r="BN757" i="8"/>
  <c r="AR757" i="8"/>
  <c r="AQ757" i="8"/>
  <c r="AP757" i="8"/>
  <c r="AO757" i="8"/>
  <c r="D757" i="8"/>
  <c r="C757" i="8"/>
  <c r="B757" i="8"/>
  <c r="BQ756" i="8"/>
  <c r="BP756" i="8"/>
  <c r="BO756" i="8"/>
  <c r="BN756" i="8"/>
  <c r="AR756" i="8"/>
  <c r="AQ756" i="8"/>
  <c r="AP756" i="8"/>
  <c r="AO756" i="8"/>
  <c r="D756" i="8"/>
  <c r="C756" i="8"/>
  <c r="B756" i="8"/>
  <c r="BQ755" i="8"/>
  <c r="BP755" i="8"/>
  <c r="BO755" i="8"/>
  <c r="BN755" i="8"/>
  <c r="AR755" i="8"/>
  <c r="AQ755" i="8"/>
  <c r="AP755" i="8"/>
  <c r="AO755" i="8"/>
  <c r="D755" i="8"/>
  <c r="C755" i="8"/>
  <c r="B755" i="8"/>
  <c r="BQ754" i="8"/>
  <c r="BP754" i="8"/>
  <c r="BO754" i="8"/>
  <c r="BN754" i="8"/>
  <c r="AR754" i="8"/>
  <c r="AQ754" i="8"/>
  <c r="AP754" i="8"/>
  <c r="AO754" i="8"/>
  <c r="D754" i="8"/>
  <c r="C754" i="8"/>
  <c r="B754" i="8"/>
  <c r="BQ753" i="8"/>
  <c r="BP753" i="8"/>
  <c r="BO753" i="8"/>
  <c r="BN753" i="8"/>
  <c r="AR753" i="8"/>
  <c r="AQ753" i="8"/>
  <c r="AP753" i="8"/>
  <c r="AO753" i="8"/>
  <c r="D753" i="8"/>
  <c r="C753" i="8"/>
  <c r="B753" i="8"/>
  <c r="BQ752" i="8"/>
  <c r="BP752" i="8"/>
  <c r="BO752" i="8"/>
  <c r="BN752" i="8"/>
  <c r="AR752" i="8"/>
  <c r="AQ752" i="8"/>
  <c r="AP752" i="8"/>
  <c r="AO752" i="8"/>
  <c r="D752" i="8"/>
  <c r="C752" i="8"/>
  <c r="B752" i="8"/>
  <c r="BQ751" i="8"/>
  <c r="BP751" i="8"/>
  <c r="BO751" i="8"/>
  <c r="BN751" i="8"/>
  <c r="AR751" i="8"/>
  <c r="AQ751" i="8"/>
  <c r="AP751" i="8"/>
  <c r="AO751" i="8"/>
  <c r="D751" i="8"/>
  <c r="C751" i="8"/>
  <c r="B751" i="8"/>
  <c r="BQ750" i="8"/>
  <c r="BP750" i="8"/>
  <c r="BO750" i="8"/>
  <c r="BN750" i="8"/>
  <c r="AR750" i="8"/>
  <c r="AQ750" i="8"/>
  <c r="AP750" i="8"/>
  <c r="AO750" i="8"/>
  <c r="D750" i="8"/>
  <c r="C750" i="8"/>
  <c r="B750" i="8"/>
  <c r="BQ749" i="8"/>
  <c r="BP749" i="8"/>
  <c r="BO749" i="8"/>
  <c r="BN749" i="8"/>
  <c r="AR749" i="8"/>
  <c r="AQ749" i="8"/>
  <c r="AP749" i="8"/>
  <c r="AO749" i="8"/>
  <c r="D749" i="8"/>
  <c r="C749" i="8"/>
  <c r="B749" i="8"/>
  <c r="BQ748" i="8"/>
  <c r="BP748" i="8"/>
  <c r="BO748" i="8"/>
  <c r="BN748" i="8"/>
  <c r="AR748" i="8"/>
  <c r="AQ748" i="8"/>
  <c r="AP748" i="8"/>
  <c r="AO748" i="8"/>
  <c r="D748" i="8"/>
  <c r="C748" i="8"/>
  <c r="B748" i="8"/>
  <c r="BQ747" i="8"/>
  <c r="BP747" i="8"/>
  <c r="BO747" i="8"/>
  <c r="BN747" i="8"/>
  <c r="AR747" i="8"/>
  <c r="AQ747" i="8"/>
  <c r="AP747" i="8"/>
  <c r="AO747" i="8"/>
  <c r="D747" i="8"/>
  <c r="C747" i="8"/>
  <c r="B747" i="8"/>
  <c r="BQ746" i="8"/>
  <c r="BP746" i="8"/>
  <c r="BO746" i="8"/>
  <c r="BN746" i="8"/>
  <c r="AR746" i="8"/>
  <c r="AQ746" i="8"/>
  <c r="AP746" i="8"/>
  <c r="AO746" i="8"/>
  <c r="D746" i="8"/>
  <c r="C746" i="8"/>
  <c r="B746" i="8"/>
  <c r="BQ745" i="8"/>
  <c r="BP745" i="8"/>
  <c r="BO745" i="8"/>
  <c r="BN745" i="8"/>
  <c r="AR745" i="8"/>
  <c r="AQ745" i="8"/>
  <c r="AP745" i="8"/>
  <c r="AO745" i="8"/>
  <c r="D745" i="8"/>
  <c r="C745" i="8"/>
  <c r="B745" i="8"/>
  <c r="BQ744" i="8"/>
  <c r="BP744" i="8"/>
  <c r="BO744" i="8"/>
  <c r="BN744" i="8"/>
  <c r="AR744" i="8"/>
  <c r="AQ744" i="8"/>
  <c r="AP744" i="8"/>
  <c r="AO744" i="8"/>
  <c r="D744" i="8"/>
  <c r="C744" i="8"/>
  <c r="B744" i="8"/>
  <c r="BQ743" i="8"/>
  <c r="BP743" i="8"/>
  <c r="BO743" i="8"/>
  <c r="BN743" i="8"/>
  <c r="AR743" i="8"/>
  <c r="AQ743" i="8"/>
  <c r="AP743" i="8"/>
  <c r="AO743" i="8"/>
  <c r="D743" i="8"/>
  <c r="C743" i="8"/>
  <c r="B743" i="8"/>
  <c r="BQ742" i="8"/>
  <c r="BP742" i="8"/>
  <c r="BO742" i="8"/>
  <c r="BN742" i="8"/>
  <c r="AR742" i="8"/>
  <c r="AQ742" i="8"/>
  <c r="AP742" i="8"/>
  <c r="AO742" i="8"/>
  <c r="D742" i="8"/>
  <c r="C742" i="8"/>
  <c r="B742" i="8"/>
  <c r="BQ741" i="8"/>
  <c r="BP741" i="8"/>
  <c r="BO741" i="8"/>
  <c r="BN741" i="8"/>
  <c r="AR741" i="8"/>
  <c r="AQ741" i="8"/>
  <c r="AP741" i="8"/>
  <c r="AO741" i="8"/>
  <c r="D741" i="8"/>
  <c r="C741" i="8"/>
  <c r="B741" i="8"/>
  <c r="BQ740" i="8"/>
  <c r="BP740" i="8"/>
  <c r="BO740" i="8"/>
  <c r="BN740" i="8"/>
  <c r="AR740" i="8"/>
  <c r="AQ740" i="8"/>
  <c r="AP740" i="8"/>
  <c r="AO740" i="8"/>
  <c r="D740" i="8"/>
  <c r="C740" i="8"/>
  <c r="B740" i="8"/>
  <c r="BQ739" i="8"/>
  <c r="BP739" i="8"/>
  <c r="BO739" i="8"/>
  <c r="BN739" i="8"/>
  <c r="AR739" i="8"/>
  <c r="AQ739" i="8"/>
  <c r="AP739" i="8"/>
  <c r="AO739" i="8"/>
  <c r="D739" i="8"/>
  <c r="C739" i="8"/>
  <c r="B739" i="8"/>
  <c r="BQ738" i="8"/>
  <c r="BP738" i="8"/>
  <c r="BO738" i="8"/>
  <c r="BN738" i="8"/>
  <c r="AR738" i="8"/>
  <c r="AQ738" i="8"/>
  <c r="AP738" i="8"/>
  <c r="AO738" i="8"/>
  <c r="D738" i="8"/>
  <c r="C738" i="8"/>
  <c r="B738" i="8"/>
  <c r="BQ737" i="8"/>
  <c r="BP737" i="8"/>
  <c r="BO737" i="8"/>
  <c r="BN737" i="8"/>
  <c r="AR737" i="8"/>
  <c r="AQ737" i="8"/>
  <c r="AP737" i="8"/>
  <c r="AO737" i="8"/>
  <c r="D737" i="8"/>
  <c r="C737" i="8"/>
  <c r="B737" i="8"/>
  <c r="BQ736" i="8"/>
  <c r="BP736" i="8"/>
  <c r="BO736" i="8"/>
  <c r="BN736" i="8"/>
  <c r="AR736" i="8"/>
  <c r="AQ736" i="8"/>
  <c r="AP736" i="8"/>
  <c r="AO736" i="8"/>
  <c r="D736" i="8"/>
  <c r="C736" i="8"/>
  <c r="B736" i="8"/>
  <c r="BQ735" i="8"/>
  <c r="BP735" i="8"/>
  <c r="BO735" i="8"/>
  <c r="BN735" i="8"/>
  <c r="AR735" i="8"/>
  <c r="AQ735" i="8"/>
  <c r="AP735" i="8"/>
  <c r="AO735" i="8"/>
  <c r="D735" i="8"/>
  <c r="C735" i="8"/>
  <c r="B735" i="8"/>
  <c r="BQ734" i="8"/>
  <c r="BP734" i="8"/>
  <c r="BO734" i="8"/>
  <c r="BN734" i="8"/>
  <c r="AR734" i="8"/>
  <c r="AQ734" i="8"/>
  <c r="AP734" i="8"/>
  <c r="AO734" i="8"/>
  <c r="D734" i="8"/>
  <c r="C734" i="8"/>
  <c r="B734" i="8"/>
  <c r="BQ733" i="8"/>
  <c r="BP733" i="8"/>
  <c r="BO733" i="8"/>
  <c r="BN733" i="8"/>
  <c r="AR733" i="8"/>
  <c r="AQ733" i="8"/>
  <c r="AP733" i="8"/>
  <c r="AO733" i="8"/>
  <c r="D733" i="8"/>
  <c r="C733" i="8"/>
  <c r="B733" i="8"/>
  <c r="BQ732" i="8"/>
  <c r="BP732" i="8"/>
  <c r="BO732" i="8"/>
  <c r="BN732" i="8"/>
  <c r="AR732" i="8"/>
  <c r="AQ732" i="8"/>
  <c r="AP732" i="8"/>
  <c r="AO732" i="8"/>
  <c r="D732" i="8"/>
  <c r="C732" i="8"/>
  <c r="B732" i="8"/>
  <c r="BQ731" i="8"/>
  <c r="BP731" i="8"/>
  <c r="BO731" i="8"/>
  <c r="BN731" i="8"/>
  <c r="AR731" i="8"/>
  <c r="AQ731" i="8"/>
  <c r="AP731" i="8"/>
  <c r="AO731" i="8"/>
  <c r="D731" i="8"/>
  <c r="C731" i="8"/>
  <c r="B731" i="8"/>
  <c r="BQ730" i="8"/>
  <c r="BP730" i="8"/>
  <c r="BO730" i="8"/>
  <c r="BN730" i="8"/>
  <c r="AR730" i="8"/>
  <c r="AQ730" i="8"/>
  <c r="AP730" i="8"/>
  <c r="AO730" i="8"/>
  <c r="D730" i="8"/>
  <c r="C730" i="8"/>
  <c r="B730" i="8"/>
  <c r="BQ729" i="8"/>
  <c r="BP729" i="8"/>
  <c r="BO729" i="8"/>
  <c r="BN729" i="8"/>
  <c r="AR729" i="8"/>
  <c r="AQ729" i="8"/>
  <c r="AP729" i="8"/>
  <c r="AO729" i="8"/>
  <c r="D729" i="8"/>
  <c r="C729" i="8"/>
  <c r="B729" i="8"/>
  <c r="BQ728" i="8"/>
  <c r="BP728" i="8"/>
  <c r="BO728" i="8"/>
  <c r="BN728" i="8"/>
  <c r="AR728" i="8"/>
  <c r="AQ728" i="8"/>
  <c r="AP728" i="8"/>
  <c r="AO728" i="8"/>
  <c r="D728" i="8"/>
  <c r="C728" i="8"/>
  <c r="B728" i="8"/>
  <c r="BQ727" i="8"/>
  <c r="BP727" i="8"/>
  <c r="BO727" i="8"/>
  <c r="BN727" i="8"/>
  <c r="AR727" i="8"/>
  <c r="AQ727" i="8"/>
  <c r="AP727" i="8"/>
  <c r="AO727" i="8"/>
  <c r="D727" i="8"/>
  <c r="C727" i="8"/>
  <c r="B727" i="8"/>
  <c r="BQ726" i="8"/>
  <c r="BP726" i="8"/>
  <c r="BO726" i="8"/>
  <c r="BN726" i="8"/>
  <c r="AR726" i="8"/>
  <c r="AQ726" i="8"/>
  <c r="AP726" i="8"/>
  <c r="AO726" i="8"/>
  <c r="D726" i="8"/>
  <c r="C726" i="8"/>
  <c r="B726" i="8"/>
  <c r="BQ725" i="8"/>
  <c r="BP725" i="8"/>
  <c r="BO725" i="8"/>
  <c r="BN725" i="8"/>
  <c r="AR725" i="8"/>
  <c r="AQ725" i="8"/>
  <c r="AP725" i="8"/>
  <c r="AO725" i="8"/>
  <c r="D725" i="8"/>
  <c r="C725" i="8"/>
  <c r="B725" i="8"/>
  <c r="BQ724" i="8"/>
  <c r="BP724" i="8"/>
  <c r="BO724" i="8"/>
  <c r="BN724" i="8"/>
  <c r="AR724" i="8"/>
  <c r="AQ724" i="8"/>
  <c r="AP724" i="8"/>
  <c r="AO724" i="8"/>
  <c r="D724" i="8"/>
  <c r="C724" i="8"/>
  <c r="B724" i="8"/>
  <c r="BQ723" i="8"/>
  <c r="BP723" i="8"/>
  <c r="BO723" i="8"/>
  <c r="BN723" i="8"/>
  <c r="AR723" i="8"/>
  <c r="AQ723" i="8"/>
  <c r="AP723" i="8"/>
  <c r="AO723" i="8"/>
  <c r="D723" i="8"/>
  <c r="C723" i="8"/>
  <c r="B723" i="8"/>
  <c r="BQ722" i="8"/>
  <c r="BP722" i="8"/>
  <c r="BO722" i="8"/>
  <c r="BN722" i="8"/>
  <c r="AR722" i="8"/>
  <c r="AQ722" i="8"/>
  <c r="AP722" i="8"/>
  <c r="AO722" i="8"/>
  <c r="D722" i="8"/>
  <c r="C722" i="8"/>
  <c r="B722" i="8"/>
  <c r="BQ721" i="8"/>
  <c r="BP721" i="8"/>
  <c r="BO721" i="8"/>
  <c r="BN721" i="8"/>
  <c r="AR721" i="8"/>
  <c r="AQ721" i="8"/>
  <c r="AP721" i="8"/>
  <c r="AO721" i="8"/>
  <c r="D721" i="8"/>
  <c r="C721" i="8"/>
  <c r="B721" i="8"/>
  <c r="BQ720" i="8"/>
  <c r="BP720" i="8"/>
  <c r="BO720" i="8"/>
  <c r="BN720" i="8"/>
  <c r="AR720" i="8"/>
  <c r="AQ720" i="8"/>
  <c r="AP720" i="8"/>
  <c r="AO720" i="8"/>
  <c r="D720" i="8"/>
  <c r="C720" i="8"/>
  <c r="B720" i="8"/>
  <c r="BQ719" i="8"/>
  <c r="BP719" i="8"/>
  <c r="BO719" i="8"/>
  <c r="BN719" i="8"/>
  <c r="AR719" i="8"/>
  <c r="AQ719" i="8"/>
  <c r="AP719" i="8"/>
  <c r="AO719" i="8"/>
  <c r="D719" i="8"/>
  <c r="C719" i="8"/>
  <c r="B719" i="8"/>
  <c r="BQ718" i="8"/>
  <c r="BP718" i="8"/>
  <c r="BO718" i="8"/>
  <c r="BN718" i="8"/>
  <c r="AR718" i="8"/>
  <c r="AQ718" i="8"/>
  <c r="AP718" i="8"/>
  <c r="AO718" i="8"/>
  <c r="D718" i="8"/>
  <c r="C718" i="8"/>
  <c r="B718" i="8"/>
  <c r="BQ717" i="8"/>
  <c r="BP717" i="8"/>
  <c r="BO717" i="8"/>
  <c r="BN717" i="8"/>
  <c r="AR717" i="8"/>
  <c r="AQ717" i="8"/>
  <c r="AP717" i="8"/>
  <c r="AO717" i="8"/>
  <c r="D717" i="8"/>
  <c r="C717" i="8"/>
  <c r="B717" i="8"/>
  <c r="BQ716" i="8"/>
  <c r="BP716" i="8"/>
  <c r="BO716" i="8"/>
  <c r="BN716" i="8"/>
  <c r="AR716" i="8"/>
  <c r="AQ716" i="8"/>
  <c r="AP716" i="8"/>
  <c r="AO716" i="8"/>
  <c r="D716" i="8"/>
  <c r="C716" i="8"/>
  <c r="B716" i="8"/>
  <c r="BQ715" i="8"/>
  <c r="BP715" i="8"/>
  <c r="BO715" i="8"/>
  <c r="BN715" i="8"/>
  <c r="AR715" i="8"/>
  <c r="AQ715" i="8"/>
  <c r="AP715" i="8"/>
  <c r="AO715" i="8"/>
  <c r="D715" i="8"/>
  <c r="C715" i="8"/>
  <c r="B715" i="8"/>
  <c r="BQ714" i="8"/>
  <c r="BP714" i="8"/>
  <c r="BO714" i="8"/>
  <c r="BN714" i="8"/>
  <c r="AR714" i="8"/>
  <c r="AQ714" i="8"/>
  <c r="AP714" i="8"/>
  <c r="AO714" i="8"/>
  <c r="D714" i="8"/>
  <c r="C714" i="8"/>
  <c r="B714" i="8"/>
  <c r="BQ713" i="8"/>
  <c r="BP713" i="8"/>
  <c r="BO713" i="8"/>
  <c r="BN713" i="8"/>
  <c r="AR713" i="8"/>
  <c r="AQ713" i="8"/>
  <c r="AP713" i="8"/>
  <c r="AO713" i="8"/>
  <c r="D713" i="8"/>
  <c r="C713" i="8"/>
  <c r="B713" i="8"/>
  <c r="BQ712" i="8"/>
  <c r="BP712" i="8"/>
  <c r="BO712" i="8"/>
  <c r="BN712" i="8"/>
  <c r="AR712" i="8"/>
  <c r="AQ712" i="8"/>
  <c r="AP712" i="8"/>
  <c r="AO712" i="8"/>
  <c r="D712" i="8"/>
  <c r="C712" i="8"/>
  <c r="B712" i="8"/>
  <c r="BQ711" i="8"/>
  <c r="BP711" i="8"/>
  <c r="BO711" i="8"/>
  <c r="BN711" i="8"/>
  <c r="AR711" i="8"/>
  <c r="AQ711" i="8"/>
  <c r="AP711" i="8"/>
  <c r="AO711" i="8"/>
  <c r="D711" i="8"/>
  <c r="C711" i="8"/>
  <c r="B711" i="8"/>
  <c r="BQ710" i="8"/>
  <c r="BP710" i="8"/>
  <c r="BO710" i="8"/>
  <c r="BN710" i="8"/>
  <c r="AR710" i="8"/>
  <c r="AQ710" i="8"/>
  <c r="AP710" i="8"/>
  <c r="AO710" i="8"/>
  <c r="D710" i="8"/>
  <c r="C710" i="8"/>
  <c r="B710" i="8"/>
  <c r="BQ709" i="8"/>
  <c r="BP709" i="8"/>
  <c r="BO709" i="8"/>
  <c r="BN709" i="8"/>
  <c r="AR709" i="8"/>
  <c r="AQ709" i="8"/>
  <c r="AP709" i="8"/>
  <c r="AO709" i="8"/>
  <c r="D709" i="8"/>
  <c r="C709" i="8"/>
  <c r="B709" i="8"/>
  <c r="BQ708" i="8"/>
  <c r="BP708" i="8"/>
  <c r="BO708" i="8"/>
  <c r="BN708" i="8"/>
  <c r="AR708" i="8"/>
  <c r="AQ708" i="8"/>
  <c r="AP708" i="8"/>
  <c r="AO708" i="8"/>
  <c r="D708" i="8"/>
  <c r="C708" i="8"/>
  <c r="B708" i="8"/>
  <c r="BQ707" i="8"/>
  <c r="BP707" i="8"/>
  <c r="BO707" i="8"/>
  <c r="BN707" i="8"/>
  <c r="AR707" i="8"/>
  <c r="AQ707" i="8"/>
  <c r="AP707" i="8"/>
  <c r="AO707" i="8"/>
  <c r="D707" i="8"/>
  <c r="C707" i="8"/>
  <c r="B707" i="8"/>
  <c r="BQ706" i="8"/>
  <c r="BP706" i="8"/>
  <c r="BO706" i="8"/>
  <c r="BN706" i="8"/>
  <c r="AR706" i="8"/>
  <c r="AQ706" i="8"/>
  <c r="AP706" i="8"/>
  <c r="AO706" i="8"/>
  <c r="D706" i="8"/>
  <c r="C706" i="8"/>
  <c r="B706" i="8"/>
  <c r="BQ705" i="8"/>
  <c r="BP705" i="8"/>
  <c r="BO705" i="8"/>
  <c r="BN705" i="8"/>
  <c r="AR705" i="8"/>
  <c r="AQ705" i="8"/>
  <c r="AP705" i="8"/>
  <c r="AO705" i="8"/>
  <c r="D705" i="8"/>
  <c r="C705" i="8"/>
  <c r="B705" i="8"/>
  <c r="BQ704" i="8"/>
  <c r="BP704" i="8"/>
  <c r="BO704" i="8"/>
  <c r="BN704" i="8"/>
  <c r="AR704" i="8"/>
  <c r="AQ704" i="8"/>
  <c r="AP704" i="8"/>
  <c r="AO704" i="8"/>
  <c r="D704" i="8"/>
  <c r="C704" i="8"/>
  <c r="B704" i="8"/>
  <c r="BQ703" i="8"/>
  <c r="BP703" i="8"/>
  <c r="BO703" i="8"/>
  <c r="BN703" i="8"/>
  <c r="AR703" i="8"/>
  <c r="AQ703" i="8"/>
  <c r="AP703" i="8"/>
  <c r="AO703" i="8"/>
  <c r="D703" i="8"/>
  <c r="C703" i="8"/>
  <c r="B703" i="8"/>
  <c r="BQ702" i="8"/>
  <c r="BP702" i="8"/>
  <c r="BO702" i="8"/>
  <c r="BN702" i="8"/>
  <c r="AR702" i="8"/>
  <c r="AQ702" i="8"/>
  <c r="AP702" i="8"/>
  <c r="AO702" i="8"/>
  <c r="D702" i="8"/>
  <c r="C702" i="8"/>
  <c r="B702" i="8"/>
  <c r="BQ701" i="8"/>
  <c r="BP701" i="8"/>
  <c r="BO701" i="8"/>
  <c r="BN701" i="8"/>
  <c r="AR701" i="8"/>
  <c r="AQ701" i="8"/>
  <c r="AP701" i="8"/>
  <c r="AO701" i="8"/>
  <c r="D701" i="8"/>
  <c r="C701" i="8"/>
  <c r="B701" i="8"/>
  <c r="BQ700" i="8"/>
  <c r="BP700" i="8"/>
  <c r="BO700" i="8"/>
  <c r="BN700" i="8"/>
  <c r="AR700" i="8"/>
  <c r="AQ700" i="8"/>
  <c r="AP700" i="8"/>
  <c r="AO700" i="8"/>
  <c r="D700" i="8"/>
  <c r="C700" i="8"/>
  <c r="B700" i="8"/>
  <c r="BQ699" i="8"/>
  <c r="BP699" i="8"/>
  <c r="BO699" i="8"/>
  <c r="BN699" i="8"/>
  <c r="AR699" i="8"/>
  <c r="AQ699" i="8"/>
  <c r="AP699" i="8"/>
  <c r="AO699" i="8"/>
  <c r="D699" i="8"/>
  <c r="C699" i="8"/>
  <c r="B699" i="8"/>
  <c r="BQ698" i="8"/>
  <c r="BP698" i="8"/>
  <c r="BO698" i="8"/>
  <c r="BN698" i="8"/>
  <c r="AR698" i="8"/>
  <c r="AQ698" i="8"/>
  <c r="AP698" i="8"/>
  <c r="AO698" i="8"/>
  <c r="D698" i="8"/>
  <c r="C698" i="8"/>
  <c r="B698" i="8"/>
  <c r="BQ697" i="8"/>
  <c r="BP697" i="8"/>
  <c r="BO697" i="8"/>
  <c r="BN697" i="8"/>
  <c r="AR697" i="8"/>
  <c r="AQ697" i="8"/>
  <c r="AP697" i="8"/>
  <c r="AO697" i="8"/>
  <c r="D697" i="8"/>
  <c r="C697" i="8"/>
  <c r="B697" i="8"/>
  <c r="BQ696" i="8"/>
  <c r="BP696" i="8"/>
  <c r="BO696" i="8"/>
  <c r="BN696" i="8"/>
  <c r="AR696" i="8"/>
  <c r="AQ696" i="8"/>
  <c r="AP696" i="8"/>
  <c r="AO696" i="8"/>
  <c r="D696" i="8"/>
  <c r="C696" i="8"/>
  <c r="B696" i="8"/>
  <c r="BQ695" i="8"/>
  <c r="BP695" i="8"/>
  <c r="BO695" i="8"/>
  <c r="BN695" i="8"/>
  <c r="AR695" i="8"/>
  <c r="AQ695" i="8"/>
  <c r="AP695" i="8"/>
  <c r="AO695" i="8"/>
  <c r="D695" i="8"/>
  <c r="C695" i="8"/>
  <c r="B695" i="8"/>
  <c r="BQ694" i="8"/>
  <c r="BP694" i="8"/>
  <c r="BO694" i="8"/>
  <c r="BN694" i="8"/>
  <c r="AR694" i="8"/>
  <c r="AQ694" i="8"/>
  <c r="AP694" i="8"/>
  <c r="AO694" i="8"/>
  <c r="D694" i="8"/>
  <c r="C694" i="8"/>
  <c r="B694" i="8"/>
  <c r="BQ693" i="8"/>
  <c r="BP693" i="8"/>
  <c r="BO693" i="8"/>
  <c r="BN693" i="8"/>
  <c r="AR693" i="8"/>
  <c r="AQ693" i="8"/>
  <c r="AP693" i="8"/>
  <c r="AO693" i="8"/>
  <c r="D693" i="8"/>
  <c r="C693" i="8"/>
  <c r="B693" i="8"/>
  <c r="BQ692" i="8"/>
  <c r="BP692" i="8"/>
  <c r="BO692" i="8"/>
  <c r="BN692" i="8"/>
  <c r="AR692" i="8"/>
  <c r="AQ692" i="8"/>
  <c r="AP692" i="8"/>
  <c r="AO692" i="8"/>
  <c r="D692" i="8"/>
  <c r="C692" i="8"/>
  <c r="B692" i="8"/>
  <c r="BQ691" i="8"/>
  <c r="BP691" i="8"/>
  <c r="BO691" i="8"/>
  <c r="BN691" i="8"/>
  <c r="AR691" i="8"/>
  <c r="AQ691" i="8"/>
  <c r="AP691" i="8"/>
  <c r="AO691" i="8"/>
  <c r="D691" i="8"/>
  <c r="C691" i="8"/>
  <c r="B691" i="8"/>
  <c r="BQ690" i="8"/>
  <c r="BP690" i="8"/>
  <c r="BO690" i="8"/>
  <c r="BN690" i="8"/>
  <c r="AR690" i="8"/>
  <c r="AQ690" i="8"/>
  <c r="AP690" i="8"/>
  <c r="AO690" i="8"/>
  <c r="D690" i="8"/>
  <c r="C690" i="8"/>
  <c r="B690" i="8"/>
  <c r="BQ689" i="8"/>
  <c r="BP689" i="8"/>
  <c r="BO689" i="8"/>
  <c r="BN689" i="8"/>
  <c r="AR689" i="8"/>
  <c r="AQ689" i="8"/>
  <c r="AP689" i="8"/>
  <c r="AO689" i="8"/>
  <c r="D689" i="8"/>
  <c r="C689" i="8"/>
  <c r="B689" i="8"/>
  <c r="BQ688" i="8"/>
  <c r="BP688" i="8"/>
  <c r="BO688" i="8"/>
  <c r="BN688" i="8"/>
  <c r="AR688" i="8"/>
  <c r="AQ688" i="8"/>
  <c r="AP688" i="8"/>
  <c r="AO688" i="8"/>
  <c r="D688" i="8"/>
  <c r="C688" i="8"/>
  <c r="B688" i="8"/>
  <c r="BQ687" i="8"/>
  <c r="BP687" i="8"/>
  <c r="BO687" i="8"/>
  <c r="BN687" i="8"/>
  <c r="AR687" i="8"/>
  <c r="AQ687" i="8"/>
  <c r="AP687" i="8"/>
  <c r="AO687" i="8"/>
  <c r="D687" i="8"/>
  <c r="C687" i="8"/>
  <c r="B687" i="8"/>
  <c r="BQ686" i="8"/>
  <c r="BP686" i="8"/>
  <c r="BO686" i="8"/>
  <c r="BN686" i="8"/>
  <c r="AR686" i="8"/>
  <c r="AQ686" i="8"/>
  <c r="AP686" i="8"/>
  <c r="AO686" i="8"/>
  <c r="D686" i="8"/>
  <c r="C686" i="8"/>
  <c r="B686" i="8"/>
  <c r="BQ685" i="8"/>
  <c r="BP685" i="8"/>
  <c r="BO685" i="8"/>
  <c r="BN685" i="8"/>
  <c r="AR685" i="8"/>
  <c r="AQ685" i="8"/>
  <c r="AP685" i="8"/>
  <c r="AO685" i="8"/>
  <c r="D685" i="8"/>
  <c r="C685" i="8"/>
  <c r="B685" i="8"/>
  <c r="BQ684" i="8"/>
  <c r="BP684" i="8"/>
  <c r="BO684" i="8"/>
  <c r="BN684" i="8"/>
  <c r="AR684" i="8"/>
  <c r="AQ684" i="8"/>
  <c r="AP684" i="8"/>
  <c r="AO684" i="8"/>
  <c r="D684" i="8"/>
  <c r="C684" i="8"/>
  <c r="B684" i="8"/>
  <c r="BQ683" i="8"/>
  <c r="BP683" i="8"/>
  <c r="BO683" i="8"/>
  <c r="BN683" i="8"/>
  <c r="AR683" i="8"/>
  <c r="AQ683" i="8"/>
  <c r="AP683" i="8"/>
  <c r="AO683" i="8"/>
  <c r="D683" i="8"/>
  <c r="C683" i="8"/>
  <c r="B683" i="8"/>
  <c r="BQ682" i="8"/>
  <c r="BP682" i="8"/>
  <c r="BO682" i="8"/>
  <c r="BN682" i="8"/>
  <c r="AR682" i="8"/>
  <c r="AQ682" i="8"/>
  <c r="AP682" i="8"/>
  <c r="AO682" i="8"/>
  <c r="D682" i="8"/>
  <c r="C682" i="8"/>
  <c r="B682" i="8"/>
  <c r="BQ681" i="8"/>
  <c r="BP681" i="8"/>
  <c r="BO681" i="8"/>
  <c r="BN681" i="8"/>
  <c r="AR681" i="8"/>
  <c r="AQ681" i="8"/>
  <c r="AP681" i="8"/>
  <c r="AO681" i="8"/>
  <c r="D681" i="8"/>
  <c r="C681" i="8"/>
  <c r="B681" i="8"/>
  <c r="BQ680" i="8"/>
  <c r="BP680" i="8"/>
  <c r="BO680" i="8"/>
  <c r="BN680" i="8"/>
  <c r="AR680" i="8"/>
  <c r="AQ680" i="8"/>
  <c r="AP680" i="8"/>
  <c r="AO680" i="8"/>
  <c r="D680" i="8"/>
  <c r="C680" i="8"/>
  <c r="B680" i="8"/>
  <c r="BQ679" i="8"/>
  <c r="BP679" i="8"/>
  <c r="BO679" i="8"/>
  <c r="BN679" i="8"/>
  <c r="AR679" i="8"/>
  <c r="AQ679" i="8"/>
  <c r="AP679" i="8"/>
  <c r="AO679" i="8"/>
  <c r="D679" i="8"/>
  <c r="C679" i="8"/>
  <c r="B679" i="8"/>
  <c r="BQ678" i="8"/>
  <c r="BP678" i="8"/>
  <c r="BO678" i="8"/>
  <c r="BN678" i="8"/>
  <c r="AR678" i="8"/>
  <c r="AQ678" i="8"/>
  <c r="AP678" i="8"/>
  <c r="AO678" i="8"/>
  <c r="D678" i="8"/>
  <c r="C678" i="8"/>
  <c r="B678" i="8"/>
  <c r="BQ677" i="8"/>
  <c r="BP677" i="8"/>
  <c r="BO677" i="8"/>
  <c r="BN677" i="8"/>
  <c r="AR677" i="8"/>
  <c r="AQ677" i="8"/>
  <c r="AP677" i="8"/>
  <c r="AO677" i="8"/>
  <c r="D677" i="8"/>
  <c r="C677" i="8"/>
  <c r="B677" i="8"/>
  <c r="BQ676" i="8"/>
  <c r="BP676" i="8"/>
  <c r="BO676" i="8"/>
  <c r="BN676" i="8"/>
  <c r="AR676" i="8"/>
  <c r="AQ676" i="8"/>
  <c r="AP676" i="8"/>
  <c r="AO676" i="8"/>
  <c r="D676" i="8"/>
  <c r="C676" i="8"/>
  <c r="B676" i="8"/>
  <c r="BQ675" i="8"/>
  <c r="BP675" i="8"/>
  <c r="BO675" i="8"/>
  <c r="BN675" i="8"/>
  <c r="AR675" i="8"/>
  <c r="AQ675" i="8"/>
  <c r="AP675" i="8"/>
  <c r="AO675" i="8"/>
  <c r="D675" i="8"/>
  <c r="C675" i="8"/>
  <c r="B675" i="8"/>
  <c r="BQ674" i="8"/>
  <c r="BP674" i="8"/>
  <c r="BO674" i="8"/>
  <c r="BN674" i="8"/>
  <c r="AR674" i="8"/>
  <c r="AQ674" i="8"/>
  <c r="AP674" i="8"/>
  <c r="AO674" i="8"/>
  <c r="D674" i="8"/>
  <c r="C674" i="8"/>
  <c r="B674" i="8"/>
  <c r="BQ673" i="8"/>
  <c r="BP673" i="8"/>
  <c r="BO673" i="8"/>
  <c r="BN673" i="8"/>
  <c r="AR673" i="8"/>
  <c r="AQ673" i="8"/>
  <c r="AP673" i="8"/>
  <c r="AO673" i="8"/>
  <c r="D673" i="8"/>
  <c r="C673" i="8"/>
  <c r="B673" i="8"/>
  <c r="BQ672" i="8"/>
  <c r="BP672" i="8"/>
  <c r="BO672" i="8"/>
  <c r="BN672" i="8"/>
  <c r="AR672" i="8"/>
  <c r="AQ672" i="8"/>
  <c r="AP672" i="8"/>
  <c r="AO672" i="8"/>
  <c r="D672" i="8"/>
  <c r="C672" i="8"/>
  <c r="B672" i="8"/>
  <c r="BQ671" i="8"/>
  <c r="BP671" i="8"/>
  <c r="BO671" i="8"/>
  <c r="BN671" i="8"/>
  <c r="AR671" i="8"/>
  <c r="AQ671" i="8"/>
  <c r="AP671" i="8"/>
  <c r="AO671" i="8"/>
  <c r="D671" i="8"/>
  <c r="C671" i="8"/>
  <c r="B671" i="8"/>
  <c r="BQ670" i="8"/>
  <c r="BP670" i="8"/>
  <c r="BO670" i="8"/>
  <c r="BN670" i="8"/>
  <c r="AR670" i="8"/>
  <c r="AQ670" i="8"/>
  <c r="AP670" i="8"/>
  <c r="AO670" i="8"/>
  <c r="D670" i="8"/>
  <c r="C670" i="8"/>
  <c r="B670" i="8"/>
  <c r="BQ669" i="8"/>
  <c r="BP669" i="8"/>
  <c r="BO669" i="8"/>
  <c r="BN669" i="8"/>
  <c r="AR669" i="8"/>
  <c r="AQ669" i="8"/>
  <c r="AP669" i="8"/>
  <c r="AO669" i="8"/>
  <c r="D669" i="8"/>
  <c r="C669" i="8"/>
  <c r="B669" i="8"/>
  <c r="BQ668" i="8"/>
  <c r="BP668" i="8"/>
  <c r="BO668" i="8"/>
  <c r="BN668" i="8"/>
  <c r="AR668" i="8"/>
  <c r="AQ668" i="8"/>
  <c r="AP668" i="8"/>
  <c r="AO668" i="8"/>
  <c r="D668" i="8"/>
  <c r="C668" i="8"/>
  <c r="B668" i="8"/>
  <c r="BQ667" i="8"/>
  <c r="BP667" i="8"/>
  <c r="BO667" i="8"/>
  <c r="BN667" i="8"/>
  <c r="AR667" i="8"/>
  <c r="AQ667" i="8"/>
  <c r="AP667" i="8"/>
  <c r="AO667" i="8"/>
  <c r="D667" i="8"/>
  <c r="C667" i="8"/>
  <c r="B667" i="8"/>
  <c r="BQ666" i="8"/>
  <c r="BP666" i="8"/>
  <c r="BO666" i="8"/>
  <c r="BN666" i="8"/>
  <c r="AR666" i="8"/>
  <c r="AQ666" i="8"/>
  <c r="AP666" i="8"/>
  <c r="AO666" i="8"/>
  <c r="D666" i="8"/>
  <c r="C666" i="8"/>
  <c r="B666" i="8"/>
  <c r="BQ665" i="8"/>
  <c r="BP665" i="8"/>
  <c r="BO665" i="8"/>
  <c r="BN665" i="8"/>
  <c r="AR665" i="8"/>
  <c r="AQ665" i="8"/>
  <c r="AP665" i="8"/>
  <c r="AO665" i="8"/>
  <c r="D665" i="8"/>
  <c r="C665" i="8"/>
  <c r="B665" i="8"/>
  <c r="BQ664" i="8"/>
  <c r="BP664" i="8"/>
  <c r="BO664" i="8"/>
  <c r="BN664" i="8"/>
  <c r="AR664" i="8"/>
  <c r="AQ664" i="8"/>
  <c r="AP664" i="8"/>
  <c r="AO664" i="8"/>
  <c r="D664" i="8"/>
  <c r="C664" i="8"/>
  <c r="B664" i="8"/>
  <c r="BQ663" i="8"/>
  <c r="BP663" i="8"/>
  <c r="BO663" i="8"/>
  <c r="BN663" i="8"/>
  <c r="AR663" i="8"/>
  <c r="AQ663" i="8"/>
  <c r="AP663" i="8"/>
  <c r="AO663" i="8"/>
  <c r="D663" i="8"/>
  <c r="C663" i="8"/>
  <c r="B663" i="8"/>
  <c r="BQ662" i="8"/>
  <c r="BP662" i="8"/>
  <c r="BO662" i="8"/>
  <c r="BN662" i="8"/>
  <c r="AR662" i="8"/>
  <c r="AQ662" i="8"/>
  <c r="AP662" i="8"/>
  <c r="AO662" i="8"/>
  <c r="D662" i="8"/>
  <c r="C662" i="8"/>
  <c r="B662" i="8"/>
  <c r="BQ661" i="8"/>
  <c r="BP661" i="8"/>
  <c r="BO661" i="8"/>
  <c r="BN661" i="8"/>
  <c r="AR661" i="8"/>
  <c r="AQ661" i="8"/>
  <c r="AP661" i="8"/>
  <c r="AO661" i="8"/>
  <c r="D661" i="8"/>
  <c r="C661" i="8"/>
  <c r="B661" i="8"/>
  <c r="BQ660" i="8"/>
  <c r="BP660" i="8"/>
  <c r="BO660" i="8"/>
  <c r="BN660" i="8"/>
  <c r="AR660" i="8"/>
  <c r="AQ660" i="8"/>
  <c r="AP660" i="8"/>
  <c r="AO660" i="8"/>
  <c r="D660" i="8"/>
  <c r="C660" i="8"/>
  <c r="B660" i="8"/>
  <c r="BQ659" i="8"/>
  <c r="BP659" i="8"/>
  <c r="BO659" i="8"/>
  <c r="BN659" i="8"/>
  <c r="AR659" i="8"/>
  <c r="AQ659" i="8"/>
  <c r="AP659" i="8"/>
  <c r="AO659" i="8"/>
  <c r="D659" i="8"/>
  <c r="C659" i="8"/>
  <c r="B659" i="8"/>
  <c r="BQ658" i="8"/>
  <c r="BP658" i="8"/>
  <c r="BO658" i="8"/>
  <c r="BN658" i="8"/>
  <c r="AR658" i="8"/>
  <c r="AQ658" i="8"/>
  <c r="AP658" i="8"/>
  <c r="AO658" i="8"/>
  <c r="D658" i="8"/>
  <c r="C658" i="8"/>
  <c r="B658" i="8"/>
  <c r="BQ657" i="8"/>
  <c r="BP657" i="8"/>
  <c r="BO657" i="8"/>
  <c r="BN657" i="8"/>
  <c r="AR657" i="8"/>
  <c r="AQ657" i="8"/>
  <c r="AP657" i="8"/>
  <c r="AO657" i="8"/>
  <c r="D657" i="8"/>
  <c r="C657" i="8"/>
  <c r="B657" i="8"/>
  <c r="BQ656" i="8"/>
  <c r="BP656" i="8"/>
  <c r="BO656" i="8"/>
  <c r="BN656" i="8"/>
  <c r="AR656" i="8"/>
  <c r="AQ656" i="8"/>
  <c r="AP656" i="8"/>
  <c r="AO656" i="8"/>
  <c r="D656" i="8"/>
  <c r="C656" i="8"/>
  <c r="B656" i="8"/>
  <c r="BQ655" i="8"/>
  <c r="BP655" i="8"/>
  <c r="BO655" i="8"/>
  <c r="BN655" i="8"/>
  <c r="AR655" i="8"/>
  <c r="AQ655" i="8"/>
  <c r="AP655" i="8"/>
  <c r="AO655" i="8"/>
  <c r="D655" i="8"/>
  <c r="C655" i="8"/>
  <c r="B655" i="8"/>
  <c r="BQ654" i="8"/>
  <c r="BP654" i="8"/>
  <c r="BO654" i="8"/>
  <c r="BN654" i="8"/>
  <c r="AR654" i="8"/>
  <c r="AQ654" i="8"/>
  <c r="AP654" i="8"/>
  <c r="AO654" i="8"/>
  <c r="D654" i="8"/>
  <c r="C654" i="8"/>
  <c r="B654" i="8"/>
  <c r="BQ653" i="8"/>
  <c r="BP653" i="8"/>
  <c r="BO653" i="8"/>
  <c r="BN653" i="8"/>
  <c r="AR653" i="8"/>
  <c r="AQ653" i="8"/>
  <c r="AP653" i="8"/>
  <c r="AO653" i="8"/>
  <c r="D653" i="8"/>
  <c r="C653" i="8"/>
  <c r="B653" i="8"/>
  <c r="BQ652" i="8"/>
  <c r="BP652" i="8"/>
  <c r="BO652" i="8"/>
  <c r="BN652" i="8"/>
  <c r="AR652" i="8"/>
  <c r="AQ652" i="8"/>
  <c r="AP652" i="8"/>
  <c r="AO652" i="8"/>
  <c r="D652" i="8"/>
  <c r="C652" i="8"/>
  <c r="B652" i="8"/>
  <c r="BQ651" i="8"/>
  <c r="BP651" i="8"/>
  <c r="BO651" i="8"/>
  <c r="BN651" i="8"/>
  <c r="AR651" i="8"/>
  <c r="AQ651" i="8"/>
  <c r="AP651" i="8"/>
  <c r="AO651" i="8"/>
  <c r="D651" i="8"/>
  <c r="C651" i="8"/>
  <c r="B651" i="8"/>
  <c r="BQ650" i="8"/>
  <c r="BP650" i="8"/>
  <c r="BO650" i="8"/>
  <c r="BN650" i="8"/>
  <c r="AR650" i="8"/>
  <c r="AQ650" i="8"/>
  <c r="AP650" i="8"/>
  <c r="AO650" i="8"/>
  <c r="D650" i="8"/>
  <c r="C650" i="8"/>
  <c r="B650" i="8"/>
  <c r="BQ649" i="8"/>
  <c r="BP649" i="8"/>
  <c r="BO649" i="8"/>
  <c r="BN649" i="8"/>
  <c r="AR649" i="8"/>
  <c r="AQ649" i="8"/>
  <c r="AP649" i="8"/>
  <c r="AO649" i="8"/>
  <c r="D649" i="8"/>
  <c r="C649" i="8"/>
  <c r="B649" i="8"/>
  <c r="BQ648" i="8"/>
  <c r="BP648" i="8"/>
  <c r="BO648" i="8"/>
  <c r="BN648" i="8"/>
  <c r="AR648" i="8"/>
  <c r="AQ648" i="8"/>
  <c r="AP648" i="8"/>
  <c r="AO648" i="8"/>
  <c r="D648" i="8"/>
  <c r="C648" i="8"/>
  <c r="B648" i="8"/>
  <c r="BQ647" i="8"/>
  <c r="BP647" i="8"/>
  <c r="BO647" i="8"/>
  <c r="BN647" i="8"/>
  <c r="AR647" i="8"/>
  <c r="AQ647" i="8"/>
  <c r="AP647" i="8"/>
  <c r="AO647" i="8"/>
  <c r="D647" i="8"/>
  <c r="C647" i="8"/>
  <c r="B647" i="8"/>
  <c r="BQ646" i="8"/>
  <c r="BP646" i="8"/>
  <c r="BO646" i="8"/>
  <c r="BN646" i="8"/>
  <c r="AR646" i="8"/>
  <c r="AQ646" i="8"/>
  <c r="AP646" i="8"/>
  <c r="AO646" i="8"/>
  <c r="D646" i="8"/>
  <c r="C646" i="8"/>
  <c r="B646" i="8"/>
  <c r="BQ645" i="8"/>
  <c r="BP645" i="8"/>
  <c r="BO645" i="8"/>
  <c r="BN645" i="8"/>
  <c r="AR645" i="8"/>
  <c r="AQ645" i="8"/>
  <c r="AP645" i="8"/>
  <c r="AO645" i="8"/>
  <c r="D645" i="8"/>
  <c r="C645" i="8"/>
  <c r="B645" i="8"/>
  <c r="BQ644" i="8"/>
  <c r="BP644" i="8"/>
  <c r="BO644" i="8"/>
  <c r="BN644" i="8"/>
  <c r="AR644" i="8"/>
  <c r="AQ644" i="8"/>
  <c r="AP644" i="8"/>
  <c r="AO644" i="8"/>
  <c r="D644" i="8"/>
  <c r="C644" i="8"/>
  <c r="B644" i="8"/>
  <c r="BQ643" i="8"/>
  <c r="BP643" i="8"/>
  <c r="BO643" i="8"/>
  <c r="BN643" i="8"/>
  <c r="AR643" i="8"/>
  <c r="AQ643" i="8"/>
  <c r="AP643" i="8"/>
  <c r="AO643" i="8"/>
  <c r="D643" i="8"/>
  <c r="C643" i="8"/>
  <c r="B643" i="8"/>
  <c r="BQ642" i="8"/>
  <c r="BP642" i="8"/>
  <c r="BO642" i="8"/>
  <c r="BN642" i="8"/>
  <c r="AR642" i="8"/>
  <c r="AQ642" i="8"/>
  <c r="AP642" i="8"/>
  <c r="AO642" i="8"/>
  <c r="D642" i="8"/>
  <c r="C642" i="8"/>
  <c r="B642" i="8"/>
  <c r="BQ641" i="8"/>
  <c r="BP641" i="8"/>
  <c r="BO641" i="8"/>
  <c r="BN641" i="8"/>
  <c r="AR641" i="8"/>
  <c r="AQ641" i="8"/>
  <c r="AP641" i="8"/>
  <c r="AO641" i="8"/>
  <c r="D641" i="8"/>
  <c r="C641" i="8"/>
  <c r="B641" i="8"/>
  <c r="BQ640" i="8"/>
  <c r="BP640" i="8"/>
  <c r="BO640" i="8"/>
  <c r="BN640" i="8"/>
  <c r="AR640" i="8"/>
  <c r="AQ640" i="8"/>
  <c r="AP640" i="8"/>
  <c r="AO640" i="8"/>
  <c r="D640" i="8"/>
  <c r="C640" i="8"/>
  <c r="B640" i="8"/>
  <c r="BQ639" i="8"/>
  <c r="BP639" i="8"/>
  <c r="BO639" i="8"/>
  <c r="BN639" i="8"/>
  <c r="AR639" i="8"/>
  <c r="AQ639" i="8"/>
  <c r="AP639" i="8"/>
  <c r="AO639" i="8"/>
  <c r="D639" i="8"/>
  <c r="C639" i="8"/>
  <c r="B639" i="8"/>
  <c r="BQ638" i="8"/>
  <c r="BP638" i="8"/>
  <c r="BO638" i="8"/>
  <c r="BN638" i="8"/>
  <c r="AR638" i="8"/>
  <c r="AQ638" i="8"/>
  <c r="AP638" i="8"/>
  <c r="AO638" i="8"/>
  <c r="D638" i="8"/>
  <c r="C638" i="8"/>
  <c r="B638" i="8"/>
  <c r="BQ637" i="8"/>
  <c r="BP637" i="8"/>
  <c r="BO637" i="8"/>
  <c r="BN637" i="8"/>
  <c r="AR637" i="8"/>
  <c r="AQ637" i="8"/>
  <c r="AP637" i="8"/>
  <c r="AO637" i="8"/>
  <c r="D637" i="8"/>
  <c r="C637" i="8"/>
  <c r="B637" i="8"/>
  <c r="BQ636" i="8"/>
  <c r="BP636" i="8"/>
  <c r="BO636" i="8"/>
  <c r="BN636" i="8"/>
  <c r="AR636" i="8"/>
  <c r="AQ636" i="8"/>
  <c r="AP636" i="8"/>
  <c r="AO636" i="8"/>
  <c r="D636" i="8"/>
  <c r="C636" i="8"/>
  <c r="B636" i="8"/>
  <c r="BQ635" i="8"/>
  <c r="BP635" i="8"/>
  <c r="BO635" i="8"/>
  <c r="BN635" i="8"/>
  <c r="AR635" i="8"/>
  <c r="AQ635" i="8"/>
  <c r="AP635" i="8"/>
  <c r="AO635" i="8"/>
  <c r="D635" i="8"/>
  <c r="C635" i="8"/>
  <c r="B635" i="8"/>
  <c r="BQ634" i="8"/>
  <c r="BP634" i="8"/>
  <c r="BO634" i="8"/>
  <c r="BN634" i="8"/>
  <c r="AR634" i="8"/>
  <c r="AQ634" i="8"/>
  <c r="AP634" i="8"/>
  <c r="AO634" i="8"/>
  <c r="D634" i="8"/>
  <c r="C634" i="8"/>
  <c r="B634" i="8"/>
  <c r="BQ633" i="8"/>
  <c r="BP633" i="8"/>
  <c r="BO633" i="8"/>
  <c r="BN633" i="8"/>
  <c r="AR633" i="8"/>
  <c r="AQ633" i="8"/>
  <c r="AP633" i="8"/>
  <c r="AO633" i="8"/>
  <c r="D633" i="8"/>
  <c r="C633" i="8"/>
  <c r="B633" i="8"/>
  <c r="BQ632" i="8"/>
  <c r="BP632" i="8"/>
  <c r="BO632" i="8"/>
  <c r="BN632" i="8"/>
  <c r="AR632" i="8"/>
  <c r="AQ632" i="8"/>
  <c r="AP632" i="8"/>
  <c r="AO632" i="8"/>
  <c r="D632" i="8"/>
  <c r="C632" i="8"/>
  <c r="B632" i="8"/>
  <c r="BQ631" i="8"/>
  <c r="BP631" i="8"/>
  <c r="BO631" i="8"/>
  <c r="BN631" i="8"/>
  <c r="AR631" i="8"/>
  <c r="AQ631" i="8"/>
  <c r="AP631" i="8"/>
  <c r="AO631" i="8"/>
  <c r="D631" i="8"/>
  <c r="C631" i="8"/>
  <c r="B631" i="8"/>
  <c r="BQ630" i="8"/>
  <c r="BP630" i="8"/>
  <c r="BO630" i="8"/>
  <c r="BN630" i="8"/>
  <c r="AR630" i="8"/>
  <c r="AQ630" i="8"/>
  <c r="AP630" i="8"/>
  <c r="AO630" i="8"/>
  <c r="D630" i="8"/>
  <c r="C630" i="8"/>
  <c r="B630" i="8"/>
  <c r="BQ629" i="8"/>
  <c r="BP629" i="8"/>
  <c r="BO629" i="8"/>
  <c r="BN629" i="8"/>
  <c r="AR629" i="8"/>
  <c r="AQ629" i="8"/>
  <c r="AP629" i="8"/>
  <c r="AO629" i="8"/>
  <c r="D629" i="8"/>
  <c r="C629" i="8"/>
  <c r="B629" i="8"/>
  <c r="BQ628" i="8"/>
  <c r="BP628" i="8"/>
  <c r="BO628" i="8"/>
  <c r="BN628" i="8"/>
  <c r="AR628" i="8"/>
  <c r="AQ628" i="8"/>
  <c r="AP628" i="8"/>
  <c r="AO628" i="8"/>
  <c r="D628" i="8"/>
  <c r="C628" i="8"/>
  <c r="B628" i="8"/>
  <c r="BQ627" i="8"/>
  <c r="BP627" i="8"/>
  <c r="BO627" i="8"/>
  <c r="BN627" i="8"/>
  <c r="AR627" i="8"/>
  <c r="AQ627" i="8"/>
  <c r="AP627" i="8"/>
  <c r="AO627" i="8"/>
  <c r="D627" i="8"/>
  <c r="C627" i="8"/>
  <c r="B627" i="8"/>
  <c r="BQ626" i="8"/>
  <c r="BP626" i="8"/>
  <c r="BO626" i="8"/>
  <c r="BN626" i="8"/>
  <c r="AR626" i="8"/>
  <c r="AQ626" i="8"/>
  <c r="AP626" i="8"/>
  <c r="AO626" i="8"/>
  <c r="D626" i="8"/>
  <c r="C626" i="8"/>
  <c r="B626" i="8"/>
  <c r="BQ625" i="8"/>
  <c r="BP625" i="8"/>
  <c r="BO625" i="8"/>
  <c r="BN625" i="8"/>
  <c r="AR625" i="8"/>
  <c r="AQ625" i="8"/>
  <c r="AP625" i="8"/>
  <c r="AO625" i="8"/>
  <c r="D625" i="8"/>
  <c r="C625" i="8"/>
  <c r="B625" i="8"/>
  <c r="BQ624" i="8"/>
  <c r="BP624" i="8"/>
  <c r="BO624" i="8"/>
  <c r="BN624" i="8"/>
  <c r="AR624" i="8"/>
  <c r="AQ624" i="8"/>
  <c r="AP624" i="8"/>
  <c r="AO624" i="8"/>
  <c r="D624" i="8"/>
  <c r="C624" i="8"/>
  <c r="B624" i="8"/>
  <c r="BQ623" i="8"/>
  <c r="BP623" i="8"/>
  <c r="BO623" i="8"/>
  <c r="BN623" i="8"/>
  <c r="AR623" i="8"/>
  <c r="AQ623" i="8"/>
  <c r="AP623" i="8"/>
  <c r="AO623" i="8"/>
  <c r="D623" i="8"/>
  <c r="C623" i="8"/>
  <c r="B623" i="8"/>
  <c r="BQ622" i="8"/>
  <c r="BP622" i="8"/>
  <c r="BO622" i="8"/>
  <c r="BN622" i="8"/>
  <c r="AR622" i="8"/>
  <c r="AQ622" i="8"/>
  <c r="AP622" i="8"/>
  <c r="AO622" i="8"/>
  <c r="D622" i="8"/>
  <c r="C622" i="8"/>
  <c r="B622" i="8"/>
  <c r="BQ621" i="8"/>
  <c r="BP621" i="8"/>
  <c r="BO621" i="8"/>
  <c r="BN621" i="8"/>
  <c r="AR621" i="8"/>
  <c r="AQ621" i="8"/>
  <c r="AP621" i="8"/>
  <c r="AO621" i="8"/>
  <c r="D621" i="8"/>
  <c r="C621" i="8"/>
  <c r="B621" i="8"/>
  <c r="BQ620" i="8"/>
  <c r="BP620" i="8"/>
  <c r="BO620" i="8"/>
  <c r="BN620" i="8"/>
  <c r="AR620" i="8"/>
  <c r="AQ620" i="8"/>
  <c r="AP620" i="8"/>
  <c r="AO620" i="8"/>
  <c r="D620" i="8"/>
  <c r="C620" i="8"/>
  <c r="B620" i="8"/>
  <c r="BQ619" i="8"/>
  <c r="BP619" i="8"/>
  <c r="BO619" i="8"/>
  <c r="BN619" i="8"/>
  <c r="AR619" i="8"/>
  <c r="AQ619" i="8"/>
  <c r="AP619" i="8"/>
  <c r="AO619" i="8"/>
  <c r="D619" i="8"/>
  <c r="C619" i="8"/>
  <c r="B619" i="8"/>
  <c r="BQ618" i="8"/>
  <c r="BP618" i="8"/>
  <c r="BO618" i="8"/>
  <c r="BN618" i="8"/>
  <c r="AR618" i="8"/>
  <c r="AQ618" i="8"/>
  <c r="AP618" i="8"/>
  <c r="AO618" i="8"/>
  <c r="D618" i="8"/>
  <c r="C618" i="8"/>
  <c r="B618" i="8"/>
  <c r="BQ617" i="8"/>
  <c r="BP617" i="8"/>
  <c r="BO617" i="8"/>
  <c r="BN617" i="8"/>
  <c r="AR617" i="8"/>
  <c r="AQ617" i="8"/>
  <c r="AP617" i="8"/>
  <c r="AO617" i="8"/>
  <c r="D617" i="8"/>
  <c r="C617" i="8"/>
  <c r="B617" i="8"/>
  <c r="BQ616" i="8"/>
  <c r="BP616" i="8"/>
  <c r="BO616" i="8"/>
  <c r="BN616" i="8"/>
  <c r="AR616" i="8"/>
  <c r="AQ616" i="8"/>
  <c r="AP616" i="8"/>
  <c r="AO616" i="8"/>
  <c r="D616" i="8"/>
  <c r="C616" i="8"/>
  <c r="B616" i="8"/>
  <c r="BQ615" i="8"/>
  <c r="BP615" i="8"/>
  <c r="BO615" i="8"/>
  <c r="BN615" i="8"/>
  <c r="AR615" i="8"/>
  <c r="AQ615" i="8"/>
  <c r="AP615" i="8"/>
  <c r="AO615" i="8"/>
  <c r="D615" i="8"/>
  <c r="C615" i="8"/>
  <c r="B615" i="8"/>
  <c r="BQ614" i="8"/>
  <c r="BP614" i="8"/>
  <c r="BO614" i="8"/>
  <c r="BN614" i="8"/>
  <c r="AR614" i="8"/>
  <c r="AQ614" i="8"/>
  <c r="AP614" i="8"/>
  <c r="AO614" i="8"/>
  <c r="D614" i="8"/>
  <c r="C614" i="8"/>
  <c r="B614" i="8"/>
  <c r="BQ613" i="8"/>
  <c r="BP613" i="8"/>
  <c r="BO613" i="8"/>
  <c r="BN613" i="8"/>
  <c r="AR613" i="8"/>
  <c r="AQ613" i="8"/>
  <c r="AP613" i="8"/>
  <c r="AO613" i="8"/>
  <c r="D613" i="8"/>
  <c r="C613" i="8"/>
  <c r="B613" i="8"/>
  <c r="BQ612" i="8"/>
  <c r="BP612" i="8"/>
  <c r="BO612" i="8"/>
  <c r="BN612" i="8"/>
  <c r="AR612" i="8"/>
  <c r="AQ612" i="8"/>
  <c r="AP612" i="8"/>
  <c r="AO612" i="8"/>
  <c r="D612" i="8"/>
  <c r="C612" i="8"/>
  <c r="B612" i="8"/>
  <c r="BQ611" i="8"/>
  <c r="BP611" i="8"/>
  <c r="BO611" i="8"/>
  <c r="BN611" i="8"/>
  <c r="AR611" i="8"/>
  <c r="AQ611" i="8"/>
  <c r="AP611" i="8"/>
  <c r="AO611" i="8"/>
  <c r="D611" i="8"/>
  <c r="C611" i="8"/>
  <c r="B611" i="8"/>
  <c r="BQ610" i="8"/>
  <c r="BP610" i="8"/>
  <c r="BO610" i="8"/>
  <c r="BN610" i="8"/>
  <c r="AR610" i="8"/>
  <c r="AQ610" i="8"/>
  <c r="AP610" i="8"/>
  <c r="AO610" i="8"/>
  <c r="D610" i="8"/>
  <c r="C610" i="8"/>
  <c r="B610" i="8"/>
  <c r="BQ609" i="8"/>
  <c r="BP609" i="8"/>
  <c r="BO609" i="8"/>
  <c r="BN609" i="8"/>
  <c r="AR609" i="8"/>
  <c r="AQ609" i="8"/>
  <c r="AP609" i="8"/>
  <c r="AO609" i="8"/>
  <c r="D609" i="8"/>
  <c r="C609" i="8"/>
  <c r="B609" i="8"/>
  <c r="BQ608" i="8"/>
  <c r="BP608" i="8"/>
  <c r="BO608" i="8"/>
  <c r="BN608" i="8"/>
  <c r="AR608" i="8"/>
  <c r="AQ608" i="8"/>
  <c r="AP608" i="8"/>
  <c r="AO608" i="8"/>
  <c r="D608" i="8"/>
  <c r="C608" i="8"/>
  <c r="B608" i="8"/>
  <c r="BQ607" i="8"/>
  <c r="BP607" i="8"/>
  <c r="BO607" i="8"/>
  <c r="BN607" i="8"/>
  <c r="AR607" i="8"/>
  <c r="AQ607" i="8"/>
  <c r="AP607" i="8"/>
  <c r="AO607" i="8"/>
  <c r="D607" i="8"/>
  <c r="C607" i="8"/>
  <c r="B607" i="8"/>
  <c r="BQ606" i="8"/>
  <c r="BP606" i="8"/>
  <c r="BO606" i="8"/>
  <c r="BN606" i="8"/>
  <c r="AR606" i="8"/>
  <c r="AQ606" i="8"/>
  <c r="AP606" i="8"/>
  <c r="AO606" i="8"/>
  <c r="D606" i="8"/>
  <c r="C606" i="8"/>
  <c r="B606" i="8"/>
  <c r="BQ605" i="8"/>
  <c r="BP605" i="8"/>
  <c r="BO605" i="8"/>
  <c r="BN605" i="8"/>
  <c r="AR605" i="8"/>
  <c r="AQ605" i="8"/>
  <c r="AP605" i="8"/>
  <c r="AO605" i="8"/>
  <c r="D605" i="8"/>
  <c r="C605" i="8"/>
  <c r="B605" i="8"/>
  <c r="BQ604" i="8"/>
  <c r="BP604" i="8"/>
  <c r="BO604" i="8"/>
  <c r="BN604" i="8"/>
  <c r="AR604" i="8"/>
  <c r="AQ604" i="8"/>
  <c r="AP604" i="8"/>
  <c r="AO604" i="8"/>
  <c r="D604" i="8"/>
  <c r="C604" i="8"/>
  <c r="B604" i="8"/>
  <c r="BQ603" i="8"/>
  <c r="BP603" i="8"/>
  <c r="BO603" i="8"/>
  <c r="BN603" i="8"/>
  <c r="AR603" i="8"/>
  <c r="AQ603" i="8"/>
  <c r="AP603" i="8"/>
  <c r="AO603" i="8"/>
  <c r="D603" i="8"/>
  <c r="C603" i="8"/>
  <c r="B603" i="8"/>
  <c r="BQ602" i="8"/>
  <c r="BP602" i="8"/>
  <c r="BO602" i="8"/>
  <c r="BN602" i="8"/>
  <c r="AR602" i="8"/>
  <c r="AQ602" i="8"/>
  <c r="AP602" i="8"/>
  <c r="AO602" i="8"/>
  <c r="D602" i="8"/>
  <c r="C602" i="8"/>
  <c r="B602" i="8"/>
  <c r="BQ601" i="8"/>
  <c r="BP601" i="8"/>
  <c r="BO601" i="8"/>
  <c r="BN601" i="8"/>
  <c r="AR601" i="8"/>
  <c r="AQ601" i="8"/>
  <c r="AP601" i="8"/>
  <c r="AO601" i="8"/>
  <c r="D601" i="8"/>
  <c r="C601" i="8"/>
  <c r="B601" i="8"/>
  <c r="BQ600" i="8"/>
  <c r="BP600" i="8"/>
  <c r="BO600" i="8"/>
  <c r="BN600" i="8"/>
  <c r="AR600" i="8"/>
  <c r="AQ600" i="8"/>
  <c r="AP600" i="8"/>
  <c r="AO600" i="8"/>
  <c r="D600" i="8"/>
  <c r="C600" i="8"/>
  <c r="B600" i="8"/>
  <c r="BQ599" i="8"/>
  <c r="BP599" i="8"/>
  <c r="BO599" i="8"/>
  <c r="BN599" i="8"/>
  <c r="AR599" i="8"/>
  <c r="AQ599" i="8"/>
  <c r="AP599" i="8"/>
  <c r="AO599" i="8"/>
  <c r="D599" i="8"/>
  <c r="C599" i="8"/>
  <c r="B599" i="8"/>
  <c r="BQ598" i="8"/>
  <c r="BP598" i="8"/>
  <c r="BO598" i="8"/>
  <c r="BN598" i="8"/>
  <c r="AR598" i="8"/>
  <c r="AQ598" i="8"/>
  <c r="AP598" i="8"/>
  <c r="AO598" i="8"/>
  <c r="D598" i="8"/>
  <c r="C598" i="8"/>
  <c r="B598" i="8"/>
  <c r="BQ597" i="8"/>
  <c r="BP597" i="8"/>
  <c r="BO597" i="8"/>
  <c r="BN597" i="8"/>
  <c r="AR597" i="8"/>
  <c r="AQ597" i="8"/>
  <c r="AP597" i="8"/>
  <c r="AO597" i="8"/>
  <c r="D597" i="8"/>
  <c r="C597" i="8"/>
  <c r="B597" i="8"/>
  <c r="BQ596" i="8"/>
  <c r="BP596" i="8"/>
  <c r="BO596" i="8"/>
  <c r="BN596" i="8"/>
  <c r="AR596" i="8"/>
  <c r="AQ596" i="8"/>
  <c r="AP596" i="8"/>
  <c r="AO596" i="8"/>
  <c r="D596" i="8"/>
  <c r="C596" i="8"/>
  <c r="B596" i="8"/>
  <c r="BQ595" i="8"/>
  <c r="BP595" i="8"/>
  <c r="BO595" i="8"/>
  <c r="BN595" i="8"/>
  <c r="AR595" i="8"/>
  <c r="AQ595" i="8"/>
  <c r="AP595" i="8"/>
  <c r="AO595" i="8"/>
  <c r="D595" i="8"/>
  <c r="C595" i="8"/>
  <c r="B595" i="8"/>
  <c r="BQ594" i="8"/>
  <c r="BP594" i="8"/>
  <c r="BO594" i="8"/>
  <c r="BN594" i="8"/>
  <c r="AR594" i="8"/>
  <c r="AQ594" i="8"/>
  <c r="AP594" i="8"/>
  <c r="AO594" i="8"/>
  <c r="D594" i="8"/>
  <c r="C594" i="8"/>
  <c r="B594" i="8"/>
  <c r="BQ593" i="8"/>
  <c r="BP593" i="8"/>
  <c r="BO593" i="8"/>
  <c r="BN593" i="8"/>
  <c r="AR593" i="8"/>
  <c r="AQ593" i="8"/>
  <c r="AP593" i="8"/>
  <c r="AO593" i="8"/>
  <c r="D593" i="8"/>
  <c r="C593" i="8"/>
  <c r="B593" i="8"/>
  <c r="BQ592" i="8"/>
  <c r="BP592" i="8"/>
  <c r="BO592" i="8"/>
  <c r="BN592" i="8"/>
  <c r="AR592" i="8"/>
  <c r="AQ592" i="8"/>
  <c r="AP592" i="8"/>
  <c r="AO592" i="8"/>
  <c r="D592" i="8"/>
  <c r="C592" i="8"/>
  <c r="B592" i="8"/>
  <c r="BQ591" i="8"/>
  <c r="BP591" i="8"/>
  <c r="BO591" i="8"/>
  <c r="BN591" i="8"/>
  <c r="AR591" i="8"/>
  <c r="AQ591" i="8"/>
  <c r="AP591" i="8"/>
  <c r="AO591" i="8"/>
  <c r="D591" i="8"/>
  <c r="C591" i="8"/>
  <c r="B591" i="8"/>
  <c r="BQ590" i="8"/>
  <c r="BP590" i="8"/>
  <c r="BO590" i="8"/>
  <c r="BN590" i="8"/>
  <c r="AR590" i="8"/>
  <c r="AQ590" i="8"/>
  <c r="AP590" i="8"/>
  <c r="AO590" i="8"/>
  <c r="D590" i="8"/>
  <c r="C590" i="8"/>
  <c r="B590" i="8"/>
  <c r="BQ589" i="8"/>
  <c r="BP589" i="8"/>
  <c r="BO589" i="8"/>
  <c r="BN589" i="8"/>
  <c r="AR589" i="8"/>
  <c r="AQ589" i="8"/>
  <c r="AP589" i="8"/>
  <c r="AO589" i="8"/>
  <c r="D589" i="8"/>
  <c r="C589" i="8"/>
  <c r="B589" i="8"/>
  <c r="BQ588" i="8"/>
  <c r="BP588" i="8"/>
  <c r="BO588" i="8"/>
  <c r="BN588" i="8"/>
  <c r="AR588" i="8"/>
  <c r="AQ588" i="8"/>
  <c r="AP588" i="8"/>
  <c r="AO588" i="8"/>
  <c r="D588" i="8"/>
  <c r="C588" i="8"/>
  <c r="B588" i="8"/>
  <c r="BQ587" i="8"/>
  <c r="BP587" i="8"/>
  <c r="BO587" i="8"/>
  <c r="BN587" i="8"/>
  <c r="AR587" i="8"/>
  <c r="AQ587" i="8"/>
  <c r="AP587" i="8"/>
  <c r="AO587" i="8"/>
  <c r="D587" i="8"/>
  <c r="C587" i="8"/>
  <c r="B587" i="8"/>
  <c r="BQ586" i="8"/>
  <c r="BP586" i="8"/>
  <c r="BO586" i="8"/>
  <c r="BN586" i="8"/>
  <c r="AR586" i="8"/>
  <c r="AQ586" i="8"/>
  <c r="AP586" i="8"/>
  <c r="AO586" i="8"/>
  <c r="D586" i="8"/>
  <c r="C586" i="8"/>
  <c r="B586" i="8"/>
  <c r="BQ585" i="8"/>
  <c r="BP585" i="8"/>
  <c r="BO585" i="8"/>
  <c r="BN585" i="8"/>
  <c r="AR585" i="8"/>
  <c r="AQ585" i="8"/>
  <c r="AP585" i="8"/>
  <c r="AO585" i="8"/>
  <c r="D585" i="8"/>
  <c r="C585" i="8"/>
  <c r="B585" i="8"/>
  <c r="BQ584" i="8"/>
  <c r="BP584" i="8"/>
  <c r="BO584" i="8"/>
  <c r="BN584" i="8"/>
  <c r="AR584" i="8"/>
  <c r="AQ584" i="8"/>
  <c r="AP584" i="8"/>
  <c r="AO584" i="8"/>
  <c r="D584" i="8"/>
  <c r="C584" i="8"/>
  <c r="B584" i="8"/>
  <c r="BQ583" i="8"/>
  <c r="BP583" i="8"/>
  <c r="BO583" i="8"/>
  <c r="BN583" i="8"/>
  <c r="AR583" i="8"/>
  <c r="AQ583" i="8"/>
  <c r="AP583" i="8"/>
  <c r="AO583" i="8"/>
  <c r="D583" i="8"/>
  <c r="C583" i="8"/>
  <c r="B583" i="8"/>
  <c r="BQ582" i="8"/>
  <c r="BP582" i="8"/>
  <c r="BO582" i="8"/>
  <c r="BN582" i="8"/>
  <c r="AR582" i="8"/>
  <c r="AQ582" i="8"/>
  <c r="AP582" i="8"/>
  <c r="AO582" i="8"/>
  <c r="D582" i="8"/>
  <c r="C582" i="8"/>
  <c r="B582" i="8"/>
  <c r="BQ581" i="8"/>
  <c r="BP581" i="8"/>
  <c r="BO581" i="8"/>
  <c r="BN581" i="8"/>
  <c r="AR581" i="8"/>
  <c r="AQ581" i="8"/>
  <c r="AP581" i="8"/>
  <c r="AO581" i="8"/>
  <c r="D581" i="8"/>
  <c r="C581" i="8"/>
  <c r="B581" i="8"/>
  <c r="BQ580" i="8"/>
  <c r="BP580" i="8"/>
  <c r="BO580" i="8"/>
  <c r="BN580" i="8"/>
  <c r="AR580" i="8"/>
  <c r="AQ580" i="8"/>
  <c r="AP580" i="8"/>
  <c r="AO580" i="8"/>
  <c r="D580" i="8"/>
  <c r="C580" i="8"/>
  <c r="B580" i="8"/>
  <c r="BQ579" i="8"/>
  <c r="BP579" i="8"/>
  <c r="BO579" i="8"/>
  <c r="BN579" i="8"/>
  <c r="AR579" i="8"/>
  <c r="AQ579" i="8"/>
  <c r="AP579" i="8"/>
  <c r="AO579" i="8"/>
  <c r="D579" i="8"/>
  <c r="C579" i="8"/>
  <c r="B579" i="8"/>
  <c r="BQ578" i="8"/>
  <c r="BP578" i="8"/>
  <c r="BO578" i="8"/>
  <c r="BN578" i="8"/>
  <c r="AR578" i="8"/>
  <c r="AQ578" i="8"/>
  <c r="AP578" i="8"/>
  <c r="AO578" i="8"/>
  <c r="D578" i="8"/>
  <c r="C578" i="8"/>
  <c r="B578" i="8"/>
  <c r="BQ577" i="8"/>
  <c r="BP577" i="8"/>
  <c r="BO577" i="8"/>
  <c r="BN577" i="8"/>
  <c r="AR577" i="8"/>
  <c r="AQ577" i="8"/>
  <c r="AP577" i="8"/>
  <c r="AO577" i="8"/>
  <c r="D577" i="8"/>
  <c r="C577" i="8"/>
  <c r="B577" i="8"/>
  <c r="BQ576" i="8"/>
  <c r="BP576" i="8"/>
  <c r="BO576" i="8"/>
  <c r="BN576" i="8"/>
  <c r="AR576" i="8"/>
  <c r="AQ576" i="8"/>
  <c r="AP576" i="8"/>
  <c r="AO576" i="8"/>
  <c r="D576" i="8"/>
  <c r="C576" i="8"/>
  <c r="B576" i="8"/>
  <c r="BQ575" i="8"/>
  <c r="BP575" i="8"/>
  <c r="BO575" i="8"/>
  <c r="BN575" i="8"/>
  <c r="AR575" i="8"/>
  <c r="AQ575" i="8"/>
  <c r="AP575" i="8"/>
  <c r="AO575" i="8"/>
  <c r="D575" i="8"/>
  <c r="C575" i="8"/>
  <c r="B575" i="8"/>
  <c r="BQ574" i="8"/>
  <c r="BP574" i="8"/>
  <c r="BO574" i="8"/>
  <c r="BN574" i="8"/>
  <c r="AR574" i="8"/>
  <c r="AQ574" i="8"/>
  <c r="AP574" i="8"/>
  <c r="AO574" i="8"/>
  <c r="D574" i="8"/>
  <c r="C574" i="8"/>
  <c r="B574" i="8"/>
  <c r="BQ573" i="8"/>
  <c r="BP573" i="8"/>
  <c r="BO573" i="8"/>
  <c r="BN573" i="8"/>
  <c r="AR573" i="8"/>
  <c r="AQ573" i="8"/>
  <c r="AP573" i="8"/>
  <c r="AO573" i="8"/>
  <c r="D573" i="8"/>
  <c r="C573" i="8"/>
  <c r="B573" i="8"/>
  <c r="BQ572" i="8"/>
  <c r="BP572" i="8"/>
  <c r="BO572" i="8"/>
  <c r="BN572" i="8"/>
  <c r="AR572" i="8"/>
  <c r="AQ572" i="8"/>
  <c r="AP572" i="8"/>
  <c r="AO572" i="8"/>
  <c r="D572" i="8"/>
  <c r="C572" i="8"/>
  <c r="B572" i="8"/>
  <c r="BQ571" i="8"/>
  <c r="BP571" i="8"/>
  <c r="BO571" i="8"/>
  <c r="BN571" i="8"/>
  <c r="AR571" i="8"/>
  <c r="AQ571" i="8"/>
  <c r="AP571" i="8"/>
  <c r="AO571" i="8"/>
  <c r="D571" i="8"/>
  <c r="C571" i="8"/>
  <c r="B571" i="8"/>
  <c r="BQ570" i="8"/>
  <c r="BP570" i="8"/>
  <c r="BO570" i="8"/>
  <c r="BN570" i="8"/>
  <c r="AR570" i="8"/>
  <c r="AQ570" i="8"/>
  <c r="AP570" i="8"/>
  <c r="AO570" i="8"/>
  <c r="D570" i="8"/>
  <c r="C570" i="8"/>
  <c r="B570" i="8"/>
  <c r="BQ569" i="8"/>
  <c r="BP569" i="8"/>
  <c r="BO569" i="8"/>
  <c r="BN569" i="8"/>
  <c r="AR569" i="8"/>
  <c r="AQ569" i="8"/>
  <c r="AP569" i="8"/>
  <c r="AO569" i="8"/>
  <c r="D569" i="8"/>
  <c r="C569" i="8"/>
  <c r="B569" i="8"/>
  <c r="BQ568" i="8"/>
  <c r="BP568" i="8"/>
  <c r="BO568" i="8"/>
  <c r="BN568" i="8"/>
  <c r="AR568" i="8"/>
  <c r="AQ568" i="8"/>
  <c r="AP568" i="8"/>
  <c r="AO568" i="8"/>
  <c r="D568" i="8"/>
  <c r="C568" i="8"/>
  <c r="B568" i="8"/>
  <c r="BQ567" i="8"/>
  <c r="BP567" i="8"/>
  <c r="BO567" i="8"/>
  <c r="BN567" i="8"/>
  <c r="AR567" i="8"/>
  <c r="AQ567" i="8"/>
  <c r="AP567" i="8"/>
  <c r="AO567" i="8"/>
  <c r="D567" i="8"/>
  <c r="C567" i="8"/>
  <c r="B567" i="8"/>
  <c r="BQ566" i="8"/>
  <c r="BP566" i="8"/>
  <c r="BO566" i="8"/>
  <c r="BN566" i="8"/>
  <c r="AR566" i="8"/>
  <c r="AQ566" i="8"/>
  <c r="AP566" i="8"/>
  <c r="AO566" i="8"/>
  <c r="D566" i="8"/>
  <c r="C566" i="8"/>
  <c r="B566" i="8"/>
  <c r="BQ565" i="8"/>
  <c r="BP565" i="8"/>
  <c r="BO565" i="8"/>
  <c r="BN565" i="8"/>
  <c r="AR565" i="8"/>
  <c r="AQ565" i="8"/>
  <c r="AP565" i="8"/>
  <c r="AO565" i="8"/>
  <c r="D565" i="8"/>
  <c r="C565" i="8"/>
  <c r="B565" i="8"/>
  <c r="BQ564" i="8"/>
  <c r="BP564" i="8"/>
  <c r="BO564" i="8"/>
  <c r="BN564" i="8"/>
  <c r="AR564" i="8"/>
  <c r="AQ564" i="8"/>
  <c r="AP564" i="8"/>
  <c r="AO564" i="8"/>
  <c r="D564" i="8"/>
  <c r="C564" i="8"/>
  <c r="B564" i="8"/>
  <c r="BQ563" i="8"/>
  <c r="BP563" i="8"/>
  <c r="BO563" i="8"/>
  <c r="BN563" i="8"/>
  <c r="AR563" i="8"/>
  <c r="AQ563" i="8"/>
  <c r="AP563" i="8"/>
  <c r="AO563" i="8"/>
  <c r="D563" i="8"/>
  <c r="C563" i="8"/>
  <c r="B563" i="8"/>
  <c r="BQ562" i="8"/>
  <c r="BP562" i="8"/>
  <c r="BO562" i="8"/>
  <c r="BN562" i="8"/>
  <c r="AR562" i="8"/>
  <c r="AQ562" i="8"/>
  <c r="AP562" i="8"/>
  <c r="AO562" i="8"/>
  <c r="D562" i="8"/>
  <c r="C562" i="8"/>
  <c r="B562" i="8"/>
  <c r="BQ561" i="8"/>
  <c r="BP561" i="8"/>
  <c r="BO561" i="8"/>
  <c r="BN561" i="8"/>
  <c r="AR561" i="8"/>
  <c r="AQ561" i="8"/>
  <c r="AP561" i="8"/>
  <c r="AO561" i="8"/>
  <c r="D561" i="8"/>
  <c r="C561" i="8"/>
  <c r="B561" i="8"/>
  <c r="BQ560" i="8"/>
  <c r="BP560" i="8"/>
  <c r="BO560" i="8"/>
  <c r="BN560" i="8"/>
  <c r="AR560" i="8"/>
  <c r="AQ560" i="8"/>
  <c r="AP560" i="8"/>
  <c r="AO560" i="8"/>
  <c r="D560" i="8"/>
  <c r="C560" i="8"/>
  <c r="B560" i="8"/>
  <c r="BQ559" i="8"/>
  <c r="BP559" i="8"/>
  <c r="BO559" i="8"/>
  <c r="BN559" i="8"/>
  <c r="AR559" i="8"/>
  <c r="AQ559" i="8"/>
  <c r="AP559" i="8"/>
  <c r="AO559" i="8"/>
  <c r="D559" i="8"/>
  <c r="C559" i="8"/>
  <c r="B559" i="8"/>
  <c r="BQ558" i="8"/>
  <c r="BP558" i="8"/>
  <c r="BO558" i="8"/>
  <c r="BN558" i="8"/>
  <c r="AR558" i="8"/>
  <c r="AQ558" i="8"/>
  <c r="AP558" i="8"/>
  <c r="AO558" i="8"/>
  <c r="D558" i="8"/>
  <c r="C558" i="8"/>
  <c r="B558" i="8"/>
  <c r="BQ557" i="8"/>
  <c r="BP557" i="8"/>
  <c r="BO557" i="8"/>
  <c r="BN557" i="8"/>
  <c r="AR557" i="8"/>
  <c r="AQ557" i="8"/>
  <c r="AP557" i="8"/>
  <c r="AO557" i="8"/>
  <c r="D557" i="8"/>
  <c r="C557" i="8"/>
  <c r="B557" i="8"/>
  <c r="BQ556" i="8"/>
  <c r="BP556" i="8"/>
  <c r="BO556" i="8"/>
  <c r="BN556" i="8"/>
  <c r="AR556" i="8"/>
  <c r="AQ556" i="8"/>
  <c r="AP556" i="8"/>
  <c r="AO556" i="8"/>
  <c r="D556" i="8"/>
  <c r="C556" i="8"/>
  <c r="B556" i="8"/>
  <c r="BQ555" i="8"/>
  <c r="BP555" i="8"/>
  <c r="BO555" i="8"/>
  <c r="BN555" i="8"/>
  <c r="AR555" i="8"/>
  <c r="AQ555" i="8"/>
  <c r="AP555" i="8"/>
  <c r="AO555" i="8"/>
  <c r="D555" i="8"/>
  <c r="C555" i="8"/>
  <c r="B555" i="8"/>
  <c r="BQ554" i="8"/>
  <c r="BP554" i="8"/>
  <c r="BO554" i="8"/>
  <c r="BN554" i="8"/>
  <c r="AR554" i="8"/>
  <c r="AQ554" i="8"/>
  <c r="AP554" i="8"/>
  <c r="AO554" i="8"/>
  <c r="D554" i="8"/>
  <c r="C554" i="8"/>
  <c r="B554" i="8"/>
  <c r="BQ553" i="8"/>
  <c r="BP553" i="8"/>
  <c r="BO553" i="8"/>
  <c r="BN553" i="8"/>
  <c r="AR553" i="8"/>
  <c r="AQ553" i="8"/>
  <c r="AP553" i="8"/>
  <c r="AO553" i="8"/>
  <c r="D553" i="8"/>
  <c r="C553" i="8"/>
  <c r="B553" i="8"/>
  <c r="BQ552" i="8"/>
  <c r="BP552" i="8"/>
  <c r="BO552" i="8"/>
  <c r="BN552" i="8"/>
  <c r="AR552" i="8"/>
  <c r="AQ552" i="8"/>
  <c r="AP552" i="8"/>
  <c r="AO552" i="8"/>
  <c r="D552" i="8"/>
  <c r="C552" i="8"/>
  <c r="B552" i="8"/>
  <c r="BQ551" i="8"/>
  <c r="BP551" i="8"/>
  <c r="BO551" i="8"/>
  <c r="BN551" i="8"/>
  <c r="AR551" i="8"/>
  <c r="AQ551" i="8"/>
  <c r="AP551" i="8"/>
  <c r="AO551" i="8"/>
  <c r="D551" i="8"/>
  <c r="C551" i="8"/>
  <c r="B551" i="8"/>
  <c r="BQ550" i="8"/>
  <c r="BP550" i="8"/>
  <c r="BO550" i="8"/>
  <c r="BN550" i="8"/>
  <c r="AR550" i="8"/>
  <c r="AQ550" i="8"/>
  <c r="AP550" i="8"/>
  <c r="AO550" i="8"/>
  <c r="D550" i="8"/>
  <c r="C550" i="8"/>
  <c r="B550" i="8"/>
  <c r="BQ549" i="8"/>
  <c r="BP549" i="8"/>
  <c r="BO549" i="8"/>
  <c r="BN549" i="8"/>
  <c r="AR549" i="8"/>
  <c r="AQ549" i="8"/>
  <c r="AP549" i="8"/>
  <c r="AO549" i="8"/>
  <c r="D549" i="8"/>
  <c r="C549" i="8"/>
  <c r="B549" i="8"/>
  <c r="BQ548" i="8"/>
  <c r="BP548" i="8"/>
  <c r="BO548" i="8"/>
  <c r="BN548" i="8"/>
  <c r="AR548" i="8"/>
  <c r="AQ548" i="8"/>
  <c r="AP548" i="8"/>
  <c r="AO548" i="8"/>
  <c r="D548" i="8"/>
  <c r="C548" i="8"/>
  <c r="B548" i="8"/>
  <c r="BQ547" i="8"/>
  <c r="BP547" i="8"/>
  <c r="BO547" i="8"/>
  <c r="BN547" i="8"/>
  <c r="AR547" i="8"/>
  <c r="AQ547" i="8"/>
  <c r="AP547" i="8"/>
  <c r="AO547" i="8"/>
  <c r="D547" i="8"/>
  <c r="C547" i="8"/>
  <c r="B547" i="8"/>
  <c r="BQ546" i="8"/>
  <c r="BP546" i="8"/>
  <c r="BO546" i="8"/>
  <c r="BN546" i="8"/>
  <c r="AR546" i="8"/>
  <c r="AQ546" i="8"/>
  <c r="AP546" i="8"/>
  <c r="AO546" i="8"/>
  <c r="D546" i="8"/>
  <c r="C546" i="8"/>
  <c r="B546" i="8"/>
  <c r="BQ545" i="8"/>
  <c r="BP545" i="8"/>
  <c r="BO545" i="8"/>
  <c r="BN545" i="8"/>
  <c r="AR545" i="8"/>
  <c r="AQ545" i="8"/>
  <c r="AP545" i="8"/>
  <c r="AO545" i="8"/>
  <c r="D545" i="8"/>
  <c r="C545" i="8"/>
  <c r="B545" i="8"/>
  <c r="BQ544" i="8"/>
  <c r="BP544" i="8"/>
  <c r="BO544" i="8"/>
  <c r="BN544" i="8"/>
  <c r="AR544" i="8"/>
  <c r="AQ544" i="8"/>
  <c r="AP544" i="8"/>
  <c r="AO544" i="8"/>
  <c r="D544" i="8"/>
  <c r="C544" i="8"/>
  <c r="B544" i="8"/>
  <c r="BQ543" i="8"/>
  <c r="BP543" i="8"/>
  <c r="BO543" i="8"/>
  <c r="BN543" i="8"/>
  <c r="AR543" i="8"/>
  <c r="AQ543" i="8"/>
  <c r="AP543" i="8"/>
  <c r="AO543" i="8"/>
  <c r="D543" i="8"/>
  <c r="C543" i="8"/>
  <c r="B543" i="8"/>
  <c r="BQ542" i="8"/>
  <c r="BP542" i="8"/>
  <c r="BO542" i="8"/>
  <c r="BN542" i="8"/>
  <c r="AR542" i="8"/>
  <c r="AQ542" i="8"/>
  <c r="AP542" i="8"/>
  <c r="AO542" i="8"/>
  <c r="D542" i="8"/>
  <c r="C542" i="8"/>
  <c r="B542" i="8"/>
  <c r="BQ541" i="8"/>
  <c r="BP541" i="8"/>
  <c r="BO541" i="8"/>
  <c r="BN541" i="8"/>
  <c r="AR541" i="8"/>
  <c r="AQ541" i="8"/>
  <c r="AP541" i="8"/>
  <c r="AO541" i="8"/>
  <c r="D541" i="8"/>
  <c r="C541" i="8"/>
  <c r="B541" i="8"/>
  <c r="BQ540" i="8"/>
  <c r="BP540" i="8"/>
  <c r="BO540" i="8"/>
  <c r="BN540" i="8"/>
  <c r="AR540" i="8"/>
  <c r="AQ540" i="8"/>
  <c r="AP540" i="8"/>
  <c r="AO540" i="8"/>
  <c r="D540" i="8"/>
  <c r="C540" i="8"/>
  <c r="B540" i="8"/>
  <c r="BQ539" i="8"/>
  <c r="BP539" i="8"/>
  <c r="BO539" i="8"/>
  <c r="BN539" i="8"/>
  <c r="AR539" i="8"/>
  <c r="AQ539" i="8"/>
  <c r="AP539" i="8"/>
  <c r="AO539" i="8"/>
  <c r="D539" i="8"/>
  <c r="C539" i="8"/>
  <c r="B539" i="8"/>
  <c r="BQ538" i="8"/>
  <c r="BP538" i="8"/>
  <c r="BO538" i="8"/>
  <c r="BN538" i="8"/>
  <c r="AR538" i="8"/>
  <c r="AQ538" i="8"/>
  <c r="AP538" i="8"/>
  <c r="AO538" i="8"/>
  <c r="D538" i="8"/>
  <c r="C538" i="8"/>
  <c r="B538" i="8"/>
  <c r="BQ537" i="8"/>
  <c r="BP537" i="8"/>
  <c r="BO537" i="8"/>
  <c r="BN537" i="8"/>
  <c r="AR537" i="8"/>
  <c r="AQ537" i="8"/>
  <c r="AP537" i="8"/>
  <c r="AO537" i="8"/>
  <c r="D537" i="8"/>
  <c r="C537" i="8"/>
  <c r="B537" i="8"/>
  <c r="BQ536" i="8"/>
  <c r="BP536" i="8"/>
  <c r="BO536" i="8"/>
  <c r="BN536" i="8"/>
  <c r="AR536" i="8"/>
  <c r="AQ536" i="8"/>
  <c r="AP536" i="8"/>
  <c r="AO536" i="8"/>
  <c r="D536" i="8"/>
  <c r="C536" i="8"/>
  <c r="B536" i="8"/>
  <c r="BQ535" i="8"/>
  <c r="BP535" i="8"/>
  <c r="BO535" i="8"/>
  <c r="BN535" i="8"/>
  <c r="AR535" i="8"/>
  <c r="AQ535" i="8"/>
  <c r="AP535" i="8"/>
  <c r="AO535" i="8"/>
  <c r="D535" i="8"/>
  <c r="C535" i="8"/>
  <c r="B535" i="8"/>
  <c r="BQ534" i="8"/>
  <c r="BP534" i="8"/>
  <c r="BO534" i="8"/>
  <c r="BN534" i="8"/>
  <c r="AR534" i="8"/>
  <c r="AQ534" i="8"/>
  <c r="AP534" i="8"/>
  <c r="AO534" i="8"/>
  <c r="D534" i="8"/>
  <c r="C534" i="8"/>
  <c r="B534" i="8"/>
  <c r="BQ533" i="8"/>
  <c r="BP533" i="8"/>
  <c r="BO533" i="8"/>
  <c r="BN533" i="8"/>
  <c r="AR533" i="8"/>
  <c r="AQ533" i="8"/>
  <c r="AP533" i="8"/>
  <c r="AO533" i="8"/>
  <c r="D533" i="8"/>
  <c r="C533" i="8"/>
  <c r="B533" i="8"/>
  <c r="BQ532" i="8"/>
  <c r="BP532" i="8"/>
  <c r="BO532" i="8"/>
  <c r="BN532" i="8"/>
  <c r="AR532" i="8"/>
  <c r="AQ532" i="8"/>
  <c r="AP532" i="8"/>
  <c r="AO532" i="8"/>
  <c r="D532" i="8"/>
  <c r="C532" i="8"/>
  <c r="B532" i="8"/>
  <c r="BQ531" i="8"/>
  <c r="BP531" i="8"/>
  <c r="BO531" i="8"/>
  <c r="BN531" i="8"/>
  <c r="AR531" i="8"/>
  <c r="AQ531" i="8"/>
  <c r="AP531" i="8"/>
  <c r="AO531" i="8"/>
  <c r="D531" i="8"/>
  <c r="C531" i="8"/>
  <c r="B531" i="8"/>
  <c r="BQ530" i="8"/>
  <c r="BP530" i="8"/>
  <c r="BO530" i="8"/>
  <c r="BN530" i="8"/>
  <c r="AR530" i="8"/>
  <c r="AQ530" i="8"/>
  <c r="AP530" i="8"/>
  <c r="AO530" i="8"/>
  <c r="D530" i="8"/>
  <c r="C530" i="8"/>
  <c r="B530" i="8"/>
  <c r="BQ529" i="8"/>
  <c r="BP529" i="8"/>
  <c r="BO529" i="8"/>
  <c r="BN529" i="8"/>
  <c r="AR529" i="8"/>
  <c r="AQ529" i="8"/>
  <c r="AP529" i="8"/>
  <c r="AO529" i="8"/>
  <c r="D529" i="8"/>
  <c r="C529" i="8"/>
  <c r="B529" i="8"/>
  <c r="BQ528" i="8"/>
  <c r="BP528" i="8"/>
  <c r="BO528" i="8"/>
  <c r="BN528" i="8"/>
  <c r="AR528" i="8"/>
  <c r="AQ528" i="8"/>
  <c r="AP528" i="8"/>
  <c r="AO528" i="8"/>
  <c r="D528" i="8"/>
  <c r="C528" i="8"/>
  <c r="B528" i="8"/>
  <c r="BQ527" i="8"/>
  <c r="BP527" i="8"/>
  <c r="BO527" i="8"/>
  <c r="BN527" i="8"/>
  <c r="AR527" i="8"/>
  <c r="AQ527" i="8"/>
  <c r="AP527" i="8"/>
  <c r="AO527" i="8"/>
  <c r="D527" i="8"/>
  <c r="C527" i="8"/>
  <c r="B527" i="8"/>
  <c r="BQ526" i="8"/>
  <c r="BP526" i="8"/>
  <c r="BO526" i="8"/>
  <c r="BN526" i="8"/>
  <c r="AR526" i="8"/>
  <c r="AQ526" i="8"/>
  <c r="AP526" i="8"/>
  <c r="AO526" i="8"/>
  <c r="D526" i="8"/>
  <c r="C526" i="8"/>
  <c r="B526" i="8"/>
  <c r="BQ525" i="8"/>
  <c r="BP525" i="8"/>
  <c r="BO525" i="8"/>
  <c r="BN525" i="8"/>
  <c r="AR525" i="8"/>
  <c r="AQ525" i="8"/>
  <c r="AP525" i="8"/>
  <c r="AO525" i="8"/>
  <c r="D525" i="8"/>
  <c r="C525" i="8"/>
  <c r="B525" i="8"/>
  <c r="BQ524" i="8"/>
  <c r="BP524" i="8"/>
  <c r="BO524" i="8"/>
  <c r="BN524" i="8"/>
  <c r="AR524" i="8"/>
  <c r="AQ524" i="8"/>
  <c r="AP524" i="8"/>
  <c r="AO524" i="8"/>
  <c r="D524" i="8"/>
  <c r="C524" i="8"/>
  <c r="B524" i="8"/>
  <c r="BQ523" i="8"/>
  <c r="BP523" i="8"/>
  <c r="BO523" i="8"/>
  <c r="BN523" i="8"/>
  <c r="AR523" i="8"/>
  <c r="AQ523" i="8"/>
  <c r="AP523" i="8"/>
  <c r="AO523" i="8"/>
  <c r="D523" i="8"/>
  <c r="C523" i="8"/>
  <c r="B523" i="8"/>
  <c r="BQ522" i="8"/>
  <c r="BP522" i="8"/>
  <c r="BO522" i="8"/>
  <c r="BN522" i="8"/>
  <c r="AR522" i="8"/>
  <c r="AQ522" i="8"/>
  <c r="AP522" i="8"/>
  <c r="AO522" i="8"/>
  <c r="D522" i="8"/>
  <c r="C522" i="8"/>
  <c r="B522" i="8"/>
  <c r="BQ521" i="8"/>
  <c r="BP521" i="8"/>
  <c r="BO521" i="8"/>
  <c r="BN521" i="8"/>
  <c r="AR521" i="8"/>
  <c r="AQ521" i="8"/>
  <c r="AP521" i="8"/>
  <c r="AO521" i="8"/>
  <c r="D521" i="8"/>
  <c r="C521" i="8"/>
  <c r="B521" i="8"/>
  <c r="BQ520" i="8"/>
  <c r="BP520" i="8"/>
  <c r="BO520" i="8"/>
  <c r="BN520" i="8"/>
  <c r="AR520" i="8"/>
  <c r="AQ520" i="8"/>
  <c r="AP520" i="8"/>
  <c r="AO520" i="8"/>
  <c r="D520" i="8"/>
  <c r="C520" i="8"/>
  <c r="B520" i="8"/>
  <c r="BQ519" i="8"/>
  <c r="BP519" i="8"/>
  <c r="BO519" i="8"/>
  <c r="BN519" i="8"/>
  <c r="AR519" i="8"/>
  <c r="AQ519" i="8"/>
  <c r="AP519" i="8"/>
  <c r="AO519" i="8"/>
  <c r="D519" i="8"/>
  <c r="C519" i="8"/>
  <c r="B519" i="8"/>
  <c r="BQ518" i="8"/>
  <c r="BP518" i="8"/>
  <c r="BO518" i="8"/>
  <c r="BN518" i="8"/>
  <c r="AR518" i="8"/>
  <c r="AQ518" i="8"/>
  <c r="AP518" i="8"/>
  <c r="AO518" i="8"/>
  <c r="D518" i="8"/>
  <c r="C518" i="8"/>
  <c r="B518" i="8"/>
  <c r="BQ517" i="8"/>
  <c r="BP517" i="8"/>
  <c r="BO517" i="8"/>
  <c r="BN517" i="8"/>
  <c r="AR517" i="8"/>
  <c r="AQ517" i="8"/>
  <c r="AP517" i="8"/>
  <c r="AO517" i="8"/>
  <c r="D517" i="8"/>
  <c r="C517" i="8"/>
  <c r="B517" i="8"/>
  <c r="BQ516" i="8"/>
  <c r="BP516" i="8"/>
  <c r="BO516" i="8"/>
  <c r="BN516" i="8"/>
  <c r="AR516" i="8"/>
  <c r="AQ516" i="8"/>
  <c r="AP516" i="8"/>
  <c r="AO516" i="8"/>
  <c r="D516" i="8"/>
  <c r="C516" i="8"/>
  <c r="B516" i="8"/>
  <c r="BQ515" i="8"/>
  <c r="BP515" i="8"/>
  <c r="BO515" i="8"/>
  <c r="BN515" i="8"/>
  <c r="AR515" i="8"/>
  <c r="AQ515" i="8"/>
  <c r="AP515" i="8"/>
  <c r="AO515" i="8"/>
  <c r="D515" i="8"/>
  <c r="C515" i="8"/>
  <c r="B515" i="8"/>
  <c r="BQ514" i="8"/>
  <c r="BP514" i="8"/>
  <c r="BO514" i="8"/>
  <c r="BN514" i="8"/>
  <c r="AR514" i="8"/>
  <c r="AQ514" i="8"/>
  <c r="AP514" i="8"/>
  <c r="AO514" i="8"/>
  <c r="D514" i="8"/>
  <c r="C514" i="8"/>
  <c r="B514" i="8"/>
  <c r="BQ513" i="8"/>
  <c r="BP513" i="8"/>
  <c r="BO513" i="8"/>
  <c r="BN513" i="8"/>
  <c r="AR513" i="8"/>
  <c r="AQ513" i="8"/>
  <c r="AP513" i="8"/>
  <c r="AO513" i="8"/>
  <c r="D513" i="8"/>
  <c r="C513" i="8"/>
  <c r="B513" i="8"/>
  <c r="BQ512" i="8"/>
  <c r="BP512" i="8"/>
  <c r="BO512" i="8"/>
  <c r="BN512" i="8"/>
  <c r="AR512" i="8"/>
  <c r="AQ512" i="8"/>
  <c r="AP512" i="8"/>
  <c r="AO512" i="8"/>
  <c r="D512" i="8"/>
  <c r="C512" i="8"/>
  <c r="B512" i="8"/>
  <c r="BQ511" i="8"/>
  <c r="BP511" i="8"/>
  <c r="BO511" i="8"/>
  <c r="BN511" i="8"/>
  <c r="AR511" i="8"/>
  <c r="AQ511" i="8"/>
  <c r="AP511" i="8"/>
  <c r="AO511" i="8"/>
  <c r="D511" i="8"/>
  <c r="C511" i="8"/>
  <c r="B511" i="8"/>
  <c r="BQ510" i="8"/>
  <c r="BP510" i="8"/>
  <c r="BO510" i="8"/>
  <c r="BN510" i="8"/>
  <c r="AR510" i="8"/>
  <c r="AQ510" i="8"/>
  <c r="AP510" i="8"/>
  <c r="AO510" i="8"/>
  <c r="D510" i="8"/>
  <c r="C510" i="8"/>
  <c r="B510" i="8"/>
  <c r="BQ509" i="8"/>
  <c r="BP509" i="8"/>
  <c r="BO509" i="8"/>
  <c r="BN509" i="8"/>
  <c r="AR509" i="8"/>
  <c r="AQ509" i="8"/>
  <c r="AP509" i="8"/>
  <c r="AO509" i="8"/>
  <c r="D509" i="8"/>
  <c r="C509" i="8"/>
  <c r="B509" i="8"/>
  <c r="BQ508" i="8"/>
  <c r="BP508" i="8"/>
  <c r="BO508" i="8"/>
  <c r="BN508" i="8"/>
  <c r="AR508" i="8"/>
  <c r="AQ508" i="8"/>
  <c r="AP508" i="8"/>
  <c r="AO508" i="8"/>
  <c r="D508" i="8"/>
  <c r="C508" i="8"/>
  <c r="B508" i="8"/>
  <c r="BQ507" i="8"/>
  <c r="BP507" i="8"/>
  <c r="BO507" i="8"/>
  <c r="BN507" i="8"/>
  <c r="AR507" i="8"/>
  <c r="AQ507" i="8"/>
  <c r="AP507" i="8"/>
  <c r="AO507" i="8"/>
  <c r="D507" i="8"/>
  <c r="C507" i="8"/>
  <c r="B507" i="8"/>
  <c r="BQ506" i="8"/>
  <c r="BP506" i="8"/>
  <c r="BO506" i="8"/>
  <c r="BN506" i="8"/>
  <c r="AR506" i="8"/>
  <c r="AQ506" i="8"/>
  <c r="AP506" i="8"/>
  <c r="AO506" i="8"/>
  <c r="D506" i="8"/>
  <c r="C506" i="8"/>
  <c r="B506" i="8"/>
  <c r="BQ505" i="8"/>
  <c r="BP505" i="8"/>
  <c r="BO505" i="8"/>
  <c r="BN505" i="8"/>
  <c r="AR505" i="8"/>
  <c r="AQ505" i="8"/>
  <c r="AP505" i="8"/>
  <c r="AO505" i="8"/>
  <c r="D505" i="8"/>
  <c r="C505" i="8"/>
  <c r="B505" i="8"/>
  <c r="BQ504" i="8"/>
  <c r="BP504" i="8"/>
  <c r="BO504" i="8"/>
  <c r="BN504" i="8"/>
  <c r="AR504" i="8"/>
  <c r="AQ504" i="8"/>
  <c r="AP504" i="8"/>
  <c r="AO504" i="8"/>
  <c r="D504" i="8"/>
  <c r="C504" i="8"/>
  <c r="B504" i="8"/>
  <c r="BQ503" i="8"/>
  <c r="BP503" i="8"/>
  <c r="BO503" i="8"/>
  <c r="BN503" i="8"/>
  <c r="AR503" i="8"/>
  <c r="AQ503" i="8"/>
  <c r="AP503" i="8"/>
  <c r="AO503" i="8"/>
  <c r="D503" i="8"/>
  <c r="C503" i="8"/>
  <c r="B503" i="8"/>
  <c r="BQ502" i="8"/>
  <c r="BP502" i="8"/>
  <c r="BO502" i="8"/>
  <c r="BN502" i="8"/>
  <c r="AR502" i="8"/>
  <c r="AQ502" i="8"/>
  <c r="AP502" i="8"/>
  <c r="AO502" i="8"/>
  <c r="D502" i="8"/>
  <c r="C502" i="8"/>
  <c r="B502" i="8"/>
  <c r="BQ501" i="8"/>
  <c r="BP501" i="8"/>
  <c r="BO501" i="8"/>
  <c r="BN501" i="8"/>
  <c r="AR501" i="8"/>
  <c r="AQ501" i="8"/>
  <c r="AP501" i="8"/>
  <c r="AO501" i="8"/>
  <c r="D501" i="8"/>
  <c r="C501" i="8"/>
  <c r="B501" i="8"/>
  <c r="BQ500" i="8"/>
  <c r="BP500" i="8"/>
  <c r="BO500" i="8"/>
  <c r="BN500" i="8"/>
  <c r="AR500" i="8"/>
  <c r="AQ500" i="8"/>
  <c r="AP500" i="8"/>
  <c r="AO500" i="8"/>
  <c r="D500" i="8"/>
  <c r="C500" i="8"/>
  <c r="B500" i="8"/>
  <c r="BQ499" i="8"/>
  <c r="BP499" i="8"/>
  <c r="BO499" i="8"/>
  <c r="BN499" i="8"/>
  <c r="AR499" i="8"/>
  <c r="AQ499" i="8"/>
  <c r="AP499" i="8"/>
  <c r="AO499" i="8"/>
  <c r="D499" i="8"/>
  <c r="C499" i="8"/>
  <c r="B499" i="8"/>
  <c r="BQ498" i="8"/>
  <c r="BP498" i="8"/>
  <c r="BO498" i="8"/>
  <c r="BN498" i="8"/>
  <c r="AR498" i="8"/>
  <c r="AQ498" i="8"/>
  <c r="AP498" i="8"/>
  <c r="AO498" i="8"/>
  <c r="D498" i="8"/>
  <c r="C498" i="8"/>
  <c r="B498" i="8"/>
  <c r="BQ497" i="8"/>
  <c r="BP497" i="8"/>
  <c r="BO497" i="8"/>
  <c r="BN497" i="8"/>
  <c r="AR497" i="8"/>
  <c r="AQ497" i="8"/>
  <c r="AP497" i="8"/>
  <c r="AO497" i="8"/>
  <c r="D497" i="8"/>
  <c r="C497" i="8"/>
  <c r="B497" i="8"/>
  <c r="BQ496" i="8"/>
  <c r="BP496" i="8"/>
  <c r="BO496" i="8"/>
  <c r="BN496" i="8"/>
  <c r="AR496" i="8"/>
  <c r="AQ496" i="8"/>
  <c r="AP496" i="8"/>
  <c r="AO496" i="8"/>
  <c r="D496" i="8"/>
  <c r="C496" i="8"/>
  <c r="B496" i="8"/>
  <c r="BQ495" i="8"/>
  <c r="BP495" i="8"/>
  <c r="BO495" i="8"/>
  <c r="BN495" i="8"/>
  <c r="AR495" i="8"/>
  <c r="AQ495" i="8"/>
  <c r="AP495" i="8"/>
  <c r="AO495" i="8"/>
  <c r="D495" i="8"/>
  <c r="C495" i="8"/>
  <c r="B495" i="8"/>
  <c r="BQ494" i="8"/>
  <c r="BP494" i="8"/>
  <c r="BO494" i="8"/>
  <c r="BN494" i="8"/>
  <c r="AR494" i="8"/>
  <c r="AQ494" i="8"/>
  <c r="AP494" i="8"/>
  <c r="AO494" i="8"/>
  <c r="D494" i="8"/>
  <c r="C494" i="8"/>
  <c r="B494" i="8"/>
  <c r="BQ493" i="8"/>
  <c r="BP493" i="8"/>
  <c r="BO493" i="8"/>
  <c r="BN493" i="8"/>
  <c r="AR493" i="8"/>
  <c r="AQ493" i="8"/>
  <c r="AP493" i="8"/>
  <c r="AO493" i="8"/>
  <c r="D493" i="8"/>
  <c r="C493" i="8"/>
  <c r="B493" i="8"/>
  <c r="BQ492" i="8"/>
  <c r="BP492" i="8"/>
  <c r="BO492" i="8"/>
  <c r="BN492" i="8"/>
  <c r="AR492" i="8"/>
  <c r="AQ492" i="8"/>
  <c r="AP492" i="8"/>
  <c r="AO492" i="8"/>
  <c r="D492" i="8"/>
  <c r="C492" i="8"/>
  <c r="B492" i="8"/>
  <c r="BQ491" i="8"/>
  <c r="BP491" i="8"/>
  <c r="BO491" i="8"/>
  <c r="BN491" i="8"/>
  <c r="AR491" i="8"/>
  <c r="AQ491" i="8"/>
  <c r="AP491" i="8"/>
  <c r="AO491" i="8"/>
  <c r="D491" i="8"/>
  <c r="C491" i="8"/>
  <c r="B491" i="8"/>
  <c r="BQ490" i="8"/>
  <c r="BP490" i="8"/>
  <c r="BO490" i="8"/>
  <c r="BN490" i="8"/>
  <c r="AR490" i="8"/>
  <c r="AQ490" i="8"/>
  <c r="AP490" i="8"/>
  <c r="AO490" i="8"/>
  <c r="D490" i="8"/>
  <c r="C490" i="8"/>
  <c r="B490" i="8"/>
  <c r="BQ489" i="8"/>
  <c r="BP489" i="8"/>
  <c r="BO489" i="8"/>
  <c r="BN489" i="8"/>
  <c r="AR489" i="8"/>
  <c r="AQ489" i="8"/>
  <c r="AP489" i="8"/>
  <c r="AO489" i="8"/>
  <c r="D489" i="8"/>
  <c r="C489" i="8"/>
  <c r="B489" i="8"/>
  <c r="BQ488" i="8"/>
  <c r="BP488" i="8"/>
  <c r="BO488" i="8"/>
  <c r="BN488" i="8"/>
  <c r="AR488" i="8"/>
  <c r="AQ488" i="8"/>
  <c r="AP488" i="8"/>
  <c r="AO488" i="8"/>
  <c r="D488" i="8"/>
  <c r="C488" i="8"/>
  <c r="B488" i="8"/>
  <c r="BQ487" i="8"/>
  <c r="BP487" i="8"/>
  <c r="BO487" i="8"/>
  <c r="BN487" i="8"/>
  <c r="AR487" i="8"/>
  <c r="AQ487" i="8"/>
  <c r="AP487" i="8"/>
  <c r="AO487" i="8"/>
  <c r="D487" i="8"/>
  <c r="C487" i="8"/>
  <c r="B487" i="8"/>
  <c r="BQ486" i="8"/>
  <c r="BP486" i="8"/>
  <c r="BO486" i="8"/>
  <c r="BN486" i="8"/>
  <c r="AR486" i="8"/>
  <c r="AQ486" i="8"/>
  <c r="AP486" i="8"/>
  <c r="AO486" i="8"/>
  <c r="D486" i="8"/>
  <c r="C486" i="8"/>
  <c r="B486" i="8"/>
  <c r="BQ485" i="8"/>
  <c r="BP485" i="8"/>
  <c r="BO485" i="8"/>
  <c r="BN485" i="8"/>
  <c r="AR485" i="8"/>
  <c r="AQ485" i="8"/>
  <c r="AP485" i="8"/>
  <c r="AO485" i="8"/>
  <c r="D485" i="8"/>
  <c r="C485" i="8"/>
  <c r="B485" i="8"/>
  <c r="BQ484" i="8"/>
  <c r="BP484" i="8"/>
  <c r="BO484" i="8"/>
  <c r="BN484" i="8"/>
  <c r="AR484" i="8"/>
  <c r="AQ484" i="8"/>
  <c r="AP484" i="8"/>
  <c r="AO484" i="8"/>
  <c r="D484" i="8"/>
  <c r="C484" i="8"/>
  <c r="B484" i="8"/>
  <c r="BQ483" i="8"/>
  <c r="BP483" i="8"/>
  <c r="BO483" i="8"/>
  <c r="BN483" i="8"/>
  <c r="AR483" i="8"/>
  <c r="AQ483" i="8"/>
  <c r="AP483" i="8"/>
  <c r="AO483" i="8"/>
  <c r="D483" i="8"/>
  <c r="C483" i="8"/>
  <c r="B483" i="8"/>
  <c r="BQ482" i="8"/>
  <c r="BP482" i="8"/>
  <c r="BO482" i="8"/>
  <c r="BN482" i="8"/>
  <c r="AR482" i="8"/>
  <c r="AQ482" i="8"/>
  <c r="AP482" i="8"/>
  <c r="AO482" i="8"/>
  <c r="D482" i="8"/>
  <c r="C482" i="8"/>
  <c r="B482" i="8"/>
  <c r="BQ481" i="8"/>
  <c r="BP481" i="8"/>
  <c r="BO481" i="8"/>
  <c r="BN481" i="8"/>
  <c r="AR481" i="8"/>
  <c r="AQ481" i="8"/>
  <c r="AP481" i="8"/>
  <c r="AO481" i="8"/>
  <c r="D481" i="8"/>
  <c r="C481" i="8"/>
  <c r="B481" i="8"/>
  <c r="BQ480" i="8"/>
  <c r="BP480" i="8"/>
  <c r="BO480" i="8"/>
  <c r="BN480" i="8"/>
  <c r="AR480" i="8"/>
  <c r="AQ480" i="8"/>
  <c r="AP480" i="8"/>
  <c r="AO480" i="8"/>
  <c r="D480" i="8"/>
  <c r="C480" i="8"/>
  <c r="B480" i="8"/>
  <c r="BQ479" i="8"/>
  <c r="BP479" i="8"/>
  <c r="BO479" i="8"/>
  <c r="BN479" i="8"/>
  <c r="AR479" i="8"/>
  <c r="AQ479" i="8"/>
  <c r="AP479" i="8"/>
  <c r="AO479" i="8"/>
  <c r="D479" i="8"/>
  <c r="C479" i="8"/>
  <c r="B479" i="8"/>
  <c r="BQ478" i="8"/>
  <c r="BP478" i="8"/>
  <c r="BO478" i="8"/>
  <c r="BN478" i="8"/>
  <c r="AR478" i="8"/>
  <c r="AQ478" i="8"/>
  <c r="AP478" i="8"/>
  <c r="AO478" i="8"/>
  <c r="D478" i="8"/>
  <c r="C478" i="8"/>
  <c r="B478" i="8"/>
  <c r="BQ477" i="8"/>
  <c r="BP477" i="8"/>
  <c r="BO477" i="8"/>
  <c r="BN477" i="8"/>
  <c r="AR477" i="8"/>
  <c r="AQ477" i="8"/>
  <c r="AP477" i="8"/>
  <c r="AO477" i="8"/>
  <c r="D477" i="8"/>
  <c r="C477" i="8"/>
  <c r="B477" i="8"/>
  <c r="BQ476" i="8"/>
  <c r="BP476" i="8"/>
  <c r="BO476" i="8"/>
  <c r="BN476" i="8"/>
  <c r="AR476" i="8"/>
  <c r="AQ476" i="8"/>
  <c r="AP476" i="8"/>
  <c r="AO476" i="8"/>
  <c r="D476" i="8"/>
  <c r="C476" i="8"/>
  <c r="B476" i="8"/>
  <c r="BQ475" i="8"/>
  <c r="BP475" i="8"/>
  <c r="BO475" i="8"/>
  <c r="BN475" i="8"/>
  <c r="AR475" i="8"/>
  <c r="AQ475" i="8"/>
  <c r="AP475" i="8"/>
  <c r="AO475" i="8"/>
  <c r="D475" i="8"/>
  <c r="C475" i="8"/>
  <c r="B475" i="8"/>
  <c r="BQ474" i="8"/>
  <c r="BP474" i="8"/>
  <c r="BO474" i="8"/>
  <c r="BN474" i="8"/>
  <c r="AR474" i="8"/>
  <c r="AQ474" i="8"/>
  <c r="AP474" i="8"/>
  <c r="AO474" i="8"/>
  <c r="D474" i="8"/>
  <c r="C474" i="8"/>
  <c r="B474" i="8"/>
  <c r="BQ473" i="8"/>
  <c r="BP473" i="8"/>
  <c r="BO473" i="8"/>
  <c r="BN473" i="8"/>
  <c r="AR473" i="8"/>
  <c r="AQ473" i="8"/>
  <c r="AP473" i="8"/>
  <c r="AO473" i="8"/>
  <c r="D473" i="8"/>
  <c r="C473" i="8"/>
  <c r="B473" i="8"/>
  <c r="BQ472" i="8"/>
  <c r="BP472" i="8"/>
  <c r="BO472" i="8"/>
  <c r="BN472" i="8"/>
  <c r="AR472" i="8"/>
  <c r="AQ472" i="8"/>
  <c r="AP472" i="8"/>
  <c r="AO472" i="8"/>
  <c r="D472" i="8"/>
  <c r="C472" i="8"/>
  <c r="B472" i="8"/>
  <c r="BQ471" i="8"/>
  <c r="BP471" i="8"/>
  <c r="BO471" i="8"/>
  <c r="BN471" i="8"/>
  <c r="AR471" i="8"/>
  <c r="AQ471" i="8"/>
  <c r="AP471" i="8"/>
  <c r="AO471" i="8"/>
  <c r="D471" i="8"/>
  <c r="C471" i="8"/>
  <c r="B471" i="8"/>
  <c r="BQ470" i="8"/>
  <c r="BP470" i="8"/>
  <c r="BO470" i="8"/>
  <c r="BN470" i="8"/>
  <c r="AR470" i="8"/>
  <c r="AQ470" i="8"/>
  <c r="AP470" i="8"/>
  <c r="AO470" i="8"/>
  <c r="D470" i="8"/>
  <c r="C470" i="8"/>
  <c r="B470" i="8"/>
  <c r="BQ469" i="8"/>
  <c r="BP469" i="8"/>
  <c r="BO469" i="8"/>
  <c r="BN469" i="8"/>
  <c r="AR469" i="8"/>
  <c r="AQ469" i="8"/>
  <c r="AP469" i="8"/>
  <c r="AO469" i="8"/>
  <c r="D469" i="8"/>
  <c r="C469" i="8"/>
  <c r="B469" i="8"/>
  <c r="BQ468" i="8"/>
  <c r="BP468" i="8"/>
  <c r="BO468" i="8"/>
  <c r="BN468" i="8"/>
  <c r="AR468" i="8"/>
  <c r="AQ468" i="8"/>
  <c r="AP468" i="8"/>
  <c r="AO468" i="8"/>
  <c r="D468" i="8"/>
  <c r="C468" i="8"/>
  <c r="B468" i="8"/>
  <c r="BQ467" i="8"/>
  <c r="BP467" i="8"/>
  <c r="BO467" i="8"/>
  <c r="BN467" i="8"/>
  <c r="AR467" i="8"/>
  <c r="AQ467" i="8"/>
  <c r="AP467" i="8"/>
  <c r="AO467" i="8"/>
  <c r="D467" i="8"/>
  <c r="C467" i="8"/>
  <c r="B467" i="8"/>
  <c r="BQ466" i="8"/>
  <c r="BP466" i="8"/>
  <c r="BO466" i="8"/>
  <c r="BN466" i="8"/>
  <c r="AR466" i="8"/>
  <c r="AQ466" i="8"/>
  <c r="AP466" i="8"/>
  <c r="AO466" i="8"/>
  <c r="D466" i="8"/>
  <c r="C466" i="8"/>
  <c r="B466" i="8"/>
  <c r="BQ465" i="8"/>
  <c r="BP465" i="8"/>
  <c r="BO465" i="8"/>
  <c r="BN465" i="8"/>
  <c r="AR465" i="8"/>
  <c r="AQ465" i="8"/>
  <c r="AP465" i="8"/>
  <c r="AO465" i="8"/>
  <c r="D465" i="8"/>
  <c r="C465" i="8"/>
  <c r="B465" i="8"/>
  <c r="BQ464" i="8"/>
  <c r="BP464" i="8"/>
  <c r="BO464" i="8"/>
  <c r="BN464" i="8"/>
  <c r="AR464" i="8"/>
  <c r="AQ464" i="8"/>
  <c r="AP464" i="8"/>
  <c r="AO464" i="8"/>
  <c r="D464" i="8"/>
  <c r="C464" i="8"/>
  <c r="B464" i="8"/>
  <c r="BQ463" i="8"/>
  <c r="BP463" i="8"/>
  <c r="BO463" i="8"/>
  <c r="BN463" i="8"/>
  <c r="AR463" i="8"/>
  <c r="AQ463" i="8"/>
  <c r="AP463" i="8"/>
  <c r="AO463" i="8"/>
  <c r="D463" i="8"/>
  <c r="C463" i="8"/>
  <c r="B463" i="8"/>
  <c r="BQ462" i="8"/>
  <c r="BP462" i="8"/>
  <c r="BO462" i="8"/>
  <c r="BN462" i="8"/>
  <c r="AR462" i="8"/>
  <c r="AQ462" i="8"/>
  <c r="AP462" i="8"/>
  <c r="AO462" i="8"/>
  <c r="D462" i="8"/>
  <c r="C462" i="8"/>
  <c r="B462" i="8"/>
  <c r="BQ461" i="8"/>
  <c r="BP461" i="8"/>
  <c r="BO461" i="8"/>
  <c r="BN461" i="8"/>
  <c r="AR461" i="8"/>
  <c r="AQ461" i="8"/>
  <c r="AP461" i="8"/>
  <c r="AO461" i="8"/>
  <c r="D461" i="8"/>
  <c r="C461" i="8"/>
  <c r="B461" i="8"/>
  <c r="BQ460" i="8"/>
  <c r="BP460" i="8"/>
  <c r="BO460" i="8"/>
  <c r="BN460" i="8"/>
  <c r="AR460" i="8"/>
  <c r="AQ460" i="8"/>
  <c r="AP460" i="8"/>
  <c r="AO460" i="8"/>
  <c r="D460" i="8"/>
  <c r="C460" i="8"/>
  <c r="B460" i="8"/>
  <c r="BQ459" i="8"/>
  <c r="BP459" i="8"/>
  <c r="BO459" i="8"/>
  <c r="BN459" i="8"/>
  <c r="AR459" i="8"/>
  <c r="AQ459" i="8"/>
  <c r="AP459" i="8"/>
  <c r="AO459" i="8"/>
  <c r="D459" i="8"/>
  <c r="C459" i="8"/>
  <c r="B459" i="8"/>
  <c r="BQ458" i="8"/>
  <c r="BP458" i="8"/>
  <c r="BO458" i="8"/>
  <c r="BN458" i="8"/>
  <c r="AR458" i="8"/>
  <c r="AQ458" i="8"/>
  <c r="AP458" i="8"/>
  <c r="AO458" i="8"/>
  <c r="D458" i="8"/>
  <c r="C458" i="8"/>
  <c r="B458" i="8"/>
  <c r="BQ457" i="8"/>
  <c r="BP457" i="8"/>
  <c r="BO457" i="8"/>
  <c r="BN457" i="8"/>
  <c r="AR457" i="8"/>
  <c r="AQ457" i="8"/>
  <c r="AP457" i="8"/>
  <c r="AO457" i="8"/>
  <c r="D457" i="8"/>
  <c r="C457" i="8"/>
  <c r="B457" i="8"/>
  <c r="BQ456" i="8"/>
  <c r="BP456" i="8"/>
  <c r="BO456" i="8"/>
  <c r="BN456" i="8"/>
  <c r="AR456" i="8"/>
  <c r="AQ456" i="8"/>
  <c r="AP456" i="8"/>
  <c r="AO456" i="8"/>
  <c r="D456" i="8"/>
  <c r="C456" i="8"/>
  <c r="B456" i="8"/>
  <c r="BQ455" i="8"/>
  <c r="BP455" i="8"/>
  <c r="BO455" i="8"/>
  <c r="BN455" i="8"/>
  <c r="AR455" i="8"/>
  <c r="AQ455" i="8"/>
  <c r="AP455" i="8"/>
  <c r="AO455" i="8"/>
  <c r="D455" i="8"/>
  <c r="C455" i="8"/>
  <c r="B455" i="8"/>
  <c r="BQ454" i="8"/>
  <c r="BP454" i="8"/>
  <c r="BO454" i="8"/>
  <c r="BN454" i="8"/>
  <c r="AR454" i="8"/>
  <c r="AQ454" i="8"/>
  <c r="AP454" i="8"/>
  <c r="AO454" i="8"/>
  <c r="D454" i="8"/>
  <c r="C454" i="8"/>
  <c r="B454" i="8"/>
  <c r="BQ453" i="8"/>
  <c r="BP453" i="8"/>
  <c r="BO453" i="8"/>
  <c r="BN453" i="8"/>
  <c r="AR453" i="8"/>
  <c r="AQ453" i="8"/>
  <c r="AP453" i="8"/>
  <c r="AO453" i="8"/>
  <c r="D453" i="8"/>
  <c r="C453" i="8"/>
  <c r="B453" i="8"/>
  <c r="BQ452" i="8"/>
  <c r="BP452" i="8"/>
  <c r="BO452" i="8"/>
  <c r="BN452" i="8"/>
  <c r="AR452" i="8"/>
  <c r="AQ452" i="8"/>
  <c r="AP452" i="8"/>
  <c r="AO452" i="8"/>
  <c r="D452" i="8"/>
  <c r="C452" i="8"/>
  <c r="B452" i="8"/>
  <c r="BQ451" i="8"/>
  <c r="BP451" i="8"/>
  <c r="BO451" i="8"/>
  <c r="BN451" i="8"/>
  <c r="AR451" i="8"/>
  <c r="AQ451" i="8"/>
  <c r="AP451" i="8"/>
  <c r="AO451" i="8"/>
  <c r="D451" i="8"/>
  <c r="C451" i="8"/>
  <c r="B451" i="8"/>
  <c r="BQ450" i="8"/>
  <c r="BP450" i="8"/>
  <c r="BO450" i="8"/>
  <c r="BN450" i="8"/>
  <c r="AR450" i="8"/>
  <c r="AQ450" i="8"/>
  <c r="AP450" i="8"/>
  <c r="AO450" i="8"/>
  <c r="D450" i="8"/>
  <c r="C450" i="8"/>
  <c r="B450" i="8"/>
  <c r="BQ449" i="8"/>
  <c r="BP449" i="8"/>
  <c r="BO449" i="8"/>
  <c r="BN449" i="8"/>
  <c r="AR449" i="8"/>
  <c r="AQ449" i="8"/>
  <c r="AP449" i="8"/>
  <c r="AO449" i="8"/>
  <c r="D449" i="8"/>
  <c r="C449" i="8"/>
  <c r="B449" i="8"/>
  <c r="BQ448" i="8"/>
  <c r="BP448" i="8"/>
  <c r="BO448" i="8"/>
  <c r="BN448" i="8"/>
  <c r="AR448" i="8"/>
  <c r="AQ448" i="8"/>
  <c r="AP448" i="8"/>
  <c r="AO448" i="8"/>
  <c r="D448" i="8"/>
  <c r="C448" i="8"/>
  <c r="B448" i="8"/>
  <c r="BQ447" i="8"/>
  <c r="BP447" i="8"/>
  <c r="BO447" i="8"/>
  <c r="BN447" i="8"/>
  <c r="AR447" i="8"/>
  <c r="AQ447" i="8"/>
  <c r="AP447" i="8"/>
  <c r="AO447" i="8"/>
  <c r="D447" i="8"/>
  <c r="C447" i="8"/>
  <c r="B447" i="8"/>
  <c r="BQ446" i="8"/>
  <c r="BP446" i="8"/>
  <c r="BO446" i="8"/>
  <c r="BN446" i="8"/>
  <c r="AR446" i="8"/>
  <c r="AQ446" i="8"/>
  <c r="AP446" i="8"/>
  <c r="AO446" i="8"/>
  <c r="D446" i="8"/>
  <c r="C446" i="8"/>
  <c r="B446" i="8"/>
  <c r="BQ445" i="8"/>
  <c r="BP445" i="8"/>
  <c r="BO445" i="8"/>
  <c r="BN445" i="8"/>
  <c r="AR445" i="8"/>
  <c r="AQ445" i="8"/>
  <c r="AP445" i="8"/>
  <c r="AO445" i="8"/>
  <c r="D445" i="8"/>
  <c r="C445" i="8"/>
  <c r="B445" i="8"/>
  <c r="BQ444" i="8"/>
  <c r="BP444" i="8"/>
  <c r="BO444" i="8"/>
  <c r="BN444" i="8"/>
  <c r="AR444" i="8"/>
  <c r="AQ444" i="8"/>
  <c r="AP444" i="8"/>
  <c r="AO444" i="8"/>
  <c r="D444" i="8"/>
  <c r="C444" i="8"/>
  <c r="B444" i="8"/>
  <c r="BQ443" i="8"/>
  <c r="BP443" i="8"/>
  <c r="BO443" i="8"/>
  <c r="BN443" i="8"/>
  <c r="AR443" i="8"/>
  <c r="AQ443" i="8"/>
  <c r="AP443" i="8"/>
  <c r="AO443" i="8"/>
  <c r="D443" i="8"/>
  <c r="C443" i="8"/>
  <c r="B443" i="8"/>
  <c r="BQ442" i="8"/>
  <c r="BP442" i="8"/>
  <c r="BO442" i="8"/>
  <c r="BN442" i="8"/>
  <c r="AR442" i="8"/>
  <c r="AQ442" i="8"/>
  <c r="AP442" i="8"/>
  <c r="AO442" i="8"/>
  <c r="D442" i="8"/>
  <c r="C442" i="8"/>
  <c r="B442" i="8"/>
  <c r="BQ441" i="8"/>
  <c r="BP441" i="8"/>
  <c r="BO441" i="8"/>
  <c r="BN441" i="8"/>
  <c r="AR441" i="8"/>
  <c r="AQ441" i="8"/>
  <c r="AP441" i="8"/>
  <c r="AO441" i="8"/>
  <c r="D441" i="8"/>
  <c r="C441" i="8"/>
  <c r="B441" i="8"/>
  <c r="BQ440" i="8"/>
  <c r="BP440" i="8"/>
  <c r="BO440" i="8"/>
  <c r="BN440" i="8"/>
  <c r="AR440" i="8"/>
  <c r="AQ440" i="8"/>
  <c r="AP440" i="8"/>
  <c r="AO440" i="8"/>
  <c r="D440" i="8"/>
  <c r="C440" i="8"/>
  <c r="B440" i="8"/>
  <c r="BQ439" i="8"/>
  <c r="BP439" i="8"/>
  <c r="BO439" i="8"/>
  <c r="BN439" i="8"/>
  <c r="AR439" i="8"/>
  <c r="AQ439" i="8"/>
  <c r="AP439" i="8"/>
  <c r="AO439" i="8"/>
  <c r="D439" i="8"/>
  <c r="C439" i="8"/>
  <c r="B439" i="8"/>
  <c r="BQ438" i="8"/>
  <c r="BP438" i="8"/>
  <c r="BO438" i="8"/>
  <c r="BN438" i="8"/>
  <c r="AR438" i="8"/>
  <c r="AQ438" i="8"/>
  <c r="AP438" i="8"/>
  <c r="AO438" i="8"/>
  <c r="D438" i="8"/>
  <c r="C438" i="8"/>
  <c r="B438" i="8"/>
  <c r="BQ437" i="8"/>
  <c r="BP437" i="8"/>
  <c r="BO437" i="8"/>
  <c r="BN437" i="8"/>
  <c r="AR437" i="8"/>
  <c r="AQ437" i="8"/>
  <c r="AP437" i="8"/>
  <c r="AO437" i="8"/>
  <c r="D437" i="8"/>
  <c r="C437" i="8"/>
  <c r="B437" i="8"/>
  <c r="BQ436" i="8"/>
  <c r="BP436" i="8"/>
  <c r="BO436" i="8"/>
  <c r="BN436" i="8"/>
  <c r="AR436" i="8"/>
  <c r="AQ436" i="8"/>
  <c r="AP436" i="8"/>
  <c r="AO436" i="8"/>
  <c r="D436" i="8"/>
  <c r="C436" i="8"/>
  <c r="B436" i="8"/>
  <c r="BQ435" i="8"/>
  <c r="BP435" i="8"/>
  <c r="BO435" i="8"/>
  <c r="BN435" i="8"/>
  <c r="AR435" i="8"/>
  <c r="AQ435" i="8"/>
  <c r="AP435" i="8"/>
  <c r="AO435" i="8"/>
  <c r="D435" i="8"/>
  <c r="C435" i="8"/>
  <c r="B435" i="8"/>
  <c r="BQ434" i="8"/>
  <c r="BP434" i="8"/>
  <c r="BO434" i="8"/>
  <c r="BN434" i="8"/>
  <c r="AR434" i="8"/>
  <c r="AQ434" i="8"/>
  <c r="AP434" i="8"/>
  <c r="AO434" i="8"/>
  <c r="D434" i="8"/>
  <c r="C434" i="8"/>
  <c r="B434" i="8"/>
  <c r="BQ433" i="8"/>
  <c r="BP433" i="8"/>
  <c r="BO433" i="8"/>
  <c r="BN433" i="8"/>
  <c r="AR433" i="8"/>
  <c r="AQ433" i="8"/>
  <c r="AP433" i="8"/>
  <c r="AO433" i="8"/>
  <c r="D433" i="8"/>
  <c r="C433" i="8"/>
  <c r="B433" i="8"/>
  <c r="BQ432" i="8"/>
  <c r="BP432" i="8"/>
  <c r="BO432" i="8"/>
  <c r="BN432" i="8"/>
  <c r="AR432" i="8"/>
  <c r="AQ432" i="8"/>
  <c r="AP432" i="8"/>
  <c r="AO432" i="8"/>
  <c r="D432" i="8"/>
  <c r="C432" i="8"/>
  <c r="B432" i="8"/>
  <c r="BQ431" i="8"/>
  <c r="BP431" i="8"/>
  <c r="BO431" i="8"/>
  <c r="BN431" i="8"/>
  <c r="AR431" i="8"/>
  <c r="AQ431" i="8"/>
  <c r="AP431" i="8"/>
  <c r="AO431" i="8"/>
  <c r="D431" i="8"/>
  <c r="C431" i="8"/>
  <c r="B431" i="8"/>
  <c r="BQ430" i="8"/>
  <c r="BP430" i="8"/>
  <c r="BO430" i="8"/>
  <c r="BN430" i="8"/>
  <c r="AR430" i="8"/>
  <c r="AQ430" i="8"/>
  <c r="AP430" i="8"/>
  <c r="AO430" i="8"/>
  <c r="D430" i="8"/>
  <c r="C430" i="8"/>
  <c r="B430" i="8"/>
  <c r="BQ429" i="8"/>
  <c r="BP429" i="8"/>
  <c r="BO429" i="8"/>
  <c r="BN429" i="8"/>
  <c r="AR429" i="8"/>
  <c r="AQ429" i="8"/>
  <c r="AP429" i="8"/>
  <c r="AO429" i="8"/>
  <c r="D429" i="8"/>
  <c r="C429" i="8"/>
  <c r="B429" i="8"/>
  <c r="BQ428" i="8"/>
  <c r="BP428" i="8"/>
  <c r="BO428" i="8"/>
  <c r="BN428" i="8"/>
  <c r="AR428" i="8"/>
  <c r="AQ428" i="8"/>
  <c r="AP428" i="8"/>
  <c r="AO428" i="8"/>
  <c r="D428" i="8"/>
  <c r="C428" i="8"/>
  <c r="B428" i="8"/>
  <c r="BQ427" i="8"/>
  <c r="BP427" i="8"/>
  <c r="BO427" i="8"/>
  <c r="BN427" i="8"/>
  <c r="AR427" i="8"/>
  <c r="AQ427" i="8"/>
  <c r="AP427" i="8"/>
  <c r="AO427" i="8"/>
  <c r="D427" i="8"/>
  <c r="C427" i="8"/>
  <c r="B427" i="8"/>
  <c r="BQ426" i="8"/>
  <c r="BP426" i="8"/>
  <c r="BO426" i="8"/>
  <c r="BN426" i="8"/>
  <c r="AR426" i="8"/>
  <c r="AQ426" i="8"/>
  <c r="AP426" i="8"/>
  <c r="AO426" i="8"/>
  <c r="D426" i="8"/>
  <c r="C426" i="8"/>
  <c r="B426" i="8"/>
  <c r="BQ425" i="8"/>
  <c r="BP425" i="8"/>
  <c r="BO425" i="8"/>
  <c r="BN425" i="8"/>
  <c r="AR425" i="8"/>
  <c r="AQ425" i="8"/>
  <c r="AP425" i="8"/>
  <c r="AO425" i="8"/>
  <c r="D425" i="8"/>
  <c r="C425" i="8"/>
  <c r="B425" i="8"/>
  <c r="BQ424" i="8"/>
  <c r="BP424" i="8"/>
  <c r="BO424" i="8"/>
  <c r="BN424" i="8"/>
  <c r="AR424" i="8"/>
  <c r="AQ424" i="8"/>
  <c r="AP424" i="8"/>
  <c r="AO424" i="8"/>
  <c r="D424" i="8"/>
  <c r="C424" i="8"/>
  <c r="B424" i="8"/>
  <c r="BQ423" i="8"/>
  <c r="BP423" i="8"/>
  <c r="BO423" i="8"/>
  <c r="BN423" i="8"/>
  <c r="AR423" i="8"/>
  <c r="AQ423" i="8"/>
  <c r="AP423" i="8"/>
  <c r="AO423" i="8"/>
  <c r="D423" i="8"/>
  <c r="C423" i="8"/>
  <c r="B423" i="8"/>
  <c r="BQ422" i="8"/>
  <c r="BP422" i="8"/>
  <c r="BO422" i="8"/>
  <c r="BN422" i="8"/>
  <c r="AR422" i="8"/>
  <c r="AQ422" i="8"/>
  <c r="AP422" i="8"/>
  <c r="AO422" i="8"/>
  <c r="D422" i="8"/>
  <c r="C422" i="8"/>
  <c r="B422" i="8"/>
  <c r="BQ421" i="8"/>
  <c r="BP421" i="8"/>
  <c r="BO421" i="8"/>
  <c r="BN421" i="8"/>
  <c r="AR421" i="8"/>
  <c r="AQ421" i="8"/>
  <c r="AP421" i="8"/>
  <c r="AO421" i="8"/>
  <c r="D421" i="8"/>
  <c r="C421" i="8"/>
  <c r="B421" i="8"/>
  <c r="BQ420" i="8"/>
  <c r="BP420" i="8"/>
  <c r="BO420" i="8"/>
  <c r="BN420" i="8"/>
  <c r="AR420" i="8"/>
  <c r="AQ420" i="8"/>
  <c r="AP420" i="8"/>
  <c r="AO420" i="8"/>
  <c r="D420" i="8"/>
  <c r="C420" i="8"/>
  <c r="B420" i="8"/>
  <c r="BQ419" i="8"/>
  <c r="BP419" i="8"/>
  <c r="BO419" i="8"/>
  <c r="BN419" i="8"/>
  <c r="AR419" i="8"/>
  <c r="AQ419" i="8"/>
  <c r="AP419" i="8"/>
  <c r="AO419" i="8"/>
  <c r="D419" i="8"/>
  <c r="C419" i="8"/>
  <c r="B419" i="8"/>
  <c r="BQ418" i="8"/>
  <c r="BP418" i="8"/>
  <c r="BO418" i="8"/>
  <c r="BN418" i="8"/>
  <c r="AR418" i="8"/>
  <c r="AQ418" i="8"/>
  <c r="AP418" i="8"/>
  <c r="AO418" i="8"/>
  <c r="D418" i="8"/>
  <c r="C418" i="8"/>
  <c r="B418" i="8"/>
  <c r="BQ417" i="8"/>
  <c r="BP417" i="8"/>
  <c r="BO417" i="8"/>
  <c r="BN417" i="8"/>
  <c r="AR417" i="8"/>
  <c r="AQ417" i="8"/>
  <c r="AP417" i="8"/>
  <c r="AO417" i="8"/>
  <c r="D417" i="8"/>
  <c r="C417" i="8"/>
  <c r="B417" i="8"/>
  <c r="BQ416" i="8"/>
  <c r="BP416" i="8"/>
  <c r="BO416" i="8"/>
  <c r="BN416" i="8"/>
  <c r="AR416" i="8"/>
  <c r="AQ416" i="8"/>
  <c r="AP416" i="8"/>
  <c r="AO416" i="8"/>
  <c r="D416" i="8"/>
  <c r="C416" i="8"/>
  <c r="B416" i="8"/>
  <c r="BQ415" i="8"/>
  <c r="BP415" i="8"/>
  <c r="BO415" i="8"/>
  <c r="BN415" i="8"/>
  <c r="AR415" i="8"/>
  <c r="AQ415" i="8"/>
  <c r="AP415" i="8"/>
  <c r="AO415" i="8"/>
  <c r="D415" i="8"/>
  <c r="C415" i="8"/>
  <c r="B415" i="8"/>
  <c r="BQ414" i="8"/>
  <c r="BP414" i="8"/>
  <c r="BO414" i="8"/>
  <c r="BN414" i="8"/>
  <c r="AR414" i="8"/>
  <c r="AQ414" i="8"/>
  <c r="AP414" i="8"/>
  <c r="AO414" i="8"/>
  <c r="D414" i="8"/>
  <c r="C414" i="8"/>
  <c r="B414" i="8"/>
  <c r="BQ413" i="8"/>
  <c r="BP413" i="8"/>
  <c r="BO413" i="8"/>
  <c r="BN413" i="8"/>
  <c r="AR413" i="8"/>
  <c r="AQ413" i="8"/>
  <c r="AP413" i="8"/>
  <c r="AO413" i="8"/>
  <c r="D413" i="8"/>
  <c r="C413" i="8"/>
  <c r="B413" i="8"/>
  <c r="BQ412" i="8"/>
  <c r="BP412" i="8"/>
  <c r="BO412" i="8"/>
  <c r="BN412" i="8"/>
  <c r="AR412" i="8"/>
  <c r="AQ412" i="8"/>
  <c r="AP412" i="8"/>
  <c r="AO412" i="8"/>
  <c r="D412" i="8"/>
  <c r="C412" i="8"/>
  <c r="B412" i="8"/>
  <c r="BQ411" i="8"/>
  <c r="BP411" i="8"/>
  <c r="BO411" i="8"/>
  <c r="BN411" i="8"/>
  <c r="AR411" i="8"/>
  <c r="AQ411" i="8"/>
  <c r="AP411" i="8"/>
  <c r="AO411" i="8"/>
  <c r="D411" i="8"/>
  <c r="C411" i="8"/>
  <c r="B411" i="8"/>
  <c r="BQ410" i="8"/>
  <c r="BP410" i="8"/>
  <c r="BO410" i="8"/>
  <c r="BN410" i="8"/>
  <c r="AR410" i="8"/>
  <c r="AQ410" i="8"/>
  <c r="AP410" i="8"/>
  <c r="AO410" i="8"/>
  <c r="D410" i="8"/>
  <c r="C410" i="8"/>
  <c r="B410" i="8"/>
  <c r="BQ409" i="8"/>
  <c r="BP409" i="8"/>
  <c r="BO409" i="8"/>
  <c r="BN409" i="8"/>
  <c r="AR409" i="8"/>
  <c r="AQ409" i="8"/>
  <c r="AP409" i="8"/>
  <c r="AO409" i="8"/>
  <c r="D409" i="8"/>
  <c r="C409" i="8"/>
  <c r="B409" i="8"/>
  <c r="BQ408" i="8"/>
  <c r="BP408" i="8"/>
  <c r="BO408" i="8"/>
  <c r="BN408" i="8"/>
  <c r="AR408" i="8"/>
  <c r="AQ408" i="8"/>
  <c r="AP408" i="8"/>
  <c r="AO408" i="8"/>
  <c r="D408" i="8"/>
  <c r="C408" i="8"/>
  <c r="B408" i="8"/>
  <c r="BQ407" i="8"/>
  <c r="BP407" i="8"/>
  <c r="BO407" i="8"/>
  <c r="BN407" i="8"/>
  <c r="AR407" i="8"/>
  <c r="AQ407" i="8"/>
  <c r="AP407" i="8"/>
  <c r="AO407" i="8"/>
  <c r="D407" i="8"/>
  <c r="C407" i="8"/>
  <c r="B407" i="8"/>
  <c r="BQ406" i="8"/>
  <c r="BP406" i="8"/>
  <c r="BO406" i="8"/>
  <c r="BN406" i="8"/>
  <c r="AR406" i="8"/>
  <c r="AQ406" i="8"/>
  <c r="AP406" i="8"/>
  <c r="AO406" i="8"/>
  <c r="D406" i="8"/>
  <c r="C406" i="8"/>
  <c r="B406" i="8"/>
  <c r="BQ405" i="8"/>
  <c r="BP405" i="8"/>
  <c r="BO405" i="8"/>
  <c r="BN405" i="8"/>
  <c r="AR405" i="8"/>
  <c r="AQ405" i="8"/>
  <c r="AP405" i="8"/>
  <c r="AO405" i="8"/>
  <c r="D405" i="8"/>
  <c r="C405" i="8"/>
  <c r="B405" i="8"/>
  <c r="BQ404" i="8"/>
  <c r="BP404" i="8"/>
  <c r="BO404" i="8"/>
  <c r="BN404" i="8"/>
  <c r="AR404" i="8"/>
  <c r="AQ404" i="8"/>
  <c r="AP404" i="8"/>
  <c r="AO404" i="8"/>
  <c r="D404" i="8"/>
  <c r="C404" i="8"/>
  <c r="B404" i="8"/>
  <c r="BQ403" i="8"/>
  <c r="BP403" i="8"/>
  <c r="BO403" i="8"/>
  <c r="BN403" i="8"/>
  <c r="AR403" i="8"/>
  <c r="AQ403" i="8"/>
  <c r="AP403" i="8"/>
  <c r="AO403" i="8"/>
  <c r="D403" i="8"/>
  <c r="C403" i="8"/>
  <c r="B403" i="8"/>
  <c r="BQ402" i="8"/>
  <c r="BP402" i="8"/>
  <c r="BO402" i="8"/>
  <c r="BN402" i="8"/>
  <c r="AR402" i="8"/>
  <c r="AQ402" i="8"/>
  <c r="AP402" i="8"/>
  <c r="AO402" i="8"/>
  <c r="D402" i="8"/>
  <c r="C402" i="8"/>
  <c r="B402" i="8"/>
  <c r="BQ401" i="8"/>
  <c r="BP401" i="8"/>
  <c r="BO401" i="8"/>
  <c r="BN401" i="8"/>
  <c r="AR401" i="8"/>
  <c r="AQ401" i="8"/>
  <c r="AP401" i="8"/>
  <c r="AO401" i="8"/>
  <c r="D401" i="8"/>
  <c r="C401" i="8"/>
  <c r="B401" i="8"/>
  <c r="BQ400" i="8"/>
  <c r="BP400" i="8"/>
  <c r="BO400" i="8"/>
  <c r="BN400" i="8"/>
  <c r="AR400" i="8"/>
  <c r="AQ400" i="8"/>
  <c r="AP400" i="8"/>
  <c r="AO400" i="8"/>
  <c r="D400" i="8"/>
  <c r="C400" i="8"/>
  <c r="B400" i="8"/>
  <c r="BQ399" i="8"/>
  <c r="BP399" i="8"/>
  <c r="BO399" i="8"/>
  <c r="BN399" i="8"/>
  <c r="AR399" i="8"/>
  <c r="AQ399" i="8"/>
  <c r="AP399" i="8"/>
  <c r="AO399" i="8"/>
  <c r="D399" i="8"/>
  <c r="C399" i="8"/>
  <c r="B399" i="8"/>
  <c r="BQ398" i="8"/>
  <c r="BP398" i="8"/>
  <c r="BO398" i="8"/>
  <c r="BN398" i="8"/>
  <c r="AR398" i="8"/>
  <c r="AQ398" i="8"/>
  <c r="AP398" i="8"/>
  <c r="AO398" i="8"/>
  <c r="D398" i="8"/>
  <c r="C398" i="8"/>
  <c r="B398" i="8"/>
  <c r="BQ397" i="8"/>
  <c r="BP397" i="8"/>
  <c r="BO397" i="8"/>
  <c r="BN397" i="8"/>
  <c r="AR397" i="8"/>
  <c r="AQ397" i="8"/>
  <c r="AP397" i="8"/>
  <c r="AO397" i="8"/>
  <c r="D397" i="8"/>
  <c r="C397" i="8"/>
  <c r="B397" i="8"/>
  <c r="BQ396" i="8"/>
  <c r="BP396" i="8"/>
  <c r="BO396" i="8"/>
  <c r="BN396" i="8"/>
  <c r="AR396" i="8"/>
  <c r="AQ396" i="8"/>
  <c r="AP396" i="8"/>
  <c r="AO396" i="8"/>
  <c r="D396" i="8"/>
  <c r="C396" i="8"/>
  <c r="B396" i="8"/>
  <c r="BQ395" i="8"/>
  <c r="BP395" i="8"/>
  <c r="BO395" i="8"/>
  <c r="BN395" i="8"/>
  <c r="AR395" i="8"/>
  <c r="AQ395" i="8"/>
  <c r="AP395" i="8"/>
  <c r="AO395" i="8"/>
  <c r="D395" i="8"/>
  <c r="C395" i="8"/>
  <c r="B395" i="8"/>
  <c r="BQ394" i="8"/>
  <c r="BP394" i="8"/>
  <c r="BO394" i="8"/>
  <c r="BN394" i="8"/>
  <c r="AR394" i="8"/>
  <c r="AQ394" i="8"/>
  <c r="AP394" i="8"/>
  <c r="AO394" i="8"/>
  <c r="D394" i="8"/>
  <c r="C394" i="8"/>
  <c r="B394" i="8"/>
  <c r="BQ393" i="8"/>
  <c r="BP393" i="8"/>
  <c r="BO393" i="8"/>
  <c r="BN393" i="8"/>
  <c r="AR393" i="8"/>
  <c r="AQ393" i="8"/>
  <c r="AP393" i="8"/>
  <c r="AO393" i="8"/>
  <c r="D393" i="8"/>
  <c r="C393" i="8"/>
  <c r="B393" i="8"/>
  <c r="BQ392" i="8"/>
  <c r="BP392" i="8"/>
  <c r="BO392" i="8"/>
  <c r="BN392" i="8"/>
  <c r="AR392" i="8"/>
  <c r="AQ392" i="8"/>
  <c r="AP392" i="8"/>
  <c r="AO392" i="8"/>
  <c r="D392" i="8"/>
  <c r="C392" i="8"/>
  <c r="B392" i="8"/>
  <c r="BQ391" i="8"/>
  <c r="BP391" i="8"/>
  <c r="BO391" i="8"/>
  <c r="BN391" i="8"/>
  <c r="AR391" i="8"/>
  <c r="AQ391" i="8"/>
  <c r="AP391" i="8"/>
  <c r="AO391" i="8"/>
  <c r="D391" i="8"/>
  <c r="C391" i="8"/>
  <c r="B391" i="8"/>
  <c r="BQ390" i="8"/>
  <c r="BP390" i="8"/>
  <c r="BO390" i="8"/>
  <c r="BN390" i="8"/>
  <c r="AR390" i="8"/>
  <c r="AQ390" i="8"/>
  <c r="AP390" i="8"/>
  <c r="AO390" i="8"/>
  <c r="D390" i="8"/>
  <c r="C390" i="8"/>
  <c r="B390" i="8"/>
  <c r="BQ389" i="8"/>
  <c r="BP389" i="8"/>
  <c r="BO389" i="8"/>
  <c r="BN389" i="8"/>
  <c r="AR389" i="8"/>
  <c r="AQ389" i="8"/>
  <c r="AP389" i="8"/>
  <c r="AO389" i="8"/>
  <c r="D389" i="8"/>
  <c r="C389" i="8"/>
  <c r="B389" i="8"/>
  <c r="BQ388" i="8"/>
  <c r="BP388" i="8"/>
  <c r="BO388" i="8"/>
  <c r="BN388" i="8"/>
  <c r="AR388" i="8"/>
  <c r="AQ388" i="8"/>
  <c r="AP388" i="8"/>
  <c r="AO388" i="8"/>
  <c r="D388" i="8"/>
  <c r="C388" i="8"/>
  <c r="B388" i="8"/>
  <c r="BQ387" i="8"/>
  <c r="BP387" i="8"/>
  <c r="BO387" i="8"/>
  <c r="BN387" i="8"/>
  <c r="AR387" i="8"/>
  <c r="AQ387" i="8"/>
  <c r="AP387" i="8"/>
  <c r="AO387" i="8"/>
  <c r="D387" i="8"/>
  <c r="C387" i="8"/>
  <c r="B387" i="8"/>
  <c r="BQ386" i="8"/>
  <c r="BP386" i="8"/>
  <c r="BO386" i="8"/>
  <c r="BN386" i="8"/>
  <c r="AR386" i="8"/>
  <c r="AQ386" i="8"/>
  <c r="AP386" i="8"/>
  <c r="AO386" i="8"/>
  <c r="D386" i="8"/>
  <c r="C386" i="8"/>
  <c r="B386" i="8"/>
  <c r="BQ385" i="8"/>
  <c r="BP385" i="8"/>
  <c r="BO385" i="8"/>
  <c r="BN385" i="8"/>
  <c r="AR385" i="8"/>
  <c r="AQ385" i="8"/>
  <c r="AP385" i="8"/>
  <c r="AO385" i="8"/>
  <c r="D385" i="8"/>
  <c r="C385" i="8"/>
  <c r="B385" i="8"/>
  <c r="BQ384" i="8"/>
  <c r="BP384" i="8"/>
  <c r="BO384" i="8"/>
  <c r="BN384" i="8"/>
  <c r="AR384" i="8"/>
  <c r="AQ384" i="8"/>
  <c r="AP384" i="8"/>
  <c r="AO384" i="8"/>
  <c r="D384" i="8"/>
  <c r="C384" i="8"/>
  <c r="B384" i="8"/>
  <c r="BQ383" i="8"/>
  <c r="BP383" i="8"/>
  <c r="BO383" i="8"/>
  <c r="BN383" i="8"/>
  <c r="AR383" i="8"/>
  <c r="AQ383" i="8"/>
  <c r="AP383" i="8"/>
  <c r="AO383" i="8"/>
  <c r="D383" i="8"/>
  <c r="C383" i="8"/>
  <c r="B383" i="8"/>
  <c r="BQ382" i="8"/>
  <c r="BP382" i="8"/>
  <c r="BO382" i="8"/>
  <c r="BN382" i="8"/>
  <c r="AR382" i="8"/>
  <c r="AQ382" i="8"/>
  <c r="AP382" i="8"/>
  <c r="AO382" i="8"/>
  <c r="D382" i="8"/>
  <c r="C382" i="8"/>
  <c r="B382" i="8"/>
  <c r="BQ381" i="8"/>
  <c r="BP381" i="8"/>
  <c r="BO381" i="8"/>
  <c r="BN381" i="8"/>
  <c r="AR381" i="8"/>
  <c r="AQ381" i="8"/>
  <c r="AP381" i="8"/>
  <c r="AO381" i="8"/>
  <c r="D381" i="8"/>
  <c r="C381" i="8"/>
  <c r="B381" i="8"/>
  <c r="BQ380" i="8"/>
  <c r="BP380" i="8"/>
  <c r="BO380" i="8"/>
  <c r="BN380" i="8"/>
  <c r="AR380" i="8"/>
  <c r="AQ380" i="8"/>
  <c r="AP380" i="8"/>
  <c r="AO380" i="8"/>
  <c r="D380" i="8"/>
  <c r="C380" i="8"/>
  <c r="B380" i="8"/>
  <c r="BQ379" i="8"/>
  <c r="BP379" i="8"/>
  <c r="BO379" i="8"/>
  <c r="BN379" i="8"/>
  <c r="AR379" i="8"/>
  <c r="AQ379" i="8"/>
  <c r="AP379" i="8"/>
  <c r="AO379" i="8"/>
  <c r="D379" i="8"/>
  <c r="C379" i="8"/>
  <c r="B379" i="8"/>
  <c r="BQ378" i="8"/>
  <c r="BP378" i="8"/>
  <c r="BO378" i="8"/>
  <c r="BN378" i="8"/>
  <c r="AR378" i="8"/>
  <c r="AQ378" i="8"/>
  <c r="AP378" i="8"/>
  <c r="AO378" i="8"/>
  <c r="D378" i="8"/>
  <c r="C378" i="8"/>
  <c r="B378" i="8"/>
  <c r="BQ377" i="8"/>
  <c r="BP377" i="8"/>
  <c r="BO377" i="8"/>
  <c r="BN377" i="8"/>
  <c r="AR377" i="8"/>
  <c r="AQ377" i="8"/>
  <c r="AP377" i="8"/>
  <c r="AO377" i="8"/>
  <c r="D377" i="8"/>
  <c r="C377" i="8"/>
  <c r="B377" i="8"/>
  <c r="BQ376" i="8"/>
  <c r="BP376" i="8"/>
  <c r="BO376" i="8"/>
  <c r="BN376" i="8"/>
  <c r="AR376" i="8"/>
  <c r="AQ376" i="8"/>
  <c r="AP376" i="8"/>
  <c r="AO376" i="8"/>
  <c r="D376" i="8"/>
  <c r="C376" i="8"/>
  <c r="B376" i="8"/>
  <c r="BQ375" i="8"/>
  <c r="BP375" i="8"/>
  <c r="BO375" i="8"/>
  <c r="BN375" i="8"/>
  <c r="AR375" i="8"/>
  <c r="AQ375" i="8"/>
  <c r="AP375" i="8"/>
  <c r="AO375" i="8"/>
  <c r="D375" i="8"/>
  <c r="C375" i="8"/>
  <c r="B375" i="8"/>
  <c r="BQ374" i="8"/>
  <c r="BP374" i="8"/>
  <c r="BO374" i="8"/>
  <c r="BN374" i="8"/>
  <c r="AR374" i="8"/>
  <c r="AQ374" i="8"/>
  <c r="AP374" i="8"/>
  <c r="AO374" i="8"/>
  <c r="D374" i="8"/>
  <c r="C374" i="8"/>
  <c r="B374" i="8"/>
  <c r="BQ373" i="8"/>
  <c r="BP373" i="8"/>
  <c r="BO373" i="8"/>
  <c r="BN373" i="8"/>
  <c r="AR373" i="8"/>
  <c r="AQ373" i="8"/>
  <c r="AP373" i="8"/>
  <c r="AO373" i="8"/>
  <c r="D373" i="8"/>
  <c r="C373" i="8"/>
  <c r="B373" i="8"/>
  <c r="BQ372" i="8"/>
  <c r="BP372" i="8"/>
  <c r="BO372" i="8"/>
  <c r="BN372" i="8"/>
  <c r="AR372" i="8"/>
  <c r="AQ372" i="8"/>
  <c r="AP372" i="8"/>
  <c r="AO372" i="8"/>
  <c r="D372" i="8"/>
  <c r="C372" i="8"/>
  <c r="B372" i="8"/>
  <c r="BQ371" i="8"/>
  <c r="BP371" i="8"/>
  <c r="BO371" i="8"/>
  <c r="BN371" i="8"/>
  <c r="AR371" i="8"/>
  <c r="AQ371" i="8"/>
  <c r="AP371" i="8"/>
  <c r="AO371" i="8"/>
  <c r="D371" i="8"/>
  <c r="C371" i="8"/>
  <c r="B371" i="8"/>
  <c r="BQ370" i="8"/>
  <c r="BP370" i="8"/>
  <c r="BO370" i="8"/>
  <c r="BN370" i="8"/>
  <c r="AR370" i="8"/>
  <c r="AQ370" i="8"/>
  <c r="AP370" i="8"/>
  <c r="AO370" i="8"/>
  <c r="D370" i="8"/>
  <c r="C370" i="8"/>
  <c r="B370" i="8"/>
  <c r="BQ369" i="8"/>
  <c r="BP369" i="8"/>
  <c r="BO369" i="8"/>
  <c r="BN369" i="8"/>
  <c r="AR369" i="8"/>
  <c r="AQ369" i="8"/>
  <c r="AP369" i="8"/>
  <c r="AO369" i="8"/>
  <c r="D369" i="8"/>
  <c r="C369" i="8"/>
  <c r="B369" i="8"/>
  <c r="BQ368" i="8"/>
  <c r="BP368" i="8"/>
  <c r="BO368" i="8"/>
  <c r="BN368" i="8"/>
  <c r="AR368" i="8"/>
  <c r="AQ368" i="8"/>
  <c r="AP368" i="8"/>
  <c r="AO368" i="8"/>
  <c r="D368" i="8"/>
  <c r="C368" i="8"/>
  <c r="B368" i="8"/>
  <c r="BQ367" i="8"/>
  <c r="BP367" i="8"/>
  <c r="BO367" i="8"/>
  <c r="BN367" i="8"/>
  <c r="AR367" i="8"/>
  <c r="AQ367" i="8"/>
  <c r="AP367" i="8"/>
  <c r="AO367" i="8"/>
  <c r="D367" i="8"/>
  <c r="C367" i="8"/>
  <c r="B367" i="8"/>
  <c r="BQ366" i="8"/>
  <c r="BP366" i="8"/>
  <c r="BO366" i="8"/>
  <c r="BN366" i="8"/>
  <c r="AR366" i="8"/>
  <c r="AQ366" i="8"/>
  <c r="AP366" i="8"/>
  <c r="AO366" i="8"/>
  <c r="D366" i="8"/>
  <c r="C366" i="8"/>
  <c r="B366" i="8"/>
  <c r="BQ365" i="8"/>
  <c r="BP365" i="8"/>
  <c r="BO365" i="8"/>
  <c r="BN365" i="8"/>
  <c r="AR365" i="8"/>
  <c r="AQ365" i="8"/>
  <c r="AP365" i="8"/>
  <c r="AO365" i="8"/>
  <c r="D365" i="8"/>
  <c r="C365" i="8"/>
  <c r="B365" i="8"/>
  <c r="BQ364" i="8"/>
  <c r="BP364" i="8"/>
  <c r="BO364" i="8"/>
  <c r="BN364" i="8"/>
  <c r="AR364" i="8"/>
  <c r="AQ364" i="8"/>
  <c r="AP364" i="8"/>
  <c r="AO364" i="8"/>
  <c r="D364" i="8"/>
  <c r="C364" i="8"/>
  <c r="B364" i="8"/>
  <c r="BQ363" i="8"/>
  <c r="BP363" i="8"/>
  <c r="BO363" i="8"/>
  <c r="BN363" i="8"/>
  <c r="AR363" i="8"/>
  <c r="AQ363" i="8"/>
  <c r="AP363" i="8"/>
  <c r="AO363" i="8"/>
  <c r="D363" i="8"/>
  <c r="C363" i="8"/>
  <c r="B363" i="8"/>
  <c r="BQ362" i="8"/>
  <c r="BP362" i="8"/>
  <c r="BO362" i="8"/>
  <c r="BN362" i="8"/>
  <c r="AR362" i="8"/>
  <c r="AQ362" i="8"/>
  <c r="AP362" i="8"/>
  <c r="AO362" i="8"/>
  <c r="D362" i="8"/>
  <c r="C362" i="8"/>
  <c r="B362" i="8"/>
  <c r="BQ361" i="8"/>
  <c r="BP361" i="8"/>
  <c r="BO361" i="8"/>
  <c r="BN361" i="8"/>
  <c r="AR361" i="8"/>
  <c r="AQ361" i="8"/>
  <c r="AP361" i="8"/>
  <c r="AO361" i="8"/>
  <c r="D361" i="8"/>
  <c r="C361" i="8"/>
  <c r="B361" i="8"/>
  <c r="BQ360" i="8"/>
  <c r="BP360" i="8"/>
  <c r="BO360" i="8"/>
  <c r="BN360" i="8"/>
  <c r="AR360" i="8"/>
  <c r="AQ360" i="8"/>
  <c r="AP360" i="8"/>
  <c r="AO360" i="8"/>
  <c r="D360" i="8"/>
  <c r="C360" i="8"/>
  <c r="B360" i="8"/>
  <c r="BQ359" i="8"/>
  <c r="BP359" i="8"/>
  <c r="BO359" i="8"/>
  <c r="BN359" i="8"/>
  <c r="AR359" i="8"/>
  <c r="AQ359" i="8"/>
  <c r="AP359" i="8"/>
  <c r="AO359" i="8"/>
  <c r="D359" i="8"/>
  <c r="C359" i="8"/>
  <c r="B359" i="8"/>
  <c r="BQ358" i="8"/>
  <c r="BP358" i="8"/>
  <c r="BO358" i="8"/>
  <c r="BN358" i="8"/>
  <c r="AR358" i="8"/>
  <c r="AQ358" i="8"/>
  <c r="AP358" i="8"/>
  <c r="AO358" i="8"/>
  <c r="D358" i="8"/>
  <c r="C358" i="8"/>
  <c r="B358" i="8"/>
  <c r="BQ357" i="8"/>
  <c r="BP357" i="8"/>
  <c r="BO357" i="8"/>
  <c r="BN357" i="8"/>
  <c r="AR357" i="8"/>
  <c r="AQ357" i="8"/>
  <c r="AP357" i="8"/>
  <c r="AO357" i="8"/>
  <c r="D357" i="8"/>
  <c r="C357" i="8"/>
  <c r="B357" i="8"/>
  <c r="BQ356" i="8"/>
  <c r="BP356" i="8"/>
  <c r="BO356" i="8"/>
  <c r="BN356" i="8"/>
  <c r="AR356" i="8"/>
  <c r="AQ356" i="8"/>
  <c r="AP356" i="8"/>
  <c r="AO356" i="8"/>
  <c r="D356" i="8"/>
  <c r="C356" i="8"/>
  <c r="B356" i="8"/>
  <c r="BQ355" i="8"/>
  <c r="BP355" i="8"/>
  <c r="BO355" i="8"/>
  <c r="BN355" i="8"/>
  <c r="AR355" i="8"/>
  <c r="AQ355" i="8"/>
  <c r="AP355" i="8"/>
  <c r="AO355" i="8"/>
  <c r="D355" i="8"/>
  <c r="C355" i="8"/>
  <c r="B355" i="8"/>
  <c r="BQ354" i="8"/>
  <c r="BP354" i="8"/>
  <c r="BO354" i="8"/>
  <c r="BN354" i="8"/>
  <c r="AR354" i="8"/>
  <c r="AQ354" i="8"/>
  <c r="AP354" i="8"/>
  <c r="AO354" i="8"/>
  <c r="D354" i="8"/>
  <c r="C354" i="8"/>
  <c r="B354" i="8"/>
  <c r="BQ353" i="8"/>
  <c r="BP353" i="8"/>
  <c r="BO353" i="8"/>
  <c r="BN353" i="8"/>
  <c r="AR353" i="8"/>
  <c r="AQ353" i="8"/>
  <c r="AP353" i="8"/>
  <c r="AO353" i="8"/>
  <c r="D353" i="8"/>
  <c r="C353" i="8"/>
  <c r="B353" i="8"/>
  <c r="BQ352" i="8"/>
  <c r="BP352" i="8"/>
  <c r="BO352" i="8"/>
  <c r="BN352" i="8"/>
  <c r="AR352" i="8"/>
  <c r="AQ352" i="8"/>
  <c r="AP352" i="8"/>
  <c r="AO352" i="8"/>
  <c r="D352" i="8"/>
  <c r="C352" i="8"/>
  <c r="B352" i="8"/>
  <c r="BQ351" i="8"/>
  <c r="BP351" i="8"/>
  <c r="BO351" i="8"/>
  <c r="BN351" i="8"/>
  <c r="AR351" i="8"/>
  <c r="AQ351" i="8"/>
  <c r="AP351" i="8"/>
  <c r="AO351" i="8"/>
  <c r="D351" i="8"/>
  <c r="C351" i="8"/>
  <c r="B351" i="8"/>
  <c r="BQ350" i="8"/>
  <c r="BP350" i="8"/>
  <c r="BO350" i="8"/>
  <c r="BN350" i="8"/>
  <c r="AR350" i="8"/>
  <c r="AQ350" i="8"/>
  <c r="AP350" i="8"/>
  <c r="AO350" i="8"/>
  <c r="D350" i="8"/>
  <c r="C350" i="8"/>
  <c r="B350" i="8"/>
  <c r="BQ349" i="8"/>
  <c r="BP349" i="8"/>
  <c r="BO349" i="8"/>
  <c r="BN349" i="8"/>
  <c r="AR349" i="8"/>
  <c r="AQ349" i="8"/>
  <c r="AP349" i="8"/>
  <c r="AO349" i="8"/>
  <c r="D349" i="8"/>
  <c r="C349" i="8"/>
  <c r="B349" i="8"/>
  <c r="BQ348" i="8"/>
  <c r="BP348" i="8"/>
  <c r="BO348" i="8"/>
  <c r="BN348" i="8"/>
  <c r="AR348" i="8"/>
  <c r="AQ348" i="8"/>
  <c r="AP348" i="8"/>
  <c r="AO348" i="8"/>
  <c r="D348" i="8"/>
  <c r="C348" i="8"/>
  <c r="B348" i="8"/>
  <c r="BQ347" i="8"/>
  <c r="BP347" i="8"/>
  <c r="BO347" i="8"/>
  <c r="BN347" i="8"/>
  <c r="AR347" i="8"/>
  <c r="AQ347" i="8"/>
  <c r="AP347" i="8"/>
  <c r="AO347" i="8"/>
  <c r="D347" i="8"/>
  <c r="C347" i="8"/>
  <c r="B347" i="8"/>
  <c r="BQ346" i="8"/>
  <c r="BP346" i="8"/>
  <c r="BO346" i="8"/>
  <c r="BN346" i="8"/>
  <c r="AR346" i="8"/>
  <c r="AQ346" i="8"/>
  <c r="AP346" i="8"/>
  <c r="AO346" i="8"/>
  <c r="D346" i="8"/>
  <c r="C346" i="8"/>
  <c r="B346" i="8"/>
  <c r="BQ345" i="8"/>
  <c r="BP345" i="8"/>
  <c r="BO345" i="8"/>
  <c r="BN345" i="8"/>
  <c r="AR345" i="8"/>
  <c r="AQ345" i="8"/>
  <c r="AP345" i="8"/>
  <c r="AO345" i="8"/>
  <c r="D345" i="8"/>
  <c r="C345" i="8"/>
  <c r="B345" i="8"/>
  <c r="BQ344" i="8"/>
  <c r="BP344" i="8"/>
  <c r="BO344" i="8"/>
  <c r="BN344" i="8"/>
  <c r="AR344" i="8"/>
  <c r="AQ344" i="8"/>
  <c r="AP344" i="8"/>
  <c r="AO344" i="8"/>
  <c r="D344" i="8"/>
  <c r="C344" i="8"/>
  <c r="B344" i="8"/>
  <c r="BQ343" i="8"/>
  <c r="BP343" i="8"/>
  <c r="BO343" i="8"/>
  <c r="BN343" i="8"/>
  <c r="AR343" i="8"/>
  <c r="AQ343" i="8"/>
  <c r="AP343" i="8"/>
  <c r="AO343" i="8"/>
  <c r="D343" i="8"/>
  <c r="C343" i="8"/>
  <c r="B343" i="8"/>
  <c r="BQ342" i="8"/>
  <c r="BP342" i="8"/>
  <c r="BO342" i="8"/>
  <c r="BN342" i="8"/>
  <c r="AR342" i="8"/>
  <c r="AQ342" i="8"/>
  <c r="AP342" i="8"/>
  <c r="AO342" i="8"/>
  <c r="D342" i="8"/>
  <c r="C342" i="8"/>
  <c r="B342" i="8"/>
  <c r="BQ341" i="8"/>
  <c r="BP341" i="8"/>
  <c r="BO341" i="8"/>
  <c r="BN341" i="8"/>
  <c r="AR341" i="8"/>
  <c r="AQ341" i="8"/>
  <c r="AP341" i="8"/>
  <c r="AO341" i="8"/>
  <c r="D341" i="8"/>
  <c r="C341" i="8"/>
  <c r="B341" i="8"/>
  <c r="BQ340" i="8"/>
  <c r="BP340" i="8"/>
  <c r="BO340" i="8"/>
  <c r="BN340" i="8"/>
  <c r="AR340" i="8"/>
  <c r="AQ340" i="8"/>
  <c r="AP340" i="8"/>
  <c r="AO340" i="8"/>
  <c r="D340" i="8"/>
  <c r="C340" i="8"/>
  <c r="B340" i="8"/>
  <c r="BQ339" i="8"/>
  <c r="BP339" i="8"/>
  <c r="BO339" i="8"/>
  <c r="BN339" i="8"/>
  <c r="AR339" i="8"/>
  <c r="AQ339" i="8"/>
  <c r="AP339" i="8"/>
  <c r="AO339" i="8"/>
  <c r="D339" i="8"/>
  <c r="C339" i="8"/>
  <c r="B339" i="8"/>
  <c r="BQ338" i="8"/>
  <c r="BP338" i="8"/>
  <c r="BO338" i="8"/>
  <c r="BN338" i="8"/>
  <c r="AR338" i="8"/>
  <c r="AQ338" i="8"/>
  <c r="AP338" i="8"/>
  <c r="AO338" i="8"/>
  <c r="D338" i="8"/>
  <c r="C338" i="8"/>
  <c r="B338" i="8"/>
  <c r="BQ337" i="8"/>
  <c r="BP337" i="8"/>
  <c r="BO337" i="8"/>
  <c r="BN337" i="8"/>
  <c r="AR337" i="8"/>
  <c r="AQ337" i="8"/>
  <c r="AP337" i="8"/>
  <c r="AO337" i="8"/>
  <c r="D337" i="8"/>
  <c r="C337" i="8"/>
  <c r="B337" i="8"/>
  <c r="BQ336" i="8"/>
  <c r="BP336" i="8"/>
  <c r="BO336" i="8"/>
  <c r="BN336" i="8"/>
  <c r="AR336" i="8"/>
  <c r="AQ336" i="8"/>
  <c r="AP336" i="8"/>
  <c r="AO336" i="8"/>
  <c r="D336" i="8"/>
  <c r="C336" i="8"/>
  <c r="B336" i="8"/>
  <c r="BQ335" i="8"/>
  <c r="BP335" i="8"/>
  <c r="BO335" i="8"/>
  <c r="BN335" i="8"/>
  <c r="AR335" i="8"/>
  <c r="AQ335" i="8"/>
  <c r="AP335" i="8"/>
  <c r="AO335" i="8"/>
  <c r="D335" i="8"/>
  <c r="C335" i="8"/>
  <c r="B335" i="8"/>
  <c r="BQ334" i="8"/>
  <c r="BP334" i="8"/>
  <c r="BO334" i="8"/>
  <c r="BN334" i="8"/>
  <c r="AR334" i="8"/>
  <c r="AQ334" i="8"/>
  <c r="AP334" i="8"/>
  <c r="AO334" i="8"/>
  <c r="D334" i="8"/>
  <c r="C334" i="8"/>
  <c r="B334" i="8"/>
  <c r="BQ333" i="8"/>
  <c r="BP333" i="8"/>
  <c r="BO333" i="8"/>
  <c r="BN333" i="8"/>
  <c r="AR333" i="8"/>
  <c r="AQ333" i="8"/>
  <c r="AP333" i="8"/>
  <c r="AO333" i="8"/>
  <c r="D333" i="8"/>
  <c r="C333" i="8"/>
  <c r="B333" i="8"/>
  <c r="BQ332" i="8"/>
  <c r="BP332" i="8"/>
  <c r="BO332" i="8"/>
  <c r="BN332" i="8"/>
  <c r="AR332" i="8"/>
  <c r="AQ332" i="8"/>
  <c r="AP332" i="8"/>
  <c r="AO332" i="8"/>
  <c r="D332" i="8"/>
  <c r="C332" i="8"/>
  <c r="B332" i="8"/>
  <c r="BQ331" i="8"/>
  <c r="BP331" i="8"/>
  <c r="BO331" i="8"/>
  <c r="BN331" i="8"/>
  <c r="AR331" i="8"/>
  <c r="AQ331" i="8"/>
  <c r="AP331" i="8"/>
  <c r="AO331" i="8"/>
  <c r="D331" i="8"/>
  <c r="C331" i="8"/>
  <c r="B331" i="8"/>
  <c r="BQ330" i="8"/>
  <c r="BP330" i="8"/>
  <c r="BO330" i="8"/>
  <c r="BN330" i="8"/>
  <c r="AR330" i="8"/>
  <c r="AQ330" i="8"/>
  <c r="AP330" i="8"/>
  <c r="AO330" i="8"/>
  <c r="D330" i="8"/>
  <c r="C330" i="8"/>
  <c r="B330" i="8"/>
  <c r="BQ329" i="8"/>
  <c r="BP329" i="8"/>
  <c r="BO329" i="8"/>
  <c r="BN329" i="8"/>
  <c r="AR329" i="8"/>
  <c r="AQ329" i="8"/>
  <c r="AP329" i="8"/>
  <c r="AO329" i="8"/>
  <c r="D329" i="8"/>
  <c r="C329" i="8"/>
  <c r="B329" i="8"/>
  <c r="BQ328" i="8"/>
  <c r="BP328" i="8"/>
  <c r="BO328" i="8"/>
  <c r="BN328" i="8"/>
  <c r="AR328" i="8"/>
  <c r="AQ328" i="8"/>
  <c r="AP328" i="8"/>
  <c r="AO328" i="8"/>
  <c r="D328" i="8"/>
  <c r="C328" i="8"/>
  <c r="B328" i="8"/>
  <c r="BQ327" i="8"/>
  <c r="BP327" i="8"/>
  <c r="BO327" i="8"/>
  <c r="BN327" i="8"/>
  <c r="AR327" i="8"/>
  <c r="AQ327" i="8"/>
  <c r="AP327" i="8"/>
  <c r="AO327" i="8"/>
  <c r="D327" i="8"/>
  <c r="C327" i="8"/>
  <c r="B327" i="8"/>
  <c r="BQ326" i="8"/>
  <c r="BP326" i="8"/>
  <c r="BO326" i="8"/>
  <c r="BN326" i="8"/>
  <c r="AR326" i="8"/>
  <c r="AQ326" i="8"/>
  <c r="AP326" i="8"/>
  <c r="AO326" i="8"/>
  <c r="D326" i="8"/>
  <c r="C326" i="8"/>
  <c r="B326" i="8"/>
  <c r="BQ325" i="8"/>
  <c r="BP325" i="8"/>
  <c r="BO325" i="8"/>
  <c r="BN325" i="8"/>
  <c r="AR325" i="8"/>
  <c r="AQ325" i="8"/>
  <c r="AP325" i="8"/>
  <c r="AO325" i="8"/>
  <c r="D325" i="8"/>
  <c r="C325" i="8"/>
  <c r="B325" i="8"/>
  <c r="BQ324" i="8"/>
  <c r="BP324" i="8"/>
  <c r="BO324" i="8"/>
  <c r="BN324" i="8"/>
  <c r="AR324" i="8"/>
  <c r="AQ324" i="8"/>
  <c r="AP324" i="8"/>
  <c r="AO324" i="8"/>
  <c r="D324" i="8"/>
  <c r="C324" i="8"/>
  <c r="B324" i="8"/>
  <c r="BQ323" i="8"/>
  <c r="BP323" i="8"/>
  <c r="BO323" i="8"/>
  <c r="BN323" i="8"/>
  <c r="AR323" i="8"/>
  <c r="AQ323" i="8"/>
  <c r="AP323" i="8"/>
  <c r="AO323" i="8"/>
  <c r="D323" i="8"/>
  <c r="C323" i="8"/>
  <c r="B323" i="8"/>
  <c r="BQ322" i="8"/>
  <c r="BP322" i="8"/>
  <c r="BO322" i="8"/>
  <c r="BN322" i="8"/>
  <c r="AR322" i="8"/>
  <c r="AQ322" i="8"/>
  <c r="AP322" i="8"/>
  <c r="AO322" i="8"/>
  <c r="D322" i="8"/>
  <c r="C322" i="8"/>
  <c r="B322" i="8"/>
  <c r="BQ321" i="8"/>
  <c r="BP321" i="8"/>
  <c r="BO321" i="8"/>
  <c r="BN321" i="8"/>
  <c r="AR321" i="8"/>
  <c r="AQ321" i="8"/>
  <c r="AP321" i="8"/>
  <c r="AO321" i="8"/>
  <c r="D321" i="8"/>
  <c r="C321" i="8"/>
  <c r="B321" i="8"/>
  <c r="BQ320" i="8"/>
  <c r="BP320" i="8"/>
  <c r="BO320" i="8"/>
  <c r="BN320" i="8"/>
  <c r="AR320" i="8"/>
  <c r="AQ320" i="8"/>
  <c r="AP320" i="8"/>
  <c r="AO320" i="8"/>
  <c r="D320" i="8"/>
  <c r="C320" i="8"/>
  <c r="B320" i="8"/>
  <c r="BQ319" i="8"/>
  <c r="BP319" i="8"/>
  <c r="BO319" i="8"/>
  <c r="BN319" i="8"/>
  <c r="AR319" i="8"/>
  <c r="AQ319" i="8"/>
  <c r="AP319" i="8"/>
  <c r="AO319" i="8"/>
  <c r="D319" i="8"/>
  <c r="C319" i="8"/>
  <c r="B319" i="8"/>
  <c r="BQ318" i="8"/>
  <c r="BP318" i="8"/>
  <c r="BO318" i="8"/>
  <c r="BN318" i="8"/>
  <c r="AR318" i="8"/>
  <c r="AQ318" i="8"/>
  <c r="AP318" i="8"/>
  <c r="AO318" i="8"/>
  <c r="D318" i="8"/>
  <c r="C318" i="8"/>
  <c r="B318" i="8"/>
  <c r="BQ317" i="8"/>
  <c r="BP317" i="8"/>
  <c r="BO317" i="8"/>
  <c r="BN317" i="8"/>
  <c r="AR317" i="8"/>
  <c r="AQ317" i="8"/>
  <c r="AP317" i="8"/>
  <c r="AO317" i="8"/>
  <c r="D317" i="8"/>
  <c r="C317" i="8"/>
  <c r="B317" i="8"/>
  <c r="BQ316" i="8"/>
  <c r="BP316" i="8"/>
  <c r="BO316" i="8"/>
  <c r="BN316" i="8"/>
  <c r="AR316" i="8"/>
  <c r="AQ316" i="8"/>
  <c r="AP316" i="8"/>
  <c r="AO316" i="8"/>
  <c r="D316" i="8"/>
  <c r="C316" i="8"/>
  <c r="B316" i="8"/>
  <c r="BQ315" i="8"/>
  <c r="BP315" i="8"/>
  <c r="BO315" i="8"/>
  <c r="BN315" i="8"/>
  <c r="AR315" i="8"/>
  <c r="AQ315" i="8"/>
  <c r="AP315" i="8"/>
  <c r="AO315" i="8"/>
  <c r="D315" i="8"/>
  <c r="C315" i="8"/>
  <c r="B315" i="8"/>
  <c r="BQ314" i="8"/>
  <c r="BP314" i="8"/>
  <c r="BO314" i="8"/>
  <c r="BN314" i="8"/>
  <c r="AR314" i="8"/>
  <c r="AQ314" i="8"/>
  <c r="AP314" i="8"/>
  <c r="AO314" i="8"/>
  <c r="D314" i="8"/>
  <c r="C314" i="8"/>
  <c r="B314" i="8"/>
  <c r="BQ313" i="8"/>
  <c r="BP313" i="8"/>
  <c r="BO313" i="8"/>
  <c r="BN313" i="8"/>
  <c r="AR313" i="8"/>
  <c r="AQ313" i="8"/>
  <c r="AP313" i="8"/>
  <c r="AO313" i="8"/>
  <c r="D313" i="8"/>
  <c r="C313" i="8"/>
  <c r="B313" i="8"/>
  <c r="BQ312" i="8"/>
  <c r="BP312" i="8"/>
  <c r="BO312" i="8"/>
  <c r="BN312" i="8"/>
  <c r="AR312" i="8"/>
  <c r="AQ312" i="8"/>
  <c r="AP312" i="8"/>
  <c r="AO312" i="8"/>
  <c r="D312" i="8"/>
  <c r="C312" i="8"/>
  <c r="B312" i="8"/>
  <c r="BQ311" i="8"/>
  <c r="BP311" i="8"/>
  <c r="BO311" i="8"/>
  <c r="BN311" i="8"/>
  <c r="AR311" i="8"/>
  <c r="AQ311" i="8"/>
  <c r="AP311" i="8"/>
  <c r="AO311" i="8"/>
  <c r="D311" i="8"/>
  <c r="C311" i="8"/>
  <c r="B311" i="8"/>
  <c r="BQ310" i="8"/>
  <c r="BP310" i="8"/>
  <c r="BO310" i="8"/>
  <c r="BN310" i="8"/>
  <c r="AR310" i="8"/>
  <c r="AQ310" i="8"/>
  <c r="AP310" i="8"/>
  <c r="AO310" i="8"/>
  <c r="D310" i="8"/>
  <c r="C310" i="8"/>
  <c r="B310" i="8"/>
  <c r="BQ309" i="8"/>
  <c r="BP309" i="8"/>
  <c r="BO309" i="8"/>
  <c r="BN309" i="8"/>
  <c r="AR309" i="8"/>
  <c r="AQ309" i="8"/>
  <c r="AP309" i="8"/>
  <c r="AO309" i="8"/>
  <c r="D309" i="8"/>
  <c r="C309" i="8"/>
  <c r="B309" i="8"/>
  <c r="BQ308" i="8"/>
  <c r="BP308" i="8"/>
  <c r="BO308" i="8"/>
  <c r="BN308" i="8"/>
  <c r="AR308" i="8"/>
  <c r="AQ308" i="8"/>
  <c r="AP308" i="8"/>
  <c r="AO308" i="8"/>
  <c r="D308" i="8"/>
  <c r="C308" i="8"/>
  <c r="B308" i="8"/>
  <c r="BQ307" i="8"/>
  <c r="BP307" i="8"/>
  <c r="BO307" i="8"/>
  <c r="BN307" i="8"/>
  <c r="AR307" i="8"/>
  <c r="AQ307" i="8"/>
  <c r="AP307" i="8"/>
  <c r="AO307" i="8"/>
  <c r="D307" i="8"/>
  <c r="C307" i="8"/>
  <c r="B307" i="8"/>
  <c r="BQ306" i="8"/>
  <c r="BP306" i="8"/>
  <c r="BO306" i="8"/>
  <c r="BN306" i="8"/>
  <c r="AR306" i="8"/>
  <c r="AQ306" i="8"/>
  <c r="AP306" i="8"/>
  <c r="AO306" i="8"/>
  <c r="D306" i="8"/>
  <c r="C306" i="8"/>
  <c r="B306" i="8"/>
  <c r="BQ305" i="8"/>
  <c r="BP305" i="8"/>
  <c r="BO305" i="8"/>
  <c r="BN305" i="8"/>
  <c r="AR305" i="8"/>
  <c r="AQ305" i="8"/>
  <c r="AP305" i="8"/>
  <c r="AO305" i="8"/>
  <c r="D305" i="8"/>
  <c r="C305" i="8"/>
  <c r="B305" i="8"/>
  <c r="BQ304" i="8"/>
  <c r="BP304" i="8"/>
  <c r="BO304" i="8"/>
  <c r="BN304" i="8"/>
  <c r="AR304" i="8"/>
  <c r="AQ304" i="8"/>
  <c r="AP304" i="8"/>
  <c r="AO304" i="8"/>
  <c r="D304" i="8"/>
  <c r="C304" i="8"/>
  <c r="B304" i="8"/>
  <c r="BQ303" i="8"/>
  <c r="BP303" i="8"/>
  <c r="BO303" i="8"/>
  <c r="BN303" i="8"/>
  <c r="AR303" i="8"/>
  <c r="AQ303" i="8"/>
  <c r="AP303" i="8"/>
  <c r="AO303" i="8"/>
  <c r="D303" i="8"/>
  <c r="C303" i="8"/>
  <c r="B303" i="8"/>
  <c r="BQ302" i="8"/>
  <c r="BP302" i="8"/>
  <c r="BO302" i="8"/>
  <c r="BN302" i="8"/>
  <c r="AR302" i="8"/>
  <c r="AQ302" i="8"/>
  <c r="AP302" i="8"/>
  <c r="AO302" i="8"/>
  <c r="D302" i="8"/>
  <c r="C302" i="8"/>
  <c r="B302" i="8"/>
  <c r="BQ301" i="8"/>
  <c r="BP301" i="8"/>
  <c r="BO301" i="8"/>
  <c r="BN301" i="8"/>
  <c r="AR301" i="8"/>
  <c r="AQ301" i="8"/>
  <c r="AP301" i="8"/>
  <c r="AO301" i="8"/>
  <c r="D301" i="8"/>
  <c r="C301" i="8"/>
  <c r="B301" i="8"/>
  <c r="BQ300" i="8"/>
  <c r="BP300" i="8"/>
  <c r="BO300" i="8"/>
  <c r="BN300" i="8"/>
  <c r="AR300" i="8"/>
  <c r="AQ300" i="8"/>
  <c r="AP300" i="8"/>
  <c r="AO300" i="8"/>
  <c r="D300" i="8"/>
  <c r="C300" i="8"/>
  <c r="B300" i="8"/>
  <c r="BQ299" i="8"/>
  <c r="BP299" i="8"/>
  <c r="BO299" i="8"/>
  <c r="BN299" i="8"/>
  <c r="AR299" i="8"/>
  <c r="AQ299" i="8"/>
  <c r="AP299" i="8"/>
  <c r="AO299" i="8"/>
  <c r="D299" i="8"/>
  <c r="C299" i="8"/>
  <c r="B299" i="8"/>
  <c r="BQ298" i="8"/>
  <c r="BP298" i="8"/>
  <c r="BO298" i="8"/>
  <c r="BN298" i="8"/>
  <c r="AR298" i="8"/>
  <c r="AQ298" i="8"/>
  <c r="AP298" i="8"/>
  <c r="AO298" i="8"/>
  <c r="D298" i="8"/>
  <c r="C298" i="8"/>
  <c r="B298" i="8"/>
  <c r="BQ297" i="8"/>
  <c r="BP297" i="8"/>
  <c r="BO297" i="8"/>
  <c r="BN297" i="8"/>
  <c r="AR297" i="8"/>
  <c r="AQ297" i="8"/>
  <c r="AP297" i="8"/>
  <c r="AO297" i="8"/>
  <c r="D297" i="8"/>
  <c r="C297" i="8"/>
  <c r="B297" i="8"/>
  <c r="BQ296" i="8"/>
  <c r="BP296" i="8"/>
  <c r="BO296" i="8"/>
  <c r="BN296" i="8"/>
  <c r="AR296" i="8"/>
  <c r="AQ296" i="8"/>
  <c r="AP296" i="8"/>
  <c r="AO296" i="8"/>
  <c r="D296" i="8"/>
  <c r="C296" i="8"/>
  <c r="B296" i="8"/>
  <c r="BQ295" i="8"/>
  <c r="BP295" i="8"/>
  <c r="BO295" i="8"/>
  <c r="BN295" i="8"/>
  <c r="AR295" i="8"/>
  <c r="AQ295" i="8"/>
  <c r="AP295" i="8"/>
  <c r="AO295" i="8"/>
  <c r="D295" i="8"/>
  <c r="C295" i="8"/>
  <c r="B295" i="8"/>
  <c r="BQ294" i="8"/>
  <c r="BP294" i="8"/>
  <c r="BO294" i="8"/>
  <c r="BN294" i="8"/>
  <c r="AR294" i="8"/>
  <c r="AQ294" i="8"/>
  <c r="AP294" i="8"/>
  <c r="AO294" i="8"/>
  <c r="D294" i="8"/>
  <c r="C294" i="8"/>
  <c r="B294" i="8"/>
  <c r="BQ293" i="8"/>
  <c r="BP293" i="8"/>
  <c r="BO293" i="8"/>
  <c r="BN293" i="8"/>
  <c r="AR293" i="8"/>
  <c r="AQ293" i="8"/>
  <c r="AP293" i="8"/>
  <c r="AO293" i="8"/>
  <c r="D293" i="8"/>
  <c r="C293" i="8"/>
  <c r="B293" i="8"/>
  <c r="BQ292" i="8"/>
  <c r="BP292" i="8"/>
  <c r="BO292" i="8"/>
  <c r="BN292" i="8"/>
  <c r="AR292" i="8"/>
  <c r="AQ292" i="8"/>
  <c r="AP292" i="8"/>
  <c r="AO292" i="8"/>
  <c r="D292" i="8"/>
  <c r="C292" i="8"/>
  <c r="B292" i="8"/>
  <c r="BQ291" i="8"/>
  <c r="BP291" i="8"/>
  <c r="BO291" i="8"/>
  <c r="BN291" i="8"/>
  <c r="AR291" i="8"/>
  <c r="AQ291" i="8"/>
  <c r="AP291" i="8"/>
  <c r="AO291" i="8"/>
  <c r="D291" i="8"/>
  <c r="C291" i="8"/>
  <c r="B291" i="8"/>
  <c r="BQ290" i="8"/>
  <c r="BP290" i="8"/>
  <c r="BO290" i="8"/>
  <c r="BN290" i="8"/>
  <c r="AR290" i="8"/>
  <c r="AQ290" i="8"/>
  <c r="AP290" i="8"/>
  <c r="AO290" i="8"/>
  <c r="D290" i="8"/>
  <c r="C290" i="8"/>
  <c r="B290" i="8"/>
  <c r="BQ289" i="8"/>
  <c r="BP289" i="8"/>
  <c r="BO289" i="8"/>
  <c r="BN289" i="8"/>
  <c r="AR289" i="8"/>
  <c r="AQ289" i="8"/>
  <c r="AP289" i="8"/>
  <c r="AO289" i="8"/>
  <c r="D289" i="8"/>
  <c r="C289" i="8"/>
  <c r="B289" i="8"/>
  <c r="BQ288" i="8"/>
  <c r="BP288" i="8"/>
  <c r="BO288" i="8"/>
  <c r="BN288" i="8"/>
  <c r="AR288" i="8"/>
  <c r="AQ288" i="8"/>
  <c r="AP288" i="8"/>
  <c r="AO288" i="8"/>
  <c r="D288" i="8"/>
  <c r="C288" i="8"/>
  <c r="B288" i="8"/>
  <c r="BQ287" i="8"/>
  <c r="BP287" i="8"/>
  <c r="BO287" i="8"/>
  <c r="BN287" i="8"/>
  <c r="AR287" i="8"/>
  <c r="AQ287" i="8"/>
  <c r="AP287" i="8"/>
  <c r="AO287" i="8"/>
  <c r="D287" i="8"/>
  <c r="C287" i="8"/>
  <c r="B287" i="8"/>
  <c r="BQ286" i="8"/>
  <c r="BP286" i="8"/>
  <c r="BO286" i="8"/>
  <c r="BN286" i="8"/>
  <c r="AR286" i="8"/>
  <c r="AQ286" i="8"/>
  <c r="AP286" i="8"/>
  <c r="AO286" i="8"/>
  <c r="D286" i="8"/>
  <c r="C286" i="8"/>
  <c r="B286" i="8"/>
  <c r="BQ285" i="8"/>
  <c r="BP285" i="8"/>
  <c r="BO285" i="8"/>
  <c r="BN285" i="8"/>
  <c r="AR285" i="8"/>
  <c r="AQ285" i="8"/>
  <c r="AP285" i="8"/>
  <c r="AO285" i="8"/>
  <c r="D285" i="8"/>
  <c r="C285" i="8"/>
  <c r="B285" i="8"/>
  <c r="BQ284" i="8"/>
  <c r="BP284" i="8"/>
  <c r="BO284" i="8"/>
  <c r="BN284" i="8"/>
  <c r="AR284" i="8"/>
  <c r="AQ284" i="8"/>
  <c r="AP284" i="8"/>
  <c r="AO284" i="8"/>
  <c r="D284" i="8"/>
  <c r="C284" i="8"/>
  <c r="B284" i="8"/>
  <c r="BQ283" i="8"/>
  <c r="BP283" i="8"/>
  <c r="BO283" i="8"/>
  <c r="BN283" i="8"/>
  <c r="AR283" i="8"/>
  <c r="AQ283" i="8"/>
  <c r="AP283" i="8"/>
  <c r="AO283" i="8"/>
  <c r="D283" i="8"/>
  <c r="C283" i="8"/>
  <c r="B283" i="8"/>
  <c r="BQ282" i="8"/>
  <c r="BP282" i="8"/>
  <c r="BO282" i="8"/>
  <c r="BN282" i="8"/>
  <c r="AR282" i="8"/>
  <c r="AQ282" i="8"/>
  <c r="AP282" i="8"/>
  <c r="AO282" i="8"/>
  <c r="D282" i="8"/>
  <c r="C282" i="8"/>
  <c r="B282" i="8"/>
  <c r="BQ281" i="8"/>
  <c r="BP281" i="8"/>
  <c r="BO281" i="8"/>
  <c r="BN281" i="8"/>
  <c r="AR281" i="8"/>
  <c r="AQ281" i="8"/>
  <c r="AP281" i="8"/>
  <c r="AO281" i="8"/>
  <c r="D281" i="8"/>
  <c r="C281" i="8"/>
  <c r="B281" i="8"/>
  <c r="BQ280" i="8"/>
  <c r="BP280" i="8"/>
  <c r="BO280" i="8"/>
  <c r="BN280" i="8"/>
  <c r="AR280" i="8"/>
  <c r="AQ280" i="8"/>
  <c r="AP280" i="8"/>
  <c r="AO280" i="8"/>
  <c r="D280" i="8"/>
  <c r="C280" i="8"/>
  <c r="B280" i="8"/>
  <c r="BQ279" i="8"/>
  <c r="BP279" i="8"/>
  <c r="BO279" i="8"/>
  <c r="BN279" i="8"/>
  <c r="AR279" i="8"/>
  <c r="AQ279" i="8"/>
  <c r="AP279" i="8"/>
  <c r="AO279" i="8"/>
  <c r="D279" i="8"/>
  <c r="C279" i="8"/>
  <c r="B279" i="8"/>
  <c r="BQ278" i="8"/>
  <c r="BP278" i="8"/>
  <c r="BO278" i="8"/>
  <c r="BN278" i="8"/>
  <c r="AR278" i="8"/>
  <c r="AQ278" i="8"/>
  <c r="AP278" i="8"/>
  <c r="AO278" i="8"/>
  <c r="D278" i="8"/>
  <c r="C278" i="8"/>
  <c r="B278" i="8"/>
  <c r="BQ277" i="8"/>
  <c r="BP277" i="8"/>
  <c r="BO277" i="8"/>
  <c r="BN277" i="8"/>
  <c r="AR277" i="8"/>
  <c r="AQ277" i="8"/>
  <c r="AP277" i="8"/>
  <c r="AO277" i="8"/>
  <c r="D277" i="8"/>
  <c r="C277" i="8"/>
  <c r="B277" i="8"/>
  <c r="BQ276" i="8"/>
  <c r="BP276" i="8"/>
  <c r="BO276" i="8"/>
  <c r="BN276" i="8"/>
  <c r="AR276" i="8"/>
  <c r="AQ276" i="8"/>
  <c r="AP276" i="8"/>
  <c r="AO276" i="8"/>
  <c r="D276" i="8"/>
  <c r="C276" i="8"/>
  <c r="B276" i="8"/>
  <c r="BQ275" i="8"/>
  <c r="BP275" i="8"/>
  <c r="BO275" i="8"/>
  <c r="BN275" i="8"/>
  <c r="AR275" i="8"/>
  <c r="AQ275" i="8"/>
  <c r="AP275" i="8"/>
  <c r="AO275" i="8"/>
  <c r="D275" i="8"/>
  <c r="C275" i="8"/>
  <c r="B275" i="8"/>
  <c r="BQ274" i="8"/>
  <c r="BP274" i="8"/>
  <c r="BO274" i="8"/>
  <c r="BN274" i="8"/>
  <c r="AR274" i="8"/>
  <c r="AQ274" i="8"/>
  <c r="AP274" i="8"/>
  <c r="AO274" i="8"/>
  <c r="D274" i="8"/>
  <c r="C274" i="8"/>
  <c r="B274" i="8"/>
  <c r="BQ273" i="8"/>
  <c r="BP273" i="8"/>
  <c r="BO273" i="8"/>
  <c r="BN273" i="8"/>
  <c r="AR273" i="8"/>
  <c r="AQ273" i="8"/>
  <c r="AP273" i="8"/>
  <c r="AO273" i="8"/>
  <c r="D273" i="8"/>
  <c r="C273" i="8"/>
  <c r="B273" i="8"/>
  <c r="BQ272" i="8"/>
  <c r="BP272" i="8"/>
  <c r="BO272" i="8"/>
  <c r="BN272" i="8"/>
  <c r="AR272" i="8"/>
  <c r="AQ272" i="8"/>
  <c r="AP272" i="8"/>
  <c r="AO272" i="8"/>
  <c r="D272" i="8"/>
  <c r="C272" i="8"/>
  <c r="B272" i="8"/>
  <c r="BQ271" i="8"/>
  <c r="BP271" i="8"/>
  <c r="BO271" i="8"/>
  <c r="BN271" i="8"/>
  <c r="AR271" i="8"/>
  <c r="AQ271" i="8"/>
  <c r="AP271" i="8"/>
  <c r="AO271" i="8"/>
  <c r="D271" i="8"/>
  <c r="C271" i="8"/>
  <c r="B271" i="8"/>
  <c r="BQ270" i="8"/>
  <c r="BP270" i="8"/>
  <c r="BO270" i="8"/>
  <c r="BN270" i="8"/>
  <c r="AR270" i="8"/>
  <c r="AQ270" i="8"/>
  <c r="AP270" i="8"/>
  <c r="AO270" i="8"/>
  <c r="D270" i="8"/>
  <c r="C270" i="8"/>
  <c r="B270" i="8"/>
  <c r="BQ269" i="8"/>
  <c r="BP269" i="8"/>
  <c r="BO269" i="8"/>
  <c r="BN269" i="8"/>
  <c r="AR269" i="8"/>
  <c r="AQ269" i="8"/>
  <c r="AP269" i="8"/>
  <c r="AO269" i="8"/>
  <c r="D269" i="8"/>
  <c r="C269" i="8"/>
  <c r="B269" i="8"/>
  <c r="BQ268" i="8"/>
  <c r="BP268" i="8"/>
  <c r="BO268" i="8"/>
  <c r="BN268" i="8"/>
  <c r="AR268" i="8"/>
  <c r="AQ268" i="8"/>
  <c r="AP268" i="8"/>
  <c r="AO268" i="8"/>
  <c r="D268" i="8"/>
  <c r="C268" i="8"/>
  <c r="B268" i="8"/>
  <c r="BQ267" i="8"/>
  <c r="BP267" i="8"/>
  <c r="BO267" i="8"/>
  <c r="BN267" i="8"/>
  <c r="AR267" i="8"/>
  <c r="AQ267" i="8"/>
  <c r="AP267" i="8"/>
  <c r="AO267" i="8"/>
  <c r="D267" i="8"/>
  <c r="C267" i="8"/>
  <c r="B267" i="8"/>
  <c r="BQ266" i="8"/>
  <c r="BP266" i="8"/>
  <c r="BO266" i="8"/>
  <c r="BN266" i="8"/>
  <c r="AR266" i="8"/>
  <c r="AQ266" i="8"/>
  <c r="AP266" i="8"/>
  <c r="AO266" i="8"/>
  <c r="D266" i="8"/>
  <c r="C266" i="8"/>
  <c r="B266" i="8"/>
  <c r="BQ265" i="8"/>
  <c r="BP265" i="8"/>
  <c r="BO265" i="8"/>
  <c r="BN265" i="8"/>
  <c r="AR265" i="8"/>
  <c r="AQ265" i="8"/>
  <c r="AP265" i="8"/>
  <c r="AO265" i="8"/>
  <c r="D265" i="8"/>
  <c r="C265" i="8"/>
  <c r="B265" i="8"/>
  <c r="BQ264" i="8"/>
  <c r="BP264" i="8"/>
  <c r="BO264" i="8"/>
  <c r="BN264" i="8"/>
  <c r="AR264" i="8"/>
  <c r="AQ264" i="8"/>
  <c r="AP264" i="8"/>
  <c r="AO264" i="8"/>
  <c r="D264" i="8"/>
  <c r="C264" i="8"/>
  <c r="B264" i="8"/>
  <c r="BQ263" i="8"/>
  <c r="BP263" i="8"/>
  <c r="BO263" i="8"/>
  <c r="BN263" i="8"/>
  <c r="AR263" i="8"/>
  <c r="AQ263" i="8"/>
  <c r="AP263" i="8"/>
  <c r="AO263" i="8"/>
  <c r="D263" i="8"/>
  <c r="C263" i="8"/>
  <c r="B263" i="8"/>
  <c r="BQ262" i="8"/>
  <c r="BP262" i="8"/>
  <c r="BO262" i="8"/>
  <c r="BN262" i="8"/>
  <c r="AR262" i="8"/>
  <c r="AQ262" i="8"/>
  <c r="AP262" i="8"/>
  <c r="AO262" i="8"/>
  <c r="D262" i="8"/>
  <c r="C262" i="8"/>
  <c r="B262" i="8"/>
  <c r="BQ261" i="8"/>
  <c r="BP261" i="8"/>
  <c r="BO261" i="8"/>
  <c r="BN261" i="8"/>
  <c r="AR261" i="8"/>
  <c r="AQ261" i="8"/>
  <c r="AP261" i="8"/>
  <c r="AO261" i="8"/>
  <c r="D261" i="8"/>
  <c r="C261" i="8"/>
  <c r="B261" i="8"/>
  <c r="BQ260" i="8"/>
  <c r="BP260" i="8"/>
  <c r="BO260" i="8"/>
  <c r="BN260" i="8"/>
  <c r="AR260" i="8"/>
  <c r="AQ260" i="8"/>
  <c r="AP260" i="8"/>
  <c r="AO260" i="8"/>
  <c r="D260" i="8"/>
  <c r="C260" i="8"/>
  <c r="B260" i="8"/>
  <c r="BQ259" i="8"/>
  <c r="BP259" i="8"/>
  <c r="BO259" i="8"/>
  <c r="BN259" i="8"/>
  <c r="AR259" i="8"/>
  <c r="AQ259" i="8"/>
  <c r="AP259" i="8"/>
  <c r="AO259" i="8"/>
  <c r="D259" i="8"/>
  <c r="C259" i="8"/>
  <c r="B259" i="8"/>
  <c r="BQ258" i="8"/>
  <c r="BP258" i="8"/>
  <c r="BO258" i="8"/>
  <c r="BN258" i="8"/>
  <c r="AR258" i="8"/>
  <c r="AQ258" i="8"/>
  <c r="AP258" i="8"/>
  <c r="AO258" i="8"/>
  <c r="D258" i="8"/>
  <c r="C258" i="8"/>
  <c r="B258" i="8"/>
  <c r="BQ257" i="8"/>
  <c r="BP257" i="8"/>
  <c r="BO257" i="8"/>
  <c r="BN257" i="8"/>
  <c r="AR257" i="8"/>
  <c r="AQ257" i="8"/>
  <c r="AP257" i="8"/>
  <c r="AO257" i="8"/>
  <c r="D257" i="8"/>
  <c r="C257" i="8"/>
  <c r="B257" i="8"/>
  <c r="BQ256" i="8"/>
  <c r="BP256" i="8"/>
  <c r="BO256" i="8"/>
  <c r="BN256" i="8"/>
  <c r="AR256" i="8"/>
  <c r="AQ256" i="8"/>
  <c r="AP256" i="8"/>
  <c r="AO256" i="8"/>
  <c r="D256" i="8"/>
  <c r="C256" i="8"/>
  <c r="B256" i="8"/>
  <c r="BQ255" i="8"/>
  <c r="BP255" i="8"/>
  <c r="BO255" i="8"/>
  <c r="BN255" i="8"/>
  <c r="AR255" i="8"/>
  <c r="AQ255" i="8"/>
  <c r="AP255" i="8"/>
  <c r="AO255" i="8"/>
  <c r="D255" i="8"/>
  <c r="C255" i="8"/>
  <c r="B255" i="8"/>
  <c r="BQ254" i="8"/>
  <c r="BP254" i="8"/>
  <c r="BO254" i="8"/>
  <c r="BN254" i="8"/>
  <c r="AR254" i="8"/>
  <c r="AQ254" i="8"/>
  <c r="AP254" i="8"/>
  <c r="AO254" i="8"/>
  <c r="D254" i="8"/>
  <c r="C254" i="8"/>
  <c r="B254" i="8"/>
  <c r="BQ253" i="8"/>
  <c r="BP253" i="8"/>
  <c r="BO253" i="8"/>
  <c r="BN253" i="8"/>
  <c r="AR253" i="8"/>
  <c r="AQ253" i="8"/>
  <c r="AP253" i="8"/>
  <c r="AO253" i="8"/>
  <c r="D253" i="8"/>
  <c r="C253" i="8"/>
  <c r="B253" i="8"/>
  <c r="BQ252" i="8"/>
  <c r="BP252" i="8"/>
  <c r="BO252" i="8"/>
  <c r="BN252" i="8"/>
  <c r="AR252" i="8"/>
  <c r="AQ252" i="8"/>
  <c r="AP252" i="8"/>
  <c r="AO252" i="8"/>
  <c r="D252" i="8"/>
  <c r="C252" i="8"/>
  <c r="B252" i="8"/>
  <c r="BQ251" i="8"/>
  <c r="BP251" i="8"/>
  <c r="BO251" i="8"/>
  <c r="BN251" i="8"/>
  <c r="AR251" i="8"/>
  <c r="AQ251" i="8"/>
  <c r="AP251" i="8"/>
  <c r="AO251" i="8"/>
  <c r="D251" i="8"/>
  <c r="C251" i="8"/>
  <c r="B251" i="8"/>
  <c r="BQ250" i="8"/>
  <c r="BP250" i="8"/>
  <c r="BO250" i="8"/>
  <c r="BN250" i="8"/>
  <c r="AR250" i="8"/>
  <c r="AQ250" i="8"/>
  <c r="AP250" i="8"/>
  <c r="AO250" i="8"/>
  <c r="D250" i="8"/>
  <c r="C250" i="8"/>
  <c r="B250" i="8"/>
  <c r="BQ249" i="8"/>
  <c r="BP249" i="8"/>
  <c r="BO249" i="8"/>
  <c r="BN249" i="8"/>
  <c r="AR249" i="8"/>
  <c r="AQ249" i="8"/>
  <c r="AP249" i="8"/>
  <c r="AO249" i="8"/>
  <c r="D249" i="8"/>
  <c r="C249" i="8"/>
  <c r="B249" i="8"/>
  <c r="BQ248" i="8"/>
  <c r="BP248" i="8"/>
  <c r="BO248" i="8"/>
  <c r="BN248" i="8"/>
  <c r="AR248" i="8"/>
  <c r="AQ248" i="8"/>
  <c r="AP248" i="8"/>
  <c r="AO248" i="8"/>
  <c r="D248" i="8"/>
  <c r="C248" i="8"/>
  <c r="B248" i="8"/>
  <c r="BQ247" i="8"/>
  <c r="BP247" i="8"/>
  <c r="BO247" i="8"/>
  <c r="BN247" i="8"/>
  <c r="AR247" i="8"/>
  <c r="AQ247" i="8"/>
  <c r="AP247" i="8"/>
  <c r="AO247" i="8"/>
  <c r="D247" i="8"/>
  <c r="C247" i="8"/>
  <c r="B247" i="8"/>
  <c r="BQ246" i="8"/>
  <c r="BP246" i="8"/>
  <c r="BO246" i="8"/>
  <c r="BN246" i="8"/>
  <c r="AR246" i="8"/>
  <c r="AQ246" i="8"/>
  <c r="AP246" i="8"/>
  <c r="AO246" i="8"/>
  <c r="D246" i="8"/>
  <c r="C246" i="8"/>
  <c r="B246" i="8"/>
  <c r="BQ245" i="8"/>
  <c r="BP245" i="8"/>
  <c r="BO245" i="8"/>
  <c r="BN245" i="8"/>
  <c r="AR245" i="8"/>
  <c r="AQ245" i="8"/>
  <c r="AP245" i="8"/>
  <c r="AO245" i="8"/>
  <c r="D245" i="8"/>
  <c r="C245" i="8"/>
  <c r="B245" i="8"/>
  <c r="BQ244" i="8"/>
  <c r="BP244" i="8"/>
  <c r="BO244" i="8"/>
  <c r="BN244" i="8"/>
  <c r="AR244" i="8"/>
  <c r="AQ244" i="8"/>
  <c r="AP244" i="8"/>
  <c r="AO244" i="8"/>
  <c r="D244" i="8"/>
  <c r="C244" i="8"/>
  <c r="B244" i="8"/>
  <c r="BQ243" i="8"/>
  <c r="BP243" i="8"/>
  <c r="BO243" i="8"/>
  <c r="BN243" i="8"/>
  <c r="AR243" i="8"/>
  <c r="AQ243" i="8"/>
  <c r="AP243" i="8"/>
  <c r="AO243" i="8"/>
  <c r="D243" i="8"/>
  <c r="C243" i="8"/>
  <c r="B243" i="8"/>
  <c r="BQ242" i="8"/>
  <c r="BP242" i="8"/>
  <c r="BO242" i="8"/>
  <c r="BN242" i="8"/>
  <c r="AR242" i="8"/>
  <c r="AQ242" i="8"/>
  <c r="AP242" i="8"/>
  <c r="AO242" i="8"/>
  <c r="D242" i="8"/>
  <c r="C242" i="8"/>
  <c r="B242" i="8"/>
  <c r="BQ241" i="8"/>
  <c r="BP241" i="8"/>
  <c r="BO241" i="8"/>
  <c r="BN241" i="8"/>
  <c r="AR241" i="8"/>
  <c r="AQ241" i="8"/>
  <c r="AP241" i="8"/>
  <c r="AO241" i="8"/>
  <c r="D241" i="8"/>
  <c r="C241" i="8"/>
  <c r="B241" i="8"/>
  <c r="BQ240" i="8"/>
  <c r="BP240" i="8"/>
  <c r="BO240" i="8"/>
  <c r="BN240" i="8"/>
  <c r="AR240" i="8"/>
  <c r="AQ240" i="8"/>
  <c r="AP240" i="8"/>
  <c r="AO240" i="8"/>
  <c r="D240" i="8"/>
  <c r="C240" i="8"/>
  <c r="B240" i="8"/>
  <c r="BQ239" i="8"/>
  <c r="BP239" i="8"/>
  <c r="BO239" i="8"/>
  <c r="BN239" i="8"/>
  <c r="AR239" i="8"/>
  <c r="AQ239" i="8"/>
  <c r="AP239" i="8"/>
  <c r="AO239" i="8"/>
  <c r="D239" i="8"/>
  <c r="C239" i="8"/>
  <c r="B239" i="8"/>
  <c r="BQ238" i="8"/>
  <c r="BP238" i="8"/>
  <c r="BO238" i="8"/>
  <c r="BN238" i="8"/>
  <c r="AR238" i="8"/>
  <c r="AQ238" i="8"/>
  <c r="AP238" i="8"/>
  <c r="AO238" i="8"/>
  <c r="D238" i="8"/>
  <c r="C238" i="8"/>
  <c r="B238" i="8"/>
  <c r="BQ237" i="8"/>
  <c r="BP237" i="8"/>
  <c r="BO237" i="8"/>
  <c r="BN237" i="8"/>
  <c r="AR237" i="8"/>
  <c r="AQ237" i="8"/>
  <c r="AP237" i="8"/>
  <c r="AO237" i="8"/>
  <c r="D237" i="8"/>
  <c r="C237" i="8"/>
  <c r="B237" i="8"/>
  <c r="BQ236" i="8"/>
  <c r="BP236" i="8"/>
  <c r="BO236" i="8"/>
  <c r="BN236" i="8"/>
  <c r="AR236" i="8"/>
  <c r="AQ236" i="8"/>
  <c r="AP236" i="8"/>
  <c r="AO236" i="8"/>
  <c r="D236" i="8"/>
  <c r="C236" i="8"/>
  <c r="B236" i="8"/>
  <c r="BQ235" i="8"/>
  <c r="BP235" i="8"/>
  <c r="BO235" i="8"/>
  <c r="BN235" i="8"/>
  <c r="AR235" i="8"/>
  <c r="AQ235" i="8"/>
  <c r="AP235" i="8"/>
  <c r="AO235" i="8"/>
  <c r="D235" i="8"/>
  <c r="C235" i="8"/>
  <c r="B235" i="8"/>
  <c r="BQ234" i="8"/>
  <c r="BP234" i="8"/>
  <c r="BO234" i="8"/>
  <c r="BN234" i="8"/>
  <c r="AR234" i="8"/>
  <c r="AQ234" i="8"/>
  <c r="AP234" i="8"/>
  <c r="AO234" i="8"/>
  <c r="D234" i="8"/>
  <c r="C234" i="8"/>
  <c r="B234" i="8"/>
  <c r="BQ233" i="8"/>
  <c r="BP233" i="8"/>
  <c r="BO233" i="8"/>
  <c r="BN233" i="8"/>
  <c r="AR233" i="8"/>
  <c r="AQ233" i="8"/>
  <c r="AP233" i="8"/>
  <c r="AO233" i="8"/>
  <c r="D233" i="8"/>
  <c r="C233" i="8"/>
  <c r="B233" i="8"/>
  <c r="BQ232" i="8"/>
  <c r="BP232" i="8"/>
  <c r="BO232" i="8"/>
  <c r="BN232" i="8"/>
  <c r="AR232" i="8"/>
  <c r="AQ232" i="8"/>
  <c r="AP232" i="8"/>
  <c r="AO232" i="8"/>
  <c r="D232" i="8"/>
  <c r="C232" i="8"/>
  <c r="B232" i="8"/>
  <c r="BQ231" i="8"/>
  <c r="BP231" i="8"/>
  <c r="BO231" i="8"/>
  <c r="BN231" i="8"/>
  <c r="AR231" i="8"/>
  <c r="AQ231" i="8"/>
  <c r="AP231" i="8"/>
  <c r="AO231" i="8"/>
  <c r="D231" i="8"/>
  <c r="C231" i="8"/>
  <c r="B231" i="8"/>
  <c r="BQ230" i="8"/>
  <c r="BP230" i="8"/>
  <c r="BO230" i="8"/>
  <c r="BN230" i="8"/>
  <c r="AR230" i="8"/>
  <c r="AQ230" i="8"/>
  <c r="AP230" i="8"/>
  <c r="AO230" i="8"/>
  <c r="D230" i="8"/>
  <c r="C230" i="8"/>
  <c r="B230" i="8"/>
  <c r="BQ229" i="8"/>
  <c r="BP229" i="8"/>
  <c r="BO229" i="8"/>
  <c r="BN229" i="8"/>
  <c r="AR229" i="8"/>
  <c r="AQ229" i="8"/>
  <c r="AP229" i="8"/>
  <c r="AO229" i="8"/>
  <c r="D229" i="8"/>
  <c r="C229" i="8"/>
  <c r="B229" i="8"/>
  <c r="BQ228" i="8"/>
  <c r="BP228" i="8"/>
  <c r="BO228" i="8"/>
  <c r="BN228" i="8"/>
  <c r="AR228" i="8"/>
  <c r="AQ228" i="8"/>
  <c r="AP228" i="8"/>
  <c r="AO228" i="8"/>
  <c r="D228" i="8"/>
  <c r="C228" i="8"/>
  <c r="B228" i="8"/>
  <c r="BQ227" i="8"/>
  <c r="BP227" i="8"/>
  <c r="BO227" i="8"/>
  <c r="BN227" i="8"/>
  <c r="AR227" i="8"/>
  <c r="AQ227" i="8"/>
  <c r="AP227" i="8"/>
  <c r="AO227" i="8"/>
  <c r="D227" i="8"/>
  <c r="C227" i="8"/>
  <c r="B227" i="8"/>
  <c r="BQ226" i="8"/>
  <c r="BP226" i="8"/>
  <c r="BO226" i="8"/>
  <c r="BN226" i="8"/>
  <c r="AR226" i="8"/>
  <c r="AQ226" i="8"/>
  <c r="AP226" i="8"/>
  <c r="AO226" i="8"/>
  <c r="D226" i="8"/>
  <c r="C226" i="8"/>
  <c r="B226" i="8"/>
  <c r="BQ225" i="8"/>
  <c r="BP225" i="8"/>
  <c r="BO225" i="8"/>
  <c r="BN225" i="8"/>
  <c r="AR225" i="8"/>
  <c r="AQ225" i="8"/>
  <c r="AP225" i="8"/>
  <c r="AO225" i="8"/>
  <c r="D225" i="8"/>
  <c r="C225" i="8"/>
  <c r="B225" i="8"/>
  <c r="BQ224" i="8"/>
  <c r="BP224" i="8"/>
  <c r="BO224" i="8"/>
  <c r="BN224" i="8"/>
  <c r="AR224" i="8"/>
  <c r="AQ224" i="8"/>
  <c r="AP224" i="8"/>
  <c r="AO224" i="8"/>
  <c r="D224" i="8"/>
  <c r="C224" i="8"/>
  <c r="B224" i="8"/>
  <c r="BQ223" i="8"/>
  <c r="BP223" i="8"/>
  <c r="BO223" i="8"/>
  <c r="BN223" i="8"/>
  <c r="AR223" i="8"/>
  <c r="AQ223" i="8"/>
  <c r="AP223" i="8"/>
  <c r="AO223" i="8"/>
  <c r="D223" i="8"/>
  <c r="C223" i="8"/>
  <c r="B223" i="8"/>
  <c r="BQ222" i="8"/>
  <c r="BP222" i="8"/>
  <c r="BO222" i="8"/>
  <c r="BN222" i="8"/>
  <c r="AR222" i="8"/>
  <c r="AQ222" i="8"/>
  <c r="AP222" i="8"/>
  <c r="AO222" i="8"/>
  <c r="D222" i="8"/>
  <c r="C222" i="8"/>
  <c r="B222" i="8"/>
  <c r="BQ221" i="8"/>
  <c r="BP221" i="8"/>
  <c r="BO221" i="8"/>
  <c r="BN221" i="8"/>
  <c r="AR221" i="8"/>
  <c r="AQ221" i="8"/>
  <c r="AP221" i="8"/>
  <c r="AO221" i="8"/>
  <c r="D221" i="8"/>
  <c r="C221" i="8"/>
  <c r="B221" i="8"/>
  <c r="BQ220" i="8"/>
  <c r="BP220" i="8"/>
  <c r="BO220" i="8"/>
  <c r="BN220" i="8"/>
  <c r="AR220" i="8"/>
  <c r="AQ220" i="8"/>
  <c r="AP220" i="8"/>
  <c r="AO220" i="8"/>
  <c r="D220" i="8"/>
  <c r="C220" i="8"/>
  <c r="B220" i="8"/>
  <c r="BQ219" i="8"/>
  <c r="BP219" i="8"/>
  <c r="BO219" i="8"/>
  <c r="BN219" i="8"/>
  <c r="AR219" i="8"/>
  <c r="AQ219" i="8"/>
  <c r="AP219" i="8"/>
  <c r="AO219" i="8"/>
  <c r="D219" i="8"/>
  <c r="C219" i="8"/>
  <c r="B219" i="8"/>
  <c r="BQ218" i="8"/>
  <c r="BP218" i="8"/>
  <c r="BO218" i="8"/>
  <c r="BN218" i="8"/>
  <c r="AR218" i="8"/>
  <c r="AQ218" i="8"/>
  <c r="AP218" i="8"/>
  <c r="AO218" i="8"/>
  <c r="D218" i="8"/>
  <c r="C218" i="8"/>
  <c r="B218" i="8"/>
  <c r="BQ217" i="8"/>
  <c r="BP217" i="8"/>
  <c r="BO217" i="8"/>
  <c r="BN217" i="8"/>
  <c r="AR217" i="8"/>
  <c r="AQ217" i="8"/>
  <c r="AP217" i="8"/>
  <c r="AO217" i="8"/>
  <c r="D217" i="8"/>
  <c r="C217" i="8"/>
  <c r="B217" i="8"/>
  <c r="BQ216" i="8"/>
  <c r="BP216" i="8"/>
  <c r="BO216" i="8"/>
  <c r="BN216" i="8"/>
  <c r="AR216" i="8"/>
  <c r="AQ216" i="8"/>
  <c r="AP216" i="8"/>
  <c r="AO216" i="8"/>
  <c r="D216" i="8"/>
  <c r="C216" i="8"/>
  <c r="B216" i="8"/>
  <c r="BQ215" i="8"/>
  <c r="BP215" i="8"/>
  <c r="BO215" i="8"/>
  <c r="BN215" i="8"/>
  <c r="AR215" i="8"/>
  <c r="AQ215" i="8"/>
  <c r="AP215" i="8"/>
  <c r="AO215" i="8"/>
  <c r="D215" i="8"/>
  <c r="C215" i="8"/>
  <c r="B215" i="8"/>
  <c r="BQ214" i="8"/>
  <c r="BP214" i="8"/>
  <c r="BO214" i="8"/>
  <c r="BN214" i="8"/>
  <c r="AR214" i="8"/>
  <c r="AQ214" i="8"/>
  <c r="AP214" i="8"/>
  <c r="AO214" i="8"/>
  <c r="D214" i="8"/>
  <c r="C214" i="8"/>
  <c r="B214" i="8"/>
  <c r="BQ213" i="8"/>
  <c r="BP213" i="8"/>
  <c r="BO213" i="8"/>
  <c r="BN213" i="8"/>
  <c r="AR213" i="8"/>
  <c r="AQ213" i="8"/>
  <c r="AP213" i="8"/>
  <c r="AO213" i="8"/>
  <c r="D213" i="8"/>
  <c r="C213" i="8"/>
  <c r="B213" i="8"/>
  <c r="BQ212" i="8"/>
  <c r="BP212" i="8"/>
  <c r="BO212" i="8"/>
  <c r="BN212" i="8"/>
  <c r="AR212" i="8"/>
  <c r="AQ212" i="8"/>
  <c r="AP212" i="8"/>
  <c r="AO212" i="8"/>
  <c r="D212" i="8"/>
  <c r="C212" i="8"/>
  <c r="B212" i="8"/>
  <c r="BQ211" i="8"/>
  <c r="BP211" i="8"/>
  <c r="BO211" i="8"/>
  <c r="BN211" i="8"/>
  <c r="AR211" i="8"/>
  <c r="AQ211" i="8"/>
  <c r="AP211" i="8"/>
  <c r="AO211" i="8"/>
  <c r="D211" i="8"/>
  <c r="C211" i="8"/>
  <c r="B211" i="8"/>
  <c r="BQ210" i="8"/>
  <c r="BP210" i="8"/>
  <c r="BO210" i="8"/>
  <c r="BN210" i="8"/>
  <c r="AR210" i="8"/>
  <c r="AQ210" i="8"/>
  <c r="AP210" i="8"/>
  <c r="AO210" i="8"/>
  <c r="D210" i="8"/>
  <c r="C210" i="8"/>
  <c r="B210" i="8"/>
  <c r="BQ209" i="8"/>
  <c r="BP209" i="8"/>
  <c r="BO209" i="8"/>
  <c r="BN209" i="8"/>
  <c r="AR209" i="8"/>
  <c r="AQ209" i="8"/>
  <c r="AP209" i="8"/>
  <c r="AO209" i="8"/>
  <c r="D209" i="8"/>
  <c r="C209" i="8"/>
  <c r="B209" i="8"/>
  <c r="BQ208" i="8"/>
  <c r="BP208" i="8"/>
  <c r="BO208" i="8"/>
  <c r="BN208" i="8"/>
  <c r="AR208" i="8"/>
  <c r="AQ208" i="8"/>
  <c r="AP208" i="8"/>
  <c r="AO208" i="8"/>
  <c r="D208" i="8"/>
  <c r="C208" i="8"/>
  <c r="B208" i="8"/>
  <c r="BQ207" i="8"/>
  <c r="BP207" i="8"/>
  <c r="BO207" i="8"/>
  <c r="BN207" i="8"/>
  <c r="AR207" i="8"/>
  <c r="AQ207" i="8"/>
  <c r="AP207" i="8"/>
  <c r="AO207" i="8"/>
  <c r="D207" i="8"/>
  <c r="C207" i="8"/>
  <c r="B207" i="8"/>
  <c r="BQ206" i="8"/>
  <c r="BP206" i="8"/>
  <c r="BO206" i="8"/>
  <c r="BN206" i="8"/>
  <c r="AR206" i="8"/>
  <c r="AQ206" i="8"/>
  <c r="AP206" i="8"/>
  <c r="AO206" i="8"/>
  <c r="D206" i="8"/>
  <c r="C206" i="8"/>
  <c r="B206" i="8"/>
  <c r="BQ205" i="8"/>
  <c r="BP205" i="8"/>
  <c r="BO205" i="8"/>
  <c r="BN205" i="8"/>
  <c r="AR205" i="8"/>
  <c r="AQ205" i="8"/>
  <c r="AP205" i="8"/>
  <c r="AO205" i="8"/>
  <c r="D205" i="8"/>
  <c r="C205" i="8"/>
  <c r="B205" i="8"/>
  <c r="BQ204" i="8"/>
  <c r="BP204" i="8"/>
  <c r="BO204" i="8"/>
  <c r="BN204" i="8"/>
  <c r="AR204" i="8"/>
  <c r="AQ204" i="8"/>
  <c r="AP204" i="8"/>
  <c r="AO204" i="8"/>
  <c r="D204" i="8"/>
  <c r="C204" i="8"/>
  <c r="B204" i="8"/>
  <c r="BQ203" i="8"/>
  <c r="BP203" i="8"/>
  <c r="BO203" i="8"/>
  <c r="BN203" i="8"/>
  <c r="AR203" i="8"/>
  <c r="AQ203" i="8"/>
  <c r="AP203" i="8"/>
  <c r="AO203" i="8"/>
  <c r="D203" i="8"/>
  <c r="C203" i="8"/>
  <c r="B203" i="8"/>
  <c r="BQ202" i="8"/>
  <c r="BP202" i="8"/>
  <c r="BO202" i="8"/>
  <c r="BN202" i="8"/>
  <c r="AR202" i="8"/>
  <c r="AQ202" i="8"/>
  <c r="AP202" i="8"/>
  <c r="AO202" i="8"/>
  <c r="D202" i="8"/>
  <c r="C202" i="8"/>
  <c r="B202" i="8"/>
  <c r="BQ201" i="8"/>
  <c r="BP201" i="8"/>
  <c r="BO201" i="8"/>
  <c r="BN201" i="8"/>
  <c r="AR201" i="8"/>
  <c r="AQ201" i="8"/>
  <c r="AP201" i="8"/>
  <c r="AO201" i="8"/>
  <c r="D201" i="8"/>
  <c r="C201" i="8"/>
  <c r="B201" i="8"/>
  <c r="BQ200" i="8"/>
  <c r="BP200" i="8"/>
  <c r="BO200" i="8"/>
  <c r="BN200" i="8"/>
  <c r="AR200" i="8"/>
  <c r="AQ200" i="8"/>
  <c r="AP200" i="8"/>
  <c r="AO200" i="8"/>
  <c r="D200" i="8"/>
  <c r="C200" i="8"/>
  <c r="B200" i="8"/>
  <c r="BQ199" i="8"/>
  <c r="BP199" i="8"/>
  <c r="BO199" i="8"/>
  <c r="BN199" i="8"/>
  <c r="AR199" i="8"/>
  <c r="AQ199" i="8"/>
  <c r="AP199" i="8"/>
  <c r="AO199" i="8"/>
  <c r="D199" i="8"/>
  <c r="C199" i="8"/>
  <c r="B199" i="8"/>
  <c r="BQ198" i="8"/>
  <c r="BP198" i="8"/>
  <c r="BO198" i="8"/>
  <c r="BN198" i="8"/>
  <c r="AR198" i="8"/>
  <c r="AQ198" i="8"/>
  <c r="AP198" i="8"/>
  <c r="AO198" i="8"/>
  <c r="D198" i="8"/>
  <c r="C198" i="8"/>
  <c r="B198" i="8"/>
  <c r="BQ197" i="8"/>
  <c r="BP197" i="8"/>
  <c r="BO197" i="8"/>
  <c r="BN197" i="8"/>
  <c r="AR197" i="8"/>
  <c r="AQ197" i="8"/>
  <c r="AP197" i="8"/>
  <c r="AO197" i="8"/>
  <c r="D197" i="8"/>
  <c r="C197" i="8"/>
  <c r="B197" i="8"/>
  <c r="BQ196" i="8"/>
  <c r="BP196" i="8"/>
  <c r="BO196" i="8"/>
  <c r="BN196" i="8"/>
  <c r="AR196" i="8"/>
  <c r="AQ196" i="8"/>
  <c r="AP196" i="8"/>
  <c r="AO196" i="8"/>
  <c r="D196" i="8"/>
  <c r="C196" i="8"/>
  <c r="B196" i="8"/>
  <c r="BQ195" i="8"/>
  <c r="BP195" i="8"/>
  <c r="BO195" i="8"/>
  <c r="BN195" i="8"/>
  <c r="AR195" i="8"/>
  <c r="AQ195" i="8"/>
  <c r="AP195" i="8"/>
  <c r="AO195" i="8"/>
  <c r="D195" i="8"/>
  <c r="C195" i="8"/>
  <c r="B195" i="8"/>
  <c r="BQ194" i="8"/>
  <c r="BP194" i="8"/>
  <c r="BO194" i="8"/>
  <c r="BN194" i="8"/>
  <c r="AR194" i="8"/>
  <c r="AQ194" i="8"/>
  <c r="AP194" i="8"/>
  <c r="AO194" i="8"/>
  <c r="D194" i="8"/>
  <c r="C194" i="8"/>
  <c r="B194" i="8"/>
  <c r="BQ193" i="8"/>
  <c r="BP193" i="8"/>
  <c r="BO193" i="8"/>
  <c r="BN193" i="8"/>
  <c r="AR193" i="8"/>
  <c r="AQ193" i="8"/>
  <c r="AP193" i="8"/>
  <c r="AO193" i="8"/>
  <c r="D193" i="8"/>
  <c r="C193" i="8"/>
  <c r="B193" i="8"/>
  <c r="BQ192" i="8"/>
  <c r="BP192" i="8"/>
  <c r="BO192" i="8"/>
  <c r="BN192" i="8"/>
  <c r="AR192" i="8"/>
  <c r="AQ192" i="8"/>
  <c r="AP192" i="8"/>
  <c r="AO192" i="8"/>
  <c r="D192" i="8"/>
  <c r="C192" i="8"/>
  <c r="B192" i="8"/>
  <c r="BQ191" i="8"/>
  <c r="BP191" i="8"/>
  <c r="BO191" i="8"/>
  <c r="BN191" i="8"/>
  <c r="AR191" i="8"/>
  <c r="AQ191" i="8"/>
  <c r="AP191" i="8"/>
  <c r="AO191" i="8"/>
  <c r="D191" i="8"/>
  <c r="C191" i="8"/>
  <c r="B191" i="8"/>
  <c r="BQ190" i="8"/>
  <c r="BP190" i="8"/>
  <c r="BO190" i="8"/>
  <c r="BN190" i="8"/>
  <c r="AR190" i="8"/>
  <c r="AQ190" i="8"/>
  <c r="AP190" i="8"/>
  <c r="AO190" i="8"/>
  <c r="D190" i="8"/>
  <c r="C190" i="8"/>
  <c r="B190" i="8"/>
  <c r="BQ189" i="8"/>
  <c r="BP189" i="8"/>
  <c r="BO189" i="8"/>
  <c r="BN189" i="8"/>
  <c r="AR189" i="8"/>
  <c r="AQ189" i="8"/>
  <c r="AP189" i="8"/>
  <c r="AO189" i="8"/>
  <c r="D189" i="8"/>
  <c r="C189" i="8"/>
  <c r="B189" i="8"/>
  <c r="BQ188" i="8"/>
  <c r="BP188" i="8"/>
  <c r="BO188" i="8"/>
  <c r="BN188" i="8"/>
  <c r="AR188" i="8"/>
  <c r="AQ188" i="8"/>
  <c r="AP188" i="8"/>
  <c r="AO188" i="8"/>
  <c r="D188" i="8"/>
  <c r="C188" i="8"/>
  <c r="B188" i="8"/>
  <c r="BQ187" i="8"/>
  <c r="BP187" i="8"/>
  <c r="BO187" i="8"/>
  <c r="BN187" i="8"/>
  <c r="AR187" i="8"/>
  <c r="AQ187" i="8"/>
  <c r="AP187" i="8"/>
  <c r="AO187" i="8"/>
  <c r="D187" i="8"/>
  <c r="C187" i="8"/>
  <c r="B187" i="8"/>
  <c r="BQ186" i="8"/>
  <c r="BP186" i="8"/>
  <c r="BO186" i="8"/>
  <c r="BN186" i="8"/>
  <c r="AR186" i="8"/>
  <c r="AQ186" i="8"/>
  <c r="AP186" i="8"/>
  <c r="AO186" i="8"/>
  <c r="D186" i="8"/>
  <c r="C186" i="8"/>
  <c r="B186" i="8"/>
  <c r="BQ185" i="8"/>
  <c r="BP185" i="8"/>
  <c r="BO185" i="8"/>
  <c r="BN185" i="8"/>
  <c r="AR185" i="8"/>
  <c r="AQ185" i="8"/>
  <c r="AP185" i="8"/>
  <c r="AO185" i="8"/>
  <c r="D185" i="8"/>
  <c r="C185" i="8"/>
  <c r="B185" i="8"/>
  <c r="BQ184" i="8"/>
  <c r="BP184" i="8"/>
  <c r="BO184" i="8"/>
  <c r="BN184" i="8"/>
  <c r="AR184" i="8"/>
  <c r="AQ184" i="8"/>
  <c r="AP184" i="8"/>
  <c r="AO184" i="8"/>
  <c r="D184" i="8"/>
  <c r="C184" i="8"/>
  <c r="B184" i="8"/>
  <c r="BQ183" i="8"/>
  <c r="BP183" i="8"/>
  <c r="BO183" i="8"/>
  <c r="BN183" i="8"/>
  <c r="AR183" i="8"/>
  <c r="AQ183" i="8"/>
  <c r="AP183" i="8"/>
  <c r="AO183" i="8"/>
  <c r="D183" i="8"/>
  <c r="C183" i="8"/>
  <c r="B183" i="8"/>
  <c r="BQ182" i="8"/>
  <c r="BP182" i="8"/>
  <c r="BO182" i="8"/>
  <c r="BN182" i="8"/>
  <c r="AR182" i="8"/>
  <c r="AQ182" i="8"/>
  <c r="AP182" i="8"/>
  <c r="AO182" i="8"/>
  <c r="D182" i="8"/>
  <c r="C182" i="8"/>
  <c r="B182" i="8"/>
  <c r="BQ181" i="8"/>
  <c r="BP181" i="8"/>
  <c r="BO181" i="8"/>
  <c r="BN181" i="8"/>
  <c r="AR181" i="8"/>
  <c r="AQ181" i="8"/>
  <c r="AP181" i="8"/>
  <c r="AO181" i="8"/>
  <c r="D181" i="8"/>
  <c r="C181" i="8"/>
  <c r="B181" i="8"/>
  <c r="BQ180" i="8"/>
  <c r="BP180" i="8"/>
  <c r="BO180" i="8"/>
  <c r="BN180" i="8"/>
  <c r="AR180" i="8"/>
  <c r="AQ180" i="8"/>
  <c r="AP180" i="8"/>
  <c r="AO180" i="8"/>
  <c r="D180" i="8"/>
  <c r="C180" i="8"/>
  <c r="B180" i="8"/>
  <c r="BQ179" i="8"/>
  <c r="BP179" i="8"/>
  <c r="BO179" i="8"/>
  <c r="BN179" i="8"/>
  <c r="AR179" i="8"/>
  <c r="AQ179" i="8"/>
  <c r="AP179" i="8"/>
  <c r="AO179" i="8"/>
  <c r="D179" i="8"/>
  <c r="C179" i="8"/>
  <c r="B179" i="8"/>
  <c r="BQ178" i="8"/>
  <c r="BP178" i="8"/>
  <c r="BO178" i="8"/>
  <c r="BN178" i="8"/>
  <c r="AR178" i="8"/>
  <c r="AQ178" i="8"/>
  <c r="AP178" i="8"/>
  <c r="AO178" i="8"/>
  <c r="D178" i="8"/>
  <c r="C178" i="8"/>
  <c r="B178" i="8"/>
  <c r="BQ177" i="8"/>
  <c r="BP177" i="8"/>
  <c r="BO177" i="8"/>
  <c r="BN177" i="8"/>
  <c r="AR177" i="8"/>
  <c r="AQ177" i="8"/>
  <c r="AP177" i="8"/>
  <c r="AO177" i="8"/>
  <c r="D177" i="8"/>
  <c r="C177" i="8"/>
  <c r="B177" i="8"/>
  <c r="BQ176" i="8"/>
  <c r="BP176" i="8"/>
  <c r="BO176" i="8"/>
  <c r="BN176" i="8"/>
  <c r="AR176" i="8"/>
  <c r="AQ176" i="8"/>
  <c r="AP176" i="8"/>
  <c r="AO176" i="8"/>
  <c r="D176" i="8"/>
  <c r="C176" i="8"/>
  <c r="B176" i="8"/>
  <c r="BQ175" i="8"/>
  <c r="BP175" i="8"/>
  <c r="BO175" i="8"/>
  <c r="BN175" i="8"/>
  <c r="AR175" i="8"/>
  <c r="AQ175" i="8"/>
  <c r="AP175" i="8"/>
  <c r="AO175" i="8"/>
  <c r="D175" i="8"/>
  <c r="C175" i="8"/>
  <c r="B175" i="8"/>
  <c r="BQ174" i="8"/>
  <c r="BP174" i="8"/>
  <c r="BO174" i="8"/>
  <c r="BN174" i="8"/>
  <c r="AR174" i="8"/>
  <c r="AQ174" i="8"/>
  <c r="AP174" i="8"/>
  <c r="AO174" i="8"/>
  <c r="D174" i="8"/>
  <c r="C174" i="8"/>
  <c r="B174" i="8"/>
  <c r="BQ173" i="8"/>
  <c r="BP173" i="8"/>
  <c r="BO173" i="8"/>
  <c r="BN173" i="8"/>
  <c r="AR173" i="8"/>
  <c r="AQ173" i="8"/>
  <c r="AP173" i="8"/>
  <c r="AO173" i="8"/>
  <c r="D173" i="8"/>
  <c r="C173" i="8"/>
  <c r="B173" i="8"/>
  <c r="BQ172" i="8"/>
  <c r="BP172" i="8"/>
  <c r="BO172" i="8"/>
  <c r="BN172" i="8"/>
  <c r="AR172" i="8"/>
  <c r="AQ172" i="8"/>
  <c r="AP172" i="8"/>
  <c r="AO172" i="8"/>
  <c r="D172" i="8"/>
  <c r="C172" i="8"/>
  <c r="B172" i="8"/>
  <c r="BQ171" i="8"/>
  <c r="BP171" i="8"/>
  <c r="BO171" i="8"/>
  <c r="BN171" i="8"/>
  <c r="AR171" i="8"/>
  <c r="AQ171" i="8"/>
  <c r="AP171" i="8"/>
  <c r="AO171" i="8"/>
  <c r="D171" i="8"/>
  <c r="C171" i="8"/>
  <c r="B171" i="8"/>
  <c r="BQ170" i="8"/>
  <c r="BP170" i="8"/>
  <c r="BO170" i="8"/>
  <c r="BN170" i="8"/>
  <c r="AR170" i="8"/>
  <c r="AQ170" i="8"/>
  <c r="AP170" i="8"/>
  <c r="AO170" i="8"/>
  <c r="D170" i="8"/>
  <c r="C170" i="8"/>
  <c r="B170" i="8"/>
  <c r="BQ169" i="8"/>
  <c r="BP169" i="8"/>
  <c r="BO169" i="8"/>
  <c r="BN169" i="8"/>
  <c r="AR169" i="8"/>
  <c r="AQ169" i="8"/>
  <c r="AP169" i="8"/>
  <c r="AO169" i="8"/>
  <c r="D169" i="8"/>
  <c r="C169" i="8"/>
  <c r="B169" i="8"/>
  <c r="BQ168" i="8"/>
  <c r="BP168" i="8"/>
  <c r="BO168" i="8"/>
  <c r="BN168" i="8"/>
  <c r="AR168" i="8"/>
  <c r="AQ168" i="8"/>
  <c r="AP168" i="8"/>
  <c r="AO168" i="8"/>
  <c r="D168" i="8"/>
  <c r="C168" i="8"/>
  <c r="B168" i="8"/>
  <c r="BQ167" i="8"/>
  <c r="BP167" i="8"/>
  <c r="BO167" i="8"/>
  <c r="BN167" i="8"/>
  <c r="AR167" i="8"/>
  <c r="AQ167" i="8"/>
  <c r="AP167" i="8"/>
  <c r="AO167" i="8"/>
  <c r="D167" i="8"/>
  <c r="C167" i="8"/>
  <c r="B167" i="8"/>
  <c r="BQ166" i="8"/>
  <c r="BP166" i="8"/>
  <c r="BO166" i="8"/>
  <c r="BN166" i="8"/>
  <c r="AR166" i="8"/>
  <c r="AQ166" i="8"/>
  <c r="AP166" i="8"/>
  <c r="AO166" i="8"/>
  <c r="D166" i="8"/>
  <c r="C166" i="8"/>
  <c r="B166" i="8"/>
  <c r="BQ165" i="8"/>
  <c r="BP165" i="8"/>
  <c r="BO165" i="8"/>
  <c r="BN165" i="8"/>
  <c r="AR165" i="8"/>
  <c r="AQ165" i="8"/>
  <c r="AP165" i="8"/>
  <c r="AO165" i="8"/>
  <c r="D165" i="8"/>
  <c r="C165" i="8"/>
  <c r="B165" i="8"/>
  <c r="BQ164" i="8"/>
  <c r="BP164" i="8"/>
  <c r="BO164" i="8"/>
  <c r="BN164" i="8"/>
  <c r="AR164" i="8"/>
  <c r="AQ164" i="8"/>
  <c r="AP164" i="8"/>
  <c r="AO164" i="8"/>
  <c r="D164" i="8"/>
  <c r="C164" i="8"/>
  <c r="B164" i="8"/>
  <c r="BQ163" i="8"/>
  <c r="BP163" i="8"/>
  <c r="BO163" i="8"/>
  <c r="BN163" i="8"/>
  <c r="AR163" i="8"/>
  <c r="AQ163" i="8"/>
  <c r="AP163" i="8"/>
  <c r="AO163" i="8"/>
  <c r="D163" i="8"/>
  <c r="C163" i="8"/>
  <c r="B163" i="8"/>
  <c r="BQ162" i="8"/>
  <c r="BP162" i="8"/>
  <c r="BO162" i="8"/>
  <c r="BN162" i="8"/>
  <c r="AR162" i="8"/>
  <c r="AQ162" i="8"/>
  <c r="AP162" i="8"/>
  <c r="AO162" i="8"/>
  <c r="D162" i="8"/>
  <c r="C162" i="8"/>
  <c r="B162" i="8"/>
  <c r="BQ161" i="8"/>
  <c r="BP161" i="8"/>
  <c r="BO161" i="8"/>
  <c r="BN161" i="8"/>
  <c r="AR161" i="8"/>
  <c r="AQ161" i="8"/>
  <c r="AP161" i="8"/>
  <c r="AO161" i="8"/>
  <c r="D161" i="8"/>
  <c r="C161" i="8"/>
  <c r="B161" i="8"/>
  <c r="BQ160" i="8"/>
  <c r="BP160" i="8"/>
  <c r="BO160" i="8"/>
  <c r="BN160" i="8"/>
  <c r="AR160" i="8"/>
  <c r="AQ160" i="8"/>
  <c r="AP160" i="8"/>
  <c r="AO160" i="8"/>
  <c r="D160" i="8"/>
  <c r="C160" i="8"/>
  <c r="B160" i="8"/>
  <c r="BQ159" i="8"/>
  <c r="BP159" i="8"/>
  <c r="BO159" i="8"/>
  <c r="BN159" i="8"/>
  <c r="AR159" i="8"/>
  <c r="AQ159" i="8"/>
  <c r="AP159" i="8"/>
  <c r="AO159" i="8"/>
  <c r="D159" i="8"/>
  <c r="C159" i="8"/>
  <c r="B159" i="8"/>
  <c r="BQ158" i="8"/>
  <c r="BP158" i="8"/>
  <c r="BO158" i="8"/>
  <c r="BN158" i="8"/>
  <c r="AR158" i="8"/>
  <c r="AQ158" i="8"/>
  <c r="AP158" i="8"/>
  <c r="AO158" i="8"/>
  <c r="D158" i="8"/>
  <c r="C158" i="8"/>
  <c r="B158" i="8"/>
  <c r="BQ157" i="8"/>
  <c r="BP157" i="8"/>
  <c r="BO157" i="8"/>
  <c r="BN157" i="8"/>
  <c r="AR157" i="8"/>
  <c r="AQ157" i="8"/>
  <c r="AP157" i="8"/>
  <c r="AO157" i="8"/>
  <c r="D157" i="8"/>
  <c r="C157" i="8"/>
  <c r="B157" i="8"/>
  <c r="BQ156" i="8"/>
  <c r="BP156" i="8"/>
  <c r="BO156" i="8"/>
  <c r="BN156" i="8"/>
  <c r="AR156" i="8"/>
  <c r="AQ156" i="8"/>
  <c r="AP156" i="8"/>
  <c r="AO156" i="8"/>
  <c r="D156" i="8"/>
  <c r="C156" i="8"/>
  <c r="B156" i="8"/>
  <c r="BQ155" i="8"/>
  <c r="BP155" i="8"/>
  <c r="BO155" i="8"/>
  <c r="BN155" i="8"/>
  <c r="AR155" i="8"/>
  <c r="AQ155" i="8"/>
  <c r="AP155" i="8"/>
  <c r="AO155" i="8"/>
  <c r="D155" i="8"/>
  <c r="C155" i="8"/>
  <c r="B155" i="8"/>
  <c r="BQ154" i="8"/>
  <c r="BP154" i="8"/>
  <c r="BO154" i="8"/>
  <c r="BN154" i="8"/>
  <c r="AR154" i="8"/>
  <c r="AQ154" i="8"/>
  <c r="AP154" i="8"/>
  <c r="AO154" i="8"/>
  <c r="D154" i="8"/>
  <c r="C154" i="8"/>
  <c r="B154" i="8"/>
  <c r="BQ153" i="8"/>
  <c r="BP153" i="8"/>
  <c r="BO153" i="8"/>
  <c r="BN153" i="8"/>
  <c r="AR153" i="8"/>
  <c r="AQ153" i="8"/>
  <c r="AP153" i="8"/>
  <c r="AO153" i="8"/>
  <c r="D153" i="8"/>
  <c r="C153" i="8"/>
  <c r="B153" i="8"/>
  <c r="BQ152" i="8"/>
  <c r="BP152" i="8"/>
  <c r="BO152" i="8"/>
  <c r="BN152" i="8"/>
  <c r="AR152" i="8"/>
  <c r="AQ152" i="8"/>
  <c r="AP152" i="8"/>
  <c r="AO152" i="8"/>
  <c r="D152" i="8"/>
  <c r="C152" i="8"/>
  <c r="B152" i="8"/>
  <c r="BQ151" i="8"/>
  <c r="BP151" i="8"/>
  <c r="BO151" i="8"/>
  <c r="BN151" i="8"/>
  <c r="AR151" i="8"/>
  <c r="AQ151" i="8"/>
  <c r="AP151" i="8"/>
  <c r="AO151" i="8"/>
  <c r="D151" i="8"/>
  <c r="C151" i="8"/>
  <c r="B151" i="8"/>
  <c r="BQ150" i="8"/>
  <c r="BP150" i="8"/>
  <c r="BO150" i="8"/>
  <c r="BN150" i="8"/>
  <c r="AR150" i="8"/>
  <c r="AQ150" i="8"/>
  <c r="AP150" i="8"/>
  <c r="AO150" i="8"/>
  <c r="D150" i="8"/>
  <c r="C150" i="8"/>
  <c r="B150" i="8"/>
  <c r="BQ149" i="8"/>
  <c r="BP149" i="8"/>
  <c r="BO149" i="8"/>
  <c r="BN149" i="8"/>
  <c r="AR149" i="8"/>
  <c r="AQ149" i="8"/>
  <c r="AP149" i="8"/>
  <c r="AO149" i="8"/>
  <c r="D149" i="8"/>
  <c r="C149" i="8"/>
  <c r="B149" i="8"/>
  <c r="BQ148" i="8"/>
  <c r="BP148" i="8"/>
  <c r="BO148" i="8"/>
  <c r="BN148" i="8"/>
  <c r="AR148" i="8"/>
  <c r="AQ148" i="8"/>
  <c r="AP148" i="8"/>
  <c r="AO148" i="8"/>
  <c r="D148" i="8"/>
  <c r="C148" i="8"/>
  <c r="B148" i="8"/>
  <c r="BQ147" i="8"/>
  <c r="BP147" i="8"/>
  <c r="BO147" i="8"/>
  <c r="BN147" i="8"/>
  <c r="AR147" i="8"/>
  <c r="AQ147" i="8"/>
  <c r="AP147" i="8"/>
  <c r="AO147" i="8"/>
  <c r="D147" i="8"/>
  <c r="C147" i="8"/>
  <c r="B147" i="8"/>
  <c r="BQ146" i="8"/>
  <c r="BP146" i="8"/>
  <c r="BO146" i="8"/>
  <c r="BN146" i="8"/>
  <c r="AR146" i="8"/>
  <c r="AQ146" i="8"/>
  <c r="AP146" i="8"/>
  <c r="AO146" i="8"/>
  <c r="D146" i="8"/>
  <c r="C146" i="8"/>
  <c r="B146" i="8"/>
  <c r="BQ145" i="8"/>
  <c r="BP145" i="8"/>
  <c r="BO145" i="8"/>
  <c r="BN145" i="8"/>
  <c r="AR145" i="8"/>
  <c r="AQ145" i="8"/>
  <c r="AP145" i="8"/>
  <c r="AO145" i="8"/>
  <c r="D145" i="8"/>
  <c r="C145" i="8"/>
  <c r="B145" i="8"/>
  <c r="BQ144" i="8"/>
  <c r="BP144" i="8"/>
  <c r="BO144" i="8"/>
  <c r="BN144" i="8"/>
  <c r="AR144" i="8"/>
  <c r="AQ144" i="8"/>
  <c r="AP144" i="8"/>
  <c r="AO144" i="8"/>
  <c r="D144" i="8"/>
  <c r="C144" i="8"/>
  <c r="B144" i="8"/>
  <c r="BQ143" i="8"/>
  <c r="BP143" i="8"/>
  <c r="BO143" i="8"/>
  <c r="BN143" i="8"/>
  <c r="AR143" i="8"/>
  <c r="AQ143" i="8"/>
  <c r="AP143" i="8"/>
  <c r="AO143" i="8"/>
  <c r="D143" i="8"/>
  <c r="C143" i="8"/>
  <c r="B143" i="8"/>
  <c r="BQ142" i="8"/>
  <c r="BP142" i="8"/>
  <c r="BO142" i="8"/>
  <c r="BN142" i="8"/>
  <c r="AR142" i="8"/>
  <c r="AQ142" i="8"/>
  <c r="AP142" i="8"/>
  <c r="AO142" i="8"/>
  <c r="D142" i="8"/>
  <c r="C142" i="8"/>
  <c r="B142" i="8"/>
  <c r="BQ141" i="8"/>
  <c r="BP141" i="8"/>
  <c r="BO141" i="8"/>
  <c r="BN141" i="8"/>
  <c r="AR141" i="8"/>
  <c r="AQ141" i="8"/>
  <c r="AP141" i="8"/>
  <c r="AO141" i="8"/>
  <c r="D141" i="8"/>
  <c r="C141" i="8"/>
  <c r="B141" i="8"/>
  <c r="BQ140" i="8"/>
  <c r="BP140" i="8"/>
  <c r="BO140" i="8"/>
  <c r="BN140" i="8"/>
  <c r="AR140" i="8"/>
  <c r="AQ140" i="8"/>
  <c r="AP140" i="8"/>
  <c r="AO140" i="8"/>
  <c r="D140" i="8"/>
  <c r="C140" i="8"/>
  <c r="B140" i="8"/>
  <c r="BQ139" i="8"/>
  <c r="BP139" i="8"/>
  <c r="BO139" i="8"/>
  <c r="BN139" i="8"/>
  <c r="AR139" i="8"/>
  <c r="AQ139" i="8"/>
  <c r="AP139" i="8"/>
  <c r="AO139" i="8"/>
  <c r="D139" i="8"/>
  <c r="C139" i="8"/>
  <c r="B139" i="8"/>
  <c r="BQ138" i="8"/>
  <c r="BP138" i="8"/>
  <c r="BO138" i="8"/>
  <c r="BN138" i="8"/>
  <c r="AR138" i="8"/>
  <c r="AQ138" i="8"/>
  <c r="AP138" i="8"/>
  <c r="AO138" i="8"/>
  <c r="D138" i="8"/>
  <c r="C138" i="8"/>
  <c r="B138" i="8"/>
  <c r="BQ137" i="8"/>
  <c r="BP137" i="8"/>
  <c r="BO137" i="8"/>
  <c r="BN137" i="8"/>
  <c r="AR137" i="8"/>
  <c r="AQ137" i="8"/>
  <c r="AP137" i="8"/>
  <c r="AO137" i="8"/>
  <c r="D137" i="8"/>
  <c r="C137" i="8"/>
  <c r="B137" i="8"/>
  <c r="BQ136" i="8"/>
  <c r="BP136" i="8"/>
  <c r="BO136" i="8"/>
  <c r="BN136" i="8"/>
  <c r="AR136" i="8"/>
  <c r="AQ136" i="8"/>
  <c r="AP136" i="8"/>
  <c r="AO136" i="8"/>
  <c r="D136" i="8"/>
  <c r="C136" i="8"/>
  <c r="B136" i="8"/>
  <c r="BQ135" i="8"/>
  <c r="BP135" i="8"/>
  <c r="BO135" i="8"/>
  <c r="BN135" i="8"/>
  <c r="AR135" i="8"/>
  <c r="AQ135" i="8"/>
  <c r="AP135" i="8"/>
  <c r="AO135" i="8"/>
  <c r="D135" i="8"/>
  <c r="C135" i="8"/>
  <c r="B135" i="8"/>
  <c r="BQ134" i="8"/>
  <c r="BP134" i="8"/>
  <c r="BO134" i="8"/>
  <c r="BN134" i="8"/>
  <c r="AR134" i="8"/>
  <c r="AQ134" i="8"/>
  <c r="AP134" i="8"/>
  <c r="AO134" i="8"/>
  <c r="D134" i="8"/>
  <c r="C134" i="8"/>
  <c r="B134" i="8"/>
  <c r="BQ133" i="8"/>
  <c r="BP133" i="8"/>
  <c r="BO133" i="8"/>
  <c r="BN133" i="8"/>
  <c r="AR133" i="8"/>
  <c r="AQ133" i="8"/>
  <c r="AP133" i="8"/>
  <c r="AO133" i="8"/>
  <c r="D133" i="8"/>
  <c r="C133" i="8"/>
  <c r="B133" i="8"/>
  <c r="BQ132" i="8"/>
  <c r="BP132" i="8"/>
  <c r="BO132" i="8"/>
  <c r="BN132" i="8"/>
  <c r="AR132" i="8"/>
  <c r="AQ132" i="8"/>
  <c r="AP132" i="8"/>
  <c r="AO132" i="8"/>
  <c r="D132" i="8"/>
  <c r="C132" i="8"/>
  <c r="B132" i="8"/>
  <c r="BQ131" i="8"/>
  <c r="BP131" i="8"/>
  <c r="BO131" i="8"/>
  <c r="BN131" i="8"/>
  <c r="AR131" i="8"/>
  <c r="AQ131" i="8"/>
  <c r="AP131" i="8"/>
  <c r="AO131" i="8"/>
  <c r="D131" i="8"/>
  <c r="C131" i="8"/>
  <c r="B131" i="8"/>
  <c r="BQ130" i="8"/>
  <c r="BP130" i="8"/>
  <c r="BO130" i="8"/>
  <c r="BN130" i="8"/>
  <c r="AR130" i="8"/>
  <c r="AQ130" i="8"/>
  <c r="AP130" i="8"/>
  <c r="AO130" i="8"/>
  <c r="D130" i="8"/>
  <c r="C130" i="8"/>
  <c r="B130" i="8"/>
  <c r="BQ129" i="8"/>
  <c r="BP129" i="8"/>
  <c r="BO129" i="8"/>
  <c r="BN129" i="8"/>
  <c r="AR129" i="8"/>
  <c r="AQ129" i="8"/>
  <c r="AP129" i="8"/>
  <c r="AO129" i="8"/>
  <c r="D129" i="8"/>
  <c r="C129" i="8"/>
  <c r="B129" i="8"/>
  <c r="BQ128" i="8"/>
  <c r="BP128" i="8"/>
  <c r="BO128" i="8"/>
  <c r="BN128" i="8"/>
  <c r="AR128" i="8"/>
  <c r="AQ128" i="8"/>
  <c r="AP128" i="8"/>
  <c r="AO128" i="8"/>
  <c r="D128" i="8"/>
  <c r="C128" i="8"/>
  <c r="B128" i="8"/>
  <c r="BQ127" i="8"/>
  <c r="BP127" i="8"/>
  <c r="BO127" i="8"/>
  <c r="BN127" i="8"/>
  <c r="AR127" i="8"/>
  <c r="AQ127" i="8"/>
  <c r="AP127" i="8"/>
  <c r="AO127" i="8"/>
  <c r="D127" i="8"/>
  <c r="C127" i="8"/>
  <c r="B127" i="8"/>
  <c r="BQ126" i="8"/>
  <c r="BP126" i="8"/>
  <c r="BO126" i="8"/>
  <c r="BN126" i="8"/>
  <c r="AR126" i="8"/>
  <c r="AQ126" i="8"/>
  <c r="AP126" i="8"/>
  <c r="AO126" i="8"/>
  <c r="D126" i="8"/>
  <c r="C126" i="8"/>
  <c r="B126" i="8"/>
  <c r="BQ125" i="8"/>
  <c r="BP125" i="8"/>
  <c r="BO125" i="8"/>
  <c r="BN125" i="8"/>
  <c r="AR125" i="8"/>
  <c r="AQ125" i="8"/>
  <c r="AP125" i="8"/>
  <c r="AO125" i="8"/>
  <c r="D125" i="8"/>
  <c r="C125" i="8"/>
  <c r="B125" i="8"/>
  <c r="BQ124" i="8"/>
  <c r="BP124" i="8"/>
  <c r="BO124" i="8"/>
  <c r="BN124" i="8"/>
  <c r="AR124" i="8"/>
  <c r="AQ124" i="8"/>
  <c r="AP124" i="8"/>
  <c r="AO124" i="8"/>
  <c r="D124" i="8"/>
  <c r="C124" i="8"/>
  <c r="B124" i="8"/>
  <c r="BQ123" i="8"/>
  <c r="BP123" i="8"/>
  <c r="BO123" i="8"/>
  <c r="BN123" i="8"/>
  <c r="AR123" i="8"/>
  <c r="AQ123" i="8"/>
  <c r="AP123" i="8"/>
  <c r="AO123" i="8"/>
  <c r="D123" i="8"/>
  <c r="C123" i="8"/>
  <c r="B123" i="8"/>
  <c r="BQ122" i="8"/>
  <c r="BP122" i="8"/>
  <c r="BO122" i="8"/>
  <c r="BN122" i="8"/>
  <c r="AR122" i="8"/>
  <c r="AQ122" i="8"/>
  <c r="AP122" i="8"/>
  <c r="AO122" i="8"/>
  <c r="D122" i="8"/>
  <c r="C122" i="8"/>
  <c r="B122" i="8"/>
  <c r="BQ121" i="8"/>
  <c r="BP121" i="8"/>
  <c r="BO121" i="8"/>
  <c r="BN121" i="8"/>
  <c r="AR121" i="8"/>
  <c r="AQ121" i="8"/>
  <c r="AP121" i="8"/>
  <c r="AO121" i="8"/>
  <c r="D121" i="8"/>
  <c r="C121" i="8"/>
  <c r="B121" i="8"/>
  <c r="BQ120" i="8"/>
  <c r="BP120" i="8"/>
  <c r="BO120" i="8"/>
  <c r="BN120" i="8"/>
  <c r="AR120" i="8"/>
  <c r="AQ120" i="8"/>
  <c r="AP120" i="8"/>
  <c r="AO120" i="8"/>
  <c r="D120" i="8"/>
  <c r="C120" i="8"/>
  <c r="B120" i="8"/>
  <c r="BQ119" i="8"/>
  <c r="BP119" i="8"/>
  <c r="BO119" i="8"/>
  <c r="BN119" i="8"/>
  <c r="AR119" i="8"/>
  <c r="AQ119" i="8"/>
  <c r="AP119" i="8"/>
  <c r="AO119" i="8"/>
  <c r="D119" i="8"/>
  <c r="C119" i="8"/>
  <c r="B119" i="8"/>
  <c r="BQ118" i="8"/>
  <c r="BP118" i="8"/>
  <c r="BO118" i="8"/>
  <c r="BN118" i="8"/>
  <c r="AR118" i="8"/>
  <c r="AQ118" i="8"/>
  <c r="AP118" i="8"/>
  <c r="AO118" i="8"/>
  <c r="D118" i="8"/>
  <c r="C118" i="8"/>
  <c r="B118" i="8"/>
  <c r="BQ117" i="8"/>
  <c r="BP117" i="8"/>
  <c r="BO117" i="8"/>
  <c r="BN117" i="8"/>
  <c r="AR117" i="8"/>
  <c r="AQ117" i="8"/>
  <c r="AP117" i="8"/>
  <c r="AO117" i="8"/>
  <c r="D117" i="8"/>
  <c r="C117" i="8"/>
  <c r="B117" i="8"/>
  <c r="BQ116" i="8"/>
  <c r="BP116" i="8"/>
  <c r="BO116" i="8"/>
  <c r="BN116" i="8"/>
  <c r="AR116" i="8"/>
  <c r="AQ116" i="8"/>
  <c r="AP116" i="8"/>
  <c r="AO116" i="8"/>
  <c r="D116" i="8"/>
  <c r="C116" i="8"/>
  <c r="B116" i="8"/>
  <c r="BQ115" i="8"/>
  <c r="BP115" i="8"/>
  <c r="BO115" i="8"/>
  <c r="BN115" i="8"/>
  <c r="AR115" i="8"/>
  <c r="AQ115" i="8"/>
  <c r="AP115" i="8"/>
  <c r="AO115" i="8"/>
  <c r="D115" i="8"/>
  <c r="C115" i="8"/>
  <c r="B115" i="8"/>
  <c r="BQ114" i="8"/>
  <c r="BP114" i="8"/>
  <c r="BO114" i="8"/>
  <c r="BN114" i="8"/>
  <c r="AR114" i="8"/>
  <c r="AQ114" i="8"/>
  <c r="AP114" i="8"/>
  <c r="AO114" i="8"/>
  <c r="D114" i="8"/>
  <c r="C114" i="8"/>
  <c r="B114" i="8"/>
  <c r="BQ113" i="8"/>
  <c r="BP113" i="8"/>
  <c r="BO113" i="8"/>
  <c r="BN113" i="8"/>
  <c r="AR113" i="8"/>
  <c r="AQ113" i="8"/>
  <c r="AP113" i="8"/>
  <c r="AO113" i="8"/>
  <c r="D113" i="8"/>
  <c r="C113" i="8"/>
  <c r="B113" i="8"/>
  <c r="BQ112" i="8"/>
  <c r="BP112" i="8"/>
  <c r="BO112" i="8"/>
  <c r="BN112" i="8"/>
  <c r="AR112" i="8"/>
  <c r="AQ112" i="8"/>
  <c r="AP112" i="8"/>
  <c r="AO112" i="8"/>
  <c r="D112" i="8"/>
  <c r="C112" i="8"/>
  <c r="B112" i="8"/>
  <c r="BQ111" i="8"/>
  <c r="BP111" i="8"/>
  <c r="BO111" i="8"/>
  <c r="BN111" i="8"/>
  <c r="AR111" i="8"/>
  <c r="AQ111" i="8"/>
  <c r="AP111" i="8"/>
  <c r="AO111" i="8"/>
  <c r="D111" i="8"/>
  <c r="C111" i="8"/>
  <c r="B111" i="8"/>
  <c r="BQ110" i="8"/>
  <c r="BP110" i="8"/>
  <c r="BO110" i="8"/>
  <c r="BN110" i="8"/>
  <c r="AR110" i="8"/>
  <c r="AQ110" i="8"/>
  <c r="AP110" i="8"/>
  <c r="AO110" i="8"/>
  <c r="D110" i="8"/>
  <c r="C110" i="8"/>
  <c r="B110" i="8"/>
  <c r="BQ109" i="8"/>
  <c r="BP109" i="8"/>
  <c r="BO109" i="8"/>
  <c r="BN109" i="8"/>
  <c r="AR109" i="8"/>
  <c r="AQ109" i="8"/>
  <c r="AP109" i="8"/>
  <c r="AO109" i="8"/>
  <c r="D109" i="8"/>
  <c r="C109" i="8"/>
  <c r="B109" i="8"/>
  <c r="BQ108" i="8"/>
  <c r="BP108" i="8"/>
  <c r="BO108" i="8"/>
  <c r="BN108" i="8"/>
  <c r="AR108" i="8"/>
  <c r="AQ108" i="8"/>
  <c r="AP108" i="8"/>
  <c r="AO108" i="8"/>
  <c r="D108" i="8"/>
  <c r="C108" i="8"/>
  <c r="B108" i="8"/>
  <c r="BQ107" i="8"/>
  <c r="BP107" i="8"/>
  <c r="BO107" i="8"/>
  <c r="BN107" i="8"/>
  <c r="AR107" i="8"/>
  <c r="AQ107" i="8"/>
  <c r="AP107" i="8"/>
  <c r="AO107" i="8"/>
  <c r="D107" i="8"/>
  <c r="C107" i="8"/>
  <c r="B107" i="8"/>
  <c r="BQ106" i="8"/>
  <c r="BP106" i="8"/>
  <c r="BO106" i="8"/>
  <c r="BN106" i="8"/>
  <c r="AR106" i="8"/>
  <c r="AQ106" i="8"/>
  <c r="AP106" i="8"/>
  <c r="AO106" i="8"/>
  <c r="D106" i="8"/>
  <c r="C106" i="8"/>
  <c r="B106" i="8"/>
  <c r="BQ105" i="8"/>
  <c r="BP105" i="8"/>
  <c r="BO105" i="8"/>
  <c r="BN105" i="8"/>
  <c r="AR105" i="8"/>
  <c r="AQ105" i="8"/>
  <c r="AP105" i="8"/>
  <c r="AO105" i="8"/>
  <c r="D105" i="8"/>
  <c r="C105" i="8"/>
  <c r="B105" i="8"/>
  <c r="BQ104" i="8"/>
  <c r="BP104" i="8"/>
  <c r="BO104" i="8"/>
  <c r="BN104" i="8"/>
  <c r="AR104" i="8"/>
  <c r="AQ104" i="8"/>
  <c r="AP104" i="8"/>
  <c r="AO104" i="8"/>
  <c r="D104" i="8"/>
  <c r="C104" i="8"/>
  <c r="B104" i="8"/>
  <c r="BQ103" i="8"/>
  <c r="BP103" i="8"/>
  <c r="BO103" i="8"/>
  <c r="BN103" i="8"/>
  <c r="AR103" i="8"/>
  <c r="AQ103" i="8"/>
  <c r="AP103" i="8"/>
  <c r="AO103" i="8"/>
  <c r="D103" i="8"/>
  <c r="C103" i="8"/>
  <c r="B103" i="8"/>
  <c r="BQ102" i="8"/>
  <c r="BP102" i="8"/>
  <c r="BO102" i="8"/>
  <c r="BN102" i="8"/>
  <c r="AR102" i="8"/>
  <c r="AQ102" i="8"/>
  <c r="AP102" i="8"/>
  <c r="AO102" i="8"/>
  <c r="D102" i="8"/>
  <c r="C102" i="8"/>
  <c r="B102" i="8"/>
  <c r="BQ101" i="8"/>
  <c r="BP101" i="8"/>
  <c r="BO101" i="8"/>
  <c r="BN101" i="8"/>
  <c r="AR101" i="8"/>
  <c r="AQ101" i="8"/>
  <c r="AP101" i="8"/>
  <c r="AO101" i="8"/>
  <c r="D101" i="8"/>
  <c r="C101" i="8"/>
  <c r="B101" i="8"/>
  <c r="BQ100" i="8"/>
  <c r="BP100" i="8"/>
  <c r="BO100" i="8"/>
  <c r="BN100" i="8"/>
  <c r="AR100" i="8"/>
  <c r="AQ100" i="8"/>
  <c r="AP100" i="8"/>
  <c r="AO100" i="8"/>
  <c r="D100" i="8"/>
  <c r="C100" i="8"/>
  <c r="B100" i="8"/>
  <c r="BQ99" i="8"/>
  <c r="BP99" i="8"/>
  <c r="BO99" i="8"/>
  <c r="BN99" i="8"/>
  <c r="AR99" i="8"/>
  <c r="AQ99" i="8"/>
  <c r="AP99" i="8"/>
  <c r="AO99" i="8"/>
  <c r="D99" i="8"/>
  <c r="C99" i="8"/>
  <c r="B99" i="8"/>
  <c r="BQ98" i="8"/>
  <c r="BP98" i="8"/>
  <c r="BO98" i="8"/>
  <c r="BN98" i="8"/>
  <c r="AR98" i="8"/>
  <c r="AQ98" i="8"/>
  <c r="AP98" i="8"/>
  <c r="AO98" i="8"/>
  <c r="D98" i="8"/>
  <c r="C98" i="8"/>
  <c r="B98" i="8"/>
  <c r="BQ97" i="8"/>
  <c r="BP97" i="8"/>
  <c r="BO97" i="8"/>
  <c r="BN97" i="8"/>
  <c r="AR97" i="8"/>
  <c r="AQ97" i="8"/>
  <c r="AP97" i="8"/>
  <c r="AO97" i="8"/>
  <c r="D97" i="8"/>
  <c r="C97" i="8"/>
  <c r="B97" i="8"/>
  <c r="BQ96" i="8"/>
  <c r="BP96" i="8"/>
  <c r="BO96" i="8"/>
  <c r="BN96" i="8"/>
  <c r="AR96" i="8"/>
  <c r="AQ96" i="8"/>
  <c r="AP96" i="8"/>
  <c r="AO96" i="8"/>
  <c r="D96" i="8"/>
  <c r="C96" i="8"/>
  <c r="B96" i="8"/>
  <c r="BQ95" i="8"/>
  <c r="BP95" i="8"/>
  <c r="BO95" i="8"/>
  <c r="BN95" i="8"/>
  <c r="AR95" i="8"/>
  <c r="AQ95" i="8"/>
  <c r="AP95" i="8"/>
  <c r="AO95" i="8"/>
  <c r="D95" i="8"/>
  <c r="C95" i="8"/>
  <c r="B95" i="8"/>
  <c r="BQ94" i="8"/>
  <c r="BP94" i="8"/>
  <c r="BO94" i="8"/>
  <c r="BN94" i="8"/>
  <c r="AR94" i="8"/>
  <c r="AQ94" i="8"/>
  <c r="AP94" i="8"/>
  <c r="AO94" i="8"/>
  <c r="D94" i="8"/>
  <c r="C94" i="8"/>
  <c r="B94" i="8"/>
  <c r="BQ93" i="8"/>
  <c r="BP93" i="8"/>
  <c r="BO93" i="8"/>
  <c r="BN93" i="8"/>
  <c r="AR93" i="8"/>
  <c r="AQ93" i="8"/>
  <c r="AP93" i="8"/>
  <c r="AO93" i="8"/>
  <c r="D93" i="8"/>
  <c r="C93" i="8"/>
  <c r="B93" i="8"/>
  <c r="BQ92" i="8"/>
  <c r="BP92" i="8"/>
  <c r="BO92" i="8"/>
  <c r="BN92" i="8"/>
  <c r="AR92" i="8"/>
  <c r="AQ92" i="8"/>
  <c r="AP92" i="8"/>
  <c r="AO92" i="8"/>
  <c r="D92" i="8"/>
  <c r="C92" i="8"/>
  <c r="B92" i="8"/>
  <c r="BQ91" i="8"/>
  <c r="BP91" i="8"/>
  <c r="BO91" i="8"/>
  <c r="BN91" i="8"/>
  <c r="AR91" i="8"/>
  <c r="AQ91" i="8"/>
  <c r="AP91" i="8"/>
  <c r="AO91" i="8"/>
  <c r="D91" i="8"/>
  <c r="C91" i="8"/>
  <c r="B91" i="8"/>
  <c r="BQ90" i="8"/>
  <c r="BP90" i="8"/>
  <c r="BO90" i="8"/>
  <c r="BN90" i="8"/>
  <c r="AR90" i="8"/>
  <c r="AQ90" i="8"/>
  <c r="AP90" i="8"/>
  <c r="AO90" i="8"/>
  <c r="D90" i="8"/>
  <c r="C90" i="8"/>
  <c r="B90" i="8"/>
  <c r="BQ89" i="8"/>
  <c r="BP89" i="8"/>
  <c r="BO89" i="8"/>
  <c r="BN89" i="8"/>
  <c r="AR89" i="8"/>
  <c r="AQ89" i="8"/>
  <c r="AP89" i="8"/>
  <c r="AO89" i="8"/>
  <c r="D89" i="8"/>
  <c r="C89" i="8"/>
  <c r="B89" i="8"/>
  <c r="BQ88" i="8"/>
  <c r="BP88" i="8"/>
  <c r="BO88" i="8"/>
  <c r="BN88" i="8"/>
  <c r="AR88" i="8"/>
  <c r="AQ88" i="8"/>
  <c r="AP88" i="8"/>
  <c r="AO88" i="8"/>
  <c r="D88" i="8"/>
  <c r="C88" i="8"/>
  <c r="B88" i="8"/>
  <c r="BQ87" i="8"/>
  <c r="BP87" i="8"/>
  <c r="BO87" i="8"/>
  <c r="BN87" i="8"/>
  <c r="AR87" i="8"/>
  <c r="AQ87" i="8"/>
  <c r="AP87" i="8"/>
  <c r="AO87" i="8"/>
  <c r="D87" i="8"/>
  <c r="C87" i="8"/>
  <c r="B87" i="8"/>
  <c r="BQ86" i="8"/>
  <c r="BP86" i="8"/>
  <c r="BO86" i="8"/>
  <c r="BN86" i="8"/>
  <c r="AR86" i="8"/>
  <c r="AQ86" i="8"/>
  <c r="AP86" i="8"/>
  <c r="AO86" i="8"/>
  <c r="D86" i="8"/>
  <c r="C86" i="8"/>
  <c r="B86" i="8"/>
  <c r="BQ85" i="8"/>
  <c r="BP85" i="8"/>
  <c r="BO85" i="8"/>
  <c r="BN85" i="8"/>
  <c r="AR85" i="8"/>
  <c r="AQ85" i="8"/>
  <c r="AP85" i="8"/>
  <c r="AO85" i="8"/>
  <c r="D85" i="8"/>
  <c r="C85" i="8"/>
  <c r="B85" i="8"/>
  <c r="BQ84" i="8"/>
  <c r="BP84" i="8"/>
  <c r="BO84" i="8"/>
  <c r="BN84" i="8"/>
  <c r="AR84" i="8"/>
  <c r="AQ84" i="8"/>
  <c r="AP84" i="8"/>
  <c r="AO84" i="8"/>
  <c r="D84" i="8"/>
  <c r="C84" i="8"/>
  <c r="B84" i="8"/>
  <c r="BQ83" i="8"/>
  <c r="BP83" i="8"/>
  <c r="BO83" i="8"/>
  <c r="BN83" i="8"/>
  <c r="AR83" i="8"/>
  <c r="AQ83" i="8"/>
  <c r="AP83" i="8"/>
  <c r="AO83" i="8"/>
  <c r="D83" i="8"/>
  <c r="C83" i="8"/>
  <c r="B83" i="8"/>
  <c r="BQ82" i="8"/>
  <c r="BP82" i="8"/>
  <c r="BO82" i="8"/>
  <c r="BN82" i="8"/>
  <c r="AR82" i="8"/>
  <c r="AQ82" i="8"/>
  <c r="AP82" i="8"/>
  <c r="AO82" i="8"/>
  <c r="D82" i="8"/>
  <c r="C82" i="8"/>
  <c r="B82" i="8"/>
  <c r="BQ81" i="8"/>
  <c r="BP81" i="8"/>
  <c r="BO81" i="8"/>
  <c r="BN81" i="8"/>
  <c r="AR81" i="8"/>
  <c r="AQ81" i="8"/>
  <c r="AP81" i="8"/>
  <c r="AO81" i="8"/>
  <c r="D81" i="8"/>
  <c r="C81" i="8"/>
  <c r="B81" i="8"/>
  <c r="BQ80" i="8"/>
  <c r="BP80" i="8"/>
  <c r="BO80" i="8"/>
  <c r="BN80" i="8"/>
  <c r="AR80" i="8"/>
  <c r="AQ80" i="8"/>
  <c r="AP80" i="8"/>
  <c r="AO80" i="8"/>
  <c r="D80" i="8"/>
  <c r="C80" i="8"/>
  <c r="B80" i="8"/>
  <c r="BQ79" i="8"/>
  <c r="BP79" i="8"/>
  <c r="BO79" i="8"/>
  <c r="BN79" i="8"/>
  <c r="AR79" i="8"/>
  <c r="AQ79" i="8"/>
  <c r="AP79" i="8"/>
  <c r="AO79" i="8"/>
  <c r="D79" i="8"/>
  <c r="C79" i="8"/>
  <c r="B79" i="8"/>
  <c r="BQ78" i="8"/>
  <c r="BP78" i="8"/>
  <c r="BO78" i="8"/>
  <c r="BN78" i="8"/>
  <c r="AR78" i="8"/>
  <c r="AQ78" i="8"/>
  <c r="AP78" i="8"/>
  <c r="AO78" i="8"/>
  <c r="D78" i="8"/>
  <c r="C78" i="8"/>
  <c r="B78" i="8"/>
  <c r="BQ77" i="8"/>
  <c r="BP77" i="8"/>
  <c r="BO77" i="8"/>
  <c r="BN77" i="8"/>
  <c r="AR77" i="8"/>
  <c r="AQ77" i="8"/>
  <c r="AP77" i="8"/>
  <c r="AO77" i="8"/>
  <c r="D77" i="8"/>
  <c r="C77" i="8"/>
  <c r="B77" i="8"/>
  <c r="BQ76" i="8"/>
  <c r="BP76" i="8"/>
  <c r="BO76" i="8"/>
  <c r="BN76" i="8"/>
  <c r="AR76" i="8"/>
  <c r="AQ76" i="8"/>
  <c r="AP76" i="8"/>
  <c r="AO76" i="8"/>
  <c r="D76" i="8"/>
  <c r="C76" i="8"/>
  <c r="B76" i="8"/>
  <c r="BQ75" i="8"/>
  <c r="BP75" i="8"/>
  <c r="BO75" i="8"/>
  <c r="BN75" i="8"/>
  <c r="AR75" i="8"/>
  <c r="AQ75" i="8"/>
  <c r="AP75" i="8"/>
  <c r="AO75" i="8"/>
  <c r="D75" i="8"/>
  <c r="C75" i="8"/>
  <c r="B75" i="8"/>
  <c r="BQ74" i="8"/>
  <c r="BP74" i="8"/>
  <c r="BO74" i="8"/>
  <c r="BN74" i="8"/>
  <c r="AR74" i="8"/>
  <c r="AQ74" i="8"/>
  <c r="AP74" i="8"/>
  <c r="AO74" i="8"/>
  <c r="D74" i="8"/>
  <c r="C74" i="8"/>
  <c r="B74" i="8"/>
  <c r="BQ73" i="8"/>
  <c r="BP73" i="8"/>
  <c r="BO73" i="8"/>
  <c r="BN73" i="8"/>
  <c r="AR73" i="8"/>
  <c r="AQ73" i="8"/>
  <c r="AP73" i="8"/>
  <c r="AO73" i="8"/>
  <c r="D73" i="8"/>
  <c r="C73" i="8"/>
  <c r="B73" i="8"/>
  <c r="BQ72" i="8"/>
  <c r="BP72" i="8"/>
  <c r="BO72" i="8"/>
  <c r="BN72" i="8"/>
  <c r="AR72" i="8"/>
  <c r="AQ72" i="8"/>
  <c r="AP72" i="8"/>
  <c r="AO72" i="8"/>
  <c r="D72" i="8"/>
  <c r="C72" i="8"/>
  <c r="B72" i="8"/>
  <c r="BQ71" i="8"/>
  <c r="BP71" i="8"/>
  <c r="BO71" i="8"/>
  <c r="BN71" i="8"/>
  <c r="AR71" i="8"/>
  <c r="AQ71" i="8"/>
  <c r="AP71" i="8"/>
  <c r="AO71" i="8"/>
  <c r="D71" i="8"/>
  <c r="C71" i="8"/>
  <c r="B71" i="8"/>
  <c r="BQ70" i="8"/>
  <c r="BP70" i="8"/>
  <c r="BO70" i="8"/>
  <c r="BN70" i="8"/>
  <c r="AR70" i="8"/>
  <c r="AQ70" i="8"/>
  <c r="AP70" i="8"/>
  <c r="AO70" i="8"/>
  <c r="D70" i="8"/>
  <c r="C70" i="8"/>
  <c r="B70" i="8"/>
  <c r="BQ69" i="8"/>
  <c r="BP69" i="8"/>
  <c r="BO69" i="8"/>
  <c r="BN69" i="8"/>
  <c r="AR69" i="8"/>
  <c r="AQ69" i="8"/>
  <c r="AP69" i="8"/>
  <c r="AO69" i="8"/>
  <c r="D69" i="8"/>
  <c r="C69" i="8"/>
  <c r="B69" i="8"/>
  <c r="BQ68" i="8"/>
  <c r="BP68" i="8"/>
  <c r="BO68" i="8"/>
  <c r="BN68" i="8"/>
  <c r="AR68" i="8"/>
  <c r="AQ68" i="8"/>
  <c r="AP68" i="8"/>
  <c r="AO68" i="8"/>
  <c r="D68" i="8"/>
  <c r="C68" i="8"/>
  <c r="B68" i="8"/>
  <c r="BQ67" i="8"/>
  <c r="BP67" i="8"/>
  <c r="BO67" i="8"/>
  <c r="BN67" i="8"/>
  <c r="AR67" i="8"/>
  <c r="AQ67" i="8"/>
  <c r="AP67" i="8"/>
  <c r="AO67" i="8"/>
  <c r="D67" i="8"/>
  <c r="C67" i="8"/>
  <c r="B67" i="8"/>
  <c r="BQ66" i="8"/>
  <c r="BP66" i="8"/>
  <c r="BO66" i="8"/>
  <c r="BN66" i="8"/>
  <c r="AR66" i="8"/>
  <c r="AQ66" i="8"/>
  <c r="AP66" i="8"/>
  <c r="AO66" i="8"/>
  <c r="D66" i="8"/>
  <c r="C66" i="8"/>
  <c r="B66" i="8"/>
  <c r="BQ65" i="8"/>
  <c r="BP65" i="8"/>
  <c r="BO65" i="8"/>
  <c r="BN65" i="8"/>
  <c r="AR65" i="8"/>
  <c r="AQ65" i="8"/>
  <c r="AP65" i="8"/>
  <c r="AO65" i="8"/>
  <c r="D65" i="8"/>
  <c r="C65" i="8"/>
  <c r="B65" i="8"/>
  <c r="BQ64" i="8"/>
  <c r="BP64" i="8"/>
  <c r="BO64" i="8"/>
  <c r="BN64" i="8"/>
  <c r="AR64" i="8"/>
  <c r="AQ64" i="8"/>
  <c r="AP64" i="8"/>
  <c r="AO64" i="8"/>
  <c r="D64" i="8"/>
  <c r="C64" i="8"/>
  <c r="B64" i="8"/>
  <c r="BQ63" i="8"/>
  <c r="BP63" i="8"/>
  <c r="BO63" i="8"/>
  <c r="BN63" i="8"/>
  <c r="AR63" i="8"/>
  <c r="AQ63" i="8"/>
  <c r="AP63" i="8"/>
  <c r="AO63" i="8"/>
  <c r="D63" i="8"/>
  <c r="C63" i="8"/>
  <c r="B63" i="8"/>
  <c r="BQ62" i="8"/>
  <c r="BP62" i="8"/>
  <c r="BO62" i="8"/>
  <c r="BN62" i="8"/>
  <c r="AR62" i="8"/>
  <c r="AQ62" i="8"/>
  <c r="AP62" i="8"/>
  <c r="AO62" i="8"/>
  <c r="D62" i="8"/>
  <c r="C62" i="8"/>
  <c r="B62" i="8"/>
  <c r="BQ61" i="8"/>
  <c r="BP61" i="8"/>
  <c r="BO61" i="8"/>
  <c r="BN61" i="8"/>
  <c r="AR61" i="8"/>
  <c r="AQ61" i="8"/>
  <c r="AP61" i="8"/>
  <c r="AO61" i="8"/>
  <c r="D61" i="8"/>
  <c r="C61" i="8"/>
  <c r="B61" i="8"/>
  <c r="BQ60" i="8"/>
  <c r="BP60" i="8"/>
  <c r="BO60" i="8"/>
  <c r="BN60" i="8"/>
  <c r="AR60" i="8"/>
  <c r="AQ60" i="8"/>
  <c r="AP60" i="8"/>
  <c r="AO60" i="8"/>
  <c r="D60" i="8"/>
  <c r="C60" i="8"/>
  <c r="B60" i="8"/>
  <c r="BQ59" i="8"/>
  <c r="BP59" i="8"/>
  <c r="BO59" i="8"/>
  <c r="BN59" i="8"/>
  <c r="AR59" i="8"/>
  <c r="AQ59" i="8"/>
  <c r="AP59" i="8"/>
  <c r="AO59" i="8"/>
  <c r="D59" i="8"/>
  <c r="C59" i="8"/>
  <c r="B59" i="8"/>
  <c r="BQ58" i="8"/>
  <c r="BP58" i="8"/>
  <c r="BO58" i="8"/>
  <c r="BN58" i="8"/>
  <c r="AR58" i="8"/>
  <c r="AQ58" i="8"/>
  <c r="AP58" i="8"/>
  <c r="AO58" i="8"/>
  <c r="D58" i="8"/>
  <c r="C58" i="8"/>
  <c r="B58" i="8"/>
  <c r="BQ57" i="8"/>
  <c r="BP57" i="8"/>
  <c r="BO57" i="8"/>
  <c r="BN57" i="8"/>
  <c r="AR57" i="8"/>
  <c r="AQ57" i="8"/>
  <c r="AP57" i="8"/>
  <c r="AO57" i="8"/>
  <c r="D57" i="8"/>
  <c r="C57" i="8"/>
  <c r="B57" i="8"/>
  <c r="BQ56" i="8"/>
  <c r="BP56" i="8"/>
  <c r="BO56" i="8"/>
  <c r="BN56" i="8"/>
  <c r="AR56" i="8"/>
  <c r="AQ56" i="8"/>
  <c r="AP56" i="8"/>
  <c r="AO56" i="8"/>
  <c r="D56" i="8"/>
  <c r="C56" i="8"/>
  <c r="B56" i="8"/>
  <c r="BQ55" i="8"/>
  <c r="BP55" i="8"/>
  <c r="BO55" i="8"/>
  <c r="BN55" i="8"/>
  <c r="AR55" i="8"/>
  <c r="AQ55" i="8"/>
  <c r="AP55" i="8"/>
  <c r="AO55" i="8"/>
  <c r="D55" i="8"/>
  <c r="C55" i="8"/>
  <c r="B55" i="8"/>
  <c r="BQ54" i="8"/>
  <c r="BP54" i="8"/>
  <c r="BO54" i="8"/>
  <c r="BN54" i="8"/>
  <c r="AR54" i="8"/>
  <c r="AQ54" i="8"/>
  <c r="AP54" i="8"/>
  <c r="AO54" i="8"/>
  <c r="D54" i="8"/>
  <c r="C54" i="8"/>
  <c r="B54" i="8"/>
  <c r="BQ53" i="8"/>
  <c r="BP53" i="8"/>
  <c r="BO53" i="8"/>
  <c r="BN53" i="8"/>
  <c r="AR53" i="8"/>
  <c r="AQ53" i="8"/>
  <c r="AP53" i="8"/>
  <c r="AO53" i="8"/>
  <c r="D53" i="8"/>
  <c r="C53" i="8"/>
  <c r="B53" i="8"/>
  <c r="BQ52" i="8"/>
  <c r="BP52" i="8"/>
  <c r="BO52" i="8"/>
  <c r="BN52" i="8"/>
  <c r="AR52" i="8"/>
  <c r="AQ52" i="8"/>
  <c r="AP52" i="8"/>
  <c r="AO52" i="8"/>
  <c r="D52" i="8"/>
  <c r="C52" i="8"/>
  <c r="B52" i="8"/>
  <c r="BQ51" i="8"/>
  <c r="BP51" i="8"/>
  <c r="BO51" i="8"/>
  <c r="BN51" i="8"/>
  <c r="AR51" i="8"/>
  <c r="AQ51" i="8"/>
  <c r="AP51" i="8"/>
  <c r="AO51" i="8"/>
  <c r="D51" i="8"/>
  <c r="C51" i="8"/>
  <c r="B51" i="8"/>
  <c r="BQ50" i="8"/>
  <c r="BP50" i="8"/>
  <c r="BO50" i="8"/>
  <c r="BN50" i="8"/>
  <c r="AR50" i="8"/>
  <c r="AQ50" i="8"/>
  <c r="AP50" i="8"/>
  <c r="AO50" i="8"/>
  <c r="D50" i="8"/>
  <c r="C50" i="8"/>
  <c r="B50" i="8"/>
  <c r="BQ49" i="8"/>
  <c r="BP49" i="8"/>
  <c r="BO49" i="8"/>
  <c r="BN49" i="8"/>
  <c r="AR49" i="8"/>
  <c r="AQ49" i="8"/>
  <c r="AP49" i="8"/>
  <c r="AO49" i="8"/>
  <c r="D49" i="8"/>
  <c r="C49" i="8"/>
  <c r="B49" i="8"/>
  <c r="BQ48" i="8"/>
  <c r="BP48" i="8"/>
  <c r="BO48" i="8"/>
  <c r="BN48" i="8"/>
  <c r="AR48" i="8"/>
  <c r="AQ48" i="8"/>
  <c r="AP48" i="8"/>
  <c r="AO48" i="8"/>
  <c r="D48" i="8"/>
  <c r="C48" i="8"/>
  <c r="B48" i="8"/>
  <c r="BQ47" i="8"/>
  <c r="BP47" i="8"/>
  <c r="BO47" i="8"/>
  <c r="BN47" i="8"/>
  <c r="AR47" i="8"/>
  <c r="AQ47" i="8"/>
  <c r="AP47" i="8"/>
  <c r="AO47" i="8"/>
  <c r="D47" i="8"/>
  <c r="C47" i="8"/>
  <c r="B47" i="8"/>
  <c r="BQ46" i="8"/>
  <c r="BP46" i="8"/>
  <c r="BO46" i="8"/>
  <c r="BN46" i="8"/>
  <c r="AR46" i="8"/>
  <c r="AQ46" i="8"/>
  <c r="AP46" i="8"/>
  <c r="AO46" i="8"/>
  <c r="D46" i="8"/>
  <c r="C46" i="8"/>
  <c r="B46" i="8"/>
  <c r="BQ45" i="8"/>
  <c r="BP45" i="8"/>
  <c r="BO45" i="8"/>
  <c r="BN45" i="8"/>
  <c r="AR45" i="8"/>
  <c r="AQ45" i="8"/>
  <c r="AP45" i="8"/>
  <c r="AO45" i="8"/>
  <c r="D45" i="8"/>
  <c r="C45" i="8"/>
  <c r="B45" i="8"/>
  <c r="BQ44" i="8"/>
  <c r="BP44" i="8"/>
  <c r="BO44" i="8"/>
  <c r="BN44" i="8"/>
  <c r="AR44" i="8"/>
  <c r="AQ44" i="8"/>
  <c r="AP44" i="8"/>
  <c r="AO44" i="8"/>
  <c r="D44" i="8"/>
  <c r="C44" i="8"/>
  <c r="B44" i="8"/>
  <c r="BQ43" i="8"/>
  <c r="BP43" i="8"/>
  <c r="BO43" i="8"/>
  <c r="BN43" i="8"/>
  <c r="AR43" i="8"/>
  <c r="AQ43" i="8"/>
  <c r="AP43" i="8"/>
  <c r="AO43" i="8"/>
  <c r="D43" i="8"/>
  <c r="C43" i="8"/>
  <c r="B43" i="8"/>
  <c r="BQ42" i="8"/>
  <c r="BP42" i="8"/>
  <c r="BO42" i="8"/>
  <c r="BN42" i="8"/>
  <c r="AR42" i="8"/>
  <c r="AQ42" i="8"/>
  <c r="AP42" i="8"/>
  <c r="AO42" i="8"/>
  <c r="D42" i="8"/>
  <c r="C42" i="8"/>
  <c r="B42" i="8"/>
  <c r="BQ41" i="8"/>
  <c r="BP41" i="8"/>
  <c r="BO41" i="8"/>
  <c r="BN41" i="8"/>
  <c r="AR41" i="8"/>
  <c r="AQ41" i="8"/>
  <c r="AP41" i="8"/>
  <c r="AO41" i="8"/>
  <c r="D41" i="8"/>
  <c r="C41" i="8"/>
  <c r="B41" i="8"/>
  <c r="BQ40" i="8"/>
  <c r="BP40" i="8"/>
  <c r="BO40" i="8"/>
  <c r="BN40" i="8"/>
  <c r="AR40" i="8"/>
  <c r="AQ40" i="8"/>
  <c r="AP40" i="8"/>
  <c r="AO40" i="8"/>
  <c r="D40" i="8"/>
  <c r="C40" i="8"/>
  <c r="B40" i="8"/>
  <c r="BQ39" i="8"/>
  <c r="BP39" i="8"/>
  <c r="BO39" i="8"/>
  <c r="BN39" i="8"/>
  <c r="AR39" i="8"/>
  <c r="AQ39" i="8"/>
  <c r="AP39" i="8"/>
  <c r="AO39" i="8"/>
  <c r="D39" i="8"/>
  <c r="C39" i="8"/>
  <c r="B39" i="8"/>
  <c r="BQ38" i="8"/>
  <c r="BP38" i="8"/>
  <c r="BO38" i="8"/>
  <c r="BN38" i="8"/>
  <c r="AR38" i="8"/>
  <c r="AQ38" i="8"/>
  <c r="AP38" i="8"/>
  <c r="AO38" i="8"/>
  <c r="D38" i="8"/>
  <c r="C38" i="8"/>
  <c r="B38" i="8"/>
  <c r="BQ37" i="8"/>
  <c r="BP37" i="8"/>
  <c r="BO37" i="8"/>
  <c r="BN37" i="8"/>
  <c r="AR37" i="8"/>
  <c r="AQ37" i="8"/>
  <c r="AP37" i="8"/>
  <c r="AO37" i="8"/>
  <c r="D37" i="8"/>
  <c r="C37" i="8"/>
  <c r="B37" i="8"/>
  <c r="BQ36" i="8"/>
  <c r="BP36" i="8"/>
  <c r="BO36" i="8"/>
  <c r="BN36" i="8"/>
  <c r="AR36" i="8"/>
  <c r="AQ36" i="8"/>
  <c r="AP36" i="8"/>
  <c r="AO36" i="8"/>
  <c r="D36" i="8"/>
  <c r="C36" i="8"/>
  <c r="B36" i="8"/>
  <c r="BQ35" i="8"/>
  <c r="BP35" i="8"/>
  <c r="BO35" i="8"/>
  <c r="BN35" i="8"/>
  <c r="AR35" i="8"/>
  <c r="AQ35" i="8"/>
  <c r="AP35" i="8"/>
  <c r="AO35" i="8"/>
  <c r="D35" i="8"/>
  <c r="C35" i="8"/>
  <c r="B35" i="8"/>
  <c r="BQ34" i="8"/>
  <c r="BP34" i="8"/>
  <c r="BO34" i="8"/>
  <c r="BN34" i="8"/>
  <c r="AR34" i="8"/>
  <c r="AQ34" i="8"/>
  <c r="AP34" i="8"/>
  <c r="AO34" i="8"/>
  <c r="D34" i="8"/>
  <c r="C34" i="8"/>
  <c r="B34" i="8"/>
  <c r="BQ33" i="8"/>
  <c r="BP33" i="8"/>
  <c r="BO33" i="8"/>
  <c r="BN33" i="8"/>
  <c r="AR33" i="8"/>
  <c r="AQ33" i="8"/>
  <c r="AP33" i="8"/>
  <c r="AO33" i="8"/>
  <c r="D33" i="8"/>
  <c r="C33" i="8"/>
  <c r="B33" i="8"/>
  <c r="BQ32" i="8"/>
  <c r="BP32" i="8"/>
  <c r="BO32" i="8"/>
  <c r="BN32" i="8"/>
  <c r="AR32" i="8"/>
  <c r="AQ32" i="8"/>
  <c r="AP32" i="8"/>
  <c r="AO32" i="8"/>
  <c r="D32" i="8"/>
  <c r="C32" i="8"/>
  <c r="B32" i="8"/>
  <c r="BQ31" i="8"/>
  <c r="BP31" i="8"/>
  <c r="BO31" i="8"/>
  <c r="BN31" i="8"/>
  <c r="AR31" i="8"/>
  <c r="AQ31" i="8"/>
  <c r="AP31" i="8"/>
  <c r="AO31" i="8"/>
  <c r="D31" i="8"/>
  <c r="C31" i="8"/>
  <c r="B31" i="8"/>
  <c r="BQ30" i="8"/>
  <c r="BP30" i="8"/>
  <c r="BO30" i="8"/>
  <c r="BN30" i="8"/>
  <c r="AR30" i="8"/>
  <c r="AQ30" i="8"/>
  <c r="AP30" i="8"/>
  <c r="AO30" i="8"/>
  <c r="D30" i="8"/>
  <c r="C30" i="8"/>
  <c r="B30" i="8"/>
  <c r="BQ29" i="8"/>
  <c r="BP29" i="8"/>
  <c r="BO29" i="8"/>
  <c r="BN29" i="8"/>
  <c r="AR29" i="8"/>
  <c r="AQ29" i="8"/>
  <c r="AP29" i="8"/>
  <c r="AO29" i="8"/>
  <c r="D29" i="8"/>
  <c r="C29" i="8"/>
  <c r="B29" i="8"/>
  <c r="BQ28" i="8"/>
  <c r="BP28" i="8"/>
  <c r="BO28" i="8"/>
  <c r="BN28" i="8"/>
  <c r="AR28" i="8"/>
  <c r="AQ28" i="8"/>
  <c r="AP28" i="8"/>
  <c r="AO28" i="8"/>
  <c r="D28" i="8"/>
  <c r="C28" i="8"/>
  <c r="B28" i="8"/>
  <c r="BQ27" i="8"/>
  <c r="BP27" i="8"/>
  <c r="BO27" i="8"/>
  <c r="BN27" i="8"/>
  <c r="AR27" i="8"/>
  <c r="AQ27" i="8"/>
  <c r="AP27" i="8"/>
  <c r="AO27" i="8"/>
  <c r="D27" i="8"/>
  <c r="C27" i="8"/>
  <c r="B27" i="8"/>
  <c r="BQ26" i="8"/>
  <c r="BP26" i="8"/>
  <c r="BO26" i="8"/>
  <c r="BN26" i="8"/>
  <c r="AR26" i="8"/>
  <c r="AQ26" i="8"/>
  <c r="AP26" i="8"/>
  <c r="AO26" i="8"/>
  <c r="D26" i="8"/>
  <c r="C26" i="8"/>
  <c r="B26" i="8"/>
  <c r="BQ25" i="8"/>
  <c r="BP25" i="8"/>
  <c r="BO25" i="8"/>
  <c r="BN25" i="8"/>
  <c r="AR25" i="8"/>
  <c r="AQ25" i="8"/>
  <c r="AP25" i="8"/>
  <c r="AO25" i="8"/>
  <c r="D25" i="8"/>
  <c r="C25" i="8"/>
  <c r="B25" i="8"/>
  <c r="BQ24" i="8"/>
  <c r="BP24" i="8"/>
  <c r="BO24" i="8"/>
  <c r="BN24" i="8"/>
  <c r="AR24" i="8"/>
  <c r="AQ24" i="8"/>
  <c r="AP24" i="8"/>
  <c r="AO24" i="8"/>
  <c r="D24" i="8"/>
  <c r="C24" i="8"/>
  <c r="B24" i="8"/>
  <c r="BQ23" i="8"/>
  <c r="BP23" i="8"/>
  <c r="BO23" i="8"/>
  <c r="BN23" i="8"/>
  <c r="AR23" i="8"/>
  <c r="AQ23" i="8"/>
  <c r="AP23" i="8"/>
  <c r="AO23" i="8"/>
  <c r="D23" i="8"/>
  <c r="C23" i="8"/>
  <c r="B23" i="8"/>
  <c r="BQ22" i="8"/>
  <c r="BP22" i="8"/>
  <c r="BO22" i="8"/>
  <c r="BN22" i="8"/>
  <c r="AR22" i="8"/>
  <c r="AQ22" i="8"/>
  <c r="AP22" i="8"/>
  <c r="AO22" i="8"/>
  <c r="D22" i="8"/>
  <c r="C22" i="8"/>
  <c r="B22" i="8"/>
  <c r="BQ21" i="8"/>
  <c r="BP21" i="8"/>
  <c r="BO21" i="8"/>
  <c r="BN21" i="8"/>
  <c r="AR21" i="8"/>
  <c r="AQ21" i="8"/>
  <c r="AP21" i="8"/>
  <c r="AO21" i="8"/>
  <c r="D21" i="8"/>
  <c r="C21" i="8"/>
  <c r="B21" i="8"/>
  <c r="BQ20" i="8"/>
  <c r="BP20" i="8"/>
  <c r="BO20" i="8"/>
  <c r="BN20" i="8"/>
  <c r="AR20" i="8"/>
  <c r="AQ20" i="8"/>
  <c r="AP20" i="8"/>
  <c r="AO20" i="8"/>
  <c r="D20" i="8"/>
  <c r="C20" i="8"/>
  <c r="B20" i="8"/>
  <c r="BQ19" i="8"/>
  <c r="BP19" i="8"/>
  <c r="BO19" i="8"/>
  <c r="BN19" i="8"/>
  <c r="AR19" i="8"/>
  <c r="AQ19" i="8"/>
  <c r="AP19" i="8"/>
  <c r="AO19" i="8"/>
  <c r="D19" i="8"/>
  <c r="C19" i="8"/>
  <c r="B19" i="8"/>
  <c r="BQ18" i="8"/>
  <c r="BP18" i="8"/>
  <c r="BO18" i="8"/>
  <c r="BN18" i="8"/>
  <c r="AR18" i="8"/>
  <c r="AQ18" i="8"/>
  <c r="AP18" i="8"/>
  <c r="AO18" i="8"/>
  <c r="D18" i="8"/>
  <c r="C18" i="8"/>
  <c r="B18" i="8"/>
  <c r="BQ17" i="8"/>
  <c r="BP17" i="8"/>
  <c r="BO17" i="8"/>
  <c r="BN17" i="8"/>
  <c r="AR17" i="8"/>
  <c r="AQ17" i="8"/>
  <c r="AP17" i="8"/>
  <c r="AO17" i="8"/>
  <c r="D17" i="8"/>
  <c r="C17" i="8"/>
  <c r="B17" i="8"/>
  <c r="BQ16" i="8"/>
  <c r="BP16" i="8"/>
  <c r="BO16" i="8"/>
  <c r="BN16" i="8"/>
  <c r="AR16" i="8"/>
  <c r="AQ16" i="8"/>
  <c r="AP16" i="8"/>
  <c r="AO16" i="8"/>
  <c r="AO15" i="8" s="1"/>
  <c r="D16" i="8"/>
  <c r="C16" i="8"/>
  <c r="B16" i="8"/>
  <c r="BN15" i="8"/>
  <c r="BL15" i="8"/>
  <c r="BK15" i="8"/>
  <c r="G19" i="34"/>
  <c r="BI15" i="8"/>
  <c r="BH15" i="8"/>
  <c r="BG15" i="8"/>
  <c r="BF15" i="8"/>
  <c r="BE15" i="8"/>
  <c r="G22" i="34" s="1"/>
  <c r="BD15" i="8"/>
  <c r="G18" i="34" s="1"/>
  <c r="BB15" i="8"/>
  <c r="G21" i="34" s="1"/>
  <c r="BA15" i="8"/>
  <c r="G17" i="34" s="1"/>
  <c r="AZ15" i="8"/>
  <c r="AY15" i="8"/>
  <c r="AX15" i="8"/>
  <c r="AW15" i="8"/>
  <c r="AV15" i="8"/>
  <c r="AU15" i="8"/>
  <c r="AT15" i="8"/>
  <c r="AM15" i="8"/>
  <c r="AL15" i="8"/>
  <c r="F19" i="34"/>
  <c r="AJ15" i="8"/>
  <c r="AI15" i="8"/>
  <c r="AH15" i="8"/>
  <c r="AG15" i="8"/>
  <c r="AF15" i="8"/>
  <c r="F22" i="34" s="1"/>
  <c r="AE15" i="8"/>
  <c r="F18" i="34" s="1"/>
  <c r="AC15" i="8"/>
  <c r="F21" i="34" s="1"/>
  <c r="AB15" i="8"/>
  <c r="F17" i="34" s="1"/>
  <c r="AA15" i="8"/>
  <c r="Z15" i="8"/>
  <c r="Y15" i="8"/>
  <c r="X15" i="8"/>
  <c r="W15" i="8"/>
  <c r="V15" i="8"/>
  <c r="U15" i="8"/>
  <c r="S15" i="8"/>
  <c r="R15" i="8"/>
  <c r="Q15" i="8"/>
  <c r="O15" i="8"/>
  <c r="N15" i="8"/>
  <c r="M15" i="8"/>
  <c r="L15" i="8"/>
  <c r="K15" i="8"/>
  <c r="J15" i="8"/>
  <c r="I15" i="8"/>
  <c r="H15" i="8"/>
  <c r="G15" i="8"/>
  <c r="F15" i="8"/>
  <c r="BI14" i="8"/>
  <c r="G51" i="34" s="1"/>
  <c r="BH14" i="8"/>
  <c r="G39" i="34" s="1"/>
  <c r="BG14" i="8"/>
  <c r="G50" i="34" s="1"/>
  <c r="BF14" i="8"/>
  <c r="G38" i="34" s="1"/>
  <c r="BE14" i="8"/>
  <c r="G43" i="34" s="1"/>
  <c r="BD14" i="8"/>
  <c r="G34" i="34" s="1"/>
  <c r="BB14" i="8"/>
  <c r="G42" i="34" s="1"/>
  <c r="BA14" i="8"/>
  <c r="G33" i="34" s="1"/>
  <c r="AJ14" i="8"/>
  <c r="F51" i="34" s="1"/>
  <c r="AI14" i="8"/>
  <c r="F39" i="34" s="1"/>
  <c r="AH14" i="8"/>
  <c r="F50" i="34" s="1"/>
  <c r="AG14" i="8"/>
  <c r="F38" i="34" s="1"/>
  <c r="AF14" i="8"/>
  <c r="F43" i="34" s="1"/>
  <c r="AE14" i="8"/>
  <c r="F34" i="34" s="1"/>
  <c r="AC14" i="8"/>
  <c r="F42" i="34" s="1"/>
  <c r="AB14" i="8"/>
  <c r="F33" i="34" s="1"/>
  <c r="M14" i="8"/>
  <c r="H31" i="34" s="1"/>
  <c r="L14" i="8"/>
  <c r="H27" i="34" s="1"/>
  <c r="H59" i="34" s="1"/>
  <c r="K14" i="8"/>
  <c r="H26" i="34" s="1"/>
  <c r="BQ13" i="8"/>
  <c r="BP13" i="8"/>
  <c r="BO13" i="8"/>
  <c r="BN13" i="8"/>
  <c r="AR13" i="8"/>
  <c r="AQ13" i="8"/>
  <c r="AP13" i="8"/>
  <c r="AO13" i="8"/>
  <c r="C13" i="8"/>
  <c r="B13" i="8"/>
  <c r="AY9" i="8"/>
  <c r="AX9" i="8"/>
  <c r="Z9" i="8"/>
  <c r="Y9" i="8"/>
  <c r="AY8" i="8"/>
  <c r="AX8" i="8"/>
  <c r="Z8" i="8"/>
  <c r="Y8" i="8"/>
  <c r="G8" i="8"/>
  <c r="F8" i="8"/>
  <c r="AY7" i="8"/>
  <c r="AX7" i="8"/>
  <c r="Z7" i="8"/>
  <c r="Y7" i="8"/>
  <c r="G7" i="8"/>
  <c r="F7" i="8"/>
  <c r="AY6" i="8"/>
  <c r="AX6" i="8"/>
  <c r="Z6" i="8"/>
  <c r="Y6" i="8"/>
  <c r="G6" i="8"/>
  <c r="F6" i="8"/>
  <c r="AY5" i="8"/>
  <c r="AX5" i="8"/>
  <c r="Z5" i="8"/>
  <c r="Y5" i="8"/>
  <c r="G5" i="8"/>
  <c r="F5" i="8"/>
  <c r="AY4" i="8"/>
  <c r="AX4" i="8"/>
  <c r="Z4" i="8"/>
  <c r="Y4" i="8"/>
  <c r="G4" i="8"/>
  <c r="F4" i="8"/>
  <c r="AY3" i="8"/>
  <c r="AX3" i="8"/>
  <c r="Z3" i="8"/>
  <c r="Y3" i="8"/>
  <c r="G3" i="8"/>
  <c r="F3" i="8"/>
  <c r="AY815" i="5"/>
  <c r="AX815" i="5"/>
  <c r="AW815" i="5"/>
  <c r="AV815" i="5"/>
  <c r="D815" i="5"/>
  <c r="C815" i="5"/>
  <c r="B815" i="5"/>
  <c r="AY814" i="5"/>
  <c r="AX814" i="5"/>
  <c r="AW814" i="5"/>
  <c r="AV814" i="5"/>
  <c r="D814" i="5"/>
  <c r="C814" i="5"/>
  <c r="B814" i="5"/>
  <c r="AY813" i="5"/>
  <c r="AX813" i="5"/>
  <c r="AW813" i="5"/>
  <c r="AV813" i="5"/>
  <c r="D813" i="5"/>
  <c r="C813" i="5"/>
  <c r="B813" i="5"/>
  <c r="AY812" i="5"/>
  <c r="AX812" i="5"/>
  <c r="AW812" i="5"/>
  <c r="AV812" i="5"/>
  <c r="D812" i="5"/>
  <c r="C812" i="5"/>
  <c r="B812" i="5"/>
  <c r="AY811" i="5"/>
  <c r="AX811" i="5"/>
  <c r="AW811" i="5"/>
  <c r="AV811" i="5"/>
  <c r="D811" i="5"/>
  <c r="C811" i="5"/>
  <c r="B811" i="5"/>
  <c r="AY810" i="5"/>
  <c r="AX810" i="5"/>
  <c r="AW810" i="5"/>
  <c r="AV810" i="5"/>
  <c r="D810" i="5"/>
  <c r="C810" i="5"/>
  <c r="B810" i="5"/>
  <c r="AY809" i="5"/>
  <c r="AX809" i="5"/>
  <c r="AW809" i="5"/>
  <c r="AV809" i="5"/>
  <c r="D809" i="5"/>
  <c r="C809" i="5"/>
  <c r="B809" i="5"/>
  <c r="AY808" i="5"/>
  <c r="AX808" i="5"/>
  <c r="AW808" i="5"/>
  <c r="AV808" i="5"/>
  <c r="D808" i="5"/>
  <c r="C808" i="5"/>
  <c r="B808" i="5"/>
  <c r="AY807" i="5"/>
  <c r="AX807" i="5"/>
  <c r="AW807" i="5"/>
  <c r="AV807" i="5"/>
  <c r="D807" i="5"/>
  <c r="C807" i="5"/>
  <c r="B807" i="5"/>
  <c r="AY806" i="5"/>
  <c r="AX806" i="5"/>
  <c r="AW806" i="5"/>
  <c r="AV806" i="5"/>
  <c r="D806" i="5"/>
  <c r="C806" i="5"/>
  <c r="B806" i="5"/>
  <c r="AY805" i="5"/>
  <c r="AX805" i="5"/>
  <c r="AW805" i="5"/>
  <c r="AV805" i="5"/>
  <c r="D805" i="5"/>
  <c r="C805" i="5"/>
  <c r="B805" i="5"/>
  <c r="AY804" i="5"/>
  <c r="AX804" i="5"/>
  <c r="AW804" i="5"/>
  <c r="AV804" i="5"/>
  <c r="D804" i="5"/>
  <c r="C804" i="5"/>
  <c r="B804" i="5"/>
  <c r="AY803" i="5"/>
  <c r="AX803" i="5"/>
  <c r="AW803" i="5"/>
  <c r="AV803" i="5"/>
  <c r="D803" i="5"/>
  <c r="C803" i="5"/>
  <c r="B803" i="5"/>
  <c r="AY802" i="5"/>
  <c r="AX802" i="5"/>
  <c r="AW802" i="5"/>
  <c r="AV802" i="5"/>
  <c r="D802" i="5"/>
  <c r="C802" i="5"/>
  <c r="B802" i="5"/>
  <c r="AY801" i="5"/>
  <c r="AX801" i="5"/>
  <c r="AW801" i="5"/>
  <c r="AV801" i="5"/>
  <c r="D801" i="5"/>
  <c r="C801" i="5"/>
  <c r="B801" i="5"/>
  <c r="AY800" i="5"/>
  <c r="AX800" i="5"/>
  <c r="AW800" i="5"/>
  <c r="AV800" i="5"/>
  <c r="D800" i="5"/>
  <c r="C800" i="5"/>
  <c r="B800" i="5"/>
  <c r="AY799" i="5"/>
  <c r="AX799" i="5"/>
  <c r="AW799" i="5"/>
  <c r="AV799" i="5"/>
  <c r="D799" i="5"/>
  <c r="C799" i="5"/>
  <c r="B799" i="5"/>
  <c r="AY798" i="5"/>
  <c r="AX798" i="5"/>
  <c r="AW798" i="5"/>
  <c r="AV798" i="5"/>
  <c r="D798" i="5"/>
  <c r="C798" i="5"/>
  <c r="B798" i="5"/>
  <c r="AY797" i="5"/>
  <c r="AX797" i="5"/>
  <c r="AW797" i="5"/>
  <c r="AV797" i="5"/>
  <c r="D797" i="5"/>
  <c r="C797" i="5"/>
  <c r="B797" i="5"/>
  <c r="AY796" i="5"/>
  <c r="AX796" i="5"/>
  <c r="AW796" i="5"/>
  <c r="AV796" i="5"/>
  <c r="D796" i="5"/>
  <c r="C796" i="5"/>
  <c r="B796" i="5"/>
  <c r="AY795" i="5"/>
  <c r="AX795" i="5"/>
  <c r="AW795" i="5"/>
  <c r="AV795" i="5"/>
  <c r="D795" i="5"/>
  <c r="C795" i="5"/>
  <c r="B795" i="5"/>
  <c r="AY794" i="5"/>
  <c r="AX794" i="5"/>
  <c r="AW794" i="5"/>
  <c r="AV794" i="5"/>
  <c r="D794" i="5"/>
  <c r="C794" i="5"/>
  <c r="B794" i="5"/>
  <c r="AY793" i="5"/>
  <c r="AX793" i="5"/>
  <c r="AW793" i="5"/>
  <c r="AV793" i="5"/>
  <c r="D793" i="5"/>
  <c r="C793" i="5"/>
  <c r="B793" i="5"/>
  <c r="AY792" i="5"/>
  <c r="AX792" i="5"/>
  <c r="AW792" i="5"/>
  <c r="AV792" i="5"/>
  <c r="D792" i="5"/>
  <c r="C792" i="5"/>
  <c r="B792" i="5"/>
  <c r="AY791" i="5"/>
  <c r="AX791" i="5"/>
  <c r="AW791" i="5"/>
  <c r="AV791" i="5"/>
  <c r="D791" i="5"/>
  <c r="C791" i="5"/>
  <c r="B791" i="5"/>
  <c r="AY790" i="5"/>
  <c r="AX790" i="5"/>
  <c r="AW790" i="5"/>
  <c r="AV790" i="5"/>
  <c r="D790" i="5"/>
  <c r="C790" i="5"/>
  <c r="B790" i="5"/>
  <c r="AY789" i="5"/>
  <c r="AX789" i="5"/>
  <c r="AW789" i="5"/>
  <c r="AV789" i="5"/>
  <c r="D789" i="5"/>
  <c r="C789" i="5"/>
  <c r="B789" i="5"/>
  <c r="AY788" i="5"/>
  <c r="AX788" i="5"/>
  <c r="AW788" i="5"/>
  <c r="AV788" i="5"/>
  <c r="D788" i="5"/>
  <c r="C788" i="5"/>
  <c r="B788" i="5"/>
  <c r="AY787" i="5"/>
  <c r="AX787" i="5"/>
  <c r="AW787" i="5"/>
  <c r="AV787" i="5"/>
  <c r="D787" i="5"/>
  <c r="C787" i="5"/>
  <c r="B787" i="5"/>
  <c r="AY786" i="5"/>
  <c r="AX786" i="5"/>
  <c r="AW786" i="5"/>
  <c r="AV786" i="5"/>
  <c r="D786" i="5"/>
  <c r="C786" i="5"/>
  <c r="B786" i="5"/>
  <c r="AY785" i="5"/>
  <c r="AX785" i="5"/>
  <c r="AW785" i="5"/>
  <c r="AV785" i="5"/>
  <c r="D785" i="5"/>
  <c r="C785" i="5"/>
  <c r="B785" i="5"/>
  <c r="AY784" i="5"/>
  <c r="AX784" i="5"/>
  <c r="AW784" i="5"/>
  <c r="AV784" i="5"/>
  <c r="D784" i="5"/>
  <c r="C784" i="5"/>
  <c r="B784" i="5"/>
  <c r="AY783" i="5"/>
  <c r="AX783" i="5"/>
  <c r="AW783" i="5"/>
  <c r="AV783" i="5"/>
  <c r="D783" i="5"/>
  <c r="C783" i="5"/>
  <c r="B783" i="5"/>
  <c r="AY782" i="5"/>
  <c r="AX782" i="5"/>
  <c r="AW782" i="5"/>
  <c r="AV782" i="5"/>
  <c r="D782" i="5"/>
  <c r="C782" i="5"/>
  <c r="B782" i="5"/>
  <c r="AY781" i="5"/>
  <c r="AX781" i="5"/>
  <c r="AW781" i="5"/>
  <c r="AV781" i="5"/>
  <c r="D781" i="5"/>
  <c r="C781" i="5"/>
  <c r="B781" i="5"/>
  <c r="AY780" i="5"/>
  <c r="AX780" i="5"/>
  <c r="AW780" i="5"/>
  <c r="AV780" i="5"/>
  <c r="D780" i="5"/>
  <c r="C780" i="5"/>
  <c r="B780" i="5"/>
  <c r="AY779" i="5"/>
  <c r="AX779" i="5"/>
  <c r="AW779" i="5"/>
  <c r="AV779" i="5"/>
  <c r="D779" i="5"/>
  <c r="C779" i="5"/>
  <c r="B779" i="5"/>
  <c r="AY778" i="5"/>
  <c r="AX778" i="5"/>
  <c r="AW778" i="5"/>
  <c r="AV778" i="5"/>
  <c r="D778" i="5"/>
  <c r="C778" i="5"/>
  <c r="B778" i="5"/>
  <c r="AY777" i="5"/>
  <c r="AX777" i="5"/>
  <c r="AW777" i="5"/>
  <c r="AV777" i="5"/>
  <c r="D777" i="5"/>
  <c r="C777" i="5"/>
  <c r="B777" i="5"/>
  <c r="AY776" i="5"/>
  <c r="AX776" i="5"/>
  <c r="AW776" i="5"/>
  <c r="AV776" i="5"/>
  <c r="D776" i="5"/>
  <c r="C776" i="5"/>
  <c r="B776" i="5"/>
  <c r="AY775" i="5"/>
  <c r="AX775" i="5"/>
  <c r="AW775" i="5"/>
  <c r="AV775" i="5"/>
  <c r="D775" i="5"/>
  <c r="C775" i="5"/>
  <c r="B775" i="5"/>
  <c r="AY774" i="5"/>
  <c r="AX774" i="5"/>
  <c r="AW774" i="5"/>
  <c r="AV774" i="5"/>
  <c r="D774" i="5"/>
  <c r="C774" i="5"/>
  <c r="B774" i="5"/>
  <c r="AY773" i="5"/>
  <c r="AX773" i="5"/>
  <c r="AW773" i="5"/>
  <c r="AV773" i="5"/>
  <c r="D773" i="5"/>
  <c r="C773" i="5"/>
  <c r="B773" i="5"/>
  <c r="AY772" i="5"/>
  <c r="AX772" i="5"/>
  <c r="AW772" i="5"/>
  <c r="AV772" i="5"/>
  <c r="D772" i="5"/>
  <c r="C772" i="5"/>
  <c r="B772" i="5"/>
  <c r="AY771" i="5"/>
  <c r="AX771" i="5"/>
  <c r="AW771" i="5"/>
  <c r="AV771" i="5"/>
  <c r="D771" i="5"/>
  <c r="C771" i="5"/>
  <c r="B771" i="5"/>
  <c r="AY770" i="5"/>
  <c r="AX770" i="5"/>
  <c r="AW770" i="5"/>
  <c r="AV770" i="5"/>
  <c r="D770" i="5"/>
  <c r="C770" i="5"/>
  <c r="B770" i="5"/>
  <c r="AY769" i="5"/>
  <c r="AX769" i="5"/>
  <c r="AW769" i="5"/>
  <c r="AV769" i="5"/>
  <c r="D769" i="5"/>
  <c r="C769" i="5"/>
  <c r="B769" i="5"/>
  <c r="AY768" i="5"/>
  <c r="AX768" i="5"/>
  <c r="AW768" i="5"/>
  <c r="AV768" i="5"/>
  <c r="D768" i="5"/>
  <c r="C768" i="5"/>
  <c r="B768" i="5"/>
  <c r="AY767" i="5"/>
  <c r="AX767" i="5"/>
  <c r="AW767" i="5"/>
  <c r="AV767" i="5"/>
  <c r="D767" i="5"/>
  <c r="C767" i="5"/>
  <c r="B767" i="5"/>
  <c r="AY766" i="5"/>
  <c r="AX766" i="5"/>
  <c r="AW766" i="5"/>
  <c r="AV766" i="5"/>
  <c r="D766" i="5"/>
  <c r="C766" i="5"/>
  <c r="B766" i="5"/>
  <c r="AY765" i="5"/>
  <c r="AX765" i="5"/>
  <c r="AW765" i="5"/>
  <c r="AV765" i="5"/>
  <c r="D765" i="5"/>
  <c r="C765" i="5"/>
  <c r="B765" i="5"/>
  <c r="AY764" i="5"/>
  <c r="AX764" i="5"/>
  <c r="AW764" i="5"/>
  <c r="AV764" i="5"/>
  <c r="D764" i="5"/>
  <c r="C764" i="5"/>
  <c r="B764" i="5"/>
  <c r="AY763" i="5"/>
  <c r="AX763" i="5"/>
  <c r="AW763" i="5"/>
  <c r="AV763" i="5"/>
  <c r="D763" i="5"/>
  <c r="C763" i="5"/>
  <c r="B763" i="5"/>
  <c r="AY762" i="5"/>
  <c r="AX762" i="5"/>
  <c r="AW762" i="5"/>
  <c r="AV762" i="5"/>
  <c r="D762" i="5"/>
  <c r="C762" i="5"/>
  <c r="B762" i="5"/>
  <c r="AY761" i="5"/>
  <c r="AX761" i="5"/>
  <c r="AW761" i="5"/>
  <c r="AV761" i="5"/>
  <c r="D761" i="5"/>
  <c r="C761" i="5"/>
  <c r="B761" i="5"/>
  <c r="AY760" i="5"/>
  <c r="AX760" i="5"/>
  <c r="AW760" i="5"/>
  <c r="AV760" i="5"/>
  <c r="D760" i="5"/>
  <c r="C760" i="5"/>
  <c r="B760" i="5"/>
  <c r="AY759" i="5"/>
  <c r="AX759" i="5"/>
  <c r="AW759" i="5"/>
  <c r="AV759" i="5"/>
  <c r="D759" i="5"/>
  <c r="C759" i="5"/>
  <c r="B759" i="5"/>
  <c r="AY758" i="5"/>
  <c r="AX758" i="5"/>
  <c r="AW758" i="5"/>
  <c r="AV758" i="5"/>
  <c r="D758" i="5"/>
  <c r="C758" i="5"/>
  <c r="B758" i="5"/>
  <c r="AY757" i="5"/>
  <c r="AX757" i="5"/>
  <c r="AW757" i="5"/>
  <c r="AV757" i="5"/>
  <c r="D757" i="5"/>
  <c r="C757" i="5"/>
  <c r="B757" i="5"/>
  <c r="AY756" i="5"/>
  <c r="AX756" i="5"/>
  <c r="AW756" i="5"/>
  <c r="AV756" i="5"/>
  <c r="D756" i="5"/>
  <c r="C756" i="5"/>
  <c r="B756" i="5"/>
  <c r="AY755" i="5"/>
  <c r="AX755" i="5"/>
  <c r="AW755" i="5"/>
  <c r="AV755" i="5"/>
  <c r="D755" i="5"/>
  <c r="C755" i="5"/>
  <c r="B755" i="5"/>
  <c r="AY754" i="5"/>
  <c r="AX754" i="5"/>
  <c r="AW754" i="5"/>
  <c r="AV754" i="5"/>
  <c r="D754" i="5"/>
  <c r="C754" i="5"/>
  <c r="B754" i="5"/>
  <c r="AY753" i="5"/>
  <c r="AX753" i="5"/>
  <c r="AW753" i="5"/>
  <c r="AV753" i="5"/>
  <c r="D753" i="5"/>
  <c r="C753" i="5"/>
  <c r="B753" i="5"/>
  <c r="AY752" i="5"/>
  <c r="AX752" i="5"/>
  <c r="AW752" i="5"/>
  <c r="AV752" i="5"/>
  <c r="D752" i="5"/>
  <c r="C752" i="5"/>
  <c r="B752" i="5"/>
  <c r="AY751" i="5"/>
  <c r="AX751" i="5"/>
  <c r="AW751" i="5"/>
  <c r="AV751" i="5"/>
  <c r="D751" i="5"/>
  <c r="C751" i="5"/>
  <c r="B751" i="5"/>
  <c r="AY750" i="5"/>
  <c r="AX750" i="5"/>
  <c r="AW750" i="5"/>
  <c r="AV750" i="5"/>
  <c r="D750" i="5"/>
  <c r="C750" i="5"/>
  <c r="B750" i="5"/>
  <c r="AY749" i="5"/>
  <c r="AX749" i="5"/>
  <c r="AW749" i="5"/>
  <c r="AV749" i="5"/>
  <c r="D749" i="5"/>
  <c r="C749" i="5"/>
  <c r="B749" i="5"/>
  <c r="AY748" i="5"/>
  <c r="AX748" i="5"/>
  <c r="AW748" i="5"/>
  <c r="AV748" i="5"/>
  <c r="D748" i="5"/>
  <c r="C748" i="5"/>
  <c r="B748" i="5"/>
  <c r="AY747" i="5"/>
  <c r="AX747" i="5"/>
  <c r="AW747" i="5"/>
  <c r="AV747" i="5"/>
  <c r="D747" i="5"/>
  <c r="C747" i="5"/>
  <c r="B747" i="5"/>
  <c r="AY746" i="5"/>
  <c r="AX746" i="5"/>
  <c r="AW746" i="5"/>
  <c r="AV746" i="5"/>
  <c r="D746" i="5"/>
  <c r="C746" i="5"/>
  <c r="B746" i="5"/>
  <c r="AY745" i="5"/>
  <c r="AX745" i="5"/>
  <c r="AW745" i="5"/>
  <c r="AV745" i="5"/>
  <c r="D745" i="5"/>
  <c r="C745" i="5"/>
  <c r="B745" i="5"/>
  <c r="AY744" i="5"/>
  <c r="AX744" i="5"/>
  <c r="AW744" i="5"/>
  <c r="AV744" i="5"/>
  <c r="D744" i="5"/>
  <c r="C744" i="5"/>
  <c r="B744" i="5"/>
  <c r="AY743" i="5"/>
  <c r="AX743" i="5"/>
  <c r="AW743" i="5"/>
  <c r="AV743" i="5"/>
  <c r="D743" i="5"/>
  <c r="C743" i="5"/>
  <c r="B743" i="5"/>
  <c r="AY742" i="5"/>
  <c r="AX742" i="5"/>
  <c r="AW742" i="5"/>
  <c r="AV742" i="5"/>
  <c r="D742" i="5"/>
  <c r="C742" i="5"/>
  <c r="B742" i="5"/>
  <c r="AY741" i="5"/>
  <c r="AX741" i="5"/>
  <c r="AW741" i="5"/>
  <c r="AV741" i="5"/>
  <c r="D741" i="5"/>
  <c r="C741" i="5"/>
  <c r="B741" i="5"/>
  <c r="AY740" i="5"/>
  <c r="AX740" i="5"/>
  <c r="AW740" i="5"/>
  <c r="AV740" i="5"/>
  <c r="D740" i="5"/>
  <c r="C740" i="5"/>
  <c r="B740" i="5"/>
  <c r="AY739" i="5"/>
  <c r="AX739" i="5"/>
  <c r="AW739" i="5"/>
  <c r="AV739" i="5"/>
  <c r="D739" i="5"/>
  <c r="C739" i="5"/>
  <c r="B739" i="5"/>
  <c r="AY738" i="5"/>
  <c r="AX738" i="5"/>
  <c r="AW738" i="5"/>
  <c r="AV738" i="5"/>
  <c r="D738" i="5"/>
  <c r="C738" i="5"/>
  <c r="B738" i="5"/>
  <c r="AY737" i="5"/>
  <c r="AX737" i="5"/>
  <c r="AW737" i="5"/>
  <c r="AV737" i="5"/>
  <c r="D737" i="5"/>
  <c r="C737" i="5"/>
  <c r="B737" i="5"/>
  <c r="AY736" i="5"/>
  <c r="AX736" i="5"/>
  <c r="AW736" i="5"/>
  <c r="AV736" i="5"/>
  <c r="D736" i="5"/>
  <c r="C736" i="5"/>
  <c r="B736" i="5"/>
  <c r="AY735" i="5"/>
  <c r="AX735" i="5"/>
  <c r="AW735" i="5"/>
  <c r="AV735" i="5"/>
  <c r="D735" i="5"/>
  <c r="C735" i="5"/>
  <c r="B735" i="5"/>
  <c r="AY734" i="5"/>
  <c r="AX734" i="5"/>
  <c r="AW734" i="5"/>
  <c r="AV734" i="5"/>
  <c r="D734" i="5"/>
  <c r="C734" i="5"/>
  <c r="B734" i="5"/>
  <c r="AY733" i="5"/>
  <c r="AX733" i="5"/>
  <c r="AW733" i="5"/>
  <c r="AV733" i="5"/>
  <c r="D733" i="5"/>
  <c r="C733" i="5"/>
  <c r="B733" i="5"/>
  <c r="AY732" i="5"/>
  <c r="AX732" i="5"/>
  <c r="AW732" i="5"/>
  <c r="AV732" i="5"/>
  <c r="D732" i="5"/>
  <c r="C732" i="5"/>
  <c r="B732" i="5"/>
  <c r="AY731" i="5"/>
  <c r="AX731" i="5"/>
  <c r="AW731" i="5"/>
  <c r="AV731" i="5"/>
  <c r="D731" i="5"/>
  <c r="C731" i="5"/>
  <c r="B731" i="5"/>
  <c r="AY730" i="5"/>
  <c r="AX730" i="5"/>
  <c r="AW730" i="5"/>
  <c r="AV730" i="5"/>
  <c r="D730" i="5"/>
  <c r="C730" i="5"/>
  <c r="B730" i="5"/>
  <c r="AY729" i="5"/>
  <c r="AX729" i="5"/>
  <c r="AW729" i="5"/>
  <c r="AV729" i="5"/>
  <c r="D729" i="5"/>
  <c r="C729" i="5"/>
  <c r="B729" i="5"/>
  <c r="AY728" i="5"/>
  <c r="AX728" i="5"/>
  <c r="AW728" i="5"/>
  <c r="AV728" i="5"/>
  <c r="D728" i="5"/>
  <c r="C728" i="5"/>
  <c r="B728" i="5"/>
  <c r="AY727" i="5"/>
  <c r="AX727" i="5"/>
  <c r="AW727" i="5"/>
  <c r="AV727" i="5"/>
  <c r="D727" i="5"/>
  <c r="C727" i="5"/>
  <c r="B727" i="5"/>
  <c r="AY726" i="5"/>
  <c r="AX726" i="5"/>
  <c r="AW726" i="5"/>
  <c r="AV726" i="5"/>
  <c r="D726" i="5"/>
  <c r="C726" i="5"/>
  <c r="B726" i="5"/>
  <c r="AY725" i="5"/>
  <c r="AX725" i="5"/>
  <c r="AW725" i="5"/>
  <c r="AV725" i="5"/>
  <c r="D725" i="5"/>
  <c r="C725" i="5"/>
  <c r="B725" i="5"/>
  <c r="AY724" i="5"/>
  <c r="AX724" i="5"/>
  <c r="AW724" i="5"/>
  <c r="AV724" i="5"/>
  <c r="D724" i="5"/>
  <c r="C724" i="5"/>
  <c r="B724" i="5"/>
  <c r="AY723" i="5"/>
  <c r="AX723" i="5"/>
  <c r="AW723" i="5"/>
  <c r="AV723" i="5"/>
  <c r="D723" i="5"/>
  <c r="C723" i="5"/>
  <c r="B723" i="5"/>
  <c r="AY722" i="5"/>
  <c r="AX722" i="5"/>
  <c r="AW722" i="5"/>
  <c r="AV722" i="5"/>
  <c r="D722" i="5"/>
  <c r="C722" i="5"/>
  <c r="B722" i="5"/>
  <c r="AY721" i="5"/>
  <c r="AX721" i="5"/>
  <c r="AW721" i="5"/>
  <c r="AV721" i="5"/>
  <c r="D721" i="5"/>
  <c r="C721" i="5"/>
  <c r="B721" i="5"/>
  <c r="AY720" i="5"/>
  <c r="AX720" i="5"/>
  <c r="AW720" i="5"/>
  <c r="AV720" i="5"/>
  <c r="D720" i="5"/>
  <c r="C720" i="5"/>
  <c r="B720" i="5"/>
  <c r="AY719" i="5"/>
  <c r="AX719" i="5"/>
  <c r="AW719" i="5"/>
  <c r="AV719" i="5"/>
  <c r="D719" i="5"/>
  <c r="C719" i="5"/>
  <c r="B719" i="5"/>
  <c r="AY718" i="5"/>
  <c r="AX718" i="5"/>
  <c r="AW718" i="5"/>
  <c r="AV718" i="5"/>
  <c r="D718" i="5"/>
  <c r="C718" i="5"/>
  <c r="B718" i="5"/>
  <c r="AY717" i="5"/>
  <c r="AX717" i="5"/>
  <c r="AW717" i="5"/>
  <c r="AV717" i="5"/>
  <c r="D717" i="5"/>
  <c r="C717" i="5"/>
  <c r="B717" i="5"/>
  <c r="AY716" i="5"/>
  <c r="AX716" i="5"/>
  <c r="AW716" i="5"/>
  <c r="AV716" i="5"/>
  <c r="D716" i="5"/>
  <c r="C716" i="5"/>
  <c r="B716" i="5"/>
  <c r="AY715" i="5"/>
  <c r="AX715" i="5"/>
  <c r="AW715" i="5"/>
  <c r="AV715" i="5"/>
  <c r="D715" i="5"/>
  <c r="C715" i="5"/>
  <c r="B715" i="5"/>
  <c r="AY714" i="5"/>
  <c r="AX714" i="5"/>
  <c r="AW714" i="5"/>
  <c r="AV714" i="5"/>
  <c r="D714" i="5"/>
  <c r="C714" i="5"/>
  <c r="B714" i="5"/>
  <c r="AY713" i="5"/>
  <c r="AX713" i="5"/>
  <c r="AW713" i="5"/>
  <c r="AV713" i="5"/>
  <c r="D713" i="5"/>
  <c r="C713" i="5"/>
  <c r="B713" i="5"/>
  <c r="AY712" i="5"/>
  <c r="AX712" i="5"/>
  <c r="AW712" i="5"/>
  <c r="AV712" i="5"/>
  <c r="D712" i="5"/>
  <c r="C712" i="5"/>
  <c r="B712" i="5"/>
  <c r="AY711" i="5"/>
  <c r="AX711" i="5"/>
  <c r="AW711" i="5"/>
  <c r="AV711" i="5"/>
  <c r="D711" i="5"/>
  <c r="C711" i="5"/>
  <c r="B711" i="5"/>
  <c r="AY710" i="5"/>
  <c r="AX710" i="5"/>
  <c r="AW710" i="5"/>
  <c r="AV710" i="5"/>
  <c r="D710" i="5"/>
  <c r="C710" i="5"/>
  <c r="B710" i="5"/>
  <c r="AY709" i="5"/>
  <c r="AX709" i="5"/>
  <c r="AW709" i="5"/>
  <c r="AV709" i="5"/>
  <c r="D709" i="5"/>
  <c r="C709" i="5"/>
  <c r="B709" i="5"/>
  <c r="AY708" i="5"/>
  <c r="AX708" i="5"/>
  <c r="AW708" i="5"/>
  <c r="AV708" i="5"/>
  <c r="D708" i="5"/>
  <c r="C708" i="5"/>
  <c r="B708" i="5"/>
  <c r="AY707" i="5"/>
  <c r="AX707" i="5"/>
  <c r="AW707" i="5"/>
  <c r="AV707" i="5"/>
  <c r="D707" i="5"/>
  <c r="C707" i="5"/>
  <c r="B707" i="5"/>
  <c r="AY706" i="5"/>
  <c r="AX706" i="5"/>
  <c r="AW706" i="5"/>
  <c r="AV706" i="5"/>
  <c r="D706" i="5"/>
  <c r="C706" i="5"/>
  <c r="B706" i="5"/>
  <c r="AY705" i="5"/>
  <c r="AX705" i="5"/>
  <c r="AW705" i="5"/>
  <c r="AV705" i="5"/>
  <c r="D705" i="5"/>
  <c r="C705" i="5"/>
  <c r="B705" i="5"/>
  <c r="AY704" i="5"/>
  <c r="AX704" i="5"/>
  <c r="AW704" i="5"/>
  <c r="AV704" i="5"/>
  <c r="D704" i="5"/>
  <c r="C704" i="5"/>
  <c r="B704" i="5"/>
  <c r="AY703" i="5"/>
  <c r="AX703" i="5"/>
  <c r="AW703" i="5"/>
  <c r="AV703" i="5"/>
  <c r="D703" i="5"/>
  <c r="C703" i="5"/>
  <c r="B703" i="5"/>
  <c r="AY702" i="5"/>
  <c r="AX702" i="5"/>
  <c r="AW702" i="5"/>
  <c r="AV702" i="5"/>
  <c r="D702" i="5"/>
  <c r="C702" i="5"/>
  <c r="B702" i="5"/>
  <c r="AY701" i="5"/>
  <c r="AX701" i="5"/>
  <c r="AW701" i="5"/>
  <c r="AV701" i="5"/>
  <c r="D701" i="5"/>
  <c r="C701" i="5"/>
  <c r="B701" i="5"/>
  <c r="AY700" i="5"/>
  <c r="AX700" i="5"/>
  <c r="AW700" i="5"/>
  <c r="AV700" i="5"/>
  <c r="D700" i="5"/>
  <c r="C700" i="5"/>
  <c r="B700" i="5"/>
  <c r="AY699" i="5"/>
  <c r="AX699" i="5"/>
  <c r="AW699" i="5"/>
  <c r="AV699" i="5"/>
  <c r="D699" i="5"/>
  <c r="C699" i="5"/>
  <c r="B699" i="5"/>
  <c r="AY698" i="5"/>
  <c r="AX698" i="5"/>
  <c r="AW698" i="5"/>
  <c r="AV698" i="5"/>
  <c r="D698" i="5"/>
  <c r="C698" i="5"/>
  <c r="B698" i="5"/>
  <c r="AY697" i="5"/>
  <c r="AX697" i="5"/>
  <c r="AW697" i="5"/>
  <c r="AV697" i="5"/>
  <c r="D697" i="5"/>
  <c r="C697" i="5"/>
  <c r="B697" i="5"/>
  <c r="AY696" i="5"/>
  <c r="AX696" i="5"/>
  <c r="AW696" i="5"/>
  <c r="AV696" i="5"/>
  <c r="D696" i="5"/>
  <c r="C696" i="5"/>
  <c r="B696" i="5"/>
  <c r="AY695" i="5"/>
  <c r="AX695" i="5"/>
  <c r="AW695" i="5"/>
  <c r="AV695" i="5"/>
  <c r="D695" i="5"/>
  <c r="C695" i="5"/>
  <c r="B695" i="5"/>
  <c r="AY694" i="5"/>
  <c r="AX694" i="5"/>
  <c r="AW694" i="5"/>
  <c r="AV694" i="5"/>
  <c r="D694" i="5"/>
  <c r="C694" i="5"/>
  <c r="B694" i="5"/>
  <c r="AY693" i="5"/>
  <c r="AX693" i="5"/>
  <c r="AW693" i="5"/>
  <c r="AV693" i="5"/>
  <c r="D693" i="5"/>
  <c r="C693" i="5"/>
  <c r="B693" i="5"/>
  <c r="AY692" i="5"/>
  <c r="AX692" i="5"/>
  <c r="AW692" i="5"/>
  <c r="AV692" i="5"/>
  <c r="D692" i="5"/>
  <c r="C692" i="5"/>
  <c r="B692" i="5"/>
  <c r="AY691" i="5"/>
  <c r="AX691" i="5"/>
  <c r="AW691" i="5"/>
  <c r="AV691" i="5"/>
  <c r="D691" i="5"/>
  <c r="C691" i="5"/>
  <c r="B691" i="5"/>
  <c r="AY690" i="5"/>
  <c r="AX690" i="5"/>
  <c r="AW690" i="5"/>
  <c r="AV690" i="5"/>
  <c r="D690" i="5"/>
  <c r="C690" i="5"/>
  <c r="B690" i="5"/>
  <c r="AY689" i="5"/>
  <c r="AX689" i="5"/>
  <c r="AW689" i="5"/>
  <c r="AV689" i="5"/>
  <c r="D689" i="5"/>
  <c r="C689" i="5"/>
  <c r="B689" i="5"/>
  <c r="AY688" i="5"/>
  <c r="AX688" i="5"/>
  <c r="AW688" i="5"/>
  <c r="AV688" i="5"/>
  <c r="D688" i="5"/>
  <c r="C688" i="5"/>
  <c r="B688" i="5"/>
  <c r="AY687" i="5"/>
  <c r="AX687" i="5"/>
  <c r="AW687" i="5"/>
  <c r="AV687" i="5"/>
  <c r="D687" i="5"/>
  <c r="C687" i="5"/>
  <c r="B687" i="5"/>
  <c r="AY686" i="5"/>
  <c r="AX686" i="5"/>
  <c r="AW686" i="5"/>
  <c r="AV686" i="5"/>
  <c r="D686" i="5"/>
  <c r="C686" i="5"/>
  <c r="B686" i="5"/>
  <c r="AY685" i="5"/>
  <c r="AX685" i="5"/>
  <c r="AW685" i="5"/>
  <c r="AV685" i="5"/>
  <c r="D685" i="5"/>
  <c r="C685" i="5"/>
  <c r="B685" i="5"/>
  <c r="AY684" i="5"/>
  <c r="AX684" i="5"/>
  <c r="AW684" i="5"/>
  <c r="AV684" i="5"/>
  <c r="D684" i="5"/>
  <c r="C684" i="5"/>
  <c r="B684" i="5"/>
  <c r="AY683" i="5"/>
  <c r="AX683" i="5"/>
  <c r="AW683" i="5"/>
  <c r="AV683" i="5"/>
  <c r="D683" i="5"/>
  <c r="C683" i="5"/>
  <c r="B683" i="5"/>
  <c r="AY682" i="5"/>
  <c r="AX682" i="5"/>
  <c r="AW682" i="5"/>
  <c r="AV682" i="5"/>
  <c r="D682" i="5"/>
  <c r="C682" i="5"/>
  <c r="B682" i="5"/>
  <c r="AY681" i="5"/>
  <c r="AX681" i="5"/>
  <c r="AW681" i="5"/>
  <c r="AV681" i="5"/>
  <c r="D681" i="5"/>
  <c r="C681" i="5"/>
  <c r="B681" i="5"/>
  <c r="AY680" i="5"/>
  <c r="AX680" i="5"/>
  <c r="AW680" i="5"/>
  <c r="AV680" i="5"/>
  <c r="D680" i="5"/>
  <c r="C680" i="5"/>
  <c r="B680" i="5"/>
  <c r="AY679" i="5"/>
  <c r="AX679" i="5"/>
  <c r="AW679" i="5"/>
  <c r="AV679" i="5"/>
  <c r="D679" i="5"/>
  <c r="C679" i="5"/>
  <c r="B679" i="5"/>
  <c r="AY678" i="5"/>
  <c r="AX678" i="5"/>
  <c r="AW678" i="5"/>
  <c r="AV678" i="5"/>
  <c r="D678" i="5"/>
  <c r="C678" i="5"/>
  <c r="B678" i="5"/>
  <c r="AY677" i="5"/>
  <c r="AX677" i="5"/>
  <c r="AW677" i="5"/>
  <c r="AV677" i="5"/>
  <c r="D677" i="5"/>
  <c r="C677" i="5"/>
  <c r="B677" i="5"/>
  <c r="AY676" i="5"/>
  <c r="AX676" i="5"/>
  <c r="AW676" i="5"/>
  <c r="AV676" i="5"/>
  <c r="D676" i="5"/>
  <c r="C676" i="5"/>
  <c r="B676" i="5"/>
  <c r="AY675" i="5"/>
  <c r="AX675" i="5"/>
  <c r="AW675" i="5"/>
  <c r="AV675" i="5"/>
  <c r="D675" i="5"/>
  <c r="C675" i="5"/>
  <c r="B675" i="5"/>
  <c r="AY674" i="5"/>
  <c r="AX674" i="5"/>
  <c r="AW674" i="5"/>
  <c r="AV674" i="5"/>
  <c r="D674" i="5"/>
  <c r="C674" i="5"/>
  <c r="B674" i="5"/>
  <c r="AY673" i="5"/>
  <c r="AX673" i="5"/>
  <c r="AW673" i="5"/>
  <c r="AV673" i="5"/>
  <c r="D673" i="5"/>
  <c r="C673" i="5"/>
  <c r="B673" i="5"/>
  <c r="AY672" i="5"/>
  <c r="AX672" i="5"/>
  <c r="AW672" i="5"/>
  <c r="AV672" i="5"/>
  <c r="D672" i="5"/>
  <c r="C672" i="5"/>
  <c r="B672" i="5"/>
  <c r="AY671" i="5"/>
  <c r="AX671" i="5"/>
  <c r="AW671" i="5"/>
  <c r="AV671" i="5"/>
  <c r="D671" i="5"/>
  <c r="C671" i="5"/>
  <c r="B671" i="5"/>
  <c r="AY670" i="5"/>
  <c r="AX670" i="5"/>
  <c r="AW670" i="5"/>
  <c r="AV670" i="5"/>
  <c r="D670" i="5"/>
  <c r="C670" i="5"/>
  <c r="B670" i="5"/>
  <c r="AY669" i="5"/>
  <c r="AX669" i="5"/>
  <c r="AW669" i="5"/>
  <c r="AV669" i="5"/>
  <c r="D669" i="5"/>
  <c r="C669" i="5"/>
  <c r="B669" i="5"/>
  <c r="AY668" i="5"/>
  <c r="AX668" i="5"/>
  <c r="AW668" i="5"/>
  <c r="AV668" i="5"/>
  <c r="D668" i="5"/>
  <c r="C668" i="5"/>
  <c r="B668" i="5"/>
  <c r="AY667" i="5"/>
  <c r="AX667" i="5"/>
  <c r="AW667" i="5"/>
  <c r="AV667" i="5"/>
  <c r="D667" i="5"/>
  <c r="C667" i="5"/>
  <c r="B667" i="5"/>
  <c r="AY666" i="5"/>
  <c r="AX666" i="5"/>
  <c r="AW666" i="5"/>
  <c r="AV666" i="5"/>
  <c r="D666" i="5"/>
  <c r="C666" i="5"/>
  <c r="B666" i="5"/>
  <c r="AY665" i="5"/>
  <c r="AX665" i="5"/>
  <c r="AW665" i="5"/>
  <c r="AV665" i="5"/>
  <c r="D665" i="5"/>
  <c r="C665" i="5"/>
  <c r="B665" i="5"/>
  <c r="AY664" i="5"/>
  <c r="AX664" i="5"/>
  <c r="AW664" i="5"/>
  <c r="AV664" i="5"/>
  <c r="D664" i="5"/>
  <c r="C664" i="5"/>
  <c r="B664" i="5"/>
  <c r="AY663" i="5"/>
  <c r="AX663" i="5"/>
  <c r="AW663" i="5"/>
  <c r="AV663" i="5"/>
  <c r="D663" i="5"/>
  <c r="C663" i="5"/>
  <c r="B663" i="5"/>
  <c r="AY662" i="5"/>
  <c r="AX662" i="5"/>
  <c r="AW662" i="5"/>
  <c r="AV662" i="5"/>
  <c r="D662" i="5"/>
  <c r="C662" i="5"/>
  <c r="B662" i="5"/>
  <c r="AY661" i="5"/>
  <c r="AX661" i="5"/>
  <c r="AW661" i="5"/>
  <c r="AV661" i="5"/>
  <c r="D661" i="5"/>
  <c r="C661" i="5"/>
  <c r="B661" i="5"/>
  <c r="AY660" i="5"/>
  <c r="AX660" i="5"/>
  <c r="AW660" i="5"/>
  <c r="AV660" i="5"/>
  <c r="D660" i="5"/>
  <c r="C660" i="5"/>
  <c r="B660" i="5"/>
  <c r="AY659" i="5"/>
  <c r="AX659" i="5"/>
  <c r="AW659" i="5"/>
  <c r="AV659" i="5"/>
  <c r="D659" i="5"/>
  <c r="C659" i="5"/>
  <c r="B659" i="5"/>
  <c r="AY658" i="5"/>
  <c r="AX658" i="5"/>
  <c r="AW658" i="5"/>
  <c r="AV658" i="5"/>
  <c r="D658" i="5"/>
  <c r="C658" i="5"/>
  <c r="B658" i="5"/>
  <c r="AY657" i="5"/>
  <c r="AX657" i="5"/>
  <c r="AW657" i="5"/>
  <c r="AV657" i="5"/>
  <c r="D657" i="5"/>
  <c r="C657" i="5"/>
  <c r="B657" i="5"/>
  <c r="AY656" i="5"/>
  <c r="AX656" i="5"/>
  <c r="AW656" i="5"/>
  <c r="AV656" i="5"/>
  <c r="D656" i="5"/>
  <c r="C656" i="5"/>
  <c r="B656" i="5"/>
  <c r="AY655" i="5"/>
  <c r="AX655" i="5"/>
  <c r="AW655" i="5"/>
  <c r="AV655" i="5"/>
  <c r="D655" i="5"/>
  <c r="C655" i="5"/>
  <c r="B655" i="5"/>
  <c r="AY654" i="5"/>
  <c r="AX654" i="5"/>
  <c r="AW654" i="5"/>
  <c r="AV654" i="5"/>
  <c r="D654" i="5"/>
  <c r="C654" i="5"/>
  <c r="B654" i="5"/>
  <c r="AY653" i="5"/>
  <c r="AX653" i="5"/>
  <c r="AW653" i="5"/>
  <c r="AV653" i="5"/>
  <c r="D653" i="5"/>
  <c r="C653" i="5"/>
  <c r="B653" i="5"/>
  <c r="AY652" i="5"/>
  <c r="AX652" i="5"/>
  <c r="AW652" i="5"/>
  <c r="AV652" i="5"/>
  <c r="D652" i="5"/>
  <c r="C652" i="5"/>
  <c r="B652" i="5"/>
  <c r="AY651" i="5"/>
  <c r="AX651" i="5"/>
  <c r="AW651" i="5"/>
  <c r="AV651" i="5"/>
  <c r="D651" i="5"/>
  <c r="C651" i="5"/>
  <c r="B651" i="5"/>
  <c r="AY650" i="5"/>
  <c r="AX650" i="5"/>
  <c r="AW650" i="5"/>
  <c r="AV650" i="5"/>
  <c r="D650" i="5"/>
  <c r="C650" i="5"/>
  <c r="B650" i="5"/>
  <c r="AY649" i="5"/>
  <c r="AX649" i="5"/>
  <c r="AW649" i="5"/>
  <c r="AV649" i="5"/>
  <c r="D649" i="5"/>
  <c r="C649" i="5"/>
  <c r="B649" i="5"/>
  <c r="AY648" i="5"/>
  <c r="AX648" i="5"/>
  <c r="AW648" i="5"/>
  <c r="AV648" i="5"/>
  <c r="D648" i="5"/>
  <c r="C648" i="5"/>
  <c r="B648" i="5"/>
  <c r="AY647" i="5"/>
  <c r="AX647" i="5"/>
  <c r="AW647" i="5"/>
  <c r="AV647" i="5"/>
  <c r="D647" i="5"/>
  <c r="C647" i="5"/>
  <c r="B647" i="5"/>
  <c r="AY646" i="5"/>
  <c r="AX646" i="5"/>
  <c r="AW646" i="5"/>
  <c r="AV646" i="5"/>
  <c r="D646" i="5"/>
  <c r="C646" i="5"/>
  <c r="B646" i="5"/>
  <c r="AY645" i="5"/>
  <c r="AX645" i="5"/>
  <c r="AW645" i="5"/>
  <c r="AV645" i="5"/>
  <c r="D645" i="5"/>
  <c r="C645" i="5"/>
  <c r="B645" i="5"/>
  <c r="AY644" i="5"/>
  <c r="AX644" i="5"/>
  <c r="AW644" i="5"/>
  <c r="AV644" i="5"/>
  <c r="D644" i="5"/>
  <c r="C644" i="5"/>
  <c r="B644" i="5"/>
  <c r="AY643" i="5"/>
  <c r="AX643" i="5"/>
  <c r="AW643" i="5"/>
  <c r="AV643" i="5"/>
  <c r="D643" i="5"/>
  <c r="C643" i="5"/>
  <c r="B643" i="5"/>
  <c r="AY642" i="5"/>
  <c r="AX642" i="5"/>
  <c r="AW642" i="5"/>
  <c r="AV642" i="5"/>
  <c r="D642" i="5"/>
  <c r="C642" i="5"/>
  <c r="B642" i="5"/>
  <c r="AY641" i="5"/>
  <c r="AX641" i="5"/>
  <c r="AW641" i="5"/>
  <c r="AV641" i="5"/>
  <c r="D641" i="5"/>
  <c r="C641" i="5"/>
  <c r="B641" i="5"/>
  <c r="AY640" i="5"/>
  <c r="AX640" i="5"/>
  <c r="AW640" i="5"/>
  <c r="AV640" i="5"/>
  <c r="D640" i="5"/>
  <c r="C640" i="5"/>
  <c r="B640" i="5"/>
  <c r="AY639" i="5"/>
  <c r="AX639" i="5"/>
  <c r="AW639" i="5"/>
  <c r="AV639" i="5"/>
  <c r="D639" i="5"/>
  <c r="C639" i="5"/>
  <c r="B639" i="5"/>
  <c r="AY638" i="5"/>
  <c r="AX638" i="5"/>
  <c r="AW638" i="5"/>
  <c r="AV638" i="5"/>
  <c r="D638" i="5"/>
  <c r="C638" i="5"/>
  <c r="B638" i="5"/>
  <c r="AY637" i="5"/>
  <c r="AX637" i="5"/>
  <c r="AW637" i="5"/>
  <c r="AV637" i="5"/>
  <c r="D637" i="5"/>
  <c r="C637" i="5"/>
  <c r="B637" i="5"/>
  <c r="AY636" i="5"/>
  <c r="AX636" i="5"/>
  <c r="AW636" i="5"/>
  <c r="AV636" i="5"/>
  <c r="D636" i="5"/>
  <c r="C636" i="5"/>
  <c r="B636" i="5"/>
  <c r="AY635" i="5"/>
  <c r="AX635" i="5"/>
  <c r="AW635" i="5"/>
  <c r="AV635" i="5"/>
  <c r="D635" i="5"/>
  <c r="C635" i="5"/>
  <c r="B635" i="5"/>
  <c r="AY634" i="5"/>
  <c r="AX634" i="5"/>
  <c r="AW634" i="5"/>
  <c r="AV634" i="5"/>
  <c r="D634" i="5"/>
  <c r="C634" i="5"/>
  <c r="B634" i="5"/>
  <c r="AY633" i="5"/>
  <c r="AX633" i="5"/>
  <c r="AW633" i="5"/>
  <c r="AV633" i="5"/>
  <c r="D633" i="5"/>
  <c r="C633" i="5"/>
  <c r="B633" i="5"/>
  <c r="AY632" i="5"/>
  <c r="AX632" i="5"/>
  <c r="AW632" i="5"/>
  <c r="AV632" i="5"/>
  <c r="D632" i="5"/>
  <c r="C632" i="5"/>
  <c r="B632" i="5"/>
  <c r="AY631" i="5"/>
  <c r="AX631" i="5"/>
  <c r="AW631" i="5"/>
  <c r="AV631" i="5"/>
  <c r="D631" i="5"/>
  <c r="C631" i="5"/>
  <c r="B631" i="5"/>
  <c r="AY630" i="5"/>
  <c r="AX630" i="5"/>
  <c r="AW630" i="5"/>
  <c r="AV630" i="5"/>
  <c r="D630" i="5"/>
  <c r="C630" i="5"/>
  <c r="B630" i="5"/>
  <c r="AY629" i="5"/>
  <c r="AX629" i="5"/>
  <c r="AW629" i="5"/>
  <c r="AV629" i="5"/>
  <c r="D629" i="5"/>
  <c r="C629" i="5"/>
  <c r="B629" i="5"/>
  <c r="AY628" i="5"/>
  <c r="AX628" i="5"/>
  <c r="AW628" i="5"/>
  <c r="AV628" i="5"/>
  <c r="D628" i="5"/>
  <c r="C628" i="5"/>
  <c r="B628" i="5"/>
  <c r="AY627" i="5"/>
  <c r="AX627" i="5"/>
  <c r="AW627" i="5"/>
  <c r="AV627" i="5"/>
  <c r="D627" i="5"/>
  <c r="C627" i="5"/>
  <c r="B627" i="5"/>
  <c r="AY626" i="5"/>
  <c r="AX626" i="5"/>
  <c r="AW626" i="5"/>
  <c r="AV626" i="5"/>
  <c r="D626" i="5"/>
  <c r="C626" i="5"/>
  <c r="B626" i="5"/>
  <c r="AY625" i="5"/>
  <c r="AX625" i="5"/>
  <c r="AW625" i="5"/>
  <c r="AV625" i="5"/>
  <c r="D625" i="5"/>
  <c r="C625" i="5"/>
  <c r="B625" i="5"/>
  <c r="AY624" i="5"/>
  <c r="AX624" i="5"/>
  <c r="AW624" i="5"/>
  <c r="AV624" i="5"/>
  <c r="D624" i="5"/>
  <c r="C624" i="5"/>
  <c r="B624" i="5"/>
  <c r="AY623" i="5"/>
  <c r="AX623" i="5"/>
  <c r="AW623" i="5"/>
  <c r="AV623" i="5"/>
  <c r="D623" i="5"/>
  <c r="C623" i="5"/>
  <c r="B623" i="5"/>
  <c r="AY622" i="5"/>
  <c r="AX622" i="5"/>
  <c r="AW622" i="5"/>
  <c r="AV622" i="5"/>
  <c r="D622" i="5"/>
  <c r="C622" i="5"/>
  <c r="B622" i="5"/>
  <c r="AY621" i="5"/>
  <c r="AX621" i="5"/>
  <c r="AW621" i="5"/>
  <c r="AV621" i="5"/>
  <c r="D621" i="5"/>
  <c r="C621" i="5"/>
  <c r="B621" i="5"/>
  <c r="AY620" i="5"/>
  <c r="AX620" i="5"/>
  <c r="AW620" i="5"/>
  <c r="AV620" i="5"/>
  <c r="D620" i="5"/>
  <c r="C620" i="5"/>
  <c r="B620" i="5"/>
  <c r="AY619" i="5"/>
  <c r="AX619" i="5"/>
  <c r="AW619" i="5"/>
  <c r="AV619" i="5"/>
  <c r="D619" i="5"/>
  <c r="C619" i="5"/>
  <c r="B619" i="5"/>
  <c r="AY618" i="5"/>
  <c r="AX618" i="5"/>
  <c r="AW618" i="5"/>
  <c r="AV618" i="5"/>
  <c r="D618" i="5"/>
  <c r="C618" i="5"/>
  <c r="B618" i="5"/>
  <c r="AY617" i="5"/>
  <c r="AX617" i="5"/>
  <c r="AW617" i="5"/>
  <c r="AV617" i="5"/>
  <c r="D617" i="5"/>
  <c r="C617" i="5"/>
  <c r="B617" i="5"/>
  <c r="AY616" i="5"/>
  <c r="AX616" i="5"/>
  <c r="AW616" i="5"/>
  <c r="AV616" i="5"/>
  <c r="D616" i="5"/>
  <c r="C616" i="5"/>
  <c r="B616" i="5"/>
  <c r="AY615" i="5"/>
  <c r="AX615" i="5"/>
  <c r="AW615" i="5"/>
  <c r="AV615" i="5"/>
  <c r="D615" i="5"/>
  <c r="C615" i="5"/>
  <c r="B615" i="5"/>
  <c r="AY614" i="5"/>
  <c r="AX614" i="5"/>
  <c r="AW614" i="5"/>
  <c r="AV614" i="5"/>
  <c r="D614" i="5"/>
  <c r="C614" i="5"/>
  <c r="B614" i="5"/>
  <c r="AY613" i="5"/>
  <c r="AX613" i="5"/>
  <c r="AW613" i="5"/>
  <c r="AV613" i="5"/>
  <c r="D613" i="5"/>
  <c r="C613" i="5"/>
  <c r="B613" i="5"/>
  <c r="AY612" i="5"/>
  <c r="AX612" i="5"/>
  <c r="AW612" i="5"/>
  <c r="AV612" i="5"/>
  <c r="D612" i="5"/>
  <c r="C612" i="5"/>
  <c r="B612" i="5"/>
  <c r="AY611" i="5"/>
  <c r="AX611" i="5"/>
  <c r="AW611" i="5"/>
  <c r="AV611" i="5"/>
  <c r="D611" i="5"/>
  <c r="C611" i="5"/>
  <c r="B611" i="5"/>
  <c r="AY610" i="5"/>
  <c r="AX610" i="5"/>
  <c r="AW610" i="5"/>
  <c r="AV610" i="5"/>
  <c r="D610" i="5"/>
  <c r="C610" i="5"/>
  <c r="B610" i="5"/>
  <c r="AY609" i="5"/>
  <c r="AX609" i="5"/>
  <c r="AW609" i="5"/>
  <c r="AV609" i="5"/>
  <c r="D609" i="5"/>
  <c r="C609" i="5"/>
  <c r="B609" i="5"/>
  <c r="AY608" i="5"/>
  <c r="AX608" i="5"/>
  <c r="AW608" i="5"/>
  <c r="AV608" i="5"/>
  <c r="D608" i="5"/>
  <c r="C608" i="5"/>
  <c r="B608" i="5"/>
  <c r="AY607" i="5"/>
  <c r="AX607" i="5"/>
  <c r="AW607" i="5"/>
  <c r="AV607" i="5"/>
  <c r="D607" i="5"/>
  <c r="C607" i="5"/>
  <c r="B607" i="5"/>
  <c r="AY606" i="5"/>
  <c r="AX606" i="5"/>
  <c r="AW606" i="5"/>
  <c r="AV606" i="5"/>
  <c r="D606" i="5"/>
  <c r="C606" i="5"/>
  <c r="B606" i="5"/>
  <c r="AY605" i="5"/>
  <c r="AX605" i="5"/>
  <c r="AW605" i="5"/>
  <c r="AV605" i="5"/>
  <c r="D605" i="5"/>
  <c r="C605" i="5"/>
  <c r="B605" i="5"/>
  <c r="AY604" i="5"/>
  <c r="AX604" i="5"/>
  <c r="AW604" i="5"/>
  <c r="AV604" i="5"/>
  <c r="D604" i="5"/>
  <c r="C604" i="5"/>
  <c r="B604" i="5"/>
  <c r="AY603" i="5"/>
  <c r="AX603" i="5"/>
  <c r="AW603" i="5"/>
  <c r="AV603" i="5"/>
  <c r="D603" i="5"/>
  <c r="C603" i="5"/>
  <c r="B603" i="5"/>
  <c r="AY602" i="5"/>
  <c r="AX602" i="5"/>
  <c r="AW602" i="5"/>
  <c r="AV602" i="5"/>
  <c r="D602" i="5"/>
  <c r="C602" i="5"/>
  <c r="B602" i="5"/>
  <c r="AY601" i="5"/>
  <c r="AX601" i="5"/>
  <c r="AW601" i="5"/>
  <c r="AV601" i="5"/>
  <c r="D601" i="5"/>
  <c r="C601" i="5"/>
  <c r="B601" i="5"/>
  <c r="AY600" i="5"/>
  <c r="AX600" i="5"/>
  <c r="AW600" i="5"/>
  <c r="AV600" i="5"/>
  <c r="D600" i="5"/>
  <c r="C600" i="5"/>
  <c r="B600" i="5"/>
  <c r="AY599" i="5"/>
  <c r="AX599" i="5"/>
  <c r="AW599" i="5"/>
  <c r="AV599" i="5"/>
  <c r="D599" i="5"/>
  <c r="C599" i="5"/>
  <c r="B599" i="5"/>
  <c r="AY598" i="5"/>
  <c r="AX598" i="5"/>
  <c r="AW598" i="5"/>
  <c r="AV598" i="5"/>
  <c r="D598" i="5"/>
  <c r="C598" i="5"/>
  <c r="B598" i="5"/>
  <c r="AY597" i="5"/>
  <c r="AX597" i="5"/>
  <c r="AW597" i="5"/>
  <c r="AV597" i="5"/>
  <c r="D597" i="5"/>
  <c r="C597" i="5"/>
  <c r="B597" i="5"/>
  <c r="AY596" i="5"/>
  <c r="AX596" i="5"/>
  <c r="AW596" i="5"/>
  <c r="AV596" i="5"/>
  <c r="D596" i="5"/>
  <c r="C596" i="5"/>
  <c r="B596" i="5"/>
  <c r="AY595" i="5"/>
  <c r="AX595" i="5"/>
  <c r="AW595" i="5"/>
  <c r="AV595" i="5"/>
  <c r="D595" i="5"/>
  <c r="C595" i="5"/>
  <c r="B595" i="5"/>
  <c r="AY594" i="5"/>
  <c r="AX594" i="5"/>
  <c r="AW594" i="5"/>
  <c r="AV594" i="5"/>
  <c r="D594" i="5"/>
  <c r="C594" i="5"/>
  <c r="B594" i="5"/>
  <c r="AY593" i="5"/>
  <c r="AX593" i="5"/>
  <c r="AW593" i="5"/>
  <c r="AV593" i="5"/>
  <c r="D593" i="5"/>
  <c r="C593" i="5"/>
  <c r="B593" i="5"/>
  <c r="AY592" i="5"/>
  <c r="AX592" i="5"/>
  <c r="AW592" i="5"/>
  <c r="AV592" i="5"/>
  <c r="D592" i="5"/>
  <c r="C592" i="5"/>
  <c r="B592" i="5"/>
  <c r="AY591" i="5"/>
  <c r="AX591" i="5"/>
  <c r="AW591" i="5"/>
  <c r="AV591" i="5"/>
  <c r="D591" i="5"/>
  <c r="C591" i="5"/>
  <c r="B591" i="5"/>
  <c r="AY590" i="5"/>
  <c r="AX590" i="5"/>
  <c r="AW590" i="5"/>
  <c r="AV590" i="5"/>
  <c r="D590" i="5"/>
  <c r="C590" i="5"/>
  <c r="B590" i="5"/>
  <c r="AY589" i="5"/>
  <c r="AX589" i="5"/>
  <c r="AW589" i="5"/>
  <c r="AV589" i="5"/>
  <c r="D589" i="5"/>
  <c r="C589" i="5"/>
  <c r="B589" i="5"/>
  <c r="AY588" i="5"/>
  <c r="AX588" i="5"/>
  <c r="AW588" i="5"/>
  <c r="AV588" i="5"/>
  <c r="D588" i="5"/>
  <c r="C588" i="5"/>
  <c r="B588" i="5"/>
  <c r="AY587" i="5"/>
  <c r="AX587" i="5"/>
  <c r="AW587" i="5"/>
  <c r="AV587" i="5"/>
  <c r="D587" i="5"/>
  <c r="C587" i="5"/>
  <c r="B587" i="5"/>
  <c r="AY586" i="5"/>
  <c r="AX586" i="5"/>
  <c r="AW586" i="5"/>
  <c r="AV586" i="5"/>
  <c r="D586" i="5"/>
  <c r="C586" i="5"/>
  <c r="B586" i="5"/>
  <c r="AY585" i="5"/>
  <c r="AX585" i="5"/>
  <c r="AW585" i="5"/>
  <c r="AV585" i="5"/>
  <c r="D585" i="5"/>
  <c r="C585" i="5"/>
  <c r="B585" i="5"/>
  <c r="AY584" i="5"/>
  <c r="AX584" i="5"/>
  <c r="AW584" i="5"/>
  <c r="AV584" i="5"/>
  <c r="D584" i="5"/>
  <c r="C584" i="5"/>
  <c r="B584" i="5"/>
  <c r="AY583" i="5"/>
  <c r="AX583" i="5"/>
  <c r="AW583" i="5"/>
  <c r="AV583" i="5"/>
  <c r="D583" i="5"/>
  <c r="C583" i="5"/>
  <c r="B583" i="5"/>
  <c r="AY582" i="5"/>
  <c r="AX582" i="5"/>
  <c r="AW582" i="5"/>
  <c r="AV582" i="5"/>
  <c r="D582" i="5"/>
  <c r="C582" i="5"/>
  <c r="B582" i="5"/>
  <c r="AY581" i="5"/>
  <c r="AX581" i="5"/>
  <c r="AW581" i="5"/>
  <c r="AV581" i="5"/>
  <c r="D581" i="5"/>
  <c r="C581" i="5"/>
  <c r="B581" i="5"/>
  <c r="AY580" i="5"/>
  <c r="AX580" i="5"/>
  <c r="AW580" i="5"/>
  <c r="AV580" i="5"/>
  <c r="D580" i="5"/>
  <c r="C580" i="5"/>
  <c r="B580" i="5"/>
  <c r="AY579" i="5"/>
  <c r="AX579" i="5"/>
  <c r="AW579" i="5"/>
  <c r="AV579" i="5"/>
  <c r="D579" i="5"/>
  <c r="C579" i="5"/>
  <c r="B579" i="5"/>
  <c r="AY578" i="5"/>
  <c r="AX578" i="5"/>
  <c r="AW578" i="5"/>
  <c r="AV578" i="5"/>
  <c r="D578" i="5"/>
  <c r="C578" i="5"/>
  <c r="B578" i="5"/>
  <c r="AY577" i="5"/>
  <c r="AX577" i="5"/>
  <c r="AW577" i="5"/>
  <c r="AV577" i="5"/>
  <c r="D577" i="5"/>
  <c r="C577" i="5"/>
  <c r="B577" i="5"/>
  <c r="AY576" i="5"/>
  <c r="AX576" i="5"/>
  <c r="AW576" i="5"/>
  <c r="AV576" i="5"/>
  <c r="D576" i="5"/>
  <c r="C576" i="5"/>
  <c r="B576" i="5"/>
  <c r="AY575" i="5"/>
  <c r="AX575" i="5"/>
  <c r="AW575" i="5"/>
  <c r="AV575" i="5"/>
  <c r="D575" i="5"/>
  <c r="C575" i="5"/>
  <c r="B575" i="5"/>
  <c r="AY574" i="5"/>
  <c r="AX574" i="5"/>
  <c r="AW574" i="5"/>
  <c r="AV574" i="5"/>
  <c r="D574" i="5"/>
  <c r="C574" i="5"/>
  <c r="B574" i="5"/>
  <c r="AY573" i="5"/>
  <c r="AX573" i="5"/>
  <c r="AW573" i="5"/>
  <c r="AV573" i="5"/>
  <c r="D573" i="5"/>
  <c r="C573" i="5"/>
  <c r="B573" i="5"/>
  <c r="AY572" i="5"/>
  <c r="AX572" i="5"/>
  <c r="AW572" i="5"/>
  <c r="AV572" i="5"/>
  <c r="D572" i="5"/>
  <c r="C572" i="5"/>
  <c r="B572" i="5"/>
  <c r="AY571" i="5"/>
  <c r="AX571" i="5"/>
  <c r="AW571" i="5"/>
  <c r="AV571" i="5"/>
  <c r="D571" i="5"/>
  <c r="C571" i="5"/>
  <c r="B571" i="5"/>
  <c r="AY570" i="5"/>
  <c r="AX570" i="5"/>
  <c r="AW570" i="5"/>
  <c r="AV570" i="5"/>
  <c r="D570" i="5"/>
  <c r="C570" i="5"/>
  <c r="B570" i="5"/>
  <c r="AY569" i="5"/>
  <c r="AX569" i="5"/>
  <c r="AW569" i="5"/>
  <c r="AV569" i="5"/>
  <c r="D569" i="5"/>
  <c r="C569" i="5"/>
  <c r="B569" i="5"/>
  <c r="AY568" i="5"/>
  <c r="AX568" i="5"/>
  <c r="AW568" i="5"/>
  <c r="AV568" i="5"/>
  <c r="D568" i="5"/>
  <c r="C568" i="5"/>
  <c r="B568" i="5"/>
  <c r="AY567" i="5"/>
  <c r="AX567" i="5"/>
  <c r="AW567" i="5"/>
  <c r="AV567" i="5"/>
  <c r="D567" i="5"/>
  <c r="C567" i="5"/>
  <c r="B567" i="5"/>
  <c r="AY566" i="5"/>
  <c r="AX566" i="5"/>
  <c r="AW566" i="5"/>
  <c r="AV566" i="5"/>
  <c r="D566" i="5"/>
  <c r="C566" i="5"/>
  <c r="B566" i="5"/>
  <c r="AY565" i="5"/>
  <c r="AX565" i="5"/>
  <c r="AW565" i="5"/>
  <c r="AV565" i="5"/>
  <c r="D565" i="5"/>
  <c r="C565" i="5"/>
  <c r="B565" i="5"/>
  <c r="AY564" i="5"/>
  <c r="AX564" i="5"/>
  <c r="AW564" i="5"/>
  <c r="AV564" i="5"/>
  <c r="D564" i="5"/>
  <c r="C564" i="5"/>
  <c r="B564" i="5"/>
  <c r="AY563" i="5"/>
  <c r="AX563" i="5"/>
  <c r="AW563" i="5"/>
  <c r="AV563" i="5"/>
  <c r="D563" i="5"/>
  <c r="C563" i="5"/>
  <c r="B563" i="5"/>
  <c r="AY562" i="5"/>
  <c r="AX562" i="5"/>
  <c r="AW562" i="5"/>
  <c r="AV562" i="5"/>
  <c r="D562" i="5"/>
  <c r="C562" i="5"/>
  <c r="B562" i="5"/>
  <c r="AY561" i="5"/>
  <c r="AX561" i="5"/>
  <c r="AW561" i="5"/>
  <c r="AV561" i="5"/>
  <c r="D561" i="5"/>
  <c r="C561" i="5"/>
  <c r="B561" i="5"/>
  <c r="AY560" i="5"/>
  <c r="AX560" i="5"/>
  <c r="AW560" i="5"/>
  <c r="AV560" i="5"/>
  <c r="D560" i="5"/>
  <c r="C560" i="5"/>
  <c r="B560" i="5"/>
  <c r="AY559" i="5"/>
  <c r="AX559" i="5"/>
  <c r="AW559" i="5"/>
  <c r="AV559" i="5"/>
  <c r="D559" i="5"/>
  <c r="C559" i="5"/>
  <c r="B559" i="5"/>
  <c r="AY558" i="5"/>
  <c r="AX558" i="5"/>
  <c r="AW558" i="5"/>
  <c r="AV558" i="5"/>
  <c r="D558" i="5"/>
  <c r="C558" i="5"/>
  <c r="B558" i="5"/>
  <c r="AY557" i="5"/>
  <c r="AX557" i="5"/>
  <c r="AW557" i="5"/>
  <c r="AV557" i="5"/>
  <c r="D557" i="5"/>
  <c r="C557" i="5"/>
  <c r="B557" i="5"/>
  <c r="AY556" i="5"/>
  <c r="AX556" i="5"/>
  <c r="AW556" i="5"/>
  <c r="AV556" i="5"/>
  <c r="D556" i="5"/>
  <c r="C556" i="5"/>
  <c r="B556" i="5"/>
  <c r="AY555" i="5"/>
  <c r="AX555" i="5"/>
  <c r="AW555" i="5"/>
  <c r="AV555" i="5"/>
  <c r="D555" i="5"/>
  <c r="C555" i="5"/>
  <c r="B555" i="5"/>
  <c r="AY554" i="5"/>
  <c r="AX554" i="5"/>
  <c r="AW554" i="5"/>
  <c r="AV554" i="5"/>
  <c r="D554" i="5"/>
  <c r="C554" i="5"/>
  <c r="B554" i="5"/>
  <c r="AY553" i="5"/>
  <c r="AX553" i="5"/>
  <c r="AW553" i="5"/>
  <c r="AV553" i="5"/>
  <c r="D553" i="5"/>
  <c r="C553" i="5"/>
  <c r="B553" i="5"/>
  <c r="AY552" i="5"/>
  <c r="AX552" i="5"/>
  <c r="AW552" i="5"/>
  <c r="AV552" i="5"/>
  <c r="D552" i="5"/>
  <c r="C552" i="5"/>
  <c r="B552" i="5"/>
  <c r="AY551" i="5"/>
  <c r="AX551" i="5"/>
  <c r="AW551" i="5"/>
  <c r="AV551" i="5"/>
  <c r="D551" i="5"/>
  <c r="C551" i="5"/>
  <c r="B551" i="5"/>
  <c r="AY550" i="5"/>
  <c r="AX550" i="5"/>
  <c r="AW550" i="5"/>
  <c r="AV550" i="5"/>
  <c r="D550" i="5"/>
  <c r="C550" i="5"/>
  <c r="B550" i="5"/>
  <c r="AY549" i="5"/>
  <c r="AX549" i="5"/>
  <c r="AW549" i="5"/>
  <c r="AV549" i="5"/>
  <c r="D549" i="5"/>
  <c r="C549" i="5"/>
  <c r="B549" i="5"/>
  <c r="AY548" i="5"/>
  <c r="AX548" i="5"/>
  <c r="AW548" i="5"/>
  <c r="AV548" i="5"/>
  <c r="D548" i="5"/>
  <c r="C548" i="5"/>
  <c r="B548" i="5"/>
  <c r="AY547" i="5"/>
  <c r="AX547" i="5"/>
  <c r="AW547" i="5"/>
  <c r="AV547" i="5"/>
  <c r="D547" i="5"/>
  <c r="C547" i="5"/>
  <c r="B547" i="5"/>
  <c r="AY546" i="5"/>
  <c r="AX546" i="5"/>
  <c r="AW546" i="5"/>
  <c r="AV546" i="5"/>
  <c r="D546" i="5"/>
  <c r="C546" i="5"/>
  <c r="B546" i="5"/>
  <c r="AY545" i="5"/>
  <c r="AX545" i="5"/>
  <c r="AW545" i="5"/>
  <c r="AV545" i="5"/>
  <c r="D545" i="5"/>
  <c r="C545" i="5"/>
  <c r="B545" i="5"/>
  <c r="AY544" i="5"/>
  <c r="AX544" i="5"/>
  <c r="AW544" i="5"/>
  <c r="AV544" i="5"/>
  <c r="D544" i="5"/>
  <c r="C544" i="5"/>
  <c r="B544" i="5"/>
  <c r="AY543" i="5"/>
  <c r="AX543" i="5"/>
  <c r="AW543" i="5"/>
  <c r="AV543" i="5"/>
  <c r="D543" i="5"/>
  <c r="C543" i="5"/>
  <c r="B543" i="5"/>
  <c r="AY542" i="5"/>
  <c r="AX542" i="5"/>
  <c r="AW542" i="5"/>
  <c r="AV542" i="5"/>
  <c r="D542" i="5"/>
  <c r="C542" i="5"/>
  <c r="B542" i="5"/>
  <c r="AY541" i="5"/>
  <c r="AX541" i="5"/>
  <c r="AW541" i="5"/>
  <c r="AV541" i="5"/>
  <c r="D541" i="5"/>
  <c r="C541" i="5"/>
  <c r="B541" i="5"/>
  <c r="AY540" i="5"/>
  <c r="AX540" i="5"/>
  <c r="AW540" i="5"/>
  <c r="AV540" i="5"/>
  <c r="D540" i="5"/>
  <c r="C540" i="5"/>
  <c r="B540" i="5"/>
  <c r="AY539" i="5"/>
  <c r="AX539" i="5"/>
  <c r="AW539" i="5"/>
  <c r="AV539" i="5"/>
  <c r="D539" i="5"/>
  <c r="C539" i="5"/>
  <c r="B539" i="5"/>
  <c r="AY538" i="5"/>
  <c r="AX538" i="5"/>
  <c r="AW538" i="5"/>
  <c r="AV538" i="5"/>
  <c r="D538" i="5"/>
  <c r="C538" i="5"/>
  <c r="B538" i="5"/>
  <c r="AY537" i="5"/>
  <c r="AX537" i="5"/>
  <c r="AW537" i="5"/>
  <c r="AV537" i="5"/>
  <c r="D537" i="5"/>
  <c r="C537" i="5"/>
  <c r="B537" i="5"/>
  <c r="AY536" i="5"/>
  <c r="AX536" i="5"/>
  <c r="AW536" i="5"/>
  <c r="AV536" i="5"/>
  <c r="D536" i="5"/>
  <c r="C536" i="5"/>
  <c r="B536" i="5"/>
  <c r="AY535" i="5"/>
  <c r="AX535" i="5"/>
  <c r="AW535" i="5"/>
  <c r="AV535" i="5"/>
  <c r="D535" i="5"/>
  <c r="C535" i="5"/>
  <c r="B535" i="5"/>
  <c r="AY534" i="5"/>
  <c r="AX534" i="5"/>
  <c r="AW534" i="5"/>
  <c r="AV534" i="5"/>
  <c r="D534" i="5"/>
  <c r="C534" i="5"/>
  <c r="B534" i="5"/>
  <c r="AY533" i="5"/>
  <c r="AX533" i="5"/>
  <c r="AW533" i="5"/>
  <c r="AV533" i="5"/>
  <c r="D533" i="5"/>
  <c r="C533" i="5"/>
  <c r="B533" i="5"/>
  <c r="AY532" i="5"/>
  <c r="AX532" i="5"/>
  <c r="AW532" i="5"/>
  <c r="AV532" i="5"/>
  <c r="D532" i="5"/>
  <c r="C532" i="5"/>
  <c r="B532" i="5"/>
  <c r="AY531" i="5"/>
  <c r="AX531" i="5"/>
  <c r="AW531" i="5"/>
  <c r="AV531" i="5"/>
  <c r="D531" i="5"/>
  <c r="C531" i="5"/>
  <c r="B531" i="5"/>
  <c r="AY530" i="5"/>
  <c r="AX530" i="5"/>
  <c r="AW530" i="5"/>
  <c r="AV530" i="5"/>
  <c r="D530" i="5"/>
  <c r="C530" i="5"/>
  <c r="B530" i="5"/>
  <c r="AY529" i="5"/>
  <c r="AX529" i="5"/>
  <c r="AW529" i="5"/>
  <c r="AV529" i="5"/>
  <c r="D529" i="5"/>
  <c r="C529" i="5"/>
  <c r="B529" i="5"/>
  <c r="AY528" i="5"/>
  <c r="AX528" i="5"/>
  <c r="AW528" i="5"/>
  <c r="AV528" i="5"/>
  <c r="D528" i="5"/>
  <c r="C528" i="5"/>
  <c r="B528" i="5"/>
  <c r="AY527" i="5"/>
  <c r="AX527" i="5"/>
  <c r="AW527" i="5"/>
  <c r="AV527" i="5"/>
  <c r="D527" i="5"/>
  <c r="C527" i="5"/>
  <c r="B527" i="5"/>
  <c r="AY526" i="5"/>
  <c r="AX526" i="5"/>
  <c r="AW526" i="5"/>
  <c r="AV526" i="5"/>
  <c r="D526" i="5"/>
  <c r="C526" i="5"/>
  <c r="B526" i="5"/>
  <c r="AY525" i="5"/>
  <c r="AX525" i="5"/>
  <c r="AW525" i="5"/>
  <c r="AV525" i="5"/>
  <c r="D525" i="5"/>
  <c r="C525" i="5"/>
  <c r="B525" i="5"/>
  <c r="AY524" i="5"/>
  <c r="AX524" i="5"/>
  <c r="AW524" i="5"/>
  <c r="AV524" i="5"/>
  <c r="D524" i="5"/>
  <c r="C524" i="5"/>
  <c r="B524" i="5"/>
  <c r="AY523" i="5"/>
  <c r="AX523" i="5"/>
  <c r="AW523" i="5"/>
  <c r="AV523" i="5"/>
  <c r="D523" i="5"/>
  <c r="C523" i="5"/>
  <c r="B523" i="5"/>
  <c r="AY522" i="5"/>
  <c r="AX522" i="5"/>
  <c r="AW522" i="5"/>
  <c r="AV522" i="5"/>
  <c r="D522" i="5"/>
  <c r="C522" i="5"/>
  <c r="B522" i="5"/>
  <c r="AY521" i="5"/>
  <c r="AX521" i="5"/>
  <c r="AW521" i="5"/>
  <c r="AV521" i="5"/>
  <c r="D521" i="5"/>
  <c r="C521" i="5"/>
  <c r="B521" i="5"/>
  <c r="AY520" i="5"/>
  <c r="AX520" i="5"/>
  <c r="AW520" i="5"/>
  <c r="AV520" i="5"/>
  <c r="D520" i="5"/>
  <c r="C520" i="5"/>
  <c r="B520" i="5"/>
  <c r="AY519" i="5"/>
  <c r="AX519" i="5"/>
  <c r="AW519" i="5"/>
  <c r="AV519" i="5"/>
  <c r="D519" i="5"/>
  <c r="C519" i="5"/>
  <c r="B519" i="5"/>
  <c r="AY518" i="5"/>
  <c r="AX518" i="5"/>
  <c r="AW518" i="5"/>
  <c r="AV518" i="5"/>
  <c r="D518" i="5"/>
  <c r="C518" i="5"/>
  <c r="B518" i="5"/>
  <c r="AY517" i="5"/>
  <c r="AX517" i="5"/>
  <c r="AW517" i="5"/>
  <c r="AV517" i="5"/>
  <c r="D517" i="5"/>
  <c r="C517" i="5"/>
  <c r="B517" i="5"/>
  <c r="AY516" i="5"/>
  <c r="AX516" i="5"/>
  <c r="AW516" i="5"/>
  <c r="AV516" i="5"/>
  <c r="D516" i="5"/>
  <c r="C516" i="5"/>
  <c r="B516" i="5"/>
  <c r="AY515" i="5"/>
  <c r="AX515" i="5"/>
  <c r="AW515" i="5"/>
  <c r="AV515" i="5"/>
  <c r="D515" i="5"/>
  <c r="C515" i="5"/>
  <c r="B515" i="5"/>
  <c r="AY514" i="5"/>
  <c r="AX514" i="5"/>
  <c r="AW514" i="5"/>
  <c r="AV514" i="5"/>
  <c r="D514" i="5"/>
  <c r="C514" i="5"/>
  <c r="B514" i="5"/>
  <c r="AY513" i="5"/>
  <c r="AX513" i="5"/>
  <c r="AW513" i="5"/>
  <c r="AV513" i="5"/>
  <c r="D513" i="5"/>
  <c r="C513" i="5"/>
  <c r="B513" i="5"/>
  <c r="AY512" i="5"/>
  <c r="AX512" i="5"/>
  <c r="AW512" i="5"/>
  <c r="AV512" i="5"/>
  <c r="D512" i="5"/>
  <c r="C512" i="5"/>
  <c r="B512" i="5"/>
  <c r="AY511" i="5"/>
  <c r="AX511" i="5"/>
  <c r="AW511" i="5"/>
  <c r="AV511" i="5"/>
  <c r="D511" i="5"/>
  <c r="C511" i="5"/>
  <c r="B511" i="5"/>
  <c r="AY510" i="5"/>
  <c r="AX510" i="5"/>
  <c r="AW510" i="5"/>
  <c r="AV510" i="5"/>
  <c r="D510" i="5"/>
  <c r="C510" i="5"/>
  <c r="B510" i="5"/>
  <c r="AY509" i="5"/>
  <c r="AX509" i="5"/>
  <c r="AW509" i="5"/>
  <c r="AV509" i="5"/>
  <c r="D509" i="5"/>
  <c r="C509" i="5"/>
  <c r="B509" i="5"/>
  <c r="AY508" i="5"/>
  <c r="AX508" i="5"/>
  <c r="AW508" i="5"/>
  <c r="AV508" i="5"/>
  <c r="D508" i="5"/>
  <c r="C508" i="5"/>
  <c r="B508" i="5"/>
  <c r="AY507" i="5"/>
  <c r="AX507" i="5"/>
  <c r="AW507" i="5"/>
  <c r="AV507" i="5"/>
  <c r="D507" i="5"/>
  <c r="C507" i="5"/>
  <c r="B507" i="5"/>
  <c r="AY506" i="5"/>
  <c r="AX506" i="5"/>
  <c r="AW506" i="5"/>
  <c r="AV506" i="5"/>
  <c r="D506" i="5"/>
  <c r="C506" i="5"/>
  <c r="B506" i="5"/>
  <c r="AY505" i="5"/>
  <c r="AX505" i="5"/>
  <c r="AW505" i="5"/>
  <c r="AV505" i="5"/>
  <c r="D505" i="5"/>
  <c r="C505" i="5"/>
  <c r="B505" i="5"/>
  <c r="AY504" i="5"/>
  <c r="AX504" i="5"/>
  <c r="AW504" i="5"/>
  <c r="AV504" i="5"/>
  <c r="D504" i="5"/>
  <c r="C504" i="5"/>
  <c r="B504" i="5"/>
  <c r="AY503" i="5"/>
  <c r="AX503" i="5"/>
  <c r="AW503" i="5"/>
  <c r="AV503" i="5"/>
  <c r="D503" i="5"/>
  <c r="C503" i="5"/>
  <c r="B503" i="5"/>
  <c r="AY502" i="5"/>
  <c r="AX502" i="5"/>
  <c r="AW502" i="5"/>
  <c r="AV502" i="5"/>
  <c r="D502" i="5"/>
  <c r="C502" i="5"/>
  <c r="B502" i="5"/>
  <c r="AY501" i="5"/>
  <c r="AX501" i="5"/>
  <c r="AW501" i="5"/>
  <c r="AV501" i="5"/>
  <c r="D501" i="5"/>
  <c r="C501" i="5"/>
  <c r="B501" i="5"/>
  <c r="AY500" i="5"/>
  <c r="AX500" i="5"/>
  <c r="AW500" i="5"/>
  <c r="AV500" i="5"/>
  <c r="D500" i="5"/>
  <c r="C500" i="5"/>
  <c r="B500" i="5"/>
  <c r="AY499" i="5"/>
  <c r="AX499" i="5"/>
  <c r="AW499" i="5"/>
  <c r="AV499" i="5"/>
  <c r="D499" i="5"/>
  <c r="C499" i="5"/>
  <c r="B499" i="5"/>
  <c r="AY498" i="5"/>
  <c r="AX498" i="5"/>
  <c r="AW498" i="5"/>
  <c r="AV498" i="5"/>
  <c r="D498" i="5"/>
  <c r="C498" i="5"/>
  <c r="B498" i="5"/>
  <c r="AY497" i="5"/>
  <c r="AX497" i="5"/>
  <c r="AW497" i="5"/>
  <c r="AV497" i="5"/>
  <c r="D497" i="5"/>
  <c r="C497" i="5"/>
  <c r="B497" i="5"/>
  <c r="AY496" i="5"/>
  <c r="AX496" i="5"/>
  <c r="AW496" i="5"/>
  <c r="AV496" i="5"/>
  <c r="D496" i="5"/>
  <c r="C496" i="5"/>
  <c r="B496" i="5"/>
  <c r="AY495" i="5"/>
  <c r="AX495" i="5"/>
  <c r="AW495" i="5"/>
  <c r="AV495" i="5"/>
  <c r="D495" i="5"/>
  <c r="C495" i="5"/>
  <c r="B495" i="5"/>
  <c r="AY494" i="5"/>
  <c r="AX494" i="5"/>
  <c r="AW494" i="5"/>
  <c r="AV494" i="5"/>
  <c r="D494" i="5"/>
  <c r="C494" i="5"/>
  <c r="B494" i="5"/>
  <c r="AY493" i="5"/>
  <c r="AX493" i="5"/>
  <c r="AW493" i="5"/>
  <c r="AV493" i="5"/>
  <c r="D493" i="5"/>
  <c r="C493" i="5"/>
  <c r="B493" i="5"/>
  <c r="AY492" i="5"/>
  <c r="AX492" i="5"/>
  <c r="AW492" i="5"/>
  <c r="AV492" i="5"/>
  <c r="D492" i="5"/>
  <c r="C492" i="5"/>
  <c r="B492" i="5"/>
  <c r="AY491" i="5"/>
  <c r="AX491" i="5"/>
  <c r="AW491" i="5"/>
  <c r="AV491" i="5"/>
  <c r="D491" i="5"/>
  <c r="C491" i="5"/>
  <c r="B491" i="5"/>
  <c r="AY490" i="5"/>
  <c r="AX490" i="5"/>
  <c r="AW490" i="5"/>
  <c r="AV490" i="5"/>
  <c r="D490" i="5"/>
  <c r="C490" i="5"/>
  <c r="B490" i="5"/>
  <c r="AY489" i="5"/>
  <c r="AX489" i="5"/>
  <c r="AW489" i="5"/>
  <c r="AV489" i="5"/>
  <c r="D489" i="5"/>
  <c r="C489" i="5"/>
  <c r="B489" i="5"/>
  <c r="AY488" i="5"/>
  <c r="AX488" i="5"/>
  <c r="AW488" i="5"/>
  <c r="AV488" i="5"/>
  <c r="D488" i="5"/>
  <c r="C488" i="5"/>
  <c r="B488" i="5"/>
  <c r="AY487" i="5"/>
  <c r="AX487" i="5"/>
  <c r="AW487" i="5"/>
  <c r="AV487" i="5"/>
  <c r="D487" i="5"/>
  <c r="C487" i="5"/>
  <c r="B487" i="5"/>
  <c r="AY486" i="5"/>
  <c r="AX486" i="5"/>
  <c r="AW486" i="5"/>
  <c r="AV486" i="5"/>
  <c r="D486" i="5"/>
  <c r="C486" i="5"/>
  <c r="B486" i="5"/>
  <c r="AY485" i="5"/>
  <c r="AX485" i="5"/>
  <c r="AW485" i="5"/>
  <c r="AV485" i="5"/>
  <c r="D485" i="5"/>
  <c r="C485" i="5"/>
  <c r="B485" i="5"/>
  <c r="AY484" i="5"/>
  <c r="AX484" i="5"/>
  <c r="AW484" i="5"/>
  <c r="AV484" i="5"/>
  <c r="D484" i="5"/>
  <c r="C484" i="5"/>
  <c r="B484" i="5"/>
  <c r="AY483" i="5"/>
  <c r="AX483" i="5"/>
  <c r="AW483" i="5"/>
  <c r="AV483" i="5"/>
  <c r="D483" i="5"/>
  <c r="C483" i="5"/>
  <c r="B483" i="5"/>
  <c r="AY482" i="5"/>
  <c r="AX482" i="5"/>
  <c r="AW482" i="5"/>
  <c r="AV482" i="5"/>
  <c r="D482" i="5"/>
  <c r="C482" i="5"/>
  <c r="B482" i="5"/>
  <c r="AY481" i="5"/>
  <c r="AX481" i="5"/>
  <c r="AW481" i="5"/>
  <c r="AV481" i="5"/>
  <c r="D481" i="5"/>
  <c r="C481" i="5"/>
  <c r="B481" i="5"/>
  <c r="AY480" i="5"/>
  <c r="AX480" i="5"/>
  <c r="AW480" i="5"/>
  <c r="AV480" i="5"/>
  <c r="D480" i="5"/>
  <c r="C480" i="5"/>
  <c r="B480" i="5"/>
  <c r="AY479" i="5"/>
  <c r="AX479" i="5"/>
  <c r="AW479" i="5"/>
  <c r="AV479" i="5"/>
  <c r="D479" i="5"/>
  <c r="C479" i="5"/>
  <c r="B479" i="5"/>
  <c r="AY478" i="5"/>
  <c r="AX478" i="5"/>
  <c r="AW478" i="5"/>
  <c r="AV478" i="5"/>
  <c r="D478" i="5"/>
  <c r="C478" i="5"/>
  <c r="B478" i="5"/>
  <c r="AY477" i="5"/>
  <c r="AX477" i="5"/>
  <c r="AW477" i="5"/>
  <c r="AV477" i="5"/>
  <c r="D477" i="5"/>
  <c r="C477" i="5"/>
  <c r="B477" i="5"/>
  <c r="AY476" i="5"/>
  <c r="AX476" i="5"/>
  <c r="AW476" i="5"/>
  <c r="AV476" i="5"/>
  <c r="D476" i="5"/>
  <c r="C476" i="5"/>
  <c r="B476" i="5"/>
  <c r="AY475" i="5"/>
  <c r="AX475" i="5"/>
  <c r="AW475" i="5"/>
  <c r="AV475" i="5"/>
  <c r="D475" i="5"/>
  <c r="C475" i="5"/>
  <c r="B475" i="5"/>
  <c r="AY474" i="5"/>
  <c r="AX474" i="5"/>
  <c r="AW474" i="5"/>
  <c r="AV474" i="5"/>
  <c r="D474" i="5"/>
  <c r="C474" i="5"/>
  <c r="B474" i="5"/>
  <c r="AY473" i="5"/>
  <c r="AX473" i="5"/>
  <c r="AW473" i="5"/>
  <c r="AV473" i="5"/>
  <c r="D473" i="5"/>
  <c r="C473" i="5"/>
  <c r="B473" i="5"/>
  <c r="AY472" i="5"/>
  <c r="AX472" i="5"/>
  <c r="AW472" i="5"/>
  <c r="AV472" i="5"/>
  <c r="D472" i="5"/>
  <c r="C472" i="5"/>
  <c r="B472" i="5"/>
  <c r="AY471" i="5"/>
  <c r="AX471" i="5"/>
  <c r="AW471" i="5"/>
  <c r="AV471" i="5"/>
  <c r="D471" i="5"/>
  <c r="C471" i="5"/>
  <c r="B471" i="5"/>
  <c r="AY470" i="5"/>
  <c r="AX470" i="5"/>
  <c r="AW470" i="5"/>
  <c r="AV470" i="5"/>
  <c r="D470" i="5"/>
  <c r="C470" i="5"/>
  <c r="B470" i="5"/>
  <c r="AY469" i="5"/>
  <c r="AX469" i="5"/>
  <c r="AW469" i="5"/>
  <c r="AV469" i="5"/>
  <c r="D469" i="5"/>
  <c r="C469" i="5"/>
  <c r="B469" i="5"/>
  <c r="AY468" i="5"/>
  <c r="AX468" i="5"/>
  <c r="AW468" i="5"/>
  <c r="AV468" i="5"/>
  <c r="D468" i="5"/>
  <c r="C468" i="5"/>
  <c r="B468" i="5"/>
  <c r="AY467" i="5"/>
  <c r="AX467" i="5"/>
  <c r="AW467" i="5"/>
  <c r="AV467" i="5"/>
  <c r="D467" i="5"/>
  <c r="C467" i="5"/>
  <c r="B467" i="5"/>
  <c r="AY466" i="5"/>
  <c r="AX466" i="5"/>
  <c r="AW466" i="5"/>
  <c r="AV466" i="5"/>
  <c r="D466" i="5"/>
  <c r="C466" i="5"/>
  <c r="B466" i="5"/>
  <c r="AY465" i="5"/>
  <c r="AX465" i="5"/>
  <c r="AW465" i="5"/>
  <c r="AV465" i="5"/>
  <c r="D465" i="5"/>
  <c r="C465" i="5"/>
  <c r="B465" i="5"/>
  <c r="AY464" i="5"/>
  <c r="AX464" i="5"/>
  <c r="AW464" i="5"/>
  <c r="AV464" i="5"/>
  <c r="D464" i="5"/>
  <c r="C464" i="5"/>
  <c r="B464" i="5"/>
  <c r="AY463" i="5"/>
  <c r="AX463" i="5"/>
  <c r="AW463" i="5"/>
  <c r="AV463" i="5"/>
  <c r="D463" i="5"/>
  <c r="C463" i="5"/>
  <c r="B463" i="5"/>
  <c r="AY462" i="5"/>
  <c r="AX462" i="5"/>
  <c r="AW462" i="5"/>
  <c r="AV462" i="5"/>
  <c r="D462" i="5"/>
  <c r="C462" i="5"/>
  <c r="B462" i="5"/>
  <c r="AY461" i="5"/>
  <c r="AX461" i="5"/>
  <c r="AW461" i="5"/>
  <c r="AV461" i="5"/>
  <c r="D461" i="5"/>
  <c r="C461" i="5"/>
  <c r="B461" i="5"/>
  <c r="AY460" i="5"/>
  <c r="AX460" i="5"/>
  <c r="AW460" i="5"/>
  <c r="AV460" i="5"/>
  <c r="D460" i="5"/>
  <c r="C460" i="5"/>
  <c r="B460" i="5"/>
  <c r="AY459" i="5"/>
  <c r="AX459" i="5"/>
  <c r="AW459" i="5"/>
  <c r="AV459" i="5"/>
  <c r="D459" i="5"/>
  <c r="C459" i="5"/>
  <c r="B459" i="5"/>
  <c r="AY458" i="5"/>
  <c r="AX458" i="5"/>
  <c r="AW458" i="5"/>
  <c r="AV458" i="5"/>
  <c r="D458" i="5"/>
  <c r="C458" i="5"/>
  <c r="B458" i="5"/>
  <c r="AY457" i="5"/>
  <c r="AX457" i="5"/>
  <c r="AW457" i="5"/>
  <c r="AV457" i="5"/>
  <c r="D457" i="5"/>
  <c r="C457" i="5"/>
  <c r="B457" i="5"/>
  <c r="AY456" i="5"/>
  <c r="AX456" i="5"/>
  <c r="AW456" i="5"/>
  <c r="AV456" i="5"/>
  <c r="D456" i="5"/>
  <c r="C456" i="5"/>
  <c r="B456" i="5"/>
  <c r="AY455" i="5"/>
  <c r="AX455" i="5"/>
  <c r="AW455" i="5"/>
  <c r="AV455" i="5"/>
  <c r="D455" i="5"/>
  <c r="C455" i="5"/>
  <c r="B455" i="5"/>
  <c r="AY454" i="5"/>
  <c r="AX454" i="5"/>
  <c r="AW454" i="5"/>
  <c r="AV454" i="5"/>
  <c r="D454" i="5"/>
  <c r="C454" i="5"/>
  <c r="B454" i="5"/>
  <c r="AY453" i="5"/>
  <c r="AX453" i="5"/>
  <c r="AW453" i="5"/>
  <c r="AV453" i="5"/>
  <c r="D453" i="5"/>
  <c r="C453" i="5"/>
  <c r="B453" i="5"/>
  <c r="AY452" i="5"/>
  <c r="AX452" i="5"/>
  <c r="AW452" i="5"/>
  <c r="AV452" i="5"/>
  <c r="D452" i="5"/>
  <c r="C452" i="5"/>
  <c r="B452" i="5"/>
  <c r="AY451" i="5"/>
  <c r="AX451" i="5"/>
  <c r="AW451" i="5"/>
  <c r="AV451" i="5"/>
  <c r="D451" i="5"/>
  <c r="C451" i="5"/>
  <c r="B451" i="5"/>
  <c r="AY450" i="5"/>
  <c r="AX450" i="5"/>
  <c r="AW450" i="5"/>
  <c r="AV450" i="5"/>
  <c r="D450" i="5"/>
  <c r="C450" i="5"/>
  <c r="B450" i="5"/>
  <c r="AY449" i="5"/>
  <c r="AX449" i="5"/>
  <c r="AW449" i="5"/>
  <c r="AV449" i="5"/>
  <c r="D449" i="5"/>
  <c r="C449" i="5"/>
  <c r="B449" i="5"/>
  <c r="AY448" i="5"/>
  <c r="AX448" i="5"/>
  <c r="AW448" i="5"/>
  <c r="AV448" i="5"/>
  <c r="D448" i="5"/>
  <c r="C448" i="5"/>
  <c r="B448" i="5"/>
  <c r="AY447" i="5"/>
  <c r="AX447" i="5"/>
  <c r="AW447" i="5"/>
  <c r="AV447" i="5"/>
  <c r="D447" i="5"/>
  <c r="C447" i="5"/>
  <c r="B447" i="5"/>
  <c r="AY446" i="5"/>
  <c r="AX446" i="5"/>
  <c r="AW446" i="5"/>
  <c r="AV446" i="5"/>
  <c r="D446" i="5"/>
  <c r="C446" i="5"/>
  <c r="B446" i="5"/>
  <c r="AY445" i="5"/>
  <c r="AX445" i="5"/>
  <c r="AW445" i="5"/>
  <c r="AV445" i="5"/>
  <c r="D445" i="5"/>
  <c r="C445" i="5"/>
  <c r="B445" i="5"/>
  <c r="AY444" i="5"/>
  <c r="AX444" i="5"/>
  <c r="AW444" i="5"/>
  <c r="AV444" i="5"/>
  <c r="D444" i="5"/>
  <c r="C444" i="5"/>
  <c r="B444" i="5"/>
  <c r="AY443" i="5"/>
  <c r="AX443" i="5"/>
  <c r="AW443" i="5"/>
  <c r="AV443" i="5"/>
  <c r="D443" i="5"/>
  <c r="C443" i="5"/>
  <c r="B443" i="5"/>
  <c r="AY442" i="5"/>
  <c r="AX442" i="5"/>
  <c r="AW442" i="5"/>
  <c r="AV442" i="5"/>
  <c r="D442" i="5"/>
  <c r="C442" i="5"/>
  <c r="B442" i="5"/>
  <c r="AY441" i="5"/>
  <c r="AX441" i="5"/>
  <c r="AW441" i="5"/>
  <c r="AV441" i="5"/>
  <c r="D441" i="5"/>
  <c r="C441" i="5"/>
  <c r="B441" i="5"/>
  <c r="AY440" i="5"/>
  <c r="AX440" i="5"/>
  <c r="AW440" i="5"/>
  <c r="AV440" i="5"/>
  <c r="D440" i="5"/>
  <c r="C440" i="5"/>
  <c r="B440" i="5"/>
  <c r="AY439" i="5"/>
  <c r="AX439" i="5"/>
  <c r="AW439" i="5"/>
  <c r="AV439" i="5"/>
  <c r="D439" i="5"/>
  <c r="C439" i="5"/>
  <c r="B439" i="5"/>
  <c r="AY438" i="5"/>
  <c r="AX438" i="5"/>
  <c r="AW438" i="5"/>
  <c r="AV438" i="5"/>
  <c r="D438" i="5"/>
  <c r="C438" i="5"/>
  <c r="B438" i="5"/>
  <c r="AY437" i="5"/>
  <c r="AX437" i="5"/>
  <c r="AW437" i="5"/>
  <c r="AV437" i="5"/>
  <c r="D437" i="5"/>
  <c r="C437" i="5"/>
  <c r="B437" i="5"/>
  <c r="AY436" i="5"/>
  <c r="AX436" i="5"/>
  <c r="AW436" i="5"/>
  <c r="AV436" i="5"/>
  <c r="D436" i="5"/>
  <c r="C436" i="5"/>
  <c r="B436" i="5"/>
  <c r="AY435" i="5"/>
  <c r="AX435" i="5"/>
  <c r="AW435" i="5"/>
  <c r="AV435" i="5"/>
  <c r="D435" i="5"/>
  <c r="C435" i="5"/>
  <c r="B435" i="5"/>
  <c r="AY434" i="5"/>
  <c r="AX434" i="5"/>
  <c r="AW434" i="5"/>
  <c r="AV434" i="5"/>
  <c r="D434" i="5"/>
  <c r="C434" i="5"/>
  <c r="B434" i="5"/>
  <c r="AY433" i="5"/>
  <c r="AX433" i="5"/>
  <c r="AW433" i="5"/>
  <c r="AV433" i="5"/>
  <c r="D433" i="5"/>
  <c r="C433" i="5"/>
  <c r="B433" i="5"/>
  <c r="AY432" i="5"/>
  <c r="AX432" i="5"/>
  <c r="AW432" i="5"/>
  <c r="AV432" i="5"/>
  <c r="D432" i="5"/>
  <c r="C432" i="5"/>
  <c r="B432" i="5"/>
  <c r="AY431" i="5"/>
  <c r="AX431" i="5"/>
  <c r="AW431" i="5"/>
  <c r="AV431" i="5"/>
  <c r="D431" i="5"/>
  <c r="C431" i="5"/>
  <c r="B431" i="5"/>
  <c r="AY430" i="5"/>
  <c r="AX430" i="5"/>
  <c r="AW430" i="5"/>
  <c r="AV430" i="5"/>
  <c r="D430" i="5"/>
  <c r="C430" i="5"/>
  <c r="B430" i="5"/>
  <c r="AY429" i="5"/>
  <c r="AX429" i="5"/>
  <c r="AW429" i="5"/>
  <c r="AV429" i="5"/>
  <c r="D429" i="5"/>
  <c r="C429" i="5"/>
  <c r="B429" i="5"/>
  <c r="AY428" i="5"/>
  <c r="AX428" i="5"/>
  <c r="AW428" i="5"/>
  <c r="AV428" i="5"/>
  <c r="D428" i="5"/>
  <c r="C428" i="5"/>
  <c r="B428" i="5"/>
  <c r="AY427" i="5"/>
  <c r="AX427" i="5"/>
  <c r="AW427" i="5"/>
  <c r="AV427" i="5"/>
  <c r="D427" i="5"/>
  <c r="C427" i="5"/>
  <c r="B427" i="5"/>
  <c r="AY426" i="5"/>
  <c r="AX426" i="5"/>
  <c r="AW426" i="5"/>
  <c r="AV426" i="5"/>
  <c r="D426" i="5"/>
  <c r="C426" i="5"/>
  <c r="B426" i="5"/>
  <c r="AY425" i="5"/>
  <c r="AX425" i="5"/>
  <c r="AW425" i="5"/>
  <c r="AV425" i="5"/>
  <c r="D425" i="5"/>
  <c r="C425" i="5"/>
  <c r="B425" i="5"/>
  <c r="AY424" i="5"/>
  <c r="AX424" i="5"/>
  <c r="AW424" i="5"/>
  <c r="AV424" i="5"/>
  <c r="D424" i="5"/>
  <c r="C424" i="5"/>
  <c r="B424" i="5"/>
  <c r="AY423" i="5"/>
  <c r="AX423" i="5"/>
  <c r="AW423" i="5"/>
  <c r="AV423" i="5"/>
  <c r="D423" i="5"/>
  <c r="C423" i="5"/>
  <c r="B423" i="5"/>
  <c r="AY422" i="5"/>
  <c r="AX422" i="5"/>
  <c r="AW422" i="5"/>
  <c r="AV422" i="5"/>
  <c r="D422" i="5"/>
  <c r="C422" i="5"/>
  <c r="B422" i="5"/>
  <c r="AY421" i="5"/>
  <c r="AX421" i="5"/>
  <c r="AW421" i="5"/>
  <c r="AV421" i="5"/>
  <c r="D421" i="5"/>
  <c r="C421" i="5"/>
  <c r="B421" i="5"/>
  <c r="AY420" i="5"/>
  <c r="AX420" i="5"/>
  <c r="AW420" i="5"/>
  <c r="AV420" i="5"/>
  <c r="D420" i="5"/>
  <c r="C420" i="5"/>
  <c r="B420" i="5"/>
  <c r="AY419" i="5"/>
  <c r="AX419" i="5"/>
  <c r="AW419" i="5"/>
  <c r="AV419" i="5"/>
  <c r="D419" i="5"/>
  <c r="C419" i="5"/>
  <c r="B419" i="5"/>
  <c r="AY418" i="5"/>
  <c r="AX418" i="5"/>
  <c r="AW418" i="5"/>
  <c r="AV418" i="5"/>
  <c r="D418" i="5"/>
  <c r="C418" i="5"/>
  <c r="B418" i="5"/>
  <c r="AY417" i="5"/>
  <c r="AX417" i="5"/>
  <c r="AW417" i="5"/>
  <c r="AV417" i="5"/>
  <c r="D417" i="5"/>
  <c r="C417" i="5"/>
  <c r="B417" i="5"/>
  <c r="AY416" i="5"/>
  <c r="AX416" i="5"/>
  <c r="AW416" i="5"/>
  <c r="AV416" i="5"/>
  <c r="D416" i="5"/>
  <c r="C416" i="5"/>
  <c r="B416" i="5"/>
  <c r="AY415" i="5"/>
  <c r="AX415" i="5"/>
  <c r="AW415" i="5"/>
  <c r="AV415" i="5"/>
  <c r="D415" i="5"/>
  <c r="C415" i="5"/>
  <c r="B415" i="5"/>
  <c r="AY414" i="5"/>
  <c r="AX414" i="5"/>
  <c r="AW414" i="5"/>
  <c r="AV414" i="5"/>
  <c r="D414" i="5"/>
  <c r="C414" i="5"/>
  <c r="B414" i="5"/>
  <c r="AY413" i="5"/>
  <c r="AX413" i="5"/>
  <c r="AW413" i="5"/>
  <c r="AV413" i="5"/>
  <c r="D413" i="5"/>
  <c r="C413" i="5"/>
  <c r="B413" i="5"/>
  <c r="AY412" i="5"/>
  <c r="AX412" i="5"/>
  <c r="AW412" i="5"/>
  <c r="AV412" i="5"/>
  <c r="D412" i="5"/>
  <c r="C412" i="5"/>
  <c r="B412" i="5"/>
  <c r="AY411" i="5"/>
  <c r="AX411" i="5"/>
  <c r="AW411" i="5"/>
  <c r="AV411" i="5"/>
  <c r="D411" i="5"/>
  <c r="C411" i="5"/>
  <c r="B411" i="5"/>
  <c r="AY410" i="5"/>
  <c r="AX410" i="5"/>
  <c r="AW410" i="5"/>
  <c r="AV410" i="5"/>
  <c r="D410" i="5"/>
  <c r="C410" i="5"/>
  <c r="B410" i="5"/>
  <c r="AY409" i="5"/>
  <c r="AX409" i="5"/>
  <c r="AW409" i="5"/>
  <c r="AV409" i="5"/>
  <c r="D409" i="5"/>
  <c r="C409" i="5"/>
  <c r="B409" i="5"/>
  <c r="AY408" i="5"/>
  <c r="AX408" i="5"/>
  <c r="AW408" i="5"/>
  <c r="AV408" i="5"/>
  <c r="D408" i="5"/>
  <c r="C408" i="5"/>
  <c r="B408" i="5"/>
  <c r="AY407" i="5"/>
  <c r="AX407" i="5"/>
  <c r="AW407" i="5"/>
  <c r="AV407" i="5"/>
  <c r="D407" i="5"/>
  <c r="C407" i="5"/>
  <c r="B407" i="5"/>
  <c r="AY406" i="5"/>
  <c r="AX406" i="5"/>
  <c r="AW406" i="5"/>
  <c r="AV406" i="5"/>
  <c r="D406" i="5"/>
  <c r="C406" i="5"/>
  <c r="B406" i="5"/>
  <c r="AY405" i="5"/>
  <c r="AX405" i="5"/>
  <c r="AW405" i="5"/>
  <c r="AV405" i="5"/>
  <c r="D405" i="5"/>
  <c r="C405" i="5"/>
  <c r="B405" i="5"/>
  <c r="AY404" i="5"/>
  <c r="AX404" i="5"/>
  <c r="AW404" i="5"/>
  <c r="AV404" i="5"/>
  <c r="D404" i="5"/>
  <c r="C404" i="5"/>
  <c r="B404" i="5"/>
  <c r="AY403" i="5"/>
  <c r="AX403" i="5"/>
  <c r="AW403" i="5"/>
  <c r="AV403" i="5"/>
  <c r="D403" i="5"/>
  <c r="C403" i="5"/>
  <c r="B403" i="5"/>
  <c r="AY402" i="5"/>
  <c r="AX402" i="5"/>
  <c r="AW402" i="5"/>
  <c r="AV402" i="5"/>
  <c r="D402" i="5"/>
  <c r="C402" i="5"/>
  <c r="B402" i="5"/>
  <c r="AY401" i="5"/>
  <c r="AX401" i="5"/>
  <c r="AW401" i="5"/>
  <c r="AV401" i="5"/>
  <c r="D401" i="5"/>
  <c r="C401" i="5"/>
  <c r="B401" i="5"/>
  <c r="AY400" i="5"/>
  <c r="AX400" i="5"/>
  <c r="AW400" i="5"/>
  <c r="AV400" i="5"/>
  <c r="D400" i="5"/>
  <c r="C400" i="5"/>
  <c r="B400" i="5"/>
  <c r="AY399" i="5"/>
  <c r="AX399" i="5"/>
  <c r="AW399" i="5"/>
  <c r="AV399" i="5"/>
  <c r="D399" i="5"/>
  <c r="C399" i="5"/>
  <c r="B399" i="5"/>
  <c r="AY398" i="5"/>
  <c r="AX398" i="5"/>
  <c r="AW398" i="5"/>
  <c r="AV398" i="5"/>
  <c r="D398" i="5"/>
  <c r="C398" i="5"/>
  <c r="B398" i="5"/>
  <c r="AY397" i="5"/>
  <c r="AX397" i="5"/>
  <c r="AW397" i="5"/>
  <c r="AV397" i="5"/>
  <c r="D397" i="5"/>
  <c r="C397" i="5"/>
  <c r="B397" i="5"/>
  <c r="AY396" i="5"/>
  <c r="AX396" i="5"/>
  <c r="AW396" i="5"/>
  <c r="AV396" i="5"/>
  <c r="D396" i="5"/>
  <c r="C396" i="5"/>
  <c r="B396" i="5"/>
  <c r="AY395" i="5"/>
  <c r="AX395" i="5"/>
  <c r="AW395" i="5"/>
  <c r="AV395" i="5"/>
  <c r="D395" i="5"/>
  <c r="C395" i="5"/>
  <c r="B395" i="5"/>
  <c r="AY394" i="5"/>
  <c r="AX394" i="5"/>
  <c r="AW394" i="5"/>
  <c r="AV394" i="5"/>
  <c r="D394" i="5"/>
  <c r="C394" i="5"/>
  <c r="B394" i="5"/>
  <c r="AY393" i="5"/>
  <c r="AX393" i="5"/>
  <c r="AW393" i="5"/>
  <c r="AV393" i="5"/>
  <c r="D393" i="5"/>
  <c r="C393" i="5"/>
  <c r="B393" i="5"/>
  <c r="AY392" i="5"/>
  <c r="AX392" i="5"/>
  <c r="AW392" i="5"/>
  <c r="AV392" i="5"/>
  <c r="D392" i="5"/>
  <c r="C392" i="5"/>
  <c r="B392" i="5"/>
  <c r="AY391" i="5"/>
  <c r="AX391" i="5"/>
  <c r="AW391" i="5"/>
  <c r="AV391" i="5"/>
  <c r="D391" i="5"/>
  <c r="C391" i="5"/>
  <c r="B391" i="5"/>
  <c r="AY390" i="5"/>
  <c r="AX390" i="5"/>
  <c r="AW390" i="5"/>
  <c r="AV390" i="5"/>
  <c r="D390" i="5"/>
  <c r="C390" i="5"/>
  <c r="B390" i="5"/>
  <c r="AY389" i="5"/>
  <c r="AX389" i="5"/>
  <c r="AW389" i="5"/>
  <c r="AV389" i="5"/>
  <c r="D389" i="5"/>
  <c r="C389" i="5"/>
  <c r="B389" i="5"/>
  <c r="AY388" i="5"/>
  <c r="AX388" i="5"/>
  <c r="AW388" i="5"/>
  <c r="AV388" i="5"/>
  <c r="D388" i="5"/>
  <c r="C388" i="5"/>
  <c r="B388" i="5"/>
  <c r="AY387" i="5"/>
  <c r="AX387" i="5"/>
  <c r="AW387" i="5"/>
  <c r="AV387" i="5"/>
  <c r="D387" i="5"/>
  <c r="C387" i="5"/>
  <c r="B387" i="5"/>
  <c r="AY386" i="5"/>
  <c r="AX386" i="5"/>
  <c r="AW386" i="5"/>
  <c r="AV386" i="5"/>
  <c r="D386" i="5"/>
  <c r="C386" i="5"/>
  <c r="B386" i="5"/>
  <c r="AY385" i="5"/>
  <c r="AX385" i="5"/>
  <c r="AW385" i="5"/>
  <c r="AV385" i="5"/>
  <c r="D385" i="5"/>
  <c r="C385" i="5"/>
  <c r="B385" i="5"/>
  <c r="AY384" i="5"/>
  <c r="AX384" i="5"/>
  <c r="AW384" i="5"/>
  <c r="AV384" i="5"/>
  <c r="D384" i="5"/>
  <c r="C384" i="5"/>
  <c r="B384" i="5"/>
  <c r="AY383" i="5"/>
  <c r="AX383" i="5"/>
  <c r="AW383" i="5"/>
  <c r="AV383" i="5"/>
  <c r="D383" i="5"/>
  <c r="C383" i="5"/>
  <c r="B383" i="5"/>
  <c r="AY382" i="5"/>
  <c r="AX382" i="5"/>
  <c r="AW382" i="5"/>
  <c r="AV382" i="5"/>
  <c r="D382" i="5"/>
  <c r="C382" i="5"/>
  <c r="B382" i="5"/>
  <c r="AY381" i="5"/>
  <c r="AX381" i="5"/>
  <c r="AW381" i="5"/>
  <c r="AV381" i="5"/>
  <c r="D381" i="5"/>
  <c r="C381" i="5"/>
  <c r="B381" i="5"/>
  <c r="AY380" i="5"/>
  <c r="AX380" i="5"/>
  <c r="AW380" i="5"/>
  <c r="AV380" i="5"/>
  <c r="D380" i="5"/>
  <c r="C380" i="5"/>
  <c r="B380" i="5"/>
  <c r="AY379" i="5"/>
  <c r="AX379" i="5"/>
  <c r="AW379" i="5"/>
  <c r="AV379" i="5"/>
  <c r="D379" i="5"/>
  <c r="C379" i="5"/>
  <c r="B379" i="5"/>
  <c r="AY378" i="5"/>
  <c r="AX378" i="5"/>
  <c r="AW378" i="5"/>
  <c r="AV378" i="5"/>
  <c r="D378" i="5"/>
  <c r="C378" i="5"/>
  <c r="B378" i="5"/>
  <c r="AY377" i="5"/>
  <c r="AX377" i="5"/>
  <c r="AW377" i="5"/>
  <c r="AV377" i="5"/>
  <c r="D377" i="5"/>
  <c r="C377" i="5"/>
  <c r="B377" i="5"/>
  <c r="AY376" i="5"/>
  <c r="AX376" i="5"/>
  <c r="AW376" i="5"/>
  <c r="AV376" i="5"/>
  <c r="D376" i="5"/>
  <c r="C376" i="5"/>
  <c r="B376" i="5"/>
  <c r="AY375" i="5"/>
  <c r="AX375" i="5"/>
  <c r="AW375" i="5"/>
  <c r="AV375" i="5"/>
  <c r="D375" i="5"/>
  <c r="C375" i="5"/>
  <c r="B375" i="5"/>
  <c r="AY374" i="5"/>
  <c r="AX374" i="5"/>
  <c r="AW374" i="5"/>
  <c r="AV374" i="5"/>
  <c r="D374" i="5"/>
  <c r="C374" i="5"/>
  <c r="B374" i="5"/>
  <c r="AY373" i="5"/>
  <c r="AX373" i="5"/>
  <c r="AW373" i="5"/>
  <c r="AV373" i="5"/>
  <c r="D373" i="5"/>
  <c r="C373" i="5"/>
  <c r="B373" i="5"/>
  <c r="AY372" i="5"/>
  <c r="AX372" i="5"/>
  <c r="AW372" i="5"/>
  <c r="AV372" i="5"/>
  <c r="D372" i="5"/>
  <c r="C372" i="5"/>
  <c r="B372" i="5"/>
  <c r="AY371" i="5"/>
  <c r="AX371" i="5"/>
  <c r="AW371" i="5"/>
  <c r="AV371" i="5"/>
  <c r="D371" i="5"/>
  <c r="C371" i="5"/>
  <c r="B371" i="5"/>
  <c r="AY370" i="5"/>
  <c r="AX370" i="5"/>
  <c r="AW370" i="5"/>
  <c r="AV370" i="5"/>
  <c r="D370" i="5"/>
  <c r="C370" i="5"/>
  <c r="B370" i="5"/>
  <c r="AY369" i="5"/>
  <c r="AX369" i="5"/>
  <c r="AW369" i="5"/>
  <c r="AV369" i="5"/>
  <c r="D369" i="5"/>
  <c r="C369" i="5"/>
  <c r="B369" i="5"/>
  <c r="AY368" i="5"/>
  <c r="AX368" i="5"/>
  <c r="AW368" i="5"/>
  <c r="AV368" i="5"/>
  <c r="D368" i="5"/>
  <c r="C368" i="5"/>
  <c r="B368" i="5"/>
  <c r="AY367" i="5"/>
  <c r="AX367" i="5"/>
  <c r="AW367" i="5"/>
  <c r="AV367" i="5"/>
  <c r="D367" i="5"/>
  <c r="C367" i="5"/>
  <c r="B367" i="5"/>
  <c r="AY366" i="5"/>
  <c r="AX366" i="5"/>
  <c r="AW366" i="5"/>
  <c r="AV366" i="5"/>
  <c r="D366" i="5"/>
  <c r="C366" i="5"/>
  <c r="B366" i="5"/>
  <c r="AY365" i="5"/>
  <c r="AX365" i="5"/>
  <c r="AW365" i="5"/>
  <c r="AV365" i="5"/>
  <c r="D365" i="5"/>
  <c r="C365" i="5"/>
  <c r="B365" i="5"/>
  <c r="AY364" i="5"/>
  <c r="AX364" i="5"/>
  <c r="AW364" i="5"/>
  <c r="AV364" i="5"/>
  <c r="D364" i="5"/>
  <c r="C364" i="5"/>
  <c r="B364" i="5"/>
  <c r="AY363" i="5"/>
  <c r="AX363" i="5"/>
  <c r="AW363" i="5"/>
  <c r="AV363" i="5"/>
  <c r="D363" i="5"/>
  <c r="C363" i="5"/>
  <c r="B363" i="5"/>
  <c r="AY362" i="5"/>
  <c r="AX362" i="5"/>
  <c r="AW362" i="5"/>
  <c r="AV362" i="5"/>
  <c r="D362" i="5"/>
  <c r="C362" i="5"/>
  <c r="B362" i="5"/>
  <c r="AY361" i="5"/>
  <c r="AX361" i="5"/>
  <c r="AW361" i="5"/>
  <c r="AV361" i="5"/>
  <c r="D361" i="5"/>
  <c r="C361" i="5"/>
  <c r="B361" i="5"/>
  <c r="AY360" i="5"/>
  <c r="AX360" i="5"/>
  <c r="AW360" i="5"/>
  <c r="AV360" i="5"/>
  <c r="D360" i="5"/>
  <c r="C360" i="5"/>
  <c r="B360" i="5"/>
  <c r="AY359" i="5"/>
  <c r="AX359" i="5"/>
  <c r="AW359" i="5"/>
  <c r="AV359" i="5"/>
  <c r="D359" i="5"/>
  <c r="C359" i="5"/>
  <c r="B359" i="5"/>
  <c r="AY358" i="5"/>
  <c r="AX358" i="5"/>
  <c r="AW358" i="5"/>
  <c r="AV358" i="5"/>
  <c r="D358" i="5"/>
  <c r="C358" i="5"/>
  <c r="B358" i="5"/>
  <c r="AY357" i="5"/>
  <c r="AX357" i="5"/>
  <c r="AW357" i="5"/>
  <c r="AV357" i="5"/>
  <c r="D357" i="5"/>
  <c r="C357" i="5"/>
  <c r="B357" i="5"/>
  <c r="AY356" i="5"/>
  <c r="AX356" i="5"/>
  <c r="AW356" i="5"/>
  <c r="AV356" i="5"/>
  <c r="D356" i="5"/>
  <c r="C356" i="5"/>
  <c r="B356" i="5"/>
  <c r="AY355" i="5"/>
  <c r="AX355" i="5"/>
  <c r="AW355" i="5"/>
  <c r="AV355" i="5"/>
  <c r="D355" i="5"/>
  <c r="C355" i="5"/>
  <c r="B355" i="5"/>
  <c r="AY354" i="5"/>
  <c r="AX354" i="5"/>
  <c r="AW354" i="5"/>
  <c r="AV354" i="5"/>
  <c r="D354" i="5"/>
  <c r="C354" i="5"/>
  <c r="B354" i="5"/>
  <c r="AY353" i="5"/>
  <c r="AX353" i="5"/>
  <c r="AW353" i="5"/>
  <c r="AV353" i="5"/>
  <c r="D353" i="5"/>
  <c r="C353" i="5"/>
  <c r="B353" i="5"/>
  <c r="AY352" i="5"/>
  <c r="AX352" i="5"/>
  <c r="AW352" i="5"/>
  <c r="AV352" i="5"/>
  <c r="D352" i="5"/>
  <c r="C352" i="5"/>
  <c r="B352" i="5"/>
  <c r="AY351" i="5"/>
  <c r="AX351" i="5"/>
  <c r="AW351" i="5"/>
  <c r="AV351" i="5"/>
  <c r="D351" i="5"/>
  <c r="C351" i="5"/>
  <c r="B351" i="5"/>
  <c r="AY350" i="5"/>
  <c r="AX350" i="5"/>
  <c r="AW350" i="5"/>
  <c r="AV350" i="5"/>
  <c r="D350" i="5"/>
  <c r="C350" i="5"/>
  <c r="B350" i="5"/>
  <c r="AY349" i="5"/>
  <c r="AX349" i="5"/>
  <c r="AW349" i="5"/>
  <c r="AV349" i="5"/>
  <c r="D349" i="5"/>
  <c r="C349" i="5"/>
  <c r="B349" i="5"/>
  <c r="AY348" i="5"/>
  <c r="AX348" i="5"/>
  <c r="AW348" i="5"/>
  <c r="AV348" i="5"/>
  <c r="D348" i="5"/>
  <c r="C348" i="5"/>
  <c r="B348" i="5"/>
  <c r="AY347" i="5"/>
  <c r="AX347" i="5"/>
  <c r="AW347" i="5"/>
  <c r="AV347" i="5"/>
  <c r="D347" i="5"/>
  <c r="C347" i="5"/>
  <c r="B347" i="5"/>
  <c r="AY346" i="5"/>
  <c r="AX346" i="5"/>
  <c r="AW346" i="5"/>
  <c r="AV346" i="5"/>
  <c r="D346" i="5"/>
  <c r="C346" i="5"/>
  <c r="B346" i="5"/>
  <c r="AY345" i="5"/>
  <c r="AX345" i="5"/>
  <c r="AW345" i="5"/>
  <c r="AV345" i="5"/>
  <c r="D345" i="5"/>
  <c r="C345" i="5"/>
  <c r="B345" i="5"/>
  <c r="AY344" i="5"/>
  <c r="AX344" i="5"/>
  <c r="AW344" i="5"/>
  <c r="AV344" i="5"/>
  <c r="D344" i="5"/>
  <c r="C344" i="5"/>
  <c r="B344" i="5"/>
  <c r="AY343" i="5"/>
  <c r="AX343" i="5"/>
  <c r="AW343" i="5"/>
  <c r="AV343" i="5"/>
  <c r="D343" i="5"/>
  <c r="C343" i="5"/>
  <c r="B343" i="5"/>
  <c r="AY342" i="5"/>
  <c r="AX342" i="5"/>
  <c r="AW342" i="5"/>
  <c r="AV342" i="5"/>
  <c r="D342" i="5"/>
  <c r="C342" i="5"/>
  <c r="B342" i="5"/>
  <c r="AY341" i="5"/>
  <c r="AX341" i="5"/>
  <c r="AW341" i="5"/>
  <c r="AV341" i="5"/>
  <c r="D341" i="5"/>
  <c r="C341" i="5"/>
  <c r="B341" i="5"/>
  <c r="AY340" i="5"/>
  <c r="AX340" i="5"/>
  <c r="AW340" i="5"/>
  <c r="AV340" i="5"/>
  <c r="D340" i="5"/>
  <c r="C340" i="5"/>
  <c r="B340" i="5"/>
  <c r="AY339" i="5"/>
  <c r="AX339" i="5"/>
  <c r="AW339" i="5"/>
  <c r="AV339" i="5"/>
  <c r="D339" i="5"/>
  <c r="C339" i="5"/>
  <c r="B339" i="5"/>
  <c r="AY338" i="5"/>
  <c r="AX338" i="5"/>
  <c r="AW338" i="5"/>
  <c r="AV338" i="5"/>
  <c r="D338" i="5"/>
  <c r="C338" i="5"/>
  <c r="B338" i="5"/>
  <c r="AY337" i="5"/>
  <c r="AX337" i="5"/>
  <c r="AW337" i="5"/>
  <c r="AV337" i="5"/>
  <c r="D337" i="5"/>
  <c r="C337" i="5"/>
  <c r="B337" i="5"/>
  <c r="AY336" i="5"/>
  <c r="AX336" i="5"/>
  <c r="AW336" i="5"/>
  <c r="AV336" i="5"/>
  <c r="D336" i="5"/>
  <c r="C336" i="5"/>
  <c r="B336" i="5"/>
  <c r="AY335" i="5"/>
  <c r="AX335" i="5"/>
  <c r="AW335" i="5"/>
  <c r="AV335" i="5"/>
  <c r="D335" i="5"/>
  <c r="C335" i="5"/>
  <c r="B335" i="5"/>
  <c r="AY334" i="5"/>
  <c r="AX334" i="5"/>
  <c r="AW334" i="5"/>
  <c r="AV334" i="5"/>
  <c r="D334" i="5"/>
  <c r="C334" i="5"/>
  <c r="B334" i="5"/>
  <c r="AY333" i="5"/>
  <c r="AX333" i="5"/>
  <c r="AW333" i="5"/>
  <c r="AV333" i="5"/>
  <c r="D333" i="5"/>
  <c r="C333" i="5"/>
  <c r="B333" i="5"/>
  <c r="AY332" i="5"/>
  <c r="AX332" i="5"/>
  <c r="AW332" i="5"/>
  <c r="AV332" i="5"/>
  <c r="D332" i="5"/>
  <c r="C332" i="5"/>
  <c r="B332" i="5"/>
  <c r="AY331" i="5"/>
  <c r="AX331" i="5"/>
  <c r="AW331" i="5"/>
  <c r="AV331" i="5"/>
  <c r="D331" i="5"/>
  <c r="C331" i="5"/>
  <c r="B331" i="5"/>
  <c r="AY330" i="5"/>
  <c r="AX330" i="5"/>
  <c r="AW330" i="5"/>
  <c r="AV330" i="5"/>
  <c r="D330" i="5"/>
  <c r="C330" i="5"/>
  <c r="B330" i="5"/>
  <c r="AY329" i="5"/>
  <c r="AX329" i="5"/>
  <c r="AW329" i="5"/>
  <c r="AV329" i="5"/>
  <c r="D329" i="5"/>
  <c r="C329" i="5"/>
  <c r="B329" i="5"/>
  <c r="AY328" i="5"/>
  <c r="AX328" i="5"/>
  <c r="AW328" i="5"/>
  <c r="AV328" i="5"/>
  <c r="D328" i="5"/>
  <c r="C328" i="5"/>
  <c r="B328" i="5"/>
  <c r="AY327" i="5"/>
  <c r="AX327" i="5"/>
  <c r="AW327" i="5"/>
  <c r="AV327" i="5"/>
  <c r="D327" i="5"/>
  <c r="C327" i="5"/>
  <c r="B327" i="5"/>
  <c r="AY326" i="5"/>
  <c r="AX326" i="5"/>
  <c r="AW326" i="5"/>
  <c r="AV326" i="5"/>
  <c r="D326" i="5"/>
  <c r="C326" i="5"/>
  <c r="B326" i="5"/>
  <c r="AY325" i="5"/>
  <c r="AX325" i="5"/>
  <c r="AW325" i="5"/>
  <c r="AV325" i="5"/>
  <c r="D325" i="5"/>
  <c r="C325" i="5"/>
  <c r="B325" i="5"/>
  <c r="AY324" i="5"/>
  <c r="AX324" i="5"/>
  <c r="AW324" i="5"/>
  <c r="AV324" i="5"/>
  <c r="D324" i="5"/>
  <c r="C324" i="5"/>
  <c r="B324" i="5"/>
  <c r="AY323" i="5"/>
  <c r="AX323" i="5"/>
  <c r="AW323" i="5"/>
  <c r="AV323" i="5"/>
  <c r="D323" i="5"/>
  <c r="C323" i="5"/>
  <c r="B323" i="5"/>
  <c r="AY322" i="5"/>
  <c r="AX322" i="5"/>
  <c r="AW322" i="5"/>
  <c r="AV322" i="5"/>
  <c r="D322" i="5"/>
  <c r="C322" i="5"/>
  <c r="B322" i="5"/>
  <c r="AY321" i="5"/>
  <c r="AX321" i="5"/>
  <c r="AW321" i="5"/>
  <c r="AV321" i="5"/>
  <c r="D321" i="5"/>
  <c r="C321" i="5"/>
  <c r="B321" i="5"/>
  <c r="AY320" i="5"/>
  <c r="AX320" i="5"/>
  <c r="AW320" i="5"/>
  <c r="AV320" i="5"/>
  <c r="D320" i="5"/>
  <c r="C320" i="5"/>
  <c r="B320" i="5"/>
  <c r="AY319" i="5"/>
  <c r="AX319" i="5"/>
  <c r="AW319" i="5"/>
  <c r="AV319" i="5"/>
  <c r="D319" i="5"/>
  <c r="C319" i="5"/>
  <c r="B319" i="5"/>
  <c r="AY318" i="5"/>
  <c r="AX318" i="5"/>
  <c r="AW318" i="5"/>
  <c r="AV318" i="5"/>
  <c r="D318" i="5"/>
  <c r="C318" i="5"/>
  <c r="B318" i="5"/>
  <c r="AY317" i="5"/>
  <c r="AX317" i="5"/>
  <c r="AW317" i="5"/>
  <c r="AV317" i="5"/>
  <c r="D317" i="5"/>
  <c r="C317" i="5"/>
  <c r="B317" i="5"/>
  <c r="AY316" i="5"/>
  <c r="AX316" i="5"/>
  <c r="AW316" i="5"/>
  <c r="AV316" i="5"/>
  <c r="D316" i="5"/>
  <c r="C316" i="5"/>
  <c r="B316" i="5"/>
  <c r="AY315" i="5"/>
  <c r="AX315" i="5"/>
  <c r="AW315" i="5"/>
  <c r="AV315" i="5"/>
  <c r="D315" i="5"/>
  <c r="C315" i="5"/>
  <c r="B315" i="5"/>
  <c r="AY314" i="5"/>
  <c r="AX314" i="5"/>
  <c r="AW314" i="5"/>
  <c r="AV314" i="5"/>
  <c r="D314" i="5"/>
  <c r="C314" i="5"/>
  <c r="B314" i="5"/>
  <c r="AY313" i="5"/>
  <c r="AX313" i="5"/>
  <c r="AW313" i="5"/>
  <c r="AV313" i="5"/>
  <c r="D313" i="5"/>
  <c r="C313" i="5"/>
  <c r="B313" i="5"/>
  <c r="AY312" i="5"/>
  <c r="AX312" i="5"/>
  <c r="AW312" i="5"/>
  <c r="AV312" i="5"/>
  <c r="D312" i="5"/>
  <c r="C312" i="5"/>
  <c r="B312" i="5"/>
  <c r="AY311" i="5"/>
  <c r="AX311" i="5"/>
  <c r="AW311" i="5"/>
  <c r="AV311" i="5"/>
  <c r="D311" i="5"/>
  <c r="C311" i="5"/>
  <c r="B311" i="5"/>
  <c r="AY310" i="5"/>
  <c r="AX310" i="5"/>
  <c r="AW310" i="5"/>
  <c r="AV310" i="5"/>
  <c r="D310" i="5"/>
  <c r="C310" i="5"/>
  <c r="B310" i="5"/>
  <c r="AY309" i="5"/>
  <c r="AX309" i="5"/>
  <c r="AW309" i="5"/>
  <c r="AV309" i="5"/>
  <c r="D309" i="5"/>
  <c r="C309" i="5"/>
  <c r="B309" i="5"/>
  <c r="AY308" i="5"/>
  <c r="AX308" i="5"/>
  <c r="AW308" i="5"/>
  <c r="AV308" i="5"/>
  <c r="D308" i="5"/>
  <c r="C308" i="5"/>
  <c r="B308" i="5"/>
  <c r="AY307" i="5"/>
  <c r="AX307" i="5"/>
  <c r="AW307" i="5"/>
  <c r="AV307" i="5"/>
  <c r="D307" i="5"/>
  <c r="C307" i="5"/>
  <c r="B307" i="5"/>
  <c r="AY306" i="5"/>
  <c r="AX306" i="5"/>
  <c r="AW306" i="5"/>
  <c r="AV306" i="5"/>
  <c r="D306" i="5"/>
  <c r="C306" i="5"/>
  <c r="B306" i="5"/>
  <c r="AY305" i="5"/>
  <c r="AX305" i="5"/>
  <c r="AW305" i="5"/>
  <c r="AV305" i="5"/>
  <c r="D305" i="5"/>
  <c r="C305" i="5"/>
  <c r="B305" i="5"/>
  <c r="AY304" i="5"/>
  <c r="AX304" i="5"/>
  <c r="AW304" i="5"/>
  <c r="AV304" i="5"/>
  <c r="D304" i="5"/>
  <c r="C304" i="5"/>
  <c r="B304" i="5"/>
  <c r="AY303" i="5"/>
  <c r="AX303" i="5"/>
  <c r="AW303" i="5"/>
  <c r="AV303" i="5"/>
  <c r="D303" i="5"/>
  <c r="C303" i="5"/>
  <c r="B303" i="5"/>
  <c r="AY302" i="5"/>
  <c r="AX302" i="5"/>
  <c r="AW302" i="5"/>
  <c r="AV302" i="5"/>
  <c r="D302" i="5"/>
  <c r="C302" i="5"/>
  <c r="B302" i="5"/>
  <c r="AY301" i="5"/>
  <c r="AX301" i="5"/>
  <c r="AW301" i="5"/>
  <c r="AV301" i="5"/>
  <c r="D301" i="5"/>
  <c r="C301" i="5"/>
  <c r="B301" i="5"/>
  <c r="AY300" i="5"/>
  <c r="AX300" i="5"/>
  <c r="AW300" i="5"/>
  <c r="AV300" i="5"/>
  <c r="D300" i="5"/>
  <c r="C300" i="5"/>
  <c r="B300" i="5"/>
  <c r="AY299" i="5"/>
  <c r="AX299" i="5"/>
  <c r="AW299" i="5"/>
  <c r="AV299" i="5"/>
  <c r="D299" i="5"/>
  <c r="C299" i="5"/>
  <c r="B299" i="5"/>
  <c r="AY298" i="5"/>
  <c r="AX298" i="5"/>
  <c r="AW298" i="5"/>
  <c r="AV298" i="5"/>
  <c r="D298" i="5"/>
  <c r="C298" i="5"/>
  <c r="B298" i="5"/>
  <c r="AY297" i="5"/>
  <c r="AX297" i="5"/>
  <c r="AW297" i="5"/>
  <c r="AV297" i="5"/>
  <c r="D297" i="5"/>
  <c r="C297" i="5"/>
  <c r="B297" i="5"/>
  <c r="AY296" i="5"/>
  <c r="AX296" i="5"/>
  <c r="AW296" i="5"/>
  <c r="AV296" i="5"/>
  <c r="D296" i="5"/>
  <c r="C296" i="5"/>
  <c r="B296" i="5"/>
  <c r="AY295" i="5"/>
  <c r="AX295" i="5"/>
  <c r="AW295" i="5"/>
  <c r="AV295" i="5"/>
  <c r="D295" i="5"/>
  <c r="C295" i="5"/>
  <c r="B295" i="5"/>
  <c r="AY294" i="5"/>
  <c r="AX294" i="5"/>
  <c r="AW294" i="5"/>
  <c r="AV294" i="5"/>
  <c r="D294" i="5"/>
  <c r="C294" i="5"/>
  <c r="B294" i="5"/>
  <c r="AY293" i="5"/>
  <c r="AX293" i="5"/>
  <c r="AW293" i="5"/>
  <c r="AV293" i="5"/>
  <c r="D293" i="5"/>
  <c r="C293" i="5"/>
  <c r="B293" i="5"/>
  <c r="AY292" i="5"/>
  <c r="AX292" i="5"/>
  <c r="AW292" i="5"/>
  <c r="AV292" i="5"/>
  <c r="D292" i="5"/>
  <c r="C292" i="5"/>
  <c r="B292" i="5"/>
  <c r="AY291" i="5"/>
  <c r="AX291" i="5"/>
  <c r="AW291" i="5"/>
  <c r="AV291" i="5"/>
  <c r="D291" i="5"/>
  <c r="C291" i="5"/>
  <c r="B291" i="5"/>
  <c r="AY290" i="5"/>
  <c r="AX290" i="5"/>
  <c r="AW290" i="5"/>
  <c r="AV290" i="5"/>
  <c r="D290" i="5"/>
  <c r="C290" i="5"/>
  <c r="B290" i="5"/>
  <c r="AY289" i="5"/>
  <c r="AX289" i="5"/>
  <c r="AW289" i="5"/>
  <c r="AV289" i="5"/>
  <c r="D289" i="5"/>
  <c r="C289" i="5"/>
  <c r="B289" i="5"/>
  <c r="AY288" i="5"/>
  <c r="AX288" i="5"/>
  <c r="AW288" i="5"/>
  <c r="AV288" i="5"/>
  <c r="D288" i="5"/>
  <c r="C288" i="5"/>
  <c r="B288" i="5"/>
  <c r="AY287" i="5"/>
  <c r="AX287" i="5"/>
  <c r="AW287" i="5"/>
  <c r="AV287" i="5"/>
  <c r="D287" i="5"/>
  <c r="C287" i="5"/>
  <c r="B287" i="5"/>
  <c r="AY286" i="5"/>
  <c r="AX286" i="5"/>
  <c r="AW286" i="5"/>
  <c r="AV286" i="5"/>
  <c r="D286" i="5"/>
  <c r="C286" i="5"/>
  <c r="B286" i="5"/>
  <c r="AY285" i="5"/>
  <c r="AX285" i="5"/>
  <c r="AW285" i="5"/>
  <c r="AV285" i="5"/>
  <c r="D285" i="5"/>
  <c r="C285" i="5"/>
  <c r="B285" i="5"/>
  <c r="AY284" i="5"/>
  <c r="AX284" i="5"/>
  <c r="AW284" i="5"/>
  <c r="AV284" i="5"/>
  <c r="D284" i="5"/>
  <c r="C284" i="5"/>
  <c r="B284" i="5"/>
  <c r="AY283" i="5"/>
  <c r="AX283" i="5"/>
  <c r="AW283" i="5"/>
  <c r="AV283" i="5"/>
  <c r="D283" i="5"/>
  <c r="C283" i="5"/>
  <c r="B283" i="5"/>
  <c r="AY282" i="5"/>
  <c r="AX282" i="5"/>
  <c r="AW282" i="5"/>
  <c r="AV282" i="5"/>
  <c r="D282" i="5"/>
  <c r="C282" i="5"/>
  <c r="B282" i="5"/>
  <c r="AY281" i="5"/>
  <c r="AX281" i="5"/>
  <c r="AW281" i="5"/>
  <c r="AV281" i="5"/>
  <c r="D281" i="5"/>
  <c r="C281" i="5"/>
  <c r="B281" i="5"/>
  <c r="AY280" i="5"/>
  <c r="AX280" i="5"/>
  <c r="AW280" i="5"/>
  <c r="AV280" i="5"/>
  <c r="D280" i="5"/>
  <c r="C280" i="5"/>
  <c r="B280" i="5"/>
  <c r="AY279" i="5"/>
  <c r="AX279" i="5"/>
  <c r="AW279" i="5"/>
  <c r="AV279" i="5"/>
  <c r="D279" i="5"/>
  <c r="C279" i="5"/>
  <c r="B279" i="5"/>
  <c r="AY278" i="5"/>
  <c r="AX278" i="5"/>
  <c r="AW278" i="5"/>
  <c r="AV278" i="5"/>
  <c r="D278" i="5"/>
  <c r="C278" i="5"/>
  <c r="B278" i="5"/>
  <c r="AY277" i="5"/>
  <c r="AX277" i="5"/>
  <c r="AW277" i="5"/>
  <c r="AV277" i="5"/>
  <c r="D277" i="5"/>
  <c r="C277" i="5"/>
  <c r="B277" i="5"/>
  <c r="AY276" i="5"/>
  <c r="AX276" i="5"/>
  <c r="AW276" i="5"/>
  <c r="AV276" i="5"/>
  <c r="D276" i="5"/>
  <c r="C276" i="5"/>
  <c r="B276" i="5"/>
  <c r="AY275" i="5"/>
  <c r="AX275" i="5"/>
  <c r="AW275" i="5"/>
  <c r="AV275" i="5"/>
  <c r="D275" i="5"/>
  <c r="C275" i="5"/>
  <c r="B275" i="5"/>
  <c r="AY274" i="5"/>
  <c r="AX274" i="5"/>
  <c r="AW274" i="5"/>
  <c r="AV274" i="5"/>
  <c r="D274" i="5"/>
  <c r="C274" i="5"/>
  <c r="B274" i="5"/>
  <c r="AY273" i="5"/>
  <c r="AX273" i="5"/>
  <c r="AW273" i="5"/>
  <c r="AV273" i="5"/>
  <c r="D273" i="5"/>
  <c r="C273" i="5"/>
  <c r="B273" i="5"/>
  <c r="AY272" i="5"/>
  <c r="AX272" i="5"/>
  <c r="AW272" i="5"/>
  <c r="AV272" i="5"/>
  <c r="D272" i="5"/>
  <c r="C272" i="5"/>
  <c r="B272" i="5"/>
  <c r="AY271" i="5"/>
  <c r="AX271" i="5"/>
  <c r="AW271" i="5"/>
  <c r="AV271" i="5"/>
  <c r="D271" i="5"/>
  <c r="C271" i="5"/>
  <c r="B271" i="5"/>
  <c r="AY270" i="5"/>
  <c r="AX270" i="5"/>
  <c r="AW270" i="5"/>
  <c r="AV270" i="5"/>
  <c r="D270" i="5"/>
  <c r="C270" i="5"/>
  <c r="B270" i="5"/>
  <c r="AY269" i="5"/>
  <c r="AX269" i="5"/>
  <c r="AW269" i="5"/>
  <c r="AV269" i="5"/>
  <c r="D269" i="5"/>
  <c r="C269" i="5"/>
  <c r="B269" i="5"/>
  <c r="AY268" i="5"/>
  <c r="AX268" i="5"/>
  <c r="AW268" i="5"/>
  <c r="AV268" i="5"/>
  <c r="D268" i="5"/>
  <c r="C268" i="5"/>
  <c r="B268" i="5"/>
  <c r="AY267" i="5"/>
  <c r="AX267" i="5"/>
  <c r="AW267" i="5"/>
  <c r="AV267" i="5"/>
  <c r="D267" i="5"/>
  <c r="C267" i="5"/>
  <c r="B267" i="5"/>
  <c r="AY266" i="5"/>
  <c r="AX266" i="5"/>
  <c r="AW266" i="5"/>
  <c r="AV266" i="5"/>
  <c r="D266" i="5"/>
  <c r="C266" i="5"/>
  <c r="B266" i="5"/>
  <c r="AY265" i="5"/>
  <c r="AX265" i="5"/>
  <c r="AW265" i="5"/>
  <c r="AV265" i="5"/>
  <c r="D265" i="5"/>
  <c r="C265" i="5"/>
  <c r="B265" i="5"/>
  <c r="AY264" i="5"/>
  <c r="AX264" i="5"/>
  <c r="AW264" i="5"/>
  <c r="AV264" i="5"/>
  <c r="D264" i="5"/>
  <c r="C264" i="5"/>
  <c r="B264" i="5"/>
  <c r="AY263" i="5"/>
  <c r="AX263" i="5"/>
  <c r="AW263" i="5"/>
  <c r="AV263" i="5"/>
  <c r="D263" i="5"/>
  <c r="C263" i="5"/>
  <c r="B263" i="5"/>
  <c r="AY262" i="5"/>
  <c r="AX262" i="5"/>
  <c r="AW262" i="5"/>
  <c r="AV262" i="5"/>
  <c r="D262" i="5"/>
  <c r="C262" i="5"/>
  <c r="B262" i="5"/>
  <c r="AY261" i="5"/>
  <c r="AX261" i="5"/>
  <c r="AW261" i="5"/>
  <c r="AV261" i="5"/>
  <c r="D261" i="5"/>
  <c r="C261" i="5"/>
  <c r="B261" i="5"/>
  <c r="AY260" i="5"/>
  <c r="AX260" i="5"/>
  <c r="AW260" i="5"/>
  <c r="AV260" i="5"/>
  <c r="D260" i="5"/>
  <c r="C260" i="5"/>
  <c r="B260" i="5"/>
  <c r="AY259" i="5"/>
  <c r="AX259" i="5"/>
  <c r="AW259" i="5"/>
  <c r="AV259" i="5"/>
  <c r="D259" i="5"/>
  <c r="C259" i="5"/>
  <c r="B259" i="5"/>
  <c r="AY258" i="5"/>
  <c r="AX258" i="5"/>
  <c r="AW258" i="5"/>
  <c r="AV258" i="5"/>
  <c r="D258" i="5"/>
  <c r="C258" i="5"/>
  <c r="B258" i="5"/>
  <c r="AY257" i="5"/>
  <c r="AX257" i="5"/>
  <c r="AW257" i="5"/>
  <c r="AV257" i="5"/>
  <c r="D257" i="5"/>
  <c r="C257" i="5"/>
  <c r="B257" i="5"/>
  <c r="AY256" i="5"/>
  <c r="AX256" i="5"/>
  <c r="AW256" i="5"/>
  <c r="AV256" i="5"/>
  <c r="D256" i="5"/>
  <c r="C256" i="5"/>
  <c r="B256" i="5"/>
  <c r="AY255" i="5"/>
  <c r="AX255" i="5"/>
  <c r="AW255" i="5"/>
  <c r="AV255" i="5"/>
  <c r="D255" i="5"/>
  <c r="C255" i="5"/>
  <c r="B255" i="5"/>
  <c r="AY254" i="5"/>
  <c r="AX254" i="5"/>
  <c r="AW254" i="5"/>
  <c r="AV254" i="5"/>
  <c r="D254" i="5"/>
  <c r="C254" i="5"/>
  <c r="B254" i="5"/>
  <c r="AY253" i="5"/>
  <c r="AX253" i="5"/>
  <c r="AW253" i="5"/>
  <c r="AV253" i="5"/>
  <c r="D253" i="5"/>
  <c r="C253" i="5"/>
  <c r="B253" i="5"/>
  <c r="AY252" i="5"/>
  <c r="AX252" i="5"/>
  <c r="AW252" i="5"/>
  <c r="AV252" i="5"/>
  <c r="D252" i="5"/>
  <c r="C252" i="5"/>
  <c r="B252" i="5"/>
  <c r="AY251" i="5"/>
  <c r="AX251" i="5"/>
  <c r="AW251" i="5"/>
  <c r="AV251" i="5"/>
  <c r="D251" i="5"/>
  <c r="C251" i="5"/>
  <c r="B251" i="5"/>
  <c r="AY250" i="5"/>
  <c r="AX250" i="5"/>
  <c r="AW250" i="5"/>
  <c r="AV250" i="5"/>
  <c r="D250" i="5"/>
  <c r="C250" i="5"/>
  <c r="B250" i="5"/>
  <c r="AY249" i="5"/>
  <c r="AX249" i="5"/>
  <c r="AW249" i="5"/>
  <c r="AV249" i="5"/>
  <c r="D249" i="5"/>
  <c r="C249" i="5"/>
  <c r="B249" i="5"/>
  <c r="AY248" i="5"/>
  <c r="AX248" i="5"/>
  <c r="AW248" i="5"/>
  <c r="AV248" i="5"/>
  <c r="D248" i="5"/>
  <c r="C248" i="5"/>
  <c r="B248" i="5"/>
  <c r="AY247" i="5"/>
  <c r="AX247" i="5"/>
  <c r="AW247" i="5"/>
  <c r="AV247" i="5"/>
  <c r="D247" i="5"/>
  <c r="C247" i="5"/>
  <c r="B247" i="5"/>
  <c r="AY246" i="5"/>
  <c r="AX246" i="5"/>
  <c r="AW246" i="5"/>
  <c r="AV246" i="5"/>
  <c r="D246" i="5"/>
  <c r="C246" i="5"/>
  <c r="B246" i="5"/>
  <c r="AY245" i="5"/>
  <c r="AX245" i="5"/>
  <c r="AW245" i="5"/>
  <c r="AV245" i="5"/>
  <c r="D245" i="5"/>
  <c r="C245" i="5"/>
  <c r="B245" i="5"/>
  <c r="AY244" i="5"/>
  <c r="AX244" i="5"/>
  <c r="AW244" i="5"/>
  <c r="AV244" i="5"/>
  <c r="D244" i="5"/>
  <c r="C244" i="5"/>
  <c r="B244" i="5"/>
  <c r="AY243" i="5"/>
  <c r="AX243" i="5"/>
  <c r="AW243" i="5"/>
  <c r="AV243" i="5"/>
  <c r="D243" i="5"/>
  <c r="C243" i="5"/>
  <c r="B243" i="5"/>
  <c r="AY242" i="5"/>
  <c r="AX242" i="5"/>
  <c r="AW242" i="5"/>
  <c r="AV242" i="5"/>
  <c r="D242" i="5"/>
  <c r="C242" i="5"/>
  <c r="B242" i="5"/>
  <c r="AY241" i="5"/>
  <c r="AX241" i="5"/>
  <c r="AW241" i="5"/>
  <c r="AV241" i="5"/>
  <c r="D241" i="5"/>
  <c r="C241" i="5"/>
  <c r="B241" i="5"/>
  <c r="AY240" i="5"/>
  <c r="AX240" i="5"/>
  <c r="AW240" i="5"/>
  <c r="AV240" i="5"/>
  <c r="D240" i="5"/>
  <c r="C240" i="5"/>
  <c r="B240" i="5"/>
  <c r="AY239" i="5"/>
  <c r="AX239" i="5"/>
  <c r="AW239" i="5"/>
  <c r="AV239" i="5"/>
  <c r="D239" i="5"/>
  <c r="C239" i="5"/>
  <c r="B239" i="5"/>
  <c r="AY238" i="5"/>
  <c r="AX238" i="5"/>
  <c r="AW238" i="5"/>
  <c r="AV238" i="5"/>
  <c r="D238" i="5"/>
  <c r="C238" i="5"/>
  <c r="B238" i="5"/>
  <c r="AY237" i="5"/>
  <c r="AX237" i="5"/>
  <c r="AW237" i="5"/>
  <c r="AV237" i="5"/>
  <c r="D237" i="5"/>
  <c r="C237" i="5"/>
  <c r="B237" i="5"/>
  <c r="AY236" i="5"/>
  <c r="AX236" i="5"/>
  <c r="AW236" i="5"/>
  <c r="AV236" i="5"/>
  <c r="D236" i="5"/>
  <c r="C236" i="5"/>
  <c r="B236" i="5"/>
  <c r="AY235" i="5"/>
  <c r="AX235" i="5"/>
  <c r="AW235" i="5"/>
  <c r="AV235" i="5"/>
  <c r="D235" i="5"/>
  <c r="C235" i="5"/>
  <c r="B235" i="5"/>
  <c r="AY234" i="5"/>
  <c r="AX234" i="5"/>
  <c r="AW234" i="5"/>
  <c r="AV234" i="5"/>
  <c r="D234" i="5"/>
  <c r="C234" i="5"/>
  <c r="B234" i="5"/>
  <c r="AY233" i="5"/>
  <c r="AX233" i="5"/>
  <c r="AW233" i="5"/>
  <c r="AV233" i="5"/>
  <c r="D233" i="5"/>
  <c r="C233" i="5"/>
  <c r="B233" i="5"/>
  <c r="AY232" i="5"/>
  <c r="AX232" i="5"/>
  <c r="AW232" i="5"/>
  <c r="AV232" i="5"/>
  <c r="D232" i="5"/>
  <c r="C232" i="5"/>
  <c r="B232" i="5"/>
  <c r="AY231" i="5"/>
  <c r="AX231" i="5"/>
  <c r="AW231" i="5"/>
  <c r="AV231" i="5"/>
  <c r="D231" i="5"/>
  <c r="C231" i="5"/>
  <c r="B231" i="5"/>
  <c r="AY230" i="5"/>
  <c r="AX230" i="5"/>
  <c r="AW230" i="5"/>
  <c r="AV230" i="5"/>
  <c r="D230" i="5"/>
  <c r="C230" i="5"/>
  <c r="B230" i="5"/>
  <c r="AY229" i="5"/>
  <c r="AX229" i="5"/>
  <c r="AW229" i="5"/>
  <c r="AV229" i="5"/>
  <c r="D229" i="5"/>
  <c r="C229" i="5"/>
  <c r="B229" i="5"/>
  <c r="AY228" i="5"/>
  <c r="AX228" i="5"/>
  <c r="AW228" i="5"/>
  <c r="AV228" i="5"/>
  <c r="D228" i="5"/>
  <c r="C228" i="5"/>
  <c r="B228" i="5"/>
  <c r="AY227" i="5"/>
  <c r="AX227" i="5"/>
  <c r="AW227" i="5"/>
  <c r="AV227" i="5"/>
  <c r="D227" i="5"/>
  <c r="C227" i="5"/>
  <c r="B227" i="5"/>
  <c r="AY226" i="5"/>
  <c r="AX226" i="5"/>
  <c r="AW226" i="5"/>
  <c r="AV226" i="5"/>
  <c r="D226" i="5"/>
  <c r="C226" i="5"/>
  <c r="B226" i="5"/>
  <c r="AY225" i="5"/>
  <c r="AX225" i="5"/>
  <c r="AW225" i="5"/>
  <c r="AV225" i="5"/>
  <c r="D225" i="5"/>
  <c r="C225" i="5"/>
  <c r="B225" i="5"/>
  <c r="AY224" i="5"/>
  <c r="AX224" i="5"/>
  <c r="AW224" i="5"/>
  <c r="AV224" i="5"/>
  <c r="D224" i="5"/>
  <c r="C224" i="5"/>
  <c r="B224" i="5"/>
  <c r="AY223" i="5"/>
  <c r="AX223" i="5"/>
  <c r="AW223" i="5"/>
  <c r="AV223" i="5"/>
  <c r="D223" i="5"/>
  <c r="C223" i="5"/>
  <c r="B223" i="5"/>
  <c r="AY222" i="5"/>
  <c r="AX222" i="5"/>
  <c r="AW222" i="5"/>
  <c r="AV222" i="5"/>
  <c r="D222" i="5"/>
  <c r="C222" i="5"/>
  <c r="B222" i="5"/>
  <c r="AY221" i="5"/>
  <c r="AX221" i="5"/>
  <c r="AW221" i="5"/>
  <c r="AV221" i="5"/>
  <c r="D221" i="5"/>
  <c r="C221" i="5"/>
  <c r="B221" i="5"/>
  <c r="AY220" i="5"/>
  <c r="AX220" i="5"/>
  <c r="AW220" i="5"/>
  <c r="AV220" i="5"/>
  <c r="D220" i="5"/>
  <c r="C220" i="5"/>
  <c r="B220" i="5"/>
  <c r="AY219" i="5"/>
  <c r="AX219" i="5"/>
  <c r="AW219" i="5"/>
  <c r="AV219" i="5"/>
  <c r="D219" i="5"/>
  <c r="C219" i="5"/>
  <c r="B219" i="5"/>
  <c r="AY218" i="5"/>
  <c r="AX218" i="5"/>
  <c r="AW218" i="5"/>
  <c r="AV218" i="5"/>
  <c r="D218" i="5"/>
  <c r="C218" i="5"/>
  <c r="B218" i="5"/>
  <c r="AY217" i="5"/>
  <c r="AX217" i="5"/>
  <c r="AW217" i="5"/>
  <c r="AV217" i="5"/>
  <c r="D217" i="5"/>
  <c r="C217" i="5"/>
  <c r="B217" i="5"/>
  <c r="AY216" i="5"/>
  <c r="AX216" i="5"/>
  <c r="AW216" i="5"/>
  <c r="AV216" i="5"/>
  <c r="D216" i="5"/>
  <c r="C216" i="5"/>
  <c r="B216" i="5"/>
  <c r="AY215" i="5"/>
  <c r="AX215" i="5"/>
  <c r="AW215" i="5"/>
  <c r="AV215" i="5"/>
  <c r="D215" i="5"/>
  <c r="C215" i="5"/>
  <c r="B215" i="5"/>
  <c r="AY214" i="5"/>
  <c r="AX214" i="5"/>
  <c r="AW214" i="5"/>
  <c r="AV214" i="5"/>
  <c r="D214" i="5"/>
  <c r="C214" i="5"/>
  <c r="B214" i="5"/>
  <c r="AY213" i="5"/>
  <c r="AX213" i="5"/>
  <c r="AW213" i="5"/>
  <c r="AV213" i="5"/>
  <c r="D213" i="5"/>
  <c r="C213" i="5"/>
  <c r="B213" i="5"/>
  <c r="AY212" i="5"/>
  <c r="AX212" i="5"/>
  <c r="AW212" i="5"/>
  <c r="AV212" i="5"/>
  <c r="D212" i="5"/>
  <c r="C212" i="5"/>
  <c r="B212" i="5"/>
  <c r="AY211" i="5"/>
  <c r="AX211" i="5"/>
  <c r="AW211" i="5"/>
  <c r="AV211" i="5"/>
  <c r="D211" i="5"/>
  <c r="C211" i="5"/>
  <c r="B211" i="5"/>
  <c r="AY210" i="5"/>
  <c r="AX210" i="5"/>
  <c r="AW210" i="5"/>
  <c r="AV210" i="5"/>
  <c r="D210" i="5"/>
  <c r="C210" i="5"/>
  <c r="B210" i="5"/>
  <c r="AY209" i="5"/>
  <c r="AX209" i="5"/>
  <c r="AW209" i="5"/>
  <c r="AV209" i="5"/>
  <c r="D209" i="5"/>
  <c r="C209" i="5"/>
  <c r="B209" i="5"/>
  <c r="AY208" i="5"/>
  <c r="AX208" i="5"/>
  <c r="AW208" i="5"/>
  <c r="AV208" i="5"/>
  <c r="D208" i="5"/>
  <c r="C208" i="5"/>
  <c r="B208" i="5"/>
  <c r="AY207" i="5"/>
  <c r="AX207" i="5"/>
  <c r="AW207" i="5"/>
  <c r="AV207" i="5"/>
  <c r="D207" i="5"/>
  <c r="C207" i="5"/>
  <c r="B207" i="5"/>
  <c r="AY206" i="5"/>
  <c r="AX206" i="5"/>
  <c r="AW206" i="5"/>
  <c r="AV206" i="5"/>
  <c r="D206" i="5"/>
  <c r="C206" i="5"/>
  <c r="B206" i="5"/>
  <c r="AY205" i="5"/>
  <c r="AX205" i="5"/>
  <c r="AW205" i="5"/>
  <c r="AV205" i="5"/>
  <c r="D205" i="5"/>
  <c r="C205" i="5"/>
  <c r="B205" i="5"/>
  <c r="AY204" i="5"/>
  <c r="AX204" i="5"/>
  <c r="AW204" i="5"/>
  <c r="AV204" i="5"/>
  <c r="D204" i="5"/>
  <c r="C204" i="5"/>
  <c r="B204" i="5"/>
  <c r="AY203" i="5"/>
  <c r="AX203" i="5"/>
  <c r="AW203" i="5"/>
  <c r="AV203" i="5"/>
  <c r="D203" i="5"/>
  <c r="C203" i="5"/>
  <c r="B203" i="5"/>
  <c r="AY202" i="5"/>
  <c r="AX202" i="5"/>
  <c r="AW202" i="5"/>
  <c r="AV202" i="5"/>
  <c r="D202" i="5"/>
  <c r="C202" i="5"/>
  <c r="B202" i="5"/>
  <c r="AY201" i="5"/>
  <c r="AX201" i="5"/>
  <c r="AW201" i="5"/>
  <c r="AV201" i="5"/>
  <c r="D201" i="5"/>
  <c r="C201" i="5"/>
  <c r="B201" i="5"/>
  <c r="AY200" i="5"/>
  <c r="AX200" i="5"/>
  <c r="AW200" i="5"/>
  <c r="AV200" i="5"/>
  <c r="D200" i="5"/>
  <c r="C200" i="5"/>
  <c r="B200" i="5"/>
  <c r="AY199" i="5"/>
  <c r="AX199" i="5"/>
  <c r="AW199" i="5"/>
  <c r="AV199" i="5"/>
  <c r="D199" i="5"/>
  <c r="C199" i="5"/>
  <c r="B199" i="5"/>
  <c r="AY198" i="5"/>
  <c r="AX198" i="5"/>
  <c r="AW198" i="5"/>
  <c r="AV198" i="5"/>
  <c r="D198" i="5"/>
  <c r="C198" i="5"/>
  <c r="B198" i="5"/>
  <c r="AY197" i="5"/>
  <c r="AX197" i="5"/>
  <c r="AW197" i="5"/>
  <c r="AV197" i="5"/>
  <c r="D197" i="5"/>
  <c r="C197" i="5"/>
  <c r="B197" i="5"/>
  <c r="AY196" i="5"/>
  <c r="AX196" i="5"/>
  <c r="AW196" i="5"/>
  <c r="AV196" i="5"/>
  <c r="D196" i="5"/>
  <c r="C196" i="5"/>
  <c r="B196" i="5"/>
  <c r="AY195" i="5"/>
  <c r="AX195" i="5"/>
  <c r="AW195" i="5"/>
  <c r="AV195" i="5"/>
  <c r="D195" i="5"/>
  <c r="C195" i="5"/>
  <c r="B195" i="5"/>
  <c r="AY194" i="5"/>
  <c r="AX194" i="5"/>
  <c r="AW194" i="5"/>
  <c r="AV194" i="5"/>
  <c r="D194" i="5"/>
  <c r="C194" i="5"/>
  <c r="B194" i="5"/>
  <c r="AY193" i="5"/>
  <c r="AX193" i="5"/>
  <c r="AW193" i="5"/>
  <c r="AV193" i="5"/>
  <c r="D193" i="5"/>
  <c r="C193" i="5"/>
  <c r="B193" i="5"/>
  <c r="AY192" i="5"/>
  <c r="AX192" i="5"/>
  <c r="AW192" i="5"/>
  <c r="AV192" i="5"/>
  <c r="D192" i="5"/>
  <c r="C192" i="5"/>
  <c r="B192" i="5"/>
  <c r="AY191" i="5"/>
  <c r="AX191" i="5"/>
  <c r="AW191" i="5"/>
  <c r="AV191" i="5"/>
  <c r="D191" i="5"/>
  <c r="C191" i="5"/>
  <c r="B191" i="5"/>
  <c r="AY190" i="5"/>
  <c r="AX190" i="5"/>
  <c r="AW190" i="5"/>
  <c r="AV190" i="5"/>
  <c r="D190" i="5"/>
  <c r="C190" i="5"/>
  <c r="B190" i="5"/>
  <c r="AY189" i="5"/>
  <c r="AX189" i="5"/>
  <c r="AW189" i="5"/>
  <c r="AV189" i="5"/>
  <c r="D189" i="5"/>
  <c r="C189" i="5"/>
  <c r="B189" i="5"/>
  <c r="AY188" i="5"/>
  <c r="AX188" i="5"/>
  <c r="AW188" i="5"/>
  <c r="AV188" i="5"/>
  <c r="D188" i="5"/>
  <c r="C188" i="5"/>
  <c r="B188" i="5"/>
  <c r="AY187" i="5"/>
  <c r="AX187" i="5"/>
  <c r="AW187" i="5"/>
  <c r="AV187" i="5"/>
  <c r="D187" i="5"/>
  <c r="C187" i="5"/>
  <c r="B187" i="5"/>
  <c r="AY186" i="5"/>
  <c r="AX186" i="5"/>
  <c r="AW186" i="5"/>
  <c r="AV186" i="5"/>
  <c r="D186" i="5"/>
  <c r="C186" i="5"/>
  <c r="B186" i="5"/>
  <c r="AY185" i="5"/>
  <c r="AX185" i="5"/>
  <c r="AW185" i="5"/>
  <c r="AV185" i="5"/>
  <c r="D185" i="5"/>
  <c r="C185" i="5"/>
  <c r="B185" i="5"/>
  <c r="AY184" i="5"/>
  <c r="AX184" i="5"/>
  <c r="AW184" i="5"/>
  <c r="AV184" i="5"/>
  <c r="D184" i="5"/>
  <c r="C184" i="5"/>
  <c r="B184" i="5"/>
  <c r="AY183" i="5"/>
  <c r="AX183" i="5"/>
  <c r="AW183" i="5"/>
  <c r="AV183" i="5"/>
  <c r="D183" i="5"/>
  <c r="C183" i="5"/>
  <c r="B183" i="5"/>
  <c r="AY182" i="5"/>
  <c r="AX182" i="5"/>
  <c r="AW182" i="5"/>
  <c r="AV182" i="5"/>
  <c r="D182" i="5"/>
  <c r="C182" i="5"/>
  <c r="B182" i="5"/>
  <c r="AY181" i="5"/>
  <c r="AX181" i="5"/>
  <c r="AW181" i="5"/>
  <c r="AV181" i="5"/>
  <c r="D181" i="5"/>
  <c r="C181" i="5"/>
  <c r="B181" i="5"/>
  <c r="AY180" i="5"/>
  <c r="AX180" i="5"/>
  <c r="AW180" i="5"/>
  <c r="AV180" i="5"/>
  <c r="D180" i="5"/>
  <c r="C180" i="5"/>
  <c r="B180" i="5"/>
  <c r="AY179" i="5"/>
  <c r="AX179" i="5"/>
  <c r="AW179" i="5"/>
  <c r="AV179" i="5"/>
  <c r="D179" i="5"/>
  <c r="C179" i="5"/>
  <c r="B179" i="5"/>
  <c r="AY178" i="5"/>
  <c r="AX178" i="5"/>
  <c r="AW178" i="5"/>
  <c r="AV178" i="5"/>
  <c r="D178" i="5"/>
  <c r="C178" i="5"/>
  <c r="B178" i="5"/>
  <c r="AY177" i="5"/>
  <c r="AX177" i="5"/>
  <c r="AW177" i="5"/>
  <c r="AV177" i="5"/>
  <c r="D177" i="5"/>
  <c r="C177" i="5"/>
  <c r="B177" i="5"/>
  <c r="AY176" i="5"/>
  <c r="AX176" i="5"/>
  <c r="AW176" i="5"/>
  <c r="AV176" i="5"/>
  <c r="D176" i="5"/>
  <c r="C176" i="5"/>
  <c r="B176" i="5"/>
  <c r="AY175" i="5"/>
  <c r="AX175" i="5"/>
  <c r="AW175" i="5"/>
  <c r="AV175" i="5"/>
  <c r="D175" i="5"/>
  <c r="C175" i="5"/>
  <c r="B175" i="5"/>
  <c r="AY174" i="5"/>
  <c r="AX174" i="5"/>
  <c r="AW174" i="5"/>
  <c r="AV174" i="5"/>
  <c r="D174" i="5"/>
  <c r="C174" i="5"/>
  <c r="B174" i="5"/>
  <c r="AY173" i="5"/>
  <c r="AX173" i="5"/>
  <c r="AW173" i="5"/>
  <c r="AV173" i="5"/>
  <c r="D173" i="5"/>
  <c r="C173" i="5"/>
  <c r="B173" i="5"/>
  <c r="AY172" i="5"/>
  <c r="AX172" i="5"/>
  <c r="AW172" i="5"/>
  <c r="AV172" i="5"/>
  <c r="D172" i="5"/>
  <c r="C172" i="5"/>
  <c r="B172" i="5"/>
  <c r="AY171" i="5"/>
  <c r="AX171" i="5"/>
  <c r="AW171" i="5"/>
  <c r="AV171" i="5"/>
  <c r="D171" i="5"/>
  <c r="C171" i="5"/>
  <c r="B171" i="5"/>
  <c r="AY170" i="5"/>
  <c r="AX170" i="5"/>
  <c r="AW170" i="5"/>
  <c r="AV170" i="5"/>
  <c r="D170" i="5"/>
  <c r="C170" i="5"/>
  <c r="B170" i="5"/>
  <c r="AY169" i="5"/>
  <c r="AX169" i="5"/>
  <c r="AW169" i="5"/>
  <c r="AV169" i="5"/>
  <c r="D169" i="5"/>
  <c r="C169" i="5"/>
  <c r="B169" i="5"/>
  <c r="AY168" i="5"/>
  <c r="AX168" i="5"/>
  <c r="AW168" i="5"/>
  <c r="AV168" i="5"/>
  <c r="D168" i="5"/>
  <c r="C168" i="5"/>
  <c r="B168" i="5"/>
  <c r="AY167" i="5"/>
  <c r="AX167" i="5"/>
  <c r="AW167" i="5"/>
  <c r="AV167" i="5"/>
  <c r="D167" i="5"/>
  <c r="C167" i="5"/>
  <c r="B167" i="5"/>
  <c r="AY166" i="5"/>
  <c r="AX166" i="5"/>
  <c r="AW166" i="5"/>
  <c r="AV166" i="5"/>
  <c r="D166" i="5"/>
  <c r="C166" i="5"/>
  <c r="B166" i="5"/>
  <c r="AY165" i="5"/>
  <c r="AX165" i="5"/>
  <c r="AW165" i="5"/>
  <c r="AV165" i="5"/>
  <c r="D165" i="5"/>
  <c r="C165" i="5"/>
  <c r="B165" i="5"/>
  <c r="AY164" i="5"/>
  <c r="AX164" i="5"/>
  <c r="AW164" i="5"/>
  <c r="AV164" i="5"/>
  <c r="D164" i="5"/>
  <c r="C164" i="5"/>
  <c r="B164" i="5"/>
  <c r="AY163" i="5"/>
  <c r="AX163" i="5"/>
  <c r="AW163" i="5"/>
  <c r="AV163" i="5"/>
  <c r="D163" i="5"/>
  <c r="C163" i="5"/>
  <c r="B163" i="5"/>
  <c r="AY162" i="5"/>
  <c r="AX162" i="5"/>
  <c r="AW162" i="5"/>
  <c r="AV162" i="5"/>
  <c r="D162" i="5"/>
  <c r="C162" i="5"/>
  <c r="B162" i="5"/>
  <c r="AY161" i="5"/>
  <c r="AX161" i="5"/>
  <c r="AW161" i="5"/>
  <c r="AV161" i="5"/>
  <c r="D161" i="5"/>
  <c r="C161" i="5"/>
  <c r="B161" i="5"/>
  <c r="AY160" i="5"/>
  <c r="AX160" i="5"/>
  <c r="AW160" i="5"/>
  <c r="AV160" i="5"/>
  <c r="D160" i="5"/>
  <c r="C160" i="5"/>
  <c r="B160" i="5"/>
  <c r="AY159" i="5"/>
  <c r="AX159" i="5"/>
  <c r="AW159" i="5"/>
  <c r="AV159" i="5"/>
  <c r="D159" i="5"/>
  <c r="C159" i="5"/>
  <c r="B159" i="5"/>
  <c r="AY158" i="5"/>
  <c r="AX158" i="5"/>
  <c r="AW158" i="5"/>
  <c r="AV158" i="5"/>
  <c r="D158" i="5"/>
  <c r="C158" i="5"/>
  <c r="B158" i="5"/>
  <c r="AY157" i="5"/>
  <c r="AX157" i="5"/>
  <c r="AW157" i="5"/>
  <c r="AV157" i="5"/>
  <c r="D157" i="5"/>
  <c r="C157" i="5"/>
  <c r="B157" i="5"/>
  <c r="AY156" i="5"/>
  <c r="AX156" i="5"/>
  <c r="AW156" i="5"/>
  <c r="AV156" i="5"/>
  <c r="D156" i="5"/>
  <c r="C156" i="5"/>
  <c r="B156" i="5"/>
  <c r="AY155" i="5"/>
  <c r="AX155" i="5"/>
  <c r="AW155" i="5"/>
  <c r="AV155" i="5"/>
  <c r="D155" i="5"/>
  <c r="C155" i="5"/>
  <c r="B155" i="5"/>
  <c r="AY154" i="5"/>
  <c r="AX154" i="5"/>
  <c r="AW154" i="5"/>
  <c r="AV154" i="5"/>
  <c r="D154" i="5"/>
  <c r="C154" i="5"/>
  <c r="B154" i="5"/>
  <c r="AY153" i="5"/>
  <c r="AX153" i="5"/>
  <c r="AW153" i="5"/>
  <c r="AV153" i="5"/>
  <c r="D153" i="5"/>
  <c r="C153" i="5"/>
  <c r="B153" i="5"/>
  <c r="AY152" i="5"/>
  <c r="AX152" i="5"/>
  <c r="AW152" i="5"/>
  <c r="AV152" i="5"/>
  <c r="D152" i="5"/>
  <c r="C152" i="5"/>
  <c r="B152" i="5"/>
  <c r="AY151" i="5"/>
  <c r="AX151" i="5"/>
  <c r="AW151" i="5"/>
  <c r="AV151" i="5"/>
  <c r="D151" i="5"/>
  <c r="C151" i="5"/>
  <c r="B151" i="5"/>
  <c r="AY150" i="5"/>
  <c r="AX150" i="5"/>
  <c r="AW150" i="5"/>
  <c r="AV150" i="5"/>
  <c r="D150" i="5"/>
  <c r="C150" i="5"/>
  <c r="B150" i="5"/>
  <c r="AY149" i="5"/>
  <c r="AX149" i="5"/>
  <c r="AW149" i="5"/>
  <c r="AV149" i="5"/>
  <c r="D149" i="5"/>
  <c r="C149" i="5"/>
  <c r="B149" i="5"/>
  <c r="AY148" i="5"/>
  <c r="AX148" i="5"/>
  <c r="AW148" i="5"/>
  <c r="AV148" i="5"/>
  <c r="D148" i="5"/>
  <c r="C148" i="5"/>
  <c r="B148" i="5"/>
  <c r="AY147" i="5"/>
  <c r="AX147" i="5"/>
  <c r="AW147" i="5"/>
  <c r="AV147" i="5"/>
  <c r="D147" i="5"/>
  <c r="C147" i="5"/>
  <c r="B147" i="5"/>
  <c r="AY146" i="5"/>
  <c r="AX146" i="5"/>
  <c r="AW146" i="5"/>
  <c r="AV146" i="5"/>
  <c r="D146" i="5"/>
  <c r="C146" i="5"/>
  <c r="B146" i="5"/>
  <c r="AY145" i="5"/>
  <c r="AX145" i="5"/>
  <c r="AW145" i="5"/>
  <c r="AV145" i="5"/>
  <c r="D145" i="5"/>
  <c r="C145" i="5"/>
  <c r="B145" i="5"/>
  <c r="AY144" i="5"/>
  <c r="AX144" i="5"/>
  <c r="AW144" i="5"/>
  <c r="AV144" i="5"/>
  <c r="D144" i="5"/>
  <c r="C144" i="5"/>
  <c r="B144" i="5"/>
  <c r="AY143" i="5"/>
  <c r="AX143" i="5"/>
  <c r="AW143" i="5"/>
  <c r="AV143" i="5"/>
  <c r="D143" i="5"/>
  <c r="C143" i="5"/>
  <c r="B143" i="5"/>
  <c r="AY142" i="5"/>
  <c r="AX142" i="5"/>
  <c r="AW142" i="5"/>
  <c r="AV142" i="5"/>
  <c r="D142" i="5"/>
  <c r="C142" i="5"/>
  <c r="B142" i="5"/>
  <c r="AY141" i="5"/>
  <c r="AX141" i="5"/>
  <c r="AW141" i="5"/>
  <c r="AV141" i="5"/>
  <c r="D141" i="5"/>
  <c r="C141" i="5"/>
  <c r="B141" i="5"/>
  <c r="AY140" i="5"/>
  <c r="AX140" i="5"/>
  <c r="AW140" i="5"/>
  <c r="AV140" i="5"/>
  <c r="D140" i="5"/>
  <c r="C140" i="5"/>
  <c r="B140" i="5"/>
  <c r="AY139" i="5"/>
  <c r="AX139" i="5"/>
  <c r="AW139" i="5"/>
  <c r="AV139" i="5"/>
  <c r="D139" i="5"/>
  <c r="C139" i="5"/>
  <c r="B139" i="5"/>
  <c r="AY138" i="5"/>
  <c r="AX138" i="5"/>
  <c r="AW138" i="5"/>
  <c r="AV138" i="5"/>
  <c r="D138" i="5"/>
  <c r="C138" i="5"/>
  <c r="B138" i="5"/>
  <c r="AY137" i="5"/>
  <c r="AX137" i="5"/>
  <c r="AW137" i="5"/>
  <c r="AV137" i="5"/>
  <c r="D137" i="5"/>
  <c r="C137" i="5"/>
  <c r="B137" i="5"/>
  <c r="AY136" i="5"/>
  <c r="AX136" i="5"/>
  <c r="AW136" i="5"/>
  <c r="AV136" i="5"/>
  <c r="D136" i="5"/>
  <c r="C136" i="5"/>
  <c r="B136" i="5"/>
  <c r="AY135" i="5"/>
  <c r="AX135" i="5"/>
  <c r="AW135" i="5"/>
  <c r="AV135" i="5"/>
  <c r="D135" i="5"/>
  <c r="C135" i="5"/>
  <c r="B135" i="5"/>
  <c r="AY134" i="5"/>
  <c r="AX134" i="5"/>
  <c r="AW134" i="5"/>
  <c r="AV134" i="5"/>
  <c r="D134" i="5"/>
  <c r="C134" i="5"/>
  <c r="B134" i="5"/>
  <c r="AY133" i="5"/>
  <c r="AX133" i="5"/>
  <c r="AW133" i="5"/>
  <c r="AV133" i="5"/>
  <c r="D133" i="5"/>
  <c r="C133" i="5"/>
  <c r="B133" i="5"/>
  <c r="AY132" i="5"/>
  <c r="AX132" i="5"/>
  <c r="AW132" i="5"/>
  <c r="AV132" i="5"/>
  <c r="D132" i="5"/>
  <c r="C132" i="5"/>
  <c r="B132" i="5"/>
  <c r="AY131" i="5"/>
  <c r="AX131" i="5"/>
  <c r="AW131" i="5"/>
  <c r="AV131" i="5"/>
  <c r="D131" i="5"/>
  <c r="C131" i="5"/>
  <c r="B131" i="5"/>
  <c r="AY130" i="5"/>
  <c r="AX130" i="5"/>
  <c r="AW130" i="5"/>
  <c r="AV130" i="5"/>
  <c r="D130" i="5"/>
  <c r="C130" i="5"/>
  <c r="B130" i="5"/>
  <c r="AY129" i="5"/>
  <c r="AX129" i="5"/>
  <c r="AW129" i="5"/>
  <c r="AV129" i="5"/>
  <c r="D129" i="5"/>
  <c r="C129" i="5"/>
  <c r="B129" i="5"/>
  <c r="AY128" i="5"/>
  <c r="AX128" i="5"/>
  <c r="AW128" i="5"/>
  <c r="AV128" i="5"/>
  <c r="D128" i="5"/>
  <c r="C128" i="5"/>
  <c r="B128" i="5"/>
  <c r="AY127" i="5"/>
  <c r="AX127" i="5"/>
  <c r="AW127" i="5"/>
  <c r="AV127" i="5"/>
  <c r="D127" i="5"/>
  <c r="C127" i="5"/>
  <c r="B127" i="5"/>
  <c r="AY126" i="5"/>
  <c r="AX126" i="5"/>
  <c r="AW126" i="5"/>
  <c r="AV126" i="5"/>
  <c r="D126" i="5"/>
  <c r="C126" i="5"/>
  <c r="B126" i="5"/>
  <c r="AY125" i="5"/>
  <c r="AX125" i="5"/>
  <c r="AW125" i="5"/>
  <c r="AV125" i="5"/>
  <c r="D125" i="5"/>
  <c r="C125" i="5"/>
  <c r="B125" i="5"/>
  <c r="AY124" i="5"/>
  <c r="AX124" i="5"/>
  <c r="AW124" i="5"/>
  <c r="AV124" i="5"/>
  <c r="D124" i="5"/>
  <c r="C124" i="5"/>
  <c r="B124" i="5"/>
  <c r="AY123" i="5"/>
  <c r="AX123" i="5"/>
  <c r="AW123" i="5"/>
  <c r="AV123" i="5"/>
  <c r="D123" i="5"/>
  <c r="C123" i="5"/>
  <c r="B123" i="5"/>
  <c r="AY122" i="5"/>
  <c r="AX122" i="5"/>
  <c r="AW122" i="5"/>
  <c r="AV122" i="5"/>
  <c r="D122" i="5"/>
  <c r="C122" i="5"/>
  <c r="B122" i="5"/>
  <c r="AY121" i="5"/>
  <c r="AX121" i="5"/>
  <c r="AW121" i="5"/>
  <c r="AV121" i="5"/>
  <c r="D121" i="5"/>
  <c r="C121" i="5"/>
  <c r="B121" i="5"/>
  <c r="AY120" i="5"/>
  <c r="AX120" i="5"/>
  <c r="AW120" i="5"/>
  <c r="AV120" i="5"/>
  <c r="D120" i="5"/>
  <c r="C120" i="5"/>
  <c r="B120" i="5"/>
  <c r="AY119" i="5"/>
  <c r="AX119" i="5"/>
  <c r="AW119" i="5"/>
  <c r="AV119" i="5"/>
  <c r="D119" i="5"/>
  <c r="C119" i="5"/>
  <c r="B119" i="5"/>
  <c r="AY118" i="5"/>
  <c r="AX118" i="5"/>
  <c r="AW118" i="5"/>
  <c r="AV118" i="5"/>
  <c r="D118" i="5"/>
  <c r="C118" i="5"/>
  <c r="B118" i="5"/>
  <c r="AY117" i="5"/>
  <c r="AX117" i="5"/>
  <c r="AW117" i="5"/>
  <c r="AV117" i="5"/>
  <c r="D117" i="5"/>
  <c r="C117" i="5"/>
  <c r="B117" i="5"/>
  <c r="AY116" i="5"/>
  <c r="AX116" i="5"/>
  <c r="AW116" i="5"/>
  <c r="AV116" i="5"/>
  <c r="D116" i="5"/>
  <c r="C116" i="5"/>
  <c r="B116" i="5"/>
  <c r="AY115" i="5"/>
  <c r="AX115" i="5"/>
  <c r="AW115" i="5"/>
  <c r="AV115" i="5"/>
  <c r="D115" i="5"/>
  <c r="C115" i="5"/>
  <c r="B115" i="5"/>
  <c r="AY114" i="5"/>
  <c r="AX114" i="5"/>
  <c r="AW114" i="5"/>
  <c r="AV114" i="5"/>
  <c r="D114" i="5"/>
  <c r="C114" i="5"/>
  <c r="B114" i="5"/>
  <c r="AY113" i="5"/>
  <c r="AX113" i="5"/>
  <c r="AW113" i="5"/>
  <c r="AV113" i="5"/>
  <c r="D113" i="5"/>
  <c r="C113" i="5"/>
  <c r="B113" i="5"/>
  <c r="AY112" i="5"/>
  <c r="AX112" i="5"/>
  <c r="AW112" i="5"/>
  <c r="AV112" i="5"/>
  <c r="D112" i="5"/>
  <c r="C112" i="5"/>
  <c r="B112" i="5"/>
  <c r="AY111" i="5"/>
  <c r="AX111" i="5"/>
  <c r="AW111" i="5"/>
  <c r="AV111" i="5"/>
  <c r="D111" i="5"/>
  <c r="C111" i="5"/>
  <c r="B111" i="5"/>
  <c r="AY110" i="5"/>
  <c r="AX110" i="5"/>
  <c r="AW110" i="5"/>
  <c r="AV110" i="5"/>
  <c r="D110" i="5"/>
  <c r="C110" i="5"/>
  <c r="B110" i="5"/>
  <c r="AY109" i="5"/>
  <c r="AX109" i="5"/>
  <c r="AW109" i="5"/>
  <c r="AV109" i="5"/>
  <c r="D109" i="5"/>
  <c r="C109" i="5"/>
  <c r="B109" i="5"/>
  <c r="AY108" i="5"/>
  <c r="AX108" i="5"/>
  <c r="AW108" i="5"/>
  <c r="AV108" i="5"/>
  <c r="D108" i="5"/>
  <c r="C108" i="5"/>
  <c r="B108" i="5"/>
  <c r="AY107" i="5"/>
  <c r="AX107" i="5"/>
  <c r="AW107" i="5"/>
  <c r="AV107" i="5"/>
  <c r="D107" i="5"/>
  <c r="C107" i="5"/>
  <c r="B107" i="5"/>
  <c r="AY106" i="5"/>
  <c r="AX106" i="5"/>
  <c r="AW106" i="5"/>
  <c r="AV106" i="5"/>
  <c r="D106" i="5"/>
  <c r="C106" i="5"/>
  <c r="B106" i="5"/>
  <c r="AY105" i="5"/>
  <c r="AX105" i="5"/>
  <c r="AW105" i="5"/>
  <c r="AV105" i="5"/>
  <c r="D105" i="5"/>
  <c r="C105" i="5"/>
  <c r="B105" i="5"/>
  <c r="AY104" i="5"/>
  <c r="AX104" i="5"/>
  <c r="AW104" i="5"/>
  <c r="AV104" i="5"/>
  <c r="D104" i="5"/>
  <c r="C104" i="5"/>
  <c r="B104" i="5"/>
  <c r="AY103" i="5"/>
  <c r="AX103" i="5"/>
  <c r="AW103" i="5"/>
  <c r="AV103" i="5"/>
  <c r="D103" i="5"/>
  <c r="C103" i="5"/>
  <c r="B103" i="5"/>
  <c r="AY102" i="5"/>
  <c r="AX102" i="5"/>
  <c r="AW102" i="5"/>
  <c r="AV102" i="5"/>
  <c r="D102" i="5"/>
  <c r="C102" i="5"/>
  <c r="B102" i="5"/>
  <c r="AY101" i="5"/>
  <c r="AX101" i="5"/>
  <c r="AW101" i="5"/>
  <c r="AV101" i="5"/>
  <c r="D101" i="5"/>
  <c r="C101" i="5"/>
  <c r="B101" i="5"/>
  <c r="AY100" i="5"/>
  <c r="AX100" i="5"/>
  <c r="AW100" i="5"/>
  <c r="AV100" i="5"/>
  <c r="D100" i="5"/>
  <c r="C100" i="5"/>
  <c r="B100" i="5"/>
  <c r="AY99" i="5"/>
  <c r="AX99" i="5"/>
  <c r="AW99" i="5"/>
  <c r="AV99" i="5"/>
  <c r="D99" i="5"/>
  <c r="C99" i="5"/>
  <c r="B99" i="5"/>
  <c r="AY98" i="5"/>
  <c r="AX98" i="5"/>
  <c r="AW98" i="5"/>
  <c r="AV98" i="5"/>
  <c r="D98" i="5"/>
  <c r="C98" i="5"/>
  <c r="B98" i="5"/>
  <c r="AY97" i="5"/>
  <c r="AX97" i="5"/>
  <c r="AW97" i="5"/>
  <c r="AV97" i="5"/>
  <c r="D97" i="5"/>
  <c r="C97" i="5"/>
  <c r="B97" i="5"/>
  <c r="AY96" i="5"/>
  <c r="AX96" i="5"/>
  <c r="AW96" i="5"/>
  <c r="AV96" i="5"/>
  <c r="D96" i="5"/>
  <c r="C96" i="5"/>
  <c r="B96" i="5"/>
  <c r="AY95" i="5"/>
  <c r="AX95" i="5"/>
  <c r="AW95" i="5"/>
  <c r="AV95" i="5"/>
  <c r="D95" i="5"/>
  <c r="C95" i="5"/>
  <c r="B95" i="5"/>
  <c r="AY94" i="5"/>
  <c r="AX94" i="5"/>
  <c r="AW94" i="5"/>
  <c r="AV94" i="5"/>
  <c r="D94" i="5"/>
  <c r="C94" i="5"/>
  <c r="B94" i="5"/>
  <c r="AY93" i="5"/>
  <c r="AX93" i="5"/>
  <c r="AW93" i="5"/>
  <c r="AV93" i="5"/>
  <c r="D93" i="5"/>
  <c r="C93" i="5"/>
  <c r="B93" i="5"/>
  <c r="AY92" i="5"/>
  <c r="AX92" i="5"/>
  <c r="AW92" i="5"/>
  <c r="AV92" i="5"/>
  <c r="D92" i="5"/>
  <c r="C92" i="5"/>
  <c r="B92" i="5"/>
  <c r="AY91" i="5"/>
  <c r="AX91" i="5"/>
  <c r="AW91" i="5"/>
  <c r="AV91" i="5"/>
  <c r="D91" i="5"/>
  <c r="C91" i="5"/>
  <c r="B91" i="5"/>
  <c r="AY90" i="5"/>
  <c r="AX90" i="5"/>
  <c r="AW90" i="5"/>
  <c r="AV90" i="5"/>
  <c r="D90" i="5"/>
  <c r="C90" i="5"/>
  <c r="B90" i="5"/>
  <c r="AY89" i="5"/>
  <c r="AX89" i="5"/>
  <c r="AW89" i="5"/>
  <c r="AV89" i="5"/>
  <c r="D89" i="5"/>
  <c r="C89" i="5"/>
  <c r="B89" i="5"/>
  <c r="AY88" i="5"/>
  <c r="AX88" i="5"/>
  <c r="AW88" i="5"/>
  <c r="AV88" i="5"/>
  <c r="D88" i="5"/>
  <c r="C88" i="5"/>
  <c r="B88" i="5"/>
  <c r="AY87" i="5"/>
  <c r="AX87" i="5"/>
  <c r="AW87" i="5"/>
  <c r="AV87" i="5"/>
  <c r="D87" i="5"/>
  <c r="C87" i="5"/>
  <c r="B87" i="5"/>
  <c r="AY86" i="5"/>
  <c r="AX86" i="5"/>
  <c r="AW86" i="5"/>
  <c r="AV86" i="5"/>
  <c r="D86" i="5"/>
  <c r="C86" i="5"/>
  <c r="B86" i="5"/>
  <c r="AY85" i="5"/>
  <c r="AX85" i="5"/>
  <c r="AW85" i="5"/>
  <c r="AV85" i="5"/>
  <c r="D85" i="5"/>
  <c r="C85" i="5"/>
  <c r="B85" i="5"/>
  <c r="AY84" i="5"/>
  <c r="AX84" i="5"/>
  <c r="AW84" i="5"/>
  <c r="AV84" i="5"/>
  <c r="D84" i="5"/>
  <c r="C84" i="5"/>
  <c r="B84" i="5"/>
  <c r="AY83" i="5"/>
  <c r="AX83" i="5"/>
  <c r="AW83" i="5"/>
  <c r="AV83" i="5"/>
  <c r="D83" i="5"/>
  <c r="C83" i="5"/>
  <c r="B83" i="5"/>
  <c r="AY82" i="5"/>
  <c r="AX82" i="5"/>
  <c r="AW82" i="5"/>
  <c r="AV82" i="5"/>
  <c r="D82" i="5"/>
  <c r="C82" i="5"/>
  <c r="B82" i="5"/>
  <c r="AY81" i="5"/>
  <c r="AX81" i="5"/>
  <c r="AW81" i="5"/>
  <c r="AV81" i="5"/>
  <c r="D81" i="5"/>
  <c r="C81" i="5"/>
  <c r="B81" i="5"/>
  <c r="AY80" i="5"/>
  <c r="AX80" i="5"/>
  <c r="AW80" i="5"/>
  <c r="AV80" i="5"/>
  <c r="D80" i="5"/>
  <c r="C80" i="5"/>
  <c r="B80" i="5"/>
  <c r="AY79" i="5"/>
  <c r="AX79" i="5"/>
  <c r="AW79" i="5"/>
  <c r="AV79" i="5"/>
  <c r="D79" i="5"/>
  <c r="C79" i="5"/>
  <c r="B79" i="5"/>
  <c r="AY78" i="5"/>
  <c r="AX78" i="5"/>
  <c r="AW78" i="5"/>
  <c r="AV78" i="5"/>
  <c r="D78" i="5"/>
  <c r="C78" i="5"/>
  <c r="B78" i="5"/>
  <c r="AY77" i="5"/>
  <c r="AX77" i="5"/>
  <c r="AW77" i="5"/>
  <c r="AV77" i="5"/>
  <c r="D77" i="5"/>
  <c r="C77" i="5"/>
  <c r="B77" i="5"/>
  <c r="AY76" i="5"/>
  <c r="AX76" i="5"/>
  <c r="AW76" i="5"/>
  <c r="AV76" i="5"/>
  <c r="D76" i="5"/>
  <c r="C76" i="5"/>
  <c r="B76" i="5"/>
  <c r="AY75" i="5"/>
  <c r="AX75" i="5"/>
  <c r="AW75" i="5"/>
  <c r="AV75" i="5"/>
  <c r="D75" i="5"/>
  <c r="C75" i="5"/>
  <c r="B75" i="5"/>
  <c r="AY74" i="5"/>
  <c r="AX74" i="5"/>
  <c r="AW74" i="5"/>
  <c r="AV74" i="5"/>
  <c r="D74" i="5"/>
  <c r="C74" i="5"/>
  <c r="B74" i="5"/>
  <c r="AY73" i="5"/>
  <c r="AX73" i="5"/>
  <c r="AW73" i="5"/>
  <c r="AV73" i="5"/>
  <c r="D73" i="5"/>
  <c r="C73" i="5"/>
  <c r="B73" i="5"/>
  <c r="AY72" i="5"/>
  <c r="AX72" i="5"/>
  <c r="AW72" i="5"/>
  <c r="AV72" i="5"/>
  <c r="D72" i="5"/>
  <c r="C72" i="5"/>
  <c r="B72" i="5"/>
  <c r="AY71" i="5"/>
  <c r="AX71" i="5"/>
  <c r="AW71" i="5"/>
  <c r="AV71" i="5"/>
  <c r="D71" i="5"/>
  <c r="C71" i="5"/>
  <c r="B71" i="5"/>
  <c r="AY70" i="5"/>
  <c r="AX70" i="5"/>
  <c r="AW70" i="5"/>
  <c r="AV70" i="5"/>
  <c r="D70" i="5"/>
  <c r="C70" i="5"/>
  <c r="B70" i="5"/>
  <c r="AY69" i="5"/>
  <c r="AX69" i="5"/>
  <c r="AW69" i="5"/>
  <c r="AV69" i="5"/>
  <c r="D69" i="5"/>
  <c r="C69" i="5"/>
  <c r="B69" i="5"/>
  <c r="AY68" i="5"/>
  <c r="AX68" i="5"/>
  <c r="AW68" i="5"/>
  <c r="AV68" i="5"/>
  <c r="D68" i="5"/>
  <c r="C68" i="5"/>
  <c r="B68" i="5"/>
  <c r="AY67" i="5"/>
  <c r="AX67" i="5"/>
  <c r="AW67" i="5"/>
  <c r="AV67" i="5"/>
  <c r="D67" i="5"/>
  <c r="C67" i="5"/>
  <c r="B67" i="5"/>
  <c r="AY66" i="5"/>
  <c r="AX66" i="5"/>
  <c r="AW66" i="5"/>
  <c r="AV66" i="5"/>
  <c r="D66" i="5"/>
  <c r="C66" i="5"/>
  <c r="B66" i="5"/>
  <c r="AY65" i="5"/>
  <c r="AX65" i="5"/>
  <c r="AW65" i="5"/>
  <c r="AV65" i="5"/>
  <c r="D65" i="5"/>
  <c r="C65" i="5"/>
  <c r="B65" i="5"/>
  <c r="AY64" i="5"/>
  <c r="AX64" i="5"/>
  <c r="AW64" i="5"/>
  <c r="AV64" i="5"/>
  <c r="D64" i="5"/>
  <c r="C64" i="5"/>
  <c r="B64" i="5"/>
  <c r="AY63" i="5"/>
  <c r="AX63" i="5"/>
  <c r="AW63" i="5"/>
  <c r="AV63" i="5"/>
  <c r="D63" i="5"/>
  <c r="C63" i="5"/>
  <c r="B63" i="5"/>
  <c r="AY62" i="5"/>
  <c r="AX62" i="5"/>
  <c r="AW62" i="5"/>
  <c r="AV62" i="5"/>
  <c r="D62" i="5"/>
  <c r="C62" i="5"/>
  <c r="B62" i="5"/>
  <c r="AY61" i="5"/>
  <c r="AX61" i="5"/>
  <c r="AW61" i="5"/>
  <c r="AV61" i="5"/>
  <c r="D61" i="5"/>
  <c r="C61" i="5"/>
  <c r="B61" i="5"/>
  <c r="AY60" i="5"/>
  <c r="AX60" i="5"/>
  <c r="AW60" i="5"/>
  <c r="AV60" i="5"/>
  <c r="D60" i="5"/>
  <c r="C60" i="5"/>
  <c r="B60" i="5"/>
  <c r="AY59" i="5"/>
  <c r="AX59" i="5"/>
  <c r="AW59" i="5"/>
  <c r="AV59" i="5"/>
  <c r="D59" i="5"/>
  <c r="C59" i="5"/>
  <c r="B59" i="5"/>
  <c r="AY58" i="5"/>
  <c r="AX58" i="5"/>
  <c r="AW58" i="5"/>
  <c r="AV58" i="5"/>
  <c r="D58" i="5"/>
  <c r="C58" i="5"/>
  <c r="B58" i="5"/>
  <c r="AY57" i="5"/>
  <c r="AX57" i="5"/>
  <c r="AW57" i="5"/>
  <c r="AV57" i="5"/>
  <c r="D57" i="5"/>
  <c r="C57" i="5"/>
  <c r="B57" i="5"/>
  <c r="AY56" i="5"/>
  <c r="AX56" i="5"/>
  <c r="AW56" i="5"/>
  <c r="AV56" i="5"/>
  <c r="D56" i="5"/>
  <c r="C56" i="5"/>
  <c r="B56" i="5"/>
  <c r="AY55" i="5"/>
  <c r="AX55" i="5"/>
  <c r="AW55" i="5"/>
  <c r="AV55" i="5"/>
  <c r="D55" i="5"/>
  <c r="C55" i="5"/>
  <c r="B55" i="5"/>
  <c r="AY54" i="5"/>
  <c r="AX54" i="5"/>
  <c r="AW54" i="5"/>
  <c r="AV54" i="5"/>
  <c r="D54" i="5"/>
  <c r="C54" i="5"/>
  <c r="B54" i="5"/>
  <c r="AY53" i="5"/>
  <c r="AX53" i="5"/>
  <c r="AW53" i="5"/>
  <c r="AV53" i="5"/>
  <c r="D53" i="5"/>
  <c r="C53" i="5"/>
  <c r="B53" i="5"/>
  <c r="AY52" i="5"/>
  <c r="AX52" i="5"/>
  <c r="AW52" i="5"/>
  <c r="AV52" i="5"/>
  <c r="D52" i="5"/>
  <c r="C52" i="5"/>
  <c r="B52" i="5"/>
  <c r="AY51" i="5"/>
  <c r="AX51" i="5"/>
  <c r="AW51" i="5"/>
  <c r="AV51" i="5"/>
  <c r="D51" i="5"/>
  <c r="C51" i="5"/>
  <c r="B51" i="5"/>
  <c r="AY50" i="5"/>
  <c r="AX50" i="5"/>
  <c r="AW50" i="5"/>
  <c r="AV50" i="5"/>
  <c r="D50" i="5"/>
  <c r="C50" i="5"/>
  <c r="B50" i="5"/>
  <c r="AY49" i="5"/>
  <c r="AX49" i="5"/>
  <c r="AW49" i="5"/>
  <c r="AV49" i="5"/>
  <c r="D49" i="5"/>
  <c r="C49" i="5"/>
  <c r="B49" i="5"/>
  <c r="AY48" i="5"/>
  <c r="AX48" i="5"/>
  <c r="AW48" i="5"/>
  <c r="AV48" i="5"/>
  <c r="D48" i="5"/>
  <c r="C48" i="5"/>
  <c r="B48" i="5"/>
  <c r="AY47" i="5"/>
  <c r="AX47" i="5"/>
  <c r="AW47" i="5"/>
  <c r="AV47" i="5"/>
  <c r="D47" i="5"/>
  <c r="C47" i="5"/>
  <c r="B47" i="5"/>
  <c r="AY46" i="5"/>
  <c r="AX46" i="5"/>
  <c r="AW46" i="5"/>
  <c r="AV46" i="5"/>
  <c r="D46" i="5"/>
  <c r="C46" i="5"/>
  <c r="B46" i="5"/>
  <c r="AY45" i="5"/>
  <c r="AX45" i="5"/>
  <c r="AW45" i="5"/>
  <c r="AV45" i="5"/>
  <c r="D45" i="5"/>
  <c r="C45" i="5"/>
  <c r="B45" i="5"/>
  <c r="AY44" i="5"/>
  <c r="AX44" i="5"/>
  <c r="AW44" i="5"/>
  <c r="AV44" i="5"/>
  <c r="D44" i="5"/>
  <c r="C44" i="5"/>
  <c r="B44" i="5"/>
  <c r="AY43" i="5"/>
  <c r="AX43" i="5"/>
  <c r="AW43" i="5"/>
  <c r="AV43" i="5"/>
  <c r="D43" i="5"/>
  <c r="C43" i="5"/>
  <c r="B43" i="5"/>
  <c r="AY42" i="5"/>
  <c r="AX42" i="5"/>
  <c r="AW42" i="5"/>
  <c r="AV42" i="5"/>
  <c r="D42" i="5"/>
  <c r="C42" i="5"/>
  <c r="B42" i="5"/>
  <c r="AY41" i="5"/>
  <c r="AX41" i="5"/>
  <c r="AW41" i="5"/>
  <c r="AV41" i="5"/>
  <c r="D41" i="5"/>
  <c r="C41" i="5"/>
  <c r="B41" i="5"/>
  <c r="AY40" i="5"/>
  <c r="AX40" i="5"/>
  <c r="AW40" i="5"/>
  <c r="AV40" i="5"/>
  <c r="D40" i="5"/>
  <c r="C40" i="5"/>
  <c r="B40" i="5"/>
  <c r="AY39" i="5"/>
  <c r="AX39" i="5"/>
  <c r="AW39" i="5"/>
  <c r="AV39" i="5"/>
  <c r="D39" i="5"/>
  <c r="C39" i="5"/>
  <c r="B39" i="5"/>
  <c r="AY38" i="5"/>
  <c r="AX38" i="5"/>
  <c r="AW38" i="5"/>
  <c r="AV38" i="5"/>
  <c r="D38" i="5"/>
  <c r="C38" i="5"/>
  <c r="B38" i="5"/>
  <c r="AY37" i="5"/>
  <c r="AX37" i="5"/>
  <c r="AW37" i="5"/>
  <c r="AV37" i="5"/>
  <c r="D37" i="5"/>
  <c r="C37" i="5"/>
  <c r="B37" i="5"/>
  <c r="AY36" i="5"/>
  <c r="AX36" i="5"/>
  <c r="AW36" i="5"/>
  <c r="AV36" i="5"/>
  <c r="D36" i="5"/>
  <c r="C36" i="5"/>
  <c r="B36" i="5"/>
  <c r="AY35" i="5"/>
  <c r="AX35" i="5"/>
  <c r="AW35" i="5"/>
  <c r="AV35" i="5"/>
  <c r="D35" i="5"/>
  <c r="C35" i="5"/>
  <c r="B35" i="5"/>
  <c r="AY34" i="5"/>
  <c r="AX34" i="5"/>
  <c r="AW34" i="5"/>
  <c r="AV34" i="5"/>
  <c r="D34" i="5"/>
  <c r="C34" i="5"/>
  <c r="B34" i="5"/>
  <c r="AY33" i="5"/>
  <c r="AX33" i="5"/>
  <c r="AW33" i="5"/>
  <c r="AV33" i="5"/>
  <c r="D33" i="5"/>
  <c r="C33" i="5"/>
  <c r="B33" i="5"/>
  <c r="AY32" i="5"/>
  <c r="AX32" i="5"/>
  <c r="AW32" i="5"/>
  <c r="AV32" i="5"/>
  <c r="D32" i="5"/>
  <c r="C32" i="5"/>
  <c r="B32" i="5"/>
  <c r="AY31" i="5"/>
  <c r="AX31" i="5"/>
  <c r="AW31" i="5"/>
  <c r="AV31" i="5"/>
  <c r="D31" i="5"/>
  <c r="C31" i="5"/>
  <c r="B31" i="5"/>
  <c r="AY30" i="5"/>
  <c r="AX30" i="5"/>
  <c r="AW30" i="5"/>
  <c r="AV30" i="5"/>
  <c r="D30" i="5"/>
  <c r="C30" i="5"/>
  <c r="B30" i="5"/>
  <c r="AY29" i="5"/>
  <c r="AX29" i="5"/>
  <c r="AW29" i="5"/>
  <c r="AV29" i="5"/>
  <c r="D29" i="5"/>
  <c r="C29" i="5"/>
  <c r="B29" i="5"/>
  <c r="AY28" i="5"/>
  <c r="AX28" i="5"/>
  <c r="AW28" i="5"/>
  <c r="AV28" i="5"/>
  <c r="D28" i="5"/>
  <c r="C28" i="5"/>
  <c r="B28" i="5"/>
  <c r="AY27" i="5"/>
  <c r="AX27" i="5"/>
  <c r="AW27" i="5"/>
  <c r="AV27" i="5"/>
  <c r="D27" i="5"/>
  <c r="C27" i="5"/>
  <c r="B27" i="5"/>
  <c r="AY26" i="5"/>
  <c r="AX26" i="5"/>
  <c r="AW26" i="5"/>
  <c r="AV26" i="5"/>
  <c r="D26" i="5"/>
  <c r="C26" i="5"/>
  <c r="B26" i="5"/>
  <c r="AY25" i="5"/>
  <c r="AX25" i="5"/>
  <c r="AW25" i="5"/>
  <c r="AV25" i="5"/>
  <c r="D25" i="5"/>
  <c r="C25" i="5"/>
  <c r="B25" i="5"/>
  <c r="AY24" i="5"/>
  <c r="AX24" i="5"/>
  <c r="AW24" i="5"/>
  <c r="AV24" i="5"/>
  <c r="D24" i="5"/>
  <c r="C24" i="5"/>
  <c r="B24" i="5"/>
  <c r="AY23" i="5"/>
  <c r="AX23" i="5"/>
  <c r="AW23" i="5"/>
  <c r="AV23" i="5"/>
  <c r="D23" i="5"/>
  <c r="C23" i="5"/>
  <c r="B23" i="5"/>
  <c r="AY22" i="5"/>
  <c r="AX22" i="5"/>
  <c r="AW22" i="5"/>
  <c r="AV22" i="5"/>
  <c r="D22" i="5"/>
  <c r="C22" i="5"/>
  <c r="B22" i="5"/>
  <c r="AY21" i="5"/>
  <c r="AX21" i="5"/>
  <c r="AW21" i="5"/>
  <c r="AV21" i="5"/>
  <c r="D21" i="5"/>
  <c r="C21" i="5"/>
  <c r="B21" i="5"/>
  <c r="AY20" i="5"/>
  <c r="AX20" i="5"/>
  <c r="AW20" i="5"/>
  <c r="AV20" i="5"/>
  <c r="D20" i="5"/>
  <c r="C20" i="5"/>
  <c r="B20" i="5"/>
  <c r="AY19" i="5"/>
  <c r="AX19" i="5"/>
  <c r="AW19" i="5"/>
  <c r="AV19" i="5"/>
  <c r="D19" i="5"/>
  <c r="C19" i="5"/>
  <c r="B19" i="5"/>
  <c r="AY18" i="5"/>
  <c r="AX18" i="5"/>
  <c r="AW18" i="5"/>
  <c r="AW15" i="5" s="1"/>
  <c r="AV18" i="5"/>
  <c r="D18" i="5"/>
  <c r="C18" i="5"/>
  <c r="B18" i="5"/>
  <c r="AY17" i="5"/>
  <c r="AX17" i="5"/>
  <c r="AW17" i="5"/>
  <c r="AV17" i="5"/>
  <c r="D17" i="5"/>
  <c r="C17" i="5"/>
  <c r="B17" i="5"/>
  <c r="AY16" i="5"/>
  <c r="AY14" i="5" s="1"/>
  <c r="D67" i="34" s="1"/>
  <c r="AX16" i="5"/>
  <c r="AX15" i="5" s="1"/>
  <c r="AW16" i="5"/>
  <c r="AV16" i="5"/>
  <c r="D16" i="5"/>
  <c r="C16" i="5"/>
  <c r="B16" i="5"/>
  <c r="AT15" i="5"/>
  <c r="AS15" i="5"/>
  <c r="D19" i="34"/>
  <c r="AQ15" i="5"/>
  <c r="AP15" i="5"/>
  <c r="AO15" i="5"/>
  <c r="AN15" i="5"/>
  <c r="AM15" i="5"/>
  <c r="AL15" i="5"/>
  <c r="AK15" i="5"/>
  <c r="AJ15" i="5"/>
  <c r="AI15" i="5"/>
  <c r="D22" i="34" s="1"/>
  <c r="AH15" i="5"/>
  <c r="D18" i="34" s="1"/>
  <c r="AF15" i="5"/>
  <c r="D21" i="34" s="1"/>
  <c r="AE15" i="5"/>
  <c r="D17" i="34" s="1"/>
  <c r="AD15" i="5"/>
  <c r="AC15" i="5"/>
  <c r="AB15" i="5"/>
  <c r="AA15" i="5"/>
  <c r="Z15" i="5"/>
  <c r="Y15" i="5"/>
  <c r="X15" i="5"/>
  <c r="V15" i="5"/>
  <c r="U15" i="5"/>
  <c r="T15" i="5"/>
  <c r="R15" i="5"/>
  <c r="Q15" i="5"/>
  <c r="P15" i="5"/>
  <c r="O15" i="5"/>
  <c r="N15" i="5"/>
  <c r="M15" i="5"/>
  <c r="L15" i="5"/>
  <c r="K15" i="5"/>
  <c r="J15" i="5"/>
  <c r="I15" i="5"/>
  <c r="H15" i="5"/>
  <c r="G15" i="5"/>
  <c r="F15" i="5"/>
  <c r="AQ14" i="5"/>
  <c r="D51" i="34" s="1"/>
  <c r="AP14" i="5"/>
  <c r="D39" i="34" s="1"/>
  <c r="AO14" i="5"/>
  <c r="D50" i="34" s="1"/>
  <c r="AN14" i="5"/>
  <c r="D38" i="34" s="1"/>
  <c r="AM14" i="5"/>
  <c r="D47" i="34" s="1"/>
  <c r="AL14" i="5"/>
  <c r="D36" i="34" s="1"/>
  <c r="AK14" i="5"/>
  <c r="D45" i="34" s="1"/>
  <c r="AJ14" i="5"/>
  <c r="D35" i="34" s="1"/>
  <c r="AI14" i="5"/>
  <c r="D43" i="34" s="1"/>
  <c r="AH14" i="5"/>
  <c r="D34" i="34" s="1"/>
  <c r="AF14" i="5"/>
  <c r="D42" i="34" s="1"/>
  <c r="AE14" i="5"/>
  <c r="D33" i="34" s="1"/>
  <c r="R14" i="5"/>
  <c r="Q14" i="5"/>
  <c r="O14" i="5"/>
  <c r="D31" i="34" s="1"/>
  <c r="N14" i="5"/>
  <c r="D27" i="34" s="1"/>
  <c r="D59" i="34" s="1"/>
  <c r="M14" i="5"/>
  <c r="D26" i="34" s="1"/>
  <c r="AY13" i="5"/>
  <c r="AX13" i="5"/>
  <c r="AW13" i="5"/>
  <c r="AV13" i="5"/>
  <c r="D13" i="5"/>
  <c r="C13" i="5"/>
  <c r="B13" i="5"/>
  <c r="AC9" i="5"/>
  <c r="AB9" i="5"/>
  <c r="AC8" i="5"/>
  <c r="AB8" i="5"/>
  <c r="G8" i="5"/>
  <c r="AC7" i="5"/>
  <c r="AB7" i="5"/>
  <c r="G7" i="5"/>
  <c r="F7" i="5"/>
  <c r="AC6" i="5"/>
  <c r="AB6" i="5"/>
  <c r="G6" i="5"/>
  <c r="F6" i="5"/>
  <c r="AC5" i="5"/>
  <c r="AB5" i="5"/>
  <c r="G5" i="5"/>
  <c r="F5" i="5"/>
  <c r="AC4" i="5"/>
  <c r="AB4" i="5"/>
  <c r="G4" i="5"/>
  <c r="F4" i="5"/>
  <c r="AC3" i="5"/>
  <c r="AB3" i="5"/>
  <c r="G3" i="5"/>
  <c r="F3" i="5"/>
  <c r="H16" i="4"/>
  <c r="G16" i="4"/>
  <c r="F16" i="4"/>
  <c r="F16" i="10" s="1"/>
  <c r="E16" i="4"/>
  <c r="E16" i="10" s="1"/>
  <c r="D16" i="4"/>
  <c r="D19" i="11" s="1"/>
  <c r="C16" i="4"/>
  <c r="C20" i="11" s="1"/>
  <c r="C18" i="6"/>
  <c r="AV15" i="5" l="1"/>
  <c r="AW14" i="5"/>
  <c r="D58" i="34" s="1"/>
  <c r="BO15" i="8"/>
  <c r="AR15" i="8"/>
  <c r="AR14" i="8"/>
  <c r="F67" i="34" s="1"/>
  <c r="BB17" i="9"/>
  <c r="P7" i="28"/>
  <c r="AQ7" i="28"/>
  <c r="N42" i="34" s="1"/>
  <c r="AY7" i="28"/>
  <c r="N36" i="34" s="1"/>
  <c r="AU8" i="28"/>
  <c r="N18" i="34" s="1"/>
  <c r="BC8" i="28"/>
  <c r="BM8" i="28"/>
  <c r="BQ8" i="28"/>
  <c r="F7" i="28"/>
  <c r="J8" i="28"/>
  <c r="N7" i="28"/>
  <c r="AD7" i="28"/>
  <c r="AH8" i="28"/>
  <c r="N23" i="34"/>
  <c r="BJ8" i="28"/>
  <c r="BP15" i="8"/>
  <c r="BQ15" i="8"/>
  <c r="BG17" i="10"/>
  <c r="CO17" i="10"/>
  <c r="AR7" i="28"/>
  <c r="N44" i="34" s="1"/>
  <c r="AZ7" i="28"/>
  <c r="N47" i="34" s="1"/>
  <c r="D8" i="28"/>
  <c r="BI8" i="28"/>
  <c r="K7" i="28"/>
  <c r="AE7" i="28"/>
  <c r="AI7" i="28"/>
  <c r="AO7" i="28"/>
  <c r="AS7" i="28"/>
  <c r="N46" i="34" s="1"/>
  <c r="AW7" i="28"/>
  <c r="N35" i="34" s="1"/>
  <c r="N60" i="34" s="1"/>
  <c r="BA7" i="28"/>
  <c r="N37" i="34" s="1"/>
  <c r="BE7" i="28"/>
  <c r="N39" i="34" s="1"/>
  <c r="BK7" i="28"/>
  <c r="BO7" i="28"/>
  <c r="AQ15" i="8"/>
  <c r="BC17" i="9"/>
  <c r="BD17" i="9"/>
  <c r="CR17" i="10"/>
  <c r="CQ17" i="10"/>
  <c r="H7" i="28"/>
  <c r="W8" i="28"/>
  <c r="H22" i="34" s="1"/>
  <c r="AO8" i="28"/>
  <c r="AS8" i="28"/>
  <c r="AW8" i="28"/>
  <c r="BA8" i="28"/>
  <c r="BE8" i="28"/>
  <c r="BK8" i="28"/>
  <c r="BO8" i="28"/>
  <c r="AF7" i="28"/>
  <c r="AP7" i="28"/>
  <c r="N33" i="34" s="1"/>
  <c r="AT7" i="28"/>
  <c r="N48" i="34" s="1"/>
  <c r="AX7" i="28"/>
  <c r="N45" i="34" s="1"/>
  <c r="BB7" i="28"/>
  <c r="N49" i="34" s="1"/>
  <c r="BF7" i="28"/>
  <c r="N51" i="34" s="1"/>
  <c r="BL7" i="28"/>
  <c r="BJ7" i="28"/>
  <c r="AP15" i="8"/>
  <c r="BB20" i="11"/>
  <c r="BE20" i="11"/>
  <c r="BC20" i="11"/>
  <c r="CA639" i="28"/>
  <c r="CA640" i="28"/>
  <c r="CA641" i="28"/>
  <c r="CA642" i="28"/>
  <c r="CA643" i="28"/>
  <c r="CA644" i="28"/>
  <c r="CA645" i="28"/>
  <c r="CA646" i="28"/>
  <c r="CA647" i="28"/>
  <c r="CA648" i="28"/>
  <c r="CA649" i="28"/>
  <c r="CA650" i="28"/>
  <c r="CA651" i="28"/>
  <c r="CA652" i="28"/>
  <c r="CA653" i="28"/>
  <c r="CA654" i="28"/>
  <c r="CA655" i="28"/>
  <c r="CA656" i="28"/>
  <c r="CA657" i="28"/>
  <c r="CA658" i="28"/>
  <c r="CA659" i="28"/>
  <c r="CA660" i="28"/>
  <c r="CA661" i="28"/>
  <c r="CA662" i="28"/>
  <c r="CA663" i="28"/>
  <c r="CA664" i="28"/>
  <c r="CA665" i="28"/>
  <c r="CA666" i="28"/>
  <c r="CA667" i="28"/>
  <c r="CA668" i="28"/>
  <c r="CA669" i="28"/>
  <c r="CA670" i="28"/>
  <c r="CA671" i="28"/>
  <c r="CA672" i="28"/>
  <c r="CA673" i="28"/>
  <c r="CA674" i="28"/>
  <c r="CA675" i="28"/>
  <c r="CA676" i="28"/>
  <c r="CA677" i="28"/>
  <c r="CA678" i="28"/>
  <c r="CA679" i="28"/>
  <c r="CA680" i="28"/>
  <c r="CA681" i="28"/>
  <c r="CA682" i="28"/>
  <c r="CA683" i="28"/>
  <c r="CA684" i="28"/>
  <c r="CA685" i="28"/>
  <c r="CA686" i="28"/>
  <c r="CA687" i="28"/>
  <c r="CA688" i="28"/>
  <c r="CA689" i="28"/>
  <c r="CA690" i="28"/>
  <c r="CA691" i="28"/>
  <c r="CA692" i="28"/>
  <c r="CA693" i="28"/>
  <c r="CA694" i="28"/>
  <c r="CA695" i="28"/>
  <c r="CA696" i="28"/>
  <c r="CA697" i="28"/>
  <c r="CA698" i="28"/>
  <c r="CA699" i="28"/>
  <c r="CA700" i="28"/>
  <c r="CA701" i="28"/>
  <c r="CA702" i="28"/>
  <c r="CA703" i="28"/>
  <c r="CA704" i="28"/>
  <c r="CA705" i="28"/>
  <c r="CA706" i="28"/>
  <c r="CA707" i="28"/>
  <c r="CA708" i="28"/>
  <c r="CA709" i="28"/>
  <c r="CA710" i="28"/>
  <c r="CA711" i="28"/>
  <c r="CA712" i="28"/>
  <c r="CA713" i="28"/>
  <c r="CA714" i="28"/>
  <c r="CA715" i="28"/>
  <c r="CA716" i="28"/>
  <c r="CA717" i="28"/>
  <c r="CA718" i="28"/>
  <c r="CA719" i="28"/>
  <c r="CA720" i="28"/>
  <c r="CA721" i="28"/>
  <c r="CA722" i="28"/>
  <c r="CA723" i="28"/>
  <c r="BN7" i="28"/>
  <c r="CA724" i="28"/>
  <c r="CA725" i="28"/>
  <c r="CA726" i="28"/>
  <c r="CA727" i="28"/>
  <c r="CA728" i="28"/>
  <c r="CA729" i="28"/>
  <c r="CA730" i="28"/>
  <c r="CA731" i="28"/>
  <c r="CA732" i="28"/>
  <c r="CA733" i="28"/>
  <c r="CA734" i="28"/>
  <c r="CA735" i="28"/>
  <c r="CA736" i="28"/>
  <c r="CA737" i="28"/>
  <c r="CA738" i="28"/>
  <c r="CA739" i="28"/>
  <c r="CA740" i="28"/>
  <c r="CA741" i="28"/>
  <c r="CA742" i="28"/>
  <c r="CA743" i="28"/>
  <c r="CA744" i="28"/>
  <c r="CA745" i="28"/>
  <c r="CA746" i="28"/>
  <c r="CA747" i="28"/>
  <c r="CA748" i="28"/>
  <c r="CA749" i="28"/>
  <c r="CA750" i="28"/>
  <c r="CA751" i="28"/>
  <c r="CA752" i="28"/>
  <c r="CA753" i="28"/>
  <c r="CA754" i="28"/>
  <c r="CA755" i="28"/>
  <c r="CA756" i="28"/>
  <c r="CA757" i="28"/>
  <c r="CA758" i="28"/>
  <c r="CA759" i="28"/>
  <c r="CA760" i="28"/>
  <c r="CA761" i="28"/>
  <c r="CA762" i="28"/>
  <c r="CA763" i="28"/>
  <c r="CA764" i="28"/>
  <c r="CA765" i="28"/>
  <c r="CA766" i="28"/>
  <c r="CA767" i="28"/>
  <c r="CA768" i="28"/>
  <c r="CA769" i="28"/>
  <c r="CA770" i="28"/>
  <c r="CA771" i="28"/>
  <c r="CA772" i="28"/>
  <c r="CA773" i="28"/>
  <c r="CA774" i="28"/>
  <c r="CA775" i="28"/>
  <c r="CA776" i="28"/>
  <c r="CA777" i="28"/>
  <c r="CA778" i="28"/>
  <c r="CA779" i="28"/>
  <c r="CA780" i="28"/>
  <c r="CA781" i="28"/>
  <c r="CA782" i="28"/>
  <c r="CA783" i="28"/>
  <c r="CA784" i="28"/>
  <c r="CA785" i="28"/>
  <c r="CA786" i="28"/>
  <c r="CA787" i="28"/>
  <c r="CA788" i="28"/>
  <c r="CA789" i="28"/>
  <c r="CA790" i="28"/>
  <c r="CA791" i="28"/>
  <c r="CA792" i="28"/>
  <c r="CA793" i="28"/>
  <c r="CA794" i="28"/>
  <c r="CA795" i="28"/>
  <c r="CA796" i="28"/>
  <c r="CA797" i="28"/>
  <c r="CA798" i="28"/>
  <c r="CA799" i="28"/>
  <c r="CA800" i="28"/>
  <c r="CA801" i="28"/>
  <c r="CA802" i="28"/>
  <c r="CA803" i="28"/>
  <c r="CA804" i="28"/>
  <c r="CA805" i="28"/>
  <c r="CA806" i="28"/>
  <c r="CA807" i="28"/>
  <c r="CA808" i="28"/>
  <c r="BU639" i="28"/>
  <c r="BU640" i="28"/>
  <c r="BU641" i="28"/>
  <c r="BU642" i="28"/>
  <c r="BU643" i="28"/>
  <c r="BU644" i="28"/>
  <c r="BU645" i="28"/>
  <c r="BU646" i="28"/>
  <c r="BU647" i="28"/>
  <c r="BU648" i="28"/>
  <c r="BU649" i="28"/>
  <c r="BU650" i="28"/>
  <c r="BU651" i="28"/>
  <c r="BU652" i="28"/>
  <c r="BU653" i="28"/>
  <c r="BU654" i="28"/>
  <c r="BU655" i="28"/>
  <c r="BU656" i="28"/>
  <c r="BU657" i="28"/>
  <c r="BU658" i="28"/>
  <c r="BU659" i="28"/>
  <c r="BU660" i="28"/>
  <c r="BU661" i="28"/>
  <c r="BU662" i="28"/>
  <c r="BU663" i="28"/>
  <c r="BU664" i="28"/>
  <c r="BU665" i="28"/>
  <c r="BU666" i="28"/>
  <c r="BU667" i="28"/>
  <c r="BU668" i="28"/>
  <c r="BU669" i="28"/>
  <c r="BU670" i="28"/>
  <c r="BU671" i="28"/>
  <c r="BU672" i="28"/>
  <c r="BU673" i="28"/>
  <c r="BU674" i="28"/>
  <c r="BU675" i="28"/>
  <c r="BU676" i="28"/>
  <c r="BU677" i="28"/>
  <c r="BU678" i="28"/>
  <c r="BU679" i="28"/>
  <c r="BU680" i="28"/>
  <c r="BU681" i="28"/>
  <c r="BU682" i="28"/>
  <c r="BU683" i="28"/>
  <c r="BU684" i="28"/>
  <c r="BU685" i="28"/>
  <c r="BU686" i="28"/>
  <c r="BU687" i="28"/>
  <c r="BU688" i="28"/>
  <c r="BU689" i="28"/>
  <c r="BU690" i="28"/>
  <c r="BU691" i="28"/>
  <c r="BU692" i="28"/>
  <c r="BU693" i="28"/>
  <c r="BU694" i="28"/>
  <c r="BU695" i="28"/>
  <c r="BU696" i="28"/>
  <c r="BU697" i="28"/>
  <c r="BU698" i="28"/>
  <c r="BU699" i="28"/>
  <c r="BU700" i="28"/>
  <c r="BU701" i="28"/>
  <c r="BU702" i="28"/>
  <c r="BU703" i="28"/>
  <c r="BU704" i="28"/>
  <c r="BU705" i="28"/>
  <c r="BU706" i="28"/>
  <c r="BU707" i="28"/>
  <c r="BU708" i="28"/>
  <c r="BU709" i="28"/>
  <c r="BU710" i="28"/>
  <c r="BU711" i="28"/>
  <c r="BU712" i="28"/>
  <c r="BU713" i="28"/>
  <c r="BU714" i="28"/>
  <c r="BU715" i="28"/>
  <c r="BU716" i="28"/>
  <c r="BU717" i="28"/>
  <c r="BU718" i="28"/>
  <c r="BU719" i="28"/>
  <c r="BU720" i="28"/>
  <c r="BU721" i="28"/>
  <c r="BU722" i="28"/>
  <c r="BU723" i="28"/>
  <c r="BD20" i="11"/>
  <c r="BC19" i="11"/>
  <c r="P58" i="34" s="1"/>
  <c r="BU724" i="28"/>
  <c r="BU725" i="28"/>
  <c r="BU726" i="28"/>
  <c r="BU727" i="28"/>
  <c r="BU728" i="28"/>
  <c r="BU729" i="28"/>
  <c r="BU730" i="28"/>
  <c r="BU731" i="28"/>
  <c r="BU732" i="28"/>
  <c r="BU733" i="28"/>
  <c r="BU734" i="28"/>
  <c r="BU735" i="28"/>
  <c r="BU736" i="28"/>
  <c r="BU737" i="28"/>
  <c r="BU738" i="28"/>
  <c r="BU739" i="28"/>
  <c r="BU740" i="28"/>
  <c r="BU741" i="28"/>
  <c r="BU742" i="28"/>
  <c r="BU743" i="28"/>
  <c r="BU744" i="28"/>
  <c r="BU745" i="28"/>
  <c r="BU746" i="28"/>
  <c r="BU747" i="28"/>
  <c r="BU748" i="28"/>
  <c r="BU749" i="28"/>
  <c r="BU750" i="28"/>
  <c r="BU751" i="28"/>
  <c r="BU752" i="28"/>
  <c r="BU753" i="28"/>
  <c r="BU754" i="28"/>
  <c r="BU755" i="28"/>
  <c r="BU756" i="28"/>
  <c r="BU757" i="28"/>
  <c r="BU758" i="28"/>
  <c r="BU759" i="28"/>
  <c r="BU760" i="28"/>
  <c r="BU761" i="28"/>
  <c r="BU762" i="28"/>
  <c r="BU763" i="28"/>
  <c r="BU764" i="28"/>
  <c r="BU765" i="28"/>
  <c r="BU766" i="28"/>
  <c r="BU767" i="28"/>
  <c r="BU768" i="28"/>
  <c r="BU769" i="28"/>
  <c r="BU770" i="28"/>
  <c r="BU771" i="28"/>
  <c r="BU772" i="28"/>
  <c r="BU773" i="28"/>
  <c r="BU774" i="28"/>
  <c r="BU775" i="28"/>
  <c r="BU776" i="28"/>
  <c r="BU777" i="28"/>
  <c r="BU778" i="28"/>
  <c r="BU779" i="28"/>
  <c r="BU780" i="28"/>
  <c r="BU781" i="28"/>
  <c r="BU782" i="28"/>
  <c r="BU783" i="28"/>
  <c r="BU784" i="28"/>
  <c r="BU785" i="28"/>
  <c r="BU786" i="28"/>
  <c r="BU787" i="28"/>
  <c r="BU788" i="28"/>
  <c r="BU789" i="28"/>
  <c r="BU790" i="28"/>
  <c r="BU791" i="28"/>
  <c r="BU792" i="28"/>
  <c r="BU793" i="28"/>
  <c r="BU794" i="28"/>
  <c r="BU795" i="28"/>
  <c r="BU796" i="28"/>
  <c r="BU797" i="28"/>
  <c r="BU798" i="28"/>
  <c r="BU799" i="28"/>
  <c r="BU800" i="28"/>
  <c r="BU801" i="28"/>
  <c r="BU802" i="28"/>
  <c r="BU803" i="28"/>
  <c r="BU804" i="28"/>
  <c r="BU805" i="28"/>
  <c r="BU806" i="28"/>
  <c r="BU807" i="28"/>
  <c r="BU808" i="28"/>
  <c r="AK8" i="28"/>
  <c r="AL8" i="28"/>
  <c r="AK7" i="28"/>
  <c r="AG8" i="28"/>
  <c r="AL7" i="28"/>
  <c r="AH7" i="28"/>
  <c r="AE8" i="28"/>
  <c r="AI8" i="28"/>
  <c r="AJ8" i="28"/>
  <c r="AD8" i="28"/>
  <c r="AJ7" i="28"/>
  <c r="AY15" i="5"/>
  <c r="BO14" i="8"/>
  <c r="G58" i="34" s="1"/>
  <c r="J7" i="28"/>
  <c r="S7" i="28"/>
  <c r="F8" i="28"/>
  <c r="N8" i="28"/>
  <c r="BU9" i="28"/>
  <c r="CA9" i="28"/>
  <c r="BU10" i="28"/>
  <c r="CA10" i="28"/>
  <c r="BU11" i="28"/>
  <c r="CA11" i="28"/>
  <c r="BU12" i="28"/>
  <c r="CA12" i="28"/>
  <c r="BU13" i="28"/>
  <c r="CA13" i="28"/>
  <c r="BU14" i="28"/>
  <c r="CA14" i="28"/>
  <c r="BU15" i="28"/>
  <c r="CA15" i="28"/>
  <c r="BU16" i="28"/>
  <c r="CA16" i="28"/>
  <c r="BU17" i="28"/>
  <c r="CA17" i="28"/>
  <c r="BU18" i="28"/>
  <c r="CA18" i="28"/>
  <c r="BU19" i="28"/>
  <c r="CA19" i="28"/>
  <c r="BU20" i="28"/>
  <c r="CA20" i="28"/>
  <c r="BU21" i="28"/>
  <c r="CA21" i="28"/>
  <c r="BU22" i="28"/>
  <c r="CA22" i="28"/>
  <c r="BU23" i="28"/>
  <c r="CA23" i="28"/>
  <c r="BU24" i="28"/>
  <c r="CA24" i="28"/>
  <c r="BU25" i="28"/>
  <c r="CA25" i="28"/>
  <c r="BU26" i="28"/>
  <c r="CA26" i="28"/>
  <c r="BU27" i="28"/>
  <c r="CA27" i="28"/>
  <c r="BU28" i="28"/>
  <c r="CA28" i="28"/>
  <c r="BU29" i="28"/>
  <c r="CA29" i="28"/>
  <c r="BU30" i="28"/>
  <c r="CA30" i="28"/>
  <c r="BU31" i="28"/>
  <c r="CA31" i="28"/>
  <c r="BU32" i="28"/>
  <c r="CA32" i="28"/>
  <c r="BU33" i="28"/>
  <c r="CA33" i="28"/>
  <c r="BU34" i="28"/>
  <c r="CA34" i="28"/>
  <c r="BU35" i="28"/>
  <c r="CA35" i="28"/>
  <c r="BU36" i="28"/>
  <c r="CA36" i="28"/>
  <c r="BU37" i="28"/>
  <c r="CA37" i="28"/>
  <c r="BU38" i="28"/>
  <c r="CA38" i="28"/>
  <c r="BU39" i="28"/>
  <c r="CA39" i="28"/>
  <c r="BU40" i="28"/>
  <c r="CA40" i="28"/>
  <c r="BU41" i="28"/>
  <c r="CA41" i="28"/>
  <c r="BU42" i="28"/>
  <c r="CA42" i="28"/>
  <c r="BU43" i="28"/>
  <c r="CA43" i="28"/>
  <c r="BU44" i="28"/>
  <c r="CA44" i="28"/>
  <c r="BU45" i="28"/>
  <c r="CA45" i="28"/>
  <c r="BU46" i="28"/>
  <c r="CA46" i="28"/>
  <c r="BU47" i="28"/>
  <c r="CA47" i="28"/>
  <c r="BU48" i="28"/>
  <c r="CA48" i="28"/>
  <c r="BU49" i="28"/>
  <c r="CA49" i="28"/>
  <c r="BU50" i="28"/>
  <c r="CA50" i="28"/>
  <c r="BU51" i="28"/>
  <c r="CA51" i="28"/>
  <c r="BU52" i="28"/>
  <c r="CA52" i="28"/>
  <c r="BU53" i="28"/>
  <c r="CA53" i="28"/>
  <c r="BU54" i="28"/>
  <c r="CA54" i="28"/>
  <c r="BU55" i="28"/>
  <c r="CA55" i="28"/>
  <c r="BU56" i="28"/>
  <c r="CA56" i="28"/>
  <c r="BU57" i="28"/>
  <c r="CA57" i="28"/>
  <c r="BU58" i="28"/>
  <c r="CA58" i="28"/>
  <c r="BU59" i="28"/>
  <c r="CA59" i="28"/>
  <c r="BU60" i="28"/>
  <c r="CA60" i="28"/>
  <c r="BU61" i="28"/>
  <c r="CA61" i="28"/>
  <c r="BU62" i="28"/>
  <c r="CA62" i="28"/>
  <c r="BU63" i="28"/>
  <c r="CA63" i="28"/>
  <c r="BU64" i="28"/>
  <c r="CA64" i="28"/>
  <c r="BU65" i="28"/>
  <c r="CA65" i="28"/>
  <c r="BU66" i="28"/>
  <c r="CA66" i="28"/>
  <c r="BU67" i="28"/>
  <c r="CA67" i="28"/>
  <c r="BU68" i="28"/>
  <c r="CA68" i="28"/>
  <c r="BU69" i="28"/>
  <c r="CA69" i="28"/>
  <c r="BU70" i="28"/>
  <c r="CA70" i="28"/>
  <c r="BU71" i="28"/>
  <c r="CA71" i="28"/>
  <c r="BU72" i="28"/>
  <c r="CA72" i="28"/>
  <c r="BU73" i="28"/>
  <c r="CA73" i="28"/>
  <c r="BU74" i="28"/>
  <c r="CA74" i="28"/>
  <c r="BU75" i="28"/>
  <c r="CA75" i="28"/>
  <c r="BU76" i="28"/>
  <c r="CA76" i="28"/>
  <c r="BU77" i="28"/>
  <c r="CA77" i="28"/>
  <c r="BU78" i="28"/>
  <c r="CA78" i="28"/>
  <c r="BU79" i="28"/>
  <c r="CA79" i="28"/>
  <c r="BU80" i="28"/>
  <c r="CA80" i="28"/>
  <c r="BU81" i="28"/>
  <c r="CA81" i="28"/>
  <c r="BU82" i="28"/>
  <c r="CA82" i="28"/>
  <c r="BU83" i="28"/>
  <c r="CA83" i="28"/>
  <c r="BU84" i="28"/>
  <c r="CA84" i="28"/>
  <c r="BU85" i="28"/>
  <c r="CA85" i="28"/>
  <c r="BU86" i="28"/>
  <c r="CA86" i="28"/>
  <c r="BU87" i="28"/>
  <c r="CA87" i="28"/>
  <c r="BU88" i="28"/>
  <c r="CA88" i="28"/>
  <c r="BU89" i="28"/>
  <c r="CA89" i="28"/>
  <c r="BU90" i="28"/>
  <c r="CA90" i="28"/>
  <c r="BU91" i="28"/>
  <c r="CA91" i="28"/>
  <c r="BU92" i="28"/>
  <c r="CA92" i="28"/>
  <c r="BU93" i="28"/>
  <c r="CA93" i="28"/>
  <c r="BU94" i="28"/>
  <c r="CA94" i="28"/>
  <c r="BU95" i="28"/>
  <c r="CA95" i="28"/>
  <c r="BU96" i="28"/>
  <c r="CA96" i="28"/>
  <c r="BU97" i="28"/>
  <c r="CA97" i="28"/>
  <c r="BU98" i="28"/>
  <c r="CA98" i="28"/>
  <c r="BU99" i="28"/>
  <c r="CA99" i="28"/>
  <c r="BU100" i="28"/>
  <c r="CA100" i="28"/>
  <c r="BU101" i="28"/>
  <c r="CA101" i="28"/>
  <c r="BU102" i="28"/>
  <c r="CA102" i="28"/>
  <c r="BU103" i="28"/>
  <c r="CA103" i="28"/>
  <c r="BU104" i="28"/>
  <c r="CA104" i="28"/>
  <c r="BU105" i="28"/>
  <c r="CA105" i="28"/>
  <c r="BU106" i="28"/>
  <c r="CA106" i="28"/>
  <c r="BU107" i="28"/>
  <c r="CA107" i="28"/>
  <c r="BU108" i="28"/>
  <c r="CA108" i="28"/>
  <c r="BU109" i="28"/>
  <c r="CA109" i="28"/>
  <c r="BU110" i="28"/>
  <c r="CA110" i="28"/>
  <c r="BU111" i="28"/>
  <c r="CA111" i="28"/>
  <c r="BU112" i="28"/>
  <c r="CA112" i="28"/>
  <c r="BU113" i="28"/>
  <c r="CA113" i="28"/>
  <c r="BU114" i="28"/>
  <c r="CA114" i="28"/>
  <c r="BU115" i="28"/>
  <c r="CA115" i="28"/>
  <c r="BU116" i="28"/>
  <c r="CA116" i="28"/>
  <c r="BU117" i="28"/>
  <c r="CA117" i="28"/>
  <c r="BU118" i="28"/>
  <c r="CA118" i="28"/>
  <c r="BU119" i="28"/>
  <c r="CA119" i="28"/>
  <c r="BU120" i="28"/>
  <c r="CA120" i="28"/>
  <c r="BU121" i="28"/>
  <c r="CA121" i="28"/>
  <c r="BU122" i="28"/>
  <c r="CA122" i="28"/>
  <c r="BU123" i="28"/>
  <c r="CA123" i="28"/>
  <c r="BU124" i="28"/>
  <c r="CA124" i="28"/>
  <c r="BU125" i="28"/>
  <c r="CA125" i="28"/>
  <c r="BU126" i="28"/>
  <c r="CA126" i="28"/>
  <c r="BU127" i="28"/>
  <c r="CA127" i="28"/>
  <c r="BU128" i="28"/>
  <c r="CA128" i="28"/>
  <c r="BU129" i="28"/>
  <c r="CA129" i="28"/>
  <c r="BU130" i="28"/>
  <c r="CA130" i="28"/>
  <c r="BU131" i="28"/>
  <c r="CA131" i="28"/>
  <c r="BU132" i="28"/>
  <c r="CA132" i="28"/>
  <c r="BU133" i="28"/>
  <c r="CA133" i="28"/>
  <c r="BU134" i="28"/>
  <c r="CA134" i="28"/>
  <c r="BU135" i="28"/>
  <c r="CA135" i="28"/>
  <c r="BU136" i="28"/>
  <c r="CA136" i="28"/>
  <c r="BU137" i="28"/>
  <c r="CA137" i="28"/>
  <c r="BU138" i="28"/>
  <c r="CA138" i="28"/>
  <c r="BU139" i="28"/>
  <c r="CA139" i="28"/>
  <c r="BU140" i="28"/>
  <c r="CA140" i="28"/>
  <c r="BU141" i="28"/>
  <c r="CA141" i="28"/>
  <c r="BU142" i="28"/>
  <c r="CA142" i="28"/>
  <c r="BU143" i="28"/>
  <c r="CA143" i="28"/>
  <c r="BU144" i="28"/>
  <c r="CA144" i="28"/>
  <c r="BU145" i="28"/>
  <c r="CA145" i="28"/>
  <c r="BU146" i="28"/>
  <c r="CA146" i="28"/>
  <c r="BU147" i="28"/>
  <c r="CA147" i="28"/>
  <c r="BU148" i="28"/>
  <c r="CA148" i="28"/>
  <c r="BU149" i="28"/>
  <c r="CA149" i="28"/>
  <c r="BU150" i="28"/>
  <c r="CA150" i="28"/>
  <c r="BU151" i="28"/>
  <c r="CA151" i="28"/>
  <c r="BU152" i="28"/>
  <c r="CA152" i="28"/>
  <c r="BU153" i="28"/>
  <c r="CA153" i="28"/>
  <c r="BU154" i="28"/>
  <c r="CA154" i="28"/>
  <c r="BU155" i="28"/>
  <c r="CA155" i="28"/>
  <c r="BU156" i="28"/>
  <c r="CA156" i="28"/>
  <c r="BU157" i="28"/>
  <c r="CA157" i="28"/>
  <c r="BU158" i="28"/>
  <c r="CA158" i="28"/>
  <c r="BU159" i="28"/>
  <c r="CA159" i="28"/>
  <c r="BU160" i="28"/>
  <c r="CA160" i="28"/>
  <c r="CA161" i="28"/>
  <c r="T8" i="28"/>
  <c r="H17" i="34" s="1"/>
  <c r="BU162" i="28"/>
  <c r="CA162" i="28"/>
  <c r="BU163" i="28"/>
  <c r="CA163" i="28"/>
  <c r="BU164" i="28"/>
  <c r="CA164" i="28"/>
  <c r="BU165" i="28"/>
  <c r="CA165" i="28"/>
  <c r="BU166" i="28"/>
  <c r="CA166" i="28"/>
  <c r="BU167" i="28"/>
  <c r="CA167" i="28"/>
  <c r="BU168" i="28"/>
  <c r="CA168" i="28"/>
  <c r="BU169" i="28"/>
  <c r="CA169" i="28"/>
  <c r="BU170" i="28"/>
  <c r="CA170" i="28"/>
  <c r="BU171" i="28"/>
  <c r="CA171" i="28"/>
  <c r="BU172" i="28"/>
  <c r="CA172" i="28"/>
  <c r="BU173" i="28"/>
  <c r="CA173" i="28"/>
  <c r="BU174" i="28"/>
  <c r="CA174" i="28"/>
  <c r="BU175" i="28"/>
  <c r="CA175" i="28"/>
  <c r="BU176" i="28"/>
  <c r="CA176" i="28"/>
  <c r="BU177" i="28"/>
  <c r="CA177" i="28"/>
  <c r="BU178" i="28"/>
  <c r="CA178" i="28"/>
  <c r="BU179" i="28"/>
  <c r="CA179" i="28"/>
  <c r="BU180" i="28"/>
  <c r="CA180" i="28"/>
  <c r="BU181" i="28"/>
  <c r="CA181" i="28"/>
  <c r="BU182" i="28"/>
  <c r="CA182" i="28"/>
  <c r="BU183" i="28"/>
  <c r="CA183" i="28"/>
  <c r="BU184" i="28"/>
  <c r="CA184" i="28"/>
  <c r="BU185" i="28"/>
  <c r="CA185" i="28"/>
  <c r="BU186" i="28"/>
  <c r="CA186" i="28"/>
  <c r="BU187" i="28"/>
  <c r="CA187" i="28"/>
  <c r="BU188" i="28"/>
  <c r="CA188" i="28"/>
  <c r="BU189" i="28"/>
  <c r="CA189" i="28"/>
  <c r="BU190" i="28"/>
  <c r="CA190" i="28"/>
  <c r="BU191" i="28"/>
  <c r="CA191" i="28"/>
  <c r="BU192" i="28"/>
  <c r="CA192" i="28"/>
  <c r="BU193" i="28"/>
  <c r="CA193" i="28"/>
  <c r="BU194" i="28"/>
  <c r="CA194" i="28"/>
  <c r="BU195" i="28"/>
  <c r="CA195" i="28"/>
  <c r="BU196" i="28"/>
  <c r="CA196" i="28"/>
  <c r="BU197" i="28"/>
  <c r="CA197" i="28"/>
  <c r="BU198" i="28"/>
  <c r="CA198" i="28"/>
  <c r="BU199" i="28"/>
  <c r="CA199" i="28"/>
  <c r="BU200" i="28"/>
  <c r="CA200" i="28"/>
  <c r="BU201" i="28"/>
  <c r="CA201" i="28"/>
  <c r="BU202" i="28"/>
  <c r="CA202" i="28"/>
  <c r="BU203" i="28"/>
  <c r="CA203" i="28"/>
  <c r="BU204" i="28"/>
  <c r="CA204" i="28"/>
  <c r="BU205" i="28"/>
  <c r="CA205" i="28"/>
  <c r="BU206" i="28"/>
  <c r="CA206" i="28"/>
  <c r="BU207" i="28"/>
  <c r="CA207" i="28"/>
  <c r="BU208" i="28"/>
  <c r="CA208" i="28"/>
  <c r="BU209" i="28"/>
  <c r="CA209" i="28"/>
  <c r="BU210" i="28"/>
  <c r="CA210" i="28"/>
  <c r="BU211" i="28"/>
  <c r="CA211" i="28"/>
  <c r="BU212" i="28"/>
  <c r="CA212" i="28"/>
  <c r="BU213" i="28"/>
  <c r="CA213" i="28"/>
  <c r="BU214" i="28"/>
  <c r="CA214" i="28"/>
  <c r="BU215" i="28"/>
  <c r="CA215" i="28"/>
  <c r="BU216" i="28"/>
  <c r="CA216" i="28"/>
  <c r="BU217" i="28"/>
  <c r="CA217" i="28"/>
  <c r="BU218" i="28"/>
  <c r="CA218" i="28"/>
  <c r="BU219" i="28"/>
  <c r="CA219" i="28"/>
  <c r="BU220" i="28"/>
  <c r="CA220" i="28"/>
  <c r="BU221" i="28"/>
  <c r="CA221" i="28"/>
  <c r="BU222" i="28"/>
  <c r="CA222" i="28"/>
  <c r="BU223" i="28"/>
  <c r="CA223" i="28"/>
  <c r="BU224" i="28"/>
  <c r="CA224" i="28"/>
  <c r="BU225" i="28"/>
  <c r="CA225" i="28"/>
  <c r="BU226" i="28"/>
  <c r="CA226" i="28"/>
  <c r="BU227" i="28"/>
  <c r="CA227" i="28"/>
  <c r="BU228" i="28"/>
  <c r="CA228" i="28"/>
  <c r="BU229" i="28"/>
  <c r="CA229" i="28"/>
  <c r="BU230" i="28"/>
  <c r="CA230" i="28"/>
  <c r="BU231" i="28"/>
  <c r="CA231" i="28"/>
  <c r="BU232" i="28"/>
  <c r="CA232" i="28"/>
  <c r="BU233" i="28"/>
  <c r="CA233" i="28"/>
  <c r="BU234" i="28"/>
  <c r="CA234" i="28"/>
  <c r="BU235" i="28"/>
  <c r="CA235" i="28"/>
  <c r="BU236" i="28"/>
  <c r="CA236" i="28"/>
  <c r="BU237" i="28"/>
  <c r="CA237" i="28"/>
  <c r="BU238" i="28"/>
  <c r="CA238" i="28"/>
  <c r="BU239" i="28"/>
  <c r="CA239" i="28"/>
  <c r="BU240" i="28"/>
  <c r="CA240" i="28"/>
  <c r="BU241" i="28"/>
  <c r="CA241" i="28"/>
  <c r="BU242" i="28"/>
  <c r="CA242" i="28"/>
  <c r="BU243" i="28"/>
  <c r="CA243" i="28"/>
  <c r="BU244" i="28"/>
  <c r="CA244" i="28"/>
  <c r="BU245" i="28"/>
  <c r="CA245" i="28"/>
  <c r="BU246" i="28"/>
  <c r="CA246" i="28"/>
  <c r="BU247" i="28"/>
  <c r="CA247" i="28"/>
  <c r="BU248" i="28"/>
  <c r="CA248" i="28"/>
  <c r="BU249" i="28"/>
  <c r="CA249" i="28"/>
  <c r="BU250" i="28"/>
  <c r="CA250" i="28"/>
  <c r="BU251" i="28"/>
  <c r="CA251" i="28"/>
  <c r="BU252" i="28"/>
  <c r="CA252" i="28"/>
  <c r="BU253" i="28"/>
  <c r="CA253" i="28"/>
  <c r="BU254" i="28"/>
  <c r="CA254" i="28"/>
  <c r="BU255" i="28"/>
  <c r="CA255" i="28"/>
  <c r="BU256" i="28"/>
  <c r="CA256" i="28"/>
  <c r="BU257" i="28"/>
  <c r="CA257" i="28"/>
  <c r="BU258" i="28"/>
  <c r="CA258" i="28"/>
  <c r="BU259" i="28"/>
  <c r="CA259" i="28"/>
  <c r="BU260" i="28"/>
  <c r="CA260" i="28"/>
  <c r="BU261" i="28"/>
  <c r="CA261" i="28"/>
  <c r="BU262" i="28"/>
  <c r="CA262" i="28"/>
  <c r="BU263" i="28"/>
  <c r="CA263" i="28"/>
  <c r="BU264" i="28"/>
  <c r="CA264" i="28"/>
  <c r="BU265" i="28"/>
  <c r="CA265" i="28"/>
  <c r="BU266" i="28"/>
  <c r="CA266" i="28"/>
  <c r="BU267" i="28"/>
  <c r="CA267" i="28"/>
  <c r="BU268" i="28"/>
  <c r="CA268" i="28"/>
  <c r="BU269" i="28"/>
  <c r="CA269" i="28"/>
  <c r="BU270" i="28"/>
  <c r="CA270" i="28"/>
  <c r="BU271" i="28"/>
  <c r="CA271" i="28"/>
  <c r="BU272" i="28"/>
  <c r="CA272" i="28"/>
  <c r="BU273" i="28"/>
  <c r="CA273" i="28"/>
  <c r="BU274" i="28"/>
  <c r="CA274" i="28"/>
  <c r="BU275" i="28"/>
  <c r="CA275" i="28"/>
  <c r="BU276" i="28"/>
  <c r="CA276" i="28"/>
  <c r="BU277" i="28"/>
  <c r="CA277" i="28"/>
  <c r="BU278" i="28"/>
  <c r="CA278" i="28"/>
  <c r="BU279" i="28"/>
  <c r="CA279" i="28"/>
  <c r="BU280" i="28"/>
  <c r="CA280" i="28"/>
  <c r="BU281" i="28"/>
  <c r="CA281" i="28"/>
  <c r="BU282" i="28"/>
  <c r="CA282" i="28"/>
  <c r="BU283" i="28"/>
  <c r="CA283" i="28"/>
  <c r="BU284" i="28"/>
  <c r="CA284" i="28"/>
  <c r="BU285" i="28"/>
  <c r="CA285" i="28"/>
  <c r="BU286" i="28"/>
  <c r="CA286" i="28"/>
  <c r="BU287" i="28"/>
  <c r="CA287" i="28"/>
  <c r="BU288" i="28"/>
  <c r="CA288" i="28"/>
  <c r="BU289" i="28"/>
  <c r="CA289" i="28"/>
  <c r="BU290" i="28"/>
  <c r="CA290" i="28"/>
  <c r="BU291" i="28"/>
  <c r="CA291" i="28"/>
  <c r="BU292" i="28"/>
  <c r="CA292" i="28"/>
  <c r="BU293" i="28"/>
  <c r="CA293" i="28"/>
  <c r="BU294" i="28"/>
  <c r="CA294" i="28"/>
  <c r="BU295" i="28"/>
  <c r="CA295" i="28"/>
  <c r="BU296" i="28"/>
  <c r="CA296" i="28"/>
  <c r="BU297" i="28"/>
  <c r="CA297" i="28"/>
  <c r="BU298" i="28"/>
  <c r="CA298" i="28"/>
  <c r="BU299" i="28"/>
  <c r="CA299" i="28"/>
  <c r="BU300" i="28"/>
  <c r="CA300" i="28"/>
  <c r="BU301" i="28"/>
  <c r="CA301" i="28"/>
  <c r="BU302" i="28"/>
  <c r="CA302" i="28"/>
  <c r="BU303" i="28"/>
  <c r="CA303" i="28"/>
  <c r="BU304" i="28"/>
  <c r="CA304" i="28"/>
  <c r="BU305" i="28"/>
  <c r="CA305" i="28"/>
  <c r="BU306" i="28"/>
  <c r="CA306" i="28"/>
  <c r="BU307" i="28"/>
  <c r="CA307" i="28"/>
  <c r="BU308" i="28"/>
  <c r="CA308" i="28"/>
  <c r="BU309" i="28"/>
  <c r="CA309" i="28"/>
  <c r="BU310" i="28"/>
  <c r="CA310" i="28"/>
  <c r="BU311" i="28"/>
  <c r="CA311" i="28"/>
  <c r="BU312" i="28"/>
  <c r="CA312" i="28"/>
  <c r="BU313" i="28"/>
  <c r="CA313" i="28"/>
  <c r="BU314" i="28"/>
  <c r="CA314" i="28"/>
  <c r="BU315" i="28"/>
  <c r="CA315" i="28"/>
  <c r="BU316" i="28"/>
  <c r="CA316" i="28"/>
  <c r="BU317" i="28"/>
  <c r="CA317" i="28"/>
  <c r="BU318" i="28"/>
  <c r="CA318" i="28"/>
  <c r="BU319" i="28"/>
  <c r="CA319" i="28"/>
  <c r="BU320" i="28"/>
  <c r="CA320" i="28"/>
  <c r="BU321" i="28"/>
  <c r="CA321" i="28"/>
  <c r="BU322" i="28"/>
  <c r="CA322" i="28"/>
  <c r="BU323" i="28"/>
  <c r="CA323" i="28"/>
  <c r="BU324" i="28"/>
  <c r="CA324" i="28"/>
  <c r="BU325" i="28"/>
  <c r="CA325" i="28"/>
  <c r="BU326" i="28"/>
  <c r="CA326" i="28"/>
  <c r="BU327" i="28"/>
  <c r="CA327" i="28"/>
  <c r="BU328" i="28"/>
  <c r="CA328" i="28"/>
  <c r="BU329" i="28"/>
  <c r="CA329" i="28"/>
  <c r="BU330" i="28"/>
  <c r="CA330" i="28"/>
  <c r="BU331" i="28"/>
  <c r="CA331" i="28"/>
  <c r="BU332" i="28"/>
  <c r="CA332" i="28"/>
  <c r="BU333" i="28"/>
  <c r="CA333" i="28"/>
  <c r="BU334" i="28"/>
  <c r="CA334" i="28"/>
  <c r="BU335" i="28"/>
  <c r="CA335" i="28"/>
  <c r="BU336" i="28"/>
  <c r="CA336" i="28"/>
  <c r="BU337" i="28"/>
  <c r="CA337" i="28"/>
  <c r="BU338" i="28"/>
  <c r="CA338" i="28"/>
  <c r="BU339" i="28"/>
  <c r="CA339" i="28"/>
  <c r="BU340" i="28"/>
  <c r="CA340" i="28"/>
  <c r="BQ14" i="8"/>
  <c r="G67" i="34" s="1"/>
  <c r="BE19" i="11"/>
  <c r="P67" i="34" s="1"/>
  <c r="G8" i="28"/>
  <c r="K8" i="28"/>
  <c r="O8" i="28"/>
  <c r="AP14" i="8"/>
  <c r="F58" i="34" s="1"/>
  <c r="BW9" i="28"/>
  <c r="BY9" i="28"/>
  <c r="CC9" i="28"/>
  <c r="BW10" i="28"/>
  <c r="BY10" i="28"/>
  <c r="CC10" i="28"/>
  <c r="BW11" i="28"/>
  <c r="BY11" i="28"/>
  <c r="CC11" i="28"/>
  <c r="BW12" i="28"/>
  <c r="BY12" i="28"/>
  <c r="CC12" i="28"/>
  <c r="BW13" i="28"/>
  <c r="BY13" i="28"/>
  <c r="CC13" i="28"/>
  <c r="BW14" i="28"/>
  <c r="BY14" i="28"/>
  <c r="CC14" i="28"/>
  <c r="BW15" i="28"/>
  <c r="BY15" i="28"/>
  <c r="CC15" i="28"/>
  <c r="BW16" i="28"/>
  <c r="BY16" i="28"/>
  <c r="CC16" i="28"/>
  <c r="BW17" i="28"/>
  <c r="BY17" i="28"/>
  <c r="CC17" i="28"/>
  <c r="BW18" i="28"/>
  <c r="BY18" i="28"/>
  <c r="CC18" i="28"/>
  <c r="BW19" i="28"/>
  <c r="BY19" i="28"/>
  <c r="CC19" i="28"/>
  <c r="BW20" i="28"/>
  <c r="BY20" i="28"/>
  <c r="CC20" i="28"/>
  <c r="BW21" i="28"/>
  <c r="BY21" i="28"/>
  <c r="CC21" i="28"/>
  <c r="BW22" i="28"/>
  <c r="BY22" i="28"/>
  <c r="CC22" i="28"/>
  <c r="BW23" i="28"/>
  <c r="BY23" i="28"/>
  <c r="CC23" i="28"/>
  <c r="BW24" i="28"/>
  <c r="BY24" i="28"/>
  <c r="CC24" i="28"/>
  <c r="BW25" i="28"/>
  <c r="BY25" i="28"/>
  <c r="CC25" i="28"/>
  <c r="BW26" i="28"/>
  <c r="BY26" i="28"/>
  <c r="CC26" i="28"/>
  <c r="BW27" i="28"/>
  <c r="BY27" i="28"/>
  <c r="CC27" i="28"/>
  <c r="BW28" i="28"/>
  <c r="BY28" i="28"/>
  <c r="CC28" i="28"/>
  <c r="BW29" i="28"/>
  <c r="BY29" i="28"/>
  <c r="CC29" i="28"/>
  <c r="BW30" i="28"/>
  <c r="BY30" i="28"/>
  <c r="CC30" i="28"/>
  <c r="BW31" i="28"/>
  <c r="BY31" i="28"/>
  <c r="CC31" i="28"/>
  <c r="BW32" i="28"/>
  <c r="BY32" i="28"/>
  <c r="CC32" i="28"/>
  <c r="BW33" i="28"/>
  <c r="BY33" i="28"/>
  <c r="CC33" i="28"/>
  <c r="BW34" i="28"/>
  <c r="BY34" i="28"/>
  <c r="CC34" i="28"/>
  <c r="BW35" i="28"/>
  <c r="BY35" i="28"/>
  <c r="CC35" i="28"/>
  <c r="BW36" i="28"/>
  <c r="BY36" i="28"/>
  <c r="CC36" i="28"/>
  <c r="BW37" i="28"/>
  <c r="BY37" i="28"/>
  <c r="CC37" i="28"/>
  <c r="BW38" i="28"/>
  <c r="BY38" i="28"/>
  <c r="CC38" i="28"/>
  <c r="BW39" i="28"/>
  <c r="BY39" i="28"/>
  <c r="CC39" i="28"/>
  <c r="BW40" i="28"/>
  <c r="BY40" i="28"/>
  <c r="CC40" i="28"/>
  <c r="BW41" i="28"/>
  <c r="BY41" i="28"/>
  <c r="CC41" i="28"/>
  <c r="BW42" i="28"/>
  <c r="BY42" i="28"/>
  <c r="CC42" i="28"/>
  <c r="BW43" i="28"/>
  <c r="BY43" i="28"/>
  <c r="CC43" i="28"/>
  <c r="BW44" i="28"/>
  <c r="BY44" i="28"/>
  <c r="CC44" i="28"/>
  <c r="BW45" i="28"/>
  <c r="BY45" i="28"/>
  <c r="CC45" i="28"/>
  <c r="BW46" i="28"/>
  <c r="BY46" i="28"/>
  <c r="CC46" i="28"/>
  <c r="BW47" i="28"/>
  <c r="BY47" i="28"/>
  <c r="CC47" i="28"/>
  <c r="BW48" i="28"/>
  <c r="BY48" i="28"/>
  <c r="CC48" i="28"/>
  <c r="BW49" i="28"/>
  <c r="BY49" i="28"/>
  <c r="CC49" i="28"/>
  <c r="BW50" i="28"/>
  <c r="BY50" i="28"/>
  <c r="CC50" i="28"/>
  <c r="BW51" i="28"/>
  <c r="BY51" i="28"/>
  <c r="CC51" i="28"/>
  <c r="BW52" i="28"/>
  <c r="BY52" i="28"/>
  <c r="CC52" i="28"/>
  <c r="BW53" i="28"/>
  <c r="BY53" i="28"/>
  <c r="CC53" i="28"/>
  <c r="BW54" i="28"/>
  <c r="BY54" i="28"/>
  <c r="CC54" i="28"/>
  <c r="BW55" i="28"/>
  <c r="BY55" i="28"/>
  <c r="CC55" i="28"/>
  <c r="BW56" i="28"/>
  <c r="BY56" i="28"/>
  <c r="CC56" i="28"/>
  <c r="BW57" i="28"/>
  <c r="BY57" i="28"/>
  <c r="CC57" i="28"/>
  <c r="BW58" i="28"/>
  <c r="BY58" i="28"/>
  <c r="CC58" i="28"/>
  <c r="BW59" i="28"/>
  <c r="BY59" i="28"/>
  <c r="CC59" i="28"/>
  <c r="BW60" i="28"/>
  <c r="BY60" i="28"/>
  <c r="CC60" i="28"/>
  <c r="BW61" i="28"/>
  <c r="BY61" i="28"/>
  <c r="CC61" i="28"/>
  <c r="BW62" i="28"/>
  <c r="BY62" i="28"/>
  <c r="CC62" i="28"/>
  <c r="BW63" i="28"/>
  <c r="BY63" i="28"/>
  <c r="CC63" i="28"/>
  <c r="BW64" i="28"/>
  <c r="BY64" i="28"/>
  <c r="CC64" i="28"/>
  <c r="BW65" i="28"/>
  <c r="BY65" i="28"/>
  <c r="CC65" i="28"/>
  <c r="BW66" i="28"/>
  <c r="BY66" i="28"/>
  <c r="CC66" i="28"/>
  <c r="BW67" i="28"/>
  <c r="BY67" i="28"/>
  <c r="CC67" i="28"/>
  <c r="BW68" i="28"/>
  <c r="BY68" i="28"/>
  <c r="CC68" i="28"/>
  <c r="BW69" i="28"/>
  <c r="BY69" i="28"/>
  <c r="CC69" i="28"/>
  <c r="BW70" i="28"/>
  <c r="BY70" i="28"/>
  <c r="CC70" i="28"/>
  <c r="BW71" i="28"/>
  <c r="BY71" i="28"/>
  <c r="CC71" i="28"/>
  <c r="BW72" i="28"/>
  <c r="BY72" i="28"/>
  <c r="CC72" i="28"/>
  <c r="BW73" i="28"/>
  <c r="BY73" i="28"/>
  <c r="CC73" i="28"/>
  <c r="BW74" i="28"/>
  <c r="BY74" i="28"/>
  <c r="CC74" i="28"/>
  <c r="BW75" i="28"/>
  <c r="BY75" i="28"/>
  <c r="CC75" i="28"/>
  <c r="BW76" i="28"/>
  <c r="BY76" i="28"/>
  <c r="CC76" i="28"/>
  <c r="BW77" i="28"/>
  <c r="BY77" i="28"/>
  <c r="CC77" i="28"/>
  <c r="BW78" i="28"/>
  <c r="BY78" i="28"/>
  <c r="CC78" i="28"/>
  <c r="BW79" i="28"/>
  <c r="BY79" i="28"/>
  <c r="CC79" i="28"/>
  <c r="BW80" i="28"/>
  <c r="BY80" i="28"/>
  <c r="CC80" i="28"/>
  <c r="BW81" i="28"/>
  <c r="BY81" i="28"/>
  <c r="CC81" i="28"/>
  <c r="BW82" i="28"/>
  <c r="BY82" i="28"/>
  <c r="CC82" i="28"/>
  <c r="BW83" i="28"/>
  <c r="BY83" i="28"/>
  <c r="CC83" i="28"/>
  <c r="BW84" i="28"/>
  <c r="BY84" i="28"/>
  <c r="CC84" i="28"/>
  <c r="BW85" i="28"/>
  <c r="BY85" i="28"/>
  <c r="CC85" i="28"/>
  <c r="BW86" i="28"/>
  <c r="BY86" i="28"/>
  <c r="CC86" i="28"/>
  <c r="BW87" i="28"/>
  <c r="BY87" i="28"/>
  <c r="CC87" i="28"/>
  <c r="BW88" i="28"/>
  <c r="BY88" i="28"/>
  <c r="CC88" i="28"/>
  <c r="BW89" i="28"/>
  <c r="BY89" i="28"/>
  <c r="CC89" i="28"/>
  <c r="BW90" i="28"/>
  <c r="BY90" i="28"/>
  <c r="CC90" i="28"/>
  <c r="BW91" i="28"/>
  <c r="BY91" i="28"/>
  <c r="CC91" i="28"/>
  <c r="BW92" i="28"/>
  <c r="BY92" i="28"/>
  <c r="CC92" i="28"/>
  <c r="BW93" i="28"/>
  <c r="BY93" i="28"/>
  <c r="CC93" i="28"/>
  <c r="BW94" i="28"/>
  <c r="BY94" i="28"/>
  <c r="CC94" i="28"/>
  <c r="BW95" i="28"/>
  <c r="BY95" i="28"/>
  <c r="CC95" i="28"/>
  <c r="BW96" i="28"/>
  <c r="BY96" i="28"/>
  <c r="CC96" i="28"/>
  <c r="BW97" i="28"/>
  <c r="BY97" i="28"/>
  <c r="CC97" i="28"/>
  <c r="BW98" i="28"/>
  <c r="BY98" i="28"/>
  <c r="CC98" i="28"/>
  <c r="BW99" i="28"/>
  <c r="BY99" i="28"/>
  <c r="CC99" i="28"/>
  <c r="BW100" i="28"/>
  <c r="BY100" i="28"/>
  <c r="CC100" i="28"/>
  <c r="BW101" i="28"/>
  <c r="BY101" i="28"/>
  <c r="CC101" i="28"/>
  <c r="BW102" i="28"/>
  <c r="BY102" i="28"/>
  <c r="CC102" i="28"/>
  <c r="BW103" i="28"/>
  <c r="BY103" i="28"/>
  <c r="CC103" i="28"/>
  <c r="BW104" i="28"/>
  <c r="BY104" i="28"/>
  <c r="CC104" i="28"/>
  <c r="BW105" i="28"/>
  <c r="BY105" i="28"/>
  <c r="CC105" i="28"/>
  <c r="BW106" i="28"/>
  <c r="BY106" i="28"/>
  <c r="CC106" i="28"/>
  <c r="BW107" i="28"/>
  <c r="BY107" i="28"/>
  <c r="CC107" i="28"/>
  <c r="BW108" i="28"/>
  <c r="BY108" i="28"/>
  <c r="CC108" i="28"/>
  <c r="BW109" i="28"/>
  <c r="BY109" i="28"/>
  <c r="CC109" i="28"/>
  <c r="BW110" i="28"/>
  <c r="BY110" i="28"/>
  <c r="CC110" i="28"/>
  <c r="BW111" i="28"/>
  <c r="BY111" i="28"/>
  <c r="CC111" i="28"/>
  <c r="BW112" i="28"/>
  <c r="BY112" i="28"/>
  <c r="CC112" i="28"/>
  <c r="BW113" i="28"/>
  <c r="BY113" i="28"/>
  <c r="CC113" i="28"/>
  <c r="BW114" i="28"/>
  <c r="BY114" i="28"/>
  <c r="CC114" i="28"/>
  <c r="BW115" i="28"/>
  <c r="BY115" i="28"/>
  <c r="CC115" i="28"/>
  <c r="BW116" i="28"/>
  <c r="BY116" i="28"/>
  <c r="CC116" i="28"/>
  <c r="BW117" i="28"/>
  <c r="BY117" i="28"/>
  <c r="CC117" i="28"/>
  <c r="BW118" i="28"/>
  <c r="BY118" i="28"/>
  <c r="CC118" i="28"/>
  <c r="BW119" i="28"/>
  <c r="BY119" i="28"/>
  <c r="CC119" i="28"/>
  <c r="BW120" i="28"/>
  <c r="BY120" i="28"/>
  <c r="CC120" i="28"/>
  <c r="BW121" i="28"/>
  <c r="BY121" i="28"/>
  <c r="CC121" i="28"/>
  <c r="BW122" i="28"/>
  <c r="BY122" i="28"/>
  <c r="CC122" i="28"/>
  <c r="BW123" i="28"/>
  <c r="BY123" i="28"/>
  <c r="CC123" i="28"/>
  <c r="BW124" i="28"/>
  <c r="BY124" i="28"/>
  <c r="CC124" i="28"/>
  <c r="BW125" i="28"/>
  <c r="BY125" i="28"/>
  <c r="CC125" i="28"/>
  <c r="BW126" i="28"/>
  <c r="BY126" i="28"/>
  <c r="CC126" i="28"/>
  <c r="BW127" i="28"/>
  <c r="BY127" i="28"/>
  <c r="CC127" i="28"/>
  <c r="BW128" i="28"/>
  <c r="BY128" i="28"/>
  <c r="CC128" i="28"/>
  <c r="BW129" i="28"/>
  <c r="BY129" i="28"/>
  <c r="CC129" i="28"/>
  <c r="BW130" i="28"/>
  <c r="BY130" i="28"/>
  <c r="CC130" i="28"/>
  <c r="BW131" i="28"/>
  <c r="BY131" i="28"/>
  <c r="CC131" i="28"/>
  <c r="BW132" i="28"/>
  <c r="BY132" i="28"/>
  <c r="CC132" i="28"/>
  <c r="BW133" i="28"/>
  <c r="BY133" i="28"/>
  <c r="CC133" i="28"/>
  <c r="BW134" i="28"/>
  <c r="BY134" i="28"/>
  <c r="CC134" i="28"/>
  <c r="BW135" i="28"/>
  <c r="BY135" i="28"/>
  <c r="CC135" i="28"/>
  <c r="BW136" i="28"/>
  <c r="BY136" i="28"/>
  <c r="CC136" i="28"/>
  <c r="BW137" i="28"/>
  <c r="BY137" i="28"/>
  <c r="CC137" i="28"/>
  <c r="BW138" i="28"/>
  <c r="BY138" i="28"/>
  <c r="CC138" i="28"/>
  <c r="BW139" i="28"/>
  <c r="BY139" i="28"/>
  <c r="CC139" i="28"/>
  <c r="BW140" i="28"/>
  <c r="BY140" i="28"/>
  <c r="CC140" i="28"/>
  <c r="BW141" i="28"/>
  <c r="BY141" i="28"/>
  <c r="CC141" i="28"/>
  <c r="BW142" i="28"/>
  <c r="BY142" i="28"/>
  <c r="CC142" i="28"/>
  <c r="BW143" i="28"/>
  <c r="BY143" i="28"/>
  <c r="CC143" i="28"/>
  <c r="BW144" i="28"/>
  <c r="BY144" i="28"/>
  <c r="CC144" i="28"/>
  <c r="BW145" i="28"/>
  <c r="BY145" i="28"/>
  <c r="CC145" i="28"/>
  <c r="BW146" i="28"/>
  <c r="BY146" i="28"/>
  <c r="CC146" i="28"/>
  <c r="BW147" i="28"/>
  <c r="BY147" i="28"/>
  <c r="CC147" i="28"/>
  <c r="BW148" i="28"/>
  <c r="BY148" i="28"/>
  <c r="CC148" i="28"/>
  <c r="BW149" i="28"/>
  <c r="BY149" i="28"/>
  <c r="CC149" i="28"/>
  <c r="BW150" i="28"/>
  <c r="BY150" i="28"/>
  <c r="CC150" i="28"/>
  <c r="BW151" i="28"/>
  <c r="BY151" i="28"/>
  <c r="CC151" i="28"/>
  <c r="BW152" i="28"/>
  <c r="BY152" i="28"/>
  <c r="CC152" i="28"/>
  <c r="BW153" i="28"/>
  <c r="BY153" i="28"/>
  <c r="CC153" i="28"/>
  <c r="BW154" i="28"/>
  <c r="BY154" i="28"/>
  <c r="CC154" i="28"/>
  <c r="BW155" i="28"/>
  <c r="BY155" i="28"/>
  <c r="CC155" i="28"/>
  <c r="BW156" i="28"/>
  <c r="BY156" i="28"/>
  <c r="CC156" i="28"/>
  <c r="BW157" i="28"/>
  <c r="BY157" i="28"/>
  <c r="CC157" i="28"/>
  <c r="BW158" i="28"/>
  <c r="BY158" i="28"/>
  <c r="CC158" i="28"/>
  <c r="BW159" i="28"/>
  <c r="BY159" i="28"/>
  <c r="CC159" i="28"/>
  <c r="BW160" i="28"/>
  <c r="BY160" i="28"/>
  <c r="CC160" i="28"/>
  <c r="BW161" i="28"/>
  <c r="BY161" i="28"/>
  <c r="CC161" i="28"/>
  <c r="BW162" i="28"/>
  <c r="BY162" i="28"/>
  <c r="CC162" i="28"/>
  <c r="BW163" i="28"/>
  <c r="BY163" i="28"/>
  <c r="CC163" i="28"/>
  <c r="BW164" i="28"/>
  <c r="BY164" i="28"/>
  <c r="CC164" i="28"/>
  <c r="BW165" i="28"/>
  <c r="BY165" i="28"/>
  <c r="CC165" i="28"/>
  <c r="BW166" i="28"/>
  <c r="BY166" i="28"/>
  <c r="CC166" i="28"/>
  <c r="BW167" i="28"/>
  <c r="BY167" i="28"/>
  <c r="CC167" i="28"/>
  <c r="BW168" i="28"/>
  <c r="BY168" i="28"/>
  <c r="CC168" i="28"/>
  <c r="BW169" i="28"/>
  <c r="BY169" i="28"/>
  <c r="CC169" i="28"/>
  <c r="BW170" i="28"/>
  <c r="BY170" i="28"/>
  <c r="CC170" i="28"/>
  <c r="BW171" i="28"/>
  <c r="BY171" i="28"/>
  <c r="CC171" i="28"/>
  <c r="BW172" i="28"/>
  <c r="BY172" i="28"/>
  <c r="CC172" i="28"/>
  <c r="BW173" i="28"/>
  <c r="BY173" i="28"/>
  <c r="CC173" i="28"/>
  <c r="BW174" i="28"/>
  <c r="BY174" i="28"/>
  <c r="CC174" i="28"/>
  <c r="BW175" i="28"/>
  <c r="BY175" i="28"/>
  <c r="CC175" i="28"/>
  <c r="BW176" i="28"/>
  <c r="BY176" i="28"/>
  <c r="CC176" i="28"/>
  <c r="BW177" i="28"/>
  <c r="BY177" i="28"/>
  <c r="CC177" i="28"/>
  <c r="BW178" i="28"/>
  <c r="BY178" i="28"/>
  <c r="CC178" i="28"/>
  <c r="BW179" i="28"/>
  <c r="BY179" i="28"/>
  <c r="CC179" i="28"/>
  <c r="BW180" i="28"/>
  <c r="BY180" i="28"/>
  <c r="CC180" i="28"/>
  <c r="BW181" i="28"/>
  <c r="BY181" i="28"/>
  <c r="CC181" i="28"/>
  <c r="BW182" i="28"/>
  <c r="BY182" i="28"/>
  <c r="CC182" i="28"/>
  <c r="BW183" i="28"/>
  <c r="BY183" i="28"/>
  <c r="CC183" i="28"/>
  <c r="BW184" i="28"/>
  <c r="BY184" i="28"/>
  <c r="CC184" i="28"/>
  <c r="BW185" i="28"/>
  <c r="BY185" i="28"/>
  <c r="CC185" i="28"/>
  <c r="BW186" i="28"/>
  <c r="BY186" i="28"/>
  <c r="CC186" i="28"/>
  <c r="BW187" i="28"/>
  <c r="BY187" i="28"/>
  <c r="CC187" i="28"/>
  <c r="BW188" i="28"/>
  <c r="BY188" i="28"/>
  <c r="CC188" i="28"/>
  <c r="BW189" i="28"/>
  <c r="BY189" i="28"/>
  <c r="CC189" i="28"/>
  <c r="BW190" i="28"/>
  <c r="BY190" i="28"/>
  <c r="CC190" i="28"/>
  <c r="BW191" i="28"/>
  <c r="BY191" i="28"/>
  <c r="CC191" i="28"/>
  <c r="BW192" i="28"/>
  <c r="BY192" i="28"/>
  <c r="CC192" i="28"/>
  <c r="BW193" i="28"/>
  <c r="BY193" i="28"/>
  <c r="CC193" i="28"/>
  <c r="BW194" i="28"/>
  <c r="BY194" i="28"/>
  <c r="CC194" i="28"/>
  <c r="BW195" i="28"/>
  <c r="BY195" i="28"/>
  <c r="CC195" i="28"/>
  <c r="BW196" i="28"/>
  <c r="BY196" i="28"/>
  <c r="CC196" i="28"/>
  <c r="BW197" i="28"/>
  <c r="BY197" i="28"/>
  <c r="CC197" i="28"/>
  <c r="BW198" i="28"/>
  <c r="BY198" i="28"/>
  <c r="CC198" i="28"/>
  <c r="BW199" i="28"/>
  <c r="BY199" i="28"/>
  <c r="CC199" i="28"/>
  <c r="BW200" i="28"/>
  <c r="BY200" i="28"/>
  <c r="CC200" i="28"/>
  <c r="BW201" i="28"/>
  <c r="BY201" i="28"/>
  <c r="CC201" i="28"/>
  <c r="BW202" i="28"/>
  <c r="BY202" i="28"/>
  <c r="CC202" i="28"/>
  <c r="BW203" i="28"/>
  <c r="BY203" i="28"/>
  <c r="CC203" i="28"/>
  <c r="BW204" i="28"/>
  <c r="BY204" i="28"/>
  <c r="CC204" i="28"/>
  <c r="BW205" i="28"/>
  <c r="BY205" i="28"/>
  <c r="CC205" i="28"/>
  <c r="BW206" i="28"/>
  <c r="BY206" i="28"/>
  <c r="CC206" i="28"/>
  <c r="BW207" i="28"/>
  <c r="BY207" i="28"/>
  <c r="CC207" i="28"/>
  <c r="BW208" i="28"/>
  <c r="BY208" i="28"/>
  <c r="CC208" i="28"/>
  <c r="BW209" i="28"/>
  <c r="BY209" i="28"/>
  <c r="CC209" i="28"/>
  <c r="BW210" i="28"/>
  <c r="BY210" i="28"/>
  <c r="CC210" i="28"/>
  <c r="BW211" i="28"/>
  <c r="BY211" i="28"/>
  <c r="CC211" i="28"/>
  <c r="BW212" i="28"/>
  <c r="BY212" i="28"/>
  <c r="CC212" i="28"/>
  <c r="BW213" i="28"/>
  <c r="BY213" i="28"/>
  <c r="CC213" i="28"/>
  <c r="BU341" i="28"/>
  <c r="CA341" i="28"/>
  <c r="BU342" i="28"/>
  <c r="CA342" i="28"/>
  <c r="BU343" i="28"/>
  <c r="CA343" i="28"/>
  <c r="BU344" i="28"/>
  <c r="CA344" i="28"/>
  <c r="BU345" i="28"/>
  <c r="CA345" i="28"/>
  <c r="BU346" i="28"/>
  <c r="CA346" i="28"/>
  <c r="BU347" i="28"/>
  <c r="CA347" i="28"/>
  <c r="BU348" i="28"/>
  <c r="CA348" i="28"/>
  <c r="BU349" i="28"/>
  <c r="CA349" i="28"/>
  <c r="BU350" i="28"/>
  <c r="CA350" i="28"/>
  <c r="BU351" i="28"/>
  <c r="CA351" i="28"/>
  <c r="BU352" i="28"/>
  <c r="CA352" i="28"/>
  <c r="BU353" i="28"/>
  <c r="CA353" i="28"/>
  <c r="BU354" i="28"/>
  <c r="CA354" i="28"/>
  <c r="BU355" i="28"/>
  <c r="CA355" i="28"/>
  <c r="BU356" i="28"/>
  <c r="CA356" i="28"/>
  <c r="BU357" i="28"/>
  <c r="CA357" i="28"/>
  <c r="BU358" i="28"/>
  <c r="CA358" i="28"/>
  <c r="BU359" i="28"/>
  <c r="CA359" i="28"/>
  <c r="BU360" i="28"/>
  <c r="CA360" i="28"/>
  <c r="BU361" i="28"/>
  <c r="CA361" i="28"/>
  <c r="BU362" i="28"/>
  <c r="CA362" i="28"/>
  <c r="BU363" i="28"/>
  <c r="CA363" i="28"/>
  <c r="BU364" i="28"/>
  <c r="CA364" i="28"/>
  <c r="BU365" i="28"/>
  <c r="CA365" i="28"/>
  <c r="BU366" i="28"/>
  <c r="CA366" i="28"/>
  <c r="BU367" i="28"/>
  <c r="CA367" i="28"/>
  <c r="BU368" i="28"/>
  <c r="CA368" i="28"/>
  <c r="BU369" i="28"/>
  <c r="CA369" i="28"/>
  <c r="BU370" i="28"/>
  <c r="CA370" i="28"/>
  <c r="BU371" i="28"/>
  <c r="CA371" i="28"/>
  <c r="BU372" i="28"/>
  <c r="CA372" i="28"/>
  <c r="BU373" i="28"/>
  <c r="CA373" i="28"/>
  <c r="BU374" i="28"/>
  <c r="CA374" i="28"/>
  <c r="BU375" i="28"/>
  <c r="CA375" i="28"/>
  <c r="BU376" i="28"/>
  <c r="CA376" i="28"/>
  <c r="BU377" i="28"/>
  <c r="CA377" i="28"/>
  <c r="BU378" i="28"/>
  <c r="CA378" i="28"/>
  <c r="BU379" i="28"/>
  <c r="CA379" i="28"/>
  <c r="BU380" i="28"/>
  <c r="CA380" i="28"/>
  <c r="BU381" i="28"/>
  <c r="CA381" i="28"/>
  <c r="BU382" i="28"/>
  <c r="CA382" i="28"/>
  <c r="BU383" i="28"/>
  <c r="CA383" i="28"/>
  <c r="BU384" i="28"/>
  <c r="CA384" i="28"/>
  <c r="BU385" i="28"/>
  <c r="CA385" i="28"/>
  <c r="BU386" i="28"/>
  <c r="CA386" i="28"/>
  <c r="BU387" i="28"/>
  <c r="CA387" i="28"/>
  <c r="BU388" i="28"/>
  <c r="CA388" i="28"/>
  <c r="BU389" i="28"/>
  <c r="CA389" i="28"/>
  <c r="BU390" i="28"/>
  <c r="CA390" i="28"/>
  <c r="BU391" i="28"/>
  <c r="CA391" i="28"/>
  <c r="BU392" i="28"/>
  <c r="CA392" i="28"/>
  <c r="BU393" i="28"/>
  <c r="CA393" i="28"/>
  <c r="BU394" i="28"/>
  <c r="CA394" i="28"/>
  <c r="BU395" i="28"/>
  <c r="CA395" i="28"/>
  <c r="BU396" i="28"/>
  <c r="CA396" i="28"/>
  <c r="BU397" i="28"/>
  <c r="CA397" i="28"/>
  <c r="BU398" i="28"/>
  <c r="CA398" i="28"/>
  <c r="BU399" i="28"/>
  <c r="CA399" i="28"/>
  <c r="BU400" i="28"/>
  <c r="CA400" i="28"/>
  <c r="BU401" i="28"/>
  <c r="CA401" i="28"/>
  <c r="BU402" i="28"/>
  <c r="CA402" i="28"/>
  <c r="BU403" i="28"/>
  <c r="CA403" i="28"/>
  <c r="BU404" i="28"/>
  <c r="CA404" i="28"/>
  <c r="BU405" i="28"/>
  <c r="CA405" i="28"/>
  <c r="BU406" i="28"/>
  <c r="CA406" i="28"/>
  <c r="BU407" i="28"/>
  <c r="CA407" i="28"/>
  <c r="BU408" i="28"/>
  <c r="CA408" i="28"/>
  <c r="BU409" i="28"/>
  <c r="CA409" i="28"/>
  <c r="BU410" i="28"/>
  <c r="CA410" i="28"/>
  <c r="BU411" i="28"/>
  <c r="CA411" i="28"/>
  <c r="BU412" i="28"/>
  <c r="CA412" i="28"/>
  <c r="BU413" i="28"/>
  <c r="CA413" i="28"/>
  <c r="BU414" i="28"/>
  <c r="CA414" i="28"/>
  <c r="BU415" i="28"/>
  <c r="CA415" i="28"/>
  <c r="BU416" i="28"/>
  <c r="CA416" i="28"/>
  <c r="BU417" i="28"/>
  <c r="CA417" i="28"/>
  <c r="BU418" i="28"/>
  <c r="CA418" i="28"/>
  <c r="BU419" i="28"/>
  <c r="CA419" i="28"/>
  <c r="BU420" i="28"/>
  <c r="CA420" i="28"/>
  <c r="BU421" i="28"/>
  <c r="CA421" i="28"/>
  <c r="BU422" i="28"/>
  <c r="CA422" i="28"/>
  <c r="BU423" i="28"/>
  <c r="CA423" i="28"/>
  <c r="BU424" i="28"/>
  <c r="CA424" i="28"/>
  <c r="BU425" i="28"/>
  <c r="CA425" i="28"/>
  <c r="BU426" i="28"/>
  <c r="CA426" i="28"/>
  <c r="BU427" i="28"/>
  <c r="CA427" i="28"/>
  <c r="BU428" i="28"/>
  <c r="CA428" i="28"/>
  <c r="BU429" i="28"/>
  <c r="CA429" i="28"/>
  <c r="BU430" i="28"/>
  <c r="CA430" i="28"/>
  <c r="BU431" i="28"/>
  <c r="CA431" i="28"/>
  <c r="BU432" i="28"/>
  <c r="CA432" i="28"/>
  <c r="BU433" i="28"/>
  <c r="CA433" i="28"/>
  <c r="BU434" i="28"/>
  <c r="CA434" i="28"/>
  <c r="BU435" i="28"/>
  <c r="CA435" i="28"/>
  <c r="BU436" i="28"/>
  <c r="CA436" i="28"/>
  <c r="BU437" i="28"/>
  <c r="CA437" i="28"/>
  <c r="BU438" i="28"/>
  <c r="CA438" i="28"/>
  <c r="BU439" i="28"/>
  <c r="CA439" i="28"/>
  <c r="BU440" i="28"/>
  <c r="CA440" i="28"/>
  <c r="BU441" i="28"/>
  <c r="CA441" i="28"/>
  <c r="BU442" i="28"/>
  <c r="CA442" i="28"/>
  <c r="BU443" i="28"/>
  <c r="CA443" i="28"/>
  <c r="BU444" i="28"/>
  <c r="CA444" i="28"/>
  <c r="BU445" i="28"/>
  <c r="CA445" i="28"/>
  <c r="BU446" i="28"/>
  <c r="CA446" i="28"/>
  <c r="BU447" i="28"/>
  <c r="CA447" i="28"/>
  <c r="BU448" i="28"/>
  <c r="CA448" i="28"/>
  <c r="BU449" i="28"/>
  <c r="CA449" i="28"/>
  <c r="BU450" i="28"/>
  <c r="CA450" i="28"/>
  <c r="BU451" i="28"/>
  <c r="CA451" i="28"/>
  <c r="BU452" i="28"/>
  <c r="CA452" i="28"/>
  <c r="BU453" i="28"/>
  <c r="CA453" i="28"/>
  <c r="BU454" i="28"/>
  <c r="CA454" i="28"/>
  <c r="BU455" i="28"/>
  <c r="CA455" i="28"/>
  <c r="BU456" i="28"/>
  <c r="CA456" i="28"/>
  <c r="BU457" i="28"/>
  <c r="CA457" i="28"/>
  <c r="BU458" i="28"/>
  <c r="CA458" i="28"/>
  <c r="BU459" i="28"/>
  <c r="CA459" i="28"/>
  <c r="BU460" i="28"/>
  <c r="CA460" i="28"/>
  <c r="BU461" i="28"/>
  <c r="CA461" i="28"/>
  <c r="BU462" i="28"/>
  <c r="CA462" i="28"/>
  <c r="BU463" i="28"/>
  <c r="CA463" i="28"/>
  <c r="BU464" i="28"/>
  <c r="CA464" i="28"/>
  <c r="BU465" i="28"/>
  <c r="CA465" i="28"/>
  <c r="BU466" i="28"/>
  <c r="CA466" i="28"/>
  <c r="BU467" i="28"/>
  <c r="CA467" i="28"/>
  <c r="BU468" i="28"/>
  <c r="CA468" i="28"/>
  <c r="BU469" i="28"/>
  <c r="CA469" i="28"/>
  <c r="BU470" i="28"/>
  <c r="CA470" i="28"/>
  <c r="BU471" i="28"/>
  <c r="CA471" i="28"/>
  <c r="BU472" i="28"/>
  <c r="CA472" i="28"/>
  <c r="BU473" i="28"/>
  <c r="CA473" i="28"/>
  <c r="BU474" i="28"/>
  <c r="CA474" i="28"/>
  <c r="BU475" i="28"/>
  <c r="CA475" i="28"/>
  <c r="BU476" i="28"/>
  <c r="CA476" i="28"/>
  <c r="BU477" i="28"/>
  <c r="CA477" i="28"/>
  <c r="BU478" i="28"/>
  <c r="CA478" i="28"/>
  <c r="BU479" i="28"/>
  <c r="CA479" i="28"/>
  <c r="BU480" i="28"/>
  <c r="CA480" i="28"/>
  <c r="BU481" i="28"/>
  <c r="CA481" i="28"/>
  <c r="BU482" i="28"/>
  <c r="CA482" i="28"/>
  <c r="BU483" i="28"/>
  <c r="CA483" i="28"/>
  <c r="BU484" i="28"/>
  <c r="CA484" i="28"/>
  <c r="BU485" i="28"/>
  <c r="CA485" i="28"/>
  <c r="BU486" i="28"/>
  <c r="CA486" i="28"/>
  <c r="BU487" i="28"/>
  <c r="CA487" i="28"/>
  <c r="BU488" i="28"/>
  <c r="CA488" i="28"/>
  <c r="BU489" i="28"/>
  <c r="CA489" i="28"/>
  <c r="BU490" i="28"/>
  <c r="CA490" i="28"/>
  <c r="BU491" i="28"/>
  <c r="CA491" i="28"/>
  <c r="BU492" i="28"/>
  <c r="CA492" i="28"/>
  <c r="BU493" i="28"/>
  <c r="CA493" i="28"/>
  <c r="BU494" i="28"/>
  <c r="CA494" i="28"/>
  <c r="BU495" i="28"/>
  <c r="CA495" i="28"/>
  <c r="BU496" i="28"/>
  <c r="CA496" i="28"/>
  <c r="BU497" i="28"/>
  <c r="CA497" i="28"/>
  <c r="BU498" i="28"/>
  <c r="CA498" i="28"/>
  <c r="BU499" i="28"/>
  <c r="CA499" i="28"/>
  <c r="BU500" i="28"/>
  <c r="CA500" i="28"/>
  <c r="BU501" i="28"/>
  <c r="CA501" i="28"/>
  <c r="BU502" i="28"/>
  <c r="CA502" i="28"/>
  <c r="BU503" i="28"/>
  <c r="CA503" i="28"/>
  <c r="BU504" i="28"/>
  <c r="CA504" i="28"/>
  <c r="BU505" i="28"/>
  <c r="CA505" i="28"/>
  <c r="BU506" i="28"/>
  <c r="CA506" i="28"/>
  <c r="BU507" i="28"/>
  <c r="CA507" i="28"/>
  <c r="BU508" i="28"/>
  <c r="CA508" i="28"/>
  <c r="BU509" i="28"/>
  <c r="CA509" i="28"/>
  <c r="BU510" i="28"/>
  <c r="CA510" i="28"/>
  <c r="BU511" i="28"/>
  <c r="BW214" i="28"/>
  <c r="BY214" i="28"/>
  <c r="CC214" i="28"/>
  <c r="BW215" i="28"/>
  <c r="BY215" i="28"/>
  <c r="CC215" i="28"/>
  <c r="BW216" i="28"/>
  <c r="BY216" i="28"/>
  <c r="CC216" i="28"/>
  <c r="BW217" i="28"/>
  <c r="BY217" i="28"/>
  <c r="CC217" i="28"/>
  <c r="BW218" i="28"/>
  <c r="BY218" i="28"/>
  <c r="CC218" i="28"/>
  <c r="BW219" i="28"/>
  <c r="BY219" i="28"/>
  <c r="CC219" i="28"/>
  <c r="BW220" i="28"/>
  <c r="BY220" i="28"/>
  <c r="CC220" i="28"/>
  <c r="BW221" i="28"/>
  <c r="BY221" i="28"/>
  <c r="CC221" i="28"/>
  <c r="BW222" i="28"/>
  <c r="BY222" i="28"/>
  <c r="CC222" i="28"/>
  <c r="BW223" i="28"/>
  <c r="BY223" i="28"/>
  <c r="CC223" i="28"/>
  <c r="BW224" i="28"/>
  <c r="BY224" i="28"/>
  <c r="CC224" i="28"/>
  <c r="BW225" i="28"/>
  <c r="BY225" i="28"/>
  <c r="CC225" i="28"/>
  <c r="BW226" i="28"/>
  <c r="BY226" i="28"/>
  <c r="CC226" i="28"/>
  <c r="BW227" i="28"/>
  <c r="BY227" i="28"/>
  <c r="CC227" i="28"/>
  <c r="BW228" i="28"/>
  <c r="BY228" i="28"/>
  <c r="CC228" i="28"/>
  <c r="BW229" i="28"/>
  <c r="BY229" i="28"/>
  <c r="CC229" i="28"/>
  <c r="BW230" i="28"/>
  <c r="BY230" i="28"/>
  <c r="CC230" i="28"/>
  <c r="BW231" i="28"/>
  <c r="BY231" i="28"/>
  <c r="CC231" i="28"/>
  <c r="BW232" i="28"/>
  <c r="BY232" i="28"/>
  <c r="CC232" i="28"/>
  <c r="BW233" i="28"/>
  <c r="BY233" i="28"/>
  <c r="CC233" i="28"/>
  <c r="BW234" i="28"/>
  <c r="BY234" i="28"/>
  <c r="CC234" i="28"/>
  <c r="BW235" i="28"/>
  <c r="BY235" i="28"/>
  <c r="CC235" i="28"/>
  <c r="BW236" i="28"/>
  <c r="BY236" i="28"/>
  <c r="CC236" i="28"/>
  <c r="BW237" i="28"/>
  <c r="BY237" i="28"/>
  <c r="CC237" i="28"/>
  <c r="BW238" i="28"/>
  <c r="BY238" i="28"/>
  <c r="CC238" i="28"/>
  <c r="BW239" i="28"/>
  <c r="BY239" i="28"/>
  <c r="CC239" i="28"/>
  <c r="BW240" i="28"/>
  <c r="BY240" i="28"/>
  <c r="CC240" i="28"/>
  <c r="BW241" i="28"/>
  <c r="BY241" i="28"/>
  <c r="CC241" i="28"/>
  <c r="BW242" i="28"/>
  <c r="BY242" i="28"/>
  <c r="CC242" i="28"/>
  <c r="BW243" i="28"/>
  <c r="BY243" i="28"/>
  <c r="CC243" i="28"/>
  <c r="BW244" i="28"/>
  <c r="BY244" i="28"/>
  <c r="CC244" i="28"/>
  <c r="BW245" i="28"/>
  <c r="BY245" i="28"/>
  <c r="CC245" i="28"/>
  <c r="BW246" i="28"/>
  <c r="BY246" i="28"/>
  <c r="CC246" i="28"/>
  <c r="BW247" i="28"/>
  <c r="BY247" i="28"/>
  <c r="CC247" i="28"/>
  <c r="BW248" i="28"/>
  <c r="BY248" i="28"/>
  <c r="CC248" i="28"/>
  <c r="BW249" i="28"/>
  <c r="BY249" i="28"/>
  <c r="CC249" i="28"/>
  <c r="BW250" i="28"/>
  <c r="BY250" i="28"/>
  <c r="CC250" i="28"/>
  <c r="BW251" i="28"/>
  <c r="BY251" i="28"/>
  <c r="CC251" i="28"/>
  <c r="BW252" i="28"/>
  <c r="BY252" i="28"/>
  <c r="CC252" i="28"/>
  <c r="BW253" i="28"/>
  <c r="BY253" i="28"/>
  <c r="CC253" i="28"/>
  <c r="BW254" i="28"/>
  <c r="BY254" i="28"/>
  <c r="CC254" i="28"/>
  <c r="BW255" i="28"/>
  <c r="BY255" i="28"/>
  <c r="CC255" i="28"/>
  <c r="BW256" i="28"/>
  <c r="BY256" i="28"/>
  <c r="CC256" i="28"/>
  <c r="BW257" i="28"/>
  <c r="BY257" i="28"/>
  <c r="CC257" i="28"/>
  <c r="BW258" i="28"/>
  <c r="BY258" i="28"/>
  <c r="CC258" i="28"/>
  <c r="BW259" i="28"/>
  <c r="BY259" i="28"/>
  <c r="CC259" i="28"/>
  <c r="BW260" i="28"/>
  <c r="BY260" i="28"/>
  <c r="CC260" i="28"/>
  <c r="BW261" i="28"/>
  <c r="BY261" i="28"/>
  <c r="CC261" i="28"/>
  <c r="BW262" i="28"/>
  <c r="BY262" i="28"/>
  <c r="CC262" i="28"/>
  <c r="BW263" i="28"/>
  <c r="BY263" i="28"/>
  <c r="CC263" i="28"/>
  <c r="BW264" i="28"/>
  <c r="BY264" i="28"/>
  <c r="CC264" i="28"/>
  <c r="BW265" i="28"/>
  <c r="BY265" i="28"/>
  <c r="CC265" i="28"/>
  <c r="BW266" i="28"/>
  <c r="BY266" i="28"/>
  <c r="CC266" i="28"/>
  <c r="BW267" i="28"/>
  <c r="BY267" i="28"/>
  <c r="CC267" i="28"/>
  <c r="BW268" i="28"/>
  <c r="BY268" i="28"/>
  <c r="CC268" i="28"/>
  <c r="BW269" i="28"/>
  <c r="BY269" i="28"/>
  <c r="CC269" i="28"/>
  <c r="BW270" i="28"/>
  <c r="BY270" i="28"/>
  <c r="CC270" i="28"/>
  <c r="BW271" i="28"/>
  <c r="BY271" i="28"/>
  <c r="CC271" i="28"/>
  <c r="BW272" i="28"/>
  <c r="BY272" i="28"/>
  <c r="CC272" i="28"/>
  <c r="BW273" i="28"/>
  <c r="BY273" i="28"/>
  <c r="CC273" i="28"/>
  <c r="BW274" i="28"/>
  <c r="BY274" i="28"/>
  <c r="CC274" i="28"/>
  <c r="BW275" i="28"/>
  <c r="BY275" i="28"/>
  <c r="CC275" i="28"/>
  <c r="BW276" i="28"/>
  <c r="BY276" i="28"/>
  <c r="CC276" i="28"/>
  <c r="BW277" i="28"/>
  <c r="BY277" i="28"/>
  <c r="CC277" i="28"/>
  <c r="BW278" i="28"/>
  <c r="BY278" i="28"/>
  <c r="CC278" i="28"/>
  <c r="BW279" i="28"/>
  <c r="BY279" i="28"/>
  <c r="CC279" i="28"/>
  <c r="BW280" i="28"/>
  <c r="BY280" i="28"/>
  <c r="CC280" i="28"/>
  <c r="BW281" i="28"/>
  <c r="BY281" i="28"/>
  <c r="CC281" i="28"/>
  <c r="BW282" i="28"/>
  <c r="BY282" i="28"/>
  <c r="CC282" i="28"/>
  <c r="BW283" i="28"/>
  <c r="BY283" i="28"/>
  <c r="CC283" i="28"/>
  <c r="BW284" i="28"/>
  <c r="BY284" i="28"/>
  <c r="CC284" i="28"/>
  <c r="BW285" i="28"/>
  <c r="BY285" i="28"/>
  <c r="CC285" i="28"/>
  <c r="BW286" i="28"/>
  <c r="BY286" i="28"/>
  <c r="CC286" i="28"/>
  <c r="BW287" i="28"/>
  <c r="BY287" i="28"/>
  <c r="CC287" i="28"/>
  <c r="BW288" i="28"/>
  <c r="BY288" i="28"/>
  <c r="CC288" i="28"/>
  <c r="BW289" i="28"/>
  <c r="BY289" i="28"/>
  <c r="CC289" i="28"/>
  <c r="BW290" i="28"/>
  <c r="BY290" i="28"/>
  <c r="CC290" i="28"/>
  <c r="BW291" i="28"/>
  <c r="BY291" i="28"/>
  <c r="CC291" i="28"/>
  <c r="BW292" i="28"/>
  <c r="BY292" i="28"/>
  <c r="CC292" i="28"/>
  <c r="BW293" i="28"/>
  <c r="BY293" i="28"/>
  <c r="CC293" i="28"/>
  <c r="BW294" i="28"/>
  <c r="BY294" i="28"/>
  <c r="CC294" i="28"/>
  <c r="BW295" i="28"/>
  <c r="BY295" i="28"/>
  <c r="CC295" i="28"/>
  <c r="BW296" i="28"/>
  <c r="BY296" i="28"/>
  <c r="CC296" i="28"/>
  <c r="BW297" i="28"/>
  <c r="BY297" i="28"/>
  <c r="CC297" i="28"/>
  <c r="BW298" i="28"/>
  <c r="BY298" i="28"/>
  <c r="CC298" i="28"/>
  <c r="BW299" i="28"/>
  <c r="BY299" i="28"/>
  <c r="CC299" i="28"/>
  <c r="BW300" i="28"/>
  <c r="BY300" i="28"/>
  <c r="CC300" i="28"/>
  <c r="BW301" i="28"/>
  <c r="BY301" i="28"/>
  <c r="CC301" i="28"/>
  <c r="BW302" i="28"/>
  <c r="BY302" i="28"/>
  <c r="CC302" i="28"/>
  <c r="BW303" i="28"/>
  <c r="BY303" i="28"/>
  <c r="CC303" i="28"/>
  <c r="BW304" i="28"/>
  <c r="BY304" i="28"/>
  <c r="CC304" i="28"/>
  <c r="BW305" i="28"/>
  <c r="BY305" i="28"/>
  <c r="CC305" i="28"/>
  <c r="BW306" i="28"/>
  <c r="BY306" i="28"/>
  <c r="CC306" i="28"/>
  <c r="BW307" i="28"/>
  <c r="BY307" i="28"/>
  <c r="CC307" i="28"/>
  <c r="BW308" i="28"/>
  <c r="BY308" i="28"/>
  <c r="CC308" i="28"/>
  <c r="BW309" i="28"/>
  <c r="BY309" i="28"/>
  <c r="CC309" i="28"/>
  <c r="BW310" i="28"/>
  <c r="BY310" i="28"/>
  <c r="CC310" i="28"/>
  <c r="BW311" i="28"/>
  <c r="BY311" i="28"/>
  <c r="CC311" i="28"/>
  <c r="BW312" i="28"/>
  <c r="BY312" i="28"/>
  <c r="CC312" i="28"/>
  <c r="BW313" i="28"/>
  <c r="BY313" i="28"/>
  <c r="CC313" i="28"/>
  <c r="BW314" i="28"/>
  <c r="BY314" i="28"/>
  <c r="CC314" i="28"/>
  <c r="BW315" i="28"/>
  <c r="BY315" i="28"/>
  <c r="CC315" i="28"/>
  <c r="BW316" i="28"/>
  <c r="BY316" i="28"/>
  <c r="CC316" i="28"/>
  <c r="BW317" i="28"/>
  <c r="BY317" i="28"/>
  <c r="CC317" i="28"/>
  <c r="BW318" i="28"/>
  <c r="BY318" i="28"/>
  <c r="CC318" i="28"/>
  <c r="BW319" i="28"/>
  <c r="BY319" i="28"/>
  <c r="CC319" i="28"/>
  <c r="BW320" i="28"/>
  <c r="BY320" i="28"/>
  <c r="CC320" i="28"/>
  <c r="BW321" i="28"/>
  <c r="BY321" i="28"/>
  <c r="CC321" i="28"/>
  <c r="BW322" i="28"/>
  <c r="BY322" i="28"/>
  <c r="CC322" i="28"/>
  <c r="BW323" i="28"/>
  <c r="BY323" i="28"/>
  <c r="CC323" i="28"/>
  <c r="BW324" i="28"/>
  <c r="BY324" i="28"/>
  <c r="CC324" i="28"/>
  <c r="BW325" i="28"/>
  <c r="BY325" i="28"/>
  <c r="CC325" i="28"/>
  <c r="BW326" i="28"/>
  <c r="BY326" i="28"/>
  <c r="CC326" i="28"/>
  <c r="BW327" i="28"/>
  <c r="BY327" i="28"/>
  <c r="CC327" i="28"/>
  <c r="BW328" i="28"/>
  <c r="BY328" i="28"/>
  <c r="CC328" i="28"/>
  <c r="BW329" i="28"/>
  <c r="BY329" i="28"/>
  <c r="CC329" i="28"/>
  <c r="BW330" i="28"/>
  <c r="BY330" i="28"/>
  <c r="CC330" i="28"/>
  <c r="BW331" i="28"/>
  <c r="BY331" i="28"/>
  <c r="CC331" i="28"/>
  <c r="BW332" i="28"/>
  <c r="BY332" i="28"/>
  <c r="CC332" i="28"/>
  <c r="BW333" i="28"/>
  <c r="BY333" i="28"/>
  <c r="CC333" i="28"/>
  <c r="BW334" i="28"/>
  <c r="BY334" i="28"/>
  <c r="CC334" i="28"/>
  <c r="BW335" i="28"/>
  <c r="BY335" i="28"/>
  <c r="CC335" i="28"/>
  <c r="BW336" i="28"/>
  <c r="BY336" i="28"/>
  <c r="CC336" i="28"/>
  <c r="BW337" i="28"/>
  <c r="BY337" i="28"/>
  <c r="CC337" i="28"/>
  <c r="BW338" i="28"/>
  <c r="BY338" i="28"/>
  <c r="CC338" i="28"/>
  <c r="BW339" i="28"/>
  <c r="BY339" i="28"/>
  <c r="CC339" i="28"/>
  <c r="BW340" i="28"/>
  <c r="BY340" i="28"/>
  <c r="CC340" i="28"/>
  <c r="BW341" i="28"/>
  <c r="BY341" i="28"/>
  <c r="CC341" i="28"/>
  <c r="BW342" i="28"/>
  <c r="BY342" i="28"/>
  <c r="CC342" i="28"/>
  <c r="BW343" i="28"/>
  <c r="BY343" i="28"/>
  <c r="CC343" i="28"/>
  <c r="BW344" i="28"/>
  <c r="BY344" i="28"/>
  <c r="CC344" i="28"/>
  <c r="BW345" i="28"/>
  <c r="BY345" i="28"/>
  <c r="CC345" i="28"/>
  <c r="BW346" i="28"/>
  <c r="BY346" i="28"/>
  <c r="CC346" i="28"/>
  <c r="BW347" i="28"/>
  <c r="BY347" i="28"/>
  <c r="CC347" i="28"/>
  <c r="BW348" i="28"/>
  <c r="BY348" i="28"/>
  <c r="CC348" i="28"/>
  <c r="BW349" i="28"/>
  <c r="BY349" i="28"/>
  <c r="CC349" i="28"/>
  <c r="BW350" i="28"/>
  <c r="BY350" i="28"/>
  <c r="CC350" i="28"/>
  <c r="BW351" i="28"/>
  <c r="BY351" i="28"/>
  <c r="CC351" i="28"/>
  <c r="BW352" i="28"/>
  <c r="BY352" i="28"/>
  <c r="CC352" i="28"/>
  <c r="BW353" i="28"/>
  <c r="BY353" i="28"/>
  <c r="CC353" i="28"/>
  <c r="BW354" i="28"/>
  <c r="BY354" i="28"/>
  <c r="CC354" i="28"/>
  <c r="BW355" i="28"/>
  <c r="BY355" i="28"/>
  <c r="CC355" i="28"/>
  <c r="BW356" i="28"/>
  <c r="BY356" i="28"/>
  <c r="CC356" i="28"/>
  <c r="BW357" i="28"/>
  <c r="BY357" i="28"/>
  <c r="CC357" i="28"/>
  <c r="BW358" i="28"/>
  <c r="BY358" i="28"/>
  <c r="CC358" i="28"/>
  <c r="BW359" i="28"/>
  <c r="BY359" i="28"/>
  <c r="CC359" i="28"/>
  <c r="BW360" i="28"/>
  <c r="BY360" i="28"/>
  <c r="CC360" i="28"/>
  <c r="BW361" i="28"/>
  <c r="BY361" i="28"/>
  <c r="CC361" i="28"/>
  <c r="BW362" i="28"/>
  <c r="BY362" i="28"/>
  <c r="CC362" i="28"/>
  <c r="BW363" i="28"/>
  <c r="BY363" i="28"/>
  <c r="CC363" i="28"/>
  <c r="BW364" i="28"/>
  <c r="BY364" i="28"/>
  <c r="CC364" i="28"/>
  <c r="BW365" i="28"/>
  <c r="BY365" i="28"/>
  <c r="CC365" i="28"/>
  <c r="BW366" i="28"/>
  <c r="BY366" i="28"/>
  <c r="CC366" i="28"/>
  <c r="BW367" i="28"/>
  <c r="BY367" i="28"/>
  <c r="CC367" i="28"/>
  <c r="BW368" i="28"/>
  <c r="BY368" i="28"/>
  <c r="CC368" i="28"/>
  <c r="BW369" i="28"/>
  <c r="BY369" i="28"/>
  <c r="CC369" i="28"/>
  <c r="BW370" i="28"/>
  <c r="BY370" i="28"/>
  <c r="CC370" i="28"/>
  <c r="BW371" i="28"/>
  <c r="BY371" i="28"/>
  <c r="CC371" i="28"/>
  <c r="BW372" i="28"/>
  <c r="BY372" i="28"/>
  <c r="CC372" i="28"/>
  <c r="BW373" i="28"/>
  <c r="BY373" i="28"/>
  <c r="CC373" i="28"/>
  <c r="BW374" i="28"/>
  <c r="BY374" i="28"/>
  <c r="CC374" i="28"/>
  <c r="BW375" i="28"/>
  <c r="BY375" i="28"/>
  <c r="CC375" i="28"/>
  <c r="BW376" i="28"/>
  <c r="BY376" i="28"/>
  <c r="CC376" i="28"/>
  <c r="BW377" i="28"/>
  <c r="BY377" i="28"/>
  <c r="CC377" i="28"/>
  <c r="BW378" i="28"/>
  <c r="BY378" i="28"/>
  <c r="CC378" i="28"/>
  <c r="BW379" i="28"/>
  <c r="BY379" i="28"/>
  <c r="CC379" i="28"/>
  <c r="BW380" i="28"/>
  <c r="BY380" i="28"/>
  <c r="CC380" i="28"/>
  <c r="BW381" i="28"/>
  <c r="BY381" i="28"/>
  <c r="CC381" i="28"/>
  <c r="BW382" i="28"/>
  <c r="BY382" i="28"/>
  <c r="CC382" i="28"/>
  <c r="BW383" i="28"/>
  <c r="BY383" i="28"/>
  <c r="CC383" i="28"/>
  <c r="BW384" i="28"/>
  <c r="BY384" i="28"/>
  <c r="CC384" i="28"/>
  <c r="BW385" i="28"/>
  <c r="BY385" i="28"/>
  <c r="CC385" i="28"/>
  <c r="BW386" i="28"/>
  <c r="BY386" i="28"/>
  <c r="CC386" i="28"/>
  <c r="BW387" i="28"/>
  <c r="BY387" i="28"/>
  <c r="CC387" i="28"/>
  <c r="BW388" i="28"/>
  <c r="BY388" i="28"/>
  <c r="CC388" i="28"/>
  <c r="BW389" i="28"/>
  <c r="BY389" i="28"/>
  <c r="CC389" i="28"/>
  <c r="BW390" i="28"/>
  <c r="BY390" i="28"/>
  <c r="CC390" i="28"/>
  <c r="BW391" i="28"/>
  <c r="BY391" i="28"/>
  <c r="CC391" i="28"/>
  <c r="BW392" i="28"/>
  <c r="BY392" i="28"/>
  <c r="CC392" i="28"/>
  <c r="BW393" i="28"/>
  <c r="BY393" i="28"/>
  <c r="CC393" i="28"/>
  <c r="BW394" i="28"/>
  <c r="BY394" i="28"/>
  <c r="CC394" i="28"/>
  <c r="BW395" i="28"/>
  <c r="BY395" i="28"/>
  <c r="CC395" i="28"/>
  <c r="BW396" i="28"/>
  <c r="BY396" i="28"/>
  <c r="CC396" i="28"/>
  <c r="BW397" i="28"/>
  <c r="BY397" i="28"/>
  <c r="CC397" i="28"/>
  <c r="BW398" i="28"/>
  <c r="BY398" i="28"/>
  <c r="CC398" i="28"/>
  <c r="BW399" i="28"/>
  <c r="BY399" i="28"/>
  <c r="CC399" i="28"/>
  <c r="CA511" i="28"/>
  <c r="BU512" i="28"/>
  <c r="CA512" i="28"/>
  <c r="BU513" i="28"/>
  <c r="CA513" i="28"/>
  <c r="BU514" i="28"/>
  <c r="CA514" i="28"/>
  <c r="BU515" i="28"/>
  <c r="CA515" i="28"/>
  <c r="BU516" i="28"/>
  <c r="CA516" i="28"/>
  <c r="BU517" i="28"/>
  <c r="CA517" i="28"/>
  <c r="BU518" i="28"/>
  <c r="CA518" i="28"/>
  <c r="BU519" i="28"/>
  <c r="CA519" i="28"/>
  <c r="BU520" i="28"/>
  <c r="CA520" i="28"/>
  <c r="BU521" i="28"/>
  <c r="CA521" i="28"/>
  <c r="BU522" i="28"/>
  <c r="CA522" i="28"/>
  <c r="BU523" i="28"/>
  <c r="CA523" i="28"/>
  <c r="BU524" i="28"/>
  <c r="CA524" i="28"/>
  <c r="BU525" i="28"/>
  <c r="CA525" i="28"/>
  <c r="BU526" i="28"/>
  <c r="CA526" i="28"/>
  <c r="BU527" i="28"/>
  <c r="CA527" i="28"/>
  <c r="BU528" i="28"/>
  <c r="CA528" i="28"/>
  <c r="BU529" i="28"/>
  <c r="CA529" i="28"/>
  <c r="BU530" i="28"/>
  <c r="CA530" i="28"/>
  <c r="BU531" i="28"/>
  <c r="CA531" i="28"/>
  <c r="BU532" i="28"/>
  <c r="CA532" i="28"/>
  <c r="BU533" i="28"/>
  <c r="CA533" i="28"/>
  <c r="BU534" i="28"/>
  <c r="CA534" i="28"/>
  <c r="BU535" i="28"/>
  <c r="CA535" i="28"/>
  <c r="BU536" i="28"/>
  <c r="CA536" i="28"/>
  <c r="BU537" i="28"/>
  <c r="CA537" i="28"/>
  <c r="BU538" i="28"/>
  <c r="CA538" i="28"/>
  <c r="BU539" i="28"/>
  <c r="CA539" i="28"/>
  <c r="BU540" i="28"/>
  <c r="CA540" i="28"/>
  <c r="BU541" i="28"/>
  <c r="CA541" i="28"/>
  <c r="BU542" i="28"/>
  <c r="CA542" i="28"/>
  <c r="BU543" i="28"/>
  <c r="CA543" i="28"/>
  <c r="BU544" i="28"/>
  <c r="CA544" i="28"/>
  <c r="BU545" i="28"/>
  <c r="CA545" i="28"/>
  <c r="BU546" i="28"/>
  <c r="CA546" i="28"/>
  <c r="BU547" i="28"/>
  <c r="CA547" i="28"/>
  <c r="BU548" i="28"/>
  <c r="CA548" i="28"/>
  <c r="BU549" i="28"/>
  <c r="CA549" i="28"/>
  <c r="BU550" i="28"/>
  <c r="CA550" i="28"/>
  <c r="BU551" i="28"/>
  <c r="CA551" i="28"/>
  <c r="BU552" i="28"/>
  <c r="CA552" i="28"/>
  <c r="BU553" i="28"/>
  <c r="CA553" i="28"/>
  <c r="BU554" i="28"/>
  <c r="CA554" i="28"/>
  <c r="BU555" i="28"/>
  <c r="CA555" i="28"/>
  <c r="BU556" i="28"/>
  <c r="CA556" i="28"/>
  <c r="BU557" i="28"/>
  <c r="CA557" i="28"/>
  <c r="BU558" i="28"/>
  <c r="CA558" i="28"/>
  <c r="BU559" i="28"/>
  <c r="CA559" i="28"/>
  <c r="BU560" i="28"/>
  <c r="CA560" i="28"/>
  <c r="BU561" i="28"/>
  <c r="CA561" i="28"/>
  <c r="BU562" i="28"/>
  <c r="CA562" i="28"/>
  <c r="BU563" i="28"/>
  <c r="CA563" i="28"/>
  <c r="BU564" i="28"/>
  <c r="CA564" i="28"/>
  <c r="BU565" i="28"/>
  <c r="CA565" i="28"/>
  <c r="BU566" i="28"/>
  <c r="CA566" i="28"/>
  <c r="BU567" i="28"/>
  <c r="CA567" i="28"/>
  <c r="BU568" i="28"/>
  <c r="CA568" i="28"/>
  <c r="BU569" i="28"/>
  <c r="CA569" i="28"/>
  <c r="BU570" i="28"/>
  <c r="CA570" i="28"/>
  <c r="BU571" i="28"/>
  <c r="CA571" i="28"/>
  <c r="BU572" i="28"/>
  <c r="CA572" i="28"/>
  <c r="BU573" i="28"/>
  <c r="CA573" i="28"/>
  <c r="BU574" i="28"/>
  <c r="CA574" i="28"/>
  <c r="BU575" i="28"/>
  <c r="CA575" i="28"/>
  <c r="BU576" i="28"/>
  <c r="CA576" i="28"/>
  <c r="BU577" i="28"/>
  <c r="CA577" i="28"/>
  <c r="BU578" i="28"/>
  <c r="CA578" i="28"/>
  <c r="BU579" i="28"/>
  <c r="CA579" i="28"/>
  <c r="BU580" i="28"/>
  <c r="CA580" i="28"/>
  <c r="BU581" i="28"/>
  <c r="CA581" i="28"/>
  <c r="BU582" i="28"/>
  <c r="CA582" i="28"/>
  <c r="BU583" i="28"/>
  <c r="CA583" i="28"/>
  <c r="BU584" i="28"/>
  <c r="CA584" i="28"/>
  <c r="BU585" i="28"/>
  <c r="CA585" i="28"/>
  <c r="BU586" i="28"/>
  <c r="CA586" i="28"/>
  <c r="BU587" i="28"/>
  <c r="CA587" i="28"/>
  <c r="BU588" i="28"/>
  <c r="CA588" i="28"/>
  <c r="BU589" i="28"/>
  <c r="CA589" i="28"/>
  <c r="BU590" i="28"/>
  <c r="CA590" i="28"/>
  <c r="BU591" i="28"/>
  <c r="CA591" i="28"/>
  <c r="BU592" i="28"/>
  <c r="CA592" i="28"/>
  <c r="BU593" i="28"/>
  <c r="CA593" i="28"/>
  <c r="BU594" i="28"/>
  <c r="CA594" i="28"/>
  <c r="BU595" i="28"/>
  <c r="CA595" i="28"/>
  <c r="BU596" i="28"/>
  <c r="BW400" i="28"/>
  <c r="BY400" i="28"/>
  <c r="CC400" i="28"/>
  <c r="BW401" i="28"/>
  <c r="BY401" i="28"/>
  <c r="CC401" i="28"/>
  <c r="BW402" i="28"/>
  <c r="BY402" i="28"/>
  <c r="CC402" i="28"/>
  <c r="BW403" i="28"/>
  <c r="BY403" i="28"/>
  <c r="CC403" i="28"/>
  <c r="BW404" i="28"/>
  <c r="BY404" i="28"/>
  <c r="CC404" i="28"/>
  <c r="BW405" i="28"/>
  <c r="BY405" i="28"/>
  <c r="CC405" i="28"/>
  <c r="BW406" i="28"/>
  <c r="BY406" i="28"/>
  <c r="CC406" i="28"/>
  <c r="BW407" i="28"/>
  <c r="BY407" i="28"/>
  <c r="CC407" i="28"/>
  <c r="BW408" i="28"/>
  <c r="BY408" i="28"/>
  <c r="CC408" i="28"/>
  <c r="BW409" i="28"/>
  <c r="BY409" i="28"/>
  <c r="CC409" i="28"/>
  <c r="BW410" i="28"/>
  <c r="BY410" i="28"/>
  <c r="CC410" i="28"/>
  <c r="BW411" i="28"/>
  <c r="BY411" i="28"/>
  <c r="CC411" i="28"/>
  <c r="BW412" i="28"/>
  <c r="BY412" i="28"/>
  <c r="CC412" i="28"/>
  <c r="BW413" i="28"/>
  <c r="BY413" i="28"/>
  <c r="CC413" i="28"/>
  <c r="BW414" i="28"/>
  <c r="BY414" i="28"/>
  <c r="CC414" i="28"/>
  <c r="BW415" i="28"/>
  <c r="BY415" i="28"/>
  <c r="CC415" i="28"/>
  <c r="BW416" i="28"/>
  <c r="BY416" i="28"/>
  <c r="CC416" i="28"/>
  <c r="BW417" i="28"/>
  <c r="BY417" i="28"/>
  <c r="CC417" i="28"/>
  <c r="BW418" i="28"/>
  <c r="BY418" i="28"/>
  <c r="CC418" i="28"/>
  <c r="BW419" i="28"/>
  <c r="BY419" i="28"/>
  <c r="CC419" i="28"/>
  <c r="BW420" i="28"/>
  <c r="BY420" i="28"/>
  <c r="CC420" i="28"/>
  <c r="BW421" i="28"/>
  <c r="BY421" i="28"/>
  <c r="CC421" i="28"/>
  <c r="BW422" i="28"/>
  <c r="BY422" i="28"/>
  <c r="CC422" i="28"/>
  <c r="BW423" i="28"/>
  <c r="BY423" i="28"/>
  <c r="CC423" i="28"/>
  <c r="BW424" i="28"/>
  <c r="BY424" i="28"/>
  <c r="CC424" i="28"/>
  <c r="BW425" i="28"/>
  <c r="BY425" i="28"/>
  <c r="CC425" i="28"/>
  <c r="BW426" i="28"/>
  <c r="BY426" i="28"/>
  <c r="CC426" i="28"/>
  <c r="BW427" i="28"/>
  <c r="BY427" i="28"/>
  <c r="CC427" i="28"/>
  <c r="BW428" i="28"/>
  <c r="BY428" i="28"/>
  <c r="CC428" i="28"/>
  <c r="BW429" i="28"/>
  <c r="BY429" i="28"/>
  <c r="CC429" i="28"/>
  <c r="BW430" i="28"/>
  <c r="BY430" i="28"/>
  <c r="CC430" i="28"/>
  <c r="BW431" i="28"/>
  <c r="BY431" i="28"/>
  <c r="CC431" i="28"/>
  <c r="BW432" i="28"/>
  <c r="BY432" i="28"/>
  <c r="CC432" i="28"/>
  <c r="BW433" i="28"/>
  <c r="BY433" i="28"/>
  <c r="CC433" i="28"/>
  <c r="BW434" i="28"/>
  <c r="BY434" i="28"/>
  <c r="CC434" i="28"/>
  <c r="BW435" i="28"/>
  <c r="BY435" i="28"/>
  <c r="CC435" i="28"/>
  <c r="BW436" i="28"/>
  <c r="BY436" i="28"/>
  <c r="CC436" i="28"/>
  <c r="BW437" i="28"/>
  <c r="BY437" i="28"/>
  <c r="CC437" i="28"/>
  <c r="BW438" i="28"/>
  <c r="BY438" i="28"/>
  <c r="CC438" i="28"/>
  <c r="BW439" i="28"/>
  <c r="BY439" i="28"/>
  <c r="CC439" i="28"/>
  <c r="BW440" i="28"/>
  <c r="BY440" i="28"/>
  <c r="CC440" i="28"/>
  <c r="BW441" i="28"/>
  <c r="BY441" i="28"/>
  <c r="CC441" i="28"/>
  <c r="BW442" i="28"/>
  <c r="BY442" i="28"/>
  <c r="CC442" i="28"/>
  <c r="BW443" i="28"/>
  <c r="BY443" i="28"/>
  <c r="CC443" i="28"/>
  <c r="BW444" i="28"/>
  <c r="BY444" i="28"/>
  <c r="CC444" i="28"/>
  <c r="BW445" i="28"/>
  <c r="BY445" i="28"/>
  <c r="CC445" i="28"/>
  <c r="BW446" i="28"/>
  <c r="BY446" i="28"/>
  <c r="CC446" i="28"/>
  <c r="BW447" i="28"/>
  <c r="BY447" i="28"/>
  <c r="CC447" i="28"/>
  <c r="BW448" i="28"/>
  <c r="BY448" i="28"/>
  <c r="CC448" i="28"/>
  <c r="BW449" i="28"/>
  <c r="BY449" i="28"/>
  <c r="CC449" i="28"/>
  <c r="BW450" i="28"/>
  <c r="BY450" i="28"/>
  <c r="CC450" i="28"/>
  <c r="BW451" i="28"/>
  <c r="BY451" i="28"/>
  <c r="CC451" i="28"/>
  <c r="BW452" i="28"/>
  <c r="BY452" i="28"/>
  <c r="CC452" i="28"/>
  <c r="BW453" i="28"/>
  <c r="BY453" i="28"/>
  <c r="CC453" i="28"/>
  <c r="BW454" i="28"/>
  <c r="BY454" i="28"/>
  <c r="CC454" i="28"/>
  <c r="BW455" i="28"/>
  <c r="BY455" i="28"/>
  <c r="CC455" i="28"/>
  <c r="BW456" i="28"/>
  <c r="BY456" i="28"/>
  <c r="CC456" i="28"/>
  <c r="BW457" i="28"/>
  <c r="BY457" i="28"/>
  <c r="CC457" i="28"/>
  <c r="BW458" i="28"/>
  <c r="BY458" i="28"/>
  <c r="CC458" i="28"/>
  <c r="BW459" i="28"/>
  <c r="BY459" i="28"/>
  <c r="CC459" i="28"/>
  <c r="BW460" i="28"/>
  <c r="BY460" i="28"/>
  <c r="CC460" i="28"/>
  <c r="BW461" i="28"/>
  <c r="BY461" i="28"/>
  <c r="CC461" i="28"/>
  <c r="BW462" i="28"/>
  <c r="BY462" i="28"/>
  <c r="CC462" i="28"/>
  <c r="BW463" i="28"/>
  <c r="BY463" i="28"/>
  <c r="CC463" i="28"/>
  <c r="BW464" i="28"/>
  <c r="BY464" i="28"/>
  <c r="CC464" i="28"/>
  <c r="BW465" i="28"/>
  <c r="BY465" i="28"/>
  <c r="CC465" i="28"/>
  <c r="BW466" i="28"/>
  <c r="BY466" i="28"/>
  <c r="CC466" i="28"/>
  <c r="BW467" i="28"/>
  <c r="BY467" i="28"/>
  <c r="CC467" i="28"/>
  <c r="BW468" i="28"/>
  <c r="BY468" i="28"/>
  <c r="CC468" i="28"/>
  <c r="BW469" i="28"/>
  <c r="BY469" i="28"/>
  <c r="CC469" i="28"/>
  <c r="BW470" i="28"/>
  <c r="BY470" i="28"/>
  <c r="CC470" i="28"/>
  <c r="BW471" i="28"/>
  <c r="BY471" i="28"/>
  <c r="CC471" i="28"/>
  <c r="BW472" i="28"/>
  <c r="BY472" i="28"/>
  <c r="CC472" i="28"/>
  <c r="BW473" i="28"/>
  <c r="BY473" i="28"/>
  <c r="CC473" i="28"/>
  <c r="BW474" i="28"/>
  <c r="BY474" i="28"/>
  <c r="CC474" i="28"/>
  <c r="BW475" i="28"/>
  <c r="BY475" i="28"/>
  <c r="CC475" i="28"/>
  <c r="BW476" i="28"/>
  <c r="BY476" i="28"/>
  <c r="CC476" i="28"/>
  <c r="BW477" i="28"/>
  <c r="BY477" i="28"/>
  <c r="CC477" i="28"/>
  <c r="BW478" i="28"/>
  <c r="BY478" i="28"/>
  <c r="CC478" i="28"/>
  <c r="BW479" i="28"/>
  <c r="BY479" i="28"/>
  <c r="CC479" i="28"/>
  <c r="BW480" i="28"/>
  <c r="BY480" i="28"/>
  <c r="CC480" i="28"/>
  <c r="BW481" i="28"/>
  <c r="BY481" i="28"/>
  <c r="CC481" i="28"/>
  <c r="BW482" i="28"/>
  <c r="BY482" i="28"/>
  <c r="CC482" i="28"/>
  <c r="CA596" i="28"/>
  <c r="BU597" i="28"/>
  <c r="CA597" i="28"/>
  <c r="BU598" i="28"/>
  <c r="CA598" i="28"/>
  <c r="BU599" i="28"/>
  <c r="CA599" i="28"/>
  <c r="BU600" i="28"/>
  <c r="CA600" i="28"/>
  <c r="BU601" i="28"/>
  <c r="CA601" i="28"/>
  <c r="BU602" i="28"/>
  <c r="CA602" i="28"/>
  <c r="BU603" i="28"/>
  <c r="CA603" i="28"/>
  <c r="BU604" i="28"/>
  <c r="CA604" i="28"/>
  <c r="BU605" i="28"/>
  <c r="CA605" i="28"/>
  <c r="BU606" i="28"/>
  <c r="CA606" i="28"/>
  <c r="BU607" i="28"/>
  <c r="CA607" i="28"/>
  <c r="BU608" i="28"/>
  <c r="CA608" i="28"/>
  <c r="BU609" i="28"/>
  <c r="CA609" i="28"/>
  <c r="BU610" i="28"/>
  <c r="CA610" i="28"/>
  <c r="BU611" i="28"/>
  <c r="CA611" i="28"/>
  <c r="BU612" i="28"/>
  <c r="CA612" i="28"/>
  <c r="BU613" i="28"/>
  <c r="CA613" i="28"/>
  <c r="BU614" i="28"/>
  <c r="CA614" i="28"/>
  <c r="BU615" i="28"/>
  <c r="CA615" i="28"/>
  <c r="BU616" i="28"/>
  <c r="CA616" i="28"/>
  <c r="BU617" i="28"/>
  <c r="CA617" i="28"/>
  <c r="BU618" i="28"/>
  <c r="CA618" i="28"/>
  <c r="BU619" i="28"/>
  <c r="CA619" i="28"/>
  <c r="BU620" i="28"/>
  <c r="CA620" i="28"/>
  <c r="BU621" i="28"/>
  <c r="CA621" i="28"/>
  <c r="BU622" i="28"/>
  <c r="CA622" i="28"/>
  <c r="BU623" i="28"/>
  <c r="CA623" i="28"/>
  <c r="BU624" i="28"/>
  <c r="CA624" i="28"/>
  <c r="BU625" i="28"/>
  <c r="CA625" i="28"/>
  <c r="BU626" i="28"/>
  <c r="CA626" i="28"/>
  <c r="BU627" i="28"/>
  <c r="CA627" i="28"/>
  <c r="BU628" i="28"/>
  <c r="CA628" i="28"/>
  <c r="BU629" i="28"/>
  <c r="CA629" i="28"/>
  <c r="BU630" i="28"/>
  <c r="CA630" i="28"/>
  <c r="BU631" i="28"/>
  <c r="CA631" i="28"/>
  <c r="BU632" i="28"/>
  <c r="CA632" i="28"/>
  <c r="BU633" i="28"/>
  <c r="CA633" i="28"/>
  <c r="BU634" i="28"/>
  <c r="CA634" i="28"/>
  <c r="BU635" i="28"/>
  <c r="CA635" i="28"/>
  <c r="BU636" i="28"/>
  <c r="CA636" i="28"/>
  <c r="BU637" i="28"/>
  <c r="CA637" i="28"/>
  <c r="BU638" i="28"/>
  <c r="CA638" i="28"/>
  <c r="BW483" i="28"/>
  <c r="BY483" i="28"/>
  <c r="CC483" i="28"/>
  <c r="BW484" i="28"/>
  <c r="BY484" i="28"/>
  <c r="CC484" i="28"/>
  <c r="BW485" i="28"/>
  <c r="BY485" i="28"/>
  <c r="CC485" i="28"/>
  <c r="BW486" i="28"/>
  <c r="BY486" i="28"/>
  <c r="CC486" i="28"/>
  <c r="BW487" i="28"/>
  <c r="BY487" i="28"/>
  <c r="CC487" i="28"/>
  <c r="BW488" i="28"/>
  <c r="BY488" i="28"/>
  <c r="CC488" i="28"/>
  <c r="BW489" i="28"/>
  <c r="BY489" i="28"/>
  <c r="CC489" i="28"/>
  <c r="BW490" i="28"/>
  <c r="BY490" i="28"/>
  <c r="CC490" i="28"/>
  <c r="BW491" i="28"/>
  <c r="BY491" i="28"/>
  <c r="CC491" i="28"/>
  <c r="BW492" i="28"/>
  <c r="BY492" i="28"/>
  <c r="CC492" i="28"/>
  <c r="BW493" i="28"/>
  <c r="BY493" i="28"/>
  <c r="CC493" i="28"/>
  <c r="BW494" i="28"/>
  <c r="BY494" i="28"/>
  <c r="CC494" i="28"/>
  <c r="BW495" i="28"/>
  <c r="BY495" i="28"/>
  <c r="CC495" i="28"/>
  <c r="BW496" i="28"/>
  <c r="BY496" i="28"/>
  <c r="CC496" i="28"/>
  <c r="BW497" i="28"/>
  <c r="BY497" i="28"/>
  <c r="CC497" i="28"/>
  <c r="BW498" i="28"/>
  <c r="BY498" i="28"/>
  <c r="CC498" i="28"/>
  <c r="BW499" i="28"/>
  <c r="BY499" i="28"/>
  <c r="CC499" i="28"/>
  <c r="BW500" i="28"/>
  <c r="BY500" i="28"/>
  <c r="CC500" i="28"/>
  <c r="BW501" i="28"/>
  <c r="BY501" i="28"/>
  <c r="CC501" i="28"/>
  <c r="BW502" i="28"/>
  <c r="BY502" i="28"/>
  <c r="CC502" i="28"/>
  <c r="BW503" i="28"/>
  <c r="BY503" i="28"/>
  <c r="CC503" i="28"/>
  <c r="BW504" i="28"/>
  <c r="BY504" i="28"/>
  <c r="CC504" i="28"/>
  <c r="BW505" i="28"/>
  <c r="BY505" i="28"/>
  <c r="CC505" i="28"/>
  <c r="BW506" i="28"/>
  <c r="BY506" i="28"/>
  <c r="CC506" i="28"/>
  <c r="BW507" i="28"/>
  <c r="BY507" i="28"/>
  <c r="CC507" i="28"/>
  <c r="BW508" i="28"/>
  <c r="BY508" i="28"/>
  <c r="CC508" i="28"/>
  <c r="BW509" i="28"/>
  <c r="BY509" i="28"/>
  <c r="CC509" i="28"/>
  <c r="BW510" i="28"/>
  <c r="BY510" i="28"/>
  <c r="CC510" i="28"/>
  <c r="BW511" i="28"/>
  <c r="BY511" i="28"/>
  <c r="CC511" i="28"/>
  <c r="BW512" i="28"/>
  <c r="BY512" i="28"/>
  <c r="CC512" i="28"/>
  <c r="BW513" i="28"/>
  <c r="BY513" i="28"/>
  <c r="CC513" i="28"/>
  <c r="BW514" i="28"/>
  <c r="BY514" i="28"/>
  <c r="CC514" i="28"/>
  <c r="BW515" i="28"/>
  <c r="BY515" i="28"/>
  <c r="CC515" i="28"/>
  <c r="BW516" i="28"/>
  <c r="BY516" i="28"/>
  <c r="CC516" i="28"/>
  <c r="BW517" i="28"/>
  <c r="BY517" i="28"/>
  <c r="CC517" i="28"/>
  <c r="BW518" i="28"/>
  <c r="BY518" i="28"/>
  <c r="CC518" i="28"/>
  <c r="BW519" i="28"/>
  <c r="BY519" i="28"/>
  <c r="CC519" i="28"/>
  <c r="BW520" i="28"/>
  <c r="BY520" i="28"/>
  <c r="CC520" i="28"/>
  <c r="BW521" i="28"/>
  <c r="BY521" i="28"/>
  <c r="CC521" i="28"/>
  <c r="BW522" i="28"/>
  <c r="BY522" i="28"/>
  <c r="CC522" i="28"/>
  <c r="BW523" i="28"/>
  <c r="BY523" i="28"/>
  <c r="CC523" i="28"/>
  <c r="BW524" i="28"/>
  <c r="BY524" i="28"/>
  <c r="CC524" i="28"/>
  <c r="BW525" i="28"/>
  <c r="BY525" i="28"/>
  <c r="CC525" i="28"/>
  <c r="BW526" i="28"/>
  <c r="BY526" i="28"/>
  <c r="CC526" i="28"/>
  <c r="BW527" i="28"/>
  <c r="BY527" i="28"/>
  <c r="CC527" i="28"/>
  <c r="BW528" i="28"/>
  <c r="BY528" i="28"/>
  <c r="CC528" i="28"/>
  <c r="BW529" i="28"/>
  <c r="BY529" i="28"/>
  <c r="CC529" i="28"/>
  <c r="BW530" i="28"/>
  <c r="BY530" i="28"/>
  <c r="CC530" i="28"/>
  <c r="BW531" i="28"/>
  <c r="BY531" i="28"/>
  <c r="CC531" i="28"/>
  <c r="BW532" i="28"/>
  <c r="BY532" i="28"/>
  <c r="CC532" i="28"/>
  <c r="BW533" i="28"/>
  <c r="BY533" i="28"/>
  <c r="CC533" i="28"/>
  <c r="BW534" i="28"/>
  <c r="BY534" i="28"/>
  <c r="CC534" i="28"/>
  <c r="BW535" i="28"/>
  <c r="BY535" i="28"/>
  <c r="CC535" i="28"/>
  <c r="BW536" i="28"/>
  <c r="BY536" i="28"/>
  <c r="CC536" i="28"/>
  <c r="BW537" i="28"/>
  <c r="BY537" i="28"/>
  <c r="CC537" i="28"/>
  <c r="BW538" i="28"/>
  <c r="BY538" i="28"/>
  <c r="CC538" i="28"/>
  <c r="BW539" i="28"/>
  <c r="BY539" i="28"/>
  <c r="CC539" i="28"/>
  <c r="BW540" i="28"/>
  <c r="BY540" i="28"/>
  <c r="CC540" i="28"/>
  <c r="BW541" i="28"/>
  <c r="BY541" i="28"/>
  <c r="CC541" i="28"/>
  <c r="BW542" i="28"/>
  <c r="BY542" i="28"/>
  <c r="CC542" i="28"/>
  <c r="BW543" i="28"/>
  <c r="BY543" i="28"/>
  <c r="CC543" i="28"/>
  <c r="BW544" i="28"/>
  <c r="BY544" i="28"/>
  <c r="CC544" i="28"/>
  <c r="BW545" i="28"/>
  <c r="BY545" i="28"/>
  <c r="CC545" i="28"/>
  <c r="BW546" i="28"/>
  <c r="BY546" i="28"/>
  <c r="CC546" i="28"/>
  <c r="BW547" i="28"/>
  <c r="BY547" i="28"/>
  <c r="CC547" i="28"/>
  <c r="BW548" i="28"/>
  <c r="BY548" i="28"/>
  <c r="CC548" i="28"/>
  <c r="BW549" i="28"/>
  <c r="BY549" i="28"/>
  <c r="CC549" i="28"/>
  <c r="BW550" i="28"/>
  <c r="BY550" i="28"/>
  <c r="CC550" i="28"/>
  <c r="BW551" i="28"/>
  <c r="BY551" i="28"/>
  <c r="CC551" i="28"/>
  <c r="BW552" i="28"/>
  <c r="BY552" i="28"/>
  <c r="CC552" i="28"/>
  <c r="BW553" i="28"/>
  <c r="BY553" i="28"/>
  <c r="CC553" i="28"/>
  <c r="BW554" i="28"/>
  <c r="BY554" i="28"/>
  <c r="CC554" i="28"/>
  <c r="BW555" i="28"/>
  <c r="BY555" i="28"/>
  <c r="CC555" i="28"/>
  <c r="BW556" i="28"/>
  <c r="BY556" i="28"/>
  <c r="CC556" i="28"/>
  <c r="BW557" i="28"/>
  <c r="BY557" i="28"/>
  <c r="CC557" i="28"/>
  <c r="BW558" i="28"/>
  <c r="BY558" i="28"/>
  <c r="CC558" i="28"/>
  <c r="BW559" i="28"/>
  <c r="BY559" i="28"/>
  <c r="CC559" i="28"/>
  <c r="BW560" i="28"/>
  <c r="BY560" i="28"/>
  <c r="CC560" i="28"/>
  <c r="BW561" i="28"/>
  <c r="BY561" i="28"/>
  <c r="CC561" i="28"/>
  <c r="BW562" i="28"/>
  <c r="BY562" i="28"/>
  <c r="CC562" i="28"/>
  <c r="BW563" i="28"/>
  <c r="BY563" i="28"/>
  <c r="CC563" i="28"/>
  <c r="BW564" i="28"/>
  <c r="BY564" i="28"/>
  <c r="CC564" i="28"/>
  <c r="BW565" i="28"/>
  <c r="BY565" i="28"/>
  <c r="CC565" i="28"/>
  <c r="BW566" i="28"/>
  <c r="BY566" i="28"/>
  <c r="CC566" i="28"/>
  <c r="BW567" i="28"/>
  <c r="BY567" i="28"/>
  <c r="CC567" i="28"/>
  <c r="BW568" i="28"/>
  <c r="BY568" i="28"/>
  <c r="CC568" i="28"/>
  <c r="BW569" i="28"/>
  <c r="BY569" i="28"/>
  <c r="CC569" i="28"/>
  <c r="BW570" i="28"/>
  <c r="BY570" i="28"/>
  <c r="CC570" i="28"/>
  <c r="BW571" i="28"/>
  <c r="BY571" i="28"/>
  <c r="CC571" i="28"/>
  <c r="BW572" i="28"/>
  <c r="BY572" i="28"/>
  <c r="CC572" i="28"/>
  <c r="BW573" i="28"/>
  <c r="BY573" i="28"/>
  <c r="CC573" i="28"/>
  <c r="BW574" i="28"/>
  <c r="BY574" i="28"/>
  <c r="CC574" i="28"/>
  <c r="BW575" i="28"/>
  <c r="BY575" i="28"/>
  <c r="CC575" i="28"/>
  <c r="BW576" i="28"/>
  <c r="BY576" i="28"/>
  <c r="CC576" i="28"/>
  <c r="BW577" i="28"/>
  <c r="BY577" i="28"/>
  <c r="CC577" i="28"/>
  <c r="BW578" i="28"/>
  <c r="BY578" i="28"/>
  <c r="CC578" i="28"/>
  <c r="BW579" i="28"/>
  <c r="BY579" i="28"/>
  <c r="CC579" i="28"/>
  <c r="BW580" i="28"/>
  <c r="BY580" i="28"/>
  <c r="CC580" i="28"/>
  <c r="BW581" i="28"/>
  <c r="BY581" i="28"/>
  <c r="CC581" i="28"/>
  <c r="BW582" i="28"/>
  <c r="BY582" i="28"/>
  <c r="CC582" i="28"/>
  <c r="BW583" i="28"/>
  <c r="BY583" i="28"/>
  <c r="CC583" i="28"/>
  <c r="BW584" i="28"/>
  <c r="BY584" i="28"/>
  <c r="CC584" i="28"/>
  <c r="BW585" i="28"/>
  <c r="BY585" i="28"/>
  <c r="CC585" i="28"/>
  <c r="BW586" i="28"/>
  <c r="BY586" i="28"/>
  <c r="CC586" i="28"/>
  <c r="BW587" i="28"/>
  <c r="BY587" i="28"/>
  <c r="CC587" i="28"/>
  <c r="BW588" i="28"/>
  <c r="BY588" i="28"/>
  <c r="CC588" i="28"/>
  <c r="BW589" i="28"/>
  <c r="BY589" i="28"/>
  <c r="CC589" i="28"/>
  <c r="BW590" i="28"/>
  <c r="BY590" i="28"/>
  <c r="CC590" i="28"/>
  <c r="BW591" i="28"/>
  <c r="BY591" i="28"/>
  <c r="CC591" i="28"/>
  <c r="BW592" i="28"/>
  <c r="BY592" i="28"/>
  <c r="CC592" i="28"/>
  <c r="BW593" i="28"/>
  <c r="BY593" i="28"/>
  <c r="CC593" i="28"/>
  <c r="BW594" i="28"/>
  <c r="BY594" i="28"/>
  <c r="CC594" i="28"/>
  <c r="BW595" i="28"/>
  <c r="BY595" i="28"/>
  <c r="CC595" i="28"/>
  <c r="BW596" i="28"/>
  <c r="BY596" i="28"/>
  <c r="CC596" i="28"/>
  <c r="BW597" i="28"/>
  <c r="BY597" i="28"/>
  <c r="CC597" i="28"/>
  <c r="BW598" i="28"/>
  <c r="BY598" i="28"/>
  <c r="CC598" i="28"/>
  <c r="BW599" i="28"/>
  <c r="BY599" i="28"/>
  <c r="CC599" i="28"/>
  <c r="BW600" i="28"/>
  <c r="BY600" i="28"/>
  <c r="CC600" i="28"/>
  <c r="BW601" i="28"/>
  <c r="BY601" i="28"/>
  <c r="CC601" i="28"/>
  <c r="BW602" i="28"/>
  <c r="BY602" i="28"/>
  <c r="CC602" i="28"/>
  <c r="BW603" i="28"/>
  <c r="BY603" i="28"/>
  <c r="CC603" i="28"/>
  <c r="BW604" i="28"/>
  <c r="BY604" i="28"/>
  <c r="CC604" i="28"/>
  <c r="BW605" i="28"/>
  <c r="BY605" i="28"/>
  <c r="CC605" i="28"/>
  <c r="BW606" i="28"/>
  <c r="BY606" i="28"/>
  <c r="CC606" i="28"/>
  <c r="BW607" i="28"/>
  <c r="BY607" i="28"/>
  <c r="CC607" i="28"/>
  <c r="BW608" i="28"/>
  <c r="BY608" i="28"/>
  <c r="CC608" i="28"/>
  <c r="BW609" i="28"/>
  <c r="BY609" i="28"/>
  <c r="CC609" i="28"/>
  <c r="BW610" i="28"/>
  <c r="BY610" i="28"/>
  <c r="CC610" i="28"/>
  <c r="BW611" i="28"/>
  <c r="BY611" i="28"/>
  <c r="CC611" i="28"/>
  <c r="BW612" i="28"/>
  <c r="BY612" i="28"/>
  <c r="CC612" i="28"/>
  <c r="BW613" i="28"/>
  <c r="BY613" i="28"/>
  <c r="CC613" i="28"/>
  <c r="BW614" i="28"/>
  <c r="BY614" i="28"/>
  <c r="CC614" i="28"/>
  <c r="BW615" i="28"/>
  <c r="BY615" i="28"/>
  <c r="CC615" i="28"/>
  <c r="BW616" i="28"/>
  <c r="BY616" i="28"/>
  <c r="CC616" i="28"/>
  <c r="BW617" i="28"/>
  <c r="BY617" i="28"/>
  <c r="CC617" i="28"/>
  <c r="BW618" i="28"/>
  <c r="BY618" i="28"/>
  <c r="CC618" i="28"/>
  <c r="BW619" i="28"/>
  <c r="BY619" i="28"/>
  <c r="CC619" i="28"/>
  <c r="BW620" i="28"/>
  <c r="BY620" i="28"/>
  <c r="CC620" i="28"/>
  <c r="BW621" i="28"/>
  <c r="BY621" i="28"/>
  <c r="CC621" i="28"/>
  <c r="BW622" i="28"/>
  <c r="BY622" i="28"/>
  <c r="CC622" i="28"/>
  <c r="BW623" i="28"/>
  <c r="BY623" i="28"/>
  <c r="CC623" i="28"/>
  <c r="BW624" i="28"/>
  <c r="BY624" i="28"/>
  <c r="CC624" i="28"/>
  <c r="BW625" i="28"/>
  <c r="BY625" i="28"/>
  <c r="CC625" i="28"/>
  <c r="BW626" i="28"/>
  <c r="BY626" i="28"/>
  <c r="CC626" i="28"/>
  <c r="BW627" i="28"/>
  <c r="BY627" i="28"/>
  <c r="CC627" i="28"/>
  <c r="BW628" i="28"/>
  <c r="BY628" i="28"/>
  <c r="CC628" i="28"/>
  <c r="BW629" i="28"/>
  <c r="BY629" i="28"/>
  <c r="CC629" i="28"/>
  <c r="BW630" i="28"/>
  <c r="BY630" i="28"/>
  <c r="CC630" i="28"/>
  <c r="BW631" i="28"/>
  <c r="BY631" i="28"/>
  <c r="CC631" i="28"/>
  <c r="BW632" i="28"/>
  <c r="BY632" i="28"/>
  <c r="CC632" i="28"/>
  <c r="BW633" i="28"/>
  <c r="BY633" i="28"/>
  <c r="CC633" i="28"/>
  <c r="BW634" i="28"/>
  <c r="BY634" i="28"/>
  <c r="CC634" i="28"/>
  <c r="BW635" i="28"/>
  <c r="BY635" i="28"/>
  <c r="CC635" i="28"/>
  <c r="BW636" i="28"/>
  <c r="BY636" i="28"/>
  <c r="CC636" i="28"/>
  <c r="BW637" i="28"/>
  <c r="BY637" i="28"/>
  <c r="CC637" i="28"/>
  <c r="BW638" i="28"/>
  <c r="BY638" i="28"/>
  <c r="CC638" i="28"/>
  <c r="BW639" i="28"/>
  <c r="BY639" i="28"/>
  <c r="CC639" i="28"/>
  <c r="BW640" i="28"/>
  <c r="BY640" i="28"/>
  <c r="CC640" i="28"/>
  <c r="BW641" i="28"/>
  <c r="BY641" i="28"/>
  <c r="CC641" i="28"/>
  <c r="BW642" i="28"/>
  <c r="BY642" i="28"/>
  <c r="CC642" i="28"/>
  <c r="BW643" i="28"/>
  <c r="BY643" i="28"/>
  <c r="CC643" i="28"/>
  <c r="BW644" i="28"/>
  <c r="BY644" i="28"/>
  <c r="CC644" i="28"/>
  <c r="BW645" i="28"/>
  <c r="BY645" i="28"/>
  <c r="CC645" i="28"/>
  <c r="BW646" i="28"/>
  <c r="BY646" i="28"/>
  <c r="CC646" i="28"/>
  <c r="BW647" i="28"/>
  <c r="BY647" i="28"/>
  <c r="CC647" i="28"/>
  <c r="BW648" i="28"/>
  <c r="BY648" i="28"/>
  <c r="CC648" i="28"/>
  <c r="BW649" i="28"/>
  <c r="BY649" i="28"/>
  <c r="CC649" i="28"/>
  <c r="BW650" i="28"/>
  <c r="BY650" i="28"/>
  <c r="CC650" i="28"/>
  <c r="BW651" i="28"/>
  <c r="BY651" i="28"/>
  <c r="CC651" i="28"/>
  <c r="BW652" i="28"/>
  <c r="BY652" i="28"/>
  <c r="CC652" i="28"/>
  <c r="BW653" i="28"/>
  <c r="BY653" i="28"/>
  <c r="CC653" i="28"/>
  <c r="BW654" i="28"/>
  <c r="BY654" i="28"/>
  <c r="CC654" i="28"/>
  <c r="BW655" i="28"/>
  <c r="BY655" i="28"/>
  <c r="CC655" i="28"/>
  <c r="BW656" i="28"/>
  <c r="BY656" i="28"/>
  <c r="CC656" i="28"/>
  <c r="BW657" i="28"/>
  <c r="BY657" i="28"/>
  <c r="CC657" i="28"/>
  <c r="BW658" i="28"/>
  <c r="BY658" i="28"/>
  <c r="CC658" i="28"/>
  <c r="BW659" i="28"/>
  <c r="BY659" i="28"/>
  <c r="CC659" i="28"/>
  <c r="BW660" i="28"/>
  <c r="BY660" i="28"/>
  <c r="CC660" i="28"/>
  <c r="BW661" i="28"/>
  <c r="BY661" i="28"/>
  <c r="CC661" i="28"/>
  <c r="BW662" i="28"/>
  <c r="BY662" i="28"/>
  <c r="CC662" i="28"/>
  <c r="BW663" i="28"/>
  <c r="BY663" i="28"/>
  <c r="CC663" i="28"/>
  <c r="BW664" i="28"/>
  <c r="BY664" i="28"/>
  <c r="CC664" i="28"/>
  <c r="BW665" i="28"/>
  <c r="BY665" i="28"/>
  <c r="CC665" i="28"/>
  <c r="BW666" i="28"/>
  <c r="BY666" i="28"/>
  <c r="CC666" i="28"/>
  <c r="BW667" i="28"/>
  <c r="BY667" i="28"/>
  <c r="CC667" i="28"/>
  <c r="BW668" i="28"/>
  <c r="BY668" i="28"/>
  <c r="CC668" i="28"/>
  <c r="BW669" i="28"/>
  <c r="BY669" i="28"/>
  <c r="CC669" i="28"/>
  <c r="BW670" i="28"/>
  <c r="BY670" i="28"/>
  <c r="CC670" i="28"/>
  <c r="BW671" i="28"/>
  <c r="BY671" i="28"/>
  <c r="CC671" i="28"/>
  <c r="BW672" i="28"/>
  <c r="BY672" i="28"/>
  <c r="CC672" i="28"/>
  <c r="BW673" i="28"/>
  <c r="BY673" i="28"/>
  <c r="CC673" i="28"/>
  <c r="BW674" i="28"/>
  <c r="BY674" i="28"/>
  <c r="CC674" i="28"/>
  <c r="BW675" i="28"/>
  <c r="BY675" i="28"/>
  <c r="CC675" i="28"/>
  <c r="BW676" i="28"/>
  <c r="BY676" i="28"/>
  <c r="CC676" i="28"/>
  <c r="BW677" i="28"/>
  <c r="BY677" i="28"/>
  <c r="CC677" i="28"/>
  <c r="BW678" i="28"/>
  <c r="BY678" i="28"/>
  <c r="CC678" i="28"/>
  <c r="BW679" i="28"/>
  <c r="BY679" i="28"/>
  <c r="CC679" i="28"/>
  <c r="BW680" i="28"/>
  <c r="BY680" i="28"/>
  <c r="CC680" i="28"/>
  <c r="BW681" i="28"/>
  <c r="BY681" i="28"/>
  <c r="CC681" i="28"/>
  <c r="BW682" i="28"/>
  <c r="BY682" i="28"/>
  <c r="CC682" i="28"/>
  <c r="BW683" i="28"/>
  <c r="BY683" i="28"/>
  <c r="CC683" i="28"/>
  <c r="BW684" i="28"/>
  <c r="BY684" i="28"/>
  <c r="CC684" i="28"/>
  <c r="BW685" i="28"/>
  <c r="BY685" i="28"/>
  <c r="CC685" i="28"/>
  <c r="BW686" i="28"/>
  <c r="BY686" i="28"/>
  <c r="CC686" i="28"/>
  <c r="BW687" i="28"/>
  <c r="BY687" i="28"/>
  <c r="CC687" i="28"/>
  <c r="BW688" i="28"/>
  <c r="BY688" i="28"/>
  <c r="CC688" i="28"/>
  <c r="BW689" i="28"/>
  <c r="BY689" i="28"/>
  <c r="CC689" i="28"/>
  <c r="BW690" i="28"/>
  <c r="BY690" i="28"/>
  <c r="CC690" i="28"/>
  <c r="BW691" i="28"/>
  <c r="BY691" i="28"/>
  <c r="CC691" i="28"/>
  <c r="BW692" i="28"/>
  <c r="BY692" i="28"/>
  <c r="CC692" i="28"/>
  <c r="BW693" i="28"/>
  <c r="BY693" i="28"/>
  <c r="CC693" i="28"/>
  <c r="BW694" i="28"/>
  <c r="BY694" i="28"/>
  <c r="CC694" i="28"/>
  <c r="BW695" i="28"/>
  <c r="BY695" i="28"/>
  <c r="CC695" i="28"/>
  <c r="BW696" i="28"/>
  <c r="BY696" i="28"/>
  <c r="CC696" i="28"/>
  <c r="BW697" i="28"/>
  <c r="BY697" i="28"/>
  <c r="CC697" i="28"/>
  <c r="BW698" i="28"/>
  <c r="BY698" i="28"/>
  <c r="CC698" i="28"/>
  <c r="BW699" i="28"/>
  <c r="BY699" i="28"/>
  <c r="CC699" i="28"/>
  <c r="BW700" i="28"/>
  <c r="BY700" i="28"/>
  <c r="CC700" i="28"/>
  <c r="BW701" i="28"/>
  <c r="BY701" i="28"/>
  <c r="CC701" i="28"/>
  <c r="BW702" i="28"/>
  <c r="BY702" i="28"/>
  <c r="CC702" i="28"/>
  <c r="BW703" i="28"/>
  <c r="BY703" i="28"/>
  <c r="CC703" i="28"/>
  <c r="BW704" i="28"/>
  <c r="BY704" i="28"/>
  <c r="CC704" i="28"/>
  <c r="BW705" i="28"/>
  <c r="BY705" i="28"/>
  <c r="CC705" i="28"/>
  <c r="BW706" i="28"/>
  <c r="BY706" i="28"/>
  <c r="CC706" i="28"/>
  <c r="BW707" i="28"/>
  <c r="BY707" i="28"/>
  <c r="CC707" i="28"/>
  <c r="BW708" i="28"/>
  <c r="BY708" i="28"/>
  <c r="CC708" i="28"/>
  <c r="BW709" i="28"/>
  <c r="BY709" i="28"/>
  <c r="CC709" i="28"/>
  <c r="BW710" i="28"/>
  <c r="BY710" i="28"/>
  <c r="CC710" i="28"/>
  <c r="BW711" i="28"/>
  <c r="BY711" i="28"/>
  <c r="CC711" i="28"/>
  <c r="BW712" i="28"/>
  <c r="BY712" i="28"/>
  <c r="CC712" i="28"/>
  <c r="BW713" i="28"/>
  <c r="BY713" i="28"/>
  <c r="CC713" i="28"/>
  <c r="BW714" i="28"/>
  <c r="BY714" i="28"/>
  <c r="CC714" i="28"/>
  <c r="BW715" i="28"/>
  <c r="BY715" i="28"/>
  <c r="CC715" i="28"/>
  <c r="BW716" i="28"/>
  <c r="BY716" i="28"/>
  <c r="CC716" i="28"/>
  <c r="BW717" i="28"/>
  <c r="BY717" i="28"/>
  <c r="CC717" i="28"/>
  <c r="BW718" i="28"/>
  <c r="BY718" i="28"/>
  <c r="CC718" i="28"/>
  <c r="BW719" i="28"/>
  <c r="BY719" i="28"/>
  <c r="CC719" i="28"/>
  <c r="BW720" i="28"/>
  <c r="BY720" i="28"/>
  <c r="CC720" i="28"/>
  <c r="BW721" i="28"/>
  <c r="BY721" i="28"/>
  <c r="CC721" i="28"/>
  <c r="BW722" i="28"/>
  <c r="BY722" i="28"/>
  <c r="CC722" i="28"/>
  <c r="BW723" i="28"/>
  <c r="BY723" i="28"/>
  <c r="CC723" i="28"/>
  <c r="BW724" i="28"/>
  <c r="BY724" i="28"/>
  <c r="CC724" i="28"/>
  <c r="BW725" i="28"/>
  <c r="BY725" i="28"/>
  <c r="CC725" i="28"/>
  <c r="BW726" i="28"/>
  <c r="BY726" i="28"/>
  <c r="CC726" i="28"/>
  <c r="BW727" i="28"/>
  <c r="BY727" i="28"/>
  <c r="CC727" i="28"/>
  <c r="BW728" i="28"/>
  <c r="BY728" i="28"/>
  <c r="CC728" i="28"/>
  <c r="BW729" i="28"/>
  <c r="BY729" i="28"/>
  <c r="CC729" i="28"/>
  <c r="BW730" i="28"/>
  <c r="BY730" i="28"/>
  <c r="CC730" i="28"/>
  <c r="BW731" i="28"/>
  <c r="BY731" i="28"/>
  <c r="CC731" i="28"/>
  <c r="BW732" i="28"/>
  <c r="BY732" i="28"/>
  <c r="CC732" i="28"/>
  <c r="BW733" i="28"/>
  <c r="BY733" i="28"/>
  <c r="CC733" i="28"/>
  <c r="BW734" i="28"/>
  <c r="BY734" i="28"/>
  <c r="CC734" i="28"/>
  <c r="BW735" i="28"/>
  <c r="BY735" i="28"/>
  <c r="CC735" i="28"/>
  <c r="BW736" i="28"/>
  <c r="BY736" i="28"/>
  <c r="CC736" i="28"/>
  <c r="BW737" i="28"/>
  <c r="BY737" i="28"/>
  <c r="CC737" i="28"/>
  <c r="BW738" i="28"/>
  <c r="BY738" i="28"/>
  <c r="CC738" i="28"/>
  <c r="BW739" i="28"/>
  <c r="BY739" i="28"/>
  <c r="CC739" i="28"/>
  <c r="BW740" i="28"/>
  <c r="BY740" i="28"/>
  <c r="CC740" i="28"/>
  <c r="BW741" i="28"/>
  <c r="BY741" i="28"/>
  <c r="CC741" i="28"/>
  <c r="BW742" i="28"/>
  <c r="BY742" i="28"/>
  <c r="CC742" i="28"/>
  <c r="BW743" i="28"/>
  <c r="BY743" i="28"/>
  <c r="CC743" i="28"/>
  <c r="BW744" i="28"/>
  <c r="BY744" i="28"/>
  <c r="CC744" i="28"/>
  <c r="BW745" i="28"/>
  <c r="BY745" i="28"/>
  <c r="CC745" i="28"/>
  <c r="BW746" i="28"/>
  <c r="BY746" i="28"/>
  <c r="CC746" i="28"/>
  <c r="BW747" i="28"/>
  <c r="BY747" i="28"/>
  <c r="CC747" i="28"/>
  <c r="BW748" i="28"/>
  <c r="BY748" i="28"/>
  <c r="CC748" i="28"/>
  <c r="BW749" i="28"/>
  <c r="BY749" i="28"/>
  <c r="CC749" i="28"/>
  <c r="BW750" i="28"/>
  <c r="BY750" i="28"/>
  <c r="CC750" i="28"/>
  <c r="BW751" i="28"/>
  <c r="BY751" i="28"/>
  <c r="CC751" i="28"/>
  <c r="BW752" i="28"/>
  <c r="BY752" i="28"/>
  <c r="CC752" i="28"/>
  <c r="BW753" i="28"/>
  <c r="BY753" i="28"/>
  <c r="CC753" i="28"/>
  <c r="BW754" i="28"/>
  <c r="BY754" i="28"/>
  <c r="CC754" i="28"/>
  <c r="BW755" i="28"/>
  <c r="BY755" i="28"/>
  <c r="CC755" i="28"/>
  <c r="BW756" i="28"/>
  <c r="BY756" i="28"/>
  <c r="CC756" i="28"/>
  <c r="BW757" i="28"/>
  <c r="BY757" i="28"/>
  <c r="CC757" i="28"/>
  <c r="BW758" i="28"/>
  <c r="BY758" i="28"/>
  <c r="CC758" i="28"/>
  <c r="BW759" i="28"/>
  <c r="BY759" i="28"/>
  <c r="CC759" i="28"/>
  <c r="BW760" i="28"/>
  <c r="BY760" i="28"/>
  <c r="CC760" i="28"/>
  <c r="BW761" i="28"/>
  <c r="BY761" i="28"/>
  <c r="CC761" i="28"/>
  <c r="BW762" i="28"/>
  <c r="BY762" i="28"/>
  <c r="CC762" i="28"/>
  <c r="BW763" i="28"/>
  <c r="BY763" i="28"/>
  <c r="CC763" i="28"/>
  <c r="BW764" i="28"/>
  <c r="BY764" i="28"/>
  <c r="CC764" i="28"/>
  <c r="BW765" i="28"/>
  <c r="BY765" i="28"/>
  <c r="CC765" i="28"/>
  <c r="BW766" i="28"/>
  <c r="BY766" i="28"/>
  <c r="CC766" i="28"/>
  <c r="BW767" i="28"/>
  <c r="BY767" i="28"/>
  <c r="CC767" i="28"/>
  <c r="BW768" i="28"/>
  <c r="BY768" i="28"/>
  <c r="CC768" i="28"/>
  <c r="BW769" i="28"/>
  <c r="BY769" i="28"/>
  <c r="CC769" i="28"/>
  <c r="BW770" i="28"/>
  <c r="BY770" i="28"/>
  <c r="CC770" i="28"/>
  <c r="BW771" i="28"/>
  <c r="BY771" i="28"/>
  <c r="CC771" i="28"/>
  <c r="BW772" i="28"/>
  <c r="BY772" i="28"/>
  <c r="CC772" i="28"/>
  <c r="BW773" i="28"/>
  <c r="BY773" i="28"/>
  <c r="CC773" i="28"/>
  <c r="BW774" i="28"/>
  <c r="BY774" i="28"/>
  <c r="CC774" i="28"/>
  <c r="BW775" i="28"/>
  <c r="BY775" i="28"/>
  <c r="CC775" i="28"/>
  <c r="BW776" i="28"/>
  <c r="BY776" i="28"/>
  <c r="CC776" i="28"/>
  <c r="BW777" i="28"/>
  <c r="BY777" i="28"/>
  <c r="CC777" i="28"/>
  <c r="BW778" i="28"/>
  <c r="BY778" i="28"/>
  <c r="CC778" i="28"/>
  <c r="BW779" i="28"/>
  <c r="BY779" i="28"/>
  <c r="CC779" i="28"/>
  <c r="BW780" i="28"/>
  <c r="BY780" i="28"/>
  <c r="CC780" i="28"/>
  <c r="BW781" i="28"/>
  <c r="BY781" i="28"/>
  <c r="CC781" i="28"/>
  <c r="BW782" i="28"/>
  <c r="BY782" i="28"/>
  <c r="CC782" i="28"/>
  <c r="BW783" i="28"/>
  <c r="BY783" i="28"/>
  <c r="CC783" i="28"/>
  <c r="BW784" i="28"/>
  <c r="BY784" i="28"/>
  <c r="CC784" i="28"/>
  <c r="BW785" i="28"/>
  <c r="BY785" i="28"/>
  <c r="CC785" i="28"/>
  <c r="BW786" i="28"/>
  <c r="BY786" i="28"/>
  <c r="CC786" i="28"/>
  <c r="BW787" i="28"/>
  <c r="BY787" i="28"/>
  <c r="CC787" i="28"/>
  <c r="BW788" i="28"/>
  <c r="BY788" i="28"/>
  <c r="CC788" i="28"/>
  <c r="BW789" i="28"/>
  <c r="BY789" i="28"/>
  <c r="CC789" i="28"/>
  <c r="BW790" i="28"/>
  <c r="BY790" i="28"/>
  <c r="CC790" i="28"/>
  <c r="BW791" i="28"/>
  <c r="BY791" i="28"/>
  <c r="CC791" i="28"/>
  <c r="BW792" i="28"/>
  <c r="BY792" i="28"/>
  <c r="CC792" i="28"/>
  <c r="BW793" i="28"/>
  <c r="BY793" i="28"/>
  <c r="CC793" i="28"/>
  <c r="BW794" i="28"/>
  <c r="BY794" i="28"/>
  <c r="CC794" i="28"/>
  <c r="BW795" i="28"/>
  <c r="BY795" i="28"/>
  <c r="CC795" i="28"/>
  <c r="BW796" i="28"/>
  <c r="BY796" i="28"/>
  <c r="CC796" i="28"/>
  <c r="BW797" i="28"/>
  <c r="BY797" i="28"/>
  <c r="CC797" i="28"/>
  <c r="BW798" i="28"/>
  <c r="BY798" i="28"/>
  <c r="CC798" i="28"/>
  <c r="BW799" i="28"/>
  <c r="BY799" i="28"/>
  <c r="CC799" i="28"/>
  <c r="BW800" i="28"/>
  <c r="BY800" i="28"/>
  <c r="CC800" i="28"/>
  <c r="BW801" i="28"/>
  <c r="BY801" i="28"/>
  <c r="CC801" i="28"/>
  <c r="BW802" i="28"/>
  <c r="BY802" i="28"/>
  <c r="CC802" i="28"/>
  <c r="BW803" i="28"/>
  <c r="BY803" i="28"/>
  <c r="CC803" i="28"/>
  <c r="BW804" i="28"/>
  <c r="BY804" i="28"/>
  <c r="CC804" i="28"/>
  <c r="BW805" i="28"/>
  <c r="BY805" i="28"/>
  <c r="CC805" i="28"/>
  <c r="BW806" i="28"/>
  <c r="BY806" i="28"/>
  <c r="CC806" i="28"/>
  <c r="BW807" i="28"/>
  <c r="BY807" i="28"/>
  <c r="CC807" i="28"/>
  <c r="BW808" i="28"/>
  <c r="BY808" i="28"/>
  <c r="CC808" i="28"/>
  <c r="T7" i="28"/>
  <c r="H33" i="34" s="1"/>
  <c r="BU161" i="28"/>
  <c r="G7" i="28"/>
  <c r="I7" i="28"/>
  <c r="M7" i="28"/>
  <c r="O7" i="28"/>
  <c r="BT9" i="28"/>
  <c r="BV9" i="28"/>
  <c r="BX9" i="28"/>
  <c r="BZ9" i="28"/>
  <c r="CB9" i="28"/>
  <c r="BT10" i="28"/>
  <c r="BV10" i="28"/>
  <c r="BX10" i="28"/>
  <c r="BZ10" i="28"/>
  <c r="CB10" i="28"/>
  <c r="BT11" i="28"/>
  <c r="BV11" i="28"/>
  <c r="BX11" i="28"/>
  <c r="BZ11" i="28"/>
  <c r="CB11" i="28"/>
  <c r="BT12" i="28"/>
  <c r="BV12" i="28"/>
  <c r="BX12" i="28"/>
  <c r="BZ12" i="28"/>
  <c r="CB12" i="28"/>
  <c r="BT13" i="28"/>
  <c r="BV13" i="28"/>
  <c r="BX13" i="28"/>
  <c r="BZ13" i="28"/>
  <c r="CB13" i="28"/>
  <c r="BT14" i="28"/>
  <c r="BV14" i="28"/>
  <c r="BX14" i="28"/>
  <c r="BZ14" i="28"/>
  <c r="CB14" i="28"/>
  <c r="BT15" i="28"/>
  <c r="BV15" i="28"/>
  <c r="BX15" i="28"/>
  <c r="BZ15" i="28"/>
  <c r="CB15" i="28"/>
  <c r="BT16" i="28"/>
  <c r="BV16" i="28"/>
  <c r="BX16" i="28"/>
  <c r="BZ16" i="28"/>
  <c r="CB16" i="28"/>
  <c r="BT17" i="28"/>
  <c r="BV17" i="28"/>
  <c r="BX17" i="28"/>
  <c r="BZ17" i="28"/>
  <c r="CB17" i="28"/>
  <c r="BT18" i="28"/>
  <c r="BV18" i="28"/>
  <c r="BX18" i="28"/>
  <c r="BZ18" i="28"/>
  <c r="CB18" i="28"/>
  <c r="BT19" i="28"/>
  <c r="BV19" i="28"/>
  <c r="BX19" i="28"/>
  <c r="BZ19" i="28"/>
  <c r="CB19" i="28"/>
  <c r="BT20" i="28"/>
  <c r="BV20" i="28"/>
  <c r="BX20" i="28"/>
  <c r="BZ20" i="28"/>
  <c r="CB20" i="28"/>
  <c r="BT21" i="28"/>
  <c r="BV21" i="28"/>
  <c r="BX21" i="28"/>
  <c r="BZ21" i="28"/>
  <c r="CB21" i="28"/>
  <c r="BT22" i="28"/>
  <c r="BV22" i="28"/>
  <c r="BX22" i="28"/>
  <c r="BZ22" i="28"/>
  <c r="CB22" i="28"/>
  <c r="BT23" i="28"/>
  <c r="BV23" i="28"/>
  <c r="BX23" i="28"/>
  <c r="BZ23" i="28"/>
  <c r="CB23" i="28"/>
  <c r="BT24" i="28"/>
  <c r="BV24" i="28"/>
  <c r="BX24" i="28"/>
  <c r="BZ24" i="28"/>
  <c r="CB24" i="28"/>
  <c r="BT25" i="28"/>
  <c r="BV25" i="28"/>
  <c r="BX25" i="28"/>
  <c r="BZ25" i="28"/>
  <c r="CB25" i="28"/>
  <c r="BT26" i="28"/>
  <c r="BV26" i="28"/>
  <c r="BX26" i="28"/>
  <c r="BZ26" i="28"/>
  <c r="CB26" i="28"/>
  <c r="BT27" i="28"/>
  <c r="BV27" i="28"/>
  <c r="BX27" i="28"/>
  <c r="BZ27" i="28"/>
  <c r="CB27" i="28"/>
  <c r="BT28" i="28"/>
  <c r="BV28" i="28"/>
  <c r="BX28" i="28"/>
  <c r="BZ28" i="28"/>
  <c r="CB28" i="28"/>
  <c r="BT29" i="28"/>
  <c r="BV29" i="28"/>
  <c r="BX29" i="28"/>
  <c r="BZ29" i="28"/>
  <c r="CB29" i="28"/>
  <c r="BT30" i="28"/>
  <c r="BV30" i="28"/>
  <c r="BX30" i="28"/>
  <c r="BZ30" i="28"/>
  <c r="CB30" i="28"/>
  <c r="BT31" i="28"/>
  <c r="BV31" i="28"/>
  <c r="BX31" i="28"/>
  <c r="BZ31" i="28"/>
  <c r="CB31" i="28"/>
  <c r="BT32" i="28"/>
  <c r="BV32" i="28"/>
  <c r="BX32" i="28"/>
  <c r="BZ32" i="28"/>
  <c r="CB32" i="28"/>
  <c r="BT33" i="28"/>
  <c r="BV33" i="28"/>
  <c r="BX33" i="28"/>
  <c r="BZ33" i="28"/>
  <c r="CB33" i="28"/>
  <c r="BT34" i="28"/>
  <c r="BV34" i="28"/>
  <c r="BX34" i="28"/>
  <c r="BZ34" i="28"/>
  <c r="CB34" i="28"/>
  <c r="BT35" i="28"/>
  <c r="BV35" i="28"/>
  <c r="BX35" i="28"/>
  <c r="BZ35" i="28"/>
  <c r="CB35" i="28"/>
  <c r="BT36" i="28"/>
  <c r="BV36" i="28"/>
  <c r="BX36" i="28"/>
  <c r="BZ36" i="28"/>
  <c r="CB36" i="28"/>
  <c r="BT37" i="28"/>
  <c r="BV37" i="28"/>
  <c r="BX37" i="28"/>
  <c r="BZ37" i="28"/>
  <c r="CB37" i="28"/>
  <c r="BT38" i="28"/>
  <c r="BV38" i="28"/>
  <c r="BX38" i="28"/>
  <c r="BZ38" i="28"/>
  <c r="CB38" i="28"/>
  <c r="BT39" i="28"/>
  <c r="BV39" i="28"/>
  <c r="BX39" i="28"/>
  <c r="BZ39" i="28"/>
  <c r="CB39" i="28"/>
  <c r="BT40" i="28"/>
  <c r="BV40" i="28"/>
  <c r="BX40" i="28"/>
  <c r="BZ40" i="28"/>
  <c r="CB40" i="28"/>
  <c r="BT41" i="28"/>
  <c r="BV41" i="28"/>
  <c r="BX41" i="28"/>
  <c r="BZ41" i="28"/>
  <c r="CB41" i="28"/>
  <c r="BT42" i="28"/>
  <c r="BV42" i="28"/>
  <c r="BX42" i="28"/>
  <c r="BZ42" i="28"/>
  <c r="CB42" i="28"/>
  <c r="BT43" i="28"/>
  <c r="BV43" i="28"/>
  <c r="BX43" i="28"/>
  <c r="BZ43" i="28"/>
  <c r="CB43" i="28"/>
  <c r="BT44" i="28"/>
  <c r="BV44" i="28"/>
  <c r="BX44" i="28"/>
  <c r="BZ44" i="28"/>
  <c r="CB44" i="28"/>
  <c r="BT45" i="28"/>
  <c r="BV45" i="28"/>
  <c r="BX45" i="28"/>
  <c r="BZ45" i="28"/>
  <c r="CB45" i="28"/>
  <c r="BT46" i="28"/>
  <c r="BV46" i="28"/>
  <c r="BX46" i="28"/>
  <c r="BZ46" i="28"/>
  <c r="CB46" i="28"/>
  <c r="BT47" i="28"/>
  <c r="BV47" i="28"/>
  <c r="BX47" i="28"/>
  <c r="BZ47" i="28"/>
  <c r="CB47" i="28"/>
  <c r="BT48" i="28"/>
  <c r="BV48" i="28"/>
  <c r="BX48" i="28"/>
  <c r="BZ48" i="28"/>
  <c r="CB48" i="28"/>
  <c r="BT49" i="28"/>
  <c r="BV49" i="28"/>
  <c r="BX49" i="28"/>
  <c r="BZ49" i="28"/>
  <c r="CB49" i="28"/>
  <c r="BT50" i="28"/>
  <c r="BV50" i="28"/>
  <c r="BX50" i="28"/>
  <c r="BZ50" i="28"/>
  <c r="CB50" i="28"/>
  <c r="BT51" i="28"/>
  <c r="BV51" i="28"/>
  <c r="BX51" i="28"/>
  <c r="BZ51" i="28"/>
  <c r="CB51" i="28"/>
  <c r="BT52" i="28"/>
  <c r="BV52" i="28"/>
  <c r="BX52" i="28"/>
  <c r="BZ52" i="28"/>
  <c r="CB52" i="28"/>
  <c r="BT53" i="28"/>
  <c r="BV53" i="28"/>
  <c r="BX53" i="28"/>
  <c r="BZ53" i="28"/>
  <c r="CB53" i="28"/>
  <c r="BT54" i="28"/>
  <c r="BV54" i="28"/>
  <c r="BX54" i="28"/>
  <c r="BZ54" i="28"/>
  <c r="CB54" i="28"/>
  <c r="BT55" i="28"/>
  <c r="BV55" i="28"/>
  <c r="BX55" i="28"/>
  <c r="BZ55" i="28"/>
  <c r="CB55" i="28"/>
  <c r="BT56" i="28"/>
  <c r="BV56" i="28"/>
  <c r="BX56" i="28"/>
  <c r="BZ56" i="28"/>
  <c r="CB56" i="28"/>
  <c r="BT57" i="28"/>
  <c r="BV57" i="28"/>
  <c r="BX57" i="28"/>
  <c r="BZ57" i="28"/>
  <c r="CB57" i="28"/>
  <c r="BT58" i="28"/>
  <c r="BV58" i="28"/>
  <c r="BX58" i="28"/>
  <c r="BZ58" i="28"/>
  <c r="CB58" i="28"/>
  <c r="BT59" i="28"/>
  <c r="BV59" i="28"/>
  <c r="BX59" i="28"/>
  <c r="BZ59" i="28"/>
  <c r="CB59" i="28"/>
  <c r="BT60" i="28"/>
  <c r="BV60" i="28"/>
  <c r="BX60" i="28"/>
  <c r="BZ60" i="28"/>
  <c r="CB60" i="28"/>
  <c r="BT61" i="28"/>
  <c r="BV61" i="28"/>
  <c r="BX61" i="28"/>
  <c r="BZ61" i="28"/>
  <c r="CB61" i="28"/>
  <c r="BT62" i="28"/>
  <c r="BV62" i="28"/>
  <c r="BX62" i="28"/>
  <c r="BZ62" i="28"/>
  <c r="CB62" i="28"/>
  <c r="BT63" i="28"/>
  <c r="BV63" i="28"/>
  <c r="BX63" i="28"/>
  <c r="BZ63" i="28"/>
  <c r="CB63" i="28"/>
  <c r="BT64" i="28"/>
  <c r="BV64" i="28"/>
  <c r="BX64" i="28"/>
  <c r="BZ64" i="28"/>
  <c r="CB64" i="28"/>
  <c r="BT65" i="28"/>
  <c r="BV65" i="28"/>
  <c r="BX65" i="28"/>
  <c r="BZ65" i="28"/>
  <c r="CB65" i="28"/>
  <c r="BT66" i="28"/>
  <c r="BV66" i="28"/>
  <c r="BX66" i="28"/>
  <c r="BZ66" i="28"/>
  <c r="CB66" i="28"/>
  <c r="BT67" i="28"/>
  <c r="BV67" i="28"/>
  <c r="BX67" i="28"/>
  <c r="BZ67" i="28"/>
  <c r="CB67" i="28"/>
  <c r="BT68" i="28"/>
  <c r="BV68" i="28"/>
  <c r="BX68" i="28"/>
  <c r="BZ68" i="28"/>
  <c r="CB68" i="28"/>
  <c r="BT69" i="28"/>
  <c r="BV69" i="28"/>
  <c r="BX69" i="28"/>
  <c r="BZ69" i="28"/>
  <c r="CB69" i="28"/>
  <c r="BT70" i="28"/>
  <c r="BV70" i="28"/>
  <c r="BX70" i="28"/>
  <c r="BZ70" i="28"/>
  <c r="CB70" i="28"/>
  <c r="BT71" i="28"/>
  <c r="BV71" i="28"/>
  <c r="BX71" i="28"/>
  <c r="BZ71" i="28"/>
  <c r="CB71" i="28"/>
  <c r="BT72" i="28"/>
  <c r="BV72" i="28"/>
  <c r="BX72" i="28"/>
  <c r="BZ72" i="28"/>
  <c r="CB72" i="28"/>
  <c r="BT73" i="28"/>
  <c r="BV73" i="28"/>
  <c r="BX73" i="28"/>
  <c r="BZ73" i="28"/>
  <c r="CB73" i="28"/>
  <c r="BT74" i="28"/>
  <c r="BV74" i="28"/>
  <c r="BX74" i="28"/>
  <c r="BZ74" i="28"/>
  <c r="CB74" i="28"/>
  <c r="BT75" i="28"/>
  <c r="BV75" i="28"/>
  <c r="BX75" i="28"/>
  <c r="BZ75" i="28"/>
  <c r="CB75" i="28"/>
  <c r="BT76" i="28"/>
  <c r="BV76" i="28"/>
  <c r="BX76" i="28"/>
  <c r="BZ76" i="28"/>
  <c r="CB76" i="28"/>
  <c r="BT77" i="28"/>
  <c r="BV77" i="28"/>
  <c r="BX77" i="28"/>
  <c r="BZ77" i="28"/>
  <c r="CB77" i="28"/>
  <c r="BT78" i="28"/>
  <c r="BV78" i="28"/>
  <c r="BX78" i="28"/>
  <c r="BZ78" i="28"/>
  <c r="CB78" i="28"/>
  <c r="BT79" i="28"/>
  <c r="BV79" i="28"/>
  <c r="BX79" i="28"/>
  <c r="BZ79" i="28"/>
  <c r="CB79" i="28"/>
  <c r="BT80" i="28"/>
  <c r="BV80" i="28"/>
  <c r="BX80" i="28"/>
  <c r="BZ80" i="28"/>
  <c r="CB80" i="28"/>
  <c r="BT81" i="28"/>
  <c r="BV81" i="28"/>
  <c r="BX81" i="28"/>
  <c r="BZ81" i="28"/>
  <c r="CB81" i="28"/>
  <c r="BT82" i="28"/>
  <c r="BV82" i="28"/>
  <c r="BX82" i="28"/>
  <c r="BZ82" i="28"/>
  <c r="CB82" i="28"/>
  <c r="BT83" i="28"/>
  <c r="BV83" i="28"/>
  <c r="BX83" i="28"/>
  <c r="BZ83" i="28"/>
  <c r="CB83" i="28"/>
  <c r="BT84" i="28"/>
  <c r="BV84" i="28"/>
  <c r="BX84" i="28"/>
  <c r="BZ84" i="28"/>
  <c r="CB84" i="28"/>
  <c r="BT85" i="28"/>
  <c r="BV85" i="28"/>
  <c r="BX85" i="28"/>
  <c r="BZ85" i="28"/>
  <c r="CB85" i="28"/>
  <c r="BT86" i="28"/>
  <c r="BV86" i="28"/>
  <c r="BX86" i="28"/>
  <c r="BZ86" i="28"/>
  <c r="CB86" i="28"/>
  <c r="BT87" i="28"/>
  <c r="BV87" i="28"/>
  <c r="BX87" i="28"/>
  <c r="BZ87" i="28"/>
  <c r="CB87" i="28"/>
  <c r="BT88" i="28"/>
  <c r="BV88" i="28"/>
  <c r="BX88" i="28"/>
  <c r="BZ88" i="28"/>
  <c r="CB88" i="28"/>
  <c r="BT89" i="28"/>
  <c r="BV89" i="28"/>
  <c r="BX89" i="28"/>
  <c r="BZ89" i="28"/>
  <c r="CB89" i="28"/>
  <c r="BT90" i="28"/>
  <c r="BV90" i="28"/>
  <c r="BX90" i="28"/>
  <c r="BZ90" i="28"/>
  <c r="CB90" i="28"/>
  <c r="BT91" i="28"/>
  <c r="BV91" i="28"/>
  <c r="BX91" i="28"/>
  <c r="BZ91" i="28"/>
  <c r="CB91" i="28"/>
  <c r="BT92" i="28"/>
  <c r="BV92" i="28"/>
  <c r="BX92" i="28"/>
  <c r="BZ92" i="28"/>
  <c r="CB92" i="28"/>
  <c r="BT93" i="28"/>
  <c r="BV93" i="28"/>
  <c r="BX93" i="28"/>
  <c r="BZ93" i="28"/>
  <c r="CB93" i="28"/>
  <c r="BT94" i="28"/>
  <c r="BV94" i="28"/>
  <c r="BX94" i="28"/>
  <c r="BZ94" i="28"/>
  <c r="CB94" i="28"/>
  <c r="BT95" i="28"/>
  <c r="BV95" i="28"/>
  <c r="BX95" i="28"/>
  <c r="BZ95" i="28"/>
  <c r="CB95" i="28"/>
  <c r="BT96" i="28"/>
  <c r="BV96" i="28"/>
  <c r="BX96" i="28"/>
  <c r="BZ96" i="28"/>
  <c r="CB96" i="28"/>
  <c r="BT97" i="28"/>
  <c r="BV97" i="28"/>
  <c r="BX97" i="28"/>
  <c r="BZ97" i="28"/>
  <c r="CB97" i="28"/>
  <c r="BT98" i="28"/>
  <c r="BV98" i="28"/>
  <c r="BX98" i="28"/>
  <c r="BZ98" i="28"/>
  <c r="CB98" i="28"/>
  <c r="BT99" i="28"/>
  <c r="BV99" i="28"/>
  <c r="BX99" i="28"/>
  <c r="BZ99" i="28"/>
  <c r="CB99" i="28"/>
  <c r="BT100" i="28"/>
  <c r="BV100" i="28"/>
  <c r="BX100" i="28"/>
  <c r="BZ100" i="28"/>
  <c r="CB100" i="28"/>
  <c r="BT101" i="28"/>
  <c r="BV101" i="28"/>
  <c r="BX101" i="28"/>
  <c r="BZ101" i="28"/>
  <c r="CB101" i="28"/>
  <c r="BT102" i="28"/>
  <c r="BV102" i="28"/>
  <c r="BX102" i="28"/>
  <c r="BZ102" i="28"/>
  <c r="CB102" i="28"/>
  <c r="BT103" i="28"/>
  <c r="BV103" i="28"/>
  <c r="BX103" i="28"/>
  <c r="BZ103" i="28"/>
  <c r="CB103" i="28"/>
  <c r="BT104" i="28"/>
  <c r="BV104" i="28"/>
  <c r="BX104" i="28"/>
  <c r="BZ104" i="28"/>
  <c r="CB104" i="28"/>
  <c r="BT105" i="28"/>
  <c r="BV105" i="28"/>
  <c r="BX105" i="28"/>
  <c r="BZ105" i="28"/>
  <c r="CB105" i="28"/>
  <c r="BT106" i="28"/>
  <c r="BV106" i="28"/>
  <c r="BX106" i="28"/>
  <c r="BZ106" i="28"/>
  <c r="CB106" i="28"/>
  <c r="BT107" i="28"/>
  <c r="BV107" i="28"/>
  <c r="BX107" i="28"/>
  <c r="BZ107" i="28"/>
  <c r="CB107" i="28"/>
  <c r="BT108" i="28"/>
  <c r="BV108" i="28"/>
  <c r="BX108" i="28"/>
  <c r="BZ108" i="28"/>
  <c r="CB108" i="28"/>
  <c r="BT109" i="28"/>
  <c r="BV109" i="28"/>
  <c r="BX109" i="28"/>
  <c r="BZ109" i="28"/>
  <c r="CB109" i="28"/>
  <c r="BT110" i="28"/>
  <c r="BV110" i="28"/>
  <c r="BX110" i="28"/>
  <c r="BZ110" i="28"/>
  <c r="CB110" i="28"/>
  <c r="BT111" i="28"/>
  <c r="BV111" i="28"/>
  <c r="BX111" i="28"/>
  <c r="BZ111" i="28"/>
  <c r="CB111" i="28"/>
  <c r="BT112" i="28"/>
  <c r="BV112" i="28"/>
  <c r="BX112" i="28"/>
  <c r="BZ112" i="28"/>
  <c r="CB112" i="28"/>
  <c r="BT113" i="28"/>
  <c r="BV113" i="28"/>
  <c r="BX113" i="28"/>
  <c r="BZ113" i="28"/>
  <c r="CB113" i="28"/>
  <c r="BT114" i="28"/>
  <c r="BV114" i="28"/>
  <c r="BX114" i="28"/>
  <c r="BZ114" i="28"/>
  <c r="CB114" i="28"/>
  <c r="BT115" i="28"/>
  <c r="BV115" i="28"/>
  <c r="BX115" i="28"/>
  <c r="BZ115" i="28"/>
  <c r="CB115" i="28"/>
  <c r="BT116" i="28"/>
  <c r="BV116" i="28"/>
  <c r="BX116" i="28"/>
  <c r="BZ116" i="28"/>
  <c r="CB116" i="28"/>
  <c r="BT117" i="28"/>
  <c r="BV117" i="28"/>
  <c r="BX117" i="28"/>
  <c r="BZ117" i="28"/>
  <c r="CB117" i="28"/>
  <c r="BT118" i="28"/>
  <c r="BV118" i="28"/>
  <c r="BX118" i="28"/>
  <c r="BZ118" i="28"/>
  <c r="CB118" i="28"/>
  <c r="BT119" i="28"/>
  <c r="BV119" i="28"/>
  <c r="BX119" i="28"/>
  <c r="BZ119" i="28"/>
  <c r="CB119" i="28"/>
  <c r="BT120" i="28"/>
  <c r="BV120" i="28"/>
  <c r="BX120" i="28"/>
  <c r="BZ120" i="28"/>
  <c r="CB120" i="28"/>
  <c r="BT121" i="28"/>
  <c r="BV121" i="28"/>
  <c r="BX121" i="28"/>
  <c r="BZ121" i="28"/>
  <c r="CB121" i="28"/>
  <c r="BT122" i="28"/>
  <c r="BV122" i="28"/>
  <c r="BX122" i="28"/>
  <c r="BZ122" i="28"/>
  <c r="CB122" i="28"/>
  <c r="BT123" i="28"/>
  <c r="BV123" i="28"/>
  <c r="BX123" i="28"/>
  <c r="BZ123" i="28"/>
  <c r="CB123" i="28"/>
  <c r="BT124" i="28"/>
  <c r="BV124" i="28"/>
  <c r="BX124" i="28"/>
  <c r="BZ124" i="28"/>
  <c r="CB124" i="28"/>
  <c r="BT125" i="28"/>
  <c r="BV125" i="28"/>
  <c r="BX125" i="28"/>
  <c r="BZ125" i="28"/>
  <c r="CB125" i="28"/>
  <c r="BT126" i="28"/>
  <c r="BV126" i="28"/>
  <c r="BX126" i="28"/>
  <c r="BZ126" i="28"/>
  <c r="CB126" i="28"/>
  <c r="BT127" i="28"/>
  <c r="BV127" i="28"/>
  <c r="BX127" i="28"/>
  <c r="BZ127" i="28"/>
  <c r="CB127" i="28"/>
  <c r="BT128" i="28"/>
  <c r="BV128" i="28"/>
  <c r="BX128" i="28"/>
  <c r="BZ128" i="28"/>
  <c r="CB128" i="28"/>
  <c r="BT129" i="28"/>
  <c r="BV129" i="28"/>
  <c r="BX129" i="28"/>
  <c r="BZ129" i="28"/>
  <c r="CB129" i="28"/>
  <c r="BT130" i="28"/>
  <c r="BV130" i="28"/>
  <c r="BX130" i="28"/>
  <c r="BZ130" i="28"/>
  <c r="CB130" i="28"/>
  <c r="BT131" i="28"/>
  <c r="BV131" i="28"/>
  <c r="BX131" i="28"/>
  <c r="BZ131" i="28"/>
  <c r="CB131" i="28"/>
  <c r="BT132" i="28"/>
  <c r="BV132" i="28"/>
  <c r="BX132" i="28"/>
  <c r="BZ132" i="28"/>
  <c r="CB132" i="28"/>
  <c r="BT133" i="28"/>
  <c r="BV133" i="28"/>
  <c r="BX133" i="28"/>
  <c r="BZ133" i="28"/>
  <c r="CB133" i="28"/>
  <c r="BT134" i="28"/>
  <c r="BV134" i="28"/>
  <c r="BX134" i="28"/>
  <c r="BZ134" i="28"/>
  <c r="CB134" i="28"/>
  <c r="BT135" i="28"/>
  <c r="BV135" i="28"/>
  <c r="BX135" i="28"/>
  <c r="BZ135" i="28"/>
  <c r="CB135" i="28"/>
  <c r="BT136" i="28"/>
  <c r="BV136" i="28"/>
  <c r="BX136" i="28"/>
  <c r="BZ136" i="28"/>
  <c r="CB136" i="28"/>
  <c r="BT137" i="28"/>
  <c r="BV137" i="28"/>
  <c r="BX137" i="28"/>
  <c r="BZ137" i="28"/>
  <c r="CB137" i="28"/>
  <c r="BT138" i="28"/>
  <c r="BV138" i="28"/>
  <c r="BX138" i="28"/>
  <c r="BZ138" i="28"/>
  <c r="CB138" i="28"/>
  <c r="BT139" i="28"/>
  <c r="BV139" i="28"/>
  <c r="BX139" i="28"/>
  <c r="BZ139" i="28"/>
  <c r="CB139" i="28"/>
  <c r="BT140" i="28"/>
  <c r="BV140" i="28"/>
  <c r="BX140" i="28"/>
  <c r="BZ140" i="28"/>
  <c r="CB140" i="28"/>
  <c r="BT141" i="28"/>
  <c r="BV141" i="28"/>
  <c r="BX141" i="28"/>
  <c r="BZ141" i="28"/>
  <c r="CB141" i="28"/>
  <c r="BT142" i="28"/>
  <c r="BV142" i="28"/>
  <c r="BX142" i="28"/>
  <c r="BZ142" i="28"/>
  <c r="CB142" i="28"/>
  <c r="BT143" i="28"/>
  <c r="BV143" i="28"/>
  <c r="BX143" i="28"/>
  <c r="BZ143" i="28"/>
  <c r="CB143" i="28"/>
  <c r="BT144" i="28"/>
  <c r="BV144" i="28"/>
  <c r="BX144" i="28"/>
  <c r="BZ144" i="28"/>
  <c r="CB144" i="28"/>
  <c r="BT145" i="28"/>
  <c r="BV145" i="28"/>
  <c r="BX145" i="28"/>
  <c r="BZ145" i="28"/>
  <c r="CB145" i="28"/>
  <c r="BT146" i="28"/>
  <c r="BV146" i="28"/>
  <c r="BX146" i="28"/>
  <c r="BZ146" i="28"/>
  <c r="CB146" i="28"/>
  <c r="BT147" i="28"/>
  <c r="BV147" i="28"/>
  <c r="BX147" i="28"/>
  <c r="BZ147" i="28"/>
  <c r="CB147" i="28"/>
  <c r="BT148" i="28"/>
  <c r="BV148" i="28"/>
  <c r="BX148" i="28"/>
  <c r="BZ148" i="28"/>
  <c r="CB148" i="28"/>
  <c r="BT149" i="28"/>
  <c r="BV149" i="28"/>
  <c r="BX149" i="28"/>
  <c r="BZ149" i="28"/>
  <c r="CB149" i="28"/>
  <c r="BT150" i="28"/>
  <c r="BV150" i="28"/>
  <c r="BX150" i="28"/>
  <c r="BZ150" i="28"/>
  <c r="CB150" i="28"/>
  <c r="BT151" i="28"/>
  <c r="BV151" i="28"/>
  <c r="BX151" i="28"/>
  <c r="BZ151" i="28"/>
  <c r="CB151" i="28"/>
  <c r="BT152" i="28"/>
  <c r="BV152" i="28"/>
  <c r="BX152" i="28"/>
  <c r="BZ152" i="28"/>
  <c r="CB152" i="28"/>
  <c r="BT153" i="28"/>
  <c r="BV153" i="28"/>
  <c r="BX153" i="28"/>
  <c r="BZ153" i="28"/>
  <c r="CB153" i="28"/>
  <c r="BT154" i="28"/>
  <c r="BV154" i="28"/>
  <c r="BX154" i="28"/>
  <c r="BZ154" i="28"/>
  <c r="CB154" i="28"/>
  <c r="BT155" i="28"/>
  <c r="BV155" i="28"/>
  <c r="BX155" i="28"/>
  <c r="BZ155" i="28"/>
  <c r="CB155" i="28"/>
  <c r="BT156" i="28"/>
  <c r="BV156" i="28"/>
  <c r="BX156" i="28"/>
  <c r="BZ156" i="28"/>
  <c r="CB156" i="28"/>
  <c r="BT157" i="28"/>
  <c r="BV157" i="28"/>
  <c r="BX157" i="28"/>
  <c r="BZ157" i="28"/>
  <c r="CB157" i="28"/>
  <c r="BT158" i="28"/>
  <c r="BV158" i="28"/>
  <c r="BX158" i="28"/>
  <c r="BZ158" i="28"/>
  <c r="CB158" i="28"/>
  <c r="BT159" i="28"/>
  <c r="BV159" i="28"/>
  <c r="BX159" i="28"/>
  <c r="BZ159" i="28"/>
  <c r="CB159" i="28"/>
  <c r="BT160" i="28"/>
  <c r="BV160" i="28"/>
  <c r="BX160" i="28"/>
  <c r="BZ160" i="28"/>
  <c r="CB160" i="28"/>
  <c r="BT161" i="28"/>
  <c r="BV161" i="28"/>
  <c r="BX161" i="28"/>
  <c r="BZ161" i="28"/>
  <c r="CB161" i="28"/>
  <c r="BT162" i="28"/>
  <c r="BV162" i="28"/>
  <c r="BX162" i="28"/>
  <c r="BZ162" i="28"/>
  <c r="CB162" i="28"/>
  <c r="BT163" i="28"/>
  <c r="BV163" i="28"/>
  <c r="BX163" i="28"/>
  <c r="BZ163" i="28"/>
  <c r="CB163" i="28"/>
  <c r="BT164" i="28"/>
  <c r="BV164" i="28"/>
  <c r="BX164" i="28"/>
  <c r="BZ164" i="28"/>
  <c r="CB164" i="28"/>
  <c r="BT165" i="28"/>
  <c r="BV165" i="28"/>
  <c r="BX165" i="28"/>
  <c r="BZ165" i="28"/>
  <c r="CB165" i="28"/>
  <c r="BT166" i="28"/>
  <c r="BV166" i="28"/>
  <c r="BX166" i="28"/>
  <c r="BZ166" i="28"/>
  <c r="CB166" i="28"/>
  <c r="BT167" i="28"/>
  <c r="BV167" i="28"/>
  <c r="BX167" i="28"/>
  <c r="BZ167" i="28"/>
  <c r="CB167" i="28"/>
  <c r="BT168" i="28"/>
  <c r="BV168" i="28"/>
  <c r="BX168" i="28"/>
  <c r="BZ168" i="28"/>
  <c r="CB168" i="28"/>
  <c r="BT169" i="28"/>
  <c r="BV169" i="28"/>
  <c r="BX169" i="28"/>
  <c r="BZ169" i="28"/>
  <c r="CB169" i="28"/>
  <c r="BT170" i="28"/>
  <c r="BV170" i="28"/>
  <c r="BX170" i="28"/>
  <c r="BZ170" i="28"/>
  <c r="CB170" i="28"/>
  <c r="BT171" i="28"/>
  <c r="BV171" i="28"/>
  <c r="BX171" i="28"/>
  <c r="BZ171" i="28"/>
  <c r="CB171" i="28"/>
  <c r="BT172" i="28"/>
  <c r="BV172" i="28"/>
  <c r="BX172" i="28"/>
  <c r="BZ172" i="28"/>
  <c r="CB172" i="28"/>
  <c r="BT173" i="28"/>
  <c r="BV173" i="28"/>
  <c r="BX173" i="28"/>
  <c r="BZ173" i="28"/>
  <c r="CB173" i="28"/>
  <c r="BT174" i="28"/>
  <c r="BV174" i="28"/>
  <c r="BX174" i="28"/>
  <c r="BZ174" i="28"/>
  <c r="CB174" i="28"/>
  <c r="BT175" i="28"/>
  <c r="BV175" i="28"/>
  <c r="BX175" i="28"/>
  <c r="BZ175" i="28"/>
  <c r="CB175" i="28"/>
  <c r="BT176" i="28"/>
  <c r="BV176" i="28"/>
  <c r="BX176" i="28"/>
  <c r="BZ176" i="28"/>
  <c r="CB176" i="28"/>
  <c r="BT177" i="28"/>
  <c r="BV177" i="28"/>
  <c r="BX177" i="28"/>
  <c r="BZ177" i="28"/>
  <c r="CB177" i="28"/>
  <c r="BT178" i="28"/>
  <c r="BV178" i="28"/>
  <c r="BX178" i="28"/>
  <c r="BZ178" i="28"/>
  <c r="CB178" i="28"/>
  <c r="BT179" i="28"/>
  <c r="BV179" i="28"/>
  <c r="BX179" i="28"/>
  <c r="BZ179" i="28"/>
  <c r="CB179" i="28"/>
  <c r="BT180" i="28"/>
  <c r="BV180" i="28"/>
  <c r="BX180" i="28"/>
  <c r="BZ180" i="28"/>
  <c r="CB180" i="28"/>
  <c r="BT181" i="28"/>
  <c r="BV181" i="28"/>
  <c r="BX181" i="28"/>
  <c r="BZ181" i="28"/>
  <c r="CB181" i="28"/>
  <c r="BT182" i="28"/>
  <c r="BV182" i="28"/>
  <c r="BX182" i="28"/>
  <c r="BZ182" i="28"/>
  <c r="CB182" i="28"/>
  <c r="BT183" i="28"/>
  <c r="BV183" i="28"/>
  <c r="BX183" i="28"/>
  <c r="BZ183" i="28"/>
  <c r="CB183" i="28"/>
  <c r="BT184" i="28"/>
  <c r="BV184" i="28"/>
  <c r="BX184" i="28"/>
  <c r="BZ184" i="28"/>
  <c r="CB184" i="28"/>
  <c r="BT185" i="28"/>
  <c r="BV185" i="28"/>
  <c r="BX185" i="28"/>
  <c r="BZ185" i="28"/>
  <c r="CB185" i="28"/>
  <c r="BT186" i="28"/>
  <c r="BV186" i="28"/>
  <c r="BX186" i="28"/>
  <c r="BZ186" i="28"/>
  <c r="CB186" i="28"/>
  <c r="BT187" i="28"/>
  <c r="BV187" i="28"/>
  <c r="BX187" i="28"/>
  <c r="BZ187" i="28"/>
  <c r="CB187" i="28"/>
  <c r="BT188" i="28"/>
  <c r="BV188" i="28"/>
  <c r="BX188" i="28"/>
  <c r="BZ188" i="28"/>
  <c r="CB188" i="28"/>
  <c r="BT189" i="28"/>
  <c r="BV189" i="28"/>
  <c r="BX189" i="28"/>
  <c r="BZ189" i="28"/>
  <c r="CB189" i="28"/>
  <c r="BT190" i="28"/>
  <c r="BV190" i="28"/>
  <c r="BX190" i="28"/>
  <c r="BZ190" i="28"/>
  <c r="CB190" i="28"/>
  <c r="BT191" i="28"/>
  <c r="BV191" i="28"/>
  <c r="BX191" i="28"/>
  <c r="BZ191" i="28"/>
  <c r="CB191" i="28"/>
  <c r="BT192" i="28"/>
  <c r="BV192" i="28"/>
  <c r="BX192" i="28"/>
  <c r="BZ192" i="28"/>
  <c r="CB192" i="28"/>
  <c r="BT193" i="28"/>
  <c r="BV193" i="28"/>
  <c r="BX193" i="28"/>
  <c r="BZ193" i="28"/>
  <c r="CB193" i="28"/>
  <c r="BT194" i="28"/>
  <c r="BV194" i="28"/>
  <c r="BX194" i="28"/>
  <c r="BZ194" i="28"/>
  <c r="CB194" i="28"/>
  <c r="BT195" i="28"/>
  <c r="BV195" i="28"/>
  <c r="BX195" i="28"/>
  <c r="BZ195" i="28"/>
  <c r="CB195" i="28"/>
  <c r="BT196" i="28"/>
  <c r="BV196" i="28"/>
  <c r="BX196" i="28"/>
  <c r="BZ196" i="28"/>
  <c r="CB196" i="28"/>
  <c r="BT197" i="28"/>
  <c r="BV197" i="28"/>
  <c r="BX197" i="28"/>
  <c r="BZ197" i="28"/>
  <c r="CB197" i="28"/>
  <c r="BT198" i="28"/>
  <c r="BV198" i="28"/>
  <c r="BX198" i="28"/>
  <c r="BZ198" i="28"/>
  <c r="CB198" i="28"/>
  <c r="BT199" i="28"/>
  <c r="BV199" i="28"/>
  <c r="BX199" i="28"/>
  <c r="BZ199" i="28"/>
  <c r="CB199" i="28"/>
  <c r="BT200" i="28"/>
  <c r="BV200" i="28"/>
  <c r="BX200" i="28"/>
  <c r="BZ200" i="28"/>
  <c r="CB200" i="28"/>
  <c r="BT201" i="28"/>
  <c r="BV201" i="28"/>
  <c r="BX201" i="28"/>
  <c r="BZ201" i="28"/>
  <c r="CB201" i="28"/>
  <c r="BT202" i="28"/>
  <c r="BV202" i="28"/>
  <c r="BX202" i="28"/>
  <c r="BZ202" i="28"/>
  <c r="CB202" i="28"/>
  <c r="BT203" i="28"/>
  <c r="BV203" i="28"/>
  <c r="BX203" i="28"/>
  <c r="BZ203" i="28"/>
  <c r="CB203" i="28"/>
  <c r="BT204" i="28"/>
  <c r="BV204" i="28"/>
  <c r="BX204" i="28"/>
  <c r="BZ204" i="28"/>
  <c r="CB204" i="28"/>
  <c r="BT205" i="28"/>
  <c r="BV205" i="28"/>
  <c r="BX205" i="28"/>
  <c r="BZ205" i="28"/>
  <c r="CB205" i="28"/>
  <c r="BT206" i="28"/>
  <c r="BV206" i="28"/>
  <c r="BX206" i="28"/>
  <c r="BZ206" i="28"/>
  <c r="CB206" i="28"/>
  <c r="BT207" i="28"/>
  <c r="BV207" i="28"/>
  <c r="BX207" i="28"/>
  <c r="BZ207" i="28"/>
  <c r="CB207" i="28"/>
  <c r="BT208" i="28"/>
  <c r="BV208" i="28"/>
  <c r="BX208" i="28"/>
  <c r="BZ208" i="28"/>
  <c r="CB208" i="28"/>
  <c r="BT209" i="28"/>
  <c r="BV209" i="28"/>
  <c r="BX209" i="28"/>
  <c r="BZ209" i="28"/>
  <c r="CB209" i="28"/>
  <c r="BT210" i="28"/>
  <c r="BV210" i="28"/>
  <c r="BX210" i="28"/>
  <c r="BZ210" i="28"/>
  <c r="CB210" i="28"/>
  <c r="BT211" i="28"/>
  <c r="BV211" i="28"/>
  <c r="BX211" i="28"/>
  <c r="BZ211" i="28"/>
  <c r="CB211" i="28"/>
  <c r="BT212" i="28"/>
  <c r="BV212" i="28"/>
  <c r="BX212" i="28"/>
  <c r="BZ212" i="28"/>
  <c r="CB212" i="28"/>
  <c r="BT213" i="28"/>
  <c r="BV213" i="28"/>
  <c r="BX213" i="28"/>
  <c r="BZ213" i="28"/>
  <c r="CB213" i="28"/>
  <c r="BT214" i="28"/>
  <c r="BV214" i="28"/>
  <c r="BX214" i="28"/>
  <c r="BZ214" i="28"/>
  <c r="CB214" i="28"/>
  <c r="BT215" i="28"/>
  <c r="BV215" i="28"/>
  <c r="BX215" i="28"/>
  <c r="BZ215" i="28"/>
  <c r="CB215" i="28"/>
  <c r="BT216" i="28"/>
  <c r="BV216" i="28"/>
  <c r="BX216" i="28"/>
  <c r="BZ216" i="28"/>
  <c r="CB216" i="28"/>
  <c r="BT217" i="28"/>
  <c r="BV217" i="28"/>
  <c r="BX217" i="28"/>
  <c r="BZ217" i="28"/>
  <c r="CB217" i="28"/>
  <c r="BT218" i="28"/>
  <c r="BV218" i="28"/>
  <c r="BX218" i="28"/>
  <c r="BZ218" i="28"/>
  <c r="CB218" i="28"/>
  <c r="BT219" i="28"/>
  <c r="BV219" i="28"/>
  <c r="BX219" i="28"/>
  <c r="BZ219" i="28"/>
  <c r="CB219" i="28"/>
  <c r="BT220" i="28"/>
  <c r="BV220" i="28"/>
  <c r="BX220" i="28"/>
  <c r="BZ220" i="28"/>
  <c r="CB220" i="28"/>
  <c r="BT221" i="28"/>
  <c r="BV221" i="28"/>
  <c r="BX221" i="28"/>
  <c r="BZ221" i="28"/>
  <c r="CB221" i="28"/>
  <c r="BT222" i="28"/>
  <c r="BV222" i="28"/>
  <c r="BX222" i="28"/>
  <c r="BZ222" i="28"/>
  <c r="CB222" i="28"/>
  <c r="BT223" i="28"/>
  <c r="BV223" i="28"/>
  <c r="BX223" i="28"/>
  <c r="BZ223" i="28"/>
  <c r="CB223" i="28"/>
  <c r="BT224" i="28"/>
  <c r="BV224" i="28"/>
  <c r="BX224" i="28"/>
  <c r="BZ224" i="28"/>
  <c r="CB224" i="28"/>
  <c r="BT225" i="28"/>
  <c r="BV225" i="28"/>
  <c r="BX225" i="28"/>
  <c r="BZ225" i="28"/>
  <c r="CB225" i="28"/>
  <c r="BT226" i="28"/>
  <c r="BV226" i="28"/>
  <c r="BX226" i="28"/>
  <c r="BZ226" i="28"/>
  <c r="CB226" i="28"/>
  <c r="BT227" i="28"/>
  <c r="BV227" i="28"/>
  <c r="BX227" i="28"/>
  <c r="BZ227" i="28"/>
  <c r="CB227" i="28"/>
  <c r="BT228" i="28"/>
  <c r="BV228" i="28"/>
  <c r="BX228" i="28"/>
  <c r="BZ228" i="28"/>
  <c r="CB228" i="28"/>
  <c r="BT229" i="28"/>
  <c r="BV229" i="28"/>
  <c r="BX229" i="28"/>
  <c r="BZ229" i="28"/>
  <c r="CB229" i="28"/>
  <c r="BT230" i="28"/>
  <c r="BV230" i="28"/>
  <c r="BX230" i="28"/>
  <c r="BZ230" i="28"/>
  <c r="CB230" i="28"/>
  <c r="BT231" i="28"/>
  <c r="BV231" i="28"/>
  <c r="BX231" i="28"/>
  <c r="BZ231" i="28"/>
  <c r="CB231" i="28"/>
  <c r="BT232" i="28"/>
  <c r="BV232" i="28"/>
  <c r="BX232" i="28"/>
  <c r="BZ232" i="28"/>
  <c r="CB232" i="28"/>
  <c r="BT233" i="28"/>
  <c r="BV233" i="28"/>
  <c r="BX233" i="28"/>
  <c r="BZ233" i="28"/>
  <c r="CB233" i="28"/>
  <c r="BT234" i="28"/>
  <c r="BV234" i="28"/>
  <c r="BX234" i="28"/>
  <c r="BZ234" i="28"/>
  <c r="CB234" i="28"/>
  <c r="BT235" i="28"/>
  <c r="BV235" i="28"/>
  <c r="BX235" i="28"/>
  <c r="BZ235" i="28"/>
  <c r="CB235" i="28"/>
  <c r="BT236" i="28"/>
  <c r="BV236" i="28"/>
  <c r="BX236" i="28"/>
  <c r="BZ236" i="28"/>
  <c r="CB236" i="28"/>
  <c r="BT237" i="28"/>
  <c r="BV237" i="28"/>
  <c r="BX237" i="28"/>
  <c r="BZ237" i="28"/>
  <c r="CB237" i="28"/>
  <c r="BT238" i="28"/>
  <c r="BV238" i="28"/>
  <c r="BX238" i="28"/>
  <c r="BZ238" i="28"/>
  <c r="CB238" i="28"/>
  <c r="BT239" i="28"/>
  <c r="BV239" i="28"/>
  <c r="BX239" i="28"/>
  <c r="BZ239" i="28"/>
  <c r="CB239" i="28"/>
  <c r="BT240" i="28"/>
  <c r="BV240" i="28"/>
  <c r="BX240" i="28"/>
  <c r="BZ240" i="28"/>
  <c r="CB240" i="28"/>
  <c r="BT241" i="28"/>
  <c r="BV241" i="28"/>
  <c r="BX241" i="28"/>
  <c r="BZ241" i="28"/>
  <c r="CB241" i="28"/>
  <c r="BT242" i="28"/>
  <c r="BV242" i="28"/>
  <c r="BX242" i="28"/>
  <c r="BZ242" i="28"/>
  <c r="CB242" i="28"/>
  <c r="BT243" i="28"/>
  <c r="BV243" i="28"/>
  <c r="BX243" i="28"/>
  <c r="BZ243" i="28"/>
  <c r="CB243" i="28"/>
  <c r="BT244" i="28"/>
  <c r="BV244" i="28"/>
  <c r="BX244" i="28"/>
  <c r="BZ244" i="28"/>
  <c r="CB244" i="28"/>
  <c r="BT245" i="28"/>
  <c r="BV245" i="28"/>
  <c r="BX245" i="28"/>
  <c r="BZ245" i="28"/>
  <c r="CB245" i="28"/>
  <c r="BT246" i="28"/>
  <c r="BV246" i="28"/>
  <c r="BX246" i="28"/>
  <c r="BZ246" i="28"/>
  <c r="CB246" i="28"/>
  <c r="BT247" i="28"/>
  <c r="BV247" i="28"/>
  <c r="BX247" i="28"/>
  <c r="BZ247" i="28"/>
  <c r="CB247" i="28"/>
  <c r="BT248" i="28"/>
  <c r="BV248" i="28"/>
  <c r="BX248" i="28"/>
  <c r="BZ248" i="28"/>
  <c r="CB248" i="28"/>
  <c r="BT249" i="28"/>
  <c r="BV249" i="28"/>
  <c r="BX249" i="28"/>
  <c r="BZ249" i="28"/>
  <c r="CB249" i="28"/>
  <c r="BT250" i="28"/>
  <c r="BV250" i="28"/>
  <c r="BX250" i="28"/>
  <c r="BZ250" i="28"/>
  <c r="CB250" i="28"/>
  <c r="BT251" i="28"/>
  <c r="BV251" i="28"/>
  <c r="BX251" i="28"/>
  <c r="BZ251" i="28"/>
  <c r="CB251" i="28"/>
  <c r="BT252" i="28"/>
  <c r="BV252" i="28"/>
  <c r="BX252" i="28"/>
  <c r="BZ252" i="28"/>
  <c r="CB252" i="28"/>
  <c r="BT253" i="28"/>
  <c r="BV253" i="28"/>
  <c r="BX253" i="28"/>
  <c r="BZ253" i="28"/>
  <c r="CB253" i="28"/>
  <c r="BT254" i="28"/>
  <c r="BV254" i="28"/>
  <c r="BX254" i="28"/>
  <c r="BZ254" i="28"/>
  <c r="CB254" i="28"/>
  <c r="BT255" i="28"/>
  <c r="BV255" i="28"/>
  <c r="BX255" i="28"/>
  <c r="BZ255" i="28"/>
  <c r="CB255" i="28"/>
  <c r="BT256" i="28"/>
  <c r="BV256" i="28"/>
  <c r="BX256" i="28"/>
  <c r="BZ256" i="28"/>
  <c r="CB256" i="28"/>
  <c r="BT257" i="28"/>
  <c r="BV257" i="28"/>
  <c r="BX257" i="28"/>
  <c r="BZ257" i="28"/>
  <c r="CB257" i="28"/>
  <c r="BT258" i="28"/>
  <c r="BV258" i="28"/>
  <c r="BX258" i="28"/>
  <c r="BZ258" i="28"/>
  <c r="CB258" i="28"/>
  <c r="BT259" i="28"/>
  <c r="BV259" i="28"/>
  <c r="BX259" i="28"/>
  <c r="BZ259" i="28"/>
  <c r="CB259" i="28"/>
  <c r="BT260" i="28"/>
  <c r="BV260" i="28"/>
  <c r="BX260" i="28"/>
  <c r="BZ260" i="28"/>
  <c r="CB260" i="28"/>
  <c r="BT261" i="28"/>
  <c r="BV261" i="28"/>
  <c r="BX261" i="28"/>
  <c r="BZ261" i="28"/>
  <c r="CB261" i="28"/>
  <c r="BT262" i="28"/>
  <c r="BV262" i="28"/>
  <c r="BX262" i="28"/>
  <c r="BZ262" i="28"/>
  <c r="CB262" i="28"/>
  <c r="BT263" i="28"/>
  <c r="BV263" i="28"/>
  <c r="BX263" i="28"/>
  <c r="BZ263" i="28"/>
  <c r="CB263" i="28"/>
  <c r="BT264" i="28"/>
  <c r="BV264" i="28"/>
  <c r="BX264" i="28"/>
  <c r="BZ264" i="28"/>
  <c r="CB264" i="28"/>
  <c r="BT265" i="28"/>
  <c r="BV265" i="28"/>
  <c r="BX265" i="28"/>
  <c r="BZ265" i="28"/>
  <c r="CB265" i="28"/>
  <c r="BT266" i="28"/>
  <c r="BV266" i="28"/>
  <c r="BX266" i="28"/>
  <c r="BZ266" i="28"/>
  <c r="CB266" i="28"/>
  <c r="BT267" i="28"/>
  <c r="BV267" i="28"/>
  <c r="BX267" i="28"/>
  <c r="BZ267" i="28"/>
  <c r="CB267" i="28"/>
  <c r="BT268" i="28"/>
  <c r="BV268" i="28"/>
  <c r="BX268" i="28"/>
  <c r="BZ268" i="28"/>
  <c r="CB268" i="28"/>
  <c r="BT269" i="28"/>
  <c r="BV269" i="28"/>
  <c r="BX269" i="28"/>
  <c r="BZ269" i="28"/>
  <c r="CB269" i="28"/>
  <c r="BT270" i="28"/>
  <c r="BV270" i="28"/>
  <c r="BX270" i="28"/>
  <c r="BZ270" i="28"/>
  <c r="CB270" i="28"/>
  <c r="BT271" i="28"/>
  <c r="BV271" i="28"/>
  <c r="BX271" i="28"/>
  <c r="BZ271" i="28"/>
  <c r="CB271" i="28"/>
  <c r="BT272" i="28"/>
  <c r="BV272" i="28"/>
  <c r="BX272" i="28"/>
  <c r="BZ272" i="28"/>
  <c r="CB272" i="28"/>
  <c r="BT273" i="28"/>
  <c r="BV273" i="28"/>
  <c r="BX273" i="28"/>
  <c r="BZ273" i="28"/>
  <c r="CB273" i="28"/>
  <c r="BT274" i="28"/>
  <c r="BV274" i="28"/>
  <c r="BX274" i="28"/>
  <c r="BZ274" i="28"/>
  <c r="CB274" i="28"/>
  <c r="BT275" i="28"/>
  <c r="BV275" i="28"/>
  <c r="BX275" i="28"/>
  <c r="BZ275" i="28"/>
  <c r="CB275" i="28"/>
  <c r="BT276" i="28"/>
  <c r="BV276" i="28"/>
  <c r="BX276" i="28"/>
  <c r="BZ276" i="28"/>
  <c r="CB276" i="28"/>
  <c r="BT277" i="28"/>
  <c r="BV277" i="28"/>
  <c r="BX277" i="28"/>
  <c r="BZ277" i="28"/>
  <c r="CB277" i="28"/>
  <c r="BT278" i="28"/>
  <c r="BV278" i="28"/>
  <c r="BX278" i="28"/>
  <c r="BZ278" i="28"/>
  <c r="CB278" i="28"/>
  <c r="BT279" i="28"/>
  <c r="BV279" i="28"/>
  <c r="BX279" i="28"/>
  <c r="BZ279" i="28"/>
  <c r="CB279" i="28"/>
  <c r="BT280" i="28"/>
  <c r="BV280" i="28"/>
  <c r="BX280" i="28"/>
  <c r="BZ280" i="28"/>
  <c r="CB280" i="28"/>
  <c r="BT281" i="28"/>
  <c r="BV281" i="28"/>
  <c r="BX281" i="28"/>
  <c r="BZ281" i="28"/>
  <c r="CB281" i="28"/>
  <c r="BT282" i="28"/>
  <c r="BV282" i="28"/>
  <c r="BX282" i="28"/>
  <c r="BZ282" i="28"/>
  <c r="CB282" i="28"/>
  <c r="BT283" i="28"/>
  <c r="BV283" i="28"/>
  <c r="BX283" i="28"/>
  <c r="BZ283" i="28"/>
  <c r="CB283" i="28"/>
  <c r="BT284" i="28"/>
  <c r="BV284" i="28"/>
  <c r="BX284" i="28"/>
  <c r="BZ284" i="28"/>
  <c r="CB284" i="28"/>
  <c r="BT285" i="28"/>
  <c r="BV285" i="28"/>
  <c r="BX285" i="28"/>
  <c r="BZ285" i="28"/>
  <c r="CB285" i="28"/>
  <c r="BT286" i="28"/>
  <c r="BV286" i="28"/>
  <c r="BX286" i="28"/>
  <c r="BZ286" i="28"/>
  <c r="CB286" i="28"/>
  <c r="BT287" i="28"/>
  <c r="BV287" i="28"/>
  <c r="BX287" i="28"/>
  <c r="BZ287" i="28"/>
  <c r="CB287" i="28"/>
  <c r="BT288" i="28"/>
  <c r="BV288" i="28"/>
  <c r="BX288" i="28"/>
  <c r="BZ288" i="28"/>
  <c r="CB288" i="28"/>
  <c r="BT289" i="28"/>
  <c r="BV289" i="28"/>
  <c r="BX289" i="28"/>
  <c r="BZ289" i="28"/>
  <c r="CB289" i="28"/>
  <c r="BT290" i="28"/>
  <c r="BV290" i="28"/>
  <c r="BX290" i="28"/>
  <c r="BZ290" i="28"/>
  <c r="CB290" i="28"/>
  <c r="BT291" i="28"/>
  <c r="BV291" i="28"/>
  <c r="BX291" i="28"/>
  <c r="BZ291" i="28"/>
  <c r="CB291" i="28"/>
  <c r="BT292" i="28"/>
  <c r="BV292" i="28"/>
  <c r="BX292" i="28"/>
  <c r="BZ292" i="28"/>
  <c r="CB292" i="28"/>
  <c r="BT293" i="28"/>
  <c r="BV293" i="28"/>
  <c r="BX293" i="28"/>
  <c r="BZ293" i="28"/>
  <c r="CB293" i="28"/>
  <c r="BT294" i="28"/>
  <c r="BV294" i="28"/>
  <c r="BX294" i="28"/>
  <c r="BZ294" i="28"/>
  <c r="CB294" i="28"/>
  <c r="BT295" i="28"/>
  <c r="BV295" i="28"/>
  <c r="BX295" i="28"/>
  <c r="BZ295" i="28"/>
  <c r="CB295" i="28"/>
  <c r="BT296" i="28"/>
  <c r="BV296" i="28"/>
  <c r="BX296" i="28"/>
  <c r="BZ296" i="28"/>
  <c r="CB296" i="28"/>
  <c r="BT297" i="28"/>
  <c r="BV297" i="28"/>
  <c r="BX297" i="28"/>
  <c r="BZ297" i="28"/>
  <c r="CB297" i="28"/>
  <c r="BT298" i="28"/>
  <c r="BV298" i="28"/>
  <c r="BX298" i="28"/>
  <c r="BZ298" i="28"/>
  <c r="CB298" i="28"/>
  <c r="BT299" i="28"/>
  <c r="BV299" i="28"/>
  <c r="BX299" i="28"/>
  <c r="BZ299" i="28"/>
  <c r="CB299" i="28"/>
  <c r="BT300" i="28"/>
  <c r="BV300" i="28"/>
  <c r="BX300" i="28"/>
  <c r="BZ300" i="28"/>
  <c r="CB300" i="28"/>
  <c r="BT301" i="28"/>
  <c r="BV301" i="28"/>
  <c r="BX301" i="28"/>
  <c r="BZ301" i="28"/>
  <c r="CB301" i="28"/>
  <c r="BT302" i="28"/>
  <c r="BV302" i="28"/>
  <c r="BX302" i="28"/>
  <c r="BZ302" i="28"/>
  <c r="CB302" i="28"/>
  <c r="BT303" i="28"/>
  <c r="BV303" i="28"/>
  <c r="BX303" i="28"/>
  <c r="BZ303" i="28"/>
  <c r="CB303" i="28"/>
  <c r="BT304" i="28"/>
  <c r="BV304" i="28"/>
  <c r="BX304" i="28"/>
  <c r="BZ304" i="28"/>
  <c r="CB304" i="28"/>
  <c r="BT305" i="28"/>
  <c r="BV305" i="28"/>
  <c r="BX305" i="28"/>
  <c r="BZ305" i="28"/>
  <c r="CB305" i="28"/>
  <c r="BT306" i="28"/>
  <c r="BV306" i="28"/>
  <c r="BX306" i="28"/>
  <c r="BZ306" i="28"/>
  <c r="CB306" i="28"/>
  <c r="BT307" i="28"/>
  <c r="BV307" i="28"/>
  <c r="BX307" i="28"/>
  <c r="BZ307" i="28"/>
  <c r="CB307" i="28"/>
  <c r="BT308" i="28"/>
  <c r="BV308" i="28"/>
  <c r="BX308" i="28"/>
  <c r="BZ308" i="28"/>
  <c r="CB308" i="28"/>
  <c r="BT309" i="28"/>
  <c r="BV309" i="28"/>
  <c r="BX309" i="28"/>
  <c r="BZ309" i="28"/>
  <c r="CB309" i="28"/>
  <c r="BT310" i="28"/>
  <c r="BV310" i="28"/>
  <c r="BX310" i="28"/>
  <c r="BZ310" i="28"/>
  <c r="CB310" i="28"/>
  <c r="BT311" i="28"/>
  <c r="BV311" i="28"/>
  <c r="BX311" i="28"/>
  <c r="BZ311" i="28"/>
  <c r="CB311" i="28"/>
  <c r="BT312" i="28"/>
  <c r="BV312" i="28"/>
  <c r="BX312" i="28"/>
  <c r="BZ312" i="28"/>
  <c r="CB312" i="28"/>
  <c r="BT313" i="28"/>
  <c r="BV313" i="28"/>
  <c r="BX313" i="28"/>
  <c r="BZ313" i="28"/>
  <c r="CB313" i="28"/>
  <c r="BT314" i="28"/>
  <c r="BV314" i="28"/>
  <c r="BX314" i="28"/>
  <c r="BZ314" i="28"/>
  <c r="CB314" i="28"/>
  <c r="BT315" i="28"/>
  <c r="BV315" i="28"/>
  <c r="BX315" i="28"/>
  <c r="BZ315" i="28"/>
  <c r="CB315" i="28"/>
  <c r="BT316" i="28"/>
  <c r="BV316" i="28"/>
  <c r="BX316" i="28"/>
  <c r="BZ316" i="28"/>
  <c r="CB316" i="28"/>
  <c r="BT317" i="28"/>
  <c r="BV317" i="28"/>
  <c r="BX317" i="28"/>
  <c r="BZ317" i="28"/>
  <c r="CB317" i="28"/>
  <c r="BT318" i="28"/>
  <c r="BV318" i="28"/>
  <c r="BX318" i="28"/>
  <c r="BZ318" i="28"/>
  <c r="CB318" i="28"/>
  <c r="BT319" i="28"/>
  <c r="BV319" i="28"/>
  <c r="BX319" i="28"/>
  <c r="BZ319" i="28"/>
  <c r="CB319" i="28"/>
  <c r="BT320" i="28"/>
  <c r="BV320" i="28"/>
  <c r="BX320" i="28"/>
  <c r="BZ320" i="28"/>
  <c r="CB320" i="28"/>
  <c r="BT321" i="28"/>
  <c r="BV321" i="28"/>
  <c r="BX321" i="28"/>
  <c r="BZ321" i="28"/>
  <c r="CB321" i="28"/>
  <c r="BT322" i="28"/>
  <c r="BV322" i="28"/>
  <c r="BX322" i="28"/>
  <c r="BZ322" i="28"/>
  <c r="CB322" i="28"/>
  <c r="BT323" i="28"/>
  <c r="BV323" i="28"/>
  <c r="BX323" i="28"/>
  <c r="BZ323" i="28"/>
  <c r="CB323" i="28"/>
  <c r="BT324" i="28"/>
  <c r="BV324" i="28"/>
  <c r="BX324" i="28"/>
  <c r="BZ324" i="28"/>
  <c r="CB324" i="28"/>
  <c r="BT325" i="28"/>
  <c r="BV325" i="28"/>
  <c r="BX325" i="28"/>
  <c r="BZ325" i="28"/>
  <c r="CB325" i="28"/>
  <c r="BT326" i="28"/>
  <c r="BV326" i="28"/>
  <c r="BX326" i="28"/>
  <c r="BZ326" i="28"/>
  <c r="CB326" i="28"/>
  <c r="BT327" i="28"/>
  <c r="BV327" i="28"/>
  <c r="BX327" i="28"/>
  <c r="BZ327" i="28"/>
  <c r="CB327" i="28"/>
  <c r="BT328" i="28"/>
  <c r="BV328" i="28"/>
  <c r="BX328" i="28"/>
  <c r="BZ328" i="28"/>
  <c r="CB328" i="28"/>
  <c r="BT329" i="28"/>
  <c r="BV329" i="28"/>
  <c r="BX329" i="28"/>
  <c r="BZ329" i="28"/>
  <c r="CB329" i="28"/>
  <c r="BT330" i="28"/>
  <c r="BV330" i="28"/>
  <c r="BX330" i="28"/>
  <c r="BZ330" i="28"/>
  <c r="CB330" i="28"/>
  <c r="BT331" i="28"/>
  <c r="BV331" i="28"/>
  <c r="BX331" i="28"/>
  <c r="BZ331" i="28"/>
  <c r="CB331" i="28"/>
  <c r="BT332" i="28"/>
  <c r="BV332" i="28"/>
  <c r="BX332" i="28"/>
  <c r="BZ332" i="28"/>
  <c r="CB332" i="28"/>
  <c r="BT333" i="28"/>
  <c r="BV333" i="28"/>
  <c r="BX333" i="28"/>
  <c r="BZ333" i="28"/>
  <c r="CB333" i="28"/>
  <c r="BT334" i="28"/>
  <c r="BV334" i="28"/>
  <c r="BX334" i="28"/>
  <c r="BZ334" i="28"/>
  <c r="CB334" i="28"/>
  <c r="BT335" i="28"/>
  <c r="BV335" i="28"/>
  <c r="BX335" i="28"/>
  <c r="BZ335" i="28"/>
  <c r="CB335" i="28"/>
  <c r="BT336" i="28"/>
  <c r="BV336" i="28"/>
  <c r="BX336" i="28"/>
  <c r="BZ336" i="28"/>
  <c r="CB336" i="28"/>
  <c r="BT337" i="28"/>
  <c r="BV337" i="28"/>
  <c r="BX337" i="28"/>
  <c r="BZ337" i="28"/>
  <c r="CB337" i="28"/>
  <c r="BT338" i="28"/>
  <c r="BV338" i="28"/>
  <c r="BX338" i="28"/>
  <c r="BZ338" i="28"/>
  <c r="CB338" i="28"/>
  <c r="BT339" i="28"/>
  <c r="BV339" i="28"/>
  <c r="BX339" i="28"/>
  <c r="BZ339" i="28"/>
  <c r="CB339" i="28"/>
  <c r="BT340" i="28"/>
  <c r="BV340" i="28"/>
  <c r="BX340" i="28"/>
  <c r="BZ340" i="28"/>
  <c r="CB340" i="28"/>
  <c r="BT341" i="28"/>
  <c r="BV341" i="28"/>
  <c r="BX341" i="28"/>
  <c r="BZ341" i="28"/>
  <c r="CB341" i="28"/>
  <c r="BT342" i="28"/>
  <c r="BV342" i="28"/>
  <c r="BX342" i="28"/>
  <c r="BZ342" i="28"/>
  <c r="CB342" i="28"/>
  <c r="BT343" i="28"/>
  <c r="BV343" i="28"/>
  <c r="BX343" i="28"/>
  <c r="BZ343" i="28"/>
  <c r="CB343" i="28"/>
  <c r="BT344" i="28"/>
  <c r="BV344" i="28"/>
  <c r="BX344" i="28"/>
  <c r="BZ344" i="28"/>
  <c r="CB344" i="28"/>
  <c r="BT345" i="28"/>
  <c r="BV345" i="28"/>
  <c r="BX345" i="28"/>
  <c r="BZ345" i="28"/>
  <c r="CB345" i="28"/>
  <c r="BT346" i="28"/>
  <c r="BV346" i="28"/>
  <c r="BX346" i="28"/>
  <c r="BZ346" i="28"/>
  <c r="CB346" i="28"/>
  <c r="BT347" i="28"/>
  <c r="BV347" i="28"/>
  <c r="BX347" i="28"/>
  <c r="BZ347" i="28"/>
  <c r="CB347" i="28"/>
  <c r="BT348" i="28"/>
  <c r="BV348" i="28"/>
  <c r="BX348" i="28"/>
  <c r="BZ348" i="28"/>
  <c r="CB348" i="28"/>
  <c r="BT349" i="28"/>
  <c r="BV349" i="28"/>
  <c r="BX349" i="28"/>
  <c r="BZ349" i="28"/>
  <c r="CB349" i="28"/>
  <c r="BT350" i="28"/>
  <c r="BV350" i="28"/>
  <c r="BX350" i="28"/>
  <c r="BZ350" i="28"/>
  <c r="CB350" i="28"/>
  <c r="BT351" i="28"/>
  <c r="BV351" i="28"/>
  <c r="BX351" i="28"/>
  <c r="BZ351" i="28"/>
  <c r="CB351" i="28"/>
  <c r="BT352" i="28"/>
  <c r="BV352" i="28"/>
  <c r="BX352" i="28"/>
  <c r="BZ352" i="28"/>
  <c r="CB352" i="28"/>
  <c r="BT353" i="28"/>
  <c r="BV353" i="28"/>
  <c r="BX353" i="28"/>
  <c r="BZ353" i="28"/>
  <c r="CB353" i="28"/>
  <c r="BT354" i="28"/>
  <c r="BV354" i="28"/>
  <c r="BX354" i="28"/>
  <c r="BZ354" i="28"/>
  <c r="CB354" i="28"/>
  <c r="BT355" i="28"/>
  <c r="BV355" i="28"/>
  <c r="BX355" i="28"/>
  <c r="BZ355" i="28"/>
  <c r="CB355" i="28"/>
  <c r="BT356" i="28"/>
  <c r="BV356" i="28"/>
  <c r="BX356" i="28"/>
  <c r="BZ356" i="28"/>
  <c r="CB356" i="28"/>
  <c r="BT357" i="28"/>
  <c r="BV357" i="28"/>
  <c r="BX357" i="28"/>
  <c r="BZ357" i="28"/>
  <c r="CB357" i="28"/>
  <c r="BT358" i="28"/>
  <c r="BV358" i="28"/>
  <c r="BX358" i="28"/>
  <c r="BZ358" i="28"/>
  <c r="CB358" i="28"/>
  <c r="BT359" i="28"/>
  <c r="BV359" i="28"/>
  <c r="BX359" i="28"/>
  <c r="BZ359" i="28"/>
  <c r="CB359" i="28"/>
  <c r="BT360" i="28"/>
  <c r="BV360" i="28"/>
  <c r="BX360" i="28"/>
  <c r="BZ360" i="28"/>
  <c r="CB360" i="28"/>
  <c r="BT361" i="28"/>
  <c r="BV361" i="28"/>
  <c r="BX361" i="28"/>
  <c r="BZ361" i="28"/>
  <c r="CB361" i="28"/>
  <c r="BT362" i="28"/>
  <c r="BV362" i="28"/>
  <c r="BX362" i="28"/>
  <c r="BZ362" i="28"/>
  <c r="CB362" i="28"/>
  <c r="BT363" i="28"/>
  <c r="BV363" i="28"/>
  <c r="BX363" i="28"/>
  <c r="BZ363" i="28"/>
  <c r="CB363" i="28"/>
  <c r="BT364" i="28"/>
  <c r="BV364" i="28"/>
  <c r="BX364" i="28"/>
  <c r="BZ364" i="28"/>
  <c r="CB364" i="28"/>
  <c r="BT365" i="28"/>
  <c r="BV365" i="28"/>
  <c r="BX365" i="28"/>
  <c r="BZ365" i="28"/>
  <c r="CB365" i="28"/>
  <c r="BT366" i="28"/>
  <c r="BV366" i="28"/>
  <c r="BX366" i="28"/>
  <c r="BZ366" i="28"/>
  <c r="CB366" i="28"/>
  <c r="BT367" i="28"/>
  <c r="BV367" i="28"/>
  <c r="BX367" i="28"/>
  <c r="BZ367" i="28"/>
  <c r="CB367" i="28"/>
  <c r="BT368" i="28"/>
  <c r="BV368" i="28"/>
  <c r="BX368" i="28"/>
  <c r="BZ368" i="28"/>
  <c r="CB368" i="28"/>
  <c r="BT369" i="28"/>
  <c r="BV369" i="28"/>
  <c r="BX369" i="28"/>
  <c r="BZ369" i="28"/>
  <c r="CB369" i="28"/>
  <c r="BT370" i="28"/>
  <c r="BV370" i="28"/>
  <c r="BX370" i="28"/>
  <c r="BZ370" i="28"/>
  <c r="CB370" i="28"/>
  <c r="BT371" i="28"/>
  <c r="BV371" i="28"/>
  <c r="BX371" i="28"/>
  <c r="BZ371" i="28"/>
  <c r="CB371" i="28"/>
  <c r="BT372" i="28"/>
  <c r="BV372" i="28"/>
  <c r="BX372" i="28"/>
  <c r="BZ372" i="28"/>
  <c r="CB372" i="28"/>
  <c r="BT373" i="28"/>
  <c r="BV373" i="28"/>
  <c r="BX373" i="28"/>
  <c r="BZ373" i="28"/>
  <c r="CB373" i="28"/>
  <c r="BT374" i="28"/>
  <c r="BV374" i="28"/>
  <c r="BX374" i="28"/>
  <c r="BZ374" i="28"/>
  <c r="CB374" i="28"/>
  <c r="BT375" i="28"/>
  <c r="BV375" i="28"/>
  <c r="BX375" i="28"/>
  <c r="BZ375" i="28"/>
  <c r="CB375" i="28"/>
  <c r="BT376" i="28"/>
  <c r="BV376" i="28"/>
  <c r="BX376" i="28"/>
  <c r="BZ376" i="28"/>
  <c r="CB376" i="28"/>
  <c r="BT377" i="28"/>
  <c r="BV377" i="28"/>
  <c r="BX377" i="28"/>
  <c r="BZ377" i="28"/>
  <c r="CB377" i="28"/>
  <c r="BT378" i="28"/>
  <c r="BV378" i="28"/>
  <c r="BX378" i="28"/>
  <c r="BZ378" i="28"/>
  <c r="CB378" i="28"/>
  <c r="BT379" i="28"/>
  <c r="BV379" i="28"/>
  <c r="BX379" i="28"/>
  <c r="BZ379" i="28"/>
  <c r="CB379" i="28"/>
  <c r="BT380" i="28"/>
  <c r="BV380" i="28"/>
  <c r="BX380" i="28"/>
  <c r="BZ380" i="28"/>
  <c r="CB380" i="28"/>
  <c r="BT381" i="28"/>
  <c r="BV381" i="28"/>
  <c r="BX381" i="28"/>
  <c r="BZ381" i="28"/>
  <c r="CB381" i="28"/>
  <c r="BT382" i="28"/>
  <c r="BV382" i="28"/>
  <c r="BX382" i="28"/>
  <c r="BZ382" i="28"/>
  <c r="CB382" i="28"/>
  <c r="BT383" i="28"/>
  <c r="BV383" i="28"/>
  <c r="BX383" i="28"/>
  <c r="BZ383" i="28"/>
  <c r="CB383" i="28"/>
  <c r="BT384" i="28"/>
  <c r="BV384" i="28"/>
  <c r="BX384" i="28"/>
  <c r="BZ384" i="28"/>
  <c r="CB384" i="28"/>
  <c r="BT385" i="28"/>
  <c r="BV385" i="28"/>
  <c r="BX385" i="28"/>
  <c r="BZ385" i="28"/>
  <c r="CB385" i="28"/>
  <c r="BT386" i="28"/>
  <c r="BV386" i="28"/>
  <c r="BX386" i="28"/>
  <c r="BZ386" i="28"/>
  <c r="CB386" i="28"/>
  <c r="BT387" i="28"/>
  <c r="BV387" i="28"/>
  <c r="BX387" i="28"/>
  <c r="BZ387" i="28"/>
  <c r="CB387" i="28"/>
  <c r="BT388" i="28"/>
  <c r="BV388" i="28"/>
  <c r="BX388" i="28"/>
  <c r="BZ388" i="28"/>
  <c r="CB388" i="28"/>
  <c r="BT389" i="28"/>
  <c r="BV389" i="28"/>
  <c r="BX389" i="28"/>
  <c r="BZ389" i="28"/>
  <c r="CB389" i="28"/>
  <c r="BT390" i="28"/>
  <c r="BV390" i="28"/>
  <c r="BX390" i="28"/>
  <c r="BZ390" i="28"/>
  <c r="CB390" i="28"/>
  <c r="BT391" i="28"/>
  <c r="BV391" i="28"/>
  <c r="BX391" i="28"/>
  <c r="BZ391" i="28"/>
  <c r="CB391" i="28"/>
  <c r="BT392" i="28"/>
  <c r="BV392" i="28"/>
  <c r="BX392" i="28"/>
  <c r="BZ392" i="28"/>
  <c r="CB392" i="28"/>
  <c r="BT393" i="28"/>
  <c r="BV393" i="28"/>
  <c r="BX393" i="28"/>
  <c r="BZ393" i="28"/>
  <c r="CB393" i="28"/>
  <c r="BT394" i="28"/>
  <c r="BV394" i="28"/>
  <c r="BX394" i="28"/>
  <c r="BZ394" i="28"/>
  <c r="CB394" i="28"/>
  <c r="BT395" i="28"/>
  <c r="BV395" i="28"/>
  <c r="BX395" i="28"/>
  <c r="BZ395" i="28"/>
  <c r="CB395" i="28"/>
  <c r="BT396" i="28"/>
  <c r="BV396" i="28"/>
  <c r="BX396" i="28"/>
  <c r="BZ396" i="28"/>
  <c r="CB396" i="28"/>
  <c r="BT397" i="28"/>
  <c r="BV397" i="28"/>
  <c r="BX397" i="28"/>
  <c r="BZ397" i="28"/>
  <c r="CB397" i="28"/>
  <c r="BT398" i="28"/>
  <c r="BV398" i="28"/>
  <c r="BX398" i="28"/>
  <c r="BZ398" i="28"/>
  <c r="CB398" i="28"/>
  <c r="BT399" i="28"/>
  <c r="BV399" i="28"/>
  <c r="BX399" i="28"/>
  <c r="BZ399" i="28"/>
  <c r="CB399" i="28"/>
  <c r="BT400" i="28"/>
  <c r="BV400" i="28"/>
  <c r="BX400" i="28"/>
  <c r="BZ400" i="28"/>
  <c r="CB400" i="28"/>
  <c r="BT401" i="28"/>
  <c r="BV401" i="28"/>
  <c r="BX401" i="28"/>
  <c r="BZ401" i="28"/>
  <c r="CB401" i="28"/>
  <c r="BT402" i="28"/>
  <c r="BV402" i="28"/>
  <c r="BX402" i="28"/>
  <c r="BZ402" i="28"/>
  <c r="CB402" i="28"/>
  <c r="BT403" i="28"/>
  <c r="BV403" i="28"/>
  <c r="BX403" i="28"/>
  <c r="BZ403" i="28"/>
  <c r="CB403" i="28"/>
  <c r="BT404" i="28"/>
  <c r="BV404" i="28"/>
  <c r="BX404" i="28"/>
  <c r="BZ404" i="28"/>
  <c r="CB404" i="28"/>
  <c r="BT405" i="28"/>
  <c r="BV405" i="28"/>
  <c r="BX405" i="28"/>
  <c r="BZ405" i="28"/>
  <c r="CB405" i="28"/>
  <c r="BT406" i="28"/>
  <c r="BV406" i="28"/>
  <c r="BX406" i="28"/>
  <c r="BZ406" i="28"/>
  <c r="CB406" i="28"/>
  <c r="BT407" i="28"/>
  <c r="BV407" i="28"/>
  <c r="BX407" i="28"/>
  <c r="BZ407" i="28"/>
  <c r="CB407" i="28"/>
  <c r="BT408" i="28"/>
  <c r="BV408" i="28"/>
  <c r="BX408" i="28"/>
  <c r="BZ408" i="28"/>
  <c r="CB408" i="28"/>
  <c r="BT409" i="28"/>
  <c r="BV409" i="28"/>
  <c r="BX409" i="28"/>
  <c r="BZ409" i="28"/>
  <c r="CB409" i="28"/>
  <c r="BT410" i="28"/>
  <c r="BV410" i="28"/>
  <c r="BX410" i="28"/>
  <c r="BZ410" i="28"/>
  <c r="CB410" i="28"/>
  <c r="BT411" i="28"/>
  <c r="BV411" i="28"/>
  <c r="BX411" i="28"/>
  <c r="BZ411" i="28"/>
  <c r="CB411" i="28"/>
  <c r="BT412" i="28"/>
  <c r="BV412" i="28"/>
  <c r="BX412" i="28"/>
  <c r="BZ412" i="28"/>
  <c r="CB412" i="28"/>
  <c r="BT413" i="28"/>
  <c r="BV413" i="28"/>
  <c r="BX413" i="28"/>
  <c r="BZ413" i="28"/>
  <c r="CB413" i="28"/>
  <c r="BT414" i="28"/>
  <c r="BV414" i="28"/>
  <c r="BX414" i="28"/>
  <c r="BZ414" i="28"/>
  <c r="CB414" i="28"/>
  <c r="BT415" i="28"/>
  <c r="BV415" i="28"/>
  <c r="BX415" i="28"/>
  <c r="BZ415" i="28"/>
  <c r="CB415" i="28"/>
  <c r="BT416" i="28"/>
  <c r="BV416" i="28"/>
  <c r="BX416" i="28"/>
  <c r="BZ416" i="28"/>
  <c r="CB416" i="28"/>
  <c r="BT417" i="28"/>
  <c r="BV417" i="28"/>
  <c r="BX417" i="28"/>
  <c r="BZ417" i="28"/>
  <c r="CB417" i="28"/>
  <c r="BT418" i="28"/>
  <c r="BV418" i="28"/>
  <c r="BX418" i="28"/>
  <c r="BZ418" i="28"/>
  <c r="CB418" i="28"/>
  <c r="BT419" i="28"/>
  <c r="BV419" i="28"/>
  <c r="BX419" i="28"/>
  <c r="BZ419" i="28"/>
  <c r="CB419" i="28"/>
  <c r="BT420" i="28"/>
  <c r="BV420" i="28"/>
  <c r="BX420" i="28"/>
  <c r="BZ420" i="28"/>
  <c r="CB420" i="28"/>
  <c r="BT421" i="28"/>
  <c r="BV421" i="28"/>
  <c r="BX421" i="28"/>
  <c r="BZ421" i="28"/>
  <c r="CB421" i="28"/>
  <c r="BT422" i="28"/>
  <c r="BV422" i="28"/>
  <c r="BX422" i="28"/>
  <c r="BZ422" i="28"/>
  <c r="CB422" i="28"/>
  <c r="BT423" i="28"/>
  <c r="BV423" i="28"/>
  <c r="BX423" i="28"/>
  <c r="BZ423" i="28"/>
  <c r="CB423" i="28"/>
  <c r="BT424" i="28"/>
  <c r="BV424" i="28"/>
  <c r="BX424" i="28"/>
  <c r="BZ424" i="28"/>
  <c r="CB424" i="28"/>
  <c r="BT425" i="28"/>
  <c r="BV425" i="28"/>
  <c r="BX425" i="28"/>
  <c r="BZ425" i="28"/>
  <c r="CB425" i="28"/>
  <c r="BT426" i="28"/>
  <c r="BV426" i="28"/>
  <c r="BX426" i="28"/>
  <c r="BZ426" i="28"/>
  <c r="CB426" i="28"/>
  <c r="BT427" i="28"/>
  <c r="BV427" i="28"/>
  <c r="BX427" i="28"/>
  <c r="BZ427" i="28"/>
  <c r="CB427" i="28"/>
  <c r="BT428" i="28"/>
  <c r="BV428" i="28"/>
  <c r="BX428" i="28"/>
  <c r="BZ428" i="28"/>
  <c r="CB428" i="28"/>
  <c r="BT429" i="28"/>
  <c r="BV429" i="28"/>
  <c r="BX429" i="28"/>
  <c r="BZ429" i="28"/>
  <c r="CB429" i="28"/>
  <c r="BT430" i="28"/>
  <c r="BV430" i="28"/>
  <c r="BX430" i="28"/>
  <c r="BZ430" i="28"/>
  <c r="CB430" i="28"/>
  <c r="BT431" i="28"/>
  <c r="BV431" i="28"/>
  <c r="BX431" i="28"/>
  <c r="BZ431" i="28"/>
  <c r="CB431" i="28"/>
  <c r="BT432" i="28"/>
  <c r="BV432" i="28"/>
  <c r="BX432" i="28"/>
  <c r="BZ432" i="28"/>
  <c r="CB432" i="28"/>
  <c r="BT433" i="28"/>
  <c r="BV433" i="28"/>
  <c r="BX433" i="28"/>
  <c r="BZ433" i="28"/>
  <c r="CB433" i="28"/>
  <c r="BT434" i="28"/>
  <c r="BV434" i="28"/>
  <c r="BX434" i="28"/>
  <c r="BZ434" i="28"/>
  <c r="CB434" i="28"/>
  <c r="BT435" i="28"/>
  <c r="BV435" i="28"/>
  <c r="BX435" i="28"/>
  <c r="BZ435" i="28"/>
  <c r="CB435" i="28"/>
  <c r="BT436" i="28"/>
  <c r="BV436" i="28"/>
  <c r="BX436" i="28"/>
  <c r="BZ436" i="28"/>
  <c r="CB436" i="28"/>
  <c r="BT437" i="28"/>
  <c r="BV437" i="28"/>
  <c r="BX437" i="28"/>
  <c r="BZ437" i="28"/>
  <c r="CB437" i="28"/>
  <c r="BT438" i="28"/>
  <c r="BV438" i="28"/>
  <c r="BX438" i="28"/>
  <c r="BZ438" i="28"/>
  <c r="CB438" i="28"/>
  <c r="BT439" i="28"/>
  <c r="BV439" i="28"/>
  <c r="BX439" i="28"/>
  <c r="BZ439" i="28"/>
  <c r="CB439" i="28"/>
  <c r="BT440" i="28"/>
  <c r="BV440" i="28"/>
  <c r="BX440" i="28"/>
  <c r="BZ440" i="28"/>
  <c r="CB440" i="28"/>
  <c r="BT441" i="28"/>
  <c r="BV441" i="28"/>
  <c r="BX441" i="28"/>
  <c r="BZ441" i="28"/>
  <c r="CB441" i="28"/>
  <c r="BT442" i="28"/>
  <c r="BV442" i="28"/>
  <c r="BX442" i="28"/>
  <c r="BZ442" i="28"/>
  <c r="CB442" i="28"/>
  <c r="BT443" i="28"/>
  <c r="BV443" i="28"/>
  <c r="BX443" i="28"/>
  <c r="BZ443" i="28"/>
  <c r="CB443" i="28"/>
  <c r="BT444" i="28"/>
  <c r="BV444" i="28"/>
  <c r="BX444" i="28"/>
  <c r="BZ444" i="28"/>
  <c r="CB444" i="28"/>
  <c r="BT445" i="28"/>
  <c r="BV445" i="28"/>
  <c r="BX445" i="28"/>
  <c r="BZ445" i="28"/>
  <c r="CB445" i="28"/>
  <c r="BT446" i="28"/>
  <c r="BV446" i="28"/>
  <c r="BX446" i="28"/>
  <c r="BZ446" i="28"/>
  <c r="CB446" i="28"/>
  <c r="BT447" i="28"/>
  <c r="BV447" i="28"/>
  <c r="BX447" i="28"/>
  <c r="BZ447" i="28"/>
  <c r="CB447" i="28"/>
  <c r="BT448" i="28"/>
  <c r="BV448" i="28"/>
  <c r="BX448" i="28"/>
  <c r="BZ448" i="28"/>
  <c r="CB448" i="28"/>
  <c r="BT449" i="28"/>
  <c r="BV449" i="28"/>
  <c r="BX449" i="28"/>
  <c r="BZ449" i="28"/>
  <c r="CB449" i="28"/>
  <c r="BT450" i="28"/>
  <c r="BV450" i="28"/>
  <c r="BX450" i="28"/>
  <c r="BZ450" i="28"/>
  <c r="CB450" i="28"/>
  <c r="BT451" i="28"/>
  <c r="BV451" i="28"/>
  <c r="BX451" i="28"/>
  <c r="BZ451" i="28"/>
  <c r="CB451" i="28"/>
  <c r="BT452" i="28"/>
  <c r="BV452" i="28"/>
  <c r="BX452" i="28"/>
  <c r="BZ452" i="28"/>
  <c r="CB452" i="28"/>
  <c r="BT453" i="28"/>
  <c r="BV453" i="28"/>
  <c r="BX453" i="28"/>
  <c r="BZ453" i="28"/>
  <c r="CB453" i="28"/>
  <c r="BT454" i="28"/>
  <c r="BV454" i="28"/>
  <c r="BX454" i="28"/>
  <c r="BZ454" i="28"/>
  <c r="CB454" i="28"/>
  <c r="BT455" i="28"/>
  <c r="BV455" i="28"/>
  <c r="BX455" i="28"/>
  <c r="BZ455" i="28"/>
  <c r="CB455" i="28"/>
  <c r="BT456" i="28"/>
  <c r="BV456" i="28"/>
  <c r="BX456" i="28"/>
  <c r="BZ456" i="28"/>
  <c r="CB456" i="28"/>
  <c r="BT457" i="28"/>
  <c r="BV457" i="28"/>
  <c r="BX457" i="28"/>
  <c r="BZ457" i="28"/>
  <c r="CB457" i="28"/>
  <c r="BT458" i="28"/>
  <c r="BV458" i="28"/>
  <c r="BX458" i="28"/>
  <c r="BZ458" i="28"/>
  <c r="CB458" i="28"/>
  <c r="BT459" i="28"/>
  <c r="BV459" i="28"/>
  <c r="BX459" i="28"/>
  <c r="BZ459" i="28"/>
  <c r="CB459" i="28"/>
  <c r="BT460" i="28"/>
  <c r="BV460" i="28"/>
  <c r="BX460" i="28"/>
  <c r="BZ460" i="28"/>
  <c r="CB460" i="28"/>
  <c r="BT461" i="28"/>
  <c r="BV461" i="28"/>
  <c r="BX461" i="28"/>
  <c r="BZ461" i="28"/>
  <c r="CB461" i="28"/>
  <c r="BT462" i="28"/>
  <c r="BV462" i="28"/>
  <c r="BX462" i="28"/>
  <c r="BZ462" i="28"/>
  <c r="CB462" i="28"/>
  <c r="BT463" i="28"/>
  <c r="BV463" i="28"/>
  <c r="BX463" i="28"/>
  <c r="BZ463" i="28"/>
  <c r="CB463" i="28"/>
  <c r="BT464" i="28"/>
  <c r="BV464" i="28"/>
  <c r="BX464" i="28"/>
  <c r="BZ464" i="28"/>
  <c r="CB464" i="28"/>
  <c r="BT465" i="28"/>
  <c r="BV465" i="28"/>
  <c r="BX465" i="28"/>
  <c r="BZ465" i="28"/>
  <c r="CB465" i="28"/>
  <c r="BT466" i="28"/>
  <c r="BV466" i="28"/>
  <c r="BX466" i="28"/>
  <c r="BZ466" i="28"/>
  <c r="CB466" i="28"/>
  <c r="BT467" i="28"/>
  <c r="BV467" i="28"/>
  <c r="BX467" i="28"/>
  <c r="BZ467" i="28"/>
  <c r="CB467" i="28"/>
  <c r="BT468" i="28"/>
  <c r="BV468" i="28"/>
  <c r="BX468" i="28"/>
  <c r="BZ468" i="28"/>
  <c r="CB468" i="28"/>
  <c r="BT469" i="28"/>
  <c r="BV469" i="28"/>
  <c r="BX469" i="28"/>
  <c r="BZ469" i="28"/>
  <c r="CB469" i="28"/>
  <c r="BT470" i="28"/>
  <c r="BV470" i="28"/>
  <c r="BX470" i="28"/>
  <c r="BZ470" i="28"/>
  <c r="CB470" i="28"/>
  <c r="BT471" i="28"/>
  <c r="BV471" i="28"/>
  <c r="BX471" i="28"/>
  <c r="BZ471" i="28"/>
  <c r="CB471" i="28"/>
  <c r="BT472" i="28"/>
  <c r="BV472" i="28"/>
  <c r="BX472" i="28"/>
  <c r="BZ472" i="28"/>
  <c r="CB472" i="28"/>
  <c r="BT473" i="28"/>
  <c r="BV473" i="28"/>
  <c r="BX473" i="28"/>
  <c r="BZ473" i="28"/>
  <c r="CB473" i="28"/>
  <c r="BT474" i="28"/>
  <c r="BV474" i="28"/>
  <c r="BX474" i="28"/>
  <c r="BZ474" i="28"/>
  <c r="CB474" i="28"/>
  <c r="BT475" i="28"/>
  <c r="BV475" i="28"/>
  <c r="BX475" i="28"/>
  <c r="BZ475" i="28"/>
  <c r="CB475" i="28"/>
  <c r="BT476" i="28"/>
  <c r="BV476" i="28"/>
  <c r="BX476" i="28"/>
  <c r="BZ476" i="28"/>
  <c r="CB476" i="28"/>
  <c r="BT477" i="28"/>
  <c r="BV477" i="28"/>
  <c r="BX477" i="28"/>
  <c r="BZ477" i="28"/>
  <c r="CB477" i="28"/>
  <c r="BT478" i="28"/>
  <c r="BV478" i="28"/>
  <c r="BX478" i="28"/>
  <c r="BZ478" i="28"/>
  <c r="CB478" i="28"/>
  <c r="BT479" i="28"/>
  <c r="BV479" i="28"/>
  <c r="BX479" i="28"/>
  <c r="BZ479" i="28"/>
  <c r="CB479" i="28"/>
  <c r="BT480" i="28"/>
  <c r="BV480" i="28"/>
  <c r="BX480" i="28"/>
  <c r="BZ480" i="28"/>
  <c r="CB480" i="28"/>
  <c r="BT481" i="28"/>
  <c r="BV481" i="28"/>
  <c r="BX481" i="28"/>
  <c r="BZ481" i="28"/>
  <c r="CB481" i="28"/>
  <c r="BT482" i="28"/>
  <c r="BV482" i="28"/>
  <c r="BX482" i="28"/>
  <c r="BZ482" i="28"/>
  <c r="CB482" i="28"/>
  <c r="BT483" i="28"/>
  <c r="BV483" i="28"/>
  <c r="BX483" i="28"/>
  <c r="BZ483" i="28"/>
  <c r="CB483" i="28"/>
  <c r="BT484" i="28"/>
  <c r="BV484" i="28"/>
  <c r="BX484" i="28"/>
  <c r="BZ484" i="28"/>
  <c r="CB484" i="28"/>
  <c r="BT485" i="28"/>
  <c r="BV485" i="28"/>
  <c r="BX485" i="28"/>
  <c r="BZ485" i="28"/>
  <c r="CB485" i="28"/>
  <c r="BT486" i="28"/>
  <c r="BV486" i="28"/>
  <c r="BX486" i="28"/>
  <c r="BZ486" i="28"/>
  <c r="CB486" i="28"/>
  <c r="BT487" i="28"/>
  <c r="BV487" i="28"/>
  <c r="BX487" i="28"/>
  <c r="BZ487" i="28"/>
  <c r="CB487" i="28"/>
  <c r="BT488" i="28"/>
  <c r="BV488" i="28"/>
  <c r="BX488" i="28"/>
  <c r="BZ488" i="28"/>
  <c r="CB488" i="28"/>
  <c r="BT489" i="28"/>
  <c r="BV489" i="28"/>
  <c r="BX489" i="28"/>
  <c r="BZ489" i="28"/>
  <c r="CB489" i="28"/>
  <c r="BT490" i="28"/>
  <c r="BV490" i="28"/>
  <c r="BX490" i="28"/>
  <c r="BZ490" i="28"/>
  <c r="CB490" i="28"/>
  <c r="BT491" i="28"/>
  <c r="BV491" i="28"/>
  <c r="BX491" i="28"/>
  <c r="BZ491" i="28"/>
  <c r="CB491" i="28"/>
  <c r="BT492" i="28"/>
  <c r="BV492" i="28"/>
  <c r="BX492" i="28"/>
  <c r="BZ492" i="28"/>
  <c r="CB492" i="28"/>
  <c r="BT493" i="28"/>
  <c r="BV493" i="28"/>
  <c r="BX493" i="28"/>
  <c r="BZ493" i="28"/>
  <c r="CB493" i="28"/>
  <c r="BT494" i="28"/>
  <c r="BV494" i="28"/>
  <c r="BX494" i="28"/>
  <c r="BZ494" i="28"/>
  <c r="CB494" i="28"/>
  <c r="BT495" i="28"/>
  <c r="BV495" i="28"/>
  <c r="BX495" i="28"/>
  <c r="BZ495" i="28"/>
  <c r="CB495" i="28"/>
  <c r="BT496" i="28"/>
  <c r="BV496" i="28"/>
  <c r="BX496" i="28"/>
  <c r="BZ496" i="28"/>
  <c r="CB496" i="28"/>
  <c r="BT497" i="28"/>
  <c r="BV497" i="28"/>
  <c r="BX497" i="28"/>
  <c r="BZ497" i="28"/>
  <c r="CB497" i="28"/>
  <c r="BT498" i="28"/>
  <c r="BV498" i="28"/>
  <c r="BX498" i="28"/>
  <c r="BZ498" i="28"/>
  <c r="CB498" i="28"/>
  <c r="BT499" i="28"/>
  <c r="BV499" i="28"/>
  <c r="BX499" i="28"/>
  <c r="BZ499" i="28"/>
  <c r="CB499" i="28"/>
  <c r="BT500" i="28"/>
  <c r="BV500" i="28"/>
  <c r="BX500" i="28"/>
  <c r="BZ500" i="28"/>
  <c r="CB500" i="28"/>
  <c r="BT501" i="28"/>
  <c r="BV501" i="28"/>
  <c r="BX501" i="28"/>
  <c r="BZ501" i="28"/>
  <c r="CB501" i="28"/>
  <c r="BT502" i="28"/>
  <c r="BV502" i="28"/>
  <c r="BX502" i="28"/>
  <c r="BZ502" i="28"/>
  <c r="CB502" i="28"/>
  <c r="BT503" i="28"/>
  <c r="BV503" i="28"/>
  <c r="BX503" i="28"/>
  <c r="BZ503" i="28"/>
  <c r="CB503" i="28"/>
  <c r="BT504" i="28"/>
  <c r="BV504" i="28"/>
  <c r="BX504" i="28"/>
  <c r="BZ504" i="28"/>
  <c r="CB504" i="28"/>
  <c r="BT505" i="28"/>
  <c r="BV505" i="28"/>
  <c r="BX505" i="28"/>
  <c r="BZ505" i="28"/>
  <c r="CB505" i="28"/>
  <c r="BT506" i="28"/>
  <c r="BV506" i="28"/>
  <c r="BX506" i="28"/>
  <c r="BZ506" i="28"/>
  <c r="CB506" i="28"/>
  <c r="BT507" i="28"/>
  <c r="BV507" i="28"/>
  <c r="BX507" i="28"/>
  <c r="BZ507" i="28"/>
  <c r="CB507" i="28"/>
  <c r="BT508" i="28"/>
  <c r="BV508" i="28"/>
  <c r="BX508" i="28"/>
  <c r="BZ508" i="28"/>
  <c r="CB508" i="28"/>
  <c r="BT509" i="28"/>
  <c r="BV509" i="28"/>
  <c r="BX509" i="28"/>
  <c r="BZ509" i="28"/>
  <c r="CB509" i="28"/>
  <c r="BT510" i="28"/>
  <c r="BV510" i="28"/>
  <c r="BX510" i="28"/>
  <c r="BZ510" i="28"/>
  <c r="CB510" i="28"/>
  <c r="BT511" i="28"/>
  <c r="BV511" i="28"/>
  <c r="BX511" i="28"/>
  <c r="BZ511" i="28"/>
  <c r="CB511" i="28"/>
  <c r="BT512" i="28"/>
  <c r="BV512" i="28"/>
  <c r="BX512" i="28"/>
  <c r="BZ512" i="28"/>
  <c r="CB512" i="28"/>
  <c r="BT513" i="28"/>
  <c r="BV513" i="28"/>
  <c r="BX513" i="28"/>
  <c r="BZ513" i="28"/>
  <c r="CB513" i="28"/>
  <c r="BT514" i="28"/>
  <c r="BV514" i="28"/>
  <c r="BX514" i="28"/>
  <c r="BZ514" i="28"/>
  <c r="CB514" i="28"/>
  <c r="BT515" i="28"/>
  <c r="BV515" i="28"/>
  <c r="BX515" i="28"/>
  <c r="BZ515" i="28"/>
  <c r="CB515" i="28"/>
  <c r="BT516" i="28"/>
  <c r="BV516" i="28"/>
  <c r="BX516" i="28"/>
  <c r="BZ516" i="28"/>
  <c r="CB516" i="28"/>
  <c r="BT517" i="28"/>
  <c r="BV517" i="28"/>
  <c r="BX517" i="28"/>
  <c r="BZ517" i="28"/>
  <c r="CB517" i="28"/>
  <c r="BT518" i="28"/>
  <c r="BV518" i="28"/>
  <c r="BX518" i="28"/>
  <c r="BZ518" i="28"/>
  <c r="CB518" i="28"/>
  <c r="BT519" i="28"/>
  <c r="BV519" i="28"/>
  <c r="BX519" i="28"/>
  <c r="BZ519" i="28"/>
  <c r="CB519" i="28"/>
  <c r="BT520" i="28"/>
  <c r="BV520" i="28"/>
  <c r="BX520" i="28"/>
  <c r="BZ520" i="28"/>
  <c r="CB520" i="28"/>
  <c r="BT521" i="28"/>
  <c r="BV521" i="28"/>
  <c r="BX521" i="28"/>
  <c r="BZ521" i="28"/>
  <c r="CB521" i="28"/>
  <c r="BT522" i="28"/>
  <c r="BV522" i="28"/>
  <c r="BX522" i="28"/>
  <c r="BZ522" i="28"/>
  <c r="CB522" i="28"/>
  <c r="BT523" i="28"/>
  <c r="BV523" i="28"/>
  <c r="BX523" i="28"/>
  <c r="BZ523" i="28"/>
  <c r="CB523" i="28"/>
  <c r="BT524" i="28"/>
  <c r="BV524" i="28"/>
  <c r="BX524" i="28"/>
  <c r="BZ524" i="28"/>
  <c r="CB524" i="28"/>
  <c r="BT525" i="28"/>
  <c r="BV525" i="28"/>
  <c r="BX525" i="28"/>
  <c r="BZ525" i="28"/>
  <c r="CB525" i="28"/>
  <c r="BT526" i="28"/>
  <c r="BV526" i="28"/>
  <c r="BX526" i="28"/>
  <c r="BZ526" i="28"/>
  <c r="CB526" i="28"/>
  <c r="BT527" i="28"/>
  <c r="BV527" i="28"/>
  <c r="BX527" i="28"/>
  <c r="BZ527" i="28"/>
  <c r="CB527" i="28"/>
  <c r="BT528" i="28"/>
  <c r="BV528" i="28"/>
  <c r="BX528" i="28"/>
  <c r="BZ528" i="28"/>
  <c r="CB528" i="28"/>
  <c r="BT529" i="28"/>
  <c r="BV529" i="28"/>
  <c r="BX529" i="28"/>
  <c r="BZ529" i="28"/>
  <c r="CB529" i="28"/>
  <c r="BT530" i="28"/>
  <c r="BV530" i="28"/>
  <c r="BX530" i="28"/>
  <c r="BZ530" i="28"/>
  <c r="CB530" i="28"/>
  <c r="BT531" i="28"/>
  <c r="BV531" i="28"/>
  <c r="BX531" i="28"/>
  <c r="BZ531" i="28"/>
  <c r="CB531" i="28"/>
  <c r="BT532" i="28"/>
  <c r="BV532" i="28"/>
  <c r="BX532" i="28"/>
  <c r="BZ532" i="28"/>
  <c r="CB532" i="28"/>
  <c r="BT533" i="28"/>
  <c r="BV533" i="28"/>
  <c r="BX533" i="28"/>
  <c r="BZ533" i="28"/>
  <c r="CB533" i="28"/>
  <c r="BT534" i="28"/>
  <c r="BV534" i="28"/>
  <c r="BX534" i="28"/>
  <c r="BZ534" i="28"/>
  <c r="CB534" i="28"/>
  <c r="BT535" i="28"/>
  <c r="BV535" i="28"/>
  <c r="BX535" i="28"/>
  <c r="BZ535" i="28"/>
  <c r="CB535" i="28"/>
  <c r="BT536" i="28"/>
  <c r="BV536" i="28"/>
  <c r="BX536" i="28"/>
  <c r="BZ536" i="28"/>
  <c r="CB536" i="28"/>
  <c r="BT537" i="28"/>
  <c r="BV537" i="28"/>
  <c r="BX537" i="28"/>
  <c r="BZ537" i="28"/>
  <c r="CB537" i="28"/>
  <c r="BT538" i="28"/>
  <c r="BV538" i="28"/>
  <c r="BX538" i="28"/>
  <c r="BZ538" i="28"/>
  <c r="CB538" i="28"/>
  <c r="BT539" i="28"/>
  <c r="BV539" i="28"/>
  <c r="BX539" i="28"/>
  <c r="BZ539" i="28"/>
  <c r="CB539" i="28"/>
  <c r="BT540" i="28"/>
  <c r="BV540" i="28"/>
  <c r="BX540" i="28"/>
  <c r="BZ540" i="28"/>
  <c r="CB540" i="28"/>
  <c r="BT541" i="28"/>
  <c r="BV541" i="28"/>
  <c r="BX541" i="28"/>
  <c r="BZ541" i="28"/>
  <c r="CB541" i="28"/>
  <c r="BT542" i="28"/>
  <c r="BV542" i="28"/>
  <c r="BX542" i="28"/>
  <c r="BZ542" i="28"/>
  <c r="CB542" i="28"/>
  <c r="BT543" i="28"/>
  <c r="BV543" i="28"/>
  <c r="BX543" i="28"/>
  <c r="BZ543" i="28"/>
  <c r="CB543" i="28"/>
  <c r="BT544" i="28"/>
  <c r="BV544" i="28"/>
  <c r="BX544" i="28"/>
  <c r="BZ544" i="28"/>
  <c r="CB544" i="28"/>
  <c r="BT545" i="28"/>
  <c r="BV545" i="28"/>
  <c r="BX545" i="28"/>
  <c r="BZ545" i="28"/>
  <c r="CB545" i="28"/>
  <c r="BT546" i="28"/>
  <c r="BV546" i="28"/>
  <c r="BX546" i="28"/>
  <c r="BZ546" i="28"/>
  <c r="CB546" i="28"/>
  <c r="BT547" i="28"/>
  <c r="BV547" i="28"/>
  <c r="BX547" i="28"/>
  <c r="BZ547" i="28"/>
  <c r="CB547" i="28"/>
  <c r="BT548" i="28"/>
  <c r="BV548" i="28"/>
  <c r="BX548" i="28"/>
  <c r="BZ548" i="28"/>
  <c r="CB548" i="28"/>
  <c r="BT549" i="28"/>
  <c r="BV549" i="28"/>
  <c r="BX549" i="28"/>
  <c r="BZ549" i="28"/>
  <c r="CB549" i="28"/>
  <c r="BT550" i="28"/>
  <c r="BV550" i="28"/>
  <c r="BX550" i="28"/>
  <c r="BZ550" i="28"/>
  <c r="CB550" i="28"/>
  <c r="BT551" i="28"/>
  <c r="BV551" i="28"/>
  <c r="BX551" i="28"/>
  <c r="BZ551" i="28"/>
  <c r="CB551" i="28"/>
  <c r="BT552" i="28"/>
  <c r="BV552" i="28"/>
  <c r="BX552" i="28"/>
  <c r="BZ552" i="28"/>
  <c r="CB552" i="28"/>
  <c r="BT553" i="28"/>
  <c r="BV553" i="28"/>
  <c r="BX553" i="28"/>
  <c r="BZ553" i="28"/>
  <c r="CB553" i="28"/>
  <c r="BT554" i="28"/>
  <c r="BV554" i="28"/>
  <c r="BX554" i="28"/>
  <c r="BZ554" i="28"/>
  <c r="CB554" i="28"/>
  <c r="BT555" i="28"/>
  <c r="BV555" i="28"/>
  <c r="BX555" i="28"/>
  <c r="BZ555" i="28"/>
  <c r="CB555" i="28"/>
  <c r="BT556" i="28"/>
  <c r="BV556" i="28"/>
  <c r="BX556" i="28"/>
  <c r="BZ556" i="28"/>
  <c r="CB556" i="28"/>
  <c r="BT557" i="28"/>
  <c r="BV557" i="28"/>
  <c r="BX557" i="28"/>
  <c r="BZ557" i="28"/>
  <c r="CB557" i="28"/>
  <c r="BT558" i="28"/>
  <c r="BV558" i="28"/>
  <c r="BX558" i="28"/>
  <c r="BZ558" i="28"/>
  <c r="CB558" i="28"/>
  <c r="BT559" i="28"/>
  <c r="BV559" i="28"/>
  <c r="BX559" i="28"/>
  <c r="BZ559" i="28"/>
  <c r="CB559" i="28"/>
  <c r="BT560" i="28"/>
  <c r="BV560" i="28"/>
  <c r="BX560" i="28"/>
  <c r="BZ560" i="28"/>
  <c r="CB560" i="28"/>
  <c r="BT561" i="28"/>
  <c r="BV561" i="28"/>
  <c r="BX561" i="28"/>
  <c r="BZ561" i="28"/>
  <c r="CB561" i="28"/>
  <c r="BT562" i="28"/>
  <c r="BV562" i="28"/>
  <c r="BX562" i="28"/>
  <c r="BZ562" i="28"/>
  <c r="CB562" i="28"/>
  <c r="BT563" i="28"/>
  <c r="BV563" i="28"/>
  <c r="BX563" i="28"/>
  <c r="BZ563" i="28"/>
  <c r="CB563" i="28"/>
  <c r="BT564" i="28"/>
  <c r="BV564" i="28"/>
  <c r="BX564" i="28"/>
  <c r="BZ564" i="28"/>
  <c r="CB564" i="28"/>
  <c r="BT565" i="28"/>
  <c r="BV565" i="28"/>
  <c r="BX565" i="28"/>
  <c r="BZ565" i="28"/>
  <c r="CB565" i="28"/>
  <c r="BT566" i="28"/>
  <c r="BV566" i="28"/>
  <c r="BX566" i="28"/>
  <c r="BZ566" i="28"/>
  <c r="CB566" i="28"/>
  <c r="BT567" i="28"/>
  <c r="BV567" i="28"/>
  <c r="BX567" i="28"/>
  <c r="BZ567" i="28"/>
  <c r="CB567" i="28"/>
  <c r="BT568" i="28"/>
  <c r="BV568" i="28"/>
  <c r="BX568" i="28"/>
  <c r="BZ568" i="28"/>
  <c r="CB568" i="28"/>
  <c r="BT569" i="28"/>
  <c r="BV569" i="28"/>
  <c r="BX569" i="28"/>
  <c r="BZ569" i="28"/>
  <c r="CB569" i="28"/>
  <c r="BT570" i="28"/>
  <c r="BV570" i="28"/>
  <c r="BX570" i="28"/>
  <c r="BZ570" i="28"/>
  <c r="CB570" i="28"/>
  <c r="BT571" i="28"/>
  <c r="BV571" i="28"/>
  <c r="BX571" i="28"/>
  <c r="BZ571" i="28"/>
  <c r="CB571" i="28"/>
  <c r="BT572" i="28"/>
  <c r="BV572" i="28"/>
  <c r="BX572" i="28"/>
  <c r="BZ572" i="28"/>
  <c r="CB572" i="28"/>
  <c r="BT573" i="28"/>
  <c r="BV573" i="28"/>
  <c r="BX573" i="28"/>
  <c r="BZ573" i="28"/>
  <c r="CB573" i="28"/>
  <c r="BT574" i="28"/>
  <c r="BV574" i="28"/>
  <c r="BX574" i="28"/>
  <c r="BZ574" i="28"/>
  <c r="CB574" i="28"/>
  <c r="BT575" i="28"/>
  <c r="BV575" i="28"/>
  <c r="BX575" i="28"/>
  <c r="BZ575" i="28"/>
  <c r="CB575" i="28"/>
  <c r="BT576" i="28"/>
  <c r="BV576" i="28"/>
  <c r="BX576" i="28"/>
  <c r="BZ576" i="28"/>
  <c r="CB576" i="28"/>
  <c r="BT577" i="28"/>
  <c r="BV577" i="28"/>
  <c r="BX577" i="28"/>
  <c r="BZ577" i="28"/>
  <c r="CB577" i="28"/>
  <c r="BT578" i="28"/>
  <c r="BV578" i="28"/>
  <c r="BX578" i="28"/>
  <c r="BZ578" i="28"/>
  <c r="CB578" i="28"/>
  <c r="BT579" i="28"/>
  <c r="BV579" i="28"/>
  <c r="BX579" i="28"/>
  <c r="BZ579" i="28"/>
  <c r="CB579" i="28"/>
  <c r="BT580" i="28"/>
  <c r="BV580" i="28"/>
  <c r="BX580" i="28"/>
  <c r="BZ580" i="28"/>
  <c r="CB580" i="28"/>
  <c r="BT581" i="28"/>
  <c r="BV581" i="28"/>
  <c r="BX581" i="28"/>
  <c r="BZ581" i="28"/>
  <c r="CB581" i="28"/>
  <c r="BT582" i="28"/>
  <c r="BV582" i="28"/>
  <c r="BX582" i="28"/>
  <c r="BZ582" i="28"/>
  <c r="CB582" i="28"/>
  <c r="BT583" i="28"/>
  <c r="BV583" i="28"/>
  <c r="BX583" i="28"/>
  <c r="BZ583" i="28"/>
  <c r="CB583" i="28"/>
  <c r="BT584" i="28"/>
  <c r="BV584" i="28"/>
  <c r="BX584" i="28"/>
  <c r="BZ584" i="28"/>
  <c r="CB584" i="28"/>
  <c r="BT585" i="28"/>
  <c r="BV585" i="28"/>
  <c r="BX585" i="28"/>
  <c r="BZ585" i="28"/>
  <c r="CB585" i="28"/>
  <c r="BT586" i="28"/>
  <c r="BV586" i="28"/>
  <c r="BX586" i="28"/>
  <c r="BZ586" i="28"/>
  <c r="CB586" i="28"/>
  <c r="BT587" i="28"/>
  <c r="BV587" i="28"/>
  <c r="BX587" i="28"/>
  <c r="BZ587" i="28"/>
  <c r="CB587" i="28"/>
  <c r="BT588" i="28"/>
  <c r="BV588" i="28"/>
  <c r="BX588" i="28"/>
  <c r="BZ588" i="28"/>
  <c r="CB588" i="28"/>
  <c r="BT589" i="28"/>
  <c r="BV589" i="28"/>
  <c r="BX589" i="28"/>
  <c r="BZ589" i="28"/>
  <c r="CB589" i="28"/>
  <c r="BT590" i="28"/>
  <c r="BV590" i="28"/>
  <c r="BX590" i="28"/>
  <c r="BZ590" i="28"/>
  <c r="CB590" i="28"/>
  <c r="BT591" i="28"/>
  <c r="BV591" i="28"/>
  <c r="BX591" i="28"/>
  <c r="BZ591" i="28"/>
  <c r="CB591" i="28"/>
  <c r="BT592" i="28"/>
  <c r="BV592" i="28"/>
  <c r="BX592" i="28"/>
  <c r="BZ592" i="28"/>
  <c r="CB592" i="28"/>
  <c r="BT593" i="28"/>
  <c r="BV593" i="28"/>
  <c r="BX593" i="28"/>
  <c r="BZ593" i="28"/>
  <c r="CB593" i="28"/>
  <c r="BT594" i="28"/>
  <c r="BV594" i="28"/>
  <c r="BX594" i="28"/>
  <c r="BZ594" i="28"/>
  <c r="CB594" i="28"/>
  <c r="BT595" i="28"/>
  <c r="BV595" i="28"/>
  <c r="BX595" i="28"/>
  <c r="BZ595" i="28"/>
  <c r="CB595" i="28"/>
  <c r="BT596" i="28"/>
  <c r="BV596" i="28"/>
  <c r="BX596" i="28"/>
  <c r="BZ596" i="28"/>
  <c r="CB596" i="28"/>
  <c r="BT597" i="28"/>
  <c r="BV597" i="28"/>
  <c r="BX597" i="28"/>
  <c r="BZ597" i="28"/>
  <c r="CB597" i="28"/>
  <c r="BT598" i="28"/>
  <c r="BV598" i="28"/>
  <c r="BX598" i="28"/>
  <c r="BZ598" i="28"/>
  <c r="CB598" i="28"/>
  <c r="BT599" i="28"/>
  <c r="BV599" i="28"/>
  <c r="BX599" i="28"/>
  <c r="BZ599" i="28"/>
  <c r="CB599" i="28"/>
  <c r="BT600" i="28"/>
  <c r="BV600" i="28"/>
  <c r="BX600" i="28"/>
  <c r="BZ600" i="28"/>
  <c r="CB600" i="28"/>
  <c r="BT601" i="28"/>
  <c r="BV601" i="28"/>
  <c r="BX601" i="28"/>
  <c r="BZ601" i="28"/>
  <c r="CB601" i="28"/>
  <c r="BT602" i="28"/>
  <c r="BV602" i="28"/>
  <c r="BX602" i="28"/>
  <c r="BZ602" i="28"/>
  <c r="CB602" i="28"/>
  <c r="BT603" i="28"/>
  <c r="BV603" i="28"/>
  <c r="BX603" i="28"/>
  <c r="BZ603" i="28"/>
  <c r="CB603" i="28"/>
  <c r="BT604" i="28"/>
  <c r="BV604" i="28"/>
  <c r="BX604" i="28"/>
  <c r="BZ604" i="28"/>
  <c r="CB604" i="28"/>
  <c r="BT605" i="28"/>
  <c r="BV605" i="28"/>
  <c r="BX605" i="28"/>
  <c r="BZ605" i="28"/>
  <c r="CB605" i="28"/>
  <c r="BT606" i="28"/>
  <c r="BV606" i="28"/>
  <c r="BX606" i="28"/>
  <c r="BZ606" i="28"/>
  <c r="CB606" i="28"/>
  <c r="BT607" i="28"/>
  <c r="BV607" i="28"/>
  <c r="BX607" i="28"/>
  <c r="BZ607" i="28"/>
  <c r="CB607" i="28"/>
  <c r="BT608" i="28"/>
  <c r="BV608" i="28"/>
  <c r="BX608" i="28"/>
  <c r="BZ608" i="28"/>
  <c r="CB608" i="28"/>
  <c r="BT609" i="28"/>
  <c r="BV609" i="28"/>
  <c r="BX609" i="28"/>
  <c r="BZ609" i="28"/>
  <c r="CB609" i="28"/>
  <c r="BT610" i="28"/>
  <c r="BV610" i="28"/>
  <c r="BX610" i="28"/>
  <c r="BZ610" i="28"/>
  <c r="CB610" i="28"/>
  <c r="BT611" i="28"/>
  <c r="BV611" i="28"/>
  <c r="BX611" i="28"/>
  <c r="BZ611" i="28"/>
  <c r="CB611" i="28"/>
  <c r="BT612" i="28"/>
  <c r="BV612" i="28"/>
  <c r="BX612" i="28"/>
  <c r="BZ612" i="28"/>
  <c r="CB612" i="28"/>
  <c r="BT613" i="28"/>
  <c r="BV613" i="28"/>
  <c r="BX613" i="28"/>
  <c r="BZ613" i="28"/>
  <c r="CB613" i="28"/>
  <c r="BT614" i="28"/>
  <c r="BV614" i="28"/>
  <c r="BX614" i="28"/>
  <c r="BZ614" i="28"/>
  <c r="CB614" i="28"/>
  <c r="BT615" i="28"/>
  <c r="BV615" i="28"/>
  <c r="BX615" i="28"/>
  <c r="BZ615" i="28"/>
  <c r="CB615" i="28"/>
  <c r="BT616" i="28"/>
  <c r="BV616" i="28"/>
  <c r="BX616" i="28"/>
  <c r="BZ616" i="28"/>
  <c r="CB616" i="28"/>
  <c r="BT617" i="28"/>
  <c r="BV617" i="28"/>
  <c r="BX617" i="28"/>
  <c r="BZ617" i="28"/>
  <c r="CB617" i="28"/>
  <c r="BT618" i="28"/>
  <c r="BV618" i="28"/>
  <c r="BX618" i="28"/>
  <c r="BZ618" i="28"/>
  <c r="CB618" i="28"/>
  <c r="BT619" i="28"/>
  <c r="BV619" i="28"/>
  <c r="BX619" i="28"/>
  <c r="BZ619" i="28"/>
  <c r="CB619" i="28"/>
  <c r="BT620" i="28"/>
  <c r="BV620" i="28"/>
  <c r="BX620" i="28"/>
  <c r="BZ620" i="28"/>
  <c r="CB620" i="28"/>
  <c r="BT621" i="28"/>
  <c r="BV621" i="28"/>
  <c r="BX621" i="28"/>
  <c r="BZ621" i="28"/>
  <c r="CB621" i="28"/>
  <c r="BT622" i="28"/>
  <c r="BV622" i="28"/>
  <c r="BX622" i="28"/>
  <c r="BZ622" i="28"/>
  <c r="CB622" i="28"/>
  <c r="BT623" i="28"/>
  <c r="BV623" i="28"/>
  <c r="BX623" i="28"/>
  <c r="BZ623" i="28"/>
  <c r="CB623" i="28"/>
  <c r="BT624" i="28"/>
  <c r="BV624" i="28"/>
  <c r="BX624" i="28"/>
  <c r="BZ624" i="28"/>
  <c r="CB624" i="28"/>
  <c r="BT625" i="28"/>
  <c r="BV625" i="28"/>
  <c r="BX625" i="28"/>
  <c r="BZ625" i="28"/>
  <c r="CB625" i="28"/>
  <c r="BT626" i="28"/>
  <c r="BV626" i="28"/>
  <c r="BX626" i="28"/>
  <c r="BZ626" i="28"/>
  <c r="CB626" i="28"/>
  <c r="BT627" i="28"/>
  <c r="BV627" i="28"/>
  <c r="BX627" i="28"/>
  <c r="BZ627" i="28"/>
  <c r="CB627" i="28"/>
  <c r="BT628" i="28"/>
  <c r="BV628" i="28"/>
  <c r="BX628" i="28"/>
  <c r="BZ628" i="28"/>
  <c r="CB628" i="28"/>
  <c r="BT629" i="28"/>
  <c r="BV629" i="28"/>
  <c r="BX629" i="28"/>
  <c r="BZ629" i="28"/>
  <c r="CB629" i="28"/>
  <c r="BT630" i="28"/>
  <c r="BV630" i="28"/>
  <c r="BX630" i="28"/>
  <c r="BZ630" i="28"/>
  <c r="CB630" i="28"/>
  <c r="BT631" i="28"/>
  <c r="BV631" i="28"/>
  <c r="BX631" i="28"/>
  <c r="BZ631" i="28"/>
  <c r="CB631" i="28"/>
  <c r="BT632" i="28"/>
  <c r="BV632" i="28"/>
  <c r="BX632" i="28"/>
  <c r="BZ632" i="28"/>
  <c r="CB632" i="28"/>
  <c r="BT633" i="28"/>
  <c r="BV633" i="28"/>
  <c r="BX633" i="28"/>
  <c r="BZ633" i="28"/>
  <c r="CB633" i="28"/>
  <c r="BT634" i="28"/>
  <c r="BV634" i="28"/>
  <c r="BX634" i="28"/>
  <c r="BZ634" i="28"/>
  <c r="CB634" i="28"/>
  <c r="BT635" i="28"/>
  <c r="BV635" i="28"/>
  <c r="BX635" i="28"/>
  <c r="BZ635" i="28"/>
  <c r="CB635" i="28"/>
  <c r="BT636" i="28"/>
  <c r="BV636" i="28"/>
  <c r="BX636" i="28"/>
  <c r="BZ636" i="28"/>
  <c r="CB636" i="28"/>
  <c r="BT637" i="28"/>
  <c r="BV637" i="28"/>
  <c r="BX637" i="28"/>
  <c r="BZ637" i="28"/>
  <c r="CB637" i="28"/>
  <c r="BT638" i="28"/>
  <c r="BV638" i="28"/>
  <c r="BX638" i="28"/>
  <c r="BZ638" i="28"/>
  <c r="CB638" i="28"/>
  <c r="BT639" i="28"/>
  <c r="BV639" i="28"/>
  <c r="BX639" i="28"/>
  <c r="BZ639" i="28"/>
  <c r="CB639" i="28"/>
  <c r="BT640" i="28"/>
  <c r="BV640" i="28"/>
  <c r="BX640" i="28"/>
  <c r="BZ640" i="28"/>
  <c r="CB640" i="28"/>
  <c r="BT641" i="28"/>
  <c r="BV641" i="28"/>
  <c r="BX641" i="28"/>
  <c r="BZ641" i="28"/>
  <c r="CB641" i="28"/>
  <c r="BT642" i="28"/>
  <c r="BV642" i="28"/>
  <c r="BX642" i="28"/>
  <c r="BZ642" i="28"/>
  <c r="CB642" i="28"/>
  <c r="BT643" i="28"/>
  <c r="BV643" i="28"/>
  <c r="BX643" i="28"/>
  <c r="BZ643" i="28"/>
  <c r="CB643" i="28"/>
  <c r="BT644" i="28"/>
  <c r="BV644" i="28"/>
  <c r="BX644" i="28"/>
  <c r="BZ644" i="28"/>
  <c r="CB644" i="28"/>
  <c r="BT645" i="28"/>
  <c r="BV645" i="28"/>
  <c r="BX645" i="28"/>
  <c r="BZ645" i="28"/>
  <c r="CB645" i="28"/>
  <c r="BT646" i="28"/>
  <c r="BV646" i="28"/>
  <c r="BX646" i="28"/>
  <c r="BZ646" i="28"/>
  <c r="CB646" i="28"/>
  <c r="BT647" i="28"/>
  <c r="BV647" i="28"/>
  <c r="BX647" i="28"/>
  <c r="BZ647" i="28"/>
  <c r="CB647" i="28"/>
  <c r="BT648" i="28"/>
  <c r="BV648" i="28"/>
  <c r="BX648" i="28"/>
  <c r="BZ648" i="28"/>
  <c r="CB648" i="28"/>
  <c r="BT649" i="28"/>
  <c r="BV649" i="28"/>
  <c r="BX649" i="28"/>
  <c r="BZ649" i="28"/>
  <c r="CB649" i="28"/>
  <c r="BT650" i="28"/>
  <c r="BV650" i="28"/>
  <c r="BX650" i="28"/>
  <c r="BZ650" i="28"/>
  <c r="CB650" i="28"/>
  <c r="BT651" i="28"/>
  <c r="BV651" i="28"/>
  <c r="BX651" i="28"/>
  <c r="BZ651" i="28"/>
  <c r="CB651" i="28"/>
  <c r="BT652" i="28"/>
  <c r="BV652" i="28"/>
  <c r="BX652" i="28"/>
  <c r="BZ652" i="28"/>
  <c r="CB652" i="28"/>
  <c r="BT653" i="28"/>
  <c r="BV653" i="28"/>
  <c r="BX653" i="28"/>
  <c r="BZ653" i="28"/>
  <c r="CB653" i="28"/>
  <c r="BT654" i="28"/>
  <c r="BV654" i="28"/>
  <c r="BX654" i="28"/>
  <c r="BZ654" i="28"/>
  <c r="CB654" i="28"/>
  <c r="BT655" i="28"/>
  <c r="BV655" i="28"/>
  <c r="BX655" i="28"/>
  <c r="BZ655" i="28"/>
  <c r="CB655" i="28"/>
  <c r="BT656" i="28"/>
  <c r="BV656" i="28"/>
  <c r="BX656" i="28"/>
  <c r="BZ656" i="28"/>
  <c r="CB656" i="28"/>
  <c r="BT657" i="28"/>
  <c r="BV657" i="28"/>
  <c r="BX657" i="28"/>
  <c r="BZ657" i="28"/>
  <c r="CB657" i="28"/>
  <c r="BT658" i="28"/>
  <c r="BV658" i="28"/>
  <c r="BX658" i="28"/>
  <c r="BZ658" i="28"/>
  <c r="CB658" i="28"/>
  <c r="BT659" i="28"/>
  <c r="BV659" i="28"/>
  <c r="BX659" i="28"/>
  <c r="BZ659" i="28"/>
  <c r="CB659" i="28"/>
  <c r="BT660" i="28"/>
  <c r="BV660" i="28"/>
  <c r="BX660" i="28"/>
  <c r="BZ660" i="28"/>
  <c r="CB660" i="28"/>
  <c r="BT661" i="28"/>
  <c r="BV661" i="28"/>
  <c r="BX661" i="28"/>
  <c r="BZ661" i="28"/>
  <c r="CB661" i="28"/>
  <c r="BT662" i="28"/>
  <c r="BV662" i="28"/>
  <c r="BX662" i="28"/>
  <c r="BZ662" i="28"/>
  <c r="CB662" i="28"/>
  <c r="BT663" i="28"/>
  <c r="BV663" i="28"/>
  <c r="BX663" i="28"/>
  <c r="BZ663" i="28"/>
  <c r="CB663" i="28"/>
  <c r="BT664" i="28"/>
  <c r="BV664" i="28"/>
  <c r="BX664" i="28"/>
  <c r="BZ664" i="28"/>
  <c r="CB664" i="28"/>
  <c r="BT665" i="28"/>
  <c r="BV665" i="28"/>
  <c r="BX665" i="28"/>
  <c r="BZ665" i="28"/>
  <c r="CB665" i="28"/>
  <c r="BT666" i="28"/>
  <c r="BV666" i="28"/>
  <c r="BX666" i="28"/>
  <c r="BZ666" i="28"/>
  <c r="CB666" i="28"/>
  <c r="BT667" i="28"/>
  <c r="BV667" i="28"/>
  <c r="BX667" i="28"/>
  <c r="BZ667" i="28"/>
  <c r="CB667" i="28"/>
  <c r="BT668" i="28"/>
  <c r="BV668" i="28"/>
  <c r="BX668" i="28"/>
  <c r="BZ668" i="28"/>
  <c r="CB668" i="28"/>
  <c r="BT669" i="28"/>
  <c r="BV669" i="28"/>
  <c r="BX669" i="28"/>
  <c r="BZ669" i="28"/>
  <c r="CB669" i="28"/>
  <c r="BT670" i="28"/>
  <c r="BV670" i="28"/>
  <c r="BX670" i="28"/>
  <c r="BZ670" i="28"/>
  <c r="CB670" i="28"/>
  <c r="BT671" i="28"/>
  <c r="BV671" i="28"/>
  <c r="BX671" i="28"/>
  <c r="BZ671" i="28"/>
  <c r="CB671" i="28"/>
  <c r="BT672" i="28"/>
  <c r="BV672" i="28"/>
  <c r="BX672" i="28"/>
  <c r="BZ672" i="28"/>
  <c r="CB672" i="28"/>
  <c r="BT673" i="28"/>
  <c r="BV673" i="28"/>
  <c r="BX673" i="28"/>
  <c r="BZ673" i="28"/>
  <c r="CB673" i="28"/>
  <c r="BT674" i="28"/>
  <c r="BV674" i="28"/>
  <c r="BX674" i="28"/>
  <c r="BZ674" i="28"/>
  <c r="CB674" i="28"/>
  <c r="BT675" i="28"/>
  <c r="BV675" i="28"/>
  <c r="BX675" i="28"/>
  <c r="BZ675" i="28"/>
  <c r="CB675" i="28"/>
  <c r="BT676" i="28"/>
  <c r="BV676" i="28"/>
  <c r="BX676" i="28"/>
  <c r="BZ676" i="28"/>
  <c r="CB676" i="28"/>
  <c r="BT677" i="28"/>
  <c r="BV677" i="28"/>
  <c r="BX677" i="28"/>
  <c r="BZ677" i="28"/>
  <c r="CB677" i="28"/>
  <c r="BT678" i="28"/>
  <c r="BV678" i="28"/>
  <c r="BX678" i="28"/>
  <c r="BZ678" i="28"/>
  <c r="CB678" i="28"/>
  <c r="BT679" i="28"/>
  <c r="BV679" i="28"/>
  <c r="BX679" i="28"/>
  <c r="BZ679" i="28"/>
  <c r="CB679" i="28"/>
  <c r="BT680" i="28"/>
  <c r="BV680" i="28"/>
  <c r="BX680" i="28"/>
  <c r="BZ680" i="28"/>
  <c r="CB680" i="28"/>
  <c r="BT681" i="28"/>
  <c r="BV681" i="28"/>
  <c r="BX681" i="28"/>
  <c r="BZ681" i="28"/>
  <c r="CB681" i="28"/>
  <c r="BT682" i="28"/>
  <c r="BV682" i="28"/>
  <c r="BX682" i="28"/>
  <c r="BZ682" i="28"/>
  <c r="CB682" i="28"/>
  <c r="BT683" i="28"/>
  <c r="BV683" i="28"/>
  <c r="BX683" i="28"/>
  <c r="BZ683" i="28"/>
  <c r="CB683" i="28"/>
  <c r="BT684" i="28"/>
  <c r="BV684" i="28"/>
  <c r="BX684" i="28"/>
  <c r="BZ684" i="28"/>
  <c r="CB684" i="28"/>
  <c r="BT685" i="28"/>
  <c r="BV685" i="28"/>
  <c r="BX685" i="28"/>
  <c r="BZ685" i="28"/>
  <c r="CB685" i="28"/>
  <c r="BT686" i="28"/>
  <c r="BV686" i="28"/>
  <c r="BX686" i="28"/>
  <c r="BZ686" i="28"/>
  <c r="CB686" i="28"/>
  <c r="BT687" i="28"/>
  <c r="BV687" i="28"/>
  <c r="BX687" i="28"/>
  <c r="BZ687" i="28"/>
  <c r="CB687" i="28"/>
  <c r="BT688" i="28"/>
  <c r="BV688" i="28"/>
  <c r="BX688" i="28"/>
  <c r="BZ688" i="28"/>
  <c r="CB688" i="28"/>
  <c r="BT689" i="28"/>
  <c r="BV689" i="28"/>
  <c r="BX689" i="28"/>
  <c r="BZ689" i="28"/>
  <c r="CB689" i="28"/>
  <c r="BT690" i="28"/>
  <c r="BV690" i="28"/>
  <c r="BX690" i="28"/>
  <c r="BZ690" i="28"/>
  <c r="CB690" i="28"/>
  <c r="BT691" i="28"/>
  <c r="BV691" i="28"/>
  <c r="BX691" i="28"/>
  <c r="BZ691" i="28"/>
  <c r="CB691" i="28"/>
  <c r="BT692" i="28"/>
  <c r="BV692" i="28"/>
  <c r="BX692" i="28"/>
  <c r="BZ692" i="28"/>
  <c r="CB692" i="28"/>
  <c r="BT693" i="28"/>
  <c r="BV693" i="28"/>
  <c r="BX693" i="28"/>
  <c r="BZ693" i="28"/>
  <c r="CB693" i="28"/>
  <c r="BT694" i="28"/>
  <c r="BV694" i="28"/>
  <c r="BX694" i="28"/>
  <c r="BZ694" i="28"/>
  <c r="CB694" i="28"/>
  <c r="BT695" i="28"/>
  <c r="BV695" i="28"/>
  <c r="BX695" i="28"/>
  <c r="BZ695" i="28"/>
  <c r="CB695" i="28"/>
  <c r="BT696" i="28"/>
  <c r="BV696" i="28"/>
  <c r="BX696" i="28"/>
  <c r="BZ696" i="28"/>
  <c r="CB696" i="28"/>
  <c r="BT697" i="28"/>
  <c r="BV697" i="28"/>
  <c r="BX697" i="28"/>
  <c r="BZ697" i="28"/>
  <c r="CB697" i="28"/>
  <c r="BT698" i="28"/>
  <c r="BV698" i="28"/>
  <c r="BX698" i="28"/>
  <c r="BZ698" i="28"/>
  <c r="CB698" i="28"/>
  <c r="BT699" i="28"/>
  <c r="BV699" i="28"/>
  <c r="BX699" i="28"/>
  <c r="BZ699" i="28"/>
  <c r="CB699" i="28"/>
  <c r="BT700" i="28"/>
  <c r="BV700" i="28"/>
  <c r="BX700" i="28"/>
  <c r="BZ700" i="28"/>
  <c r="CB700" i="28"/>
  <c r="BT701" i="28"/>
  <c r="BV701" i="28"/>
  <c r="BX701" i="28"/>
  <c r="BZ701" i="28"/>
  <c r="CB701" i="28"/>
  <c r="BT702" i="28"/>
  <c r="BV702" i="28"/>
  <c r="BX702" i="28"/>
  <c r="BZ702" i="28"/>
  <c r="CB702" i="28"/>
  <c r="BT703" i="28"/>
  <c r="BV703" i="28"/>
  <c r="BX703" i="28"/>
  <c r="BZ703" i="28"/>
  <c r="CB703" i="28"/>
  <c r="BT704" i="28"/>
  <c r="BV704" i="28"/>
  <c r="BX704" i="28"/>
  <c r="BZ704" i="28"/>
  <c r="CB704" i="28"/>
  <c r="BT705" i="28"/>
  <c r="BV705" i="28"/>
  <c r="BX705" i="28"/>
  <c r="BZ705" i="28"/>
  <c r="CB705" i="28"/>
  <c r="BT706" i="28"/>
  <c r="BV706" i="28"/>
  <c r="BX706" i="28"/>
  <c r="BZ706" i="28"/>
  <c r="CB706" i="28"/>
  <c r="BT707" i="28"/>
  <c r="BV707" i="28"/>
  <c r="BX707" i="28"/>
  <c r="BZ707" i="28"/>
  <c r="CB707" i="28"/>
  <c r="BT708" i="28"/>
  <c r="BV708" i="28"/>
  <c r="BX708" i="28"/>
  <c r="BZ708" i="28"/>
  <c r="CB708" i="28"/>
  <c r="BT709" i="28"/>
  <c r="BV709" i="28"/>
  <c r="BX709" i="28"/>
  <c r="BZ709" i="28"/>
  <c r="CB709" i="28"/>
  <c r="BT710" i="28"/>
  <c r="BV710" i="28"/>
  <c r="BX710" i="28"/>
  <c r="BZ710" i="28"/>
  <c r="CB710" i="28"/>
  <c r="BT711" i="28"/>
  <c r="BV711" i="28"/>
  <c r="BX711" i="28"/>
  <c r="BZ711" i="28"/>
  <c r="CB711" i="28"/>
  <c r="BT712" i="28"/>
  <c r="BV712" i="28"/>
  <c r="BX712" i="28"/>
  <c r="BZ712" i="28"/>
  <c r="CB712" i="28"/>
  <c r="BT713" i="28"/>
  <c r="BV713" i="28"/>
  <c r="BX713" i="28"/>
  <c r="BZ713" i="28"/>
  <c r="CB713" i="28"/>
  <c r="BT714" i="28"/>
  <c r="BV714" i="28"/>
  <c r="BX714" i="28"/>
  <c r="BZ714" i="28"/>
  <c r="CB714" i="28"/>
  <c r="BT715" i="28"/>
  <c r="BV715" i="28"/>
  <c r="BX715" i="28"/>
  <c r="BZ715" i="28"/>
  <c r="CB715" i="28"/>
  <c r="BT716" i="28"/>
  <c r="BV716" i="28"/>
  <c r="BX716" i="28"/>
  <c r="BZ716" i="28"/>
  <c r="CB716" i="28"/>
  <c r="BT717" i="28"/>
  <c r="BV717" i="28"/>
  <c r="BX717" i="28"/>
  <c r="BZ717" i="28"/>
  <c r="CB717" i="28"/>
  <c r="BT718" i="28"/>
  <c r="BV718" i="28"/>
  <c r="BX718" i="28"/>
  <c r="BZ718" i="28"/>
  <c r="CB718" i="28"/>
  <c r="BT719" i="28"/>
  <c r="BV719" i="28"/>
  <c r="BX719" i="28"/>
  <c r="BZ719" i="28"/>
  <c r="CB719" i="28"/>
  <c r="BT720" i="28"/>
  <c r="BV720" i="28"/>
  <c r="BX720" i="28"/>
  <c r="BZ720" i="28"/>
  <c r="CB720" i="28"/>
  <c r="BT721" i="28"/>
  <c r="BV721" i="28"/>
  <c r="BX721" i="28"/>
  <c r="BZ721" i="28"/>
  <c r="CB721" i="28"/>
  <c r="BT722" i="28"/>
  <c r="BV722" i="28"/>
  <c r="BX722" i="28"/>
  <c r="BZ722" i="28"/>
  <c r="CB722" i="28"/>
  <c r="BT723" i="28"/>
  <c r="BV723" i="28"/>
  <c r="BX723" i="28"/>
  <c r="BZ723" i="28"/>
  <c r="CB723" i="28"/>
  <c r="BT724" i="28"/>
  <c r="BV724" i="28"/>
  <c r="BX724" i="28"/>
  <c r="BZ724" i="28"/>
  <c r="CB724" i="28"/>
  <c r="BT725" i="28"/>
  <c r="BV725" i="28"/>
  <c r="BX725" i="28"/>
  <c r="BZ725" i="28"/>
  <c r="CB725" i="28"/>
  <c r="BT726" i="28"/>
  <c r="BV726" i="28"/>
  <c r="BX726" i="28"/>
  <c r="BZ726" i="28"/>
  <c r="CB726" i="28"/>
  <c r="BT727" i="28"/>
  <c r="BV727" i="28"/>
  <c r="BX727" i="28"/>
  <c r="BZ727" i="28"/>
  <c r="CB727" i="28"/>
  <c r="BT728" i="28"/>
  <c r="BV728" i="28"/>
  <c r="BX728" i="28"/>
  <c r="BZ728" i="28"/>
  <c r="CB728" i="28"/>
  <c r="BT729" i="28"/>
  <c r="BV729" i="28"/>
  <c r="BX729" i="28"/>
  <c r="BZ729" i="28"/>
  <c r="CB729" i="28"/>
  <c r="BT730" i="28"/>
  <c r="BV730" i="28"/>
  <c r="BX730" i="28"/>
  <c r="BZ730" i="28"/>
  <c r="CB730" i="28"/>
  <c r="BT731" i="28"/>
  <c r="BV731" i="28"/>
  <c r="BX731" i="28"/>
  <c r="BZ731" i="28"/>
  <c r="CB731" i="28"/>
  <c r="BT732" i="28"/>
  <c r="BV732" i="28"/>
  <c r="BX732" i="28"/>
  <c r="BZ732" i="28"/>
  <c r="CB732" i="28"/>
  <c r="BT733" i="28"/>
  <c r="BV733" i="28"/>
  <c r="BX733" i="28"/>
  <c r="BZ733" i="28"/>
  <c r="CB733" i="28"/>
  <c r="BT734" i="28"/>
  <c r="BV734" i="28"/>
  <c r="BX734" i="28"/>
  <c r="BZ734" i="28"/>
  <c r="CB734" i="28"/>
  <c r="BT735" i="28"/>
  <c r="BV735" i="28"/>
  <c r="BX735" i="28"/>
  <c r="BZ735" i="28"/>
  <c r="CB735" i="28"/>
  <c r="BT736" i="28"/>
  <c r="BV736" i="28"/>
  <c r="BX736" i="28"/>
  <c r="BZ736" i="28"/>
  <c r="CB736" i="28"/>
  <c r="BT737" i="28"/>
  <c r="BV737" i="28"/>
  <c r="BX737" i="28"/>
  <c r="BZ737" i="28"/>
  <c r="CB737" i="28"/>
  <c r="BT738" i="28"/>
  <c r="BV738" i="28"/>
  <c r="BX738" i="28"/>
  <c r="BZ738" i="28"/>
  <c r="CB738" i="28"/>
  <c r="BT739" i="28"/>
  <c r="BV739" i="28"/>
  <c r="BX739" i="28"/>
  <c r="BZ739" i="28"/>
  <c r="CB739" i="28"/>
  <c r="BT740" i="28"/>
  <c r="BV740" i="28"/>
  <c r="BX740" i="28"/>
  <c r="BZ740" i="28"/>
  <c r="CB740" i="28"/>
  <c r="BT741" i="28"/>
  <c r="BV741" i="28"/>
  <c r="BX741" i="28"/>
  <c r="BZ741" i="28"/>
  <c r="CB741" i="28"/>
  <c r="BT742" i="28"/>
  <c r="BV742" i="28"/>
  <c r="BX742" i="28"/>
  <c r="BZ742" i="28"/>
  <c r="CB742" i="28"/>
  <c r="BT743" i="28"/>
  <c r="BV743" i="28"/>
  <c r="BX743" i="28"/>
  <c r="BZ743" i="28"/>
  <c r="CB743" i="28"/>
  <c r="BT744" i="28"/>
  <c r="BV744" i="28"/>
  <c r="BX744" i="28"/>
  <c r="BZ744" i="28"/>
  <c r="CB744" i="28"/>
  <c r="BT745" i="28"/>
  <c r="BV745" i="28"/>
  <c r="BX745" i="28"/>
  <c r="BZ745" i="28"/>
  <c r="CB745" i="28"/>
  <c r="BT746" i="28"/>
  <c r="BV746" i="28"/>
  <c r="BX746" i="28"/>
  <c r="BZ746" i="28"/>
  <c r="CB746" i="28"/>
  <c r="BT747" i="28"/>
  <c r="BV747" i="28"/>
  <c r="BX747" i="28"/>
  <c r="BZ747" i="28"/>
  <c r="CB747" i="28"/>
  <c r="BT748" i="28"/>
  <c r="BV748" i="28"/>
  <c r="BX748" i="28"/>
  <c r="BZ748" i="28"/>
  <c r="CB748" i="28"/>
  <c r="BT749" i="28"/>
  <c r="BV749" i="28"/>
  <c r="BX749" i="28"/>
  <c r="BZ749" i="28"/>
  <c r="CB749" i="28"/>
  <c r="BT750" i="28"/>
  <c r="BV750" i="28"/>
  <c r="BX750" i="28"/>
  <c r="BZ750" i="28"/>
  <c r="CB750" i="28"/>
  <c r="BT751" i="28"/>
  <c r="BV751" i="28"/>
  <c r="BX751" i="28"/>
  <c r="BZ751" i="28"/>
  <c r="CB751" i="28"/>
  <c r="BT752" i="28"/>
  <c r="BV752" i="28"/>
  <c r="BX752" i="28"/>
  <c r="BZ752" i="28"/>
  <c r="CB752" i="28"/>
  <c r="BT753" i="28"/>
  <c r="BV753" i="28"/>
  <c r="BX753" i="28"/>
  <c r="BZ753" i="28"/>
  <c r="CB753" i="28"/>
  <c r="BT754" i="28"/>
  <c r="BV754" i="28"/>
  <c r="BX754" i="28"/>
  <c r="BZ754" i="28"/>
  <c r="CB754" i="28"/>
  <c r="BT755" i="28"/>
  <c r="BV755" i="28"/>
  <c r="BX755" i="28"/>
  <c r="BZ755" i="28"/>
  <c r="CB755" i="28"/>
  <c r="BT756" i="28"/>
  <c r="BV756" i="28"/>
  <c r="BX756" i="28"/>
  <c r="BZ756" i="28"/>
  <c r="CB756" i="28"/>
  <c r="BT757" i="28"/>
  <c r="BV757" i="28"/>
  <c r="BX757" i="28"/>
  <c r="BZ757" i="28"/>
  <c r="CB757" i="28"/>
  <c r="BT758" i="28"/>
  <c r="BV758" i="28"/>
  <c r="BX758" i="28"/>
  <c r="BZ758" i="28"/>
  <c r="CB758" i="28"/>
  <c r="BT759" i="28"/>
  <c r="BV759" i="28"/>
  <c r="BX759" i="28"/>
  <c r="BZ759" i="28"/>
  <c r="CB759" i="28"/>
  <c r="BT760" i="28"/>
  <c r="BV760" i="28"/>
  <c r="BX760" i="28"/>
  <c r="BZ760" i="28"/>
  <c r="CB760" i="28"/>
  <c r="BT761" i="28"/>
  <c r="BV761" i="28"/>
  <c r="BX761" i="28"/>
  <c r="BZ761" i="28"/>
  <c r="CB761" i="28"/>
  <c r="BT762" i="28"/>
  <c r="BV762" i="28"/>
  <c r="BX762" i="28"/>
  <c r="BZ762" i="28"/>
  <c r="CB762" i="28"/>
  <c r="BT763" i="28"/>
  <c r="BV763" i="28"/>
  <c r="BX763" i="28"/>
  <c r="BZ763" i="28"/>
  <c r="CB763" i="28"/>
  <c r="BT764" i="28"/>
  <c r="BV764" i="28"/>
  <c r="BX764" i="28"/>
  <c r="BZ764" i="28"/>
  <c r="CB764" i="28"/>
  <c r="BT765" i="28"/>
  <c r="BV765" i="28"/>
  <c r="BX765" i="28"/>
  <c r="BZ765" i="28"/>
  <c r="CB765" i="28"/>
  <c r="BT766" i="28"/>
  <c r="BV766" i="28"/>
  <c r="BX766" i="28"/>
  <c r="BZ766" i="28"/>
  <c r="CB766" i="28"/>
  <c r="BT767" i="28"/>
  <c r="BV767" i="28"/>
  <c r="BX767" i="28"/>
  <c r="BZ767" i="28"/>
  <c r="CB767" i="28"/>
  <c r="BT768" i="28"/>
  <c r="BV768" i="28"/>
  <c r="BX768" i="28"/>
  <c r="BZ768" i="28"/>
  <c r="CB768" i="28"/>
  <c r="BT769" i="28"/>
  <c r="BV769" i="28"/>
  <c r="BX769" i="28"/>
  <c r="BZ769" i="28"/>
  <c r="CB769" i="28"/>
  <c r="BT770" i="28"/>
  <c r="BV770" i="28"/>
  <c r="BX770" i="28"/>
  <c r="BZ770" i="28"/>
  <c r="CB770" i="28"/>
  <c r="BT771" i="28"/>
  <c r="BV771" i="28"/>
  <c r="BX771" i="28"/>
  <c r="BZ771" i="28"/>
  <c r="CB771" i="28"/>
  <c r="BT772" i="28"/>
  <c r="BV772" i="28"/>
  <c r="BX772" i="28"/>
  <c r="BZ772" i="28"/>
  <c r="CB772" i="28"/>
  <c r="BT773" i="28"/>
  <c r="BV773" i="28"/>
  <c r="BX773" i="28"/>
  <c r="BZ773" i="28"/>
  <c r="CB773" i="28"/>
  <c r="BT774" i="28"/>
  <c r="BV774" i="28"/>
  <c r="BX774" i="28"/>
  <c r="BZ774" i="28"/>
  <c r="CB774" i="28"/>
  <c r="BT775" i="28"/>
  <c r="BV775" i="28"/>
  <c r="BX775" i="28"/>
  <c r="BZ775" i="28"/>
  <c r="CB775" i="28"/>
  <c r="BT776" i="28"/>
  <c r="BV776" i="28"/>
  <c r="BX776" i="28"/>
  <c r="BZ776" i="28"/>
  <c r="CB776" i="28"/>
  <c r="BT777" i="28"/>
  <c r="BV777" i="28"/>
  <c r="BX777" i="28"/>
  <c r="BZ777" i="28"/>
  <c r="CB777" i="28"/>
  <c r="BT778" i="28"/>
  <c r="BV778" i="28"/>
  <c r="BX778" i="28"/>
  <c r="BZ778" i="28"/>
  <c r="CB778" i="28"/>
  <c r="BT779" i="28"/>
  <c r="BV779" i="28"/>
  <c r="BX779" i="28"/>
  <c r="BZ779" i="28"/>
  <c r="CB779" i="28"/>
  <c r="BT780" i="28"/>
  <c r="BV780" i="28"/>
  <c r="BX780" i="28"/>
  <c r="BZ780" i="28"/>
  <c r="CB780" i="28"/>
  <c r="BT781" i="28"/>
  <c r="BV781" i="28"/>
  <c r="BX781" i="28"/>
  <c r="BZ781" i="28"/>
  <c r="CB781" i="28"/>
  <c r="BT782" i="28"/>
  <c r="BV782" i="28"/>
  <c r="BX782" i="28"/>
  <c r="BZ782" i="28"/>
  <c r="CB782" i="28"/>
  <c r="BT783" i="28"/>
  <c r="BV783" i="28"/>
  <c r="BX783" i="28"/>
  <c r="BZ783" i="28"/>
  <c r="CB783" i="28"/>
  <c r="BT784" i="28"/>
  <c r="BV784" i="28"/>
  <c r="BX784" i="28"/>
  <c r="BZ784" i="28"/>
  <c r="CB784" i="28"/>
  <c r="BT785" i="28"/>
  <c r="BV785" i="28"/>
  <c r="BX785" i="28"/>
  <c r="BZ785" i="28"/>
  <c r="CB785" i="28"/>
  <c r="BT786" i="28"/>
  <c r="BV786" i="28"/>
  <c r="BX786" i="28"/>
  <c r="BZ786" i="28"/>
  <c r="CB786" i="28"/>
  <c r="BT787" i="28"/>
  <c r="BV787" i="28"/>
  <c r="BX787" i="28"/>
  <c r="BZ787" i="28"/>
  <c r="CB787" i="28"/>
  <c r="BT788" i="28"/>
  <c r="BV788" i="28"/>
  <c r="BX788" i="28"/>
  <c r="BZ788" i="28"/>
  <c r="CB788" i="28"/>
  <c r="BT789" i="28"/>
  <c r="BV789" i="28"/>
  <c r="BX789" i="28"/>
  <c r="BZ789" i="28"/>
  <c r="CB789" i="28"/>
  <c r="BT790" i="28"/>
  <c r="BV790" i="28"/>
  <c r="BX790" i="28"/>
  <c r="BZ790" i="28"/>
  <c r="CB790" i="28"/>
  <c r="BT791" i="28"/>
  <c r="BV791" i="28"/>
  <c r="BX791" i="28"/>
  <c r="BZ791" i="28"/>
  <c r="CB791" i="28"/>
  <c r="BT792" i="28"/>
  <c r="BV792" i="28"/>
  <c r="BX792" i="28"/>
  <c r="BZ792" i="28"/>
  <c r="CB792" i="28"/>
  <c r="BT793" i="28"/>
  <c r="BV793" i="28"/>
  <c r="BX793" i="28"/>
  <c r="BZ793" i="28"/>
  <c r="CB793" i="28"/>
  <c r="BT794" i="28"/>
  <c r="BV794" i="28"/>
  <c r="BX794" i="28"/>
  <c r="BZ794" i="28"/>
  <c r="CB794" i="28"/>
  <c r="BT795" i="28"/>
  <c r="BV795" i="28"/>
  <c r="BX795" i="28"/>
  <c r="BZ795" i="28"/>
  <c r="CB795" i="28"/>
  <c r="BT796" i="28"/>
  <c r="BV796" i="28"/>
  <c r="BX796" i="28"/>
  <c r="BZ796" i="28"/>
  <c r="CB796" i="28"/>
  <c r="BT797" i="28"/>
  <c r="BV797" i="28"/>
  <c r="BX797" i="28"/>
  <c r="BZ797" i="28"/>
  <c r="CB797" i="28"/>
  <c r="BT798" i="28"/>
  <c r="BV798" i="28"/>
  <c r="BX798" i="28"/>
  <c r="BZ798" i="28"/>
  <c r="CB798" i="28"/>
  <c r="BT799" i="28"/>
  <c r="BV799" i="28"/>
  <c r="BX799" i="28"/>
  <c r="BZ799" i="28"/>
  <c r="CB799" i="28"/>
  <c r="BT800" i="28"/>
  <c r="BV800" i="28"/>
  <c r="BX800" i="28"/>
  <c r="BZ800" i="28"/>
  <c r="CB800" i="28"/>
  <c r="BT801" i="28"/>
  <c r="BV801" i="28"/>
  <c r="BX801" i="28"/>
  <c r="BZ801" i="28"/>
  <c r="CB801" i="28"/>
  <c r="BT802" i="28"/>
  <c r="BV802" i="28"/>
  <c r="BX802" i="28"/>
  <c r="BZ802" i="28"/>
  <c r="CB802" i="28"/>
  <c r="BT803" i="28"/>
  <c r="BV803" i="28"/>
  <c r="BX803" i="28"/>
  <c r="BZ803" i="28"/>
  <c r="CB803" i="28"/>
  <c r="BT804" i="28"/>
  <c r="BV804" i="28"/>
  <c r="BX804" i="28"/>
  <c r="BZ804" i="28"/>
  <c r="CB804" i="28"/>
  <c r="BT805" i="28"/>
  <c r="BV805" i="28"/>
  <c r="BX805" i="28"/>
  <c r="BZ805" i="28"/>
  <c r="CB805" i="28"/>
  <c r="BT806" i="28"/>
  <c r="BV806" i="28"/>
  <c r="BX806" i="28"/>
  <c r="BZ806" i="28"/>
  <c r="CB806" i="28"/>
  <c r="BT807" i="28"/>
  <c r="BV807" i="28"/>
  <c r="BX807" i="28"/>
  <c r="BZ807" i="28"/>
  <c r="CB807" i="28"/>
  <c r="BT808" i="28"/>
  <c r="BV808" i="28"/>
  <c r="BX808" i="28"/>
  <c r="BZ808" i="28"/>
  <c r="CB808" i="28"/>
  <c r="D14" i="5"/>
  <c r="D63" i="34"/>
  <c r="D62" i="34"/>
  <c r="R40" i="34"/>
  <c r="D70" i="34"/>
  <c r="D69" i="34"/>
  <c r="D68" i="34"/>
  <c r="R52" i="34"/>
  <c r="AV14" i="5"/>
  <c r="D57" i="34" s="1"/>
  <c r="AX14" i="5"/>
  <c r="D66" i="34" s="1"/>
  <c r="C15" i="5"/>
  <c r="D14" i="8"/>
  <c r="F63" i="34"/>
  <c r="F62" i="34"/>
  <c r="F70" i="34"/>
  <c r="F69" i="34"/>
  <c r="AO14" i="8"/>
  <c r="F57" i="34" s="1"/>
  <c r="AQ14" i="8"/>
  <c r="F66" i="34" s="1"/>
  <c r="G63" i="34"/>
  <c r="G62" i="34"/>
  <c r="G70" i="34"/>
  <c r="G69" i="34"/>
  <c r="BN14" i="8"/>
  <c r="G57" i="34" s="1"/>
  <c r="BP14" i="8"/>
  <c r="G66" i="34" s="1"/>
  <c r="C15" i="8"/>
  <c r="D16" i="9"/>
  <c r="E16" i="9"/>
  <c r="J63" i="34"/>
  <c r="J62" i="34"/>
  <c r="J70" i="34"/>
  <c r="J69" i="34"/>
  <c r="J68" i="34"/>
  <c r="BB16" i="9"/>
  <c r="J57" i="34" s="1"/>
  <c r="BD16" i="9"/>
  <c r="J66" i="34" s="1"/>
  <c r="C17" i="9"/>
  <c r="D16" i="10"/>
  <c r="N61" i="34"/>
  <c r="M61" i="34"/>
  <c r="L61" i="34"/>
  <c r="L63" i="34"/>
  <c r="L62" i="34"/>
  <c r="L70" i="34"/>
  <c r="L69" i="34"/>
  <c r="BG16" i="10"/>
  <c r="L57" i="34" s="1"/>
  <c r="BI16" i="10"/>
  <c r="L66" i="34" s="1"/>
  <c r="M63" i="34"/>
  <c r="M62" i="34"/>
  <c r="M70" i="34"/>
  <c r="M69" i="34"/>
  <c r="CO16" i="10"/>
  <c r="M57" i="34" s="1"/>
  <c r="CQ16" i="10"/>
  <c r="M66" i="34" s="1"/>
  <c r="C17" i="10"/>
  <c r="P63" i="34"/>
  <c r="P62" i="34"/>
  <c r="P70" i="34"/>
  <c r="P69" i="34"/>
  <c r="P68" i="34"/>
  <c r="BB19" i="11"/>
  <c r="P57" i="34" s="1"/>
  <c r="BD19" i="11"/>
  <c r="P66" i="34" s="1"/>
  <c r="H58" i="34"/>
  <c r="H57" i="34"/>
  <c r="H34" i="34"/>
  <c r="H67" i="34"/>
  <c r="H66" i="34"/>
  <c r="H43" i="34"/>
  <c r="N58" i="34"/>
  <c r="N57" i="34"/>
  <c r="N34" i="34"/>
  <c r="N67" i="34"/>
  <c r="N66" i="34"/>
  <c r="N43" i="34"/>
  <c r="D65" i="34"/>
  <c r="D56" i="34"/>
  <c r="H65" i="34"/>
  <c r="G65" i="34"/>
  <c r="F65" i="34"/>
  <c r="H56" i="34"/>
  <c r="G56" i="34"/>
  <c r="F56" i="34"/>
  <c r="J65" i="34"/>
  <c r="J56" i="34"/>
  <c r="N65" i="34"/>
  <c r="M65" i="34"/>
  <c r="L65" i="34"/>
  <c r="N56" i="34"/>
  <c r="M56" i="34"/>
  <c r="L56" i="34"/>
  <c r="P65" i="34"/>
  <c r="P56" i="34"/>
  <c r="BW7" i="28" l="1"/>
  <c r="CA7" i="28"/>
  <c r="R39" i="34" s="1"/>
  <c r="BT8" i="28"/>
  <c r="BY7" i="28"/>
  <c r="R38" i="34" s="1"/>
  <c r="BU7" i="28"/>
  <c r="R33" i="34" s="1"/>
  <c r="BU8" i="28"/>
  <c r="R17" i="34" s="1"/>
  <c r="BY8" i="28"/>
  <c r="BW8" i="28"/>
  <c r="R18" i="34" s="1"/>
  <c r="CA8" i="28"/>
  <c r="R23" i="34"/>
  <c r="BV8" i="28"/>
  <c r="R21" i="34" s="1"/>
  <c r="CB7" i="28"/>
  <c r="R51" i="34" s="1"/>
  <c r="BZ7" i="28"/>
  <c r="R50" i="34" s="1"/>
  <c r="BX7" i="28"/>
  <c r="R43" i="34" s="1"/>
  <c r="BZ8" i="28"/>
  <c r="CB8" i="28"/>
  <c r="BT7" i="28"/>
  <c r="R26" i="34" s="1"/>
  <c r="CC8" i="28"/>
  <c r="R19" i="34" s="1"/>
  <c r="BV7" i="28"/>
  <c r="R42" i="34" s="1"/>
  <c r="BX8" i="28"/>
  <c r="R22" i="34" s="1"/>
  <c r="N70" i="34"/>
  <c r="N69" i="34"/>
  <c r="N68" i="34"/>
  <c r="N63" i="34"/>
  <c r="N62" i="34"/>
  <c r="H70" i="34"/>
  <c r="H69" i="34"/>
  <c r="H68" i="34"/>
  <c r="H63" i="34"/>
  <c r="H62" i="34"/>
  <c r="R57" i="34"/>
  <c r="R34" i="34"/>
  <c r="R66" i="34" l="1"/>
  <c r="R63" i="34"/>
  <c r="R62" i="34"/>
  <c r="R70" i="34"/>
  <c r="R69" i="34"/>
</calcChain>
</file>

<file path=xl/comments1.xml><?xml version="1.0" encoding="utf-8"?>
<comments xmlns="http://schemas.openxmlformats.org/spreadsheetml/2006/main">
  <authors>
    <author>Bhandari, Kalpana</author>
  </authors>
  <commentList>
    <comment ref="C4" authorId="0" shapeId="0">
      <text>
        <r>
          <rPr>
            <sz val="9"/>
            <color rgb="FF000000"/>
            <rFont val="Tahoma"/>
            <family val="2"/>
          </rPr>
          <t>Le statut peut être mis à jour au cours de la soumission pour chaque période de déclaration.</t>
        </r>
        <r>
          <rPr>
            <sz val="9"/>
            <color rgb="FF000000"/>
            <rFont val="Tahoma"/>
            <family val="2"/>
          </rPr>
          <t xml:space="preserve">  </t>
        </r>
        <r>
          <rPr>
            <sz val="9"/>
            <color rgb="FF000000"/>
            <rFont val="Tahoma"/>
            <family val="2"/>
          </rPr>
          <t>Elle peut être utilisée en tant que document de suivi sur le statut interne au sein de l’équipe du sous-partenaire, et/ou, par exemple, pour indiquer si les résultats des données ne sont pas encore disponibles.</t>
        </r>
        <r>
          <rPr>
            <sz val="9"/>
            <color rgb="FF000000"/>
            <rFont val="Tahoma"/>
            <family val="2"/>
          </rPr>
          <t xml:space="preserve">  </t>
        </r>
      </text>
    </comment>
  </commentList>
</comments>
</file>

<file path=xl/comments2.xml><?xml version="1.0" encoding="utf-8"?>
<comments xmlns="http://schemas.openxmlformats.org/spreadsheetml/2006/main">
  <authors>
    <author>Bhandari, Kalpana</author>
  </authors>
  <commentList>
    <comment ref="B10" authorId="0" shapeId="0">
      <text>
        <r>
          <rPr>
            <sz val="9"/>
            <color rgb="FF000000"/>
            <rFont val="Tahoma"/>
            <family val="2"/>
          </rPr>
          <t>Exemple de format : 18-Nov-2012</t>
        </r>
      </text>
    </comment>
    <comment ref="B12" authorId="0" shapeId="0">
      <text>
        <r>
          <rPr>
            <sz val="9"/>
            <color rgb="FF000000"/>
            <rFont val="Tahoma"/>
            <family val="2"/>
          </rPr>
          <t>La date de début du TDM doit s’appliquer à toutes les maladies appuyées par l’USAID. Exemple de format : 18-Nov-2012</t>
        </r>
      </text>
    </comment>
    <comment ref="B13" authorId="0" shapeId="0">
      <text>
        <r>
          <rPr>
            <sz val="9"/>
            <color rgb="FF000000"/>
            <rFont val="Tahoma"/>
            <family val="2"/>
          </rPr>
          <t>La date de fin du TDM doit s’appliquer à toutes les maladies appuyées par l’USAID. Exemple de format : 18-Nov-2012</t>
        </r>
      </text>
    </comment>
  </commentList>
</comments>
</file>

<file path=xl/comments3.xml><?xml version="1.0" encoding="utf-8"?>
<comments xmlns="http://schemas.openxmlformats.org/spreadsheetml/2006/main">
  <authors>
    <author>Bhandari, Kalpana</author>
  </authors>
  <commentList>
    <comment ref="B8" authorId="0" shapeId="0">
      <text>
        <r>
          <rPr>
            <sz val="9"/>
            <color rgb="FF000000"/>
            <rFont val="Tahoma"/>
            <family val="2"/>
          </rPr>
          <t>Généralement, de 1 à 4 ans</t>
        </r>
      </text>
    </comment>
    <comment ref="B10" authorId="0" shapeId="0">
      <text>
        <r>
          <rPr>
            <sz val="9"/>
            <color rgb="FF000000"/>
            <rFont val="Tahoma"/>
            <family val="2"/>
          </rPr>
          <t>Généralement, de 5 à 14 ans</t>
        </r>
      </text>
    </comment>
    <comment ref="E14" authorId="0" shapeId="0">
      <text>
        <r>
          <rPr>
            <sz val="9"/>
            <color rgb="FF000000"/>
            <rFont val="Tahoma"/>
            <family val="2"/>
          </rPr>
          <t>Un % de la population totale peut être appliqué, le cas échéant.</t>
        </r>
      </text>
    </comment>
    <comment ref="F14" authorId="0" shapeId="0">
      <text>
        <r>
          <rPr>
            <sz val="9"/>
            <color rgb="FF000000"/>
            <rFont val="Tahoma"/>
            <family val="2"/>
          </rPr>
          <t>Un % de la population totale peut être appliqué, le cas échéant.</t>
        </r>
      </text>
    </comment>
    <comment ref="G14" authorId="0" shapeId="0">
      <text>
        <r>
          <rPr>
            <sz val="9"/>
            <color rgb="FF000000"/>
            <rFont val="Tahoma"/>
            <family val="2"/>
          </rPr>
          <t>Un % de la population totale peut être appliqué, le cas échéant.</t>
        </r>
      </text>
    </comment>
    <comment ref="H14" authorId="0" shapeId="0">
      <text>
        <r>
          <rPr>
            <sz val="9"/>
            <color rgb="FF000000"/>
            <rFont val="Tahoma"/>
            <family val="2"/>
          </rPr>
          <t>Un % de la population totale peut être appliqué, le cas échéant.</t>
        </r>
      </text>
    </comment>
  </commentList>
</comments>
</file>

<file path=xl/comments4.xml><?xml version="1.0" encoding="utf-8"?>
<comments xmlns="http://schemas.openxmlformats.org/spreadsheetml/2006/main">
  <authors>
    <author>Bhandari, Kalpana</author>
    <author>kzoerhoff</author>
  </authors>
  <commentList>
    <comment ref="F12" authorId="0" shapeId="0">
      <text>
        <r>
          <rPr>
            <sz val="9"/>
            <color rgb="FF000000"/>
            <rFont val="Tahoma"/>
            <family val="2"/>
          </rPr>
          <t>Est en principe mis à jour pour la période de déclaration.</t>
        </r>
        <r>
          <rPr>
            <sz val="9"/>
            <color rgb="FF000000"/>
            <rFont val="Tahoma"/>
            <family val="2"/>
          </rPr>
          <t xml:space="preserve"> </t>
        </r>
        <r>
          <rPr>
            <sz val="9"/>
            <color rgb="FF000000"/>
            <rFont val="Tahoma"/>
            <family val="2"/>
          </rPr>
          <t>Si cartographiée au cours de la période de déclaration, la distribution mise à jour est en principe reflétée dans le code.</t>
        </r>
      </text>
    </comment>
    <comment ref="G12" authorId="0" shapeId="0">
      <text>
        <r>
          <rPr>
            <sz val="9"/>
            <color rgb="FF000000"/>
            <rFont val="Tahoma"/>
            <family val="2"/>
          </rPr>
          <t>À remplir sur une</t>
        </r>
        <r>
          <rPr>
            <sz val="9"/>
            <color rgb="FF000000"/>
            <rFont val="Tahoma"/>
            <family val="2"/>
          </rPr>
          <t xml:space="preserve"> base facultative</t>
        </r>
        <r>
          <rPr>
            <sz val="9"/>
            <color rgb="FF000000"/>
            <rFont val="Tahoma"/>
            <family val="2"/>
          </rPr>
          <t>Si plus d’un site est impliqué, indiquez la valeur du cas qui est le pire (c.-à-d. la plus élevée).</t>
        </r>
      </text>
    </comment>
    <comment ref="H12" authorId="0" shapeId="0">
      <text>
        <r>
          <rPr>
            <sz val="9"/>
            <color rgb="FF000000"/>
            <rFont val="Tahoma"/>
            <family val="2"/>
          </rPr>
          <t>À remplir sur une base facultative</t>
        </r>
      </text>
    </comment>
    <comment ref="I12" authorId="0" shapeId="0">
      <text>
        <r>
          <rPr>
            <sz val="9"/>
            <color rgb="FF000000"/>
            <rFont val="Tahoma"/>
            <family val="2"/>
          </rPr>
          <t>À remplir sur une base facultative</t>
        </r>
      </text>
    </comment>
    <comment ref="J12" authorId="0" shapeId="0">
      <text>
        <r>
          <rPr>
            <sz val="9"/>
            <color rgb="FF000000"/>
            <rFont val="Tahoma"/>
            <family val="2"/>
          </rPr>
          <t>Saisissez l’objectif de la prochaine enquête d’évaluation de transmission prévue dans chaque district où la FL est endémique et où le TDM a débu</t>
        </r>
        <r>
          <rPr>
            <sz val="9"/>
            <color rgb="FF000000"/>
            <rFont val="Tahoma"/>
            <family val="2"/>
          </rPr>
          <t>té, ou le district qui a atteint les critères d’arrêt du TDM pour FL.</t>
        </r>
      </text>
    </comment>
    <comment ref="K12" authorId="0" shapeId="0">
      <text>
        <r>
          <rPr>
            <sz val="9"/>
            <color rgb="FF000000"/>
            <rFont val="Tahoma"/>
            <family val="2"/>
          </rPr>
          <t>Saisissez le mois envisagé pour la prochaine enquête d’évaluation de transmission prévue dans chaque district où la FL est endémique et où le TDM a débuté, ou le district qui a atteint les critères d’arrêt du TDM pour FL.</t>
        </r>
        <r>
          <rPr>
            <sz val="9"/>
            <color rgb="FF000000"/>
            <rFont val="Tahoma"/>
            <family val="2"/>
          </rPr>
          <t xml:space="preserve"> </t>
        </r>
      </text>
    </comment>
    <comment ref="L12" authorId="0" shapeId="0">
      <text>
        <r>
          <rPr>
            <sz val="9"/>
            <color rgb="FF000000"/>
            <rFont val="Tahoma"/>
            <family val="2"/>
          </rPr>
          <t>Saisissez l’année envisagée pour la prochaine enquête d’évaluation de transmission prévue dans chaque district où la FL est endémique et où le TDM a débuté, ou le district qui a atteint les critères d’arrêt du TDM pour FL.</t>
        </r>
        <r>
          <rPr>
            <sz val="9"/>
            <color rgb="FF000000"/>
            <rFont val="Tahoma"/>
            <family val="2"/>
          </rPr>
          <t xml:space="preserve"> </t>
        </r>
      </text>
    </comment>
    <comment ref="M12" authorId="0" shapeId="0">
      <text>
        <r>
          <rPr>
            <sz val="9"/>
            <color rgb="FF000000"/>
            <rFont val="Tahoma"/>
            <family val="2"/>
          </rPr>
          <t>Nombre d’individus vivant dans les zones où la maladie est endémique ; généralement toute la population du district où la maladie est endémique</t>
        </r>
      </text>
    </comment>
    <comment ref="N12" authorId="0" shapeId="0">
      <text>
        <r>
          <rPr>
            <sz val="9"/>
            <color rgb="FF000000"/>
            <rFont val="Tahoma"/>
            <family val="2"/>
          </rPr>
          <t>Population totale vivant dans toutes les unités de mise en œuvre (Implementation Units, IU) où la maladie est endémique et nécessitant une CTP</t>
        </r>
      </text>
    </comment>
    <comment ref="P12" authorId="0" shapeId="0">
      <text>
        <r>
          <rPr>
            <sz val="9"/>
            <color rgb="FF000000"/>
            <rFont val="Tahoma"/>
            <family val="2"/>
          </rPr>
          <t>C’est la même année que celle au cours de laquelle l’enquête d’évaluation de transmission relative à l’arrêt du TDM a été réalisée et il doit être uniquement rempli en ce qui concerne les districts dont l’enquête d’évaluation de transmission relative à l’arrêt du TDM a été concluante.</t>
        </r>
        <r>
          <rPr>
            <sz val="9"/>
            <color rgb="FF000000"/>
            <rFont val="Tahoma"/>
            <family val="2"/>
          </rPr>
          <t xml:space="preserve"> </t>
        </r>
      </text>
    </comment>
    <comment ref="Q12" authorId="0" shapeId="0">
      <text>
        <r>
          <rPr>
            <sz val="9"/>
            <color rgb="FF000000"/>
            <rFont val="Tahoma"/>
            <family val="2"/>
          </rPr>
          <t>À remplir sur une base facultative</t>
        </r>
      </text>
    </comment>
    <comment ref="R12" authorId="0" shapeId="0">
      <text>
        <r>
          <rPr>
            <sz val="9"/>
            <color rgb="FF000000"/>
            <rFont val="Tahoma"/>
            <family val="2"/>
          </rPr>
          <t>À remplir sur une base facultative</t>
        </r>
      </text>
    </comment>
    <comment ref="V12" authorId="0" shapeId="0">
      <text>
        <r>
          <rPr>
            <sz val="9"/>
            <color rgb="FF000000"/>
            <rFont val="Tahoma"/>
            <family val="2"/>
          </rPr>
          <t>Saisissez le nombre de TDM consécutifs effectués le plus récemment.</t>
        </r>
        <r>
          <rPr>
            <sz val="9"/>
            <color rgb="FF000000"/>
            <rFont val="Tahoma"/>
            <family val="2"/>
          </rPr>
          <t xml:space="preserve">  </t>
        </r>
        <r>
          <rPr>
            <sz val="9"/>
            <color rgb="FF000000"/>
            <rFont val="Tahoma"/>
            <family val="2"/>
          </rPr>
          <t>Veuillez consulter les Instructions pour obtenir des informations détaillées.</t>
        </r>
      </text>
    </comment>
    <comment ref="X12" authorId="0" shapeId="0">
      <text>
        <r>
          <rPr>
            <sz val="9"/>
            <color rgb="FF000000"/>
            <rFont val="Tahoma"/>
            <family val="2"/>
          </rPr>
          <t>Doit être uniquement rempli si le TDM est prévu pour l’exercice du cahier de travail.</t>
        </r>
      </text>
    </comment>
    <comment ref="Y12" authorId="1" shapeId="0">
      <text>
        <r>
          <rPr>
            <sz val="9"/>
            <color rgb="FF000000"/>
            <rFont val="Tahoma"/>
            <family val="2"/>
          </rPr>
          <t>Requis pour le financement USAID ; facultatif pour le financement non USAID</t>
        </r>
      </text>
    </comment>
    <comment ref="Z12" authorId="1" shapeId="0">
      <text>
        <r>
          <rPr>
            <sz val="9"/>
            <color rgb="FF000000"/>
            <rFont val="Tahoma"/>
            <family val="2"/>
          </rPr>
          <t>Requis pour le financement USAID ; facultatif pour le financement non USAID</t>
        </r>
      </text>
    </comment>
    <comment ref="AA12" authorId="1" shapeId="0">
      <text>
        <r>
          <rPr>
            <sz val="9"/>
            <color rgb="FF000000"/>
            <rFont val="Tahoma"/>
            <family val="2"/>
          </rPr>
          <t>Requis pour le financement USAID ; facultatif pour le financement non USAID</t>
        </r>
      </text>
    </comment>
    <comment ref="AB12" authorId="1" shapeId="0">
      <text>
        <r>
          <rPr>
            <sz val="9"/>
            <color rgb="FF000000"/>
            <rFont val="Tahoma"/>
            <family val="2"/>
          </rPr>
          <t>Requis pour le financement USAID ; facultatif pour le financement non USAID</t>
        </r>
      </text>
    </comment>
    <comment ref="AD12" authorId="0" shapeId="0">
      <text>
        <r>
          <rPr>
            <sz val="9"/>
            <color rgb="FF000000"/>
            <rFont val="Tahoma"/>
            <family val="2"/>
          </rPr>
          <t>À remplir sur une base facultative</t>
        </r>
        <r>
          <rPr>
            <sz val="9"/>
            <color rgb="FF000000"/>
            <rFont val="Tahoma"/>
            <family val="2"/>
          </rPr>
          <t>Les codes de 1 à 15 peuvent être assignés par le sous-partenaire pour indiquer les partenaires (ou les combinaisons de partenaires) qui interviennent dans un district donné, y compris le gouvernement, d’autres ONG travaillant avec l’appui de l’USAID, et/ou d’autres ONG travaillant avec un appui non USAID.</t>
        </r>
        <r>
          <rPr>
            <sz val="9"/>
            <color rgb="FF000000"/>
            <rFont val="Tahoma"/>
            <family val="2"/>
          </rPr>
          <t xml:space="preserve">  </t>
        </r>
        <r>
          <rPr>
            <sz val="9"/>
            <color rgb="FF000000"/>
            <rFont val="Tahoma"/>
            <family val="2"/>
          </rPr>
          <t>Les définitions des codes sont spécifiques aux pays et peuvent être définies dans la case « Commentaires » sous les onglets Statut, Pays et/ou Spécifique à la maladie.</t>
        </r>
      </text>
    </comment>
    <comment ref="AE12" authorId="0" shapeId="0">
      <text>
        <r>
          <rPr>
            <sz val="9"/>
            <color rgb="FF000000"/>
            <rFont val="Tahoma"/>
            <family val="2"/>
          </rPr>
          <t>À remplir sur une base facultative</t>
        </r>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AF12" authorId="0" shapeId="0">
      <text>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AH12" authorId="0" shapeId="0">
      <text>
        <r>
          <rPr>
            <sz val="9"/>
            <color rgb="FF000000"/>
            <rFont val="Tahoma"/>
            <family val="2"/>
          </rPr>
          <t>À remplir sur une base facultative</t>
        </r>
      </text>
    </comment>
    <comment ref="AJ12" authorId="0" shapeId="0">
      <text>
        <r>
          <rPr>
            <sz val="9"/>
            <color rgb="FF000000"/>
            <rFont val="Tahoma"/>
            <family val="2"/>
          </rPr>
          <t xml:space="preserve">À remplir </t>
        </r>
        <r>
          <rPr>
            <sz val="9"/>
            <color rgb="FF000000"/>
            <rFont val="Tahoma"/>
            <family val="2"/>
          </rPr>
          <t>sur une base facultative</t>
        </r>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AK12" authorId="0" shapeId="0">
      <text>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AL12" authorId="0" shapeId="0">
      <text>
        <r>
          <rPr>
            <sz val="9"/>
            <color rgb="FF000000"/>
            <rFont val="Tahoma"/>
            <family val="2"/>
          </rPr>
          <t>À remplir sur une base facultative</t>
        </r>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AM12" authorId="0" shapeId="0">
      <text>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AN12" authorId="0" shape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AO12" authorId="0" shapeId="0">
      <text>
        <r>
          <rPr>
            <sz val="9"/>
            <color rgb="FF000000"/>
            <rFont val="Tahoma"/>
            <family val="2"/>
          </rPr>
          <t>Vous devez refléter le nombre réel et vous NE devez PAS appliquer un % au total traité.</t>
        </r>
      </text>
    </comment>
    <comment ref="AP12" authorId="0" shape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AQ12" authorId="0" shapeId="0">
      <text>
        <r>
          <rPr>
            <sz val="9"/>
            <color rgb="FF000000"/>
            <rFont val="Tahoma"/>
            <family val="2"/>
          </rPr>
          <t>Vous devez refléter le nombre réel et vous NE devez PAS appliquer un % au total traité.</t>
        </r>
      </text>
    </comment>
    <comment ref="AR12" authorId="0" shapeId="0">
      <text>
        <r>
          <rPr>
            <sz val="9"/>
            <color rgb="FF000000"/>
            <rFont val="Tahoma"/>
            <family val="2"/>
          </rPr>
          <t>Requis pour le financement USAID ; facultatif pour le financement non USAID.</t>
        </r>
        <r>
          <rPr>
            <sz val="9"/>
            <color rgb="FF000000"/>
            <rFont val="Tahoma"/>
            <family val="2"/>
          </rPr>
          <t xml:space="preserve">  </t>
        </r>
        <r>
          <rPr>
            <sz val="9"/>
            <color rgb="FF000000"/>
            <rFont val="Tahoma"/>
            <family val="2"/>
          </rPr>
          <t>À partir du menu déroulant, choisissez s’il y a eu ou non une rupture de stock de médicament au cours du TDM dans le district.</t>
        </r>
        <r>
          <rPr>
            <sz val="9"/>
            <color rgb="FF000000"/>
            <rFont val="Tahoma"/>
            <family val="2"/>
          </rPr>
          <t xml:space="preserve">  </t>
        </r>
        <r>
          <rPr>
            <sz val="9"/>
            <color rgb="FF000000"/>
            <rFont val="Tahoma"/>
            <family val="2"/>
          </rPr>
          <t>Une rupture de stock peut être définie en tant que situation dans laquelle le nombre de médicaments requis pour le TDM n’est pas suffisant pour la population envisagée et ne peut pas être augmenté en utilisant l’</t>
        </r>
        <r>
          <rPr>
            <sz val="9"/>
            <color rgb="FF000000"/>
            <rFont val="Tahoma"/>
            <family val="2"/>
          </rPr>
          <t>inventaire actuel des médicaments dans la même zone géographique.</t>
        </r>
        <r>
          <rPr>
            <sz val="9"/>
            <color rgb="FF000000"/>
            <rFont val="Tahoma"/>
            <family val="2"/>
          </rPr>
          <t xml:space="preserve">  </t>
        </r>
        <r>
          <rPr>
            <sz val="9"/>
            <color rgb="FF000000"/>
            <rFont val="Tahoma"/>
            <family val="2"/>
          </rPr>
          <t>Veuillez ne pas inclure les retards d’arrivée ou de dédouanement des médicaments au niveau central qui ont entraîné un lancement tardif du TDM.</t>
        </r>
      </text>
    </comment>
    <comment ref="AS12" authorId="1" shapeId="0">
      <text>
        <r>
          <rPr>
            <sz val="9"/>
            <color rgb="FF000000"/>
            <rFont val="Tahoma"/>
            <family val="2"/>
          </rPr>
          <t>Requis pour le financement USAID ; facultatif pour le financement non USAID</t>
        </r>
      </text>
    </comment>
    <comment ref="AT12" authorId="0" shapeId="0">
      <text>
        <r>
          <rPr>
            <sz val="9"/>
            <color rgb="FF000000"/>
            <rFont val="Tahoma"/>
            <family val="2"/>
          </rPr>
          <t>Requis pour le financement USAID ; facultatif pour le financement non USAID.</t>
        </r>
        <r>
          <rPr>
            <sz val="9"/>
            <color rgb="FF000000"/>
            <rFont val="Tahoma"/>
            <family val="2"/>
          </rPr>
          <t xml:space="preserve">  </t>
        </r>
        <r>
          <rPr>
            <sz val="9"/>
            <color rgb="FF000000"/>
            <rFont val="Tahoma"/>
            <family val="2"/>
          </rPr>
          <t>En cas de variations au sein du district, le cas qui est le pire doit être reflété en ajoutant une note dans les commentaires.</t>
        </r>
        <r>
          <rPr>
            <sz val="9"/>
            <color rgb="FF000000"/>
            <rFont val="Tahoma"/>
            <family val="2"/>
          </rPr>
          <t xml:space="preserve"> </t>
        </r>
        <r>
          <rPr>
            <b/>
            <sz val="9"/>
            <color rgb="FF000000"/>
            <rFont val="Tahoma"/>
            <family val="2"/>
          </rPr>
          <t xml:space="preserve"> </t>
        </r>
      </text>
    </comment>
    <comment ref="AV12" authorId="0" shapeId="0">
      <text>
        <r>
          <rPr>
            <sz val="9"/>
            <color rgb="FF000000"/>
            <rFont val="Tahoma"/>
            <family val="2"/>
          </rPr>
          <t>Nombre traité/nombre admissible cible</t>
        </r>
      </text>
    </comment>
    <comment ref="AW12" authorId="0" shapeId="0">
      <text>
        <r>
          <rPr>
            <sz val="9"/>
            <color rgb="FF000000"/>
            <rFont val="Tahoma"/>
            <family val="2"/>
          </rPr>
          <t>Nombre traité/nombre à risque dans le district 
Si un district a été traité au cours de l’année, et qu’une activité d’appui à la décentralisation (Decentralization Support Activity, DSA) a ensuite été menée et a indiqué que le TDM pouvait être arrêté, le calcul de la couverture PEV risque de ne pas être exact.  La population à risque qui a été traitée peut être enregistrée dans la colonne des commentaires pour référence et calculs futurs.</t>
        </r>
      </text>
    </comment>
    <comment ref="AX12" authorId="0" shapeId="0">
      <text>
        <r>
          <rPr>
            <sz val="9"/>
            <color rgb="FF000000"/>
            <rFont val="Tahoma"/>
            <family val="2"/>
          </rPr>
          <t>Nombre traité/nombre admissible cible</t>
        </r>
      </text>
    </comment>
    <comment ref="AY12" authorId="0" shapeId="0">
      <text>
        <r>
          <rPr>
            <sz val="9"/>
            <color rgb="FF000000"/>
            <rFont val="Tahoma"/>
            <family val="2"/>
          </rPr>
          <t>Nombre traité/nombre à risque dans le district
Si un district a été traité au cours de l’année, et qu’une activité d’appui à la décentralisation (Decentralization Support Activity, DSA) a ensuite été menée et a indiqué que le TDM pouvait être arrêté, le calcul de la couverture PEV risque de ne pas être exact.  La population à risque qui a été traitée peut être enregistrée dans la colonne des commentaires pour référence et calculs futurs.</t>
        </r>
      </text>
    </comment>
  </commentList>
</comments>
</file>

<file path=xl/comments5.xml><?xml version="1.0" encoding="utf-8"?>
<comments xmlns="http://schemas.openxmlformats.org/spreadsheetml/2006/main">
  <authors>
    <author>Bhandari, Kalpana</author>
    <author>kzoerhoff</author>
  </authors>
  <commentList>
    <comment ref="G12" authorId="0" shapeId="0">
      <text>
        <r>
          <rPr>
            <sz val="9"/>
            <color rgb="FF000000"/>
            <rFont val="Tahoma"/>
            <family val="2"/>
          </rPr>
          <t>Si une partie d’un district (p. ex., une aire de concentration) a atteint les critères mais les zones restantes continuent de requérir un TDM, utilisez le code 1 mais indiquez dans la colonne L le nombre d’individus qui vivent dans l’aire de concentration dans laquelle les critères d’arrêt du TDM ont été atteints.</t>
        </r>
        <r>
          <rPr>
            <sz val="9"/>
            <color rgb="FF000000"/>
            <rFont val="Tahoma"/>
            <family val="2"/>
          </rPr>
          <t xml:space="preserve"> </t>
        </r>
      </text>
    </comment>
    <comment ref="H12" authorId="0" shapeId="0">
      <text>
        <r>
          <rPr>
            <sz val="9"/>
            <color rgb="FF000000"/>
            <rFont val="Tahoma"/>
            <family val="2"/>
          </rPr>
          <t>À remplir sur une base facultative</t>
        </r>
        <r>
          <rPr>
            <sz val="9"/>
            <color rgb="FF000000"/>
            <rFont val="Tahoma"/>
            <family val="2"/>
          </rPr>
          <t>Si plus d’un site est impliqué, indiquez la valeur du cas qui est le pire (c.-à-d. la plus élevée).</t>
        </r>
      </text>
    </comment>
    <comment ref="I12" authorId="0" shapeId="0">
      <text>
        <r>
          <rPr>
            <sz val="9"/>
            <color rgb="FF000000"/>
            <rFont val="Tahoma"/>
            <family val="2"/>
          </rPr>
          <t>À remplir sur une base facultative</t>
        </r>
      </text>
    </comment>
    <comment ref="J12" authorId="0" shapeId="0">
      <text>
        <r>
          <rPr>
            <sz val="9"/>
            <color rgb="FF000000"/>
            <rFont val="Tahoma"/>
            <family val="2"/>
          </rPr>
          <t>À remplir sur une base facultative</t>
        </r>
      </text>
    </comment>
    <comment ref="K12" authorId="0" shapeId="0">
      <text>
        <r>
          <rPr>
            <sz val="9"/>
            <color rgb="FF000000"/>
            <rFont val="Tahoma"/>
            <family val="2"/>
          </rPr>
          <t>Nombre d’individus vivant dans les zones où la maladie est endémique ; peut englober la population vivant dans les zones hypoendémiques, mésoendémiques ou hyperendémiques</t>
        </r>
      </text>
    </comment>
    <comment ref="L12" authorId="0" shapeId="0">
      <text>
        <r>
          <rPr>
            <sz val="9"/>
            <color rgb="FF000000"/>
            <rFont val="Tahoma"/>
            <family val="2"/>
          </rPr>
          <t>Population totale vivant dans toutes les zones endémiques et nécessitant une CTP</t>
        </r>
      </text>
    </comment>
    <comment ref="S12" authorId="0" shapeId="0">
      <text>
        <r>
          <rPr>
            <sz val="9"/>
            <color rgb="FF000000"/>
            <rFont val="Tahoma"/>
            <family val="2"/>
          </rPr>
          <t>Saisissez le nombre de TDM consécutifs effectués le plus récemment.</t>
        </r>
        <r>
          <rPr>
            <sz val="9"/>
            <color rgb="FF000000"/>
            <rFont val="Tahoma"/>
            <family val="2"/>
          </rPr>
          <t xml:space="preserve">  </t>
        </r>
        <r>
          <rPr>
            <sz val="9"/>
            <color rgb="FF000000"/>
            <rFont val="Tahoma"/>
            <family val="2"/>
          </rPr>
          <t>Veuillez consulter les Instructions pour obtenir des informations détaillées.</t>
        </r>
      </text>
    </comment>
    <comment ref="U12" authorId="0" shapeId="0">
      <text>
        <r>
          <rPr>
            <sz val="9"/>
            <color rgb="FF000000"/>
            <rFont val="Tahoma"/>
            <family val="2"/>
          </rPr>
          <t>Doit être uniquement rempli si le TDM est prévu pour l’exercice du cahier de travail.</t>
        </r>
        <r>
          <rPr>
            <sz val="9"/>
            <color rgb="FF000000"/>
            <rFont val="Tahoma"/>
            <family val="2"/>
          </rPr>
          <t>Le tour n° 1 s’applique aux districts qui reçoivent au moins un tour, tandis que le tour n° 2 s’applique aux districts qui reçoivent deux tours.</t>
        </r>
        <r>
          <rPr>
            <sz val="9"/>
            <color rgb="FF000000"/>
            <rFont val="Tahoma"/>
            <family val="2"/>
          </rPr>
          <t xml:space="preserve"> </t>
        </r>
        <r>
          <rPr>
            <sz val="9"/>
            <color rgb="FF000000"/>
            <rFont val="Tahoma"/>
            <family val="2"/>
          </rPr>
          <t>La chronologie des tours n’est pas i</t>
        </r>
        <r>
          <rPr>
            <sz val="9"/>
            <color rgb="FF000000"/>
            <rFont val="Tahoma"/>
            <family val="2"/>
          </rPr>
          <t>mportante (c.-à-d. que le tour n° 2 peut se dérouler avant le tour n° 1 au cours d’une année civile).</t>
        </r>
        <r>
          <rPr>
            <sz val="9"/>
            <color rgb="FF000000"/>
            <rFont val="Tahoma"/>
            <family val="2"/>
          </rPr>
          <t xml:space="preserve">  </t>
        </r>
        <r>
          <rPr>
            <sz val="9"/>
            <color rgb="FF000000"/>
            <rFont val="Tahoma"/>
            <family val="2"/>
          </rPr>
          <t>Veuillez consulter les instructions pour obtenir des exemples.</t>
        </r>
      </text>
    </comment>
    <comment ref="V12" authorId="1" shapeId="0">
      <text>
        <r>
          <rPr>
            <sz val="9"/>
            <color rgb="FF000000"/>
            <rFont val="Tahoma"/>
            <family val="2"/>
          </rPr>
          <t>Requis pour le financement USAID ; facultatif pour le financement non-USAID</t>
        </r>
      </text>
    </comment>
    <comment ref="W12" authorId="1" shapeId="0">
      <text>
        <r>
          <rPr>
            <sz val="9"/>
            <color rgb="FF000000"/>
            <rFont val="Tahoma"/>
            <family val="2"/>
          </rPr>
          <t>Requis pour le financement USAID ; facultatif pour le financement non-USAID</t>
        </r>
      </text>
    </comment>
    <comment ref="X12" authorId="1" shapeId="0">
      <text>
        <r>
          <rPr>
            <sz val="9"/>
            <color rgb="FF000000"/>
            <rFont val="Tahoma"/>
            <family val="2"/>
          </rPr>
          <t>Requis pour le financement USAID ; facultatif pour le financement non-USAID</t>
        </r>
      </text>
    </comment>
    <comment ref="Y12" authorId="1" shapeId="0">
      <text>
        <r>
          <rPr>
            <sz val="9"/>
            <color rgb="FF000000"/>
            <rFont val="Tahoma"/>
            <family val="2"/>
          </rPr>
          <t>Requis pour le financement USAID ; facultatif pour le financement non-USAID</t>
        </r>
      </text>
    </comment>
    <comment ref="AA12" authorId="0" shapeId="0">
      <text>
        <r>
          <rPr>
            <sz val="9"/>
            <color rgb="FF000000"/>
            <rFont val="Tahoma"/>
            <family val="2"/>
          </rPr>
          <t>À remplir sur une base facultative</t>
        </r>
        <r>
          <rPr>
            <sz val="9"/>
            <color rgb="FF000000"/>
            <rFont val="Tahoma"/>
            <family val="2"/>
          </rPr>
          <t>Les codes de 1 à 15 peuvent être assignés par le sous-partenaire pour indiquer les partenaires (ou les combinaisons de partenaires) qui interviennent dans un district donné, y compris le gouve</t>
        </r>
        <r>
          <rPr>
            <sz val="9"/>
            <color rgb="FF000000"/>
            <rFont val="Tahoma"/>
            <family val="2"/>
          </rPr>
          <t>rnement, d’autres ONG travaillant avec l’appui de l’USAID, et/ou d’autres ONG travaillant avec un appui non USAID.</t>
        </r>
        <r>
          <rPr>
            <sz val="9"/>
            <color rgb="FF000000"/>
            <rFont val="Tahoma"/>
            <family val="2"/>
          </rPr>
          <t xml:space="preserve">  </t>
        </r>
        <r>
          <rPr>
            <sz val="9"/>
            <color rgb="FF000000"/>
            <rFont val="Tahoma"/>
            <family val="2"/>
          </rPr>
          <t>Les définitions des codes sont spécifiques aux pays et peuvent être définies dans la case « Commentaires » sous les onglets Statut, Pays et/ou Spécifique à la maladie.</t>
        </r>
      </text>
    </comment>
    <comment ref="AB12" authorId="0" shapeId="0">
      <text>
        <r>
          <rPr>
            <sz val="9"/>
            <color rgb="FF000000"/>
            <rFont val="Tahoma"/>
            <family val="2"/>
          </rPr>
          <t>À remplir sur une base facultative</t>
        </r>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AC12" authorId="0" shapeId="0">
      <text>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AE12" authorId="0" shapeId="0">
      <text>
        <r>
          <rPr>
            <sz val="9"/>
            <color rgb="FF000000"/>
            <rFont val="Tahoma"/>
            <family val="2"/>
          </rPr>
          <t>À remplir sur une base</t>
        </r>
        <r>
          <rPr>
            <sz val="9"/>
            <color rgb="FF000000"/>
            <rFont val="Tahoma"/>
            <family val="2"/>
          </rPr>
          <t xml:space="preserve"> facultative</t>
        </r>
      </text>
    </comment>
    <comment ref="AG12" authorId="0" shape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AH12" authorId="0" shapeId="0">
      <text>
        <r>
          <rPr>
            <sz val="9"/>
            <color rgb="FF000000"/>
            <rFont val="Tahoma"/>
            <family val="2"/>
          </rPr>
          <t>Vous devez refléter le nombre réel et vous NE devez PAS appliquer un % au total traité.</t>
        </r>
      </text>
    </comment>
    <comment ref="AI12" authorId="0" shape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AJ12" authorId="0" shapeId="0">
      <text>
        <r>
          <rPr>
            <sz val="9"/>
            <color rgb="FF000000"/>
            <rFont val="Tahoma"/>
            <family val="2"/>
          </rPr>
          <t>Vous devez refléter le nombre réel et vous NE devez PAS appliquer un % au total traité.</t>
        </r>
      </text>
    </comment>
    <comment ref="AK12" authorId="0" shapeId="0">
      <text>
        <r>
          <rPr>
            <sz val="9"/>
            <color rgb="FF000000"/>
            <rFont val="Tahoma"/>
            <family val="2"/>
          </rPr>
          <t>Requis pour le financement U</t>
        </r>
        <r>
          <rPr>
            <sz val="9"/>
            <color rgb="FF000000"/>
            <rFont val="Tahoma"/>
            <family val="2"/>
          </rPr>
          <t>SAID ; facultatif pour le financement non-USAID</t>
        </r>
        <r>
          <rPr>
            <sz val="9"/>
            <color rgb="FF000000"/>
            <rFont val="Tahoma"/>
            <family val="2"/>
          </rPr>
          <t xml:space="preserve">  </t>
        </r>
        <r>
          <rPr>
            <sz val="9"/>
            <color rgb="FF000000"/>
            <rFont val="Tahoma"/>
            <family val="2"/>
          </rPr>
          <t>À partir du menu déroulant, choisissez s’il y a eu ou non une rupture de stock de médicament au cours du TDM dans le district.</t>
        </r>
        <r>
          <rPr>
            <sz val="9"/>
            <color rgb="FF000000"/>
            <rFont val="Tahoma"/>
            <family val="2"/>
          </rPr>
          <t xml:space="preserve">  </t>
        </r>
        <r>
          <rPr>
            <sz val="9"/>
            <color rgb="FF000000"/>
            <rFont val="Tahoma"/>
            <family val="2"/>
          </rPr>
          <t>Une rupture de stock peut être définie en tant que situation dans laquelle le nombre de médicaments requis pour le TDM n’est pas suffisant pour la population envisagée et ne peut pas être augmenté en utilisant l’inventaire actuel des médicaments dans la même zone géographique.</t>
        </r>
        <r>
          <rPr>
            <sz val="9"/>
            <color rgb="FF000000"/>
            <rFont val="Tahoma"/>
            <family val="2"/>
          </rPr>
          <t xml:space="preserve">  </t>
        </r>
        <r>
          <rPr>
            <sz val="9"/>
            <color rgb="FF000000"/>
            <rFont val="Tahoma"/>
            <family val="2"/>
          </rPr>
          <t>Veuillez ne pas inclure les retards d’arrivée ou de dédouanement des médicaments au niveau central qui ont entraîné un lancement tardif du TDM.</t>
        </r>
      </text>
    </comment>
    <comment ref="AL12" authorId="1" shapeId="0">
      <text>
        <r>
          <rPr>
            <sz val="9"/>
            <color rgb="FF000000"/>
            <rFont val="Tahoma"/>
            <family val="2"/>
          </rPr>
          <t>Requis pour le financement USAID ; facultatif pour le financement non-USAID</t>
        </r>
      </text>
    </comment>
    <comment ref="AM12" authorId="0" shapeId="0">
      <text>
        <r>
          <rPr>
            <sz val="9"/>
            <color rgb="FF000000"/>
            <rFont val="Tahoma"/>
            <family val="2"/>
          </rPr>
          <t>Requis pour le financement USAID ; facultatif pour le financeme</t>
        </r>
        <r>
          <rPr>
            <sz val="9"/>
            <color rgb="FF000000"/>
            <rFont val="Tahoma"/>
            <family val="2"/>
          </rPr>
          <t>nt non-USAID</t>
        </r>
        <r>
          <rPr>
            <sz val="9"/>
            <color rgb="FF000000"/>
            <rFont val="Tahoma"/>
            <family val="2"/>
          </rPr>
          <t xml:space="preserve">  </t>
        </r>
        <r>
          <rPr>
            <sz val="9"/>
            <color rgb="FF000000"/>
            <rFont val="Tahoma"/>
            <family val="2"/>
          </rPr>
          <t>En cas de variations au sein du district, le cas qui est le pire doit être reflété en ajoutant une note dans les commentaires.</t>
        </r>
        <r>
          <rPr>
            <sz val="9"/>
            <color rgb="FF000000"/>
            <rFont val="Tahoma"/>
            <family val="2"/>
          </rPr>
          <t xml:space="preserve"> </t>
        </r>
        <r>
          <rPr>
            <b/>
            <sz val="9"/>
            <color rgb="FF000000"/>
            <rFont val="Tahoma"/>
            <family val="2"/>
          </rPr>
          <t xml:space="preserve"> </t>
        </r>
      </text>
    </comment>
    <comment ref="AO12" authorId="0" shapeId="0">
      <text>
        <r>
          <rPr>
            <sz val="9"/>
            <color rgb="FF000000"/>
            <rFont val="Tahoma"/>
            <family val="2"/>
          </rPr>
          <t>Nombre traité/nombre admissible cible</t>
        </r>
      </text>
    </comment>
    <comment ref="AP12" authorId="0" shape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 ref="AQ12" authorId="0" shapeId="0">
      <text>
        <r>
          <rPr>
            <sz val="9"/>
            <color rgb="FF000000"/>
            <rFont val="Tahoma"/>
            <family val="2"/>
          </rPr>
          <t>Nombre traité/nombre admissible cible</t>
        </r>
      </text>
    </comment>
    <comment ref="AR12" authorId="0" shape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 ref="AT12" authorId="0" shapeId="0">
      <text>
        <r>
          <rPr>
            <sz val="9"/>
            <color rgb="FF000000"/>
            <rFont val="Tahoma"/>
            <family val="2"/>
          </rPr>
          <t>Doit être uniquement rempli si le TDM est prévu pour l’exercice du cahier de travail.</t>
        </r>
        <r>
          <rPr>
            <sz val="9"/>
            <color rgb="FF000000"/>
            <rFont val="Tahoma"/>
            <family val="2"/>
          </rPr>
          <t>Le tour n° 1 s’applique aux districts qui reçoivent au moins un tour, tandis que le tour n° 2 s’applique aux districts qui reçoivent deux tours.</t>
        </r>
        <r>
          <rPr>
            <sz val="9"/>
            <color rgb="FF000000"/>
            <rFont val="Tahoma"/>
            <family val="2"/>
          </rPr>
          <t xml:space="preserve"> </t>
        </r>
        <r>
          <rPr>
            <sz val="9"/>
            <color rgb="FF000000"/>
            <rFont val="Tahoma"/>
            <family val="2"/>
          </rPr>
          <t>La chronologie des tours n’est pas importante (c.-à-d. que le tour n° 2 peut se dérouler avant le tour n° 1 au cours d’une année civile).</t>
        </r>
        <r>
          <rPr>
            <sz val="9"/>
            <color rgb="FF000000"/>
            <rFont val="Tahoma"/>
            <family val="2"/>
          </rPr>
          <t xml:space="preserve">  </t>
        </r>
        <r>
          <rPr>
            <sz val="9"/>
            <color rgb="FF000000"/>
            <rFont val="Tahoma"/>
            <family val="2"/>
          </rPr>
          <t>Veuillez consulter les instructions pour obtenir des exemples.</t>
        </r>
      </text>
    </comment>
    <comment ref="AU12" authorId="1" shapeId="0">
      <text>
        <r>
          <rPr>
            <sz val="9"/>
            <color rgb="FF000000"/>
            <rFont val="Tahoma"/>
            <family val="2"/>
          </rPr>
          <t>Requis pour le financement USAID ; facultatif pour le financement non-USAID</t>
        </r>
      </text>
    </comment>
    <comment ref="AV12" authorId="1" shapeId="0">
      <text>
        <r>
          <rPr>
            <sz val="9"/>
            <color rgb="FF000000"/>
            <rFont val="Tahoma"/>
            <family val="2"/>
          </rPr>
          <t xml:space="preserve">Requis pour le financement USAID ; </t>
        </r>
        <r>
          <rPr>
            <sz val="9"/>
            <color rgb="FF000000"/>
            <rFont val="Tahoma"/>
            <family val="2"/>
          </rPr>
          <t>facultatif pour le financement non-USAID</t>
        </r>
      </text>
    </comment>
    <comment ref="AW12" authorId="1" shapeId="0">
      <text>
        <r>
          <rPr>
            <sz val="9"/>
            <color rgb="FF000000"/>
            <rFont val="Tahoma"/>
            <family val="2"/>
          </rPr>
          <t>Requis pour le financement USAID ; facultatif pour le financement non-USAID</t>
        </r>
      </text>
    </comment>
    <comment ref="AX12" authorId="1" shapeId="0">
      <text>
        <r>
          <rPr>
            <sz val="9"/>
            <color rgb="FF000000"/>
            <rFont val="Tahoma"/>
            <family val="2"/>
          </rPr>
          <t>Requis pour le financement USAID ; facultatif pour le financement non-USAID</t>
        </r>
      </text>
    </comment>
    <comment ref="AZ12" authorId="0" shapeId="0">
      <text>
        <r>
          <rPr>
            <sz val="9"/>
            <color rgb="FF000000"/>
            <rFont val="Tahoma"/>
            <family val="2"/>
          </rPr>
          <t>À remplir sur une base facultative</t>
        </r>
        <r>
          <rPr>
            <sz val="9"/>
            <color rgb="FF000000"/>
            <rFont val="Tahoma"/>
            <family val="2"/>
          </rPr>
          <t>Les codes de 1 à 15 peuvent être assignés par le sous-partenaire pour indiquer les partenaires (ou les combinaisons de partenaires) qui interviennent dans un district donné, y compris le gouvernement, d’autres ONG travaillant avec l’appui de l’USAID, et/ou d’autres ONG travaillant avec un appui non USAID.</t>
        </r>
        <r>
          <rPr>
            <sz val="9"/>
            <color rgb="FF000000"/>
            <rFont val="Tahoma"/>
            <family val="2"/>
          </rPr>
          <t xml:space="preserve">  </t>
        </r>
        <r>
          <rPr>
            <sz val="9"/>
            <color rgb="FF000000"/>
            <rFont val="Tahoma"/>
            <family val="2"/>
          </rPr>
          <t>Les définitions des codes sont spécifiques aux pays et peuvent être définies dans la case « Commentaires » sous les onglets Statut, Pays et/ou Spécifique à la maladie.</t>
        </r>
      </text>
    </comment>
    <comment ref="BA12" authorId="0" shapeId="0">
      <text>
        <r>
          <rPr>
            <sz val="9"/>
            <color rgb="FF000000"/>
            <rFont val="Tahoma"/>
            <family val="2"/>
          </rPr>
          <t>À remplir sur une base facultative</t>
        </r>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BB12" authorId="0" shapeId="0">
      <text>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BD12" authorId="0" shapeId="0">
      <text>
        <r>
          <rPr>
            <sz val="9"/>
            <color rgb="FF000000"/>
            <rFont val="Tahoma"/>
            <family val="2"/>
          </rPr>
          <t>À remplir sur une base facultative</t>
        </r>
      </text>
    </comment>
    <comment ref="BF12" authorId="0" shape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BG12" authorId="0" shapeId="0">
      <text>
        <r>
          <rPr>
            <sz val="9"/>
            <color rgb="FF000000"/>
            <rFont val="Tahoma"/>
            <family val="2"/>
          </rPr>
          <t>Vous devez refléter le nombre réel et vous NE devez PAS appliquer un % au total traité.</t>
        </r>
      </text>
    </comment>
    <comment ref="BH12" authorId="0" shapeId="0">
      <text>
        <r>
          <rPr>
            <sz val="9"/>
            <color rgb="FF000000"/>
            <rFont val="Tahoma"/>
            <family val="2"/>
          </rPr>
          <t>Vous devez refléter le nombre réel et vous NE devez PAS appliquer un % au total traité.</t>
        </r>
      </text>
    </comment>
    <comment ref="BI12" authorId="0" shape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BJ12" authorId="0" shapeId="0">
      <text>
        <r>
          <rPr>
            <sz val="9"/>
            <color rgb="FF000000"/>
            <rFont val="Tahoma"/>
            <family val="2"/>
          </rPr>
          <t>Requis pour le financement USAID ; facultatif pour le financement non-USAID</t>
        </r>
        <r>
          <rPr>
            <sz val="9"/>
            <color rgb="FF000000"/>
            <rFont val="Tahoma"/>
            <family val="2"/>
          </rPr>
          <t xml:space="preserve">  </t>
        </r>
        <r>
          <rPr>
            <sz val="9"/>
            <color rgb="FF000000"/>
            <rFont val="Tahoma"/>
            <family val="2"/>
          </rPr>
          <t>À partir du menu déroulant, choisissez s’il y a eu ou non une rupture de stock de médicament au cours du TDM dans le district.</t>
        </r>
        <r>
          <rPr>
            <sz val="9"/>
            <color rgb="FF000000"/>
            <rFont val="Tahoma"/>
            <family val="2"/>
          </rPr>
          <t xml:space="preserve">  </t>
        </r>
        <r>
          <rPr>
            <sz val="9"/>
            <color rgb="FF000000"/>
            <rFont val="Tahoma"/>
            <family val="2"/>
          </rPr>
          <t>Une rupture de stock peut être définie en tant que situation dans laquelle le nombre de médicaments requis pour le TDM n’est pas suffisant pour la population envisagée et ne peut pas être augmenté en utilisant l’inventaire actue</t>
        </r>
        <r>
          <rPr>
            <sz val="9"/>
            <color rgb="FF000000"/>
            <rFont val="Tahoma"/>
            <family val="2"/>
          </rPr>
          <t>l des médicaments dans la même zone géographique.</t>
        </r>
        <r>
          <rPr>
            <sz val="9"/>
            <color rgb="FF000000"/>
            <rFont val="Tahoma"/>
            <family val="2"/>
          </rPr>
          <t xml:space="preserve">  </t>
        </r>
        <r>
          <rPr>
            <sz val="9"/>
            <color rgb="FF000000"/>
            <rFont val="Tahoma"/>
            <family val="2"/>
          </rPr>
          <t>Veuillez ne pas inclure les retards d’arrivée ou de dédouanement des médicaments au niveau central qui ont entraîné un lancement tardif du TDM.</t>
        </r>
      </text>
    </comment>
    <comment ref="BK12" authorId="1" shapeId="0">
      <text>
        <r>
          <rPr>
            <sz val="9"/>
            <color rgb="FF000000"/>
            <rFont val="Tahoma"/>
            <family val="2"/>
          </rPr>
          <t>Requis pour le financement USAID ; facultatif pour le financement non-USAID</t>
        </r>
      </text>
    </comment>
    <comment ref="BL12" authorId="0" shapeId="0">
      <text>
        <r>
          <rPr>
            <sz val="9"/>
            <color rgb="FF000000"/>
            <rFont val="Tahoma"/>
            <family val="2"/>
          </rPr>
          <t>Requis pour le financement USAID ; facultatif pour le financement non-USAID</t>
        </r>
        <r>
          <rPr>
            <sz val="9"/>
            <color rgb="FF000000"/>
            <rFont val="Tahoma"/>
            <family val="2"/>
          </rPr>
          <t xml:space="preserve">  </t>
        </r>
        <r>
          <rPr>
            <sz val="9"/>
            <color rgb="FF000000"/>
            <rFont val="Tahoma"/>
            <family val="2"/>
          </rPr>
          <t>En cas de variations au sein du district, le cas qui est le pire doit être reflété en ajoutant une note dans les commentaires.</t>
        </r>
        <r>
          <rPr>
            <sz val="9"/>
            <color rgb="FF000000"/>
            <rFont val="Tahoma"/>
            <family val="2"/>
          </rPr>
          <t xml:space="preserve"> </t>
        </r>
        <r>
          <rPr>
            <b/>
            <sz val="9"/>
            <color rgb="FF000000"/>
            <rFont val="Tahoma"/>
            <family val="2"/>
          </rPr>
          <t xml:space="preserve"> </t>
        </r>
      </text>
    </comment>
    <comment ref="BN12" authorId="0" shapeId="0">
      <text>
        <r>
          <rPr>
            <sz val="9"/>
            <color rgb="FF000000"/>
            <rFont val="Tahoma"/>
            <family val="2"/>
          </rPr>
          <t>Nombre traité/nombre admissible cible</t>
        </r>
      </text>
    </comment>
    <comment ref="BO12" authorId="0" shape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 ref="BP12" authorId="0" shapeId="0">
      <text>
        <r>
          <rPr>
            <sz val="9"/>
            <color rgb="FF000000"/>
            <rFont val="Tahoma"/>
            <family val="2"/>
          </rPr>
          <t>Nombre traité/nombre admissible cible</t>
        </r>
      </text>
    </comment>
    <comment ref="BQ12" authorId="0" shape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List>
</comments>
</file>

<file path=xl/comments6.xml><?xml version="1.0" encoding="utf-8"?>
<comments xmlns="http://schemas.openxmlformats.org/spreadsheetml/2006/main">
  <authors>
    <author>Bhandari, Kalpana</author>
    <author>kzoerhoff</author>
  </authors>
  <commentList>
    <comment ref="H14" authorId="0" shapeId="0">
      <text>
        <r>
          <rPr>
            <sz val="9"/>
            <color rgb="FF000000"/>
            <rFont val="Tahoma"/>
            <family val="2"/>
          </rPr>
          <t>Si une partie d’un district (p. ex., une aire de concentration) a atteint les critères mais les zones restantes continuent de requérir un TDM, utilisez le code 1 mais indiquez dans la colonne S le nombre d’individus qui vivent dans l’aire de concentration dans laquelle les critères d’arrêt du TDM ont été atteints.</t>
        </r>
      </text>
    </comment>
    <comment ref="I14" authorId="0" shapeId="0">
      <text>
        <r>
          <rPr>
            <sz val="9"/>
            <color rgb="FF000000"/>
            <rFont val="Tahoma"/>
            <family val="2"/>
          </rPr>
          <t>À remplir sur une base facultative</t>
        </r>
        <r>
          <rPr>
            <sz val="9"/>
            <color rgb="FF000000"/>
            <rFont val="Tahoma"/>
            <family val="2"/>
          </rPr>
          <t>Si plus d’un site est impliqué, indiquez la valeur du cas qui est le pire (c.-à-d. la plus élevée).</t>
        </r>
      </text>
    </comment>
    <comment ref="J14" authorId="0" shapeId="0">
      <text>
        <r>
          <rPr>
            <sz val="9"/>
            <color rgb="FF000000"/>
            <rFont val="Tahoma"/>
            <family val="2"/>
          </rPr>
          <t>À remplir sur une base facultative</t>
        </r>
      </text>
    </comment>
    <comment ref="K14" authorId="0" shapeId="0">
      <text>
        <r>
          <rPr>
            <sz val="9"/>
            <color rgb="FF000000"/>
            <rFont val="Tahoma"/>
            <family val="2"/>
          </rPr>
          <t>À remplir sur une base facultative</t>
        </r>
      </text>
    </comment>
    <comment ref="L14" authorId="0" shapeId="0">
      <text>
        <r>
          <rPr>
            <sz val="9"/>
            <color rgb="FF000000"/>
            <rFont val="Tahoma"/>
            <family val="2"/>
          </rPr>
          <t>À remplir sur une base facultative</t>
        </r>
      </text>
    </comment>
    <comment ref="M14" authorId="0" shapeId="0">
      <text>
        <r>
          <rPr>
            <sz val="9"/>
            <color rgb="FF000000"/>
            <rFont val="Tahoma"/>
            <family val="2"/>
          </rPr>
          <t>À remplir sur une base facultative</t>
        </r>
      </text>
    </comment>
    <comment ref="N14" authorId="0" shapeId="0">
      <text>
        <r>
          <rPr>
            <sz val="9"/>
            <color rgb="FF000000"/>
            <rFont val="Tahoma"/>
            <family val="2"/>
          </rPr>
          <t>À remplir sur une base facultative</t>
        </r>
        <r>
          <rPr>
            <sz val="9"/>
            <color rgb="FF000000"/>
            <rFont val="Tahoma"/>
            <family val="2"/>
          </rPr>
          <t>Année de l’enquête qui sert actuellement de base aux décisions en matière de traitement.</t>
        </r>
      </text>
    </comment>
    <comment ref="O14" authorId="0" shapeId="0">
      <text>
        <r>
          <rPr>
            <sz val="9"/>
            <color rgb="FF000000"/>
            <rFont val="Tahoma"/>
            <family val="2"/>
          </rPr>
          <t>À remplir sur une base facultative</t>
        </r>
        <r>
          <rPr>
            <sz val="9"/>
            <color rgb="FF000000"/>
            <rFont val="Tahoma"/>
            <family val="2"/>
          </rPr>
          <t>Année de l’enquête qui sert actuellement de base aux décisions.</t>
        </r>
      </text>
    </comment>
    <comment ref="P14" authorId="0" shapeId="0">
      <text>
        <r>
          <rPr>
            <sz val="9"/>
            <color rgb="FF000000"/>
            <rFont val="Tahoma"/>
            <family val="2"/>
          </rPr>
          <t>Nombre d’individus vivant dans les zones où la maladie est endémique ; généralement toute la population des communautés où la maladie est endémique</t>
        </r>
      </text>
    </comment>
    <comment ref="Q14" authorId="0" shapeId="0">
      <text>
        <r>
          <rPr>
            <sz val="9"/>
            <color rgb="FF000000"/>
            <rFont val="Tahoma"/>
            <family val="2"/>
          </rPr>
          <t xml:space="preserve">Nombre estimé d’individus nécessitant une CTP pour SCH sur une base annuelle, conformément à la stratégie recommandée </t>
        </r>
        <r>
          <rPr>
            <sz val="9"/>
            <color rgb="FF000000"/>
            <rFont val="Tahoma"/>
            <family val="2"/>
          </rPr>
          <t>Pour estimer la population nécessitant une CTP pour SCH sur une base annuelle, le modèle suivant est utilisé :</t>
        </r>
        <r>
          <rPr>
            <sz val="9"/>
            <color rgb="FF000000"/>
            <rFont val="Tahoma"/>
            <family val="2"/>
          </rPr>
          <t>- Zone à risque élevé : tous les enfants d’âge scolaire (EAS) et les adultes nécessitent une CTP.</t>
        </r>
        <r>
          <rPr>
            <sz val="9"/>
            <color rgb="FF000000"/>
            <rFont val="Tahoma"/>
            <family val="2"/>
          </rPr>
          <t xml:space="preserve"> </t>
        </r>
        <r>
          <rPr>
            <sz val="9"/>
            <color rgb="FF000000"/>
            <rFont val="Tahoma"/>
            <family val="2"/>
          </rPr>
          <t>- Zone à risque modéré : 50 % des enfants d’âge scolaire (EAS) et 20 % des adultes doivent être traités.</t>
        </r>
        <r>
          <rPr>
            <sz val="9"/>
            <color rgb="FF000000"/>
            <rFont val="Tahoma"/>
            <family val="2"/>
          </rPr>
          <t>- Zone à faible risque : 33 % des enfants d’âge scolaire (EAS) doivent être traités.</t>
        </r>
        <r>
          <rPr>
            <sz val="9"/>
            <color rgb="FF000000"/>
            <rFont val="Tahoma"/>
            <family val="2"/>
          </rPr>
          <t xml:space="preserve"> </t>
        </r>
        <r>
          <rPr>
            <sz val="9"/>
            <color rgb="FF000000"/>
            <rFont val="Tahoma"/>
            <family val="2"/>
          </rPr>
          <t>Ce qui revient à traiter les enfants d’âge scolaire (EAS) deux fois au cours de leurs années de scolarité.</t>
        </r>
      </text>
    </comment>
    <comment ref="R14" authorId="0" shapeId="0">
      <text>
        <r>
          <rPr>
            <sz val="9"/>
            <color rgb="FF000000"/>
            <rFont val="Tahoma"/>
            <family val="2"/>
          </rPr>
          <t>Nombre d’EAS vivant dans les zones où la maladie est endémique ; généralement toute la population des communautés où la maladie est endémique</t>
        </r>
      </text>
    </comment>
    <comment ref="S14" authorId="0" shapeId="0">
      <text>
        <r>
          <rPr>
            <sz val="9"/>
            <color rgb="FF000000"/>
            <rFont val="Tahoma"/>
            <family val="2"/>
          </rPr>
          <t>Nombre de HRA vivant dans les zones où la maladie est endémique ; généralement toute la population des communautés où la maladie est endémique</t>
        </r>
      </text>
    </comment>
    <comment ref="W14" authorId="0" shapeId="0">
      <text>
        <r>
          <rPr>
            <sz val="9"/>
            <color rgb="FF000000"/>
            <rFont val="Tahoma"/>
            <family val="2"/>
          </rPr>
          <t>Si le nombre de tours/année mis en œuvre actuellement ne correspond pas aux directives de l’OMS, veuillez expliquer les raisons dans les commentaires.</t>
        </r>
      </text>
    </comment>
    <comment ref="AB14" authorId="0" shapeId="0">
      <text>
        <r>
          <rPr>
            <sz val="9"/>
            <color rgb="FF000000"/>
            <rFont val="Tahoma"/>
            <family val="2"/>
          </rPr>
          <t>Doit être uniquement rempli si le TDM est prévu pour l’exercice du cahier de travail.</t>
        </r>
      </text>
    </comment>
    <comment ref="AC14" authorId="1" shapeId="0">
      <text>
        <r>
          <rPr>
            <sz val="9"/>
            <color rgb="FF000000"/>
            <rFont val="Tahoma"/>
            <family val="2"/>
          </rPr>
          <t>Requis pour le financement USAID ; facultatif pour le financement non-USAID</t>
        </r>
      </text>
    </comment>
    <comment ref="AD14" authorId="1" shapeId="0">
      <text>
        <r>
          <rPr>
            <sz val="9"/>
            <color rgb="FF000000"/>
            <rFont val="Tahoma"/>
            <family val="2"/>
          </rPr>
          <t>Requis pour le financement USAID ; facultatif pour le financement non-USAID</t>
        </r>
      </text>
    </comment>
    <comment ref="AE14" authorId="1" shapeId="0">
      <text>
        <r>
          <rPr>
            <sz val="9"/>
            <color rgb="FF000000"/>
            <rFont val="Tahoma"/>
            <family val="2"/>
          </rPr>
          <t>Requis pour le financement USAID ; facultatif pour le financement non-USAID</t>
        </r>
      </text>
    </comment>
    <comment ref="AF14" authorId="1" shapeId="0">
      <text>
        <r>
          <rPr>
            <sz val="9"/>
            <color rgb="FF000000"/>
            <rFont val="Tahoma"/>
            <family val="2"/>
          </rPr>
          <t>Requis pour le financement USAID ; facultatif pour le financement non-USAID</t>
        </r>
      </text>
    </comment>
    <comment ref="AH14" authorId="0" shapeId="0">
      <text>
        <r>
          <rPr>
            <sz val="9"/>
            <color rgb="FF000000"/>
            <rFont val="Tahoma"/>
            <family val="2"/>
          </rPr>
          <t>À remplir sur une base facultative</t>
        </r>
        <r>
          <rPr>
            <sz val="9"/>
            <color rgb="FF000000"/>
            <rFont val="Tahoma"/>
            <family val="2"/>
          </rPr>
          <t>Les codes de 1 à 15 peuvent être assignés par le sous-partenaire pour indiquer les partenaires (ou les combinaisons de partenaires) qui interviennent dans un district donné, y compris le gouvernement, d’autres O</t>
        </r>
        <r>
          <rPr>
            <sz val="9"/>
            <color rgb="FF000000"/>
            <rFont val="Tahoma"/>
            <family val="2"/>
          </rPr>
          <t>NG travaillant avec l’appui de l’USAID, et/ou d’autres ONG travaillant avec un appui non USAID.</t>
        </r>
        <r>
          <rPr>
            <sz val="9"/>
            <color rgb="FF000000"/>
            <rFont val="Tahoma"/>
            <family val="2"/>
          </rPr>
          <t xml:space="preserve">  </t>
        </r>
        <r>
          <rPr>
            <sz val="9"/>
            <color rgb="FF000000"/>
            <rFont val="Tahoma"/>
            <family val="2"/>
          </rPr>
          <t>Les définitions des codes sont spécifiques aux pays et peuvent être définies dans la case « Commentaires » sous les onglets Statut, Pays et/ou Spécifique à la maladie.</t>
        </r>
      </text>
    </comment>
    <comment ref="AI14" authorId="0" shapeId="0">
      <text>
        <r>
          <rPr>
            <sz val="9"/>
            <color rgb="FF000000"/>
            <rFont val="Tahoma"/>
            <family val="2"/>
          </rPr>
          <t>À remplir sur une base facultative</t>
        </r>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AJ14" authorId="0" shapeId="0">
      <text>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AN14" authorId="0" shapeId="0">
      <text>
        <r>
          <rPr>
            <sz val="9"/>
            <color rgb="FF000000"/>
            <rFont val="Tahoma"/>
            <family val="2"/>
          </rPr>
          <t>À remplir sur une base facultative</t>
        </r>
      </text>
    </comment>
    <comment ref="AP14" authorId="0" shapeId="0">
      <text>
        <r>
          <rPr>
            <sz val="9"/>
            <color rgb="FF000000"/>
            <rFont val="Tahoma"/>
            <family val="2"/>
          </rPr>
          <t>À remplir sur une base facultative</t>
        </r>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AQ14" authorId="0" shapeId="0">
      <text>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AR14" authorId="0" shapeId="0">
      <text>
        <r>
          <rPr>
            <sz val="9"/>
            <color rgb="FF000000"/>
            <rFont val="Tahoma"/>
            <family val="2"/>
          </rPr>
          <t>À remplir sur une base facultative</t>
        </r>
      </text>
    </comment>
    <comment ref="AT14" authorId="0" shape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AU14" authorId="0" shapeId="0">
      <text>
        <r>
          <rPr>
            <sz val="9"/>
            <color rgb="FF000000"/>
            <rFont val="Tahoma"/>
            <family val="2"/>
          </rPr>
          <t>Vous devez refléter le nombre réel et vous NE devez PAS appliquer un % au total traité.</t>
        </r>
      </text>
    </comment>
    <comment ref="AV14" authorId="0" shape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AW14" authorId="0" shapeId="0">
      <text>
        <r>
          <rPr>
            <sz val="9"/>
            <color rgb="FF000000"/>
            <rFont val="Tahoma"/>
            <family val="2"/>
          </rPr>
          <t>Vous devez refléter le nombre réel et vous NE devez PAS appliquer un % au total traité.</t>
        </r>
      </text>
    </comment>
    <comment ref="AX14" authorId="0" shapeId="0">
      <text>
        <r>
          <rPr>
            <sz val="9"/>
            <color rgb="FF000000"/>
            <rFont val="Tahoma"/>
            <family val="2"/>
          </rPr>
          <t>Requis pour le financement USAID ; facultatif pour le financement non-USAID</t>
        </r>
        <r>
          <rPr>
            <sz val="9"/>
            <color rgb="FF000000"/>
            <rFont val="Tahoma"/>
            <family val="2"/>
          </rPr>
          <t xml:space="preserve">  </t>
        </r>
        <r>
          <rPr>
            <sz val="9"/>
            <color rgb="FF000000"/>
            <rFont val="Tahoma"/>
            <family val="2"/>
          </rPr>
          <t>À partir du menu déroulant, choisissez s’il y a eu ou non une rupture de stock de médicament au cours du TDM dans le district.</t>
        </r>
        <r>
          <rPr>
            <sz val="9"/>
            <color rgb="FF000000"/>
            <rFont val="Tahoma"/>
            <family val="2"/>
          </rPr>
          <t xml:space="preserve">  </t>
        </r>
        <r>
          <rPr>
            <sz val="9"/>
            <color rgb="FF000000"/>
            <rFont val="Tahoma"/>
            <family val="2"/>
          </rPr>
          <t>Une rupture de stock peut être définie en tant que situation dans laquelle le nombre de médicaments requis pour le TDM n’est pas suffisant pour la population envisagée et ne peut pas être augmenté en utilisant l’inventaire actuel des médicaments dans la même zone géographique.</t>
        </r>
        <r>
          <rPr>
            <sz val="9"/>
            <color rgb="FF000000"/>
            <rFont val="Tahoma"/>
            <family val="2"/>
          </rPr>
          <t xml:space="preserve">  </t>
        </r>
        <r>
          <rPr>
            <sz val="9"/>
            <color rgb="FF000000"/>
            <rFont val="Tahoma"/>
            <family val="2"/>
          </rPr>
          <t>Veuillez ne pas inclure les retards d’arrivée ou de dédouanement des médicaments au niveau central qui ont entraîné un lancement tardif du TDM.</t>
        </r>
      </text>
    </comment>
    <comment ref="AY14" authorId="1" shapeId="0">
      <text>
        <r>
          <rPr>
            <sz val="9"/>
            <color rgb="FF000000"/>
            <rFont val="Tahoma"/>
            <family val="2"/>
          </rPr>
          <t>Requis pour le financement USAID ; facultatif pour le financement non-USAID</t>
        </r>
      </text>
    </comment>
    <comment ref="AZ14" authorId="0" shapeId="0">
      <text>
        <r>
          <rPr>
            <sz val="9"/>
            <color rgb="FF000000"/>
            <rFont val="Tahoma"/>
            <family val="2"/>
          </rPr>
          <t>Requis pour le financement USAID ; facultatif pour le financement non-USAID</t>
        </r>
        <r>
          <rPr>
            <sz val="9"/>
            <color rgb="FF000000"/>
            <rFont val="Tahoma"/>
            <family val="2"/>
          </rPr>
          <t xml:space="preserve">  </t>
        </r>
        <r>
          <rPr>
            <sz val="9"/>
            <color rgb="FF000000"/>
            <rFont val="Tahoma"/>
            <family val="2"/>
          </rPr>
          <t>En cas de variations au sein du district, le cas qui est le pire doit être reflété en ajoutant une note dans les commentaires.</t>
        </r>
        <r>
          <rPr>
            <sz val="9"/>
            <color rgb="FF000000"/>
            <rFont val="Tahoma"/>
            <family val="2"/>
          </rPr>
          <t xml:space="preserve"> </t>
        </r>
        <r>
          <rPr>
            <b/>
            <sz val="9"/>
            <color rgb="FF000000"/>
            <rFont val="Tahoma"/>
            <family val="2"/>
          </rPr>
          <t xml:space="preserve"> </t>
        </r>
      </text>
    </comment>
    <comment ref="BB14" authorId="0" shapeId="0">
      <text>
        <r>
          <rPr>
            <sz val="9"/>
            <color rgb="FF000000"/>
            <rFont val="Tahoma"/>
            <family val="2"/>
          </rPr>
          <t>Nombre traité/nombre admissible cible</t>
        </r>
      </text>
    </comment>
    <comment ref="BC14" authorId="0" shape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 ref="BD14" authorId="0" shapeId="0">
      <text>
        <r>
          <rPr>
            <sz val="9"/>
            <color rgb="FF000000"/>
            <rFont val="Tahoma"/>
            <family val="2"/>
          </rPr>
          <t>Nombre traité/nombre admissible cible</t>
        </r>
      </text>
    </comment>
    <comment ref="BE14" authorId="0" shape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List>
</comments>
</file>

<file path=xl/comments7.xml><?xml version="1.0" encoding="utf-8"?>
<comments xmlns="http://schemas.openxmlformats.org/spreadsheetml/2006/main">
  <authors>
    <author>Bhandari, Kalpana</author>
    <author>kzoerhoff</author>
  </authors>
  <commentList>
    <comment ref="I14" authorId="0" shapeId="0">
      <text>
        <r>
          <rPr>
            <sz val="9"/>
            <color rgb="FF000000"/>
            <rFont val="Tahoma"/>
            <family val="2"/>
          </rPr>
          <t>À remplir sur une base facultative</t>
        </r>
        <r>
          <rPr>
            <sz val="9"/>
            <color rgb="FF000000"/>
            <rFont val="Tahoma"/>
            <family val="2"/>
          </rPr>
          <t>Si plus d’un site est impliqué, indiquez la valeur du cas qui est le pire (c.-à-d. la plus élevée).</t>
        </r>
      </text>
    </comment>
    <comment ref="J14" authorId="0" shapeId="0">
      <text>
        <r>
          <rPr>
            <sz val="9"/>
            <color rgb="FF000000"/>
            <rFont val="Tahoma"/>
            <family val="2"/>
          </rPr>
          <t>À remplir sur une base facultative</t>
        </r>
      </text>
    </comment>
    <comment ref="K14" authorId="0" shapeId="0">
      <text>
        <r>
          <rPr>
            <sz val="9"/>
            <color rgb="FF000000"/>
            <rFont val="Tahoma"/>
            <family val="2"/>
          </rPr>
          <t>À remplir sur une base facultative</t>
        </r>
      </text>
    </comment>
    <comment ref="L14" authorId="0" shapeId="0">
      <text>
        <r>
          <rPr>
            <sz val="9"/>
            <color rgb="FF000000"/>
            <rFont val="Tahoma"/>
            <family val="2"/>
          </rPr>
          <t>À remplir sur une base facultative</t>
        </r>
      </text>
    </comment>
    <comment ref="M14" authorId="0" shapeId="0">
      <text>
        <r>
          <rPr>
            <sz val="9"/>
            <color rgb="FF000000"/>
            <rFont val="Tahoma"/>
            <family val="2"/>
          </rPr>
          <t>À remplir sur une base facultative</t>
        </r>
      </text>
    </comment>
    <comment ref="N14" authorId="0" shapeId="0">
      <text>
        <r>
          <rPr>
            <sz val="9"/>
            <color rgb="FF000000"/>
            <rFont val="Tahoma"/>
            <family val="2"/>
          </rPr>
          <t>À remplir sur un</t>
        </r>
        <r>
          <rPr>
            <sz val="9"/>
            <color rgb="FF000000"/>
            <rFont val="Tahoma"/>
            <family val="2"/>
          </rPr>
          <t>e base facultative</t>
        </r>
        <r>
          <rPr>
            <sz val="9"/>
            <color rgb="FF000000"/>
            <rFont val="Tahoma"/>
            <family val="2"/>
          </rPr>
          <t>Année de l’enquête qui sert actuellement de base aux décisions en matière de traitement.</t>
        </r>
      </text>
    </comment>
    <comment ref="O14" authorId="0" shapeId="0">
      <text>
        <r>
          <rPr>
            <sz val="9"/>
            <color rgb="FF000000"/>
            <rFont val="Tahoma"/>
            <family val="2"/>
          </rPr>
          <t>À remplir sur une base facultative</t>
        </r>
        <r>
          <rPr>
            <sz val="9"/>
            <color rgb="FF000000"/>
            <rFont val="Tahoma"/>
            <family val="2"/>
          </rPr>
          <t>Type d’enquête qui sert actuellement de base aux décisions prises en matière de traitement.</t>
        </r>
      </text>
    </comment>
    <comment ref="P14" authorId="0" shapeId="0">
      <text>
        <r>
          <rPr>
            <sz val="9"/>
            <color rgb="FF000000"/>
            <rFont val="Tahoma"/>
            <family val="2"/>
          </rPr>
          <t>Nombre d’individus vivant dans les zones où la maladie est endémique ; englobe la population vivant dans les communautés à faible risque ou à risque élevé.</t>
        </r>
        <r>
          <rPr>
            <sz val="9"/>
            <color rgb="FF000000"/>
            <rFont val="Tahoma"/>
            <family val="2"/>
          </rPr>
          <t xml:space="preserve">  </t>
        </r>
        <r>
          <rPr>
            <sz val="9"/>
            <color rgb="FF000000"/>
            <rFont val="Tahoma"/>
            <family val="2"/>
          </rPr>
          <t>Par ailleurs, les individus vivant dans les communautés à très faible risque (c.-à-d. préva</t>
        </r>
        <r>
          <rPr>
            <sz val="9"/>
            <color rgb="FF000000"/>
            <rFont val="Tahoma"/>
            <family val="2"/>
          </rPr>
          <t>lence </t>
        </r>
        <r>
          <rPr>
            <sz val="9"/>
            <color rgb="FF000000"/>
            <rFont val="Tahoma"/>
            <family val="2"/>
          </rPr>
          <t>&gt;</t>
        </r>
        <r>
          <rPr>
            <sz val="9"/>
            <color rgb="FF000000"/>
            <rFont val="Tahoma"/>
            <family val="2"/>
          </rPr>
          <t> 0 - </t>
        </r>
        <r>
          <rPr>
            <sz val="9"/>
            <color rgb="FF000000"/>
            <rFont val="Tahoma"/>
            <family val="2"/>
          </rPr>
          <t>&lt;</t>
        </r>
        <r>
          <rPr>
            <sz val="9"/>
            <color rgb="FF000000"/>
            <rFont val="Tahoma"/>
            <family val="2"/>
          </rPr>
          <t> 20 %) peuvent être inclus s’ils sont estimés courir un risque d’infection.</t>
        </r>
        <r>
          <rPr>
            <sz val="9"/>
            <color rgb="FF000000"/>
            <rFont val="Tahoma"/>
            <family val="2"/>
          </rPr>
          <t xml:space="preserve">  </t>
        </r>
        <r>
          <rPr>
            <sz val="9"/>
            <color rgb="FF000000"/>
            <rFont val="Tahoma"/>
            <family val="2"/>
          </rPr>
          <t>Généralement, toute la population du district où la maladie est endémique.</t>
        </r>
      </text>
    </comment>
    <comment ref="Q14" authorId="0" shapeId="0">
      <text>
        <r>
          <rPr>
            <sz val="9"/>
            <color rgb="FF000000"/>
            <rFont val="Tahoma"/>
            <family val="2"/>
          </rPr>
          <t>Population totale EAP et EAS vivant dans toutes les zones où la maladie est endémique dans un pays et nécessitant une CTP</t>
        </r>
      </text>
    </comment>
    <comment ref="R14" authorId="0" shapeId="0">
      <text>
        <r>
          <rPr>
            <sz val="9"/>
            <color rgb="FF000000"/>
            <rFont val="Tahoma"/>
            <family val="2"/>
          </rPr>
          <t>Nombre d’enfants d’âge préscolaire (EAP) vivant dans les zones où la maladie est endémique ; englobe les EAP vivant dans les communautés à faible risque ou à risque élevé.</t>
        </r>
        <r>
          <rPr>
            <sz val="9"/>
            <color rgb="FF000000"/>
            <rFont val="Tahoma"/>
            <family val="2"/>
          </rPr>
          <t xml:space="preserve">  </t>
        </r>
        <r>
          <rPr>
            <sz val="9"/>
            <color rgb="FF000000"/>
            <rFont val="Tahoma"/>
            <family val="2"/>
          </rPr>
          <t>Par ailleurs, les EAP vivant dans les communautés à très faible risque (c.-à-d. prévalence </t>
        </r>
        <r>
          <rPr>
            <sz val="9"/>
            <color rgb="FF000000"/>
            <rFont val="Tahoma"/>
            <family val="2"/>
          </rPr>
          <t>&gt;</t>
        </r>
        <r>
          <rPr>
            <sz val="9"/>
            <color rgb="FF000000"/>
            <rFont val="Tahoma"/>
            <family val="2"/>
          </rPr>
          <t> 0 - </t>
        </r>
        <r>
          <rPr>
            <sz val="9"/>
            <color rgb="FF000000"/>
            <rFont val="Tahoma"/>
            <family val="2"/>
          </rPr>
          <t>&lt;</t>
        </r>
        <r>
          <rPr>
            <sz val="9"/>
            <color rgb="FF000000"/>
            <rFont val="Tahoma"/>
            <family val="2"/>
          </rPr>
          <t> 20 %) peuvent être inclus s’ils sont estimés courir un risque d’infection.</t>
        </r>
        <r>
          <rPr>
            <sz val="9"/>
            <color rgb="FF000000"/>
            <rFont val="Tahoma"/>
            <family val="2"/>
          </rPr>
          <t xml:space="preserve">  </t>
        </r>
        <r>
          <rPr>
            <sz val="9"/>
            <color rgb="FF000000"/>
            <rFont val="Tahoma"/>
            <family val="2"/>
          </rPr>
          <t>Généralement, toute la population EAP du district où la maladie est endémique.</t>
        </r>
      </text>
    </comment>
    <comment ref="S14" authorId="0" shapeId="0">
      <text>
        <r>
          <rPr>
            <sz val="9"/>
            <color rgb="FF000000"/>
            <rFont val="Tahoma"/>
            <family val="2"/>
          </rPr>
          <t>Nombre d’enfants d’âge scolaire (EAS) vivant dans les zones où la maladie est endémique ; englobe les EAS vivant dans les communautés à faible risque ou à risque élevé.</t>
        </r>
        <r>
          <rPr>
            <sz val="9"/>
            <color rgb="FF000000"/>
            <rFont val="Tahoma"/>
            <family val="2"/>
          </rPr>
          <t xml:space="preserve">  </t>
        </r>
        <r>
          <rPr>
            <sz val="9"/>
            <color rgb="FF000000"/>
            <rFont val="Tahoma"/>
            <family val="2"/>
          </rPr>
          <t>Par ailleurs, les EAS vivant dans les communautés à très faible risque (c.-à-d. prévalence </t>
        </r>
        <r>
          <rPr>
            <sz val="9"/>
            <color rgb="FF000000"/>
            <rFont val="Tahoma"/>
            <family val="2"/>
          </rPr>
          <t>&gt;</t>
        </r>
        <r>
          <rPr>
            <sz val="9"/>
            <color rgb="FF000000"/>
            <rFont val="Tahoma"/>
            <family val="2"/>
          </rPr>
          <t> 0 - </t>
        </r>
        <r>
          <rPr>
            <sz val="9"/>
            <color rgb="FF000000"/>
            <rFont val="Tahoma"/>
            <family val="2"/>
          </rPr>
          <t>&lt;</t>
        </r>
        <r>
          <rPr>
            <sz val="9"/>
            <color rgb="FF000000"/>
            <rFont val="Tahoma"/>
            <family val="2"/>
          </rPr>
          <t> 20 %) peuvent être inclus s’ils sont estimés courir un risque d’infection.</t>
        </r>
        <r>
          <rPr>
            <sz val="9"/>
            <color rgb="FF000000"/>
            <rFont val="Tahoma"/>
            <family val="2"/>
          </rPr>
          <t xml:space="preserve">  </t>
        </r>
        <r>
          <rPr>
            <sz val="9"/>
            <color rgb="FF000000"/>
            <rFont val="Tahoma"/>
            <family val="2"/>
          </rPr>
          <t>Généralement, toute la population EAS du district où la maladie est endémique.</t>
        </r>
      </text>
    </comment>
    <comment ref="T14" authorId="0" shapeId="0">
      <text>
        <r>
          <rPr>
            <sz val="9"/>
            <color rgb="FF000000"/>
            <rFont val="Tahoma"/>
            <family val="2"/>
          </rPr>
          <t>Nombre d’adultes à risque élevé (HRA) vivant dans les zones où la maladie est endémique ; englobe les HRA vivant dans les communautés à faible risque ou à risque élevé.</t>
        </r>
        <r>
          <rPr>
            <sz val="9"/>
            <color rgb="FF000000"/>
            <rFont val="Tahoma"/>
            <family val="2"/>
          </rPr>
          <t xml:space="preserve">  </t>
        </r>
        <r>
          <rPr>
            <sz val="9"/>
            <color rgb="FF000000"/>
            <rFont val="Tahoma"/>
            <family val="2"/>
          </rPr>
          <t>Par ailleurs, les HRA vivant dans les communautés à très faible risque (c.-à-d. prévalence </t>
        </r>
        <r>
          <rPr>
            <sz val="9"/>
            <color rgb="FF000000"/>
            <rFont val="Tahoma"/>
            <family val="2"/>
          </rPr>
          <t>&gt;</t>
        </r>
        <r>
          <rPr>
            <sz val="9"/>
            <color rgb="FF000000"/>
            <rFont val="Tahoma"/>
            <family val="2"/>
          </rPr>
          <t> 0 - </t>
        </r>
        <r>
          <rPr>
            <sz val="9"/>
            <color rgb="FF000000"/>
            <rFont val="Tahoma"/>
            <family val="2"/>
          </rPr>
          <t>&lt;</t>
        </r>
        <r>
          <rPr>
            <sz val="9"/>
            <color rgb="FF000000"/>
            <rFont val="Tahoma"/>
            <family val="2"/>
          </rPr>
          <t> 20 %) peuvent être inclus s’ils sont estimés courir un risque d’infection.</t>
        </r>
        <r>
          <rPr>
            <sz val="9"/>
            <color rgb="FF000000"/>
            <rFont val="Tahoma"/>
            <family val="2"/>
          </rPr>
          <t xml:space="preserve">  </t>
        </r>
        <r>
          <rPr>
            <sz val="9"/>
            <color rgb="FF000000"/>
            <rFont val="Tahoma"/>
            <family val="2"/>
          </rPr>
          <t>Généralement, toute la population HRA du district où la maladie est endémique.</t>
        </r>
        <r>
          <rPr>
            <sz val="9"/>
            <color rgb="FF000000"/>
            <rFont val="Tahoma"/>
            <family val="2"/>
          </rPr>
          <t>Bien que les adultes à risque élevé puissent ne pas être un groupe cible spécifique pour le traitement GeoH, ils doivent être inclus dans la population à risque s’ils sont estimés courir un risque d’infection GeoH.</t>
        </r>
      </text>
    </comment>
    <comment ref="X14" authorId="0" shapeId="0">
      <text>
        <r>
          <rPr>
            <sz val="9"/>
            <color rgb="FF000000"/>
            <rFont val="Tahoma"/>
            <family val="2"/>
          </rPr>
          <t>Si le nombre de tours/année mis en œuvre actuellement ne correspond pas aux directives de l’OMS, veuillez expliquer les raisons dans les commentaires.</t>
        </r>
      </text>
    </comment>
    <comment ref="AB14" authorId="0" shapeId="0">
      <text>
        <r>
          <rPr>
            <sz val="9"/>
            <color rgb="FF000000"/>
            <rFont val="Tahoma"/>
            <family val="2"/>
          </rPr>
          <t>Saisissez le nombre d’années consécutives les plus récentes de TDM effectués.</t>
        </r>
        <r>
          <rPr>
            <sz val="9"/>
            <color rgb="FF000000"/>
            <rFont val="Tahoma"/>
            <family val="2"/>
          </rPr>
          <t xml:space="preserve">  </t>
        </r>
        <r>
          <rPr>
            <sz val="9"/>
            <color rgb="FF000000"/>
            <rFont val="Tahoma"/>
            <family val="2"/>
          </rPr>
          <t>Veuillez consulter les Instructions pour obtenir des informations détaillées.</t>
        </r>
      </text>
    </comment>
    <comment ref="AD14" authorId="0" shapeId="0">
      <text>
        <r>
          <rPr>
            <sz val="9"/>
            <color rgb="FF000000"/>
            <rFont val="Tahoma"/>
            <family val="2"/>
          </rPr>
          <t>Doit être uniquement rempli si le TDM est prévu pour l’exercice du cahier de travail.</t>
        </r>
        <r>
          <rPr>
            <sz val="9"/>
            <color rgb="FF000000"/>
            <rFont val="Tahoma"/>
            <family val="2"/>
          </rPr>
          <t>Le tour n° 1 s’applique aux districts qui reçoivent au moins un tour, tandis que le tour n° 2 s’applique aux districts qui reçoivent deux tours.</t>
        </r>
        <r>
          <rPr>
            <sz val="9"/>
            <color rgb="FF000000"/>
            <rFont val="Tahoma"/>
            <family val="2"/>
          </rPr>
          <t xml:space="preserve"> </t>
        </r>
        <r>
          <rPr>
            <sz val="9"/>
            <color rgb="FF000000"/>
            <rFont val="Tahoma"/>
            <family val="2"/>
          </rPr>
          <t>La chronologie des tours n’est pas importante (c.-à-d. que le tour n° 2 peut se dérouler avant le tour n° 1 au cours d’une anné</t>
        </r>
        <r>
          <rPr>
            <sz val="9"/>
            <color rgb="FF000000"/>
            <rFont val="Tahoma"/>
            <family val="2"/>
          </rPr>
          <t>e civile).</t>
        </r>
        <r>
          <rPr>
            <sz val="9"/>
            <color rgb="FF000000"/>
            <rFont val="Tahoma"/>
            <family val="2"/>
          </rPr>
          <t xml:space="preserve">  </t>
        </r>
        <r>
          <rPr>
            <sz val="9"/>
            <color rgb="FF000000"/>
            <rFont val="Tahoma"/>
            <family val="2"/>
          </rPr>
          <t>Veuillez consulter les instructions pour obtenir des exemples.</t>
        </r>
      </text>
    </comment>
    <comment ref="AE14" authorId="1" shapeId="0">
      <text>
        <r>
          <rPr>
            <sz val="9"/>
            <color rgb="FF000000"/>
            <rFont val="Tahoma"/>
            <family val="2"/>
          </rPr>
          <t>Requis pour le financement USAID ; facultatif pour le financement non-USAID</t>
        </r>
      </text>
    </comment>
    <comment ref="AF14" authorId="1" shapeId="0">
      <text>
        <r>
          <rPr>
            <sz val="9"/>
            <color rgb="FF000000"/>
            <rFont val="Tahoma"/>
            <family val="2"/>
          </rPr>
          <t>Requis pour le financement USAID ; facultatif pour le financement non-USAID</t>
        </r>
      </text>
    </comment>
    <comment ref="AG14" authorId="1" shapeId="0">
      <text>
        <r>
          <rPr>
            <sz val="9"/>
            <color rgb="FF000000"/>
            <rFont val="Tahoma"/>
            <family val="2"/>
          </rPr>
          <t>Requis pour le financement</t>
        </r>
        <r>
          <rPr>
            <sz val="9"/>
            <color rgb="FF000000"/>
            <rFont val="Tahoma"/>
            <family val="2"/>
          </rPr>
          <t xml:space="preserve"> USAID ; facultatif pour le financement non-USAID</t>
        </r>
      </text>
    </comment>
    <comment ref="AH14" authorId="1" shapeId="0">
      <text>
        <r>
          <rPr>
            <sz val="9"/>
            <color rgb="FF000000"/>
            <rFont val="Tahoma"/>
            <family val="2"/>
          </rPr>
          <t>Requis pour le financement USAID ; facultatif pour le financement non-USAID</t>
        </r>
      </text>
    </comment>
    <comment ref="AJ14" authorId="0" shapeId="0">
      <text>
        <r>
          <rPr>
            <sz val="9"/>
            <color rgb="FF000000"/>
            <rFont val="Tahoma"/>
            <family val="2"/>
          </rPr>
          <t>À remplir sur une base facultative</t>
        </r>
        <r>
          <rPr>
            <sz val="9"/>
            <color rgb="FF000000"/>
            <rFont val="Tahoma"/>
            <family val="2"/>
          </rPr>
          <t>Les codes de 1 à 15 peuvent être assignés par le sous-partenaire pour indiquer les partenaires (ou les combinaisons de partenaires) qui interviennent dans un district donné, y compris le gouvernement, d’autres ONG travaillant avec l’appui de l’USAID, et/ou d’autres ONG travailla</t>
        </r>
        <r>
          <rPr>
            <sz val="9"/>
            <color rgb="FF000000"/>
            <rFont val="Tahoma"/>
            <family val="2"/>
          </rPr>
          <t>nt avec un appui non USAID.</t>
        </r>
        <r>
          <rPr>
            <sz val="9"/>
            <color rgb="FF000000"/>
            <rFont val="Tahoma"/>
            <family val="2"/>
          </rPr>
          <t xml:space="preserve">  </t>
        </r>
        <r>
          <rPr>
            <sz val="9"/>
            <color rgb="FF000000"/>
            <rFont val="Tahoma"/>
            <family val="2"/>
          </rPr>
          <t>Les définitions des codes sont spécifiques aux pays et peuvent être définies dans la case « Commentaires » sous les onglets Statut, Pays et/ou Spécifique à la maladie.</t>
        </r>
      </text>
    </comment>
    <comment ref="AK14" authorId="0" shapeId="0">
      <text>
        <r>
          <rPr>
            <sz val="9"/>
            <color rgb="FF000000"/>
            <rFont val="Tahoma"/>
            <family val="2"/>
          </rPr>
          <t>À remplir sur une base facultative</t>
        </r>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AL14" authorId="0" shapeId="0">
      <text>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AO14" authorId="0" shapeId="0">
      <text>
        <r>
          <rPr>
            <sz val="9"/>
            <color rgb="FF000000"/>
            <rFont val="Tahoma"/>
            <family val="2"/>
          </rPr>
          <t>Bien que les adultes à risque élevé puissent ne pas être un groupe cible spécifique pour le traitement GeoH, le traitement IVM/DEC+ALB dans les districts où la maladie est conjointement endémique avec FL leur est bénéfique ; par conséquent, ils doivent généralement être inclus en tant que population cible s’ils sont traités par le biais d’IVM/DEC+ALB.</t>
        </r>
      </text>
    </comment>
    <comment ref="AQ14" authorId="0" shapeId="0">
      <text>
        <r>
          <rPr>
            <sz val="9"/>
            <color rgb="FF000000"/>
            <rFont val="Tahoma"/>
            <family val="2"/>
          </rPr>
          <t>À remplir sur une base facultative</t>
        </r>
      </text>
    </comment>
    <comment ref="AS14" authorId="0" shapeId="0">
      <text>
        <r>
          <rPr>
            <sz val="9"/>
            <color rgb="FF000000"/>
            <rFont val="Tahoma"/>
            <family val="2"/>
          </rPr>
          <t>À remplir sur une base facultative</t>
        </r>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AT14" authorId="0" shapeId="0">
      <text>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AU14" authorId="0" shapeId="0">
      <text>
        <r>
          <rPr>
            <sz val="9"/>
            <color rgb="FF000000"/>
            <rFont val="Tahoma"/>
            <family val="2"/>
          </rPr>
          <t>À remplir sur une base facultative</t>
        </r>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AV14" authorId="0" shapeId="0">
      <text>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AW14" authorId="0" shapeId="0">
      <text>
        <r>
          <rPr>
            <sz val="9"/>
            <color rgb="FF000000"/>
            <rFont val="Tahoma"/>
            <family val="2"/>
          </rPr>
          <t>À remplir sur une base facultative</t>
        </r>
        <r>
          <rPr>
            <sz val="9"/>
            <color rgb="FF000000"/>
            <rFont val="Tahoma"/>
            <family val="2"/>
          </rPr>
          <t>Bien que les adultes à risque élevé puissent ne pas être un groupe cible spécifique pour le traitement GeoH, le traitement IVM/DEC+ALB dans les districts où la maladie est conjointement endémique avec FL leur est bénéfique ; par conséquent, ils doivent généralement être inclus s’ils sont traités par le biais d’IVM/DEC+ALB.</t>
        </r>
      </text>
    </comment>
    <comment ref="AX14" authorId="0" shapeId="0">
      <text>
        <r>
          <rPr>
            <sz val="9"/>
            <color rgb="FF000000"/>
            <rFont val="Tahoma"/>
            <family val="2"/>
          </rPr>
          <t>Bien que les adultes à risque élevé puissent ne pas être un groupe cible spécifique pour le traitement GeoH, le traitement IVM/DEC+ALB dans les districts où la maladie est conjointement endémique avec FL leur est bénéfique ; par conséquent, ils doivent généralement être inclus s’ils sont traités par le biais d’IVM/DEC+ALB.</t>
        </r>
      </text>
    </comment>
    <comment ref="AY14" authorId="0" shape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AZ14" authorId="0" shapeId="0">
      <text>
        <r>
          <rPr>
            <sz val="9"/>
            <color rgb="FF000000"/>
            <rFont val="Tahoma"/>
            <family val="2"/>
          </rPr>
          <t>Vous devez refléter le nombre réel et vous NE devez PAS appliquer un % au total traité.</t>
        </r>
      </text>
    </comment>
    <comment ref="BA14" authorId="0" shapeId="0">
      <text>
        <r>
          <rPr>
            <sz val="9"/>
            <color rgb="FF000000"/>
            <rFont val="Tahoma"/>
            <family val="2"/>
          </rPr>
          <t>À remplir sur une base facultat</t>
        </r>
        <r>
          <rPr>
            <sz val="9"/>
            <color rgb="FF000000"/>
            <rFont val="Tahoma"/>
            <family val="2"/>
          </rPr>
          <t>ive</t>
        </r>
        <r>
          <rPr>
            <sz val="9"/>
            <color rgb="FF000000"/>
            <rFont val="Tahoma"/>
            <family val="2"/>
          </rPr>
          <t>Vous devez refléter le nombre réel et vous NE devez PAS appliquer un % au total traité.</t>
        </r>
      </text>
    </comment>
    <comment ref="BB14" authorId="0" shapeId="0">
      <text>
        <r>
          <rPr>
            <sz val="9"/>
            <color rgb="FF000000"/>
            <rFont val="Tahoma"/>
            <family val="2"/>
          </rPr>
          <t>Vous devez refléter le nombre réel et vous NE devez PAS appliquer un % au total traité.</t>
        </r>
      </text>
    </comment>
    <comment ref="BC14" authorId="0" shapeId="0">
      <text>
        <r>
          <rPr>
            <sz val="9"/>
            <color rgb="FF000000"/>
            <rFont val="Tahoma"/>
            <family val="2"/>
          </rPr>
          <t>Requis pour le financement USAID ; facultatif pour le financement non-USAID</t>
        </r>
        <r>
          <rPr>
            <sz val="9"/>
            <color rgb="FF000000"/>
            <rFont val="Tahoma"/>
            <family val="2"/>
          </rPr>
          <t xml:space="preserve">  </t>
        </r>
        <r>
          <rPr>
            <sz val="9"/>
            <color rgb="FF000000"/>
            <rFont val="Tahoma"/>
            <family val="2"/>
          </rPr>
          <t>À partir du menu déroulant, choisissez s’il y a eu ou non une rupture de stock de médicament au cours du TDM dans le district.</t>
        </r>
        <r>
          <rPr>
            <sz val="9"/>
            <color rgb="FF000000"/>
            <rFont val="Tahoma"/>
            <family val="2"/>
          </rPr>
          <t xml:space="preserve">  </t>
        </r>
        <r>
          <rPr>
            <sz val="9"/>
            <color rgb="FF000000"/>
            <rFont val="Tahoma"/>
            <family val="2"/>
          </rPr>
          <t>Une rupture de stock peut être définie en tant que situation dans laquelle le nombre de médicaments requis pour le TDM n’est pas suffisant pour la population envisagée et ne peut pas être augmenté en utilisant l’inventaire actuel des médicaments dans la même zone géographique.</t>
        </r>
        <r>
          <rPr>
            <sz val="9"/>
            <color rgb="FF000000"/>
            <rFont val="Tahoma"/>
            <family val="2"/>
          </rPr>
          <t xml:space="preserve">  </t>
        </r>
        <r>
          <rPr>
            <sz val="9"/>
            <color rgb="FF000000"/>
            <rFont val="Tahoma"/>
            <family val="2"/>
          </rPr>
          <t>Veuillez ne pas inclure les retards d’arrivée ou de dédouanement des médicaments au niveau central qui ont entraîné un lancement tardif du TDM.</t>
        </r>
      </text>
    </comment>
    <comment ref="BD14" authorId="1" shapeId="0">
      <text>
        <r>
          <rPr>
            <sz val="9"/>
            <color rgb="FF000000"/>
            <rFont val="Tahoma"/>
            <family val="2"/>
          </rPr>
          <t>Requis pour le financement USAID ; facultatif pour le financement non-USAID</t>
        </r>
      </text>
    </comment>
    <comment ref="BE14" authorId="0" shapeId="0">
      <text>
        <r>
          <rPr>
            <sz val="9"/>
            <color rgb="FF000000"/>
            <rFont val="Tahoma"/>
            <family val="2"/>
          </rPr>
          <t>Requis pour le financement USAID ; facultatif pour le financement non-USAID</t>
        </r>
        <r>
          <rPr>
            <sz val="9"/>
            <color rgb="FF000000"/>
            <rFont val="Tahoma"/>
            <family val="2"/>
          </rPr>
          <t xml:space="preserve">  </t>
        </r>
        <r>
          <rPr>
            <sz val="9"/>
            <color rgb="FF000000"/>
            <rFont val="Tahoma"/>
            <family val="2"/>
          </rPr>
          <t>En cas de variations au sein du district, le cas qui est le pire doit être reflété en ajoutant une note dans les commentaires.</t>
        </r>
        <r>
          <rPr>
            <sz val="9"/>
            <color rgb="FF000000"/>
            <rFont val="Tahoma"/>
            <family val="2"/>
          </rPr>
          <t xml:space="preserve"> </t>
        </r>
        <r>
          <rPr>
            <b/>
            <sz val="9"/>
            <color rgb="FF000000"/>
            <rFont val="Tahoma"/>
            <family val="2"/>
          </rPr>
          <t xml:space="preserve"> </t>
        </r>
      </text>
    </comment>
    <comment ref="BG14" authorId="0" shapeId="0">
      <text>
        <r>
          <rPr>
            <sz val="9"/>
            <color rgb="FF000000"/>
            <rFont val="Tahoma"/>
            <family val="2"/>
          </rPr>
          <t>Nombre traité/nombre admissible cible</t>
        </r>
      </text>
    </comment>
    <comment ref="BH14" authorId="0" shape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 ref="BI14" authorId="0" shapeId="0">
      <text>
        <r>
          <rPr>
            <sz val="9"/>
            <color rgb="FF000000"/>
            <rFont val="Tahoma"/>
            <family val="2"/>
          </rPr>
          <t>Nombre traité/nombre admissible cible</t>
        </r>
      </text>
    </comment>
    <comment ref="BJ14" authorId="0" shape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 ref="BL14" authorId="0" shapeId="0">
      <text>
        <r>
          <rPr>
            <sz val="9"/>
            <color rgb="FF000000"/>
            <rFont val="Tahoma"/>
            <family val="2"/>
          </rPr>
          <t>Doit être uniquement rempli si le TDM est prévu pour l’exercice du cahier de travail.</t>
        </r>
        <r>
          <rPr>
            <sz val="9"/>
            <color rgb="FF000000"/>
            <rFont val="Tahoma"/>
            <family val="2"/>
          </rPr>
          <t>Le tour n° 1 s’applique aux districts qui reçoivent au moins un tour, tandis que le tour n° 2 s’applique aux districts qui reçoivent deux tours.</t>
        </r>
        <r>
          <rPr>
            <sz val="9"/>
            <color rgb="FF000000"/>
            <rFont val="Tahoma"/>
            <family val="2"/>
          </rPr>
          <t xml:space="preserve"> </t>
        </r>
        <r>
          <rPr>
            <sz val="9"/>
            <color rgb="FF000000"/>
            <rFont val="Tahoma"/>
            <family val="2"/>
          </rPr>
          <t>La chronologie des tour</t>
        </r>
        <r>
          <rPr>
            <sz val="9"/>
            <color rgb="FF000000"/>
            <rFont val="Tahoma"/>
            <family val="2"/>
          </rPr>
          <t>s n’est pas importante (c.-à-d. que le tour n° 2 peut se dérouler avant le tour n° 1 au cours d’une année civile).</t>
        </r>
        <r>
          <rPr>
            <sz val="9"/>
            <color rgb="FF000000"/>
            <rFont val="Tahoma"/>
            <family val="2"/>
          </rPr>
          <t xml:space="preserve">  </t>
        </r>
        <r>
          <rPr>
            <sz val="9"/>
            <color rgb="FF000000"/>
            <rFont val="Tahoma"/>
            <family val="2"/>
          </rPr>
          <t>Veuillez consulter les instructions pour obtenir des exemples.</t>
        </r>
      </text>
    </comment>
    <comment ref="BM14" authorId="1" shapeId="0">
      <text>
        <r>
          <rPr>
            <sz val="9"/>
            <color rgb="FF000000"/>
            <rFont val="Tahoma"/>
            <family val="2"/>
          </rPr>
          <t>Requis pour le financement USAID ; facultatif pour le financement non-USAID</t>
        </r>
      </text>
    </comment>
    <comment ref="BN14" authorId="1" shapeId="0">
      <text>
        <r>
          <rPr>
            <sz val="9"/>
            <color rgb="FF000000"/>
            <rFont val="Tahoma"/>
            <family val="2"/>
          </rPr>
          <t>Requis pour le financement USAID ; facultatif pour le financement non-USAID</t>
        </r>
      </text>
    </comment>
    <comment ref="BO14" authorId="1" shapeId="0">
      <text>
        <r>
          <rPr>
            <sz val="9"/>
            <color rgb="FF000000"/>
            <rFont val="Tahoma"/>
            <family val="2"/>
          </rPr>
          <t>Requis pour le financement USAID ; facultatif pour le financement non-USAID</t>
        </r>
      </text>
    </comment>
    <comment ref="BP14" authorId="1" shapeId="0">
      <text>
        <r>
          <rPr>
            <sz val="9"/>
            <color rgb="FF000000"/>
            <rFont val="Tahoma"/>
            <family val="2"/>
          </rPr>
          <t>Requis pour le financement USAID ; facultatif pour le financement non-USAID</t>
        </r>
      </text>
    </comment>
    <comment ref="BR14" authorId="0" shapeId="0">
      <text>
        <r>
          <rPr>
            <sz val="9"/>
            <color rgb="FF000000"/>
            <rFont val="Tahoma"/>
            <family val="2"/>
          </rPr>
          <t>À remplir sur une base facultative</t>
        </r>
        <r>
          <rPr>
            <sz val="9"/>
            <color rgb="FF000000"/>
            <rFont val="Tahoma"/>
            <family val="2"/>
          </rPr>
          <t>Les codes de 1 à 15 peuvent être assignés par le sous-partenaire pour indiquer les partenaires (ou les combinaisons de partenaires) qui interviennent dans un district donné</t>
        </r>
        <r>
          <rPr>
            <sz val="9"/>
            <color rgb="FF000000"/>
            <rFont val="Tahoma"/>
            <family val="2"/>
          </rPr>
          <t>, y compris le gouvernement, d’autres ONG travaillant avec l’appui de l’USAID, et/ou d’autres ONG travaillant avec un appui non USAID.</t>
        </r>
        <r>
          <rPr>
            <sz val="9"/>
            <color rgb="FF000000"/>
            <rFont val="Tahoma"/>
            <family val="2"/>
          </rPr>
          <t xml:space="preserve">  </t>
        </r>
        <r>
          <rPr>
            <sz val="9"/>
            <color rgb="FF000000"/>
            <rFont val="Tahoma"/>
            <family val="2"/>
          </rPr>
          <t>Les définitions des codes sont spécifiques aux pays et peuvent être définies dans la case « Commentaires » sous les onglets Statut, Pays et/ou Spécifique à la maladie.</t>
        </r>
      </text>
    </comment>
    <comment ref="BS14" authorId="0" shapeId="0">
      <text>
        <r>
          <rPr>
            <sz val="9"/>
            <color rgb="FF000000"/>
            <rFont val="Tahoma"/>
            <family val="2"/>
          </rPr>
          <t>À remplir sur une base facultative</t>
        </r>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BT14" authorId="0" shapeId="0">
      <text>
        <r>
          <rPr>
            <sz val="9"/>
            <color rgb="FF000000"/>
            <rFont val="Tahoma"/>
            <family val="2"/>
          </rPr>
          <t>Mettez à jour les chiffres cibles en indiquant les réelles données cibles (contrairement, p. ex., aux 80 % utilisés lors de la planification du travail), s’il y a une différence sur la base de la manière dont le pays enregistre sa population cible.</t>
        </r>
      </text>
    </comment>
    <comment ref="BW14" authorId="0" shapeId="0">
      <text>
        <r>
          <rPr>
            <sz val="9"/>
            <color rgb="FF000000"/>
            <rFont val="Tahoma"/>
            <family val="2"/>
          </rPr>
          <t>Bien que les adultes à risque élevé puissent ne pas être un groupe cible spécifique pour le traitement GeoH, le traitement IVM/DEC+ALB dans les districts où la maladie est conjointement endémique avec FL leur est bénéfique ; par conséquent, ils doivent généralement être inclus en tant que population cible s’ils sont traités par le biais d’IVM/DEC+ALB.</t>
        </r>
      </text>
    </comment>
    <comment ref="BY14" authorId="0" shapeId="0">
      <text>
        <r>
          <rPr>
            <sz val="9"/>
            <color rgb="FF000000"/>
            <rFont val="Tahoma"/>
            <family val="2"/>
          </rPr>
          <t>À remplir sur une base facultative</t>
        </r>
      </text>
    </comment>
    <comment ref="CA14" authorId="0" shapeId="0">
      <text>
        <r>
          <rPr>
            <sz val="9"/>
            <color rgb="FF000000"/>
            <rFont val="Tahoma"/>
            <family val="2"/>
          </rPr>
          <t>À remplir sur une base facultative</t>
        </r>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CB14" authorId="0" shapeId="0">
      <text>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CC14" authorId="0" shapeId="0">
      <text>
        <r>
          <rPr>
            <sz val="9"/>
            <color rgb="FF000000"/>
            <rFont val="Tahoma"/>
            <family val="2"/>
          </rPr>
          <t>À remplir sur une base facultative</t>
        </r>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CD14" authorId="0" shapeId="0">
      <text>
        <r>
          <rPr>
            <sz val="9"/>
            <color rgb="FF000000"/>
            <rFont val="Tahoma"/>
            <family val="2"/>
          </rPr>
          <t>Vous pouvez appliquer un % au total traité si le traitement n’est pas ventilé sur des registres/feuilles de comptage/formulaires de déclaration, en ajoutant un commentaire pour expliquer la situation.</t>
        </r>
      </text>
    </comment>
    <comment ref="CE14" authorId="0" shapeId="0">
      <text>
        <r>
          <rPr>
            <sz val="9"/>
            <color rgb="FF000000"/>
            <rFont val="Tahoma"/>
            <family val="2"/>
          </rPr>
          <t>À remplir sur une base facultative</t>
        </r>
        <r>
          <rPr>
            <sz val="9"/>
            <color rgb="FF000000"/>
            <rFont val="Tahoma"/>
            <family val="2"/>
          </rPr>
          <t>Bien que les adultes à risque élevé puissent ne pas être un groupe cible spécifique pour le traitement GeoH, le traitement IVM/DEC+ALB dans les districts où la maladie est conjointement endémique avec FL leur est bénéfique ; par conséquent, ils doivent généralement être inclus s’ils sont traités par le biais d’IVM/DEC+ALB.</t>
        </r>
      </text>
    </comment>
    <comment ref="CF14" authorId="0" shapeId="0">
      <text>
        <r>
          <rPr>
            <sz val="9"/>
            <color rgb="FF000000"/>
            <rFont val="Tahoma"/>
            <family val="2"/>
          </rPr>
          <t>Bien que les adultes à risque élevé puissent ne pas être un groupe cible spécifique pour le traitement GeoH, le traitement IVM/DEC+ALB dans les districts où la maladie est conjointement endémique avec FL leur est bénéfique ; par conséquent, ils doivent généralement être inclus s’ils sont traités par le biais d’IVM/DEC+ALB.</t>
        </r>
      </text>
    </comment>
    <comment ref="CG14" authorId="0" shape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CH14" authorId="0" shapeId="0">
      <text>
        <r>
          <rPr>
            <sz val="9"/>
            <color rgb="FF000000"/>
            <rFont val="Tahoma"/>
            <family val="2"/>
          </rPr>
          <t>Vous devez refléter le nombre réel et vous NE devez PAS appliquer un % au total traité.</t>
        </r>
      </text>
    </comment>
    <comment ref="CI14" authorId="0" shape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CJ14" authorId="0" shapeId="0">
      <text>
        <r>
          <rPr>
            <sz val="9"/>
            <color rgb="FF000000"/>
            <rFont val="Tahoma"/>
            <family val="2"/>
          </rPr>
          <t>Vous devez refléter le nombre réel et vous NE devez PAS appliquer un % au total traité.</t>
        </r>
      </text>
    </comment>
    <comment ref="CK14" authorId="0" shapeId="0">
      <text>
        <r>
          <rPr>
            <sz val="9"/>
            <color rgb="FF000000"/>
            <rFont val="Tahoma"/>
            <family val="2"/>
          </rPr>
          <t>Requis pour le financement USAID ; facultatif pour le financement non-USAID</t>
        </r>
        <r>
          <rPr>
            <sz val="9"/>
            <color rgb="FF000000"/>
            <rFont val="Tahoma"/>
            <family val="2"/>
          </rPr>
          <t xml:space="preserve">  </t>
        </r>
        <r>
          <rPr>
            <sz val="9"/>
            <color rgb="FF000000"/>
            <rFont val="Tahoma"/>
            <family val="2"/>
          </rPr>
          <t>À partir du menu déroulant, choisissez s’il y a eu ou no</t>
        </r>
        <r>
          <rPr>
            <sz val="9"/>
            <color rgb="FF000000"/>
            <rFont val="Tahoma"/>
            <family val="2"/>
          </rPr>
          <t>n une rupture de stock de médicament au cours du TDM dans le district.</t>
        </r>
        <r>
          <rPr>
            <sz val="9"/>
            <color rgb="FF000000"/>
            <rFont val="Tahoma"/>
            <family val="2"/>
          </rPr>
          <t xml:space="preserve">  </t>
        </r>
        <r>
          <rPr>
            <sz val="9"/>
            <color rgb="FF000000"/>
            <rFont val="Tahoma"/>
            <family val="2"/>
          </rPr>
          <t>Une rupture de stock peut être définie en tant que situation dans laquelle le nombre de médicaments requis pour le TDM n’est pas suffisant pour la population envisagée et ne peut pas être augmenté en utilisant l’inventaire actuel des médicaments dans la même zone géographique.</t>
        </r>
        <r>
          <rPr>
            <sz val="9"/>
            <color rgb="FF000000"/>
            <rFont val="Tahoma"/>
            <family val="2"/>
          </rPr>
          <t xml:space="preserve">  </t>
        </r>
        <r>
          <rPr>
            <sz val="9"/>
            <color rgb="FF000000"/>
            <rFont val="Tahoma"/>
            <family val="2"/>
          </rPr>
          <t>Veuillez ne pas inclure les retards d’arrivée ou de dédouanement des médicaments au niveau central qui ont entraîné un lancement tardi</t>
        </r>
        <r>
          <rPr>
            <sz val="9"/>
            <color rgb="FF000000"/>
            <rFont val="Tahoma"/>
            <family val="2"/>
          </rPr>
          <t>f du TDM.</t>
        </r>
      </text>
    </comment>
    <comment ref="CL14" authorId="1" shapeId="0">
      <text>
        <r>
          <rPr>
            <sz val="9"/>
            <color rgb="FF000000"/>
            <rFont val="Tahoma"/>
            <family val="2"/>
          </rPr>
          <t>Requis pour le financement USAID ; facultatif pour le financement non-USAID</t>
        </r>
      </text>
    </comment>
    <comment ref="CM14" authorId="0" shapeId="0">
      <text>
        <r>
          <rPr>
            <sz val="9"/>
            <color rgb="FF000000"/>
            <rFont val="Tahoma"/>
            <family val="2"/>
          </rPr>
          <t>Requis pour le financement USAID ; facultatif pour le financement non-USAID</t>
        </r>
        <r>
          <rPr>
            <sz val="9"/>
            <color rgb="FF000000"/>
            <rFont val="Tahoma"/>
            <family val="2"/>
          </rPr>
          <t xml:space="preserve">  </t>
        </r>
        <r>
          <rPr>
            <sz val="9"/>
            <color rgb="FF000000"/>
            <rFont val="Tahoma"/>
            <family val="2"/>
          </rPr>
          <t>En cas de variations au sein du district, le cas qui est le pire doit être reflété</t>
        </r>
        <r>
          <rPr>
            <sz val="9"/>
            <color rgb="FF000000"/>
            <rFont val="Tahoma"/>
            <family val="2"/>
          </rPr>
          <t xml:space="preserve"> en ajoutant une note dans les commentaires.</t>
        </r>
        <r>
          <rPr>
            <sz val="9"/>
            <color rgb="FF000000"/>
            <rFont val="Tahoma"/>
            <family val="2"/>
          </rPr>
          <t xml:space="preserve"> </t>
        </r>
        <r>
          <rPr>
            <b/>
            <sz val="9"/>
            <color rgb="FF000000"/>
            <rFont val="Tahoma"/>
            <family val="2"/>
          </rPr>
          <t xml:space="preserve"> </t>
        </r>
      </text>
    </comment>
    <comment ref="CO14" authorId="0" shapeId="0">
      <text>
        <r>
          <rPr>
            <sz val="9"/>
            <color rgb="FF000000"/>
            <rFont val="Tahoma"/>
            <family val="2"/>
          </rPr>
          <t>Nombre traité/nombre admissible cible</t>
        </r>
      </text>
    </comment>
    <comment ref="CP14" authorId="0" shape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 ref="CQ14" authorId="0" shapeId="0">
      <text>
        <r>
          <rPr>
            <sz val="9"/>
            <color rgb="FF000000"/>
            <rFont val="Tahoma"/>
            <family val="2"/>
          </rPr>
          <t>Nombre traité/nombre admissible cible</t>
        </r>
      </text>
    </comment>
    <comment ref="CR14" authorId="0" shape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t>
        </r>
        <r>
          <rPr>
            <sz val="9"/>
            <color rgb="FF000000"/>
            <rFont val="Tahoma"/>
            <family val="2"/>
          </rPr>
          <t>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List>
</comments>
</file>

<file path=xl/comments8.xml><?xml version="1.0" encoding="utf-8"?>
<comments xmlns="http://schemas.openxmlformats.org/spreadsheetml/2006/main">
  <authors>
    <author>Bhandari, Kalpana</author>
    <author>kzoerhoff</author>
  </authors>
  <commentList>
    <comment ref="G17" authorId="0" shapeId="0">
      <text>
        <r>
          <rPr>
            <sz val="9"/>
            <color rgb="FF000000"/>
            <rFont val="Tahoma"/>
            <family val="2"/>
          </rPr>
          <t>À remplir sur une base facultative</t>
        </r>
      </text>
    </comment>
    <comment ref="H17" authorId="0" shapeId="0">
      <text>
        <r>
          <rPr>
            <sz val="9"/>
            <color rgb="FF000000"/>
            <rFont val="Tahoma"/>
            <family val="2"/>
          </rPr>
          <t>À remplir sur une base facultative</t>
        </r>
        <r>
          <rPr>
            <sz val="9"/>
            <color rgb="FF000000"/>
            <rFont val="Tahoma"/>
            <family val="2"/>
          </rPr>
          <t>Si plus d’un site est impliqué, indiquez la valeur du cas qui est le pire (c.-à-d. la plus élevée).</t>
        </r>
      </text>
    </comment>
    <comment ref="I17" authorId="0" shapeId="0">
      <text>
        <r>
          <rPr>
            <sz val="9"/>
            <color rgb="FF000000"/>
            <rFont val="Tahoma"/>
            <family val="2"/>
          </rPr>
          <t>À remplir sur une base facultative</t>
        </r>
      </text>
    </comment>
    <comment ref="J17" authorId="0" shapeId="0">
      <text>
        <r>
          <rPr>
            <sz val="9"/>
            <color rgb="FF000000"/>
            <rFont val="Tahoma"/>
            <family val="2"/>
          </rPr>
          <t>À remplir sur une base facultative</t>
        </r>
      </text>
    </comment>
    <comment ref="K17" authorId="0" shapeId="0">
      <text>
        <r>
          <rPr>
            <sz val="9"/>
            <color rgb="FF000000"/>
            <rFont val="Tahoma"/>
            <family val="2"/>
          </rPr>
          <t>À remplir sur une base facultative</t>
        </r>
      </text>
    </comment>
    <comment ref="L17" authorId="0" shapeId="0">
      <text>
        <r>
          <rPr>
            <sz val="9"/>
            <color rgb="FF000000"/>
            <rFont val="Tahoma"/>
            <family val="2"/>
          </rPr>
          <t>À remplir sur une base facultative</t>
        </r>
      </text>
    </comment>
    <comment ref="M17" authorId="0" shapeId="0">
      <text>
        <r>
          <rPr>
            <sz val="9"/>
            <color rgb="FF000000"/>
            <rFont val="Tahoma"/>
            <family val="2"/>
          </rPr>
          <t>À remplir sur une base facultative</t>
        </r>
      </text>
    </comment>
    <comment ref="N17" authorId="0" shapeId="0">
      <text>
        <r>
          <rPr>
            <sz val="9"/>
            <color rgb="FF000000"/>
            <rFont val="Tahoma"/>
            <family val="2"/>
          </rPr>
          <t>À remplir sur une base facultative</t>
        </r>
      </text>
    </comment>
    <comment ref="O17" authorId="0" shapeId="0">
      <text>
        <r>
          <rPr>
            <sz val="9"/>
            <color rgb="FF000000"/>
            <rFont val="Tahoma"/>
            <family val="2"/>
          </rPr>
          <t>Saisissez le mois envisagé pour la prochaine enquête d’impact du trachome prévue dans chaque district où le trachome est endémique et où SAFE a débuté.</t>
        </r>
      </text>
    </comment>
    <comment ref="P17" authorId="0" shapeId="0">
      <text>
        <r>
          <rPr>
            <sz val="9"/>
            <color rgb="FF000000"/>
            <rFont val="Tahoma"/>
            <family val="2"/>
          </rPr>
          <t>Saisissez l’année envisagée pour la prochaine enquête d’impact du trachome prévue dans chaque district où le trachome est endémique et où SAFE a débuté.</t>
        </r>
      </text>
    </comment>
    <comment ref="Q17" authorId="0" shapeId="0">
      <text>
        <r>
          <rPr>
            <sz val="9"/>
            <color rgb="FF000000"/>
            <rFont val="Tahoma"/>
            <family val="2"/>
          </rPr>
          <t>Nombre d’individus vivant dans les zones où la maladie est endémique ; généralement toute la population du district ou du sous-district où la maladie est endémique, à moins qu’il n’y ait pas de transmission dans les zones urbaines.</t>
        </r>
      </text>
    </comment>
    <comment ref="S17" authorId="0" shapeId="0">
      <text>
        <r>
          <rPr>
            <sz val="9"/>
            <color rgb="FF000000"/>
            <rFont val="Tahoma"/>
            <family val="2"/>
          </rPr>
          <t xml:space="preserve">Si le niveau de mise en œuvre ne correspond pas aux recommandations des directives </t>
        </r>
        <r>
          <rPr>
            <sz val="9"/>
            <color rgb="FF000000"/>
            <rFont val="Tahoma"/>
            <family val="2"/>
          </rPr>
          <t>de l’OMS, veuillez expliquer les raisons dans les commentaires.</t>
        </r>
      </text>
    </comment>
    <comment ref="U17" authorId="0" shapeId="0">
      <text>
        <r>
          <rPr>
            <sz val="9"/>
            <color rgb="FF000000"/>
            <rFont val="Tahoma"/>
            <family val="2"/>
          </rPr>
          <t>C’est la même année que celle au cours de laquelle l’enquête d’impact du trachome a été réalisée et il doit être uniquement rempli en ce qui concerne les districts dont l’enquête d’impact du trachome au niveau du district a été concluante.</t>
        </r>
      </text>
    </comment>
    <comment ref="AB17" authorId="0" shapeId="0">
      <text>
        <r>
          <rPr>
            <sz val="9"/>
            <color rgb="FF000000"/>
            <rFont val="Tahoma"/>
            <family val="2"/>
          </rPr>
          <t>Saisissez le nombre de TDM consécutifs effectués le plus récemment.</t>
        </r>
        <r>
          <rPr>
            <sz val="9"/>
            <color rgb="FF000000"/>
            <rFont val="Tahoma"/>
            <family val="2"/>
          </rPr>
          <t xml:space="preserve">  </t>
        </r>
        <r>
          <rPr>
            <sz val="9"/>
            <color rgb="FF000000"/>
            <rFont val="Tahoma"/>
            <family val="2"/>
          </rPr>
          <t>Veuillez consulter les Instructions pour obtenir des informations détaillées.</t>
        </r>
      </text>
    </comment>
    <comment ref="AD17" authorId="0" shapeId="0">
      <text>
        <r>
          <rPr>
            <sz val="9"/>
            <color rgb="FF000000"/>
            <rFont val="Tahoma"/>
            <family val="2"/>
          </rPr>
          <t>Doit être uniquement rempli si le TDM est prévu pour l’exercice du cahier de travail.</t>
        </r>
      </text>
    </comment>
    <comment ref="AE17" authorId="1" shapeId="0">
      <text>
        <r>
          <rPr>
            <sz val="9"/>
            <color rgb="FF000000"/>
            <rFont val="Tahoma"/>
            <family val="2"/>
          </rPr>
          <t>Requis pour le financement USAID ; facultatif pour le financement non-USAID</t>
        </r>
      </text>
    </comment>
    <comment ref="AF17" authorId="1" shapeId="0">
      <text>
        <r>
          <rPr>
            <sz val="9"/>
            <color rgb="FF000000"/>
            <rFont val="Tahoma"/>
            <family val="2"/>
          </rPr>
          <t>Requis pour le financement USAID ; facultatif pour le financement non-USAID</t>
        </r>
      </text>
    </comment>
    <comment ref="AG17" authorId="1" shapeId="0">
      <text>
        <r>
          <rPr>
            <sz val="9"/>
            <color rgb="FF000000"/>
            <rFont val="Tahoma"/>
            <family val="2"/>
          </rPr>
          <t>Requis pour le financement USAID ; facultatif pour le financement non-USAID</t>
        </r>
      </text>
    </comment>
    <comment ref="AH17" authorId="1" shapeId="0">
      <text>
        <r>
          <rPr>
            <sz val="9"/>
            <color rgb="FF000000"/>
            <rFont val="Tahoma"/>
            <family val="2"/>
          </rPr>
          <t>Requis pour le financement USAID ; facultatif pour le financement non-USAID</t>
        </r>
      </text>
    </comment>
    <comment ref="AJ17" authorId="0" shapeId="0">
      <text>
        <r>
          <rPr>
            <sz val="9"/>
            <color rgb="FF000000"/>
            <rFont val="Tahoma"/>
            <family val="2"/>
          </rPr>
          <t>À remplir sur une base facultative</t>
        </r>
        <r>
          <rPr>
            <sz val="9"/>
            <color rgb="FF000000"/>
            <rFont val="Tahoma"/>
            <family val="2"/>
          </rPr>
          <t>Les codes de 1 à 15 peuvent être assignés par le sous-partenaire pour indiquer les partenaires (ou les combinaisons de partenaires) qui interviennent dans un district donné, y compris le gouvernement, d’autres ONG travaillant avec l’appui de l’USAID, et/ou d’autres ONG travaillant avec un appui non USAID.</t>
        </r>
        <r>
          <rPr>
            <sz val="9"/>
            <color rgb="FF000000"/>
            <rFont val="Tahoma"/>
            <family val="2"/>
          </rPr>
          <t xml:space="preserve">  </t>
        </r>
        <r>
          <rPr>
            <sz val="9"/>
            <color rgb="FF000000"/>
            <rFont val="Tahoma"/>
            <family val="2"/>
          </rPr>
          <t>Les définitions des codes sont spécifiques aux pays et peuvent être définies dans la case « Commentaires » sous les onglets Statut, Pays et/ou Spécifique à la maladie.</t>
        </r>
      </text>
    </comment>
    <comment ref="AK17" authorId="0" shapeId="0">
      <text>
        <r>
          <rPr>
            <sz val="9"/>
            <color rgb="FF000000"/>
            <rFont val="Tahoma"/>
            <family val="2"/>
          </rPr>
          <t>À remplir sur une base facultative</t>
        </r>
        <r>
          <rPr>
            <sz val="9"/>
            <color rgb="FF000000"/>
            <rFont val="Tahoma"/>
            <family val="2"/>
          </rPr>
          <t>Mettez à jour les chiffres cibles en indiquant les réelles données cibles (contrairement, p. ex., aux 100 % utilisés lors de la planification du travail), s’il y a une différence sur la base de la manière dont le pays enregistre sa population cible.</t>
        </r>
      </text>
    </comment>
    <comment ref="AL17" authorId="0" shapeId="0">
      <text>
        <r>
          <rPr>
            <sz val="9"/>
            <color rgb="FF000000"/>
            <rFont val="Tahoma"/>
            <family val="2"/>
          </rPr>
          <t>Mettez à jour les chiffres cibles en indiquant les réelles données cibles (contrairement, p. ex., aux 100 % utilisés lors de la planification du travail), s’il y a une différence sur la base de la manière dont le pays enregistre sa population cible.</t>
        </r>
      </text>
    </comment>
    <comment ref="AN17" authorId="0" shapeId="0">
      <text>
        <r>
          <rPr>
            <sz val="9"/>
            <color rgb="FF000000"/>
            <rFont val="Tahoma"/>
            <family val="2"/>
          </rPr>
          <t>À remplir sur une base facultative</t>
        </r>
      </text>
    </comment>
    <comment ref="AP17" authorId="0" shapeId="0">
      <text>
        <r>
          <rPr>
            <sz val="9"/>
            <color rgb="FF000000"/>
            <rFont val="Tahoma"/>
            <family val="2"/>
          </rPr>
          <t>À remplir sur une base facultative</t>
        </r>
      </text>
    </comment>
    <comment ref="AR17" authorId="0" shapeId="0">
      <text>
        <r>
          <rPr>
            <sz val="9"/>
            <color rgb="FF000000"/>
            <rFont val="Tahoma"/>
            <family val="2"/>
          </rPr>
          <t>À remplir sur une base facultative</t>
        </r>
      </text>
    </comment>
    <comment ref="AT17" authorId="0" shape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AU17" authorId="0" shapeId="0">
      <text>
        <r>
          <rPr>
            <sz val="9"/>
            <color rgb="FF000000"/>
            <rFont val="Tahoma"/>
            <family val="2"/>
          </rPr>
          <t>Vous devez refléter le nombre réel et vous NE devez PAS appliquer un % au total traité.</t>
        </r>
      </text>
    </comment>
    <comment ref="AV17" authorId="0" shapeId="0">
      <text>
        <r>
          <rPr>
            <sz val="9"/>
            <color rgb="FF000000"/>
            <rFont val="Tahoma"/>
            <family val="2"/>
          </rPr>
          <t>Vous devez refléter le nombre réel et vous NE devez PAS appliquer un % au total traité.</t>
        </r>
      </text>
    </comment>
    <comment ref="AW17" authorId="0" shapeId="0">
      <text>
        <r>
          <rPr>
            <sz val="9"/>
            <color rgb="FF000000"/>
            <rFont val="Tahoma"/>
            <family val="2"/>
          </rPr>
          <t>À remplir sur une base facultative</t>
        </r>
        <r>
          <rPr>
            <sz val="9"/>
            <color rgb="FF000000"/>
            <rFont val="Tahoma"/>
            <family val="2"/>
          </rPr>
          <t>Vous devez refléter le nombre réel et vous NE devez PAS appliquer un % au total traité.</t>
        </r>
      </text>
    </comment>
    <comment ref="AX17" authorId="0" shapeId="0">
      <text>
        <r>
          <rPr>
            <sz val="9"/>
            <color rgb="FF000000"/>
            <rFont val="Tahoma"/>
            <family val="2"/>
          </rPr>
          <t>Requis pour le financement USAID ; facultatif pour le financement non-USAID</t>
        </r>
        <r>
          <rPr>
            <sz val="9"/>
            <color rgb="FF000000"/>
            <rFont val="Tahoma"/>
            <family val="2"/>
          </rPr>
          <t xml:space="preserve">  </t>
        </r>
        <r>
          <rPr>
            <sz val="9"/>
            <color rgb="FF000000"/>
            <rFont val="Tahoma"/>
            <family val="2"/>
          </rPr>
          <t>À partir du menu déroulant, choisissez s’il y a eu ou non une rupture de stock de médicament au cours du TDM dans le district.</t>
        </r>
        <r>
          <rPr>
            <sz val="9"/>
            <color rgb="FF000000"/>
            <rFont val="Tahoma"/>
            <family val="2"/>
          </rPr>
          <t xml:space="preserve">  </t>
        </r>
        <r>
          <rPr>
            <sz val="9"/>
            <color rgb="FF000000"/>
            <rFont val="Tahoma"/>
            <family val="2"/>
          </rPr>
          <t>Une rupture de stock peut être définie en tant que situation dans laquelle le nombre de médicaments requis pour le TDM n’est pas suffisant pour la population envisagée et ne peut pas être augmenté en utilisant l’inventaire actuel des médicaments dans la même zone géographique.</t>
        </r>
        <r>
          <rPr>
            <sz val="9"/>
            <color rgb="FF000000"/>
            <rFont val="Tahoma"/>
            <family val="2"/>
          </rPr>
          <t xml:space="preserve">  </t>
        </r>
        <r>
          <rPr>
            <sz val="9"/>
            <color rgb="FF000000"/>
            <rFont val="Tahoma"/>
            <family val="2"/>
          </rPr>
          <t>Veuillez ne pas inclure les retards d’arrivée ou de dédouanement des médicaments au niveau central qui ont entraîné un lancement tardif du TDM.</t>
        </r>
      </text>
    </comment>
    <comment ref="AY17" authorId="1" shapeId="0">
      <text>
        <r>
          <rPr>
            <sz val="9"/>
            <color rgb="FF000000"/>
            <rFont val="Tahoma"/>
            <family val="2"/>
          </rPr>
          <t>Requis pour le financement USAID ; facultatif pour le financement non-USAID</t>
        </r>
      </text>
    </comment>
    <comment ref="AZ17" authorId="0" shapeId="0">
      <text>
        <r>
          <rPr>
            <sz val="9"/>
            <color rgb="FF000000"/>
            <rFont val="Tahoma"/>
            <family val="2"/>
          </rPr>
          <t>Requis pour le financement USAID ; facultatif pour le financement non-USAID</t>
        </r>
        <r>
          <rPr>
            <sz val="9"/>
            <color rgb="FF000000"/>
            <rFont val="Tahoma"/>
            <family val="2"/>
          </rPr>
          <t xml:space="preserve">  </t>
        </r>
        <r>
          <rPr>
            <sz val="9"/>
            <color rgb="FF000000"/>
            <rFont val="Tahoma"/>
            <family val="2"/>
          </rPr>
          <t>En cas de variations au sein du district, le cas qui est le pire doit être reflété en ajoutant une note dans les commentaires.</t>
        </r>
        <r>
          <rPr>
            <sz val="9"/>
            <color rgb="FF000000"/>
            <rFont val="Tahoma"/>
            <family val="2"/>
          </rPr>
          <t xml:space="preserve"> </t>
        </r>
        <r>
          <rPr>
            <b/>
            <sz val="9"/>
            <color rgb="FF000000"/>
            <rFont val="Tahoma"/>
            <family val="2"/>
          </rPr>
          <t xml:space="preserve"> </t>
        </r>
      </text>
    </comment>
    <comment ref="BB17" authorId="0" shapeId="0">
      <text>
        <r>
          <rPr>
            <sz val="9"/>
            <color rgb="FF000000"/>
            <rFont val="Tahoma"/>
            <family val="2"/>
          </rPr>
          <t>Nombre traité/nombre admissible cible</t>
        </r>
      </text>
    </comment>
    <comment ref="BC17" authorId="0" shape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 ref="BD17" authorId="0" shapeId="0">
      <text>
        <r>
          <rPr>
            <sz val="9"/>
            <color rgb="FF000000"/>
            <rFont val="Tahoma"/>
            <family val="2"/>
          </rPr>
          <t>Nombre traité/nombre admissible cible</t>
        </r>
      </text>
    </comment>
    <comment ref="BE17" authorId="0" shapeId="0">
      <text>
        <r>
          <rPr>
            <sz val="9"/>
            <color rgb="FF000000"/>
            <rFont val="Tahoma"/>
            <family val="2"/>
          </rPr>
          <t>Nombre traité/nombre à risque dans le district</t>
        </r>
        <r>
          <rPr>
            <sz val="9"/>
            <color rgb="FF000000"/>
            <rFont val="Tahoma"/>
            <family val="2"/>
          </rPr>
          <t>Si un district a été traité au cours de l’année, et qu’une activité d’appui à la décentralisation (Decentralization Support Activity, DSA) a ensuite été menée et a indiqué que le TDM pouvait être arrêté, le calcul de la couverture PEV risque de ne pas être exact.</t>
        </r>
        <r>
          <rPr>
            <sz val="9"/>
            <color rgb="FF000000"/>
            <rFont val="Tahoma"/>
            <family val="2"/>
          </rPr>
          <t xml:space="preserve">  </t>
        </r>
        <r>
          <rPr>
            <sz val="9"/>
            <color rgb="FF000000"/>
            <rFont val="Tahoma"/>
            <family val="2"/>
          </rPr>
          <t>La population à risque qui a été traitée peut être enregistrée dans la colonne des commentaires pour référence et calculs futurs.</t>
        </r>
      </text>
    </comment>
  </commentList>
</comments>
</file>

<file path=xl/comments9.xml><?xml version="1.0" encoding="utf-8"?>
<comments xmlns="http://schemas.openxmlformats.org/spreadsheetml/2006/main">
  <authors>
    <author>Bhandari, Kalpana</author>
  </authors>
  <commentList>
    <comment ref="B11" authorId="0" shapeId="0">
      <text>
        <r>
          <rPr>
            <sz val="9"/>
            <color rgb="FF000000"/>
            <rFont val="Tahoma"/>
            <family val="2"/>
          </rPr>
          <t>Inclut NS, étant donné qu’il n’est pas nécessaire de cartographier ces districts.</t>
        </r>
      </text>
    </comment>
    <comment ref="B13" authorId="0" shapeId="0">
      <text>
        <r>
          <rPr>
            <sz val="9"/>
            <color rgb="FF000000"/>
            <rFont val="Tahoma"/>
            <family val="2"/>
          </rPr>
          <t>Inclut « en attente », car les données probantes indiquant que la maladie n’est plus endémique dans le district ne sont pas encore disponibles.</t>
        </r>
      </text>
    </comment>
    <comment ref="B15" authorId="0" shapeId="0">
      <text>
        <r>
          <rPr>
            <sz val="9"/>
            <color rgb="FF000000"/>
            <rFont val="Tahoma"/>
            <family val="2"/>
          </rPr>
          <t>Désigne OUI - A au niveau du sous-district pour le trachome</t>
        </r>
      </text>
    </comment>
    <comment ref="B31" authorId="0" shapeId="0">
      <text>
        <r>
          <rPr>
            <sz val="9"/>
            <color rgb="FF000000"/>
            <rFont val="Tahoma"/>
            <family val="2"/>
          </rPr>
          <t>Désigne OUI - A au niveau du sous-district pour le trachome</t>
        </r>
      </text>
    </comment>
    <comment ref="B56" authorId="0" shapeId="0">
      <text>
        <r>
          <rPr>
            <sz val="9"/>
            <color rgb="FF000000"/>
            <rFont val="Tahoma"/>
            <family val="2"/>
          </rPr>
          <t>Nombre de districts traités/nombre de districts où la maladie est endémique au-dessus du seuil de traitement</t>
        </r>
      </text>
    </comment>
    <comment ref="B57" authorId="0" shapeId="0">
      <text>
        <r>
          <rPr>
            <sz val="9"/>
            <color rgb="FF000000"/>
            <rFont val="Tahoma"/>
            <family val="2"/>
          </rPr>
          <t>Nombre d’individus traités/nombre d’individus admissibles cibles</t>
        </r>
      </text>
    </comment>
    <comment ref="B58" authorId="0" shapeId="0">
      <text>
        <r>
          <rPr>
            <sz val="9"/>
            <color rgb="FF000000"/>
            <rFont val="Tahoma"/>
            <family val="2"/>
          </rPr>
          <t>Nombre d’individus traités/nombre d’individus à risque dans les districts traités</t>
        </r>
      </text>
    </comment>
    <comment ref="B59" authorId="0" shapeId="0">
      <text>
        <r>
          <rPr>
            <sz val="9"/>
            <color rgb="FF000000"/>
            <rFont val="Tahoma"/>
            <family val="2"/>
          </rPr>
          <t>Nombre total d’individus traités/nombre total d’individus nécessitant une CTP</t>
        </r>
      </text>
    </comment>
    <comment ref="B60" authorId="0" shapeId="0">
      <text>
        <r>
          <rPr>
            <sz val="9"/>
            <color rgb="FF000000"/>
            <rFont val="Tahoma"/>
            <family val="2"/>
          </rPr>
          <t>Nombre total d’EAP traités/nombre total d’EAP à risque</t>
        </r>
      </text>
    </comment>
    <comment ref="B61" authorId="0" shapeId="0">
      <text>
        <r>
          <rPr>
            <sz val="9"/>
            <color rgb="FF000000"/>
            <rFont val="Tahoma"/>
            <family val="2"/>
          </rPr>
          <t>Nombre total d’EAS traités/nombre total d’EAS à risque</t>
        </r>
      </text>
    </comment>
    <comment ref="B62" authorId="0" shapeId="0">
      <text>
        <r>
          <rPr>
            <sz val="9"/>
            <color rgb="FF000000"/>
            <rFont val="Tahoma"/>
            <family val="2"/>
          </rPr>
          <t>Nombre total de femmes traitées/nombre total d’individus traités</t>
        </r>
      </text>
    </comment>
    <comment ref="B63" authorId="0" shapeId="0">
      <text>
        <r>
          <rPr>
            <sz val="9"/>
            <color rgb="FF000000"/>
            <rFont val="Tahoma"/>
            <family val="2"/>
          </rPr>
          <t>Nombre total d’hommes traités/nombre total d’individus traités</t>
        </r>
      </text>
    </comment>
    <comment ref="B65" authorId="0" shapeId="0">
      <text>
        <r>
          <rPr>
            <sz val="9"/>
            <color rgb="FF000000"/>
            <rFont val="Tahoma"/>
            <family val="2"/>
          </rPr>
          <t>Nombre de districts traités avec un financement USAID/nombre de districts où la maladie est endémique au-dessus du seuil de traitement</t>
        </r>
      </text>
    </comment>
    <comment ref="B66" authorId="0" shapeId="0">
      <text>
        <r>
          <rPr>
            <sz val="9"/>
            <color rgb="FF000000"/>
            <rFont val="Tahoma"/>
            <family val="2"/>
          </rPr>
          <t>Nombre d’individus traités avec un financement USAID/nombre d’individus admissibles cibles devant être traités avec un financement USAID</t>
        </r>
      </text>
    </comment>
    <comment ref="B67" authorId="0" shapeId="0">
      <text>
        <r>
          <rPr>
            <sz val="9"/>
            <color rgb="FF000000"/>
            <rFont val="Tahoma"/>
            <family val="2"/>
          </rPr>
          <t>Nombre d’individus traités avec un financement USAID/nombre d’individus à risque dans les districts traités avec un financement USAID</t>
        </r>
      </text>
    </comment>
    <comment ref="B68" authorId="0" shapeId="0">
      <text>
        <r>
          <rPr>
            <sz val="9"/>
            <color rgb="FF000000"/>
            <rFont val="Tahoma"/>
            <family val="2"/>
          </rPr>
          <t>Nombre total d’individus traités avec un financement USAID/nombre total d’individus nécessitant une CTP</t>
        </r>
      </text>
    </comment>
    <comment ref="B69" authorId="0" shapeId="0">
      <text>
        <r>
          <rPr>
            <sz val="9"/>
            <color rgb="FF000000"/>
            <rFont val="Tahoma"/>
            <family val="2"/>
          </rPr>
          <t>Femmes traitées avec un financement USAID/nombre total d’individus traités avec un financement USAID</t>
        </r>
      </text>
    </comment>
    <comment ref="B70" authorId="0" shapeId="0">
      <text>
        <r>
          <rPr>
            <sz val="9"/>
            <color rgb="FF000000"/>
            <rFont val="Tahoma"/>
            <family val="2"/>
          </rPr>
          <t>Hommes traités avec un financement USAID/nombre total d’individus traités avec un fina</t>
        </r>
        <r>
          <rPr>
            <sz val="9"/>
            <color rgb="FF000000"/>
            <rFont val="Tahoma"/>
            <family val="2"/>
          </rPr>
          <t>ncement USAID</t>
        </r>
      </text>
    </comment>
  </commentList>
</comments>
</file>

<file path=xl/sharedStrings.xml><?xml version="1.0" encoding="utf-8"?>
<sst xmlns="http://schemas.openxmlformats.org/spreadsheetml/2006/main" count="1104" uniqueCount="649">
  <si>
    <r>
      <rPr>
        <b/>
        <sz val="10"/>
        <color rgb="FF000000"/>
        <rFont val="Tahoma"/>
        <family val="2"/>
      </rPr>
      <t>Année des prévisions démographiques</t>
    </r>
  </si>
  <si>
    <r>
      <rPr>
        <b/>
        <sz val="10"/>
        <color rgb="FF000000"/>
        <rFont val="Arial"/>
        <family val="2"/>
      </rPr>
      <t>FL</t>
    </r>
  </si>
  <si>
    <r>
      <rPr>
        <b/>
        <sz val="10"/>
        <color rgb="FF000000"/>
        <rFont val="Arial"/>
        <family val="2"/>
      </rPr>
      <t>Oncho</t>
    </r>
  </si>
  <si>
    <r>
      <rPr>
        <b/>
        <sz val="10"/>
        <color rgb="FF000000"/>
        <rFont val="Tahoma"/>
        <family val="2"/>
      </rPr>
      <t>Année du recensement (le cas échéant)</t>
    </r>
  </si>
  <si>
    <r>
      <rPr>
        <b/>
        <sz val="10"/>
        <color rgb="FF000000"/>
        <rFont val="Arial"/>
        <family val="2"/>
      </rPr>
      <t>Niveau administra</t>
    </r>
    <r>
      <rPr>
        <b/>
        <sz val="10"/>
        <color rgb="FF000000"/>
        <rFont val="Arial"/>
        <family val="2"/>
      </rPr>
      <t>tif n° 2 (district)</t>
    </r>
  </si>
  <si>
    <r>
      <rPr>
        <b/>
        <sz val="10"/>
        <color rgb="FF000000"/>
        <rFont val="Arial"/>
        <family val="2"/>
      </rPr>
      <t>Population masculine</t>
    </r>
  </si>
  <si>
    <r>
      <rPr>
        <b/>
        <sz val="10"/>
        <color rgb="FF000000"/>
        <rFont val="Arial"/>
        <family val="2"/>
      </rPr>
      <t>Population féminine</t>
    </r>
  </si>
  <si>
    <r>
      <rPr>
        <b/>
        <sz val="10"/>
        <color rgb="FF000000"/>
        <rFont val="Arial"/>
        <family val="2"/>
      </rPr>
      <t>Source des données sur la population</t>
    </r>
  </si>
  <si>
    <r>
      <rPr>
        <b/>
        <sz val="10"/>
        <color rgb="FF000000"/>
        <rFont val="Tahoma"/>
        <family val="2"/>
      </rPr>
      <t>Codes FL de distribution de la maladie :</t>
    </r>
    <r>
      <rPr>
        <b/>
        <sz val="10"/>
        <color rgb="FF000000"/>
        <rFont val="Tahoma"/>
        <family val="2"/>
      </rPr>
      <t xml:space="preserve"> </t>
    </r>
  </si>
  <si>
    <r>
      <rPr>
        <b/>
        <sz val="10"/>
        <color rgb="FF262626"/>
        <rFont val="Tahoma"/>
        <family val="2"/>
      </rPr>
      <t>Nom du pays</t>
    </r>
  </si>
  <si>
    <r>
      <rPr>
        <b/>
        <sz val="10"/>
        <color rgb="FF262626"/>
        <rFont val="Tahoma"/>
        <family val="2"/>
      </rPr>
      <t>Complétude des données (%)</t>
    </r>
  </si>
  <si>
    <r>
      <rPr>
        <sz val="11"/>
        <color rgb="FF000000"/>
        <rFont val="Calibri"/>
        <family val="2"/>
      </rPr>
      <t>Autre</t>
    </r>
  </si>
  <si>
    <r>
      <rPr>
        <b/>
        <sz val="11"/>
        <color rgb="FF000000"/>
        <rFont val="Calibri"/>
        <family val="2"/>
      </rPr>
      <t>Codes de la liste déroulante</t>
    </r>
  </si>
  <si>
    <r>
      <rPr>
        <sz val="11"/>
        <color rgb="FF000000"/>
        <rFont val="Calibri"/>
        <family val="2"/>
      </rPr>
      <t>Mois</t>
    </r>
  </si>
  <si>
    <r>
      <rPr>
        <sz val="11"/>
        <color rgb="FF000000"/>
        <rFont val="Calibri"/>
        <family val="2"/>
      </rPr>
      <t>Janvier</t>
    </r>
  </si>
  <si>
    <r>
      <rPr>
        <sz val="11"/>
        <color rgb="FF000000"/>
        <rFont val="Calibri"/>
        <family val="2"/>
      </rPr>
      <t>Avril</t>
    </r>
  </si>
  <si>
    <r>
      <rPr>
        <i/>
        <sz val="10"/>
        <color rgb="FF000000"/>
        <rFont val="Tahoma"/>
        <family val="2"/>
      </rPr>
      <t>Juillet</t>
    </r>
  </si>
  <si>
    <r>
      <rPr>
        <i/>
        <sz val="10"/>
        <color rgb="FF000000"/>
        <rFont val="Tahoma"/>
        <family val="2"/>
      </rPr>
      <t>Septembre</t>
    </r>
  </si>
  <si>
    <r>
      <rPr>
        <sz val="11"/>
        <color rgb="FF000000"/>
        <rFont val="Calibri"/>
        <family val="2"/>
      </rPr>
      <t>Octobre</t>
    </r>
  </si>
  <si>
    <r>
      <rPr>
        <sz val="11"/>
        <color rgb="FF000000"/>
        <rFont val="Calibri"/>
        <family val="2"/>
      </rPr>
      <t>Novembre</t>
    </r>
  </si>
  <si>
    <r>
      <rPr>
        <sz val="11"/>
        <color rgb="FF000000"/>
        <rFont val="Calibri"/>
        <family val="2"/>
      </rPr>
      <t>Décembre</t>
    </r>
  </si>
  <si>
    <r>
      <rPr>
        <b/>
        <sz val="10"/>
        <color rgb="FF000000"/>
        <rFont val="Arial"/>
        <family val="2"/>
      </rPr>
      <t>SCH</t>
    </r>
  </si>
  <si>
    <r>
      <rPr>
        <b/>
        <sz val="10"/>
        <color rgb="FF000000"/>
        <rFont val="Tahoma"/>
        <family val="2"/>
      </rPr>
      <t>Codes SCH de distribution de la maladie :</t>
    </r>
    <r>
      <rPr>
        <b/>
        <sz val="10"/>
        <color rgb="FF000000"/>
        <rFont val="Tahoma"/>
        <family val="2"/>
      </rPr>
      <t xml:space="preserve"> </t>
    </r>
  </si>
  <si>
    <r>
      <rPr>
        <sz val="11"/>
        <color rgb="FF000000"/>
        <rFont val="Calibri"/>
        <family val="2"/>
      </rPr>
      <t>1 fois/tous les 3 ans</t>
    </r>
  </si>
  <si>
    <r>
      <rPr>
        <sz val="11"/>
        <color rgb="FF000000"/>
        <rFont val="Calibri"/>
        <family val="2"/>
      </rPr>
      <t>Prévalence élevée (≥ 50 %) lors de la cartographie initiale</t>
    </r>
  </si>
  <si>
    <r>
      <rPr>
        <sz val="11"/>
        <color rgb="FF000000"/>
        <rFont val="Calibri"/>
        <family val="2"/>
      </rPr>
      <t xml:space="preserve">Faible prévalence (≥ 1 et </t>
    </r>
    <r>
      <rPr>
        <sz val="11"/>
        <color rgb="FF000000"/>
        <rFont val="Calibri"/>
        <family val="2"/>
      </rPr>
      <t>&lt;</t>
    </r>
    <r>
      <rPr>
        <sz val="11"/>
        <color rgb="FF000000"/>
        <rFont val="Calibri"/>
        <family val="2"/>
      </rPr>
      <t> 10 %) lors de l’évaluation</t>
    </r>
  </si>
  <si>
    <r>
      <rPr>
        <b/>
        <sz val="10"/>
        <color rgb="FF000000"/>
        <rFont val="Arial"/>
        <family val="2"/>
      </rPr>
      <t>GeoH</t>
    </r>
  </si>
  <si>
    <r>
      <rPr>
        <b/>
        <sz val="10"/>
        <color rgb="FF000000"/>
        <rFont val="Tahoma"/>
        <family val="2"/>
      </rPr>
      <t>Codes GeoH de distribution de la maladie :</t>
    </r>
    <r>
      <rPr>
        <b/>
        <sz val="10"/>
        <color rgb="FF000000"/>
        <rFont val="Tahoma"/>
        <family val="2"/>
      </rPr>
      <t xml:space="preserve"> </t>
    </r>
  </si>
  <si>
    <r>
      <rPr>
        <sz val="11"/>
        <color rgb="FF000000"/>
        <rFont val="Calibri"/>
        <family val="2"/>
      </rPr>
      <t>3 fois/an</t>
    </r>
  </si>
  <si>
    <r>
      <rPr>
        <sz val="11"/>
        <color rgb="FF000000"/>
        <rFont val="Calibri"/>
        <family val="2"/>
      </rPr>
      <t xml:space="preserve">Faible prévalence (non endémique au-dessus du seuil de traitement lors de la cartographie initiale, c.-à-d. </t>
    </r>
    <r>
      <rPr>
        <sz val="11"/>
        <color rgb="FF000000"/>
        <rFont val="Calibri"/>
        <family val="2"/>
      </rPr>
      <t>&lt;</t>
    </r>
    <r>
      <rPr>
        <sz val="11"/>
        <color rgb="FF000000"/>
        <rFont val="Calibri"/>
        <family val="2"/>
      </rPr>
      <t> 20 %)</t>
    </r>
  </si>
  <si>
    <r>
      <rPr>
        <sz val="11"/>
        <color rgb="FF000000"/>
        <rFont val="Calibri"/>
        <family val="2"/>
      </rPr>
      <t xml:space="preserve">Prévalence modérée (≥ 20 et </t>
    </r>
    <r>
      <rPr>
        <sz val="11"/>
        <color rgb="FF000000"/>
        <rFont val="Calibri"/>
        <family val="2"/>
      </rPr>
      <t>&lt;</t>
    </r>
    <r>
      <rPr>
        <sz val="11"/>
        <color rgb="FF000000"/>
        <rFont val="Calibri"/>
        <family val="2"/>
      </rPr>
      <t> 50 %) lors de la cartographie initiale</t>
    </r>
  </si>
  <si>
    <r>
      <rPr>
        <sz val="11"/>
        <color rgb="FF000000"/>
        <rFont val="Calibri"/>
        <family val="2"/>
      </rPr>
      <t xml:space="preserve">Prévalence modérée (≥ 10 et </t>
    </r>
    <r>
      <rPr>
        <sz val="11"/>
        <color rgb="FF000000"/>
        <rFont val="Calibri"/>
        <family val="2"/>
      </rPr>
      <t>&lt;</t>
    </r>
    <r>
      <rPr>
        <sz val="11"/>
        <color rgb="FF000000"/>
        <rFont val="Calibri"/>
        <family val="2"/>
      </rPr>
      <t> 20 %) lors de l’évaluation</t>
    </r>
  </si>
  <si>
    <r>
      <rPr>
        <sz val="11"/>
        <color rgb="FF000000"/>
        <rFont val="Calibri"/>
        <family val="2"/>
      </rPr>
      <t xml:space="preserve">Prévalence élevée (≥ 20 et </t>
    </r>
    <r>
      <rPr>
        <sz val="11"/>
        <color rgb="FF000000"/>
        <rFont val="Calibri"/>
        <family val="2"/>
      </rPr>
      <t>&lt;</t>
    </r>
    <r>
      <rPr>
        <sz val="11"/>
        <color rgb="FF000000"/>
        <rFont val="Calibri"/>
        <family val="2"/>
      </rPr>
      <t> 50 %) lors de l’évaluation</t>
    </r>
  </si>
  <si>
    <r>
      <rPr>
        <sz val="11"/>
        <color rgb="FF000000"/>
        <rFont val="Calibri"/>
        <family val="2"/>
      </rPr>
      <t>Prévalence très élevée (≥ 50 %) lors de l’évaluation</t>
    </r>
  </si>
  <si>
    <r>
      <rPr>
        <b/>
        <sz val="10"/>
        <color rgb="FF000000"/>
        <rFont val="Arial"/>
        <family val="2"/>
      </rPr>
      <t>Trachome</t>
    </r>
  </si>
  <si>
    <r>
      <rPr>
        <b/>
        <sz val="10"/>
        <color rgb="FF000000"/>
        <rFont val="Tahoma"/>
        <family val="2"/>
      </rPr>
      <t>Codes trachome de distribution de la maladie :</t>
    </r>
    <r>
      <rPr>
        <b/>
        <sz val="10"/>
        <color rgb="FF000000"/>
        <rFont val="Tahoma"/>
        <family val="2"/>
      </rPr>
      <t xml:space="preserve"> </t>
    </r>
  </si>
  <si>
    <r>
      <rPr>
        <sz val="11"/>
        <color rgb="FF000000"/>
        <rFont val="Calibri"/>
        <family val="2"/>
      </rPr>
      <t>Dans l’attente de la mise en œuvre/des résultats de l’enquête d’impact</t>
    </r>
  </si>
  <si>
    <r>
      <rPr>
        <i/>
        <sz val="10"/>
        <color rgb="FF000000"/>
        <rFont val="Tahoma"/>
        <family val="2"/>
      </rPr>
      <t>Tetra</t>
    </r>
  </si>
  <si>
    <r>
      <rPr>
        <b/>
        <sz val="10"/>
        <color rgb="FF000000"/>
        <rFont val="Tahoma"/>
        <family val="2"/>
      </rPr>
      <t>TOTAL</t>
    </r>
  </si>
  <si>
    <t>-</t>
  </si>
  <si>
    <r>
      <rPr>
        <sz val="11"/>
        <color rgb="FF000000"/>
        <rFont val="Calibri"/>
        <family val="2"/>
      </rPr>
      <t>Pas encore cartographiée</t>
    </r>
  </si>
  <si>
    <r>
      <rPr>
        <sz val="11"/>
        <color rgb="FF000000"/>
        <rFont val="Calibri"/>
        <family val="2"/>
      </rPr>
      <t>Prévalence modérée (TF 10-29 %)</t>
    </r>
  </si>
  <si>
    <r>
      <rPr>
        <sz val="11"/>
        <color rgb="FF000000"/>
        <rFont val="Calibri"/>
        <family val="2"/>
      </rPr>
      <t>Prévalence élevée (TF ≥ 30 %)</t>
    </r>
  </si>
  <si>
    <r>
      <rPr>
        <sz val="11"/>
        <color rgb="FF000000"/>
        <rFont val="Calibri"/>
        <family val="2"/>
      </rPr>
      <t>A réussi à arrêter l’apparition des critères TDM</t>
    </r>
    <r>
      <rPr>
        <sz val="11"/>
        <color rgb="FF000000"/>
        <rFont val="Calibri"/>
        <family val="2"/>
      </rPr>
      <t xml:space="preserve"> </t>
    </r>
  </si>
  <si>
    <r>
      <rPr>
        <b/>
        <sz val="10"/>
        <color rgb="FF000000"/>
        <rFont val="Arial"/>
        <family val="2"/>
      </rPr>
      <t>Résultats les plus récents en matière de prévalence</t>
    </r>
  </si>
  <si>
    <r>
      <rPr>
        <b/>
        <sz val="11"/>
        <color rgb="FFFFFFFF"/>
        <rFont val="Calibri"/>
        <family val="2"/>
      </rPr>
      <t>Questions</t>
    </r>
  </si>
  <si>
    <r>
      <rPr>
        <b/>
        <sz val="11"/>
        <color rgb="FFFFFFFF"/>
        <rFont val="Calibri"/>
        <family val="2"/>
      </rPr>
      <t>Liste déroulante</t>
    </r>
  </si>
  <si>
    <r>
      <rPr>
        <b/>
        <sz val="11"/>
        <color rgb="FFFFFFFF"/>
        <rFont val="Calibri"/>
        <family val="2"/>
      </rPr>
      <t>Remarque</t>
    </r>
  </si>
  <si>
    <r>
      <rPr>
        <sz val="11"/>
        <color rgb="FF000000"/>
        <rFont val="Calibri"/>
        <family val="2"/>
      </rPr>
      <t>Dans l’attente de la mise en œuvre/des résultats de l’enquête d’évaluation de transmission</t>
    </r>
  </si>
  <si>
    <r>
      <rPr>
        <sz val="11"/>
        <color rgb="FF000000"/>
        <rFont val="Calibri"/>
        <family val="2"/>
      </rPr>
      <t>Distribution des maladies (filariose lymphatique [FL</t>
    </r>
    <r>
      <rPr>
        <sz val="11"/>
        <color rgb="FF000000"/>
        <rFont val="Calibri"/>
        <family val="2"/>
      </rPr>
      <t>]</t>
    </r>
    <r>
      <rPr>
        <sz val="11"/>
        <color rgb="FF000000"/>
        <rFont val="Calibri"/>
        <family val="2"/>
      </rPr>
      <t xml:space="preserve"> et onchocercose [oncho</t>
    </r>
    <r>
      <rPr>
        <sz val="11"/>
        <color rgb="FF000000"/>
        <rFont val="Calibri"/>
        <family val="2"/>
      </rPr>
      <t>]</t>
    </r>
    <r>
      <rPr>
        <sz val="11"/>
        <color rgb="FF000000"/>
        <rFont val="Calibri"/>
        <family val="2"/>
      </rPr>
      <t>)</t>
    </r>
  </si>
  <si>
    <r>
      <rPr>
        <sz val="11"/>
        <color rgb="FF000000"/>
        <rFont val="Calibri"/>
        <family val="2"/>
      </rPr>
      <t>Type de TDM (FL)</t>
    </r>
  </si>
  <si>
    <r>
      <rPr>
        <sz val="11"/>
        <color rgb="FF000000"/>
        <rFont val="Calibri"/>
        <family val="2"/>
      </rPr>
      <t>Type de TDM (oncho)</t>
    </r>
  </si>
  <si>
    <r>
      <rPr>
        <i/>
        <sz val="10"/>
        <color rgb="FF000000"/>
        <rFont val="Tahoma"/>
        <family val="2"/>
      </rPr>
      <t>IVM</t>
    </r>
  </si>
  <si>
    <r>
      <rPr>
        <sz val="11"/>
        <color rgb="FF000000"/>
        <rFont val="Calibri"/>
        <family val="2"/>
      </rPr>
      <t>Type de TDM (schistosomiase, SCH)</t>
    </r>
  </si>
  <si>
    <r>
      <rPr>
        <sz val="11"/>
        <color rgb="FF000000"/>
        <rFont val="Calibri"/>
        <family val="2"/>
      </rPr>
      <t>Type de TDM (géohelminthiases, GeoH)</t>
    </r>
  </si>
  <si>
    <r>
      <rPr>
        <sz val="11"/>
        <color rgb="FF000000"/>
        <rFont val="Calibri"/>
        <family val="2"/>
      </rPr>
      <t>Type de TDM (tr</t>
    </r>
    <r>
      <rPr>
        <sz val="11"/>
        <color rgb="FF000000"/>
        <rFont val="Calibri"/>
        <family val="2"/>
      </rPr>
      <t>achome)</t>
    </r>
  </si>
  <si>
    <r>
      <rPr>
        <i/>
        <sz val="10"/>
        <color rgb="FF000000"/>
        <rFont val="Tahoma"/>
        <family val="2"/>
      </rPr>
      <t>Zithro+Tetra</t>
    </r>
  </si>
  <si>
    <r>
      <rPr>
        <sz val="11"/>
        <color rgb="FF000000"/>
        <rFont val="Calibri"/>
        <family val="2"/>
      </rPr>
      <t>Distribution de la maladie (SCH)</t>
    </r>
  </si>
  <si>
    <r>
      <rPr>
        <sz val="11"/>
        <color rgb="FF000000"/>
        <rFont val="Calibri"/>
        <family val="2"/>
      </rPr>
      <t>Codes SCH de fréquence TDM</t>
    </r>
  </si>
  <si>
    <r>
      <rPr>
        <sz val="11"/>
        <color rgb="FF000000"/>
        <rFont val="Calibri"/>
        <family val="2"/>
      </rPr>
      <t>Distribution de la maladie (GeoH)</t>
    </r>
  </si>
  <si>
    <r>
      <rPr>
        <sz val="11"/>
        <color rgb="FF000000"/>
        <rFont val="Calibri"/>
        <family val="2"/>
      </rPr>
      <t>Codes GeoH de fréquence TDM</t>
    </r>
  </si>
  <si>
    <r>
      <rPr>
        <sz val="11"/>
        <color rgb="FF000000"/>
        <rFont val="Calibri"/>
        <family val="2"/>
      </rPr>
      <t>Distribution de la maladie (trachome)</t>
    </r>
  </si>
  <si>
    <r>
      <rPr>
        <b/>
        <sz val="10"/>
        <color rgb="FF262626"/>
        <rFont val="Tahoma"/>
        <family val="2"/>
      </rPr>
      <t>Année du cahier de travail</t>
    </r>
  </si>
  <si>
    <r>
      <rPr>
        <sz val="11"/>
        <color rgb="FF000000"/>
        <rFont val="Calibri"/>
        <family val="2"/>
      </rPr>
      <t>Exercice 2012 (d’octobre 2011 à septembre 2012)</t>
    </r>
  </si>
  <si>
    <r>
      <rPr>
        <sz val="11"/>
        <color rgb="FF000000"/>
        <rFont val="Calibri"/>
        <family val="2"/>
      </rPr>
      <t>Exercice 2014 (d’octobre 2013 à septembre 2014)</t>
    </r>
  </si>
  <si>
    <r>
      <rPr>
        <sz val="11"/>
        <color rgb="FF000000"/>
        <rFont val="Calibri"/>
        <family val="2"/>
      </rPr>
      <t>Exercice 2015 (d’octobre 2014 à septembre 2015)</t>
    </r>
  </si>
  <si>
    <r>
      <rPr>
        <sz val="11"/>
        <color rgb="FF000000"/>
        <rFont val="Calibri"/>
        <family val="2"/>
      </rPr>
      <t>Exercice 2016 (d’octobre 2015 à septembre 2016)</t>
    </r>
  </si>
  <si>
    <r>
      <rPr>
        <b/>
        <sz val="10"/>
        <color rgb="FF262626"/>
        <rFont val="Tahoma"/>
        <family val="2"/>
      </rPr>
      <t>Nom</t>
    </r>
  </si>
  <si>
    <r>
      <rPr>
        <b/>
        <sz val="10"/>
        <color rgb="FF262626"/>
        <rFont val="Tahoma"/>
        <family val="2"/>
      </rPr>
      <t>Titre</t>
    </r>
  </si>
  <si>
    <r>
      <rPr>
        <sz val="11"/>
        <color rgb="FF000000"/>
        <rFont val="Calibri"/>
        <family val="2"/>
      </rPr>
      <t>2A</t>
    </r>
  </si>
  <si>
    <r>
      <rPr>
        <sz val="11"/>
        <color rgb="FF000000"/>
        <rFont val="Calibri"/>
        <family val="2"/>
      </rPr>
      <t>Prévalence modérée (</t>
    </r>
    <r>
      <rPr>
        <sz val="11"/>
        <color rgb="FF000000"/>
        <rFont val="Calibri"/>
        <family val="2"/>
      </rPr>
      <t>&gt;</t>
    </r>
    <r>
      <rPr>
        <sz val="11"/>
        <color rgb="FF000000"/>
        <rFont val="Calibri"/>
        <family val="2"/>
      </rPr>
      <t xml:space="preserve"> 1 et </t>
    </r>
    <r>
      <rPr>
        <sz val="11"/>
        <color rgb="FF000000"/>
        <rFont val="Calibri"/>
        <family val="2"/>
      </rPr>
      <t>&lt;</t>
    </r>
    <r>
      <rPr>
        <sz val="11"/>
        <color rgb="FF000000"/>
        <rFont val="Calibri"/>
        <family val="2"/>
      </rPr>
      <t> 30 %) lors de la cartographie initiale par le biais d’un questionnaire</t>
    </r>
  </si>
  <si>
    <r>
      <rPr>
        <sz val="11"/>
        <color rgb="FF000000"/>
        <rFont val="Calibri"/>
        <family val="2"/>
      </rPr>
      <t xml:space="preserve">Prévalence modérée (≥ 10 et </t>
    </r>
    <r>
      <rPr>
        <sz val="11"/>
        <color rgb="FF000000"/>
        <rFont val="Calibri"/>
        <family val="2"/>
      </rPr>
      <t>&lt;</t>
    </r>
    <r>
      <rPr>
        <sz val="11"/>
        <color rgb="FF000000"/>
        <rFont val="Calibri"/>
        <family val="2"/>
      </rPr>
      <t> 50 %) lors de la cartographie initiale par la méthode parasitologique</t>
    </r>
  </si>
  <si>
    <r>
      <rPr>
        <sz val="11"/>
        <color rgb="FF000000"/>
        <rFont val="Calibri"/>
        <family val="2"/>
      </rPr>
      <t>3A</t>
    </r>
  </si>
  <si>
    <r>
      <rPr>
        <sz val="11"/>
        <color rgb="FF000000"/>
        <rFont val="Calibri"/>
        <family val="2"/>
      </rPr>
      <t>Prévalence élevée (≥ 30 %) lors de la cartographie initiale par le biais d’un questionnaire</t>
    </r>
  </si>
  <si>
    <r>
      <rPr>
        <sz val="11"/>
        <color rgb="FF000000"/>
        <rFont val="Calibri"/>
        <family val="2"/>
      </rPr>
      <t>Prévalence élevée (≥ 50 %) lors de la cartographie initiale par la méthode parasitologique</t>
    </r>
  </si>
  <si>
    <r>
      <rPr>
        <sz val="11"/>
        <color rgb="FF000000"/>
        <rFont val="Calibri"/>
        <family val="2"/>
      </rPr>
      <t>Faible prévalence (</t>
    </r>
    <r>
      <rPr>
        <sz val="11"/>
        <color rgb="FF000000"/>
        <rFont val="Calibri"/>
        <family val="2"/>
      </rPr>
      <t>&gt;</t>
    </r>
    <r>
      <rPr>
        <sz val="11"/>
        <color rgb="FF000000"/>
        <rFont val="Calibri"/>
        <family val="2"/>
      </rPr>
      <t xml:space="preserve"> 0 et </t>
    </r>
    <r>
      <rPr>
        <sz val="11"/>
        <color rgb="FF000000"/>
        <rFont val="Calibri"/>
        <family val="2"/>
      </rPr>
      <t>&lt;</t>
    </r>
    <r>
      <rPr>
        <sz val="11"/>
        <color rgb="FF000000"/>
        <rFont val="Calibri"/>
        <family val="2"/>
      </rPr>
      <t> 10 %) lors de la cartographie initiale par la méthode parasitologique</t>
    </r>
  </si>
  <si>
    <r>
      <rPr>
        <sz val="11"/>
        <color rgb="FF000000"/>
        <rFont val="Calibri"/>
        <family val="2"/>
      </rPr>
      <t>Très faible prévalence (</t>
    </r>
    <r>
      <rPr>
        <sz val="11"/>
        <color rgb="FF000000"/>
        <rFont val="Calibri"/>
        <family val="2"/>
      </rPr>
      <t>&lt;</t>
    </r>
    <r>
      <rPr>
        <sz val="11"/>
        <color rgb="FF000000"/>
        <rFont val="Calibri"/>
        <family val="2"/>
      </rPr>
      <t> 1 %) lors de l’évaluation par la méthode parasitologique</t>
    </r>
  </si>
  <si>
    <r>
      <rPr>
        <sz val="11"/>
        <color rgb="FF000000"/>
        <rFont val="Calibri"/>
        <family val="2"/>
      </rPr>
      <t xml:space="preserve">Faible prévalence (≥ 1 et </t>
    </r>
    <r>
      <rPr>
        <sz val="11"/>
        <color rgb="FF000000"/>
        <rFont val="Calibri"/>
        <family val="2"/>
      </rPr>
      <t>&lt;</t>
    </r>
    <r>
      <rPr>
        <sz val="11"/>
        <color rgb="FF000000"/>
        <rFont val="Calibri"/>
        <family val="2"/>
      </rPr>
      <t> 10 %) lors de l’évaluation par la méthode parasitologique</t>
    </r>
  </si>
  <si>
    <r>
      <rPr>
        <sz val="11"/>
        <color rgb="FF000000"/>
        <rFont val="Calibri"/>
        <family val="2"/>
      </rPr>
      <t>Prévalence élevée (≥ 50 %) lors de l’évaluation par la méthode parasitologique</t>
    </r>
  </si>
  <si>
    <r>
      <rPr>
        <sz val="11"/>
        <color rgb="FF000000"/>
        <rFont val="Calibri"/>
        <family val="2"/>
      </rPr>
      <t xml:space="preserve">Prévalence modérée (≥ 10 et </t>
    </r>
    <r>
      <rPr>
        <sz val="11"/>
        <color rgb="FF000000"/>
        <rFont val="Calibri"/>
        <family val="2"/>
      </rPr>
      <t>&lt;</t>
    </r>
    <r>
      <rPr>
        <sz val="11"/>
        <color rgb="FF000000"/>
        <rFont val="Calibri"/>
        <family val="2"/>
      </rPr>
      <t> 50 %) lors de l’évaluation par la méthode parasitologique</t>
    </r>
  </si>
  <si>
    <r>
      <rPr>
        <sz val="11"/>
        <color rgb="FF000000"/>
        <rFont val="Calibri"/>
        <family val="2"/>
      </rPr>
      <t>Questionnaire</t>
    </r>
  </si>
  <si>
    <r>
      <rPr>
        <sz val="11"/>
        <color rgb="FF000000"/>
        <rFont val="Calibri"/>
        <family val="2"/>
      </rPr>
      <t>PZQ+IVM+ALB</t>
    </r>
  </si>
  <si>
    <r>
      <rPr>
        <sz val="11"/>
        <color rgb="FF000000"/>
        <rFont val="Calibri"/>
        <family val="2"/>
      </rPr>
      <t>A réussi à arrêter l’apparition des critères TDM (c.-à-d. très faible prévalence [</t>
    </r>
    <r>
      <rPr>
        <sz val="11"/>
        <color rgb="FF000000"/>
        <rFont val="Calibri"/>
        <family val="2"/>
      </rPr>
      <t>&lt;</t>
    </r>
    <r>
      <rPr>
        <sz val="11"/>
        <color rgb="FF000000"/>
        <rFont val="Calibri"/>
        <family val="2"/>
      </rPr>
      <t> 1 %</t>
    </r>
    <r>
      <rPr>
        <sz val="11"/>
        <color rgb="FF000000"/>
        <rFont val="Calibri"/>
        <family val="2"/>
      </rPr>
      <t>]</t>
    </r>
    <r>
      <rPr>
        <sz val="11"/>
        <color rgb="FF000000"/>
        <rFont val="Calibri"/>
        <family val="2"/>
      </rPr>
      <t xml:space="preserve"> lors de l’évaluation)</t>
    </r>
  </si>
  <si>
    <r>
      <rPr>
        <sz val="11"/>
        <color rgb="FF000000"/>
        <rFont val="Calibri"/>
        <family val="2"/>
      </rPr>
      <t>Types d’enquête de la prévalence (SCH)</t>
    </r>
  </si>
  <si>
    <r>
      <rPr>
        <sz val="11"/>
        <color rgb="FF000000"/>
        <rFont val="Calibri"/>
        <family val="2"/>
      </rPr>
      <t>Types d’enquête de la prévalence (oncho)</t>
    </r>
  </si>
  <si>
    <r>
      <rPr>
        <sz val="11"/>
        <color rgb="FF000000"/>
        <rFont val="Calibri"/>
        <family val="2"/>
      </rPr>
      <t>Types d’enquête de la prévalence (FL)</t>
    </r>
  </si>
  <si>
    <r>
      <rPr>
        <b/>
        <sz val="10"/>
        <color rgb="FF000000"/>
        <rFont val="Tahoma"/>
        <family val="2"/>
      </rPr>
      <t>Fourchette d’âges EAP (enfants d’âge préscolaire)</t>
    </r>
  </si>
  <si>
    <r>
      <rPr>
        <b/>
        <sz val="10"/>
        <color rgb="FF000000"/>
        <rFont val="Tahoma"/>
        <family val="2"/>
      </rPr>
      <t>Fourchette d’âges EAS (enfants d’âge scolaire)</t>
    </r>
  </si>
  <si>
    <r>
      <rPr>
        <sz val="11"/>
        <color rgb="FF000000"/>
        <rFont val="Calibri"/>
        <family val="2"/>
      </rPr>
      <t>Non endémique lors de la cartographie initiale</t>
    </r>
  </si>
  <si>
    <r>
      <rPr>
        <sz val="11"/>
        <color rgb="FF000000"/>
        <rFont val="Calibri"/>
        <family val="2"/>
      </rPr>
      <t>ACC (antigènes cathodiques circulants)</t>
    </r>
  </si>
  <si>
    <r>
      <rPr>
        <i/>
        <sz val="10"/>
        <color rgb="FF000000"/>
        <rFont val="Tahoma"/>
        <family val="2"/>
      </rPr>
      <t>SS (mf)</t>
    </r>
  </si>
  <si>
    <r>
      <rPr>
        <b/>
        <sz val="10"/>
        <color rgb="FF000000"/>
        <rFont val="Arial"/>
        <family val="2"/>
      </rPr>
      <t>Nombre d’années consécutives les plus récentes de TDM effectués</t>
    </r>
  </si>
  <si>
    <r>
      <rPr>
        <sz val="11"/>
        <color rgb="FF000000"/>
        <rFont val="Calibri"/>
        <family val="2"/>
      </rPr>
      <t>Faible prévalence (TF 5-9,9 %) au niveau du district ; prévalence inconnue au niveau des sous-districts</t>
    </r>
  </si>
  <si>
    <r>
      <rPr>
        <b/>
        <sz val="10"/>
        <color rgb="FF262626"/>
        <rFont val="Tahoma"/>
        <family val="2"/>
      </rPr>
      <t>Nom du sous-partenaire</t>
    </r>
  </si>
  <si>
    <r>
      <rPr>
        <sz val="11"/>
        <color rgb="FF000000"/>
        <rFont val="Calibri"/>
        <family val="2"/>
      </rPr>
      <t>Calendrier du travail</t>
    </r>
  </si>
  <si>
    <r>
      <rPr>
        <b/>
        <sz val="10"/>
        <color rgb="FF000000"/>
        <rFont val="Arial"/>
        <family val="2"/>
      </rPr>
      <t>Année de détermination de l’atteinte des critères d’arrêt du TDM pour oncho</t>
    </r>
  </si>
  <si>
    <r>
      <rPr>
        <b/>
        <sz val="10"/>
        <color rgb="FF000000"/>
        <rFont val="Arial"/>
        <family val="2"/>
      </rPr>
      <t>Année de détermination de l’atteinte des critères d’arrêt du TDM pour GeoH</t>
    </r>
  </si>
  <si>
    <r>
      <rPr>
        <i/>
        <sz val="10"/>
        <color rgb="FF000000"/>
        <rFont val="Tahoma"/>
        <family val="2"/>
      </rPr>
      <t>Recensement</t>
    </r>
  </si>
  <si>
    <r>
      <rPr>
        <sz val="11"/>
        <color rgb="FF000000"/>
        <rFont val="Calibri"/>
        <family val="2"/>
      </rPr>
      <t>Distribution de la maladie (FL)</t>
    </r>
  </si>
  <si>
    <r>
      <rPr>
        <sz val="11"/>
        <color rgb="FF000000"/>
        <rFont val="Calibri"/>
        <family val="2"/>
      </rPr>
      <t>Distribution de la maladie (oncho)</t>
    </r>
  </si>
  <si>
    <r>
      <rPr>
        <sz val="11"/>
        <color rgb="FF000000"/>
        <rFont val="Calibri"/>
        <family val="2"/>
      </rPr>
      <t>A atteint les critères pour arrêter le TDM au niveau du district (trachome)</t>
    </r>
  </si>
  <si>
    <r>
      <rPr>
        <i/>
        <sz val="10"/>
        <color rgb="FF000000"/>
        <rFont val="Tahoma"/>
        <family val="2"/>
      </rPr>
      <t>B</t>
    </r>
  </si>
  <si>
    <r>
      <rPr>
        <sz val="11"/>
        <color rgb="FF000000"/>
        <rFont val="Calibri"/>
        <family val="2"/>
      </rPr>
      <t>Très faible prévalence (TF </t>
    </r>
    <r>
      <rPr>
        <sz val="11"/>
        <color rgb="FF000000"/>
        <rFont val="Calibri"/>
        <family val="2"/>
      </rPr>
      <t>&gt;</t>
    </r>
    <r>
      <rPr>
        <sz val="11"/>
        <color rgb="FF000000"/>
        <rFont val="Calibri"/>
        <family val="2"/>
      </rPr>
      <t> 0-4,9 %) au niveau du district ; prévalence inconnue au niveau des sous-districts</t>
    </r>
  </si>
  <si>
    <r>
      <rPr>
        <sz val="11"/>
        <color rgb="FF000000"/>
        <rFont val="Calibri"/>
        <family val="2"/>
      </rPr>
      <t>Prévalence dans les sous-districts justifiant le TMD ou le TDM cible au niveau des sous-districts (TF, trachomatous inflammation follicular, c.-à-d. inflammation trachomateuse folliculaire, au niveau du district TF </t>
    </r>
    <r>
      <rPr>
        <sz val="11"/>
        <color rgb="FF000000"/>
        <rFont val="Calibri"/>
        <family val="2"/>
      </rPr>
      <t>&gt;</t>
    </r>
    <r>
      <rPr>
        <sz val="11"/>
        <color rgb="FF000000"/>
        <rFont val="Calibri"/>
        <family val="2"/>
      </rPr>
      <t> 0 et </t>
    </r>
    <r>
      <rPr>
        <sz val="11"/>
        <color rgb="FF000000"/>
        <rFont val="Calibri"/>
        <family val="2"/>
      </rPr>
      <t>&lt;</t>
    </r>
    <r>
      <rPr>
        <sz val="11"/>
        <color rgb="FF000000"/>
        <rFont val="Calibri"/>
        <family val="2"/>
      </rPr>
      <t> 10 %)</t>
    </r>
  </si>
  <si>
    <r>
      <rPr>
        <sz val="11"/>
        <color rgb="FF000000"/>
        <rFont val="Calibri"/>
        <family val="2"/>
      </rPr>
      <t>DEC</t>
    </r>
  </si>
  <si>
    <r>
      <rPr>
        <i/>
        <sz val="10"/>
        <color rgb="FF000000"/>
        <rFont val="Tahoma"/>
        <family val="2"/>
      </rPr>
      <t>Sous-district</t>
    </r>
  </si>
  <si>
    <r>
      <rPr>
        <i/>
        <sz val="10"/>
        <color rgb="FF000000"/>
        <rFont val="Tahoma"/>
        <family val="2"/>
      </rPr>
      <t>Biopsie cutanée</t>
    </r>
  </si>
  <si>
    <r>
      <rPr>
        <sz val="11"/>
        <color rgb="FF000000"/>
        <rFont val="Calibri"/>
        <family val="2"/>
      </rPr>
      <t>Période de déclaration</t>
    </r>
  </si>
  <si>
    <r>
      <rPr>
        <sz val="11"/>
        <color rgb="FF000000"/>
        <rFont val="Calibri"/>
        <family val="2"/>
      </rPr>
      <t>Rupture de stock au cours du TDM</t>
    </r>
  </si>
  <si>
    <r>
      <rPr>
        <sz val="11"/>
        <color rgb="FF000000"/>
        <rFont val="Calibri"/>
        <family val="2"/>
      </rPr>
      <t>Médicament en rupture de stock (FL)</t>
    </r>
  </si>
  <si>
    <r>
      <rPr>
        <sz val="11"/>
        <color rgb="FF000000"/>
        <rFont val="Calibri"/>
        <family val="2"/>
      </rPr>
      <t>Médicament en rupture de stock (oncho)</t>
    </r>
  </si>
  <si>
    <r>
      <rPr>
        <sz val="11"/>
        <color rgb="FF000000"/>
        <rFont val="Calibri"/>
        <family val="2"/>
      </rPr>
      <t>Médicament en rupture de stock (SCH)</t>
    </r>
  </si>
  <si>
    <r>
      <rPr>
        <sz val="11"/>
        <color rgb="FF000000"/>
        <rFont val="Calibri"/>
        <family val="2"/>
      </rPr>
      <t>Médicament en rupture de stock (GeoH)</t>
    </r>
  </si>
  <si>
    <r>
      <rPr>
        <sz val="11"/>
        <color rgb="FF000000"/>
        <rFont val="Calibri"/>
        <family val="2"/>
      </rPr>
      <t>Médicament en rupture de stock (trachome)</t>
    </r>
  </si>
  <si>
    <r>
      <rPr>
        <sz val="11"/>
        <color rgb="FF000000"/>
        <rFont val="Calibri"/>
        <family val="2"/>
      </rPr>
      <t>Durée de la rupture de stock</t>
    </r>
  </si>
  <si>
    <r>
      <rPr>
        <i/>
        <sz val="10"/>
        <color rgb="FF000000"/>
        <rFont val="Tahoma"/>
        <family val="2"/>
      </rPr>
      <t>De 3 à 4 semaines</t>
    </r>
  </si>
  <si>
    <r>
      <rPr>
        <sz val="11"/>
        <color rgb="FF000000"/>
        <rFont val="Calibri"/>
        <family val="2"/>
      </rPr>
      <t>Supérieure à 1 mois</t>
    </r>
  </si>
  <si>
    <r>
      <rPr>
        <sz val="11"/>
        <color rgb="FF000000"/>
        <rFont val="Calibri"/>
        <family val="2"/>
      </rPr>
      <t>Pas encore résolue</t>
    </r>
  </si>
  <si>
    <r>
      <rPr>
        <sz val="11"/>
        <color rgb="FF000000"/>
        <rFont val="Calibri"/>
        <family val="2"/>
      </rPr>
      <t>Unité administrative de la prévalence oncho et SCH</t>
    </r>
  </si>
  <si>
    <r>
      <rPr>
        <sz val="11"/>
        <color rgb="FF000000"/>
        <rFont val="Calibri"/>
        <family val="2"/>
      </rPr>
      <t>Hommes et femmes ≥ 15</t>
    </r>
  </si>
  <si>
    <r>
      <rPr>
        <sz val="11"/>
        <color rgb="FF000000"/>
        <rFont val="Calibri"/>
        <family val="2"/>
      </rPr>
      <t>Femmes ≥ 15</t>
    </r>
  </si>
  <si>
    <r>
      <rPr>
        <sz val="11"/>
        <color rgb="FF000000"/>
        <rFont val="Calibri"/>
        <family val="2"/>
      </rPr>
      <t>Cartographie effectuée</t>
    </r>
  </si>
  <si>
    <r>
      <rPr>
        <sz val="11"/>
        <color rgb="FF000000"/>
        <rFont val="Calibri"/>
        <family val="2"/>
      </rPr>
      <t>Pas encore mise en œuvre</t>
    </r>
  </si>
  <si>
    <r>
      <rPr>
        <i/>
        <sz val="10"/>
        <color rgb="FF000000"/>
        <rFont val="Tahoma"/>
        <family val="2"/>
      </rPr>
      <t>Exemple de région</t>
    </r>
  </si>
  <si>
    <r>
      <rPr>
        <i/>
        <sz val="10"/>
        <color rgb="FF000000"/>
        <rFont val="Tahoma"/>
        <family val="2"/>
      </rPr>
      <t>Exemple de district</t>
    </r>
  </si>
  <si>
    <r>
      <rPr>
        <b/>
        <sz val="10"/>
        <color rgb="FF262626"/>
        <rFont val="Tahoma"/>
        <family val="2"/>
      </rPr>
      <t>Nom du projet</t>
    </r>
  </si>
  <si>
    <r>
      <rPr>
        <sz val="11"/>
        <color rgb="FF000000"/>
        <rFont val="Calibri"/>
        <family val="2"/>
      </rPr>
      <t>Unité administrative (trachome)</t>
    </r>
  </si>
  <si>
    <r>
      <rPr>
        <i/>
        <sz val="10"/>
        <color rgb="FF000000"/>
        <rFont val="Tahoma"/>
        <family val="2"/>
      </rPr>
      <t>Femmes ≥ 15</t>
    </r>
  </si>
  <si>
    <r>
      <rPr>
        <sz val="11"/>
        <color rgb="FF000000"/>
        <rFont val="Calibri"/>
        <family val="2"/>
      </rPr>
      <t>Soumission des données du traitement de masse (TDM) de milieu d’année</t>
    </r>
  </si>
  <si>
    <r>
      <rPr>
        <b/>
        <sz val="10"/>
        <color rgb="FF000000"/>
        <rFont val="Arial"/>
        <family val="2"/>
      </rPr>
      <t>Prévalence générale la plus récente d’une quelconque infection GeoH</t>
    </r>
  </si>
  <si>
    <t xml:space="preserve">              -  </t>
  </si>
  <si>
    <r>
      <rPr>
        <b/>
        <sz val="18"/>
        <color rgb="FF000000"/>
        <rFont val="Gill Sans MT"/>
        <family val="2"/>
      </rPr>
      <t>Cahier de travail des maladies</t>
    </r>
  </si>
  <si>
    <r>
      <rPr>
        <sz val="14"/>
        <color rgb="FF595959"/>
        <rFont val="Tahoma"/>
        <family val="2"/>
      </rPr>
      <t>Feuille de travail des données démographiques</t>
    </r>
  </si>
  <si>
    <r>
      <rPr>
        <sz val="14"/>
        <color rgb="FF595959"/>
        <rFont val="Tahoma"/>
        <family val="2"/>
      </rPr>
      <t>Feuille de travail du pays</t>
    </r>
  </si>
  <si>
    <r>
      <rPr>
        <sz val="14"/>
        <color rgb="FF376092"/>
        <rFont val="Tahoma"/>
        <family val="2"/>
      </rPr>
      <t>Feuille de travail de la maladie FL</t>
    </r>
  </si>
  <si>
    <r>
      <rPr>
        <b/>
        <sz val="10"/>
        <color rgb="FF000000"/>
        <rFont val="Arial"/>
        <family val="2"/>
      </rPr>
      <t>Informations sur le pays</t>
    </r>
  </si>
  <si>
    <r>
      <rPr>
        <b/>
        <sz val="10"/>
        <color rgb="FF000000"/>
        <rFont val="Tahoma"/>
        <family val="2"/>
      </rPr>
      <t>Codes ONCHO de distribution de la maladie :</t>
    </r>
    <r>
      <rPr>
        <b/>
        <sz val="10"/>
        <color rgb="FF000000"/>
        <rFont val="Tahoma"/>
        <family val="2"/>
      </rPr>
      <t xml:space="preserve"> </t>
    </r>
  </si>
  <si>
    <r>
      <rPr>
        <sz val="14"/>
        <color rgb="FF376092"/>
        <rFont val="Tahoma"/>
        <family val="2"/>
      </rPr>
      <t>Feuille de travail de la maladie ONCHO</t>
    </r>
  </si>
  <si>
    <r>
      <rPr>
        <sz val="14"/>
        <color rgb="FF376092"/>
        <rFont val="Tahoma"/>
        <family val="2"/>
      </rPr>
      <t>Feuille de travail de la maladie SCH</t>
    </r>
  </si>
  <si>
    <r>
      <rPr>
        <sz val="14"/>
        <color rgb="FF376092"/>
        <rFont val="Tahoma"/>
        <family val="2"/>
      </rPr>
      <t>Feuille de travail de la maladie GeoH</t>
    </r>
  </si>
  <si>
    <r>
      <rPr>
        <sz val="14"/>
        <color rgb="FF376092"/>
        <rFont val="Tahoma"/>
        <family val="2"/>
      </rPr>
      <t>Feuille de travail pour le trachome</t>
    </r>
  </si>
  <si>
    <r>
      <rPr>
        <b/>
        <sz val="10"/>
        <color rgb="FF262626"/>
        <rFont val="Tahoma"/>
        <family val="2"/>
      </rPr>
      <t>Période de déclaration</t>
    </r>
  </si>
  <si>
    <r>
      <rPr>
        <b/>
        <sz val="10"/>
        <color rgb="FF262626"/>
        <rFont val="Tahoma"/>
        <family val="2"/>
      </rPr>
      <t>Nombre total de districts dans le pays</t>
    </r>
  </si>
  <si>
    <r>
      <rPr>
        <b/>
        <sz val="10"/>
        <color rgb="FF262626"/>
        <rFont val="Tahoma"/>
        <family val="2"/>
      </rPr>
      <t>Nombre total de districts traités avec l’appui de l’USAID</t>
    </r>
  </si>
  <si>
    <r>
      <rPr>
        <b/>
        <sz val="10"/>
        <color rgb="FF262626"/>
        <rFont val="Tahoma"/>
        <family val="2"/>
      </rPr>
      <t>Nombre total de districts qui ont soumis un rapport de traitement complet</t>
    </r>
  </si>
  <si>
    <r>
      <rPr>
        <b/>
        <sz val="10"/>
        <color rgb="FF000000"/>
        <rFont val="Tahoma"/>
        <family val="2"/>
      </rPr>
      <t>Taux de croissance de la population (national)</t>
    </r>
  </si>
  <si>
    <r>
      <rPr>
        <b/>
        <sz val="10"/>
        <color rgb="FF000000"/>
        <rFont val="Tahoma"/>
        <family val="2"/>
      </rPr>
      <t>% de la population féminine par rapport à la population totale (national)</t>
    </r>
  </si>
  <si>
    <r>
      <rPr>
        <b/>
        <sz val="10"/>
        <color rgb="FF000000"/>
        <rFont val="Tahoma"/>
        <family val="2"/>
      </rPr>
      <t>% EAP par rapport à la population totale (national)</t>
    </r>
  </si>
  <si>
    <r>
      <rPr>
        <b/>
        <sz val="10"/>
        <color rgb="FF000000"/>
        <rFont val="Tahoma"/>
        <family val="2"/>
      </rPr>
      <t>% EAS par r</t>
    </r>
    <r>
      <rPr>
        <b/>
        <sz val="10"/>
        <color rgb="FF000000"/>
        <rFont val="Tahoma"/>
        <family val="2"/>
      </rPr>
      <t>apport à la population totale (national)</t>
    </r>
  </si>
  <si>
    <r>
      <rPr>
        <b/>
        <sz val="10"/>
        <color rgb="FF000000"/>
        <rFont val="Arial"/>
        <family val="2"/>
      </rPr>
      <t>Médicament en rupture de stock</t>
    </r>
  </si>
  <si>
    <r>
      <rPr>
        <b/>
        <sz val="10"/>
        <color rgb="FF000000"/>
        <rFont val="Arial"/>
        <family val="2"/>
      </rPr>
      <t>Nombre d’individus traités - tour n° 1 (financement USAID)</t>
    </r>
  </si>
  <si>
    <r>
      <rPr>
        <b/>
        <sz val="10"/>
        <color rgb="FF000000"/>
        <rFont val="Arial"/>
        <family val="2"/>
      </rPr>
      <t>Nombre de femmes traitées - tour n° 1 (financement USAID)</t>
    </r>
  </si>
  <si>
    <r>
      <rPr>
        <b/>
        <sz val="10"/>
        <color rgb="FF000000"/>
        <rFont val="Arial"/>
        <family val="2"/>
      </rPr>
      <t>Nombre d’EAP cibles avec l’appui USAID - tour n° 1</t>
    </r>
  </si>
  <si>
    <r>
      <rPr>
        <b/>
        <sz val="10"/>
        <color rgb="FF000000"/>
        <rFont val="Arial"/>
        <family val="2"/>
      </rPr>
      <t>Nombre d’EAS cibles avec l’appui USAID - tour n° 1</t>
    </r>
  </si>
  <si>
    <r>
      <rPr>
        <b/>
        <sz val="10"/>
        <color rgb="FF000000"/>
        <rFont val="Arial"/>
        <family val="2"/>
      </rPr>
      <t>Nombre de HRA cibles avec l’appui USAID - tour n° 1</t>
    </r>
  </si>
  <si>
    <r>
      <rPr>
        <b/>
        <sz val="10"/>
        <color rgb="FF000000"/>
        <rFont val="Arial"/>
        <family val="2"/>
      </rPr>
      <t>Nombre d’EAP cibles avec l’appui USAID - tour n° 2</t>
    </r>
  </si>
  <si>
    <r>
      <rPr>
        <b/>
        <sz val="10"/>
        <color rgb="FF000000"/>
        <rFont val="Arial"/>
        <family val="2"/>
      </rPr>
      <t>Nombre d’EAS cibles avec l’appui USAID - tour n° 2</t>
    </r>
  </si>
  <si>
    <r>
      <rPr>
        <b/>
        <sz val="10"/>
        <color rgb="FF000000"/>
        <rFont val="Arial"/>
        <family val="2"/>
      </rPr>
      <t>Nombre de HRA cibles avec l’appui USAID - tour n° 2</t>
    </r>
  </si>
  <si>
    <r>
      <rPr>
        <sz val="12"/>
        <color rgb="FF000000"/>
        <rFont val="Gill Sans MT"/>
        <family val="2"/>
      </rPr>
      <t>Ce formulaire doit être utilisé pour communiquer les données au niveau des districts spécifiques à des maladies.</t>
    </r>
    <r>
      <rPr>
        <sz val="12"/>
        <color rgb="FF000000"/>
        <rFont val="Gill Sans MT"/>
        <family val="2"/>
      </rPr>
      <t xml:space="preserve">  </t>
    </r>
    <r>
      <rPr>
        <sz val="12"/>
        <color rgb="FF000000"/>
        <rFont val="Gill Sans MT"/>
        <family val="2"/>
      </rPr>
      <t>Veuillez consulter les Instructions du cahier de travail des maladies pour obtenir des conseils supplémentaires.</t>
    </r>
  </si>
  <si>
    <r>
      <rPr>
        <sz val="12"/>
        <color rgb="FF000000"/>
        <rFont val="Gill Sans MT"/>
        <family val="2"/>
      </rPr>
      <t>Ce formulaire a été élaboré par l’équipe de suivi et évaluation (S</t>
    </r>
    <r>
      <rPr>
        <sz val="12"/>
        <color rgb="FF000000"/>
        <rFont val="Gill Sans MT"/>
        <family val="2"/>
      </rPr>
      <t>&amp;</t>
    </r>
    <r>
      <rPr>
        <sz val="12"/>
        <color rgb="FF000000"/>
        <rFont val="Gill Sans MT"/>
        <family val="2"/>
      </rPr>
      <t>E) du programme ENVISION chez RTI International, avec l’aide d’un financement de l’Agence des États-Unis pour le développement international (United States Agency for International Development, USAID), en vertu du contrat de coopération n° AID-OAA-A-11-00048.</t>
    </r>
    <r>
      <rPr>
        <sz val="12"/>
        <color rgb="FF000000"/>
        <rFont val="Gill Sans MT"/>
        <family val="2"/>
      </rPr>
      <t xml:space="preserve">  </t>
    </r>
  </si>
  <si>
    <r>
      <rPr>
        <b/>
        <sz val="10"/>
        <color rgb="FF000000"/>
        <rFont val="Arial"/>
        <family val="2"/>
      </rPr>
      <t xml:space="preserve">Nombre d’individus traités - tour n° 1 </t>
    </r>
    <r>
      <rPr>
        <b/>
        <sz val="10"/>
        <color theme="1"/>
        <rFont val="Arial"/>
        <family val="2"/>
      </rPr>
      <t xml:space="preserve">
</t>
    </r>
    <r>
      <rPr>
        <b/>
        <sz val="10"/>
        <color rgb="FF000000"/>
        <rFont val="Arial"/>
        <family val="2"/>
      </rPr>
      <t>(tous financements confondus)</t>
    </r>
  </si>
  <si>
    <r>
      <rPr>
        <b/>
        <sz val="10"/>
        <color rgb="FF000000"/>
        <rFont val="Arial"/>
        <family val="2"/>
      </rPr>
      <t xml:space="preserve">Nombre d’individus traités - tour n° 2 </t>
    </r>
    <r>
      <rPr>
        <b/>
        <sz val="10"/>
        <color theme="1"/>
        <rFont val="Arial"/>
        <family val="2"/>
      </rPr>
      <t xml:space="preserve">
</t>
    </r>
    <r>
      <rPr>
        <b/>
        <sz val="10"/>
        <color rgb="FF000000"/>
        <rFont val="Arial"/>
        <family val="2"/>
      </rPr>
      <t>(tous financements confondus)</t>
    </r>
  </si>
  <si>
    <r>
      <rPr>
        <b/>
        <sz val="10"/>
        <color rgb="FF000000"/>
        <rFont val="Arial"/>
        <family val="2"/>
      </rPr>
      <t>Nombre d’individus traités - tour n° 2</t>
    </r>
    <r>
      <rPr>
        <b/>
        <sz val="10"/>
        <color theme="1"/>
        <rFont val="Arial"/>
        <family val="2"/>
      </rPr>
      <t xml:space="preserve">
</t>
    </r>
    <r>
      <rPr>
        <b/>
        <sz val="10"/>
        <color rgb="FF000000"/>
        <rFont val="Arial"/>
        <family val="2"/>
      </rPr>
      <t>(tous financements confondus)</t>
    </r>
  </si>
  <si>
    <r>
      <rPr>
        <b/>
        <sz val="10"/>
        <color rgb="FF000000"/>
        <rFont val="Arial"/>
        <family val="2"/>
      </rPr>
      <t>Nombre d’individus traités - tour n° 1</t>
    </r>
    <r>
      <rPr>
        <b/>
        <sz val="10"/>
        <color theme="1"/>
        <rFont val="Arial"/>
        <family val="2"/>
      </rPr>
      <t xml:space="preserve">
</t>
    </r>
    <r>
      <rPr>
        <b/>
        <sz val="10"/>
        <color rgb="FF000000"/>
        <rFont val="Arial"/>
        <family val="2"/>
      </rPr>
      <t>(tous financements confondus)</t>
    </r>
  </si>
  <si>
    <r>
      <rPr>
        <sz val="11"/>
        <color rgb="FF000000"/>
        <rFont val="Calibri"/>
        <family val="2"/>
      </rPr>
      <t>Exercice 2013 (d’octobre 2012 à septembre 2013)</t>
    </r>
  </si>
  <si>
    <r>
      <rPr>
        <sz val="11"/>
        <color rgb="FF000000"/>
        <rFont val="Calibri"/>
        <family val="2"/>
      </rPr>
      <t>Dans l’attente de l’arrêt-mise en œuvre/résultats de l’évaluation TDM</t>
    </r>
  </si>
  <si>
    <r>
      <rPr>
        <sz val="11"/>
        <color rgb="FF000000"/>
        <rFont val="Calibri"/>
        <family val="2"/>
      </rPr>
      <t>Filtration de l’urine</t>
    </r>
  </si>
  <si>
    <r>
      <rPr>
        <sz val="11"/>
        <color rgb="FF000000"/>
        <rFont val="Calibri"/>
        <family val="2"/>
      </rPr>
      <t>Bandelette réactive</t>
    </r>
  </si>
  <si>
    <r>
      <rPr>
        <sz val="11"/>
        <color rgb="FF000000"/>
        <rFont val="Calibri"/>
        <family val="2"/>
      </rPr>
      <t>Non financé</t>
    </r>
  </si>
  <si>
    <r>
      <rPr>
        <sz val="11"/>
        <color rgb="FF000000"/>
        <rFont val="Calibri"/>
        <family val="2"/>
      </rPr>
      <t>Autre financement de l’USAID</t>
    </r>
  </si>
  <si>
    <r>
      <rPr>
        <sz val="14"/>
        <color rgb="FF595959"/>
        <rFont val="Tahoma"/>
        <family val="2"/>
      </rPr>
      <t>Feuille de travail du statut</t>
    </r>
  </si>
  <si>
    <r>
      <rPr>
        <b/>
        <sz val="12"/>
        <color rgb="FFFFFFFF"/>
        <rFont val="Arial"/>
        <family val="2"/>
      </rPr>
      <t>Statut</t>
    </r>
  </si>
  <si>
    <r>
      <rPr>
        <sz val="11"/>
        <color rgb="FF000000"/>
        <rFont val="Calibri"/>
        <family val="2"/>
      </rPr>
      <t>Statut de l’onglet</t>
    </r>
  </si>
  <si>
    <r>
      <rPr>
        <sz val="11"/>
        <color rgb="FF000000"/>
        <rFont val="Calibri"/>
        <family val="2"/>
      </rPr>
      <t>En progression</t>
    </r>
  </si>
  <si>
    <r>
      <rPr>
        <sz val="12"/>
        <color rgb="FF262626"/>
        <rFont val="Tahoma"/>
        <family val="2"/>
      </rPr>
      <t>Pays</t>
    </r>
  </si>
  <si>
    <r>
      <rPr>
        <sz val="14"/>
        <color rgb="FF595959"/>
        <rFont val="Tahoma"/>
        <family val="2"/>
      </rPr>
      <t>Récapitulatif</t>
    </r>
  </si>
  <si>
    <r>
      <rPr>
        <b/>
        <sz val="10"/>
        <color rgb="FF000000"/>
        <rFont val="Arial"/>
        <family val="2"/>
      </rPr>
      <t>Nombre total d’individus traités (tous financements confondus)</t>
    </r>
  </si>
  <si>
    <r>
      <rPr>
        <b/>
        <sz val="10"/>
        <color rgb="FF000000"/>
        <rFont val="Arial"/>
        <family val="2"/>
      </rPr>
      <t>Nombre total d’individus traités (financement USAID)</t>
    </r>
  </si>
  <si>
    <r>
      <rPr>
        <b/>
        <sz val="10"/>
        <color rgb="FF000000"/>
        <rFont val="Arial"/>
        <family val="2"/>
      </rPr>
      <t>Au moins une MTN</t>
    </r>
  </si>
  <si>
    <r>
      <rPr>
        <b/>
        <sz val="10"/>
        <color rgb="FF000000"/>
        <rFont val="Arial"/>
        <family val="2"/>
      </rPr>
      <t>Nombre total d’individus</t>
    </r>
  </si>
  <si>
    <r>
      <rPr>
        <b/>
        <sz val="10"/>
        <color rgb="FF000000"/>
        <rFont val="Arial"/>
        <family val="2"/>
      </rPr>
      <t>Nombre total de districts</t>
    </r>
  </si>
  <si>
    <r>
      <rPr>
        <sz val="14"/>
        <color rgb="FF595959"/>
        <rFont val="Tahoma"/>
        <family val="2"/>
      </rPr>
      <t>Récapitulatif spécifique au district</t>
    </r>
  </si>
  <si>
    <r>
      <rPr>
        <sz val="11"/>
        <color rgb="FF000000"/>
        <rFont val="Calibri"/>
        <family val="2"/>
      </rPr>
      <t>Enquête d’évaluation de transmission I : surveillance post-TDM</t>
    </r>
  </si>
  <si>
    <r>
      <rPr>
        <sz val="11"/>
        <color rgb="FF000000"/>
        <rFont val="Calibri"/>
        <family val="2"/>
      </rPr>
      <t>Enquête d’évaluation de transmission II : surveillance post-TDM</t>
    </r>
  </si>
  <si>
    <r>
      <rPr>
        <sz val="10"/>
        <color rgb="FF000000"/>
        <rFont val="Tahoma"/>
        <family val="2"/>
      </rPr>
      <t>Nombre de districts devant être cartographiés</t>
    </r>
  </si>
  <si>
    <r>
      <rPr>
        <sz val="10"/>
        <color rgb="FF000000"/>
        <rFont val="Tahoma"/>
        <family val="2"/>
      </rPr>
      <t>Nombre de districts dont la cartographie a été effectuée</t>
    </r>
  </si>
  <si>
    <r>
      <rPr>
        <sz val="10"/>
        <color rgb="FF000000"/>
        <rFont val="Tahoma"/>
        <family val="2"/>
      </rPr>
      <t>Nombre de districts non cartographiés mais non suspectés</t>
    </r>
  </si>
  <si>
    <r>
      <rPr>
        <sz val="10"/>
        <color rgb="FF000000"/>
        <rFont val="Tahoma"/>
        <family val="2"/>
      </rPr>
      <t>Nombre de districts non endémiques au-dessus du seuil de traitement</t>
    </r>
  </si>
  <si>
    <r>
      <rPr>
        <sz val="10"/>
        <color rgb="FF000000"/>
        <rFont val="Tahoma"/>
        <family val="2"/>
      </rPr>
      <t>Nombre de districts endémiques au-dessus du seuil de traitement</t>
    </r>
  </si>
  <si>
    <r>
      <rPr>
        <sz val="10"/>
        <color rgb="FF000000"/>
        <rFont val="Tahoma"/>
        <family val="2"/>
      </rPr>
      <t>Nombre de districts dans l’attente de la mise en œuvre ou des résultats de l’enquête d’impact</t>
    </r>
  </si>
  <si>
    <r>
      <rPr>
        <sz val="10"/>
        <color rgb="FF000000"/>
        <rFont val="Tahoma"/>
        <family val="2"/>
      </rPr>
      <t>Population traitée avec le TDM - financement USAID</t>
    </r>
  </si>
  <si>
    <r>
      <rPr>
        <sz val="10"/>
        <color rgb="FF000000"/>
        <rFont val="Tahoma"/>
        <family val="2"/>
      </rPr>
      <t>Nombre de districts ciblés pour le TDM - Financement USAID</t>
    </r>
  </si>
  <si>
    <r>
      <rPr>
        <sz val="10"/>
        <color rgb="FF000000"/>
        <rFont val="Tahoma"/>
        <family val="2"/>
      </rPr>
      <t>EAP ciblés pour le TDM - financement USAID</t>
    </r>
  </si>
  <si>
    <r>
      <rPr>
        <sz val="10"/>
        <color rgb="FF000000"/>
        <rFont val="Tahoma"/>
        <family val="2"/>
      </rPr>
      <t>EAS ciblés pour le TDM - financement USAID</t>
    </r>
  </si>
  <si>
    <r>
      <rPr>
        <sz val="10"/>
        <color rgb="FF000000"/>
        <rFont val="Tahoma"/>
        <family val="2"/>
      </rPr>
      <t>HRA ciblés pour le TDM - financement USAID</t>
    </r>
  </si>
  <si>
    <r>
      <rPr>
        <sz val="10"/>
        <color rgb="FF000000"/>
        <rFont val="Tahoma"/>
        <family val="2"/>
      </rPr>
      <t>EAP traités avec le TDM - financement USAID</t>
    </r>
  </si>
  <si>
    <r>
      <rPr>
        <sz val="10"/>
        <color rgb="FF000000"/>
        <rFont val="Tahoma"/>
        <family val="2"/>
      </rPr>
      <t>EAS traités avec le TDM - financement USAID</t>
    </r>
  </si>
  <si>
    <r>
      <rPr>
        <sz val="10"/>
        <color rgb="FF000000"/>
        <rFont val="Tahoma"/>
        <family val="2"/>
      </rPr>
      <t>Nombre de districts traités avec le TDM - Financement USAID</t>
    </r>
  </si>
  <si>
    <r>
      <rPr>
        <sz val="10"/>
        <color rgb="FF000000"/>
        <rFont val="Tahoma"/>
        <family val="2"/>
      </rPr>
      <t>Couverture du programme - financement USAID</t>
    </r>
  </si>
  <si>
    <r>
      <rPr>
        <sz val="10"/>
        <color rgb="FF000000"/>
        <rFont val="Tahoma"/>
        <family val="2"/>
      </rPr>
      <t>Couverture épidémiologique - financement USAID</t>
    </r>
  </si>
  <si>
    <r>
      <rPr>
        <sz val="10"/>
        <color rgb="FF000000"/>
        <rFont val="Tahoma"/>
        <family val="2"/>
      </rPr>
      <t>Couverture géographique - financement USAID</t>
    </r>
  </si>
  <si>
    <r>
      <rPr>
        <b/>
        <sz val="11"/>
        <color rgb="FF000000"/>
        <rFont val="Arial"/>
        <family val="2"/>
      </rPr>
      <t>Districts</t>
    </r>
  </si>
  <si>
    <r>
      <rPr>
        <b/>
        <sz val="11"/>
        <color rgb="FF000000"/>
        <rFont val="Arial"/>
        <family val="2"/>
      </rPr>
      <t>Individus</t>
    </r>
  </si>
  <si>
    <r>
      <rPr>
        <b/>
        <sz val="11"/>
        <color rgb="FF000000"/>
        <rFont val="Arial"/>
        <family val="2"/>
      </rPr>
      <t>Couverture</t>
    </r>
  </si>
  <si>
    <r>
      <rPr>
        <sz val="11"/>
        <color rgb="FF000000"/>
        <rFont val="Calibri"/>
        <family val="2"/>
      </rPr>
      <t>Statut des feuilles de travail</t>
    </r>
  </si>
  <si>
    <r>
      <rPr>
        <sz val="11"/>
        <color rgb="FF000000"/>
        <rFont val="Calibri"/>
        <family val="2"/>
      </rPr>
      <t>Non applicable</t>
    </r>
  </si>
  <si>
    <r>
      <rPr>
        <sz val="11"/>
        <color rgb="FF000000"/>
        <rFont val="Calibri"/>
        <family val="2"/>
      </rPr>
      <t>Examen</t>
    </r>
  </si>
  <si>
    <r>
      <rPr>
        <sz val="11"/>
        <color rgb="FF000000"/>
        <rFont val="Calibri"/>
        <family val="2"/>
      </rPr>
      <t>Financement par le biais du gouvernement ou d’autres partenaires uniquement</t>
    </r>
  </si>
  <si>
    <r>
      <rPr>
        <b/>
        <sz val="10"/>
        <color rgb="FF000000"/>
        <rFont val="Arial"/>
        <family val="2"/>
      </rPr>
      <t>Source de financement - tour n° 1</t>
    </r>
  </si>
  <si>
    <r>
      <rPr>
        <b/>
        <sz val="10"/>
        <color rgb="FF000000"/>
        <rFont val="Arial"/>
        <family val="2"/>
      </rPr>
      <t>Source de financement - tour n° 2</t>
    </r>
  </si>
  <si>
    <r>
      <rPr>
        <b/>
        <sz val="10"/>
        <color rgb="FF000000"/>
        <rFont val="Arial"/>
        <family val="2"/>
      </rPr>
      <t>Source de financement - tour n° 1</t>
    </r>
    <r>
      <rPr>
        <b/>
        <sz val="10"/>
        <color rgb="FF000000"/>
        <rFont val="Arial"/>
        <family val="2"/>
      </rPr>
      <t xml:space="preserve"> </t>
    </r>
  </si>
  <si>
    <r>
      <rPr>
        <b/>
        <sz val="10"/>
        <color rgb="FF000000"/>
        <rFont val="Arial"/>
        <family val="2"/>
      </rPr>
      <t>Sourc</t>
    </r>
    <r>
      <rPr>
        <b/>
        <sz val="10"/>
        <color rgb="FF000000"/>
        <rFont val="Arial"/>
        <family val="2"/>
      </rPr>
      <t>e de financement - tour n° 2</t>
    </r>
    <r>
      <rPr>
        <b/>
        <sz val="10"/>
        <color rgb="FF000000"/>
        <rFont val="Arial"/>
        <family val="2"/>
      </rPr>
      <t xml:space="preserve"> </t>
    </r>
  </si>
  <si>
    <r>
      <rPr>
        <b/>
        <sz val="10"/>
        <color rgb="FF000000"/>
        <rFont val="Arial"/>
        <family val="2"/>
      </rPr>
      <t>Nombre d’</t>
    </r>
    <r>
      <rPr>
        <b/>
        <sz val="10"/>
        <color rgb="FF000000"/>
        <rFont val="Arial"/>
        <family val="2"/>
      </rPr>
      <t xml:space="preserve">hommes traités - tour n° 1 </t>
    </r>
    <r>
      <rPr>
        <b/>
        <sz val="10"/>
        <color theme="1"/>
        <rFont val="Arial"/>
        <family val="2"/>
      </rPr>
      <t xml:space="preserve">
</t>
    </r>
    <r>
      <rPr>
        <b/>
        <sz val="10"/>
        <color rgb="FF000000"/>
        <rFont val="Arial"/>
        <family val="2"/>
      </rPr>
      <t>(tous financements confondus)</t>
    </r>
  </si>
  <si>
    <r>
      <rPr>
        <b/>
        <sz val="10"/>
        <color rgb="FF000000"/>
        <rFont val="Arial"/>
        <family val="2"/>
      </rPr>
      <t xml:space="preserve">Nombre d’EAP traités - tour n° 1 </t>
    </r>
    <r>
      <rPr>
        <b/>
        <sz val="10"/>
        <color theme="1"/>
        <rFont val="Arial"/>
        <family val="2"/>
      </rPr>
      <t xml:space="preserve">
</t>
    </r>
    <r>
      <rPr>
        <b/>
        <sz val="10"/>
        <color rgb="FF000000"/>
        <rFont val="Arial"/>
        <family val="2"/>
      </rPr>
      <t>(tous financements confondus)</t>
    </r>
  </si>
  <si>
    <r>
      <rPr>
        <b/>
        <sz val="10"/>
        <color rgb="FF000000"/>
        <rFont val="Arial"/>
        <family val="2"/>
      </rPr>
      <t xml:space="preserve">Nombre d’EAS traités - tour n° 1 </t>
    </r>
    <r>
      <rPr>
        <b/>
        <sz val="10"/>
        <color theme="1"/>
        <rFont val="Arial"/>
        <family val="2"/>
      </rPr>
      <t xml:space="preserve">
</t>
    </r>
    <r>
      <rPr>
        <b/>
        <sz val="10"/>
        <color rgb="FF000000"/>
        <rFont val="Arial"/>
        <family val="2"/>
      </rPr>
      <t>(tous financements confondus)</t>
    </r>
  </si>
  <si>
    <r>
      <rPr>
        <b/>
        <sz val="10"/>
        <color rgb="FF000000"/>
        <rFont val="Arial"/>
        <family val="2"/>
      </rPr>
      <t xml:space="preserve">Nombre de HRA traités - tour n° 1 </t>
    </r>
    <r>
      <rPr>
        <b/>
        <sz val="10"/>
        <color theme="1"/>
        <rFont val="Arial"/>
        <family val="2"/>
      </rPr>
      <t xml:space="preserve">
</t>
    </r>
    <r>
      <rPr>
        <b/>
        <sz val="10"/>
        <color rgb="FF000000"/>
        <rFont val="Arial"/>
        <family val="2"/>
      </rPr>
      <t>(tous financements confondus)</t>
    </r>
  </si>
  <si>
    <r>
      <rPr>
        <b/>
        <sz val="10"/>
        <color rgb="FF000000"/>
        <rFont val="Arial"/>
        <family val="2"/>
      </rPr>
      <t xml:space="preserve">Nombre d’EAP traités - tour n° 2 </t>
    </r>
    <r>
      <rPr>
        <b/>
        <sz val="10"/>
        <color theme="1"/>
        <rFont val="Arial"/>
        <family val="2"/>
      </rPr>
      <t xml:space="preserve">
</t>
    </r>
    <r>
      <rPr>
        <b/>
        <sz val="10"/>
        <color rgb="FF000000"/>
        <rFont val="Arial"/>
        <family val="2"/>
      </rPr>
      <t>(tous financements confondus)</t>
    </r>
  </si>
  <si>
    <r>
      <rPr>
        <b/>
        <sz val="10"/>
        <color rgb="FF000000"/>
        <rFont val="Arial"/>
        <family val="2"/>
      </rPr>
      <t xml:space="preserve">Nombre d’EAS traités - tour n° 2 </t>
    </r>
    <r>
      <rPr>
        <b/>
        <sz val="10"/>
        <color theme="1"/>
        <rFont val="Arial"/>
        <family val="2"/>
      </rPr>
      <t xml:space="preserve">
</t>
    </r>
    <r>
      <rPr>
        <b/>
        <sz val="10"/>
        <color rgb="FF000000"/>
        <rFont val="Arial"/>
        <family val="2"/>
      </rPr>
      <t>(tous financements confondus)</t>
    </r>
  </si>
  <si>
    <r>
      <rPr>
        <b/>
        <sz val="10"/>
        <color rgb="FF000000"/>
        <rFont val="Arial"/>
        <family val="2"/>
      </rPr>
      <t xml:space="preserve">Nombre de HRA traités - tour n° 2 </t>
    </r>
    <r>
      <rPr>
        <b/>
        <sz val="10"/>
        <color theme="1"/>
        <rFont val="Arial"/>
        <family val="2"/>
      </rPr>
      <t xml:space="preserve">
</t>
    </r>
    <r>
      <rPr>
        <b/>
        <sz val="10"/>
        <color rgb="FF000000"/>
        <rFont val="Arial"/>
        <family val="2"/>
      </rPr>
      <t>(tous financements confondus)</t>
    </r>
  </si>
  <si>
    <r>
      <rPr>
        <sz val="10"/>
        <color rgb="FF000000"/>
        <rFont val="Tahoma"/>
        <family val="2"/>
      </rPr>
      <t>HRA traités avec le TDM - financement USAID</t>
    </r>
  </si>
  <si>
    <r>
      <rPr>
        <b/>
        <sz val="10"/>
        <color rgb="FF000000"/>
        <rFont val="Arial"/>
        <family val="2"/>
      </rPr>
      <t>Nombre d’EAP cibles (financement USAID)</t>
    </r>
  </si>
  <si>
    <r>
      <rPr>
        <b/>
        <sz val="10"/>
        <color rgb="FF000000"/>
        <rFont val="Arial"/>
        <family val="2"/>
      </rPr>
      <t>HRA traités (financement USAID)</t>
    </r>
  </si>
  <si>
    <r>
      <rPr>
        <b/>
        <sz val="11"/>
        <color rgb="FFFFFFFF"/>
        <rFont val="Arial"/>
        <family val="2"/>
      </rPr>
      <t>Oncho (Max au tour n° 1 et au tour n° 2)</t>
    </r>
  </si>
  <si>
    <r>
      <rPr>
        <b/>
        <sz val="11"/>
        <color rgb="FFFFFFFF"/>
        <rFont val="Arial"/>
        <family val="2"/>
      </rPr>
      <t>GeoH (Max au tour n° 1 et au tour n° 2)</t>
    </r>
  </si>
  <si>
    <r>
      <rPr>
        <b/>
        <sz val="12"/>
        <color rgb="FFFFFFFF"/>
        <rFont val="Arial"/>
        <family val="2"/>
      </rPr>
      <t>Onglet</t>
    </r>
  </si>
  <si>
    <r>
      <rPr>
        <sz val="10"/>
        <color rgb="FF000000"/>
        <rFont val="Tahoma"/>
        <family val="2"/>
      </rPr>
      <t>Nombre de districts où les critères d’arrêt du TDM ont été atteints</t>
    </r>
  </si>
  <si>
    <r>
      <rPr>
        <sz val="10"/>
        <color rgb="FF000000"/>
        <rFont val="Tahoma"/>
        <family val="2"/>
      </rPr>
      <t>Nombre d’individus dans les districts où les critères d’arrêt du TDM ont été atteints</t>
    </r>
  </si>
  <si>
    <r>
      <rPr>
        <b/>
        <sz val="10"/>
        <color rgb="FF000000"/>
        <rFont val="Arial"/>
        <family val="2"/>
      </rPr>
      <t>Prévalence d’une quelconque infection GeoH qui sert actuellement de base aux décisions de traitement</t>
    </r>
  </si>
  <si>
    <r>
      <rPr>
        <sz val="11"/>
        <color rgb="FF000000"/>
        <rFont val="Calibri"/>
        <family val="2"/>
      </rPr>
      <t>A atteint OUI (objectif ultime d’intervention) - A (TF </t>
    </r>
    <r>
      <rPr>
        <sz val="11"/>
        <color rgb="FF000000"/>
        <rFont val="Calibri"/>
        <family val="2"/>
      </rPr>
      <t>&lt;</t>
    </r>
    <r>
      <rPr>
        <sz val="11"/>
        <color rgb="FF000000"/>
        <rFont val="Calibri"/>
        <family val="2"/>
      </rPr>
      <t> 5 % au niveau des sous-districts)</t>
    </r>
  </si>
  <si>
    <r>
      <rPr>
        <sz val="11"/>
        <color rgb="FF000000"/>
        <rFont val="Calibri"/>
        <family val="2"/>
      </rPr>
      <t>1</t>
    </r>
  </si>
  <si>
    <r>
      <rPr>
        <sz val="11"/>
        <color rgb="FF000000"/>
        <rFont val="Calibri"/>
        <family val="2"/>
      </rPr>
      <t>2</t>
    </r>
  </si>
  <si>
    <r>
      <rPr>
        <sz val="11"/>
        <color rgb="FF000000"/>
        <rFont val="Calibri"/>
        <family val="2"/>
      </rPr>
      <t>3</t>
    </r>
  </si>
  <si>
    <r>
      <rPr>
        <sz val="11"/>
        <color rgb="FF000000"/>
        <rFont val="Calibri"/>
        <family val="2"/>
      </rPr>
      <t>4</t>
    </r>
  </si>
  <si>
    <r>
      <rPr>
        <sz val="11"/>
        <color rgb="FF000000"/>
        <rFont val="Calibri"/>
        <family val="2"/>
      </rPr>
      <t>5</t>
    </r>
  </si>
  <si>
    <r>
      <rPr>
        <sz val="11"/>
        <color rgb="FF000000"/>
        <rFont val="Calibri"/>
        <family val="2"/>
      </rPr>
      <t>6</t>
    </r>
  </si>
  <si>
    <r>
      <rPr>
        <sz val="11"/>
        <color rgb="FF000000"/>
        <rFont val="Calibri"/>
        <family val="2"/>
      </rPr>
      <t>7</t>
    </r>
  </si>
  <si>
    <r>
      <rPr>
        <sz val="11"/>
        <color rgb="FF000000"/>
        <rFont val="Calibri"/>
        <family val="2"/>
      </rPr>
      <t>8</t>
    </r>
  </si>
  <si>
    <r>
      <rPr>
        <sz val="11"/>
        <color rgb="FF000000"/>
        <rFont val="Calibri"/>
        <family val="2"/>
      </rPr>
      <t>9</t>
    </r>
  </si>
  <si>
    <r>
      <rPr>
        <sz val="11"/>
        <color rgb="FF000000"/>
        <rFont val="Calibri"/>
        <family val="2"/>
      </rPr>
      <t>10</t>
    </r>
  </si>
  <si>
    <r>
      <rPr>
        <sz val="11"/>
        <color rgb="FF000000"/>
        <rFont val="Calibri"/>
        <family val="2"/>
      </rPr>
      <t>11</t>
    </r>
  </si>
  <si>
    <r>
      <rPr>
        <sz val="11"/>
        <color rgb="FF000000"/>
        <rFont val="Calibri"/>
        <family val="2"/>
      </rPr>
      <t>12</t>
    </r>
  </si>
  <si>
    <r>
      <rPr>
        <sz val="11"/>
        <color rgb="FF000000"/>
        <rFont val="Calibri"/>
        <family val="2"/>
      </rPr>
      <t>13</t>
    </r>
  </si>
  <si>
    <r>
      <rPr>
        <sz val="11"/>
        <color rgb="FF000000"/>
        <rFont val="Calibri"/>
        <family val="2"/>
      </rPr>
      <t>14</t>
    </r>
  </si>
  <si>
    <r>
      <rPr>
        <sz val="11"/>
        <color rgb="FF000000"/>
        <rFont val="Calibri"/>
        <family val="2"/>
      </rPr>
      <t>15</t>
    </r>
  </si>
  <si>
    <r>
      <rPr>
        <sz val="11"/>
        <color rgb="FF000000"/>
        <rFont val="Calibri"/>
        <family val="2"/>
      </rPr>
      <t>Type d’enquête de la prévalence effectué (GeoH)</t>
    </r>
  </si>
  <si>
    <r>
      <rPr>
        <b/>
        <sz val="10"/>
        <color rgb="FF000000"/>
        <rFont val="Arial"/>
        <family val="2"/>
      </rPr>
      <t xml:space="preserve">Nombre d’EAP traités - tour n° 2 </t>
    </r>
    <r>
      <rPr>
        <b/>
        <sz val="10"/>
        <color theme="1"/>
        <rFont val="Arial"/>
        <family val="2"/>
      </rPr>
      <t xml:space="preserve">
</t>
    </r>
    <r>
      <rPr>
        <b/>
        <sz val="10"/>
        <color rgb="FF000000"/>
        <rFont val="Arial"/>
        <family val="2"/>
      </rPr>
      <t>(financement USAID)</t>
    </r>
  </si>
  <si>
    <r>
      <rPr>
        <b/>
        <sz val="10"/>
        <color rgb="FF000000"/>
        <rFont val="Arial"/>
        <family val="2"/>
      </rPr>
      <t xml:space="preserve">Nombre d’EAS traités - tour n° 2 </t>
    </r>
    <r>
      <rPr>
        <b/>
        <sz val="10"/>
        <color theme="1"/>
        <rFont val="Arial"/>
        <family val="2"/>
      </rPr>
      <t xml:space="preserve">
</t>
    </r>
    <r>
      <rPr>
        <b/>
        <sz val="10"/>
        <color rgb="FF000000"/>
        <rFont val="Arial"/>
        <family val="2"/>
      </rPr>
      <t>(financement USAID)</t>
    </r>
  </si>
  <si>
    <r>
      <rPr>
        <b/>
        <sz val="10"/>
        <color rgb="FF000000"/>
        <rFont val="Arial"/>
        <family val="2"/>
      </rPr>
      <t xml:space="preserve">Nombre d’EAP traités - tour n° 1 </t>
    </r>
    <r>
      <rPr>
        <b/>
        <sz val="10"/>
        <color theme="1"/>
        <rFont val="Arial"/>
        <family val="2"/>
      </rPr>
      <t xml:space="preserve">
</t>
    </r>
    <r>
      <rPr>
        <b/>
        <sz val="10"/>
        <color rgb="FF000000"/>
        <rFont val="Arial"/>
        <family val="2"/>
      </rPr>
      <t>(financement USAID)</t>
    </r>
  </si>
  <si>
    <r>
      <rPr>
        <b/>
        <sz val="10"/>
        <color rgb="FF000000"/>
        <rFont val="Arial"/>
        <family val="2"/>
      </rPr>
      <t xml:space="preserve">Nombre d’EAS traités - tour n° 1 </t>
    </r>
    <r>
      <rPr>
        <b/>
        <sz val="10"/>
        <color theme="1"/>
        <rFont val="Arial"/>
        <family val="2"/>
      </rPr>
      <t xml:space="preserve">
</t>
    </r>
    <r>
      <rPr>
        <b/>
        <sz val="10"/>
        <color rgb="FF000000"/>
        <rFont val="Arial"/>
        <family val="2"/>
      </rPr>
      <t>(financement USAID)</t>
    </r>
  </si>
  <si>
    <r>
      <rPr>
        <sz val="10"/>
        <color rgb="FF000000"/>
        <rFont val="Tahoma"/>
        <family val="2"/>
      </rPr>
      <t>EAP traités avec le TDM  - tous financements confondus</t>
    </r>
  </si>
  <si>
    <r>
      <rPr>
        <sz val="10"/>
        <color rgb="FF000000"/>
        <rFont val="Tahoma"/>
        <family val="2"/>
      </rPr>
      <t>EAS traités avec le TDM - tous financements confondus</t>
    </r>
  </si>
  <si>
    <r>
      <rPr>
        <sz val="10"/>
        <color rgb="FF000000"/>
        <rFont val="Tahoma"/>
        <family val="2"/>
      </rPr>
      <t>HRA traités avec le TDM - tous financements confondus</t>
    </r>
  </si>
  <si>
    <r>
      <rPr>
        <sz val="10"/>
        <color rgb="FF000000"/>
        <rFont val="Tahoma"/>
        <family val="2"/>
      </rPr>
      <t>Femmes traitées avec le TDM - tous financements confondus</t>
    </r>
  </si>
  <si>
    <r>
      <rPr>
        <sz val="10"/>
        <color rgb="FF000000"/>
        <rFont val="Tahoma"/>
        <family val="2"/>
      </rPr>
      <t>Hommes traités avec le TDM - tous financements confondus</t>
    </r>
  </si>
  <si>
    <r>
      <rPr>
        <sz val="10"/>
        <color rgb="FF000000"/>
        <rFont val="Tahoma"/>
        <family val="2"/>
      </rPr>
      <t>Couverture nationale - financement USAID</t>
    </r>
  </si>
  <si>
    <r>
      <rPr>
        <b/>
        <sz val="10"/>
        <color rgb="FF000000"/>
        <rFont val="Arial"/>
        <family val="2"/>
      </rPr>
      <t>HRA traités (tous financements confondus)</t>
    </r>
  </si>
  <si>
    <r>
      <rPr>
        <b/>
        <sz val="10"/>
        <color rgb="FF000000"/>
        <rFont val="Arial"/>
        <family val="2"/>
      </rPr>
      <t xml:space="preserve">Nombre de HRA traités - tour n° 1 </t>
    </r>
    <r>
      <rPr>
        <b/>
        <sz val="10"/>
        <color theme="1"/>
        <rFont val="Arial"/>
        <family val="2"/>
      </rPr>
      <t xml:space="preserve">
</t>
    </r>
    <r>
      <rPr>
        <b/>
        <sz val="10"/>
        <color rgb="FF000000"/>
        <rFont val="Arial"/>
        <family val="2"/>
      </rPr>
      <t>(financement USAID)</t>
    </r>
  </si>
  <si>
    <r>
      <rPr>
        <b/>
        <sz val="10"/>
        <color rgb="FF000000"/>
        <rFont val="Arial"/>
        <family val="2"/>
      </rPr>
      <t xml:space="preserve">Nombre de HRA traités - tour n° 2 </t>
    </r>
    <r>
      <rPr>
        <b/>
        <sz val="10"/>
        <color theme="1"/>
        <rFont val="Arial"/>
        <family val="2"/>
      </rPr>
      <t xml:space="preserve">
</t>
    </r>
    <r>
      <rPr>
        <b/>
        <sz val="10"/>
        <color rgb="FF000000"/>
        <rFont val="Arial"/>
        <family val="2"/>
      </rPr>
      <t>(financement USAID)</t>
    </r>
  </si>
  <si>
    <r>
      <rPr>
        <sz val="12"/>
        <color rgb="FF000000"/>
        <rFont val="Arial"/>
        <family val="2"/>
      </rPr>
      <t>Pour les définitions et le calcul</t>
    </r>
    <r>
      <rPr>
        <sz val="12"/>
        <color rgb="FF000000"/>
        <rFont val="Arial"/>
        <family val="2"/>
      </rPr>
      <t xml:space="preserve"> des indicateurs, veuillez consulter le site Web D’ENVISION.</t>
    </r>
  </si>
  <si>
    <r>
      <rPr>
        <b/>
        <sz val="10"/>
        <color rgb="FF000000"/>
        <rFont val="Arial"/>
        <family val="2"/>
      </rPr>
      <t>Proportion générale la plus récente d’une quelconque infection GeoH « aiguë » parmi toute la population objet de l’enquête</t>
    </r>
  </si>
  <si>
    <r>
      <rPr>
        <sz val="10"/>
        <color rgb="FF000000"/>
        <rFont val="Tahoma"/>
        <family val="2"/>
      </rPr>
      <t>Proportion du traitement des femmes - financement USAID</t>
    </r>
  </si>
  <si>
    <r>
      <rPr>
        <sz val="10"/>
        <color rgb="FF000000"/>
        <rFont val="Tahoma"/>
        <family val="2"/>
      </rPr>
      <t>Proportion du traitement des hommes - financement USAID</t>
    </r>
  </si>
  <si>
    <r>
      <rPr>
        <sz val="10"/>
        <color rgb="FF000000"/>
        <rFont val="Tahoma"/>
        <family val="2"/>
      </rPr>
      <t>Nombre de districts ciblés pour le TDM - tous financements confondus</t>
    </r>
  </si>
  <si>
    <r>
      <rPr>
        <sz val="10"/>
        <color rgb="FF000000"/>
        <rFont val="Tahoma"/>
        <family val="2"/>
      </rPr>
      <t>Nombre de districts traités avec le TDM  - tous financements confondus</t>
    </r>
  </si>
  <si>
    <r>
      <rPr>
        <sz val="10"/>
        <color rgb="FF000000"/>
        <rFont val="Tahoma"/>
        <family val="2"/>
      </rPr>
      <t>Nombre de districts ayant des ruptures de stock - tous financements confondus</t>
    </r>
  </si>
  <si>
    <r>
      <rPr>
        <sz val="10"/>
        <color rgb="FF000000"/>
        <rFont val="Tahoma"/>
        <family val="2"/>
      </rPr>
      <t>Nombre de districts ayant des ruptures de stock - Financement USAID</t>
    </r>
  </si>
  <si>
    <r>
      <rPr>
        <sz val="10"/>
        <color rgb="FF000000"/>
        <rFont val="Tahoma"/>
        <family val="2"/>
      </rPr>
      <t>Population traitée avec le TDM - tous financements confondus</t>
    </r>
  </si>
  <si>
    <r>
      <rPr>
        <sz val="10"/>
        <color rgb="FF000000"/>
        <rFont val="Tahoma"/>
        <family val="2"/>
      </rPr>
      <t>Nombre de traitements fournis - tous financements confondus</t>
    </r>
  </si>
  <si>
    <r>
      <rPr>
        <sz val="10"/>
        <color rgb="FF000000"/>
        <rFont val="Tahoma"/>
        <family val="2"/>
      </rPr>
      <t>Nombre de femmes traitées - financement USAID</t>
    </r>
  </si>
  <si>
    <r>
      <rPr>
        <sz val="10"/>
        <color rgb="FF000000"/>
        <rFont val="Tahoma"/>
        <family val="2"/>
      </rPr>
      <t>Nombre d’hommes traités - financement USAID</t>
    </r>
  </si>
  <si>
    <r>
      <rPr>
        <sz val="10"/>
        <color rgb="FF000000"/>
        <rFont val="Tahoma"/>
        <family val="2"/>
      </rPr>
      <t>Nombre de traitements fournis - financement USAID</t>
    </r>
  </si>
  <si>
    <r>
      <rPr>
        <sz val="10"/>
        <color rgb="FF000000"/>
        <rFont val="Tahoma"/>
        <family val="2"/>
      </rPr>
      <t>Couverture géographique - tous financements confondus</t>
    </r>
  </si>
  <si>
    <r>
      <rPr>
        <sz val="10"/>
        <color rgb="FF000000"/>
        <rFont val="Tahoma"/>
        <family val="2"/>
      </rPr>
      <t>Couverture du programme - tous financements confondus</t>
    </r>
  </si>
  <si>
    <r>
      <rPr>
        <sz val="10"/>
        <color rgb="FF000000"/>
        <rFont val="Tahoma"/>
        <family val="2"/>
      </rPr>
      <t>Couverture nationale - tous financements confondus</t>
    </r>
  </si>
  <si>
    <r>
      <rPr>
        <sz val="10"/>
        <color rgb="FF000000"/>
        <rFont val="Tahoma"/>
        <family val="2"/>
      </rPr>
      <t>Couverture épidémiologique - tous financements confondus</t>
    </r>
  </si>
  <si>
    <r>
      <rPr>
        <sz val="10"/>
        <color rgb="FF000000"/>
        <rFont val="Tahoma"/>
        <family val="2"/>
      </rPr>
      <t>Couverture EAP - tous financements confondus</t>
    </r>
  </si>
  <si>
    <r>
      <rPr>
        <sz val="10"/>
        <color rgb="FF000000"/>
        <rFont val="Tahoma"/>
        <family val="2"/>
      </rPr>
      <t>Couverture EAS - tous financements confondus</t>
    </r>
  </si>
  <si>
    <r>
      <rPr>
        <sz val="10"/>
        <color rgb="FF000000"/>
        <rFont val="Tahoma"/>
        <family val="2"/>
      </rPr>
      <t>Proportion du traitement des femmes - tous financements confondus</t>
    </r>
  </si>
  <si>
    <r>
      <rPr>
        <sz val="10"/>
        <color rgb="FF000000"/>
        <rFont val="Tahoma"/>
        <family val="2"/>
      </rPr>
      <t>Proportion du traitement des hommes - tous financements confondus</t>
    </r>
  </si>
  <si>
    <r>
      <rPr>
        <b/>
        <sz val="10"/>
        <color rgb="FF000000"/>
        <rFont val="Arial"/>
        <family val="2"/>
      </rPr>
      <t xml:space="preserve">Nombre d’individus admissibles cibles </t>
    </r>
    <r>
      <rPr>
        <b/>
        <sz val="10"/>
        <color rgb="FF000000"/>
        <rFont val="Arial"/>
        <family val="2"/>
      </rPr>
      <t xml:space="preserve">
</t>
    </r>
    <r>
      <rPr>
        <b/>
        <sz val="10"/>
        <color rgb="FF000000"/>
        <rFont val="Arial"/>
        <family val="2"/>
      </rPr>
      <t>(financement USAID)</t>
    </r>
  </si>
  <si>
    <r>
      <rPr>
        <b/>
        <sz val="10"/>
        <color rgb="FF000000"/>
        <rFont val="Arial"/>
        <family val="2"/>
      </rPr>
      <t>Population nécessitant une CTP pour oncho</t>
    </r>
  </si>
  <si>
    <r>
      <rPr>
        <b/>
        <sz val="10"/>
        <color rgb="FF000000"/>
        <rFont val="Arial"/>
        <family val="2"/>
      </rPr>
      <t>Population nécessitant un TDM pour GeoH</t>
    </r>
  </si>
  <si>
    <r>
      <rPr>
        <b/>
        <sz val="10"/>
        <color rgb="FF000000"/>
        <rFont val="Arial"/>
        <family val="2"/>
      </rPr>
      <t>EAP à risque pour GeoH</t>
    </r>
  </si>
  <si>
    <r>
      <rPr>
        <b/>
        <sz val="10"/>
        <color rgb="FF000000"/>
        <rFont val="Arial"/>
        <family val="2"/>
      </rPr>
      <t>Adultes à risque élevé (HRA) à risque pour GeoH</t>
    </r>
  </si>
  <si>
    <r>
      <rPr>
        <sz val="10"/>
        <color rgb="FF000000"/>
        <rFont val="Tahoma"/>
        <family val="2"/>
      </rPr>
      <t>Population à risque</t>
    </r>
  </si>
  <si>
    <r>
      <rPr>
        <sz val="10"/>
        <color rgb="FF000000"/>
        <rFont val="Tahoma"/>
        <family val="2"/>
      </rPr>
      <t>Population EAP à risque</t>
    </r>
  </si>
  <si>
    <r>
      <rPr>
        <sz val="10"/>
        <color rgb="FF000000"/>
        <rFont val="Tahoma"/>
        <family val="2"/>
      </rPr>
      <t>Population EAS à risque</t>
    </r>
  </si>
  <si>
    <r>
      <rPr>
        <sz val="10"/>
        <color rgb="FF000000"/>
        <rFont val="Tahoma"/>
        <family val="2"/>
      </rPr>
      <t>Population HRA à risque</t>
    </r>
  </si>
  <si>
    <r>
      <rPr>
        <sz val="10"/>
        <color rgb="FF000000"/>
        <rFont val="Tahoma"/>
        <family val="2"/>
      </rPr>
      <t>Population admissible ciblée pour le TDM  - tous financements confondus</t>
    </r>
  </si>
  <si>
    <r>
      <rPr>
        <sz val="10"/>
        <color rgb="FF000000"/>
        <rFont val="Tahoma"/>
        <family val="2"/>
      </rPr>
      <t>Population admissible ciblée pour le TDM - financement USAID</t>
    </r>
  </si>
  <si>
    <r>
      <rPr>
        <b/>
        <sz val="10"/>
        <color rgb="FF000000"/>
        <rFont val="Arial"/>
        <family val="2"/>
      </rPr>
      <t xml:space="preserve">Nombre d’individus admissibles cibles </t>
    </r>
    <r>
      <rPr>
        <b/>
        <sz val="10"/>
        <color rgb="FF000000"/>
        <rFont val="Arial"/>
        <family val="2"/>
      </rPr>
      <t xml:space="preserve">
</t>
    </r>
    <r>
      <rPr>
        <b/>
        <sz val="10"/>
        <color rgb="FF000000"/>
        <rFont val="Arial"/>
        <family val="2"/>
      </rPr>
      <t>(tous financements confondus)</t>
    </r>
  </si>
  <si>
    <r>
      <rPr>
        <b/>
        <sz val="10"/>
        <color rgb="FF000000"/>
        <rFont val="Arial"/>
        <family val="2"/>
      </rPr>
      <t>Population à risque pour SCH</t>
    </r>
  </si>
  <si>
    <r>
      <rPr>
        <b/>
        <sz val="10"/>
        <color rgb="FF000000"/>
        <rFont val="Arial"/>
        <family val="2"/>
      </rPr>
      <t>Nombre total d’individus à risque pour au moins une MTN</t>
    </r>
    <r>
      <rPr>
        <b/>
        <sz val="10"/>
        <color rgb="FF000000"/>
        <rFont val="Arial"/>
        <family val="2"/>
      </rPr>
      <t xml:space="preserve"> </t>
    </r>
  </si>
  <si>
    <r>
      <rPr>
        <b/>
        <sz val="10"/>
        <color rgb="FF000000"/>
        <rFont val="Arial"/>
        <family val="2"/>
      </rPr>
      <t>Nombre de tours actuellement mis en œuvre/an</t>
    </r>
  </si>
  <si>
    <r>
      <rPr>
        <b/>
        <sz val="10"/>
        <color rgb="FF000000"/>
        <rFont val="Arial"/>
        <family val="2"/>
      </rPr>
      <t>Nombre d’individus admissibles cibles - tour n° 1 (financement USAID)</t>
    </r>
  </si>
  <si>
    <r>
      <rPr>
        <b/>
        <sz val="10"/>
        <color rgb="FF000000"/>
        <rFont val="Arial"/>
        <family val="2"/>
      </rPr>
      <t>Nombre d’individus vivant dans les zones qui ont atteint les critères d’arrêt du TDM pour oncho</t>
    </r>
  </si>
  <si>
    <r>
      <rPr>
        <b/>
        <sz val="10"/>
        <color rgb="FF000000"/>
        <rFont val="Arial"/>
        <family val="2"/>
      </rPr>
      <t>Nombre d’individus admissibles cibles - tour n° 1 (tous financements confondus)</t>
    </r>
  </si>
  <si>
    <r>
      <rPr>
        <b/>
        <sz val="10"/>
        <color rgb="FF000000"/>
        <rFont val="Arial"/>
        <family val="2"/>
      </rPr>
      <t xml:space="preserve">Nombre d’individus admissibles cibles - tour n° 2 </t>
    </r>
    <r>
      <rPr>
        <b/>
        <sz val="10"/>
        <color theme="1"/>
        <rFont val="Arial"/>
        <family val="2"/>
      </rPr>
      <t xml:space="preserve">
</t>
    </r>
    <r>
      <rPr>
        <b/>
        <sz val="10"/>
        <color rgb="FF000000"/>
        <rFont val="Arial"/>
        <family val="2"/>
      </rPr>
      <t xml:space="preserve">(tous financements confondus) </t>
    </r>
  </si>
  <si>
    <r>
      <rPr>
        <b/>
        <sz val="10"/>
        <color rgb="FF000000"/>
        <rFont val="Arial"/>
        <family val="2"/>
      </rPr>
      <t>Nombre d’individus admissibles cibles - tour n° 2 (financement USAID)</t>
    </r>
    <r>
      <rPr>
        <b/>
        <sz val="10"/>
        <color rgb="FF000000"/>
        <rFont val="Arial"/>
        <family val="2"/>
      </rPr>
      <t xml:space="preserve"> </t>
    </r>
  </si>
  <si>
    <r>
      <rPr>
        <b/>
        <sz val="10"/>
        <color rgb="FF000000"/>
        <rFont val="Arial"/>
        <family val="2"/>
      </rPr>
      <t>Nombre d’individus vivant dans les zones qui ont atteint les critères d’arrêt du TDM pour GeoH</t>
    </r>
  </si>
  <si>
    <r>
      <rPr>
        <b/>
        <sz val="10"/>
        <color rgb="FF000000"/>
        <rFont val="Arial"/>
        <family val="2"/>
      </rPr>
      <t xml:space="preserve">Nombre d’individus admissibles cibles        </t>
    </r>
    <r>
      <rPr>
        <b/>
        <sz val="10"/>
        <color theme="1"/>
        <rFont val="Arial"/>
        <family val="2"/>
      </rPr>
      <t xml:space="preserve">
</t>
    </r>
    <r>
      <rPr>
        <b/>
        <sz val="10"/>
        <color rgb="FF000000"/>
        <rFont val="Arial"/>
        <family val="2"/>
      </rPr>
      <t>(tous financements confondus) - tour n° 1</t>
    </r>
  </si>
  <si>
    <r>
      <rPr>
        <b/>
        <sz val="10"/>
        <color rgb="FF000000"/>
        <rFont val="Arial"/>
        <family val="2"/>
      </rPr>
      <t>Nombre d’individus admissibles cibles (financement USAID) - tour n° 1</t>
    </r>
  </si>
  <si>
    <r>
      <rPr>
        <b/>
        <sz val="10"/>
        <color rgb="FF000000"/>
        <rFont val="Arial"/>
        <family val="2"/>
      </rPr>
      <t>Nombre d’individus admissibles cibles - tour n° 2             (tous financements confondus)</t>
    </r>
  </si>
  <si>
    <r>
      <rPr>
        <b/>
        <sz val="10"/>
        <color rgb="FF000000"/>
        <rFont val="Arial"/>
        <family val="2"/>
      </rPr>
      <t>Nombre d’individus admissibles cibles - tour n° 2 (financement USAID)</t>
    </r>
  </si>
  <si>
    <r>
      <rPr>
        <b/>
        <sz val="10"/>
        <color rgb="FF000000"/>
        <rFont val="Arial"/>
        <family val="2"/>
      </rPr>
      <t xml:space="preserve">Nombre d’hommes traités - tour n° 1    </t>
    </r>
    <r>
      <rPr>
        <b/>
        <sz val="10"/>
        <color theme="1"/>
        <rFont val="Arial"/>
        <family val="2"/>
      </rPr>
      <t xml:space="preserve">
</t>
    </r>
    <r>
      <rPr>
        <b/>
        <sz val="10"/>
        <color rgb="FF000000"/>
        <rFont val="Arial"/>
        <family val="2"/>
      </rPr>
      <t>(financement USAID)</t>
    </r>
  </si>
  <si>
    <r>
      <rPr>
        <b/>
        <sz val="10"/>
        <color rgb="FF262626"/>
        <rFont val="Tahoma"/>
        <family val="2"/>
      </rPr>
      <t>Date de mise à jour du cahier de travail (format jj-mmm-aaaa)</t>
    </r>
  </si>
  <si>
    <r>
      <rPr>
        <b/>
        <sz val="10"/>
        <color rgb="FF262626"/>
        <rFont val="Tahoma"/>
        <family val="2"/>
      </rPr>
      <t>Date de début du TDM (format jj-mmm-aaaa)</t>
    </r>
  </si>
  <si>
    <r>
      <rPr>
        <b/>
        <sz val="10"/>
        <color rgb="FF262626"/>
        <rFont val="Tahoma"/>
        <family val="2"/>
      </rPr>
      <t>Date de fin du TDM (format jj-mmm-aaaa)</t>
    </r>
  </si>
  <si>
    <r>
      <rPr>
        <sz val="12"/>
        <color rgb="FF000000"/>
        <rFont val="Gill Sans MT"/>
        <family val="2"/>
      </rPr>
      <t>Les questions concernant les formulaires peuvent être adressées à NTDdatabase@rti.org.</t>
    </r>
  </si>
  <si>
    <r>
      <rPr>
        <sz val="10"/>
        <color rgb="FF000000"/>
        <rFont val="Tahoma"/>
        <family val="2"/>
      </rPr>
      <t>Population nécessitant une CTP</t>
    </r>
  </si>
  <si>
    <r>
      <rPr>
        <sz val="11"/>
        <color rgb="FF000000"/>
        <rFont val="Calibri"/>
        <family val="2"/>
      </rPr>
      <t>Nom du projet</t>
    </r>
  </si>
  <si>
    <r>
      <rPr>
        <sz val="11"/>
        <color rgb="FF000000"/>
        <rFont val="Calibri"/>
        <family val="2"/>
      </rPr>
      <t>ENVISION</t>
    </r>
  </si>
  <si>
    <r>
      <rPr>
        <sz val="11"/>
        <color rgb="FF000000"/>
        <rFont val="Calibri"/>
        <family val="2"/>
      </rPr>
      <t>Programme APOC appuyé par l’USAID</t>
    </r>
  </si>
  <si>
    <r>
      <rPr>
        <sz val="11"/>
        <color rgb="FF000000"/>
        <rFont val="Calibri"/>
        <family val="2"/>
      </rPr>
      <t>Année du cahier de travail</t>
    </r>
  </si>
  <si>
    <r>
      <rPr>
        <sz val="11"/>
        <color rgb="FF000000"/>
        <rFont val="Calibri"/>
        <family val="2"/>
      </rPr>
      <t>M</t>
    </r>
  </si>
  <si>
    <r>
      <rPr>
        <sz val="11"/>
        <color rgb="FF000000"/>
        <rFont val="Calibri"/>
        <family val="2"/>
      </rPr>
      <t>Non cartographié</t>
    </r>
  </si>
  <si>
    <r>
      <rPr>
        <sz val="11"/>
        <color rgb="FF000000"/>
        <rFont val="Calibri"/>
        <family val="2"/>
      </rPr>
      <t>NS</t>
    </r>
  </si>
  <si>
    <r>
      <rPr>
        <sz val="11"/>
        <color rgb="FF000000"/>
        <rFont val="Calibri"/>
        <family val="2"/>
      </rPr>
      <t>Non cartographié mais non suspecté</t>
    </r>
  </si>
  <si>
    <r>
      <rPr>
        <sz val="11"/>
        <color rgb="FF000000"/>
        <rFont val="Calibri"/>
        <family val="2"/>
      </rPr>
      <t>Non endémique au-dessus du seuil de traitement</t>
    </r>
  </si>
  <si>
    <r>
      <rPr>
        <sz val="11"/>
        <color rgb="FF000000"/>
        <rFont val="Calibri"/>
        <family val="2"/>
      </rPr>
      <t>Endémique au-dessus du seuil de traitement</t>
    </r>
  </si>
  <si>
    <r>
      <rPr>
        <sz val="11"/>
        <color rgb="FF000000"/>
        <rFont val="Calibri"/>
        <family val="2"/>
      </rPr>
      <t>A réussi à arrêter l’apparition des critères TDM</t>
    </r>
  </si>
  <si>
    <r>
      <rPr>
        <sz val="11"/>
        <color rgb="FF000000"/>
        <rFont val="Calibri"/>
        <family val="2"/>
      </rPr>
      <t>En attente</t>
    </r>
  </si>
  <si>
    <r>
      <rPr>
        <sz val="11"/>
        <color rgb="FF000000"/>
        <rFont val="Calibri"/>
        <family val="2"/>
      </rPr>
      <t>SS (mf)</t>
    </r>
  </si>
  <si>
    <r>
      <rPr>
        <sz val="11"/>
        <color rgb="FF000000"/>
        <rFont val="Calibri"/>
        <family val="2"/>
      </rPr>
      <t>SS (Ag)</t>
    </r>
  </si>
  <si>
    <r>
      <rPr>
        <sz val="11"/>
        <color rgb="FF000000"/>
        <rFont val="Calibri"/>
        <family val="2"/>
      </rPr>
      <t>SC (mf)</t>
    </r>
  </si>
  <si>
    <r>
      <rPr>
        <sz val="11"/>
        <color rgb="FF000000"/>
        <rFont val="Calibri"/>
        <family val="2"/>
      </rPr>
      <t>SC (Ag)</t>
    </r>
  </si>
  <si>
    <r>
      <rPr>
        <sz val="11"/>
        <color rgb="FF000000"/>
        <rFont val="Calibri"/>
        <family val="2"/>
      </rPr>
      <t>Enquête d’évaluation de transmission</t>
    </r>
  </si>
  <si>
    <r>
      <rPr>
        <sz val="11"/>
        <color rgb="FF000000"/>
        <rFont val="Calibri"/>
        <family val="2"/>
      </rPr>
      <t>IVM+ALB</t>
    </r>
  </si>
  <si>
    <r>
      <rPr>
        <sz val="11"/>
        <color rgb="FF000000"/>
        <rFont val="Calibri"/>
        <family val="2"/>
      </rPr>
      <t>DEC+ALB</t>
    </r>
  </si>
  <si>
    <r>
      <rPr>
        <sz val="11"/>
        <color rgb="FF000000"/>
        <rFont val="Calibri"/>
        <family val="2"/>
      </rPr>
      <t>IVM+ALB+PZQ</t>
    </r>
  </si>
  <si>
    <r>
      <rPr>
        <sz val="11"/>
        <color rgb="FF000000"/>
        <rFont val="Calibri"/>
        <family val="2"/>
      </rPr>
      <t>Autre (Veuillez préciser.)</t>
    </r>
  </si>
  <si>
    <r>
      <rPr>
        <sz val="11"/>
        <color rgb="FF000000"/>
        <rFont val="Calibri"/>
        <family val="2"/>
      </rPr>
      <t>IVM</t>
    </r>
  </si>
  <si>
    <r>
      <rPr>
        <sz val="11"/>
        <color rgb="FF000000"/>
        <rFont val="Calibri"/>
        <family val="2"/>
      </rPr>
      <t>PZQ</t>
    </r>
  </si>
  <si>
    <r>
      <rPr>
        <sz val="11"/>
        <color rgb="FF000000"/>
        <rFont val="Calibri"/>
        <family val="2"/>
      </rPr>
      <t>PZQ+ALB</t>
    </r>
  </si>
  <si>
    <r>
      <rPr>
        <sz val="11"/>
        <color rgb="FF000000"/>
        <rFont val="Calibri"/>
        <family val="2"/>
      </rPr>
      <t>PZQ+MBD</t>
    </r>
  </si>
  <si>
    <r>
      <rPr>
        <sz val="11"/>
        <color rgb="FF000000"/>
        <rFont val="Calibri"/>
        <family val="2"/>
      </rPr>
      <t>PZQ+IVM</t>
    </r>
  </si>
  <si>
    <r>
      <rPr>
        <sz val="11"/>
        <color rgb="FF000000"/>
        <rFont val="Calibri"/>
        <family val="2"/>
      </rPr>
      <t>ALB</t>
    </r>
  </si>
  <si>
    <r>
      <rPr>
        <sz val="11"/>
        <color rgb="FF000000"/>
        <rFont val="Calibri"/>
        <family val="2"/>
      </rPr>
      <t>MBD</t>
    </r>
  </si>
  <si>
    <r>
      <rPr>
        <sz val="11"/>
        <color rgb="FF000000"/>
        <rFont val="Calibri"/>
        <family val="2"/>
      </rPr>
      <t>Zithro</t>
    </r>
  </si>
  <si>
    <r>
      <rPr>
        <sz val="11"/>
        <color rgb="FF000000"/>
        <rFont val="Calibri"/>
        <family val="2"/>
      </rPr>
      <t>Tetra</t>
    </r>
  </si>
  <si>
    <r>
      <rPr>
        <sz val="11"/>
        <color rgb="FF000000"/>
        <rFont val="Calibri"/>
        <family val="2"/>
      </rPr>
      <t>Zithro+Tetra</t>
    </r>
  </si>
  <si>
    <r>
      <rPr>
        <sz val="11"/>
        <color rgb="FF000000"/>
        <rFont val="Calibri"/>
        <family val="2"/>
      </rPr>
      <t>Février</t>
    </r>
  </si>
  <si>
    <r>
      <rPr>
        <sz val="11"/>
        <color rgb="FF000000"/>
        <rFont val="Calibri"/>
        <family val="2"/>
      </rPr>
      <t>Mars</t>
    </r>
  </si>
  <si>
    <r>
      <rPr>
        <sz val="11"/>
        <color rgb="FF000000"/>
        <rFont val="Calibri"/>
        <family val="2"/>
      </rPr>
      <t>Mai</t>
    </r>
  </si>
  <si>
    <r>
      <rPr>
        <sz val="11"/>
        <color rgb="FF000000"/>
        <rFont val="Calibri"/>
        <family val="2"/>
      </rPr>
      <t>Juin</t>
    </r>
  </si>
  <si>
    <r>
      <rPr>
        <sz val="11"/>
        <color rgb="FF000000"/>
        <rFont val="Calibri"/>
        <family val="2"/>
      </rPr>
      <t>Juillet</t>
    </r>
  </si>
  <si>
    <r>
      <rPr>
        <sz val="11"/>
        <color rgb="FF000000"/>
        <rFont val="Calibri"/>
        <family val="2"/>
      </rPr>
      <t>Août</t>
    </r>
  </si>
  <si>
    <r>
      <rPr>
        <sz val="11"/>
        <color rgb="FF000000"/>
        <rFont val="Calibri"/>
        <family val="2"/>
      </rPr>
      <t>Septembre</t>
    </r>
  </si>
  <si>
    <r>
      <rPr>
        <sz val="11"/>
        <color rgb="FF000000"/>
        <rFont val="Calibri"/>
        <family val="2"/>
      </rPr>
      <t>Source de financement</t>
    </r>
  </si>
  <si>
    <r>
      <rPr>
        <sz val="11"/>
        <color rgb="FF000000"/>
        <rFont val="Calibri"/>
        <family val="2"/>
      </rPr>
      <t>District</t>
    </r>
  </si>
  <si>
    <r>
      <rPr>
        <sz val="11"/>
        <color rgb="FF000000"/>
        <rFont val="Calibri"/>
        <family val="2"/>
      </rPr>
      <t>Sous-district</t>
    </r>
  </si>
  <si>
    <r>
      <rPr>
        <sz val="11"/>
        <color rgb="FF000000"/>
        <rFont val="Calibri"/>
        <family val="2"/>
      </rPr>
      <t>Type</t>
    </r>
    <r>
      <rPr>
        <sz val="11"/>
        <color rgb="FF000000"/>
        <rFont val="Calibri"/>
        <family val="2"/>
      </rPr>
      <t xml:space="preserve"> d’enquête de la prévalence effectué</t>
    </r>
  </si>
  <si>
    <r>
      <rPr>
        <sz val="11"/>
        <color rgb="FF000000"/>
        <rFont val="Calibri"/>
        <family val="2"/>
      </rPr>
      <t>Dans l’attente de l’évaluation de la mise en œuvre/des résultats</t>
    </r>
  </si>
  <si>
    <r>
      <rPr>
        <sz val="11"/>
        <color rgb="FF000000"/>
        <rFont val="Calibri"/>
        <family val="2"/>
      </rPr>
      <t>A</t>
    </r>
  </si>
  <si>
    <r>
      <rPr>
        <sz val="11"/>
        <color rgb="FF000000"/>
        <rFont val="Calibri"/>
        <family val="2"/>
      </rPr>
      <t>1 fois/an</t>
    </r>
  </si>
  <si>
    <r>
      <rPr>
        <sz val="11"/>
        <color rgb="FF000000"/>
        <rFont val="Calibri"/>
        <family val="2"/>
      </rPr>
      <t>B</t>
    </r>
  </si>
  <si>
    <r>
      <rPr>
        <sz val="11"/>
        <color rgb="FF000000"/>
        <rFont val="Calibri"/>
        <family val="2"/>
      </rPr>
      <t>1 fois/tous les 2 ans</t>
    </r>
  </si>
  <si>
    <r>
      <rPr>
        <sz val="11"/>
        <color rgb="FF000000"/>
        <rFont val="Calibri"/>
        <family val="2"/>
      </rPr>
      <t>C</t>
    </r>
  </si>
  <si>
    <r>
      <rPr>
        <sz val="11"/>
        <color rgb="FF000000"/>
        <rFont val="Calibri"/>
        <family val="2"/>
      </rPr>
      <t>D</t>
    </r>
  </si>
  <si>
    <r>
      <rPr>
        <sz val="11"/>
        <color rgb="FF000000"/>
        <rFont val="Calibri"/>
        <family val="2"/>
      </rPr>
      <t>2 fois/an</t>
    </r>
  </si>
  <si>
    <r>
      <rPr>
        <sz val="11"/>
        <color rgb="FF000000"/>
        <rFont val="Calibri"/>
        <family val="2"/>
      </rPr>
      <t>Aucun</t>
    </r>
  </si>
  <si>
    <r>
      <rPr>
        <sz val="11"/>
        <color rgb="FF000000"/>
        <rFont val="Calibri"/>
        <family val="2"/>
      </rPr>
      <t>Kato-Katz</t>
    </r>
  </si>
  <si>
    <r>
      <rPr>
        <sz val="11"/>
        <color rgb="FF000000"/>
        <rFont val="Calibri"/>
        <family val="2"/>
      </rPr>
      <t>Oui</t>
    </r>
  </si>
  <si>
    <r>
      <rPr>
        <sz val="11"/>
        <color rgb="FF000000"/>
        <rFont val="Calibri"/>
        <family val="2"/>
      </rPr>
      <t>Non</t>
    </r>
  </si>
  <si>
    <r>
      <rPr>
        <sz val="11"/>
        <color rgb="FF000000"/>
        <rFont val="Calibri"/>
        <family val="2"/>
      </rPr>
      <t>S.O.</t>
    </r>
  </si>
  <si>
    <r>
      <rPr>
        <sz val="11"/>
        <color rgb="FF000000"/>
        <rFont val="Calibri"/>
        <family val="2"/>
      </rPr>
      <t>Indicateur TT (trichiasis trachomateux)</t>
    </r>
  </si>
  <si>
    <r>
      <rPr>
        <sz val="11"/>
        <color rgb="FF000000"/>
        <rFont val="Calibri"/>
        <family val="2"/>
      </rPr>
      <t>De 1 à 2 jours</t>
    </r>
  </si>
  <si>
    <r>
      <rPr>
        <sz val="11"/>
        <color rgb="FF000000"/>
        <rFont val="Calibri"/>
        <family val="2"/>
      </rPr>
      <t>De 3 à 14 jours</t>
    </r>
  </si>
  <si>
    <r>
      <rPr>
        <sz val="11"/>
        <color rgb="FF000000"/>
        <rFont val="Calibri"/>
        <family val="2"/>
      </rPr>
      <t>De 3 à 4 semaines</t>
    </r>
  </si>
  <si>
    <r>
      <rPr>
        <sz val="11"/>
        <color rgb="FF000000"/>
        <rFont val="Calibri"/>
        <family val="2"/>
      </rPr>
      <t>Effectué</t>
    </r>
  </si>
  <si>
    <r>
      <rPr>
        <sz val="11"/>
        <color rgb="FF000000"/>
        <rFont val="Calibri"/>
        <family val="2"/>
      </rPr>
      <t>Non lancé</t>
    </r>
  </si>
  <si>
    <r>
      <rPr>
        <sz val="11"/>
        <color rgb="FF000000"/>
        <rFont val="Calibri"/>
        <family val="2"/>
      </rPr>
      <t>Objectif de la prochaine enquête d’évaluation de transmission prévue</t>
    </r>
  </si>
  <si>
    <r>
      <rPr>
        <sz val="11"/>
        <color rgb="FF000000"/>
        <rFont val="Calibri"/>
        <family val="2"/>
      </rPr>
      <t>Enquête d’évaluation de transmission : arrêter TDM</t>
    </r>
  </si>
  <si>
    <r>
      <rPr>
        <sz val="11"/>
        <color rgb="FF000000"/>
        <rFont val="Calibri"/>
        <family val="2"/>
      </rPr>
      <t>Partenaires</t>
    </r>
  </si>
  <si>
    <r>
      <rPr>
        <b/>
        <sz val="12"/>
        <color rgb="FFFFFFFF"/>
        <rFont val="Arial"/>
        <family val="2"/>
      </rPr>
      <t>Commentaires</t>
    </r>
  </si>
  <si>
    <r>
      <rPr>
        <sz val="12"/>
        <color rgb="FF262626"/>
        <rFont val="Tahoma"/>
        <family val="2"/>
      </rPr>
      <t>Données démographiques</t>
    </r>
  </si>
  <si>
    <r>
      <rPr>
        <sz val="12"/>
        <color rgb="FF262626"/>
        <rFont val="Tahoma"/>
        <family val="2"/>
      </rPr>
      <t>FL</t>
    </r>
  </si>
  <si>
    <r>
      <rPr>
        <sz val="12"/>
        <color rgb="FF262626"/>
        <rFont val="Tahoma"/>
        <family val="2"/>
      </rPr>
      <t>Oncho</t>
    </r>
  </si>
  <si>
    <r>
      <rPr>
        <sz val="12"/>
        <color rgb="FF262626"/>
        <rFont val="Tahoma"/>
        <family val="2"/>
      </rPr>
      <t>SCH</t>
    </r>
  </si>
  <si>
    <r>
      <rPr>
        <sz val="12"/>
        <color rgb="FF262626"/>
        <rFont val="Tahoma"/>
        <family val="2"/>
      </rPr>
      <t>GeoH</t>
    </r>
  </si>
  <si>
    <r>
      <rPr>
        <sz val="12"/>
        <color rgb="FF262626"/>
        <rFont val="Tahoma"/>
        <family val="2"/>
      </rPr>
      <t>Trachome</t>
    </r>
  </si>
  <si>
    <r>
      <rPr>
        <b/>
        <sz val="10"/>
        <color rgb="FF262626"/>
        <rFont val="Tahoma"/>
        <family val="2"/>
      </rPr>
      <t>Commentaires</t>
    </r>
  </si>
  <si>
    <r>
      <rPr>
        <b/>
        <sz val="11"/>
        <color rgb="FFFFFFFF"/>
        <rFont val="Arial"/>
        <family val="2"/>
      </rPr>
      <t>Données démographiques</t>
    </r>
  </si>
  <si>
    <r>
      <rPr>
        <b/>
        <sz val="10"/>
        <color rgb="FF000000"/>
        <rFont val="Arial"/>
        <family val="2"/>
      </rPr>
      <t>Niveau administratif n° 1 (région)</t>
    </r>
  </si>
  <si>
    <r>
      <rPr>
        <b/>
        <sz val="10"/>
        <color rgb="FF000000"/>
        <rFont val="Arial"/>
        <family val="2"/>
      </rPr>
      <t>Niveau administratif n° 2 (district)</t>
    </r>
  </si>
  <si>
    <r>
      <rPr>
        <b/>
        <sz val="10"/>
        <color rgb="FF000000"/>
        <rFont val="Arial"/>
        <family val="2"/>
      </rPr>
      <t>Population totale</t>
    </r>
  </si>
  <si>
    <r>
      <rPr>
        <b/>
        <sz val="10"/>
        <color rgb="FF000000"/>
        <rFont val="Arial"/>
        <family val="2"/>
      </rPr>
      <t>Population EAP</t>
    </r>
    <r>
      <rPr>
        <b/>
        <sz val="10"/>
        <color rgb="FF000000"/>
        <rFont val="Arial"/>
        <family val="2"/>
      </rPr>
      <t xml:space="preserve"> </t>
    </r>
  </si>
  <si>
    <r>
      <rPr>
        <b/>
        <sz val="10"/>
        <color rgb="FF000000"/>
        <rFont val="Arial"/>
        <family val="2"/>
      </rPr>
      <t>Population EAS</t>
    </r>
  </si>
  <si>
    <r>
      <rPr>
        <b/>
        <sz val="10"/>
        <color rgb="FF000000"/>
        <rFont val="Arial"/>
        <family val="2"/>
      </rPr>
      <t>Commentaires</t>
    </r>
  </si>
  <si>
    <r>
      <rPr>
        <i/>
        <sz val="10"/>
        <color rgb="FF000000"/>
        <rFont val="Tahoma"/>
        <family val="2"/>
      </rPr>
      <t>839 660</t>
    </r>
  </si>
  <si>
    <r>
      <rPr>
        <i/>
        <sz val="10"/>
        <color rgb="FF000000"/>
        <rFont val="Tahoma"/>
        <family val="2"/>
      </rPr>
      <t>57 990</t>
    </r>
  </si>
  <si>
    <r>
      <rPr>
        <i/>
        <sz val="10"/>
        <color rgb="FF000000"/>
        <rFont val="Tahoma"/>
        <family val="2"/>
      </rPr>
      <t>230 067</t>
    </r>
  </si>
  <si>
    <r>
      <rPr>
        <i/>
        <sz val="10"/>
        <color rgb="FF000000"/>
        <rFont val="Tahoma"/>
        <family val="2"/>
      </rPr>
      <t>424 320</t>
    </r>
  </si>
  <si>
    <r>
      <rPr>
        <i/>
        <sz val="10"/>
        <color rgb="FF000000"/>
        <rFont val="Tahoma"/>
        <family val="2"/>
      </rPr>
      <t>415 340</t>
    </r>
  </si>
  <si>
    <r>
      <rPr>
        <b/>
        <sz val="10"/>
        <color rgb="FF000000"/>
        <rFont val="Tahoma"/>
        <family val="2"/>
      </rPr>
      <t>Source de financement</t>
    </r>
  </si>
  <si>
    <r>
      <rPr>
        <b/>
        <sz val="11"/>
        <color rgb="FF000000"/>
        <rFont val="Arial"/>
        <family val="2"/>
      </rPr>
      <t>Données démographiques</t>
    </r>
  </si>
  <si>
    <r>
      <rPr>
        <b/>
        <sz val="11"/>
        <color rgb="FFFFFFFF"/>
        <rFont val="Arial"/>
        <family val="2"/>
      </rPr>
      <t>Distribution de la maladie</t>
    </r>
  </si>
  <si>
    <r>
      <rPr>
        <b/>
        <sz val="11"/>
        <color rgb="FFFFFFFF"/>
        <rFont val="Arial"/>
        <family val="2"/>
      </rPr>
      <t>Données historiques du TDM</t>
    </r>
  </si>
  <si>
    <r>
      <rPr>
        <b/>
        <sz val="11"/>
        <color rgb="FFFFFFFF"/>
        <rFont val="Arial"/>
        <family val="2"/>
      </rPr>
      <t>TDM</t>
    </r>
    <r>
      <rPr>
        <b/>
        <sz val="11"/>
        <color rgb="FFFFFFFF"/>
        <rFont val="Arial"/>
        <family val="2"/>
      </rPr>
      <t xml:space="preserve"> </t>
    </r>
  </si>
  <si>
    <r>
      <rPr>
        <b/>
        <sz val="10"/>
        <color rgb="FF000000"/>
        <rFont val="Arial"/>
        <family val="2"/>
      </rPr>
      <t>Distribution de la maladie</t>
    </r>
  </si>
  <si>
    <r>
      <rPr>
        <b/>
        <sz val="10"/>
        <color rgb="FF000000"/>
        <rFont val="Arial"/>
        <family val="2"/>
      </rPr>
      <t>Année des résultats les plus récents en matière de prévalence</t>
    </r>
  </si>
  <si>
    <r>
      <rPr>
        <b/>
        <sz val="10"/>
        <color rgb="FF000000"/>
        <rFont val="Arial"/>
        <family val="2"/>
      </rPr>
      <t>Type d’enquête de la prévalence effectué</t>
    </r>
  </si>
  <si>
    <r>
      <rPr>
        <b/>
        <sz val="10"/>
        <color rgb="FF000000"/>
        <rFont val="Arial"/>
        <family val="2"/>
      </rPr>
      <t>Population à risque pour FL</t>
    </r>
  </si>
  <si>
    <r>
      <rPr>
        <b/>
        <sz val="10"/>
        <color rgb="FF000000"/>
        <rFont val="Arial"/>
        <family val="2"/>
      </rPr>
      <t>Année de début du TDM</t>
    </r>
  </si>
  <si>
    <r>
      <rPr>
        <b/>
        <sz val="10"/>
        <color rgb="FF000000"/>
        <rFont val="Arial"/>
        <family val="2"/>
      </rPr>
      <t>Nombre de TDM effectués</t>
    </r>
  </si>
  <si>
    <r>
      <rPr>
        <b/>
        <sz val="10"/>
        <color rgb="FF000000"/>
        <rFont val="Arial"/>
        <family val="2"/>
      </rPr>
      <t>Nombre de TDM consécutifs effectués le plus récemment</t>
    </r>
  </si>
  <si>
    <r>
      <rPr>
        <b/>
        <sz val="10"/>
        <color rgb="FF000000"/>
        <rFont val="Arial"/>
        <family val="2"/>
      </rPr>
      <t xml:space="preserve">Nombre d’individus admissibles cibles </t>
    </r>
    <r>
      <rPr>
        <b/>
        <sz val="10"/>
        <color theme="1"/>
        <rFont val="Arial"/>
        <family val="2"/>
      </rPr>
      <t xml:space="preserve">
</t>
    </r>
    <r>
      <rPr>
        <b/>
        <sz val="10"/>
        <color rgb="FF000000"/>
        <rFont val="Arial"/>
        <family val="2"/>
      </rPr>
      <t>(financement USAID)</t>
    </r>
  </si>
  <si>
    <r>
      <rPr>
        <b/>
        <sz val="10"/>
        <color rgb="FF000000"/>
        <rFont val="Arial"/>
        <family val="2"/>
      </rPr>
      <t xml:space="preserve">Nombre d’individus traités </t>
    </r>
    <r>
      <rPr>
        <b/>
        <sz val="10"/>
        <color theme="1"/>
        <rFont val="Arial"/>
        <family val="2"/>
      </rPr>
      <t xml:space="preserve">
</t>
    </r>
    <r>
      <rPr>
        <b/>
        <sz val="10"/>
        <color rgb="FF000000"/>
        <rFont val="Arial"/>
        <family val="2"/>
      </rPr>
      <t>(tous financements confondus)</t>
    </r>
  </si>
  <si>
    <r>
      <rPr>
        <b/>
        <sz val="10"/>
        <color rgb="FF000000"/>
        <rFont val="Arial"/>
        <family val="2"/>
      </rPr>
      <t>Nombre d’individus traités (financement USAID)</t>
    </r>
  </si>
  <si>
    <r>
      <rPr>
        <b/>
        <sz val="10"/>
        <color rgb="FF000000"/>
        <rFont val="Arial"/>
        <family val="2"/>
      </rPr>
      <t>Nombre d’EAP traités (tous financements confondus)</t>
    </r>
  </si>
  <si>
    <r>
      <rPr>
        <b/>
        <sz val="10"/>
        <color rgb="FF000000"/>
        <rFont val="Arial"/>
        <family val="2"/>
      </rPr>
      <t>Nombre d’EAP traités (financement USAID)</t>
    </r>
  </si>
  <si>
    <r>
      <rPr>
        <b/>
        <sz val="10"/>
        <color rgb="FF000000"/>
        <rFont val="Arial"/>
        <family val="2"/>
      </rPr>
      <t>Nombre d’EAS traités (tous financements confondus)</t>
    </r>
  </si>
  <si>
    <r>
      <rPr>
        <b/>
        <sz val="10"/>
        <color rgb="FF000000"/>
        <rFont val="Arial"/>
        <family val="2"/>
      </rPr>
      <t>Nombre d’EAS traités (financement USAID)</t>
    </r>
  </si>
  <si>
    <r>
      <rPr>
        <b/>
        <sz val="10"/>
        <color rgb="FF000000"/>
        <rFont val="Arial"/>
        <family val="2"/>
      </rPr>
      <t>Nombre d’hommes traités (tous financements confondus)</t>
    </r>
  </si>
  <si>
    <r>
      <rPr>
        <b/>
        <sz val="10"/>
        <color rgb="FF000000"/>
        <rFont val="Arial"/>
        <family val="2"/>
      </rPr>
      <t>Nombre d’hommes traités (financement USAID)</t>
    </r>
  </si>
  <si>
    <r>
      <rPr>
        <b/>
        <sz val="10"/>
        <color rgb="FF000000"/>
        <rFont val="Arial"/>
        <family val="2"/>
      </rPr>
      <t>Durée de la rupture de stock ?</t>
    </r>
  </si>
  <si>
    <r>
      <rPr>
        <i/>
        <sz val="10"/>
        <color rgb="FF000000"/>
        <rFont val="Tahoma"/>
        <family val="2"/>
      </rPr>
      <t>Mai</t>
    </r>
  </si>
  <si>
    <r>
      <rPr>
        <i/>
        <sz val="10"/>
        <color rgb="FF000000"/>
        <rFont val="Tahoma"/>
        <family val="2"/>
      </rPr>
      <t>IVM+ALB</t>
    </r>
  </si>
  <si>
    <r>
      <rPr>
        <i/>
        <sz val="10"/>
        <color rgb="FF000000"/>
        <rFont val="Tahoma"/>
        <family val="2"/>
      </rPr>
      <t>Février</t>
    </r>
  </si>
  <si>
    <r>
      <rPr>
        <i/>
        <sz val="10"/>
        <color rgb="FF000000"/>
        <rFont val="Tahoma"/>
        <family val="2"/>
      </rPr>
      <t>Mars</t>
    </r>
  </si>
  <si>
    <r>
      <rPr>
        <i/>
        <sz val="10"/>
        <color rgb="FF000000"/>
        <rFont val="Tahoma"/>
        <family val="2"/>
      </rPr>
      <t>Oui</t>
    </r>
  </si>
  <si>
    <r>
      <rPr>
        <i/>
        <sz val="10"/>
        <color rgb="FF000000"/>
        <rFont val="Tahoma"/>
        <family val="2"/>
      </rPr>
      <t>De 1 à 2 jours</t>
    </r>
  </si>
  <si>
    <r>
      <rPr>
        <i/>
        <sz val="10"/>
        <color rgb="FF000000"/>
        <rFont val="Tahoma"/>
        <family val="2"/>
      </rPr>
      <t>TDM non mis en œuvre en 2010 en raison d’un manque de financement.</t>
    </r>
    <r>
      <rPr>
        <i/>
        <sz val="10"/>
        <color rgb="FF000000"/>
        <rFont val="Tahoma"/>
        <family val="2"/>
      </rPr>
      <t xml:space="preserve">  </t>
    </r>
    <r>
      <rPr>
        <i/>
        <sz val="10"/>
        <color rgb="FF000000"/>
        <rFont val="Tahoma"/>
        <family val="2"/>
      </rPr>
      <t>La rupture de stock intervenue en 2012 dans un village a pu être résolue en apportant des médicaments d’un village voisin.</t>
    </r>
  </si>
  <si>
    <r>
      <rPr>
        <b/>
        <sz val="10"/>
        <color rgb="FF000000"/>
        <rFont val="Arial"/>
        <family val="2"/>
      </rPr>
      <t>TOTAL des individus</t>
    </r>
  </si>
  <si>
    <r>
      <rPr>
        <b/>
        <sz val="10"/>
        <color rgb="FF000000"/>
        <rFont val="Arial"/>
        <family val="2"/>
      </rPr>
      <t>TOTAL des districts</t>
    </r>
  </si>
  <si>
    <r>
      <rPr>
        <b/>
        <sz val="11"/>
        <color rgb="FF000000"/>
        <rFont val="Tahoma"/>
        <family val="2"/>
      </rPr>
      <t>Source de financement</t>
    </r>
  </si>
  <si>
    <r>
      <rPr>
        <b/>
        <sz val="11"/>
        <color rgb="FF000000"/>
        <rFont val="Calibri"/>
        <family val="2"/>
      </rPr>
      <t>Source de financement</t>
    </r>
  </si>
  <si>
    <r>
      <rPr>
        <b/>
        <sz val="9"/>
        <color rgb="FFFFFFFF"/>
        <rFont val="Arial"/>
        <family val="2"/>
      </rPr>
      <t>Données historiques du TDM</t>
    </r>
  </si>
  <si>
    <r>
      <rPr>
        <b/>
        <sz val="10"/>
        <color rgb="FF000000"/>
        <rFont val="Arial"/>
        <family val="2"/>
      </rPr>
      <t>Population t</t>
    </r>
    <r>
      <rPr>
        <b/>
        <sz val="10"/>
        <color rgb="FF000000"/>
        <rFont val="Arial"/>
        <family val="2"/>
      </rPr>
      <t>otale</t>
    </r>
  </si>
  <si>
    <r>
      <rPr>
        <b/>
        <sz val="10"/>
        <color rgb="FF000000"/>
        <rFont val="Arial"/>
        <family val="2"/>
      </rPr>
      <t>Les données sur la prévalence de l’unité administrative sont disponibles.</t>
    </r>
    <r>
      <rPr>
        <b/>
        <sz val="10"/>
        <color rgb="FF000000"/>
        <rFont val="Arial"/>
        <family val="2"/>
      </rPr>
      <t xml:space="preserve"> </t>
    </r>
  </si>
  <si>
    <r>
      <rPr>
        <b/>
        <sz val="10"/>
        <color rgb="FF000000"/>
        <rFont val="Arial"/>
        <family val="2"/>
      </rPr>
      <t>Population à risque pour oncho</t>
    </r>
  </si>
  <si>
    <r>
      <rPr>
        <b/>
        <sz val="10"/>
        <color rgb="FF000000"/>
        <rFont val="Arial"/>
        <family val="2"/>
      </rPr>
      <t>Type TDM - tour n° 1</t>
    </r>
  </si>
  <si>
    <r>
      <rPr>
        <b/>
        <sz val="10"/>
        <color rgb="FF000000"/>
        <rFont val="Arial"/>
        <family val="2"/>
      </rPr>
      <t>Mois du début du traitement du TDM actuel - tour n° 1</t>
    </r>
  </si>
  <si>
    <r>
      <rPr>
        <b/>
        <sz val="10"/>
        <color rgb="FF000000"/>
        <rFont val="Arial"/>
        <family val="2"/>
      </rPr>
      <t>Année du début du traitement du TDM actuel - tour n° 1</t>
    </r>
  </si>
  <si>
    <r>
      <rPr>
        <b/>
        <sz val="10"/>
        <color rgb="FF000000"/>
        <rFont val="Arial"/>
        <family val="2"/>
      </rPr>
      <t>Mois de la fin du traitement du TDM actuel - tour n° 1</t>
    </r>
  </si>
  <si>
    <r>
      <rPr>
        <b/>
        <sz val="10"/>
        <color rgb="FF000000"/>
        <rFont val="Arial"/>
        <family val="2"/>
      </rPr>
      <t>Année de la fin du traitement du TDM actuel - tour n° 1</t>
    </r>
  </si>
  <si>
    <r>
      <rPr>
        <b/>
        <sz val="10"/>
        <color rgb="FF000000"/>
        <rFont val="Arial"/>
        <family val="2"/>
      </rPr>
      <t>Partenaires - tour n° 1</t>
    </r>
  </si>
  <si>
    <r>
      <rPr>
        <b/>
        <sz val="10"/>
        <color rgb="FF000000"/>
        <rFont val="Arial"/>
        <family val="2"/>
      </rPr>
      <t xml:space="preserve">Nombre de femmes traitées - tour n° 1 </t>
    </r>
    <r>
      <rPr>
        <b/>
        <sz val="10"/>
        <color theme="1"/>
        <rFont val="Arial"/>
        <family val="2"/>
      </rPr>
      <t xml:space="preserve">
</t>
    </r>
    <r>
      <rPr>
        <b/>
        <sz val="10"/>
        <color rgb="FF000000"/>
        <rFont val="Arial"/>
        <family val="2"/>
      </rPr>
      <t>(tous financements confondus)</t>
    </r>
  </si>
  <si>
    <r>
      <rPr>
        <b/>
        <sz val="10"/>
        <color rgb="FF000000"/>
        <rFont val="Arial"/>
        <family val="2"/>
      </rPr>
      <t>Nombre de femmes traitées - tour n° 1 (fina</t>
    </r>
    <r>
      <rPr>
        <b/>
        <sz val="10"/>
        <color rgb="FF000000"/>
        <rFont val="Arial"/>
        <family val="2"/>
      </rPr>
      <t>ncement USAID)</t>
    </r>
  </si>
  <si>
    <r>
      <rPr>
        <b/>
        <sz val="10"/>
        <color rgb="FF000000"/>
        <rFont val="Arial"/>
        <family val="2"/>
      </rPr>
      <t xml:space="preserve">Nombre d’hommes traités - tour n° 1 </t>
    </r>
    <r>
      <rPr>
        <b/>
        <sz val="10"/>
        <color theme="1"/>
        <rFont val="Arial"/>
        <family val="2"/>
      </rPr>
      <t xml:space="preserve">
</t>
    </r>
    <r>
      <rPr>
        <b/>
        <sz val="10"/>
        <color rgb="FF000000"/>
        <rFont val="Arial"/>
        <family val="2"/>
      </rPr>
      <t>(tous financements confondus)</t>
    </r>
  </si>
  <si>
    <r>
      <rPr>
        <b/>
        <sz val="10"/>
        <color rgb="FF000000"/>
        <rFont val="Arial"/>
        <family val="2"/>
      </rPr>
      <t xml:space="preserve">Couverture du programme - tour n° 1             </t>
    </r>
    <r>
      <rPr>
        <b/>
        <sz val="10"/>
        <color theme="1"/>
        <rFont val="Arial"/>
        <family val="2"/>
      </rPr>
      <t xml:space="preserve">
</t>
    </r>
    <r>
      <rPr>
        <b/>
        <sz val="10"/>
        <color rgb="FF000000"/>
        <rFont val="Arial"/>
        <family val="2"/>
      </rPr>
      <t>(tous financements confondus ; calcul automatique)</t>
    </r>
  </si>
  <si>
    <r>
      <rPr>
        <b/>
        <sz val="10"/>
        <color rgb="FF000000"/>
        <rFont val="Arial"/>
        <family val="2"/>
      </rPr>
      <t xml:space="preserve"> Couverture du programme - tour n° 1             </t>
    </r>
    <r>
      <rPr>
        <b/>
        <sz val="10"/>
        <color theme="1"/>
        <rFont val="Arial"/>
        <family val="2"/>
      </rPr>
      <t xml:space="preserve">
</t>
    </r>
    <r>
      <rPr>
        <b/>
        <sz val="10"/>
        <color rgb="FF000000"/>
        <rFont val="Arial"/>
        <family val="2"/>
      </rPr>
      <t>(financement USAID ; calcul automatique)</t>
    </r>
  </si>
  <si>
    <r>
      <rPr>
        <b/>
        <sz val="10"/>
        <color rgb="FF000000"/>
        <rFont val="Arial"/>
        <family val="2"/>
      </rPr>
      <t>Type TDM - tour n° 2</t>
    </r>
  </si>
  <si>
    <r>
      <rPr>
        <b/>
        <sz val="10"/>
        <color rgb="FF000000"/>
        <rFont val="Arial"/>
        <family val="2"/>
      </rPr>
      <t>Mois du début du traitement du TDM actuel - tour n° 2</t>
    </r>
  </si>
  <si>
    <r>
      <rPr>
        <b/>
        <sz val="10"/>
        <color rgb="FF000000"/>
        <rFont val="Arial"/>
        <family val="2"/>
      </rPr>
      <t>Année du début du traitement du TDM actuel - tour n° 2</t>
    </r>
  </si>
  <si>
    <r>
      <rPr>
        <b/>
        <sz val="10"/>
        <color rgb="FF000000"/>
        <rFont val="Arial"/>
        <family val="2"/>
      </rPr>
      <t>Mois de la fin du traitement du TDM actuel - tour n° 2</t>
    </r>
  </si>
  <si>
    <r>
      <rPr>
        <b/>
        <sz val="10"/>
        <color rgb="FF000000"/>
        <rFont val="Arial"/>
        <family val="2"/>
      </rPr>
      <t>Année de la fin du traitement du TDM actuel - tour n° 2</t>
    </r>
  </si>
  <si>
    <r>
      <rPr>
        <b/>
        <sz val="10"/>
        <color rgb="FF000000"/>
        <rFont val="Arial"/>
        <family val="2"/>
      </rPr>
      <t>Partenaires - tour n° 2</t>
    </r>
  </si>
  <si>
    <r>
      <rPr>
        <b/>
        <sz val="10"/>
        <color rgb="FF000000"/>
        <rFont val="Arial"/>
        <family val="2"/>
      </rPr>
      <t>Nombre d’individus traités - tour n° 2 (financement USAID)</t>
    </r>
  </si>
  <si>
    <r>
      <rPr>
        <b/>
        <sz val="10"/>
        <color rgb="FF000000"/>
        <rFont val="Arial"/>
        <family val="2"/>
      </rPr>
      <t xml:space="preserve">Nombre de femmes traitées - tour n° 2 </t>
    </r>
    <r>
      <rPr>
        <b/>
        <sz val="10"/>
        <color theme="1"/>
        <rFont val="Arial"/>
        <family val="2"/>
      </rPr>
      <t xml:space="preserve">
</t>
    </r>
    <r>
      <rPr>
        <b/>
        <sz val="10"/>
        <color rgb="FF000000"/>
        <rFont val="Arial"/>
        <family val="2"/>
      </rPr>
      <t>(tous financements confondus)</t>
    </r>
  </si>
  <si>
    <r>
      <rPr>
        <b/>
        <sz val="10"/>
        <color rgb="FF000000"/>
        <rFont val="Arial"/>
        <family val="2"/>
      </rPr>
      <t>Nombre de femmes traitées - tour n° 2 (financement USAID)</t>
    </r>
  </si>
  <si>
    <r>
      <rPr>
        <b/>
        <sz val="10"/>
        <color rgb="FF000000"/>
        <rFont val="Arial"/>
        <family val="2"/>
      </rPr>
      <t xml:space="preserve">Nombre d’hommes traités - tour n° 2 </t>
    </r>
    <r>
      <rPr>
        <b/>
        <sz val="10"/>
        <color theme="1"/>
        <rFont val="Arial"/>
        <family val="2"/>
      </rPr>
      <t xml:space="preserve">
</t>
    </r>
    <r>
      <rPr>
        <b/>
        <sz val="10"/>
        <color rgb="FF000000"/>
        <rFont val="Arial"/>
        <family val="2"/>
      </rPr>
      <t>(tous financements confondus)</t>
    </r>
  </si>
  <si>
    <r>
      <rPr>
        <b/>
        <sz val="10"/>
        <color rgb="FF000000"/>
        <rFont val="Arial"/>
        <family val="2"/>
      </rPr>
      <t>Nombre d’hommes traités - tour n° 2    (financement USAID)</t>
    </r>
  </si>
  <si>
    <r>
      <rPr>
        <b/>
        <sz val="10"/>
        <color rgb="FF000000"/>
        <rFont val="Arial"/>
        <family val="2"/>
      </rPr>
      <t xml:space="preserve">Couverture du programme - tour n° 2             </t>
    </r>
    <r>
      <rPr>
        <b/>
        <sz val="10"/>
        <color theme="1"/>
        <rFont val="Arial"/>
        <family val="2"/>
      </rPr>
      <t xml:space="preserve">
</t>
    </r>
    <r>
      <rPr>
        <b/>
        <sz val="10"/>
        <color rgb="FF000000"/>
        <rFont val="Arial"/>
        <family val="2"/>
      </rPr>
      <t>(tous financements confondus ; calcul automatique)</t>
    </r>
  </si>
  <si>
    <r>
      <rPr>
        <b/>
        <sz val="10"/>
        <color rgb="FF000000"/>
        <rFont val="Arial"/>
        <family val="2"/>
      </rPr>
      <t xml:space="preserve">Couverture du programme - tour n° 2             </t>
    </r>
    <r>
      <rPr>
        <b/>
        <sz val="10"/>
        <color theme="1"/>
        <rFont val="Arial"/>
        <family val="2"/>
      </rPr>
      <t xml:space="preserve">
</t>
    </r>
    <r>
      <rPr>
        <b/>
        <sz val="10"/>
        <color rgb="FF000000"/>
        <rFont val="Arial"/>
        <family val="2"/>
      </rPr>
      <t>(financement USAID ; calcul automatique)</t>
    </r>
  </si>
  <si>
    <r>
      <rPr>
        <i/>
        <sz val="10"/>
        <color rgb="FF000000"/>
        <rFont val="Tahoma"/>
        <family val="2"/>
      </rPr>
      <t>48,80 %</t>
    </r>
  </si>
  <si>
    <r>
      <rPr>
        <i/>
        <sz val="10"/>
        <color rgb="FF000000"/>
        <rFont val="Tahoma"/>
        <family val="2"/>
      </rPr>
      <t>De 3 à 14 jours</t>
    </r>
  </si>
  <si>
    <r>
      <rPr>
        <i/>
        <sz val="10"/>
        <color rgb="FF000000"/>
        <rFont val="Tahoma"/>
        <family val="2"/>
      </rPr>
      <t>Août</t>
    </r>
  </si>
  <si>
    <r>
      <rPr>
        <i/>
        <sz val="10"/>
        <color rgb="FF000000"/>
        <rFont val="Tahoma"/>
        <family val="2"/>
      </rPr>
      <t>Non</t>
    </r>
  </si>
  <si>
    <r>
      <rPr>
        <b/>
        <sz val="10"/>
        <color rgb="FF000000"/>
        <rFont val="Tahoma"/>
        <family val="2"/>
      </rPr>
      <t>Codes de fréquence du TDM :</t>
    </r>
  </si>
  <si>
    <r>
      <rPr>
        <b/>
        <sz val="10"/>
        <color rgb="FF000000"/>
        <rFont val="Arial"/>
        <family val="2"/>
      </rPr>
      <t>Type d’enquête sur la prévalence effectué le plus récemment</t>
    </r>
  </si>
  <si>
    <r>
      <rPr>
        <b/>
        <sz val="10"/>
        <color rgb="FF000000"/>
        <rFont val="Arial"/>
        <family val="2"/>
      </rPr>
      <t>Année de l’enquête</t>
    </r>
  </si>
  <si>
    <r>
      <rPr>
        <b/>
        <sz val="10"/>
        <color rgb="FF000000"/>
        <rFont val="Arial"/>
        <family val="2"/>
      </rPr>
      <t>Fréquence du TDM recommandée sur la base des directives de l’Organisation mondiale de la Santé (OMS)</t>
    </r>
  </si>
  <si>
    <r>
      <rPr>
        <b/>
        <sz val="10"/>
        <color rgb="FF000000"/>
        <rFont val="Arial"/>
        <family val="2"/>
      </rPr>
      <t>Fréquence du TDM mise en œuvre actuellement</t>
    </r>
  </si>
  <si>
    <r>
      <rPr>
        <b/>
        <sz val="10"/>
        <color rgb="FF000000"/>
        <rFont val="Arial"/>
        <family val="2"/>
      </rPr>
      <t>Nombre d’années de TDM effectués</t>
    </r>
  </si>
  <si>
    <r>
      <rPr>
        <b/>
        <sz val="10"/>
        <color rgb="FF000000"/>
        <rFont val="Arial"/>
        <family val="2"/>
      </rPr>
      <t>Nombre d’EAS cibles (financement USAID)</t>
    </r>
  </si>
  <si>
    <r>
      <rPr>
        <b/>
        <sz val="10"/>
        <color rgb="FF000000"/>
        <rFont val="Arial"/>
        <family val="2"/>
      </rPr>
      <t>Nombre de HRA cibles (financement USAID)</t>
    </r>
  </si>
  <si>
    <r>
      <rPr>
        <b/>
        <sz val="10"/>
        <color rgb="FF000000"/>
        <rFont val="Arial"/>
        <family val="2"/>
      </rPr>
      <t>Nombre de femmes traitées (tous financements confondus)</t>
    </r>
  </si>
  <si>
    <r>
      <rPr>
        <i/>
        <sz val="10"/>
        <color rgb="FF000000"/>
        <rFont val="Tahoma"/>
        <family val="2"/>
      </rPr>
      <t>District</t>
    </r>
  </si>
  <si>
    <r>
      <rPr>
        <i/>
        <sz val="10"/>
        <color rgb="FF000000"/>
        <rFont val="Tahoma"/>
        <family val="2"/>
      </rPr>
      <t>60,60 %</t>
    </r>
  </si>
  <si>
    <r>
      <rPr>
        <i/>
        <sz val="10"/>
        <color rgb="FF000000"/>
        <rFont val="Tahoma"/>
        <family val="2"/>
      </rPr>
      <t>36,21 %</t>
    </r>
  </si>
  <si>
    <r>
      <rPr>
        <i/>
        <sz val="10"/>
        <color rgb="FF000000"/>
        <rFont val="Tahoma"/>
        <family val="2"/>
      </rPr>
      <t>Kato-Katz</t>
    </r>
  </si>
  <si>
    <r>
      <rPr>
        <i/>
        <sz val="10"/>
        <color rgb="FF000000"/>
        <rFont val="Tahoma"/>
        <family val="2"/>
      </rPr>
      <t>A</t>
    </r>
  </si>
  <si>
    <r>
      <rPr>
        <i/>
        <sz val="10"/>
        <color rgb="FF000000"/>
        <rFont val="Tahoma"/>
        <family val="2"/>
      </rPr>
      <t>PZQ</t>
    </r>
  </si>
  <si>
    <r>
      <rPr>
        <i/>
        <sz val="10"/>
        <color rgb="FF000000"/>
        <rFont val="Tahoma"/>
        <family val="2"/>
      </rPr>
      <t>Juin</t>
    </r>
  </si>
  <si>
    <r>
      <rPr>
        <b/>
        <sz val="11"/>
        <color rgb="FFFFFFFF"/>
        <rFont val="Arial"/>
        <family val="2"/>
      </rPr>
      <t>TDM</t>
    </r>
    <r>
      <rPr>
        <b/>
        <sz val="11"/>
        <color rgb="FFFFFFFF"/>
        <rFont val="Arial"/>
        <family val="2"/>
      </rPr>
      <t xml:space="preserve">  </t>
    </r>
  </si>
  <si>
    <r>
      <rPr>
        <b/>
        <sz val="10"/>
        <color rgb="FF000000"/>
        <rFont val="Arial"/>
        <family val="2"/>
      </rPr>
      <t>Population à risque pour GeoH</t>
    </r>
  </si>
  <si>
    <r>
      <rPr>
        <i/>
        <sz val="10"/>
        <color rgb="FF000000"/>
        <rFont val="Tahoma"/>
        <family val="2"/>
      </rPr>
      <t>56,62 %</t>
    </r>
  </si>
  <si>
    <r>
      <rPr>
        <i/>
        <sz val="10"/>
        <color rgb="FF000000"/>
        <rFont val="Tahoma"/>
        <family val="2"/>
      </rPr>
      <t>26,28 %</t>
    </r>
  </si>
  <si>
    <r>
      <rPr>
        <i/>
        <sz val="10"/>
        <color rgb="FF000000"/>
        <rFont val="Tahoma"/>
        <family val="2"/>
      </rPr>
      <t>ALB</t>
    </r>
  </si>
  <si>
    <r>
      <rPr>
        <b/>
        <sz val="10"/>
        <color rgb="FF000000"/>
        <rFont val="Arial"/>
        <family val="2"/>
      </rPr>
      <t>TOTAL des distri</t>
    </r>
    <r>
      <rPr>
        <b/>
        <sz val="10"/>
        <color rgb="FF000000"/>
        <rFont val="Arial"/>
        <family val="2"/>
      </rPr>
      <t>cts</t>
    </r>
  </si>
  <si>
    <r>
      <rPr>
        <b/>
        <sz val="10"/>
        <color rgb="FF000000"/>
        <rFont val="Arial"/>
        <family val="2"/>
      </rPr>
      <t>Population à risque pour le trachome</t>
    </r>
  </si>
  <si>
    <r>
      <rPr>
        <i/>
        <sz val="10"/>
        <color rgb="FF000000"/>
        <rFont val="Tahoma"/>
        <family val="2"/>
      </rPr>
      <t>15,00 %</t>
    </r>
  </si>
  <si>
    <r>
      <rPr>
        <i/>
        <sz val="10"/>
        <color rgb="FF000000"/>
        <rFont val="Tahoma"/>
        <family val="2"/>
      </rPr>
      <t>3,00 %</t>
    </r>
  </si>
  <si>
    <r>
      <rPr>
        <b/>
        <sz val="11"/>
        <color rgb="FFFFFFFF"/>
        <rFont val="Arial"/>
        <family val="2"/>
      </rPr>
      <t>FL</t>
    </r>
  </si>
  <si>
    <r>
      <rPr>
        <b/>
        <sz val="11"/>
        <color rgb="FFFFFFFF"/>
        <rFont val="Arial"/>
        <family val="2"/>
      </rPr>
      <t>SCH</t>
    </r>
  </si>
  <si>
    <r>
      <rPr>
        <b/>
        <sz val="11"/>
        <color rgb="FFFFFFFF"/>
        <rFont val="Arial"/>
        <family val="2"/>
      </rPr>
      <t>Trachome</t>
    </r>
  </si>
  <si>
    <r>
      <rPr>
        <b/>
        <sz val="11"/>
        <color rgb="FF000000"/>
        <rFont val="Arial"/>
        <family val="2"/>
      </rPr>
      <t>Au moins une MTN</t>
    </r>
  </si>
  <si>
    <r>
      <rPr>
        <b/>
        <sz val="10"/>
        <color rgb="FF000000"/>
        <rFont val="Arial"/>
        <family val="2"/>
      </rPr>
      <t xml:space="preserve">Nombre d’individus admissibles cibles </t>
    </r>
    <r>
      <rPr>
        <b/>
        <sz val="10"/>
        <color theme="1"/>
        <rFont val="Arial"/>
        <family val="2"/>
      </rPr>
      <t xml:space="preserve">
</t>
    </r>
    <r>
      <rPr>
        <b/>
        <sz val="10"/>
        <color rgb="FF000000"/>
        <rFont val="Arial"/>
        <family val="2"/>
      </rPr>
      <t>(tous financements confondus)</t>
    </r>
  </si>
  <si>
    <r>
      <rPr>
        <b/>
        <sz val="10"/>
        <color rgb="FF000000"/>
        <rFont val="Arial"/>
        <family val="2"/>
      </rPr>
      <t>Nombre de femmes traitées (financement USAID)</t>
    </r>
  </si>
  <si>
    <r>
      <rPr>
        <b/>
        <sz val="10"/>
        <color rgb="FF000000"/>
        <rFont val="Arial"/>
        <family val="2"/>
      </rPr>
      <t>Districts en rupture de stock de médicaments</t>
    </r>
  </si>
  <si>
    <r>
      <rPr>
        <b/>
        <sz val="10"/>
        <color rgb="FF000000"/>
        <rFont val="Arial"/>
        <family val="2"/>
      </rPr>
      <t xml:space="preserve">Nombre d’individus admissibles cibles </t>
    </r>
    <r>
      <rPr>
        <b/>
        <sz val="10"/>
        <rFont val="Arial"/>
        <family val="2"/>
      </rPr>
      <t xml:space="preserve">
</t>
    </r>
    <r>
      <rPr>
        <b/>
        <sz val="10"/>
        <color rgb="FF000000"/>
        <rFont val="Arial"/>
        <family val="2"/>
      </rPr>
      <t>(tous financements confondus)</t>
    </r>
  </si>
  <si>
    <r>
      <rPr>
        <b/>
        <sz val="10"/>
        <color rgb="FF000000"/>
        <rFont val="Arial"/>
        <family val="2"/>
      </rPr>
      <t xml:space="preserve">Nombre d’individus admissibles cibles </t>
    </r>
    <r>
      <rPr>
        <b/>
        <sz val="10"/>
        <rFont val="Arial"/>
        <family val="2"/>
      </rPr>
      <t xml:space="preserve">
</t>
    </r>
    <r>
      <rPr>
        <b/>
        <sz val="10"/>
        <color rgb="FF000000"/>
        <rFont val="Arial"/>
        <family val="2"/>
      </rPr>
      <t>(financement USAID)</t>
    </r>
  </si>
  <si>
    <r>
      <rPr>
        <b/>
        <sz val="10"/>
        <color rgb="FF000000"/>
        <rFont val="Arial"/>
        <family val="2"/>
      </rPr>
      <t xml:space="preserve">Nombre d’individus traités </t>
    </r>
    <r>
      <rPr>
        <b/>
        <sz val="10"/>
        <rFont val="Arial"/>
        <family val="2"/>
      </rPr>
      <t xml:space="preserve">
</t>
    </r>
    <r>
      <rPr>
        <b/>
        <sz val="10"/>
        <color rgb="FF000000"/>
        <rFont val="Arial"/>
        <family val="2"/>
      </rPr>
      <t>(tous financements confondus)</t>
    </r>
  </si>
  <si>
    <r>
      <rPr>
        <b/>
        <sz val="10"/>
        <color rgb="FF000000"/>
        <rFont val="Arial"/>
        <family val="2"/>
      </rPr>
      <t>Nombre d’hommes traités (tous financements conf</t>
    </r>
    <r>
      <rPr>
        <b/>
        <sz val="10"/>
        <color rgb="FF000000"/>
        <rFont val="Arial"/>
        <family val="2"/>
      </rPr>
      <t>ondus)</t>
    </r>
  </si>
  <si>
    <r>
      <rPr>
        <b/>
        <sz val="10"/>
        <color rgb="FF000000"/>
        <rFont val="Arial"/>
        <family val="2"/>
      </rPr>
      <t>Tour n° 1</t>
    </r>
  </si>
  <si>
    <r>
      <rPr>
        <b/>
        <sz val="10"/>
        <color rgb="FF000000"/>
        <rFont val="Arial"/>
        <family val="2"/>
      </rPr>
      <t>Tour n° 2</t>
    </r>
  </si>
  <si>
    <r>
      <rPr>
        <b/>
        <sz val="10"/>
        <color rgb="FF000000"/>
        <rFont val="Arial"/>
        <family val="2"/>
      </rPr>
      <t>Total</t>
    </r>
  </si>
  <si>
    <r>
      <rPr>
        <b/>
        <sz val="10"/>
        <color rgb="FF000000"/>
        <rFont val="Arial"/>
        <family val="2"/>
      </rPr>
      <t>Tous financements confondus</t>
    </r>
  </si>
  <si>
    <r>
      <rPr>
        <b/>
        <sz val="10"/>
        <color rgb="FF000000"/>
        <rFont val="Arial"/>
        <family val="2"/>
      </rPr>
      <t>Financement USAID</t>
    </r>
  </si>
  <si>
    <r>
      <rPr>
        <sz val="11"/>
        <color rgb="FF000000"/>
        <rFont val="Calibri"/>
        <family val="2"/>
      </rPr>
      <t>1</t>
    </r>
    <r>
      <rPr>
        <vertAlign val="superscript"/>
        <sz val="11"/>
        <color rgb="FF000000"/>
        <rFont val="Calibri"/>
        <family val="2"/>
      </rPr>
      <t>er</t>
    </r>
    <r>
      <rPr>
        <sz val="11"/>
        <color rgb="FF000000"/>
        <rFont val="Calibri"/>
        <family val="2"/>
      </rPr>
      <t> rapport semestriel (Semi-Annual Report, SAR) (d’octobre à mars)</t>
    </r>
  </si>
  <si>
    <r>
      <rPr>
        <sz val="11"/>
        <color rgb="FF000000"/>
        <rFont val="Calibri"/>
        <family val="2"/>
      </rPr>
      <t>2</t>
    </r>
    <r>
      <rPr>
        <vertAlign val="superscript"/>
        <sz val="11"/>
        <color rgb="FF000000"/>
        <rFont val="Calibri"/>
        <family val="2"/>
      </rPr>
      <t>e</t>
    </r>
    <r>
      <rPr>
        <sz val="11"/>
        <color rgb="FF000000"/>
        <rFont val="Calibri"/>
        <family val="2"/>
      </rPr>
      <t> rapport semestriel (SAR) (d’octobre à septembre)</t>
    </r>
  </si>
  <si>
    <t>Saisie des données pour les projets relatifs aux maladies tropicales négligées (MTN) de l’USAID</t>
  </si>
  <si>
    <r>
      <rPr>
        <b/>
        <sz val="9"/>
        <color rgb="FF000000"/>
        <rFont val="Arial"/>
        <family val="2"/>
      </rPr>
      <t>Niveau administratif n° 1 (région)</t>
    </r>
  </si>
  <si>
    <r>
      <rPr>
        <b/>
        <sz val="9"/>
        <color rgb="FF000000"/>
        <rFont val="Arial"/>
        <family val="2"/>
      </rPr>
      <t>Niveau administratif n° 2 (district)</t>
    </r>
  </si>
  <si>
    <r>
      <rPr>
        <b/>
        <sz val="9"/>
        <color rgb="FF000000"/>
        <rFont val="Arial"/>
        <family val="2"/>
      </rPr>
      <t>Population totale</t>
    </r>
  </si>
  <si>
    <r>
      <rPr>
        <b/>
        <sz val="9"/>
        <color rgb="FF000000"/>
        <rFont val="Arial"/>
        <family val="2"/>
      </rPr>
      <t>Distribution de la maladie</t>
    </r>
  </si>
  <si>
    <r>
      <rPr>
        <b/>
        <sz val="9"/>
        <color rgb="FF000000"/>
        <rFont val="Arial"/>
        <family val="2"/>
      </rPr>
      <t>Année des résultats les plus récents en matière de prévalence</t>
    </r>
  </si>
  <si>
    <r>
      <rPr>
        <b/>
        <sz val="9"/>
        <color rgb="FF000000"/>
        <rFont val="Arial"/>
        <family val="2"/>
      </rPr>
      <t>Type d’enquête de la prévalence effectué</t>
    </r>
  </si>
  <si>
    <r>
      <rPr>
        <b/>
        <sz val="9"/>
        <color rgb="FF000000"/>
        <rFont val="Arial"/>
        <family val="2"/>
      </rPr>
      <t>Année de début du TDM</t>
    </r>
  </si>
  <si>
    <r>
      <rPr>
        <b/>
        <sz val="9"/>
        <color rgb="FF000000"/>
        <rFont val="Arial"/>
        <family val="2"/>
      </rPr>
      <t>Nombre de TDM effectués</t>
    </r>
  </si>
  <si>
    <r>
      <rPr>
        <b/>
        <sz val="9"/>
        <color rgb="FF000000"/>
        <rFont val="Arial"/>
        <family val="2"/>
      </rPr>
      <t>Nombre de TDM consécutifs effectués le plus récemment</t>
    </r>
  </si>
  <si>
    <r>
      <rPr>
        <b/>
        <sz val="9"/>
        <color rgb="FF000000"/>
        <rFont val="Arial"/>
        <family val="2"/>
      </rPr>
      <t>Type de TDM</t>
    </r>
  </si>
  <si>
    <r>
      <rPr>
        <b/>
        <sz val="9"/>
        <color rgb="FF000000"/>
        <rFont val="Arial"/>
        <family val="2"/>
      </rPr>
      <t>Mois du début de traitement du TDM actuel</t>
    </r>
  </si>
  <si>
    <r>
      <rPr>
        <b/>
        <sz val="9"/>
        <color rgb="FF000000"/>
        <rFont val="Arial"/>
        <family val="2"/>
      </rPr>
      <t>Année du début de traitement du TDM actuel</t>
    </r>
  </si>
  <si>
    <r>
      <rPr>
        <b/>
        <sz val="9"/>
        <color rgb="FF000000"/>
        <rFont val="Arial"/>
        <family val="2"/>
      </rPr>
      <t>Mois de fin de traitement du TDM actuel</t>
    </r>
  </si>
  <si>
    <r>
      <rPr>
        <b/>
        <sz val="9"/>
        <color rgb="FF000000"/>
        <rFont val="Arial"/>
        <family val="2"/>
      </rPr>
      <t>Année de fin de traitement du TDM actuel</t>
    </r>
  </si>
  <si>
    <r>
      <rPr>
        <b/>
        <sz val="9"/>
        <color rgb="FF000000"/>
        <rFont val="Arial"/>
        <family val="2"/>
      </rPr>
      <t>Source de financement</t>
    </r>
  </si>
  <si>
    <r>
      <rPr>
        <b/>
        <sz val="9"/>
        <color rgb="FF000000"/>
        <rFont val="Arial"/>
        <family val="2"/>
      </rPr>
      <t>Partenaires</t>
    </r>
  </si>
  <si>
    <r>
      <rPr>
        <b/>
        <sz val="9"/>
        <color rgb="FF000000"/>
        <rFont val="Arial"/>
        <family val="2"/>
      </rPr>
      <t xml:space="preserve">Nombre d’individus admissibles cibles </t>
    </r>
    <r>
      <rPr>
        <b/>
        <sz val="9"/>
        <color theme="1"/>
        <rFont val="Arial"/>
        <family val="2"/>
      </rPr>
      <t xml:space="preserve">
</t>
    </r>
    <r>
      <rPr>
        <b/>
        <sz val="9"/>
        <color rgb="FF000000"/>
        <rFont val="Arial"/>
        <family val="2"/>
      </rPr>
      <t>(financement USAID)</t>
    </r>
  </si>
  <si>
    <r>
      <rPr>
        <b/>
        <sz val="9"/>
        <color rgb="FF000000"/>
        <rFont val="Arial"/>
        <family val="2"/>
      </rPr>
      <t xml:space="preserve">Nombre d’individus traités </t>
    </r>
    <r>
      <rPr>
        <b/>
        <sz val="9"/>
        <color theme="1"/>
        <rFont val="Arial"/>
        <family val="2"/>
      </rPr>
      <t xml:space="preserve">
</t>
    </r>
    <r>
      <rPr>
        <b/>
        <sz val="9"/>
        <color rgb="FF000000"/>
        <rFont val="Arial"/>
        <family val="2"/>
      </rPr>
      <t>(tous financements confondus)</t>
    </r>
  </si>
  <si>
    <r>
      <rPr>
        <b/>
        <sz val="9"/>
        <color rgb="FF000000"/>
        <rFont val="Arial"/>
        <family val="2"/>
      </rPr>
      <t>Nombre d’individus traités (financement USAID)</t>
    </r>
  </si>
  <si>
    <r>
      <rPr>
        <b/>
        <sz val="9"/>
        <color rgb="FF000000"/>
        <rFont val="Arial"/>
        <family val="2"/>
      </rPr>
      <t>Nombre d’EAS traités (financement USAID)</t>
    </r>
  </si>
  <si>
    <r>
      <rPr>
        <b/>
        <sz val="9"/>
        <color rgb="FF000000"/>
        <rFont val="Arial"/>
        <family val="2"/>
      </rPr>
      <t>Nombre de femmes traitées (tous financements confondus)</t>
    </r>
  </si>
  <si>
    <r>
      <rPr>
        <b/>
        <sz val="9"/>
        <color rgb="FF000000"/>
        <rFont val="Arial"/>
        <family val="2"/>
      </rPr>
      <t>Nombre de femmes traitées           (financement USAID)</t>
    </r>
  </si>
  <si>
    <r>
      <rPr>
        <b/>
        <sz val="9"/>
        <color rgb="FF000000"/>
        <rFont val="Arial"/>
        <family val="2"/>
      </rPr>
      <t>Nombre d’hommes traités (tous financements confondus)</t>
    </r>
  </si>
  <si>
    <r>
      <rPr>
        <b/>
        <sz val="9"/>
        <color rgb="FF000000"/>
        <rFont val="Arial"/>
        <family val="2"/>
      </rPr>
      <t>Nombre d’hommes traités (financement USAID)</t>
    </r>
  </si>
  <si>
    <r>
      <rPr>
        <b/>
        <sz val="9"/>
        <color rgb="FF000000"/>
        <rFont val="Arial"/>
        <family val="2"/>
      </rPr>
      <t>Rupture de stock au cours du TDM ? (Oui/Non/S.O.)</t>
    </r>
  </si>
  <si>
    <r>
      <rPr>
        <b/>
        <sz val="9"/>
        <color rgb="FF000000"/>
        <rFont val="Arial"/>
        <family val="2"/>
      </rPr>
      <t>Médicament en rupture de stock</t>
    </r>
  </si>
  <si>
    <r>
      <rPr>
        <b/>
        <sz val="9"/>
        <color rgb="FF000000"/>
        <rFont val="Arial"/>
        <family val="2"/>
      </rPr>
      <t>Durée de la rupture de stock ?</t>
    </r>
  </si>
  <si>
    <r>
      <rPr>
        <b/>
        <sz val="9"/>
        <color rgb="FF000000"/>
        <rFont val="Arial"/>
        <family val="2"/>
      </rPr>
      <t xml:space="preserve">Couverture du programme                </t>
    </r>
    <r>
      <rPr>
        <b/>
        <sz val="9"/>
        <color theme="1"/>
        <rFont val="Arial"/>
        <family val="2"/>
      </rPr>
      <t xml:space="preserve">
</t>
    </r>
    <r>
      <rPr>
        <b/>
        <sz val="9"/>
        <color rgb="FF000000"/>
        <rFont val="Arial"/>
        <family val="2"/>
      </rPr>
      <t>(tous financements confondus ; calcul automatique)</t>
    </r>
  </si>
  <si>
    <r>
      <rPr>
        <b/>
        <sz val="9"/>
        <color rgb="FF000000"/>
        <rFont val="Arial"/>
        <family val="2"/>
      </rPr>
      <t xml:space="preserve">Couverture du programme                </t>
    </r>
    <r>
      <rPr>
        <b/>
        <sz val="9"/>
        <color theme="1"/>
        <rFont val="Arial"/>
        <family val="2"/>
      </rPr>
      <t xml:space="preserve">
</t>
    </r>
    <r>
      <rPr>
        <b/>
        <sz val="9"/>
        <color rgb="FF000000"/>
        <rFont val="Arial"/>
        <family val="2"/>
      </rPr>
      <t>(financement USAID ; calcul automatique)</t>
    </r>
  </si>
  <si>
    <r>
      <rPr>
        <b/>
        <sz val="9"/>
        <color rgb="FF000000"/>
        <rFont val="Arial"/>
        <family val="2"/>
      </rPr>
      <t>Commentaires</t>
    </r>
  </si>
  <si>
    <t>Enquête d’évaluation de transmission : arrêter TDM</t>
  </si>
  <si>
    <r>
      <rPr>
        <b/>
        <sz val="9"/>
        <color rgb="FF000000"/>
        <rFont val="Arial"/>
        <family val="2"/>
      </rPr>
      <t>Population EAS</t>
    </r>
  </si>
  <si>
    <r>
      <rPr>
        <b/>
        <sz val="9"/>
        <color rgb="FF000000"/>
        <rFont val="Arial"/>
        <family val="2"/>
      </rPr>
      <t xml:space="preserve">Les données sur la prévalence de l’unité administrative sont disponibles. </t>
    </r>
  </si>
  <si>
    <r>
      <rPr>
        <b/>
        <sz val="9"/>
        <color rgb="FF000000"/>
        <rFont val="Arial"/>
        <family val="2"/>
      </rPr>
      <t>Prévalence la plus récente d’infection schistosomiase (SCH)</t>
    </r>
  </si>
  <si>
    <r>
      <rPr>
        <b/>
        <sz val="9"/>
        <color rgb="FF000000"/>
        <rFont val="Arial"/>
        <family val="2"/>
      </rPr>
      <t>Proportion générale la plus récente d’infection schistosomiase (SCH) « aiguë » parmi toute la population objet de l’enquête</t>
    </r>
  </si>
  <si>
    <r>
      <rPr>
        <b/>
        <sz val="9"/>
        <color rgb="FF000000"/>
        <rFont val="Arial"/>
        <family val="2"/>
      </rPr>
      <t>Type d’enquête sur la prévalence effectué le plus récemment</t>
    </r>
  </si>
  <si>
    <r>
      <rPr>
        <b/>
        <sz val="9"/>
        <color rgb="FF000000"/>
        <rFont val="Arial"/>
        <family val="2"/>
      </rPr>
      <t>Prévalence d’infection schistosomiase qui sert actuellement de base aux décisions en matière de traitement</t>
    </r>
  </si>
  <si>
    <r>
      <rPr>
        <b/>
        <sz val="9"/>
        <color rgb="FF000000"/>
        <rFont val="Arial"/>
        <family val="2"/>
      </rPr>
      <t>Année de l’enquête</t>
    </r>
  </si>
  <si>
    <r>
      <rPr>
        <b/>
        <sz val="9"/>
        <color rgb="FF000000"/>
        <rFont val="Arial"/>
        <family val="2"/>
      </rPr>
      <t xml:space="preserve">Population à risque pour SCH </t>
    </r>
  </si>
  <si>
    <r>
      <rPr>
        <b/>
        <sz val="9"/>
        <color rgb="FF000000"/>
        <rFont val="Arial"/>
        <family val="2"/>
      </rPr>
      <t>Population nécessitant une CTP pour SCH</t>
    </r>
  </si>
  <si>
    <r>
      <rPr>
        <b/>
        <sz val="9"/>
        <color rgb="FF000000"/>
        <rFont val="Arial"/>
        <family val="2"/>
      </rPr>
      <t>Population EAS à risque pour SCH</t>
    </r>
  </si>
  <si>
    <r>
      <rPr>
        <b/>
        <sz val="9"/>
        <color rgb="FF000000"/>
        <rFont val="Arial"/>
        <family val="2"/>
      </rPr>
      <t xml:space="preserve">Adultes à risque élevé (High Risk Adults, HRA) à risque pour SCH </t>
    </r>
  </si>
  <si>
    <r>
      <rPr>
        <b/>
        <sz val="9"/>
        <color rgb="FF000000"/>
        <rFont val="Arial"/>
        <family val="2"/>
      </rPr>
      <t>Nombre d’individus vivant dans les zones qui ont atteint les critères d’arrêt du TDM pour SCH</t>
    </r>
  </si>
  <si>
    <r>
      <rPr>
        <b/>
        <sz val="9"/>
        <color rgb="FF000000"/>
        <rFont val="Arial"/>
        <family val="2"/>
      </rPr>
      <t>Année de détermination de l’atteinte des critères d’arrêt du TDM pour SCH</t>
    </r>
  </si>
  <si>
    <r>
      <rPr>
        <b/>
        <sz val="9"/>
        <color rgb="FF000000"/>
        <rFont val="Arial"/>
        <family val="2"/>
      </rPr>
      <t>Fréquence du TDM recommandée sur la base des directives de l’Organisation mondiale de la Santé (OMS)</t>
    </r>
  </si>
  <si>
    <r>
      <rPr>
        <b/>
        <sz val="9"/>
        <color rgb="FF000000"/>
        <rFont val="Arial"/>
        <family val="2"/>
      </rPr>
      <t>Fréquence du TDM mise en œuvre actuellement</t>
    </r>
  </si>
  <si>
    <r>
      <rPr>
        <b/>
        <sz val="9"/>
        <color rgb="FF000000"/>
        <rFont val="Arial"/>
        <family val="2"/>
      </rPr>
      <t>Nombre d’années de TDM effectués</t>
    </r>
  </si>
  <si>
    <r>
      <rPr>
        <b/>
        <sz val="9"/>
        <color rgb="FF000000"/>
        <rFont val="Arial"/>
        <family val="2"/>
      </rPr>
      <t>Nombre d’individus admissibles cibles - total (tous financements confondus)</t>
    </r>
  </si>
  <si>
    <r>
      <rPr>
        <b/>
        <sz val="9"/>
        <color rgb="FF000000"/>
        <rFont val="Arial"/>
        <family val="2"/>
      </rPr>
      <t>Nombre d’individus admissibles cibles - total (financement USAID)</t>
    </r>
  </si>
  <si>
    <r>
      <rPr>
        <b/>
        <sz val="9"/>
        <color rgb="FF000000"/>
        <rFont val="Arial"/>
        <family val="2"/>
      </rPr>
      <t>Nombre d’EAS cibles (financement USAID)</t>
    </r>
  </si>
  <si>
    <r>
      <rPr>
        <b/>
        <sz val="9"/>
        <color rgb="FF000000"/>
        <rFont val="Arial"/>
        <family val="2"/>
      </rPr>
      <t>Nombre de HRA cibles (financement USAID)</t>
    </r>
  </si>
  <si>
    <r>
      <rPr>
        <b/>
        <sz val="9"/>
        <color rgb="FF000000"/>
        <rFont val="Arial"/>
        <family val="2"/>
      </rPr>
      <t xml:space="preserve">Nombre d’EAS traités </t>
    </r>
    <r>
      <rPr>
        <b/>
        <sz val="9"/>
        <color theme="1"/>
        <rFont val="Arial"/>
        <family val="2"/>
      </rPr>
      <t xml:space="preserve">
</t>
    </r>
    <r>
      <rPr>
        <b/>
        <sz val="9"/>
        <color rgb="FF000000"/>
        <rFont val="Arial"/>
        <family val="2"/>
      </rPr>
      <t>(tous financements confondus)</t>
    </r>
  </si>
  <si>
    <r>
      <rPr>
        <b/>
        <sz val="9"/>
        <color rgb="FF000000"/>
        <rFont val="Arial"/>
        <family val="2"/>
      </rPr>
      <t>Nombre de HRA traités</t>
    </r>
    <r>
      <rPr>
        <b/>
        <sz val="9"/>
        <color theme="1"/>
        <rFont val="Arial"/>
        <family val="2"/>
      </rPr>
      <t xml:space="preserve">
</t>
    </r>
    <r>
      <rPr>
        <b/>
        <sz val="9"/>
        <color rgb="FF000000"/>
        <rFont val="Arial"/>
        <family val="2"/>
      </rPr>
      <t>(tous financements confondus)</t>
    </r>
  </si>
  <si>
    <r>
      <rPr>
        <b/>
        <sz val="9"/>
        <color rgb="FF000000"/>
        <rFont val="Arial"/>
        <family val="2"/>
      </rPr>
      <t>Nombre de HRA traités (financement USAID)</t>
    </r>
  </si>
  <si>
    <r>
      <rPr>
        <b/>
        <sz val="9"/>
        <color rgb="FF000000"/>
        <rFont val="Arial"/>
        <family val="2"/>
      </rPr>
      <t>Distribution de la maladie (évaluation la plus récente)</t>
    </r>
  </si>
  <si>
    <r>
      <rPr>
        <b/>
        <sz val="9"/>
        <color rgb="FF000000"/>
        <rFont val="Arial"/>
        <family val="2"/>
      </rPr>
      <t>Résultats de prévalence TF les plus récents au niveau du district (%)</t>
    </r>
  </si>
  <si>
    <r>
      <rPr>
        <b/>
        <sz val="9"/>
        <color rgb="FF000000"/>
        <rFont val="Arial"/>
        <family val="2"/>
      </rPr>
      <t>Résultats de prévalence TF les plus récents au niveau du sous-district (%)</t>
    </r>
  </si>
  <si>
    <r>
      <rPr>
        <b/>
        <sz val="9"/>
        <color rgb="FF000000"/>
        <rFont val="Arial"/>
        <family val="2"/>
      </rPr>
      <t>Résultats TRA les plus récents (%) s’ils sont disponibles</t>
    </r>
  </si>
  <si>
    <r>
      <rPr>
        <b/>
        <sz val="9"/>
        <color rgb="FF000000"/>
        <rFont val="Arial"/>
        <family val="2"/>
      </rPr>
      <t xml:space="preserve">Nombre estimé d’individus atteints de TT </t>
    </r>
  </si>
  <si>
    <r>
      <rPr>
        <b/>
        <sz val="9"/>
        <color rgb="FF000000"/>
        <rFont val="Arial"/>
        <family val="2"/>
      </rPr>
      <t xml:space="preserve">% TT estimé </t>
    </r>
  </si>
  <si>
    <r>
      <rPr>
        <b/>
        <sz val="9"/>
        <color rgb="FF000000"/>
        <rFont val="Arial"/>
        <family val="2"/>
      </rPr>
      <t>Indicateur TT (trichiasis trachomateux)</t>
    </r>
  </si>
  <si>
    <r>
      <rPr>
        <b/>
        <sz val="9"/>
        <color rgb="FF000000"/>
        <rFont val="Arial"/>
        <family val="2"/>
      </rPr>
      <t>Année des résultats de prévalence les plus récents au niveau du district</t>
    </r>
  </si>
  <si>
    <r>
      <rPr>
        <b/>
        <sz val="9"/>
        <color rgb="FF000000"/>
        <rFont val="Arial"/>
        <family val="2"/>
      </rPr>
      <t>Année des résultats de prévalence les plus récents au niveau du sous-district</t>
    </r>
  </si>
  <si>
    <r>
      <rPr>
        <b/>
        <sz val="9"/>
        <color rgb="FF000000"/>
        <rFont val="Arial"/>
        <family val="2"/>
      </rPr>
      <t>Mois de l’enquête sur l’impact du trachome prévue</t>
    </r>
  </si>
  <si>
    <r>
      <rPr>
        <b/>
        <sz val="9"/>
        <color rgb="FF000000"/>
        <rFont val="Arial"/>
        <family val="2"/>
      </rPr>
      <t>Année de l’enquête sur l’impact du trachome prévue</t>
    </r>
  </si>
  <si>
    <r>
      <rPr>
        <b/>
        <sz val="9"/>
        <color rgb="FF000000"/>
        <rFont val="Arial"/>
        <family val="2"/>
      </rPr>
      <t>Population à risque pour le trachome</t>
    </r>
  </si>
  <si>
    <r>
      <rPr>
        <b/>
        <sz val="9"/>
        <color rgb="FF000000"/>
        <rFont val="Arial"/>
        <family val="2"/>
      </rPr>
      <t>Niveau de mise en œuvre recommandé sur la base des directives de l’OMS (district ou sous-district)</t>
    </r>
  </si>
  <si>
    <r>
      <rPr>
        <b/>
        <sz val="9"/>
        <color rgb="FF000000"/>
        <rFont val="Arial"/>
        <family val="2"/>
      </rPr>
      <t xml:space="preserve">Mise en œuvre actuelle du traitement au niveau du district ou du sous-district ? </t>
    </r>
  </si>
  <si>
    <r>
      <rPr>
        <b/>
        <sz val="9"/>
        <color rgb="FF000000"/>
        <rFont val="Arial"/>
        <family val="2"/>
      </rPr>
      <t>A atteint les critères pour arrêter le TDM au niveau du district pour le trachome (Oui/Non/S.O.)</t>
    </r>
  </si>
  <si>
    <r>
      <rPr>
        <b/>
        <sz val="9"/>
        <color rgb="FF000000"/>
        <rFont val="Arial"/>
        <family val="2"/>
      </rPr>
      <t>Année de détermination de l’atteinte des critères d’arrêt du TDM au niveau du district pour le trachome</t>
    </r>
  </si>
  <si>
    <r>
      <rPr>
        <b/>
        <sz val="9"/>
        <color rgb="FF000000"/>
        <rFont val="Arial"/>
        <family val="2"/>
      </rPr>
      <t>Population vivant dans les zones qui ont atteint les critères d’arrêt du TDM au niveau du district pour le trachome</t>
    </r>
  </si>
  <si>
    <r>
      <rPr>
        <b/>
        <sz val="9"/>
        <color rgb="FF000000"/>
        <rFont val="Arial"/>
        <family val="2"/>
      </rPr>
      <t>Année de détermination de l’atteinte OUI - A au niveau du sous-district pour le trachome</t>
    </r>
  </si>
  <si>
    <r>
      <rPr>
        <b/>
        <sz val="9"/>
        <color rgb="FF000000"/>
        <rFont val="Arial"/>
        <family val="2"/>
      </rPr>
      <t>Population vivant dans les zones qui ont atteint OUI - A au niveau du TDM du sous-district pour le trachome</t>
    </r>
  </si>
  <si>
    <r>
      <rPr>
        <b/>
        <sz val="9"/>
        <color rgb="FF000000"/>
        <rFont val="Arial"/>
        <family val="2"/>
      </rPr>
      <t xml:space="preserve">Nombre d’individus admissibles cibles     </t>
    </r>
    <r>
      <rPr>
        <b/>
        <sz val="9"/>
        <color theme="1"/>
        <rFont val="Arial"/>
        <family val="2"/>
      </rPr>
      <t xml:space="preserve">
</t>
    </r>
    <r>
      <rPr>
        <b/>
        <sz val="9"/>
        <color rgb="FF000000"/>
        <rFont val="Arial"/>
        <family val="2"/>
      </rPr>
      <t>(tous financements confondus)</t>
    </r>
  </si>
  <si>
    <r>
      <rPr>
        <b/>
        <sz val="9"/>
        <color rgb="FF000000"/>
        <rFont val="Arial"/>
        <family val="2"/>
      </rPr>
      <t>Nombre d’individus traités</t>
    </r>
    <r>
      <rPr>
        <b/>
        <sz val="9"/>
        <color theme="1"/>
        <rFont val="Arial"/>
        <family val="2"/>
      </rPr>
      <t xml:space="preserve">
</t>
    </r>
    <r>
      <rPr>
        <b/>
        <sz val="9"/>
        <color rgb="FF000000"/>
        <rFont val="Arial"/>
        <family val="2"/>
      </rPr>
      <t>(tous financements confondus)</t>
    </r>
  </si>
  <si>
    <r>
      <rPr>
        <b/>
        <sz val="9"/>
        <color rgb="FF000000"/>
        <rFont val="Arial"/>
        <family val="2"/>
      </rPr>
      <t>Nombre traité avec de la tétracycline</t>
    </r>
    <r>
      <rPr>
        <b/>
        <sz val="9"/>
        <color theme="1"/>
        <rFont val="Arial"/>
        <family val="2"/>
      </rPr>
      <t xml:space="preserve">
</t>
    </r>
    <r>
      <rPr>
        <b/>
        <sz val="9"/>
        <color rgb="FF000000"/>
        <rFont val="Arial"/>
        <family val="2"/>
      </rPr>
      <t>(tous financements confondus)</t>
    </r>
  </si>
  <si>
    <r>
      <rPr>
        <b/>
        <sz val="9"/>
        <color rgb="FF000000"/>
        <rFont val="Arial"/>
        <family val="2"/>
      </rPr>
      <t>Nombre traité avec de la tétracycline (financement USAID)</t>
    </r>
  </si>
  <si>
    <r>
      <rPr>
        <b/>
        <sz val="9"/>
        <color rgb="FF000000"/>
        <rFont val="Arial"/>
        <family val="2"/>
      </rPr>
      <t xml:space="preserve">Nombre traité avec Azithro </t>
    </r>
    <r>
      <rPr>
        <b/>
        <sz val="9"/>
        <color theme="1"/>
        <rFont val="Arial"/>
        <family val="2"/>
      </rPr>
      <t xml:space="preserve">
</t>
    </r>
    <r>
      <rPr>
        <b/>
        <sz val="9"/>
        <color rgb="FF000000"/>
        <rFont val="Arial"/>
        <family val="2"/>
      </rPr>
      <t>(tous financements confondus)</t>
    </r>
  </si>
  <si>
    <r>
      <rPr>
        <b/>
        <sz val="9"/>
        <color rgb="FF000000"/>
        <rFont val="Arial"/>
        <family val="2"/>
      </rPr>
      <t>Nombre traité avec Azithro        (financement USAID)</t>
    </r>
  </si>
  <si>
    <r>
      <rPr>
        <b/>
        <sz val="10"/>
        <color rgb="FF000000"/>
        <rFont val="Arial"/>
        <family val="2"/>
      </rPr>
      <t>Résultats les plus récents en matière de prévalence (%)</t>
    </r>
  </si>
  <si>
    <r>
      <rPr>
        <b/>
        <sz val="10"/>
        <color rgb="FF000000"/>
        <rFont val="Arial"/>
        <family val="2"/>
      </rPr>
      <t>Objectif de la prochaine enquête d’évaluation de transmission prévue</t>
    </r>
  </si>
  <si>
    <r>
      <rPr>
        <b/>
        <sz val="10"/>
        <color rgb="FF000000"/>
        <rFont val="Arial"/>
        <family val="2"/>
      </rPr>
      <t>Mois de la prochaine enquête d’évaluation de transmission prévue</t>
    </r>
  </si>
  <si>
    <r>
      <rPr>
        <b/>
        <sz val="10"/>
        <color rgb="FF000000"/>
        <rFont val="Arial"/>
        <family val="2"/>
      </rPr>
      <t>Année de la prochaine enquête d’évaluation de transmission prévue</t>
    </r>
  </si>
  <si>
    <r>
      <rPr>
        <b/>
        <sz val="10"/>
        <color rgb="FF000000"/>
        <rFont val="Arial"/>
        <family val="2"/>
      </rPr>
      <t>Population nécessitant une CTP (chimiothérapie préventive) pour FL</t>
    </r>
  </si>
  <si>
    <r>
      <rPr>
        <b/>
        <sz val="10"/>
        <color rgb="FF000000"/>
        <rFont val="Arial"/>
        <family val="2"/>
      </rPr>
      <t>Nombre d’individus vivant dans les zones qui ont atteint les critères d’arrêt du TDM pour FL</t>
    </r>
  </si>
  <si>
    <r>
      <rPr>
        <b/>
        <sz val="10"/>
        <color rgb="FF000000"/>
        <rFont val="Arial"/>
        <family val="2"/>
      </rPr>
      <t>Année de détermination de l’atteinte des critères d’arrêt du TDM pour FL</t>
    </r>
  </si>
  <si>
    <r>
      <rPr>
        <b/>
        <sz val="10"/>
        <color rgb="FF000000"/>
        <rFont val="Arial"/>
        <family val="2"/>
      </rPr>
      <t>Nombre de patients atteints de lymphœdème</t>
    </r>
  </si>
  <si>
    <r>
      <rPr>
        <b/>
        <sz val="10"/>
        <color rgb="FF000000"/>
        <rFont val="Arial"/>
        <family val="2"/>
      </rPr>
      <t>Nombre de patients atteints d’hydrocèle</t>
    </r>
  </si>
  <si>
    <r>
      <rPr>
        <b/>
        <sz val="10"/>
        <color rgb="FF000000"/>
        <rFont val="Arial"/>
        <family val="2"/>
      </rPr>
      <t>Type de TDM</t>
    </r>
  </si>
  <si>
    <r>
      <rPr>
        <b/>
        <sz val="10"/>
        <color rgb="FF000000"/>
        <rFont val="Arial"/>
        <family val="2"/>
      </rPr>
      <t>Mois du début de traitement du TDM actuel</t>
    </r>
  </si>
  <si>
    <r>
      <rPr>
        <b/>
        <sz val="10"/>
        <color rgb="FF000000"/>
        <rFont val="Arial"/>
        <family val="2"/>
      </rPr>
      <t>Année du début de traitement du TDM actuel</t>
    </r>
  </si>
  <si>
    <r>
      <rPr>
        <b/>
        <sz val="10"/>
        <color rgb="FF000000"/>
        <rFont val="Arial"/>
        <family val="2"/>
      </rPr>
      <t>Mois de fin de traitement du TDM actuel</t>
    </r>
  </si>
  <si>
    <r>
      <rPr>
        <b/>
        <sz val="10"/>
        <color rgb="FF000000"/>
        <rFont val="Arial"/>
        <family val="2"/>
      </rPr>
      <t>Année de fin de traitement du TDM actuel</t>
    </r>
  </si>
  <si>
    <r>
      <rPr>
        <b/>
        <sz val="10"/>
        <color rgb="FF000000"/>
        <rFont val="Arial"/>
        <family val="2"/>
      </rPr>
      <t>Source de financement</t>
    </r>
  </si>
  <si>
    <r>
      <rPr>
        <b/>
        <sz val="10"/>
        <color rgb="FF000000"/>
        <rFont val="Arial"/>
        <family val="2"/>
      </rPr>
      <t>Partenaires</t>
    </r>
  </si>
  <si>
    <r>
      <rPr>
        <b/>
        <sz val="10"/>
        <color rgb="FF000000"/>
        <rFont val="Arial"/>
        <family val="2"/>
      </rPr>
      <t xml:space="preserve">Nombre d’individus admissibles cibles         </t>
    </r>
    <r>
      <rPr>
        <b/>
        <sz val="10"/>
        <color theme="1"/>
        <rFont val="Arial"/>
        <family val="2"/>
      </rPr>
      <t xml:space="preserve">
</t>
    </r>
    <r>
      <rPr>
        <b/>
        <sz val="10"/>
        <color rgb="FF000000"/>
        <rFont val="Arial"/>
        <family val="2"/>
      </rPr>
      <t xml:space="preserve"> (tous financements confondus)</t>
    </r>
  </si>
  <si>
    <r>
      <rPr>
        <b/>
        <sz val="10"/>
        <color rgb="FF000000"/>
        <rFont val="Arial"/>
        <family val="2"/>
      </rPr>
      <t>Nombre de femmes traitées           (financement USAID)</t>
    </r>
  </si>
  <si>
    <r>
      <rPr>
        <b/>
        <sz val="10"/>
        <color rgb="FF000000"/>
        <rFont val="Arial"/>
        <family val="2"/>
      </rPr>
      <t>Rupture de stock au cours du TDM ? (Oui/Non/S.O.)</t>
    </r>
  </si>
  <si>
    <r>
      <rPr>
        <b/>
        <sz val="10"/>
        <color rgb="FF000000"/>
        <rFont val="Arial"/>
        <family val="2"/>
      </rPr>
      <t xml:space="preserve">Couverture du programme                </t>
    </r>
    <r>
      <rPr>
        <b/>
        <sz val="10"/>
        <color theme="1"/>
        <rFont val="Arial"/>
        <family val="2"/>
      </rPr>
      <t xml:space="preserve">
</t>
    </r>
    <r>
      <rPr>
        <b/>
        <sz val="10"/>
        <color rgb="FF000000"/>
        <rFont val="Arial"/>
        <family val="2"/>
      </rPr>
      <t>(tous financements confondus ; calcul automatique)</t>
    </r>
  </si>
  <si>
    <r>
      <rPr>
        <b/>
        <sz val="10"/>
        <color rgb="FF000000"/>
        <rFont val="Arial"/>
        <family val="2"/>
      </rPr>
      <t xml:space="preserve">Couverture du programme                </t>
    </r>
    <r>
      <rPr>
        <b/>
        <sz val="10"/>
        <color theme="1"/>
        <rFont val="Arial"/>
        <family val="2"/>
      </rPr>
      <t xml:space="preserve">
</t>
    </r>
    <r>
      <rPr>
        <b/>
        <sz val="10"/>
        <color rgb="FF000000"/>
        <rFont val="Arial"/>
        <family val="2"/>
      </rPr>
      <t>(financement USAID ; calcul automatique)</t>
    </r>
  </si>
  <si>
    <t>END in Africa</t>
  </si>
  <si>
    <t>END in Asia</t>
  </si>
  <si>
    <t>EAS à risque pour GeoH</t>
  </si>
  <si>
    <t>Date de la mise à jour : 5 Mar 2013</t>
  </si>
  <si>
    <t>Nombre d’hommes traités - tour n° 1    (financement USAID)</t>
  </si>
  <si>
    <t>Rupture de stock au cours du TDM (tour n° 1)? (Oui/Non/S.O.)</t>
  </si>
  <si>
    <t>Médicament en rupture de stock (tour n° 1)</t>
  </si>
  <si>
    <t>Durée de la rupture de stock (tour n° 1)?</t>
  </si>
  <si>
    <t>Rupture de stock au cours du TDM (tour n° 2)? (Oui/Non/S.O.)</t>
  </si>
  <si>
    <t>Médicament en rupture de stock (tour n° 2)</t>
  </si>
  <si>
    <t>Durée de la rupture de stock (tour n° 2)?</t>
  </si>
  <si>
    <t>VERSION</t>
  </si>
  <si>
    <t>LANGUAGE</t>
  </si>
  <si>
    <t>FRENCH</t>
  </si>
  <si>
    <t>TYPE</t>
  </si>
  <si>
    <t>country_workbook_disease</t>
  </si>
  <si>
    <t>Signature</t>
  </si>
  <si>
    <t>Date</t>
  </si>
  <si>
    <t>Par la présente, je reconnais que les données sont exactes et conformes à celles du Ministère de la Santé, et que ces données peuvent être utilisées pour la planification, l'évaluation, et le rapportage au niveau projet dans le cadre des projets MTN de l'USAID. Cette approbation ne signifie pas que les données sanitaires au niveau district peuvent être utilisées, rendues publiques, vendues, autorisées, publiées, reproduites ou mises à la disposition d'une tierce partie à moins qu'une approbation n'aie été donnée par un représentant désigné par le Ministère de la Santé.</t>
  </si>
  <si>
    <t>Nom</t>
  </si>
  <si>
    <t>Titre</t>
  </si>
  <si>
    <r>
      <rPr>
        <b/>
        <sz val="10"/>
        <color rgb="FF000000"/>
        <rFont val="Arial"/>
        <family val="2"/>
      </rPr>
      <t xml:space="preserve">Couverture épidemiologique                                             </t>
    </r>
    <r>
      <rPr>
        <b/>
        <sz val="10"/>
        <color theme="1"/>
        <rFont val="Arial"/>
        <family val="2"/>
      </rPr>
      <t xml:space="preserve">
</t>
    </r>
    <r>
      <rPr>
        <b/>
        <sz val="10"/>
        <color rgb="FF000000"/>
        <rFont val="Arial"/>
        <family val="2"/>
      </rPr>
      <t>(tous financements confondus ; calcul automatique)</t>
    </r>
  </si>
  <si>
    <r>
      <rPr>
        <b/>
        <sz val="10"/>
        <color rgb="FF000000"/>
        <rFont val="Arial"/>
        <family val="2"/>
      </rPr>
      <t xml:space="preserve">Couverture épidemiologique                                              </t>
    </r>
    <r>
      <rPr>
        <b/>
        <sz val="10"/>
        <color theme="1"/>
        <rFont val="Arial"/>
        <family val="2"/>
      </rPr>
      <t xml:space="preserve">
</t>
    </r>
    <r>
      <rPr>
        <b/>
        <sz val="10"/>
        <color rgb="FF000000"/>
        <rFont val="Arial"/>
        <family val="2"/>
      </rPr>
      <t>(financement USAID ; calcul automatique)</t>
    </r>
  </si>
  <si>
    <r>
      <rPr>
        <b/>
        <sz val="10"/>
        <color rgb="FF000000"/>
        <rFont val="Arial"/>
        <family val="2"/>
      </rPr>
      <t xml:space="preserve">Couverture épidemiologique - tour n° 1                                             </t>
    </r>
    <r>
      <rPr>
        <b/>
        <sz val="10"/>
        <color theme="1"/>
        <rFont val="Arial"/>
        <family val="2"/>
      </rPr>
      <t xml:space="preserve">
</t>
    </r>
    <r>
      <rPr>
        <b/>
        <sz val="10"/>
        <color rgb="FF000000"/>
        <rFont val="Arial"/>
        <family val="2"/>
      </rPr>
      <t>(tous financements confondus ; calcul automatique)</t>
    </r>
  </si>
  <si>
    <r>
      <rPr>
        <b/>
        <sz val="10"/>
        <color rgb="FF000000"/>
        <rFont val="Arial"/>
        <family val="2"/>
      </rPr>
      <t xml:space="preserve">Couverture épidemiologique - tour n° 1                                              </t>
    </r>
    <r>
      <rPr>
        <b/>
        <sz val="10"/>
        <color theme="1"/>
        <rFont val="Arial"/>
        <family val="2"/>
      </rPr>
      <t xml:space="preserve">
</t>
    </r>
    <r>
      <rPr>
        <b/>
        <sz val="10"/>
        <color rgb="FF000000"/>
        <rFont val="Arial"/>
        <family val="2"/>
      </rPr>
      <t>financement USAID ; calcul automatique)</t>
    </r>
  </si>
  <si>
    <r>
      <rPr>
        <b/>
        <sz val="10"/>
        <color rgb="FF000000"/>
        <rFont val="Arial"/>
        <family val="2"/>
      </rPr>
      <t xml:space="preserve">Couverture épidemiologique - tour n° 2                                            </t>
    </r>
    <r>
      <rPr>
        <b/>
        <sz val="10"/>
        <color theme="1"/>
        <rFont val="Arial"/>
        <family val="2"/>
      </rPr>
      <t xml:space="preserve">
</t>
    </r>
    <r>
      <rPr>
        <b/>
        <sz val="10"/>
        <color rgb="FF000000"/>
        <rFont val="Arial"/>
        <family val="2"/>
      </rPr>
      <t>(tous financements confondus ; calcul automatique)</t>
    </r>
  </si>
  <si>
    <r>
      <rPr>
        <b/>
        <sz val="10"/>
        <color rgb="FF000000"/>
        <rFont val="Arial"/>
        <family val="2"/>
      </rPr>
      <t xml:space="preserve">Couverture épidemiologique - tour n° 2                                              </t>
    </r>
    <r>
      <rPr>
        <b/>
        <sz val="10"/>
        <color theme="1"/>
        <rFont val="Arial"/>
        <family val="2"/>
      </rPr>
      <t xml:space="preserve">
</t>
    </r>
    <r>
      <rPr>
        <b/>
        <sz val="10"/>
        <color rgb="FF000000"/>
        <rFont val="Arial"/>
        <family val="2"/>
      </rPr>
      <t>financement USAID ; calcul automatique)</t>
    </r>
  </si>
  <si>
    <r>
      <rPr>
        <b/>
        <sz val="9"/>
        <color rgb="FF000000"/>
        <rFont val="Arial"/>
        <family val="2"/>
      </rPr>
      <t xml:space="preserve">Couverture épidemiologique                                             </t>
    </r>
    <r>
      <rPr>
        <b/>
        <sz val="9"/>
        <color theme="1"/>
        <rFont val="Arial"/>
        <family val="2"/>
      </rPr>
      <t xml:space="preserve">
</t>
    </r>
    <r>
      <rPr>
        <b/>
        <sz val="9"/>
        <color rgb="FF000000"/>
        <rFont val="Arial"/>
        <family val="2"/>
      </rPr>
      <t>(tous financements confondus ; calcul automatique)</t>
    </r>
  </si>
  <si>
    <r>
      <rPr>
        <b/>
        <sz val="9"/>
        <color rgb="FF000000"/>
        <rFont val="Arial"/>
        <family val="2"/>
      </rPr>
      <t xml:space="preserve">Couverture épidemiologique                                               </t>
    </r>
    <r>
      <rPr>
        <b/>
        <sz val="9"/>
        <color theme="1"/>
        <rFont val="Arial"/>
        <family val="2"/>
      </rPr>
      <t xml:space="preserve">
</t>
    </r>
    <r>
      <rPr>
        <b/>
        <sz val="9"/>
        <color rgb="FF000000"/>
        <rFont val="Arial"/>
        <family val="2"/>
      </rPr>
      <t>(financement USAID ; calcul automatique)</t>
    </r>
  </si>
  <si>
    <r>
      <rPr>
        <b/>
        <sz val="9"/>
        <color rgb="FF000000"/>
        <rFont val="Arial"/>
        <family val="2"/>
      </rPr>
      <t xml:space="preserve">Couverture épidemiologique                                              </t>
    </r>
    <r>
      <rPr>
        <b/>
        <sz val="9"/>
        <color theme="1"/>
        <rFont val="Arial"/>
        <family val="2"/>
      </rPr>
      <t xml:space="preserve">
</t>
    </r>
    <r>
      <rPr>
        <b/>
        <sz val="9"/>
        <color rgb="FF000000"/>
        <rFont val="Arial"/>
        <family val="2"/>
      </rPr>
      <t>(tous financements confondus ; calcul automatique)</t>
    </r>
  </si>
  <si>
    <t>Autre (Veuillez préciser.)</t>
  </si>
  <si>
    <t>3.2.1</t>
  </si>
  <si>
    <t>Mf biopsie cutanée exsangue</t>
  </si>
  <si>
    <t>Patch DEC</t>
  </si>
  <si>
    <t>Palpation des nodules</t>
  </si>
  <si>
    <t>OV16</t>
  </si>
  <si>
    <t>Entomologique</t>
  </si>
  <si>
    <t>SS (Mf)</t>
  </si>
  <si>
    <t>SS (ICT)</t>
  </si>
  <si>
    <t>SS (FTS)</t>
  </si>
  <si>
    <t>SC (Mf)</t>
  </si>
  <si>
    <t>SC (ICT)</t>
  </si>
  <si>
    <t>SC (FTS)</t>
  </si>
  <si>
    <t>MAP (Mf)</t>
  </si>
  <si>
    <t>MAP (ICT)</t>
  </si>
  <si>
    <t>MAP (FTS)</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</si>
</sst>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Red]#,##0"/>
    <numFmt numFmtId="165" formatCode="[$-409]d\-mmm\-yyyy;@"/>
    <numFmt numFmtId="166" formatCode="0;\-0;;@"/>
    <numFmt numFmtId="167" formatCode="_(* #,##0_);_(* \(#,##0\);_(* &quot;-&quot;??_);_(@_)"/>
    <numFmt numFmtId="168" formatCode="0.0%"/>
    <numFmt numFmtId="169" formatCode="0_);\(0\)"/>
  </numFmts>
  <fonts count="80" x14ac:knownFonts="1">
    <font>
      <sz val="11"/>
      <color theme="1"/>
      <name val="Calibri"/>
      <scheme val="minor"/>
    </font>
    <font>
      <sz val="10"/>
      <name val="Arial"/>
      <family val="2"/>
    </font>
    <font>
      <b/>
      <sz val="11"/>
      <name val="Tahoma"/>
      <family val="2"/>
    </font>
    <font>
      <i/>
      <sz val="11"/>
      <name val="Tahoma"/>
      <family val="2"/>
    </font>
    <font>
      <sz val="11"/>
      <name val="Tahoma"/>
      <family val="2"/>
    </font>
    <font>
      <i/>
      <sz val="10"/>
      <name val="Tahoma"/>
      <family val="2"/>
    </font>
    <font>
      <sz val="10"/>
      <name val="Tahoma"/>
      <family val="2"/>
    </font>
    <font>
      <b/>
      <sz val="10"/>
      <name val="Tahoma"/>
      <family val="2"/>
    </font>
    <font>
      <b/>
      <sz val="10"/>
      <name val="Arial"/>
      <family val="2"/>
    </font>
    <font>
      <sz val="9"/>
      <name val="Tahoma"/>
      <family val="2"/>
    </font>
    <font>
      <b/>
      <sz val="11"/>
      <color theme="1"/>
      <name val="Calibri"/>
      <family val="2"/>
      <scheme val="minor"/>
    </font>
    <font>
      <i/>
      <sz val="11"/>
      <color rgb="FFFF0000"/>
      <name val="Calibri"/>
      <family val="2"/>
      <scheme val="minor"/>
    </font>
    <font>
      <sz val="11"/>
      <name val="Calibri"/>
      <family val="2"/>
      <scheme val="minor"/>
    </font>
    <font>
      <sz val="11"/>
      <color rgb="FFFF0000"/>
      <name val="Calibri"/>
      <family val="2"/>
      <scheme val="minor"/>
    </font>
    <font>
      <b/>
      <sz val="16"/>
      <color theme="1"/>
      <name val="Gill Sans MT"/>
      <family val="2"/>
    </font>
    <font>
      <b/>
      <sz val="14"/>
      <color rgb="FFFF0000"/>
      <name val="Gill Sans MT"/>
      <family val="2"/>
    </font>
    <font>
      <i/>
      <sz val="11"/>
      <color theme="1"/>
      <name val="Gill Sans MT"/>
      <family val="2"/>
    </font>
    <font>
      <sz val="12"/>
      <color theme="1"/>
      <name val="Gill Sans MT"/>
      <family val="2"/>
    </font>
    <font>
      <b/>
      <sz val="11"/>
      <color theme="0"/>
      <name val="Calibri"/>
      <family val="2"/>
      <scheme val="minor"/>
    </font>
    <font>
      <sz val="11"/>
      <color theme="0"/>
      <name val="Calibri"/>
      <family val="2"/>
      <scheme val="minor"/>
    </font>
    <font>
      <sz val="11"/>
      <color theme="1"/>
      <name val="Arial"/>
      <family val="2"/>
    </font>
    <font>
      <sz val="11"/>
      <color theme="1"/>
      <name val="Tahoma"/>
      <family val="2"/>
    </font>
    <font>
      <b/>
      <sz val="11"/>
      <color theme="1"/>
      <name val="Tahoma"/>
      <family val="2"/>
    </font>
    <font>
      <i/>
      <sz val="11"/>
      <color theme="1"/>
      <name val="Arial"/>
      <family val="2"/>
    </font>
    <font>
      <b/>
      <sz val="11"/>
      <color theme="1"/>
      <name val="Arial"/>
      <family val="2"/>
    </font>
    <font>
      <sz val="10"/>
      <color theme="1"/>
      <name val="Tahoma"/>
      <family val="2"/>
    </font>
    <font>
      <b/>
      <sz val="12"/>
      <color theme="1"/>
      <name val="Calibri"/>
      <family val="2"/>
      <scheme val="minor"/>
    </font>
    <font>
      <sz val="11"/>
      <color theme="9" tint="0.79995117038483843"/>
      <name val="Arial"/>
      <family val="2"/>
    </font>
    <font>
      <sz val="11"/>
      <color rgb="FF19375D"/>
      <name val="Arial"/>
      <family val="2"/>
    </font>
    <font>
      <sz val="14"/>
      <color theme="1" tint="0.34998626667073579"/>
      <name val="Tahoma"/>
      <family val="2"/>
    </font>
    <font>
      <sz val="14"/>
      <color theme="4" tint="-0.24994659260841701"/>
      <name val="Tahoma"/>
      <family val="2"/>
    </font>
    <font>
      <b/>
      <sz val="10"/>
      <color theme="1" tint="0.14999847407452621"/>
      <name val="Tahoma"/>
      <family val="2"/>
    </font>
    <font>
      <sz val="10"/>
      <color theme="1"/>
      <name val="Arial"/>
      <family val="2"/>
    </font>
    <font>
      <b/>
      <sz val="18"/>
      <color theme="1"/>
      <name val="Gill Sans MT"/>
      <family val="2"/>
    </font>
    <font>
      <b/>
      <sz val="10"/>
      <color rgb="FF000000"/>
      <name val="Arial"/>
      <family val="2"/>
    </font>
    <font>
      <b/>
      <sz val="10"/>
      <color theme="1"/>
      <name val="Tahoma"/>
      <family val="2"/>
    </font>
    <font>
      <b/>
      <sz val="11"/>
      <color theme="0"/>
      <name val="Arial"/>
      <family val="2"/>
    </font>
    <font>
      <b/>
      <sz val="10"/>
      <color theme="1"/>
      <name val="Arial"/>
      <family val="2"/>
    </font>
    <font>
      <b/>
      <sz val="12"/>
      <color theme="0"/>
      <name val="Arial"/>
      <family val="2"/>
    </font>
    <font>
      <sz val="12"/>
      <color theme="1" tint="0.14999847407452621"/>
      <name val="Tahoma"/>
      <family val="2"/>
    </font>
    <font>
      <sz val="10"/>
      <color theme="1" tint="0.14999847407452621"/>
      <name val="Tahoma"/>
      <family val="2"/>
    </font>
    <font>
      <sz val="12"/>
      <color theme="1"/>
      <name val="Arial"/>
      <family val="2"/>
    </font>
    <font>
      <b/>
      <sz val="14"/>
      <color theme="1"/>
      <name val="Arial"/>
      <family val="2"/>
    </font>
    <font>
      <sz val="10"/>
      <color rgb="FFFF0000"/>
      <name val="Tahoma"/>
      <family val="2"/>
    </font>
    <font>
      <b/>
      <sz val="11"/>
      <color rgb="FF000000"/>
      <name val="Arial"/>
      <family val="2"/>
    </font>
    <font>
      <sz val="11"/>
      <color theme="0"/>
      <name val="Arial"/>
      <family val="2"/>
    </font>
    <font>
      <b/>
      <sz val="9"/>
      <color theme="0"/>
      <name val="Arial"/>
      <family val="2"/>
    </font>
    <font>
      <b/>
      <sz val="11"/>
      <name val="Calibri"/>
      <family val="2"/>
      <scheme val="minor"/>
    </font>
    <font>
      <b/>
      <i/>
      <sz val="10"/>
      <name val="Tahoma"/>
      <family val="2"/>
    </font>
    <font>
      <u/>
      <sz val="11"/>
      <color theme="10"/>
      <name val="Calibri"/>
      <family val="2"/>
      <scheme val="minor"/>
    </font>
    <font>
      <u/>
      <sz val="11"/>
      <color theme="11"/>
      <name val="Calibri"/>
      <family val="2"/>
      <scheme val="minor"/>
    </font>
    <font>
      <sz val="9"/>
      <color rgb="FF000000"/>
      <name val="Tahoma"/>
      <family val="2"/>
    </font>
    <font>
      <b/>
      <sz val="9"/>
      <color rgb="FF000000"/>
      <name val="Tahoma"/>
      <family val="2"/>
    </font>
    <font>
      <b/>
      <sz val="11"/>
      <color rgb="FF000000"/>
      <name val="Calibri"/>
      <family val="2"/>
    </font>
    <font>
      <b/>
      <sz val="11"/>
      <color rgb="FFFFFFFF"/>
      <name val="Calibri"/>
      <family val="2"/>
    </font>
    <font>
      <sz val="11"/>
      <color rgb="FF000000"/>
      <name val="Calibri"/>
      <family val="2"/>
    </font>
    <font>
      <b/>
      <sz val="18"/>
      <color rgb="FF000000"/>
      <name val="Gill Sans MT"/>
      <family val="2"/>
    </font>
    <font>
      <sz val="12"/>
      <color rgb="FF000000"/>
      <name val="Gill Sans MT"/>
      <family val="2"/>
    </font>
    <font>
      <sz val="14"/>
      <color rgb="FF595959"/>
      <name val="Tahoma"/>
      <family val="2"/>
    </font>
    <font>
      <b/>
      <sz val="12"/>
      <color rgb="FFFFFFFF"/>
      <name val="Arial"/>
      <family val="2"/>
    </font>
    <font>
      <sz val="12"/>
      <color rgb="FF262626"/>
      <name val="Tahoma"/>
      <family val="2"/>
    </font>
    <font>
      <b/>
      <sz val="10"/>
      <color rgb="FF262626"/>
      <name val="Tahoma"/>
      <family val="2"/>
    </font>
    <font>
      <b/>
      <sz val="10"/>
      <color rgb="FF000000"/>
      <name val="Tahoma"/>
      <family val="2"/>
    </font>
    <font>
      <b/>
      <sz val="11"/>
      <color rgb="FFFFFFFF"/>
      <name val="Arial"/>
      <family val="2"/>
    </font>
    <font>
      <i/>
      <sz val="10"/>
      <color rgb="FF000000"/>
      <name val="Tahoma"/>
      <family val="2"/>
    </font>
    <font>
      <sz val="14"/>
      <color rgb="FF376092"/>
      <name val="Tahoma"/>
      <family val="2"/>
    </font>
    <font>
      <b/>
      <sz val="11"/>
      <color rgb="FF000000"/>
      <name val="Tahoma"/>
      <family val="2"/>
    </font>
    <font>
      <b/>
      <sz val="9"/>
      <color rgb="FFFFFFFF"/>
      <name val="Arial"/>
      <family val="2"/>
    </font>
    <font>
      <sz val="12"/>
      <color rgb="FF000000"/>
      <name val="Arial"/>
      <family val="2"/>
    </font>
    <font>
      <sz val="10"/>
      <color rgb="FF000000"/>
      <name val="Tahoma"/>
      <family val="2"/>
    </font>
    <font>
      <sz val="11"/>
      <color theme="1"/>
      <name val="Calibri"/>
      <family val="2"/>
      <scheme val="minor"/>
    </font>
    <font>
      <vertAlign val="superscript"/>
      <sz val="11"/>
      <color rgb="FF000000"/>
      <name val="Calibri"/>
      <family val="2"/>
    </font>
    <font>
      <b/>
      <sz val="16"/>
      <color rgb="FF0285BD"/>
      <name val="Gill Sans MT"/>
      <family val="2"/>
    </font>
    <font>
      <b/>
      <sz val="9"/>
      <color theme="1"/>
      <name val="Arial"/>
      <family val="2"/>
    </font>
    <font>
      <b/>
      <sz val="9"/>
      <color rgb="FF000000"/>
      <name val="Arial"/>
      <family val="2"/>
    </font>
    <font>
      <b/>
      <sz val="9"/>
      <name val="Arial"/>
      <family val="2"/>
    </font>
    <font>
      <i/>
      <sz val="8"/>
      <color rgb="FF000000"/>
      <name val="Tahoma"/>
      <family val="2"/>
    </font>
    <font>
      <sz val="9"/>
      <color theme="1"/>
      <name val="Arial"/>
      <family val="2"/>
    </font>
    <font>
      <b/>
      <i/>
      <sz val="9"/>
      <name val="Tahoma"/>
      <family val="2"/>
    </font>
    <font>
      <sz val="13"/>
      <color theme="1"/>
      <name val="Tahoma"/>
      <family val="2"/>
    </font>
  </fonts>
  <fills count="24">
    <fill>
      <patternFill patternType="none"/>
    </fill>
    <fill>
      <patternFill patternType="gray125"/>
    </fill>
    <fill>
      <patternFill patternType="solid">
        <fgColor theme="0"/>
        <bgColor indexed="64"/>
      </patternFill>
    </fill>
    <fill>
      <patternFill patternType="solid">
        <fgColor theme="6"/>
        <bgColor indexed="64"/>
      </patternFill>
    </fill>
    <fill>
      <patternFill patternType="solid">
        <fgColor theme="6" tint="0.79995117038483843"/>
        <bgColor indexed="64"/>
      </patternFill>
    </fill>
    <fill>
      <patternFill patternType="solid">
        <fgColor rgb="FFFFF6AE"/>
        <bgColor indexed="64"/>
      </patternFill>
    </fill>
    <fill>
      <patternFill patternType="solid">
        <fgColor theme="4" tint="-0.24991607409894101"/>
        <bgColor indexed="64"/>
      </patternFill>
    </fill>
    <fill>
      <patternFill patternType="solid">
        <fgColor theme="4" tint="0.79995117038483843"/>
        <bgColor indexed="64"/>
      </patternFill>
    </fill>
    <fill>
      <patternFill patternType="solid">
        <fgColor rgb="FFDDD9C3"/>
        <bgColor indexed="64"/>
      </patternFill>
    </fill>
    <fill>
      <patternFill patternType="solid">
        <fgColor rgb="FFEEECE1"/>
        <bgColor indexed="64"/>
      </patternFill>
    </fill>
    <fill>
      <patternFill patternType="solid">
        <fgColor theme="8" tint="0.79995117038483843"/>
        <bgColor indexed="64"/>
      </patternFill>
    </fill>
    <fill>
      <patternFill patternType="solid">
        <fgColor theme="0" tint="-0.14993743705557422"/>
        <bgColor indexed="64"/>
      </patternFill>
    </fill>
    <fill>
      <patternFill patternType="solid">
        <fgColor rgb="FFFFFFCC"/>
        <bgColor indexed="64"/>
      </patternFill>
    </fill>
    <fill>
      <patternFill patternType="solid">
        <fgColor rgb="FFFFEC6E"/>
        <bgColor indexed="64"/>
      </patternFill>
    </fill>
    <fill>
      <patternFill patternType="solid">
        <fgColor theme="2"/>
        <bgColor indexed="64"/>
      </patternFill>
    </fill>
    <fill>
      <patternFill patternType="solid">
        <fgColor theme="7" tint="0.79995117038483843"/>
        <bgColor indexed="64"/>
      </patternFill>
    </fill>
    <fill>
      <patternFill patternType="solid">
        <fgColor theme="6" tint="0.59993285927915285"/>
        <bgColor indexed="64"/>
      </patternFill>
    </fill>
    <fill>
      <patternFill patternType="solid">
        <fgColor theme="6" tint="0.59996337778862885"/>
        <bgColor indexed="64"/>
      </patternFill>
    </fill>
    <fill>
      <patternFill patternType="solid">
        <fgColor rgb="FF366092"/>
        <bgColor indexed="64"/>
      </patternFill>
    </fill>
    <fill>
      <patternFill patternType="solid">
        <fgColor theme="9" tint="0.79995117038483843"/>
        <bgColor indexed="64"/>
      </patternFill>
    </fill>
    <fill>
      <patternFill patternType="solid">
        <fgColor rgb="FFCBE8E8"/>
        <bgColor indexed="64"/>
      </patternFill>
    </fill>
    <fill>
      <patternFill patternType="solid">
        <fgColor theme="7" tint="-0.24994659260841701"/>
        <bgColor indexed="64"/>
      </patternFill>
    </fill>
    <fill>
      <patternFill patternType="solid">
        <fgColor theme="8" tint="-0.24994659260841701"/>
        <bgColor indexed="64"/>
      </patternFill>
    </fill>
    <fill>
      <patternFill patternType="solid">
        <fgColor theme="4" tint="-0.24994659260841701"/>
        <bgColor indexed="64"/>
      </patternFill>
    </fill>
  </fills>
  <borders count="139">
    <border>
      <left/>
      <right/>
      <top/>
      <bottom/>
      <diagonal/>
    </border>
    <border>
      <left style="thin">
        <color theme="6" tint="0.39994506668294322"/>
      </left>
      <right/>
      <top style="thin">
        <color theme="6" tint="0.39994506668294322"/>
      </top>
      <bottom/>
      <diagonal/>
    </border>
    <border>
      <left/>
      <right style="thin">
        <color theme="6" tint="0.39994506668294322"/>
      </right>
      <top style="thin">
        <color theme="6" tint="0.39994506668294322"/>
      </top>
      <bottom/>
      <diagonal/>
    </border>
    <border>
      <left style="thin">
        <color theme="6" tint="0.39994506668294322"/>
      </left>
      <right/>
      <top/>
      <bottom/>
      <diagonal/>
    </border>
    <border>
      <left style="thin">
        <color theme="6" tint="0.39994506668294322"/>
      </left>
      <right/>
      <top/>
      <bottom style="thin">
        <color theme="6" tint="0.39994506668294322"/>
      </bottom>
      <diagonal/>
    </border>
    <border>
      <left/>
      <right style="thin">
        <color theme="6" tint="0.39988402966399123"/>
      </right>
      <top/>
      <bottom style="thin">
        <color theme="6" tint="0.39994506668294322"/>
      </bottom>
      <diagonal/>
    </border>
    <border>
      <left style="thin">
        <color theme="6" tint="0.39988402966399123"/>
      </left>
      <right style="thin">
        <color theme="6" tint="0.39988402966399123"/>
      </right>
      <top style="thin">
        <color theme="6" tint="0.39994506668294322"/>
      </top>
      <bottom style="thin">
        <color theme="6" tint="0.39988402966399123"/>
      </bottom>
      <diagonal/>
    </border>
    <border>
      <left style="thin">
        <color theme="6" tint="0.39988402966399123"/>
      </left>
      <right style="thin">
        <color theme="6" tint="0.39988402966399123"/>
      </right>
      <top style="thin">
        <color theme="6" tint="0.39988402966399123"/>
      </top>
      <bottom style="thin">
        <color theme="6" tint="0.39988402966399123"/>
      </bottom>
      <diagonal/>
    </border>
    <border>
      <left style="thin">
        <color theme="6" tint="0.39988402966399123"/>
      </left>
      <right style="thin">
        <color theme="6" tint="0.39988402966399123"/>
      </right>
      <top style="thin">
        <color theme="6" tint="0.39988402966399123"/>
      </top>
      <bottom style="thin">
        <color theme="6" tint="0.39994506668294322"/>
      </bottom>
      <diagonal/>
    </border>
    <border>
      <left style="thin">
        <color theme="6" tint="0.39994506668294322"/>
      </left>
      <right/>
      <top style="thin">
        <color theme="6" tint="0.39988402966399123"/>
      </top>
      <bottom style="thin">
        <color theme="6" tint="0.39994506668294322"/>
      </bottom>
      <diagonal/>
    </border>
    <border>
      <left/>
      <right style="thin">
        <color theme="6" tint="0.39988402966399123"/>
      </right>
      <top style="thin">
        <color theme="6" tint="0.39988402966399123"/>
      </top>
      <bottom style="thin">
        <color theme="6" tint="0.39994506668294322"/>
      </bottom>
      <diagonal/>
    </border>
    <border>
      <left style="thin">
        <color theme="6" tint="0.39988402966399123"/>
      </left>
      <right style="thin">
        <color theme="6" tint="0.39994506668294322"/>
      </right>
      <top style="thin">
        <color theme="6" tint="0.39994506668294322"/>
      </top>
      <bottom/>
      <diagonal/>
    </border>
    <border>
      <left style="thin">
        <color theme="6" tint="0.39994506668294322"/>
      </left>
      <right style="thin">
        <color theme="6" tint="0.39994506668294322"/>
      </right>
      <top/>
      <bottom style="thin">
        <color theme="6" tint="0.39994506668294322"/>
      </bottom>
      <diagonal/>
    </border>
    <border>
      <left style="thin">
        <color theme="6" tint="0.39988402966399123"/>
      </left>
      <right style="thin">
        <color theme="6" tint="0.39994506668294322"/>
      </right>
      <top/>
      <bottom/>
      <diagonal/>
    </border>
    <border>
      <left/>
      <right style="thin">
        <color theme="6" tint="0.39988402966399123"/>
      </right>
      <top style="thin">
        <color theme="6" tint="0.39994506668294322"/>
      </top>
      <bottom style="thin">
        <color theme="6" tint="0.39988402966399123"/>
      </bottom>
      <diagonal/>
    </border>
    <border>
      <left/>
      <right style="thin">
        <color theme="6" tint="0.39988402966399123"/>
      </right>
      <top style="thin">
        <color theme="6" tint="0.39988402966399123"/>
      </top>
      <bottom style="thin">
        <color theme="6" tint="0.39988402966399123"/>
      </bottom>
      <diagonal/>
    </border>
    <border>
      <left/>
      <right style="thin">
        <color theme="6" tint="0.39994506668294322"/>
      </right>
      <top/>
      <bottom/>
      <diagonal/>
    </border>
    <border>
      <left/>
      <right style="thin">
        <color theme="6" tint="0.39994506668294322"/>
      </right>
      <top style="thin">
        <color theme="6" tint="0.39988402966399123"/>
      </top>
      <bottom style="thin">
        <color theme="6" tint="0.39994506668294322"/>
      </bottom>
      <diagonal/>
    </border>
    <border>
      <left style="thin">
        <color theme="6" tint="0.39994506668294322"/>
      </left>
      <right style="thin">
        <color theme="6" tint="0.39994506668294322"/>
      </right>
      <top style="thin">
        <color theme="6" tint="0.39994506668294322"/>
      </top>
      <bottom/>
      <diagonal/>
    </border>
    <border>
      <left style="thin">
        <color theme="6" tint="0.39994506668294322"/>
      </left>
      <right style="thin">
        <color theme="6" tint="0.39994506668294322"/>
      </right>
      <top/>
      <bottom/>
      <diagonal/>
    </border>
    <border>
      <left/>
      <right style="thin">
        <color theme="6" tint="0.39988402966399123"/>
      </right>
      <top style="thin">
        <color theme="6" tint="0.39988402966399123"/>
      </top>
      <bottom/>
      <diagonal/>
    </border>
    <border>
      <left/>
      <right/>
      <top style="thin">
        <color theme="6" tint="0.39988402966399123"/>
      </top>
      <bottom/>
      <diagonal/>
    </border>
    <border>
      <left/>
      <right style="thin">
        <color theme="6" tint="0.39988402966399123"/>
      </right>
      <top/>
      <bottom style="thin">
        <color theme="6" tint="0.39988402966399123"/>
      </bottom>
      <diagonal/>
    </border>
    <border>
      <left style="thin">
        <color theme="6" tint="0.39988402966399123"/>
      </left>
      <right style="thin">
        <color theme="6" tint="0.39985351115451523"/>
      </right>
      <top/>
      <bottom/>
      <diagonal/>
    </border>
    <border>
      <left style="thin">
        <color theme="6" tint="0.39988402966399123"/>
      </left>
      <right/>
      <top style="thin">
        <color theme="6" tint="0.39994506668294322"/>
      </top>
      <bottom/>
      <diagonal/>
    </border>
    <border>
      <left style="thin">
        <color theme="6" tint="0.39988402966399123"/>
      </left>
      <right/>
      <top/>
      <bottom/>
      <diagonal/>
    </border>
    <border>
      <left/>
      <right style="thin">
        <color theme="6" tint="0.39988402966399123"/>
      </right>
      <top/>
      <bottom/>
      <diagonal/>
    </border>
    <border>
      <left/>
      <right style="thin">
        <color theme="6" tint="0.39994506668294322"/>
      </right>
      <top style="thin">
        <color theme="6" tint="0.39994506668294322"/>
      </top>
      <bottom style="thin">
        <color theme="6" tint="0.39994506668294322"/>
      </bottom>
      <diagonal/>
    </border>
    <border>
      <left style="thin">
        <color theme="6" tint="0.39994506668294322"/>
      </left>
      <right/>
      <top style="thin">
        <color theme="6" tint="0.39988402966399123"/>
      </top>
      <bottom style="thin">
        <color theme="6" tint="0.39988402966399123"/>
      </bottom>
      <diagonal/>
    </border>
    <border>
      <left/>
      <right style="thin">
        <color theme="6" tint="0.39994506668294322"/>
      </right>
      <top style="thin">
        <color theme="6" tint="0.39988402966399123"/>
      </top>
      <bottom style="thin">
        <color theme="6" tint="0.39988402966399123"/>
      </bottom>
      <diagonal/>
    </border>
    <border>
      <left style="thin">
        <color theme="6" tint="0.39985351115451523"/>
      </left>
      <right style="thin">
        <color theme="6" tint="0.39985351115451523"/>
      </right>
      <top style="thin">
        <color theme="6" tint="0.39988402966399123"/>
      </top>
      <bottom style="thin">
        <color theme="6" tint="0.39985351115451523"/>
      </bottom>
      <diagonal/>
    </border>
    <border>
      <left style="thin">
        <color theme="6" tint="0.39985351115451523"/>
      </left>
      <right style="thin">
        <color theme="6" tint="0.39985351115451523"/>
      </right>
      <top style="thin">
        <color theme="6" tint="0.39985351115451523"/>
      </top>
      <bottom style="thin">
        <color theme="6" tint="0.39985351115451523"/>
      </bottom>
      <diagonal/>
    </border>
    <border>
      <left style="thin">
        <color theme="6" tint="0.39994506668294322"/>
      </left>
      <right style="thin">
        <color theme="6" tint="0.39994506668294322"/>
      </right>
      <top style="thin">
        <color theme="6" tint="0.39994506668294322"/>
      </top>
      <bottom style="thin">
        <color theme="6" tint="0.39988402966399123"/>
      </bottom>
      <diagonal/>
    </border>
    <border>
      <left style="thin">
        <color theme="6" tint="0.39994506668294322"/>
      </left>
      <right style="thin">
        <color theme="6" tint="0.39994506668294322"/>
      </right>
      <top style="thin">
        <color theme="6" tint="0.39988402966399123"/>
      </top>
      <bottom style="thin">
        <color theme="6" tint="0.39988402966399123"/>
      </bottom>
      <diagonal/>
    </border>
    <border>
      <left style="thin">
        <color theme="6" tint="0.39988402966399123"/>
      </left>
      <right style="thin">
        <color theme="6" tint="0.39994506668294322"/>
      </right>
      <top style="thin">
        <color theme="6" tint="0.39994506668294322"/>
      </top>
      <bottom style="thin">
        <color theme="6" tint="0.39988402966399123"/>
      </bottom>
      <diagonal/>
    </border>
    <border>
      <left style="thin">
        <color theme="6" tint="0.39988402966399123"/>
      </left>
      <right style="thin">
        <color theme="6" tint="0.39994506668294322"/>
      </right>
      <top style="thin">
        <color theme="6" tint="0.39988402966399123"/>
      </top>
      <bottom style="thin">
        <color theme="6" tint="0.39988402966399123"/>
      </bottom>
      <diagonal/>
    </border>
    <border>
      <left style="hair">
        <color auto="1"/>
      </left>
      <right style="hair">
        <color auto="1"/>
      </right>
      <top/>
      <bottom/>
      <diagonal/>
    </border>
    <border>
      <left/>
      <right style="hair">
        <color auto="1"/>
      </right>
      <top/>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right style="hair">
        <color auto="1"/>
      </right>
      <top style="hair">
        <color auto="1"/>
      </top>
      <bottom/>
      <diagonal/>
    </border>
    <border>
      <left style="hair">
        <color auto="1"/>
      </left>
      <right style="hair">
        <color auto="1"/>
      </right>
      <top style="thin">
        <color auto="1"/>
      </top>
      <bottom style="thin">
        <color auto="1"/>
      </bottom>
      <diagonal/>
    </border>
    <border>
      <left/>
      <right style="hair">
        <color auto="1"/>
      </right>
      <top style="thin">
        <color auto="1"/>
      </top>
      <bottom style="thin">
        <color auto="1"/>
      </bottom>
      <diagonal/>
    </border>
    <border>
      <left/>
      <right/>
      <top style="thick">
        <color theme="0"/>
      </top>
      <bottom/>
      <diagonal/>
    </border>
    <border>
      <left/>
      <right/>
      <top style="thick">
        <color theme="0"/>
      </top>
      <bottom style="thick">
        <color theme="0"/>
      </bottom>
      <diagonal/>
    </border>
    <border>
      <left style="hair">
        <color auto="1"/>
      </left>
      <right style="hair">
        <color auto="1"/>
      </right>
      <top style="thick">
        <color theme="0"/>
      </top>
      <bottom style="thick">
        <color theme="0"/>
      </bottom>
      <diagonal/>
    </border>
    <border>
      <left style="hair">
        <color auto="1"/>
      </left>
      <right/>
      <top/>
      <bottom/>
      <diagonal/>
    </border>
    <border>
      <left style="hair">
        <color auto="1"/>
      </left>
      <right style="hair">
        <color auto="1"/>
      </right>
      <top/>
      <bottom style="thin">
        <color auto="1"/>
      </bottom>
      <diagonal/>
    </border>
    <border>
      <left/>
      <right/>
      <top/>
      <bottom style="thin">
        <color theme="6" tint="0.39994506668294322"/>
      </bottom>
      <diagonal/>
    </border>
    <border>
      <left/>
      <right/>
      <top style="thin">
        <color theme="6" tint="0.39988402966399123"/>
      </top>
      <bottom style="thin">
        <color theme="6" tint="0.39994506668294322"/>
      </bottom>
      <diagonal/>
    </border>
    <border>
      <left style="thin">
        <color theme="6" tint="0.39988402966399123"/>
      </left>
      <right/>
      <top style="thin">
        <color theme="6" tint="0.39994506668294322"/>
      </top>
      <bottom style="thin">
        <color theme="6" tint="0.39988402966399123"/>
      </bottom>
      <diagonal/>
    </border>
    <border>
      <left style="thin">
        <color theme="6" tint="0.39988402966399123"/>
      </left>
      <right/>
      <top style="thin">
        <color theme="6" tint="0.39988402966399123"/>
      </top>
      <bottom style="thin">
        <color theme="6" tint="0.39988402966399123"/>
      </bottom>
      <diagonal/>
    </border>
    <border>
      <left style="thin">
        <color theme="6" tint="0.39988402966399123"/>
      </left>
      <right/>
      <top style="thin">
        <color theme="6" tint="0.39988402966399123"/>
      </top>
      <bottom style="thin">
        <color theme="6" tint="0.39994506668294322"/>
      </bottom>
      <diagonal/>
    </border>
    <border>
      <left style="thin">
        <color theme="6" tint="0.39994506668294322"/>
      </left>
      <right style="thin">
        <color theme="6" tint="0.39988402966399123"/>
      </right>
      <top style="thin">
        <color theme="6" tint="0.39988402966399123"/>
      </top>
      <bottom style="thin">
        <color theme="6" tint="0.39988402966399123"/>
      </bottom>
      <diagonal/>
    </border>
    <border>
      <left style="thin">
        <color theme="6" tint="0.39985351115451523"/>
      </left>
      <right style="thin">
        <color theme="6" tint="0.39985351115451523"/>
      </right>
      <top style="thin">
        <color theme="6" tint="0.39988402966399123"/>
      </top>
      <bottom style="thin">
        <color theme="6" tint="0.39988402966399123"/>
      </bottom>
      <diagonal/>
    </border>
    <border>
      <left/>
      <right/>
      <top style="thin">
        <color theme="6" tint="0.39988402966399123"/>
      </top>
      <bottom style="thin">
        <color theme="6" tint="0.39988402966399123"/>
      </bottom>
      <diagonal/>
    </border>
    <border>
      <left style="thin">
        <color theme="6" tint="0.39994506668294322"/>
      </left>
      <right style="thin">
        <color theme="6" tint="0.39988402966399123"/>
      </right>
      <top style="thin">
        <color theme="6" tint="0.39994506668294322"/>
      </top>
      <bottom style="thin">
        <color theme="6" tint="0.39988402966399123"/>
      </bottom>
      <diagonal/>
    </border>
    <border>
      <left style="hair">
        <color auto="1"/>
      </left>
      <right/>
      <top style="thin">
        <color auto="1"/>
      </top>
      <bottom style="thin">
        <color auto="1"/>
      </bottom>
      <diagonal/>
    </border>
    <border>
      <left style="hair">
        <color theme="1" tint="0.34998626667073579"/>
      </left>
      <right style="hair">
        <color theme="1" tint="0.34998626667073579"/>
      </right>
      <top style="thick">
        <color theme="0"/>
      </top>
      <bottom style="thick">
        <color theme="0"/>
      </bottom>
      <diagonal/>
    </border>
    <border>
      <left style="hair">
        <color auto="1"/>
      </left>
      <right style="hair">
        <color auto="1"/>
      </right>
      <top/>
      <bottom style="thick">
        <color theme="1" tint="0.49995422223578601"/>
      </bottom>
      <diagonal/>
    </border>
    <border>
      <left/>
      <right/>
      <top/>
      <bottom style="thick">
        <color theme="1" tint="0.49995422223578601"/>
      </bottom>
      <diagonal/>
    </border>
    <border>
      <left style="hair">
        <color auto="1"/>
      </left>
      <right/>
      <top/>
      <bottom style="thin">
        <color auto="1"/>
      </bottom>
      <diagonal/>
    </border>
    <border>
      <left style="hair">
        <color auto="1"/>
      </left>
      <right/>
      <top/>
      <bottom style="hair">
        <color auto="1"/>
      </bottom>
      <diagonal/>
    </border>
    <border>
      <left style="hair">
        <color theme="1" tint="0.49995422223578601"/>
      </left>
      <right/>
      <top style="thick">
        <color theme="0"/>
      </top>
      <bottom style="thick">
        <color theme="0"/>
      </bottom>
      <diagonal/>
    </border>
    <border>
      <left style="hair">
        <color theme="1" tint="0.49995422223578601"/>
      </left>
      <right style="hair">
        <color theme="1" tint="0.49995422223578601"/>
      </right>
      <top style="thick">
        <color theme="0"/>
      </top>
      <bottom style="thick">
        <color theme="0"/>
      </bottom>
      <diagonal/>
    </border>
    <border>
      <left/>
      <right style="hair">
        <color theme="1" tint="0.49995422223578601"/>
      </right>
      <top style="thick">
        <color theme="0"/>
      </top>
      <bottom style="thick">
        <color theme="0"/>
      </bottom>
      <diagonal/>
    </border>
    <border>
      <left style="hair">
        <color auto="1"/>
      </left>
      <right style="hair">
        <color auto="1"/>
      </right>
      <top style="hair">
        <color auto="1"/>
      </top>
      <bottom style="thick">
        <color theme="1" tint="0.49995422223578601"/>
      </bottom>
      <diagonal/>
    </border>
    <border>
      <left style="hair">
        <color auto="1"/>
      </left>
      <right style="hair">
        <color auto="1"/>
      </right>
      <top/>
      <bottom style="hair">
        <color auto="1"/>
      </bottom>
      <diagonal/>
    </border>
    <border>
      <left style="hair">
        <color auto="1"/>
      </left>
      <right style="hair">
        <color auto="1"/>
      </right>
      <top style="hair">
        <color auto="1"/>
      </top>
      <bottom style="medium">
        <color theme="1" tint="0.34998626667073579"/>
      </bottom>
      <diagonal/>
    </border>
    <border>
      <left style="hair">
        <color auto="1"/>
      </left>
      <right style="hair">
        <color auto="1"/>
      </right>
      <top style="thick">
        <color theme="0"/>
      </top>
      <bottom style="hair">
        <color auto="1"/>
      </bottom>
      <diagonal/>
    </border>
    <border>
      <left style="hair">
        <color theme="1" tint="0.34998626667073579"/>
      </left>
      <right style="hair">
        <color theme="1" tint="0.34998626667073579"/>
      </right>
      <top/>
      <bottom/>
      <diagonal/>
    </border>
    <border>
      <left style="hair">
        <color auto="1"/>
      </left>
      <right style="hair">
        <color auto="1"/>
      </right>
      <top style="thick">
        <color theme="0"/>
      </top>
      <bottom style="hair">
        <color theme="1"/>
      </bottom>
      <diagonal/>
    </border>
    <border>
      <left style="hair">
        <color auto="1"/>
      </left>
      <right style="hair">
        <color auto="1"/>
      </right>
      <top style="hair">
        <color theme="1"/>
      </top>
      <bottom style="thick">
        <color theme="1" tint="0.49995422223578601"/>
      </bottom>
      <diagonal/>
    </border>
    <border>
      <left style="hair">
        <color auto="1"/>
      </left>
      <right style="hair">
        <color auto="1"/>
      </right>
      <top/>
      <bottom style="thick">
        <color theme="0"/>
      </bottom>
      <diagonal/>
    </border>
    <border>
      <left/>
      <right style="hair">
        <color auto="1"/>
      </right>
      <top style="thick">
        <color theme="0"/>
      </top>
      <bottom style="hair">
        <color auto="1"/>
      </bottom>
      <diagonal/>
    </border>
    <border>
      <left/>
      <right style="hair">
        <color auto="1"/>
      </right>
      <top style="hair">
        <color auto="1"/>
      </top>
      <bottom style="thick">
        <color theme="1" tint="0.49995422223578601"/>
      </bottom>
      <diagonal/>
    </border>
    <border>
      <left style="hair">
        <color auto="1"/>
      </left>
      <right style="hair">
        <color auto="1"/>
      </right>
      <top style="thick">
        <color theme="0"/>
      </top>
      <bottom/>
      <diagonal/>
    </border>
    <border>
      <left style="hair">
        <color theme="1" tint="0.49995422223578601"/>
      </left>
      <right style="hair">
        <color theme="1" tint="0.49995422223578601"/>
      </right>
      <top style="thick">
        <color theme="0"/>
      </top>
      <bottom/>
      <diagonal/>
    </border>
    <border>
      <left style="hair">
        <color auto="1"/>
      </left>
      <right style="hair">
        <color auto="1"/>
      </right>
      <top style="thick">
        <color theme="0"/>
      </top>
      <bottom style="thick">
        <color theme="1" tint="0.49995422223578601"/>
      </bottom>
      <diagonal/>
    </border>
    <border>
      <left/>
      <right/>
      <top style="thick">
        <color rgb="FF0285BD"/>
      </top>
      <bottom style="medium">
        <color rgb="FF0285BD"/>
      </bottom>
      <diagonal/>
    </border>
    <border>
      <left/>
      <right/>
      <top style="medium">
        <color rgb="FF0285BD"/>
      </top>
      <bottom style="medium">
        <color rgb="FF0285BD"/>
      </bottom>
      <diagonal/>
    </border>
    <border>
      <left/>
      <right style="hair">
        <color auto="1"/>
      </right>
      <top/>
      <bottom style="hair">
        <color auto="1"/>
      </bottom>
      <diagonal/>
    </border>
    <border>
      <left/>
      <right style="hair">
        <color theme="8" tint="-0.24994659260841701"/>
      </right>
      <top style="hair">
        <color theme="8" tint="-0.24994659260841701"/>
      </top>
      <bottom/>
      <diagonal/>
    </border>
    <border>
      <left style="hair">
        <color rgb="FF366092"/>
      </left>
      <right/>
      <top/>
      <bottom/>
      <diagonal/>
    </border>
    <border>
      <left/>
      <right style="hair">
        <color rgb="FF366092"/>
      </right>
      <top/>
      <bottom/>
      <diagonal/>
    </border>
    <border>
      <left style="hair">
        <color theme="8" tint="-0.24994659260841701"/>
      </left>
      <right/>
      <top/>
      <bottom/>
      <diagonal/>
    </border>
    <border>
      <left/>
      <right style="hair">
        <color theme="8" tint="-0.24994659260841701"/>
      </right>
      <top/>
      <bottom/>
      <diagonal/>
    </border>
    <border>
      <left/>
      <right style="hair">
        <color rgb="FF366092"/>
      </right>
      <top style="hair">
        <color rgb="FF366092"/>
      </top>
      <bottom/>
      <diagonal/>
    </border>
    <border>
      <left/>
      <right style="hair">
        <color theme="8" tint="-0.49995422223578601"/>
      </right>
      <top style="hair">
        <color theme="8" tint="-0.49995422223578601"/>
      </top>
      <bottom/>
      <diagonal/>
    </border>
    <border>
      <left style="hair">
        <color theme="8" tint="-0.49995422223578601"/>
      </left>
      <right/>
      <top/>
      <bottom/>
      <diagonal/>
    </border>
    <border>
      <left/>
      <right style="hair">
        <color theme="8" tint="-0.49995422223578601"/>
      </right>
      <top/>
      <bottom/>
      <diagonal/>
    </border>
    <border>
      <left style="hair">
        <color theme="8" tint="-0.24991607409894101"/>
      </left>
      <right/>
      <top/>
      <bottom style="thick">
        <color theme="0"/>
      </bottom>
      <diagonal/>
    </border>
    <border>
      <left/>
      <right/>
      <top/>
      <bottom style="thick">
        <color theme="0"/>
      </bottom>
      <diagonal/>
    </border>
    <border>
      <left/>
      <right style="hair">
        <color auto="1"/>
      </right>
      <top/>
      <bottom style="thick">
        <color theme="0"/>
      </bottom>
      <diagonal/>
    </border>
    <border>
      <left/>
      <right/>
      <top style="thin">
        <color auto="1"/>
      </top>
      <bottom/>
      <diagonal/>
    </border>
    <border>
      <left style="hair">
        <color theme="4" tint="-0.24991607409894101"/>
      </left>
      <right/>
      <top style="hair">
        <color theme="4" tint="-0.24991607409894101"/>
      </top>
      <bottom/>
      <diagonal/>
    </border>
    <border>
      <left/>
      <right/>
      <top style="hair">
        <color theme="4" tint="-0.24991607409894101"/>
      </top>
      <bottom/>
      <diagonal/>
    </border>
    <border>
      <left/>
      <right style="hair">
        <color theme="4" tint="-0.24991607409894101"/>
      </right>
      <top style="hair">
        <color theme="4" tint="-0.24991607409894101"/>
      </top>
      <bottom/>
      <diagonal/>
    </border>
    <border>
      <left/>
      <right/>
      <top style="hair">
        <color theme="8" tint="-0.49995422223578601"/>
      </top>
      <bottom/>
      <diagonal/>
    </border>
    <border>
      <left style="hair">
        <color theme="4" tint="-0.24991607409894101"/>
      </left>
      <right/>
      <top/>
      <bottom/>
      <diagonal/>
    </border>
    <border>
      <left/>
      <right style="hair">
        <color theme="4" tint="-0.24991607409894101"/>
      </right>
      <top/>
      <bottom/>
      <diagonal/>
    </border>
    <border>
      <left style="hair">
        <color theme="8" tint="-0.49995422223578601"/>
      </left>
      <right/>
      <top style="hair">
        <color theme="8" tint="-0.49995422223578601"/>
      </top>
      <bottom/>
      <diagonal/>
    </border>
    <border>
      <left/>
      <right/>
      <top style="hair">
        <color theme="4" tint="-0.49995422223578601"/>
      </top>
      <bottom/>
      <diagonal/>
    </border>
    <border>
      <left/>
      <right style="hair">
        <color theme="4" tint="-0.49995422223578601"/>
      </right>
      <top style="hair">
        <color theme="4" tint="-0.49995422223578601"/>
      </top>
      <bottom/>
      <diagonal/>
    </border>
    <border>
      <left style="hair">
        <color theme="3" tint="-0.49995422223578601"/>
      </left>
      <right/>
      <top style="hair">
        <color theme="3" tint="-0.49995422223578601"/>
      </top>
      <bottom/>
      <diagonal/>
    </border>
    <border>
      <left/>
      <right style="hair">
        <color theme="3" tint="-0.49995422223578601"/>
      </right>
      <top style="hair">
        <color theme="3" tint="-0.49995422223578601"/>
      </top>
      <bottom/>
      <diagonal/>
    </border>
    <border>
      <left style="hair">
        <color theme="4" tint="-0.49995422223578601"/>
      </left>
      <right/>
      <top/>
      <bottom/>
      <diagonal/>
    </border>
    <border>
      <left/>
      <right style="hair">
        <color theme="4" tint="-0.49995422223578601"/>
      </right>
      <top/>
      <bottom/>
      <diagonal/>
    </border>
    <border>
      <left style="hair">
        <color theme="3" tint="-0.49995422223578601"/>
      </left>
      <right/>
      <top/>
      <bottom/>
      <diagonal/>
    </border>
    <border>
      <left/>
      <right style="hair">
        <color theme="3" tint="-0.49995422223578601"/>
      </right>
      <top/>
      <bottom/>
      <diagonal/>
    </border>
    <border>
      <left style="hair">
        <color theme="1" tint="0.49995422223578601"/>
      </left>
      <right/>
      <top style="thick">
        <color theme="0"/>
      </top>
      <bottom style="thick">
        <color theme="1" tint="0.49995422223578601"/>
      </bottom>
      <diagonal/>
    </border>
    <border>
      <left/>
      <right style="hair">
        <color theme="1" tint="0.49995422223578601"/>
      </right>
      <top style="thick">
        <color theme="0"/>
      </top>
      <bottom style="thick">
        <color theme="1" tint="0.49995422223578601"/>
      </bottom>
      <diagonal/>
    </border>
    <border>
      <left style="thin">
        <color rgb="FF366092"/>
      </left>
      <right/>
      <top style="thick">
        <color theme="0"/>
      </top>
      <bottom/>
      <diagonal/>
    </border>
    <border>
      <left/>
      <right style="thin">
        <color rgb="FF366092"/>
      </right>
      <top style="thick">
        <color theme="0"/>
      </top>
      <bottom/>
      <diagonal/>
    </border>
    <border>
      <left/>
      <right/>
      <top style="hair">
        <color auto="1"/>
      </top>
      <bottom style="hair">
        <color auto="1"/>
      </bottom>
      <diagonal/>
    </border>
    <border>
      <left style="thin">
        <color theme="7" tint="-0.24994659260841701"/>
      </left>
      <right style="hair">
        <color auto="1"/>
      </right>
      <top style="thick">
        <color theme="0"/>
      </top>
      <bottom/>
      <diagonal/>
    </border>
    <border>
      <left style="hair">
        <color auto="1"/>
      </left>
      <right style="thin">
        <color theme="7" tint="-0.24994659260841701"/>
      </right>
      <top style="thick">
        <color theme="0"/>
      </top>
      <bottom/>
      <diagonal/>
    </border>
    <border>
      <left style="hair">
        <color rgb="FF366092"/>
      </left>
      <right/>
      <top style="hair">
        <color rgb="FF366092"/>
      </top>
      <bottom/>
      <diagonal/>
    </border>
    <border>
      <left/>
      <right/>
      <top style="hair">
        <color rgb="FF366092"/>
      </top>
      <bottom/>
      <diagonal/>
    </border>
    <border>
      <left style="hair">
        <color theme="8" tint="-0.24994659260841701"/>
      </left>
      <right/>
      <top style="hair">
        <color theme="8" tint="-0.24994659260841701"/>
      </top>
      <bottom/>
      <diagonal/>
    </border>
    <border>
      <left/>
      <right/>
      <top style="hair">
        <color theme="8" tint="-0.24994659260841701"/>
      </top>
      <bottom/>
      <diagonal/>
    </border>
    <border>
      <left style="thin">
        <color rgb="FFFFEC6E"/>
      </left>
      <right/>
      <top style="thick">
        <color theme="0"/>
      </top>
      <bottom style="thick">
        <color theme="0"/>
      </bottom>
      <diagonal/>
    </border>
    <border>
      <left style="thin">
        <color theme="4" tint="-0.24991607409894101"/>
      </left>
      <right/>
      <top style="thick">
        <color theme="0"/>
      </top>
      <bottom style="thick">
        <color theme="0"/>
      </bottom>
      <diagonal/>
    </border>
    <border>
      <left style="thin">
        <color theme="7" tint="-0.24991607409894101"/>
      </left>
      <right style="thin">
        <color auto="1"/>
      </right>
      <top style="thick">
        <color theme="0"/>
      </top>
      <bottom style="thick">
        <color theme="0"/>
      </bottom>
      <diagonal/>
    </border>
    <border>
      <left style="thin">
        <color auto="1"/>
      </left>
      <right style="thin">
        <color auto="1"/>
      </right>
      <top style="thick">
        <color theme="0"/>
      </top>
      <bottom style="thick">
        <color theme="0"/>
      </bottom>
      <diagonal/>
    </border>
    <border>
      <left style="thin">
        <color auto="1"/>
      </left>
      <right/>
      <top style="thick">
        <color theme="0"/>
      </top>
      <bottom style="thick">
        <color theme="0"/>
      </bottom>
      <diagonal/>
    </border>
    <border>
      <left style="thin">
        <color theme="8" tint="-0.24991607409894101"/>
      </left>
      <right/>
      <top style="thick">
        <color theme="0"/>
      </top>
      <bottom style="thick">
        <color theme="0"/>
      </bottom>
      <diagonal/>
    </border>
    <border>
      <left style="hair">
        <color theme="8" tint="-0.49995422223578601"/>
      </left>
      <right/>
      <top style="hair">
        <color auto="1"/>
      </top>
      <bottom/>
      <diagonal/>
    </border>
    <border>
      <left/>
      <right/>
      <top style="hair">
        <color auto="1"/>
      </top>
      <bottom/>
      <diagonal/>
    </border>
    <border>
      <left style="hair">
        <color theme="4" tint="-0.49995422223578601"/>
      </left>
      <right/>
      <top style="hair">
        <color theme="4" tint="-0.49995422223578601"/>
      </top>
      <bottom/>
      <diagonal/>
    </border>
    <border>
      <left style="thin">
        <color theme="7" tint="-0.24994659260841701"/>
      </left>
      <right/>
      <top/>
      <bottom style="thick">
        <color theme="0"/>
      </bottom>
      <diagonal/>
    </border>
    <border>
      <left style="thin">
        <color rgb="FF366092"/>
      </left>
      <right/>
      <top/>
      <bottom style="thick">
        <color theme="0"/>
      </bottom>
      <diagonal/>
    </border>
    <border>
      <left style="thin">
        <color theme="7" tint="-0.24994659260841701"/>
      </left>
      <right/>
      <top/>
      <bottom/>
      <diagonal/>
    </border>
    <border>
      <left style="hair">
        <color auto="1"/>
      </left>
      <right/>
      <top/>
      <bottom style="hair">
        <color rgb="FFFFC000"/>
      </bottom>
      <diagonal/>
    </border>
    <border>
      <left/>
      <right/>
      <top/>
      <bottom style="hair">
        <color rgb="FFFFC000"/>
      </bottom>
      <diagonal/>
    </border>
    <border>
      <left/>
      <right style="hair">
        <color auto="1"/>
      </right>
      <top/>
      <bottom style="hair">
        <color rgb="FFFFC000"/>
      </bottom>
      <diagonal/>
    </border>
    <border>
      <left style="hair">
        <color auto="1"/>
      </left>
      <right/>
      <top style="thick">
        <color theme="0"/>
      </top>
      <bottom style="hair">
        <color auto="1"/>
      </bottom>
      <diagonal/>
    </border>
    <border>
      <left style="hair">
        <color auto="1"/>
      </left>
      <right/>
      <top style="hair">
        <color auto="1"/>
      </top>
      <bottom style="thick">
        <color theme="1" tint="0.49995422223578601"/>
      </bottom>
      <diagonal/>
    </border>
  </borders>
  <cellStyleXfs count="10">
    <xf numFmtId="0" fontId="0" fillId="0" borderId="0"/>
    <xf numFmtId="9" fontId="70" fillId="0" borderId="0"/>
    <xf numFmtId="44" fontId="1" fillId="0" borderId="0" applyFont="0" applyFill="0" applyBorder="0" applyAlignment="0" applyProtection="0"/>
    <xf numFmtId="42" fontId="1" fillId="0" borderId="0" applyFont="0" applyFill="0" applyBorder="0" applyAlignment="0" applyProtection="0"/>
    <xf numFmtId="43" fontId="70" fillId="0" borderId="0"/>
    <xf numFmtId="41" fontId="1" fillId="0" borderId="0" applyFont="0" applyFill="0" applyBorder="0" applyAlignment="0" applyProtection="0"/>
    <xf numFmtId="0" fontId="70" fillId="0" borderId="0"/>
    <xf numFmtId="0" fontId="1" fillId="0" borderId="0"/>
    <xf numFmtId="0" fontId="49" fillId="0" borderId="0"/>
    <xf numFmtId="0" fontId="50" fillId="0" borderId="0"/>
  </cellStyleXfs>
  <cellXfs count="678">
    <xf numFmtId="0" fontId="0" fillId="0" borderId="0" xfId="0"/>
    <xf numFmtId="49" fontId="73" fillId="9" borderId="46" xfId="0" applyNumberFormat="1" applyFont="1" applyFill="1" applyBorder="1" applyAlignment="1" applyProtection="1">
      <alignment horizontal="left" vertical="center" wrapText="1"/>
    </xf>
    <xf numFmtId="49" fontId="73" fillId="2" borderId="46" xfId="0" applyNumberFormat="1" applyFont="1" applyFill="1" applyBorder="1" applyAlignment="1" applyProtection="1">
      <alignment horizontal="center" vertical="center"/>
    </xf>
    <xf numFmtId="49" fontId="73" fillId="2" borderId="77" xfId="0" applyNumberFormat="1" applyFont="1" applyFill="1" applyBorder="1" applyAlignment="1" applyProtection="1">
      <alignment horizontal="center" vertical="center"/>
    </xf>
    <xf numFmtId="49" fontId="73" fillId="7" borderId="74" xfId="0" applyNumberFormat="1" applyFont="1" applyFill="1" applyBorder="1" applyAlignment="1" applyProtection="1">
      <alignment horizontal="center" vertical="center" wrapText="1"/>
    </xf>
    <xf numFmtId="3" fontId="9" fillId="0" borderId="37" xfId="0" applyNumberFormat="1" applyFont="1" applyFill="1" applyBorder="1" applyAlignment="1" applyProtection="1">
      <alignment horizontal="center" vertical="center"/>
    </xf>
    <xf numFmtId="49" fontId="77" fillId="0" borderId="0" xfId="0" applyNumberFormat="1" applyFont="1" applyFill="1" applyAlignment="1" applyProtection="1">
      <alignment horizontal="left" vertical="center"/>
      <protection locked="0"/>
    </xf>
    <xf numFmtId="49" fontId="73" fillId="9" borderId="46" xfId="0" applyNumberFormat="1" applyFont="1" applyFill="1" applyBorder="1" applyAlignment="1" applyProtection="1">
      <alignment horizontal="left" vertical="center" wrapText="1" indent="1"/>
    </xf>
    <xf numFmtId="49" fontId="73" fillId="2" borderId="46" xfId="0" applyNumberFormat="1" applyFont="1" applyFill="1" applyBorder="1" applyAlignment="1" applyProtection="1">
      <alignment horizontal="left" vertical="center"/>
    </xf>
    <xf numFmtId="49" fontId="75" fillId="7" borderId="46" xfId="0" applyNumberFormat="1" applyFont="1" applyFill="1" applyBorder="1" applyAlignment="1" applyProtection="1">
      <alignment horizontal="center" vertical="center" wrapText="1"/>
    </xf>
    <xf numFmtId="3" fontId="78" fillId="2" borderId="37" xfId="0" applyNumberFormat="1" applyFont="1" applyFill="1" applyBorder="1" applyAlignment="1" applyProtection="1">
      <alignment horizontal="center" vertical="center"/>
    </xf>
    <xf numFmtId="49" fontId="73" fillId="5" borderId="46" xfId="0" applyNumberFormat="1" applyFont="1" applyFill="1" applyBorder="1" applyAlignment="1" applyProtection="1">
      <alignment horizontal="left" vertical="center" wrapText="1" indent="1"/>
    </xf>
    <xf numFmtId="49" fontId="77" fillId="0" borderId="0" xfId="0" applyNumberFormat="1" applyFont="1" applyFill="1" applyAlignment="1" applyProtection="1">
      <alignment vertical="center"/>
      <protection locked="0"/>
    </xf>
    <xf numFmtId="49" fontId="73" fillId="5" borderId="46" xfId="0" applyNumberFormat="1" applyFont="1" applyFill="1" applyBorder="1" applyAlignment="1" applyProtection="1">
      <alignment horizontal="center" vertical="center" wrapText="1"/>
    </xf>
    <xf numFmtId="49" fontId="73" fillId="17" borderId="64" xfId="0" applyNumberFormat="1" applyFont="1" applyFill="1" applyBorder="1" applyAlignment="1" applyProtection="1">
      <alignment horizontal="center" vertical="center" wrapText="1"/>
    </xf>
    <xf numFmtId="49" fontId="73" fillId="16" borderId="46" xfId="0" applyNumberFormat="1" applyFont="1" applyFill="1" applyBorder="1" applyAlignment="1" applyProtection="1">
      <alignment horizontal="center" vertical="center" wrapText="1"/>
    </xf>
    <xf numFmtId="49" fontId="73" fillId="17" borderId="65" xfId="0" applyNumberFormat="1" applyFont="1" applyFill="1" applyBorder="1" applyAlignment="1" applyProtection="1">
      <alignment horizontal="center" vertical="center" wrapText="1"/>
    </xf>
    <xf numFmtId="49" fontId="73" fillId="10" borderId="46" xfId="0" applyNumberFormat="1" applyFont="1" applyFill="1" applyBorder="1" applyAlignment="1" applyProtection="1">
      <alignment horizontal="center" vertical="center" wrapText="1"/>
    </xf>
    <xf numFmtId="49" fontId="75" fillId="15" borderId="46" xfId="0" applyNumberFormat="1" applyFont="1" applyFill="1" applyBorder="1" applyAlignment="1" applyProtection="1">
      <alignment horizontal="center" vertical="center" wrapText="1"/>
    </xf>
    <xf numFmtId="49" fontId="73" fillId="5" borderId="46" xfId="0" applyNumberFormat="1" applyFont="1" applyFill="1" applyBorder="1" applyAlignment="1" applyProtection="1">
      <alignment horizontal="center" vertical="center"/>
    </xf>
    <xf numFmtId="0" fontId="72" fillId="0" borderId="80" xfId="0" applyFont="1" applyFill="1" applyBorder="1" applyAlignment="1">
      <alignment horizontal="center" vertical="center"/>
    </xf>
    <xf numFmtId="49" fontId="55" fillId="2" borderId="52" xfId="0" applyNumberFormat="1" applyFont="1" applyFill="1" applyBorder="1" applyAlignment="1" applyProtection="1">
      <alignment horizontal="left"/>
    </xf>
    <xf numFmtId="0" fontId="0" fillId="2" borderId="0" xfId="0" applyFill="1"/>
    <xf numFmtId="0" fontId="10" fillId="2" borderId="0" xfId="0" applyFont="1" applyFill="1"/>
    <xf numFmtId="0" fontId="0" fillId="2" borderId="0" xfId="0" applyFill="1" applyProtection="1"/>
    <xf numFmtId="0" fontId="0" fillId="2" borderId="0" xfId="0" applyFill="1" applyBorder="1" applyProtection="1"/>
    <xf numFmtId="0" fontId="11" fillId="2" borderId="0" xfId="0" applyFont="1" applyFill="1"/>
    <xf numFmtId="0" fontId="0" fillId="0" borderId="0" xfId="0" quotePrefix="1"/>
    <xf numFmtId="0" fontId="18" fillId="3" borderId="1" xfId="0" applyFont="1" applyFill="1" applyBorder="1" applyAlignment="1" applyProtection="1">
      <alignment horizontal="left"/>
    </xf>
    <xf numFmtId="0" fontId="18" fillId="3" borderId="2" xfId="0" applyFont="1" applyFill="1" applyBorder="1" applyAlignment="1" applyProtection="1">
      <alignment horizontal="left"/>
    </xf>
    <xf numFmtId="0" fontId="18" fillId="3" borderId="3" xfId="0" applyFont="1" applyFill="1" applyBorder="1" applyAlignment="1" applyProtection="1">
      <alignment horizontal="left"/>
    </xf>
    <xf numFmtId="0" fontId="18" fillId="3" borderId="0" xfId="0" applyFont="1" applyFill="1" applyBorder="1" applyAlignment="1" applyProtection="1">
      <alignment horizontal="left"/>
    </xf>
    <xf numFmtId="0" fontId="0" fillId="4" borderId="4" xfId="0" applyFill="1" applyBorder="1" applyProtection="1"/>
    <xf numFmtId="0" fontId="0" fillId="4" borderId="5" xfId="0" applyFill="1" applyBorder="1" applyProtection="1"/>
    <xf numFmtId="0" fontId="0" fillId="2" borderId="6" xfId="0" applyFill="1" applyBorder="1" applyProtection="1"/>
    <xf numFmtId="0" fontId="0" fillId="2" borderId="7" xfId="0" applyFill="1" applyBorder="1" applyProtection="1"/>
    <xf numFmtId="0" fontId="0" fillId="2" borderId="8" xfId="0" applyFill="1" applyBorder="1" applyProtection="1"/>
    <xf numFmtId="0" fontId="0" fillId="4" borderId="9" xfId="0" applyFill="1" applyBorder="1" applyProtection="1"/>
    <xf numFmtId="0" fontId="0" fillId="4" borderId="10" xfId="0" applyFill="1" applyBorder="1" applyProtection="1"/>
    <xf numFmtId="0" fontId="0" fillId="2" borderId="11" xfId="0" applyFill="1" applyBorder="1" applyProtection="1"/>
    <xf numFmtId="0" fontId="0" fillId="2" borderId="12" xfId="0" applyFill="1" applyBorder="1" applyProtection="1"/>
    <xf numFmtId="0" fontId="0" fillId="2" borderId="13" xfId="0" applyFill="1" applyBorder="1" applyProtection="1"/>
    <xf numFmtId="0" fontId="0" fillId="2" borderId="14" xfId="0" applyFill="1" applyBorder="1" applyProtection="1"/>
    <xf numFmtId="0" fontId="0" fillId="2" borderId="15" xfId="0" applyFill="1" applyBorder="1" applyProtection="1"/>
    <xf numFmtId="0" fontId="0" fillId="2" borderId="10" xfId="0" applyFill="1" applyBorder="1" applyProtection="1"/>
    <xf numFmtId="0" fontId="0" fillId="2" borderId="16" xfId="0" applyFill="1" applyBorder="1" applyProtection="1"/>
    <xf numFmtId="0" fontId="0" fillId="4" borderId="17" xfId="0" applyFill="1" applyBorder="1" applyProtection="1"/>
    <xf numFmtId="0" fontId="19" fillId="2" borderId="18" xfId="0" applyFont="1" applyFill="1" applyBorder="1" applyProtection="1"/>
    <xf numFmtId="0" fontId="19" fillId="2" borderId="19" xfId="0" applyFont="1" applyFill="1" applyBorder="1" applyProtection="1"/>
    <xf numFmtId="0" fontId="19" fillId="2" borderId="3" xfId="0" applyFont="1" applyFill="1" applyBorder="1" applyProtection="1"/>
    <xf numFmtId="0" fontId="0" fillId="2" borderId="20" xfId="0" applyFill="1" applyBorder="1" applyProtection="1"/>
    <xf numFmtId="0" fontId="0" fillId="2" borderId="21" xfId="0" applyFill="1" applyBorder="1" applyProtection="1"/>
    <xf numFmtId="0" fontId="0" fillId="2" borderId="22" xfId="0" applyFill="1" applyBorder="1" applyProtection="1"/>
    <xf numFmtId="0" fontId="19" fillId="2" borderId="11" xfId="0" applyFont="1" applyFill="1" applyBorder="1" applyProtection="1"/>
    <xf numFmtId="0" fontId="19" fillId="2" borderId="13" xfId="0" applyFont="1" applyFill="1" applyBorder="1" applyProtection="1"/>
    <xf numFmtId="0" fontId="0" fillId="2" borderId="23" xfId="0" applyFill="1" applyBorder="1" applyProtection="1"/>
    <xf numFmtId="0" fontId="12" fillId="2" borderId="24" xfId="0" applyFont="1" applyFill="1" applyBorder="1" applyProtection="1"/>
    <xf numFmtId="0" fontId="12" fillId="2" borderId="25" xfId="0" applyFont="1" applyFill="1" applyBorder="1" applyProtection="1"/>
    <xf numFmtId="0" fontId="12" fillId="2" borderId="0" xfId="0" applyFont="1" applyFill="1" applyBorder="1" applyProtection="1"/>
    <xf numFmtId="0" fontId="0" fillId="2" borderId="26" xfId="0" applyFill="1" applyBorder="1" applyProtection="1"/>
    <xf numFmtId="0" fontId="0" fillId="4" borderId="3" xfId="0" applyFill="1" applyBorder="1" applyProtection="1"/>
    <xf numFmtId="0" fontId="0" fillId="4" borderId="27" xfId="0" applyFill="1" applyBorder="1" applyProtection="1"/>
    <xf numFmtId="0" fontId="19" fillId="2" borderId="1" xfId="0" applyFont="1" applyFill="1" applyBorder="1" applyProtection="1"/>
    <xf numFmtId="0" fontId="19" fillId="2" borderId="0" xfId="0" applyFont="1" applyFill="1" applyBorder="1" applyProtection="1"/>
    <xf numFmtId="0" fontId="0" fillId="4" borderId="28" xfId="0" applyFill="1" applyBorder="1" applyProtection="1"/>
    <xf numFmtId="0" fontId="0" fillId="4" borderId="29" xfId="0" applyFill="1" applyBorder="1" applyProtection="1"/>
    <xf numFmtId="0" fontId="0" fillId="2" borderId="30" xfId="0" applyFill="1" applyBorder="1" applyProtection="1"/>
    <xf numFmtId="0" fontId="0" fillId="2" borderId="31" xfId="0" applyFill="1" applyBorder="1" applyProtection="1"/>
    <xf numFmtId="0" fontId="0" fillId="2" borderId="32" xfId="0" applyFill="1" applyBorder="1" applyProtection="1"/>
    <xf numFmtId="0" fontId="0" fillId="2" borderId="33" xfId="0" applyFill="1" applyBorder="1" applyProtection="1"/>
    <xf numFmtId="0" fontId="0" fillId="2" borderId="34" xfId="0" applyFill="1" applyBorder="1" applyProtection="1"/>
    <xf numFmtId="0" fontId="0" fillId="2" borderId="35" xfId="0" applyFill="1" applyBorder="1" applyProtection="1"/>
    <xf numFmtId="0" fontId="20" fillId="0" borderId="0" xfId="0" applyFont="1" applyFill="1" applyProtection="1">
      <protection locked="0"/>
    </xf>
    <xf numFmtId="0" fontId="20" fillId="0" borderId="0" xfId="0" applyFont="1" applyFill="1" applyAlignment="1" applyProtection="1">
      <alignment vertical="center"/>
      <protection locked="0"/>
    </xf>
    <xf numFmtId="3" fontId="21" fillId="2" borderId="0" xfId="0" applyNumberFormat="1" applyFont="1" applyFill="1" applyBorder="1" applyAlignment="1" applyProtection="1">
      <alignment horizontal="center" vertical="center"/>
      <protection locked="0"/>
    </xf>
    <xf numFmtId="3" fontId="5" fillId="2" borderId="36" xfId="0" applyNumberFormat="1" applyFont="1" applyFill="1" applyBorder="1" applyAlignment="1" applyProtection="1">
      <alignment horizontal="center" vertical="center"/>
    </xf>
    <xf numFmtId="3" fontId="21" fillId="2" borderId="0" xfId="0" applyNumberFormat="1" applyFont="1" applyFill="1" applyBorder="1" applyAlignment="1" applyProtection="1">
      <alignment horizontal="left" vertical="center" indent="1"/>
    </xf>
    <xf numFmtId="3" fontId="5" fillId="2" borderId="37" xfId="0" applyNumberFormat="1" applyFont="1" applyFill="1" applyBorder="1" applyAlignment="1" applyProtection="1">
      <alignment horizontal="center" vertical="center"/>
    </xf>
    <xf numFmtId="3" fontId="5" fillId="2" borderId="0" xfId="0" applyNumberFormat="1" applyFont="1" applyFill="1" applyBorder="1" applyAlignment="1" applyProtection="1">
      <alignment horizontal="center" vertical="center"/>
    </xf>
    <xf numFmtId="0" fontId="21" fillId="0" borderId="0" xfId="0" applyFont="1" applyFill="1" applyAlignment="1" applyProtection="1">
      <alignment horizontal="center" vertical="center"/>
    </xf>
    <xf numFmtId="10" fontId="6" fillId="0" borderId="38" xfId="0" applyNumberFormat="1" applyFont="1" applyFill="1" applyBorder="1" applyAlignment="1" applyProtection="1">
      <alignment horizontal="center" vertical="center"/>
      <protection locked="0"/>
    </xf>
    <xf numFmtId="2" fontId="21" fillId="5" borderId="39" xfId="0" applyNumberFormat="1" applyFont="1" applyFill="1" applyBorder="1" applyAlignment="1" applyProtection="1">
      <alignment horizontal="left" vertical="center" indent="1"/>
    </xf>
    <xf numFmtId="0" fontId="31" fillId="5" borderId="40" xfId="0" applyFont="1" applyFill="1" applyBorder="1" applyAlignment="1" applyProtection="1">
      <alignment horizontal="left" vertical="center" indent="1"/>
    </xf>
    <xf numFmtId="3" fontId="7" fillId="2" borderId="36" xfId="0" applyNumberFormat="1" applyFont="1" applyFill="1" applyBorder="1" applyAlignment="1" applyProtection="1">
      <alignment horizontal="center" vertical="center"/>
    </xf>
    <xf numFmtId="3" fontId="35" fillId="2" borderId="36" xfId="0" applyNumberFormat="1" applyFont="1" applyFill="1" applyBorder="1" applyAlignment="1" applyProtection="1">
      <alignment horizontal="center" vertical="center"/>
      <protection locked="0"/>
    </xf>
    <xf numFmtId="49" fontId="6" fillId="0" borderId="38" xfId="0" applyNumberFormat="1" applyFont="1" applyFill="1" applyBorder="1" applyAlignment="1" applyProtection="1">
      <alignment horizontal="center" vertical="center"/>
      <protection locked="0"/>
    </xf>
    <xf numFmtId="168" fontId="6" fillId="0" borderId="42" xfId="1" applyNumberFormat="1" applyFont="1" applyFill="1" applyBorder="1" applyAlignment="1" applyProtection="1">
      <alignment horizontal="center" vertical="center"/>
      <protection locked="0"/>
    </xf>
    <xf numFmtId="0" fontId="0" fillId="0" borderId="0" xfId="0" applyAlignment="1">
      <alignment wrapText="1"/>
    </xf>
    <xf numFmtId="1" fontId="6" fillId="0" borderId="43" xfId="0" applyNumberFormat="1" applyFont="1" applyFill="1" applyBorder="1" applyAlignment="1" applyProtection="1">
      <alignment horizontal="center" vertical="center"/>
      <protection locked="0"/>
    </xf>
    <xf numFmtId="0" fontId="38" fillId="6" borderId="36" xfId="0" applyFont="1" applyFill="1" applyBorder="1" applyAlignment="1" applyProtection="1">
      <alignment horizontal="center" vertical="center"/>
    </xf>
    <xf numFmtId="0" fontId="24" fillId="2" borderId="44" xfId="0" applyFont="1" applyFill="1" applyBorder="1" applyAlignment="1" applyProtection="1">
      <alignment horizontal="center" vertical="center"/>
    </xf>
    <xf numFmtId="0" fontId="36" fillId="2" borderId="45" xfId="0" applyFont="1" applyFill="1" applyBorder="1" applyAlignment="1" applyProtection="1">
      <alignment horizontal="center" vertical="center" wrapText="1"/>
    </xf>
    <xf numFmtId="49" fontId="37" fillId="7" borderId="46" xfId="0" applyNumberFormat="1" applyFont="1" applyFill="1" applyBorder="1" applyAlignment="1" applyProtection="1">
      <alignment horizontal="center" vertical="center" wrapText="1"/>
    </xf>
    <xf numFmtId="3" fontId="25" fillId="0" borderId="36" xfId="0" applyNumberFormat="1" applyFont="1" applyFill="1" applyBorder="1" applyAlignment="1" applyProtection="1">
      <alignment horizontal="center" vertical="center"/>
    </xf>
    <xf numFmtId="3" fontId="21" fillId="0" borderId="36" xfId="0" applyNumberFormat="1" applyFont="1" applyFill="1" applyBorder="1" applyAlignment="1" applyProtection="1">
      <alignment horizontal="center" vertical="center"/>
    </xf>
    <xf numFmtId="3" fontId="22" fillId="0" borderId="36" xfId="0" applyNumberFormat="1" applyFont="1" applyFill="1" applyBorder="1" applyAlignment="1" applyProtection="1">
      <alignment horizontal="center" vertical="center"/>
    </xf>
    <xf numFmtId="3" fontId="26" fillId="0" borderId="36" xfId="0" applyNumberFormat="1" applyFont="1" applyFill="1" applyBorder="1" applyAlignment="1" applyProtection="1">
      <alignment horizontal="center" vertical="center"/>
    </xf>
    <xf numFmtId="3" fontId="5" fillId="0" borderId="36" xfId="0" applyNumberFormat="1" applyFont="1" applyFill="1" applyBorder="1" applyAlignment="1" applyProtection="1">
      <alignment horizontal="center" vertical="center"/>
    </xf>
    <xf numFmtId="3" fontId="6" fillId="0" borderId="36" xfId="0" applyNumberFormat="1" applyFont="1" applyFill="1" applyBorder="1" applyAlignment="1" applyProtection="1">
      <alignment horizontal="center" vertical="center"/>
    </xf>
    <xf numFmtId="10" fontId="6" fillId="0" borderId="36" xfId="0" applyNumberFormat="1" applyFont="1" applyFill="1" applyBorder="1" applyAlignment="1" applyProtection="1">
      <alignment horizontal="center" vertical="center"/>
    </xf>
    <xf numFmtId="3" fontId="25" fillId="0" borderId="36" xfId="0" applyNumberFormat="1" applyFont="1" applyFill="1" applyBorder="1" applyAlignment="1" applyProtection="1">
      <alignment horizontal="center" vertical="center"/>
      <protection locked="0"/>
    </xf>
    <xf numFmtId="0" fontId="4" fillId="0" borderId="0" xfId="0" applyFont="1" applyFill="1" applyProtection="1">
      <protection locked="0"/>
    </xf>
    <xf numFmtId="3" fontId="6" fillId="0" borderId="37" xfId="0" applyNumberFormat="1" applyFont="1" applyFill="1" applyBorder="1" applyAlignment="1" applyProtection="1">
      <alignment horizontal="center" vertical="center"/>
    </xf>
    <xf numFmtId="167" fontId="6" fillId="0" borderId="36" xfId="4" applyNumberFormat="1" applyFont="1" applyFill="1" applyBorder="1" applyAlignment="1" applyProtection="1">
      <alignment horizontal="center" vertical="center"/>
      <protection locked="0"/>
    </xf>
    <xf numFmtId="0" fontId="27" fillId="0" borderId="0" xfId="0" applyFont="1" applyFill="1" applyProtection="1">
      <protection locked="0"/>
    </xf>
    <xf numFmtId="0" fontId="28" fillId="0" borderId="0" xfId="0" applyFont="1" applyFill="1" applyProtection="1">
      <protection locked="0"/>
    </xf>
    <xf numFmtId="0" fontId="25" fillId="0" borderId="0" xfId="0" applyFont="1" applyFill="1" applyAlignment="1" applyProtection="1">
      <alignment vertical="center"/>
      <protection locked="0"/>
    </xf>
    <xf numFmtId="0" fontId="6" fillId="0" borderId="0" xfId="0" applyFont="1" applyFill="1" applyAlignment="1" applyProtection="1">
      <alignment vertical="center"/>
      <protection locked="0"/>
    </xf>
    <xf numFmtId="0" fontId="6" fillId="0" borderId="0" xfId="0" applyFont="1" applyFill="1" applyBorder="1" applyAlignment="1" applyProtection="1">
      <alignment vertical="center"/>
      <protection locked="0"/>
    </xf>
    <xf numFmtId="3" fontId="21" fillId="0" borderId="47" xfId="0" applyNumberFormat="1" applyFont="1" applyFill="1" applyBorder="1" applyAlignment="1" applyProtection="1">
      <alignment vertical="center"/>
    </xf>
    <xf numFmtId="3" fontId="21" fillId="0" borderId="0" xfId="0" applyNumberFormat="1" applyFont="1" applyFill="1" applyBorder="1" applyAlignment="1" applyProtection="1">
      <alignment vertical="center"/>
    </xf>
    <xf numFmtId="0" fontId="7" fillId="0" borderId="0" xfId="0" applyFont="1" applyFill="1" applyAlignment="1" applyProtection="1">
      <alignment vertical="center"/>
      <protection locked="0"/>
    </xf>
    <xf numFmtId="0" fontId="0" fillId="0" borderId="0" xfId="0" applyAlignment="1">
      <alignment horizontal="center"/>
    </xf>
    <xf numFmtId="3" fontId="25" fillId="0" borderId="48" xfId="0" applyNumberFormat="1" applyFont="1" applyFill="1" applyBorder="1" applyAlignment="1" applyProtection="1">
      <alignment horizontal="center" vertical="center"/>
    </xf>
    <xf numFmtId="3" fontId="25" fillId="0" borderId="42" xfId="0" applyNumberFormat="1" applyFont="1" applyFill="1" applyBorder="1" applyAlignment="1" applyProtection="1">
      <alignment horizontal="center" vertical="center"/>
    </xf>
    <xf numFmtId="10" fontId="25" fillId="0" borderId="42" xfId="0" applyNumberFormat="1" applyFont="1" applyFill="1" applyBorder="1" applyAlignment="1" applyProtection="1">
      <alignment horizontal="center" vertical="center"/>
    </xf>
    <xf numFmtId="10" fontId="25" fillId="0" borderId="48" xfId="0" applyNumberFormat="1" applyFont="1" applyFill="1" applyBorder="1" applyAlignment="1" applyProtection="1">
      <alignment horizontal="center" vertical="center"/>
    </xf>
    <xf numFmtId="49" fontId="0" fillId="2" borderId="0" xfId="0" applyNumberFormat="1" applyFill="1" applyAlignment="1">
      <alignment horizontal="left"/>
    </xf>
    <xf numFmtId="49" fontId="18" fillId="3" borderId="2" xfId="0" applyNumberFormat="1" applyFont="1" applyFill="1" applyBorder="1" applyAlignment="1" applyProtection="1">
      <alignment horizontal="left"/>
    </xf>
    <xf numFmtId="49" fontId="18" fillId="3" borderId="0" xfId="0" applyNumberFormat="1" applyFont="1" applyFill="1" applyBorder="1" applyAlignment="1" applyProtection="1">
      <alignment horizontal="left"/>
    </xf>
    <xf numFmtId="49" fontId="0" fillId="4" borderId="49" xfId="0" applyNumberFormat="1" applyFill="1" applyBorder="1" applyAlignment="1" applyProtection="1">
      <alignment horizontal="left"/>
    </xf>
    <xf numFmtId="49" fontId="0" fillId="2" borderId="6" xfId="0" applyNumberFormat="1" applyFill="1" applyBorder="1" applyAlignment="1" applyProtection="1">
      <alignment horizontal="left"/>
    </xf>
    <xf numFmtId="49" fontId="0" fillId="2" borderId="7" xfId="0" applyNumberFormat="1" applyFill="1" applyBorder="1" applyAlignment="1" applyProtection="1">
      <alignment horizontal="left"/>
    </xf>
    <xf numFmtId="49" fontId="0" fillId="2" borderId="8" xfId="0" applyNumberFormat="1" applyFill="1" applyBorder="1" applyAlignment="1" applyProtection="1">
      <alignment horizontal="left"/>
    </xf>
    <xf numFmtId="49" fontId="0" fillId="2" borderId="0" xfId="0" applyNumberFormat="1" applyFill="1" applyBorder="1" applyAlignment="1" applyProtection="1">
      <alignment horizontal="left"/>
    </xf>
    <xf numFmtId="49" fontId="0" fillId="4" borderId="50" xfId="0" applyNumberFormat="1" applyFill="1" applyBorder="1" applyAlignment="1" applyProtection="1">
      <alignment horizontal="left"/>
    </xf>
    <xf numFmtId="49" fontId="0" fillId="2" borderId="12" xfId="0" applyNumberFormat="1" applyFill="1" applyBorder="1" applyAlignment="1" applyProtection="1">
      <alignment horizontal="left"/>
    </xf>
    <xf numFmtId="49" fontId="0" fillId="2" borderId="51" xfId="0" applyNumberFormat="1" applyFill="1" applyBorder="1" applyAlignment="1" applyProtection="1">
      <alignment horizontal="left"/>
    </xf>
    <xf numFmtId="49" fontId="0" fillId="2" borderId="52" xfId="0" applyNumberFormat="1" applyFill="1" applyBorder="1" applyAlignment="1" applyProtection="1">
      <alignment horizontal="left"/>
    </xf>
    <xf numFmtId="49" fontId="0" fillId="2" borderId="53" xfId="0" applyNumberFormat="1" applyFill="1" applyBorder="1" applyAlignment="1" applyProtection="1">
      <alignment horizontal="left"/>
    </xf>
    <xf numFmtId="49" fontId="0" fillId="2" borderId="14" xfId="0" applyNumberFormat="1" applyFill="1" applyBorder="1" applyAlignment="1" applyProtection="1">
      <alignment horizontal="left"/>
    </xf>
    <xf numFmtId="49" fontId="0" fillId="2" borderId="15" xfId="0" applyNumberFormat="1" applyFill="1" applyBorder="1" applyAlignment="1" applyProtection="1">
      <alignment horizontal="left"/>
    </xf>
    <xf numFmtId="49" fontId="0" fillId="2" borderId="20" xfId="0" applyNumberFormat="1" applyFill="1" applyBorder="1" applyAlignment="1" applyProtection="1">
      <alignment horizontal="left"/>
    </xf>
    <xf numFmtId="49" fontId="0" fillId="2" borderId="21" xfId="0" applyNumberFormat="1" applyFill="1" applyBorder="1" applyAlignment="1" applyProtection="1">
      <alignment horizontal="left"/>
    </xf>
    <xf numFmtId="49" fontId="0" fillId="2" borderId="54" xfId="0" applyNumberFormat="1" applyFill="1" applyBorder="1" applyAlignment="1" applyProtection="1">
      <alignment horizontal="left"/>
    </xf>
    <xf numFmtId="49" fontId="0" fillId="2" borderId="22" xfId="0" applyNumberFormat="1" applyFill="1" applyBorder="1" applyAlignment="1" applyProtection="1">
      <alignment horizontal="left"/>
    </xf>
    <xf numFmtId="49" fontId="0" fillId="2" borderId="55" xfId="0" applyNumberFormat="1" applyFill="1" applyBorder="1" applyAlignment="1" applyProtection="1">
      <alignment horizontal="left"/>
    </xf>
    <xf numFmtId="49" fontId="0" fillId="2" borderId="12" xfId="0" applyNumberFormat="1" applyFill="1" applyBorder="1" applyProtection="1"/>
    <xf numFmtId="49" fontId="0" fillId="2" borderId="0" xfId="0" applyNumberFormat="1" applyFill="1" applyBorder="1" applyProtection="1"/>
    <xf numFmtId="49" fontId="0" fillId="4" borderId="56" xfId="0" applyNumberFormat="1" applyFill="1" applyBorder="1" applyAlignment="1" applyProtection="1">
      <alignment horizontal="left"/>
    </xf>
    <xf numFmtId="49" fontId="0" fillId="2" borderId="30" xfId="0" applyNumberFormat="1" applyFill="1" applyBorder="1" applyAlignment="1" applyProtection="1">
      <alignment horizontal="left"/>
    </xf>
    <xf numFmtId="49" fontId="0" fillId="2" borderId="31" xfId="0" applyNumberFormat="1" applyFill="1" applyBorder="1" applyAlignment="1" applyProtection="1">
      <alignment horizontal="left"/>
    </xf>
    <xf numFmtId="49" fontId="0" fillId="2" borderId="32" xfId="0" applyNumberFormat="1" applyFill="1" applyBorder="1" applyAlignment="1" applyProtection="1">
      <alignment horizontal="left"/>
    </xf>
    <xf numFmtId="49" fontId="0" fillId="2" borderId="33" xfId="0" applyNumberFormat="1" applyFill="1" applyBorder="1" applyAlignment="1" applyProtection="1">
      <alignment horizontal="left"/>
    </xf>
    <xf numFmtId="49" fontId="0" fillId="2" borderId="57" xfId="0" applyNumberFormat="1" applyFill="1" applyBorder="1" applyAlignment="1" applyProtection="1">
      <alignment horizontal="left"/>
    </xf>
    <xf numFmtId="49" fontId="0" fillId="2" borderId="30" xfId="0" applyNumberFormat="1" applyFill="1" applyBorder="1" applyProtection="1"/>
    <xf numFmtId="1" fontId="6" fillId="0" borderId="58" xfId="0" applyNumberFormat="1" applyFont="1" applyFill="1" applyBorder="1" applyAlignment="1" applyProtection="1">
      <alignment horizontal="center" vertical="center" wrapText="1"/>
      <protection locked="0"/>
    </xf>
    <xf numFmtId="3" fontId="6" fillId="0" borderId="58" xfId="0" applyNumberFormat="1" applyFont="1" applyFill="1" applyBorder="1" applyAlignment="1" applyProtection="1">
      <alignment horizontal="center" vertical="center" wrapText="1"/>
      <protection locked="0"/>
    </xf>
    <xf numFmtId="1" fontId="6" fillId="0" borderId="58" xfId="0" applyNumberFormat="1" applyFont="1" applyFill="1" applyBorder="1" applyAlignment="1" applyProtection="1">
      <alignment horizontal="center" vertical="center"/>
      <protection locked="0"/>
    </xf>
    <xf numFmtId="49" fontId="6" fillId="0" borderId="43" xfId="0" applyNumberFormat="1" applyFont="1" applyFill="1" applyBorder="1" applyAlignment="1" applyProtection="1">
      <alignment horizontal="center" vertical="center"/>
      <protection locked="0"/>
    </xf>
    <xf numFmtId="49" fontId="42" fillId="8" borderId="44" xfId="0" applyNumberFormat="1" applyFont="1" applyFill="1" applyBorder="1" applyAlignment="1" applyProtection="1">
      <alignment horizontal="center" vertical="center" wrapText="1"/>
    </xf>
    <xf numFmtId="49" fontId="8" fillId="7" borderId="46" xfId="0" applyNumberFormat="1" applyFont="1" applyFill="1" applyBorder="1" applyAlignment="1" applyProtection="1">
      <alignment horizontal="center" vertical="center" wrapText="1"/>
    </xf>
    <xf numFmtId="49" fontId="42" fillId="8" borderId="45" xfId="0" applyNumberFormat="1" applyFont="1" applyFill="1" applyBorder="1" applyAlignment="1" applyProtection="1">
      <alignment horizontal="center" vertical="center" wrapText="1"/>
    </xf>
    <xf numFmtId="49" fontId="37" fillId="9" borderId="46" xfId="0" applyNumberFormat="1" applyFont="1" applyFill="1" applyBorder="1" applyAlignment="1" applyProtection="1">
      <alignment horizontal="left" vertical="center" wrapText="1" indent="1"/>
    </xf>
    <xf numFmtId="49" fontId="37" fillId="10" borderId="46" xfId="0" applyNumberFormat="1" applyFont="1" applyFill="1" applyBorder="1" applyAlignment="1" applyProtection="1">
      <alignment horizontal="center" vertical="center" wrapText="1"/>
    </xf>
    <xf numFmtId="49" fontId="24" fillId="8" borderId="44" xfId="0" applyNumberFormat="1" applyFont="1" applyFill="1" applyBorder="1" applyAlignment="1" applyProtection="1">
      <alignment horizontal="left" vertical="center" wrapText="1" indent="1"/>
    </xf>
    <xf numFmtId="49" fontId="29" fillId="2" borderId="0" xfId="0" applyNumberFormat="1" applyFont="1" applyFill="1" applyAlignment="1" applyProtection="1">
      <alignment wrapText="1"/>
    </xf>
    <xf numFmtId="49" fontId="21" fillId="2" borderId="0" xfId="0" applyNumberFormat="1" applyFont="1" applyFill="1" applyBorder="1" applyAlignment="1" applyProtection="1">
      <alignment horizontal="center" vertical="center"/>
    </xf>
    <xf numFmtId="49" fontId="32" fillId="2" borderId="37" xfId="0" applyNumberFormat="1" applyFont="1" applyFill="1" applyBorder="1" applyAlignment="1" applyProtection="1">
      <alignment horizontal="center" vertical="center"/>
    </xf>
    <xf numFmtId="3" fontId="43" fillId="11" borderId="42" xfId="0" applyNumberFormat="1" applyFont="1" applyFill="1" applyBorder="1" applyAlignment="1" applyProtection="1">
      <alignment vertical="center" wrapText="1"/>
    </xf>
    <xf numFmtId="0" fontId="37" fillId="12" borderId="60" xfId="0" applyFont="1" applyFill="1" applyBorder="1" applyAlignment="1" applyProtection="1">
      <alignment horizontal="center"/>
    </xf>
    <xf numFmtId="0" fontId="44" fillId="13" borderId="61" xfId="0" applyFont="1" applyFill="1" applyBorder="1" applyAlignment="1" applyProtection="1">
      <alignment vertical="center"/>
    </xf>
    <xf numFmtId="0" fontId="34" fillId="5" borderId="38" xfId="0" applyFont="1" applyFill="1" applyBorder="1" applyAlignment="1" applyProtection="1">
      <alignment horizontal="center" vertical="center" wrapText="1"/>
    </xf>
    <xf numFmtId="49" fontId="25" fillId="5" borderId="48" xfId="0" applyNumberFormat="1" applyFont="1" applyFill="1" applyBorder="1" applyAlignment="1" applyProtection="1">
      <alignment horizontal="left" vertical="center" indent="1"/>
    </xf>
    <xf numFmtId="49" fontId="25" fillId="12" borderId="42" xfId="0" applyNumberFormat="1" applyFont="1" applyFill="1" applyBorder="1" applyAlignment="1" applyProtection="1">
      <alignment horizontal="left" vertical="center" indent="1"/>
    </xf>
    <xf numFmtId="49" fontId="25" fillId="9" borderId="48" xfId="0" applyNumberFormat="1" applyFont="1" applyFill="1" applyBorder="1" applyAlignment="1" applyProtection="1">
      <alignment horizontal="left" vertical="center" wrapText="1" indent="1"/>
      <protection locked="0"/>
    </xf>
    <xf numFmtId="49" fontId="25" fillId="2" borderId="42" xfId="0" applyNumberFormat="1" applyFont="1" applyFill="1" applyBorder="1" applyAlignment="1" applyProtection="1">
      <alignment horizontal="left" vertical="center" wrapText="1" indent="1"/>
      <protection locked="0"/>
    </xf>
    <xf numFmtId="3" fontId="25" fillId="9" borderId="48" xfId="0" applyNumberFormat="1" applyFont="1" applyFill="1" applyBorder="1" applyAlignment="1" applyProtection="1">
      <alignment horizontal="left" vertical="center" wrapText="1" indent="1"/>
      <protection locked="0"/>
    </xf>
    <xf numFmtId="3" fontId="25" fillId="2" borderId="42" xfId="0" applyNumberFormat="1" applyFont="1" applyFill="1" applyBorder="1" applyAlignment="1" applyProtection="1">
      <alignment horizontal="left" vertical="center" wrapText="1" indent="1"/>
      <protection locked="0"/>
    </xf>
    <xf numFmtId="166" fontId="6" fillId="5" borderId="48" xfId="0" applyNumberFormat="1" applyFont="1" applyFill="1" applyBorder="1" applyAlignment="1" applyProtection="1">
      <alignment horizontal="left" vertical="center" indent="1"/>
    </xf>
    <xf numFmtId="3" fontId="6" fillId="5" borderId="48" xfId="0" applyNumberFormat="1" applyFont="1" applyFill="1" applyBorder="1" applyAlignment="1" applyProtection="1">
      <alignment horizontal="center" vertical="center"/>
    </xf>
    <xf numFmtId="168" fontId="6" fillId="14" borderId="48" xfId="1" applyNumberFormat="1" applyFont="1" applyFill="1" applyBorder="1" applyAlignment="1" applyProtection="1">
      <alignment horizontal="center" vertical="center"/>
      <protection locked="0"/>
    </xf>
    <xf numFmtId="1" fontId="6" fillId="14" borderId="48" xfId="0" applyNumberFormat="1" applyFont="1" applyFill="1" applyBorder="1" applyAlignment="1" applyProtection="1">
      <alignment horizontal="center" vertical="center" wrapText="1"/>
      <protection locked="0"/>
    </xf>
    <xf numFmtId="3" fontId="6" fillId="14" borderId="62" xfId="0" applyNumberFormat="1" applyFont="1" applyFill="1" applyBorder="1" applyAlignment="1" applyProtection="1">
      <alignment horizontal="center" vertical="center"/>
      <protection locked="0"/>
    </xf>
    <xf numFmtId="49" fontId="21" fillId="0" borderId="63" xfId="0" applyNumberFormat="1" applyFont="1" applyFill="1" applyBorder="1" applyAlignment="1" applyProtection="1">
      <alignment horizontal="left" vertical="top" wrapText="1" indent="1"/>
      <protection locked="0"/>
    </xf>
    <xf numFmtId="1" fontId="6" fillId="0" borderId="38" xfId="0" applyNumberFormat="1" applyFont="1" applyFill="1" applyBorder="1" applyAlignment="1" applyProtection="1">
      <alignment horizontal="center" vertical="center"/>
      <protection locked="0"/>
    </xf>
    <xf numFmtId="49" fontId="25" fillId="14" borderId="48" xfId="0" applyNumberFormat="1" applyFont="1" applyFill="1" applyBorder="1" applyAlignment="1" applyProtection="1">
      <alignment horizontal="left" vertical="center" wrapText="1"/>
    </xf>
    <xf numFmtId="49" fontId="25" fillId="0" borderId="42" xfId="0" applyNumberFormat="1" applyFont="1" applyFill="1" applyBorder="1" applyAlignment="1" applyProtection="1">
      <alignment horizontal="left" vertical="center" wrapText="1"/>
    </xf>
    <xf numFmtId="49" fontId="0" fillId="0" borderId="0" xfId="0" applyNumberFormat="1" applyAlignment="1">
      <alignment wrapText="1"/>
    </xf>
    <xf numFmtId="49" fontId="44" fillId="13" borderId="61" xfId="0" applyNumberFormat="1" applyFont="1" applyFill="1" applyBorder="1" applyAlignment="1" applyProtection="1">
      <alignment vertical="center"/>
    </xf>
    <xf numFmtId="49" fontId="34" fillId="5" borderId="38" xfId="0" applyNumberFormat="1" applyFont="1" applyFill="1" applyBorder="1" applyAlignment="1" applyProtection="1">
      <alignment horizontal="center" vertical="center" wrapText="1"/>
    </xf>
    <xf numFmtId="49" fontId="37" fillId="5" borderId="46" xfId="0" applyNumberFormat="1" applyFont="1" applyFill="1" applyBorder="1" applyAlignment="1" applyProtection="1">
      <alignment horizontal="left" vertical="center" wrapText="1" indent="1"/>
    </xf>
    <xf numFmtId="49" fontId="37" fillId="5" borderId="46" xfId="0" applyNumberFormat="1" applyFont="1" applyFill="1" applyBorder="1" applyAlignment="1" applyProtection="1">
      <alignment horizontal="center" vertical="center"/>
    </xf>
    <xf numFmtId="49" fontId="37" fillId="2" borderId="46" xfId="0" applyNumberFormat="1" applyFont="1" applyFill="1" applyBorder="1" applyAlignment="1" applyProtection="1">
      <alignment horizontal="center" vertical="center"/>
    </xf>
    <xf numFmtId="49" fontId="8" fillId="15" borderId="46" xfId="0" applyNumberFormat="1" applyFont="1" applyFill="1" applyBorder="1" applyAlignment="1" applyProtection="1">
      <alignment horizontal="center" vertical="center" wrapText="1"/>
    </xf>
    <xf numFmtId="49" fontId="37" fillId="16" borderId="46" xfId="0" applyNumberFormat="1" applyFont="1" applyFill="1" applyBorder="1" applyAlignment="1" applyProtection="1">
      <alignment horizontal="center" vertical="center" wrapText="1"/>
    </xf>
    <xf numFmtId="49" fontId="37" fillId="17" borderId="64" xfId="0" applyNumberFormat="1" applyFont="1" applyFill="1" applyBorder="1" applyAlignment="1" applyProtection="1">
      <alignment horizontal="center" vertical="center" wrapText="1"/>
    </xf>
    <xf numFmtId="49" fontId="37" fillId="5" borderId="46" xfId="0" applyNumberFormat="1" applyFont="1" applyFill="1" applyBorder="1" applyAlignment="1" applyProtection="1">
      <alignment horizontal="center" vertical="center" wrapText="1"/>
    </xf>
    <xf numFmtId="49" fontId="34" fillId="5" borderId="46" xfId="0" applyNumberFormat="1" applyFont="1" applyFill="1" applyBorder="1" applyAlignment="1" applyProtection="1">
      <alignment horizontal="left" vertical="center" wrapText="1" indent="1"/>
    </xf>
    <xf numFmtId="49" fontId="37" fillId="7" borderId="65" xfId="0" applyNumberFormat="1" applyFont="1" applyFill="1" applyBorder="1" applyAlignment="1" applyProtection="1">
      <alignment horizontal="center" vertical="center" wrapText="1"/>
    </xf>
    <xf numFmtId="49" fontId="34" fillId="2" borderId="36" xfId="0" applyNumberFormat="1" applyFont="1" applyFill="1" applyBorder="1" applyAlignment="1" applyProtection="1">
      <alignment horizontal="center" vertical="center" wrapText="1"/>
    </xf>
    <xf numFmtId="49" fontId="34" fillId="9" borderId="46" xfId="0" applyNumberFormat="1" applyFont="1" applyFill="1" applyBorder="1" applyAlignment="1" applyProtection="1">
      <alignment horizontal="left" vertical="center" wrapText="1" indent="1"/>
    </xf>
    <xf numFmtId="49" fontId="37" fillId="2" borderId="66" xfId="0" applyNumberFormat="1" applyFont="1" applyFill="1" applyBorder="1" applyAlignment="1" applyProtection="1">
      <alignment horizontal="center" vertical="center"/>
    </xf>
    <xf numFmtId="49" fontId="36" fillId="2" borderId="0" xfId="0" applyNumberFormat="1" applyFont="1" applyFill="1" applyBorder="1" applyAlignment="1" applyProtection="1">
      <alignment horizontal="center" vertical="center"/>
    </xf>
    <xf numFmtId="49" fontId="36" fillId="18" borderId="0" xfId="0" applyNumberFormat="1" applyFont="1" applyFill="1" applyBorder="1" applyAlignment="1" applyProtection="1">
      <alignment horizontal="center" vertical="center" wrapText="1"/>
      <protection hidden="1"/>
    </xf>
    <xf numFmtId="3" fontId="5" fillId="19" borderId="36" xfId="0" applyNumberFormat="1" applyFont="1" applyFill="1" applyBorder="1" applyAlignment="1" applyProtection="1">
      <alignment horizontal="center" vertical="center"/>
    </xf>
    <xf numFmtId="166" fontId="8" fillId="12" borderId="67" xfId="0" applyNumberFormat="1" applyFont="1" applyFill="1" applyBorder="1" applyAlignment="1" applyProtection="1">
      <alignment horizontal="center" vertical="center"/>
    </xf>
    <xf numFmtId="166" fontId="5" fillId="19" borderId="46" xfId="0" applyNumberFormat="1" applyFont="1" applyFill="1" applyBorder="1" applyAlignment="1" applyProtection="1">
      <alignment horizontal="left" vertical="center" indent="1"/>
    </xf>
    <xf numFmtId="3" fontId="5" fillId="19" borderId="46" xfId="0" applyNumberFormat="1" applyFont="1" applyFill="1" applyBorder="1" applyAlignment="1" applyProtection="1">
      <alignment horizontal="center" vertical="center"/>
    </xf>
    <xf numFmtId="1" fontId="5" fillId="19" borderId="36" xfId="0" applyNumberFormat="1" applyFont="1" applyFill="1" applyBorder="1" applyAlignment="1" applyProtection="1">
      <alignment horizontal="center" vertical="center"/>
    </xf>
    <xf numFmtId="166" fontId="5" fillId="19" borderId="36" xfId="0" applyNumberFormat="1" applyFont="1" applyFill="1" applyBorder="1" applyAlignment="1" applyProtection="1">
      <alignment horizontal="center" vertical="center"/>
    </xf>
    <xf numFmtId="169" fontId="5" fillId="19" borderId="36" xfId="4" applyNumberFormat="1" applyFont="1" applyFill="1" applyBorder="1" applyAlignment="1" applyProtection="1">
      <alignment horizontal="center" vertical="center"/>
    </xf>
    <xf numFmtId="49" fontId="37" fillId="12" borderId="68" xfId="0" applyNumberFormat="1" applyFont="1" applyFill="1" applyBorder="1" applyAlignment="1" applyProtection="1">
      <alignment horizontal="center" vertical="center"/>
    </xf>
    <xf numFmtId="1" fontId="7" fillId="12" borderId="69" xfId="0" applyNumberFormat="1" applyFont="1" applyFill="1" applyBorder="1" applyAlignment="1" applyProtection="1">
      <alignment horizontal="center" vertical="center"/>
    </xf>
    <xf numFmtId="3" fontId="7" fillId="12" borderId="69" xfId="0" applyNumberFormat="1" applyFont="1" applyFill="1" applyBorder="1" applyAlignment="1" applyProtection="1">
      <alignment horizontal="center" vertical="center"/>
    </xf>
    <xf numFmtId="1" fontId="7" fillId="12" borderId="68" xfId="0" applyNumberFormat="1" applyFont="1" applyFill="1" applyBorder="1" applyAlignment="1" applyProtection="1">
      <alignment horizontal="center" vertical="center"/>
    </xf>
    <xf numFmtId="167" fontId="7" fillId="12" borderId="68" xfId="4" applyNumberFormat="1" applyFont="1" applyFill="1" applyBorder="1" applyAlignment="1" applyProtection="1">
      <alignment horizontal="center" vertical="center"/>
    </xf>
    <xf numFmtId="3" fontId="7" fillId="12" borderId="68" xfId="0" applyNumberFormat="1" applyFont="1" applyFill="1" applyBorder="1" applyAlignment="1" applyProtection="1">
      <alignment horizontal="center" vertical="center"/>
    </xf>
    <xf numFmtId="1" fontId="5" fillId="19" borderId="46" xfId="0" applyNumberFormat="1" applyFont="1" applyFill="1" applyBorder="1" applyAlignment="1" applyProtection="1">
      <alignment horizontal="center" vertical="center"/>
    </xf>
    <xf numFmtId="166" fontId="5" fillId="19" borderId="46" xfId="0" applyNumberFormat="1" applyFont="1" applyFill="1" applyBorder="1" applyAlignment="1" applyProtection="1">
      <alignment horizontal="center" vertical="center"/>
    </xf>
    <xf numFmtId="49" fontId="5" fillId="19" borderId="46" xfId="0" applyNumberFormat="1" applyFont="1" applyFill="1" applyBorder="1" applyAlignment="1" applyProtection="1">
      <alignment horizontal="center" vertical="center"/>
    </xf>
    <xf numFmtId="169" fontId="5" fillId="19" borderId="46" xfId="4" applyNumberFormat="1" applyFont="1" applyFill="1" applyBorder="1" applyAlignment="1" applyProtection="1">
      <alignment horizontal="center" vertical="center"/>
    </xf>
    <xf numFmtId="3" fontId="7" fillId="12" borderId="70" xfId="0" applyNumberFormat="1" applyFont="1" applyFill="1" applyBorder="1" applyAlignment="1" applyProtection="1">
      <alignment horizontal="center" vertical="center"/>
    </xf>
    <xf numFmtId="3" fontId="7" fillId="12" borderId="67" xfId="0" applyNumberFormat="1" applyFont="1" applyFill="1" applyBorder="1" applyAlignment="1" applyProtection="1">
      <alignment horizontal="center" vertical="center"/>
    </xf>
    <xf numFmtId="167" fontId="5" fillId="19" borderId="36" xfId="4" applyNumberFormat="1" applyFont="1" applyFill="1" applyBorder="1" applyAlignment="1" applyProtection="1">
      <alignment horizontal="center" vertical="center"/>
    </xf>
    <xf numFmtId="167" fontId="7" fillId="12" borderId="70" xfId="4" applyNumberFormat="1" applyFont="1" applyFill="1" applyBorder="1" applyAlignment="1" applyProtection="1">
      <alignment horizontal="center" vertical="center"/>
    </xf>
    <xf numFmtId="10" fontId="5" fillId="19" borderId="36" xfId="1" applyNumberFormat="1" applyFont="1" applyFill="1" applyBorder="1" applyAlignment="1" applyProtection="1">
      <alignment horizontal="center" vertical="center"/>
    </xf>
    <xf numFmtId="10" fontId="7" fillId="12" borderId="70" xfId="1" applyNumberFormat="1" applyFont="1" applyFill="1" applyBorder="1" applyAlignment="1" applyProtection="1">
      <alignment horizontal="center" vertical="center"/>
    </xf>
    <xf numFmtId="49" fontId="5" fillId="19" borderId="71" xfId="0" applyNumberFormat="1" applyFont="1" applyFill="1" applyBorder="1" applyAlignment="1" applyProtection="1">
      <alignment horizontal="left" vertical="center" wrapText="1" indent="1"/>
    </xf>
    <xf numFmtId="49" fontId="7" fillId="12" borderId="70" xfId="0" applyNumberFormat="1" applyFont="1" applyFill="1" applyBorder="1" applyAlignment="1" applyProtection="1">
      <alignment horizontal="center" vertical="center"/>
    </xf>
    <xf numFmtId="1" fontId="35" fillId="12" borderId="70" xfId="0" applyNumberFormat="1" applyFont="1" applyFill="1" applyBorder="1" applyAlignment="1" applyProtection="1">
      <alignment horizontal="center" vertical="center"/>
    </xf>
    <xf numFmtId="167" fontId="35" fillId="12" borderId="70" xfId="4" applyNumberFormat="1" applyFont="1" applyFill="1" applyBorder="1" applyAlignment="1" applyProtection="1">
      <alignment horizontal="center" vertical="center"/>
    </xf>
    <xf numFmtId="3" fontId="35" fillId="12" borderId="70" xfId="0" applyNumberFormat="1" applyFont="1" applyFill="1" applyBorder="1" applyAlignment="1" applyProtection="1">
      <alignment horizontal="center" vertical="center"/>
    </xf>
    <xf numFmtId="3" fontId="7" fillId="12" borderId="70" xfId="0" applyNumberFormat="1" applyFont="1" applyFill="1" applyBorder="1" applyAlignment="1" applyProtection="1">
      <alignment horizontal="center" vertical="center" wrapText="1"/>
    </xf>
    <xf numFmtId="10" fontId="35" fillId="12" borderId="70" xfId="1" applyNumberFormat="1" applyFont="1" applyFill="1" applyBorder="1" applyAlignment="1" applyProtection="1">
      <alignment horizontal="center" vertical="center"/>
    </xf>
    <xf numFmtId="49" fontId="35" fillId="12" borderId="67" xfId="0" applyNumberFormat="1" applyFont="1" applyFill="1" applyBorder="1" applyAlignment="1" applyProtection="1">
      <alignment horizontal="center" vertical="center"/>
    </xf>
    <xf numFmtId="3" fontId="35" fillId="12" borderId="67" xfId="0" applyNumberFormat="1" applyFont="1" applyFill="1" applyBorder="1" applyAlignment="1" applyProtection="1">
      <alignment horizontal="center" vertical="center"/>
    </xf>
    <xf numFmtId="1" fontId="35" fillId="12" borderId="67" xfId="0" applyNumberFormat="1" applyFont="1" applyFill="1" applyBorder="1" applyAlignment="1" applyProtection="1">
      <alignment horizontal="center" vertical="center"/>
    </xf>
    <xf numFmtId="1" fontId="7" fillId="12" borderId="70" xfId="0" applyNumberFormat="1" applyFont="1" applyFill="1" applyBorder="1" applyAlignment="1" applyProtection="1">
      <alignment horizontal="center" vertical="center"/>
    </xf>
    <xf numFmtId="0" fontId="7" fillId="12" borderId="70" xfId="0" applyFont="1" applyFill="1" applyBorder="1" applyAlignment="1" applyProtection="1">
      <alignment horizontal="center" vertical="center"/>
    </xf>
    <xf numFmtId="49" fontId="7" fillId="12" borderId="67" xfId="0" applyNumberFormat="1" applyFont="1" applyFill="1" applyBorder="1" applyAlignment="1" applyProtection="1">
      <alignment horizontal="center" vertical="center"/>
    </xf>
    <xf numFmtId="37" fontId="7" fillId="12" borderId="70" xfId="4" applyNumberFormat="1" applyFont="1" applyFill="1" applyBorder="1" applyAlignment="1" applyProtection="1">
      <alignment horizontal="center" vertical="center"/>
    </xf>
    <xf numFmtId="49" fontId="35" fillId="9" borderId="72" xfId="0" applyNumberFormat="1" applyFont="1" applyFill="1" applyBorder="1" applyAlignment="1" applyProtection="1">
      <alignment horizontal="left" vertical="center" wrapText="1" indent="1"/>
      <protection locked="0"/>
    </xf>
    <xf numFmtId="49" fontId="35" fillId="2" borderId="73" xfId="0" applyNumberFormat="1" applyFont="1" applyFill="1" applyBorder="1" applyAlignment="1" applyProtection="1">
      <alignment horizontal="left" vertical="center" wrapText="1" indent="1"/>
      <protection locked="0"/>
    </xf>
    <xf numFmtId="3" fontId="48" fillId="2" borderId="37" xfId="0" applyNumberFormat="1" applyFont="1" applyFill="1" applyBorder="1" applyAlignment="1" applyProtection="1">
      <alignment horizontal="center" vertical="center"/>
    </xf>
    <xf numFmtId="49" fontId="37" fillId="7" borderId="74" xfId="0" applyNumberFormat="1" applyFont="1" applyFill="1" applyBorder="1" applyAlignment="1" applyProtection="1">
      <alignment horizontal="center" vertical="center" wrapText="1"/>
    </xf>
    <xf numFmtId="49" fontId="8" fillId="7" borderId="74" xfId="0" applyNumberFormat="1" applyFont="1" applyFill="1" applyBorder="1" applyAlignment="1" applyProtection="1">
      <alignment horizontal="center" vertical="center" wrapText="1"/>
    </xf>
    <xf numFmtId="3" fontId="7" fillId="0" borderId="70" xfId="0" applyNumberFormat="1" applyFont="1" applyFill="1" applyBorder="1" applyAlignment="1" applyProtection="1">
      <alignment horizontal="center" vertical="center"/>
    </xf>
    <xf numFmtId="3" fontId="7" fillId="0" borderId="67" xfId="0" applyNumberFormat="1" applyFont="1" applyFill="1" applyBorder="1" applyAlignment="1" applyProtection="1">
      <alignment horizontal="center" vertical="center"/>
    </xf>
    <xf numFmtId="3" fontId="6" fillId="0" borderId="0" xfId="0" applyNumberFormat="1" applyFont="1" applyFill="1" applyBorder="1" applyAlignment="1" applyProtection="1">
      <alignment horizontal="center" vertical="center"/>
    </xf>
    <xf numFmtId="167" fontId="7" fillId="12" borderId="75" xfId="4" applyNumberFormat="1" applyFont="1" applyFill="1" applyBorder="1" applyAlignment="1" applyProtection="1">
      <alignment horizontal="center" vertical="center"/>
    </xf>
    <xf numFmtId="3" fontId="7" fillId="12" borderId="76" xfId="0" applyNumberFormat="1" applyFont="1" applyFill="1" applyBorder="1" applyAlignment="1" applyProtection="1">
      <alignment horizontal="center" vertical="center"/>
    </xf>
    <xf numFmtId="49" fontId="37" fillId="7" borderId="78" xfId="0" applyNumberFormat="1" applyFont="1" applyFill="1" applyBorder="1" applyAlignment="1" applyProtection="1">
      <alignment horizontal="center" vertical="center" wrapText="1"/>
      <protection hidden="1"/>
    </xf>
    <xf numFmtId="49" fontId="8" fillId="15" borderId="78" xfId="0" applyNumberFormat="1" applyFont="1" applyFill="1" applyBorder="1" applyAlignment="1" applyProtection="1">
      <alignment horizontal="center" vertical="center" wrapText="1"/>
      <protection hidden="1"/>
    </xf>
    <xf numFmtId="49" fontId="37" fillId="20" borderId="78" xfId="0" applyNumberFormat="1" applyFont="1" applyFill="1" applyBorder="1" applyAlignment="1" applyProtection="1">
      <alignment horizontal="center" vertical="center" wrapText="1"/>
      <protection hidden="1"/>
    </xf>
    <xf numFmtId="49" fontId="34" fillId="5" borderId="77" xfId="0" applyNumberFormat="1" applyFont="1" applyFill="1" applyBorder="1" applyAlignment="1" applyProtection="1">
      <alignment horizontal="left" vertical="center" wrapText="1" indent="1"/>
      <protection hidden="1"/>
    </xf>
    <xf numFmtId="3" fontId="35" fillId="12" borderId="70" xfId="4" applyNumberFormat="1" applyFont="1" applyFill="1" applyBorder="1" applyAlignment="1" applyProtection="1">
      <alignment horizontal="center" vertical="center"/>
      <protection hidden="1"/>
    </xf>
    <xf numFmtId="3" fontId="35" fillId="12" borderId="67" xfId="4" applyNumberFormat="1" applyFont="1" applyFill="1" applyBorder="1" applyAlignment="1" applyProtection="1">
      <alignment horizontal="center" vertical="center"/>
      <protection hidden="1"/>
    </xf>
    <xf numFmtId="49" fontId="34" fillId="5" borderId="46" xfId="0" applyNumberFormat="1" applyFont="1" applyFill="1" applyBorder="1" applyAlignment="1" applyProtection="1">
      <alignment horizontal="left" vertical="center" wrapText="1" indent="1"/>
      <protection hidden="1"/>
    </xf>
    <xf numFmtId="0" fontId="5" fillId="19" borderId="36" xfId="0" applyFont="1" applyFill="1" applyBorder="1" applyAlignment="1" applyProtection="1">
      <alignment horizontal="left" vertical="center" indent="1"/>
    </xf>
    <xf numFmtId="49" fontId="5" fillId="19" borderId="36" xfId="0" applyNumberFormat="1" applyFont="1" applyFill="1" applyBorder="1" applyAlignment="1" applyProtection="1">
      <alignment horizontal="left" vertical="center" indent="1"/>
    </xf>
    <xf numFmtId="49" fontId="35" fillId="9" borderId="79" xfId="0" applyNumberFormat="1" applyFont="1" applyFill="1" applyBorder="1" applyAlignment="1" applyProtection="1">
      <alignment horizontal="left" vertical="center" wrapText="1" indent="1"/>
      <protection locked="0"/>
    </xf>
    <xf numFmtId="0" fontId="35" fillId="12" borderId="79" xfId="0" applyFont="1" applyFill="1" applyBorder="1" applyAlignment="1" applyProtection="1">
      <alignment horizontal="center" vertical="center"/>
    </xf>
    <xf numFmtId="167" fontId="35" fillId="12" borderId="79" xfId="4" applyNumberFormat="1" applyFont="1" applyFill="1" applyBorder="1" applyAlignment="1" applyProtection="1">
      <alignment horizontal="center" vertical="center"/>
    </xf>
    <xf numFmtId="3" fontId="35" fillId="12" borderId="79" xfId="0" applyNumberFormat="1" applyFont="1" applyFill="1" applyBorder="1" applyAlignment="1" applyProtection="1">
      <alignment horizontal="center" vertical="center"/>
    </xf>
    <xf numFmtId="49" fontId="6" fillId="14" borderId="48" xfId="0" applyNumberFormat="1" applyFont="1" applyFill="1" applyBorder="1" applyAlignment="1" applyProtection="1">
      <alignment horizontal="center" vertical="center" wrapText="1"/>
      <protection locked="0"/>
    </xf>
    <xf numFmtId="166" fontId="7" fillId="12" borderId="67" xfId="0" applyNumberFormat="1" applyFont="1" applyFill="1" applyBorder="1" applyAlignment="1" applyProtection="1">
      <alignment horizontal="center" vertical="center"/>
    </xf>
    <xf numFmtId="49" fontId="6" fillId="14" borderId="48" xfId="0" applyNumberFormat="1" applyFont="1" applyFill="1" applyBorder="1" applyAlignment="1" applyProtection="1">
      <alignment horizontal="center" vertical="center"/>
      <protection locked="0"/>
    </xf>
    <xf numFmtId="1" fontId="6" fillId="0" borderId="42" xfId="0" applyNumberFormat="1" applyFont="1" applyFill="1" applyBorder="1" applyAlignment="1" applyProtection="1">
      <alignment horizontal="center" vertical="center"/>
      <protection locked="0"/>
    </xf>
    <xf numFmtId="49" fontId="6" fillId="0" borderId="42" xfId="0" applyNumberFormat="1" applyFont="1" applyFill="1" applyBorder="1" applyAlignment="1" applyProtection="1">
      <alignment horizontal="center" vertical="center"/>
      <protection locked="0"/>
    </xf>
    <xf numFmtId="167" fontId="6" fillId="0" borderId="42" xfId="4" applyNumberFormat="1" applyFont="1" applyFill="1" applyBorder="1" applyAlignment="1" applyProtection="1">
      <alignment horizontal="center" vertical="center"/>
      <protection locked="0"/>
    </xf>
    <xf numFmtId="3" fontId="6" fillId="0" borderId="58" xfId="0" applyNumberFormat="1" applyFont="1" applyFill="1" applyBorder="1" applyAlignment="1" applyProtection="1">
      <alignment horizontal="center" vertical="center"/>
      <protection locked="0"/>
    </xf>
    <xf numFmtId="3" fontId="6" fillId="14" borderId="48" xfId="0" applyNumberFormat="1" applyFont="1" applyFill="1" applyBorder="1" applyAlignment="1" applyProtection="1">
      <alignment horizontal="center" vertical="center"/>
      <protection locked="0"/>
    </xf>
    <xf numFmtId="3" fontId="6" fillId="0" borderId="42" xfId="0" applyNumberFormat="1" applyFont="1" applyFill="1" applyBorder="1" applyAlignment="1" applyProtection="1">
      <alignment horizontal="center" vertical="center"/>
      <protection locked="0"/>
    </xf>
    <xf numFmtId="3" fontId="6" fillId="14" borderId="48" xfId="0" applyNumberFormat="1" applyFont="1" applyFill="1" applyBorder="1" applyAlignment="1" applyProtection="1">
      <alignment horizontal="center" vertical="center" wrapText="1"/>
      <protection locked="0"/>
    </xf>
    <xf numFmtId="3" fontId="6" fillId="0" borderId="42" xfId="0" applyNumberFormat="1" applyFont="1" applyFill="1" applyBorder="1" applyAlignment="1" applyProtection="1">
      <alignment horizontal="center" vertical="center" wrapText="1"/>
      <protection locked="0"/>
    </xf>
    <xf numFmtId="49" fontId="24" fillId="8" borderId="0" xfId="0" applyNumberFormat="1" applyFont="1" applyFill="1" applyBorder="1" applyAlignment="1" applyProtection="1">
      <alignment horizontal="left" vertical="center" wrapText="1"/>
    </xf>
    <xf numFmtId="49" fontId="37" fillId="9" borderId="46" xfId="0" applyNumberFormat="1" applyFont="1" applyFill="1" applyBorder="1" applyAlignment="1" applyProtection="1">
      <alignment horizontal="left" vertical="center" wrapText="1"/>
    </xf>
    <xf numFmtId="49" fontId="5" fillId="19" borderId="71" xfId="0" applyNumberFormat="1" applyFont="1" applyFill="1" applyBorder="1" applyAlignment="1" applyProtection="1">
      <alignment horizontal="left" vertical="center" wrapText="1"/>
    </xf>
    <xf numFmtId="49" fontId="35" fillId="9" borderId="72" xfId="0" applyNumberFormat="1" applyFont="1" applyFill="1" applyBorder="1" applyAlignment="1" applyProtection="1">
      <alignment horizontal="left" vertical="center" wrapText="1"/>
      <protection locked="0"/>
    </xf>
    <xf numFmtId="49" fontId="35" fillId="2" borderId="73" xfId="0" applyNumberFormat="1" applyFont="1" applyFill="1" applyBorder="1" applyAlignment="1" applyProtection="1">
      <alignment horizontal="left" vertical="center" wrapText="1"/>
      <protection locked="0"/>
    </xf>
    <xf numFmtId="49" fontId="25" fillId="9" borderId="48" xfId="0" applyNumberFormat="1" applyFont="1" applyFill="1" applyBorder="1" applyAlignment="1" applyProtection="1">
      <alignment horizontal="left" vertical="center" wrapText="1"/>
      <protection locked="0"/>
    </xf>
    <xf numFmtId="49" fontId="25" fillId="2" borderId="73" xfId="0" applyNumberFormat="1" applyFont="1" applyFill="1" applyBorder="1" applyAlignment="1" applyProtection="1">
      <alignment horizontal="left" vertical="center" wrapText="1"/>
      <protection locked="0"/>
    </xf>
    <xf numFmtId="1" fontId="6" fillId="14" borderId="48" xfId="0" applyNumberFormat="1" applyFont="1" applyFill="1" applyBorder="1" applyAlignment="1" applyProtection="1">
      <alignment horizontal="center" vertical="center"/>
      <protection locked="0"/>
    </xf>
    <xf numFmtId="10" fontId="6" fillId="14" borderId="48" xfId="1" applyNumberFormat="1" applyFont="1" applyFill="1" applyBorder="1" applyAlignment="1" applyProtection="1">
      <alignment horizontal="center" vertical="center"/>
      <protection locked="0"/>
    </xf>
    <xf numFmtId="2" fontId="6" fillId="14" borderId="48" xfId="0" applyNumberFormat="1" applyFont="1" applyFill="1" applyBorder="1" applyAlignment="1" applyProtection="1">
      <alignment horizontal="center" vertical="center"/>
      <protection locked="0"/>
    </xf>
    <xf numFmtId="49" fontId="25" fillId="9" borderId="72" xfId="0" applyNumberFormat="1" applyFont="1" applyFill="1" applyBorder="1" applyAlignment="1" applyProtection="1">
      <alignment horizontal="left" vertical="center" wrapText="1"/>
      <protection locked="0"/>
    </xf>
    <xf numFmtId="167" fontId="6" fillId="14" borderId="48" xfId="4" applyNumberFormat="1" applyFont="1" applyFill="1" applyBorder="1" applyAlignment="1" applyProtection="1">
      <alignment horizontal="center" vertical="center" wrapText="1"/>
      <protection locked="0"/>
    </xf>
    <xf numFmtId="167" fontId="6" fillId="14" borderId="48" xfId="4" applyNumberFormat="1" applyFont="1" applyFill="1" applyBorder="1" applyAlignment="1" applyProtection="1">
      <alignment horizontal="center" vertical="center"/>
      <protection locked="0"/>
    </xf>
    <xf numFmtId="167" fontId="6" fillId="0" borderId="42" xfId="4" applyNumberFormat="1" applyFont="1" applyFill="1" applyBorder="1" applyAlignment="1" applyProtection="1">
      <alignment horizontal="center" vertical="center" wrapText="1"/>
      <protection locked="0"/>
    </xf>
    <xf numFmtId="0" fontId="36" fillId="18" borderId="44" xfId="0" applyFont="1" applyFill="1" applyBorder="1" applyAlignment="1" applyProtection="1">
      <alignment horizontal="center" vertical="center" wrapText="1"/>
    </xf>
    <xf numFmtId="0" fontId="0" fillId="0" borderId="0" xfId="0" applyFill="1"/>
    <xf numFmtId="0" fontId="13" fillId="0" borderId="0" xfId="0" applyFont="1" applyFill="1" applyBorder="1"/>
    <xf numFmtId="0" fontId="0" fillId="0" borderId="0" xfId="0" applyFill="1" applyAlignment="1">
      <alignment vertical="center"/>
    </xf>
    <xf numFmtId="0" fontId="33" fillId="0" borderId="81" xfId="0" applyFont="1" applyFill="1" applyBorder="1" applyAlignment="1">
      <alignment horizontal="center" vertical="center"/>
    </xf>
    <xf numFmtId="0" fontId="14" fillId="0" borderId="0" xfId="0" applyFont="1" applyFill="1" applyAlignment="1"/>
    <xf numFmtId="0" fontId="15" fillId="0" borderId="0" xfId="0" applyFont="1" applyFill="1" applyAlignment="1"/>
    <xf numFmtId="0" fontId="17" fillId="0" borderId="0" xfId="0" applyFont="1" applyFill="1" applyAlignment="1">
      <alignment vertical="top" wrapText="1"/>
    </xf>
    <xf numFmtId="0" fontId="16" fillId="0" borderId="0" xfId="0" applyFont="1" applyFill="1" applyAlignment="1">
      <alignment vertical="top" wrapText="1"/>
    </xf>
    <xf numFmtId="0" fontId="17" fillId="0" borderId="0" xfId="0" applyFont="1" applyFill="1" applyAlignment="1">
      <alignment horizontal="left" vertical="center" indent="2"/>
    </xf>
    <xf numFmtId="0" fontId="17" fillId="0" borderId="0" xfId="0" applyFont="1" applyFill="1" applyAlignment="1">
      <alignment horizontal="left" vertical="center" wrapText="1" indent="2"/>
    </xf>
    <xf numFmtId="0" fontId="17" fillId="0" borderId="0" xfId="0" applyFont="1" applyFill="1" applyAlignment="1">
      <alignment horizontal="justify" vertical="center"/>
    </xf>
    <xf numFmtId="0" fontId="17" fillId="0" borderId="0" xfId="0" applyFont="1" applyFill="1" applyAlignment="1">
      <alignment vertical="center" wrapText="1"/>
    </xf>
    <xf numFmtId="0" fontId="29" fillId="0" borderId="0" xfId="0" applyFont="1" applyFill="1" applyAlignment="1" applyProtection="1">
      <protection locked="0"/>
    </xf>
    <xf numFmtId="49" fontId="39" fillId="0" borderId="82" xfId="0" applyNumberFormat="1" applyFont="1" applyFill="1" applyBorder="1" applyAlignment="1" applyProtection="1">
      <alignment horizontal="left" vertical="center" indent="1"/>
    </xf>
    <xf numFmtId="49" fontId="40" fillId="0" borderId="82" xfId="0" applyNumberFormat="1" applyFont="1" applyFill="1" applyBorder="1" applyAlignment="1" applyProtection="1">
      <alignment horizontal="left" vertical="center" indent="1"/>
      <protection locked="0"/>
    </xf>
    <xf numFmtId="49" fontId="40" fillId="0" borderId="82" xfId="0" applyNumberFormat="1" applyFont="1" applyFill="1" applyBorder="1" applyAlignment="1" applyProtection="1">
      <alignment horizontal="left" vertical="center" wrapText="1" indent="1"/>
      <protection locked="0"/>
    </xf>
    <xf numFmtId="49" fontId="39" fillId="0" borderId="40" xfId="0" applyNumberFormat="1" applyFont="1" applyFill="1" applyBorder="1" applyAlignment="1" applyProtection="1">
      <alignment horizontal="left" vertical="center" indent="1"/>
    </xf>
    <xf numFmtId="49" fontId="40" fillId="0" borderId="40" xfId="0" applyNumberFormat="1" applyFont="1" applyFill="1" applyBorder="1" applyAlignment="1" applyProtection="1">
      <alignment horizontal="left" vertical="center" indent="1"/>
      <protection locked="0"/>
    </xf>
    <xf numFmtId="49" fontId="40" fillId="0" borderId="40" xfId="0" applyNumberFormat="1" applyFont="1" applyFill="1" applyBorder="1" applyAlignment="1" applyProtection="1">
      <alignment horizontal="left" vertical="center" wrapText="1" indent="1"/>
      <protection locked="0"/>
    </xf>
    <xf numFmtId="0" fontId="0" fillId="0" borderId="0" xfId="0" applyFill="1" applyAlignment="1">
      <alignment horizontal="center" vertical="center"/>
    </xf>
    <xf numFmtId="0" fontId="0" fillId="0" borderId="0" xfId="0" applyFill="1" applyAlignment="1">
      <alignment wrapText="1"/>
    </xf>
    <xf numFmtId="0" fontId="25" fillId="0" borderId="0" xfId="0" applyFont="1" applyFill="1" applyAlignment="1" applyProtection="1">
      <alignment horizontal="left" indent="1"/>
      <protection locked="0"/>
    </xf>
    <xf numFmtId="0" fontId="25" fillId="0" borderId="0" xfId="0" applyFont="1" applyFill="1" applyProtection="1">
      <protection locked="0"/>
    </xf>
    <xf numFmtId="0" fontId="31" fillId="0" borderId="82" xfId="0" applyFont="1" applyFill="1" applyBorder="1" applyAlignment="1" applyProtection="1">
      <alignment horizontal="left" vertical="center" indent="1"/>
    </xf>
    <xf numFmtId="49" fontId="21" fillId="0" borderId="63" xfId="0" applyNumberFormat="1" applyFont="1" applyFill="1" applyBorder="1" applyAlignment="1" applyProtection="1">
      <alignment horizontal="left" vertical="center" indent="1"/>
      <protection locked="0"/>
    </xf>
    <xf numFmtId="0" fontId="31" fillId="0" borderId="40" xfId="0" applyFont="1" applyFill="1" applyBorder="1" applyAlignment="1" applyProtection="1">
      <alignment horizontal="left" vertical="center" indent="1"/>
    </xf>
    <xf numFmtId="49" fontId="21" fillId="0" borderId="39" xfId="0" applyNumberFormat="1" applyFont="1" applyFill="1" applyBorder="1" applyAlignment="1" applyProtection="1">
      <alignment horizontal="left" vertical="center" indent="1"/>
      <protection locked="0"/>
    </xf>
    <xf numFmtId="165" fontId="21" fillId="0" borderId="39" xfId="0" applyNumberFormat="1" applyFont="1" applyFill="1" applyBorder="1" applyAlignment="1" applyProtection="1">
      <alignment horizontal="left" vertical="center" indent="1"/>
      <protection locked="0"/>
    </xf>
    <xf numFmtId="1" fontId="21" fillId="0" borderId="39" xfId="0" applyNumberFormat="1" applyFont="1" applyFill="1" applyBorder="1" applyAlignment="1" applyProtection="1">
      <alignment horizontal="left" vertical="center" indent="1"/>
      <protection locked="0"/>
    </xf>
    <xf numFmtId="0" fontId="31" fillId="0" borderId="40" xfId="0" applyFont="1" applyFill="1" applyBorder="1" applyAlignment="1" applyProtection="1">
      <alignment horizontal="left" vertical="center" wrapText="1" indent="1"/>
    </xf>
    <xf numFmtId="0" fontId="31" fillId="0" borderId="82" xfId="0" applyFont="1" applyFill="1" applyBorder="1" applyAlignment="1" applyProtection="1">
      <alignment horizontal="left" vertical="top" wrapText="1" indent="1"/>
    </xf>
    <xf numFmtId="0" fontId="25" fillId="0" borderId="0" xfId="0" applyFont="1" applyFill="1" applyAlignment="1" applyProtection="1">
      <alignment vertical="top"/>
      <protection locked="0"/>
    </xf>
    <xf numFmtId="0" fontId="20" fillId="0" borderId="0" xfId="0" applyFont="1" applyFill="1" applyAlignment="1" applyProtection="1">
      <alignment horizontal="left" indent="1"/>
      <protection locked="0"/>
    </xf>
    <xf numFmtId="0" fontId="20" fillId="0" borderId="0" xfId="0" applyFont="1" applyFill="1" applyAlignment="1" applyProtection="1">
      <alignment horizontal="center"/>
      <protection locked="0"/>
    </xf>
    <xf numFmtId="0" fontId="20" fillId="0" borderId="0" xfId="0" applyFont="1" applyFill="1" applyBorder="1" applyAlignment="1" applyProtection="1">
      <alignment horizontal="center"/>
      <protection locked="0"/>
    </xf>
    <xf numFmtId="0" fontId="21" fillId="0" borderId="0" xfId="0" applyFont="1" applyFill="1" applyAlignment="1" applyProtection="1">
      <alignment horizontal="left" indent="1"/>
      <protection locked="0"/>
    </xf>
    <xf numFmtId="0" fontId="21" fillId="0" borderId="0" xfId="0" applyFont="1" applyFill="1" applyAlignment="1" applyProtection="1">
      <alignment horizontal="center"/>
      <protection locked="0"/>
    </xf>
    <xf numFmtId="0" fontId="21" fillId="0" borderId="0" xfId="0" applyFont="1" applyFill="1" applyBorder="1" applyAlignment="1" applyProtection="1">
      <alignment horizontal="center"/>
      <protection locked="0"/>
    </xf>
    <xf numFmtId="0" fontId="21" fillId="0" borderId="0" xfId="0" applyFont="1" applyFill="1" applyProtection="1">
      <protection locked="0"/>
    </xf>
    <xf numFmtId="0" fontId="21" fillId="0" borderId="0" xfId="0" applyFont="1" applyFill="1" applyBorder="1" applyAlignment="1" applyProtection="1">
      <alignment horizontal="center" vertical="center"/>
    </xf>
    <xf numFmtId="0" fontId="21" fillId="0" borderId="0" xfId="0" applyFont="1" applyFill="1" applyAlignment="1" applyProtection="1">
      <alignment horizontal="left" vertical="center" indent="1"/>
    </xf>
    <xf numFmtId="0" fontId="21" fillId="0" borderId="0" xfId="0" applyFont="1" applyFill="1" applyAlignment="1" applyProtection="1">
      <alignment vertical="center"/>
      <protection locked="0"/>
    </xf>
    <xf numFmtId="0" fontId="20" fillId="0" borderId="0" xfId="0" applyFont="1" applyFill="1" applyAlignment="1" applyProtection="1">
      <alignment horizontal="left" indent="1"/>
    </xf>
    <xf numFmtId="0" fontId="20" fillId="0" borderId="0" xfId="0" applyFont="1" applyFill="1" applyAlignment="1" applyProtection="1">
      <alignment horizontal="center"/>
    </xf>
    <xf numFmtId="0" fontId="20" fillId="0" borderId="0" xfId="0" applyFont="1" applyFill="1" applyBorder="1" applyAlignment="1" applyProtection="1">
      <alignment horizontal="center"/>
    </xf>
    <xf numFmtId="49" fontId="24" fillId="0" borderId="0" xfId="0" applyNumberFormat="1" applyFont="1" applyFill="1" applyAlignment="1" applyProtection="1">
      <alignment vertical="center"/>
      <protection locked="0"/>
    </xf>
    <xf numFmtId="0" fontId="23" fillId="0" borderId="0" xfId="0" applyFont="1" applyFill="1" applyAlignment="1" applyProtection="1">
      <alignment vertical="center"/>
      <protection locked="0"/>
    </xf>
    <xf numFmtId="49" fontId="25" fillId="0" borderId="42" xfId="0" applyNumberFormat="1" applyFont="1" applyFill="1" applyBorder="1" applyAlignment="1" applyProtection="1">
      <alignment horizontal="left" vertical="center" indent="1"/>
    </xf>
    <xf numFmtId="3" fontId="25" fillId="0" borderId="42" xfId="0" applyNumberFormat="1" applyFont="1" applyFill="1" applyBorder="1" applyAlignment="1" applyProtection="1">
      <alignment horizontal="left" vertical="center" wrapText="1" indent="1"/>
      <protection locked="0"/>
    </xf>
    <xf numFmtId="49" fontId="25" fillId="0" borderId="42" xfId="0" applyNumberFormat="1" applyFont="1" applyFill="1" applyBorder="1" applyAlignment="1" applyProtection="1">
      <alignment horizontal="left" vertical="center" wrapText="1" indent="1"/>
      <protection locked="0"/>
    </xf>
    <xf numFmtId="0" fontId="21" fillId="0" borderId="0" xfId="0" applyFont="1" applyFill="1" applyBorder="1" applyAlignment="1" applyProtection="1">
      <alignment horizontal="left" vertical="center"/>
      <protection locked="0"/>
    </xf>
    <xf numFmtId="0" fontId="30" fillId="0" borderId="0" xfId="0" applyFont="1" applyFill="1" applyAlignment="1" applyProtection="1">
      <alignment horizontal="left" vertical="center"/>
      <protection locked="0"/>
    </xf>
    <xf numFmtId="0" fontId="21" fillId="0" borderId="0" xfId="0" applyFont="1" applyFill="1" applyBorder="1" applyAlignment="1" applyProtection="1">
      <alignment horizontal="left" vertical="center" indent="1"/>
      <protection locked="0"/>
    </xf>
    <xf numFmtId="3" fontId="21" fillId="0" borderId="0" xfId="0" applyNumberFormat="1" applyFont="1" applyFill="1" applyBorder="1" applyAlignment="1" applyProtection="1">
      <alignment horizontal="center" vertical="center"/>
      <protection locked="0"/>
    </xf>
    <xf numFmtId="3" fontId="21" fillId="0" borderId="0" xfId="0" applyNumberFormat="1" applyFont="1" applyFill="1" applyBorder="1" applyAlignment="1" applyProtection="1">
      <alignment horizontal="left" vertical="center" indent="1"/>
      <protection locked="0"/>
    </xf>
    <xf numFmtId="0" fontId="21" fillId="0" borderId="0" xfId="0" applyFont="1" applyFill="1" applyBorder="1" applyAlignment="1" applyProtection="1">
      <alignment horizontal="center" vertical="center"/>
      <protection locked="0"/>
    </xf>
    <xf numFmtId="0" fontId="21" fillId="0" borderId="0" xfId="0" applyFont="1" applyFill="1" applyAlignment="1" applyProtection="1">
      <alignment horizontal="center" vertical="center"/>
      <protection locked="0"/>
    </xf>
    <xf numFmtId="10" fontId="21" fillId="0" borderId="0" xfId="0" applyNumberFormat="1" applyFont="1" applyFill="1" applyProtection="1">
      <protection locked="0"/>
    </xf>
    <xf numFmtId="49" fontId="21" fillId="0" borderId="0" xfId="0" applyNumberFormat="1" applyFont="1" applyFill="1" applyAlignment="1" applyProtection="1">
      <alignment vertical="center"/>
      <protection locked="0"/>
    </xf>
    <xf numFmtId="0" fontId="30" fillId="0" borderId="0" xfId="0" applyFont="1" applyFill="1" applyAlignment="1" applyProtection="1">
      <alignment horizontal="center" vertical="center"/>
      <protection locked="0"/>
    </xf>
    <xf numFmtId="3" fontId="21" fillId="0" borderId="0" xfId="0" applyNumberFormat="1" applyFont="1" applyFill="1" applyBorder="1" applyAlignment="1" applyProtection="1">
      <alignment horizontal="left" indent="1"/>
    </xf>
    <xf numFmtId="0" fontId="35" fillId="0" borderId="0" xfId="0" applyFont="1" applyFill="1" applyBorder="1" applyAlignment="1" applyProtection="1">
      <alignment horizontal="left" indent="2"/>
    </xf>
    <xf numFmtId="0" fontId="21" fillId="0" borderId="0" xfId="0" applyFont="1" applyFill="1" applyAlignment="1" applyProtection="1">
      <alignment horizontal="center"/>
    </xf>
    <xf numFmtId="0" fontId="4" fillId="0" borderId="0" xfId="0" applyFont="1" applyFill="1" applyBorder="1" applyAlignment="1" applyProtection="1">
      <alignment horizontal="right"/>
    </xf>
    <xf numFmtId="0" fontId="21" fillId="0" borderId="83" xfId="0" applyFont="1" applyFill="1" applyBorder="1" applyAlignment="1" applyProtection="1">
      <protection locked="0"/>
    </xf>
    <xf numFmtId="0" fontId="21" fillId="0" borderId="0" xfId="0" applyFont="1" applyFill="1" applyBorder="1" applyAlignment="1" applyProtection="1">
      <protection locked="0"/>
    </xf>
    <xf numFmtId="0" fontId="21" fillId="0" borderId="0" xfId="0" applyFont="1" applyFill="1" applyBorder="1" applyAlignment="1" applyProtection="1">
      <alignment horizontal="center"/>
    </xf>
    <xf numFmtId="10" fontId="21" fillId="0" borderId="0" xfId="0" applyNumberFormat="1" applyFont="1" applyFill="1" applyAlignment="1" applyProtection="1"/>
    <xf numFmtId="49" fontId="21" fillId="0" borderId="0" xfId="0" applyNumberFormat="1" applyFont="1" applyFill="1" applyAlignment="1" applyProtection="1">
      <protection locked="0"/>
    </xf>
    <xf numFmtId="0" fontId="21" fillId="0" borderId="0" xfId="0" applyFont="1" applyFill="1" applyAlignment="1" applyProtection="1">
      <protection locked="0"/>
    </xf>
    <xf numFmtId="0" fontId="21" fillId="0" borderId="0" xfId="0" applyFont="1" applyFill="1" applyBorder="1" applyAlignment="1" applyProtection="1">
      <alignment horizontal="right" vertical="center" indent="1"/>
    </xf>
    <xf numFmtId="0" fontId="21" fillId="0" borderId="0" xfId="0" applyFont="1" applyFill="1" applyBorder="1" applyAlignment="1" applyProtection="1">
      <alignment horizontal="left" vertical="center" indent="1"/>
    </xf>
    <xf numFmtId="3" fontId="21" fillId="0" borderId="0" xfId="0" applyNumberFormat="1" applyFont="1" applyFill="1" applyBorder="1" applyAlignment="1" applyProtection="1">
      <alignment horizontal="center" vertical="center"/>
    </xf>
    <xf numFmtId="3" fontId="21" fillId="0" borderId="0" xfId="0" applyNumberFormat="1" applyFont="1" applyFill="1" applyBorder="1" applyAlignment="1" applyProtection="1">
      <alignment horizontal="left" vertical="center" indent="1"/>
    </xf>
    <xf numFmtId="49" fontId="25" fillId="0" borderId="84" xfId="0" applyNumberFormat="1" applyFont="1" applyFill="1" applyBorder="1" applyAlignment="1" applyProtection="1">
      <alignment horizontal="right" vertical="center"/>
    </xf>
    <xf numFmtId="49" fontId="25" fillId="0" borderId="0" xfId="0" applyNumberFormat="1" applyFont="1" applyFill="1" applyBorder="1" applyAlignment="1" applyProtection="1">
      <alignment horizontal="left" vertical="center"/>
    </xf>
    <xf numFmtId="0" fontId="21" fillId="0" borderId="85" xfId="0" applyFont="1" applyFill="1" applyBorder="1" applyAlignment="1" applyProtection="1">
      <alignment horizontal="center" vertical="center"/>
    </xf>
    <xf numFmtId="0" fontId="4" fillId="0" borderId="0" xfId="0" applyFont="1" applyFill="1" applyBorder="1" applyAlignment="1" applyProtection="1">
      <alignment horizontal="right" vertical="center"/>
    </xf>
    <xf numFmtId="49" fontId="6" fillId="0" borderId="86" xfId="0" applyNumberFormat="1" applyFont="1" applyFill="1" applyBorder="1" applyAlignment="1" applyProtection="1">
      <alignment horizontal="right"/>
    </xf>
    <xf numFmtId="49" fontId="25" fillId="0" borderId="0" xfId="0" applyNumberFormat="1" applyFont="1" applyFill="1" applyBorder="1" applyAlignment="1" applyProtection="1">
      <alignment horizontal="left"/>
    </xf>
    <xf numFmtId="0" fontId="25" fillId="0" borderId="0" xfId="0" applyFont="1" applyFill="1" applyBorder="1" applyAlignment="1" applyProtection="1">
      <alignment horizontal="left"/>
    </xf>
    <xf numFmtId="0" fontId="21" fillId="0" borderId="87" xfId="0" applyFont="1" applyFill="1" applyBorder="1" applyAlignment="1" applyProtection="1">
      <alignment horizontal="center" vertical="center"/>
      <protection locked="0"/>
    </xf>
    <xf numFmtId="10" fontId="21" fillId="0" borderId="0" xfId="0" applyNumberFormat="1" applyFont="1" applyFill="1" applyProtection="1"/>
    <xf numFmtId="0" fontId="22" fillId="0" borderId="0" xfId="0" applyFont="1" applyFill="1" applyAlignment="1" applyProtection="1">
      <alignment horizontal="center" vertical="center"/>
    </xf>
    <xf numFmtId="49" fontId="25" fillId="0" borderId="86" xfId="0" applyNumberFormat="1" applyFont="1" applyFill="1" applyBorder="1" applyAlignment="1" applyProtection="1">
      <alignment horizontal="right"/>
    </xf>
    <xf numFmtId="3" fontId="25" fillId="0" borderId="84" xfId="0" applyNumberFormat="1" applyFont="1" applyFill="1" applyBorder="1" applyAlignment="1" applyProtection="1">
      <alignment horizontal="right" vertical="center"/>
    </xf>
    <xf numFmtId="0" fontId="25" fillId="0" borderId="0" xfId="0" applyFont="1" applyFill="1" applyBorder="1" applyAlignment="1" applyProtection="1">
      <alignment horizontal="left" vertical="center"/>
    </xf>
    <xf numFmtId="0" fontId="21" fillId="0" borderId="84" xfId="0" applyFont="1" applyFill="1" applyBorder="1" applyAlignment="1" applyProtection="1">
      <alignment horizontal="center" vertical="center"/>
    </xf>
    <xf numFmtId="0" fontId="21" fillId="0" borderId="86" xfId="0" applyFont="1" applyFill="1" applyBorder="1" applyAlignment="1" applyProtection="1">
      <alignment horizontal="center" vertical="center"/>
    </xf>
    <xf numFmtId="0" fontId="24" fillId="0" borderId="0" xfId="0" applyFont="1" applyFill="1" applyBorder="1" applyProtection="1">
      <protection locked="0"/>
    </xf>
    <xf numFmtId="0" fontId="3" fillId="0" borderId="0" xfId="0" applyFont="1" applyFill="1" applyAlignment="1" applyProtection="1">
      <alignment vertical="center"/>
      <protection locked="0"/>
    </xf>
    <xf numFmtId="0" fontId="22" fillId="0" borderId="0" xfId="0" applyFont="1" applyFill="1" applyBorder="1" applyAlignment="1" applyProtection="1">
      <alignment horizontal="left" vertical="center"/>
      <protection locked="0"/>
    </xf>
    <xf numFmtId="3" fontId="7" fillId="0" borderId="0" xfId="0" applyNumberFormat="1" applyFont="1" applyFill="1" applyAlignment="1" applyProtection="1">
      <alignment horizontal="center"/>
      <protection locked="0"/>
    </xf>
    <xf numFmtId="1" fontId="6" fillId="0" borderId="48" xfId="0" applyNumberFormat="1" applyFont="1" applyFill="1" applyBorder="1" applyAlignment="1" applyProtection="1">
      <alignment horizontal="center" vertical="center"/>
      <protection locked="0"/>
    </xf>
    <xf numFmtId="49" fontId="6" fillId="0" borderId="48" xfId="0" applyNumberFormat="1" applyFont="1" applyFill="1" applyBorder="1" applyAlignment="1" applyProtection="1">
      <alignment horizontal="center" vertical="center"/>
      <protection locked="0"/>
    </xf>
    <xf numFmtId="166" fontId="6" fillId="0" borderId="42" xfId="0" applyNumberFormat="1" applyFont="1" applyFill="1" applyBorder="1" applyAlignment="1" applyProtection="1">
      <alignment horizontal="left" vertical="center" indent="1"/>
    </xf>
    <xf numFmtId="3" fontId="6" fillId="0" borderId="42" xfId="0" applyNumberFormat="1" applyFont="1" applyFill="1" applyBorder="1" applyAlignment="1" applyProtection="1">
      <alignment horizontal="center" vertical="center"/>
    </xf>
    <xf numFmtId="0" fontId="21" fillId="0" borderId="0" xfId="0" applyFont="1" applyFill="1" applyAlignment="1" applyProtection="1">
      <alignment horizontal="left" vertical="center" indent="1"/>
      <protection locked="0"/>
    </xf>
    <xf numFmtId="3" fontId="21" fillId="0" borderId="0" xfId="0" applyNumberFormat="1" applyFont="1" applyFill="1" applyAlignment="1" applyProtection="1">
      <alignment horizontal="center" vertical="center"/>
      <protection locked="0"/>
    </xf>
    <xf numFmtId="0" fontId="32" fillId="0" borderId="0" xfId="0" applyFont="1" applyFill="1" applyAlignment="1" applyProtection="1">
      <alignment vertical="center"/>
      <protection locked="0"/>
    </xf>
    <xf numFmtId="0" fontId="0" fillId="0" borderId="0" xfId="0" applyFont="1" applyFill="1" applyAlignment="1" applyProtection="1">
      <alignment horizontal="left" indent="1"/>
      <protection locked="0"/>
    </xf>
    <xf numFmtId="0" fontId="0" fillId="0" borderId="0" xfId="0" applyFont="1" applyFill="1" applyBorder="1" applyAlignment="1" applyProtection="1">
      <alignment horizontal="left" indent="1"/>
    </xf>
    <xf numFmtId="3" fontId="0" fillId="0" borderId="0" xfId="0" applyNumberFormat="1" applyFont="1" applyFill="1" applyBorder="1" applyAlignment="1" applyProtection="1">
      <alignment horizontal="center" vertical="center"/>
    </xf>
    <xf numFmtId="49" fontId="0" fillId="0" borderId="0" xfId="0" applyNumberFormat="1" applyFont="1" applyFill="1" applyBorder="1" applyAlignment="1" applyProtection="1">
      <alignment horizontal="center" vertical="center"/>
    </xf>
    <xf numFmtId="0" fontId="0" fillId="0" borderId="0" xfId="0" applyFont="1" applyFill="1" applyBorder="1" applyAlignment="1" applyProtection="1">
      <alignment horizontal="center" vertical="center"/>
    </xf>
    <xf numFmtId="0" fontId="0" fillId="0" borderId="0" xfId="0" applyFont="1" applyFill="1" applyAlignment="1" applyProtection="1">
      <alignment horizontal="center" vertical="center"/>
    </xf>
    <xf numFmtId="49" fontId="0" fillId="0" borderId="0" xfId="0" applyNumberFormat="1" applyFont="1" applyFill="1" applyAlignment="1" applyProtection="1">
      <alignment horizontal="center" vertical="center"/>
    </xf>
    <xf numFmtId="3" fontId="0" fillId="0" borderId="0" xfId="0" applyNumberFormat="1" applyFont="1" applyFill="1" applyBorder="1" applyAlignment="1" applyProtection="1">
      <alignment horizontal="center"/>
    </xf>
    <xf numFmtId="0" fontId="0" fillId="0" borderId="0" xfId="0" applyFont="1" applyFill="1" applyAlignment="1" applyProtection="1">
      <alignment horizontal="center" vertical="center" wrapText="1"/>
    </xf>
    <xf numFmtId="10" fontId="0" fillId="0" borderId="0" xfId="0" applyNumberFormat="1" applyFont="1" applyFill="1" applyAlignment="1" applyProtection="1">
      <alignment horizontal="center" vertical="center"/>
    </xf>
    <xf numFmtId="49" fontId="0" fillId="0" borderId="0" xfId="0" applyNumberFormat="1" applyFont="1" applyFill="1" applyAlignment="1" applyProtection="1">
      <alignment horizontal="left" vertical="center" wrapText="1" indent="1"/>
    </xf>
    <xf numFmtId="0" fontId="0" fillId="0" borderId="0" xfId="0" applyFont="1" applyFill="1" applyProtection="1">
      <protection locked="0"/>
    </xf>
    <xf numFmtId="0" fontId="30" fillId="0" borderId="0" xfId="0" applyFont="1" applyFill="1" applyBorder="1" applyAlignment="1" applyProtection="1">
      <alignment horizontal="left" vertical="center"/>
      <protection locked="0"/>
    </xf>
    <xf numFmtId="49" fontId="0" fillId="0" borderId="88" xfId="0" applyNumberFormat="1" applyFont="1" applyFill="1" applyBorder="1" applyAlignment="1" applyProtection="1">
      <alignment horizontal="center" vertical="center"/>
    </xf>
    <xf numFmtId="0" fontId="0" fillId="0" borderId="0" xfId="0" applyFont="1" applyFill="1" applyAlignment="1" applyProtection="1">
      <alignment horizontal="center" vertical="center"/>
      <protection locked="0"/>
    </xf>
    <xf numFmtId="0" fontId="0" fillId="0" borderId="89" xfId="0" applyFont="1" applyFill="1" applyBorder="1" applyAlignment="1" applyProtection="1">
      <alignment horizontal="center" vertical="center"/>
    </xf>
    <xf numFmtId="0" fontId="0" fillId="0" borderId="41" xfId="0" applyFont="1" applyFill="1" applyBorder="1" applyAlignment="1" applyProtection="1">
      <alignment horizontal="center" vertical="center"/>
    </xf>
    <xf numFmtId="49" fontId="25" fillId="0" borderId="84" xfId="0" applyNumberFormat="1" applyFont="1" applyFill="1" applyBorder="1" applyAlignment="1" applyProtection="1">
      <alignment horizontal="right" vertical="center" indent="1"/>
    </xf>
    <xf numFmtId="49" fontId="25" fillId="0" borderId="0" xfId="0" applyNumberFormat="1" applyFont="1" applyFill="1" applyBorder="1" applyAlignment="1" applyProtection="1">
      <alignment horizontal="left" vertical="center"/>
    </xf>
    <xf numFmtId="49" fontId="0" fillId="0" borderId="85" xfId="0" applyNumberFormat="1" applyFont="1" applyFill="1" applyBorder="1" applyAlignment="1" applyProtection="1">
      <alignment horizontal="center" vertical="center"/>
    </xf>
    <xf numFmtId="49" fontId="12" fillId="0" borderId="90" xfId="0" applyNumberFormat="1" applyFont="1" applyFill="1" applyBorder="1" applyAlignment="1" applyProtection="1">
      <alignment horizontal="right" vertical="center" indent="1"/>
    </xf>
    <xf numFmtId="49" fontId="12" fillId="0" borderId="0" xfId="0" applyNumberFormat="1" applyFont="1" applyFill="1" applyBorder="1" applyAlignment="1" applyProtection="1">
      <alignment horizontal="left" vertical="center"/>
    </xf>
    <xf numFmtId="0" fontId="0" fillId="0" borderId="0" xfId="0" applyFont="1" applyFill="1" applyBorder="1" applyAlignment="1" applyProtection="1">
      <alignment horizontal="center" vertical="center"/>
      <protection locked="0"/>
    </xf>
    <xf numFmtId="0" fontId="0" fillId="0" borderId="91" xfId="0" applyFont="1" applyFill="1" applyBorder="1" applyAlignment="1" applyProtection="1">
      <alignment horizontal="center" vertical="center"/>
    </xf>
    <xf numFmtId="49" fontId="12" fillId="0" borderId="90" xfId="0" applyNumberFormat="1" applyFont="1" applyFill="1" applyBorder="1" applyAlignment="1" applyProtection="1">
      <alignment horizontal="right" indent="1"/>
    </xf>
    <xf numFmtId="49" fontId="0" fillId="0" borderId="37" xfId="0" applyNumberFormat="1" applyFont="1" applyFill="1" applyBorder="1" applyAlignment="1" applyProtection="1">
      <alignment horizontal="center" vertical="center"/>
    </xf>
    <xf numFmtId="49" fontId="25" fillId="0" borderId="85" xfId="0" applyNumberFormat="1" applyFont="1" applyFill="1" applyBorder="1" applyAlignment="1" applyProtection="1">
      <alignment horizontal="left" vertical="center"/>
    </xf>
    <xf numFmtId="0" fontId="0" fillId="0" borderId="0" xfId="0" applyFont="1" applyFill="1" applyAlignment="1" applyProtection="1">
      <alignment horizontal="left" indent="1"/>
    </xf>
    <xf numFmtId="3" fontId="0" fillId="0" borderId="0" xfId="0" applyNumberFormat="1" applyFont="1" applyFill="1" applyAlignment="1" applyProtection="1">
      <alignment horizontal="center" vertical="center"/>
    </xf>
    <xf numFmtId="49" fontId="21" fillId="0" borderId="84" xfId="0" applyNumberFormat="1" applyFont="1" applyFill="1" applyBorder="1" applyAlignment="1" applyProtection="1">
      <alignment horizontal="center" vertical="center"/>
    </xf>
    <xf numFmtId="0" fontId="0" fillId="0" borderId="90" xfId="0" applyFont="1" applyFill="1" applyBorder="1" applyAlignment="1" applyProtection="1">
      <alignment horizontal="center" vertical="center"/>
    </xf>
    <xf numFmtId="0" fontId="0" fillId="0" borderId="92" xfId="0" applyFont="1" applyFill="1" applyBorder="1" applyAlignment="1" applyProtection="1">
      <alignment horizontal="center" vertical="center"/>
    </xf>
    <xf numFmtId="0" fontId="0" fillId="0" borderId="93" xfId="0" applyFont="1" applyFill="1" applyBorder="1" applyAlignment="1" applyProtection="1">
      <alignment horizontal="center" vertical="center"/>
    </xf>
    <xf numFmtId="0" fontId="0" fillId="0" borderId="94" xfId="0" applyFont="1" applyFill="1" applyBorder="1" applyAlignment="1" applyProtection="1">
      <alignment horizontal="center" vertical="center"/>
    </xf>
    <xf numFmtId="49" fontId="32" fillId="0" borderId="0" xfId="0" applyNumberFormat="1" applyFont="1" applyFill="1" applyAlignment="1" applyProtection="1">
      <alignment vertical="center"/>
      <protection locked="0"/>
    </xf>
    <xf numFmtId="49" fontId="32" fillId="0" borderId="0" xfId="0" applyNumberFormat="1" applyFont="1" applyFill="1" applyAlignment="1" applyProtection="1">
      <alignment horizontal="left" vertical="center"/>
      <protection locked="0"/>
    </xf>
    <xf numFmtId="0" fontId="5" fillId="0" borderId="0" xfId="0" applyFont="1" applyFill="1" applyAlignment="1" applyProtection="1">
      <alignment vertical="center"/>
      <protection locked="0"/>
    </xf>
    <xf numFmtId="0" fontId="37" fillId="0" borderId="0" xfId="0" applyFont="1" applyFill="1" applyAlignment="1" applyProtection="1">
      <alignment vertical="center"/>
      <protection locked="0"/>
    </xf>
    <xf numFmtId="3" fontId="35" fillId="0" borderId="0" xfId="0" applyNumberFormat="1" applyFont="1" applyFill="1" applyAlignment="1" applyProtection="1">
      <alignment vertical="center"/>
      <protection locked="0"/>
    </xf>
    <xf numFmtId="3" fontId="0" fillId="0" borderId="0" xfId="0" applyNumberFormat="1" applyFont="1" applyFill="1" applyAlignment="1" applyProtection="1">
      <alignment horizontal="center" vertical="center"/>
      <protection locked="0"/>
    </xf>
    <xf numFmtId="49" fontId="0" fillId="0" borderId="0" xfId="0" applyNumberFormat="1" applyFont="1" applyFill="1" applyAlignment="1" applyProtection="1">
      <alignment horizontal="center" vertical="center"/>
      <protection locked="0"/>
    </xf>
    <xf numFmtId="3" fontId="0" fillId="0" borderId="0" xfId="0" applyNumberFormat="1" applyFont="1" applyFill="1" applyBorder="1" applyAlignment="1" applyProtection="1">
      <alignment horizontal="center"/>
      <protection locked="0"/>
    </xf>
    <xf numFmtId="0" fontId="0" fillId="0" borderId="0" xfId="0" applyFont="1" applyFill="1" applyAlignment="1" applyProtection="1">
      <alignment horizontal="center" vertical="center" wrapText="1"/>
      <protection locked="0"/>
    </xf>
    <xf numFmtId="10" fontId="0" fillId="0" borderId="0" xfId="0" applyNumberFormat="1" applyFont="1" applyFill="1" applyAlignment="1" applyProtection="1">
      <alignment horizontal="center" vertical="center"/>
      <protection locked="0"/>
    </xf>
    <xf numFmtId="49" fontId="0" fillId="0" borderId="0" xfId="0" applyNumberFormat="1" applyFont="1" applyFill="1" applyAlignment="1" applyProtection="1">
      <alignment horizontal="left" vertical="center" wrapText="1" indent="1"/>
      <protection locked="0"/>
    </xf>
    <xf numFmtId="49" fontId="5" fillId="19" borderId="36" xfId="0" applyNumberFormat="1" applyFont="1" applyFill="1" applyBorder="1" applyAlignment="1" applyProtection="1">
      <alignment horizontal="center" vertical="center"/>
    </xf>
    <xf numFmtId="10" fontId="5" fillId="19" borderId="36" xfId="0" applyNumberFormat="1" applyFont="1" applyFill="1" applyBorder="1" applyAlignment="1" applyProtection="1">
      <alignment horizontal="center" vertical="center"/>
    </xf>
    <xf numFmtId="0" fontId="5" fillId="19" borderId="36" xfId="0" applyFont="1" applyFill="1" applyBorder="1" applyAlignment="1" applyProtection="1">
      <alignment horizontal="center" vertical="center"/>
    </xf>
    <xf numFmtId="10" fontId="6" fillId="14" borderId="48" xfId="0" applyNumberFormat="1" applyFont="1" applyFill="1" applyBorder="1" applyAlignment="1" applyProtection="1">
      <alignment horizontal="center" vertical="center"/>
      <protection locked="0"/>
    </xf>
    <xf numFmtId="49" fontId="6" fillId="0" borderId="42" xfId="0" applyNumberFormat="1" applyFont="1" applyFill="1" applyBorder="1" applyAlignment="1" applyProtection="1">
      <alignment horizontal="center" vertical="center" wrapText="1"/>
      <protection locked="0"/>
    </xf>
    <xf numFmtId="1" fontId="6" fillId="0" borderId="42" xfId="0" applyNumberFormat="1" applyFont="1" applyFill="1" applyBorder="1" applyAlignment="1" applyProtection="1">
      <alignment horizontal="center" vertical="center" wrapText="1"/>
      <protection locked="0"/>
    </xf>
    <xf numFmtId="10" fontId="6" fillId="0" borderId="42" xfId="0" applyNumberFormat="1" applyFont="1" applyFill="1" applyBorder="1" applyAlignment="1" applyProtection="1">
      <alignment horizontal="center" vertical="center"/>
      <protection locked="0"/>
    </xf>
    <xf numFmtId="0" fontId="25" fillId="0" borderId="0" xfId="0" applyFont="1" applyFill="1" applyBorder="1" applyAlignment="1" applyProtection="1">
      <alignment horizontal="left" indent="1"/>
    </xf>
    <xf numFmtId="3" fontId="25" fillId="0" borderId="0" xfId="0" applyNumberFormat="1" applyFont="1" applyFill="1" applyBorder="1" applyAlignment="1" applyProtection="1">
      <alignment horizontal="center"/>
    </xf>
    <xf numFmtId="49" fontId="25" fillId="0" borderId="0" xfId="0" applyNumberFormat="1" applyFont="1" applyFill="1" applyBorder="1" applyAlignment="1" applyProtection="1">
      <alignment horizontal="center" vertical="center"/>
    </xf>
    <xf numFmtId="0" fontId="25" fillId="0" borderId="0" xfId="0" applyFont="1" applyFill="1" applyBorder="1" applyAlignment="1" applyProtection="1">
      <alignment horizontal="center" vertical="center"/>
    </xf>
    <xf numFmtId="0" fontId="25" fillId="0" borderId="95" xfId="0" applyFont="1" applyFill="1" applyBorder="1" applyAlignment="1" applyProtection="1">
      <alignment horizontal="center" vertical="center"/>
    </xf>
    <xf numFmtId="0" fontId="25" fillId="0" borderId="0" xfId="0" applyFont="1" applyFill="1" applyAlignment="1" applyProtection="1">
      <alignment horizontal="center" vertical="center"/>
    </xf>
    <xf numFmtId="49" fontId="25" fillId="0" borderId="0" xfId="0" applyNumberFormat="1" applyFont="1" applyFill="1" applyAlignment="1" applyProtection="1">
      <alignment horizontal="center" vertical="center"/>
    </xf>
    <xf numFmtId="3" fontId="25" fillId="0" borderId="0" xfId="0" applyNumberFormat="1" applyFont="1" applyFill="1" applyBorder="1" applyProtection="1"/>
    <xf numFmtId="0" fontId="25" fillId="0" borderId="0" xfId="0" applyFont="1" applyFill="1" applyAlignment="1" applyProtection="1">
      <alignment horizontal="center" vertical="center" wrapText="1"/>
    </xf>
    <xf numFmtId="10" fontId="25" fillId="0" borderId="0" xfId="0" applyNumberFormat="1" applyFont="1" applyFill="1" applyAlignment="1" applyProtection="1">
      <alignment horizontal="center" vertical="center"/>
    </xf>
    <xf numFmtId="49" fontId="25" fillId="0" borderId="0" xfId="0" applyNumberFormat="1" applyFont="1" applyFill="1" applyAlignment="1" applyProtection="1">
      <alignment horizontal="left" vertical="top" wrapText="1" indent="1"/>
    </xf>
    <xf numFmtId="0" fontId="25" fillId="0" borderId="0" xfId="0" applyFont="1" applyFill="1" applyBorder="1" applyAlignment="1" applyProtection="1">
      <alignment horizontal="center" vertical="center"/>
      <protection locked="0"/>
    </xf>
    <xf numFmtId="0" fontId="25" fillId="0" borderId="0" xfId="0" applyFont="1" applyFill="1" applyAlignment="1" applyProtection="1">
      <alignment horizontal="center" vertical="center"/>
      <protection locked="0"/>
    </xf>
    <xf numFmtId="49" fontId="25" fillId="0" borderId="0" xfId="0" applyNumberFormat="1" applyFont="1" applyFill="1" applyAlignment="1" applyProtection="1">
      <alignment horizontal="center" vertical="center"/>
      <protection locked="0"/>
    </xf>
    <xf numFmtId="0" fontId="7" fillId="0" borderId="0" xfId="0" applyFont="1" applyFill="1" applyBorder="1" applyAlignment="1" applyProtection="1">
      <alignment horizontal="center" vertical="center"/>
    </xf>
    <xf numFmtId="49" fontId="25" fillId="0" borderId="0" xfId="0" applyNumberFormat="1" applyFont="1" applyFill="1" applyBorder="1" applyAlignment="1" applyProtection="1">
      <alignment horizontal="center" vertical="center"/>
      <protection locked="0"/>
    </xf>
    <xf numFmtId="0" fontId="25" fillId="0" borderId="96" xfId="0" applyFont="1" applyFill="1" applyBorder="1" applyAlignment="1" applyProtection="1">
      <alignment horizontal="left"/>
      <protection locked="0"/>
    </xf>
    <xf numFmtId="0" fontId="35" fillId="0" borderId="97" xfId="0" applyFont="1" applyFill="1" applyBorder="1" applyAlignment="1" applyProtection="1">
      <alignment horizontal="center"/>
    </xf>
    <xf numFmtId="0" fontId="35" fillId="0" borderId="97" xfId="0" applyFont="1" applyFill="1" applyBorder="1" applyAlignment="1" applyProtection="1">
      <alignment horizontal="center" vertical="top"/>
    </xf>
    <xf numFmtId="49" fontId="35" fillId="0" borderId="97" xfId="0" applyNumberFormat="1" applyFont="1" applyFill="1" applyBorder="1" applyAlignment="1" applyProtection="1">
      <alignment horizontal="center" vertical="top"/>
    </xf>
    <xf numFmtId="0" fontId="35" fillId="0" borderId="98" xfId="0" applyFont="1" applyFill="1" applyBorder="1" applyAlignment="1" applyProtection="1">
      <alignment horizontal="center" vertical="top"/>
    </xf>
    <xf numFmtId="0" fontId="35" fillId="0" borderId="0" xfId="0" applyFont="1" applyFill="1" applyBorder="1" applyAlignment="1" applyProtection="1">
      <alignment horizontal="center" vertical="top"/>
    </xf>
    <xf numFmtId="49" fontId="35" fillId="0" borderId="0" xfId="0" applyNumberFormat="1" applyFont="1" applyFill="1" applyBorder="1" applyAlignment="1" applyProtection="1">
      <alignment horizontal="center" vertical="top"/>
    </xf>
    <xf numFmtId="0" fontId="25" fillId="0" borderId="99" xfId="0" applyFont="1" applyFill="1" applyBorder="1" applyAlignment="1" applyProtection="1">
      <alignment horizontal="center" vertical="center"/>
    </xf>
    <xf numFmtId="0" fontId="25" fillId="0" borderId="89" xfId="0" applyFont="1" applyFill="1" applyBorder="1" applyAlignment="1" applyProtection="1">
      <alignment horizontal="center" vertical="center"/>
    </xf>
    <xf numFmtId="49" fontId="25" fillId="0" borderId="100" xfId="0" applyNumberFormat="1" applyFont="1" applyFill="1" applyBorder="1" applyAlignment="1" applyProtection="1">
      <alignment horizontal="right" vertical="top"/>
    </xf>
    <xf numFmtId="49" fontId="25" fillId="0" borderId="0" xfId="0" applyNumberFormat="1" applyFont="1" applyFill="1" applyBorder="1" applyAlignment="1" applyProtection="1">
      <alignment horizontal="left" vertical="top" indent="1"/>
    </xf>
    <xf numFmtId="49" fontId="25" fillId="0" borderId="0" xfId="0" applyNumberFormat="1" applyFont="1" applyFill="1" applyBorder="1" applyAlignment="1" applyProtection="1">
      <alignment horizontal="center"/>
    </xf>
    <xf numFmtId="49" fontId="25" fillId="0" borderId="0" xfId="0" applyNumberFormat="1" applyFont="1" applyFill="1" applyBorder="1" applyAlignment="1" applyProtection="1">
      <alignment horizontal="center" wrapText="1"/>
    </xf>
    <xf numFmtId="49" fontId="25" fillId="0" borderId="0" xfId="0" applyNumberFormat="1" applyFont="1" applyFill="1" applyBorder="1" applyAlignment="1" applyProtection="1">
      <alignment horizontal="right" vertical="top" indent="1"/>
    </xf>
    <xf numFmtId="49" fontId="25" fillId="0" borderId="0" xfId="0" applyNumberFormat="1" applyFont="1" applyFill="1" applyBorder="1" applyAlignment="1" applyProtection="1">
      <alignment horizontal="left" vertical="top"/>
    </xf>
    <xf numFmtId="0" fontId="25" fillId="0" borderId="101" xfId="0" applyFont="1" applyFill="1" applyBorder="1" applyAlignment="1" applyProtection="1">
      <alignment horizontal="center" vertical="center"/>
      <protection locked="0"/>
    </xf>
    <xf numFmtId="0" fontId="25" fillId="0" borderId="0" xfId="0" applyFont="1" applyFill="1" applyBorder="1" applyAlignment="1" applyProtection="1">
      <alignment horizontal="left" vertical="top" wrapText="1"/>
    </xf>
    <xf numFmtId="49" fontId="25" fillId="0" borderId="96" xfId="0" applyNumberFormat="1" applyFont="1" applyFill="1" applyBorder="1" applyAlignment="1" applyProtection="1">
      <alignment horizontal="center" vertical="center"/>
      <protection locked="0"/>
    </xf>
    <xf numFmtId="49" fontId="25" fillId="0" borderId="98" xfId="0" applyNumberFormat="1" applyFont="1" applyFill="1" applyBorder="1" applyAlignment="1" applyProtection="1">
      <alignment horizontal="center" vertical="center"/>
    </xf>
    <xf numFmtId="49" fontId="6" fillId="0" borderId="90" xfId="0" applyNumberFormat="1" applyFont="1" applyFill="1" applyBorder="1" applyAlignment="1" applyProtection="1">
      <alignment horizontal="right" vertical="center" indent="1"/>
    </xf>
    <xf numFmtId="49" fontId="6" fillId="0" borderId="0" xfId="0" applyNumberFormat="1" applyFont="1" applyFill="1" applyBorder="1" applyAlignment="1" applyProtection="1">
      <alignment horizontal="left" vertical="center"/>
    </xf>
    <xf numFmtId="0" fontId="25" fillId="0" borderId="91" xfId="0" applyFont="1" applyFill="1" applyBorder="1" applyAlignment="1" applyProtection="1">
      <alignment horizontal="center" vertical="center"/>
    </xf>
    <xf numFmtId="0" fontId="25" fillId="0" borderId="0" xfId="0" applyFont="1" applyFill="1" applyBorder="1" applyAlignment="1" applyProtection="1">
      <alignment horizontal="left" wrapText="1"/>
    </xf>
    <xf numFmtId="49" fontId="25" fillId="0" borderId="0" xfId="0" applyNumberFormat="1" applyFont="1" applyFill="1" applyAlignment="1" applyProtection="1">
      <alignment horizontal="left" vertical="center" wrapText="1" indent="1"/>
    </xf>
    <xf numFmtId="0" fontId="25" fillId="0" borderId="0" xfId="0" applyFont="1" applyFill="1" applyAlignment="1" applyProtection="1">
      <alignment horizontal="left" vertical="top" wrapText="1"/>
    </xf>
    <xf numFmtId="49" fontId="25" fillId="0" borderId="0" xfId="0" applyNumberFormat="1" applyFont="1" applyFill="1" applyBorder="1" applyAlignment="1" applyProtection="1">
      <alignment horizontal="center" vertical="top" wrapText="1"/>
    </xf>
    <xf numFmtId="49" fontId="25" fillId="0" borderId="100" xfId="0" applyNumberFormat="1" applyFont="1" applyFill="1" applyBorder="1" applyAlignment="1" applyProtection="1">
      <alignment horizontal="right" indent="1"/>
    </xf>
    <xf numFmtId="49" fontId="25" fillId="0" borderId="101" xfId="0" applyNumberFormat="1" applyFont="1" applyFill="1" applyBorder="1" applyAlignment="1" applyProtection="1">
      <alignment horizontal="left"/>
    </xf>
    <xf numFmtId="0" fontId="24" fillId="0" borderId="44" xfId="0" applyFont="1" applyFill="1" applyBorder="1" applyAlignment="1" applyProtection="1">
      <alignment horizontal="center" vertical="center"/>
    </xf>
    <xf numFmtId="0" fontId="25" fillId="0" borderId="100" xfId="0" applyFont="1" applyFill="1" applyBorder="1" applyAlignment="1" applyProtection="1">
      <alignment horizontal="left"/>
    </xf>
    <xf numFmtId="49" fontId="37" fillId="0" borderId="66" xfId="0" applyNumberFormat="1" applyFont="1" applyFill="1" applyBorder="1" applyAlignment="1" applyProtection="1">
      <alignment horizontal="center" vertical="center"/>
    </xf>
    <xf numFmtId="0" fontId="25" fillId="0" borderId="101" xfId="0" applyFont="1" applyFill="1" applyBorder="1" applyAlignment="1" applyProtection="1">
      <alignment horizontal="center" vertical="center"/>
    </xf>
    <xf numFmtId="49" fontId="25" fillId="0" borderId="100" xfId="0" applyNumberFormat="1" applyFont="1" applyFill="1" applyBorder="1" applyAlignment="1" applyProtection="1">
      <alignment horizontal="center" vertical="center"/>
    </xf>
    <xf numFmtId="49" fontId="25" fillId="0" borderId="101" xfId="0" applyNumberFormat="1" applyFont="1" applyFill="1" applyBorder="1" applyAlignment="1" applyProtection="1">
      <alignment horizontal="center" vertical="center"/>
    </xf>
    <xf numFmtId="0" fontId="25" fillId="0" borderId="90" xfId="0" applyFont="1" applyFill="1" applyBorder="1" applyAlignment="1" applyProtection="1">
      <alignment horizontal="center" vertical="center"/>
    </xf>
    <xf numFmtId="3" fontId="25" fillId="0" borderId="0" xfId="0" applyNumberFormat="1" applyFont="1" applyFill="1" applyBorder="1" applyAlignment="1" applyProtection="1"/>
    <xf numFmtId="0" fontId="20" fillId="0" borderId="0" xfId="0" applyFont="1" applyFill="1" applyBorder="1" applyAlignment="1" applyProtection="1">
      <alignment vertical="center"/>
      <protection locked="0"/>
    </xf>
    <xf numFmtId="0" fontId="5" fillId="0" borderId="0" xfId="0" applyFont="1" applyFill="1" applyBorder="1" applyAlignment="1" applyProtection="1">
      <alignment vertical="center"/>
      <protection locked="0"/>
    </xf>
    <xf numFmtId="3" fontId="25" fillId="0" borderId="0" xfId="0" applyNumberFormat="1" applyFont="1" applyFill="1" applyAlignment="1" applyProtection="1">
      <alignment horizontal="center"/>
      <protection locked="0"/>
    </xf>
    <xf numFmtId="3" fontId="25" fillId="0" borderId="0" xfId="0" applyNumberFormat="1" applyFont="1" applyFill="1" applyBorder="1" applyProtection="1">
      <protection locked="0"/>
    </xf>
    <xf numFmtId="0" fontId="25" fillId="0" borderId="0" xfId="0" applyFont="1" applyFill="1" applyAlignment="1" applyProtection="1">
      <alignment horizontal="center" vertical="center" wrapText="1"/>
      <protection locked="0"/>
    </xf>
    <xf numFmtId="10" fontId="25" fillId="0" borderId="0" xfId="0" applyNumberFormat="1" applyFont="1" applyFill="1" applyAlignment="1" applyProtection="1">
      <alignment horizontal="center" vertical="center"/>
      <protection locked="0"/>
    </xf>
    <xf numFmtId="49" fontId="25" fillId="0" borderId="0" xfId="0" applyNumberFormat="1" applyFont="1" applyFill="1" applyAlignment="1" applyProtection="1">
      <alignment horizontal="left" vertical="top" wrapText="1" indent="1"/>
      <protection locked="0"/>
    </xf>
    <xf numFmtId="166" fontId="6" fillId="0" borderId="36" xfId="0" applyNumberFormat="1" applyFont="1" applyFill="1" applyBorder="1" applyAlignment="1" applyProtection="1">
      <alignment horizontal="left" vertical="center"/>
    </xf>
    <xf numFmtId="10" fontId="6" fillId="0" borderId="42" xfId="1" applyNumberFormat="1" applyFont="1" applyFill="1" applyBorder="1" applyAlignment="1" applyProtection="1">
      <alignment horizontal="center" vertical="center"/>
      <protection locked="0"/>
    </xf>
    <xf numFmtId="0" fontId="25" fillId="0" borderId="0" xfId="0" applyFont="1" applyFill="1" applyBorder="1" applyAlignment="1" applyProtection="1">
      <alignment horizontal="left" vertical="center" indent="1"/>
    </xf>
    <xf numFmtId="3" fontId="25" fillId="0" borderId="0" xfId="0" applyNumberFormat="1" applyFont="1" applyFill="1" applyBorder="1" applyAlignment="1" applyProtection="1">
      <alignment horizontal="center" vertical="center"/>
    </xf>
    <xf numFmtId="49" fontId="25" fillId="0" borderId="0" xfId="0" applyNumberFormat="1" applyFont="1" applyFill="1" applyAlignment="1" applyProtection="1">
      <alignment horizontal="left" vertical="center" wrapText="1"/>
    </xf>
    <xf numFmtId="0" fontId="25" fillId="0" borderId="0" xfId="0" applyFont="1" applyFill="1" applyAlignment="1" applyProtection="1">
      <alignment vertical="center"/>
    </xf>
    <xf numFmtId="0" fontId="35" fillId="0" borderId="0" xfId="0" applyFont="1" applyFill="1" applyBorder="1" applyAlignment="1" applyProtection="1">
      <alignment horizontal="left" vertical="center" indent="1"/>
    </xf>
    <xf numFmtId="0" fontId="25" fillId="0" borderId="102" xfId="0" applyFont="1" applyFill="1" applyBorder="1" applyAlignment="1" applyProtection="1">
      <alignment horizontal="center" vertical="center"/>
    </xf>
    <xf numFmtId="3" fontId="25" fillId="0" borderId="103" xfId="0" applyNumberFormat="1" applyFont="1" applyFill="1" applyBorder="1" applyAlignment="1" applyProtection="1">
      <alignment horizontal="right" vertical="center"/>
    </xf>
    <xf numFmtId="0" fontId="25" fillId="0" borderId="103" xfId="0" applyFont="1" applyFill="1" applyBorder="1" applyAlignment="1" applyProtection="1">
      <alignment horizontal="center" vertical="center"/>
    </xf>
    <xf numFmtId="49" fontId="25" fillId="0" borderId="103" xfId="0" applyNumberFormat="1" applyFont="1" applyFill="1" applyBorder="1" applyAlignment="1" applyProtection="1">
      <alignment horizontal="center" vertical="center"/>
    </xf>
    <xf numFmtId="0" fontId="25" fillId="0" borderId="104" xfId="0" applyFont="1" applyFill="1" applyBorder="1" applyAlignment="1" applyProtection="1">
      <alignment horizontal="center" vertical="center"/>
    </xf>
    <xf numFmtId="49" fontId="25" fillId="0" borderId="105" xfId="0" applyNumberFormat="1" applyFont="1" applyFill="1" applyBorder="1" applyAlignment="1" applyProtection="1">
      <alignment vertical="center"/>
    </xf>
    <xf numFmtId="49" fontId="35" fillId="0" borderId="106" xfId="0" applyNumberFormat="1" applyFont="1" applyFill="1" applyBorder="1" applyAlignment="1" applyProtection="1">
      <alignment horizontal="center" vertical="center" wrapText="1"/>
    </xf>
    <xf numFmtId="49" fontId="25" fillId="0" borderId="0" xfId="0" applyNumberFormat="1" applyFont="1" applyFill="1" applyAlignment="1" applyProtection="1">
      <alignment vertical="center"/>
    </xf>
    <xf numFmtId="0" fontId="7" fillId="0" borderId="90" xfId="0" applyFont="1" applyFill="1" applyBorder="1" applyAlignment="1" applyProtection="1">
      <alignment vertical="center"/>
    </xf>
    <xf numFmtId="0" fontId="7" fillId="0" borderId="0" xfId="0" applyFont="1" applyFill="1" applyBorder="1" applyAlignment="1" applyProtection="1">
      <alignment vertical="center"/>
    </xf>
    <xf numFmtId="0" fontId="25" fillId="0" borderId="41" xfId="0" applyFont="1" applyFill="1" applyBorder="1" applyAlignment="1" applyProtection="1">
      <alignment horizontal="center" vertical="center"/>
    </xf>
    <xf numFmtId="49" fontId="25" fillId="0" borderId="107" xfId="0" applyNumberFormat="1" applyFont="1" applyFill="1" applyBorder="1" applyAlignment="1" applyProtection="1">
      <alignment horizontal="right" vertical="center"/>
    </xf>
    <xf numFmtId="49" fontId="25" fillId="0" borderId="0" xfId="0" applyNumberFormat="1" applyFont="1" applyFill="1" applyBorder="1" applyAlignment="1" applyProtection="1">
      <alignment horizontal="left" vertical="center" indent="1"/>
    </xf>
    <xf numFmtId="49" fontId="25" fillId="0" borderId="0" xfId="0" applyNumberFormat="1" applyFont="1" applyFill="1" applyBorder="1" applyAlignment="1" applyProtection="1">
      <alignment horizontal="right" vertical="center" indent="1"/>
    </xf>
    <xf numFmtId="0" fontId="25" fillId="0" borderId="108" xfId="0" applyFont="1" applyFill="1" applyBorder="1" applyAlignment="1" applyProtection="1">
      <alignment horizontal="center" vertical="center"/>
    </xf>
    <xf numFmtId="0" fontId="25" fillId="0" borderId="37" xfId="0" applyFont="1" applyFill="1" applyBorder="1" applyAlignment="1" applyProtection="1">
      <alignment horizontal="center" vertical="center"/>
    </xf>
    <xf numFmtId="49" fontId="25" fillId="0" borderId="0" xfId="0" applyNumberFormat="1" applyFont="1" applyFill="1" applyAlignment="1" applyProtection="1">
      <alignment horizontal="center" vertical="center" wrapText="1"/>
    </xf>
    <xf numFmtId="0" fontId="25" fillId="0" borderId="0" xfId="0" applyFont="1" applyFill="1" applyAlignment="1" applyProtection="1">
      <alignment horizontal="left" vertical="center" wrapText="1" indent="1"/>
    </xf>
    <xf numFmtId="49" fontId="25" fillId="0" borderId="109" xfId="0" applyNumberFormat="1" applyFont="1" applyFill="1" applyBorder="1" applyAlignment="1" applyProtection="1">
      <alignment horizontal="right" vertical="center" indent="1"/>
    </xf>
    <xf numFmtId="49" fontId="25" fillId="0" borderId="110" xfId="0" applyNumberFormat="1" applyFont="1" applyFill="1" applyBorder="1" applyAlignment="1" applyProtection="1">
      <alignment horizontal="left" vertical="center"/>
    </xf>
    <xf numFmtId="0" fontId="25" fillId="0" borderId="107" xfId="0" applyFont="1" applyFill="1" applyBorder="1" applyAlignment="1" applyProtection="1">
      <alignment horizontal="right" vertical="center"/>
    </xf>
    <xf numFmtId="0" fontId="25" fillId="0" borderId="0" xfId="0" applyFont="1" applyFill="1" applyBorder="1" applyAlignment="1" applyProtection="1">
      <alignment horizontal="right" vertical="center" indent="1"/>
    </xf>
    <xf numFmtId="0" fontId="25" fillId="0" borderId="107" xfId="0" applyFont="1" applyFill="1" applyBorder="1" applyAlignment="1" applyProtection="1">
      <alignment horizontal="left" vertical="center" indent="1"/>
    </xf>
    <xf numFmtId="49" fontId="37" fillId="0" borderId="45" xfId="0" applyNumberFormat="1" applyFont="1" applyFill="1" applyBorder="1" applyAlignment="1" applyProtection="1">
      <alignment horizontal="center" vertical="center"/>
    </xf>
    <xf numFmtId="49" fontId="25" fillId="0" borderId="109" xfId="0" applyNumberFormat="1" applyFont="1" applyFill="1" applyBorder="1" applyAlignment="1" applyProtection="1">
      <alignment horizontal="center" vertical="center"/>
    </xf>
    <xf numFmtId="49" fontId="25" fillId="0" borderId="110" xfId="0" applyNumberFormat="1" applyFont="1" applyFill="1" applyBorder="1" applyAlignment="1" applyProtection="1">
      <alignment horizontal="center" vertical="center"/>
    </xf>
    <xf numFmtId="3" fontId="5" fillId="0" borderId="0" xfId="0" applyNumberFormat="1" applyFont="1" applyFill="1" applyBorder="1" applyAlignment="1" applyProtection="1">
      <alignment horizontal="center" vertical="center"/>
    </xf>
    <xf numFmtId="0" fontId="20" fillId="0" borderId="0" xfId="0" applyFont="1" applyFill="1" applyBorder="1" applyAlignment="1" applyProtection="1">
      <alignment horizontal="center" vertical="center"/>
    </xf>
    <xf numFmtId="49" fontId="32" fillId="0" borderId="0" xfId="0" applyNumberFormat="1" applyFont="1" applyFill="1" applyAlignment="1" applyProtection="1">
      <alignment horizontal="left" vertical="center"/>
    </xf>
    <xf numFmtId="0" fontId="5" fillId="0" borderId="0" xfId="0" applyFont="1" applyFill="1" applyAlignment="1" applyProtection="1">
      <alignment vertical="center"/>
    </xf>
    <xf numFmtId="0" fontId="35" fillId="0" borderId="0" xfId="0" applyFont="1" applyFill="1" applyAlignment="1" applyProtection="1">
      <alignment vertical="center"/>
      <protection locked="0"/>
    </xf>
    <xf numFmtId="49" fontId="25" fillId="0" borderId="42" xfId="0" applyNumberFormat="1" applyFont="1" applyFill="1" applyBorder="1" applyAlignment="1" applyProtection="1">
      <alignment horizontal="left" vertical="center" wrapText="1"/>
      <protection locked="0"/>
    </xf>
    <xf numFmtId="0" fontId="25" fillId="0" borderId="0" xfId="0" applyFont="1" applyFill="1" applyAlignment="1" applyProtection="1">
      <alignment horizontal="left" vertical="center" indent="1"/>
      <protection locked="0"/>
    </xf>
    <xf numFmtId="3" fontId="25" fillId="0" borderId="0" xfId="0" applyNumberFormat="1" applyFont="1" applyFill="1" applyAlignment="1" applyProtection="1">
      <alignment horizontal="center" vertical="center"/>
      <protection locked="0"/>
    </xf>
    <xf numFmtId="3" fontId="25" fillId="0" borderId="0" xfId="0" applyNumberFormat="1" applyFont="1" applyFill="1" applyBorder="1" applyAlignment="1" applyProtection="1">
      <alignment horizontal="center" vertical="center"/>
      <protection locked="0"/>
    </xf>
    <xf numFmtId="49" fontId="25" fillId="0" borderId="0" xfId="0" applyNumberFormat="1" applyFont="1" applyFill="1" applyAlignment="1" applyProtection="1">
      <alignment horizontal="left" vertical="center" wrapText="1"/>
      <protection locked="0"/>
    </xf>
    <xf numFmtId="37" fontId="5" fillId="19" borderId="36" xfId="4" applyNumberFormat="1" applyFont="1" applyFill="1" applyBorder="1" applyAlignment="1" applyProtection="1">
      <alignment horizontal="center" vertical="center"/>
    </xf>
    <xf numFmtId="3" fontId="5" fillId="19" borderId="36" xfId="0" applyNumberFormat="1" applyFont="1" applyFill="1" applyBorder="1" applyAlignment="1" applyProtection="1">
      <alignment horizontal="center" vertical="center" wrapText="1"/>
    </xf>
    <xf numFmtId="37" fontId="6" fillId="14" borderId="48" xfId="4" applyNumberFormat="1" applyFont="1" applyFill="1" applyBorder="1" applyAlignment="1" applyProtection="1">
      <alignment horizontal="center" vertical="center"/>
      <protection locked="0"/>
    </xf>
    <xf numFmtId="166" fontId="6" fillId="0" borderId="36" xfId="0" applyNumberFormat="1" applyFont="1" applyFill="1" applyBorder="1" applyAlignment="1" applyProtection="1">
      <alignment horizontal="center" vertical="center"/>
    </xf>
    <xf numFmtId="37" fontId="6" fillId="0" borderId="42" xfId="4" applyNumberFormat="1" applyFont="1" applyFill="1" applyBorder="1" applyAlignment="1" applyProtection="1">
      <alignment horizontal="center" vertical="center"/>
      <protection locked="0"/>
    </xf>
    <xf numFmtId="0" fontId="25" fillId="0" borderId="97" xfId="0" applyFont="1" applyFill="1" applyBorder="1" applyAlignment="1" applyProtection="1">
      <alignment horizontal="center" vertical="center"/>
    </xf>
    <xf numFmtId="0" fontId="7" fillId="0" borderId="97" xfId="0" applyFont="1" applyFill="1" applyBorder="1" applyAlignment="1" applyProtection="1">
      <alignment horizontal="center" vertical="center"/>
    </xf>
    <xf numFmtId="0" fontId="25" fillId="0" borderId="97" xfId="0" applyFont="1" applyFill="1" applyBorder="1" applyAlignment="1" applyProtection="1">
      <alignment horizontal="center" vertical="center"/>
      <protection locked="0"/>
    </xf>
    <xf numFmtId="0" fontId="25" fillId="0" borderId="98" xfId="0" applyFont="1" applyFill="1" applyBorder="1" applyAlignment="1" applyProtection="1">
      <alignment horizontal="center" vertical="center"/>
      <protection locked="0"/>
    </xf>
    <xf numFmtId="0" fontId="35" fillId="0" borderId="0" xfId="0" applyFont="1" applyFill="1" applyBorder="1" applyAlignment="1" applyProtection="1">
      <alignment horizontal="center" vertical="center"/>
    </xf>
    <xf numFmtId="49" fontId="25" fillId="0" borderId="100" xfId="0" applyNumberFormat="1" applyFont="1" applyFill="1" applyBorder="1" applyAlignment="1" applyProtection="1">
      <alignment horizontal="right" vertical="center"/>
    </xf>
    <xf numFmtId="0" fontId="6" fillId="0" borderId="0" xfId="0" applyFont="1" applyFill="1" applyBorder="1" applyAlignment="1" applyProtection="1">
      <alignment horizontal="center" vertical="center"/>
    </xf>
    <xf numFmtId="0" fontId="7" fillId="0" borderId="99" xfId="0" applyFont="1" applyFill="1" applyBorder="1" applyAlignment="1" applyProtection="1">
      <alignment horizontal="center" vertical="center"/>
      <protection locked="0"/>
    </xf>
    <xf numFmtId="0" fontId="25" fillId="0" borderId="89" xfId="0" applyFont="1" applyFill="1" applyBorder="1" applyAlignment="1" applyProtection="1">
      <alignment horizontal="center" vertical="center"/>
      <protection locked="0"/>
    </xf>
    <xf numFmtId="0" fontId="25" fillId="0" borderId="91" xfId="0" applyFont="1" applyFill="1" applyBorder="1" applyAlignment="1" applyProtection="1">
      <alignment horizontal="center" vertical="center"/>
      <protection locked="0"/>
    </xf>
    <xf numFmtId="0" fontId="25" fillId="0" borderId="100" xfId="0" applyFont="1" applyFill="1" applyBorder="1" applyAlignment="1" applyProtection="1">
      <alignment horizontal="left" vertical="center" indent="1"/>
    </xf>
    <xf numFmtId="49" fontId="25" fillId="0" borderId="90" xfId="0" applyNumberFormat="1" applyFont="1" applyFill="1" applyBorder="1" applyAlignment="1" applyProtection="1">
      <alignment horizontal="center" vertical="center"/>
    </xf>
    <xf numFmtId="49" fontId="20" fillId="0" borderId="0" xfId="0" applyNumberFormat="1" applyFont="1" applyFill="1" applyBorder="1" applyAlignment="1" applyProtection="1">
      <alignment vertical="center"/>
      <protection locked="0"/>
    </xf>
    <xf numFmtId="2" fontId="6" fillId="0" borderId="42" xfId="0" applyNumberFormat="1" applyFont="1" applyFill="1" applyBorder="1" applyAlignment="1" applyProtection="1">
      <alignment horizontal="center" vertical="center"/>
      <protection locked="0"/>
    </xf>
    <xf numFmtId="3" fontId="5" fillId="19" borderId="37" xfId="0" applyNumberFormat="1" applyFont="1" applyFill="1" applyBorder="1" applyAlignment="1" applyProtection="1">
      <alignment horizontal="center" vertical="center"/>
    </xf>
    <xf numFmtId="49" fontId="0" fillId="0" borderId="0" xfId="0" applyNumberFormat="1" applyFill="1"/>
    <xf numFmtId="49" fontId="0" fillId="0" borderId="0" xfId="0" applyNumberFormat="1" applyFill="1" applyAlignment="1">
      <alignment horizontal="center" vertical="center"/>
    </xf>
    <xf numFmtId="0" fontId="29" fillId="0" borderId="0" xfId="0" applyFont="1" applyFill="1" applyAlignment="1" applyProtection="1">
      <alignment wrapText="1"/>
      <protection locked="0"/>
    </xf>
    <xf numFmtId="0" fontId="0" fillId="0" borderId="0" xfId="0" applyFill="1" applyAlignment="1">
      <alignment horizontal="center"/>
    </xf>
    <xf numFmtId="0" fontId="41" fillId="0" borderId="0" xfId="0" applyFont="1" applyFill="1" applyBorder="1" applyAlignment="1" applyProtection="1">
      <alignment vertical="center"/>
    </xf>
    <xf numFmtId="3" fontId="20" fillId="0" borderId="0" xfId="0" applyNumberFormat="1" applyFont="1" applyFill="1" applyBorder="1" applyAlignment="1" applyProtection="1">
      <alignment horizontal="center"/>
    </xf>
    <xf numFmtId="0" fontId="0" fillId="0" borderId="0" xfId="0" applyFill="1" applyProtection="1"/>
    <xf numFmtId="0" fontId="0" fillId="0" borderId="0" xfId="0" applyFill="1" applyBorder="1" applyProtection="1"/>
    <xf numFmtId="0" fontId="0" fillId="0" borderId="0" xfId="0" applyFill="1" applyBorder="1" applyAlignment="1" applyProtection="1">
      <alignment wrapText="1"/>
    </xf>
    <xf numFmtId="0" fontId="0" fillId="0" borderId="0" xfId="0" applyFill="1" applyBorder="1" applyAlignment="1" applyProtection="1">
      <alignment horizontal="center"/>
    </xf>
    <xf numFmtId="0" fontId="0" fillId="0" borderId="0" xfId="0" applyFill="1" applyBorder="1" applyAlignment="1">
      <alignment wrapText="1"/>
    </xf>
    <xf numFmtId="0" fontId="0" fillId="0" borderId="0" xfId="0" applyFill="1" applyBorder="1" applyAlignment="1">
      <alignment horizontal="center"/>
    </xf>
    <xf numFmtId="0" fontId="0" fillId="0" borderId="0" xfId="0" applyFill="1" applyBorder="1"/>
    <xf numFmtId="0" fontId="22" fillId="0" borderId="0" xfId="0" applyFont="1" applyFill="1" applyBorder="1" applyAlignment="1" applyProtection="1">
      <alignment horizontal="center" vertical="center"/>
    </xf>
    <xf numFmtId="0" fontId="26" fillId="0" borderId="0" xfId="0" applyFont="1" applyFill="1" applyBorder="1" applyAlignment="1" applyProtection="1">
      <alignment horizontal="center" vertical="center"/>
    </xf>
    <xf numFmtId="3" fontId="26" fillId="0" borderId="0" xfId="0" applyNumberFormat="1" applyFont="1" applyFill="1" applyBorder="1" applyAlignment="1" applyProtection="1">
      <alignment horizontal="center" vertical="center"/>
    </xf>
    <xf numFmtId="3" fontId="6" fillId="0" borderId="0" xfId="0" applyNumberFormat="1" applyFont="1" applyFill="1" applyBorder="1" applyAlignment="1" applyProtection="1">
      <alignment horizontal="center" vertical="center"/>
    </xf>
    <xf numFmtId="3" fontId="2" fillId="0" borderId="0" xfId="0" applyNumberFormat="1" applyFont="1" applyFill="1" applyBorder="1" applyAlignment="1" applyProtection="1">
      <alignment horizontal="center" vertical="center"/>
    </xf>
    <xf numFmtId="10" fontId="21" fillId="0" borderId="0" xfId="0" applyNumberFormat="1" applyFont="1" applyFill="1" applyAlignment="1" applyProtection="1">
      <alignment horizontal="center"/>
      <protection locked="0"/>
    </xf>
    <xf numFmtId="3" fontId="21" fillId="0" borderId="0" xfId="0" applyNumberFormat="1" applyFont="1" applyFill="1" applyBorder="1" applyAlignment="1" applyProtection="1">
      <alignment horizontal="center"/>
    </xf>
    <xf numFmtId="10" fontId="21" fillId="0" borderId="0" xfId="0" applyNumberFormat="1" applyFont="1" applyFill="1" applyAlignment="1" applyProtection="1">
      <alignment horizontal="center"/>
    </xf>
    <xf numFmtId="10" fontId="6" fillId="5" borderId="48" xfId="0" applyNumberFormat="1" applyFont="1" applyFill="1" applyBorder="1" applyAlignment="1" applyProtection="1">
      <alignment horizontal="center" vertical="center"/>
    </xf>
    <xf numFmtId="10" fontId="6" fillId="0" borderId="42" xfId="0" applyNumberFormat="1" applyFont="1" applyFill="1" applyBorder="1" applyAlignment="1" applyProtection="1">
      <alignment horizontal="center" vertical="center"/>
    </xf>
    <xf numFmtId="0" fontId="25" fillId="0" borderId="0" xfId="0" applyFont="1" applyFill="1" applyBorder="1" applyAlignment="1" applyProtection="1">
      <alignment horizontal="center" wrapText="1"/>
    </xf>
    <xf numFmtId="0" fontId="25" fillId="0" borderId="0" xfId="0" applyFont="1" applyFill="1" applyBorder="1" applyAlignment="1" applyProtection="1">
      <alignment horizontal="center" vertical="top" wrapText="1"/>
    </xf>
    <xf numFmtId="3" fontId="25" fillId="0" borderId="0" xfId="0" applyNumberFormat="1" applyFont="1" applyFill="1" applyBorder="1" applyAlignment="1" applyProtection="1">
      <alignment horizontal="center"/>
      <protection locked="0"/>
    </xf>
    <xf numFmtId="0" fontId="0" fillId="2" borderId="12" xfId="0" applyFill="1" applyBorder="1" applyAlignment="1" applyProtection="1">
      <alignment wrapText="1"/>
    </xf>
    <xf numFmtId="166" fontId="76" fillId="19" borderId="46" xfId="0" applyNumberFormat="1" applyFont="1" applyFill="1" applyBorder="1" applyAlignment="1" applyProtection="1">
      <alignment horizontal="center" vertical="center" wrapText="1"/>
    </xf>
    <xf numFmtId="3" fontId="64" fillId="19" borderId="36" xfId="0" applyNumberFormat="1" applyFont="1" applyFill="1" applyBorder="1" applyAlignment="1" applyProtection="1">
      <alignment horizontal="center" vertical="center"/>
    </xf>
    <xf numFmtId="49" fontId="8" fillId="15" borderId="65" xfId="0" applyNumberFormat="1" applyFont="1" applyFill="1" applyBorder="1" applyAlignment="1" applyProtection="1">
      <alignment horizontal="center" vertical="center" wrapText="1"/>
    </xf>
    <xf numFmtId="49" fontId="37" fillId="17" borderId="65" xfId="0" applyNumberFormat="1" applyFont="1" applyFill="1" applyBorder="1" applyAlignment="1" applyProtection="1">
      <alignment horizontal="center" vertical="center" wrapText="1"/>
    </xf>
    <xf numFmtId="49" fontId="25" fillId="0" borderId="0" xfId="0" applyNumberFormat="1" applyFont="1" applyFill="1" applyBorder="1" applyAlignment="1" applyProtection="1">
      <alignment horizontal="left" vertical="center" wrapText="1"/>
      <protection locked="0"/>
    </xf>
    <xf numFmtId="49" fontId="37" fillId="2" borderId="66" xfId="0" applyNumberFormat="1" applyFont="1" applyFill="1" applyBorder="1" applyAlignment="1" applyProtection="1">
      <alignment horizontal="center" vertical="center" wrapText="1"/>
    </xf>
    <xf numFmtId="49" fontId="37" fillId="2" borderId="45" xfId="0" applyNumberFormat="1" applyFont="1" applyFill="1" applyBorder="1" applyAlignment="1" applyProtection="1">
      <alignment horizontal="center" vertical="center" wrapText="1"/>
    </xf>
    <xf numFmtId="49" fontId="37" fillId="9" borderId="59" xfId="0" applyNumberFormat="1" applyFont="1" applyFill="1" applyBorder="1" applyAlignment="1" applyProtection="1">
      <alignment horizontal="left" vertical="center" wrapText="1"/>
    </xf>
    <xf numFmtId="49" fontId="37" fillId="12" borderId="137" xfId="0" applyNumberFormat="1" applyFont="1" applyFill="1" applyBorder="1" applyAlignment="1" applyProtection="1">
      <alignment horizontal="center" vertical="center"/>
    </xf>
    <xf numFmtId="49" fontId="37" fillId="12" borderId="75" xfId="0" applyNumberFormat="1" applyFont="1" applyFill="1" applyBorder="1" applyAlignment="1" applyProtection="1">
      <alignment horizontal="center" vertical="center"/>
    </xf>
    <xf numFmtId="166" fontId="8" fillId="12" borderId="138" xfId="0" applyNumberFormat="1" applyFont="1" applyFill="1" applyBorder="1" applyAlignment="1" applyProtection="1">
      <alignment horizontal="center" vertical="center"/>
    </xf>
    <xf numFmtId="166" fontId="7" fillId="12" borderId="76" xfId="0" applyNumberFormat="1" applyFont="1" applyFill="1" applyBorder="1" applyAlignment="1" applyProtection="1">
      <alignment horizontal="center" vertical="center"/>
    </xf>
    <xf numFmtId="49" fontId="55" fillId="2" borderId="7" xfId="0" applyNumberFormat="1" applyFont="1" applyFill="1" applyBorder="1" applyAlignment="1" applyProtection="1">
      <alignment horizontal="left"/>
    </xf>
    <xf numFmtId="0" fontId="55" fillId="2" borderId="7" xfId="0" applyFont="1" applyFill="1" applyBorder="1" applyProtection="1"/>
    <xf numFmtId="49" fontId="34" fillId="7" borderId="74" xfId="0" applyNumberFormat="1" applyFont="1" applyFill="1" applyBorder="1" applyAlignment="1" applyProtection="1">
      <alignment horizontal="center" vertical="center" wrapText="1"/>
    </xf>
    <xf numFmtId="49" fontId="21" fillId="0" borderId="39" xfId="0" applyNumberFormat="1" applyFont="1" applyFill="1" applyBorder="1" applyAlignment="1" applyProtection="1">
      <alignment horizontal="left" vertical="center" wrapText="1" indent="1"/>
      <protection locked="0"/>
    </xf>
    <xf numFmtId="49" fontId="34" fillId="16" borderId="46" xfId="0" applyNumberFormat="1" applyFont="1" applyFill="1" applyBorder="1" applyAlignment="1" applyProtection="1">
      <alignment horizontal="center" vertical="center" wrapText="1"/>
    </xf>
    <xf numFmtId="49" fontId="34" fillId="17" borderId="64" xfId="0" applyNumberFormat="1" applyFont="1" applyFill="1" applyBorder="1" applyAlignment="1" applyProtection="1">
      <alignment horizontal="center" vertical="center" wrapText="1"/>
    </xf>
    <xf numFmtId="49" fontId="25" fillId="0" borderId="0" xfId="0" applyNumberFormat="1" applyFont="1" applyFill="1" applyBorder="1" applyAlignment="1" applyProtection="1">
      <alignment horizontal="left" vertical="center" wrapText="1"/>
    </xf>
    <xf numFmtId="49" fontId="79" fillId="0" borderId="0" xfId="0" applyNumberFormat="1" applyFont="1" applyFill="1" applyBorder="1" applyAlignment="1" applyProtection="1">
      <alignment horizontal="left" vertical="top" wrapText="1"/>
    </xf>
    <xf numFmtId="49" fontId="25" fillId="14" borderId="38" xfId="0" applyNumberFormat="1" applyFont="1" applyFill="1" applyBorder="1" applyAlignment="1" applyProtection="1">
      <alignment horizontal="left" wrapText="1"/>
      <protection locked="0"/>
    </xf>
    <xf numFmtId="49" fontId="55" fillId="2" borderId="12" xfId="0" applyNumberFormat="1" applyFont="1" applyFill="1" applyBorder="1" applyAlignment="1" applyProtection="1">
      <alignment horizontal="left"/>
    </xf>
    <xf numFmtId="0" fontId="37" fillId="7" borderId="111" xfId="0" applyFont="1" applyFill="1" applyBorder="1" applyAlignment="1" applyProtection="1">
      <alignment horizontal="center" vertical="center" wrapText="1"/>
    </xf>
    <xf numFmtId="0" fontId="37" fillId="7" borderId="112" xfId="0" applyFont="1" applyFill="1" applyBorder="1" applyAlignment="1" applyProtection="1">
      <alignment horizontal="center" vertical="center" wrapText="1"/>
    </xf>
    <xf numFmtId="0" fontId="36" fillId="18" borderId="113" xfId="0" applyFont="1" applyFill="1" applyBorder="1" applyAlignment="1" applyProtection="1">
      <alignment horizontal="center" vertical="center" wrapText="1"/>
    </xf>
    <xf numFmtId="0" fontId="36" fillId="18" borderId="44" xfId="0" applyFont="1" applyFill="1" applyBorder="1" applyAlignment="1" applyProtection="1">
      <alignment horizontal="center" vertical="center" wrapText="1"/>
    </xf>
    <xf numFmtId="0" fontId="36" fillId="18" borderId="114" xfId="0" applyFont="1" applyFill="1" applyBorder="1" applyAlignment="1" applyProtection="1">
      <alignment horizontal="center" vertical="center" wrapText="1"/>
    </xf>
    <xf numFmtId="0" fontId="7" fillId="0" borderId="115" xfId="0" applyFont="1" applyFill="1" applyBorder="1" applyAlignment="1" applyProtection="1">
      <alignment horizontal="left" vertical="center" indent="1"/>
    </xf>
    <xf numFmtId="0" fontId="24" fillId="13" borderId="44" xfId="0" applyFont="1" applyFill="1" applyBorder="1" applyAlignment="1" applyProtection="1">
      <alignment horizontal="center" vertical="center"/>
    </xf>
    <xf numFmtId="164" fontId="36" fillId="21" borderId="116" xfId="0" applyNumberFormat="1" applyFont="1" applyFill="1" applyBorder="1" applyAlignment="1" applyProtection="1">
      <alignment horizontal="center" vertical="center" wrapText="1"/>
    </xf>
    <xf numFmtId="164" fontId="36" fillId="21" borderId="77" xfId="0" applyNumberFormat="1" applyFont="1" applyFill="1" applyBorder="1" applyAlignment="1" applyProtection="1">
      <alignment horizontal="center" vertical="center" wrapText="1"/>
    </xf>
    <xf numFmtId="164" fontId="36" fillId="21" borderId="117" xfId="0" applyNumberFormat="1" applyFont="1" applyFill="1" applyBorder="1" applyAlignment="1" applyProtection="1">
      <alignment horizontal="center" vertical="center" wrapText="1"/>
    </xf>
    <xf numFmtId="0" fontId="36" fillId="22" borderId="44" xfId="0" applyFont="1" applyFill="1" applyBorder="1" applyAlignment="1" applyProtection="1">
      <alignment horizontal="center" vertical="center" wrapText="1"/>
    </xf>
    <xf numFmtId="0" fontId="35" fillId="0" borderId="118" xfId="0" applyFont="1" applyFill="1" applyBorder="1" applyAlignment="1" applyProtection="1">
      <alignment horizontal="left" indent="2"/>
    </xf>
    <xf numFmtId="0" fontId="35" fillId="0" borderId="119" xfId="0" applyFont="1" applyFill="1" applyBorder="1" applyAlignment="1" applyProtection="1">
      <alignment horizontal="left" indent="2"/>
    </xf>
    <xf numFmtId="0" fontId="35" fillId="0" borderId="88" xfId="0" applyFont="1" applyFill="1" applyBorder="1" applyAlignment="1" applyProtection="1">
      <alignment horizontal="left" indent="2"/>
    </xf>
    <xf numFmtId="0" fontId="35" fillId="0" borderId="120" xfId="0" applyFont="1" applyFill="1" applyBorder="1" applyAlignment="1" applyProtection="1">
      <alignment horizontal="center"/>
    </xf>
    <xf numFmtId="0" fontId="35" fillId="0" borderId="121" xfId="0" applyFont="1" applyFill="1" applyBorder="1" applyAlignment="1" applyProtection="1">
      <alignment horizontal="center"/>
    </xf>
    <xf numFmtId="0" fontId="24" fillId="13" borderId="122" xfId="0" applyFont="1" applyFill="1" applyBorder="1" applyAlignment="1" applyProtection="1">
      <alignment horizontal="center" vertical="center"/>
    </xf>
    <xf numFmtId="0" fontId="24" fillId="13" borderId="45" xfId="0" applyFont="1" applyFill="1" applyBorder="1" applyAlignment="1" applyProtection="1">
      <alignment horizontal="center" vertical="center"/>
    </xf>
    <xf numFmtId="0" fontId="35" fillId="0" borderId="118" xfId="0" applyFont="1" applyFill="1" applyBorder="1" applyAlignment="1" applyProtection="1">
      <alignment horizontal="center"/>
    </xf>
    <xf numFmtId="0" fontId="35" fillId="0" borderId="119" xfId="0" applyFont="1" applyFill="1" applyBorder="1" applyAlignment="1" applyProtection="1">
      <alignment horizontal="center"/>
    </xf>
    <xf numFmtId="0" fontId="2" fillId="0" borderId="102" xfId="0" applyFont="1" applyFill="1" applyBorder="1" applyAlignment="1" applyProtection="1">
      <alignment horizontal="center" vertical="center"/>
    </xf>
    <xf numFmtId="0" fontId="2" fillId="0" borderId="99" xfId="0" applyFont="1" applyFill="1" applyBorder="1" applyAlignment="1" applyProtection="1">
      <alignment horizontal="center" vertical="center"/>
    </xf>
    <xf numFmtId="0" fontId="36" fillId="23" borderId="123" xfId="0" applyFont="1" applyFill="1" applyBorder="1" applyAlignment="1" applyProtection="1">
      <alignment horizontal="center" vertical="center" wrapText="1"/>
    </xf>
    <xf numFmtId="0" fontId="45" fillId="23" borderId="45" xfId="0" applyFont="1" applyFill="1" applyBorder="1" applyAlignment="1" applyProtection="1">
      <alignment horizontal="center" vertical="center"/>
    </xf>
    <xf numFmtId="49" fontId="25" fillId="0" borderId="0" xfId="0" applyNumberFormat="1" applyFont="1" applyFill="1" applyBorder="1" applyAlignment="1" applyProtection="1">
      <alignment horizontal="left" vertical="center"/>
    </xf>
    <xf numFmtId="164" fontId="46" fillId="21" borderId="124" xfId="0" applyNumberFormat="1" applyFont="1" applyFill="1" applyBorder="1" applyAlignment="1" applyProtection="1">
      <alignment horizontal="center" vertical="center" wrapText="1"/>
    </xf>
    <xf numFmtId="164" fontId="46" fillId="21" borderId="125" xfId="0" applyNumberFormat="1" applyFont="1" applyFill="1" applyBorder="1" applyAlignment="1" applyProtection="1">
      <alignment horizontal="center" vertical="center" wrapText="1"/>
    </xf>
    <xf numFmtId="164" fontId="46" fillId="21" borderId="126" xfId="0" applyNumberFormat="1" applyFont="1" applyFill="1" applyBorder="1" applyAlignment="1" applyProtection="1">
      <alignment horizontal="center" vertical="center" wrapText="1"/>
    </xf>
    <xf numFmtId="0" fontId="36" fillId="22" borderId="127" xfId="0" applyFont="1" applyFill="1" applyBorder="1" applyAlignment="1" applyProtection="1">
      <alignment horizontal="center" vertical="center" wrapText="1"/>
    </xf>
    <xf numFmtId="0" fontId="36" fillId="22" borderId="45" xfId="0" applyFont="1" applyFill="1" applyBorder="1" applyAlignment="1" applyProtection="1">
      <alignment horizontal="center" vertical="center" wrapText="1"/>
    </xf>
    <xf numFmtId="0" fontId="47" fillId="0" borderId="128" xfId="0" applyFont="1" applyFill="1" applyBorder="1" applyAlignment="1" applyProtection="1">
      <alignment horizontal="left" vertical="center"/>
    </xf>
    <xf numFmtId="0" fontId="47" fillId="0" borderId="129" xfId="0" applyFont="1" applyFill="1" applyBorder="1" applyAlignment="1" applyProtection="1">
      <alignment horizontal="left" vertical="center"/>
    </xf>
    <xf numFmtId="49" fontId="12" fillId="0" borderId="0" xfId="0" applyNumberFormat="1" applyFont="1" applyFill="1" applyBorder="1" applyAlignment="1" applyProtection="1">
      <alignment horizontal="left"/>
    </xf>
    <xf numFmtId="49" fontId="12" fillId="0" borderId="37" xfId="0" applyNumberFormat="1" applyFont="1" applyFill="1" applyBorder="1" applyAlignment="1" applyProtection="1">
      <alignment horizontal="left"/>
    </xf>
    <xf numFmtId="49" fontId="25" fillId="0" borderId="85" xfId="0" applyNumberFormat="1" applyFont="1" applyFill="1" applyBorder="1" applyAlignment="1" applyProtection="1">
      <alignment horizontal="left" vertical="center"/>
    </xf>
    <xf numFmtId="0" fontId="7" fillId="0" borderId="102" xfId="0" applyFont="1" applyFill="1" applyBorder="1" applyAlignment="1" applyProtection="1">
      <alignment horizontal="center" vertical="center"/>
    </xf>
    <xf numFmtId="0" fontId="7" fillId="0" borderId="99" xfId="0" applyFont="1" applyFill="1" applyBorder="1" applyAlignment="1" applyProtection="1">
      <alignment horizontal="center" vertical="center"/>
    </xf>
    <xf numFmtId="49" fontId="35" fillId="0" borderId="100" xfId="0" applyNumberFormat="1" applyFont="1" applyFill="1" applyBorder="1" applyAlignment="1" applyProtection="1">
      <alignment horizontal="center" vertical="center"/>
    </xf>
    <xf numFmtId="49" fontId="35" fillId="0" borderId="101" xfId="0" applyNumberFormat="1" applyFont="1" applyFill="1" applyBorder="1" applyAlignment="1" applyProtection="1">
      <alignment horizontal="center" vertical="center"/>
    </xf>
    <xf numFmtId="0" fontId="36" fillId="23" borderId="44" xfId="0" applyFont="1" applyFill="1" applyBorder="1" applyAlignment="1" applyProtection="1">
      <alignment horizontal="center" vertical="center" wrapText="1"/>
    </xf>
    <xf numFmtId="164" fontId="36" fillId="21" borderId="44" xfId="0" applyNumberFormat="1" applyFont="1" applyFill="1" applyBorder="1" applyAlignment="1" applyProtection="1">
      <alignment horizontal="center" vertical="center" wrapText="1"/>
    </xf>
    <xf numFmtId="0" fontId="24" fillId="13" borderId="0" xfId="0" applyFont="1" applyFill="1" applyBorder="1" applyAlignment="1" applyProtection="1">
      <alignment horizontal="center" vertical="center"/>
    </xf>
    <xf numFmtId="0" fontId="36" fillId="23" borderId="0" xfId="0" applyFont="1" applyFill="1" applyBorder="1" applyAlignment="1" applyProtection="1">
      <alignment horizontal="center" vertical="center" wrapText="1"/>
    </xf>
    <xf numFmtId="164" fontId="36" fillId="21" borderId="0" xfId="0" applyNumberFormat="1" applyFont="1" applyFill="1" applyBorder="1" applyAlignment="1" applyProtection="1">
      <alignment horizontal="center" vertical="center" wrapText="1"/>
    </xf>
    <xf numFmtId="0" fontId="36" fillId="22" borderId="0" xfId="0" applyFont="1" applyFill="1" applyBorder="1" applyAlignment="1" applyProtection="1">
      <alignment horizontal="center" vertical="center" wrapText="1"/>
    </xf>
    <xf numFmtId="0" fontId="35" fillId="0" borderId="130" xfId="0" applyFont="1" applyFill="1" applyBorder="1" applyAlignment="1" applyProtection="1">
      <alignment horizontal="right" vertical="center" wrapText="1" indent="1"/>
    </xf>
    <xf numFmtId="0" fontId="35" fillId="0" borderId="103" xfId="0" applyFont="1" applyFill="1" applyBorder="1" applyAlignment="1" applyProtection="1">
      <alignment horizontal="right" vertical="center" wrapText="1" indent="1"/>
    </xf>
    <xf numFmtId="49" fontId="35" fillId="0" borderId="109" xfId="0" applyNumberFormat="1" applyFont="1" applyFill="1" applyBorder="1" applyAlignment="1" applyProtection="1">
      <alignment horizontal="center" vertical="center"/>
    </xf>
    <xf numFmtId="49" fontId="35" fillId="0" borderId="110" xfId="0" applyNumberFormat="1" applyFont="1" applyFill="1" applyBorder="1" applyAlignment="1" applyProtection="1">
      <alignment horizontal="center" vertical="center"/>
    </xf>
    <xf numFmtId="0" fontId="7" fillId="0" borderId="128" xfId="0" applyFont="1" applyFill="1" applyBorder="1" applyAlignment="1" applyProtection="1">
      <alignment horizontal="left" vertical="center"/>
    </xf>
    <xf numFmtId="0" fontId="7" fillId="0" borderId="129" xfId="0" applyFont="1" applyFill="1" applyBorder="1" applyAlignment="1" applyProtection="1">
      <alignment horizontal="left" vertical="center"/>
    </xf>
    <xf numFmtId="49" fontId="24" fillId="13" borderId="0" xfId="0" applyNumberFormat="1" applyFont="1" applyFill="1" applyBorder="1" applyAlignment="1" applyProtection="1">
      <alignment horizontal="center" vertical="center"/>
    </xf>
    <xf numFmtId="49" fontId="36" fillId="21" borderId="0" xfId="0" applyNumberFormat="1" applyFont="1" applyFill="1" applyBorder="1" applyAlignment="1" applyProtection="1">
      <alignment horizontal="center" vertical="center" wrapText="1"/>
    </xf>
    <xf numFmtId="49" fontId="36" fillId="22" borderId="0" xfId="0" applyNumberFormat="1" applyFont="1" applyFill="1" applyBorder="1" applyAlignment="1" applyProtection="1">
      <alignment horizontal="center" vertical="center"/>
    </xf>
    <xf numFmtId="0" fontId="35" fillId="0" borderId="96" xfId="0" applyFont="1" applyFill="1" applyBorder="1" applyAlignment="1" applyProtection="1">
      <alignment horizontal="center" vertical="center"/>
    </xf>
    <xf numFmtId="0" fontId="35" fillId="0" borderId="97" xfId="0" applyFont="1" applyFill="1" applyBorder="1" applyAlignment="1" applyProtection="1">
      <alignment horizontal="center" vertical="center"/>
    </xf>
    <xf numFmtId="0" fontId="7" fillId="0" borderId="102" xfId="0" applyFont="1" applyFill="1" applyBorder="1" applyAlignment="1" applyProtection="1">
      <alignment horizontal="center" vertical="center"/>
      <protection locked="0"/>
    </xf>
    <xf numFmtId="0" fontId="7" fillId="0" borderId="99" xfId="0" applyFont="1" applyFill="1" applyBorder="1" applyAlignment="1" applyProtection="1">
      <alignment horizontal="center" vertical="center"/>
      <protection locked="0"/>
    </xf>
    <xf numFmtId="49" fontId="36" fillId="23" borderId="0" xfId="0" applyNumberFormat="1" applyFont="1" applyFill="1" applyBorder="1" applyAlignment="1" applyProtection="1">
      <alignment horizontal="center" vertical="center"/>
    </xf>
    <xf numFmtId="49" fontId="36" fillId="21" borderId="131" xfId="0" applyNumberFormat="1" applyFont="1" applyFill="1" applyBorder="1" applyAlignment="1" applyProtection="1">
      <alignment horizontal="center" vertical="center" wrapText="1"/>
      <protection hidden="1"/>
    </xf>
    <xf numFmtId="49" fontId="36" fillId="21" borderId="93" xfId="0" applyNumberFormat="1" applyFont="1" applyFill="1" applyBorder="1" applyAlignment="1" applyProtection="1">
      <alignment horizontal="center" vertical="center" wrapText="1"/>
      <protection hidden="1"/>
    </xf>
    <xf numFmtId="49" fontId="44" fillId="13" borderId="93" xfId="0" applyNumberFormat="1" applyFont="1" applyFill="1" applyBorder="1" applyAlignment="1" applyProtection="1">
      <alignment horizontal="center" vertical="center"/>
      <protection hidden="1"/>
    </xf>
    <xf numFmtId="49" fontId="44" fillId="13" borderId="0" xfId="0" applyNumberFormat="1" applyFont="1" applyFill="1" applyBorder="1" applyAlignment="1" applyProtection="1">
      <alignment horizontal="center" vertical="center"/>
      <protection hidden="1"/>
    </xf>
    <xf numFmtId="49" fontId="36" fillId="18" borderId="132" xfId="0" applyNumberFormat="1" applyFont="1" applyFill="1" applyBorder="1" applyAlignment="1" applyProtection="1">
      <alignment horizontal="center" vertical="center" wrapText="1"/>
      <protection hidden="1"/>
    </xf>
    <xf numFmtId="49" fontId="36" fillId="18" borderId="93" xfId="0" applyNumberFormat="1" applyFont="1" applyFill="1" applyBorder="1" applyAlignment="1" applyProtection="1">
      <alignment horizontal="center" vertical="center" wrapText="1"/>
      <protection hidden="1"/>
    </xf>
    <xf numFmtId="49" fontId="36" fillId="21" borderId="133" xfId="0" applyNumberFormat="1" applyFont="1" applyFill="1" applyBorder="1" applyAlignment="1" applyProtection="1">
      <alignment horizontal="center" vertical="center" wrapText="1"/>
      <protection hidden="1"/>
    </xf>
    <xf numFmtId="49" fontId="36" fillId="21" borderId="0" xfId="0" applyNumberFormat="1" applyFont="1" applyFill="1" applyBorder="1" applyAlignment="1" applyProtection="1">
      <alignment horizontal="center" vertical="center" wrapText="1"/>
      <protection hidden="1"/>
    </xf>
    <xf numFmtId="49" fontId="36" fillId="22" borderId="93" xfId="0" applyNumberFormat="1" applyFont="1" applyFill="1" applyBorder="1" applyAlignment="1" applyProtection="1">
      <alignment horizontal="center" vertical="center" wrapText="1"/>
      <protection hidden="1"/>
    </xf>
    <xf numFmtId="49" fontId="25" fillId="14" borderId="0" xfId="0" applyNumberFormat="1" applyFont="1" applyFill="1" applyBorder="1" applyAlignment="1" applyProtection="1">
      <alignment horizontal="left" vertical="top" wrapText="1"/>
    </xf>
    <xf numFmtId="0" fontId="34" fillId="5" borderId="36" xfId="0" applyFont="1" applyFill="1" applyBorder="1" applyAlignment="1" applyProtection="1">
      <alignment horizontal="center" vertical="center" wrapText="1"/>
    </xf>
    <xf numFmtId="0" fontId="34" fillId="5" borderId="60" xfId="0" applyFont="1" applyFill="1" applyBorder="1" applyAlignment="1" applyProtection="1">
      <alignment horizontal="center" vertical="center" wrapText="1"/>
    </xf>
    <xf numFmtId="0" fontId="34" fillId="5" borderId="134" xfId="0" applyFont="1" applyFill="1" applyBorder="1" applyAlignment="1" applyProtection="1">
      <alignment horizontal="center" vertical="center" wrapText="1"/>
    </xf>
    <xf numFmtId="0" fontId="34" fillId="5" borderId="135" xfId="0" applyFont="1" applyFill="1" applyBorder="1" applyAlignment="1" applyProtection="1">
      <alignment horizontal="center" vertical="center" wrapText="1"/>
    </xf>
    <xf numFmtId="0" fontId="34" fillId="5" borderId="136" xfId="0" applyFont="1" applyFill="1" applyBorder="1" applyAlignment="1" applyProtection="1">
      <alignment horizontal="center" vertical="center" wrapText="1"/>
    </xf>
  </cellXfs>
  <cellStyles count="10">
    <cellStyle name="Comma" xfId="4"/>
    <cellStyle name="Comma [0]" xfId="5"/>
    <cellStyle name="Currency" xfId="2"/>
    <cellStyle name="Currency [0]" xfId="3"/>
    <cellStyle name="Followed Hyperlink" xfId="9"/>
    <cellStyle name="Hyperlink" xfId="8"/>
    <cellStyle name="Normal" xfId="0" builtinId="0"/>
    <cellStyle name="Normal 3 2" xfId="6"/>
    <cellStyle name="Normal 4" xfId="7"/>
    <cellStyle name="Percent" xfId="1"/>
  </cellStyles>
  <dxfs count="37">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wmf"/><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2409825</xdr:colOff>
      <xdr:row>0</xdr:row>
      <xdr:rowOff>133350</xdr:rowOff>
    </xdr:from>
    <xdr:to>
      <xdr:col>1</xdr:col>
      <xdr:colOff>5124450</xdr:colOff>
      <xdr:row>6</xdr:row>
      <xdr:rowOff>123825</xdr:rowOff>
    </xdr:to>
    <xdr:pic>
      <xdr:nvPicPr>
        <xdr:cNvPr id="1025" name="Picture 1" descr="Envision Logo_PMS"/>
        <xdr:cNvPicPr>
          <a:picLocks noChangeAspect="1"/>
        </xdr:cNvPicPr>
      </xdr:nvPicPr>
      <xdr:blipFill>
        <a:blip xmlns:r="http://schemas.openxmlformats.org/officeDocument/2006/relationships" r:embed="rId1" cstate="print"/>
        <a:stretch>
          <a:fillRect/>
        </a:stretch>
      </xdr:blipFill>
      <xdr:spPr bwMode="auto">
        <a:xfrm>
          <a:off x="2790825" y="133350"/>
          <a:ext cx="2714625" cy="1133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47625</xdr:colOff>
      <xdr:row>0</xdr:row>
      <xdr:rowOff>123825</xdr:rowOff>
    </xdr:from>
    <xdr:to>
      <xdr:col>1</xdr:col>
      <xdr:colOff>1562100</xdr:colOff>
      <xdr:row>5</xdr:row>
      <xdr:rowOff>133350</xdr:rowOff>
    </xdr:to>
    <xdr:pic>
      <xdr:nvPicPr>
        <xdr:cNvPr id="1026" name="Picture 2" descr="USAID Horizontal_RGB_600.bmp"/>
        <xdr:cNvPicPr>
          <a:picLocks noChangeAspect="1"/>
        </xdr:cNvPicPr>
      </xdr:nvPicPr>
      <xdr:blipFill>
        <a:blip xmlns:r="http://schemas.openxmlformats.org/officeDocument/2006/relationships" r:embed="rId2" cstate="print"/>
        <a:stretch>
          <a:fillRect/>
        </a:stretch>
      </xdr:blipFill>
      <xdr:spPr bwMode="auto">
        <a:xfrm>
          <a:off x="47625" y="123825"/>
          <a:ext cx="2600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5305425</xdr:colOff>
      <xdr:row>0</xdr:row>
      <xdr:rowOff>38100</xdr:rowOff>
    </xdr:from>
    <xdr:to>
      <xdr:col>1</xdr:col>
      <xdr:colOff>7162800</xdr:colOff>
      <xdr:row>6</xdr:row>
      <xdr:rowOff>28575</xdr:rowOff>
    </xdr:to>
    <xdr:pic>
      <xdr:nvPicPr>
        <xdr:cNvPr id="1027" name="Picture 3" descr="RTI_653_1in_tranPA"/>
        <xdr:cNvPicPr>
          <a:picLocks noChangeAspect="1"/>
        </xdr:cNvPicPr>
      </xdr:nvPicPr>
      <xdr:blipFill>
        <a:blip xmlns:r="http://schemas.openxmlformats.org/officeDocument/2006/relationships" r:embed="rId3" cstate="print"/>
        <a:stretch>
          <a:fillRect/>
        </a:stretch>
      </xdr:blipFill>
      <xdr:spPr bwMode="auto">
        <a:xfrm>
          <a:off x="5686425" y="38100"/>
          <a:ext cx="1857375" cy="1133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Y:\Users\hfrawley\AppData\Local\Microsoft\Windows\Temporary%20Internet%20Files\Content.Outlook\ZXLQ15IC\Country%20work%20book_Program_V2_jf-7-30-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 downs"/>
      <sheetName val="ENVISION"/>
      <sheetName val="Country"/>
      <sheetName val="Geography"/>
      <sheetName val="Training"/>
      <sheetName val="M&amp;E "/>
      <sheetName val="Drug donations"/>
      <sheetName val="Other donations"/>
      <sheetName val="Historical-calendar"/>
      <sheetName val="FY Tx-all funding"/>
      <sheetName val="SAEs"/>
      <sheetName val="Process"/>
      <sheetName val="Snapshot-Natl"/>
      <sheetName val="Snapshot-District"/>
      <sheetName val="Version"/>
    </sheetNames>
    <sheetDataSet>
      <sheetData sheetId="0">
        <row r="25">
          <cell r="B25" t="str">
            <v>LF baseline sentinel site</v>
          </cell>
        </row>
        <row r="26">
          <cell r="B26" t="str">
            <v>LF baseline spot check</v>
          </cell>
        </row>
        <row r="27">
          <cell r="B27" t="str">
            <v>LF midterm sentinel site</v>
          </cell>
        </row>
        <row r="28">
          <cell r="B28" t="str">
            <v>LF midterm spot check</v>
          </cell>
        </row>
        <row r="29">
          <cell r="B29" t="str">
            <v>LF Pre-TAS sentinel site</v>
          </cell>
        </row>
        <row r="30">
          <cell r="B30" t="str">
            <v>LF Pre-TAS spot-check site</v>
          </cell>
        </row>
        <row r="31">
          <cell r="B31" t="str">
            <v>LF Transmission Assessment Survey (TAS)</v>
          </cell>
        </row>
        <row r="32">
          <cell r="B32" t="str">
            <v>Oncho epidemiological assessment</v>
          </cell>
        </row>
        <row r="33">
          <cell r="B33" t="str">
            <v>Schisto sentinel site</v>
          </cell>
        </row>
        <row r="34">
          <cell r="B34" t="str">
            <v>STH sentinel site</v>
          </cell>
        </row>
        <row r="35">
          <cell r="B35" t="str">
            <v>Trachoma impact survey</v>
          </cell>
        </row>
        <row r="36">
          <cell r="B36" t="str">
            <v>Post-MDA coverage survey</v>
          </cell>
        </row>
        <row r="37">
          <cell r="B37" t="str">
            <v>Post-MDA surveillance</v>
          </cell>
        </row>
        <row r="38">
          <cell r="B38" t="str">
            <v>KAP survey</v>
          </cell>
        </row>
        <row r="39">
          <cell r="B39" t="str">
            <v>Other (Please Specify)</v>
          </cell>
        </row>
        <row r="56">
          <cell r="B56">
            <v>0</v>
          </cell>
        </row>
        <row r="57">
          <cell r="B57">
            <v>1</v>
          </cell>
        </row>
        <row r="58">
          <cell r="B58">
            <v>2</v>
          </cell>
        </row>
        <row r="59">
          <cell r="B59">
            <v>3</v>
          </cell>
        </row>
        <row r="60">
          <cell r="B60">
            <v>4</v>
          </cell>
        </row>
        <row r="61">
          <cell r="B61">
            <v>5</v>
          </cell>
        </row>
        <row r="64">
          <cell r="B64" t="str">
            <v>LF</v>
          </cell>
        </row>
        <row r="65">
          <cell r="B65" t="str">
            <v>Oncho</v>
          </cell>
        </row>
        <row r="66">
          <cell r="B66" t="str">
            <v>Schisto</v>
          </cell>
        </row>
        <row r="67">
          <cell r="B67" t="str">
            <v>STH</v>
          </cell>
        </row>
        <row r="68">
          <cell r="B68" t="str">
            <v>Trachoma</v>
          </cell>
        </row>
        <row r="69">
          <cell r="B69" t="str">
            <v>All Applicable Diseases</v>
          </cell>
        </row>
        <row r="72">
          <cell r="B72" t="str">
            <v>ALB</v>
          </cell>
        </row>
        <row r="73">
          <cell r="B73" t="str">
            <v>DEC</v>
          </cell>
        </row>
        <row r="74">
          <cell r="B74" t="str">
            <v>IVM</v>
          </cell>
        </row>
        <row r="75">
          <cell r="B75" t="str">
            <v>MBD</v>
          </cell>
        </row>
        <row r="76">
          <cell r="B76" t="str">
            <v>PZQ</v>
          </cell>
        </row>
        <row r="77">
          <cell r="B77" t="str">
            <v>Tetra</v>
          </cell>
        </row>
        <row r="78">
          <cell r="B78" t="str">
            <v>Zithro (POS)</v>
          </cell>
        </row>
        <row r="79">
          <cell r="B79" t="str">
            <v>Zithro (Tablets)</v>
          </cell>
        </row>
        <row r="82">
          <cell r="B82" t="str">
            <v>Pfizer/ITI</v>
          </cell>
        </row>
        <row r="83">
          <cell r="B83" t="str">
            <v>GSK/WHO/ALB</v>
          </cell>
        </row>
        <row r="84">
          <cell r="B84" t="str">
            <v>Merck/MDP/IVM</v>
          </cell>
        </row>
        <row r="85">
          <cell r="B85" t="str">
            <v>J&amp;J/CWW</v>
          </cell>
        </row>
        <row r="86">
          <cell r="B86" t="str">
            <v>Merck-Serono/WHO</v>
          </cell>
        </row>
        <row r="87">
          <cell r="B87" t="str">
            <v>EISAI/WHO</v>
          </cell>
        </row>
        <row r="88">
          <cell r="B88" t="str">
            <v>Other (Please Specify)</v>
          </cell>
        </row>
        <row r="125">
          <cell r="B125" t="str">
            <v>Yes</v>
          </cell>
        </row>
        <row r="126">
          <cell r="B126" t="str">
            <v>No</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06"/>
  <sheetViews>
    <sheetView topLeftCell="A22" workbookViewId="0">
      <selection activeCell="B43" sqref="B43"/>
    </sheetView>
  </sheetViews>
  <sheetFormatPr defaultColWidth="8.85546875" defaultRowHeight="15" x14ac:dyDescent="0.25"/>
  <cols>
    <col min="1" max="1" width="36" style="22" customWidth="1"/>
    <col min="2" max="2" width="35.140625" style="117" customWidth="1"/>
    <col min="3" max="3" width="97" style="22" customWidth="1"/>
    <col min="4" max="4" width="21" style="22" customWidth="1"/>
    <col min="5" max="5" width="83" style="22" customWidth="1"/>
    <col min="6" max="6" width="8.85546875" style="22" customWidth="1"/>
    <col min="7" max="16384" width="8.85546875" style="22"/>
  </cols>
  <sheetData>
    <row r="1" spans="1:3" x14ac:dyDescent="0.25">
      <c r="A1" s="23" t="s">
        <v>12</v>
      </c>
    </row>
    <row r="2" spans="1:3" x14ac:dyDescent="0.25">
      <c r="A2" s="26"/>
    </row>
    <row r="4" spans="1:3" x14ac:dyDescent="0.25">
      <c r="A4" s="28" t="s">
        <v>45</v>
      </c>
      <c r="B4" s="118" t="s">
        <v>46</v>
      </c>
      <c r="C4" s="29" t="s">
        <v>47</v>
      </c>
    </row>
    <row r="5" spans="1:3" x14ac:dyDescent="0.25">
      <c r="A5" s="30"/>
      <c r="B5" s="119"/>
      <c r="C5" s="31"/>
    </row>
    <row r="6" spans="1:3" x14ac:dyDescent="0.25">
      <c r="A6" s="32" t="s">
        <v>310</v>
      </c>
      <c r="B6" s="120"/>
      <c r="C6" s="33"/>
    </row>
    <row r="7" spans="1:3" x14ac:dyDescent="0.25">
      <c r="A7" s="25"/>
      <c r="B7" s="121" t="s">
        <v>311</v>
      </c>
      <c r="C7" s="34"/>
    </row>
    <row r="8" spans="1:3" x14ac:dyDescent="0.25">
      <c r="A8" s="25"/>
      <c r="B8" s="594" t="s">
        <v>603</v>
      </c>
      <c r="C8" s="35"/>
    </row>
    <row r="9" spans="1:3" x14ac:dyDescent="0.25">
      <c r="A9" s="25"/>
      <c r="B9" s="594" t="s">
        <v>604</v>
      </c>
      <c r="C9" s="35"/>
    </row>
    <row r="10" spans="1:3" x14ac:dyDescent="0.25">
      <c r="A10" s="25"/>
      <c r="B10" s="122" t="s">
        <v>312</v>
      </c>
      <c r="C10" s="35"/>
    </row>
    <row r="11" spans="1:3" x14ac:dyDescent="0.25">
      <c r="A11" s="25"/>
      <c r="B11" s="123" t="s">
        <v>11</v>
      </c>
      <c r="C11" s="36"/>
    </row>
    <row r="12" spans="1:3" x14ac:dyDescent="0.25">
      <c r="A12" s="25"/>
      <c r="B12" s="124"/>
      <c r="C12" s="25"/>
    </row>
    <row r="13" spans="1:3" x14ac:dyDescent="0.25">
      <c r="A13" s="37" t="s">
        <v>313</v>
      </c>
      <c r="B13" s="125"/>
      <c r="C13" s="38"/>
    </row>
    <row r="14" spans="1:3" x14ac:dyDescent="0.25">
      <c r="A14" s="39"/>
      <c r="B14" s="126" t="s">
        <v>63</v>
      </c>
      <c r="C14" s="40"/>
    </row>
    <row r="15" spans="1:3" x14ac:dyDescent="0.25">
      <c r="A15" s="41"/>
      <c r="B15" s="126" t="s">
        <v>164</v>
      </c>
      <c r="C15" s="40"/>
    </row>
    <row r="16" spans="1:3" x14ac:dyDescent="0.25">
      <c r="A16" s="41"/>
      <c r="B16" s="126" t="s">
        <v>64</v>
      </c>
      <c r="C16" s="40"/>
    </row>
    <row r="17" spans="1:3" x14ac:dyDescent="0.25">
      <c r="A17" s="41"/>
      <c r="B17" s="126" t="s">
        <v>65</v>
      </c>
      <c r="C17" s="40"/>
    </row>
    <row r="18" spans="1:3" x14ac:dyDescent="0.25">
      <c r="A18" s="41"/>
      <c r="B18" s="126" t="s">
        <v>66</v>
      </c>
      <c r="C18" s="40"/>
    </row>
    <row r="19" spans="1:3" x14ac:dyDescent="0.25">
      <c r="A19" s="25"/>
      <c r="B19" s="124"/>
      <c r="C19" s="25"/>
    </row>
    <row r="20" spans="1:3" x14ac:dyDescent="0.25">
      <c r="A20" s="37" t="s">
        <v>107</v>
      </c>
      <c r="B20" s="125"/>
      <c r="C20" s="38"/>
    </row>
    <row r="21" spans="1:3" x14ac:dyDescent="0.25">
      <c r="A21" s="25"/>
      <c r="B21" s="127" t="s">
        <v>94</v>
      </c>
      <c r="C21" s="42"/>
    </row>
    <row r="22" spans="1:3" ht="17.25" x14ac:dyDescent="0.25">
      <c r="A22" s="25"/>
      <c r="B22" s="21" t="s">
        <v>500</v>
      </c>
      <c r="C22" s="43"/>
    </row>
    <row r="23" spans="1:3" ht="17.25" x14ac:dyDescent="0.25">
      <c r="A23" s="25"/>
      <c r="B23" s="21" t="s">
        <v>501</v>
      </c>
      <c r="C23" s="43"/>
    </row>
    <row r="24" spans="1:3" x14ac:dyDescent="0.25">
      <c r="A24" s="25"/>
      <c r="B24" s="129" t="s">
        <v>128</v>
      </c>
      <c r="C24" s="44"/>
    </row>
    <row r="25" spans="1:3" x14ac:dyDescent="0.25">
      <c r="A25" s="25"/>
      <c r="B25" s="124"/>
      <c r="C25" s="25"/>
    </row>
    <row r="26" spans="1:3" x14ac:dyDescent="0.25">
      <c r="A26" s="37" t="s">
        <v>49</v>
      </c>
      <c r="B26" s="125"/>
      <c r="C26" s="38"/>
    </row>
    <row r="27" spans="1:3" x14ac:dyDescent="0.25">
      <c r="A27" s="39"/>
      <c r="B27" s="126" t="s">
        <v>314</v>
      </c>
      <c r="C27" s="40" t="s">
        <v>315</v>
      </c>
    </row>
    <row r="28" spans="1:3" x14ac:dyDescent="0.25">
      <c r="A28" s="41"/>
      <c r="B28" s="126" t="s">
        <v>316</v>
      </c>
      <c r="C28" s="40" t="s">
        <v>317</v>
      </c>
    </row>
    <row r="29" spans="1:3" x14ac:dyDescent="0.25">
      <c r="A29" s="41"/>
      <c r="B29" s="126">
        <v>0</v>
      </c>
      <c r="C29" s="40" t="s">
        <v>318</v>
      </c>
    </row>
    <row r="30" spans="1:3" x14ac:dyDescent="0.25">
      <c r="A30" s="41"/>
      <c r="B30" s="126">
        <v>1</v>
      </c>
      <c r="C30" s="40" t="s">
        <v>319</v>
      </c>
    </row>
    <row r="31" spans="1:3" x14ac:dyDescent="0.25">
      <c r="A31" s="41"/>
      <c r="B31" s="126">
        <v>100</v>
      </c>
      <c r="C31" s="40" t="s">
        <v>320</v>
      </c>
    </row>
    <row r="32" spans="1:3" x14ac:dyDescent="0.25">
      <c r="A32" s="41"/>
      <c r="B32" s="126" t="s">
        <v>321</v>
      </c>
      <c r="C32" s="40" t="s">
        <v>48</v>
      </c>
    </row>
    <row r="33" spans="1:3" x14ac:dyDescent="0.25">
      <c r="A33" s="25"/>
      <c r="B33" s="124"/>
      <c r="C33" s="25"/>
    </row>
    <row r="34" spans="1:3" x14ac:dyDescent="0.25">
      <c r="A34" s="37" t="s">
        <v>85</v>
      </c>
      <c r="B34" s="125"/>
      <c r="C34" s="38"/>
    </row>
    <row r="35" spans="1:3" x14ac:dyDescent="0.25">
      <c r="A35" s="41"/>
      <c r="B35" s="603" t="s">
        <v>640</v>
      </c>
      <c r="C35" s="40"/>
    </row>
    <row r="36" spans="1:3" x14ac:dyDescent="0.25">
      <c r="A36" s="41"/>
      <c r="B36" s="603" t="s">
        <v>641</v>
      </c>
      <c r="C36" s="40"/>
    </row>
    <row r="37" spans="1:3" x14ac:dyDescent="0.25">
      <c r="A37" s="41"/>
      <c r="B37" s="126" t="s">
        <v>642</v>
      </c>
      <c r="C37" s="40"/>
    </row>
    <row r="38" spans="1:3" x14ac:dyDescent="0.25">
      <c r="A38" s="41"/>
      <c r="B38" s="603" t="s">
        <v>643</v>
      </c>
      <c r="C38" s="40"/>
    </row>
    <row r="39" spans="1:3" x14ac:dyDescent="0.25">
      <c r="A39" s="41"/>
      <c r="B39" s="603" t="s">
        <v>644</v>
      </c>
      <c r="C39" s="40"/>
    </row>
    <row r="40" spans="1:3" x14ac:dyDescent="0.25">
      <c r="A40" s="41"/>
      <c r="B40" s="126" t="s">
        <v>645</v>
      </c>
      <c r="C40" s="40"/>
    </row>
    <row r="41" spans="1:3" x14ac:dyDescent="0.25">
      <c r="A41" s="41"/>
      <c r="B41" s="126" t="s">
        <v>646</v>
      </c>
      <c r="C41" s="40"/>
    </row>
    <row r="42" spans="1:3" x14ac:dyDescent="0.25">
      <c r="A42" s="41"/>
      <c r="B42" s="126" t="s">
        <v>647</v>
      </c>
      <c r="C42" s="40"/>
    </row>
    <row r="43" spans="1:3" x14ac:dyDescent="0.25">
      <c r="A43" s="41"/>
      <c r="B43" s="126" t="s">
        <v>648</v>
      </c>
      <c r="C43" s="40"/>
    </row>
    <row r="44" spans="1:3" x14ac:dyDescent="0.25">
      <c r="A44" s="41"/>
      <c r="B44" s="126" t="s">
        <v>326</v>
      </c>
      <c r="C44" s="40"/>
    </row>
    <row r="45" spans="1:3" x14ac:dyDescent="0.25">
      <c r="A45" s="25"/>
      <c r="B45" s="124"/>
      <c r="C45" s="25"/>
    </row>
    <row r="46" spans="1:3" x14ac:dyDescent="0.25">
      <c r="A46" s="37" t="s">
        <v>84</v>
      </c>
      <c r="B46" s="125"/>
      <c r="C46" s="38"/>
    </row>
    <row r="47" spans="1:3" x14ac:dyDescent="0.25">
      <c r="A47" s="39"/>
      <c r="B47" s="603" t="s">
        <v>635</v>
      </c>
      <c r="C47" s="40"/>
    </row>
    <row r="48" spans="1:3" x14ac:dyDescent="0.25">
      <c r="A48" s="41"/>
      <c r="B48" s="126" t="s">
        <v>636</v>
      </c>
      <c r="C48" s="40"/>
    </row>
    <row r="49" spans="1:3" x14ac:dyDescent="0.25">
      <c r="A49" s="41"/>
      <c r="B49" s="126" t="s">
        <v>637</v>
      </c>
      <c r="C49" s="40"/>
    </row>
    <row r="50" spans="1:3" x14ac:dyDescent="0.25">
      <c r="A50" s="41"/>
      <c r="B50" s="126" t="s">
        <v>638</v>
      </c>
      <c r="C50" s="40"/>
    </row>
    <row r="51" spans="1:3" x14ac:dyDescent="0.25">
      <c r="A51" s="41"/>
      <c r="B51" s="603" t="s">
        <v>639</v>
      </c>
      <c r="C51" s="40"/>
    </row>
    <row r="52" spans="1:3" x14ac:dyDescent="0.25">
      <c r="A52" s="25"/>
      <c r="B52" s="124"/>
      <c r="C52" s="45"/>
    </row>
    <row r="53" spans="1:3" x14ac:dyDescent="0.25">
      <c r="A53" s="37" t="s">
        <v>50</v>
      </c>
      <c r="B53" s="125"/>
      <c r="C53" s="46"/>
    </row>
    <row r="54" spans="1:3" x14ac:dyDescent="0.25">
      <c r="A54" s="47"/>
      <c r="B54" s="130" t="s">
        <v>327</v>
      </c>
      <c r="C54" s="42"/>
    </row>
    <row r="55" spans="1:3" x14ac:dyDescent="0.25">
      <c r="A55" s="48"/>
      <c r="B55" s="131" t="s">
        <v>328</v>
      </c>
      <c r="C55" s="43"/>
    </row>
    <row r="56" spans="1:3" x14ac:dyDescent="0.25">
      <c r="A56" s="48"/>
      <c r="B56" s="131" t="s">
        <v>329</v>
      </c>
      <c r="C56" s="43"/>
    </row>
    <row r="57" spans="1:3" x14ac:dyDescent="0.25">
      <c r="A57" s="48"/>
      <c r="B57" s="131" t="s">
        <v>330</v>
      </c>
      <c r="C57" s="43"/>
    </row>
    <row r="58" spans="1:3" x14ac:dyDescent="0.25">
      <c r="A58" s="49"/>
      <c r="B58" s="124"/>
      <c r="C58" s="25"/>
    </row>
    <row r="59" spans="1:3" x14ac:dyDescent="0.25">
      <c r="A59" s="37" t="s">
        <v>51</v>
      </c>
      <c r="B59" s="125"/>
      <c r="C59" s="46"/>
    </row>
    <row r="60" spans="1:3" x14ac:dyDescent="0.25">
      <c r="A60" s="47"/>
      <c r="B60" s="130" t="s">
        <v>331</v>
      </c>
      <c r="C60" s="42"/>
    </row>
    <row r="61" spans="1:3" x14ac:dyDescent="0.25">
      <c r="A61" s="48"/>
      <c r="B61" s="131" t="s">
        <v>327</v>
      </c>
      <c r="C61" s="43"/>
    </row>
    <row r="62" spans="1:3" x14ac:dyDescent="0.25">
      <c r="A62" s="48"/>
      <c r="B62" s="131" t="s">
        <v>330</v>
      </c>
      <c r="C62" s="43"/>
    </row>
    <row r="63" spans="1:3" x14ac:dyDescent="0.25">
      <c r="A63" s="49"/>
      <c r="B63" s="124"/>
      <c r="C63" s="25"/>
    </row>
    <row r="64" spans="1:3" x14ac:dyDescent="0.25">
      <c r="A64" s="37" t="s">
        <v>53</v>
      </c>
      <c r="B64" s="125"/>
      <c r="C64" s="46"/>
    </row>
    <row r="65" spans="1:3" x14ac:dyDescent="0.25">
      <c r="A65" s="47"/>
      <c r="B65" s="130" t="s">
        <v>332</v>
      </c>
      <c r="C65" s="42"/>
    </row>
    <row r="66" spans="1:3" x14ac:dyDescent="0.25">
      <c r="A66" s="48"/>
      <c r="B66" s="131" t="s">
        <v>333</v>
      </c>
      <c r="C66" s="43"/>
    </row>
    <row r="67" spans="1:3" ht="15" customHeight="1" x14ac:dyDescent="0.25">
      <c r="A67" s="48"/>
      <c r="B67" s="131" t="s">
        <v>334</v>
      </c>
      <c r="C67" s="43"/>
    </row>
    <row r="68" spans="1:3" x14ac:dyDescent="0.25">
      <c r="A68" s="48"/>
      <c r="B68" s="131" t="s">
        <v>335</v>
      </c>
      <c r="C68" s="43"/>
    </row>
    <row r="69" spans="1:3" x14ac:dyDescent="0.25">
      <c r="A69" s="48"/>
      <c r="B69" s="131" t="s">
        <v>329</v>
      </c>
      <c r="C69" s="43"/>
    </row>
    <row r="70" spans="1:3" x14ac:dyDescent="0.25">
      <c r="A70" s="48"/>
      <c r="B70" s="132" t="s">
        <v>330</v>
      </c>
      <c r="C70" s="50"/>
    </row>
    <row r="71" spans="1:3" x14ac:dyDescent="0.25">
      <c r="A71" s="49"/>
      <c r="B71" s="133"/>
      <c r="C71" s="51"/>
    </row>
    <row r="72" spans="1:3" x14ac:dyDescent="0.25">
      <c r="A72" s="37" t="s">
        <v>54</v>
      </c>
      <c r="B72" s="125"/>
      <c r="C72" s="46"/>
    </row>
    <row r="73" spans="1:3" x14ac:dyDescent="0.25">
      <c r="A73" s="47"/>
      <c r="B73" s="130" t="s">
        <v>336</v>
      </c>
      <c r="C73" s="42"/>
    </row>
    <row r="74" spans="1:3" x14ac:dyDescent="0.25">
      <c r="A74" s="48"/>
      <c r="B74" s="134" t="s">
        <v>337</v>
      </c>
      <c r="C74" s="52"/>
    </row>
    <row r="75" spans="1:3" x14ac:dyDescent="0.25">
      <c r="A75" s="48"/>
      <c r="B75" s="131" t="s">
        <v>327</v>
      </c>
      <c r="C75" s="52"/>
    </row>
    <row r="76" spans="1:3" x14ac:dyDescent="0.25">
      <c r="A76" s="48"/>
      <c r="B76" s="135" t="s">
        <v>328</v>
      </c>
      <c r="C76" s="52"/>
    </row>
    <row r="77" spans="1:3" x14ac:dyDescent="0.25">
      <c r="A77" s="48"/>
      <c r="B77" s="135" t="s">
        <v>333</v>
      </c>
      <c r="C77" s="52"/>
    </row>
    <row r="78" spans="1:3" x14ac:dyDescent="0.25">
      <c r="A78" s="48"/>
      <c r="B78" s="135" t="s">
        <v>334</v>
      </c>
      <c r="C78" s="52"/>
    </row>
    <row r="79" spans="1:3" x14ac:dyDescent="0.25">
      <c r="A79" s="48"/>
      <c r="B79" s="131" t="s">
        <v>329</v>
      </c>
      <c r="C79" s="52"/>
    </row>
    <row r="80" spans="1:3" x14ac:dyDescent="0.25">
      <c r="A80" s="48"/>
      <c r="B80" s="134" t="s">
        <v>330</v>
      </c>
      <c r="C80" s="50"/>
    </row>
    <row r="81" spans="1:3" x14ac:dyDescent="0.25">
      <c r="A81" s="49"/>
      <c r="B81" s="124"/>
      <c r="C81" s="51"/>
    </row>
    <row r="82" spans="1:3" x14ac:dyDescent="0.25">
      <c r="A82" s="37" t="s">
        <v>55</v>
      </c>
      <c r="B82" s="125"/>
      <c r="C82" s="46"/>
    </row>
    <row r="83" spans="1:3" x14ac:dyDescent="0.25">
      <c r="A83" s="53"/>
      <c r="B83" s="130" t="s">
        <v>338</v>
      </c>
      <c r="C83" s="42"/>
    </row>
    <row r="84" spans="1:3" x14ac:dyDescent="0.25">
      <c r="A84" s="54"/>
      <c r="B84" s="131" t="s">
        <v>339</v>
      </c>
      <c r="C84" s="43"/>
    </row>
    <row r="85" spans="1:3" x14ac:dyDescent="0.25">
      <c r="A85" s="54"/>
      <c r="B85" s="131" t="s">
        <v>340</v>
      </c>
      <c r="C85" s="43"/>
    </row>
    <row r="86" spans="1:3" x14ac:dyDescent="0.25">
      <c r="A86" s="55"/>
      <c r="B86" s="136" t="s">
        <v>330</v>
      </c>
      <c r="C86" s="52"/>
    </row>
    <row r="87" spans="1:3" x14ac:dyDescent="0.25">
      <c r="A87" s="25"/>
      <c r="B87" s="124"/>
      <c r="C87" s="25"/>
    </row>
    <row r="88" spans="1:3" x14ac:dyDescent="0.25">
      <c r="A88" s="37" t="s">
        <v>13</v>
      </c>
      <c r="B88" s="125"/>
      <c r="C88" s="46"/>
    </row>
    <row r="89" spans="1:3" x14ac:dyDescent="0.25">
      <c r="A89" s="47"/>
      <c r="B89" s="130" t="s">
        <v>14</v>
      </c>
      <c r="C89" s="42"/>
    </row>
    <row r="90" spans="1:3" x14ac:dyDescent="0.25">
      <c r="A90" s="48"/>
      <c r="B90" s="131" t="s">
        <v>341</v>
      </c>
      <c r="C90" s="43"/>
    </row>
    <row r="91" spans="1:3" x14ac:dyDescent="0.25">
      <c r="A91" s="48"/>
      <c r="B91" s="131" t="s">
        <v>342</v>
      </c>
      <c r="C91" s="43"/>
    </row>
    <row r="92" spans="1:3" x14ac:dyDescent="0.25">
      <c r="A92" s="48"/>
      <c r="B92" s="131" t="s">
        <v>15</v>
      </c>
      <c r="C92" s="43"/>
    </row>
    <row r="93" spans="1:3" x14ac:dyDescent="0.25">
      <c r="A93" s="48"/>
      <c r="B93" s="131" t="s">
        <v>343</v>
      </c>
      <c r="C93" s="43"/>
    </row>
    <row r="94" spans="1:3" x14ac:dyDescent="0.25">
      <c r="A94" s="48"/>
      <c r="B94" s="131" t="s">
        <v>344</v>
      </c>
      <c r="C94" s="43"/>
    </row>
    <row r="95" spans="1:3" x14ac:dyDescent="0.25">
      <c r="A95" s="48"/>
      <c r="B95" s="131" t="s">
        <v>345</v>
      </c>
      <c r="C95" s="43"/>
    </row>
    <row r="96" spans="1:3" x14ac:dyDescent="0.25">
      <c r="A96" s="48"/>
      <c r="B96" s="131" t="s">
        <v>346</v>
      </c>
      <c r="C96" s="43"/>
    </row>
    <row r="97" spans="1:3" x14ac:dyDescent="0.25">
      <c r="A97" s="48"/>
      <c r="B97" s="131" t="s">
        <v>347</v>
      </c>
      <c r="C97" s="43"/>
    </row>
    <row r="98" spans="1:3" x14ac:dyDescent="0.25">
      <c r="A98" s="48"/>
      <c r="B98" s="131" t="s">
        <v>18</v>
      </c>
      <c r="C98" s="43"/>
    </row>
    <row r="99" spans="1:3" x14ac:dyDescent="0.25">
      <c r="A99" s="48"/>
      <c r="B99" s="131" t="s">
        <v>19</v>
      </c>
      <c r="C99" s="43"/>
    </row>
    <row r="100" spans="1:3" x14ac:dyDescent="0.25">
      <c r="A100" s="48"/>
      <c r="B100" s="131" t="s">
        <v>20</v>
      </c>
      <c r="C100" s="43"/>
    </row>
    <row r="101" spans="1:3" x14ac:dyDescent="0.25">
      <c r="A101" s="49"/>
      <c r="B101" s="124"/>
      <c r="C101" s="25"/>
    </row>
    <row r="102" spans="1:3" x14ac:dyDescent="0.25">
      <c r="A102" s="37" t="s">
        <v>348</v>
      </c>
      <c r="B102" s="125"/>
      <c r="C102" s="46"/>
    </row>
    <row r="103" spans="1:3" x14ac:dyDescent="0.25">
      <c r="A103" s="56"/>
      <c r="B103" s="121">
        <v>0</v>
      </c>
      <c r="C103" s="34" t="s">
        <v>168</v>
      </c>
    </row>
    <row r="104" spans="1:3" x14ac:dyDescent="0.25">
      <c r="A104" s="57"/>
      <c r="B104" s="122">
        <v>1</v>
      </c>
      <c r="C104" s="35" t="s">
        <v>311</v>
      </c>
    </row>
    <row r="105" spans="1:3" x14ac:dyDescent="0.25">
      <c r="A105" s="57"/>
      <c r="B105" s="122">
        <v>2</v>
      </c>
      <c r="C105" s="595" t="s">
        <v>603</v>
      </c>
    </row>
    <row r="106" spans="1:3" x14ac:dyDescent="0.25">
      <c r="A106" s="57"/>
      <c r="B106" s="122">
        <v>3</v>
      </c>
      <c r="C106" s="595" t="s">
        <v>604</v>
      </c>
    </row>
    <row r="107" spans="1:3" x14ac:dyDescent="0.25">
      <c r="A107" s="57"/>
      <c r="B107" s="122">
        <v>4</v>
      </c>
      <c r="C107" s="35" t="s">
        <v>312</v>
      </c>
    </row>
    <row r="108" spans="1:3" x14ac:dyDescent="0.25">
      <c r="A108" s="57"/>
      <c r="B108" s="122">
        <v>5</v>
      </c>
      <c r="C108" s="35" t="s">
        <v>169</v>
      </c>
    </row>
    <row r="109" spans="1:3" x14ac:dyDescent="0.25">
      <c r="A109" s="57"/>
      <c r="B109" s="133">
        <v>6</v>
      </c>
      <c r="C109" s="51" t="s">
        <v>207</v>
      </c>
    </row>
    <row r="110" spans="1:3" x14ac:dyDescent="0.25">
      <c r="A110" s="57"/>
      <c r="B110" s="133"/>
      <c r="C110" s="51"/>
    </row>
    <row r="111" spans="1:3" x14ac:dyDescent="0.25">
      <c r="A111" s="58"/>
      <c r="B111" s="124"/>
      <c r="C111" s="25"/>
    </row>
    <row r="112" spans="1:3" x14ac:dyDescent="0.25">
      <c r="A112" s="37" t="s">
        <v>118</v>
      </c>
      <c r="B112" s="125"/>
      <c r="C112" s="46"/>
    </row>
    <row r="113" spans="1:3" x14ac:dyDescent="0.25">
      <c r="A113" s="47"/>
      <c r="B113" s="130" t="s">
        <v>349</v>
      </c>
      <c r="C113" s="42"/>
    </row>
    <row r="114" spans="1:3" x14ac:dyDescent="0.25">
      <c r="A114" s="48"/>
      <c r="B114" s="131" t="s">
        <v>350</v>
      </c>
      <c r="C114" s="43"/>
    </row>
    <row r="115" spans="1:3" x14ac:dyDescent="0.25">
      <c r="A115" s="48"/>
      <c r="B115" s="131" t="s">
        <v>330</v>
      </c>
      <c r="C115" s="43"/>
    </row>
    <row r="116" spans="1:3" x14ac:dyDescent="0.25">
      <c r="A116" s="49"/>
      <c r="B116" s="124"/>
      <c r="C116" s="59"/>
    </row>
    <row r="117" spans="1:3" x14ac:dyDescent="0.25">
      <c r="A117" s="32" t="s">
        <v>98</v>
      </c>
      <c r="B117" s="120"/>
      <c r="C117" s="33"/>
    </row>
    <row r="118" spans="1:3" x14ac:dyDescent="0.25">
      <c r="A118" s="49"/>
      <c r="B118" s="126" t="s">
        <v>314</v>
      </c>
      <c r="C118" s="40" t="s">
        <v>315</v>
      </c>
    </row>
    <row r="119" spans="1:3" x14ac:dyDescent="0.25">
      <c r="A119" s="49"/>
      <c r="B119" s="126" t="s">
        <v>316</v>
      </c>
      <c r="C119" s="40" t="s">
        <v>317</v>
      </c>
    </row>
    <row r="120" spans="1:3" x14ac:dyDescent="0.25">
      <c r="A120" s="49"/>
      <c r="B120" s="126">
        <v>0</v>
      </c>
      <c r="C120" s="40" t="s">
        <v>318</v>
      </c>
    </row>
    <row r="121" spans="1:3" x14ac:dyDescent="0.25">
      <c r="A121" s="49"/>
      <c r="B121" s="126">
        <v>1</v>
      </c>
      <c r="C121" s="40" t="s">
        <v>319</v>
      </c>
    </row>
    <row r="122" spans="1:3" x14ac:dyDescent="0.25">
      <c r="A122" s="49"/>
      <c r="B122" s="126">
        <v>100</v>
      </c>
      <c r="C122" s="40" t="s">
        <v>320</v>
      </c>
    </row>
    <row r="123" spans="1:3" x14ac:dyDescent="0.25">
      <c r="A123" s="49"/>
      <c r="B123" s="126" t="s">
        <v>321</v>
      </c>
      <c r="C123" s="40" t="s">
        <v>48</v>
      </c>
    </row>
    <row r="124" spans="1:3" x14ac:dyDescent="0.25">
      <c r="A124" s="49"/>
      <c r="B124" s="124"/>
      <c r="C124" s="25"/>
    </row>
    <row r="125" spans="1:3" x14ac:dyDescent="0.25">
      <c r="A125" s="37" t="s">
        <v>351</v>
      </c>
      <c r="B125" s="125"/>
      <c r="C125" s="38"/>
    </row>
    <row r="126" spans="1:3" x14ac:dyDescent="0.25">
      <c r="A126" s="49"/>
      <c r="B126" s="127" t="s">
        <v>322</v>
      </c>
      <c r="C126" s="42"/>
    </row>
    <row r="127" spans="1:3" x14ac:dyDescent="0.25">
      <c r="A127" s="49"/>
      <c r="B127" s="128" t="s">
        <v>323</v>
      </c>
      <c r="C127" s="43"/>
    </row>
    <row r="128" spans="1:3" x14ac:dyDescent="0.25">
      <c r="A128" s="49"/>
      <c r="B128" s="128" t="s">
        <v>324</v>
      </c>
      <c r="C128" s="43"/>
    </row>
    <row r="129" spans="1:3" x14ac:dyDescent="0.25">
      <c r="A129" s="49"/>
      <c r="B129" s="128" t="s">
        <v>325</v>
      </c>
      <c r="C129" s="43"/>
    </row>
    <row r="130" spans="1:3" x14ac:dyDescent="0.25">
      <c r="A130" s="49"/>
      <c r="B130" s="129" t="s">
        <v>326</v>
      </c>
      <c r="C130" s="44"/>
    </row>
    <row r="131" spans="1:3" x14ac:dyDescent="0.25">
      <c r="A131" s="49"/>
      <c r="B131" s="124"/>
      <c r="C131" s="25"/>
    </row>
    <row r="132" spans="1:3" x14ac:dyDescent="0.25">
      <c r="A132" s="37" t="s">
        <v>99</v>
      </c>
      <c r="B132" s="125"/>
      <c r="C132" s="38"/>
    </row>
    <row r="133" spans="1:3" x14ac:dyDescent="0.25">
      <c r="A133" s="49"/>
      <c r="B133" s="121" t="s">
        <v>314</v>
      </c>
      <c r="C133" s="34" t="s">
        <v>315</v>
      </c>
    </row>
    <row r="134" spans="1:3" x14ac:dyDescent="0.25">
      <c r="A134" s="49"/>
      <c r="B134" s="122" t="s">
        <v>316</v>
      </c>
      <c r="C134" s="35" t="s">
        <v>317</v>
      </c>
    </row>
    <row r="135" spans="1:3" x14ac:dyDescent="0.25">
      <c r="A135" s="49"/>
      <c r="B135" s="122">
        <v>0</v>
      </c>
      <c r="C135" s="35" t="s">
        <v>318</v>
      </c>
    </row>
    <row r="136" spans="1:3" x14ac:dyDescent="0.25">
      <c r="A136" s="49"/>
      <c r="B136" s="122">
        <v>1</v>
      </c>
      <c r="C136" s="35" t="s">
        <v>319</v>
      </c>
    </row>
    <row r="137" spans="1:3" x14ac:dyDescent="0.25">
      <c r="A137" s="49"/>
      <c r="B137" s="122">
        <v>100</v>
      </c>
      <c r="C137" s="35" t="s">
        <v>320</v>
      </c>
    </row>
    <row r="138" spans="1:3" x14ac:dyDescent="0.25">
      <c r="A138" s="49"/>
      <c r="B138" s="123" t="s">
        <v>321</v>
      </c>
      <c r="C138" s="36" t="s">
        <v>165</v>
      </c>
    </row>
    <row r="139" spans="1:3" x14ac:dyDescent="0.25">
      <c r="A139" s="49"/>
      <c r="B139" s="124"/>
      <c r="C139" s="25"/>
    </row>
    <row r="140" spans="1:3" x14ac:dyDescent="0.25">
      <c r="A140" s="37" t="s">
        <v>57</v>
      </c>
      <c r="B140" s="125"/>
      <c r="C140" s="38"/>
    </row>
    <row r="141" spans="1:3" x14ac:dyDescent="0.25">
      <c r="A141" s="39"/>
      <c r="B141" s="126" t="s">
        <v>314</v>
      </c>
      <c r="C141" s="40" t="s">
        <v>315</v>
      </c>
    </row>
    <row r="142" spans="1:3" x14ac:dyDescent="0.25">
      <c r="A142" s="41"/>
      <c r="B142" s="126" t="s">
        <v>316</v>
      </c>
      <c r="C142" s="40" t="s">
        <v>317</v>
      </c>
    </row>
    <row r="143" spans="1:3" x14ac:dyDescent="0.25">
      <c r="A143" s="41"/>
      <c r="B143" s="126">
        <v>0</v>
      </c>
      <c r="C143" s="40" t="s">
        <v>318</v>
      </c>
    </row>
    <row r="144" spans="1:3" x14ac:dyDescent="0.25">
      <c r="A144" s="41"/>
      <c r="B144" s="126">
        <v>1</v>
      </c>
      <c r="C144" s="40" t="s">
        <v>75</v>
      </c>
    </row>
    <row r="145" spans="1:3" x14ac:dyDescent="0.25">
      <c r="A145" s="41"/>
      <c r="B145" s="126">
        <v>2</v>
      </c>
      <c r="C145" s="40" t="s">
        <v>71</v>
      </c>
    </row>
    <row r="146" spans="1:3" x14ac:dyDescent="0.25">
      <c r="A146" s="41"/>
      <c r="B146" s="126" t="s">
        <v>69</v>
      </c>
      <c r="C146" s="40" t="s">
        <v>70</v>
      </c>
    </row>
    <row r="147" spans="1:3" x14ac:dyDescent="0.25">
      <c r="A147" s="41"/>
      <c r="B147" s="126">
        <v>3</v>
      </c>
      <c r="C147" s="40" t="s">
        <v>74</v>
      </c>
    </row>
    <row r="148" spans="1:3" x14ac:dyDescent="0.25">
      <c r="A148" s="41"/>
      <c r="B148" s="126" t="s">
        <v>72</v>
      </c>
      <c r="C148" s="40" t="s">
        <v>73</v>
      </c>
    </row>
    <row r="149" spans="1:3" x14ac:dyDescent="0.25">
      <c r="A149" s="41"/>
      <c r="B149" s="126">
        <v>10</v>
      </c>
      <c r="C149" s="40" t="s">
        <v>76</v>
      </c>
    </row>
    <row r="150" spans="1:3" x14ac:dyDescent="0.25">
      <c r="A150" s="41"/>
      <c r="B150" s="126">
        <v>20</v>
      </c>
      <c r="C150" s="40" t="s">
        <v>77</v>
      </c>
    </row>
    <row r="151" spans="1:3" x14ac:dyDescent="0.25">
      <c r="A151" s="41"/>
      <c r="B151" s="126">
        <v>30</v>
      </c>
      <c r="C151" s="40" t="s">
        <v>79</v>
      </c>
    </row>
    <row r="152" spans="1:3" x14ac:dyDescent="0.25">
      <c r="A152" s="41"/>
      <c r="B152" s="126">
        <v>40</v>
      </c>
      <c r="C152" s="40" t="s">
        <v>78</v>
      </c>
    </row>
    <row r="153" spans="1:3" x14ac:dyDescent="0.25">
      <c r="A153" s="41"/>
      <c r="B153" s="126">
        <v>100</v>
      </c>
      <c r="C153" s="40" t="s">
        <v>43</v>
      </c>
    </row>
    <row r="154" spans="1:3" x14ac:dyDescent="0.25">
      <c r="A154" s="41"/>
      <c r="B154" s="126" t="s">
        <v>321</v>
      </c>
      <c r="C154" s="40" t="s">
        <v>352</v>
      </c>
    </row>
    <row r="155" spans="1:3" x14ac:dyDescent="0.25">
      <c r="A155" s="25"/>
      <c r="B155" s="124"/>
      <c r="C155" s="25"/>
    </row>
    <row r="156" spans="1:3" x14ac:dyDescent="0.25">
      <c r="A156" s="37" t="s">
        <v>58</v>
      </c>
      <c r="B156" s="125"/>
      <c r="C156" s="38"/>
    </row>
    <row r="157" spans="1:3" x14ac:dyDescent="0.25">
      <c r="A157" s="41"/>
      <c r="B157" s="137" t="s">
        <v>353</v>
      </c>
      <c r="C157" s="40" t="s">
        <v>354</v>
      </c>
    </row>
    <row r="158" spans="1:3" x14ac:dyDescent="0.25">
      <c r="A158" s="41"/>
      <c r="B158" s="137" t="s">
        <v>355</v>
      </c>
      <c r="C158" s="40" t="s">
        <v>356</v>
      </c>
    </row>
    <row r="159" spans="1:3" x14ac:dyDescent="0.25">
      <c r="A159" s="41"/>
      <c r="B159" s="137" t="s">
        <v>357</v>
      </c>
      <c r="C159" s="40" t="s">
        <v>23</v>
      </c>
    </row>
    <row r="160" spans="1:3" x14ac:dyDescent="0.25">
      <c r="A160" s="41"/>
      <c r="B160" s="137" t="s">
        <v>358</v>
      </c>
      <c r="C160" s="40" t="s">
        <v>359</v>
      </c>
    </row>
    <row r="161" spans="1:3" x14ac:dyDescent="0.25">
      <c r="A161" s="41"/>
      <c r="B161" s="137" t="s">
        <v>360</v>
      </c>
      <c r="C161" s="40" t="s">
        <v>360</v>
      </c>
    </row>
    <row r="162" spans="1:3" x14ac:dyDescent="0.25">
      <c r="A162" s="25"/>
      <c r="B162" s="138"/>
      <c r="C162" s="25"/>
    </row>
    <row r="163" spans="1:3" x14ac:dyDescent="0.25">
      <c r="A163" s="37" t="s">
        <v>83</v>
      </c>
      <c r="B163" s="125"/>
      <c r="C163" s="38"/>
    </row>
    <row r="164" spans="1:3" x14ac:dyDescent="0.25">
      <c r="A164" s="25"/>
      <c r="B164" s="137" t="s">
        <v>361</v>
      </c>
      <c r="C164" s="40"/>
    </row>
    <row r="165" spans="1:3" x14ac:dyDescent="0.25">
      <c r="A165" s="25"/>
      <c r="B165" s="137" t="s">
        <v>80</v>
      </c>
      <c r="C165" s="40"/>
    </row>
    <row r="166" spans="1:3" x14ac:dyDescent="0.25">
      <c r="A166" s="25"/>
      <c r="B166" s="137" t="s">
        <v>89</v>
      </c>
      <c r="C166" s="40"/>
    </row>
    <row r="167" spans="1:3" x14ac:dyDescent="0.25">
      <c r="A167" s="25"/>
      <c r="B167" s="137" t="s">
        <v>166</v>
      </c>
      <c r="C167" s="40"/>
    </row>
    <row r="168" spans="1:3" x14ac:dyDescent="0.25">
      <c r="A168" s="25"/>
      <c r="B168" s="137" t="s">
        <v>167</v>
      </c>
      <c r="C168" s="40"/>
    </row>
    <row r="169" spans="1:3" x14ac:dyDescent="0.25">
      <c r="A169" s="25"/>
      <c r="B169" s="138" t="s">
        <v>633</v>
      </c>
      <c r="C169" s="25"/>
    </row>
    <row r="170" spans="1:3" x14ac:dyDescent="0.25">
      <c r="A170" s="25"/>
      <c r="B170" s="138"/>
      <c r="C170" s="25"/>
    </row>
    <row r="171" spans="1:3" x14ac:dyDescent="0.25">
      <c r="A171" s="37" t="s">
        <v>59</v>
      </c>
      <c r="B171" s="125"/>
      <c r="C171" s="38"/>
    </row>
    <row r="172" spans="1:3" x14ac:dyDescent="0.25">
      <c r="A172" s="39"/>
      <c r="B172" s="126" t="s">
        <v>314</v>
      </c>
      <c r="C172" s="40" t="s">
        <v>315</v>
      </c>
    </row>
    <row r="173" spans="1:3" x14ac:dyDescent="0.25">
      <c r="A173" s="41"/>
      <c r="B173" s="126" t="s">
        <v>316</v>
      </c>
      <c r="C173" s="40" t="s">
        <v>317</v>
      </c>
    </row>
    <row r="174" spans="1:3" x14ac:dyDescent="0.25">
      <c r="A174" s="41"/>
      <c r="B174" s="126">
        <v>0</v>
      </c>
      <c r="C174" s="40" t="s">
        <v>318</v>
      </c>
    </row>
    <row r="175" spans="1:3" ht="30" x14ac:dyDescent="0.25">
      <c r="A175" s="41"/>
      <c r="B175" s="126">
        <v>1</v>
      </c>
      <c r="C175" s="581" t="s">
        <v>29</v>
      </c>
    </row>
    <row r="176" spans="1:3" x14ac:dyDescent="0.25">
      <c r="A176" s="41"/>
      <c r="B176" s="126">
        <v>2</v>
      </c>
      <c r="C176" s="40" t="s">
        <v>30</v>
      </c>
    </row>
    <row r="177" spans="1:3" x14ac:dyDescent="0.25">
      <c r="A177" s="41"/>
      <c r="B177" s="126">
        <v>3</v>
      </c>
      <c r="C177" s="40" t="s">
        <v>24</v>
      </c>
    </row>
    <row r="178" spans="1:3" x14ac:dyDescent="0.25">
      <c r="A178" s="41"/>
      <c r="B178" s="126">
        <v>10</v>
      </c>
      <c r="C178" s="40" t="s">
        <v>25</v>
      </c>
    </row>
    <row r="179" spans="1:3" x14ac:dyDescent="0.25">
      <c r="A179" s="41"/>
      <c r="B179" s="126">
        <v>20</v>
      </c>
      <c r="C179" s="40" t="s">
        <v>31</v>
      </c>
    </row>
    <row r="180" spans="1:3" x14ac:dyDescent="0.25">
      <c r="A180" s="41"/>
      <c r="B180" s="126">
        <v>30</v>
      </c>
      <c r="C180" s="40" t="s">
        <v>32</v>
      </c>
    </row>
    <row r="181" spans="1:3" x14ac:dyDescent="0.25">
      <c r="A181" s="41"/>
      <c r="B181" s="126">
        <v>40</v>
      </c>
      <c r="C181" s="40" t="s">
        <v>33</v>
      </c>
    </row>
    <row r="182" spans="1:3" x14ac:dyDescent="0.25">
      <c r="A182" s="41"/>
      <c r="B182" s="126">
        <v>100</v>
      </c>
      <c r="C182" s="40" t="s">
        <v>82</v>
      </c>
    </row>
    <row r="183" spans="1:3" x14ac:dyDescent="0.25">
      <c r="A183" s="41"/>
      <c r="B183" s="126" t="s">
        <v>321</v>
      </c>
      <c r="C183" s="40" t="s">
        <v>352</v>
      </c>
    </row>
    <row r="184" spans="1:3" x14ac:dyDescent="0.25">
      <c r="A184" s="25"/>
      <c r="B184" s="124"/>
      <c r="C184" s="25"/>
    </row>
    <row r="185" spans="1:3" x14ac:dyDescent="0.25">
      <c r="A185" s="37" t="s">
        <v>60</v>
      </c>
      <c r="B185" s="125"/>
      <c r="C185" s="38"/>
    </row>
    <row r="186" spans="1:3" x14ac:dyDescent="0.25">
      <c r="A186" s="41"/>
      <c r="B186" s="137" t="s">
        <v>353</v>
      </c>
      <c r="C186" s="40" t="s">
        <v>359</v>
      </c>
    </row>
    <row r="187" spans="1:3" x14ac:dyDescent="0.25">
      <c r="A187" s="41"/>
      <c r="B187" s="137" t="s">
        <v>355</v>
      </c>
      <c r="C187" s="40" t="s">
        <v>354</v>
      </c>
    </row>
    <row r="188" spans="1:3" x14ac:dyDescent="0.25">
      <c r="A188" s="41"/>
      <c r="B188" s="137" t="s">
        <v>357</v>
      </c>
      <c r="C188" s="40" t="s">
        <v>356</v>
      </c>
    </row>
    <row r="189" spans="1:3" x14ac:dyDescent="0.25">
      <c r="A189" s="41"/>
      <c r="B189" s="137" t="s">
        <v>358</v>
      </c>
      <c r="C189" s="40" t="s">
        <v>28</v>
      </c>
    </row>
    <row r="190" spans="1:3" x14ac:dyDescent="0.25">
      <c r="A190" s="41"/>
      <c r="B190" s="137" t="s">
        <v>360</v>
      </c>
      <c r="C190" s="40" t="s">
        <v>360</v>
      </c>
    </row>
    <row r="191" spans="1:3" x14ac:dyDescent="0.25">
      <c r="A191" s="25"/>
      <c r="B191" s="138"/>
      <c r="C191" s="25"/>
    </row>
    <row r="192" spans="1:3" x14ac:dyDescent="0.25">
      <c r="A192" s="37" t="s">
        <v>61</v>
      </c>
      <c r="B192" s="125"/>
      <c r="C192" s="38"/>
    </row>
    <row r="193" spans="1:3" x14ac:dyDescent="0.25">
      <c r="A193" s="39"/>
      <c r="B193" s="126" t="s">
        <v>314</v>
      </c>
      <c r="C193" s="40" t="s">
        <v>40</v>
      </c>
    </row>
    <row r="194" spans="1:3" x14ac:dyDescent="0.25">
      <c r="A194" s="41"/>
      <c r="B194" s="126" t="s">
        <v>316</v>
      </c>
      <c r="C194" s="40" t="s">
        <v>317</v>
      </c>
    </row>
    <row r="195" spans="1:3" x14ac:dyDescent="0.25">
      <c r="A195" s="41"/>
      <c r="B195" s="126">
        <v>0</v>
      </c>
      <c r="C195" s="40" t="s">
        <v>88</v>
      </c>
    </row>
    <row r="196" spans="1:3" ht="45" x14ac:dyDescent="0.25">
      <c r="A196" s="41"/>
      <c r="B196" s="126">
        <v>1</v>
      </c>
      <c r="C196" s="581" t="s">
        <v>103</v>
      </c>
    </row>
    <row r="197" spans="1:3" x14ac:dyDescent="0.25">
      <c r="A197" s="41"/>
      <c r="B197" s="126">
        <v>2</v>
      </c>
      <c r="C197" s="40" t="s">
        <v>102</v>
      </c>
    </row>
    <row r="198" spans="1:3" x14ac:dyDescent="0.25">
      <c r="A198" s="41"/>
      <c r="B198" s="126">
        <v>3</v>
      </c>
      <c r="C198" s="40" t="s">
        <v>92</v>
      </c>
    </row>
    <row r="199" spans="1:3" x14ac:dyDescent="0.25">
      <c r="A199" s="41"/>
      <c r="B199" s="126">
        <v>4</v>
      </c>
      <c r="C199" s="40" t="s">
        <v>41</v>
      </c>
    </row>
    <row r="200" spans="1:3" x14ac:dyDescent="0.25">
      <c r="A200" s="41"/>
      <c r="B200" s="126">
        <v>5</v>
      </c>
      <c r="C200" s="40" t="s">
        <v>42</v>
      </c>
    </row>
    <row r="201" spans="1:3" x14ac:dyDescent="0.25">
      <c r="A201" s="41"/>
      <c r="B201" s="126">
        <v>100</v>
      </c>
      <c r="C201" s="40" t="s">
        <v>228</v>
      </c>
    </row>
    <row r="202" spans="1:3" x14ac:dyDescent="0.25">
      <c r="A202" s="41"/>
      <c r="B202" s="126" t="s">
        <v>321</v>
      </c>
      <c r="C202" s="40" t="s">
        <v>36</v>
      </c>
    </row>
    <row r="203" spans="1:3" x14ac:dyDescent="0.25">
      <c r="A203" s="25"/>
      <c r="B203" s="124"/>
      <c r="C203" s="45"/>
    </row>
    <row r="204" spans="1:3" x14ac:dyDescent="0.25">
      <c r="A204" s="37" t="s">
        <v>126</v>
      </c>
      <c r="B204" s="125"/>
      <c r="C204" s="46"/>
    </row>
    <row r="205" spans="1:3" x14ac:dyDescent="0.25">
      <c r="A205" s="47"/>
      <c r="B205" s="130" t="s">
        <v>349</v>
      </c>
      <c r="C205" s="42"/>
    </row>
    <row r="206" spans="1:3" x14ac:dyDescent="0.25">
      <c r="A206" s="48"/>
      <c r="B206" s="131" t="s">
        <v>350</v>
      </c>
      <c r="C206" s="43"/>
    </row>
    <row r="207" spans="1:3" x14ac:dyDescent="0.25">
      <c r="A207" s="48"/>
      <c r="B207" s="131" t="s">
        <v>330</v>
      </c>
      <c r="C207" s="43"/>
    </row>
    <row r="208" spans="1:3" x14ac:dyDescent="0.25">
      <c r="A208" s="49"/>
      <c r="B208" s="124"/>
      <c r="C208" s="25"/>
    </row>
    <row r="209" spans="1:3" x14ac:dyDescent="0.25">
      <c r="A209" s="60" t="s">
        <v>100</v>
      </c>
      <c r="B209" s="120"/>
      <c r="C209" s="61"/>
    </row>
    <row r="210" spans="1:3" x14ac:dyDescent="0.25">
      <c r="A210" s="62"/>
      <c r="B210" s="121" t="s">
        <v>362</v>
      </c>
      <c r="C210" s="34"/>
    </row>
    <row r="211" spans="1:3" x14ac:dyDescent="0.25">
      <c r="A211" s="49"/>
      <c r="B211" s="122" t="s">
        <v>363</v>
      </c>
      <c r="C211" s="35"/>
    </row>
    <row r="212" spans="1:3" x14ac:dyDescent="0.25">
      <c r="A212" s="63"/>
      <c r="B212" s="122" t="s">
        <v>364</v>
      </c>
      <c r="C212" s="35"/>
    </row>
    <row r="213" spans="1:3" x14ac:dyDescent="0.25">
      <c r="A213" s="63"/>
      <c r="B213" s="124"/>
      <c r="C213" s="25"/>
    </row>
    <row r="214" spans="1:3" x14ac:dyDescent="0.25">
      <c r="A214" s="64" t="s">
        <v>365</v>
      </c>
      <c r="B214" s="139"/>
      <c r="C214" s="65"/>
    </row>
    <row r="215" spans="1:3" x14ac:dyDescent="0.25">
      <c r="A215" s="63"/>
      <c r="B215" s="140" t="s">
        <v>119</v>
      </c>
      <c r="C215" s="66"/>
    </row>
    <row r="216" spans="1:3" x14ac:dyDescent="0.25">
      <c r="A216" s="63"/>
      <c r="B216" s="141" t="s">
        <v>120</v>
      </c>
      <c r="C216" s="67"/>
    </row>
    <row r="217" spans="1:3" x14ac:dyDescent="0.25">
      <c r="A217" s="63"/>
      <c r="B217" s="124" t="s">
        <v>633</v>
      </c>
      <c r="C217" s="25"/>
    </row>
    <row r="218" spans="1:3" x14ac:dyDescent="0.25">
      <c r="A218" s="63"/>
      <c r="B218" s="124"/>
      <c r="C218" s="25"/>
    </row>
    <row r="219" spans="1:3" x14ac:dyDescent="0.25">
      <c r="A219" s="64" t="s">
        <v>108</v>
      </c>
      <c r="B219" s="139"/>
      <c r="C219" s="65"/>
    </row>
    <row r="220" spans="1:3" x14ac:dyDescent="0.25">
      <c r="A220" s="24"/>
      <c r="B220" s="126" t="s">
        <v>362</v>
      </c>
      <c r="C220" s="40"/>
    </row>
    <row r="221" spans="1:3" x14ac:dyDescent="0.25">
      <c r="A221" s="24"/>
      <c r="B221" s="126" t="s">
        <v>363</v>
      </c>
      <c r="C221" s="40"/>
    </row>
    <row r="222" spans="1:3" x14ac:dyDescent="0.25">
      <c r="A222" s="24"/>
      <c r="B222" s="126" t="s">
        <v>364</v>
      </c>
      <c r="C222" s="40"/>
    </row>
    <row r="223" spans="1:3" x14ac:dyDescent="0.25">
      <c r="A223" s="24"/>
      <c r="B223" s="124"/>
      <c r="C223" s="45"/>
    </row>
    <row r="224" spans="1:3" x14ac:dyDescent="0.25">
      <c r="A224" s="64" t="s">
        <v>109</v>
      </c>
      <c r="B224" s="139"/>
      <c r="C224" s="65"/>
    </row>
    <row r="225" spans="1:3" x14ac:dyDescent="0.25">
      <c r="A225" s="24"/>
      <c r="B225" s="126" t="s">
        <v>104</v>
      </c>
      <c r="C225" s="40"/>
    </row>
    <row r="226" spans="1:3" x14ac:dyDescent="0.25">
      <c r="A226" s="24"/>
      <c r="B226" s="126" t="s">
        <v>331</v>
      </c>
      <c r="C226" s="40"/>
    </row>
    <row r="227" spans="1:3" x14ac:dyDescent="0.25">
      <c r="A227" s="24"/>
      <c r="B227" s="126" t="s">
        <v>336</v>
      </c>
      <c r="C227" s="40"/>
    </row>
    <row r="228" spans="1:3" x14ac:dyDescent="0.25">
      <c r="A228" s="24"/>
      <c r="B228" s="126" t="s">
        <v>328</v>
      </c>
      <c r="C228" s="40"/>
    </row>
    <row r="229" spans="1:3" x14ac:dyDescent="0.25">
      <c r="A229" s="24"/>
      <c r="B229" s="126" t="s">
        <v>327</v>
      </c>
      <c r="C229" s="40"/>
    </row>
    <row r="230" spans="1:3" x14ac:dyDescent="0.25">
      <c r="A230" s="24"/>
      <c r="B230" s="142" t="s">
        <v>329</v>
      </c>
      <c r="C230" s="68"/>
    </row>
    <row r="231" spans="1:3" x14ac:dyDescent="0.25">
      <c r="A231" s="24"/>
      <c r="B231" s="124"/>
      <c r="C231" s="25"/>
    </row>
    <row r="232" spans="1:3" x14ac:dyDescent="0.25">
      <c r="A232" s="64" t="s">
        <v>110</v>
      </c>
      <c r="B232" s="139"/>
      <c r="C232" s="65"/>
    </row>
    <row r="233" spans="1:3" x14ac:dyDescent="0.25">
      <c r="A233" s="24"/>
      <c r="B233" s="126" t="s">
        <v>331</v>
      </c>
      <c r="C233" s="40"/>
    </row>
    <row r="234" spans="1:3" x14ac:dyDescent="0.25">
      <c r="A234" s="24"/>
      <c r="B234" s="143" t="s">
        <v>327</v>
      </c>
      <c r="C234" s="69"/>
    </row>
    <row r="235" spans="1:3" x14ac:dyDescent="0.25">
      <c r="A235" s="24"/>
      <c r="B235" s="124"/>
      <c r="C235" s="25"/>
    </row>
    <row r="236" spans="1:3" x14ac:dyDescent="0.25">
      <c r="A236" s="64" t="s">
        <v>111</v>
      </c>
      <c r="B236" s="139"/>
      <c r="C236" s="65"/>
    </row>
    <row r="237" spans="1:3" x14ac:dyDescent="0.25">
      <c r="A237" s="24"/>
      <c r="B237" s="126" t="s">
        <v>332</v>
      </c>
      <c r="C237" s="40"/>
    </row>
    <row r="238" spans="1:3" x14ac:dyDescent="0.25">
      <c r="A238" s="24"/>
      <c r="B238" s="126" t="s">
        <v>333</v>
      </c>
      <c r="C238" s="40"/>
    </row>
    <row r="239" spans="1:3" x14ac:dyDescent="0.25">
      <c r="A239" s="24"/>
      <c r="B239" s="126" t="s">
        <v>334</v>
      </c>
      <c r="C239" s="40"/>
    </row>
    <row r="240" spans="1:3" x14ac:dyDescent="0.25">
      <c r="A240" s="24"/>
      <c r="B240" s="126" t="s">
        <v>335</v>
      </c>
      <c r="C240" s="40"/>
    </row>
    <row r="241" spans="1:3" x14ac:dyDescent="0.25">
      <c r="A241" s="24"/>
      <c r="B241" s="142" t="s">
        <v>81</v>
      </c>
      <c r="C241" s="68"/>
    </row>
    <row r="242" spans="1:3" x14ac:dyDescent="0.25">
      <c r="A242" s="24"/>
      <c r="B242" s="124"/>
      <c r="C242" s="25"/>
    </row>
    <row r="243" spans="1:3" x14ac:dyDescent="0.25">
      <c r="A243" s="64" t="s">
        <v>112</v>
      </c>
      <c r="B243" s="139"/>
      <c r="C243" s="65"/>
    </row>
    <row r="244" spans="1:3" x14ac:dyDescent="0.25">
      <c r="A244" s="24"/>
      <c r="B244" s="126" t="s">
        <v>336</v>
      </c>
      <c r="C244" s="40"/>
    </row>
    <row r="245" spans="1:3" x14ac:dyDescent="0.25">
      <c r="A245" s="24"/>
      <c r="B245" s="126" t="s">
        <v>337</v>
      </c>
      <c r="C245" s="40"/>
    </row>
    <row r="246" spans="1:3" x14ac:dyDescent="0.25">
      <c r="A246" s="24"/>
      <c r="B246" s="126" t="s">
        <v>327</v>
      </c>
      <c r="C246" s="40"/>
    </row>
    <row r="247" spans="1:3" x14ac:dyDescent="0.25">
      <c r="A247" s="24"/>
      <c r="B247" s="126" t="s">
        <v>328</v>
      </c>
      <c r="C247" s="40"/>
    </row>
    <row r="248" spans="1:3" x14ac:dyDescent="0.25">
      <c r="A248" s="24"/>
      <c r="B248" s="144" t="s">
        <v>334</v>
      </c>
      <c r="C248" s="70"/>
    </row>
    <row r="249" spans="1:3" x14ac:dyDescent="0.25">
      <c r="A249" s="24"/>
      <c r="B249" s="134" t="s">
        <v>329</v>
      </c>
      <c r="C249" s="71"/>
    </row>
    <row r="250" spans="1:3" x14ac:dyDescent="0.25">
      <c r="A250" s="24"/>
      <c r="B250" s="124"/>
      <c r="C250" s="25"/>
    </row>
    <row r="251" spans="1:3" x14ac:dyDescent="0.25">
      <c r="A251" s="64" t="s">
        <v>113</v>
      </c>
      <c r="B251" s="139"/>
      <c r="C251" s="65"/>
    </row>
    <row r="252" spans="1:3" x14ac:dyDescent="0.25">
      <c r="A252" s="24"/>
      <c r="B252" s="126" t="s">
        <v>338</v>
      </c>
      <c r="C252" s="40"/>
    </row>
    <row r="253" spans="1:3" x14ac:dyDescent="0.25">
      <c r="A253" s="24"/>
      <c r="B253" s="126" t="s">
        <v>339</v>
      </c>
      <c r="C253" s="40"/>
    </row>
    <row r="254" spans="1:3" x14ac:dyDescent="0.25">
      <c r="A254" s="24"/>
      <c r="B254" s="142" t="s">
        <v>340</v>
      </c>
      <c r="C254" s="68"/>
    </row>
    <row r="255" spans="1:3" x14ac:dyDescent="0.25">
      <c r="A255" s="24"/>
      <c r="B255" s="124"/>
      <c r="C255" s="25"/>
    </row>
    <row r="256" spans="1:3" x14ac:dyDescent="0.25">
      <c r="A256" s="64" t="s">
        <v>114</v>
      </c>
      <c r="B256" s="139"/>
      <c r="C256" s="65"/>
    </row>
    <row r="257" spans="1:3" x14ac:dyDescent="0.25">
      <c r="A257" s="24"/>
      <c r="B257" s="145" t="s">
        <v>366</v>
      </c>
      <c r="C257" s="66"/>
    </row>
    <row r="258" spans="1:3" x14ac:dyDescent="0.25">
      <c r="A258" s="24"/>
      <c r="B258" s="126" t="s">
        <v>367</v>
      </c>
      <c r="C258" s="40"/>
    </row>
    <row r="259" spans="1:3" x14ac:dyDescent="0.25">
      <c r="A259" s="24"/>
      <c r="B259" s="126" t="s">
        <v>368</v>
      </c>
      <c r="C259" s="40"/>
    </row>
    <row r="260" spans="1:3" x14ac:dyDescent="0.25">
      <c r="A260" s="24"/>
      <c r="B260" s="126" t="s">
        <v>116</v>
      </c>
      <c r="C260" s="40"/>
    </row>
    <row r="261" spans="1:3" x14ac:dyDescent="0.25">
      <c r="A261" s="24"/>
      <c r="B261" s="126" t="s">
        <v>117</v>
      </c>
      <c r="C261" s="40"/>
    </row>
    <row r="262" spans="1:3" x14ac:dyDescent="0.25">
      <c r="A262" s="24"/>
      <c r="B262" s="126" t="s">
        <v>364</v>
      </c>
      <c r="C262" s="40"/>
    </row>
    <row r="263" spans="1:3" x14ac:dyDescent="0.25">
      <c r="A263" s="24"/>
      <c r="B263" s="124"/>
      <c r="C263" s="45"/>
    </row>
    <row r="264" spans="1:3" x14ac:dyDescent="0.25">
      <c r="A264" s="64" t="s">
        <v>121</v>
      </c>
      <c r="B264" s="139"/>
      <c r="C264" s="65"/>
    </row>
    <row r="265" spans="1:3" x14ac:dyDescent="0.25">
      <c r="A265" s="24"/>
      <c r="B265" s="126" t="s">
        <v>362</v>
      </c>
      <c r="C265" s="40"/>
    </row>
    <row r="266" spans="1:3" x14ac:dyDescent="0.25">
      <c r="A266" s="24"/>
      <c r="B266" s="126" t="s">
        <v>122</v>
      </c>
      <c r="C266" s="40"/>
    </row>
    <row r="267" spans="1:3" x14ac:dyDescent="0.25">
      <c r="A267" s="24"/>
      <c r="B267" s="126" t="s">
        <v>364</v>
      </c>
      <c r="C267" s="40"/>
    </row>
    <row r="269" spans="1:3" x14ac:dyDescent="0.25">
      <c r="A269" s="64" t="s">
        <v>172</v>
      </c>
      <c r="B269" s="139"/>
      <c r="C269" s="65"/>
    </row>
    <row r="270" spans="1:3" x14ac:dyDescent="0.25">
      <c r="A270" s="24"/>
      <c r="B270" s="126" t="s">
        <v>369</v>
      </c>
      <c r="C270" s="40"/>
    </row>
    <row r="271" spans="1:3" x14ac:dyDescent="0.25">
      <c r="A271" s="24"/>
      <c r="B271" s="126" t="s">
        <v>173</v>
      </c>
      <c r="C271" s="40"/>
    </row>
    <row r="272" spans="1:3" x14ac:dyDescent="0.25">
      <c r="A272" s="24"/>
      <c r="B272" s="126" t="s">
        <v>370</v>
      </c>
      <c r="C272" s="40"/>
    </row>
    <row r="274" spans="1:3" x14ac:dyDescent="0.25">
      <c r="A274" s="64" t="s">
        <v>371</v>
      </c>
      <c r="B274" s="139"/>
      <c r="C274" s="65"/>
    </row>
    <row r="275" spans="1:3" x14ac:dyDescent="0.25">
      <c r="A275" s="24"/>
      <c r="B275" s="126" t="s">
        <v>372</v>
      </c>
      <c r="C275" s="40"/>
    </row>
    <row r="276" spans="1:3" x14ac:dyDescent="0.25">
      <c r="A276" s="24"/>
      <c r="B276" s="126" t="s">
        <v>182</v>
      </c>
      <c r="C276" s="40"/>
    </row>
    <row r="277" spans="1:3" x14ac:dyDescent="0.25">
      <c r="A277" s="24"/>
      <c r="B277" s="126" t="s">
        <v>183</v>
      </c>
      <c r="C277" s="40"/>
    </row>
    <row r="279" spans="1:3" x14ac:dyDescent="0.25">
      <c r="A279" s="64" t="s">
        <v>204</v>
      </c>
      <c r="B279" s="139"/>
      <c r="C279" s="65"/>
    </row>
    <row r="280" spans="1:3" x14ac:dyDescent="0.25">
      <c r="A280" s="24"/>
      <c r="B280" s="126" t="s">
        <v>370</v>
      </c>
      <c r="C280" s="40"/>
    </row>
    <row r="281" spans="1:3" x14ac:dyDescent="0.25">
      <c r="A281" s="24"/>
      <c r="B281" s="126" t="s">
        <v>173</v>
      </c>
      <c r="C281" s="40"/>
    </row>
    <row r="282" spans="1:3" x14ac:dyDescent="0.25">
      <c r="A282" s="24"/>
      <c r="B282" s="126" t="s">
        <v>369</v>
      </c>
      <c r="C282" s="40"/>
    </row>
    <row r="283" spans="1:3" x14ac:dyDescent="0.25">
      <c r="B283" s="126" t="s">
        <v>205</v>
      </c>
      <c r="C283" s="40"/>
    </row>
    <row r="284" spans="1:3" x14ac:dyDescent="0.25">
      <c r="B284" s="126" t="s">
        <v>206</v>
      </c>
      <c r="C284" s="40"/>
    </row>
    <row r="285" spans="1:3" x14ac:dyDescent="0.25">
      <c r="B285" s="126"/>
      <c r="C285" s="40"/>
    </row>
    <row r="286" spans="1:3" x14ac:dyDescent="0.25">
      <c r="A286" s="64" t="s">
        <v>373</v>
      </c>
      <c r="B286" s="139"/>
      <c r="C286" s="65"/>
    </row>
    <row r="287" spans="1:3" x14ac:dyDescent="0.25">
      <c r="A287" s="24"/>
      <c r="B287" s="126" t="s">
        <v>229</v>
      </c>
      <c r="C287" s="40"/>
    </row>
    <row r="288" spans="1:3" x14ac:dyDescent="0.25">
      <c r="B288" s="126" t="s">
        <v>230</v>
      </c>
      <c r="C288" s="40"/>
    </row>
    <row r="289" spans="1:3" x14ac:dyDescent="0.25">
      <c r="B289" s="126" t="s">
        <v>231</v>
      </c>
      <c r="C289" s="40"/>
    </row>
    <row r="290" spans="1:3" x14ac:dyDescent="0.25">
      <c r="B290" s="126" t="s">
        <v>232</v>
      </c>
      <c r="C290" s="40"/>
    </row>
    <row r="291" spans="1:3" x14ac:dyDescent="0.25">
      <c r="B291" s="126" t="s">
        <v>233</v>
      </c>
      <c r="C291" s="40"/>
    </row>
    <row r="292" spans="1:3" x14ac:dyDescent="0.25">
      <c r="B292" s="126" t="s">
        <v>234</v>
      </c>
      <c r="C292" s="40"/>
    </row>
    <row r="293" spans="1:3" x14ac:dyDescent="0.25">
      <c r="B293" s="126" t="s">
        <v>235</v>
      </c>
      <c r="C293" s="40"/>
    </row>
    <row r="294" spans="1:3" x14ac:dyDescent="0.25">
      <c r="B294" s="126" t="s">
        <v>236</v>
      </c>
      <c r="C294" s="40"/>
    </row>
    <row r="295" spans="1:3" x14ac:dyDescent="0.25">
      <c r="B295" s="126" t="s">
        <v>237</v>
      </c>
      <c r="C295" s="40"/>
    </row>
    <row r="296" spans="1:3" x14ac:dyDescent="0.25">
      <c r="B296" s="126" t="s">
        <v>238</v>
      </c>
      <c r="C296" s="40"/>
    </row>
    <row r="297" spans="1:3" x14ac:dyDescent="0.25">
      <c r="B297" s="126" t="s">
        <v>239</v>
      </c>
      <c r="C297" s="40"/>
    </row>
    <row r="298" spans="1:3" x14ac:dyDescent="0.25">
      <c r="B298" s="126" t="s">
        <v>240</v>
      </c>
      <c r="C298" s="40"/>
    </row>
    <row r="299" spans="1:3" x14ac:dyDescent="0.25">
      <c r="B299" s="126" t="s">
        <v>241</v>
      </c>
      <c r="C299" s="40"/>
    </row>
    <row r="300" spans="1:3" x14ac:dyDescent="0.25">
      <c r="B300" s="126" t="s">
        <v>242</v>
      </c>
      <c r="C300" s="40"/>
    </row>
    <row r="301" spans="1:3" x14ac:dyDescent="0.25">
      <c r="B301" s="126" t="s">
        <v>243</v>
      </c>
      <c r="C301" s="40"/>
    </row>
    <row r="302" spans="1:3" x14ac:dyDescent="0.25">
      <c r="B302" s="126"/>
      <c r="C302" s="40"/>
    </row>
    <row r="303" spans="1:3" x14ac:dyDescent="0.25">
      <c r="A303" s="64" t="s">
        <v>244</v>
      </c>
      <c r="B303" s="139"/>
      <c r="C303" s="65"/>
    </row>
    <row r="304" spans="1:3" x14ac:dyDescent="0.25">
      <c r="A304" s="24"/>
      <c r="B304" s="126" t="s">
        <v>361</v>
      </c>
      <c r="C304" s="40"/>
    </row>
    <row r="305" spans="1:3" x14ac:dyDescent="0.25">
      <c r="A305" s="24"/>
      <c r="B305" s="126" t="s">
        <v>330</v>
      </c>
      <c r="C305" s="40"/>
    </row>
    <row r="306" spans="1:3" x14ac:dyDescent="0.25">
      <c r="B306" s="126"/>
      <c r="C306" s="40"/>
    </row>
  </sheetData>
  <sheetProtection password="967E" sheet="1" objects="1" scenarios="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23"/>
  <sheetViews>
    <sheetView showGridLines="0" tabSelected="1" workbookViewId="0">
      <selection activeCell="B23" sqref="B23"/>
    </sheetView>
  </sheetViews>
  <sheetFormatPr defaultColWidth="8.85546875" defaultRowHeight="15" x14ac:dyDescent="0.25"/>
  <cols>
    <col min="1" max="1" width="16.28515625" style="281" customWidth="1"/>
    <col min="2" max="2" width="115.5703125" style="281" customWidth="1"/>
    <col min="3" max="3" width="8.85546875" style="281" customWidth="1"/>
    <col min="4" max="16384" width="8.85546875" style="281"/>
  </cols>
  <sheetData>
    <row r="1" spans="2:15" x14ac:dyDescent="0.25">
      <c r="K1" s="282"/>
      <c r="L1" s="282"/>
      <c r="M1" s="282"/>
      <c r="N1" s="282"/>
      <c r="O1" s="282"/>
    </row>
    <row r="2" spans="2:15" x14ac:dyDescent="0.25">
      <c r="K2" s="282"/>
      <c r="L2" s="282"/>
      <c r="M2" s="282"/>
      <c r="N2" s="282"/>
      <c r="O2" s="282"/>
    </row>
    <row r="3" spans="2:15" x14ac:dyDescent="0.25">
      <c r="K3" s="282"/>
      <c r="L3" s="282"/>
      <c r="M3" s="282"/>
      <c r="N3" s="282"/>
      <c r="O3" s="282"/>
    </row>
    <row r="4" spans="2:15" x14ac:dyDescent="0.25">
      <c r="K4" s="282"/>
      <c r="L4" s="282"/>
      <c r="M4" s="282"/>
      <c r="N4" s="282"/>
      <c r="O4" s="282"/>
    </row>
    <row r="5" spans="2:15" x14ac:dyDescent="0.25">
      <c r="K5" s="282"/>
      <c r="L5" s="282"/>
      <c r="M5" s="282"/>
      <c r="N5" s="282"/>
      <c r="O5" s="282"/>
    </row>
    <row r="6" spans="2:15" x14ac:dyDescent="0.25">
      <c r="K6" s="282"/>
      <c r="L6" s="282"/>
      <c r="M6" s="282"/>
      <c r="N6" s="282"/>
      <c r="O6" s="282"/>
    </row>
    <row r="7" spans="2:15" x14ac:dyDescent="0.25">
      <c r="K7" s="282"/>
      <c r="L7" s="282"/>
      <c r="M7" s="282"/>
      <c r="N7" s="282"/>
      <c r="O7" s="282"/>
    </row>
    <row r="8" spans="2:15" ht="15.75" customHeight="1" x14ac:dyDescent="0.25"/>
    <row r="9" spans="2:15" s="283" customFormat="1" ht="42.75" customHeight="1" x14ac:dyDescent="0.25">
      <c r="B9" s="20" t="s">
        <v>502</v>
      </c>
    </row>
    <row r="10" spans="2:15" s="283" customFormat="1" ht="30" customHeight="1" x14ac:dyDescent="0.25">
      <c r="B10" s="284" t="s">
        <v>131</v>
      </c>
    </row>
    <row r="11" spans="2:15" ht="24.75" x14ac:dyDescent="0.5">
      <c r="B11" s="285"/>
    </row>
    <row r="12" spans="2:15" ht="21.75" x14ac:dyDescent="0.45">
      <c r="B12" s="286" t="s">
        <v>606</v>
      </c>
    </row>
    <row r="14" spans="2:15" ht="58.5" x14ac:dyDescent="0.25">
      <c r="B14" s="287" t="s">
        <v>159</v>
      </c>
    </row>
    <row r="15" spans="2:15" ht="17.25" x14ac:dyDescent="0.25">
      <c r="B15" s="288"/>
    </row>
    <row r="16" spans="2:15" ht="39" x14ac:dyDescent="0.25">
      <c r="B16" s="287" t="s">
        <v>158</v>
      </c>
    </row>
    <row r="17" spans="2:2" ht="19.5" x14ac:dyDescent="0.25">
      <c r="B17" s="287"/>
    </row>
    <row r="18" spans="2:2" ht="19.5" x14ac:dyDescent="0.25">
      <c r="B18" s="287" t="s">
        <v>308</v>
      </c>
    </row>
    <row r="19" spans="2:2" ht="19.5" x14ac:dyDescent="0.25">
      <c r="B19" s="289"/>
    </row>
    <row r="20" spans="2:2" ht="19.5" x14ac:dyDescent="0.25">
      <c r="B20" s="289"/>
    </row>
    <row r="21" spans="2:2" ht="18" customHeight="1" x14ac:dyDescent="0.25">
      <c r="B21" s="290"/>
    </row>
    <row r="22" spans="2:2" ht="15" customHeight="1" x14ac:dyDescent="0.25">
      <c r="B22" s="291"/>
    </row>
    <row r="23" spans="2:2" ht="19.5" x14ac:dyDescent="0.25">
      <c r="B23" s="292"/>
    </row>
  </sheetData>
  <sheetProtection password="967E" sheet="1" objects="1" scenarios="1"/>
  <pageMargins left="0.7" right="0.7" top="0.75" bottom="0.75" header="0.3" footer="0.3"/>
  <pageSetup paperSize="148" orientation="portrait" horizontalDpi="360" verticalDpi="360"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2:D14"/>
  <sheetViews>
    <sheetView showGridLines="0" workbookViewId="0">
      <selection activeCell="B4" sqref="B4"/>
    </sheetView>
  </sheetViews>
  <sheetFormatPr defaultColWidth="9.140625" defaultRowHeight="15" x14ac:dyDescent="0.25"/>
  <cols>
    <col min="1" max="1" width="4.28515625" style="281" customWidth="1"/>
    <col min="2" max="2" width="34" style="281" customWidth="1"/>
    <col min="3" max="3" width="22.140625" style="281" customWidth="1"/>
    <col min="4" max="4" width="106.7109375" style="281" customWidth="1"/>
    <col min="5" max="5" width="9.140625" style="281" customWidth="1"/>
    <col min="6" max="16384" width="9.140625" style="281"/>
  </cols>
  <sheetData>
    <row r="2" spans="2:4" ht="18" x14ac:dyDescent="0.25">
      <c r="B2" s="293" t="s">
        <v>170</v>
      </c>
    </row>
    <row r="4" spans="2:4" ht="38.25" customHeight="1" x14ac:dyDescent="0.25">
      <c r="B4" s="89" t="s">
        <v>224</v>
      </c>
      <c r="C4" s="89" t="s">
        <v>171</v>
      </c>
      <c r="D4" s="89" t="s">
        <v>374</v>
      </c>
    </row>
    <row r="5" spans="2:4" ht="60" customHeight="1" x14ac:dyDescent="0.25">
      <c r="B5" s="294" t="s">
        <v>174</v>
      </c>
      <c r="C5" s="295"/>
      <c r="D5" s="296"/>
    </row>
    <row r="6" spans="2:4" ht="60" customHeight="1" x14ac:dyDescent="0.25">
      <c r="B6" s="297" t="s">
        <v>375</v>
      </c>
      <c r="C6" s="298"/>
      <c r="D6" s="299"/>
    </row>
    <row r="7" spans="2:4" ht="60" customHeight="1" x14ac:dyDescent="0.25">
      <c r="B7" s="297" t="s">
        <v>376</v>
      </c>
      <c r="C7" s="298"/>
      <c r="D7" s="299"/>
    </row>
    <row r="8" spans="2:4" ht="60" customHeight="1" x14ac:dyDescent="0.25">
      <c r="B8" s="294" t="s">
        <v>377</v>
      </c>
      <c r="C8" s="295"/>
      <c r="D8" s="296"/>
    </row>
    <row r="9" spans="2:4" ht="60" customHeight="1" x14ac:dyDescent="0.25">
      <c r="B9" s="297" t="s">
        <v>378</v>
      </c>
      <c r="C9" s="298"/>
      <c r="D9" s="299"/>
    </row>
    <row r="10" spans="2:4" ht="60" customHeight="1" x14ac:dyDescent="0.25">
      <c r="B10" s="297" t="s">
        <v>379</v>
      </c>
      <c r="C10" s="298"/>
      <c r="D10" s="299"/>
    </row>
    <row r="11" spans="2:4" ht="60" customHeight="1" x14ac:dyDescent="0.25">
      <c r="B11" s="294" t="s">
        <v>380</v>
      </c>
      <c r="C11" s="295"/>
      <c r="D11" s="296"/>
    </row>
    <row r="12" spans="2:4" x14ac:dyDescent="0.25">
      <c r="B12" s="300"/>
      <c r="D12" s="301"/>
    </row>
    <row r="13" spans="2:4" x14ac:dyDescent="0.25">
      <c r="D13" s="301"/>
    </row>
    <row r="14" spans="2:4" x14ac:dyDescent="0.25">
      <c r="D14" s="301"/>
    </row>
  </sheetData>
  <sheetProtection password="967E" sheet="1" objects="1" scenarios="1"/>
  <dataValidations count="1">
    <dataValidation type="list" showInputMessage="1" showErrorMessage="1" sqref="C5:C11">
      <formula1>Worksheets_status</formula1>
    </dataValidation>
  </dataValidation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6337778862885"/>
  </sheetPr>
  <dimension ref="B1:C19"/>
  <sheetViews>
    <sheetView showGridLines="0" workbookViewId="0">
      <selection activeCell="C8" sqref="C8"/>
    </sheetView>
  </sheetViews>
  <sheetFormatPr defaultColWidth="8.85546875" defaultRowHeight="12.75" x14ac:dyDescent="0.2"/>
  <cols>
    <col min="1" max="1" width="5.7109375" style="303" customWidth="1"/>
    <col min="2" max="2" width="63.42578125" style="302" customWidth="1"/>
    <col min="3" max="3" width="56" style="302" customWidth="1"/>
    <col min="4" max="4" width="56.7109375" style="303" customWidth="1"/>
    <col min="5" max="5" width="8.85546875" style="303" customWidth="1"/>
    <col min="6" max="6" width="9.140625" style="303" customWidth="1"/>
    <col min="7" max="7" width="8.85546875" style="303" customWidth="1"/>
    <col min="8" max="16384" width="8.85546875" style="303"/>
  </cols>
  <sheetData>
    <row r="1" spans="2:3" ht="18" customHeight="1" x14ac:dyDescent="0.2"/>
    <row r="2" spans="2:3" ht="18" customHeight="1" x14ac:dyDescent="0.25">
      <c r="B2" s="293" t="s">
        <v>133</v>
      </c>
    </row>
    <row r="3" spans="2:3" ht="18" customHeight="1" x14ac:dyDescent="0.2"/>
    <row r="4" spans="2:3" s="106" customFormat="1" ht="25.5" customHeight="1" x14ac:dyDescent="0.25">
      <c r="B4" s="604" t="s">
        <v>135</v>
      </c>
      <c r="C4" s="605"/>
    </row>
    <row r="5" spans="2:3" s="106" customFormat="1" ht="24" customHeight="1" x14ac:dyDescent="0.25">
      <c r="B5" s="304" t="s">
        <v>67</v>
      </c>
      <c r="C5" s="305"/>
    </row>
    <row r="6" spans="2:3" s="106" customFormat="1" ht="24" customHeight="1" x14ac:dyDescent="0.25">
      <c r="B6" s="306" t="s">
        <v>68</v>
      </c>
      <c r="C6" s="307"/>
    </row>
    <row r="7" spans="2:3" s="106" customFormat="1" ht="24" customHeight="1" x14ac:dyDescent="0.25">
      <c r="B7" s="306" t="s">
        <v>9</v>
      </c>
      <c r="C7" s="307"/>
    </row>
    <row r="8" spans="2:3" s="106" customFormat="1" ht="24" customHeight="1" x14ac:dyDescent="0.25">
      <c r="B8" s="306" t="s">
        <v>125</v>
      </c>
      <c r="C8" s="307"/>
    </row>
    <row r="9" spans="2:3" s="106" customFormat="1" ht="24" customHeight="1" x14ac:dyDescent="0.25">
      <c r="B9" s="306" t="s">
        <v>93</v>
      </c>
      <c r="C9" s="307"/>
    </row>
    <row r="10" spans="2:3" s="106" customFormat="1" ht="24" customHeight="1" x14ac:dyDescent="0.25">
      <c r="B10" s="306" t="s">
        <v>305</v>
      </c>
      <c r="C10" s="308"/>
    </row>
    <row r="11" spans="2:3" s="106" customFormat="1" ht="24" customHeight="1" x14ac:dyDescent="0.25">
      <c r="B11" s="306" t="s">
        <v>62</v>
      </c>
      <c r="C11" s="307"/>
    </row>
    <row r="12" spans="2:3" s="106" customFormat="1" ht="24" customHeight="1" x14ac:dyDescent="0.25">
      <c r="B12" s="306" t="s">
        <v>306</v>
      </c>
      <c r="C12" s="308"/>
    </row>
    <row r="13" spans="2:3" s="106" customFormat="1" ht="24" customHeight="1" x14ac:dyDescent="0.25">
      <c r="B13" s="306" t="s">
        <v>307</v>
      </c>
      <c r="C13" s="308"/>
    </row>
    <row r="14" spans="2:3" s="106" customFormat="1" ht="29.25" customHeight="1" x14ac:dyDescent="0.25">
      <c r="B14" s="306" t="s">
        <v>141</v>
      </c>
      <c r="C14" s="597"/>
    </row>
    <row r="15" spans="2:3" s="106" customFormat="1" ht="24" customHeight="1" x14ac:dyDescent="0.25">
      <c r="B15" s="306" t="s">
        <v>142</v>
      </c>
      <c r="C15" s="309"/>
    </row>
    <row r="16" spans="2:3" s="106" customFormat="1" ht="24" customHeight="1" x14ac:dyDescent="0.25">
      <c r="B16" s="306" t="s">
        <v>143</v>
      </c>
      <c r="C16" s="309"/>
    </row>
    <row r="17" spans="2:3" s="106" customFormat="1" ht="24" customHeight="1" x14ac:dyDescent="0.25">
      <c r="B17" s="310" t="s">
        <v>144</v>
      </c>
      <c r="C17" s="309"/>
    </row>
    <row r="18" spans="2:3" s="106" customFormat="1" ht="24" customHeight="1" x14ac:dyDescent="0.25">
      <c r="B18" s="82" t="s">
        <v>10</v>
      </c>
      <c r="C18" s="81" t="str">
        <f>IF(C16=0,"",(C17/C16*100))</f>
        <v/>
      </c>
    </row>
    <row r="19" spans="2:3" s="312" customFormat="1" ht="30.75" customHeight="1" x14ac:dyDescent="0.25">
      <c r="B19" s="311" t="s">
        <v>381</v>
      </c>
      <c r="C19" s="174"/>
    </row>
  </sheetData>
  <sheetProtection password="967E" sheet="1" objects="1" scenarios="1"/>
  <mergeCells count="1">
    <mergeCell ref="B4:C4"/>
  </mergeCells>
  <dataValidations count="8">
    <dataValidation type="date" operator="greaterThan" allowBlank="1" showInputMessage="1" showErrorMessage="1" sqref="C13">
      <formula1>C12</formula1>
    </dataValidation>
    <dataValidation type="whole" errorStyle="information" allowBlank="1" showInputMessage="1" showErrorMessage="1" sqref="C16">
      <formula1>0</formula1>
      <formula2>C15</formula2>
    </dataValidation>
    <dataValidation type="whole" allowBlank="1" showInputMessage="1" showErrorMessage="1" error="Le nombre total de districts soumettant un rapport de traitement complet doit être inférieur au nombre total de districts traités avec l’appui de l’USAID." sqref="C17">
      <formula1>0</formula1>
      <formula2>C16</formula2>
    </dataValidation>
    <dataValidation type="date" operator="greaterThan" allowBlank="1" showInputMessage="1" showErrorMessage="1" sqref="C10">
      <formula1>38718</formula1>
    </dataValidation>
    <dataValidation type="date" operator="greaterThan" allowBlank="1" showInputMessage="1" showErrorMessage="1" sqref="C12">
      <formula1>38353</formula1>
    </dataValidation>
    <dataValidation type="list" showInputMessage="1" showErrorMessage="1" error="Veuillez faire votre choix à partir de la liste déroulante." sqref="C11">
      <formula1>YEAR_OF_WORKBOOK</formula1>
    </dataValidation>
    <dataValidation type="list" showInputMessage="1" showErrorMessage="1" error="Veuillez faire votre choix à partir de la liste déroulante." sqref="C14">
      <formula1>REPORTING_PERIOD</formula1>
    </dataValidation>
    <dataValidation type="list" showInputMessage="1" showErrorMessage="1" error="Veuillez faire votre choix à partir de la liste déroulante." sqref="C8">
      <formula1>Project_name</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6337778862885"/>
  </sheetPr>
  <dimension ref="A1:N816"/>
  <sheetViews>
    <sheetView showGridLines="0" workbookViewId="0">
      <pane xSplit="3" ySplit="16" topLeftCell="D17" activePane="bottomRight" state="frozen"/>
      <selection pane="topRight" activeCell="D1" sqref="D1"/>
      <selection pane="bottomLeft" activeCell="A17" sqref="A17"/>
      <selection pane="bottomRight" activeCell="B13" sqref="B13:K13"/>
    </sheetView>
  </sheetViews>
  <sheetFormatPr defaultColWidth="13.85546875" defaultRowHeight="14.25" x14ac:dyDescent="0.2"/>
  <cols>
    <col min="1" max="1" width="5.7109375" style="72" customWidth="1"/>
    <col min="2" max="3" width="35.140625" style="313" customWidth="1"/>
    <col min="4" max="4" width="16.85546875" style="314" customWidth="1"/>
    <col min="5" max="9" width="13.85546875" style="314" customWidth="1"/>
    <col min="10" max="10" width="0.85546875" style="315" customWidth="1"/>
    <col min="11" max="11" width="60.42578125" style="313" customWidth="1"/>
    <col min="12" max="12" width="13.85546875" style="72" customWidth="1"/>
    <col min="13" max="16384" width="13.85546875" style="72"/>
  </cols>
  <sheetData>
    <row r="1" spans="2:11" ht="18" customHeight="1" x14ac:dyDescent="0.2"/>
    <row r="2" spans="2:11" s="319" customFormat="1" ht="20.100000000000001" customHeight="1" x14ac:dyDescent="0.25">
      <c r="B2" s="293" t="s">
        <v>132</v>
      </c>
      <c r="C2" s="316"/>
      <c r="D2" s="317"/>
      <c r="E2" s="317"/>
      <c r="F2" s="317"/>
      <c r="G2" s="317"/>
      <c r="H2" s="317"/>
      <c r="I2" s="317"/>
      <c r="J2" s="318"/>
      <c r="K2" s="316"/>
    </row>
    <row r="3" spans="2:11" s="319" customFormat="1" ht="18" customHeight="1" x14ac:dyDescent="0.2">
      <c r="B3" s="316"/>
      <c r="C3" s="316"/>
      <c r="D3" s="317"/>
      <c r="E3" s="317"/>
      <c r="F3" s="317"/>
      <c r="G3" s="317"/>
      <c r="H3" s="317"/>
      <c r="I3" s="317"/>
      <c r="J3" s="318"/>
      <c r="K3" s="316"/>
    </row>
    <row r="4" spans="2:11" s="322" customFormat="1" ht="23.1" customHeight="1" x14ac:dyDescent="0.25">
      <c r="B4" s="609" t="s">
        <v>3</v>
      </c>
      <c r="C4" s="609"/>
      <c r="D4" s="175"/>
      <c r="E4" s="79"/>
      <c r="F4" s="79"/>
      <c r="G4" s="79"/>
      <c r="H4" s="79"/>
      <c r="I4" s="79"/>
      <c r="J4" s="320"/>
      <c r="K4" s="321"/>
    </row>
    <row r="5" spans="2:11" s="322" customFormat="1" ht="23.1" customHeight="1" x14ac:dyDescent="0.25">
      <c r="B5" s="609" t="s">
        <v>0</v>
      </c>
      <c r="C5" s="609"/>
      <c r="D5" s="175"/>
      <c r="E5" s="79"/>
      <c r="F5" s="79"/>
      <c r="G5" s="79"/>
      <c r="H5" s="79"/>
      <c r="I5" s="79"/>
      <c r="J5" s="320"/>
      <c r="K5" s="321"/>
    </row>
    <row r="6" spans="2:11" s="322" customFormat="1" ht="23.1" customHeight="1" x14ac:dyDescent="0.25">
      <c r="B6" s="609" t="s">
        <v>145</v>
      </c>
      <c r="C6" s="609"/>
      <c r="D6" s="80"/>
      <c r="E6" s="79"/>
      <c r="F6" s="79"/>
      <c r="G6" s="79"/>
      <c r="H6" s="79"/>
      <c r="I6" s="79"/>
      <c r="J6" s="320"/>
      <c r="K6" s="321"/>
    </row>
    <row r="7" spans="2:11" s="322" customFormat="1" ht="23.1" customHeight="1" x14ac:dyDescent="0.25">
      <c r="B7" s="609" t="s">
        <v>146</v>
      </c>
      <c r="C7" s="609"/>
      <c r="D7" s="80"/>
      <c r="E7" s="79"/>
      <c r="F7" s="79"/>
      <c r="G7" s="79"/>
      <c r="H7" s="79"/>
      <c r="I7" s="79"/>
      <c r="J7" s="320"/>
      <c r="K7" s="321"/>
    </row>
    <row r="8" spans="2:11" s="322" customFormat="1" ht="23.1" customHeight="1" x14ac:dyDescent="0.25">
      <c r="B8" s="609" t="s">
        <v>86</v>
      </c>
      <c r="C8" s="609"/>
      <c r="D8" s="85"/>
      <c r="E8" s="79"/>
      <c r="F8" s="79"/>
      <c r="G8" s="79"/>
      <c r="H8" s="79"/>
      <c r="I8" s="79"/>
      <c r="J8" s="320"/>
      <c r="K8" s="321"/>
    </row>
    <row r="9" spans="2:11" s="322" customFormat="1" ht="23.1" customHeight="1" x14ac:dyDescent="0.25">
      <c r="B9" s="609" t="s">
        <v>147</v>
      </c>
      <c r="C9" s="609"/>
      <c r="D9" s="80"/>
      <c r="E9" s="79"/>
      <c r="F9" s="79"/>
      <c r="G9" s="79"/>
      <c r="H9" s="79"/>
      <c r="I9" s="79"/>
      <c r="J9" s="320"/>
      <c r="K9" s="321"/>
    </row>
    <row r="10" spans="2:11" s="322" customFormat="1" ht="23.1" customHeight="1" x14ac:dyDescent="0.25">
      <c r="B10" s="609" t="s">
        <v>87</v>
      </c>
      <c r="C10" s="609"/>
      <c r="D10" s="85"/>
      <c r="E10" s="79"/>
      <c r="F10" s="79"/>
      <c r="G10" s="79"/>
      <c r="H10" s="79"/>
      <c r="I10" s="79"/>
      <c r="J10" s="320"/>
      <c r="K10" s="321"/>
    </row>
    <row r="11" spans="2:11" s="322" customFormat="1" ht="23.1" customHeight="1" x14ac:dyDescent="0.25">
      <c r="B11" s="609" t="s">
        <v>148</v>
      </c>
      <c r="C11" s="609"/>
      <c r="D11" s="80"/>
      <c r="E11" s="79"/>
      <c r="F11" s="79"/>
      <c r="G11" s="79"/>
      <c r="H11" s="79"/>
      <c r="I11" s="79"/>
      <c r="J11" s="320"/>
      <c r="K11" s="321"/>
    </row>
    <row r="12" spans="2:11" ht="18" customHeight="1" x14ac:dyDescent="0.2">
      <c r="B12" s="323"/>
      <c r="C12" s="323"/>
      <c r="D12" s="324"/>
      <c r="E12" s="324"/>
      <c r="F12" s="324"/>
      <c r="G12" s="324"/>
      <c r="H12" s="324"/>
      <c r="I12" s="324"/>
      <c r="J12" s="325"/>
      <c r="K12" s="323"/>
    </row>
    <row r="13" spans="2:11" s="314" customFormat="1" ht="20.100000000000001" customHeight="1" x14ac:dyDescent="0.2">
      <c r="B13" s="606" t="s">
        <v>382</v>
      </c>
      <c r="C13" s="607"/>
      <c r="D13" s="607"/>
      <c r="E13" s="607"/>
      <c r="F13" s="607"/>
      <c r="G13" s="607"/>
      <c r="H13" s="607"/>
      <c r="I13" s="607"/>
      <c r="J13" s="607"/>
      <c r="K13" s="608"/>
    </row>
    <row r="14" spans="2:11" s="326" customFormat="1" ht="55.5" customHeight="1" x14ac:dyDescent="0.25">
      <c r="B14" s="188" t="s">
        <v>383</v>
      </c>
      <c r="C14" s="188" t="s">
        <v>384</v>
      </c>
      <c r="D14" s="189" t="s">
        <v>385</v>
      </c>
      <c r="E14" s="189" t="s">
        <v>386</v>
      </c>
      <c r="F14" s="189" t="s">
        <v>387</v>
      </c>
      <c r="G14" s="189" t="s">
        <v>5</v>
      </c>
      <c r="H14" s="189" t="s">
        <v>6</v>
      </c>
      <c r="I14" s="189" t="s">
        <v>7</v>
      </c>
      <c r="J14" s="190"/>
      <c r="K14" s="191" t="s">
        <v>388</v>
      </c>
    </row>
    <row r="15" spans="2:11" s="327" customFormat="1" ht="18" customHeight="1" x14ac:dyDescent="0.25">
      <c r="B15" s="249" t="s">
        <v>123</v>
      </c>
      <c r="C15" s="250" t="s">
        <v>124</v>
      </c>
      <c r="D15" s="195" t="s">
        <v>389</v>
      </c>
      <c r="E15" s="195" t="s">
        <v>390</v>
      </c>
      <c r="F15" s="195" t="s">
        <v>391</v>
      </c>
      <c r="G15" s="195" t="s">
        <v>392</v>
      </c>
      <c r="H15" s="195" t="s">
        <v>393</v>
      </c>
      <c r="I15" s="195" t="s">
        <v>97</v>
      </c>
      <c r="J15" s="75"/>
      <c r="K15" s="195"/>
    </row>
    <row r="16" spans="2:11" s="106" customFormat="1" ht="21.95" customHeight="1" x14ac:dyDescent="0.25">
      <c r="B16" s="252" t="s">
        <v>38</v>
      </c>
      <c r="C16" s="252">
        <f>COUNTA(C17:C816)</f>
        <v>0</v>
      </c>
      <c r="D16" s="253">
        <f>SUM(D17:D816)</f>
        <v>0</v>
      </c>
      <c r="E16" s="253">
        <f>SUM(E17:E816)</f>
        <v>0</v>
      </c>
      <c r="F16" s="253">
        <f>SUM(F17:F816)</f>
        <v>0</v>
      </c>
      <c r="G16" s="253">
        <f>SUM(G17:G816)</f>
        <v>0</v>
      </c>
      <c r="H16" s="253">
        <f>SUM(H17:H816)</f>
        <v>0</v>
      </c>
      <c r="I16" s="254"/>
      <c r="J16" s="84"/>
      <c r="K16" s="251"/>
    </row>
    <row r="17" spans="1:14" s="73" customFormat="1" x14ac:dyDescent="0.25">
      <c r="B17" s="163"/>
      <c r="C17" s="163"/>
      <c r="D17" s="167"/>
      <c r="E17" s="167"/>
      <c r="F17" s="167"/>
      <c r="G17" s="167"/>
      <c r="H17" s="167"/>
      <c r="I17" s="165"/>
      <c r="J17" s="100"/>
      <c r="K17" s="165"/>
    </row>
    <row r="18" spans="1:14" s="73" customFormat="1" x14ac:dyDescent="0.25">
      <c r="B18" s="328"/>
      <c r="C18" s="328"/>
      <c r="D18" s="329"/>
      <c r="E18" s="329"/>
      <c r="F18" s="329"/>
      <c r="G18" s="329"/>
      <c r="H18" s="329"/>
      <c r="I18" s="330"/>
      <c r="J18" s="100"/>
      <c r="K18" s="330"/>
    </row>
    <row r="19" spans="1:14" s="73" customFormat="1" x14ac:dyDescent="0.2">
      <c r="B19" s="163"/>
      <c r="C19" s="163"/>
      <c r="D19" s="167"/>
      <c r="E19" s="167"/>
      <c r="F19" s="167"/>
      <c r="G19" s="167"/>
      <c r="H19" s="167"/>
      <c r="I19" s="165"/>
      <c r="J19" s="100"/>
      <c r="K19" s="165"/>
      <c r="N19" s="104"/>
    </row>
    <row r="20" spans="1:14" s="73" customFormat="1" x14ac:dyDescent="0.2">
      <c r="B20" s="328"/>
      <c r="C20" s="328"/>
      <c r="D20" s="329"/>
      <c r="E20" s="329"/>
      <c r="F20" s="329"/>
      <c r="G20" s="329"/>
      <c r="H20" s="329"/>
      <c r="I20" s="330"/>
      <c r="J20" s="100"/>
      <c r="K20" s="330"/>
      <c r="M20" s="72"/>
    </row>
    <row r="21" spans="1:14" s="73" customFormat="1" x14ac:dyDescent="0.25">
      <c r="B21" s="163"/>
      <c r="C21" s="163"/>
      <c r="D21" s="167"/>
      <c r="E21" s="167"/>
      <c r="F21" s="167"/>
      <c r="G21" s="167"/>
      <c r="H21" s="167"/>
      <c r="I21" s="165"/>
      <c r="J21" s="100"/>
      <c r="K21" s="165"/>
    </row>
    <row r="22" spans="1:14" s="73" customFormat="1" x14ac:dyDescent="0.2">
      <c r="B22" s="328"/>
      <c r="C22" s="328"/>
      <c r="D22" s="329"/>
      <c r="E22" s="329"/>
      <c r="F22" s="329"/>
      <c r="G22" s="329"/>
      <c r="H22" s="329"/>
      <c r="I22" s="330"/>
      <c r="J22" s="100"/>
      <c r="K22" s="330"/>
      <c r="M22" s="105"/>
      <c r="N22" s="72"/>
    </row>
    <row r="23" spans="1:14" x14ac:dyDescent="0.2">
      <c r="A23" s="73"/>
      <c r="B23" s="163"/>
      <c r="C23" s="163"/>
      <c r="D23" s="167"/>
      <c r="E23" s="167"/>
      <c r="F23" s="167"/>
      <c r="G23" s="167"/>
      <c r="H23" s="167"/>
      <c r="I23" s="165"/>
      <c r="J23" s="100"/>
      <c r="K23" s="165"/>
    </row>
    <row r="24" spans="1:14" x14ac:dyDescent="0.2">
      <c r="A24" s="73"/>
      <c r="B24" s="328"/>
      <c r="C24" s="328"/>
      <c r="D24" s="329"/>
      <c r="E24" s="329"/>
      <c r="F24" s="329"/>
      <c r="G24" s="329"/>
      <c r="H24" s="329"/>
      <c r="I24" s="330"/>
      <c r="J24" s="100"/>
      <c r="K24" s="330"/>
    </row>
    <row r="25" spans="1:14" x14ac:dyDescent="0.2">
      <c r="A25" s="73"/>
      <c r="B25" s="163"/>
      <c r="C25" s="163"/>
      <c r="D25" s="167"/>
      <c r="E25" s="167"/>
      <c r="F25" s="167"/>
      <c r="G25" s="167"/>
      <c r="H25" s="167"/>
      <c r="I25" s="165"/>
      <c r="J25" s="100"/>
      <c r="K25" s="165"/>
    </row>
    <row r="26" spans="1:14" x14ac:dyDescent="0.2">
      <c r="A26" s="73"/>
      <c r="B26" s="328"/>
      <c r="C26" s="328"/>
      <c r="D26" s="329"/>
      <c r="E26" s="329"/>
      <c r="F26" s="329"/>
      <c r="G26" s="329"/>
      <c r="H26" s="329"/>
      <c r="I26" s="330"/>
      <c r="J26" s="100"/>
      <c r="K26" s="330"/>
    </row>
    <row r="27" spans="1:14" x14ac:dyDescent="0.2">
      <c r="A27" s="73"/>
      <c r="B27" s="163"/>
      <c r="C27" s="163"/>
      <c r="D27" s="167"/>
      <c r="E27" s="167"/>
      <c r="F27" s="167"/>
      <c r="G27" s="167"/>
      <c r="H27" s="167"/>
      <c r="I27" s="165"/>
      <c r="J27" s="100"/>
      <c r="K27" s="165"/>
    </row>
    <row r="28" spans="1:14" x14ac:dyDescent="0.2">
      <c r="A28" s="73"/>
      <c r="B28" s="328"/>
      <c r="C28" s="328"/>
      <c r="D28" s="329"/>
      <c r="E28" s="329"/>
      <c r="F28" s="329"/>
      <c r="G28" s="329"/>
      <c r="H28" s="329"/>
      <c r="I28" s="330"/>
      <c r="J28" s="100"/>
      <c r="K28" s="330"/>
    </row>
    <row r="29" spans="1:14" x14ac:dyDescent="0.2">
      <c r="A29" s="73"/>
      <c r="B29" s="163"/>
      <c r="C29" s="163"/>
      <c r="D29" s="167"/>
      <c r="E29" s="167"/>
      <c r="F29" s="167"/>
      <c r="G29" s="167"/>
      <c r="H29" s="167"/>
      <c r="I29" s="165"/>
      <c r="J29" s="100"/>
      <c r="K29" s="165"/>
    </row>
    <row r="30" spans="1:14" x14ac:dyDescent="0.2">
      <c r="A30" s="73"/>
      <c r="B30" s="328"/>
      <c r="C30" s="328"/>
      <c r="D30" s="329"/>
      <c r="E30" s="329"/>
      <c r="F30" s="329"/>
      <c r="G30" s="329"/>
      <c r="H30" s="329"/>
      <c r="I30" s="330"/>
      <c r="J30" s="100"/>
      <c r="K30" s="330"/>
    </row>
    <row r="31" spans="1:14" x14ac:dyDescent="0.2">
      <c r="A31" s="73"/>
      <c r="B31" s="163"/>
      <c r="C31" s="163"/>
      <c r="D31" s="167"/>
      <c r="E31" s="167"/>
      <c r="F31" s="167"/>
      <c r="G31" s="167"/>
      <c r="H31" s="167"/>
      <c r="I31" s="165"/>
      <c r="J31" s="100"/>
      <c r="K31" s="165"/>
    </row>
    <row r="32" spans="1:14" x14ac:dyDescent="0.2">
      <c r="A32" s="73"/>
      <c r="B32" s="328"/>
      <c r="C32" s="328"/>
      <c r="D32" s="329"/>
      <c r="E32" s="329"/>
      <c r="F32" s="329"/>
      <c r="G32" s="329"/>
      <c r="H32" s="329"/>
      <c r="I32" s="330"/>
      <c r="J32" s="100"/>
      <c r="K32" s="330"/>
    </row>
    <row r="33" spans="1:11" x14ac:dyDescent="0.2">
      <c r="A33" s="73"/>
      <c r="B33" s="163"/>
      <c r="C33" s="163"/>
      <c r="D33" s="167"/>
      <c r="E33" s="167"/>
      <c r="F33" s="167"/>
      <c r="G33" s="167"/>
      <c r="H33" s="167"/>
      <c r="I33" s="165"/>
      <c r="J33" s="100"/>
      <c r="K33" s="165"/>
    </row>
    <row r="34" spans="1:11" x14ac:dyDescent="0.2">
      <c r="A34" s="73"/>
      <c r="B34" s="328"/>
      <c r="C34" s="328"/>
      <c r="D34" s="329"/>
      <c r="E34" s="329"/>
      <c r="F34" s="329"/>
      <c r="G34" s="329"/>
      <c r="H34" s="329"/>
      <c r="I34" s="330"/>
      <c r="J34" s="100"/>
      <c r="K34" s="330"/>
    </row>
    <row r="35" spans="1:11" x14ac:dyDescent="0.2">
      <c r="A35" s="73"/>
      <c r="B35" s="163"/>
      <c r="C35" s="163"/>
      <c r="D35" s="167"/>
      <c r="E35" s="167"/>
      <c r="F35" s="167"/>
      <c r="G35" s="167"/>
      <c r="H35" s="167"/>
      <c r="I35" s="165"/>
      <c r="J35" s="100"/>
      <c r="K35" s="165"/>
    </row>
    <row r="36" spans="1:11" x14ac:dyDescent="0.2">
      <c r="A36" s="73"/>
      <c r="B36" s="328"/>
      <c r="C36" s="328"/>
      <c r="D36" s="329"/>
      <c r="E36" s="329"/>
      <c r="F36" s="329"/>
      <c r="G36" s="329"/>
      <c r="H36" s="329"/>
      <c r="I36" s="330"/>
      <c r="J36" s="100"/>
      <c r="K36" s="330"/>
    </row>
    <row r="37" spans="1:11" x14ac:dyDescent="0.2">
      <c r="A37" s="73"/>
      <c r="B37" s="163"/>
      <c r="C37" s="163"/>
      <c r="D37" s="167"/>
      <c r="E37" s="167"/>
      <c r="F37" s="167"/>
      <c r="G37" s="167"/>
      <c r="H37" s="167"/>
      <c r="I37" s="165"/>
      <c r="J37" s="100"/>
      <c r="K37" s="165"/>
    </row>
    <row r="38" spans="1:11" x14ac:dyDescent="0.2">
      <c r="A38" s="73"/>
      <c r="B38" s="328"/>
      <c r="C38" s="328"/>
      <c r="D38" s="329"/>
      <c r="E38" s="329"/>
      <c r="F38" s="329"/>
      <c r="G38" s="329"/>
      <c r="H38" s="329"/>
      <c r="I38" s="330"/>
      <c r="J38" s="100"/>
      <c r="K38" s="330"/>
    </row>
    <row r="39" spans="1:11" x14ac:dyDescent="0.2">
      <c r="A39" s="73"/>
      <c r="B39" s="163"/>
      <c r="C39" s="163"/>
      <c r="D39" s="167"/>
      <c r="E39" s="167"/>
      <c r="F39" s="167"/>
      <c r="G39" s="167"/>
      <c r="H39" s="167"/>
      <c r="I39" s="165"/>
      <c r="J39" s="100"/>
      <c r="K39" s="165"/>
    </row>
    <row r="40" spans="1:11" x14ac:dyDescent="0.2">
      <c r="A40" s="73"/>
      <c r="B40" s="328"/>
      <c r="C40" s="328"/>
      <c r="D40" s="329"/>
      <c r="E40" s="329"/>
      <c r="F40" s="329"/>
      <c r="G40" s="329"/>
      <c r="H40" s="329"/>
      <c r="I40" s="330"/>
      <c r="J40" s="100"/>
      <c r="K40" s="330"/>
    </row>
    <row r="41" spans="1:11" x14ac:dyDescent="0.2">
      <c r="A41" s="73"/>
      <c r="B41" s="163"/>
      <c r="C41" s="163"/>
      <c r="D41" s="167"/>
      <c r="E41" s="167"/>
      <c r="F41" s="167"/>
      <c r="G41" s="167"/>
      <c r="H41" s="167"/>
      <c r="I41" s="165"/>
      <c r="J41" s="100"/>
      <c r="K41" s="165"/>
    </row>
    <row r="42" spans="1:11" x14ac:dyDescent="0.2">
      <c r="A42" s="73"/>
      <c r="B42" s="328"/>
      <c r="C42" s="328"/>
      <c r="D42" s="329"/>
      <c r="E42" s="329"/>
      <c r="F42" s="329"/>
      <c r="G42" s="329"/>
      <c r="H42" s="329"/>
      <c r="I42" s="330"/>
      <c r="J42" s="100"/>
      <c r="K42" s="330"/>
    </row>
    <row r="43" spans="1:11" x14ac:dyDescent="0.2">
      <c r="A43" s="73"/>
      <c r="B43" s="163"/>
      <c r="C43" s="163"/>
      <c r="D43" s="167"/>
      <c r="E43" s="167"/>
      <c r="F43" s="167"/>
      <c r="G43" s="167"/>
      <c r="H43" s="167"/>
      <c r="I43" s="165"/>
      <c r="J43" s="100"/>
      <c r="K43" s="165"/>
    </row>
    <row r="44" spans="1:11" x14ac:dyDescent="0.2">
      <c r="A44" s="73"/>
      <c r="B44" s="328"/>
      <c r="C44" s="328"/>
      <c r="D44" s="329"/>
      <c r="E44" s="329"/>
      <c r="F44" s="329"/>
      <c r="G44" s="329"/>
      <c r="H44" s="329"/>
      <c r="I44" s="330"/>
      <c r="J44" s="100"/>
      <c r="K44" s="330"/>
    </row>
    <row r="45" spans="1:11" x14ac:dyDescent="0.2">
      <c r="A45" s="73"/>
      <c r="B45" s="163"/>
      <c r="C45" s="163"/>
      <c r="D45" s="167"/>
      <c r="E45" s="167"/>
      <c r="F45" s="167"/>
      <c r="G45" s="167"/>
      <c r="H45" s="167"/>
      <c r="I45" s="165"/>
      <c r="J45" s="100"/>
      <c r="K45" s="165"/>
    </row>
    <row r="46" spans="1:11" x14ac:dyDescent="0.2">
      <c r="A46" s="73"/>
      <c r="B46" s="328"/>
      <c r="C46" s="328"/>
      <c r="D46" s="329"/>
      <c r="E46" s="329"/>
      <c r="F46" s="329"/>
      <c r="G46" s="329"/>
      <c r="H46" s="329"/>
      <c r="I46" s="330"/>
      <c r="J46" s="100"/>
      <c r="K46" s="330"/>
    </row>
    <row r="47" spans="1:11" x14ac:dyDescent="0.2">
      <c r="A47" s="73"/>
      <c r="B47" s="163"/>
      <c r="C47" s="163"/>
      <c r="D47" s="167"/>
      <c r="E47" s="167"/>
      <c r="F47" s="167"/>
      <c r="G47" s="167"/>
      <c r="H47" s="167"/>
      <c r="I47" s="165"/>
      <c r="J47" s="100"/>
      <c r="K47" s="165"/>
    </row>
    <row r="48" spans="1:11" x14ac:dyDescent="0.2">
      <c r="A48" s="73"/>
      <c r="B48" s="164"/>
      <c r="C48" s="164"/>
      <c r="D48" s="168"/>
      <c r="E48" s="168"/>
      <c r="F48" s="168"/>
      <c r="G48" s="168"/>
      <c r="H48" s="168"/>
      <c r="I48" s="166"/>
      <c r="J48" s="100"/>
      <c r="K48" s="166"/>
    </row>
    <row r="49" spans="1:11" x14ac:dyDescent="0.2">
      <c r="A49" s="73"/>
      <c r="B49" s="163"/>
      <c r="C49" s="163"/>
      <c r="D49" s="167"/>
      <c r="E49" s="167"/>
      <c r="F49" s="167"/>
      <c r="G49" s="167"/>
      <c r="H49" s="167"/>
      <c r="I49" s="165"/>
      <c r="J49" s="100"/>
      <c r="K49" s="165"/>
    </row>
    <row r="50" spans="1:11" x14ac:dyDescent="0.2">
      <c r="A50" s="73"/>
      <c r="B50" s="164"/>
      <c r="C50" s="164"/>
      <c r="D50" s="168"/>
      <c r="E50" s="168"/>
      <c r="F50" s="168"/>
      <c r="G50" s="168"/>
      <c r="H50" s="168"/>
      <c r="I50" s="166"/>
      <c r="J50" s="100"/>
      <c r="K50" s="166"/>
    </row>
    <row r="51" spans="1:11" x14ac:dyDescent="0.2">
      <c r="A51" s="73"/>
      <c r="B51" s="163"/>
      <c r="C51" s="163"/>
      <c r="D51" s="167"/>
      <c r="E51" s="167"/>
      <c r="F51" s="167"/>
      <c r="G51" s="167"/>
      <c r="H51" s="167"/>
      <c r="I51" s="165"/>
      <c r="J51" s="100"/>
      <c r="K51" s="165"/>
    </row>
    <row r="52" spans="1:11" x14ac:dyDescent="0.2">
      <c r="A52" s="73"/>
      <c r="B52" s="164"/>
      <c r="C52" s="164"/>
      <c r="D52" s="168"/>
      <c r="E52" s="168"/>
      <c r="F52" s="168"/>
      <c r="G52" s="168"/>
      <c r="H52" s="168"/>
      <c r="I52" s="166"/>
      <c r="J52" s="100"/>
      <c r="K52" s="166"/>
    </row>
    <row r="53" spans="1:11" x14ac:dyDescent="0.2">
      <c r="A53" s="73"/>
      <c r="B53" s="163"/>
      <c r="C53" s="163"/>
      <c r="D53" s="167"/>
      <c r="E53" s="167"/>
      <c r="F53" s="167"/>
      <c r="G53" s="167"/>
      <c r="H53" s="167"/>
      <c r="I53" s="165"/>
      <c r="J53" s="100"/>
      <c r="K53" s="165"/>
    </row>
    <row r="54" spans="1:11" x14ac:dyDescent="0.2">
      <c r="A54" s="73"/>
      <c r="B54" s="164"/>
      <c r="C54" s="164"/>
      <c r="D54" s="168"/>
      <c r="E54" s="168"/>
      <c r="F54" s="168"/>
      <c r="G54" s="168"/>
      <c r="H54" s="168"/>
      <c r="I54" s="166"/>
      <c r="J54" s="100"/>
      <c r="K54" s="166"/>
    </row>
    <row r="55" spans="1:11" x14ac:dyDescent="0.2">
      <c r="A55" s="73"/>
      <c r="B55" s="163"/>
      <c r="C55" s="163"/>
      <c r="D55" s="167"/>
      <c r="E55" s="167"/>
      <c r="F55" s="167"/>
      <c r="G55" s="167"/>
      <c r="H55" s="167"/>
      <c r="I55" s="165"/>
      <c r="J55" s="100"/>
      <c r="K55" s="165"/>
    </row>
    <row r="56" spans="1:11" x14ac:dyDescent="0.2">
      <c r="A56" s="73"/>
      <c r="B56" s="164"/>
      <c r="C56" s="164"/>
      <c r="D56" s="168"/>
      <c r="E56" s="168"/>
      <c r="F56" s="168"/>
      <c r="G56" s="168"/>
      <c r="H56" s="168"/>
      <c r="I56" s="166"/>
      <c r="J56" s="100"/>
      <c r="K56" s="166"/>
    </row>
    <row r="57" spans="1:11" x14ac:dyDescent="0.2">
      <c r="A57" s="73"/>
      <c r="B57" s="163"/>
      <c r="C57" s="163"/>
      <c r="D57" s="167"/>
      <c r="E57" s="167"/>
      <c r="F57" s="167"/>
      <c r="G57" s="167"/>
      <c r="H57" s="167"/>
      <c r="I57" s="165"/>
      <c r="J57" s="100"/>
      <c r="K57" s="165"/>
    </row>
    <row r="58" spans="1:11" x14ac:dyDescent="0.2">
      <c r="A58" s="73"/>
      <c r="B58" s="164"/>
      <c r="C58" s="164"/>
      <c r="D58" s="168"/>
      <c r="E58" s="168"/>
      <c r="F58" s="168"/>
      <c r="G58" s="168"/>
      <c r="H58" s="168"/>
      <c r="I58" s="166"/>
      <c r="J58" s="100"/>
      <c r="K58" s="166"/>
    </row>
    <row r="59" spans="1:11" x14ac:dyDescent="0.2">
      <c r="A59" s="73"/>
      <c r="B59" s="163"/>
      <c r="C59" s="163"/>
      <c r="D59" s="167"/>
      <c r="E59" s="167"/>
      <c r="F59" s="167"/>
      <c r="G59" s="167"/>
      <c r="H59" s="167"/>
      <c r="I59" s="165"/>
      <c r="J59" s="100"/>
      <c r="K59" s="165"/>
    </row>
    <row r="60" spans="1:11" x14ac:dyDescent="0.2">
      <c r="A60" s="73"/>
      <c r="B60" s="164"/>
      <c r="C60" s="164"/>
      <c r="D60" s="168"/>
      <c r="E60" s="168"/>
      <c r="F60" s="168"/>
      <c r="G60" s="168"/>
      <c r="H60" s="168"/>
      <c r="I60" s="166"/>
      <c r="J60" s="100"/>
      <c r="K60" s="166"/>
    </row>
    <row r="61" spans="1:11" x14ac:dyDescent="0.2">
      <c r="A61" s="73"/>
      <c r="B61" s="163"/>
      <c r="C61" s="163"/>
      <c r="D61" s="167"/>
      <c r="E61" s="167"/>
      <c r="F61" s="167"/>
      <c r="G61" s="167"/>
      <c r="H61" s="167"/>
      <c r="I61" s="165"/>
      <c r="J61" s="100"/>
      <c r="K61" s="165"/>
    </row>
    <row r="62" spans="1:11" x14ac:dyDescent="0.2">
      <c r="A62" s="73"/>
      <c r="B62" s="164"/>
      <c r="C62" s="164"/>
      <c r="D62" s="168"/>
      <c r="E62" s="168"/>
      <c r="F62" s="168"/>
      <c r="G62" s="168"/>
      <c r="H62" s="168"/>
      <c r="I62" s="166"/>
      <c r="J62" s="100"/>
      <c r="K62" s="166"/>
    </row>
    <row r="63" spans="1:11" x14ac:dyDescent="0.2">
      <c r="A63" s="73"/>
      <c r="B63" s="163"/>
      <c r="C63" s="163"/>
      <c r="D63" s="167"/>
      <c r="E63" s="167"/>
      <c r="F63" s="167"/>
      <c r="G63" s="167"/>
      <c r="H63" s="167"/>
      <c r="I63" s="165"/>
      <c r="J63" s="100"/>
      <c r="K63" s="165"/>
    </row>
    <row r="64" spans="1:11" x14ac:dyDescent="0.2">
      <c r="A64" s="73"/>
      <c r="B64" s="164"/>
      <c r="C64" s="164"/>
      <c r="D64" s="168"/>
      <c r="E64" s="168"/>
      <c r="F64" s="168"/>
      <c r="G64" s="168"/>
      <c r="H64" s="168"/>
      <c r="I64" s="166"/>
      <c r="J64" s="100"/>
      <c r="K64" s="166"/>
    </row>
    <row r="65" spans="1:11" x14ac:dyDescent="0.2">
      <c r="A65" s="73"/>
      <c r="B65" s="163"/>
      <c r="C65" s="163"/>
      <c r="D65" s="167"/>
      <c r="E65" s="167"/>
      <c r="F65" s="167"/>
      <c r="G65" s="167"/>
      <c r="H65" s="167"/>
      <c r="I65" s="165"/>
      <c r="J65" s="100"/>
      <c r="K65" s="165"/>
    </row>
    <row r="66" spans="1:11" x14ac:dyDescent="0.2">
      <c r="A66" s="73"/>
      <c r="B66" s="164"/>
      <c r="C66" s="164"/>
      <c r="D66" s="168"/>
      <c r="E66" s="168"/>
      <c r="F66" s="168"/>
      <c r="G66" s="168"/>
      <c r="H66" s="168"/>
      <c r="I66" s="166"/>
      <c r="J66" s="100"/>
      <c r="K66" s="166"/>
    </row>
    <row r="67" spans="1:11" x14ac:dyDescent="0.2">
      <c r="A67" s="73"/>
      <c r="B67" s="163"/>
      <c r="C67" s="163"/>
      <c r="D67" s="167"/>
      <c r="E67" s="167"/>
      <c r="F67" s="167"/>
      <c r="G67" s="167"/>
      <c r="H67" s="167"/>
      <c r="I67" s="165"/>
      <c r="J67" s="100"/>
      <c r="K67" s="165"/>
    </row>
    <row r="68" spans="1:11" x14ac:dyDescent="0.2">
      <c r="A68" s="73"/>
      <c r="B68" s="164"/>
      <c r="C68" s="164"/>
      <c r="D68" s="168"/>
      <c r="E68" s="168"/>
      <c r="F68" s="168"/>
      <c r="G68" s="168"/>
      <c r="H68" s="168"/>
      <c r="I68" s="166"/>
      <c r="J68" s="100"/>
      <c r="K68" s="166"/>
    </row>
    <row r="69" spans="1:11" x14ac:dyDescent="0.2">
      <c r="A69" s="73"/>
      <c r="B69" s="163"/>
      <c r="C69" s="163"/>
      <c r="D69" s="167"/>
      <c r="E69" s="167"/>
      <c r="F69" s="167"/>
      <c r="G69" s="167"/>
      <c r="H69" s="167"/>
      <c r="I69" s="165"/>
      <c r="J69" s="100"/>
      <c r="K69" s="165"/>
    </row>
    <row r="70" spans="1:11" x14ac:dyDescent="0.2">
      <c r="A70" s="73"/>
      <c r="B70" s="164"/>
      <c r="C70" s="164"/>
      <c r="D70" s="168"/>
      <c r="E70" s="168"/>
      <c r="F70" s="168"/>
      <c r="G70" s="168"/>
      <c r="H70" s="168"/>
      <c r="I70" s="166"/>
      <c r="J70" s="100"/>
      <c r="K70" s="166"/>
    </row>
    <row r="71" spans="1:11" x14ac:dyDescent="0.2">
      <c r="A71" s="73"/>
      <c r="B71" s="163"/>
      <c r="C71" s="163"/>
      <c r="D71" s="167"/>
      <c r="E71" s="167"/>
      <c r="F71" s="167"/>
      <c r="G71" s="167"/>
      <c r="H71" s="167"/>
      <c r="I71" s="165"/>
      <c r="J71" s="100"/>
      <c r="K71" s="165"/>
    </row>
    <row r="72" spans="1:11" x14ac:dyDescent="0.2">
      <c r="A72" s="73"/>
      <c r="B72" s="164"/>
      <c r="C72" s="164"/>
      <c r="D72" s="168"/>
      <c r="E72" s="168"/>
      <c r="F72" s="168"/>
      <c r="G72" s="168"/>
      <c r="H72" s="168"/>
      <c r="I72" s="166"/>
      <c r="J72" s="100"/>
      <c r="K72" s="166"/>
    </row>
    <row r="73" spans="1:11" x14ac:dyDescent="0.2">
      <c r="A73" s="73"/>
      <c r="B73" s="163"/>
      <c r="C73" s="163"/>
      <c r="D73" s="167"/>
      <c r="E73" s="167"/>
      <c r="F73" s="167"/>
      <c r="G73" s="167"/>
      <c r="H73" s="167"/>
      <c r="I73" s="165"/>
      <c r="J73" s="100"/>
      <c r="K73" s="165"/>
    </row>
    <row r="74" spans="1:11" x14ac:dyDescent="0.2">
      <c r="A74" s="73"/>
      <c r="B74" s="164"/>
      <c r="C74" s="164"/>
      <c r="D74" s="168"/>
      <c r="E74" s="168"/>
      <c r="F74" s="168"/>
      <c r="G74" s="168"/>
      <c r="H74" s="168"/>
      <c r="I74" s="166"/>
      <c r="J74" s="100"/>
      <c r="K74" s="166"/>
    </row>
    <row r="75" spans="1:11" x14ac:dyDescent="0.2">
      <c r="A75" s="73"/>
      <c r="B75" s="163"/>
      <c r="C75" s="163"/>
      <c r="D75" s="167"/>
      <c r="E75" s="167"/>
      <c r="F75" s="167"/>
      <c r="G75" s="167"/>
      <c r="H75" s="167"/>
      <c r="I75" s="165"/>
      <c r="J75" s="100"/>
      <c r="K75" s="165"/>
    </row>
    <row r="76" spans="1:11" x14ac:dyDescent="0.2">
      <c r="A76" s="73"/>
      <c r="B76" s="164"/>
      <c r="C76" s="164"/>
      <c r="D76" s="168"/>
      <c r="E76" s="168"/>
      <c r="F76" s="168"/>
      <c r="G76" s="168"/>
      <c r="H76" s="168"/>
      <c r="I76" s="166"/>
      <c r="J76" s="100"/>
      <c r="K76" s="166"/>
    </row>
    <row r="77" spans="1:11" x14ac:dyDescent="0.2">
      <c r="A77" s="73"/>
      <c r="B77" s="163"/>
      <c r="C77" s="163"/>
      <c r="D77" s="167"/>
      <c r="E77" s="167"/>
      <c r="F77" s="167"/>
      <c r="G77" s="167"/>
      <c r="H77" s="167"/>
      <c r="I77" s="165"/>
      <c r="J77" s="100"/>
      <c r="K77" s="165"/>
    </row>
    <row r="78" spans="1:11" x14ac:dyDescent="0.2">
      <c r="A78" s="73"/>
      <c r="B78" s="164"/>
      <c r="C78" s="164"/>
      <c r="D78" s="168"/>
      <c r="E78" s="168"/>
      <c r="F78" s="168"/>
      <c r="G78" s="168"/>
      <c r="H78" s="168"/>
      <c r="I78" s="166"/>
      <c r="J78" s="100"/>
      <c r="K78" s="166"/>
    </row>
    <row r="79" spans="1:11" x14ac:dyDescent="0.2">
      <c r="A79" s="73"/>
      <c r="B79" s="163"/>
      <c r="C79" s="163"/>
      <c r="D79" s="167"/>
      <c r="E79" s="167"/>
      <c r="F79" s="167"/>
      <c r="G79" s="167"/>
      <c r="H79" s="167"/>
      <c r="I79" s="165"/>
      <c r="J79" s="100"/>
      <c r="K79" s="165"/>
    </row>
    <row r="80" spans="1:11" x14ac:dyDescent="0.2">
      <c r="A80" s="73"/>
      <c r="B80" s="164"/>
      <c r="C80" s="164"/>
      <c r="D80" s="168"/>
      <c r="E80" s="168"/>
      <c r="F80" s="168"/>
      <c r="G80" s="168"/>
      <c r="H80" s="168"/>
      <c r="I80" s="166"/>
      <c r="J80" s="100"/>
      <c r="K80" s="166"/>
    </row>
    <row r="81" spans="1:11" x14ac:dyDescent="0.2">
      <c r="A81" s="73"/>
      <c r="B81" s="163"/>
      <c r="C81" s="163"/>
      <c r="D81" s="167"/>
      <c r="E81" s="167"/>
      <c r="F81" s="167"/>
      <c r="G81" s="167"/>
      <c r="H81" s="167"/>
      <c r="I81" s="165"/>
      <c r="J81" s="100"/>
      <c r="K81" s="165"/>
    </row>
    <row r="82" spans="1:11" x14ac:dyDescent="0.2">
      <c r="A82" s="73"/>
      <c r="B82" s="164"/>
      <c r="C82" s="164"/>
      <c r="D82" s="168"/>
      <c r="E82" s="168"/>
      <c r="F82" s="168"/>
      <c r="G82" s="168"/>
      <c r="H82" s="168"/>
      <c r="I82" s="166"/>
      <c r="J82" s="100"/>
      <c r="K82" s="166"/>
    </row>
    <row r="83" spans="1:11" x14ac:dyDescent="0.2">
      <c r="A83" s="73"/>
      <c r="B83" s="163"/>
      <c r="C83" s="163"/>
      <c r="D83" s="167"/>
      <c r="E83" s="167"/>
      <c r="F83" s="167"/>
      <c r="G83" s="167"/>
      <c r="H83" s="167"/>
      <c r="I83" s="165"/>
      <c r="J83" s="100"/>
      <c r="K83" s="165"/>
    </row>
    <row r="84" spans="1:11" x14ac:dyDescent="0.2">
      <c r="A84" s="73"/>
      <c r="B84" s="164"/>
      <c r="C84" s="164"/>
      <c r="D84" s="168"/>
      <c r="E84" s="168"/>
      <c r="F84" s="168"/>
      <c r="G84" s="168"/>
      <c r="H84" s="168"/>
      <c r="I84" s="166"/>
      <c r="J84" s="100"/>
      <c r="K84" s="166"/>
    </row>
    <row r="85" spans="1:11" x14ac:dyDescent="0.2">
      <c r="A85" s="73"/>
      <c r="B85" s="163"/>
      <c r="C85" s="163"/>
      <c r="D85" s="167"/>
      <c r="E85" s="167"/>
      <c r="F85" s="167"/>
      <c r="G85" s="167"/>
      <c r="H85" s="167"/>
      <c r="I85" s="165"/>
      <c r="J85" s="100"/>
      <c r="K85" s="165"/>
    </row>
    <row r="86" spans="1:11" x14ac:dyDescent="0.2">
      <c r="A86" s="73"/>
      <c r="B86" s="164"/>
      <c r="C86" s="164"/>
      <c r="D86" s="168"/>
      <c r="E86" s="168"/>
      <c r="F86" s="168"/>
      <c r="G86" s="168"/>
      <c r="H86" s="168"/>
      <c r="I86" s="166"/>
      <c r="J86" s="100"/>
      <c r="K86" s="166"/>
    </row>
    <row r="87" spans="1:11" x14ac:dyDescent="0.2">
      <c r="A87" s="73"/>
      <c r="B87" s="163"/>
      <c r="C87" s="163"/>
      <c r="D87" s="167"/>
      <c r="E87" s="167"/>
      <c r="F87" s="167"/>
      <c r="G87" s="167"/>
      <c r="H87" s="167"/>
      <c r="I87" s="165"/>
      <c r="J87" s="100"/>
      <c r="K87" s="165"/>
    </row>
    <row r="88" spans="1:11" x14ac:dyDescent="0.2">
      <c r="A88" s="73"/>
      <c r="B88" s="164"/>
      <c r="C88" s="164"/>
      <c r="D88" s="168"/>
      <c r="E88" s="168"/>
      <c r="F88" s="168"/>
      <c r="G88" s="168"/>
      <c r="H88" s="168"/>
      <c r="I88" s="166"/>
      <c r="J88" s="100"/>
      <c r="K88" s="166"/>
    </row>
    <row r="89" spans="1:11" x14ac:dyDescent="0.2">
      <c r="A89" s="73"/>
      <c r="B89" s="163"/>
      <c r="C89" s="163"/>
      <c r="D89" s="167"/>
      <c r="E89" s="167"/>
      <c r="F89" s="167"/>
      <c r="G89" s="167"/>
      <c r="H89" s="167"/>
      <c r="I89" s="165"/>
      <c r="J89" s="100"/>
      <c r="K89" s="165"/>
    </row>
    <row r="90" spans="1:11" x14ac:dyDescent="0.2">
      <c r="A90" s="73"/>
      <c r="B90" s="164"/>
      <c r="C90" s="164"/>
      <c r="D90" s="168"/>
      <c r="E90" s="168"/>
      <c r="F90" s="168"/>
      <c r="G90" s="168"/>
      <c r="H90" s="168"/>
      <c r="I90" s="166"/>
      <c r="J90" s="100"/>
      <c r="K90" s="166"/>
    </row>
    <row r="91" spans="1:11" x14ac:dyDescent="0.2">
      <c r="A91" s="73"/>
      <c r="B91" s="163"/>
      <c r="C91" s="163"/>
      <c r="D91" s="167"/>
      <c r="E91" s="167"/>
      <c r="F91" s="167"/>
      <c r="G91" s="167"/>
      <c r="H91" s="167"/>
      <c r="I91" s="165"/>
      <c r="J91" s="100"/>
      <c r="K91" s="165"/>
    </row>
    <row r="92" spans="1:11" x14ac:dyDescent="0.2">
      <c r="A92" s="73"/>
      <c r="B92" s="164"/>
      <c r="C92" s="164"/>
      <c r="D92" s="168"/>
      <c r="E92" s="168"/>
      <c r="F92" s="168"/>
      <c r="G92" s="168"/>
      <c r="H92" s="168"/>
      <c r="I92" s="166"/>
      <c r="J92" s="100"/>
      <c r="K92" s="166"/>
    </row>
    <row r="93" spans="1:11" x14ac:dyDescent="0.2">
      <c r="A93" s="73"/>
      <c r="B93" s="163"/>
      <c r="C93" s="163"/>
      <c r="D93" s="167"/>
      <c r="E93" s="167"/>
      <c r="F93" s="167"/>
      <c r="G93" s="167"/>
      <c r="H93" s="167"/>
      <c r="I93" s="165"/>
      <c r="J93" s="100"/>
      <c r="K93" s="165"/>
    </row>
    <row r="94" spans="1:11" x14ac:dyDescent="0.2">
      <c r="A94" s="73"/>
      <c r="B94" s="164"/>
      <c r="C94" s="164"/>
      <c r="D94" s="168"/>
      <c r="E94" s="168"/>
      <c r="F94" s="168"/>
      <c r="G94" s="168"/>
      <c r="H94" s="168"/>
      <c r="I94" s="166"/>
      <c r="J94" s="100"/>
      <c r="K94" s="166"/>
    </row>
    <row r="95" spans="1:11" x14ac:dyDescent="0.2">
      <c r="A95" s="73"/>
      <c r="B95" s="163"/>
      <c r="C95" s="163"/>
      <c r="D95" s="167"/>
      <c r="E95" s="167"/>
      <c r="F95" s="167"/>
      <c r="G95" s="167"/>
      <c r="H95" s="167"/>
      <c r="I95" s="165"/>
      <c r="J95" s="100"/>
      <c r="K95" s="165"/>
    </row>
    <row r="96" spans="1:11" x14ac:dyDescent="0.2">
      <c r="A96" s="73"/>
      <c r="B96" s="164"/>
      <c r="C96" s="164"/>
      <c r="D96" s="168"/>
      <c r="E96" s="168"/>
      <c r="F96" s="168"/>
      <c r="G96" s="168"/>
      <c r="H96" s="168"/>
      <c r="I96" s="166"/>
      <c r="J96" s="100"/>
      <c r="K96" s="166"/>
    </row>
    <row r="97" spans="1:11" x14ac:dyDescent="0.2">
      <c r="A97" s="73"/>
      <c r="B97" s="163"/>
      <c r="C97" s="163"/>
      <c r="D97" s="167"/>
      <c r="E97" s="167"/>
      <c r="F97" s="167"/>
      <c r="G97" s="167"/>
      <c r="H97" s="167"/>
      <c r="I97" s="165"/>
      <c r="J97" s="100"/>
      <c r="K97" s="165"/>
    </row>
    <row r="98" spans="1:11" x14ac:dyDescent="0.2">
      <c r="A98" s="73"/>
      <c r="B98" s="164"/>
      <c r="C98" s="164"/>
      <c r="D98" s="168"/>
      <c r="E98" s="168"/>
      <c r="F98" s="168"/>
      <c r="G98" s="168"/>
      <c r="H98" s="168"/>
      <c r="I98" s="166"/>
      <c r="J98" s="100"/>
      <c r="K98" s="166"/>
    </row>
    <row r="99" spans="1:11" x14ac:dyDescent="0.2">
      <c r="A99" s="73"/>
      <c r="B99" s="163"/>
      <c r="C99" s="163"/>
      <c r="D99" s="167"/>
      <c r="E99" s="167"/>
      <c r="F99" s="167"/>
      <c r="G99" s="167"/>
      <c r="H99" s="167"/>
      <c r="I99" s="165"/>
      <c r="J99" s="100"/>
      <c r="K99" s="165"/>
    </row>
    <row r="100" spans="1:11" x14ac:dyDescent="0.2">
      <c r="A100" s="73"/>
      <c r="B100" s="164"/>
      <c r="C100" s="164"/>
      <c r="D100" s="168"/>
      <c r="E100" s="168"/>
      <c r="F100" s="168"/>
      <c r="G100" s="168"/>
      <c r="H100" s="168"/>
      <c r="I100" s="166"/>
      <c r="J100" s="100"/>
      <c r="K100" s="166"/>
    </row>
    <row r="101" spans="1:11" x14ac:dyDescent="0.2">
      <c r="A101" s="73"/>
      <c r="B101" s="163"/>
      <c r="C101" s="163"/>
      <c r="D101" s="167"/>
      <c r="E101" s="167"/>
      <c r="F101" s="167"/>
      <c r="G101" s="167"/>
      <c r="H101" s="167"/>
      <c r="I101" s="165"/>
      <c r="J101" s="100"/>
      <c r="K101" s="165"/>
    </row>
    <row r="102" spans="1:11" x14ac:dyDescent="0.2">
      <c r="A102" s="73"/>
      <c r="B102" s="164"/>
      <c r="C102" s="164"/>
      <c r="D102" s="168"/>
      <c r="E102" s="168"/>
      <c r="F102" s="168"/>
      <c r="G102" s="168"/>
      <c r="H102" s="168"/>
      <c r="I102" s="166"/>
      <c r="J102" s="100"/>
      <c r="K102" s="166"/>
    </row>
    <row r="103" spans="1:11" x14ac:dyDescent="0.2">
      <c r="A103" s="73"/>
      <c r="B103" s="163"/>
      <c r="C103" s="163"/>
      <c r="D103" s="167"/>
      <c r="E103" s="167"/>
      <c r="F103" s="167"/>
      <c r="G103" s="167"/>
      <c r="H103" s="167"/>
      <c r="I103" s="165"/>
      <c r="J103" s="100"/>
      <c r="K103" s="165"/>
    </row>
    <row r="104" spans="1:11" x14ac:dyDescent="0.2">
      <c r="A104" s="73"/>
      <c r="B104" s="164"/>
      <c r="C104" s="164"/>
      <c r="D104" s="168"/>
      <c r="E104" s="168"/>
      <c r="F104" s="168"/>
      <c r="G104" s="168"/>
      <c r="H104" s="168"/>
      <c r="I104" s="166"/>
      <c r="J104" s="100"/>
      <c r="K104" s="166"/>
    </row>
    <row r="105" spans="1:11" x14ac:dyDescent="0.2">
      <c r="A105" s="73"/>
      <c r="B105" s="163"/>
      <c r="C105" s="163"/>
      <c r="D105" s="167"/>
      <c r="E105" s="167"/>
      <c r="F105" s="167"/>
      <c r="G105" s="167"/>
      <c r="H105" s="167"/>
      <c r="I105" s="165"/>
      <c r="J105" s="100"/>
      <c r="K105" s="165"/>
    </row>
    <row r="106" spans="1:11" x14ac:dyDescent="0.2">
      <c r="A106" s="73"/>
      <c r="B106" s="164"/>
      <c r="C106" s="164"/>
      <c r="D106" s="168"/>
      <c r="E106" s="168"/>
      <c r="F106" s="168"/>
      <c r="G106" s="168"/>
      <c r="H106" s="168"/>
      <c r="I106" s="166"/>
      <c r="J106" s="100"/>
      <c r="K106" s="166"/>
    </row>
    <row r="107" spans="1:11" x14ac:dyDescent="0.2">
      <c r="A107" s="73"/>
      <c r="B107" s="163"/>
      <c r="C107" s="163"/>
      <c r="D107" s="167"/>
      <c r="E107" s="167"/>
      <c r="F107" s="167"/>
      <c r="G107" s="167"/>
      <c r="H107" s="167"/>
      <c r="I107" s="165"/>
      <c r="J107" s="100"/>
      <c r="K107" s="165"/>
    </row>
    <row r="108" spans="1:11" x14ac:dyDescent="0.2">
      <c r="A108" s="73"/>
      <c r="B108" s="164"/>
      <c r="C108" s="164"/>
      <c r="D108" s="168"/>
      <c r="E108" s="168"/>
      <c r="F108" s="168"/>
      <c r="G108" s="168"/>
      <c r="H108" s="168"/>
      <c r="I108" s="166"/>
      <c r="J108" s="100"/>
      <c r="K108" s="166"/>
    </row>
    <row r="109" spans="1:11" x14ac:dyDescent="0.2">
      <c r="A109" s="73"/>
      <c r="B109" s="163"/>
      <c r="C109" s="163"/>
      <c r="D109" s="167"/>
      <c r="E109" s="167"/>
      <c r="F109" s="167"/>
      <c r="G109" s="167"/>
      <c r="H109" s="167"/>
      <c r="I109" s="165"/>
      <c r="J109" s="100"/>
      <c r="K109" s="165"/>
    </row>
    <row r="110" spans="1:11" x14ac:dyDescent="0.2">
      <c r="A110" s="73"/>
      <c r="B110" s="164"/>
      <c r="C110" s="164"/>
      <c r="D110" s="168"/>
      <c r="E110" s="168"/>
      <c r="F110" s="168"/>
      <c r="G110" s="168"/>
      <c r="H110" s="168"/>
      <c r="I110" s="166"/>
      <c r="J110" s="100"/>
      <c r="K110" s="166"/>
    </row>
    <row r="111" spans="1:11" x14ac:dyDescent="0.2">
      <c r="A111" s="73"/>
      <c r="B111" s="163"/>
      <c r="C111" s="163"/>
      <c r="D111" s="167"/>
      <c r="E111" s="167"/>
      <c r="F111" s="167"/>
      <c r="G111" s="167"/>
      <c r="H111" s="167"/>
      <c r="I111" s="165"/>
      <c r="J111" s="100"/>
      <c r="K111" s="165"/>
    </row>
    <row r="112" spans="1:11" x14ac:dyDescent="0.2">
      <c r="A112" s="73"/>
      <c r="B112" s="164"/>
      <c r="C112" s="164"/>
      <c r="D112" s="168"/>
      <c r="E112" s="168"/>
      <c r="F112" s="168"/>
      <c r="G112" s="168"/>
      <c r="H112" s="168"/>
      <c r="I112" s="166"/>
      <c r="J112" s="100"/>
      <c r="K112" s="166"/>
    </row>
    <row r="113" spans="1:11" x14ac:dyDescent="0.2">
      <c r="A113" s="73"/>
      <c r="B113" s="163"/>
      <c r="C113" s="163"/>
      <c r="D113" s="167"/>
      <c r="E113" s="167"/>
      <c r="F113" s="167"/>
      <c r="G113" s="167"/>
      <c r="H113" s="167"/>
      <c r="I113" s="165"/>
      <c r="J113" s="100"/>
      <c r="K113" s="165"/>
    </row>
    <row r="114" spans="1:11" x14ac:dyDescent="0.2">
      <c r="A114" s="73"/>
      <c r="B114" s="164"/>
      <c r="C114" s="164"/>
      <c r="D114" s="168"/>
      <c r="E114" s="168"/>
      <c r="F114" s="168"/>
      <c r="G114" s="168"/>
      <c r="H114" s="168"/>
      <c r="I114" s="166"/>
      <c r="J114" s="100"/>
      <c r="K114" s="166"/>
    </row>
    <row r="115" spans="1:11" x14ac:dyDescent="0.2">
      <c r="A115" s="73"/>
      <c r="B115" s="163"/>
      <c r="C115" s="163"/>
      <c r="D115" s="167"/>
      <c r="E115" s="167"/>
      <c r="F115" s="167"/>
      <c r="G115" s="167"/>
      <c r="H115" s="167"/>
      <c r="I115" s="165"/>
      <c r="J115" s="100"/>
      <c r="K115" s="165"/>
    </row>
    <row r="116" spans="1:11" x14ac:dyDescent="0.2">
      <c r="A116" s="73"/>
      <c r="B116" s="164"/>
      <c r="C116" s="164"/>
      <c r="D116" s="168"/>
      <c r="E116" s="168"/>
      <c r="F116" s="168"/>
      <c r="G116" s="168"/>
      <c r="H116" s="168"/>
      <c r="I116" s="166"/>
      <c r="J116" s="100"/>
      <c r="K116" s="166"/>
    </row>
    <row r="117" spans="1:11" x14ac:dyDescent="0.2">
      <c r="A117" s="73"/>
      <c r="B117" s="163"/>
      <c r="C117" s="163"/>
      <c r="D117" s="167"/>
      <c r="E117" s="167"/>
      <c r="F117" s="167"/>
      <c r="G117" s="167"/>
      <c r="H117" s="167"/>
      <c r="I117" s="165"/>
      <c r="J117" s="100"/>
      <c r="K117" s="165"/>
    </row>
    <row r="118" spans="1:11" x14ac:dyDescent="0.2">
      <c r="A118" s="73"/>
      <c r="B118" s="164"/>
      <c r="C118" s="164"/>
      <c r="D118" s="168"/>
      <c r="E118" s="168"/>
      <c r="F118" s="168"/>
      <c r="G118" s="168"/>
      <c r="H118" s="168"/>
      <c r="I118" s="166"/>
      <c r="J118" s="100"/>
      <c r="K118" s="166"/>
    </row>
    <row r="119" spans="1:11" x14ac:dyDescent="0.2">
      <c r="A119" s="73"/>
      <c r="B119" s="163"/>
      <c r="C119" s="163"/>
      <c r="D119" s="167"/>
      <c r="E119" s="167"/>
      <c r="F119" s="167"/>
      <c r="G119" s="167"/>
      <c r="H119" s="167"/>
      <c r="I119" s="165"/>
      <c r="J119" s="100"/>
      <c r="K119" s="165"/>
    </row>
    <row r="120" spans="1:11" x14ac:dyDescent="0.2">
      <c r="A120" s="73"/>
      <c r="B120" s="164"/>
      <c r="C120" s="164"/>
      <c r="D120" s="168"/>
      <c r="E120" s="168"/>
      <c r="F120" s="168"/>
      <c r="G120" s="168"/>
      <c r="H120" s="168"/>
      <c r="I120" s="166"/>
      <c r="J120" s="100"/>
      <c r="K120" s="166"/>
    </row>
    <row r="121" spans="1:11" x14ac:dyDescent="0.2">
      <c r="A121" s="73"/>
      <c r="B121" s="163"/>
      <c r="C121" s="163"/>
      <c r="D121" s="167"/>
      <c r="E121" s="167"/>
      <c r="F121" s="167"/>
      <c r="G121" s="167"/>
      <c r="H121" s="167"/>
      <c r="I121" s="165"/>
      <c r="J121" s="100"/>
      <c r="K121" s="165"/>
    </row>
    <row r="122" spans="1:11" x14ac:dyDescent="0.2">
      <c r="A122" s="73"/>
      <c r="B122" s="164"/>
      <c r="C122" s="164"/>
      <c r="D122" s="168"/>
      <c r="E122" s="168"/>
      <c r="F122" s="168"/>
      <c r="G122" s="168"/>
      <c r="H122" s="168"/>
      <c r="I122" s="166"/>
      <c r="J122" s="100"/>
      <c r="K122" s="166"/>
    </row>
    <row r="123" spans="1:11" x14ac:dyDescent="0.2">
      <c r="A123" s="73"/>
      <c r="B123" s="163"/>
      <c r="C123" s="163"/>
      <c r="D123" s="167"/>
      <c r="E123" s="167"/>
      <c r="F123" s="167"/>
      <c r="G123" s="167"/>
      <c r="H123" s="167"/>
      <c r="I123" s="165"/>
      <c r="J123" s="100"/>
      <c r="K123" s="165"/>
    </row>
    <row r="124" spans="1:11" x14ac:dyDescent="0.2">
      <c r="A124" s="73"/>
      <c r="B124" s="164"/>
      <c r="C124" s="164"/>
      <c r="D124" s="168"/>
      <c r="E124" s="168"/>
      <c r="F124" s="168"/>
      <c r="G124" s="168"/>
      <c r="H124" s="168"/>
      <c r="I124" s="166"/>
      <c r="J124" s="100"/>
      <c r="K124" s="166"/>
    </row>
    <row r="125" spans="1:11" x14ac:dyDescent="0.2">
      <c r="A125" s="73"/>
      <c r="B125" s="163"/>
      <c r="C125" s="163"/>
      <c r="D125" s="167"/>
      <c r="E125" s="167"/>
      <c r="F125" s="167"/>
      <c r="G125" s="167"/>
      <c r="H125" s="167"/>
      <c r="I125" s="165"/>
      <c r="J125" s="100"/>
      <c r="K125" s="165"/>
    </row>
    <row r="126" spans="1:11" x14ac:dyDescent="0.2">
      <c r="A126" s="73"/>
      <c r="B126" s="164"/>
      <c r="C126" s="164"/>
      <c r="D126" s="168"/>
      <c r="E126" s="168"/>
      <c r="F126" s="168"/>
      <c r="G126" s="168"/>
      <c r="H126" s="168"/>
      <c r="I126" s="166"/>
      <c r="J126" s="100"/>
      <c r="K126" s="166"/>
    </row>
    <row r="127" spans="1:11" x14ac:dyDescent="0.2">
      <c r="A127" s="73"/>
      <c r="B127" s="163"/>
      <c r="C127" s="163"/>
      <c r="D127" s="167"/>
      <c r="E127" s="167"/>
      <c r="F127" s="167"/>
      <c r="G127" s="167"/>
      <c r="H127" s="167"/>
      <c r="I127" s="165"/>
      <c r="J127" s="100"/>
      <c r="K127" s="165"/>
    </row>
    <row r="128" spans="1:11" x14ac:dyDescent="0.2">
      <c r="A128" s="73"/>
      <c r="B128" s="164"/>
      <c r="C128" s="164"/>
      <c r="D128" s="168"/>
      <c r="E128" s="168"/>
      <c r="F128" s="168"/>
      <c r="G128" s="168"/>
      <c r="H128" s="168"/>
      <c r="I128" s="166"/>
      <c r="J128" s="100"/>
      <c r="K128" s="166"/>
    </row>
    <row r="129" spans="1:11" x14ac:dyDescent="0.2">
      <c r="A129" s="73"/>
      <c r="B129" s="163"/>
      <c r="C129" s="163"/>
      <c r="D129" s="167"/>
      <c r="E129" s="167"/>
      <c r="F129" s="167"/>
      <c r="G129" s="167"/>
      <c r="H129" s="167"/>
      <c r="I129" s="165"/>
      <c r="J129" s="100"/>
      <c r="K129" s="165"/>
    </row>
    <row r="130" spans="1:11" x14ac:dyDescent="0.2">
      <c r="A130" s="73"/>
      <c r="B130" s="164"/>
      <c r="C130" s="164"/>
      <c r="D130" s="168"/>
      <c r="E130" s="168"/>
      <c r="F130" s="168"/>
      <c r="G130" s="168"/>
      <c r="H130" s="168"/>
      <c r="I130" s="166"/>
      <c r="J130" s="100"/>
      <c r="K130" s="166"/>
    </row>
    <row r="131" spans="1:11" x14ac:dyDescent="0.2">
      <c r="A131" s="73"/>
      <c r="B131" s="163"/>
      <c r="C131" s="163"/>
      <c r="D131" s="167"/>
      <c r="E131" s="167"/>
      <c r="F131" s="167"/>
      <c r="G131" s="167"/>
      <c r="H131" s="167"/>
      <c r="I131" s="165"/>
      <c r="J131" s="100"/>
      <c r="K131" s="165"/>
    </row>
    <row r="132" spans="1:11" x14ac:dyDescent="0.2">
      <c r="A132" s="73"/>
      <c r="B132" s="164"/>
      <c r="C132" s="164"/>
      <c r="D132" s="168"/>
      <c r="E132" s="168"/>
      <c r="F132" s="168"/>
      <c r="G132" s="168"/>
      <c r="H132" s="168"/>
      <c r="I132" s="166"/>
      <c r="J132" s="100"/>
      <c r="K132" s="166"/>
    </row>
    <row r="133" spans="1:11" x14ac:dyDescent="0.2">
      <c r="A133" s="73"/>
      <c r="B133" s="163"/>
      <c r="C133" s="163"/>
      <c r="D133" s="167"/>
      <c r="E133" s="167"/>
      <c r="F133" s="167"/>
      <c r="G133" s="167"/>
      <c r="H133" s="167"/>
      <c r="I133" s="165"/>
      <c r="J133" s="100"/>
      <c r="K133" s="165"/>
    </row>
    <row r="134" spans="1:11" x14ac:dyDescent="0.2">
      <c r="A134" s="73"/>
      <c r="B134" s="164"/>
      <c r="C134" s="164"/>
      <c r="D134" s="168"/>
      <c r="E134" s="168"/>
      <c r="F134" s="168"/>
      <c r="G134" s="168"/>
      <c r="H134" s="168"/>
      <c r="I134" s="166"/>
      <c r="J134" s="100"/>
      <c r="K134" s="166"/>
    </row>
    <row r="135" spans="1:11" x14ac:dyDescent="0.2">
      <c r="A135" s="73"/>
      <c r="B135" s="163"/>
      <c r="C135" s="163"/>
      <c r="D135" s="167"/>
      <c r="E135" s="167"/>
      <c r="F135" s="167"/>
      <c r="G135" s="167"/>
      <c r="H135" s="167"/>
      <c r="I135" s="165"/>
      <c r="J135" s="100"/>
      <c r="K135" s="165"/>
    </row>
    <row r="136" spans="1:11" x14ac:dyDescent="0.2">
      <c r="A136" s="73"/>
      <c r="B136" s="164"/>
      <c r="C136" s="164"/>
      <c r="D136" s="168"/>
      <c r="E136" s="168"/>
      <c r="F136" s="168"/>
      <c r="G136" s="168"/>
      <c r="H136" s="168"/>
      <c r="I136" s="166"/>
      <c r="J136" s="100"/>
      <c r="K136" s="166"/>
    </row>
    <row r="137" spans="1:11" x14ac:dyDescent="0.2">
      <c r="A137" s="73"/>
      <c r="B137" s="163"/>
      <c r="C137" s="163"/>
      <c r="D137" s="167"/>
      <c r="E137" s="167"/>
      <c r="F137" s="167"/>
      <c r="G137" s="167"/>
      <c r="H137" s="167"/>
      <c r="I137" s="165"/>
      <c r="J137" s="100"/>
      <c r="K137" s="165"/>
    </row>
    <row r="138" spans="1:11" x14ac:dyDescent="0.2">
      <c r="A138" s="73"/>
      <c r="B138" s="164"/>
      <c r="C138" s="164"/>
      <c r="D138" s="168"/>
      <c r="E138" s="168"/>
      <c r="F138" s="168"/>
      <c r="G138" s="168"/>
      <c r="H138" s="168"/>
      <c r="I138" s="166"/>
      <c r="J138" s="100"/>
      <c r="K138" s="166"/>
    </row>
    <row r="139" spans="1:11" x14ac:dyDescent="0.2">
      <c r="A139" s="73"/>
      <c r="B139" s="163"/>
      <c r="C139" s="163"/>
      <c r="D139" s="167"/>
      <c r="E139" s="167"/>
      <c r="F139" s="167"/>
      <c r="G139" s="167"/>
      <c r="H139" s="167"/>
      <c r="I139" s="165"/>
      <c r="J139" s="100"/>
      <c r="K139" s="165"/>
    </row>
    <row r="140" spans="1:11" x14ac:dyDescent="0.2">
      <c r="A140" s="73"/>
      <c r="B140" s="164"/>
      <c r="C140" s="164"/>
      <c r="D140" s="168"/>
      <c r="E140" s="168"/>
      <c r="F140" s="168"/>
      <c r="G140" s="168"/>
      <c r="H140" s="168"/>
      <c r="I140" s="166"/>
      <c r="J140" s="100"/>
      <c r="K140" s="166"/>
    </row>
    <row r="141" spans="1:11" x14ac:dyDescent="0.2">
      <c r="A141" s="73"/>
      <c r="B141" s="163"/>
      <c r="C141" s="163"/>
      <c r="D141" s="167"/>
      <c r="E141" s="167"/>
      <c r="F141" s="167"/>
      <c r="G141" s="167"/>
      <c r="H141" s="167"/>
      <c r="I141" s="165"/>
      <c r="J141" s="100"/>
      <c r="K141" s="165"/>
    </row>
    <row r="142" spans="1:11" x14ac:dyDescent="0.2">
      <c r="A142" s="73"/>
      <c r="B142" s="164"/>
      <c r="C142" s="164"/>
      <c r="D142" s="168"/>
      <c r="E142" s="168"/>
      <c r="F142" s="168"/>
      <c r="G142" s="168"/>
      <c r="H142" s="168"/>
      <c r="I142" s="166"/>
      <c r="J142" s="100"/>
      <c r="K142" s="166"/>
    </row>
    <row r="143" spans="1:11" x14ac:dyDescent="0.2">
      <c r="A143" s="73"/>
      <c r="B143" s="163"/>
      <c r="C143" s="163"/>
      <c r="D143" s="167"/>
      <c r="E143" s="167"/>
      <c r="F143" s="167"/>
      <c r="G143" s="167"/>
      <c r="H143" s="167"/>
      <c r="I143" s="165"/>
      <c r="J143" s="100"/>
      <c r="K143" s="165"/>
    </row>
    <row r="144" spans="1:11" x14ac:dyDescent="0.2">
      <c r="A144" s="73"/>
      <c r="B144" s="164"/>
      <c r="C144" s="164"/>
      <c r="D144" s="168"/>
      <c r="E144" s="168"/>
      <c r="F144" s="168"/>
      <c r="G144" s="168"/>
      <c r="H144" s="168"/>
      <c r="I144" s="166"/>
      <c r="J144" s="100"/>
      <c r="K144" s="166"/>
    </row>
    <row r="145" spans="1:11" x14ac:dyDescent="0.2">
      <c r="A145" s="73"/>
      <c r="B145" s="163"/>
      <c r="C145" s="163"/>
      <c r="D145" s="167"/>
      <c r="E145" s="167"/>
      <c r="F145" s="167"/>
      <c r="G145" s="167"/>
      <c r="H145" s="167"/>
      <c r="I145" s="165"/>
      <c r="J145" s="100"/>
      <c r="K145" s="165"/>
    </row>
    <row r="146" spans="1:11" x14ac:dyDescent="0.2">
      <c r="A146" s="73"/>
      <c r="B146" s="164"/>
      <c r="C146" s="164"/>
      <c r="D146" s="168"/>
      <c r="E146" s="168"/>
      <c r="F146" s="168"/>
      <c r="G146" s="168"/>
      <c r="H146" s="168"/>
      <c r="I146" s="166"/>
      <c r="J146" s="100"/>
      <c r="K146" s="166"/>
    </row>
    <row r="147" spans="1:11" x14ac:dyDescent="0.2">
      <c r="A147" s="73"/>
      <c r="B147" s="163"/>
      <c r="C147" s="163"/>
      <c r="D147" s="167"/>
      <c r="E147" s="167"/>
      <c r="F147" s="167"/>
      <c r="G147" s="167"/>
      <c r="H147" s="167"/>
      <c r="I147" s="165"/>
      <c r="J147" s="100"/>
      <c r="K147" s="165"/>
    </row>
    <row r="148" spans="1:11" x14ac:dyDescent="0.2">
      <c r="A148" s="73"/>
      <c r="B148" s="164"/>
      <c r="C148" s="164"/>
      <c r="D148" s="168"/>
      <c r="E148" s="168"/>
      <c r="F148" s="168"/>
      <c r="G148" s="168"/>
      <c r="H148" s="168"/>
      <c r="I148" s="166"/>
      <c r="J148" s="100"/>
      <c r="K148" s="166"/>
    </row>
    <row r="149" spans="1:11" x14ac:dyDescent="0.2">
      <c r="A149" s="73"/>
      <c r="B149" s="163"/>
      <c r="C149" s="163"/>
      <c r="D149" s="167"/>
      <c r="E149" s="167"/>
      <c r="F149" s="167"/>
      <c r="G149" s="167"/>
      <c r="H149" s="167"/>
      <c r="I149" s="165"/>
      <c r="J149" s="100"/>
      <c r="K149" s="165"/>
    </row>
    <row r="150" spans="1:11" x14ac:dyDescent="0.2">
      <c r="A150" s="73"/>
      <c r="B150" s="164"/>
      <c r="C150" s="164"/>
      <c r="D150" s="168"/>
      <c r="E150" s="168"/>
      <c r="F150" s="168"/>
      <c r="G150" s="168"/>
      <c r="H150" s="168"/>
      <c r="I150" s="166"/>
      <c r="J150" s="100"/>
      <c r="K150" s="166"/>
    </row>
    <row r="151" spans="1:11" x14ac:dyDescent="0.2">
      <c r="A151" s="73"/>
      <c r="B151" s="163"/>
      <c r="C151" s="163"/>
      <c r="D151" s="167"/>
      <c r="E151" s="167"/>
      <c r="F151" s="167"/>
      <c r="G151" s="167"/>
      <c r="H151" s="167"/>
      <c r="I151" s="165"/>
      <c r="J151" s="100"/>
      <c r="K151" s="165"/>
    </row>
    <row r="152" spans="1:11" x14ac:dyDescent="0.2">
      <c r="A152" s="73"/>
      <c r="B152" s="164"/>
      <c r="C152" s="164"/>
      <c r="D152" s="168"/>
      <c r="E152" s="168"/>
      <c r="F152" s="168"/>
      <c r="G152" s="168"/>
      <c r="H152" s="168"/>
      <c r="I152" s="166"/>
      <c r="J152" s="100"/>
      <c r="K152" s="166"/>
    </row>
    <row r="153" spans="1:11" x14ac:dyDescent="0.2">
      <c r="A153" s="73"/>
      <c r="B153" s="163"/>
      <c r="C153" s="163"/>
      <c r="D153" s="167"/>
      <c r="E153" s="167"/>
      <c r="F153" s="167"/>
      <c r="G153" s="167"/>
      <c r="H153" s="167"/>
      <c r="I153" s="165"/>
      <c r="J153" s="100"/>
      <c r="K153" s="165"/>
    </row>
    <row r="154" spans="1:11" x14ac:dyDescent="0.2">
      <c r="A154" s="73"/>
      <c r="B154" s="164"/>
      <c r="C154" s="164"/>
      <c r="D154" s="168"/>
      <c r="E154" s="168"/>
      <c r="F154" s="168"/>
      <c r="G154" s="168"/>
      <c r="H154" s="168"/>
      <c r="I154" s="166"/>
      <c r="J154" s="100"/>
      <c r="K154" s="166"/>
    </row>
    <row r="155" spans="1:11" x14ac:dyDescent="0.2">
      <c r="A155" s="73"/>
      <c r="B155" s="163"/>
      <c r="C155" s="163"/>
      <c r="D155" s="167"/>
      <c r="E155" s="167"/>
      <c r="F155" s="167"/>
      <c r="G155" s="167"/>
      <c r="H155" s="167"/>
      <c r="I155" s="165"/>
      <c r="J155" s="100"/>
      <c r="K155" s="165"/>
    </row>
    <row r="156" spans="1:11" x14ac:dyDescent="0.2">
      <c r="A156" s="73"/>
      <c r="B156" s="164"/>
      <c r="C156" s="164"/>
      <c r="D156" s="168"/>
      <c r="E156" s="168"/>
      <c r="F156" s="168"/>
      <c r="G156" s="168"/>
      <c r="H156" s="168"/>
      <c r="I156" s="166"/>
      <c r="J156" s="100"/>
      <c r="K156" s="166"/>
    </row>
    <row r="157" spans="1:11" x14ac:dyDescent="0.2">
      <c r="A157" s="73"/>
      <c r="B157" s="163"/>
      <c r="C157" s="163"/>
      <c r="D157" s="167"/>
      <c r="E157" s="167"/>
      <c r="F157" s="167"/>
      <c r="G157" s="167"/>
      <c r="H157" s="167"/>
      <c r="I157" s="165"/>
      <c r="J157" s="100"/>
      <c r="K157" s="165"/>
    </row>
    <row r="158" spans="1:11" x14ac:dyDescent="0.2">
      <c r="A158" s="73"/>
      <c r="B158" s="164"/>
      <c r="C158" s="164"/>
      <c r="D158" s="168"/>
      <c r="E158" s="168"/>
      <c r="F158" s="168"/>
      <c r="G158" s="168"/>
      <c r="H158" s="168"/>
      <c r="I158" s="166"/>
      <c r="J158" s="100"/>
      <c r="K158" s="166"/>
    </row>
    <row r="159" spans="1:11" x14ac:dyDescent="0.2">
      <c r="A159" s="73"/>
      <c r="B159" s="163"/>
      <c r="C159" s="163"/>
      <c r="D159" s="167"/>
      <c r="E159" s="167"/>
      <c r="F159" s="167"/>
      <c r="G159" s="167"/>
      <c r="H159" s="167"/>
      <c r="I159" s="165"/>
      <c r="J159" s="100"/>
      <c r="K159" s="165"/>
    </row>
    <row r="160" spans="1:11" x14ac:dyDescent="0.2">
      <c r="A160" s="73"/>
      <c r="B160" s="164"/>
      <c r="C160" s="164"/>
      <c r="D160" s="168"/>
      <c r="E160" s="168"/>
      <c r="F160" s="168"/>
      <c r="G160" s="168"/>
      <c r="H160" s="168"/>
      <c r="I160" s="166"/>
      <c r="J160" s="100"/>
      <c r="K160" s="166"/>
    </row>
    <row r="161" spans="1:11" x14ac:dyDescent="0.2">
      <c r="A161" s="73"/>
      <c r="B161" s="163"/>
      <c r="C161" s="163"/>
      <c r="D161" s="167"/>
      <c r="E161" s="167"/>
      <c r="F161" s="167"/>
      <c r="G161" s="167"/>
      <c r="H161" s="167"/>
      <c r="I161" s="165"/>
      <c r="J161" s="100"/>
      <c r="K161" s="165"/>
    </row>
    <row r="162" spans="1:11" x14ac:dyDescent="0.2">
      <c r="A162" s="73"/>
      <c r="B162" s="164"/>
      <c r="C162" s="164"/>
      <c r="D162" s="168"/>
      <c r="E162" s="168"/>
      <c r="F162" s="168"/>
      <c r="G162" s="168"/>
      <c r="H162" s="168"/>
      <c r="I162" s="166"/>
      <c r="J162" s="100"/>
      <c r="K162" s="166"/>
    </row>
    <row r="163" spans="1:11" x14ac:dyDescent="0.2">
      <c r="A163" s="73"/>
      <c r="B163" s="163"/>
      <c r="C163" s="163"/>
      <c r="D163" s="167"/>
      <c r="E163" s="167"/>
      <c r="F163" s="167"/>
      <c r="G163" s="167"/>
      <c r="H163" s="167"/>
      <c r="I163" s="165"/>
      <c r="J163" s="100"/>
      <c r="K163" s="165"/>
    </row>
    <row r="164" spans="1:11" x14ac:dyDescent="0.2">
      <c r="A164" s="73"/>
      <c r="B164" s="164"/>
      <c r="C164" s="164"/>
      <c r="D164" s="168"/>
      <c r="E164" s="168"/>
      <c r="F164" s="168"/>
      <c r="G164" s="168"/>
      <c r="H164" s="168"/>
      <c r="I164" s="166"/>
      <c r="J164" s="100"/>
      <c r="K164" s="166"/>
    </row>
    <row r="165" spans="1:11" x14ac:dyDescent="0.2">
      <c r="A165" s="73"/>
      <c r="B165" s="163"/>
      <c r="C165" s="163"/>
      <c r="D165" s="167"/>
      <c r="E165" s="167"/>
      <c r="F165" s="167"/>
      <c r="G165" s="167"/>
      <c r="H165" s="167"/>
      <c r="I165" s="165"/>
      <c r="J165" s="100"/>
      <c r="K165" s="165"/>
    </row>
    <row r="166" spans="1:11" x14ac:dyDescent="0.2">
      <c r="A166" s="73"/>
      <c r="B166" s="164"/>
      <c r="C166" s="164"/>
      <c r="D166" s="168"/>
      <c r="E166" s="168"/>
      <c r="F166" s="168"/>
      <c r="G166" s="168"/>
      <c r="H166" s="168"/>
      <c r="I166" s="166"/>
      <c r="J166" s="100"/>
      <c r="K166" s="166"/>
    </row>
    <row r="167" spans="1:11" x14ac:dyDescent="0.2">
      <c r="A167" s="73"/>
      <c r="B167" s="163"/>
      <c r="C167" s="163"/>
      <c r="D167" s="167"/>
      <c r="E167" s="167"/>
      <c r="F167" s="167"/>
      <c r="G167" s="167"/>
      <c r="H167" s="167"/>
      <c r="I167" s="165"/>
      <c r="J167" s="100"/>
      <c r="K167" s="165"/>
    </row>
    <row r="168" spans="1:11" x14ac:dyDescent="0.2">
      <c r="A168" s="73"/>
      <c r="B168" s="164"/>
      <c r="C168" s="164"/>
      <c r="D168" s="168"/>
      <c r="E168" s="168"/>
      <c r="F168" s="168"/>
      <c r="G168" s="168"/>
      <c r="H168" s="168"/>
      <c r="I168" s="166"/>
      <c r="J168" s="100"/>
      <c r="K168" s="166"/>
    </row>
    <row r="169" spans="1:11" x14ac:dyDescent="0.2">
      <c r="A169" s="73"/>
      <c r="B169" s="163"/>
      <c r="C169" s="163"/>
      <c r="D169" s="167"/>
      <c r="E169" s="167"/>
      <c r="F169" s="167"/>
      <c r="G169" s="167"/>
      <c r="H169" s="167"/>
      <c r="I169" s="165"/>
      <c r="J169" s="100"/>
      <c r="K169" s="165"/>
    </row>
    <row r="170" spans="1:11" x14ac:dyDescent="0.2">
      <c r="A170" s="73"/>
      <c r="B170" s="164"/>
      <c r="C170" s="164"/>
      <c r="D170" s="168"/>
      <c r="E170" s="168"/>
      <c r="F170" s="168"/>
      <c r="G170" s="168"/>
      <c r="H170" s="168"/>
      <c r="I170" s="166"/>
      <c r="J170" s="100"/>
      <c r="K170" s="166"/>
    </row>
    <row r="171" spans="1:11" x14ac:dyDescent="0.2">
      <c r="A171" s="73"/>
      <c r="B171" s="163"/>
      <c r="C171" s="163"/>
      <c r="D171" s="167"/>
      <c r="E171" s="167"/>
      <c r="F171" s="167"/>
      <c r="G171" s="167"/>
      <c r="H171" s="167"/>
      <c r="I171" s="165"/>
      <c r="J171" s="100"/>
      <c r="K171" s="165"/>
    </row>
    <row r="172" spans="1:11" x14ac:dyDescent="0.2">
      <c r="A172" s="73"/>
      <c r="B172" s="164"/>
      <c r="C172" s="164"/>
      <c r="D172" s="168"/>
      <c r="E172" s="168"/>
      <c r="F172" s="168"/>
      <c r="G172" s="168"/>
      <c r="H172" s="168"/>
      <c r="I172" s="166"/>
      <c r="J172" s="100"/>
      <c r="K172" s="166"/>
    </row>
    <row r="173" spans="1:11" x14ac:dyDescent="0.2">
      <c r="A173" s="73"/>
      <c r="B173" s="163"/>
      <c r="C173" s="163"/>
      <c r="D173" s="167"/>
      <c r="E173" s="167"/>
      <c r="F173" s="167"/>
      <c r="G173" s="167"/>
      <c r="H173" s="167"/>
      <c r="I173" s="165"/>
      <c r="J173" s="100"/>
      <c r="K173" s="165"/>
    </row>
    <row r="174" spans="1:11" x14ac:dyDescent="0.2">
      <c r="A174" s="73"/>
      <c r="B174" s="164"/>
      <c r="C174" s="164"/>
      <c r="D174" s="168"/>
      <c r="E174" s="168"/>
      <c r="F174" s="168"/>
      <c r="G174" s="168"/>
      <c r="H174" s="168"/>
      <c r="I174" s="166"/>
      <c r="J174" s="100"/>
      <c r="K174" s="166"/>
    </row>
    <row r="175" spans="1:11" x14ac:dyDescent="0.2">
      <c r="A175" s="73"/>
      <c r="B175" s="163"/>
      <c r="C175" s="163"/>
      <c r="D175" s="167"/>
      <c r="E175" s="167"/>
      <c r="F175" s="167"/>
      <c r="G175" s="167"/>
      <c r="H175" s="167"/>
      <c r="I175" s="165"/>
      <c r="J175" s="100"/>
      <c r="K175" s="165"/>
    </row>
    <row r="176" spans="1:11" x14ac:dyDescent="0.2">
      <c r="A176" s="73"/>
      <c r="B176" s="164"/>
      <c r="C176" s="164"/>
      <c r="D176" s="168"/>
      <c r="E176" s="168"/>
      <c r="F176" s="168"/>
      <c r="G176" s="168"/>
      <c r="H176" s="168"/>
      <c r="I176" s="166"/>
      <c r="J176" s="100"/>
      <c r="K176" s="166"/>
    </row>
    <row r="177" spans="1:11" x14ac:dyDescent="0.2">
      <c r="A177" s="73"/>
      <c r="B177" s="163"/>
      <c r="C177" s="163"/>
      <c r="D177" s="167"/>
      <c r="E177" s="167"/>
      <c r="F177" s="167"/>
      <c r="G177" s="167"/>
      <c r="H177" s="167"/>
      <c r="I177" s="165"/>
      <c r="J177" s="100"/>
      <c r="K177" s="165"/>
    </row>
    <row r="178" spans="1:11" x14ac:dyDescent="0.2">
      <c r="A178" s="73"/>
      <c r="B178" s="164"/>
      <c r="C178" s="164"/>
      <c r="D178" s="168"/>
      <c r="E178" s="168"/>
      <c r="F178" s="168"/>
      <c r="G178" s="168"/>
      <c r="H178" s="168"/>
      <c r="I178" s="166"/>
      <c r="J178" s="100"/>
      <c r="K178" s="166"/>
    </row>
    <row r="179" spans="1:11" x14ac:dyDescent="0.2">
      <c r="A179" s="73"/>
      <c r="B179" s="163"/>
      <c r="C179" s="163"/>
      <c r="D179" s="167"/>
      <c r="E179" s="167"/>
      <c r="F179" s="167"/>
      <c r="G179" s="167"/>
      <c r="H179" s="167"/>
      <c r="I179" s="165"/>
      <c r="J179" s="100"/>
      <c r="K179" s="165"/>
    </row>
    <row r="180" spans="1:11" x14ac:dyDescent="0.2">
      <c r="A180" s="73"/>
      <c r="B180" s="164"/>
      <c r="C180" s="164"/>
      <c r="D180" s="168"/>
      <c r="E180" s="168"/>
      <c r="F180" s="168"/>
      <c r="G180" s="168"/>
      <c r="H180" s="168"/>
      <c r="I180" s="166"/>
      <c r="J180" s="100"/>
      <c r="K180" s="166"/>
    </row>
    <row r="181" spans="1:11" x14ac:dyDescent="0.2">
      <c r="A181" s="73"/>
      <c r="B181" s="163"/>
      <c r="C181" s="163"/>
      <c r="D181" s="167"/>
      <c r="E181" s="167"/>
      <c r="F181" s="167"/>
      <c r="G181" s="167"/>
      <c r="H181" s="167"/>
      <c r="I181" s="165"/>
      <c r="J181" s="100"/>
      <c r="K181" s="165"/>
    </row>
    <row r="182" spans="1:11" x14ac:dyDescent="0.2">
      <c r="A182" s="73"/>
      <c r="B182" s="164"/>
      <c r="C182" s="164"/>
      <c r="D182" s="168"/>
      <c r="E182" s="168"/>
      <c r="F182" s="168"/>
      <c r="G182" s="168"/>
      <c r="H182" s="168"/>
      <c r="I182" s="166"/>
      <c r="J182" s="100"/>
      <c r="K182" s="166"/>
    </row>
    <row r="183" spans="1:11" x14ac:dyDescent="0.2">
      <c r="A183" s="73"/>
      <c r="B183" s="163"/>
      <c r="C183" s="163"/>
      <c r="D183" s="167"/>
      <c r="E183" s="167"/>
      <c r="F183" s="167"/>
      <c r="G183" s="167"/>
      <c r="H183" s="167"/>
      <c r="I183" s="165"/>
      <c r="J183" s="100"/>
      <c r="K183" s="165"/>
    </row>
    <row r="184" spans="1:11" x14ac:dyDescent="0.2">
      <c r="A184" s="73"/>
      <c r="B184" s="164"/>
      <c r="C184" s="164"/>
      <c r="D184" s="168"/>
      <c r="E184" s="168"/>
      <c r="F184" s="168"/>
      <c r="G184" s="168"/>
      <c r="H184" s="168"/>
      <c r="I184" s="166"/>
      <c r="J184" s="100"/>
      <c r="K184" s="166"/>
    </row>
    <row r="185" spans="1:11" x14ac:dyDescent="0.2">
      <c r="A185" s="73"/>
      <c r="B185" s="163"/>
      <c r="C185" s="163"/>
      <c r="D185" s="167"/>
      <c r="E185" s="167"/>
      <c r="F185" s="167"/>
      <c r="G185" s="167"/>
      <c r="H185" s="167"/>
      <c r="I185" s="165"/>
      <c r="J185" s="100"/>
      <c r="K185" s="165"/>
    </row>
    <row r="186" spans="1:11" x14ac:dyDescent="0.2">
      <c r="A186" s="73"/>
      <c r="B186" s="164"/>
      <c r="C186" s="164"/>
      <c r="D186" s="168"/>
      <c r="E186" s="168"/>
      <c r="F186" s="168"/>
      <c r="G186" s="168"/>
      <c r="H186" s="168"/>
      <c r="I186" s="166"/>
      <c r="J186" s="100"/>
      <c r="K186" s="166"/>
    </row>
    <row r="187" spans="1:11" x14ac:dyDescent="0.2">
      <c r="A187" s="73"/>
      <c r="B187" s="163"/>
      <c r="C187" s="163"/>
      <c r="D187" s="167"/>
      <c r="E187" s="167"/>
      <c r="F187" s="167"/>
      <c r="G187" s="167"/>
      <c r="H187" s="167"/>
      <c r="I187" s="165"/>
      <c r="J187" s="100"/>
      <c r="K187" s="165"/>
    </row>
    <row r="188" spans="1:11" x14ac:dyDescent="0.2">
      <c r="A188" s="73"/>
      <c r="B188" s="164"/>
      <c r="C188" s="164"/>
      <c r="D188" s="168"/>
      <c r="E188" s="168"/>
      <c r="F188" s="168"/>
      <c r="G188" s="168"/>
      <c r="H188" s="168"/>
      <c r="I188" s="166"/>
      <c r="J188" s="100"/>
      <c r="K188" s="166"/>
    </row>
    <row r="189" spans="1:11" x14ac:dyDescent="0.2">
      <c r="A189" s="73"/>
      <c r="B189" s="163"/>
      <c r="C189" s="163"/>
      <c r="D189" s="167"/>
      <c r="E189" s="167"/>
      <c r="F189" s="167"/>
      <c r="G189" s="167"/>
      <c r="H189" s="167"/>
      <c r="I189" s="165"/>
      <c r="J189" s="100"/>
      <c r="K189" s="165"/>
    </row>
    <row r="190" spans="1:11" x14ac:dyDescent="0.2">
      <c r="A190" s="73"/>
      <c r="B190" s="164"/>
      <c r="C190" s="164"/>
      <c r="D190" s="168"/>
      <c r="E190" s="168"/>
      <c r="F190" s="168"/>
      <c r="G190" s="168"/>
      <c r="H190" s="168"/>
      <c r="I190" s="166"/>
      <c r="J190" s="100"/>
      <c r="K190" s="166"/>
    </row>
    <row r="191" spans="1:11" x14ac:dyDescent="0.2">
      <c r="A191" s="73"/>
      <c r="B191" s="163"/>
      <c r="C191" s="163"/>
      <c r="D191" s="167"/>
      <c r="E191" s="167"/>
      <c r="F191" s="167"/>
      <c r="G191" s="167"/>
      <c r="H191" s="167"/>
      <c r="I191" s="165"/>
      <c r="J191" s="100"/>
      <c r="K191" s="165"/>
    </row>
    <row r="192" spans="1:11" x14ac:dyDescent="0.2">
      <c r="A192" s="73"/>
      <c r="B192" s="164"/>
      <c r="C192" s="164"/>
      <c r="D192" s="168"/>
      <c r="E192" s="168"/>
      <c r="F192" s="168"/>
      <c r="G192" s="168"/>
      <c r="H192" s="168"/>
      <c r="I192" s="166"/>
      <c r="J192" s="100"/>
      <c r="K192" s="166"/>
    </row>
    <row r="193" spans="1:11" x14ac:dyDescent="0.2">
      <c r="A193" s="73"/>
      <c r="B193" s="163"/>
      <c r="C193" s="163"/>
      <c r="D193" s="167"/>
      <c r="E193" s="167"/>
      <c r="F193" s="167"/>
      <c r="G193" s="167"/>
      <c r="H193" s="167"/>
      <c r="I193" s="165"/>
      <c r="J193" s="100"/>
      <c r="K193" s="165"/>
    </row>
    <row r="194" spans="1:11" x14ac:dyDescent="0.2">
      <c r="A194" s="73"/>
      <c r="B194" s="164"/>
      <c r="C194" s="164"/>
      <c r="D194" s="168"/>
      <c r="E194" s="168"/>
      <c r="F194" s="168"/>
      <c r="G194" s="168"/>
      <c r="H194" s="168"/>
      <c r="I194" s="166"/>
      <c r="J194" s="100"/>
      <c r="K194" s="166"/>
    </row>
    <row r="195" spans="1:11" x14ac:dyDescent="0.2">
      <c r="A195" s="73"/>
      <c r="B195" s="163"/>
      <c r="C195" s="163"/>
      <c r="D195" s="167"/>
      <c r="E195" s="167"/>
      <c r="F195" s="167"/>
      <c r="G195" s="167"/>
      <c r="H195" s="167"/>
      <c r="I195" s="165"/>
      <c r="J195" s="100"/>
      <c r="K195" s="165"/>
    </row>
    <row r="196" spans="1:11" x14ac:dyDescent="0.2">
      <c r="A196" s="73"/>
      <c r="B196" s="164"/>
      <c r="C196" s="164"/>
      <c r="D196" s="168"/>
      <c r="E196" s="168"/>
      <c r="F196" s="168"/>
      <c r="G196" s="168"/>
      <c r="H196" s="168"/>
      <c r="I196" s="166"/>
      <c r="J196" s="100"/>
      <c r="K196" s="166"/>
    </row>
    <row r="197" spans="1:11" x14ac:dyDescent="0.2">
      <c r="A197" s="73"/>
      <c r="B197" s="163"/>
      <c r="C197" s="163"/>
      <c r="D197" s="167"/>
      <c r="E197" s="167"/>
      <c r="F197" s="167"/>
      <c r="G197" s="167"/>
      <c r="H197" s="167"/>
      <c r="I197" s="165"/>
      <c r="J197" s="100"/>
      <c r="K197" s="165"/>
    </row>
    <row r="198" spans="1:11" x14ac:dyDescent="0.2">
      <c r="A198" s="73"/>
      <c r="B198" s="164"/>
      <c r="C198" s="164"/>
      <c r="D198" s="168"/>
      <c r="E198" s="168"/>
      <c r="F198" s="168"/>
      <c r="G198" s="168"/>
      <c r="H198" s="168"/>
      <c r="I198" s="166"/>
      <c r="J198" s="100"/>
      <c r="K198" s="166"/>
    </row>
    <row r="199" spans="1:11" x14ac:dyDescent="0.2">
      <c r="A199" s="73"/>
      <c r="B199" s="163"/>
      <c r="C199" s="163"/>
      <c r="D199" s="167"/>
      <c r="E199" s="167"/>
      <c r="F199" s="167"/>
      <c r="G199" s="167"/>
      <c r="H199" s="167"/>
      <c r="I199" s="165"/>
      <c r="J199" s="100"/>
      <c r="K199" s="165"/>
    </row>
    <row r="200" spans="1:11" x14ac:dyDescent="0.2">
      <c r="A200" s="73"/>
      <c r="B200" s="164"/>
      <c r="C200" s="164"/>
      <c r="D200" s="168"/>
      <c r="E200" s="168"/>
      <c r="F200" s="168"/>
      <c r="G200" s="168"/>
      <c r="H200" s="168"/>
      <c r="I200" s="166"/>
      <c r="J200" s="100"/>
      <c r="K200" s="166"/>
    </row>
    <row r="201" spans="1:11" x14ac:dyDescent="0.2">
      <c r="A201" s="73"/>
      <c r="B201" s="163"/>
      <c r="C201" s="163"/>
      <c r="D201" s="167"/>
      <c r="E201" s="167"/>
      <c r="F201" s="167"/>
      <c r="G201" s="167"/>
      <c r="H201" s="167"/>
      <c r="I201" s="165"/>
      <c r="J201" s="100"/>
      <c r="K201" s="165"/>
    </row>
    <row r="202" spans="1:11" x14ac:dyDescent="0.2">
      <c r="A202" s="73"/>
      <c r="B202" s="164"/>
      <c r="C202" s="164"/>
      <c r="D202" s="168"/>
      <c r="E202" s="168"/>
      <c r="F202" s="168"/>
      <c r="G202" s="168"/>
      <c r="H202" s="168"/>
      <c r="I202" s="166"/>
      <c r="J202" s="100"/>
      <c r="K202" s="166"/>
    </row>
    <row r="203" spans="1:11" x14ac:dyDescent="0.2">
      <c r="A203" s="73"/>
      <c r="B203" s="163"/>
      <c r="C203" s="163"/>
      <c r="D203" s="167"/>
      <c r="E203" s="167"/>
      <c r="F203" s="167"/>
      <c r="G203" s="167"/>
      <c r="H203" s="167"/>
      <c r="I203" s="165"/>
      <c r="J203" s="100"/>
      <c r="K203" s="165"/>
    </row>
    <row r="204" spans="1:11" x14ac:dyDescent="0.2">
      <c r="A204" s="73"/>
      <c r="B204" s="164"/>
      <c r="C204" s="164"/>
      <c r="D204" s="168"/>
      <c r="E204" s="168"/>
      <c r="F204" s="168"/>
      <c r="G204" s="168"/>
      <c r="H204" s="168"/>
      <c r="I204" s="166"/>
      <c r="J204" s="100"/>
      <c r="K204" s="166"/>
    </row>
    <row r="205" spans="1:11" x14ac:dyDescent="0.2">
      <c r="A205" s="73"/>
      <c r="B205" s="163"/>
      <c r="C205" s="163"/>
      <c r="D205" s="167"/>
      <c r="E205" s="167"/>
      <c r="F205" s="167"/>
      <c r="G205" s="167"/>
      <c r="H205" s="167"/>
      <c r="I205" s="165"/>
      <c r="J205" s="100"/>
      <c r="K205" s="165"/>
    </row>
    <row r="206" spans="1:11" x14ac:dyDescent="0.2">
      <c r="A206" s="73"/>
      <c r="B206" s="164"/>
      <c r="C206" s="164"/>
      <c r="D206" s="168"/>
      <c r="E206" s="168"/>
      <c r="F206" s="168"/>
      <c r="G206" s="168"/>
      <c r="H206" s="168"/>
      <c r="I206" s="166"/>
      <c r="J206" s="100"/>
      <c r="K206" s="166"/>
    </row>
    <row r="207" spans="1:11" x14ac:dyDescent="0.2">
      <c r="A207" s="73"/>
      <c r="B207" s="163"/>
      <c r="C207" s="163"/>
      <c r="D207" s="167"/>
      <c r="E207" s="167"/>
      <c r="F207" s="167"/>
      <c r="G207" s="167"/>
      <c r="H207" s="167"/>
      <c r="I207" s="165"/>
      <c r="J207" s="100"/>
      <c r="K207" s="165"/>
    </row>
    <row r="208" spans="1:11" x14ac:dyDescent="0.2">
      <c r="A208" s="73"/>
      <c r="B208" s="164"/>
      <c r="C208" s="164"/>
      <c r="D208" s="168"/>
      <c r="E208" s="168"/>
      <c r="F208" s="168"/>
      <c r="G208" s="168"/>
      <c r="H208" s="168"/>
      <c r="I208" s="166"/>
      <c r="J208" s="100"/>
      <c r="K208" s="166"/>
    </row>
    <row r="209" spans="1:11" x14ac:dyDescent="0.2">
      <c r="A209" s="73"/>
      <c r="B209" s="163"/>
      <c r="C209" s="163"/>
      <c r="D209" s="167"/>
      <c r="E209" s="167"/>
      <c r="F209" s="167"/>
      <c r="G209" s="167"/>
      <c r="H209" s="167"/>
      <c r="I209" s="165"/>
      <c r="J209" s="100"/>
      <c r="K209" s="165"/>
    </row>
    <row r="210" spans="1:11" x14ac:dyDescent="0.2">
      <c r="A210" s="73"/>
      <c r="B210" s="164"/>
      <c r="C210" s="164"/>
      <c r="D210" s="168"/>
      <c r="E210" s="168"/>
      <c r="F210" s="168"/>
      <c r="G210" s="168"/>
      <c r="H210" s="168"/>
      <c r="I210" s="166"/>
      <c r="J210" s="100"/>
      <c r="K210" s="166"/>
    </row>
    <row r="211" spans="1:11" x14ac:dyDescent="0.2">
      <c r="A211" s="73"/>
      <c r="B211" s="163"/>
      <c r="C211" s="163"/>
      <c r="D211" s="167"/>
      <c r="E211" s="167"/>
      <c r="F211" s="167"/>
      <c r="G211" s="167"/>
      <c r="H211" s="167"/>
      <c r="I211" s="165"/>
      <c r="J211" s="100"/>
      <c r="K211" s="165"/>
    </row>
    <row r="212" spans="1:11" x14ac:dyDescent="0.2">
      <c r="A212" s="73"/>
      <c r="B212" s="164"/>
      <c r="C212" s="164"/>
      <c r="D212" s="168"/>
      <c r="E212" s="168"/>
      <c r="F212" s="168"/>
      <c r="G212" s="168"/>
      <c r="H212" s="168"/>
      <c r="I212" s="166"/>
      <c r="J212" s="100"/>
      <c r="K212" s="166"/>
    </row>
    <row r="213" spans="1:11" x14ac:dyDescent="0.2">
      <c r="A213" s="73"/>
      <c r="B213" s="163"/>
      <c r="C213" s="163"/>
      <c r="D213" s="167"/>
      <c r="E213" s="167"/>
      <c r="F213" s="167"/>
      <c r="G213" s="167"/>
      <c r="H213" s="167"/>
      <c r="I213" s="165"/>
      <c r="J213" s="100"/>
      <c r="K213" s="165"/>
    </row>
    <row r="214" spans="1:11" x14ac:dyDescent="0.2">
      <c r="A214" s="73"/>
      <c r="B214" s="164"/>
      <c r="C214" s="164"/>
      <c r="D214" s="168"/>
      <c r="E214" s="168"/>
      <c r="F214" s="168"/>
      <c r="G214" s="168"/>
      <c r="H214" s="168"/>
      <c r="I214" s="166"/>
      <c r="J214" s="100"/>
      <c r="K214" s="166"/>
    </row>
    <row r="215" spans="1:11" x14ac:dyDescent="0.2">
      <c r="A215" s="73"/>
      <c r="B215" s="163"/>
      <c r="C215" s="163"/>
      <c r="D215" s="167"/>
      <c r="E215" s="167"/>
      <c r="F215" s="167"/>
      <c r="G215" s="167"/>
      <c r="H215" s="167"/>
      <c r="I215" s="165"/>
      <c r="J215" s="100"/>
      <c r="K215" s="165"/>
    </row>
    <row r="216" spans="1:11" x14ac:dyDescent="0.2">
      <c r="A216" s="73"/>
      <c r="B216" s="164"/>
      <c r="C216" s="164"/>
      <c r="D216" s="168"/>
      <c r="E216" s="168"/>
      <c r="F216" s="168"/>
      <c r="G216" s="168"/>
      <c r="H216" s="168"/>
      <c r="I216" s="166"/>
      <c r="J216" s="100"/>
      <c r="K216" s="166"/>
    </row>
    <row r="217" spans="1:11" x14ac:dyDescent="0.2">
      <c r="A217" s="73"/>
      <c r="B217" s="163"/>
      <c r="C217" s="163"/>
      <c r="D217" s="167"/>
      <c r="E217" s="167"/>
      <c r="F217" s="167"/>
      <c r="G217" s="167"/>
      <c r="H217" s="167"/>
      <c r="I217" s="165"/>
      <c r="J217" s="100"/>
      <c r="K217" s="165"/>
    </row>
    <row r="218" spans="1:11" x14ac:dyDescent="0.2">
      <c r="A218" s="73"/>
      <c r="B218" s="164"/>
      <c r="C218" s="164"/>
      <c r="D218" s="168"/>
      <c r="E218" s="168"/>
      <c r="F218" s="168"/>
      <c r="G218" s="168"/>
      <c r="H218" s="168"/>
      <c r="I218" s="166"/>
      <c r="J218" s="100"/>
      <c r="K218" s="166"/>
    </row>
    <row r="219" spans="1:11" x14ac:dyDescent="0.2">
      <c r="A219" s="73"/>
      <c r="B219" s="163"/>
      <c r="C219" s="163"/>
      <c r="D219" s="167"/>
      <c r="E219" s="167"/>
      <c r="F219" s="167"/>
      <c r="G219" s="167"/>
      <c r="H219" s="167"/>
      <c r="I219" s="165"/>
      <c r="J219" s="100"/>
      <c r="K219" s="165"/>
    </row>
    <row r="220" spans="1:11" x14ac:dyDescent="0.2">
      <c r="A220" s="73"/>
      <c r="B220" s="164"/>
      <c r="C220" s="164"/>
      <c r="D220" s="168"/>
      <c r="E220" s="168"/>
      <c r="F220" s="168"/>
      <c r="G220" s="168"/>
      <c r="H220" s="168"/>
      <c r="I220" s="166"/>
      <c r="J220" s="100"/>
      <c r="K220" s="166"/>
    </row>
    <row r="221" spans="1:11" x14ac:dyDescent="0.2">
      <c r="A221" s="73"/>
      <c r="B221" s="163"/>
      <c r="C221" s="163"/>
      <c r="D221" s="167"/>
      <c r="E221" s="167"/>
      <c r="F221" s="167"/>
      <c r="G221" s="167"/>
      <c r="H221" s="167"/>
      <c r="I221" s="165"/>
      <c r="J221" s="100"/>
      <c r="K221" s="165"/>
    </row>
    <row r="222" spans="1:11" x14ac:dyDescent="0.2">
      <c r="A222" s="73"/>
      <c r="B222" s="164"/>
      <c r="C222" s="164"/>
      <c r="D222" s="168"/>
      <c r="E222" s="168"/>
      <c r="F222" s="168"/>
      <c r="G222" s="168"/>
      <c r="H222" s="168"/>
      <c r="I222" s="166"/>
      <c r="J222" s="100"/>
      <c r="K222" s="166"/>
    </row>
    <row r="223" spans="1:11" x14ac:dyDescent="0.2">
      <c r="A223" s="73"/>
      <c r="B223" s="163"/>
      <c r="C223" s="163"/>
      <c r="D223" s="167"/>
      <c r="E223" s="167"/>
      <c r="F223" s="167"/>
      <c r="G223" s="167"/>
      <c r="H223" s="167"/>
      <c r="I223" s="165"/>
      <c r="J223" s="100"/>
      <c r="K223" s="165"/>
    </row>
    <row r="224" spans="1:11" x14ac:dyDescent="0.2">
      <c r="A224" s="73"/>
      <c r="B224" s="164"/>
      <c r="C224" s="164"/>
      <c r="D224" s="168"/>
      <c r="E224" s="168"/>
      <c r="F224" s="168"/>
      <c r="G224" s="168"/>
      <c r="H224" s="168"/>
      <c r="I224" s="166"/>
      <c r="J224" s="100"/>
      <c r="K224" s="166"/>
    </row>
    <row r="225" spans="1:11" x14ac:dyDescent="0.2">
      <c r="A225" s="73"/>
      <c r="B225" s="163"/>
      <c r="C225" s="163"/>
      <c r="D225" s="167"/>
      <c r="E225" s="167"/>
      <c r="F225" s="167"/>
      <c r="G225" s="167"/>
      <c r="H225" s="167"/>
      <c r="I225" s="165"/>
      <c r="J225" s="100"/>
      <c r="K225" s="165"/>
    </row>
    <row r="226" spans="1:11" x14ac:dyDescent="0.2">
      <c r="A226" s="73"/>
      <c r="B226" s="164"/>
      <c r="C226" s="164"/>
      <c r="D226" s="168"/>
      <c r="E226" s="168"/>
      <c r="F226" s="168"/>
      <c r="G226" s="168"/>
      <c r="H226" s="168"/>
      <c r="I226" s="166"/>
      <c r="J226" s="100"/>
      <c r="K226" s="166"/>
    </row>
    <row r="227" spans="1:11" x14ac:dyDescent="0.2">
      <c r="A227" s="73"/>
      <c r="B227" s="163"/>
      <c r="C227" s="163"/>
      <c r="D227" s="167"/>
      <c r="E227" s="167"/>
      <c r="F227" s="167"/>
      <c r="G227" s="167"/>
      <c r="H227" s="167"/>
      <c r="I227" s="165"/>
      <c r="J227" s="100"/>
      <c r="K227" s="165"/>
    </row>
    <row r="228" spans="1:11" x14ac:dyDescent="0.2">
      <c r="A228" s="73"/>
      <c r="B228" s="164"/>
      <c r="C228" s="164"/>
      <c r="D228" s="168"/>
      <c r="E228" s="168"/>
      <c r="F228" s="168"/>
      <c r="G228" s="168"/>
      <c r="H228" s="168"/>
      <c r="I228" s="166"/>
      <c r="J228" s="100"/>
      <c r="K228" s="166"/>
    </row>
    <row r="229" spans="1:11" x14ac:dyDescent="0.2">
      <c r="A229" s="73"/>
      <c r="B229" s="163"/>
      <c r="C229" s="163"/>
      <c r="D229" s="167"/>
      <c r="E229" s="167"/>
      <c r="F229" s="167"/>
      <c r="G229" s="167"/>
      <c r="H229" s="167"/>
      <c r="I229" s="165"/>
      <c r="J229" s="100"/>
      <c r="K229" s="165"/>
    </row>
    <row r="230" spans="1:11" x14ac:dyDescent="0.2">
      <c r="A230" s="73"/>
      <c r="B230" s="164"/>
      <c r="C230" s="164"/>
      <c r="D230" s="168"/>
      <c r="E230" s="168"/>
      <c r="F230" s="168"/>
      <c r="G230" s="168"/>
      <c r="H230" s="168"/>
      <c r="I230" s="166"/>
      <c r="J230" s="100"/>
      <c r="K230" s="166"/>
    </row>
    <row r="231" spans="1:11" x14ac:dyDescent="0.2">
      <c r="A231" s="73"/>
      <c r="B231" s="163"/>
      <c r="C231" s="163"/>
      <c r="D231" s="167"/>
      <c r="E231" s="167"/>
      <c r="F231" s="167"/>
      <c r="G231" s="167"/>
      <c r="H231" s="167"/>
      <c r="I231" s="165"/>
      <c r="J231" s="100"/>
      <c r="K231" s="165"/>
    </row>
    <row r="232" spans="1:11" x14ac:dyDescent="0.2">
      <c r="A232" s="73"/>
      <c r="B232" s="164"/>
      <c r="C232" s="164"/>
      <c r="D232" s="168"/>
      <c r="E232" s="168"/>
      <c r="F232" s="168"/>
      <c r="G232" s="168"/>
      <c r="H232" s="168"/>
      <c r="I232" s="166"/>
      <c r="J232" s="100"/>
      <c r="K232" s="166"/>
    </row>
    <row r="233" spans="1:11" x14ac:dyDescent="0.2">
      <c r="A233" s="73"/>
      <c r="B233" s="163"/>
      <c r="C233" s="163"/>
      <c r="D233" s="167"/>
      <c r="E233" s="167"/>
      <c r="F233" s="167"/>
      <c r="G233" s="167"/>
      <c r="H233" s="167"/>
      <c r="I233" s="165"/>
      <c r="J233" s="100"/>
      <c r="K233" s="165"/>
    </row>
    <row r="234" spans="1:11" x14ac:dyDescent="0.2">
      <c r="A234" s="73"/>
      <c r="B234" s="164"/>
      <c r="C234" s="164"/>
      <c r="D234" s="168"/>
      <c r="E234" s="168"/>
      <c r="F234" s="168"/>
      <c r="G234" s="168"/>
      <c r="H234" s="168"/>
      <c r="I234" s="166"/>
      <c r="J234" s="100"/>
      <c r="K234" s="166"/>
    </row>
    <row r="235" spans="1:11" x14ac:dyDescent="0.2">
      <c r="A235" s="73"/>
      <c r="B235" s="163"/>
      <c r="C235" s="163"/>
      <c r="D235" s="167"/>
      <c r="E235" s="167"/>
      <c r="F235" s="167"/>
      <c r="G235" s="167"/>
      <c r="H235" s="167"/>
      <c r="I235" s="165"/>
      <c r="J235" s="100"/>
      <c r="K235" s="165"/>
    </row>
    <row r="236" spans="1:11" x14ac:dyDescent="0.2">
      <c r="A236" s="73"/>
      <c r="B236" s="164"/>
      <c r="C236" s="164"/>
      <c r="D236" s="168"/>
      <c r="E236" s="168"/>
      <c r="F236" s="168"/>
      <c r="G236" s="168"/>
      <c r="H236" s="168"/>
      <c r="I236" s="166"/>
      <c r="J236" s="100"/>
      <c r="K236" s="166"/>
    </row>
    <row r="237" spans="1:11" x14ac:dyDescent="0.2">
      <c r="A237" s="73"/>
      <c r="B237" s="163"/>
      <c r="C237" s="163"/>
      <c r="D237" s="167"/>
      <c r="E237" s="167"/>
      <c r="F237" s="167"/>
      <c r="G237" s="167"/>
      <c r="H237" s="167"/>
      <c r="I237" s="165"/>
      <c r="J237" s="100"/>
      <c r="K237" s="165"/>
    </row>
    <row r="238" spans="1:11" x14ac:dyDescent="0.2">
      <c r="A238" s="73"/>
      <c r="B238" s="164"/>
      <c r="C238" s="164"/>
      <c r="D238" s="168"/>
      <c r="E238" s="168"/>
      <c r="F238" s="168"/>
      <c r="G238" s="168"/>
      <c r="H238" s="168"/>
      <c r="I238" s="166"/>
      <c r="J238" s="100"/>
      <c r="K238" s="166"/>
    </row>
    <row r="239" spans="1:11" x14ac:dyDescent="0.2">
      <c r="A239" s="73"/>
      <c r="B239" s="163"/>
      <c r="C239" s="163"/>
      <c r="D239" s="167"/>
      <c r="E239" s="167"/>
      <c r="F239" s="167"/>
      <c r="G239" s="167"/>
      <c r="H239" s="167"/>
      <c r="I239" s="165"/>
      <c r="J239" s="100"/>
      <c r="K239" s="165"/>
    </row>
    <row r="240" spans="1:11" x14ac:dyDescent="0.2">
      <c r="A240" s="73"/>
      <c r="B240" s="164"/>
      <c r="C240" s="164"/>
      <c r="D240" s="168"/>
      <c r="E240" s="168"/>
      <c r="F240" s="168"/>
      <c r="G240" s="168"/>
      <c r="H240" s="168"/>
      <c r="I240" s="166"/>
      <c r="J240" s="100"/>
      <c r="K240" s="166"/>
    </row>
    <row r="241" spans="1:11" x14ac:dyDescent="0.2">
      <c r="A241" s="73"/>
      <c r="B241" s="163"/>
      <c r="C241" s="163"/>
      <c r="D241" s="167"/>
      <c r="E241" s="167"/>
      <c r="F241" s="167"/>
      <c r="G241" s="167"/>
      <c r="H241" s="167"/>
      <c r="I241" s="165"/>
      <c r="J241" s="100"/>
      <c r="K241" s="165"/>
    </row>
    <row r="242" spans="1:11" x14ac:dyDescent="0.2">
      <c r="A242" s="73"/>
      <c r="B242" s="164"/>
      <c r="C242" s="164"/>
      <c r="D242" s="168"/>
      <c r="E242" s="168"/>
      <c r="F242" s="168"/>
      <c r="G242" s="168"/>
      <c r="H242" s="168"/>
      <c r="I242" s="166"/>
      <c r="J242" s="100"/>
      <c r="K242" s="166"/>
    </row>
    <row r="243" spans="1:11" x14ac:dyDescent="0.2">
      <c r="A243" s="73"/>
      <c r="B243" s="163"/>
      <c r="C243" s="163"/>
      <c r="D243" s="167"/>
      <c r="E243" s="167"/>
      <c r="F243" s="167"/>
      <c r="G243" s="167"/>
      <c r="H243" s="167"/>
      <c r="I243" s="165"/>
      <c r="J243" s="100"/>
      <c r="K243" s="165"/>
    </row>
    <row r="244" spans="1:11" x14ac:dyDescent="0.2">
      <c r="A244" s="73"/>
      <c r="B244" s="164"/>
      <c r="C244" s="164"/>
      <c r="D244" s="168"/>
      <c r="E244" s="168"/>
      <c r="F244" s="168"/>
      <c r="G244" s="168"/>
      <c r="H244" s="168"/>
      <c r="I244" s="166"/>
      <c r="J244" s="100"/>
      <c r="K244" s="166"/>
    </row>
    <row r="245" spans="1:11" x14ac:dyDescent="0.2">
      <c r="A245" s="73"/>
      <c r="B245" s="163"/>
      <c r="C245" s="163"/>
      <c r="D245" s="167"/>
      <c r="E245" s="167"/>
      <c r="F245" s="167"/>
      <c r="G245" s="167"/>
      <c r="H245" s="167"/>
      <c r="I245" s="165"/>
      <c r="J245" s="100"/>
      <c r="K245" s="165"/>
    </row>
    <row r="246" spans="1:11" x14ac:dyDescent="0.2">
      <c r="A246" s="73"/>
      <c r="B246" s="164"/>
      <c r="C246" s="164"/>
      <c r="D246" s="168"/>
      <c r="E246" s="168"/>
      <c r="F246" s="168"/>
      <c r="G246" s="168"/>
      <c r="H246" s="168"/>
      <c r="I246" s="166"/>
      <c r="J246" s="100"/>
      <c r="K246" s="166"/>
    </row>
    <row r="247" spans="1:11" x14ac:dyDescent="0.2">
      <c r="A247" s="73"/>
      <c r="B247" s="163"/>
      <c r="C247" s="163"/>
      <c r="D247" s="167"/>
      <c r="E247" s="167"/>
      <c r="F247" s="167"/>
      <c r="G247" s="167"/>
      <c r="H247" s="167"/>
      <c r="I247" s="165"/>
      <c r="J247" s="100"/>
      <c r="K247" s="165"/>
    </row>
    <row r="248" spans="1:11" x14ac:dyDescent="0.2">
      <c r="A248" s="73"/>
      <c r="B248" s="164"/>
      <c r="C248" s="164"/>
      <c r="D248" s="168"/>
      <c r="E248" s="168"/>
      <c r="F248" s="168"/>
      <c r="G248" s="168"/>
      <c r="H248" s="168"/>
      <c r="I248" s="166"/>
      <c r="J248" s="100"/>
      <c r="K248" s="166"/>
    </row>
    <row r="249" spans="1:11" x14ac:dyDescent="0.2">
      <c r="A249" s="73"/>
      <c r="B249" s="163"/>
      <c r="C249" s="163"/>
      <c r="D249" s="167"/>
      <c r="E249" s="167"/>
      <c r="F249" s="167"/>
      <c r="G249" s="167"/>
      <c r="H249" s="167"/>
      <c r="I249" s="165"/>
      <c r="J249" s="100"/>
      <c r="K249" s="165"/>
    </row>
    <row r="250" spans="1:11" x14ac:dyDescent="0.2">
      <c r="A250" s="73"/>
      <c r="B250" s="164"/>
      <c r="C250" s="164"/>
      <c r="D250" s="168"/>
      <c r="E250" s="168"/>
      <c r="F250" s="168"/>
      <c r="G250" s="168"/>
      <c r="H250" s="168"/>
      <c r="I250" s="166"/>
      <c r="J250" s="100"/>
      <c r="K250" s="166"/>
    </row>
    <row r="251" spans="1:11" x14ac:dyDescent="0.2">
      <c r="A251" s="73"/>
      <c r="B251" s="163"/>
      <c r="C251" s="163"/>
      <c r="D251" s="167"/>
      <c r="E251" s="167"/>
      <c r="F251" s="167"/>
      <c r="G251" s="167"/>
      <c r="H251" s="167"/>
      <c r="I251" s="165"/>
      <c r="J251" s="100"/>
      <c r="K251" s="165"/>
    </row>
    <row r="252" spans="1:11" x14ac:dyDescent="0.2">
      <c r="A252" s="73"/>
      <c r="B252" s="164"/>
      <c r="C252" s="164"/>
      <c r="D252" s="168"/>
      <c r="E252" s="168"/>
      <c r="F252" s="168"/>
      <c r="G252" s="168"/>
      <c r="H252" s="168"/>
      <c r="I252" s="166"/>
      <c r="J252" s="100"/>
      <c r="K252" s="166"/>
    </row>
    <row r="253" spans="1:11" x14ac:dyDescent="0.2">
      <c r="A253" s="73"/>
      <c r="B253" s="163"/>
      <c r="C253" s="163"/>
      <c r="D253" s="167"/>
      <c r="E253" s="167"/>
      <c r="F253" s="167"/>
      <c r="G253" s="167"/>
      <c r="H253" s="167"/>
      <c r="I253" s="165"/>
      <c r="J253" s="100"/>
      <c r="K253" s="165"/>
    </row>
    <row r="254" spans="1:11" x14ac:dyDescent="0.2">
      <c r="A254" s="73"/>
      <c r="B254" s="164"/>
      <c r="C254" s="164"/>
      <c r="D254" s="168"/>
      <c r="E254" s="168"/>
      <c r="F254" s="168"/>
      <c r="G254" s="168"/>
      <c r="H254" s="168"/>
      <c r="I254" s="166"/>
      <c r="J254" s="100"/>
      <c r="K254" s="166"/>
    </row>
    <row r="255" spans="1:11" x14ac:dyDescent="0.2">
      <c r="A255" s="73"/>
      <c r="B255" s="163"/>
      <c r="C255" s="163"/>
      <c r="D255" s="167"/>
      <c r="E255" s="167"/>
      <c r="F255" s="167"/>
      <c r="G255" s="167"/>
      <c r="H255" s="167"/>
      <c r="I255" s="165"/>
      <c r="J255" s="100"/>
      <c r="K255" s="165"/>
    </row>
    <row r="256" spans="1:11" x14ac:dyDescent="0.2">
      <c r="A256" s="73"/>
      <c r="B256" s="164"/>
      <c r="C256" s="164"/>
      <c r="D256" s="168"/>
      <c r="E256" s="168"/>
      <c r="F256" s="168"/>
      <c r="G256" s="168"/>
      <c r="H256" s="168"/>
      <c r="I256" s="166"/>
      <c r="J256" s="100"/>
      <c r="K256" s="166"/>
    </row>
    <row r="257" spans="1:11" x14ac:dyDescent="0.2">
      <c r="A257" s="73"/>
      <c r="B257" s="163"/>
      <c r="C257" s="163"/>
      <c r="D257" s="167"/>
      <c r="E257" s="167"/>
      <c r="F257" s="167"/>
      <c r="G257" s="167"/>
      <c r="H257" s="167"/>
      <c r="I257" s="165"/>
      <c r="J257" s="100"/>
      <c r="K257" s="165"/>
    </row>
    <row r="258" spans="1:11" x14ac:dyDescent="0.2">
      <c r="A258" s="73"/>
      <c r="B258" s="164"/>
      <c r="C258" s="164"/>
      <c r="D258" s="168"/>
      <c r="E258" s="168"/>
      <c r="F258" s="168"/>
      <c r="G258" s="168"/>
      <c r="H258" s="168"/>
      <c r="I258" s="166"/>
      <c r="J258" s="100"/>
      <c r="K258" s="166"/>
    </row>
    <row r="259" spans="1:11" x14ac:dyDescent="0.2">
      <c r="A259" s="73"/>
      <c r="B259" s="163"/>
      <c r="C259" s="163"/>
      <c r="D259" s="167"/>
      <c r="E259" s="167"/>
      <c r="F259" s="167"/>
      <c r="G259" s="167"/>
      <c r="H259" s="167"/>
      <c r="I259" s="165"/>
      <c r="J259" s="100"/>
      <c r="K259" s="165"/>
    </row>
    <row r="260" spans="1:11" x14ac:dyDescent="0.2">
      <c r="A260" s="73"/>
      <c r="B260" s="164"/>
      <c r="C260" s="164"/>
      <c r="D260" s="168"/>
      <c r="E260" s="168"/>
      <c r="F260" s="168"/>
      <c r="G260" s="168"/>
      <c r="H260" s="168"/>
      <c r="I260" s="166"/>
      <c r="J260" s="100"/>
      <c r="K260" s="166"/>
    </row>
    <row r="261" spans="1:11" x14ac:dyDescent="0.2">
      <c r="A261" s="73"/>
      <c r="B261" s="163"/>
      <c r="C261" s="163"/>
      <c r="D261" s="167"/>
      <c r="E261" s="167"/>
      <c r="F261" s="167"/>
      <c r="G261" s="167"/>
      <c r="H261" s="167"/>
      <c r="I261" s="165"/>
      <c r="J261" s="100"/>
      <c r="K261" s="165"/>
    </row>
    <row r="262" spans="1:11" x14ac:dyDescent="0.2">
      <c r="A262" s="73"/>
      <c r="B262" s="164"/>
      <c r="C262" s="164"/>
      <c r="D262" s="168"/>
      <c r="E262" s="168"/>
      <c r="F262" s="168"/>
      <c r="G262" s="168"/>
      <c r="H262" s="168"/>
      <c r="I262" s="166"/>
      <c r="J262" s="100"/>
      <c r="K262" s="166"/>
    </row>
    <row r="263" spans="1:11" x14ac:dyDescent="0.2">
      <c r="A263" s="73"/>
      <c r="B263" s="163"/>
      <c r="C263" s="163"/>
      <c r="D263" s="167"/>
      <c r="E263" s="167"/>
      <c r="F263" s="167"/>
      <c r="G263" s="167"/>
      <c r="H263" s="167"/>
      <c r="I263" s="165"/>
      <c r="J263" s="100"/>
      <c r="K263" s="165"/>
    </row>
    <row r="264" spans="1:11" x14ac:dyDescent="0.2">
      <c r="A264" s="73"/>
      <c r="B264" s="164"/>
      <c r="C264" s="164"/>
      <c r="D264" s="168"/>
      <c r="E264" s="168"/>
      <c r="F264" s="168"/>
      <c r="G264" s="168"/>
      <c r="H264" s="168"/>
      <c r="I264" s="166"/>
      <c r="J264" s="100"/>
      <c r="K264" s="166"/>
    </row>
    <row r="265" spans="1:11" x14ac:dyDescent="0.2">
      <c r="A265" s="73"/>
      <c r="B265" s="163"/>
      <c r="C265" s="163"/>
      <c r="D265" s="167"/>
      <c r="E265" s="167"/>
      <c r="F265" s="167"/>
      <c r="G265" s="167"/>
      <c r="H265" s="167"/>
      <c r="I265" s="165"/>
      <c r="J265" s="100"/>
      <c r="K265" s="165"/>
    </row>
    <row r="266" spans="1:11" x14ac:dyDescent="0.2">
      <c r="A266" s="73"/>
      <c r="B266" s="164"/>
      <c r="C266" s="164"/>
      <c r="D266" s="168"/>
      <c r="E266" s="168"/>
      <c r="F266" s="168"/>
      <c r="G266" s="168"/>
      <c r="H266" s="168"/>
      <c r="I266" s="166"/>
      <c r="J266" s="100"/>
      <c r="K266" s="166"/>
    </row>
    <row r="267" spans="1:11" x14ac:dyDescent="0.2">
      <c r="A267" s="73"/>
      <c r="B267" s="163"/>
      <c r="C267" s="163"/>
      <c r="D267" s="167"/>
      <c r="E267" s="167"/>
      <c r="F267" s="167"/>
      <c r="G267" s="167"/>
      <c r="H267" s="167"/>
      <c r="I267" s="165"/>
      <c r="J267" s="100"/>
      <c r="K267" s="165"/>
    </row>
    <row r="268" spans="1:11" x14ac:dyDescent="0.2">
      <c r="A268" s="73"/>
      <c r="B268" s="164"/>
      <c r="C268" s="164"/>
      <c r="D268" s="168"/>
      <c r="E268" s="168"/>
      <c r="F268" s="168"/>
      <c r="G268" s="168"/>
      <c r="H268" s="168"/>
      <c r="I268" s="166"/>
      <c r="J268" s="100"/>
      <c r="K268" s="166"/>
    </row>
    <row r="269" spans="1:11" x14ac:dyDescent="0.2">
      <c r="A269" s="73"/>
      <c r="B269" s="163"/>
      <c r="C269" s="163"/>
      <c r="D269" s="167"/>
      <c r="E269" s="167"/>
      <c r="F269" s="167"/>
      <c r="G269" s="167"/>
      <c r="H269" s="167"/>
      <c r="I269" s="165"/>
      <c r="J269" s="100"/>
      <c r="K269" s="165"/>
    </row>
    <row r="270" spans="1:11" x14ac:dyDescent="0.2">
      <c r="A270" s="73"/>
      <c r="B270" s="164"/>
      <c r="C270" s="164"/>
      <c r="D270" s="168"/>
      <c r="E270" s="168"/>
      <c r="F270" s="168"/>
      <c r="G270" s="168"/>
      <c r="H270" s="168"/>
      <c r="I270" s="166"/>
      <c r="J270" s="100"/>
      <c r="K270" s="166"/>
    </row>
    <row r="271" spans="1:11" x14ac:dyDescent="0.2">
      <c r="A271" s="73"/>
      <c r="B271" s="163"/>
      <c r="C271" s="163"/>
      <c r="D271" s="167"/>
      <c r="E271" s="167"/>
      <c r="F271" s="167"/>
      <c r="G271" s="167"/>
      <c r="H271" s="167"/>
      <c r="I271" s="165"/>
      <c r="J271" s="100"/>
      <c r="K271" s="165"/>
    </row>
    <row r="272" spans="1:11" x14ac:dyDescent="0.2">
      <c r="A272" s="73"/>
      <c r="B272" s="164"/>
      <c r="C272" s="164"/>
      <c r="D272" s="168"/>
      <c r="E272" s="168"/>
      <c r="F272" s="168"/>
      <c r="G272" s="168"/>
      <c r="H272" s="168"/>
      <c r="I272" s="166"/>
      <c r="J272" s="100"/>
      <c r="K272" s="166"/>
    </row>
    <row r="273" spans="1:11" x14ac:dyDescent="0.2">
      <c r="A273" s="73"/>
      <c r="B273" s="163"/>
      <c r="C273" s="163"/>
      <c r="D273" s="167"/>
      <c r="E273" s="167"/>
      <c r="F273" s="167"/>
      <c r="G273" s="167"/>
      <c r="H273" s="167"/>
      <c r="I273" s="165"/>
      <c r="J273" s="100"/>
      <c r="K273" s="165"/>
    </row>
    <row r="274" spans="1:11" x14ac:dyDescent="0.2">
      <c r="A274" s="73"/>
      <c r="B274" s="164"/>
      <c r="C274" s="164"/>
      <c r="D274" s="168"/>
      <c r="E274" s="168"/>
      <c r="F274" s="168"/>
      <c r="G274" s="168"/>
      <c r="H274" s="168"/>
      <c r="I274" s="166"/>
      <c r="J274" s="100"/>
      <c r="K274" s="166"/>
    </row>
    <row r="275" spans="1:11" x14ac:dyDescent="0.2">
      <c r="A275" s="73"/>
      <c r="B275" s="163"/>
      <c r="C275" s="163"/>
      <c r="D275" s="167"/>
      <c r="E275" s="167"/>
      <c r="F275" s="167"/>
      <c r="G275" s="167"/>
      <c r="H275" s="167"/>
      <c r="I275" s="165"/>
      <c r="J275" s="100"/>
      <c r="K275" s="165"/>
    </row>
    <row r="276" spans="1:11" x14ac:dyDescent="0.2">
      <c r="A276" s="73"/>
      <c r="B276" s="164"/>
      <c r="C276" s="164"/>
      <c r="D276" s="168"/>
      <c r="E276" s="168"/>
      <c r="F276" s="168"/>
      <c r="G276" s="168"/>
      <c r="H276" s="168"/>
      <c r="I276" s="166"/>
      <c r="J276" s="100"/>
      <c r="K276" s="166"/>
    </row>
    <row r="277" spans="1:11" x14ac:dyDescent="0.2">
      <c r="A277" s="73"/>
      <c r="B277" s="163"/>
      <c r="C277" s="163"/>
      <c r="D277" s="167"/>
      <c r="E277" s="167"/>
      <c r="F277" s="167"/>
      <c r="G277" s="167"/>
      <c r="H277" s="167"/>
      <c r="I277" s="165"/>
      <c r="J277" s="100"/>
      <c r="K277" s="165"/>
    </row>
    <row r="278" spans="1:11" x14ac:dyDescent="0.2">
      <c r="A278" s="73"/>
      <c r="B278" s="164"/>
      <c r="C278" s="164"/>
      <c r="D278" s="168"/>
      <c r="E278" s="168"/>
      <c r="F278" s="168"/>
      <c r="G278" s="168"/>
      <c r="H278" s="168"/>
      <c r="I278" s="166"/>
      <c r="J278" s="100"/>
      <c r="K278" s="166"/>
    </row>
    <row r="279" spans="1:11" x14ac:dyDescent="0.2">
      <c r="A279" s="73"/>
      <c r="B279" s="163"/>
      <c r="C279" s="163"/>
      <c r="D279" s="167"/>
      <c r="E279" s="167"/>
      <c r="F279" s="167"/>
      <c r="G279" s="167"/>
      <c r="H279" s="167"/>
      <c r="I279" s="165"/>
      <c r="J279" s="100"/>
      <c r="K279" s="165"/>
    </row>
    <row r="280" spans="1:11" x14ac:dyDescent="0.2">
      <c r="A280" s="73"/>
      <c r="B280" s="164"/>
      <c r="C280" s="164"/>
      <c r="D280" s="168"/>
      <c r="E280" s="168"/>
      <c r="F280" s="168"/>
      <c r="G280" s="168"/>
      <c r="H280" s="168"/>
      <c r="I280" s="166"/>
      <c r="J280" s="100"/>
      <c r="K280" s="166"/>
    </row>
    <row r="281" spans="1:11" x14ac:dyDescent="0.2">
      <c r="A281" s="73"/>
      <c r="B281" s="163"/>
      <c r="C281" s="163"/>
      <c r="D281" s="167"/>
      <c r="E281" s="167"/>
      <c r="F281" s="167"/>
      <c r="G281" s="167"/>
      <c r="H281" s="167"/>
      <c r="I281" s="165"/>
      <c r="J281" s="100"/>
      <c r="K281" s="165"/>
    </row>
    <row r="282" spans="1:11" x14ac:dyDescent="0.2">
      <c r="A282" s="73"/>
      <c r="B282" s="164"/>
      <c r="C282" s="164"/>
      <c r="D282" s="168"/>
      <c r="E282" s="168"/>
      <c r="F282" s="168"/>
      <c r="G282" s="168"/>
      <c r="H282" s="168"/>
      <c r="I282" s="166"/>
      <c r="J282" s="100"/>
      <c r="K282" s="166"/>
    </row>
    <row r="283" spans="1:11" x14ac:dyDescent="0.2">
      <c r="A283" s="73"/>
      <c r="B283" s="163"/>
      <c r="C283" s="163"/>
      <c r="D283" s="167"/>
      <c r="E283" s="167"/>
      <c r="F283" s="167"/>
      <c r="G283" s="167"/>
      <c r="H283" s="167"/>
      <c r="I283" s="165"/>
      <c r="J283" s="100"/>
      <c r="K283" s="165"/>
    </row>
    <row r="284" spans="1:11" x14ac:dyDescent="0.2">
      <c r="A284" s="73"/>
      <c r="B284" s="164"/>
      <c r="C284" s="164"/>
      <c r="D284" s="168"/>
      <c r="E284" s="168"/>
      <c r="F284" s="168"/>
      <c r="G284" s="168"/>
      <c r="H284" s="168"/>
      <c r="I284" s="166"/>
      <c r="J284" s="100"/>
      <c r="K284" s="166"/>
    </row>
    <row r="285" spans="1:11" x14ac:dyDescent="0.2">
      <c r="A285" s="73"/>
      <c r="B285" s="163"/>
      <c r="C285" s="163"/>
      <c r="D285" s="167"/>
      <c r="E285" s="167"/>
      <c r="F285" s="167"/>
      <c r="G285" s="167"/>
      <c r="H285" s="167"/>
      <c r="I285" s="165"/>
      <c r="J285" s="100"/>
      <c r="K285" s="165"/>
    </row>
    <row r="286" spans="1:11" x14ac:dyDescent="0.2">
      <c r="A286" s="73"/>
      <c r="B286" s="164"/>
      <c r="C286" s="164"/>
      <c r="D286" s="168"/>
      <c r="E286" s="168"/>
      <c r="F286" s="168"/>
      <c r="G286" s="168"/>
      <c r="H286" s="168"/>
      <c r="I286" s="166"/>
      <c r="J286" s="100"/>
      <c r="K286" s="166"/>
    </row>
    <row r="287" spans="1:11" x14ac:dyDescent="0.2">
      <c r="A287" s="73"/>
      <c r="B287" s="163"/>
      <c r="C287" s="163"/>
      <c r="D287" s="167"/>
      <c r="E287" s="167"/>
      <c r="F287" s="167"/>
      <c r="G287" s="167"/>
      <c r="H287" s="167"/>
      <c r="I287" s="165"/>
      <c r="J287" s="100"/>
      <c r="K287" s="165"/>
    </row>
    <row r="288" spans="1:11" x14ac:dyDescent="0.2">
      <c r="A288" s="73"/>
      <c r="B288" s="164"/>
      <c r="C288" s="164"/>
      <c r="D288" s="168"/>
      <c r="E288" s="168"/>
      <c r="F288" s="168"/>
      <c r="G288" s="168"/>
      <c r="H288" s="168"/>
      <c r="I288" s="166"/>
      <c r="J288" s="100"/>
      <c r="K288" s="166"/>
    </row>
    <row r="289" spans="1:11" x14ac:dyDescent="0.2">
      <c r="A289" s="73"/>
      <c r="B289" s="163"/>
      <c r="C289" s="163"/>
      <c r="D289" s="167"/>
      <c r="E289" s="167"/>
      <c r="F289" s="167"/>
      <c r="G289" s="167"/>
      <c r="H289" s="167"/>
      <c r="I289" s="165"/>
      <c r="J289" s="100"/>
      <c r="K289" s="165"/>
    </row>
    <row r="290" spans="1:11" x14ac:dyDescent="0.2">
      <c r="A290" s="73"/>
      <c r="B290" s="164"/>
      <c r="C290" s="164"/>
      <c r="D290" s="168"/>
      <c r="E290" s="168"/>
      <c r="F290" s="168"/>
      <c r="G290" s="168"/>
      <c r="H290" s="168"/>
      <c r="I290" s="166"/>
      <c r="J290" s="100"/>
      <c r="K290" s="166"/>
    </row>
    <row r="291" spans="1:11" x14ac:dyDescent="0.2">
      <c r="A291" s="73"/>
      <c r="B291" s="163"/>
      <c r="C291" s="163"/>
      <c r="D291" s="167"/>
      <c r="E291" s="167"/>
      <c r="F291" s="167"/>
      <c r="G291" s="167"/>
      <c r="H291" s="167"/>
      <c r="I291" s="165"/>
      <c r="J291" s="100"/>
      <c r="K291" s="165"/>
    </row>
    <row r="292" spans="1:11" x14ac:dyDescent="0.2">
      <c r="A292" s="73"/>
      <c r="B292" s="164"/>
      <c r="C292" s="164"/>
      <c r="D292" s="168"/>
      <c r="E292" s="168"/>
      <c r="F292" s="168"/>
      <c r="G292" s="168"/>
      <c r="H292" s="168"/>
      <c r="I292" s="166"/>
      <c r="J292" s="100"/>
      <c r="K292" s="166"/>
    </row>
    <row r="293" spans="1:11" x14ac:dyDescent="0.2">
      <c r="A293" s="73"/>
      <c r="B293" s="163"/>
      <c r="C293" s="163"/>
      <c r="D293" s="167"/>
      <c r="E293" s="167"/>
      <c r="F293" s="167"/>
      <c r="G293" s="167"/>
      <c r="H293" s="167"/>
      <c r="I293" s="165"/>
      <c r="J293" s="100"/>
      <c r="K293" s="165"/>
    </row>
    <row r="294" spans="1:11" x14ac:dyDescent="0.2">
      <c r="A294" s="73"/>
      <c r="B294" s="164"/>
      <c r="C294" s="164"/>
      <c r="D294" s="168"/>
      <c r="E294" s="168"/>
      <c r="F294" s="168"/>
      <c r="G294" s="168"/>
      <c r="H294" s="168"/>
      <c r="I294" s="166"/>
      <c r="J294" s="100"/>
      <c r="K294" s="166"/>
    </row>
    <row r="295" spans="1:11" x14ac:dyDescent="0.2">
      <c r="A295" s="73"/>
      <c r="B295" s="163"/>
      <c r="C295" s="163"/>
      <c r="D295" s="167"/>
      <c r="E295" s="167"/>
      <c r="F295" s="167"/>
      <c r="G295" s="167"/>
      <c r="H295" s="167"/>
      <c r="I295" s="165"/>
      <c r="J295" s="100"/>
      <c r="K295" s="165"/>
    </row>
    <row r="296" spans="1:11" x14ac:dyDescent="0.2">
      <c r="A296" s="73"/>
      <c r="B296" s="164"/>
      <c r="C296" s="164"/>
      <c r="D296" s="168"/>
      <c r="E296" s="168"/>
      <c r="F296" s="168"/>
      <c r="G296" s="168"/>
      <c r="H296" s="168"/>
      <c r="I296" s="166"/>
      <c r="J296" s="100"/>
      <c r="K296" s="166"/>
    </row>
    <row r="297" spans="1:11" x14ac:dyDescent="0.2">
      <c r="A297" s="73"/>
      <c r="B297" s="163"/>
      <c r="C297" s="163"/>
      <c r="D297" s="167"/>
      <c r="E297" s="167"/>
      <c r="F297" s="167"/>
      <c r="G297" s="167"/>
      <c r="H297" s="167"/>
      <c r="I297" s="165"/>
      <c r="J297" s="100"/>
      <c r="K297" s="165"/>
    </row>
    <row r="298" spans="1:11" x14ac:dyDescent="0.2">
      <c r="A298" s="73"/>
      <c r="B298" s="164"/>
      <c r="C298" s="164"/>
      <c r="D298" s="168"/>
      <c r="E298" s="168"/>
      <c r="F298" s="168"/>
      <c r="G298" s="168"/>
      <c r="H298" s="168"/>
      <c r="I298" s="166"/>
      <c r="J298" s="100"/>
      <c r="K298" s="166"/>
    </row>
    <row r="299" spans="1:11" x14ac:dyDescent="0.2">
      <c r="A299" s="73"/>
      <c r="B299" s="163"/>
      <c r="C299" s="163"/>
      <c r="D299" s="167"/>
      <c r="E299" s="167"/>
      <c r="F299" s="167"/>
      <c r="G299" s="167"/>
      <c r="H299" s="167"/>
      <c r="I299" s="165"/>
      <c r="J299" s="100"/>
      <c r="K299" s="165"/>
    </row>
    <row r="300" spans="1:11" x14ac:dyDescent="0.2">
      <c r="A300" s="73"/>
      <c r="B300" s="164"/>
      <c r="C300" s="164"/>
      <c r="D300" s="168"/>
      <c r="E300" s="168"/>
      <c r="F300" s="168"/>
      <c r="G300" s="168"/>
      <c r="H300" s="168"/>
      <c r="I300" s="166"/>
      <c r="J300" s="100"/>
      <c r="K300" s="166"/>
    </row>
    <row r="301" spans="1:11" x14ac:dyDescent="0.2">
      <c r="A301" s="73"/>
      <c r="B301" s="163"/>
      <c r="C301" s="163"/>
      <c r="D301" s="167"/>
      <c r="E301" s="167"/>
      <c r="F301" s="167"/>
      <c r="G301" s="167"/>
      <c r="H301" s="167"/>
      <c r="I301" s="165"/>
      <c r="J301" s="100"/>
      <c r="K301" s="165"/>
    </row>
    <row r="302" spans="1:11" x14ac:dyDescent="0.2">
      <c r="A302" s="73"/>
      <c r="B302" s="164"/>
      <c r="C302" s="164"/>
      <c r="D302" s="168"/>
      <c r="E302" s="168"/>
      <c r="F302" s="168"/>
      <c r="G302" s="168"/>
      <c r="H302" s="168"/>
      <c r="I302" s="166"/>
      <c r="J302" s="100"/>
      <c r="K302" s="166"/>
    </row>
    <row r="303" spans="1:11" s="73" customFormat="1" x14ac:dyDescent="0.25">
      <c r="B303" s="163"/>
      <c r="C303" s="163"/>
      <c r="D303" s="167"/>
      <c r="E303" s="167"/>
      <c r="F303" s="167"/>
      <c r="G303" s="167"/>
      <c r="H303" s="167"/>
      <c r="I303" s="165"/>
      <c r="J303" s="100"/>
      <c r="K303" s="165"/>
    </row>
    <row r="304" spans="1:11" s="73" customFormat="1" x14ac:dyDescent="0.25">
      <c r="B304" s="164"/>
      <c r="C304" s="164"/>
      <c r="D304" s="168"/>
      <c r="E304" s="168"/>
      <c r="F304" s="168"/>
      <c r="G304" s="168"/>
      <c r="H304" s="168"/>
      <c r="I304" s="166"/>
      <c r="J304" s="100"/>
      <c r="K304" s="166"/>
    </row>
    <row r="305" spans="1:14" s="73" customFormat="1" x14ac:dyDescent="0.2">
      <c r="B305" s="163"/>
      <c r="C305" s="163"/>
      <c r="D305" s="167"/>
      <c r="E305" s="167"/>
      <c r="F305" s="167"/>
      <c r="G305" s="167"/>
      <c r="H305" s="167"/>
      <c r="I305" s="165"/>
      <c r="J305" s="100"/>
      <c r="K305" s="165"/>
      <c r="N305" s="104"/>
    </row>
    <row r="306" spans="1:14" s="73" customFormat="1" x14ac:dyDescent="0.2">
      <c r="B306" s="164"/>
      <c r="C306" s="164"/>
      <c r="D306" s="168"/>
      <c r="E306" s="168"/>
      <c r="F306" s="168"/>
      <c r="G306" s="168"/>
      <c r="H306" s="168"/>
      <c r="I306" s="166"/>
      <c r="J306" s="100"/>
      <c r="K306" s="166"/>
      <c r="M306" s="72"/>
    </row>
    <row r="307" spans="1:14" s="73" customFormat="1" x14ac:dyDescent="0.25">
      <c r="B307" s="163"/>
      <c r="C307" s="163"/>
      <c r="D307" s="167"/>
      <c r="E307" s="167"/>
      <c r="F307" s="167"/>
      <c r="G307" s="167"/>
      <c r="H307" s="167"/>
      <c r="I307" s="165"/>
      <c r="J307" s="100"/>
      <c r="K307" s="165"/>
    </row>
    <row r="308" spans="1:14" s="73" customFormat="1" x14ac:dyDescent="0.2">
      <c r="B308" s="164"/>
      <c r="C308" s="164"/>
      <c r="D308" s="168"/>
      <c r="E308" s="168"/>
      <c r="F308" s="168"/>
      <c r="G308" s="168"/>
      <c r="H308" s="168"/>
      <c r="I308" s="166"/>
      <c r="J308" s="100"/>
      <c r="K308" s="166"/>
      <c r="M308" s="105"/>
      <c r="N308" s="72"/>
    </row>
    <row r="309" spans="1:14" x14ac:dyDescent="0.2">
      <c r="A309" s="73"/>
      <c r="B309" s="163"/>
      <c r="C309" s="163"/>
      <c r="D309" s="167"/>
      <c r="E309" s="167"/>
      <c r="F309" s="167"/>
      <c r="G309" s="167"/>
      <c r="H309" s="167"/>
      <c r="I309" s="165"/>
      <c r="J309" s="100"/>
      <c r="K309" s="165"/>
    </row>
    <row r="310" spans="1:14" x14ac:dyDescent="0.2">
      <c r="A310" s="73"/>
      <c r="B310" s="164"/>
      <c r="C310" s="164"/>
      <c r="D310" s="168"/>
      <c r="E310" s="168"/>
      <c r="F310" s="168"/>
      <c r="G310" s="168"/>
      <c r="H310" s="168"/>
      <c r="I310" s="166"/>
      <c r="J310" s="100"/>
      <c r="K310" s="166"/>
    </row>
    <row r="311" spans="1:14" x14ac:dyDescent="0.2">
      <c r="A311" s="73"/>
      <c r="B311" s="163"/>
      <c r="C311" s="163"/>
      <c r="D311" s="167"/>
      <c r="E311" s="167"/>
      <c r="F311" s="167"/>
      <c r="G311" s="167"/>
      <c r="H311" s="167"/>
      <c r="I311" s="165"/>
      <c r="J311" s="100"/>
      <c r="K311" s="165"/>
    </row>
    <row r="312" spans="1:14" x14ac:dyDescent="0.2">
      <c r="A312" s="73"/>
      <c r="B312" s="164"/>
      <c r="C312" s="164"/>
      <c r="D312" s="168"/>
      <c r="E312" s="168"/>
      <c r="F312" s="168"/>
      <c r="G312" s="168"/>
      <c r="H312" s="168"/>
      <c r="I312" s="166"/>
      <c r="J312" s="100"/>
      <c r="K312" s="166"/>
    </row>
    <row r="313" spans="1:14" x14ac:dyDescent="0.2">
      <c r="A313" s="73"/>
      <c r="B313" s="163"/>
      <c r="C313" s="163"/>
      <c r="D313" s="167"/>
      <c r="E313" s="167"/>
      <c r="F313" s="167"/>
      <c r="G313" s="167"/>
      <c r="H313" s="167"/>
      <c r="I313" s="165"/>
      <c r="J313" s="100"/>
      <c r="K313" s="165"/>
    </row>
    <row r="314" spans="1:14" x14ac:dyDescent="0.2">
      <c r="A314" s="73"/>
      <c r="B314" s="164"/>
      <c r="C314" s="164"/>
      <c r="D314" s="168"/>
      <c r="E314" s="168"/>
      <c r="F314" s="168"/>
      <c r="G314" s="168"/>
      <c r="H314" s="168"/>
      <c r="I314" s="166"/>
      <c r="J314" s="100"/>
      <c r="K314" s="166"/>
    </row>
    <row r="315" spans="1:14" x14ac:dyDescent="0.2">
      <c r="A315" s="73"/>
      <c r="B315" s="163"/>
      <c r="C315" s="163"/>
      <c r="D315" s="167"/>
      <c r="E315" s="167"/>
      <c r="F315" s="167"/>
      <c r="G315" s="167"/>
      <c r="H315" s="167"/>
      <c r="I315" s="165"/>
      <c r="J315" s="100"/>
      <c r="K315" s="165"/>
    </row>
    <row r="316" spans="1:14" x14ac:dyDescent="0.2">
      <c r="A316" s="73"/>
      <c r="B316" s="164"/>
      <c r="C316" s="164"/>
      <c r="D316" s="168"/>
      <c r="E316" s="168"/>
      <c r="F316" s="168"/>
      <c r="G316" s="168"/>
      <c r="H316" s="168"/>
      <c r="I316" s="166"/>
      <c r="J316" s="100"/>
      <c r="K316" s="166"/>
    </row>
    <row r="317" spans="1:14" x14ac:dyDescent="0.2">
      <c r="A317" s="73"/>
      <c r="B317" s="163"/>
      <c r="C317" s="163"/>
      <c r="D317" s="167"/>
      <c r="E317" s="167"/>
      <c r="F317" s="167"/>
      <c r="G317" s="167"/>
      <c r="H317" s="167"/>
      <c r="I317" s="165"/>
      <c r="J317" s="100"/>
      <c r="K317" s="165"/>
    </row>
    <row r="318" spans="1:14" x14ac:dyDescent="0.2">
      <c r="A318" s="73"/>
      <c r="B318" s="164"/>
      <c r="C318" s="164"/>
      <c r="D318" s="168"/>
      <c r="E318" s="168"/>
      <c r="F318" s="168"/>
      <c r="G318" s="168"/>
      <c r="H318" s="168"/>
      <c r="I318" s="166"/>
      <c r="J318" s="100"/>
      <c r="K318" s="166"/>
    </row>
    <row r="319" spans="1:14" x14ac:dyDescent="0.2">
      <c r="A319" s="73"/>
      <c r="B319" s="163"/>
      <c r="C319" s="163"/>
      <c r="D319" s="167"/>
      <c r="E319" s="167"/>
      <c r="F319" s="167"/>
      <c r="G319" s="167"/>
      <c r="H319" s="167"/>
      <c r="I319" s="165"/>
      <c r="J319" s="100"/>
      <c r="K319" s="165"/>
    </row>
    <row r="320" spans="1:14" x14ac:dyDescent="0.2">
      <c r="A320" s="73"/>
      <c r="B320" s="164"/>
      <c r="C320" s="164"/>
      <c r="D320" s="168"/>
      <c r="E320" s="168"/>
      <c r="F320" s="168"/>
      <c r="G320" s="168"/>
      <c r="H320" s="168"/>
      <c r="I320" s="166"/>
      <c r="J320" s="100"/>
      <c r="K320" s="166"/>
    </row>
    <row r="321" spans="1:11" x14ac:dyDescent="0.2">
      <c r="A321" s="73"/>
      <c r="B321" s="163"/>
      <c r="C321" s="163"/>
      <c r="D321" s="167"/>
      <c r="E321" s="167"/>
      <c r="F321" s="167"/>
      <c r="G321" s="167"/>
      <c r="H321" s="167"/>
      <c r="I321" s="165"/>
      <c r="J321" s="100"/>
      <c r="K321" s="165"/>
    </row>
    <row r="322" spans="1:11" x14ac:dyDescent="0.2">
      <c r="A322" s="73"/>
      <c r="B322" s="164"/>
      <c r="C322" s="164"/>
      <c r="D322" s="168"/>
      <c r="E322" s="168"/>
      <c r="F322" s="168"/>
      <c r="G322" s="168"/>
      <c r="H322" s="168"/>
      <c r="I322" s="166"/>
      <c r="J322" s="100"/>
      <c r="K322" s="166"/>
    </row>
    <row r="323" spans="1:11" x14ac:dyDescent="0.2">
      <c r="A323" s="73"/>
      <c r="B323" s="163"/>
      <c r="C323" s="163"/>
      <c r="D323" s="167"/>
      <c r="E323" s="167"/>
      <c r="F323" s="167"/>
      <c r="G323" s="167"/>
      <c r="H323" s="167"/>
      <c r="I323" s="165"/>
      <c r="J323" s="100"/>
      <c r="K323" s="165"/>
    </row>
    <row r="324" spans="1:11" x14ac:dyDescent="0.2">
      <c r="A324" s="73"/>
      <c r="B324" s="164"/>
      <c r="C324" s="164"/>
      <c r="D324" s="168"/>
      <c r="E324" s="168"/>
      <c r="F324" s="168"/>
      <c r="G324" s="168"/>
      <c r="H324" s="168"/>
      <c r="I324" s="166"/>
      <c r="J324" s="100"/>
      <c r="K324" s="166"/>
    </row>
    <row r="325" spans="1:11" x14ac:dyDescent="0.2">
      <c r="A325" s="73"/>
      <c r="B325" s="163"/>
      <c r="C325" s="163"/>
      <c r="D325" s="167"/>
      <c r="E325" s="167"/>
      <c r="F325" s="167"/>
      <c r="G325" s="167"/>
      <c r="H325" s="167"/>
      <c r="I325" s="165"/>
      <c r="J325" s="100"/>
      <c r="K325" s="165"/>
    </row>
    <row r="326" spans="1:11" x14ac:dyDescent="0.2">
      <c r="A326" s="73"/>
      <c r="B326" s="164"/>
      <c r="C326" s="164"/>
      <c r="D326" s="168"/>
      <c r="E326" s="168"/>
      <c r="F326" s="168"/>
      <c r="G326" s="168"/>
      <c r="H326" s="168"/>
      <c r="I326" s="166"/>
      <c r="J326" s="100"/>
      <c r="K326" s="166"/>
    </row>
    <row r="327" spans="1:11" x14ac:dyDescent="0.2">
      <c r="A327" s="73"/>
      <c r="B327" s="163"/>
      <c r="C327" s="163"/>
      <c r="D327" s="167"/>
      <c r="E327" s="167"/>
      <c r="F327" s="167"/>
      <c r="G327" s="167"/>
      <c r="H327" s="167"/>
      <c r="I327" s="165"/>
      <c r="J327" s="100"/>
      <c r="K327" s="165"/>
    </row>
    <row r="328" spans="1:11" x14ac:dyDescent="0.2">
      <c r="A328" s="73"/>
      <c r="B328" s="164"/>
      <c r="C328" s="164"/>
      <c r="D328" s="168"/>
      <c r="E328" s="168"/>
      <c r="F328" s="168"/>
      <c r="G328" s="168"/>
      <c r="H328" s="168"/>
      <c r="I328" s="166"/>
      <c r="J328" s="100"/>
      <c r="K328" s="166"/>
    </row>
    <row r="329" spans="1:11" x14ac:dyDescent="0.2">
      <c r="A329" s="73"/>
      <c r="B329" s="163"/>
      <c r="C329" s="163"/>
      <c r="D329" s="167"/>
      <c r="E329" s="167"/>
      <c r="F329" s="167"/>
      <c r="G329" s="167"/>
      <c r="H329" s="167"/>
      <c r="I329" s="165"/>
      <c r="J329" s="100"/>
      <c r="K329" s="165"/>
    </row>
    <row r="330" spans="1:11" x14ac:dyDescent="0.2">
      <c r="A330" s="73"/>
      <c r="B330" s="164"/>
      <c r="C330" s="164"/>
      <c r="D330" s="168"/>
      <c r="E330" s="168"/>
      <c r="F330" s="168"/>
      <c r="G330" s="168"/>
      <c r="H330" s="168"/>
      <c r="I330" s="166"/>
      <c r="J330" s="100"/>
      <c r="K330" s="166"/>
    </row>
    <row r="331" spans="1:11" x14ac:dyDescent="0.2">
      <c r="A331" s="73"/>
      <c r="B331" s="163"/>
      <c r="C331" s="163"/>
      <c r="D331" s="167"/>
      <c r="E331" s="167"/>
      <c r="F331" s="167"/>
      <c r="G331" s="167"/>
      <c r="H331" s="167"/>
      <c r="I331" s="165"/>
      <c r="J331" s="100"/>
      <c r="K331" s="165"/>
    </row>
    <row r="332" spans="1:11" x14ac:dyDescent="0.2">
      <c r="A332" s="73"/>
      <c r="B332" s="164"/>
      <c r="C332" s="164"/>
      <c r="D332" s="168"/>
      <c r="E332" s="168"/>
      <c r="F332" s="168"/>
      <c r="G332" s="168"/>
      <c r="H332" s="168"/>
      <c r="I332" s="166"/>
      <c r="J332" s="100"/>
      <c r="K332" s="166"/>
    </row>
    <row r="333" spans="1:11" x14ac:dyDescent="0.2">
      <c r="A333" s="73"/>
      <c r="B333" s="163"/>
      <c r="C333" s="163"/>
      <c r="D333" s="167"/>
      <c r="E333" s="167"/>
      <c r="F333" s="167"/>
      <c r="G333" s="167"/>
      <c r="H333" s="167"/>
      <c r="I333" s="165"/>
      <c r="J333" s="100"/>
      <c r="K333" s="165"/>
    </row>
    <row r="334" spans="1:11" x14ac:dyDescent="0.2">
      <c r="A334" s="73"/>
      <c r="B334" s="164"/>
      <c r="C334" s="164"/>
      <c r="D334" s="168"/>
      <c r="E334" s="168"/>
      <c r="F334" s="168"/>
      <c r="G334" s="168"/>
      <c r="H334" s="168"/>
      <c r="I334" s="166"/>
      <c r="J334" s="100"/>
      <c r="K334" s="166"/>
    </row>
    <row r="335" spans="1:11" x14ac:dyDescent="0.2">
      <c r="A335" s="73"/>
      <c r="B335" s="163"/>
      <c r="C335" s="163"/>
      <c r="D335" s="167"/>
      <c r="E335" s="167"/>
      <c r="F335" s="167"/>
      <c r="G335" s="167"/>
      <c r="H335" s="167"/>
      <c r="I335" s="165"/>
      <c r="J335" s="100"/>
      <c r="K335" s="165"/>
    </row>
    <row r="336" spans="1:11" x14ac:dyDescent="0.2">
      <c r="A336" s="73"/>
      <c r="B336" s="164"/>
      <c r="C336" s="164"/>
      <c r="D336" s="168"/>
      <c r="E336" s="168"/>
      <c r="F336" s="168"/>
      <c r="G336" s="168"/>
      <c r="H336" s="168"/>
      <c r="I336" s="166"/>
      <c r="J336" s="100"/>
      <c r="K336" s="166"/>
    </row>
    <row r="337" spans="1:11" x14ac:dyDescent="0.2">
      <c r="A337" s="73"/>
      <c r="B337" s="163"/>
      <c r="C337" s="163"/>
      <c r="D337" s="167"/>
      <c r="E337" s="167"/>
      <c r="F337" s="167"/>
      <c r="G337" s="167"/>
      <c r="H337" s="167"/>
      <c r="I337" s="165"/>
      <c r="J337" s="100"/>
      <c r="K337" s="165"/>
    </row>
    <row r="338" spans="1:11" x14ac:dyDescent="0.2">
      <c r="A338" s="73"/>
      <c r="B338" s="164"/>
      <c r="C338" s="164"/>
      <c r="D338" s="168"/>
      <c r="E338" s="168"/>
      <c r="F338" s="168"/>
      <c r="G338" s="168"/>
      <c r="H338" s="168"/>
      <c r="I338" s="166"/>
      <c r="J338" s="100"/>
      <c r="K338" s="166"/>
    </row>
    <row r="339" spans="1:11" x14ac:dyDescent="0.2">
      <c r="A339" s="73"/>
      <c r="B339" s="163"/>
      <c r="C339" s="163"/>
      <c r="D339" s="167"/>
      <c r="E339" s="167"/>
      <c r="F339" s="167"/>
      <c r="G339" s="167"/>
      <c r="H339" s="167"/>
      <c r="I339" s="165"/>
      <c r="J339" s="100"/>
      <c r="K339" s="165"/>
    </row>
    <row r="340" spans="1:11" x14ac:dyDescent="0.2">
      <c r="A340" s="73"/>
      <c r="B340" s="164"/>
      <c r="C340" s="164"/>
      <c r="D340" s="168"/>
      <c r="E340" s="168"/>
      <c r="F340" s="168"/>
      <c r="G340" s="168"/>
      <c r="H340" s="168"/>
      <c r="I340" s="166"/>
      <c r="J340" s="100"/>
      <c r="K340" s="166"/>
    </row>
    <row r="341" spans="1:11" x14ac:dyDescent="0.2">
      <c r="A341" s="73"/>
      <c r="B341" s="163"/>
      <c r="C341" s="163"/>
      <c r="D341" s="167"/>
      <c r="E341" s="167"/>
      <c r="F341" s="167"/>
      <c r="G341" s="167"/>
      <c r="H341" s="167"/>
      <c r="I341" s="165"/>
      <c r="J341" s="100"/>
      <c r="K341" s="165"/>
    </row>
    <row r="342" spans="1:11" x14ac:dyDescent="0.2">
      <c r="A342" s="73"/>
      <c r="B342" s="164"/>
      <c r="C342" s="164"/>
      <c r="D342" s="168"/>
      <c r="E342" s="168"/>
      <c r="F342" s="168"/>
      <c r="G342" s="168"/>
      <c r="H342" s="168"/>
      <c r="I342" s="166"/>
      <c r="J342" s="100"/>
      <c r="K342" s="166"/>
    </row>
    <row r="343" spans="1:11" x14ac:dyDescent="0.2">
      <c r="A343" s="73"/>
      <c r="B343" s="163"/>
      <c r="C343" s="163"/>
      <c r="D343" s="167"/>
      <c r="E343" s="167"/>
      <c r="F343" s="167"/>
      <c r="G343" s="167"/>
      <c r="H343" s="167"/>
      <c r="I343" s="165"/>
      <c r="J343" s="100"/>
      <c r="K343" s="165"/>
    </row>
    <row r="344" spans="1:11" x14ac:dyDescent="0.2">
      <c r="A344" s="73"/>
      <c r="B344" s="164"/>
      <c r="C344" s="164"/>
      <c r="D344" s="168"/>
      <c r="E344" s="168"/>
      <c r="F344" s="168"/>
      <c r="G344" s="168"/>
      <c r="H344" s="168"/>
      <c r="I344" s="166"/>
      <c r="J344" s="100"/>
      <c r="K344" s="166"/>
    </row>
    <row r="345" spans="1:11" x14ac:dyDescent="0.2">
      <c r="A345" s="73"/>
      <c r="B345" s="163"/>
      <c r="C345" s="163"/>
      <c r="D345" s="167"/>
      <c r="E345" s="167"/>
      <c r="F345" s="167"/>
      <c r="G345" s="167"/>
      <c r="H345" s="167"/>
      <c r="I345" s="165"/>
      <c r="J345" s="100"/>
      <c r="K345" s="165"/>
    </row>
    <row r="346" spans="1:11" x14ac:dyDescent="0.2">
      <c r="A346" s="73"/>
      <c r="B346" s="164"/>
      <c r="C346" s="164"/>
      <c r="D346" s="168"/>
      <c r="E346" s="168"/>
      <c r="F346" s="168"/>
      <c r="G346" s="168"/>
      <c r="H346" s="168"/>
      <c r="I346" s="166"/>
      <c r="J346" s="100"/>
      <c r="K346" s="166"/>
    </row>
    <row r="347" spans="1:11" x14ac:dyDescent="0.2">
      <c r="A347" s="73"/>
      <c r="B347" s="163"/>
      <c r="C347" s="163"/>
      <c r="D347" s="167"/>
      <c r="E347" s="167"/>
      <c r="F347" s="167"/>
      <c r="G347" s="167"/>
      <c r="H347" s="167"/>
      <c r="I347" s="165"/>
      <c r="J347" s="100"/>
      <c r="K347" s="165"/>
    </row>
    <row r="348" spans="1:11" x14ac:dyDescent="0.2">
      <c r="A348" s="73"/>
      <c r="B348" s="164"/>
      <c r="C348" s="164"/>
      <c r="D348" s="168"/>
      <c r="E348" s="168"/>
      <c r="F348" s="168"/>
      <c r="G348" s="168"/>
      <c r="H348" s="168"/>
      <c r="I348" s="166"/>
      <c r="J348" s="100"/>
      <c r="K348" s="166"/>
    </row>
    <row r="349" spans="1:11" x14ac:dyDescent="0.2">
      <c r="A349" s="73"/>
      <c r="B349" s="163"/>
      <c r="C349" s="163"/>
      <c r="D349" s="167"/>
      <c r="E349" s="167"/>
      <c r="F349" s="167"/>
      <c r="G349" s="167"/>
      <c r="H349" s="167"/>
      <c r="I349" s="165"/>
      <c r="J349" s="100"/>
      <c r="K349" s="165"/>
    </row>
    <row r="350" spans="1:11" x14ac:dyDescent="0.2">
      <c r="A350" s="73"/>
      <c r="B350" s="164"/>
      <c r="C350" s="164"/>
      <c r="D350" s="168"/>
      <c r="E350" s="168"/>
      <c r="F350" s="168"/>
      <c r="G350" s="168"/>
      <c r="H350" s="168"/>
      <c r="I350" s="166"/>
      <c r="J350" s="100"/>
      <c r="K350" s="166"/>
    </row>
    <row r="351" spans="1:11" x14ac:dyDescent="0.2">
      <c r="A351" s="73"/>
      <c r="B351" s="163"/>
      <c r="C351" s="163"/>
      <c r="D351" s="167"/>
      <c r="E351" s="167"/>
      <c r="F351" s="167"/>
      <c r="G351" s="167"/>
      <c r="H351" s="167"/>
      <c r="I351" s="165"/>
      <c r="J351" s="100"/>
      <c r="K351" s="165"/>
    </row>
    <row r="352" spans="1:11" x14ac:dyDescent="0.2">
      <c r="A352" s="73"/>
      <c r="B352" s="164"/>
      <c r="C352" s="164"/>
      <c r="D352" s="168"/>
      <c r="E352" s="168"/>
      <c r="F352" s="168"/>
      <c r="G352" s="168"/>
      <c r="H352" s="168"/>
      <c r="I352" s="166"/>
      <c r="J352" s="100"/>
      <c r="K352" s="166"/>
    </row>
    <row r="353" spans="1:11" x14ac:dyDescent="0.2">
      <c r="A353" s="73"/>
      <c r="B353" s="163"/>
      <c r="C353" s="163"/>
      <c r="D353" s="167"/>
      <c r="E353" s="167"/>
      <c r="F353" s="167"/>
      <c r="G353" s="167"/>
      <c r="H353" s="167"/>
      <c r="I353" s="165"/>
      <c r="J353" s="100"/>
      <c r="K353" s="165"/>
    </row>
    <row r="354" spans="1:11" x14ac:dyDescent="0.2">
      <c r="A354" s="73"/>
      <c r="B354" s="164"/>
      <c r="C354" s="164"/>
      <c r="D354" s="168"/>
      <c r="E354" s="168"/>
      <c r="F354" s="168"/>
      <c r="G354" s="168"/>
      <c r="H354" s="168"/>
      <c r="I354" s="166"/>
      <c r="J354" s="100"/>
      <c r="K354" s="166"/>
    </row>
    <row r="355" spans="1:11" x14ac:dyDescent="0.2">
      <c r="A355" s="73"/>
      <c r="B355" s="163"/>
      <c r="C355" s="163"/>
      <c r="D355" s="167"/>
      <c r="E355" s="167"/>
      <c r="F355" s="167"/>
      <c r="G355" s="167"/>
      <c r="H355" s="167"/>
      <c r="I355" s="165"/>
      <c r="J355" s="100"/>
      <c r="K355" s="165"/>
    </row>
    <row r="356" spans="1:11" x14ac:dyDescent="0.2">
      <c r="A356" s="73"/>
      <c r="B356" s="164"/>
      <c r="C356" s="164"/>
      <c r="D356" s="168"/>
      <c r="E356" s="168"/>
      <c r="F356" s="168"/>
      <c r="G356" s="168"/>
      <c r="H356" s="168"/>
      <c r="I356" s="166"/>
      <c r="J356" s="100"/>
      <c r="K356" s="166"/>
    </row>
    <row r="357" spans="1:11" x14ac:dyDescent="0.2">
      <c r="A357" s="73"/>
      <c r="B357" s="163"/>
      <c r="C357" s="163"/>
      <c r="D357" s="167"/>
      <c r="E357" s="167"/>
      <c r="F357" s="167"/>
      <c r="G357" s="167"/>
      <c r="H357" s="167"/>
      <c r="I357" s="165"/>
      <c r="J357" s="100"/>
      <c r="K357" s="165"/>
    </row>
    <row r="358" spans="1:11" x14ac:dyDescent="0.2">
      <c r="A358" s="73"/>
      <c r="B358" s="164"/>
      <c r="C358" s="164"/>
      <c r="D358" s="168"/>
      <c r="E358" s="168"/>
      <c r="F358" s="168"/>
      <c r="G358" s="168"/>
      <c r="H358" s="168"/>
      <c r="I358" s="166"/>
      <c r="J358" s="100"/>
      <c r="K358" s="166"/>
    </row>
    <row r="359" spans="1:11" x14ac:dyDescent="0.2">
      <c r="A359" s="73"/>
      <c r="B359" s="163"/>
      <c r="C359" s="163"/>
      <c r="D359" s="167"/>
      <c r="E359" s="167"/>
      <c r="F359" s="167"/>
      <c r="G359" s="167"/>
      <c r="H359" s="167"/>
      <c r="I359" s="165"/>
      <c r="J359" s="100"/>
      <c r="K359" s="165"/>
    </row>
    <row r="360" spans="1:11" x14ac:dyDescent="0.2">
      <c r="A360" s="73"/>
      <c r="B360" s="164"/>
      <c r="C360" s="164"/>
      <c r="D360" s="168"/>
      <c r="E360" s="168"/>
      <c r="F360" s="168"/>
      <c r="G360" s="168"/>
      <c r="H360" s="168"/>
      <c r="I360" s="166"/>
      <c r="J360" s="100"/>
      <c r="K360" s="166"/>
    </row>
    <row r="361" spans="1:11" x14ac:dyDescent="0.2">
      <c r="A361" s="73"/>
      <c r="B361" s="163"/>
      <c r="C361" s="163"/>
      <c r="D361" s="167"/>
      <c r="E361" s="167"/>
      <c r="F361" s="167"/>
      <c r="G361" s="167"/>
      <c r="H361" s="167"/>
      <c r="I361" s="165"/>
      <c r="J361" s="100"/>
      <c r="K361" s="165"/>
    </row>
    <row r="362" spans="1:11" x14ac:dyDescent="0.2">
      <c r="A362" s="73"/>
      <c r="B362" s="164"/>
      <c r="C362" s="164"/>
      <c r="D362" s="168"/>
      <c r="E362" s="168"/>
      <c r="F362" s="168"/>
      <c r="G362" s="168"/>
      <c r="H362" s="168"/>
      <c r="I362" s="166"/>
      <c r="J362" s="100"/>
      <c r="K362" s="166"/>
    </row>
    <row r="363" spans="1:11" x14ac:dyDescent="0.2">
      <c r="A363" s="73"/>
      <c r="B363" s="163"/>
      <c r="C363" s="163"/>
      <c r="D363" s="167"/>
      <c r="E363" s="167"/>
      <c r="F363" s="167"/>
      <c r="G363" s="167"/>
      <c r="H363" s="167"/>
      <c r="I363" s="165"/>
      <c r="J363" s="100"/>
      <c r="K363" s="165"/>
    </row>
    <row r="364" spans="1:11" x14ac:dyDescent="0.2">
      <c r="A364" s="73"/>
      <c r="B364" s="164"/>
      <c r="C364" s="164"/>
      <c r="D364" s="168"/>
      <c r="E364" s="168"/>
      <c r="F364" s="168"/>
      <c r="G364" s="168"/>
      <c r="H364" s="168"/>
      <c r="I364" s="166"/>
      <c r="J364" s="100"/>
      <c r="K364" s="166"/>
    </row>
    <row r="365" spans="1:11" x14ac:dyDescent="0.2">
      <c r="A365" s="73"/>
      <c r="B365" s="163"/>
      <c r="C365" s="163"/>
      <c r="D365" s="167"/>
      <c r="E365" s="167"/>
      <c r="F365" s="167"/>
      <c r="G365" s="167"/>
      <c r="H365" s="167"/>
      <c r="I365" s="165"/>
      <c r="J365" s="100"/>
      <c r="K365" s="165"/>
    </row>
    <row r="366" spans="1:11" x14ac:dyDescent="0.2">
      <c r="A366" s="73"/>
      <c r="B366" s="164"/>
      <c r="C366" s="164"/>
      <c r="D366" s="168"/>
      <c r="E366" s="168"/>
      <c r="F366" s="168"/>
      <c r="G366" s="168"/>
      <c r="H366" s="168"/>
      <c r="I366" s="166"/>
      <c r="J366" s="100"/>
      <c r="K366" s="166"/>
    </row>
    <row r="367" spans="1:11" x14ac:dyDescent="0.2">
      <c r="A367" s="73"/>
      <c r="B367" s="163"/>
      <c r="C367" s="163"/>
      <c r="D367" s="167"/>
      <c r="E367" s="167"/>
      <c r="F367" s="167"/>
      <c r="G367" s="167"/>
      <c r="H367" s="167"/>
      <c r="I367" s="165"/>
      <c r="J367" s="100"/>
      <c r="K367" s="165"/>
    </row>
    <row r="368" spans="1:11" x14ac:dyDescent="0.2">
      <c r="A368" s="73"/>
      <c r="B368" s="164"/>
      <c r="C368" s="164"/>
      <c r="D368" s="168"/>
      <c r="E368" s="168"/>
      <c r="F368" s="168"/>
      <c r="G368" s="168"/>
      <c r="H368" s="168"/>
      <c r="I368" s="166"/>
      <c r="J368" s="100"/>
      <c r="K368" s="166"/>
    </row>
    <row r="369" spans="1:11" x14ac:dyDescent="0.2">
      <c r="A369" s="73"/>
      <c r="B369" s="163"/>
      <c r="C369" s="163"/>
      <c r="D369" s="167"/>
      <c r="E369" s="167"/>
      <c r="F369" s="167"/>
      <c r="G369" s="167"/>
      <c r="H369" s="167"/>
      <c r="I369" s="165"/>
      <c r="J369" s="100"/>
      <c r="K369" s="165"/>
    </row>
    <row r="370" spans="1:11" x14ac:dyDescent="0.2">
      <c r="A370" s="73"/>
      <c r="B370" s="164"/>
      <c r="C370" s="164"/>
      <c r="D370" s="168"/>
      <c r="E370" s="168"/>
      <c r="F370" s="168"/>
      <c r="G370" s="168"/>
      <c r="H370" s="168"/>
      <c r="I370" s="166"/>
      <c r="J370" s="100"/>
      <c r="K370" s="166"/>
    </row>
    <row r="371" spans="1:11" x14ac:dyDescent="0.2">
      <c r="A371" s="73"/>
      <c r="B371" s="163"/>
      <c r="C371" s="163"/>
      <c r="D371" s="167"/>
      <c r="E371" s="167"/>
      <c r="F371" s="167"/>
      <c r="G371" s="167"/>
      <c r="H371" s="167"/>
      <c r="I371" s="165"/>
      <c r="J371" s="100"/>
      <c r="K371" s="165"/>
    </row>
    <row r="372" spans="1:11" x14ac:dyDescent="0.2">
      <c r="A372" s="73"/>
      <c r="B372" s="164"/>
      <c r="C372" s="164"/>
      <c r="D372" s="168"/>
      <c r="E372" s="168"/>
      <c r="F372" s="168"/>
      <c r="G372" s="168"/>
      <c r="H372" s="168"/>
      <c r="I372" s="166"/>
      <c r="J372" s="100"/>
      <c r="K372" s="166"/>
    </row>
    <row r="373" spans="1:11" x14ac:dyDescent="0.2">
      <c r="A373" s="73"/>
      <c r="B373" s="163"/>
      <c r="C373" s="163"/>
      <c r="D373" s="167"/>
      <c r="E373" s="167"/>
      <c r="F373" s="167"/>
      <c r="G373" s="167"/>
      <c r="H373" s="167"/>
      <c r="I373" s="165"/>
      <c r="J373" s="100"/>
      <c r="K373" s="165"/>
    </row>
    <row r="374" spans="1:11" x14ac:dyDescent="0.2">
      <c r="A374" s="73"/>
      <c r="B374" s="164"/>
      <c r="C374" s="164"/>
      <c r="D374" s="168"/>
      <c r="E374" s="168"/>
      <c r="F374" s="168"/>
      <c r="G374" s="168"/>
      <c r="H374" s="168"/>
      <c r="I374" s="166"/>
      <c r="J374" s="100"/>
      <c r="K374" s="166"/>
    </row>
    <row r="375" spans="1:11" x14ac:dyDescent="0.2">
      <c r="A375" s="73"/>
      <c r="B375" s="163"/>
      <c r="C375" s="163"/>
      <c r="D375" s="167"/>
      <c r="E375" s="167"/>
      <c r="F375" s="167"/>
      <c r="G375" s="167"/>
      <c r="H375" s="167"/>
      <c r="I375" s="165"/>
      <c r="J375" s="100"/>
      <c r="K375" s="165"/>
    </row>
    <row r="376" spans="1:11" x14ac:dyDescent="0.2">
      <c r="A376" s="73"/>
      <c r="B376" s="164"/>
      <c r="C376" s="164"/>
      <c r="D376" s="168"/>
      <c r="E376" s="168"/>
      <c r="F376" s="168"/>
      <c r="G376" s="168"/>
      <c r="H376" s="168"/>
      <c r="I376" s="166"/>
      <c r="J376" s="100"/>
      <c r="K376" s="166"/>
    </row>
    <row r="377" spans="1:11" x14ac:dyDescent="0.2">
      <c r="A377" s="73"/>
      <c r="B377" s="163"/>
      <c r="C377" s="163"/>
      <c r="D377" s="167"/>
      <c r="E377" s="167"/>
      <c r="F377" s="167"/>
      <c r="G377" s="167"/>
      <c r="H377" s="167"/>
      <c r="I377" s="165"/>
      <c r="J377" s="100"/>
      <c r="K377" s="165"/>
    </row>
    <row r="378" spans="1:11" x14ac:dyDescent="0.2">
      <c r="A378" s="73"/>
      <c r="B378" s="164"/>
      <c r="C378" s="164"/>
      <c r="D378" s="168"/>
      <c r="E378" s="168"/>
      <c r="F378" s="168"/>
      <c r="G378" s="168"/>
      <c r="H378" s="168"/>
      <c r="I378" s="166"/>
      <c r="J378" s="100"/>
      <c r="K378" s="166"/>
    </row>
    <row r="379" spans="1:11" x14ac:dyDescent="0.2">
      <c r="A379" s="73"/>
      <c r="B379" s="163"/>
      <c r="C379" s="163"/>
      <c r="D379" s="167"/>
      <c r="E379" s="167"/>
      <c r="F379" s="167"/>
      <c r="G379" s="167"/>
      <c r="H379" s="167"/>
      <c r="I379" s="165"/>
      <c r="J379" s="100"/>
      <c r="K379" s="165"/>
    </row>
    <row r="380" spans="1:11" x14ac:dyDescent="0.2">
      <c r="A380" s="73"/>
      <c r="B380" s="164"/>
      <c r="C380" s="164"/>
      <c r="D380" s="168"/>
      <c r="E380" s="168"/>
      <c r="F380" s="168"/>
      <c r="G380" s="168"/>
      <c r="H380" s="168"/>
      <c r="I380" s="166"/>
      <c r="J380" s="100"/>
      <c r="K380" s="166"/>
    </row>
    <row r="381" spans="1:11" x14ac:dyDescent="0.2">
      <c r="A381" s="73"/>
      <c r="B381" s="163"/>
      <c r="C381" s="163"/>
      <c r="D381" s="167"/>
      <c r="E381" s="167"/>
      <c r="F381" s="167"/>
      <c r="G381" s="167"/>
      <c r="H381" s="167"/>
      <c r="I381" s="165"/>
      <c r="J381" s="100"/>
      <c r="K381" s="165"/>
    </row>
    <row r="382" spans="1:11" x14ac:dyDescent="0.2">
      <c r="A382" s="73"/>
      <c r="B382" s="164"/>
      <c r="C382" s="164"/>
      <c r="D382" s="168"/>
      <c r="E382" s="168"/>
      <c r="F382" s="168"/>
      <c r="G382" s="168"/>
      <c r="H382" s="168"/>
      <c r="I382" s="166"/>
      <c r="J382" s="100"/>
      <c r="K382" s="166"/>
    </row>
    <row r="383" spans="1:11" x14ac:dyDescent="0.2">
      <c r="A383" s="73"/>
      <c r="B383" s="163"/>
      <c r="C383" s="163"/>
      <c r="D383" s="167"/>
      <c r="E383" s="167"/>
      <c r="F383" s="167"/>
      <c r="G383" s="167"/>
      <c r="H383" s="167"/>
      <c r="I383" s="165"/>
      <c r="J383" s="100"/>
      <c r="K383" s="165"/>
    </row>
    <row r="384" spans="1:11" x14ac:dyDescent="0.2">
      <c r="A384" s="73"/>
      <c r="B384" s="164"/>
      <c r="C384" s="164"/>
      <c r="D384" s="168"/>
      <c r="E384" s="168"/>
      <c r="F384" s="168"/>
      <c r="G384" s="168"/>
      <c r="H384" s="168"/>
      <c r="I384" s="166"/>
      <c r="J384" s="100"/>
      <c r="K384" s="166"/>
    </row>
    <row r="385" spans="1:11" x14ac:dyDescent="0.2">
      <c r="A385" s="73"/>
      <c r="B385" s="163"/>
      <c r="C385" s="163"/>
      <c r="D385" s="167"/>
      <c r="E385" s="167"/>
      <c r="F385" s="167"/>
      <c r="G385" s="167"/>
      <c r="H385" s="167"/>
      <c r="I385" s="165"/>
      <c r="J385" s="100"/>
      <c r="K385" s="165"/>
    </row>
    <row r="386" spans="1:11" x14ac:dyDescent="0.2">
      <c r="A386" s="73"/>
      <c r="B386" s="164"/>
      <c r="C386" s="164"/>
      <c r="D386" s="168"/>
      <c r="E386" s="168"/>
      <c r="F386" s="168"/>
      <c r="G386" s="168"/>
      <c r="H386" s="168"/>
      <c r="I386" s="166"/>
      <c r="J386" s="100"/>
      <c r="K386" s="166"/>
    </row>
    <row r="387" spans="1:11" x14ac:dyDescent="0.2">
      <c r="A387" s="73"/>
      <c r="B387" s="163"/>
      <c r="C387" s="163"/>
      <c r="D387" s="167"/>
      <c r="E387" s="167"/>
      <c r="F387" s="167"/>
      <c r="G387" s="167"/>
      <c r="H387" s="167"/>
      <c r="I387" s="165"/>
      <c r="J387" s="100"/>
      <c r="K387" s="165"/>
    </row>
    <row r="388" spans="1:11" x14ac:dyDescent="0.2">
      <c r="A388" s="73"/>
      <c r="B388" s="164"/>
      <c r="C388" s="164"/>
      <c r="D388" s="168"/>
      <c r="E388" s="168"/>
      <c r="F388" s="168"/>
      <c r="G388" s="168"/>
      <c r="H388" s="168"/>
      <c r="I388" s="166"/>
      <c r="J388" s="100"/>
      <c r="K388" s="166"/>
    </row>
    <row r="389" spans="1:11" x14ac:dyDescent="0.2">
      <c r="A389" s="73"/>
      <c r="B389" s="163"/>
      <c r="C389" s="163"/>
      <c r="D389" s="167"/>
      <c r="E389" s="167"/>
      <c r="F389" s="167"/>
      <c r="G389" s="167"/>
      <c r="H389" s="167"/>
      <c r="I389" s="165"/>
      <c r="J389" s="100"/>
      <c r="K389" s="165"/>
    </row>
    <row r="390" spans="1:11" x14ac:dyDescent="0.2">
      <c r="A390" s="73"/>
      <c r="B390" s="164"/>
      <c r="C390" s="164"/>
      <c r="D390" s="168"/>
      <c r="E390" s="168"/>
      <c r="F390" s="168"/>
      <c r="G390" s="168"/>
      <c r="H390" s="168"/>
      <c r="I390" s="166"/>
      <c r="J390" s="100"/>
      <c r="K390" s="166"/>
    </row>
    <row r="391" spans="1:11" x14ac:dyDescent="0.2">
      <c r="A391" s="73"/>
      <c r="B391" s="163"/>
      <c r="C391" s="163"/>
      <c r="D391" s="167"/>
      <c r="E391" s="167"/>
      <c r="F391" s="167"/>
      <c r="G391" s="167"/>
      <c r="H391" s="167"/>
      <c r="I391" s="165"/>
      <c r="J391" s="100"/>
      <c r="K391" s="165"/>
    </row>
    <row r="392" spans="1:11" x14ac:dyDescent="0.2">
      <c r="A392" s="73"/>
      <c r="B392" s="164"/>
      <c r="C392" s="164"/>
      <c r="D392" s="168"/>
      <c r="E392" s="168"/>
      <c r="F392" s="168"/>
      <c r="G392" s="168"/>
      <c r="H392" s="168"/>
      <c r="I392" s="166"/>
      <c r="J392" s="100"/>
      <c r="K392" s="166"/>
    </row>
    <row r="393" spans="1:11" x14ac:dyDescent="0.2">
      <c r="A393" s="73"/>
      <c r="B393" s="163"/>
      <c r="C393" s="163"/>
      <c r="D393" s="167"/>
      <c r="E393" s="167"/>
      <c r="F393" s="167"/>
      <c r="G393" s="167"/>
      <c r="H393" s="167"/>
      <c r="I393" s="165"/>
      <c r="J393" s="100"/>
      <c r="K393" s="165"/>
    </row>
    <row r="394" spans="1:11" x14ac:dyDescent="0.2">
      <c r="A394" s="73"/>
      <c r="B394" s="164"/>
      <c r="C394" s="164"/>
      <c r="D394" s="168"/>
      <c r="E394" s="168"/>
      <c r="F394" s="168"/>
      <c r="G394" s="168"/>
      <c r="H394" s="168"/>
      <c r="I394" s="166"/>
      <c r="J394" s="100"/>
      <c r="K394" s="166"/>
    </row>
    <row r="395" spans="1:11" x14ac:dyDescent="0.2">
      <c r="A395" s="73"/>
      <c r="B395" s="163"/>
      <c r="C395" s="163"/>
      <c r="D395" s="167"/>
      <c r="E395" s="167"/>
      <c r="F395" s="167"/>
      <c r="G395" s="167"/>
      <c r="H395" s="167"/>
      <c r="I395" s="165"/>
      <c r="J395" s="100"/>
      <c r="K395" s="165"/>
    </row>
    <row r="396" spans="1:11" x14ac:dyDescent="0.2">
      <c r="A396" s="73"/>
      <c r="B396" s="164"/>
      <c r="C396" s="164"/>
      <c r="D396" s="168"/>
      <c r="E396" s="168"/>
      <c r="F396" s="168"/>
      <c r="G396" s="168"/>
      <c r="H396" s="168"/>
      <c r="I396" s="166"/>
      <c r="J396" s="100"/>
      <c r="K396" s="166"/>
    </row>
    <row r="397" spans="1:11" x14ac:dyDescent="0.2">
      <c r="A397" s="73"/>
      <c r="B397" s="163"/>
      <c r="C397" s="163"/>
      <c r="D397" s="167"/>
      <c r="E397" s="167"/>
      <c r="F397" s="167"/>
      <c r="G397" s="167"/>
      <c r="H397" s="167"/>
      <c r="I397" s="165"/>
      <c r="J397" s="100"/>
      <c r="K397" s="165"/>
    </row>
    <row r="398" spans="1:11" x14ac:dyDescent="0.2">
      <c r="A398" s="73"/>
      <c r="B398" s="164"/>
      <c r="C398" s="164"/>
      <c r="D398" s="168"/>
      <c r="E398" s="168"/>
      <c r="F398" s="168"/>
      <c r="G398" s="168"/>
      <c r="H398" s="168"/>
      <c r="I398" s="166"/>
      <c r="J398" s="100"/>
      <c r="K398" s="166"/>
    </row>
    <row r="399" spans="1:11" x14ac:dyDescent="0.2">
      <c r="A399" s="73"/>
      <c r="B399" s="163"/>
      <c r="C399" s="163"/>
      <c r="D399" s="167"/>
      <c r="E399" s="167"/>
      <c r="F399" s="167"/>
      <c r="G399" s="167"/>
      <c r="H399" s="167"/>
      <c r="I399" s="165"/>
      <c r="J399" s="100"/>
      <c r="K399" s="165"/>
    </row>
    <row r="400" spans="1:11" x14ac:dyDescent="0.2">
      <c r="A400" s="73"/>
      <c r="B400" s="164"/>
      <c r="C400" s="164"/>
      <c r="D400" s="168"/>
      <c r="E400" s="168"/>
      <c r="F400" s="168"/>
      <c r="G400" s="168"/>
      <c r="H400" s="168"/>
      <c r="I400" s="166"/>
      <c r="J400" s="100"/>
      <c r="K400" s="166"/>
    </row>
    <row r="401" spans="1:11" x14ac:dyDescent="0.2">
      <c r="A401" s="73"/>
      <c r="B401" s="163"/>
      <c r="C401" s="163"/>
      <c r="D401" s="167"/>
      <c r="E401" s="167"/>
      <c r="F401" s="167"/>
      <c r="G401" s="167"/>
      <c r="H401" s="167"/>
      <c r="I401" s="165"/>
      <c r="J401" s="100"/>
      <c r="K401" s="165"/>
    </row>
    <row r="402" spans="1:11" x14ac:dyDescent="0.2">
      <c r="A402" s="73"/>
      <c r="B402" s="164"/>
      <c r="C402" s="164"/>
      <c r="D402" s="168"/>
      <c r="E402" s="168"/>
      <c r="F402" s="168"/>
      <c r="G402" s="168"/>
      <c r="H402" s="168"/>
      <c r="I402" s="166"/>
      <c r="J402" s="100"/>
      <c r="K402" s="166"/>
    </row>
    <row r="403" spans="1:11" x14ac:dyDescent="0.2">
      <c r="A403" s="73"/>
      <c r="B403" s="163"/>
      <c r="C403" s="163"/>
      <c r="D403" s="167"/>
      <c r="E403" s="167"/>
      <c r="F403" s="167"/>
      <c r="G403" s="167"/>
      <c r="H403" s="167"/>
      <c r="I403" s="165"/>
      <c r="J403" s="100"/>
      <c r="K403" s="165"/>
    </row>
    <row r="404" spans="1:11" x14ac:dyDescent="0.2">
      <c r="A404" s="73"/>
      <c r="B404" s="164"/>
      <c r="C404" s="164"/>
      <c r="D404" s="168"/>
      <c r="E404" s="168"/>
      <c r="F404" s="168"/>
      <c r="G404" s="168"/>
      <c r="H404" s="168"/>
      <c r="I404" s="166"/>
      <c r="J404" s="100"/>
      <c r="K404" s="166"/>
    </row>
    <row r="405" spans="1:11" x14ac:dyDescent="0.2">
      <c r="A405" s="73"/>
      <c r="B405" s="163"/>
      <c r="C405" s="163"/>
      <c r="D405" s="167"/>
      <c r="E405" s="167"/>
      <c r="F405" s="167"/>
      <c r="G405" s="167"/>
      <c r="H405" s="167"/>
      <c r="I405" s="165"/>
      <c r="J405" s="100"/>
      <c r="K405" s="165"/>
    </row>
    <row r="406" spans="1:11" x14ac:dyDescent="0.2">
      <c r="A406" s="73"/>
      <c r="B406" s="164"/>
      <c r="C406" s="164"/>
      <c r="D406" s="168"/>
      <c r="E406" s="168"/>
      <c r="F406" s="168"/>
      <c r="G406" s="168"/>
      <c r="H406" s="168"/>
      <c r="I406" s="166"/>
      <c r="J406" s="100"/>
      <c r="K406" s="166"/>
    </row>
    <row r="407" spans="1:11" x14ac:dyDescent="0.2">
      <c r="A407" s="73"/>
      <c r="B407" s="163"/>
      <c r="C407" s="163"/>
      <c r="D407" s="167"/>
      <c r="E407" s="167"/>
      <c r="F407" s="167"/>
      <c r="G407" s="167"/>
      <c r="H407" s="167"/>
      <c r="I407" s="165"/>
      <c r="J407" s="100"/>
      <c r="K407" s="165"/>
    </row>
    <row r="408" spans="1:11" x14ac:dyDescent="0.2">
      <c r="A408" s="73"/>
      <c r="B408" s="164"/>
      <c r="C408" s="164"/>
      <c r="D408" s="168"/>
      <c r="E408" s="168"/>
      <c r="F408" s="168"/>
      <c r="G408" s="168"/>
      <c r="H408" s="168"/>
      <c r="I408" s="166"/>
      <c r="J408" s="100"/>
      <c r="K408" s="166"/>
    </row>
    <row r="409" spans="1:11" x14ac:dyDescent="0.2">
      <c r="A409" s="73"/>
      <c r="B409" s="163"/>
      <c r="C409" s="163"/>
      <c r="D409" s="167"/>
      <c r="E409" s="167"/>
      <c r="F409" s="167"/>
      <c r="G409" s="167"/>
      <c r="H409" s="167"/>
      <c r="I409" s="165"/>
      <c r="J409" s="100"/>
      <c r="K409" s="165"/>
    </row>
    <row r="410" spans="1:11" x14ac:dyDescent="0.2">
      <c r="A410" s="73"/>
      <c r="B410" s="164"/>
      <c r="C410" s="164"/>
      <c r="D410" s="168"/>
      <c r="E410" s="168"/>
      <c r="F410" s="168"/>
      <c r="G410" s="168"/>
      <c r="H410" s="168"/>
      <c r="I410" s="166"/>
      <c r="J410" s="100"/>
      <c r="K410" s="166"/>
    </row>
    <row r="411" spans="1:11" x14ac:dyDescent="0.2">
      <c r="A411" s="73"/>
      <c r="B411" s="163"/>
      <c r="C411" s="163"/>
      <c r="D411" s="167"/>
      <c r="E411" s="167"/>
      <c r="F411" s="167"/>
      <c r="G411" s="167"/>
      <c r="H411" s="167"/>
      <c r="I411" s="165"/>
      <c r="J411" s="100"/>
      <c r="K411" s="165"/>
    </row>
    <row r="412" spans="1:11" x14ac:dyDescent="0.2">
      <c r="A412" s="73"/>
      <c r="B412" s="164"/>
      <c r="C412" s="164"/>
      <c r="D412" s="168"/>
      <c r="E412" s="168"/>
      <c r="F412" s="168"/>
      <c r="G412" s="168"/>
      <c r="H412" s="168"/>
      <c r="I412" s="166"/>
      <c r="J412" s="100"/>
      <c r="K412" s="166"/>
    </row>
    <row r="413" spans="1:11" x14ac:dyDescent="0.2">
      <c r="A413" s="73"/>
      <c r="B413" s="163"/>
      <c r="C413" s="163"/>
      <c r="D413" s="167"/>
      <c r="E413" s="167"/>
      <c r="F413" s="167"/>
      <c r="G413" s="167"/>
      <c r="H413" s="167"/>
      <c r="I413" s="165"/>
      <c r="J413" s="100"/>
      <c r="K413" s="165"/>
    </row>
    <row r="414" spans="1:11" x14ac:dyDescent="0.2">
      <c r="A414" s="73"/>
      <c r="B414" s="164"/>
      <c r="C414" s="164"/>
      <c r="D414" s="168"/>
      <c r="E414" s="168"/>
      <c r="F414" s="168"/>
      <c r="G414" s="168"/>
      <c r="H414" s="168"/>
      <c r="I414" s="166"/>
      <c r="J414" s="100"/>
      <c r="K414" s="166"/>
    </row>
    <row r="415" spans="1:11" x14ac:dyDescent="0.2">
      <c r="A415" s="73"/>
      <c r="B415" s="163"/>
      <c r="C415" s="163"/>
      <c r="D415" s="167"/>
      <c r="E415" s="167"/>
      <c r="F415" s="167"/>
      <c r="G415" s="167"/>
      <c r="H415" s="167"/>
      <c r="I415" s="165"/>
      <c r="J415" s="100"/>
      <c r="K415" s="165"/>
    </row>
    <row r="416" spans="1:11" x14ac:dyDescent="0.2">
      <c r="A416" s="73"/>
      <c r="B416" s="164"/>
      <c r="C416" s="164"/>
      <c r="D416" s="168"/>
      <c r="E416" s="168"/>
      <c r="F416" s="168"/>
      <c r="G416" s="168"/>
      <c r="H416" s="168"/>
      <c r="I416" s="166"/>
      <c r="J416" s="100"/>
      <c r="K416" s="166"/>
    </row>
    <row r="417" spans="1:11" x14ac:dyDescent="0.2">
      <c r="A417" s="73"/>
      <c r="B417" s="163"/>
      <c r="C417" s="163"/>
      <c r="D417" s="167"/>
      <c r="E417" s="167"/>
      <c r="F417" s="167"/>
      <c r="G417" s="167"/>
      <c r="H417" s="167"/>
      <c r="I417" s="165"/>
      <c r="J417" s="100"/>
      <c r="K417" s="165"/>
    </row>
    <row r="418" spans="1:11" x14ac:dyDescent="0.2">
      <c r="A418" s="73"/>
      <c r="B418" s="164"/>
      <c r="C418" s="164"/>
      <c r="D418" s="168"/>
      <c r="E418" s="168"/>
      <c r="F418" s="168"/>
      <c r="G418" s="168"/>
      <c r="H418" s="168"/>
      <c r="I418" s="166"/>
      <c r="J418" s="100"/>
      <c r="K418" s="166"/>
    </row>
    <row r="419" spans="1:11" x14ac:dyDescent="0.2">
      <c r="A419" s="73"/>
      <c r="B419" s="163"/>
      <c r="C419" s="163"/>
      <c r="D419" s="167"/>
      <c r="E419" s="167"/>
      <c r="F419" s="167"/>
      <c r="G419" s="167"/>
      <c r="H419" s="167"/>
      <c r="I419" s="165"/>
      <c r="J419" s="100"/>
      <c r="K419" s="165"/>
    </row>
    <row r="420" spans="1:11" x14ac:dyDescent="0.2">
      <c r="A420" s="73"/>
      <c r="B420" s="164"/>
      <c r="C420" s="164"/>
      <c r="D420" s="168"/>
      <c r="E420" s="168"/>
      <c r="F420" s="168"/>
      <c r="G420" s="168"/>
      <c r="H420" s="168"/>
      <c r="I420" s="166"/>
      <c r="J420" s="100"/>
      <c r="K420" s="166"/>
    </row>
    <row r="421" spans="1:11" x14ac:dyDescent="0.2">
      <c r="A421" s="73"/>
      <c r="B421" s="163"/>
      <c r="C421" s="163"/>
      <c r="D421" s="167"/>
      <c r="E421" s="167"/>
      <c r="F421" s="167"/>
      <c r="G421" s="167"/>
      <c r="H421" s="167"/>
      <c r="I421" s="165"/>
      <c r="J421" s="100"/>
      <c r="K421" s="165"/>
    </row>
    <row r="422" spans="1:11" x14ac:dyDescent="0.2">
      <c r="A422" s="73"/>
      <c r="B422" s="164"/>
      <c r="C422" s="164"/>
      <c r="D422" s="168"/>
      <c r="E422" s="168"/>
      <c r="F422" s="168"/>
      <c r="G422" s="168"/>
      <c r="H422" s="168"/>
      <c r="I422" s="166"/>
      <c r="J422" s="100"/>
      <c r="K422" s="166"/>
    </row>
    <row r="423" spans="1:11" x14ac:dyDescent="0.2">
      <c r="A423" s="73"/>
      <c r="B423" s="163"/>
      <c r="C423" s="163"/>
      <c r="D423" s="167"/>
      <c r="E423" s="167"/>
      <c r="F423" s="167"/>
      <c r="G423" s="167"/>
      <c r="H423" s="167"/>
      <c r="I423" s="165"/>
      <c r="J423" s="100"/>
      <c r="K423" s="165"/>
    </row>
    <row r="424" spans="1:11" x14ac:dyDescent="0.2">
      <c r="A424" s="73"/>
      <c r="B424" s="164"/>
      <c r="C424" s="164"/>
      <c r="D424" s="168"/>
      <c r="E424" s="168"/>
      <c r="F424" s="168"/>
      <c r="G424" s="168"/>
      <c r="H424" s="168"/>
      <c r="I424" s="166"/>
      <c r="J424" s="100"/>
      <c r="K424" s="166"/>
    </row>
    <row r="425" spans="1:11" x14ac:dyDescent="0.2">
      <c r="A425" s="73"/>
      <c r="B425" s="163"/>
      <c r="C425" s="163"/>
      <c r="D425" s="167"/>
      <c r="E425" s="167"/>
      <c r="F425" s="167"/>
      <c r="G425" s="167"/>
      <c r="H425" s="167"/>
      <c r="I425" s="165"/>
      <c r="J425" s="100"/>
      <c r="K425" s="165"/>
    </row>
    <row r="426" spans="1:11" x14ac:dyDescent="0.2">
      <c r="A426" s="73"/>
      <c r="B426" s="164"/>
      <c r="C426" s="164"/>
      <c r="D426" s="168"/>
      <c r="E426" s="168"/>
      <c r="F426" s="168"/>
      <c r="G426" s="168"/>
      <c r="H426" s="168"/>
      <c r="I426" s="166"/>
      <c r="J426" s="100"/>
      <c r="K426" s="166"/>
    </row>
    <row r="427" spans="1:11" x14ac:dyDescent="0.2">
      <c r="A427" s="73"/>
      <c r="B427" s="163"/>
      <c r="C427" s="163"/>
      <c r="D427" s="167"/>
      <c r="E427" s="167"/>
      <c r="F427" s="167"/>
      <c r="G427" s="167"/>
      <c r="H427" s="167"/>
      <c r="I427" s="165"/>
      <c r="J427" s="100"/>
      <c r="K427" s="165"/>
    </row>
    <row r="428" spans="1:11" x14ac:dyDescent="0.2">
      <c r="A428" s="73"/>
      <c r="B428" s="164"/>
      <c r="C428" s="164"/>
      <c r="D428" s="168"/>
      <c r="E428" s="168"/>
      <c r="F428" s="168"/>
      <c r="G428" s="168"/>
      <c r="H428" s="168"/>
      <c r="I428" s="166"/>
      <c r="J428" s="100"/>
      <c r="K428" s="166"/>
    </row>
    <row r="429" spans="1:11" x14ac:dyDescent="0.2">
      <c r="A429" s="73"/>
      <c r="B429" s="163"/>
      <c r="C429" s="163"/>
      <c r="D429" s="167"/>
      <c r="E429" s="167"/>
      <c r="F429" s="167"/>
      <c r="G429" s="167"/>
      <c r="H429" s="167"/>
      <c r="I429" s="165"/>
      <c r="J429" s="100"/>
      <c r="K429" s="165"/>
    </row>
    <row r="430" spans="1:11" x14ac:dyDescent="0.2">
      <c r="A430" s="73"/>
      <c r="B430" s="164"/>
      <c r="C430" s="164"/>
      <c r="D430" s="168"/>
      <c r="E430" s="168"/>
      <c r="F430" s="168"/>
      <c r="G430" s="168"/>
      <c r="H430" s="168"/>
      <c r="I430" s="166"/>
      <c r="J430" s="100"/>
      <c r="K430" s="166"/>
    </row>
    <row r="431" spans="1:11" x14ac:dyDescent="0.2">
      <c r="A431" s="73"/>
      <c r="B431" s="163"/>
      <c r="C431" s="163"/>
      <c r="D431" s="167"/>
      <c r="E431" s="167"/>
      <c r="F431" s="167"/>
      <c r="G431" s="167"/>
      <c r="H431" s="167"/>
      <c r="I431" s="165"/>
      <c r="J431" s="100"/>
      <c r="K431" s="165"/>
    </row>
    <row r="432" spans="1:11" x14ac:dyDescent="0.2">
      <c r="A432" s="73"/>
      <c r="B432" s="164"/>
      <c r="C432" s="164"/>
      <c r="D432" s="168"/>
      <c r="E432" s="168"/>
      <c r="F432" s="168"/>
      <c r="G432" s="168"/>
      <c r="H432" s="168"/>
      <c r="I432" s="166"/>
      <c r="J432" s="100"/>
      <c r="K432" s="166"/>
    </row>
    <row r="433" spans="1:11" x14ac:dyDescent="0.2">
      <c r="A433" s="73"/>
      <c r="B433" s="163"/>
      <c r="C433" s="163"/>
      <c r="D433" s="167"/>
      <c r="E433" s="167"/>
      <c r="F433" s="167"/>
      <c r="G433" s="167"/>
      <c r="H433" s="167"/>
      <c r="I433" s="165"/>
      <c r="J433" s="100"/>
      <c r="K433" s="165"/>
    </row>
    <row r="434" spans="1:11" x14ac:dyDescent="0.2">
      <c r="A434" s="73"/>
      <c r="B434" s="164"/>
      <c r="C434" s="164"/>
      <c r="D434" s="168"/>
      <c r="E434" s="168"/>
      <c r="F434" s="168"/>
      <c r="G434" s="168"/>
      <c r="H434" s="168"/>
      <c r="I434" s="166"/>
      <c r="J434" s="100"/>
      <c r="K434" s="166"/>
    </row>
    <row r="435" spans="1:11" x14ac:dyDescent="0.2">
      <c r="A435" s="73"/>
      <c r="B435" s="163"/>
      <c r="C435" s="163"/>
      <c r="D435" s="167"/>
      <c r="E435" s="167"/>
      <c r="F435" s="167"/>
      <c r="G435" s="167"/>
      <c r="H435" s="167"/>
      <c r="I435" s="165"/>
      <c r="J435" s="100"/>
      <c r="K435" s="165"/>
    </row>
    <row r="436" spans="1:11" x14ac:dyDescent="0.2">
      <c r="A436" s="73"/>
      <c r="B436" s="164"/>
      <c r="C436" s="164"/>
      <c r="D436" s="168"/>
      <c r="E436" s="168"/>
      <c r="F436" s="168"/>
      <c r="G436" s="168"/>
      <c r="H436" s="168"/>
      <c r="I436" s="166"/>
      <c r="J436" s="100"/>
      <c r="K436" s="166"/>
    </row>
    <row r="437" spans="1:11" x14ac:dyDescent="0.2">
      <c r="A437" s="73"/>
      <c r="B437" s="163"/>
      <c r="C437" s="163"/>
      <c r="D437" s="167"/>
      <c r="E437" s="167"/>
      <c r="F437" s="167"/>
      <c r="G437" s="167"/>
      <c r="H437" s="167"/>
      <c r="I437" s="165"/>
      <c r="J437" s="100"/>
      <c r="K437" s="165"/>
    </row>
    <row r="438" spans="1:11" x14ac:dyDescent="0.2">
      <c r="A438" s="73"/>
      <c r="B438" s="164"/>
      <c r="C438" s="164"/>
      <c r="D438" s="168"/>
      <c r="E438" s="168"/>
      <c r="F438" s="168"/>
      <c r="G438" s="168"/>
      <c r="H438" s="168"/>
      <c r="I438" s="166"/>
      <c r="J438" s="100"/>
      <c r="K438" s="166"/>
    </row>
    <row r="439" spans="1:11" x14ac:dyDescent="0.2">
      <c r="A439" s="73"/>
      <c r="B439" s="163"/>
      <c r="C439" s="163"/>
      <c r="D439" s="167"/>
      <c r="E439" s="167"/>
      <c r="F439" s="167"/>
      <c r="G439" s="167"/>
      <c r="H439" s="167"/>
      <c r="I439" s="165"/>
      <c r="J439" s="100"/>
      <c r="K439" s="165"/>
    </row>
    <row r="440" spans="1:11" x14ac:dyDescent="0.2">
      <c r="A440" s="73"/>
      <c r="B440" s="164"/>
      <c r="C440" s="164"/>
      <c r="D440" s="168"/>
      <c r="E440" s="168"/>
      <c r="F440" s="168"/>
      <c r="G440" s="168"/>
      <c r="H440" s="168"/>
      <c r="I440" s="166"/>
      <c r="J440" s="100"/>
      <c r="K440" s="166"/>
    </row>
    <row r="441" spans="1:11" x14ac:dyDescent="0.2">
      <c r="A441" s="73"/>
      <c r="B441" s="163"/>
      <c r="C441" s="163"/>
      <c r="D441" s="167"/>
      <c r="E441" s="167"/>
      <c r="F441" s="167"/>
      <c r="G441" s="167"/>
      <c r="H441" s="167"/>
      <c r="I441" s="165"/>
      <c r="J441" s="100"/>
      <c r="K441" s="165"/>
    </row>
    <row r="442" spans="1:11" x14ac:dyDescent="0.2">
      <c r="A442" s="73"/>
      <c r="B442" s="164"/>
      <c r="C442" s="164"/>
      <c r="D442" s="168"/>
      <c r="E442" s="168"/>
      <c r="F442" s="168"/>
      <c r="G442" s="168"/>
      <c r="H442" s="168"/>
      <c r="I442" s="166"/>
      <c r="J442" s="100"/>
      <c r="K442" s="166"/>
    </row>
    <row r="443" spans="1:11" x14ac:dyDescent="0.2">
      <c r="A443" s="73"/>
      <c r="B443" s="163"/>
      <c r="C443" s="163"/>
      <c r="D443" s="167"/>
      <c r="E443" s="167"/>
      <c r="F443" s="167"/>
      <c r="G443" s="167"/>
      <c r="H443" s="167"/>
      <c r="I443" s="165"/>
      <c r="J443" s="100"/>
      <c r="K443" s="165"/>
    </row>
    <row r="444" spans="1:11" x14ac:dyDescent="0.2">
      <c r="A444" s="73"/>
      <c r="B444" s="164"/>
      <c r="C444" s="164"/>
      <c r="D444" s="168"/>
      <c r="E444" s="168"/>
      <c r="F444" s="168"/>
      <c r="G444" s="168"/>
      <c r="H444" s="168"/>
      <c r="I444" s="166"/>
      <c r="J444" s="100"/>
      <c r="K444" s="166"/>
    </row>
    <row r="445" spans="1:11" x14ac:dyDescent="0.2">
      <c r="A445" s="73"/>
      <c r="B445" s="163"/>
      <c r="C445" s="163"/>
      <c r="D445" s="167"/>
      <c r="E445" s="167"/>
      <c r="F445" s="167"/>
      <c r="G445" s="167"/>
      <c r="H445" s="167"/>
      <c r="I445" s="165"/>
      <c r="J445" s="100"/>
      <c r="K445" s="165"/>
    </row>
    <row r="446" spans="1:11" x14ac:dyDescent="0.2">
      <c r="A446" s="73"/>
      <c r="B446" s="164"/>
      <c r="C446" s="164"/>
      <c r="D446" s="168"/>
      <c r="E446" s="168"/>
      <c r="F446" s="168"/>
      <c r="G446" s="168"/>
      <c r="H446" s="168"/>
      <c r="I446" s="166"/>
      <c r="J446" s="100"/>
      <c r="K446" s="166"/>
    </row>
    <row r="447" spans="1:11" x14ac:dyDescent="0.2">
      <c r="A447" s="73"/>
      <c r="B447" s="163"/>
      <c r="C447" s="163"/>
      <c r="D447" s="167"/>
      <c r="E447" s="167"/>
      <c r="F447" s="167"/>
      <c r="G447" s="167"/>
      <c r="H447" s="167"/>
      <c r="I447" s="165"/>
      <c r="J447" s="100"/>
      <c r="K447" s="165"/>
    </row>
    <row r="448" spans="1:11" x14ac:dyDescent="0.2">
      <c r="A448" s="73"/>
      <c r="B448" s="164"/>
      <c r="C448" s="164"/>
      <c r="D448" s="168"/>
      <c r="E448" s="168"/>
      <c r="F448" s="168"/>
      <c r="G448" s="168"/>
      <c r="H448" s="168"/>
      <c r="I448" s="166"/>
      <c r="J448" s="100"/>
      <c r="K448" s="166"/>
    </row>
    <row r="449" spans="1:11" x14ac:dyDescent="0.2">
      <c r="A449" s="73"/>
      <c r="B449" s="163"/>
      <c r="C449" s="163"/>
      <c r="D449" s="167"/>
      <c r="E449" s="167"/>
      <c r="F449" s="167"/>
      <c r="G449" s="167"/>
      <c r="H449" s="167"/>
      <c r="I449" s="165"/>
      <c r="J449" s="100"/>
      <c r="K449" s="165"/>
    </row>
    <row r="450" spans="1:11" x14ac:dyDescent="0.2">
      <c r="A450" s="73"/>
      <c r="B450" s="164"/>
      <c r="C450" s="164"/>
      <c r="D450" s="168"/>
      <c r="E450" s="168"/>
      <c r="F450" s="168"/>
      <c r="G450" s="168"/>
      <c r="H450" s="168"/>
      <c r="I450" s="166"/>
      <c r="J450" s="100"/>
      <c r="K450" s="166"/>
    </row>
    <row r="451" spans="1:11" x14ac:dyDescent="0.2">
      <c r="A451" s="73"/>
      <c r="B451" s="163"/>
      <c r="C451" s="163"/>
      <c r="D451" s="167"/>
      <c r="E451" s="167"/>
      <c r="F451" s="167"/>
      <c r="G451" s="167"/>
      <c r="H451" s="167"/>
      <c r="I451" s="165"/>
      <c r="J451" s="100"/>
      <c r="K451" s="165"/>
    </row>
    <row r="452" spans="1:11" x14ac:dyDescent="0.2">
      <c r="A452" s="73"/>
      <c r="B452" s="164"/>
      <c r="C452" s="164"/>
      <c r="D452" s="168"/>
      <c r="E452" s="168"/>
      <c r="F452" s="168"/>
      <c r="G452" s="168"/>
      <c r="H452" s="168"/>
      <c r="I452" s="166"/>
      <c r="J452" s="100"/>
      <c r="K452" s="166"/>
    </row>
    <row r="453" spans="1:11" x14ac:dyDescent="0.2">
      <c r="A453" s="73"/>
      <c r="B453" s="163"/>
      <c r="C453" s="163"/>
      <c r="D453" s="167"/>
      <c r="E453" s="167"/>
      <c r="F453" s="167"/>
      <c r="G453" s="167"/>
      <c r="H453" s="167"/>
      <c r="I453" s="165"/>
      <c r="J453" s="100"/>
      <c r="K453" s="165"/>
    </row>
    <row r="454" spans="1:11" x14ac:dyDescent="0.2">
      <c r="A454" s="73"/>
      <c r="B454" s="164"/>
      <c r="C454" s="164"/>
      <c r="D454" s="168"/>
      <c r="E454" s="168"/>
      <c r="F454" s="168"/>
      <c r="G454" s="168"/>
      <c r="H454" s="168"/>
      <c r="I454" s="166"/>
      <c r="J454" s="100"/>
      <c r="K454" s="166"/>
    </row>
    <row r="455" spans="1:11" x14ac:dyDescent="0.2">
      <c r="A455" s="73"/>
      <c r="B455" s="163"/>
      <c r="C455" s="163"/>
      <c r="D455" s="167"/>
      <c r="E455" s="167"/>
      <c r="F455" s="167"/>
      <c r="G455" s="167"/>
      <c r="H455" s="167"/>
      <c r="I455" s="165"/>
      <c r="J455" s="100"/>
      <c r="K455" s="165"/>
    </row>
    <row r="456" spans="1:11" x14ac:dyDescent="0.2">
      <c r="A456" s="73"/>
      <c r="B456" s="164"/>
      <c r="C456" s="164"/>
      <c r="D456" s="168"/>
      <c r="E456" s="168"/>
      <c r="F456" s="168"/>
      <c r="G456" s="168"/>
      <c r="H456" s="168"/>
      <c r="I456" s="166"/>
      <c r="J456" s="100"/>
      <c r="K456" s="166"/>
    </row>
    <row r="457" spans="1:11" x14ac:dyDescent="0.2">
      <c r="A457" s="73"/>
      <c r="B457" s="163"/>
      <c r="C457" s="163"/>
      <c r="D457" s="167"/>
      <c r="E457" s="167"/>
      <c r="F457" s="167"/>
      <c r="G457" s="167"/>
      <c r="H457" s="167"/>
      <c r="I457" s="165"/>
      <c r="J457" s="100"/>
      <c r="K457" s="165"/>
    </row>
    <row r="458" spans="1:11" x14ac:dyDescent="0.2">
      <c r="A458" s="73"/>
      <c r="B458" s="164"/>
      <c r="C458" s="164"/>
      <c r="D458" s="168"/>
      <c r="E458" s="168"/>
      <c r="F458" s="168"/>
      <c r="G458" s="168"/>
      <c r="H458" s="168"/>
      <c r="I458" s="166"/>
      <c r="J458" s="100"/>
      <c r="K458" s="166"/>
    </row>
    <row r="459" spans="1:11" x14ac:dyDescent="0.2">
      <c r="A459" s="73"/>
      <c r="B459" s="163"/>
      <c r="C459" s="163"/>
      <c r="D459" s="167"/>
      <c r="E459" s="167"/>
      <c r="F459" s="167"/>
      <c r="G459" s="167"/>
      <c r="H459" s="167"/>
      <c r="I459" s="165"/>
      <c r="J459" s="100"/>
      <c r="K459" s="165"/>
    </row>
    <row r="460" spans="1:11" x14ac:dyDescent="0.2">
      <c r="A460" s="73"/>
      <c r="B460" s="164"/>
      <c r="C460" s="164"/>
      <c r="D460" s="168"/>
      <c r="E460" s="168"/>
      <c r="F460" s="168"/>
      <c r="G460" s="168"/>
      <c r="H460" s="168"/>
      <c r="I460" s="166"/>
      <c r="J460" s="100"/>
      <c r="K460" s="166"/>
    </row>
    <row r="461" spans="1:11" x14ac:dyDescent="0.2">
      <c r="A461" s="73"/>
      <c r="B461" s="163"/>
      <c r="C461" s="163"/>
      <c r="D461" s="167"/>
      <c r="E461" s="167"/>
      <c r="F461" s="167"/>
      <c r="G461" s="167"/>
      <c r="H461" s="167"/>
      <c r="I461" s="165"/>
      <c r="J461" s="100"/>
      <c r="K461" s="165"/>
    </row>
    <row r="462" spans="1:11" x14ac:dyDescent="0.2">
      <c r="A462" s="73"/>
      <c r="B462" s="164"/>
      <c r="C462" s="164"/>
      <c r="D462" s="168"/>
      <c r="E462" s="168"/>
      <c r="F462" s="168"/>
      <c r="G462" s="168"/>
      <c r="H462" s="168"/>
      <c r="I462" s="166"/>
      <c r="J462" s="100"/>
      <c r="K462" s="166"/>
    </row>
    <row r="463" spans="1:11" x14ac:dyDescent="0.2">
      <c r="A463" s="73"/>
      <c r="B463" s="163"/>
      <c r="C463" s="163"/>
      <c r="D463" s="167"/>
      <c r="E463" s="167"/>
      <c r="F463" s="167"/>
      <c r="G463" s="167"/>
      <c r="H463" s="167"/>
      <c r="I463" s="165"/>
      <c r="J463" s="100"/>
      <c r="K463" s="165"/>
    </row>
    <row r="464" spans="1:11" x14ac:dyDescent="0.2">
      <c r="A464" s="73"/>
      <c r="B464" s="164"/>
      <c r="C464" s="164"/>
      <c r="D464" s="168"/>
      <c r="E464" s="168"/>
      <c r="F464" s="168"/>
      <c r="G464" s="168"/>
      <c r="H464" s="168"/>
      <c r="I464" s="166"/>
      <c r="J464" s="100"/>
      <c r="K464" s="166"/>
    </row>
    <row r="465" spans="1:11" x14ac:dyDescent="0.2">
      <c r="A465" s="73"/>
      <c r="B465" s="163"/>
      <c r="C465" s="163"/>
      <c r="D465" s="167"/>
      <c r="E465" s="167"/>
      <c r="F465" s="167"/>
      <c r="G465" s="167"/>
      <c r="H465" s="167"/>
      <c r="I465" s="165"/>
      <c r="J465" s="100"/>
      <c r="K465" s="165"/>
    </row>
    <row r="466" spans="1:11" x14ac:dyDescent="0.2">
      <c r="A466" s="73"/>
      <c r="B466" s="164"/>
      <c r="C466" s="164"/>
      <c r="D466" s="168"/>
      <c r="E466" s="168"/>
      <c r="F466" s="168"/>
      <c r="G466" s="168"/>
      <c r="H466" s="168"/>
      <c r="I466" s="166"/>
      <c r="J466" s="100"/>
      <c r="K466" s="166"/>
    </row>
    <row r="467" spans="1:11" x14ac:dyDescent="0.2">
      <c r="A467" s="73"/>
      <c r="B467" s="163"/>
      <c r="C467" s="163"/>
      <c r="D467" s="167"/>
      <c r="E467" s="167"/>
      <c r="F467" s="167"/>
      <c r="G467" s="167"/>
      <c r="H467" s="167"/>
      <c r="I467" s="165"/>
      <c r="J467" s="100"/>
      <c r="K467" s="165"/>
    </row>
    <row r="468" spans="1:11" x14ac:dyDescent="0.2">
      <c r="A468" s="73"/>
      <c r="B468" s="164"/>
      <c r="C468" s="164"/>
      <c r="D468" s="168"/>
      <c r="E468" s="168"/>
      <c r="F468" s="168"/>
      <c r="G468" s="168"/>
      <c r="H468" s="168"/>
      <c r="I468" s="166"/>
      <c r="J468" s="100"/>
      <c r="K468" s="166"/>
    </row>
    <row r="469" spans="1:11" x14ac:dyDescent="0.2">
      <c r="A469" s="73"/>
      <c r="B469" s="163"/>
      <c r="C469" s="163"/>
      <c r="D469" s="167"/>
      <c r="E469" s="167"/>
      <c r="F469" s="167"/>
      <c r="G469" s="167"/>
      <c r="H469" s="167"/>
      <c r="I469" s="165"/>
      <c r="J469" s="100"/>
      <c r="K469" s="165"/>
    </row>
    <row r="470" spans="1:11" x14ac:dyDescent="0.2">
      <c r="A470" s="73"/>
      <c r="B470" s="164"/>
      <c r="C470" s="164"/>
      <c r="D470" s="168"/>
      <c r="E470" s="168"/>
      <c r="F470" s="168"/>
      <c r="G470" s="168"/>
      <c r="H470" s="168"/>
      <c r="I470" s="166"/>
      <c r="J470" s="100"/>
      <c r="K470" s="166"/>
    </row>
    <row r="471" spans="1:11" x14ac:dyDescent="0.2">
      <c r="A471" s="73"/>
      <c r="B471" s="163"/>
      <c r="C471" s="163"/>
      <c r="D471" s="167"/>
      <c r="E471" s="167"/>
      <c r="F471" s="167"/>
      <c r="G471" s="167"/>
      <c r="H471" s="167"/>
      <c r="I471" s="165"/>
      <c r="J471" s="100"/>
      <c r="K471" s="165"/>
    </row>
    <row r="472" spans="1:11" x14ac:dyDescent="0.2">
      <c r="A472" s="73"/>
      <c r="B472" s="164"/>
      <c r="C472" s="164"/>
      <c r="D472" s="168"/>
      <c r="E472" s="168"/>
      <c r="F472" s="168"/>
      <c r="G472" s="168"/>
      <c r="H472" s="168"/>
      <c r="I472" s="166"/>
      <c r="J472" s="100"/>
      <c r="K472" s="166"/>
    </row>
    <row r="473" spans="1:11" x14ac:dyDescent="0.2">
      <c r="A473" s="73"/>
      <c r="B473" s="163"/>
      <c r="C473" s="163"/>
      <c r="D473" s="167"/>
      <c r="E473" s="167"/>
      <c r="F473" s="167"/>
      <c r="G473" s="167"/>
      <c r="H473" s="167"/>
      <c r="I473" s="165"/>
      <c r="J473" s="100"/>
      <c r="K473" s="165"/>
    </row>
    <row r="474" spans="1:11" x14ac:dyDescent="0.2">
      <c r="A474" s="73"/>
      <c r="B474" s="164"/>
      <c r="C474" s="164"/>
      <c r="D474" s="168"/>
      <c r="E474" s="168"/>
      <c r="F474" s="168"/>
      <c r="G474" s="168"/>
      <c r="H474" s="168"/>
      <c r="I474" s="166"/>
      <c r="J474" s="100"/>
      <c r="K474" s="166"/>
    </row>
    <row r="475" spans="1:11" x14ac:dyDescent="0.2">
      <c r="A475" s="73"/>
      <c r="B475" s="163"/>
      <c r="C475" s="163"/>
      <c r="D475" s="167"/>
      <c r="E475" s="167"/>
      <c r="F475" s="167"/>
      <c r="G475" s="167"/>
      <c r="H475" s="167"/>
      <c r="I475" s="165"/>
      <c r="J475" s="100"/>
      <c r="K475" s="165"/>
    </row>
    <row r="476" spans="1:11" x14ac:dyDescent="0.2">
      <c r="A476" s="73"/>
      <c r="B476" s="164"/>
      <c r="C476" s="164"/>
      <c r="D476" s="168"/>
      <c r="E476" s="168"/>
      <c r="F476" s="168"/>
      <c r="G476" s="168"/>
      <c r="H476" s="168"/>
      <c r="I476" s="166"/>
      <c r="J476" s="100"/>
      <c r="K476" s="166"/>
    </row>
    <row r="477" spans="1:11" x14ac:dyDescent="0.2">
      <c r="A477" s="73"/>
      <c r="B477" s="163"/>
      <c r="C477" s="163"/>
      <c r="D477" s="167"/>
      <c r="E477" s="167"/>
      <c r="F477" s="167"/>
      <c r="G477" s="167"/>
      <c r="H477" s="167"/>
      <c r="I477" s="165"/>
      <c r="J477" s="100"/>
      <c r="K477" s="165"/>
    </row>
    <row r="478" spans="1:11" x14ac:dyDescent="0.2">
      <c r="A478" s="73"/>
      <c r="B478" s="164"/>
      <c r="C478" s="164"/>
      <c r="D478" s="168"/>
      <c r="E478" s="168"/>
      <c r="F478" s="168"/>
      <c r="G478" s="168"/>
      <c r="H478" s="168"/>
      <c r="I478" s="166"/>
      <c r="J478" s="100"/>
      <c r="K478" s="166"/>
    </row>
    <row r="479" spans="1:11" x14ac:dyDescent="0.2">
      <c r="A479" s="73"/>
      <c r="B479" s="163"/>
      <c r="C479" s="163"/>
      <c r="D479" s="167"/>
      <c r="E479" s="167"/>
      <c r="F479" s="167"/>
      <c r="G479" s="167"/>
      <c r="H479" s="167"/>
      <c r="I479" s="165"/>
      <c r="J479" s="100"/>
      <c r="K479" s="165"/>
    </row>
    <row r="480" spans="1:11" x14ac:dyDescent="0.2">
      <c r="A480" s="73"/>
      <c r="B480" s="164"/>
      <c r="C480" s="164"/>
      <c r="D480" s="168"/>
      <c r="E480" s="168"/>
      <c r="F480" s="168"/>
      <c r="G480" s="168"/>
      <c r="H480" s="168"/>
      <c r="I480" s="166"/>
      <c r="J480" s="100"/>
      <c r="K480" s="166"/>
    </row>
    <row r="481" spans="1:11" x14ac:dyDescent="0.2">
      <c r="A481" s="73"/>
      <c r="B481" s="163"/>
      <c r="C481" s="163"/>
      <c r="D481" s="167"/>
      <c r="E481" s="167"/>
      <c r="F481" s="167"/>
      <c r="G481" s="167"/>
      <c r="H481" s="167"/>
      <c r="I481" s="165"/>
      <c r="J481" s="100"/>
      <c r="K481" s="165"/>
    </row>
    <row r="482" spans="1:11" x14ac:dyDescent="0.2">
      <c r="A482" s="73"/>
      <c r="B482" s="164"/>
      <c r="C482" s="164"/>
      <c r="D482" s="168"/>
      <c r="E482" s="168"/>
      <c r="F482" s="168"/>
      <c r="G482" s="168"/>
      <c r="H482" s="168"/>
      <c r="I482" s="166"/>
      <c r="J482" s="100"/>
      <c r="K482" s="166"/>
    </row>
    <row r="483" spans="1:11" x14ac:dyDescent="0.2">
      <c r="A483" s="73"/>
      <c r="B483" s="163"/>
      <c r="C483" s="163"/>
      <c r="D483" s="167"/>
      <c r="E483" s="167"/>
      <c r="F483" s="167"/>
      <c r="G483" s="167"/>
      <c r="H483" s="167"/>
      <c r="I483" s="165"/>
      <c r="J483" s="100"/>
      <c r="K483" s="165"/>
    </row>
    <row r="484" spans="1:11" x14ac:dyDescent="0.2">
      <c r="A484" s="73"/>
      <c r="B484" s="164"/>
      <c r="C484" s="164"/>
      <c r="D484" s="168"/>
      <c r="E484" s="168"/>
      <c r="F484" s="168"/>
      <c r="G484" s="168"/>
      <c r="H484" s="168"/>
      <c r="I484" s="166"/>
      <c r="J484" s="100"/>
      <c r="K484" s="166"/>
    </row>
    <row r="485" spans="1:11" x14ac:dyDescent="0.2">
      <c r="A485" s="73"/>
      <c r="B485" s="163"/>
      <c r="C485" s="163"/>
      <c r="D485" s="167"/>
      <c r="E485" s="167"/>
      <c r="F485" s="167"/>
      <c r="G485" s="167"/>
      <c r="H485" s="167"/>
      <c r="I485" s="165"/>
      <c r="J485" s="100"/>
      <c r="K485" s="165"/>
    </row>
    <row r="486" spans="1:11" x14ac:dyDescent="0.2">
      <c r="A486" s="73"/>
      <c r="B486" s="164"/>
      <c r="C486" s="164"/>
      <c r="D486" s="168"/>
      <c r="E486" s="168"/>
      <c r="F486" s="168"/>
      <c r="G486" s="168"/>
      <c r="H486" s="168"/>
      <c r="I486" s="166"/>
      <c r="J486" s="100"/>
      <c r="K486" s="166"/>
    </row>
    <row r="487" spans="1:11" x14ac:dyDescent="0.2">
      <c r="A487" s="73"/>
      <c r="B487" s="163"/>
      <c r="C487" s="163"/>
      <c r="D487" s="167"/>
      <c r="E487" s="167"/>
      <c r="F487" s="167"/>
      <c r="G487" s="167"/>
      <c r="H487" s="167"/>
      <c r="I487" s="165"/>
      <c r="J487" s="100"/>
      <c r="K487" s="165"/>
    </row>
    <row r="488" spans="1:11" x14ac:dyDescent="0.2">
      <c r="A488" s="73"/>
      <c r="B488" s="164"/>
      <c r="C488" s="164"/>
      <c r="D488" s="168"/>
      <c r="E488" s="168"/>
      <c r="F488" s="168"/>
      <c r="G488" s="168"/>
      <c r="H488" s="168"/>
      <c r="I488" s="166"/>
      <c r="J488" s="100"/>
      <c r="K488" s="166"/>
    </row>
    <row r="489" spans="1:11" x14ac:dyDescent="0.2">
      <c r="A489" s="73"/>
      <c r="B489" s="163"/>
      <c r="C489" s="163"/>
      <c r="D489" s="167"/>
      <c r="E489" s="167"/>
      <c r="F489" s="167"/>
      <c r="G489" s="167"/>
      <c r="H489" s="167"/>
      <c r="I489" s="165"/>
      <c r="J489" s="100"/>
      <c r="K489" s="165"/>
    </row>
    <row r="490" spans="1:11" x14ac:dyDescent="0.2">
      <c r="A490" s="73"/>
      <c r="B490" s="164"/>
      <c r="C490" s="164"/>
      <c r="D490" s="168"/>
      <c r="E490" s="168"/>
      <c r="F490" s="168"/>
      <c r="G490" s="168"/>
      <c r="H490" s="168"/>
      <c r="I490" s="166"/>
      <c r="J490" s="100"/>
      <c r="K490" s="166"/>
    </row>
    <row r="491" spans="1:11" x14ac:dyDescent="0.2">
      <c r="A491" s="73"/>
      <c r="B491" s="163"/>
      <c r="C491" s="163"/>
      <c r="D491" s="167"/>
      <c r="E491" s="167"/>
      <c r="F491" s="167"/>
      <c r="G491" s="167"/>
      <c r="H491" s="167"/>
      <c r="I491" s="165"/>
      <c r="J491" s="100"/>
      <c r="K491" s="165"/>
    </row>
    <row r="492" spans="1:11" x14ac:dyDescent="0.2">
      <c r="A492" s="73"/>
      <c r="B492" s="164"/>
      <c r="C492" s="164"/>
      <c r="D492" s="168"/>
      <c r="E492" s="168"/>
      <c r="F492" s="168"/>
      <c r="G492" s="168"/>
      <c r="H492" s="168"/>
      <c r="I492" s="166"/>
      <c r="J492" s="100"/>
      <c r="K492" s="166"/>
    </row>
    <row r="493" spans="1:11" x14ac:dyDescent="0.2">
      <c r="A493" s="73"/>
      <c r="B493" s="163"/>
      <c r="C493" s="163"/>
      <c r="D493" s="167"/>
      <c r="E493" s="167"/>
      <c r="F493" s="167"/>
      <c r="G493" s="167"/>
      <c r="H493" s="167"/>
      <c r="I493" s="165"/>
      <c r="J493" s="100"/>
      <c r="K493" s="165"/>
    </row>
    <row r="494" spans="1:11" x14ac:dyDescent="0.2">
      <c r="A494" s="73"/>
      <c r="B494" s="164"/>
      <c r="C494" s="164"/>
      <c r="D494" s="168"/>
      <c r="E494" s="168"/>
      <c r="F494" s="168"/>
      <c r="G494" s="168"/>
      <c r="H494" s="168"/>
      <c r="I494" s="166"/>
      <c r="J494" s="100"/>
      <c r="K494" s="166"/>
    </row>
    <row r="495" spans="1:11" x14ac:dyDescent="0.2">
      <c r="A495" s="73"/>
      <c r="B495" s="163"/>
      <c r="C495" s="163"/>
      <c r="D495" s="167"/>
      <c r="E495" s="167"/>
      <c r="F495" s="167"/>
      <c r="G495" s="167"/>
      <c r="H495" s="167"/>
      <c r="I495" s="165"/>
      <c r="J495" s="100"/>
      <c r="K495" s="165"/>
    </row>
    <row r="496" spans="1:11" x14ac:dyDescent="0.2">
      <c r="A496" s="73"/>
      <c r="B496" s="164"/>
      <c r="C496" s="164"/>
      <c r="D496" s="168"/>
      <c r="E496" s="168"/>
      <c r="F496" s="168"/>
      <c r="G496" s="168"/>
      <c r="H496" s="168"/>
      <c r="I496" s="166"/>
      <c r="J496" s="100"/>
      <c r="K496" s="166"/>
    </row>
    <row r="497" spans="1:11" x14ac:dyDescent="0.2">
      <c r="A497" s="73"/>
      <c r="B497" s="163"/>
      <c r="C497" s="163"/>
      <c r="D497" s="167"/>
      <c r="E497" s="167"/>
      <c r="F497" s="167"/>
      <c r="G497" s="167"/>
      <c r="H497" s="167"/>
      <c r="I497" s="165"/>
      <c r="J497" s="100"/>
      <c r="K497" s="165"/>
    </row>
    <row r="498" spans="1:11" x14ac:dyDescent="0.2">
      <c r="A498" s="73"/>
      <c r="B498" s="164"/>
      <c r="C498" s="164"/>
      <c r="D498" s="168"/>
      <c r="E498" s="168"/>
      <c r="F498" s="168"/>
      <c r="G498" s="168"/>
      <c r="H498" s="168"/>
      <c r="I498" s="166"/>
      <c r="J498" s="100"/>
      <c r="K498" s="166"/>
    </row>
    <row r="499" spans="1:11" x14ac:dyDescent="0.2">
      <c r="A499" s="73"/>
      <c r="B499" s="163"/>
      <c r="C499" s="163"/>
      <c r="D499" s="167"/>
      <c r="E499" s="167"/>
      <c r="F499" s="167"/>
      <c r="G499" s="167"/>
      <c r="H499" s="167"/>
      <c r="I499" s="165"/>
      <c r="J499" s="100"/>
      <c r="K499" s="165"/>
    </row>
    <row r="500" spans="1:11" x14ac:dyDescent="0.2">
      <c r="A500" s="73"/>
      <c r="B500" s="164"/>
      <c r="C500" s="164"/>
      <c r="D500" s="168"/>
      <c r="E500" s="168"/>
      <c r="F500" s="168"/>
      <c r="G500" s="168"/>
      <c r="H500" s="168"/>
      <c r="I500" s="166"/>
      <c r="J500" s="100"/>
      <c r="K500" s="166"/>
    </row>
    <row r="501" spans="1:11" x14ac:dyDescent="0.2">
      <c r="A501" s="73"/>
      <c r="B501" s="163"/>
      <c r="C501" s="163"/>
      <c r="D501" s="167"/>
      <c r="E501" s="167"/>
      <c r="F501" s="167"/>
      <c r="G501" s="167"/>
      <c r="H501" s="167"/>
      <c r="I501" s="165"/>
      <c r="J501" s="100"/>
      <c r="K501" s="165"/>
    </row>
    <row r="502" spans="1:11" x14ac:dyDescent="0.2">
      <c r="A502" s="73"/>
      <c r="B502" s="164"/>
      <c r="C502" s="164"/>
      <c r="D502" s="168"/>
      <c r="E502" s="168"/>
      <c r="F502" s="168"/>
      <c r="G502" s="168"/>
      <c r="H502" s="168"/>
      <c r="I502" s="166"/>
      <c r="J502" s="100"/>
      <c r="K502" s="166"/>
    </row>
    <row r="503" spans="1:11" x14ac:dyDescent="0.2">
      <c r="A503" s="73"/>
      <c r="B503" s="163"/>
      <c r="C503" s="163"/>
      <c r="D503" s="167"/>
      <c r="E503" s="167"/>
      <c r="F503" s="167"/>
      <c r="G503" s="167"/>
      <c r="H503" s="167"/>
      <c r="I503" s="165"/>
      <c r="J503" s="100"/>
      <c r="K503" s="165"/>
    </row>
    <row r="504" spans="1:11" x14ac:dyDescent="0.2">
      <c r="A504" s="73"/>
      <c r="B504" s="164"/>
      <c r="C504" s="164"/>
      <c r="D504" s="168"/>
      <c r="E504" s="168"/>
      <c r="F504" s="168"/>
      <c r="G504" s="168"/>
      <c r="H504" s="168"/>
      <c r="I504" s="166"/>
      <c r="J504" s="100"/>
      <c r="K504" s="166"/>
    </row>
    <row r="505" spans="1:11" x14ac:dyDescent="0.2">
      <c r="A505" s="73"/>
      <c r="B505" s="163"/>
      <c r="C505" s="163"/>
      <c r="D505" s="167"/>
      <c r="E505" s="167"/>
      <c r="F505" s="167"/>
      <c r="G505" s="167"/>
      <c r="H505" s="167"/>
      <c r="I505" s="165"/>
      <c r="J505" s="100"/>
      <c r="K505" s="165"/>
    </row>
    <row r="506" spans="1:11" x14ac:dyDescent="0.2">
      <c r="A506" s="73"/>
      <c r="B506" s="164"/>
      <c r="C506" s="164"/>
      <c r="D506" s="168"/>
      <c r="E506" s="168"/>
      <c r="F506" s="168"/>
      <c r="G506" s="168"/>
      <c r="H506" s="168"/>
      <c r="I506" s="166"/>
      <c r="J506" s="100"/>
      <c r="K506" s="166"/>
    </row>
    <row r="507" spans="1:11" x14ac:dyDescent="0.2">
      <c r="A507" s="73"/>
      <c r="B507" s="163"/>
      <c r="C507" s="163"/>
      <c r="D507" s="167"/>
      <c r="E507" s="167"/>
      <c r="F507" s="167"/>
      <c r="G507" s="167"/>
      <c r="H507" s="167"/>
      <c r="I507" s="165"/>
      <c r="J507" s="100"/>
      <c r="K507" s="165"/>
    </row>
    <row r="508" spans="1:11" x14ac:dyDescent="0.2">
      <c r="A508" s="73"/>
      <c r="B508" s="164"/>
      <c r="C508" s="164"/>
      <c r="D508" s="168"/>
      <c r="E508" s="168"/>
      <c r="F508" s="168"/>
      <c r="G508" s="168"/>
      <c r="H508" s="168"/>
      <c r="I508" s="166"/>
      <c r="J508" s="100"/>
      <c r="K508" s="166"/>
    </row>
    <row r="509" spans="1:11" x14ac:dyDescent="0.2">
      <c r="A509" s="73"/>
      <c r="B509" s="163"/>
      <c r="C509" s="163"/>
      <c r="D509" s="167"/>
      <c r="E509" s="167"/>
      <c r="F509" s="167"/>
      <c r="G509" s="167"/>
      <c r="H509" s="167"/>
      <c r="I509" s="165"/>
      <c r="J509" s="100"/>
      <c r="K509" s="165"/>
    </row>
    <row r="510" spans="1:11" x14ac:dyDescent="0.2">
      <c r="A510" s="73"/>
      <c r="B510" s="164"/>
      <c r="C510" s="164"/>
      <c r="D510" s="168"/>
      <c r="E510" s="168"/>
      <c r="F510" s="168"/>
      <c r="G510" s="168"/>
      <c r="H510" s="168"/>
      <c r="I510" s="166"/>
      <c r="J510" s="100"/>
      <c r="K510" s="166"/>
    </row>
    <row r="511" spans="1:11" x14ac:dyDescent="0.2">
      <c r="A511" s="73"/>
      <c r="B511" s="163"/>
      <c r="C511" s="163"/>
      <c r="D511" s="167"/>
      <c r="E511" s="167"/>
      <c r="F511" s="167"/>
      <c r="G511" s="167"/>
      <c r="H511" s="167"/>
      <c r="I511" s="165"/>
      <c r="J511" s="100"/>
      <c r="K511" s="165"/>
    </row>
    <row r="512" spans="1:11" x14ac:dyDescent="0.2">
      <c r="A512" s="73"/>
      <c r="B512" s="164"/>
      <c r="C512" s="164"/>
      <c r="D512" s="168"/>
      <c r="E512" s="168"/>
      <c r="F512" s="168"/>
      <c r="G512" s="168"/>
      <c r="H512" s="168"/>
      <c r="I512" s="166"/>
      <c r="J512" s="100"/>
      <c r="K512" s="166"/>
    </row>
    <row r="513" spans="1:11" x14ac:dyDescent="0.2">
      <c r="A513" s="73"/>
      <c r="B513" s="163"/>
      <c r="C513" s="163"/>
      <c r="D513" s="167"/>
      <c r="E513" s="167"/>
      <c r="F513" s="167"/>
      <c r="G513" s="167"/>
      <c r="H513" s="167"/>
      <c r="I513" s="165"/>
      <c r="J513" s="100"/>
      <c r="K513" s="165"/>
    </row>
    <row r="514" spans="1:11" x14ac:dyDescent="0.2">
      <c r="A514" s="73"/>
      <c r="B514" s="164"/>
      <c r="C514" s="164"/>
      <c r="D514" s="168"/>
      <c r="E514" s="168"/>
      <c r="F514" s="168"/>
      <c r="G514" s="168"/>
      <c r="H514" s="168"/>
      <c r="I514" s="166"/>
      <c r="J514" s="100"/>
      <c r="K514" s="166"/>
    </row>
    <row r="515" spans="1:11" x14ac:dyDescent="0.2">
      <c r="A515" s="73"/>
      <c r="B515" s="163"/>
      <c r="C515" s="163"/>
      <c r="D515" s="167"/>
      <c r="E515" s="167"/>
      <c r="F515" s="167"/>
      <c r="G515" s="167"/>
      <c r="H515" s="167"/>
      <c r="I515" s="165"/>
      <c r="J515" s="100"/>
      <c r="K515" s="165"/>
    </row>
    <row r="516" spans="1:11" x14ac:dyDescent="0.2">
      <c r="A516" s="73"/>
      <c r="B516" s="164"/>
      <c r="C516" s="164"/>
      <c r="D516" s="168"/>
      <c r="E516" s="168"/>
      <c r="F516" s="168"/>
      <c r="G516" s="168"/>
      <c r="H516" s="168"/>
      <c r="I516" s="166"/>
      <c r="J516" s="100"/>
      <c r="K516" s="166"/>
    </row>
    <row r="517" spans="1:11" x14ac:dyDescent="0.2">
      <c r="A517" s="73"/>
      <c r="B517" s="163"/>
      <c r="C517" s="163"/>
      <c r="D517" s="167"/>
      <c r="E517" s="167"/>
      <c r="F517" s="167"/>
      <c r="G517" s="167"/>
      <c r="H517" s="167"/>
      <c r="I517" s="165"/>
      <c r="J517" s="100"/>
      <c r="K517" s="165"/>
    </row>
    <row r="518" spans="1:11" x14ac:dyDescent="0.2">
      <c r="A518" s="73"/>
      <c r="B518" s="164"/>
      <c r="C518" s="164"/>
      <c r="D518" s="168"/>
      <c r="E518" s="168"/>
      <c r="F518" s="168"/>
      <c r="G518" s="168"/>
      <c r="H518" s="168"/>
      <c r="I518" s="166"/>
      <c r="J518" s="100"/>
      <c r="K518" s="166"/>
    </row>
    <row r="519" spans="1:11" x14ac:dyDescent="0.2">
      <c r="A519" s="73"/>
      <c r="B519" s="163"/>
      <c r="C519" s="163"/>
      <c r="D519" s="167"/>
      <c r="E519" s="167"/>
      <c r="F519" s="167"/>
      <c r="G519" s="167"/>
      <c r="H519" s="167"/>
      <c r="I519" s="165"/>
      <c r="J519" s="100"/>
      <c r="K519" s="165"/>
    </row>
    <row r="520" spans="1:11" x14ac:dyDescent="0.2">
      <c r="A520" s="73"/>
      <c r="B520" s="164"/>
      <c r="C520" s="164"/>
      <c r="D520" s="168"/>
      <c r="E520" s="168"/>
      <c r="F520" s="168"/>
      <c r="G520" s="168"/>
      <c r="H520" s="168"/>
      <c r="I520" s="166"/>
      <c r="J520" s="100"/>
      <c r="K520" s="166"/>
    </row>
    <row r="521" spans="1:11" x14ac:dyDescent="0.2">
      <c r="A521" s="73"/>
      <c r="B521" s="163"/>
      <c r="C521" s="163"/>
      <c r="D521" s="167"/>
      <c r="E521" s="167"/>
      <c r="F521" s="167"/>
      <c r="G521" s="167"/>
      <c r="H521" s="167"/>
      <c r="I521" s="165"/>
      <c r="J521" s="100"/>
      <c r="K521" s="165"/>
    </row>
    <row r="522" spans="1:11" x14ac:dyDescent="0.2">
      <c r="A522" s="73"/>
      <c r="B522" s="164"/>
      <c r="C522" s="164"/>
      <c r="D522" s="168"/>
      <c r="E522" s="168"/>
      <c r="F522" s="168"/>
      <c r="G522" s="168"/>
      <c r="H522" s="168"/>
      <c r="I522" s="166"/>
      <c r="J522" s="100"/>
      <c r="K522" s="166"/>
    </row>
    <row r="523" spans="1:11" x14ac:dyDescent="0.2">
      <c r="A523" s="73"/>
      <c r="B523" s="163"/>
      <c r="C523" s="163"/>
      <c r="D523" s="167"/>
      <c r="E523" s="167"/>
      <c r="F523" s="167"/>
      <c r="G523" s="167"/>
      <c r="H523" s="167"/>
      <c r="I523" s="165"/>
      <c r="J523" s="100"/>
      <c r="K523" s="165"/>
    </row>
    <row r="524" spans="1:11" x14ac:dyDescent="0.2">
      <c r="A524" s="73"/>
      <c r="B524" s="164"/>
      <c r="C524" s="164"/>
      <c r="D524" s="168"/>
      <c r="E524" s="168"/>
      <c r="F524" s="168"/>
      <c r="G524" s="168"/>
      <c r="H524" s="168"/>
      <c r="I524" s="166"/>
      <c r="J524" s="100"/>
      <c r="K524" s="166"/>
    </row>
    <row r="525" spans="1:11" x14ac:dyDescent="0.2">
      <c r="A525" s="73"/>
      <c r="B525" s="163"/>
      <c r="C525" s="163"/>
      <c r="D525" s="167"/>
      <c r="E525" s="167"/>
      <c r="F525" s="167"/>
      <c r="G525" s="167"/>
      <c r="H525" s="167"/>
      <c r="I525" s="165"/>
      <c r="J525" s="100"/>
      <c r="K525" s="165"/>
    </row>
    <row r="526" spans="1:11" x14ac:dyDescent="0.2">
      <c r="A526" s="73"/>
      <c r="B526" s="164"/>
      <c r="C526" s="164"/>
      <c r="D526" s="168"/>
      <c r="E526" s="168"/>
      <c r="F526" s="168"/>
      <c r="G526" s="168"/>
      <c r="H526" s="168"/>
      <c r="I526" s="166"/>
      <c r="J526" s="100"/>
      <c r="K526" s="166"/>
    </row>
    <row r="527" spans="1:11" x14ac:dyDescent="0.2">
      <c r="A527" s="73"/>
      <c r="B527" s="163"/>
      <c r="C527" s="163"/>
      <c r="D527" s="167"/>
      <c r="E527" s="167"/>
      <c r="F527" s="167"/>
      <c r="G527" s="167"/>
      <c r="H527" s="167"/>
      <c r="I527" s="165"/>
      <c r="J527" s="100"/>
      <c r="K527" s="165"/>
    </row>
    <row r="528" spans="1:11" x14ac:dyDescent="0.2">
      <c r="A528" s="73"/>
      <c r="B528" s="164"/>
      <c r="C528" s="164"/>
      <c r="D528" s="168"/>
      <c r="E528" s="168"/>
      <c r="F528" s="168"/>
      <c r="G528" s="168"/>
      <c r="H528" s="168"/>
      <c r="I528" s="166"/>
      <c r="J528" s="100"/>
      <c r="K528" s="166"/>
    </row>
    <row r="529" spans="1:11" x14ac:dyDescent="0.2">
      <c r="A529" s="73"/>
      <c r="B529" s="163"/>
      <c r="C529" s="163"/>
      <c r="D529" s="167"/>
      <c r="E529" s="167"/>
      <c r="F529" s="167"/>
      <c r="G529" s="167"/>
      <c r="H529" s="167"/>
      <c r="I529" s="165"/>
      <c r="J529" s="100"/>
      <c r="K529" s="165"/>
    </row>
    <row r="530" spans="1:11" x14ac:dyDescent="0.2">
      <c r="A530" s="73"/>
      <c r="B530" s="164"/>
      <c r="C530" s="164"/>
      <c r="D530" s="168"/>
      <c r="E530" s="168"/>
      <c r="F530" s="168"/>
      <c r="G530" s="168"/>
      <c r="H530" s="168"/>
      <c r="I530" s="166"/>
      <c r="J530" s="100"/>
      <c r="K530" s="166"/>
    </row>
    <row r="531" spans="1:11" x14ac:dyDescent="0.2">
      <c r="A531" s="73"/>
      <c r="B531" s="163"/>
      <c r="C531" s="163"/>
      <c r="D531" s="167"/>
      <c r="E531" s="167"/>
      <c r="F531" s="167"/>
      <c r="G531" s="167"/>
      <c r="H531" s="167"/>
      <c r="I531" s="165"/>
      <c r="J531" s="100"/>
      <c r="K531" s="165"/>
    </row>
    <row r="532" spans="1:11" x14ac:dyDescent="0.2">
      <c r="A532" s="73"/>
      <c r="B532" s="164"/>
      <c r="C532" s="164"/>
      <c r="D532" s="168"/>
      <c r="E532" s="168"/>
      <c r="F532" s="168"/>
      <c r="G532" s="168"/>
      <c r="H532" s="168"/>
      <c r="I532" s="166"/>
      <c r="J532" s="100"/>
      <c r="K532" s="166"/>
    </row>
    <row r="533" spans="1:11" x14ac:dyDescent="0.2">
      <c r="A533" s="73"/>
      <c r="B533" s="163"/>
      <c r="C533" s="163"/>
      <c r="D533" s="167"/>
      <c r="E533" s="167"/>
      <c r="F533" s="167"/>
      <c r="G533" s="167"/>
      <c r="H533" s="167"/>
      <c r="I533" s="165"/>
      <c r="J533" s="100"/>
      <c r="K533" s="165"/>
    </row>
    <row r="534" spans="1:11" x14ac:dyDescent="0.2">
      <c r="A534" s="73"/>
      <c r="B534" s="164"/>
      <c r="C534" s="164"/>
      <c r="D534" s="168"/>
      <c r="E534" s="168"/>
      <c r="F534" s="168"/>
      <c r="G534" s="168"/>
      <c r="H534" s="168"/>
      <c r="I534" s="166"/>
      <c r="J534" s="100"/>
      <c r="K534" s="166"/>
    </row>
    <row r="535" spans="1:11" x14ac:dyDescent="0.2">
      <c r="A535" s="73"/>
      <c r="B535" s="163"/>
      <c r="C535" s="163"/>
      <c r="D535" s="167"/>
      <c r="E535" s="167"/>
      <c r="F535" s="167"/>
      <c r="G535" s="167"/>
      <c r="H535" s="167"/>
      <c r="I535" s="165"/>
      <c r="J535" s="100"/>
      <c r="K535" s="165"/>
    </row>
    <row r="536" spans="1:11" x14ac:dyDescent="0.2">
      <c r="A536" s="73"/>
      <c r="B536" s="164"/>
      <c r="C536" s="164"/>
      <c r="D536" s="168"/>
      <c r="E536" s="168"/>
      <c r="F536" s="168"/>
      <c r="G536" s="168"/>
      <c r="H536" s="168"/>
      <c r="I536" s="166"/>
      <c r="J536" s="100"/>
      <c r="K536" s="166"/>
    </row>
    <row r="537" spans="1:11" x14ac:dyDescent="0.2">
      <c r="A537" s="73"/>
      <c r="B537" s="163"/>
      <c r="C537" s="163"/>
      <c r="D537" s="167"/>
      <c r="E537" s="167"/>
      <c r="F537" s="167"/>
      <c r="G537" s="167"/>
      <c r="H537" s="167"/>
      <c r="I537" s="165"/>
      <c r="J537" s="100"/>
      <c r="K537" s="165"/>
    </row>
    <row r="538" spans="1:11" x14ac:dyDescent="0.2">
      <c r="A538" s="73"/>
      <c r="B538" s="164"/>
      <c r="C538" s="164"/>
      <c r="D538" s="168"/>
      <c r="E538" s="168"/>
      <c r="F538" s="168"/>
      <c r="G538" s="168"/>
      <c r="H538" s="168"/>
      <c r="I538" s="166"/>
      <c r="J538" s="100"/>
      <c r="K538" s="166"/>
    </row>
    <row r="539" spans="1:11" x14ac:dyDescent="0.2">
      <c r="A539" s="73"/>
      <c r="B539" s="163"/>
      <c r="C539" s="163"/>
      <c r="D539" s="167"/>
      <c r="E539" s="167"/>
      <c r="F539" s="167"/>
      <c r="G539" s="167"/>
      <c r="H539" s="167"/>
      <c r="I539" s="165"/>
      <c r="J539" s="100"/>
      <c r="K539" s="165"/>
    </row>
    <row r="540" spans="1:11" x14ac:dyDescent="0.2">
      <c r="A540" s="73"/>
      <c r="B540" s="164"/>
      <c r="C540" s="164"/>
      <c r="D540" s="168"/>
      <c r="E540" s="168"/>
      <c r="F540" s="168"/>
      <c r="G540" s="168"/>
      <c r="H540" s="168"/>
      <c r="I540" s="166"/>
      <c r="J540" s="100"/>
      <c r="K540" s="166"/>
    </row>
    <row r="541" spans="1:11" x14ac:dyDescent="0.2">
      <c r="A541" s="73"/>
      <c r="B541" s="163"/>
      <c r="C541" s="163"/>
      <c r="D541" s="167"/>
      <c r="E541" s="167"/>
      <c r="F541" s="167"/>
      <c r="G541" s="167"/>
      <c r="H541" s="167"/>
      <c r="I541" s="165"/>
      <c r="J541" s="100"/>
      <c r="K541" s="165"/>
    </row>
    <row r="542" spans="1:11" x14ac:dyDescent="0.2">
      <c r="A542" s="73"/>
      <c r="B542" s="164"/>
      <c r="C542" s="164"/>
      <c r="D542" s="168"/>
      <c r="E542" s="168"/>
      <c r="F542" s="168"/>
      <c r="G542" s="168"/>
      <c r="H542" s="168"/>
      <c r="I542" s="166"/>
      <c r="J542" s="100"/>
      <c r="K542" s="166"/>
    </row>
    <row r="543" spans="1:11" x14ac:dyDescent="0.2">
      <c r="A543" s="73"/>
      <c r="B543" s="163"/>
      <c r="C543" s="163"/>
      <c r="D543" s="167"/>
      <c r="E543" s="167"/>
      <c r="F543" s="167"/>
      <c r="G543" s="167"/>
      <c r="H543" s="167"/>
      <c r="I543" s="165"/>
      <c r="J543" s="100"/>
      <c r="K543" s="165"/>
    </row>
    <row r="544" spans="1:11" x14ac:dyDescent="0.2">
      <c r="A544" s="73"/>
      <c r="B544" s="164"/>
      <c r="C544" s="164"/>
      <c r="D544" s="168"/>
      <c r="E544" s="168"/>
      <c r="F544" s="168"/>
      <c r="G544" s="168"/>
      <c r="H544" s="168"/>
      <c r="I544" s="166"/>
      <c r="J544" s="100"/>
      <c r="K544" s="166"/>
    </row>
    <row r="545" spans="1:11" x14ac:dyDescent="0.2">
      <c r="A545" s="73"/>
      <c r="B545" s="163"/>
      <c r="C545" s="163"/>
      <c r="D545" s="167"/>
      <c r="E545" s="167"/>
      <c r="F545" s="167"/>
      <c r="G545" s="167"/>
      <c r="H545" s="167"/>
      <c r="I545" s="165"/>
      <c r="J545" s="100"/>
      <c r="K545" s="165"/>
    </row>
    <row r="546" spans="1:11" x14ac:dyDescent="0.2">
      <c r="A546" s="73"/>
      <c r="B546" s="164"/>
      <c r="C546" s="164"/>
      <c r="D546" s="168"/>
      <c r="E546" s="168"/>
      <c r="F546" s="168"/>
      <c r="G546" s="168"/>
      <c r="H546" s="168"/>
      <c r="I546" s="166"/>
      <c r="J546" s="100"/>
      <c r="K546" s="166"/>
    </row>
    <row r="547" spans="1:11" x14ac:dyDescent="0.2">
      <c r="A547" s="73"/>
      <c r="B547" s="163"/>
      <c r="C547" s="163"/>
      <c r="D547" s="167"/>
      <c r="E547" s="167"/>
      <c r="F547" s="167"/>
      <c r="G547" s="167"/>
      <c r="H547" s="167"/>
      <c r="I547" s="165"/>
      <c r="J547" s="100"/>
      <c r="K547" s="165"/>
    </row>
    <row r="548" spans="1:11" x14ac:dyDescent="0.2">
      <c r="A548" s="73"/>
      <c r="B548" s="164"/>
      <c r="C548" s="164"/>
      <c r="D548" s="168"/>
      <c r="E548" s="168"/>
      <c r="F548" s="168"/>
      <c r="G548" s="168"/>
      <c r="H548" s="168"/>
      <c r="I548" s="166"/>
      <c r="J548" s="100"/>
      <c r="K548" s="166"/>
    </row>
    <row r="549" spans="1:11" x14ac:dyDescent="0.2">
      <c r="A549" s="73"/>
      <c r="B549" s="163"/>
      <c r="C549" s="163"/>
      <c r="D549" s="167"/>
      <c r="E549" s="167"/>
      <c r="F549" s="167"/>
      <c r="G549" s="167"/>
      <c r="H549" s="167"/>
      <c r="I549" s="165"/>
      <c r="J549" s="100"/>
      <c r="K549" s="165"/>
    </row>
    <row r="550" spans="1:11" x14ac:dyDescent="0.2">
      <c r="A550" s="73"/>
      <c r="B550" s="164"/>
      <c r="C550" s="164"/>
      <c r="D550" s="168"/>
      <c r="E550" s="168"/>
      <c r="F550" s="168"/>
      <c r="G550" s="168"/>
      <c r="H550" s="168"/>
      <c r="I550" s="166"/>
      <c r="J550" s="100"/>
      <c r="K550" s="166"/>
    </row>
    <row r="551" spans="1:11" x14ac:dyDescent="0.2">
      <c r="A551" s="73"/>
      <c r="B551" s="163"/>
      <c r="C551" s="163"/>
      <c r="D551" s="167"/>
      <c r="E551" s="167"/>
      <c r="F551" s="167"/>
      <c r="G551" s="167"/>
      <c r="H551" s="167"/>
      <c r="I551" s="165"/>
      <c r="J551" s="100"/>
      <c r="K551" s="165"/>
    </row>
    <row r="552" spans="1:11" x14ac:dyDescent="0.2">
      <c r="A552" s="73"/>
      <c r="B552" s="164"/>
      <c r="C552" s="164"/>
      <c r="D552" s="168"/>
      <c r="E552" s="168"/>
      <c r="F552" s="168"/>
      <c r="G552" s="168"/>
      <c r="H552" s="168"/>
      <c r="I552" s="166"/>
      <c r="J552" s="100"/>
      <c r="K552" s="166"/>
    </row>
    <row r="553" spans="1:11" x14ac:dyDescent="0.2">
      <c r="A553" s="73"/>
      <c r="B553" s="163"/>
      <c r="C553" s="163"/>
      <c r="D553" s="167"/>
      <c r="E553" s="167"/>
      <c r="F553" s="167"/>
      <c r="G553" s="167"/>
      <c r="H553" s="167"/>
      <c r="I553" s="165"/>
      <c r="J553" s="100"/>
      <c r="K553" s="165"/>
    </row>
    <row r="554" spans="1:11" x14ac:dyDescent="0.2">
      <c r="A554" s="73"/>
      <c r="B554" s="164"/>
      <c r="C554" s="164"/>
      <c r="D554" s="168"/>
      <c r="E554" s="168"/>
      <c r="F554" s="168"/>
      <c r="G554" s="168"/>
      <c r="H554" s="168"/>
      <c r="I554" s="166"/>
      <c r="J554" s="100"/>
      <c r="K554" s="166"/>
    </row>
    <row r="555" spans="1:11" x14ac:dyDescent="0.2">
      <c r="A555" s="73"/>
      <c r="B555" s="163"/>
      <c r="C555" s="163"/>
      <c r="D555" s="167"/>
      <c r="E555" s="167"/>
      <c r="F555" s="167"/>
      <c r="G555" s="167"/>
      <c r="H555" s="167"/>
      <c r="I555" s="165"/>
      <c r="J555" s="100"/>
      <c r="K555" s="165"/>
    </row>
    <row r="556" spans="1:11" x14ac:dyDescent="0.2">
      <c r="A556" s="73"/>
      <c r="B556" s="164"/>
      <c r="C556" s="164"/>
      <c r="D556" s="168"/>
      <c r="E556" s="168"/>
      <c r="F556" s="168"/>
      <c r="G556" s="168"/>
      <c r="H556" s="168"/>
      <c r="I556" s="166"/>
      <c r="J556" s="100"/>
      <c r="K556" s="166"/>
    </row>
    <row r="557" spans="1:11" x14ac:dyDescent="0.2">
      <c r="A557" s="73"/>
      <c r="B557" s="163"/>
      <c r="C557" s="163"/>
      <c r="D557" s="167"/>
      <c r="E557" s="167"/>
      <c r="F557" s="167"/>
      <c r="G557" s="167"/>
      <c r="H557" s="167"/>
      <c r="I557" s="165"/>
      <c r="J557" s="100"/>
      <c r="K557" s="165"/>
    </row>
    <row r="558" spans="1:11" x14ac:dyDescent="0.2">
      <c r="A558" s="73"/>
      <c r="B558" s="164"/>
      <c r="C558" s="164"/>
      <c r="D558" s="168"/>
      <c r="E558" s="168"/>
      <c r="F558" s="168"/>
      <c r="G558" s="168"/>
      <c r="H558" s="168"/>
      <c r="I558" s="166"/>
      <c r="J558" s="100"/>
      <c r="K558" s="166"/>
    </row>
    <row r="559" spans="1:11" x14ac:dyDescent="0.2">
      <c r="A559" s="73"/>
      <c r="B559" s="163"/>
      <c r="C559" s="163"/>
      <c r="D559" s="167"/>
      <c r="E559" s="167"/>
      <c r="F559" s="167"/>
      <c r="G559" s="167"/>
      <c r="H559" s="167"/>
      <c r="I559" s="165"/>
      <c r="J559" s="100"/>
      <c r="K559" s="165"/>
    </row>
    <row r="560" spans="1:11" x14ac:dyDescent="0.2">
      <c r="A560" s="73"/>
      <c r="B560" s="164"/>
      <c r="C560" s="164"/>
      <c r="D560" s="168"/>
      <c r="E560" s="168"/>
      <c r="F560" s="168"/>
      <c r="G560" s="168"/>
      <c r="H560" s="168"/>
      <c r="I560" s="166"/>
      <c r="J560" s="100"/>
      <c r="K560" s="166"/>
    </row>
    <row r="561" spans="1:11" x14ac:dyDescent="0.2">
      <c r="A561" s="73"/>
      <c r="B561" s="163"/>
      <c r="C561" s="163"/>
      <c r="D561" s="167"/>
      <c r="E561" s="167"/>
      <c r="F561" s="167"/>
      <c r="G561" s="167"/>
      <c r="H561" s="167"/>
      <c r="I561" s="165"/>
      <c r="J561" s="100"/>
      <c r="K561" s="165"/>
    </row>
    <row r="562" spans="1:11" x14ac:dyDescent="0.2">
      <c r="A562" s="73"/>
      <c r="B562" s="164"/>
      <c r="C562" s="164"/>
      <c r="D562" s="168"/>
      <c r="E562" s="168"/>
      <c r="F562" s="168"/>
      <c r="G562" s="168"/>
      <c r="H562" s="168"/>
      <c r="I562" s="166"/>
      <c r="J562" s="100"/>
      <c r="K562" s="166"/>
    </row>
    <row r="563" spans="1:11" x14ac:dyDescent="0.2">
      <c r="A563" s="73"/>
      <c r="B563" s="163"/>
      <c r="C563" s="163"/>
      <c r="D563" s="167"/>
      <c r="E563" s="167"/>
      <c r="F563" s="167"/>
      <c r="G563" s="167"/>
      <c r="H563" s="167"/>
      <c r="I563" s="165"/>
      <c r="J563" s="100"/>
      <c r="K563" s="165"/>
    </row>
    <row r="564" spans="1:11" x14ac:dyDescent="0.2">
      <c r="A564" s="73"/>
      <c r="B564" s="164"/>
      <c r="C564" s="164"/>
      <c r="D564" s="168"/>
      <c r="E564" s="168"/>
      <c r="F564" s="168"/>
      <c r="G564" s="168"/>
      <c r="H564" s="168"/>
      <c r="I564" s="166"/>
      <c r="J564" s="100"/>
      <c r="K564" s="166"/>
    </row>
    <row r="565" spans="1:11" x14ac:dyDescent="0.2">
      <c r="A565" s="73"/>
      <c r="B565" s="163"/>
      <c r="C565" s="163"/>
      <c r="D565" s="167"/>
      <c r="E565" s="167"/>
      <c r="F565" s="167"/>
      <c r="G565" s="167"/>
      <c r="H565" s="167"/>
      <c r="I565" s="165"/>
      <c r="J565" s="100"/>
      <c r="K565" s="165"/>
    </row>
    <row r="566" spans="1:11" x14ac:dyDescent="0.2">
      <c r="A566" s="73"/>
      <c r="B566" s="164"/>
      <c r="C566" s="164"/>
      <c r="D566" s="168"/>
      <c r="E566" s="168"/>
      <c r="F566" s="168"/>
      <c r="G566" s="168"/>
      <c r="H566" s="168"/>
      <c r="I566" s="166"/>
      <c r="J566" s="100"/>
      <c r="K566" s="166"/>
    </row>
    <row r="567" spans="1:11" x14ac:dyDescent="0.2">
      <c r="A567" s="73"/>
      <c r="B567" s="163"/>
      <c r="C567" s="163"/>
      <c r="D567" s="167"/>
      <c r="E567" s="167"/>
      <c r="F567" s="167"/>
      <c r="G567" s="167"/>
      <c r="H567" s="167"/>
      <c r="I567" s="165"/>
      <c r="J567" s="100"/>
      <c r="K567" s="165"/>
    </row>
    <row r="568" spans="1:11" x14ac:dyDescent="0.2">
      <c r="A568" s="73"/>
      <c r="B568" s="164"/>
      <c r="C568" s="164"/>
      <c r="D568" s="168"/>
      <c r="E568" s="168"/>
      <c r="F568" s="168"/>
      <c r="G568" s="168"/>
      <c r="H568" s="168"/>
      <c r="I568" s="166"/>
      <c r="J568" s="100"/>
      <c r="K568" s="166"/>
    </row>
    <row r="569" spans="1:11" x14ac:dyDescent="0.2">
      <c r="A569" s="73"/>
      <c r="B569" s="163"/>
      <c r="C569" s="163"/>
      <c r="D569" s="167"/>
      <c r="E569" s="167"/>
      <c r="F569" s="167"/>
      <c r="G569" s="167"/>
      <c r="H569" s="167"/>
      <c r="I569" s="165"/>
      <c r="J569" s="100"/>
      <c r="K569" s="165"/>
    </row>
    <row r="570" spans="1:11" x14ac:dyDescent="0.2">
      <c r="A570" s="73"/>
      <c r="B570" s="164"/>
      <c r="C570" s="164"/>
      <c r="D570" s="168"/>
      <c r="E570" s="168"/>
      <c r="F570" s="168"/>
      <c r="G570" s="168"/>
      <c r="H570" s="168"/>
      <c r="I570" s="166"/>
      <c r="J570" s="100"/>
      <c r="K570" s="166"/>
    </row>
    <row r="571" spans="1:11" x14ac:dyDescent="0.2">
      <c r="A571" s="73"/>
      <c r="B571" s="163"/>
      <c r="C571" s="163"/>
      <c r="D571" s="167"/>
      <c r="E571" s="167"/>
      <c r="F571" s="167"/>
      <c r="G571" s="167"/>
      <c r="H571" s="167"/>
      <c r="I571" s="165"/>
      <c r="J571" s="100"/>
      <c r="K571" s="165"/>
    </row>
    <row r="572" spans="1:11" x14ac:dyDescent="0.2">
      <c r="A572" s="73"/>
      <c r="B572" s="164"/>
      <c r="C572" s="164"/>
      <c r="D572" s="168"/>
      <c r="E572" s="168"/>
      <c r="F572" s="168"/>
      <c r="G572" s="168"/>
      <c r="H572" s="168"/>
      <c r="I572" s="166"/>
      <c r="J572" s="100"/>
      <c r="K572" s="166"/>
    </row>
    <row r="573" spans="1:11" x14ac:dyDescent="0.2">
      <c r="A573" s="73"/>
      <c r="B573" s="163"/>
      <c r="C573" s="163"/>
      <c r="D573" s="167"/>
      <c r="E573" s="167"/>
      <c r="F573" s="167"/>
      <c r="G573" s="167"/>
      <c r="H573" s="167"/>
      <c r="I573" s="165"/>
      <c r="J573" s="100"/>
      <c r="K573" s="165"/>
    </row>
    <row r="574" spans="1:11" x14ac:dyDescent="0.2">
      <c r="A574" s="73"/>
      <c r="B574" s="164"/>
      <c r="C574" s="164"/>
      <c r="D574" s="168"/>
      <c r="E574" s="168"/>
      <c r="F574" s="168"/>
      <c r="G574" s="168"/>
      <c r="H574" s="168"/>
      <c r="I574" s="166"/>
      <c r="J574" s="100"/>
      <c r="K574" s="166"/>
    </row>
    <row r="575" spans="1:11" x14ac:dyDescent="0.2">
      <c r="A575" s="73"/>
      <c r="B575" s="163"/>
      <c r="C575" s="163"/>
      <c r="D575" s="167"/>
      <c r="E575" s="167"/>
      <c r="F575" s="167"/>
      <c r="G575" s="167"/>
      <c r="H575" s="167"/>
      <c r="I575" s="165"/>
      <c r="J575" s="100"/>
      <c r="K575" s="165"/>
    </row>
    <row r="576" spans="1:11" x14ac:dyDescent="0.2">
      <c r="A576" s="73"/>
      <c r="B576" s="164"/>
      <c r="C576" s="164"/>
      <c r="D576" s="168"/>
      <c r="E576" s="168"/>
      <c r="F576" s="168"/>
      <c r="G576" s="168"/>
      <c r="H576" s="168"/>
      <c r="I576" s="166"/>
      <c r="J576" s="100"/>
      <c r="K576" s="166"/>
    </row>
    <row r="577" spans="1:11" x14ac:dyDescent="0.2">
      <c r="A577" s="73"/>
      <c r="B577" s="163"/>
      <c r="C577" s="163"/>
      <c r="D577" s="167"/>
      <c r="E577" s="167"/>
      <c r="F577" s="167"/>
      <c r="G577" s="167"/>
      <c r="H577" s="167"/>
      <c r="I577" s="165"/>
      <c r="J577" s="100"/>
      <c r="K577" s="165"/>
    </row>
    <row r="578" spans="1:11" x14ac:dyDescent="0.2">
      <c r="A578" s="73"/>
      <c r="B578" s="164"/>
      <c r="C578" s="164"/>
      <c r="D578" s="168"/>
      <c r="E578" s="168"/>
      <c r="F578" s="168"/>
      <c r="G578" s="168"/>
      <c r="H578" s="168"/>
      <c r="I578" s="166"/>
      <c r="J578" s="100"/>
      <c r="K578" s="166"/>
    </row>
    <row r="579" spans="1:11" x14ac:dyDescent="0.2">
      <c r="A579" s="73"/>
      <c r="B579" s="163"/>
      <c r="C579" s="163"/>
      <c r="D579" s="167"/>
      <c r="E579" s="167"/>
      <c r="F579" s="167"/>
      <c r="G579" s="167"/>
      <c r="H579" s="167"/>
      <c r="I579" s="165"/>
      <c r="J579" s="100"/>
      <c r="K579" s="165"/>
    </row>
    <row r="580" spans="1:11" x14ac:dyDescent="0.2">
      <c r="A580" s="73"/>
      <c r="B580" s="164"/>
      <c r="C580" s="164"/>
      <c r="D580" s="168"/>
      <c r="E580" s="168"/>
      <c r="F580" s="168"/>
      <c r="G580" s="168"/>
      <c r="H580" s="168"/>
      <c r="I580" s="166"/>
      <c r="J580" s="100"/>
      <c r="K580" s="166"/>
    </row>
    <row r="581" spans="1:11" x14ac:dyDescent="0.2">
      <c r="A581" s="73"/>
      <c r="B581" s="163"/>
      <c r="C581" s="163"/>
      <c r="D581" s="167"/>
      <c r="E581" s="167"/>
      <c r="F581" s="167"/>
      <c r="G581" s="167"/>
      <c r="H581" s="167"/>
      <c r="I581" s="165"/>
      <c r="J581" s="100"/>
      <c r="K581" s="165"/>
    </row>
    <row r="582" spans="1:11" x14ac:dyDescent="0.2">
      <c r="A582" s="73"/>
      <c r="B582" s="164"/>
      <c r="C582" s="164"/>
      <c r="D582" s="168"/>
      <c r="E582" s="168"/>
      <c r="F582" s="168"/>
      <c r="G582" s="168"/>
      <c r="H582" s="168"/>
      <c r="I582" s="166"/>
      <c r="J582" s="100"/>
      <c r="K582" s="166"/>
    </row>
    <row r="583" spans="1:11" x14ac:dyDescent="0.2">
      <c r="A583" s="73"/>
      <c r="B583" s="163"/>
      <c r="C583" s="163"/>
      <c r="D583" s="167"/>
      <c r="E583" s="167"/>
      <c r="F583" s="167"/>
      <c r="G583" s="167"/>
      <c r="H583" s="167"/>
      <c r="I583" s="165"/>
      <c r="J583" s="100"/>
      <c r="K583" s="165"/>
    </row>
    <row r="584" spans="1:11" x14ac:dyDescent="0.2">
      <c r="A584" s="73"/>
      <c r="B584" s="164"/>
      <c r="C584" s="164"/>
      <c r="D584" s="168"/>
      <c r="E584" s="168"/>
      <c r="F584" s="168"/>
      <c r="G584" s="168"/>
      <c r="H584" s="168"/>
      <c r="I584" s="166"/>
      <c r="J584" s="100"/>
      <c r="K584" s="166"/>
    </row>
    <row r="585" spans="1:11" x14ac:dyDescent="0.2">
      <c r="A585" s="73"/>
      <c r="B585" s="163"/>
      <c r="C585" s="163"/>
      <c r="D585" s="167"/>
      <c r="E585" s="167"/>
      <c r="F585" s="167"/>
      <c r="G585" s="167"/>
      <c r="H585" s="167"/>
      <c r="I585" s="165"/>
      <c r="J585" s="100"/>
      <c r="K585" s="165"/>
    </row>
    <row r="586" spans="1:11" x14ac:dyDescent="0.2">
      <c r="A586" s="73"/>
      <c r="B586" s="164"/>
      <c r="C586" s="164"/>
      <c r="D586" s="168"/>
      <c r="E586" s="168"/>
      <c r="F586" s="168"/>
      <c r="G586" s="168"/>
      <c r="H586" s="168"/>
      <c r="I586" s="166"/>
      <c r="J586" s="100"/>
      <c r="K586" s="166"/>
    </row>
    <row r="587" spans="1:11" x14ac:dyDescent="0.2">
      <c r="A587" s="73"/>
      <c r="B587" s="163"/>
      <c r="C587" s="163"/>
      <c r="D587" s="167"/>
      <c r="E587" s="167"/>
      <c r="F587" s="167"/>
      <c r="G587" s="167"/>
      <c r="H587" s="167"/>
      <c r="I587" s="165"/>
      <c r="J587" s="100"/>
      <c r="K587" s="165"/>
    </row>
    <row r="588" spans="1:11" x14ac:dyDescent="0.2">
      <c r="A588" s="73"/>
      <c r="B588" s="164"/>
      <c r="C588" s="164"/>
      <c r="D588" s="168"/>
      <c r="E588" s="168"/>
      <c r="F588" s="168"/>
      <c r="G588" s="168"/>
      <c r="H588" s="168"/>
      <c r="I588" s="166"/>
      <c r="J588" s="100"/>
      <c r="K588" s="166"/>
    </row>
    <row r="589" spans="1:11" x14ac:dyDescent="0.2">
      <c r="A589" s="73"/>
      <c r="B589" s="163"/>
      <c r="C589" s="163"/>
      <c r="D589" s="167"/>
      <c r="E589" s="167"/>
      <c r="F589" s="167"/>
      <c r="G589" s="167"/>
      <c r="H589" s="167"/>
      <c r="I589" s="165"/>
      <c r="J589" s="100"/>
      <c r="K589" s="165"/>
    </row>
    <row r="590" spans="1:11" x14ac:dyDescent="0.2">
      <c r="A590" s="73"/>
      <c r="B590" s="164"/>
      <c r="C590" s="164"/>
      <c r="D590" s="168"/>
      <c r="E590" s="168"/>
      <c r="F590" s="168"/>
      <c r="G590" s="168"/>
      <c r="H590" s="168"/>
      <c r="I590" s="166"/>
      <c r="J590" s="100"/>
      <c r="K590" s="166"/>
    </row>
    <row r="591" spans="1:11" x14ac:dyDescent="0.2">
      <c r="A591" s="73"/>
      <c r="B591" s="163"/>
      <c r="C591" s="163"/>
      <c r="D591" s="167"/>
      <c r="E591" s="167"/>
      <c r="F591" s="167"/>
      <c r="G591" s="167"/>
      <c r="H591" s="167"/>
      <c r="I591" s="165"/>
      <c r="J591" s="100"/>
      <c r="K591" s="165"/>
    </row>
    <row r="592" spans="1:11" x14ac:dyDescent="0.2">
      <c r="A592" s="73"/>
      <c r="B592" s="164"/>
      <c r="C592" s="164"/>
      <c r="D592" s="168"/>
      <c r="E592" s="168"/>
      <c r="F592" s="168"/>
      <c r="G592" s="168"/>
      <c r="H592" s="168"/>
      <c r="I592" s="166"/>
      <c r="J592" s="100"/>
      <c r="K592" s="166"/>
    </row>
    <row r="593" spans="1:11" x14ac:dyDescent="0.2">
      <c r="A593" s="73"/>
      <c r="B593" s="163"/>
      <c r="C593" s="163"/>
      <c r="D593" s="167"/>
      <c r="E593" s="167"/>
      <c r="F593" s="167"/>
      <c r="G593" s="167"/>
      <c r="H593" s="167"/>
      <c r="I593" s="165"/>
      <c r="J593" s="100"/>
      <c r="K593" s="165"/>
    </row>
    <row r="594" spans="1:11" x14ac:dyDescent="0.2">
      <c r="A594" s="73"/>
      <c r="B594" s="164"/>
      <c r="C594" s="164"/>
      <c r="D594" s="168"/>
      <c r="E594" s="168"/>
      <c r="F594" s="168"/>
      <c r="G594" s="168"/>
      <c r="H594" s="168"/>
      <c r="I594" s="166"/>
      <c r="J594" s="100"/>
      <c r="K594" s="166"/>
    </row>
    <row r="595" spans="1:11" x14ac:dyDescent="0.2">
      <c r="A595" s="73"/>
      <c r="B595" s="163"/>
      <c r="C595" s="163"/>
      <c r="D595" s="167"/>
      <c r="E595" s="167"/>
      <c r="F595" s="167"/>
      <c r="G595" s="167"/>
      <c r="H595" s="167"/>
      <c r="I595" s="165"/>
      <c r="J595" s="100"/>
      <c r="K595" s="165"/>
    </row>
    <row r="596" spans="1:11" x14ac:dyDescent="0.2">
      <c r="A596" s="73"/>
      <c r="B596" s="164"/>
      <c r="C596" s="164"/>
      <c r="D596" s="168"/>
      <c r="E596" s="168"/>
      <c r="F596" s="168"/>
      <c r="G596" s="168"/>
      <c r="H596" s="168"/>
      <c r="I596" s="166"/>
      <c r="J596" s="100"/>
      <c r="K596" s="166"/>
    </row>
    <row r="597" spans="1:11" x14ac:dyDescent="0.2">
      <c r="A597" s="73"/>
      <c r="B597" s="163"/>
      <c r="C597" s="163"/>
      <c r="D597" s="167"/>
      <c r="E597" s="167"/>
      <c r="F597" s="167"/>
      <c r="G597" s="167"/>
      <c r="H597" s="167"/>
      <c r="I597" s="165"/>
      <c r="J597" s="100"/>
      <c r="K597" s="165"/>
    </row>
    <row r="598" spans="1:11" x14ac:dyDescent="0.2">
      <c r="A598" s="73"/>
      <c r="B598" s="164"/>
      <c r="C598" s="164"/>
      <c r="D598" s="168"/>
      <c r="E598" s="168"/>
      <c r="F598" s="168"/>
      <c r="G598" s="168"/>
      <c r="H598" s="168"/>
      <c r="I598" s="166"/>
      <c r="J598" s="100"/>
      <c r="K598" s="166"/>
    </row>
    <row r="599" spans="1:11" x14ac:dyDescent="0.2">
      <c r="A599" s="73"/>
      <c r="B599" s="163"/>
      <c r="C599" s="163"/>
      <c r="D599" s="167"/>
      <c r="E599" s="167"/>
      <c r="F599" s="167"/>
      <c r="G599" s="167"/>
      <c r="H599" s="167"/>
      <c r="I599" s="165"/>
      <c r="J599" s="100"/>
      <c r="K599" s="165"/>
    </row>
    <row r="600" spans="1:11" x14ac:dyDescent="0.2">
      <c r="A600" s="73"/>
      <c r="B600" s="164"/>
      <c r="C600" s="164"/>
      <c r="D600" s="168"/>
      <c r="E600" s="168"/>
      <c r="F600" s="168"/>
      <c r="G600" s="168"/>
      <c r="H600" s="168"/>
      <c r="I600" s="166"/>
      <c r="J600" s="100"/>
      <c r="K600" s="166"/>
    </row>
    <row r="601" spans="1:11" x14ac:dyDescent="0.2">
      <c r="A601" s="73"/>
      <c r="B601" s="163"/>
      <c r="C601" s="163"/>
      <c r="D601" s="167"/>
      <c r="E601" s="167"/>
      <c r="F601" s="167"/>
      <c r="G601" s="167"/>
      <c r="H601" s="167"/>
      <c r="I601" s="165"/>
      <c r="J601" s="100"/>
      <c r="K601" s="165"/>
    </row>
    <row r="602" spans="1:11" x14ac:dyDescent="0.2">
      <c r="A602" s="73"/>
      <c r="B602" s="164"/>
      <c r="C602" s="164"/>
      <c r="D602" s="168"/>
      <c r="E602" s="168"/>
      <c r="F602" s="168"/>
      <c r="G602" s="168"/>
      <c r="H602" s="168"/>
      <c r="I602" s="166"/>
      <c r="J602" s="100"/>
      <c r="K602" s="166"/>
    </row>
    <row r="603" spans="1:11" x14ac:dyDescent="0.2">
      <c r="A603" s="73"/>
      <c r="B603" s="163"/>
      <c r="C603" s="163"/>
      <c r="D603" s="167"/>
      <c r="E603" s="167"/>
      <c r="F603" s="167"/>
      <c r="G603" s="167"/>
      <c r="H603" s="167"/>
      <c r="I603" s="165"/>
      <c r="J603" s="100"/>
      <c r="K603" s="165"/>
    </row>
    <row r="604" spans="1:11" x14ac:dyDescent="0.2">
      <c r="A604" s="73"/>
      <c r="B604" s="164"/>
      <c r="C604" s="164"/>
      <c r="D604" s="168"/>
      <c r="E604" s="168"/>
      <c r="F604" s="168"/>
      <c r="G604" s="168"/>
      <c r="H604" s="168"/>
      <c r="I604" s="166"/>
      <c r="J604" s="100"/>
      <c r="K604" s="166"/>
    </row>
    <row r="605" spans="1:11" x14ac:dyDescent="0.2">
      <c r="A605" s="73"/>
      <c r="B605" s="163"/>
      <c r="C605" s="163"/>
      <c r="D605" s="167"/>
      <c r="E605" s="167"/>
      <c r="F605" s="167"/>
      <c r="G605" s="167"/>
      <c r="H605" s="167"/>
      <c r="I605" s="165"/>
      <c r="J605" s="100"/>
      <c r="K605" s="165"/>
    </row>
    <row r="606" spans="1:11" x14ac:dyDescent="0.2">
      <c r="A606" s="73"/>
      <c r="B606" s="164"/>
      <c r="C606" s="164"/>
      <c r="D606" s="168"/>
      <c r="E606" s="168"/>
      <c r="F606" s="168"/>
      <c r="G606" s="168"/>
      <c r="H606" s="168"/>
      <c r="I606" s="166"/>
      <c r="J606" s="100"/>
      <c r="K606" s="166"/>
    </row>
    <row r="607" spans="1:11" x14ac:dyDescent="0.2">
      <c r="A607" s="73"/>
      <c r="B607" s="163"/>
      <c r="C607" s="163"/>
      <c r="D607" s="167"/>
      <c r="E607" s="167"/>
      <c r="F607" s="167"/>
      <c r="G607" s="167"/>
      <c r="H607" s="167"/>
      <c r="I607" s="165"/>
      <c r="J607" s="100"/>
      <c r="K607" s="165"/>
    </row>
    <row r="608" spans="1:11" x14ac:dyDescent="0.2">
      <c r="A608" s="73"/>
      <c r="B608" s="164"/>
      <c r="C608" s="164"/>
      <c r="D608" s="168"/>
      <c r="E608" s="168"/>
      <c r="F608" s="168"/>
      <c r="G608" s="168"/>
      <c r="H608" s="168"/>
      <c r="I608" s="166"/>
      <c r="J608" s="100"/>
      <c r="K608" s="166"/>
    </row>
    <row r="609" spans="1:11" x14ac:dyDescent="0.2">
      <c r="A609" s="73"/>
      <c r="B609" s="163"/>
      <c r="C609" s="163"/>
      <c r="D609" s="167"/>
      <c r="E609" s="167"/>
      <c r="F609" s="167"/>
      <c r="G609" s="167"/>
      <c r="H609" s="167"/>
      <c r="I609" s="165"/>
      <c r="J609" s="100"/>
      <c r="K609" s="165"/>
    </row>
    <row r="610" spans="1:11" x14ac:dyDescent="0.2">
      <c r="A610" s="73"/>
      <c r="B610" s="164"/>
      <c r="C610" s="164"/>
      <c r="D610" s="168"/>
      <c r="E610" s="168"/>
      <c r="F610" s="168"/>
      <c r="G610" s="168"/>
      <c r="H610" s="168"/>
      <c r="I610" s="166"/>
      <c r="J610" s="100"/>
      <c r="K610" s="166"/>
    </row>
    <row r="611" spans="1:11" x14ac:dyDescent="0.2">
      <c r="A611" s="73"/>
      <c r="B611" s="163"/>
      <c r="C611" s="163"/>
      <c r="D611" s="167"/>
      <c r="E611" s="167"/>
      <c r="F611" s="167"/>
      <c r="G611" s="167"/>
      <c r="H611" s="167"/>
      <c r="I611" s="165"/>
      <c r="J611" s="100"/>
      <c r="K611" s="165"/>
    </row>
    <row r="612" spans="1:11" x14ac:dyDescent="0.2">
      <c r="A612" s="73"/>
      <c r="B612" s="164"/>
      <c r="C612" s="164"/>
      <c r="D612" s="168"/>
      <c r="E612" s="168"/>
      <c r="F612" s="168"/>
      <c r="G612" s="168"/>
      <c r="H612" s="168"/>
      <c r="I612" s="166"/>
      <c r="J612" s="100"/>
      <c r="K612" s="166"/>
    </row>
    <row r="613" spans="1:11" x14ac:dyDescent="0.2">
      <c r="A613" s="73"/>
      <c r="B613" s="163"/>
      <c r="C613" s="163"/>
      <c r="D613" s="167"/>
      <c r="E613" s="167"/>
      <c r="F613" s="167"/>
      <c r="G613" s="167"/>
      <c r="H613" s="167"/>
      <c r="I613" s="165"/>
      <c r="J613" s="100"/>
      <c r="K613" s="165"/>
    </row>
    <row r="614" spans="1:11" x14ac:dyDescent="0.2">
      <c r="A614" s="73"/>
      <c r="B614" s="164"/>
      <c r="C614" s="164"/>
      <c r="D614" s="168"/>
      <c r="E614" s="168"/>
      <c r="F614" s="168"/>
      <c r="G614" s="168"/>
      <c r="H614" s="168"/>
      <c r="I614" s="166"/>
      <c r="J614" s="100"/>
      <c r="K614" s="166"/>
    </row>
    <row r="615" spans="1:11" x14ac:dyDescent="0.2">
      <c r="A615" s="73"/>
      <c r="B615" s="163"/>
      <c r="C615" s="163"/>
      <c r="D615" s="167"/>
      <c r="E615" s="167"/>
      <c r="F615" s="167"/>
      <c r="G615" s="167"/>
      <c r="H615" s="167"/>
      <c r="I615" s="165"/>
      <c r="J615" s="100"/>
      <c r="K615" s="165"/>
    </row>
    <row r="616" spans="1:11" x14ac:dyDescent="0.2">
      <c r="A616" s="73"/>
      <c r="B616" s="164"/>
      <c r="C616" s="164"/>
      <c r="D616" s="168"/>
      <c r="E616" s="168"/>
      <c r="F616" s="168"/>
      <c r="G616" s="168"/>
      <c r="H616" s="168"/>
      <c r="I616" s="166"/>
      <c r="J616" s="100"/>
      <c r="K616" s="166"/>
    </row>
    <row r="617" spans="1:11" x14ac:dyDescent="0.2">
      <c r="A617" s="73"/>
      <c r="B617" s="163"/>
      <c r="C617" s="163"/>
      <c r="D617" s="167"/>
      <c r="E617" s="167"/>
      <c r="F617" s="167"/>
      <c r="G617" s="167"/>
      <c r="H617" s="167"/>
      <c r="I617" s="165"/>
      <c r="J617" s="100"/>
      <c r="K617" s="165"/>
    </row>
    <row r="618" spans="1:11" x14ac:dyDescent="0.2">
      <c r="A618" s="73"/>
      <c r="B618" s="164"/>
      <c r="C618" s="164"/>
      <c r="D618" s="168"/>
      <c r="E618" s="168"/>
      <c r="F618" s="168"/>
      <c r="G618" s="168"/>
      <c r="H618" s="168"/>
      <c r="I618" s="166"/>
      <c r="J618" s="100"/>
      <c r="K618" s="166"/>
    </row>
    <row r="619" spans="1:11" x14ac:dyDescent="0.2">
      <c r="A619" s="73"/>
      <c r="B619" s="163"/>
      <c r="C619" s="163"/>
      <c r="D619" s="167"/>
      <c r="E619" s="167"/>
      <c r="F619" s="167"/>
      <c r="G619" s="167"/>
      <c r="H619" s="167"/>
      <c r="I619" s="165"/>
      <c r="J619" s="100"/>
      <c r="K619" s="165"/>
    </row>
    <row r="620" spans="1:11" x14ac:dyDescent="0.2">
      <c r="A620" s="73"/>
      <c r="B620" s="164"/>
      <c r="C620" s="164"/>
      <c r="D620" s="168"/>
      <c r="E620" s="168"/>
      <c r="F620" s="168"/>
      <c r="G620" s="168"/>
      <c r="H620" s="168"/>
      <c r="I620" s="166"/>
      <c r="J620" s="100"/>
      <c r="K620" s="166"/>
    </row>
    <row r="621" spans="1:11" x14ac:dyDescent="0.2">
      <c r="A621" s="73"/>
      <c r="B621" s="163"/>
      <c r="C621" s="163"/>
      <c r="D621" s="167"/>
      <c r="E621" s="167"/>
      <c r="F621" s="167"/>
      <c r="G621" s="167"/>
      <c r="H621" s="167"/>
      <c r="I621" s="165"/>
      <c r="J621" s="100"/>
      <c r="K621" s="165"/>
    </row>
    <row r="622" spans="1:11" x14ac:dyDescent="0.2">
      <c r="A622" s="73"/>
      <c r="B622" s="164"/>
      <c r="C622" s="164"/>
      <c r="D622" s="168"/>
      <c r="E622" s="168"/>
      <c r="F622" s="168"/>
      <c r="G622" s="168"/>
      <c r="H622" s="168"/>
      <c r="I622" s="166"/>
      <c r="J622" s="100"/>
      <c r="K622" s="166"/>
    </row>
    <row r="623" spans="1:11" x14ac:dyDescent="0.2">
      <c r="A623" s="73"/>
      <c r="B623" s="163"/>
      <c r="C623" s="163"/>
      <c r="D623" s="167"/>
      <c r="E623" s="167"/>
      <c r="F623" s="167"/>
      <c r="G623" s="167"/>
      <c r="H623" s="167"/>
      <c r="I623" s="165"/>
      <c r="J623" s="100"/>
      <c r="K623" s="165"/>
    </row>
    <row r="624" spans="1:11" x14ac:dyDescent="0.2">
      <c r="A624" s="73"/>
      <c r="B624" s="164"/>
      <c r="C624" s="164"/>
      <c r="D624" s="168"/>
      <c r="E624" s="168"/>
      <c r="F624" s="168"/>
      <c r="G624" s="168"/>
      <c r="H624" s="168"/>
      <c r="I624" s="166"/>
      <c r="J624" s="100"/>
      <c r="K624" s="166"/>
    </row>
    <row r="625" spans="1:11" x14ac:dyDescent="0.2">
      <c r="A625" s="73"/>
      <c r="B625" s="163"/>
      <c r="C625" s="163"/>
      <c r="D625" s="167"/>
      <c r="E625" s="167"/>
      <c r="F625" s="167"/>
      <c r="G625" s="167"/>
      <c r="H625" s="167"/>
      <c r="I625" s="165"/>
      <c r="J625" s="100"/>
      <c r="K625" s="165"/>
    </row>
    <row r="626" spans="1:11" x14ac:dyDescent="0.2">
      <c r="A626" s="73"/>
      <c r="B626" s="164"/>
      <c r="C626" s="164"/>
      <c r="D626" s="168"/>
      <c r="E626" s="168"/>
      <c r="F626" s="168"/>
      <c r="G626" s="168"/>
      <c r="H626" s="168"/>
      <c r="I626" s="166"/>
      <c r="J626" s="100"/>
      <c r="K626" s="166"/>
    </row>
    <row r="627" spans="1:11" x14ac:dyDescent="0.2">
      <c r="A627" s="73"/>
      <c r="B627" s="163"/>
      <c r="C627" s="163"/>
      <c r="D627" s="167"/>
      <c r="E627" s="167"/>
      <c r="F627" s="167"/>
      <c r="G627" s="167"/>
      <c r="H627" s="167"/>
      <c r="I627" s="165"/>
      <c r="J627" s="100"/>
      <c r="K627" s="165"/>
    </row>
    <row r="628" spans="1:11" x14ac:dyDescent="0.2">
      <c r="A628" s="73"/>
      <c r="B628" s="164"/>
      <c r="C628" s="164"/>
      <c r="D628" s="168"/>
      <c r="E628" s="168"/>
      <c r="F628" s="168"/>
      <c r="G628" s="168"/>
      <c r="H628" s="168"/>
      <c r="I628" s="166"/>
      <c r="J628" s="100"/>
      <c r="K628" s="166"/>
    </row>
    <row r="629" spans="1:11" x14ac:dyDescent="0.2">
      <c r="A629" s="73"/>
      <c r="B629" s="163"/>
      <c r="C629" s="163"/>
      <c r="D629" s="167"/>
      <c r="E629" s="167"/>
      <c r="F629" s="167"/>
      <c r="G629" s="167"/>
      <c r="H629" s="167"/>
      <c r="I629" s="165"/>
      <c r="J629" s="100"/>
      <c r="K629" s="165"/>
    </row>
    <row r="630" spans="1:11" x14ac:dyDescent="0.2">
      <c r="A630" s="73"/>
      <c r="B630" s="164"/>
      <c r="C630" s="164"/>
      <c r="D630" s="168"/>
      <c r="E630" s="168"/>
      <c r="F630" s="168"/>
      <c r="G630" s="168"/>
      <c r="H630" s="168"/>
      <c r="I630" s="166"/>
      <c r="J630" s="100"/>
      <c r="K630" s="166"/>
    </row>
    <row r="631" spans="1:11" x14ac:dyDescent="0.2">
      <c r="A631" s="73"/>
      <c r="B631" s="163"/>
      <c r="C631" s="163"/>
      <c r="D631" s="167"/>
      <c r="E631" s="167"/>
      <c r="F631" s="167"/>
      <c r="G631" s="167"/>
      <c r="H631" s="167"/>
      <c r="I631" s="165"/>
      <c r="J631" s="100"/>
      <c r="K631" s="165"/>
    </row>
    <row r="632" spans="1:11" x14ac:dyDescent="0.2">
      <c r="A632" s="73"/>
      <c r="B632" s="164"/>
      <c r="C632" s="164"/>
      <c r="D632" s="168"/>
      <c r="E632" s="168"/>
      <c r="F632" s="168"/>
      <c r="G632" s="168"/>
      <c r="H632" s="168"/>
      <c r="I632" s="166"/>
      <c r="J632" s="100"/>
      <c r="K632" s="166"/>
    </row>
    <row r="633" spans="1:11" x14ac:dyDescent="0.2">
      <c r="A633" s="73"/>
      <c r="B633" s="163"/>
      <c r="C633" s="163"/>
      <c r="D633" s="167"/>
      <c r="E633" s="167"/>
      <c r="F633" s="167"/>
      <c r="G633" s="167"/>
      <c r="H633" s="167"/>
      <c r="I633" s="165"/>
      <c r="J633" s="100"/>
      <c r="K633" s="165"/>
    </row>
    <row r="634" spans="1:11" x14ac:dyDescent="0.2">
      <c r="A634" s="73"/>
      <c r="B634" s="164"/>
      <c r="C634" s="164"/>
      <c r="D634" s="168"/>
      <c r="E634" s="168"/>
      <c r="F634" s="168"/>
      <c r="G634" s="168"/>
      <c r="H634" s="168"/>
      <c r="I634" s="166"/>
      <c r="J634" s="100"/>
      <c r="K634" s="166"/>
    </row>
    <row r="635" spans="1:11" x14ac:dyDescent="0.2">
      <c r="A635" s="73"/>
      <c r="B635" s="163"/>
      <c r="C635" s="163"/>
      <c r="D635" s="167"/>
      <c r="E635" s="167"/>
      <c r="F635" s="167"/>
      <c r="G635" s="167"/>
      <c r="H635" s="167"/>
      <c r="I635" s="165"/>
      <c r="J635" s="100"/>
      <c r="K635" s="165"/>
    </row>
    <row r="636" spans="1:11" x14ac:dyDescent="0.2">
      <c r="A636" s="73"/>
      <c r="B636" s="164"/>
      <c r="C636" s="164"/>
      <c r="D636" s="168"/>
      <c r="E636" s="168"/>
      <c r="F636" s="168"/>
      <c r="G636" s="168"/>
      <c r="H636" s="168"/>
      <c r="I636" s="166"/>
      <c r="J636" s="100"/>
      <c r="K636" s="166"/>
    </row>
    <row r="637" spans="1:11" x14ac:dyDescent="0.2">
      <c r="A637" s="73"/>
      <c r="B637" s="163"/>
      <c r="C637" s="163"/>
      <c r="D637" s="167"/>
      <c r="E637" s="167"/>
      <c r="F637" s="167"/>
      <c r="G637" s="167"/>
      <c r="H637" s="167"/>
      <c r="I637" s="165"/>
      <c r="J637" s="100"/>
      <c r="K637" s="165"/>
    </row>
    <row r="638" spans="1:11" x14ac:dyDescent="0.2">
      <c r="A638" s="73"/>
      <c r="B638" s="164"/>
      <c r="C638" s="164"/>
      <c r="D638" s="168"/>
      <c r="E638" s="168"/>
      <c r="F638" s="168"/>
      <c r="G638" s="168"/>
      <c r="H638" s="168"/>
      <c r="I638" s="166"/>
      <c r="J638" s="100"/>
      <c r="K638" s="166"/>
    </row>
    <row r="639" spans="1:11" x14ac:dyDescent="0.2">
      <c r="A639" s="73"/>
      <c r="B639" s="163"/>
      <c r="C639" s="163"/>
      <c r="D639" s="167"/>
      <c r="E639" s="167"/>
      <c r="F639" s="167"/>
      <c r="G639" s="167"/>
      <c r="H639" s="167"/>
      <c r="I639" s="165"/>
      <c r="J639" s="100"/>
      <c r="K639" s="165"/>
    </row>
    <row r="640" spans="1:11" x14ac:dyDescent="0.2">
      <c r="A640" s="73"/>
      <c r="B640" s="164"/>
      <c r="C640" s="164"/>
      <c r="D640" s="168"/>
      <c r="E640" s="168"/>
      <c r="F640" s="168"/>
      <c r="G640" s="168"/>
      <c r="H640" s="168"/>
      <c r="I640" s="166"/>
      <c r="J640" s="100"/>
      <c r="K640" s="166"/>
    </row>
    <row r="641" spans="1:11" x14ac:dyDescent="0.2">
      <c r="A641" s="73"/>
      <c r="B641" s="163"/>
      <c r="C641" s="163"/>
      <c r="D641" s="167"/>
      <c r="E641" s="167"/>
      <c r="F641" s="167"/>
      <c r="G641" s="167"/>
      <c r="H641" s="167"/>
      <c r="I641" s="165"/>
      <c r="J641" s="100"/>
      <c r="K641" s="165"/>
    </row>
    <row r="642" spans="1:11" x14ac:dyDescent="0.2">
      <c r="A642" s="73"/>
      <c r="B642" s="164"/>
      <c r="C642" s="164"/>
      <c r="D642" s="168"/>
      <c r="E642" s="168"/>
      <c r="F642" s="168"/>
      <c r="G642" s="168"/>
      <c r="H642" s="168"/>
      <c r="I642" s="166"/>
      <c r="J642" s="100"/>
      <c r="K642" s="166"/>
    </row>
    <row r="643" spans="1:11" x14ac:dyDescent="0.2">
      <c r="A643" s="73"/>
      <c r="B643" s="163"/>
      <c r="C643" s="163"/>
      <c r="D643" s="167"/>
      <c r="E643" s="167"/>
      <c r="F643" s="167"/>
      <c r="G643" s="167"/>
      <c r="H643" s="167"/>
      <c r="I643" s="165"/>
      <c r="J643" s="100"/>
      <c r="K643" s="165"/>
    </row>
    <row r="644" spans="1:11" x14ac:dyDescent="0.2">
      <c r="A644" s="73"/>
      <c r="B644" s="164"/>
      <c r="C644" s="164"/>
      <c r="D644" s="168"/>
      <c r="E644" s="168"/>
      <c r="F644" s="168"/>
      <c r="G644" s="168"/>
      <c r="H644" s="168"/>
      <c r="I644" s="166"/>
      <c r="J644" s="100"/>
      <c r="K644" s="166"/>
    </row>
    <row r="645" spans="1:11" x14ac:dyDescent="0.2">
      <c r="A645" s="73"/>
      <c r="B645" s="163"/>
      <c r="C645" s="163"/>
      <c r="D645" s="167"/>
      <c r="E645" s="167"/>
      <c r="F645" s="167"/>
      <c r="G645" s="167"/>
      <c r="H645" s="167"/>
      <c r="I645" s="165"/>
      <c r="J645" s="100"/>
      <c r="K645" s="165"/>
    </row>
    <row r="646" spans="1:11" x14ac:dyDescent="0.2">
      <c r="A646" s="73"/>
      <c r="B646" s="164"/>
      <c r="C646" s="164"/>
      <c r="D646" s="168"/>
      <c r="E646" s="168"/>
      <c r="F646" s="168"/>
      <c r="G646" s="168"/>
      <c r="H646" s="168"/>
      <c r="I646" s="166"/>
      <c r="J646" s="100"/>
      <c r="K646" s="166"/>
    </row>
    <row r="647" spans="1:11" x14ac:dyDescent="0.2">
      <c r="A647" s="73"/>
      <c r="B647" s="163"/>
      <c r="C647" s="163"/>
      <c r="D647" s="167"/>
      <c r="E647" s="167"/>
      <c r="F647" s="167"/>
      <c r="G647" s="167"/>
      <c r="H647" s="167"/>
      <c r="I647" s="165"/>
      <c r="J647" s="100"/>
      <c r="K647" s="165"/>
    </row>
    <row r="648" spans="1:11" x14ac:dyDescent="0.2">
      <c r="A648" s="73"/>
      <c r="B648" s="164"/>
      <c r="C648" s="164"/>
      <c r="D648" s="168"/>
      <c r="E648" s="168"/>
      <c r="F648" s="168"/>
      <c r="G648" s="168"/>
      <c r="H648" s="168"/>
      <c r="I648" s="166"/>
      <c r="J648" s="100"/>
      <c r="K648" s="166"/>
    </row>
    <row r="649" spans="1:11" x14ac:dyDescent="0.2">
      <c r="A649" s="73"/>
      <c r="B649" s="163"/>
      <c r="C649" s="163"/>
      <c r="D649" s="167"/>
      <c r="E649" s="167"/>
      <c r="F649" s="167"/>
      <c r="G649" s="167"/>
      <c r="H649" s="167"/>
      <c r="I649" s="165"/>
      <c r="J649" s="100"/>
      <c r="K649" s="165"/>
    </row>
    <row r="650" spans="1:11" x14ac:dyDescent="0.2">
      <c r="A650" s="73"/>
      <c r="B650" s="164"/>
      <c r="C650" s="164"/>
      <c r="D650" s="168"/>
      <c r="E650" s="168"/>
      <c r="F650" s="168"/>
      <c r="G650" s="168"/>
      <c r="H650" s="168"/>
      <c r="I650" s="166"/>
      <c r="J650" s="100"/>
      <c r="K650" s="166"/>
    </row>
    <row r="651" spans="1:11" x14ac:dyDescent="0.2">
      <c r="A651" s="73"/>
      <c r="B651" s="163"/>
      <c r="C651" s="163"/>
      <c r="D651" s="167"/>
      <c r="E651" s="167"/>
      <c r="F651" s="167"/>
      <c r="G651" s="167"/>
      <c r="H651" s="167"/>
      <c r="I651" s="165"/>
      <c r="J651" s="100"/>
      <c r="K651" s="165"/>
    </row>
    <row r="652" spans="1:11" x14ac:dyDescent="0.2">
      <c r="A652" s="73"/>
      <c r="B652" s="164"/>
      <c r="C652" s="164"/>
      <c r="D652" s="168"/>
      <c r="E652" s="168"/>
      <c r="F652" s="168"/>
      <c r="G652" s="168"/>
      <c r="H652" s="168"/>
      <c r="I652" s="166"/>
      <c r="J652" s="100"/>
      <c r="K652" s="166"/>
    </row>
    <row r="653" spans="1:11" x14ac:dyDescent="0.2">
      <c r="A653" s="73"/>
      <c r="B653" s="163"/>
      <c r="C653" s="163"/>
      <c r="D653" s="167"/>
      <c r="E653" s="167"/>
      <c r="F653" s="167"/>
      <c r="G653" s="167"/>
      <c r="H653" s="167"/>
      <c r="I653" s="165"/>
      <c r="J653" s="100"/>
      <c r="K653" s="165"/>
    </row>
    <row r="654" spans="1:11" x14ac:dyDescent="0.2">
      <c r="A654" s="73"/>
      <c r="B654" s="164"/>
      <c r="C654" s="164"/>
      <c r="D654" s="168"/>
      <c r="E654" s="168"/>
      <c r="F654" s="168"/>
      <c r="G654" s="168"/>
      <c r="H654" s="168"/>
      <c r="I654" s="166"/>
      <c r="J654" s="100"/>
      <c r="K654" s="166"/>
    </row>
    <row r="655" spans="1:11" x14ac:dyDescent="0.2">
      <c r="A655" s="73"/>
      <c r="B655" s="163"/>
      <c r="C655" s="163"/>
      <c r="D655" s="167"/>
      <c r="E655" s="167"/>
      <c r="F655" s="167"/>
      <c r="G655" s="167"/>
      <c r="H655" s="167"/>
      <c r="I655" s="165"/>
      <c r="J655" s="100"/>
      <c r="K655" s="165"/>
    </row>
    <row r="656" spans="1:11" x14ac:dyDescent="0.2">
      <c r="A656" s="73"/>
      <c r="B656" s="164"/>
      <c r="C656" s="164"/>
      <c r="D656" s="168"/>
      <c r="E656" s="168"/>
      <c r="F656" s="168"/>
      <c r="G656" s="168"/>
      <c r="H656" s="168"/>
      <c r="I656" s="166"/>
      <c r="J656" s="100"/>
      <c r="K656" s="166"/>
    </row>
    <row r="657" spans="1:11" x14ac:dyDescent="0.2">
      <c r="A657" s="73"/>
      <c r="B657" s="163"/>
      <c r="C657" s="163"/>
      <c r="D657" s="167"/>
      <c r="E657" s="167"/>
      <c r="F657" s="167"/>
      <c r="G657" s="167"/>
      <c r="H657" s="167"/>
      <c r="I657" s="165"/>
      <c r="J657" s="100"/>
      <c r="K657" s="165"/>
    </row>
    <row r="658" spans="1:11" x14ac:dyDescent="0.2">
      <c r="A658" s="73"/>
      <c r="B658" s="164"/>
      <c r="C658" s="164"/>
      <c r="D658" s="168"/>
      <c r="E658" s="168"/>
      <c r="F658" s="168"/>
      <c r="G658" s="168"/>
      <c r="H658" s="168"/>
      <c r="I658" s="166"/>
      <c r="J658" s="100"/>
      <c r="K658" s="166"/>
    </row>
    <row r="659" spans="1:11" x14ac:dyDescent="0.2">
      <c r="A659" s="73"/>
      <c r="B659" s="163"/>
      <c r="C659" s="163"/>
      <c r="D659" s="167"/>
      <c r="E659" s="167"/>
      <c r="F659" s="167"/>
      <c r="G659" s="167"/>
      <c r="H659" s="167"/>
      <c r="I659" s="165"/>
      <c r="J659" s="100"/>
      <c r="K659" s="165"/>
    </row>
    <row r="660" spans="1:11" x14ac:dyDescent="0.2">
      <c r="A660" s="73"/>
      <c r="B660" s="164"/>
      <c r="C660" s="164"/>
      <c r="D660" s="168"/>
      <c r="E660" s="168"/>
      <c r="F660" s="168"/>
      <c r="G660" s="168"/>
      <c r="H660" s="168"/>
      <c r="I660" s="166"/>
      <c r="J660" s="100"/>
      <c r="K660" s="166"/>
    </row>
    <row r="661" spans="1:11" x14ac:dyDescent="0.2">
      <c r="A661" s="73"/>
      <c r="B661" s="163"/>
      <c r="C661" s="163"/>
      <c r="D661" s="167"/>
      <c r="E661" s="167"/>
      <c r="F661" s="167"/>
      <c r="G661" s="167"/>
      <c r="H661" s="167"/>
      <c r="I661" s="165"/>
      <c r="J661" s="100"/>
      <c r="K661" s="165"/>
    </row>
    <row r="662" spans="1:11" x14ac:dyDescent="0.2">
      <c r="A662" s="73"/>
      <c r="B662" s="164"/>
      <c r="C662" s="164"/>
      <c r="D662" s="168"/>
      <c r="E662" s="168"/>
      <c r="F662" s="168"/>
      <c r="G662" s="168"/>
      <c r="H662" s="168"/>
      <c r="I662" s="166"/>
      <c r="J662" s="100"/>
      <c r="K662" s="166"/>
    </row>
    <row r="663" spans="1:11" x14ac:dyDescent="0.2">
      <c r="A663" s="73"/>
      <c r="B663" s="163"/>
      <c r="C663" s="163"/>
      <c r="D663" s="167"/>
      <c r="E663" s="167"/>
      <c r="F663" s="167"/>
      <c r="G663" s="167"/>
      <c r="H663" s="167"/>
      <c r="I663" s="165"/>
      <c r="J663" s="100"/>
      <c r="K663" s="165"/>
    </row>
    <row r="664" spans="1:11" x14ac:dyDescent="0.2">
      <c r="A664" s="73"/>
      <c r="B664" s="164"/>
      <c r="C664" s="164"/>
      <c r="D664" s="168"/>
      <c r="E664" s="168"/>
      <c r="F664" s="168"/>
      <c r="G664" s="168"/>
      <c r="H664" s="168"/>
      <c r="I664" s="166"/>
      <c r="J664" s="100"/>
      <c r="K664" s="166"/>
    </row>
    <row r="665" spans="1:11" x14ac:dyDescent="0.2">
      <c r="A665" s="73"/>
      <c r="B665" s="163"/>
      <c r="C665" s="163"/>
      <c r="D665" s="167"/>
      <c r="E665" s="167"/>
      <c r="F665" s="167"/>
      <c r="G665" s="167"/>
      <c r="H665" s="167"/>
      <c r="I665" s="165"/>
      <c r="J665" s="100"/>
      <c r="K665" s="165"/>
    </row>
    <row r="666" spans="1:11" x14ac:dyDescent="0.2">
      <c r="A666" s="73"/>
      <c r="B666" s="164"/>
      <c r="C666" s="164"/>
      <c r="D666" s="168"/>
      <c r="E666" s="168"/>
      <c r="F666" s="168"/>
      <c r="G666" s="168"/>
      <c r="H666" s="168"/>
      <c r="I666" s="166"/>
      <c r="J666" s="100"/>
      <c r="K666" s="166"/>
    </row>
    <row r="667" spans="1:11" x14ac:dyDescent="0.2">
      <c r="A667" s="73"/>
      <c r="B667" s="163"/>
      <c r="C667" s="163"/>
      <c r="D667" s="167"/>
      <c r="E667" s="167"/>
      <c r="F667" s="167"/>
      <c r="G667" s="167"/>
      <c r="H667" s="167"/>
      <c r="I667" s="165"/>
      <c r="J667" s="100"/>
      <c r="K667" s="165"/>
    </row>
    <row r="668" spans="1:11" x14ac:dyDescent="0.2">
      <c r="A668" s="73"/>
      <c r="B668" s="164"/>
      <c r="C668" s="164"/>
      <c r="D668" s="168"/>
      <c r="E668" s="168"/>
      <c r="F668" s="168"/>
      <c r="G668" s="168"/>
      <c r="H668" s="168"/>
      <c r="I668" s="166"/>
      <c r="J668" s="100"/>
      <c r="K668" s="166"/>
    </row>
    <row r="669" spans="1:11" x14ac:dyDescent="0.2">
      <c r="A669" s="73"/>
      <c r="B669" s="163"/>
      <c r="C669" s="163"/>
      <c r="D669" s="167"/>
      <c r="E669" s="167"/>
      <c r="F669" s="167"/>
      <c r="G669" s="167"/>
      <c r="H669" s="167"/>
      <c r="I669" s="165"/>
      <c r="J669" s="100"/>
      <c r="K669" s="165"/>
    </row>
    <row r="670" spans="1:11" x14ac:dyDescent="0.2">
      <c r="A670" s="73"/>
      <c r="B670" s="164"/>
      <c r="C670" s="164"/>
      <c r="D670" s="168"/>
      <c r="E670" s="168"/>
      <c r="F670" s="168"/>
      <c r="G670" s="168"/>
      <c r="H670" s="168"/>
      <c r="I670" s="166"/>
      <c r="J670" s="100"/>
      <c r="K670" s="166"/>
    </row>
    <row r="671" spans="1:11" x14ac:dyDescent="0.2">
      <c r="A671" s="73"/>
      <c r="B671" s="163"/>
      <c r="C671" s="163"/>
      <c r="D671" s="167"/>
      <c r="E671" s="167"/>
      <c r="F671" s="167"/>
      <c r="G671" s="167"/>
      <c r="H671" s="167"/>
      <c r="I671" s="165"/>
      <c r="J671" s="100"/>
      <c r="K671" s="165"/>
    </row>
    <row r="672" spans="1:11" x14ac:dyDescent="0.2">
      <c r="A672" s="73"/>
      <c r="B672" s="164"/>
      <c r="C672" s="164"/>
      <c r="D672" s="168"/>
      <c r="E672" s="168"/>
      <c r="F672" s="168"/>
      <c r="G672" s="168"/>
      <c r="H672" s="168"/>
      <c r="I672" s="166"/>
      <c r="J672" s="100"/>
      <c r="K672" s="166"/>
    </row>
    <row r="673" spans="1:11" x14ac:dyDescent="0.2">
      <c r="A673" s="73"/>
      <c r="B673" s="163"/>
      <c r="C673" s="163"/>
      <c r="D673" s="167"/>
      <c r="E673" s="167"/>
      <c r="F673" s="167"/>
      <c r="G673" s="167"/>
      <c r="H673" s="167"/>
      <c r="I673" s="165"/>
      <c r="J673" s="100"/>
      <c r="K673" s="165"/>
    </row>
    <row r="674" spans="1:11" x14ac:dyDescent="0.2">
      <c r="A674" s="73"/>
      <c r="B674" s="164"/>
      <c r="C674" s="164"/>
      <c r="D674" s="168"/>
      <c r="E674" s="168"/>
      <c r="F674" s="168"/>
      <c r="G674" s="168"/>
      <c r="H674" s="168"/>
      <c r="I674" s="166"/>
      <c r="J674" s="100"/>
      <c r="K674" s="166"/>
    </row>
    <row r="675" spans="1:11" x14ac:dyDescent="0.2">
      <c r="A675" s="73"/>
      <c r="B675" s="163"/>
      <c r="C675" s="163"/>
      <c r="D675" s="167"/>
      <c r="E675" s="167"/>
      <c r="F675" s="167"/>
      <c r="G675" s="167"/>
      <c r="H675" s="167"/>
      <c r="I675" s="165"/>
      <c r="J675" s="100"/>
      <c r="K675" s="165"/>
    </row>
    <row r="676" spans="1:11" x14ac:dyDescent="0.2">
      <c r="A676" s="73"/>
      <c r="B676" s="164"/>
      <c r="C676" s="164"/>
      <c r="D676" s="168"/>
      <c r="E676" s="168"/>
      <c r="F676" s="168"/>
      <c r="G676" s="168"/>
      <c r="H676" s="168"/>
      <c r="I676" s="166"/>
      <c r="J676" s="100"/>
      <c r="K676" s="166"/>
    </row>
    <row r="677" spans="1:11" x14ac:dyDescent="0.2">
      <c r="A677" s="73"/>
      <c r="B677" s="163"/>
      <c r="C677" s="163"/>
      <c r="D677" s="167"/>
      <c r="E677" s="167"/>
      <c r="F677" s="167"/>
      <c r="G677" s="167"/>
      <c r="H677" s="167"/>
      <c r="I677" s="165"/>
      <c r="J677" s="100"/>
      <c r="K677" s="165"/>
    </row>
    <row r="678" spans="1:11" x14ac:dyDescent="0.2">
      <c r="A678" s="73"/>
      <c r="B678" s="164"/>
      <c r="C678" s="164"/>
      <c r="D678" s="168"/>
      <c r="E678" s="168"/>
      <c r="F678" s="168"/>
      <c r="G678" s="168"/>
      <c r="H678" s="168"/>
      <c r="I678" s="166"/>
      <c r="J678" s="100"/>
      <c r="K678" s="166"/>
    </row>
    <row r="679" spans="1:11" x14ac:dyDescent="0.2">
      <c r="A679" s="73"/>
      <c r="B679" s="163"/>
      <c r="C679" s="163"/>
      <c r="D679" s="167"/>
      <c r="E679" s="167"/>
      <c r="F679" s="167"/>
      <c r="G679" s="167"/>
      <c r="H679" s="167"/>
      <c r="I679" s="165"/>
      <c r="J679" s="100"/>
      <c r="K679" s="165"/>
    </row>
    <row r="680" spans="1:11" x14ac:dyDescent="0.2">
      <c r="A680" s="73"/>
      <c r="B680" s="164"/>
      <c r="C680" s="164"/>
      <c r="D680" s="168"/>
      <c r="E680" s="168"/>
      <c r="F680" s="168"/>
      <c r="G680" s="168"/>
      <c r="H680" s="168"/>
      <c r="I680" s="166"/>
      <c r="J680" s="100"/>
      <c r="K680" s="166"/>
    </row>
    <row r="681" spans="1:11" x14ac:dyDescent="0.2">
      <c r="A681" s="73"/>
      <c r="B681" s="163"/>
      <c r="C681" s="163"/>
      <c r="D681" s="167"/>
      <c r="E681" s="167"/>
      <c r="F681" s="167"/>
      <c r="G681" s="167"/>
      <c r="H681" s="167"/>
      <c r="I681" s="165"/>
      <c r="J681" s="100"/>
      <c r="K681" s="165"/>
    </row>
    <row r="682" spans="1:11" x14ac:dyDescent="0.2">
      <c r="A682" s="73"/>
      <c r="B682" s="164"/>
      <c r="C682" s="164"/>
      <c r="D682" s="168"/>
      <c r="E682" s="168"/>
      <c r="F682" s="168"/>
      <c r="G682" s="168"/>
      <c r="H682" s="168"/>
      <c r="I682" s="166"/>
      <c r="J682" s="100"/>
      <c r="K682" s="166"/>
    </row>
    <row r="683" spans="1:11" x14ac:dyDescent="0.2">
      <c r="A683" s="73"/>
      <c r="B683" s="163"/>
      <c r="C683" s="163"/>
      <c r="D683" s="167"/>
      <c r="E683" s="167"/>
      <c r="F683" s="167"/>
      <c r="G683" s="167"/>
      <c r="H683" s="167"/>
      <c r="I683" s="165"/>
      <c r="J683" s="100"/>
      <c r="K683" s="165"/>
    </row>
    <row r="684" spans="1:11" x14ac:dyDescent="0.2">
      <c r="A684" s="73"/>
      <c r="B684" s="164"/>
      <c r="C684" s="164"/>
      <c r="D684" s="168"/>
      <c r="E684" s="168"/>
      <c r="F684" s="168"/>
      <c r="G684" s="168"/>
      <c r="H684" s="168"/>
      <c r="I684" s="166"/>
      <c r="J684" s="100"/>
      <c r="K684" s="166"/>
    </row>
    <row r="685" spans="1:11" x14ac:dyDescent="0.2">
      <c r="A685" s="73"/>
      <c r="B685" s="163"/>
      <c r="C685" s="163"/>
      <c r="D685" s="167"/>
      <c r="E685" s="167"/>
      <c r="F685" s="167"/>
      <c r="G685" s="167"/>
      <c r="H685" s="167"/>
      <c r="I685" s="165"/>
      <c r="J685" s="100"/>
      <c r="K685" s="165"/>
    </row>
    <row r="686" spans="1:11" x14ac:dyDescent="0.2">
      <c r="A686" s="73"/>
      <c r="B686" s="164"/>
      <c r="C686" s="164"/>
      <c r="D686" s="168"/>
      <c r="E686" s="168"/>
      <c r="F686" s="168"/>
      <c r="G686" s="168"/>
      <c r="H686" s="168"/>
      <c r="I686" s="166"/>
      <c r="J686" s="100"/>
      <c r="K686" s="166"/>
    </row>
    <row r="687" spans="1:11" x14ac:dyDescent="0.2">
      <c r="A687" s="73"/>
      <c r="B687" s="163"/>
      <c r="C687" s="163"/>
      <c r="D687" s="167"/>
      <c r="E687" s="167"/>
      <c r="F687" s="167"/>
      <c r="G687" s="167"/>
      <c r="H687" s="167"/>
      <c r="I687" s="165"/>
      <c r="J687" s="100"/>
      <c r="K687" s="165"/>
    </row>
    <row r="688" spans="1:11" x14ac:dyDescent="0.2">
      <c r="A688" s="73"/>
      <c r="B688" s="164"/>
      <c r="C688" s="164"/>
      <c r="D688" s="168"/>
      <c r="E688" s="168"/>
      <c r="F688" s="168"/>
      <c r="G688" s="168"/>
      <c r="H688" s="168"/>
      <c r="I688" s="166"/>
      <c r="J688" s="100"/>
      <c r="K688" s="166"/>
    </row>
    <row r="689" spans="1:11" x14ac:dyDescent="0.2">
      <c r="A689" s="73"/>
      <c r="B689" s="163"/>
      <c r="C689" s="163"/>
      <c r="D689" s="167"/>
      <c r="E689" s="167"/>
      <c r="F689" s="167"/>
      <c r="G689" s="167"/>
      <c r="H689" s="167"/>
      <c r="I689" s="165"/>
      <c r="J689" s="100"/>
      <c r="K689" s="165"/>
    </row>
    <row r="690" spans="1:11" x14ac:dyDescent="0.2">
      <c r="A690" s="73"/>
      <c r="B690" s="164"/>
      <c r="C690" s="164"/>
      <c r="D690" s="168"/>
      <c r="E690" s="168"/>
      <c r="F690" s="168"/>
      <c r="G690" s="168"/>
      <c r="H690" s="168"/>
      <c r="I690" s="166"/>
      <c r="J690" s="100"/>
      <c r="K690" s="166"/>
    </row>
    <row r="691" spans="1:11" x14ac:dyDescent="0.2">
      <c r="A691" s="73"/>
      <c r="B691" s="163"/>
      <c r="C691" s="163"/>
      <c r="D691" s="167"/>
      <c r="E691" s="167"/>
      <c r="F691" s="167"/>
      <c r="G691" s="167"/>
      <c r="H691" s="167"/>
      <c r="I691" s="165"/>
      <c r="J691" s="100"/>
      <c r="K691" s="165"/>
    </row>
    <row r="692" spans="1:11" x14ac:dyDescent="0.2">
      <c r="A692" s="73"/>
      <c r="B692" s="164"/>
      <c r="C692" s="164"/>
      <c r="D692" s="168"/>
      <c r="E692" s="168"/>
      <c r="F692" s="168"/>
      <c r="G692" s="168"/>
      <c r="H692" s="168"/>
      <c r="I692" s="166"/>
      <c r="J692" s="100"/>
      <c r="K692" s="166"/>
    </row>
    <row r="693" spans="1:11" x14ac:dyDescent="0.2">
      <c r="A693" s="73"/>
      <c r="B693" s="163"/>
      <c r="C693" s="163"/>
      <c r="D693" s="167"/>
      <c r="E693" s="167"/>
      <c r="F693" s="167"/>
      <c r="G693" s="167"/>
      <c r="H693" s="167"/>
      <c r="I693" s="165"/>
      <c r="J693" s="100"/>
      <c r="K693" s="165"/>
    </row>
    <row r="694" spans="1:11" x14ac:dyDescent="0.2">
      <c r="A694" s="73"/>
      <c r="B694" s="164"/>
      <c r="C694" s="164"/>
      <c r="D694" s="168"/>
      <c r="E694" s="168"/>
      <c r="F694" s="168"/>
      <c r="G694" s="168"/>
      <c r="H694" s="168"/>
      <c r="I694" s="166"/>
      <c r="J694" s="100"/>
      <c r="K694" s="166"/>
    </row>
    <row r="695" spans="1:11" x14ac:dyDescent="0.2">
      <c r="A695" s="73"/>
      <c r="B695" s="163"/>
      <c r="C695" s="163"/>
      <c r="D695" s="167"/>
      <c r="E695" s="167"/>
      <c r="F695" s="167"/>
      <c r="G695" s="167"/>
      <c r="H695" s="167"/>
      <c r="I695" s="165"/>
      <c r="J695" s="100"/>
      <c r="K695" s="165"/>
    </row>
    <row r="696" spans="1:11" x14ac:dyDescent="0.2">
      <c r="A696" s="73"/>
      <c r="B696" s="164"/>
      <c r="C696" s="164"/>
      <c r="D696" s="168"/>
      <c r="E696" s="168"/>
      <c r="F696" s="168"/>
      <c r="G696" s="168"/>
      <c r="H696" s="168"/>
      <c r="I696" s="166"/>
      <c r="J696" s="100"/>
      <c r="K696" s="166"/>
    </row>
    <row r="697" spans="1:11" x14ac:dyDescent="0.2">
      <c r="A697" s="73"/>
      <c r="B697" s="163"/>
      <c r="C697" s="163"/>
      <c r="D697" s="167"/>
      <c r="E697" s="167"/>
      <c r="F697" s="167"/>
      <c r="G697" s="167"/>
      <c r="H697" s="167"/>
      <c r="I697" s="165"/>
      <c r="J697" s="100"/>
      <c r="K697" s="165"/>
    </row>
    <row r="698" spans="1:11" x14ac:dyDescent="0.2">
      <c r="A698" s="73"/>
      <c r="B698" s="164"/>
      <c r="C698" s="164"/>
      <c r="D698" s="168"/>
      <c r="E698" s="168"/>
      <c r="F698" s="168"/>
      <c r="G698" s="168"/>
      <c r="H698" s="168"/>
      <c r="I698" s="166"/>
      <c r="J698" s="100"/>
      <c r="K698" s="166"/>
    </row>
    <row r="699" spans="1:11" x14ac:dyDescent="0.2">
      <c r="A699" s="73"/>
      <c r="B699" s="163"/>
      <c r="C699" s="163"/>
      <c r="D699" s="167"/>
      <c r="E699" s="167"/>
      <c r="F699" s="167"/>
      <c r="G699" s="167"/>
      <c r="H699" s="167"/>
      <c r="I699" s="165"/>
      <c r="J699" s="100"/>
      <c r="K699" s="165"/>
    </row>
    <row r="700" spans="1:11" x14ac:dyDescent="0.2">
      <c r="A700" s="73"/>
      <c r="B700" s="164"/>
      <c r="C700" s="164"/>
      <c r="D700" s="168"/>
      <c r="E700" s="168"/>
      <c r="F700" s="168"/>
      <c r="G700" s="168"/>
      <c r="H700" s="168"/>
      <c r="I700" s="166"/>
      <c r="J700" s="100"/>
      <c r="K700" s="166"/>
    </row>
    <row r="701" spans="1:11" x14ac:dyDescent="0.2">
      <c r="A701" s="73"/>
      <c r="B701" s="163"/>
      <c r="C701" s="163"/>
      <c r="D701" s="167"/>
      <c r="E701" s="167"/>
      <c r="F701" s="167"/>
      <c r="G701" s="167"/>
      <c r="H701" s="167"/>
      <c r="I701" s="165"/>
      <c r="J701" s="100"/>
      <c r="K701" s="165"/>
    </row>
    <row r="702" spans="1:11" x14ac:dyDescent="0.2">
      <c r="A702" s="73"/>
      <c r="B702" s="164"/>
      <c r="C702" s="164"/>
      <c r="D702" s="168"/>
      <c r="E702" s="168"/>
      <c r="F702" s="168"/>
      <c r="G702" s="168"/>
      <c r="H702" s="168"/>
      <c r="I702" s="166"/>
      <c r="J702" s="100"/>
      <c r="K702" s="166"/>
    </row>
    <row r="703" spans="1:11" x14ac:dyDescent="0.2">
      <c r="A703" s="73"/>
      <c r="B703" s="163"/>
      <c r="C703" s="163"/>
      <c r="D703" s="167"/>
      <c r="E703" s="167"/>
      <c r="F703" s="167"/>
      <c r="G703" s="167"/>
      <c r="H703" s="167"/>
      <c r="I703" s="165"/>
      <c r="J703" s="100"/>
      <c r="K703" s="165"/>
    </row>
    <row r="704" spans="1:11" x14ac:dyDescent="0.2">
      <c r="A704" s="73"/>
      <c r="B704" s="164"/>
      <c r="C704" s="164"/>
      <c r="D704" s="168"/>
      <c r="E704" s="168"/>
      <c r="F704" s="168"/>
      <c r="G704" s="168"/>
      <c r="H704" s="168"/>
      <c r="I704" s="166"/>
      <c r="J704" s="100"/>
      <c r="K704" s="166"/>
    </row>
    <row r="705" spans="1:11" x14ac:dyDescent="0.2">
      <c r="A705" s="73"/>
      <c r="B705" s="163"/>
      <c r="C705" s="163"/>
      <c r="D705" s="167"/>
      <c r="E705" s="167"/>
      <c r="F705" s="167"/>
      <c r="G705" s="167"/>
      <c r="H705" s="167"/>
      <c r="I705" s="165"/>
      <c r="J705" s="100"/>
      <c r="K705" s="165"/>
    </row>
    <row r="706" spans="1:11" x14ac:dyDescent="0.2">
      <c r="A706" s="73"/>
      <c r="B706" s="164"/>
      <c r="C706" s="164"/>
      <c r="D706" s="168"/>
      <c r="E706" s="168"/>
      <c r="F706" s="168"/>
      <c r="G706" s="168"/>
      <c r="H706" s="168"/>
      <c r="I706" s="166"/>
      <c r="J706" s="100"/>
      <c r="K706" s="166"/>
    </row>
    <row r="707" spans="1:11" x14ac:dyDescent="0.2">
      <c r="A707" s="73"/>
      <c r="B707" s="163"/>
      <c r="C707" s="163"/>
      <c r="D707" s="167"/>
      <c r="E707" s="167"/>
      <c r="F707" s="167"/>
      <c r="G707" s="167"/>
      <c r="H707" s="167"/>
      <c r="I707" s="165"/>
      <c r="J707" s="100"/>
      <c r="K707" s="165"/>
    </row>
    <row r="708" spans="1:11" x14ac:dyDescent="0.2">
      <c r="A708" s="73"/>
      <c r="B708" s="164"/>
      <c r="C708" s="164"/>
      <c r="D708" s="168"/>
      <c r="E708" s="168"/>
      <c r="F708" s="168"/>
      <c r="G708" s="168"/>
      <c r="H708" s="168"/>
      <c r="I708" s="166"/>
      <c r="J708" s="100"/>
      <c r="K708" s="166"/>
    </row>
    <row r="709" spans="1:11" x14ac:dyDescent="0.2">
      <c r="A709" s="73"/>
      <c r="B709" s="163"/>
      <c r="C709" s="163"/>
      <c r="D709" s="167"/>
      <c r="E709" s="167"/>
      <c r="F709" s="167"/>
      <c r="G709" s="167"/>
      <c r="H709" s="167"/>
      <c r="I709" s="165"/>
      <c r="J709" s="100"/>
      <c r="K709" s="165"/>
    </row>
    <row r="710" spans="1:11" x14ac:dyDescent="0.2">
      <c r="A710" s="73"/>
      <c r="B710" s="164"/>
      <c r="C710" s="164"/>
      <c r="D710" s="168"/>
      <c r="E710" s="168"/>
      <c r="F710" s="168"/>
      <c r="G710" s="168"/>
      <c r="H710" s="168"/>
      <c r="I710" s="166"/>
      <c r="J710" s="100"/>
      <c r="K710" s="166"/>
    </row>
    <row r="711" spans="1:11" x14ac:dyDescent="0.2">
      <c r="A711" s="73"/>
      <c r="B711" s="163"/>
      <c r="C711" s="163"/>
      <c r="D711" s="167"/>
      <c r="E711" s="167"/>
      <c r="F711" s="167"/>
      <c r="G711" s="167"/>
      <c r="H711" s="167"/>
      <c r="I711" s="165"/>
      <c r="J711" s="100"/>
      <c r="K711" s="165"/>
    </row>
    <row r="712" spans="1:11" x14ac:dyDescent="0.2">
      <c r="A712" s="73"/>
      <c r="B712" s="164"/>
      <c r="C712" s="164"/>
      <c r="D712" s="168"/>
      <c r="E712" s="168"/>
      <c r="F712" s="168"/>
      <c r="G712" s="168"/>
      <c r="H712" s="168"/>
      <c r="I712" s="166"/>
      <c r="J712" s="100"/>
      <c r="K712" s="166"/>
    </row>
    <row r="713" spans="1:11" x14ac:dyDescent="0.2">
      <c r="A713" s="73"/>
      <c r="B713" s="163"/>
      <c r="C713" s="163"/>
      <c r="D713" s="167"/>
      <c r="E713" s="167"/>
      <c r="F713" s="167"/>
      <c r="G713" s="167"/>
      <c r="H713" s="167"/>
      <c r="I713" s="165"/>
      <c r="J713" s="100"/>
      <c r="K713" s="165"/>
    </row>
    <row r="714" spans="1:11" x14ac:dyDescent="0.2">
      <c r="A714" s="73"/>
      <c r="B714" s="164"/>
      <c r="C714" s="164"/>
      <c r="D714" s="168"/>
      <c r="E714" s="168"/>
      <c r="F714" s="168"/>
      <c r="G714" s="168"/>
      <c r="H714" s="168"/>
      <c r="I714" s="166"/>
      <c r="J714" s="100"/>
      <c r="K714" s="166"/>
    </row>
    <row r="715" spans="1:11" x14ac:dyDescent="0.2">
      <c r="A715" s="73"/>
      <c r="B715" s="163"/>
      <c r="C715" s="163"/>
      <c r="D715" s="167"/>
      <c r="E715" s="167"/>
      <c r="F715" s="167"/>
      <c r="G715" s="167"/>
      <c r="H715" s="167"/>
      <c r="I715" s="165"/>
      <c r="J715" s="100"/>
      <c r="K715" s="165"/>
    </row>
    <row r="716" spans="1:11" x14ac:dyDescent="0.2">
      <c r="A716" s="73"/>
      <c r="B716" s="164"/>
      <c r="C716" s="164"/>
      <c r="D716" s="168"/>
      <c r="E716" s="168"/>
      <c r="F716" s="168"/>
      <c r="G716" s="168"/>
      <c r="H716" s="168"/>
      <c r="I716" s="166"/>
      <c r="J716" s="100"/>
      <c r="K716" s="166"/>
    </row>
    <row r="717" spans="1:11" x14ac:dyDescent="0.2">
      <c r="A717" s="73"/>
      <c r="B717" s="163"/>
      <c r="C717" s="163"/>
      <c r="D717" s="167"/>
      <c r="E717" s="167"/>
      <c r="F717" s="167"/>
      <c r="G717" s="167"/>
      <c r="H717" s="167"/>
      <c r="I717" s="165"/>
      <c r="J717" s="100"/>
      <c r="K717" s="165"/>
    </row>
    <row r="718" spans="1:11" x14ac:dyDescent="0.2">
      <c r="A718" s="73"/>
      <c r="B718" s="164"/>
      <c r="C718" s="164"/>
      <c r="D718" s="168"/>
      <c r="E718" s="168"/>
      <c r="F718" s="168"/>
      <c r="G718" s="168"/>
      <c r="H718" s="168"/>
      <c r="I718" s="166"/>
      <c r="J718" s="100"/>
      <c r="K718" s="166"/>
    </row>
    <row r="719" spans="1:11" x14ac:dyDescent="0.2">
      <c r="A719" s="73"/>
      <c r="B719" s="163"/>
      <c r="C719" s="163"/>
      <c r="D719" s="167"/>
      <c r="E719" s="167"/>
      <c r="F719" s="167"/>
      <c r="G719" s="167"/>
      <c r="H719" s="167"/>
      <c r="I719" s="165"/>
      <c r="J719" s="100"/>
      <c r="K719" s="165"/>
    </row>
    <row r="720" spans="1:11" x14ac:dyDescent="0.2">
      <c r="A720" s="73"/>
      <c r="B720" s="164"/>
      <c r="C720" s="164"/>
      <c r="D720" s="168"/>
      <c r="E720" s="168"/>
      <c r="F720" s="168"/>
      <c r="G720" s="168"/>
      <c r="H720" s="168"/>
      <c r="I720" s="166"/>
      <c r="J720" s="100"/>
      <c r="K720" s="166"/>
    </row>
    <row r="721" spans="1:11" x14ac:dyDescent="0.2">
      <c r="A721" s="73"/>
      <c r="B721" s="163"/>
      <c r="C721" s="163"/>
      <c r="D721" s="167"/>
      <c r="E721" s="167"/>
      <c r="F721" s="167"/>
      <c r="G721" s="167"/>
      <c r="H721" s="167"/>
      <c r="I721" s="165"/>
      <c r="J721" s="100"/>
      <c r="K721" s="165"/>
    </row>
    <row r="722" spans="1:11" x14ac:dyDescent="0.2">
      <c r="A722" s="73"/>
      <c r="B722" s="164"/>
      <c r="C722" s="164"/>
      <c r="D722" s="168"/>
      <c r="E722" s="168"/>
      <c r="F722" s="168"/>
      <c r="G722" s="168"/>
      <c r="H722" s="168"/>
      <c r="I722" s="166"/>
      <c r="J722" s="100"/>
      <c r="K722" s="166"/>
    </row>
    <row r="723" spans="1:11" x14ac:dyDescent="0.2">
      <c r="A723" s="73"/>
      <c r="B723" s="163"/>
      <c r="C723" s="163"/>
      <c r="D723" s="167"/>
      <c r="E723" s="167"/>
      <c r="F723" s="167"/>
      <c r="G723" s="167"/>
      <c r="H723" s="167"/>
      <c r="I723" s="165"/>
      <c r="J723" s="100"/>
      <c r="K723" s="165"/>
    </row>
    <row r="724" spans="1:11" x14ac:dyDescent="0.2">
      <c r="A724" s="73"/>
      <c r="B724" s="164"/>
      <c r="C724" s="164"/>
      <c r="D724" s="168"/>
      <c r="E724" s="168"/>
      <c r="F724" s="168"/>
      <c r="G724" s="168"/>
      <c r="H724" s="168"/>
      <c r="I724" s="166"/>
      <c r="J724" s="100"/>
      <c r="K724" s="166"/>
    </row>
    <row r="725" spans="1:11" x14ac:dyDescent="0.2">
      <c r="A725" s="73"/>
      <c r="B725" s="163"/>
      <c r="C725" s="163"/>
      <c r="D725" s="167"/>
      <c r="E725" s="167"/>
      <c r="F725" s="167"/>
      <c r="G725" s="167"/>
      <c r="H725" s="167"/>
      <c r="I725" s="165"/>
      <c r="J725" s="100"/>
      <c r="K725" s="165"/>
    </row>
    <row r="726" spans="1:11" x14ac:dyDescent="0.2">
      <c r="A726" s="73"/>
      <c r="B726" s="164"/>
      <c r="C726" s="164"/>
      <c r="D726" s="168"/>
      <c r="E726" s="168"/>
      <c r="F726" s="168"/>
      <c r="G726" s="168"/>
      <c r="H726" s="168"/>
      <c r="I726" s="166"/>
      <c r="J726" s="100"/>
      <c r="K726" s="166"/>
    </row>
    <row r="727" spans="1:11" x14ac:dyDescent="0.2">
      <c r="A727" s="73"/>
      <c r="B727" s="163"/>
      <c r="C727" s="163"/>
      <c r="D727" s="167"/>
      <c r="E727" s="167"/>
      <c r="F727" s="167"/>
      <c r="G727" s="167"/>
      <c r="H727" s="167"/>
      <c r="I727" s="165"/>
      <c r="J727" s="100"/>
      <c r="K727" s="165"/>
    </row>
    <row r="728" spans="1:11" x14ac:dyDescent="0.2">
      <c r="A728" s="73"/>
      <c r="B728" s="164"/>
      <c r="C728" s="164"/>
      <c r="D728" s="168"/>
      <c r="E728" s="168"/>
      <c r="F728" s="168"/>
      <c r="G728" s="168"/>
      <c r="H728" s="168"/>
      <c r="I728" s="166"/>
      <c r="J728" s="100"/>
      <c r="K728" s="166"/>
    </row>
    <row r="729" spans="1:11" x14ac:dyDescent="0.2">
      <c r="A729" s="73"/>
      <c r="B729" s="163"/>
      <c r="C729" s="163"/>
      <c r="D729" s="167"/>
      <c r="E729" s="167"/>
      <c r="F729" s="167"/>
      <c r="G729" s="167"/>
      <c r="H729" s="167"/>
      <c r="I729" s="165"/>
      <c r="J729" s="100"/>
      <c r="K729" s="165"/>
    </row>
    <row r="730" spans="1:11" x14ac:dyDescent="0.2">
      <c r="A730" s="73"/>
      <c r="B730" s="164"/>
      <c r="C730" s="164"/>
      <c r="D730" s="168"/>
      <c r="E730" s="168"/>
      <c r="F730" s="168"/>
      <c r="G730" s="168"/>
      <c r="H730" s="168"/>
      <c r="I730" s="166"/>
      <c r="J730" s="100"/>
      <c r="K730" s="166"/>
    </row>
    <row r="731" spans="1:11" x14ac:dyDescent="0.2">
      <c r="A731" s="73"/>
      <c r="B731" s="163"/>
      <c r="C731" s="163"/>
      <c r="D731" s="167"/>
      <c r="E731" s="167"/>
      <c r="F731" s="167"/>
      <c r="G731" s="167"/>
      <c r="H731" s="167"/>
      <c r="I731" s="165"/>
      <c r="J731" s="100"/>
      <c r="K731" s="165"/>
    </row>
    <row r="732" spans="1:11" x14ac:dyDescent="0.2">
      <c r="A732" s="73"/>
      <c r="B732" s="164"/>
      <c r="C732" s="164"/>
      <c r="D732" s="168"/>
      <c r="E732" s="168"/>
      <c r="F732" s="168"/>
      <c r="G732" s="168"/>
      <c r="H732" s="168"/>
      <c r="I732" s="166"/>
      <c r="J732" s="100"/>
      <c r="K732" s="166"/>
    </row>
    <row r="733" spans="1:11" x14ac:dyDescent="0.2">
      <c r="A733" s="73"/>
      <c r="B733" s="163"/>
      <c r="C733" s="163"/>
      <c r="D733" s="167"/>
      <c r="E733" s="167"/>
      <c r="F733" s="167"/>
      <c r="G733" s="167"/>
      <c r="H733" s="167"/>
      <c r="I733" s="165"/>
      <c r="J733" s="100"/>
      <c r="K733" s="165"/>
    </row>
    <row r="734" spans="1:11" x14ac:dyDescent="0.2">
      <c r="A734" s="73"/>
      <c r="B734" s="164"/>
      <c r="C734" s="164"/>
      <c r="D734" s="168"/>
      <c r="E734" s="168"/>
      <c r="F734" s="168"/>
      <c r="G734" s="168"/>
      <c r="H734" s="168"/>
      <c r="I734" s="166"/>
      <c r="J734" s="100"/>
      <c r="K734" s="166"/>
    </row>
    <row r="735" spans="1:11" x14ac:dyDescent="0.2">
      <c r="A735" s="73"/>
      <c r="B735" s="163"/>
      <c r="C735" s="163"/>
      <c r="D735" s="167"/>
      <c r="E735" s="167"/>
      <c r="F735" s="167"/>
      <c r="G735" s="167"/>
      <c r="H735" s="167"/>
      <c r="I735" s="165"/>
      <c r="J735" s="100"/>
      <c r="K735" s="165"/>
    </row>
    <row r="736" spans="1:11" x14ac:dyDescent="0.2">
      <c r="A736" s="73"/>
      <c r="B736" s="164"/>
      <c r="C736" s="164"/>
      <c r="D736" s="168"/>
      <c r="E736" s="168"/>
      <c r="F736" s="168"/>
      <c r="G736" s="168"/>
      <c r="H736" s="168"/>
      <c r="I736" s="166"/>
      <c r="J736" s="100"/>
      <c r="K736" s="166"/>
    </row>
    <row r="737" spans="1:11" x14ac:dyDescent="0.2">
      <c r="A737" s="73"/>
      <c r="B737" s="163"/>
      <c r="C737" s="163"/>
      <c r="D737" s="167"/>
      <c r="E737" s="167"/>
      <c r="F737" s="167"/>
      <c r="G737" s="167"/>
      <c r="H737" s="167"/>
      <c r="I737" s="165"/>
      <c r="J737" s="100"/>
      <c r="K737" s="165"/>
    </row>
    <row r="738" spans="1:11" x14ac:dyDescent="0.2">
      <c r="A738" s="73"/>
      <c r="B738" s="164"/>
      <c r="C738" s="164"/>
      <c r="D738" s="168"/>
      <c r="E738" s="168"/>
      <c r="F738" s="168"/>
      <c r="G738" s="168"/>
      <c r="H738" s="168"/>
      <c r="I738" s="166"/>
      <c r="J738" s="100"/>
      <c r="K738" s="166"/>
    </row>
    <row r="739" spans="1:11" x14ac:dyDescent="0.2">
      <c r="A739" s="73"/>
      <c r="B739" s="163"/>
      <c r="C739" s="163"/>
      <c r="D739" s="167"/>
      <c r="E739" s="167"/>
      <c r="F739" s="167"/>
      <c r="G739" s="167"/>
      <c r="H739" s="167"/>
      <c r="I739" s="165"/>
      <c r="J739" s="100"/>
      <c r="K739" s="165"/>
    </row>
    <row r="740" spans="1:11" x14ac:dyDescent="0.2">
      <c r="A740" s="73"/>
      <c r="B740" s="164"/>
      <c r="C740" s="164"/>
      <c r="D740" s="168"/>
      <c r="E740" s="168"/>
      <c r="F740" s="168"/>
      <c r="G740" s="168"/>
      <c r="H740" s="168"/>
      <c r="I740" s="166"/>
      <c r="J740" s="100"/>
      <c r="K740" s="166"/>
    </row>
    <row r="741" spans="1:11" x14ac:dyDescent="0.2">
      <c r="A741" s="73"/>
      <c r="B741" s="163"/>
      <c r="C741" s="163"/>
      <c r="D741" s="167"/>
      <c r="E741" s="167"/>
      <c r="F741" s="167"/>
      <c r="G741" s="167"/>
      <c r="H741" s="167"/>
      <c r="I741" s="165"/>
      <c r="J741" s="100"/>
      <c r="K741" s="165"/>
    </row>
    <row r="742" spans="1:11" x14ac:dyDescent="0.2">
      <c r="A742" s="73"/>
      <c r="B742" s="164"/>
      <c r="C742" s="164"/>
      <c r="D742" s="168"/>
      <c r="E742" s="168"/>
      <c r="F742" s="168"/>
      <c r="G742" s="168"/>
      <c r="H742" s="168"/>
      <c r="I742" s="166"/>
      <c r="J742" s="100"/>
      <c r="K742" s="166"/>
    </row>
    <row r="743" spans="1:11" x14ac:dyDescent="0.2">
      <c r="A743" s="73"/>
      <c r="B743" s="163"/>
      <c r="C743" s="163"/>
      <c r="D743" s="167"/>
      <c r="E743" s="167"/>
      <c r="F743" s="167"/>
      <c r="G743" s="167"/>
      <c r="H743" s="167"/>
      <c r="I743" s="165"/>
      <c r="J743" s="100"/>
      <c r="K743" s="165"/>
    </row>
    <row r="744" spans="1:11" x14ac:dyDescent="0.2">
      <c r="A744" s="73"/>
      <c r="B744" s="164"/>
      <c r="C744" s="164"/>
      <c r="D744" s="168"/>
      <c r="E744" s="168"/>
      <c r="F744" s="168"/>
      <c r="G744" s="168"/>
      <c r="H744" s="168"/>
      <c r="I744" s="166"/>
      <c r="J744" s="100"/>
      <c r="K744" s="166"/>
    </row>
    <row r="745" spans="1:11" x14ac:dyDescent="0.2">
      <c r="A745" s="73"/>
      <c r="B745" s="163"/>
      <c r="C745" s="163"/>
      <c r="D745" s="167"/>
      <c r="E745" s="167"/>
      <c r="F745" s="167"/>
      <c r="G745" s="167"/>
      <c r="H745" s="167"/>
      <c r="I745" s="165"/>
      <c r="J745" s="100"/>
      <c r="K745" s="165"/>
    </row>
    <row r="746" spans="1:11" x14ac:dyDescent="0.2">
      <c r="A746" s="73"/>
      <c r="B746" s="164"/>
      <c r="C746" s="164"/>
      <c r="D746" s="168"/>
      <c r="E746" s="168"/>
      <c r="F746" s="168"/>
      <c r="G746" s="168"/>
      <c r="H746" s="168"/>
      <c r="I746" s="166"/>
      <c r="J746" s="100"/>
      <c r="K746" s="166"/>
    </row>
    <row r="747" spans="1:11" x14ac:dyDescent="0.2">
      <c r="A747" s="73"/>
      <c r="B747" s="163"/>
      <c r="C747" s="163"/>
      <c r="D747" s="167"/>
      <c r="E747" s="167"/>
      <c r="F747" s="167"/>
      <c r="G747" s="167"/>
      <c r="H747" s="167"/>
      <c r="I747" s="165"/>
      <c r="J747" s="100"/>
      <c r="K747" s="165"/>
    </row>
    <row r="748" spans="1:11" x14ac:dyDescent="0.2">
      <c r="A748" s="73"/>
      <c r="B748" s="164"/>
      <c r="C748" s="164"/>
      <c r="D748" s="168"/>
      <c r="E748" s="168"/>
      <c r="F748" s="168"/>
      <c r="G748" s="168"/>
      <c r="H748" s="168"/>
      <c r="I748" s="166"/>
      <c r="J748" s="100"/>
      <c r="K748" s="166"/>
    </row>
    <row r="749" spans="1:11" x14ac:dyDescent="0.2">
      <c r="A749" s="73"/>
      <c r="B749" s="163"/>
      <c r="C749" s="163"/>
      <c r="D749" s="167"/>
      <c r="E749" s="167"/>
      <c r="F749" s="167"/>
      <c r="G749" s="167"/>
      <c r="H749" s="167"/>
      <c r="I749" s="165"/>
      <c r="J749" s="100"/>
      <c r="K749" s="165"/>
    </row>
    <row r="750" spans="1:11" x14ac:dyDescent="0.2">
      <c r="A750" s="73"/>
      <c r="B750" s="164"/>
      <c r="C750" s="164"/>
      <c r="D750" s="168"/>
      <c r="E750" s="168"/>
      <c r="F750" s="168"/>
      <c r="G750" s="168"/>
      <c r="H750" s="168"/>
      <c r="I750" s="166"/>
      <c r="J750" s="100"/>
      <c r="K750" s="166"/>
    </row>
    <row r="751" spans="1:11" x14ac:dyDescent="0.2">
      <c r="A751" s="73"/>
      <c r="B751" s="163"/>
      <c r="C751" s="163"/>
      <c r="D751" s="167"/>
      <c r="E751" s="167"/>
      <c r="F751" s="167"/>
      <c r="G751" s="167"/>
      <c r="H751" s="167"/>
      <c r="I751" s="165"/>
      <c r="J751" s="100"/>
      <c r="K751" s="165"/>
    </row>
    <row r="752" spans="1:11" x14ac:dyDescent="0.2">
      <c r="A752" s="73"/>
      <c r="B752" s="164"/>
      <c r="C752" s="164"/>
      <c r="D752" s="168"/>
      <c r="E752" s="168"/>
      <c r="F752" s="168"/>
      <c r="G752" s="168"/>
      <c r="H752" s="168"/>
      <c r="I752" s="166"/>
      <c r="J752" s="100"/>
      <c r="K752" s="166"/>
    </row>
    <row r="753" spans="1:11" x14ac:dyDescent="0.2">
      <c r="A753" s="73"/>
      <c r="B753" s="163"/>
      <c r="C753" s="163"/>
      <c r="D753" s="167"/>
      <c r="E753" s="167"/>
      <c r="F753" s="167"/>
      <c r="G753" s="167"/>
      <c r="H753" s="167"/>
      <c r="I753" s="165"/>
      <c r="J753" s="100"/>
      <c r="K753" s="165"/>
    </row>
    <row r="754" spans="1:11" x14ac:dyDescent="0.2">
      <c r="A754" s="73"/>
      <c r="B754" s="164"/>
      <c r="C754" s="164"/>
      <c r="D754" s="168"/>
      <c r="E754" s="168"/>
      <c r="F754" s="168"/>
      <c r="G754" s="168"/>
      <c r="H754" s="168"/>
      <c r="I754" s="166"/>
      <c r="J754" s="100"/>
      <c r="K754" s="166"/>
    </row>
    <row r="755" spans="1:11" x14ac:dyDescent="0.2">
      <c r="A755" s="73"/>
      <c r="B755" s="163"/>
      <c r="C755" s="163"/>
      <c r="D755" s="167"/>
      <c r="E755" s="167"/>
      <c r="F755" s="167"/>
      <c r="G755" s="167"/>
      <c r="H755" s="167"/>
      <c r="I755" s="165"/>
      <c r="J755" s="100"/>
      <c r="K755" s="165"/>
    </row>
    <row r="756" spans="1:11" x14ac:dyDescent="0.2">
      <c r="A756" s="73"/>
      <c r="B756" s="164"/>
      <c r="C756" s="164"/>
      <c r="D756" s="168"/>
      <c r="E756" s="168"/>
      <c r="F756" s="168"/>
      <c r="G756" s="168"/>
      <c r="H756" s="168"/>
      <c r="I756" s="166"/>
      <c r="J756" s="100"/>
      <c r="K756" s="166"/>
    </row>
    <row r="757" spans="1:11" x14ac:dyDescent="0.2">
      <c r="A757" s="73"/>
      <c r="B757" s="163"/>
      <c r="C757" s="163"/>
      <c r="D757" s="167"/>
      <c r="E757" s="167"/>
      <c r="F757" s="167"/>
      <c r="G757" s="167"/>
      <c r="H757" s="167"/>
      <c r="I757" s="165"/>
      <c r="J757" s="100"/>
      <c r="K757" s="165"/>
    </row>
    <row r="758" spans="1:11" x14ac:dyDescent="0.2">
      <c r="A758" s="73"/>
      <c r="B758" s="164"/>
      <c r="C758" s="164"/>
      <c r="D758" s="168"/>
      <c r="E758" s="168"/>
      <c r="F758" s="168"/>
      <c r="G758" s="168"/>
      <c r="H758" s="168"/>
      <c r="I758" s="166"/>
      <c r="J758" s="100"/>
      <c r="K758" s="166"/>
    </row>
    <row r="759" spans="1:11" x14ac:dyDescent="0.2">
      <c r="A759" s="73"/>
      <c r="B759" s="163"/>
      <c r="C759" s="163"/>
      <c r="D759" s="167"/>
      <c r="E759" s="167"/>
      <c r="F759" s="167"/>
      <c r="G759" s="167"/>
      <c r="H759" s="167"/>
      <c r="I759" s="165"/>
      <c r="J759" s="100"/>
      <c r="K759" s="165"/>
    </row>
    <row r="760" spans="1:11" x14ac:dyDescent="0.2">
      <c r="A760" s="73"/>
      <c r="B760" s="164"/>
      <c r="C760" s="164"/>
      <c r="D760" s="168"/>
      <c r="E760" s="168"/>
      <c r="F760" s="168"/>
      <c r="G760" s="168"/>
      <c r="H760" s="168"/>
      <c r="I760" s="166"/>
      <c r="J760" s="100"/>
      <c r="K760" s="166"/>
    </row>
    <row r="761" spans="1:11" x14ac:dyDescent="0.2">
      <c r="A761" s="73"/>
      <c r="B761" s="163"/>
      <c r="C761" s="163"/>
      <c r="D761" s="167"/>
      <c r="E761" s="167"/>
      <c r="F761" s="167"/>
      <c r="G761" s="167"/>
      <c r="H761" s="167"/>
      <c r="I761" s="165"/>
      <c r="J761" s="100"/>
      <c r="K761" s="165"/>
    </row>
    <row r="762" spans="1:11" x14ac:dyDescent="0.2">
      <c r="A762" s="73"/>
      <c r="B762" s="164"/>
      <c r="C762" s="164"/>
      <c r="D762" s="168"/>
      <c r="E762" s="168"/>
      <c r="F762" s="168"/>
      <c r="G762" s="168"/>
      <c r="H762" s="168"/>
      <c r="I762" s="166"/>
      <c r="J762" s="100"/>
      <c r="K762" s="166"/>
    </row>
    <row r="763" spans="1:11" x14ac:dyDescent="0.2">
      <c r="A763" s="73"/>
      <c r="B763" s="163"/>
      <c r="C763" s="163"/>
      <c r="D763" s="167"/>
      <c r="E763" s="167"/>
      <c r="F763" s="167"/>
      <c r="G763" s="167"/>
      <c r="H763" s="167"/>
      <c r="I763" s="165"/>
      <c r="J763" s="100"/>
      <c r="K763" s="165"/>
    </row>
    <row r="764" spans="1:11" x14ac:dyDescent="0.2">
      <c r="A764" s="73"/>
      <c r="B764" s="164"/>
      <c r="C764" s="164"/>
      <c r="D764" s="168"/>
      <c r="E764" s="168"/>
      <c r="F764" s="168"/>
      <c r="G764" s="168"/>
      <c r="H764" s="168"/>
      <c r="I764" s="166"/>
      <c r="J764" s="100"/>
      <c r="K764" s="166"/>
    </row>
    <row r="765" spans="1:11" x14ac:dyDescent="0.2">
      <c r="A765" s="73"/>
      <c r="B765" s="163"/>
      <c r="C765" s="163"/>
      <c r="D765" s="167"/>
      <c r="E765" s="167"/>
      <c r="F765" s="167"/>
      <c r="G765" s="167"/>
      <c r="H765" s="167"/>
      <c r="I765" s="165"/>
      <c r="J765" s="100"/>
      <c r="K765" s="165"/>
    </row>
    <row r="766" spans="1:11" x14ac:dyDescent="0.2">
      <c r="A766" s="73"/>
      <c r="B766" s="164"/>
      <c r="C766" s="164"/>
      <c r="D766" s="168"/>
      <c r="E766" s="168"/>
      <c r="F766" s="168"/>
      <c r="G766" s="168"/>
      <c r="H766" s="168"/>
      <c r="I766" s="166"/>
      <c r="J766" s="100"/>
      <c r="K766" s="166"/>
    </row>
    <row r="767" spans="1:11" x14ac:dyDescent="0.2">
      <c r="A767" s="73"/>
      <c r="B767" s="163"/>
      <c r="C767" s="163"/>
      <c r="D767" s="167"/>
      <c r="E767" s="167"/>
      <c r="F767" s="167"/>
      <c r="G767" s="167"/>
      <c r="H767" s="167"/>
      <c r="I767" s="165"/>
      <c r="J767" s="100"/>
      <c r="K767" s="165"/>
    </row>
    <row r="768" spans="1:11" x14ac:dyDescent="0.2">
      <c r="A768" s="73"/>
      <c r="B768" s="164"/>
      <c r="C768" s="164"/>
      <c r="D768" s="168"/>
      <c r="E768" s="168"/>
      <c r="F768" s="168"/>
      <c r="G768" s="168"/>
      <c r="H768" s="168"/>
      <c r="I768" s="166"/>
      <c r="J768" s="100"/>
      <c r="K768" s="166"/>
    </row>
    <row r="769" spans="1:11" x14ac:dyDescent="0.2">
      <c r="A769" s="73"/>
      <c r="B769" s="163"/>
      <c r="C769" s="163"/>
      <c r="D769" s="167"/>
      <c r="E769" s="167"/>
      <c r="F769" s="167"/>
      <c r="G769" s="167"/>
      <c r="H769" s="167"/>
      <c r="I769" s="165"/>
      <c r="J769" s="100"/>
      <c r="K769" s="165"/>
    </row>
    <row r="770" spans="1:11" x14ac:dyDescent="0.2">
      <c r="A770" s="73"/>
      <c r="B770" s="164"/>
      <c r="C770" s="164"/>
      <c r="D770" s="168"/>
      <c r="E770" s="168"/>
      <c r="F770" s="168"/>
      <c r="G770" s="168"/>
      <c r="H770" s="168"/>
      <c r="I770" s="166"/>
      <c r="J770" s="100"/>
      <c r="K770" s="166"/>
    </row>
    <row r="771" spans="1:11" x14ac:dyDescent="0.2">
      <c r="A771" s="73"/>
      <c r="B771" s="163"/>
      <c r="C771" s="163"/>
      <c r="D771" s="167"/>
      <c r="E771" s="167"/>
      <c r="F771" s="167"/>
      <c r="G771" s="167"/>
      <c r="H771" s="167"/>
      <c r="I771" s="165"/>
      <c r="J771" s="100"/>
      <c r="K771" s="165"/>
    </row>
    <row r="772" spans="1:11" x14ac:dyDescent="0.2">
      <c r="A772" s="73"/>
      <c r="B772" s="164"/>
      <c r="C772" s="164"/>
      <c r="D772" s="168"/>
      <c r="E772" s="168"/>
      <c r="F772" s="168"/>
      <c r="G772" s="168"/>
      <c r="H772" s="168"/>
      <c r="I772" s="166"/>
      <c r="J772" s="100"/>
      <c r="K772" s="166"/>
    </row>
    <row r="773" spans="1:11" x14ac:dyDescent="0.2">
      <c r="A773" s="73"/>
      <c r="B773" s="163"/>
      <c r="C773" s="163"/>
      <c r="D773" s="167"/>
      <c r="E773" s="167"/>
      <c r="F773" s="167"/>
      <c r="G773" s="167"/>
      <c r="H773" s="167"/>
      <c r="I773" s="165"/>
      <c r="J773" s="100"/>
      <c r="K773" s="165"/>
    </row>
    <row r="774" spans="1:11" x14ac:dyDescent="0.2">
      <c r="A774" s="73"/>
      <c r="B774" s="164"/>
      <c r="C774" s="164"/>
      <c r="D774" s="168"/>
      <c r="E774" s="168"/>
      <c r="F774" s="168"/>
      <c r="G774" s="168"/>
      <c r="H774" s="168"/>
      <c r="I774" s="166"/>
      <c r="J774" s="100"/>
      <c r="K774" s="166"/>
    </row>
    <row r="775" spans="1:11" x14ac:dyDescent="0.2">
      <c r="A775" s="73"/>
      <c r="B775" s="163"/>
      <c r="C775" s="163"/>
      <c r="D775" s="167"/>
      <c r="E775" s="167"/>
      <c r="F775" s="167"/>
      <c r="G775" s="167"/>
      <c r="H775" s="167"/>
      <c r="I775" s="165"/>
      <c r="J775" s="100"/>
      <c r="K775" s="165"/>
    </row>
    <row r="776" spans="1:11" x14ac:dyDescent="0.2">
      <c r="A776" s="73"/>
      <c r="B776" s="164"/>
      <c r="C776" s="164"/>
      <c r="D776" s="168"/>
      <c r="E776" s="168"/>
      <c r="F776" s="168"/>
      <c r="G776" s="168"/>
      <c r="H776" s="168"/>
      <c r="I776" s="166"/>
      <c r="J776" s="100"/>
      <c r="K776" s="166"/>
    </row>
    <row r="777" spans="1:11" x14ac:dyDescent="0.2">
      <c r="A777" s="73"/>
      <c r="B777" s="163"/>
      <c r="C777" s="163"/>
      <c r="D777" s="167"/>
      <c r="E777" s="167"/>
      <c r="F777" s="167"/>
      <c r="G777" s="167"/>
      <c r="H777" s="167"/>
      <c r="I777" s="165"/>
      <c r="J777" s="100"/>
      <c r="K777" s="165"/>
    </row>
    <row r="778" spans="1:11" x14ac:dyDescent="0.2">
      <c r="A778" s="73"/>
      <c r="B778" s="164"/>
      <c r="C778" s="164"/>
      <c r="D778" s="168"/>
      <c r="E778" s="168"/>
      <c r="F778" s="168"/>
      <c r="G778" s="168"/>
      <c r="H778" s="168"/>
      <c r="I778" s="166"/>
      <c r="J778" s="100"/>
      <c r="K778" s="166"/>
    </row>
    <row r="779" spans="1:11" x14ac:dyDescent="0.2">
      <c r="A779" s="73"/>
      <c r="B779" s="163"/>
      <c r="C779" s="163"/>
      <c r="D779" s="167"/>
      <c r="E779" s="167"/>
      <c r="F779" s="167"/>
      <c r="G779" s="167"/>
      <c r="H779" s="167"/>
      <c r="I779" s="165"/>
      <c r="J779" s="100"/>
      <c r="K779" s="165"/>
    </row>
    <row r="780" spans="1:11" x14ac:dyDescent="0.2">
      <c r="A780" s="73"/>
      <c r="B780" s="164"/>
      <c r="C780" s="164"/>
      <c r="D780" s="168"/>
      <c r="E780" s="168"/>
      <c r="F780" s="168"/>
      <c r="G780" s="168"/>
      <c r="H780" s="168"/>
      <c r="I780" s="166"/>
      <c r="J780" s="100"/>
      <c r="K780" s="166"/>
    </row>
    <row r="781" spans="1:11" x14ac:dyDescent="0.2">
      <c r="A781" s="73"/>
      <c r="B781" s="163"/>
      <c r="C781" s="163"/>
      <c r="D781" s="167"/>
      <c r="E781" s="167"/>
      <c r="F781" s="167"/>
      <c r="G781" s="167"/>
      <c r="H781" s="167"/>
      <c r="I781" s="165"/>
      <c r="J781" s="100"/>
      <c r="K781" s="165"/>
    </row>
    <row r="782" spans="1:11" x14ac:dyDescent="0.2">
      <c r="A782" s="73"/>
      <c r="B782" s="164"/>
      <c r="C782" s="164"/>
      <c r="D782" s="168"/>
      <c r="E782" s="168"/>
      <c r="F782" s="168"/>
      <c r="G782" s="168"/>
      <c r="H782" s="168"/>
      <c r="I782" s="166"/>
      <c r="J782" s="100"/>
      <c r="K782" s="166"/>
    </row>
    <row r="783" spans="1:11" x14ac:dyDescent="0.2">
      <c r="A783" s="73"/>
      <c r="B783" s="163"/>
      <c r="C783" s="163"/>
      <c r="D783" s="167"/>
      <c r="E783" s="167"/>
      <c r="F783" s="167"/>
      <c r="G783" s="167"/>
      <c r="H783" s="167"/>
      <c r="I783" s="165"/>
      <c r="J783" s="100"/>
      <c r="K783" s="165"/>
    </row>
    <row r="784" spans="1:11" x14ac:dyDescent="0.2">
      <c r="A784" s="73"/>
      <c r="B784" s="164"/>
      <c r="C784" s="164"/>
      <c r="D784" s="168"/>
      <c r="E784" s="168"/>
      <c r="F784" s="168"/>
      <c r="G784" s="168"/>
      <c r="H784" s="168"/>
      <c r="I784" s="166"/>
      <c r="J784" s="100"/>
      <c r="K784" s="166"/>
    </row>
    <row r="785" spans="1:11" x14ac:dyDescent="0.2">
      <c r="A785" s="73"/>
      <c r="B785" s="163"/>
      <c r="C785" s="163"/>
      <c r="D785" s="167"/>
      <c r="E785" s="167"/>
      <c r="F785" s="167"/>
      <c r="G785" s="167"/>
      <c r="H785" s="167"/>
      <c r="I785" s="165"/>
      <c r="J785" s="100"/>
      <c r="K785" s="165"/>
    </row>
    <row r="786" spans="1:11" x14ac:dyDescent="0.2">
      <c r="A786" s="73"/>
      <c r="B786" s="164"/>
      <c r="C786" s="164"/>
      <c r="D786" s="168"/>
      <c r="E786" s="168"/>
      <c r="F786" s="168"/>
      <c r="G786" s="168"/>
      <c r="H786" s="168"/>
      <c r="I786" s="166"/>
      <c r="J786" s="100"/>
      <c r="K786" s="166"/>
    </row>
    <row r="787" spans="1:11" x14ac:dyDescent="0.2">
      <c r="A787" s="73"/>
      <c r="B787" s="163"/>
      <c r="C787" s="163"/>
      <c r="D787" s="167"/>
      <c r="E787" s="167"/>
      <c r="F787" s="167"/>
      <c r="G787" s="167"/>
      <c r="H787" s="167"/>
      <c r="I787" s="165"/>
      <c r="J787" s="100"/>
      <c r="K787" s="165"/>
    </row>
    <row r="788" spans="1:11" x14ac:dyDescent="0.2">
      <c r="A788" s="73"/>
      <c r="B788" s="164"/>
      <c r="C788" s="164"/>
      <c r="D788" s="168"/>
      <c r="E788" s="168"/>
      <c r="F788" s="168"/>
      <c r="G788" s="168"/>
      <c r="H788" s="168"/>
      <c r="I788" s="166"/>
      <c r="J788" s="100"/>
      <c r="K788" s="166"/>
    </row>
    <row r="789" spans="1:11" x14ac:dyDescent="0.2">
      <c r="A789" s="73"/>
      <c r="B789" s="163"/>
      <c r="C789" s="163"/>
      <c r="D789" s="167"/>
      <c r="E789" s="167"/>
      <c r="F789" s="167"/>
      <c r="G789" s="167"/>
      <c r="H789" s="167"/>
      <c r="I789" s="165"/>
      <c r="J789" s="100"/>
      <c r="K789" s="165"/>
    </row>
    <row r="790" spans="1:11" x14ac:dyDescent="0.2">
      <c r="A790" s="73"/>
      <c r="B790" s="164"/>
      <c r="C790" s="164"/>
      <c r="D790" s="168"/>
      <c r="E790" s="168"/>
      <c r="F790" s="168"/>
      <c r="G790" s="168"/>
      <c r="H790" s="168"/>
      <c r="I790" s="166"/>
      <c r="J790" s="100"/>
      <c r="K790" s="166"/>
    </row>
    <row r="791" spans="1:11" x14ac:dyDescent="0.2">
      <c r="A791" s="73"/>
      <c r="B791" s="163"/>
      <c r="C791" s="163"/>
      <c r="D791" s="167"/>
      <c r="E791" s="167"/>
      <c r="F791" s="167"/>
      <c r="G791" s="167"/>
      <c r="H791" s="167"/>
      <c r="I791" s="165"/>
      <c r="J791" s="100"/>
      <c r="K791" s="165"/>
    </row>
    <row r="792" spans="1:11" x14ac:dyDescent="0.2">
      <c r="A792" s="73"/>
      <c r="B792" s="164"/>
      <c r="C792" s="164"/>
      <c r="D792" s="168"/>
      <c r="E792" s="168"/>
      <c r="F792" s="168"/>
      <c r="G792" s="168"/>
      <c r="H792" s="168"/>
      <c r="I792" s="166"/>
      <c r="J792" s="100"/>
      <c r="K792" s="166"/>
    </row>
    <row r="793" spans="1:11" x14ac:dyDescent="0.2">
      <c r="A793" s="73"/>
      <c r="B793" s="163"/>
      <c r="C793" s="163"/>
      <c r="D793" s="167"/>
      <c r="E793" s="167"/>
      <c r="F793" s="167"/>
      <c r="G793" s="167"/>
      <c r="H793" s="167"/>
      <c r="I793" s="165"/>
      <c r="J793" s="100"/>
      <c r="K793" s="165"/>
    </row>
    <row r="794" spans="1:11" x14ac:dyDescent="0.2">
      <c r="A794" s="73"/>
      <c r="B794" s="164"/>
      <c r="C794" s="164"/>
      <c r="D794" s="168"/>
      <c r="E794" s="168"/>
      <c r="F794" s="168"/>
      <c r="G794" s="168"/>
      <c r="H794" s="168"/>
      <c r="I794" s="166"/>
      <c r="J794" s="100"/>
      <c r="K794" s="166"/>
    </row>
    <row r="795" spans="1:11" x14ac:dyDescent="0.2">
      <c r="A795" s="73"/>
      <c r="B795" s="163"/>
      <c r="C795" s="163"/>
      <c r="D795" s="167"/>
      <c r="E795" s="167"/>
      <c r="F795" s="167"/>
      <c r="G795" s="167"/>
      <c r="H795" s="167"/>
      <c r="I795" s="165"/>
      <c r="J795" s="100"/>
      <c r="K795" s="165"/>
    </row>
    <row r="796" spans="1:11" x14ac:dyDescent="0.2">
      <c r="A796" s="73"/>
      <c r="B796" s="164"/>
      <c r="C796" s="164"/>
      <c r="D796" s="168"/>
      <c r="E796" s="168"/>
      <c r="F796" s="168"/>
      <c r="G796" s="168"/>
      <c r="H796" s="168"/>
      <c r="I796" s="166"/>
      <c r="J796" s="100"/>
      <c r="K796" s="166"/>
    </row>
    <row r="797" spans="1:11" x14ac:dyDescent="0.2">
      <c r="A797" s="73"/>
      <c r="B797" s="163"/>
      <c r="C797" s="163"/>
      <c r="D797" s="167"/>
      <c r="E797" s="167"/>
      <c r="F797" s="167"/>
      <c r="G797" s="167"/>
      <c r="H797" s="167"/>
      <c r="I797" s="165"/>
      <c r="J797" s="100"/>
      <c r="K797" s="165"/>
    </row>
    <row r="798" spans="1:11" x14ac:dyDescent="0.2">
      <c r="A798" s="73"/>
      <c r="B798" s="164"/>
      <c r="C798" s="164"/>
      <c r="D798" s="168"/>
      <c r="E798" s="168"/>
      <c r="F798" s="168"/>
      <c r="G798" s="168"/>
      <c r="H798" s="168"/>
      <c r="I798" s="166"/>
      <c r="J798" s="100"/>
      <c r="K798" s="166"/>
    </row>
    <row r="799" spans="1:11" x14ac:dyDescent="0.2">
      <c r="A799" s="73"/>
      <c r="B799" s="163"/>
      <c r="C799" s="163"/>
      <c r="D799" s="167"/>
      <c r="E799" s="167"/>
      <c r="F799" s="167"/>
      <c r="G799" s="167"/>
      <c r="H799" s="167"/>
      <c r="I799" s="165"/>
      <c r="J799" s="100"/>
      <c r="K799" s="165"/>
    </row>
    <row r="800" spans="1:11" x14ac:dyDescent="0.2">
      <c r="A800" s="73"/>
      <c r="B800" s="164"/>
      <c r="C800" s="164"/>
      <c r="D800" s="168"/>
      <c r="E800" s="168"/>
      <c r="F800" s="168"/>
      <c r="G800" s="168"/>
      <c r="H800" s="168"/>
      <c r="I800" s="166"/>
      <c r="J800" s="100"/>
      <c r="K800" s="166"/>
    </row>
    <row r="801" spans="1:11" x14ac:dyDescent="0.2">
      <c r="A801" s="73"/>
      <c r="B801" s="163"/>
      <c r="C801" s="163"/>
      <c r="D801" s="167"/>
      <c r="E801" s="167"/>
      <c r="F801" s="167"/>
      <c r="G801" s="167"/>
      <c r="H801" s="167"/>
      <c r="I801" s="165"/>
      <c r="J801" s="100"/>
      <c r="K801" s="165"/>
    </row>
    <row r="802" spans="1:11" x14ac:dyDescent="0.2">
      <c r="A802" s="73"/>
      <c r="B802" s="164"/>
      <c r="C802" s="164"/>
      <c r="D802" s="168"/>
      <c r="E802" s="168"/>
      <c r="F802" s="168"/>
      <c r="G802" s="168"/>
      <c r="H802" s="168"/>
      <c r="I802" s="166"/>
      <c r="J802" s="100"/>
      <c r="K802" s="166"/>
    </row>
    <row r="803" spans="1:11" x14ac:dyDescent="0.2">
      <c r="A803" s="73"/>
      <c r="B803" s="163"/>
      <c r="C803" s="163"/>
      <c r="D803" s="167"/>
      <c r="E803" s="167"/>
      <c r="F803" s="167"/>
      <c r="G803" s="167"/>
      <c r="H803" s="167"/>
      <c r="I803" s="165"/>
      <c r="J803" s="100"/>
      <c r="K803" s="165"/>
    </row>
    <row r="804" spans="1:11" x14ac:dyDescent="0.2">
      <c r="A804" s="73"/>
      <c r="B804" s="164"/>
      <c r="C804" s="164"/>
      <c r="D804" s="168"/>
      <c r="E804" s="168"/>
      <c r="F804" s="168"/>
      <c r="G804" s="168"/>
      <c r="H804" s="168"/>
      <c r="I804" s="166"/>
      <c r="J804" s="100"/>
      <c r="K804" s="166"/>
    </row>
    <row r="805" spans="1:11" x14ac:dyDescent="0.2">
      <c r="A805" s="73"/>
      <c r="B805" s="163"/>
      <c r="C805" s="163"/>
      <c r="D805" s="167"/>
      <c r="E805" s="167"/>
      <c r="F805" s="167"/>
      <c r="G805" s="167"/>
      <c r="H805" s="167"/>
      <c r="I805" s="165"/>
      <c r="J805" s="100"/>
      <c r="K805" s="165"/>
    </row>
    <row r="806" spans="1:11" x14ac:dyDescent="0.2">
      <c r="A806" s="73"/>
      <c r="B806" s="164"/>
      <c r="C806" s="164"/>
      <c r="D806" s="168"/>
      <c r="E806" s="168"/>
      <c r="F806" s="168"/>
      <c r="G806" s="168"/>
      <c r="H806" s="168"/>
      <c r="I806" s="166"/>
      <c r="J806" s="100"/>
      <c r="K806" s="166"/>
    </row>
    <row r="807" spans="1:11" x14ac:dyDescent="0.2">
      <c r="A807" s="73"/>
      <c r="B807" s="163"/>
      <c r="C807" s="163"/>
      <c r="D807" s="167"/>
      <c r="E807" s="167"/>
      <c r="F807" s="167"/>
      <c r="G807" s="167"/>
      <c r="H807" s="167"/>
      <c r="I807" s="165"/>
      <c r="J807" s="100"/>
      <c r="K807" s="165"/>
    </row>
    <row r="808" spans="1:11" x14ac:dyDescent="0.2">
      <c r="A808" s="73"/>
      <c r="B808" s="164"/>
      <c r="C808" s="164"/>
      <c r="D808" s="168"/>
      <c r="E808" s="168"/>
      <c r="F808" s="168"/>
      <c r="G808" s="168"/>
      <c r="H808" s="168"/>
      <c r="I808" s="166"/>
      <c r="J808" s="100"/>
      <c r="K808" s="166"/>
    </row>
    <row r="809" spans="1:11" x14ac:dyDescent="0.2">
      <c r="A809" s="73"/>
      <c r="B809" s="163"/>
      <c r="C809" s="163"/>
      <c r="D809" s="167"/>
      <c r="E809" s="167"/>
      <c r="F809" s="167"/>
      <c r="G809" s="167"/>
      <c r="H809" s="167"/>
      <c r="I809" s="165"/>
      <c r="J809" s="100"/>
      <c r="K809" s="165"/>
    </row>
    <row r="810" spans="1:11" x14ac:dyDescent="0.2">
      <c r="A810" s="73"/>
      <c r="B810" s="164"/>
      <c r="C810" s="164"/>
      <c r="D810" s="168"/>
      <c r="E810" s="168"/>
      <c r="F810" s="168"/>
      <c r="G810" s="168"/>
      <c r="H810" s="168"/>
      <c r="I810" s="166"/>
      <c r="J810" s="100"/>
      <c r="K810" s="166"/>
    </row>
    <row r="811" spans="1:11" x14ac:dyDescent="0.2">
      <c r="A811" s="73"/>
      <c r="B811" s="163"/>
      <c r="C811" s="163"/>
      <c r="D811" s="167"/>
      <c r="E811" s="167"/>
      <c r="F811" s="167"/>
      <c r="G811" s="167"/>
      <c r="H811" s="167"/>
      <c r="I811" s="165"/>
      <c r="J811" s="100"/>
      <c r="K811" s="165"/>
    </row>
    <row r="812" spans="1:11" x14ac:dyDescent="0.2">
      <c r="A812" s="73"/>
      <c r="B812" s="164"/>
      <c r="C812" s="164"/>
      <c r="D812" s="168"/>
      <c r="E812" s="168"/>
      <c r="F812" s="168"/>
      <c r="G812" s="168"/>
      <c r="H812" s="168"/>
      <c r="I812" s="166"/>
      <c r="J812" s="100"/>
      <c r="K812" s="166"/>
    </row>
    <row r="813" spans="1:11" x14ac:dyDescent="0.2">
      <c r="A813" s="73"/>
      <c r="B813" s="163"/>
      <c r="C813" s="163"/>
      <c r="D813" s="167"/>
      <c r="E813" s="167"/>
      <c r="F813" s="167"/>
      <c r="G813" s="167"/>
      <c r="H813" s="167"/>
      <c r="I813" s="165"/>
      <c r="J813" s="100"/>
      <c r="K813" s="165"/>
    </row>
    <row r="814" spans="1:11" x14ac:dyDescent="0.2">
      <c r="A814" s="73"/>
      <c r="B814" s="164"/>
      <c r="C814" s="164"/>
      <c r="D814" s="168"/>
      <c r="E814" s="168"/>
      <c r="F814" s="168"/>
      <c r="G814" s="168"/>
      <c r="H814" s="168"/>
      <c r="I814" s="166"/>
      <c r="J814" s="100"/>
      <c r="K814" s="166"/>
    </row>
    <row r="815" spans="1:11" x14ac:dyDescent="0.2">
      <c r="A815" s="73"/>
      <c r="B815" s="163"/>
      <c r="C815" s="163"/>
      <c r="D815" s="167"/>
      <c r="E815" s="167"/>
      <c r="F815" s="167"/>
      <c r="G815" s="167"/>
      <c r="H815" s="167"/>
      <c r="I815" s="165"/>
      <c r="J815" s="100"/>
      <c r="K815" s="165"/>
    </row>
    <row r="816" spans="1:11" x14ac:dyDescent="0.2">
      <c r="A816" s="73"/>
      <c r="B816" s="164"/>
      <c r="C816" s="164"/>
      <c r="D816" s="168"/>
      <c r="E816" s="168"/>
      <c r="F816" s="168"/>
      <c r="G816" s="168"/>
      <c r="H816" s="168"/>
      <c r="I816" s="166"/>
      <c r="J816" s="100"/>
      <c r="K816" s="166"/>
    </row>
  </sheetData>
  <sheetProtection password="967E" sheet="1" objects="1" scenarios="1" formatColumns="0" formatRows="0" autoFilter="0"/>
  <autoFilter ref="A15:N15"/>
  <mergeCells count="9">
    <mergeCell ref="B13:K13"/>
    <mergeCell ref="B7:C7"/>
    <mergeCell ref="B4:C4"/>
    <mergeCell ref="B5:C5"/>
    <mergeCell ref="B6:C6"/>
    <mergeCell ref="B9:C9"/>
    <mergeCell ref="B11:C11"/>
    <mergeCell ref="B8:C8"/>
    <mergeCell ref="B10:C10"/>
  </mergeCells>
  <dataValidations count="5">
    <dataValidation type="whole" allowBlank="1" showInputMessage="1" showErrorMessage="1" sqref="D4">
      <formula1>1900</formula1>
      <formula2>10000</formula2>
    </dataValidation>
    <dataValidation type="whole" errorStyle="information" operator="lessThan" allowBlank="1" showInputMessage="1" showErrorMessage="1" error="La valeur doit être inférieure à la population totale." sqref="E17:E816">
      <formula1>D17</formula1>
    </dataValidation>
    <dataValidation type="whole" errorStyle="information" operator="lessThan" allowBlank="1" showInputMessage="1" showErrorMessage="1" error="La valeur doit être inférieure à la population totale." sqref="F17:F816">
      <formula1>D17</formula1>
    </dataValidation>
    <dataValidation type="whole" errorStyle="information" operator="lessThan" allowBlank="1" showInputMessage="1" showErrorMessage="1" error="La valeur doit être inférieure à la population totale." sqref="G17:G816">
      <formula1>D17</formula1>
    </dataValidation>
    <dataValidation type="whole" errorStyle="information" operator="lessThan" allowBlank="1" showInputMessage="1" showErrorMessage="1" error="La valeur doit être inférieure à la population totale." sqref="H17:H816">
      <formula1>D17</formula1>
    </dataValidation>
  </dataValidation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6337778862885"/>
  </sheetPr>
  <dimension ref="A1:BH815"/>
  <sheetViews>
    <sheetView showGridLines="0" workbookViewId="0">
      <pane xSplit="5" ySplit="15" topLeftCell="F16" activePane="bottomRight" state="frozen"/>
      <selection pane="topRight" activeCell="F1" sqref="F1"/>
      <selection pane="bottomLeft" activeCell="A16" sqref="A16"/>
      <selection pane="bottomRight" activeCell="I19" sqref="I19"/>
    </sheetView>
  </sheetViews>
  <sheetFormatPr defaultColWidth="8.85546875" defaultRowHeight="14.25" x14ac:dyDescent="0.2"/>
  <cols>
    <col min="1" max="1" width="5.7109375" style="331" customWidth="1"/>
    <col min="2" max="3" width="25.85546875" style="378" customWidth="1"/>
    <col min="4" max="4" width="14.28515625" style="379" customWidth="1"/>
    <col min="5" max="5" width="0.85546875" style="335" customWidth="1"/>
    <col min="6" max="6" width="14.42578125" style="337" customWidth="1"/>
    <col min="7" max="7" width="14.85546875" style="337" customWidth="1"/>
    <col min="8" max="8" width="16.42578125" style="337" customWidth="1"/>
    <col min="9" max="9" width="12.5703125" style="337" customWidth="1"/>
    <col min="10" max="10" width="42.140625" style="337" bestFit="1" customWidth="1"/>
    <col min="11" max="12" width="15.28515625" style="337" customWidth="1"/>
    <col min="13" max="14" width="19" style="337" customWidth="1"/>
    <col min="15" max="15" width="22" style="337" customWidth="1"/>
    <col min="16" max="16" width="20.42578125" style="337" customWidth="1"/>
    <col min="17" max="18" width="17.42578125" style="337" customWidth="1"/>
    <col min="19" max="19" width="0.85546875" style="335" customWidth="1"/>
    <col min="20" max="20" width="12.140625" style="337" customWidth="1"/>
    <col min="21" max="21" width="12" style="337" customWidth="1"/>
    <col min="22" max="22" width="17" style="337" customWidth="1"/>
    <col min="23" max="23" width="0.85546875" style="335" customWidth="1"/>
    <col min="24" max="24" width="15.140625" style="337" customWidth="1"/>
    <col min="25" max="25" width="15" style="337" customWidth="1"/>
    <col min="26" max="26" width="16.7109375" style="337" customWidth="1"/>
    <col min="27" max="27" width="15.140625" style="337" customWidth="1"/>
    <col min="28" max="28" width="15.28515625" style="337" customWidth="1"/>
    <col min="29" max="30" width="14.7109375" style="337" customWidth="1"/>
    <col min="31" max="32" width="17.85546875" style="337" customWidth="1"/>
    <col min="33" max="33" width="0.85546875" style="337" customWidth="1"/>
    <col min="34" max="36" width="16.85546875" style="337" customWidth="1"/>
    <col min="37" max="38" width="15.42578125" style="337" customWidth="1"/>
    <col min="39" max="40" width="17.7109375" style="337" customWidth="1"/>
    <col min="41" max="45" width="16.140625" style="337" customWidth="1"/>
    <col min="46" max="46" width="17" style="338" customWidth="1"/>
    <col min="47" max="47" width="0.85546875" style="335" customWidth="1"/>
    <col min="48" max="48" width="24" style="334" customWidth="1"/>
    <col min="49" max="49" width="21.85546875" style="334" customWidth="1"/>
    <col min="50" max="50" width="21.85546875" style="573" customWidth="1"/>
    <col min="51" max="51" width="21.85546875" style="334" customWidth="1"/>
    <col min="52" max="52" width="0.85546875" style="335" customWidth="1"/>
    <col min="53" max="53" width="65.7109375" style="339" customWidth="1"/>
    <col min="54" max="54" width="8.85546875" style="319" customWidth="1"/>
    <col min="55" max="16384" width="8.85546875" style="319"/>
  </cols>
  <sheetData>
    <row r="1" spans="1:60" ht="18" customHeight="1" x14ac:dyDescent="0.2">
      <c r="B1" s="332"/>
      <c r="C1" s="333"/>
      <c r="D1" s="334"/>
      <c r="F1" s="334"/>
      <c r="G1" s="336"/>
      <c r="H1" s="336"/>
      <c r="AA1" s="336"/>
      <c r="AB1" s="336"/>
      <c r="AC1" s="336"/>
      <c r="AD1" s="336"/>
      <c r="AE1" s="336"/>
    </row>
    <row r="2" spans="1:60" s="350" customFormat="1" ht="21.95" customHeight="1" x14ac:dyDescent="0.2">
      <c r="A2" s="331"/>
      <c r="B2" s="332" t="s">
        <v>134</v>
      </c>
      <c r="C2" s="332"/>
      <c r="D2" s="340"/>
      <c r="E2" s="341"/>
      <c r="F2" s="615" t="s">
        <v>8</v>
      </c>
      <c r="G2" s="616"/>
      <c r="H2" s="616"/>
      <c r="I2" s="617"/>
      <c r="J2" s="342"/>
      <c r="K2" s="343"/>
      <c r="L2" s="343"/>
      <c r="M2" s="343"/>
      <c r="N2" s="343"/>
      <c r="O2" s="343"/>
      <c r="P2" s="343"/>
      <c r="Q2" s="343"/>
      <c r="R2" s="343"/>
      <c r="S2" s="341"/>
      <c r="T2" s="343"/>
      <c r="U2" s="343"/>
      <c r="V2" s="343"/>
      <c r="W2" s="341"/>
      <c r="X2" s="343"/>
      <c r="Y2" s="343"/>
      <c r="Z2" s="343"/>
      <c r="AA2" s="344"/>
      <c r="AB2" s="618" t="s">
        <v>394</v>
      </c>
      <c r="AC2" s="619"/>
      <c r="AD2" s="619"/>
      <c r="AE2" s="619"/>
      <c r="AF2" s="345"/>
      <c r="AG2" s="346"/>
      <c r="AH2" s="347"/>
      <c r="AI2" s="347"/>
      <c r="AJ2" s="347"/>
      <c r="AK2" s="343"/>
      <c r="AL2" s="343"/>
      <c r="AM2" s="343"/>
      <c r="AN2" s="343"/>
      <c r="AO2" s="343"/>
      <c r="AP2" s="343"/>
      <c r="AQ2" s="343"/>
      <c r="AR2" s="343"/>
      <c r="AS2" s="343"/>
      <c r="AT2" s="348"/>
      <c r="AU2" s="341"/>
      <c r="AV2" s="574"/>
      <c r="AW2" s="574"/>
      <c r="AX2" s="575"/>
      <c r="AY2" s="574"/>
      <c r="AZ2" s="341"/>
      <c r="BA2" s="349"/>
    </row>
    <row r="3" spans="1:60" x14ac:dyDescent="0.2">
      <c r="B3" s="351"/>
      <c r="C3" s="352"/>
      <c r="D3" s="353"/>
      <c r="E3" s="354"/>
      <c r="F3" s="355" t="str">
        <f>'Codes de la liste déroulante'!B27</f>
        <v>M</v>
      </c>
      <c r="G3" s="356" t="str">
        <f>'Codes de la liste déroulante'!C27</f>
        <v>Non cartographié</v>
      </c>
      <c r="H3" s="320"/>
      <c r="I3" s="357"/>
      <c r="J3" s="320"/>
      <c r="K3" s="79"/>
      <c r="L3" s="79"/>
      <c r="M3" s="79"/>
      <c r="N3" s="79"/>
      <c r="O3" s="79"/>
      <c r="P3" s="79"/>
      <c r="Q3" s="79"/>
      <c r="R3" s="79"/>
      <c r="S3" s="354"/>
      <c r="T3" s="79"/>
      <c r="U3" s="79"/>
      <c r="V3" s="79"/>
      <c r="W3" s="354"/>
      <c r="X3" s="79"/>
      <c r="Y3" s="79"/>
      <c r="Z3" s="79"/>
      <c r="AA3" s="358"/>
      <c r="AB3" s="359">
        <f>'Codes de la liste déroulante'!B103</f>
        <v>0</v>
      </c>
      <c r="AC3" s="360" t="str">
        <f>'Codes de la liste déroulante'!C103</f>
        <v>Non financé</v>
      </c>
      <c r="AD3" s="361"/>
      <c r="AE3" s="347"/>
      <c r="AF3" s="362"/>
      <c r="AG3" s="336"/>
      <c r="AH3" s="320"/>
      <c r="AI3" s="320"/>
      <c r="AJ3" s="320"/>
      <c r="AK3" s="79"/>
      <c r="AL3" s="79"/>
      <c r="AM3" s="79"/>
      <c r="AN3" s="79"/>
      <c r="AO3" s="79"/>
      <c r="AP3" s="79"/>
      <c r="AQ3" s="79"/>
      <c r="AR3" s="79"/>
      <c r="AS3" s="79"/>
      <c r="AT3" s="363"/>
      <c r="AU3" s="354"/>
      <c r="AV3" s="353"/>
      <c r="AW3" s="353"/>
      <c r="AX3" s="575"/>
      <c r="AY3" s="353"/>
      <c r="AZ3" s="354"/>
    </row>
    <row r="4" spans="1:60" x14ac:dyDescent="0.2">
      <c r="B4" s="351"/>
      <c r="C4" s="352"/>
      <c r="D4" s="353"/>
      <c r="E4" s="354"/>
      <c r="F4" s="355" t="str">
        <f>'Codes de la liste déroulante'!B28</f>
        <v>NS</v>
      </c>
      <c r="G4" s="356" t="str">
        <f>'Codes de la liste déroulante'!C28</f>
        <v>Non cartographié mais non suspecté</v>
      </c>
      <c r="H4" s="320"/>
      <c r="I4" s="357"/>
      <c r="J4" s="320"/>
      <c r="K4" s="79"/>
      <c r="L4" s="79"/>
      <c r="M4" s="79"/>
      <c r="N4" s="79"/>
      <c r="O4" s="79"/>
      <c r="P4" s="79"/>
      <c r="Q4" s="79"/>
      <c r="R4" s="79"/>
      <c r="S4" s="354"/>
      <c r="T4" s="79"/>
      <c r="U4" s="79"/>
      <c r="V4" s="79"/>
      <c r="W4" s="354"/>
      <c r="X4" s="79"/>
      <c r="Y4" s="79"/>
      <c r="Z4" s="79"/>
      <c r="AA4" s="358"/>
      <c r="AB4" s="359">
        <f>'Codes de la liste déroulante'!B104</f>
        <v>1</v>
      </c>
      <c r="AC4" s="360" t="str">
        <f>'Codes de la liste déroulante'!C104</f>
        <v>ENVISION</v>
      </c>
      <c r="AD4" s="361"/>
      <c r="AE4" s="347"/>
      <c r="AF4" s="362"/>
      <c r="AG4" s="336"/>
      <c r="AH4" s="320"/>
      <c r="AI4" s="320"/>
      <c r="AJ4" s="320"/>
      <c r="AK4" s="79"/>
      <c r="AL4" s="79"/>
      <c r="AM4" s="79"/>
      <c r="AN4" s="79"/>
      <c r="AO4" s="79"/>
      <c r="AP4" s="79"/>
      <c r="AQ4" s="79"/>
      <c r="AR4" s="79"/>
      <c r="AS4" s="79"/>
      <c r="AT4" s="363"/>
      <c r="AU4" s="354"/>
      <c r="AV4" s="353"/>
      <c r="AW4" s="353"/>
      <c r="AX4" s="575"/>
      <c r="AY4" s="353"/>
      <c r="AZ4" s="354"/>
    </row>
    <row r="5" spans="1:60" x14ac:dyDescent="0.2">
      <c r="B5" s="351"/>
      <c r="C5" s="352"/>
      <c r="D5" s="353"/>
      <c r="E5" s="354"/>
      <c r="F5" s="355">
        <f>'Codes de la liste déroulante'!B29</f>
        <v>0</v>
      </c>
      <c r="G5" s="356" t="str">
        <f>'Codes de la liste déroulante'!C29</f>
        <v>Non endémique au-dessus du seuil de traitement</v>
      </c>
      <c r="H5" s="320"/>
      <c r="I5" s="357"/>
      <c r="J5" s="320"/>
      <c r="K5" s="79"/>
      <c r="L5" s="79"/>
      <c r="M5" s="79"/>
      <c r="N5" s="79"/>
      <c r="O5" s="79"/>
      <c r="P5" s="79"/>
      <c r="Q5" s="79"/>
      <c r="R5" s="79"/>
      <c r="S5" s="354"/>
      <c r="T5" s="79"/>
      <c r="U5" s="364"/>
      <c r="V5" s="79"/>
      <c r="W5" s="354"/>
      <c r="X5" s="79"/>
      <c r="Y5" s="79"/>
      <c r="Z5" s="79"/>
      <c r="AA5" s="358"/>
      <c r="AB5" s="359">
        <f>'Codes de la liste déroulante'!B105</f>
        <v>2</v>
      </c>
      <c r="AC5" s="360" t="str">
        <f>'Codes de la liste déroulante'!C105</f>
        <v>END in Africa</v>
      </c>
      <c r="AD5" s="361"/>
      <c r="AE5" s="347"/>
      <c r="AF5" s="362"/>
      <c r="AG5" s="336"/>
      <c r="AH5" s="320"/>
      <c r="AI5" s="320"/>
      <c r="AJ5" s="320"/>
      <c r="AK5" s="79"/>
      <c r="AL5" s="79"/>
      <c r="AM5" s="79"/>
      <c r="AN5" s="79"/>
      <c r="AO5" s="79"/>
      <c r="AP5" s="79"/>
      <c r="AQ5" s="79"/>
      <c r="AR5" s="79"/>
      <c r="AS5" s="79"/>
      <c r="AT5" s="363"/>
      <c r="AU5" s="354"/>
      <c r="AV5" s="353"/>
      <c r="AW5" s="353"/>
      <c r="AX5" s="575"/>
      <c r="AY5" s="353"/>
      <c r="AZ5" s="354"/>
    </row>
    <row r="6" spans="1:60" x14ac:dyDescent="0.2">
      <c r="B6" s="351"/>
      <c r="C6" s="352"/>
      <c r="D6" s="353"/>
      <c r="E6" s="354"/>
      <c r="F6" s="355">
        <f>'Codes de la liste déroulante'!B30</f>
        <v>1</v>
      </c>
      <c r="G6" s="356" t="str">
        <f>'Codes de la liste déroulante'!C30</f>
        <v>Endémique au-dessus du seuil de traitement</v>
      </c>
      <c r="H6" s="320"/>
      <c r="I6" s="357"/>
      <c r="J6" s="320"/>
      <c r="K6" s="79"/>
      <c r="L6" s="79"/>
      <c r="M6" s="79"/>
      <c r="N6" s="79"/>
      <c r="O6" s="79"/>
      <c r="P6" s="79"/>
      <c r="Q6" s="79"/>
      <c r="R6" s="79"/>
      <c r="S6" s="354"/>
      <c r="T6" s="79"/>
      <c r="U6" s="364"/>
      <c r="V6" s="79"/>
      <c r="W6" s="354"/>
      <c r="X6" s="79"/>
      <c r="Y6" s="79"/>
      <c r="Z6" s="79"/>
      <c r="AA6" s="358"/>
      <c r="AB6" s="359">
        <f>'Codes de la liste déroulante'!B106</f>
        <v>3</v>
      </c>
      <c r="AC6" s="360" t="str">
        <f>'Codes de la liste déroulante'!C106</f>
        <v>END in Asia</v>
      </c>
      <c r="AD6" s="361"/>
      <c r="AE6" s="347"/>
      <c r="AF6" s="362"/>
      <c r="AG6" s="336"/>
      <c r="AH6" s="320"/>
      <c r="AI6" s="320"/>
      <c r="AJ6" s="320"/>
      <c r="AK6" s="79"/>
      <c r="AL6" s="79"/>
      <c r="AO6" s="79"/>
      <c r="AP6" s="79"/>
      <c r="AQ6" s="79"/>
      <c r="AR6" s="79"/>
      <c r="AS6" s="79"/>
      <c r="AT6" s="363"/>
      <c r="AU6" s="354"/>
      <c r="AV6" s="353"/>
      <c r="AW6" s="353"/>
      <c r="AX6" s="575"/>
      <c r="AY6" s="353"/>
      <c r="AZ6" s="354"/>
    </row>
    <row r="7" spans="1:60" x14ac:dyDescent="0.2">
      <c r="B7" s="351"/>
      <c r="C7" s="352"/>
      <c r="D7" s="353"/>
      <c r="E7" s="354"/>
      <c r="F7" s="355">
        <f>'Codes de la liste déroulante'!B31</f>
        <v>100</v>
      </c>
      <c r="G7" s="356" t="str">
        <f>'Codes de la liste déroulante'!C31</f>
        <v>A réussi à arrêter l’apparition des critères TDM</v>
      </c>
      <c r="H7" s="320"/>
      <c r="I7" s="357"/>
      <c r="J7" s="320"/>
      <c r="K7" s="79"/>
      <c r="L7" s="79"/>
      <c r="M7" s="79"/>
      <c r="N7" s="79"/>
      <c r="O7" s="79"/>
      <c r="P7" s="79"/>
      <c r="Q7" s="79"/>
      <c r="R7" s="79"/>
      <c r="S7" s="354"/>
      <c r="T7" s="79"/>
      <c r="U7" s="79"/>
      <c r="V7" s="79"/>
      <c r="W7" s="354"/>
      <c r="X7" s="79"/>
      <c r="Y7" s="79"/>
      <c r="Z7" s="79"/>
      <c r="AA7" s="358"/>
      <c r="AB7" s="359">
        <f>'Codes de la liste déroulante'!B107</f>
        <v>4</v>
      </c>
      <c r="AC7" s="360" t="str">
        <f>'Codes de la liste déroulante'!C107</f>
        <v>Programme APOC appuyé par l’USAID</v>
      </c>
      <c r="AD7" s="361"/>
      <c r="AE7" s="347"/>
      <c r="AF7" s="362"/>
      <c r="AG7" s="336"/>
      <c r="AH7" s="320"/>
      <c r="AI7" s="320"/>
      <c r="AJ7" s="320"/>
      <c r="AK7" s="79"/>
      <c r="AL7" s="79"/>
      <c r="AM7" s="79"/>
      <c r="AN7" s="79"/>
      <c r="AO7" s="79"/>
      <c r="AP7" s="79"/>
      <c r="AQ7" s="79"/>
      <c r="AR7" s="79"/>
      <c r="AS7" s="79"/>
      <c r="AT7" s="363"/>
      <c r="AU7" s="354"/>
      <c r="AV7" s="353"/>
      <c r="AW7" s="353"/>
      <c r="AX7" s="575"/>
      <c r="AY7" s="353"/>
      <c r="AZ7" s="354"/>
    </row>
    <row r="8" spans="1:60" x14ac:dyDescent="0.2">
      <c r="B8" s="351"/>
      <c r="C8" s="352"/>
      <c r="D8" s="353"/>
      <c r="E8" s="354"/>
      <c r="F8" s="355" t="str">
        <f>'Codes de la liste déroulante'!B32</f>
        <v>En attente</v>
      </c>
      <c r="G8" s="356" t="str">
        <f>'Codes de la liste déroulante'!C32</f>
        <v>Dans l’attente de la mise en œuvre/des résultats de l’enquête d’évaluation de transmission</v>
      </c>
      <c r="H8" s="320"/>
      <c r="I8" s="357"/>
      <c r="J8" s="320"/>
      <c r="K8" s="79"/>
      <c r="L8" s="79"/>
      <c r="M8" s="79"/>
      <c r="N8" s="79"/>
      <c r="O8" s="79"/>
      <c r="P8" s="79"/>
      <c r="Q8" s="79"/>
      <c r="R8" s="79"/>
      <c r="S8" s="354"/>
      <c r="T8" s="79"/>
      <c r="U8" s="79"/>
      <c r="V8" s="79"/>
      <c r="W8" s="354"/>
      <c r="X8" s="79"/>
      <c r="Y8" s="79"/>
      <c r="Z8" s="79"/>
      <c r="AA8" s="320"/>
      <c r="AB8" s="365">
        <f>'Codes de la liste déroulante'!B108</f>
        <v>5</v>
      </c>
      <c r="AC8" s="360" t="str">
        <f>'Codes de la liste déroulante'!C108</f>
        <v>Autre financement de l’USAID</v>
      </c>
      <c r="AD8" s="361"/>
      <c r="AE8" s="347"/>
      <c r="AF8" s="362"/>
      <c r="AG8" s="336"/>
      <c r="AH8" s="320"/>
      <c r="AI8" s="320"/>
      <c r="AJ8" s="320"/>
      <c r="AK8" s="79"/>
      <c r="AL8" s="79"/>
      <c r="AM8" s="79"/>
      <c r="AN8" s="79"/>
      <c r="AO8" s="79"/>
      <c r="AP8" s="79"/>
      <c r="AQ8" s="79"/>
      <c r="AR8" s="79"/>
      <c r="AS8" s="79"/>
      <c r="AT8" s="363"/>
      <c r="AU8" s="354"/>
      <c r="AV8" s="353"/>
      <c r="AW8" s="353"/>
      <c r="AX8" s="575"/>
      <c r="AY8" s="353"/>
      <c r="AZ8" s="354"/>
    </row>
    <row r="9" spans="1:60" x14ac:dyDescent="0.2">
      <c r="B9" s="351"/>
      <c r="C9" s="352"/>
      <c r="D9" s="353"/>
      <c r="E9" s="354"/>
      <c r="F9" s="366"/>
      <c r="G9" s="367"/>
      <c r="H9" s="320"/>
      <c r="I9" s="357"/>
      <c r="J9" s="320"/>
      <c r="K9" s="79"/>
      <c r="L9" s="79"/>
      <c r="M9" s="79"/>
      <c r="N9" s="79"/>
      <c r="O9" s="79"/>
      <c r="P9" s="79"/>
      <c r="Q9" s="79"/>
      <c r="R9" s="79"/>
      <c r="S9" s="354"/>
      <c r="T9" s="79"/>
      <c r="U9" s="79"/>
      <c r="V9" s="79"/>
      <c r="W9" s="354"/>
      <c r="X9" s="79"/>
      <c r="Y9" s="79"/>
      <c r="Z9" s="79"/>
      <c r="AA9" s="320"/>
      <c r="AB9" s="365">
        <f>'Codes de la liste déroulante'!B109</f>
        <v>6</v>
      </c>
      <c r="AC9" s="360" t="str">
        <f>'Codes de la liste déroulante'!C109</f>
        <v>Financement par le biais du gouvernement ou d’autres partenaires uniquement</v>
      </c>
      <c r="AD9" s="361"/>
      <c r="AE9" s="347"/>
      <c r="AF9" s="362"/>
      <c r="AG9" s="336"/>
      <c r="AH9" s="320"/>
      <c r="AI9" s="320"/>
      <c r="AJ9" s="320"/>
      <c r="AK9" s="79"/>
      <c r="AL9" s="79"/>
      <c r="AM9" s="79"/>
      <c r="AN9" s="79"/>
      <c r="AO9" s="79"/>
      <c r="AP9" s="79"/>
      <c r="AQ9" s="79"/>
      <c r="AR9" s="79"/>
      <c r="AS9" s="79"/>
      <c r="AT9" s="363"/>
      <c r="AU9" s="354"/>
      <c r="AV9" s="353"/>
      <c r="AW9" s="353"/>
      <c r="AX9" s="575"/>
      <c r="AY9" s="353"/>
      <c r="AZ9" s="354"/>
    </row>
    <row r="10" spans="1:60" ht="8.25" customHeight="1" x14ac:dyDescent="0.2">
      <c r="B10" s="321"/>
      <c r="C10" s="352"/>
      <c r="D10" s="353"/>
      <c r="E10" s="354"/>
      <c r="F10" s="368"/>
      <c r="G10" s="320"/>
      <c r="H10" s="320"/>
      <c r="I10" s="357"/>
      <c r="J10" s="320"/>
      <c r="K10" s="79"/>
      <c r="L10" s="79"/>
      <c r="M10" s="79"/>
      <c r="N10" s="79"/>
      <c r="O10" s="79"/>
      <c r="P10" s="79"/>
      <c r="Q10" s="79"/>
      <c r="R10" s="79"/>
      <c r="S10" s="354"/>
      <c r="T10" s="79"/>
      <c r="U10" s="79"/>
      <c r="V10" s="79"/>
      <c r="W10" s="354"/>
      <c r="X10" s="79"/>
      <c r="Y10" s="79"/>
      <c r="Z10" s="79"/>
      <c r="AA10" s="79"/>
      <c r="AB10" s="369"/>
      <c r="AC10" s="320"/>
      <c r="AD10" s="320"/>
      <c r="AE10" s="320"/>
      <c r="AF10" s="362"/>
      <c r="AG10" s="336"/>
      <c r="AH10" s="320"/>
      <c r="AI10" s="320"/>
      <c r="AJ10" s="320"/>
      <c r="AK10" s="79"/>
      <c r="AL10" s="79"/>
      <c r="AM10" s="79"/>
      <c r="AN10" s="79"/>
      <c r="AO10" s="79"/>
      <c r="AP10" s="79"/>
      <c r="AQ10" s="79"/>
      <c r="AR10" s="79"/>
      <c r="AS10" s="79"/>
      <c r="AT10" s="363"/>
      <c r="AU10" s="354"/>
      <c r="AV10" s="353"/>
      <c r="AW10" s="353"/>
      <c r="AX10" s="575"/>
      <c r="AY10" s="353"/>
      <c r="AZ10" s="354"/>
    </row>
    <row r="11" spans="1:60" s="370" customFormat="1" ht="20.100000000000001" customHeight="1" x14ac:dyDescent="0.25">
      <c r="A11" s="331"/>
      <c r="B11" s="610" t="s">
        <v>395</v>
      </c>
      <c r="C11" s="610"/>
      <c r="D11" s="610"/>
      <c r="E11" s="90"/>
      <c r="F11" s="606" t="s">
        <v>396</v>
      </c>
      <c r="G11" s="607"/>
      <c r="H11" s="607"/>
      <c r="I11" s="607"/>
      <c r="J11" s="607"/>
      <c r="K11" s="607"/>
      <c r="L11" s="607"/>
      <c r="M11" s="607"/>
      <c r="N11" s="607"/>
      <c r="O11" s="607"/>
      <c r="P11" s="608"/>
      <c r="Q11" s="280"/>
      <c r="R11" s="280"/>
      <c r="S11" s="90"/>
      <c r="T11" s="611" t="s">
        <v>397</v>
      </c>
      <c r="U11" s="612"/>
      <c r="V11" s="613"/>
      <c r="W11" s="90"/>
      <c r="X11" s="614" t="s">
        <v>398</v>
      </c>
      <c r="Y11" s="614"/>
      <c r="Z11" s="614"/>
      <c r="AA11" s="614"/>
      <c r="AB11" s="614"/>
      <c r="AC11" s="614"/>
      <c r="AD11" s="614"/>
      <c r="AE11" s="614"/>
      <c r="AF11" s="614"/>
      <c r="AG11" s="614"/>
      <c r="AH11" s="614"/>
      <c r="AI11" s="614"/>
      <c r="AJ11" s="614"/>
      <c r="AK11" s="614"/>
      <c r="AL11" s="614"/>
      <c r="AM11" s="614"/>
      <c r="AN11" s="614"/>
      <c r="AO11" s="614"/>
      <c r="AP11" s="614"/>
      <c r="AQ11" s="614"/>
      <c r="AR11" s="614"/>
      <c r="AS11" s="614"/>
      <c r="AT11" s="614"/>
      <c r="AU11" s="614"/>
      <c r="AV11" s="614"/>
      <c r="AW11" s="614"/>
      <c r="AX11" s="614"/>
      <c r="AY11" s="614"/>
      <c r="AZ11" s="90"/>
      <c r="BA11" s="150"/>
    </row>
    <row r="12" spans="1:60" s="534" customFormat="1" ht="76.5" x14ac:dyDescent="0.25">
      <c r="A12" s="586"/>
      <c r="B12" s="187" t="s">
        <v>383</v>
      </c>
      <c r="C12" s="187" t="s">
        <v>384</v>
      </c>
      <c r="D12" s="187" t="s">
        <v>385</v>
      </c>
      <c r="E12" s="587"/>
      <c r="F12" s="189" t="s">
        <v>399</v>
      </c>
      <c r="G12" s="189" t="s">
        <v>582</v>
      </c>
      <c r="H12" s="189" t="s">
        <v>400</v>
      </c>
      <c r="I12" s="189" t="s">
        <v>401</v>
      </c>
      <c r="J12" s="189" t="s">
        <v>583</v>
      </c>
      <c r="K12" s="189" t="s">
        <v>584</v>
      </c>
      <c r="L12" s="189" t="s">
        <v>585</v>
      </c>
      <c r="M12" s="189" t="s">
        <v>402</v>
      </c>
      <c r="N12" s="189" t="s">
        <v>586</v>
      </c>
      <c r="O12" s="189" t="s">
        <v>587</v>
      </c>
      <c r="P12" s="189" t="s">
        <v>588</v>
      </c>
      <c r="Q12" s="189" t="s">
        <v>589</v>
      </c>
      <c r="R12" s="189" t="s">
        <v>590</v>
      </c>
      <c r="S12" s="587"/>
      <c r="T12" s="584" t="s">
        <v>403</v>
      </c>
      <c r="U12" s="584" t="s">
        <v>404</v>
      </c>
      <c r="V12" s="184" t="s">
        <v>405</v>
      </c>
      <c r="W12" s="587"/>
      <c r="X12" s="154" t="s">
        <v>591</v>
      </c>
      <c r="Y12" s="154" t="s">
        <v>592</v>
      </c>
      <c r="Z12" s="154" t="s">
        <v>593</v>
      </c>
      <c r="AA12" s="154" t="s">
        <v>594</v>
      </c>
      <c r="AB12" s="154" t="s">
        <v>595</v>
      </c>
      <c r="AC12" s="154" t="s">
        <v>596</v>
      </c>
      <c r="AD12" s="154" t="s">
        <v>597</v>
      </c>
      <c r="AE12" s="154" t="s">
        <v>598</v>
      </c>
      <c r="AF12" s="154" t="s">
        <v>406</v>
      </c>
      <c r="AG12" s="587"/>
      <c r="AH12" s="585" t="s">
        <v>407</v>
      </c>
      <c r="AI12" s="585" t="s">
        <v>408</v>
      </c>
      <c r="AJ12" s="585" t="s">
        <v>409</v>
      </c>
      <c r="AK12" s="585" t="s">
        <v>410</v>
      </c>
      <c r="AL12" s="585" t="s">
        <v>411</v>
      </c>
      <c r="AM12" s="585" t="s">
        <v>412</v>
      </c>
      <c r="AN12" s="585" t="s">
        <v>467</v>
      </c>
      <c r="AO12" s="585" t="s">
        <v>599</v>
      </c>
      <c r="AP12" s="585" t="s">
        <v>413</v>
      </c>
      <c r="AQ12" s="585" t="s">
        <v>414</v>
      </c>
      <c r="AR12" s="185" t="s">
        <v>600</v>
      </c>
      <c r="AS12" s="585" t="s">
        <v>149</v>
      </c>
      <c r="AT12" s="186" t="s">
        <v>415</v>
      </c>
      <c r="AU12" s="588"/>
      <c r="AV12" s="187" t="s">
        <v>601</v>
      </c>
      <c r="AW12" s="187" t="s">
        <v>624</v>
      </c>
      <c r="AX12" s="187" t="s">
        <v>602</v>
      </c>
      <c r="AY12" s="187" t="s">
        <v>625</v>
      </c>
      <c r="AZ12" s="588"/>
      <c r="BA12" s="589" t="s">
        <v>388</v>
      </c>
    </row>
    <row r="13" spans="1:60" s="371" customFormat="1" ht="39" customHeight="1" x14ac:dyDescent="0.25">
      <c r="A13" s="331"/>
      <c r="B13" s="197" t="str">
        <f>'Données démographiques'!B15</f>
        <v>Exemple de région</v>
      </c>
      <c r="C13" s="197" t="str">
        <f>'Données démographiques'!C15</f>
        <v>Exemple de district</v>
      </c>
      <c r="D13" s="198" t="str">
        <f>'Données démographiques'!D15</f>
        <v>839 660</v>
      </c>
      <c r="E13" s="77"/>
      <c r="F13" s="208">
        <v>1</v>
      </c>
      <c r="G13" s="209">
        <v>10</v>
      </c>
      <c r="H13" s="210">
        <v>2007</v>
      </c>
      <c r="I13" s="209" t="s">
        <v>90</v>
      </c>
      <c r="J13" s="582" t="s">
        <v>533</v>
      </c>
      <c r="K13" s="209" t="s">
        <v>416</v>
      </c>
      <c r="L13" s="211">
        <v>2013</v>
      </c>
      <c r="M13" s="198">
        <v>839660</v>
      </c>
      <c r="N13" s="198">
        <v>839660</v>
      </c>
      <c r="O13" s="209" t="s">
        <v>130</v>
      </c>
      <c r="P13" s="208"/>
      <c r="Q13" s="198">
        <v>546</v>
      </c>
      <c r="R13" s="198">
        <v>25</v>
      </c>
      <c r="S13" s="77"/>
      <c r="T13" s="199">
        <v>2008</v>
      </c>
      <c r="U13" s="199">
        <v>3</v>
      </c>
      <c r="V13" s="199">
        <v>2</v>
      </c>
      <c r="W13" s="77"/>
      <c r="X13" s="200" t="s">
        <v>417</v>
      </c>
      <c r="Y13" s="200" t="s">
        <v>418</v>
      </c>
      <c r="Z13" s="201">
        <v>2013</v>
      </c>
      <c r="AA13" s="200" t="s">
        <v>419</v>
      </c>
      <c r="AB13" s="200">
        <v>2013</v>
      </c>
      <c r="AC13" s="195">
        <v>1</v>
      </c>
      <c r="AD13" s="195">
        <v>1</v>
      </c>
      <c r="AE13" s="214">
        <v>822867</v>
      </c>
      <c r="AF13" s="214">
        <v>822867</v>
      </c>
      <c r="AG13" s="77"/>
      <c r="AH13" s="195">
        <v>699437</v>
      </c>
      <c r="AI13" s="195">
        <v>699437</v>
      </c>
      <c r="AJ13" s="214">
        <v>49292</v>
      </c>
      <c r="AK13" s="214">
        <v>49292</v>
      </c>
      <c r="AL13" s="214">
        <v>195557</v>
      </c>
      <c r="AM13" s="214">
        <v>195557</v>
      </c>
      <c r="AN13" s="214">
        <v>363707</v>
      </c>
      <c r="AO13" s="214">
        <v>363707</v>
      </c>
      <c r="AP13" s="214">
        <v>335730</v>
      </c>
      <c r="AQ13" s="214">
        <v>335730</v>
      </c>
      <c r="AR13" s="200" t="s">
        <v>420</v>
      </c>
      <c r="AS13" s="195" t="s">
        <v>52</v>
      </c>
      <c r="AT13" s="195" t="s">
        <v>421</v>
      </c>
      <c r="AU13" s="77"/>
      <c r="AV13" s="216">
        <f>IF(AC13=0," ",AH13/AE13)</f>
        <v>0.85000006076316104</v>
      </c>
      <c r="AW13" s="216">
        <f>IF(AC13=0," ",AH13/M13)</f>
        <v>0.8330002620108139</v>
      </c>
      <c r="AX13" s="216">
        <f>IF(OR(AC13&gt;5,AC13&lt;1)," ",AI13/AF13)</f>
        <v>0.85000006076316104</v>
      </c>
      <c r="AY13" s="216">
        <f>IF(OR(AC13&gt;5,AC13&lt;1)," ",AI13/M13)</f>
        <v>0.8330002620108139</v>
      </c>
      <c r="AZ13" s="77"/>
      <c r="BA13" s="218" t="s">
        <v>422</v>
      </c>
    </row>
    <row r="14" spans="1:60" s="373" customFormat="1" ht="18" customHeight="1" x14ac:dyDescent="0.2">
      <c r="A14" s="372"/>
      <c r="B14" s="202" t="s">
        <v>423</v>
      </c>
      <c r="C14" s="202" t="s">
        <v>39</v>
      </c>
      <c r="D14" s="207">
        <f>'Données démographiques'!D16</f>
        <v>0</v>
      </c>
      <c r="E14" s="234"/>
      <c r="F14" s="205" t="s">
        <v>39</v>
      </c>
      <c r="G14" s="206" t="s">
        <v>39</v>
      </c>
      <c r="H14" s="207" t="s">
        <v>39</v>
      </c>
      <c r="I14" s="207" t="s">
        <v>39</v>
      </c>
      <c r="J14" s="207" t="s">
        <v>39</v>
      </c>
      <c r="K14" s="207" t="s">
        <v>39</v>
      </c>
      <c r="L14" s="205" t="s">
        <v>39</v>
      </c>
      <c r="M14" s="206">
        <f>SUM(M16:M815)</f>
        <v>0</v>
      </c>
      <c r="N14" s="206">
        <f>SUM(N16:N815)</f>
        <v>0</v>
      </c>
      <c r="O14" s="206">
        <f>SUM(O16:O815)</f>
        <v>0</v>
      </c>
      <c r="P14" s="207" t="s">
        <v>39</v>
      </c>
      <c r="Q14" s="206">
        <f>SUM(Q16:Q815)</f>
        <v>0</v>
      </c>
      <c r="R14" s="206">
        <f>SUM(R16:R815)</f>
        <v>0</v>
      </c>
      <c r="S14" s="234"/>
      <c r="T14" s="212" t="s">
        <v>39</v>
      </c>
      <c r="U14" s="212" t="s">
        <v>39</v>
      </c>
      <c r="V14" s="212" t="s">
        <v>39</v>
      </c>
      <c r="W14" s="234"/>
      <c r="X14" s="212" t="s">
        <v>39</v>
      </c>
      <c r="Y14" s="212" t="s">
        <v>39</v>
      </c>
      <c r="Z14" s="212" t="s">
        <v>39</v>
      </c>
      <c r="AA14" s="212" t="s">
        <v>39</v>
      </c>
      <c r="AB14" s="212" t="s">
        <v>39</v>
      </c>
      <c r="AC14" s="212" t="s">
        <v>39</v>
      </c>
      <c r="AD14" s="212" t="s">
        <v>39</v>
      </c>
      <c r="AE14" s="215">
        <f>SUM(AE16:AE815)</f>
        <v>0</v>
      </c>
      <c r="AF14" s="215">
        <f>SUM(AF16:AF815)</f>
        <v>0</v>
      </c>
      <c r="AG14" s="234"/>
      <c r="AH14" s="215">
        <f t="shared" ref="AH14:AQ14" si="0">SUM(AH16:AH815)</f>
        <v>0</v>
      </c>
      <c r="AI14" s="215">
        <f t="shared" si="0"/>
        <v>0</v>
      </c>
      <c r="AJ14" s="215">
        <f t="shared" si="0"/>
        <v>0</v>
      </c>
      <c r="AK14" s="215">
        <f t="shared" si="0"/>
        <v>0</v>
      </c>
      <c r="AL14" s="215">
        <f t="shared" si="0"/>
        <v>0</v>
      </c>
      <c r="AM14" s="215">
        <f t="shared" si="0"/>
        <v>0</v>
      </c>
      <c r="AN14" s="215">
        <f t="shared" si="0"/>
        <v>0</v>
      </c>
      <c r="AO14" s="215">
        <f t="shared" si="0"/>
        <v>0</v>
      </c>
      <c r="AP14" s="215">
        <f t="shared" si="0"/>
        <v>0</v>
      </c>
      <c r="AQ14" s="215">
        <f t="shared" si="0"/>
        <v>0</v>
      </c>
      <c r="AR14" s="212" t="s">
        <v>39</v>
      </c>
      <c r="AS14" s="212" t="s">
        <v>39</v>
      </c>
      <c r="AT14" s="212" t="s">
        <v>39</v>
      </c>
      <c r="AU14" s="234"/>
      <c r="AV14" s="217" t="str">
        <f>IF(AH14=0," ",(AH14/AE14))</f>
        <v xml:space="preserve"> </v>
      </c>
      <c r="AW14" s="217" t="str">
        <f>IF(ISERROR((AVERAGE(AW16:AW815))),"",AVERAGE(AW16:AW815))</f>
        <v/>
      </c>
      <c r="AX14" s="217" t="str">
        <f>IF(AF14=0," ",(AI14/AF14))</f>
        <v xml:space="preserve"> </v>
      </c>
      <c r="AY14" s="217" t="str">
        <f>IF(ISERROR((AVERAGE(AY16:AY815))),"",AVERAGE(AY16:AY815))</f>
        <v/>
      </c>
      <c r="AZ14" s="234"/>
      <c r="BA14" s="232"/>
    </row>
    <row r="15" spans="1:60" s="373" customFormat="1" ht="18" customHeight="1" x14ac:dyDescent="0.2">
      <c r="A15" s="372"/>
      <c r="B15" s="196" t="s">
        <v>424</v>
      </c>
      <c r="C15" s="256">
        <f>'Données démographiques'!C16</f>
        <v>0</v>
      </c>
      <c r="D15" s="213" t="s">
        <v>39</v>
      </c>
      <c r="E15" s="234"/>
      <c r="F15" s="203">
        <f t="shared" ref="F15:L15" si="1">COUNTA(F16:F815)</f>
        <v>0</v>
      </c>
      <c r="G15" s="204">
        <f t="shared" si="1"/>
        <v>0</v>
      </c>
      <c r="H15" s="204">
        <f t="shared" si="1"/>
        <v>0</v>
      </c>
      <c r="I15" s="204">
        <f t="shared" si="1"/>
        <v>0</v>
      </c>
      <c r="J15" s="204">
        <f t="shared" si="1"/>
        <v>0</v>
      </c>
      <c r="K15" s="204">
        <f t="shared" si="1"/>
        <v>0</v>
      </c>
      <c r="L15" s="204">
        <f t="shared" si="1"/>
        <v>0</v>
      </c>
      <c r="M15" s="204">
        <f>COUNTIF(M16:M815,"&gt;0")</f>
        <v>0</v>
      </c>
      <c r="N15" s="204">
        <f>COUNTIF(N16:N815,"&gt;0")</f>
        <v>0</v>
      </c>
      <c r="O15" s="204">
        <f>COUNTIF(O16:O815,"&gt;0")</f>
        <v>0</v>
      </c>
      <c r="P15" s="204">
        <f>COUNTA(P16:P815)</f>
        <v>0</v>
      </c>
      <c r="Q15" s="204">
        <f>COUNTIF(Q16:Q815,"&gt;0")</f>
        <v>0</v>
      </c>
      <c r="R15" s="204">
        <f>COUNTIF(R16:R815,"&gt;0")</f>
        <v>0</v>
      </c>
      <c r="S15" s="234"/>
      <c r="T15" s="213">
        <f>COUNTA(T16:T815)</f>
        <v>0</v>
      </c>
      <c r="U15" s="213">
        <f>COUNTA(U16:U815)</f>
        <v>0</v>
      </c>
      <c r="V15" s="213">
        <f>COUNTA(V16:V815)</f>
        <v>0</v>
      </c>
      <c r="W15" s="234"/>
      <c r="X15" s="213">
        <f>COUNTA(X16:X815)</f>
        <v>0</v>
      </c>
      <c r="Y15" s="213">
        <f>COUNTA(Y16:Y815)</f>
        <v>0</v>
      </c>
      <c r="Z15" s="213">
        <f>COUNTA(Z16:Z815)</f>
        <v>0</v>
      </c>
      <c r="AA15" s="213">
        <f>COUNTA(AA16:AA815)</f>
        <v>0</v>
      </c>
      <c r="AB15" s="213">
        <f>COUNTA(AB16:AB815)</f>
        <v>0</v>
      </c>
      <c r="AC15" s="213">
        <f>COUNTIF(AC16:AC815,"&gt;0")</f>
        <v>0</v>
      </c>
      <c r="AD15" s="213">
        <f>COUNTIF(AD16:AD815,"&gt;0")</f>
        <v>0</v>
      </c>
      <c r="AE15" s="213">
        <f>COUNTIF(AE16:AE815,"&gt;0")</f>
        <v>0</v>
      </c>
      <c r="AF15" s="213">
        <f>COUNTIF(AF16:AF815,"&gt;0")</f>
        <v>0</v>
      </c>
      <c r="AG15" s="234"/>
      <c r="AH15" s="213">
        <f t="shared" ref="AH15:AQ15" si="2">COUNTIF(AH16:AH815,"&gt;0")</f>
        <v>0</v>
      </c>
      <c r="AI15" s="213">
        <f t="shared" si="2"/>
        <v>0</v>
      </c>
      <c r="AJ15" s="213">
        <f t="shared" si="2"/>
        <v>0</v>
      </c>
      <c r="AK15" s="213">
        <f t="shared" si="2"/>
        <v>0</v>
      </c>
      <c r="AL15" s="213">
        <f t="shared" si="2"/>
        <v>0</v>
      </c>
      <c r="AM15" s="213">
        <f t="shared" si="2"/>
        <v>0</v>
      </c>
      <c r="AN15" s="213">
        <f t="shared" si="2"/>
        <v>0</v>
      </c>
      <c r="AO15" s="213">
        <f t="shared" si="2"/>
        <v>0</v>
      </c>
      <c r="AP15" s="213">
        <f t="shared" si="2"/>
        <v>0</v>
      </c>
      <c r="AQ15" s="213">
        <f t="shared" si="2"/>
        <v>0</v>
      </c>
      <c r="AR15" s="213">
        <f>COUNTIF(AR16:AR815,"Oui")</f>
        <v>0</v>
      </c>
      <c r="AS15" s="213">
        <f>COUNTA(AS16:AS815)</f>
        <v>0</v>
      </c>
      <c r="AT15" s="213">
        <f>COUNTA(AT16:AT815)</f>
        <v>0</v>
      </c>
      <c r="AU15" s="234"/>
      <c r="AV15" s="213">
        <f>COUNTIF(AV16:AV815,"&gt;0")</f>
        <v>0</v>
      </c>
      <c r="AW15" s="213">
        <f>COUNTIF(AW16:AW815,"&gt;0")</f>
        <v>0</v>
      </c>
      <c r="AX15" s="213">
        <f>COUNTIF(AX16:AX815,"&gt;0")</f>
        <v>0</v>
      </c>
      <c r="AY15" s="213">
        <f>COUNTIF(AY16:AY815,"&gt;0")</f>
        <v>0</v>
      </c>
      <c r="AZ15" s="234"/>
      <c r="BA15" s="233"/>
    </row>
    <row r="16" spans="1:60" s="101" customFormat="1" x14ac:dyDescent="0.2">
      <c r="A16" s="331"/>
      <c r="B16" s="169">
        <f>'Données démographiques'!B17</f>
        <v>0</v>
      </c>
      <c r="C16" s="169">
        <f>'Données démographiques'!C17</f>
        <v>0</v>
      </c>
      <c r="D16" s="170">
        <f>'Données démographiques'!D17</f>
        <v>0</v>
      </c>
      <c r="E16" s="102"/>
      <c r="F16" s="273"/>
      <c r="G16" s="171"/>
      <c r="H16" s="273"/>
      <c r="I16" s="257"/>
      <c r="J16" s="257"/>
      <c r="K16" s="257"/>
      <c r="L16" s="273"/>
      <c r="M16" s="277"/>
      <c r="N16" s="277"/>
      <c r="O16" s="277"/>
      <c r="P16" s="172"/>
      <c r="Q16" s="264"/>
      <c r="R16" s="264"/>
      <c r="S16" s="102"/>
      <c r="T16" s="273"/>
      <c r="U16" s="273"/>
      <c r="V16" s="273"/>
      <c r="W16" s="102"/>
      <c r="X16" s="257"/>
      <c r="Y16" s="257"/>
      <c r="Z16" s="273"/>
      <c r="AA16" s="257"/>
      <c r="AB16" s="273"/>
      <c r="AC16" s="273"/>
      <c r="AD16" s="273"/>
      <c r="AE16" s="278"/>
      <c r="AF16" s="278"/>
      <c r="AG16" s="103"/>
      <c r="AH16" s="278"/>
      <c r="AI16" s="278"/>
      <c r="AJ16" s="278"/>
      <c r="AK16" s="278"/>
      <c r="AL16" s="278"/>
      <c r="AM16" s="278"/>
      <c r="AN16" s="278"/>
      <c r="AO16" s="278"/>
      <c r="AP16" s="278"/>
      <c r="AQ16" s="278"/>
      <c r="AR16" s="262"/>
      <c r="AS16" s="262"/>
      <c r="AT16" s="173"/>
      <c r="AU16" s="102"/>
      <c r="AV16" s="576" t="str">
        <f t="shared" ref="AV16:AV78" si="3">IF(AC16=0," ",AH16/AE16)</f>
        <v xml:space="preserve"> </v>
      </c>
      <c r="AW16" s="576" t="str">
        <f>IF(OR(AC16=0,M16=0)," ",AH16/M16)</f>
        <v xml:space="preserve"> </v>
      </c>
      <c r="AX16" s="576" t="str">
        <f t="shared" ref="AX16" si="4">IF(OR(AC16&gt;5,AC16&lt;1)," ",AI16/AF16)</f>
        <v xml:space="preserve"> </v>
      </c>
      <c r="AY16" s="576" t="str">
        <f>IF(OR(AC16&gt;5,AC16&lt;1,M16=0)," ",AI16/M16)</f>
        <v xml:space="preserve"> </v>
      </c>
      <c r="AZ16" s="102"/>
      <c r="BA16" s="165"/>
      <c r="BF16" s="73"/>
      <c r="BG16" s="73"/>
      <c r="BH16" s="73"/>
    </row>
    <row r="17" spans="1:60" s="101" customFormat="1" ht="14.25" customHeight="1" x14ac:dyDescent="0.2">
      <c r="A17" s="331"/>
      <c r="B17" s="376">
        <f>'Données démographiques'!B18</f>
        <v>0</v>
      </c>
      <c r="C17" s="376">
        <f>'Données démographiques'!C18</f>
        <v>0</v>
      </c>
      <c r="D17" s="377">
        <f>'Données démographiques'!D18</f>
        <v>0</v>
      </c>
      <c r="E17" s="102"/>
      <c r="F17" s="88"/>
      <c r="G17" s="86"/>
      <c r="H17" s="258"/>
      <c r="I17" s="259"/>
      <c r="J17" s="259"/>
      <c r="K17" s="259"/>
      <c r="L17" s="258"/>
      <c r="M17" s="279"/>
      <c r="N17" s="279"/>
      <c r="O17" s="279"/>
      <c r="P17" s="146"/>
      <c r="Q17" s="147"/>
      <c r="R17" s="147"/>
      <c r="S17" s="102"/>
      <c r="T17" s="88"/>
      <c r="U17" s="258"/>
      <c r="V17" s="148"/>
      <c r="W17" s="102"/>
      <c r="X17" s="149"/>
      <c r="Y17" s="259"/>
      <c r="Z17" s="258"/>
      <c r="AA17" s="259"/>
      <c r="AB17" s="258"/>
      <c r="AC17" s="258"/>
      <c r="AD17" s="258"/>
      <c r="AE17" s="260"/>
      <c r="AF17" s="260"/>
      <c r="AG17" s="103"/>
      <c r="AH17" s="260"/>
      <c r="AI17" s="260"/>
      <c r="AJ17" s="260"/>
      <c r="AK17" s="260"/>
      <c r="AL17" s="260"/>
      <c r="AM17" s="260"/>
      <c r="AN17" s="260"/>
      <c r="AO17" s="260"/>
      <c r="AP17" s="260"/>
      <c r="AQ17" s="260"/>
      <c r="AR17" s="263"/>
      <c r="AS17" s="263"/>
      <c r="AT17" s="261"/>
      <c r="AU17" s="102"/>
      <c r="AV17" s="577" t="str">
        <f>IF(AC17=0," ",AH17/AE17)</f>
        <v xml:space="preserve"> </v>
      </c>
      <c r="AW17" s="577" t="str">
        <f t="shared" ref="AW17:AW80" si="5">IF(OR(AC17=0,M17=0)," ",AH17/M17)</f>
        <v xml:space="preserve"> </v>
      </c>
      <c r="AX17" s="577" t="str">
        <f t="shared" ref="AX17:AX80" si="6">IF(OR(AC17&gt;5,AC17&lt;1)," ",AI17/AF17)</f>
        <v xml:space="preserve"> </v>
      </c>
      <c r="AY17" s="577" t="str">
        <f t="shared" ref="AY17:AY80" si="7">IF(OR(AC17&gt;5,AC17&lt;1,M17=0)," ",AI17/M17)</f>
        <v xml:space="preserve"> </v>
      </c>
      <c r="AZ17" s="102"/>
      <c r="BA17" s="330"/>
      <c r="BF17" s="73"/>
      <c r="BG17" s="73"/>
      <c r="BH17" s="73"/>
    </row>
    <row r="18" spans="1:60" s="101" customFormat="1" ht="14.25" customHeight="1" x14ac:dyDescent="0.2">
      <c r="A18" s="331"/>
      <c r="B18" s="169">
        <f>'Données démographiques'!B19</f>
        <v>0</v>
      </c>
      <c r="C18" s="169">
        <f>'Données démographiques'!C19</f>
        <v>0</v>
      </c>
      <c r="D18" s="170">
        <f>'Données démographiques'!D19</f>
        <v>0</v>
      </c>
      <c r="E18" s="102"/>
      <c r="F18" s="273"/>
      <c r="G18" s="171"/>
      <c r="H18" s="273"/>
      <c r="I18" s="257"/>
      <c r="J18" s="257"/>
      <c r="K18" s="257"/>
      <c r="L18" s="273"/>
      <c r="M18" s="277"/>
      <c r="N18" s="277"/>
      <c r="O18" s="277"/>
      <c r="P18" s="172"/>
      <c r="Q18" s="264"/>
      <c r="R18" s="264"/>
      <c r="S18" s="102"/>
      <c r="T18" s="273"/>
      <c r="U18" s="273"/>
      <c r="V18" s="273"/>
      <c r="W18" s="102"/>
      <c r="X18" s="257"/>
      <c r="Y18" s="257"/>
      <c r="Z18" s="273"/>
      <c r="AA18" s="257"/>
      <c r="AB18" s="273"/>
      <c r="AC18" s="273"/>
      <c r="AD18" s="273"/>
      <c r="AE18" s="278"/>
      <c r="AF18" s="278"/>
      <c r="AG18" s="103"/>
      <c r="AH18" s="278"/>
      <c r="AI18" s="278"/>
      <c r="AJ18" s="278"/>
      <c r="AK18" s="278"/>
      <c r="AL18" s="278"/>
      <c r="AM18" s="278"/>
      <c r="AN18" s="278"/>
      <c r="AO18" s="278"/>
      <c r="AP18" s="278"/>
      <c r="AQ18" s="278"/>
      <c r="AR18" s="262"/>
      <c r="AS18" s="262"/>
      <c r="AT18" s="173"/>
      <c r="AU18" s="102"/>
      <c r="AV18" s="576" t="str">
        <f t="shared" si="3"/>
        <v xml:space="preserve"> </v>
      </c>
      <c r="AW18" s="576" t="str">
        <f t="shared" si="5"/>
        <v xml:space="preserve"> </v>
      </c>
      <c r="AX18" s="576" t="str">
        <f t="shared" si="6"/>
        <v xml:space="preserve"> </v>
      </c>
      <c r="AY18" s="576" t="str">
        <f t="shared" si="7"/>
        <v xml:space="preserve"> </v>
      </c>
      <c r="AZ18" s="102"/>
      <c r="BA18" s="165"/>
      <c r="BF18" s="73"/>
      <c r="BG18" s="104"/>
      <c r="BH18" s="73"/>
    </row>
    <row r="19" spans="1:60" s="101" customFormat="1" ht="14.25" customHeight="1" x14ac:dyDescent="0.2">
      <c r="A19" s="331"/>
      <c r="B19" s="376">
        <f>'Données démographiques'!B20</f>
        <v>0</v>
      </c>
      <c r="C19" s="376">
        <f>'Données démographiques'!C20</f>
        <v>0</v>
      </c>
      <c r="D19" s="377">
        <f>'Données démographiques'!D20</f>
        <v>0</v>
      </c>
      <c r="E19" s="102"/>
      <c r="F19" s="88"/>
      <c r="G19" s="86"/>
      <c r="H19" s="258"/>
      <c r="I19" s="259"/>
      <c r="J19" s="259"/>
      <c r="K19" s="259"/>
      <c r="L19" s="258"/>
      <c r="M19" s="279"/>
      <c r="N19" s="279"/>
      <c r="O19" s="279"/>
      <c r="P19" s="146"/>
      <c r="Q19" s="147"/>
      <c r="R19" s="147"/>
      <c r="S19" s="102"/>
      <c r="T19" s="88"/>
      <c r="U19" s="258"/>
      <c r="V19" s="148"/>
      <c r="W19" s="102"/>
      <c r="X19" s="149"/>
      <c r="Y19" s="259"/>
      <c r="Z19" s="258"/>
      <c r="AA19" s="259"/>
      <c r="AB19" s="258"/>
      <c r="AC19" s="258"/>
      <c r="AD19" s="258"/>
      <c r="AE19" s="260"/>
      <c r="AF19" s="260"/>
      <c r="AG19" s="103"/>
      <c r="AH19" s="260"/>
      <c r="AI19" s="260"/>
      <c r="AJ19" s="260"/>
      <c r="AK19" s="260"/>
      <c r="AL19" s="260"/>
      <c r="AM19" s="260"/>
      <c r="AN19" s="260"/>
      <c r="AO19" s="260"/>
      <c r="AP19" s="260"/>
      <c r="AQ19" s="260"/>
      <c r="AR19" s="263"/>
      <c r="AS19" s="263"/>
      <c r="AT19" s="261"/>
      <c r="AU19" s="102"/>
      <c r="AV19" s="577" t="str">
        <f t="shared" si="3"/>
        <v xml:space="preserve"> </v>
      </c>
      <c r="AW19" s="577" t="str">
        <f t="shared" si="5"/>
        <v xml:space="preserve"> </v>
      </c>
      <c r="AX19" s="577" t="str">
        <f t="shared" si="6"/>
        <v xml:space="preserve"> </v>
      </c>
      <c r="AY19" s="577" t="str">
        <f t="shared" si="7"/>
        <v xml:space="preserve"> </v>
      </c>
      <c r="AZ19" s="102"/>
      <c r="BA19" s="330"/>
      <c r="BF19" s="72"/>
      <c r="BG19" s="73"/>
      <c r="BH19" s="73"/>
    </row>
    <row r="20" spans="1:60" s="101" customFormat="1" ht="14.25" customHeight="1" x14ac:dyDescent="0.2">
      <c r="A20" s="331"/>
      <c r="B20" s="169">
        <f>'Données démographiques'!B21</f>
        <v>0</v>
      </c>
      <c r="C20" s="169">
        <f>'Données démographiques'!C21</f>
        <v>0</v>
      </c>
      <c r="D20" s="170">
        <f>'Données démographiques'!D21</f>
        <v>0</v>
      </c>
      <c r="E20" s="102"/>
      <c r="F20" s="273"/>
      <c r="G20" s="171"/>
      <c r="H20" s="273"/>
      <c r="I20" s="257"/>
      <c r="J20" s="257"/>
      <c r="K20" s="257"/>
      <c r="L20" s="273"/>
      <c r="M20" s="277"/>
      <c r="N20" s="277"/>
      <c r="O20" s="277"/>
      <c r="P20" s="172"/>
      <c r="Q20" s="264"/>
      <c r="R20" s="264"/>
      <c r="S20" s="102"/>
      <c r="T20" s="273"/>
      <c r="U20" s="273"/>
      <c r="V20" s="273"/>
      <c r="W20" s="102"/>
      <c r="X20" s="257"/>
      <c r="Y20" s="257"/>
      <c r="Z20" s="273"/>
      <c r="AA20" s="257"/>
      <c r="AB20" s="273"/>
      <c r="AC20" s="273"/>
      <c r="AD20" s="273"/>
      <c r="AE20" s="278"/>
      <c r="AF20" s="278"/>
      <c r="AG20" s="103"/>
      <c r="AH20" s="278"/>
      <c r="AI20" s="278"/>
      <c r="AJ20" s="278"/>
      <c r="AK20" s="278"/>
      <c r="AL20" s="278"/>
      <c r="AM20" s="278"/>
      <c r="AN20" s="278"/>
      <c r="AO20" s="278"/>
      <c r="AP20" s="278"/>
      <c r="AQ20" s="278"/>
      <c r="AR20" s="262"/>
      <c r="AS20" s="262"/>
      <c r="AT20" s="173"/>
      <c r="AU20" s="102"/>
      <c r="AV20" s="576" t="str">
        <f t="shared" si="3"/>
        <v xml:space="preserve"> </v>
      </c>
      <c r="AW20" s="576" t="str">
        <f t="shared" si="5"/>
        <v xml:space="preserve"> </v>
      </c>
      <c r="AX20" s="576" t="str">
        <f t="shared" si="6"/>
        <v xml:space="preserve"> </v>
      </c>
      <c r="AY20" s="576" t="str">
        <f t="shared" si="7"/>
        <v xml:space="preserve"> </v>
      </c>
      <c r="AZ20" s="102"/>
      <c r="BA20" s="165"/>
      <c r="BF20" s="73"/>
      <c r="BG20" s="73"/>
      <c r="BH20" s="73"/>
    </row>
    <row r="21" spans="1:60" s="101" customFormat="1" ht="14.25" customHeight="1" x14ac:dyDescent="0.2">
      <c r="A21" s="331"/>
      <c r="B21" s="376">
        <f>'Données démographiques'!B22</f>
        <v>0</v>
      </c>
      <c r="C21" s="376">
        <f>'Données démographiques'!C22</f>
        <v>0</v>
      </c>
      <c r="D21" s="377">
        <f>'Données démographiques'!D22</f>
        <v>0</v>
      </c>
      <c r="E21" s="102"/>
      <c r="F21" s="88"/>
      <c r="G21" s="86"/>
      <c r="H21" s="258"/>
      <c r="I21" s="259"/>
      <c r="J21" s="259"/>
      <c r="K21" s="259"/>
      <c r="L21" s="258"/>
      <c r="M21" s="279"/>
      <c r="N21" s="279"/>
      <c r="O21" s="279"/>
      <c r="P21" s="146"/>
      <c r="Q21" s="147"/>
      <c r="R21" s="147"/>
      <c r="S21" s="102"/>
      <c r="T21" s="88"/>
      <c r="U21" s="258"/>
      <c r="V21" s="148"/>
      <c r="W21" s="102"/>
      <c r="X21" s="149"/>
      <c r="Y21" s="259"/>
      <c r="Z21" s="258"/>
      <c r="AA21" s="259"/>
      <c r="AB21" s="258"/>
      <c r="AC21" s="258"/>
      <c r="AD21" s="258"/>
      <c r="AE21" s="260"/>
      <c r="AF21" s="260"/>
      <c r="AG21" s="103"/>
      <c r="AH21" s="260"/>
      <c r="AI21" s="260"/>
      <c r="AJ21" s="260"/>
      <c r="AK21" s="260"/>
      <c r="AL21" s="260"/>
      <c r="AM21" s="260"/>
      <c r="AN21" s="260"/>
      <c r="AO21" s="260"/>
      <c r="AP21" s="260"/>
      <c r="AQ21" s="260"/>
      <c r="AR21" s="263"/>
      <c r="AS21" s="263"/>
      <c r="AT21" s="261"/>
      <c r="AU21" s="102"/>
      <c r="AV21" s="577" t="str">
        <f t="shared" si="3"/>
        <v xml:space="preserve"> </v>
      </c>
      <c r="AW21" s="577" t="str">
        <f t="shared" si="5"/>
        <v xml:space="preserve"> </v>
      </c>
      <c r="AX21" s="577" t="str">
        <f t="shared" si="6"/>
        <v xml:space="preserve"> </v>
      </c>
      <c r="AY21" s="577" t="str">
        <f t="shared" si="7"/>
        <v xml:space="preserve"> </v>
      </c>
      <c r="AZ21" s="102"/>
      <c r="BA21" s="330"/>
      <c r="BF21" s="105"/>
      <c r="BG21" s="72"/>
      <c r="BH21" s="73"/>
    </row>
    <row r="22" spans="1:60" s="101" customFormat="1" ht="14.25" customHeight="1" x14ac:dyDescent="0.2">
      <c r="A22" s="331"/>
      <c r="B22" s="169">
        <f>'Données démographiques'!B23</f>
        <v>0</v>
      </c>
      <c r="C22" s="169">
        <f>'Données démographiques'!C23</f>
        <v>0</v>
      </c>
      <c r="D22" s="170">
        <f>'Données démographiques'!D23</f>
        <v>0</v>
      </c>
      <c r="E22" s="102"/>
      <c r="F22" s="273"/>
      <c r="G22" s="171"/>
      <c r="H22" s="273"/>
      <c r="I22" s="257"/>
      <c r="J22" s="257"/>
      <c r="K22" s="257"/>
      <c r="L22" s="273"/>
      <c r="M22" s="277"/>
      <c r="N22" s="277"/>
      <c r="O22" s="277"/>
      <c r="P22" s="172"/>
      <c r="Q22" s="264"/>
      <c r="R22" s="264"/>
      <c r="S22" s="102"/>
      <c r="T22" s="273"/>
      <c r="U22" s="273"/>
      <c r="V22" s="273"/>
      <c r="W22" s="102"/>
      <c r="X22" s="257"/>
      <c r="Y22" s="257"/>
      <c r="Z22" s="273"/>
      <c r="AA22" s="257"/>
      <c r="AB22" s="273"/>
      <c r="AC22" s="273"/>
      <c r="AD22" s="273"/>
      <c r="AE22" s="278"/>
      <c r="AF22" s="278"/>
      <c r="AG22" s="103"/>
      <c r="AH22" s="278"/>
      <c r="AI22" s="278"/>
      <c r="AJ22" s="278"/>
      <c r="AK22" s="278"/>
      <c r="AL22" s="278"/>
      <c r="AM22" s="278"/>
      <c r="AN22" s="278"/>
      <c r="AO22" s="278"/>
      <c r="AP22" s="278"/>
      <c r="AQ22" s="278"/>
      <c r="AR22" s="262"/>
      <c r="AS22" s="262"/>
      <c r="AT22" s="173"/>
      <c r="AU22" s="102"/>
      <c r="AV22" s="576" t="str">
        <f t="shared" si="3"/>
        <v xml:space="preserve"> </v>
      </c>
      <c r="AW22" s="576" t="str">
        <f t="shared" si="5"/>
        <v xml:space="preserve"> </v>
      </c>
      <c r="AX22" s="576" t="str">
        <f t="shared" si="6"/>
        <v xml:space="preserve"> </v>
      </c>
      <c r="AY22" s="576" t="str">
        <f t="shared" si="7"/>
        <v xml:space="preserve"> </v>
      </c>
      <c r="AZ22" s="102"/>
      <c r="BA22" s="165"/>
      <c r="BF22" s="72"/>
      <c r="BG22" s="72"/>
      <c r="BH22" s="72"/>
    </row>
    <row r="23" spans="1:60" s="101" customFormat="1" ht="14.25" customHeight="1" x14ac:dyDescent="0.2">
      <c r="A23" s="331"/>
      <c r="B23" s="376">
        <f>'Données démographiques'!B24</f>
        <v>0</v>
      </c>
      <c r="C23" s="376">
        <f>'Données démographiques'!C24</f>
        <v>0</v>
      </c>
      <c r="D23" s="377">
        <f>'Données démographiques'!D24</f>
        <v>0</v>
      </c>
      <c r="E23" s="102"/>
      <c r="F23" s="88"/>
      <c r="G23" s="86"/>
      <c r="H23" s="258"/>
      <c r="I23" s="259"/>
      <c r="J23" s="259"/>
      <c r="K23" s="259"/>
      <c r="L23" s="258"/>
      <c r="M23" s="279"/>
      <c r="N23" s="279"/>
      <c r="O23" s="279"/>
      <c r="P23" s="146"/>
      <c r="Q23" s="147"/>
      <c r="R23" s="147"/>
      <c r="S23" s="102"/>
      <c r="T23" s="88"/>
      <c r="U23" s="258"/>
      <c r="V23" s="148"/>
      <c r="W23" s="102"/>
      <c r="X23" s="149"/>
      <c r="Y23" s="259"/>
      <c r="Z23" s="258"/>
      <c r="AA23" s="259"/>
      <c r="AB23" s="258"/>
      <c r="AC23" s="258"/>
      <c r="AD23" s="258"/>
      <c r="AE23" s="260"/>
      <c r="AF23" s="260"/>
      <c r="AG23" s="103"/>
      <c r="AH23" s="260"/>
      <c r="AI23" s="260"/>
      <c r="AJ23" s="260"/>
      <c r="AK23" s="260"/>
      <c r="AL23" s="260"/>
      <c r="AM23" s="260"/>
      <c r="AN23" s="260"/>
      <c r="AO23" s="260"/>
      <c r="AP23" s="260"/>
      <c r="AQ23" s="260"/>
      <c r="AR23" s="263"/>
      <c r="AS23" s="263"/>
      <c r="AT23" s="261"/>
      <c r="AU23" s="102"/>
      <c r="AV23" s="577" t="str">
        <f t="shared" si="3"/>
        <v xml:space="preserve"> </v>
      </c>
      <c r="AW23" s="577" t="str">
        <f t="shared" si="5"/>
        <v xml:space="preserve"> </v>
      </c>
      <c r="AX23" s="577" t="str">
        <f t="shared" si="6"/>
        <v xml:space="preserve"> </v>
      </c>
      <c r="AY23" s="577" t="str">
        <f t="shared" si="7"/>
        <v xml:space="preserve"> </v>
      </c>
      <c r="AZ23" s="102"/>
      <c r="BA23" s="330"/>
      <c r="BF23" s="72"/>
      <c r="BG23" s="72"/>
      <c r="BH23" s="72"/>
    </row>
    <row r="24" spans="1:60" s="101" customFormat="1" ht="14.25" customHeight="1" x14ac:dyDescent="0.2">
      <c r="A24" s="331"/>
      <c r="B24" s="169">
        <f>'Données démographiques'!B25</f>
        <v>0</v>
      </c>
      <c r="C24" s="169">
        <f>'Données démographiques'!C25</f>
        <v>0</v>
      </c>
      <c r="D24" s="170">
        <f>'Données démographiques'!D25</f>
        <v>0</v>
      </c>
      <c r="E24" s="102"/>
      <c r="F24" s="273"/>
      <c r="G24" s="171"/>
      <c r="H24" s="273"/>
      <c r="I24" s="257"/>
      <c r="J24" s="257"/>
      <c r="K24" s="257"/>
      <c r="L24" s="273"/>
      <c r="M24" s="277"/>
      <c r="N24" s="277"/>
      <c r="O24" s="277"/>
      <c r="P24" s="172"/>
      <c r="Q24" s="264"/>
      <c r="R24" s="264"/>
      <c r="S24" s="102"/>
      <c r="T24" s="273"/>
      <c r="U24" s="273"/>
      <c r="V24" s="273"/>
      <c r="W24" s="102"/>
      <c r="X24" s="257"/>
      <c r="Y24" s="257"/>
      <c r="Z24" s="273"/>
      <c r="AA24" s="257"/>
      <c r="AB24" s="273"/>
      <c r="AC24" s="273"/>
      <c r="AD24" s="273"/>
      <c r="AE24" s="278"/>
      <c r="AF24" s="278"/>
      <c r="AG24" s="103"/>
      <c r="AH24" s="278"/>
      <c r="AI24" s="278"/>
      <c r="AJ24" s="278"/>
      <c r="AK24" s="278"/>
      <c r="AL24" s="278"/>
      <c r="AM24" s="278"/>
      <c r="AN24" s="278"/>
      <c r="AO24" s="278"/>
      <c r="AP24" s="278"/>
      <c r="AQ24" s="278"/>
      <c r="AR24" s="262"/>
      <c r="AS24" s="262"/>
      <c r="AT24" s="173"/>
      <c r="AU24" s="102"/>
      <c r="AV24" s="576" t="str">
        <f t="shared" si="3"/>
        <v xml:space="preserve"> </v>
      </c>
      <c r="AW24" s="576" t="str">
        <f t="shared" si="5"/>
        <v xml:space="preserve"> </v>
      </c>
      <c r="AX24" s="576" t="str">
        <f t="shared" si="6"/>
        <v xml:space="preserve"> </v>
      </c>
      <c r="AY24" s="576" t="str">
        <f t="shared" si="7"/>
        <v xml:space="preserve"> </v>
      </c>
      <c r="AZ24" s="102"/>
      <c r="BA24" s="165"/>
      <c r="BF24" s="72"/>
      <c r="BG24" s="72"/>
      <c r="BH24" s="72"/>
    </row>
    <row r="25" spans="1:60" s="101" customFormat="1" ht="14.25" customHeight="1" x14ac:dyDescent="0.2">
      <c r="A25" s="331"/>
      <c r="B25" s="376">
        <f>'Données démographiques'!B26</f>
        <v>0</v>
      </c>
      <c r="C25" s="376">
        <f>'Données démographiques'!C26</f>
        <v>0</v>
      </c>
      <c r="D25" s="377">
        <f>'Données démographiques'!D26</f>
        <v>0</v>
      </c>
      <c r="E25" s="102"/>
      <c r="F25" s="88"/>
      <c r="G25" s="86"/>
      <c r="H25" s="258"/>
      <c r="I25" s="259"/>
      <c r="J25" s="259"/>
      <c r="K25" s="259"/>
      <c r="L25" s="258"/>
      <c r="M25" s="279"/>
      <c r="N25" s="279"/>
      <c r="O25" s="279"/>
      <c r="P25" s="146"/>
      <c r="Q25" s="147"/>
      <c r="R25" s="147"/>
      <c r="S25" s="102"/>
      <c r="T25" s="88"/>
      <c r="U25" s="258"/>
      <c r="V25" s="148"/>
      <c r="W25" s="102"/>
      <c r="X25" s="149"/>
      <c r="Y25" s="259"/>
      <c r="Z25" s="258"/>
      <c r="AA25" s="259"/>
      <c r="AB25" s="258"/>
      <c r="AC25" s="258"/>
      <c r="AD25" s="258"/>
      <c r="AE25" s="260"/>
      <c r="AF25" s="260"/>
      <c r="AG25" s="103"/>
      <c r="AH25" s="260"/>
      <c r="AI25" s="260"/>
      <c r="AJ25" s="260"/>
      <c r="AK25" s="260"/>
      <c r="AL25" s="260"/>
      <c r="AM25" s="260"/>
      <c r="AN25" s="260"/>
      <c r="AO25" s="260"/>
      <c r="AP25" s="260"/>
      <c r="AQ25" s="260"/>
      <c r="AR25" s="263"/>
      <c r="AS25" s="263"/>
      <c r="AT25" s="261"/>
      <c r="AU25" s="102"/>
      <c r="AV25" s="577" t="str">
        <f t="shared" si="3"/>
        <v xml:space="preserve"> </v>
      </c>
      <c r="AW25" s="577" t="str">
        <f t="shared" si="5"/>
        <v xml:space="preserve"> </v>
      </c>
      <c r="AX25" s="577" t="str">
        <f t="shared" si="6"/>
        <v xml:space="preserve"> </v>
      </c>
      <c r="AY25" s="577" t="str">
        <f t="shared" si="7"/>
        <v xml:space="preserve"> </v>
      </c>
      <c r="AZ25" s="102"/>
      <c r="BA25" s="330"/>
      <c r="BF25" s="72"/>
      <c r="BG25" s="72"/>
      <c r="BH25" s="72"/>
    </row>
    <row r="26" spans="1:60" s="101" customFormat="1" ht="14.25" customHeight="1" x14ac:dyDescent="0.2">
      <c r="A26" s="331"/>
      <c r="B26" s="169">
        <f>'Données démographiques'!B27</f>
        <v>0</v>
      </c>
      <c r="C26" s="169">
        <f>'Données démographiques'!C27</f>
        <v>0</v>
      </c>
      <c r="D26" s="170">
        <f>'Données démographiques'!D27</f>
        <v>0</v>
      </c>
      <c r="E26" s="102"/>
      <c r="F26" s="273"/>
      <c r="G26" s="171"/>
      <c r="H26" s="273"/>
      <c r="I26" s="257"/>
      <c r="J26" s="257"/>
      <c r="K26" s="257"/>
      <c r="L26" s="273"/>
      <c r="M26" s="277"/>
      <c r="N26" s="277"/>
      <c r="O26" s="277"/>
      <c r="P26" s="172"/>
      <c r="Q26" s="264"/>
      <c r="R26" s="264"/>
      <c r="S26" s="102"/>
      <c r="T26" s="273"/>
      <c r="U26" s="273"/>
      <c r="V26" s="273"/>
      <c r="W26" s="102"/>
      <c r="X26" s="257"/>
      <c r="Y26" s="257"/>
      <c r="Z26" s="273"/>
      <c r="AA26" s="257"/>
      <c r="AB26" s="273"/>
      <c r="AC26" s="273"/>
      <c r="AD26" s="273"/>
      <c r="AE26" s="278"/>
      <c r="AF26" s="278"/>
      <c r="AG26" s="103"/>
      <c r="AH26" s="278"/>
      <c r="AI26" s="278"/>
      <c r="AJ26" s="278"/>
      <c r="AK26" s="278"/>
      <c r="AL26" s="278"/>
      <c r="AM26" s="278"/>
      <c r="AN26" s="278"/>
      <c r="AO26" s="278"/>
      <c r="AP26" s="278"/>
      <c r="AQ26" s="278"/>
      <c r="AR26" s="262"/>
      <c r="AS26" s="262"/>
      <c r="AT26" s="173"/>
      <c r="AU26" s="102"/>
      <c r="AV26" s="576" t="str">
        <f t="shared" si="3"/>
        <v xml:space="preserve"> </v>
      </c>
      <c r="AW26" s="576" t="str">
        <f t="shared" si="5"/>
        <v xml:space="preserve"> </v>
      </c>
      <c r="AX26" s="576" t="str">
        <f t="shared" si="6"/>
        <v xml:space="preserve"> </v>
      </c>
      <c r="AY26" s="576" t="str">
        <f t="shared" si="7"/>
        <v xml:space="preserve"> </v>
      </c>
      <c r="AZ26" s="102"/>
      <c r="BA26" s="165"/>
      <c r="BF26" s="72"/>
      <c r="BG26" s="72"/>
      <c r="BH26" s="72"/>
    </row>
    <row r="27" spans="1:60" s="101" customFormat="1" ht="14.25" customHeight="1" x14ac:dyDescent="0.2">
      <c r="A27" s="331"/>
      <c r="B27" s="376">
        <f>'Données démographiques'!B28</f>
        <v>0</v>
      </c>
      <c r="C27" s="376">
        <f>'Données démographiques'!C28</f>
        <v>0</v>
      </c>
      <c r="D27" s="377">
        <f>'Données démographiques'!D28</f>
        <v>0</v>
      </c>
      <c r="E27" s="102"/>
      <c r="F27" s="88"/>
      <c r="G27" s="86"/>
      <c r="H27" s="258"/>
      <c r="I27" s="259"/>
      <c r="J27" s="259"/>
      <c r="K27" s="259"/>
      <c r="L27" s="258"/>
      <c r="M27" s="279"/>
      <c r="N27" s="279"/>
      <c r="O27" s="279"/>
      <c r="P27" s="146"/>
      <c r="Q27" s="147"/>
      <c r="R27" s="147"/>
      <c r="S27" s="102"/>
      <c r="T27" s="88"/>
      <c r="U27" s="258"/>
      <c r="V27" s="148"/>
      <c r="W27" s="102"/>
      <c r="X27" s="149"/>
      <c r="Y27" s="259"/>
      <c r="Z27" s="258"/>
      <c r="AA27" s="259"/>
      <c r="AB27" s="258"/>
      <c r="AC27" s="258"/>
      <c r="AD27" s="258"/>
      <c r="AE27" s="260"/>
      <c r="AF27" s="260"/>
      <c r="AG27" s="103"/>
      <c r="AH27" s="260"/>
      <c r="AI27" s="260"/>
      <c r="AJ27" s="260"/>
      <c r="AK27" s="260"/>
      <c r="AL27" s="260"/>
      <c r="AM27" s="260"/>
      <c r="AN27" s="260"/>
      <c r="AO27" s="260"/>
      <c r="AP27" s="260"/>
      <c r="AQ27" s="260"/>
      <c r="AR27" s="263"/>
      <c r="AS27" s="263"/>
      <c r="AT27" s="261"/>
      <c r="AU27" s="102"/>
      <c r="AV27" s="577" t="str">
        <f t="shared" si="3"/>
        <v xml:space="preserve"> </v>
      </c>
      <c r="AW27" s="577" t="str">
        <f t="shared" si="5"/>
        <v xml:space="preserve"> </v>
      </c>
      <c r="AX27" s="577" t="str">
        <f t="shared" si="6"/>
        <v xml:space="preserve"> </v>
      </c>
      <c r="AY27" s="577" t="str">
        <f t="shared" si="7"/>
        <v xml:space="preserve"> </v>
      </c>
      <c r="AZ27" s="102"/>
      <c r="BA27" s="330"/>
      <c r="BF27" s="72"/>
      <c r="BG27" s="72"/>
      <c r="BH27" s="72"/>
    </row>
    <row r="28" spans="1:60" s="101" customFormat="1" ht="14.25" customHeight="1" x14ac:dyDescent="0.2">
      <c r="A28" s="331"/>
      <c r="B28" s="169">
        <f>'Données démographiques'!B29</f>
        <v>0</v>
      </c>
      <c r="C28" s="169">
        <f>'Données démographiques'!C29</f>
        <v>0</v>
      </c>
      <c r="D28" s="170">
        <f>'Données démographiques'!D29</f>
        <v>0</v>
      </c>
      <c r="E28" s="102"/>
      <c r="F28" s="273"/>
      <c r="G28" s="171"/>
      <c r="H28" s="273"/>
      <c r="I28" s="257"/>
      <c r="J28" s="257"/>
      <c r="K28" s="257"/>
      <c r="L28" s="273"/>
      <c r="M28" s="277"/>
      <c r="N28" s="277"/>
      <c r="O28" s="277"/>
      <c r="P28" s="172"/>
      <c r="Q28" s="264"/>
      <c r="R28" s="264"/>
      <c r="S28" s="102"/>
      <c r="T28" s="273"/>
      <c r="U28" s="273"/>
      <c r="V28" s="273"/>
      <c r="W28" s="102"/>
      <c r="X28" s="257"/>
      <c r="Y28" s="257"/>
      <c r="Z28" s="273"/>
      <c r="AA28" s="257"/>
      <c r="AB28" s="273"/>
      <c r="AC28" s="273"/>
      <c r="AD28" s="273"/>
      <c r="AE28" s="278"/>
      <c r="AF28" s="278"/>
      <c r="AG28" s="103"/>
      <c r="AH28" s="278"/>
      <c r="AI28" s="278"/>
      <c r="AJ28" s="278"/>
      <c r="AK28" s="278"/>
      <c r="AL28" s="278"/>
      <c r="AM28" s="278"/>
      <c r="AN28" s="278"/>
      <c r="AO28" s="278"/>
      <c r="AP28" s="278"/>
      <c r="AQ28" s="278"/>
      <c r="AR28" s="262"/>
      <c r="AS28" s="262"/>
      <c r="AT28" s="173"/>
      <c r="AU28" s="102"/>
      <c r="AV28" s="576" t="str">
        <f t="shared" si="3"/>
        <v xml:space="preserve"> </v>
      </c>
      <c r="AW28" s="576" t="str">
        <f t="shared" si="5"/>
        <v xml:space="preserve"> </v>
      </c>
      <c r="AX28" s="576" t="str">
        <f t="shared" si="6"/>
        <v xml:space="preserve"> </v>
      </c>
      <c r="AY28" s="576" t="str">
        <f t="shared" si="7"/>
        <v xml:space="preserve"> </v>
      </c>
      <c r="AZ28" s="102"/>
      <c r="BA28" s="165"/>
      <c r="BF28" s="72"/>
      <c r="BG28" s="72"/>
      <c r="BH28" s="72"/>
    </row>
    <row r="29" spans="1:60" s="101" customFormat="1" ht="14.25" customHeight="1" x14ac:dyDescent="0.2">
      <c r="A29" s="331"/>
      <c r="B29" s="376">
        <f>'Données démographiques'!B30</f>
        <v>0</v>
      </c>
      <c r="C29" s="376">
        <f>'Données démographiques'!C30</f>
        <v>0</v>
      </c>
      <c r="D29" s="377">
        <f>'Données démographiques'!D30</f>
        <v>0</v>
      </c>
      <c r="E29" s="102"/>
      <c r="F29" s="88"/>
      <c r="G29" s="86"/>
      <c r="H29" s="258"/>
      <c r="I29" s="259"/>
      <c r="J29" s="259"/>
      <c r="K29" s="259"/>
      <c r="L29" s="258"/>
      <c r="M29" s="279"/>
      <c r="N29" s="279"/>
      <c r="O29" s="279"/>
      <c r="P29" s="146"/>
      <c r="Q29" s="147"/>
      <c r="R29" s="147"/>
      <c r="S29" s="102"/>
      <c r="T29" s="88"/>
      <c r="U29" s="258"/>
      <c r="V29" s="148"/>
      <c r="W29" s="102"/>
      <c r="X29" s="149"/>
      <c r="Y29" s="259"/>
      <c r="Z29" s="258"/>
      <c r="AA29" s="259"/>
      <c r="AB29" s="258"/>
      <c r="AC29" s="258"/>
      <c r="AD29" s="258"/>
      <c r="AE29" s="260"/>
      <c r="AF29" s="260"/>
      <c r="AG29" s="103"/>
      <c r="AH29" s="260"/>
      <c r="AI29" s="260"/>
      <c r="AJ29" s="260"/>
      <c r="AK29" s="260"/>
      <c r="AL29" s="260"/>
      <c r="AM29" s="260"/>
      <c r="AN29" s="260"/>
      <c r="AO29" s="260"/>
      <c r="AP29" s="260"/>
      <c r="AQ29" s="260"/>
      <c r="AR29" s="263"/>
      <c r="AS29" s="263"/>
      <c r="AT29" s="261"/>
      <c r="AU29" s="102"/>
      <c r="AV29" s="577" t="str">
        <f t="shared" si="3"/>
        <v xml:space="preserve"> </v>
      </c>
      <c r="AW29" s="577" t="str">
        <f t="shared" si="5"/>
        <v xml:space="preserve"> </v>
      </c>
      <c r="AX29" s="577" t="str">
        <f t="shared" si="6"/>
        <v xml:space="preserve"> </v>
      </c>
      <c r="AY29" s="577" t="str">
        <f t="shared" si="7"/>
        <v xml:space="preserve"> </v>
      </c>
      <c r="AZ29" s="102"/>
      <c r="BA29" s="330"/>
    </row>
    <row r="30" spans="1:60" s="101" customFormat="1" ht="14.25" customHeight="1" x14ac:dyDescent="0.2">
      <c r="A30" s="331"/>
      <c r="B30" s="169">
        <f>'Données démographiques'!B31</f>
        <v>0</v>
      </c>
      <c r="C30" s="169">
        <f>'Données démographiques'!C31</f>
        <v>0</v>
      </c>
      <c r="D30" s="170">
        <f>'Données démographiques'!D31</f>
        <v>0</v>
      </c>
      <c r="E30" s="102"/>
      <c r="F30" s="273"/>
      <c r="G30" s="171"/>
      <c r="H30" s="273"/>
      <c r="I30" s="257"/>
      <c r="J30" s="257"/>
      <c r="K30" s="257"/>
      <c r="L30" s="273"/>
      <c r="M30" s="277"/>
      <c r="N30" s="277"/>
      <c r="O30" s="277"/>
      <c r="P30" s="172"/>
      <c r="Q30" s="264"/>
      <c r="R30" s="264"/>
      <c r="S30" s="102"/>
      <c r="T30" s="273"/>
      <c r="U30" s="273"/>
      <c r="V30" s="273"/>
      <c r="W30" s="102"/>
      <c r="X30" s="257"/>
      <c r="Y30" s="257"/>
      <c r="Z30" s="273"/>
      <c r="AA30" s="257"/>
      <c r="AB30" s="273"/>
      <c r="AC30" s="273"/>
      <c r="AD30" s="273"/>
      <c r="AE30" s="278"/>
      <c r="AF30" s="278"/>
      <c r="AG30" s="103"/>
      <c r="AH30" s="278"/>
      <c r="AI30" s="278"/>
      <c r="AJ30" s="278"/>
      <c r="AK30" s="278"/>
      <c r="AL30" s="278"/>
      <c r="AM30" s="278"/>
      <c r="AN30" s="278"/>
      <c r="AO30" s="278"/>
      <c r="AP30" s="278"/>
      <c r="AQ30" s="278"/>
      <c r="AR30" s="262"/>
      <c r="AS30" s="262"/>
      <c r="AT30" s="173"/>
      <c r="AU30" s="102"/>
      <c r="AV30" s="576" t="str">
        <f t="shared" si="3"/>
        <v xml:space="preserve"> </v>
      </c>
      <c r="AW30" s="576" t="str">
        <f t="shared" si="5"/>
        <v xml:space="preserve"> </v>
      </c>
      <c r="AX30" s="576" t="str">
        <f t="shared" si="6"/>
        <v xml:space="preserve"> </v>
      </c>
      <c r="AY30" s="576" t="str">
        <f t="shared" si="7"/>
        <v xml:space="preserve"> </v>
      </c>
      <c r="AZ30" s="102"/>
      <c r="BA30" s="165"/>
    </row>
    <row r="31" spans="1:60" s="101" customFormat="1" ht="14.25" customHeight="1" x14ac:dyDescent="0.2">
      <c r="A31" s="331"/>
      <c r="B31" s="376">
        <f>'Données démographiques'!B32</f>
        <v>0</v>
      </c>
      <c r="C31" s="376">
        <f>'Données démographiques'!C32</f>
        <v>0</v>
      </c>
      <c r="D31" s="377">
        <f>'Données démographiques'!D32</f>
        <v>0</v>
      </c>
      <c r="E31" s="102"/>
      <c r="F31" s="88"/>
      <c r="G31" s="86"/>
      <c r="H31" s="258"/>
      <c r="I31" s="259"/>
      <c r="J31" s="259"/>
      <c r="K31" s="259"/>
      <c r="L31" s="258"/>
      <c r="M31" s="279"/>
      <c r="N31" s="279"/>
      <c r="O31" s="279"/>
      <c r="P31" s="146"/>
      <c r="Q31" s="147"/>
      <c r="R31" s="147"/>
      <c r="S31" s="102"/>
      <c r="T31" s="88"/>
      <c r="U31" s="258"/>
      <c r="V31" s="148"/>
      <c r="W31" s="102"/>
      <c r="X31" s="149"/>
      <c r="Y31" s="259"/>
      <c r="Z31" s="258"/>
      <c r="AA31" s="259"/>
      <c r="AB31" s="258"/>
      <c r="AC31" s="258"/>
      <c r="AD31" s="258"/>
      <c r="AE31" s="260"/>
      <c r="AF31" s="260"/>
      <c r="AG31" s="103"/>
      <c r="AH31" s="260"/>
      <c r="AI31" s="260"/>
      <c r="AJ31" s="260"/>
      <c r="AK31" s="260"/>
      <c r="AL31" s="260"/>
      <c r="AM31" s="260"/>
      <c r="AN31" s="260"/>
      <c r="AO31" s="260"/>
      <c r="AP31" s="260"/>
      <c r="AQ31" s="260"/>
      <c r="AR31" s="263"/>
      <c r="AS31" s="263"/>
      <c r="AT31" s="261"/>
      <c r="AU31" s="102"/>
      <c r="AV31" s="577" t="str">
        <f t="shared" si="3"/>
        <v xml:space="preserve"> </v>
      </c>
      <c r="AW31" s="577" t="str">
        <f t="shared" si="5"/>
        <v xml:space="preserve"> </v>
      </c>
      <c r="AX31" s="577" t="str">
        <f t="shared" si="6"/>
        <v xml:space="preserve"> </v>
      </c>
      <c r="AY31" s="577" t="str">
        <f t="shared" si="7"/>
        <v xml:space="preserve"> </v>
      </c>
      <c r="AZ31" s="102"/>
      <c r="BA31" s="330"/>
    </row>
    <row r="32" spans="1:60" s="101" customFormat="1" ht="14.25" customHeight="1" x14ac:dyDescent="0.2">
      <c r="A32" s="331"/>
      <c r="B32" s="169">
        <f>'Données démographiques'!B33</f>
        <v>0</v>
      </c>
      <c r="C32" s="169">
        <f>'Données démographiques'!C33</f>
        <v>0</v>
      </c>
      <c r="D32" s="170">
        <f>'Données démographiques'!D33</f>
        <v>0</v>
      </c>
      <c r="E32" s="102"/>
      <c r="F32" s="273"/>
      <c r="G32" s="171"/>
      <c r="H32" s="273"/>
      <c r="I32" s="257"/>
      <c r="J32" s="257"/>
      <c r="K32" s="257"/>
      <c r="L32" s="273"/>
      <c r="M32" s="277"/>
      <c r="N32" s="277"/>
      <c r="O32" s="277"/>
      <c r="P32" s="172"/>
      <c r="Q32" s="264"/>
      <c r="R32" s="264"/>
      <c r="S32" s="102"/>
      <c r="T32" s="273"/>
      <c r="U32" s="273"/>
      <c r="V32" s="273"/>
      <c r="W32" s="102"/>
      <c r="X32" s="257"/>
      <c r="Y32" s="257"/>
      <c r="Z32" s="273"/>
      <c r="AA32" s="257"/>
      <c r="AB32" s="273"/>
      <c r="AC32" s="273"/>
      <c r="AD32" s="273"/>
      <c r="AE32" s="278"/>
      <c r="AF32" s="278"/>
      <c r="AG32" s="103"/>
      <c r="AH32" s="278"/>
      <c r="AI32" s="278"/>
      <c r="AJ32" s="278"/>
      <c r="AK32" s="278"/>
      <c r="AL32" s="278"/>
      <c r="AM32" s="278"/>
      <c r="AN32" s="278"/>
      <c r="AO32" s="278"/>
      <c r="AP32" s="278"/>
      <c r="AQ32" s="278"/>
      <c r="AR32" s="262"/>
      <c r="AS32" s="262"/>
      <c r="AT32" s="173"/>
      <c r="AU32" s="102"/>
      <c r="AV32" s="576" t="str">
        <f t="shared" si="3"/>
        <v xml:space="preserve"> </v>
      </c>
      <c r="AW32" s="576" t="str">
        <f t="shared" si="5"/>
        <v xml:space="preserve"> </v>
      </c>
      <c r="AX32" s="576" t="str">
        <f t="shared" si="6"/>
        <v xml:space="preserve"> </v>
      </c>
      <c r="AY32" s="576" t="str">
        <f t="shared" si="7"/>
        <v xml:space="preserve"> </v>
      </c>
      <c r="AZ32" s="102"/>
      <c r="BA32" s="165"/>
      <c r="BF32" s="79"/>
    </row>
    <row r="33" spans="1:53" s="101" customFormat="1" ht="14.25" customHeight="1" x14ac:dyDescent="0.2">
      <c r="A33" s="331"/>
      <c r="B33" s="376">
        <f>'Données démographiques'!B34</f>
        <v>0</v>
      </c>
      <c r="C33" s="376">
        <f>'Données démographiques'!C34</f>
        <v>0</v>
      </c>
      <c r="D33" s="377">
        <f>'Données démographiques'!D34</f>
        <v>0</v>
      </c>
      <c r="E33" s="102"/>
      <c r="F33" s="88"/>
      <c r="G33" s="86"/>
      <c r="H33" s="258"/>
      <c r="I33" s="259"/>
      <c r="J33" s="259"/>
      <c r="K33" s="259"/>
      <c r="L33" s="258"/>
      <c r="M33" s="279"/>
      <c r="N33" s="279"/>
      <c r="O33" s="279"/>
      <c r="P33" s="146"/>
      <c r="Q33" s="147"/>
      <c r="R33" s="147"/>
      <c r="S33" s="102"/>
      <c r="T33" s="88"/>
      <c r="U33" s="258"/>
      <c r="V33" s="148"/>
      <c r="W33" s="102"/>
      <c r="X33" s="149"/>
      <c r="Y33" s="259"/>
      <c r="Z33" s="258"/>
      <c r="AA33" s="259"/>
      <c r="AB33" s="258"/>
      <c r="AC33" s="258"/>
      <c r="AD33" s="258"/>
      <c r="AE33" s="260"/>
      <c r="AF33" s="260"/>
      <c r="AG33" s="103"/>
      <c r="AH33" s="260"/>
      <c r="AI33" s="260"/>
      <c r="AJ33" s="260"/>
      <c r="AK33" s="260"/>
      <c r="AL33" s="260"/>
      <c r="AM33" s="260"/>
      <c r="AN33" s="260"/>
      <c r="AO33" s="260"/>
      <c r="AP33" s="260"/>
      <c r="AQ33" s="260"/>
      <c r="AR33" s="263"/>
      <c r="AS33" s="263"/>
      <c r="AT33" s="261"/>
      <c r="AU33" s="102"/>
      <c r="AV33" s="577" t="str">
        <f t="shared" si="3"/>
        <v xml:space="preserve"> </v>
      </c>
      <c r="AW33" s="577" t="str">
        <f t="shared" si="5"/>
        <v xml:space="preserve"> </v>
      </c>
      <c r="AX33" s="577" t="str">
        <f t="shared" si="6"/>
        <v xml:space="preserve"> </v>
      </c>
      <c r="AY33" s="577" t="str">
        <f t="shared" si="7"/>
        <v xml:space="preserve"> </v>
      </c>
      <c r="AZ33" s="102"/>
      <c r="BA33" s="330"/>
    </row>
    <row r="34" spans="1:53" s="101" customFormat="1" ht="14.25" customHeight="1" x14ac:dyDescent="0.2">
      <c r="A34" s="331"/>
      <c r="B34" s="169">
        <f>'Données démographiques'!B35</f>
        <v>0</v>
      </c>
      <c r="C34" s="169">
        <f>'Données démographiques'!C35</f>
        <v>0</v>
      </c>
      <c r="D34" s="170">
        <f>'Données démographiques'!D35</f>
        <v>0</v>
      </c>
      <c r="E34" s="102"/>
      <c r="F34" s="273"/>
      <c r="G34" s="171"/>
      <c r="H34" s="273"/>
      <c r="I34" s="257"/>
      <c r="J34" s="257"/>
      <c r="K34" s="257"/>
      <c r="L34" s="273"/>
      <c r="M34" s="277"/>
      <c r="N34" s="277"/>
      <c r="O34" s="277"/>
      <c r="P34" s="172"/>
      <c r="Q34" s="264"/>
      <c r="R34" s="264"/>
      <c r="S34" s="102"/>
      <c r="T34" s="273"/>
      <c r="U34" s="273"/>
      <c r="V34" s="273"/>
      <c r="W34" s="102"/>
      <c r="X34" s="257"/>
      <c r="Y34" s="257"/>
      <c r="Z34" s="273"/>
      <c r="AA34" s="257"/>
      <c r="AB34" s="273"/>
      <c r="AC34" s="273"/>
      <c r="AD34" s="273"/>
      <c r="AE34" s="278"/>
      <c r="AF34" s="278"/>
      <c r="AG34" s="103"/>
      <c r="AH34" s="278"/>
      <c r="AI34" s="278"/>
      <c r="AJ34" s="278"/>
      <c r="AK34" s="278"/>
      <c r="AL34" s="278"/>
      <c r="AM34" s="278"/>
      <c r="AN34" s="278"/>
      <c r="AO34" s="278"/>
      <c r="AP34" s="278"/>
      <c r="AQ34" s="278"/>
      <c r="AR34" s="262"/>
      <c r="AS34" s="262"/>
      <c r="AT34" s="173"/>
      <c r="AU34" s="102"/>
      <c r="AV34" s="576" t="str">
        <f t="shared" si="3"/>
        <v xml:space="preserve"> </v>
      </c>
      <c r="AW34" s="576" t="str">
        <f t="shared" si="5"/>
        <v xml:space="preserve"> </v>
      </c>
      <c r="AX34" s="576" t="str">
        <f t="shared" si="6"/>
        <v xml:space="preserve"> </v>
      </c>
      <c r="AY34" s="576" t="str">
        <f t="shared" si="7"/>
        <v xml:space="preserve"> </v>
      </c>
      <c r="AZ34" s="102"/>
      <c r="BA34" s="165"/>
    </row>
    <row r="35" spans="1:53" s="101" customFormat="1" ht="14.25" customHeight="1" x14ac:dyDescent="0.2">
      <c r="A35" s="331"/>
      <c r="B35" s="376">
        <f>'Données démographiques'!B36</f>
        <v>0</v>
      </c>
      <c r="C35" s="376">
        <f>'Données démographiques'!C36</f>
        <v>0</v>
      </c>
      <c r="D35" s="377">
        <f>'Données démographiques'!D36</f>
        <v>0</v>
      </c>
      <c r="E35" s="102"/>
      <c r="F35" s="88"/>
      <c r="G35" s="86"/>
      <c r="H35" s="258"/>
      <c r="I35" s="259"/>
      <c r="J35" s="259"/>
      <c r="K35" s="259"/>
      <c r="L35" s="258"/>
      <c r="M35" s="279"/>
      <c r="N35" s="279"/>
      <c r="O35" s="279"/>
      <c r="P35" s="146"/>
      <c r="Q35" s="147"/>
      <c r="R35" s="147"/>
      <c r="S35" s="102"/>
      <c r="T35" s="88"/>
      <c r="U35" s="258"/>
      <c r="V35" s="148"/>
      <c r="W35" s="102"/>
      <c r="X35" s="149"/>
      <c r="Y35" s="259"/>
      <c r="Z35" s="258"/>
      <c r="AA35" s="259"/>
      <c r="AB35" s="258"/>
      <c r="AC35" s="258"/>
      <c r="AD35" s="258"/>
      <c r="AE35" s="260"/>
      <c r="AF35" s="260"/>
      <c r="AG35" s="103"/>
      <c r="AH35" s="260"/>
      <c r="AI35" s="260"/>
      <c r="AJ35" s="260"/>
      <c r="AK35" s="260"/>
      <c r="AL35" s="260"/>
      <c r="AM35" s="260"/>
      <c r="AN35" s="260"/>
      <c r="AO35" s="260"/>
      <c r="AP35" s="260"/>
      <c r="AQ35" s="260"/>
      <c r="AR35" s="263"/>
      <c r="AS35" s="263"/>
      <c r="AT35" s="261"/>
      <c r="AU35" s="102"/>
      <c r="AV35" s="577" t="str">
        <f t="shared" si="3"/>
        <v xml:space="preserve"> </v>
      </c>
      <c r="AW35" s="577" t="str">
        <f t="shared" si="5"/>
        <v xml:space="preserve"> </v>
      </c>
      <c r="AX35" s="577" t="str">
        <f t="shared" si="6"/>
        <v xml:space="preserve"> </v>
      </c>
      <c r="AY35" s="577" t="str">
        <f t="shared" si="7"/>
        <v xml:space="preserve"> </v>
      </c>
      <c r="AZ35" s="102"/>
      <c r="BA35" s="330"/>
    </row>
    <row r="36" spans="1:53" s="101" customFormat="1" ht="14.25" customHeight="1" x14ac:dyDescent="0.2">
      <c r="A36" s="331"/>
      <c r="B36" s="169">
        <f>'Données démographiques'!B37</f>
        <v>0</v>
      </c>
      <c r="C36" s="169">
        <f>'Données démographiques'!C37</f>
        <v>0</v>
      </c>
      <c r="D36" s="170">
        <f>'Données démographiques'!D37</f>
        <v>0</v>
      </c>
      <c r="E36" s="102"/>
      <c r="F36" s="273"/>
      <c r="G36" s="171"/>
      <c r="H36" s="273"/>
      <c r="I36" s="257"/>
      <c r="J36" s="257"/>
      <c r="K36" s="257"/>
      <c r="L36" s="273"/>
      <c r="M36" s="277"/>
      <c r="N36" s="277"/>
      <c r="O36" s="277"/>
      <c r="P36" s="172"/>
      <c r="Q36" s="264"/>
      <c r="R36" s="264"/>
      <c r="S36" s="102"/>
      <c r="T36" s="273"/>
      <c r="U36" s="273"/>
      <c r="V36" s="273"/>
      <c r="W36" s="102"/>
      <c r="X36" s="257"/>
      <c r="Y36" s="257"/>
      <c r="Z36" s="273"/>
      <c r="AA36" s="257"/>
      <c r="AB36" s="273"/>
      <c r="AC36" s="273"/>
      <c r="AD36" s="273"/>
      <c r="AE36" s="278"/>
      <c r="AF36" s="278"/>
      <c r="AG36" s="103"/>
      <c r="AH36" s="278"/>
      <c r="AI36" s="278"/>
      <c r="AJ36" s="278"/>
      <c r="AK36" s="278"/>
      <c r="AL36" s="278"/>
      <c r="AM36" s="278"/>
      <c r="AN36" s="278"/>
      <c r="AO36" s="278"/>
      <c r="AP36" s="278"/>
      <c r="AQ36" s="278"/>
      <c r="AR36" s="262"/>
      <c r="AS36" s="262"/>
      <c r="AT36" s="173"/>
      <c r="AU36" s="102"/>
      <c r="AV36" s="576" t="str">
        <f t="shared" si="3"/>
        <v xml:space="preserve"> </v>
      </c>
      <c r="AW36" s="576" t="str">
        <f t="shared" si="5"/>
        <v xml:space="preserve"> </v>
      </c>
      <c r="AX36" s="576" t="str">
        <f t="shared" si="6"/>
        <v xml:space="preserve"> </v>
      </c>
      <c r="AY36" s="576" t="str">
        <f t="shared" si="7"/>
        <v xml:space="preserve"> </v>
      </c>
      <c r="AZ36" s="102"/>
      <c r="BA36" s="165"/>
    </row>
    <row r="37" spans="1:53" s="101" customFormat="1" ht="14.25" customHeight="1" x14ac:dyDescent="0.2">
      <c r="A37" s="331"/>
      <c r="B37" s="376">
        <f>'Données démographiques'!B38</f>
        <v>0</v>
      </c>
      <c r="C37" s="376">
        <f>'Données démographiques'!C38</f>
        <v>0</v>
      </c>
      <c r="D37" s="377">
        <f>'Données démographiques'!D38</f>
        <v>0</v>
      </c>
      <c r="E37" s="102"/>
      <c r="F37" s="88"/>
      <c r="G37" s="86"/>
      <c r="H37" s="258"/>
      <c r="I37" s="259"/>
      <c r="J37" s="259"/>
      <c r="K37" s="259"/>
      <c r="L37" s="258"/>
      <c r="M37" s="279"/>
      <c r="N37" s="279"/>
      <c r="O37" s="279"/>
      <c r="P37" s="146"/>
      <c r="Q37" s="147"/>
      <c r="R37" s="147"/>
      <c r="S37" s="102"/>
      <c r="T37" s="88"/>
      <c r="U37" s="258"/>
      <c r="V37" s="148"/>
      <c r="W37" s="102"/>
      <c r="X37" s="149"/>
      <c r="Y37" s="259"/>
      <c r="Z37" s="258"/>
      <c r="AA37" s="259"/>
      <c r="AB37" s="258"/>
      <c r="AC37" s="258"/>
      <c r="AD37" s="258"/>
      <c r="AE37" s="260"/>
      <c r="AF37" s="260"/>
      <c r="AG37" s="103"/>
      <c r="AH37" s="260"/>
      <c r="AI37" s="260"/>
      <c r="AJ37" s="260"/>
      <c r="AK37" s="260"/>
      <c r="AL37" s="260"/>
      <c r="AM37" s="260"/>
      <c r="AN37" s="260"/>
      <c r="AO37" s="260"/>
      <c r="AP37" s="260"/>
      <c r="AQ37" s="260"/>
      <c r="AR37" s="263"/>
      <c r="AS37" s="263"/>
      <c r="AT37" s="261"/>
      <c r="AU37" s="102"/>
      <c r="AV37" s="577" t="str">
        <f t="shared" si="3"/>
        <v xml:space="preserve"> </v>
      </c>
      <c r="AW37" s="577" t="str">
        <f t="shared" si="5"/>
        <v xml:space="preserve"> </v>
      </c>
      <c r="AX37" s="577" t="str">
        <f t="shared" si="6"/>
        <v xml:space="preserve"> </v>
      </c>
      <c r="AY37" s="577" t="str">
        <f t="shared" si="7"/>
        <v xml:space="preserve"> </v>
      </c>
      <c r="AZ37" s="102"/>
      <c r="BA37" s="330"/>
    </row>
    <row r="38" spans="1:53" s="101" customFormat="1" ht="14.25" customHeight="1" x14ac:dyDescent="0.2">
      <c r="A38" s="331"/>
      <c r="B38" s="169">
        <f>'Données démographiques'!B39</f>
        <v>0</v>
      </c>
      <c r="C38" s="169">
        <f>'Données démographiques'!C39</f>
        <v>0</v>
      </c>
      <c r="D38" s="170">
        <f>'Données démographiques'!D39</f>
        <v>0</v>
      </c>
      <c r="E38" s="102"/>
      <c r="F38" s="273"/>
      <c r="G38" s="171"/>
      <c r="H38" s="273"/>
      <c r="I38" s="257"/>
      <c r="J38" s="257"/>
      <c r="K38" s="257"/>
      <c r="L38" s="273"/>
      <c r="M38" s="277"/>
      <c r="N38" s="277"/>
      <c r="O38" s="277"/>
      <c r="P38" s="172"/>
      <c r="Q38" s="264"/>
      <c r="R38" s="264"/>
      <c r="S38" s="102"/>
      <c r="T38" s="273"/>
      <c r="U38" s="273"/>
      <c r="V38" s="273"/>
      <c r="W38" s="102"/>
      <c r="X38" s="257"/>
      <c r="Y38" s="257"/>
      <c r="Z38" s="273"/>
      <c r="AA38" s="257"/>
      <c r="AB38" s="273"/>
      <c r="AC38" s="273"/>
      <c r="AD38" s="273"/>
      <c r="AE38" s="278"/>
      <c r="AF38" s="278"/>
      <c r="AG38" s="103"/>
      <c r="AH38" s="278"/>
      <c r="AI38" s="278"/>
      <c r="AJ38" s="278"/>
      <c r="AK38" s="278"/>
      <c r="AL38" s="278"/>
      <c r="AM38" s="278"/>
      <c r="AN38" s="278"/>
      <c r="AO38" s="278"/>
      <c r="AP38" s="278"/>
      <c r="AQ38" s="278"/>
      <c r="AR38" s="262"/>
      <c r="AS38" s="262"/>
      <c r="AT38" s="173"/>
      <c r="AU38" s="102"/>
      <c r="AV38" s="576" t="str">
        <f t="shared" si="3"/>
        <v xml:space="preserve"> </v>
      </c>
      <c r="AW38" s="576" t="str">
        <f t="shared" si="5"/>
        <v xml:space="preserve"> </v>
      </c>
      <c r="AX38" s="576" t="str">
        <f t="shared" si="6"/>
        <v xml:space="preserve"> </v>
      </c>
      <c r="AY38" s="576" t="str">
        <f t="shared" si="7"/>
        <v xml:space="preserve"> </v>
      </c>
      <c r="AZ38" s="102"/>
      <c r="BA38" s="165"/>
    </row>
    <row r="39" spans="1:53" s="101" customFormat="1" x14ac:dyDescent="0.2">
      <c r="A39" s="331"/>
      <c r="B39" s="376">
        <f>'Données démographiques'!B40</f>
        <v>0</v>
      </c>
      <c r="C39" s="376">
        <f>'Données démographiques'!C40</f>
        <v>0</v>
      </c>
      <c r="D39" s="377">
        <f>'Données démographiques'!D40</f>
        <v>0</v>
      </c>
      <c r="E39" s="102"/>
      <c r="F39" s="88"/>
      <c r="G39" s="86"/>
      <c r="H39" s="258"/>
      <c r="I39" s="259"/>
      <c r="J39" s="259"/>
      <c r="K39" s="259"/>
      <c r="L39" s="258"/>
      <c r="M39" s="279"/>
      <c r="N39" s="279"/>
      <c r="O39" s="279"/>
      <c r="P39" s="146"/>
      <c r="Q39" s="147"/>
      <c r="R39" s="147"/>
      <c r="S39" s="102"/>
      <c r="T39" s="88"/>
      <c r="U39" s="258"/>
      <c r="V39" s="148"/>
      <c r="W39" s="102"/>
      <c r="X39" s="149"/>
      <c r="Y39" s="259"/>
      <c r="Z39" s="258"/>
      <c r="AA39" s="259"/>
      <c r="AB39" s="258"/>
      <c r="AC39" s="258"/>
      <c r="AD39" s="258"/>
      <c r="AE39" s="260"/>
      <c r="AF39" s="260"/>
      <c r="AG39" s="103"/>
      <c r="AH39" s="260"/>
      <c r="AI39" s="260"/>
      <c r="AJ39" s="260"/>
      <c r="AK39" s="260"/>
      <c r="AL39" s="260"/>
      <c r="AM39" s="260"/>
      <c r="AN39" s="260"/>
      <c r="AO39" s="260"/>
      <c r="AP39" s="260"/>
      <c r="AQ39" s="260"/>
      <c r="AR39" s="263"/>
      <c r="AS39" s="263"/>
      <c r="AT39" s="261"/>
      <c r="AU39" s="102"/>
      <c r="AV39" s="577" t="str">
        <f t="shared" si="3"/>
        <v xml:space="preserve"> </v>
      </c>
      <c r="AW39" s="577" t="str">
        <f t="shared" si="5"/>
        <v xml:space="preserve"> </v>
      </c>
      <c r="AX39" s="577" t="str">
        <f t="shared" si="6"/>
        <v xml:space="preserve"> </v>
      </c>
      <c r="AY39" s="577" t="str">
        <f t="shared" si="7"/>
        <v xml:space="preserve"> </v>
      </c>
      <c r="AZ39" s="102"/>
      <c r="BA39" s="330"/>
    </row>
    <row r="40" spans="1:53" s="101" customFormat="1" x14ac:dyDescent="0.2">
      <c r="A40" s="331"/>
      <c r="B40" s="169">
        <f>'Données démographiques'!B41</f>
        <v>0</v>
      </c>
      <c r="C40" s="169">
        <f>'Données démographiques'!C41</f>
        <v>0</v>
      </c>
      <c r="D40" s="170">
        <f>'Données démographiques'!D41</f>
        <v>0</v>
      </c>
      <c r="E40" s="102"/>
      <c r="F40" s="273"/>
      <c r="G40" s="171"/>
      <c r="H40" s="273"/>
      <c r="I40" s="257"/>
      <c r="J40" s="257"/>
      <c r="K40" s="257"/>
      <c r="L40" s="273"/>
      <c r="M40" s="277"/>
      <c r="N40" s="277"/>
      <c r="O40" s="277"/>
      <c r="P40" s="172"/>
      <c r="Q40" s="264"/>
      <c r="R40" s="264"/>
      <c r="S40" s="102"/>
      <c r="T40" s="273"/>
      <c r="U40" s="273"/>
      <c r="V40" s="273"/>
      <c r="W40" s="102"/>
      <c r="X40" s="257"/>
      <c r="Y40" s="257"/>
      <c r="Z40" s="273"/>
      <c r="AA40" s="257"/>
      <c r="AB40" s="273"/>
      <c r="AC40" s="273"/>
      <c r="AD40" s="273"/>
      <c r="AE40" s="278"/>
      <c r="AF40" s="278"/>
      <c r="AG40" s="103"/>
      <c r="AH40" s="278"/>
      <c r="AI40" s="278"/>
      <c r="AJ40" s="278"/>
      <c r="AK40" s="278"/>
      <c r="AL40" s="278"/>
      <c r="AM40" s="278"/>
      <c r="AN40" s="278"/>
      <c r="AO40" s="278"/>
      <c r="AP40" s="278"/>
      <c r="AQ40" s="278"/>
      <c r="AR40" s="262"/>
      <c r="AS40" s="262"/>
      <c r="AT40" s="173"/>
      <c r="AU40" s="102"/>
      <c r="AV40" s="576" t="str">
        <f t="shared" si="3"/>
        <v xml:space="preserve"> </v>
      </c>
      <c r="AW40" s="576" t="str">
        <f t="shared" si="5"/>
        <v xml:space="preserve"> </v>
      </c>
      <c r="AX40" s="576" t="str">
        <f t="shared" si="6"/>
        <v xml:space="preserve"> </v>
      </c>
      <c r="AY40" s="576" t="str">
        <f t="shared" si="7"/>
        <v xml:space="preserve"> </v>
      </c>
      <c r="AZ40" s="102"/>
      <c r="BA40" s="165"/>
    </row>
    <row r="41" spans="1:53" s="101" customFormat="1" x14ac:dyDescent="0.2">
      <c r="A41" s="331"/>
      <c r="B41" s="376">
        <f>'Données démographiques'!B42</f>
        <v>0</v>
      </c>
      <c r="C41" s="376">
        <f>'Données démographiques'!C42</f>
        <v>0</v>
      </c>
      <c r="D41" s="377">
        <f>'Données démographiques'!D42</f>
        <v>0</v>
      </c>
      <c r="E41" s="102"/>
      <c r="F41" s="88"/>
      <c r="G41" s="86"/>
      <c r="H41" s="258"/>
      <c r="I41" s="259"/>
      <c r="J41" s="259"/>
      <c r="K41" s="259"/>
      <c r="L41" s="258"/>
      <c r="M41" s="279"/>
      <c r="N41" s="279"/>
      <c r="O41" s="279"/>
      <c r="P41" s="146"/>
      <c r="Q41" s="147"/>
      <c r="R41" s="147"/>
      <c r="S41" s="102"/>
      <c r="T41" s="88"/>
      <c r="U41" s="258"/>
      <c r="V41" s="148"/>
      <c r="W41" s="102"/>
      <c r="X41" s="149"/>
      <c r="Y41" s="259"/>
      <c r="Z41" s="258"/>
      <c r="AA41" s="259"/>
      <c r="AB41" s="258"/>
      <c r="AC41" s="258"/>
      <c r="AD41" s="258"/>
      <c r="AE41" s="260"/>
      <c r="AF41" s="260"/>
      <c r="AG41" s="103"/>
      <c r="AH41" s="260"/>
      <c r="AI41" s="260"/>
      <c r="AJ41" s="260"/>
      <c r="AK41" s="260"/>
      <c r="AL41" s="260"/>
      <c r="AM41" s="260"/>
      <c r="AN41" s="260"/>
      <c r="AO41" s="260"/>
      <c r="AP41" s="260"/>
      <c r="AQ41" s="260"/>
      <c r="AR41" s="263"/>
      <c r="AS41" s="263"/>
      <c r="AT41" s="261"/>
      <c r="AU41" s="102"/>
      <c r="AV41" s="577" t="str">
        <f t="shared" si="3"/>
        <v xml:space="preserve"> </v>
      </c>
      <c r="AW41" s="577" t="str">
        <f t="shared" si="5"/>
        <v xml:space="preserve"> </v>
      </c>
      <c r="AX41" s="577" t="str">
        <f t="shared" si="6"/>
        <v xml:space="preserve"> </v>
      </c>
      <c r="AY41" s="577" t="str">
        <f t="shared" si="7"/>
        <v xml:space="preserve"> </v>
      </c>
      <c r="AZ41" s="102"/>
      <c r="BA41" s="330"/>
    </row>
    <row r="42" spans="1:53" s="101" customFormat="1" x14ac:dyDescent="0.2">
      <c r="A42" s="331"/>
      <c r="B42" s="169">
        <f>'Données démographiques'!B43</f>
        <v>0</v>
      </c>
      <c r="C42" s="169">
        <f>'Données démographiques'!C43</f>
        <v>0</v>
      </c>
      <c r="D42" s="170">
        <f>'Données démographiques'!D43</f>
        <v>0</v>
      </c>
      <c r="E42" s="102"/>
      <c r="F42" s="273"/>
      <c r="G42" s="171"/>
      <c r="H42" s="273"/>
      <c r="I42" s="257"/>
      <c r="J42" s="257"/>
      <c r="K42" s="257"/>
      <c r="L42" s="273"/>
      <c r="M42" s="277"/>
      <c r="N42" s="277"/>
      <c r="O42" s="277"/>
      <c r="P42" s="172"/>
      <c r="Q42" s="264"/>
      <c r="R42" s="264"/>
      <c r="S42" s="102"/>
      <c r="T42" s="273"/>
      <c r="U42" s="273"/>
      <c r="V42" s="273"/>
      <c r="W42" s="102"/>
      <c r="X42" s="257"/>
      <c r="Y42" s="257"/>
      <c r="Z42" s="273"/>
      <c r="AA42" s="257"/>
      <c r="AB42" s="273"/>
      <c r="AC42" s="273"/>
      <c r="AD42" s="273"/>
      <c r="AE42" s="278"/>
      <c r="AF42" s="278"/>
      <c r="AG42" s="103"/>
      <c r="AH42" s="278"/>
      <c r="AI42" s="278"/>
      <c r="AJ42" s="278"/>
      <c r="AK42" s="278"/>
      <c r="AL42" s="278"/>
      <c r="AM42" s="278"/>
      <c r="AN42" s="278"/>
      <c r="AO42" s="278"/>
      <c r="AP42" s="278"/>
      <c r="AQ42" s="278"/>
      <c r="AR42" s="262"/>
      <c r="AS42" s="262"/>
      <c r="AT42" s="173"/>
      <c r="AU42" s="102"/>
      <c r="AV42" s="576" t="str">
        <f t="shared" si="3"/>
        <v xml:space="preserve"> </v>
      </c>
      <c r="AW42" s="576" t="str">
        <f t="shared" si="5"/>
        <v xml:space="preserve"> </v>
      </c>
      <c r="AX42" s="576" t="str">
        <f t="shared" si="6"/>
        <v xml:space="preserve"> </v>
      </c>
      <c r="AY42" s="576" t="str">
        <f t="shared" si="7"/>
        <v xml:space="preserve"> </v>
      </c>
      <c r="AZ42" s="102"/>
      <c r="BA42" s="165"/>
    </row>
    <row r="43" spans="1:53" s="101" customFormat="1" x14ac:dyDescent="0.2">
      <c r="A43" s="331"/>
      <c r="B43" s="376">
        <f>'Données démographiques'!B44</f>
        <v>0</v>
      </c>
      <c r="C43" s="376">
        <f>'Données démographiques'!C44</f>
        <v>0</v>
      </c>
      <c r="D43" s="377">
        <f>'Données démographiques'!D44</f>
        <v>0</v>
      </c>
      <c r="E43" s="102"/>
      <c r="F43" s="88"/>
      <c r="G43" s="86"/>
      <c r="H43" s="258"/>
      <c r="I43" s="259"/>
      <c r="J43" s="259"/>
      <c r="K43" s="259"/>
      <c r="L43" s="258"/>
      <c r="M43" s="279"/>
      <c r="N43" s="279"/>
      <c r="O43" s="279"/>
      <c r="P43" s="146"/>
      <c r="Q43" s="147"/>
      <c r="R43" s="147"/>
      <c r="S43" s="102"/>
      <c r="T43" s="88"/>
      <c r="U43" s="258"/>
      <c r="V43" s="148"/>
      <c r="W43" s="102"/>
      <c r="X43" s="149"/>
      <c r="Y43" s="259"/>
      <c r="Z43" s="258"/>
      <c r="AA43" s="259"/>
      <c r="AB43" s="258"/>
      <c r="AC43" s="258"/>
      <c r="AD43" s="258"/>
      <c r="AE43" s="260"/>
      <c r="AF43" s="260"/>
      <c r="AG43" s="103"/>
      <c r="AH43" s="260"/>
      <c r="AI43" s="260"/>
      <c r="AJ43" s="260"/>
      <c r="AK43" s="260"/>
      <c r="AL43" s="260"/>
      <c r="AM43" s="260"/>
      <c r="AN43" s="260"/>
      <c r="AO43" s="260"/>
      <c r="AP43" s="260"/>
      <c r="AQ43" s="260"/>
      <c r="AR43" s="263"/>
      <c r="AS43" s="263"/>
      <c r="AT43" s="261"/>
      <c r="AU43" s="102"/>
      <c r="AV43" s="577" t="str">
        <f t="shared" si="3"/>
        <v xml:space="preserve"> </v>
      </c>
      <c r="AW43" s="577" t="str">
        <f t="shared" si="5"/>
        <v xml:space="preserve"> </v>
      </c>
      <c r="AX43" s="577" t="str">
        <f t="shared" si="6"/>
        <v xml:space="preserve"> </v>
      </c>
      <c r="AY43" s="577" t="str">
        <f t="shared" si="7"/>
        <v xml:space="preserve"> </v>
      </c>
      <c r="AZ43" s="102"/>
      <c r="BA43" s="330"/>
    </row>
    <row r="44" spans="1:53" s="101" customFormat="1" x14ac:dyDescent="0.2">
      <c r="A44" s="331"/>
      <c r="B44" s="169">
        <f>'Données démographiques'!B45</f>
        <v>0</v>
      </c>
      <c r="C44" s="169">
        <f>'Données démographiques'!C45</f>
        <v>0</v>
      </c>
      <c r="D44" s="170">
        <f>'Données démographiques'!D45</f>
        <v>0</v>
      </c>
      <c r="E44" s="102"/>
      <c r="F44" s="273"/>
      <c r="G44" s="171"/>
      <c r="H44" s="273"/>
      <c r="I44" s="257"/>
      <c r="J44" s="257"/>
      <c r="K44" s="257"/>
      <c r="L44" s="273"/>
      <c r="M44" s="277"/>
      <c r="N44" s="277"/>
      <c r="O44" s="277"/>
      <c r="P44" s="172"/>
      <c r="Q44" s="264"/>
      <c r="R44" s="264"/>
      <c r="S44" s="102"/>
      <c r="T44" s="273"/>
      <c r="U44" s="273"/>
      <c r="V44" s="273"/>
      <c r="W44" s="102"/>
      <c r="X44" s="257"/>
      <c r="Y44" s="257"/>
      <c r="Z44" s="273"/>
      <c r="AA44" s="257"/>
      <c r="AB44" s="273"/>
      <c r="AC44" s="273"/>
      <c r="AD44" s="273"/>
      <c r="AE44" s="278"/>
      <c r="AF44" s="278"/>
      <c r="AG44" s="103"/>
      <c r="AH44" s="278"/>
      <c r="AI44" s="278"/>
      <c r="AJ44" s="278"/>
      <c r="AK44" s="278"/>
      <c r="AL44" s="278"/>
      <c r="AM44" s="278"/>
      <c r="AN44" s="278"/>
      <c r="AO44" s="278"/>
      <c r="AP44" s="278"/>
      <c r="AQ44" s="278"/>
      <c r="AR44" s="262"/>
      <c r="AS44" s="262"/>
      <c r="AT44" s="173"/>
      <c r="AU44" s="102"/>
      <c r="AV44" s="576" t="str">
        <f t="shared" si="3"/>
        <v xml:space="preserve"> </v>
      </c>
      <c r="AW44" s="576" t="str">
        <f t="shared" si="5"/>
        <v xml:space="preserve"> </v>
      </c>
      <c r="AX44" s="576" t="str">
        <f t="shared" si="6"/>
        <v xml:space="preserve"> </v>
      </c>
      <c r="AY44" s="576" t="str">
        <f t="shared" si="7"/>
        <v xml:space="preserve"> </v>
      </c>
      <c r="AZ44" s="102"/>
      <c r="BA44" s="165"/>
    </row>
    <row r="45" spans="1:53" s="101" customFormat="1" x14ac:dyDescent="0.2">
      <c r="A45" s="331"/>
      <c r="B45" s="376">
        <f>'Données démographiques'!B46</f>
        <v>0</v>
      </c>
      <c r="C45" s="376">
        <f>'Données démographiques'!C46</f>
        <v>0</v>
      </c>
      <c r="D45" s="377">
        <f>'Données démographiques'!D46</f>
        <v>0</v>
      </c>
      <c r="E45" s="102"/>
      <c r="F45" s="88"/>
      <c r="G45" s="86"/>
      <c r="H45" s="258"/>
      <c r="I45" s="259"/>
      <c r="J45" s="259"/>
      <c r="K45" s="259"/>
      <c r="L45" s="258"/>
      <c r="M45" s="279"/>
      <c r="N45" s="279"/>
      <c r="O45" s="279"/>
      <c r="P45" s="146"/>
      <c r="Q45" s="147"/>
      <c r="R45" s="147"/>
      <c r="S45" s="102"/>
      <c r="T45" s="88"/>
      <c r="U45" s="258"/>
      <c r="V45" s="148"/>
      <c r="W45" s="102"/>
      <c r="X45" s="149"/>
      <c r="Y45" s="259"/>
      <c r="Z45" s="258"/>
      <c r="AA45" s="259"/>
      <c r="AB45" s="258"/>
      <c r="AC45" s="258"/>
      <c r="AD45" s="258"/>
      <c r="AE45" s="260"/>
      <c r="AF45" s="260"/>
      <c r="AG45" s="103"/>
      <c r="AH45" s="260"/>
      <c r="AI45" s="260"/>
      <c r="AJ45" s="260"/>
      <c r="AK45" s="260"/>
      <c r="AL45" s="260"/>
      <c r="AM45" s="260"/>
      <c r="AN45" s="260"/>
      <c r="AO45" s="260"/>
      <c r="AP45" s="260"/>
      <c r="AQ45" s="260"/>
      <c r="AR45" s="263"/>
      <c r="AS45" s="263"/>
      <c r="AT45" s="261"/>
      <c r="AU45" s="102"/>
      <c r="AV45" s="577" t="str">
        <f t="shared" si="3"/>
        <v xml:space="preserve"> </v>
      </c>
      <c r="AW45" s="577" t="str">
        <f t="shared" si="5"/>
        <v xml:space="preserve"> </v>
      </c>
      <c r="AX45" s="577" t="str">
        <f t="shared" si="6"/>
        <v xml:space="preserve"> </v>
      </c>
      <c r="AY45" s="577" t="str">
        <f t="shared" si="7"/>
        <v xml:space="preserve"> </v>
      </c>
      <c r="AZ45" s="102"/>
      <c r="BA45" s="330"/>
    </row>
    <row r="46" spans="1:53" s="101" customFormat="1" x14ac:dyDescent="0.2">
      <c r="A46" s="331"/>
      <c r="B46" s="169">
        <f>'Données démographiques'!B47</f>
        <v>0</v>
      </c>
      <c r="C46" s="169">
        <f>'Données démographiques'!C47</f>
        <v>0</v>
      </c>
      <c r="D46" s="170">
        <f>'Données démographiques'!D47</f>
        <v>0</v>
      </c>
      <c r="E46" s="102"/>
      <c r="F46" s="273"/>
      <c r="G46" s="171"/>
      <c r="H46" s="273"/>
      <c r="I46" s="257"/>
      <c r="J46" s="257"/>
      <c r="K46" s="257"/>
      <c r="L46" s="273"/>
      <c r="M46" s="277"/>
      <c r="N46" s="277"/>
      <c r="O46" s="277"/>
      <c r="P46" s="172"/>
      <c r="Q46" s="264"/>
      <c r="R46" s="264"/>
      <c r="S46" s="102"/>
      <c r="T46" s="273"/>
      <c r="U46" s="273"/>
      <c r="V46" s="273"/>
      <c r="W46" s="102"/>
      <c r="X46" s="257"/>
      <c r="Y46" s="257"/>
      <c r="Z46" s="273"/>
      <c r="AA46" s="257"/>
      <c r="AB46" s="273"/>
      <c r="AC46" s="273"/>
      <c r="AD46" s="273"/>
      <c r="AE46" s="278"/>
      <c r="AF46" s="278"/>
      <c r="AG46" s="103"/>
      <c r="AH46" s="278"/>
      <c r="AI46" s="278"/>
      <c r="AJ46" s="278"/>
      <c r="AK46" s="278"/>
      <c r="AL46" s="278"/>
      <c r="AM46" s="278"/>
      <c r="AN46" s="278"/>
      <c r="AO46" s="278"/>
      <c r="AP46" s="278"/>
      <c r="AQ46" s="278"/>
      <c r="AR46" s="262"/>
      <c r="AS46" s="262"/>
      <c r="AT46" s="173"/>
      <c r="AU46" s="102"/>
      <c r="AV46" s="576" t="str">
        <f t="shared" si="3"/>
        <v xml:space="preserve"> </v>
      </c>
      <c r="AW46" s="576" t="str">
        <f t="shared" si="5"/>
        <v xml:space="preserve"> </v>
      </c>
      <c r="AX46" s="576" t="str">
        <f t="shared" si="6"/>
        <v xml:space="preserve"> </v>
      </c>
      <c r="AY46" s="576" t="str">
        <f t="shared" si="7"/>
        <v xml:space="preserve"> </v>
      </c>
      <c r="AZ46" s="102"/>
      <c r="BA46" s="165"/>
    </row>
    <row r="47" spans="1:53" s="101" customFormat="1" x14ac:dyDescent="0.2">
      <c r="A47" s="331"/>
      <c r="B47" s="376">
        <f>'Données démographiques'!B48</f>
        <v>0</v>
      </c>
      <c r="C47" s="376">
        <f>'Données démographiques'!C48</f>
        <v>0</v>
      </c>
      <c r="D47" s="377">
        <f>'Données démographiques'!D48</f>
        <v>0</v>
      </c>
      <c r="E47" s="102"/>
      <c r="F47" s="88"/>
      <c r="G47" s="86"/>
      <c r="H47" s="258"/>
      <c r="I47" s="259"/>
      <c r="J47" s="259"/>
      <c r="K47" s="259"/>
      <c r="L47" s="258"/>
      <c r="M47" s="279"/>
      <c r="N47" s="279"/>
      <c r="O47" s="279"/>
      <c r="P47" s="146"/>
      <c r="Q47" s="147"/>
      <c r="R47" s="147"/>
      <c r="S47" s="102"/>
      <c r="T47" s="88"/>
      <c r="U47" s="258"/>
      <c r="V47" s="148"/>
      <c r="W47" s="102"/>
      <c r="X47" s="149"/>
      <c r="Y47" s="259"/>
      <c r="Z47" s="258"/>
      <c r="AA47" s="259"/>
      <c r="AB47" s="258"/>
      <c r="AC47" s="258"/>
      <c r="AD47" s="258"/>
      <c r="AE47" s="260"/>
      <c r="AF47" s="260"/>
      <c r="AG47" s="103"/>
      <c r="AH47" s="260"/>
      <c r="AI47" s="260"/>
      <c r="AJ47" s="260"/>
      <c r="AK47" s="260"/>
      <c r="AL47" s="260"/>
      <c r="AM47" s="260"/>
      <c r="AN47" s="260"/>
      <c r="AO47" s="260"/>
      <c r="AP47" s="260"/>
      <c r="AQ47" s="260"/>
      <c r="AR47" s="263"/>
      <c r="AS47" s="263"/>
      <c r="AT47" s="261"/>
      <c r="AU47" s="102"/>
      <c r="AV47" s="577" t="str">
        <f t="shared" si="3"/>
        <v xml:space="preserve"> </v>
      </c>
      <c r="AW47" s="577" t="str">
        <f t="shared" si="5"/>
        <v xml:space="preserve"> </v>
      </c>
      <c r="AX47" s="577" t="str">
        <f t="shared" si="6"/>
        <v xml:space="preserve"> </v>
      </c>
      <c r="AY47" s="577" t="str">
        <f t="shared" si="7"/>
        <v xml:space="preserve"> </v>
      </c>
      <c r="AZ47" s="102"/>
      <c r="BA47" s="330"/>
    </row>
    <row r="48" spans="1:53" s="101" customFormat="1" x14ac:dyDescent="0.2">
      <c r="A48" s="331"/>
      <c r="B48" s="169">
        <f>'Données démographiques'!B49</f>
        <v>0</v>
      </c>
      <c r="C48" s="169">
        <f>'Données démographiques'!C49</f>
        <v>0</v>
      </c>
      <c r="D48" s="170">
        <f>'Données démographiques'!D49</f>
        <v>0</v>
      </c>
      <c r="E48" s="102"/>
      <c r="F48" s="273"/>
      <c r="G48" s="171"/>
      <c r="H48" s="273"/>
      <c r="I48" s="257"/>
      <c r="J48" s="257"/>
      <c r="K48" s="257"/>
      <c r="L48" s="273"/>
      <c r="M48" s="277"/>
      <c r="N48" s="277"/>
      <c r="O48" s="277"/>
      <c r="P48" s="172"/>
      <c r="Q48" s="264"/>
      <c r="R48" s="264"/>
      <c r="S48" s="102"/>
      <c r="T48" s="273"/>
      <c r="U48" s="273"/>
      <c r="V48" s="273"/>
      <c r="W48" s="102"/>
      <c r="X48" s="257"/>
      <c r="Y48" s="257"/>
      <c r="Z48" s="273"/>
      <c r="AA48" s="257"/>
      <c r="AB48" s="273"/>
      <c r="AC48" s="273"/>
      <c r="AD48" s="273"/>
      <c r="AE48" s="278"/>
      <c r="AF48" s="278"/>
      <c r="AG48" s="103"/>
      <c r="AH48" s="278"/>
      <c r="AI48" s="278"/>
      <c r="AJ48" s="278"/>
      <c r="AK48" s="278"/>
      <c r="AL48" s="278"/>
      <c r="AM48" s="278"/>
      <c r="AN48" s="278"/>
      <c r="AO48" s="278"/>
      <c r="AP48" s="278"/>
      <c r="AQ48" s="278"/>
      <c r="AR48" s="262"/>
      <c r="AS48" s="262"/>
      <c r="AT48" s="173"/>
      <c r="AU48" s="102"/>
      <c r="AV48" s="576" t="str">
        <f t="shared" si="3"/>
        <v xml:space="preserve"> </v>
      </c>
      <c r="AW48" s="576" t="str">
        <f t="shared" si="5"/>
        <v xml:space="preserve"> </v>
      </c>
      <c r="AX48" s="576" t="str">
        <f t="shared" si="6"/>
        <v xml:space="preserve"> </v>
      </c>
      <c r="AY48" s="576" t="str">
        <f t="shared" si="7"/>
        <v xml:space="preserve"> </v>
      </c>
      <c r="AZ48" s="102"/>
      <c r="BA48" s="165"/>
    </row>
    <row r="49" spans="1:53" s="101" customFormat="1" x14ac:dyDescent="0.2">
      <c r="A49" s="331"/>
      <c r="B49" s="376">
        <f>'Données démographiques'!B50</f>
        <v>0</v>
      </c>
      <c r="C49" s="376">
        <f>'Données démographiques'!C50</f>
        <v>0</v>
      </c>
      <c r="D49" s="377">
        <f>'Données démographiques'!D50</f>
        <v>0</v>
      </c>
      <c r="E49" s="102"/>
      <c r="F49" s="88"/>
      <c r="G49" s="86"/>
      <c r="H49" s="258"/>
      <c r="I49" s="259"/>
      <c r="J49" s="259"/>
      <c r="K49" s="259"/>
      <c r="L49" s="258"/>
      <c r="M49" s="279"/>
      <c r="N49" s="279"/>
      <c r="O49" s="279"/>
      <c r="P49" s="146"/>
      <c r="Q49" s="147"/>
      <c r="R49" s="147"/>
      <c r="S49" s="102"/>
      <c r="T49" s="88"/>
      <c r="U49" s="258"/>
      <c r="V49" s="148"/>
      <c r="W49" s="102"/>
      <c r="X49" s="149"/>
      <c r="Y49" s="259"/>
      <c r="Z49" s="258"/>
      <c r="AA49" s="259"/>
      <c r="AB49" s="258"/>
      <c r="AC49" s="258"/>
      <c r="AD49" s="258"/>
      <c r="AE49" s="260"/>
      <c r="AF49" s="260"/>
      <c r="AG49" s="103"/>
      <c r="AH49" s="260"/>
      <c r="AI49" s="260"/>
      <c r="AJ49" s="260"/>
      <c r="AK49" s="260"/>
      <c r="AL49" s="260"/>
      <c r="AM49" s="260"/>
      <c r="AN49" s="260"/>
      <c r="AO49" s="260"/>
      <c r="AP49" s="260"/>
      <c r="AQ49" s="260"/>
      <c r="AR49" s="263"/>
      <c r="AS49" s="263"/>
      <c r="AT49" s="261"/>
      <c r="AU49" s="102"/>
      <c r="AV49" s="577" t="str">
        <f t="shared" si="3"/>
        <v xml:space="preserve"> </v>
      </c>
      <c r="AW49" s="577" t="str">
        <f t="shared" si="5"/>
        <v xml:space="preserve"> </v>
      </c>
      <c r="AX49" s="577" t="str">
        <f t="shared" si="6"/>
        <v xml:space="preserve"> </v>
      </c>
      <c r="AY49" s="577" t="str">
        <f t="shared" si="7"/>
        <v xml:space="preserve"> </v>
      </c>
      <c r="AZ49" s="102"/>
      <c r="BA49" s="330"/>
    </row>
    <row r="50" spans="1:53" s="101" customFormat="1" x14ac:dyDescent="0.2">
      <c r="A50" s="331"/>
      <c r="B50" s="169">
        <f>'Données démographiques'!B51</f>
        <v>0</v>
      </c>
      <c r="C50" s="169">
        <f>'Données démographiques'!C51</f>
        <v>0</v>
      </c>
      <c r="D50" s="170">
        <f>'Données démographiques'!D51</f>
        <v>0</v>
      </c>
      <c r="E50" s="102"/>
      <c r="F50" s="273"/>
      <c r="G50" s="171"/>
      <c r="H50" s="273"/>
      <c r="I50" s="257"/>
      <c r="J50" s="257"/>
      <c r="K50" s="257"/>
      <c r="L50" s="273"/>
      <c r="M50" s="277"/>
      <c r="N50" s="277"/>
      <c r="O50" s="277"/>
      <c r="P50" s="172"/>
      <c r="Q50" s="264"/>
      <c r="R50" s="264"/>
      <c r="S50" s="102"/>
      <c r="T50" s="273"/>
      <c r="U50" s="273"/>
      <c r="V50" s="273"/>
      <c r="W50" s="102"/>
      <c r="X50" s="257"/>
      <c r="Y50" s="257"/>
      <c r="Z50" s="273"/>
      <c r="AA50" s="257"/>
      <c r="AB50" s="273"/>
      <c r="AC50" s="273"/>
      <c r="AD50" s="273"/>
      <c r="AE50" s="278"/>
      <c r="AF50" s="278"/>
      <c r="AG50" s="103"/>
      <c r="AH50" s="278"/>
      <c r="AI50" s="278"/>
      <c r="AJ50" s="278"/>
      <c r="AK50" s="278"/>
      <c r="AL50" s="278"/>
      <c r="AM50" s="278"/>
      <c r="AN50" s="278"/>
      <c r="AO50" s="278"/>
      <c r="AP50" s="278"/>
      <c r="AQ50" s="278"/>
      <c r="AR50" s="262"/>
      <c r="AS50" s="262"/>
      <c r="AT50" s="173"/>
      <c r="AU50" s="102"/>
      <c r="AV50" s="576" t="str">
        <f t="shared" si="3"/>
        <v xml:space="preserve"> </v>
      </c>
      <c r="AW50" s="576" t="str">
        <f t="shared" si="5"/>
        <v xml:space="preserve"> </v>
      </c>
      <c r="AX50" s="576" t="str">
        <f t="shared" si="6"/>
        <v xml:space="preserve"> </v>
      </c>
      <c r="AY50" s="576" t="str">
        <f t="shared" si="7"/>
        <v xml:space="preserve"> </v>
      </c>
      <c r="AZ50" s="102"/>
      <c r="BA50" s="165"/>
    </row>
    <row r="51" spans="1:53" s="101" customFormat="1" x14ac:dyDescent="0.2">
      <c r="A51" s="331"/>
      <c r="B51" s="376">
        <f>'Données démographiques'!B52</f>
        <v>0</v>
      </c>
      <c r="C51" s="376">
        <f>'Données démographiques'!C52</f>
        <v>0</v>
      </c>
      <c r="D51" s="377">
        <f>'Données démographiques'!D52</f>
        <v>0</v>
      </c>
      <c r="E51" s="102"/>
      <c r="F51" s="88"/>
      <c r="G51" s="86"/>
      <c r="H51" s="258"/>
      <c r="I51" s="259"/>
      <c r="J51" s="259"/>
      <c r="K51" s="259"/>
      <c r="L51" s="258"/>
      <c r="M51" s="279"/>
      <c r="N51" s="279"/>
      <c r="O51" s="279"/>
      <c r="P51" s="146"/>
      <c r="Q51" s="147"/>
      <c r="R51" s="147"/>
      <c r="S51" s="102"/>
      <c r="T51" s="88"/>
      <c r="U51" s="258"/>
      <c r="V51" s="148"/>
      <c r="W51" s="102"/>
      <c r="X51" s="149"/>
      <c r="Y51" s="259"/>
      <c r="Z51" s="258"/>
      <c r="AA51" s="259"/>
      <c r="AB51" s="258"/>
      <c r="AC51" s="258"/>
      <c r="AD51" s="258"/>
      <c r="AE51" s="260"/>
      <c r="AF51" s="260"/>
      <c r="AG51" s="103"/>
      <c r="AH51" s="260"/>
      <c r="AI51" s="260"/>
      <c r="AJ51" s="260"/>
      <c r="AK51" s="260"/>
      <c r="AL51" s="260"/>
      <c r="AM51" s="260"/>
      <c r="AN51" s="260"/>
      <c r="AO51" s="260"/>
      <c r="AP51" s="260"/>
      <c r="AQ51" s="260"/>
      <c r="AR51" s="263"/>
      <c r="AS51" s="263"/>
      <c r="AT51" s="261"/>
      <c r="AU51" s="102"/>
      <c r="AV51" s="577" t="str">
        <f t="shared" si="3"/>
        <v xml:space="preserve"> </v>
      </c>
      <c r="AW51" s="577" t="str">
        <f t="shared" si="5"/>
        <v xml:space="preserve"> </v>
      </c>
      <c r="AX51" s="577" t="str">
        <f t="shared" si="6"/>
        <v xml:space="preserve"> </v>
      </c>
      <c r="AY51" s="577" t="str">
        <f t="shared" si="7"/>
        <v xml:space="preserve"> </v>
      </c>
      <c r="AZ51" s="102"/>
      <c r="BA51" s="330"/>
    </row>
    <row r="52" spans="1:53" s="101" customFormat="1" x14ac:dyDescent="0.2">
      <c r="A52" s="331"/>
      <c r="B52" s="169">
        <f>'Données démographiques'!B53</f>
        <v>0</v>
      </c>
      <c r="C52" s="169">
        <f>'Données démographiques'!C53</f>
        <v>0</v>
      </c>
      <c r="D52" s="170">
        <f>'Données démographiques'!D53</f>
        <v>0</v>
      </c>
      <c r="E52" s="102"/>
      <c r="F52" s="273"/>
      <c r="G52" s="171"/>
      <c r="H52" s="273"/>
      <c r="I52" s="257"/>
      <c r="J52" s="257"/>
      <c r="K52" s="257"/>
      <c r="L52" s="273"/>
      <c r="M52" s="277"/>
      <c r="N52" s="277"/>
      <c r="O52" s="277"/>
      <c r="P52" s="172"/>
      <c r="Q52" s="264"/>
      <c r="R52" s="264"/>
      <c r="S52" s="102"/>
      <c r="T52" s="273"/>
      <c r="U52" s="273"/>
      <c r="V52" s="273"/>
      <c r="W52" s="102"/>
      <c r="X52" s="257"/>
      <c r="Y52" s="257"/>
      <c r="Z52" s="273"/>
      <c r="AA52" s="257"/>
      <c r="AB52" s="273"/>
      <c r="AC52" s="273"/>
      <c r="AD52" s="273"/>
      <c r="AE52" s="278"/>
      <c r="AF52" s="278"/>
      <c r="AG52" s="103"/>
      <c r="AH52" s="278"/>
      <c r="AI52" s="278"/>
      <c r="AJ52" s="278"/>
      <c r="AK52" s="278"/>
      <c r="AL52" s="278"/>
      <c r="AM52" s="278"/>
      <c r="AN52" s="278"/>
      <c r="AO52" s="278"/>
      <c r="AP52" s="278"/>
      <c r="AQ52" s="278"/>
      <c r="AR52" s="262"/>
      <c r="AS52" s="262"/>
      <c r="AT52" s="173"/>
      <c r="AU52" s="102"/>
      <c r="AV52" s="576" t="str">
        <f t="shared" si="3"/>
        <v xml:space="preserve"> </v>
      </c>
      <c r="AW52" s="576" t="str">
        <f t="shared" si="5"/>
        <v xml:space="preserve"> </v>
      </c>
      <c r="AX52" s="576" t="str">
        <f t="shared" si="6"/>
        <v xml:space="preserve"> </v>
      </c>
      <c r="AY52" s="576" t="str">
        <f t="shared" si="7"/>
        <v xml:space="preserve"> </v>
      </c>
      <c r="AZ52" s="102"/>
      <c r="BA52" s="165"/>
    </row>
    <row r="53" spans="1:53" s="101" customFormat="1" x14ac:dyDescent="0.2">
      <c r="A53" s="331"/>
      <c r="B53" s="376">
        <f>'Données démographiques'!B54</f>
        <v>0</v>
      </c>
      <c r="C53" s="376">
        <f>'Données démographiques'!C54</f>
        <v>0</v>
      </c>
      <c r="D53" s="377">
        <f>'Données démographiques'!D54</f>
        <v>0</v>
      </c>
      <c r="E53" s="102"/>
      <c r="F53" s="88"/>
      <c r="G53" s="86"/>
      <c r="H53" s="258"/>
      <c r="I53" s="259"/>
      <c r="J53" s="259"/>
      <c r="K53" s="259"/>
      <c r="L53" s="258"/>
      <c r="M53" s="279"/>
      <c r="N53" s="279"/>
      <c r="O53" s="279"/>
      <c r="P53" s="146"/>
      <c r="Q53" s="147"/>
      <c r="R53" s="147"/>
      <c r="S53" s="102"/>
      <c r="T53" s="88"/>
      <c r="U53" s="258"/>
      <c r="V53" s="148"/>
      <c r="W53" s="102"/>
      <c r="X53" s="149"/>
      <c r="Y53" s="259"/>
      <c r="Z53" s="258"/>
      <c r="AA53" s="259"/>
      <c r="AB53" s="258"/>
      <c r="AC53" s="258"/>
      <c r="AD53" s="258"/>
      <c r="AE53" s="260"/>
      <c r="AF53" s="260"/>
      <c r="AG53" s="103"/>
      <c r="AH53" s="260"/>
      <c r="AI53" s="260"/>
      <c r="AJ53" s="260"/>
      <c r="AK53" s="260"/>
      <c r="AL53" s="260"/>
      <c r="AM53" s="260"/>
      <c r="AN53" s="260"/>
      <c r="AO53" s="260"/>
      <c r="AP53" s="260"/>
      <c r="AQ53" s="260"/>
      <c r="AR53" s="263"/>
      <c r="AS53" s="263"/>
      <c r="AT53" s="261"/>
      <c r="AU53" s="102"/>
      <c r="AV53" s="577" t="str">
        <f t="shared" si="3"/>
        <v xml:space="preserve"> </v>
      </c>
      <c r="AW53" s="577" t="str">
        <f t="shared" si="5"/>
        <v xml:space="preserve"> </v>
      </c>
      <c r="AX53" s="577" t="str">
        <f t="shared" si="6"/>
        <v xml:space="preserve"> </v>
      </c>
      <c r="AY53" s="577" t="str">
        <f t="shared" si="7"/>
        <v xml:space="preserve"> </v>
      </c>
      <c r="AZ53" s="102"/>
      <c r="BA53" s="330"/>
    </row>
    <row r="54" spans="1:53" s="101" customFormat="1" x14ac:dyDescent="0.2">
      <c r="A54" s="331"/>
      <c r="B54" s="169">
        <f>'Données démographiques'!B55</f>
        <v>0</v>
      </c>
      <c r="C54" s="169">
        <f>'Données démographiques'!C55</f>
        <v>0</v>
      </c>
      <c r="D54" s="170">
        <f>'Données démographiques'!D55</f>
        <v>0</v>
      </c>
      <c r="E54" s="102"/>
      <c r="F54" s="273"/>
      <c r="G54" s="171"/>
      <c r="H54" s="273"/>
      <c r="I54" s="257"/>
      <c r="J54" s="257"/>
      <c r="K54" s="257"/>
      <c r="L54" s="273"/>
      <c r="M54" s="277"/>
      <c r="N54" s="277"/>
      <c r="O54" s="277"/>
      <c r="P54" s="172"/>
      <c r="Q54" s="264"/>
      <c r="R54" s="264"/>
      <c r="S54" s="102"/>
      <c r="T54" s="273"/>
      <c r="U54" s="273"/>
      <c r="V54" s="273"/>
      <c r="W54" s="102"/>
      <c r="X54" s="257"/>
      <c r="Y54" s="257"/>
      <c r="Z54" s="273"/>
      <c r="AA54" s="257"/>
      <c r="AB54" s="273"/>
      <c r="AC54" s="273"/>
      <c r="AD54" s="273"/>
      <c r="AE54" s="278"/>
      <c r="AF54" s="278"/>
      <c r="AG54" s="103"/>
      <c r="AH54" s="278"/>
      <c r="AI54" s="278"/>
      <c r="AJ54" s="278"/>
      <c r="AK54" s="278"/>
      <c r="AL54" s="278"/>
      <c r="AM54" s="278"/>
      <c r="AN54" s="278"/>
      <c r="AO54" s="278"/>
      <c r="AP54" s="278"/>
      <c r="AQ54" s="278"/>
      <c r="AR54" s="262"/>
      <c r="AS54" s="262"/>
      <c r="AT54" s="173"/>
      <c r="AU54" s="102"/>
      <c r="AV54" s="576" t="str">
        <f t="shared" si="3"/>
        <v xml:space="preserve"> </v>
      </c>
      <c r="AW54" s="576" t="str">
        <f t="shared" si="5"/>
        <v xml:space="preserve"> </v>
      </c>
      <c r="AX54" s="576" t="str">
        <f t="shared" si="6"/>
        <v xml:space="preserve"> </v>
      </c>
      <c r="AY54" s="576" t="str">
        <f t="shared" si="7"/>
        <v xml:space="preserve"> </v>
      </c>
      <c r="AZ54" s="102"/>
      <c r="BA54" s="165"/>
    </row>
    <row r="55" spans="1:53" s="101" customFormat="1" x14ac:dyDescent="0.2">
      <c r="A55" s="331"/>
      <c r="B55" s="376">
        <f>'Données démographiques'!B56</f>
        <v>0</v>
      </c>
      <c r="C55" s="376">
        <f>'Données démographiques'!C56</f>
        <v>0</v>
      </c>
      <c r="D55" s="377">
        <f>'Données démographiques'!D56</f>
        <v>0</v>
      </c>
      <c r="E55" s="102"/>
      <c r="F55" s="88"/>
      <c r="G55" s="86"/>
      <c r="H55" s="258"/>
      <c r="I55" s="259"/>
      <c r="J55" s="259"/>
      <c r="K55" s="259"/>
      <c r="L55" s="258"/>
      <c r="M55" s="279"/>
      <c r="N55" s="279"/>
      <c r="O55" s="279"/>
      <c r="P55" s="146"/>
      <c r="Q55" s="147"/>
      <c r="R55" s="147"/>
      <c r="S55" s="102"/>
      <c r="T55" s="88"/>
      <c r="U55" s="258"/>
      <c r="V55" s="148"/>
      <c r="W55" s="102"/>
      <c r="X55" s="149"/>
      <c r="Y55" s="259"/>
      <c r="Z55" s="258"/>
      <c r="AA55" s="259"/>
      <c r="AB55" s="258"/>
      <c r="AC55" s="258"/>
      <c r="AD55" s="258"/>
      <c r="AE55" s="260"/>
      <c r="AF55" s="260"/>
      <c r="AG55" s="103"/>
      <c r="AH55" s="260"/>
      <c r="AI55" s="260"/>
      <c r="AJ55" s="260"/>
      <c r="AK55" s="260"/>
      <c r="AL55" s="260"/>
      <c r="AM55" s="260"/>
      <c r="AN55" s="260"/>
      <c r="AO55" s="260"/>
      <c r="AP55" s="260"/>
      <c r="AQ55" s="260"/>
      <c r="AR55" s="263"/>
      <c r="AS55" s="263"/>
      <c r="AT55" s="261"/>
      <c r="AU55" s="102"/>
      <c r="AV55" s="577" t="str">
        <f t="shared" si="3"/>
        <v xml:space="preserve"> </v>
      </c>
      <c r="AW55" s="577" t="str">
        <f t="shared" si="5"/>
        <v xml:space="preserve"> </v>
      </c>
      <c r="AX55" s="577" t="str">
        <f t="shared" si="6"/>
        <v xml:space="preserve"> </v>
      </c>
      <c r="AY55" s="577" t="str">
        <f t="shared" si="7"/>
        <v xml:space="preserve"> </v>
      </c>
      <c r="AZ55" s="102"/>
      <c r="BA55" s="330"/>
    </row>
    <row r="56" spans="1:53" s="101" customFormat="1" x14ac:dyDescent="0.2">
      <c r="A56" s="331"/>
      <c r="B56" s="169">
        <f>'Données démographiques'!B57</f>
        <v>0</v>
      </c>
      <c r="C56" s="169">
        <f>'Données démographiques'!C57</f>
        <v>0</v>
      </c>
      <c r="D56" s="170">
        <f>'Données démographiques'!D57</f>
        <v>0</v>
      </c>
      <c r="E56" s="102"/>
      <c r="F56" s="273"/>
      <c r="G56" s="171"/>
      <c r="H56" s="273"/>
      <c r="I56" s="257"/>
      <c r="J56" s="257"/>
      <c r="K56" s="257"/>
      <c r="L56" s="273"/>
      <c r="M56" s="277"/>
      <c r="N56" s="277"/>
      <c r="O56" s="277"/>
      <c r="P56" s="172"/>
      <c r="Q56" s="264"/>
      <c r="R56" s="264"/>
      <c r="S56" s="102"/>
      <c r="T56" s="273"/>
      <c r="U56" s="273"/>
      <c r="V56" s="273"/>
      <c r="W56" s="102"/>
      <c r="X56" s="257"/>
      <c r="Y56" s="257"/>
      <c r="Z56" s="273"/>
      <c r="AA56" s="257"/>
      <c r="AB56" s="273"/>
      <c r="AC56" s="273"/>
      <c r="AD56" s="273"/>
      <c r="AE56" s="278"/>
      <c r="AF56" s="278"/>
      <c r="AG56" s="103"/>
      <c r="AH56" s="278"/>
      <c r="AI56" s="278"/>
      <c r="AJ56" s="278"/>
      <c r="AK56" s="278"/>
      <c r="AL56" s="278"/>
      <c r="AM56" s="278"/>
      <c r="AN56" s="278"/>
      <c r="AO56" s="278"/>
      <c r="AP56" s="278"/>
      <c r="AQ56" s="278"/>
      <c r="AR56" s="262"/>
      <c r="AS56" s="262"/>
      <c r="AT56" s="173"/>
      <c r="AU56" s="102"/>
      <c r="AV56" s="576" t="str">
        <f t="shared" si="3"/>
        <v xml:space="preserve"> </v>
      </c>
      <c r="AW56" s="576" t="str">
        <f t="shared" si="5"/>
        <v xml:space="preserve"> </v>
      </c>
      <c r="AX56" s="576" t="str">
        <f t="shared" si="6"/>
        <v xml:space="preserve"> </v>
      </c>
      <c r="AY56" s="576" t="str">
        <f t="shared" si="7"/>
        <v xml:space="preserve"> </v>
      </c>
      <c r="AZ56" s="102"/>
      <c r="BA56" s="165"/>
    </row>
    <row r="57" spans="1:53" s="101" customFormat="1" x14ac:dyDescent="0.2">
      <c r="A57" s="331"/>
      <c r="B57" s="376">
        <f>'Données démographiques'!B58</f>
        <v>0</v>
      </c>
      <c r="C57" s="376">
        <f>'Données démographiques'!C58</f>
        <v>0</v>
      </c>
      <c r="D57" s="377">
        <f>'Données démographiques'!D58</f>
        <v>0</v>
      </c>
      <c r="E57" s="102"/>
      <c r="F57" s="88"/>
      <c r="G57" s="86"/>
      <c r="H57" s="258"/>
      <c r="I57" s="259"/>
      <c r="J57" s="259"/>
      <c r="K57" s="259"/>
      <c r="L57" s="258"/>
      <c r="M57" s="279"/>
      <c r="N57" s="279"/>
      <c r="O57" s="279"/>
      <c r="P57" s="146"/>
      <c r="Q57" s="147"/>
      <c r="R57" s="147"/>
      <c r="S57" s="102"/>
      <c r="T57" s="88"/>
      <c r="U57" s="258"/>
      <c r="V57" s="148"/>
      <c r="W57" s="102"/>
      <c r="X57" s="149"/>
      <c r="Y57" s="259"/>
      <c r="Z57" s="258"/>
      <c r="AA57" s="259"/>
      <c r="AB57" s="258"/>
      <c r="AC57" s="258"/>
      <c r="AD57" s="258"/>
      <c r="AE57" s="260"/>
      <c r="AF57" s="260"/>
      <c r="AG57" s="103"/>
      <c r="AH57" s="260"/>
      <c r="AI57" s="260"/>
      <c r="AJ57" s="260"/>
      <c r="AK57" s="260"/>
      <c r="AL57" s="260"/>
      <c r="AM57" s="260"/>
      <c r="AN57" s="260"/>
      <c r="AO57" s="260"/>
      <c r="AP57" s="260"/>
      <c r="AQ57" s="260"/>
      <c r="AR57" s="263"/>
      <c r="AS57" s="263"/>
      <c r="AT57" s="261"/>
      <c r="AU57" s="102"/>
      <c r="AV57" s="577" t="str">
        <f t="shared" si="3"/>
        <v xml:space="preserve"> </v>
      </c>
      <c r="AW57" s="577" t="str">
        <f t="shared" si="5"/>
        <v xml:space="preserve"> </v>
      </c>
      <c r="AX57" s="577" t="str">
        <f t="shared" si="6"/>
        <v xml:space="preserve"> </v>
      </c>
      <c r="AY57" s="577" t="str">
        <f t="shared" si="7"/>
        <v xml:space="preserve"> </v>
      </c>
      <c r="AZ57" s="102"/>
      <c r="BA57" s="330"/>
    </row>
    <row r="58" spans="1:53" s="101" customFormat="1" x14ac:dyDescent="0.2">
      <c r="A58" s="331"/>
      <c r="B58" s="169">
        <f>'Données démographiques'!B59</f>
        <v>0</v>
      </c>
      <c r="C58" s="169">
        <f>'Données démographiques'!C59</f>
        <v>0</v>
      </c>
      <c r="D58" s="170">
        <f>'Données démographiques'!D59</f>
        <v>0</v>
      </c>
      <c r="E58" s="102"/>
      <c r="F58" s="273"/>
      <c r="G58" s="171"/>
      <c r="H58" s="273"/>
      <c r="I58" s="257"/>
      <c r="J58" s="257"/>
      <c r="K58" s="257"/>
      <c r="L58" s="273"/>
      <c r="M58" s="277"/>
      <c r="N58" s="277"/>
      <c r="O58" s="277"/>
      <c r="P58" s="172"/>
      <c r="Q58" s="264"/>
      <c r="R58" s="264"/>
      <c r="S58" s="102"/>
      <c r="T58" s="273"/>
      <c r="U58" s="273"/>
      <c r="V58" s="273"/>
      <c r="W58" s="102"/>
      <c r="X58" s="257"/>
      <c r="Y58" s="257"/>
      <c r="Z58" s="273"/>
      <c r="AA58" s="257"/>
      <c r="AB58" s="273"/>
      <c r="AC58" s="273"/>
      <c r="AD58" s="273"/>
      <c r="AE58" s="278"/>
      <c r="AF58" s="278"/>
      <c r="AG58" s="103"/>
      <c r="AH58" s="278"/>
      <c r="AI58" s="278"/>
      <c r="AJ58" s="278"/>
      <c r="AK58" s="278"/>
      <c r="AL58" s="278"/>
      <c r="AM58" s="278"/>
      <c r="AN58" s="278"/>
      <c r="AO58" s="278"/>
      <c r="AP58" s="278"/>
      <c r="AQ58" s="278"/>
      <c r="AR58" s="262"/>
      <c r="AS58" s="262"/>
      <c r="AT58" s="173"/>
      <c r="AU58" s="102"/>
      <c r="AV58" s="576" t="str">
        <f t="shared" si="3"/>
        <v xml:space="preserve"> </v>
      </c>
      <c r="AW58" s="576" t="str">
        <f t="shared" si="5"/>
        <v xml:space="preserve"> </v>
      </c>
      <c r="AX58" s="576" t="str">
        <f t="shared" si="6"/>
        <v xml:space="preserve"> </v>
      </c>
      <c r="AY58" s="576" t="str">
        <f t="shared" si="7"/>
        <v xml:space="preserve"> </v>
      </c>
      <c r="AZ58" s="102"/>
      <c r="BA58" s="165"/>
    </row>
    <row r="59" spans="1:53" s="101" customFormat="1" x14ac:dyDescent="0.2">
      <c r="A59" s="331"/>
      <c r="B59" s="376">
        <f>'Données démographiques'!B60</f>
        <v>0</v>
      </c>
      <c r="C59" s="376">
        <f>'Données démographiques'!C60</f>
        <v>0</v>
      </c>
      <c r="D59" s="377">
        <f>'Données démographiques'!D60</f>
        <v>0</v>
      </c>
      <c r="E59" s="102"/>
      <c r="F59" s="88"/>
      <c r="G59" s="86"/>
      <c r="H59" s="258"/>
      <c r="I59" s="259"/>
      <c r="J59" s="259"/>
      <c r="K59" s="259"/>
      <c r="L59" s="258"/>
      <c r="M59" s="279"/>
      <c r="N59" s="279"/>
      <c r="O59" s="279"/>
      <c r="P59" s="146"/>
      <c r="Q59" s="147"/>
      <c r="R59" s="147"/>
      <c r="S59" s="102"/>
      <c r="T59" s="88"/>
      <c r="U59" s="258"/>
      <c r="V59" s="148"/>
      <c r="W59" s="102"/>
      <c r="X59" s="149"/>
      <c r="Y59" s="259"/>
      <c r="Z59" s="258"/>
      <c r="AA59" s="259"/>
      <c r="AB59" s="258"/>
      <c r="AC59" s="258"/>
      <c r="AD59" s="258"/>
      <c r="AE59" s="260"/>
      <c r="AF59" s="260"/>
      <c r="AG59" s="103"/>
      <c r="AH59" s="260"/>
      <c r="AI59" s="260"/>
      <c r="AJ59" s="260"/>
      <c r="AK59" s="260"/>
      <c r="AL59" s="260"/>
      <c r="AM59" s="260"/>
      <c r="AN59" s="260"/>
      <c r="AO59" s="260"/>
      <c r="AP59" s="260"/>
      <c r="AQ59" s="260"/>
      <c r="AR59" s="263"/>
      <c r="AS59" s="263"/>
      <c r="AT59" s="261"/>
      <c r="AU59" s="102"/>
      <c r="AV59" s="577" t="str">
        <f t="shared" si="3"/>
        <v xml:space="preserve"> </v>
      </c>
      <c r="AW59" s="577" t="str">
        <f t="shared" si="5"/>
        <v xml:space="preserve"> </v>
      </c>
      <c r="AX59" s="577" t="str">
        <f t="shared" si="6"/>
        <v xml:space="preserve"> </v>
      </c>
      <c r="AY59" s="577" t="str">
        <f t="shared" si="7"/>
        <v xml:space="preserve"> </v>
      </c>
      <c r="AZ59" s="102"/>
      <c r="BA59" s="330"/>
    </row>
    <row r="60" spans="1:53" s="101" customFormat="1" x14ac:dyDescent="0.2">
      <c r="A60" s="331"/>
      <c r="B60" s="169">
        <f>'Données démographiques'!B61</f>
        <v>0</v>
      </c>
      <c r="C60" s="169">
        <f>'Données démographiques'!C61</f>
        <v>0</v>
      </c>
      <c r="D60" s="170">
        <f>'Données démographiques'!D61</f>
        <v>0</v>
      </c>
      <c r="E60" s="102"/>
      <c r="F60" s="273"/>
      <c r="G60" s="171"/>
      <c r="H60" s="273"/>
      <c r="I60" s="257"/>
      <c r="J60" s="257"/>
      <c r="K60" s="257"/>
      <c r="L60" s="273"/>
      <c r="M60" s="277"/>
      <c r="N60" s="277"/>
      <c r="O60" s="277"/>
      <c r="P60" s="172"/>
      <c r="Q60" s="264"/>
      <c r="R60" s="264"/>
      <c r="S60" s="102"/>
      <c r="T60" s="273"/>
      <c r="U60" s="273"/>
      <c r="V60" s="273"/>
      <c r="W60" s="102"/>
      <c r="X60" s="257"/>
      <c r="Y60" s="257"/>
      <c r="Z60" s="273"/>
      <c r="AA60" s="257"/>
      <c r="AB60" s="273"/>
      <c r="AC60" s="273"/>
      <c r="AD60" s="273"/>
      <c r="AE60" s="278"/>
      <c r="AF60" s="278"/>
      <c r="AG60" s="103"/>
      <c r="AH60" s="278"/>
      <c r="AI60" s="278"/>
      <c r="AJ60" s="278"/>
      <c r="AK60" s="278"/>
      <c r="AL60" s="278"/>
      <c r="AM60" s="278"/>
      <c r="AN60" s="278"/>
      <c r="AO60" s="278"/>
      <c r="AP60" s="278"/>
      <c r="AQ60" s="278"/>
      <c r="AR60" s="262"/>
      <c r="AS60" s="262"/>
      <c r="AT60" s="173"/>
      <c r="AU60" s="102"/>
      <c r="AV60" s="576" t="str">
        <f t="shared" si="3"/>
        <v xml:space="preserve"> </v>
      </c>
      <c r="AW60" s="576" t="str">
        <f t="shared" si="5"/>
        <v xml:space="preserve"> </v>
      </c>
      <c r="AX60" s="576" t="str">
        <f t="shared" si="6"/>
        <v xml:space="preserve"> </v>
      </c>
      <c r="AY60" s="576" t="str">
        <f t="shared" si="7"/>
        <v xml:space="preserve"> </v>
      </c>
      <c r="AZ60" s="102"/>
      <c r="BA60" s="165"/>
    </row>
    <row r="61" spans="1:53" s="101" customFormat="1" x14ac:dyDescent="0.2">
      <c r="A61" s="331"/>
      <c r="B61" s="376">
        <f>'Données démographiques'!B62</f>
        <v>0</v>
      </c>
      <c r="C61" s="376">
        <f>'Données démographiques'!C62</f>
        <v>0</v>
      </c>
      <c r="D61" s="377">
        <f>'Données démographiques'!D62</f>
        <v>0</v>
      </c>
      <c r="E61" s="102"/>
      <c r="F61" s="88"/>
      <c r="G61" s="86"/>
      <c r="H61" s="258"/>
      <c r="I61" s="259"/>
      <c r="J61" s="259"/>
      <c r="K61" s="259"/>
      <c r="L61" s="258"/>
      <c r="M61" s="279"/>
      <c r="N61" s="279"/>
      <c r="O61" s="279"/>
      <c r="P61" s="146"/>
      <c r="Q61" s="147"/>
      <c r="R61" s="147"/>
      <c r="S61" s="102"/>
      <c r="T61" s="88"/>
      <c r="U61" s="258"/>
      <c r="V61" s="148"/>
      <c r="W61" s="102"/>
      <c r="X61" s="149"/>
      <c r="Y61" s="259"/>
      <c r="Z61" s="258"/>
      <c r="AA61" s="259"/>
      <c r="AB61" s="258"/>
      <c r="AC61" s="258"/>
      <c r="AD61" s="258"/>
      <c r="AE61" s="260"/>
      <c r="AF61" s="260"/>
      <c r="AG61" s="103"/>
      <c r="AH61" s="260"/>
      <c r="AI61" s="260"/>
      <c r="AJ61" s="260"/>
      <c r="AK61" s="260"/>
      <c r="AL61" s="260"/>
      <c r="AM61" s="260"/>
      <c r="AN61" s="260"/>
      <c r="AO61" s="260"/>
      <c r="AP61" s="260"/>
      <c r="AQ61" s="260"/>
      <c r="AR61" s="263"/>
      <c r="AS61" s="263"/>
      <c r="AT61" s="261"/>
      <c r="AU61" s="102"/>
      <c r="AV61" s="577" t="str">
        <f t="shared" si="3"/>
        <v xml:space="preserve"> </v>
      </c>
      <c r="AW61" s="577" t="str">
        <f t="shared" si="5"/>
        <v xml:space="preserve"> </v>
      </c>
      <c r="AX61" s="577" t="str">
        <f t="shared" si="6"/>
        <v xml:space="preserve"> </v>
      </c>
      <c r="AY61" s="577" t="str">
        <f t="shared" si="7"/>
        <v xml:space="preserve"> </v>
      </c>
      <c r="AZ61" s="102"/>
      <c r="BA61" s="330"/>
    </row>
    <row r="62" spans="1:53" s="101" customFormat="1" x14ac:dyDescent="0.2">
      <c r="A62" s="331"/>
      <c r="B62" s="169">
        <f>'Données démographiques'!B63</f>
        <v>0</v>
      </c>
      <c r="C62" s="169">
        <f>'Données démographiques'!C63</f>
        <v>0</v>
      </c>
      <c r="D62" s="170">
        <f>'Données démographiques'!D63</f>
        <v>0</v>
      </c>
      <c r="E62" s="102"/>
      <c r="F62" s="273"/>
      <c r="G62" s="171"/>
      <c r="H62" s="273"/>
      <c r="I62" s="257"/>
      <c r="J62" s="257"/>
      <c r="K62" s="257"/>
      <c r="L62" s="273"/>
      <c r="M62" s="277"/>
      <c r="N62" s="277"/>
      <c r="O62" s="277"/>
      <c r="P62" s="172"/>
      <c r="Q62" s="264"/>
      <c r="R62" s="264"/>
      <c r="S62" s="102"/>
      <c r="T62" s="273"/>
      <c r="U62" s="273"/>
      <c r="V62" s="273"/>
      <c r="W62" s="102"/>
      <c r="X62" s="257"/>
      <c r="Y62" s="257"/>
      <c r="Z62" s="273"/>
      <c r="AA62" s="257"/>
      <c r="AB62" s="273"/>
      <c r="AC62" s="273"/>
      <c r="AD62" s="273"/>
      <c r="AE62" s="278"/>
      <c r="AF62" s="278"/>
      <c r="AG62" s="103"/>
      <c r="AH62" s="278"/>
      <c r="AI62" s="278"/>
      <c r="AJ62" s="278"/>
      <c r="AK62" s="278"/>
      <c r="AL62" s="278"/>
      <c r="AM62" s="278"/>
      <c r="AN62" s="278"/>
      <c r="AO62" s="278"/>
      <c r="AP62" s="278"/>
      <c r="AQ62" s="278"/>
      <c r="AR62" s="262"/>
      <c r="AS62" s="262"/>
      <c r="AT62" s="173"/>
      <c r="AU62" s="102"/>
      <c r="AV62" s="576" t="str">
        <f t="shared" si="3"/>
        <v xml:space="preserve"> </v>
      </c>
      <c r="AW62" s="576" t="str">
        <f t="shared" si="5"/>
        <v xml:space="preserve"> </v>
      </c>
      <c r="AX62" s="576" t="str">
        <f t="shared" si="6"/>
        <v xml:space="preserve"> </v>
      </c>
      <c r="AY62" s="576" t="str">
        <f t="shared" si="7"/>
        <v xml:space="preserve"> </v>
      </c>
      <c r="AZ62" s="102"/>
      <c r="BA62" s="165"/>
    </row>
    <row r="63" spans="1:53" s="101" customFormat="1" x14ac:dyDescent="0.2">
      <c r="A63" s="331"/>
      <c r="B63" s="376">
        <f>'Données démographiques'!B64</f>
        <v>0</v>
      </c>
      <c r="C63" s="376">
        <f>'Données démographiques'!C64</f>
        <v>0</v>
      </c>
      <c r="D63" s="377">
        <f>'Données démographiques'!D64</f>
        <v>0</v>
      </c>
      <c r="E63" s="102"/>
      <c r="F63" s="88"/>
      <c r="G63" s="86"/>
      <c r="H63" s="258"/>
      <c r="I63" s="259"/>
      <c r="J63" s="259"/>
      <c r="K63" s="259"/>
      <c r="L63" s="258"/>
      <c r="M63" s="279"/>
      <c r="N63" s="279"/>
      <c r="O63" s="279"/>
      <c r="P63" s="146"/>
      <c r="Q63" s="147"/>
      <c r="R63" s="147"/>
      <c r="S63" s="102"/>
      <c r="T63" s="88"/>
      <c r="U63" s="258"/>
      <c r="V63" s="148"/>
      <c r="W63" s="102"/>
      <c r="X63" s="149"/>
      <c r="Y63" s="259"/>
      <c r="Z63" s="258"/>
      <c r="AA63" s="259"/>
      <c r="AB63" s="258"/>
      <c r="AC63" s="258"/>
      <c r="AD63" s="258"/>
      <c r="AE63" s="260"/>
      <c r="AF63" s="260"/>
      <c r="AG63" s="103"/>
      <c r="AH63" s="260"/>
      <c r="AI63" s="260"/>
      <c r="AJ63" s="260"/>
      <c r="AK63" s="260"/>
      <c r="AL63" s="260"/>
      <c r="AM63" s="260"/>
      <c r="AN63" s="260"/>
      <c r="AO63" s="260"/>
      <c r="AP63" s="260"/>
      <c r="AQ63" s="260"/>
      <c r="AR63" s="263"/>
      <c r="AS63" s="263"/>
      <c r="AT63" s="261"/>
      <c r="AU63" s="102"/>
      <c r="AV63" s="577" t="str">
        <f t="shared" si="3"/>
        <v xml:space="preserve"> </v>
      </c>
      <c r="AW63" s="577" t="str">
        <f t="shared" si="5"/>
        <v xml:space="preserve"> </v>
      </c>
      <c r="AX63" s="577" t="str">
        <f t="shared" si="6"/>
        <v xml:space="preserve"> </v>
      </c>
      <c r="AY63" s="577" t="str">
        <f t="shared" si="7"/>
        <v xml:space="preserve"> </v>
      </c>
      <c r="AZ63" s="102"/>
      <c r="BA63" s="330"/>
    </row>
    <row r="64" spans="1:53" s="101" customFormat="1" x14ac:dyDescent="0.2">
      <c r="A64" s="331"/>
      <c r="B64" s="169">
        <f>'Données démographiques'!B65</f>
        <v>0</v>
      </c>
      <c r="C64" s="169">
        <f>'Données démographiques'!C65</f>
        <v>0</v>
      </c>
      <c r="D64" s="170">
        <f>'Données démographiques'!D65</f>
        <v>0</v>
      </c>
      <c r="E64" s="102"/>
      <c r="F64" s="273"/>
      <c r="G64" s="171"/>
      <c r="H64" s="273"/>
      <c r="I64" s="257"/>
      <c r="J64" s="257"/>
      <c r="K64" s="257"/>
      <c r="L64" s="273"/>
      <c r="M64" s="277"/>
      <c r="N64" s="277"/>
      <c r="O64" s="277"/>
      <c r="P64" s="172"/>
      <c r="Q64" s="264"/>
      <c r="R64" s="264"/>
      <c r="S64" s="102"/>
      <c r="T64" s="273"/>
      <c r="U64" s="273"/>
      <c r="V64" s="273"/>
      <c r="W64" s="102"/>
      <c r="X64" s="257"/>
      <c r="Y64" s="257"/>
      <c r="Z64" s="273"/>
      <c r="AA64" s="257"/>
      <c r="AB64" s="273"/>
      <c r="AC64" s="273"/>
      <c r="AD64" s="273"/>
      <c r="AE64" s="278"/>
      <c r="AF64" s="278"/>
      <c r="AG64" s="103"/>
      <c r="AH64" s="278"/>
      <c r="AI64" s="278"/>
      <c r="AJ64" s="278"/>
      <c r="AK64" s="278"/>
      <c r="AL64" s="278"/>
      <c r="AM64" s="278"/>
      <c r="AN64" s="278"/>
      <c r="AO64" s="278"/>
      <c r="AP64" s="278"/>
      <c r="AQ64" s="278"/>
      <c r="AR64" s="262"/>
      <c r="AS64" s="262"/>
      <c r="AT64" s="173"/>
      <c r="AU64" s="102"/>
      <c r="AV64" s="576" t="str">
        <f t="shared" si="3"/>
        <v xml:space="preserve"> </v>
      </c>
      <c r="AW64" s="576" t="str">
        <f t="shared" si="5"/>
        <v xml:space="preserve"> </v>
      </c>
      <c r="AX64" s="576" t="str">
        <f t="shared" si="6"/>
        <v xml:space="preserve"> </v>
      </c>
      <c r="AY64" s="576" t="str">
        <f t="shared" si="7"/>
        <v xml:space="preserve"> </v>
      </c>
      <c r="AZ64" s="102"/>
      <c r="BA64" s="165"/>
    </row>
    <row r="65" spans="1:53" s="101" customFormat="1" x14ac:dyDescent="0.2">
      <c r="A65" s="331"/>
      <c r="B65" s="376">
        <f>'Données démographiques'!B66</f>
        <v>0</v>
      </c>
      <c r="C65" s="376">
        <f>'Données démographiques'!C66</f>
        <v>0</v>
      </c>
      <c r="D65" s="377">
        <f>'Données démographiques'!D66</f>
        <v>0</v>
      </c>
      <c r="E65" s="102"/>
      <c r="F65" s="88"/>
      <c r="G65" s="86"/>
      <c r="H65" s="258"/>
      <c r="I65" s="259"/>
      <c r="J65" s="259"/>
      <c r="K65" s="259"/>
      <c r="L65" s="258"/>
      <c r="M65" s="279"/>
      <c r="N65" s="279"/>
      <c r="O65" s="279"/>
      <c r="P65" s="146"/>
      <c r="Q65" s="147"/>
      <c r="R65" s="147"/>
      <c r="S65" s="102"/>
      <c r="T65" s="88"/>
      <c r="U65" s="258"/>
      <c r="V65" s="148"/>
      <c r="W65" s="102"/>
      <c r="X65" s="149"/>
      <c r="Y65" s="259"/>
      <c r="Z65" s="258"/>
      <c r="AA65" s="259"/>
      <c r="AB65" s="258"/>
      <c r="AC65" s="258"/>
      <c r="AD65" s="258"/>
      <c r="AE65" s="260"/>
      <c r="AF65" s="260"/>
      <c r="AG65" s="103"/>
      <c r="AH65" s="260"/>
      <c r="AI65" s="260"/>
      <c r="AJ65" s="260"/>
      <c r="AK65" s="260"/>
      <c r="AL65" s="260"/>
      <c r="AM65" s="260"/>
      <c r="AN65" s="260"/>
      <c r="AO65" s="260"/>
      <c r="AP65" s="260"/>
      <c r="AQ65" s="260"/>
      <c r="AR65" s="263"/>
      <c r="AS65" s="263"/>
      <c r="AT65" s="261"/>
      <c r="AU65" s="102"/>
      <c r="AV65" s="577" t="str">
        <f t="shared" si="3"/>
        <v xml:space="preserve"> </v>
      </c>
      <c r="AW65" s="577" t="str">
        <f t="shared" si="5"/>
        <v xml:space="preserve"> </v>
      </c>
      <c r="AX65" s="577" t="str">
        <f t="shared" si="6"/>
        <v xml:space="preserve"> </v>
      </c>
      <c r="AY65" s="577" t="str">
        <f t="shared" si="7"/>
        <v xml:space="preserve"> </v>
      </c>
      <c r="AZ65" s="102"/>
      <c r="BA65" s="330"/>
    </row>
    <row r="66" spans="1:53" s="101" customFormat="1" x14ac:dyDescent="0.2">
      <c r="A66" s="331"/>
      <c r="B66" s="169">
        <f>'Données démographiques'!B67</f>
        <v>0</v>
      </c>
      <c r="C66" s="169">
        <f>'Données démographiques'!C67</f>
        <v>0</v>
      </c>
      <c r="D66" s="170">
        <f>'Données démographiques'!D67</f>
        <v>0</v>
      </c>
      <c r="E66" s="102"/>
      <c r="F66" s="273"/>
      <c r="G66" s="171"/>
      <c r="H66" s="273"/>
      <c r="I66" s="257"/>
      <c r="J66" s="257"/>
      <c r="K66" s="257"/>
      <c r="L66" s="273"/>
      <c r="M66" s="277"/>
      <c r="N66" s="277"/>
      <c r="O66" s="277"/>
      <c r="P66" s="172"/>
      <c r="Q66" s="264"/>
      <c r="R66" s="264"/>
      <c r="S66" s="102"/>
      <c r="T66" s="273"/>
      <c r="U66" s="273"/>
      <c r="V66" s="273"/>
      <c r="W66" s="102"/>
      <c r="X66" s="257"/>
      <c r="Y66" s="257"/>
      <c r="Z66" s="273"/>
      <c r="AA66" s="257"/>
      <c r="AB66" s="273"/>
      <c r="AC66" s="273"/>
      <c r="AD66" s="273"/>
      <c r="AE66" s="278"/>
      <c r="AF66" s="278"/>
      <c r="AG66" s="103"/>
      <c r="AH66" s="278"/>
      <c r="AI66" s="278"/>
      <c r="AJ66" s="278"/>
      <c r="AK66" s="278"/>
      <c r="AL66" s="278"/>
      <c r="AM66" s="278"/>
      <c r="AN66" s="278"/>
      <c r="AO66" s="278"/>
      <c r="AP66" s="278"/>
      <c r="AQ66" s="278"/>
      <c r="AR66" s="262"/>
      <c r="AS66" s="262"/>
      <c r="AT66" s="173"/>
      <c r="AU66" s="102"/>
      <c r="AV66" s="576" t="str">
        <f t="shared" si="3"/>
        <v xml:space="preserve"> </v>
      </c>
      <c r="AW66" s="576" t="str">
        <f t="shared" si="5"/>
        <v xml:space="preserve"> </v>
      </c>
      <c r="AX66" s="576" t="str">
        <f t="shared" si="6"/>
        <v xml:space="preserve"> </v>
      </c>
      <c r="AY66" s="576" t="str">
        <f t="shared" si="7"/>
        <v xml:space="preserve"> </v>
      </c>
      <c r="AZ66" s="102"/>
      <c r="BA66" s="165"/>
    </row>
    <row r="67" spans="1:53" s="101" customFormat="1" x14ac:dyDescent="0.2">
      <c r="A67" s="331"/>
      <c r="B67" s="376">
        <f>'Données démographiques'!B68</f>
        <v>0</v>
      </c>
      <c r="C67" s="376">
        <f>'Données démographiques'!C68</f>
        <v>0</v>
      </c>
      <c r="D67" s="377">
        <f>'Données démographiques'!D68</f>
        <v>0</v>
      </c>
      <c r="E67" s="102"/>
      <c r="F67" s="88"/>
      <c r="G67" s="86"/>
      <c r="H67" s="258"/>
      <c r="I67" s="259"/>
      <c r="J67" s="259"/>
      <c r="K67" s="259"/>
      <c r="L67" s="258"/>
      <c r="M67" s="279"/>
      <c r="N67" s="279"/>
      <c r="O67" s="279"/>
      <c r="P67" s="146"/>
      <c r="Q67" s="147"/>
      <c r="R67" s="147"/>
      <c r="S67" s="102"/>
      <c r="T67" s="88"/>
      <c r="U67" s="258"/>
      <c r="V67" s="148"/>
      <c r="W67" s="102"/>
      <c r="X67" s="149"/>
      <c r="Y67" s="259"/>
      <c r="Z67" s="258"/>
      <c r="AA67" s="259"/>
      <c r="AB67" s="258"/>
      <c r="AC67" s="258"/>
      <c r="AD67" s="258"/>
      <c r="AE67" s="260"/>
      <c r="AF67" s="260"/>
      <c r="AG67" s="103"/>
      <c r="AH67" s="260"/>
      <c r="AI67" s="260"/>
      <c r="AJ67" s="260"/>
      <c r="AK67" s="260"/>
      <c r="AL67" s="260"/>
      <c r="AM67" s="260"/>
      <c r="AN67" s="260"/>
      <c r="AO67" s="260"/>
      <c r="AP67" s="260"/>
      <c r="AQ67" s="260"/>
      <c r="AR67" s="263"/>
      <c r="AS67" s="263"/>
      <c r="AT67" s="261"/>
      <c r="AU67" s="102"/>
      <c r="AV67" s="577" t="str">
        <f t="shared" si="3"/>
        <v xml:space="preserve"> </v>
      </c>
      <c r="AW67" s="577" t="str">
        <f t="shared" si="5"/>
        <v xml:space="preserve"> </v>
      </c>
      <c r="AX67" s="577" t="str">
        <f t="shared" si="6"/>
        <v xml:space="preserve"> </v>
      </c>
      <c r="AY67" s="577" t="str">
        <f t="shared" si="7"/>
        <v xml:space="preserve"> </v>
      </c>
      <c r="AZ67" s="102"/>
      <c r="BA67" s="330"/>
    </row>
    <row r="68" spans="1:53" s="101" customFormat="1" x14ac:dyDescent="0.2">
      <c r="A68" s="331"/>
      <c r="B68" s="169">
        <f>'Données démographiques'!B69</f>
        <v>0</v>
      </c>
      <c r="C68" s="169">
        <f>'Données démographiques'!C69</f>
        <v>0</v>
      </c>
      <c r="D68" s="170">
        <f>'Données démographiques'!D69</f>
        <v>0</v>
      </c>
      <c r="E68" s="102"/>
      <c r="F68" s="273"/>
      <c r="G68" s="171"/>
      <c r="H68" s="273"/>
      <c r="I68" s="257"/>
      <c r="J68" s="257"/>
      <c r="K68" s="257"/>
      <c r="L68" s="273"/>
      <c r="M68" s="277"/>
      <c r="N68" s="277"/>
      <c r="O68" s="277"/>
      <c r="P68" s="172"/>
      <c r="Q68" s="264"/>
      <c r="R68" s="264"/>
      <c r="S68" s="102"/>
      <c r="T68" s="273"/>
      <c r="U68" s="273"/>
      <c r="V68" s="273"/>
      <c r="W68" s="102"/>
      <c r="X68" s="257"/>
      <c r="Y68" s="257"/>
      <c r="Z68" s="273"/>
      <c r="AA68" s="257"/>
      <c r="AB68" s="273"/>
      <c r="AC68" s="273"/>
      <c r="AD68" s="273"/>
      <c r="AE68" s="278"/>
      <c r="AF68" s="278"/>
      <c r="AG68" s="103"/>
      <c r="AH68" s="278"/>
      <c r="AI68" s="278"/>
      <c r="AJ68" s="278"/>
      <c r="AK68" s="278"/>
      <c r="AL68" s="278"/>
      <c r="AM68" s="278"/>
      <c r="AN68" s="278"/>
      <c r="AO68" s="278"/>
      <c r="AP68" s="278"/>
      <c r="AQ68" s="278"/>
      <c r="AR68" s="262"/>
      <c r="AS68" s="262"/>
      <c r="AT68" s="173"/>
      <c r="AU68" s="102"/>
      <c r="AV68" s="576" t="str">
        <f t="shared" si="3"/>
        <v xml:space="preserve"> </v>
      </c>
      <c r="AW68" s="576" t="str">
        <f t="shared" si="5"/>
        <v xml:space="preserve"> </v>
      </c>
      <c r="AX68" s="576" t="str">
        <f t="shared" si="6"/>
        <v xml:space="preserve"> </v>
      </c>
      <c r="AY68" s="576" t="str">
        <f t="shared" si="7"/>
        <v xml:space="preserve"> </v>
      </c>
      <c r="AZ68" s="102"/>
      <c r="BA68" s="165"/>
    </row>
    <row r="69" spans="1:53" s="101" customFormat="1" x14ac:dyDescent="0.2">
      <c r="A69" s="331"/>
      <c r="B69" s="376">
        <f>'Données démographiques'!B70</f>
        <v>0</v>
      </c>
      <c r="C69" s="376">
        <f>'Données démographiques'!C70</f>
        <v>0</v>
      </c>
      <c r="D69" s="377">
        <f>'Données démographiques'!D70</f>
        <v>0</v>
      </c>
      <c r="E69" s="102"/>
      <c r="F69" s="88"/>
      <c r="G69" s="86"/>
      <c r="H69" s="258"/>
      <c r="I69" s="259"/>
      <c r="J69" s="259"/>
      <c r="K69" s="259"/>
      <c r="L69" s="258"/>
      <c r="M69" s="279"/>
      <c r="N69" s="279"/>
      <c r="O69" s="279"/>
      <c r="P69" s="146"/>
      <c r="Q69" s="147"/>
      <c r="R69" s="147"/>
      <c r="S69" s="102"/>
      <c r="T69" s="88"/>
      <c r="U69" s="258"/>
      <c r="V69" s="148"/>
      <c r="W69" s="102"/>
      <c r="X69" s="149"/>
      <c r="Y69" s="259"/>
      <c r="Z69" s="258"/>
      <c r="AA69" s="259"/>
      <c r="AB69" s="258"/>
      <c r="AC69" s="258"/>
      <c r="AD69" s="258"/>
      <c r="AE69" s="260"/>
      <c r="AF69" s="260"/>
      <c r="AG69" s="103"/>
      <c r="AH69" s="260"/>
      <c r="AI69" s="260"/>
      <c r="AJ69" s="260"/>
      <c r="AK69" s="260"/>
      <c r="AL69" s="260"/>
      <c r="AM69" s="260"/>
      <c r="AN69" s="260"/>
      <c r="AO69" s="260"/>
      <c r="AP69" s="260"/>
      <c r="AQ69" s="260"/>
      <c r="AR69" s="263"/>
      <c r="AS69" s="263"/>
      <c r="AT69" s="261"/>
      <c r="AU69" s="102"/>
      <c r="AV69" s="577" t="str">
        <f t="shared" si="3"/>
        <v xml:space="preserve"> </v>
      </c>
      <c r="AW69" s="577" t="str">
        <f t="shared" si="5"/>
        <v xml:space="preserve"> </v>
      </c>
      <c r="AX69" s="577" t="str">
        <f t="shared" si="6"/>
        <v xml:space="preserve"> </v>
      </c>
      <c r="AY69" s="577" t="str">
        <f t="shared" si="7"/>
        <v xml:space="preserve"> </v>
      </c>
      <c r="AZ69" s="102"/>
      <c r="BA69" s="330"/>
    </row>
    <row r="70" spans="1:53" s="101" customFormat="1" x14ac:dyDescent="0.2">
      <c r="A70" s="331"/>
      <c r="B70" s="169">
        <f>'Données démographiques'!B71</f>
        <v>0</v>
      </c>
      <c r="C70" s="169">
        <f>'Données démographiques'!C71</f>
        <v>0</v>
      </c>
      <c r="D70" s="170">
        <f>'Données démographiques'!D71</f>
        <v>0</v>
      </c>
      <c r="E70" s="102"/>
      <c r="F70" s="273"/>
      <c r="G70" s="171"/>
      <c r="H70" s="273"/>
      <c r="I70" s="257"/>
      <c r="J70" s="257"/>
      <c r="K70" s="257"/>
      <c r="L70" s="273"/>
      <c r="M70" s="277"/>
      <c r="N70" s="277"/>
      <c r="O70" s="277"/>
      <c r="P70" s="172"/>
      <c r="Q70" s="264"/>
      <c r="R70" s="264"/>
      <c r="S70" s="102"/>
      <c r="T70" s="273"/>
      <c r="U70" s="273"/>
      <c r="V70" s="273"/>
      <c r="W70" s="102"/>
      <c r="X70" s="257"/>
      <c r="Y70" s="257"/>
      <c r="Z70" s="273"/>
      <c r="AA70" s="257"/>
      <c r="AB70" s="273"/>
      <c r="AC70" s="273"/>
      <c r="AD70" s="273"/>
      <c r="AE70" s="278"/>
      <c r="AF70" s="278"/>
      <c r="AG70" s="103"/>
      <c r="AH70" s="278"/>
      <c r="AI70" s="278"/>
      <c r="AJ70" s="278"/>
      <c r="AK70" s="278"/>
      <c r="AL70" s="278"/>
      <c r="AM70" s="278"/>
      <c r="AN70" s="278"/>
      <c r="AO70" s="278"/>
      <c r="AP70" s="278"/>
      <c r="AQ70" s="278"/>
      <c r="AR70" s="262"/>
      <c r="AS70" s="262"/>
      <c r="AT70" s="173"/>
      <c r="AU70" s="102"/>
      <c r="AV70" s="576" t="str">
        <f t="shared" si="3"/>
        <v xml:space="preserve"> </v>
      </c>
      <c r="AW70" s="576" t="str">
        <f t="shared" si="5"/>
        <v xml:space="preserve"> </v>
      </c>
      <c r="AX70" s="576" t="str">
        <f t="shared" si="6"/>
        <v xml:space="preserve"> </v>
      </c>
      <c r="AY70" s="576" t="str">
        <f t="shared" si="7"/>
        <v xml:space="preserve"> </v>
      </c>
      <c r="AZ70" s="102"/>
      <c r="BA70" s="165"/>
    </row>
    <row r="71" spans="1:53" s="101" customFormat="1" x14ac:dyDescent="0.2">
      <c r="A71" s="331"/>
      <c r="B71" s="376">
        <f>'Données démographiques'!B72</f>
        <v>0</v>
      </c>
      <c r="C71" s="376">
        <f>'Données démographiques'!C72</f>
        <v>0</v>
      </c>
      <c r="D71" s="377">
        <f>'Données démographiques'!D72</f>
        <v>0</v>
      </c>
      <c r="E71" s="102"/>
      <c r="F71" s="88"/>
      <c r="G71" s="86"/>
      <c r="H71" s="258"/>
      <c r="I71" s="259"/>
      <c r="J71" s="259"/>
      <c r="K71" s="259"/>
      <c r="L71" s="258"/>
      <c r="M71" s="279"/>
      <c r="N71" s="279"/>
      <c r="O71" s="279"/>
      <c r="P71" s="146"/>
      <c r="Q71" s="147"/>
      <c r="R71" s="147"/>
      <c r="S71" s="102"/>
      <c r="T71" s="88"/>
      <c r="U71" s="258"/>
      <c r="V71" s="148"/>
      <c r="W71" s="102"/>
      <c r="X71" s="149"/>
      <c r="Y71" s="259"/>
      <c r="Z71" s="258"/>
      <c r="AA71" s="259"/>
      <c r="AB71" s="258"/>
      <c r="AC71" s="258"/>
      <c r="AD71" s="258"/>
      <c r="AE71" s="260"/>
      <c r="AF71" s="260"/>
      <c r="AG71" s="103"/>
      <c r="AH71" s="260"/>
      <c r="AI71" s="260"/>
      <c r="AJ71" s="260"/>
      <c r="AK71" s="260"/>
      <c r="AL71" s="260"/>
      <c r="AM71" s="260"/>
      <c r="AN71" s="260"/>
      <c r="AO71" s="260"/>
      <c r="AP71" s="260"/>
      <c r="AQ71" s="260"/>
      <c r="AR71" s="263"/>
      <c r="AS71" s="263"/>
      <c r="AT71" s="261"/>
      <c r="AU71" s="102"/>
      <c r="AV71" s="577" t="str">
        <f t="shared" si="3"/>
        <v xml:space="preserve"> </v>
      </c>
      <c r="AW71" s="577" t="str">
        <f t="shared" si="5"/>
        <v xml:space="preserve"> </v>
      </c>
      <c r="AX71" s="577" t="str">
        <f t="shared" si="6"/>
        <v xml:space="preserve"> </v>
      </c>
      <c r="AY71" s="577" t="str">
        <f t="shared" si="7"/>
        <v xml:space="preserve"> </v>
      </c>
      <c r="AZ71" s="102"/>
      <c r="BA71" s="330"/>
    </row>
    <row r="72" spans="1:53" s="101" customFormat="1" x14ac:dyDescent="0.2">
      <c r="A72" s="331"/>
      <c r="B72" s="169">
        <f>'Données démographiques'!B73</f>
        <v>0</v>
      </c>
      <c r="C72" s="169">
        <f>'Données démographiques'!C73</f>
        <v>0</v>
      </c>
      <c r="D72" s="170">
        <f>'Données démographiques'!D73</f>
        <v>0</v>
      </c>
      <c r="E72" s="102"/>
      <c r="F72" s="273"/>
      <c r="G72" s="171"/>
      <c r="H72" s="273"/>
      <c r="I72" s="257"/>
      <c r="J72" s="257"/>
      <c r="K72" s="257"/>
      <c r="L72" s="273"/>
      <c r="M72" s="277"/>
      <c r="N72" s="277"/>
      <c r="O72" s="277"/>
      <c r="P72" s="172"/>
      <c r="Q72" s="264"/>
      <c r="R72" s="264"/>
      <c r="S72" s="102"/>
      <c r="T72" s="273"/>
      <c r="U72" s="273"/>
      <c r="V72" s="273"/>
      <c r="W72" s="102"/>
      <c r="X72" s="257"/>
      <c r="Y72" s="257"/>
      <c r="Z72" s="273"/>
      <c r="AA72" s="257"/>
      <c r="AB72" s="273"/>
      <c r="AC72" s="273"/>
      <c r="AD72" s="273"/>
      <c r="AE72" s="278"/>
      <c r="AF72" s="278"/>
      <c r="AG72" s="103"/>
      <c r="AH72" s="278"/>
      <c r="AI72" s="278"/>
      <c r="AJ72" s="278"/>
      <c r="AK72" s="278"/>
      <c r="AL72" s="278"/>
      <c r="AM72" s="278"/>
      <c r="AN72" s="278"/>
      <c r="AO72" s="278"/>
      <c r="AP72" s="278"/>
      <c r="AQ72" s="278"/>
      <c r="AR72" s="262"/>
      <c r="AS72" s="262"/>
      <c r="AT72" s="173"/>
      <c r="AU72" s="102"/>
      <c r="AV72" s="576" t="str">
        <f t="shared" si="3"/>
        <v xml:space="preserve"> </v>
      </c>
      <c r="AW72" s="576" t="str">
        <f t="shared" si="5"/>
        <v xml:space="preserve"> </v>
      </c>
      <c r="AX72" s="576" t="str">
        <f t="shared" si="6"/>
        <v xml:space="preserve"> </v>
      </c>
      <c r="AY72" s="576" t="str">
        <f t="shared" si="7"/>
        <v xml:space="preserve"> </v>
      </c>
      <c r="AZ72" s="102"/>
      <c r="BA72" s="165"/>
    </row>
    <row r="73" spans="1:53" s="101" customFormat="1" x14ac:dyDescent="0.2">
      <c r="A73" s="331"/>
      <c r="B73" s="376">
        <f>'Données démographiques'!B74</f>
        <v>0</v>
      </c>
      <c r="C73" s="376">
        <f>'Données démographiques'!C74</f>
        <v>0</v>
      </c>
      <c r="D73" s="377">
        <f>'Données démographiques'!D74</f>
        <v>0</v>
      </c>
      <c r="E73" s="102"/>
      <c r="F73" s="88"/>
      <c r="G73" s="86"/>
      <c r="H73" s="258"/>
      <c r="I73" s="259"/>
      <c r="J73" s="259"/>
      <c r="K73" s="259"/>
      <c r="L73" s="258"/>
      <c r="M73" s="279"/>
      <c r="N73" s="279"/>
      <c r="O73" s="279"/>
      <c r="P73" s="146"/>
      <c r="Q73" s="147"/>
      <c r="R73" s="147"/>
      <c r="S73" s="102"/>
      <c r="T73" s="88"/>
      <c r="U73" s="258"/>
      <c r="V73" s="148"/>
      <c r="W73" s="102"/>
      <c r="X73" s="149"/>
      <c r="Y73" s="259"/>
      <c r="Z73" s="258"/>
      <c r="AA73" s="259"/>
      <c r="AB73" s="258"/>
      <c r="AC73" s="258"/>
      <c r="AD73" s="258"/>
      <c r="AE73" s="260"/>
      <c r="AF73" s="260"/>
      <c r="AG73" s="103"/>
      <c r="AH73" s="260"/>
      <c r="AI73" s="260"/>
      <c r="AJ73" s="260"/>
      <c r="AK73" s="260"/>
      <c r="AL73" s="260"/>
      <c r="AM73" s="260"/>
      <c r="AN73" s="260"/>
      <c r="AO73" s="260"/>
      <c r="AP73" s="260"/>
      <c r="AQ73" s="260"/>
      <c r="AR73" s="263"/>
      <c r="AS73" s="263"/>
      <c r="AT73" s="261"/>
      <c r="AU73" s="102"/>
      <c r="AV73" s="577" t="str">
        <f t="shared" si="3"/>
        <v xml:space="preserve"> </v>
      </c>
      <c r="AW73" s="577" t="str">
        <f t="shared" si="5"/>
        <v xml:space="preserve"> </v>
      </c>
      <c r="AX73" s="577" t="str">
        <f t="shared" si="6"/>
        <v xml:space="preserve"> </v>
      </c>
      <c r="AY73" s="577" t="str">
        <f t="shared" si="7"/>
        <v xml:space="preserve"> </v>
      </c>
      <c r="AZ73" s="102"/>
      <c r="BA73" s="330"/>
    </row>
    <row r="74" spans="1:53" s="101" customFormat="1" x14ac:dyDescent="0.2">
      <c r="A74" s="331"/>
      <c r="B74" s="169">
        <f>'Données démographiques'!B75</f>
        <v>0</v>
      </c>
      <c r="C74" s="169">
        <f>'Données démographiques'!C75</f>
        <v>0</v>
      </c>
      <c r="D74" s="170">
        <f>'Données démographiques'!D75</f>
        <v>0</v>
      </c>
      <c r="E74" s="102"/>
      <c r="F74" s="273"/>
      <c r="G74" s="171"/>
      <c r="H74" s="273"/>
      <c r="I74" s="257"/>
      <c r="J74" s="257"/>
      <c r="K74" s="257"/>
      <c r="L74" s="273"/>
      <c r="M74" s="277"/>
      <c r="N74" s="277"/>
      <c r="O74" s="277"/>
      <c r="P74" s="172"/>
      <c r="Q74" s="264"/>
      <c r="R74" s="264"/>
      <c r="S74" s="102"/>
      <c r="T74" s="273"/>
      <c r="U74" s="273"/>
      <c r="V74" s="273"/>
      <c r="W74" s="102"/>
      <c r="X74" s="257"/>
      <c r="Y74" s="257"/>
      <c r="Z74" s="273"/>
      <c r="AA74" s="257"/>
      <c r="AB74" s="273"/>
      <c r="AC74" s="273"/>
      <c r="AD74" s="273"/>
      <c r="AE74" s="278"/>
      <c r="AF74" s="278"/>
      <c r="AG74" s="103"/>
      <c r="AH74" s="278"/>
      <c r="AI74" s="278"/>
      <c r="AJ74" s="278"/>
      <c r="AK74" s="278"/>
      <c r="AL74" s="278"/>
      <c r="AM74" s="278"/>
      <c r="AN74" s="278"/>
      <c r="AO74" s="278"/>
      <c r="AP74" s="278"/>
      <c r="AQ74" s="278"/>
      <c r="AR74" s="262"/>
      <c r="AS74" s="262"/>
      <c r="AT74" s="173"/>
      <c r="AU74" s="102"/>
      <c r="AV74" s="576" t="str">
        <f t="shared" si="3"/>
        <v xml:space="preserve"> </v>
      </c>
      <c r="AW74" s="576" t="str">
        <f t="shared" si="5"/>
        <v xml:space="preserve"> </v>
      </c>
      <c r="AX74" s="576" t="str">
        <f t="shared" si="6"/>
        <v xml:space="preserve"> </v>
      </c>
      <c r="AY74" s="576" t="str">
        <f t="shared" si="7"/>
        <v xml:space="preserve"> </v>
      </c>
      <c r="AZ74" s="102"/>
      <c r="BA74" s="165"/>
    </row>
    <row r="75" spans="1:53" s="101" customFormat="1" x14ac:dyDescent="0.2">
      <c r="A75" s="331"/>
      <c r="B75" s="376">
        <f>'Données démographiques'!B76</f>
        <v>0</v>
      </c>
      <c r="C75" s="376">
        <f>'Données démographiques'!C76</f>
        <v>0</v>
      </c>
      <c r="D75" s="377">
        <f>'Données démographiques'!D76</f>
        <v>0</v>
      </c>
      <c r="E75" s="102"/>
      <c r="F75" s="88"/>
      <c r="G75" s="86"/>
      <c r="H75" s="258"/>
      <c r="I75" s="259"/>
      <c r="J75" s="259"/>
      <c r="K75" s="259"/>
      <c r="L75" s="258"/>
      <c r="M75" s="279"/>
      <c r="N75" s="279"/>
      <c r="O75" s="279"/>
      <c r="P75" s="146"/>
      <c r="Q75" s="147"/>
      <c r="R75" s="147"/>
      <c r="S75" s="102"/>
      <c r="T75" s="88"/>
      <c r="U75" s="258"/>
      <c r="V75" s="148"/>
      <c r="W75" s="102"/>
      <c r="X75" s="149"/>
      <c r="Y75" s="259"/>
      <c r="Z75" s="258"/>
      <c r="AA75" s="259"/>
      <c r="AB75" s="258"/>
      <c r="AC75" s="258"/>
      <c r="AD75" s="258"/>
      <c r="AE75" s="260"/>
      <c r="AF75" s="260"/>
      <c r="AG75" s="103"/>
      <c r="AH75" s="260"/>
      <c r="AI75" s="260"/>
      <c r="AJ75" s="260"/>
      <c r="AK75" s="260"/>
      <c r="AL75" s="260"/>
      <c r="AM75" s="260"/>
      <c r="AN75" s="260"/>
      <c r="AO75" s="260"/>
      <c r="AP75" s="260"/>
      <c r="AQ75" s="260"/>
      <c r="AR75" s="263"/>
      <c r="AS75" s="263"/>
      <c r="AT75" s="261"/>
      <c r="AU75" s="102"/>
      <c r="AV75" s="577" t="str">
        <f t="shared" si="3"/>
        <v xml:space="preserve"> </v>
      </c>
      <c r="AW75" s="577" t="str">
        <f t="shared" si="5"/>
        <v xml:space="preserve"> </v>
      </c>
      <c r="AX75" s="577" t="str">
        <f t="shared" si="6"/>
        <v xml:space="preserve"> </v>
      </c>
      <c r="AY75" s="577" t="str">
        <f t="shared" si="7"/>
        <v xml:space="preserve"> </v>
      </c>
      <c r="AZ75" s="102"/>
      <c r="BA75" s="330"/>
    </row>
    <row r="76" spans="1:53" s="101" customFormat="1" x14ac:dyDescent="0.2">
      <c r="A76" s="331"/>
      <c r="B76" s="169">
        <f>'Données démographiques'!B77</f>
        <v>0</v>
      </c>
      <c r="C76" s="169">
        <f>'Données démographiques'!C77</f>
        <v>0</v>
      </c>
      <c r="D76" s="170">
        <f>'Données démographiques'!D77</f>
        <v>0</v>
      </c>
      <c r="E76" s="102"/>
      <c r="F76" s="273"/>
      <c r="G76" s="171"/>
      <c r="H76" s="273"/>
      <c r="I76" s="257"/>
      <c r="J76" s="257"/>
      <c r="K76" s="257"/>
      <c r="L76" s="273"/>
      <c r="M76" s="277"/>
      <c r="N76" s="277"/>
      <c r="O76" s="277"/>
      <c r="P76" s="172"/>
      <c r="Q76" s="264"/>
      <c r="R76" s="264"/>
      <c r="S76" s="102"/>
      <c r="T76" s="273"/>
      <c r="U76" s="273"/>
      <c r="V76" s="273"/>
      <c r="W76" s="102"/>
      <c r="X76" s="257"/>
      <c r="Y76" s="257"/>
      <c r="Z76" s="273"/>
      <c r="AA76" s="257"/>
      <c r="AB76" s="273"/>
      <c r="AC76" s="273"/>
      <c r="AD76" s="273"/>
      <c r="AE76" s="278"/>
      <c r="AF76" s="278"/>
      <c r="AG76" s="103"/>
      <c r="AH76" s="278"/>
      <c r="AI76" s="278"/>
      <c r="AJ76" s="278"/>
      <c r="AK76" s="278"/>
      <c r="AL76" s="278"/>
      <c r="AM76" s="278"/>
      <c r="AN76" s="278"/>
      <c r="AO76" s="278"/>
      <c r="AP76" s="278"/>
      <c r="AQ76" s="278"/>
      <c r="AR76" s="262"/>
      <c r="AS76" s="262"/>
      <c r="AT76" s="173"/>
      <c r="AU76" s="102"/>
      <c r="AV76" s="576" t="str">
        <f t="shared" si="3"/>
        <v xml:space="preserve"> </v>
      </c>
      <c r="AW76" s="576" t="str">
        <f t="shared" si="5"/>
        <v xml:space="preserve"> </v>
      </c>
      <c r="AX76" s="576" t="str">
        <f t="shared" si="6"/>
        <v xml:space="preserve"> </v>
      </c>
      <c r="AY76" s="576" t="str">
        <f t="shared" si="7"/>
        <v xml:space="preserve"> </v>
      </c>
      <c r="AZ76" s="102"/>
      <c r="BA76" s="165"/>
    </row>
    <row r="77" spans="1:53" s="101" customFormat="1" x14ac:dyDescent="0.2">
      <c r="A77" s="331"/>
      <c r="B77" s="376">
        <f>'Données démographiques'!B78</f>
        <v>0</v>
      </c>
      <c r="C77" s="376">
        <f>'Données démographiques'!C78</f>
        <v>0</v>
      </c>
      <c r="D77" s="377">
        <f>'Données démographiques'!D78</f>
        <v>0</v>
      </c>
      <c r="E77" s="102"/>
      <c r="F77" s="88"/>
      <c r="G77" s="86"/>
      <c r="H77" s="258"/>
      <c r="I77" s="259"/>
      <c r="J77" s="259"/>
      <c r="K77" s="259"/>
      <c r="L77" s="258"/>
      <c r="M77" s="279"/>
      <c r="N77" s="279"/>
      <c r="O77" s="279"/>
      <c r="P77" s="146"/>
      <c r="Q77" s="147"/>
      <c r="R77" s="147"/>
      <c r="S77" s="102"/>
      <c r="T77" s="88"/>
      <c r="U77" s="258"/>
      <c r="V77" s="148"/>
      <c r="W77" s="102"/>
      <c r="X77" s="149"/>
      <c r="Y77" s="259"/>
      <c r="Z77" s="258"/>
      <c r="AA77" s="259"/>
      <c r="AB77" s="258"/>
      <c r="AC77" s="258"/>
      <c r="AD77" s="258"/>
      <c r="AE77" s="260"/>
      <c r="AF77" s="260"/>
      <c r="AG77" s="103"/>
      <c r="AH77" s="260"/>
      <c r="AI77" s="260"/>
      <c r="AJ77" s="260"/>
      <c r="AK77" s="260"/>
      <c r="AL77" s="260"/>
      <c r="AM77" s="260"/>
      <c r="AN77" s="260"/>
      <c r="AO77" s="260"/>
      <c r="AP77" s="260"/>
      <c r="AQ77" s="260"/>
      <c r="AR77" s="263"/>
      <c r="AS77" s="263"/>
      <c r="AT77" s="261"/>
      <c r="AU77" s="102"/>
      <c r="AV77" s="577" t="str">
        <f t="shared" si="3"/>
        <v xml:space="preserve"> </v>
      </c>
      <c r="AW77" s="577" t="str">
        <f t="shared" si="5"/>
        <v xml:space="preserve"> </v>
      </c>
      <c r="AX77" s="577" t="str">
        <f t="shared" si="6"/>
        <v xml:space="preserve"> </v>
      </c>
      <c r="AY77" s="577" t="str">
        <f t="shared" si="7"/>
        <v xml:space="preserve"> </v>
      </c>
      <c r="AZ77" s="102"/>
      <c r="BA77" s="330"/>
    </row>
    <row r="78" spans="1:53" s="101" customFormat="1" x14ac:dyDescent="0.2">
      <c r="A78" s="331"/>
      <c r="B78" s="169">
        <f>'Données démographiques'!B79</f>
        <v>0</v>
      </c>
      <c r="C78" s="169">
        <f>'Données démographiques'!C79</f>
        <v>0</v>
      </c>
      <c r="D78" s="170">
        <f>'Données démographiques'!D79</f>
        <v>0</v>
      </c>
      <c r="E78" s="102"/>
      <c r="F78" s="273"/>
      <c r="G78" s="171"/>
      <c r="H78" s="273"/>
      <c r="I78" s="257"/>
      <c r="J78" s="257"/>
      <c r="K78" s="257"/>
      <c r="L78" s="273"/>
      <c r="M78" s="277"/>
      <c r="N78" s="277"/>
      <c r="O78" s="277"/>
      <c r="P78" s="172"/>
      <c r="Q78" s="264"/>
      <c r="R78" s="264"/>
      <c r="S78" s="102"/>
      <c r="T78" s="273"/>
      <c r="U78" s="273"/>
      <c r="V78" s="273"/>
      <c r="W78" s="102"/>
      <c r="X78" s="257"/>
      <c r="Y78" s="257"/>
      <c r="Z78" s="273"/>
      <c r="AA78" s="257"/>
      <c r="AB78" s="273"/>
      <c r="AC78" s="273"/>
      <c r="AD78" s="273"/>
      <c r="AE78" s="278"/>
      <c r="AF78" s="278"/>
      <c r="AG78" s="103"/>
      <c r="AH78" s="278"/>
      <c r="AI78" s="278"/>
      <c r="AJ78" s="278"/>
      <c r="AK78" s="278"/>
      <c r="AL78" s="278"/>
      <c r="AM78" s="278"/>
      <c r="AN78" s="278"/>
      <c r="AO78" s="278"/>
      <c r="AP78" s="278"/>
      <c r="AQ78" s="278"/>
      <c r="AR78" s="262"/>
      <c r="AS78" s="262"/>
      <c r="AT78" s="173"/>
      <c r="AU78" s="102"/>
      <c r="AV78" s="576" t="str">
        <f t="shared" si="3"/>
        <v xml:space="preserve"> </v>
      </c>
      <c r="AW78" s="576" t="str">
        <f t="shared" si="5"/>
        <v xml:space="preserve"> </v>
      </c>
      <c r="AX78" s="576" t="str">
        <f t="shared" si="6"/>
        <v xml:space="preserve"> </v>
      </c>
      <c r="AY78" s="576" t="str">
        <f t="shared" si="7"/>
        <v xml:space="preserve"> </v>
      </c>
      <c r="AZ78" s="102"/>
      <c r="BA78" s="165"/>
    </row>
    <row r="79" spans="1:53" s="101" customFormat="1" x14ac:dyDescent="0.2">
      <c r="A79" s="331"/>
      <c r="B79" s="376">
        <f>'Données démographiques'!B80</f>
        <v>0</v>
      </c>
      <c r="C79" s="376">
        <f>'Données démographiques'!C80</f>
        <v>0</v>
      </c>
      <c r="D79" s="377">
        <f>'Données démographiques'!D80</f>
        <v>0</v>
      </c>
      <c r="E79" s="102"/>
      <c r="F79" s="88"/>
      <c r="G79" s="86"/>
      <c r="H79" s="258"/>
      <c r="I79" s="259"/>
      <c r="J79" s="259"/>
      <c r="K79" s="259"/>
      <c r="L79" s="258"/>
      <c r="M79" s="279"/>
      <c r="N79" s="279"/>
      <c r="O79" s="279"/>
      <c r="P79" s="146"/>
      <c r="Q79" s="147"/>
      <c r="R79" s="147"/>
      <c r="S79" s="102"/>
      <c r="T79" s="88"/>
      <c r="U79" s="258"/>
      <c r="V79" s="148"/>
      <c r="W79" s="102"/>
      <c r="X79" s="149"/>
      <c r="Y79" s="259"/>
      <c r="Z79" s="258"/>
      <c r="AA79" s="259"/>
      <c r="AB79" s="258"/>
      <c r="AC79" s="258"/>
      <c r="AD79" s="258"/>
      <c r="AE79" s="260"/>
      <c r="AF79" s="260"/>
      <c r="AG79" s="103"/>
      <c r="AH79" s="260"/>
      <c r="AI79" s="260"/>
      <c r="AJ79" s="260"/>
      <c r="AK79" s="260"/>
      <c r="AL79" s="260"/>
      <c r="AM79" s="260"/>
      <c r="AN79" s="260"/>
      <c r="AO79" s="260"/>
      <c r="AP79" s="260"/>
      <c r="AQ79" s="260"/>
      <c r="AR79" s="263"/>
      <c r="AS79" s="263"/>
      <c r="AT79" s="261"/>
      <c r="AU79" s="102"/>
      <c r="AV79" s="577" t="str">
        <f t="shared" ref="AV79:AV142" si="8">IF(AC79=0," ",AH79/AE79)</f>
        <v xml:space="preserve"> </v>
      </c>
      <c r="AW79" s="577" t="str">
        <f t="shared" si="5"/>
        <v xml:space="preserve"> </v>
      </c>
      <c r="AX79" s="577" t="str">
        <f t="shared" si="6"/>
        <v xml:space="preserve"> </v>
      </c>
      <c r="AY79" s="577" t="str">
        <f t="shared" si="7"/>
        <v xml:space="preserve"> </v>
      </c>
      <c r="AZ79" s="102"/>
      <c r="BA79" s="330"/>
    </row>
    <row r="80" spans="1:53" s="101" customFormat="1" x14ac:dyDescent="0.2">
      <c r="A80" s="331"/>
      <c r="B80" s="169">
        <f>'Données démographiques'!B81</f>
        <v>0</v>
      </c>
      <c r="C80" s="169">
        <f>'Données démographiques'!C81</f>
        <v>0</v>
      </c>
      <c r="D80" s="170">
        <f>'Données démographiques'!D81</f>
        <v>0</v>
      </c>
      <c r="E80" s="102"/>
      <c r="F80" s="273"/>
      <c r="G80" s="171"/>
      <c r="H80" s="273"/>
      <c r="I80" s="257"/>
      <c r="J80" s="257"/>
      <c r="K80" s="257"/>
      <c r="L80" s="273"/>
      <c r="M80" s="277"/>
      <c r="N80" s="277"/>
      <c r="O80" s="277"/>
      <c r="P80" s="172"/>
      <c r="Q80" s="264"/>
      <c r="R80" s="264"/>
      <c r="S80" s="102"/>
      <c r="T80" s="273"/>
      <c r="U80" s="273"/>
      <c r="V80" s="273"/>
      <c r="W80" s="102"/>
      <c r="X80" s="257"/>
      <c r="Y80" s="257"/>
      <c r="Z80" s="273"/>
      <c r="AA80" s="257"/>
      <c r="AB80" s="273"/>
      <c r="AC80" s="273"/>
      <c r="AD80" s="273"/>
      <c r="AE80" s="278"/>
      <c r="AF80" s="278"/>
      <c r="AG80" s="103"/>
      <c r="AH80" s="278"/>
      <c r="AI80" s="278"/>
      <c r="AJ80" s="278"/>
      <c r="AK80" s="278"/>
      <c r="AL80" s="278"/>
      <c r="AM80" s="278"/>
      <c r="AN80" s="278"/>
      <c r="AO80" s="278"/>
      <c r="AP80" s="278"/>
      <c r="AQ80" s="278"/>
      <c r="AR80" s="262"/>
      <c r="AS80" s="262"/>
      <c r="AT80" s="173"/>
      <c r="AU80" s="102"/>
      <c r="AV80" s="576" t="str">
        <f t="shared" si="8"/>
        <v xml:space="preserve"> </v>
      </c>
      <c r="AW80" s="576" t="str">
        <f t="shared" si="5"/>
        <v xml:space="preserve"> </v>
      </c>
      <c r="AX80" s="576" t="str">
        <f t="shared" si="6"/>
        <v xml:space="preserve"> </v>
      </c>
      <c r="AY80" s="576" t="str">
        <f t="shared" si="7"/>
        <v xml:space="preserve"> </v>
      </c>
      <c r="AZ80" s="102"/>
      <c r="BA80" s="165"/>
    </row>
    <row r="81" spans="1:53" s="101" customFormat="1" x14ac:dyDescent="0.2">
      <c r="A81" s="331"/>
      <c r="B81" s="376">
        <f>'Données démographiques'!B82</f>
        <v>0</v>
      </c>
      <c r="C81" s="376">
        <f>'Données démographiques'!C82</f>
        <v>0</v>
      </c>
      <c r="D81" s="377">
        <f>'Données démographiques'!D82</f>
        <v>0</v>
      </c>
      <c r="E81" s="102"/>
      <c r="F81" s="88"/>
      <c r="G81" s="86"/>
      <c r="H81" s="258"/>
      <c r="I81" s="259"/>
      <c r="J81" s="259"/>
      <c r="K81" s="259"/>
      <c r="L81" s="258"/>
      <c r="M81" s="279"/>
      <c r="N81" s="279"/>
      <c r="O81" s="279"/>
      <c r="P81" s="146"/>
      <c r="Q81" s="147"/>
      <c r="R81" s="147"/>
      <c r="S81" s="102"/>
      <c r="T81" s="88"/>
      <c r="U81" s="258"/>
      <c r="V81" s="148"/>
      <c r="W81" s="102"/>
      <c r="X81" s="149"/>
      <c r="Y81" s="259"/>
      <c r="Z81" s="258"/>
      <c r="AA81" s="259"/>
      <c r="AB81" s="258"/>
      <c r="AC81" s="258"/>
      <c r="AD81" s="258"/>
      <c r="AE81" s="260"/>
      <c r="AF81" s="260"/>
      <c r="AG81" s="103"/>
      <c r="AH81" s="260"/>
      <c r="AI81" s="260"/>
      <c r="AJ81" s="260"/>
      <c r="AK81" s="260"/>
      <c r="AL81" s="260"/>
      <c r="AM81" s="260"/>
      <c r="AN81" s="260"/>
      <c r="AO81" s="260"/>
      <c r="AP81" s="260"/>
      <c r="AQ81" s="260"/>
      <c r="AR81" s="263"/>
      <c r="AS81" s="263"/>
      <c r="AT81" s="261"/>
      <c r="AU81" s="102"/>
      <c r="AV81" s="577" t="str">
        <f t="shared" si="8"/>
        <v xml:space="preserve"> </v>
      </c>
      <c r="AW81" s="577" t="str">
        <f t="shared" ref="AW81:AW144" si="9">IF(OR(AC81=0,M81=0)," ",AH81/M81)</f>
        <v xml:space="preserve"> </v>
      </c>
      <c r="AX81" s="577" t="str">
        <f t="shared" ref="AX81:AX144" si="10">IF(OR(AC81&gt;5,AC81&lt;1)," ",AI81/AF81)</f>
        <v xml:space="preserve"> </v>
      </c>
      <c r="AY81" s="577" t="str">
        <f t="shared" ref="AY81:AY144" si="11">IF(OR(AC81&gt;5,AC81&lt;1,M81=0)," ",AI81/M81)</f>
        <v xml:space="preserve"> </v>
      </c>
      <c r="AZ81" s="102"/>
      <c r="BA81" s="330"/>
    </row>
    <row r="82" spans="1:53" s="101" customFormat="1" x14ac:dyDescent="0.2">
      <c r="A82" s="331"/>
      <c r="B82" s="169">
        <f>'Données démographiques'!B83</f>
        <v>0</v>
      </c>
      <c r="C82" s="169">
        <f>'Données démographiques'!C83</f>
        <v>0</v>
      </c>
      <c r="D82" s="170">
        <f>'Données démographiques'!D83</f>
        <v>0</v>
      </c>
      <c r="E82" s="102"/>
      <c r="F82" s="273"/>
      <c r="G82" s="171"/>
      <c r="H82" s="273"/>
      <c r="I82" s="257"/>
      <c r="J82" s="257"/>
      <c r="K82" s="257"/>
      <c r="L82" s="273"/>
      <c r="M82" s="277"/>
      <c r="N82" s="277"/>
      <c r="O82" s="277"/>
      <c r="P82" s="172"/>
      <c r="Q82" s="264"/>
      <c r="R82" s="264"/>
      <c r="S82" s="102"/>
      <c r="T82" s="273"/>
      <c r="U82" s="273"/>
      <c r="V82" s="273"/>
      <c r="W82" s="102"/>
      <c r="X82" s="257"/>
      <c r="Y82" s="257"/>
      <c r="Z82" s="273"/>
      <c r="AA82" s="257"/>
      <c r="AB82" s="273"/>
      <c r="AC82" s="273"/>
      <c r="AD82" s="273"/>
      <c r="AE82" s="278"/>
      <c r="AF82" s="278"/>
      <c r="AG82" s="103"/>
      <c r="AH82" s="278"/>
      <c r="AI82" s="278"/>
      <c r="AJ82" s="278"/>
      <c r="AK82" s="278"/>
      <c r="AL82" s="278"/>
      <c r="AM82" s="278"/>
      <c r="AN82" s="278"/>
      <c r="AO82" s="278"/>
      <c r="AP82" s="278"/>
      <c r="AQ82" s="278"/>
      <c r="AR82" s="262"/>
      <c r="AS82" s="262"/>
      <c r="AT82" s="173"/>
      <c r="AU82" s="102"/>
      <c r="AV82" s="576" t="str">
        <f t="shared" si="8"/>
        <v xml:space="preserve"> </v>
      </c>
      <c r="AW82" s="576" t="str">
        <f t="shared" si="9"/>
        <v xml:space="preserve"> </v>
      </c>
      <c r="AX82" s="576" t="str">
        <f t="shared" si="10"/>
        <v xml:space="preserve"> </v>
      </c>
      <c r="AY82" s="576" t="str">
        <f t="shared" si="11"/>
        <v xml:space="preserve"> </v>
      </c>
      <c r="AZ82" s="102"/>
      <c r="BA82" s="165"/>
    </row>
    <row r="83" spans="1:53" s="101" customFormat="1" x14ac:dyDescent="0.2">
      <c r="A83" s="331"/>
      <c r="B83" s="376">
        <f>'Données démographiques'!B84</f>
        <v>0</v>
      </c>
      <c r="C83" s="376">
        <f>'Données démographiques'!C84</f>
        <v>0</v>
      </c>
      <c r="D83" s="377">
        <f>'Données démographiques'!D84</f>
        <v>0</v>
      </c>
      <c r="E83" s="102"/>
      <c r="F83" s="88"/>
      <c r="G83" s="86"/>
      <c r="H83" s="258"/>
      <c r="I83" s="259"/>
      <c r="J83" s="259"/>
      <c r="K83" s="259"/>
      <c r="L83" s="258"/>
      <c r="M83" s="279"/>
      <c r="N83" s="279"/>
      <c r="O83" s="279"/>
      <c r="P83" s="146"/>
      <c r="Q83" s="147"/>
      <c r="R83" s="147"/>
      <c r="S83" s="102"/>
      <c r="T83" s="88"/>
      <c r="U83" s="258"/>
      <c r="V83" s="148"/>
      <c r="W83" s="102"/>
      <c r="X83" s="149"/>
      <c r="Y83" s="259"/>
      <c r="Z83" s="258"/>
      <c r="AA83" s="259"/>
      <c r="AB83" s="258"/>
      <c r="AC83" s="258"/>
      <c r="AD83" s="258"/>
      <c r="AE83" s="260"/>
      <c r="AF83" s="260"/>
      <c r="AG83" s="103"/>
      <c r="AH83" s="260"/>
      <c r="AI83" s="260"/>
      <c r="AJ83" s="260"/>
      <c r="AK83" s="260"/>
      <c r="AL83" s="260"/>
      <c r="AM83" s="260"/>
      <c r="AN83" s="260"/>
      <c r="AO83" s="260"/>
      <c r="AP83" s="260"/>
      <c r="AQ83" s="260"/>
      <c r="AR83" s="263"/>
      <c r="AS83" s="263"/>
      <c r="AT83" s="261"/>
      <c r="AU83" s="102"/>
      <c r="AV83" s="577" t="str">
        <f t="shared" si="8"/>
        <v xml:space="preserve"> </v>
      </c>
      <c r="AW83" s="577" t="str">
        <f t="shared" si="9"/>
        <v xml:space="preserve"> </v>
      </c>
      <c r="AX83" s="577" t="str">
        <f t="shared" si="10"/>
        <v xml:space="preserve"> </v>
      </c>
      <c r="AY83" s="577" t="str">
        <f t="shared" si="11"/>
        <v xml:space="preserve"> </v>
      </c>
      <c r="AZ83" s="102"/>
      <c r="BA83" s="330"/>
    </row>
    <row r="84" spans="1:53" s="101" customFormat="1" x14ac:dyDescent="0.2">
      <c r="A84" s="331"/>
      <c r="B84" s="169">
        <f>'Données démographiques'!B85</f>
        <v>0</v>
      </c>
      <c r="C84" s="169">
        <f>'Données démographiques'!C85</f>
        <v>0</v>
      </c>
      <c r="D84" s="170">
        <f>'Données démographiques'!D85</f>
        <v>0</v>
      </c>
      <c r="E84" s="102"/>
      <c r="F84" s="273"/>
      <c r="G84" s="171"/>
      <c r="H84" s="273"/>
      <c r="I84" s="257"/>
      <c r="J84" s="257"/>
      <c r="K84" s="257"/>
      <c r="L84" s="273"/>
      <c r="M84" s="277"/>
      <c r="N84" s="277"/>
      <c r="O84" s="277"/>
      <c r="P84" s="172"/>
      <c r="Q84" s="264"/>
      <c r="R84" s="264"/>
      <c r="S84" s="102"/>
      <c r="T84" s="273"/>
      <c r="U84" s="273"/>
      <c r="V84" s="273"/>
      <c r="W84" s="102"/>
      <c r="X84" s="257"/>
      <c r="Y84" s="257"/>
      <c r="Z84" s="273"/>
      <c r="AA84" s="257"/>
      <c r="AB84" s="273"/>
      <c r="AC84" s="273"/>
      <c r="AD84" s="273"/>
      <c r="AE84" s="278"/>
      <c r="AF84" s="278"/>
      <c r="AG84" s="103"/>
      <c r="AH84" s="278"/>
      <c r="AI84" s="278"/>
      <c r="AJ84" s="278"/>
      <c r="AK84" s="278"/>
      <c r="AL84" s="278"/>
      <c r="AM84" s="278"/>
      <c r="AN84" s="278"/>
      <c r="AO84" s="278"/>
      <c r="AP84" s="278"/>
      <c r="AQ84" s="278"/>
      <c r="AR84" s="262"/>
      <c r="AS84" s="262"/>
      <c r="AT84" s="173"/>
      <c r="AU84" s="102"/>
      <c r="AV84" s="576" t="str">
        <f t="shared" si="8"/>
        <v xml:space="preserve"> </v>
      </c>
      <c r="AW84" s="576" t="str">
        <f t="shared" si="9"/>
        <v xml:space="preserve"> </v>
      </c>
      <c r="AX84" s="576" t="str">
        <f t="shared" si="10"/>
        <v xml:space="preserve"> </v>
      </c>
      <c r="AY84" s="576" t="str">
        <f t="shared" si="11"/>
        <v xml:space="preserve"> </v>
      </c>
      <c r="AZ84" s="102"/>
      <c r="BA84" s="165"/>
    </row>
    <row r="85" spans="1:53" s="101" customFormat="1" x14ac:dyDescent="0.2">
      <c r="A85" s="331"/>
      <c r="B85" s="376">
        <f>'Données démographiques'!B86</f>
        <v>0</v>
      </c>
      <c r="C85" s="376">
        <f>'Données démographiques'!C86</f>
        <v>0</v>
      </c>
      <c r="D85" s="377">
        <f>'Données démographiques'!D86</f>
        <v>0</v>
      </c>
      <c r="E85" s="102"/>
      <c r="F85" s="88"/>
      <c r="G85" s="86"/>
      <c r="H85" s="258"/>
      <c r="I85" s="259"/>
      <c r="J85" s="259"/>
      <c r="K85" s="259"/>
      <c r="L85" s="258"/>
      <c r="M85" s="279"/>
      <c r="N85" s="279"/>
      <c r="O85" s="279"/>
      <c r="P85" s="146"/>
      <c r="Q85" s="147"/>
      <c r="R85" s="147"/>
      <c r="S85" s="102"/>
      <c r="T85" s="88"/>
      <c r="U85" s="258"/>
      <c r="V85" s="148"/>
      <c r="W85" s="102"/>
      <c r="X85" s="149"/>
      <c r="Y85" s="259"/>
      <c r="Z85" s="258"/>
      <c r="AA85" s="259"/>
      <c r="AB85" s="258"/>
      <c r="AC85" s="258"/>
      <c r="AD85" s="258"/>
      <c r="AE85" s="260"/>
      <c r="AF85" s="260"/>
      <c r="AG85" s="103"/>
      <c r="AH85" s="260"/>
      <c r="AI85" s="260"/>
      <c r="AJ85" s="260"/>
      <c r="AK85" s="260"/>
      <c r="AL85" s="260"/>
      <c r="AM85" s="260"/>
      <c r="AN85" s="260"/>
      <c r="AO85" s="260"/>
      <c r="AP85" s="260"/>
      <c r="AQ85" s="260"/>
      <c r="AR85" s="263"/>
      <c r="AS85" s="263"/>
      <c r="AT85" s="261"/>
      <c r="AU85" s="102"/>
      <c r="AV85" s="577" t="str">
        <f t="shared" si="8"/>
        <v xml:space="preserve"> </v>
      </c>
      <c r="AW85" s="577" t="str">
        <f t="shared" si="9"/>
        <v xml:space="preserve"> </v>
      </c>
      <c r="AX85" s="577" t="str">
        <f t="shared" si="10"/>
        <v xml:space="preserve"> </v>
      </c>
      <c r="AY85" s="577" t="str">
        <f t="shared" si="11"/>
        <v xml:space="preserve"> </v>
      </c>
      <c r="AZ85" s="102"/>
      <c r="BA85" s="330"/>
    </row>
    <row r="86" spans="1:53" s="101" customFormat="1" x14ac:dyDescent="0.2">
      <c r="A86" s="331"/>
      <c r="B86" s="169">
        <f>'Données démographiques'!B87</f>
        <v>0</v>
      </c>
      <c r="C86" s="169">
        <f>'Données démographiques'!C87</f>
        <v>0</v>
      </c>
      <c r="D86" s="170">
        <f>'Données démographiques'!D87</f>
        <v>0</v>
      </c>
      <c r="E86" s="102"/>
      <c r="F86" s="273"/>
      <c r="G86" s="171"/>
      <c r="H86" s="273"/>
      <c r="I86" s="257"/>
      <c r="J86" s="257"/>
      <c r="K86" s="257"/>
      <c r="L86" s="273"/>
      <c r="M86" s="277"/>
      <c r="N86" s="277"/>
      <c r="O86" s="277"/>
      <c r="P86" s="172"/>
      <c r="Q86" s="264"/>
      <c r="R86" s="264"/>
      <c r="S86" s="102"/>
      <c r="T86" s="273"/>
      <c r="U86" s="273"/>
      <c r="V86" s="273"/>
      <c r="W86" s="102"/>
      <c r="X86" s="257"/>
      <c r="Y86" s="257"/>
      <c r="Z86" s="273"/>
      <c r="AA86" s="257"/>
      <c r="AB86" s="273"/>
      <c r="AC86" s="273"/>
      <c r="AD86" s="273"/>
      <c r="AE86" s="278"/>
      <c r="AF86" s="278"/>
      <c r="AG86" s="103"/>
      <c r="AH86" s="278"/>
      <c r="AI86" s="278"/>
      <c r="AJ86" s="278"/>
      <c r="AK86" s="278"/>
      <c r="AL86" s="278"/>
      <c r="AM86" s="278"/>
      <c r="AN86" s="278"/>
      <c r="AO86" s="278"/>
      <c r="AP86" s="278"/>
      <c r="AQ86" s="278"/>
      <c r="AR86" s="262"/>
      <c r="AS86" s="262"/>
      <c r="AT86" s="173"/>
      <c r="AU86" s="102"/>
      <c r="AV86" s="576" t="str">
        <f t="shared" si="8"/>
        <v xml:space="preserve"> </v>
      </c>
      <c r="AW86" s="576" t="str">
        <f t="shared" si="9"/>
        <v xml:space="preserve"> </v>
      </c>
      <c r="AX86" s="576" t="str">
        <f t="shared" si="10"/>
        <v xml:space="preserve"> </v>
      </c>
      <c r="AY86" s="576" t="str">
        <f t="shared" si="11"/>
        <v xml:space="preserve"> </v>
      </c>
      <c r="AZ86" s="102"/>
      <c r="BA86" s="165"/>
    </row>
    <row r="87" spans="1:53" s="101" customFormat="1" x14ac:dyDescent="0.2">
      <c r="A87" s="331"/>
      <c r="B87" s="376">
        <f>'Données démographiques'!B88</f>
        <v>0</v>
      </c>
      <c r="C87" s="376">
        <f>'Données démographiques'!C88</f>
        <v>0</v>
      </c>
      <c r="D87" s="377">
        <f>'Données démographiques'!D88</f>
        <v>0</v>
      </c>
      <c r="E87" s="102"/>
      <c r="F87" s="88"/>
      <c r="G87" s="86"/>
      <c r="H87" s="258"/>
      <c r="I87" s="259"/>
      <c r="J87" s="259"/>
      <c r="K87" s="259"/>
      <c r="L87" s="258"/>
      <c r="M87" s="279"/>
      <c r="N87" s="279"/>
      <c r="O87" s="279"/>
      <c r="P87" s="146"/>
      <c r="Q87" s="147"/>
      <c r="R87" s="147"/>
      <c r="S87" s="102"/>
      <c r="T87" s="88"/>
      <c r="U87" s="258"/>
      <c r="V87" s="148"/>
      <c r="W87" s="102"/>
      <c r="X87" s="149"/>
      <c r="Y87" s="259"/>
      <c r="Z87" s="258"/>
      <c r="AA87" s="259"/>
      <c r="AB87" s="258"/>
      <c r="AC87" s="258"/>
      <c r="AD87" s="258"/>
      <c r="AE87" s="260"/>
      <c r="AF87" s="260"/>
      <c r="AG87" s="103"/>
      <c r="AH87" s="260"/>
      <c r="AI87" s="260"/>
      <c r="AJ87" s="260"/>
      <c r="AK87" s="260"/>
      <c r="AL87" s="260"/>
      <c r="AM87" s="260"/>
      <c r="AN87" s="260"/>
      <c r="AO87" s="260"/>
      <c r="AP87" s="260"/>
      <c r="AQ87" s="260"/>
      <c r="AR87" s="263"/>
      <c r="AS87" s="263"/>
      <c r="AT87" s="261"/>
      <c r="AU87" s="102"/>
      <c r="AV87" s="577" t="str">
        <f t="shared" si="8"/>
        <v xml:space="preserve"> </v>
      </c>
      <c r="AW87" s="577" t="str">
        <f t="shared" si="9"/>
        <v xml:space="preserve"> </v>
      </c>
      <c r="AX87" s="577" t="str">
        <f t="shared" si="10"/>
        <v xml:space="preserve"> </v>
      </c>
      <c r="AY87" s="577" t="str">
        <f t="shared" si="11"/>
        <v xml:space="preserve"> </v>
      </c>
      <c r="AZ87" s="102"/>
      <c r="BA87" s="330"/>
    </row>
    <row r="88" spans="1:53" s="101" customFormat="1" x14ac:dyDescent="0.2">
      <c r="A88" s="331"/>
      <c r="B88" s="169">
        <f>'Données démographiques'!B89</f>
        <v>0</v>
      </c>
      <c r="C88" s="169">
        <f>'Données démographiques'!C89</f>
        <v>0</v>
      </c>
      <c r="D88" s="170">
        <f>'Données démographiques'!D89</f>
        <v>0</v>
      </c>
      <c r="E88" s="102"/>
      <c r="F88" s="273"/>
      <c r="G88" s="171"/>
      <c r="H88" s="273"/>
      <c r="I88" s="257"/>
      <c r="J88" s="257"/>
      <c r="K88" s="257"/>
      <c r="L88" s="273"/>
      <c r="M88" s="277"/>
      <c r="N88" s="277"/>
      <c r="O88" s="277"/>
      <c r="P88" s="172"/>
      <c r="Q88" s="264"/>
      <c r="R88" s="264"/>
      <c r="S88" s="102"/>
      <c r="T88" s="273"/>
      <c r="U88" s="273"/>
      <c r="V88" s="273"/>
      <c r="W88" s="102"/>
      <c r="X88" s="257"/>
      <c r="Y88" s="257"/>
      <c r="Z88" s="273"/>
      <c r="AA88" s="257"/>
      <c r="AB88" s="273"/>
      <c r="AC88" s="273"/>
      <c r="AD88" s="273"/>
      <c r="AE88" s="278"/>
      <c r="AF88" s="278"/>
      <c r="AG88" s="103"/>
      <c r="AH88" s="278"/>
      <c r="AI88" s="278"/>
      <c r="AJ88" s="278"/>
      <c r="AK88" s="278"/>
      <c r="AL88" s="278"/>
      <c r="AM88" s="278"/>
      <c r="AN88" s="278"/>
      <c r="AO88" s="278"/>
      <c r="AP88" s="278"/>
      <c r="AQ88" s="278"/>
      <c r="AR88" s="262"/>
      <c r="AS88" s="262"/>
      <c r="AT88" s="173"/>
      <c r="AU88" s="102"/>
      <c r="AV88" s="576" t="str">
        <f t="shared" si="8"/>
        <v xml:space="preserve"> </v>
      </c>
      <c r="AW88" s="576" t="str">
        <f t="shared" si="9"/>
        <v xml:space="preserve"> </v>
      </c>
      <c r="AX88" s="576" t="str">
        <f t="shared" si="10"/>
        <v xml:space="preserve"> </v>
      </c>
      <c r="AY88" s="576" t="str">
        <f t="shared" si="11"/>
        <v xml:space="preserve"> </v>
      </c>
      <c r="AZ88" s="102"/>
      <c r="BA88" s="165"/>
    </row>
    <row r="89" spans="1:53" s="101" customFormat="1" x14ac:dyDescent="0.2">
      <c r="A89" s="331"/>
      <c r="B89" s="376">
        <f>'Données démographiques'!B90</f>
        <v>0</v>
      </c>
      <c r="C89" s="376">
        <f>'Données démographiques'!C90</f>
        <v>0</v>
      </c>
      <c r="D89" s="377">
        <f>'Données démographiques'!D90</f>
        <v>0</v>
      </c>
      <c r="E89" s="102"/>
      <c r="F89" s="88"/>
      <c r="G89" s="86"/>
      <c r="H89" s="258"/>
      <c r="I89" s="259"/>
      <c r="J89" s="259"/>
      <c r="K89" s="259"/>
      <c r="L89" s="258"/>
      <c r="M89" s="279"/>
      <c r="N89" s="279"/>
      <c r="O89" s="279"/>
      <c r="P89" s="146"/>
      <c r="Q89" s="147"/>
      <c r="R89" s="147"/>
      <c r="S89" s="102"/>
      <c r="T89" s="88"/>
      <c r="U89" s="258"/>
      <c r="V89" s="148"/>
      <c r="W89" s="102"/>
      <c r="X89" s="149"/>
      <c r="Y89" s="259"/>
      <c r="Z89" s="258"/>
      <c r="AA89" s="259"/>
      <c r="AB89" s="258"/>
      <c r="AC89" s="258"/>
      <c r="AD89" s="258"/>
      <c r="AE89" s="260"/>
      <c r="AF89" s="260"/>
      <c r="AG89" s="103"/>
      <c r="AH89" s="260"/>
      <c r="AI89" s="260"/>
      <c r="AJ89" s="260"/>
      <c r="AK89" s="260"/>
      <c r="AL89" s="260"/>
      <c r="AM89" s="260"/>
      <c r="AN89" s="260"/>
      <c r="AO89" s="260"/>
      <c r="AP89" s="260"/>
      <c r="AQ89" s="260"/>
      <c r="AR89" s="263"/>
      <c r="AS89" s="263"/>
      <c r="AT89" s="261"/>
      <c r="AU89" s="102"/>
      <c r="AV89" s="577" t="str">
        <f t="shared" si="8"/>
        <v xml:space="preserve"> </v>
      </c>
      <c r="AW89" s="577" t="str">
        <f t="shared" si="9"/>
        <v xml:space="preserve"> </v>
      </c>
      <c r="AX89" s="577" t="str">
        <f t="shared" si="10"/>
        <v xml:space="preserve"> </v>
      </c>
      <c r="AY89" s="577" t="str">
        <f t="shared" si="11"/>
        <v xml:space="preserve"> </v>
      </c>
      <c r="AZ89" s="102"/>
      <c r="BA89" s="330"/>
    </row>
    <row r="90" spans="1:53" s="101" customFormat="1" x14ac:dyDescent="0.2">
      <c r="A90" s="331"/>
      <c r="B90" s="169">
        <f>'Données démographiques'!B91</f>
        <v>0</v>
      </c>
      <c r="C90" s="169">
        <f>'Données démographiques'!C91</f>
        <v>0</v>
      </c>
      <c r="D90" s="170">
        <f>'Données démographiques'!D91</f>
        <v>0</v>
      </c>
      <c r="E90" s="102"/>
      <c r="F90" s="273"/>
      <c r="G90" s="171"/>
      <c r="H90" s="273"/>
      <c r="I90" s="257"/>
      <c r="J90" s="257"/>
      <c r="K90" s="257"/>
      <c r="L90" s="273"/>
      <c r="M90" s="277"/>
      <c r="N90" s="277"/>
      <c r="O90" s="277"/>
      <c r="P90" s="172"/>
      <c r="Q90" s="264"/>
      <c r="R90" s="264"/>
      <c r="S90" s="102"/>
      <c r="T90" s="273"/>
      <c r="U90" s="273"/>
      <c r="V90" s="273"/>
      <c r="W90" s="102"/>
      <c r="X90" s="257"/>
      <c r="Y90" s="257"/>
      <c r="Z90" s="273"/>
      <c r="AA90" s="257"/>
      <c r="AB90" s="273"/>
      <c r="AC90" s="273"/>
      <c r="AD90" s="273"/>
      <c r="AE90" s="278"/>
      <c r="AF90" s="278"/>
      <c r="AG90" s="103"/>
      <c r="AH90" s="278"/>
      <c r="AI90" s="278"/>
      <c r="AJ90" s="278"/>
      <c r="AK90" s="278"/>
      <c r="AL90" s="278"/>
      <c r="AM90" s="278"/>
      <c r="AN90" s="278"/>
      <c r="AO90" s="278"/>
      <c r="AP90" s="278"/>
      <c r="AQ90" s="278"/>
      <c r="AR90" s="262"/>
      <c r="AS90" s="262"/>
      <c r="AT90" s="173"/>
      <c r="AU90" s="102"/>
      <c r="AV90" s="576" t="str">
        <f t="shared" si="8"/>
        <v xml:space="preserve"> </v>
      </c>
      <c r="AW90" s="576" t="str">
        <f t="shared" si="9"/>
        <v xml:space="preserve"> </v>
      </c>
      <c r="AX90" s="576" t="str">
        <f t="shared" si="10"/>
        <v xml:space="preserve"> </v>
      </c>
      <c r="AY90" s="576" t="str">
        <f t="shared" si="11"/>
        <v xml:space="preserve"> </v>
      </c>
      <c r="AZ90" s="102"/>
      <c r="BA90" s="165"/>
    </row>
    <row r="91" spans="1:53" s="101" customFormat="1" x14ac:dyDescent="0.2">
      <c r="A91" s="331"/>
      <c r="B91" s="376">
        <f>'Données démographiques'!B92</f>
        <v>0</v>
      </c>
      <c r="C91" s="376">
        <f>'Données démographiques'!C92</f>
        <v>0</v>
      </c>
      <c r="D91" s="377">
        <f>'Données démographiques'!D92</f>
        <v>0</v>
      </c>
      <c r="E91" s="102"/>
      <c r="F91" s="88"/>
      <c r="G91" s="86"/>
      <c r="H91" s="258"/>
      <c r="I91" s="259"/>
      <c r="J91" s="259"/>
      <c r="K91" s="259"/>
      <c r="L91" s="258"/>
      <c r="M91" s="279"/>
      <c r="N91" s="279"/>
      <c r="O91" s="279"/>
      <c r="P91" s="146"/>
      <c r="Q91" s="147"/>
      <c r="R91" s="147"/>
      <c r="S91" s="102"/>
      <c r="T91" s="88"/>
      <c r="U91" s="258"/>
      <c r="V91" s="148"/>
      <c r="W91" s="102"/>
      <c r="X91" s="149"/>
      <c r="Y91" s="259"/>
      <c r="Z91" s="258"/>
      <c r="AA91" s="259"/>
      <c r="AB91" s="258"/>
      <c r="AC91" s="258"/>
      <c r="AD91" s="258"/>
      <c r="AE91" s="260"/>
      <c r="AF91" s="260"/>
      <c r="AG91" s="103"/>
      <c r="AH91" s="260"/>
      <c r="AI91" s="260"/>
      <c r="AJ91" s="260"/>
      <c r="AK91" s="260"/>
      <c r="AL91" s="260"/>
      <c r="AM91" s="260"/>
      <c r="AN91" s="260"/>
      <c r="AO91" s="260"/>
      <c r="AP91" s="260"/>
      <c r="AQ91" s="260"/>
      <c r="AR91" s="263"/>
      <c r="AS91" s="263"/>
      <c r="AT91" s="261"/>
      <c r="AU91" s="102"/>
      <c r="AV91" s="577" t="str">
        <f t="shared" si="8"/>
        <v xml:space="preserve"> </v>
      </c>
      <c r="AW91" s="577" t="str">
        <f t="shared" si="9"/>
        <v xml:space="preserve"> </v>
      </c>
      <c r="AX91" s="577" t="str">
        <f t="shared" si="10"/>
        <v xml:space="preserve"> </v>
      </c>
      <c r="AY91" s="577" t="str">
        <f t="shared" si="11"/>
        <v xml:space="preserve"> </v>
      </c>
      <c r="AZ91" s="102"/>
      <c r="BA91" s="330"/>
    </row>
    <row r="92" spans="1:53" s="101" customFormat="1" x14ac:dyDescent="0.2">
      <c r="A92" s="331"/>
      <c r="B92" s="169">
        <f>'Données démographiques'!B93</f>
        <v>0</v>
      </c>
      <c r="C92" s="169">
        <f>'Données démographiques'!C93</f>
        <v>0</v>
      </c>
      <c r="D92" s="170">
        <f>'Données démographiques'!D93</f>
        <v>0</v>
      </c>
      <c r="E92" s="102"/>
      <c r="F92" s="273"/>
      <c r="G92" s="171"/>
      <c r="H92" s="273"/>
      <c r="I92" s="257"/>
      <c r="J92" s="257"/>
      <c r="K92" s="257"/>
      <c r="L92" s="273"/>
      <c r="M92" s="277"/>
      <c r="N92" s="277"/>
      <c r="O92" s="277"/>
      <c r="P92" s="172"/>
      <c r="Q92" s="264"/>
      <c r="R92" s="264"/>
      <c r="S92" s="102"/>
      <c r="T92" s="273"/>
      <c r="U92" s="273"/>
      <c r="V92" s="273"/>
      <c r="W92" s="102"/>
      <c r="X92" s="257"/>
      <c r="Y92" s="257"/>
      <c r="Z92" s="273"/>
      <c r="AA92" s="257"/>
      <c r="AB92" s="273"/>
      <c r="AC92" s="273"/>
      <c r="AD92" s="273"/>
      <c r="AE92" s="278"/>
      <c r="AF92" s="278"/>
      <c r="AG92" s="103"/>
      <c r="AH92" s="278"/>
      <c r="AI92" s="278"/>
      <c r="AJ92" s="278"/>
      <c r="AK92" s="278"/>
      <c r="AL92" s="278"/>
      <c r="AM92" s="278"/>
      <c r="AN92" s="278"/>
      <c r="AO92" s="278"/>
      <c r="AP92" s="278"/>
      <c r="AQ92" s="278"/>
      <c r="AR92" s="262"/>
      <c r="AS92" s="262"/>
      <c r="AT92" s="173"/>
      <c r="AU92" s="102"/>
      <c r="AV92" s="576" t="str">
        <f t="shared" si="8"/>
        <v xml:space="preserve"> </v>
      </c>
      <c r="AW92" s="576" t="str">
        <f t="shared" si="9"/>
        <v xml:space="preserve"> </v>
      </c>
      <c r="AX92" s="576" t="str">
        <f t="shared" si="10"/>
        <v xml:space="preserve"> </v>
      </c>
      <c r="AY92" s="576" t="str">
        <f t="shared" si="11"/>
        <v xml:space="preserve"> </v>
      </c>
      <c r="AZ92" s="102"/>
      <c r="BA92" s="165"/>
    </row>
    <row r="93" spans="1:53" s="101" customFormat="1" x14ac:dyDescent="0.2">
      <c r="A93" s="331"/>
      <c r="B93" s="376">
        <f>'Données démographiques'!B94</f>
        <v>0</v>
      </c>
      <c r="C93" s="376">
        <f>'Données démographiques'!C94</f>
        <v>0</v>
      </c>
      <c r="D93" s="377">
        <f>'Données démographiques'!D94</f>
        <v>0</v>
      </c>
      <c r="E93" s="102"/>
      <c r="F93" s="88"/>
      <c r="G93" s="86"/>
      <c r="H93" s="258"/>
      <c r="I93" s="259"/>
      <c r="J93" s="259"/>
      <c r="K93" s="259"/>
      <c r="L93" s="258"/>
      <c r="M93" s="279"/>
      <c r="N93" s="279"/>
      <c r="O93" s="279"/>
      <c r="P93" s="146"/>
      <c r="Q93" s="147"/>
      <c r="R93" s="147"/>
      <c r="S93" s="102"/>
      <c r="T93" s="88"/>
      <c r="U93" s="258"/>
      <c r="V93" s="148"/>
      <c r="W93" s="102"/>
      <c r="X93" s="149"/>
      <c r="Y93" s="259"/>
      <c r="Z93" s="258"/>
      <c r="AA93" s="259"/>
      <c r="AB93" s="258"/>
      <c r="AC93" s="258"/>
      <c r="AD93" s="258"/>
      <c r="AE93" s="260"/>
      <c r="AF93" s="260"/>
      <c r="AG93" s="103"/>
      <c r="AH93" s="260"/>
      <c r="AI93" s="260"/>
      <c r="AJ93" s="260"/>
      <c r="AK93" s="260"/>
      <c r="AL93" s="260"/>
      <c r="AM93" s="260"/>
      <c r="AN93" s="260"/>
      <c r="AO93" s="260"/>
      <c r="AP93" s="260"/>
      <c r="AQ93" s="260"/>
      <c r="AR93" s="263"/>
      <c r="AS93" s="263"/>
      <c r="AT93" s="261"/>
      <c r="AU93" s="102"/>
      <c r="AV93" s="577" t="str">
        <f t="shared" si="8"/>
        <v xml:space="preserve"> </v>
      </c>
      <c r="AW93" s="577" t="str">
        <f t="shared" si="9"/>
        <v xml:space="preserve"> </v>
      </c>
      <c r="AX93" s="577" t="str">
        <f t="shared" si="10"/>
        <v xml:space="preserve"> </v>
      </c>
      <c r="AY93" s="577" t="str">
        <f t="shared" si="11"/>
        <v xml:space="preserve"> </v>
      </c>
      <c r="AZ93" s="102"/>
      <c r="BA93" s="330"/>
    </row>
    <row r="94" spans="1:53" s="101" customFormat="1" x14ac:dyDescent="0.2">
      <c r="A94" s="331"/>
      <c r="B94" s="169">
        <f>'Données démographiques'!B95</f>
        <v>0</v>
      </c>
      <c r="C94" s="169">
        <f>'Données démographiques'!C95</f>
        <v>0</v>
      </c>
      <c r="D94" s="170">
        <f>'Données démographiques'!D95</f>
        <v>0</v>
      </c>
      <c r="E94" s="102"/>
      <c r="F94" s="273"/>
      <c r="G94" s="171"/>
      <c r="H94" s="273"/>
      <c r="I94" s="257"/>
      <c r="J94" s="257"/>
      <c r="K94" s="257"/>
      <c r="L94" s="273"/>
      <c r="M94" s="277"/>
      <c r="N94" s="277"/>
      <c r="O94" s="277"/>
      <c r="P94" s="172"/>
      <c r="Q94" s="264"/>
      <c r="R94" s="264"/>
      <c r="S94" s="102"/>
      <c r="T94" s="273"/>
      <c r="U94" s="273"/>
      <c r="V94" s="273"/>
      <c r="W94" s="102"/>
      <c r="X94" s="257"/>
      <c r="Y94" s="257"/>
      <c r="Z94" s="273"/>
      <c r="AA94" s="257"/>
      <c r="AB94" s="273"/>
      <c r="AC94" s="273"/>
      <c r="AD94" s="273"/>
      <c r="AE94" s="278"/>
      <c r="AF94" s="278"/>
      <c r="AG94" s="103"/>
      <c r="AH94" s="278"/>
      <c r="AI94" s="278"/>
      <c r="AJ94" s="278"/>
      <c r="AK94" s="278"/>
      <c r="AL94" s="278"/>
      <c r="AM94" s="278"/>
      <c r="AN94" s="278"/>
      <c r="AO94" s="278"/>
      <c r="AP94" s="278"/>
      <c r="AQ94" s="278"/>
      <c r="AR94" s="262"/>
      <c r="AS94" s="262"/>
      <c r="AT94" s="173"/>
      <c r="AU94" s="102"/>
      <c r="AV94" s="576" t="str">
        <f t="shared" si="8"/>
        <v xml:space="preserve"> </v>
      </c>
      <c r="AW94" s="576" t="str">
        <f t="shared" si="9"/>
        <v xml:space="preserve"> </v>
      </c>
      <c r="AX94" s="576" t="str">
        <f t="shared" si="10"/>
        <v xml:space="preserve"> </v>
      </c>
      <c r="AY94" s="576" t="str">
        <f t="shared" si="11"/>
        <v xml:space="preserve"> </v>
      </c>
      <c r="AZ94" s="102"/>
      <c r="BA94" s="165"/>
    </row>
    <row r="95" spans="1:53" s="101" customFormat="1" x14ac:dyDescent="0.2">
      <c r="A95" s="331"/>
      <c r="B95" s="376">
        <f>'Données démographiques'!B96</f>
        <v>0</v>
      </c>
      <c r="C95" s="376">
        <f>'Données démographiques'!C96</f>
        <v>0</v>
      </c>
      <c r="D95" s="377">
        <f>'Données démographiques'!D96</f>
        <v>0</v>
      </c>
      <c r="E95" s="102"/>
      <c r="F95" s="88"/>
      <c r="G95" s="86"/>
      <c r="H95" s="258"/>
      <c r="I95" s="259"/>
      <c r="J95" s="259"/>
      <c r="K95" s="259"/>
      <c r="L95" s="258"/>
      <c r="M95" s="279"/>
      <c r="N95" s="279"/>
      <c r="O95" s="279"/>
      <c r="P95" s="146"/>
      <c r="Q95" s="147"/>
      <c r="R95" s="147"/>
      <c r="S95" s="102"/>
      <c r="T95" s="88"/>
      <c r="U95" s="258"/>
      <c r="V95" s="148"/>
      <c r="W95" s="102"/>
      <c r="X95" s="149"/>
      <c r="Y95" s="259"/>
      <c r="Z95" s="258"/>
      <c r="AA95" s="259"/>
      <c r="AB95" s="258"/>
      <c r="AC95" s="258"/>
      <c r="AD95" s="258"/>
      <c r="AE95" s="260"/>
      <c r="AF95" s="260"/>
      <c r="AG95" s="103"/>
      <c r="AH95" s="260"/>
      <c r="AI95" s="260"/>
      <c r="AJ95" s="260"/>
      <c r="AK95" s="260"/>
      <c r="AL95" s="260"/>
      <c r="AM95" s="260"/>
      <c r="AN95" s="260"/>
      <c r="AO95" s="260"/>
      <c r="AP95" s="260"/>
      <c r="AQ95" s="260"/>
      <c r="AR95" s="263"/>
      <c r="AS95" s="263"/>
      <c r="AT95" s="261"/>
      <c r="AU95" s="102"/>
      <c r="AV95" s="577" t="str">
        <f t="shared" si="8"/>
        <v xml:space="preserve"> </v>
      </c>
      <c r="AW95" s="577" t="str">
        <f t="shared" si="9"/>
        <v xml:space="preserve"> </v>
      </c>
      <c r="AX95" s="577" t="str">
        <f t="shared" si="10"/>
        <v xml:space="preserve"> </v>
      </c>
      <c r="AY95" s="577" t="str">
        <f t="shared" si="11"/>
        <v xml:space="preserve"> </v>
      </c>
      <c r="AZ95" s="102"/>
      <c r="BA95" s="330"/>
    </row>
    <row r="96" spans="1:53" s="101" customFormat="1" x14ac:dyDescent="0.2">
      <c r="A96" s="331"/>
      <c r="B96" s="169">
        <f>'Données démographiques'!B97</f>
        <v>0</v>
      </c>
      <c r="C96" s="169">
        <f>'Données démographiques'!C97</f>
        <v>0</v>
      </c>
      <c r="D96" s="170">
        <f>'Données démographiques'!D97</f>
        <v>0</v>
      </c>
      <c r="E96" s="102"/>
      <c r="F96" s="273"/>
      <c r="G96" s="171"/>
      <c r="H96" s="273"/>
      <c r="I96" s="257"/>
      <c r="J96" s="257"/>
      <c r="K96" s="257"/>
      <c r="L96" s="273"/>
      <c r="M96" s="277"/>
      <c r="N96" s="277"/>
      <c r="O96" s="277"/>
      <c r="P96" s="172"/>
      <c r="Q96" s="264"/>
      <c r="R96" s="264"/>
      <c r="S96" s="102"/>
      <c r="T96" s="273"/>
      <c r="U96" s="273"/>
      <c r="V96" s="273"/>
      <c r="W96" s="102"/>
      <c r="X96" s="257"/>
      <c r="Y96" s="257"/>
      <c r="Z96" s="273"/>
      <c r="AA96" s="257"/>
      <c r="AB96" s="273"/>
      <c r="AC96" s="273"/>
      <c r="AD96" s="273"/>
      <c r="AE96" s="278"/>
      <c r="AF96" s="278"/>
      <c r="AG96" s="103"/>
      <c r="AH96" s="278"/>
      <c r="AI96" s="278"/>
      <c r="AJ96" s="278"/>
      <c r="AK96" s="278"/>
      <c r="AL96" s="278"/>
      <c r="AM96" s="278"/>
      <c r="AN96" s="278"/>
      <c r="AO96" s="278"/>
      <c r="AP96" s="278"/>
      <c r="AQ96" s="278"/>
      <c r="AR96" s="262"/>
      <c r="AS96" s="262"/>
      <c r="AT96" s="173"/>
      <c r="AU96" s="102"/>
      <c r="AV96" s="576" t="str">
        <f t="shared" si="8"/>
        <v xml:space="preserve"> </v>
      </c>
      <c r="AW96" s="576" t="str">
        <f t="shared" si="9"/>
        <v xml:space="preserve"> </v>
      </c>
      <c r="AX96" s="576" t="str">
        <f t="shared" si="10"/>
        <v xml:space="preserve"> </v>
      </c>
      <c r="AY96" s="576" t="str">
        <f t="shared" si="11"/>
        <v xml:space="preserve"> </v>
      </c>
      <c r="AZ96" s="102"/>
      <c r="BA96" s="165"/>
    </row>
    <row r="97" spans="1:53" s="101" customFormat="1" x14ac:dyDescent="0.2">
      <c r="A97" s="331"/>
      <c r="B97" s="376">
        <f>'Données démographiques'!B98</f>
        <v>0</v>
      </c>
      <c r="C97" s="376">
        <f>'Données démographiques'!C98</f>
        <v>0</v>
      </c>
      <c r="D97" s="377">
        <f>'Données démographiques'!D98</f>
        <v>0</v>
      </c>
      <c r="E97" s="102"/>
      <c r="F97" s="88"/>
      <c r="G97" s="86"/>
      <c r="H97" s="258"/>
      <c r="I97" s="259"/>
      <c r="J97" s="259"/>
      <c r="K97" s="259"/>
      <c r="L97" s="258"/>
      <c r="M97" s="279"/>
      <c r="N97" s="279"/>
      <c r="O97" s="279"/>
      <c r="P97" s="146"/>
      <c r="Q97" s="147"/>
      <c r="R97" s="147"/>
      <c r="S97" s="102"/>
      <c r="T97" s="88"/>
      <c r="U97" s="258"/>
      <c r="V97" s="148"/>
      <c r="W97" s="102"/>
      <c r="X97" s="149"/>
      <c r="Y97" s="259"/>
      <c r="Z97" s="258"/>
      <c r="AA97" s="259"/>
      <c r="AB97" s="258"/>
      <c r="AC97" s="258"/>
      <c r="AD97" s="258"/>
      <c r="AE97" s="260"/>
      <c r="AF97" s="260"/>
      <c r="AG97" s="103"/>
      <c r="AH97" s="260"/>
      <c r="AI97" s="260"/>
      <c r="AJ97" s="260"/>
      <c r="AK97" s="260"/>
      <c r="AL97" s="260"/>
      <c r="AM97" s="260"/>
      <c r="AN97" s="260"/>
      <c r="AO97" s="260"/>
      <c r="AP97" s="260"/>
      <c r="AQ97" s="260"/>
      <c r="AR97" s="263"/>
      <c r="AS97" s="263"/>
      <c r="AT97" s="261"/>
      <c r="AU97" s="102"/>
      <c r="AV97" s="577" t="str">
        <f t="shared" si="8"/>
        <v xml:space="preserve"> </v>
      </c>
      <c r="AW97" s="577" t="str">
        <f t="shared" si="9"/>
        <v xml:space="preserve"> </v>
      </c>
      <c r="AX97" s="577" t="str">
        <f t="shared" si="10"/>
        <v xml:space="preserve"> </v>
      </c>
      <c r="AY97" s="577" t="str">
        <f t="shared" si="11"/>
        <v xml:space="preserve"> </v>
      </c>
      <c r="AZ97" s="102"/>
      <c r="BA97" s="330"/>
    </row>
    <row r="98" spans="1:53" s="101" customFormat="1" x14ac:dyDescent="0.2">
      <c r="A98" s="331"/>
      <c r="B98" s="169">
        <f>'Données démographiques'!B99</f>
        <v>0</v>
      </c>
      <c r="C98" s="169">
        <f>'Données démographiques'!C99</f>
        <v>0</v>
      </c>
      <c r="D98" s="170">
        <f>'Données démographiques'!D99</f>
        <v>0</v>
      </c>
      <c r="E98" s="102"/>
      <c r="F98" s="273"/>
      <c r="G98" s="171"/>
      <c r="H98" s="273"/>
      <c r="I98" s="257"/>
      <c r="J98" s="257"/>
      <c r="K98" s="257"/>
      <c r="L98" s="273"/>
      <c r="M98" s="277"/>
      <c r="N98" s="277"/>
      <c r="O98" s="277"/>
      <c r="P98" s="172"/>
      <c r="Q98" s="264"/>
      <c r="R98" s="264"/>
      <c r="S98" s="102"/>
      <c r="T98" s="273"/>
      <c r="U98" s="273"/>
      <c r="V98" s="273"/>
      <c r="W98" s="102"/>
      <c r="X98" s="257"/>
      <c r="Y98" s="257"/>
      <c r="Z98" s="273"/>
      <c r="AA98" s="257"/>
      <c r="AB98" s="273"/>
      <c r="AC98" s="273"/>
      <c r="AD98" s="273"/>
      <c r="AE98" s="278"/>
      <c r="AF98" s="278"/>
      <c r="AG98" s="103"/>
      <c r="AH98" s="278"/>
      <c r="AI98" s="278"/>
      <c r="AJ98" s="278"/>
      <c r="AK98" s="278"/>
      <c r="AL98" s="278"/>
      <c r="AM98" s="278"/>
      <c r="AN98" s="278"/>
      <c r="AO98" s="278"/>
      <c r="AP98" s="278"/>
      <c r="AQ98" s="278"/>
      <c r="AR98" s="262"/>
      <c r="AS98" s="262"/>
      <c r="AT98" s="173"/>
      <c r="AU98" s="102"/>
      <c r="AV98" s="576" t="str">
        <f t="shared" si="8"/>
        <v xml:space="preserve"> </v>
      </c>
      <c r="AW98" s="576" t="str">
        <f t="shared" si="9"/>
        <v xml:space="preserve"> </v>
      </c>
      <c r="AX98" s="576" t="str">
        <f t="shared" si="10"/>
        <v xml:space="preserve"> </v>
      </c>
      <c r="AY98" s="576" t="str">
        <f t="shared" si="11"/>
        <v xml:space="preserve"> </v>
      </c>
      <c r="AZ98" s="102"/>
      <c r="BA98" s="165"/>
    </row>
    <row r="99" spans="1:53" s="101" customFormat="1" x14ac:dyDescent="0.2">
      <c r="A99" s="331"/>
      <c r="B99" s="376">
        <f>'Données démographiques'!B100</f>
        <v>0</v>
      </c>
      <c r="C99" s="376">
        <f>'Données démographiques'!C100</f>
        <v>0</v>
      </c>
      <c r="D99" s="377">
        <f>'Données démographiques'!D100</f>
        <v>0</v>
      </c>
      <c r="E99" s="102"/>
      <c r="F99" s="88"/>
      <c r="G99" s="86"/>
      <c r="H99" s="258"/>
      <c r="I99" s="259"/>
      <c r="J99" s="259"/>
      <c r="K99" s="259"/>
      <c r="L99" s="258"/>
      <c r="M99" s="279"/>
      <c r="N99" s="279"/>
      <c r="O99" s="279"/>
      <c r="P99" s="146"/>
      <c r="Q99" s="147"/>
      <c r="R99" s="147"/>
      <c r="S99" s="102"/>
      <c r="T99" s="88"/>
      <c r="U99" s="258"/>
      <c r="V99" s="148"/>
      <c r="W99" s="102"/>
      <c r="X99" s="149"/>
      <c r="Y99" s="259"/>
      <c r="Z99" s="258"/>
      <c r="AA99" s="259"/>
      <c r="AB99" s="258"/>
      <c r="AC99" s="258"/>
      <c r="AD99" s="258"/>
      <c r="AE99" s="260"/>
      <c r="AF99" s="260"/>
      <c r="AG99" s="103"/>
      <c r="AH99" s="260"/>
      <c r="AI99" s="260"/>
      <c r="AJ99" s="260"/>
      <c r="AK99" s="260"/>
      <c r="AL99" s="260"/>
      <c r="AM99" s="260"/>
      <c r="AN99" s="260"/>
      <c r="AO99" s="260"/>
      <c r="AP99" s="260"/>
      <c r="AQ99" s="260"/>
      <c r="AR99" s="263"/>
      <c r="AS99" s="263"/>
      <c r="AT99" s="261"/>
      <c r="AU99" s="102"/>
      <c r="AV99" s="577" t="str">
        <f t="shared" si="8"/>
        <v xml:space="preserve"> </v>
      </c>
      <c r="AW99" s="577" t="str">
        <f t="shared" si="9"/>
        <v xml:space="preserve"> </v>
      </c>
      <c r="AX99" s="577" t="str">
        <f t="shared" si="10"/>
        <v xml:space="preserve"> </v>
      </c>
      <c r="AY99" s="577" t="str">
        <f t="shared" si="11"/>
        <v xml:space="preserve"> </v>
      </c>
      <c r="AZ99" s="102"/>
      <c r="BA99" s="330"/>
    </row>
    <row r="100" spans="1:53" s="101" customFormat="1" x14ac:dyDescent="0.2">
      <c r="A100" s="331"/>
      <c r="B100" s="169">
        <f>'Données démographiques'!B101</f>
        <v>0</v>
      </c>
      <c r="C100" s="169">
        <f>'Données démographiques'!C101</f>
        <v>0</v>
      </c>
      <c r="D100" s="170">
        <f>'Données démographiques'!D101</f>
        <v>0</v>
      </c>
      <c r="E100" s="102"/>
      <c r="F100" s="273"/>
      <c r="G100" s="171"/>
      <c r="H100" s="273"/>
      <c r="I100" s="257"/>
      <c r="J100" s="257"/>
      <c r="K100" s="257"/>
      <c r="L100" s="273"/>
      <c r="M100" s="277"/>
      <c r="N100" s="277"/>
      <c r="O100" s="277"/>
      <c r="P100" s="172"/>
      <c r="Q100" s="264"/>
      <c r="R100" s="264"/>
      <c r="S100" s="102"/>
      <c r="T100" s="273"/>
      <c r="U100" s="273"/>
      <c r="V100" s="273"/>
      <c r="W100" s="102"/>
      <c r="X100" s="257"/>
      <c r="Y100" s="257"/>
      <c r="Z100" s="273"/>
      <c r="AA100" s="257"/>
      <c r="AB100" s="273"/>
      <c r="AC100" s="273"/>
      <c r="AD100" s="273"/>
      <c r="AE100" s="278"/>
      <c r="AF100" s="278"/>
      <c r="AG100" s="103"/>
      <c r="AH100" s="278"/>
      <c r="AI100" s="278"/>
      <c r="AJ100" s="278"/>
      <c r="AK100" s="278"/>
      <c r="AL100" s="278"/>
      <c r="AM100" s="278"/>
      <c r="AN100" s="278"/>
      <c r="AO100" s="278"/>
      <c r="AP100" s="278"/>
      <c r="AQ100" s="278"/>
      <c r="AR100" s="262"/>
      <c r="AS100" s="262"/>
      <c r="AT100" s="173"/>
      <c r="AU100" s="102"/>
      <c r="AV100" s="576" t="str">
        <f t="shared" si="8"/>
        <v xml:space="preserve"> </v>
      </c>
      <c r="AW100" s="576" t="str">
        <f t="shared" si="9"/>
        <v xml:space="preserve"> </v>
      </c>
      <c r="AX100" s="576" t="str">
        <f t="shared" si="10"/>
        <v xml:space="preserve"> </v>
      </c>
      <c r="AY100" s="576" t="str">
        <f t="shared" si="11"/>
        <v xml:space="preserve"> </v>
      </c>
      <c r="AZ100" s="102"/>
      <c r="BA100" s="165"/>
    </row>
    <row r="101" spans="1:53" s="101" customFormat="1" x14ac:dyDescent="0.2">
      <c r="A101" s="331"/>
      <c r="B101" s="376">
        <f>'Données démographiques'!B102</f>
        <v>0</v>
      </c>
      <c r="C101" s="376">
        <f>'Données démographiques'!C102</f>
        <v>0</v>
      </c>
      <c r="D101" s="377">
        <f>'Données démographiques'!D102</f>
        <v>0</v>
      </c>
      <c r="E101" s="102"/>
      <c r="F101" s="88"/>
      <c r="G101" s="86"/>
      <c r="H101" s="258"/>
      <c r="I101" s="259"/>
      <c r="J101" s="259"/>
      <c r="K101" s="259"/>
      <c r="L101" s="258"/>
      <c r="M101" s="279"/>
      <c r="N101" s="279"/>
      <c r="O101" s="279"/>
      <c r="P101" s="146"/>
      <c r="Q101" s="147"/>
      <c r="R101" s="147"/>
      <c r="S101" s="102"/>
      <c r="T101" s="88"/>
      <c r="U101" s="258"/>
      <c r="V101" s="148"/>
      <c r="W101" s="102"/>
      <c r="X101" s="149"/>
      <c r="Y101" s="259"/>
      <c r="Z101" s="258"/>
      <c r="AA101" s="259"/>
      <c r="AB101" s="258"/>
      <c r="AC101" s="258"/>
      <c r="AD101" s="258"/>
      <c r="AE101" s="260"/>
      <c r="AF101" s="260"/>
      <c r="AG101" s="103"/>
      <c r="AH101" s="260"/>
      <c r="AI101" s="260"/>
      <c r="AJ101" s="260"/>
      <c r="AK101" s="260"/>
      <c r="AL101" s="260"/>
      <c r="AM101" s="260"/>
      <c r="AN101" s="260"/>
      <c r="AO101" s="260"/>
      <c r="AP101" s="260"/>
      <c r="AQ101" s="260"/>
      <c r="AR101" s="263"/>
      <c r="AS101" s="263"/>
      <c r="AT101" s="261"/>
      <c r="AU101" s="102"/>
      <c r="AV101" s="577" t="str">
        <f t="shared" si="8"/>
        <v xml:space="preserve"> </v>
      </c>
      <c r="AW101" s="577" t="str">
        <f t="shared" si="9"/>
        <v xml:space="preserve"> </v>
      </c>
      <c r="AX101" s="577" t="str">
        <f t="shared" si="10"/>
        <v xml:space="preserve"> </v>
      </c>
      <c r="AY101" s="577" t="str">
        <f t="shared" si="11"/>
        <v xml:space="preserve"> </v>
      </c>
      <c r="AZ101" s="102"/>
      <c r="BA101" s="330"/>
    </row>
    <row r="102" spans="1:53" s="101" customFormat="1" x14ac:dyDescent="0.2">
      <c r="A102" s="331"/>
      <c r="B102" s="169">
        <f>'Données démographiques'!B103</f>
        <v>0</v>
      </c>
      <c r="C102" s="169">
        <f>'Données démographiques'!C103</f>
        <v>0</v>
      </c>
      <c r="D102" s="170">
        <f>'Données démographiques'!D103</f>
        <v>0</v>
      </c>
      <c r="E102" s="102"/>
      <c r="F102" s="273"/>
      <c r="G102" s="171"/>
      <c r="H102" s="273"/>
      <c r="I102" s="257"/>
      <c r="J102" s="257"/>
      <c r="K102" s="257"/>
      <c r="L102" s="273"/>
      <c r="M102" s="277"/>
      <c r="N102" s="277"/>
      <c r="O102" s="277"/>
      <c r="P102" s="172"/>
      <c r="Q102" s="264"/>
      <c r="R102" s="264"/>
      <c r="S102" s="102"/>
      <c r="T102" s="273"/>
      <c r="U102" s="273"/>
      <c r="V102" s="273"/>
      <c r="W102" s="102"/>
      <c r="X102" s="257"/>
      <c r="Y102" s="257"/>
      <c r="Z102" s="273"/>
      <c r="AA102" s="257"/>
      <c r="AB102" s="273"/>
      <c r="AC102" s="273"/>
      <c r="AD102" s="273"/>
      <c r="AE102" s="278"/>
      <c r="AF102" s="278"/>
      <c r="AG102" s="103"/>
      <c r="AH102" s="278"/>
      <c r="AI102" s="278"/>
      <c r="AJ102" s="278"/>
      <c r="AK102" s="278"/>
      <c r="AL102" s="278"/>
      <c r="AM102" s="278"/>
      <c r="AN102" s="278"/>
      <c r="AO102" s="278"/>
      <c r="AP102" s="278"/>
      <c r="AQ102" s="278"/>
      <c r="AR102" s="262"/>
      <c r="AS102" s="262"/>
      <c r="AT102" s="173"/>
      <c r="AU102" s="102"/>
      <c r="AV102" s="576" t="str">
        <f t="shared" si="8"/>
        <v xml:space="preserve"> </v>
      </c>
      <c r="AW102" s="576" t="str">
        <f t="shared" si="9"/>
        <v xml:space="preserve"> </v>
      </c>
      <c r="AX102" s="576" t="str">
        <f t="shared" si="10"/>
        <v xml:space="preserve"> </v>
      </c>
      <c r="AY102" s="576" t="str">
        <f t="shared" si="11"/>
        <v xml:space="preserve"> </v>
      </c>
      <c r="AZ102" s="102"/>
      <c r="BA102" s="165"/>
    </row>
    <row r="103" spans="1:53" s="101" customFormat="1" x14ac:dyDescent="0.2">
      <c r="A103" s="331"/>
      <c r="B103" s="376">
        <f>'Données démographiques'!B104</f>
        <v>0</v>
      </c>
      <c r="C103" s="376">
        <f>'Données démographiques'!C104</f>
        <v>0</v>
      </c>
      <c r="D103" s="377">
        <f>'Données démographiques'!D104</f>
        <v>0</v>
      </c>
      <c r="E103" s="102"/>
      <c r="F103" s="88"/>
      <c r="G103" s="86"/>
      <c r="H103" s="258"/>
      <c r="I103" s="259"/>
      <c r="J103" s="259"/>
      <c r="K103" s="259"/>
      <c r="L103" s="258"/>
      <c r="M103" s="279"/>
      <c r="N103" s="279"/>
      <c r="O103" s="279"/>
      <c r="P103" s="146"/>
      <c r="Q103" s="147"/>
      <c r="R103" s="147"/>
      <c r="S103" s="102"/>
      <c r="T103" s="88"/>
      <c r="U103" s="258"/>
      <c r="V103" s="148"/>
      <c r="W103" s="102"/>
      <c r="X103" s="149"/>
      <c r="Y103" s="259"/>
      <c r="Z103" s="258"/>
      <c r="AA103" s="259"/>
      <c r="AB103" s="258"/>
      <c r="AC103" s="258"/>
      <c r="AD103" s="258"/>
      <c r="AE103" s="260"/>
      <c r="AF103" s="260"/>
      <c r="AG103" s="103"/>
      <c r="AH103" s="260"/>
      <c r="AI103" s="260"/>
      <c r="AJ103" s="260"/>
      <c r="AK103" s="260"/>
      <c r="AL103" s="260"/>
      <c r="AM103" s="260"/>
      <c r="AN103" s="260"/>
      <c r="AO103" s="260"/>
      <c r="AP103" s="260"/>
      <c r="AQ103" s="260"/>
      <c r="AR103" s="263"/>
      <c r="AS103" s="263"/>
      <c r="AT103" s="261"/>
      <c r="AU103" s="102"/>
      <c r="AV103" s="577" t="str">
        <f t="shared" si="8"/>
        <v xml:space="preserve"> </v>
      </c>
      <c r="AW103" s="577" t="str">
        <f t="shared" si="9"/>
        <v xml:space="preserve"> </v>
      </c>
      <c r="AX103" s="577" t="str">
        <f t="shared" si="10"/>
        <v xml:space="preserve"> </v>
      </c>
      <c r="AY103" s="577" t="str">
        <f t="shared" si="11"/>
        <v xml:space="preserve"> </v>
      </c>
      <c r="AZ103" s="102"/>
      <c r="BA103" s="330"/>
    </row>
    <row r="104" spans="1:53" s="101" customFormat="1" x14ac:dyDescent="0.2">
      <c r="A104" s="331"/>
      <c r="B104" s="169">
        <f>'Données démographiques'!B105</f>
        <v>0</v>
      </c>
      <c r="C104" s="169">
        <f>'Données démographiques'!C105</f>
        <v>0</v>
      </c>
      <c r="D104" s="170">
        <f>'Données démographiques'!D105</f>
        <v>0</v>
      </c>
      <c r="E104" s="102"/>
      <c r="F104" s="273"/>
      <c r="G104" s="171"/>
      <c r="H104" s="273"/>
      <c r="I104" s="257"/>
      <c r="J104" s="257"/>
      <c r="K104" s="257"/>
      <c r="L104" s="273"/>
      <c r="M104" s="277"/>
      <c r="N104" s="277"/>
      <c r="O104" s="277"/>
      <c r="P104" s="172"/>
      <c r="Q104" s="264"/>
      <c r="R104" s="264"/>
      <c r="S104" s="102"/>
      <c r="T104" s="273"/>
      <c r="U104" s="273"/>
      <c r="V104" s="273"/>
      <c r="W104" s="102"/>
      <c r="X104" s="257"/>
      <c r="Y104" s="257"/>
      <c r="Z104" s="273"/>
      <c r="AA104" s="257"/>
      <c r="AB104" s="273"/>
      <c r="AC104" s="273"/>
      <c r="AD104" s="273"/>
      <c r="AE104" s="278"/>
      <c r="AF104" s="278"/>
      <c r="AG104" s="103"/>
      <c r="AH104" s="278"/>
      <c r="AI104" s="278"/>
      <c r="AJ104" s="278"/>
      <c r="AK104" s="278"/>
      <c r="AL104" s="278"/>
      <c r="AM104" s="278"/>
      <c r="AN104" s="278"/>
      <c r="AO104" s="278"/>
      <c r="AP104" s="278"/>
      <c r="AQ104" s="278"/>
      <c r="AR104" s="262"/>
      <c r="AS104" s="262"/>
      <c r="AT104" s="173"/>
      <c r="AU104" s="102"/>
      <c r="AV104" s="576" t="str">
        <f t="shared" si="8"/>
        <v xml:space="preserve"> </v>
      </c>
      <c r="AW104" s="576" t="str">
        <f t="shared" si="9"/>
        <v xml:space="preserve"> </v>
      </c>
      <c r="AX104" s="576" t="str">
        <f t="shared" si="10"/>
        <v xml:space="preserve"> </v>
      </c>
      <c r="AY104" s="576" t="str">
        <f t="shared" si="11"/>
        <v xml:space="preserve"> </v>
      </c>
      <c r="AZ104" s="102"/>
      <c r="BA104" s="165"/>
    </row>
    <row r="105" spans="1:53" s="101" customFormat="1" x14ac:dyDescent="0.2">
      <c r="A105" s="331"/>
      <c r="B105" s="376">
        <f>'Données démographiques'!B106</f>
        <v>0</v>
      </c>
      <c r="C105" s="376">
        <f>'Données démographiques'!C106</f>
        <v>0</v>
      </c>
      <c r="D105" s="377">
        <f>'Données démographiques'!D106</f>
        <v>0</v>
      </c>
      <c r="E105" s="102"/>
      <c r="F105" s="88"/>
      <c r="G105" s="86"/>
      <c r="H105" s="258"/>
      <c r="I105" s="259"/>
      <c r="J105" s="259"/>
      <c r="K105" s="259"/>
      <c r="L105" s="258"/>
      <c r="M105" s="279"/>
      <c r="N105" s="279"/>
      <c r="O105" s="279"/>
      <c r="P105" s="146"/>
      <c r="Q105" s="147"/>
      <c r="R105" s="147"/>
      <c r="S105" s="102"/>
      <c r="T105" s="88"/>
      <c r="U105" s="258"/>
      <c r="V105" s="148"/>
      <c r="W105" s="102"/>
      <c r="X105" s="149"/>
      <c r="Y105" s="259"/>
      <c r="Z105" s="258"/>
      <c r="AA105" s="259"/>
      <c r="AB105" s="258"/>
      <c r="AC105" s="258"/>
      <c r="AD105" s="258"/>
      <c r="AE105" s="260"/>
      <c r="AF105" s="260"/>
      <c r="AG105" s="103"/>
      <c r="AH105" s="260"/>
      <c r="AI105" s="260"/>
      <c r="AJ105" s="260"/>
      <c r="AK105" s="260"/>
      <c r="AL105" s="260"/>
      <c r="AM105" s="260"/>
      <c r="AN105" s="260"/>
      <c r="AO105" s="260"/>
      <c r="AP105" s="260"/>
      <c r="AQ105" s="260"/>
      <c r="AR105" s="263"/>
      <c r="AS105" s="263"/>
      <c r="AT105" s="261"/>
      <c r="AU105" s="102"/>
      <c r="AV105" s="577" t="str">
        <f t="shared" si="8"/>
        <v xml:space="preserve"> </v>
      </c>
      <c r="AW105" s="577" t="str">
        <f t="shared" si="9"/>
        <v xml:space="preserve"> </v>
      </c>
      <c r="AX105" s="577" t="str">
        <f t="shared" si="10"/>
        <v xml:space="preserve"> </v>
      </c>
      <c r="AY105" s="577" t="str">
        <f t="shared" si="11"/>
        <v xml:space="preserve"> </v>
      </c>
      <c r="AZ105" s="102"/>
      <c r="BA105" s="330"/>
    </row>
    <row r="106" spans="1:53" s="101" customFormat="1" x14ac:dyDescent="0.2">
      <c r="A106" s="331"/>
      <c r="B106" s="169">
        <f>'Données démographiques'!B107</f>
        <v>0</v>
      </c>
      <c r="C106" s="169">
        <f>'Données démographiques'!C107</f>
        <v>0</v>
      </c>
      <c r="D106" s="170">
        <f>'Données démographiques'!D107</f>
        <v>0</v>
      </c>
      <c r="E106" s="102"/>
      <c r="F106" s="273"/>
      <c r="G106" s="171"/>
      <c r="H106" s="273"/>
      <c r="I106" s="257"/>
      <c r="J106" s="257"/>
      <c r="K106" s="257"/>
      <c r="L106" s="273"/>
      <c r="M106" s="277"/>
      <c r="N106" s="277"/>
      <c r="O106" s="277"/>
      <c r="P106" s="172"/>
      <c r="Q106" s="264"/>
      <c r="R106" s="264"/>
      <c r="S106" s="102"/>
      <c r="T106" s="273"/>
      <c r="U106" s="273"/>
      <c r="V106" s="273"/>
      <c r="W106" s="102"/>
      <c r="X106" s="257"/>
      <c r="Y106" s="257"/>
      <c r="Z106" s="273"/>
      <c r="AA106" s="257"/>
      <c r="AB106" s="273"/>
      <c r="AC106" s="273"/>
      <c r="AD106" s="273"/>
      <c r="AE106" s="278"/>
      <c r="AF106" s="278"/>
      <c r="AG106" s="103"/>
      <c r="AH106" s="278"/>
      <c r="AI106" s="278"/>
      <c r="AJ106" s="278"/>
      <c r="AK106" s="278"/>
      <c r="AL106" s="278"/>
      <c r="AM106" s="278"/>
      <c r="AN106" s="278"/>
      <c r="AO106" s="278"/>
      <c r="AP106" s="278"/>
      <c r="AQ106" s="278"/>
      <c r="AR106" s="262"/>
      <c r="AS106" s="262"/>
      <c r="AT106" s="173"/>
      <c r="AU106" s="102"/>
      <c r="AV106" s="576" t="str">
        <f t="shared" si="8"/>
        <v xml:space="preserve"> </v>
      </c>
      <c r="AW106" s="576" t="str">
        <f t="shared" si="9"/>
        <v xml:space="preserve"> </v>
      </c>
      <c r="AX106" s="576" t="str">
        <f t="shared" si="10"/>
        <v xml:space="preserve"> </v>
      </c>
      <c r="AY106" s="576" t="str">
        <f t="shared" si="11"/>
        <v xml:space="preserve"> </v>
      </c>
      <c r="AZ106" s="102"/>
      <c r="BA106" s="165"/>
    </row>
    <row r="107" spans="1:53" s="101" customFormat="1" x14ac:dyDescent="0.2">
      <c r="A107" s="331"/>
      <c r="B107" s="376">
        <f>'Données démographiques'!B108</f>
        <v>0</v>
      </c>
      <c r="C107" s="376">
        <f>'Données démographiques'!C108</f>
        <v>0</v>
      </c>
      <c r="D107" s="377">
        <f>'Données démographiques'!D108</f>
        <v>0</v>
      </c>
      <c r="E107" s="102"/>
      <c r="F107" s="88"/>
      <c r="G107" s="86"/>
      <c r="H107" s="258"/>
      <c r="I107" s="259"/>
      <c r="J107" s="259"/>
      <c r="K107" s="259"/>
      <c r="L107" s="258"/>
      <c r="M107" s="279"/>
      <c r="N107" s="279"/>
      <c r="O107" s="279"/>
      <c r="P107" s="146"/>
      <c r="Q107" s="147"/>
      <c r="R107" s="147"/>
      <c r="S107" s="102"/>
      <c r="T107" s="88"/>
      <c r="U107" s="258"/>
      <c r="V107" s="148"/>
      <c r="W107" s="102"/>
      <c r="X107" s="149"/>
      <c r="Y107" s="259"/>
      <c r="Z107" s="258"/>
      <c r="AA107" s="259"/>
      <c r="AB107" s="258"/>
      <c r="AC107" s="258"/>
      <c r="AD107" s="258"/>
      <c r="AE107" s="260"/>
      <c r="AF107" s="260"/>
      <c r="AG107" s="103"/>
      <c r="AH107" s="260"/>
      <c r="AI107" s="260"/>
      <c r="AJ107" s="260"/>
      <c r="AK107" s="260"/>
      <c r="AL107" s="260"/>
      <c r="AM107" s="260"/>
      <c r="AN107" s="260"/>
      <c r="AO107" s="260"/>
      <c r="AP107" s="260"/>
      <c r="AQ107" s="260"/>
      <c r="AR107" s="263"/>
      <c r="AS107" s="263"/>
      <c r="AT107" s="261"/>
      <c r="AU107" s="102"/>
      <c r="AV107" s="577" t="str">
        <f t="shared" si="8"/>
        <v xml:space="preserve"> </v>
      </c>
      <c r="AW107" s="577" t="str">
        <f t="shared" si="9"/>
        <v xml:space="preserve"> </v>
      </c>
      <c r="AX107" s="577" t="str">
        <f t="shared" si="10"/>
        <v xml:space="preserve"> </v>
      </c>
      <c r="AY107" s="577" t="str">
        <f t="shared" si="11"/>
        <v xml:space="preserve"> </v>
      </c>
      <c r="AZ107" s="102"/>
      <c r="BA107" s="330"/>
    </row>
    <row r="108" spans="1:53" s="101" customFormat="1" x14ac:dyDescent="0.2">
      <c r="A108" s="331"/>
      <c r="B108" s="169">
        <f>'Données démographiques'!B109</f>
        <v>0</v>
      </c>
      <c r="C108" s="169">
        <f>'Données démographiques'!C109</f>
        <v>0</v>
      </c>
      <c r="D108" s="170">
        <f>'Données démographiques'!D109</f>
        <v>0</v>
      </c>
      <c r="E108" s="102"/>
      <c r="F108" s="273"/>
      <c r="G108" s="171"/>
      <c r="H108" s="273"/>
      <c r="I108" s="257"/>
      <c r="J108" s="257"/>
      <c r="K108" s="257"/>
      <c r="L108" s="273"/>
      <c r="M108" s="277"/>
      <c r="N108" s="277"/>
      <c r="O108" s="277"/>
      <c r="P108" s="172"/>
      <c r="Q108" s="264"/>
      <c r="R108" s="264"/>
      <c r="S108" s="102"/>
      <c r="T108" s="273"/>
      <c r="U108" s="273"/>
      <c r="V108" s="273"/>
      <c r="W108" s="102"/>
      <c r="X108" s="257"/>
      <c r="Y108" s="257"/>
      <c r="Z108" s="273"/>
      <c r="AA108" s="257"/>
      <c r="AB108" s="273"/>
      <c r="AC108" s="273"/>
      <c r="AD108" s="273"/>
      <c r="AE108" s="278"/>
      <c r="AF108" s="278"/>
      <c r="AG108" s="103"/>
      <c r="AH108" s="278"/>
      <c r="AI108" s="278"/>
      <c r="AJ108" s="278"/>
      <c r="AK108" s="278"/>
      <c r="AL108" s="278"/>
      <c r="AM108" s="278"/>
      <c r="AN108" s="278"/>
      <c r="AO108" s="278"/>
      <c r="AP108" s="278"/>
      <c r="AQ108" s="278"/>
      <c r="AR108" s="262"/>
      <c r="AS108" s="262"/>
      <c r="AT108" s="173"/>
      <c r="AU108" s="102"/>
      <c r="AV108" s="576" t="str">
        <f t="shared" si="8"/>
        <v xml:space="preserve"> </v>
      </c>
      <c r="AW108" s="576" t="str">
        <f t="shared" si="9"/>
        <v xml:space="preserve"> </v>
      </c>
      <c r="AX108" s="576" t="str">
        <f t="shared" si="10"/>
        <v xml:space="preserve"> </v>
      </c>
      <c r="AY108" s="576" t="str">
        <f t="shared" si="11"/>
        <v xml:space="preserve"> </v>
      </c>
      <c r="AZ108" s="102"/>
      <c r="BA108" s="165"/>
    </row>
    <row r="109" spans="1:53" s="101" customFormat="1" x14ac:dyDescent="0.2">
      <c r="A109" s="331"/>
      <c r="B109" s="376">
        <f>'Données démographiques'!B110</f>
        <v>0</v>
      </c>
      <c r="C109" s="376">
        <f>'Données démographiques'!C110</f>
        <v>0</v>
      </c>
      <c r="D109" s="377">
        <f>'Données démographiques'!D110</f>
        <v>0</v>
      </c>
      <c r="E109" s="102"/>
      <c r="F109" s="88"/>
      <c r="G109" s="86"/>
      <c r="H109" s="258"/>
      <c r="I109" s="259"/>
      <c r="J109" s="259"/>
      <c r="K109" s="259"/>
      <c r="L109" s="258"/>
      <c r="M109" s="279"/>
      <c r="N109" s="279"/>
      <c r="O109" s="279"/>
      <c r="P109" s="146"/>
      <c r="Q109" s="147"/>
      <c r="R109" s="147"/>
      <c r="S109" s="102"/>
      <c r="T109" s="88"/>
      <c r="U109" s="258"/>
      <c r="V109" s="148"/>
      <c r="W109" s="102"/>
      <c r="X109" s="149"/>
      <c r="Y109" s="259"/>
      <c r="Z109" s="258"/>
      <c r="AA109" s="259"/>
      <c r="AB109" s="258"/>
      <c r="AC109" s="258"/>
      <c r="AD109" s="258"/>
      <c r="AE109" s="260"/>
      <c r="AF109" s="260"/>
      <c r="AG109" s="103"/>
      <c r="AH109" s="260"/>
      <c r="AI109" s="260"/>
      <c r="AJ109" s="260"/>
      <c r="AK109" s="260"/>
      <c r="AL109" s="260"/>
      <c r="AM109" s="260"/>
      <c r="AN109" s="260"/>
      <c r="AO109" s="260"/>
      <c r="AP109" s="260"/>
      <c r="AQ109" s="260"/>
      <c r="AR109" s="263"/>
      <c r="AS109" s="263"/>
      <c r="AT109" s="261"/>
      <c r="AU109" s="102"/>
      <c r="AV109" s="577" t="str">
        <f t="shared" si="8"/>
        <v xml:space="preserve"> </v>
      </c>
      <c r="AW109" s="577" t="str">
        <f t="shared" si="9"/>
        <v xml:space="preserve"> </v>
      </c>
      <c r="AX109" s="577" t="str">
        <f t="shared" si="10"/>
        <v xml:space="preserve"> </v>
      </c>
      <c r="AY109" s="577" t="str">
        <f t="shared" si="11"/>
        <v xml:space="preserve"> </v>
      </c>
      <c r="AZ109" s="102"/>
      <c r="BA109" s="330"/>
    </row>
    <row r="110" spans="1:53" s="101" customFormat="1" x14ac:dyDescent="0.2">
      <c r="A110" s="331"/>
      <c r="B110" s="169">
        <f>'Données démographiques'!B111</f>
        <v>0</v>
      </c>
      <c r="C110" s="169">
        <f>'Données démographiques'!C111</f>
        <v>0</v>
      </c>
      <c r="D110" s="170">
        <f>'Données démographiques'!D111</f>
        <v>0</v>
      </c>
      <c r="E110" s="102"/>
      <c r="F110" s="273"/>
      <c r="G110" s="171"/>
      <c r="H110" s="273"/>
      <c r="I110" s="257"/>
      <c r="J110" s="257"/>
      <c r="K110" s="257"/>
      <c r="L110" s="273"/>
      <c r="M110" s="277"/>
      <c r="N110" s="277"/>
      <c r="O110" s="277"/>
      <c r="P110" s="172"/>
      <c r="Q110" s="264"/>
      <c r="R110" s="264"/>
      <c r="S110" s="102"/>
      <c r="T110" s="273"/>
      <c r="U110" s="273"/>
      <c r="V110" s="273"/>
      <c r="W110" s="102"/>
      <c r="X110" s="257"/>
      <c r="Y110" s="257"/>
      <c r="Z110" s="273"/>
      <c r="AA110" s="257"/>
      <c r="AB110" s="273"/>
      <c r="AC110" s="273"/>
      <c r="AD110" s="273"/>
      <c r="AE110" s="278"/>
      <c r="AF110" s="278"/>
      <c r="AG110" s="103"/>
      <c r="AH110" s="278"/>
      <c r="AI110" s="278"/>
      <c r="AJ110" s="278"/>
      <c r="AK110" s="278"/>
      <c r="AL110" s="278"/>
      <c r="AM110" s="278"/>
      <c r="AN110" s="278"/>
      <c r="AO110" s="278"/>
      <c r="AP110" s="278"/>
      <c r="AQ110" s="278"/>
      <c r="AR110" s="262"/>
      <c r="AS110" s="262"/>
      <c r="AT110" s="173"/>
      <c r="AU110" s="102"/>
      <c r="AV110" s="576" t="str">
        <f t="shared" si="8"/>
        <v xml:space="preserve"> </v>
      </c>
      <c r="AW110" s="576" t="str">
        <f t="shared" si="9"/>
        <v xml:space="preserve"> </v>
      </c>
      <c r="AX110" s="576" t="str">
        <f t="shared" si="10"/>
        <v xml:space="preserve"> </v>
      </c>
      <c r="AY110" s="576" t="str">
        <f t="shared" si="11"/>
        <v xml:space="preserve"> </v>
      </c>
      <c r="AZ110" s="102"/>
      <c r="BA110" s="165"/>
    </row>
    <row r="111" spans="1:53" s="101" customFormat="1" x14ac:dyDescent="0.2">
      <c r="A111" s="331"/>
      <c r="B111" s="376">
        <f>'Données démographiques'!B112</f>
        <v>0</v>
      </c>
      <c r="C111" s="376">
        <f>'Données démographiques'!C112</f>
        <v>0</v>
      </c>
      <c r="D111" s="377">
        <f>'Données démographiques'!D112</f>
        <v>0</v>
      </c>
      <c r="E111" s="102"/>
      <c r="F111" s="88"/>
      <c r="G111" s="86"/>
      <c r="H111" s="258"/>
      <c r="I111" s="259"/>
      <c r="J111" s="259"/>
      <c r="K111" s="259"/>
      <c r="L111" s="258"/>
      <c r="M111" s="279"/>
      <c r="N111" s="279"/>
      <c r="O111" s="279"/>
      <c r="P111" s="146"/>
      <c r="Q111" s="147"/>
      <c r="R111" s="147"/>
      <c r="S111" s="102"/>
      <c r="T111" s="88"/>
      <c r="U111" s="258"/>
      <c r="V111" s="148"/>
      <c r="W111" s="102"/>
      <c r="X111" s="149"/>
      <c r="Y111" s="259"/>
      <c r="Z111" s="258"/>
      <c r="AA111" s="259"/>
      <c r="AB111" s="258"/>
      <c r="AC111" s="258"/>
      <c r="AD111" s="258"/>
      <c r="AE111" s="260"/>
      <c r="AF111" s="260"/>
      <c r="AG111" s="103"/>
      <c r="AH111" s="260"/>
      <c r="AI111" s="260"/>
      <c r="AJ111" s="260"/>
      <c r="AK111" s="260"/>
      <c r="AL111" s="260"/>
      <c r="AM111" s="260"/>
      <c r="AN111" s="260"/>
      <c r="AO111" s="260"/>
      <c r="AP111" s="260"/>
      <c r="AQ111" s="260"/>
      <c r="AR111" s="263"/>
      <c r="AS111" s="263"/>
      <c r="AT111" s="261"/>
      <c r="AU111" s="102"/>
      <c r="AV111" s="577" t="str">
        <f t="shared" si="8"/>
        <v xml:space="preserve"> </v>
      </c>
      <c r="AW111" s="577" t="str">
        <f t="shared" si="9"/>
        <v xml:space="preserve"> </v>
      </c>
      <c r="AX111" s="577" t="str">
        <f t="shared" si="10"/>
        <v xml:space="preserve"> </v>
      </c>
      <c r="AY111" s="577" t="str">
        <f t="shared" si="11"/>
        <v xml:space="preserve"> </v>
      </c>
      <c r="AZ111" s="102"/>
      <c r="BA111" s="330"/>
    </row>
    <row r="112" spans="1:53" s="101" customFormat="1" x14ac:dyDescent="0.2">
      <c r="A112" s="331"/>
      <c r="B112" s="169">
        <f>'Données démographiques'!B113</f>
        <v>0</v>
      </c>
      <c r="C112" s="169">
        <f>'Données démographiques'!C113</f>
        <v>0</v>
      </c>
      <c r="D112" s="170">
        <f>'Données démographiques'!D113</f>
        <v>0</v>
      </c>
      <c r="E112" s="102"/>
      <c r="F112" s="273"/>
      <c r="G112" s="171"/>
      <c r="H112" s="273"/>
      <c r="I112" s="257"/>
      <c r="J112" s="257"/>
      <c r="K112" s="257"/>
      <c r="L112" s="273"/>
      <c r="M112" s="277"/>
      <c r="N112" s="277"/>
      <c r="O112" s="277"/>
      <c r="P112" s="172"/>
      <c r="Q112" s="264"/>
      <c r="R112" s="264"/>
      <c r="S112" s="102"/>
      <c r="T112" s="273"/>
      <c r="U112" s="273"/>
      <c r="V112" s="273"/>
      <c r="W112" s="102"/>
      <c r="X112" s="257"/>
      <c r="Y112" s="257"/>
      <c r="Z112" s="273"/>
      <c r="AA112" s="257"/>
      <c r="AB112" s="273"/>
      <c r="AC112" s="273"/>
      <c r="AD112" s="273"/>
      <c r="AE112" s="278"/>
      <c r="AF112" s="278"/>
      <c r="AG112" s="103"/>
      <c r="AH112" s="278"/>
      <c r="AI112" s="278"/>
      <c r="AJ112" s="278"/>
      <c r="AK112" s="278"/>
      <c r="AL112" s="278"/>
      <c r="AM112" s="278"/>
      <c r="AN112" s="278"/>
      <c r="AO112" s="278"/>
      <c r="AP112" s="278"/>
      <c r="AQ112" s="278"/>
      <c r="AR112" s="262"/>
      <c r="AS112" s="262"/>
      <c r="AT112" s="173"/>
      <c r="AU112" s="102"/>
      <c r="AV112" s="576" t="str">
        <f t="shared" si="8"/>
        <v xml:space="preserve"> </v>
      </c>
      <c r="AW112" s="576" t="str">
        <f t="shared" si="9"/>
        <v xml:space="preserve"> </v>
      </c>
      <c r="AX112" s="576" t="str">
        <f t="shared" si="10"/>
        <v xml:space="preserve"> </v>
      </c>
      <c r="AY112" s="576" t="str">
        <f t="shared" si="11"/>
        <v xml:space="preserve"> </v>
      </c>
      <c r="AZ112" s="102"/>
      <c r="BA112" s="165"/>
    </row>
    <row r="113" spans="1:53" s="101" customFormat="1" x14ac:dyDescent="0.2">
      <c r="A113" s="331"/>
      <c r="B113" s="376">
        <f>'Données démographiques'!B114</f>
        <v>0</v>
      </c>
      <c r="C113" s="376">
        <f>'Données démographiques'!C114</f>
        <v>0</v>
      </c>
      <c r="D113" s="377">
        <f>'Données démographiques'!D114</f>
        <v>0</v>
      </c>
      <c r="E113" s="102"/>
      <c r="F113" s="88"/>
      <c r="G113" s="86"/>
      <c r="H113" s="258"/>
      <c r="I113" s="259"/>
      <c r="J113" s="259"/>
      <c r="K113" s="259"/>
      <c r="L113" s="258"/>
      <c r="M113" s="279"/>
      <c r="N113" s="279"/>
      <c r="O113" s="279"/>
      <c r="P113" s="146"/>
      <c r="Q113" s="147"/>
      <c r="R113" s="147"/>
      <c r="S113" s="102"/>
      <c r="T113" s="88"/>
      <c r="U113" s="258"/>
      <c r="V113" s="148"/>
      <c r="W113" s="102"/>
      <c r="X113" s="149"/>
      <c r="Y113" s="259"/>
      <c r="Z113" s="258"/>
      <c r="AA113" s="259"/>
      <c r="AB113" s="258"/>
      <c r="AC113" s="258"/>
      <c r="AD113" s="258"/>
      <c r="AE113" s="260"/>
      <c r="AF113" s="260"/>
      <c r="AG113" s="103"/>
      <c r="AH113" s="260"/>
      <c r="AI113" s="260"/>
      <c r="AJ113" s="260"/>
      <c r="AK113" s="260"/>
      <c r="AL113" s="260"/>
      <c r="AM113" s="260"/>
      <c r="AN113" s="260"/>
      <c r="AO113" s="260"/>
      <c r="AP113" s="260"/>
      <c r="AQ113" s="260"/>
      <c r="AR113" s="263"/>
      <c r="AS113" s="263"/>
      <c r="AT113" s="261"/>
      <c r="AU113" s="102"/>
      <c r="AV113" s="577" t="str">
        <f t="shared" si="8"/>
        <v xml:space="preserve"> </v>
      </c>
      <c r="AW113" s="577" t="str">
        <f t="shared" si="9"/>
        <v xml:space="preserve"> </v>
      </c>
      <c r="AX113" s="577" t="str">
        <f t="shared" si="10"/>
        <v xml:space="preserve"> </v>
      </c>
      <c r="AY113" s="577" t="str">
        <f t="shared" si="11"/>
        <v xml:space="preserve"> </v>
      </c>
      <c r="AZ113" s="102"/>
      <c r="BA113" s="330"/>
    </row>
    <row r="114" spans="1:53" s="101" customFormat="1" x14ac:dyDescent="0.2">
      <c r="A114" s="331"/>
      <c r="B114" s="169">
        <f>'Données démographiques'!B115</f>
        <v>0</v>
      </c>
      <c r="C114" s="169">
        <f>'Données démographiques'!C115</f>
        <v>0</v>
      </c>
      <c r="D114" s="170">
        <f>'Données démographiques'!D115</f>
        <v>0</v>
      </c>
      <c r="E114" s="102"/>
      <c r="F114" s="273"/>
      <c r="G114" s="171"/>
      <c r="H114" s="273"/>
      <c r="I114" s="257"/>
      <c r="J114" s="257"/>
      <c r="K114" s="257"/>
      <c r="L114" s="273"/>
      <c r="M114" s="277"/>
      <c r="N114" s="277"/>
      <c r="O114" s="277"/>
      <c r="P114" s="172"/>
      <c r="Q114" s="264"/>
      <c r="R114" s="264"/>
      <c r="S114" s="102"/>
      <c r="T114" s="273"/>
      <c r="U114" s="273"/>
      <c r="V114" s="273"/>
      <c r="W114" s="102"/>
      <c r="X114" s="257"/>
      <c r="Y114" s="257"/>
      <c r="Z114" s="273"/>
      <c r="AA114" s="257"/>
      <c r="AB114" s="273"/>
      <c r="AC114" s="273"/>
      <c r="AD114" s="273"/>
      <c r="AE114" s="278"/>
      <c r="AF114" s="278"/>
      <c r="AG114" s="103"/>
      <c r="AH114" s="278"/>
      <c r="AI114" s="278"/>
      <c r="AJ114" s="278"/>
      <c r="AK114" s="278"/>
      <c r="AL114" s="278"/>
      <c r="AM114" s="278"/>
      <c r="AN114" s="278"/>
      <c r="AO114" s="278"/>
      <c r="AP114" s="278"/>
      <c r="AQ114" s="278"/>
      <c r="AR114" s="262"/>
      <c r="AS114" s="262"/>
      <c r="AT114" s="173"/>
      <c r="AU114" s="102"/>
      <c r="AV114" s="576" t="str">
        <f t="shared" si="8"/>
        <v xml:space="preserve"> </v>
      </c>
      <c r="AW114" s="576" t="str">
        <f t="shared" si="9"/>
        <v xml:space="preserve"> </v>
      </c>
      <c r="AX114" s="576" t="str">
        <f t="shared" si="10"/>
        <v xml:space="preserve"> </v>
      </c>
      <c r="AY114" s="576" t="str">
        <f t="shared" si="11"/>
        <v xml:space="preserve"> </v>
      </c>
      <c r="AZ114" s="102"/>
      <c r="BA114" s="165"/>
    </row>
    <row r="115" spans="1:53" s="101" customFormat="1" x14ac:dyDescent="0.2">
      <c r="A115" s="331"/>
      <c r="B115" s="376">
        <f>'Données démographiques'!B116</f>
        <v>0</v>
      </c>
      <c r="C115" s="376">
        <f>'Données démographiques'!C116</f>
        <v>0</v>
      </c>
      <c r="D115" s="377">
        <f>'Données démographiques'!D116</f>
        <v>0</v>
      </c>
      <c r="E115" s="102"/>
      <c r="F115" s="88"/>
      <c r="G115" s="86"/>
      <c r="H115" s="258"/>
      <c r="I115" s="259"/>
      <c r="J115" s="259"/>
      <c r="K115" s="259"/>
      <c r="L115" s="258"/>
      <c r="M115" s="279"/>
      <c r="N115" s="279"/>
      <c r="O115" s="279"/>
      <c r="P115" s="146"/>
      <c r="Q115" s="147"/>
      <c r="R115" s="147"/>
      <c r="S115" s="102"/>
      <c r="T115" s="88"/>
      <c r="U115" s="258"/>
      <c r="V115" s="148"/>
      <c r="W115" s="102"/>
      <c r="X115" s="149"/>
      <c r="Y115" s="259"/>
      <c r="Z115" s="258"/>
      <c r="AA115" s="259"/>
      <c r="AB115" s="258"/>
      <c r="AC115" s="258"/>
      <c r="AD115" s="258"/>
      <c r="AE115" s="260"/>
      <c r="AF115" s="260"/>
      <c r="AG115" s="103"/>
      <c r="AH115" s="260"/>
      <c r="AI115" s="260"/>
      <c r="AJ115" s="260"/>
      <c r="AK115" s="260"/>
      <c r="AL115" s="260"/>
      <c r="AM115" s="260"/>
      <c r="AN115" s="260"/>
      <c r="AO115" s="260"/>
      <c r="AP115" s="260"/>
      <c r="AQ115" s="260"/>
      <c r="AR115" s="263"/>
      <c r="AS115" s="263"/>
      <c r="AT115" s="261"/>
      <c r="AU115" s="102"/>
      <c r="AV115" s="577" t="str">
        <f t="shared" si="8"/>
        <v xml:space="preserve"> </v>
      </c>
      <c r="AW115" s="577" t="str">
        <f t="shared" si="9"/>
        <v xml:space="preserve"> </v>
      </c>
      <c r="AX115" s="577" t="str">
        <f t="shared" si="10"/>
        <v xml:space="preserve"> </v>
      </c>
      <c r="AY115" s="577" t="str">
        <f t="shared" si="11"/>
        <v xml:space="preserve"> </v>
      </c>
      <c r="AZ115" s="102"/>
      <c r="BA115" s="330"/>
    </row>
    <row r="116" spans="1:53" s="101" customFormat="1" x14ac:dyDescent="0.2">
      <c r="A116" s="331"/>
      <c r="B116" s="169">
        <f>'Données démographiques'!B117</f>
        <v>0</v>
      </c>
      <c r="C116" s="169">
        <f>'Données démographiques'!C117</f>
        <v>0</v>
      </c>
      <c r="D116" s="170">
        <f>'Données démographiques'!D117</f>
        <v>0</v>
      </c>
      <c r="E116" s="102"/>
      <c r="F116" s="273"/>
      <c r="G116" s="171"/>
      <c r="H116" s="273"/>
      <c r="I116" s="257"/>
      <c r="J116" s="257"/>
      <c r="K116" s="257"/>
      <c r="L116" s="273"/>
      <c r="M116" s="277"/>
      <c r="N116" s="277"/>
      <c r="O116" s="277"/>
      <c r="P116" s="172"/>
      <c r="Q116" s="264"/>
      <c r="R116" s="264"/>
      <c r="S116" s="102"/>
      <c r="T116" s="273"/>
      <c r="U116" s="273"/>
      <c r="V116" s="273"/>
      <c r="W116" s="102"/>
      <c r="X116" s="257"/>
      <c r="Y116" s="257"/>
      <c r="Z116" s="273"/>
      <c r="AA116" s="257"/>
      <c r="AB116" s="273"/>
      <c r="AC116" s="273"/>
      <c r="AD116" s="273"/>
      <c r="AE116" s="278"/>
      <c r="AF116" s="278"/>
      <c r="AG116" s="103"/>
      <c r="AH116" s="278"/>
      <c r="AI116" s="278"/>
      <c r="AJ116" s="278"/>
      <c r="AK116" s="278"/>
      <c r="AL116" s="278"/>
      <c r="AM116" s="278"/>
      <c r="AN116" s="278"/>
      <c r="AO116" s="278"/>
      <c r="AP116" s="278"/>
      <c r="AQ116" s="278"/>
      <c r="AR116" s="262"/>
      <c r="AS116" s="262"/>
      <c r="AT116" s="173"/>
      <c r="AU116" s="102"/>
      <c r="AV116" s="576" t="str">
        <f t="shared" si="8"/>
        <v xml:space="preserve"> </v>
      </c>
      <c r="AW116" s="576" t="str">
        <f t="shared" si="9"/>
        <v xml:space="preserve"> </v>
      </c>
      <c r="AX116" s="576" t="str">
        <f t="shared" si="10"/>
        <v xml:space="preserve"> </v>
      </c>
      <c r="AY116" s="576" t="str">
        <f t="shared" si="11"/>
        <v xml:space="preserve"> </v>
      </c>
      <c r="AZ116" s="102"/>
      <c r="BA116" s="165"/>
    </row>
    <row r="117" spans="1:53" s="101" customFormat="1" x14ac:dyDescent="0.2">
      <c r="A117" s="331"/>
      <c r="B117" s="376">
        <f>'Données démographiques'!B118</f>
        <v>0</v>
      </c>
      <c r="C117" s="376">
        <f>'Données démographiques'!C118</f>
        <v>0</v>
      </c>
      <c r="D117" s="377">
        <f>'Données démographiques'!D118</f>
        <v>0</v>
      </c>
      <c r="E117" s="102"/>
      <c r="F117" s="88"/>
      <c r="G117" s="86"/>
      <c r="H117" s="258"/>
      <c r="I117" s="259"/>
      <c r="J117" s="259"/>
      <c r="K117" s="259"/>
      <c r="L117" s="258"/>
      <c r="M117" s="279"/>
      <c r="N117" s="279"/>
      <c r="O117" s="279"/>
      <c r="P117" s="146"/>
      <c r="Q117" s="147"/>
      <c r="R117" s="147"/>
      <c r="S117" s="102"/>
      <c r="T117" s="88"/>
      <c r="U117" s="258"/>
      <c r="V117" s="148"/>
      <c r="W117" s="102"/>
      <c r="X117" s="149"/>
      <c r="Y117" s="259"/>
      <c r="Z117" s="258"/>
      <c r="AA117" s="259"/>
      <c r="AB117" s="258"/>
      <c r="AC117" s="258"/>
      <c r="AD117" s="258"/>
      <c r="AE117" s="260"/>
      <c r="AF117" s="260"/>
      <c r="AG117" s="103"/>
      <c r="AH117" s="260"/>
      <c r="AI117" s="260"/>
      <c r="AJ117" s="260"/>
      <c r="AK117" s="260"/>
      <c r="AL117" s="260"/>
      <c r="AM117" s="260"/>
      <c r="AN117" s="260"/>
      <c r="AO117" s="260"/>
      <c r="AP117" s="260"/>
      <c r="AQ117" s="260"/>
      <c r="AR117" s="263"/>
      <c r="AS117" s="263"/>
      <c r="AT117" s="261"/>
      <c r="AU117" s="102"/>
      <c r="AV117" s="577" t="str">
        <f t="shared" si="8"/>
        <v xml:space="preserve"> </v>
      </c>
      <c r="AW117" s="577" t="str">
        <f t="shared" si="9"/>
        <v xml:space="preserve"> </v>
      </c>
      <c r="AX117" s="577" t="str">
        <f t="shared" si="10"/>
        <v xml:space="preserve"> </v>
      </c>
      <c r="AY117" s="577" t="str">
        <f t="shared" si="11"/>
        <v xml:space="preserve"> </v>
      </c>
      <c r="AZ117" s="102"/>
      <c r="BA117" s="330"/>
    </row>
    <row r="118" spans="1:53" s="101" customFormat="1" x14ac:dyDescent="0.2">
      <c r="A118" s="331"/>
      <c r="B118" s="169">
        <f>'Données démographiques'!B119</f>
        <v>0</v>
      </c>
      <c r="C118" s="169">
        <f>'Données démographiques'!C119</f>
        <v>0</v>
      </c>
      <c r="D118" s="170">
        <f>'Données démographiques'!D119</f>
        <v>0</v>
      </c>
      <c r="E118" s="102"/>
      <c r="F118" s="273"/>
      <c r="G118" s="171"/>
      <c r="H118" s="273"/>
      <c r="I118" s="257"/>
      <c r="J118" s="257"/>
      <c r="K118" s="257"/>
      <c r="L118" s="273"/>
      <c r="M118" s="277"/>
      <c r="N118" s="277"/>
      <c r="O118" s="277"/>
      <c r="P118" s="172"/>
      <c r="Q118" s="264"/>
      <c r="R118" s="264"/>
      <c r="S118" s="102"/>
      <c r="T118" s="273"/>
      <c r="U118" s="273"/>
      <c r="V118" s="273"/>
      <c r="W118" s="102"/>
      <c r="X118" s="257"/>
      <c r="Y118" s="257"/>
      <c r="Z118" s="273"/>
      <c r="AA118" s="257"/>
      <c r="AB118" s="273"/>
      <c r="AC118" s="273"/>
      <c r="AD118" s="273"/>
      <c r="AE118" s="278"/>
      <c r="AF118" s="278"/>
      <c r="AG118" s="103"/>
      <c r="AH118" s="278"/>
      <c r="AI118" s="278"/>
      <c r="AJ118" s="278"/>
      <c r="AK118" s="278"/>
      <c r="AL118" s="278"/>
      <c r="AM118" s="278"/>
      <c r="AN118" s="278"/>
      <c r="AO118" s="278"/>
      <c r="AP118" s="278"/>
      <c r="AQ118" s="278"/>
      <c r="AR118" s="262"/>
      <c r="AS118" s="262"/>
      <c r="AT118" s="173"/>
      <c r="AU118" s="102"/>
      <c r="AV118" s="576" t="str">
        <f t="shared" si="8"/>
        <v xml:space="preserve"> </v>
      </c>
      <c r="AW118" s="576" t="str">
        <f t="shared" si="9"/>
        <v xml:space="preserve"> </v>
      </c>
      <c r="AX118" s="576" t="str">
        <f t="shared" si="10"/>
        <v xml:space="preserve"> </v>
      </c>
      <c r="AY118" s="576" t="str">
        <f t="shared" si="11"/>
        <v xml:space="preserve"> </v>
      </c>
      <c r="AZ118" s="102"/>
      <c r="BA118" s="165"/>
    </row>
    <row r="119" spans="1:53" s="101" customFormat="1" x14ac:dyDescent="0.2">
      <c r="A119" s="331"/>
      <c r="B119" s="376">
        <f>'Données démographiques'!B120</f>
        <v>0</v>
      </c>
      <c r="C119" s="376">
        <f>'Données démographiques'!C120</f>
        <v>0</v>
      </c>
      <c r="D119" s="377">
        <f>'Données démographiques'!D120</f>
        <v>0</v>
      </c>
      <c r="E119" s="102"/>
      <c r="F119" s="88"/>
      <c r="G119" s="86"/>
      <c r="H119" s="258"/>
      <c r="I119" s="259"/>
      <c r="J119" s="259"/>
      <c r="K119" s="259"/>
      <c r="L119" s="258"/>
      <c r="M119" s="279"/>
      <c r="N119" s="279"/>
      <c r="O119" s="279"/>
      <c r="P119" s="146"/>
      <c r="Q119" s="147"/>
      <c r="R119" s="147"/>
      <c r="S119" s="102"/>
      <c r="T119" s="88"/>
      <c r="U119" s="258"/>
      <c r="V119" s="148"/>
      <c r="W119" s="102"/>
      <c r="X119" s="149"/>
      <c r="Y119" s="259"/>
      <c r="Z119" s="258"/>
      <c r="AA119" s="259"/>
      <c r="AB119" s="258"/>
      <c r="AC119" s="258"/>
      <c r="AD119" s="258"/>
      <c r="AE119" s="260"/>
      <c r="AF119" s="260"/>
      <c r="AG119" s="103"/>
      <c r="AH119" s="260"/>
      <c r="AI119" s="260"/>
      <c r="AJ119" s="260"/>
      <c r="AK119" s="260"/>
      <c r="AL119" s="260"/>
      <c r="AM119" s="260"/>
      <c r="AN119" s="260"/>
      <c r="AO119" s="260"/>
      <c r="AP119" s="260"/>
      <c r="AQ119" s="260"/>
      <c r="AR119" s="263"/>
      <c r="AS119" s="263"/>
      <c r="AT119" s="261"/>
      <c r="AU119" s="102"/>
      <c r="AV119" s="577" t="str">
        <f t="shared" si="8"/>
        <v xml:space="preserve"> </v>
      </c>
      <c r="AW119" s="577" t="str">
        <f t="shared" si="9"/>
        <v xml:space="preserve"> </v>
      </c>
      <c r="AX119" s="577" t="str">
        <f t="shared" si="10"/>
        <v xml:space="preserve"> </v>
      </c>
      <c r="AY119" s="577" t="str">
        <f t="shared" si="11"/>
        <v xml:space="preserve"> </v>
      </c>
      <c r="AZ119" s="102"/>
      <c r="BA119" s="330"/>
    </row>
    <row r="120" spans="1:53" s="101" customFormat="1" x14ac:dyDescent="0.2">
      <c r="A120" s="331"/>
      <c r="B120" s="169">
        <f>'Données démographiques'!B121</f>
        <v>0</v>
      </c>
      <c r="C120" s="169">
        <f>'Données démographiques'!C121</f>
        <v>0</v>
      </c>
      <c r="D120" s="170">
        <f>'Données démographiques'!D121</f>
        <v>0</v>
      </c>
      <c r="E120" s="102"/>
      <c r="F120" s="273"/>
      <c r="G120" s="171"/>
      <c r="H120" s="273"/>
      <c r="I120" s="257"/>
      <c r="J120" s="257"/>
      <c r="K120" s="257"/>
      <c r="L120" s="273"/>
      <c r="M120" s="277"/>
      <c r="N120" s="277"/>
      <c r="O120" s="277"/>
      <c r="P120" s="172"/>
      <c r="Q120" s="264"/>
      <c r="R120" s="264"/>
      <c r="S120" s="102"/>
      <c r="T120" s="273"/>
      <c r="U120" s="273"/>
      <c r="V120" s="273"/>
      <c r="W120" s="102"/>
      <c r="X120" s="257"/>
      <c r="Y120" s="257"/>
      <c r="Z120" s="273"/>
      <c r="AA120" s="257"/>
      <c r="AB120" s="273"/>
      <c r="AC120" s="273"/>
      <c r="AD120" s="273"/>
      <c r="AE120" s="278"/>
      <c r="AF120" s="278"/>
      <c r="AG120" s="103"/>
      <c r="AH120" s="278"/>
      <c r="AI120" s="278"/>
      <c r="AJ120" s="278"/>
      <c r="AK120" s="278"/>
      <c r="AL120" s="278"/>
      <c r="AM120" s="278"/>
      <c r="AN120" s="278"/>
      <c r="AO120" s="278"/>
      <c r="AP120" s="278"/>
      <c r="AQ120" s="278"/>
      <c r="AR120" s="262"/>
      <c r="AS120" s="262"/>
      <c r="AT120" s="173"/>
      <c r="AU120" s="102"/>
      <c r="AV120" s="576" t="str">
        <f t="shared" si="8"/>
        <v xml:space="preserve"> </v>
      </c>
      <c r="AW120" s="576" t="str">
        <f t="shared" si="9"/>
        <v xml:space="preserve"> </v>
      </c>
      <c r="AX120" s="576" t="str">
        <f t="shared" si="10"/>
        <v xml:space="preserve"> </v>
      </c>
      <c r="AY120" s="576" t="str">
        <f t="shared" si="11"/>
        <v xml:space="preserve"> </v>
      </c>
      <c r="AZ120" s="102"/>
      <c r="BA120" s="165"/>
    </row>
    <row r="121" spans="1:53" s="101" customFormat="1" x14ac:dyDescent="0.2">
      <c r="A121" s="331"/>
      <c r="B121" s="376">
        <f>'Données démographiques'!B122</f>
        <v>0</v>
      </c>
      <c r="C121" s="376">
        <f>'Données démographiques'!C122</f>
        <v>0</v>
      </c>
      <c r="D121" s="377">
        <f>'Données démographiques'!D122</f>
        <v>0</v>
      </c>
      <c r="E121" s="102"/>
      <c r="F121" s="88"/>
      <c r="G121" s="86"/>
      <c r="H121" s="258"/>
      <c r="I121" s="259"/>
      <c r="J121" s="259"/>
      <c r="K121" s="259"/>
      <c r="L121" s="258"/>
      <c r="M121" s="279"/>
      <c r="N121" s="279"/>
      <c r="O121" s="279"/>
      <c r="P121" s="146"/>
      <c r="Q121" s="147"/>
      <c r="R121" s="147"/>
      <c r="S121" s="102"/>
      <c r="T121" s="88"/>
      <c r="U121" s="258"/>
      <c r="V121" s="148"/>
      <c r="W121" s="102"/>
      <c r="X121" s="149"/>
      <c r="Y121" s="259"/>
      <c r="Z121" s="258"/>
      <c r="AA121" s="259"/>
      <c r="AB121" s="258"/>
      <c r="AC121" s="258"/>
      <c r="AD121" s="258"/>
      <c r="AE121" s="260"/>
      <c r="AF121" s="260"/>
      <c r="AG121" s="103"/>
      <c r="AH121" s="260"/>
      <c r="AI121" s="260"/>
      <c r="AJ121" s="260"/>
      <c r="AK121" s="260"/>
      <c r="AL121" s="260"/>
      <c r="AM121" s="260"/>
      <c r="AN121" s="260"/>
      <c r="AO121" s="260"/>
      <c r="AP121" s="260"/>
      <c r="AQ121" s="260"/>
      <c r="AR121" s="263"/>
      <c r="AS121" s="263"/>
      <c r="AT121" s="261"/>
      <c r="AU121" s="102"/>
      <c r="AV121" s="577" t="str">
        <f t="shared" si="8"/>
        <v xml:space="preserve"> </v>
      </c>
      <c r="AW121" s="577" t="str">
        <f t="shared" si="9"/>
        <v xml:space="preserve"> </v>
      </c>
      <c r="AX121" s="577" t="str">
        <f t="shared" si="10"/>
        <v xml:space="preserve"> </v>
      </c>
      <c r="AY121" s="577" t="str">
        <f t="shared" si="11"/>
        <v xml:space="preserve"> </v>
      </c>
      <c r="AZ121" s="102"/>
      <c r="BA121" s="330"/>
    </row>
    <row r="122" spans="1:53" s="101" customFormat="1" x14ac:dyDescent="0.2">
      <c r="A122" s="331"/>
      <c r="B122" s="169">
        <f>'Données démographiques'!B123</f>
        <v>0</v>
      </c>
      <c r="C122" s="169">
        <f>'Données démographiques'!C123</f>
        <v>0</v>
      </c>
      <c r="D122" s="170">
        <f>'Données démographiques'!D123</f>
        <v>0</v>
      </c>
      <c r="E122" s="102"/>
      <c r="F122" s="273"/>
      <c r="G122" s="171"/>
      <c r="H122" s="273"/>
      <c r="I122" s="257"/>
      <c r="J122" s="257"/>
      <c r="K122" s="257"/>
      <c r="L122" s="273"/>
      <c r="M122" s="277"/>
      <c r="N122" s="277"/>
      <c r="O122" s="277"/>
      <c r="P122" s="172"/>
      <c r="Q122" s="264"/>
      <c r="R122" s="264"/>
      <c r="S122" s="102"/>
      <c r="T122" s="273"/>
      <c r="U122" s="273"/>
      <c r="V122" s="273"/>
      <c r="W122" s="102"/>
      <c r="X122" s="257"/>
      <c r="Y122" s="257"/>
      <c r="Z122" s="273"/>
      <c r="AA122" s="257"/>
      <c r="AB122" s="273"/>
      <c r="AC122" s="273"/>
      <c r="AD122" s="273"/>
      <c r="AE122" s="278"/>
      <c r="AF122" s="278"/>
      <c r="AG122" s="103"/>
      <c r="AH122" s="278"/>
      <c r="AI122" s="278"/>
      <c r="AJ122" s="278"/>
      <c r="AK122" s="278"/>
      <c r="AL122" s="278"/>
      <c r="AM122" s="278"/>
      <c r="AN122" s="278"/>
      <c r="AO122" s="278"/>
      <c r="AP122" s="278"/>
      <c r="AQ122" s="278"/>
      <c r="AR122" s="262"/>
      <c r="AS122" s="262"/>
      <c r="AT122" s="173"/>
      <c r="AU122" s="102"/>
      <c r="AV122" s="576" t="str">
        <f t="shared" si="8"/>
        <v xml:space="preserve"> </v>
      </c>
      <c r="AW122" s="576" t="str">
        <f t="shared" si="9"/>
        <v xml:space="preserve"> </v>
      </c>
      <c r="AX122" s="576" t="str">
        <f t="shared" si="10"/>
        <v xml:space="preserve"> </v>
      </c>
      <c r="AY122" s="576" t="str">
        <f t="shared" si="11"/>
        <v xml:space="preserve"> </v>
      </c>
      <c r="AZ122" s="102"/>
      <c r="BA122" s="165"/>
    </row>
    <row r="123" spans="1:53" s="101" customFormat="1" x14ac:dyDescent="0.2">
      <c r="A123" s="331"/>
      <c r="B123" s="376">
        <f>'Données démographiques'!B124</f>
        <v>0</v>
      </c>
      <c r="C123" s="376">
        <f>'Données démographiques'!C124</f>
        <v>0</v>
      </c>
      <c r="D123" s="377">
        <f>'Données démographiques'!D124</f>
        <v>0</v>
      </c>
      <c r="E123" s="102"/>
      <c r="F123" s="88"/>
      <c r="G123" s="86"/>
      <c r="H123" s="258"/>
      <c r="I123" s="259"/>
      <c r="J123" s="259"/>
      <c r="K123" s="259"/>
      <c r="L123" s="258"/>
      <c r="M123" s="279"/>
      <c r="N123" s="279"/>
      <c r="O123" s="279"/>
      <c r="P123" s="146"/>
      <c r="Q123" s="147"/>
      <c r="R123" s="147"/>
      <c r="S123" s="102"/>
      <c r="T123" s="88"/>
      <c r="U123" s="258"/>
      <c r="V123" s="148"/>
      <c r="W123" s="102"/>
      <c r="X123" s="149"/>
      <c r="Y123" s="259"/>
      <c r="Z123" s="258"/>
      <c r="AA123" s="259"/>
      <c r="AB123" s="258"/>
      <c r="AC123" s="258"/>
      <c r="AD123" s="258"/>
      <c r="AE123" s="260"/>
      <c r="AF123" s="260"/>
      <c r="AG123" s="103"/>
      <c r="AH123" s="260"/>
      <c r="AI123" s="260"/>
      <c r="AJ123" s="260"/>
      <c r="AK123" s="260"/>
      <c r="AL123" s="260"/>
      <c r="AM123" s="260"/>
      <c r="AN123" s="260"/>
      <c r="AO123" s="260"/>
      <c r="AP123" s="260"/>
      <c r="AQ123" s="260"/>
      <c r="AR123" s="263"/>
      <c r="AS123" s="263"/>
      <c r="AT123" s="261"/>
      <c r="AU123" s="102"/>
      <c r="AV123" s="577" t="str">
        <f t="shared" si="8"/>
        <v xml:space="preserve"> </v>
      </c>
      <c r="AW123" s="577" t="str">
        <f t="shared" si="9"/>
        <v xml:space="preserve"> </v>
      </c>
      <c r="AX123" s="577" t="str">
        <f t="shared" si="10"/>
        <v xml:space="preserve"> </v>
      </c>
      <c r="AY123" s="577" t="str">
        <f t="shared" si="11"/>
        <v xml:space="preserve"> </v>
      </c>
      <c r="AZ123" s="102"/>
      <c r="BA123" s="330"/>
    </row>
    <row r="124" spans="1:53" s="101" customFormat="1" x14ac:dyDescent="0.2">
      <c r="A124" s="331"/>
      <c r="B124" s="169">
        <f>'Données démographiques'!B125</f>
        <v>0</v>
      </c>
      <c r="C124" s="169">
        <f>'Données démographiques'!C125</f>
        <v>0</v>
      </c>
      <c r="D124" s="170">
        <f>'Données démographiques'!D125</f>
        <v>0</v>
      </c>
      <c r="E124" s="102"/>
      <c r="F124" s="273"/>
      <c r="G124" s="171"/>
      <c r="H124" s="273"/>
      <c r="I124" s="257"/>
      <c r="J124" s="257"/>
      <c r="K124" s="257"/>
      <c r="L124" s="273"/>
      <c r="M124" s="277"/>
      <c r="N124" s="277"/>
      <c r="O124" s="277"/>
      <c r="P124" s="172"/>
      <c r="Q124" s="264"/>
      <c r="R124" s="264"/>
      <c r="S124" s="102"/>
      <c r="T124" s="273"/>
      <c r="U124" s="273"/>
      <c r="V124" s="273"/>
      <c r="W124" s="102"/>
      <c r="X124" s="257"/>
      <c r="Y124" s="257"/>
      <c r="Z124" s="273"/>
      <c r="AA124" s="257"/>
      <c r="AB124" s="273"/>
      <c r="AC124" s="273"/>
      <c r="AD124" s="273"/>
      <c r="AE124" s="278"/>
      <c r="AF124" s="278"/>
      <c r="AG124" s="103"/>
      <c r="AH124" s="278"/>
      <c r="AI124" s="278"/>
      <c r="AJ124" s="278"/>
      <c r="AK124" s="278"/>
      <c r="AL124" s="278"/>
      <c r="AM124" s="278"/>
      <c r="AN124" s="278"/>
      <c r="AO124" s="278"/>
      <c r="AP124" s="278"/>
      <c r="AQ124" s="278"/>
      <c r="AR124" s="262"/>
      <c r="AS124" s="262"/>
      <c r="AT124" s="173"/>
      <c r="AU124" s="102"/>
      <c r="AV124" s="576" t="str">
        <f t="shared" si="8"/>
        <v xml:space="preserve"> </v>
      </c>
      <c r="AW124" s="576" t="str">
        <f t="shared" si="9"/>
        <v xml:space="preserve"> </v>
      </c>
      <c r="AX124" s="576" t="str">
        <f t="shared" si="10"/>
        <v xml:space="preserve"> </v>
      </c>
      <c r="AY124" s="576" t="str">
        <f t="shared" si="11"/>
        <v xml:space="preserve"> </v>
      </c>
      <c r="AZ124" s="102"/>
      <c r="BA124" s="165"/>
    </row>
    <row r="125" spans="1:53" s="101" customFormat="1" x14ac:dyDescent="0.2">
      <c r="A125" s="331"/>
      <c r="B125" s="376">
        <f>'Données démographiques'!B126</f>
        <v>0</v>
      </c>
      <c r="C125" s="376">
        <f>'Données démographiques'!C126</f>
        <v>0</v>
      </c>
      <c r="D125" s="377">
        <f>'Données démographiques'!D126</f>
        <v>0</v>
      </c>
      <c r="E125" s="102"/>
      <c r="F125" s="88"/>
      <c r="G125" s="86"/>
      <c r="H125" s="258"/>
      <c r="I125" s="259"/>
      <c r="J125" s="259"/>
      <c r="K125" s="259"/>
      <c r="L125" s="258"/>
      <c r="M125" s="279"/>
      <c r="N125" s="279"/>
      <c r="O125" s="279"/>
      <c r="P125" s="146"/>
      <c r="Q125" s="147"/>
      <c r="R125" s="147"/>
      <c r="S125" s="102"/>
      <c r="T125" s="88"/>
      <c r="U125" s="258"/>
      <c r="V125" s="148"/>
      <c r="W125" s="102"/>
      <c r="X125" s="149"/>
      <c r="Y125" s="259"/>
      <c r="Z125" s="258"/>
      <c r="AA125" s="259"/>
      <c r="AB125" s="258"/>
      <c r="AC125" s="258"/>
      <c r="AD125" s="258"/>
      <c r="AE125" s="260"/>
      <c r="AF125" s="260"/>
      <c r="AG125" s="103"/>
      <c r="AH125" s="260"/>
      <c r="AI125" s="260"/>
      <c r="AJ125" s="260"/>
      <c r="AK125" s="260"/>
      <c r="AL125" s="260"/>
      <c r="AM125" s="260"/>
      <c r="AN125" s="260"/>
      <c r="AO125" s="260"/>
      <c r="AP125" s="260"/>
      <c r="AQ125" s="260"/>
      <c r="AR125" s="263"/>
      <c r="AS125" s="263"/>
      <c r="AT125" s="261"/>
      <c r="AU125" s="102"/>
      <c r="AV125" s="577" t="str">
        <f t="shared" si="8"/>
        <v xml:space="preserve"> </v>
      </c>
      <c r="AW125" s="577" t="str">
        <f t="shared" si="9"/>
        <v xml:space="preserve"> </v>
      </c>
      <c r="AX125" s="577" t="str">
        <f t="shared" si="10"/>
        <v xml:space="preserve"> </v>
      </c>
      <c r="AY125" s="577" t="str">
        <f t="shared" si="11"/>
        <v xml:space="preserve"> </v>
      </c>
      <c r="AZ125" s="102"/>
      <c r="BA125" s="330"/>
    </row>
    <row r="126" spans="1:53" s="101" customFormat="1" x14ac:dyDescent="0.2">
      <c r="A126" s="331"/>
      <c r="B126" s="169">
        <f>'Données démographiques'!B127</f>
        <v>0</v>
      </c>
      <c r="C126" s="169">
        <f>'Données démographiques'!C127</f>
        <v>0</v>
      </c>
      <c r="D126" s="170">
        <f>'Données démographiques'!D127</f>
        <v>0</v>
      </c>
      <c r="E126" s="102"/>
      <c r="F126" s="273"/>
      <c r="G126" s="171"/>
      <c r="H126" s="273"/>
      <c r="I126" s="257"/>
      <c r="J126" s="257"/>
      <c r="K126" s="257"/>
      <c r="L126" s="273"/>
      <c r="M126" s="277"/>
      <c r="N126" s="277"/>
      <c r="O126" s="277"/>
      <c r="P126" s="172"/>
      <c r="Q126" s="264"/>
      <c r="R126" s="264"/>
      <c r="S126" s="102"/>
      <c r="T126" s="273"/>
      <c r="U126" s="273"/>
      <c r="V126" s="273"/>
      <c r="W126" s="102"/>
      <c r="X126" s="257"/>
      <c r="Y126" s="257"/>
      <c r="Z126" s="273"/>
      <c r="AA126" s="257"/>
      <c r="AB126" s="273"/>
      <c r="AC126" s="273"/>
      <c r="AD126" s="273"/>
      <c r="AE126" s="278"/>
      <c r="AF126" s="278"/>
      <c r="AG126" s="103"/>
      <c r="AH126" s="278"/>
      <c r="AI126" s="278"/>
      <c r="AJ126" s="278"/>
      <c r="AK126" s="278"/>
      <c r="AL126" s="278"/>
      <c r="AM126" s="278"/>
      <c r="AN126" s="278"/>
      <c r="AO126" s="278"/>
      <c r="AP126" s="278"/>
      <c r="AQ126" s="278"/>
      <c r="AR126" s="262"/>
      <c r="AS126" s="262"/>
      <c r="AT126" s="173"/>
      <c r="AU126" s="102"/>
      <c r="AV126" s="576" t="str">
        <f t="shared" si="8"/>
        <v xml:space="preserve"> </v>
      </c>
      <c r="AW126" s="576" t="str">
        <f t="shared" si="9"/>
        <v xml:space="preserve"> </v>
      </c>
      <c r="AX126" s="576" t="str">
        <f t="shared" si="10"/>
        <v xml:space="preserve"> </v>
      </c>
      <c r="AY126" s="576" t="str">
        <f t="shared" si="11"/>
        <v xml:space="preserve"> </v>
      </c>
      <c r="AZ126" s="102"/>
      <c r="BA126" s="165"/>
    </row>
    <row r="127" spans="1:53" s="101" customFormat="1" x14ac:dyDescent="0.2">
      <c r="A127" s="331"/>
      <c r="B127" s="376">
        <f>'Données démographiques'!B128</f>
        <v>0</v>
      </c>
      <c r="C127" s="376">
        <f>'Données démographiques'!C128</f>
        <v>0</v>
      </c>
      <c r="D127" s="377">
        <f>'Données démographiques'!D128</f>
        <v>0</v>
      </c>
      <c r="E127" s="102"/>
      <c r="F127" s="88"/>
      <c r="G127" s="86"/>
      <c r="H127" s="258"/>
      <c r="I127" s="259"/>
      <c r="J127" s="259"/>
      <c r="K127" s="259"/>
      <c r="L127" s="258"/>
      <c r="M127" s="279"/>
      <c r="N127" s="279"/>
      <c r="O127" s="279"/>
      <c r="P127" s="146"/>
      <c r="Q127" s="147"/>
      <c r="R127" s="147"/>
      <c r="S127" s="102"/>
      <c r="T127" s="88"/>
      <c r="U127" s="258"/>
      <c r="V127" s="148"/>
      <c r="W127" s="102"/>
      <c r="X127" s="149"/>
      <c r="Y127" s="259"/>
      <c r="Z127" s="258"/>
      <c r="AA127" s="259"/>
      <c r="AB127" s="258"/>
      <c r="AC127" s="258"/>
      <c r="AD127" s="258"/>
      <c r="AE127" s="260"/>
      <c r="AF127" s="260"/>
      <c r="AG127" s="103"/>
      <c r="AH127" s="260"/>
      <c r="AI127" s="260"/>
      <c r="AJ127" s="260"/>
      <c r="AK127" s="260"/>
      <c r="AL127" s="260"/>
      <c r="AM127" s="260"/>
      <c r="AN127" s="260"/>
      <c r="AO127" s="260"/>
      <c r="AP127" s="260"/>
      <c r="AQ127" s="260"/>
      <c r="AR127" s="263"/>
      <c r="AS127" s="263"/>
      <c r="AT127" s="261"/>
      <c r="AU127" s="102"/>
      <c r="AV127" s="577" t="str">
        <f t="shared" si="8"/>
        <v xml:space="preserve"> </v>
      </c>
      <c r="AW127" s="577" t="str">
        <f t="shared" si="9"/>
        <v xml:space="preserve"> </v>
      </c>
      <c r="AX127" s="577" t="str">
        <f t="shared" si="10"/>
        <v xml:space="preserve"> </v>
      </c>
      <c r="AY127" s="577" t="str">
        <f t="shared" si="11"/>
        <v xml:space="preserve"> </v>
      </c>
      <c r="AZ127" s="102"/>
      <c r="BA127" s="330"/>
    </row>
    <row r="128" spans="1:53" s="101" customFormat="1" x14ac:dyDescent="0.2">
      <c r="A128" s="331"/>
      <c r="B128" s="169">
        <f>'Données démographiques'!B129</f>
        <v>0</v>
      </c>
      <c r="C128" s="169">
        <f>'Données démographiques'!C129</f>
        <v>0</v>
      </c>
      <c r="D128" s="170">
        <f>'Données démographiques'!D129</f>
        <v>0</v>
      </c>
      <c r="E128" s="102"/>
      <c r="F128" s="273"/>
      <c r="G128" s="171"/>
      <c r="H128" s="273"/>
      <c r="I128" s="257"/>
      <c r="J128" s="257"/>
      <c r="K128" s="257"/>
      <c r="L128" s="273"/>
      <c r="M128" s="277"/>
      <c r="N128" s="277"/>
      <c r="O128" s="277"/>
      <c r="P128" s="172"/>
      <c r="Q128" s="264"/>
      <c r="R128" s="264"/>
      <c r="S128" s="102"/>
      <c r="T128" s="273"/>
      <c r="U128" s="273"/>
      <c r="V128" s="273"/>
      <c r="W128" s="102"/>
      <c r="X128" s="257"/>
      <c r="Y128" s="257"/>
      <c r="Z128" s="273"/>
      <c r="AA128" s="257"/>
      <c r="AB128" s="273"/>
      <c r="AC128" s="273"/>
      <c r="AD128" s="273"/>
      <c r="AE128" s="278"/>
      <c r="AF128" s="278"/>
      <c r="AG128" s="103"/>
      <c r="AH128" s="278"/>
      <c r="AI128" s="278"/>
      <c r="AJ128" s="278"/>
      <c r="AK128" s="278"/>
      <c r="AL128" s="278"/>
      <c r="AM128" s="278"/>
      <c r="AN128" s="278"/>
      <c r="AO128" s="278"/>
      <c r="AP128" s="278"/>
      <c r="AQ128" s="278"/>
      <c r="AR128" s="262"/>
      <c r="AS128" s="262"/>
      <c r="AT128" s="173"/>
      <c r="AU128" s="102"/>
      <c r="AV128" s="576" t="str">
        <f t="shared" si="8"/>
        <v xml:space="preserve"> </v>
      </c>
      <c r="AW128" s="576" t="str">
        <f t="shared" si="9"/>
        <v xml:space="preserve"> </v>
      </c>
      <c r="AX128" s="576" t="str">
        <f t="shared" si="10"/>
        <v xml:space="preserve"> </v>
      </c>
      <c r="AY128" s="576" t="str">
        <f t="shared" si="11"/>
        <v xml:space="preserve"> </v>
      </c>
      <c r="AZ128" s="102"/>
      <c r="BA128" s="165"/>
    </row>
    <row r="129" spans="1:53" s="101" customFormat="1" x14ac:dyDescent="0.2">
      <c r="A129" s="331"/>
      <c r="B129" s="376">
        <f>'Données démographiques'!B130</f>
        <v>0</v>
      </c>
      <c r="C129" s="376">
        <f>'Données démographiques'!C130</f>
        <v>0</v>
      </c>
      <c r="D129" s="377">
        <f>'Données démographiques'!D130</f>
        <v>0</v>
      </c>
      <c r="E129" s="102"/>
      <c r="F129" s="88"/>
      <c r="G129" s="86"/>
      <c r="H129" s="258"/>
      <c r="I129" s="259"/>
      <c r="J129" s="259"/>
      <c r="K129" s="259"/>
      <c r="L129" s="258"/>
      <c r="M129" s="279"/>
      <c r="N129" s="279"/>
      <c r="O129" s="279"/>
      <c r="P129" s="146"/>
      <c r="Q129" s="147"/>
      <c r="R129" s="147"/>
      <c r="S129" s="102"/>
      <c r="T129" s="88"/>
      <c r="U129" s="258"/>
      <c r="V129" s="148"/>
      <c r="W129" s="102"/>
      <c r="X129" s="149"/>
      <c r="Y129" s="259"/>
      <c r="Z129" s="258"/>
      <c r="AA129" s="259"/>
      <c r="AB129" s="258"/>
      <c r="AC129" s="258"/>
      <c r="AD129" s="258"/>
      <c r="AE129" s="260"/>
      <c r="AF129" s="260"/>
      <c r="AG129" s="103"/>
      <c r="AH129" s="260"/>
      <c r="AI129" s="260"/>
      <c r="AJ129" s="260"/>
      <c r="AK129" s="260"/>
      <c r="AL129" s="260"/>
      <c r="AM129" s="260"/>
      <c r="AN129" s="260"/>
      <c r="AO129" s="260"/>
      <c r="AP129" s="260"/>
      <c r="AQ129" s="260"/>
      <c r="AR129" s="263"/>
      <c r="AS129" s="263"/>
      <c r="AT129" s="261"/>
      <c r="AU129" s="102"/>
      <c r="AV129" s="577" t="str">
        <f t="shared" si="8"/>
        <v xml:space="preserve"> </v>
      </c>
      <c r="AW129" s="577" t="str">
        <f t="shared" si="9"/>
        <v xml:space="preserve"> </v>
      </c>
      <c r="AX129" s="577" t="str">
        <f t="shared" si="10"/>
        <v xml:space="preserve"> </v>
      </c>
      <c r="AY129" s="577" t="str">
        <f t="shared" si="11"/>
        <v xml:space="preserve"> </v>
      </c>
      <c r="AZ129" s="102"/>
      <c r="BA129" s="330"/>
    </row>
    <row r="130" spans="1:53" s="101" customFormat="1" x14ac:dyDescent="0.2">
      <c r="A130" s="331"/>
      <c r="B130" s="169">
        <f>'Données démographiques'!B131</f>
        <v>0</v>
      </c>
      <c r="C130" s="169">
        <f>'Données démographiques'!C131</f>
        <v>0</v>
      </c>
      <c r="D130" s="170">
        <f>'Données démographiques'!D131</f>
        <v>0</v>
      </c>
      <c r="E130" s="102"/>
      <c r="F130" s="273"/>
      <c r="G130" s="171"/>
      <c r="H130" s="273"/>
      <c r="I130" s="257"/>
      <c r="J130" s="257"/>
      <c r="K130" s="257"/>
      <c r="L130" s="273"/>
      <c r="M130" s="277"/>
      <c r="N130" s="277"/>
      <c r="O130" s="277"/>
      <c r="P130" s="172"/>
      <c r="Q130" s="264"/>
      <c r="R130" s="264"/>
      <c r="S130" s="102"/>
      <c r="T130" s="273"/>
      <c r="U130" s="273"/>
      <c r="V130" s="273"/>
      <c r="W130" s="102"/>
      <c r="X130" s="257"/>
      <c r="Y130" s="257"/>
      <c r="Z130" s="273"/>
      <c r="AA130" s="257"/>
      <c r="AB130" s="273"/>
      <c r="AC130" s="273"/>
      <c r="AD130" s="273"/>
      <c r="AE130" s="278"/>
      <c r="AF130" s="278"/>
      <c r="AG130" s="103"/>
      <c r="AH130" s="278"/>
      <c r="AI130" s="278"/>
      <c r="AJ130" s="278"/>
      <c r="AK130" s="278"/>
      <c r="AL130" s="278"/>
      <c r="AM130" s="278"/>
      <c r="AN130" s="278"/>
      <c r="AO130" s="278"/>
      <c r="AP130" s="278"/>
      <c r="AQ130" s="278"/>
      <c r="AR130" s="262"/>
      <c r="AS130" s="262"/>
      <c r="AT130" s="173"/>
      <c r="AU130" s="102"/>
      <c r="AV130" s="576" t="str">
        <f t="shared" si="8"/>
        <v xml:space="preserve"> </v>
      </c>
      <c r="AW130" s="576" t="str">
        <f t="shared" si="9"/>
        <v xml:space="preserve"> </v>
      </c>
      <c r="AX130" s="576" t="str">
        <f t="shared" si="10"/>
        <v xml:space="preserve"> </v>
      </c>
      <c r="AY130" s="576" t="str">
        <f t="shared" si="11"/>
        <v xml:space="preserve"> </v>
      </c>
      <c r="AZ130" s="102"/>
      <c r="BA130" s="165"/>
    </row>
    <row r="131" spans="1:53" s="101" customFormat="1" x14ac:dyDescent="0.2">
      <c r="A131" s="331"/>
      <c r="B131" s="376">
        <f>'Données démographiques'!B132</f>
        <v>0</v>
      </c>
      <c r="C131" s="376">
        <f>'Données démographiques'!C132</f>
        <v>0</v>
      </c>
      <c r="D131" s="377">
        <f>'Données démographiques'!D132</f>
        <v>0</v>
      </c>
      <c r="E131" s="102"/>
      <c r="F131" s="88"/>
      <c r="G131" s="86"/>
      <c r="H131" s="258"/>
      <c r="I131" s="259"/>
      <c r="J131" s="259"/>
      <c r="K131" s="259"/>
      <c r="L131" s="258"/>
      <c r="M131" s="279"/>
      <c r="N131" s="279"/>
      <c r="O131" s="279"/>
      <c r="P131" s="146"/>
      <c r="Q131" s="147"/>
      <c r="R131" s="147"/>
      <c r="S131" s="102"/>
      <c r="T131" s="88"/>
      <c r="U131" s="258"/>
      <c r="V131" s="148"/>
      <c r="W131" s="102"/>
      <c r="X131" s="149"/>
      <c r="Y131" s="259"/>
      <c r="Z131" s="258"/>
      <c r="AA131" s="259"/>
      <c r="AB131" s="258"/>
      <c r="AC131" s="258"/>
      <c r="AD131" s="258"/>
      <c r="AE131" s="260"/>
      <c r="AF131" s="260"/>
      <c r="AG131" s="103"/>
      <c r="AH131" s="260"/>
      <c r="AI131" s="260"/>
      <c r="AJ131" s="260"/>
      <c r="AK131" s="260"/>
      <c r="AL131" s="260"/>
      <c r="AM131" s="260"/>
      <c r="AN131" s="260"/>
      <c r="AO131" s="260"/>
      <c r="AP131" s="260"/>
      <c r="AQ131" s="260"/>
      <c r="AR131" s="263"/>
      <c r="AS131" s="263"/>
      <c r="AT131" s="261"/>
      <c r="AU131" s="102"/>
      <c r="AV131" s="577" t="str">
        <f t="shared" si="8"/>
        <v xml:space="preserve"> </v>
      </c>
      <c r="AW131" s="577" t="str">
        <f t="shared" si="9"/>
        <v xml:space="preserve"> </v>
      </c>
      <c r="AX131" s="577" t="str">
        <f t="shared" si="10"/>
        <v xml:space="preserve"> </v>
      </c>
      <c r="AY131" s="577" t="str">
        <f t="shared" si="11"/>
        <v xml:space="preserve"> </v>
      </c>
      <c r="AZ131" s="102"/>
      <c r="BA131" s="330"/>
    </row>
    <row r="132" spans="1:53" s="101" customFormat="1" x14ac:dyDescent="0.2">
      <c r="A132" s="331"/>
      <c r="B132" s="169">
        <f>'Données démographiques'!B133</f>
        <v>0</v>
      </c>
      <c r="C132" s="169">
        <f>'Données démographiques'!C133</f>
        <v>0</v>
      </c>
      <c r="D132" s="170">
        <f>'Données démographiques'!D133</f>
        <v>0</v>
      </c>
      <c r="E132" s="102"/>
      <c r="F132" s="273"/>
      <c r="G132" s="171"/>
      <c r="H132" s="273"/>
      <c r="I132" s="257"/>
      <c r="J132" s="257"/>
      <c r="K132" s="257"/>
      <c r="L132" s="273"/>
      <c r="M132" s="277"/>
      <c r="N132" s="277"/>
      <c r="O132" s="277"/>
      <c r="P132" s="172"/>
      <c r="Q132" s="264"/>
      <c r="R132" s="264"/>
      <c r="S132" s="102"/>
      <c r="T132" s="273"/>
      <c r="U132" s="273"/>
      <c r="V132" s="273"/>
      <c r="W132" s="102"/>
      <c r="X132" s="257"/>
      <c r="Y132" s="257"/>
      <c r="Z132" s="273"/>
      <c r="AA132" s="257"/>
      <c r="AB132" s="273"/>
      <c r="AC132" s="273"/>
      <c r="AD132" s="273"/>
      <c r="AE132" s="278"/>
      <c r="AF132" s="278"/>
      <c r="AG132" s="103"/>
      <c r="AH132" s="278"/>
      <c r="AI132" s="278"/>
      <c r="AJ132" s="278"/>
      <c r="AK132" s="278"/>
      <c r="AL132" s="278"/>
      <c r="AM132" s="278"/>
      <c r="AN132" s="278"/>
      <c r="AO132" s="278"/>
      <c r="AP132" s="278"/>
      <c r="AQ132" s="278"/>
      <c r="AR132" s="262"/>
      <c r="AS132" s="262"/>
      <c r="AT132" s="173"/>
      <c r="AU132" s="102"/>
      <c r="AV132" s="576" t="str">
        <f t="shared" si="8"/>
        <v xml:space="preserve"> </v>
      </c>
      <c r="AW132" s="576" t="str">
        <f t="shared" si="9"/>
        <v xml:space="preserve"> </v>
      </c>
      <c r="AX132" s="576" t="str">
        <f t="shared" si="10"/>
        <v xml:space="preserve"> </v>
      </c>
      <c r="AY132" s="576" t="str">
        <f t="shared" si="11"/>
        <v xml:space="preserve"> </v>
      </c>
      <c r="AZ132" s="102"/>
      <c r="BA132" s="165"/>
    </row>
    <row r="133" spans="1:53" s="101" customFormat="1" x14ac:dyDescent="0.2">
      <c r="A133" s="331"/>
      <c r="B133" s="376">
        <f>'Données démographiques'!B134</f>
        <v>0</v>
      </c>
      <c r="C133" s="376">
        <f>'Données démographiques'!C134</f>
        <v>0</v>
      </c>
      <c r="D133" s="377">
        <f>'Données démographiques'!D134</f>
        <v>0</v>
      </c>
      <c r="E133" s="102"/>
      <c r="F133" s="88"/>
      <c r="G133" s="86"/>
      <c r="H133" s="258"/>
      <c r="I133" s="259"/>
      <c r="J133" s="259"/>
      <c r="K133" s="259"/>
      <c r="L133" s="258"/>
      <c r="M133" s="279"/>
      <c r="N133" s="279"/>
      <c r="O133" s="279"/>
      <c r="P133" s="146"/>
      <c r="Q133" s="147"/>
      <c r="R133" s="147"/>
      <c r="S133" s="102"/>
      <c r="T133" s="88"/>
      <c r="U133" s="258"/>
      <c r="V133" s="148"/>
      <c r="W133" s="102"/>
      <c r="X133" s="149"/>
      <c r="Y133" s="259"/>
      <c r="Z133" s="258"/>
      <c r="AA133" s="259"/>
      <c r="AB133" s="258"/>
      <c r="AC133" s="258"/>
      <c r="AD133" s="258"/>
      <c r="AE133" s="260"/>
      <c r="AF133" s="260"/>
      <c r="AG133" s="103"/>
      <c r="AH133" s="260"/>
      <c r="AI133" s="260"/>
      <c r="AJ133" s="260"/>
      <c r="AK133" s="260"/>
      <c r="AL133" s="260"/>
      <c r="AM133" s="260"/>
      <c r="AN133" s="260"/>
      <c r="AO133" s="260"/>
      <c r="AP133" s="260"/>
      <c r="AQ133" s="260"/>
      <c r="AR133" s="263"/>
      <c r="AS133" s="263"/>
      <c r="AT133" s="261"/>
      <c r="AU133" s="102"/>
      <c r="AV133" s="577" t="str">
        <f t="shared" si="8"/>
        <v xml:space="preserve"> </v>
      </c>
      <c r="AW133" s="577" t="str">
        <f t="shared" si="9"/>
        <v xml:space="preserve"> </v>
      </c>
      <c r="AX133" s="577" t="str">
        <f t="shared" si="10"/>
        <v xml:space="preserve"> </v>
      </c>
      <c r="AY133" s="577" t="str">
        <f t="shared" si="11"/>
        <v xml:space="preserve"> </v>
      </c>
      <c r="AZ133" s="102"/>
      <c r="BA133" s="330"/>
    </row>
    <row r="134" spans="1:53" s="101" customFormat="1" x14ac:dyDescent="0.2">
      <c r="A134" s="331"/>
      <c r="B134" s="169">
        <f>'Données démographiques'!B135</f>
        <v>0</v>
      </c>
      <c r="C134" s="169">
        <f>'Données démographiques'!C135</f>
        <v>0</v>
      </c>
      <c r="D134" s="170">
        <f>'Données démographiques'!D135</f>
        <v>0</v>
      </c>
      <c r="E134" s="102"/>
      <c r="F134" s="273"/>
      <c r="G134" s="171"/>
      <c r="H134" s="273"/>
      <c r="I134" s="257"/>
      <c r="J134" s="257"/>
      <c r="K134" s="257"/>
      <c r="L134" s="273"/>
      <c r="M134" s="277"/>
      <c r="N134" s="277"/>
      <c r="O134" s="277"/>
      <c r="P134" s="172"/>
      <c r="Q134" s="264"/>
      <c r="R134" s="264"/>
      <c r="S134" s="102"/>
      <c r="T134" s="273"/>
      <c r="U134" s="273"/>
      <c r="V134" s="273"/>
      <c r="W134" s="102"/>
      <c r="X134" s="257"/>
      <c r="Y134" s="257"/>
      <c r="Z134" s="273"/>
      <c r="AA134" s="257"/>
      <c r="AB134" s="273"/>
      <c r="AC134" s="273"/>
      <c r="AD134" s="273"/>
      <c r="AE134" s="278"/>
      <c r="AF134" s="278"/>
      <c r="AG134" s="103"/>
      <c r="AH134" s="278"/>
      <c r="AI134" s="278"/>
      <c r="AJ134" s="278"/>
      <c r="AK134" s="278"/>
      <c r="AL134" s="278"/>
      <c r="AM134" s="278"/>
      <c r="AN134" s="278"/>
      <c r="AO134" s="278"/>
      <c r="AP134" s="278"/>
      <c r="AQ134" s="278"/>
      <c r="AR134" s="262"/>
      <c r="AS134" s="262"/>
      <c r="AT134" s="173"/>
      <c r="AU134" s="102"/>
      <c r="AV134" s="576" t="str">
        <f t="shared" si="8"/>
        <v xml:space="preserve"> </v>
      </c>
      <c r="AW134" s="576" t="str">
        <f t="shared" si="9"/>
        <v xml:space="preserve"> </v>
      </c>
      <c r="AX134" s="576" t="str">
        <f t="shared" si="10"/>
        <v xml:space="preserve"> </v>
      </c>
      <c r="AY134" s="576" t="str">
        <f t="shared" si="11"/>
        <v xml:space="preserve"> </v>
      </c>
      <c r="AZ134" s="102"/>
      <c r="BA134" s="165"/>
    </row>
    <row r="135" spans="1:53" s="101" customFormat="1" x14ac:dyDescent="0.2">
      <c r="A135" s="331"/>
      <c r="B135" s="376">
        <f>'Données démographiques'!B136</f>
        <v>0</v>
      </c>
      <c r="C135" s="376">
        <f>'Données démographiques'!C136</f>
        <v>0</v>
      </c>
      <c r="D135" s="377">
        <f>'Données démographiques'!D136</f>
        <v>0</v>
      </c>
      <c r="E135" s="102"/>
      <c r="F135" s="88"/>
      <c r="G135" s="86"/>
      <c r="H135" s="258"/>
      <c r="I135" s="259"/>
      <c r="J135" s="259"/>
      <c r="K135" s="259"/>
      <c r="L135" s="258"/>
      <c r="M135" s="279"/>
      <c r="N135" s="279"/>
      <c r="O135" s="279"/>
      <c r="P135" s="146"/>
      <c r="Q135" s="147"/>
      <c r="R135" s="147"/>
      <c r="S135" s="102"/>
      <c r="T135" s="88"/>
      <c r="U135" s="258"/>
      <c r="V135" s="148"/>
      <c r="W135" s="102"/>
      <c r="X135" s="149"/>
      <c r="Y135" s="259"/>
      <c r="Z135" s="258"/>
      <c r="AA135" s="259"/>
      <c r="AB135" s="258"/>
      <c r="AC135" s="258"/>
      <c r="AD135" s="258"/>
      <c r="AE135" s="260"/>
      <c r="AF135" s="260"/>
      <c r="AG135" s="103"/>
      <c r="AH135" s="260"/>
      <c r="AI135" s="260"/>
      <c r="AJ135" s="260"/>
      <c r="AK135" s="260"/>
      <c r="AL135" s="260"/>
      <c r="AM135" s="260"/>
      <c r="AN135" s="260"/>
      <c r="AO135" s="260"/>
      <c r="AP135" s="260"/>
      <c r="AQ135" s="260"/>
      <c r="AR135" s="263"/>
      <c r="AS135" s="263"/>
      <c r="AT135" s="261"/>
      <c r="AU135" s="102"/>
      <c r="AV135" s="577" t="str">
        <f t="shared" si="8"/>
        <v xml:space="preserve"> </v>
      </c>
      <c r="AW135" s="577" t="str">
        <f t="shared" si="9"/>
        <v xml:space="preserve"> </v>
      </c>
      <c r="AX135" s="577" t="str">
        <f t="shared" si="10"/>
        <v xml:space="preserve"> </v>
      </c>
      <c r="AY135" s="577" t="str">
        <f t="shared" si="11"/>
        <v xml:space="preserve"> </v>
      </c>
      <c r="AZ135" s="102"/>
      <c r="BA135" s="330"/>
    </row>
    <row r="136" spans="1:53" s="101" customFormat="1" x14ac:dyDescent="0.2">
      <c r="A136" s="331"/>
      <c r="B136" s="169">
        <f>'Données démographiques'!B137</f>
        <v>0</v>
      </c>
      <c r="C136" s="169">
        <f>'Données démographiques'!C137</f>
        <v>0</v>
      </c>
      <c r="D136" s="170">
        <f>'Données démographiques'!D137</f>
        <v>0</v>
      </c>
      <c r="E136" s="102"/>
      <c r="F136" s="273"/>
      <c r="G136" s="171"/>
      <c r="H136" s="273"/>
      <c r="I136" s="257"/>
      <c r="J136" s="257"/>
      <c r="K136" s="257"/>
      <c r="L136" s="273"/>
      <c r="M136" s="277"/>
      <c r="N136" s="277"/>
      <c r="O136" s="277"/>
      <c r="P136" s="172"/>
      <c r="Q136" s="264"/>
      <c r="R136" s="264"/>
      <c r="S136" s="102"/>
      <c r="T136" s="273"/>
      <c r="U136" s="273"/>
      <c r="V136" s="273"/>
      <c r="W136" s="102"/>
      <c r="X136" s="257"/>
      <c r="Y136" s="257"/>
      <c r="Z136" s="273"/>
      <c r="AA136" s="257"/>
      <c r="AB136" s="273"/>
      <c r="AC136" s="273"/>
      <c r="AD136" s="273"/>
      <c r="AE136" s="278"/>
      <c r="AF136" s="278"/>
      <c r="AG136" s="103"/>
      <c r="AH136" s="278"/>
      <c r="AI136" s="278"/>
      <c r="AJ136" s="278"/>
      <c r="AK136" s="278"/>
      <c r="AL136" s="278"/>
      <c r="AM136" s="278"/>
      <c r="AN136" s="278"/>
      <c r="AO136" s="278"/>
      <c r="AP136" s="278"/>
      <c r="AQ136" s="278"/>
      <c r="AR136" s="262"/>
      <c r="AS136" s="262"/>
      <c r="AT136" s="173"/>
      <c r="AU136" s="102"/>
      <c r="AV136" s="576" t="str">
        <f t="shared" si="8"/>
        <v xml:space="preserve"> </v>
      </c>
      <c r="AW136" s="576" t="str">
        <f t="shared" si="9"/>
        <v xml:space="preserve"> </v>
      </c>
      <c r="AX136" s="576" t="str">
        <f t="shared" si="10"/>
        <v xml:space="preserve"> </v>
      </c>
      <c r="AY136" s="576" t="str">
        <f t="shared" si="11"/>
        <v xml:space="preserve"> </v>
      </c>
      <c r="AZ136" s="102"/>
      <c r="BA136" s="165"/>
    </row>
    <row r="137" spans="1:53" s="101" customFormat="1" x14ac:dyDescent="0.2">
      <c r="A137" s="331"/>
      <c r="B137" s="376">
        <f>'Données démographiques'!B138</f>
        <v>0</v>
      </c>
      <c r="C137" s="376">
        <f>'Données démographiques'!C138</f>
        <v>0</v>
      </c>
      <c r="D137" s="377">
        <f>'Données démographiques'!D138</f>
        <v>0</v>
      </c>
      <c r="E137" s="102"/>
      <c r="F137" s="88"/>
      <c r="G137" s="86"/>
      <c r="H137" s="258"/>
      <c r="I137" s="259"/>
      <c r="J137" s="259"/>
      <c r="K137" s="259"/>
      <c r="L137" s="258"/>
      <c r="M137" s="279"/>
      <c r="N137" s="279"/>
      <c r="O137" s="279"/>
      <c r="P137" s="146"/>
      <c r="Q137" s="147"/>
      <c r="R137" s="147"/>
      <c r="S137" s="102"/>
      <c r="T137" s="88"/>
      <c r="U137" s="258"/>
      <c r="V137" s="148"/>
      <c r="W137" s="102"/>
      <c r="X137" s="149"/>
      <c r="Y137" s="259"/>
      <c r="Z137" s="258"/>
      <c r="AA137" s="259"/>
      <c r="AB137" s="258"/>
      <c r="AC137" s="258"/>
      <c r="AD137" s="258"/>
      <c r="AE137" s="260"/>
      <c r="AF137" s="260"/>
      <c r="AG137" s="103"/>
      <c r="AH137" s="260"/>
      <c r="AI137" s="260"/>
      <c r="AJ137" s="260"/>
      <c r="AK137" s="260"/>
      <c r="AL137" s="260"/>
      <c r="AM137" s="260"/>
      <c r="AN137" s="260"/>
      <c r="AO137" s="260"/>
      <c r="AP137" s="260"/>
      <c r="AQ137" s="260"/>
      <c r="AR137" s="263"/>
      <c r="AS137" s="263"/>
      <c r="AT137" s="261"/>
      <c r="AU137" s="102"/>
      <c r="AV137" s="577" t="str">
        <f t="shared" si="8"/>
        <v xml:space="preserve"> </v>
      </c>
      <c r="AW137" s="577" t="str">
        <f t="shared" si="9"/>
        <v xml:space="preserve"> </v>
      </c>
      <c r="AX137" s="577" t="str">
        <f t="shared" si="10"/>
        <v xml:space="preserve"> </v>
      </c>
      <c r="AY137" s="577" t="str">
        <f t="shared" si="11"/>
        <v xml:space="preserve"> </v>
      </c>
      <c r="AZ137" s="102"/>
      <c r="BA137" s="330"/>
    </row>
    <row r="138" spans="1:53" s="101" customFormat="1" x14ac:dyDescent="0.2">
      <c r="A138" s="331"/>
      <c r="B138" s="169">
        <f>'Données démographiques'!B139</f>
        <v>0</v>
      </c>
      <c r="C138" s="169">
        <f>'Données démographiques'!C139</f>
        <v>0</v>
      </c>
      <c r="D138" s="170">
        <f>'Données démographiques'!D139</f>
        <v>0</v>
      </c>
      <c r="E138" s="102"/>
      <c r="F138" s="273"/>
      <c r="G138" s="171"/>
      <c r="H138" s="273"/>
      <c r="I138" s="257"/>
      <c r="J138" s="257"/>
      <c r="K138" s="257"/>
      <c r="L138" s="273"/>
      <c r="M138" s="277"/>
      <c r="N138" s="277"/>
      <c r="O138" s="277"/>
      <c r="P138" s="172"/>
      <c r="Q138" s="264"/>
      <c r="R138" s="264"/>
      <c r="S138" s="102"/>
      <c r="T138" s="273"/>
      <c r="U138" s="273"/>
      <c r="V138" s="273"/>
      <c r="W138" s="102"/>
      <c r="X138" s="257"/>
      <c r="Y138" s="257"/>
      <c r="Z138" s="273"/>
      <c r="AA138" s="257"/>
      <c r="AB138" s="273"/>
      <c r="AC138" s="273"/>
      <c r="AD138" s="273"/>
      <c r="AE138" s="278"/>
      <c r="AF138" s="278"/>
      <c r="AG138" s="103"/>
      <c r="AH138" s="278"/>
      <c r="AI138" s="278"/>
      <c r="AJ138" s="278"/>
      <c r="AK138" s="278"/>
      <c r="AL138" s="278"/>
      <c r="AM138" s="278"/>
      <c r="AN138" s="278"/>
      <c r="AO138" s="278"/>
      <c r="AP138" s="278"/>
      <c r="AQ138" s="278"/>
      <c r="AR138" s="262"/>
      <c r="AS138" s="262"/>
      <c r="AT138" s="173"/>
      <c r="AU138" s="102"/>
      <c r="AV138" s="576" t="str">
        <f t="shared" si="8"/>
        <v xml:space="preserve"> </v>
      </c>
      <c r="AW138" s="576" t="str">
        <f t="shared" si="9"/>
        <v xml:space="preserve"> </v>
      </c>
      <c r="AX138" s="576" t="str">
        <f t="shared" si="10"/>
        <v xml:space="preserve"> </v>
      </c>
      <c r="AY138" s="576" t="str">
        <f t="shared" si="11"/>
        <v xml:space="preserve"> </v>
      </c>
      <c r="AZ138" s="102"/>
      <c r="BA138" s="165"/>
    </row>
    <row r="139" spans="1:53" s="101" customFormat="1" x14ac:dyDescent="0.2">
      <c r="A139" s="331"/>
      <c r="B139" s="376">
        <f>'Données démographiques'!B140</f>
        <v>0</v>
      </c>
      <c r="C139" s="376">
        <f>'Données démographiques'!C140</f>
        <v>0</v>
      </c>
      <c r="D139" s="377">
        <f>'Données démographiques'!D140</f>
        <v>0</v>
      </c>
      <c r="E139" s="102"/>
      <c r="F139" s="88"/>
      <c r="G139" s="86"/>
      <c r="H139" s="258"/>
      <c r="I139" s="259"/>
      <c r="J139" s="259"/>
      <c r="K139" s="259"/>
      <c r="L139" s="258"/>
      <c r="M139" s="279"/>
      <c r="N139" s="279"/>
      <c r="O139" s="279"/>
      <c r="P139" s="146"/>
      <c r="Q139" s="147"/>
      <c r="R139" s="147"/>
      <c r="S139" s="102"/>
      <c r="T139" s="88"/>
      <c r="U139" s="258"/>
      <c r="V139" s="148"/>
      <c r="W139" s="102"/>
      <c r="X139" s="149"/>
      <c r="Y139" s="259"/>
      <c r="Z139" s="258"/>
      <c r="AA139" s="259"/>
      <c r="AB139" s="258"/>
      <c r="AC139" s="258"/>
      <c r="AD139" s="258"/>
      <c r="AE139" s="260"/>
      <c r="AF139" s="260"/>
      <c r="AG139" s="103"/>
      <c r="AH139" s="260"/>
      <c r="AI139" s="260"/>
      <c r="AJ139" s="260"/>
      <c r="AK139" s="260"/>
      <c r="AL139" s="260"/>
      <c r="AM139" s="260"/>
      <c r="AN139" s="260"/>
      <c r="AO139" s="260"/>
      <c r="AP139" s="260"/>
      <c r="AQ139" s="260"/>
      <c r="AR139" s="263"/>
      <c r="AS139" s="263"/>
      <c r="AT139" s="261"/>
      <c r="AU139" s="102"/>
      <c r="AV139" s="577" t="str">
        <f t="shared" si="8"/>
        <v xml:space="preserve"> </v>
      </c>
      <c r="AW139" s="577" t="str">
        <f t="shared" si="9"/>
        <v xml:space="preserve"> </v>
      </c>
      <c r="AX139" s="577" t="str">
        <f t="shared" si="10"/>
        <v xml:space="preserve"> </v>
      </c>
      <c r="AY139" s="577" t="str">
        <f t="shared" si="11"/>
        <v xml:space="preserve"> </v>
      </c>
      <c r="AZ139" s="102"/>
      <c r="BA139" s="330"/>
    </row>
    <row r="140" spans="1:53" s="101" customFormat="1" x14ac:dyDescent="0.2">
      <c r="A140" s="331"/>
      <c r="B140" s="169">
        <f>'Données démographiques'!B141</f>
        <v>0</v>
      </c>
      <c r="C140" s="169">
        <f>'Données démographiques'!C141</f>
        <v>0</v>
      </c>
      <c r="D140" s="170">
        <f>'Données démographiques'!D141</f>
        <v>0</v>
      </c>
      <c r="E140" s="102"/>
      <c r="F140" s="273"/>
      <c r="G140" s="171"/>
      <c r="H140" s="273"/>
      <c r="I140" s="257"/>
      <c r="J140" s="257"/>
      <c r="K140" s="257"/>
      <c r="L140" s="273"/>
      <c r="M140" s="277"/>
      <c r="N140" s="277"/>
      <c r="O140" s="277"/>
      <c r="P140" s="172"/>
      <c r="Q140" s="264"/>
      <c r="R140" s="264"/>
      <c r="S140" s="102"/>
      <c r="T140" s="273"/>
      <c r="U140" s="273"/>
      <c r="V140" s="273"/>
      <c r="W140" s="102"/>
      <c r="X140" s="257"/>
      <c r="Y140" s="257"/>
      <c r="Z140" s="273"/>
      <c r="AA140" s="257"/>
      <c r="AB140" s="273"/>
      <c r="AC140" s="273"/>
      <c r="AD140" s="273"/>
      <c r="AE140" s="278"/>
      <c r="AF140" s="278"/>
      <c r="AG140" s="103"/>
      <c r="AH140" s="278"/>
      <c r="AI140" s="278"/>
      <c r="AJ140" s="278"/>
      <c r="AK140" s="278"/>
      <c r="AL140" s="278"/>
      <c r="AM140" s="278"/>
      <c r="AN140" s="278"/>
      <c r="AO140" s="278"/>
      <c r="AP140" s="278"/>
      <c r="AQ140" s="278"/>
      <c r="AR140" s="262"/>
      <c r="AS140" s="262"/>
      <c r="AT140" s="173"/>
      <c r="AU140" s="102"/>
      <c r="AV140" s="576" t="str">
        <f t="shared" si="8"/>
        <v xml:space="preserve"> </v>
      </c>
      <c r="AW140" s="576" t="str">
        <f t="shared" si="9"/>
        <v xml:space="preserve"> </v>
      </c>
      <c r="AX140" s="576" t="str">
        <f t="shared" si="10"/>
        <v xml:space="preserve"> </v>
      </c>
      <c r="AY140" s="576" t="str">
        <f t="shared" si="11"/>
        <v xml:space="preserve"> </v>
      </c>
      <c r="AZ140" s="102"/>
      <c r="BA140" s="165"/>
    </row>
    <row r="141" spans="1:53" s="101" customFormat="1" x14ac:dyDescent="0.2">
      <c r="A141" s="331"/>
      <c r="B141" s="376">
        <f>'Données démographiques'!B142</f>
        <v>0</v>
      </c>
      <c r="C141" s="376">
        <f>'Données démographiques'!C142</f>
        <v>0</v>
      </c>
      <c r="D141" s="377">
        <f>'Données démographiques'!D142</f>
        <v>0</v>
      </c>
      <c r="E141" s="102"/>
      <c r="F141" s="88"/>
      <c r="G141" s="86"/>
      <c r="H141" s="258"/>
      <c r="I141" s="259"/>
      <c r="J141" s="259"/>
      <c r="K141" s="259"/>
      <c r="L141" s="258"/>
      <c r="M141" s="279"/>
      <c r="N141" s="279"/>
      <c r="O141" s="279"/>
      <c r="P141" s="146"/>
      <c r="Q141" s="147"/>
      <c r="R141" s="147"/>
      <c r="S141" s="102"/>
      <c r="T141" s="88"/>
      <c r="U141" s="258"/>
      <c r="V141" s="148"/>
      <c r="W141" s="102"/>
      <c r="X141" s="149"/>
      <c r="Y141" s="259"/>
      <c r="Z141" s="258"/>
      <c r="AA141" s="259"/>
      <c r="AB141" s="258"/>
      <c r="AC141" s="258"/>
      <c r="AD141" s="258"/>
      <c r="AE141" s="260"/>
      <c r="AF141" s="260"/>
      <c r="AG141" s="103"/>
      <c r="AH141" s="260"/>
      <c r="AI141" s="260"/>
      <c r="AJ141" s="260"/>
      <c r="AK141" s="260"/>
      <c r="AL141" s="260"/>
      <c r="AM141" s="260"/>
      <c r="AN141" s="260"/>
      <c r="AO141" s="260"/>
      <c r="AP141" s="260"/>
      <c r="AQ141" s="260"/>
      <c r="AR141" s="263"/>
      <c r="AS141" s="263"/>
      <c r="AT141" s="261"/>
      <c r="AU141" s="102"/>
      <c r="AV141" s="577" t="str">
        <f t="shared" si="8"/>
        <v xml:space="preserve"> </v>
      </c>
      <c r="AW141" s="577" t="str">
        <f t="shared" si="9"/>
        <v xml:space="preserve"> </v>
      </c>
      <c r="AX141" s="577" t="str">
        <f t="shared" si="10"/>
        <v xml:space="preserve"> </v>
      </c>
      <c r="AY141" s="577" t="str">
        <f t="shared" si="11"/>
        <v xml:space="preserve"> </v>
      </c>
      <c r="AZ141" s="102"/>
      <c r="BA141" s="330"/>
    </row>
    <row r="142" spans="1:53" s="101" customFormat="1" x14ac:dyDescent="0.2">
      <c r="A142" s="331"/>
      <c r="B142" s="169">
        <f>'Données démographiques'!B143</f>
        <v>0</v>
      </c>
      <c r="C142" s="169">
        <f>'Données démographiques'!C143</f>
        <v>0</v>
      </c>
      <c r="D142" s="170">
        <f>'Données démographiques'!D143</f>
        <v>0</v>
      </c>
      <c r="E142" s="102"/>
      <c r="F142" s="273"/>
      <c r="G142" s="171"/>
      <c r="H142" s="273"/>
      <c r="I142" s="257"/>
      <c r="J142" s="257"/>
      <c r="K142" s="257"/>
      <c r="L142" s="273"/>
      <c r="M142" s="277"/>
      <c r="N142" s="277"/>
      <c r="O142" s="277"/>
      <c r="P142" s="172"/>
      <c r="Q142" s="264"/>
      <c r="R142" s="264"/>
      <c r="S142" s="102"/>
      <c r="T142" s="273"/>
      <c r="U142" s="273"/>
      <c r="V142" s="273"/>
      <c r="W142" s="102"/>
      <c r="X142" s="257"/>
      <c r="Y142" s="257"/>
      <c r="Z142" s="273"/>
      <c r="AA142" s="257"/>
      <c r="AB142" s="273"/>
      <c r="AC142" s="273"/>
      <c r="AD142" s="273"/>
      <c r="AE142" s="278"/>
      <c r="AF142" s="278"/>
      <c r="AG142" s="103"/>
      <c r="AH142" s="278"/>
      <c r="AI142" s="278"/>
      <c r="AJ142" s="278"/>
      <c r="AK142" s="278"/>
      <c r="AL142" s="278"/>
      <c r="AM142" s="278"/>
      <c r="AN142" s="278"/>
      <c r="AO142" s="278"/>
      <c r="AP142" s="278"/>
      <c r="AQ142" s="278"/>
      <c r="AR142" s="262"/>
      <c r="AS142" s="262"/>
      <c r="AT142" s="173"/>
      <c r="AU142" s="102"/>
      <c r="AV142" s="576" t="str">
        <f t="shared" si="8"/>
        <v xml:space="preserve"> </v>
      </c>
      <c r="AW142" s="576" t="str">
        <f t="shared" si="9"/>
        <v xml:space="preserve"> </v>
      </c>
      <c r="AX142" s="576" t="str">
        <f t="shared" si="10"/>
        <v xml:space="preserve"> </v>
      </c>
      <c r="AY142" s="576" t="str">
        <f t="shared" si="11"/>
        <v xml:space="preserve"> </v>
      </c>
      <c r="AZ142" s="102"/>
      <c r="BA142" s="165"/>
    </row>
    <row r="143" spans="1:53" s="101" customFormat="1" x14ac:dyDescent="0.2">
      <c r="A143" s="331"/>
      <c r="B143" s="376">
        <f>'Données démographiques'!B144</f>
        <v>0</v>
      </c>
      <c r="C143" s="376">
        <f>'Données démographiques'!C144</f>
        <v>0</v>
      </c>
      <c r="D143" s="377">
        <f>'Données démographiques'!D144</f>
        <v>0</v>
      </c>
      <c r="E143" s="102"/>
      <c r="F143" s="88"/>
      <c r="G143" s="86"/>
      <c r="H143" s="258"/>
      <c r="I143" s="259"/>
      <c r="J143" s="259"/>
      <c r="K143" s="259"/>
      <c r="L143" s="258"/>
      <c r="M143" s="279"/>
      <c r="N143" s="279"/>
      <c r="O143" s="279"/>
      <c r="P143" s="146"/>
      <c r="Q143" s="147"/>
      <c r="R143" s="147"/>
      <c r="S143" s="102"/>
      <c r="T143" s="88"/>
      <c r="U143" s="258"/>
      <c r="V143" s="148"/>
      <c r="W143" s="102"/>
      <c r="X143" s="149"/>
      <c r="Y143" s="259"/>
      <c r="Z143" s="258"/>
      <c r="AA143" s="259"/>
      <c r="AB143" s="258"/>
      <c r="AC143" s="258"/>
      <c r="AD143" s="258"/>
      <c r="AE143" s="260"/>
      <c r="AF143" s="260"/>
      <c r="AG143" s="103"/>
      <c r="AH143" s="260"/>
      <c r="AI143" s="260"/>
      <c r="AJ143" s="260"/>
      <c r="AK143" s="260"/>
      <c r="AL143" s="260"/>
      <c r="AM143" s="260"/>
      <c r="AN143" s="260"/>
      <c r="AO143" s="260"/>
      <c r="AP143" s="260"/>
      <c r="AQ143" s="260"/>
      <c r="AR143" s="263"/>
      <c r="AS143" s="263"/>
      <c r="AT143" s="261"/>
      <c r="AU143" s="102"/>
      <c r="AV143" s="577" t="str">
        <f t="shared" ref="AV143:AV206" si="12">IF(AC143=0," ",AH143/AE143)</f>
        <v xml:space="preserve"> </v>
      </c>
      <c r="AW143" s="577" t="str">
        <f t="shared" si="9"/>
        <v xml:space="preserve"> </v>
      </c>
      <c r="AX143" s="577" t="str">
        <f t="shared" si="10"/>
        <v xml:space="preserve"> </v>
      </c>
      <c r="AY143" s="577" t="str">
        <f t="shared" si="11"/>
        <v xml:space="preserve"> </v>
      </c>
      <c r="AZ143" s="102"/>
      <c r="BA143" s="330"/>
    </row>
    <row r="144" spans="1:53" s="101" customFormat="1" x14ac:dyDescent="0.2">
      <c r="A144" s="331"/>
      <c r="B144" s="169">
        <f>'Données démographiques'!B145</f>
        <v>0</v>
      </c>
      <c r="C144" s="169">
        <f>'Données démographiques'!C145</f>
        <v>0</v>
      </c>
      <c r="D144" s="170">
        <f>'Données démographiques'!D145</f>
        <v>0</v>
      </c>
      <c r="E144" s="102"/>
      <c r="F144" s="273"/>
      <c r="G144" s="171"/>
      <c r="H144" s="273"/>
      <c r="I144" s="257"/>
      <c r="J144" s="257"/>
      <c r="K144" s="257"/>
      <c r="L144" s="273"/>
      <c r="M144" s="277"/>
      <c r="N144" s="277"/>
      <c r="O144" s="277"/>
      <c r="P144" s="172"/>
      <c r="Q144" s="264"/>
      <c r="R144" s="264"/>
      <c r="S144" s="102"/>
      <c r="T144" s="273"/>
      <c r="U144" s="273"/>
      <c r="V144" s="273"/>
      <c r="W144" s="102"/>
      <c r="X144" s="257"/>
      <c r="Y144" s="257"/>
      <c r="Z144" s="273"/>
      <c r="AA144" s="257"/>
      <c r="AB144" s="273"/>
      <c r="AC144" s="273"/>
      <c r="AD144" s="273"/>
      <c r="AE144" s="278"/>
      <c r="AF144" s="278"/>
      <c r="AG144" s="103"/>
      <c r="AH144" s="278"/>
      <c r="AI144" s="278"/>
      <c r="AJ144" s="278"/>
      <c r="AK144" s="278"/>
      <c r="AL144" s="278"/>
      <c r="AM144" s="278"/>
      <c r="AN144" s="278"/>
      <c r="AO144" s="278"/>
      <c r="AP144" s="278"/>
      <c r="AQ144" s="278"/>
      <c r="AR144" s="262"/>
      <c r="AS144" s="262"/>
      <c r="AT144" s="173"/>
      <c r="AU144" s="102"/>
      <c r="AV144" s="576" t="str">
        <f t="shared" si="12"/>
        <v xml:space="preserve"> </v>
      </c>
      <c r="AW144" s="576" t="str">
        <f t="shared" si="9"/>
        <v xml:space="preserve"> </v>
      </c>
      <c r="AX144" s="576" t="str">
        <f t="shared" si="10"/>
        <v xml:space="preserve"> </v>
      </c>
      <c r="AY144" s="576" t="str">
        <f t="shared" si="11"/>
        <v xml:space="preserve"> </v>
      </c>
      <c r="AZ144" s="102"/>
      <c r="BA144" s="165"/>
    </row>
    <row r="145" spans="1:53" s="101" customFormat="1" x14ac:dyDescent="0.2">
      <c r="A145" s="331"/>
      <c r="B145" s="376">
        <f>'Données démographiques'!B146</f>
        <v>0</v>
      </c>
      <c r="C145" s="376">
        <f>'Données démographiques'!C146</f>
        <v>0</v>
      </c>
      <c r="D145" s="377">
        <f>'Données démographiques'!D146</f>
        <v>0</v>
      </c>
      <c r="E145" s="102"/>
      <c r="F145" s="88"/>
      <c r="G145" s="86"/>
      <c r="H145" s="258"/>
      <c r="I145" s="259"/>
      <c r="J145" s="259"/>
      <c r="K145" s="259"/>
      <c r="L145" s="258"/>
      <c r="M145" s="279"/>
      <c r="N145" s="279"/>
      <c r="O145" s="279"/>
      <c r="P145" s="146"/>
      <c r="Q145" s="147"/>
      <c r="R145" s="147"/>
      <c r="S145" s="102"/>
      <c r="T145" s="88"/>
      <c r="U145" s="258"/>
      <c r="V145" s="148"/>
      <c r="W145" s="102"/>
      <c r="X145" s="149"/>
      <c r="Y145" s="259"/>
      <c r="Z145" s="258"/>
      <c r="AA145" s="259"/>
      <c r="AB145" s="258"/>
      <c r="AC145" s="258"/>
      <c r="AD145" s="258"/>
      <c r="AE145" s="260"/>
      <c r="AF145" s="260"/>
      <c r="AG145" s="103"/>
      <c r="AH145" s="260"/>
      <c r="AI145" s="260"/>
      <c r="AJ145" s="260"/>
      <c r="AK145" s="260"/>
      <c r="AL145" s="260"/>
      <c r="AM145" s="260"/>
      <c r="AN145" s="260"/>
      <c r="AO145" s="260"/>
      <c r="AP145" s="260"/>
      <c r="AQ145" s="260"/>
      <c r="AR145" s="263"/>
      <c r="AS145" s="263"/>
      <c r="AT145" s="261"/>
      <c r="AU145" s="102"/>
      <c r="AV145" s="577" t="str">
        <f t="shared" si="12"/>
        <v xml:space="preserve"> </v>
      </c>
      <c r="AW145" s="577" t="str">
        <f t="shared" ref="AW145:AW208" si="13">IF(OR(AC145=0,M145=0)," ",AH145/M145)</f>
        <v xml:space="preserve"> </v>
      </c>
      <c r="AX145" s="577" t="str">
        <f t="shared" ref="AX145:AX208" si="14">IF(OR(AC145&gt;5,AC145&lt;1)," ",AI145/AF145)</f>
        <v xml:space="preserve"> </v>
      </c>
      <c r="AY145" s="577" t="str">
        <f t="shared" ref="AY145:AY208" si="15">IF(OR(AC145&gt;5,AC145&lt;1,M145=0)," ",AI145/M145)</f>
        <v xml:space="preserve"> </v>
      </c>
      <c r="AZ145" s="102"/>
      <c r="BA145" s="330"/>
    </row>
    <row r="146" spans="1:53" s="101" customFormat="1" x14ac:dyDescent="0.2">
      <c r="A146" s="331"/>
      <c r="B146" s="169">
        <f>'Données démographiques'!B147</f>
        <v>0</v>
      </c>
      <c r="C146" s="169">
        <f>'Données démographiques'!C147</f>
        <v>0</v>
      </c>
      <c r="D146" s="170">
        <f>'Données démographiques'!D147</f>
        <v>0</v>
      </c>
      <c r="E146" s="102"/>
      <c r="F146" s="273"/>
      <c r="G146" s="171"/>
      <c r="H146" s="273"/>
      <c r="I146" s="257"/>
      <c r="J146" s="257"/>
      <c r="K146" s="257"/>
      <c r="L146" s="273"/>
      <c r="M146" s="277"/>
      <c r="N146" s="277"/>
      <c r="O146" s="277"/>
      <c r="P146" s="172"/>
      <c r="Q146" s="264"/>
      <c r="R146" s="264"/>
      <c r="S146" s="102"/>
      <c r="T146" s="273"/>
      <c r="U146" s="273"/>
      <c r="V146" s="273"/>
      <c r="W146" s="102"/>
      <c r="X146" s="257"/>
      <c r="Y146" s="257"/>
      <c r="Z146" s="273"/>
      <c r="AA146" s="257"/>
      <c r="AB146" s="273"/>
      <c r="AC146" s="273"/>
      <c r="AD146" s="273"/>
      <c r="AE146" s="278"/>
      <c r="AF146" s="278"/>
      <c r="AG146" s="103"/>
      <c r="AH146" s="278"/>
      <c r="AI146" s="278"/>
      <c r="AJ146" s="278"/>
      <c r="AK146" s="278"/>
      <c r="AL146" s="278"/>
      <c r="AM146" s="278"/>
      <c r="AN146" s="278"/>
      <c r="AO146" s="278"/>
      <c r="AP146" s="278"/>
      <c r="AQ146" s="278"/>
      <c r="AR146" s="262"/>
      <c r="AS146" s="262"/>
      <c r="AT146" s="173"/>
      <c r="AU146" s="102"/>
      <c r="AV146" s="576" t="str">
        <f t="shared" si="12"/>
        <v xml:space="preserve"> </v>
      </c>
      <c r="AW146" s="576" t="str">
        <f t="shared" si="13"/>
        <v xml:space="preserve"> </v>
      </c>
      <c r="AX146" s="576" t="str">
        <f t="shared" si="14"/>
        <v xml:space="preserve"> </v>
      </c>
      <c r="AY146" s="576" t="str">
        <f t="shared" si="15"/>
        <v xml:space="preserve"> </v>
      </c>
      <c r="AZ146" s="102"/>
      <c r="BA146" s="165"/>
    </row>
    <row r="147" spans="1:53" s="101" customFormat="1" x14ac:dyDescent="0.2">
      <c r="A147" s="331"/>
      <c r="B147" s="376">
        <f>'Données démographiques'!B148</f>
        <v>0</v>
      </c>
      <c r="C147" s="376">
        <f>'Données démographiques'!C148</f>
        <v>0</v>
      </c>
      <c r="D147" s="377">
        <f>'Données démographiques'!D148</f>
        <v>0</v>
      </c>
      <c r="E147" s="102"/>
      <c r="F147" s="88"/>
      <c r="G147" s="86"/>
      <c r="H147" s="258"/>
      <c r="I147" s="259"/>
      <c r="J147" s="259"/>
      <c r="K147" s="259"/>
      <c r="L147" s="258"/>
      <c r="M147" s="279"/>
      <c r="N147" s="279"/>
      <c r="O147" s="279"/>
      <c r="P147" s="146"/>
      <c r="Q147" s="147"/>
      <c r="R147" s="147"/>
      <c r="S147" s="102"/>
      <c r="T147" s="88"/>
      <c r="U147" s="258"/>
      <c r="V147" s="148"/>
      <c r="W147" s="102"/>
      <c r="X147" s="149"/>
      <c r="Y147" s="259"/>
      <c r="Z147" s="258"/>
      <c r="AA147" s="259"/>
      <c r="AB147" s="258"/>
      <c r="AC147" s="258"/>
      <c r="AD147" s="258"/>
      <c r="AE147" s="260"/>
      <c r="AF147" s="260"/>
      <c r="AG147" s="103"/>
      <c r="AH147" s="260"/>
      <c r="AI147" s="260"/>
      <c r="AJ147" s="260"/>
      <c r="AK147" s="260"/>
      <c r="AL147" s="260"/>
      <c r="AM147" s="260"/>
      <c r="AN147" s="260"/>
      <c r="AO147" s="260"/>
      <c r="AP147" s="260"/>
      <c r="AQ147" s="260"/>
      <c r="AR147" s="263"/>
      <c r="AS147" s="263"/>
      <c r="AT147" s="261"/>
      <c r="AU147" s="102"/>
      <c r="AV147" s="577" t="str">
        <f t="shared" si="12"/>
        <v xml:space="preserve"> </v>
      </c>
      <c r="AW147" s="577" t="str">
        <f t="shared" si="13"/>
        <v xml:space="preserve"> </v>
      </c>
      <c r="AX147" s="577" t="str">
        <f t="shared" si="14"/>
        <v xml:space="preserve"> </v>
      </c>
      <c r="AY147" s="577" t="str">
        <f t="shared" si="15"/>
        <v xml:space="preserve"> </v>
      </c>
      <c r="AZ147" s="102"/>
      <c r="BA147" s="330"/>
    </row>
    <row r="148" spans="1:53" s="101" customFormat="1" x14ac:dyDescent="0.2">
      <c r="A148" s="331"/>
      <c r="B148" s="169">
        <f>'Données démographiques'!B149</f>
        <v>0</v>
      </c>
      <c r="C148" s="169">
        <f>'Données démographiques'!C149</f>
        <v>0</v>
      </c>
      <c r="D148" s="170">
        <f>'Données démographiques'!D149</f>
        <v>0</v>
      </c>
      <c r="E148" s="102"/>
      <c r="F148" s="273"/>
      <c r="G148" s="171"/>
      <c r="H148" s="273"/>
      <c r="I148" s="257"/>
      <c r="J148" s="257"/>
      <c r="K148" s="257"/>
      <c r="L148" s="273"/>
      <c r="M148" s="277"/>
      <c r="N148" s="277"/>
      <c r="O148" s="277"/>
      <c r="P148" s="172"/>
      <c r="Q148" s="264"/>
      <c r="R148" s="264"/>
      <c r="S148" s="102"/>
      <c r="T148" s="273"/>
      <c r="U148" s="273"/>
      <c r="V148" s="273"/>
      <c r="W148" s="102"/>
      <c r="X148" s="257"/>
      <c r="Y148" s="257"/>
      <c r="Z148" s="273"/>
      <c r="AA148" s="257"/>
      <c r="AB148" s="273"/>
      <c r="AC148" s="273"/>
      <c r="AD148" s="273"/>
      <c r="AE148" s="278"/>
      <c r="AF148" s="278"/>
      <c r="AG148" s="103"/>
      <c r="AH148" s="278"/>
      <c r="AI148" s="278"/>
      <c r="AJ148" s="278"/>
      <c r="AK148" s="278"/>
      <c r="AL148" s="278"/>
      <c r="AM148" s="278"/>
      <c r="AN148" s="278"/>
      <c r="AO148" s="278"/>
      <c r="AP148" s="278"/>
      <c r="AQ148" s="278"/>
      <c r="AR148" s="262"/>
      <c r="AS148" s="262"/>
      <c r="AT148" s="173"/>
      <c r="AU148" s="102"/>
      <c r="AV148" s="576" t="str">
        <f t="shared" si="12"/>
        <v xml:space="preserve"> </v>
      </c>
      <c r="AW148" s="576" t="str">
        <f t="shared" si="13"/>
        <v xml:space="preserve"> </v>
      </c>
      <c r="AX148" s="576" t="str">
        <f t="shared" si="14"/>
        <v xml:space="preserve"> </v>
      </c>
      <c r="AY148" s="576" t="str">
        <f t="shared" si="15"/>
        <v xml:space="preserve"> </v>
      </c>
      <c r="AZ148" s="102"/>
      <c r="BA148" s="165"/>
    </row>
    <row r="149" spans="1:53" s="101" customFormat="1" x14ac:dyDescent="0.2">
      <c r="A149" s="331"/>
      <c r="B149" s="376">
        <f>'Données démographiques'!B150</f>
        <v>0</v>
      </c>
      <c r="C149" s="376">
        <f>'Données démographiques'!C150</f>
        <v>0</v>
      </c>
      <c r="D149" s="377">
        <f>'Données démographiques'!D150</f>
        <v>0</v>
      </c>
      <c r="E149" s="102"/>
      <c r="F149" s="88"/>
      <c r="G149" s="86"/>
      <c r="H149" s="258"/>
      <c r="I149" s="259"/>
      <c r="J149" s="259"/>
      <c r="K149" s="259"/>
      <c r="L149" s="258"/>
      <c r="M149" s="279"/>
      <c r="N149" s="279"/>
      <c r="O149" s="279"/>
      <c r="P149" s="146"/>
      <c r="Q149" s="147"/>
      <c r="R149" s="147"/>
      <c r="S149" s="102"/>
      <c r="T149" s="88"/>
      <c r="U149" s="258"/>
      <c r="V149" s="148"/>
      <c r="W149" s="102"/>
      <c r="X149" s="149"/>
      <c r="Y149" s="259"/>
      <c r="Z149" s="258"/>
      <c r="AA149" s="259"/>
      <c r="AB149" s="258"/>
      <c r="AC149" s="258"/>
      <c r="AD149" s="258"/>
      <c r="AE149" s="260"/>
      <c r="AF149" s="260"/>
      <c r="AG149" s="103"/>
      <c r="AH149" s="260"/>
      <c r="AI149" s="260"/>
      <c r="AJ149" s="260"/>
      <c r="AK149" s="260"/>
      <c r="AL149" s="260"/>
      <c r="AM149" s="260"/>
      <c r="AN149" s="260"/>
      <c r="AO149" s="260"/>
      <c r="AP149" s="260"/>
      <c r="AQ149" s="260"/>
      <c r="AR149" s="263"/>
      <c r="AS149" s="263"/>
      <c r="AT149" s="261"/>
      <c r="AU149" s="102"/>
      <c r="AV149" s="577" t="str">
        <f t="shared" si="12"/>
        <v xml:space="preserve"> </v>
      </c>
      <c r="AW149" s="577" t="str">
        <f t="shared" si="13"/>
        <v xml:space="preserve"> </v>
      </c>
      <c r="AX149" s="577" t="str">
        <f t="shared" si="14"/>
        <v xml:space="preserve"> </v>
      </c>
      <c r="AY149" s="577" t="str">
        <f t="shared" si="15"/>
        <v xml:space="preserve"> </v>
      </c>
      <c r="AZ149" s="102"/>
      <c r="BA149" s="330"/>
    </row>
    <row r="150" spans="1:53" s="101" customFormat="1" x14ac:dyDescent="0.2">
      <c r="A150" s="331"/>
      <c r="B150" s="169">
        <f>'Données démographiques'!B151</f>
        <v>0</v>
      </c>
      <c r="C150" s="169">
        <f>'Données démographiques'!C151</f>
        <v>0</v>
      </c>
      <c r="D150" s="170">
        <f>'Données démographiques'!D151</f>
        <v>0</v>
      </c>
      <c r="E150" s="102"/>
      <c r="F150" s="273"/>
      <c r="G150" s="171"/>
      <c r="H150" s="273"/>
      <c r="I150" s="257"/>
      <c r="J150" s="257"/>
      <c r="K150" s="257"/>
      <c r="L150" s="273"/>
      <c r="M150" s="277"/>
      <c r="N150" s="277"/>
      <c r="O150" s="277"/>
      <c r="P150" s="172"/>
      <c r="Q150" s="264"/>
      <c r="R150" s="264"/>
      <c r="S150" s="102"/>
      <c r="T150" s="273"/>
      <c r="U150" s="273"/>
      <c r="V150" s="273"/>
      <c r="W150" s="102"/>
      <c r="X150" s="257"/>
      <c r="Y150" s="257"/>
      <c r="Z150" s="273"/>
      <c r="AA150" s="257"/>
      <c r="AB150" s="273"/>
      <c r="AC150" s="273"/>
      <c r="AD150" s="273"/>
      <c r="AE150" s="278"/>
      <c r="AF150" s="278"/>
      <c r="AG150" s="103"/>
      <c r="AH150" s="278"/>
      <c r="AI150" s="278"/>
      <c r="AJ150" s="278"/>
      <c r="AK150" s="278"/>
      <c r="AL150" s="278"/>
      <c r="AM150" s="278"/>
      <c r="AN150" s="278"/>
      <c r="AO150" s="278"/>
      <c r="AP150" s="278"/>
      <c r="AQ150" s="278"/>
      <c r="AR150" s="262"/>
      <c r="AS150" s="262"/>
      <c r="AT150" s="173"/>
      <c r="AU150" s="102"/>
      <c r="AV150" s="576" t="str">
        <f t="shared" si="12"/>
        <v xml:space="preserve"> </v>
      </c>
      <c r="AW150" s="576" t="str">
        <f t="shared" si="13"/>
        <v xml:space="preserve"> </v>
      </c>
      <c r="AX150" s="576" t="str">
        <f t="shared" si="14"/>
        <v xml:space="preserve"> </v>
      </c>
      <c r="AY150" s="576" t="str">
        <f t="shared" si="15"/>
        <v xml:space="preserve"> </v>
      </c>
      <c r="AZ150" s="102"/>
      <c r="BA150" s="165"/>
    </row>
    <row r="151" spans="1:53" s="101" customFormat="1" x14ac:dyDescent="0.2">
      <c r="A151" s="331"/>
      <c r="B151" s="376">
        <f>'Données démographiques'!B152</f>
        <v>0</v>
      </c>
      <c r="C151" s="376">
        <f>'Données démographiques'!C152</f>
        <v>0</v>
      </c>
      <c r="D151" s="377">
        <f>'Données démographiques'!D152</f>
        <v>0</v>
      </c>
      <c r="E151" s="102"/>
      <c r="F151" s="88"/>
      <c r="G151" s="86"/>
      <c r="H151" s="258"/>
      <c r="I151" s="259"/>
      <c r="J151" s="259"/>
      <c r="K151" s="259"/>
      <c r="L151" s="258"/>
      <c r="M151" s="279"/>
      <c r="N151" s="279"/>
      <c r="O151" s="279"/>
      <c r="P151" s="146"/>
      <c r="Q151" s="147"/>
      <c r="R151" s="147"/>
      <c r="S151" s="102"/>
      <c r="T151" s="88"/>
      <c r="U151" s="258"/>
      <c r="V151" s="148"/>
      <c r="W151" s="102"/>
      <c r="X151" s="149"/>
      <c r="Y151" s="259"/>
      <c r="Z151" s="258"/>
      <c r="AA151" s="259"/>
      <c r="AB151" s="258"/>
      <c r="AC151" s="258"/>
      <c r="AD151" s="258"/>
      <c r="AE151" s="260"/>
      <c r="AF151" s="260"/>
      <c r="AG151" s="103"/>
      <c r="AH151" s="260"/>
      <c r="AI151" s="260"/>
      <c r="AJ151" s="260"/>
      <c r="AK151" s="260"/>
      <c r="AL151" s="260"/>
      <c r="AM151" s="260"/>
      <c r="AN151" s="260"/>
      <c r="AO151" s="260"/>
      <c r="AP151" s="260"/>
      <c r="AQ151" s="260"/>
      <c r="AR151" s="263"/>
      <c r="AS151" s="263"/>
      <c r="AT151" s="261"/>
      <c r="AU151" s="102"/>
      <c r="AV151" s="577" t="str">
        <f t="shared" si="12"/>
        <v xml:space="preserve"> </v>
      </c>
      <c r="AW151" s="577" t="str">
        <f t="shared" si="13"/>
        <v xml:space="preserve"> </v>
      </c>
      <c r="AX151" s="577" t="str">
        <f t="shared" si="14"/>
        <v xml:space="preserve"> </v>
      </c>
      <c r="AY151" s="577" t="str">
        <f t="shared" si="15"/>
        <v xml:space="preserve"> </v>
      </c>
      <c r="AZ151" s="102"/>
      <c r="BA151" s="330"/>
    </row>
    <row r="152" spans="1:53" s="101" customFormat="1" x14ac:dyDescent="0.2">
      <c r="A152" s="331"/>
      <c r="B152" s="169">
        <f>'Données démographiques'!B153</f>
        <v>0</v>
      </c>
      <c r="C152" s="169">
        <f>'Données démographiques'!C153</f>
        <v>0</v>
      </c>
      <c r="D152" s="170">
        <f>'Données démographiques'!D153</f>
        <v>0</v>
      </c>
      <c r="E152" s="102"/>
      <c r="F152" s="273"/>
      <c r="G152" s="171"/>
      <c r="H152" s="273"/>
      <c r="I152" s="257"/>
      <c r="J152" s="257"/>
      <c r="K152" s="257"/>
      <c r="L152" s="273"/>
      <c r="M152" s="277"/>
      <c r="N152" s="277"/>
      <c r="O152" s="277"/>
      <c r="P152" s="172"/>
      <c r="Q152" s="264"/>
      <c r="R152" s="264"/>
      <c r="S152" s="102"/>
      <c r="T152" s="273"/>
      <c r="U152" s="273"/>
      <c r="V152" s="273"/>
      <c r="W152" s="102"/>
      <c r="X152" s="257"/>
      <c r="Y152" s="257"/>
      <c r="Z152" s="273"/>
      <c r="AA152" s="257"/>
      <c r="AB152" s="273"/>
      <c r="AC152" s="273"/>
      <c r="AD152" s="273"/>
      <c r="AE152" s="278"/>
      <c r="AF152" s="278"/>
      <c r="AG152" s="103"/>
      <c r="AH152" s="278"/>
      <c r="AI152" s="278"/>
      <c r="AJ152" s="278"/>
      <c r="AK152" s="278"/>
      <c r="AL152" s="278"/>
      <c r="AM152" s="278"/>
      <c r="AN152" s="278"/>
      <c r="AO152" s="278"/>
      <c r="AP152" s="278"/>
      <c r="AQ152" s="278"/>
      <c r="AR152" s="262"/>
      <c r="AS152" s="262"/>
      <c r="AT152" s="173"/>
      <c r="AU152" s="102"/>
      <c r="AV152" s="576" t="str">
        <f t="shared" si="12"/>
        <v xml:space="preserve"> </v>
      </c>
      <c r="AW152" s="576" t="str">
        <f t="shared" si="13"/>
        <v xml:space="preserve"> </v>
      </c>
      <c r="AX152" s="576" t="str">
        <f t="shared" si="14"/>
        <v xml:space="preserve"> </v>
      </c>
      <c r="AY152" s="576" t="str">
        <f t="shared" si="15"/>
        <v xml:space="preserve"> </v>
      </c>
      <c r="AZ152" s="102"/>
      <c r="BA152" s="165"/>
    </row>
    <row r="153" spans="1:53" s="101" customFormat="1" x14ac:dyDescent="0.2">
      <c r="A153" s="331"/>
      <c r="B153" s="376">
        <f>'Données démographiques'!B154</f>
        <v>0</v>
      </c>
      <c r="C153" s="376">
        <f>'Données démographiques'!C154</f>
        <v>0</v>
      </c>
      <c r="D153" s="377">
        <f>'Données démographiques'!D154</f>
        <v>0</v>
      </c>
      <c r="E153" s="102"/>
      <c r="F153" s="88"/>
      <c r="G153" s="86"/>
      <c r="H153" s="258"/>
      <c r="I153" s="259"/>
      <c r="J153" s="259"/>
      <c r="K153" s="259"/>
      <c r="L153" s="258"/>
      <c r="M153" s="279"/>
      <c r="N153" s="279"/>
      <c r="O153" s="279"/>
      <c r="P153" s="146"/>
      <c r="Q153" s="147"/>
      <c r="R153" s="147"/>
      <c r="S153" s="102"/>
      <c r="T153" s="88"/>
      <c r="U153" s="258"/>
      <c r="V153" s="148"/>
      <c r="W153" s="102"/>
      <c r="X153" s="149"/>
      <c r="Y153" s="259"/>
      <c r="Z153" s="258"/>
      <c r="AA153" s="259"/>
      <c r="AB153" s="258"/>
      <c r="AC153" s="258"/>
      <c r="AD153" s="258"/>
      <c r="AE153" s="260"/>
      <c r="AF153" s="260"/>
      <c r="AG153" s="103"/>
      <c r="AH153" s="260"/>
      <c r="AI153" s="260"/>
      <c r="AJ153" s="260"/>
      <c r="AK153" s="260"/>
      <c r="AL153" s="260"/>
      <c r="AM153" s="260"/>
      <c r="AN153" s="260"/>
      <c r="AO153" s="260"/>
      <c r="AP153" s="260"/>
      <c r="AQ153" s="260"/>
      <c r="AR153" s="263"/>
      <c r="AS153" s="263"/>
      <c r="AT153" s="261"/>
      <c r="AU153" s="102"/>
      <c r="AV153" s="577" t="str">
        <f t="shared" si="12"/>
        <v xml:space="preserve"> </v>
      </c>
      <c r="AW153" s="577" t="str">
        <f t="shared" si="13"/>
        <v xml:space="preserve"> </v>
      </c>
      <c r="AX153" s="577" t="str">
        <f t="shared" si="14"/>
        <v xml:space="preserve"> </v>
      </c>
      <c r="AY153" s="577" t="str">
        <f t="shared" si="15"/>
        <v xml:space="preserve"> </v>
      </c>
      <c r="AZ153" s="102"/>
      <c r="BA153" s="330"/>
    </row>
    <row r="154" spans="1:53" s="101" customFormat="1" x14ac:dyDescent="0.2">
      <c r="A154" s="331"/>
      <c r="B154" s="169">
        <f>'Données démographiques'!B155</f>
        <v>0</v>
      </c>
      <c r="C154" s="169">
        <f>'Données démographiques'!C155</f>
        <v>0</v>
      </c>
      <c r="D154" s="170">
        <f>'Données démographiques'!D155</f>
        <v>0</v>
      </c>
      <c r="E154" s="102"/>
      <c r="F154" s="273"/>
      <c r="G154" s="171"/>
      <c r="H154" s="273"/>
      <c r="I154" s="257"/>
      <c r="J154" s="257"/>
      <c r="K154" s="257"/>
      <c r="L154" s="273"/>
      <c r="M154" s="277"/>
      <c r="N154" s="277"/>
      <c r="O154" s="277"/>
      <c r="P154" s="172"/>
      <c r="Q154" s="264"/>
      <c r="R154" s="264"/>
      <c r="S154" s="102"/>
      <c r="T154" s="273"/>
      <c r="U154" s="273"/>
      <c r="V154" s="273"/>
      <c r="W154" s="102"/>
      <c r="X154" s="257"/>
      <c r="Y154" s="257"/>
      <c r="Z154" s="273"/>
      <c r="AA154" s="257"/>
      <c r="AB154" s="273"/>
      <c r="AC154" s="273"/>
      <c r="AD154" s="273"/>
      <c r="AE154" s="278"/>
      <c r="AF154" s="278"/>
      <c r="AG154" s="103"/>
      <c r="AH154" s="278"/>
      <c r="AI154" s="278"/>
      <c r="AJ154" s="278"/>
      <c r="AK154" s="278"/>
      <c r="AL154" s="278"/>
      <c r="AM154" s="278"/>
      <c r="AN154" s="278"/>
      <c r="AO154" s="278"/>
      <c r="AP154" s="278"/>
      <c r="AQ154" s="278"/>
      <c r="AR154" s="262"/>
      <c r="AS154" s="262"/>
      <c r="AT154" s="173"/>
      <c r="AU154" s="102"/>
      <c r="AV154" s="576" t="str">
        <f t="shared" si="12"/>
        <v xml:space="preserve"> </v>
      </c>
      <c r="AW154" s="576" t="str">
        <f t="shared" si="13"/>
        <v xml:space="preserve"> </v>
      </c>
      <c r="AX154" s="576" t="str">
        <f t="shared" si="14"/>
        <v xml:space="preserve"> </v>
      </c>
      <c r="AY154" s="576" t="str">
        <f t="shared" si="15"/>
        <v xml:space="preserve"> </v>
      </c>
      <c r="AZ154" s="102"/>
      <c r="BA154" s="165"/>
    </row>
    <row r="155" spans="1:53" s="101" customFormat="1" x14ac:dyDescent="0.2">
      <c r="A155" s="331"/>
      <c r="B155" s="376">
        <f>'Données démographiques'!B156</f>
        <v>0</v>
      </c>
      <c r="C155" s="376">
        <f>'Données démographiques'!C156</f>
        <v>0</v>
      </c>
      <c r="D155" s="377">
        <f>'Données démographiques'!D156</f>
        <v>0</v>
      </c>
      <c r="E155" s="102"/>
      <c r="F155" s="88"/>
      <c r="G155" s="86"/>
      <c r="H155" s="258"/>
      <c r="I155" s="259"/>
      <c r="J155" s="259"/>
      <c r="K155" s="259"/>
      <c r="L155" s="258"/>
      <c r="M155" s="279"/>
      <c r="N155" s="279"/>
      <c r="O155" s="279"/>
      <c r="P155" s="146"/>
      <c r="Q155" s="147"/>
      <c r="R155" s="147"/>
      <c r="S155" s="102"/>
      <c r="T155" s="88"/>
      <c r="U155" s="258"/>
      <c r="V155" s="148"/>
      <c r="W155" s="102"/>
      <c r="X155" s="149"/>
      <c r="Y155" s="259"/>
      <c r="Z155" s="258"/>
      <c r="AA155" s="259"/>
      <c r="AB155" s="258"/>
      <c r="AC155" s="258"/>
      <c r="AD155" s="258"/>
      <c r="AE155" s="260"/>
      <c r="AF155" s="260"/>
      <c r="AG155" s="103"/>
      <c r="AH155" s="260"/>
      <c r="AI155" s="260"/>
      <c r="AJ155" s="260"/>
      <c r="AK155" s="260"/>
      <c r="AL155" s="260"/>
      <c r="AM155" s="260"/>
      <c r="AN155" s="260"/>
      <c r="AO155" s="260"/>
      <c r="AP155" s="260"/>
      <c r="AQ155" s="260"/>
      <c r="AR155" s="263"/>
      <c r="AS155" s="263"/>
      <c r="AT155" s="261"/>
      <c r="AU155" s="102"/>
      <c r="AV155" s="577" t="str">
        <f t="shared" si="12"/>
        <v xml:space="preserve"> </v>
      </c>
      <c r="AW155" s="577" t="str">
        <f t="shared" si="13"/>
        <v xml:space="preserve"> </v>
      </c>
      <c r="AX155" s="577" t="str">
        <f t="shared" si="14"/>
        <v xml:space="preserve"> </v>
      </c>
      <c r="AY155" s="577" t="str">
        <f t="shared" si="15"/>
        <v xml:space="preserve"> </v>
      </c>
      <c r="AZ155" s="102"/>
      <c r="BA155" s="330"/>
    </row>
    <row r="156" spans="1:53" s="101" customFormat="1" x14ac:dyDescent="0.2">
      <c r="A156" s="331"/>
      <c r="B156" s="169">
        <f>'Données démographiques'!B157</f>
        <v>0</v>
      </c>
      <c r="C156" s="169">
        <f>'Données démographiques'!C157</f>
        <v>0</v>
      </c>
      <c r="D156" s="170">
        <f>'Données démographiques'!D157</f>
        <v>0</v>
      </c>
      <c r="E156" s="102"/>
      <c r="F156" s="273"/>
      <c r="G156" s="171"/>
      <c r="H156" s="273"/>
      <c r="I156" s="257"/>
      <c r="J156" s="257"/>
      <c r="K156" s="257"/>
      <c r="L156" s="273"/>
      <c r="M156" s="277"/>
      <c r="N156" s="277"/>
      <c r="O156" s="277"/>
      <c r="P156" s="172"/>
      <c r="Q156" s="264"/>
      <c r="R156" s="264"/>
      <c r="S156" s="102"/>
      <c r="T156" s="273"/>
      <c r="U156" s="273"/>
      <c r="V156" s="273"/>
      <c r="W156" s="102"/>
      <c r="X156" s="257"/>
      <c r="Y156" s="257"/>
      <c r="Z156" s="273"/>
      <c r="AA156" s="257"/>
      <c r="AB156" s="273"/>
      <c r="AC156" s="273"/>
      <c r="AD156" s="273"/>
      <c r="AE156" s="278"/>
      <c r="AF156" s="278"/>
      <c r="AG156" s="103"/>
      <c r="AH156" s="278"/>
      <c r="AI156" s="278"/>
      <c r="AJ156" s="278"/>
      <c r="AK156" s="278"/>
      <c r="AL156" s="278"/>
      <c r="AM156" s="278"/>
      <c r="AN156" s="278"/>
      <c r="AO156" s="278"/>
      <c r="AP156" s="278"/>
      <c r="AQ156" s="278"/>
      <c r="AR156" s="262"/>
      <c r="AS156" s="262"/>
      <c r="AT156" s="173"/>
      <c r="AU156" s="102"/>
      <c r="AV156" s="576" t="str">
        <f t="shared" si="12"/>
        <v xml:space="preserve"> </v>
      </c>
      <c r="AW156" s="576" t="str">
        <f t="shared" si="13"/>
        <v xml:space="preserve"> </v>
      </c>
      <c r="AX156" s="576" t="str">
        <f t="shared" si="14"/>
        <v xml:space="preserve"> </v>
      </c>
      <c r="AY156" s="576" t="str">
        <f t="shared" si="15"/>
        <v xml:space="preserve"> </v>
      </c>
      <c r="AZ156" s="102"/>
      <c r="BA156" s="165"/>
    </row>
    <row r="157" spans="1:53" s="101" customFormat="1" x14ac:dyDescent="0.2">
      <c r="A157" s="331"/>
      <c r="B157" s="376">
        <f>'Données démographiques'!B158</f>
        <v>0</v>
      </c>
      <c r="C157" s="376">
        <f>'Données démographiques'!C158</f>
        <v>0</v>
      </c>
      <c r="D157" s="377">
        <f>'Données démographiques'!D158</f>
        <v>0</v>
      </c>
      <c r="E157" s="102"/>
      <c r="F157" s="88"/>
      <c r="G157" s="86"/>
      <c r="H157" s="258"/>
      <c r="I157" s="259"/>
      <c r="J157" s="259"/>
      <c r="K157" s="259"/>
      <c r="L157" s="258"/>
      <c r="M157" s="279"/>
      <c r="N157" s="279"/>
      <c r="O157" s="279"/>
      <c r="P157" s="146"/>
      <c r="Q157" s="147"/>
      <c r="R157" s="147"/>
      <c r="S157" s="102"/>
      <c r="T157" s="88"/>
      <c r="U157" s="258"/>
      <c r="V157" s="148"/>
      <c r="W157" s="102"/>
      <c r="X157" s="149"/>
      <c r="Y157" s="259"/>
      <c r="Z157" s="258"/>
      <c r="AA157" s="259"/>
      <c r="AB157" s="258"/>
      <c r="AC157" s="258"/>
      <c r="AD157" s="258"/>
      <c r="AE157" s="260"/>
      <c r="AF157" s="260"/>
      <c r="AG157" s="103"/>
      <c r="AH157" s="260"/>
      <c r="AI157" s="260"/>
      <c r="AJ157" s="260"/>
      <c r="AK157" s="260"/>
      <c r="AL157" s="260"/>
      <c r="AM157" s="260"/>
      <c r="AN157" s="260"/>
      <c r="AO157" s="260"/>
      <c r="AP157" s="260"/>
      <c r="AQ157" s="260"/>
      <c r="AR157" s="263"/>
      <c r="AS157" s="263"/>
      <c r="AT157" s="261"/>
      <c r="AU157" s="102"/>
      <c r="AV157" s="577" t="str">
        <f t="shared" si="12"/>
        <v xml:space="preserve"> </v>
      </c>
      <c r="AW157" s="577" t="str">
        <f t="shared" si="13"/>
        <v xml:space="preserve"> </v>
      </c>
      <c r="AX157" s="577" t="str">
        <f t="shared" si="14"/>
        <v xml:space="preserve"> </v>
      </c>
      <c r="AY157" s="577" t="str">
        <f t="shared" si="15"/>
        <v xml:space="preserve"> </v>
      </c>
      <c r="AZ157" s="102"/>
      <c r="BA157" s="330"/>
    </row>
    <row r="158" spans="1:53" s="101" customFormat="1" x14ac:dyDescent="0.2">
      <c r="A158" s="331"/>
      <c r="B158" s="169">
        <f>'Données démographiques'!B159</f>
        <v>0</v>
      </c>
      <c r="C158" s="169">
        <f>'Données démographiques'!C159</f>
        <v>0</v>
      </c>
      <c r="D158" s="170">
        <f>'Données démographiques'!D159</f>
        <v>0</v>
      </c>
      <c r="E158" s="102"/>
      <c r="F158" s="273"/>
      <c r="G158" s="171"/>
      <c r="H158" s="273"/>
      <c r="I158" s="257"/>
      <c r="J158" s="257"/>
      <c r="K158" s="257"/>
      <c r="L158" s="273"/>
      <c r="M158" s="277"/>
      <c r="N158" s="277"/>
      <c r="O158" s="277"/>
      <c r="P158" s="172"/>
      <c r="Q158" s="264"/>
      <c r="R158" s="264"/>
      <c r="S158" s="102"/>
      <c r="T158" s="273"/>
      <c r="U158" s="273"/>
      <c r="V158" s="273"/>
      <c r="W158" s="102"/>
      <c r="X158" s="257"/>
      <c r="Y158" s="257"/>
      <c r="Z158" s="273"/>
      <c r="AA158" s="257"/>
      <c r="AB158" s="273"/>
      <c r="AC158" s="273"/>
      <c r="AD158" s="273"/>
      <c r="AE158" s="278"/>
      <c r="AF158" s="278"/>
      <c r="AG158" s="103"/>
      <c r="AH158" s="278"/>
      <c r="AI158" s="278"/>
      <c r="AJ158" s="278"/>
      <c r="AK158" s="278"/>
      <c r="AL158" s="278"/>
      <c r="AM158" s="278"/>
      <c r="AN158" s="278"/>
      <c r="AO158" s="278"/>
      <c r="AP158" s="278"/>
      <c r="AQ158" s="278"/>
      <c r="AR158" s="262"/>
      <c r="AS158" s="262"/>
      <c r="AT158" s="173"/>
      <c r="AU158" s="102"/>
      <c r="AV158" s="576" t="str">
        <f t="shared" si="12"/>
        <v xml:space="preserve"> </v>
      </c>
      <c r="AW158" s="576" t="str">
        <f t="shared" si="13"/>
        <v xml:space="preserve"> </v>
      </c>
      <c r="AX158" s="576" t="str">
        <f t="shared" si="14"/>
        <v xml:space="preserve"> </v>
      </c>
      <c r="AY158" s="576" t="str">
        <f t="shared" si="15"/>
        <v xml:space="preserve"> </v>
      </c>
      <c r="AZ158" s="102"/>
      <c r="BA158" s="165"/>
    </row>
    <row r="159" spans="1:53" s="101" customFormat="1" x14ac:dyDescent="0.2">
      <c r="A159" s="331"/>
      <c r="B159" s="376">
        <f>'Données démographiques'!B160</f>
        <v>0</v>
      </c>
      <c r="C159" s="376">
        <f>'Données démographiques'!C160</f>
        <v>0</v>
      </c>
      <c r="D159" s="377">
        <f>'Données démographiques'!D160</f>
        <v>0</v>
      </c>
      <c r="E159" s="102"/>
      <c r="F159" s="88"/>
      <c r="G159" s="86"/>
      <c r="H159" s="258"/>
      <c r="I159" s="259"/>
      <c r="J159" s="259"/>
      <c r="K159" s="259"/>
      <c r="L159" s="258"/>
      <c r="M159" s="279"/>
      <c r="N159" s="279"/>
      <c r="O159" s="279"/>
      <c r="P159" s="146"/>
      <c r="Q159" s="147"/>
      <c r="R159" s="147"/>
      <c r="S159" s="102"/>
      <c r="T159" s="88"/>
      <c r="U159" s="258"/>
      <c r="V159" s="148"/>
      <c r="W159" s="102"/>
      <c r="X159" s="149"/>
      <c r="Y159" s="259"/>
      <c r="Z159" s="258"/>
      <c r="AA159" s="259"/>
      <c r="AB159" s="258"/>
      <c r="AC159" s="258"/>
      <c r="AD159" s="258"/>
      <c r="AE159" s="260"/>
      <c r="AF159" s="260"/>
      <c r="AG159" s="103"/>
      <c r="AH159" s="260"/>
      <c r="AI159" s="260"/>
      <c r="AJ159" s="260"/>
      <c r="AK159" s="260"/>
      <c r="AL159" s="260"/>
      <c r="AM159" s="260"/>
      <c r="AN159" s="260"/>
      <c r="AO159" s="260"/>
      <c r="AP159" s="260"/>
      <c r="AQ159" s="260"/>
      <c r="AR159" s="263"/>
      <c r="AS159" s="263"/>
      <c r="AT159" s="261"/>
      <c r="AU159" s="102"/>
      <c r="AV159" s="577" t="str">
        <f t="shared" si="12"/>
        <v xml:space="preserve"> </v>
      </c>
      <c r="AW159" s="577" t="str">
        <f t="shared" si="13"/>
        <v xml:space="preserve"> </v>
      </c>
      <c r="AX159" s="577" t="str">
        <f t="shared" si="14"/>
        <v xml:space="preserve"> </v>
      </c>
      <c r="AY159" s="577" t="str">
        <f t="shared" si="15"/>
        <v xml:space="preserve"> </v>
      </c>
      <c r="AZ159" s="102"/>
      <c r="BA159" s="330"/>
    </row>
    <row r="160" spans="1:53" s="101" customFormat="1" x14ac:dyDescent="0.2">
      <c r="A160" s="331"/>
      <c r="B160" s="169">
        <f>'Données démographiques'!B161</f>
        <v>0</v>
      </c>
      <c r="C160" s="169">
        <f>'Données démographiques'!C161</f>
        <v>0</v>
      </c>
      <c r="D160" s="170">
        <f>'Données démographiques'!D161</f>
        <v>0</v>
      </c>
      <c r="E160" s="102"/>
      <c r="F160" s="273"/>
      <c r="G160" s="171"/>
      <c r="H160" s="273"/>
      <c r="I160" s="257"/>
      <c r="J160" s="257"/>
      <c r="K160" s="257"/>
      <c r="L160" s="273"/>
      <c r="M160" s="277"/>
      <c r="N160" s="277"/>
      <c r="O160" s="277"/>
      <c r="P160" s="172"/>
      <c r="Q160" s="264"/>
      <c r="R160" s="264"/>
      <c r="S160" s="102"/>
      <c r="T160" s="273"/>
      <c r="U160" s="273"/>
      <c r="V160" s="273"/>
      <c r="W160" s="102"/>
      <c r="X160" s="257"/>
      <c r="Y160" s="257"/>
      <c r="Z160" s="273"/>
      <c r="AA160" s="257"/>
      <c r="AB160" s="273"/>
      <c r="AC160" s="273"/>
      <c r="AD160" s="273"/>
      <c r="AE160" s="278"/>
      <c r="AF160" s="278"/>
      <c r="AG160" s="103"/>
      <c r="AH160" s="278"/>
      <c r="AI160" s="278"/>
      <c r="AJ160" s="278"/>
      <c r="AK160" s="278"/>
      <c r="AL160" s="278"/>
      <c r="AM160" s="278"/>
      <c r="AN160" s="278"/>
      <c r="AO160" s="278"/>
      <c r="AP160" s="278"/>
      <c r="AQ160" s="278"/>
      <c r="AR160" s="262"/>
      <c r="AS160" s="262"/>
      <c r="AT160" s="173"/>
      <c r="AU160" s="102"/>
      <c r="AV160" s="576" t="str">
        <f t="shared" si="12"/>
        <v xml:space="preserve"> </v>
      </c>
      <c r="AW160" s="576" t="str">
        <f t="shared" si="13"/>
        <v xml:space="preserve"> </v>
      </c>
      <c r="AX160" s="576" t="str">
        <f t="shared" si="14"/>
        <v xml:space="preserve"> </v>
      </c>
      <c r="AY160" s="576" t="str">
        <f t="shared" si="15"/>
        <v xml:space="preserve"> </v>
      </c>
      <c r="AZ160" s="102"/>
      <c r="BA160" s="165"/>
    </row>
    <row r="161" spans="1:53" s="101" customFormat="1" x14ac:dyDescent="0.2">
      <c r="A161" s="331"/>
      <c r="B161" s="376">
        <f>'Données démographiques'!B162</f>
        <v>0</v>
      </c>
      <c r="C161" s="376">
        <f>'Données démographiques'!C162</f>
        <v>0</v>
      </c>
      <c r="D161" s="377">
        <f>'Données démographiques'!D162</f>
        <v>0</v>
      </c>
      <c r="E161" s="102"/>
      <c r="F161" s="88"/>
      <c r="G161" s="86"/>
      <c r="H161" s="258"/>
      <c r="I161" s="259"/>
      <c r="J161" s="259"/>
      <c r="K161" s="259"/>
      <c r="L161" s="258"/>
      <c r="M161" s="279"/>
      <c r="N161" s="279"/>
      <c r="O161" s="279"/>
      <c r="P161" s="146"/>
      <c r="Q161" s="147"/>
      <c r="R161" s="147"/>
      <c r="S161" s="102"/>
      <c r="T161" s="88"/>
      <c r="U161" s="258"/>
      <c r="V161" s="148"/>
      <c r="W161" s="102"/>
      <c r="X161" s="149"/>
      <c r="Y161" s="259"/>
      <c r="Z161" s="258"/>
      <c r="AA161" s="259"/>
      <c r="AB161" s="258"/>
      <c r="AC161" s="258"/>
      <c r="AD161" s="258"/>
      <c r="AE161" s="260"/>
      <c r="AF161" s="260"/>
      <c r="AG161" s="103"/>
      <c r="AH161" s="260"/>
      <c r="AI161" s="260"/>
      <c r="AJ161" s="260"/>
      <c r="AK161" s="260"/>
      <c r="AL161" s="260"/>
      <c r="AM161" s="260"/>
      <c r="AN161" s="260"/>
      <c r="AO161" s="260"/>
      <c r="AP161" s="260"/>
      <c r="AQ161" s="260"/>
      <c r="AR161" s="263"/>
      <c r="AS161" s="263"/>
      <c r="AT161" s="261"/>
      <c r="AU161" s="102"/>
      <c r="AV161" s="577" t="str">
        <f t="shared" si="12"/>
        <v xml:space="preserve"> </v>
      </c>
      <c r="AW161" s="577" t="str">
        <f t="shared" si="13"/>
        <v xml:space="preserve"> </v>
      </c>
      <c r="AX161" s="577" t="str">
        <f t="shared" si="14"/>
        <v xml:space="preserve"> </v>
      </c>
      <c r="AY161" s="577" t="str">
        <f t="shared" si="15"/>
        <v xml:space="preserve"> </v>
      </c>
      <c r="AZ161" s="102"/>
      <c r="BA161" s="330"/>
    </row>
    <row r="162" spans="1:53" s="101" customFormat="1" x14ac:dyDescent="0.2">
      <c r="A162" s="331"/>
      <c r="B162" s="169">
        <f>'Données démographiques'!B163</f>
        <v>0</v>
      </c>
      <c r="C162" s="169">
        <f>'Données démographiques'!C163</f>
        <v>0</v>
      </c>
      <c r="D162" s="170">
        <f>'Données démographiques'!D163</f>
        <v>0</v>
      </c>
      <c r="E162" s="102"/>
      <c r="F162" s="273"/>
      <c r="G162" s="171"/>
      <c r="H162" s="273"/>
      <c r="I162" s="257"/>
      <c r="J162" s="257"/>
      <c r="K162" s="257"/>
      <c r="L162" s="273"/>
      <c r="M162" s="277"/>
      <c r="N162" s="277"/>
      <c r="O162" s="277"/>
      <c r="P162" s="172"/>
      <c r="Q162" s="264"/>
      <c r="R162" s="264"/>
      <c r="S162" s="102"/>
      <c r="T162" s="273"/>
      <c r="U162" s="273"/>
      <c r="V162" s="273"/>
      <c r="W162" s="102"/>
      <c r="X162" s="257"/>
      <c r="Y162" s="257"/>
      <c r="Z162" s="273"/>
      <c r="AA162" s="257"/>
      <c r="AB162" s="273"/>
      <c r="AC162" s="273"/>
      <c r="AD162" s="273"/>
      <c r="AE162" s="278"/>
      <c r="AF162" s="278"/>
      <c r="AG162" s="103"/>
      <c r="AH162" s="278"/>
      <c r="AI162" s="278"/>
      <c r="AJ162" s="278"/>
      <c r="AK162" s="278"/>
      <c r="AL162" s="278"/>
      <c r="AM162" s="278"/>
      <c r="AN162" s="278"/>
      <c r="AO162" s="278"/>
      <c r="AP162" s="278"/>
      <c r="AQ162" s="278"/>
      <c r="AR162" s="262"/>
      <c r="AS162" s="262"/>
      <c r="AT162" s="173"/>
      <c r="AU162" s="102"/>
      <c r="AV162" s="576" t="str">
        <f t="shared" si="12"/>
        <v xml:space="preserve"> </v>
      </c>
      <c r="AW162" s="576" t="str">
        <f t="shared" si="13"/>
        <v xml:space="preserve"> </v>
      </c>
      <c r="AX162" s="576" t="str">
        <f t="shared" si="14"/>
        <v xml:space="preserve"> </v>
      </c>
      <c r="AY162" s="576" t="str">
        <f t="shared" si="15"/>
        <v xml:space="preserve"> </v>
      </c>
      <c r="AZ162" s="102"/>
      <c r="BA162" s="165"/>
    </row>
    <row r="163" spans="1:53" s="101" customFormat="1" x14ac:dyDescent="0.2">
      <c r="A163" s="331"/>
      <c r="B163" s="376">
        <f>'Données démographiques'!B164</f>
        <v>0</v>
      </c>
      <c r="C163" s="376">
        <f>'Données démographiques'!C164</f>
        <v>0</v>
      </c>
      <c r="D163" s="377">
        <f>'Données démographiques'!D164</f>
        <v>0</v>
      </c>
      <c r="E163" s="102"/>
      <c r="F163" s="88"/>
      <c r="G163" s="86"/>
      <c r="H163" s="258"/>
      <c r="I163" s="259"/>
      <c r="J163" s="259"/>
      <c r="K163" s="259"/>
      <c r="L163" s="258"/>
      <c r="M163" s="279"/>
      <c r="N163" s="279"/>
      <c r="O163" s="279"/>
      <c r="P163" s="146"/>
      <c r="Q163" s="147"/>
      <c r="R163" s="147"/>
      <c r="S163" s="102"/>
      <c r="T163" s="88"/>
      <c r="U163" s="258"/>
      <c r="V163" s="148"/>
      <c r="W163" s="102"/>
      <c r="X163" s="149"/>
      <c r="Y163" s="259"/>
      <c r="Z163" s="258"/>
      <c r="AA163" s="259"/>
      <c r="AB163" s="258"/>
      <c r="AC163" s="258"/>
      <c r="AD163" s="258"/>
      <c r="AE163" s="260"/>
      <c r="AF163" s="260"/>
      <c r="AG163" s="103"/>
      <c r="AH163" s="260"/>
      <c r="AI163" s="260"/>
      <c r="AJ163" s="260"/>
      <c r="AK163" s="260"/>
      <c r="AL163" s="260"/>
      <c r="AM163" s="260"/>
      <c r="AN163" s="260"/>
      <c r="AO163" s="260"/>
      <c r="AP163" s="260"/>
      <c r="AQ163" s="260"/>
      <c r="AR163" s="263"/>
      <c r="AS163" s="263"/>
      <c r="AT163" s="261"/>
      <c r="AU163" s="102"/>
      <c r="AV163" s="577" t="str">
        <f t="shared" si="12"/>
        <v xml:space="preserve"> </v>
      </c>
      <c r="AW163" s="577" t="str">
        <f t="shared" si="13"/>
        <v xml:space="preserve"> </v>
      </c>
      <c r="AX163" s="577" t="str">
        <f t="shared" si="14"/>
        <v xml:space="preserve"> </v>
      </c>
      <c r="AY163" s="577" t="str">
        <f t="shared" si="15"/>
        <v xml:space="preserve"> </v>
      </c>
      <c r="AZ163" s="102"/>
      <c r="BA163" s="330"/>
    </row>
    <row r="164" spans="1:53" s="101" customFormat="1" x14ac:dyDescent="0.2">
      <c r="A164" s="331"/>
      <c r="B164" s="169">
        <f>'Données démographiques'!B165</f>
        <v>0</v>
      </c>
      <c r="C164" s="169">
        <f>'Données démographiques'!C165</f>
        <v>0</v>
      </c>
      <c r="D164" s="170">
        <f>'Données démographiques'!D165</f>
        <v>0</v>
      </c>
      <c r="E164" s="102"/>
      <c r="F164" s="273"/>
      <c r="G164" s="171"/>
      <c r="H164" s="273"/>
      <c r="I164" s="257"/>
      <c r="J164" s="257"/>
      <c r="K164" s="257"/>
      <c r="L164" s="273"/>
      <c r="M164" s="277"/>
      <c r="N164" s="277"/>
      <c r="O164" s="277"/>
      <c r="P164" s="172"/>
      <c r="Q164" s="264"/>
      <c r="R164" s="264"/>
      <c r="S164" s="102"/>
      <c r="T164" s="273"/>
      <c r="U164" s="273"/>
      <c r="V164" s="273"/>
      <c r="W164" s="102"/>
      <c r="X164" s="257"/>
      <c r="Y164" s="257"/>
      <c r="Z164" s="273"/>
      <c r="AA164" s="257"/>
      <c r="AB164" s="273"/>
      <c r="AC164" s="273"/>
      <c r="AD164" s="273"/>
      <c r="AE164" s="278"/>
      <c r="AF164" s="278"/>
      <c r="AG164" s="103"/>
      <c r="AH164" s="278"/>
      <c r="AI164" s="278"/>
      <c r="AJ164" s="278"/>
      <c r="AK164" s="278"/>
      <c r="AL164" s="278"/>
      <c r="AM164" s="278"/>
      <c r="AN164" s="278"/>
      <c r="AO164" s="278"/>
      <c r="AP164" s="278"/>
      <c r="AQ164" s="278"/>
      <c r="AR164" s="262"/>
      <c r="AS164" s="262"/>
      <c r="AT164" s="173"/>
      <c r="AU164" s="102"/>
      <c r="AV164" s="576" t="str">
        <f t="shared" si="12"/>
        <v xml:space="preserve"> </v>
      </c>
      <c r="AW164" s="576" t="str">
        <f t="shared" si="13"/>
        <v xml:space="preserve"> </v>
      </c>
      <c r="AX164" s="576" t="str">
        <f t="shared" si="14"/>
        <v xml:space="preserve"> </v>
      </c>
      <c r="AY164" s="576" t="str">
        <f t="shared" si="15"/>
        <v xml:space="preserve"> </v>
      </c>
      <c r="AZ164" s="102"/>
      <c r="BA164" s="165"/>
    </row>
    <row r="165" spans="1:53" s="101" customFormat="1" x14ac:dyDescent="0.2">
      <c r="A165" s="331"/>
      <c r="B165" s="376">
        <f>'Données démographiques'!B166</f>
        <v>0</v>
      </c>
      <c r="C165" s="376">
        <f>'Données démographiques'!C166</f>
        <v>0</v>
      </c>
      <c r="D165" s="377">
        <f>'Données démographiques'!D166</f>
        <v>0</v>
      </c>
      <c r="E165" s="102"/>
      <c r="F165" s="88"/>
      <c r="G165" s="86"/>
      <c r="H165" s="258"/>
      <c r="I165" s="259"/>
      <c r="J165" s="259"/>
      <c r="K165" s="259"/>
      <c r="L165" s="258"/>
      <c r="M165" s="279"/>
      <c r="N165" s="279"/>
      <c r="O165" s="279"/>
      <c r="P165" s="146"/>
      <c r="Q165" s="147"/>
      <c r="R165" s="147"/>
      <c r="S165" s="102"/>
      <c r="T165" s="88"/>
      <c r="U165" s="258"/>
      <c r="V165" s="148"/>
      <c r="W165" s="102"/>
      <c r="X165" s="149"/>
      <c r="Y165" s="259"/>
      <c r="Z165" s="258"/>
      <c r="AA165" s="259"/>
      <c r="AB165" s="258"/>
      <c r="AC165" s="258"/>
      <c r="AD165" s="258"/>
      <c r="AE165" s="260"/>
      <c r="AF165" s="260"/>
      <c r="AG165" s="103"/>
      <c r="AH165" s="260"/>
      <c r="AI165" s="260"/>
      <c r="AJ165" s="260"/>
      <c r="AK165" s="260"/>
      <c r="AL165" s="260"/>
      <c r="AM165" s="260"/>
      <c r="AN165" s="260"/>
      <c r="AO165" s="260"/>
      <c r="AP165" s="260"/>
      <c r="AQ165" s="260"/>
      <c r="AR165" s="263"/>
      <c r="AS165" s="263"/>
      <c r="AT165" s="261"/>
      <c r="AU165" s="102"/>
      <c r="AV165" s="577" t="str">
        <f t="shared" si="12"/>
        <v xml:space="preserve"> </v>
      </c>
      <c r="AW165" s="577" t="str">
        <f t="shared" si="13"/>
        <v xml:space="preserve"> </v>
      </c>
      <c r="AX165" s="577" t="str">
        <f t="shared" si="14"/>
        <v xml:space="preserve"> </v>
      </c>
      <c r="AY165" s="577" t="str">
        <f t="shared" si="15"/>
        <v xml:space="preserve"> </v>
      </c>
      <c r="AZ165" s="102"/>
      <c r="BA165" s="330"/>
    </row>
    <row r="166" spans="1:53" s="101" customFormat="1" x14ac:dyDescent="0.2">
      <c r="A166" s="331"/>
      <c r="B166" s="169">
        <f>'Données démographiques'!B167</f>
        <v>0</v>
      </c>
      <c r="C166" s="169">
        <f>'Données démographiques'!C167</f>
        <v>0</v>
      </c>
      <c r="D166" s="170">
        <f>'Données démographiques'!D167</f>
        <v>0</v>
      </c>
      <c r="E166" s="102"/>
      <c r="F166" s="273"/>
      <c r="G166" s="171"/>
      <c r="H166" s="273"/>
      <c r="I166" s="257"/>
      <c r="J166" s="257"/>
      <c r="K166" s="257"/>
      <c r="L166" s="273"/>
      <c r="M166" s="277"/>
      <c r="N166" s="277"/>
      <c r="O166" s="277"/>
      <c r="P166" s="172"/>
      <c r="Q166" s="264"/>
      <c r="R166" s="264"/>
      <c r="S166" s="102"/>
      <c r="T166" s="273"/>
      <c r="U166" s="273"/>
      <c r="V166" s="273"/>
      <c r="W166" s="102"/>
      <c r="X166" s="257"/>
      <c r="Y166" s="257"/>
      <c r="Z166" s="273"/>
      <c r="AA166" s="257"/>
      <c r="AB166" s="273"/>
      <c r="AC166" s="273"/>
      <c r="AD166" s="273"/>
      <c r="AE166" s="278"/>
      <c r="AF166" s="278"/>
      <c r="AG166" s="103"/>
      <c r="AH166" s="278"/>
      <c r="AI166" s="278"/>
      <c r="AJ166" s="278"/>
      <c r="AK166" s="278"/>
      <c r="AL166" s="278"/>
      <c r="AM166" s="278"/>
      <c r="AN166" s="278"/>
      <c r="AO166" s="278"/>
      <c r="AP166" s="278"/>
      <c r="AQ166" s="278"/>
      <c r="AR166" s="262"/>
      <c r="AS166" s="262"/>
      <c r="AT166" s="173"/>
      <c r="AU166" s="102"/>
      <c r="AV166" s="576" t="str">
        <f t="shared" si="12"/>
        <v xml:space="preserve"> </v>
      </c>
      <c r="AW166" s="576" t="str">
        <f t="shared" si="13"/>
        <v xml:space="preserve"> </v>
      </c>
      <c r="AX166" s="576" t="str">
        <f t="shared" si="14"/>
        <v xml:space="preserve"> </v>
      </c>
      <c r="AY166" s="576" t="str">
        <f t="shared" si="15"/>
        <v xml:space="preserve"> </v>
      </c>
      <c r="AZ166" s="102"/>
      <c r="BA166" s="165"/>
    </row>
    <row r="167" spans="1:53" s="101" customFormat="1" x14ac:dyDescent="0.2">
      <c r="A167" s="331"/>
      <c r="B167" s="376">
        <f>'Données démographiques'!B168</f>
        <v>0</v>
      </c>
      <c r="C167" s="376">
        <f>'Données démographiques'!C168</f>
        <v>0</v>
      </c>
      <c r="D167" s="377">
        <f>'Données démographiques'!D168</f>
        <v>0</v>
      </c>
      <c r="E167" s="102"/>
      <c r="F167" s="88"/>
      <c r="G167" s="86"/>
      <c r="H167" s="258"/>
      <c r="I167" s="259"/>
      <c r="J167" s="259"/>
      <c r="K167" s="259"/>
      <c r="L167" s="258"/>
      <c r="M167" s="279"/>
      <c r="N167" s="279"/>
      <c r="O167" s="279"/>
      <c r="P167" s="146"/>
      <c r="Q167" s="147"/>
      <c r="R167" s="147"/>
      <c r="S167" s="102"/>
      <c r="T167" s="88"/>
      <c r="U167" s="258"/>
      <c r="V167" s="148"/>
      <c r="W167" s="102"/>
      <c r="X167" s="149"/>
      <c r="Y167" s="259"/>
      <c r="Z167" s="258"/>
      <c r="AA167" s="259"/>
      <c r="AB167" s="258"/>
      <c r="AC167" s="258"/>
      <c r="AD167" s="258"/>
      <c r="AE167" s="260"/>
      <c r="AF167" s="260"/>
      <c r="AG167" s="103"/>
      <c r="AH167" s="260"/>
      <c r="AI167" s="260"/>
      <c r="AJ167" s="260"/>
      <c r="AK167" s="260"/>
      <c r="AL167" s="260"/>
      <c r="AM167" s="260"/>
      <c r="AN167" s="260"/>
      <c r="AO167" s="260"/>
      <c r="AP167" s="260"/>
      <c r="AQ167" s="260"/>
      <c r="AR167" s="263"/>
      <c r="AS167" s="263"/>
      <c r="AT167" s="261"/>
      <c r="AU167" s="102"/>
      <c r="AV167" s="577" t="str">
        <f t="shared" si="12"/>
        <v xml:space="preserve"> </v>
      </c>
      <c r="AW167" s="577" t="str">
        <f t="shared" si="13"/>
        <v xml:space="preserve"> </v>
      </c>
      <c r="AX167" s="577" t="str">
        <f t="shared" si="14"/>
        <v xml:space="preserve"> </v>
      </c>
      <c r="AY167" s="577" t="str">
        <f t="shared" si="15"/>
        <v xml:space="preserve"> </v>
      </c>
      <c r="AZ167" s="102"/>
      <c r="BA167" s="330"/>
    </row>
    <row r="168" spans="1:53" s="101" customFormat="1" x14ac:dyDescent="0.2">
      <c r="A168" s="331"/>
      <c r="B168" s="169">
        <f>'Données démographiques'!B169</f>
        <v>0</v>
      </c>
      <c r="C168" s="169">
        <f>'Données démographiques'!C169</f>
        <v>0</v>
      </c>
      <c r="D168" s="170">
        <f>'Données démographiques'!D169</f>
        <v>0</v>
      </c>
      <c r="E168" s="102"/>
      <c r="F168" s="273"/>
      <c r="G168" s="171"/>
      <c r="H168" s="273"/>
      <c r="I168" s="257"/>
      <c r="J168" s="257"/>
      <c r="K168" s="257"/>
      <c r="L168" s="273"/>
      <c r="M168" s="277"/>
      <c r="N168" s="277"/>
      <c r="O168" s="277"/>
      <c r="P168" s="172"/>
      <c r="Q168" s="264"/>
      <c r="R168" s="264"/>
      <c r="S168" s="102"/>
      <c r="T168" s="273"/>
      <c r="U168" s="273"/>
      <c r="V168" s="273"/>
      <c r="W168" s="102"/>
      <c r="X168" s="257"/>
      <c r="Y168" s="257"/>
      <c r="Z168" s="273"/>
      <c r="AA168" s="257"/>
      <c r="AB168" s="273"/>
      <c r="AC168" s="273"/>
      <c r="AD168" s="273"/>
      <c r="AE168" s="278"/>
      <c r="AF168" s="278"/>
      <c r="AG168" s="103"/>
      <c r="AH168" s="278"/>
      <c r="AI168" s="278"/>
      <c r="AJ168" s="278"/>
      <c r="AK168" s="278"/>
      <c r="AL168" s="278"/>
      <c r="AM168" s="278"/>
      <c r="AN168" s="278"/>
      <c r="AO168" s="278"/>
      <c r="AP168" s="278"/>
      <c r="AQ168" s="278"/>
      <c r="AR168" s="262"/>
      <c r="AS168" s="262"/>
      <c r="AT168" s="173"/>
      <c r="AU168" s="102"/>
      <c r="AV168" s="576" t="str">
        <f t="shared" si="12"/>
        <v xml:space="preserve"> </v>
      </c>
      <c r="AW168" s="576" t="str">
        <f t="shared" si="13"/>
        <v xml:space="preserve"> </v>
      </c>
      <c r="AX168" s="576" t="str">
        <f t="shared" si="14"/>
        <v xml:space="preserve"> </v>
      </c>
      <c r="AY168" s="576" t="str">
        <f t="shared" si="15"/>
        <v xml:space="preserve"> </v>
      </c>
      <c r="AZ168" s="102"/>
      <c r="BA168" s="165"/>
    </row>
    <row r="169" spans="1:53" s="101" customFormat="1" x14ac:dyDescent="0.2">
      <c r="A169" s="331"/>
      <c r="B169" s="376">
        <f>'Données démographiques'!B170</f>
        <v>0</v>
      </c>
      <c r="C169" s="376">
        <f>'Données démographiques'!C170</f>
        <v>0</v>
      </c>
      <c r="D169" s="377">
        <f>'Données démographiques'!D170</f>
        <v>0</v>
      </c>
      <c r="E169" s="102"/>
      <c r="F169" s="88"/>
      <c r="G169" s="86"/>
      <c r="H169" s="258"/>
      <c r="I169" s="259"/>
      <c r="J169" s="259"/>
      <c r="K169" s="259"/>
      <c r="L169" s="258"/>
      <c r="M169" s="279"/>
      <c r="N169" s="279"/>
      <c r="O169" s="279"/>
      <c r="P169" s="146"/>
      <c r="Q169" s="147"/>
      <c r="R169" s="147"/>
      <c r="S169" s="102"/>
      <c r="T169" s="88"/>
      <c r="U169" s="258"/>
      <c r="V169" s="148"/>
      <c r="W169" s="102"/>
      <c r="X169" s="149"/>
      <c r="Y169" s="259"/>
      <c r="Z169" s="258"/>
      <c r="AA169" s="259"/>
      <c r="AB169" s="258"/>
      <c r="AC169" s="258"/>
      <c r="AD169" s="258"/>
      <c r="AE169" s="260"/>
      <c r="AF169" s="260"/>
      <c r="AG169" s="103"/>
      <c r="AH169" s="260"/>
      <c r="AI169" s="260"/>
      <c r="AJ169" s="260"/>
      <c r="AK169" s="260"/>
      <c r="AL169" s="260"/>
      <c r="AM169" s="260"/>
      <c r="AN169" s="260"/>
      <c r="AO169" s="260"/>
      <c r="AP169" s="260"/>
      <c r="AQ169" s="260"/>
      <c r="AR169" s="263"/>
      <c r="AS169" s="263"/>
      <c r="AT169" s="261"/>
      <c r="AU169" s="102"/>
      <c r="AV169" s="577" t="str">
        <f t="shared" si="12"/>
        <v xml:space="preserve"> </v>
      </c>
      <c r="AW169" s="577" t="str">
        <f t="shared" si="13"/>
        <v xml:space="preserve"> </v>
      </c>
      <c r="AX169" s="577" t="str">
        <f t="shared" si="14"/>
        <v xml:space="preserve"> </v>
      </c>
      <c r="AY169" s="577" t="str">
        <f t="shared" si="15"/>
        <v xml:space="preserve"> </v>
      </c>
      <c r="AZ169" s="102"/>
      <c r="BA169" s="330"/>
    </row>
    <row r="170" spans="1:53" s="101" customFormat="1" x14ac:dyDescent="0.2">
      <c r="A170" s="331"/>
      <c r="B170" s="169">
        <f>'Données démographiques'!B171</f>
        <v>0</v>
      </c>
      <c r="C170" s="169">
        <f>'Données démographiques'!C171</f>
        <v>0</v>
      </c>
      <c r="D170" s="170">
        <f>'Données démographiques'!D171</f>
        <v>0</v>
      </c>
      <c r="E170" s="102"/>
      <c r="F170" s="273"/>
      <c r="G170" s="171"/>
      <c r="H170" s="273"/>
      <c r="I170" s="257"/>
      <c r="J170" s="257"/>
      <c r="K170" s="257"/>
      <c r="L170" s="273"/>
      <c r="M170" s="277"/>
      <c r="N170" s="277"/>
      <c r="O170" s="277"/>
      <c r="P170" s="172"/>
      <c r="Q170" s="264"/>
      <c r="R170" s="264"/>
      <c r="S170" s="102"/>
      <c r="T170" s="273"/>
      <c r="U170" s="273"/>
      <c r="V170" s="273"/>
      <c r="W170" s="102"/>
      <c r="X170" s="257"/>
      <c r="Y170" s="257"/>
      <c r="Z170" s="273"/>
      <c r="AA170" s="257"/>
      <c r="AB170" s="273"/>
      <c r="AC170" s="273"/>
      <c r="AD170" s="273"/>
      <c r="AE170" s="278"/>
      <c r="AF170" s="278"/>
      <c r="AG170" s="103"/>
      <c r="AH170" s="278"/>
      <c r="AI170" s="278"/>
      <c r="AJ170" s="278"/>
      <c r="AK170" s="278"/>
      <c r="AL170" s="278"/>
      <c r="AM170" s="278"/>
      <c r="AN170" s="278"/>
      <c r="AO170" s="278"/>
      <c r="AP170" s="278"/>
      <c r="AQ170" s="278"/>
      <c r="AR170" s="262"/>
      <c r="AS170" s="262"/>
      <c r="AT170" s="173"/>
      <c r="AU170" s="102"/>
      <c r="AV170" s="576" t="str">
        <f t="shared" si="12"/>
        <v xml:space="preserve"> </v>
      </c>
      <c r="AW170" s="576" t="str">
        <f t="shared" si="13"/>
        <v xml:space="preserve"> </v>
      </c>
      <c r="AX170" s="576" t="str">
        <f t="shared" si="14"/>
        <v xml:space="preserve"> </v>
      </c>
      <c r="AY170" s="576" t="str">
        <f t="shared" si="15"/>
        <v xml:space="preserve"> </v>
      </c>
      <c r="AZ170" s="102"/>
      <c r="BA170" s="165"/>
    </row>
    <row r="171" spans="1:53" s="101" customFormat="1" x14ac:dyDescent="0.2">
      <c r="A171" s="331"/>
      <c r="B171" s="376">
        <f>'Données démographiques'!B172</f>
        <v>0</v>
      </c>
      <c r="C171" s="376">
        <f>'Données démographiques'!C172</f>
        <v>0</v>
      </c>
      <c r="D171" s="377">
        <f>'Données démographiques'!D172</f>
        <v>0</v>
      </c>
      <c r="E171" s="102"/>
      <c r="F171" s="88"/>
      <c r="G171" s="86"/>
      <c r="H171" s="258"/>
      <c r="I171" s="259"/>
      <c r="J171" s="259"/>
      <c r="K171" s="259"/>
      <c r="L171" s="258"/>
      <c r="M171" s="279"/>
      <c r="N171" s="279"/>
      <c r="O171" s="279"/>
      <c r="P171" s="146"/>
      <c r="Q171" s="147"/>
      <c r="R171" s="147"/>
      <c r="S171" s="102"/>
      <c r="T171" s="88"/>
      <c r="U171" s="258"/>
      <c r="V171" s="148"/>
      <c r="W171" s="102"/>
      <c r="X171" s="149"/>
      <c r="Y171" s="259"/>
      <c r="Z171" s="258"/>
      <c r="AA171" s="259"/>
      <c r="AB171" s="258"/>
      <c r="AC171" s="258"/>
      <c r="AD171" s="258"/>
      <c r="AE171" s="260"/>
      <c r="AF171" s="260"/>
      <c r="AG171" s="103"/>
      <c r="AH171" s="260"/>
      <c r="AI171" s="260"/>
      <c r="AJ171" s="260"/>
      <c r="AK171" s="260"/>
      <c r="AL171" s="260"/>
      <c r="AM171" s="260"/>
      <c r="AN171" s="260"/>
      <c r="AO171" s="260"/>
      <c r="AP171" s="260"/>
      <c r="AQ171" s="260"/>
      <c r="AR171" s="263"/>
      <c r="AS171" s="263"/>
      <c r="AT171" s="261"/>
      <c r="AU171" s="102"/>
      <c r="AV171" s="577" t="str">
        <f t="shared" si="12"/>
        <v xml:space="preserve"> </v>
      </c>
      <c r="AW171" s="577" t="str">
        <f t="shared" si="13"/>
        <v xml:space="preserve"> </v>
      </c>
      <c r="AX171" s="577" t="str">
        <f t="shared" si="14"/>
        <v xml:space="preserve"> </v>
      </c>
      <c r="AY171" s="577" t="str">
        <f t="shared" si="15"/>
        <v xml:space="preserve"> </v>
      </c>
      <c r="AZ171" s="102"/>
      <c r="BA171" s="330"/>
    </row>
    <row r="172" spans="1:53" s="101" customFormat="1" x14ac:dyDescent="0.2">
      <c r="A172" s="331"/>
      <c r="B172" s="169">
        <f>'Données démographiques'!B173</f>
        <v>0</v>
      </c>
      <c r="C172" s="169">
        <f>'Données démographiques'!C173</f>
        <v>0</v>
      </c>
      <c r="D172" s="170">
        <f>'Données démographiques'!D173</f>
        <v>0</v>
      </c>
      <c r="E172" s="102"/>
      <c r="F172" s="273"/>
      <c r="G172" s="171"/>
      <c r="H172" s="273"/>
      <c r="I172" s="257"/>
      <c r="J172" s="257"/>
      <c r="K172" s="257"/>
      <c r="L172" s="273"/>
      <c r="M172" s="277"/>
      <c r="N172" s="277"/>
      <c r="O172" s="277"/>
      <c r="P172" s="172"/>
      <c r="Q172" s="264"/>
      <c r="R172" s="264"/>
      <c r="S172" s="102"/>
      <c r="T172" s="273"/>
      <c r="U172" s="273"/>
      <c r="V172" s="273"/>
      <c r="W172" s="102"/>
      <c r="X172" s="257"/>
      <c r="Y172" s="257"/>
      <c r="Z172" s="273"/>
      <c r="AA172" s="257"/>
      <c r="AB172" s="273"/>
      <c r="AC172" s="273"/>
      <c r="AD172" s="273"/>
      <c r="AE172" s="278"/>
      <c r="AF172" s="278"/>
      <c r="AG172" s="103"/>
      <c r="AH172" s="278"/>
      <c r="AI172" s="278"/>
      <c r="AJ172" s="278"/>
      <c r="AK172" s="278"/>
      <c r="AL172" s="278"/>
      <c r="AM172" s="278"/>
      <c r="AN172" s="278"/>
      <c r="AO172" s="278"/>
      <c r="AP172" s="278"/>
      <c r="AQ172" s="278"/>
      <c r="AR172" s="262"/>
      <c r="AS172" s="262"/>
      <c r="AT172" s="173"/>
      <c r="AU172" s="102"/>
      <c r="AV172" s="576" t="str">
        <f t="shared" si="12"/>
        <v xml:space="preserve"> </v>
      </c>
      <c r="AW172" s="576" t="str">
        <f t="shared" si="13"/>
        <v xml:space="preserve"> </v>
      </c>
      <c r="AX172" s="576" t="str">
        <f t="shared" si="14"/>
        <v xml:space="preserve"> </v>
      </c>
      <c r="AY172" s="576" t="str">
        <f t="shared" si="15"/>
        <v xml:space="preserve"> </v>
      </c>
      <c r="AZ172" s="102"/>
      <c r="BA172" s="165"/>
    </row>
    <row r="173" spans="1:53" s="101" customFormat="1" x14ac:dyDescent="0.2">
      <c r="A173" s="331"/>
      <c r="B173" s="376">
        <f>'Données démographiques'!B174</f>
        <v>0</v>
      </c>
      <c r="C173" s="376">
        <f>'Données démographiques'!C174</f>
        <v>0</v>
      </c>
      <c r="D173" s="377">
        <f>'Données démographiques'!D174</f>
        <v>0</v>
      </c>
      <c r="E173" s="102"/>
      <c r="F173" s="88"/>
      <c r="G173" s="86"/>
      <c r="H173" s="258"/>
      <c r="I173" s="259"/>
      <c r="J173" s="259"/>
      <c r="K173" s="259"/>
      <c r="L173" s="258"/>
      <c r="M173" s="279"/>
      <c r="N173" s="279"/>
      <c r="O173" s="279"/>
      <c r="P173" s="146"/>
      <c r="Q173" s="147"/>
      <c r="R173" s="147"/>
      <c r="S173" s="102"/>
      <c r="T173" s="88"/>
      <c r="U173" s="258"/>
      <c r="V173" s="148"/>
      <c r="W173" s="102"/>
      <c r="X173" s="149"/>
      <c r="Y173" s="259"/>
      <c r="Z173" s="258"/>
      <c r="AA173" s="259"/>
      <c r="AB173" s="258"/>
      <c r="AC173" s="258"/>
      <c r="AD173" s="258"/>
      <c r="AE173" s="260"/>
      <c r="AF173" s="260"/>
      <c r="AG173" s="103"/>
      <c r="AH173" s="260"/>
      <c r="AI173" s="260"/>
      <c r="AJ173" s="260"/>
      <c r="AK173" s="260"/>
      <c r="AL173" s="260"/>
      <c r="AM173" s="260"/>
      <c r="AN173" s="260"/>
      <c r="AO173" s="260"/>
      <c r="AP173" s="260"/>
      <c r="AQ173" s="260"/>
      <c r="AR173" s="263"/>
      <c r="AS173" s="263"/>
      <c r="AT173" s="261"/>
      <c r="AU173" s="102"/>
      <c r="AV173" s="577" t="str">
        <f t="shared" si="12"/>
        <v xml:space="preserve"> </v>
      </c>
      <c r="AW173" s="577" t="str">
        <f t="shared" si="13"/>
        <v xml:space="preserve"> </v>
      </c>
      <c r="AX173" s="577" t="str">
        <f t="shared" si="14"/>
        <v xml:space="preserve"> </v>
      </c>
      <c r="AY173" s="577" t="str">
        <f t="shared" si="15"/>
        <v xml:space="preserve"> </v>
      </c>
      <c r="AZ173" s="102"/>
      <c r="BA173" s="330"/>
    </row>
    <row r="174" spans="1:53" s="101" customFormat="1" x14ac:dyDescent="0.2">
      <c r="A174" s="331"/>
      <c r="B174" s="169">
        <f>'Données démographiques'!B175</f>
        <v>0</v>
      </c>
      <c r="C174" s="169">
        <f>'Données démographiques'!C175</f>
        <v>0</v>
      </c>
      <c r="D174" s="170">
        <f>'Données démographiques'!D175</f>
        <v>0</v>
      </c>
      <c r="E174" s="102"/>
      <c r="F174" s="273"/>
      <c r="G174" s="171"/>
      <c r="H174" s="273"/>
      <c r="I174" s="257"/>
      <c r="J174" s="257"/>
      <c r="K174" s="257"/>
      <c r="L174" s="273"/>
      <c r="M174" s="277"/>
      <c r="N174" s="277"/>
      <c r="O174" s="277"/>
      <c r="P174" s="172"/>
      <c r="Q174" s="264"/>
      <c r="R174" s="264"/>
      <c r="S174" s="102"/>
      <c r="T174" s="273"/>
      <c r="U174" s="273"/>
      <c r="V174" s="273"/>
      <c r="W174" s="102"/>
      <c r="X174" s="257"/>
      <c r="Y174" s="257"/>
      <c r="Z174" s="273"/>
      <c r="AA174" s="257"/>
      <c r="AB174" s="273"/>
      <c r="AC174" s="273"/>
      <c r="AD174" s="273"/>
      <c r="AE174" s="278"/>
      <c r="AF174" s="278"/>
      <c r="AG174" s="103"/>
      <c r="AH174" s="278"/>
      <c r="AI174" s="278"/>
      <c r="AJ174" s="278"/>
      <c r="AK174" s="278"/>
      <c r="AL174" s="278"/>
      <c r="AM174" s="278"/>
      <c r="AN174" s="278"/>
      <c r="AO174" s="278"/>
      <c r="AP174" s="278"/>
      <c r="AQ174" s="278"/>
      <c r="AR174" s="262"/>
      <c r="AS174" s="262"/>
      <c r="AT174" s="173"/>
      <c r="AU174" s="102"/>
      <c r="AV174" s="576" t="str">
        <f t="shared" si="12"/>
        <v xml:space="preserve"> </v>
      </c>
      <c r="AW174" s="576" t="str">
        <f t="shared" si="13"/>
        <v xml:space="preserve"> </v>
      </c>
      <c r="AX174" s="576" t="str">
        <f t="shared" si="14"/>
        <v xml:space="preserve"> </v>
      </c>
      <c r="AY174" s="576" t="str">
        <f t="shared" si="15"/>
        <v xml:space="preserve"> </v>
      </c>
      <c r="AZ174" s="102"/>
      <c r="BA174" s="165"/>
    </row>
    <row r="175" spans="1:53" s="101" customFormat="1" x14ac:dyDescent="0.2">
      <c r="A175" s="331"/>
      <c r="B175" s="376">
        <f>'Données démographiques'!B176</f>
        <v>0</v>
      </c>
      <c r="C175" s="376">
        <f>'Données démographiques'!C176</f>
        <v>0</v>
      </c>
      <c r="D175" s="377">
        <f>'Données démographiques'!D176</f>
        <v>0</v>
      </c>
      <c r="E175" s="102"/>
      <c r="F175" s="88"/>
      <c r="G175" s="86"/>
      <c r="H175" s="258"/>
      <c r="I175" s="259"/>
      <c r="J175" s="259"/>
      <c r="K175" s="259"/>
      <c r="L175" s="258"/>
      <c r="M175" s="279"/>
      <c r="N175" s="279"/>
      <c r="O175" s="279"/>
      <c r="P175" s="146"/>
      <c r="Q175" s="147"/>
      <c r="R175" s="147"/>
      <c r="S175" s="102"/>
      <c r="T175" s="88"/>
      <c r="U175" s="258"/>
      <c r="V175" s="148"/>
      <c r="W175" s="102"/>
      <c r="X175" s="149"/>
      <c r="Y175" s="259"/>
      <c r="Z175" s="258"/>
      <c r="AA175" s="259"/>
      <c r="AB175" s="258"/>
      <c r="AC175" s="258"/>
      <c r="AD175" s="258"/>
      <c r="AE175" s="260"/>
      <c r="AF175" s="260"/>
      <c r="AG175" s="103"/>
      <c r="AH175" s="260"/>
      <c r="AI175" s="260"/>
      <c r="AJ175" s="260"/>
      <c r="AK175" s="260"/>
      <c r="AL175" s="260"/>
      <c r="AM175" s="260"/>
      <c r="AN175" s="260"/>
      <c r="AO175" s="260"/>
      <c r="AP175" s="260"/>
      <c r="AQ175" s="260"/>
      <c r="AR175" s="263"/>
      <c r="AS175" s="263"/>
      <c r="AT175" s="261"/>
      <c r="AU175" s="102"/>
      <c r="AV175" s="577" t="str">
        <f t="shared" si="12"/>
        <v xml:space="preserve"> </v>
      </c>
      <c r="AW175" s="577" t="str">
        <f t="shared" si="13"/>
        <v xml:space="preserve"> </v>
      </c>
      <c r="AX175" s="577" t="str">
        <f t="shared" si="14"/>
        <v xml:space="preserve"> </v>
      </c>
      <c r="AY175" s="577" t="str">
        <f t="shared" si="15"/>
        <v xml:space="preserve"> </v>
      </c>
      <c r="AZ175" s="102"/>
      <c r="BA175" s="330"/>
    </row>
    <row r="176" spans="1:53" s="101" customFormat="1" x14ac:dyDescent="0.2">
      <c r="A176" s="331"/>
      <c r="B176" s="169">
        <f>'Données démographiques'!B177</f>
        <v>0</v>
      </c>
      <c r="C176" s="169">
        <f>'Données démographiques'!C177</f>
        <v>0</v>
      </c>
      <c r="D176" s="170">
        <f>'Données démographiques'!D177</f>
        <v>0</v>
      </c>
      <c r="E176" s="102"/>
      <c r="F176" s="273"/>
      <c r="G176" s="171"/>
      <c r="H176" s="273"/>
      <c r="I176" s="257"/>
      <c r="J176" s="257"/>
      <c r="K176" s="257"/>
      <c r="L176" s="273"/>
      <c r="M176" s="277"/>
      <c r="N176" s="277"/>
      <c r="O176" s="277"/>
      <c r="P176" s="172"/>
      <c r="Q176" s="264"/>
      <c r="R176" s="264"/>
      <c r="S176" s="102"/>
      <c r="T176" s="273"/>
      <c r="U176" s="273"/>
      <c r="V176" s="273"/>
      <c r="W176" s="102"/>
      <c r="X176" s="257"/>
      <c r="Y176" s="257"/>
      <c r="Z176" s="273"/>
      <c r="AA176" s="257"/>
      <c r="AB176" s="273"/>
      <c r="AC176" s="273"/>
      <c r="AD176" s="273"/>
      <c r="AE176" s="278"/>
      <c r="AF176" s="278"/>
      <c r="AG176" s="103"/>
      <c r="AH176" s="278"/>
      <c r="AI176" s="278"/>
      <c r="AJ176" s="278"/>
      <c r="AK176" s="278"/>
      <c r="AL176" s="278"/>
      <c r="AM176" s="278"/>
      <c r="AN176" s="278"/>
      <c r="AO176" s="278"/>
      <c r="AP176" s="278"/>
      <c r="AQ176" s="278"/>
      <c r="AR176" s="262"/>
      <c r="AS176" s="262"/>
      <c r="AT176" s="173"/>
      <c r="AU176" s="102"/>
      <c r="AV176" s="576" t="str">
        <f t="shared" si="12"/>
        <v xml:space="preserve"> </v>
      </c>
      <c r="AW176" s="576" t="str">
        <f t="shared" si="13"/>
        <v xml:space="preserve"> </v>
      </c>
      <c r="AX176" s="576" t="str">
        <f t="shared" si="14"/>
        <v xml:space="preserve"> </v>
      </c>
      <c r="AY176" s="576" t="str">
        <f t="shared" si="15"/>
        <v xml:space="preserve"> </v>
      </c>
      <c r="AZ176" s="102"/>
      <c r="BA176" s="165"/>
    </row>
    <row r="177" spans="1:53" s="101" customFormat="1" x14ac:dyDescent="0.2">
      <c r="A177" s="331"/>
      <c r="B177" s="376">
        <f>'Données démographiques'!B178</f>
        <v>0</v>
      </c>
      <c r="C177" s="376">
        <f>'Données démographiques'!C178</f>
        <v>0</v>
      </c>
      <c r="D177" s="377">
        <f>'Données démographiques'!D178</f>
        <v>0</v>
      </c>
      <c r="E177" s="102"/>
      <c r="F177" s="88"/>
      <c r="G177" s="86"/>
      <c r="H177" s="258"/>
      <c r="I177" s="259"/>
      <c r="J177" s="259"/>
      <c r="K177" s="259"/>
      <c r="L177" s="258"/>
      <c r="M177" s="279"/>
      <c r="N177" s="279"/>
      <c r="O177" s="279"/>
      <c r="P177" s="146"/>
      <c r="Q177" s="147"/>
      <c r="R177" s="147"/>
      <c r="S177" s="102"/>
      <c r="T177" s="88"/>
      <c r="U177" s="258"/>
      <c r="V177" s="148"/>
      <c r="W177" s="102"/>
      <c r="X177" s="149"/>
      <c r="Y177" s="259"/>
      <c r="Z177" s="258"/>
      <c r="AA177" s="259"/>
      <c r="AB177" s="258"/>
      <c r="AC177" s="258"/>
      <c r="AD177" s="258"/>
      <c r="AE177" s="260"/>
      <c r="AF177" s="260"/>
      <c r="AG177" s="103"/>
      <c r="AH177" s="260"/>
      <c r="AI177" s="260"/>
      <c r="AJ177" s="260"/>
      <c r="AK177" s="260"/>
      <c r="AL177" s="260"/>
      <c r="AM177" s="260"/>
      <c r="AN177" s="260"/>
      <c r="AO177" s="260"/>
      <c r="AP177" s="260"/>
      <c r="AQ177" s="260"/>
      <c r="AR177" s="263"/>
      <c r="AS177" s="263"/>
      <c r="AT177" s="261"/>
      <c r="AU177" s="102"/>
      <c r="AV177" s="577" t="str">
        <f t="shared" si="12"/>
        <v xml:space="preserve"> </v>
      </c>
      <c r="AW177" s="577" t="str">
        <f t="shared" si="13"/>
        <v xml:space="preserve"> </v>
      </c>
      <c r="AX177" s="577" t="str">
        <f t="shared" si="14"/>
        <v xml:space="preserve"> </v>
      </c>
      <c r="AY177" s="577" t="str">
        <f t="shared" si="15"/>
        <v xml:space="preserve"> </v>
      </c>
      <c r="AZ177" s="102"/>
      <c r="BA177" s="330"/>
    </row>
    <row r="178" spans="1:53" s="101" customFormat="1" x14ac:dyDescent="0.2">
      <c r="A178" s="331"/>
      <c r="B178" s="169">
        <f>'Données démographiques'!B179</f>
        <v>0</v>
      </c>
      <c r="C178" s="169">
        <f>'Données démographiques'!C179</f>
        <v>0</v>
      </c>
      <c r="D178" s="170">
        <f>'Données démographiques'!D179</f>
        <v>0</v>
      </c>
      <c r="E178" s="102"/>
      <c r="F178" s="273"/>
      <c r="G178" s="171"/>
      <c r="H178" s="273"/>
      <c r="I178" s="257"/>
      <c r="J178" s="257"/>
      <c r="K178" s="257"/>
      <c r="L178" s="273"/>
      <c r="M178" s="277"/>
      <c r="N178" s="277"/>
      <c r="O178" s="277"/>
      <c r="P178" s="172"/>
      <c r="Q178" s="264"/>
      <c r="R178" s="264"/>
      <c r="S178" s="102"/>
      <c r="T178" s="273"/>
      <c r="U178" s="273"/>
      <c r="V178" s="273"/>
      <c r="W178" s="102"/>
      <c r="X178" s="257"/>
      <c r="Y178" s="257"/>
      <c r="Z178" s="273"/>
      <c r="AA178" s="257"/>
      <c r="AB178" s="273"/>
      <c r="AC178" s="273"/>
      <c r="AD178" s="273"/>
      <c r="AE178" s="278"/>
      <c r="AF178" s="278"/>
      <c r="AG178" s="103"/>
      <c r="AH178" s="278"/>
      <c r="AI178" s="278"/>
      <c r="AJ178" s="278"/>
      <c r="AK178" s="278"/>
      <c r="AL178" s="278"/>
      <c r="AM178" s="278"/>
      <c r="AN178" s="278"/>
      <c r="AO178" s="278"/>
      <c r="AP178" s="278"/>
      <c r="AQ178" s="278"/>
      <c r="AR178" s="262"/>
      <c r="AS178" s="262"/>
      <c r="AT178" s="173"/>
      <c r="AU178" s="102"/>
      <c r="AV178" s="576" t="str">
        <f t="shared" si="12"/>
        <v xml:space="preserve"> </v>
      </c>
      <c r="AW178" s="576" t="str">
        <f t="shared" si="13"/>
        <v xml:space="preserve"> </v>
      </c>
      <c r="AX178" s="576" t="str">
        <f t="shared" si="14"/>
        <v xml:space="preserve"> </v>
      </c>
      <c r="AY178" s="576" t="str">
        <f t="shared" si="15"/>
        <v xml:space="preserve"> </v>
      </c>
      <c r="AZ178" s="102"/>
      <c r="BA178" s="165"/>
    </row>
    <row r="179" spans="1:53" s="101" customFormat="1" x14ac:dyDescent="0.2">
      <c r="A179" s="331"/>
      <c r="B179" s="376">
        <f>'Données démographiques'!B180</f>
        <v>0</v>
      </c>
      <c r="C179" s="376">
        <f>'Données démographiques'!C180</f>
        <v>0</v>
      </c>
      <c r="D179" s="377">
        <f>'Données démographiques'!D180</f>
        <v>0</v>
      </c>
      <c r="E179" s="102"/>
      <c r="F179" s="88"/>
      <c r="G179" s="86"/>
      <c r="H179" s="258"/>
      <c r="I179" s="259"/>
      <c r="J179" s="259"/>
      <c r="K179" s="259"/>
      <c r="L179" s="258"/>
      <c r="M179" s="279"/>
      <c r="N179" s="279"/>
      <c r="O179" s="279"/>
      <c r="P179" s="146"/>
      <c r="Q179" s="147"/>
      <c r="R179" s="147"/>
      <c r="S179" s="102"/>
      <c r="T179" s="88"/>
      <c r="U179" s="258"/>
      <c r="V179" s="148"/>
      <c r="W179" s="102"/>
      <c r="X179" s="149"/>
      <c r="Y179" s="259"/>
      <c r="Z179" s="258"/>
      <c r="AA179" s="259"/>
      <c r="AB179" s="258"/>
      <c r="AC179" s="258"/>
      <c r="AD179" s="258"/>
      <c r="AE179" s="260"/>
      <c r="AF179" s="260"/>
      <c r="AG179" s="103"/>
      <c r="AH179" s="260"/>
      <c r="AI179" s="260"/>
      <c r="AJ179" s="260"/>
      <c r="AK179" s="260"/>
      <c r="AL179" s="260"/>
      <c r="AM179" s="260"/>
      <c r="AN179" s="260"/>
      <c r="AO179" s="260"/>
      <c r="AP179" s="260"/>
      <c r="AQ179" s="260"/>
      <c r="AR179" s="263"/>
      <c r="AS179" s="263"/>
      <c r="AT179" s="261"/>
      <c r="AU179" s="102"/>
      <c r="AV179" s="577" t="str">
        <f t="shared" si="12"/>
        <v xml:space="preserve"> </v>
      </c>
      <c r="AW179" s="577" t="str">
        <f t="shared" si="13"/>
        <v xml:space="preserve"> </v>
      </c>
      <c r="AX179" s="577" t="str">
        <f t="shared" si="14"/>
        <v xml:space="preserve"> </v>
      </c>
      <c r="AY179" s="577" t="str">
        <f t="shared" si="15"/>
        <v xml:space="preserve"> </v>
      </c>
      <c r="AZ179" s="102"/>
      <c r="BA179" s="330"/>
    </row>
    <row r="180" spans="1:53" s="101" customFormat="1" x14ac:dyDescent="0.2">
      <c r="A180" s="331"/>
      <c r="B180" s="169">
        <f>'Données démographiques'!B181</f>
        <v>0</v>
      </c>
      <c r="C180" s="169">
        <f>'Données démographiques'!C181</f>
        <v>0</v>
      </c>
      <c r="D180" s="170">
        <f>'Données démographiques'!D181</f>
        <v>0</v>
      </c>
      <c r="E180" s="102"/>
      <c r="F180" s="273"/>
      <c r="G180" s="171"/>
      <c r="H180" s="273"/>
      <c r="I180" s="257"/>
      <c r="J180" s="257"/>
      <c r="K180" s="257"/>
      <c r="L180" s="273"/>
      <c r="M180" s="277"/>
      <c r="N180" s="277"/>
      <c r="O180" s="277"/>
      <c r="P180" s="172"/>
      <c r="Q180" s="264"/>
      <c r="R180" s="264"/>
      <c r="S180" s="102"/>
      <c r="T180" s="273"/>
      <c r="U180" s="273"/>
      <c r="V180" s="273"/>
      <c r="W180" s="102"/>
      <c r="X180" s="257"/>
      <c r="Y180" s="257"/>
      <c r="Z180" s="273"/>
      <c r="AA180" s="257"/>
      <c r="AB180" s="273"/>
      <c r="AC180" s="273"/>
      <c r="AD180" s="273"/>
      <c r="AE180" s="278"/>
      <c r="AF180" s="278"/>
      <c r="AG180" s="103"/>
      <c r="AH180" s="278"/>
      <c r="AI180" s="278"/>
      <c r="AJ180" s="278"/>
      <c r="AK180" s="278"/>
      <c r="AL180" s="278"/>
      <c r="AM180" s="278"/>
      <c r="AN180" s="278"/>
      <c r="AO180" s="278"/>
      <c r="AP180" s="278"/>
      <c r="AQ180" s="278"/>
      <c r="AR180" s="262"/>
      <c r="AS180" s="262"/>
      <c r="AT180" s="173"/>
      <c r="AU180" s="102"/>
      <c r="AV180" s="576" t="str">
        <f t="shared" si="12"/>
        <v xml:space="preserve"> </v>
      </c>
      <c r="AW180" s="576" t="str">
        <f t="shared" si="13"/>
        <v xml:space="preserve"> </v>
      </c>
      <c r="AX180" s="576" t="str">
        <f t="shared" si="14"/>
        <v xml:space="preserve"> </v>
      </c>
      <c r="AY180" s="576" t="str">
        <f t="shared" si="15"/>
        <v xml:space="preserve"> </v>
      </c>
      <c r="AZ180" s="102"/>
      <c r="BA180" s="165"/>
    </row>
    <row r="181" spans="1:53" s="101" customFormat="1" x14ac:dyDescent="0.2">
      <c r="A181" s="331"/>
      <c r="B181" s="376">
        <f>'Données démographiques'!B182</f>
        <v>0</v>
      </c>
      <c r="C181" s="376">
        <f>'Données démographiques'!C182</f>
        <v>0</v>
      </c>
      <c r="D181" s="377">
        <f>'Données démographiques'!D182</f>
        <v>0</v>
      </c>
      <c r="E181" s="102"/>
      <c r="F181" s="88"/>
      <c r="G181" s="86"/>
      <c r="H181" s="258"/>
      <c r="I181" s="259"/>
      <c r="J181" s="259"/>
      <c r="K181" s="259"/>
      <c r="L181" s="258"/>
      <c r="M181" s="279"/>
      <c r="N181" s="279"/>
      <c r="O181" s="279"/>
      <c r="P181" s="146"/>
      <c r="Q181" s="147"/>
      <c r="R181" s="147"/>
      <c r="S181" s="102"/>
      <c r="T181" s="88"/>
      <c r="U181" s="258"/>
      <c r="V181" s="148"/>
      <c r="W181" s="102"/>
      <c r="X181" s="149"/>
      <c r="Y181" s="259"/>
      <c r="Z181" s="258"/>
      <c r="AA181" s="259"/>
      <c r="AB181" s="258"/>
      <c r="AC181" s="258"/>
      <c r="AD181" s="258"/>
      <c r="AE181" s="260"/>
      <c r="AF181" s="260"/>
      <c r="AG181" s="103"/>
      <c r="AH181" s="260"/>
      <c r="AI181" s="260"/>
      <c r="AJ181" s="260"/>
      <c r="AK181" s="260"/>
      <c r="AL181" s="260"/>
      <c r="AM181" s="260"/>
      <c r="AN181" s="260"/>
      <c r="AO181" s="260"/>
      <c r="AP181" s="260"/>
      <c r="AQ181" s="260"/>
      <c r="AR181" s="263"/>
      <c r="AS181" s="263"/>
      <c r="AT181" s="261"/>
      <c r="AU181" s="102"/>
      <c r="AV181" s="577" t="str">
        <f t="shared" si="12"/>
        <v xml:space="preserve"> </v>
      </c>
      <c r="AW181" s="577" t="str">
        <f t="shared" si="13"/>
        <v xml:space="preserve"> </v>
      </c>
      <c r="AX181" s="577" t="str">
        <f t="shared" si="14"/>
        <v xml:space="preserve"> </v>
      </c>
      <c r="AY181" s="577" t="str">
        <f t="shared" si="15"/>
        <v xml:space="preserve"> </v>
      </c>
      <c r="AZ181" s="102"/>
      <c r="BA181" s="330"/>
    </row>
    <row r="182" spans="1:53" s="101" customFormat="1" x14ac:dyDescent="0.2">
      <c r="A182" s="331"/>
      <c r="B182" s="169">
        <f>'Données démographiques'!B183</f>
        <v>0</v>
      </c>
      <c r="C182" s="169">
        <f>'Données démographiques'!C183</f>
        <v>0</v>
      </c>
      <c r="D182" s="170">
        <f>'Données démographiques'!D183</f>
        <v>0</v>
      </c>
      <c r="E182" s="102"/>
      <c r="F182" s="273"/>
      <c r="G182" s="171"/>
      <c r="H182" s="273"/>
      <c r="I182" s="257"/>
      <c r="J182" s="257"/>
      <c r="K182" s="257"/>
      <c r="L182" s="273"/>
      <c r="M182" s="277"/>
      <c r="N182" s="277"/>
      <c r="O182" s="277"/>
      <c r="P182" s="172"/>
      <c r="Q182" s="264"/>
      <c r="R182" s="264"/>
      <c r="S182" s="102"/>
      <c r="T182" s="273"/>
      <c r="U182" s="273"/>
      <c r="V182" s="273"/>
      <c r="W182" s="102"/>
      <c r="X182" s="257"/>
      <c r="Y182" s="257"/>
      <c r="Z182" s="273"/>
      <c r="AA182" s="257"/>
      <c r="AB182" s="273"/>
      <c r="AC182" s="273"/>
      <c r="AD182" s="273"/>
      <c r="AE182" s="278"/>
      <c r="AF182" s="278"/>
      <c r="AG182" s="103"/>
      <c r="AH182" s="278"/>
      <c r="AI182" s="278"/>
      <c r="AJ182" s="278"/>
      <c r="AK182" s="278"/>
      <c r="AL182" s="278"/>
      <c r="AM182" s="278"/>
      <c r="AN182" s="278"/>
      <c r="AO182" s="278"/>
      <c r="AP182" s="278"/>
      <c r="AQ182" s="278"/>
      <c r="AR182" s="262"/>
      <c r="AS182" s="262"/>
      <c r="AT182" s="173"/>
      <c r="AU182" s="102"/>
      <c r="AV182" s="576" t="str">
        <f t="shared" si="12"/>
        <v xml:space="preserve"> </v>
      </c>
      <c r="AW182" s="576" t="str">
        <f t="shared" si="13"/>
        <v xml:space="preserve"> </v>
      </c>
      <c r="AX182" s="576" t="str">
        <f t="shared" si="14"/>
        <v xml:space="preserve"> </v>
      </c>
      <c r="AY182" s="576" t="str">
        <f t="shared" si="15"/>
        <v xml:space="preserve"> </v>
      </c>
      <c r="AZ182" s="102"/>
      <c r="BA182" s="165"/>
    </row>
    <row r="183" spans="1:53" s="101" customFormat="1" x14ac:dyDescent="0.2">
      <c r="A183" s="331"/>
      <c r="B183" s="376">
        <f>'Données démographiques'!B184</f>
        <v>0</v>
      </c>
      <c r="C183" s="376">
        <f>'Données démographiques'!C184</f>
        <v>0</v>
      </c>
      <c r="D183" s="377">
        <f>'Données démographiques'!D184</f>
        <v>0</v>
      </c>
      <c r="E183" s="102"/>
      <c r="F183" s="88"/>
      <c r="G183" s="86"/>
      <c r="H183" s="258"/>
      <c r="I183" s="259"/>
      <c r="J183" s="259"/>
      <c r="K183" s="259"/>
      <c r="L183" s="258"/>
      <c r="M183" s="279"/>
      <c r="N183" s="279"/>
      <c r="O183" s="279"/>
      <c r="P183" s="146"/>
      <c r="Q183" s="147"/>
      <c r="R183" s="147"/>
      <c r="S183" s="102"/>
      <c r="T183" s="88"/>
      <c r="U183" s="258"/>
      <c r="V183" s="148"/>
      <c r="W183" s="102"/>
      <c r="X183" s="149"/>
      <c r="Y183" s="259"/>
      <c r="Z183" s="258"/>
      <c r="AA183" s="259"/>
      <c r="AB183" s="258"/>
      <c r="AC183" s="258"/>
      <c r="AD183" s="258"/>
      <c r="AE183" s="260"/>
      <c r="AF183" s="260"/>
      <c r="AG183" s="103"/>
      <c r="AH183" s="260"/>
      <c r="AI183" s="260"/>
      <c r="AJ183" s="260"/>
      <c r="AK183" s="260"/>
      <c r="AL183" s="260"/>
      <c r="AM183" s="260"/>
      <c r="AN183" s="260"/>
      <c r="AO183" s="260"/>
      <c r="AP183" s="260"/>
      <c r="AQ183" s="260"/>
      <c r="AR183" s="263"/>
      <c r="AS183" s="263"/>
      <c r="AT183" s="261"/>
      <c r="AU183" s="102"/>
      <c r="AV183" s="577" t="str">
        <f t="shared" si="12"/>
        <v xml:space="preserve"> </v>
      </c>
      <c r="AW183" s="577" t="str">
        <f t="shared" si="13"/>
        <v xml:space="preserve"> </v>
      </c>
      <c r="AX183" s="577" t="str">
        <f t="shared" si="14"/>
        <v xml:space="preserve"> </v>
      </c>
      <c r="AY183" s="577" t="str">
        <f t="shared" si="15"/>
        <v xml:space="preserve"> </v>
      </c>
      <c r="AZ183" s="102"/>
      <c r="BA183" s="330"/>
    </row>
    <row r="184" spans="1:53" s="101" customFormat="1" x14ac:dyDescent="0.2">
      <c r="A184" s="331"/>
      <c r="B184" s="169">
        <f>'Données démographiques'!B185</f>
        <v>0</v>
      </c>
      <c r="C184" s="169">
        <f>'Données démographiques'!C185</f>
        <v>0</v>
      </c>
      <c r="D184" s="170">
        <f>'Données démographiques'!D185</f>
        <v>0</v>
      </c>
      <c r="E184" s="102"/>
      <c r="F184" s="273"/>
      <c r="G184" s="171"/>
      <c r="H184" s="273"/>
      <c r="I184" s="257"/>
      <c r="J184" s="257"/>
      <c r="K184" s="257"/>
      <c r="L184" s="273"/>
      <c r="M184" s="277"/>
      <c r="N184" s="277"/>
      <c r="O184" s="277"/>
      <c r="P184" s="172"/>
      <c r="Q184" s="264"/>
      <c r="R184" s="264"/>
      <c r="S184" s="102"/>
      <c r="T184" s="273"/>
      <c r="U184" s="273"/>
      <c r="V184" s="273"/>
      <c r="W184" s="102"/>
      <c r="X184" s="257"/>
      <c r="Y184" s="257"/>
      <c r="Z184" s="273"/>
      <c r="AA184" s="257"/>
      <c r="AB184" s="273"/>
      <c r="AC184" s="273"/>
      <c r="AD184" s="273"/>
      <c r="AE184" s="278"/>
      <c r="AF184" s="278"/>
      <c r="AG184" s="103"/>
      <c r="AH184" s="278"/>
      <c r="AI184" s="278"/>
      <c r="AJ184" s="278"/>
      <c r="AK184" s="278"/>
      <c r="AL184" s="278"/>
      <c r="AM184" s="278"/>
      <c r="AN184" s="278"/>
      <c r="AO184" s="278"/>
      <c r="AP184" s="278"/>
      <c r="AQ184" s="278"/>
      <c r="AR184" s="262"/>
      <c r="AS184" s="262"/>
      <c r="AT184" s="173"/>
      <c r="AU184" s="102"/>
      <c r="AV184" s="576" t="str">
        <f t="shared" si="12"/>
        <v xml:space="preserve"> </v>
      </c>
      <c r="AW184" s="576" t="str">
        <f t="shared" si="13"/>
        <v xml:space="preserve"> </v>
      </c>
      <c r="AX184" s="576" t="str">
        <f t="shared" si="14"/>
        <v xml:space="preserve"> </v>
      </c>
      <c r="AY184" s="576" t="str">
        <f t="shared" si="15"/>
        <v xml:space="preserve"> </v>
      </c>
      <c r="AZ184" s="102"/>
      <c r="BA184" s="165"/>
    </row>
    <row r="185" spans="1:53" s="101" customFormat="1" x14ac:dyDescent="0.2">
      <c r="A185" s="331"/>
      <c r="B185" s="376">
        <f>'Données démographiques'!B186</f>
        <v>0</v>
      </c>
      <c r="C185" s="376">
        <f>'Données démographiques'!C186</f>
        <v>0</v>
      </c>
      <c r="D185" s="377">
        <f>'Données démographiques'!D186</f>
        <v>0</v>
      </c>
      <c r="E185" s="102"/>
      <c r="F185" s="88"/>
      <c r="G185" s="86"/>
      <c r="H185" s="258"/>
      <c r="I185" s="259"/>
      <c r="J185" s="259"/>
      <c r="K185" s="259"/>
      <c r="L185" s="258"/>
      <c r="M185" s="279"/>
      <c r="N185" s="279"/>
      <c r="O185" s="279"/>
      <c r="P185" s="146"/>
      <c r="Q185" s="147"/>
      <c r="R185" s="147"/>
      <c r="S185" s="102"/>
      <c r="T185" s="88"/>
      <c r="U185" s="258"/>
      <c r="V185" s="148"/>
      <c r="W185" s="102"/>
      <c r="X185" s="149"/>
      <c r="Y185" s="259"/>
      <c r="Z185" s="258"/>
      <c r="AA185" s="259"/>
      <c r="AB185" s="258"/>
      <c r="AC185" s="258"/>
      <c r="AD185" s="258"/>
      <c r="AE185" s="260"/>
      <c r="AF185" s="260"/>
      <c r="AG185" s="103"/>
      <c r="AH185" s="260"/>
      <c r="AI185" s="260"/>
      <c r="AJ185" s="260"/>
      <c r="AK185" s="260"/>
      <c r="AL185" s="260"/>
      <c r="AM185" s="260"/>
      <c r="AN185" s="260"/>
      <c r="AO185" s="260"/>
      <c r="AP185" s="260"/>
      <c r="AQ185" s="260"/>
      <c r="AR185" s="263"/>
      <c r="AS185" s="263"/>
      <c r="AT185" s="261"/>
      <c r="AU185" s="102"/>
      <c r="AV185" s="577" t="str">
        <f t="shared" si="12"/>
        <v xml:space="preserve"> </v>
      </c>
      <c r="AW185" s="577" t="str">
        <f t="shared" si="13"/>
        <v xml:space="preserve"> </v>
      </c>
      <c r="AX185" s="577" t="str">
        <f t="shared" si="14"/>
        <v xml:space="preserve"> </v>
      </c>
      <c r="AY185" s="577" t="str">
        <f t="shared" si="15"/>
        <v xml:space="preserve"> </v>
      </c>
      <c r="AZ185" s="102"/>
      <c r="BA185" s="330"/>
    </row>
    <row r="186" spans="1:53" s="101" customFormat="1" x14ac:dyDescent="0.2">
      <c r="A186" s="331"/>
      <c r="B186" s="169">
        <f>'Données démographiques'!B187</f>
        <v>0</v>
      </c>
      <c r="C186" s="169">
        <f>'Données démographiques'!C187</f>
        <v>0</v>
      </c>
      <c r="D186" s="170">
        <f>'Données démographiques'!D187</f>
        <v>0</v>
      </c>
      <c r="E186" s="102"/>
      <c r="F186" s="273"/>
      <c r="G186" s="171"/>
      <c r="H186" s="273"/>
      <c r="I186" s="257"/>
      <c r="J186" s="257"/>
      <c r="K186" s="257"/>
      <c r="L186" s="273"/>
      <c r="M186" s="277"/>
      <c r="N186" s="277"/>
      <c r="O186" s="277"/>
      <c r="P186" s="172"/>
      <c r="Q186" s="264"/>
      <c r="R186" s="264"/>
      <c r="S186" s="102"/>
      <c r="T186" s="273"/>
      <c r="U186" s="273"/>
      <c r="V186" s="273"/>
      <c r="W186" s="102"/>
      <c r="X186" s="257"/>
      <c r="Y186" s="257"/>
      <c r="Z186" s="273"/>
      <c r="AA186" s="257"/>
      <c r="AB186" s="273"/>
      <c r="AC186" s="273"/>
      <c r="AD186" s="273"/>
      <c r="AE186" s="278"/>
      <c r="AF186" s="278"/>
      <c r="AG186" s="103"/>
      <c r="AH186" s="278"/>
      <c r="AI186" s="278"/>
      <c r="AJ186" s="278"/>
      <c r="AK186" s="278"/>
      <c r="AL186" s="278"/>
      <c r="AM186" s="278"/>
      <c r="AN186" s="278"/>
      <c r="AO186" s="278"/>
      <c r="AP186" s="278"/>
      <c r="AQ186" s="278"/>
      <c r="AR186" s="262"/>
      <c r="AS186" s="262"/>
      <c r="AT186" s="173"/>
      <c r="AU186" s="102"/>
      <c r="AV186" s="576" t="str">
        <f t="shared" si="12"/>
        <v xml:space="preserve"> </v>
      </c>
      <c r="AW186" s="576" t="str">
        <f t="shared" si="13"/>
        <v xml:space="preserve"> </v>
      </c>
      <c r="AX186" s="576" t="str">
        <f t="shared" si="14"/>
        <v xml:space="preserve"> </v>
      </c>
      <c r="AY186" s="576" t="str">
        <f t="shared" si="15"/>
        <v xml:space="preserve"> </v>
      </c>
      <c r="AZ186" s="102"/>
      <c r="BA186" s="165"/>
    </row>
    <row r="187" spans="1:53" s="101" customFormat="1" x14ac:dyDescent="0.2">
      <c r="A187" s="331"/>
      <c r="B187" s="376">
        <f>'Données démographiques'!B188</f>
        <v>0</v>
      </c>
      <c r="C187" s="376">
        <f>'Données démographiques'!C188</f>
        <v>0</v>
      </c>
      <c r="D187" s="377">
        <f>'Données démographiques'!D188</f>
        <v>0</v>
      </c>
      <c r="E187" s="102"/>
      <c r="F187" s="88"/>
      <c r="G187" s="86"/>
      <c r="H187" s="258"/>
      <c r="I187" s="259"/>
      <c r="J187" s="259"/>
      <c r="K187" s="259"/>
      <c r="L187" s="258"/>
      <c r="M187" s="279"/>
      <c r="N187" s="279"/>
      <c r="O187" s="279"/>
      <c r="P187" s="146"/>
      <c r="Q187" s="147"/>
      <c r="R187" s="147"/>
      <c r="S187" s="102"/>
      <c r="T187" s="88"/>
      <c r="U187" s="258"/>
      <c r="V187" s="148"/>
      <c r="W187" s="102"/>
      <c r="X187" s="149"/>
      <c r="Y187" s="259"/>
      <c r="Z187" s="258"/>
      <c r="AA187" s="259"/>
      <c r="AB187" s="258"/>
      <c r="AC187" s="258"/>
      <c r="AD187" s="258"/>
      <c r="AE187" s="260"/>
      <c r="AF187" s="260"/>
      <c r="AG187" s="103"/>
      <c r="AH187" s="260"/>
      <c r="AI187" s="260"/>
      <c r="AJ187" s="260"/>
      <c r="AK187" s="260"/>
      <c r="AL187" s="260"/>
      <c r="AM187" s="260"/>
      <c r="AN187" s="260"/>
      <c r="AO187" s="260"/>
      <c r="AP187" s="260"/>
      <c r="AQ187" s="260"/>
      <c r="AR187" s="263"/>
      <c r="AS187" s="263"/>
      <c r="AT187" s="261"/>
      <c r="AU187" s="102"/>
      <c r="AV187" s="577" t="str">
        <f t="shared" si="12"/>
        <v xml:space="preserve"> </v>
      </c>
      <c r="AW187" s="577" t="str">
        <f t="shared" si="13"/>
        <v xml:space="preserve"> </v>
      </c>
      <c r="AX187" s="577" t="str">
        <f t="shared" si="14"/>
        <v xml:space="preserve"> </v>
      </c>
      <c r="AY187" s="577" t="str">
        <f t="shared" si="15"/>
        <v xml:space="preserve"> </v>
      </c>
      <c r="AZ187" s="102"/>
      <c r="BA187" s="330"/>
    </row>
    <row r="188" spans="1:53" s="101" customFormat="1" x14ac:dyDescent="0.2">
      <c r="A188" s="331"/>
      <c r="B188" s="169">
        <f>'Données démographiques'!B189</f>
        <v>0</v>
      </c>
      <c r="C188" s="169">
        <f>'Données démographiques'!C189</f>
        <v>0</v>
      </c>
      <c r="D188" s="170">
        <f>'Données démographiques'!D189</f>
        <v>0</v>
      </c>
      <c r="E188" s="102"/>
      <c r="F188" s="273"/>
      <c r="G188" s="171"/>
      <c r="H188" s="273"/>
      <c r="I188" s="257"/>
      <c r="J188" s="257"/>
      <c r="K188" s="257"/>
      <c r="L188" s="273"/>
      <c r="M188" s="277"/>
      <c r="N188" s="277"/>
      <c r="O188" s="277"/>
      <c r="P188" s="172"/>
      <c r="Q188" s="264"/>
      <c r="R188" s="264"/>
      <c r="S188" s="102"/>
      <c r="T188" s="273"/>
      <c r="U188" s="273"/>
      <c r="V188" s="273"/>
      <c r="W188" s="102"/>
      <c r="X188" s="257"/>
      <c r="Y188" s="257"/>
      <c r="Z188" s="273"/>
      <c r="AA188" s="257"/>
      <c r="AB188" s="273"/>
      <c r="AC188" s="273"/>
      <c r="AD188" s="273"/>
      <c r="AE188" s="278"/>
      <c r="AF188" s="278"/>
      <c r="AG188" s="103"/>
      <c r="AH188" s="278"/>
      <c r="AI188" s="278"/>
      <c r="AJ188" s="278"/>
      <c r="AK188" s="278"/>
      <c r="AL188" s="278"/>
      <c r="AM188" s="278"/>
      <c r="AN188" s="278"/>
      <c r="AO188" s="278"/>
      <c r="AP188" s="278"/>
      <c r="AQ188" s="278"/>
      <c r="AR188" s="262"/>
      <c r="AS188" s="262"/>
      <c r="AT188" s="173"/>
      <c r="AU188" s="102"/>
      <c r="AV188" s="576" t="str">
        <f t="shared" si="12"/>
        <v xml:space="preserve"> </v>
      </c>
      <c r="AW188" s="576" t="str">
        <f t="shared" si="13"/>
        <v xml:space="preserve"> </v>
      </c>
      <c r="AX188" s="576" t="str">
        <f t="shared" si="14"/>
        <v xml:space="preserve"> </v>
      </c>
      <c r="AY188" s="576" t="str">
        <f t="shared" si="15"/>
        <v xml:space="preserve"> </v>
      </c>
      <c r="AZ188" s="102"/>
      <c r="BA188" s="165"/>
    </row>
    <row r="189" spans="1:53" s="101" customFormat="1" x14ac:dyDescent="0.2">
      <c r="A189" s="331"/>
      <c r="B189" s="376">
        <f>'Données démographiques'!B190</f>
        <v>0</v>
      </c>
      <c r="C189" s="376">
        <f>'Données démographiques'!C190</f>
        <v>0</v>
      </c>
      <c r="D189" s="377">
        <f>'Données démographiques'!D190</f>
        <v>0</v>
      </c>
      <c r="E189" s="102"/>
      <c r="F189" s="88"/>
      <c r="G189" s="86"/>
      <c r="H189" s="258"/>
      <c r="I189" s="259"/>
      <c r="J189" s="259"/>
      <c r="K189" s="259"/>
      <c r="L189" s="258"/>
      <c r="M189" s="279"/>
      <c r="N189" s="279"/>
      <c r="O189" s="279"/>
      <c r="P189" s="146"/>
      <c r="Q189" s="147"/>
      <c r="R189" s="147"/>
      <c r="S189" s="102"/>
      <c r="T189" s="88"/>
      <c r="U189" s="258"/>
      <c r="V189" s="148"/>
      <c r="W189" s="102"/>
      <c r="X189" s="149"/>
      <c r="Y189" s="259"/>
      <c r="Z189" s="258"/>
      <c r="AA189" s="259"/>
      <c r="AB189" s="258"/>
      <c r="AC189" s="258"/>
      <c r="AD189" s="258"/>
      <c r="AE189" s="260"/>
      <c r="AF189" s="260"/>
      <c r="AG189" s="103"/>
      <c r="AH189" s="260"/>
      <c r="AI189" s="260"/>
      <c r="AJ189" s="260"/>
      <c r="AK189" s="260"/>
      <c r="AL189" s="260"/>
      <c r="AM189" s="260"/>
      <c r="AN189" s="260"/>
      <c r="AO189" s="260"/>
      <c r="AP189" s="260"/>
      <c r="AQ189" s="260"/>
      <c r="AR189" s="263"/>
      <c r="AS189" s="263"/>
      <c r="AT189" s="261"/>
      <c r="AU189" s="102"/>
      <c r="AV189" s="577" t="str">
        <f t="shared" si="12"/>
        <v xml:space="preserve"> </v>
      </c>
      <c r="AW189" s="577" t="str">
        <f t="shared" si="13"/>
        <v xml:space="preserve"> </v>
      </c>
      <c r="AX189" s="577" t="str">
        <f t="shared" si="14"/>
        <v xml:space="preserve"> </v>
      </c>
      <c r="AY189" s="577" t="str">
        <f t="shared" si="15"/>
        <v xml:space="preserve"> </v>
      </c>
      <c r="AZ189" s="102"/>
      <c r="BA189" s="330"/>
    </row>
    <row r="190" spans="1:53" s="101" customFormat="1" x14ac:dyDescent="0.2">
      <c r="A190" s="331"/>
      <c r="B190" s="169">
        <f>'Données démographiques'!B191</f>
        <v>0</v>
      </c>
      <c r="C190" s="169">
        <f>'Données démographiques'!C191</f>
        <v>0</v>
      </c>
      <c r="D190" s="170">
        <f>'Données démographiques'!D191</f>
        <v>0</v>
      </c>
      <c r="E190" s="102"/>
      <c r="F190" s="273"/>
      <c r="G190" s="171"/>
      <c r="H190" s="273"/>
      <c r="I190" s="257"/>
      <c r="J190" s="257"/>
      <c r="K190" s="257"/>
      <c r="L190" s="273"/>
      <c r="M190" s="277"/>
      <c r="N190" s="277"/>
      <c r="O190" s="277"/>
      <c r="P190" s="172"/>
      <c r="Q190" s="264"/>
      <c r="R190" s="264"/>
      <c r="S190" s="102"/>
      <c r="T190" s="273"/>
      <c r="U190" s="273"/>
      <c r="V190" s="273"/>
      <c r="W190" s="102"/>
      <c r="X190" s="257"/>
      <c r="Y190" s="257"/>
      <c r="Z190" s="273"/>
      <c r="AA190" s="257"/>
      <c r="AB190" s="273"/>
      <c r="AC190" s="273"/>
      <c r="AD190" s="273"/>
      <c r="AE190" s="278"/>
      <c r="AF190" s="278"/>
      <c r="AG190" s="103"/>
      <c r="AH190" s="278"/>
      <c r="AI190" s="278"/>
      <c r="AJ190" s="278"/>
      <c r="AK190" s="278"/>
      <c r="AL190" s="278"/>
      <c r="AM190" s="278"/>
      <c r="AN190" s="278"/>
      <c r="AO190" s="278"/>
      <c r="AP190" s="278"/>
      <c r="AQ190" s="278"/>
      <c r="AR190" s="262"/>
      <c r="AS190" s="262"/>
      <c r="AT190" s="173"/>
      <c r="AU190" s="102"/>
      <c r="AV190" s="576" t="str">
        <f t="shared" si="12"/>
        <v xml:space="preserve"> </v>
      </c>
      <c r="AW190" s="576" t="str">
        <f t="shared" si="13"/>
        <v xml:space="preserve"> </v>
      </c>
      <c r="AX190" s="576" t="str">
        <f t="shared" si="14"/>
        <v xml:space="preserve"> </v>
      </c>
      <c r="AY190" s="576" t="str">
        <f t="shared" si="15"/>
        <v xml:space="preserve"> </v>
      </c>
      <c r="AZ190" s="102"/>
      <c r="BA190" s="165"/>
    </row>
    <row r="191" spans="1:53" s="101" customFormat="1" x14ac:dyDescent="0.2">
      <c r="A191" s="331"/>
      <c r="B191" s="376">
        <f>'Données démographiques'!B192</f>
        <v>0</v>
      </c>
      <c r="C191" s="376">
        <f>'Données démographiques'!C192</f>
        <v>0</v>
      </c>
      <c r="D191" s="377">
        <f>'Données démographiques'!D192</f>
        <v>0</v>
      </c>
      <c r="E191" s="102"/>
      <c r="F191" s="88"/>
      <c r="G191" s="86"/>
      <c r="H191" s="258"/>
      <c r="I191" s="259"/>
      <c r="J191" s="259"/>
      <c r="K191" s="259"/>
      <c r="L191" s="258"/>
      <c r="M191" s="279"/>
      <c r="N191" s="279"/>
      <c r="O191" s="279"/>
      <c r="P191" s="146"/>
      <c r="Q191" s="147"/>
      <c r="R191" s="147"/>
      <c r="S191" s="102"/>
      <c r="T191" s="88"/>
      <c r="U191" s="258"/>
      <c r="V191" s="148"/>
      <c r="W191" s="102"/>
      <c r="X191" s="149"/>
      <c r="Y191" s="259"/>
      <c r="Z191" s="258"/>
      <c r="AA191" s="259"/>
      <c r="AB191" s="258"/>
      <c r="AC191" s="258"/>
      <c r="AD191" s="258"/>
      <c r="AE191" s="260"/>
      <c r="AF191" s="260"/>
      <c r="AG191" s="103"/>
      <c r="AH191" s="260"/>
      <c r="AI191" s="260"/>
      <c r="AJ191" s="260"/>
      <c r="AK191" s="260"/>
      <c r="AL191" s="260"/>
      <c r="AM191" s="260"/>
      <c r="AN191" s="260"/>
      <c r="AO191" s="260"/>
      <c r="AP191" s="260"/>
      <c r="AQ191" s="260"/>
      <c r="AR191" s="263"/>
      <c r="AS191" s="263"/>
      <c r="AT191" s="261"/>
      <c r="AU191" s="102"/>
      <c r="AV191" s="577" t="str">
        <f t="shared" si="12"/>
        <v xml:space="preserve"> </v>
      </c>
      <c r="AW191" s="577" t="str">
        <f t="shared" si="13"/>
        <v xml:space="preserve"> </v>
      </c>
      <c r="AX191" s="577" t="str">
        <f t="shared" si="14"/>
        <v xml:space="preserve"> </v>
      </c>
      <c r="AY191" s="577" t="str">
        <f t="shared" si="15"/>
        <v xml:space="preserve"> </v>
      </c>
      <c r="AZ191" s="102"/>
      <c r="BA191" s="330"/>
    </row>
    <row r="192" spans="1:53" s="101" customFormat="1" x14ac:dyDescent="0.2">
      <c r="A192" s="331"/>
      <c r="B192" s="169">
        <f>'Données démographiques'!B193</f>
        <v>0</v>
      </c>
      <c r="C192" s="169">
        <f>'Données démographiques'!C193</f>
        <v>0</v>
      </c>
      <c r="D192" s="170">
        <f>'Données démographiques'!D193</f>
        <v>0</v>
      </c>
      <c r="E192" s="102"/>
      <c r="F192" s="273"/>
      <c r="G192" s="171"/>
      <c r="H192" s="273"/>
      <c r="I192" s="257"/>
      <c r="J192" s="257"/>
      <c r="K192" s="257"/>
      <c r="L192" s="273"/>
      <c r="M192" s="277"/>
      <c r="N192" s="277"/>
      <c r="O192" s="277"/>
      <c r="P192" s="172"/>
      <c r="Q192" s="264"/>
      <c r="R192" s="264"/>
      <c r="S192" s="102"/>
      <c r="T192" s="273"/>
      <c r="U192" s="273"/>
      <c r="V192" s="273"/>
      <c r="W192" s="102"/>
      <c r="X192" s="257"/>
      <c r="Y192" s="257"/>
      <c r="Z192" s="273"/>
      <c r="AA192" s="257"/>
      <c r="AB192" s="273"/>
      <c r="AC192" s="273"/>
      <c r="AD192" s="273"/>
      <c r="AE192" s="278"/>
      <c r="AF192" s="278"/>
      <c r="AG192" s="103"/>
      <c r="AH192" s="278"/>
      <c r="AI192" s="278"/>
      <c r="AJ192" s="278"/>
      <c r="AK192" s="278"/>
      <c r="AL192" s="278"/>
      <c r="AM192" s="278"/>
      <c r="AN192" s="278"/>
      <c r="AO192" s="278"/>
      <c r="AP192" s="278"/>
      <c r="AQ192" s="278"/>
      <c r="AR192" s="262"/>
      <c r="AS192" s="262"/>
      <c r="AT192" s="173"/>
      <c r="AU192" s="102"/>
      <c r="AV192" s="576" t="str">
        <f t="shared" si="12"/>
        <v xml:space="preserve"> </v>
      </c>
      <c r="AW192" s="576" t="str">
        <f t="shared" si="13"/>
        <v xml:space="preserve"> </v>
      </c>
      <c r="AX192" s="576" t="str">
        <f t="shared" si="14"/>
        <v xml:space="preserve"> </v>
      </c>
      <c r="AY192" s="576" t="str">
        <f t="shared" si="15"/>
        <v xml:space="preserve"> </v>
      </c>
      <c r="AZ192" s="102"/>
      <c r="BA192" s="165"/>
    </row>
    <row r="193" spans="1:53" s="101" customFormat="1" x14ac:dyDescent="0.2">
      <c r="A193" s="331"/>
      <c r="B193" s="376">
        <f>'Données démographiques'!B194</f>
        <v>0</v>
      </c>
      <c r="C193" s="376">
        <f>'Données démographiques'!C194</f>
        <v>0</v>
      </c>
      <c r="D193" s="377">
        <f>'Données démographiques'!D194</f>
        <v>0</v>
      </c>
      <c r="E193" s="102"/>
      <c r="F193" s="88"/>
      <c r="G193" s="86"/>
      <c r="H193" s="258"/>
      <c r="I193" s="259"/>
      <c r="J193" s="259"/>
      <c r="K193" s="259"/>
      <c r="L193" s="258"/>
      <c r="M193" s="279"/>
      <c r="N193" s="279"/>
      <c r="O193" s="279"/>
      <c r="P193" s="146"/>
      <c r="Q193" s="147"/>
      <c r="R193" s="147"/>
      <c r="S193" s="102"/>
      <c r="T193" s="88"/>
      <c r="U193" s="258"/>
      <c r="V193" s="148"/>
      <c r="W193" s="102"/>
      <c r="X193" s="149"/>
      <c r="Y193" s="259"/>
      <c r="Z193" s="258"/>
      <c r="AA193" s="259"/>
      <c r="AB193" s="258"/>
      <c r="AC193" s="258"/>
      <c r="AD193" s="258"/>
      <c r="AE193" s="260"/>
      <c r="AF193" s="260"/>
      <c r="AG193" s="103"/>
      <c r="AH193" s="260"/>
      <c r="AI193" s="260"/>
      <c r="AJ193" s="260"/>
      <c r="AK193" s="260"/>
      <c r="AL193" s="260"/>
      <c r="AM193" s="260"/>
      <c r="AN193" s="260"/>
      <c r="AO193" s="260"/>
      <c r="AP193" s="260"/>
      <c r="AQ193" s="260"/>
      <c r="AR193" s="263"/>
      <c r="AS193" s="263"/>
      <c r="AT193" s="261"/>
      <c r="AU193" s="102"/>
      <c r="AV193" s="577" t="str">
        <f t="shared" si="12"/>
        <v xml:space="preserve"> </v>
      </c>
      <c r="AW193" s="577" t="str">
        <f t="shared" si="13"/>
        <v xml:space="preserve"> </v>
      </c>
      <c r="AX193" s="577" t="str">
        <f t="shared" si="14"/>
        <v xml:space="preserve"> </v>
      </c>
      <c r="AY193" s="577" t="str">
        <f t="shared" si="15"/>
        <v xml:space="preserve"> </v>
      </c>
      <c r="AZ193" s="102"/>
      <c r="BA193" s="330"/>
    </row>
    <row r="194" spans="1:53" s="101" customFormat="1" x14ac:dyDescent="0.2">
      <c r="A194" s="331"/>
      <c r="B194" s="169">
        <f>'Données démographiques'!B195</f>
        <v>0</v>
      </c>
      <c r="C194" s="169">
        <f>'Données démographiques'!C195</f>
        <v>0</v>
      </c>
      <c r="D194" s="170">
        <f>'Données démographiques'!D195</f>
        <v>0</v>
      </c>
      <c r="E194" s="102"/>
      <c r="F194" s="273"/>
      <c r="G194" s="171"/>
      <c r="H194" s="273"/>
      <c r="I194" s="257"/>
      <c r="J194" s="257"/>
      <c r="K194" s="257"/>
      <c r="L194" s="273"/>
      <c r="M194" s="277"/>
      <c r="N194" s="277"/>
      <c r="O194" s="277"/>
      <c r="P194" s="172"/>
      <c r="Q194" s="264"/>
      <c r="R194" s="264"/>
      <c r="S194" s="102"/>
      <c r="T194" s="273"/>
      <c r="U194" s="273"/>
      <c r="V194" s="273"/>
      <c r="W194" s="102"/>
      <c r="X194" s="257"/>
      <c r="Y194" s="257"/>
      <c r="Z194" s="273"/>
      <c r="AA194" s="257"/>
      <c r="AB194" s="273"/>
      <c r="AC194" s="273"/>
      <c r="AD194" s="273"/>
      <c r="AE194" s="278"/>
      <c r="AF194" s="278"/>
      <c r="AG194" s="103"/>
      <c r="AH194" s="278"/>
      <c r="AI194" s="278"/>
      <c r="AJ194" s="278"/>
      <c r="AK194" s="278"/>
      <c r="AL194" s="278"/>
      <c r="AM194" s="278"/>
      <c r="AN194" s="278"/>
      <c r="AO194" s="278"/>
      <c r="AP194" s="278"/>
      <c r="AQ194" s="278"/>
      <c r="AR194" s="262"/>
      <c r="AS194" s="262"/>
      <c r="AT194" s="173"/>
      <c r="AU194" s="102"/>
      <c r="AV194" s="576" t="str">
        <f t="shared" si="12"/>
        <v xml:space="preserve"> </v>
      </c>
      <c r="AW194" s="576" t="str">
        <f t="shared" si="13"/>
        <v xml:space="preserve"> </v>
      </c>
      <c r="AX194" s="576" t="str">
        <f t="shared" si="14"/>
        <v xml:space="preserve"> </v>
      </c>
      <c r="AY194" s="576" t="str">
        <f t="shared" si="15"/>
        <v xml:space="preserve"> </v>
      </c>
      <c r="AZ194" s="102"/>
      <c r="BA194" s="165"/>
    </row>
    <row r="195" spans="1:53" s="101" customFormat="1" x14ac:dyDescent="0.2">
      <c r="A195" s="331"/>
      <c r="B195" s="376">
        <f>'Données démographiques'!B196</f>
        <v>0</v>
      </c>
      <c r="C195" s="376">
        <f>'Données démographiques'!C196</f>
        <v>0</v>
      </c>
      <c r="D195" s="377">
        <f>'Données démographiques'!D196</f>
        <v>0</v>
      </c>
      <c r="E195" s="102"/>
      <c r="F195" s="88"/>
      <c r="G195" s="86"/>
      <c r="H195" s="258"/>
      <c r="I195" s="259"/>
      <c r="J195" s="259"/>
      <c r="K195" s="259"/>
      <c r="L195" s="258"/>
      <c r="M195" s="279"/>
      <c r="N195" s="279"/>
      <c r="O195" s="279"/>
      <c r="P195" s="146"/>
      <c r="Q195" s="147"/>
      <c r="R195" s="147"/>
      <c r="S195" s="102"/>
      <c r="T195" s="88"/>
      <c r="U195" s="258"/>
      <c r="V195" s="148"/>
      <c r="W195" s="102"/>
      <c r="X195" s="149"/>
      <c r="Y195" s="259"/>
      <c r="Z195" s="258"/>
      <c r="AA195" s="259"/>
      <c r="AB195" s="258"/>
      <c r="AC195" s="258"/>
      <c r="AD195" s="258"/>
      <c r="AE195" s="260"/>
      <c r="AF195" s="260"/>
      <c r="AG195" s="103"/>
      <c r="AH195" s="260"/>
      <c r="AI195" s="260"/>
      <c r="AJ195" s="260"/>
      <c r="AK195" s="260"/>
      <c r="AL195" s="260"/>
      <c r="AM195" s="260"/>
      <c r="AN195" s="260"/>
      <c r="AO195" s="260"/>
      <c r="AP195" s="260"/>
      <c r="AQ195" s="260"/>
      <c r="AR195" s="263"/>
      <c r="AS195" s="263"/>
      <c r="AT195" s="261"/>
      <c r="AU195" s="102"/>
      <c r="AV195" s="577" t="str">
        <f t="shared" si="12"/>
        <v xml:space="preserve"> </v>
      </c>
      <c r="AW195" s="577" t="str">
        <f t="shared" si="13"/>
        <v xml:space="preserve"> </v>
      </c>
      <c r="AX195" s="577" t="str">
        <f t="shared" si="14"/>
        <v xml:space="preserve"> </v>
      </c>
      <c r="AY195" s="577" t="str">
        <f t="shared" si="15"/>
        <v xml:space="preserve"> </v>
      </c>
      <c r="AZ195" s="102"/>
      <c r="BA195" s="330"/>
    </row>
    <row r="196" spans="1:53" s="101" customFormat="1" x14ac:dyDescent="0.2">
      <c r="A196" s="331"/>
      <c r="B196" s="169">
        <f>'Données démographiques'!B197</f>
        <v>0</v>
      </c>
      <c r="C196" s="169">
        <f>'Données démographiques'!C197</f>
        <v>0</v>
      </c>
      <c r="D196" s="170">
        <f>'Données démographiques'!D197</f>
        <v>0</v>
      </c>
      <c r="E196" s="102"/>
      <c r="F196" s="273"/>
      <c r="G196" s="171"/>
      <c r="H196" s="273"/>
      <c r="I196" s="257"/>
      <c r="J196" s="257"/>
      <c r="K196" s="257"/>
      <c r="L196" s="273"/>
      <c r="M196" s="277"/>
      <c r="N196" s="277"/>
      <c r="O196" s="277"/>
      <c r="P196" s="172"/>
      <c r="Q196" s="264"/>
      <c r="R196" s="264"/>
      <c r="S196" s="102"/>
      <c r="T196" s="273"/>
      <c r="U196" s="273"/>
      <c r="V196" s="273"/>
      <c r="W196" s="102"/>
      <c r="X196" s="257"/>
      <c r="Y196" s="257"/>
      <c r="Z196" s="273"/>
      <c r="AA196" s="257"/>
      <c r="AB196" s="273"/>
      <c r="AC196" s="273"/>
      <c r="AD196" s="273"/>
      <c r="AE196" s="278"/>
      <c r="AF196" s="278"/>
      <c r="AG196" s="103"/>
      <c r="AH196" s="278"/>
      <c r="AI196" s="278"/>
      <c r="AJ196" s="278"/>
      <c r="AK196" s="278"/>
      <c r="AL196" s="278"/>
      <c r="AM196" s="278"/>
      <c r="AN196" s="278"/>
      <c r="AO196" s="278"/>
      <c r="AP196" s="278"/>
      <c r="AQ196" s="278"/>
      <c r="AR196" s="262"/>
      <c r="AS196" s="262"/>
      <c r="AT196" s="173"/>
      <c r="AU196" s="102"/>
      <c r="AV196" s="576" t="str">
        <f t="shared" si="12"/>
        <v xml:space="preserve"> </v>
      </c>
      <c r="AW196" s="576" t="str">
        <f t="shared" si="13"/>
        <v xml:space="preserve"> </v>
      </c>
      <c r="AX196" s="576" t="str">
        <f t="shared" si="14"/>
        <v xml:space="preserve"> </v>
      </c>
      <c r="AY196" s="576" t="str">
        <f t="shared" si="15"/>
        <v xml:space="preserve"> </v>
      </c>
      <c r="AZ196" s="102"/>
      <c r="BA196" s="165"/>
    </row>
    <row r="197" spans="1:53" s="101" customFormat="1" x14ac:dyDescent="0.2">
      <c r="A197" s="331"/>
      <c r="B197" s="376">
        <f>'Données démographiques'!B198</f>
        <v>0</v>
      </c>
      <c r="C197" s="376">
        <f>'Données démographiques'!C198</f>
        <v>0</v>
      </c>
      <c r="D197" s="377">
        <f>'Données démographiques'!D198</f>
        <v>0</v>
      </c>
      <c r="E197" s="102"/>
      <c r="F197" s="88"/>
      <c r="G197" s="86"/>
      <c r="H197" s="258"/>
      <c r="I197" s="259"/>
      <c r="J197" s="259"/>
      <c r="K197" s="259"/>
      <c r="L197" s="258"/>
      <c r="M197" s="279"/>
      <c r="N197" s="279"/>
      <c r="O197" s="279"/>
      <c r="P197" s="146"/>
      <c r="Q197" s="147"/>
      <c r="R197" s="147"/>
      <c r="S197" s="102"/>
      <c r="T197" s="88"/>
      <c r="U197" s="258"/>
      <c r="V197" s="148"/>
      <c r="W197" s="102"/>
      <c r="X197" s="149"/>
      <c r="Y197" s="259"/>
      <c r="Z197" s="258"/>
      <c r="AA197" s="259"/>
      <c r="AB197" s="258"/>
      <c r="AC197" s="258"/>
      <c r="AD197" s="258"/>
      <c r="AE197" s="260"/>
      <c r="AF197" s="260"/>
      <c r="AG197" s="103"/>
      <c r="AH197" s="260"/>
      <c r="AI197" s="260"/>
      <c r="AJ197" s="260"/>
      <c r="AK197" s="260"/>
      <c r="AL197" s="260"/>
      <c r="AM197" s="260"/>
      <c r="AN197" s="260"/>
      <c r="AO197" s="260"/>
      <c r="AP197" s="260"/>
      <c r="AQ197" s="260"/>
      <c r="AR197" s="263"/>
      <c r="AS197" s="263"/>
      <c r="AT197" s="261"/>
      <c r="AU197" s="102"/>
      <c r="AV197" s="577" t="str">
        <f t="shared" si="12"/>
        <v xml:space="preserve"> </v>
      </c>
      <c r="AW197" s="577" t="str">
        <f t="shared" si="13"/>
        <v xml:space="preserve"> </v>
      </c>
      <c r="AX197" s="577" t="str">
        <f t="shared" si="14"/>
        <v xml:space="preserve"> </v>
      </c>
      <c r="AY197" s="577" t="str">
        <f t="shared" si="15"/>
        <v xml:space="preserve"> </v>
      </c>
      <c r="AZ197" s="102"/>
      <c r="BA197" s="330"/>
    </row>
    <row r="198" spans="1:53" s="101" customFormat="1" x14ac:dyDescent="0.2">
      <c r="A198" s="331"/>
      <c r="B198" s="169">
        <f>'Données démographiques'!B199</f>
        <v>0</v>
      </c>
      <c r="C198" s="169">
        <f>'Données démographiques'!C199</f>
        <v>0</v>
      </c>
      <c r="D198" s="170">
        <f>'Données démographiques'!D199</f>
        <v>0</v>
      </c>
      <c r="E198" s="102"/>
      <c r="F198" s="273"/>
      <c r="G198" s="171"/>
      <c r="H198" s="273"/>
      <c r="I198" s="257"/>
      <c r="J198" s="257"/>
      <c r="K198" s="257"/>
      <c r="L198" s="273"/>
      <c r="M198" s="277"/>
      <c r="N198" s="277"/>
      <c r="O198" s="277"/>
      <c r="P198" s="172"/>
      <c r="Q198" s="264"/>
      <c r="R198" s="264"/>
      <c r="S198" s="102"/>
      <c r="T198" s="273"/>
      <c r="U198" s="273"/>
      <c r="V198" s="273"/>
      <c r="W198" s="102"/>
      <c r="X198" s="257"/>
      <c r="Y198" s="257"/>
      <c r="Z198" s="273"/>
      <c r="AA198" s="257"/>
      <c r="AB198" s="273"/>
      <c r="AC198" s="273"/>
      <c r="AD198" s="273"/>
      <c r="AE198" s="278"/>
      <c r="AF198" s="278"/>
      <c r="AG198" s="103"/>
      <c r="AH198" s="278"/>
      <c r="AI198" s="278"/>
      <c r="AJ198" s="278"/>
      <c r="AK198" s="278"/>
      <c r="AL198" s="278"/>
      <c r="AM198" s="278"/>
      <c r="AN198" s="278"/>
      <c r="AO198" s="278"/>
      <c r="AP198" s="278"/>
      <c r="AQ198" s="278"/>
      <c r="AR198" s="262"/>
      <c r="AS198" s="262"/>
      <c r="AT198" s="173"/>
      <c r="AU198" s="102"/>
      <c r="AV198" s="576" t="str">
        <f t="shared" si="12"/>
        <v xml:space="preserve"> </v>
      </c>
      <c r="AW198" s="576" t="str">
        <f t="shared" si="13"/>
        <v xml:space="preserve"> </v>
      </c>
      <c r="AX198" s="576" t="str">
        <f t="shared" si="14"/>
        <v xml:space="preserve"> </v>
      </c>
      <c r="AY198" s="576" t="str">
        <f t="shared" si="15"/>
        <v xml:space="preserve"> </v>
      </c>
      <c r="AZ198" s="102"/>
      <c r="BA198" s="165"/>
    </row>
    <row r="199" spans="1:53" s="101" customFormat="1" x14ac:dyDescent="0.2">
      <c r="A199" s="331"/>
      <c r="B199" s="376">
        <f>'Données démographiques'!B200</f>
        <v>0</v>
      </c>
      <c r="C199" s="376">
        <f>'Données démographiques'!C200</f>
        <v>0</v>
      </c>
      <c r="D199" s="377">
        <f>'Données démographiques'!D200</f>
        <v>0</v>
      </c>
      <c r="E199" s="102"/>
      <c r="F199" s="88"/>
      <c r="G199" s="86"/>
      <c r="H199" s="258"/>
      <c r="I199" s="259"/>
      <c r="J199" s="259"/>
      <c r="K199" s="259"/>
      <c r="L199" s="258"/>
      <c r="M199" s="279"/>
      <c r="N199" s="279"/>
      <c r="O199" s="279"/>
      <c r="P199" s="146"/>
      <c r="Q199" s="147"/>
      <c r="R199" s="147"/>
      <c r="S199" s="102"/>
      <c r="T199" s="88"/>
      <c r="U199" s="258"/>
      <c r="V199" s="148"/>
      <c r="W199" s="102"/>
      <c r="X199" s="149"/>
      <c r="Y199" s="259"/>
      <c r="Z199" s="258"/>
      <c r="AA199" s="259"/>
      <c r="AB199" s="258"/>
      <c r="AC199" s="258"/>
      <c r="AD199" s="258"/>
      <c r="AE199" s="260"/>
      <c r="AF199" s="260"/>
      <c r="AG199" s="103"/>
      <c r="AH199" s="260"/>
      <c r="AI199" s="260"/>
      <c r="AJ199" s="260"/>
      <c r="AK199" s="260"/>
      <c r="AL199" s="260"/>
      <c r="AM199" s="260"/>
      <c r="AN199" s="260"/>
      <c r="AO199" s="260"/>
      <c r="AP199" s="260"/>
      <c r="AQ199" s="260"/>
      <c r="AR199" s="263"/>
      <c r="AS199" s="263"/>
      <c r="AT199" s="261"/>
      <c r="AU199" s="102"/>
      <c r="AV199" s="577" t="str">
        <f t="shared" si="12"/>
        <v xml:space="preserve"> </v>
      </c>
      <c r="AW199" s="577" t="str">
        <f t="shared" si="13"/>
        <v xml:space="preserve"> </v>
      </c>
      <c r="AX199" s="577" t="str">
        <f t="shared" si="14"/>
        <v xml:space="preserve"> </v>
      </c>
      <c r="AY199" s="577" t="str">
        <f t="shared" si="15"/>
        <v xml:space="preserve"> </v>
      </c>
      <c r="AZ199" s="102"/>
      <c r="BA199" s="330"/>
    </row>
    <row r="200" spans="1:53" s="101" customFormat="1" x14ac:dyDescent="0.2">
      <c r="A200" s="331"/>
      <c r="B200" s="169">
        <f>'Données démographiques'!B201</f>
        <v>0</v>
      </c>
      <c r="C200" s="169">
        <f>'Données démographiques'!C201</f>
        <v>0</v>
      </c>
      <c r="D200" s="170">
        <f>'Données démographiques'!D201</f>
        <v>0</v>
      </c>
      <c r="E200" s="102"/>
      <c r="F200" s="273"/>
      <c r="G200" s="171"/>
      <c r="H200" s="273"/>
      <c r="I200" s="257"/>
      <c r="J200" s="257"/>
      <c r="K200" s="257"/>
      <c r="L200" s="273"/>
      <c r="M200" s="277"/>
      <c r="N200" s="277"/>
      <c r="O200" s="277"/>
      <c r="P200" s="172"/>
      <c r="Q200" s="264"/>
      <c r="R200" s="264"/>
      <c r="S200" s="102"/>
      <c r="T200" s="273"/>
      <c r="U200" s="273"/>
      <c r="V200" s="273"/>
      <c r="W200" s="102"/>
      <c r="X200" s="257"/>
      <c r="Y200" s="257"/>
      <c r="Z200" s="273"/>
      <c r="AA200" s="257"/>
      <c r="AB200" s="273"/>
      <c r="AC200" s="273"/>
      <c r="AD200" s="273"/>
      <c r="AE200" s="278"/>
      <c r="AF200" s="278"/>
      <c r="AG200" s="103"/>
      <c r="AH200" s="278"/>
      <c r="AI200" s="278"/>
      <c r="AJ200" s="278"/>
      <c r="AK200" s="278"/>
      <c r="AL200" s="278"/>
      <c r="AM200" s="278"/>
      <c r="AN200" s="278"/>
      <c r="AO200" s="278"/>
      <c r="AP200" s="278"/>
      <c r="AQ200" s="278"/>
      <c r="AR200" s="262"/>
      <c r="AS200" s="262"/>
      <c r="AT200" s="173"/>
      <c r="AU200" s="102"/>
      <c r="AV200" s="576" t="str">
        <f t="shared" si="12"/>
        <v xml:space="preserve"> </v>
      </c>
      <c r="AW200" s="576" t="str">
        <f t="shared" si="13"/>
        <v xml:space="preserve"> </v>
      </c>
      <c r="AX200" s="576" t="str">
        <f t="shared" si="14"/>
        <v xml:space="preserve"> </v>
      </c>
      <c r="AY200" s="576" t="str">
        <f t="shared" si="15"/>
        <v xml:space="preserve"> </v>
      </c>
      <c r="AZ200" s="102"/>
      <c r="BA200" s="165"/>
    </row>
    <row r="201" spans="1:53" s="101" customFormat="1" x14ac:dyDescent="0.2">
      <c r="A201" s="331"/>
      <c r="B201" s="376">
        <f>'Données démographiques'!B202</f>
        <v>0</v>
      </c>
      <c r="C201" s="376">
        <f>'Données démographiques'!C202</f>
        <v>0</v>
      </c>
      <c r="D201" s="377">
        <f>'Données démographiques'!D202</f>
        <v>0</v>
      </c>
      <c r="E201" s="102"/>
      <c r="F201" s="88"/>
      <c r="G201" s="86"/>
      <c r="H201" s="258"/>
      <c r="I201" s="259"/>
      <c r="J201" s="259"/>
      <c r="K201" s="259"/>
      <c r="L201" s="258"/>
      <c r="M201" s="279"/>
      <c r="N201" s="279"/>
      <c r="O201" s="279"/>
      <c r="P201" s="146"/>
      <c r="Q201" s="147"/>
      <c r="R201" s="147"/>
      <c r="S201" s="102"/>
      <c r="T201" s="88"/>
      <c r="U201" s="258"/>
      <c r="V201" s="148"/>
      <c r="W201" s="102"/>
      <c r="X201" s="149"/>
      <c r="Y201" s="259"/>
      <c r="Z201" s="258"/>
      <c r="AA201" s="259"/>
      <c r="AB201" s="258"/>
      <c r="AC201" s="258"/>
      <c r="AD201" s="258"/>
      <c r="AE201" s="260"/>
      <c r="AF201" s="260"/>
      <c r="AG201" s="103"/>
      <c r="AH201" s="260"/>
      <c r="AI201" s="260"/>
      <c r="AJ201" s="260"/>
      <c r="AK201" s="260"/>
      <c r="AL201" s="260"/>
      <c r="AM201" s="260"/>
      <c r="AN201" s="260"/>
      <c r="AO201" s="260"/>
      <c r="AP201" s="260"/>
      <c r="AQ201" s="260"/>
      <c r="AR201" s="263"/>
      <c r="AS201" s="263"/>
      <c r="AT201" s="261"/>
      <c r="AU201" s="102"/>
      <c r="AV201" s="577" t="str">
        <f t="shared" si="12"/>
        <v xml:space="preserve"> </v>
      </c>
      <c r="AW201" s="577" t="str">
        <f t="shared" si="13"/>
        <v xml:space="preserve"> </v>
      </c>
      <c r="AX201" s="577" t="str">
        <f t="shared" si="14"/>
        <v xml:space="preserve"> </v>
      </c>
      <c r="AY201" s="577" t="str">
        <f t="shared" si="15"/>
        <v xml:space="preserve"> </v>
      </c>
      <c r="AZ201" s="102"/>
      <c r="BA201" s="330"/>
    </row>
    <row r="202" spans="1:53" s="101" customFormat="1" x14ac:dyDescent="0.2">
      <c r="A202" s="331"/>
      <c r="B202" s="169">
        <f>'Données démographiques'!B203</f>
        <v>0</v>
      </c>
      <c r="C202" s="169">
        <f>'Données démographiques'!C203</f>
        <v>0</v>
      </c>
      <c r="D202" s="170">
        <f>'Données démographiques'!D203</f>
        <v>0</v>
      </c>
      <c r="E202" s="102"/>
      <c r="F202" s="273"/>
      <c r="G202" s="171"/>
      <c r="H202" s="273"/>
      <c r="I202" s="257"/>
      <c r="J202" s="257"/>
      <c r="K202" s="257"/>
      <c r="L202" s="273"/>
      <c r="M202" s="277"/>
      <c r="N202" s="277"/>
      <c r="O202" s="277"/>
      <c r="P202" s="172"/>
      <c r="Q202" s="264"/>
      <c r="R202" s="264"/>
      <c r="S202" s="102"/>
      <c r="T202" s="273"/>
      <c r="U202" s="273"/>
      <c r="V202" s="273"/>
      <c r="W202" s="102"/>
      <c r="X202" s="257"/>
      <c r="Y202" s="257"/>
      <c r="Z202" s="273"/>
      <c r="AA202" s="257"/>
      <c r="AB202" s="273"/>
      <c r="AC202" s="273"/>
      <c r="AD202" s="273"/>
      <c r="AE202" s="278"/>
      <c r="AF202" s="278"/>
      <c r="AG202" s="103"/>
      <c r="AH202" s="278"/>
      <c r="AI202" s="278"/>
      <c r="AJ202" s="278"/>
      <c r="AK202" s="278"/>
      <c r="AL202" s="278"/>
      <c r="AM202" s="278"/>
      <c r="AN202" s="278"/>
      <c r="AO202" s="278"/>
      <c r="AP202" s="278"/>
      <c r="AQ202" s="278"/>
      <c r="AR202" s="262"/>
      <c r="AS202" s="262"/>
      <c r="AT202" s="173"/>
      <c r="AU202" s="102"/>
      <c r="AV202" s="576" t="str">
        <f t="shared" si="12"/>
        <v xml:space="preserve"> </v>
      </c>
      <c r="AW202" s="576" t="str">
        <f t="shared" si="13"/>
        <v xml:space="preserve"> </v>
      </c>
      <c r="AX202" s="576" t="str">
        <f t="shared" si="14"/>
        <v xml:space="preserve"> </v>
      </c>
      <c r="AY202" s="576" t="str">
        <f t="shared" si="15"/>
        <v xml:space="preserve"> </v>
      </c>
      <c r="AZ202" s="102"/>
      <c r="BA202" s="165"/>
    </row>
    <row r="203" spans="1:53" s="101" customFormat="1" x14ac:dyDescent="0.2">
      <c r="A203" s="331"/>
      <c r="B203" s="376">
        <f>'Données démographiques'!B204</f>
        <v>0</v>
      </c>
      <c r="C203" s="376">
        <f>'Données démographiques'!C204</f>
        <v>0</v>
      </c>
      <c r="D203" s="377">
        <f>'Données démographiques'!D204</f>
        <v>0</v>
      </c>
      <c r="E203" s="102"/>
      <c r="F203" s="88"/>
      <c r="G203" s="86"/>
      <c r="H203" s="258"/>
      <c r="I203" s="259"/>
      <c r="J203" s="259"/>
      <c r="K203" s="259"/>
      <c r="L203" s="258"/>
      <c r="M203" s="279"/>
      <c r="N203" s="279"/>
      <c r="O203" s="279"/>
      <c r="P203" s="146"/>
      <c r="Q203" s="147"/>
      <c r="R203" s="147"/>
      <c r="S203" s="102"/>
      <c r="T203" s="88"/>
      <c r="U203" s="258"/>
      <c r="V203" s="148"/>
      <c r="W203" s="102"/>
      <c r="X203" s="149"/>
      <c r="Y203" s="259"/>
      <c r="Z203" s="258"/>
      <c r="AA203" s="259"/>
      <c r="AB203" s="258"/>
      <c r="AC203" s="258"/>
      <c r="AD203" s="258"/>
      <c r="AE203" s="260"/>
      <c r="AF203" s="260"/>
      <c r="AG203" s="103"/>
      <c r="AH203" s="260"/>
      <c r="AI203" s="260"/>
      <c r="AJ203" s="260"/>
      <c r="AK203" s="260"/>
      <c r="AL203" s="260"/>
      <c r="AM203" s="260"/>
      <c r="AN203" s="260"/>
      <c r="AO203" s="260"/>
      <c r="AP203" s="260"/>
      <c r="AQ203" s="260"/>
      <c r="AR203" s="263"/>
      <c r="AS203" s="263"/>
      <c r="AT203" s="261"/>
      <c r="AU203" s="102"/>
      <c r="AV203" s="577" t="str">
        <f t="shared" si="12"/>
        <v xml:space="preserve"> </v>
      </c>
      <c r="AW203" s="577" t="str">
        <f t="shared" si="13"/>
        <v xml:space="preserve"> </v>
      </c>
      <c r="AX203" s="577" t="str">
        <f t="shared" si="14"/>
        <v xml:space="preserve"> </v>
      </c>
      <c r="AY203" s="577" t="str">
        <f t="shared" si="15"/>
        <v xml:space="preserve"> </v>
      </c>
      <c r="AZ203" s="102"/>
      <c r="BA203" s="330"/>
    </row>
    <row r="204" spans="1:53" s="101" customFormat="1" x14ac:dyDescent="0.2">
      <c r="A204" s="331"/>
      <c r="B204" s="169">
        <f>'Données démographiques'!B205</f>
        <v>0</v>
      </c>
      <c r="C204" s="169">
        <f>'Données démographiques'!C205</f>
        <v>0</v>
      </c>
      <c r="D204" s="170">
        <f>'Données démographiques'!D205</f>
        <v>0</v>
      </c>
      <c r="E204" s="102"/>
      <c r="F204" s="273"/>
      <c r="G204" s="171"/>
      <c r="H204" s="273"/>
      <c r="I204" s="257"/>
      <c r="J204" s="257"/>
      <c r="K204" s="257"/>
      <c r="L204" s="273"/>
      <c r="M204" s="277"/>
      <c r="N204" s="277"/>
      <c r="O204" s="277"/>
      <c r="P204" s="172"/>
      <c r="Q204" s="264"/>
      <c r="R204" s="264"/>
      <c r="S204" s="102"/>
      <c r="T204" s="273"/>
      <c r="U204" s="273"/>
      <c r="V204" s="273"/>
      <c r="W204" s="102"/>
      <c r="X204" s="257"/>
      <c r="Y204" s="257"/>
      <c r="Z204" s="273"/>
      <c r="AA204" s="257"/>
      <c r="AB204" s="273"/>
      <c r="AC204" s="273"/>
      <c r="AD204" s="273"/>
      <c r="AE204" s="278"/>
      <c r="AF204" s="278"/>
      <c r="AG204" s="103"/>
      <c r="AH204" s="278"/>
      <c r="AI204" s="278"/>
      <c r="AJ204" s="278"/>
      <c r="AK204" s="278"/>
      <c r="AL204" s="278"/>
      <c r="AM204" s="278"/>
      <c r="AN204" s="278"/>
      <c r="AO204" s="278"/>
      <c r="AP204" s="278"/>
      <c r="AQ204" s="278"/>
      <c r="AR204" s="262"/>
      <c r="AS204" s="262"/>
      <c r="AT204" s="173"/>
      <c r="AU204" s="102"/>
      <c r="AV204" s="576" t="str">
        <f t="shared" si="12"/>
        <v xml:space="preserve"> </v>
      </c>
      <c r="AW204" s="576" t="str">
        <f t="shared" si="13"/>
        <v xml:space="preserve"> </v>
      </c>
      <c r="AX204" s="576" t="str">
        <f t="shared" si="14"/>
        <v xml:space="preserve"> </v>
      </c>
      <c r="AY204" s="576" t="str">
        <f t="shared" si="15"/>
        <v xml:space="preserve"> </v>
      </c>
      <c r="AZ204" s="102"/>
      <c r="BA204" s="165"/>
    </row>
    <row r="205" spans="1:53" s="101" customFormat="1" x14ac:dyDescent="0.2">
      <c r="A205" s="331"/>
      <c r="B205" s="376">
        <f>'Données démographiques'!B206</f>
        <v>0</v>
      </c>
      <c r="C205" s="376">
        <f>'Données démographiques'!C206</f>
        <v>0</v>
      </c>
      <c r="D205" s="377">
        <f>'Données démographiques'!D206</f>
        <v>0</v>
      </c>
      <c r="E205" s="102"/>
      <c r="F205" s="88"/>
      <c r="G205" s="86"/>
      <c r="H205" s="258"/>
      <c r="I205" s="259"/>
      <c r="J205" s="259"/>
      <c r="K205" s="259"/>
      <c r="L205" s="258"/>
      <c r="M205" s="279"/>
      <c r="N205" s="279"/>
      <c r="O205" s="279"/>
      <c r="P205" s="146"/>
      <c r="Q205" s="147"/>
      <c r="R205" s="147"/>
      <c r="S205" s="102"/>
      <c r="T205" s="88"/>
      <c r="U205" s="258"/>
      <c r="V205" s="148"/>
      <c r="W205" s="102"/>
      <c r="X205" s="149"/>
      <c r="Y205" s="259"/>
      <c r="Z205" s="258"/>
      <c r="AA205" s="259"/>
      <c r="AB205" s="258"/>
      <c r="AC205" s="258"/>
      <c r="AD205" s="258"/>
      <c r="AE205" s="260"/>
      <c r="AF205" s="260"/>
      <c r="AG205" s="103"/>
      <c r="AH205" s="260"/>
      <c r="AI205" s="260"/>
      <c r="AJ205" s="260"/>
      <c r="AK205" s="260"/>
      <c r="AL205" s="260"/>
      <c r="AM205" s="260"/>
      <c r="AN205" s="260"/>
      <c r="AO205" s="260"/>
      <c r="AP205" s="260"/>
      <c r="AQ205" s="260"/>
      <c r="AR205" s="263"/>
      <c r="AS205" s="263"/>
      <c r="AT205" s="261"/>
      <c r="AU205" s="102"/>
      <c r="AV205" s="577" t="str">
        <f t="shared" si="12"/>
        <v xml:space="preserve"> </v>
      </c>
      <c r="AW205" s="577" t="str">
        <f t="shared" si="13"/>
        <v xml:space="preserve"> </v>
      </c>
      <c r="AX205" s="577" t="str">
        <f t="shared" si="14"/>
        <v xml:space="preserve"> </v>
      </c>
      <c r="AY205" s="577" t="str">
        <f t="shared" si="15"/>
        <v xml:space="preserve"> </v>
      </c>
      <c r="AZ205" s="102"/>
      <c r="BA205" s="330"/>
    </row>
    <row r="206" spans="1:53" s="101" customFormat="1" x14ac:dyDescent="0.2">
      <c r="A206" s="331"/>
      <c r="B206" s="169">
        <f>'Données démographiques'!B207</f>
        <v>0</v>
      </c>
      <c r="C206" s="169">
        <f>'Données démographiques'!C207</f>
        <v>0</v>
      </c>
      <c r="D206" s="170">
        <f>'Données démographiques'!D207</f>
        <v>0</v>
      </c>
      <c r="E206" s="102"/>
      <c r="F206" s="273"/>
      <c r="G206" s="171"/>
      <c r="H206" s="273"/>
      <c r="I206" s="257"/>
      <c r="J206" s="257"/>
      <c r="K206" s="257"/>
      <c r="L206" s="273"/>
      <c r="M206" s="277"/>
      <c r="N206" s="277"/>
      <c r="O206" s="277"/>
      <c r="P206" s="172"/>
      <c r="Q206" s="264"/>
      <c r="R206" s="264"/>
      <c r="S206" s="102"/>
      <c r="T206" s="273"/>
      <c r="U206" s="273"/>
      <c r="V206" s="273"/>
      <c r="W206" s="102"/>
      <c r="X206" s="257"/>
      <c r="Y206" s="257"/>
      <c r="Z206" s="273"/>
      <c r="AA206" s="257"/>
      <c r="AB206" s="273"/>
      <c r="AC206" s="273"/>
      <c r="AD206" s="273"/>
      <c r="AE206" s="278"/>
      <c r="AF206" s="278"/>
      <c r="AG206" s="103"/>
      <c r="AH206" s="278"/>
      <c r="AI206" s="278"/>
      <c r="AJ206" s="278"/>
      <c r="AK206" s="278"/>
      <c r="AL206" s="278"/>
      <c r="AM206" s="278"/>
      <c r="AN206" s="278"/>
      <c r="AO206" s="278"/>
      <c r="AP206" s="278"/>
      <c r="AQ206" s="278"/>
      <c r="AR206" s="262"/>
      <c r="AS206" s="262"/>
      <c r="AT206" s="173"/>
      <c r="AU206" s="102"/>
      <c r="AV206" s="576" t="str">
        <f t="shared" si="12"/>
        <v xml:space="preserve"> </v>
      </c>
      <c r="AW206" s="576" t="str">
        <f t="shared" si="13"/>
        <v xml:space="preserve"> </v>
      </c>
      <c r="AX206" s="576" t="str">
        <f t="shared" si="14"/>
        <v xml:space="preserve"> </v>
      </c>
      <c r="AY206" s="576" t="str">
        <f t="shared" si="15"/>
        <v xml:space="preserve"> </v>
      </c>
      <c r="AZ206" s="102"/>
      <c r="BA206" s="165"/>
    </row>
    <row r="207" spans="1:53" s="101" customFormat="1" x14ac:dyDescent="0.2">
      <c r="A207" s="331"/>
      <c r="B207" s="376">
        <f>'Données démographiques'!B208</f>
        <v>0</v>
      </c>
      <c r="C207" s="376">
        <f>'Données démographiques'!C208</f>
        <v>0</v>
      </c>
      <c r="D207" s="377">
        <f>'Données démographiques'!D208</f>
        <v>0</v>
      </c>
      <c r="E207" s="102"/>
      <c r="F207" s="88"/>
      <c r="G207" s="86"/>
      <c r="H207" s="258"/>
      <c r="I207" s="259"/>
      <c r="J207" s="259"/>
      <c r="K207" s="259"/>
      <c r="L207" s="258"/>
      <c r="M207" s="279"/>
      <c r="N207" s="279"/>
      <c r="O207" s="279"/>
      <c r="P207" s="146"/>
      <c r="Q207" s="147"/>
      <c r="R207" s="147"/>
      <c r="S207" s="102"/>
      <c r="T207" s="88"/>
      <c r="U207" s="258"/>
      <c r="V207" s="148"/>
      <c r="W207" s="102"/>
      <c r="X207" s="149"/>
      <c r="Y207" s="259"/>
      <c r="Z207" s="258"/>
      <c r="AA207" s="259"/>
      <c r="AB207" s="258"/>
      <c r="AC207" s="258"/>
      <c r="AD207" s="258"/>
      <c r="AE207" s="260"/>
      <c r="AF207" s="260"/>
      <c r="AG207" s="103"/>
      <c r="AH207" s="260"/>
      <c r="AI207" s="260"/>
      <c r="AJ207" s="260"/>
      <c r="AK207" s="260"/>
      <c r="AL207" s="260"/>
      <c r="AM207" s="260"/>
      <c r="AN207" s="260"/>
      <c r="AO207" s="260"/>
      <c r="AP207" s="260"/>
      <c r="AQ207" s="260"/>
      <c r="AR207" s="263"/>
      <c r="AS207" s="263"/>
      <c r="AT207" s="261"/>
      <c r="AU207" s="102"/>
      <c r="AV207" s="577" t="str">
        <f t="shared" ref="AV207:AV270" si="16">IF(AC207=0," ",AH207/AE207)</f>
        <v xml:space="preserve"> </v>
      </c>
      <c r="AW207" s="577" t="str">
        <f t="shared" si="13"/>
        <v xml:space="preserve"> </v>
      </c>
      <c r="AX207" s="577" t="str">
        <f t="shared" si="14"/>
        <v xml:space="preserve"> </v>
      </c>
      <c r="AY207" s="577" t="str">
        <f t="shared" si="15"/>
        <v xml:space="preserve"> </v>
      </c>
      <c r="AZ207" s="102"/>
      <c r="BA207" s="330"/>
    </row>
    <row r="208" spans="1:53" s="101" customFormat="1" x14ac:dyDescent="0.2">
      <c r="A208" s="331"/>
      <c r="B208" s="169">
        <f>'Données démographiques'!B209</f>
        <v>0</v>
      </c>
      <c r="C208" s="169">
        <f>'Données démographiques'!C209</f>
        <v>0</v>
      </c>
      <c r="D208" s="170">
        <f>'Données démographiques'!D209</f>
        <v>0</v>
      </c>
      <c r="E208" s="102"/>
      <c r="F208" s="273"/>
      <c r="G208" s="171"/>
      <c r="H208" s="273"/>
      <c r="I208" s="257"/>
      <c r="J208" s="257"/>
      <c r="K208" s="257"/>
      <c r="L208" s="273"/>
      <c r="M208" s="277"/>
      <c r="N208" s="277"/>
      <c r="O208" s="277"/>
      <c r="P208" s="172"/>
      <c r="Q208" s="264"/>
      <c r="R208" s="264"/>
      <c r="S208" s="102"/>
      <c r="T208" s="273"/>
      <c r="U208" s="273"/>
      <c r="V208" s="273"/>
      <c r="W208" s="102"/>
      <c r="X208" s="257"/>
      <c r="Y208" s="257"/>
      <c r="Z208" s="273"/>
      <c r="AA208" s="257"/>
      <c r="AB208" s="273"/>
      <c r="AC208" s="273"/>
      <c r="AD208" s="273"/>
      <c r="AE208" s="278"/>
      <c r="AF208" s="278"/>
      <c r="AG208" s="103"/>
      <c r="AH208" s="278"/>
      <c r="AI208" s="278"/>
      <c r="AJ208" s="278"/>
      <c r="AK208" s="278"/>
      <c r="AL208" s="278"/>
      <c r="AM208" s="278"/>
      <c r="AN208" s="278"/>
      <c r="AO208" s="278"/>
      <c r="AP208" s="278"/>
      <c r="AQ208" s="278"/>
      <c r="AR208" s="262"/>
      <c r="AS208" s="262"/>
      <c r="AT208" s="173"/>
      <c r="AU208" s="102"/>
      <c r="AV208" s="576" t="str">
        <f t="shared" si="16"/>
        <v xml:space="preserve"> </v>
      </c>
      <c r="AW208" s="576" t="str">
        <f t="shared" si="13"/>
        <v xml:space="preserve"> </v>
      </c>
      <c r="AX208" s="576" t="str">
        <f t="shared" si="14"/>
        <v xml:space="preserve"> </v>
      </c>
      <c r="AY208" s="576" t="str">
        <f t="shared" si="15"/>
        <v xml:space="preserve"> </v>
      </c>
      <c r="AZ208" s="102"/>
      <c r="BA208" s="165"/>
    </row>
    <row r="209" spans="1:53" s="101" customFormat="1" x14ac:dyDescent="0.2">
      <c r="A209" s="331"/>
      <c r="B209" s="376">
        <f>'Données démographiques'!B210</f>
        <v>0</v>
      </c>
      <c r="C209" s="376">
        <f>'Données démographiques'!C210</f>
        <v>0</v>
      </c>
      <c r="D209" s="377">
        <f>'Données démographiques'!D210</f>
        <v>0</v>
      </c>
      <c r="E209" s="102"/>
      <c r="F209" s="88"/>
      <c r="G209" s="86"/>
      <c r="H209" s="258"/>
      <c r="I209" s="259"/>
      <c r="J209" s="259"/>
      <c r="K209" s="259"/>
      <c r="L209" s="258"/>
      <c r="M209" s="279"/>
      <c r="N209" s="279"/>
      <c r="O209" s="279"/>
      <c r="P209" s="146"/>
      <c r="Q209" s="147"/>
      <c r="R209" s="147"/>
      <c r="S209" s="102"/>
      <c r="T209" s="88"/>
      <c r="U209" s="258"/>
      <c r="V209" s="148"/>
      <c r="W209" s="102"/>
      <c r="X209" s="149"/>
      <c r="Y209" s="259"/>
      <c r="Z209" s="258"/>
      <c r="AA209" s="259"/>
      <c r="AB209" s="258"/>
      <c r="AC209" s="258"/>
      <c r="AD209" s="258"/>
      <c r="AE209" s="260"/>
      <c r="AF209" s="260"/>
      <c r="AG209" s="103"/>
      <c r="AH209" s="260"/>
      <c r="AI209" s="260"/>
      <c r="AJ209" s="260"/>
      <c r="AK209" s="260"/>
      <c r="AL209" s="260"/>
      <c r="AM209" s="260"/>
      <c r="AN209" s="260"/>
      <c r="AO209" s="260"/>
      <c r="AP209" s="260"/>
      <c r="AQ209" s="260"/>
      <c r="AR209" s="263"/>
      <c r="AS209" s="263"/>
      <c r="AT209" s="261"/>
      <c r="AU209" s="102"/>
      <c r="AV209" s="577" t="str">
        <f t="shared" si="16"/>
        <v xml:space="preserve"> </v>
      </c>
      <c r="AW209" s="577" t="str">
        <f t="shared" ref="AW209:AW272" si="17">IF(OR(AC209=0,M209=0)," ",AH209/M209)</f>
        <v xml:space="preserve"> </v>
      </c>
      <c r="AX209" s="577" t="str">
        <f t="shared" ref="AX209:AX272" si="18">IF(OR(AC209&gt;5,AC209&lt;1)," ",AI209/AF209)</f>
        <v xml:space="preserve"> </v>
      </c>
      <c r="AY209" s="577" t="str">
        <f t="shared" ref="AY209:AY272" si="19">IF(OR(AC209&gt;5,AC209&lt;1,M209=0)," ",AI209/M209)</f>
        <v xml:space="preserve"> </v>
      </c>
      <c r="AZ209" s="102"/>
      <c r="BA209" s="330"/>
    </row>
    <row r="210" spans="1:53" s="101" customFormat="1" x14ac:dyDescent="0.2">
      <c r="A210" s="331"/>
      <c r="B210" s="169">
        <f>'Données démographiques'!B211</f>
        <v>0</v>
      </c>
      <c r="C210" s="169">
        <f>'Données démographiques'!C211</f>
        <v>0</v>
      </c>
      <c r="D210" s="170">
        <f>'Données démographiques'!D211</f>
        <v>0</v>
      </c>
      <c r="E210" s="102"/>
      <c r="F210" s="273"/>
      <c r="G210" s="171"/>
      <c r="H210" s="273"/>
      <c r="I210" s="257"/>
      <c r="J210" s="257"/>
      <c r="K210" s="257"/>
      <c r="L210" s="273"/>
      <c r="M210" s="277"/>
      <c r="N210" s="277"/>
      <c r="O210" s="277"/>
      <c r="P210" s="172"/>
      <c r="Q210" s="264"/>
      <c r="R210" s="264"/>
      <c r="S210" s="102"/>
      <c r="T210" s="273"/>
      <c r="U210" s="273"/>
      <c r="V210" s="273"/>
      <c r="W210" s="102"/>
      <c r="X210" s="257"/>
      <c r="Y210" s="257"/>
      <c r="Z210" s="273"/>
      <c r="AA210" s="257"/>
      <c r="AB210" s="273"/>
      <c r="AC210" s="273"/>
      <c r="AD210" s="273"/>
      <c r="AE210" s="278"/>
      <c r="AF210" s="278"/>
      <c r="AG210" s="103"/>
      <c r="AH210" s="278"/>
      <c r="AI210" s="278"/>
      <c r="AJ210" s="278"/>
      <c r="AK210" s="278"/>
      <c r="AL210" s="278"/>
      <c r="AM210" s="278"/>
      <c r="AN210" s="278"/>
      <c r="AO210" s="278"/>
      <c r="AP210" s="278"/>
      <c r="AQ210" s="278"/>
      <c r="AR210" s="262"/>
      <c r="AS210" s="262"/>
      <c r="AT210" s="173"/>
      <c r="AU210" s="102"/>
      <c r="AV210" s="576" t="str">
        <f t="shared" si="16"/>
        <v xml:space="preserve"> </v>
      </c>
      <c r="AW210" s="576" t="str">
        <f t="shared" si="17"/>
        <v xml:space="preserve"> </v>
      </c>
      <c r="AX210" s="576" t="str">
        <f t="shared" si="18"/>
        <v xml:space="preserve"> </v>
      </c>
      <c r="AY210" s="576" t="str">
        <f t="shared" si="19"/>
        <v xml:space="preserve"> </v>
      </c>
      <c r="AZ210" s="102"/>
      <c r="BA210" s="165"/>
    </row>
    <row r="211" spans="1:53" s="101" customFormat="1" x14ac:dyDescent="0.2">
      <c r="A211" s="331"/>
      <c r="B211" s="376">
        <f>'Données démographiques'!B212</f>
        <v>0</v>
      </c>
      <c r="C211" s="376">
        <f>'Données démographiques'!C212</f>
        <v>0</v>
      </c>
      <c r="D211" s="377">
        <f>'Données démographiques'!D212</f>
        <v>0</v>
      </c>
      <c r="E211" s="102"/>
      <c r="F211" s="88"/>
      <c r="G211" s="86"/>
      <c r="H211" s="258"/>
      <c r="I211" s="259"/>
      <c r="J211" s="259"/>
      <c r="K211" s="259"/>
      <c r="L211" s="258"/>
      <c r="M211" s="279"/>
      <c r="N211" s="279"/>
      <c r="O211" s="279"/>
      <c r="P211" s="146"/>
      <c r="Q211" s="147"/>
      <c r="R211" s="147"/>
      <c r="S211" s="102"/>
      <c r="T211" s="88"/>
      <c r="U211" s="258"/>
      <c r="V211" s="148"/>
      <c r="W211" s="102"/>
      <c r="X211" s="149"/>
      <c r="Y211" s="259"/>
      <c r="Z211" s="258"/>
      <c r="AA211" s="259"/>
      <c r="AB211" s="258"/>
      <c r="AC211" s="258"/>
      <c r="AD211" s="258"/>
      <c r="AE211" s="260"/>
      <c r="AF211" s="260"/>
      <c r="AG211" s="103"/>
      <c r="AH211" s="260"/>
      <c r="AI211" s="260"/>
      <c r="AJ211" s="260"/>
      <c r="AK211" s="260"/>
      <c r="AL211" s="260"/>
      <c r="AM211" s="260"/>
      <c r="AN211" s="260"/>
      <c r="AO211" s="260"/>
      <c r="AP211" s="260"/>
      <c r="AQ211" s="260"/>
      <c r="AR211" s="263"/>
      <c r="AS211" s="263"/>
      <c r="AT211" s="261"/>
      <c r="AU211" s="102"/>
      <c r="AV211" s="577" t="str">
        <f t="shared" si="16"/>
        <v xml:space="preserve"> </v>
      </c>
      <c r="AW211" s="577" t="str">
        <f t="shared" si="17"/>
        <v xml:space="preserve"> </v>
      </c>
      <c r="AX211" s="577" t="str">
        <f t="shared" si="18"/>
        <v xml:space="preserve"> </v>
      </c>
      <c r="AY211" s="577" t="str">
        <f t="shared" si="19"/>
        <v xml:space="preserve"> </v>
      </c>
      <c r="AZ211" s="102"/>
      <c r="BA211" s="330"/>
    </row>
    <row r="212" spans="1:53" s="101" customFormat="1" x14ac:dyDescent="0.2">
      <c r="A212" s="331"/>
      <c r="B212" s="169">
        <f>'Données démographiques'!B213</f>
        <v>0</v>
      </c>
      <c r="C212" s="169">
        <f>'Données démographiques'!C213</f>
        <v>0</v>
      </c>
      <c r="D212" s="170">
        <f>'Données démographiques'!D213</f>
        <v>0</v>
      </c>
      <c r="E212" s="102"/>
      <c r="F212" s="273"/>
      <c r="G212" s="171"/>
      <c r="H212" s="273"/>
      <c r="I212" s="257"/>
      <c r="J212" s="257"/>
      <c r="K212" s="257"/>
      <c r="L212" s="273"/>
      <c r="M212" s="277"/>
      <c r="N212" s="277"/>
      <c r="O212" s="277"/>
      <c r="P212" s="172"/>
      <c r="Q212" s="264"/>
      <c r="R212" s="264"/>
      <c r="S212" s="102"/>
      <c r="T212" s="273"/>
      <c r="U212" s="273"/>
      <c r="V212" s="273"/>
      <c r="W212" s="102"/>
      <c r="X212" s="257"/>
      <c r="Y212" s="257"/>
      <c r="Z212" s="273"/>
      <c r="AA212" s="257"/>
      <c r="AB212" s="273"/>
      <c r="AC212" s="273"/>
      <c r="AD212" s="273"/>
      <c r="AE212" s="278"/>
      <c r="AF212" s="278"/>
      <c r="AG212" s="103"/>
      <c r="AH212" s="278"/>
      <c r="AI212" s="278"/>
      <c r="AJ212" s="278"/>
      <c r="AK212" s="278"/>
      <c r="AL212" s="278"/>
      <c r="AM212" s="278"/>
      <c r="AN212" s="278"/>
      <c r="AO212" s="278"/>
      <c r="AP212" s="278"/>
      <c r="AQ212" s="278"/>
      <c r="AR212" s="262"/>
      <c r="AS212" s="262"/>
      <c r="AT212" s="173"/>
      <c r="AU212" s="102"/>
      <c r="AV212" s="576" t="str">
        <f t="shared" si="16"/>
        <v xml:space="preserve"> </v>
      </c>
      <c r="AW212" s="576" t="str">
        <f t="shared" si="17"/>
        <v xml:space="preserve"> </v>
      </c>
      <c r="AX212" s="576" t="str">
        <f t="shared" si="18"/>
        <v xml:space="preserve"> </v>
      </c>
      <c r="AY212" s="576" t="str">
        <f t="shared" si="19"/>
        <v xml:space="preserve"> </v>
      </c>
      <c r="AZ212" s="102"/>
      <c r="BA212" s="165"/>
    </row>
    <row r="213" spans="1:53" s="101" customFormat="1" x14ac:dyDescent="0.2">
      <c r="A213" s="331"/>
      <c r="B213" s="376">
        <f>'Données démographiques'!B214</f>
        <v>0</v>
      </c>
      <c r="C213" s="376">
        <f>'Données démographiques'!C214</f>
        <v>0</v>
      </c>
      <c r="D213" s="377">
        <f>'Données démographiques'!D214</f>
        <v>0</v>
      </c>
      <c r="E213" s="102"/>
      <c r="F213" s="88"/>
      <c r="G213" s="86"/>
      <c r="H213" s="258"/>
      <c r="I213" s="259"/>
      <c r="J213" s="259"/>
      <c r="K213" s="259"/>
      <c r="L213" s="258"/>
      <c r="M213" s="279"/>
      <c r="N213" s="279"/>
      <c r="O213" s="279"/>
      <c r="P213" s="146"/>
      <c r="Q213" s="147"/>
      <c r="R213" s="147"/>
      <c r="S213" s="102"/>
      <c r="T213" s="88"/>
      <c r="U213" s="258"/>
      <c r="V213" s="148"/>
      <c r="W213" s="102"/>
      <c r="X213" s="149"/>
      <c r="Y213" s="259"/>
      <c r="Z213" s="258"/>
      <c r="AA213" s="259"/>
      <c r="AB213" s="258"/>
      <c r="AC213" s="258"/>
      <c r="AD213" s="258"/>
      <c r="AE213" s="260"/>
      <c r="AF213" s="260"/>
      <c r="AG213" s="103"/>
      <c r="AH213" s="260"/>
      <c r="AI213" s="260"/>
      <c r="AJ213" s="260"/>
      <c r="AK213" s="260"/>
      <c r="AL213" s="260"/>
      <c r="AM213" s="260"/>
      <c r="AN213" s="260"/>
      <c r="AO213" s="260"/>
      <c r="AP213" s="260"/>
      <c r="AQ213" s="260"/>
      <c r="AR213" s="263"/>
      <c r="AS213" s="263"/>
      <c r="AT213" s="261"/>
      <c r="AU213" s="102"/>
      <c r="AV213" s="577" t="str">
        <f t="shared" si="16"/>
        <v xml:space="preserve"> </v>
      </c>
      <c r="AW213" s="577" t="str">
        <f t="shared" si="17"/>
        <v xml:space="preserve"> </v>
      </c>
      <c r="AX213" s="577" t="str">
        <f t="shared" si="18"/>
        <v xml:space="preserve"> </v>
      </c>
      <c r="AY213" s="577" t="str">
        <f t="shared" si="19"/>
        <v xml:space="preserve"> </v>
      </c>
      <c r="AZ213" s="102"/>
      <c r="BA213" s="330"/>
    </row>
    <row r="214" spans="1:53" s="101" customFormat="1" x14ac:dyDescent="0.2">
      <c r="A214" s="331"/>
      <c r="B214" s="169">
        <f>'Données démographiques'!B215</f>
        <v>0</v>
      </c>
      <c r="C214" s="169">
        <f>'Données démographiques'!C215</f>
        <v>0</v>
      </c>
      <c r="D214" s="170">
        <f>'Données démographiques'!D215</f>
        <v>0</v>
      </c>
      <c r="E214" s="102"/>
      <c r="F214" s="273"/>
      <c r="G214" s="171"/>
      <c r="H214" s="273"/>
      <c r="I214" s="257"/>
      <c r="J214" s="257"/>
      <c r="K214" s="257"/>
      <c r="L214" s="273"/>
      <c r="M214" s="277"/>
      <c r="N214" s="277"/>
      <c r="O214" s="277"/>
      <c r="P214" s="172"/>
      <c r="Q214" s="264"/>
      <c r="R214" s="264"/>
      <c r="S214" s="102"/>
      <c r="T214" s="273"/>
      <c r="U214" s="273"/>
      <c r="V214" s="273"/>
      <c r="W214" s="102"/>
      <c r="X214" s="257"/>
      <c r="Y214" s="257"/>
      <c r="Z214" s="273"/>
      <c r="AA214" s="257"/>
      <c r="AB214" s="273"/>
      <c r="AC214" s="273"/>
      <c r="AD214" s="273"/>
      <c r="AE214" s="278"/>
      <c r="AF214" s="278"/>
      <c r="AG214" s="103"/>
      <c r="AH214" s="278"/>
      <c r="AI214" s="278"/>
      <c r="AJ214" s="278"/>
      <c r="AK214" s="278"/>
      <c r="AL214" s="278"/>
      <c r="AM214" s="278"/>
      <c r="AN214" s="278"/>
      <c r="AO214" s="278"/>
      <c r="AP214" s="278"/>
      <c r="AQ214" s="278"/>
      <c r="AR214" s="262"/>
      <c r="AS214" s="262"/>
      <c r="AT214" s="173"/>
      <c r="AU214" s="102"/>
      <c r="AV214" s="576" t="str">
        <f t="shared" si="16"/>
        <v xml:space="preserve"> </v>
      </c>
      <c r="AW214" s="576" t="str">
        <f t="shared" si="17"/>
        <v xml:space="preserve"> </v>
      </c>
      <c r="AX214" s="576" t="str">
        <f t="shared" si="18"/>
        <v xml:space="preserve"> </v>
      </c>
      <c r="AY214" s="576" t="str">
        <f t="shared" si="19"/>
        <v xml:space="preserve"> </v>
      </c>
      <c r="AZ214" s="102"/>
      <c r="BA214" s="165"/>
    </row>
    <row r="215" spans="1:53" s="101" customFormat="1" x14ac:dyDescent="0.2">
      <c r="A215" s="331"/>
      <c r="B215" s="376">
        <f>'Données démographiques'!B216</f>
        <v>0</v>
      </c>
      <c r="C215" s="376">
        <f>'Données démographiques'!C216</f>
        <v>0</v>
      </c>
      <c r="D215" s="377">
        <f>'Données démographiques'!D216</f>
        <v>0</v>
      </c>
      <c r="E215" s="102"/>
      <c r="F215" s="88"/>
      <c r="G215" s="86"/>
      <c r="H215" s="258"/>
      <c r="I215" s="259"/>
      <c r="J215" s="259"/>
      <c r="K215" s="259"/>
      <c r="L215" s="258"/>
      <c r="M215" s="279"/>
      <c r="N215" s="279"/>
      <c r="O215" s="279"/>
      <c r="P215" s="146"/>
      <c r="Q215" s="147"/>
      <c r="R215" s="147"/>
      <c r="S215" s="102"/>
      <c r="T215" s="88"/>
      <c r="U215" s="258"/>
      <c r="V215" s="148"/>
      <c r="W215" s="102"/>
      <c r="X215" s="149"/>
      <c r="Y215" s="259"/>
      <c r="Z215" s="258"/>
      <c r="AA215" s="259"/>
      <c r="AB215" s="258"/>
      <c r="AC215" s="258"/>
      <c r="AD215" s="258"/>
      <c r="AE215" s="260"/>
      <c r="AF215" s="260"/>
      <c r="AG215" s="103"/>
      <c r="AH215" s="260"/>
      <c r="AI215" s="260"/>
      <c r="AJ215" s="260"/>
      <c r="AK215" s="260"/>
      <c r="AL215" s="260"/>
      <c r="AM215" s="260"/>
      <c r="AN215" s="260"/>
      <c r="AO215" s="260"/>
      <c r="AP215" s="260"/>
      <c r="AQ215" s="260"/>
      <c r="AR215" s="263"/>
      <c r="AS215" s="263"/>
      <c r="AT215" s="261"/>
      <c r="AU215" s="102"/>
      <c r="AV215" s="577" t="str">
        <f t="shared" si="16"/>
        <v xml:space="preserve"> </v>
      </c>
      <c r="AW215" s="577" t="str">
        <f t="shared" si="17"/>
        <v xml:space="preserve"> </v>
      </c>
      <c r="AX215" s="577" t="str">
        <f t="shared" si="18"/>
        <v xml:space="preserve"> </v>
      </c>
      <c r="AY215" s="577" t="str">
        <f t="shared" si="19"/>
        <v xml:space="preserve"> </v>
      </c>
      <c r="AZ215" s="102"/>
      <c r="BA215" s="330"/>
    </row>
    <row r="216" spans="1:53" s="101" customFormat="1" x14ac:dyDescent="0.2">
      <c r="A216" s="331"/>
      <c r="B216" s="169">
        <f>'Données démographiques'!B217</f>
        <v>0</v>
      </c>
      <c r="C216" s="169">
        <f>'Données démographiques'!C217</f>
        <v>0</v>
      </c>
      <c r="D216" s="170">
        <f>'Données démographiques'!D217</f>
        <v>0</v>
      </c>
      <c r="E216" s="102"/>
      <c r="F216" s="273"/>
      <c r="G216" s="171"/>
      <c r="H216" s="273"/>
      <c r="I216" s="257"/>
      <c r="J216" s="257"/>
      <c r="K216" s="257"/>
      <c r="L216" s="273"/>
      <c r="M216" s="277"/>
      <c r="N216" s="277"/>
      <c r="O216" s="277"/>
      <c r="P216" s="172"/>
      <c r="Q216" s="264"/>
      <c r="R216" s="264"/>
      <c r="S216" s="102"/>
      <c r="T216" s="273"/>
      <c r="U216" s="273"/>
      <c r="V216" s="273"/>
      <c r="W216" s="102"/>
      <c r="X216" s="257"/>
      <c r="Y216" s="257"/>
      <c r="Z216" s="273"/>
      <c r="AA216" s="257"/>
      <c r="AB216" s="273"/>
      <c r="AC216" s="273"/>
      <c r="AD216" s="273"/>
      <c r="AE216" s="278"/>
      <c r="AF216" s="278"/>
      <c r="AG216" s="103"/>
      <c r="AH216" s="278"/>
      <c r="AI216" s="278"/>
      <c r="AJ216" s="278"/>
      <c r="AK216" s="278"/>
      <c r="AL216" s="278"/>
      <c r="AM216" s="278"/>
      <c r="AN216" s="278"/>
      <c r="AO216" s="278"/>
      <c r="AP216" s="278"/>
      <c r="AQ216" s="278"/>
      <c r="AR216" s="262"/>
      <c r="AS216" s="262"/>
      <c r="AT216" s="173"/>
      <c r="AU216" s="102"/>
      <c r="AV216" s="576" t="str">
        <f t="shared" si="16"/>
        <v xml:space="preserve"> </v>
      </c>
      <c r="AW216" s="576" t="str">
        <f t="shared" si="17"/>
        <v xml:space="preserve"> </v>
      </c>
      <c r="AX216" s="576" t="str">
        <f t="shared" si="18"/>
        <v xml:space="preserve"> </v>
      </c>
      <c r="AY216" s="576" t="str">
        <f t="shared" si="19"/>
        <v xml:space="preserve"> </v>
      </c>
      <c r="AZ216" s="102"/>
      <c r="BA216" s="165"/>
    </row>
    <row r="217" spans="1:53" s="101" customFormat="1" x14ac:dyDescent="0.2">
      <c r="A217" s="331"/>
      <c r="B217" s="376">
        <f>'Données démographiques'!B218</f>
        <v>0</v>
      </c>
      <c r="C217" s="376">
        <f>'Données démographiques'!C218</f>
        <v>0</v>
      </c>
      <c r="D217" s="377">
        <f>'Données démographiques'!D218</f>
        <v>0</v>
      </c>
      <c r="E217" s="102"/>
      <c r="F217" s="88"/>
      <c r="G217" s="86"/>
      <c r="H217" s="258"/>
      <c r="I217" s="259"/>
      <c r="J217" s="259"/>
      <c r="K217" s="259"/>
      <c r="L217" s="258"/>
      <c r="M217" s="279"/>
      <c r="N217" s="279"/>
      <c r="O217" s="279"/>
      <c r="P217" s="146"/>
      <c r="Q217" s="147"/>
      <c r="R217" s="147"/>
      <c r="S217" s="102"/>
      <c r="T217" s="88"/>
      <c r="U217" s="258"/>
      <c r="V217" s="148"/>
      <c r="W217" s="102"/>
      <c r="X217" s="149"/>
      <c r="Y217" s="259"/>
      <c r="Z217" s="258"/>
      <c r="AA217" s="259"/>
      <c r="AB217" s="258"/>
      <c r="AC217" s="258"/>
      <c r="AD217" s="258"/>
      <c r="AE217" s="260"/>
      <c r="AF217" s="260"/>
      <c r="AG217" s="103"/>
      <c r="AH217" s="260"/>
      <c r="AI217" s="260"/>
      <c r="AJ217" s="260"/>
      <c r="AK217" s="260"/>
      <c r="AL217" s="260"/>
      <c r="AM217" s="260"/>
      <c r="AN217" s="260"/>
      <c r="AO217" s="260"/>
      <c r="AP217" s="260"/>
      <c r="AQ217" s="260"/>
      <c r="AR217" s="263"/>
      <c r="AS217" s="263"/>
      <c r="AT217" s="261"/>
      <c r="AU217" s="102"/>
      <c r="AV217" s="577" t="str">
        <f t="shared" si="16"/>
        <v xml:space="preserve"> </v>
      </c>
      <c r="AW217" s="577" t="str">
        <f t="shared" si="17"/>
        <v xml:space="preserve"> </v>
      </c>
      <c r="AX217" s="577" t="str">
        <f t="shared" si="18"/>
        <v xml:space="preserve"> </v>
      </c>
      <c r="AY217" s="577" t="str">
        <f t="shared" si="19"/>
        <v xml:space="preserve"> </v>
      </c>
      <c r="AZ217" s="102"/>
      <c r="BA217" s="330"/>
    </row>
    <row r="218" spans="1:53" s="101" customFormat="1" x14ac:dyDescent="0.2">
      <c r="A218" s="331"/>
      <c r="B218" s="169">
        <f>'Données démographiques'!B219</f>
        <v>0</v>
      </c>
      <c r="C218" s="169">
        <f>'Données démographiques'!C219</f>
        <v>0</v>
      </c>
      <c r="D218" s="170">
        <f>'Données démographiques'!D219</f>
        <v>0</v>
      </c>
      <c r="E218" s="102"/>
      <c r="F218" s="273"/>
      <c r="G218" s="171"/>
      <c r="H218" s="273"/>
      <c r="I218" s="257"/>
      <c r="J218" s="257"/>
      <c r="K218" s="257"/>
      <c r="L218" s="273"/>
      <c r="M218" s="277"/>
      <c r="N218" s="277"/>
      <c r="O218" s="277"/>
      <c r="P218" s="172"/>
      <c r="Q218" s="264"/>
      <c r="R218" s="264"/>
      <c r="S218" s="102"/>
      <c r="T218" s="273"/>
      <c r="U218" s="273"/>
      <c r="V218" s="273"/>
      <c r="W218" s="102"/>
      <c r="X218" s="257"/>
      <c r="Y218" s="257"/>
      <c r="Z218" s="273"/>
      <c r="AA218" s="257"/>
      <c r="AB218" s="273"/>
      <c r="AC218" s="273"/>
      <c r="AD218" s="273"/>
      <c r="AE218" s="278"/>
      <c r="AF218" s="278"/>
      <c r="AG218" s="103"/>
      <c r="AH218" s="278"/>
      <c r="AI218" s="278"/>
      <c r="AJ218" s="278"/>
      <c r="AK218" s="278"/>
      <c r="AL218" s="278"/>
      <c r="AM218" s="278"/>
      <c r="AN218" s="278"/>
      <c r="AO218" s="278"/>
      <c r="AP218" s="278"/>
      <c r="AQ218" s="278"/>
      <c r="AR218" s="262"/>
      <c r="AS218" s="262"/>
      <c r="AT218" s="173"/>
      <c r="AU218" s="102"/>
      <c r="AV218" s="576" t="str">
        <f t="shared" si="16"/>
        <v xml:space="preserve"> </v>
      </c>
      <c r="AW218" s="576" t="str">
        <f t="shared" si="17"/>
        <v xml:space="preserve"> </v>
      </c>
      <c r="AX218" s="576" t="str">
        <f t="shared" si="18"/>
        <v xml:space="preserve"> </v>
      </c>
      <c r="AY218" s="576" t="str">
        <f t="shared" si="19"/>
        <v xml:space="preserve"> </v>
      </c>
      <c r="AZ218" s="102"/>
      <c r="BA218" s="165"/>
    </row>
    <row r="219" spans="1:53" s="101" customFormat="1" x14ac:dyDescent="0.2">
      <c r="A219" s="331"/>
      <c r="B219" s="376">
        <f>'Données démographiques'!B220</f>
        <v>0</v>
      </c>
      <c r="C219" s="376">
        <f>'Données démographiques'!C220</f>
        <v>0</v>
      </c>
      <c r="D219" s="377">
        <f>'Données démographiques'!D220</f>
        <v>0</v>
      </c>
      <c r="E219" s="102"/>
      <c r="F219" s="88"/>
      <c r="G219" s="86"/>
      <c r="H219" s="258"/>
      <c r="I219" s="259"/>
      <c r="J219" s="259"/>
      <c r="K219" s="259"/>
      <c r="L219" s="258"/>
      <c r="M219" s="279"/>
      <c r="N219" s="279"/>
      <c r="O219" s="279"/>
      <c r="P219" s="146"/>
      <c r="Q219" s="147"/>
      <c r="R219" s="147"/>
      <c r="S219" s="102"/>
      <c r="T219" s="88"/>
      <c r="U219" s="258"/>
      <c r="V219" s="148"/>
      <c r="W219" s="102"/>
      <c r="X219" s="149"/>
      <c r="Y219" s="259"/>
      <c r="Z219" s="258"/>
      <c r="AA219" s="259"/>
      <c r="AB219" s="258"/>
      <c r="AC219" s="258"/>
      <c r="AD219" s="258"/>
      <c r="AE219" s="260"/>
      <c r="AF219" s="260"/>
      <c r="AG219" s="103"/>
      <c r="AH219" s="260"/>
      <c r="AI219" s="260"/>
      <c r="AJ219" s="260"/>
      <c r="AK219" s="260"/>
      <c r="AL219" s="260"/>
      <c r="AM219" s="260"/>
      <c r="AN219" s="260"/>
      <c r="AO219" s="260"/>
      <c r="AP219" s="260"/>
      <c r="AQ219" s="260"/>
      <c r="AR219" s="263"/>
      <c r="AS219" s="263"/>
      <c r="AT219" s="261"/>
      <c r="AU219" s="102"/>
      <c r="AV219" s="577" t="str">
        <f t="shared" si="16"/>
        <v xml:space="preserve"> </v>
      </c>
      <c r="AW219" s="577" t="str">
        <f t="shared" si="17"/>
        <v xml:space="preserve"> </v>
      </c>
      <c r="AX219" s="577" t="str">
        <f t="shared" si="18"/>
        <v xml:space="preserve"> </v>
      </c>
      <c r="AY219" s="577" t="str">
        <f t="shared" si="19"/>
        <v xml:space="preserve"> </v>
      </c>
      <c r="AZ219" s="102"/>
      <c r="BA219" s="330"/>
    </row>
    <row r="220" spans="1:53" s="101" customFormat="1" x14ac:dyDescent="0.2">
      <c r="A220" s="331"/>
      <c r="B220" s="169">
        <f>'Données démographiques'!B221</f>
        <v>0</v>
      </c>
      <c r="C220" s="169">
        <f>'Données démographiques'!C221</f>
        <v>0</v>
      </c>
      <c r="D220" s="170">
        <f>'Données démographiques'!D221</f>
        <v>0</v>
      </c>
      <c r="E220" s="102"/>
      <c r="F220" s="273"/>
      <c r="G220" s="171"/>
      <c r="H220" s="273"/>
      <c r="I220" s="257"/>
      <c r="J220" s="257"/>
      <c r="K220" s="257"/>
      <c r="L220" s="273"/>
      <c r="M220" s="277"/>
      <c r="N220" s="277"/>
      <c r="O220" s="277"/>
      <c r="P220" s="172"/>
      <c r="Q220" s="264"/>
      <c r="R220" s="264"/>
      <c r="S220" s="102"/>
      <c r="T220" s="273"/>
      <c r="U220" s="273"/>
      <c r="V220" s="273"/>
      <c r="W220" s="102"/>
      <c r="X220" s="257"/>
      <c r="Y220" s="257"/>
      <c r="Z220" s="273"/>
      <c r="AA220" s="257"/>
      <c r="AB220" s="273"/>
      <c r="AC220" s="273"/>
      <c r="AD220" s="273"/>
      <c r="AE220" s="278"/>
      <c r="AF220" s="278"/>
      <c r="AG220" s="103"/>
      <c r="AH220" s="278"/>
      <c r="AI220" s="278"/>
      <c r="AJ220" s="278"/>
      <c r="AK220" s="278"/>
      <c r="AL220" s="278"/>
      <c r="AM220" s="278"/>
      <c r="AN220" s="278"/>
      <c r="AO220" s="278"/>
      <c r="AP220" s="278"/>
      <c r="AQ220" s="278"/>
      <c r="AR220" s="262"/>
      <c r="AS220" s="262"/>
      <c r="AT220" s="173"/>
      <c r="AU220" s="102"/>
      <c r="AV220" s="576" t="str">
        <f t="shared" si="16"/>
        <v xml:space="preserve"> </v>
      </c>
      <c r="AW220" s="576" t="str">
        <f t="shared" si="17"/>
        <v xml:space="preserve"> </v>
      </c>
      <c r="AX220" s="576" t="str">
        <f t="shared" si="18"/>
        <v xml:space="preserve"> </v>
      </c>
      <c r="AY220" s="576" t="str">
        <f t="shared" si="19"/>
        <v xml:space="preserve"> </v>
      </c>
      <c r="AZ220" s="102"/>
      <c r="BA220" s="165"/>
    </row>
    <row r="221" spans="1:53" s="101" customFormat="1" x14ac:dyDescent="0.2">
      <c r="A221" s="331"/>
      <c r="B221" s="376">
        <f>'Données démographiques'!B222</f>
        <v>0</v>
      </c>
      <c r="C221" s="376">
        <f>'Données démographiques'!C222</f>
        <v>0</v>
      </c>
      <c r="D221" s="377">
        <f>'Données démographiques'!D222</f>
        <v>0</v>
      </c>
      <c r="E221" s="102"/>
      <c r="F221" s="88"/>
      <c r="G221" s="86"/>
      <c r="H221" s="258"/>
      <c r="I221" s="259"/>
      <c r="J221" s="259"/>
      <c r="K221" s="259"/>
      <c r="L221" s="258"/>
      <c r="M221" s="279"/>
      <c r="N221" s="279"/>
      <c r="O221" s="279"/>
      <c r="P221" s="146"/>
      <c r="Q221" s="147"/>
      <c r="R221" s="147"/>
      <c r="S221" s="102"/>
      <c r="T221" s="88"/>
      <c r="U221" s="258"/>
      <c r="V221" s="148"/>
      <c r="W221" s="102"/>
      <c r="X221" s="149"/>
      <c r="Y221" s="259"/>
      <c r="Z221" s="258"/>
      <c r="AA221" s="259"/>
      <c r="AB221" s="258"/>
      <c r="AC221" s="258"/>
      <c r="AD221" s="258"/>
      <c r="AE221" s="260"/>
      <c r="AF221" s="260"/>
      <c r="AG221" s="103"/>
      <c r="AH221" s="260"/>
      <c r="AI221" s="260"/>
      <c r="AJ221" s="260"/>
      <c r="AK221" s="260"/>
      <c r="AL221" s="260"/>
      <c r="AM221" s="260"/>
      <c r="AN221" s="260"/>
      <c r="AO221" s="260"/>
      <c r="AP221" s="260"/>
      <c r="AQ221" s="260"/>
      <c r="AR221" s="263"/>
      <c r="AS221" s="263"/>
      <c r="AT221" s="261"/>
      <c r="AU221" s="102"/>
      <c r="AV221" s="577" t="str">
        <f t="shared" si="16"/>
        <v xml:space="preserve"> </v>
      </c>
      <c r="AW221" s="577" t="str">
        <f t="shared" si="17"/>
        <v xml:space="preserve"> </v>
      </c>
      <c r="AX221" s="577" t="str">
        <f t="shared" si="18"/>
        <v xml:space="preserve"> </v>
      </c>
      <c r="AY221" s="577" t="str">
        <f t="shared" si="19"/>
        <v xml:space="preserve"> </v>
      </c>
      <c r="AZ221" s="102"/>
      <c r="BA221" s="330"/>
    </row>
    <row r="222" spans="1:53" s="101" customFormat="1" x14ac:dyDescent="0.2">
      <c r="A222" s="331"/>
      <c r="B222" s="169">
        <f>'Données démographiques'!B223</f>
        <v>0</v>
      </c>
      <c r="C222" s="169">
        <f>'Données démographiques'!C223</f>
        <v>0</v>
      </c>
      <c r="D222" s="170">
        <f>'Données démographiques'!D223</f>
        <v>0</v>
      </c>
      <c r="E222" s="102"/>
      <c r="F222" s="273"/>
      <c r="G222" s="171"/>
      <c r="H222" s="273"/>
      <c r="I222" s="257"/>
      <c r="J222" s="257"/>
      <c r="K222" s="257"/>
      <c r="L222" s="273"/>
      <c r="M222" s="277"/>
      <c r="N222" s="277"/>
      <c r="O222" s="277"/>
      <c r="P222" s="172"/>
      <c r="Q222" s="264"/>
      <c r="R222" s="264"/>
      <c r="S222" s="102"/>
      <c r="T222" s="273"/>
      <c r="U222" s="273"/>
      <c r="V222" s="273"/>
      <c r="W222" s="102"/>
      <c r="X222" s="257"/>
      <c r="Y222" s="257"/>
      <c r="Z222" s="273"/>
      <c r="AA222" s="257"/>
      <c r="AB222" s="273"/>
      <c r="AC222" s="273"/>
      <c r="AD222" s="273"/>
      <c r="AE222" s="278"/>
      <c r="AF222" s="278"/>
      <c r="AG222" s="103"/>
      <c r="AH222" s="278"/>
      <c r="AI222" s="278"/>
      <c r="AJ222" s="278"/>
      <c r="AK222" s="278"/>
      <c r="AL222" s="278"/>
      <c r="AM222" s="278"/>
      <c r="AN222" s="278"/>
      <c r="AO222" s="278"/>
      <c r="AP222" s="278"/>
      <c r="AQ222" s="278"/>
      <c r="AR222" s="262"/>
      <c r="AS222" s="262"/>
      <c r="AT222" s="173"/>
      <c r="AU222" s="102"/>
      <c r="AV222" s="576" t="str">
        <f t="shared" si="16"/>
        <v xml:space="preserve"> </v>
      </c>
      <c r="AW222" s="576" t="str">
        <f t="shared" si="17"/>
        <v xml:space="preserve"> </v>
      </c>
      <c r="AX222" s="576" t="str">
        <f t="shared" si="18"/>
        <v xml:space="preserve"> </v>
      </c>
      <c r="AY222" s="576" t="str">
        <f t="shared" si="19"/>
        <v xml:space="preserve"> </v>
      </c>
      <c r="AZ222" s="102"/>
      <c r="BA222" s="165"/>
    </row>
    <row r="223" spans="1:53" s="101" customFormat="1" x14ac:dyDescent="0.2">
      <c r="A223" s="331"/>
      <c r="B223" s="376">
        <f>'Données démographiques'!B224</f>
        <v>0</v>
      </c>
      <c r="C223" s="376">
        <f>'Données démographiques'!C224</f>
        <v>0</v>
      </c>
      <c r="D223" s="377">
        <f>'Données démographiques'!D224</f>
        <v>0</v>
      </c>
      <c r="E223" s="102"/>
      <c r="F223" s="88"/>
      <c r="G223" s="86"/>
      <c r="H223" s="258"/>
      <c r="I223" s="259"/>
      <c r="J223" s="259"/>
      <c r="K223" s="259"/>
      <c r="L223" s="258"/>
      <c r="M223" s="279"/>
      <c r="N223" s="279"/>
      <c r="O223" s="279"/>
      <c r="P223" s="146"/>
      <c r="Q223" s="147"/>
      <c r="R223" s="147"/>
      <c r="S223" s="102"/>
      <c r="T223" s="88"/>
      <c r="U223" s="258"/>
      <c r="V223" s="148"/>
      <c r="W223" s="102"/>
      <c r="X223" s="149"/>
      <c r="Y223" s="259"/>
      <c r="Z223" s="258"/>
      <c r="AA223" s="259"/>
      <c r="AB223" s="258"/>
      <c r="AC223" s="258"/>
      <c r="AD223" s="258"/>
      <c r="AE223" s="260"/>
      <c r="AF223" s="260"/>
      <c r="AG223" s="103"/>
      <c r="AH223" s="260"/>
      <c r="AI223" s="260"/>
      <c r="AJ223" s="260"/>
      <c r="AK223" s="260"/>
      <c r="AL223" s="260"/>
      <c r="AM223" s="260"/>
      <c r="AN223" s="260"/>
      <c r="AO223" s="260"/>
      <c r="AP223" s="260"/>
      <c r="AQ223" s="260"/>
      <c r="AR223" s="263"/>
      <c r="AS223" s="263"/>
      <c r="AT223" s="261"/>
      <c r="AU223" s="102"/>
      <c r="AV223" s="577" t="str">
        <f t="shared" si="16"/>
        <v xml:space="preserve"> </v>
      </c>
      <c r="AW223" s="577" t="str">
        <f t="shared" si="17"/>
        <v xml:space="preserve"> </v>
      </c>
      <c r="AX223" s="577" t="str">
        <f t="shared" si="18"/>
        <v xml:space="preserve"> </v>
      </c>
      <c r="AY223" s="577" t="str">
        <f t="shared" si="19"/>
        <v xml:space="preserve"> </v>
      </c>
      <c r="AZ223" s="102"/>
      <c r="BA223" s="330"/>
    </row>
    <row r="224" spans="1:53" s="101" customFormat="1" x14ac:dyDescent="0.2">
      <c r="A224" s="331"/>
      <c r="B224" s="169">
        <f>'Données démographiques'!B225</f>
        <v>0</v>
      </c>
      <c r="C224" s="169">
        <f>'Données démographiques'!C225</f>
        <v>0</v>
      </c>
      <c r="D224" s="170">
        <f>'Données démographiques'!D225</f>
        <v>0</v>
      </c>
      <c r="E224" s="102"/>
      <c r="F224" s="273"/>
      <c r="G224" s="171"/>
      <c r="H224" s="273"/>
      <c r="I224" s="257"/>
      <c r="J224" s="257"/>
      <c r="K224" s="257"/>
      <c r="L224" s="273"/>
      <c r="M224" s="277"/>
      <c r="N224" s="277"/>
      <c r="O224" s="277"/>
      <c r="P224" s="172"/>
      <c r="Q224" s="264"/>
      <c r="R224" s="264"/>
      <c r="S224" s="102"/>
      <c r="T224" s="273"/>
      <c r="U224" s="273"/>
      <c r="V224" s="273"/>
      <c r="W224" s="102"/>
      <c r="X224" s="257"/>
      <c r="Y224" s="257"/>
      <c r="Z224" s="273"/>
      <c r="AA224" s="257"/>
      <c r="AB224" s="273"/>
      <c r="AC224" s="273"/>
      <c r="AD224" s="273"/>
      <c r="AE224" s="278"/>
      <c r="AF224" s="278"/>
      <c r="AG224" s="103"/>
      <c r="AH224" s="278"/>
      <c r="AI224" s="278"/>
      <c r="AJ224" s="278"/>
      <c r="AK224" s="278"/>
      <c r="AL224" s="278"/>
      <c r="AM224" s="278"/>
      <c r="AN224" s="278"/>
      <c r="AO224" s="278"/>
      <c r="AP224" s="278"/>
      <c r="AQ224" s="278"/>
      <c r="AR224" s="262"/>
      <c r="AS224" s="262"/>
      <c r="AT224" s="173"/>
      <c r="AU224" s="102"/>
      <c r="AV224" s="576" t="str">
        <f t="shared" si="16"/>
        <v xml:space="preserve"> </v>
      </c>
      <c r="AW224" s="576" t="str">
        <f t="shared" si="17"/>
        <v xml:space="preserve"> </v>
      </c>
      <c r="AX224" s="576" t="str">
        <f t="shared" si="18"/>
        <v xml:space="preserve"> </v>
      </c>
      <c r="AY224" s="576" t="str">
        <f t="shared" si="19"/>
        <v xml:space="preserve"> </v>
      </c>
      <c r="AZ224" s="102"/>
      <c r="BA224" s="165"/>
    </row>
    <row r="225" spans="1:53" s="101" customFormat="1" x14ac:dyDescent="0.2">
      <c r="A225" s="331"/>
      <c r="B225" s="376">
        <f>'Données démographiques'!B226</f>
        <v>0</v>
      </c>
      <c r="C225" s="376">
        <f>'Données démographiques'!C226</f>
        <v>0</v>
      </c>
      <c r="D225" s="377">
        <f>'Données démographiques'!D226</f>
        <v>0</v>
      </c>
      <c r="E225" s="102"/>
      <c r="F225" s="88"/>
      <c r="G225" s="86"/>
      <c r="H225" s="258"/>
      <c r="I225" s="259"/>
      <c r="J225" s="259"/>
      <c r="K225" s="259"/>
      <c r="L225" s="258"/>
      <c r="M225" s="279"/>
      <c r="N225" s="279"/>
      <c r="O225" s="279"/>
      <c r="P225" s="146"/>
      <c r="Q225" s="147"/>
      <c r="R225" s="147"/>
      <c r="S225" s="102"/>
      <c r="T225" s="88"/>
      <c r="U225" s="258"/>
      <c r="V225" s="148"/>
      <c r="W225" s="102"/>
      <c r="X225" s="149"/>
      <c r="Y225" s="259"/>
      <c r="Z225" s="258"/>
      <c r="AA225" s="259"/>
      <c r="AB225" s="258"/>
      <c r="AC225" s="258"/>
      <c r="AD225" s="258"/>
      <c r="AE225" s="260"/>
      <c r="AF225" s="260"/>
      <c r="AG225" s="103"/>
      <c r="AH225" s="260"/>
      <c r="AI225" s="260"/>
      <c r="AJ225" s="260"/>
      <c r="AK225" s="260"/>
      <c r="AL225" s="260"/>
      <c r="AM225" s="260"/>
      <c r="AN225" s="260"/>
      <c r="AO225" s="260"/>
      <c r="AP225" s="260"/>
      <c r="AQ225" s="260"/>
      <c r="AR225" s="263"/>
      <c r="AS225" s="263"/>
      <c r="AT225" s="261"/>
      <c r="AU225" s="102"/>
      <c r="AV225" s="577" t="str">
        <f t="shared" si="16"/>
        <v xml:space="preserve"> </v>
      </c>
      <c r="AW225" s="577" t="str">
        <f t="shared" si="17"/>
        <v xml:space="preserve"> </v>
      </c>
      <c r="AX225" s="577" t="str">
        <f t="shared" si="18"/>
        <v xml:space="preserve"> </v>
      </c>
      <c r="AY225" s="577" t="str">
        <f t="shared" si="19"/>
        <v xml:space="preserve"> </v>
      </c>
      <c r="AZ225" s="102"/>
      <c r="BA225" s="330"/>
    </row>
    <row r="226" spans="1:53" s="101" customFormat="1" x14ac:dyDescent="0.2">
      <c r="A226" s="331"/>
      <c r="B226" s="169">
        <f>'Données démographiques'!B227</f>
        <v>0</v>
      </c>
      <c r="C226" s="169">
        <f>'Données démographiques'!C227</f>
        <v>0</v>
      </c>
      <c r="D226" s="170">
        <f>'Données démographiques'!D227</f>
        <v>0</v>
      </c>
      <c r="E226" s="102"/>
      <c r="F226" s="273"/>
      <c r="G226" s="171"/>
      <c r="H226" s="273"/>
      <c r="I226" s="257"/>
      <c r="J226" s="257"/>
      <c r="K226" s="257"/>
      <c r="L226" s="273"/>
      <c r="M226" s="277"/>
      <c r="N226" s="277"/>
      <c r="O226" s="277"/>
      <c r="P226" s="172"/>
      <c r="Q226" s="264"/>
      <c r="R226" s="264"/>
      <c r="S226" s="102"/>
      <c r="T226" s="273"/>
      <c r="U226" s="273"/>
      <c r="V226" s="273"/>
      <c r="W226" s="102"/>
      <c r="X226" s="257"/>
      <c r="Y226" s="257"/>
      <c r="Z226" s="273"/>
      <c r="AA226" s="257"/>
      <c r="AB226" s="273"/>
      <c r="AC226" s="273"/>
      <c r="AD226" s="273"/>
      <c r="AE226" s="278"/>
      <c r="AF226" s="278"/>
      <c r="AG226" s="103"/>
      <c r="AH226" s="278"/>
      <c r="AI226" s="278"/>
      <c r="AJ226" s="278"/>
      <c r="AK226" s="278"/>
      <c r="AL226" s="278"/>
      <c r="AM226" s="278"/>
      <c r="AN226" s="278"/>
      <c r="AO226" s="278"/>
      <c r="AP226" s="278"/>
      <c r="AQ226" s="278"/>
      <c r="AR226" s="262"/>
      <c r="AS226" s="262"/>
      <c r="AT226" s="173"/>
      <c r="AU226" s="102"/>
      <c r="AV226" s="576" t="str">
        <f t="shared" si="16"/>
        <v xml:space="preserve"> </v>
      </c>
      <c r="AW226" s="576" t="str">
        <f t="shared" si="17"/>
        <v xml:space="preserve"> </v>
      </c>
      <c r="AX226" s="576" t="str">
        <f t="shared" si="18"/>
        <v xml:space="preserve"> </v>
      </c>
      <c r="AY226" s="576" t="str">
        <f t="shared" si="19"/>
        <v xml:space="preserve"> </v>
      </c>
      <c r="AZ226" s="102"/>
      <c r="BA226" s="165"/>
    </row>
    <row r="227" spans="1:53" s="101" customFormat="1" x14ac:dyDescent="0.2">
      <c r="A227" s="331"/>
      <c r="B227" s="376">
        <f>'Données démographiques'!B228</f>
        <v>0</v>
      </c>
      <c r="C227" s="376">
        <f>'Données démographiques'!C228</f>
        <v>0</v>
      </c>
      <c r="D227" s="377">
        <f>'Données démographiques'!D228</f>
        <v>0</v>
      </c>
      <c r="E227" s="102"/>
      <c r="F227" s="88"/>
      <c r="G227" s="86"/>
      <c r="H227" s="258"/>
      <c r="I227" s="259"/>
      <c r="J227" s="259"/>
      <c r="K227" s="259"/>
      <c r="L227" s="258"/>
      <c r="M227" s="279"/>
      <c r="N227" s="279"/>
      <c r="O227" s="279"/>
      <c r="P227" s="146"/>
      <c r="Q227" s="147"/>
      <c r="R227" s="147"/>
      <c r="S227" s="102"/>
      <c r="T227" s="88"/>
      <c r="U227" s="258"/>
      <c r="V227" s="148"/>
      <c r="W227" s="102"/>
      <c r="X227" s="149"/>
      <c r="Y227" s="259"/>
      <c r="Z227" s="258"/>
      <c r="AA227" s="259"/>
      <c r="AB227" s="258"/>
      <c r="AC227" s="258"/>
      <c r="AD227" s="258"/>
      <c r="AE227" s="260"/>
      <c r="AF227" s="260"/>
      <c r="AG227" s="103"/>
      <c r="AH227" s="260"/>
      <c r="AI227" s="260"/>
      <c r="AJ227" s="260"/>
      <c r="AK227" s="260"/>
      <c r="AL227" s="260"/>
      <c r="AM227" s="260"/>
      <c r="AN227" s="260"/>
      <c r="AO227" s="260"/>
      <c r="AP227" s="260"/>
      <c r="AQ227" s="260"/>
      <c r="AR227" s="263"/>
      <c r="AS227" s="263"/>
      <c r="AT227" s="261"/>
      <c r="AU227" s="102"/>
      <c r="AV227" s="577" t="str">
        <f t="shared" si="16"/>
        <v xml:space="preserve"> </v>
      </c>
      <c r="AW227" s="577" t="str">
        <f t="shared" si="17"/>
        <v xml:space="preserve"> </v>
      </c>
      <c r="AX227" s="577" t="str">
        <f t="shared" si="18"/>
        <v xml:space="preserve"> </v>
      </c>
      <c r="AY227" s="577" t="str">
        <f t="shared" si="19"/>
        <v xml:space="preserve"> </v>
      </c>
      <c r="AZ227" s="102"/>
      <c r="BA227" s="330"/>
    </row>
    <row r="228" spans="1:53" s="101" customFormat="1" x14ac:dyDescent="0.2">
      <c r="A228" s="331"/>
      <c r="B228" s="169">
        <f>'Données démographiques'!B229</f>
        <v>0</v>
      </c>
      <c r="C228" s="169">
        <f>'Données démographiques'!C229</f>
        <v>0</v>
      </c>
      <c r="D228" s="170">
        <f>'Données démographiques'!D229</f>
        <v>0</v>
      </c>
      <c r="E228" s="102"/>
      <c r="F228" s="273"/>
      <c r="G228" s="171"/>
      <c r="H228" s="273"/>
      <c r="I228" s="257"/>
      <c r="J228" s="257"/>
      <c r="K228" s="257"/>
      <c r="L228" s="273"/>
      <c r="M228" s="277"/>
      <c r="N228" s="277"/>
      <c r="O228" s="277"/>
      <c r="P228" s="172"/>
      <c r="Q228" s="264"/>
      <c r="R228" s="264"/>
      <c r="S228" s="102"/>
      <c r="T228" s="273"/>
      <c r="U228" s="273"/>
      <c r="V228" s="273"/>
      <c r="W228" s="102"/>
      <c r="X228" s="257"/>
      <c r="Y228" s="257"/>
      <c r="Z228" s="273"/>
      <c r="AA228" s="257"/>
      <c r="AB228" s="273"/>
      <c r="AC228" s="273"/>
      <c r="AD228" s="273"/>
      <c r="AE228" s="278"/>
      <c r="AF228" s="278"/>
      <c r="AG228" s="103"/>
      <c r="AH228" s="278"/>
      <c r="AI228" s="278"/>
      <c r="AJ228" s="278"/>
      <c r="AK228" s="278"/>
      <c r="AL228" s="278"/>
      <c r="AM228" s="278"/>
      <c r="AN228" s="278"/>
      <c r="AO228" s="278"/>
      <c r="AP228" s="278"/>
      <c r="AQ228" s="278"/>
      <c r="AR228" s="262"/>
      <c r="AS228" s="262"/>
      <c r="AT228" s="173"/>
      <c r="AU228" s="102"/>
      <c r="AV228" s="576" t="str">
        <f t="shared" si="16"/>
        <v xml:space="preserve"> </v>
      </c>
      <c r="AW228" s="576" t="str">
        <f t="shared" si="17"/>
        <v xml:space="preserve"> </v>
      </c>
      <c r="AX228" s="576" t="str">
        <f t="shared" si="18"/>
        <v xml:space="preserve"> </v>
      </c>
      <c r="AY228" s="576" t="str">
        <f t="shared" si="19"/>
        <v xml:space="preserve"> </v>
      </c>
      <c r="AZ228" s="102"/>
      <c r="BA228" s="165"/>
    </row>
    <row r="229" spans="1:53" s="101" customFormat="1" x14ac:dyDescent="0.2">
      <c r="A229" s="331"/>
      <c r="B229" s="376">
        <f>'Données démographiques'!B230</f>
        <v>0</v>
      </c>
      <c r="C229" s="376">
        <f>'Données démographiques'!C230</f>
        <v>0</v>
      </c>
      <c r="D229" s="377">
        <f>'Données démographiques'!D230</f>
        <v>0</v>
      </c>
      <c r="E229" s="102"/>
      <c r="F229" s="88"/>
      <c r="G229" s="86"/>
      <c r="H229" s="258"/>
      <c r="I229" s="259"/>
      <c r="J229" s="259"/>
      <c r="K229" s="259"/>
      <c r="L229" s="258"/>
      <c r="M229" s="279"/>
      <c r="N229" s="279"/>
      <c r="O229" s="279"/>
      <c r="P229" s="146"/>
      <c r="Q229" s="147"/>
      <c r="R229" s="147"/>
      <c r="S229" s="102"/>
      <c r="T229" s="88"/>
      <c r="U229" s="258"/>
      <c r="V229" s="148"/>
      <c r="W229" s="102"/>
      <c r="X229" s="149"/>
      <c r="Y229" s="259"/>
      <c r="Z229" s="258"/>
      <c r="AA229" s="259"/>
      <c r="AB229" s="258"/>
      <c r="AC229" s="258"/>
      <c r="AD229" s="258"/>
      <c r="AE229" s="260"/>
      <c r="AF229" s="260"/>
      <c r="AG229" s="103"/>
      <c r="AH229" s="260"/>
      <c r="AI229" s="260"/>
      <c r="AJ229" s="260"/>
      <c r="AK229" s="260"/>
      <c r="AL229" s="260"/>
      <c r="AM229" s="260"/>
      <c r="AN229" s="260"/>
      <c r="AO229" s="260"/>
      <c r="AP229" s="260"/>
      <c r="AQ229" s="260"/>
      <c r="AR229" s="263"/>
      <c r="AS229" s="263"/>
      <c r="AT229" s="261"/>
      <c r="AU229" s="102"/>
      <c r="AV229" s="577" t="str">
        <f t="shared" si="16"/>
        <v xml:space="preserve"> </v>
      </c>
      <c r="AW229" s="577" t="str">
        <f t="shared" si="17"/>
        <v xml:space="preserve"> </v>
      </c>
      <c r="AX229" s="577" t="str">
        <f t="shared" si="18"/>
        <v xml:space="preserve"> </v>
      </c>
      <c r="AY229" s="577" t="str">
        <f t="shared" si="19"/>
        <v xml:space="preserve"> </v>
      </c>
      <c r="AZ229" s="102"/>
      <c r="BA229" s="330"/>
    </row>
    <row r="230" spans="1:53" s="101" customFormat="1" x14ac:dyDescent="0.2">
      <c r="A230" s="331"/>
      <c r="B230" s="169">
        <f>'Données démographiques'!B231</f>
        <v>0</v>
      </c>
      <c r="C230" s="169">
        <f>'Données démographiques'!C231</f>
        <v>0</v>
      </c>
      <c r="D230" s="170">
        <f>'Données démographiques'!D231</f>
        <v>0</v>
      </c>
      <c r="E230" s="102"/>
      <c r="F230" s="273"/>
      <c r="G230" s="171"/>
      <c r="H230" s="273"/>
      <c r="I230" s="257"/>
      <c r="J230" s="257"/>
      <c r="K230" s="257"/>
      <c r="L230" s="273"/>
      <c r="M230" s="277"/>
      <c r="N230" s="277"/>
      <c r="O230" s="277"/>
      <c r="P230" s="172"/>
      <c r="Q230" s="264"/>
      <c r="R230" s="264"/>
      <c r="S230" s="102"/>
      <c r="T230" s="273"/>
      <c r="U230" s="273"/>
      <c r="V230" s="273"/>
      <c r="W230" s="102"/>
      <c r="X230" s="257"/>
      <c r="Y230" s="257"/>
      <c r="Z230" s="273"/>
      <c r="AA230" s="257"/>
      <c r="AB230" s="273"/>
      <c r="AC230" s="273"/>
      <c r="AD230" s="273"/>
      <c r="AE230" s="278"/>
      <c r="AF230" s="278"/>
      <c r="AG230" s="103"/>
      <c r="AH230" s="278"/>
      <c r="AI230" s="278"/>
      <c r="AJ230" s="278"/>
      <c r="AK230" s="278"/>
      <c r="AL230" s="278"/>
      <c r="AM230" s="278"/>
      <c r="AN230" s="278"/>
      <c r="AO230" s="278"/>
      <c r="AP230" s="278"/>
      <c r="AQ230" s="278"/>
      <c r="AR230" s="262"/>
      <c r="AS230" s="262"/>
      <c r="AT230" s="173"/>
      <c r="AU230" s="102"/>
      <c r="AV230" s="576" t="str">
        <f t="shared" si="16"/>
        <v xml:space="preserve"> </v>
      </c>
      <c r="AW230" s="576" t="str">
        <f t="shared" si="17"/>
        <v xml:space="preserve"> </v>
      </c>
      <c r="AX230" s="576" t="str">
        <f t="shared" si="18"/>
        <v xml:space="preserve"> </v>
      </c>
      <c r="AY230" s="576" t="str">
        <f t="shared" si="19"/>
        <v xml:space="preserve"> </v>
      </c>
      <c r="AZ230" s="102"/>
      <c r="BA230" s="165"/>
    </row>
    <row r="231" spans="1:53" s="101" customFormat="1" x14ac:dyDescent="0.2">
      <c r="A231" s="331"/>
      <c r="B231" s="376">
        <f>'Données démographiques'!B232</f>
        <v>0</v>
      </c>
      <c r="C231" s="376">
        <f>'Données démographiques'!C232</f>
        <v>0</v>
      </c>
      <c r="D231" s="377">
        <f>'Données démographiques'!D232</f>
        <v>0</v>
      </c>
      <c r="E231" s="102"/>
      <c r="F231" s="88"/>
      <c r="G231" s="86"/>
      <c r="H231" s="258"/>
      <c r="I231" s="259"/>
      <c r="J231" s="259"/>
      <c r="K231" s="259"/>
      <c r="L231" s="258"/>
      <c r="M231" s="279"/>
      <c r="N231" s="279"/>
      <c r="O231" s="279"/>
      <c r="P231" s="146"/>
      <c r="Q231" s="147"/>
      <c r="R231" s="147"/>
      <c r="S231" s="102"/>
      <c r="T231" s="88"/>
      <c r="U231" s="258"/>
      <c r="V231" s="148"/>
      <c r="W231" s="102"/>
      <c r="X231" s="149"/>
      <c r="Y231" s="259"/>
      <c r="Z231" s="258"/>
      <c r="AA231" s="259"/>
      <c r="AB231" s="258"/>
      <c r="AC231" s="258"/>
      <c r="AD231" s="258"/>
      <c r="AE231" s="260"/>
      <c r="AF231" s="260"/>
      <c r="AG231" s="103"/>
      <c r="AH231" s="260"/>
      <c r="AI231" s="260"/>
      <c r="AJ231" s="260"/>
      <c r="AK231" s="260"/>
      <c r="AL231" s="260"/>
      <c r="AM231" s="260"/>
      <c r="AN231" s="260"/>
      <c r="AO231" s="260"/>
      <c r="AP231" s="260"/>
      <c r="AQ231" s="260"/>
      <c r="AR231" s="263"/>
      <c r="AS231" s="263"/>
      <c r="AT231" s="261"/>
      <c r="AU231" s="102"/>
      <c r="AV231" s="577" t="str">
        <f t="shared" si="16"/>
        <v xml:space="preserve"> </v>
      </c>
      <c r="AW231" s="577" t="str">
        <f t="shared" si="17"/>
        <v xml:space="preserve"> </v>
      </c>
      <c r="AX231" s="577" t="str">
        <f t="shared" si="18"/>
        <v xml:space="preserve"> </v>
      </c>
      <c r="AY231" s="577" t="str">
        <f t="shared" si="19"/>
        <v xml:space="preserve"> </v>
      </c>
      <c r="AZ231" s="102"/>
      <c r="BA231" s="330"/>
    </row>
    <row r="232" spans="1:53" s="101" customFormat="1" x14ac:dyDescent="0.2">
      <c r="A232" s="331"/>
      <c r="B232" s="169">
        <f>'Données démographiques'!B233</f>
        <v>0</v>
      </c>
      <c r="C232" s="169">
        <f>'Données démographiques'!C233</f>
        <v>0</v>
      </c>
      <c r="D232" s="170">
        <f>'Données démographiques'!D233</f>
        <v>0</v>
      </c>
      <c r="E232" s="102"/>
      <c r="F232" s="273"/>
      <c r="G232" s="171"/>
      <c r="H232" s="273"/>
      <c r="I232" s="257"/>
      <c r="J232" s="257"/>
      <c r="K232" s="257"/>
      <c r="L232" s="273"/>
      <c r="M232" s="277"/>
      <c r="N232" s="277"/>
      <c r="O232" s="277"/>
      <c r="P232" s="172"/>
      <c r="Q232" s="264"/>
      <c r="R232" s="264"/>
      <c r="S232" s="102"/>
      <c r="T232" s="273"/>
      <c r="U232" s="273"/>
      <c r="V232" s="273"/>
      <c r="W232" s="102"/>
      <c r="X232" s="257"/>
      <c r="Y232" s="257"/>
      <c r="Z232" s="273"/>
      <c r="AA232" s="257"/>
      <c r="AB232" s="273"/>
      <c r="AC232" s="273"/>
      <c r="AD232" s="273"/>
      <c r="AE232" s="278"/>
      <c r="AF232" s="278"/>
      <c r="AG232" s="103"/>
      <c r="AH232" s="278"/>
      <c r="AI232" s="278"/>
      <c r="AJ232" s="278"/>
      <c r="AK232" s="278"/>
      <c r="AL232" s="278"/>
      <c r="AM232" s="278"/>
      <c r="AN232" s="278"/>
      <c r="AO232" s="278"/>
      <c r="AP232" s="278"/>
      <c r="AQ232" s="278"/>
      <c r="AR232" s="262"/>
      <c r="AS232" s="262"/>
      <c r="AT232" s="173"/>
      <c r="AU232" s="102"/>
      <c r="AV232" s="576" t="str">
        <f t="shared" si="16"/>
        <v xml:space="preserve"> </v>
      </c>
      <c r="AW232" s="576" t="str">
        <f t="shared" si="17"/>
        <v xml:space="preserve"> </v>
      </c>
      <c r="AX232" s="576" t="str">
        <f t="shared" si="18"/>
        <v xml:space="preserve"> </v>
      </c>
      <c r="AY232" s="576" t="str">
        <f t="shared" si="19"/>
        <v xml:space="preserve"> </v>
      </c>
      <c r="AZ232" s="102"/>
      <c r="BA232" s="165"/>
    </row>
    <row r="233" spans="1:53" s="101" customFormat="1" x14ac:dyDescent="0.2">
      <c r="A233" s="331"/>
      <c r="B233" s="376">
        <f>'Données démographiques'!B234</f>
        <v>0</v>
      </c>
      <c r="C233" s="376">
        <f>'Données démographiques'!C234</f>
        <v>0</v>
      </c>
      <c r="D233" s="377">
        <f>'Données démographiques'!D234</f>
        <v>0</v>
      </c>
      <c r="E233" s="102"/>
      <c r="F233" s="88"/>
      <c r="G233" s="86"/>
      <c r="H233" s="258"/>
      <c r="I233" s="259"/>
      <c r="J233" s="259"/>
      <c r="K233" s="259"/>
      <c r="L233" s="258"/>
      <c r="M233" s="279"/>
      <c r="N233" s="279"/>
      <c r="O233" s="279"/>
      <c r="P233" s="146"/>
      <c r="Q233" s="147"/>
      <c r="R233" s="147"/>
      <c r="S233" s="102"/>
      <c r="T233" s="88"/>
      <c r="U233" s="258"/>
      <c r="V233" s="148"/>
      <c r="W233" s="102"/>
      <c r="X233" s="149"/>
      <c r="Y233" s="259"/>
      <c r="Z233" s="258"/>
      <c r="AA233" s="259"/>
      <c r="AB233" s="258"/>
      <c r="AC233" s="258"/>
      <c r="AD233" s="258"/>
      <c r="AE233" s="260"/>
      <c r="AF233" s="260"/>
      <c r="AG233" s="103"/>
      <c r="AH233" s="260"/>
      <c r="AI233" s="260"/>
      <c r="AJ233" s="260"/>
      <c r="AK233" s="260"/>
      <c r="AL233" s="260"/>
      <c r="AM233" s="260"/>
      <c r="AN233" s="260"/>
      <c r="AO233" s="260"/>
      <c r="AP233" s="260"/>
      <c r="AQ233" s="260"/>
      <c r="AR233" s="263"/>
      <c r="AS233" s="263"/>
      <c r="AT233" s="261"/>
      <c r="AU233" s="102"/>
      <c r="AV233" s="577" t="str">
        <f t="shared" si="16"/>
        <v xml:space="preserve"> </v>
      </c>
      <c r="AW233" s="577" t="str">
        <f t="shared" si="17"/>
        <v xml:space="preserve"> </v>
      </c>
      <c r="AX233" s="577" t="str">
        <f t="shared" si="18"/>
        <v xml:space="preserve"> </v>
      </c>
      <c r="AY233" s="577" t="str">
        <f t="shared" si="19"/>
        <v xml:space="preserve"> </v>
      </c>
      <c r="AZ233" s="102"/>
      <c r="BA233" s="330"/>
    </row>
    <row r="234" spans="1:53" s="101" customFormat="1" x14ac:dyDescent="0.2">
      <c r="A234" s="331"/>
      <c r="B234" s="169">
        <f>'Données démographiques'!B235</f>
        <v>0</v>
      </c>
      <c r="C234" s="169">
        <f>'Données démographiques'!C235</f>
        <v>0</v>
      </c>
      <c r="D234" s="170">
        <f>'Données démographiques'!D235</f>
        <v>0</v>
      </c>
      <c r="E234" s="102"/>
      <c r="F234" s="273"/>
      <c r="G234" s="171"/>
      <c r="H234" s="273"/>
      <c r="I234" s="257"/>
      <c r="J234" s="257"/>
      <c r="K234" s="257"/>
      <c r="L234" s="273"/>
      <c r="M234" s="277"/>
      <c r="N234" s="277"/>
      <c r="O234" s="277"/>
      <c r="P234" s="172"/>
      <c r="Q234" s="264"/>
      <c r="R234" s="264"/>
      <c r="S234" s="102"/>
      <c r="T234" s="273"/>
      <c r="U234" s="273"/>
      <c r="V234" s="273"/>
      <c r="W234" s="102"/>
      <c r="X234" s="257"/>
      <c r="Y234" s="257"/>
      <c r="Z234" s="273"/>
      <c r="AA234" s="257"/>
      <c r="AB234" s="273"/>
      <c r="AC234" s="273"/>
      <c r="AD234" s="273"/>
      <c r="AE234" s="278"/>
      <c r="AF234" s="278"/>
      <c r="AG234" s="103"/>
      <c r="AH234" s="278"/>
      <c r="AI234" s="278"/>
      <c r="AJ234" s="278"/>
      <c r="AK234" s="278"/>
      <c r="AL234" s="278"/>
      <c r="AM234" s="278"/>
      <c r="AN234" s="278"/>
      <c r="AO234" s="278"/>
      <c r="AP234" s="278"/>
      <c r="AQ234" s="278"/>
      <c r="AR234" s="262"/>
      <c r="AS234" s="262"/>
      <c r="AT234" s="173"/>
      <c r="AU234" s="102"/>
      <c r="AV234" s="576" t="str">
        <f t="shared" si="16"/>
        <v xml:space="preserve"> </v>
      </c>
      <c r="AW234" s="576" t="str">
        <f t="shared" si="17"/>
        <v xml:space="preserve"> </v>
      </c>
      <c r="AX234" s="576" t="str">
        <f t="shared" si="18"/>
        <v xml:space="preserve"> </v>
      </c>
      <c r="AY234" s="576" t="str">
        <f t="shared" si="19"/>
        <v xml:space="preserve"> </v>
      </c>
      <c r="AZ234" s="102"/>
      <c r="BA234" s="165"/>
    </row>
    <row r="235" spans="1:53" s="101" customFormat="1" x14ac:dyDescent="0.2">
      <c r="A235" s="331"/>
      <c r="B235" s="376">
        <f>'Données démographiques'!B236</f>
        <v>0</v>
      </c>
      <c r="C235" s="376">
        <f>'Données démographiques'!C236</f>
        <v>0</v>
      </c>
      <c r="D235" s="377">
        <f>'Données démographiques'!D236</f>
        <v>0</v>
      </c>
      <c r="E235" s="102"/>
      <c r="F235" s="88"/>
      <c r="G235" s="86"/>
      <c r="H235" s="258"/>
      <c r="I235" s="259"/>
      <c r="J235" s="259"/>
      <c r="K235" s="259"/>
      <c r="L235" s="258"/>
      <c r="M235" s="279"/>
      <c r="N235" s="279"/>
      <c r="O235" s="279"/>
      <c r="P235" s="146"/>
      <c r="Q235" s="147"/>
      <c r="R235" s="147"/>
      <c r="S235" s="102"/>
      <c r="T235" s="88"/>
      <c r="U235" s="258"/>
      <c r="V235" s="148"/>
      <c r="W235" s="102"/>
      <c r="X235" s="149"/>
      <c r="Y235" s="259"/>
      <c r="Z235" s="258"/>
      <c r="AA235" s="259"/>
      <c r="AB235" s="258"/>
      <c r="AC235" s="258"/>
      <c r="AD235" s="258"/>
      <c r="AE235" s="260"/>
      <c r="AF235" s="260"/>
      <c r="AG235" s="103"/>
      <c r="AH235" s="260"/>
      <c r="AI235" s="260"/>
      <c r="AJ235" s="260"/>
      <c r="AK235" s="260"/>
      <c r="AL235" s="260"/>
      <c r="AM235" s="260"/>
      <c r="AN235" s="260"/>
      <c r="AO235" s="260"/>
      <c r="AP235" s="260"/>
      <c r="AQ235" s="260"/>
      <c r="AR235" s="263"/>
      <c r="AS235" s="263"/>
      <c r="AT235" s="261"/>
      <c r="AU235" s="102"/>
      <c r="AV235" s="577" t="str">
        <f t="shared" si="16"/>
        <v xml:space="preserve"> </v>
      </c>
      <c r="AW235" s="577" t="str">
        <f t="shared" si="17"/>
        <v xml:space="preserve"> </v>
      </c>
      <c r="AX235" s="577" t="str">
        <f t="shared" si="18"/>
        <v xml:space="preserve"> </v>
      </c>
      <c r="AY235" s="577" t="str">
        <f t="shared" si="19"/>
        <v xml:space="preserve"> </v>
      </c>
      <c r="AZ235" s="102"/>
      <c r="BA235" s="330"/>
    </row>
    <row r="236" spans="1:53" s="101" customFormat="1" x14ac:dyDescent="0.2">
      <c r="A236" s="331"/>
      <c r="B236" s="169">
        <f>'Données démographiques'!B237</f>
        <v>0</v>
      </c>
      <c r="C236" s="169">
        <f>'Données démographiques'!C237</f>
        <v>0</v>
      </c>
      <c r="D236" s="170">
        <f>'Données démographiques'!D237</f>
        <v>0</v>
      </c>
      <c r="E236" s="102"/>
      <c r="F236" s="273"/>
      <c r="G236" s="171"/>
      <c r="H236" s="273"/>
      <c r="I236" s="257"/>
      <c r="J236" s="257"/>
      <c r="K236" s="257"/>
      <c r="L236" s="273"/>
      <c r="M236" s="277"/>
      <c r="N236" s="277"/>
      <c r="O236" s="277"/>
      <c r="P236" s="172"/>
      <c r="Q236" s="264"/>
      <c r="R236" s="264"/>
      <c r="S236" s="102"/>
      <c r="T236" s="273"/>
      <c r="U236" s="273"/>
      <c r="V236" s="273"/>
      <c r="W236" s="102"/>
      <c r="X236" s="257"/>
      <c r="Y236" s="257"/>
      <c r="Z236" s="273"/>
      <c r="AA236" s="257"/>
      <c r="AB236" s="273"/>
      <c r="AC236" s="273"/>
      <c r="AD236" s="273"/>
      <c r="AE236" s="278"/>
      <c r="AF236" s="278"/>
      <c r="AG236" s="103"/>
      <c r="AH236" s="278"/>
      <c r="AI236" s="278"/>
      <c r="AJ236" s="278"/>
      <c r="AK236" s="278"/>
      <c r="AL236" s="278"/>
      <c r="AM236" s="278"/>
      <c r="AN236" s="278"/>
      <c r="AO236" s="278"/>
      <c r="AP236" s="278"/>
      <c r="AQ236" s="278"/>
      <c r="AR236" s="262"/>
      <c r="AS236" s="262"/>
      <c r="AT236" s="173"/>
      <c r="AU236" s="102"/>
      <c r="AV236" s="576" t="str">
        <f t="shared" si="16"/>
        <v xml:space="preserve"> </v>
      </c>
      <c r="AW236" s="576" t="str">
        <f t="shared" si="17"/>
        <v xml:space="preserve"> </v>
      </c>
      <c r="AX236" s="576" t="str">
        <f t="shared" si="18"/>
        <v xml:space="preserve"> </v>
      </c>
      <c r="AY236" s="576" t="str">
        <f t="shared" si="19"/>
        <v xml:space="preserve"> </v>
      </c>
      <c r="AZ236" s="102"/>
      <c r="BA236" s="165"/>
    </row>
    <row r="237" spans="1:53" s="101" customFormat="1" x14ac:dyDescent="0.2">
      <c r="A237" s="331"/>
      <c r="B237" s="376">
        <f>'Données démographiques'!B238</f>
        <v>0</v>
      </c>
      <c r="C237" s="376">
        <f>'Données démographiques'!C238</f>
        <v>0</v>
      </c>
      <c r="D237" s="377">
        <f>'Données démographiques'!D238</f>
        <v>0</v>
      </c>
      <c r="E237" s="102"/>
      <c r="F237" s="88"/>
      <c r="G237" s="86"/>
      <c r="H237" s="258"/>
      <c r="I237" s="259"/>
      <c r="J237" s="259"/>
      <c r="K237" s="259"/>
      <c r="L237" s="258"/>
      <c r="M237" s="279"/>
      <c r="N237" s="279"/>
      <c r="O237" s="279"/>
      <c r="P237" s="146"/>
      <c r="Q237" s="147"/>
      <c r="R237" s="147"/>
      <c r="S237" s="102"/>
      <c r="T237" s="88"/>
      <c r="U237" s="258"/>
      <c r="V237" s="148"/>
      <c r="W237" s="102"/>
      <c r="X237" s="149"/>
      <c r="Y237" s="259"/>
      <c r="Z237" s="258"/>
      <c r="AA237" s="259"/>
      <c r="AB237" s="258"/>
      <c r="AC237" s="258"/>
      <c r="AD237" s="258"/>
      <c r="AE237" s="260"/>
      <c r="AF237" s="260"/>
      <c r="AG237" s="103"/>
      <c r="AH237" s="260"/>
      <c r="AI237" s="260"/>
      <c r="AJ237" s="260"/>
      <c r="AK237" s="260"/>
      <c r="AL237" s="260"/>
      <c r="AM237" s="260"/>
      <c r="AN237" s="260"/>
      <c r="AO237" s="260"/>
      <c r="AP237" s="260"/>
      <c r="AQ237" s="260"/>
      <c r="AR237" s="263"/>
      <c r="AS237" s="263"/>
      <c r="AT237" s="261"/>
      <c r="AU237" s="102"/>
      <c r="AV237" s="577" t="str">
        <f t="shared" si="16"/>
        <v xml:space="preserve"> </v>
      </c>
      <c r="AW237" s="577" t="str">
        <f t="shared" si="17"/>
        <v xml:space="preserve"> </v>
      </c>
      <c r="AX237" s="577" t="str">
        <f t="shared" si="18"/>
        <v xml:space="preserve"> </v>
      </c>
      <c r="AY237" s="577" t="str">
        <f t="shared" si="19"/>
        <v xml:space="preserve"> </v>
      </c>
      <c r="AZ237" s="102"/>
      <c r="BA237" s="330"/>
    </row>
    <row r="238" spans="1:53" s="101" customFormat="1" x14ac:dyDescent="0.2">
      <c r="A238" s="331"/>
      <c r="B238" s="169">
        <f>'Données démographiques'!B239</f>
        <v>0</v>
      </c>
      <c r="C238" s="169">
        <f>'Données démographiques'!C239</f>
        <v>0</v>
      </c>
      <c r="D238" s="170">
        <f>'Données démographiques'!D239</f>
        <v>0</v>
      </c>
      <c r="E238" s="102"/>
      <c r="F238" s="273"/>
      <c r="G238" s="171"/>
      <c r="H238" s="273"/>
      <c r="I238" s="257"/>
      <c r="J238" s="257"/>
      <c r="K238" s="257"/>
      <c r="L238" s="273"/>
      <c r="M238" s="277"/>
      <c r="N238" s="277"/>
      <c r="O238" s="277"/>
      <c r="P238" s="172"/>
      <c r="Q238" s="264"/>
      <c r="R238" s="264"/>
      <c r="S238" s="102"/>
      <c r="T238" s="273"/>
      <c r="U238" s="273"/>
      <c r="V238" s="273"/>
      <c r="W238" s="102"/>
      <c r="X238" s="257"/>
      <c r="Y238" s="257"/>
      <c r="Z238" s="273"/>
      <c r="AA238" s="257"/>
      <c r="AB238" s="273"/>
      <c r="AC238" s="273"/>
      <c r="AD238" s="273"/>
      <c r="AE238" s="278"/>
      <c r="AF238" s="278"/>
      <c r="AG238" s="103"/>
      <c r="AH238" s="278"/>
      <c r="AI238" s="278"/>
      <c r="AJ238" s="278"/>
      <c r="AK238" s="278"/>
      <c r="AL238" s="278"/>
      <c r="AM238" s="278"/>
      <c r="AN238" s="278"/>
      <c r="AO238" s="278"/>
      <c r="AP238" s="278"/>
      <c r="AQ238" s="278"/>
      <c r="AR238" s="262"/>
      <c r="AS238" s="262"/>
      <c r="AT238" s="173"/>
      <c r="AU238" s="102"/>
      <c r="AV238" s="576" t="str">
        <f t="shared" si="16"/>
        <v xml:space="preserve"> </v>
      </c>
      <c r="AW238" s="576" t="str">
        <f t="shared" si="17"/>
        <v xml:space="preserve"> </v>
      </c>
      <c r="AX238" s="576" t="str">
        <f t="shared" si="18"/>
        <v xml:space="preserve"> </v>
      </c>
      <c r="AY238" s="576" t="str">
        <f t="shared" si="19"/>
        <v xml:space="preserve"> </v>
      </c>
      <c r="AZ238" s="102"/>
      <c r="BA238" s="165"/>
    </row>
    <row r="239" spans="1:53" s="101" customFormat="1" x14ac:dyDescent="0.2">
      <c r="A239" s="331"/>
      <c r="B239" s="376">
        <f>'Données démographiques'!B240</f>
        <v>0</v>
      </c>
      <c r="C239" s="376">
        <f>'Données démographiques'!C240</f>
        <v>0</v>
      </c>
      <c r="D239" s="377">
        <f>'Données démographiques'!D240</f>
        <v>0</v>
      </c>
      <c r="E239" s="102"/>
      <c r="F239" s="88"/>
      <c r="G239" s="86"/>
      <c r="H239" s="258"/>
      <c r="I239" s="259"/>
      <c r="J239" s="259"/>
      <c r="K239" s="259"/>
      <c r="L239" s="258"/>
      <c r="M239" s="279"/>
      <c r="N239" s="279"/>
      <c r="O239" s="279"/>
      <c r="P239" s="146"/>
      <c r="Q239" s="147"/>
      <c r="R239" s="147"/>
      <c r="S239" s="102"/>
      <c r="T239" s="88"/>
      <c r="U239" s="258"/>
      <c r="V239" s="148"/>
      <c r="W239" s="102"/>
      <c r="X239" s="149"/>
      <c r="Y239" s="259"/>
      <c r="Z239" s="258"/>
      <c r="AA239" s="259"/>
      <c r="AB239" s="258"/>
      <c r="AC239" s="258"/>
      <c r="AD239" s="258"/>
      <c r="AE239" s="260"/>
      <c r="AF239" s="260"/>
      <c r="AG239" s="103"/>
      <c r="AH239" s="260"/>
      <c r="AI239" s="260"/>
      <c r="AJ239" s="260"/>
      <c r="AK239" s="260"/>
      <c r="AL239" s="260"/>
      <c r="AM239" s="260"/>
      <c r="AN239" s="260"/>
      <c r="AO239" s="260"/>
      <c r="AP239" s="260"/>
      <c r="AQ239" s="260"/>
      <c r="AR239" s="263"/>
      <c r="AS239" s="263"/>
      <c r="AT239" s="261"/>
      <c r="AU239" s="102"/>
      <c r="AV239" s="577" t="str">
        <f t="shared" si="16"/>
        <v xml:space="preserve"> </v>
      </c>
      <c r="AW239" s="577" t="str">
        <f t="shared" si="17"/>
        <v xml:space="preserve"> </v>
      </c>
      <c r="AX239" s="577" t="str">
        <f t="shared" si="18"/>
        <v xml:space="preserve"> </v>
      </c>
      <c r="AY239" s="577" t="str">
        <f t="shared" si="19"/>
        <v xml:space="preserve"> </v>
      </c>
      <c r="AZ239" s="102"/>
      <c r="BA239" s="330"/>
    </row>
    <row r="240" spans="1:53" s="101" customFormat="1" x14ac:dyDescent="0.2">
      <c r="A240" s="331"/>
      <c r="B240" s="169">
        <f>'Données démographiques'!B241</f>
        <v>0</v>
      </c>
      <c r="C240" s="169">
        <f>'Données démographiques'!C241</f>
        <v>0</v>
      </c>
      <c r="D240" s="170">
        <f>'Données démographiques'!D241</f>
        <v>0</v>
      </c>
      <c r="E240" s="102"/>
      <c r="F240" s="273"/>
      <c r="G240" s="171"/>
      <c r="H240" s="273"/>
      <c r="I240" s="257"/>
      <c r="J240" s="257"/>
      <c r="K240" s="257"/>
      <c r="L240" s="273"/>
      <c r="M240" s="277"/>
      <c r="N240" s="277"/>
      <c r="O240" s="277"/>
      <c r="P240" s="172"/>
      <c r="Q240" s="264"/>
      <c r="R240" s="264"/>
      <c r="S240" s="102"/>
      <c r="T240" s="273"/>
      <c r="U240" s="273"/>
      <c r="V240" s="273"/>
      <c r="W240" s="102"/>
      <c r="X240" s="257"/>
      <c r="Y240" s="257"/>
      <c r="Z240" s="273"/>
      <c r="AA240" s="257"/>
      <c r="AB240" s="273"/>
      <c r="AC240" s="273"/>
      <c r="AD240" s="273"/>
      <c r="AE240" s="278"/>
      <c r="AF240" s="278"/>
      <c r="AG240" s="103"/>
      <c r="AH240" s="278"/>
      <c r="AI240" s="278"/>
      <c r="AJ240" s="278"/>
      <c r="AK240" s="278"/>
      <c r="AL240" s="278"/>
      <c r="AM240" s="278"/>
      <c r="AN240" s="278"/>
      <c r="AO240" s="278"/>
      <c r="AP240" s="278"/>
      <c r="AQ240" s="278"/>
      <c r="AR240" s="262"/>
      <c r="AS240" s="262"/>
      <c r="AT240" s="173"/>
      <c r="AU240" s="102"/>
      <c r="AV240" s="576" t="str">
        <f t="shared" si="16"/>
        <v xml:space="preserve"> </v>
      </c>
      <c r="AW240" s="576" t="str">
        <f t="shared" si="17"/>
        <v xml:space="preserve"> </v>
      </c>
      <c r="AX240" s="576" t="str">
        <f t="shared" si="18"/>
        <v xml:space="preserve"> </v>
      </c>
      <c r="AY240" s="576" t="str">
        <f t="shared" si="19"/>
        <v xml:space="preserve"> </v>
      </c>
      <c r="AZ240" s="102"/>
      <c r="BA240" s="165"/>
    </row>
    <row r="241" spans="1:53" s="101" customFormat="1" x14ac:dyDescent="0.2">
      <c r="A241" s="331"/>
      <c r="B241" s="376">
        <f>'Données démographiques'!B242</f>
        <v>0</v>
      </c>
      <c r="C241" s="376">
        <f>'Données démographiques'!C242</f>
        <v>0</v>
      </c>
      <c r="D241" s="377">
        <f>'Données démographiques'!D242</f>
        <v>0</v>
      </c>
      <c r="E241" s="102"/>
      <c r="F241" s="88"/>
      <c r="G241" s="86"/>
      <c r="H241" s="258"/>
      <c r="I241" s="259"/>
      <c r="J241" s="259"/>
      <c r="K241" s="259"/>
      <c r="L241" s="258"/>
      <c r="M241" s="279"/>
      <c r="N241" s="279"/>
      <c r="O241" s="279"/>
      <c r="P241" s="146"/>
      <c r="Q241" s="147"/>
      <c r="R241" s="147"/>
      <c r="S241" s="102"/>
      <c r="T241" s="88"/>
      <c r="U241" s="258"/>
      <c r="V241" s="148"/>
      <c r="W241" s="102"/>
      <c r="X241" s="149"/>
      <c r="Y241" s="259"/>
      <c r="Z241" s="258"/>
      <c r="AA241" s="259"/>
      <c r="AB241" s="258"/>
      <c r="AC241" s="258"/>
      <c r="AD241" s="258"/>
      <c r="AE241" s="260"/>
      <c r="AF241" s="260"/>
      <c r="AG241" s="103"/>
      <c r="AH241" s="260"/>
      <c r="AI241" s="260"/>
      <c r="AJ241" s="260"/>
      <c r="AK241" s="260"/>
      <c r="AL241" s="260"/>
      <c r="AM241" s="260"/>
      <c r="AN241" s="260"/>
      <c r="AO241" s="260"/>
      <c r="AP241" s="260"/>
      <c r="AQ241" s="260"/>
      <c r="AR241" s="263"/>
      <c r="AS241" s="263"/>
      <c r="AT241" s="261"/>
      <c r="AU241" s="102"/>
      <c r="AV241" s="577" t="str">
        <f t="shared" si="16"/>
        <v xml:space="preserve"> </v>
      </c>
      <c r="AW241" s="577" t="str">
        <f t="shared" si="17"/>
        <v xml:space="preserve"> </v>
      </c>
      <c r="AX241" s="577" t="str">
        <f t="shared" si="18"/>
        <v xml:space="preserve"> </v>
      </c>
      <c r="AY241" s="577" t="str">
        <f t="shared" si="19"/>
        <v xml:space="preserve"> </v>
      </c>
      <c r="AZ241" s="102"/>
      <c r="BA241" s="330"/>
    </row>
    <row r="242" spans="1:53" s="101" customFormat="1" x14ac:dyDescent="0.2">
      <c r="A242" s="331"/>
      <c r="B242" s="169">
        <f>'Données démographiques'!B243</f>
        <v>0</v>
      </c>
      <c r="C242" s="169">
        <f>'Données démographiques'!C243</f>
        <v>0</v>
      </c>
      <c r="D242" s="170">
        <f>'Données démographiques'!D243</f>
        <v>0</v>
      </c>
      <c r="E242" s="102"/>
      <c r="F242" s="273"/>
      <c r="G242" s="171"/>
      <c r="H242" s="273"/>
      <c r="I242" s="257"/>
      <c r="J242" s="257"/>
      <c r="K242" s="257"/>
      <c r="L242" s="273"/>
      <c r="M242" s="277"/>
      <c r="N242" s="277"/>
      <c r="O242" s="277"/>
      <c r="P242" s="172"/>
      <c r="Q242" s="264"/>
      <c r="R242" s="264"/>
      <c r="S242" s="102"/>
      <c r="T242" s="273"/>
      <c r="U242" s="273"/>
      <c r="V242" s="273"/>
      <c r="W242" s="102"/>
      <c r="X242" s="257"/>
      <c r="Y242" s="257"/>
      <c r="Z242" s="273"/>
      <c r="AA242" s="257"/>
      <c r="AB242" s="273"/>
      <c r="AC242" s="273"/>
      <c r="AD242" s="273"/>
      <c r="AE242" s="278"/>
      <c r="AF242" s="278"/>
      <c r="AG242" s="103"/>
      <c r="AH242" s="278"/>
      <c r="AI242" s="278"/>
      <c r="AJ242" s="278"/>
      <c r="AK242" s="278"/>
      <c r="AL242" s="278"/>
      <c r="AM242" s="278"/>
      <c r="AN242" s="278"/>
      <c r="AO242" s="278"/>
      <c r="AP242" s="278"/>
      <c r="AQ242" s="278"/>
      <c r="AR242" s="262"/>
      <c r="AS242" s="262"/>
      <c r="AT242" s="173"/>
      <c r="AU242" s="102"/>
      <c r="AV242" s="576" t="str">
        <f t="shared" si="16"/>
        <v xml:space="preserve"> </v>
      </c>
      <c r="AW242" s="576" t="str">
        <f t="shared" si="17"/>
        <v xml:space="preserve"> </v>
      </c>
      <c r="AX242" s="576" t="str">
        <f t="shared" si="18"/>
        <v xml:space="preserve"> </v>
      </c>
      <c r="AY242" s="576" t="str">
        <f t="shared" si="19"/>
        <v xml:space="preserve"> </v>
      </c>
      <c r="AZ242" s="102"/>
      <c r="BA242" s="165"/>
    </row>
    <row r="243" spans="1:53" s="101" customFormat="1" x14ac:dyDescent="0.2">
      <c r="A243" s="331"/>
      <c r="B243" s="376">
        <f>'Données démographiques'!B244</f>
        <v>0</v>
      </c>
      <c r="C243" s="376">
        <f>'Données démographiques'!C244</f>
        <v>0</v>
      </c>
      <c r="D243" s="377">
        <f>'Données démographiques'!D244</f>
        <v>0</v>
      </c>
      <c r="E243" s="102"/>
      <c r="F243" s="88"/>
      <c r="G243" s="86"/>
      <c r="H243" s="258"/>
      <c r="I243" s="259"/>
      <c r="J243" s="259"/>
      <c r="K243" s="259"/>
      <c r="L243" s="258"/>
      <c r="M243" s="279"/>
      <c r="N243" s="279"/>
      <c r="O243" s="279"/>
      <c r="P243" s="146"/>
      <c r="Q243" s="147"/>
      <c r="R243" s="147"/>
      <c r="S243" s="102"/>
      <c r="T243" s="88"/>
      <c r="U243" s="258"/>
      <c r="V243" s="148"/>
      <c r="W243" s="102"/>
      <c r="X243" s="149"/>
      <c r="Y243" s="259"/>
      <c r="Z243" s="258"/>
      <c r="AA243" s="259"/>
      <c r="AB243" s="258"/>
      <c r="AC243" s="258"/>
      <c r="AD243" s="258"/>
      <c r="AE243" s="260"/>
      <c r="AF243" s="260"/>
      <c r="AG243" s="103"/>
      <c r="AH243" s="260"/>
      <c r="AI243" s="260"/>
      <c r="AJ243" s="260"/>
      <c r="AK243" s="260"/>
      <c r="AL243" s="260"/>
      <c r="AM243" s="260"/>
      <c r="AN243" s="260"/>
      <c r="AO243" s="260"/>
      <c r="AP243" s="260"/>
      <c r="AQ243" s="260"/>
      <c r="AR243" s="263"/>
      <c r="AS243" s="263"/>
      <c r="AT243" s="261"/>
      <c r="AU243" s="102"/>
      <c r="AV243" s="577" t="str">
        <f t="shared" si="16"/>
        <v xml:space="preserve"> </v>
      </c>
      <c r="AW243" s="577" t="str">
        <f t="shared" si="17"/>
        <v xml:space="preserve"> </v>
      </c>
      <c r="AX243" s="577" t="str">
        <f t="shared" si="18"/>
        <v xml:space="preserve"> </v>
      </c>
      <c r="AY243" s="577" t="str">
        <f t="shared" si="19"/>
        <v xml:space="preserve"> </v>
      </c>
      <c r="AZ243" s="102"/>
      <c r="BA243" s="330"/>
    </row>
    <row r="244" spans="1:53" s="101" customFormat="1" x14ac:dyDescent="0.2">
      <c r="A244" s="331"/>
      <c r="B244" s="169">
        <f>'Données démographiques'!B245</f>
        <v>0</v>
      </c>
      <c r="C244" s="169">
        <f>'Données démographiques'!C245</f>
        <v>0</v>
      </c>
      <c r="D244" s="170">
        <f>'Données démographiques'!D245</f>
        <v>0</v>
      </c>
      <c r="E244" s="102"/>
      <c r="F244" s="273"/>
      <c r="G244" s="171"/>
      <c r="H244" s="273"/>
      <c r="I244" s="257"/>
      <c r="J244" s="257"/>
      <c r="K244" s="257"/>
      <c r="L244" s="273"/>
      <c r="M244" s="277"/>
      <c r="N244" s="277"/>
      <c r="O244" s="277"/>
      <c r="P244" s="172"/>
      <c r="Q244" s="264"/>
      <c r="R244" s="264"/>
      <c r="S244" s="102"/>
      <c r="T244" s="273"/>
      <c r="U244" s="273"/>
      <c r="V244" s="273"/>
      <c r="W244" s="102"/>
      <c r="X244" s="257"/>
      <c r="Y244" s="257"/>
      <c r="Z244" s="273"/>
      <c r="AA244" s="257"/>
      <c r="AB244" s="273"/>
      <c r="AC244" s="273"/>
      <c r="AD244" s="273"/>
      <c r="AE244" s="278"/>
      <c r="AF244" s="278"/>
      <c r="AG244" s="103"/>
      <c r="AH244" s="278"/>
      <c r="AI244" s="278"/>
      <c r="AJ244" s="278"/>
      <c r="AK244" s="278"/>
      <c r="AL244" s="278"/>
      <c r="AM244" s="278"/>
      <c r="AN244" s="278"/>
      <c r="AO244" s="278"/>
      <c r="AP244" s="278"/>
      <c r="AQ244" s="278"/>
      <c r="AR244" s="262"/>
      <c r="AS244" s="262"/>
      <c r="AT244" s="173"/>
      <c r="AU244" s="102"/>
      <c r="AV244" s="576" t="str">
        <f t="shared" si="16"/>
        <v xml:space="preserve"> </v>
      </c>
      <c r="AW244" s="576" t="str">
        <f t="shared" si="17"/>
        <v xml:space="preserve"> </v>
      </c>
      <c r="AX244" s="576" t="str">
        <f t="shared" si="18"/>
        <v xml:space="preserve"> </v>
      </c>
      <c r="AY244" s="576" t="str">
        <f t="shared" si="19"/>
        <v xml:space="preserve"> </v>
      </c>
      <c r="AZ244" s="102"/>
      <c r="BA244" s="165"/>
    </row>
    <row r="245" spans="1:53" s="101" customFormat="1" x14ac:dyDescent="0.2">
      <c r="A245" s="331"/>
      <c r="B245" s="376">
        <f>'Données démographiques'!B246</f>
        <v>0</v>
      </c>
      <c r="C245" s="376">
        <f>'Données démographiques'!C246</f>
        <v>0</v>
      </c>
      <c r="D245" s="377">
        <f>'Données démographiques'!D246</f>
        <v>0</v>
      </c>
      <c r="E245" s="102"/>
      <c r="F245" s="88"/>
      <c r="G245" s="86"/>
      <c r="H245" s="258"/>
      <c r="I245" s="259"/>
      <c r="J245" s="259"/>
      <c r="K245" s="259"/>
      <c r="L245" s="258"/>
      <c r="M245" s="279"/>
      <c r="N245" s="279"/>
      <c r="O245" s="279"/>
      <c r="P245" s="146"/>
      <c r="Q245" s="147"/>
      <c r="R245" s="147"/>
      <c r="S245" s="102"/>
      <c r="T245" s="88"/>
      <c r="U245" s="258"/>
      <c r="V245" s="148"/>
      <c r="W245" s="102"/>
      <c r="X245" s="149"/>
      <c r="Y245" s="259"/>
      <c r="Z245" s="258"/>
      <c r="AA245" s="259"/>
      <c r="AB245" s="258"/>
      <c r="AC245" s="258"/>
      <c r="AD245" s="258"/>
      <c r="AE245" s="260"/>
      <c r="AF245" s="260"/>
      <c r="AG245" s="103"/>
      <c r="AH245" s="260"/>
      <c r="AI245" s="260"/>
      <c r="AJ245" s="260"/>
      <c r="AK245" s="260"/>
      <c r="AL245" s="260"/>
      <c r="AM245" s="260"/>
      <c r="AN245" s="260"/>
      <c r="AO245" s="260"/>
      <c r="AP245" s="260"/>
      <c r="AQ245" s="260"/>
      <c r="AR245" s="263"/>
      <c r="AS245" s="263"/>
      <c r="AT245" s="261"/>
      <c r="AU245" s="102"/>
      <c r="AV245" s="577" t="str">
        <f t="shared" si="16"/>
        <v xml:space="preserve"> </v>
      </c>
      <c r="AW245" s="577" t="str">
        <f t="shared" si="17"/>
        <v xml:space="preserve"> </v>
      </c>
      <c r="AX245" s="577" t="str">
        <f t="shared" si="18"/>
        <v xml:space="preserve"> </v>
      </c>
      <c r="AY245" s="577" t="str">
        <f t="shared" si="19"/>
        <v xml:space="preserve"> </v>
      </c>
      <c r="AZ245" s="102"/>
      <c r="BA245" s="330"/>
    </row>
    <row r="246" spans="1:53" s="101" customFormat="1" x14ac:dyDescent="0.2">
      <c r="A246" s="331"/>
      <c r="B246" s="169">
        <f>'Données démographiques'!B247</f>
        <v>0</v>
      </c>
      <c r="C246" s="169">
        <f>'Données démographiques'!C247</f>
        <v>0</v>
      </c>
      <c r="D246" s="170">
        <f>'Données démographiques'!D247</f>
        <v>0</v>
      </c>
      <c r="E246" s="102"/>
      <c r="F246" s="273"/>
      <c r="G246" s="171"/>
      <c r="H246" s="273"/>
      <c r="I246" s="257"/>
      <c r="J246" s="257"/>
      <c r="K246" s="257"/>
      <c r="L246" s="273"/>
      <c r="M246" s="277"/>
      <c r="N246" s="277"/>
      <c r="O246" s="277"/>
      <c r="P246" s="172"/>
      <c r="Q246" s="264"/>
      <c r="R246" s="264"/>
      <c r="S246" s="102"/>
      <c r="T246" s="273"/>
      <c r="U246" s="273"/>
      <c r="V246" s="273"/>
      <c r="W246" s="102"/>
      <c r="X246" s="257"/>
      <c r="Y246" s="257"/>
      <c r="Z246" s="273"/>
      <c r="AA246" s="257"/>
      <c r="AB246" s="273"/>
      <c r="AC246" s="273"/>
      <c r="AD246" s="273"/>
      <c r="AE246" s="278"/>
      <c r="AF246" s="278"/>
      <c r="AG246" s="103"/>
      <c r="AH246" s="278"/>
      <c r="AI246" s="278"/>
      <c r="AJ246" s="278"/>
      <c r="AK246" s="278"/>
      <c r="AL246" s="278"/>
      <c r="AM246" s="278"/>
      <c r="AN246" s="278"/>
      <c r="AO246" s="278"/>
      <c r="AP246" s="278"/>
      <c r="AQ246" s="278"/>
      <c r="AR246" s="262"/>
      <c r="AS246" s="262"/>
      <c r="AT246" s="173"/>
      <c r="AU246" s="102"/>
      <c r="AV246" s="576" t="str">
        <f t="shared" si="16"/>
        <v xml:space="preserve"> </v>
      </c>
      <c r="AW246" s="576" t="str">
        <f t="shared" si="17"/>
        <v xml:space="preserve"> </v>
      </c>
      <c r="AX246" s="576" t="str">
        <f t="shared" si="18"/>
        <v xml:space="preserve"> </v>
      </c>
      <c r="AY246" s="576" t="str">
        <f t="shared" si="19"/>
        <v xml:space="preserve"> </v>
      </c>
      <c r="AZ246" s="102"/>
      <c r="BA246" s="165"/>
    </row>
    <row r="247" spans="1:53" s="101" customFormat="1" x14ac:dyDescent="0.2">
      <c r="A247" s="331"/>
      <c r="B247" s="376">
        <f>'Données démographiques'!B248</f>
        <v>0</v>
      </c>
      <c r="C247" s="376">
        <f>'Données démographiques'!C248</f>
        <v>0</v>
      </c>
      <c r="D247" s="377">
        <f>'Données démographiques'!D248</f>
        <v>0</v>
      </c>
      <c r="E247" s="102"/>
      <c r="F247" s="88"/>
      <c r="G247" s="86"/>
      <c r="H247" s="258"/>
      <c r="I247" s="259"/>
      <c r="J247" s="259"/>
      <c r="K247" s="259"/>
      <c r="L247" s="258"/>
      <c r="M247" s="279"/>
      <c r="N247" s="279"/>
      <c r="O247" s="279"/>
      <c r="P247" s="146"/>
      <c r="Q247" s="147"/>
      <c r="R247" s="147"/>
      <c r="S247" s="102"/>
      <c r="T247" s="88"/>
      <c r="U247" s="258"/>
      <c r="V247" s="148"/>
      <c r="W247" s="102"/>
      <c r="X247" s="149"/>
      <c r="Y247" s="259"/>
      <c r="Z247" s="258"/>
      <c r="AA247" s="259"/>
      <c r="AB247" s="258"/>
      <c r="AC247" s="258"/>
      <c r="AD247" s="258"/>
      <c r="AE247" s="260"/>
      <c r="AF247" s="260"/>
      <c r="AG247" s="103"/>
      <c r="AH247" s="260"/>
      <c r="AI247" s="260"/>
      <c r="AJ247" s="260"/>
      <c r="AK247" s="260"/>
      <c r="AL247" s="260"/>
      <c r="AM247" s="260"/>
      <c r="AN247" s="260"/>
      <c r="AO247" s="260"/>
      <c r="AP247" s="260"/>
      <c r="AQ247" s="260"/>
      <c r="AR247" s="263"/>
      <c r="AS247" s="263"/>
      <c r="AT247" s="261"/>
      <c r="AU247" s="102"/>
      <c r="AV247" s="577" t="str">
        <f t="shared" si="16"/>
        <v xml:space="preserve"> </v>
      </c>
      <c r="AW247" s="577" t="str">
        <f t="shared" si="17"/>
        <v xml:space="preserve"> </v>
      </c>
      <c r="AX247" s="577" t="str">
        <f t="shared" si="18"/>
        <v xml:space="preserve"> </v>
      </c>
      <c r="AY247" s="577" t="str">
        <f t="shared" si="19"/>
        <v xml:space="preserve"> </v>
      </c>
      <c r="AZ247" s="102"/>
      <c r="BA247" s="330"/>
    </row>
    <row r="248" spans="1:53" s="101" customFormat="1" x14ac:dyDescent="0.2">
      <c r="A248" s="331"/>
      <c r="B248" s="169">
        <f>'Données démographiques'!B249</f>
        <v>0</v>
      </c>
      <c r="C248" s="169">
        <f>'Données démographiques'!C249</f>
        <v>0</v>
      </c>
      <c r="D248" s="170">
        <f>'Données démographiques'!D249</f>
        <v>0</v>
      </c>
      <c r="E248" s="102"/>
      <c r="F248" s="273"/>
      <c r="G248" s="171"/>
      <c r="H248" s="273"/>
      <c r="I248" s="257"/>
      <c r="J248" s="257"/>
      <c r="K248" s="257"/>
      <c r="L248" s="273"/>
      <c r="M248" s="277"/>
      <c r="N248" s="277"/>
      <c r="O248" s="277"/>
      <c r="P248" s="172"/>
      <c r="Q248" s="264"/>
      <c r="R248" s="264"/>
      <c r="S248" s="102"/>
      <c r="T248" s="273"/>
      <c r="U248" s="273"/>
      <c r="V248" s="273"/>
      <c r="W248" s="102"/>
      <c r="X248" s="257"/>
      <c r="Y248" s="257"/>
      <c r="Z248" s="273"/>
      <c r="AA248" s="257"/>
      <c r="AB248" s="273"/>
      <c r="AC248" s="273"/>
      <c r="AD248" s="273"/>
      <c r="AE248" s="278"/>
      <c r="AF248" s="278"/>
      <c r="AG248" s="103"/>
      <c r="AH248" s="278"/>
      <c r="AI248" s="278"/>
      <c r="AJ248" s="278"/>
      <c r="AK248" s="278"/>
      <c r="AL248" s="278"/>
      <c r="AM248" s="278"/>
      <c r="AN248" s="278"/>
      <c r="AO248" s="278"/>
      <c r="AP248" s="278"/>
      <c r="AQ248" s="278"/>
      <c r="AR248" s="262"/>
      <c r="AS248" s="262"/>
      <c r="AT248" s="173"/>
      <c r="AU248" s="102"/>
      <c r="AV248" s="576" t="str">
        <f t="shared" si="16"/>
        <v xml:space="preserve"> </v>
      </c>
      <c r="AW248" s="576" t="str">
        <f t="shared" si="17"/>
        <v xml:space="preserve"> </v>
      </c>
      <c r="AX248" s="576" t="str">
        <f t="shared" si="18"/>
        <v xml:space="preserve"> </v>
      </c>
      <c r="AY248" s="576" t="str">
        <f t="shared" si="19"/>
        <v xml:space="preserve"> </v>
      </c>
      <c r="AZ248" s="102"/>
      <c r="BA248" s="165"/>
    </row>
    <row r="249" spans="1:53" s="101" customFormat="1" x14ac:dyDescent="0.2">
      <c r="A249" s="331"/>
      <c r="B249" s="376">
        <f>'Données démographiques'!B250</f>
        <v>0</v>
      </c>
      <c r="C249" s="376">
        <f>'Données démographiques'!C250</f>
        <v>0</v>
      </c>
      <c r="D249" s="377">
        <f>'Données démographiques'!D250</f>
        <v>0</v>
      </c>
      <c r="E249" s="102"/>
      <c r="F249" s="88"/>
      <c r="G249" s="86"/>
      <c r="H249" s="258"/>
      <c r="I249" s="259"/>
      <c r="J249" s="259"/>
      <c r="K249" s="259"/>
      <c r="L249" s="258"/>
      <c r="M249" s="279"/>
      <c r="N249" s="279"/>
      <c r="O249" s="279"/>
      <c r="P249" s="146"/>
      <c r="Q249" s="147"/>
      <c r="R249" s="147"/>
      <c r="S249" s="102"/>
      <c r="T249" s="88"/>
      <c r="U249" s="258"/>
      <c r="V249" s="148"/>
      <c r="W249" s="102"/>
      <c r="X249" s="149"/>
      <c r="Y249" s="259"/>
      <c r="Z249" s="258"/>
      <c r="AA249" s="259"/>
      <c r="AB249" s="258"/>
      <c r="AC249" s="258"/>
      <c r="AD249" s="258"/>
      <c r="AE249" s="260"/>
      <c r="AF249" s="260"/>
      <c r="AG249" s="103"/>
      <c r="AH249" s="260"/>
      <c r="AI249" s="260"/>
      <c r="AJ249" s="260"/>
      <c r="AK249" s="260"/>
      <c r="AL249" s="260"/>
      <c r="AM249" s="260"/>
      <c r="AN249" s="260"/>
      <c r="AO249" s="260"/>
      <c r="AP249" s="260"/>
      <c r="AQ249" s="260"/>
      <c r="AR249" s="263"/>
      <c r="AS249" s="263"/>
      <c r="AT249" s="261"/>
      <c r="AU249" s="102"/>
      <c r="AV249" s="577" t="str">
        <f t="shared" si="16"/>
        <v xml:space="preserve"> </v>
      </c>
      <c r="AW249" s="577" t="str">
        <f t="shared" si="17"/>
        <v xml:space="preserve"> </v>
      </c>
      <c r="AX249" s="577" t="str">
        <f t="shared" si="18"/>
        <v xml:space="preserve"> </v>
      </c>
      <c r="AY249" s="577" t="str">
        <f t="shared" si="19"/>
        <v xml:space="preserve"> </v>
      </c>
      <c r="AZ249" s="102"/>
      <c r="BA249" s="330"/>
    </row>
    <row r="250" spans="1:53" s="101" customFormat="1" x14ac:dyDescent="0.2">
      <c r="A250" s="331"/>
      <c r="B250" s="169">
        <f>'Données démographiques'!B251</f>
        <v>0</v>
      </c>
      <c r="C250" s="169">
        <f>'Données démographiques'!C251</f>
        <v>0</v>
      </c>
      <c r="D250" s="170">
        <f>'Données démographiques'!D251</f>
        <v>0</v>
      </c>
      <c r="E250" s="102"/>
      <c r="F250" s="273"/>
      <c r="G250" s="171"/>
      <c r="H250" s="273"/>
      <c r="I250" s="257"/>
      <c r="J250" s="257"/>
      <c r="K250" s="257"/>
      <c r="L250" s="273"/>
      <c r="M250" s="277"/>
      <c r="N250" s="277"/>
      <c r="O250" s="277"/>
      <c r="P250" s="172"/>
      <c r="Q250" s="264"/>
      <c r="R250" s="264"/>
      <c r="S250" s="102"/>
      <c r="T250" s="273"/>
      <c r="U250" s="273"/>
      <c r="V250" s="273"/>
      <c r="W250" s="102"/>
      <c r="X250" s="257"/>
      <c r="Y250" s="257"/>
      <c r="Z250" s="273"/>
      <c r="AA250" s="257"/>
      <c r="AB250" s="273"/>
      <c r="AC250" s="273"/>
      <c r="AD250" s="273"/>
      <c r="AE250" s="278"/>
      <c r="AF250" s="278"/>
      <c r="AG250" s="103"/>
      <c r="AH250" s="278"/>
      <c r="AI250" s="278"/>
      <c r="AJ250" s="278"/>
      <c r="AK250" s="278"/>
      <c r="AL250" s="278"/>
      <c r="AM250" s="278"/>
      <c r="AN250" s="278"/>
      <c r="AO250" s="278"/>
      <c r="AP250" s="278"/>
      <c r="AQ250" s="278"/>
      <c r="AR250" s="262"/>
      <c r="AS250" s="262"/>
      <c r="AT250" s="173"/>
      <c r="AU250" s="102"/>
      <c r="AV250" s="576" t="str">
        <f t="shared" si="16"/>
        <v xml:space="preserve"> </v>
      </c>
      <c r="AW250" s="576" t="str">
        <f t="shared" si="17"/>
        <v xml:space="preserve"> </v>
      </c>
      <c r="AX250" s="576" t="str">
        <f t="shared" si="18"/>
        <v xml:space="preserve"> </v>
      </c>
      <c r="AY250" s="576" t="str">
        <f t="shared" si="19"/>
        <v xml:space="preserve"> </v>
      </c>
      <c r="AZ250" s="102"/>
      <c r="BA250" s="165"/>
    </row>
    <row r="251" spans="1:53" s="101" customFormat="1" x14ac:dyDescent="0.2">
      <c r="A251" s="331"/>
      <c r="B251" s="376">
        <f>'Données démographiques'!B252</f>
        <v>0</v>
      </c>
      <c r="C251" s="376">
        <f>'Données démographiques'!C252</f>
        <v>0</v>
      </c>
      <c r="D251" s="377">
        <f>'Données démographiques'!D252</f>
        <v>0</v>
      </c>
      <c r="E251" s="102"/>
      <c r="F251" s="88"/>
      <c r="G251" s="86"/>
      <c r="H251" s="258"/>
      <c r="I251" s="259"/>
      <c r="J251" s="259"/>
      <c r="K251" s="259"/>
      <c r="L251" s="258"/>
      <c r="M251" s="279"/>
      <c r="N251" s="279"/>
      <c r="O251" s="279"/>
      <c r="P251" s="146"/>
      <c r="Q251" s="147"/>
      <c r="R251" s="147"/>
      <c r="S251" s="102"/>
      <c r="T251" s="88"/>
      <c r="U251" s="258"/>
      <c r="V251" s="148"/>
      <c r="W251" s="102"/>
      <c r="X251" s="149"/>
      <c r="Y251" s="259"/>
      <c r="Z251" s="258"/>
      <c r="AA251" s="259"/>
      <c r="AB251" s="258"/>
      <c r="AC251" s="258"/>
      <c r="AD251" s="258"/>
      <c r="AE251" s="260"/>
      <c r="AF251" s="260"/>
      <c r="AG251" s="103"/>
      <c r="AH251" s="260"/>
      <c r="AI251" s="260"/>
      <c r="AJ251" s="260"/>
      <c r="AK251" s="260"/>
      <c r="AL251" s="260"/>
      <c r="AM251" s="260"/>
      <c r="AN251" s="260"/>
      <c r="AO251" s="260"/>
      <c r="AP251" s="260"/>
      <c r="AQ251" s="260"/>
      <c r="AR251" s="263"/>
      <c r="AS251" s="263"/>
      <c r="AT251" s="261"/>
      <c r="AU251" s="102"/>
      <c r="AV251" s="577" t="str">
        <f t="shared" si="16"/>
        <v xml:space="preserve"> </v>
      </c>
      <c r="AW251" s="577" t="str">
        <f t="shared" si="17"/>
        <v xml:space="preserve"> </v>
      </c>
      <c r="AX251" s="577" t="str">
        <f t="shared" si="18"/>
        <v xml:space="preserve"> </v>
      </c>
      <c r="AY251" s="577" t="str">
        <f t="shared" si="19"/>
        <v xml:space="preserve"> </v>
      </c>
      <c r="AZ251" s="102"/>
      <c r="BA251" s="330"/>
    </row>
    <row r="252" spans="1:53" s="101" customFormat="1" x14ac:dyDescent="0.2">
      <c r="A252" s="331"/>
      <c r="B252" s="169">
        <f>'Données démographiques'!B253</f>
        <v>0</v>
      </c>
      <c r="C252" s="169">
        <f>'Données démographiques'!C253</f>
        <v>0</v>
      </c>
      <c r="D252" s="170">
        <f>'Données démographiques'!D253</f>
        <v>0</v>
      </c>
      <c r="E252" s="102"/>
      <c r="F252" s="273"/>
      <c r="G252" s="171"/>
      <c r="H252" s="273"/>
      <c r="I252" s="257"/>
      <c r="J252" s="257"/>
      <c r="K252" s="257"/>
      <c r="L252" s="273"/>
      <c r="M252" s="277"/>
      <c r="N252" s="277"/>
      <c r="O252" s="277"/>
      <c r="P252" s="172"/>
      <c r="Q252" s="264"/>
      <c r="R252" s="264"/>
      <c r="S252" s="102"/>
      <c r="T252" s="273"/>
      <c r="U252" s="273"/>
      <c r="V252" s="273"/>
      <c r="W252" s="102"/>
      <c r="X252" s="257"/>
      <c r="Y252" s="257"/>
      <c r="Z252" s="273"/>
      <c r="AA252" s="257"/>
      <c r="AB252" s="273"/>
      <c r="AC252" s="273"/>
      <c r="AD252" s="273"/>
      <c r="AE252" s="278"/>
      <c r="AF252" s="278"/>
      <c r="AG252" s="103"/>
      <c r="AH252" s="278"/>
      <c r="AI252" s="278"/>
      <c r="AJ252" s="278"/>
      <c r="AK252" s="278"/>
      <c r="AL252" s="278"/>
      <c r="AM252" s="278"/>
      <c r="AN252" s="278"/>
      <c r="AO252" s="278"/>
      <c r="AP252" s="278"/>
      <c r="AQ252" s="278"/>
      <c r="AR252" s="262"/>
      <c r="AS252" s="262"/>
      <c r="AT252" s="173"/>
      <c r="AU252" s="102"/>
      <c r="AV252" s="576" t="str">
        <f t="shared" si="16"/>
        <v xml:space="preserve"> </v>
      </c>
      <c r="AW252" s="576" t="str">
        <f t="shared" si="17"/>
        <v xml:space="preserve"> </v>
      </c>
      <c r="AX252" s="576" t="str">
        <f t="shared" si="18"/>
        <v xml:space="preserve"> </v>
      </c>
      <c r="AY252" s="576" t="str">
        <f t="shared" si="19"/>
        <v xml:space="preserve"> </v>
      </c>
      <c r="AZ252" s="102"/>
      <c r="BA252" s="165"/>
    </row>
    <row r="253" spans="1:53" s="101" customFormat="1" x14ac:dyDescent="0.2">
      <c r="A253" s="331"/>
      <c r="B253" s="376">
        <f>'Données démographiques'!B254</f>
        <v>0</v>
      </c>
      <c r="C253" s="376">
        <f>'Données démographiques'!C254</f>
        <v>0</v>
      </c>
      <c r="D253" s="377">
        <f>'Données démographiques'!D254</f>
        <v>0</v>
      </c>
      <c r="E253" s="102"/>
      <c r="F253" s="88"/>
      <c r="G253" s="86"/>
      <c r="H253" s="258"/>
      <c r="I253" s="259"/>
      <c r="J253" s="259"/>
      <c r="K253" s="259"/>
      <c r="L253" s="258"/>
      <c r="M253" s="279"/>
      <c r="N253" s="279"/>
      <c r="O253" s="279"/>
      <c r="P253" s="146"/>
      <c r="Q253" s="147"/>
      <c r="R253" s="147"/>
      <c r="S253" s="102"/>
      <c r="T253" s="88"/>
      <c r="U253" s="258"/>
      <c r="V253" s="148"/>
      <c r="W253" s="102"/>
      <c r="X253" s="149"/>
      <c r="Y253" s="259"/>
      <c r="Z253" s="258"/>
      <c r="AA253" s="259"/>
      <c r="AB253" s="258"/>
      <c r="AC253" s="258"/>
      <c r="AD253" s="258"/>
      <c r="AE253" s="260"/>
      <c r="AF253" s="260"/>
      <c r="AG253" s="103"/>
      <c r="AH253" s="260"/>
      <c r="AI253" s="260"/>
      <c r="AJ253" s="260"/>
      <c r="AK253" s="260"/>
      <c r="AL253" s="260"/>
      <c r="AM253" s="260"/>
      <c r="AN253" s="260"/>
      <c r="AO253" s="260"/>
      <c r="AP253" s="260"/>
      <c r="AQ253" s="260"/>
      <c r="AR253" s="263"/>
      <c r="AS253" s="263"/>
      <c r="AT253" s="261"/>
      <c r="AU253" s="102"/>
      <c r="AV253" s="577" t="str">
        <f t="shared" si="16"/>
        <v xml:space="preserve"> </v>
      </c>
      <c r="AW253" s="577" t="str">
        <f t="shared" si="17"/>
        <v xml:space="preserve"> </v>
      </c>
      <c r="AX253" s="577" t="str">
        <f t="shared" si="18"/>
        <v xml:space="preserve"> </v>
      </c>
      <c r="AY253" s="577" t="str">
        <f t="shared" si="19"/>
        <v xml:space="preserve"> </v>
      </c>
      <c r="AZ253" s="102"/>
      <c r="BA253" s="330"/>
    </row>
    <row r="254" spans="1:53" s="101" customFormat="1" x14ac:dyDescent="0.2">
      <c r="A254" s="331"/>
      <c r="B254" s="169">
        <f>'Données démographiques'!B255</f>
        <v>0</v>
      </c>
      <c r="C254" s="169">
        <f>'Données démographiques'!C255</f>
        <v>0</v>
      </c>
      <c r="D254" s="170">
        <f>'Données démographiques'!D255</f>
        <v>0</v>
      </c>
      <c r="E254" s="102"/>
      <c r="F254" s="273"/>
      <c r="G254" s="171"/>
      <c r="H254" s="273"/>
      <c r="I254" s="257"/>
      <c r="J254" s="257"/>
      <c r="K254" s="257"/>
      <c r="L254" s="273"/>
      <c r="M254" s="277"/>
      <c r="N254" s="277"/>
      <c r="O254" s="277"/>
      <c r="P254" s="172"/>
      <c r="Q254" s="264"/>
      <c r="R254" s="264"/>
      <c r="S254" s="102"/>
      <c r="T254" s="273"/>
      <c r="U254" s="273"/>
      <c r="V254" s="273"/>
      <c r="W254" s="102"/>
      <c r="X254" s="257"/>
      <c r="Y254" s="257"/>
      <c r="Z254" s="273"/>
      <c r="AA254" s="257"/>
      <c r="AB254" s="273"/>
      <c r="AC254" s="273"/>
      <c r="AD254" s="273"/>
      <c r="AE254" s="278"/>
      <c r="AF254" s="278"/>
      <c r="AG254" s="103"/>
      <c r="AH254" s="278"/>
      <c r="AI254" s="278"/>
      <c r="AJ254" s="278"/>
      <c r="AK254" s="278"/>
      <c r="AL254" s="278"/>
      <c r="AM254" s="278"/>
      <c r="AN254" s="278"/>
      <c r="AO254" s="278"/>
      <c r="AP254" s="278"/>
      <c r="AQ254" s="278"/>
      <c r="AR254" s="262"/>
      <c r="AS254" s="262"/>
      <c r="AT254" s="173"/>
      <c r="AU254" s="102"/>
      <c r="AV254" s="576" t="str">
        <f t="shared" si="16"/>
        <v xml:space="preserve"> </v>
      </c>
      <c r="AW254" s="576" t="str">
        <f t="shared" si="17"/>
        <v xml:space="preserve"> </v>
      </c>
      <c r="AX254" s="576" t="str">
        <f t="shared" si="18"/>
        <v xml:space="preserve"> </v>
      </c>
      <c r="AY254" s="576" t="str">
        <f t="shared" si="19"/>
        <v xml:space="preserve"> </v>
      </c>
      <c r="AZ254" s="102"/>
      <c r="BA254" s="165"/>
    </row>
    <row r="255" spans="1:53" s="101" customFormat="1" x14ac:dyDescent="0.2">
      <c r="A255" s="331"/>
      <c r="B255" s="376">
        <f>'Données démographiques'!B256</f>
        <v>0</v>
      </c>
      <c r="C255" s="376">
        <f>'Données démographiques'!C256</f>
        <v>0</v>
      </c>
      <c r="D255" s="377">
        <f>'Données démographiques'!D256</f>
        <v>0</v>
      </c>
      <c r="E255" s="102"/>
      <c r="F255" s="88"/>
      <c r="G255" s="86"/>
      <c r="H255" s="258"/>
      <c r="I255" s="259"/>
      <c r="J255" s="259"/>
      <c r="K255" s="259"/>
      <c r="L255" s="258"/>
      <c r="M255" s="279"/>
      <c r="N255" s="279"/>
      <c r="O255" s="279"/>
      <c r="P255" s="146"/>
      <c r="Q255" s="147"/>
      <c r="R255" s="147"/>
      <c r="S255" s="102"/>
      <c r="T255" s="88"/>
      <c r="U255" s="258"/>
      <c r="V255" s="148"/>
      <c r="W255" s="102"/>
      <c r="X255" s="149"/>
      <c r="Y255" s="259"/>
      <c r="Z255" s="258"/>
      <c r="AA255" s="259"/>
      <c r="AB255" s="258"/>
      <c r="AC255" s="258"/>
      <c r="AD255" s="258"/>
      <c r="AE255" s="260"/>
      <c r="AF255" s="260"/>
      <c r="AG255" s="103"/>
      <c r="AH255" s="260"/>
      <c r="AI255" s="260"/>
      <c r="AJ255" s="260"/>
      <c r="AK255" s="260"/>
      <c r="AL255" s="260"/>
      <c r="AM255" s="260"/>
      <c r="AN255" s="260"/>
      <c r="AO255" s="260"/>
      <c r="AP255" s="260"/>
      <c r="AQ255" s="260"/>
      <c r="AR255" s="263"/>
      <c r="AS255" s="263"/>
      <c r="AT255" s="261"/>
      <c r="AU255" s="102"/>
      <c r="AV255" s="577" t="str">
        <f t="shared" si="16"/>
        <v xml:space="preserve"> </v>
      </c>
      <c r="AW255" s="577" t="str">
        <f t="shared" si="17"/>
        <v xml:space="preserve"> </v>
      </c>
      <c r="AX255" s="577" t="str">
        <f t="shared" si="18"/>
        <v xml:space="preserve"> </v>
      </c>
      <c r="AY255" s="577" t="str">
        <f t="shared" si="19"/>
        <v xml:space="preserve"> </v>
      </c>
      <c r="AZ255" s="102"/>
      <c r="BA255" s="330"/>
    </row>
    <row r="256" spans="1:53" s="101" customFormat="1" x14ac:dyDescent="0.2">
      <c r="A256" s="331"/>
      <c r="B256" s="169">
        <f>'Données démographiques'!B257</f>
        <v>0</v>
      </c>
      <c r="C256" s="169">
        <f>'Données démographiques'!C257</f>
        <v>0</v>
      </c>
      <c r="D256" s="170">
        <f>'Données démographiques'!D257</f>
        <v>0</v>
      </c>
      <c r="E256" s="102"/>
      <c r="F256" s="273"/>
      <c r="G256" s="171"/>
      <c r="H256" s="273"/>
      <c r="I256" s="257"/>
      <c r="J256" s="257"/>
      <c r="K256" s="257"/>
      <c r="L256" s="273"/>
      <c r="M256" s="277"/>
      <c r="N256" s="277"/>
      <c r="O256" s="277"/>
      <c r="P256" s="172"/>
      <c r="Q256" s="264"/>
      <c r="R256" s="264"/>
      <c r="S256" s="102"/>
      <c r="T256" s="273"/>
      <c r="U256" s="273"/>
      <c r="V256" s="273"/>
      <c r="W256" s="102"/>
      <c r="X256" s="257"/>
      <c r="Y256" s="257"/>
      <c r="Z256" s="273"/>
      <c r="AA256" s="257"/>
      <c r="AB256" s="273"/>
      <c r="AC256" s="273"/>
      <c r="AD256" s="273"/>
      <c r="AE256" s="278"/>
      <c r="AF256" s="278"/>
      <c r="AG256" s="103"/>
      <c r="AH256" s="278"/>
      <c r="AI256" s="278"/>
      <c r="AJ256" s="278"/>
      <c r="AK256" s="278"/>
      <c r="AL256" s="278"/>
      <c r="AM256" s="278"/>
      <c r="AN256" s="278"/>
      <c r="AO256" s="278"/>
      <c r="AP256" s="278"/>
      <c r="AQ256" s="278"/>
      <c r="AR256" s="262"/>
      <c r="AS256" s="262"/>
      <c r="AT256" s="173"/>
      <c r="AU256" s="102"/>
      <c r="AV256" s="576" t="str">
        <f t="shared" si="16"/>
        <v xml:space="preserve"> </v>
      </c>
      <c r="AW256" s="576" t="str">
        <f t="shared" si="17"/>
        <v xml:space="preserve"> </v>
      </c>
      <c r="AX256" s="576" t="str">
        <f t="shared" si="18"/>
        <v xml:space="preserve"> </v>
      </c>
      <c r="AY256" s="576" t="str">
        <f t="shared" si="19"/>
        <v xml:space="preserve"> </v>
      </c>
      <c r="AZ256" s="102"/>
      <c r="BA256" s="165"/>
    </row>
    <row r="257" spans="1:53" s="101" customFormat="1" x14ac:dyDescent="0.2">
      <c r="A257" s="331"/>
      <c r="B257" s="376">
        <f>'Données démographiques'!B258</f>
        <v>0</v>
      </c>
      <c r="C257" s="376">
        <f>'Données démographiques'!C258</f>
        <v>0</v>
      </c>
      <c r="D257" s="377">
        <f>'Données démographiques'!D258</f>
        <v>0</v>
      </c>
      <c r="E257" s="102"/>
      <c r="F257" s="88"/>
      <c r="G257" s="86"/>
      <c r="H257" s="258"/>
      <c r="I257" s="259"/>
      <c r="J257" s="259"/>
      <c r="K257" s="259"/>
      <c r="L257" s="258"/>
      <c r="M257" s="279"/>
      <c r="N257" s="279"/>
      <c r="O257" s="279"/>
      <c r="P257" s="146"/>
      <c r="Q257" s="147"/>
      <c r="R257" s="147"/>
      <c r="S257" s="102"/>
      <c r="T257" s="88"/>
      <c r="U257" s="258"/>
      <c r="V257" s="148"/>
      <c r="W257" s="102"/>
      <c r="X257" s="149"/>
      <c r="Y257" s="259"/>
      <c r="Z257" s="258"/>
      <c r="AA257" s="259"/>
      <c r="AB257" s="258"/>
      <c r="AC257" s="258"/>
      <c r="AD257" s="258"/>
      <c r="AE257" s="260"/>
      <c r="AF257" s="260"/>
      <c r="AG257" s="103"/>
      <c r="AH257" s="260"/>
      <c r="AI257" s="260"/>
      <c r="AJ257" s="260"/>
      <c r="AK257" s="260"/>
      <c r="AL257" s="260"/>
      <c r="AM257" s="260"/>
      <c r="AN257" s="260"/>
      <c r="AO257" s="260"/>
      <c r="AP257" s="260"/>
      <c r="AQ257" s="260"/>
      <c r="AR257" s="263"/>
      <c r="AS257" s="263"/>
      <c r="AT257" s="261"/>
      <c r="AU257" s="102"/>
      <c r="AV257" s="577" t="str">
        <f t="shared" si="16"/>
        <v xml:space="preserve"> </v>
      </c>
      <c r="AW257" s="577" t="str">
        <f t="shared" si="17"/>
        <v xml:space="preserve"> </v>
      </c>
      <c r="AX257" s="577" t="str">
        <f t="shared" si="18"/>
        <v xml:space="preserve"> </v>
      </c>
      <c r="AY257" s="577" t="str">
        <f t="shared" si="19"/>
        <v xml:space="preserve"> </v>
      </c>
      <c r="AZ257" s="102"/>
      <c r="BA257" s="330"/>
    </row>
    <row r="258" spans="1:53" s="101" customFormat="1" x14ac:dyDescent="0.2">
      <c r="A258" s="331"/>
      <c r="B258" s="169">
        <f>'Données démographiques'!B259</f>
        <v>0</v>
      </c>
      <c r="C258" s="169">
        <f>'Données démographiques'!C259</f>
        <v>0</v>
      </c>
      <c r="D258" s="170">
        <f>'Données démographiques'!D259</f>
        <v>0</v>
      </c>
      <c r="E258" s="102"/>
      <c r="F258" s="273"/>
      <c r="G258" s="171"/>
      <c r="H258" s="273"/>
      <c r="I258" s="257"/>
      <c r="J258" s="257"/>
      <c r="K258" s="257"/>
      <c r="L258" s="273"/>
      <c r="M258" s="277"/>
      <c r="N258" s="277"/>
      <c r="O258" s="277"/>
      <c r="P258" s="172"/>
      <c r="Q258" s="264"/>
      <c r="R258" s="264"/>
      <c r="S258" s="102"/>
      <c r="T258" s="273"/>
      <c r="U258" s="273"/>
      <c r="V258" s="273"/>
      <c r="W258" s="102"/>
      <c r="X258" s="257"/>
      <c r="Y258" s="257"/>
      <c r="Z258" s="273"/>
      <c r="AA258" s="257"/>
      <c r="AB258" s="273"/>
      <c r="AC258" s="273"/>
      <c r="AD258" s="273"/>
      <c r="AE258" s="278"/>
      <c r="AF258" s="278"/>
      <c r="AG258" s="103"/>
      <c r="AH258" s="278"/>
      <c r="AI258" s="278"/>
      <c r="AJ258" s="278"/>
      <c r="AK258" s="278"/>
      <c r="AL258" s="278"/>
      <c r="AM258" s="278"/>
      <c r="AN258" s="278"/>
      <c r="AO258" s="278"/>
      <c r="AP258" s="278"/>
      <c r="AQ258" s="278"/>
      <c r="AR258" s="262"/>
      <c r="AS258" s="262"/>
      <c r="AT258" s="173"/>
      <c r="AU258" s="102"/>
      <c r="AV258" s="576" t="str">
        <f t="shared" si="16"/>
        <v xml:space="preserve"> </v>
      </c>
      <c r="AW258" s="576" t="str">
        <f t="shared" si="17"/>
        <v xml:space="preserve"> </v>
      </c>
      <c r="AX258" s="576" t="str">
        <f t="shared" si="18"/>
        <v xml:space="preserve"> </v>
      </c>
      <c r="AY258" s="576" t="str">
        <f t="shared" si="19"/>
        <v xml:space="preserve"> </v>
      </c>
      <c r="AZ258" s="102"/>
      <c r="BA258" s="165"/>
    </row>
    <row r="259" spans="1:53" s="101" customFormat="1" x14ac:dyDescent="0.2">
      <c r="A259" s="331"/>
      <c r="B259" s="376">
        <f>'Données démographiques'!B260</f>
        <v>0</v>
      </c>
      <c r="C259" s="376">
        <f>'Données démographiques'!C260</f>
        <v>0</v>
      </c>
      <c r="D259" s="377">
        <f>'Données démographiques'!D260</f>
        <v>0</v>
      </c>
      <c r="E259" s="102"/>
      <c r="F259" s="88"/>
      <c r="G259" s="86"/>
      <c r="H259" s="258"/>
      <c r="I259" s="259"/>
      <c r="J259" s="259"/>
      <c r="K259" s="259"/>
      <c r="L259" s="258"/>
      <c r="M259" s="279"/>
      <c r="N259" s="279"/>
      <c r="O259" s="279"/>
      <c r="P259" s="146"/>
      <c r="Q259" s="147"/>
      <c r="R259" s="147"/>
      <c r="S259" s="102"/>
      <c r="T259" s="88"/>
      <c r="U259" s="258"/>
      <c r="V259" s="148"/>
      <c r="W259" s="102"/>
      <c r="X259" s="149"/>
      <c r="Y259" s="259"/>
      <c r="Z259" s="258"/>
      <c r="AA259" s="259"/>
      <c r="AB259" s="258"/>
      <c r="AC259" s="258"/>
      <c r="AD259" s="258"/>
      <c r="AE259" s="260"/>
      <c r="AF259" s="260"/>
      <c r="AG259" s="103"/>
      <c r="AH259" s="260"/>
      <c r="AI259" s="260"/>
      <c r="AJ259" s="260"/>
      <c r="AK259" s="260"/>
      <c r="AL259" s="260"/>
      <c r="AM259" s="260"/>
      <c r="AN259" s="260"/>
      <c r="AO259" s="260"/>
      <c r="AP259" s="260"/>
      <c r="AQ259" s="260"/>
      <c r="AR259" s="263"/>
      <c r="AS259" s="263"/>
      <c r="AT259" s="261"/>
      <c r="AU259" s="102"/>
      <c r="AV259" s="577" t="str">
        <f t="shared" si="16"/>
        <v xml:space="preserve"> </v>
      </c>
      <c r="AW259" s="577" t="str">
        <f t="shared" si="17"/>
        <v xml:space="preserve"> </v>
      </c>
      <c r="AX259" s="577" t="str">
        <f t="shared" si="18"/>
        <v xml:space="preserve"> </v>
      </c>
      <c r="AY259" s="577" t="str">
        <f t="shared" si="19"/>
        <v xml:space="preserve"> </v>
      </c>
      <c r="AZ259" s="102"/>
      <c r="BA259" s="330"/>
    </row>
    <row r="260" spans="1:53" s="101" customFormat="1" x14ac:dyDescent="0.2">
      <c r="A260" s="331"/>
      <c r="B260" s="169">
        <f>'Données démographiques'!B261</f>
        <v>0</v>
      </c>
      <c r="C260" s="169">
        <f>'Données démographiques'!C261</f>
        <v>0</v>
      </c>
      <c r="D260" s="170">
        <f>'Données démographiques'!D261</f>
        <v>0</v>
      </c>
      <c r="E260" s="102"/>
      <c r="F260" s="273"/>
      <c r="G260" s="171"/>
      <c r="H260" s="273"/>
      <c r="I260" s="257"/>
      <c r="J260" s="257"/>
      <c r="K260" s="257"/>
      <c r="L260" s="273"/>
      <c r="M260" s="277"/>
      <c r="N260" s="277"/>
      <c r="O260" s="277"/>
      <c r="P260" s="172"/>
      <c r="Q260" s="264"/>
      <c r="R260" s="264"/>
      <c r="S260" s="102"/>
      <c r="T260" s="273"/>
      <c r="U260" s="273"/>
      <c r="V260" s="273"/>
      <c r="W260" s="102"/>
      <c r="X260" s="257"/>
      <c r="Y260" s="257"/>
      <c r="Z260" s="273"/>
      <c r="AA260" s="257"/>
      <c r="AB260" s="273"/>
      <c r="AC260" s="273"/>
      <c r="AD260" s="273"/>
      <c r="AE260" s="278"/>
      <c r="AF260" s="278"/>
      <c r="AG260" s="103"/>
      <c r="AH260" s="278"/>
      <c r="AI260" s="278"/>
      <c r="AJ260" s="278"/>
      <c r="AK260" s="278"/>
      <c r="AL260" s="278"/>
      <c r="AM260" s="278"/>
      <c r="AN260" s="278"/>
      <c r="AO260" s="278"/>
      <c r="AP260" s="278"/>
      <c r="AQ260" s="278"/>
      <c r="AR260" s="262"/>
      <c r="AS260" s="262"/>
      <c r="AT260" s="173"/>
      <c r="AU260" s="102"/>
      <c r="AV260" s="576" t="str">
        <f t="shared" si="16"/>
        <v xml:space="preserve"> </v>
      </c>
      <c r="AW260" s="576" t="str">
        <f t="shared" si="17"/>
        <v xml:space="preserve"> </v>
      </c>
      <c r="AX260" s="576" t="str">
        <f t="shared" si="18"/>
        <v xml:space="preserve"> </v>
      </c>
      <c r="AY260" s="576" t="str">
        <f t="shared" si="19"/>
        <v xml:space="preserve"> </v>
      </c>
      <c r="AZ260" s="102"/>
      <c r="BA260" s="165"/>
    </row>
    <row r="261" spans="1:53" s="101" customFormat="1" x14ac:dyDescent="0.2">
      <c r="A261" s="331"/>
      <c r="B261" s="376">
        <f>'Données démographiques'!B262</f>
        <v>0</v>
      </c>
      <c r="C261" s="376">
        <f>'Données démographiques'!C262</f>
        <v>0</v>
      </c>
      <c r="D261" s="377">
        <f>'Données démographiques'!D262</f>
        <v>0</v>
      </c>
      <c r="E261" s="102"/>
      <c r="F261" s="88"/>
      <c r="G261" s="86"/>
      <c r="H261" s="258"/>
      <c r="I261" s="259"/>
      <c r="J261" s="259"/>
      <c r="K261" s="259"/>
      <c r="L261" s="258"/>
      <c r="M261" s="279"/>
      <c r="N261" s="279"/>
      <c r="O261" s="279"/>
      <c r="P261" s="146"/>
      <c r="Q261" s="147"/>
      <c r="R261" s="147"/>
      <c r="S261" s="102"/>
      <c r="T261" s="88"/>
      <c r="U261" s="258"/>
      <c r="V261" s="148"/>
      <c r="W261" s="102"/>
      <c r="X261" s="149"/>
      <c r="Y261" s="259"/>
      <c r="Z261" s="258"/>
      <c r="AA261" s="259"/>
      <c r="AB261" s="258"/>
      <c r="AC261" s="258"/>
      <c r="AD261" s="258"/>
      <c r="AE261" s="260"/>
      <c r="AF261" s="260"/>
      <c r="AG261" s="103"/>
      <c r="AH261" s="260"/>
      <c r="AI261" s="260"/>
      <c r="AJ261" s="260"/>
      <c r="AK261" s="260"/>
      <c r="AL261" s="260"/>
      <c r="AM261" s="260"/>
      <c r="AN261" s="260"/>
      <c r="AO261" s="260"/>
      <c r="AP261" s="260"/>
      <c r="AQ261" s="260"/>
      <c r="AR261" s="263"/>
      <c r="AS261" s="263"/>
      <c r="AT261" s="261"/>
      <c r="AU261" s="102"/>
      <c r="AV261" s="577" t="str">
        <f t="shared" si="16"/>
        <v xml:space="preserve"> </v>
      </c>
      <c r="AW261" s="577" t="str">
        <f t="shared" si="17"/>
        <v xml:space="preserve"> </v>
      </c>
      <c r="AX261" s="577" t="str">
        <f t="shared" si="18"/>
        <v xml:space="preserve"> </v>
      </c>
      <c r="AY261" s="577" t="str">
        <f t="shared" si="19"/>
        <v xml:space="preserve"> </v>
      </c>
      <c r="AZ261" s="102"/>
      <c r="BA261" s="330"/>
    </row>
    <row r="262" spans="1:53" s="101" customFormat="1" x14ac:dyDescent="0.2">
      <c r="A262" s="331"/>
      <c r="B262" s="169">
        <f>'Données démographiques'!B263</f>
        <v>0</v>
      </c>
      <c r="C262" s="169">
        <f>'Données démographiques'!C263</f>
        <v>0</v>
      </c>
      <c r="D262" s="170">
        <f>'Données démographiques'!D263</f>
        <v>0</v>
      </c>
      <c r="E262" s="102"/>
      <c r="F262" s="273"/>
      <c r="G262" s="171"/>
      <c r="H262" s="273"/>
      <c r="I262" s="257"/>
      <c r="J262" s="257"/>
      <c r="K262" s="257"/>
      <c r="L262" s="273"/>
      <c r="M262" s="277"/>
      <c r="N262" s="277"/>
      <c r="O262" s="277"/>
      <c r="P262" s="172"/>
      <c r="Q262" s="264"/>
      <c r="R262" s="264"/>
      <c r="S262" s="102"/>
      <c r="T262" s="273"/>
      <c r="U262" s="273"/>
      <c r="V262" s="273"/>
      <c r="W262" s="102"/>
      <c r="X262" s="257"/>
      <c r="Y262" s="257"/>
      <c r="Z262" s="273"/>
      <c r="AA262" s="257"/>
      <c r="AB262" s="273"/>
      <c r="AC262" s="273"/>
      <c r="AD262" s="273"/>
      <c r="AE262" s="278"/>
      <c r="AF262" s="278"/>
      <c r="AG262" s="103"/>
      <c r="AH262" s="278"/>
      <c r="AI262" s="278"/>
      <c r="AJ262" s="278"/>
      <c r="AK262" s="278"/>
      <c r="AL262" s="278"/>
      <c r="AM262" s="278"/>
      <c r="AN262" s="278"/>
      <c r="AO262" s="278"/>
      <c r="AP262" s="278"/>
      <c r="AQ262" s="278"/>
      <c r="AR262" s="262"/>
      <c r="AS262" s="262"/>
      <c r="AT262" s="173"/>
      <c r="AU262" s="102"/>
      <c r="AV262" s="576" t="str">
        <f t="shared" si="16"/>
        <v xml:space="preserve"> </v>
      </c>
      <c r="AW262" s="576" t="str">
        <f t="shared" si="17"/>
        <v xml:space="preserve"> </v>
      </c>
      <c r="AX262" s="576" t="str">
        <f t="shared" si="18"/>
        <v xml:space="preserve"> </v>
      </c>
      <c r="AY262" s="576" t="str">
        <f t="shared" si="19"/>
        <v xml:space="preserve"> </v>
      </c>
      <c r="AZ262" s="102"/>
      <c r="BA262" s="165"/>
    </row>
    <row r="263" spans="1:53" s="101" customFormat="1" x14ac:dyDescent="0.2">
      <c r="A263" s="331"/>
      <c r="B263" s="376">
        <f>'Données démographiques'!B264</f>
        <v>0</v>
      </c>
      <c r="C263" s="376">
        <f>'Données démographiques'!C264</f>
        <v>0</v>
      </c>
      <c r="D263" s="377">
        <f>'Données démographiques'!D264</f>
        <v>0</v>
      </c>
      <c r="E263" s="102"/>
      <c r="F263" s="88"/>
      <c r="G263" s="86"/>
      <c r="H263" s="258"/>
      <c r="I263" s="259"/>
      <c r="J263" s="259"/>
      <c r="K263" s="259"/>
      <c r="L263" s="258"/>
      <c r="M263" s="279"/>
      <c r="N263" s="279"/>
      <c r="O263" s="279"/>
      <c r="P263" s="146"/>
      <c r="Q263" s="147"/>
      <c r="R263" s="147"/>
      <c r="S263" s="102"/>
      <c r="T263" s="88"/>
      <c r="U263" s="258"/>
      <c r="V263" s="148"/>
      <c r="W263" s="102"/>
      <c r="X263" s="149"/>
      <c r="Y263" s="259"/>
      <c r="Z263" s="258"/>
      <c r="AA263" s="259"/>
      <c r="AB263" s="258"/>
      <c r="AC263" s="258"/>
      <c r="AD263" s="258"/>
      <c r="AE263" s="260"/>
      <c r="AF263" s="260"/>
      <c r="AG263" s="103"/>
      <c r="AH263" s="260"/>
      <c r="AI263" s="260"/>
      <c r="AJ263" s="260"/>
      <c r="AK263" s="260"/>
      <c r="AL263" s="260"/>
      <c r="AM263" s="260"/>
      <c r="AN263" s="260"/>
      <c r="AO263" s="260"/>
      <c r="AP263" s="260"/>
      <c r="AQ263" s="260"/>
      <c r="AR263" s="263"/>
      <c r="AS263" s="263"/>
      <c r="AT263" s="261"/>
      <c r="AU263" s="102"/>
      <c r="AV263" s="577" t="str">
        <f t="shared" si="16"/>
        <v xml:space="preserve"> </v>
      </c>
      <c r="AW263" s="577" t="str">
        <f t="shared" si="17"/>
        <v xml:space="preserve"> </v>
      </c>
      <c r="AX263" s="577" t="str">
        <f t="shared" si="18"/>
        <v xml:space="preserve"> </v>
      </c>
      <c r="AY263" s="577" t="str">
        <f t="shared" si="19"/>
        <v xml:space="preserve"> </v>
      </c>
      <c r="AZ263" s="102"/>
      <c r="BA263" s="330"/>
    </row>
    <row r="264" spans="1:53" s="101" customFormat="1" x14ac:dyDescent="0.2">
      <c r="A264" s="331"/>
      <c r="B264" s="169">
        <f>'Données démographiques'!B265</f>
        <v>0</v>
      </c>
      <c r="C264" s="169">
        <f>'Données démographiques'!C265</f>
        <v>0</v>
      </c>
      <c r="D264" s="170">
        <f>'Données démographiques'!D265</f>
        <v>0</v>
      </c>
      <c r="E264" s="102"/>
      <c r="F264" s="273"/>
      <c r="G264" s="171"/>
      <c r="H264" s="273"/>
      <c r="I264" s="257"/>
      <c r="J264" s="257"/>
      <c r="K264" s="257"/>
      <c r="L264" s="273"/>
      <c r="M264" s="277"/>
      <c r="N264" s="277"/>
      <c r="O264" s="277"/>
      <c r="P264" s="172"/>
      <c r="Q264" s="264"/>
      <c r="R264" s="264"/>
      <c r="S264" s="102"/>
      <c r="T264" s="273"/>
      <c r="U264" s="273"/>
      <c r="V264" s="273"/>
      <c r="W264" s="102"/>
      <c r="X264" s="257"/>
      <c r="Y264" s="257"/>
      <c r="Z264" s="273"/>
      <c r="AA264" s="257"/>
      <c r="AB264" s="273"/>
      <c r="AC264" s="273"/>
      <c r="AD264" s="273"/>
      <c r="AE264" s="278"/>
      <c r="AF264" s="278"/>
      <c r="AG264" s="103"/>
      <c r="AH264" s="278"/>
      <c r="AI264" s="278"/>
      <c r="AJ264" s="278"/>
      <c r="AK264" s="278"/>
      <c r="AL264" s="278"/>
      <c r="AM264" s="278"/>
      <c r="AN264" s="278"/>
      <c r="AO264" s="278"/>
      <c r="AP264" s="278"/>
      <c r="AQ264" s="278"/>
      <c r="AR264" s="262"/>
      <c r="AS264" s="262"/>
      <c r="AT264" s="173"/>
      <c r="AU264" s="102"/>
      <c r="AV264" s="576" t="str">
        <f t="shared" si="16"/>
        <v xml:space="preserve"> </v>
      </c>
      <c r="AW264" s="576" t="str">
        <f t="shared" si="17"/>
        <v xml:space="preserve"> </v>
      </c>
      <c r="AX264" s="576" t="str">
        <f t="shared" si="18"/>
        <v xml:space="preserve"> </v>
      </c>
      <c r="AY264" s="576" t="str">
        <f t="shared" si="19"/>
        <v xml:space="preserve"> </v>
      </c>
      <c r="AZ264" s="102"/>
      <c r="BA264" s="165"/>
    </row>
    <row r="265" spans="1:53" s="101" customFormat="1" x14ac:dyDescent="0.2">
      <c r="A265" s="331"/>
      <c r="B265" s="376">
        <f>'Données démographiques'!B266</f>
        <v>0</v>
      </c>
      <c r="C265" s="376">
        <f>'Données démographiques'!C266</f>
        <v>0</v>
      </c>
      <c r="D265" s="377">
        <f>'Données démographiques'!D266</f>
        <v>0</v>
      </c>
      <c r="E265" s="102"/>
      <c r="F265" s="88"/>
      <c r="G265" s="86"/>
      <c r="H265" s="258"/>
      <c r="I265" s="259"/>
      <c r="J265" s="259"/>
      <c r="K265" s="259"/>
      <c r="L265" s="258"/>
      <c r="M265" s="279"/>
      <c r="N265" s="279"/>
      <c r="O265" s="279"/>
      <c r="P265" s="146"/>
      <c r="Q265" s="147"/>
      <c r="R265" s="147"/>
      <c r="S265" s="102"/>
      <c r="T265" s="88"/>
      <c r="U265" s="258"/>
      <c r="V265" s="148"/>
      <c r="W265" s="102"/>
      <c r="X265" s="149"/>
      <c r="Y265" s="259"/>
      <c r="Z265" s="258"/>
      <c r="AA265" s="259"/>
      <c r="AB265" s="258"/>
      <c r="AC265" s="258"/>
      <c r="AD265" s="258"/>
      <c r="AE265" s="260"/>
      <c r="AF265" s="260"/>
      <c r="AG265" s="103"/>
      <c r="AH265" s="260"/>
      <c r="AI265" s="260"/>
      <c r="AJ265" s="260"/>
      <c r="AK265" s="260"/>
      <c r="AL265" s="260"/>
      <c r="AM265" s="260"/>
      <c r="AN265" s="260"/>
      <c r="AO265" s="260"/>
      <c r="AP265" s="260"/>
      <c r="AQ265" s="260"/>
      <c r="AR265" s="263"/>
      <c r="AS265" s="263"/>
      <c r="AT265" s="261"/>
      <c r="AU265" s="102"/>
      <c r="AV265" s="577" t="str">
        <f t="shared" si="16"/>
        <v xml:space="preserve"> </v>
      </c>
      <c r="AW265" s="577" t="str">
        <f t="shared" si="17"/>
        <v xml:space="preserve"> </v>
      </c>
      <c r="AX265" s="577" t="str">
        <f t="shared" si="18"/>
        <v xml:space="preserve"> </v>
      </c>
      <c r="AY265" s="577" t="str">
        <f t="shared" si="19"/>
        <v xml:space="preserve"> </v>
      </c>
      <c r="AZ265" s="102"/>
      <c r="BA265" s="330"/>
    </row>
    <row r="266" spans="1:53" s="101" customFormat="1" x14ac:dyDescent="0.2">
      <c r="A266" s="331"/>
      <c r="B266" s="169">
        <f>'Données démographiques'!B267</f>
        <v>0</v>
      </c>
      <c r="C266" s="169">
        <f>'Données démographiques'!C267</f>
        <v>0</v>
      </c>
      <c r="D266" s="170">
        <f>'Données démographiques'!D267</f>
        <v>0</v>
      </c>
      <c r="E266" s="102"/>
      <c r="F266" s="273"/>
      <c r="G266" s="171"/>
      <c r="H266" s="273"/>
      <c r="I266" s="257"/>
      <c r="J266" s="257"/>
      <c r="K266" s="257"/>
      <c r="L266" s="273"/>
      <c r="M266" s="277"/>
      <c r="N266" s="277"/>
      <c r="O266" s="277"/>
      <c r="P266" s="172"/>
      <c r="Q266" s="264"/>
      <c r="R266" s="264"/>
      <c r="S266" s="102"/>
      <c r="T266" s="273"/>
      <c r="U266" s="273"/>
      <c r="V266" s="273"/>
      <c r="W266" s="102"/>
      <c r="X266" s="257"/>
      <c r="Y266" s="257"/>
      <c r="Z266" s="273"/>
      <c r="AA266" s="257"/>
      <c r="AB266" s="273"/>
      <c r="AC266" s="273"/>
      <c r="AD266" s="273"/>
      <c r="AE266" s="278"/>
      <c r="AF266" s="278"/>
      <c r="AG266" s="103"/>
      <c r="AH266" s="278"/>
      <c r="AI266" s="278"/>
      <c r="AJ266" s="278"/>
      <c r="AK266" s="278"/>
      <c r="AL266" s="278"/>
      <c r="AM266" s="278"/>
      <c r="AN266" s="278"/>
      <c r="AO266" s="278"/>
      <c r="AP266" s="278"/>
      <c r="AQ266" s="278"/>
      <c r="AR266" s="262"/>
      <c r="AS266" s="262"/>
      <c r="AT266" s="173"/>
      <c r="AU266" s="102"/>
      <c r="AV266" s="576" t="str">
        <f t="shared" si="16"/>
        <v xml:space="preserve"> </v>
      </c>
      <c r="AW266" s="576" t="str">
        <f t="shared" si="17"/>
        <v xml:space="preserve"> </v>
      </c>
      <c r="AX266" s="576" t="str">
        <f t="shared" si="18"/>
        <v xml:space="preserve"> </v>
      </c>
      <c r="AY266" s="576" t="str">
        <f t="shared" si="19"/>
        <v xml:space="preserve"> </v>
      </c>
      <c r="AZ266" s="102"/>
      <c r="BA266" s="165"/>
    </row>
    <row r="267" spans="1:53" s="101" customFormat="1" x14ac:dyDescent="0.2">
      <c r="A267" s="331"/>
      <c r="B267" s="376">
        <f>'Données démographiques'!B268</f>
        <v>0</v>
      </c>
      <c r="C267" s="376">
        <f>'Données démographiques'!C268</f>
        <v>0</v>
      </c>
      <c r="D267" s="377">
        <f>'Données démographiques'!D268</f>
        <v>0</v>
      </c>
      <c r="E267" s="102"/>
      <c r="F267" s="88"/>
      <c r="G267" s="86"/>
      <c r="H267" s="258"/>
      <c r="I267" s="259"/>
      <c r="J267" s="259"/>
      <c r="K267" s="259"/>
      <c r="L267" s="258"/>
      <c r="M267" s="279"/>
      <c r="N267" s="279"/>
      <c r="O267" s="279"/>
      <c r="P267" s="146"/>
      <c r="Q267" s="147"/>
      <c r="R267" s="147"/>
      <c r="S267" s="102"/>
      <c r="T267" s="88"/>
      <c r="U267" s="258"/>
      <c r="V267" s="148"/>
      <c r="W267" s="102"/>
      <c r="X267" s="149"/>
      <c r="Y267" s="259"/>
      <c r="Z267" s="258"/>
      <c r="AA267" s="259"/>
      <c r="AB267" s="258"/>
      <c r="AC267" s="258"/>
      <c r="AD267" s="258"/>
      <c r="AE267" s="260"/>
      <c r="AF267" s="260"/>
      <c r="AG267" s="103"/>
      <c r="AH267" s="260"/>
      <c r="AI267" s="260"/>
      <c r="AJ267" s="260"/>
      <c r="AK267" s="260"/>
      <c r="AL267" s="260"/>
      <c r="AM267" s="260"/>
      <c r="AN267" s="260"/>
      <c r="AO267" s="260"/>
      <c r="AP267" s="260"/>
      <c r="AQ267" s="260"/>
      <c r="AR267" s="263"/>
      <c r="AS267" s="263"/>
      <c r="AT267" s="261"/>
      <c r="AU267" s="102"/>
      <c r="AV267" s="577" t="str">
        <f t="shared" si="16"/>
        <v xml:space="preserve"> </v>
      </c>
      <c r="AW267" s="577" t="str">
        <f t="shared" si="17"/>
        <v xml:space="preserve"> </v>
      </c>
      <c r="AX267" s="577" t="str">
        <f t="shared" si="18"/>
        <v xml:space="preserve"> </v>
      </c>
      <c r="AY267" s="577" t="str">
        <f t="shared" si="19"/>
        <v xml:space="preserve"> </v>
      </c>
      <c r="AZ267" s="102"/>
      <c r="BA267" s="330"/>
    </row>
    <row r="268" spans="1:53" s="101" customFormat="1" x14ac:dyDescent="0.2">
      <c r="A268" s="331"/>
      <c r="B268" s="169">
        <f>'Données démographiques'!B269</f>
        <v>0</v>
      </c>
      <c r="C268" s="169">
        <f>'Données démographiques'!C269</f>
        <v>0</v>
      </c>
      <c r="D268" s="170">
        <f>'Données démographiques'!D269</f>
        <v>0</v>
      </c>
      <c r="E268" s="102"/>
      <c r="F268" s="273"/>
      <c r="G268" s="171"/>
      <c r="H268" s="273"/>
      <c r="I268" s="257"/>
      <c r="J268" s="257"/>
      <c r="K268" s="257"/>
      <c r="L268" s="273"/>
      <c r="M268" s="277"/>
      <c r="N268" s="277"/>
      <c r="O268" s="277"/>
      <c r="P268" s="172"/>
      <c r="Q268" s="264"/>
      <c r="R268" s="264"/>
      <c r="S268" s="102"/>
      <c r="T268" s="273"/>
      <c r="U268" s="273"/>
      <c r="V268" s="273"/>
      <c r="W268" s="102"/>
      <c r="X268" s="257"/>
      <c r="Y268" s="257"/>
      <c r="Z268" s="273"/>
      <c r="AA268" s="257"/>
      <c r="AB268" s="273"/>
      <c r="AC268" s="273"/>
      <c r="AD268" s="273"/>
      <c r="AE268" s="278"/>
      <c r="AF268" s="278"/>
      <c r="AG268" s="103"/>
      <c r="AH268" s="278"/>
      <c r="AI268" s="278"/>
      <c r="AJ268" s="278"/>
      <c r="AK268" s="278"/>
      <c r="AL268" s="278"/>
      <c r="AM268" s="278"/>
      <c r="AN268" s="278"/>
      <c r="AO268" s="278"/>
      <c r="AP268" s="278"/>
      <c r="AQ268" s="278"/>
      <c r="AR268" s="262"/>
      <c r="AS268" s="262"/>
      <c r="AT268" s="173"/>
      <c r="AU268" s="102"/>
      <c r="AV268" s="576" t="str">
        <f t="shared" si="16"/>
        <v xml:space="preserve"> </v>
      </c>
      <c r="AW268" s="576" t="str">
        <f t="shared" si="17"/>
        <v xml:space="preserve"> </v>
      </c>
      <c r="AX268" s="576" t="str">
        <f t="shared" si="18"/>
        <v xml:space="preserve"> </v>
      </c>
      <c r="AY268" s="576" t="str">
        <f t="shared" si="19"/>
        <v xml:space="preserve"> </v>
      </c>
      <c r="AZ268" s="102"/>
      <c r="BA268" s="165"/>
    </row>
    <row r="269" spans="1:53" s="101" customFormat="1" x14ac:dyDescent="0.2">
      <c r="A269" s="331"/>
      <c r="B269" s="376">
        <f>'Données démographiques'!B270</f>
        <v>0</v>
      </c>
      <c r="C269" s="376">
        <f>'Données démographiques'!C270</f>
        <v>0</v>
      </c>
      <c r="D269" s="377">
        <f>'Données démographiques'!D270</f>
        <v>0</v>
      </c>
      <c r="E269" s="102"/>
      <c r="F269" s="88"/>
      <c r="G269" s="86"/>
      <c r="H269" s="258"/>
      <c r="I269" s="259"/>
      <c r="J269" s="259"/>
      <c r="K269" s="259"/>
      <c r="L269" s="258"/>
      <c r="M269" s="279"/>
      <c r="N269" s="279"/>
      <c r="O269" s="279"/>
      <c r="P269" s="146"/>
      <c r="Q269" s="147"/>
      <c r="R269" s="147"/>
      <c r="S269" s="102"/>
      <c r="T269" s="88"/>
      <c r="U269" s="258"/>
      <c r="V269" s="148"/>
      <c r="W269" s="102"/>
      <c r="X269" s="149"/>
      <c r="Y269" s="259"/>
      <c r="Z269" s="258"/>
      <c r="AA269" s="259"/>
      <c r="AB269" s="258"/>
      <c r="AC269" s="258"/>
      <c r="AD269" s="258"/>
      <c r="AE269" s="260"/>
      <c r="AF269" s="260"/>
      <c r="AG269" s="103"/>
      <c r="AH269" s="260"/>
      <c r="AI269" s="260"/>
      <c r="AJ269" s="260"/>
      <c r="AK269" s="260"/>
      <c r="AL269" s="260"/>
      <c r="AM269" s="260"/>
      <c r="AN269" s="260"/>
      <c r="AO269" s="260"/>
      <c r="AP269" s="260"/>
      <c r="AQ269" s="260"/>
      <c r="AR269" s="263"/>
      <c r="AS269" s="263"/>
      <c r="AT269" s="261"/>
      <c r="AU269" s="102"/>
      <c r="AV269" s="577" t="str">
        <f t="shared" si="16"/>
        <v xml:space="preserve"> </v>
      </c>
      <c r="AW269" s="577" t="str">
        <f t="shared" si="17"/>
        <v xml:space="preserve"> </v>
      </c>
      <c r="AX269" s="577" t="str">
        <f t="shared" si="18"/>
        <v xml:space="preserve"> </v>
      </c>
      <c r="AY269" s="577" t="str">
        <f t="shared" si="19"/>
        <v xml:space="preserve"> </v>
      </c>
      <c r="AZ269" s="102"/>
      <c r="BA269" s="330"/>
    </row>
    <row r="270" spans="1:53" s="101" customFormat="1" x14ac:dyDescent="0.2">
      <c r="A270" s="331"/>
      <c r="B270" s="169">
        <f>'Données démographiques'!B271</f>
        <v>0</v>
      </c>
      <c r="C270" s="169">
        <f>'Données démographiques'!C271</f>
        <v>0</v>
      </c>
      <c r="D270" s="170">
        <f>'Données démographiques'!D271</f>
        <v>0</v>
      </c>
      <c r="E270" s="102"/>
      <c r="F270" s="273"/>
      <c r="G270" s="171"/>
      <c r="H270" s="273"/>
      <c r="I270" s="257"/>
      <c r="J270" s="257"/>
      <c r="K270" s="257"/>
      <c r="L270" s="273"/>
      <c r="M270" s="277"/>
      <c r="N270" s="277"/>
      <c r="O270" s="277"/>
      <c r="P270" s="172"/>
      <c r="Q270" s="264"/>
      <c r="R270" s="264"/>
      <c r="S270" s="102"/>
      <c r="T270" s="273"/>
      <c r="U270" s="273"/>
      <c r="V270" s="273"/>
      <c r="W270" s="102"/>
      <c r="X270" s="257"/>
      <c r="Y270" s="257"/>
      <c r="Z270" s="273"/>
      <c r="AA270" s="257"/>
      <c r="AB270" s="273"/>
      <c r="AC270" s="273"/>
      <c r="AD270" s="273"/>
      <c r="AE270" s="278"/>
      <c r="AF270" s="278"/>
      <c r="AG270" s="103"/>
      <c r="AH270" s="278"/>
      <c r="AI270" s="278"/>
      <c r="AJ270" s="278"/>
      <c r="AK270" s="278"/>
      <c r="AL270" s="278"/>
      <c r="AM270" s="278"/>
      <c r="AN270" s="278"/>
      <c r="AO270" s="278"/>
      <c r="AP270" s="278"/>
      <c r="AQ270" s="278"/>
      <c r="AR270" s="262"/>
      <c r="AS270" s="262"/>
      <c r="AT270" s="173"/>
      <c r="AU270" s="102"/>
      <c r="AV270" s="576" t="str">
        <f t="shared" si="16"/>
        <v xml:space="preserve"> </v>
      </c>
      <c r="AW270" s="576" t="str">
        <f t="shared" si="17"/>
        <v xml:space="preserve"> </v>
      </c>
      <c r="AX270" s="576" t="str">
        <f t="shared" si="18"/>
        <v xml:space="preserve"> </v>
      </c>
      <c r="AY270" s="576" t="str">
        <f t="shared" si="19"/>
        <v xml:space="preserve"> </v>
      </c>
      <c r="AZ270" s="102"/>
      <c r="BA270" s="165"/>
    </row>
    <row r="271" spans="1:53" s="101" customFormat="1" x14ac:dyDescent="0.2">
      <c r="A271" s="331"/>
      <c r="B271" s="376">
        <f>'Données démographiques'!B272</f>
        <v>0</v>
      </c>
      <c r="C271" s="376">
        <f>'Données démographiques'!C272</f>
        <v>0</v>
      </c>
      <c r="D271" s="377">
        <f>'Données démographiques'!D272</f>
        <v>0</v>
      </c>
      <c r="E271" s="102"/>
      <c r="F271" s="88"/>
      <c r="G271" s="86"/>
      <c r="H271" s="258"/>
      <c r="I271" s="259"/>
      <c r="J271" s="259"/>
      <c r="K271" s="259"/>
      <c r="L271" s="258"/>
      <c r="M271" s="279"/>
      <c r="N271" s="279"/>
      <c r="O271" s="279"/>
      <c r="P271" s="146"/>
      <c r="Q271" s="147"/>
      <c r="R271" s="147"/>
      <c r="S271" s="102"/>
      <c r="T271" s="88"/>
      <c r="U271" s="258"/>
      <c r="V271" s="148"/>
      <c r="W271" s="102"/>
      <c r="X271" s="149"/>
      <c r="Y271" s="259"/>
      <c r="Z271" s="258"/>
      <c r="AA271" s="259"/>
      <c r="AB271" s="258"/>
      <c r="AC271" s="258"/>
      <c r="AD271" s="258"/>
      <c r="AE271" s="260"/>
      <c r="AF271" s="260"/>
      <c r="AG271" s="103"/>
      <c r="AH271" s="260"/>
      <c r="AI271" s="260"/>
      <c r="AJ271" s="260"/>
      <c r="AK271" s="260"/>
      <c r="AL271" s="260"/>
      <c r="AM271" s="260"/>
      <c r="AN271" s="260"/>
      <c r="AO271" s="260"/>
      <c r="AP271" s="260"/>
      <c r="AQ271" s="260"/>
      <c r="AR271" s="263"/>
      <c r="AS271" s="263"/>
      <c r="AT271" s="261"/>
      <c r="AU271" s="102"/>
      <c r="AV271" s="577" t="str">
        <f t="shared" ref="AV271:AV334" si="20">IF(AC271=0," ",AH271/AE271)</f>
        <v xml:space="preserve"> </v>
      </c>
      <c r="AW271" s="577" t="str">
        <f t="shared" si="17"/>
        <v xml:space="preserve"> </v>
      </c>
      <c r="AX271" s="577" t="str">
        <f t="shared" si="18"/>
        <v xml:space="preserve"> </v>
      </c>
      <c r="AY271" s="577" t="str">
        <f t="shared" si="19"/>
        <v xml:space="preserve"> </v>
      </c>
      <c r="AZ271" s="102"/>
      <c r="BA271" s="330"/>
    </row>
    <row r="272" spans="1:53" s="101" customFormat="1" x14ac:dyDescent="0.2">
      <c r="A272" s="331"/>
      <c r="B272" s="169">
        <f>'Données démographiques'!B273</f>
        <v>0</v>
      </c>
      <c r="C272" s="169">
        <f>'Données démographiques'!C273</f>
        <v>0</v>
      </c>
      <c r="D272" s="170">
        <f>'Données démographiques'!D273</f>
        <v>0</v>
      </c>
      <c r="E272" s="102"/>
      <c r="F272" s="273"/>
      <c r="G272" s="171"/>
      <c r="H272" s="273"/>
      <c r="I272" s="257"/>
      <c r="J272" s="257"/>
      <c r="K272" s="257"/>
      <c r="L272" s="273"/>
      <c r="M272" s="277"/>
      <c r="N272" s="277"/>
      <c r="O272" s="277"/>
      <c r="P272" s="172"/>
      <c r="Q272" s="264"/>
      <c r="R272" s="264"/>
      <c r="S272" s="102"/>
      <c r="T272" s="273"/>
      <c r="U272" s="273"/>
      <c r="V272" s="273"/>
      <c r="W272" s="102"/>
      <c r="X272" s="257"/>
      <c r="Y272" s="257"/>
      <c r="Z272" s="273"/>
      <c r="AA272" s="257"/>
      <c r="AB272" s="273"/>
      <c r="AC272" s="273"/>
      <c r="AD272" s="273"/>
      <c r="AE272" s="278"/>
      <c r="AF272" s="278"/>
      <c r="AG272" s="103"/>
      <c r="AH272" s="278"/>
      <c r="AI272" s="278"/>
      <c r="AJ272" s="278"/>
      <c r="AK272" s="278"/>
      <c r="AL272" s="278"/>
      <c r="AM272" s="278"/>
      <c r="AN272" s="278"/>
      <c r="AO272" s="278"/>
      <c r="AP272" s="278"/>
      <c r="AQ272" s="278"/>
      <c r="AR272" s="262"/>
      <c r="AS272" s="262"/>
      <c r="AT272" s="173"/>
      <c r="AU272" s="102"/>
      <c r="AV272" s="576" t="str">
        <f t="shared" si="20"/>
        <v xml:space="preserve"> </v>
      </c>
      <c r="AW272" s="576" t="str">
        <f t="shared" si="17"/>
        <v xml:space="preserve"> </v>
      </c>
      <c r="AX272" s="576" t="str">
        <f t="shared" si="18"/>
        <v xml:space="preserve"> </v>
      </c>
      <c r="AY272" s="576" t="str">
        <f t="shared" si="19"/>
        <v xml:space="preserve"> </v>
      </c>
      <c r="AZ272" s="102"/>
      <c r="BA272" s="165"/>
    </row>
    <row r="273" spans="1:53" s="101" customFormat="1" x14ac:dyDescent="0.2">
      <c r="A273" s="331"/>
      <c r="B273" s="376">
        <f>'Données démographiques'!B274</f>
        <v>0</v>
      </c>
      <c r="C273" s="376">
        <f>'Données démographiques'!C274</f>
        <v>0</v>
      </c>
      <c r="D273" s="377">
        <f>'Données démographiques'!D274</f>
        <v>0</v>
      </c>
      <c r="E273" s="102"/>
      <c r="F273" s="88"/>
      <c r="G273" s="86"/>
      <c r="H273" s="258"/>
      <c r="I273" s="259"/>
      <c r="J273" s="259"/>
      <c r="K273" s="259"/>
      <c r="L273" s="258"/>
      <c r="M273" s="279"/>
      <c r="N273" s="279"/>
      <c r="O273" s="279"/>
      <c r="P273" s="146"/>
      <c r="Q273" s="147"/>
      <c r="R273" s="147"/>
      <c r="S273" s="102"/>
      <c r="T273" s="88"/>
      <c r="U273" s="258"/>
      <c r="V273" s="148"/>
      <c r="W273" s="102"/>
      <c r="X273" s="149"/>
      <c r="Y273" s="259"/>
      <c r="Z273" s="258"/>
      <c r="AA273" s="259"/>
      <c r="AB273" s="258"/>
      <c r="AC273" s="258"/>
      <c r="AD273" s="258"/>
      <c r="AE273" s="260"/>
      <c r="AF273" s="260"/>
      <c r="AG273" s="103"/>
      <c r="AH273" s="260"/>
      <c r="AI273" s="260"/>
      <c r="AJ273" s="260"/>
      <c r="AK273" s="260"/>
      <c r="AL273" s="260"/>
      <c r="AM273" s="260"/>
      <c r="AN273" s="260"/>
      <c r="AO273" s="260"/>
      <c r="AP273" s="260"/>
      <c r="AQ273" s="260"/>
      <c r="AR273" s="263"/>
      <c r="AS273" s="263"/>
      <c r="AT273" s="261"/>
      <c r="AU273" s="102"/>
      <c r="AV273" s="577" t="str">
        <f t="shared" si="20"/>
        <v xml:space="preserve"> </v>
      </c>
      <c r="AW273" s="577" t="str">
        <f t="shared" ref="AW273:AW336" si="21">IF(OR(AC273=0,M273=0)," ",AH273/M273)</f>
        <v xml:space="preserve"> </v>
      </c>
      <c r="AX273" s="577" t="str">
        <f t="shared" ref="AX273:AX336" si="22">IF(OR(AC273&gt;5,AC273&lt;1)," ",AI273/AF273)</f>
        <v xml:space="preserve"> </v>
      </c>
      <c r="AY273" s="577" t="str">
        <f t="shared" ref="AY273:AY336" si="23">IF(OR(AC273&gt;5,AC273&lt;1,M273=0)," ",AI273/M273)</f>
        <v xml:space="preserve"> </v>
      </c>
      <c r="AZ273" s="102"/>
      <c r="BA273" s="330"/>
    </row>
    <row r="274" spans="1:53" s="101" customFormat="1" x14ac:dyDescent="0.2">
      <c r="A274" s="331"/>
      <c r="B274" s="169">
        <f>'Données démographiques'!B275</f>
        <v>0</v>
      </c>
      <c r="C274" s="169">
        <f>'Données démographiques'!C275</f>
        <v>0</v>
      </c>
      <c r="D274" s="170">
        <f>'Données démographiques'!D275</f>
        <v>0</v>
      </c>
      <c r="E274" s="102"/>
      <c r="F274" s="273"/>
      <c r="G274" s="171"/>
      <c r="H274" s="273"/>
      <c r="I274" s="257"/>
      <c r="J274" s="257"/>
      <c r="K274" s="257"/>
      <c r="L274" s="273"/>
      <c r="M274" s="277"/>
      <c r="N274" s="277"/>
      <c r="O274" s="277"/>
      <c r="P274" s="172"/>
      <c r="Q274" s="264"/>
      <c r="R274" s="264"/>
      <c r="S274" s="102"/>
      <c r="T274" s="273"/>
      <c r="U274" s="273"/>
      <c r="V274" s="273"/>
      <c r="W274" s="102"/>
      <c r="X274" s="257"/>
      <c r="Y274" s="257"/>
      <c r="Z274" s="273"/>
      <c r="AA274" s="257"/>
      <c r="AB274" s="273"/>
      <c r="AC274" s="273"/>
      <c r="AD274" s="273"/>
      <c r="AE274" s="278"/>
      <c r="AF274" s="278"/>
      <c r="AG274" s="103"/>
      <c r="AH274" s="278"/>
      <c r="AI274" s="278"/>
      <c r="AJ274" s="278"/>
      <c r="AK274" s="278"/>
      <c r="AL274" s="278"/>
      <c r="AM274" s="278"/>
      <c r="AN274" s="278"/>
      <c r="AO274" s="278"/>
      <c r="AP274" s="278"/>
      <c r="AQ274" s="278"/>
      <c r="AR274" s="262"/>
      <c r="AS274" s="262"/>
      <c r="AT274" s="173"/>
      <c r="AU274" s="102"/>
      <c r="AV274" s="576" t="str">
        <f t="shared" si="20"/>
        <v xml:space="preserve"> </v>
      </c>
      <c r="AW274" s="576" t="str">
        <f t="shared" si="21"/>
        <v xml:space="preserve"> </v>
      </c>
      <c r="AX274" s="576" t="str">
        <f t="shared" si="22"/>
        <v xml:space="preserve"> </v>
      </c>
      <c r="AY274" s="576" t="str">
        <f t="shared" si="23"/>
        <v xml:space="preserve"> </v>
      </c>
      <c r="AZ274" s="102"/>
      <c r="BA274" s="165"/>
    </row>
    <row r="275" spans="1:53" s="101" customFormat="1" x14ac:dyDescent="0.2">
      <c r="A275" s="331"/>
      <c r="B275" s="376">
        <f>'Données démographiques'!B276</f>
        <v>0</v>
      </c>
      <c r="C275" s="376">
        <f>'Données démographiques'!C276</f>
        <v>0</v>
      </c>
      <c r="D275" s="377">
        <f>'Données démographiques'!D276</f>
        <v>0</v>
      </c>
      <c r="E275" s="102"/>
      <c r="F275" s="88"/>
      <c r="G275" s="86"/>
      <c r="H275" s="258"/>
      <c r="I275" s="259"/>
      <c r="J275" s="259"/>
      <c r="K275" s="259"/>
      <c r="L275" s="258"/>
      <c r="M275" s="279"/>
      <c r="N275" s="279"/>
      <c r="O275" s="279"/>
      <c r="P275" s="146"/>
      <c r="Q275" s="147"/>
      <c r="R275" s="147"/>
      <c r="S275" s="102"/>
      <c r="T275" s="88"/>
      <c r="U275" s="258"/>
      <c r="V275" s="148"/>
      <c r="W275" s="102"/>
      <c r="X275" s="149"/>
      <c r="Y275" s="259"/>
      <c r="Z275" s="258"/>
      <c r="AA275" s="259"/>
      <c r="AB275" s="258"/>
      <c r="AC275" s="258"/>
      <c r="AD275" s="258"/>
      <c r="AE275" s="260"/>
      <c r="AF275" s="260"/>
      <c r="AG275" s="103"/>
      <c r="AH275" s="260"/>
      <c r="AI275" s="260"/>
      <c r="AJ275" s="260"/>
      <c r="AK275" s="260"/>
      <c r="AL275" s="260"/>
      <c r="AM275" s="260"/>
      <c r="AN275" s="260"/>
      <c r="AO275" s="260"/>
      <c r="AP275" s="260"/>
      <c r="AQ275" s="260"/>
      <c r="AR275" s="263"/>
      <c r="AS275" s="263"/>
      <c r="AT275" s="261"/>
      <c r="AU275" s="102"/>
      <c r="AV275" s="577" t="str">
        <f t="shared" si="20"/>
        <v xml:space="preserve"> </v>
      </c>
      <c r="AW275" s="577" t="str">
        <f t="shared" si="21"/>
        <v xml:space="preserve"> </v>
      </c>
      <c r="AX275" s="577" t="str">
        <f t="shared" si="22"/>
        <v xml:space="preserve"> </v>
      </c>
      <c r="AY275" s="577" t="str">
        <f t="shared" si="23"/>
        <v xml:space="preserve"> </v>
      </c>
      <c r="AZ275" s="102"/>
      <c r="BA275" s="330"/>
    </row>
    <row r="276" spans="1:53" s="101" customFormat="1" x14ac:dyDescent="0.2">
      <c r="A276" s="331"/>
      <c r="B276" s="169">
        <f>'Données démographiques'!B277</f>
        <v>0</v>
      </c>
      <c r="C276" s="169">
        <f>'Données démographiques'!C277</f>
        <v>0</v>
      </c>
      <c r="D276" s="170">
        <f>'Données démographiques'!D277</f>
        <v>0</v>
      </c>
      <c r="E276" s="102"/>
      <c r="F276" s="273"/>
      <c r="G276" s="171"/>
      <c r="H276" s="273"/>
      <c r="I276" s="257"/>
      <c r="J276" s="257"/>
      <c r="K276" s="257"/>
      <c r="L276" s="273"/>
      <c r="M276" s="277"/>
      <c r="N276" s="277"/>
      <c r="O276" s="277"/>
      <c r="P276" s="172"/>
      <c r="Q276" s="264"/>
      <c r="R276" s="264"/>
      <c r="S276" s="102"/>
      <c r="T276" s="273"/>
      <c r="U276" s="273"/>
      <c r="V276" s="273"/>
      <c r="W276" s="102"/>
      <c r="X276" s="257"/>
      <c r="Y276" s="257"/>
      <c r="Z276" s="273"/>
      <c r="AA276" s="257"/>
      <c r="AB276" s="273"/>
      <c r="AC276" s="273"/>
      <c r="AD276" s="273"/>
      <c r="AE276" s="278"/>
      <c r="AF276" s="278"/>
      <c r="AG276" s="103"/>
      <c r="AH276" s="278"/>
      <c r="AI276" s="278"/>
      <c r="AJ276" s="278"/>
      <c r="AK276" s="278"/>
      <c r="AL276" s="278"/>
      <c r="AM276" s="278"/>
      <c r="AN276" s="278"/>
      <c r="AO276" s="278"/>
      <c r="AP276" s="278"/>
      <c r="AQ276" s="278"/>
      <c r="AR276" s="262"/>
      <c r="AS276" s="262"/>
      <c r="AT276" s="173"/>
      <c r="AU276" s="102"/>
      <c r="AV276" s="576" t="str">
        <f t="shared" si="20"/>
        <v xml:space="preserve"> </v>
      </c>
      <c r="AW276" s="576" t="str">
        <f t="shared" si="21"/>
        <v xml:space="preserve"> </v>
      </c>
      <c r="AX276" s="576" t="str">
        <f t="shared" si="22"/>
        <v xml:space="preserve"> </v>
      </c>
      <c r="AY276" s="576" t="str">
        <f t="shared" si="23"/>
        <v xml:space="preserve"> </v>
      </c>
      <c r="AZ276" s="102"/>
      <c r="BA276" s="165"/>
    </row>
    <row r="277" spans="1:53" s="101" customFormat="1" x14ac:dyDescent="0.2">
      <c r="A277" s="331"/>
      <c r="B277" s="376">
        <f>'Données démographiques'!B278</f>
        <v>0</v>
      </c>
      <c r="C277" s="376">
        <f>'Données démographiques'!C278</f>
        <v>0</v>
      </c>
      <c r="D277" s="377">
        <f>'Données démographiques'!D278</f>
        <v>0</v>
      </c>
      <c r="E277" s="102"/>
      <c r="F277" s="88"/>
      <c r="G277" s="86"/>
      <c r="H277" s="258"/>
      <c r="I277" s="259"/>
      <c r="J277" s="259"/>
      <c r="K277" s="259"/>
      <c r="L277" s="258"/>
      <c r="M277" s="279"/>
      <c r="N277" s="279"/>
      <c r="O277" s="279"/>
      <c r="P277" s="146"/>
      <c r="Q277" s="147"/>
      <c r="R277" s="147"/>
      <c r="S277" s="102"/>
      <c r="T277" s="88"/>
      <c r="U277" s="258"/>
      <c r="V277" s="148"/>
      <c r="W277" s="102"/>
      <c r="X277" s="149"/>
      <c r="Y277" s="259"/>
      <c r="Z277" s="258"/>
      <c r="AA277" s="259"/>
      <c r="AB277" s="258"/>
      <c r="AC277" s="258"/>
      <c r="AD277" s="258"/>
      <c r="AE277" s="260"/>
      <c r="AF277" s="260"/>
      <c r="AG277" s="103"/>
      <c r="AH277" s="260"/>
      <c r="AI277" s="260"/>
      <c r="AJ277" s="260"/>
      <c r="AK277" s="260"/>
      <c r="AL277" s="260"/>
      <c r="AM277" s="260"/>
      <c r="AN277" s="260"/>
      <c r="AO277" s="260"/>
      <c r="AP277" s="260"/>
      <c r="AQ277" s="260"/>
      <c r="AR277" s="263"/>
      <c r="AS277" s="263"/>
      <c r="AT277" s="261"/>
      <c r="AU277" s="102"/>
      <c r="AV277" s="577" t="str">
        <f t="shared" si="20"/>
        <v xml:space="preserve"> </v>
      </c>
      <c r="AW277" s="577" t="str">
        <f t="shared" si="21"/>
        <v xml:space="preserve"> </v>
      </c>
      <c r="AX277" s="577" t="str">
        <f t="shared" si="22"/>
        <v xml:space="preserve"> </v>
      </c>
      <c r="AY277" s="577" t="str">
        <f t="shared" si="23"/>
        <v xml:space="preserve"> </v>
      </c>
      <c r="AZ277" s="102"/>
      <c r="BA277" s="330"/>
    </row>
    <row r="278" spans="1:53" s="101" customFormat="1" x14ac:dyDescent="0.2">
      <c r="A278" s="331"/>
      <c r="B278" s="169">
        <f>'Données démographiques'!B279</f>
        <v>0</v>
      </c>
      <c r="C278" s="169">
        <f>'Données démographiques'!C279</f>
        <v>0</v>
      </c>
      <c r="D278" s="170">
        <f>'Données démographiques'!D279</f>
        <v>0</v>
      </c>
      <c r="E278" s="102"/>
      <c r="F278" s="273"/>
      <c r="G278" s="171"/>
      <c r="H278" s="273"/>
      <c r="I278" s="257"/>
      <c r="J278" s="257"/>
      <c r="K278" s="257"/>
      <c r="L278" s="273"/>
      <c r="M278" s="277"/>
      <c r="N278" s="277"/>
      <c r="O278" s="277"/>
      <c r="P278" s="172"/>
      <c r="Q278" s="264"/>
      <c r="R278" s="264"/>
      <c r="S278" s="102"/>
      <c r="T278" s="273"/>
      <c r="U278" s="273"/>
      <c r="V278" s="273"/>
      <c r="W278" s="102"/>
      <c r="X278" s="257"/>
      <c r="Y278" s="257"/>
      <c r="Z278" s="273"/>
      <c r="AA278" s="257"/>
      <c r="AB278" s="273"/>
      <c r="AC278" s="273"/>
      <c r="AD278" s="273"/>
      <c r="AE278" s="278"/>
      <c r="AF278" s="278"/>
      <c r="AG278" s="103"/>
      <c r="AH278" s="278"/>
      <c r="AI278" s="278"/>
      <c r="AJ278" s="278"/>
      <c r="AK278" s="278"/>
      <c r="AL278" s="278"/>
      <c r="AM278" s="278"/>
      <c r="AN278" s="278"/>
      <c r="AO278" s="278"/>
      <c r="AP278" s="278"/>
      <c r="AQ278" s="278"/>
      <c r="AR278" s="262"/>
      <c r="AS278" s="262"/>
      <c r="AT278" s="173"/>
      <c r="AU278" s="102"/>
      <c r="AV278" s="576" t="str">
        <f t="shared" si="20"/>
        <v xml:space="preserve"> </v>
      </c>
      <c r="AW278" s="576" t="str">
        <f t="shared" si="21"/>
        <v xml:space="preserve"> </v>
      </c>
      <c r="AX278" s="576" t="str">
        <f t="shared" si="22"/>
        <v xml:space="preserve"> </v>
      </c>
      <c r="AY278" s="576" t="str">
        <f t="shared" si="23"/>
        <v xml:space="preserve"> </v>
      </c>
      <c r="AZ278" s="102"/>
      <c r="BA278" s="165"/>
    </row>
    <row r="279" spans="1:53" s="101" customFormat="1" x14ac:dyDescent="0.2">
      <c r="A279" s="331"/>
      <c r="B279" s="376">
        <f>'Données démographiques'!B280</f>
        <v>0</v>
      </c>
      <c r="C279" s="376">
        <f>'Données démographiques'!C280</f>
        <v>0</v>
      </c>
      <c r="D279" s="377">
        <f>'Données démographiques'!D280</f>
        <v>0</v>
      </c>
      <c r="E279" s="102"/>
      <c r="F279" s="88"/>
      <c r="G279" s="86"/>
      <c r="H279" s="258"/>
      <c r="I279" s="259"/>
      <c r="J279" s="259"/>
      <c r="K279" s="259"/>
      <c r="L279" s="258"/>
      <c r="M279" s="279"/>
      <c r="N279" s="279"/>
      <c r="O279" s="279"/>
      <c r="P279" s="146"/>
      <c r="Q279" s="147"/>
      <c r="R279" s="147"/>
      <c r="S279" s="102"/>
      <c r="T279" s="88"/>
      <c r="U279" s="258"/>
      <c r="V279" s="148"/>
      <c r="W279" s="102"/>
      <c r="X279" s="149"/>
      <c r="Y279" s="259"/>
      <c r="Z279" s="258"/>
      <c r="AA279" s="259"/>
      <c r="AB279" s="258"/>
      <c r="AC279" s="258"/>
      <c r="AD279" s="258"/>
      <c r="AE279" s="260"/>
      <c r="AF279" s="260"/>
      <c r="AG279" s="103"/>
      <c r="AH279" s="260"/>
      <c r="AI279" s="260"/>
      <c r="AJ279" s="260"/>
      <c r="AK279" s="260"/>
      <c r="AL279" s="260"/>
      <c r="AM279" s="260"/>
      <c r="AN279" s="260"/>
      <c r="AO279" s="260"/>
      <c r="AP279" s="260"/>
      <c r="AQ279" s="260"/>
      <c r="AR279" s="263"/>
      <c r="AS279" s="263"/>
      <c r="AT279" s="261"/>
      <c r="AU279" s="102"/>
      <c r="AV279" s="577" t="str">
        <f t="shared" si="20"/>
        <v xml:space="preserve"> </v>
      </c>
      <c r="AW279" s="577" t="str">
        <f t="shared" si="21"/>
        <v xml:space="preserve"> </v>
      </c>
      <c r="AX279" s="577" t="str">
        <f t="shared" si="22"/>
        <v xml:space="preserve"> </v>
      </c>
      <c r="AY279" s="577" t="str">
        <f t="shared" si="23"/>
        <v xml:space="preserve"> </v>
      </c>
      <c r="AZ279" s="102"/>
      <c r="BA279" s="330"/>
    </row>
    <row r="280" spans="1:53" s="101" customFormat="1" x14ac:dyDescent="0.2">
      <c r="A280" s="331"/>
      <c r="B280" s="169">
        <f>'Données démographiques'!B281</f>
        <v>0</v>
      </c>
      <c r="C280" s="169">
        <f>'Données démographiques'!C281</f>
        <v>0</v>
      </c>
      <c r="D280" s="170">
        <f>'Données démographiques'!D281</f>
        <v>0</v>
      </c>
      <c r="E280" s="102"/>
      <c r="F280" s="273"/>
      <c r="G280" s="171"/>
      <c r="H280" s="273"/>
      <c r="I280" s="257"/>
      <c r="J280" s="257"/>
      <c r="K280" s="257"/>
      <c r="L280" s="273"/>
      <c r="M280" s="277"/>
      <c r="N280" s="277"/>
      <c r="O280" s="277"/>
      <c r="P280" s="172"/>
      <c r="Q280" s="264"/>
      <c r="R280" s="264"/>
      <c r="S280" s="102"/>
      <c r="T280" s="273"/>
      <c r="U280" s="273"/>
      <c r="V280" s="273"/>
      <c r="W280" s="102"/>
      <c r="X280" s="257"/>
      <c r="Y280" s="257"/>
      <c r="Z280" s="273"/>
      <c r="AA280" s="257"/>
      <c r="AB280" s="273"/>
      <c r="AC280" s="273"/>
      <c r="AD280" s="273"/>
      <c r="AE280" s="278"/>
      <c r="AF280" s="278"/>
      <c r="AG280" s="103"/>
      <c r="AH280" s="278"/>
      <c r="AI280" s="278"/>
      <c r="AJ280" s="278"/>
      <c r="AK280" s="278"/>
      <c r="AL280" s="278"/>
      <c r="AM280" s="278"/>
      <c r="AN280" s="278"/>
      <c r="AO280" s="278"/>
      <c r="AP280" s="278"/>
      <c r="AQ280" s="278"/>
      <c r="AR280" s="262"/>
      <c r="AS280" s="262"/>
      <c r="AT280" s="173"/>
      <c r="AU280" s="102"/>
      <c r="AV280" s="576" t="str">
        <f t="shared" si="20"/>
        <v xml:space="preserve"> </v>
      </c>
      <c r="AW280" s="576" t="str">
        <f t="shared" si="21"/>
        <v xml:space="preserve"> </v>
      </c>
      <c r="AX280" s="576" t="str">
        <f t="shared" si="22"/>
        <v xml:space="preserve"> </v>
      </c>
      <c r="AY280" s="576" t="str">
        <f t="shared" si="23"/>
        <v xml:space="preserve"> </v>
      </c>
      <c r="AZ280" s="102"/>
      <c r="BA280" s="165"/>
    </row>
    <row r="281" spans="1:53" s="101" customFormat="1" x14ac:dyDescent="0.2">
      <c r="A281" s="331"/>
      <c r="B281" s="376">
        <f>'Données démographiques'!B282</f>
        <v>0</v>
      </c>
      <c r="C281" s="376">
        <f>'Données démographiques'!C282</f>
        <v>0</v>
      </c>
      <c r="D281" s="377">
        <f>'Données démographiques'!D282</f>
        <v>0</v>
      </c>
      <c r="E281" s="102"/>
      <c r="F281" s="88"/>
      <c r="G281" s="86"/>
      <c r="H281" s="258"/>
      <c r="I281" s="259"/>
      <c r="J281" s="259"/>
      <c r="K281" s="259"/>
      <c r="L281" s="258"/>
      <c r="M281" s="279"/>
      <c r="N281" s="279"/>
      <c r="O281" s="279"/>
      <c r="P281" s="146"/>
      <c r="Q281" s="147"/>
      <c r="R281" s="147"/>
      <c r="S281" s="102"/>
      <c r="T281" s="88"/>
      <c r="U281" s="258"/>
      <c r="V281" s="148"/>
      <c r="W281" s="102"/>
      <c r="X281" s="149"/>
      <c r="Y281" s="259"/>
      <c r="Z281" s="258"/>
      <c r="AA281" s="259"/>
      <c r="AB281" s="258"/>
      <c r="AC281" s="258"/>
      <c r="AD281" s="258"/>
      <c r="AE281" s="260"/>
      <c r="AF281" s="260"/>
      <c r="AG281" s="103"/>
      <c r="AH281" s="260"/>
      <c r="AI281" s="260"/>
      <c r="AJ281" s="260"/>
      <c r="AK281" s="260"/>
      <c r="AL281" s="260"/>
      <c r="AM281" s="260"/>
      <c r="AN281" s="260"/>
      <c r="AO281" s="260"/>
      <c r="AP281" s="260"/>
      <c r="AQ281" s="260"/>
      <c r="AR281" s="263"/>
      <c r="AS281" s="263"/>
      <c r="AT281" s="261"/>
      <c r="AU281" s="102"/>
      <c r="AV281" s="577" t="str">
        <f t="shared" si="20"/>
        <v xml:space="preserve"> </v>
      </c>
      <c r="AW281" s="577" t="str">
        <f t="shared" si="21"/>
        <v xml:space="preserve"> </v>
      </c>
      <c r="AX281" s="577" t="str">
        <f t="shared" si="22"/>
        <v xml:space="preserve"> </v>
      </c>
      <c r="AY281" s="577" t="str">
        <f t="shared" si="23"/>
        <v xml:space="preserve"> </v>
      </c>
      <c r="AZ281" s="102"/>
      <c r="BA281" s="330"/>
    </row>
    <row r="282" spans="1:53" s="101" customFormat="1" x14ac:dyDescent="0.2">
      <c r="A282" s="331"/>
      <c r="B282" s="169">
        <f>'Données démographiques'!B283</f>
        <v>0</v>
      </c>
      <c r="C282" s="169">
        <f>'Données démographiques'!C283</f>
        <v>0</v>
      </c>
      <c r="D282" s="170">
        <f>'Données démographiques'!D283</f>
        <v>0</v>
      </c>
      <c r="E282" s="102"/>
      <c r="F282" s="273"/>
      <c r="G282" s="171"/>
      <c r="H282" s="273"/>
      <c r="I282" s="257"/>
      <c r="J282" s="257"/>
      <c r="K282" s="257"/>
      <c r="L282" s="273"/>
      <c r="M282" s="277"/>
      <c r="N282" s="277"/>
      <c r="O282" s="277"/>
      <c r="P282" s="172"/>
      <c r="Q282" s="264"/>
      <c r="R282" s="264"/>
      <c r="S282" s="102"/>
      <c r="T282" s="273"/>
      <c r="U282" s="273"/>
      <c r="V282" s="273"/>
      <c r="W282" s="102"/>
      <c r="X282" s="257"/>
      <c r="Y282" s="257"/>
      <c r="Z282" s="273"/>
      <c r="AA282" s="257"/>
      <c r="AB282" s="273"/>
      <c r="AC282" s="273"/>
      <c r="AD282" s="273"/>
      <c r="AE282" s="278"/>
      <c r="AF282" s="278"/>
      <c r="AG282" s="103"/>
      <c r="AH282" s="278"/>
      <c r="AI282" s="278"/>
      <c r="AJ282" s="278"/>
      <c r="AK282" s="278"/>
      <c r="AL282" s="278"/>
      <c r="AM282" s="278"/>
      <c r="AN282" s="278"/>
      <c r="AO282" s="278"/>
      <c r="AP282" s="278"/>
      <c r="AQ282" s="278"/>
      <c r="AR282" s="262"/>
      <c r="AS282" s="262"/>
      <c r="AT282" s="173"/>
      <c r="AU282" s="102"/>
      <c r="AV282" s="576" t="str">
        <f t="shared" si="20"/>
        <v xml:space="preserve"> </v>
      </c>
      <c r="AW282" s="576" t="str">
        <f t="shared" si="21"/>
        <v xml:space="preserve"> </v>
      </c>
      <c r="AX282" s="576" t="str">
        <f t="shared" si="22"/>
        <v xml:space="preserve"> </v>
      </c>
      <c r="AY282" s="576" t="str">
        <f t="shared" si="23"/>
        <v xml:space="preserve"> </v>
      </c>
      <c r="AZ282" s="102"/>
      <c r="BA282" s="165"/>
    </row>
    <row r="283" spans="1:53" s="101" customFormat="1" x14ac:dyDescent="0.2">
      <c r="A283" s="331"/>
      <c r="B283" s="376">
        <f>'Données démographiques'!B284</f>
        <v>0</v>
      </c>
      <c r="C283" s="376">
        <f>'Données démographiques'!C284</f>
        <v>0</v>
      </c>
      <c r="D283" s="377">
        <f>'Données démographiques'!D284</f>
        <v>0</v>
      </c>
      <c r="E283" s="102"/>
      <c r="F283" s="88"/>
      <c r="G283" s="86"/>
      <c r="H283" s="258"/>
      <c r="I283" s="259"/>
      <c r="J283" s="259"/>
      <c r="K283" s="259"/>
      <c r="L283" s="258"/>
      <c r="M283" s="279"/>
      <c r="N283" s="279"/>
      <c r="O283" s="279"/>
      <c r="P283" s="146"/>
      <c r="Q283" s="147"/>
      <c r="R283" s="147"/>
      <c r="S283" s="102"/>
      <c r="T283" s="88"/>
      <c r="U283" s="258"/>
      <c r="V283" s="148"/>
      <c r="W283" s="102"/>
      <c r="X283" s="149"/>
      <c r="Y283" s="259"/>
      <c r="Z283" s="258"/>
      <c r="AA283" s="259"/>
      <c r="AB283" s="258"/>
      <c r="AC283" s="258"/>
      <c r="AD283" s="258"/>
      <c r="AE283" s="260"/>
      <c r="AF283" s="260"/>
      <c r="AG283" s="103"/>
      <c r="AH283" s="260"/>
      <c r="AI283" s="260"/>
      <c r="AJ283" s="260"/>
      <c r="AK283" s="260"/>
      <c r="AL283" s="260"/>
      <c r="AM283" s="260"/>
      <c r="AN283" s="260"/>
      <c r="AO283" s="260"/>
      <c r="AP283" s="260"/>
      <c r="AQ283" s="260"/>
      <c r="AR283" s="263"/>
      <c r="AS283" s="263"/>
      <c r="AT283" s="261"/>
      <c r="AU283" s="102"/>
      <c r="AV283" s="577" t="str">
        <f t="shared" si="20"/>
        <v xml:space="preserve"> </v>
      </c>
      <c r="AW283" s="577" t="str">
        <f t="shared" si="21"/>
        <v xml:space="preserve"> </v>
      </c>
      <c r="AX283" s="577" t="str">
        <f t="shared" si="22"/>
        <v xml:space="preserve"> </v>
      </c>
      <c r="AY283" s="577" t="str">
        <f t="shared" si="23"/>
        <v xml:space="preserve"> </v>
      </c>
      <c r="AZ283" s="102"/>
      <c r="BA283" s="330"/>
    </row>
    <row r="284" spans="1:53" s="101" customFormat="1" x14ac:dyDescent="0.2">
      <c r="A284" s="331"/>
      <c r="B284" s="169">
        <f>'Données démographiques'!B285</f>
        <v>0</v>
      </c>
      <c r="C284" s="169">
        <f>'Données démographiques'!C285</f>
        <v>0</v>
      </c>
      <c r="D284" s="170">
        <f>'Données démographiques'!D285</f>
        <v>0</v>
      </c>
      <c r="E284" s="102"/>
      <c r="F284" s="273"/>
      <c r="G284" s="171"/>
      <c r="H284" s="273"/>
      <c r="I284" s="257"/>
      <c r="J284" s="257"/>
      <c r="K284" s="257"/>
      <c r="L284" s="273"/>
      <c r="M284" s="277"/>
      <c r="N284" s="277"/>
      <c r="O284" s="277"/>
      <c r="P284" s="172"/>
      <c r="Q284" s="264"/>
      <c r="R284" s="264"/>
      <c r="S284" s="102"/>
      <c r="T284" s="273"/>
      <c r="U284" s="273"/>
      <c r="V284" s="273"/>
      <c r="W284" s="102"/>
      <c r="X284" s="257"/>
      <c r="Y284" s="257"/>
      <c r="Z284" s="273"/>
      <c r="AA284" s="257"/>
      <c r="AB284" s="273"/>
      <c r="AC284" s="273"/>
      <c r="AD284" s="273"/>
      <c r="AE284" s="278"/>
      <c r="AF284" s="278"/>
      <c r="AG284" s="103"/>
      <c r="AH284" s="278"/>
      <c r="AI284" s="278"/>
      <c r="AJ284" s="278"/>
      <c r="AK284" s="278"/>
      <c r="AL284" s="278"/>
      <c r="AM284" s="278"/>
      <c r="AN284" s="278"/>
      <c r="AO284" s="278"/>
      <c r="AP284" s="278"/>
      <c r="AQ284" s="278"/>
      <c r="AR284" s="262"/>
      <c r="AS284" s="262"/>
      <c r="AT284" s="173"/>
      <c r="AU284" s="102"/>
      <c r="AV284" s="576" t="str">
        <f t="shared" si="20"/>
        <v xml:space="preserve"> </v>
      </c>
      <c r="AW284" s="576" t="str">
        <f t="shared" si="21"/>
        <v xml:space="preserve"> </v>
      </c>
      <c r="AX284" s="576" t="str">
        <f t="shared" si="22"/>
        <v xml:space="preserve"> </v>
      </c>
      <c r="AY284" s="576" t="str">
        <f t="shared" si="23"/>
        <v xml:space="preserve"> </v>
      </c>
      <c r="AZ284" s="102"/>
      <c r="BA284" s="165"/>
    </row>
    <row r="285" spans="1:53" s="101" customFormat="1" x14ac:dyDescent="0.2">
      <c r="A285" s="331"/>
      <c r="B285" s="376">
        <f>'Données démographiques'!B286</f>
        <v>0</v>
      </c>
      <c r="C285" s="376">
        <f>'Données démographiques'!C286</f>
        <v>0</v>
      </c>
      <c r="D285" s="377">
        <f>'Données démographiques'!D286</f>
        <v>0</v>
      </c>
      <c r="E285" s="102"/>
      <c r="F285" s="88"/>
      <c r="G285" s="86"/>
      <c r="H285" s="258"/>
      <c r="I285" s="259"/>
      <c r="J285" s="259"/>
      <c r="K285" s="259"/>
      <c r="L285" s="258"/>
      <c r="M285" s="279"/>
      <c r="N285" s="279"/>
      <c r="O285" s="279"/>
      <c r="P285" s="146"/>
      <c r="Q285" s="147"/>
      <c r="R285" s="147"/>
      <c r="S285" s="102"/>
      <c r="T285" s="88"/>
      <c r="U285" s="258"/>
      <c r="V285" s="148"/>
      <c r="W285" s="102"/>
      <c r="X285" s="149"/>
      <c r="Y285" s="259"/>
      <c r="Z285" s="258"/>
      <c r="AA285" s="259"/>
      <c r="AB285" s="258"/>
      <c r="AC285" s="258"/>
      <c r="AD285" s="258"/>
      <c r="AE285" s="260"/>
      <c r="AF285" s="260"/>
      <c r="AG285" s="103"/>
      <c r="AH285" s="260"/>
      <c r="AI285" s="260"/>
      <c r="AJ285" s="260"/>
      <c r="AK285" s="260"/>
      <c r="AL285" s="260"/>
      <c r="AM285" s="260"/>
      <c r="AN285" s="260"/>
      <c r="AO285" s="260"/>
      <c r="AP285" s="260"/>
      <c r="AQ285" s="260"/>
      <c r="AR285" s="263"/>
      <c r="AS285" s="263"/>
      <c r="AT285" s="261"/>
      <c r="AU285" s="102"/>
      <c r="AV285" s="577" t="str">
        <f t="shared" si="20"/>
        <v xml:space="preserve"> </v>
      </c>
      <c r="AW285" s="577" t="str">
        <f t="shared" si="21"/>
        <v xml:space="preserve"> </v>
      </c>
      <c r="AX285" s="577" t="str">
        <f t="shared" si="22"/>
        <v xml:space="preserve"> </v>
      </c>
      <c r="AY285" s="577" t="str">
        <f t="shared" si="23"/>
        <v xml:space="preserve"> </v>
      </c>
      <c r="AZ285" s="102"/>
      <c r="BA285" s="330"/>
    </row>
    <row r="286" spans="1:53" s="101" customFormat="1" x14ac:dyDescent="0.2">
      <c r="A286" s="331"/>
      <c r="B286" s="169">
        <f>'Données démographiques'!B287</f>
        <v>0</v>
      </c>
      <c r="C286" s="169">
        <f>'Données démographiques'!C287</f>
        <v>0</v>
      </c>
      <c r="D286" s="170">
        <f>'Données démographiques'!D287</f>
        <v>0</v>
      </c>
      <c r="E286" s="102"/>
      <c r="F286" s="273"/>
      <c r="G286" s="171"/>
      <c r="H286" s="273"/>
      <c r="I286" s="257"/>
      <c r="J286" s="257"/>
      <c r="K286" s="257"/>
      <c r="L286" s="273"/>
      <c r="M286" s="277"/>
      <c r="N286" s="277"/>
      <c r="O286" s="277"/>
      <c r="P286" s="172"/>
      <c r="Q286" s="264"/>
      <c r="R286" s="264"/>
      <c r="S286" s="102"/>
      <c r="T286" s="273"/>
      <c r="U286" s="273"/>
      <c r="V286" s="273"/>
      <c r="W286" s="102"/>
      <c r="X286" s="257"/>
      <c r="Y286" s="257"/>
      <c r="Z286" s="273"/>
      <c r="AA286" s="257"/>
      <c r="AB286" s="273"/>
      <c r="AC286" s="273"/>
      <c r="AD286" s="273"/>
      <c r="AE286" s="278"/>
      <c r="AF286" s="278"/>
      <c r="AG286" s="103"/>
      <c r="AH286" s="278"/>
      <c r="AI286" s="278"/>
      <c r="AJ286" s="278"/>
      <c r="AK286" s="278"/>
      <c r="AL286" s="278"/>
      <c r="AM286" s="278"/>
      <c r="AN286" s="278"/>
      <c r="AO286" s="278"/>
      <c r="AP286" s="278"/>
      <c r="AQ286" s="278"/>
      <c r="AR286" s="262"/>
      <c r="AS286" s="262"/>
      <c r="AT286" s="173"/>
      <c r="AU286" s="102"/>
      <c r="AV286" s="576" t="str">
        <f t="shared" si="20"/>
        <v xml:space="preserve"> </v>
      </c>
      <c r="AW286" s="576" t="str">
        <f t="shared" si="21"/>
        <v xml:space="preserve"> </v>
      </c>
      <c r="AX286" s="576" t="str">
        <f t="shared" si="22"/>
        <v xml:space="preserve"> </v>
      </c>
      <c r="AY286" s="576" t="str">
        <f t="shared" si="23"/>
        <v xml:space="preserve"> </v>
      </c>
      <c r="AZ286" s="102"/>
      <c r="BA286" s="165"/>
    </row>
    <row r="287" spans="1:53" s="101" customFormat="1" x14ac:dyDescent="0.2">
      <c r="A287" s="331"/>
      <c r="B287" s="376">
        <f>'Données démographiques'!B288</f>
        <v>0</v>
      </c>
      <c r="C287" s="376">
        <f>'Données démographiques'!C288</f>
        <v>0</v>
      </c>
      <c r="D287" s="377">
        <f>'Données démographiques'!D288</f>
        <v>0</v>
      </c>
      <c r="E287" s="102"/>
      <c r="F287" s="88"/>
      <c r="G287" s="86"/>
      <c r="H287" s="258"/>
      <c r="I287" s="259"/>
      <c r="J287" s="259"/>
      <c r="K287" s="259"/>
      <c r="L287" s="258"/>
      <c r="M287" s="279"/>
      <c r="N287" s="279"/>
      <c r="O287" s="279"/>
      <c r="P287" s="146"/>
      <c r="Q287" s="147"/>
      <c r="R287" s="147"/>
      <c r="S287" s="102"/>
      <c r="T287" s="88"/>
      <c r="U287" s="258"/>
      <c r="V287" s="148"/>
      <c r="W287" s="102"/>
      <c r="X287" s="149"/>
      <c r="Y287" s="259"/>
      <c r="Z287" s="258"/>
      <c r="AA287" s="259"/>
      <c r="AB287" s="258"/>
      <c r="AC287" s="258"/>
      <c r="AD287" s="258"/>
      <c r="AE287" s="260"/>
      <c r="AF287" s="260"/>
      <c r="AG287" s="103"/>
      <c r="AH287" s="260"/>
      <c r="AI287" s="260"/>
      <c r="AJ287" s="260"/>
      <c r="AK287" s="260"/>
      <c r="AL287" s="260"/>
      <c r="AM287" s="260"/>
      <c r="AN287" s="260"/>
      <c r="AO287" s="260"/>
      <c r="AP287" s="260"/>
      <c r="AQ287" s="260"/>
      <c r="AR287" s="263"/>
      <c r="AS287" s="263"/>
      <c r="AT287" s="261"/>
      <c r="AU287" s="102"/>
      <c r="AV287" s="577" t="str">
        <f t="shared" si="20"/>
        <v xml:space="preserve"> </v>
      </c>
      <c r="AW287" s="577" t="str">
        <f t="shared" si="21"/>
        <v xml:space="preserve"> </v>
      </c>
      <c r="AX287" s="577" t="str">
        <f t="shared" si="22"/>
        <v xml:space="preserve"> </v>
      </c>
      <c r="AY287" s="577" t="str">
        <f t="shared" si="23"/>
        <v xml:space="preserve"> </v>
      </c>
      <c r="AZ287" s="102"/>
      <c r="BA287" s="330"/>
    </row>
    <row r="288" spans="1:53" s="101" customFormat="1" x14ac:dyDescent="0.2">
      <c r="A288" s="331"/>
      <c r="B288" s="169">
        <f>'Données démographiques'!B289</f>
        <v>0</v>
      </c>
      <c r="C288" s="169">
        <f>'Données démographiques'!C289</f>
        <v>0</v>
      </c>
      <c r="D288" s="170">
        <f>'Données démographiques'!D289</f>
        <v>0</v>
      </c>
      <c r="E288" s="102"/>
      <c r="F288" s="273"/>
      <c r="G288" s="171"/>
      <c r="H288" s="273"/>
      <c r="I288" s="257"/>
      <c r="J288" s="257"/>
      <c r="K288" s="257"/>
      <c r="L288" s="273"/>
      <c r="M288" s="277"/>
      <c r="N288" s="277"/>
      <c r="O288" s="277"/>
      <c r="P288" s="172"/>
      <c r="Q288" s="264"/>
      <c r="R288" s="264"/>
      <c r="S288" s="102"/>
      <c r="T288" s="273"/>
      <c r="U288" s="273"/>
      <c r="V288" s="273"/>
      <c r="W288" s="102"/>
      <c r="X288" s="257"/>
      <c r="Y288" s="257"/>
      <c r="Z288" s="273"/>
      <c r="AA288" s="257"/>
      <c r="AB288" s="273"/>
      <c r="AC288" s="273"/>
      <c r="AD288" s="273"/>
      <c r="AE288" s="278"/>
      <c r="AF288" s="278"/>
      <c r="AG288" s="103"/>
      <c r="AH288" s="278"/>
      <c r="AI288" s="278"/>
      <c r="AJ288" s="278"/>
      <c r="AK288" s="278"/>
      <c r="AL288" s="278"/>
      <c r="AM288" s="278"/>
      <c r="AN288" s="278"/>
      <c r="AO288" s="278"/>
      <c r="AP288" s="278"/>
      <c r="AQ288" s="278"/>
      <c r="AR288" s="262"/>
      <c r="AS288" s="262"/>
      <c r="AT288" s="173"/>
      <c r="AU288" s="102"/>
      <c r="AV288" s="576" t="str">
        <f t="shared" si="20"/>
        <v xml:space="preserve"> </v>
      </c>
      <c r="AW288" s="576" t="str">
        <f t="shared" si="21"/>
        <v xml:space="preserve"> </v>
      </c>
      <c r="AX288" s="576" t="str">
        <f t="shared" si="22"/>
        <v xml:space="preserve"> </v>
      </c>
      <c r="AY288" s="576" t="str">
        <f t="shared" si="23"/>
        <v xml:space="preserve"> </v>
      </c>
      <c r="AZ288" s="102"/>
      <c r="BA288" s="165"/>
    </row>
    <row r="289" spans="1:60" s="101" customFormat="1" x14ac:dyDescent="0.2">
      <c r="A289" s="331"/>
      <c r="B289" s="376">
        <f>'Données démographiques'!B290</f>
        <v>0</v>
      </c>
      <c r="C289" s="376">
        <f>'Données démographiques'!C290</f>
        <v>0</v>
      </c>
      <c r="D289" s="377">
        <f>'Données démographiques'!D290</f>
        <v>0</v>
      </c>
      <c r="E289" s="102"/>
      <c r="F289" s="88"/>
      <c r="G289" s="86"/>
      <c r="H289" s="258"/>
      <c r="I289" s="259"/>
      <c r="J289" s="259"/>
      <c r="K289" s="259"/>
      <c r="L289" s="258"/>
      <c r="M289" s="279"/>
      <c r="N289" s="279"/>
      <c r="O289" s="279"/>
      <c r="P289" s="146"/>
      <c r="Q289" s="147"/>
      <c r="R289" s="147"/>
      <c r="S289" s="102"/>
      <c r="T289" s="88"/>
      <c r="U289" s="258"/>
      <c r="V289" s="148"/>
      <c r="W289" s="102"/>
      <c r="X289" s="149"/>
      <c r="Y289" s="259"/>
      <c r="Z289" s="258"/>
      <c r="AA289" s="259"/>
      <c r="AB289" s="258"/>
      <c r="AC289" s="258"/>
      <c r="AD289" s="258"/>
      <c r="AE289" s="260"/>
      <c r="AF289" s="260"/>
      <c r="AG289" s="103"/>
      <c r="AH289" s="260"/>
      <c r="AI289" s="260"/>
      <c r="AJ289" s="260"/>
      <c r="AK289" s="260"/>
      <c r="AL289" s="260"/>
      <c r="AM289" s="260"/>
      <c r="AN289" s="260"/>
      <c r="AO289" s="260"/>
      <c r="AP289" s="260"/>
      <c r="AQ289" s="260"/>
      <c r="AR289" s="263"/>
      <c r="AS289" s="263"/>
      <c r="AT289" s="261"/>
      <c r="AU289" s="102"/>
      <c r="AV289" s="577" t="str">
        <f t="shared" si="20"/>
        <v xml:space="preserve"> </v>
      </c>
      <c r="AW289" s="577" t="str">
        <f t="shared" si="21"/>
        <v xml:space="preserve"> </v>
      </c>
      <c r="AX289" s="577" t="str">
        <f t="shared" si="22"/>
        <v xml:space="preserve"> </v>
      </c>
      <c r="AY289" s="577" t="str">
        <f t="shared" si="23"/>
        <v xml:space="preserve"> </v>
      </c>
      <c r="AZ289" s="102"/>
      <c r="BA289" s="330"/>
    </row>
    <row r="290" spans="1:60" s="101" customFormat="1" x14ac:dyDescent="0.2">
      <c r="A290" s="331"/>
      <c r="B290" s="169">
        <f>'Données démographiques'!B291</f>
        <v>0</v>
      </c>
      <c r="C290" s="169">
        <f>'Données démographiques'!C291</f>
        <v>0</v>
      </c>
      <c r="D290" s="170">
        <f>'Données démographiques'!D291</f>
        <v>0</v>
      </c>
      <c r="E290" s="102"/>
      <c r="F290" s="273"/>
      <c r="G290" s="171"/>
      <c r="H290" s="273"/>
      <c r="I290" s="257"/>
      <c r="J290" s="257"/>
      <c r="K290" s="257"/>
      <c r="L290" s="273"/>
      <c r="M290" s="277"/>
      <c r="N290" s="277"/>
      <c r="O290" s="277"/>
      <c r="P290" s="172"/>
      <c r="Q290" s="264"/>
      <c r="R290" s="264"/>
      <c r="S290" s="102"/>
      <c r="T290" s="273"/>
      <c r="U290" s="273"/>
      <c r="V290" s="273"/>
      <c r="W290" s="102"/>
      <c r="X290" s="257"/>
      <c r="Y290" s="257"/>
      <c r="Z290" s="273"/>
      <c r="AA290" s="257"/>
      <c r="AB290" s="273"/>
      <c r="AC290" s="273"/>
      <c r="AD290" s="273"/>
      <c r="AE290" s="278"/>
      <c r="AF290" s="278"/>
      <c r="AG290" s="103"/>
      <c r="AH290" s="278"/>
      <c r="AI290" s="278"/>
      <c r="AJ290" s="278"/>
      <c r="AK290" s="278"/>
      <c r="AL290" s="278"/>
      <c r="AM290" s="278"/>
      <c r="AN290" s="278"/>
      <c r="AO290" s="278"/>
      <c r="AP290" s="278"/>
      <c r="AQ290" s="278"/>
      <c r="AR290" s="262"/>
      <c r="AS290" s="262"/>
      <c r="AT290" s="173"/>
      <c r="AU290" s="102"/>
      <c r="AV290" s="576" t="str">
        <f t="shared" si="20"/>
        <v xml:space="preserve"> </v>
      </c>
      <c r="AW290" s="576" t="str">
        <f t="shared" si="21"/>
        <v xml:space="preserve"> </v>
      </c>
      <c r="AX290" s="576" t="str">
        <f t="shared" si="22"/>
        <v xml:space="preserve"> </v>
      </c>
      <c r="AY290" s="576" t="str">
        <f t="shared" si="23"/>
        <v xml:space="preserve"> </v>
      </c>
      <c r="AZ290" s="102"/>
      <c r="BA290" s="165"/>
    </row>
    <row r="291" spans="1:60" s="101" customFormat="1" x14ac:dyDescent="0.2">
      <c r="A291" s="331"/>
      <c r="B291" s="376">
        <f>'Données démographiques'!B292</f>
        <v>0</v>
      </c>
      <c r="C291" s="376">
        <f>'Données démographiques'!C292</f>
        <v>0</v>
      </c>
      <c r="D291" s="377">
        <f>'Données démographiques'!D292</f>
        <v>0</v>
      </c>
      <c r="E291" s="102"/>
      <c r="F291" s="88"/>
      <c r="G291" s="86"/>
      <c r="H291" s="258"/>
      <c r="I291" s="259"/>
      <c r="J291" s="259"/>
      <c r="K291" s="259"/>
      <c r="L291" s="258"/>
      <c r="M291" s="279"/>
      <c r="N291" s="279"/>
      <c r="O291" s="279"/>
      <c r="P291" s="146"/>
      <c r="Q291" s="147"/>
      <c r="R291" s="147"/>
      <c r="S291" s="102"/>
      <c r="T291" s="88"/>
      <c r="U291" s="258"/>
      <c r="V291" s="148"/>
      <c r="W291" s="102"/>
      <c r="X291" s="149"/>
      <c r="Y291" s="259"/>
      <c r="Z291" s="258"/>
      <c r="AA291" s="259"/>
      <c r="AB291" s="258"/>
      <c r="AC291" s="258"/>
      <c r="AD291" s="258"/>
      <c r="AE291" s="260"/>
      <c r="AF291" s="260"/>
      <c r="AG291" s="103"/>
      <c r="AH291" s="260"/>
      <c r="AI291" s="260"/>
      <c r="AJ291" s="260"/>
      <c r="AK291" s="260"/>
      <c r="AL291" s="260"/>
      <c r="AM291" s="260"/>
      <c r="AN291" s="260"/>
      <c r="AO291" s="260"/>
      <c r="AP291" s="260"/>
      <c r="AQ291" s="260"/>
      <c r="AR291" s="263"/>
      <c r="AS291" s="263"/>
      <c r="AT291" s="261"/>
      <c r="AU291" s="102"/>
      <c r="AV291" s="577" t="str">
        <f t="shared" si="20"/>
        <v xml:space="preserve"> </v>
      </c>
      <c r="AW291" s="577" t="str">
        <f t="shared" si="21"/>
        <v xml:space="preserve"> </v>
      </c>
      <c r="AX291" s="577" t="str">
        <f t="shared" si="22"/>
        <v xml:space="preserve"> </v>
      </c>
      <c r="AY291" s="577" t="str">
        <f t="shared" si="23"/>
        <v xml:space="preserve"> </v>
      </c>
      <c r="AZ291" s="102"/>
      <c r="BA291" s="330"/>
    </row>
    <row r="292" spans="1:60" s="101" customFormat="1" x14ac:dyDescent="0.2">
      <c r="A292" s="331"/>
      <c r="B292" s="169">
        <f>'Données démographiques'!B293</f>
        <v>0</v>
      </c>
      <c r="C292" s="169">
        <f>'Données démographiques'!C293</f>
        <v>0</v>
      </c>
      <c r="D292" s="170">
        <f>'Données démographiques'!D293</f>
        <v>0</v>
      </c>
      <c r="E292" s="102"/>
      <c r="F292" s="273"/>
      <c r="G292" s="171"/>
      <c r="H292" s="273"/>
      <c r="I292" s="257"/>
      <c r="J292" s="257"/>
      <c r="K292" s="257"/>
      <c r="L292" s="273"/>
      <c r="M292" s="277"/>
      <c r="N292" s="277"/>
      <c r="O292" s="277"/>
      <c r="P292" s="172"/>
      <c r="Q292" s="264"/>
      <c r="R292" s="264"/>
      <c r="S292" s="102"/>
      <c r="T292" s="273"/>
      <c r="U292" s="273"/>
      <c r="V292" s="273"/>
      <c r="W292" s="102"/>
      <c r="X292" s="257"/>
      <c r="Y292" s="257"/>
      <c r="Z292" s="273"/>
      <c r="AA292" s="257"/>
      <c r="AB292" s="273"/>
      <c r="AC292" s="273"/>
      <c r="AD292" s="273"/>
      <c r="AE292" s="278"/>
      <c r="AF292" s="278"/>
      <c r="AG292" s="103"/>
      <c r="AH292" s="278"/>
      <c r="AI292" s="278"/>
      <c r="AJ292" s="278"/>
      <c r="AK292" s="278"/>
      <c r="AL292" s="278"/>
      <c r="AM292" s="278"/>
      <c r="AN292" s="278"/>
      <c r="AO292" s="278"/>
      <c r="AP292" s="278"/>
      <c r="AQ292" s="278"/>
      <c r="AR292" s="262"/>
      <c r="AS292" s="262"/>
      <c r="AT292" s="173"/>
      <c r="AU292" s="102"/>
      <c r="AV292" s="576" t="str">
        <f t="shared" si="20"/>
        <v xml:space="preserve"> </v>
      </c>
      <c r="AW292" s="576" t="str">
        <f t="shared" si="21"/>
        <v xml:space="preserve"> </v>
      </c>
      <c r="AX292" s="576" t="str">
        <f t="shared" si="22"/>
        <v xml:space="preserve"> </v>
      </c>
      <c r="AY292" s="576" t="str">
        <f t="shared" si="23"/>
        <v xml:space="preserve"> </v>
      </c>
      <c r="AZ292" s="102"/>
      <c r="BA292" s="165"/>
    </row>
    <row r="293" spans="1:60" s="101" customFormat="1" x14ac:dyDescent="0.2">
      <c r="A293" s="331"/>
      <c r="B293" s="376">
        <f>'Données démographiques'!B294</f>
        <v>0</v>
      </c>
      <c r="C293" s="376">
        <f>'Données démographiques'!C294</f>
        <v>0</v>
      </c>
      <c r="D293" s="377">
        <f>'Données démographiques'!D294</f>
        <v>0</v>
      </c>
      <c r="E293" s="102"/>
      <c r="F293" s="88"/>
      <c r="G293" s="86"/>
      <c r="H293" s="258"/>
      <c r="I293" s="259"/>
      <c r="J293" s="259"/>
      <c r="K293" s="259"/>
      <c r="L293" s="258"/>
      <c r="M293" s="279"/>
      <c r="N293" s="279"/>
      <c r="O293" s="279"/>
      <c r="P293" s="146"/>
      <c r="Q293" s="147"/>
      <c r="R293" s="147"/>
      <c r="S293" s="102"/>
      <c r="T293" s="88"/>
      <c r="U293" s="258"/>
      <c r="V293" s="148"/>
      <c r="W293" s="102"/>
      <c r="X293" s="149"/>
      <c r="Y293" s="259"/>
      <c r="Z293" s="258"/>
      <c r="AA293" s="259"/>
      <c r="AB293" s="258"/>
      <c r="AC293" s="258"/>
      <c r="AD293" s="258"/>
      <c r="AE293" s="260"/>
      <c r="AF293" s="260"/>
      <c r="AG293" s="103"/>
      <c r="AH293" s="260"/>
      <c r="AI293" s="260"/>
      <c r="AJ293" s="260"/>
      <c r="AK293" s="260"/>
      <c r="AL293" s="260"/>
      <c r="AM293" s="260"/>
      <c r="AN293" s="260"/>
      <c r="AO293" s="260"/>
      <c r="AP293" s="260"/>
      <c r="AQ293" s="260"/>
      <c r="AR293" s="263"/>
      <c r="AS293" s="263"/>
      <c r="AT293" s="261"/>
      <c r="AU293" s="102"/>
      <c r="AV293" s="577" t="str">
        <f t="shared" si="20"/>
        <v xml:space="preserve"> </v>
      </c>
      <c r="AW293" s="577" t="str">
        <f t="shared" si="21"/>
        <v xml:space="preserve"> </v>
      </c>
      <c r="AX293" s="577" t="str">
        <f t="shared" si="22"/>
        <v xml:space="preserve"> </v>
      </c>
      <c r="AY293" s="577" t="str">
        <f t="shared" si="23"/>
        <v xml:space="preserve"> </v>
      </c>
      <c r="AZ293" s="102"/>
      <c r="BA293" s="330"/>
    </row>
    <row r="294" spans="1:60" s="101" customFormat="1" x14ac:dyDescent="0.2">
      <c r="A294" s="331"/>
      <c r="B294" s="169">
        <f>'Données démographiques'!B295</f>
        <v>0</v>
      </c>
      <c r="C294" s="169">
        <f>'Données démographiques'!C295</f>
        <v>0</v>
      </c>
      <c r="D294" s="170">
        <f>'Données démographiques'!D295</f>
        <v>0</v>
      </c>
      <c r="E294" s="102"/>
      <c r="F294" s="273"/>
      <c r="G294" s="171"/>
      <c r="H294" s="273"/>
      <c r="I294" s="257"/>
      <c r="J294" s="257"/>
      <c r="K294" s="257"/>
      <c r="L294" s="273"/>
      <c r="M294" s="277"/>
      <c r="N294" s="277"/>
      <c r="O294" s="277"/>
      <c r="P294" s="172"/>
      <c r="Q294" s="264"/>
      <c r="R294" s="264"/>
      <c r="S294" s="102"/>
      <c r="T294" s="273"/>
      <c r="U294" s="273"/>
      <c r="V294" s="273"/>
      <c r="W294" s="102"/>
      <c r="X294" s="257"/>
      <c r="Y294" s="257"/>
      <c r="Z294" s="273"/>
      <c r="AA294" s="257"/>
      <c r="AB294" s="273"/>
      <c r="AC294" s="273"/>
      <c r="AD294" s="273"/>
      <c r="AE294" s="278"/>
      <c r="AF294" s="278"/>
      <c r="AG294" s="103"/>
      <c r="AH294" s="278"/>
      <c r="AI294" s="278"/>
      <c r="AJ294" s="278"/>
      <c r="AK294" s="278"/>
      <c r="AL294" s="278"/>
      <c r="AM294" s="278"/>
      <c r="AN294" s="278"/>
      <c r="AO294" s="278"/>
      <c r="AP294" s="278"/>
      <c r="AQ294" s="278"/>
      <c r="AR294" s="262"/>
      <c r="AS294" s="262"/>
      <c r="AT294" s="173"/>
      <c r="AU294" s="102"/>
      <c r="AV294" s="576" t="str">
        <f t="shared" si="20"/>
        <v xml:space="preserve"> </v>
      </c>
      <c r="AW294" s="576" t="str">
        <f t="shared" si="21"/>
        <v xml:space="preserve"> </v>
      </c>
      <c r="AX294" s="576" t="str">
        <f t="shared" si="22"/>
        <v xml:space="preserve"> </v>
      </c>
      <c r="AY294" s="576" t="str">
        <f t="shared" si="23"/>
        <v xml:space="preserve"> </v>
      </c>
      <c r="AZ294" s="102"/>
      <c r="BA294" s="165"/>
    </row>
    <row r="295" spans="1:60" s="101" customFormat="1" x14ac:dyDescent="0.2">
      <c r="A295" s="331"/>
      <c r="B295" s="376">
        <f>'Données démographiques'!B296</f>
        <v>0</v>
      </c>
      <c r="C295" s="376">
        <f>'Données démographiques'!C296</f>
        <v>0</v>
      </c>
      <c r="D295" s="377">
        <f>'Données démographiques'!D296</f>
        <v>0</v>
      </c>
      <c r="E295" s="102"/>
      <c r="F295" s="88"/>
      <c r="G295" s="86"/>
      <c r="H295" s="258"/>
      <c r="I295" s="259"/>
      <c r="J295" s="259"/>
      <c r="K295" s="259"/>
      <c r="L295" s="258"/>
      <c r="M295" s="279"/>
      <c r="N295" s="279"/>
      <c r="O295" s="279"/>
      <c r="P295" s="146"/>
      <c r="Q295" s="147"/>
      <c r="R295" s="147"/>
      <c r="S295" s="102"/>
      <c r="T295" s="88"/>
      <c r="U295" s="258"/>
      <c r="V295" s="148"/>
      <c r="W295" s="102"/>
      <c r="X295" s="149"/>
      <c r="Y295" s="259"/>
      <c r="Z295" s="258"/>
      <c r="AA295" s="259"/>
      <c r="AB295" s="258"/>
      <c r="AC295" s="258"/>
      <c r="AD295" s="258"/>
      <c r="AE295" s="260"/>
      <c r="AF295" s="260"/>
      <c r="AG295" s="103"/>
      <c r="AH295" s="260"/>
      <c r="AI295" s="260"/>
      <c r="AJ295" s="260"/>
      <c r="AK295" s="260"/>
      <c r="AL295" s="260"/>
      <c r="AM295" s="260"/>
      <c r="AN295" s="260"/>
      <c r="AO295" s="260"/>
      <c r="AP295" s="260"/>
      <c r="AQ295" s="260"/>
      <c r="AR295" s="263"/>
      <c r="AS295" s="263"/>
      <c r="AT295" s="261"/>
      <c r="AU295" s="102"/>
      <c r="AV295" s="577" t="str">
        <f t="shared" si="20"/>
        <v xml:space="preserve"> </v>
      </c>
      <c r="AW295" s="577" t="str">
        <f t="shared" si="21"/>
        <v xml:space="preserve"> </v>
      </c>
      <c r="AX295" s="577" t="str">
        <f t="shared" si="22"/>
        <v xml:space="preserve"> </v>
      </c>
      <c r="AY295" s="577" t="str">
        <f t="shared" si="23"/>
        <v xml:space="preserve"> </v>
      </c>
      <c r="AZ295" s="102"/>
      <c r="BA295" s="330"/>
    </row>
    <row r="296" spans="1:60" s="101" customFormat="1" x14ac:dyDescent="0.2">
      <c r="A296" s="331"/>
      <c r="B296" s="169">
        <f>'Données démographiques'!B297</f>
        <v>0</v>
      </c>
      <c r="C296" s="169">
        <f>'Données démographiques'!C297</f>
        <v>0</v>
      </c>
      <c r="D296" s="170">
        <f>'Données démographiques'!D297</f>
        <v>0</v>
      </c>
      <c r="E296" s="102"/>
      <c r="F296" s="273"/>
      <c r="G296" s="171"/>
      <c r="H296" s="273"/>
      <c r="I296" s="257"/>
      <c r="J296" s="257"/>
      <c r="K296" s="257"/>
      <c r="L296" s="273"/>
      <c r="M296" s="277"/>
      <c r="N296" s="277"/>
      <c r="O296" s="277"/>
      <c r="P296" s="172"/>
      <c r="Q296" s="264"/>
      <c r="R296" s="264"/>
      <c r="S296" s="102"/>
      <c r="T296" s="273"/>
      <c r="U296" s="273"/>
      <c r="V296" s="273"/>
      <c r="W296" s="102"/>
      <c r="X296" s="257"/>
      <c r="Y296" s="257"/>
      <c r="Z296" s="273"/>
      <c r="AA296" s="257"/>
      <c r="AB296" s="273"/>
      <c r="AC296" s="273"/>
      <c r="AD296" s="273"/>
      <c r="AE296" s="278"/>
      <c r="AF296" s="278"/>
      <c r="AG296" s="103"/>
      <c r="AH296" s="278"/>
      <c r="AI296" s="278"/>
      <c r="AJ296" s="278"/>
      <c r="AK296" s="278"/>
      <c r="AL296" s="278"/>
      <c r="AM296" s="278"/>
      <c r="AN296" s="278"/>
      <c r="AO296" s="278"/>
      <c r="AP296" s="278"/>
      <c r="AQ296" s="278"/>
      <c r="AR296" s="262"/>
      <c r="AS296" s="262"/>
      <c r="AT296" s="173"/>
      <c r="AU296" s="102"/>
      <c r="AV296" s="576" t="str">
        <f t="shared" si="20"/>
        <v xml:space="preserve"> </v>
      </c>
      <c r="AW296" s="576" t="str">
        <f t="shared" si="21"/>
        <v xml:space="preserve"> </v>
      </c>
      <c r="AX296" s="576" t="str">
        <f t="shared" si="22"/>
        <v xml:space="preserve"> </v>
      </c>
      <c r="AY296" s="576" t="str">
        <f t="shared" si="23"/>
        <v xml:space="preserve"> </v>
      </c>
      <c r="AZ296" s="102"/>
      <c r="BA296" s="165"/>
    </row>
    <row r="297" spans="1:60" s="101" customFormat="1" x14ac:dyDescent="0.2">
      <c r="A297" s="331"/>
      <c r="B297" s="376">
        <f>'Données démographiques'!B298</f>
        <v>0</v>
      </c>
      <c r="C297" s="376">
        <f>'Données démographiques'!C298</f>
        <v>0</v>
      </c>
      <c r="D297" s="377">
        <f>'Données démographiques'!D298</f>
        <v>0</v>
      </c>
      <c r="E297" s="102"/>
      <c r="F297" s="88"/>
      <c r="G297" s="86"/>
      <c r="H297" s="258"/>
      <c r="I297" s="259"/>
      <c r="J297" s="259"/>
      <c r="K297" s="259"/>
      <c r="L297" s="258"/>
      <c r="M297" s="279"/>
      <c r="N297" s="279"/>
      <c r="O297" s="279"/>
      <c r="P297" s="146"/>
      <c r="Q297" s="147"/>
      <c r="R297" s="147"/>
      <c r="S297" s="102"/>
      <c r="T297" s="88"/>
      <c r="U297" s="258"/>
      <c r="V297" s="148"/>
      <c r="W297" s="102"/>
      <c r="X297" s="149"/>
      <c r="Y297" s="259"/>
      <c r="Z297" s="258"/>
      <c r="AA297" s="259"/>
      <c r="AB297" s="258"/>
      <c r="AC297" s="258"/>
      <c r="AD297" s="258"/>
      <c r="AE297" s="260"/>
      <c r="AF297" s="260"/>
      <c r="AG297" s="103"/>
      <c r="AH297" s="260"/>
      <c r="AI297" s="260"/>
      <c r="AJ297" s="260"/>
      <c r="AK297" s="260"/>
      <c r="AL297" s="260"/>
      <c r="AM297" s="260"/>
      <c r="AN297" s="260"/>
      <c r="AO297" s="260"/>
      <c r="AP297" s="260"/>
      <c r="AQ297" s="260"/>
      <c r="AR297" s="263"/>
      <c r="AS297" s="263"/>
      <c r="AT297" s="261"/>
      <c r="AU297" s="102"/>
      <c r="AV297" s="577" t="str">
        <f t="shared" si="20"/>
        <v xml:space="preserve"> </v>
      </c>
      <c r="AW297" s="577" t="str">
        <f t="shared" si="21"/>
        <v xml:space="preserve"> </v>
      </c>
      <c r="AX297" s="577" t="str">
        <f t="shared" si="22"/>
        <v xml:space="preserve"> </v>
      </c>
      <c r="AY297" s="577" t="str">
        <f t="shared" si="23"/>
        <v xml:space="preserve"> </v>
      </c>
      <c r="AZ297" s="102"/>
      <c r="BA297" s="330"/>
    </row>
    <row r="298" spans="1:60" s="101" customFormat="1" x14ac:dyDescent="0.2">
      <c r="A298" s="331"/>
      <c r="B298" s="169">
        <f>'Données démographiques'!B299</f>
        <v>0</v>
      </c>
      <c r="C298" s="169">
        <f>'Données démographiques'!C299</f>
        <v>0</v>
      </c>
      <c r="D298" s="170">
        <f>'Données démographiques'!D299</f>
        <v>0</v>
      </c>
      <c r="E298" s="102"/>
      <c r="F298" s="273"/>
      <c r="G298" s="171"/>
      <c r="H298" s="273"/>
      <c r="I298" s="257"/>
      <c r="J298" s="257"/>
      <c r="K298" s="257"/>
      <c r="L298" s="273"/>
      <c r="M298" s="277"/>
      <c r="N298" s="277"/>
      <c r="O298" s="277"/>
      <c r="P298" s="172"/>
      <c r="Q298" s="264"/>
      <c r="R298" s="264"/>
      <c r="S298" s="102"/>
      <c r="T298" s="273"/>
      <c r="U298" s="273"/>
      <c r="V298" s="273"/>
      <c r="W298" s="102"/>
      <c r="X298" s="257"/>
      <c r="Y298" s="257"/>
      <c r="Z298" s="273"/>
      <c r="AA298" s="257"/>
      <c r="AB298" s="273"/>
      <c r="AC298" s="273"/>
      <c r="AD298" s="273"/>
      <c r="AE298" s="278"/>
      <c r="AF298" s="278"/>
      <c r="AG298" s="103"/>
      <c r="AH298" s="278"/>
      <c r="AI298" s="278"/>
      <c r="AJ298" s="278"/>
      <c r="AK298" s="278"/>
      <c r="AL298" s="278"/>
      <c r="AM298" s="278"/>
      <c r="AN298" s="278"/>
      <c r="AO298" s="278"/>
      <c r="AP298" s="278"/>
      <c r="AQ298" s="278"/>
      <c r="AR298" s="262"/>
      <c r="AS298" s="262"/>
      <c r="AT298" s="173"/>
      <c r="AU298" s="102"/>
      <c r="AV298" s="576" t="str">
        <f t="shared" si="20"/>
        <v xml:space="preserve"> </v>
      </c>
      <c r="AW298" s="576" t="str">
        <f t="shared" si="21"/>
        <v xml:space="preserve"> </v>
      </c>
      <c r="AX298" s="576" t="str">
        <f t="shared" si="22"/>
        <v xml:space="preserve"> </v>
      </c>
      <c r="AY298" s="576" t="str">
        <f t="shared" si="23"/>
        <v xml:space="preserve"> </v>
      </c>
      <c r="AZ298" s="102"/>
      <c r="BA298" s="165"/>
    </row>
    <row r="299" spans="1:60" s="101" customFormat="1" x14ac:dyDescent="0.2">
      <c r="A299" s="331"/>
      <c r="B299" s="376">
        <f>'Données démographiques'!B300</f>
        <v>0</v>
      </c>
      <c r="C299" s="376">
        <f>'Données démographiques'!C300</f>
        <v>0</v>
      </c>
      <c r="D299" s="377">
        <f>'Données démographiques'!D300</f>
        <v>0</v>
      </c>
      <c r="E299" s="102"/>
      <c r="F299" s="88"/>
      <c r="G299" s="86"/>
      <c r="H299" s="258"/>
      <c r="I299" s="259"/>
      <c r="J299" s="259"/>
      <c r="K299" s="259"/>
      <c r="L299" s="258"/>
      <c r="M299" s="279"/>
      <c r="N299" s="279"/>
      <c r="O299" s="279"/>
      <c r="P299" s="146"/>
      <c r="Q299" s="147"/>
      <c r="R299" s="147"/>
      <c r="S299" s="102"/>
      <c r="T299" s="88"/>
      <c r="U299" s="258"/>
      <c r="V299" s="148"/>
      <c r="W299" s="102"/>
      <c r="X299" s="149"/>
      <c r="Y299" s="259"/>
      <c r="Z299" s="258"/>
      <c r="AA299" s="259"/>
      <c r="AB299" s="258"/>
      <c r="AC299" s="258"/>
      <c r="AD299" s="258"/>
      <c r="AE299" s="260"/>
      <c r="AF299" s="260"/>
      <c r="AG299" s="103"/>
      <c r="AH299" s="260"/>
      <c r="AI299" s="260"/>
      <c r="AJ299" s="260"/>
      <c r="AK299" s="260"/>
      <c r="AL299" s="260"/>
      <c r="AM299" s="260"/>
      <c r="AN299" s="260"/>
      <c r="AO299" s="260"/>
      <c r="AP299" s="260"/>
      <c r="AQ299" s="260"/>
      <c r="AR299" s="263"/>
      <c r="AS299" s="263"/>
      <c r="AT299" s="261"/>
      <c r="AU299" s="102"/>
      <c r="AV299" s="577" t="str">
        <f t="shared" si="20"/>
        <v xml:space="preserve"> </v>
      </c>
      <c r="AW299" s="577" t="str">
        <f t="shared" si="21"/>
        <v xml:space="preserve"> </v>
      </c>
      <c r="AX299" s="577" t="str">
        <f t="shared" si="22"/>
        <v xml:space="preserve"> </v>
      </c>
      <c r="AY299" s="577" t="str">
        <f t="shared" si="23"/>
        <v xml:space="preserve"> </v>
      </c>
      <c r="AZ299" s="102"/>
      <c r="BA299" s="330"/>
    </row>
    <row r="300" spans="1:60" s="101" customFormat="1" x14ac:dyDescent="0.2">
      <c r="A300" s="331"/>
      <c r="B300" s="169">
        <f>'Données démographiques'!B301</f>
        <v>0</v>
      </c>
      <c r="C300" s="169">
        <f>'Données démographiques'!C301</f>
        <v>0</v>
      </c>
      <c r="D300" s="170">
        <f>'Données démographiques'!D301</f>
        <v>0</v>
      </c>
      <c r="E300" s="102"/>
      <c r="F300" s="273"/>
      <c r="G300" s="171"/>
      <c r="H300" s="273"/>
      <c r="I300" s="257"/>
      <c r="J300" s="257"/>
      <c r="K300" s="257"/>
      <c r="L300" s="273"/>
      <c r="M300" s="277"/>
      <c r="N300" s="277"/>
      <c r="O300" s="277"/>
      <c r="P300" s="172"/>
      <c r="Q300" s="264"/>
      <c r="R300" s="264"/>
      <c r="S300" s="102"/>
      <c r="T300" s="273"/>
      <c r="U300" s="273"/>
      <c r="V300" s="273"/>
      <c r="W300" s="102"/>
      <c r="X300" s="257"/>
      <c r="Y300" s="257"/>
      <c r="Z300" s="273"/>
      <c r="AA300" s="257"/>
      <c r="AB300" s="273"/>
      <c r="AC300" s="273"/>
      <c r="AD300" s="273"/>
      <c r="AE300" s="278"/>
      <c r="AF300" s="278"/>
      <c r="AG300" s="103"/>
      <c r="AH300" s="278"/>
      <c r="AI300" s="278"/>
      <c r="AJ300" s="278"/>
      <c r="AK300" s="278"/>
      <c r="AL300" s="278"/>
      <c r="AM300" s="278"/>
      <c r="AN300" s="278"/>
      <c r="AO300" s="278"/>
      <c r="AP300" s="278"/>
      <c r="AQ300" s="278"/>
      <c r="AR300" s="262"/>
      <c r="AS300" s="262"/>
      <c r="AT300" s="173"/>
      <c r="AU300" s="102"/>
      <c r="AV300" s="576" t="str">
        <f t="shared" si="20"/>
        <v xml:space="preserve"> </v>
      </c>
      <c r="AW300" s="576" t="str">
        <f t="shared" si="21"/>
        <v xml:space="preserve"> </v>
      </c>
      <c r="AX300" s="576" t="str">
        <f t="shared" si="22"/>
        <v xml:space="preserve"> </v>
      </c>
      <c r="AY300" s="576" t="str">
        <f t="shared" si="23"/>
        <v xml:space="preserve"> </v>
      </c>
      <c r="AZ300" s="102"/>
      <c r="BA300" s="165"/>
    </row>
    <row r="301" spans="1:60" s="101" customFormat="1" x14ac:dyDescent="0.2">
      <c r="A301" s="331"/>
      <c r="B301" s="376">
        <f>'Données démographiques'!B302</f>
        <v>0</v>
      </c>
      <c r="C301" s="376">
        <f>'Données démographiques'!C302</f>
        <v>0</v>
      </c>
      <c r="D301" s="377">
        <f>'Données démographiques'!D302</f>
        <v>0</v>
      </c>
      <c r="E301" s="102"/>
      <c r="F301" s="88"/>
      <c r="G301" s="86"/>
      <c r="H301" s="258"/>
      <c r="I301" s="259"/>
      <c r="J301" s="259"/>
      <c r="K301" s="259"/>
      <c r="L301" s="258"/>
      <c r="M301" s="279"/>
      <c r="N301" s="279"/>
      <c r="O301" s="279"/>
      <c r="P301" s="146"/>
      <c r="Q301" s="147"/>
      <c r="R301" s="147"/>
      <c r="S301" s="102"/>
      <c r="T301" s="88"/>
      <c r="U301" s="258"/>
      <c r="V301" s="148"/>
      <c r="W301" s="102"/>
      <c r="X301" s="149"/>
      <c r="Y301" s="259"/>
      <c r="Z301" s="258"/>
      <c r="AA301" s="259"/>
      <c r="AB301" s="258"/>
      <c r="AC301" s="258"/>
      <c r="AD301" s="258"/>
      <c r="AE301" s="260"/>
      <c r="AF301" s="260"/>
      <c r="AG301" s="103"/>
      <c r="AH301" s="260"/>
      <c r="AI301" s="260"/>
      <c r="AJ301" s="260"/>
      <c r="AK301" s="260"/>
      <c r="AL301" s="260"/>
      <c r="AM301" s="260"/>
      <c r="AN301" s="260"/>
      <c r="AO301" s="260"/>
      <c r="AP301" s="260"/>
      <c r="AQ301" s="260"/>
      <c r="AR301" s="263"/>
      <c r="AS301" s="263"/>
      <c r="AT301" s="261"/>
      <c r="AU301" s="102"/>
      <c r="AV301" s="577" t="str">
        <f t="shared" si="20"/>
        <v xml:space="preserve"> </v>
      </c>
      <c r="AW301" s="577" t="str">
        <f t="shared" si="21"/>
        <v xml:space="preserve"> </v>
      </c>
      <c r="AX301" s="577" t="str">
        <f t="shared" si="22"/>
        <v xml:space="preserve"> </v>
      </c>
      <c r="AY301" s="577" t="str">
        <f t="shared" si="23"/>
        <v xml:space="preserve"> </v>
      </c>
      <c r="AZ301" s="102"/>
      <c r="BA301" s="330"/>
    </row>
    <row r="302" spans="1:60" s="101" customFormat="1" x14ac:dyDescent="0.2">
      <c r="A302" s="331"/>
      <c r="B302" s="169">
        <f>'Données démographiques'!B303</f>
        <v>0</v>
      </c>
      <c r="C302" s="169">
        <f>'Données démographiques'!C303</f>
        <v>0</v>
      </c>
      <c r="D302" s="170">
        <f>'Données démographiques'!D303</f>
        <v>0</v>
      </c>
      <c r="E302" s="102"/>
      <c r="F302" s="273"/>
      <c r="G302" s="171"/>
      <c r="H302" s="273"/>
      <c r="I302" s="257"/>
      <c r="J302" s="257"/>
      <c r="K302" s="257"/>
      <c r="L302" s="273"/>
      <c r="M302" s="277"/>
      <c r="N302" s="277"/>
      <c r="O302" s="277"/>
      <c r="P302" s="172"/>
      <c r="Q302" s="264"/>
      <c r="R302" s="264"/>
      <c r="S302" s="102"/>
      <c r="T302" s="273"/>
      <c r="U302" s="273"/>
      <c r="V302" s="273"/>
      <c r="W302" s="102"/>
      <c r="X302" s="257"/>
      <c r="Y302" s="257"/>
      <c r="Z302" s="273"/>
      <c r="AA302" s="257"/>
      <c r="AB302" s="273"/>
      <c r="AC302" s="273"/>
      <c r="AD302" s="273"/>
      <c r="AE302" s="278"/>
      <c r="AF302" s="278"/>
      <c r="AG302" s="103"/>
      <c r="AH302" s="278"/>
      <c r="AI302" s="278"/>
      <c r="AJ302" s="278"/>
      <c r="AK302" s="278"/>
      <c r="AL302" s="278"/>
      <c r="AM302" s="278"/>
      <c r="AN302" s="278"/>
      <c r="AO302" s="278"/>
      <c r="AP302" s="278"/>
      <c r="AQ302" s="278"/>
      <c r="AR302" s="262"/>
      <c r="AS302" s="262"/>
      <c r="AT302" s="173"/>
      <c r="AU302" s="102"/>
      <c r="AV302" s="576" t="str">
        <f t="shared" si="20"/>
        <v xml:space="preserve"> </v>
      </c>
      <c r="AW302" s="576" t="str">
        <f t="shared" si="21"/>
        <v xml:space="preserve"> </v>
      </c>
      <c r="AX302" s="576" t="str">
        <f t="shared" si="22"/>
        <v xml:space="preserve"> </v>
      </c>
      <c r="AY302" s="576" t="str">
        <f t="shared" si="23"/>
        <v xml:space="preserve"> </v>
      </c>
      <c r="AZ302" s="102"/>
      <c r="BA302" s="165"/>
      <c r="BF302" s="73"/>
      <c r="BG302" s="73"/>
      <c r="BH302" s="73"/>
    </row>
    <row r="303" spans="1:60" s="101" customFormat="1" x14ac:dyDescent="0.2">
      <c r="A303" s="331"/>
      <c r="B303" s="376">
        <f>'Données démographiques'!B304</f>
        <v>0</v>
      </c>
      <c r="C303" s="376">
        <f>'Données démographiques'!C304</f>
        <v>0</v>
      </c>
      <c r="D303" s="377">
        <f>'Données démographiques'!D304</f>
        <v>0</v>
      </c>
      <c r="E303" s="102"/>
      <c r="F303" s="88"/>
      <c r="G303" s="86"/>
      <c r="H303" s="258"/>
      <c r="I303" s="259"/>
      <c r="J303" s="259"/>
      <c r="K303" s="259"/>
      <c r="L303" s="258"/>
      <c r="M303" s="279"/>
      <c r="N303" s="279"/>
      <c r="O303" s="279"/>
      <c r="P303" s="146"/>
      <c r="Q303" s="147"/>
      <c r="R303" s="147"/>
      <c r="S303" s="102"/>
      <c r="T303" s="88"/>
      <c r="U303" s="258"/>
      <c r="V303" s="148"/>
      <c r="W303" s="102"/>
      <c r="X303" s="149"/>
      <c r="Y303" s="259"/>
      <c r="Z303" s="258"/>
      <c r="AA303" s="259"/>
      <c r="AB303" s="258"/>
      <c r="AC303" s="258"/>
      <c r="AD303" s="258"/>
      <c r="AE303" s="260"/>
      <c r="AF303" s="260"/>
      <c r="AG303" s="103"/>
      <c r="AH303" s="260"/>
      <c r="AI303" s="260"/>
      <c r="AJ303" s="260"/>
      <c r="AK303" s="260"/>
      <c r="AL303" s="260"/>
      <c r="AM303" s="260"/>
      <c r="AN303" s="260"/>
      <c r="AO303" s="260"/>
      <c r="AP303" s="260"/>
      <c r="AQ303" s="260"/>
      <c r="AR303" s="263"/>
      <c r="AS303" s="263"/>
      <c r="AT303" s="261"/>
      <c r="AU303" s="102"/>
      <c r="AV303" s="577" t="str">
        <f t="shared" si="20"/>
        <v xml:space="preserve"> </v>
      </c>
      <c r="AW303" s="577" t="str">
        <f t="shared" si="21"/>
        <v xml:space="preserve"> </v>
      </c>
      <c r="AX303" s="577" t="str">
        <f t="shared" si="22"/>
        <v xml:space="preserve"> </v>
      </c>
      <c r="AY303" s="577" t="str">
        <f t="shared" si="23"/>
        <v xml:space="preserve"> </v>
      </c>
      <c r="AZ303" s="102"/>
      <c r="BA303" s="330"/>
      <c r="BF303" s="73"/>
      <c r="BG303" s="73"/>
      <c r="BH303" s="73"/>
    </row>
    <row r="304" spans="1:60" s="101" customFormat="1" x14ac:dyDescent="0.2">
      <c r="A304" s="331"/>
      <c r="B304" s="169">
        <f>'Données démographiques'!B305</f>
        <v>0</v>
      </c>
      <c r="C304" s="169">
        <f>'Données démographiques'!C305</f>
        <v>0</v>
      </c>
      <c r="D304" s="170">
        <f>'Données démographiques'!D305</f>
        <v>0</v>
      </c>
      <c r="E304" s="102"/>
      <c r="F304" s="273"/>
      <c r="G304" s="171"/>
      <c r="H304" s="273"/>
      <c r="I304" s="257"/>
      <c r="J304" s="257"/>
      <c r="K304" s="257"/>
      <c r="L304" s="273"/>
      <c r="M304" s="277"/>
      <c r="N304" s="277"/>
      <c r="O304" s="277"/>
      <c r="P304" s="172"/>
      <c r="Q304" s="264"/>
      <c r="R304" s="264"/>
      <c r="S304" s="102"/>
      <c r="T304" s="273"/>
      <c r="U304" s="273"/>
      <c r="V304" s="273"/>
      <c r="W304" s="102"/>
      <c r="X304" s="257"/>
      <c r="Y304" s="257"/>
      <c r="Z304" s="273"/>
      <c r="AA304" s="257"/>
      <c r="AB304" s="273"/>
      <c r="AC304" s="273"/>
      <c r="AD304" s="273"/>
      <c r="AE304" s="278"/>
      <c r="AF304" s="278"/>
      <c r="AG304" s="103"/>
      <c r="AH304" s="278"/>
      <c r="AI304" s="278"/>
      <c r="AJ304" s="278"/>
      <c r="AK304" s="278"/>
      <c r="AL304" s="278"/>
      <c r="AM304" s="278"/>
      <c r="AN304" s="278"/>
      <c r="AO304" s="278"/>
      <c r="AP304" s="278"/>
      <c r="AQ304" s="278"/>
      <c r="AR304" s="262"/>
      <c r="AS304" s="262"/>
      <c r="AT304" s="173"/>
      <c r="AU304" s="102"/>
      <c r="AV304" s="576" t="str">
        <f t="shared" si="20"/>
        <v xml:space="preserve"> </v>
      </c>
      <c r="AW304" s="576" t="str">
        <f t="shared" si="21"/>
        <v xml:space="preserve"> </v>
      </c>
      <c r="AX304" s="576" t="str">
        <f t="shared" si="22"/>
        <v xml:space="preserve"> </v>
      </c>
      <c r="AY304" s="576" t="str">
        <f t="shared" si="23"/>
        <v xml:space="preserve"> </v>
      </c>
      <c r="AZ304" s="102"/>
      <c r="BA304" s="165"/>
      <c r="BF304" s="73"/>
      <c r="BG304" s="104"/>
      <c r="BH304" s="73"/>
    </row>
    <row r="305" spans="1:60" s="101" customFormat="1" x14ac:dyDescent="0.2">
      <c r="A305" s="331"/>
      <c r="B305" s="376">
        <f>'Données démographiques'!B306</f>
        <v>0</v>
      </c>
      <c r="C305" s="376">
        <f>'Données démographiques'!C306</f>
        <v>0</v>
      </c>
      <c r="D305" s="377">
        <f>'Données démographiques'!D306</f>
        <v>0</v>
      </c>
      <c r="E305" s="102"/>
      <c r="F305" s="88"/>
      <c r="G305" s="86"/>
      <c r="H305" s="258"/>
      <c r="I305" s="259"/>
      <c r="J305" s="259"/>
      <c r="K305" s="259"/>
      <c r="L305" s="258"/>
      <c r="M305" s="279"/>
      <c r="N305" s="279"/>
      <c r="O305" s="279"/>
      <c r="P305" s="146"/>
      <c r="Q305" s="147"/>
      <c r="R305" s="147"/>
      <c r="S305" s="102"/>
      <c r="T305" s="88"/>
      <c r="U305" s="258"/>
      <c r="V305" s="148"/>
      <c r="W305" s="102"/>
      <c r="X305" s="149"/>
      <c r="Y305" s="259"/>
      <c r="Z305" s="258"/>
      <c r="AA305" s="259"/>
      <c r="AB305" s="258"/>
      <c r="AC305" s="258"/>
      <c r="AD305" s="258"/>
      <c r="AE305" s="260"/>
      <c r="AF305" s="260"/>
      <c r="AG305" s="103"/>
      <c r="AH305" s="260"/>
      <c r="AI305" s="260"/>
      <c r="AJ305" s="260"/>
      <c r="AK305" s="260"/>
      <c r="AL305" s="260"/>
      <c r="AM305" s="260"/>
      <c r="AN305" s="260"/>
      <c r="AO305" s="260"/>
      <c r="AP305" s="260"/>
      <c r="AQ305" s="260"/>
      <c r="AR305" s="263"/>
      <c r="AS305" s="263"/>
      <c r="AT305" s="261"/>
      <c r="AU305" s="102"/>
      <c r="AV305" s="577" t="str">
        <f t="shared" si="20"/>
        <v xml:space="preserve"> </v>
      </c>
      <c r="AW305" s="577" t="str">
        <f t="shared" si="21"/>
        <v xml:space="preserve"> </v>
      </c>
      <c r="AX305" s="577" t="str">
        <f t="shared" si="22"/>
        <v xml:space="preserve"> </v>
      </c>
      <c r="AY305" s="577" t="str">
        <f t="shared" si="23"/>
        <v xml:space="preserve"> </v>
      </c>
      <c r="AZ305" s="102"/>
      <c r="BA305" s="330"/>
      <c r="BF305" s="72"/>
      <c r="BG305" s="73"/>
      <c r="BH305" s="73"/>
    </row>
    <row r="306" spans="1:60" s="101" customFormat="1" x14ac:dyDescent="0.2">
      <c r="A306" s="331"/>
      <c r="B306" s="169">
        <f>'Données démographiques'!B307</f>
        <v>0</v>
      </c>
      <c r="C306" s="169">
        <f>'Données démographiques'!C307</f>
        <v>0</v>
      </c>
      <c r="D306" s="170">
        <f>'Données démographiques'!D307</f>
        <v>0</v>
      </c>
      <c r="E306" s="102"/>
      <c r="F306" s="273"/>
      <c r="G306" s="171"/>
      <c r="H306" s="273"/>
      <c r="I306" s="257"/>
      <c r="J306" s="257"/>
      <c r="K306" s="257"/>
      <c r="L306" s="273"/>
      <c r="M306" s="277"/>
      <c r="N306" s="277"/>
      <c r="O306" s="277"/>
      <c r="P306" s="172"/>
      <c r="Q306" s="264"/>
      <c r="R306" s="264"/>
      <c r="S306" s="102"/>
      <c r="T306" s="273"/>
      <c r="U306" s="273"/>
      <c r="V306" s="273"/>
      <c r="W306" s="102"/>
      <c r="X306" s="257"/>
      <c r="Y306" s="257"/>
      <c r="Z306" s="273"/>
      <c r="AA306" s="257"/>
      <c r="AB306" s="273"/>
      <c r="AC306" s="273"/>
      <c r="AD306" s="273"/>
      <c r="AE306" s="278"/>
      <c r="AF306" s="278"/>
      <c r="AG306" s="103"/>
      <c r="AH306" s="278"/>
      <c r="AI306" s="278"/>
      <c r="AJ306" s="278"/>
      <c r="AK306" s="278"/>
      <c r="AL306" s="278"/>
      <c r="AM306" s="278"/>
      <c r="AN306" s="278"/>
      <c r="AO306" s="278"/>
      <c r="AP306" s="278"/>
      <c r="AQ306" s="278"/>
      <c r="AR306" s="262"/>
      <c r="AS306" s="262"/>
      <c r="AT306" s="173"/>
      <c r="AU306" s="102"/>
      <c r="AV306" s="576" t="str">
        <f t="shared" si="20"/>
        <v xml:space="preserve"> </v>
      </c>
      <c r="AW306" s="576" t="str">
        <f t="shared" si="21"/>
        <v xml:space="preserve"> </v>
      </c>
      <c r="AX306" s="576" t="str">
        <f t="shared" si="22"/>
        <v xml:space="preserve"> </v>
      </c>
      <c r="AY306" s="576" t="str">
        <f t="shared" si="23"/>
        <v xml:space="preserve"> </v>
      </c>
      <c r="AZ306" s="102"/>
      <c r="BA306" s="165"/>
      <c r="BF306" s="73"/>
      <c r="BG306" s="73"/>
      <c r="BH306" s="73"/>
    </row>
    <row r="307" spans="1:60" s="101" customFormat="1" x14ac:dyDescent="0.2">
      <c r="A307" s="331"/>
      <c r="B307" s="376">
        <f>'Données démographiques'!B308</f>
        <v>0</v>
      </c>
      <c r="C307" s="376">
        <f>'Données démographiques'!C308</f>
        <v>0</v>
      </c>
      <c r="D307" s="377">
        <f>'Données démographiques'!D308</f>
        <v>0</v>
      </c>
      <c r="E307" s="102"/>
      <c r="F307" s="88"/>
      <c r="G307" s="86"/>
      <c r="H307" s="258"/>
      <c r="I307" s="259"/>
      <c r="J307" s="259"/>
      <c r="K307" s="259"/>
      <c r="L307" s="258"/>
      <c r="M307" s="279"/>
      <c r="N307" s="279"/>
      <c r="O307" s="279"/>
      <c r="P307" s="146"/>
      <c r="Q307" s="147"/>
      <c r="R307" s="147"/>
      <c r="S307" s="102"/>
      <c r="T307" s="88"/>
      <c r="U307" s="258"/>
      <c r="V307" s="148"/>
      <c r="W307" s="102"/>
      <c r="X307" s="149"/>
      <c r="Y307" s="259"/>
      <c r="Z307" s="258"/>
      <c r="AA307" s="259"/>
      <c r="AB307" s="258"/>
      <c r="AC307" s="258"/>
      <c r="AD307" s="258"/>
      <c r="AE307" s="260"/>
      <c r="AF307" s="260"/>
      <c r="AG307" s="103"/>
      <c r="AH307" s="260"/>
      <c r="AI307" s="260"/>
      <c r="AJ307" s="260"/>
      <c r="AK307" s="260"/>
      <c r="AL307" s="260"/>
      <c r="AM307" s="260"/>
      <c r="AN307" s="260"/>
      <c r="AO307" s="260"/>
      <c r="AP307" s="260"/>
      <c r="AQ307" s="260"/>
      <c r="AR307" s="263"/>
      <c r="AS307" s="263"/>
      <c r="AT307" s="261"/>
      <c r="AU307" s="102"/>
      <c r="AV307" s="577" t="str">
        <f t="shared" si="20"/>
        <v xml:space="preserve"> </v>
      </c>
      <c r="AW307" s="577" t="str">
        <f t="shared" si="21"/>
        <v xml:space="preserve"> </v>
      </c>
      <c r="AX307" s="577" t="str">
        <f t="shared" si="22"/>
        <v xml:space="preserve"> </v>
      </c>
      <c r="AY307" s="577" t="str">
        <f t="shared" si="23"/>
        <v xml:space="preserve"> </v>
      </c>
      <c r="AZ307" s="102"/>
      <c r="BA307" s="330"/>
      <c r="BF307" s="105"/>
      <c r="BG307" s="72"/>
      <c r="BH307" s="73"/>
    </row>
    <row r="308" spans="1:60" s="101" customFormat="1" x14ac:dyDescent="0.2">
      <c r="A308" s="331"/>
      <c r="B308" s="169">
        <f>'Données démographiques'!B309</f>
        <v>0</v>
      </c>
      <c r="C308" s="169">
        <f>'Données démographiques'!C309</f>
        <v>0</v>
      </c>
      <c r="D308" s="170">
        <f>'Données démographiques'!D309</f>
        <v>0</v>
      </c>
      <c r="E308" s="102"/>
      <c r="F308" s="273"/>
      <c r="G308" s="171"/>
      <c r="H308" s="273"/>
      <c r="I308" s="257"/>
      <c r="J308" s="257"/>
      <c r="K308" s="257"/>
      <c r="L308" s="273"/>
      <c r="M308" s="277"/>
      <c r="N308" s="277"/>
      <c r="O308" s="277"/>
      <c r="P308" s="172"/>
      <c r="Q308" s="264"/>
      <c r="R308" s="264"/>
      <c r="S308" s="102"/>
      <c r="T308" s="273"/>
      <c r="U308" s="273"/>
      <c r="V308" s="273"/>
      <c r="W308" s="102"/>
      <c r="X308" s="257"/>
      <c r="Y308" s="257"/>
      <c r="Z308" s="273"/>
      <c r="AA308" s="257"/>
      <c r="AB308" s="273"/>
      <c r="AC308" s="273"/>
      <c r="AD308" s="273"/>
      <c r="AE308" s="278"/>
      <c r="AF308" s="278"/>
      <c r="AG308" s="103"/>
      <c r="AH308" s="278"/>
      <c r="AI308" s="278"/>
      <c r="AJ308" s="278"/>
      <c r="AK308" s="278"/>
      <c r="AL308" s="278"/>
      <c r="AM308" s="278"/>
      <c r="AN308" s="278"/>
      <c r="AO308" s="278"/>
      <c r="AP308" s="278"/>
      <c r="AQ308" s="278"/>
      <c r="AR308" s="262"/>
      <c r="AS308" s="262"/>
      <c r="AT308" s="173"/>
      <c r="AU308" s="102"/>
      <c r="AV308" s="576" t="str">
        <f t="shared" si="20"/>
        <v xml:space="preserve"> </v>
      </c>
      <c r="AW308" s="576" t="str">
        <f t="shared" si="21"/>
        <v xml:space="preserve"> </v>
      </c>
      <c r="AX308" s="576" t="str">
        <f t="shared" si="22"/>
        <v xml:space="preserve"> </v>
      </c>
      <c r="AY308" s="576" t="str">
        <f t="shared" si="23"/>
        <v xml:space="preserve"> </v>
      </c>
      <c r="AZ308" s="102"/>
      <c r="BA308" s="165"/>
      <c r="BF308" s="72"/>
      <c r="BG308" s="72"/>
      <c r="BH308" s="72"/>
    </row>
    <row r="309" spans="1:60" s="101" customFormat="1" x14ac:dyDescent="0.2">
      <c r="A309" s="331"/>
      <c r="B309" s="376">
        <f>'Données démographiques'!B310</f>
        <v>0</v>
      </c>
      <c r="C309" s="376">
        <f>'Données démographiques'!C310</f>
        <v>0</v>
      </c>
      <c r="D309" s="377">
        <f>'Données démographiques'!D310</f>
        <v>0</v>
      </c>
      <c r="E309" s="102"/>
      <c r="F309" s="88"/>
      <c r="G309" s="86"/>
      <c r="H309" s="258"/>
      <c r="I309" s="259"/>
      <c r="J309" s="259"/>
      <c r="K309" s="259"/>
      <c r="L309" s="258"/>
      <c r="M309" s="279"/>
      <c r="N309" s="279"/>
      <c r="O309" s="279"/>
      <c r="P309" s="146"/>
      <c r="Q309" s="147"/>
      <c r="R309" s="147"/>
      <c r="S309" s="102"/>
      <c r="T309" s="88"/>
      <c r="U309" s="258"/>
      <c r="V309" s="148"/>
      <c r="W309" s="102"/>
      <c r="X309" s="149"/>
      <c r="Y309" s="259"/>
      <c r="Z309" s="258"/>
      <c r="AA309" s="259"/>
      <c r="AB309" s="258"/>
      <c r="AC309" s="258"/>
      <c r="AD309" s="258"/>
      <c r="AE309" s="260"/>
      <c r="AF309" s="260"/>
      <c r="AG309" s="103"/>
      <c r="AH309" s="260"/>
      <c r="AI309" s="260"/>
      <c r="AJ309" s="260"/>
      <c r="AK309" s="260"/>
      <c r="AL309" s="260"/>
      <c r="AM309" s="260"/>
      <c r="AN309" s="260"/>
      <c r="AO309" s="260"/>
      <c r="AP309" s="260"/>
      <c r="AQ309" s="260"/>
      <c r="AR309" s="263"/>
      <c r="AS309" s="263"/>
      <c r="AT309" s="261"/>
      <c r="AU309" s="102"/>
      <c r="AV309" s="577" t="str">
        <f t="shared" si="20"/>
        <v xml:space="preserve"> </v>
      </c>
      <c r="AW309" s="577" t="str">
        <f t="shared" si="21"/>
        <v xml:space="preserve"> </v>
      </c>
      <c r="AX309" s="577" t="str">
        <f t="shared" si="22"/>
        <v xml:space="preserve"> </v>
      </c>
      <c r="AY309" s="577" t="str">
        <f t="shared" si="23"/>
        <v xml:space="preserve"> </v>
      </c>
      <c r="AZ309" s="102"/>
      <c r="BA309" s="330"/>
      <c r="BF309" s="72"/>
      <c r="BG309" s="72"/>
      <c r="BH309" s="72"/>
    </row>
    <row r="310" spans="1:60" s="101" customFormat="1" x14ac:dyDescent="0.2">
      <c r="A310" s="331"/>
      <c r="B310" s="169">
        <f>'Données démographiques'!B311</f>
        <v>0</v>
      </c>
      <c r="C310" s="169">
        <f>'Données démographiques'!C311</f>
        <v>0</v>
      </c>
      <c r="D310" s="170">
        <f>'Données démographiques'!D311</f>
        <v>0</v>
      </c>
      <c r="E310" s="102"/>
      <c r="F310" s="273"/>
      <c r="G310" s="171"/>
      <c r="H310" s="273"/>
      <c r="I310" s="257"/>
      <c r="J310" s="257"/>
      <c r="K310" s="257"/>
      <c r="L310" s="273"/>
      <c r="M310" s="277"/>
      <c r="N310" s="277"/>
      <c r="O310" s="277"/>
      <c r="P310" s="172"/>
      <c r="Q310" s="264"/>
      <c r="R310" s="264"/>
      <c r="S310" s="102"/>
      <c r="T310" s="273"/>
      <c r="U310" s="273"/>
      <c r="V310" s="273"/>
      <c r="W310" s="102"/>
      <c r="X310" s="257"/>
      <c r="Y310" s="257"/>
      <c r="Z310" s="273"/>
      <c r="AA310" s="257"/>
      <c r="AB310" s="273"/>
      <c r="AC310" s="273"/>
      <c r="AD310" s="273"/>
      <c r="AE310" s="278"/>
      <c r="AF310" s="278"/>
      <c r="AG310" s="103"/>
      <c r="AH310" s="278"/>
      <c r="AI310" s="278"/>
      <c r="AJ310" s="278"/>
      <c r="AK310" s="278"/>
      <c r="AL310" s="278"/>
      <c r="AM310" s="278"/>
      <c r="AN310" s="278"/>
      <c r="AO310" s="278"/>
      <c r="AP310" s="278"/>
      <c r="AQ310" s="278"/>
      <c r="AR310" s="262"/>
      <c r="AS310" s="262"/>
      <c r="AT310" s="173"/>
      <c r="AU310" s="102"/>
      <c r="AV310" s="576" t="str">
        <f t="shared" si="20"/>
        <v xml:space="preserve"> </v>
      </c>
      <c r="AW310" s="576" t="str">
        <f t="shared" si="21"/>
        <v xml:space="preserve"> </v>
      </c>
      <c r="AX310" s="576" t="str">
        <f t="shared" si="22"/>
        <v xml:space="preserve"> </v>
      </c>
      <c r="AY310" s="576" t="str">
        <f t="shared" si="23"/>
        <v xml:space="preserve"> </v>
      </c>
      <c r="AZ310" s="102"/>
      <c r="BA310" s="165"/>
      <c r="BF310" s="72"/>
      <c r="BG310" s="72"/>
      <c r="BH310" s="72"/>
    </row>
    <row r="311" spans="1:60" s="101" customFormat="1" x14ac:dyDescent="0.2">
      <c r="A311" s="331"/>
      <c r="B311" s="376">
        <f>'Données démographiques'!B312</f>
        <v>0</v>
      </c>
      <c r="C311" s="376">
        <f>'Données démographiques'!C312</f>
        <v>0</v>
      </c>
      <c r="D311" s="377">
        <f>'Données démographiques'!D312</f>
        <v>0</v>
      </c>
      <c r="E311" s="102"/>
      <c r="F311" s="88"/>
      <c r="G311" s="86"/>
      <c r="H311" s="258"/>
      <c r="I311" s="259"/>
      <c r="J311" s="259"/>
      <c r="K311" s="259"/>
      <c r="L311" s="258"/>
      <c r="M311" s="279"/>
      <c r="N311" s="279"/>
      <c r="O311" s="279"/>
      <c r="P311" s="146"/>
      <c r="Q311" s="147"/>
      <c r="R311" s="147"/>
      <c r="S311" s="102"/>
      <c r="T311" s="88"/>
      <c r="U311" s="258"/>
      <c r="V311" s="148"/>
      <c r="W311" s="102"/>
      <c r="X311" s="149"/>
      <c r="Y311" s="259"/>
      <c r="Z311" s="258"/>
      <c r="AA311" s="259"/>
      <c r="AB311" s="258"/>
      <c r="AC311" s="258"/>
      <c r="AD311" s="258"/>
      <c r="AE311" s="260"/>
      <c r="AF311" s="260"/>
      <c r="AG311" s="103"/>
      <c r="AH311" s="260"/>
      <c r="AI311" s="260"/>
      <c r="AJ311" s="260"/>
      <c r="AK311" s="260"/>
      <c r="AL311" s="260"/>
      <c r="AM311" s="260"/>
      <c r="AN311" s="260"/>
      <c r="AO311" s="260"/>
      <c r="AP311" s="260"/>
      <c r="AQ311" s="260"/>
      <c r="AR311" s="263"/>
      <c r="AS311" s="263"/>
      <c r="AT311" s="261"/>
      <c r="AU311" s="102"/>
      <c r="AV311" s="577" t="str">
        <f t="shared" si="20"/>
        <v xml:space="preserve"> </v>
      </c>
      <c r="AW311" s="577" t="str">
        <f t="shared" si="21"/>
        <v xml:space="preserve"> </v>
      </c>
      <c r="AX311" s="577" t="str">
        <f t="shared" si="22"/>
        <v xml:space="preserve"> </v>
      </c>
      <c r="AY311" s="577" t="str">
        <f t="shared" si="23"/>
        <v xml:space="preserve"> </v>
      </c>
      <c r="AZ311" s="102"/>
      <c r="BA311" s="330"/>
      <c r="BF311" s="72"/>
      <c r="BG311" s="72"/>
      <c r="BH311" s="72"/>
    </row>
    <row r="312" spans="1:60" s="101" customFormat="1" x14ac:dyDescent="0.2">
      <c r="A312" s="331"/>
      <c r="B312" s="169">
        <f>'Données démographiques'!B313</f>
        <v>0</v>
      </c>
      <c r="C312" s="169">
        <f>'Données démographiques'!C313</f>
        <v>0</v>
      </c>
      <c r="D312" s="170">
        <f>'Données démographiques'!D313</f>
        <v>0</v>
      </c>
      <c r="E312" s="102"/>
      <c r="F312" s="273"/>
      <c r="G312" s="171"/>
      <c r="H312" s="273"/>
      <c r="I312" s="257"/>
      <c r="J312" s="257"/>
      <c r="K312" s="257"/>
      <c r="L312" s="273"/>
      <c r="M312" s="277"/>
      <c r="N312" s="277"/>
      <c r="O312" s="277"/>
      <c r="P312" s="172"/>
      <c r="Q312" s="264"/>
      <c r="R312" s="264"/>
      <c r="S312" s="102"/>
      <c r="T312" s="273"/>
      <c r="U312" s="273"/>
      <c r="V312" s="273"/>
      <c r="W312" s="102"/>
      <c r="X312" s="257"/>
      <c r="Y312" s="257"/>
      <c r="Z312" s="273"/>
      <c r="AA312" s="257"/>
      <c r="AB312" s="273"/>
      <c r="AC312" s="273"/>
      <c r="AD312" s="273"/>
      <c r="AE312" s="278"/>
      <c r="AF312" s="278"/>
      <c r="AG312" s="103"/>
      <c r="AH312" s="278"/>
      <c r="AI312" s="278"/>
      <c r="AJ312" s="278"/>
      <c r="AK312" s="278"/>
      <c r="AL312" s="278"/>
      <c r="AM312" s="278"/>
      <c r="AN312" s="278"/>
      <c r="AO312" s="278"/>
      <c r="AP312" s="278"/>
      <c r="AQ312" s="278"/>
      <c r="AR312" s="262"/>
      <c r="AS312" s="262"/>
      <c r="AT312" s="173"/>
      <c r="AU312" s="102"/>
      <c r="AV312" s="576" t="str">
        <f t="shared" si="20"/>
        <v xml:space="preserve"> </v>
      </c>
      <c r="AW312" s="576" t="str">
        <f t="shared" si="21"/>
        <v xml:space="preserve"> </v>
      </c>
      <c r="AX312" s="576" t="str">
        <f t="shared" si="22"/>
        <v xml:space="preserve"> </v>
      </c>
      <c r="AY312" s="576" t="str">
        <f t="shared" si="23"/>
        <v xml:space="preserve"> </v>
      </c>
      <c r="AZ312" s="102"/>
      <c r="BA312" s="165"/>
      <c r="BF312" s="72"/>
      <c r="BG312" s="72"/>
      <c r="BH312" s="72"/>
    </row>
    <row r="313" spans="1:60" s="101" customFormat="1" x14ac:dyDescent="0.2">
      <c r="A313" s="331"/>
      <c r="B313" s="376">
        <f>'Données démographiques'!B314</f>
        <v>0</v>
      </c>
      <c r="C313" s="376">
        <f>'Données démographiques'!C314</f>
        <v>0</v>
      </c>
      <c r="D313" s="377">
        <f>'Données démographiques'!D314</f>
        <v>0</v>
      </c>
      <c r="E313" s="102"/>
      <c r="F313" s="88"/>
      <c r="G313" s="86"/>
      <c r="H313" s="258"/>
      <c r="I313" s="259"/>
      <c r="J313" s="259"/>
      <c r="K313" s="259"/>
      <c r="L313" s="258"/>
      <c r="M313" s="279"/>
      <c r="N313" s="279"/>
      <c r="O313" s="279"/>
      <c r="P313" s="146"/>
      <c r="Q313" s="147"/>
      <c r="R313" s="147"/>
      <c r="S313" s="102"/>
      <c r="T313" s="88"/>
      <c r="U313" s="258"/>
      <c r="V313" s="148"/>
      <c r="W313" s="102"/>
      <c r="X313" s="149"/>
      <c r="Y313" s="259"/>
      <c r="Z313" s="258"/>
      <c r="AA313" s="259"/>
      <c r="AB313" s="258"/>
      <c r="AC313" s="258"/>
      <c r="AD313" s="258"/>
      <c r="AE313" s="260"/>
      <c r="AF313" s="260"/>
      <c r="AG313" s="103"/>
      <c r="AH313" s="260"/>
      <c r="AI313" s="260"/>
      <c r="AJ313" s="260"/>
      <c r="AK313" s="260"/>
      <c r="AL313" s="260"/>
      <c r="AM313" s="260"/>
      <c r="AN313" s="260"/>
      <c r="AO313" s="260"/>
      <c r="AP313" s="260"/>
      <c r="AQ313" s="260"/>
      <c r="AR313" s="263"/>
      <c r="AS313" s="263"/>
      <c r="AT313" s="261"/>
      <c r="AU313" s="102"/>
      <c r="AV313" s="577" t="str">
        <f t="shared" si="20"/>
        <v xml:space="preserve"> </v>
      </c>
      <c r="AW313" s="577" t="str">
        <f t="shared" si="21"/>
        <v xml:space="preserve"> </v>
      </c>
      <c r="AX313" s="577" t="str">
        <f t="shared" si="22"/>
        <v xml:space="preserve"> </v>
      </c>
      <c r="AY313" s="577" t="str">
        <f t="shared" si="23"/>
        <v xml:space="preserve"> </v>
      </c>
      <c r="AZ313" s="102"/>
      <c r="BA313" s="330"/>
      <c r="BF313" s="72"/>
      <c r="BG313" s="72"/>
      <c r="BH313" s="72"/>
    </row>
    <row r="314" spans="1:60" s="101" customFormat="1" x14ac:dyDescent="0.2">
      <c r="A314" s="331"/>
      <c r="B314" s="169">
        <f>'Données démographiques'!B315</f>
        <v>0</v>
      </c>
      <c r="C314" s="169">
        <f>'Données démographiques'!C315</f>
        <v>0</v>
      </c>
      <c r="D314" s="170">
        <f>'Données démographiques'!D315</f>
        <v>0</v>
      </c>
      <c r="E314" s="102"/>
      <c r="F314" s="273"/>
      <c r="G314" s="171"/>
      <c r="H314" s="273"/>
      <c r="I314" s="257"/>
      <c r="J314" s="257"/>
      <c r="K314" s="257"/>
      <c r="L314" s="273"/>
      <c r="M314" s="277"/>
      <c r="N314" s="277"/>
      <c r="O314" s="277"/>
      <c r="P314" s="172"/>
      <c r="Q314" s="264"/>
      <c r="R314" s="264"/>
      <c r="S314" s="102"/>
      <c r="T314" s="273"/>
      <c r="U314" s="273"/>
      <c r="V314" s="273"/>
      <c r="W314" s="102"/>
      <c r="X314" s="257"/>
      <c r="Y314" s="257"/>
      <c r="Z314" s="273"/>
      <c r="AA314" s="257"/>
      <c r="AB314" s="273"/>
      <c r="AC314" s="273"/>
      <c r="AD314" s="273"/>
      <c r="AE314" s="278"/>
      <c r="AF314" s="278"/>
      <c r="AG314" s="103"/>
      <c r="AH314" s="278"/>
      <c r="AI314" s="278"/>
      <c r="AJ314" s="278"/>
      <c r="AK314" s="278"/>
      <c r="AL314" s="278"/>
      <c r="AM314" s="278"/>
      <c r="AN314" s="278"/>
      <c r="AO314" s="278"/>
      <c r="AP314" s="278"/>
      <c r="AQ314" s="278"/>
      <c r="AR314" s="262"/>
      <c r="AS314" s="262"/>
      <c r="AT314" s="173"/>
      <c r="AU314" s="102"/>
      <c r="AV314" s="576" t="str">
        <f t="shared" si="20"/>
        <v xml:space="preserve"> </v>
      </c>
      <c r="AW314" s="576" t="str">
        <f t="shared" si="21"/>
        <v xml:space="preserve"> </v>
      </c>
      <c r="AX314" s="576" t="str">
        <f t="shared" si="22"/>
        <v xml:space="preserve"> </v>
      </c>
      <c r="AY314" s="576" t="str">
        <f t="shared" si="23"/>
        <v xml:space="preserve"> </v>
      </c>
      <c r="AZ314" s="102"/>
      <c r="BA314" s="165"/>
      <c r="BF314" s="72"/>
      <c r="BG314" s="72"/>
      <c r="BH314" s="72"/>
    </row>
    <row r="315" spans="1:60" s="101" customFormat="1" x14ac:dyDescent="0.2">
      <c r="A315" s="331"/>
      <c r="B315" s="376">
        <f>'Données démographiques'!B316</f>
        <v>0</v>
      </c>
      <c r="C315" s="376">
        <f>'Données démographiques'!C316</f>
        <v>0</v>
      </c>
      <c r="D315" s="377">
        <f>'Données démographiques'!D316</f>
        <v>0</v>
      </c>
      <c r="E315" s="102"/>
      <c r="F315" s="88"/>
      <c r="G315" s="86"/>
      <c r="H315" s="258"/>
      <c r="I315" s="259"/>
      <c r="J315" s="259"/>
      <c r="K315" s="259"/>
      <c r="L315" s="258"/>
      <c r="M315" s="279"/>
      <c r="N315" s="279"/>
      <c r="O315" s="279"/>
      <c r="P315" s="146"/>
      <c r="Q315" s="147"/>
      <c r="R315" s="147"/>
      <c r="S315" s="102"/>
      <c r="T315" s="88"/>
      <c r="U315" s="258"/>
      <c r="V315" s="148"/>
      <c r="W315" s="102"/>
      <c r="X315" s="149"/>
      <c r="Y315" s="259"/>
      <c r="Z315" s="258"/>
      <c r="AA315" s="259"/>
      <c r="AB315" s="258"/>
      <c r="AC315" s="258"/>
      <c r="AD315" s="258"/>
      <c r="AE315" s="260"/>
      <c r="AF315" s="260"/>
      <c r="AG315" s="103"/>
      <c r="AH315" s="260"/>
      <c r="AI315" s="260"/>
      <c r="AJ315" s="260"/>
      <c r="AK315" s="260"/>
      <c r="AL315" s="260"/>
      <c r="AM315" s="260"/>
      <c r="AN315" s="260"/>
      <c r="AO315" s="260"/>
      <c r="AP315" s="260"/>
      <c r="AQ315" s="260"/>
      <c r="AR315" s="263"/>
      <c r="AS315" s="263"/>
      <c r="AT315" s="261"/>
      <c r="AU315" s="102"/>
      <c r="AV315" s="577" t="str">
        <f t="shared" si="20"/>
        <v xml:space="preserve"> </v>
      </c>
      <c r="AW315" s="577" t="str">
        <f t="shared" si="21"/>
        <v xml:space="preserve"> </v>
      </c>
      <c r="AX315" s="577" t="str">
        <f t="shared" si="22"/>
        <v xml:space="preserve"> </v>
      </c>
      <c r="AY315" s="577" t="str">
        <f t="shared" si="23"/>
        <v xml:space="preserve"> </v>
      </c>
      <c r="AZ315" s="102"/>
      <c r="BA315" s="330"/>
    </row>
    <row r="316" spans="1:60" s="101" customFormat="1" x14ac:dyDescent="0.2">
      <c r="A316" s="331"/>
      <c r="B316" s="169">
        <f>'Données démographiques'!B317</f>
        <v>0</v>
      </c>
      <c r="C316" s="169">
        <f>'Données démographiques'!C317</f>
        <v>0</v>
      </c>
      <c r="D316" s="170">
        <f>'Données démographiques'!D317</f>
        <v>0</v>
      </c>
      <c r="E316" s="102"/>
      <c r="F316" s="273"/>
      <c r="G316" s="171"/>
      <c r="H316" s="273"/>
      <c r="I316" s="257"/>
      <c r="J316" s="257"/>
      <c r="K316" s="257"/>
      <c r="L316" s="273"/>
      <c r="M316" s="277"/>
      <c r="N316" s="277"/>
      <c r="O316" s="277"/>
      <c r="P316" s="172"/>
      <c r="Q316" s="264"/>
      <c r="R316" s="264"/>
      <c r="S316" s="102"/>
      <c r="T316" s="273"/>
      <c r="U316" s="273"/>
      <c r="V316" s="273"/>
      <c r="W316" s="102"/>
      <c r="X316" s="257"/>
      <c r="Y316" s="257"/>
      <c r="Z316" s="273"/>
      <c r="AA316" s="257"/>
      <c r="AB316" s="273"/>
      <c r="AC316" s="273"/>
      <c r="AD316" s="273"/>
      <c r="AE316" s="278"/>
      <c r="AF316" s="278"/>
      <c r="AG316" s="103"/>
      <c r="AH316" s="278"/>
      <c r="AI316" s="278"/>
      <c r="AJ316" s="278"/>
      <c r="AK316" s="278"/>
      <c r="AL316" s="278"/>
      <c r="AM316" s="278"/>
      <c r="AN316" s="278"/>
      <c r="AO316" s="278"/>
      <c r="AP316" s="278"/>
      <c r="AQ316" s="278"/>
      <c r="AR316" s="262"/>
      <c r="AS316" s="262"/>
      <c r="AT316" s="173"/>
      <c r="AU316" s="102"/>
      <c r="AV316" s="576" t="str">
        <f t="shared" si="20"/>
        <v xml:space="preserve"> </v>
      </c>
      <c r="AW316" s="576" t="str">
        <f t="shared" si="21"/>
        <v xml:space="preserve"> </v>
      </c>
      <c r="AX316" s="576" t="str">
        <f t="shared" si="22"/>
        <v xml:space="preserve"> </v>
      </c>
      <c r="AY316" s="576" t="str">
        <f t="shared" si="23"/>
        <v xml:space="preserve"> </v>
      </c>
      <c r="AZ316" s="102"/>
      <c r="BA316" s="165"/>
    </row>
    <row r="317" spans="1:60" s="101" customFormat="1" x14ac:dyDescent="0.2">
      <c r="A317" s="331"/>
      <c r="B317" s="376">
        <f>'Données démographiques'!B318</f>
        <v>0</v>
      </c>
      <c r="C317" s="376">
        <f>'Données démographiques'!C318</f>
        <v>0</v>
      </c>
      <c r="D317" s="377">
        <f>'Données démographiques'!D318</f>
        <v>0</v>
      </c>
      <c r="E317" s="102"/>
      <c r="F317" s="88"/>
      <c r="G317" s="86"/>
      <c r="H317" s="258"/>
      <c r="I317" s="259"/>
      <c r="J317" s="259"/>
      <c r="K317" s="259"/>
      <c r="L317" s="258"/>
      <c r="M317" s="279"/>
      <c r="N317" s="279"/>
      <c r="O317" s="279"/>
      <c r="P317" s="146"/>
      <c r="Q317" s="147"/>
      <c r="R317" s="147"/>
      <c r="S317" s="102"/>
      <c r="T317" s="88"/>
      <c r="U317" s="258"/>
      <c r="V317" s="148"/>
      <c r="W317" s="102"/>
      <c r="X317" s="149"/>
      <c r="Y317" s="259"/>
      <c r="Z317" s="258"/>
      <c r="AA317" s="259"/>
      <c r="AB317" s="258"/>
      <c r="AC317" s="258"/>
      <c r="AD317" s="258"/>
      <c r="AE317" s="260"/>
      <c r="AF317" s="260"/>
      <c r="AG317" s="103"/>
      <c r="AH317" s="260"/>
      <c r="AI317" s="260"/>
      <c r="AJ317" s="260"/>
      <c r="AK317" s="260"/>
      <c r="AL317" s="260"/>
      <c r="AM317" s="260"/>
      <c r="AN317" s="260"/>
      <c r="AO317" s="260"/>
      <c r="AP317" s="260"/>
      <c r="AQ317" s="260"/>
      <c r="AR317" s="263"/>
      <c r="AS317" s="263"/>
      <c r="AT317" s="261"/>
      <c r="AU317" s="102"/>
      <c r="AV317" s="577" t="str">
        <f t="shared" si="20"/>
        <v xml:space="preserve"> </v>
      </c>
      <c r="AW317" s="577" t="str">
        <f t="shared" si="21"/>
        <v xml:space="preserve"> </v>
      </c>
      <c r="AX317" s="577" t="str">
        <f t="shared" si="22"/>
        <v xml:space="preserve"> </v>
      </c>
      <c r="AY317" s="577" t="str">
        <f t="shared" si="23"/>
        <v xml:space="preserve"> </v>
      </c>
      <c r="AZ317" s="102"/>
      <c r="BA317" s="330"/>
    </row>
    <row r="318" spans="1:60" s="101" customFormat="1" x14ac:dyDescent="0.2">
      <c r="A318" s="331"/>
      <c r="B318" s="169">
        <f>'Données démographiques'!B319</f>
        <v>0</v>
      </c>
      <c r="C318" s="169">
        <f>'Données démographiques'!C319</f>
        <v>0</v>
      </c>
      <c r="D318" s="170">
        <f>'Données démographiques'!D319</f>
        <v>0</v>
      </c>
      <c r="E318" s="102"/>
      <c r="F318" s="273"/>
      <c r="G318" s="171"/>
      <c r="H318" s="273"/>
      <c r="I318" s="257"/>
      <c r="J318" s="257"/>
      <c r="K318" s="257"/>
      <c r="L318" s="273"/>
      <c r="M318" s="277"/>
      <c r="N318" s="277"/>
      <c r="O318" s="277"/>
      <c r="P318" s="172"/>
      <c r="Q318" s="264"/>
      <c r="R318" s="264"/>
      <c r="S318" s="102"/>
      <c r="T318" s="273"/>
      <c r="U318" s="273"/>
      <c r="V318" s="273"/>
      <c r="W318" s="102"/>
      <c r="X318" s="257"/>
      <c r="Y318" s="257"/>
      <c r="Z318" s="273"/>
      <c r="AA318" s="257"/>
      <c r="AB318" s="273"/>
      <c r="AC318" s="273"/>
      <c r="AD318" s="273"/>
      <c r="AE318" s="278"/>
      <c r="AF318" s="278"/>
      <c r="AG318" s="103"/>
      <c r="AH318" s="278"/>
      <c r="AI318" s="278"/>
      <c r="AJ318" s="278"/>
      <c r="AK318" s="278"/>
      <c r="AL318" s="278"/>
      <c r="AM318" s="278"/>
      <c r="AN318" s="278"/>
      <c r="AO318" s="278"/>
      <c r="AP318" s="278"/>
      <c r="AQ318" s="278"/>
      <c r="AR318" s="262"/>
      <c r="AS318" s="262"/>
      <c r="AT318" s="173"/>
      <c r="AU318" s="102"/>
      <c r="AV318" s="576" t="str">
        <f t="shared" si="20"/>
        <v xml:space="preserve"> </v>
      </c>
      <c r="AW318" s="576" t="str">
        <f t="shared" si="21"/>
        <v xml:space="preserve"> </v>
      </c>
      <c r="AX318" s="576" t="str">
        <f t="shared" si="22"/>
        <v xml:space="preserve"> </v>
      </c>
      <c r="AY318" s="576" t="str">
        <f t="shared" si="23"/>
        <v xml:space="preserve"> </v>
      </c>
      <c r="AZ318" s="102"/>
      <c r="BA318" s="165"/>
      <c r="BF318" s="79"/>
    </row>
    <row r="319" spans="1:60" s="101" customFormat="1" x14ac:dyDescent="0.2">
      <c r="A319" s="331"/>
      <c r="B319" s="376">
        <f>'Données démographiques'!B320</f>
        <v>0</v>
      </c>
      <c r="C319" s="376">
        <f>'Données démographiques'!C320</f>
        <v>0</v>
      </c>
      <c r="D319" s="377">
        <f>'Données démographiques'!D320</f>
        <v>0</v>
      </c>
      <c r="E319" s="102"/>
      <c r="F319" s="88"/>
      <c r="G319" s="86"/>
      <c r="H319" s="258"/>
      <c r="I319" s="259"/>
      <c r="J319" s="259"/>
      <c r="K319" s="259"/>
      <c r="L319" s="258"/>
      <c r="M319" s="279"/>
      <c r="N319" s="279"/>
      <c r="O319" s="279"/>
      <c r="P319" s="146"/>
      <c r="Q319" s="147"/>
      <c r="R319" s="147"/>
      <c r="S319" s="102"/>
      <c r="T319" s="88"/>
      <c r="U319" s="258"/>
      <c r="V319" s="148"/>
      <c r="W319" s="102"/>
      <c r="X319" s="149"/>
      <c r="Y319" s="259"/>
      <c r="Z319" s="258"/>
      <c r="AA319" s="259"/>
      <c r="AB319" s="258"/>
      <c r="AC319" s="258"/>
      <c r="AD319" s="258"/>
      <c r="AE319" s="260"/>
      <c r="AF319" s="260"/>
      <c r="AG319" s="103"/>
      <c r="AH319" s="260"/>
      <c r="AI319" s="260"/>
      <c r="AJ319" s="260"/>
      <c r="AK319" s="260"/>
      <c r="AL319" s="260"/>
      <c r="AM319" s="260"/>
      <c r="AN319" s="260"/>
      <c r="AO319" s="260"/>
      <c r="AP319" s="260"/>
      <c r="AQ319" s="260"/>
      <c r="AR319" s="263"/>
      <c r="AS319" s="263"/>
      <c r="AT319" s="261"/>
      <c r="AU319" s="102"/>
      <c r="AV319" s="577" t="str">
        <f t="shared" si="20"/>
        <v xml:space="preserve"> </v>
      </c>
      <c r="AW319" s="577" t="str">
        <f t="shared" si="21"/>
        <v xml:space="preserve"> </v>
      </c>
      <c r="AX319" s="577" t="str">
        <f t="shared" si="22"/>
        <v xml:space="preserve"> </v>
      </c>
      <c r="AY319" s="577" t="str">
        <f t="shared" si="23"/>
        <v xml:space="preserve"> </v>
      </c>
      <c r="AZ319" s="102"/>
      <c r="BA319" s="330"/>
    </row>
    <row r="320" spans="1:60" s="101" customFormat="1" x14ac:dyDescent="0.2">
      <c r="A320" s="331"/>
      <c r="B320" s="169">
        <f>'Données démographiques'!B321</f>
        <v>0</v>
      </c>
      <c r="C320" s="169">
        <f>'Données démographiques'!C321</f>
        <v>0</v>
      </c>
      <c r="D320" s="170">
        <f>'Données démographiques'!D321</f>
        <v>0</v>
      </c>
      <c r="E320" s="102"/>
      <c r="F320" s="273"/>
      <c r="G320" s="171"/>
      <c r="H320" s="273"/>
      <c r="I320" s="257"/>
      <c r="J320" s="257"/>
      <c r="K320" s="257"/>
      <c r="L320" s="273"/>
      <c r="M320" s="277"/>
      <c r="N320" s="277"/>
      <c r="O320" s="277"/>
      <c r="P320" s="172"/>
      <c r="Q320" s="264"/>
      <c r="R320" s="264"/>
      <c r="S320" s="102"/>
      <c r="T320" s="273"/>
      <c r="U320" s="273"/>
      <c r="V320" s="273"/>
      <c r="W320" s="102"/>
      <c r="X320" s="257"/>
      <c r="Y320" s="257"/>
      <c r="Z320" s="273"/>
      <c r="AA320" s="257"/>
      <c r="AB320" s="273"/>
      <c r="AC320" s="273"/>
      <c r="AD320" s="273"/>
      <c r="AE320" s="278"/>
      <c r="AF320" s="278"/>
      <c r="AG320" s="103"/>
      <c r="AH320" s="278"/>
      <c r="AI320" s="278"/>
      <c r="AJ320" s="278"/>
      <c r="AK320" s="278"/>
      <c r="AL320" s="278"/>
      <c r="AM320" s="278"/>
      <c r="AN320" s="278"/>
      <c r="AO320" s="278"/>
      <c r="AP320" s="278"/>
      <c r="AQ320" s="278"/>
      <c r="AR320" s="262"/>
      <c r="AS320" s="262"/>
      <c r="AT320" s="173"/>
      <c r="AU320" s="102"/>
      <c r="AV320" s="576" t="str">
        <f t="shared" si="20"/>
        <v xml:space="preserve"> </v>
      </c>
      <c r="AW320" s="576" t="str">
        <f t="shared" si="21"/>
        <v xml:space="preserve"> </v>
      </c>
      <c r="AX320" s="576" t="str">
        <f t="shared" si="22"/>
        <v xml:space="preserve"> </v>
      </c>
      <c r="AY320" s="576" t="str">
        <f t="shared" si="23"/>
        <v xml:space="preserve"> </v>
      </c>
      <c r="AZ320" s="102"/>
      <c r="BA320" s="165"/>
    </row>
    <row r="321" spans="1:53" s="101" customFormat="1" x14ac:dyDescent="0.2">
      <c r="A321" s="331"/>
      <c r="B321" s="376">
        <f>'Données démographiques'!B322</f>
        <v>0</v>
      </c>
      <c r="C321" s="376">
        <f>'Données démographiques'!C322</f>
        <v>0</v>
      </c>
      <c r="D321" s="377">
        <f>'Données démographiques'!D322</f>
        <v>0</v>
      </c>
      <c r="E321" s="102"/>
      <c r="F321" s="88"/>
      <c r="G321" s="86"/>
      <c r="H321" s="258"/>
      <c r="I321" s="259"/>
      <c r="J321" s="259"/>
      <c r="K321" s="259"/>
      <c r="L321" s="258"/>
      <c r="M321" s="279"/>
      <c r="N321" s="279"/>
      <c r="O321" s="279"/>
      <c r="P321" s="146"/>
      <c r="Q321" s="147"/>
      <c r="R321" s="147"/>
      <c r="S321" s="102"/>
      <c r="T321" s="88"/>
      <c r="U321" s="258"/>
      <c r="V321" s="148"/>
      <c r="W321" s="102"/>
      <c r="X321" s="149"/>
      <c r="Y321" s="259"/>
      <c r="Z321" s="258"/>
      <c r="AA321" s="259"/>
      <c r="AB321" s="258"/>
      <c r="AC321" s="258"/>
      <c r="AD321" s="258"/>
      <c r="AE321" s="260"/>
      <c r="AF321" s="260"/>
      <c r="AG321" s="103"/>
      <c r="AH321" s="260"/>
      <c r="AI321" s="260"/>
      <c r="AJ321" s="260"/>
      <c r="AK321" s="260"/>
      <c r="AL321" s="260"/>
      <c r="AM321" s="260"/>
      <c r="AN321" s="260"/>
      <c r="AO321" s="260"/>
      <c r="AP321" s="260"/>
      <c r="AQ321" s="260"/>
      <c r="AR321" s="263"/>
      <c r="AS321" s="263"/>
      <c r="AT321" s="261"/>
      <c r="AU321" s="102"/>
      <c r="AV321" s="577" t="str">
        <f t="shared" si="20"/>
        <v xml:space="preserve"> </v>
      </c>
      <c r="AW321" s="577" t="str">
        <f t="shared" si="21"/>
        <v xml:space="preserve"> </v>
      </c>
      <c r="AX321" s="577" t="str">
        <f t="shared" si="22"/>
        <v xml:space="preserve"> </v>
      </c>
      <c r="AY321" s="577" t="str">
        <f t="shared" si="23"/>
        <v xml:space="preserve"> </v>
      </c>
      <c r="AZ321" s="102"/>
      <c r="BA321" s="330"/>
    </row>
    <row r="322" spans="1:53" s="101" customFormat="1" x14ac:dyDescent="0.2">
      <c r="A322" s="331"/>
      <c r="B322" s="169">
        <f>'Données démographiques'!B323</f>
        <v>0</v>
      </c>
      <c r="C322" s="169">
        <f>'Données démographiques'!C323</f>
        <v>0</v>
      </c>
      <c r="D322" s="170">
        <f>'Données démographiques'!D323</f>
        <v>0</v>
      </c>
      <c r="E322" s="102"/>
      <c r="F322" s="273"/>
      <c r="G322" s="171"/>
      <c r="H322" s="273"/>
      <c r="I322" s="257"/>
      <c r="J322" s="257"/>
      <c r="K322" s="257"/>
      <c r="L322" s="273"/>
      <c r="M322" s="277"/>
      <c r="N322" s="277"/>
      <c r="O322" s="277"/>
      <c r="P322" s="172"/>
      <c r="Q322" s="264"/>
      <c r="R322" s="264"/>
      <c r="S322" s="102"/>
      <c r="T322" s="273"/>
      <c r="U322" s="273"/>
      <c r="V322" s="273"/>
      <c r="W322" s="102"/>
      <c r="X322" s="257"/>
      <c r="Y322" s="257"/>
      <c r="Z322" s="273"/>
      <c r="AA322" s="257"/>
      <c r="AB322" s="273"/>
      <c r="AC322" s="273"/>
      <c r="AD322" s="273"/>
      <c r="AE322" s="278"/>
      <c r="AF322" s="278"/>
      <c r="AG322" s="103"/>
      <c r="AH322" s="278"/>
      <c r="AI322" s="278"/>
      <c r="AJ322" s="278"/>
      <c r="AK322" s="278"/>
      <c r="AL322" s="278"/>
      <c r="AM322" s="278"/>
      <c r="AN322" s="278"/>
      <c r="AO322" s="278"/>
      <c r="AP322" s="278"/>
      <c r="AQ322" s="278"/>
      <c r="AR322" s="262"/>
      <c r="AS322" s="262"/>
      <c r="AT322" s="173"/>
      <c r="AU322" s="102"/>
      <c r="AV322" s="576" t="str">
        <f t="shared" si="20"/>
        <v xml:space="preserve"> </v>
      </c>
      <c r="AW322" s="576" t="str">
        <f t="shared" si="21"/>
        <v xml:space="preserve"> </v>
      </c>
      <c r="AX322" s="576" t="str">
        <f t="shared" si="22"/>
        <v xml:space="preserve"> </v>
      </c>
      <c r="AY322" s="576" t="str">
        <f t="shared" si="23"/>
        <v xml:space="preserve"> </v>
      </c>
      <c r="AZ322" s="102"/>
      <c r="BA322" s="165"/>
    </row>
    <row r="323" spans="1:53" s="101" customFormat="1" x14ac:dyDescent="0.2">
      <c r="A323" s="331"/>
      <c r="B323" s="376">
        <f>'Données démographiques'!B324</f>
        <v>0</v>
      </c>
      <c r="C323" s="376">
        <f>'Données démographiques'!C324</f>
        <v>0</v>
      </c>
      <c r="D323" s="377">
        <f>'Données démographiques'!D324</f>
        <v>0</v>
      </c>
      <c r="E323" s="102"/>
      <c r="F323" s="88"/>
      <c r="G323" s="86"/>
      <c r="H323" s="258"/>
      <c r="I323" s="259"/>
      <c r="J323" s="259"/>
      <c r="K323" s="259"/>
      <c r="L323" s="258"/>
      <c r="M323" s="279"/>
      <c r="N323" s="279"/>
      <c r="O323" s="279"/>
      <c r="P323" s="146"/>
      <c r="Q323" s="147"/>
      <c r="R323" s="147"/>
      <c r="S323" s="102"/>
      <c r="T323" s="88"/>
      <c r="U323" s="258"/>
      <c r="V323" s="148"/>
      <c r="W323" s="102"/>
      <c r="X323" s="149"/>
      <c r="Y323" s="259"/>
      <c r="Z323" s="258"/>
      <c r="AA323" s="259"/>
      <c r="AB323" s="258"/>
      <c r="AC323" s="258"/>
      <c r="AD323" s="258"/>
      <c r="AE323" s="260"/>
      <c r="AF323" s="260"/>
      <c r="AG323" s="103"/>
      <c r="AH323" s="260"/>
      <c r="AI323" s="260"/>
      <c r="AJ323" s="260"/>
      <c r="AK323" s="260"/>
      <c r="AL323" s="260"/>
      <c r="AM323" s="260"/>
      <c r="AN323" s="260"/>
      <c r="AO323" s="260"/>
      <c r="AP323" s="260"/>
      <c r="AQ323" s="260"/>
      <c r="AR323" s="263"/>
      <c r="AS323" s="263"/>
      <c r="AT323" s="261"/>
      <c r="AU323" s="102"/>
      <c r="AV323" s="577" t="str">
        <f t="shared" si="20"/>
        <v xml:space="preserve"> </v>
      </c>
      <c r="AW323" s="577" t="str">
        <f t="shared" si="21"/>
        <v xml:space="preserve"> </v>
      </c>
      <c r="AX323" s="577" t="str">
        <f t="shared" si="22"/>
        <v xml:space="preserve"> </v>
      </c>
      <c r="AY323" s="577" t="str">
        <f t="shared" si="23"/>
        <v xml:space="preserve"> </v>
      </c>
      <c r="AZ323" s="102"/>
      <c r="BA323" s="330"/>
    </row>
    <row r="324" spans="1:53" s="101" customFormat="1" x14ac:dyDescent="0.2">
      <c r="A324" s="331"/>
      <c r="B324" s="169">
        <f>'Données démographiques'!B325</f>
        <v>0</v>
      </c>
      <c r="C324" s="169">
        <f>'Données démographiques'!C325</f>
        <v>0</v>
      </c>
      <c r="D324" s="170">
        <f>'Données démographiques'!D325</f>
        <v>0</v>
      </c>
      <c r="E324" s="102"/>
      <c r="F324" s="273"/>
      <c r="G324" s="171"/>
      <c r="H324" s="273"/>
      <c r="I324" s="257"/>
      <c r="J324" s="257"/>
      <c r="K324" s="257"/>
      <c r="L324" s="273"/>
      <c r="M324" s="277"/>
      <c r="N324" s="277"/>
      <c r="O324" s="277"/>
      <c r="P324" s="172"/>
      <c r="Q324" s="264"/>
      <c r="R324" s="264"/>
      <c r="S324" s="102"/>
      <c r="T324" s="273"/>
      <c r="U324" s="273"/>
      <c r="V324" s="273"/>
      <c r="W324" s="102"/>
      <c r="X324" s="257"/>
      <c r="Y324" s="257"/>
      <c r="Z324" s="273"/>
      <c r="AA324" s="257"/>
      <c r="AB324" s="273"/>
      <c r="AC324" s="273"/>
      <c r="AD324" s="273"/>
      <c r="AE324" s="278"/>
      <c r="AF324" s="278"/>
      <c r="AG324" s="103"/>
      <c r="AH324" s="278"/>
      <c r="AI324" s="278"/>
      <c r="AJ324" s="278"/>
      <c r="AK324" s="278"/>
      <c r="AL324" s="278"/>
      <c r="AM324" s="278"/>
      <c r="AN324" s="278"/>
      <c r="AO324" s="278"/>
      <c r="AP324" s="278"/>
      <c r="AQ324" s="278"/>
      <c r="AR324" s="262"/>
      <c r="AS324" s="262"/>
      <c r="AT324" s="173"/>
      <c r="AU324" s="102"/>
      <c r="AV324" s="576" t="str">
        <f t="shared" si="20"/>
        <v xml:space="preserve"> </v>
      </c>
      <c r="AW324" s="576" t="str">
        <f t="shared" si="21"/>
        <v xml:space="preserve"> </v>
      </c>
      <c r="AX324" s="576" t="str">
        <f t="shared" si="22"/>
        <v xml:space="preserve"> </v>
      </c>
      <c r="AY324" s="576" t="str">
        <f t="shared" si="23"/>
        <v xml:space="preserve"> </v>
      </c>
      <c r="AZ324" s="102"/>
      <c r="BA324" s="165"/>
    </row>
    <row r="325" spans="1:53" s="101" customFormat="1" x14ac:dyDescent="0.2">
      <c r="A325" s="331"/>
      <c r="B325" s="376">
        <f>'Données démographiques'!B326</f>
        <v>0</v>
      </c>
      <c r="C325" s="376">
        <f>'Données démographiques'!C326</f>
        <v>0</v>
      </c>
      <c r="D325" s="377">
        <f>'Données démographiques'!D326</f>
        <v>0</v>
      </c>
      <c r="E325" s="102"/>
      <c r="F325" s="88"/>
      <c r="G325" s="86"/>
      <c r="H325" s="258"/>
      <c r="I325" s="259"/>
      <c r="J325" s="259"/>
      <c r="K325" s="259"/>
      <c r="L325" s="258"/>
      <c r="M325" s="279"/>
      <c r="N325" s="279"/>
      <c r="O325" s="279"/>
      <c r="P325" s="146"/>
      <c r="Q325" s="147"/>
      <c r="R325" s="147"/>
      <c r="S325" s="102"/>
      <c r="T325" s="88"/>
      <c r="U325" s="258"/>
      <c r="V325" s="148"/>
      <c r="W325" s="102"/>
      <c r="X325" s="149"/>
      <c r="Y325" s="259"/>
      <c r="Z325" s="258"/>
      <c r="AA325" s="259"/>
      <c r="AB325" s="258"/>
      <c r="AC325" s="258"/>
      <c r="AD325" s="258"/>
      <c r="AE325" s="260"/>
      <c r="AF325" s="260"/>
      <c r="AG325" s="103"/>
      <c r="AH325" s="260"/>
      <c r="AI325" s="260"/>
      <c r="AJ325" s="260"/>
      <c r="AK325" s="260"/>
      <c r="AL325" s="260"/>
      <c r="AM325" s="260"/>
      <c r="AN325" s="260"/>
      <c r="AO325" s="260"/>
      <c r="AP325" s="260"/>
      <c r="AQ325" s="260"/>
      <c r="AR325" s="263"/>
      <c r="AS325" s="263"/>
      <c r="AT325" s="261"/>
      <c r="AU325" s="102"/>
      <c r="AV325" s="577" t="str">
        <f t="shared" si="20"/>
        <v xml:space="preserve"> </v>
      </c>
      <c r="AW325" s="577" t="str">
        <f t="shared" si="21"/>
        <v xml:space="preserve"> </v>
      </c>
      <c r="AX325" s="577" t="str">
        <f t="shared" si="22"/>
        <v xml:space="preserve"> </v>
      </c>
      <c r="AY325" s="577" t="str">
        <f t="shared" si="23"/>
        <v xml:space="preserve"> </v>
      </c>
      <c r="AZ325" s="102"/>
      <c r="BA325" s="330"/>
    </row>
    <row r="326" spans="1:53" s="101" customFormat="1" x14ac:dyDescent="0.2">
      <c r="A326" s="331"/>
      <c r="B326" s="169">
        <f>'Données démographiques'!B327</f>
        <v>0</v>
      </c>
      <c r="C326" s="169">
        <f>'Données démographiques'!C327</f>
        <v>0</v>
      </c>
      <c r="D326" s="170">
        <f>'Données démographiques'!D327</f>
        <v>0</v>
      </c>
      <c r="E326" s="102"/>
      <c r="F326" s="273"/>
      <c r="G326" s="171"/>
      <c r="H326" s="273"/>
      <c r="I326" s="257"/>
      <c r="J326" s="257"/>
      <c r="K326" s="257"/>
      <c r="L326" s="273"/>
      <c r="M326" s="277"/>
      <c r="N326" s="277"/>
      <c r="O326" s="277"/>
      <c r="P326" s="172"/>
      <c r="Q326" s="264"/>
      <c r="R326" s="264"/>
      <c r="S326" s="102"/>
      <c r="T326" s="273"/>
      <c r="U326" s="273"/>
      <c r="V326" s="273"/>
      <c r="W326" s="102"/>
      <c r="X326" s="257"/>
      <c r="Y326" s="257"/>
      <c r="Z326" s="273"/>
      <c r="AA326" s="257"/>
      <c r="AB326" s="273"/>
      <c r="AC326" s="273"/>
      <c r="AD326" s="273"/>
      <c r="AE326" s="278"/>
      <c r="AF326" s="278"/>
      <c r="AG326" s="103"/>
      <c r="AH326" s="278"/>
      <c r="AI326" s="278"/>
      <c r="AJ326" s="278"/>
      <c r="AK326" s="278"/>
      <c r="AL326" s="278"/>
      <c r="AM326" s="278"/>
      <c r="AN326" s="278"/>
      <c r="AO326" s="278"/>
      <c r="AP326" s="278"/>
      <c r="AQ326" s="278"/>
      <c r="AR326" s="262"/>
      <c r="AS326" s="262"/>
      <c r="AT326" s="173"/>
      <c r="AU326" s="102"/>
      <c r="AV326" s="576" t="str">
        <f t="shared" si="20"/>
        <v xml:space="preserve"> </v>
      </c>
      <c r="AW326" s="576" t="str">
        <f t="shared" si="21"/>
        <v xml:space="preserve"> </v>
      </c>
      <c r="AX326" s="576" t="str">
        <f t="shared" si="22"/>
        <v xml:space="preserve"> </v>
      </c>
      <c r="AY326" s="576" t="str">
        <f t="shared" si="23"/>
        <v xml:space="preserve"> </v>
      </c>
      <c r="AZ326" s="102"/>
      <c r="BA326" s="165"/>
    </row>
    <row r="327" spans="1:53" s="101" customFormat="1" x14ac:dyDescent="0.2">
      <c r="A327" s="331"/>
      <c r="B327" s="376">
        <f>'Données démographiques'!B328</f>
        <v>0</v>
      </c>
      <c r="C327" s="376">
        <f>'Données démographiques'!C328</f>
        <v>0</v>
      </c>
      <c r="D327" s="377">
        <f>'Données démographiques'!D328</f>
        <v>0</v>
      </c>
      <c r="E327" s="102"/>
      <c r="F327" s="88"/>
      <c r="G327" s="86"/>
      <c r="H327" s="258"/>
      <c r="I327" s="259"/>
      <c r="J327" s="259"/>
      <c r="K327" s="259"/>
      <c r="L327" s="258"/>
      <c r="M327" s="279"/>
      <c r="N327" s="279"/>
      <c r="O327" s="279"/>
      <c r="P327" s="146"/>
      <c r="Q327" s="147"/>
      <c r="R327" s="147"/>
      <c r="S327" s="102"/>
      <c r="T327" s="88"/>
      <c r="U327" s="258"/>
      <c r="V327" s="148"/>
      <c r="W327" s="102"/>
      <c r="X327" s="149"/>
      <c r="Y327" s="259"/>
      <c r="Z327" s="258"/>
      <c r="AA327" s="259"/>
      <c r="AB327" s="258"/>
      <c r="AC327" s="258"/>
      <c r="AD327" s="258"/>
      <c r="AE327" s="260"/>
      <c r="AF327" s="260"/>
      <c r="AG327" s="103"/>
      <c r="AH327" s="260"/>
      <c r="AI327" s="260"/>
      <c r="AJ327" s="260"/>
      <c r="AK327" s="260"/>
      <c r="AL327" s="260"/>
      <c r="AM327" s="260"/>
      <c r="AN327" s="260"/>
      <c r="AO327" s="260"/>
      <c r="AP327" s="260"/>
      <c r="AQ327" s="260"/>
      <c r="AR327" s="263"/>
      <c r="AS327" s="263"/>
      <c r="AT327" s="261"/>
      <c r="AU327" s="102"/>
      <c r="AV327" s="577" t="str">
        <f t="shared" si="20"/>
        <v xml:space="preserve"> </v>
      </c>
      <c r="AW327" s="577" t="str">
        <f t="shared" si="21"/>
        <v xml:space="preserve"> </v>
      </c>
      <c r="AX327" s="577" t="str">
        <f t="shared" si="22"/>
        <v xml:space="preserve"> </v>
      </c>
      <c r="AY327" s="577" t="str">
        <f t="shared" si="23"/>
        <v xml:space="preserve"> </v>
      </c>
      <c r="AZ327" s="102"/>
      <c r="BA327" s="330"/>
    </row>
    <row r="328" spans="1:53" s="101" customFormat="1" x14ac:dyDescent="0.2">
      <c r="A328" s="331"/>
      <c r="B328" s="169">
        <f>'Données démographiques'!B329</f>
        <v>0</v>
      </c>
      <c r="C328" s="169">
        <f>'Données démographiques'!C329</f>
        <v>0</v>
      </c>
      <c r="D328" s="170">
        <f>'Données démographiques'!D329</f>
        <v>0</v>
      </c>
      <c r="E328" s="102"/>
      <c r="F328" s="273"/>
      <c r="G328" s="171"/>
      <c r="H328" s="273"/>
      <c r="I328" s="257"/>
      <c r="J328" s="257"/>
      <c r="K328" s="257"/>
      <c r="L328" s="273"/>
      <c r="M328" s="277"/>
      <c r="N328" s="277"/>
      <c r="O328" s="277"/>
      <c r="P328" s="172"/>
      <c r="Q328" s="264"/>
      <c r="R328" s="264"/>
      <c r="S328" s="102"/>
      <c r="T328" s="273"/>
      <c r="U328" s="273"/>
      <c r="V328" s="273"/>
      <c r="W328" s="102"/>
      <c r="X328" s="257"/>
      <c r="Y328" s="257"/>
      <c r="Z328" s="273"/>
      <c r="AA328" s="257"/>
      <c r="AB328" s="273"/>
      <c r="AC328" s="273"/>
      <c r="AD328" s="273"/>
      <c r="AE328" s="278"/>
      <c r="AF328" s="278"/>
      <c r="AG328" s="103"/>
      <c r="AH328" s="278"/>
      <c r="AI328" s="278"/>
      <c r="AJ328" s="278"/>
      <c r="AK328" s="278"/>
      <c r="AL328" s="278"/>
      <c r="AM328" s="278"/>
      <c r="AN328" s="278"/>
      <c r="AO328" s="278"/>
      <c r="AP328" s="278"/>
      <c r="AQ328" s="278"/>
      <c r="AR328" s="262"/>
      <c r="AS328" s="262"/>
      <c r="AT328" s="173"/>
      <c r="AU328" s="102"/>
      <c r="AV328" s="576" t="str">
        <f t="shared" si="20"/>
        <v xml:space="preserve"> </v>
      </c>
      <c r="AW328" s="576" t="str">
        <f t="shared" si="21"/>
        <v xml:space="preserve"> </v>
      </c>
      <c r="AX328" s="576" t="str">
        <f t="shared" si="22"/>
        <v xml:space="preserve"> </v>
      </c>
      <c r="AY328" s="576" t="str">
        <f t="shared" si="23"/>
        <v xml:space="preserve"> </v>
      </c>
      <c r="AZ328" s="102"/>
      <c r="BA328" s="165"/>
    </row>
    <row r="329" spans="1:53" s="101" customFormat="1" x14ac:dyDescent="0.2">
      <c r="A329" s="331"/>
      <c r="B329" s="376">
        <f>'Données démographiques'!B330</f>
        <v>0</v>
      </c>
      <c r="C329" s="376">
        <f>'Données démographiques'!C330</f>
        <v>0</v>
      </c>
      <c r="D329" s="377">
        <f>'Données démographiques'!D330</f>
        <v>0</v>
      </c>
      <c r="E329" s="102"/>
      <c r="F329" s="88"/>
      <c r="G329" s="86"/>
      <c r="H329" s="258"/>
      <c r="I329" s="259"/>
      <c r="J329" s="259"/>
      <c r="K329" s="259"/>
      <c r="L329" s="258"/>
      <c r="M329" s="279"/>
      <c r="N329" s="279"/>
      <c r="O329" s="279"/>
      <c r="P329" s="146"/>
      <c r="Q329" s="147"/>
      <c r="R329" s="147"/>
      <c r="S329" s="102"/>
      <c r="T329" s="88"/>
      <c r="U329" s="258"/>
      <c r="V329" s="148"/>
      <c r="W329" s="102"/>
      <c r="X329" s="149"/>
      <c r="Y329" s="259"/>
      <c r="Z329" s="258"/>
      <c r="AA329" s="259"/>
      <c r="AB329" s="258"/>
      <c r="AC329" s="258"/>
      <c r="AD329" s="258"/>
      <c r="AE329" s="260"/>
      <c r="AF329" s="260"/>
      <c r="AG329" s="103"/>
      <c r="AH329" s="260"/>
      <c r="AI329" s="260"/>
      <c r="AJ329" s="260"/>
      <c r="AK329" s="260"/>
      <c r="AL329" s="260"/>
      <c r="AM329" s="260"/>
      <c r="AN329" s="260"/>
      <c r="AO329" s="260"/>
      <c r="AP329" s="260"/>
      <c r="AQ329" s="260"/>
      <c r="AR329" s="263"/>
      <c r="AS329" s="263"/>
      <c r="AT329" s="261"/>
      <c r="AU329" s="102"/>
      <c r="AV329" s="577" t="str">
        <f t="shared" si="20"/>
        <v xml:space="preserve"> </v>
      </c>
      <c r="AW329" s="577" t="str">
        <f t="shared" si="21"/>
        <v xml:space="preserve"> </v>
      </c>
      <c r="AX329" s="577" t="str">
        <f t="shared" si="22"/>
        <v xml:space="preserve"> </v>
      </c>
      <c r="AY329" s="577" t="str">
        <f t="shared" si="23"/>
        <v xml:space="preserve"> </v>
      </c>
      <c r="AZ329" s="102"/>
      <c r="BA329" s="330"/>
    </row>
    <row r="330" spans="1:53" s="101" customFormat="1" x14ac:dyDescent="0.2">
      <c r="A330" s="331"/>
      <c r="B330" s="169">
        <f>'Données démographiques'!B331</f>
        <v>0</v>
      </c>
      <c r="C330" s="169">
        <f>'Données démographiques'!C331</f>
        <v>0</v>
      </c>
      <c r="D330" s="170">
        <f>'Données démographiques'!D331</f>
        <v>0</v>
      </c>
      <c r="E330" s="102"/>
      <c r="F330" s="273"/>
      <c r="G330" s="171"/>
      <c r="H330" s="273"/>
      <c r="I330" s="257"/>
      <c r="J330" s="257"/>
      <c r="K330" s="257"/>
      <c r="L330" s="273"/>
      <c r="M330" s="277"/>
      <c r="N330" s="277"/>
      <c r="O330" s="277"/>
      <c r="P330" s="172"/>
      <c r="Q330" s="264"/>
      <c r="R330" s="264"/>
      <c r="S330" s="102"/>
      <c r="T330" s="273"/>
      <c r="U330" s="273"/>
      <c r="V330" s="273"/>
      <c r="W330" s="102"/>
      <c r="X330" s="257"/>
      <c r="Y330" s="257"/>
      <c r="Z330" s="273"/>
      <c r="AA330" s="257"/>
      <c r="AB330" s="273"/>
      <c r="AC330" s="273"/>
      <c r="AD330" s="273"/>
      <c r="AE330" s="278"/>
      <c r="AF330" s="278"/>
      <c r="AG330" s="103"/>
      <c r="AH330" s="278"/>
      <c r="AI330" s="278"/>
      <c r="AJ330" s="278"/>
      <c r="AK330" s="278"/>
      <c r="AL330" s="278"/>
      <c r="AM330" s="278"/>
      <c r="AN330" s="278"/>
      <c r="AO330" s="278"/>
      <c r="AP330" s="278"/>
      <c r="AQ330" s="278"/>
      <c r="AR330" s="262"/>
      <c r="AS330" s="262"/>
      <c r="AT330" s="173"/>
      <c r="AU330" s="102"/>
      <c r="AV330" s="576" t="str">
        <f t="shared" si="20"/>
        <v xml:space="preserve"> </v>
      </c>
      <c r="AW330" s="576" t="str">
        <f t="shared" si="21"/>
        <v xml:space="preserve"> </v>
      </c>
      <c r="AX330" s="576" t="str">
        <f t="shared" si="22"/>
        <v xml:space="preserve"> </v>
      </c>
      <c r="AY330" s="576" t="str">
        <f t="shared" si="23"/>
        <v xml:space="preserve"> </v>
      </c>
      <c r="AZ330" s="102"/>
      <c r="BA330" s="165"/>
    </row>
    <row r="331" spans="1:53" s="101" customFormat="1" x14ac:dyDescent="0.2">
      <c r="A331" s="331"/>
      <c r="B331" s="376">
        <f>'Données démographiques'!B332</f>
        <v>0</v>
      </c>
      <c r="C331" s="376">
        <f>'Données démographiques'!C332</f>
        <v>0</v>
      </c>
      <c r="D331" s="377">
        <f>'Données démographiques'!D332</f>
        <v>0</v>
      </c>
      <c r="E331" s="102"/>
      <c r="F331" s="88"/>
      <c r="G331" s="86"/>
      <c r="H331" s="258"/>
      <c r="I331" s="259"/>
      <c r="J331" s="259"/>
      <c r="K331" s="259"/>
      <c r="L331" s="258"/>
      <c r="M331" s="279"/>
      <c r="N331" s="279"/>
      <c r="O331" s="279"/>
      <c r="P331" s="146"/>
      <c r="Q331" s="147"/>
      <c r="R331" s="147"/>
      <c r="S331" s="102"/>
      <c r="T331" s="88"/>
      <c r="U331" s="258"/>
      <c r="V331" s="148"/>
      <c r="W331" s="102"/>
      <c r="X331" s="149"/>
      <c r="Y331" s="259"/>
      <c r="Z331" s="258"/>
      <c r="AA331" s="259"/>
      <c r="AB331" s="258"/>
      <c r="AC331" s="258"/>
      <c r="AD331" s="258"/>
      <c r="AE331" s="260"/>
      <c r="AF331" s="260"/>
      <c r="AG331" s="103"/>
      <c r="AH331" s="260"/>
      <c r="AI331" s="260"/>
      <c r="AJ331" s="260"/>
      <c r="AK331" s="260"/>
      <c r="AL331" s="260"/>
      <c r="AM331" s="260"/>
      <c r="AN331" s="260"/>
      <c r="AO331" s="260"/>
      <c r="AP331" s="260"/>
      <c r="AQ331" s="260"/>
      <c r="AR331" s="263"/>
      <c r="AS331" s="263"/>
      <c r="AT331" s="261"/>
      <c r="AU331" s="102"/>
      <c r="AV331" s="577" t="str">
        <f t="shared" si="20"/>
        <v xml:space="preserve"> </v>
      </c>
      <c r="AW331" s="577" t="str">
        <f t="shared" si="21"/>
        <v xml:space="preserve"> </v>
      </c>
      <c r="AX331" s="577" t="str">
        <f t="shared" si="22"/>
        <v xml:space="preserve"> </v>
      </c>
      <c r="AY331" s="577" t="str">
        <f t="shared" si="23"/>
        <v xml:space="preserve"> </v>
      </c>
      <c r="AZ331" s="102"/>
      <c r="BA331" s="330"/>
    </row>
    <row r="332" spans="1:53" s="101" customFormat="1" x14ac:dyDescent="0.2">
      <c r="A332" s="331"/>
      <c r="B332" s="169">
        <f>'Données démographiques'!B333</f>
        <v>0</v>
      </c>
      <c r="C332" s="169">
        <f>'Données démographiques'!C333</f>
        <v>0</v>
      </c>
      <c r="D332" s="170">
        <f>'Données démographiques'!D333</f>
        <v>0</v>
      </c>
      <c r="E332" s="102"/>
      <c r="F332" s="273"/>
      <c r="G332" s="171"/>
      <c r="H332" s="273"/>
      <c r="I332" s="257"/>
      <c r="J332" s="257"/>
      <c r="K332" s="257"/>
      <c r="L332" s="273"/>
      <c r="M332" s="277"/>
      <c r="N332" s="277"/>
      <c r="O332" s="277"/>
      <c r="P332" s="172"/>
      <c r="Q332" s="264"/>
      <c r="R332" s="264"/>
      <c r="S332" s="102"/>
      <c r="T332" s="273"/>
      <c r="U332" s="273"/>
      <c r="V332" s="273"/>
      <c r="W332" s="102"/>
      <c r="X332" s="257"/>
      <c r="Y332" s="257"/>
      <c r="Z332" s="273"/>
      <c r="AA332" s="257"/>
      <c r="AB332" s="273"/>
      <c r="AC332" s="273"/>
      <c r="AD332" s="273"/>
      <c r="AE332" s="278"/>
      <c r="AF332" s="278"/>
      <c r="AG332" s="103"/>
      <c r="AH332" s="278"/>
      <c r="AI332" s="278"/>
      <c r="AJ332" s="278"/>
      <c r="AK332" s="278"/>
      <c r="AL332" s="278"/>
      <c r="AM332" s="278"/>
      <c r="AN332" s="278"/>
      <c r="AO332" s="278"/>
      <c r="AP332" s="278"/>
      <c r="AQ332" s="278"/>
      <c r="AR332" s="262"/>
      <c r="AS332" s="262"/>
      <c r="AT332" s="173"/>
      <c r="AU332" s="102"/>
      <c r="AV332" s="576" t="str">
        <f t="shared" si="20"/>
        <v xml:space="preserve"> </v>
      </c>
      <c r="AW332" s="576" t="str">
        <f t="shared" si="21"/>
        <v xml:space="preserve"> </v>
      </c>
      <c r="AX332" s="576" t="str">
        <f t="shared" si="22"/>
        <v xml:space="preserve"> </v>
      </c>
      <c r="AY332" s="576" t="str">
        <f t="shared" si="23"/>
        <v xml:space="preserve"> </v>
      </c>
      <c r="AZ332" s="102"/>
      <c r="BA332" s="165"/>
    </row>
    <row r="333" spans="1:53" s="101" customFormat="1" x14ac:dyDescent="0.2">
      <c r="A333" s="331"/>
      <c r="B333" s="376">
        <f>'Données démographiques'!B334</f>
        <v>0</v>
      </c>
      <c r="C333" s="376">
        <f>'Données démographiques'!C334</f>
        <v>0</v>
      </c>
      <c r="D333" s="377">
        <f>'Données démographiques'!D334</f>
        <v>0</v>
      </c>
      <c r="E333" s="102"/>
      <c r="F333" s="88"/>
      <c r="G333" s="86"/>
      <c r="H333" s="258"/>
      <c r="I333" s="259"/>
      <c r="J333" s="259"/>
      <c r="K333" s="259"/>
      <c r="L333" s="258"/>
      <c r="M333" s="279"/>
      <c r="N333" s="279"/>
      <c r="O333" s="279"/>
      <c r="P333" s="146"/>
      <c r="Q333" s="147"/>
      <c r="R333" s="147"/>
      <c r="S333" s="102"/>
      <c r="T333" s="88"/>
      <c r="U333" s="258"/>
      <c r="V333" s="148"/>
      <c r="W333" s="102"/>
      <c r="X333" s="149"/>
      <c r="Y333" s="259"/>
      <c r="Z333" s="258"/>
      <c r="AA333" s="259"/>
      <c r="AB333" s="258"/>
      <c r="AC333" s="258"/>
      <c r="AD333" s="258"/>
      <c r="AE333" s="260"/>
      <c r="AF333" s="260"/>
      <c r="AG333" s="103"/>
      <c r="AH333" s="260"/>
      <c r="AI333" s="260"/>
      <c r="AJ333" s="260"/>
      <c r="AK333" s="260"/>
      <c r="AL333" s="260"/>
      <c r="AM333" s="260"/>
      <c r="AN333" s="260"/>
      <c r="AO333" s="260"/>
      <c r="AP333" s="260"/>
      <c r="AQ333" s="260"/>
      <c r="AR333" s="263"/>
      <c r="AS333" s="263"/>
      <c r="AT333" s="261"/>
      <c r="AU333" s="102"/>
      <c r="AV333" s="577" t="str">
        <f t="shared" si="20"/>
        <v xml:space="preserve"> </v>
      </c>
      <c r="AW333" s="577" t="str">
        <f t="shared" si="21"/>
        <v xml:space="preserve"> </v>
      </c>
      <c r="AX333" s="577" t="str">
        <f t="shared" si="22"/>
        <v xml:space="preserve"> </v>
      </c>
      <c r="AY333" s="577" t="str">
        <f t="shared" si="23"/>
        <v xml:space="preserve"> </v>
      </c>
      <c r="AZ333" s="102"/>
      <c r="BA333" s="330"/>
    </row>
    <row r="334" spans="1:53" s="101" customFormat="1" x14ac:dyDescent="0.2">
      <c r="A334" s="331"/>
      <c r="B334" s="169">
        <f>'Données démographiques'!B335</f>
        <v>0</v>
      </c>
      <c r="C334" s="169">
        <f>'Données démographiques'!C335</f>
        <v>0</v>
      </c>
      <c r="D334" s="170">
        <f>'Données démographiques'!D335</f>
        <v>0</v>
      </c>
      <c r="E334" s="102"/>
      <c r="F334" s="273"/>
      <c r="G334" s="171"/>
      <c r="H334" s="273"/>
      <c r="I334" s="257"/>
      <c r="J334" s="257"/>
      <c r="K334" s="257"/>
      <c r="L334" s="273"/>
      <c r="M334" s="277"/>
      <c r="N334" s="277"/>
      <c r="O334" s="277"/>
      <c r="P334" s="172"/>
      <c r="Q334" s="264"/>
      <c r="R334" s="264"/>
      <c r="S334" s="102"/>
      <c r="T334" s="273"/>
      <c r="U334" s="273"/>
      <c r="V334" s="273"/>
      <c r="W334" s="102"/>
      <c r="X334" s="257"/>
      <c r="Y334" s="257"/>
      <c r="Z334" s="273"/>
      <c r="AA334" s="257"/>
      <c r="AB334" s="273"/>
      <c r="AC334" s="273"/>
      <c r="AD334" s="273"/>
      <c r="AE334" s="278"/>
      <c r="AF334" s="278"/>
      <c r="AG334" s="103"/>
      <c r="AH334" s="278"/>
      <c r="AI334" s="278"/>
      <c r="AJ334" s="278"/>
      <c r="AK334" s="278"/>
      <c r="AL334" s="278"/>
      <c r="AM334" s="278"/>
      <c r="AN334" s="278"/>
      <c r="AO334" s="278"/>
      <c r="AP334" s="278"/>
      <c r="AQ334" s="278"/>
      <c r="AR334" s="262"/>
      <c r="AS334" s="262"/>
      <c r="AT334" s="173"/>
      <c r="AU334" s="102"/>
      <c r="AV334" s="576" t="str">
        <f t="shared" si="20"/>
        <v xml:space="preserve"> </v>
      </c>
      <c r="AW334" s="576" t="str">
        <f t="shared" si="21"/>
        <v xml:space="preserve"> </v>
      </c>
      <c r="AX334" s="576" t="str">
        <f t="shared" si="22"/>
        <v xml:space="preserve"> </v>
      </c>
      <c r="AY334" s="576" t="str">
        <f t="shared" si="23"/>
        <v xml:space="preserve"> </v>
      </c>
      <c r="AZ334" s="102"/>
      <c r="BA334" s="165"/>
    </row>
    <row r="335" spans="1:53" s="101" customFormat="1" x14ac:dyDescent="0.2">
      <c r="A335" s="331"/>
      <c r="B335" s="376">
        <f>'Données démographiques'!B336</f>
        <v>0</v>
      </c>
      <c r="C335" s="376">
        <f>'Données démographiques'!C336</f>
        <v>0</v>
      </c>
      <c r="D335" s="377">
        <f>'Données démographiques'!D336</f>
        <v>0</v>
      </c>
      <c r="E335" s="102"/>
      <c r="F335" s="88"/>
      <c r="G335" s="86"/>
      <c r="H335" s="258"/>
      <c r="I335" s="259"/>
      <c r="J335" s="259"/>
      <c r="K335" s="259"/>
      <c r="L335" s="258"/>
      <c r="M335" s="279"/>
      <c r="N335" s="279"/>
      <c r="O335" s="279"/>
      <c r="P335" s="146"/>
      <c r="Q335" s="147"/>
      <c r="R335" s="147"/>
      <c r="S335" s="102"/>
      <c r="T335" s="88"/>
      <c r="U335" s="258"/>
      <c r="V335" s="148"/>
      <c r="W335" s="102"/>
      <c r="X335" s="149"/>
      <c r="Y335" s="259"/>
      <c r="Z335" s="258"/>
      <c r="AA335" s="259"/>
      <c r="AB335" s="258"/>
      <c r="AC335" s="258"/>
      <c r="AD335" s="258"/>
      <c r="AE335" s="260"/>
      <c r="AF335" s="260"/>
      <c r="AG335" s="103"/>
      <c r="AH335" s="260"/>
      <c r="AI335" s="260"/>
      <c r="AJ335" s="260"/>
      <c r="AK335" s="260"/>
      <c r="AL335" s="260"/>
      <c r="AM335" s="260"/>
      <c r="AN335" s="260"/>
      <c r="AO335" s="260"/>
      <c r="AP335" s="260"/>
      <c r="AQ335" s="260"/>
      <c r="AR335" s="263"/>
      <c r="AS335" s="263"/>
      <c r="AT335" s="261"/>
      <c r="AU335" s="102"/>
      <c r="AV335" s="577" t="str">
        <f t="shared" ref="AV335:AV398" si="24">IF(AC335=0," ",AH335/AE335)</f>
        <v xml:space="preserve"> </v>
      </c>
      <c r="AW335" s="577" t="str">
        <f t="shared" si="21"/>
        <v xml:space="preserve"> </v>
      </c>
      <c r="AX335" s="577" t="str">
        <f t="shared" si="22"/>
        <v xml:space="preserve"> </v>
      </c>
      <c r="AY335" s="577" t="str">
        <f t="shared" si="23"/>
        <v xml:space="preserve"> </v>
      </c>
      <c r="AZ335" s="102"/>
      <c r="BA335" s="330"/>
    </row>
    <row r="336" spans="1:53" s="101" customFormat="1" x14ac:dyDescent="0.2">
      <c r="A336" s="331"/>
      <c r="B336" s="169">
        <f>'Données démographiques'!B337</f>
        <v>0</v>
      </c>
      <c r="C336" s="169">
        <f>'Données démographiques'!C337</f>
        <v>0</v>
      </c>
      <c r="D336" s="170">
        <f>'Données démographiques'!D337</f>
        <v>0</v>
      </c>
      <c r="E336" s="102"/>
      <c r="F336" s="273"/>
      <c r="G336" s="171"/>
      <c r="H336" s="273"/>
      <c r="I336" s="257"/>
      <c r="J336" s="257"/>
      <c r="K336" s="257"/>
      <c r="L336" s="273"/>
      <c r="M336" s="277"/>
      <c r="N336" s="277"/>
      <c r="O336" s="277"/>
      <c r="P336" s="172"/>
      <c r="Q336" s="264"/>
      <c r="R336" s="264"/>
      <c r="S336" s="102"/>
      <c r="T336" s="273"/>
      <c r="U336" s="273"/>
      <c r="V336" s="273"/>
      <c r="W336" s="102"/>
      <c r="X336" s="257"/>
      <c r="Y336" s="257"/>
      <c r="Z336" s="273"/>
      <c r="AA336" s="257"/>
      <c r="AB336" s="273"/>
      <c r="AC336" s="273"/>
      <c r="AD336" s="273"/>
      <c r="AE336" s="278"/>
      <c r="AF336" s="278"/>
      <c r="AG336" s="103"/>
      <c r="AH336" s="278"/>
      <c r="AI336" s="278"/>
      <c r="AJ336" s="278"/>
      <c r="AK336" s="278"/>
      <c r="AL336" s="278"/>
      <c r="AM336" s="278"/>
      <c r="AN336" s="278"/>
      <c r="AO336" s="278"/>
      <c r="AP336" s="278"/>
      <c r="AQ336" s="278"/>
      <c r="AR336" s="262"/>
      <c r="AS336" s="262"/>
      <c r="AT336" s="173"/>
      <c r="AU336" s="102"/>
      <c r="AV336" s="576" t="str">
        <f t="shared" si="24"/>
        <v xml:space="preserve"> </v>
      </c>
      <c r="AW336" s="576" t="str">
        <f t="shared" si="21"/>
        <v xml:space="preserve"> </v>
      </c>
      <c r="AX336" s="576" t="str">
        <f t="shared" si="22"/>
        <v xml:space="preserve"> </v>
      </c>
      <c r="AY336" s="576" t="str">
        <f t="shared" si="23"/>
        <v xml:space="preserve"> </v>
      </c>
      <c r="AZ336" s="102"/>
      <c r="BA336" s="165"/>
    </row>
    <row r="337" spans="1:53" s="101" customFormat="1" x14ac:dyDescent="0.2">
      <c r="A337" s="331"/>
      <c r="B337" s="376">
        <f>'Données démographiques'!B338</f>
        <v>0</v>
      </c>
      <c r="C337" s="376">
        <f>'Données démographiques'!C338</f>
        <v>0</v>
      </c>
      <c r="D337" s="377">
        <f>'Données démographiques'!D338</f>
        <v>0</v>
      </c>
      <c r="E337" s="102"/>
      <c r="F337" s="88"/>
      <c r="G337" s="86"/>
      <c r="H337" s="258"/>
      <c r="I337" s="259"/>
      <c r="J337" s="259"/>
      <c r="K337" s="259"/>
      <c r="L337" s="258"/>
      <c r="M337" s="279"/>
      <c r="N337" s="279"/>
      <c r="O337" s="279"/>
      <c r="P337" s="146"/>
      <c r="Q337" s="147"/>
      <c r="R337" s="147"/>
      <c r="S337" s="102"/>
      <c r="T337" s="88"/>
      <c r="U337" s="258"/>
      <c r="V337" s="148"/>
      <c r="W337" s="102"/>
      <c r="X337" s="149"/>
      <c r="Y337" s="259"/>
      <c r="Z337" s="258"/>
      <c r="AA337" s="259"/>
      <c r="AB337" s="258"/>
      <c r="AC337" s="258"/>
      <c r="AD337" s="258"/>
      <c r="AE337" s="260"/>
      <c r="AF337" s="260"/>
      <c r="AG337" s="103"/>
      <c r="AH337" s="260"/>
      <c r="AI337" s="260"/>
      <c r="AJ337" s="260"/>
      <c r="AK337" s="260"/>
      <c r="AL337" s="260"/>
      <c r="AM337" s="260"/>
      <c r="AN337" s="260"/>
      <c r="AO337" s="260"/>
      <c r="AP337" s="260"/>
      <c r="AQ337" s="260"/>
      <c r="AR337" s="263"/>
      <c r="AS337" s="263"/>
      <c r="AT337" s="261"/>
      <c r="AU337" s="102"/>
      <c r="AV337" s="577" t="str">
        <f t="shared" si="24"/>
        <v xml:space="preserve"> </v>
      </c>
      <c r="AW337" s="577" t="str">
        <f t="shared" ref="AW337:AW400" si="25">IF(OR(AC337=0,M337=0)," ",AH337/M337)</f>
        <v xml:space="preserve"> </v>
      </c>
      <c r="AX337" s="577" t="str">
        <f t="shared" ref="AX337:AX400" si="26">IF(OR(AC337&gt;5,AC337&lt;1)," ",AI337/AF337)</f>
        <v xml:space="preserve"> </v>
      </c>
      <c r="AY337" s="577" t="str">
        <f t="shared" ref="AY337:AY400" si="27">IF(OR(AC337&gt;5,AC337&lt;1,M337=0)," ",AI337/M337)</f>
        <v xml:space="preserve"> </v>
      </c>
      <c r="AZ337" s="102"/>
      <c r="BA337" s="330"/>
    </row>
    <row r="338" spans="1:53" s="101" customFormat="1" x14ac:dyDescent="0.2">
      <c r="A338" s="331"/>
      <c r="B338" s="169">
        <f>'Données démographiques'!B339</f>
        <v>0</v>
      </c>
      <c r="C338" s="169">
        <f>'Données démographiques'!C339</f>
        <v>0</v>
      </c>
      <c r="D338" s="170">
        <f>'Données démographiques'!D339</f>
        <v>0</v>
      </c>
      <c r="E338" s="102"/>
      <c r="F338" s="273"/>
      <c r="G338" s="171"/>
      <c r="H338" s="273"/>
      <c r="I338" s="257"/>
      <c r="J338" s="257"/>
      <c r="K338" s="257"/>
      <c r="L338" s="273"/>
      <c r="M338" s="277"/>
      <c r="N338" s="277"/>
      <c r="O338" s="277"/>
      <c r="P338" s="172"/>
      <c r="Q338" s="264"/>
      <c r="R338" s="264"/>
      <c r="S338" s="102"/>
      <c r="T338" s="273"/>
      <c r="U338" s="273"/>
      <c r="V338" s="273"/>
      <c r="W338" s="102"/>
      <c r="X338" s="257"/>
      <c r="Y338" s="257"/>
      <c r="Z338" s="273"/>
      <c r="AA338" s="257"/>
      <c r="AB338" s="273"/>
      <c r="AC338" s="273"/>
      <c r="AD338" s="273"/>
      <c r="AE338" s="278"/>
      <c r="AF338" s="278"/>
      <c r="AG338" s="103"/>
      <c r="AH338" s="278"/>
      <c r="AI338" s="278"/>
      <c r="AJ338" s="278"/>
      <c r="AK338" s="278"/>
      <c r="AL338" s="278"/>
      <c r="AM338" s="278"/>
      <c r="AN338" s="278"/>
      <c r="AO338" s="278"/>
      <c r="AP338" s="278"/>
      <c r="AQ338" s="278"/>
      <c r="AR338" s="262"/>
      <c r="AS338" s="262"/>
      <c r="AT338" s="173"/>
      <c r="AU338" s="102"/>
      <c r="AV338" s="576" t="str">
        <f t="shared" si="24"/>
        <v xml:space="preserve"> </v>
      </c>
      <c r="AW338" s="576" t="str">
        <f t="shared" si="25"/>
        <v xml:space="preserve"> </v>
      </c>
      <c r="AX338" s="576" t="str">
        <f t="shared" si="26"/>
        <v xml:space="preserve"> </v>
      </c>
      <c r="AY338" s="576" t="str">
        <f t="shared" si="27"/>
        <v xml:space="preserve"> </v>
      </c>
      <c r="AZ338" s="102"/>
      <c r="BA338" s="165"/>
    </row>
    <row r="339" spans="1:53" s="101" customFormat="1" x14ac:dyDescent="0.2">
      <c r="A339" s="331"/>
      <c r="B339" s="376">
        <f>'Données démographiques'!B340</f>
        <v>0</v>
      </c>
      <c r="C339" s="376">
        <f>'Données démographiques'!C340</f>
        <v>0</v>
      </c>
      <c r="D339" s="377">
        <f>'Données démographiques'!D340</f>
        <v>0</v>
      </c>
      <c r="E339" s="102"/>
      <c r="F339" s="88"/>
      <c r="G339" s="86"/>
      <c r="H339" s="258"/>
      <c r="I339" s="259"/>
      <c r="J339" s="259"/>
      <c r="K339" s="259"/>
      <c r="L339" s="258"/>
      <c r="M339" s="279"/>
      <c r="N339" s="279"/>
      <c r="O339" s="279"/>
      <c r="P339" s="146"/>
      <c r="Q339" s="147"/>
      <c r="R339" s="147"/>
      <c r="S339" s="102"/>
      <c r="T339" s="88"/>
      <c r="U339" s="258"/>
      <c r="V339" s="148"/>
      <c r="W339" s="102"/>
      <c r="X339" s="149"/>
      <c r="Y339" s="259"/>
      <c r="Z339" s="258"/>
      <c r="AA339" s="259"/>
      <c r="AB339" s="258"/>
      <c r="AC339" s="258"/>
      <c r="AD339" s="258"/>
      <c r="AE339" s="260"/>
      <c r="AF339" s="260"/>
      <c r="AG339" s="103"/>
      <c r="AH339" s="260"/>
      <c r="AI339" s="260"/>
      <c r="AJ339" s="260"/>
      <c r="AK339" s="260"/>
      <c r="AL339" s="260"/>
      <c r="AM339" s="260"/>
      <c r="AN339" s="260"/>
      <c r="AO339" s="260"/>
      <c r="AP339" s="260"/>
      <c r="AQ339" s="260"/>
      <c r="AR339" s="263"/>
      <c r="AS339" s="263"/>
      <c r="AT339" s="261"/>
      <c r="AU339" s="102"/>
      <c r="AV339" s="577" t="str">
        <f t="shared" si="24"/>
        <v xml:space="preserve"> </v>
      </c>
      <c r="AW339" s="577" t="str">
        <f t="shared" si="25"/>
        <v xml:space="preserve"> </v>
      </c>
      <c r="AX339" s="577" t="str">
        <f t="shared" si="26"/>
        <v xml:space="preserve"> </v>
      </c>
      <c r="AY339" s="577" t="str">
        <f t="shared" si="27"/>
        <v xml:space="preserve"> </v>
      </c>
      <c r="AZ339" s="102"/>
      <c r="BA339" s="330"/>
    </row>
    <row r="340" spans="1:53" s="101" customFormat="1" x14ac:dyDescent="0.2">
      <c r="A340" s="331"/>
      <c r="B340" s="169">
        <f>'Données démographiques'!B341</f>
        <v>0</v>
      </c>
      <c r="C340" s="169">
        <f>'Données démographiques'!C341</f>
        <v>0</v>
      </c>
      <c r="D340" s="170">
        <f>'Données démographiques'!D341</f>
        <v>0</v>
      </c>
      <c r="E340" s="102"/>
      <c r="F340" s="273"/>
      <c r="G340" s="171"/>
      <c r="H340" s="273"/>
      <c r="I340" s="257"/>
      <c r="J340" s="257"/>
      <c r="K340" s="257"/>
      <c r="L340" s="273"/>
      <c r="M340" s="277"/>
      <c r="N340" s="277"/>
      <c r="O340" s="277"/>
      <c r="P340" s="172"/>
      <c r="Q340" s="264"/>
      <c r="R340" s="264"/>
      <c r="S340" s="102"/>
      <c r="T340" s="273"/>
      <c r="U340" s="273"/>
      <c r="V340" s="273"/>
      <c r="W340" s="102"/>
      <c r="X340" s="257"/>
      <c r="Y340" s="257"/>
      <c r="Z340" s="273"/>
      <c r="AA340" s="257"/>
      <c r="AB340" s="273"/>
      <c r="AC340" s="273"/>
      <c r="AD340" s="273"/>
      <c r="AE340" s="278"/>
      <c r="AF340" s="278"/>
      <c r="AG340" s="103"/>
      <c r="AH340" s="278"/>
      <c r="AI340" s="278"/>
      <c r="AJ340" s="278"/>
      <c r="AK340" s="278"/>
      <c r="AL340" s="278"/>
      <c r="AM340" s="278"/>
      <c r="AN340" s="278"/>
      <c r="AO340" s="278"/>
      <c r="AP340" s="278"/>
      <c r="AQ340" s="278"/>
      <c r="AR340" s="262"/>
      <c r="AS340" s="262"/>
      <c r="AT340" s="173"/>
      <c r="AU340" s="102"/>
      <c r="AV340" s="576" t="str">
        <f t="shared" si="24"/>
        <v xml:space="preserve"> </v>
      </c>
      <c r="AW340" s="576" t="str">
        <f t="shared" si="25"/>
        <v xml:space="preserve"> </v>
      </c>
      <c r="AX340" s="576" t="str">
        <f t="shared" si="26"/>
        <v xml:space="preserve"> </v>
      </c>
      <c r="AY340" s="576" t="str">
        <f t="shared" si="27"/>
        <v xml:space="preserve"> </v>
      </c>
      <c r="AZ340" s="102"/>
      <c r="BA340" s="165"/>
    </row>
    <row r="341" spans="1:53" s="101" customFormat="1" x14ac:dyDescent="0.2">
      <c r="A341" s="331"/>
      <c r="B341" s="376">
        <f>'Données démographiques'!B342</f>
        <v>0</v>
      </c>
      <c r="C341" s="376">
        <f>'Données démographiques'!C342</f>
        <v>0</v>
      </c>
      <c r="D341" s="377">
        <f>'Données démographiques'!D342</f>
        <v>0</v>
      </c>
      <c r="E341" s="102"/>
      <c r="F341" s="88"/>
      <c r="G341" s="86"/>
      <c r="H341" s="258"/>
      <c r="I341" s="259"/>
      <c r="J341" s="259"/>
      <c r="K341" s="259"/>
      <c r="L341" s="258"/>
      <c r="M341" s="279"/>
      <c r="N341" s="279"/>
      <c r="O341" s="279"/>
      <c r="P341" s="146"/>
      <c r="Q341" s="147"/>
      <c r="R341" s="147"/>
      <c r="S341" s="102"/>
      <c r="T341" s="88"/>
      <c r="U341" s="258"/>
      <c r="V341" s="148"/>
      <c r="W341" s="102"/>
      <c r="X341" s="149"/>
      <c r="Y341" s="259"/>
      <c r="Z341" s="258"/>
      <c r="AA341" s="259"/>
      <c r="AB341" s="258"/>
      <c r="AC341" s="258"/>
      <c r="AD341" s="258"/>
      <c r="AE341" s="260"/>
      <c r="AF341" s="260"/>
      <c r="AG341" s="103"/>
      <c r="AH341" s="260"/>
      <c r="AI341" s="260"/>
      <c r="AJ341" s="260"/>
      <c r="AK341" s="260"/>
      <c r="AL341" s="260"/>
      <c r="AM341" s="260"/>
      <c r="AN341" s="260"/>
      <c r="AO341" s="260"/>
      <c r="AP341" s="260"/>
      <c r="AQ341" s="260"/>
      <c r="AR341" s="263"/>
      <c r="AS341" s="263"/>
      <c r="AT341" s="261"/>
      <c r="AU341" s="102"/>
      <c r="AV341" s="577" t="str">
        <f t="shared" si="24"/>
        <v xml:space="preserve"> </v>
      </c>
      <c r="AW341" s="577" t="str">
        <f t="shared" si="25"/>
        <v xml:space="preserve"> </v>
      </c>
      <c r="AX341" s="577" t="str">
        <f t="shared" si="26"/>
        <v xml:space="preserve"> </v>
      </c>
      <c r="AY341" s="577" t="str">
        <f t="shared" si="27"/>
        <v xml:space="preserve"> </v>
      </c>
      <c r="AZ341" s="102"/>
      <c r="BA341" s="330"/>
    </row>
    <row r="342" spans="1:53" s="101" customFormat="1" x14ac:dyDescent="0.2">
      <c r="A342" s="331"/>
      <c r="B342" s="169">
        <f>'Données démographiques'!B343</f>
        <v>0</v>
      </c>
      <c r="C342" s="169">
        <f>'Données démographiques'!C343</f>
        <v>0</v>
      </c>
      <c r="D342" s="170">
        <f>'Données démographiques'!D343</f>
        <v>0</v>
      </c>
      <c r="E342" s="102"/>
      <c r="F342" s="273"/>
      <c r="G342" s="171"/>
      <c r="H342" s="273"/>
      <c r="I342" s="257"/>
      <c r="J342" s="257"/>
      <c r="K342" s="257"/>
      <c r="L342" s="273"/>
      <c r="M342" s="277"/>
      <c r="N342" s="277"/>
      <c r="O342" s="277"/>
      <c r="P342" s="172"/>
      <c r="Q342" s="264"/>
      <c r="R342" s="264"/>
      <c r="S342" s="102"/>
      <c r="T342" s="273"/>
      <c r="U342" s="273"/>
      <c r="V342" s="273"/>
      <c r="W342" s="102"/>
      <c r="X342" s="257"/>
      <c r="Y342" s="257"/>
      <c r="Z342" s="273"/>
      <c r="AA342" s="257"/>
      <c r="AB342" s="273"/>
      <c r="AC342" s="273"/>
      <c r="AD342" s="273"/>
      <c r="AE342" s="278"/>
      <c r="AF342" s="278"/>
      <c r="AG342" s="103"/>
      <c r="AH342" s="278"/>
      <c r="AI342" s="278"/>
      <c r="AJ342" s="278"/>
      <c r="AK342" s="278"/>
      <c r="AL342" s="278"/>
      <c r="AM342" s="278"/>
      <c r="AN342" s="278"/>
      <c r="AO342" s="278"/>
      <c r="AP342" s="278"/>
      <c r="AQ342" s="278"/>
      <c r="AR342" s="262"/>
      <c r="AS342" s="262"/>
      <c r="AT342" s="173"/>
      <c r="AU342" s="102"/>
      <c r="AV342" s="576" t="str">
        <f t="shared" si="24"/>
        <v xml:space="preserve"> </v>
      </c>
      <c r="AW342" s="576" t="str">
        <f t="shared" si="25"/>
        <v xml:space="preserve"> </v>
      </c>
      <c r="AX342" s="576" t="str">
        <f t="shared" si="26"/>
        <v xml:space="preserve"> </v>
      </c>
      <c r="AY342" s="576" t="str">
        <f t="shared" si="27"/>
        <v xml:space="preserve"> </v>
      </c>
      <c r="AZ342" s="102"/>
      <c r="BA342" s="165"/>
    </row>
    <row r="343" spans="1:53" s="101" customFormat="1" x14ac:dyDescent="0.2">
      <c r="A343" s="331"/>
      <c r="B343" s="376">
        <f>'Données démographiques'!B344</f>
        <v>0</v>
      </c>
      <c r="C343" s="376">
        <f>'Données démographiques'!C344</f>
        <v>0</v>
      </c>
      <c r="D343" s="377">
        <f>'Données démographiques'!D344</f>
        <v>0</v>
      </c>
      <c r="E343" s="102"/>
      <c r="F343" s="88"/>
      <c r="G343" s="86"/>
      <c r="H343" s="258"/>
      <c r="I343" s="259"/>
      <c r="J343" s="259"/>
      <c r="K343" s="259"/>
      <c r="L343" s="258"/>
      <c r="M343" s="279"/>
      <c r="N343" s="279"/>
      <c r="O343" s="279"/>
      <c r="P343" s="146"/>
      <c r="Q343" s="147"/>
      <c r="R343" s="147"/>
      <c r="S343" s="102"/>
      <c r="T343" s="88"/>
      <c r="U343" s="258"/>
      <c r="V343" s="148"/>
      <c r="W343" s="102"/>
      <c r="X343" s="149"/>
      <c r="Y343" s="259"/>
      <c r="Z343" s="258"/>
      <c r="AA343" s="259"/>
      <c r="AB343" s="258"/>
      <c r="AC343" s="258"/>
      <c r="AD343" s="258"/>
      <c r="AE343" s="260"/>
      <c r="AF343" s="260"/>
      <c r="AG343" s="103"/>
      <c r="AH343" s="260"/>
      <c r="AI343" s="260"/>
      <c r="AJ343" s="260"/>
      <c r="AK343" s="260"/>
      <c r="AL343" s="260"/>
      <c r="AM343" s="260"/>
      <c r="AN343" s="260"/>
      <c r="AO343" s="260"/>
      <c r="AP343" s="260"/>
      <c r="AQ343" s="260"/>
      <c r="AR343" s="263"/>
      <c r="AS343" s="263"/>
      <c r="AT343" s="261"/>
      <c r="AU343" s="102"/>
      <c r="AV343" s="577" t="str">
        <f t="shared" si="24"/>
        <v xml:space="preserve"> </v>
      </c>
      <c r="AW343" s="577" t="str">
        <f t="shared" si="25"/>
        <v xml:space="preserve"> </v>
      </c>
      <c r="AX343" s="577" t="str">
        <f t="shared" si="26"/>
        <v xml:space="preserve"> </v>
      </c>
      <c r="AY343" s="577" t="str">
        <f t="shared" si="27"/>
        <v xml:space="preserve"> </v>
      </c>
      <c r="AZ343" s="102"/>
      <c r="BA343" s="330"/>
    </row>
    <row r="344" spans="1:53" s="101" customFormat="1" x14ac:dyDescent="0.2">
      <c r="A344" s="331"/>
      <c r="B344" s="169">
        <f>'Données démographiques'!B345</f>
        <v>0</v>
      </c>
      <c r="C344" s="169">
        <f>'Données démographiques'!C345</f>
        <v>0</v>
      </c>
      <c r="D344" s="170">
        <f>'Données démographiques'!D345</f>
        <v>0</v>
      </c>
      <c r="E344" s="102"/>
      <c r="F344" s="273"/>
      <c r="G344" s="171"/>
      <c r="H344" s="273"/>
      <c r="I344" s="257"/>
      <c r="J344" s="257"/>
      <c r="K344" s="257"/>
      <c r="L344" s="273"/>
      <c r="M344" s="277"/>
      <c r="N344" s="277"/>
      <c r="O344" s="277"/>
      <c r="P344" s="172"/>
      <c r="Q344" s="264"/>
      <c r="R344" s="264"/>
      <c r="S344" s="102"/>
      <c r="T344" s="273"/>
      <c r="U344" s="273"/>
      <c r="V344" s="273"/>
      <c r="W344" s="102"/>
      <c r="X344" s="257"/>
      <c r="Y344" s="257"/>
      <c r="Z344" s="273"/>
      <c r="AA344" s="257"/>
      <c r="AB344" s="273"/>
      <c r="AC344" s="273"/>
      <c r="AD344" s="273"/>
      <c r="AE344" s="278"/>
      <c r="AF344" s="278"/>
      <c r="AG344" s="103"/>
      <c r="AH344" s="278"/>
      <c r="AI344" s="278"/>
      <c r="AJ344" s="278"/>
      <c r="AK344" s="278"/>
      <c r="AL344" s="278"/>
      <c r="AM344" s="278"/>
      <c r="AN344" s="278"/>
      <c r="AO344" s="278"/>
      <c r="AP344" s="278"/>
      <c r="AQ344" s="278"/>
      <c r="AR344" s="262"/>
      <c r="AS344" s="262"/>
      <c r="AT344" s="173"/>
      <c r="AU344" s="102"/>
      <c r="AV344" s="576" t="str">
        <f t="shared" si="24"/>
        <v xml:space="preserve"> </v>
      </c>
      <c r="AW344" s="576" t="str">
        <f t="shared" si="25"/>
        <v xml:space="preserve"> </v>
      </c>
      <c r="AX344" s="576" t="str">
        <f t="shared" si="26"/>
        <v xml:space="preserve"> </v>
      </c>
      <c r="AY344" s="576" t="str">
        <f t="shared" si="27"/>
        <v xml:space="preserve"> </v>
      </c>
      <c r="AZ344" s="102"/>
      <c r="BA344" s="165"/>
    </row>
    <row r="345" spans="1:53" s="101" customFormat="1" x14ac:dyDescent="0.2">
      <c r="A345" s="331"/>
      <c r="B345" s="376">
        <f>'Données démographiques'!B346</f>
        <v>0</v>
      </c>
      <c r="C345" s="376">
        <f>'Données démographiques'!C346</f>
        <v>0</v>
      </c>
      <c r="D345" s="377">
        <f>'Données démographiques'!D346</f>
        <v>0</v>
      </c>
      <c r="E345" s="102"/>
      <c r="F345" s="88"/>
      <c r="G345" s="86"/>
      <c r="H345" s="258"/>
      <c r="I345" s="259"/>
      <c r="J345" s="259"/>
      <c r="K345" s="259"/>
      <c r="L345" s="258"/>
      <c r="M345" s="279"/>
      <c r="N345" s="279"/>
      <c r="O345" s="279"/>
      <c r="P345" s="146"/>
      <c r="Q345" s="147"/>
      <c r="R345" s="147"/>
      <c r="S345" s="102"/>
      <c r="T345" s="88"/>
      <c r="U345" s="258"/>
      <c r="V345" s="148"/>
      <c r="W345" s="102"/>
      <c r="X345" s="149"/>
      <c r="Y345" s="259"/>
      <c r="Z345" s="258"/>
      <c r="AA345" s="259"/>
      <c r="AB345" s="258"/>
      <c r="AC345" s="258"/>
      <c r="AD345" s="258"/>
      <c r="AE345" s="260"/>
      <c r="AF345" s="260"/>
      <c r="AG345" s="103"/>
      <c r="AH345" s="260"/>
      <c r="AI345" s="260"/>
      <c r="AJ345" s="260"/>
      <c r="AK345" s="260"/>
      <c r="AL345" s="260"/>
      <c r="AM345" s="260"/>
      <c r="AN345" s="260"/>
      <c r="AO345" s="260"/>
      <c r="AP345" s="260"/>
      <c r="AQ345" s="260"/>
      <c r="AR345" s="263"/>
      <c r="AS345" s="263"/>
      <c r="AT345" s="261"/>
      <c r="AU345" s="102"/>
      <c r="AV345" s="577" t="str">
        <f t="shared" si="24"/>
        <v xml:space="preserve"> </v>
      </c>
      <c r="AW345" s="577" t="str">
        <f t="shared" si="25"/>
        <v xml:space="preserve"> </v>
      </c>
      <c r="AX345" s="577" t="str">
        <f t="shared" si="26"/>
        <v xml:space="preserve"> </v>
      </c>
      <c r="AY345" s="577" t="str">
        <f t="shared" si="27"/>
        <v xml:space="preserve"> </v>
      </c>
      <c r="AZ345" s="102"/>
      <c r="BA345" s="330"/>
    </row>
    <row r="346" spans="1:53" s="101" customFormat="1" x14ac:dyDescent="0.2">
      <c r="A346" s="331"/>
      <c r="B346" s="169">
        <f>'Données démographiques'!B347</f>
        <v>0</v>
      </c>
      <c r="C346" s="169">
        <f>'Données démographiques'!C347</f>
        <v>0</v>
      </c>
      <c r="D346" s="170">
        <f>'Données démographiques'!D347</f>
        <v>0</v>
      </c>
      <c r="E346" s="102"/>
      <c r="F346" s="273"/>
      <c r="G346" s="171"/>
      <c r="H346" s="273"/>
      <c r="I346" s="257"/>
      <c r="J346" s="257"/>
      <c r="K346" s="257"/>
      <c r="L346" s="273"/>
      <c r="M346" s="277"/>
      <c r="N346" s="277"/>
      <c r="O346" s="277"/>
      <c r="P346" s="172"/>
      <c r="Q346" s="264"/>
      <c r="R346" s="264"/>
      <c r="S346" s="102"/>
      <c r="T346" s="273"/>
      <c r="U346" s="273"/>
      <c r="V346" s="273"/>
      <c r="W346" s="102"/>
      <c r="X346" s="257"/>
      <c r="Y346" s="257"/>
      <c r="Z346" s="273"/>
      <c r="AA346" s="257"/>
      <c r="AB346" s="273"/>
      <c r="AC346" s="273"/>
      <c r="AD346" s="273"/>
      <c r="AE346" s="278"/>
      <c r="AF346" s="278"/>
      <c r="AG346" s="103"/>
      <c r="AH346" s="278"/>
      <c r="AI346" s="278"/>
      <c r="AJ346" s="278"/>
      <c r="AK346" s="278"/>
      <c r="AL346" s="278"/>
      <c r="AM346" s="278"/>
      <c r="AN346" s="278"/>
      <c r="AO346" s="278"/>
      <c r="AP346" s="278"/>
      <c r="AQ346" s="278"/>
      <c r="AR346" s="262"/>
      <c r="AS346" s="262"/>
      <c r="AT346" s="173"/>
      <c r="AU346" s="102"/>
      <c r="AV346" s="576" t="str">
        <f t="shared" si="24"/>
        <v xml:space="preserve"> </v>
      </c>
      <c r="AW346" s="576" t="str">
        <f t="shared" si="25"/>
        <v xml:space="preserve"> </v>
      </c>
      <c r="AX346" s="576" t="str">
        <f t="shared" si="26"/>
        <v xml:space="preserve"> </v>
      </c>
      <c r="AY346" s="576" t="str">
        <f t="shared" si="27"/>
        <v xml:space="preserve"> </v>
      </c>
      <c r="AZ346" s="102"/>
      <c r="BA346" s="165"/>
    </row>
    <row r="347" spans="1:53" s="101" customFormat="1" x14ac:dyDescent="0.2">
      <c r="A347" s="331"/>
      <c r="B347" s="376">
        <f>'Données démographiques'!B348</f>
        <v>0</v>
      </c>
      <c r="C347" s="376">
        <f>'Données démographiques'!C348</f>
        <v>0</v>
      </c>
      <c r="D347" s="377">
        <f>'Données démographiques'!D348</f>
        <v>0</v>
      </c>
      <c r="E347" s="102"/>
      <c r="F347" s="88"/>
      <c r="G347" s="86"/>
      <c r="H347" s="258"/>
      <c r="I347" s="259"/>
      <c r="J347" s="259"/>
      <c r="K347" s="259"/>
      <c r="L347" s="258"/>
      <c r="M347" s="279"/>
      <c r="N347" s="279"/>
      <c r="O347" s="279"/>
      <c r="P347" s="146"/>
      <c r="Q347" s="147"/>
      <c r="R347" s="147"/>
      <c r="S347" s="102"/>
      <c r="T347" s="88"/>
      <c r="U347" s="258"/>
      <c r="V347" s="148"/>
      <c r="W347" s="102"/>
      <c r="X347" s="149"/>
      <c r="Y347" s="259"/>
      <c r="Z347" s="258"/>
      <c r="AA347" s="259"/>
      <c r="AB347" s="258"/>
      <c r="AC347" s="258"/>
      <c r="AD347" s="258"/>
      <c r="AE347" s="260"/>
      <c r="AF347" s="260"/>
      <c r="AG347" s="103"/>
      <c r="AH347" s="260"/>
      <c r="AI347" s="260"/>
      <c r="AJ347" s="260"/>
      <c r="AK347" s="260"/>
      <c r="AL347" s="260"/>
      <c r="AM347" s="260"/>
      <c r="AN347" s="260"/>
      <c r="AO347" s="260"/>
      <c r="AP347" s="260"/>
      <c r="AQ347" s="260"/>
      <c r="AR347" s="263"/>
      <c r="AS347" s="263"/>
      <c r="AT347" s="261"/>
      <c r="AU347" s="102"/>
      <c r="AV347" s="577" t="str">
        <f t="shared" si="24"/>
        <v xml:space="preserve"> </v>
      </c>
      <c r="AW347" s="577" t="str">
        <f t="shared" si="25"/>
        <v xml:space="preserve"> </v>
      </c>
      <c r="AX347" s="577" t="str">
        <f t="shared" si="26"/>
        <v xml:space="preserve"> </v>
      </c>
      <c r="AY347" s="577" t="str">
        <f t="shared" si="27"/>
        <v xml:space="preserve"> </v>
      </c>
      <c r="AZ347" s="102"/>
      <c r="BA347" s="330"/>
    </row>
    <row r="348" spans="1:53" s="101" customFormat="1" x14ac:dyDescent="0.2">
      <c r="A348" s="331"/>
      <c r="B348" s="169">
        <f>'Données démographiques'!B349</f>
        <v>0</v>
      </c>
      <c r="C348" s="169">
        <f>'Données démographiques'!C349</f>
        <v>0</v>
      </c>
      <c r="D348" s="170">
        <f>'Données démographiques'!D349</f>
        <v>0</v>
      </c>
      <c r="E348" s="102"/>
      <c r="F348" s="273"/>
      <c r="G348" s="171"/>
      <c r="H348" s="273"/>
      <c r="I348" s="257"/>
      <c r="J348" s="257"/>
      <c r="K348" s="257"/>
      <c r="L348" s="273"/>
      <c r="M348" s="277"/>
      <c r="N348" s="277"/>
      <c r="O348" s="277"/>
      <c r="P348" s="172"/>
      <c r="Q348" s="264"/>
      <c r="R348" s="264"/>
      <c r="S348" s="102"/>
      <c r="T348" s="273"/>
      <c r="U348" s="273"/>
      <c r="V348" s="273"/>
      <c r="W348" s="102"/>
      <c r="X348" s="257"/>
      <c r="Y348" s="257"/>
      <c r="Z348" s="273"/>
      <c r="AA348" s="257"/>
      <c r="AB348" s="273"/>
      <c r="AC348" s="273"/>
      <c r="AD348" s="273"/>
      <c r="AE348" s="278"/>
      <c r="AF348" s="278"/>
      <c r="AG348" s="103"/>
      <c r="AH348" s="278"/>
      <c r="AI348" s="278"/>
      <c r="AJ348" s="278"/>
      <c r="AK348" s="278"/>
      <c r="AL348" s="278"/>
      <c r="AM348" s="278"/>
      <c r="AN348" s="278"/>
      <c r="AO348" s="278"/>
      <c r="AP348" s="278"/>
      <c r="AQ348" s="278"/>
      <c r="AR348" s="262"/>
      <c r="AS348" s="262"/>
      <c r="AT348" s="173"/>
      <c r="AU348" s="102"/>
      <c r="AV348" s="576" t="str">
        <f t="shared" si="24"/>
        <v xml:space="preserve"> </v>
      </c>
      <c r="AW348" s="576" t="str">
        <f t="shared" si="25"/>
        <v xml:space="preserve"> </v>
      </c>
      <c r="AX348" s="576" t="str">
        <f t="shared" si="26"/>
        <v xml:space="preserve"> </v>
      </c>
      <c r="AY348" s="576" t="str">
        <f t="shared" si="27"/>
        <v xml:space="preserve"> </v>
      </c>
      <c r="AZ348" s="102"/>
      <c r="BA348" s="165"/>
    </row>
    <row r="349" spans="1:53" s="101" customFormat="1" x14ac:dyDescent="0.2">
      <c r="A349" s="331"/>
      <c r="B349" s="376">
        <f>'Données démographiques'!B350</f>
        <v>0</v>
      </c>
      <c r="C349" s="376">
        <f>'Données démographiques'!C350</f>
        <v>0</v>
      </c>
      <c r="D349" s="377">
        <f>'Données démographiques'!D350</f>
        <v>0</v>
      </c>
      <c r="E349" s="102"/>
      <c r="F349" s="88"/>
      <c r="G349" s="86"/>
      <c r="H349" s="258"/>
      <c r="I349" s="259"/>
      <c r="J349" s="259"/>
      <c r="K349" s="259"/>
      <c r="L349" s="258"/>
      <c r="M349" s="279"/>
      <c r="N349" s="279"/>
      <c r="O349" s="279"/>
      <c r="P349" s="146"/>
      <c r="Q349" s="147"/>
      <c r="R349" s="147"/>
      <c r="S349" s="102"/>
      <c r="T349" s="88"/>
      <c r="U349" s="258"/>
      <c r="V349" s="148"/>
      <c r="W349" s="102"/>
      <c r="X349" s="149"/>
      <c r="Y349" s="259"/>
      <c r="Z349" s="258"/>
      <c r="AA349" s="259"/>
      <c r="AB349" s="258"/>
      <c r="AC349" s="258"/>
      <c r="AD349" s="258"/>
      <c r="AE349" s="260"/>
      <c r="AF349" s="260"/>
      <c r="AG349" s="103"/>
      <c r="AH349" s="260"/>
      <c r="AI349" s="260"/>
      <c r="AJ349" s="260"/>
      <c r="AK349" s="260"/>
      <c r="AL349" s="260"/>
      <c r="AM349" s="260"/>
      <c r="AN349" s="260"/>
      <c r="AO349" s="260"/>
      <c r="AP349" s="260"/>
      <c r="AQ349" s="260"/>
      <c r="AR349" s="263"/>
      <c r="AS349" s="263"/>
      <c r="AT349" s="261"/>
      <c r="AU349" s="102"/>
      <c r="AV349" s="577" t="str">
        <f t="shared" si="24"/>
        <v xml:space="preserve"> </v>
      </c>
      <c r="AW349" s="577" t="str">
        <f t="shared" si="25"/>
        <v xml:space="preserve"> </v>
      </c>
      <c r="AX349" s="577" t="str">
        <f t="shared" si="26"/>
        <v xml:space="preserve"> </v>
      </c>
      <c r="AY349" s="577" t="str">
        <f t="shared" si="27"/>
        <v xml:space="preserve"> </v>
      </c>
      <c r="AZ349" s="102"/>
      <c r="BA349" s="330"/>
    </row>
    <row r="350" spans="1:53" s="101" customFormat="1" x14ac:dyDescent="0.2">
      <c r="A350" s="331"/>
      <c r="B350" s="169">
        <f>'Données démographiques'!B351</f>
        <v>0</v>
      </c>
      <c r="C350" s="169">
        <f>'Données démographiques'!C351</f>
        <v>0</v>
      </c>
      <c r="D350" s="170">
        <f>'Données démographiques'!D351</f>
        <v>0</v>
      </c>
      <c r="E350" s="102"/>
      <c r="F350" s="273"/>
      <c r="G350" s="171"/>
      <c r="H350" s="273"/>
      <c r="I350" s="257"/>
      <c r="J350" s="257"/>
      <c r="K350" s="257"/>
      <c r="L350" s="273"/>
      <c r="M350" s="277"/>
      <c r="N350" s="277"/>
      <c r="O350" s="277"/>
      <c r="P350" s="172"/>
      <c r="Q350" s="264"/>
      <c r="R350" s="264"/>
      <c r="S350" s="102"/>
      <c r="T350" s="273"/>
      <c r="U350" s="273"/>
      <c r="V350" s="273"/>
      <c r="W350" s="102"/>
      <c r="X350" s="257"/>
      <c r="Y350" s="257"/>
      <c r="Z350" s="273"/>
      <c r="AA350" s="257"/>
      <c r="AB350" s="273"/>
      <c r="AC350" s="273"/>
      <c r="AD350" s="273"/>
      <c r="AE350" s="278"/>
      <c r="AF350" s="278"/>
      <c r="AG350" s="103"/>
      <c r="AH350" s="278"/>
      <c r="AI350" s="278"/>
      <c r="AJ350" s="278"/>
      <c r="AK350" s="278"/>
      <c r="AL350" s="278"/>
      <c r="AM350" s="278"/>
      <c r="AN350" s="278"/>
      <c r="AO350" s="278"/>
      <c r="AP350" s="278"/>
      <c r="AQ350" s="278"/>
      <c r="AR350" s="262"/>
      <c r="AS350" s="262"/>
      <c r="AT350" s="173"/>
      <c r="AU350" s="102"/>
      <c r="AV350" s="576" t="str">
        <f t="shared" si="24"/>
        <v xml:space="preserve"> </v>
      </c>
      <c r="AW350" s="576" t="str">
        <f t="shared" si="25"/>
        <v xml:space="preserve"> </v>
      </c>
      <c r="AX350" s="576" t="str">
        <f t="shared" si="26"/>
        <v xml:space="preserve"> </v>
      </c>
      <c r="AY350" s="576" t="str">
        <f t="shared" si="27"/>
        <v xml:space="preserve"> </v>
      </c>
      <c r="AZ350" s="102"/>
      <c r="BA350" s="165"/>
    </row>
    <row r="351" spans="1:53" s="101" customFormat="1" x14ac:dyDescent="0.2">
      <c r="A351" s="331"/>
      <c r="B351" s="376">
        <f>'Données démographiques'!B352</f>
        <v>0</v>
      </c>
      <c r="C351" s="376">
        <f>'Données démographiques'!C352</f>
        <v>0</v>
      </c>
      <c r="D351" s="377">
        <f>'Données démographiques'!D352</f>
        <v>0</v>
      </c>
      <c r="E351" s="102"/>
      <c r="F351" s="88"/>
      <c r="G351" s="86"/>
      <c r="H351" s="258"/>
      <c r="I351" s="259"/>
      <c r="J351" s="259"/>
      <c r="K351" s="259"/>
      <c r="L351" s="258"/>
      <c r="M351" s="279"/>
      <c r="N351" s="279"/>
      <c r="O351" s="279"/>
      <c r="P351" s="146"/>
      <c r="Q351" s="147"/>
      <c r="R351" s="147"/>
      <c r="S351" s="102"/>
      <c r="T351" s="88"/>
      <c r="U351" s="258"/>
      <c r="V351" s="148"/>
      <c r="W351" s="102"/>
      <c r="X351" s="149"/>
      <c r="Y351" s="259"/>
      <c r="Z351" s="258"/>
      <c r="AA351" s="259"/>
      <c r="AB351" s="258"/>
      <c r="AC351" s="258"/>
      <c r="AD351" s="258"/>
      <c r="AE351" s="260"/>
      <c r="AF351" s="260"/>
      <c r="AG351" s="103"/>
      <c r="AH351" s="260"/>
      <c r="AI351" s="260"/>
      <c r="AJ351" s="260"/>
      <c r="AK351" s="260"/>
      <c r="AL351" s="260"/>
      <c r="AM351" s="260"/>
      <c r="AN351" s="260"/>
      <c r="AO351" s="260"/>
      <c r="AP351" s="260"/>
      <c r="AQ351" s="260"/>
      <c r="AR351" s="263"/>
      <c r="AS351" s="263"/>
      <c r="AT351" s="261"/>
      <c r="AU351" s="102"/>
      <c r="AV351" s="577" t="str">
        <f t="shared" si="24"/>
        <v xml:space="preserve"> </v>
      </c>
      <c r="AW351" s="577" t="str">
        <f t="shared" si="25"/>
        <v xml:space="preserve"> </v>
      </c>
      <c r="AX351" s="577" t="str">
        <f t="shared" si="26"/>
        <v xml:space="preserve"> </v>
      </c>
      <c r="AY351" s="577" t="str">
        <f t="shared" si="27"/>
        <v xml:space="preserve"> </v>
      </c>
      <c r="AZ351" s="102"/>
      <c r="BA351" s="330"/>
    </row>
    <row r="352" spans="1:53" s="101" customFormat="1" x14ac:dyDescent="0.2">
      <c r="A352" s="331"/>
      <c r="B352" s="169">
        <f>'Données démographiques'!B353</f>
        <v>0</v>
      </c>
      <c r="C352" s="169">
        <f>'Données démographiques'!C353</f>
        <v>0</v>
      </c>
      <c r="D352" s="170">
        <f>'Données démographiques'!D353</f>
        <v>0</v>
      </c>
      <c r="E352" s="102"/>
      <c r="F352" s="273"/>
      <c r="G352" s="171"/>
      <c r="H352" s="273"/>
      <c r="I352" s="257"/>
      <c r="J352" s="257"/>
      <c r="K352" s="257"/>
      <c r="L352" s="273"/>
      <c r="M352" s="277"/>
      <c r="N352" s="277"/>
      <c r="O352" s="277"/>
      <c r="P352" s="172"/>
      <c r="Q352" s="264"/>
      <c r="R352" s="264"/>
      <c r="S352" s="102"/>
      <c r="T352" s="273"/>
      <c r="U352" s="273"/>
      <c r="V352" s="273"/>
      <c r="W352" s="102"/>
      <c r="X352" s="257"/>
      <c r="Y352" s="257"/>
      <c r="Z352" s="273"/>
      <c r="AA352" s="257"/>
      <c r="AB352" s="273"/>
      <c r="AC352" s="273"/>
      <c r="AD352" s="273"/>
      <c r="AE352" s="278"/>
      <c r="AF352" s="278"/>
      <c r="AG352" s="103"/>
      <c r="AH352" s="278"/>
      <c r="AI352" s="278"/>
      <c r="AJ352" s="278"/>
      <c r="AK352" s="278"/>
      <c r="AL352" s="278"/>
      <c r="AM352" s="278"/>
      <c r="AN352" s="278"/>
      <c r="AO352" s="278"/>
      <c r="AP352" s="278"/>
      <c r="AQ352" s="278"/>
      <c r="AR352" s="262"/>
      <c r="AS352" s="262"/>
      <c r="AT352" s="173"/>
      <c r="AU352" s="102"/>
      <c r="AV352" s="576" t="str">
        <f t="shared" si="24"/>
        <v xml:space="preserve"> </v>
      </c>
      <c r="AW352" s="576" t="str">
        <f t="shared" si="25"/>
        <v xml:space="preserve"> </v>
      </c>
      <c r="AX352" s="576" t="str">
        <f t="shared" si="26"/>
        <v xml:space="preserve"> </v>
      </c>
      <c r="AY352" s="576" t="str">
        <f t="shared" si="27"/>
        <v xml:space="preserve"> </v>
      </c>
      <c r="AZ352" s="102"/>
      <c r="BA352" s="165"/>
    </row>
    <row r="353" spans="1:53" s="101" customFormat="1" x14ac:dyDescent="0.2">
      <c r="A353" s="331"/>
      <c r="B353" s="376">
        <f>'Données démographiques'!B354</f>
        <v>0</v>
      </c>
      <c r="C353" s="376">
        <f>'Données démographiques'!C354</f>
        <v>0</v>
      </c>
      <c r="D353" s="377">
        <f>'Données démographiques'!D354</f>
        <v>0</v>
      </c>
      <c r="E353" s="102"/>
      <c r="F353" s="88"/>
      <c r="G353" s="86"/>
      <c r="H353" s="258"/>
      <c r="I353" s="259"/>
      <c r="J353" s="259"/>
      <c r="K353" s="259"/>
      <c r="L353" s="258"/>
      <c r="M353" s="279"/>
      <c r="N353" s="279"/>
      <c r="O353" s="279"/>
      <c r="P353" s="146"/>
      <c r="Q353" s="147"/>
      <c r="R353" s="147"/>
      <c r="S353" s="102"/>
      <c r="T353" s="88"/>
      <c r="U353" s="258"/>
      <c r="V353" s="148"/>
      <c r="W353" s="102"/>
      <c r="X353" s="149"/>
      <c r="Y353" s="259"/>
      <c r="Z353" s="258"/>
      <c r="AA353" s="259"/>
      <c r="AB353" s="258"/>
      <c r="AC353" s="258"/>
      <c r="AD353" s="258"/>
      <c r="AE353" s="260"/>
      <c r="AF353" s="260"/>
      <c r="AG353" s="103"/>
      <c r="AH353" s="260"/>
      <c r="AI353" s="260"/>
      <c r="AJ353" s="260"/>
      <c r="AK353" s="260"/>
      <c r="AL353" s="260"/>
      <c r="AM353" s="260"/>
      <c r="AN353" s="260"/>
      <c r="AO353" s="260"/>
      <c r="AP353" s="260"/>
      <c r="AQ353" s="260"/>
      <c r="AR353" s="263"/>
      <c r="AS353" s="263"/>
      <c r="AT353" s="261"/>
      <c r="AU353" s="102"/>
      <c r="AV353" s="577" t="str">
        <f t="shared" si="24"/>
        <v xml:space="preserve"> </v>
      </c>
      <c r="AW353" s="577" t="str">
        <f t="shared" si="25"/>
        <v xml:space="preserve"> </v>
      </c>
      <c r="AX353" s="577" t="str">
        <f t="shared" si="26"/>
        <v xml:space="preserve"> </v>
      </c>
      <c r="AY353" s="577" t="str">
        <f t="shared" si="27"/>
        <v xml:space="preserve"> </v>
      </c>
      <c r="AZ353" s="102"/>
      <c r="BA353" s="330"/>
    </row>
    <row r="354" spans="1:53" s="101" customFormat="1" x14ac:dyDescent="0.2">
      <c r="A354" s="331"/>
      <c r="B354" s="169">
        <f>'Données démographiques'!B355</f>
        <v>0</v>
      </c>
      <c r="C354" s="169">
        <f>'Données démographiques'!C355</f>
        <v>0</v>
      </c>
      <c r="D354" s="170">
        <f>'Données démographiques'!D355</f>
        <v>0</v>
      </c>
      <c r="E354" s="102"/>
      <c r="F354" s="273"/>
      <c r="G354" s="171"/>
      <c r="H354" s="273"/>
      <c r="I354" s="257"/>
      <c r="J354" s="257"/>
      <c r="K354" s="257"/>
      <c r="L354" s="273"/>
      <c r="M354" s="277"/>
      <c r="N354" s="277"/>
      <c r="O354" s="277"/>
      <c r="P354" s="172"/>
      <c r="Q354" s="264"/>
      <c r="R354" s="264"/>
      <c r="S354" s="102"/>
      <c r="T354" s="273"/>
      <c r="U354" s="273"/>
      <c r="V354" s="273"/>
      <c r="W354" s="102"/>
      <c r="X354" s="257"/>
      <c r="Y354" s="257"/>
      <c r="Z354" s="273"/>
      <c r="AA354" s="257"/>
      <c r="AB354" s="273"/>
      <c r="AC354" s="273"/>
      <c r="AD354" s="273"/>
      <c r="AE354" s="278"/>
      <c r="AF354" s="278"/>
      <c r="AG354" s="103"/>
      <c r="AH354" s="278"/>
      <c r="AI354" s="278"/>
      <c r="AJ354" s="278"/>
      <c r="AK354" s="278"/>
      <c r="AL354" s="278"/>
      <c r="AM354" s="278"/>
      <c r="AN354" s="278"/>
      <c r="AO354" s="278"/>
      <c r="AP354" s="278"/>
      <c r="AQ354" s="278"/>
      <c r="AR354" s="262"/>
      <c r="AS354" s="262"/>
      <c r="AT354" s="173"/>
      <c r="AU354" s="102"/>
      <c r="AV354" s="576" t="str">
        <f t="shared" si="24"/>
        <v xml:space="preserve"> </v>
      </c>
      <c r="AW354" s="576" t="str">
        <f t="shared" si="25"/>
        <v xml:space="preserve"> </v>
      </c>
      <c r="AX354" s="576" t="str">
        <f t="shared" si="26"/>
        <v xml:space="preserve"> </v>
      </c>
      <c r="AY354" s="576" t="str">
        <f t="shared" si="27"/>
        <v xml:space="preserve"> </v>
      </c>
      <c r="AZ354" s="102"/>
      <c r="BA354" s="165"/>
    </row>
    <row r="355" spans="1:53" s="101" customFormat="1" x14ac:dyDescent="0.2">
      <c r="A355" s="331"/>
      <c r="B355" s="376">
        <f>'Données démographiques'!B356</f>
        <v>0</v>
      </c>
      <c r="C355" s="376">
        <f>'Données démographiques'!C356</f>
        <v>0</v>
      </c>
      <c r="D355" s="377">
        <f>'Données démographiques'!D356</f>
        <v>0</v>
      </c>
      <c r="E355" s="102"/>
      <c r="F355" s="88"/>
      <c r="G355" s="86"/>
      <c r="H355" s="258"/>
      <c r="I355" s="259"/>
      <c r="J355" s="259"/>
      <c r="K355" s="259"/>
      <c r="L355" s="258"/>
      <c r="M355" s="279"/>
      <c r="N355" s="279"/>
      <c r="O355" s="279"/>
      <c r="P355" s="146"/>
      <c r="Q355" s="147"/>
      <c r="R355" s="147"/>
      <c r="S355" s="102"/>
      <c r="T355" s="88"/>
      <c r="U355" s="258"/>
      <c r="V355" s="148"/>
      <c r="W355" s="102"/>
      <c r="X355" s="149"/>
      <c r="Y355" s="259"/>
      <c r="Z355" s="258"/>
      <c r="AA355" s="259"/>
      <c r="AB355" s="258"/>
      <c r="AC355" s="258"/>
      <c r="AD355" s="258"/>
      <c r="AE355" s="260"/>
      <c r="AF355" s="260"/>
      <c r="AG355" s="103"/>
      <c r="AH355" s="260"/>
      <c r="AI355" s="260"/>
      <c r="AJ355" s="260"/>
      <c r="AK355" s="260"/>
      <c r="AL355" s="260"/>
      <c r="AM355" s="260"/>
      <c r="AN355" s="260"/>
      <c r="AO355" s="260"/>
      <c r="AP355" s="260"/>
      <c r="AQ355" s="260"/>
      <c r="AR355" s="263"/>
      <c r="AS355" s="263"/>
      <c r="AT355" s="261"/>
      <c r="AU355" s="102"/>
      <c r="AV355" s="577" t="str">
        <f t="shared" si="24"/>
        <v xml:space="preserve"> </v>
      </c>
      <c r="AW355" s="577" t="str">
        <f t="shared" si="25"/>
        <v xml:space="preserve"> </v>
      </c>
      <c r="AX355" s="577" t="str">
        <f t="shared" si="26"/>
        <v xml:space="preserve"> </v>
      </c>
      <c r="AY355" s="577" t="str">
        <f t="shared" si="27"/>
        <v xml:space="preserve"> </v>
      </c>
      <c r="AZ355" s="102"/>
      <c r="BA355" s="330"/>
    </row>
    <row r="356" spans="1:53" s="101" customFormat="1" x14ac:dyDescent="0.2">
      <c r="A356" s="331"/>
      <c r="B356" s="169">
        <f>'Données démographiques'!B357</f>
        <v>0</v>
      </c>
      <c r="C356" s="169">
        <f>'Données démographiques'!C357</f>
        <v>0</v>
      </c>
      <c r="D356" s="170">
        <f>'Données démographiques'!D357</f>
        <v>0</v>
      </c>
      <c r="E356" s="102"/>
      <c r="F356" s="273"/>
      <c r="G356" s="171"/>
      <c r="H356" s="273"/>
      <c r="I356" s="257"/>
      <c r="J356" s="257"/>
      <c r="K356" s="257"/>
      <c r="L356" s="273"/>
      <c r="M356" s="277"/>
      <c r="N356" s="277"/>
      <c r="O356" s="277"/>
      <c r="P356" s="172"/>
      <c r="Q356" s="264"/>
      <c r="R356" s="264"/>
      <c r="S356" s="102"/>
      <c r="T356" s="273"/>
      <c r="U356" s="273"/>
      <c r="V356" s="273"/>
      <c r="W356" s="102"/>
      <c r="X356" s="257"/>
      <c r="Y356" s="257"/>
      <c r="Z356" s="273"/>
      <c r="AA356" s="257"/>
      <c r="AB356" s="273"/>
      <c r="AC356" s="273"/>
      <c r="AD356" s="273"/>
      <c r="AE356" s="278"/>
      <c r="AF356" s="278"/>
      <c r="AG356" s="103"/>
      <c r="AH356" s="278"/>
      <c r="AI356" s="278"/>
      <c r="AJ356" s="278"/>
      <c r="AK356" s="278"/>
      <c r="AL356" s="278"/>
      <c r="AM356" s="278"/>
      <c r="AN356" s="278"/>
      <c r="AO356" s="278"/>
      <c r="AP356" s="278"/>
      <c r="AQ356" s="278"/>
      <c r="AR356" s="262"/>
      <c r="AS356" s="262"/>
      <c r="AT356" s="173"/>
      <c r="AU356" s="102"/>
      <c r="AV356" s="576" t="str">
        <f t="shared" si="24"/>
        <v xml:space="preserve"> </v>
      </c>
      <c r="AW356" s="576" t="str">
        <f t="shared" si="25"/>
        <v xml:space="preserve"> </v>
      </c>
      <c r="AX356" s="576" t="str">
        <f t="shared" si="26"/>
        <v xml:space="preserve"> </v>
      </c>
      <c r="AY356" s="576" t="str">
        <f t="shared" si="27"/>
        <v xml:space="preserve"> </v>
      </c>
      <c r="AZ356" s="102"/>
      <c r="BA356" s="165"/>
    </row>
    <row r="357" spans="1:53" s="101" customFormat="1" x14ac:dyDescent="0.2">
      <c r="A357" s="331"/>
      <c r="B357" s="376">
        <f>'Données démographiques'!B358</f>
        <v>0</v>
      </c>
      <c r="C357" s="376">
        <f>'Données démographiques'!C358</f>
        <v>0</v>
      </c>
      <c r="D357" s="377">
        <f>'Données démographiques'!D358</f>
        <v>0</v>
      </c>
      <c r="E357" s="102"/>
      <c r="F357" s="88"/>
      <c r="G357" s="86"/>
      <c r="H357" s="258"/>
      <c r="I357" s="259"/>
      <c r="J357" s="259"/>
      <c r="K357" s="259"/>
      <c r="L357" s="258"/>
      <c r="M357" s="279"/>
      <c r="N357" s="279"/>
      <c r="O357" s="279"/>
      <c r="P357" s="146"/>
      <c r="Q357" s="147"/>
      <c r="R357" s="147"/>
      <c r="S357" s="102"/>
      <c r="T357" s="88"/>
      <c r="U357" s="258"/>
      <c r="V357" s="148"/>
      <c r="W357" s="102"/>
      <c r="X357" s="149"/>
      <c r="Y357" s="259"/>
      <c r="Z357" s="258"/>
      <c r="AA357" s="259"/>
      <c r="AB357" s="258"/>
      <c r="AC357" s="258"/>
      <c r="AD357" s="258"/>
      <c r="AE357" s="260"/>
      <c r="AF357" s="260"/>
      <c r="AG357" s="103"/>
      <c r="AH357" s="260"/>
      <c r="AI357" s="260"/>
      <c r="AJ357" s="260"/>
      <c r="AK357" s="260"/>
      <c r="AL357" s="260"/>
      <c r="AM357" s="260"/>
      <c r="AN357" s="260"/>
      <c r="AO357" s="260"/>
      <c r="AP357" s="260"/>
      <c r="AQ357" s="260"/>
      <c r="AR357" s="263"/>
      <c r="AS357" s="263"/>
      <c r="AT357" s="261"/>
      <c r="AU357" s="102"/>
      <c r="AV357" s="577" t="str">
        <f t="shared" si="24"/>
        <v xml:space="preserve"> </v>
      </c>
      <c r="AW357" s="577" t="str">
        <f t="shared" si="25"/>
        <v xml:space="preserve"> </v>
      </c>
      <c r="AX357" s="577" t="str">
        <f t="shared" si="26"/>
        <v xml:space="preserve"> </v>
      </c>
      <c r="AY357" s="577" t="str">
        <f t="shared" si="27"/>
        <v xml:space="preserve"> </v>
      </c>
      <c r="AZ357" s="102"/>
      <c r="BA357" s="330"/>
    </row>
    <row r="358" spans="1:53" s="101" customFormat="1" x14ac:dyDescent="0.2">
      <c r="A358" s="331"/>
      <c r="B358" s="169">
        <f>'Données démographiques'!B359</f>
        <v>0</v>
      </c>
      <c r="C358" s="169">
        <f>'Données démographiques'!C359</f>
        <v>0</v>
      </c>
      <c r="D358" s="170">
        <f>'Données démographiques'!D359</f>
        <v>0</v>
      </c>
      <c r="E358" s="102"/>
      <c r="F358" s="273"/>
      <c r="G358" s="171"/>
      <c r="H358" s="273"/>
      <c r="I358" s="257"/>
      <c r="J358" s="257"/>
      <c r="K358" s="257"/>
      <c r="L358" s="273"/>
      <c r="M358" s="277"/>
      <c r="N358" s="277"/>
      <c r="O358" s="277"/>
      <c r="P358" s="172"/>
      <c r="Q358" s="264"/>
      <c r="R358" s="264"/>
      <c r="S358" s="102"/>
      <c r="T358" s="273"/>
      <c r="U358" s="273"/>
      <c r="V358" s="273"/>
      <c r="W358" s="102"/>
      <c r="X358" s="257"/>
      <c r="Y358" s="257"/>
      <c r="Z358" s="273"/>
      <c r="AA358" s="257"/>
      <c r="AB358" s="273"/>
      <c r="AC358" s="273"/>
      <c r="AD358" s="273"/>
      <c r="AE358" s="278"/>
      <c r="AF358" s="278"/>
      <c r="AG358" s="103"/>
      <c r="AH358" s="278"/>
      <c r="AI358" s="278"/>
      <c r="AJ358" s="278"/>
      <c r="AK358" s="278"/>
      <c r="AL358" s="278"/>
      <c r="AM358" s="278"/>
      <c r="AN358" s="278"/>
      <c r="AO358" s="278"/>
      <c r="AP358" s="278"/>
      <c r="AQ358" s="278"/>
      <c r="AR358" s="262"/>
      <c r="AS358" s="262"/>
      <c r="AT358" s="173"/>
      <c r="AU358" s="102"/>
      <c r="AV358" s="576" t="str">
        <f t="shared" si="24"/>
        <v xml:space="preserve"> </v>
      </c>
      <c r="AW358" s="576" t="str">
        <f t="shared" si="25"/>
        <v xml:space="preserve"> </v>
      </c>
      <c r="AX358" s="576" t="str">
        <f t="shared" si="26"/>
        <v xml:space="preserve"> </v>
      </c>
      <c r="AY358" s="576" t="str">
        <f t="shared" si="27"/>
        <v xml:space="preserve"> </v>
      </c>
      <c r="AZ358" s="102"/>
      <c r="BA358" s="165"/>
    </row>
    <row r="359" spans="1:53" s="101" customFormat="1" x14ac:dyDescent="0.2">
      <c r="A359" s="331"/>
      <c r="B359" s="376">
        <f>'Données démographiques'!B360</f>
        <v>0</v>
      </c>
      <c r="C359" s="376">
        <f>'Données démographiques'!C360</f>
        <v>0</v>
      </c>
      <c r="D359" s="377">
        <f>'Données démographiques'!D360</f>
        <v>0</v>
      </c>
      <c r="E359" s="102"/>
      <c r="F359" s="88"/>
      <c r="G359" s="86"/>
      <c r="H359" s="258"/>
      <c r="I359" s="259"/>
      <c r="J359" s="259"/>
      <c r="K359" s="259"/>
      <c r="L359" s="258"/>
      <c r="M359" s="279"/>
      <c r="N359" s="279"/>
      <c r="O359" s="279"/>
      <c r="P359" s="146"/>
      <c r="Q359" s="147"/>
      <c r="R359" s="147"/>
      <c r="S359" s="102"/>
      <c r="T359" s="88"/>
      <c r="U359" s="258"/>
      <c r="V359" s="148"/>
      <c r="W359" s="102"/>
      <c r="X359" s="149"/>
      <c r="Y359" s="259"/>
      <c r="Z359" s="258"/>
      <c r="AA359" s="259"/>
      <c r="AB359" s="258"/>
      <c r="AC359" s="258"/>
      <c r="AD359" s="258"/>
      <c r="AE359" s="260"/>
      <c r="AF359" s="260"/>
      <c r="AG359" s="103"/>
      <c r="AH359" s="260"/>
      <c r="AI359" s="260"/>
      <c r="AJ359" s="260"/>
      <c r="AK359" s="260"/>
      <c r="AL359" s="260"/>
      <c r="AM359" s="260"/>
      <c r="AN359" s="260"/>
      <c r="AO359" s="260"/>
      <c r="AP359" s="260"/>
      <c r="AQ359" s="260"/>
      <c r="AR359" s="263"/>
      <c r="AS359" s="263"/>
      <c r="AT359" s="261"/>
      <c r="AU359" s="102"/>
      <c r="AV359" s="577" t="str">
        <f t="shared" si="24"/>
        <v xml:space="preserve"> </v>
      </c>
      <c r="AW359" s="577" t="str">
        <f t="shared" si="25"/>
        <v xml:space="preserve"> </v>
      </c>
      <c r="AX359" s="577" t="str">
        <f t="shared" si="26"/>
        <v xml:space="preserve"> </v>
      </c>
      <c r="AY359" s="577" t="str">
        <f t="shared" si="27"/>
        <v xml:space="preserve"> </v>
      </c>
      <c r="AZ359" s="102"/>
      <c r="BA359" s="330"/>
    </row>
    <row r="360" spans="1:53" s="101" customFormat="1" x14ac:dyDescent="0.2">
      <c r="A360" s="331"/>
      <c r="B360" s="169">
        <f>'Données démographiques'!B361</f>
        <v>0</v>
      </c>
      <c r="C360" s="169">
        <f>'Données démographiques'!C361</f>
        <v>0</v>
      </c>
      <c r="D360" s="170">
        <f>'Données démographiques'!D361</f>
        <v>0</v>
      </c>
      <c r="E360" s="102"/>
      <c r="F360" s="273"/>
      <c r="G360" s="171"/>
      <c r="H360" s="273"/>
      <c r="I360" s="257"/>
      <c r="J360" s="257"/>
      <c r="K360" s="257"/>
      <c r="L360" s="273"/>
      <c r="M360" s="277"/>
      <c r="N360" s="277"/>
      <c r="O360" s="277"/>
      <c r="P360" s="172"/>
      <c r="Q360" s="264"/>
      <c r="R360" s="264"/>
      <c r="S360" s="102"/>
      <c r="T360" s="273"/>
      <c r="U360" s="273"/>
      <c r="V360" s="273"/>
      <c r="W360" s="102"/>
      <c r="X360" s="257"/>
      <c r="Y360" s="257"/>
      <c r="Z360" s="273"/>
      <c r="AA360" s="257"/>
      <c r="AB360" s="273"/>
      <c r="AC360" s="273"/>
      <c r="AD360" s="273"/>
      <c r="AE360" s="278"/>
      <c r="AF360" s="278"/>
      <c r="AG360" s="103"/>
      <c r="AH360" s="278"/>
      <c r="AI360" s="278"/>
      <c r="AJ360" s="278"/>
      <c r="AK360" s="278"/>
      <c r="AL360" s="278"/>
      <c r="AM360" s="278"/>
      <c r="AN360" s="278"/>
      <c r="AO360" s="278"/>
      <c r="AP360" s="278"/>
      <c r="AQ360" s="278"/>
      <c r="AR360" s="262"/>
      <c r="AS360" s="262"/>
      <c r="AT360" s="173"/>
      <c r="AU360" s="102"/>
      <c r="AV360" s="576" t="str">
        <f t="shared" si="24"/>
        <v xml:space="preserve"> </v>
      </c>
      <c r="AW360" s="576" t="str">
        <f t="shared" si="25"/>
        <v xml:space="preserve"> </v>
      </c>
      <c r="AX360" s="576" t="str">
        <f t="shared" si="26"/>
        <v xml:space="preserve"> </v>
      </c>
      <c r="AY360" s="576" t="str">
        <f t="shared" si="27"/>
        <v xml:space="preserve"> </v>
      </c>
      <c r="AZ360" s="102"/>
      <c r="BA360" s="165"/>
    </row>
    <row r="361" spans="1:53" s="101" customFormat="1" x14ac:dyDescent="0.2">
      <c r="A361" s="331"/>
      <c r="B361" s="376">
        <f>'Données démographiques'!B362</f>
        <v>0</v>
      </c>
      <c r="C361" s="376">
        <f>'Données démographiques'!C362</f>
        <v>0</v>
      </c>
      <c r="D361" s="377">
        <f>'Données démographiques'!D362</f>
        <v>0</v>
      </c>
      <c r="E361" s="102"/>
      <c r="F361" s="88"/>
      <c r="G361" s="86"/>
      <c r="H361" s="258"/>
      <c r="I361" s="259"/>
      <c r="J361" s="259"/>
      <c r="K361" s="259"/>
      <c r="L361" s="258"/>
      <c r="M361" s="279"/>
      <c r="N361" s="279"/>
      <c r="O361" s="279"/>
      <c r="P361" s="146"/>
      <c r="Q361" s="147"/>
      <c r="R361" s="147"/>
      <c r="S361" s="102"/>
      <c r="T361" s="88"/>
      <c r="U361" s="258"/>
      <c r="V361" s="148"/>
      <c r="W361" s="102"/>
      <c r="X361" s="149"/>
      <c r="Y361" s="259"/>
      <c r="Z361" s="258"/>
      <c r="AA361" s="259"/>
      <c r="AB361" s="258"/>
      <c r="AC361" s="258"/>
      <c r="AD361" s="258"/>
      <c r="AE361" s="260"/>
      <c r="AF361" s="260"/>
      <c r="AG361" s="103"/>
      <c r="AH361" s="260"/>
      <c r="AI361" s="260"/>
      <c r="AJ361" s="260"/>
      <c r="AK361" s="260"/>
      <c r="AL361" s="260"/>
      <c r="AM361" s="260"/>
      <c r="AN361" s="260"/>
      <c r="AO361" s="260"/>
      <c r="AP361" s="260"/>
      <c r="AQ361" s="260"/>
      <c r="AR361" s="263"/>
      <c r="AS361" s="263"/>
      <c r="AT361" s="261"/>
      <c r="AU361" s="102"/>
      <c r="AV361" s="577" t="str">
        <f t="shared" si="24"/>
        <v xml:space="preserve"> </v>
      </c>
      <c r="AW361" s="577" t="str">
        <f t="shared" si="25"/>
        <v xml:space="preserve"> </v>
      </c>
      <c r="AX361" s="577" t="str">
        <f t="shared" si="26"/>
        <v xml:space="preserve"> </v>
      </c>
      <c r="AY361" s="577" t="str">
        <f t="shared" si="27"/>
        <v xml:space="preserve"> </v>
      </c>
      <c r="AZ361" s="102"/>
      <c r="BA361" s="330"/>
    </row>
    <row r="362" spans="1:53" s="101" customFormat="1" x14ac:dyDescent="0.2">
      <c r="A362" s="331"/>
      <c r="B362" s="169">
        <f>'Données démographiques'!B363</f>
        <v>0</v>
      </c>
      <c r="C362" s="169">
        <f>'Données démographiques'!C363</f>
        <v>0</v>
      </c>
      <c r="D362" s="170">
        <f>'Données démographiques'!D363</f>
        <v>0</v>
      </c>
      <c r="E362" s="102"/>
      <c r="F362" s="273"/>
      <c r="G362" s="171"/>
      <c r="H362" s="273"/>
      <c r="I362" s="257"/>
      <c r="J362" s="257"/>
      <c r="K362" s="257"/>
      <c r="L362" s="273"/>
      <c r="M362" s="277"/>
      <c r="N362" s="277"/>
      <c r="O362" s="277"/>
      <c r="P362" s="172"/>
      <c r="Q362" s="264"/>
      <c r="R362" s="264"/>
      <c r="S362" s="102"/>
      <c r="T362" s="273"/>
      <c r="U362" s="273"/>
      <c r="V362" s="273"/>
      <c r="W362" s="102"/>
      <c r="X362" s="257"/>
      <c r="Y362" s="257"/>
      <c r="Z362" s="273"/>
      <c r="AA362" s="257"/>
      <c r="AB362" s="273"/>
      <c r="AC362" s="273"/>
      <c r="AD362" s="273"/>
      <c r="AE362" s="278"/>
      <c r="AF362" s="278"/>
      <c r="AG362" s="103"/>
      <c r="AH362" s="278"/>
      <c r="AI362" s="278"/>
      <c r="AJ362" s="278"/>
      <c r="AK362" s="278"/>
      <c r="AL362" s="278"/>
      <c r="AM362" s="278"/>
      <c r="AN362" s="278"/>
      <c r="AO362" s="278"/>
      <c r="AP362" s="278"/>
      <c r="AQ362" s="278"/>
      <c r="AR362" s="262"/>
      <c r="AS362" s="262"/>
      <c r="AT362" s="173"/>
      <c r="AU362" s="102"/>
      <c r="AV362" s="576" t="str">
        <f t="shared" si="24"/>
        <v xml:space="preserve"> </v>
      </c>
      <c r="AW362" s="576" t="str">
        <f t="shared" si="25"/>
        <v xml:space="preserve"> </v>
      </c>
      <c r="AX362" s="576" t="str">
        <f t="shared" si="26"/>
        <v xml:space="preserve"> </v>
      </c>
      <c r="AY362" s="576" t="str">
        <f t="shared" si="27"/>
        <v xml:space="preserve"> </v>
      </c>
      <c r="AZ362" s="102"/>
      <c r="BA362" s="165"/>
    </row>
    <row r="363" spans="1:53" s="101" customFormat="1" x14ac:dyDescent="0.2">
      <c r="A363" s="331"/>
      <c r="B363" s="376">
        <f>'Données démographiques'!B364</f>
        <v>0</v>
      </c>
      <c r="C363" s="376">
        <f>'Données démographiques'!C364</f>
        <v>0</v>
      </c>
      <c r="D363" s="377">
        <f>'Données démographiques'!D364</f>
        <v>0</v>
      </c>
      <c r="E363" s="102"/>
      <c r="F363" s="88"/>
      <c r="G363" s="86"/>
      <c r="H363" s="258"/>
      <c r="I363" s="259"/>
      <c r="J363" s="259"/>
      <c r="K363" s="259"/>
      <c r="L363" s="258"/>
      <c r="M363" s="279"/>
      <c r="N363" s="279"/>
      <c r="O363" s="279"/>
      <c r="P363" s="146"/>
      <c r="Q363" s="147"/>
      <c r="R363" s="147"/>
      <c r="S363" s="102"/>
      <c r="T363" s="88"/>
      <c r="U363" s="258"/>
      <c r="V363" s="148"/>
      <c r="W363" s="102"/>
      <c r="X363" s="149"/>
      <c r="Y363" s="259"/>
      <c r="Z363" s="258"/>
      <c r="AA363" s="259"/>
      <c r="AB363" s="258"/>
      <c r="AC363" s="258"/>
      <c r="AD363" s="258"/>
      <c r="AE363" s="260"/>
      <c r="AF363" s="260"/>
      <c r="AG363" s="103"/>
      <c r="AH363" s="260"/>
      <c r="AI363" s="260"/>
      <c r="AJ363" s="260"/>
      <c r="AK363" s="260"/>
      <c r="AL363" s="260"/>
      <c r="AM363" s="260"/>
      <c r="AN363" s="260"/>
      <c r="AO363" s="260"/>
      <c r="AP363" s="260"/>
      <c r="AQ363" s="260"/>
      <c r="AR363" s="263"/>
      <c r="AS363" s="263"/>
      <c r="AT363" s="261"/>
      <c r="AU363" s="102"/>
      <c r="AV363" s="577" t="str">
        <f t="shared" si="24"/>
        <v xml:space="preserve"> </v>
      </c>
      <c r="AW363" s="577" t="str">
        <f t="shared" si="25"/>
        <v xml:space="preserve"> </v>
      </c>
      <c r="AX363" s="577" t="str">
        <f t="shared" si="26"/>
        <v xml:space="preserve"> </v>
      </c>
      <c r="AY363" s="577" t="str">
        <f t="shared" si="27"/>
        <v xml:space="preserve"> </v>
      </c>
      <c r="AZ363" s="102"/>
      <c r="BA363" s="330"/>
    </row>
    <row r="364" spans="1:53" s="101" customFormat="1" x14ac:dyDescent="0.2">
      <c r="A364" s="331"/>
      <c r="B364" s="169">
        <f>'Données démographiques'!B365</f>
        <v>0</v>
      </c>
      <c r="C364" s="169">
        <f>'Données démographiques'!C365</f>
        <v>0</v>
      </c>
      <c r="D364" s="170">
        <f>'Données démographiques'!D365</f>
        <v>0</v>
      </c>
      <c r="E364" s="102"/>
      <c r="F364" s="273"/>
      <c r="G364" s="171"/>
      <c r="H364" s="273"/>
      <c r="I364" s="257"/>
      <c r="J364" s="257"/>
      <c r="K364" s="257"/>
      <c r="L364" s="273"/>
      <c r="M364" s="277"/>
      <c r="N364" s="277"/>
      <c r="O364" s="277"/>
      <c r="P364" s="172"/>
      <c r="Q364" s="264"/>
      <c r="R364" s="264"/>
      <c r="S364" s="102"/>
      <c r="T364" s="273"/>
      <c r="U364" s="273"/>
      <c r="V364" s="273"/>
      <c r="W364" s="102"/>
      <c r="X364" s="257"/>
      <c r="Y364" s="257"/>
      <c r="Z364" s="273"/>
      <c r="AA364" s="257"/>
      <c r="AB364" s="273"/>
      <c r="AC364" s="273"/>
      <c r="AD364" s="273"/>
      <c r="AE364" s="278"/>
      <c r="AF364" s="278"/>
      <c r="AG364" s="103"/>
      <c r="AH364" s="278"/>
      <c r="AI364" s="278"/>
      <c r="AJ364" s="278"/>
      <c r="AK364" s="278"/>
      <c r="AL364" s="278"/>
      <c r="AM364" s="278"/>
      <c r="AN364" s="278"/>
      <c r="AO364" s="278"/>
      <c r="AP364" s="278"/>
      <c r="AQ364" s="278"/>
      <c r="AR364" s="262"/>
      <c r="AS364" s="262"/>
      <c r="AT364" s="173"/>
      <c r="AU364" s="102"/>
      <c r="AV364" s="576" t="str">
        <f t="shared" si="24"/>
        <v xml:space="preserve"> </v>
      </c>
      <c r="AW364" s="576" t="str">
        <f t="shared" si="25"/>
        <v xml:space="preserve"> </v>
      </c>
      <c r="AX364" s="576" t="str">
        <f t="shared" si="26"/>
        <v xml:space="preserve"> </v>
      </c>
      <c r="AY364" s="576" t="str">
        <f t="shared" si="27"/>
        <v xml:space="preserve"> </v>
      </c>
      <c r="AZ364" s="102"/>
      <c r="BA364" s="165"/>
    </row>
    <row r="365" spans="1:53" s="101" customFormat="1" x14ac:dyDescent="0.2">
      <c r="A365" s="331"/>
      <c r="B365" s="376">
        <f>'Données démographiques'!B366</f>
        <v>0</v>
      </c>
      <c r="C365" s="376">
        <f>'Données démographiques'!C366</f>
        <v>0</v>
      </c>
      <c r="D365" s="377">
        <f>'Données démographiques'!D366</f>
        <v>0</v>
      </c>
      <c r="E365" s="102"/>
      <c r="F365" s="88"/>
      <c r="G365" s="86"/>
      <c r="H365" s="258"/>
      <c r="I365" s="259"/>
      <c r="J365" s="259"/>
      <c r="K365" s="259"/>
      <c r="L365" s="258"/>
      <c r="M365" s="279"/>
      <c r="N365" s="279"/>
      <c r="O365" s="279"/>
      <c r="P365" s="146"/>
      <c r="Q365" s="147"/>
      <c r="R365" s="147"/>
      <c r="S365" s="102"/>
      <c r="T365" s="88"/>
      <c r="U365" s="258"/>
      <c r="V365" s="148"/>
      <c r="W365" s="102"/>
      <c r="X365" s="149"/>
      <c r="Y365" s="259"/>
      <c r="Z365" s="258"/>
      <c r="AA365" s="259"/>
      <c r="AB365" s="258"/>
      <c r="AC365" s="258"/>
      <c r="AD365" s="258"/>
      <c r="AE365" s="260"/>
      <c r="AF365" s="260"/>
      <c r="AG365" s="103"/>
      <c r="AH365" s="260"/>
      <c r="AI365" s="260"/>
      <c r="AJ365" s="260"/>
      <c r="AK365" s="260"/>
      <c r="AL365" s="260"/>
      <c r="AM365" s="260"/>
      <c r="AN365" s="260"/>
      <c r="AO365" s="260"/>
      <c r="AP365" s="260"/>
      <c r="AQ365" s="260"/>
      <c r="AR365" s="263"/>
      <c r="AS365" s="263"/>
      <c r="AT365" s="261"/>
      <c r="AU365" s="102"/>
      <c r="AV365" s="577" t="str">
        <f t="shared" si="24"/>
        <v xml:space="preserve"> </v>
      </c>
      <c r="AW365" s="577" t="str">
        <f t="shared" si="25"/>
        <v xml:space="preserve"> </v>
      </c>
      <c r="AX365" s="577" t="str">
        <f t="shared" si="26"/>
        <v xml:space="preserve"> </v>
      </c>
      <c r="AY365" s="577" t="str">
        <f t="shared" si="27"/>
        <v xml:space="preserve"> </v>
      </c>
      <c r="AZ365" s="102"/>
      <c r="BA365" s="330"/>
    </row>
    <row r="366" spans="1:53" s="101" customFormat="1" x14ac:dyDescent="0.2">
      <c r="A366" s="331"/>
      <c r="B366" s="169">
        <f>'Données démographiques'!B367</f>
        <v>0</v>
      </c>
      <c r="C366" s="169">
        <f>'Données démographiques'!C367</f>
        <v>0</v>
      </c>
      <c r="D366" s="170">
        <f>'Données démographiques'!D367</f>
        <v>0</v>
      </c>
      <c r="E366" s="102"/>
      <c r="F366" s="273"/>
      <c r="G366" s="171"/>
      <c r="H366" s="273"/>
      <c r="I366" s="257"/>
      <c r="J366" s="257"/>
      <c r="K366" s="257"/>
      <c r="L366" s="273"/>
      <c r="M366" s="277"/>
      <c r="N366" s="277"/>
      <c r="O366" s="277"/>
      <c r="P366" s="172"/>
      <c r="Q366" s="264"/>
      <c r="R366" s="264"/>
      <c r="S366" s="102"/>
      <c r="T366" s="273"/>
      <c r="U366" s="273"/>
      <c r="V366" s="273"/>
      <c r="W366" s="102"/>
      <c r="X366" s="257"/>
      <c r="Y366" s="257"/>
      <c r="Z366" s="273"/>
      <c r="AA366" s="257"/>
      <c r="AB366" s="273"/>
      <c r="AC366" s="273"/>
      <c r="AD366" s="273"/>
      <c r="AE366" s="278"/>
      <c r="AF366" s="278"/>
      <c r="AG366" s="103"/>
      <c r="AH366" s="278"/>
      <c r="AI366" s="278"/>
      <c r="AJ366" s="278"/>
      <c r="AK366" s="278"/>
      <c r="AL366" s="278"/>
      <c r="AM366" s="278"/>
      <c r="AN366" s="278"/>
      <c r="AO366" s="278"/>
      <c r="AP366" s="278"/>
      <c r="AQ366" s="278"/>
      <c r="AR366" s="262"/>
      <c r="AS366" s="262"/>
      <c r="AT366" s="173"/>
      <c r="AU366" s="102"/>
      <c r="AV366" s="576" t="str">
        <f t="shared" si="24"/>
        <v xml:space="preserve"> </v>
      </c>
      <c r="AW366" s="576" t="str">
        <f t="shared" si="25"/>
        <v xml:space="preserve"> </v>
      </c>
      <c r="AX366" s="576" t="str">
        <f t="shared" si="26"/>
        <v xml:space="preserve"> </v>
      </c>
      <c r="AY366" s="576" t="str">
        <f t="shared" si="27"/>
        <v xml:space="preserve"> </v>
      </c>
      <c r="AZ366" s="102"/>
      <c r="BA366" s="165"/>
    </row>
    <row r="367" spans="1:53" s="101" customFormat="1" x14ac:dyDescent="0.2">
      <c r="A367" s="331"/>
      <c r="B367" s="376">
        <f>'Données démographiques'!B368</f>
        <v>0</v>
      </c>
      <c r="C367" s="376">
        <f>'Données démographiques'!C368</f>
        <v>0</v>
      </c>
      <c r="D367" s="377">
        <f>'Données démographiques'!D368</f>
        <v>0</v>
      </c>
      <c r="E367" s="102"/>
      <c r="F367" s="88"/>
      <c r="G367" s="86"/>
      <c r="H367" s="258"/>
      <c r="I367" s="259"/>
      <c r="J367" s="259"/>
      <c r="K367" s="259"/>
      <c r="L367" s="258"/>
      <c r="M367" s="279"/>
      <c r="N367" s="279"/>
      <c r="O367" s="279"/>
      <c r="P367" s="146"/>
      <c r="Q367" s="147"/>
      <c r="R367" s="147"/>
      <c r="S367" s="102"/>
      <c r="T367" s="88"/>
      <c r="U367" s="258"/>
      <c r="V367" s="148"/>
      <c r="W367" s="102"/>
      <c r="X367" s="149"/>
      <c r="Y367" s="259"/>
      <c r="Z367" s="258"/>
      <c r="AA367" s="259"/>
      <c r="AB367" s="258"/>
      <c r="AC367" s="258"/>
      <c r="AD367" s="258"/>
      <c r="AE367" s="260"/>
      <c r="AF367" s="260"/>
      <c r="AG367" s="103"/>
      <c r="AH367" s="260"/>
      <c r="AI367" s="260"/>
      <c r="AJ367" s="260"/>
      <c r="AK367" s="260"/>
      <c r="AL367" s="260"/>
      <c r="AM367" s="260"/>
      <c r="AN367" s="260"/>
      <c r="AO367" s="260"/>
      <c r="AP367" s="260"/>
      <c r="AQ367" s="260"/>
      <c r="AR367" s="263"/>
      <c r="AS367" s="263"/>
      <c r="AT367" s="261"/>
      <c r="AU367" s="102"/>
      <c r="AV367" s="577" t="str">
        <f t="shared" si="24"/>
        <v xml:space="preserve"> </v>
      </c>
      <c r="AW367" s="577" t="str">
        <f t="shared" si="25"/>
        <v xml:space="preserve"> </v>
      </c>
      <c r="AX367" s="577" t="str">
        <f t="shared" si="26"/>
        <v xml:space="preserve"> </v>
      </c>
      <c r="AY367" s="577" t="str">
        <f t="shared" si="27"/>
        <v xml:space="preserve"> </v>
      </c>
      <c r="AZ367" s="102"/>
      <c r="BA367" s="330"/>
    </row>
    <row r="368" spans="1:53" s="101" customFormat="1" x14ac:dyDescent="0.2">
      <c r="A368" s="331"/>
      <c r="B368" s="169">
        <f>'Données démographiques'!B369</f>
        <v>0</v>
      </c>
      <c r="C368" s="169">
        <f>'Données démographiques'!C369</f>
        <v>0</v>
      </c>
      <c r="D368" s="170">
        <f>'Données démographiques'!D369</f>
        <v>0</v>
      </c>
      <c r="E368" s="102"/>
      <c r="F368" s="273"/>
      <c r="G368" s="171"/>
      <c r="H368" s="273"/>
      <c r="I368" s="257"/>
      <c r="J368" s="257"/>
      <c r="K368" s="257"/>
      <c r="L368" s="273"/>
      <c r="M368" s="277"/>
      <c r="N368" s="277"/>
      <c r="O368" s="277"/>
      <c r="P368" s="172"/>
      <c r="Q368" s="264"/>
      <c r="R368" s="264"/>
      <c r="S368" s="102"/>
      <c r="T368" s="273"/>
      <c r="U368" s="273"/>
      <c r="V368" s="273"/>
      <c r="W368" s="102"/>
      <c r="X368" s="257"/>
      <c r="Y368" s="257"/>
      <c r="Z368" s="273"/>
      <c r="AA368" s="257"/>
      <c r="AB368" s="273"/>
      <c r="AC368" s="273"/>
      <c r="AD368" s="273"/>
      <c r="AE368" s="278"/>
      <c r="AF368" s="278"/>
      <c r="AG368" s="103"/>
      <c r="AH368" s="278"/>
      <c r="AI368" s="278"/>
      <c r="AJ368" s="278"/>
      <c r="AK368" s="278"/>
      <c r="AL368" s="278"/>
      <c r="AM368" s="278"/>
      <c r="AN368" s="278"/>
      <c r="AO368" s="278"/>
      <c r="AP368" s="278"/>
      <c r="AQ368" s="278"/>
      <c r="AR368" s="262"/>
      <c r="AS368" s="262"/>
      <c r="AT368" s="173"/>
      <c r="AU368" s="102"/>
      <c r="AV368" s="576" t="str">
        <f t="shared" si="24"/>
        <v xml:space="preserve"> </v>
      </c>
      <c r="AW368" s="576" t="str">
        <f t="shared" si="25"/>
        <v xml:space="preserve"> </v>
      </c>
      <c r="AX368" s="576" t="str">
        <f t="shared" si="26"/>
        <v xml:space="preserve"> </v>
      </c>
      <c r="AY368" s="576" t="str">
        <f t="shared" si="27"/>
        <v xml:space="preserve"> </v>
      </c>
      <c r="AZ368" s="102"/>
      <c r="BA368" s="165"/>
    </row>
    <row r="369" spans="1:53" s="101" customFormat="1" x14ac:dyDescent="0.2">
      <c r="A369" s="331"/>
      <c r="B369" s="376">
        <f>'Données démographiques'!B370</f>
        <v>0</v>
      </c>
      <c r="C369" s="376">
        <f>'Données démographiques'!C370</f>
        <v>0</v>
      </c>
      <c r="D369" s="377">
        <f>'Données démographiques'!D370</f>
        <v>0</v>
      </c>
      <c r="E369" s="102"/>
      <c r="F369" s="88"/>
      <c r="G369" s="86"/>
      <c r="H369" s="258"/>
      <c r="I369" s="259"/>
      <c r="J369" s="259"/>
      <c r="K369" s="259"/>
      <c r="L369" s="258"/>
      <c r="M369" s="279"/>
      <c r="N369" s="279"/>
      <c r="O369" s="279"/>
      <c r="P369" s="146"/>
      <c r="Q369" s="147"/>
      <c r="R369" s="147"/>
      <c r="S369" s="102"/>
      <c r="T369" s="88"/>
      <c r="U369" s="258"/>
      <c r="V369" s="148"/>
      <c r="W369" s="102"/>
      <c r="X369" s="149"/>
      <c r="Y369" s="259"/>
      <c r="Z369" s="258"/>
      <c r="AA369" s="259"/>
      <c r="AB369" s="258"/>
      <c r="AC369" s="258"/>
      <c r="AD369" s="258"/>
      <c r="AE369" s="260"/>
      <c r="AF369" s="260"/>
      <c r="AG369" s="103"/>
      <c r="AH369" s="260"/>
      <c r="AI369" s="260"/>
      <c r="AJ369" s="260"/>
      <c r="AK369" s="260"/>
      <c r="AL369" s="260"/>
      <c r="AM369" s="260"/>
      <c r="AN369" s="260"/>
      <c r="AO369" s="260"/>
      <c r="AP369" s="260"/>
      <c r="AQ369" s="260"/>
      <c r="AR369" s="263"/>
      <c r="AS369" s="263"/>
      <c r="AT369" s="261"/>
      <c r="AU369" s="102"/>
      <c r="AV369" s="577" t="str">
        <f t="shared" si="24"/>
        <v xml:space="preserve"> </v>
      </c>
      <c r="AW369" s="577" t="str">
        <f t="shared" si="25"/>
        <v xml:space="preserve"> </v>
      </c>
      <c r="AX369" s="577" t="str">
        <f t="shared" si="26"/>
        <v xml:space="preserve"> </v>
      </c>
      <c r="AY369" s="577" t="str">
        <f t="shared" si="27"/>
        <v xml:space="preserve"> </v>
      </c>
      <c r="AZ369" s="102"/>
      <c r="BA369" s="330"/>
    </row>
    <row r="370" spans="1:53" s="101" customFormat="1" x14ac:dyDescent="0.2">
      <c r="A370" s="331"/>
      <c r="B370" s="169">
        <f>'Données démographiques'!B371</f>
        <v>0</v>
      </c>
      <c r="C370" s="169">
        <f>'Données démographiques'!C371</f>
        <v>0</v>
      </c>
      <c r="D370" s="170">
        <f>'Données démographiques'!D371</f>
        <v>0</v>
      </c>
      <c r="E370" s="102"/>
      <c r="F370" s="273"/>
      <c r="G370" s="171"/>
      <c r="H370" s="273"/>
      <c r="I370" s="257"/>
      <c r="J370" s="257"/>
      <c r="K370" s="257"/>
      <c r="L370" s="273"/>
      <c r="M370" s="277"/>
      <c r="N370" s="277"/>
      <c r="O370" s="277"/>
      <c r="P370" s="172"/>
      <c r="Q370" s="264"/>
      <c r="R370" s="264"/>
      <c r="S370" s="102"/>
      <c r="T370" s="273"/>
      <c r="U370" s="273"/>
      <c r="V370" s="273"/>
      <c r="W370" s="102"/>
      <c r="X370" s="257"/>
      <c r="Y370" s="257"/>
      <c r="Z370" s="273"/>
      <c r="AA370" s="257"/>
      <c r="AB370" s="273"/>
      <c r="AC370" s="273"/>
      <c r="AD370" s="273"/>
      <c r="AE370" s="278"/>
      <c r="AF370" s="278"/>
      <c r="AG370" s="103"/>
      <c r="AH370" s="278"/>
      <c r="AI370" s="278"/>
      <c r="AJ370" s="278"/>
      <c r="AK370" s="278"/>
      <c r="AL370" s="278"/>
      <c r="AM370" s="278"/>
      <c r="AN370" s="278"/>
      <c r="AO370" s="278"/>
      <c r="AP370" s="278"/>
      <c r="AQ370" s="278"/>
      <c r="AR370" s="262"/>
      <c r="AS370" s="262"/>
      <c r="AT370" s="173"/>
      <c r="AU370" s="102"/>
      <c r="AV370" s="576" t="str">
        <f t="shared" si="24"/>
        <v xml:space="preserve"> </v>
      </c>
      <c r="AW370" s="576" t="str">
        <f t="shared" si="25"/>
        <v xml:space="preserve"> </v>
      </c>
      <c r="AX370" s="576" t="str">
        <f t="shared" si="26"/>
        <v xml:space="preserve"> </v>
      </c>
      <c r="AY370" s="576" t="str">
        <f t="shared" si="27"/>
        <v xml:space="preserve"> </v>
      </c>
      <c r="AZ370" s="102"/>
      <c r="BA370" s="165"/>
    </row>
    <row r="371" spans="1:53" s="101" customFormat="1" x14ac:dyDescent="0.2">
      <c r="A371" s="331"/>
      <c r="B371" s="376">
        <f>'Données démographiques'!B372</f>
        <v>0</v>
      </c>
      <c r="C371" s="376">
        <f>'Données démographiques'!C372</f>
        <v>0</v>
      </c>
      <c r="D371" s="377">
        <f>'Données démographiques'!D372</f>
        <v>0</v>
      </c>
      <c r="E371" s="102"/>
      <c r="F371" s="88"/>
      <c r="G371" s="86"/>
      <c r="H371" s="258"/>
      <c r="I371" s="259"/>
      <c r="J371" s="259"/>
      <c r="K371" s="259"/>
      <c r="L371" s="258"/>
      <c r="M371" s="279"/>
      <c r="N371" s="279"/>
      <c r="O371" s="279"/>
      <c r="P371" s="146"/>
      <c r="Q371" s="147"/>
      <c r="R371" s="147"/>
      <c r="S371" s="102"/>
      <c r="T371" s="88"/>
      <c r="U371" s="258"/>
      <c r="V371" s="148"/>
      <c r="W371" s="102"/>
      <c r="X371" s="149"/>
      <c r="Y371" s="259"/>
      <c r="Z371" s="258"/>
      <c r="AA371" s="259"/>
      <c r="AB371" s="258"/>
      <c r="AC371" s="258"/>
      <c r="AD371" s="258"/>
      <c r="AE371" s="260"/>
      <c r="AF371" s="260"/>
      <c r="AG371" s="103"/>
      <c r="AH371" s="260"/>
      <c r="AI371" s="260"/>
      <c r="AJ371" s="260"/>
      <c r="AK371" s="260"/>
      <c r="AL371" s="260"/>
      <c r="AM371" s="260"/>
      <c r="AN371" s="260"/>
      <c r="AO371" s="260"/>
      <c r="AP371" s="260"/>
      <c r="AQ371" s="260"/>
      <c r="AR371" s="263"/>
      <c r="AS371" s="263"/>
      <c r="AT371" s="261"/>
      <c r="AU371" s="102"/>
      <c r="AV371" s="577" t="str">
        <f t="shared" si="24"/>
        <v xml:space="preserve"> </v>
      </c>
      <c r="AW371" s="577" t="str">
        <f t="shared" si="25"/>
        <v xml:space="preserve"> </v>
      </c>
      <c r="AX371" s="577" t="str">
        <f t="shared" si="26"/>
        <v xml:space="preserve"> </v>
      </c>
      <c r="AY371" s="577" t="str">
        <f t="shared" si="27"/>
        <v xml:space="preserve"> </v>
      </c>
      <c r="AZ371" s="102"/>
      <c r="BA371" s="330"/>
    </row>
    <row r="372" spans="1:53" s="101" customFormat="1" x14ac:dyDescent="0.2">
      <c r="A372" s="331"/>
      <c r="B372" s="169">
        <f>'Données démographiques'!B373</f>
        <v>0</v>
      </c>
      <c r="C372" s="169">
        <f>'Données démographiques'!C373</f>
        <v>0</v>
      </c>
      <c r="D372" s="170">
        <f>'Données démographiques'!D373</f>
        <v>0</v>
      </c>
      <c r="E372" s="102"/>
      <c r="F372" s="273"/>
      <c r="G372" s="171"/>
      <c r="H372" s="273"/>
      <c r="I372" s="257"/>
      <c r="J372" s="257"/>
      <c r="K372" s="257"/>
      <c r="L372" s="273"/>
      <c r="M372" s="277"/>
      <c r="N372" s="277"/>
      <c r="O372" s="277"/>
      <c r="P372" s="172"/>
      <c r="Q372" s="264"/>
      <c r="R372" s="264"/>
      <c r="S372" s="102"/>
      <c r="T372" s="273"/>
      <c r="U372" s="273"/>
      <c r="V372" s="273"/>
      <c r="W372" s="102"/>
      <c r="X372" s="257"/>
      <c r="Y372" s="257"/>
      <c r="Z372" s="273"/>
      <c r="AA372" s="257"/>
      <c r="AB372" s="273"/>
      <c r="AC372" s="273"/>
      <c r="AD372" s="273"/>
      <c r="AE372" s="278"/>
      <c r="AF372" s="278"/>
      <c r="AG372" s="103"/>
      <c r="AH372" s="278"/>
      <c r="AI372" s="278"/>
      <c r="AJ372" s="278"/>
      <c r="AK372" s="278"/>
      <c r="AL372" s="278"/>
      <c r="AM372" s="278"/>
      <c r="AN372" s="278"/>
      <c r="AO372" s="278"/>
      <c r="AP372" s="278"/>
      <c r="AQ372" s="278"/>
      <c r="AR372" s="262"/>
      <c r="AS372" s="262"/>
      <c r="AT372" s="173"/>
      <c r="AU372" s="102"/>
      <c r="AV372" s="576" t="str">
        <f t="shared" si="24"/>
        <v xml:space="preserve"> </v>
      </c>
      <c r="AW372" s="576" t="str">
        <f t="shared" si="25"/>
        <v xml:space="preserve"> </v>
      </c>
      <c r="AX372" s="576" t="str">
        <f t="shared" si="26"/>
        <v xml:space="preserve"> </v>
      </c>
      <c r="AY372" s="576" t="str">
        <f t="shared" si="27"/>
        <v xml:space="preserve"> </v>
      </c>
      <c r="AZ372" s="102"/>
      <c r="BA372" s="165"/>
    </row>
    <row r="373" spans="1:53" s="101" customFormat="1" x14ac:dyDescent="0.2">
      <c r="A373" s="331"/>
      <c r="B373" s="376">
        <f>'Données démographiques'!B374</f>
        <v>0</v>
      </c>
      <c r="C373" s="376">
        <f>'Données démographiques'!C374</f>
        <v>0</v>
      </c>
      <c r="D373" s="377">
        <f>'Données démographiques'!D374</f>
        <v>0</v>
      </c>
      <c r="E373" s="102"/>
      <c r="F373" s="88"/>
      <c r="G373" s="86"/>
      <c r="H373" s="258"/>
      <c r="I373" s="259"/>
      <c r="J373" s="259"/>
      <c r="K373" s="259"/>
      <c r="L373" s="258"/>
      <c r="M373" s="279"/>
      <c r="N373" s="279"/>
      <c r="O373" s="279"/>
      <c r="P373" s="146"/>
      <c r="Q373" s="147"/>
      <c r="R373" s="147"/>
      <c r="S373" s="102"/>
      <c r="T373" s="88"/>
      <c r="U373" s="258"/>
      <c r="V373" s="148"/>
      <c r="W373" s="102"/>
      <c r="X373" s="149"/>
      <c r="Y373" s="259"/>
      <c r="Z373" s="258"/>
      <c r="AA373" s="259"/>
      <c r="AB373" s="258"/>
      <c r="AC373" s="258"/>
      <c r="AD373" s="258"/>
      <c r="AE373" s="260"/>
      <c r="AF373" s="260"/>
      <c r="AG373" s="103"/>
      <c r="AH373" s="260"/>
      <c r="AI373" s="260"/>
      <c r="AJ373" s="260"/>
      <c r="AK373" s="260"/>
      <c r="AL373" s="260"/>
      <c r="AM373" s="260"/>
      <c r="AN373" s="260"/>
      <c r="AO373" s="260"/>
      <c r="AP373" s="260"/>
      <c r="AQ373" s="260"/>
      <c r="AR373" s="263"/>
      <c r="AS373" s="263"/>
      <c r="AT373" s="261"/>
      <c r="AU373" s="102"/>
      <c r="AV373" s="577" t="str">
        <f t="shared" si="24"/>
        <v xml:space="preserve"> </v>
      </c>
      <c r="AW373" s="577" t="str">
        <f t="shared" si="25"/>
        <v xml:space="preserve"> </v>
      </c>
      <c r="AX373" s="577" t="str">
        <f t="shared" si="26"/>
        <v xml:space="preserve"> </v>
      </c>
      <c r="AY373" s="577" t="str">
        <f t="shared" si="27"/>
        <v xml:space="preserve"> </v>
      </c>
      <c r="AZ373" s="102"/>
      <c r="BA373" s="330"/>
    </row>
    <row r="374" spans="1:53" s="101" customFormat="1" x14ac:dyDescent="0.2">
      <c r="A374" s="331"/>
      <c r="B374" s="169">
        <f>'Données démographiques'!B375</f>
        <v>0</v>
      </c>
      <c r="C374" s="169">
        <f>'Données démographiques'!C375</f>
        <v>0</v>
      </c>
      <c r="D374" s="170">
        <f>'Données démographiques'!D375</f>
        <v>0</v>
      </c>
      <c r="E374" s="102"/>
      <c r="F374" s="273"/>
      <c r="G374" s="171"/>
      <c r="H374" s="273"/>
      <c r="I374" s="257"/>
      <c r="J374" s="257"/>
      <c r="K374" s="257"/>
      <c r="L374" s="273"/>
      <c r="M374" s="277"/>
      <c r="N374" s="277"/>
      <c r="O374" s="277"/>
      <c r="P374" s="172"/>
      <c r="Q374" s="264"/>
      <c r="R374" s="264"/>
      <c r="S374" s="102"/>
      <c r="T374" s="273"/>
      <c r="U374" s="273"/>
      <c r="V374" s="273"/>
      <c r="W374" s="102"/>
      <c r="X374" s="257"/>
      <c r="Y374" s="257"/>
      <c r="Z374" s="273"/>
      <c r="AA374" s="257"/>
      <c r="AB374" s="273"/>
      <c r="AC374" s="273"/>
      <c r="AD374" s="273"/>
      <c r="AE374" s="278"/>
      <c r="AF374" s="278"/>
      <c r="AG374" s="103"/>
      <c r="AH374" s="278"/>
      <c r="AI374" s="278"/>
      <c r="AJ374" s="278"/>
      <c r="AK374" s="278"/>
      <c r="AL374" s="278"/>
      <c r="AM374" s="278"/>
      <c r="AN374" s="278"/>
      <c r="AO374" s="278"/>
      <c r="AP374" s="278"/>
      <c r="AQ374" s="278"/>
      <c r="AR374" s="262"/>
      <c r="AS374" s="262"/>
      <c r="AT374" s="173"/>
      <c r="AU374" s="102"/>
      <c r="AV374" s="576" t="str">
        <f t="shared" si="24"/>
        <v xml:space="preserve"> </v>
      </c>
      <c r="AW374" s="576" t="str">
        <f t="shared" si="25"/>
        <v xml:space="preserve"> </v>
      </c>
      <c r="AX374" s="576" t="str">
        <f t="shared" si="26"/>
        <v xml:space="preserve"> </v>
      </c>
      <c r="AY374" s="576" t="str">
        <f t="shared" si="27"/>
        <v xml:space="preserve"> </v>
      </c>
      <c r="AZ374" s="102"/>
      <c r="BA374" s="165"/>
    </row>
    <row r="375" spans="1:53" s="101" customFormat="1" x14ac:dyDescent="0.2">
      <c r="A375" s="331"/>
      <c r="B375" s="376">
        <f>'Données démographiques'!B376</f>
        <v>0</v>
      </c>
      <c r="C375" s="376">
        <f>'Données démographiques'!C376</f>
        <v>0</v>
      </c>
      <c r="D375" s="377">
        <f>'Données démographiques'!D376</f>
        <v>0</v>
      </c>
      <c r="E375" s="102"/>
      <c r="F375" s="88"/>
      <c r="G375" s="86"/>
      <c r="H375" s="258"/>
      <c r="I375" s="259"/>
      <c r="J375" s="259"/>
      <c r="K375" s="259"/>
      <c r="L375" s="258"/>
      <c r="M375" s="279"/>
      <c r="N375" s="279"/>
      <c r="O375" s="279"/>
      <c r="P375" s="146"/>
      <c r="Q375" s="147"/>
      <c r="R375" s="147"/>
      <c r="S375" s="102"/>
      <c r="T375" s="88"/>
      <c r="U375" s="258"/>
      <c r="V375" s="148"/>
      <c r="W375" s="102"/>
      <c r="X375" s="149"/>
      <c r="Y375" s="259"/>
      <c r="Z375" s="258"/>
      <c r="AA375" s="259"/>
      <c r="AB375" s="258"/>
      <c r="AC375" s="258"/>
      <c r="AD375" s="258"/>
      <c r="AE375" s="260"/>
      <c r="AF375" s="260"/>
      <c r="AG375" s="103"/>
      <c r="AH375" s="260"/>
      <c r="AI375" s="260"/>
      <c r="AJ375" s="260"/>
      <c r="AK375" s="260"/>
      <c r="AL375" s="260"/>
      <c r="AM375" s="260"/>
      <c r="AN375" s="260"/>
      <c r="AO375" s="260"/>
      <c r="AP375" s="260"/>
      <c r="AQ375" s="260"/>
      <c r="AR375" s="263"/>
      <c r="AS375" s="263"/>
      <c r="AT375" s="261"/>
      <c r="AU375" s="102"/>
      <c r="AV375" s="577" t="str">
        <f t="shared" si="24"/>
        <v xml:space="preserve"> </v>
      </c>
      <c r="AW375" s="577" t="str">
        <f t="shared" si="25"/>
        <v xml:space="preserve"> </v>
      </c>
      <c r="AX375" s="577" t="str">
        <f t="shared" si="26"/>
        <v xml:space="preserve"> </v>
      </c>
      <c r="AY375" s="577" t="str">
        <f t="shared" si="27"/>
        <v xml:space="preserve"> </v>
      </c>
      <c r="AZ375" s="102"/>
      <c r="BA375" s="330"/>
    </row>
    <row r="376" spans="1:53" s="101" customFormat="1" x14ac:dyDescent="0.2">
      <c r="A376" s="331"/>
      <c r="B376" s="169">
        <f>'Données démographiques'!B377</f>
        <v>0</v>
      </c>
      <c r="C376" s="169">
        <f>'Données démographiques'!C377</f>
        <v>0</v>
      </c>
      <c r="D376" s="170">
        <f>'Données démographiques'!D377</f>
        <v>0</v>
      </c>
      <c r="E376" s="102"/>
      <c r="F376" s="273"/>
      <c r="G376" s="171"/>
      <c r="H376" s="273"/>
      <c r="I376" s="257"/>
      <c r="J376" s="257"/>
      <c r="K376" s="257"/>
      <c r="L376" s="273"/>
      <c r="M376" s="277"/>
      <c r="N376" s="277"/>
      <c r="O376" s="277"/>
      <c r="P376" s="172"/>
      <c r="Q376" s="264"/>
      <c r="R376" s="264"/>
      <c r="S376" s="102"/>
      <c r="T376" s="273"/>
      <c r="U376" s="273"/>
      <c r="V376" s="273"/>
      <c r="W376" s="102"/>
      <c r="X376" s="257"/>
      <c r="Y376" s="257"/>
      <c r="Z376" s="273"/>
      <c r="AA376" s="257"/>
      <c r="AB376" s="273"/>
      <c r="AC376" s="273"/>
      <c r="AD376" s="273"/>
      <c r="AE376" s="278"/>
      <c r="AF376" s="278"/>
      <c r="AG376" s="103"/>
      <c r="AH376" s="278"/>
      <c r="AI376" s="278"/>
      <c r="AJ376" s="278"/>
      <c r="AK376" s="278"/>
      <c r="AL376" s="278"/>
      <c r="AM376" s="278"/>
      <c r="AN376" s="278"/>
      <c r="AO376" s="278"/>
      <c r="AP376" s="278"/>
      <c r="AQ376" s="278"/>
      <c r="AR376" s="262"/>
      <c r="AS376" s="262"/>
      <c r="AT376" s="173"/>
      <c r="AU376" s="102"/>
      <c r="AV376" s="576" t="str">
        <f t="shared" si="24"/>
        <v xml:space="preserve"> </v>
      </c>
      <c r="AW376" s="576" t="str">
        <f t="shared" si="25"/>
        <v xml:space="preserve"> </v>
      </c>
      <c r="AX376" s="576" t="str">
        <f t="shared" si="26"/>
        <v xml:space="preserve"> </v>
      </c>
      <c r="AY376" s="576" t="str">
        <f t="shared" si="27"/>
        <v xml:space="preserve"> </v>
      </c>
      <c r="AZ376" s="102"/>
      <c r="BA376" s="165"/>
    </row>
    <row r="377" spans="1:53" s="101" customFormat="1" x14ac:dyDescent="0.2">
      <c r="A377" s="331"/>
      <c r="B377" s="376">
        <f>'Données démographiques'!B378</f>
        <v>0</v>
      </c>
      <c r="C377" s="376">
        <f>'Données démographiques'!C378</f>
        <v>0</v>
      </c>
      <c r="D377" s="377">
        <f>'Données démographiques'!D378</f>
        <v>0</v>
      </c>
      <c r="E377" s="102"/>
      <c r="F377" s="88"/>
      <c r="G377" s="86"/>
      <c r="H377" s="258"/>
      <c r="I377" s="259"/>
      <c r="J377" s="259"/>
      <c r="K377" s="259"/>
      <c r="L377" s="258"/>
      <c r="M377" s="279"/>
      <c r="N377" s="279"/>
      <c r="O377" s="279"/>
      <c r="P377" s="146"/>
      <c r="Q377" s="147"/>
      <c r="R377" s="147"/>
      <c r="S377" s="102"/>
      <c r="T377" s="88"/>
      <c r="U377" s="258"/>
      <c r="V377" s="148"/>
      <c r="W377" s="102"/>
      <c r="X377" s="149"/>
      <c r="Y377" s="259"/>
      <c r="Z377" s="258"/>
      <c r="AA377" s="259"/>
      <c r="AB377" s="258"/>
      <c r="AC377" s="258"/>
      <c r="AD377" s="258"/>
      <c r="AE377" s="260"/>
      <c r="AF377" s="260"/>
      <c r="AG377" s="103"/>
      <c r="AH377" s="260"/>
      <c r="AI377" s="260"/>
      <c r="AJ377" s="260"/>
      <c r="AK377" s="260"/>
      <c r="AL377" s="260"/>
      <c r="AM377" s="260"/>
      <c r="AN377" s="260"/>
      <c r="AO377" s="260"/>
      <c r="AP377" s="260"/>
      <c r="AQ377" s="260"/>
      <c r="AR377" s="263"/>
      <c r="AS377" s="263"/>
      <c r="AT377" s="261"/>
      <c r="AU377" s="102"/>
      <c r="AV377" s="577" t="str">
        <f t="shared" si="24"/>
        <v xml:space="preserve"> </v>
      </c>
      <c r="AW377" s="577" t="str">
        <f t="shared" si="25"/>
        <v xml:space="preserve"> </v>
      </c>
      <c r="AX377" s="577" t="str">
        <f t="shared" si="26"/>
        <v xml:space="preserve"> </v>
      </c>
      <c r="AY377" s="577" t="str">
        <f t="shared" si="27"/>
        <v xml:space="preserve"> </v>
      </c>
      <c r="AZ377" s="102"/>
      <c r="BA377" s="330"/>
    </row>
    <row r="378" spans="1:53" s="101" customFormat="1" x14ac:dyDescent="0.2">
      <c r="A378" s="331"/>
      <c r="B378" s="169">
        <f>'Données démographiques'!B379</f>
        <v>0</v>
      </c>
      <c r="C378" s="169">
        <f>'Données démographiques'!C379</f>
        <v>0</v>
      </c>
      <c r="D378" s="170">
        <f>'Données démographiques'!D379</f>
        <v>0</v>
      </c>
      <c r="E378" s="102"/>
      <c r="F378" s="273"/>
      <c r="G378" s="171"/>
      <c r="H378" s="273"/>
      <c r="I378" s="257"/>
      <c r="J378" s="257"/>
      <c r="K378" s="257"/>
      <c r="L378" s="273"/>
      <c r="M378" s="277"/>
      <c r="N378" s="277"/>
      <c r="O378" s="277"/>
      <c r="P378" s="172"/>
      <c r="Q378" s="264"/>
      <c r="R378" s="264"/>
      <c r="S378" s="102"/>
      <c r="T378" s="273"/>
      <c r="U378" s="273"/>
      <c r="V378" s="273"/>
      <c r="W378" s="102"/>
      <c r="X378" s="257"/>
      <c r="Y378" s="257"/>
      <c r="Z378" s="273"/>
      <c r="AA378" s="257"/>
      <c r="AB378" s="273"/>
      <c r="AC378" s="273"/>
      <c r="AD378" s="273"/>
      <c r="AE378" s="278"/>
      <c r="AF378" s="278"/>
      <c r="AG378" s="103"/>
      <c r="AH378" s="278"/>
      <c r="AI378" s="278"/>
      <c r="AJ378" s="278"/>
      <c r="AK378" s="278"/>
      <c r="AL378" s="278"/>
      <c r="AM378" s="278"/>
      <c r="AN378" s="278"/>
      <c r="AO378" s="278"/>
      <c r="AP378" s="278"/>
      <c r="AQ378" s="278"/>
      <c r="AR378" s="262"/>
      <c r="AS378" s="262"/>
      <c r="AT378" s="173"/>
      <c r="AU378" s="102"/>
      <c r="AV378" s="576" t="str">
        <f t="shared" si="24"/>
        <v xml:space="preserve"> </v>
      </c>
      <c r="AW378" s="576" t="str">
        <f t="shared" si="25"/>
        <v xml:space="preserve"> </v>
      </c>
      <c r="AX378" s="576" t="str">
        <f t="shared" si="26"/>
        <v xml:space="preserve"> </v>
      </c>
      <c r="AY378" s="576" t="str">
        <f t="shared" si="27"/>
        <v xml:space="preserve"> </v>
      </c>
      <c r="AZ378" s="102"/>
      <c r="BA378" s="165"/>
    </row>
    <row r="379" spans="1:53" s="101" customFormat="1" x14ac:dyDescent="0.2">
      <c r="A379" s="331"/>
      <c r="B379" s="376">
        <f>'Données démographiques'!B380</f>
        <v>0</v>
      </c>
      <c r="C379" s="376">
        <f>'Données démographiques'!C380</f>
        <v>0</v>
      </c>
      <c r="D379" s="377">
        <f>'Données démographiques'!D380</f>
        <v>0</v>
      </c>
      <c r="E379" s="102"/>
      <c r="F379" s="88"/>
      <c r="G379" s="86"/>
      <c r="H379" s="258"/>
      <c r="I379" s="259"/>
      <c r="J379" s="259"/>
      <c r="K379" s="259"/>
      <c r="L379" s="258"/>
      <c r="M379" s="279"/>
      <c r="N379" s="279"/>
      <c r="O379" s="279"/>
      <c r="P379" s="146"/>
      <c r="Q379" s="147"/>
      <c r="R379" s="147"/>
      <c r="S379" s="102"/>
      <c r="T379" s="88"/>
      <c r="U379" s="258"/>
      <c r="V379" s="148"/>
      <c r="W379" s="102"/>
      <c r="X379" s="149"/>
      <c r="Y379" s="259"/>
      <c r="Z379" s="258"/>
      <c r="AA379" s="259"/>
      <c r="AB379" s="258"/>
      <c r="AC379" s="258"/>
      <c r="AD379" s="258"/>
      <c r="AE379" s="260"/>
      <c r="AF379" s="260"/>
      <c r="AG379" s="103"/>
      <c r="AH379" s="260"/>
      <c r="AI379" s="260"/>
      <c r="AJ379" s="260"/>
      <c r="AK379" s="260"/>
      <c r="AL379" s="260"/>
      <c r="AM379" s="260"/>
      <c r="AN379" s="260"/>
      <c r="AO379" s="260"/>
      <c r="AP379" s="260"/>
      <c r="AQ379" s="260"/>
      <c r="AR379" s="263"/>
      <c r="AS379" s="263"/>
      <c r="AT379" s="261"/>
      <c r="AU379" s="102"/>
      <c r="AV379" s="577" t="str">
        <f t="shared" si="24"/>
        <v xml:space="preserve"> </v>
      </c>
      <c r="AW379" s="577" t="str">
        <f t="shared" si="25"/>
        <v xml:space="preserve"> </v>
      </c>
      <c r="AX379" s="577" t="str">
        <f t="shared" si="26"/>
        <v xml:space="preserve"> </v>
      </c>
      <c r="AY379" s="577" t="str">
        <f t="shared" si="27"/>
        <v xml:space="preserve"> </v>
      </c>
      <c r="AZ379" s="102"/>
      <c r="BA379" s="330"/>
    </row>
    <row r="380" spans="1:53" s="101" customFormat="1" x14ac:dyDescent="0.2">
      <c r="A380" s="331"/>
      <c r="B380" s="169">
        <f>'Données démographiques'!B381</f>
        <v>0</v>
      </c>
      <c r="C380" s="169">
        <f>'Données démographiques'!C381</f>
        <v>0</v>
      </c>
      <c r="D380" s="170">
        <f>'Données démographiques'!D381</f>
        <v>0</v>
      </c>
      <c r="E380" s="102"/>
      <c r="F380" s="273"/>
      <c r="G380" s="171"/>
      <c r="H380" s="273"/>
      <c r="I380" s="257"/>
      <c r="J380" s="257"/>
      <c r="K380" s="257"/>
      <c r="L380" s="273"/>
      <c r="M380" s="277"/>
      <c r="N380" s="277"/>
      <c r="O380" s="277"/>
      <c r="P380" s="172"/>
      <c r="Q380" s="264"/>
      <c r="R380" s="264"/>
      <c r="S380" s="102"/>
      <c r="T380" s="273"/>
      <c r="U380" s="273"/>
      <c r="V380" s="273"/>
      <c r="W380" s="102"/>
      <c r="X380" s="257"/>
      <c r="Y380" s="257"/>
      <c r="Z380" s="273"/>
      <c r="AA380" s="257"/>
      <c r="AB380" s="273"/>
      <c r="AC380" s="273"/>
      <c r="AD380" s="273"/>
      <c r="AE380" s="278"/>
      <c r="AF380" s="278"/>
      <c r="AG380" s="103"/>
      <c r="AH380" s="278"/>
      <c r="AI380" s="278"/>
      <c r="AJ380" s="278"/>
      <c r="AK380" s="278"/>
      <c r="AL380" s="278"/>
      <c r="AM380" s="278"/>
      <c r="AN380" s="278"/>
      <c r="AO380" s="278"/>
      <c r="AP380" s="278"/>
      <c r="AQ380" s="278"/>
      <c r="AR380" s="262"/>
      <c r="AS380" s="262"/>
      <c r="AT380" s="173"/>
      <c r="AU380" s="102"/>
      <c r="AV380" s="576" t="str">
        <f t="shared" si="24"/>
        <v xml:space="preserve"> </v>
      </c>
      <c r="AW380" s="576" t="str">
        <f t="shared" si="25"/>
        <v xml:space="preserve"> </v>
      </c>
      <c r="AX380" s="576" t="str">
        <f t="shared" si="26"/>
        <v xml:space="preserve"> </v>
      </c>
      <c r="AY380" s="576" t="str">
        <f t="shared" si="27"/>
        <v xml:space="preserve"> </v>
      </c>
      <c r="AZ380" s="102"/>
      <c r="BA380" s="165"/>
    </row>
    <row r="381" spans="1:53" s="101" customFormat="1" x14ac:dyDescent="0.2">
      <c r="A381" s="331"/>
      <c r="B381" s="376">
        <f>'Données démographiques'!B382</f>
        <v>0</v>
      </c>
      <c r="C381" s="376">
        <f>'Données démographiques'!C382</f>
        <v>0</v>
      </c>
      <c r="D381" s="377">
        <f>'Données démographiques'!D382</f>
        <v>0</v>
      </c>
      <c r="E381" s="102"/>
      <c r="F381" s="88"/>
      <c r="G381" s="86"/>
      <c r="H381" s="258"/>
      <c r="I381" s="259"/>
      <c r="J381" s="259"/>
      <c r="K381" s="259"/>
      <c r="L381" s="258"/>
      <c r="M381" s="279"/>
      <c r="N381" s="279"/>
      <c r="O381" s="279"/>
      <c r="P381" s="146"/>
      <c r="Q381" s="147"/>
      <c r="R381" s="147"/>
      <c r="S381" s="102"/>
      <c r="T381" s="88"/>
      <c r="U381" s="258"/>
      <c r="V381" s="148"/>
      <c r="W381" s="102"/>
      <c r="X381" s="149"/>
      <c r="Y381" s="259"/>
      <c r="Z381" s="258"/>
      <c r="AA381" s="259"/>
      <c r="AB381" s="258"/>
      <c r="AC381" s="258"/>
      <c r="AD381" s="258"/>
      <c r="AE381" s="260"/>
      <c r="AF381" s="260"/>
      <c r="AG381" s="103"/>
      <c r="AH381" s="260"/>
      <c r="AI381" s="260"/>
      <c r="AJ381" s="260"/>
      <c r="AK381" s="260"/>
      <c r="AL381" s="260"/>
      <c r="AM381" s="260"/>
      <c r="AN381" s="260"/>
      <c r="AO381" s="260"/>
      <c r="AP381" s="260"/>
      <c r="AQ381" s="260"/>
      <c r="AR381" s="263"/>
      <c r="AS381" s="263"/>
      <c r="AT381" s="261"/>
      <c r="AU381" s="102"/>
      <c r="AV381" s="577" t="str">
        <f t="shared" si="24"/>
        <v xml:space="preserve"> </v>
      </c>
      <c r="AW381" s="577" t="str">
        <f t="shared" si="25"/>
        <v xml:space="preserve"> </v>
      </c>
      <c r="AX381" s="577" t="str">
        <f t="shared" si="26"/>
        <v xml:space="preserve"> </v>
      </c>
      <c r="AY381" s="577" t="str">
        <f t="shared" si="27"/>
        <v xml:space="preserve"> </v>
      </c>
      <c r="AZ381" s="102"/>
      <c r="BA381" s="330"/>
    </row>
    <row r="382" spans="1:53" s="101" customFormat="1" x14ac:dyDescent="0.2">
      <c r="A382" s="331"/>
      <c r="B382" s="169">
        <f>'Données démographiques'!B383</f>
        <v>0</v>
      </c>
      <c r="C382" s="169">
        <f>'Données démographiques'!C383</f>
        <v>0</v>
      </c>
      <c r="D382" s="170">
        <f>'Données démographiques'!D383</f>
        <v>0</v>
      </c>
      <c r="E382" s="102"/>
      <c r="F382" s="273"/>
      <c r="G382" s="171"/>
      <c r="H382" s="273"/>
      <c r="I382" s="257"/>
      <c r="J382" s="257"/>
      <c r="K382" s="257"/>
      <c r="L382" s="273"/>
      <c r="M382" s="277"/>
      <c r="N382" s="277"/>
      <c r="O382" s="277"/>
      <c r="P382" s="172"/>
      <c r="Q382" s="264"/>
      <c r="R382" s="264"/>
      <c r="S382" s="102"/>
      <c r="T382" s="273"/>
      <c r="U382" s="273"/>
      <c r="V382" s="273"/>
      <c r="W382" s="102"/>
      <c r="X382" s="257"/>
      <c r="Y382" s="257"/>
      <c r="Z382" s="273"/>
      <c r="AA382" s="257"/>
      <c r="AB382" s="273"/>
      <c r="AC382" s="273"/>
      <c r="AD382" s="273"/>
      <c r="AE382" s="278"/>
      <c r="AF382" s="278"/>
      <c r="AG382" s="103"/>
      <c r="AH382" s="278"/>
      <c r="AI382" s="278"/>
      <c r="AJ382" s="278"/>
      <c r="AK382" s="278"/>
      <c r="AL382" s="278"/>
      <c r="AM382" s="278"/>
      <c r="AN382" s="278"/>
      <c r="AO382" s="278"/>
      <c r="AP382" s="278"/>
      <c r="AQ382" s="278"/>
      <c r="AR382" s="262"/>
      <c r="AS382" s="262"/>
      <c r="AT382" s="173"/>
      <c r="AU382" s="102"/>
      <c r="AV382" s="576" t="str">
        <f t="shared" si="24"/>
        <v xml:space="preserve"> </v>
      </c>
      <c r="AW382" s="576" t="str">
        <f t="shared" si="25"/>
        <v xml:space="preserve"> </v>
      </c>
      <c r="AX382" s="576" t="str">
        <f t="shared" si="26"/>
        <v xml:space="preserve"> </v>
      </c>
      <c r="AY382" s="576" t="str">
        <f t="shared" si="27"/>
        <v xml:space="preserve"> </v>
      </c>
      <c r="AZ382" s="102"/>
      <c r="BA382" s="165"/>
    </row>
    <row r="383" spans="1:53" s="101" customFormat="1" x14ac:dyDescent="0.2">
      <c r="A383" s="331"/>
      <c r="B383" s="376">
        <f>'Données démographiques'!B384</f>
        <v>0</v>
      </c>
      <c r="C383" s="376">
        <f>'Données démographiques'!C384</f>
        <v>0</v>
      </c>
      <c r="D383" s="377">
        <f>'Données démographiques'!D384</f>
        <v>0</v>
      </c>
      <c r="E383" s="102"/>
      <c r="F383" s="88"/>
      <c r="G383" s="86"/>
      <c r="H383" s="258"/>
      <c r="I383" s="259"/>
      <c r="J383" s="259"/>
      <c r="K383" s="259"/>
      <c r="L383" s="258"/>
      <c r="M383" s="279"/>
      <c r="N383" s="279"/>
      <c r="O383" s="279"/>
      <c r="P383" s="146"/>
      <c r="Q383" s="147"/>
      <c r="R383" s="147"/>
      <c r="S383" s="102"/>
      <c r="T383" s="88"/>
      <c r="U383" s="258"/>
      <c r="V383" s="148"/>
      <c r="W383" s="102"/>
      <c r="X383" s="149"/>
      <c r="Y383" s="259"/>
      <c r="Z383" s="258"/>
      <c r="AA383" s="259"/>
      <c r="AB383" s="258"/>
      <c r="AC383" s="258"/>
      <c r="AD383" s="258"/>
      <c r="AE383" s="260"/>
      <c r="AF383" s="260"/>
      <c r="AG383" s="103"/>
      <c r="AH383" s="260"/>
      <c r="AI383" s="260"/>
      <c r="AJ383" s="260"/>
      <c r="AK383" s="260"/>
      <c r="AL383" s="260"/>
      <c r="AM383" s="260"/>
      <c r="AN383" s="260"/>
      <c r="AO383" s="260"/>
      <c r="AP383" s="260"/>
      <c r="AQ383" s="260"/>
      <c r="AR383" s="263"/>
      <c r="AS383" s="263"/>
      <c r="AT383" s="261"/>
      <c r="AU383" s="102"/>
      <c r="AV383" s="577" t="str">
        <f t="shared" si="24"/>
        <v xml:space="preserve"> </v>
      </c>
      <c r="AW383" s="577" t="str">
        <f t="shared" si="25"/>
        <v xml:space="preserve"> </v>
      </c>
      <c r="AX383" s="577" t="str">
        <f t="shared" si="26"/>
        <v xml:space="preserve"> </v>
      </c>
      <c r="AY383" s="577" t="str">
        <f t="shared" si="27"/>
        <v xml:space="preserve"> </v>
      </c>
      <c r="AZ383" s="102"/>
      <c r="BA383" s="330"/>
    </row>
    <row r="384" spans="1:53" s="101" customFormat="1" x14ac:dyDescent="0.2">
      <c r="A384" s="331"/>
      <c r="B384" s="169">
        <f>'Données démographiques'!B385</f>
        <v>0</v>
      </c>
      <c r="C384" s="169">
        <f>'Données démographiques'!C385</f>
        <v>0</v>
      </c>
      <c r="D384" s="170">
        <f>'Données démographiques'!D385</f>
        <v>0</v>
      </c>
      <c r="E384" s="102"/>
      <c r="F384" s="273"/>
      <c r="G384" s="171"/>
      <c r="H384" s="273"/>
      <c r="I384" s="257"/>
      <c r="J384" s="257"/>
      <c r="K384" s="257"/>
      <c r="L384" s="273"/>
      <c r="M384" s="277"/>
      <c r="N384" s="277"/>
      <c r="O384" s="277"/>
      <c r="P384" s="172"/>
      <c r="Q384" s="264"/>
      <c r="R384" s="264"/>
      <c r="S384" s="102"/>
      <c r="T384" s="273"/>
      <c r="U384" s="273"/>
      <c r="V384" s="273"/>
      <c r="W384" s="102"/>
      <c r="X384" s="257"/>
      <c r="Y384" s="257"/>
      <c r="Z384" s="273"/>
      <c r="AA384" s="257"/>
      <c r="AB384" s="273"/>
      <c r="AC384" s="273"/>
      <c r="AD384" s="273"/>
      <c r="AE384" s="278"/>
      <c r="AF384" s="278"/>
      <c r="AG384" s="103"/>
      <c r="AH384" s="278"/>
      <c r="AI384" s="278"/>
      <c r="AJ384" s="278"/>
      <c r="AK384" s="278"/>
      <c r="AL384" s="278"/>
      <c r="AM384" s="278"/>
      <c r="AN384" s="278"/>
      <c r="AO384" s="278"/>
      <c r="AP384" s="278"/>
      <c r="AQ384" s="278"/>
      <c r="AR384" s="262"/>
      <c r="AS384" s="262"/>
      <c r="AT384" s="173"/>
      <c r="AU384" s="102"/>
      <c r="AV384" s="576" t="str">
        <f t="shared" si="24"/>
        <v xml:space="preserve"> </v>
      </c>
      <c r="AW384" s="576" t="str">
        <f t="shared" si="25"/>
        <v xml:space="preserve"> </v>
      </c>
      <c r="AX384" s="576" t="str">
        <f t="shared" si="26"/>
        <v xml:space="preserve"> </v>
      </c>
      <c r="AY384" s="576" t="str">
        <f t="shared" si="27"/>
        <v xml:space="preserve"> </v>
      </c>
      <c r="AZ384" s="102"/>
      <c r="BA384" s="165"/>
    </row>
    <row r="385" spans="1:53" s="101" customFormat="1" x14ac:dyDescent="0.2">
      <c r="A385" s="331"/>
      <c r="B385" s="376">
        <f>'Données démographiques'!B386</f>
        <v>0</v>
      </c>
      <c r="C385" s="376">
        <f>'Données démographiques'!C386</f>
        <v>0</v>
      </c>
      <c r="D385" s="377">
        <f>'Données démographiques'!D386</f>
        <v>0</v>
      </c>
      <c r="E385" s="102"/>
      <c r="F385" s="88"/>
      <c r="G385" s="86"/>
      <c r="H385" s="258"/>
      <c r="I385" s="259"/>
      <c r="J385" s="259"/>
      <c r="K385" s="259"/>
      <c r="L385" s="258"/>
      <c r="M385" s="279"/>
      <c r="N385" s="279"/>
      <c r="O385" s="279"/>
      <c r="P385" s="146"/>
      <c r="Q385" s="147"/>
      <c r="R385" s="147"/>
      <c r="S385" s="102"/>
      <c r="T385" s="88"/>
      <c r="U385" s="258"/>
      <c r="V385" s="148"/>
      <c r="W385" s="102"/>
      <c r="X385" s="149"/>
      <c r="Y385" s="259"/>
      <c r="Z385" s="258"/>
      <c r="AA385" s="259"/>
      <c r="AB385" s="258"/>
      <c r="AC385" s="258"/>
      <c r="AD385" s="258"/>
      <c r="AE385" s="260"/>
      <c r="AF385" s="260"/>
      <c r="AG385" s="103"/>
      <c r="AH385" s="260"/>
      <c r="AI385" s="260"/>
      <c r="AJ385" s="260"/>
      <c r="AK385" s="260"/>
      <c r="AL385" s="260"/>
      <c r="AM385" s="260"/>
      <c r="AN385" s="260"/>
      <c r="AO385" s="260"/>
      <c r="AP385" s="260"/>
      <c r="AQ385" s="260"/>
      <c r="AR385" s="263"/>
      <c r="AS385" s="263"/>
      <c r="AT385" s="261"/>
      <c r="AU385" s="102"/>
      <c r="AV385" s="577" t="str">
        <f t="shared" si="24"/>
        <v xml:space="preserve"> </v>
      </c>
      <c r="AW385" s="577" t="str">
        <f t="shared" si="25"/>
        <v xml:space="preserve"> </v>
      </c>
      <c r="AX385" s="577" t="str">
        <f t="shared" si="26"/>
        <v xml:space="preserve"> </v>
      </c>
      <c r="AY385" s="577" t="str">
        <f t="shared" si="27"/>
        <v xml:space="preserve"> </v>
      </c>
      <c r="AZ385" s="102"/>
      <c r="BA385" s="330"/>
    </row>
    <row r="386" spans="1:53" s="101" customFormat="1" x14ac:dyDescent="0.2">
      <c r="A386" s="331"/>
      <c r="B386" s="169">
        <f>'Données démographiques'!B387</f>
        <v>0</v>
      </c>
      <c r="C386" s="169">
        <f>'Données démographiques'!C387</f>
        <v>0</v>
      </c>
      <c r="D386" s="170">
        <f>'Données démographiques'!D387</f>
        <v>0</v>
      </c>
      <c r="E386" s="102"/>
      <c r="F386" s="273"/>
      <c r="G386" s="171"/>
      <c r="H386" s="273"/>
      <c r="I386" s="257"/>
      <c r="J386" s="257"/>
      <c r="K386" s="257"/>
      <c r="L386" s="273"/>
      <c r="M386" s="277"/>
      <c r="N386" s="277"/>
      <c r="O386" s="277"/>
      <c r="P386" s="172"/>
      <c r="Q386" s="264"/>
      <c r="R386" s="264"/>
      <c r="S386" s="102"/>
      <c r="T386" s="273"/>
      <c r="U386" s="273"/>
      <c r="V386" s="273"/>
      <c r="W386" s="102"/>
      <c r="X386" s="257"/>
      <c r="Y386" s="257"/>
      <c r="Z386" s="273"/>
      <c r="AA386" s="257"/>
      <c r="AB386" s="273"/>
      <c r="AC386" s="273"/>
      <c r="AD386" s="273"/>
      <c r="AE386" s="278"/>
      <c r="AF386" s="278"/>
      <c r="AG386" s="103"/>
      <c r="AH386" s="278"/>
      <c r="AI386" s="278"/>
      <c r="AJ386" s="278"/>
      <c r="AK386" s="278"/>
      <c r="AL386" s="278"/>
      <c r="AM386" s="278"/>
      <c r="AN386" s="278"/>
      <c r="AO386" s="278"/>
      <c r="AP386" s="278"/>
      <c r="AQ386" s="278"/>
      <c r="AR386" s="262"/>
      <c r="AS386" s="262"/>
      <c r="AT386" s="173"/>
      <c r="AU386" s="102"/>
      <c r="AV386" s="576" t="str">
        <f t="shared" si="24"/>
        <v xml:space="preserve"> </v>
      </c>
      <c r="AW386" s="576" t="str">
        <f t="shared" si="25"/>
        <v xml:space="preserve"> </v>
      </c>
      <c r="AX386" s="576" t="str">
        <f t="shared" si="26"/>
        <v xml:space="preserve"> </v>
      </c>
      <c r="AY386" s="576" t="str">
        <f t="shared" si="27"/>
        <v xml:space="preserve"> </v>
      </c>
      <c r="AZ386" s="102"/>
      <c r="BA386" s="165"/>
    </row>
    <row r="387" spans="1:53" s="101" customFormat="1" x14ac:dyDescent="0.2">
      <c r="A387" s="331"/>
      <c r="B387" s="376">
        <f>'Données démographiques'!B388</f>
        <v>0</v>
      </c>
      <c r="C387" s="376">
        <f>'Données démographiques'!C388</f>
        <v>0</v>
      </c>
      <c r="D387" s="377">
        <f>'Données démographiques'!D388</f>
        <v>0</v>
      </c>
      <c r="E387" s="102"/>
      <c r="F387" s="88"/>
      <c r="G387" s="86"/>
      <c r="H387" s="258"/>
      <c r="I387" s="259"/>
      <c r="J387" s="259"/>
      <c r="K387" s="259"/>
      <c r="L387" s="258"/>
      <c r="M387" s="279"/>
      <c r="N387" s="279"/>
      <c r="O387" s="279"/>
      <c r="P387" s="146"/>
      <c r="Q387" s="147"/>
      <c r="R387" s="147"/>
      <c r="S387" s="102"/>
      <c r="T387" s="88"/>
      <c r="U387" s="258"/>
      <c r="V387" s="148"/>
      <c r="W387" s="102"/>
      <c r="X387" s="149"/>
      <c r="Y387" s="259"/>
      <c r="Z387" s="258"/>
      <c r="AA387" s="259"/>
      <c r="AB387" s="258"/>
      <c r="AC387" s="258"/>
      <c r="AD387" s="258"/>
      <c r="AE387" s="260"/>
      <c r="AF387" s="260"/>
      <c r="AG387" s="103"/>
      <c r="AH387" s="260"/>
      <c r="AI387" s="260"/>
      <c r="AJ387" s="260"/>
      <c r="AK387" s="260"/>
      <c r="AL387" s="260"/>
      <c r="AM387" s="260"/>
      <c r="AN387" s="260"/>
      <c r="AO387" s="260"/>
      <c r="AP387" s="260"/>
      <c r="AQ387" s="260"/>
      <c r="AR387" s="263"/>
      <c r="AS387" s="263"/>
      <c r="AT387" s="261"/>
      <c r="AU387" s="102"/>
      <c r="AV387" s="577" t="str">
        <f t="shared" si="24"/>
        <v xml:space="preserve"> </v>
      </c>
      <c r="AW387" s="577" t="str">
        <f t="shared" si="25"/>
        <v xml:space="preserve"> </v>
      </c>
      <c r="AX387" s="577" t="str">
        <f t="shared" si="26"/>
        <v xml:space="preserve"> </v>
      </c>
      <c r="AY387" s="577" t="str">
        <f t="shared" si="27"/>
        <v xml:space="preserve"> </v>
      </c>
      <c r="AZ387" s="102"/>
      <c r="BA387" s="330"/>
    </row>
    <row r="388" spans="1:53" s="101" customFormat="1" x14ac:dyDescent="0.2">
      <c r="A388" s="331"/>
      <c r="B388" s="169">
        <f>'Données démographiques'!B389</f>
        <v>0</v>
      </c>
      <c r="C388" s="169">
        <f>'Données démographiques'!C389</f>
        <v>0</v>
      </c>
      <c r="D388" s="170">
        <f>'Données démographiques'!D389</f>
        <v>0</v>
      </c>
      <c r="E388" s="102"/>
      <c r="F388" s="273"/>
      <c r="G388" s="171"/>
      <c r="H388" s="273"/>
      <c r="I388" s="257"/>
      <c r="J388" s="257"/>
      <c r="K388" s="257"/>
      <c r="L388" s="273"/>
      <c r="M388" s="277"/>
      <c r="N388" s="277"/>
      <c r="O388" s="277"/>
      <c r="P388" s="172"/>
      <c r="Q388" s="264"/>
      <c r="R388" s="264"/>
      <c r="S388" s="102"/>
      <c r="T388" s="273"/>
      <c r="U388" s="273"/>
      <c r="V388" s="273"/>
      <c r="W388" s="102"/>
      <c r="X388" s="257"/>
      <c r="Y388" s="257"/>
      <c r="Z388" s="273"/>
      <c r="AA388" s="257"/>
      <c r="AB388" s="273"/>
      <c r="AC388" s="273"/>
      <c r="AD388" s="273"/>
      <c r="AE388" s="278"/>
      <c r="AF388" s="278"/>
      <c r="AG388" s="103"/>
      <c r="AH388" s="278"/>
      <c r="AI388" s="278"/>
      <c r="AJ388" s="278"/>
      <c r="AK388" s="278"/>
      <c r="AL388" s="278"/>
      <c r="AM388" s="278"/>
      <c r="AN388" s="278"/>
      <c r="AO388" s="278"/>
      <c r="AP388" s="278"/>
      <c r="AQ388" s="278"/>
      <c r="AR388" s="262"/>
      <c r="AS388" s="262"/>
      <c r="AT388" s="173"/>
      <c r="AU388" s="102"/>
      <c r="AV388" s="576" t="str">
        <f t="shared" si="24"/>
        <v xml:space="preserve"> </v>
      </c>
      <c r="AW388" s="576" t="str">
        <f t="shared" si="25"/>
        <v xml:space="preserve"> </v>
      </c>
      <c r="AX388" s="576" t="str">
        <f t="shared" si="26"/>
        <v xml:space="preserve"> </v>
      </c>
      <c r="AY388" s="576" t="str">
        <f t="shared" si="27"/>
        <v xml:space="preserve"> </v>
      </c>
      <c r="AZ388" s="102"/>
      <c r="BA388" s="165"/>
    </row>
    <row r="389" spans="1:53" s="101" customFormat="1" x14ac:dyDescent="0.2">
      <c r="A389" s="331"/>
      <c r="B389" s="376">
        <f>'Données démographiques'!B390</f>
        <v>0</v>
      </c>
      <c r="C389" s="376">
        <f>'Données démographiques'!C390</f>
        <v>0</v>
      </c>
      <c r="D389" s="377">
        <f>'Données démographiques'!D390</f>
        <v>0</v>
      </c>
      <c r="E389" s="102"/>
      <c r="F389" s="88"/>
      <c r="G389" s="86"/>
      <c r="H389" s="258"/>
      <c r="I389" s="259"/>
      <c r="J389" s="259"/>
      <c r="K389" s="259"/>
      <c r="L389" s="258"/>
      <c r="M389" s="279"/>
      <c r="N389" s="279"/>
      <c r="O389" s="279"/>
      <c r="P389" s="146"/>
      <c r="Q389" s="147"/>
      <c r="R389" s="147"/>
      <c r="S389" s="102"/>
      <c r="T389" s="88"/>
      <c r="U389" s="258"/>
      <c r="V389" s="148"/>
      <c r="W389" s="102"/>
      <c r="X389" s="149"/>
      <c r="Y389" s="259"/>
      <c r="Z389" s="258"/>
      <c r="AA389" s="259"/>
      <c r="AB389" s="258"/>
      <c r="AC389" s="258"/>
      <c r="AD389" s="258"/>
      <c r="AE389" s="260"/>
      <c r="AF389" s="260"/>
      <c r="AG389" s="103"/>
      <c r="AH389" s="260"/>
      <c r="AI389" s="260"/>
      <c r="AJ389" s="260"/>
      <c r="AK389" s="260"/>
      <c r="AL389" s="260"/>
      <c r="AM389" s="260"/>
      <c r="AN389" s="260"/>
      <c r="AO389" s="260"/>
      <c r="AP389" s="260"/>
      <c r="AQ389" s="260"/>
      <c r="AR389" s="263"/>
      <c r="AS389" s="263"/>
      <c r="AT389" s="261"/>
      <c r="AU389" s="102"/>
      <c r="AV389" s="577" t="str">
        <f t="shared" si="24"/>
        <v xml:space="preserve"> </v>
      </c>
      <c r="AW389" s="577" t="str">
        <f t="shared" si="25"/>
        <v xml:space="preserve"> </v>
      </c>
      <c r="AX389" s="577" t="str">
        <f t="shared" si="26"/>
        <v xml:space="preserve"> </v>
      </c>
      <c r="AY389" s="577" t="str">
        <f t="shared" si="27"/>
        <v xml:space="preserve"> </v>
      </c>
      <c r="AZ389" s="102"/>
      <c r="BA389" s="330"/>
    </row>
    <row r="390" spans="1:53" s="101" customFormat="1" x14ac:dyDescent="0.2">
      <c r="A390" s="331"/>
      <c r="B390" s="169">
        <f>'Données démographiques'!B391</f>
        <v>0</v>
      </c>
      <c r="C390" s="169">
        <f>'Données démographiques'!C391</f>
        <v>0</v>
      </c>
      <c r="D390" s="170">
        <f>'Données démographiques'!D391</f>
        <v>0</v>
      </c>
      <c r="E390" s="102"/>
      <c r="F390" s="273"/>
      <c r="G390" s="171"/>
      <c r="H390" s="273"/>
      <c r="I390" s="257"/>
      <c r="J390" s="257"/>
      <c r="K390" s="257"/>
      <c r="L390" s="273"/>
      <c r="M390" s="277"/>
      <c r="N390" s="277"/>
      <c r="O390" s="277"/>
      <c r="P390" s="172"/>
      <c r="Q390" s="264"/>
      <c r="R390" s="264"/>
      <c r="S390" s="102"/>
      <c r="T390" s="273"/>
      <c r="U390" s="273"/>
      <c r="V390" s="273"/>
      <c r="W390" s="102"/>
      <c r="X390" s="257"/>
      <c r="Y390" s="257"/>
      <c r="Z390" s="273"/>
      <c r="AA390" s="257"/>
      <c r="AB390" s="273"/>
      <c r="AC390" s="273"/>
      <c r="AD390" s="273"/>
      <c r="AE390" s="278"/>
      <c r="AF390" s="278"/>
      <c r="AG390" s="103"/>
      <c r="AH390" s="278"/>
      <c r="AI390" s="278"/>
      <c r="AJ390" s="278"/>
      <c r="AK390" s="278"/>
      <c r="AL390" s="278"/>
      <c r="AM390" s="278"/>
      <c r="AN390" s="278"/>
      <c r="AO390" s="278"/>
      <c r="AP390" s="278"/>
      <c r="AQ390" s="278"/>
      <c r="AR390" s="262"/>
      <c r="AS390" s="262"/>
      <c r="AT390" s="173"/>
      <c r="AU390" s="102"/>
      <c r="AV390" s="576" t="str">
        <f t="shared" si="24"/>
        <v xml:space="preserve"> </v>
      </c>
      <c r="AW390" s="576" t="str">
        <f t="shared" si="25"/>
        <v xml:space="preserve"> </v>
      </c>
      <c r="AX390" s="576" t="str">
        <f t="shared" si="26"/>
        <v xml:space="preserve"> </v>
      </c>
      <c r="AY390" s="576" t="str">
        <f t="shared" si="27"/>
        <v xml:space="preserve"> </v>
      </c>
      <c r="AZ390" s="102"/>
      <c r="BA390" s="165"/>
    </row>
    <row r="391" spans="1:53" s="101" customFormat="1" x14ac:dyDescent="0.2">
      <c r="A391" s="331"/>
      <c r="B391" s="376">
        <f>'Données démographiques'!B392</f>
        <v>0</v>
      </c>
      <c r="C391" s="376">
        <f>'Données démographiques'!C392</f>
        <v>0</v>
      </c>
      <c r="D391" s="377">
        <f>'Données démographiques'!D392</f>
        <v>0</v>
      </c>
      <c r="E391" s="102"/>
      <c r="F391" s="88"/>
      <c r="G391" s="86"/>
      <c r="H391" s="258"/>
      <c r="I391" s="259"/>
      <c r="J391" s="259"/>
      <c r="K391" s="259"/>
      <c r="L391" s="258"/>
      <c r="M391" s="279"/>
      <c r="N391" s="279"/>
      <c r="O391" s="279"/>
      <c r="P391" s="146"/>
      <c r="Q391" s="147"/>
      <c r="R391" s="147"/>
      <c r="S391" s="102"/>
      <c r="T391" s="88"/>
      <c r="U391" s="258"/>
      <c r="V391" s="148"/>
      <c r="W391" s="102"/>
      <c r="X391" s="149"/>
      <c r="Y391" s="259"/>
      <c r="Z391" s="258"/>
      <c r="AA391" s="259"/>
      <c r="AB391" s="258"/>
      <c r="AC391" s="258"/>
      <c r="AD391" s="258"/>
      <c r="AE391" s="260"/>
      <c r="AF391" s="260"/>
      <c r="AG391" s="103"/>
      <c r="AH391" s="260"/>
      <c r="AI391" s="260"/>
      <c r="AJ391" s="260"/>
      <c r="AK391" s="260"/>
      <c r="AL391" s="260"/>
      <c r="AM391" s="260"/>
      <c r="AN391" s="260"/>
      <c r="AO391" s="260"/>
      <c r="AP391" s="260"/>
      <c r="AQ391" s="260"/>
      <c r="AR391" s="263"/>
      <c r="AS391" s="263"/>
      <c r="AT391" s="261"/>
      <c r="AU391" s="102"/>
      <c r="AV391" s="577" t="str">
        <f t="shared" si="24"/>
        <v xml:space="preserve"> </v>
      </c>
      <c r="AW391" s="577" t="str">
        <f t="shared" si="25"/>
        <v xml:space="preserve"> </v>
      </c>
      <c r="AX391" s="577" t="str">
        <f t="shared" si="26"/>
        <v xml:space="preserve"> </v>
      </c>
      <c r="AY391" s="577" t="str">
        <f t="shared" si="27"/>
        <v xml:space="preserve"> </v>
      </c>
      <c r="AZ391" s="102"/>
      <c r="BA391" s="330"/>
    </row>
    <row r="392" spans="1:53" s="101" customFormat="1" x14ac:dyDescent="0.2">
      <c r="A392" s="331"/>
      <c r="B392" s="169">
        <f>'Données démographiques'!B393</f>
        <v>0</v>
      </c>
      <c r="C392" s="169">
        <f>'Données démographiques'!C393</f>
        <v>0</v>
      </c>
      <c r="D392" s="170">
        <f>'Données démographiques'!D393</f>
        <v>0</v>
      </c>
      <c r="E392" s="102"/>
      <c r="F392" s="273"/>
      <c r="G392" s="171"/>
      <c r="H392" s="273"/>
      <c r="I392" s="257"/>
      <c r="J392" s="257"/>
      <c r="K392" s="257"/>
      <c r="L392" s="273"/>
      <c r="M392" s="277"/>
      <c r="N392" s="277"/>
      <c r="O392" s="277"/>
      <c r="P392" s="172"/>
      <c r="Q392" s="264"/>
      <c r="R392" s="264"/>
      <c r="S392" s="102"/>
      <c r="T392" s="273"/>
      <c r="U392" s="273"/>
      <c r="V392" s="273"/>
      <c r="W392" s="102"/>
      <c r="X392" s="257"/>
      <c r="Y392" s="257"/>
      <c r="Z392" s="273"/>
      <c r="AA392" s="257"/>
      <c r="AB392" s="273"/>
      <c r="AC392" s="273"/>
      <c r="AD392" s="273"/>
      <c r="AE392" s="278"/>
      <c r="AF392" s="278"/>
      <c r="AG392" s="103"/>
      <c r="AH392" s="278"/>
      <c r="AI392" s="278"/>
      <c r="AJ392" s="278"/>
      <c r="AK392" s="278"/>
      <c r="AL392" s="278"/>
      <c r="AM392" s="278"/>
      <c r="AN392" s="278"/>
      <c r="AO392" s="278"/>
      <c r="AP392" s="278"/>
      <c r="AQ392" s="278"/>
      <c r="AR392" s="262"/>
      <c r="AS392" s="262"/>
      <c r="AT392" s="173"/>
      <c r="AU392" s="102"/>
      <c r="AV392" s="576" t="str">
        <f t="shared" si="24"/>
        <v xml:space="preserve"> </v>
      </c>
      <c r="AW392" s="576" t="str">
        <f t="shared" si="25"/>
        <v xml:space="preserve"> </v>
      </c>
      <c r="AX392" s="576" t="str">
        <f t="shared" si="26"/>
        <v xml:space="preserve"> </v>
      </c>
      <c r="AY392" s="576" t="str">
        <f t="shared" si="27"/>
        <v xml:space="preserve"> </v>
      </c>
      <c r="AZ392" s="102"/>
      <c r="BA392" s="165"/>
    </row>
    <row r="393" spans="1:53" s="101" customFormat="1" x14ac:dyDescent="0.2">
      <c r="A393" s="331"/>
      <c r="B393" s="376">
        <f>'Données démographiques'!B394</f>
        <v>0</v>
      </c>
      <c r="C393" s="376">
        <f>'Données démographiques'!C394</f>
        <v>0</v>
      </c>
      <c r="D393" s="377">
        <f>'Données démographiques'!D394</f>
        <v>0</v>
      </c>
      <c r="E393" s="102"/>
      <c r="F393" s="88"/>
      <c r="G393" s="86"/>
      <c r="H393" s="258"/>
      <c r="I393" s="259"/>
      <c r="J393" s="259"/>
      <c r="K393" s="259"/>
      <c r="L393" s="258"/>
      <c r="M393" s="279"/>
      <c r="N393" s="279"/>
      <c r="O393" s="279"/>
      <c r="P393" s="146"/>
      <c r="Q393" s="147"/>
      <c r="R393" s="147"/>
      <c r="S393" s="102"/>
      <c r="T393" s="88"/>
      <c r="U393" s="258"/>
      <c r="V393" s="148"/>
      <c r="W393" s="102"/>
      <c r="X393" s="149"/>
      <c r="Y393" s="259"/>
      <c r="Z393" s="258"/>
      <c r="AA393" s="259"/>
      <c r="AB393" s="258"/>
      <c r="AC393" s="258"/>
      <c r="AD393" s="258"/>
      <c r="AE393" s="260"/>
      <c r="AF393" s="260"/>
      <c r="AG393" s="103"/>
      <c r="AH393" s="260"/>
      <c r="AI393" s="260"/>
      <c r="AJ393" s="260"/>
      <c r="AK393" s="260"/>
      <c r="AL393" s="260"/>
      <c r="AM393" s="260"/>
      <c r="AN393" s="260"/>
      <c r="AO393" s="260"/>
      <c r="AP393" s="260"/>
      <c r="AQ393" s="260"/>
      <c r="AR393" s="263"/>
      <c r="AS393" s="263"/>
      <c r="AT393" s="261"/>
      <c r="AU393" s="102"/>
      <c r="AV393" s="577" t="str">
        <f t="shared" si="24"/>
        <v xml:space="preserve"> </v>
      </c>
      <c r="AW393" s="577" t="str">
        <f t="shared" si="25"/>
        <v xml:space="preserve"> </v>
      </c>
      <c r="AX393" s="577" t="str">
        <f t="shared" si="26"/>
        <v xml:space="preserve"> </v>
      </c>
      <c r="AY393" s="577" t="str">
        <f t="shared" si="27"/>
        <v xml:space="preserve"> </v>
      </c>
      <c r="AZ393" s="102"/>
      <c r="BA393" s="330"/>
    </row>
    <row r="394" spans="1:53" s="101" customFormat="1" x14ac:dyDescent="0.2">
      <c r="A394" s="331"/>
      <c r="B394" s="169">
        <f>'Données démographiques'!B395</f>
        <v>0</v>
      </c>
      <c r="C394" s="169">
        <f>'Données démographiques'!C395</f>
        <v>0</v>
      </c>
      <c r="D394" s="170">
        <f>'Données démographiques'!D395</f>
        <v>0</v>
      </c>
      <c r="E394" s="102"/>
      <c r="F394" s="273"/>
      <c r="G394" s="171"/>
      <c r="H394" s="273"/>
      <c r="I394" s="257"/>
      <c r="J394" s="257"/>
      <c r="K394" s="257"/>
      <c r="L394" s="273"/>
      <c r="M394" s="277"/>
      <c r="N394" s="277"/>
      <c r="O394" s="277"/>
      <c r="P394" s="172"/>
      <c r="Q394" s="264"/>
      <c r="R394" s="264"/>
      <c r="S394" s="102"/>
      <c r="T394" s="273"/>
      <c r="U394" s="273"/>
      <c r="V394" s="273"/>
      <c r="W394" s="102"/>
      <c r="X394" s="257"/>
      <c r="Y394" s="257"/>
      <c r="Z394" s="273"/>
      <c r="AA394" s="257"/>
      <c r="AB394" s="273"/>
      <c r="AC394" s="273"/>
      <c r="AD394" s="273"/>
      <c r="AE394" s="278"/>
      <c r="AF394" s="278"/>
      <c r="AG394" s="103"/>
      <c r="AH394" s="278"/>
      <c r="AI394" s="278"/>
      <c r="AJ394" s="278"/>
      <c r="AK394" s="278"/>
      <c r="AL394" s="278"/>
      <c r="AM394" s="278"/>
      <c r="AN394" s="278"/>
      <c r="AO394" s="278"/>
      <c r="AP394" s="278"/>
      <c r="AQ394" s="278"/>
      <c r="AR394" s="262"/>
      <c r="AS394" s="262"/>
      <c r="AT394" s="173"/>
      <c r="AU394" s="102"/>
      <c r="AV394" s="576" t="str">
        <f t="shared" si="24"/>
        <v xml:space="preserve"> </v>
      </c>
      <c r="AW394" s="576" t="str">
        <f t="shared" si="25"/>
        <v xml:space="preserve"> </v>
      </c>
      <c r="AX394" s="576" t="str">
        <f t="shared" si="26"/>
        <v xml:space="preserve"> </v>
      </c>
      <c r="AY394" s="576" t="str">
        <f t="shared" si="27"/>
        <v xml:space="preserve"> </v>
      </c>
      <c r="AZ394" s="102"/>
      <c r="BA394" s="165"/>
    </row>
    <row r="395" spans="1:53" s="101" customFormat="1" x14ac:dyDescent="0.2">
      <c r="A395" s="331"/>
      <c r="B395" s="376">
        <f>'Données démographiques'!B396</f>
        <v>0</v>
      </c>
      <c r="C395" s="376">
        <f>'Données démographiques'!C396</f>
        <v>0</v>
      </c>
      <c r="D395" s="377">
        <f>'Données démographiques'!D396</f>
        <v>0</v>
      </c>
      <c r="E395" s="102"/>
      <c r="F395" s="88"/>
      <c r="G395" s="86"/>
      <c r="H395" s="258"/>
      <c r="I395" s="259"/>
      <c r="J395" s="259"/>
      <c r="K395" s="259"/>
      <c r="L395" s="258"/>
      <c r="M395" s="279"/>
      <c r="N395" s="279"/>
      <c r="O395" s="279"/>
      <c r="P395" s="146"/>
      <c r="Q395" s="147"/>
      <c r="R395" s="147"/>
      <c r="S395" s="102"/>
      <c r="T395" s="88"/>
      <c r="U395" s="258"/>
      <c r="V395" s="148"/>
      <c r="W395" s="102"/>
      <c r="X395" s="149"/>
      <c r="Y395" s="259"/>
      <c r="Z395" s="258"/>
      <c r="AA395" s="259"/>
      <c r="AB395" s="258"/>
      <c r="AC395" s="258"/>
      <c r="AD395" s="258"/>
      <c r="AE395" s="260"/>
      <c r="AF395" s="260"/>
      <c r="AG395" s="103"/>
      <c r="AH395" s="260"/>
      <c r="AI395" s="260"/>
      <c r="AJ395" s="260"/>
      <c r="AK395" s="260"/>
      <c r="AL395" s="260"/>
      <c r="AM395" s="260"/>
      <c r="AN395" s="260"/>
      <c r="AO395" s="260"/>
      <c r="AP395" s="260"/>
      <c r="AQ395" s="260"/>
      <c r="AR395" s="263"/>
      <c r="AS395" s="263"/>
      <c r="AT395" s="261"/>
      <c r="AU395" s="102"/>
      <c r="AV395" s="577" t="str">
        <f t="shared" si="24"/>
        <v xml:space="preserve"> </v>
      </c>
      <c r="AW395" s="577" t="str">
        <f t="shared" si="25"/>
        <v xml:space="preserve"> </v>
      </c>
      <c r="AX395" s="577" t="str">
        <f t="shared" si="26"/>
        <v xml:space="preserve"> </v>
      </c>
      <c r="AY395" s="577" t="str">
        <f t="shared" si="27"/>
        <v xml:space="preserve"> </v>
      </c>
      <c r="AZ395" s="102"/>
      <c r="BA395" s="330"/>
    </row>
    <row r="396" spans="1:53" s="101" customFormat="1" x14ac:dyDescent="0.2">
      <c r="A396" s="331"/>
      <c r="B396" s="169">
        <f>'Données démographiques'!B397</f>
        <v>0</v>
      </c>
      <c r="C396" s="169">
        <f>'Données démographiques'!C397</f>
        <v>0</v>
      </c>
      <c r="D396" s="170">
        <f>'Données démographiques'!D397</f>
        <v>0</v>
      </c>
      <c r="E396" s="102"/>
      <c r="F396" s="273"/>
      <c r="G396" s="171"/>
      <c r="H396" s="273"/>
      <c r="I396" s="257"/>
      <c r="J396" s="257"/>
      <c r="K396" s="257"/>
      <c r="L396" s="273"/>
      <c r="M396" s="277"/>
      <c r="N396" s="277"/>
      <c r="O396" s="277"/>
      <c r="P396" s="172"/>
      <c r="Q396" s="264"/>
      <c r="R396" s="264"/>
      <c r="S396" s="102"/>
      <c r="T396" s="273"/>
      <c r="U396" s="273"/>
      <c r="V396" s="273"/>
      <c r="W396" s="102"/>
      <c r="X396" s="257"/>
      <c r="Y396" s="257"/>
      <c r="Z396" s="273"/>
      <c r="AA396" s="257"/>
      <c r="AB396" s="273"/>
      <c r="AC396" s="273"/>
      <c r="AD396" s="273"/>
      <c r="AE396" s="278"/>
      <c r="AF396" s="278"/>
      <c r="AG396" s="103"/>
      <c r="AH396" s="278"/>
      <c r="AI396" s="278"/>
      <c r="AJ396" s="278"/>
      <c r="AK396" s="278"/>
      <c r="AL396" s="278"/>
      <c r="AM396" s="278"/>
      <c r="AN396" s="278"/>
      <c r="AO396" s="278"/>
      <c r="AP396" s="278"/>
      <c r="AQ396" s="278"/>
      <c r="AR396" s="262"/>
      <c r="AS396" s="262"/>
      <c r="AT396" s="173"/>
      <c r="AU396" s="102"/>
      <c r="AV396" s="576" t="str">
        <f t="shared" si="24"/>
        <v xml:space="preserve"> </v>
      </c>
      <c r="AW396" s="576" t="str">
        <f t="shared" si="25"/>
        <v xml:space="preserve"> </v>
      </c>
      <c r="AX396" s="576" t="str">
        <f t="shared" si="26"/>
        <v xml:space="preserve"> </v>
      </c>
      <c r="AY396" s="576" t="str">
        <f t="shared" si="27"/>
        <v xml:space="preserve"> </v>
      </c>
      <c r="AZ396" s="102"/>
      <c r="BA396" s="165"/>
    </row>
    <row r="397" spans="1:53" s="101" customFormat="1" x14ac:dyDescent="0.2">
      <c r="A397" s="331"/>
      <c r="B397" s="376">
        <f>'Données démographiques'!B398</f>
        <v>0</v>
      </c>
      <c r="C397" s="376">
        <f>'Données démographiques'!C398</f>
        <v>0</v>
      </c>
      <c r="D397" s="377">
        <f>'Données démographiques'!D398</f>
        <v>0</v>
      </c>
      <c r="E397" s="102"/>
      <c r="F397" s="88"/>
      <c r="G397" s="86"/>
      <c r="H397" s="258"/>
      <c r="I397" s="259"/>
      <c r="J397" s="259"/>
      <c r="K397" s="259"/>
      <c r="L397" s="258"/>
      <c r="M397" s="279"/>
      <c r="N397" s="279"/>
      <c r="O397" s="279"/>
      <c r="P397" s="146"/>
      <c r="Q397" s="147"/>
      <c r="R397" s="147"/>
      <c r="S397" s="102"/>
      <c r="T397" s="88"/>
      <c r="U397" s="258"/>
      <c r="V397" s="148"/>
      <c r="W397" s="102"/>
      <c r="X397" s="149"/>
      <c r="Y397" s="259"/>
      <c r="Z397" s="258"/>
      <c r="AA397" s="259"/>
      <c r="AB397" s="258"/>
      <c r="AC397" s="258"/>
      <c r="AD397" s="258"/>
      <c r="AE397" s="260"/>
      <c r="AF397" s="260"/>
      <c r="AG397" s="103"/>
      <c r="AH397" s="260"/>
      <c r="AI397" s="260"/>
      <c r="AJ397" s="260"/>
      <c r="AK397" s="260"/>
      <c r="AL397" s="260"/>
      <c r="AM397" s="260"/>
      <c r="AN397" s="260"/>
      <c r="AO397" s="260"/>
      <c r="AP397" s="260"/>
      <c r="AQ397" s="260"/>
      <c r="AR397" s="263"/>
      <c r="AS397" s="263"/>
      <c r="AT397" s="261"/>
      <c r="AU397" s="102"/>
      <c r="AV397" s="577" t="str">
        <f t="shared" si="24"/>
        <v xml:space="preserve"> </v>
      </c>
      <c r="AW397" s="577" t="str">
        <f t="shared" si="25"/>
        <v xml:space="preserve"> </v>
      </c>
      <c r="AX397" s="577" t="str">
        <f t="shared" si="26"/>
        <v xml:space="preserve"> </v>
      </c>
      <c r="AY397" s="577" t="str">
        <f t="shared" si="27"/>
        <v xml:space="preserve"> </v>
      </c>
      <c r="AZ397" s="102"/>
      <c r="BA397" s="330"/>
    </row>
    <row r="398" spans="1:53" s="101" customFormat="1" x14ac:dyDescent="0.2">
      <c r="A398" s="331"/>
      <c r="B398" s="169">
        <f>'Données démographiques'!B399</f>
        <v>0</v>
      </c>
      <c r="C398" s="169">
        <f>'Données démographiques'!C399</f>
        <v>0</v>
      </c>
      <c r="D398" s="170">
        <f>'Données démographiques'!D399</f>
        <v>0</v>
      </c>
      <c r="E398" s="102"/>
      <c r="F398" s="273"/>
      <c r="G398" s="171"/>
      <c r="H398" s="273"/>
      <c r="I398" s="257"/>
      <c r="J398" s="257"/>
      <c r="K398" s="257"/>
      <c r="L398" s="273"/>
      <c r="M398" s="277"/>
      <c r="N398" s="277"/>
      <c r="O398" s="277"/>
      <c r="P398" s="172"/>
      <c r="Q398" s="264"/>
      <c r="R398" s="264"/>
      <c r="S398" s="102"/>
      <c r="T398" s="273"/>
      <c r="U398" s="273"/>
      <c r="V398" s="273"/>
      <c r="W398" s="102"/>
      <c r="X398" s="257"/>
      <c r="Y398" s="257"/>
      <c r="Z398" s="273"/>
      <c r="AA398" s="257"/>
      <c r="AB398" s="273"/>
      <c r="AC398" s="273"/>
      <c r="AD398" s="273"/>
      <c r="AE398" s="278"/>
      <c r="AF398" s="278"/>
      <c r="AG398" s="103"/>
      <c r="AH398" s="278"/>
      <c r="AI398" s="278"/>
      <c r="AJ398" s="278"/>
      <c r="AK398" s="278"/>
      <c r="AL398" s="278"/>
      <c r="AM398" s="278"/>
      <c r="AN398" s="278"/>
      <c r="AO398" s="278"/>
      <c r="AP398" s="278"/>
      <c r="AQ398" s="278"/>
      <c r="AR398" s="262"/>
      <c r="AS398" s="262"/>
      <c r="AT398" s="173"/>
      <c r="AU398" s="102"/>
      <c r="AV398" s="576" t="str">
        <f t="shared" si="24"/>
        <v xml:space="preserve"> </v>
      </c>
      <c r="AW398" s="576" t="str">
        <f t="shared" si="25"/>
        <v xml:space="preserve"> </v>
      </c>
      <c r="AX398" s="576" t="str">
        <f t="shared" si="26"/>
        <v xml:space="preserve"> </v>
      </c>
      <c r="AY398" s="576" t="str">
        <f t="shared" si="27"/>
        <v xml:space="preserve"> </v>
      </c>
      <c r="AZ398" s="102"/>
      <c r="BA398" s="165"/>
    </row>
    <row r="399" spans="1:53" s="101" customFormat="1" x14ac:dyDescent="0.2">
      <c r="A399" s="331"/>
      <c r="B399" s="376">
        <f>'Données démographiques'!B400</f>
        <v>0</v>
      </c>
      <c r="C399" s="376">
        <f>'Données démographiques'!C400</f>
        <v>0</v>
      </c>
      <c r="D399" s="377">
        <f>'Données démographiques'!D400</f>
        <v>0</v>
      </c>
      <c r="E399" s="102"/>
      <c r="F399" s="88"/>
      <c r="G399" s="86"/>
      <c r="H399" s="258"/>
      <c r="I399" s="259"/>
      <c r="J399" s="259"/>
      <c r="K399" s="259"/>
      <c r="L399" s="258"/>
      <c r="M399" s="279"/>
      <c r="N399" s="279"/>
      <c r="O399" s="279"/>
      <c r="P399" s="146"/>
      <c r="Q399" s="147"/>
      <c r="R399" s="147"/>
      <c r="S399" s="102"/>
      <c r="T399" s="88"/>
      <c r="U399" s="258"/>
      <c r="V399" s="148"/>
      <c r="W399" s="102"/>
      <c r="X399" s="149"/>
      <c r="Y399" s="259"/>
      <c r="Z399" s="258"/>
      <c r="AA399" s="259"/>
      <c r="AB399" s="258"/>
      <c r="AC399" s="258"/>
      <c r="AD399" s="258"/>
      <c r="AE399" s="260"/>
      <c r="AF399" s="260"/>
      <c r="AG399" s="103"/>
      <c r="AH399" s="260"/>
      <c r="AI399" s="260"/>
      <c r="AJ399" s="260"/>
      <c r="AK399" s="260"/>
      <c r="AL399" s="260"/>
      <c r="AM399" s="260"/>
      <c r="AN399" s="260"/>
      <c r="AO399" s="260"/>
      <c r="AP399" s="260"/>
      <c r="AQ399" s="260"/>
      <c r="AR399" s="263"/>
      <c r="AS399" s="263"/>
      <c r="AT399" s="261"/>
      <c r="AU399" s="102"/>
      <c r="AV399" s="577" t="str">
        <f t="shared" ref="AV399:AV462" si="28">IF(AC399=0," ",AH399/AE399)</f>
        <v xml:space="preserve"> </v>
      </c>
      <c r="AW399" s="577" t="str">
        <f t="shared" si="25"/>
        <v xml:space="preserve"> </v>
      </c>
      <c r="AX399" s="577" t="str">
        <f t="shared" si="26"/>
        <v xml:space="preserve"> </v>
      </c>
      <c r="AY399" s="577" t="str">
        <f t="shared" si="27"/>
        <v xml:space="preserve"> </v>
      </c>
      <c r="AZ399" s="102"/>
      <c r="BA399" s="330"/>
    </row>
    <row r="400" spans="1:53" s="101" customFormat="1" x14ac:dyDescent="0.2">
      <c r="A400" s="331"/>
      <c r="B400" s="169">
        <f>'Données démographiques'!B401</f>
        <v>0</v>
      </c>
      <c r="C400" s="169">
        <f>'Données démographiques'!C401</f>
        <v>0</v>
      </c>
      <c r="D400" s="170">
        <f>'Données démographiques'!D401</f>
        <v>0</v>
      </c>
      <c r="E400" s="102"/>
      <c r="F400" s="273"/>
      <c r="G400" s="171"/>
      <c r="H400" s="273"/>
      <c r="I400" s="257"/>
      <c r="J400" s="257"/>
      <c r="K400" s="257"/>
      <c r="L400" s="273"/>
      <c r="M400" s="277"/>
      <c r="N400" s="277"/>
      <c r="O400" s="277"/>
      <c r="P400" s="172"/>
      <c r="Q400" s="264"/>
      <c r="R400" s="264"/>
      <c r="S400" s="102"/>
      <c r="T400" s="273"/>
      <c r="U400" s="273"/>
      <c r="V400" s="273"/>
      <c r="W400" s="102"/>
      <c r="X400" s="257"/>
      <c r="Y400" s="257"/>
      <c r="Z400" s="273"/>
      <c r="AA400" s="257"/>
      <c r="AB400" s="273"/>
      <c r="AC400" s="273"/>
      <c r="AD400" s="273"/>
      <c r="AE400" s="278"/>
      <c r="AF400" s="278"/>
      <c r="AG400" s="103"/>
      <c r="AH400" s="278"/>
      <c r="AI400" s="278"/>
      <c r="AJ400" s="278"/>
      <c r="AK400" s="278"/>
      <c r="AL400" s="278"/>
      <c r="AM400" s="278"/>
      <c r="AN400" s="278"/>
      <c r="AO400" s="278"/>
      <c r="AP400" s="278"/>
      <c r="AQ400" s="278"/>
      <c r="AR400" s="262"/>
      <c r="AS400" s="262"/>
      <c r="AT400" s="173"/>
      <c r="AU400" s="102"/>
      <c r="AV400" s="576" t="str">
        <f t="shared" si="28"/>
        <v xml:space="preserve"> </v>
      </c>
      <c r="AW400" s="576" t="str">
        <f t="shared" si="25"/>
        <v xml:space="preserve"> </v>
      </c>
      <c r="AX400" s="576" t="str">
        <f t="shared" si="26"/>
        <v xml:space="preserve"> </v>
      </c>
      <c r="AY400" s="576" t="str">
        <f t="shared" si="27"/>
        <v xml:space="preserve"> </v>
      </c>
      <c r="AZ400" s="102"/>
      <c r="BA400" s="165"/>
    </row>
    <row r="401" spans="1:53" s="101" customFormat="1" x14ac:dyDescent="0.2">
      <c r="A401" s="331"/>
      <c r="B401" s="376">
        <f>'Données démographiques'!B402</f>
        <v>0</v>
      </c>
      <c r="C401" s="376">
        <f>'Données démographiques'!C402</f>
        <v>0</v>
      </c>
      <c r="D401" s="377">
        <f>'Données démographiques'!D402</f>
        <v>0</v>
      </c>
      <c r="E401" s="102"/>
      <c r="F401" s="88"/>
      <c r="G401" s="86"/>
      <c r="H401" s="258"/>
      <c r="I401" s="259"/>
      <c r="J401" s="259"/>
      <c r="K401" s="259"/>
      <c r="L401" s="258"/>
      <c r="M401" s="279"/>
      <c r="N401" s="279"/>
      <c r="O401" s="279"/>
      <c r="P401" s="146"/>
      <c r="Q401" s="147"/>
      <c r="R401" s="147"/>
      <c r="S401" s="102"/>
      <c r="T401" s="88"/>
      <c r="U401" s="258"/>
      <c r="V401" s="148"/>
      <c r="W401" s="102"/>
      <c r="X401" s="149"/>
      <c r="Y401" s="259"/>
      <c r="Z401" s="258"/>
      <c r="AA401" s="259"/>
      <c r="AB401" s="258"/>
      <c r="AC401" s="258"/>
      <c r="AD401" s="258"/>
      <c r="AE401" s="260"/>
      <c r="AF401" s="260"/>
      <c r="AG401" s="103"/>
      <c r="AH401" s="260"/>
      <c r="AI401" s="260"/>
      <c r="AJ401" s="260"/>
      <c r="AK401" s="260"/>
      <c r="AL401" s="260"/>
      <c r="AM401" s="260"/>
      <c r="AN401" s="260"/>
      <c r="AO401" s="260"/>
      <c r="AP401" s="260"/>
      <c r="AQ401" s="260"/>
      <c r="AR401" s="263"/>
      <c r="AS401" s="263"/>
      <c r="AT401" s="261"/>
      <c r="AU401" s="102"/>
      <c r="AV401" s="577" t="str">
        <f t="shared" si="28"/>
        <v xml:space="preserve"> </v>
      </c>
      <c r="AW401" s="577" t="str">
        <f t="shared" ref="AW401:AW464" si="29">IF(OR(AC401=0,M401=0)," ",AH401/M401)</f>
        <v xml:space="preserve"> </v>
      </c>
      <c r="AX401" s="577" t="str">
        <f t="shared" ref="AX401:AX464" si="30">IF(OR(AC401&gt;5,AC401&lt;1)," ",AI401/AF401)</f>
        <v xml:space="preserve"> </v>
      </c>
      <c r="AY401" s="577" t="str">
        <f t="shared" ref="AY401:AY464" si="31">IF(OR(AC401&gt;5,AC401&lt;1,M401=0)," ",AI401/M401)</f>
        <v xml:space="preserve"> </v>
      </c>
      <c r="AZ401" s="102"/>
      <c r="BA401" s="330"/>
    </row>
    <row r="402" spans="1:53" s="101" customFormat="1" x14ac:dyDescent="0.2">
      <c r="A402" s="331"/>
      <c r="B402" s="169">
        <f>'Données démographiques'!B403</f>
        <v>0</v>
      </c>
      <c r="C402" s="169">
        <f>'Données démographiques'!C403</f>
        <v>0</v>
      </c>
      <c r="D402" s="170">
        <f>'Données démographiques'!D403</f>
        <v>0</v>
      </c>
      <c r="E402" s="102"/>
      <c r="F402" s="273"/>
      <c r="G402" s="171"/>
      <c r="H402" s="273"/>
      <c r="I402" s="257"/>
      <c r="J402" s="257"/>
      <c r="K402" s="257"/>
      <c r="L402" s="273"/>
      <c r="M402" s="277"/>
      <c r="N402" s="277"/>
      <c r="O402" s="277"/>
      <c r="P402" s="172"/>
      <c r="Q402" s="264"/>
      <c r="R402" s="264"/>
      <c r="S402" s="102"/>
      <c r="T402" s="273"/>
      <c r="U402" s="273"/>
      <c r="V402" s="273"/>
      <c r="W402" s="102"/>
      <c r="X402" s="257"/>
      <c r="Y402" s="257"/>
      <c r="Z402" s="273"/>
      <c r="AA402" s="257"/>
      <c r="AB402" s="273"/>
      <c r="AC402" s="273"/>
      <c r="AD402" s="273"/>
      <c r="AE402" s="278"/>
      <c r="AF402" s="278"/>
      <c r="AG402" s="103"/>
      <c r="AH402" s="278"/>
      <c r="AI402" s="278"/>
      <c r="AJ402" s="278"/>
      <c r="AK402" s="278"/>
      <c r="AL402" s="278"/>
      <c r="AM402" s="278"/>
      <c r="AN402" s="278"/>
      <c r="AO402" s="278"/>
      <c r="AP402" s="278"/>
      <c r="AQ402" s="278"/>
      <c r="AR402" s="262"/>
      <c r="AS402" s="262"/>
      <c r="AT402" s="173"/>
      <c r="AU402" s="102"/>
      <c r="AV402" s="576" t="str">
        <f t="shared" si="28"/>
        <v xml:space="preserve"> </v>
      </c>
      <c r="AW402" s="576" t="str">
        <f t="shared" si="29"/>
        <v xml:space="preserve"> </v>
      </c>
      <c r="AX402" s="576" t="str">
        <f t="shared" si="30"/>
        <v xml:space="preserve"> </v>
      </c>
      <c r="AY402" s="576" t="str">
        <f t="shared" si="31"/>
        <v xml:space="preserve"> </v>
      </c>
      <c r="AZ402" s="102"/>
      <c r="BA402" s="165"/>
    </row>
    <row r="403" spans="1:53" s="101" customFormat="1" x14ac:dyDescent="0.2">
      <c r="A403" s="331"/>
      <c r="B403" s="376">
        <f>'Données démographiques'!B404</f>
        <v>0</v>
      </c>
      <c r="C403" s="376">
        <f>'Données démographiques'!C404</f>
        <v>0</v>
      </c>
      <c r="D403" s="377">
        <f>'Données démographiques'!D404</f>
        <v>0</v>
      </c>
      <c r="E403" s="102"/>
      <c r="F403" s="88"/>
      <c r="G403" s="86"/>
      <c r="H403" s="258"/>
      <c r="I403" s="259"/>
      <c r="J403" s="259"/>
      <c r="K403" s="259"/>
      <c r="L403" s="258"/>
      <c r="M403" s="279"/>
      <c r="N403" s="279"/>
      <c r="O403" s="279"/>
      <c r="P403" s="146"/>
      <c r="Q403" s="147"/>
      <c r="R403" s="147"/>
      <c r="S403" s="102"/>
      <c r="T403" s="88"/>
      <c r="U403" s="258"/>
      <c r="V403" s="148"/>
      <c r="W403" s="102"/>
      <c r="X403" s="149"/>
      <c r="Y403" s="259"/>
      <c r="Z403" s="258"/>
      <c r="AA403" s="259"/>
      <c r="AB403" s="258"/>
      <c r="AC403" s="258"/>
      <c r="AD403" s="258"/>
      <c r="AE403" s="260"/>
      <c r="AF403" s="260"/>
      <c r="AG403" s="103"/>
      <c r="AH403" s="260"/>
      <c r="AI403" s="260"/>
      <c r="AJ403" s="260"/>
      <c r="AK403" s="260"/>
      <c r="AL403" s="260"/>
      <c r="AM403" s="260"/>
      <c r="AN403" s="260"/>
      <c r="AO403" s="260"/>
      <c r="AP403" s="260"/>
      <c r="AQ403" s="260"/>
      <c r="AR403" s="263"/>
      <c r="AS403" s="263"/>
      <c r="AT403" s="261"/>
      <c r="AU403" s="102"/>
      <c r="AV403" s="577" t="str">
        <f t="shared" si="28"/>
        <v xml:space="preserve"> </v>
      </c>
      <c r="AW403" s="577" t="str">
        <f t="shared" si="29"/>
        <v xml:space="preserve"> </v>
      </c>
      <c r="AX403" s="577" t="str">
        <f t="shared" si="30"/>
        <v xml:space="preserve"> </v>
      </c>
      <c r="AY403" s="577" t="str">
        <f t="shared" si="31"/>
        <v xml:space="preserve"> </v>
      </c>
      <c r="AZ403" s="102"/>
      <c r="BA403" s="330"/>
    </row>
    <row r="404" spans="1:53" s="101" customFormat="1" x14ac:dyDescent="0.2">
      <c r="A404" s="331"/>
      <c r="B404" s="169">
        <f>'Données démographiques'!B405</f>
        <v>0</v>
      </c>
      <c r="C404" s="169">
        <f>'Données démographiques'!C405</f>
        <v>0</v>
      </c>
      <c r="D404" s="170">
        <f>'Données démographiques'!D405</f>
        <v>0</v>
      </c>
      <c r="E404" s="102"/>
      <c r="F404" s="273"/>
      <c r="G404" s="171"/>
      <c r="H404" s="273"/>
      <c r="I404" s="257"/>
      <c r="J404" s="257"/>
      <c r="K404" s="257"/>
      <c r="L404" s="273"/>
      <c r="M404" s="277"/>
      <c r="N404" s="277"/>
      <c r="O404" s="277"/>
      <c r="P404" s="172"/>
      <c r="Q404" s="264"/>
      <c r="R404" s="264"/>
      <c r="S404" s="102"/>
      <c r="T404" s="273"/>
      <c r="U404" s="273"/>
      <c r="V404" s="273"/>
      <c r="W404" s="102"/>
      <c r="X404" s="257"/>
      <c r="Y404" s="257"/>
      <c r="Z404" s="273"/>
      <c r="AA404" s="257"/>
      <c r="AB404" s="273"/>
      <c r="AC404" s="273"/>
      <c r="AD404" s="273"/>
      <c r="AE404" s="278"/>
      <c r="AF404" s="278"/>
      <c r="AG404" s="103"/>
      <c r="AH404" s="278"/>
      <c r="AI404" s="278"/>
      <c r="AJ404" s="278"/>
      <c r="AK404" s="278"/>
      <c r="AL404" s="278"/>
      <c r="AM404" s="278"/>
      <c r="AN404" s="278"/>
      <c r="AO404" s="278"/>
      <c r="AP404" s="278"/>
      <c r="AQ404" s="278"/>
      <c r="AR404" s="262"/>
      <c r="AS404" s="262"/>
      <c r="AT404" s="173"/>
      <c r="AU404" s="102"/>
      <c r="AV404" s="576" t="str">
        <f t="shared" si="28"/>
        <v xml:space="preserve"> </v>
      </c>
      <c r="AW404" s="576" t="str">
        <f t="shared" si="29"/>
        <v xml:space="preserve"> </v>
      </c>
      <c r="AX404" s="576" t="str">
        <f t="shared" si="30"/>
        <v xml:space="preserve"> </v>
      </c>
      <c r="AY404" s="576" t="str">
        <f t="shared" si="31"/>
        <v xml:space="preserve"> </v>
      </c>
      <c r="AZ404" s="102"/>
      <c r="BA404" s="165"/>
    </row>
    <row r="405" spans="1:53" s="101" customFormat="1" x14ac:dyDescent="0.2">
      <c r="A405" s="331"/>
      <c r="B405" s="376">
        <f>'Données démographiques'!B406</f>
        <v>0</v>
      </c>
      <c r="C405" s="376">
        <f>'Données démographiques'!C406</f>
        <v>0</v>
      </c>
      <c r="D405" s="377">
        <f>'Données démographiques'!D406</f>
        <v>0</v>
      </c>
      <c r="E405" s="102"/>
      <c r="F405" s="88"/>
      <c r="G405" s="86"/>
      <c r="H405" s="258"/>
      <c r="I405" s="259"/>
      <c r="J405" s="259"/>
      <c r="K405" s="259"/>
      <c r="L405" s="258"/>
      <c r="M405" s="279"/>
      <c r="N405" s="279"/>
      <c r="O405" s="279"/>
      <c r="P405" s="146"/>
      <c r="Q405" s="147"/>
      <c r="R405" s="147"/>
      <c r="S405" s="102"/>
      <c r="T405" s="88"/>
      <c r="U405" s="258"/>
      <c r="V405" s="148"/>
      <c r="W405" s="102"/>
      <c r="X405" s="149"/>
      <c r="Y405" s="259"/>
      <c r="Z405" s="258"/>
      <c r="AA405" s="259"/>
      <c r="AB405" s="258"/>
      <c r="AC405" s="258"/>
      <c r="AD405" s="258"/>
      <c r="AE405" s="260"/>
      <c r="AF405" s="260"/>
      <c r="AG405" s="103"/>
      <c r="AH405" s="260"/>
      <c r="AI405" s="260"/>
      <c r="AJ405" s="260"/>
      <c r="AK405" s="260"/>
      <c r="AL405" s="260"/>
      <c r="AM405" s="260"/>
      <c r="AN405" s="260"/>
      <c r="AO405" s="260"/>
      <c r="AP405" s="260"/>
      <c r="AQ405" s="260"/>
      <c r="AR405" s="263"/>
      <c r="AS405" s="263"/>
      <c r="AT405" s="261"/>
      <c r="AU405" s="102"/>
      <c r="AV405" s="577" t="str">
        <f t="shared" si="28"/>
        <v xml:space="preserve"> </v>
      </c>
      <c r="AW405" s="577" t="str">
        <f t="shared" si="29"/>
        <v xml:space="preserve"> </v>
      </c>
      <c r="AX405" s="577" t="str">
        <f t="shared" si="30"/>
        <v xml:space="preserve"> </v>
      </c>
      <c r="AY405" s="577" t="str">
        <f t="shared" si="31"/>
        <v xml:space="preserve"> </v>
      </c>
      <c r="AZ405" s="102"/>
      <c r="BA405" s="330"/>
    </row>
    <row r="406" spans="1:53" s="101" customFormat="1" x14ac:dyDescent="0.2">
      <c r="A406" s="331"/>
      <c r="B406" s="169">
        <f>'Données démographiques'!B407</f>
        <v>0</v>
      </c>
      <c r="C406" s="169">
        <f>'Données démographiques'!C407</f>
        <v>0</v>
      </c>
      <c r="D406" s="170">
        <f>'Données démographiques'!D407</f>
        <v>0</v>
      </c>
      <c r="E406" s="102"/>
      <c r="F406" s="273"/>
      <c r="G406" s="171"/>
      <c r="H406" s="273"/>
      <c r="I406" s="257"/>
      <c r="J406" s="257"/>
      <c r="K406" s="257"/>
      <c r="L406" s="273"/>
      <c r="M406" s="277"/>
      <c r="N406" s="277"/>
      <c r="O406" s="277"/>
      <c r="P406" s="172"/>
      <c r="Q406" s="264"/>
      <c r="R406" s="264"/>
      <c r="S406" s="102"/>
      <c r="T406" s="273"/>
      <c r="U406" s="273"/>
      <c r="V406" s="273"/>
      <c r="W406" s="102"/>
      <c r="X406" s="257"/>
      <c r="Y406" s="257"/>
      <c r="Z406" s="273"/>
      <c r="AA406" s="257"/>
      <c r="AB406" s="273"/>
      <c r="AC406" s="273"/>
      <c r="AD406" s="273"/>
      <c r="AE406" s="278"/>
      <c r="AF406" s="278"/>
      <c r="AG406" s="103"/>
      <c r="AH406" s="278"/>
      <c r="AI406" s="278"/>
      <c r="AJ406" s="278"/>
      <c r="AK406" s="278"/>
      <c r="AL406" s="278"/>
      <c r="AM406" s="278"/>
      <c r="AN406" s="278"/>
      <c r="AO406" s="278"/>
      <c r="AP406" s="278"/>
      <c r="AQ406" s="278"/>
      <c r="AR406" s="262"/>
      <c r="AS406" s="262"/>
      <c r="AT406" s="173"/>
      <c r="AU406" s="102"/>
      <c r="AV406" s="576" t="str">
        <f t="shared" si="28"/>
        <v xml:space="preserve"> </v>
      </c>
      <c r="AW406" s="576" t="str">
        <f t="shared" si="29"/>
        <v xml:space="preserve"> </v>
      </c>
      <c r="AX406" s="576" t="str">
        <f t="shared" si="30"/>
        <v xml:space="preserve"> </v>
      </c>
      <c r="AY406" s="576" t="str">
        <f t="shared" si="31"/>
        <v xml:space="preserve"> </v>
      </c>
      <c r="AZ406" s="102"/>
      <c r="BA406" s="165"/>
    </row>
    <row r="407" spans="1:53" s="101" customFormat="1" x14ac:dyDescent="0.2">
      <c r="A407" s="331"/>
      <c r="B407" s="376">
        <f>'Données démographiques'!B408</f>
        <v>0</v>
      </c>
      <c r="C407" s="376">
        <f>'Données démographiques'!C408</f>
        <v>0</v>
      </c>
      <c r="D407" s="377">
        <f>'Données démographiques'!D408</f>
        <v>0</v>
      </c>
      <c r="E407" s="102"/>
      <c r="F407" s="88"/>
      <c r="G407" s="86"/>
      <c r="H407" s="258"/>
      <c r="I407" s="259"/>
      <c r="J407" s="259"/>
      <c r="K407" s="259"/>
      <c r="L407" s="258"/>
      <c r="M407" s="279"/>
      <c r="N407" s="279"/>
      <c r="O407" s="279"/>
      <c r="P407" s="146"/>
      <c r="Q407" s="147"/>
      <c r="R407" s="147"/>
      <c r="S407" s="102"/>
      <c r="T407" s="88"/>
      <c r="U407" s="258"/>
      <c r="V407" s="148"/>
      <c r="W407" s="102"/>
      <c r="X407" s="149"/>
      <c r="Y407" s="259"/>
      <c r="Z407" s="258"/>
      <c r="AA407" s="259"/>
      <c r="AB407" s="258"/>
      <c r="AC407" s="258"/>
      <c r="AD407" s="258"/>
      <c r="AE407" s="260"/>
      <c r="AF407" s="260"/>
      <c r="AG407" s="103"/>
      <c r="AH407" s="260"/>
      <c r="AI407" s="260"/>
      <c r="AJ407" s="260"/>
      <c r="AK407" s="260"/>
      <c r="AL407" s="260"/>
      <c r="AM407" s="260"/>
      <c r="AN407" s="260"/>
      <c r="AO407" s="260"/>
      <c r="AP407" s="260"/>
      <c r="AQ407" s="260"/>
      <c r="AR407" s="263"/>
      <c r="AS407" s="263"/>
      <c r="AT407" s="261"/>
      <c r="AU407" s="102"/>
      <c r="AV407" s="577" t="str">
        <f t="shared" si="28"/>
        <v xml:space="preserve"> </v>
      </c>
      <c r="AW407" s="577" t="str">
        <f t="shared" si="29"/>
        <v xml:space="preserve"> </v>
      </c>
      <c r="AX407" s="577" t="str">
        <f t="shared" si="30"/>
        <v xml:space="preserve"> </v>
      </c>
      <c r="AY407" s="577" t="str">
        <f t="shared" si="31"/>
        <v xml:space="preserve"> </v>
      </c>
      <c r="AZ407" s="102"/>
      <c r="BA407" s="330"/>
    </row>
    <row r="408" spans="1:53" s="101" customFormat="1" x14ac:dyDescent="0.2">
      <c r="A408" s="331"/>
      <c r="B408" s="169">
        <f>'Données démographiques'!B409</f>
        <v>0</v>
      </c>
      <c r="C408" s="169">
        <f>'Données démographiques'!C409</f>
        <v>0</v>
      </c>
      <c r="D408" s="170">
        <f>'Données démographiques'!D409</f>
        <v>0</v>
      </c>
      <c r="E408" s="102"/>
      <c r="F408" s="273"/>
      <c r="G408" s="171"/>
      <c r="H408" s="273"/>
      <c r="I408" s="257"/>
      <c r="J408" s="257"/>
      <c r="K408" s="257"/>
      <c r="L408" s="273"/>
      <c r="M408" s="277"/>
      <c r="N408" s="277"/>
      <c r="O408" s="277"/>
      <c r="P408" s="172"/>
      <c r="Q408" s="264"/>
      <c r="R408" s="264"/>
      <c r="S408" s="102"/>
      <c r="T408" s="273"/>
      <c r="U408" s="273"/>
      <c r="V408" s="273"/>
      <c r="W408" s="102"/>
      <c r="X408" s="257"/>
      <c r="Y408" s="257"/>
      <c r="Z408" s="273"/>
      <c r="AA408" s="257"/>
      <c r="AB408" s="273"/>
      <c r="AC408" s="273"/>
      <c r="AD408" s="273"/>
      <c r="AE408" s="278"/>
      <c r="AF408" s="278"/>
      <c r="AG408" s="103"/>
      <c r="AH408" s="278"/>
      <c r="AI408" s="278"/>
      <c r="AJ408" s="278"/>
      <c r="AK408" s="278"/>
      <c r="AL408" s="278"/>
      <c r="AM408" s="278"/>
      <c r="AN408" s="278"/>
      <c r="AO408" s="278"/>
      <c r="AP408" s="278"/>
      <c r="AQ408" s="278"/>
      <c r="AR408" s="262"/>
      <c r="AS408" s="262"/>
      <c r="AT408" s="173"/>
      <c r="AU408" s="102"/>
      <c r="AV408" s="576" t="str">
        <f t="shared" si="28"/>
        <v xml:space="preserve"> </v>
      </c>
      <c r="AW408" s="576" t="str">
        <f t="shared" si="29"/>
        <v xml:space="preserve"> </v>
      </c>
      <c r="AX408" s="576" t="str">
        <f t="shared" si="30"/>
        <v xml:space="preserve"> </v>
      </c>
      <c r="AY408" s="576" t="str">
        <f t="shared" si="31"/>
        <v xml:space="preserve"> </v>
      </c>
      <c r="AZ408" s="102"/>
      <c r="BA408" s="165"/>
    </row>
    <row r="409" spans="1:53" s="101" customFormat="1" x14ac:dyDescent="0.2">
      <c r="A409" s="331"/>
      <c r="B409" s="376">
        <f>'Données démographiques'!B410</f>
        <v>0</v>
      </c>
      <c r="C409" s="376">
        <f>'Données démographiques'!C410</f>
        <v>0</v>
      </c>
      <c r="D409" s="377">
        <f>'Données démographiques'!D410</f>
        <v>0</v>
      </c>
      <c r="E409" s="102"/>
      <c r="F409" s="88"/>
      <c r="G409" s="86"/>
      <c r="H409" s="258"/>
      <c r="I409" s="259"/>
      <c r="J409" s="259"/>
      <c r="K409" s="259"/>
      <c r="L409" s="258"/>
      <c r="M409" s="279"/>
      <c r="N409" s="279"/>
      <c r="O409" s="279"/>
      <c r="P409" s="146"/>
      <c r="Q409" s="147"/>
      <c r="R409" s="147"/>
      <c r="S409" s="102"/>
      <c r="T409" s="88"/>
      <c r="U409" s="258"/>
      <c r="V409" s="148"/>
      <c r="W409" s="102"/>
      <c r="X409" s="149"/>
      <c r="Y409" s="259"/>
      <c r="Z409" s="258"/>
      <c r="AA409" s="259"/>
      <c r="AB409" s="258"/>
      <c r="AC409" s="258"/>
      <c r="AD409" s="258"/>
      <c r="AE409" s="260"/>
      <c r="AF409" s="260"/>
      <c r="AG409" s="103"/>
      <c r="AH409" s="260"/>
      <c r="AI409" s="260"/>
      <c r="AJ409" s="260"/>
      <c r="AK409" s="260"/>
      <c r="AL409" s="260"/>
      <c r="AM409" s="260"/>
      <c r="AN409" s="260"/>
      <c r="AO409" s="260"/>
      <c r="AP409" s="260"/>
      <c r="AQ409" s="260"/>
      <c r="AR409" s="263"/>
      <c r="AS409" s="263"/>
      <c r="AT409" s="261"/>
      <c r="AU409" s="102"/>
      <c r="AV409" s="577" t="str">
        <f t="shared" si="28"/>
        <v xml:space="preserve"> </v>
      </c>
      <c r="AW409" s="577" t="str">
        <f t="shared" si="29"/>
        <v xml:space="preserve"> </v>
      </c>
      <c r="AX409" s="577" t="str">
        <f t="shared" si="30"/>
        <v xml:space="preserve"> </v>
      </c>
      <c r="AY409" s="577" t="str">
        <f t="shared" si="31"/>
        <v xml:space="preserve"> </v>
      </c>
      <c r="AZ409" s="102"/>
      <c r="BA409" s="330"/>
    </row>
    <row r="410" spans="1:53" s="101" customFormat="1" x14ac:dyDescent="0.2">
      <c r="A410" s="331"/>
      <c r="B410" s="169">
        <f>'Données démographiques'!B411</f>
        <v>0</v>
      </c>
      <c r="C410" s="169">
        <f>'Données démographiques'!C411</f>
        <v>0</v>
      </c>
      <c r="D410" s="170">
        <f>'Données démographiques'!D411</f>
        <v>0</v>
      </c>
      <c r="E410" s="102"/>
      <c r="F410" s="273"/>
      <c r="G410" s="171"/>
      <c r="H410" s="273"/>
      <c r="I410" s="257"/>
      <c r="J410" s="257"/>
      <c r="K410" s="257"/>
      <c r="L410" s="273"/>
      <c r="M410" s="277"/>
      <c r="N410" s="277"/>
      <c r="O410" s="277"/>
      <c r="P410" s="172"/>
      <c r="Q410" s="264"/>
      <c r="R410" s="264"/>
      <c r="S410" s="102"/>
      <c r="T410" s="273"/>
      <c r="U410" s="273"/>
      <c r="V410" s="273"/>
      <c r="W410" s="102"/>
      <c r="X410" s="257"/>
      <c r="Y410" s="257"/>
      <c r="Z410" s="273"/>
      <c r="AA410" s="257"/>
      <c r="AB410" s="273"/>
      <c r="AC410" s="273"/>
      <c r="AD410" s="273"/>
      <c r="AE410" s="278"/>
      <c r="AF410" s="278"/>
      <c r="AG410" s="103"/>
      <c r="AH410" s="278"/>
      <c r="AI410" s="278"/>
      <c r="AJ410" s="278"/>
      <c r="AK410" s="278"/>
      <c r="AL410" s="278"/>
      <c r="AM410" s="278"/>
      <c r="AN410" s="278"/>
      <c r="AO410" s="278"/>
      <c r="AP410" s="278"/>
      <c r="AQ410" s="278"/>
      <c r="AR410" s="262"/>
      <c r="AS410" s="262"/>
      <c r="AT410" s="173"/>
      <c r="AU410" s="102"/>
      <c r="AV410" s="576" t="str">
        <f t="shared" si="28"/>
        <v xml:space="preserve"> </v>
      </c>
      <c r="AW410" s="576" t="str">
        <f t="shared" si="29"/>
        <v xml:space="preserve"> </v>
      </c>
      <c r="AX410" s="576" t="str">
        <f t="shared" si="30"/>
        <v xml:space="preserve"> </v>
      </c>
      <c r="AY410" s="576" t="str">
        <f t="shared" si="31"/>
        <v xml:space="preserve"> </v>
      </c>
      <c r="AZ410" s="102"/>
      <c r="BA410" s="165"/>
    </row>
    <row r="411" spans="1:53" s="101" customFormat="1" x14ac:dyDescent="0.2">
      <c r="A411" s="331"/>
      <c r="B411" s="376">
        <f>'Données démographiques'!B412</f>
        <v>0</v>
      </c>
      <c r="C411" s="376">
        <f>'Données démographiques'!C412</f>
        <v>0</v>
      </c>
      <c r="D411" s="377">
        <f>'Données démographiques'!D412</f>
        <v>0</v>
      </c>
      <c r="E411" s="102"/>
      <c r="F411" s="88"/>
      <c r="G411" s="86"/>
      <c r="H411" s="258"/>
      <c r="I411" s="259"/>
      <c r="J411" s="259"/>
      <c r="K411" s="259"/>
      <c r="L411" s="258"/>
      <c r="M411" s="279"/>
      <c r="N411" s="279"/>
      <c r="O411" s="279"/>
      <c r="P411" s="146"/>
      <c r="Q411" s="147"/>
      <c r="R411" s="147"/>
      <c r="S411" s="102"/>
      <c r="T411" s="88"/>
      <c r="U411" s="258"/>
      <c r="V411" s="148"/>
      <c r="W411" s="102"/>
      <c r="X411" s="149"/>
      <c r="Y411" s="259"/>
      <c r="Z411" s="258"/>
      <c r="AA411" s="259"/>
      <c r="AB411" s="258"/>
      <c r="AC411" s="258"/>
      <c r="AD411" s="258"/>
      <c r="AE411" s="260"/>
      <c r="AF411" s="260"/>
      <c r="AG411" s="103"/>
      <c r="AH411" s="260"/>
      <c r="AI411" s="260"/>
      <c r="AJ411" s="260"/>
      <c r="AK411" s="260"/>
      <c r="AL411" s="260"/>
      <c r="AM411" s="260"/>
      <c r="AN411" s="260"/>
      <c r="AO411" s="260"/>
      <c r="AP411" s="260"/>
      <c r="AQ411" s="260"/>
      <c r="AR411" s="263"/>
      <c r="AS411" s="263"/>
      <c r="AT411" s="261"/>
      <c r="AU411" s="102"/>
      <c r="AV411" s="577" t="str">
        <f t="shared" si="28"/>
        <v xml:space="preserve"> </v>
      </c>
      <c r="AW411" s="577" t="str">
        <f t="shared" si="29"/>
        <v xml:space="preserve"> </v>
      </c>
      <c r="AX411" s="577" t="str">
        <f t="shared" si="30"/>
        <v xml:space="preserve"> </v>
      </c>
      <c r="AY411" s="577" t="str">
        <f t="shared" si="31"/>
        <v xml:space="preserve"> </v>
      </c>
      <c r="AZ411" s="102"/>
      <c r="BA411" s="330"/>
    </row>
    <row r="412" spans="1:53" s="101" customFormat="1" x14ac:dyDescent="0.2">
      <c r="A412" s="331"/>
      <c r="B412" s="169">
        <f>'Données démographiques'!B413</f>
        <v>0</v>
      </c>
      <c r="C412" s="169">
        <f>'Données démographiques'!C413</f>
        <v>0</v>
      </c>
      <c r="D412" s="170">
        <f>'Données démographiques'!D413</f>
        <v>0</v>
      </c>
      <c r="E412" s="102"/>
      <c r="F412" s="273"/>
      <c r="G412" s="171"/>
      <c r="H412" s="273"/>
      <c r="I412" s="257"/>
      <c r="J412" s="257"/>
      <c r="K412" s="257"/>
      <c r="L412" s="273"/>
      <c r="M412" s="277"/>
      <c r="N412" s="277"/>
      <c r="O412" s="277"/>
      <c r="P412" s="172"/>
      <c r="Q412" s="264"/>
      <c r="R412" s="264"/>
      <c r="S412" s="102"/>
      <c r="T412" s="273"/>
      <c r="U412" s="273"/>
      <c r="V412" s="273"/>
      <c r="W412" s="102"/>
      <c r="X412" s="257"/>
      <c r="Y412" s="257"/>
      <c r="Z412" s="273"/>
      <c r="AA412" s="257"/>
      <c r="AB412" s="273"/>
      <c r="AC412" s="273"/>
      <c r="AD412" s="273"/>
      <c r="AE412" s="278"/>
      <c r="AF412" s="278"/>
      <c r="AG412" s="103"/>
      <c r="AH412" s="278"/>
      <c r="AI412" s="278"/>
      <c r="AJ412" s="278"/>
      <c r="AK412" s="278"/>
      <c r="AL412" s="278"/>
      <c r="AM412" s="278"/>
      <c r="AN412" s="278"/>
      <c r="AO412" s="278"/>
      <c r="AP412" s="278"/>
      <c r="AQ412" s="278"/>
      <c r="AR412" s="262"/>
      <c r="AS412" s="262"/>
      <c r="AT412" s="173"/>
      <c r="AU412" s="102"/>
      <c r="AV412" s="576" t="str">
        <f t="shared" si="28"/>
        <v xml:space="preserve"> </v>
      </c>
      <c r="AW412" s="576" t="str">
        <f t="shared" si="29"/>
        <v xml:space="preserve"> </v>
      </c>
      <c r="AX412" s="576" t="str">
        <f t="shared" si="30"/>
        <v xml:space="preserve"> </v>
      </c>
      <c r="AY412" s="576" t="str">
        <f t="shared" si="31"/>
        <v xml:space="preserve"> </v>
      </c>
      <c r="AZ412" s="102"/>
      <c r="BA412" s="165"/>
    </row>
    <row r="413" spans="1:53" s="101" customFormat="1" x14ac:dyDescent="0.2">
      <c r="A413" s="331"/>
      <c r="B413" s="376">
        <f>'Données démographiques'!B414</f>
        <v>0</v>
      </c>
      <c r="C413" s="376">
        <f>'Données démographiques'!C414</f>
        <v>0</v>
      </c>
      <c r="D413" s="377">
        <f>'Données démographiques'!D414</f>
        <v>0</v>
      </c>
      <c r="E413" s="102"/>
      <c r="F413" s="88"/>
      <c r="G413" s="86"/>
      <c r="H413" s="258"/>
      <c r="I413" s="259"/>
      <c r="J413" s="259"/>
      <c r="K413" s="259"/>
      <c r="L413" s="258"/>
      <c r="M413" s="279"/>
      <c r="N413" s="279"/>
      <c r="O413" s="279"/>
      <c r="P413" s="146"/>
      <c r="Q413" s="147"/>
      <c r="R413" s="147"/>
      <c r="S413" s="102"/>
      <c r="T413" s="88"/>
      <c r="U413" s="258"/>
      <c r="V413" s="148"/>
      <c r="W413" s="102"/>
      <c r="X413" s="149"/>
      <c r="Y413" s="259"/>
      <c r="Z413" s="258"/>
      <c r="AA413" s="259"/>
      <c r="AB413" s="258"/>
      <c r="AC413" s="258"/>
      <c r="AD413" s="258"/>
      <c r="AE413" s="260"/>
      <c r="AF413" s="260"/>
      <c r="AG413" s="103"/>
      <c r="AH413" s="260"/>
      <c r="AI413" s="260"/>
      <c r="AJ413" s="260"/>
      <c r="AK413" s="260"/>
      <c r="AL413" s="260"/>
      <c r="AM413" s="260"/>
      <c r="AN413" s="260"/>
      <c r="AO413" s="260"/>
      <c r="AP413" s="260"/>
      <c r="AQ413" s="260"/>
      <c r="AR413" s="263"/>
      <c r="AS413" s="263"/>
      <c r="AT413" s="261"/>
      <c r="AU413" s="102"/>
      <c r="AV413" s="577" t="str">
        <f t="shared" si="28"/>
        <v xml:space="preserve"> </v>
      </c>
      <c r="AW413" s="577" t="str">
        <f t="shared" si="29"/>
        <v xml:space="preserve"> </v>
      </c>
      <c r="AX413" s="577" t="str">
        <f t="shared" si="30"/>
        <v xml:space="preserve"> </v>
      </c>
      <c r="AY413" s="577" t="str">
        <f t="shared" si="31"/>
        <v xml:space="preserve"> </v>
      </c>
      <c r="AZ413" s="102"/>
      <c r="BA413" s="330"/>
    </row>
    <row r="414" spans="1:53" s="101" customFormat="1" x14ac:dyDescent="0.2">
      <c r="A414" s="331"/>
      <c r="B414" s="169">
        <f>'Données démographiques'!B415</f>
        <v>0</v>
      </c>
      <c r="C414" s="169">
        <f>'Données démographiques'!C415</f>
        <v>0</v>
      </c>
      <c r="D414" s="170">
        <f>'Données démographiques'!D415</f>
        <v>0</v>
      </c>
      <c r="E414" s="102"/>
      <c r="F414" s="273"/>
      <c r="G414" s="171"/>
      <c r="H414" s="273"/>
      <c r="I414" s="257"/>
      <c r="J414" s="257"/>
      <c r="K414" s="257"/>
      <c r="L414" s="273"/>
      <c r="M414" s="277"/>
      <c r="N414" s="277"/>
      <c r="O414" s="277"/>
      <c r="P414" s="172"/>
      <c r="Q414" s="264"/>
      <c r="R414" s="264"/>
      <c r="S414" s="102"/>
      <c r="T414" s="273"/>
      <c r="U414" s="273"/>
      <c r="V414" s="273"/>
      <c r="W414" s="102"/>
      <c r="X414" s="257"/>
      <c r="Y414" s="257"/>
      <c r="Z414" s="273"/>
      <c r="AA414" s="257"/>
      <c r="AB414" s="273"/>
      <c r="AC414" s="273"/>
      <c r="AD414" s="273"/>
      <c r="AE414" s="278"/>
      <c r="AF414" s="278"/>
      <c r="AG414" s="103"/>
      <c r="AH414" s="278"/>
      <c r="AI414" s="278"/>
      <c r="AJ414" s="278"/>
      <c r="AK414" s="278"/>
      <c r="AL414" s="278"/>
      <c r="AM414" s="278"/>
      <c r="AN414" s="278"/>
      <c r="AO414" s="278"/>
      <c r="AP414" s="278"/>
      <c r="AQ414" s="278"/>
      <c r="AR414" s="262"/>
      <c r="AS414" s="262"/>
      <c r="AT414" s="173"/>
      <c r="AU414" s="102"/>
      <c r="AV414" s="576" t="str">
        <f t="shared" si="28"/>
        <v xml:space="preserve"> </v>
      </c>
      <c r="AW414" s="576" t="str">
        <f t="shared" si="29"/>
        <v xml:space="preserve"> </v>
      </c>
      <c r="AX414" s="576" t="str">
        <f t="shared" si="30"/>
        <v xml:space="preserve"> </v>
      </c>
      <c r="AY414" s="576" t="str">
        <f t="shared" si="31"/>
        <v xml:space="preserve"> </v>
      </c>
      <c r="AZ414" s="102"/>
      <c r="BA414" s="165"/>
    </row>
    <row r="415" spans="1:53" s="101" customFormat="1" x14ac:dyDescent="0.2">
      <c r="A415" s="331"/>
      <c r="B415" s="376">
        <f>'Données démographiques'!B416</f>
        <v>0</v>
      </c>
      <c r="C415" s="376">
        <f>'Données démographiques'!C416</f>
        <v>0</v>
      </c>
      <c r="D415" s="377">
        <f>'Données démographiques'!D416</f>
        <v>0</v>
      </c>
      <c r="E415" s="102"/>
      <c r="F415" s="88"/>
      <c r="G415" s="86"/>
      <c r="H415" s="258"/>
      <c r="I415" s="259"/>
      <c r="J415" s="259"/>
      <c r="K415" s="259"/>
      <c r="L415" s="258"/>
      <c r="M415" s="279"/>
      <c r="N415" s="279"/>
      <c r="O415" s="279"/>
      <c r="P415" s="146"/>
      <c r="Q415" s="147"/>
      <c r="R415" s="147"/>
      <c r="S415" s="102"/>
      <c r="T415" s="88"/>
      <c r="U415" s="258"/>
      <c r="V415" s="148"/>
      <c r="W415" s="102"/>
      <c r="X415" s="149"/>
      <c r="Y415" s="259"/>
      <c r="Z415" s="258"/>
      <c r="AA415" s="259"/>
      <c r="AB415" s="258"/>
      <c r="AC415" s="258"/>
      <c r="AD415" s="258"/>
      <c r="AE415" s="260"/>
      <c r="AF415" s="260"/>
      <c r="AG415" s="103"/>
      <c r="AH415" s="260"/>
      <c r="AI415" s="260"/>
      <c r="AJ415" s="260"/>
      <c r="AK415" s="260"/>
      <c r="AL415" s="260"/>
      <c r="AM415" s="260"/>
      <c r="AN415" s="260"/>
      <c r="AO415" s="260"/>
      <c r="AP415" s="260"/>
      <c r="AQ415" s="260"/>
      <c r="AR415" s="263"/>
      <c r="AS415" s="263"/>
      <c r="AT415" s="261"/>
      <c r="AU415" s="102"/>
      <c r="AV415" s="577" t="str">
        <f t="shared" si="28"/>
        <v xml:space="preserve"> </v>
      </c>
      <c r="AW415" s="577" t="str">
        <f t="shared" si="29"/>
        <v xml:space="preserve"> </v>
      </c>
      <c r="AX415" s="577" t="str">
        <f t="shared" si="30"/>
        <v xml:space="preserve"> </v>
      </c>
      <c r="AY415" s="577" t="str">
        <f t="shared" si="31"/>
        <v xml:space="preserve"> </v>
      </c>
      <c r="AZ415" s="102"/>
      <c r="BA415" s="330"/>
    </row>
    <row r="416" spans="1:53" s="101" customFormat="1" x14ac:dyDescent="0.2">
      <c r="A416" s="331"/>
      <c r="B416" s="169">
        <f>'Données démographiques'!B417</f>
        <v>0</v>
      </c>
      <c r="C416" s="169">
        <f>'Données démographiques'!C417</f>
        <v>0</v>
      </c>
      <c r="D416" s="170">
        <f>'Données démographiques'!D417</f>
        <v>0</v>
      </c>
      <c r="E416" s="102"/>
      <c r="F416" s="273"/>
      <c r="G416" s="171"/>
      <c r="H416" s="273"/>
      <c r="I416" s="257"/>
      <c r="J416" s="257"/>
      <c r="K416" s="257"/>
      <c r="L416" s="273"/>
      <c r="M416" s="277"/>
      <c r="N416" s="277"/>
      <c r="O416" s="277"/>
      <c r="P416" s="172"/>
      <c r="Q416" s="264"/>
      <c r="R416" s="264"/>
      <c r="S416" s="102"/>
      <c r="T416" s="273"/>
      <c r="U416" s="273"/>
      <c r="V416" s="273"/>
      <c r="W416" s="102"/>
      <c r="X416" s="257"/>
      <c r="Y416" s="257"/>
      <c r="Z416" s="273"/>
      <c r="AA416" s="257"/>
      <c r="AB416" s="273"/>
      <c r="AC416" s="273"/>
      <c r="AD416" s="273"/>
      <c r="AE416" s="278"/>
      <c r="AF416" s="278"/>
      <c r="AG416" s="103"/>
      <c r="AH416" s="278"/>
      <c r="AI416" s="278"/>
      <c r="AJ416" s="278"/>
      <c r="AK416" s="278"/>
      <c r="AL416" s="278"/>
      <c r="AM416" s="278"/>
      <c r="AN416" s="278"/>
      <c r="AO416" s="278"/>
      <c r="AP416" s="278"/>
      <c r="AQ416" s="278"/>
      <c r="AR416" s="262"/>
      <c r="AS416" s="262"/>
      <c r="AT416" s="173"/>
      <c r="AU416" s="102"/>
      <c r="AV416" s="576" t="str">
        <f t="shared" si="28"/>
        <v xml:space="preserve"> </v>
      </c>
      <c r="AW416" s="576" t="str">
        <f t="shared" si="29"/>
        <v xml:space="preserve"> </v>
      </c>
      <c r="AX416" s="576" t="str">
        <f t="shared" si="30"/>
        <v xml:space="preserve"> </v>
      </c>
      <c r="AY416" s="576" t="str">
        <f t="shared" si="31"/>
        <v xml:space="preserve"> </v>
      </c>
      <c r="AZ416" s="102"/>
      <c r="BA416" s="165"/>
    </row>
    <row r="417" spans="1:53" s="101" customFormat="1" x14ac:dyDescent="0.2">
      <c r="A417" s="331"/>
      <c r="B417" s="376">
        <f>'Données démographiques'!B418</f>
        <v>0</v>
      </c>
      <c r="C417" s="376">
        <f>'Données démographiques'!C418</f>
        <v>0</v>
      </c>
      <c r="D417" s="377">
        <f>'Données démographiques'!D418</f>
        <v>0</v>
      </c>
      <c r="E417" s="102"/>
      <c r="F417" s="88"/>
      <c r="G417" s="86"/>
      <c r="H417" s="258"/>
      <c r="I417" s="259"/>
      <c r="J417" s="259"/>
      <c r="K417" s="259"/>
      <c r="L417" s="258"/>
      <c r="M417" s="279"/>
      <c r="N417" s="279"/>
      <c r="O417" s="279"/>
      <c r="P417" s="146"/>
      <c r="Q417" s="147"/>
      <c r="R417" s="147"/>
      <c r="S417" s="102"/>
      <c r="T417" s="88"/>
      <c r="U417" s="258"/>
      <c r="V417" s="148"/>
      <c r="W417" s="102"/>
      <c r="X417" s="149"/>
      <c r="Y417" s="259"/>
      <c r="Z417" s="258"/>
      <c r="AA417" s="259"/>
      <c r="AB417" s="258"/>
      <c r="AC417" s="258"/>
      <c r="AD417" s="258"/>
      <c r="AE417" s="260"/>
      <c r="AF417" s="260"/>
      <c r="AG417" s="103"/>
      <c r="AH417" s="260"/>
      <c r="AI417" s="260"/>
      <c r="AJ417" s="260"/>
      <c r="AK417" s="260"/>
      <c r="AL417" s="260"/>
      <c r="AM417" s="260"/>
      <c r="AN417" s="260"/>
      <c r="AO417" s="260"/>
      <c r="AP417" s="260"/>
      <c r="AQ417" s="260"/>
      <c r="AR417" s="263"/>
      <c r="AS417" s="263"/>
      <c r="AT417" s="261"/>
      <c r="AU417" s="102"/>
      <c r="AV417" s="577" t="str">
        <f t="shared" si="28"/>
        <v xml:space="preserve"> </v>
      </c>
      <c r="AW417" s="577" t="str">
        <f t="shared" si="29"/>
        <v xml:space="preserve"> </v>
      </c>
      <c r="AX417" s="577" t="str">
        <f t="shared" si="30"/>
        <v xml:space="preserve"> </v>
      </c>
      <c r="AY417" s="577" t="str">
        <f t="shared" si="31"/>
        <v xml:space="preserve"> </v>
      </c>
      <c r="AZ417" s="102"/>
      <c r="BA417" s="330"/>
    </row>
    <row r="418" spans="1:53" s="101" customFormat="1" x14ac:dyDescent="0.2">
      <c r="A418" s="331"/>
      <c r="B418" s="169">
        <f>'Données démographiques'!B419</f>
        <v>0</v>
      </c>
      <c r="C418" s="169">
        <f>'Données démographiques'!C419</f>
        <v>0</v>
      </c>
      <c r="D418" s="170">
        <f>'Données démographiques'!D419</f>
        <v>0</v>
      </c>
      <c r="E418" s="102"/>
      <c r="F418" s="273"/>
      <c r="G418" s="171"/>
      <c r="H418" s="273"/>
      <c r="I418" s="257"/>
      <c r="J418" s="257"/>
      <c r="K418" s="257"/>
      <c r="L418" s="273"/>
      <c r="M418" s="277"/>
      <c r="N418" s="277"/>
      <c r="O418" s="277"/>
      <c r="P418" s="172"/>
      <c r="Q418" s="264"/>
      <c r="R418" s="264"/>
      <c r="S418" s="102"/>
      <c r="T418" s="273"/>
      <c r="U418" s="273"/>
      <c r="V418" s="273"/>
      <c r="W418" s="102"/>
      <c r="X418" s="257"/>
      <c r="Y418" s="257"/>
      <c r="Z418" s="273"/>
      <c r="AA418" s="257"/>
      <c r="AB418" s="273"/>
      <c r="AC418" s="273"/>
      <c r="AD418" s="273"/>
      <c r="AE418" s="278"/>
      <c r="AF418" s="278"/>
      <c r="AG418" s="103"/>
      <c r="AH418" s="278"/>
      <c r="AI418" s="278"/>
      <c r="AJ418" s="278"/>
      <c r="AK418" s="278"/>
      <c r="AL418" s="278"/>
      <c r="AM418" s="278"/>
      <c r="AN418" s="278"/>
      <c r="AO418" s="278"/>
      <c r="AP418" s="278"/>
      <c r="AQ418" s="278"/>
      <c r="AR418" s="262"/>
      <c r="AS418" s="262"/>
      <c r="AT418" s="173"/>
      <c r="AU418" s="102"/>
      <c r="AV418" s="576" t="str">
        <f t="shared" si="28"/>
        <v xml:space="preserve"> </v>
      </c>
      <c r="AW418" s="576" t="str">
        <f t="shared" si="29"/>
        <v xml:space="preserve"> </v>
      </c>
      <c r="AX418" s="576" t="str">
        <f t="shared" si="30"/>
        <v xml:space="preserve"> </v>
      </c>
      <c r="AY418" s="576" t="str">
        <f t="shared" si="31"/>
        <v xml:space="preserve"> </v>
      </c>
      <c r="AZ418" s="102"/>
      <c r="BA418" s="165"/>
    </row>
    <row r="419" spans="1:53" s="101" customFormat="1" x14ac:dyDescent="0.2">
      <c r="A419" s="331"/>
      <c r="B419" s="376">
        <f>'Données démographiques'!B420</f>
        <v>0</v>
      </c>
      <c r="C419" s="376">
        <f>'Données démographiques'!C420</f>
        <v>0</v>
      </c>
      <c r="D419" s="377">
        <f>'Données démographiques'!D420</f>
        <v>0</v>
      </c>
      <c r="E419" s="102"/>
      <c r="F419" s="88"/>
      <c r="G419" s="86"/>
      <c r="H419" s="258"/>
      <c r="I419" s="259"/>
      <c r="J419" s="259"/>
      <c r="K419" s="259"/>
      <c r="L419" s="258"/>
      <c r="M419" s="279"/>
      <c r="N419" s="279"/>
      <c r="O419" s="279"/>
      <c r="P419" s="146"/>
      <c r="Q419" s="147"/>
      <c r="R419" s="147"/>
      <c r="S419" s="102"/>
      <c r="T419" s="88"/>
      <c r="U419" s="258"/>
      <c r="V419" s="148"/>
      <c r="W419" s="102"/>
      <c r="X419" s="149"/>
      <c r="Y419" s="259"/>
      <c r="Z419" s="258"/>
      <c r="AA419" s="259"/>
      <c r="AB419" s="258"/>
      <c r="AC419" s="258"/>
      <c r="AD419" s="258"/>
      <c r="AE419" s="260"/>
      <c r="AF419" s="260"/>
      <c r="AG419" s="103"/>
      <c r="AH419" s="260"/>
      <c r="AI419" s="260"/>
      <c r="AJ419" s="260"/>
      <c r="AK419" s="260"/>
      <c r="AL419" s="260"/>
      <c r="AM419" s="260"/>
      <c r="AN419" s="260"/>
      <c r="AO419" s="260"/>
      <c r="AP419" s="260"/>
      <c r="AQ419" s="260"/>
      <c r="AR419" s="263"/>
      <c r="AS419" s="263"/>
      <c r="AT419" s="261"/>
      <c r="AU419" s="102"/>
      <c r="AV419" s="577" t="str">
        <f t="shared" si="28"/>
        <v xml:space="preserve"> </v>
      </c>
      <c r="AW419" s="577" t="str">
        <f t="shared" si="29"/>
        <v xml:space="preserve"> </v>
      </c>
      <c r="AX419" s="577" t="str">
        <f t="shared" si="30"/>
        <v xml:space="preserve"> </v>
      </c>
      <c r="AY419" s="577" t="str">
        <f t="shared" si="31"/>
        <v xml:space="preserve"> </v>
      </c>
      <c r="AZ419" s="102"/>
      <c r="BA419" s="330"/>
    </row>
    <row r="420" spans="1:53" s="101" customFormat="1" x14ac:dyDescent="0.2">
      <c r="A420" s="331"/>
      <c r="B420" s="169">
        <f>'Données démographiques'!B421</f>
        <v>0</v>
      </c>
      <c r="C420" s="169">
        <f>'Données démographiques'!C421</f>
        <v>0</v>
      </c>
      <c r="D420" s="170">
        <f>'Données démographiques'!D421</f>
        <v>0</v>
      </c>
      <c r="E420" s="102"/>
      <c r="F420" s="273"/>
      <c r="G420" s="171"/>
      <c r="H420" s="273"/>
      <c r="I420" s="257"/>
      <c r="J420" s="257"/>
      <c r="K420" s="257"/>
      <c r="L420" s="273"/>
      <c r="M420" s="277"/>
      <c r="N420" s="277"/>
      <c r="O420" s="277"/>
      <c r="P420" s="172"/>
      <c r="Q420" s="264"/>
      <c r="R420" s="264"/>
      <c r="S420" s="102"/>
      <c r="T420" s="273"/>
      <c r="U420" s="273"/>
      <c r="V420" s="273"/>
      <c r="W420" s="102"/>
      <c r="X420" s="257"/>
      <c r="Y420" s="257"/>
      <c r="Z420" s="273"/>
      <c r="AA420" s="257"/>
      <c r="AB420" s="273"/>
      <c r="AC420" s="273"/>
      <c r="AD420" s="273"/>
      <c r="AE420" s="278"/>
      <c r="AF420" s="278"/>
      <c r="AG420" s="103"/>
      <c r="AH420" s="278"/>
      <c r="AI420" s="278"/>
      <c r="AJ420" s="278"/>
      <c r="AK420" s="278"/>
      <c r="AL420" s="278"/>
      <c r="AM420" s="278"/>
      <c r="AN420" s="278"/>
      <c r="AO420" s="278"/>
      <c r="AP420" s="278"/>
      <c r="AQ420" s="278"/>
      <c r="AR420" s="262"/>
      <c r="AS420" s="262"/>
      <c r="AT420" s="173"/>
      <c r="AU420" s="102"/>
      <c r="AV420" s="576" t="str">
        <f t="shared" si="28"/>
        <v xml:space="preserve"> </v>
      </c>
      <c r="AW420" s="576" t="str">
        <f t="shared" si="29"/>
        <v xml:space="preserve"> </v>
      </c>
      <c r="AX420" s="576" t="str">
        <f t="shared" si="30"/>
        <v xml:space="preserve"> </v>
      </c>
      <c r="AY420" s="576" t="str">
        <f t="shared" si="31"/>
        <v xml:space="preserve"> </v>
      </c>
      <c r="AZ420" s="102"/>
      <c r="BA420" s="165"/>
    </row>
    <row r="421" spans="1:53" s="101" customFormat="1" x14ac:dyDescent="0.2">
      <c r="A421" s="331"/>
      <c r="B421" s="376">
        <f>'Données démographiques'!B422</f>
        <v>0</v>
      </c>
      <c r="C421" s="376">
        <f>'Données démographiques'!C422</f>
        <v>0</v>
      </c>
      <c r="D421" s="377">
        <f>'Données démographiques'!D422</f>
        <v>0</v>
      </c>
      <c r="E421" s="102"/>
      <c r="F421" s="88"/>
      <c r="G421" s="86"/>
      <c r="H421" s="258"/>
      <c r="I421" s="259"/>
      <c r="J421" s="259"/>
      <c r="K421" s="259"/>
      <c r="L421" s="258"/>
      <c r="M421" s="279"/>
      <c r="N421" s="279"/>
      <c r="O421" s="279"/>
      <c r="P421" s="146"/>
      <c r="Q421" s="147"/>
      <c r="R421" s="147"/>
      <c r="S421" s="102"/>
      <c r="T421" s="88"/>
      <c r="U421" s="258"/>
      <c r="V421" s="148"/>
      <c r="W421" s="102"/>
      <c r="X421" s="149"/>
      <c r="Y421" s="259"/>
      <c r="Z421" s="258"/>
      <c r="AA421" s="259"/>
      <c r="AB421" s="258"/>
      <c r="AC421" s="258"/>
      <c r="AD421" s="258"/>
      <c r="AE421" s="260"/>
      <c r="AF421" s="260"/>
      <c r="AG421" s="103"/>
      <c r="AH421" s="260"/>
      <c r="AI421" s="260"/>
      <c r="AJ421" s="260"/>
      <c r="AK421" s="260"/>
      <c r="AL421" s="260"/>
      <c r="AM421" s="260"/>
      <c r="AN421" s="260"/>
      <c r="AO421" s="260"/>
      <c r="AP421" s="260"/>
      <c r="AQ421" s="260"/>
      <c r="AR421" s="263"/>
      <c r="AS421" s="263"/>
      <c r="AT421" s="261"/>
      <c r="AU421" s="102"/>
      <c r="AV421" s="577" t="str">
        <f t="shared" si="28"/>
        <v xml:space="preserve"> </v>
      </c>
      <c r="AW421" s="577" t="str">
        <f t="shared" si="29"/>
        <v xml:space="preserve"> </v>
      </c>
      <c r="AX421" s="577" t="str">
        <f t="shared" si="30"/>
        <v xml:space="preserve"> </v>
      </c>
      <c r="AY421" s="577" t="str">
        <f t="shared" si="31"/>
        <v xml:space="preserve"> </v>
      </c>
      <c r="AZ421" s="102"/>
      <c r="BA421" s="330"/>
    </row>
    <row r="422" spans="1:53" s="101" customFormat="1" x14ac:dyDescent="0.2">
      <c r="A422" s="331"/>
      <c r="B422" s="169">
        <f>'Données démographiques'!B423</f>
        <v>0</v>
      </c>
      <c r="C422" s="169">
        <f>'Données démographiques'!C423</f>
        <v>0</v>
      </c>
      <c r="D422" s="170">
        <f>'Données démographiques'!D423</f>
        <v>0</v>
      </c>
      <c r="E422" s="102"/>
      <c r="F422" s="273"/>
      <c r="G422" s="171"/>
      <c r="H422" s="273"/>
      <c r="I422" s="257"/>
      <c r="J422" s="257"/>
      <c r="K422" s="257"/>
      <c r="L422" s="273"/>
      <c r="M422" s="277"/>
      <c r="N422" s="277"/>
      <c r="O422" s="277"/>
      <c r="P422" s="172"/>
      <c r="Q422" s="264"/>
      <c r="R422" s="264"/>
      <c r="S422" s="102"/>
      <c r="T422" s="273"/>
      <c r="U422" s="273"/>
      <c r="V422" s="273"/>
      <c r="W422" s="102"/>
      <c r="X422" s="257"/>
      <c r="Y422" s="257"/>
      <c r="Z422" s="273"/>
      <c r="AA422" s="257"/>
      <c r="AB422" s="273"/>
      <c r="AC422" s="273"/>
      <c r="AD422" s="273"/>
      <c r="AE422" s="278"/>
      <c r="AF422" s="278"/>
      <c r="AG422" s="103"/>
      <c r="AH422" s="278"/>
      <c r="AI422" s="278"/>
      <c r="AJ422" s="278"/>
      <c r="AK422" s="278"/>
      <c r="AL422" s="278"/>
      <c r="AM422" s="278"/>
      <c r="AN422" s="278"/>
      <c r="AO422" s="278"/>
      <c r="AP422" s="278"/>
      <c r="AQ422" s="278"/>
      <c r="AR422" s="262"/>
      <c r="AS422" s="262"/>
      <c r="AT422" s="173"/>
      <c r="AU422" s="102"/>
      <c r="AV422" s="576" t="str">
        <f t="shared" si="28"/>
        <v xml:space="preserve"> </v>
      </c>
      <c r="AW422" s="576" t="str">
        <f t="shared" si="29"/>
        <v xml:space="preserve"> </v>
      </c>
      <c r="AX422" s="576" t="str">
        <f t="shared" si="30"/>
        <v xml:space="preserve"> </v>
      </c>
      <c r="AY422" s="576" t="str">
        <f t="shared" si="31"/>
        <v xml:space="preserve"> </v>
      </c>
      <c r="AZ422" s="102"/>
      <c r="BA422" s="165"/>
    </row>
    <row r="423" spans="1:53" s="101" customFormat="1" x14ac:dyDescent="0.2">
      <c r="A423" s="331"/>
      <c r="B423" s="376">
        <f>'Données démographiques'!B424</f>
        <v>0</v>
      </c>
      <c r="C423" s="376">
        <f>'Données démographiques'!C424</f>
        <v>0</v>
      </c>
      <c r="D423" s="377">
        <f>'Données démographiques'!D424</f>
        <v>0</v>
      </c>
      <c r="E423" s="102"/>
      <c r="F423" s="88"/>
      <c r="G423" s="86"/>
      <c r="H423" s="258"/>
      <c r="I423" s="259"/>
      <c r="J423" s="259"/>
      <c r="K423" s="259"/>
      <c r="L423" s="258"/>
      <c r="M423" s="279"/>
      <c r="N423" s="279"/>
      <c r="O423" s="279"/>
      <c r="P423" s="146"/>
      <c r="Q423" s="147"/>
      <c r="R423" s="147"/>
      <c r="S423" s="102"/>
      <c r="T423" s="88"/>
      <c r="U423" s="258"/>
      <c r="V423" s="148"/>
      <c r="W423" s="102"/>
      <c r="X423" s="149"/>
      <c r="Y423" s="259"/>
      <c r="Z423" s="258"/>
      <c r="AA423" s="259"/>
      <c r="AB423" s="258"/>
      <c r="AC423" s="258"/>
      <c r="AD423" s="258"/>
      <c r="AE423" s="260"/>
      <c r="AF423" s="260"/>
      <c r="AG423" s="103"/>
      <c r="AH423" s="260"/>
      <c r="AI423" s="260"/>
      <c r="AJ423" s="260"/>
      <c r="AK423" s="260"/>
      <c r="AL423" s="260"/>
      <c r="AM423" s="260"/>
      <c r="AN423" s="260"/>
      <c r="AO423" s="260"/>
      <c r="AP423" s="260"/>
      <c r="AQ423" s="260"/>
      <c r="AR423" s="263"/>
      <c r="AS423" s="263"/>
      <c r="AT423" s="261"/>
      <c r="AU423" s="102"/>
      <c r="AV423" s="577" t="str">
        <f t="shared" si="28"/>
        <v xml:space="preserve"> </v>
      </c>
      <c r="AW423" s="577" t="str">
        <f t="shared" si="29"/>
        <v xml:space="preserve"> </v>
      </c>
      <c r="AX423" s="577" t="str">
        <f t="shared" si="30"/>
        <v xml:space="preserve"> </v>
      </c>
      <c r="AY423" s="577" t="str">
        <f t="shared" si="31"/>
        <v xml:space="preserve"> </v>
      </c>
      <c r="AZ423" s="102"/>
      <c r="BA423" s="330"/>
    </row>
    <row r="424" spans="1:53" s="101" customFormat="1" x14ac:dyDescent="0.2">
      <c r="A424" s="331"/>
      <c r="B424" s="169">
        <f>'Données démographiques'!B425</f>
        <v>0</v>
      </c>
      <c r="C424" s="169">
        <f>'Données démographiques'!C425</f>
        <v>0</v>
      </c>
      <c r="D424" s="170">
        <f>'Données démographiques'!D425</f>
        <v>0</v>
      </c>
      <c r="E424" s="102"/>
      <c r="F424" s="273"/>
      <c r="G424" s="171"/>
      <c r="H424" s="273"/>
      <c r="I424" s="257"/>
      <c r="J424" s="257"/>
      <c r="K424" s="257"/>
      <c r="L424" s="273"/>
      <c r="M424" s="277"/>
      <c r="N424" s="277"/>
      <c r="O424" s="277"/>
      <c r="P424" s="172"/>
      <c r="Q424" s="264"/>
      <c r="R424" s="264"/>
      <c r="S424" s="102"/>
      <c r="T424" s="273"/>
      <c r="U424" s="273"/>
      <c r="V424" s="273"/>
      <c r="W424" s="102"/>
      <c r="X424" s="257"/>
      <c r="Y424" s="257"/>
      <c r="Z424" s="273"/>
      <c r="AA424" s="257"/>
      <c r="AB424" s="273"/>
      <c r="AC424" s="273"/>
      <c r="AD424" s="273"/>
      <c r="AE424" s="278"/>
      <c r="AF424" s="278"/>
      <c r="AG424" s="103"/>
      <c r="AH424" s="278"/>
      <c r="AI424" s="278"/>
      <c r="AJ424" s="278"/>
      <c r="AK424" s="278"/>
      <c r="AL424" s="278"/>
      <c r="AM424" s="278"/>
      <c r="AN424" s="278"/>
      <c r="AO424" s="278"/>
      <c r="AP424" s="278"/>
      <c r="AQ424" s="278"/>
      <c r="AR424" s="262"/>
      <c r="AS424" s="262"/>
      <c r="AT424" s="173"/>
      <c r="AU424" s="102"/>
      <c r="AV424" s="576" t="str">
        <f t="shared" si="28"/>
        <v xml:space="preserve"> </v>
      </c>
      <c r="AW424" s="576" t="str">
        <f t="shared" si="29"/>
        <v xml:space="preserve"> </v>
      </c>
      <c r="AX424" s="576" t="str">
        <f t="shared" si="30"/>
        <v xml:space="preserve"> </v>
      </c>
      <c r="AY424" s="576" t="str">
        <f t="shared" si="31"/>
        <v xml:space="preserve"> </v>
      </c>
      <c r="AZ424" s="102"/>
      <c r="BA424" s="165"/>
    </row>
    <row r="425" spans="1:53" s="101" customFormat="1" x14ac:dyDescent="0.2">
      <c r="A425" s="331"/>
      <c r="B425" s="376">
        <f>'Données démographiques'!B426</f>
        <v>0</v>
      </c>
      <c r="C425" s="376">
        <f>'Données démographiques'!C426</f>
        <v>0</v>
      </c>
      <c r="D425" s="377">
        <f>'Données démographiques'!D426</f>
        <v>0</v>
      </c>
      <c r="E425" s="102"/>
      <c r="F425" s="88"/>
      <c r="G425" s="86"/>
      <c r="H425" s="258"/>
      <c r="I425" s="259"/>
      <c r="J425" s="259"/>
      <c r="K425" s="259"/>
      <c r="L425" s="258"/>
      <c r="M425" s="279"/>
      <c r="N425" s="279"/>
      <c r="O425" s="279"/>
      <c r="P425" s="146"/>
      <c r="Q425" s="147"/>
      <c r="R425" s="147"/>
      <c r="S425" s="102"/>
      <c r="T425" s="88"/>
      <c r="U425" s="258"/>
      <c r="V425" s="148"/>
      <c r="W425" s="102"/>
      <c r="X425" s="149"/>
      <c r="Y425" s="259"/>
      <c r="Z425" s="258"/>
      <c r="AA425" s="259"/>
      <c r="AB425" s="258"/>
      <c r="AC425" s="258"/>
      <c r="AD425" s="258"/>
      <c r="AE425" s="260"/>
      <c r="AF425" s="260"/>
      <c r="AG425" s="103"/>
      <c r="AH425" s="260"/>
      <c r="AI425" s="260"/>
      <c r="AJ425" s="260"/>
      <c r="AK425" s="260"/>
      <c r="AL425" s="260"/>
      <c r="AM425" s="260"/>
      <c r="AN425" s="260"/>
      <c r="AO425" s="260"/>
      <c r="AP425" s="260"/>
      <c r="AQ425" s="260"/>
      <c r="AR425" s="263"/>
      <c r="AS425" s="263"/>
      <c r="AT425" s="261"/>
      <c r="AU425" s="102"/>
      <c r="AV425" s="577" t="str">
        <f t="shared" si="28"/>
        <v xml:space="preserve"> </v>
      </c>
      <c r="AW425" s="577" t="str">
        <f t="shared" si="29"/>
        <v xml:space="preserve"> </v>
      </c>
      <c r="AX425" s="577" t="str">
        <f t="shared" si="30"/>
        <v xml:space="preserve"> </v>
      </c>
      <c r="AY425" s="577" t="str">
        <f t="shared" si="31"/>
        <v xml:space="preserve"> </v>
      </c>
      <c r="AZ425" s="102"/>
      <c r="BA425" s="330"/>
    </row>
    <row r="426" spans="1:53" s="101" customFormat="1" x14ac:dyDescent="0.2">
      <c r="A426" s="331"/>
      <c r="B426" s="169">
        <f>'Données démographiques'!B427</f>
        <v>0</v>
      </c>
      <c r="C426" s="169">
        <f>'Données démographiques'!C427</f>
        <v>0</v>
      </c>
      <c r="D426" s="170">
        <f>'Données démographiques'!D427</f>
        <v>0</v>
      </c>
      <c r="E426" s="102"/>
      <c r="F426" s="273"/>
      <c r="G426" s="171"/>
      <c r="H426" s="273"/>
      <c r="I426" s="257"/>
      <c r="J426" s="257"/>
      <c r="K426" s="257"/>
      <c r="L426" s="273"/>
      <c r="M426" s="277"/>
      <c r="N426" s="277"/>
      <c r="O426" s="277"/>
      <c r="P426" s="172"/>
      <c r="Q426" s="264"/>
      <c r="R426" s="264"/>
      <c r="S426" s="102"/>
      <c r="T426" s="273"/>
      <c r="U426" s="273"/>
      <c r="V426" s="273"/>
      <c r="W426" s="102"/>
      <c r="X426" s="257"/>
      <c r="Y426" s="257"/>
      <c r="Z426" s="273"/>
      <c r="AA426" s="257"/>
      <c r="AB426" s="273"/>
      <c r="AC426" s="273"/>
      <c r="AD426" s="273"/>
      <c r="AE426" s="278"/>
      <c r="AF426" s="278"/>
      <c r="AG426" s="103"/>
      <c r="AH426" s="278"/>
      <c r="AI426" s="278"/>
      <c r="AJ426" s="278"/>
      <c r="AK426" s="278"/>
      <c r="AL426" s="278"/>
      <c r="AM426" s="278"/>
      <c r="AN426" s="278"/>
      <c r="AO426" s="278"/>
      <c r="AP426" s="278"/>
      <c r="AQ426" s="278"/>
      <c r="AR426" s="262"/>
      <c r="AS426" s="262"/>
      <c r="AT426" s="173"/>
      <c r="AU426" s="102"/>
      <c r="AV426" s="576" t="str">
        <f t="shared" si="28"/>
        <v xml:space="preserve"> </v>
      </c>
      <c r="AW426" s="576" t="str">
        <f t="shared" si="29"/>
        <v xml:space="preserve"> </v>
      </c>
      <c r="AX426" s="576" t="str">
        <f t="shared" si="30"/>
        <v xml:space="preserve"> </v>
      </c>
      <c r="AY426" s="576" t="str">
        <f t="shared" si="31"/>
        <v xml:space="preserve"> </v>
      </c>
      <c r="AZ426" s="102"/>
      <c r="BA426" s="165"/>
    </row>
    <row r="427" spans="1:53" s="101" customFormat="1" x14ac:dyDescent="0.2">
      <c r="A427" s="331"/>
      <c r="B427" s="376">
        <f>'Données démographiques'!B428</f>
        <v>0</v>
      </c>
      <c r="C427" s="376">
        <f>'Données démographiques'!C428</f>
        <v>0</v>
      </c>
      <c r="D427" s="377">
        <f>'Données démographiques'!D428</f>
        <v>0</v>
      </c>
      <c r="E427" s="102"/>
      <c r="F427" s="88"/>
      <c r="G427" s="86"/>
      <c r="H427" s="258"/>
      <c r="I427" s="259"/>
      <c r="J427" s="259"/>
      <c r="K427" s="259"/>
      <c r="L427" s="258"/>
      <c r="M427" s="279"/>
      <c r="N427" s="279"/>
      <c r="O427" s="279"/>
      <c r="P427" s="146"/>
      <c r="Q427" s="147"/>
      <c r="R427" s="147"/>
      <c r="S427" s="102"/>
      <c r="T427" s="88"/>
      <c r="U427" s="258"/>
      <c r="V427" s="148"/>
      <c r="W427" s="102"/>
      <c r="X427" s="149"/>
      <c r="Y427" s="259"/>
      <c r="Z427" s="258"/>
      <c r="AA427" s="259"/>
      <c r="AB427" s="258"/>
      <c r="AC427" s="258"/>
      <c r="AD427" s="258"/>
      <c r="AE427" s="260"/>
      <c r="AF427" s="260"/>
      <c r="AG427" s="103"/>
      <c r="AH427" s="260"/>
      <c r="AI427" s="260"/>
      <c r="AJ427" s="260"/>
      <c r="AK427" s="260"/>
      <c r="AL427" s="260"/>
      <c r="AM427" s="260"/>
      <c r="AN427" s="260"/>
      <c r="AO427" s="260"/>
      <c r="AP427" s="260"/>
      <c r="AQ427" s="260"/>
      <c r="AR427" s="263"/>
      <c r="AS427" s="263"/>
      <c r="AT427" s="261"/>
      <c r="AU427" s="102"/>
      <c r="AV427" s="577" t="str">
        <f t="shared" si="28"/>
        <v xml:space="preserve"> </v>
      </c>
      <c r="AW427" s="577" t="str">
        <f t="shared" si="29"/>
        <v xml:space="preserve"> </v>
      </c>
      <c r="AX427" s="577" t="str">
        <f t="shared" si="30"/>
        <v xml:space="preserve"> </v>
      </c>
      <c r="AY427" s="577" t="str">
        <f t="shared" si="31"/>
        <v xml:space="preserve"> </v>
      </c>
      <c r="AZ427" s="102"/>
      <c r="BA427" s="330"/>
    </row>
    <row r="428" spans="1:53" s="101" customFormat="1" x14ac:dyDescent="0.2">
      <c r="A428" s="331"/>
      <c r="B428" s="169">
        <f>'Données démographiques'!B429</f>
        <v>0</v>
      </c>
      <c r="C428" s="169">
        <f>'Données démographiques'!C429</f>
        <v>0</v>
      </c>
      <c r="D428" s="170">
        <f>'Données démographiques'!D429</f>
        <v>0</v>
      </c>
      <c r="E428" s="102"/>
      <c r="F428" s="273"/>
      <c r="G428" s="171"/>
      <c r="H428" s="273"/>
      <c r="I428" s="257"/>
      <c r="J428" s="257"/>
      <c r="K428" s="257"/>
      <c r="L428" s="273"/>
      <c r="M428" s="277"/>
      <c r="N428" s="277"/>
      <c r="O428" s="277"/>
      <c r="P428" s="172"/>
      <c r="Q428" s="264"/>
      <c r="R428" s="264"/>
      <c r="S428" s="102"/>
      <c r="T428" s="273"/>
      <c r="U428" s="273"/>
      <c r="V428" s="273"/>
      <c r="W428" s="102"/>
      <c r="X428" s="257"/>
      <c r="Y428" s="257"/>
      <c r="Z428" s="273"/>
      <c r="AA428" s="257"/>
      <c r="AB428" s="273"/>
      <c r="AC428" s="273"/>
      <c r="AD428" s="273"/>
      <c r="AE428" s="278"/>
      <c r="AF428" s="278"/>
      <c r="AG428" s="103"/>
      <c r="AH428" s="278"/>
      <c r="AI428" s="278"/>
      <c r="AJ428" s="278"/>
      <c r="AK428" s="278"/>
      <c r="AL428" s="278"/>
      <c r="AM428" s="278"/>
      <c r="AN428" s="278"/>
      <c r="AO428" s="278"/>
      <c r="AP428" s="278"/>
      <c r="AQ428" s="278"/>
      <c r="AR428" s="262"/>
      <c r="AS428" s="262"/>
      <c r="AT428" s="173"/>
      <c r="AU428" s="102"/>
      <c r="AV428" s="576" t="str">
        <f t="shared" si="28"/>
        <v xml:space="preserve"> </v>
      </c>
      <c r="AW428" s="576" t="str">
        <f t="shared" si="29"/>
        <v xml:space="preserve"> </v>
      </c>
      <c r="AX428" s="576" t="str">
        <f t="shared" si="30"/>
        <v xml:space="preserve"> </v>
      </c>
      <c r="AY428" s="576" t="str">
        <f t="shared" si="31"/>
        <v xml:space="preserve"> </v>
      </c>
      <c r="AZ428" s="102"/>
      <c r="BA428" s="165"/>
    </row>
    <row r="429" spans="1:53" s="101" customFormat="1" x14ac:dyDescent="0.2">
      <c r="A429" s="331"/>
      <c r="B429" s="376">
        <f>'Données démographiques'!B430</f>
        <v>0</v>
      </c>
      <c r="C429" s="376">
        <f>'Données démographiques'!C430</f>
        <v>0</v>
      </c>
      <c r="D429" s="377">
        <f>'Données démographiques'!D430</f>
        <v>0</v>
      </c>
      <c r="E429" s="102"/>
      <c r="F429" s="88"/>
      <c r="G429" s="86"/>
      <c r="H429" s="258"/>
      <c r="I429" s="259"/>
      <c r="J429" s="259"/>
      <c r="K429" s="259"/>
      <c r="L429" s="258"/>
      <c r="M429" s="279"/>
      <c r="N429" s="279"/>
      <c r="O429" s="279"/>
      <c r="P429" s="146"/>
      <c r="Q429" s="147"/>
      <c r="R429" s="147"/>
      <c r="S429" s="102"/>
      <c r="T429" s="88"/>
      <c r="U429" s="258"/>
      <c r="V429" s="148"/>
      <c r="W429" s="102"/>
      <c r="X429" s="149"/>
      <c r="Y429" s="259"/>
      <c r="Z429" s="258"/>
      <c r="AA429" s="259"/>
      <c r="AB429" s="258"/>
      <c r="AC429" s="258"/>
      <c r="AD429" s="258"/>
      <c r="AE429" s="260"/>
      <c r="AF429" s="260"/>
      <c r="AG429" s="103"/>
      <c r="AH429" s="260"/>
      <c r="AI429" s="260"/>
      <c r="AJ429" s="260"/>
      <c r="AK429" s="260"/>
      <c r="AL429" s="260"/>
      <c r="AM429" s="260"/>
      <c r="AN429" s="260"/>
      <c r="AO429" s="260"/>
      <c r="AP429" s="260"/>
      <c r="AQ429" s="260"/>
      <c r="AR429" s="263"/>
      <c r="AS429" s="263"/>
      <c r="AT429" s="261"/>
      <c r="AU429" s="102"/>
      <c r="AV429" s="577" t="str">
        <f t="shared" si="28"/>
        <v xml:space="preserve"> </v>
      </c>
      <c r="AW429" s="577" t="str">
        <f t="shared" si="29"/>
        <v xml:space="preserve"> </v>
      </c>
      <c r="AX429" s="577" t="str">
        <f t="shared" si="30"/>
        <v xml:space="preserve"> </v>
      </c>
      <c r="AY429" s="577" t="str">
        <f t="shared" si="31"/>
        <v xml:space="preserve"> </v>
      </c>
      <c r="AZ429" s="102"/>
      <c r="BA429" s="330"/>
    </row>
    <row r="430" spans="1:53" s="101" customFormat="1" x14ac:dyDescent="0.2">
      <c r="A430" s="331"/>
      <c r="B430" s="169">
        <f>'Données démographiques'!B431</f>
        <v>0</v>
      </c>
      <c r="C430" s="169">
        <f>'Données démographiques'!C431</f>
        <v>0</v>
      </c>
      <c r="D430" s="170">
        <f>'Données démographiques'!D431</f>
        <v>0</v>
      </c>
      <c r="E430" s="102"/>
      <c r="F430" s="273"/>
      <c r="G430" s="171"/>
      <c r="H430" s="273"/>
      <c r="I430" s="257"/>
      <c r="J430" s="257"/>
      <c r="K430" s="257"/>
      <c r="L430" s="273"/>
      <c r="M430" s="277"/>
      <c r="N430" s="277"/>
      <c r="O430" s="277"/>
      <c r="P430" s="172"/>
      <c r="Q430" s="264"/>
      <c r="R430" s="264"/>
      <c r="S430" s="102"/>
      <c r="T430" s="273"/>
      <c r="U430" s="273"/>
      <c r="V430" s="273"/>
      <c r="W430" s="102"/>
      <c r="X430" s="257"/>
      <c r="Y430" s="257"/>
      <c r="Z430" s="273"/>
      <c r="AA430" s="257"/>
      <c r="AB430" s="273"/>
      <c r="AC430" s="273"/>
      <c r="AD430" s="273"/>
      <c r="AE430" s="278"/>
      <c r="AF430" s="278"/>
      <c r="AG430" s="103"/>
      <c r="AH430" s="278"/>
      <c r="AI430" s="278"/>
      <c r="AJ430" s="278"/>
      <c r="AK430" s="278"/>
      <c r="AL430" s="278"/>
      <c r="AM430" s="278"/>
      <c r="AN430" s="278"/>
      <c r="AO430" s="278"/>
      <c r="AP430" s="278"/>
      <c r="AQ430" s="278"/>
      <c r="AR430" s="262"/>
      <c r="AS430" s="262"/>
      <c r="AT430" s="173"/>
      <c r="AU430" s="102"/>
      <c r="AV430" s="576" t="str">
        <f t="shared" si="28"/>
        <v xml:space="preserve"> </v>
      </c>
      <c r="AW430" s="576" t="str">
        <f t="shared" si="29"/>
        <v xml:space="preserve"> </v>
      </c>
      <c r="AX430" s="576" t="str">
        <f t="shared" si="30"/>
        <v xml:space="preserve"> </v>
      </c>
      <c r="AY430" s="576" t="str">
        <f t="shared" si="31"/>
        <v xml:space="preserve"> </v>
      </c>
      <c r="AZ430" s="102"/>
      <c r="BA430" s="165"/>
    </row>
    <row r="431" spans="1:53" s="101" customFormat="1" x14ac:dyDescent="0.2">
      <c r="A431" s="331"/>
      <c r="B431" s="376">
        <f>'Données démographiques'!B432</f>
        <v>0</v>
      </c>
      <c r="C431" s="376">
        <f>'Données démographiques'!C432</f>
        <v>0</v>
      </c>
      <c r="D431" s="377">
        <f>'Données démographiques'!D432</f>
        <v>0</v>
      </c>
      <c r="E431" s="102"/>
      <c r="F431" s="88"/>
      <c r="G431" s="86"/>
      <c r="H431" s="258"/>
      <c r="I431" s="259"/>
      <c r="J431" s="259"/>
      <c r="K431" s="259"/>
      <c r="L431" s="258"/>
      <c r="M431" s="279"/>
      <c r="N431" s="279"/>
      <c r="O431" s="279"/>
      <c r="P431" s="146"/>
      <c r="Q431" s="147"/>
      <c r="R431" s="147"/>
      <c r="S431" s="102"/>
      <c r="T431" s="88"/>
      <c r="U431" s="258"/>
      <c r="V431" s="148"/>
      <c r="W431" s="102"/>
      <c r="X431" s="149"/>
      <c r="Y431" s="259"/>
      <c r="Z431" s="258"/>
      <c r="AA431" s="259"/>
      <c r="AB431" s="258"/>
      <c r="AC431" s="258"/>
      <c r="AD431" s="258"/>
      <c r="AE431" s="260"/>
      <c r="AF431" s="260"/>
      <c r="AG431" s="103"/>
      <c r="AH431" s="260"/>
      <c r="AI431" s="260"/>
      <c r="AJ431" s="260"/>
      <c r="AK431" s="260"/>
      <c r="AL431" s="260"/>
      <c r="AM431" s="260"/>
      <c r="AN431" s="260"/>
      <c r="AO431" s="260"/>
      <c r="AP431" s="260"/>
      <c r="AQ431" s="260"/>
      <c r="AR431" s="263"/>
      <c r="AS431" s="263"/>
      <c r="AT431" s="261"/>
      <c r="AU431" s="102"/>
      <c r="AV431" s="577" t="str">
        <f t="shared" si="28"/>
        <v xml:space="preserve"> </v>
      </c>
      <c r="AW431" s="577" t="str">
        <f t="shared" si="29"/>
        <v xml:space="preserve"> </v>
      </c>
      <c r="AX431" s="577" t="str">
        <f t="shared" si="30"/>
        <v xml:space="preserve"> </v>
      </c>
      <c r="AY431" s="577" t="str">
        <f t="shared" si="31"/>
        <v xml:space="preserve"> </v>
      </c>
      <c r="AZ431" s="102"/>
      <c r="BA431" s="330"/>
    </row>
    <row r="432" spans="1:53" s="101" customFormat="1" x14ac:dyDescent="0.2">
      <c r="A432" s="331"/>
      <c r="B432" s="169">
        <f>'Données démographiques'!B433</f>
        <v>0</v>
      </c>
      <c r="C432" s="169">
        <f>'Données démographiques'!C433</f>
        <v>0</v>
      </c>
      <c r="D432" s="170">
        <f>'Données démographiques'!D433</f>
        <v>0</v>
      </c>
      <c r="E432" s="102"/>
      <c r="F432" s="273"/>
      <c r="G432" s="171"/>
      <c r="H432" s="273"/>
      <c r="I432" s="257"/>
      <c r="J432" s="257"/>
      <c r="K432" s="257"/>
      <c r="L432" s="273"/>
      <c r="M432" s="277"/>
      <c r="N432" s="277"/>
      <c r="O432" s="277"/>
      <c r="P432" s="172"/>
      <c r="Q432" s="264"/>
      <c r="R432" s="264"/>
      <c r="S432" s="102"/>
      <c r="T432" s="273"/>
      <c r="U432" s="273"/>
      <c r="V432" s="273"/>
      <c r="W432" s="102"/>
      <c r="X432" s="257"/>
      <c r="Y432" s="257"/>
      <c r="Z432" s="273"/>
      <c r="AA432" s="257"/>
      <c r="AB432" s="273"/>
      <c r="AC432" s="273"/>
      <c r="AD432" s="273"/>
      <c r="AE432" s="278"/>
      <c r="AF432" s="278"/>
      <c r="AG432" s="103"/>
      <c r="AH432" s="278"/>
      <c r="AI432" s="278"/>
      <c r="AJ432" s="278"/>
      <c r="AK432" s="278"/>
      <c r="AL432" s="278"/>
      <c r="AM432" s="278"/>
      <c r="AN432" s="278"/>
      <c r="AO432" s="278"/>
      <c r="AP432" s="278"/>
      <c r="AQ432" s="278"/>
      <c r="AR432" s="262"/>
      <c r="AS432" s="262"/>
      <c r="AT432" s="173"/>
      <c r="AU432" s="102"/>
      <c r="AV432" s="576" t="str">
        <f t="shared" si="28"/>
        <v xml:space="preserve"> </v>
      </c>
      <c r="AW432" s="576" t="str">
        <f t="shared" si="29"/>
        <v xml:space="preserve"> </v>
      </c>
      <c r="AX432" s="576" t="str">
        <f t="shared" si="30"/>
        <v xml:space="preserve"> </v>
      </c>
      <c r="AY432" s="576" t="str">
        <f t="shared" si="31"/>
        <v xml:space="preserve"> </v>
      </c>
      <c r="AZ432" s="102"/>
      <c r="BA432" s="165"/>
    </row>
    <row r="433" spans="1:53" s="101" customFormat="1" x14ac:dyDescent="0.2">
      <c r="A433" s="331"/>
      <c r="B433" s="376">
        <f>'Données démographiques'!B434</f>
        <v>0</v>
      </c>
      <c r="C433" s="376">
        <f>'Données démographiques'!C434</f>
        <v>0</v>
      </c>
      <c r="D433" s="377">
        <f>'Données démographiques'!D434</f>
        <v>0</v>
      </c>
      <c r="E433" s="102"/>
      <c r="F433" s="88"/>
      <c r="G433" s="86"/>
      <c r="H433" s="258"/>
      <c r="I433" s="259"/>
      <c r="J433" s="259"/>
      <c r="K433" s="259"/>
      <c r="L433" s="258"/>
      <c r="M433" s="279"/>
      <c r="N433" s="279"/>
      <c r="O433" s="279"/>
      <c r="P433" s="146"/>
      <c r="Q433" s="147"/>
      <c r="R433" s="147"/>
      <c r="S433" s="102"/>
      <c r="T433" s="88"/>
      <c r="U433" s="258"/>
      <c r="V433" s="148"/>
      <c r="W433" s="102"/>
      <c r="X433" s="149"/>
      <c r="Y433" s="259"/>
      <c r="Z433" s="258"/>
      <c r="AA433" s="259"/>
      <c r="AB433" s="258"/>
      <c r="AC433" s="258"/>
      <c r="AD433" s="258"/>
      <c r="AE433" s="260"/>
      <c r="AF433" s="260"/>
      <c r="AG433" s="103"/>
      <c r="AH433" s="260"/>
      <c r="AI433" s="260"/>
      <c r="AJ433" s="260"/>
      <c r="AK433" s="260"/>
      <c r="AL433" s="260"/>
      <c r="AM433" s="260"/>
      <c r="AN433" s="260"/>
      <c r="AO433" s="260"/>
      <c r="AP433" s="260"/>
      <c r="AQ433" s="260"/>
      <c r="AR433" s="263"/>
      <c r="AS433" s="263"/>
      <c r="AT433" s="261"/>
      <c r="AU433" s="102"/>
      <c r="AV433" s="577" t="str">
        <f t="shared" si="28"/>
        <v xml:space="preserve"> </v>
      </c>
      <c r="AW433" s="577" t="str">
        <f t="shared" si="29"/>
        <v xml:space="preserve"> </v>
      </c>
      <c r="AX433" s="577" t="str">
        <f t="shared" si="30"/>
        <v xml:space="preserve"> </v>
      </c>
      <c r="AY433" s="577" t="str">
        <f t="shared" si="31"/>
        <v xml:space="preserve"> </v>
      </c>
      <c r="AZ433" s="102"/>
      <c r="BA433" s="330"/>
    </row>
    <row r="434" spans="1:53" s="101" customFormat="1" x14ac:dyDescent="0.2">
      <c r="A434" s="331"/>
      <c r="B434" s="169">
        <f>'Données démographiques'!B435</f>
        <v>0</v>
      </c>
      <c r="C434" s="169">
        <f>'Données démographiques'!C435</f>
        <v>0</v>
      </c>
      <c r="D434" s="170">
        <f>'Données démographiques'!D435</f>
        <v>0</v>
      </c>
      <c r="E434" s="102"/>
      <c r="F434" s="273"/>
      <c r="G434" s="171"/>
      <c r="H434" s="273"/>
      <c r="I434" s="257"/>
      <c r="J434" s="257"/>
      <c r="K434" s="257"/>
      <c r="L434" s="273"/>
      <c r="M434" s="277"/>
      <c r="N434" s="277"/>
      <c r="O434" s="277"/>
      <c r="P434" s="172"/>
      <c r="Q434" s="264"/>
      <c r="R434" s="264"/>
      <c r="S434" s="102"/>
      <c r="T434" s="273"/>
      <c r="U434" s="273"/>
      <c r="V434" s="273"/>
      <c r="W434" s="102"/>
      <c r="X434" s="257"/>
      <c r="Y434" s="257"/>
      <c r="Z434" s="273"/>
      <c r="AA434" s="257"/>
      <c r="AB434" s="273"/>
      <c r="AC434" s="273"/>
      <c r="AD434" s="273"/>
      <c r="AE434" s="278"/>
      <c r="AF434" s="278"/>
      <c r="AG434" s="103"/>
      <c r="AH434" s="278"/>
      <c r="AI434" s="278"/>
      <c r="AJ434" s="278"/>
      <c r="AK434" s="278"/>
      <c r="AL434" s="278"/>
      <c r="AM434" s="278"/>
      <c r="AN434" s="278"/>
      <c r="AO434" s="278"/>
      <c r="AP434" s="278"/>
      <c r="AQ434" s="278"/>
      <c r="AR434" s="262"/>
      <c r="AS434" s="262"/>
      <c r="AT434" s="173"/>
      <c r="AU434" s="102"/>
      <c r="AV434" s="576" t="str">
        <f t="shared" si="28"/>
        <v xml:space="preserve"> </v>
      </c>
      <c r="AW434" s="576" t="str">
        <f t="shared" si="29"/>
        <v xml:space="preserve"> </v>
      </c>
      <c r="AX434" s="576" t="str">
        <f t="shared" si="30"/>
        <v xml:space="preserve"> </v>
      </c>
      <c r="AY434" s="576" t="str">
        <f t="shared" si="31"/>
        <v xml:space="preserve"> </v>
      </c>
      <c r="AZ434" s="102"/>
      <c r="BA434" s="165"/>
    </row>
    <row r="435" spans="1:53" s="101" customFormat="1" x14ac:dyDescent="0.2">
      <c r="A435" s="331"/>
      <c r="B435" s="376">
        <f>'Données démographiques'!B436</f>
        <v>0</v>
      </c>
      <c r="C435" s="376">
        <f>'Données démographiques'!C436</f>
        <v>0</v>
      </c>
      <c r="D435" s="377">
        <f>'Données démographiques'!D436</f>
        <v>0</v>
      </c>
      <c r="E435" s="102"/>
      <c r="F435" s="88"/>
      <c r="G435" s="86"/>
      <c r="H435" s="258"/>
      <c r="I435" s="259"/>
      <c r="J435" s="259"/>
      <c r="K435" s="259"/>
      <c r="L435" s="258"/>
      <c r="M435" s="279"/>
      <c r="N435" s="279"/>
      <c r="O435" s="279"/>
      <c r="P435" s="146"/>
      <c r="Q435" s="147"/>
      <c r="R435" s="147"/>
      <c r="S435" s="102"/>
      <c r="T435" s="88"/>
      <c r="U435" s="258"/>
      <c r="V435" s="148"/>
      <c r="W435" s="102"/>
      <c r="X435" s="149"/>
      <c r="Y435" s="259"/>
      <c r="Z435" s="258"/>
      <c r="AA435" s="259"/>
      <c r="AB435" s="258"/>
      <c r="AC435" s="258"/>
      <c r="AD435" s="258"/>
      <c r="AE435" s="260"/>
      <c r="AF435" s="260"/>
      <c r="AG435" s="103"/>
      <c r="AH435" s="260"/>
      <c r="AI435" s="260"/>
      <c r="AJ435" s="260"/>
      <c r="AK435" s="260"/>
      <c r="AL435" s="260"/>
      <c r="AM435" s="260"/>
      <c r="AN435" s="260"/>
      <c r="AO435" s="260"/>
      <c r="AP435" s="260"/>
      <c r="AQ435" s="260"/>
      <c r="AR435" s="263"/>
      <c r="AS435" s="263"/>
      <c r="AT435" s="261"/>
      <c r="AU435" s="102"/>
      <c r="AV435" s="577" t="str">
        <f t="shared" si="28"/>
        <v xml:space="preserve"> </v>
      </c>
      <c r="AW435" s="577" t="str">
        <f t="shared" si="29"/>
        <v xml:space="preserve"> </v>
      </c>
      <c r="AX435" s="577" t="str">
        <f t="shared" si="30"/>
        <v xml:space="preserve"> </v>
      </c>
      <c r="AY435" s="577" t="str">
        <f t="shared" si="31"/>
        <v xml:space="preserve"> </v>
      </c>
      <c r="AZ435" s="102"/>
      <c r="BA435" s="330"/>
    </row>
    <row r="436" spans="1:53" s="101" customFormat="1" x14ac:dyDescent="0.2">
      <c r="A436" s="331"/>
      <c r="B436" s="169">
        <f>'Données démographiques'!B437</f>
        <v>0</v>
      </c>
      <c r="C436" s="169">
        <f>'Données démographiques'!C437</f>
        <v>0</v>
      </c>
      <c r="D436" s="170">
        <f>'Données démographiques'!D437</f>
        <v>0</v>
      </c>
      <c r="E436" s="102"/>
      <c r="F436" s="273"/>
      <c r="G436" s="171"/>
      <c r="H436" s="273"/>
      <c r="I436" s="257"/>
      <c r="J436" s="257"/>
      <c r="K436" s="257"/>
      <c r="L436" s="273"/>
      <c r="M436" s="277"/>
      <c r="N436" s="277"/>
      <c r="O436" s="277"/>
      <c r="P436" s="172"/>
      <c r="Q436" s="264"/>
      <c r="R436" s="264"/>
      <c r="S436" s="102"/>
      <c r="T436" s="273"/>
      <c r="U436" s="273"/>
      <c r="V436" s="273"/>
      <c r="W436" s="102"/>
      <c r="X436" s="257"/>
      <c r="Y436" s="257"/>
      <c r="Z436" s="273"/>
      <c r="AA436" s="257"/>
      <c r="AB436" s="273"/>
      <c r="AC436" s="273"/>
      <c r="AD436" s="273"/>
      <c r="AE436" s="278"/>
      <c r="AF436" s="278"/>
      <c r="AG436" s="103"/>
      <c r="AH436" s="278"/>
      <c r="AI436" s="278"/>
      <c r="AJ436" s="278"/>
      <c r="AK436" s="278"/>
      <c r="AL436" s="278"/>
      <c r="AM436" s="278"/>
      <c r="AN436" s="278"/>
      <c r="AO436" s="278"/>
      <c r="AP436" s="278"/>
      <c r="AQ436" s="278"/>
      <c r="AR436" s="262"/>
      <c r="AS436" s="262"/>
      <c r="AT436" s="173"/>
      <c r="AU436" s="102"/>
      <c r="AV436" s="576" t="str">
        <f t="shared" si="28"/>
        <v xml:space="preserve"> </v>
      </c>
      <c r="AW436" s="576" t="str">
        <f t="shared" si="29"/>
        <v xml:space="preserve"> </v>
      </c>
      <c r="AX436" s="576" t="str">
        <f t="shared" si="30"/>
        <v xml:space="preserve"> </v>
      </c>
      <c r="AY436" s="576" t="str">
        <f t="shared" si="31"/>
        <v xml:space="preserve"> </v>
      </c>
      <c r="AZ436" s="102"/>
      <c r="BA436" s="165"/>
    </row>
    <row r="437" spans="1:53" s="101" customFormat="1" x14ac:dyDescent="0.2">
      <c r="A437" s="331"/>
      <c r="B437" s="376">
        <f>'Données démographiques'!B438</f>
        <v>0</v>
      </c>
      <c r="C437" s="376">
        <f>'Données démographiques'!C438</f>
        <v>0</v>
      </c>
      <c r="D437" s="377">
        <f>'Données démographiques'!D438</f>
        <v>0</v>
      </c>
      <c r="E437" s="102"/>
      <c r="F437" s="88"/>
      <c r="G437" s="86"/>
      <c r="H437" s="258"/>
      <c r="I437" s="259"/>
      <c r="J437" s="259"/>
      <c r="K437" s="259"/>
      <c r="L437" s="258"/>
      <c r="M437" s="279"/>
      <c r="N437" s="279"/>
      <c r="O437" s="279"/>
      <c r="P437" s="146"/>
      <c r="Q437" s="147"/>
      <c r="R437" s="147"/>
      <c r="S437" s="102"/>
      <c r="T437" s="88"/>
      <c r="U437" s="258"/>
      <c r="V437" s="148"/>
      <c r="W437" s="102"/>
      <c r="X437" s="149"/>
      <c r="Y437" s="259"/>
      <c r="Z437" s="258"/>
      <c r="AA437" s="259"/>
      <c r="AB437" s="258"/>
      <c r="AC437" s="258"/>
      <c r="AD437" s="258"/>
      <c r="AE437" s="260"/>
      <c r="AF437" s="260"/>
      <c r="AG437" s="103"/>
      <c r="AH437" s="260"/>
      <c r="AI437" s="260"/>
      <c r="AJ437" s="260"/>
      <c r="AK437" s="260"/>
      <c r="AL437" s="260"/>
      <c r="AM437" s="260"/>
      <c r="AN437" s="260"/>
      <c r="AO437" s="260"/>
      <c r="AP437" s="260"/>
      <c r="AQ437" s="260"/>
      <c r="AR437" s="263"/>
      <c r="AS437" s="263"/>
      <c r="AT437" s="261"/>
      <c r="AU437" s="102"/>
      <c r="AV437" s="577" t="str">
        <f t="shared" si="28"/>
        <v xml:space="preserve"> </v>
      </c>
      <c r="AW437" s="577" t="str">
        <f t="shared" si="29"/>
        <v xml:space="preserve"> </v>
      </c>
      <c r="AX437" s="577" t="str">
        <f t="shared" si="30"/>
        <v xml:space="preserve"> </v>
      </c>
      <c r="AY437" s="577" t="str">
        <f t="shared" si="31"/>
        <v xml:space="preserve"> </v>
      </c>
      <c r="AZ437" s="102"/>
      <c r="BA437" s="330"/>
    </row>
    <row r="438" spans="1:53" s="101" customFormat="1" x14ac:dyDescent="0.2">
      <c r="A438" s="331"/>
      <c r="B438" s="169">
        <f>'Données démographiques'!B439</f>
        <v>0</v>
      </c>
      <c r="C438" s="169">
        <f>'Données démographiques'!C439</f>
        <v>0</v>
      </c>
      <c r="D438" s="170">
        <f>'Données démographiques'!D439</f>
        <v>0</v>
      </c>
      <c r="E438" s="102"/>
      <c r="F438" s="273"/>
      <c r="G438" s="171"/>
      <c r="H438" s="273"/>
      <c r="I438" s="257"/>
      <c r="J438" s="257"/>
      <c r="K438" s="257"/>
      <c r="L438" s="273"/>
      <c r="M438" s="277"/>
      <c r="N438" s="277"/>
      <c r="O438" s="277"/>
      <c r="P438" s="172"/>
      <c r="Q438" s="264"/>
      <c r="R438" s="264"/>
      <c r="S438" s="102"/>
      <c r="T438" s="273"/>
      <c r="U438" s="273"/>
      <c r="V438" s="273"/>
      <c r="W438" s="102"/>
      <c r="X438" s="257"/>
      <c r="Y438" s="257"/>
      <c r="Z438" s="273"/>
      <c r="AA438" s="257"/>
      <c r="AB438" s="273"/>
      <c r="AC438" s="273"/>
      <c r="AD438" s="273"/>
      <c r="AE438" s="278"/>
      <c r="AF438" s="278"/>
      <c r="AG438" s="103"/>
      <c r="AH438" s="278"/>
      <c r="AI438" s="278"/>
      <c r="AJ438" s="278"/>
      <c r="AK438" s="278"/>
      <c r="AL438" s="278"/>
      <c r="AM438" s="278"/>
      <c r="AN438" s="278"/>
      <c r="AO438" s="278"/>
      <c r="AP438" s="278"/>
      <c r="AQ438" s="278"/>
      <c r="AR438" s="262"/>
      <c r="AS438" s="262"/>
      <c r="AT438" s="173"/>
      <c r="AU438" s="102"/>
      <c r="AV438" s="576" t="str">
        <f t="shared" si="28"/>
        <v xml:space="preserve"> </v>
      </c>
      <c r="AW438" s="576" t="str">
        <f t="shared" si="29"/>
        <v xml:space="preserve"> </v>
      </c>
      <c r="AX438" s="576" t="str">
        <f t="shared" si="30"/>
        <v xml:space="preserve"> </v>
      </c>
      <c r="AY438" s="576" t="str">
        <f t="shared" si="31"/>
        <v xml:space="preserve"> </v>
      </c>
      <c r="AZ438" s="102"/>
      <c r="BA438" s="165"/>
    </row>
    <row r="439" spans="1:53" s="101" customFormat="1" x14ac:dyDescent="0.2">
      <c r="A439" s="331"/>
      <c r="B439" s="376">
        <f>'Données démographiques'!B440</f>
        <v>0</v>
      </c>
      <c r="C439" s="376">
        <f>'Données démographiques'!C440</f>
        <v>0</v>
      </c>
      <c r="D439" s="377">
        <f>'Données démographiques'!D440</f>
        <v>0</v>
      </c>
      <c r="E439" s="102"/>
      <c r="F439" s="88"/>
      <c r="G439" s="86"/>
      <c r="H439" s="258"/>
      <c r="I439" s="259"/>
      <c r="J439" s="259"/>
      <c r="K439" s="259"/>
      <c r="L439" s="258"/>
      <c r="M439" s="279"/>
      <c r="N439" s="279"/>
      <c r="O439" s="279"/>
      <c r="P439" s="146"/>
      <c r="Q439" s="147"/>
      <c r="R439" s="147"/>
      <c r="S439" s="102"/>
      <c r="T439" s="88"/>
      <c r="U439" s="258"/>
      <c r="V439" s="148"/>
      <c r="W439" s="102"/>
      <c r="X439" s="149"/>
      <c r="Y439" s="259"/>
      <c r="Z439" s="258"/>
      <c r="AA439" s="259"/>
      <c r="AB439" s="258"/>
      <c r="AC439" s="258"/>
      <c r="AD439" s="258"/>
      <c r="AE439" s="260"/>
      <c r="AF439" s="260"/>
      <c r="AG439" s="103"/>
      <c r="AH439" s="260"/>
      <c r="AI439" s="260"/>
      <c r="AJ439" s="260"/>
      <c r="AK439" s="260"/>
      <c r="AL439" s="260"/>
      <c r="AM439" s="260"/>
      <c r="AN439" s="260"/>
      <c r="AO439" s="260"/>
      <c r="AP439" s="260"/>
      <c r="AQ439" s="260"/>
      <c r="AR439" s="263"/>
      <c r="AS439" s="263"/>
      <c r="AT439" s="261"/>
      <c r="AU439" s="102"/>
      <c r="AV439" s="577" t="str">
        <f t="shared" si="28"/>
        <v xml:space="preserve"> </v>
      </c>
      <c r="AW439" s="577" t="str">
        <f t="shared" si="29"/>
        <v xml:space="preserve"> </v>
      </c>
      <c r="AX439" s="577" t="str">
        <f t="shared" si="30"/>
        <v xml:space="preserve"> </v>
      </c>
      <c r="AY439" s="577" t="str">
        <f t="shared" si="31"/>
        <v xml:space="preserve"> </v>
      </c>
      <c r="AZ439" s="102"/>
      <c r="BA439" s="330"/>
    </row>
    <row r="440" spans="1:53" s="101" customFormat="1" x14ac:dyDescent="0.2">
      <c r="A440" s="331"/>
      <c r="B440" s="169">
        <f>'Données démographiques'!B441</f>
        <v>0</v>
      </c>
      <c r="C440" s="169">
        <f>'Données démographiques'!C441</f>
        <v>0</v>
      </c>
      <c r="D440" s="170">
        <f>'Données démographiques'!D441</f>
        <v>0</v>
      </c>
      <c r="E440" s="102"/>
      <c r="F440" s="273"/>
      <c r="G440" s="171"/>
      <c r="H440" s="273"/>
      <c r="I440" s="257"/>
      <c r="J440" s="257"/>
      <c r="K440" s="257"/>
      <c r="L440" s="273"/>
      <c r="M440" s="277"/>
      <c r="N440" s="277"/>
      <c r="O440" s="277"/>
      <c r="P440" s="172"/>
      <c r="Q440" s="264"/>
      <c r="R440" s="264"/>
      <c r="S440" s="102"/>
      <c r="T440" s="273"/>
      <c r="U440" s="273"/>
      <c r="V440" s="273"/>
      <c r="W440" s="102"/>
      <c r="X440" s="257"/>
      <c r="Y440" s="257"/>
      <c r="Z440" s="273"/>
      <c r="AA440" s="257"/>
      <c r="AB440" s="273"/>
      <c r="AC440" s="273"/>
      <c r="AD440" s="273"/>
      <c r="AE440" s="278"/>
      <c r="AF440" s="278"/>
      <c r="AG440" s="103"/>
      <c r="AH440" s="278"/>
      <c r="AI440" s="278"/>
      <c r="AJ440" s="278"/>
      <c r="AK440" s="278"/>
      <c r="AL440" s="278"/>
      <c r="AM440" s="278"/>
      <c r="AN440" s="278"/>
      <c r="AO440" s="278"/>
      <c r="AP440" s="278"/>
      <c r="AQ440" s="278"/>
      <c r="AR440" s="262"/>
      <c r="AS440" s="262"/>
      <c r="AT440" s="173"/>
      <c r="AU440" s="102"/>
      <c r="AV440" s="576" t="str">
        <f t="shared" si="28"/>
        <v xml:space="preserve"> </v>
      </c>
      <c r="AW440" s="576" t="str">
        <f t="shared" si="29"/>
        <v xml:space="preserve"> </v>
      </c>
      <c r="AX440" s="576" t="str">
        <f t="shared" si="30"/>
        <v xml:space="preserve"> </v>
      </c>
      <c r="AY440" s="576" t="str">
        <f t="shared" si="31"/>
        <v xml:space="preserve"> </v>
      </c>
      <c r="AZ440" s="102"/>
      <c r="BA440" s="165"/>
    </row>
    <row r="441" spans="1:53" s="101" customFormat="1" x14ac:dyDescent="0.2">
      <c r="A441" s="331"/>
      <c r="B441" s="376">
        <f>'Données démographiques'!B442</f>
        <v>0</v>
      </c>
      <c r="C441" s="376">
        <f>'Données démographiques'!C442</f>
        <v>0</v>
      </c>
      <c r="D441" s="377">
        <f>'Données démographiques'!D442</f>
        <v>0</v>
      </c>
      <c r="E441" s="102"/>
      <c r="F441" s="88"/>
      <c r="G441" s="86"/>
      <c r="H441" s="258"/>
      <c r="I441" s="259"/>
      <c r="J441" s="259"/>
      <c r="K441" s="259"/>
      <c r="L441" s="258"/>
      <c r="M441" s="279"/>
      <c r="N441" s="279"/>
      <c r="O441" s="279"/>
      <c r="P441" s="146"/>
      <c r="Q441" s="147"/>
      <c r="R441" s="147"/>
      <c r="S441" s="102"/>
      <c r="T441" s="88"/>
      <c r="U441" s="258"/>
      <c r="V441" s="148"/>
      <c r="W441" s="102"/>
      <c r="X441" s="149"/>
      <c r="Y441" s="259"/>
      <c r="Z441" s="258"/>
      <c r="AA441" s="259"/>
      <c r="AB441" s="258"/>
      <c r="AC441" s="258"/>
      <c r="AD441" s="258"/>
      <c r="AE441" s="260"/>
      <c r="AF441" s="260"/>
      <c r="AG441" s="103"/>
      <c r="AH441" s="260"/>
      <c r="AI441" s="260"/>
      <c r="AJ441" s="260"/>
      <c r="AK441" s="260"/>
      <c r="AL441" s="260"/>
      <c r="AM441" s="260"/>
      <c r="AN441" s="260"/>
      <c r="AO441" s="260"/>
      <c r="AP441" s="260"/>
      <c r="AQ441" s="260"/>
      <c r="AR441" s="263"/>
      <c r="AS441" s="263"/>
      <c r="AT441" s="261"/>
      <c r="AU441" s="102"/>
      <c r="AV441" s="577" t="str">
        <f t="shared" si="28"/>
        <v xml:space="preserve"> </v>
      </c>
      <c r="AW441" s="577" t="str">
        <f t="shared" si="29"/>
        <v xml:space="preserve"> </v>
      </c>
      <c r="AX441" s="577" t="str">
        <f t="shared" si="30"/>
        <v xml:space="preserve"> </v>
      </c>
      <c r="AY441" s="577" t="str">
        <f t="shared" si="31"/>
        <v xml:space="preserve"> </v>
      </c>
      <c r="AZ441" s="102"/>
      <c r="BA441" s="330"/>
    </row>
    <row r="442" spans="1:53" s="101" customFormat="1" x14ac:dyDescent="0.2">
      <c r="A442" s="331"/>
      <c r="B442" s="169">
        <f>'Données démographiques'!B443</f>
        <v>0</v>
      </c>
      <c r="C442" s="169">
        <f>'Données démographiques'!C443</f>
        <v>0</v>
      </c>
      <c r="D442" s="170">
        <f>'Données démographiques'!D443</f>
        <v>0</v>
      </c>
      <c r="E442" s="102"/>
      <c r="F442" s="273"/>
      <c r="G442" s="171"/>
      <c r="H442" s="273"/>
      <c r="I442" s="257"/>
      <c r="J442" s="257"/>
      <c r="K442" s="257"/>
      <c r="L442" s="273"/>
      <c r="M442" s="277"/>
      <c r="N442" s="277"/>
      <c r="O442" s="277"/>
      <c r="P442" s="172"/>
      <c r="Q442" s="264"/>
      <c r="R442" s="264"/>
      <c r="S442" s="102"/>
      <c r="T442" s="273"/>
      <c r="U442" s="273"/>
      <c r="V442" s="273"/>
      <c r="W442" s="102"/>
      <c r="X442" s="257"/>
      <c r="Y442" s="257"/>
      <c r="Z442" s="273"/>
      <c r="AA442" s="257"/>
      <c r="AB442" s="273"/>
      <c r="AC442" s="273"/>
      <c r="AD442" s="273"/>
      <c r="AE442" s="278"/>
      <c r="AF442" s="278"/>
      <c r="AG442" s="103"/>
      <c r="AH442" s="278"/>
      <c r="AI442" s="278"/>
      <c r="AJ442" s="278"/>
      <c r="AK442" s="278"/>
      <c r="AL442" s="278"/>
      <c r="AM442" s="278"/>
      <c r="AN442" s="278"/>
      <c r="AO442" s="278"/>
      <c r="AP442" s="278"/>
      <c r="AQ442" s="278"/>
      <c r="AR442" s="262"/>
      <c r="AS442" s="262"/>
      <c r="AT442" s="173"/>
      <c r="AU442" s="102"/>
      <c r="AV442" s="576" t="str">
        <f t="shared" si="28"/>
        <v xml:space="preserve"> </v>
      </c>
      <c r="AW442" s="576" t="str">
        <f t="shared" si="29"/>
        <v xml:space="preserve"> </v>
      </c>
      <c r="AX442" s="576" t="str">
        <f t="shared" si="30"/>
        <v xml:space="preserve"> </v>
      </c>
      <c r="AY442" s="576" t="str">
        <f t="shared" si="31"/>
        <v xml:space="preserve"> </v>
      </c>
      <c r="AZ442" s="102"/>
      <c r="BA442" s="165"/>
    </row>
    <row r="443" spans="1:53" s="101" customFormat="1" x14ac:dyDescent="0.2">
      <c r="A443" s="331"/>
      <c r="B443" s="376">
        <f>'Données démographiques'!B444</f>
        <v>0</v>
      </c>
      <c r="C443" s="376">
        <f>'Données démographiques'!C444</f>
        <v>0</v>
      </c>
      <c r="D443" s="377">
        <f>'Données démographiques'!D444</f>
        <v>0</v>
      </c>
      <c r="E443" s="102"/>
      <c r="F443" s="88"/>
      <c r="G443" s="86"/>
      <c r="H443" s="258"/>
      <c r="I443" s="259"/>
      <c r="J443" s="259"/>
      <c r="K443" s="259"/>
      <c r="L443" s="258"/>
      <c r="M443" s="279"/>
      <c r="N443" s="279"/>
      <c r="O443" s="279"/>
      <c r="P443" s="146"/>
      <c r="Q443" s="147"/>
      <c r="R443" s="147"/>
      <c r="S443" s="102"/>
      <c r="T443" s="88"/>
      <c r="U443" s="258"/>
      <c r="V443" s="148"/>
      <c r="W443" s="102"/>
      <c r="X443" s="149"/>
      <c r="Y443" s="259"/>
      <c r="Z443" s="258"/>
      <c r="AA443" s="259"/>
      <c r="AB443" s="258"/>
      <c r="AC443" s="258"/>
      <c r="AD443" s="258"/>
      <c r="AE443" s="260"/>
      <c r="AF443" s="260"/>
      <c r="AG443" s="103"/>
      <c r="AH443" s="260"/>
      <c r="AI443" s="260"/>
      <c r="AJ443" s="260"/>
      <c r="AK443" s="260"/>
      <c r="AL443" s="260"/>
      <c r="AM443" s="260"/>
      <c r="AN443" s="260"/>
      <c r="AO443" s="260"/>
      <c r="AP443" s="260"/>
      <c r="AQ443" s="260"/>
      <c r="AR443" s="263"/>
      <c r="AS443" s="263"/>
      <c r="AT443" s="261"/>
      <c r="AU443" s="102"/>
      <c r="AV443" s="577" t="str">
        <f t="shared" si="28"/>
        <v xml:space="preserve"> </v>
      </c>
      <c r="AW443" s="577" t="str">
        <f t="shared" si="29"/>
        <v xml:space="preserve"> </v>
      </c>
      <c r="AX443" s="577" t="str">
        <f t="shared" si="30"/>
        <v xml:space="preserve"> </v>
      </c>
      <c r="AY443" s="577" t="str">
        <f t="shared" si="31"/>
        <v xml:space="preserve"> </v>
      </c>
      <c r="AZ443" s="102"/>
      <c r="BA443" s="330"/>
    </row>
    <row r="444" spans="1:53" s="101" customFormat="1" x14ac:dyDescent="0.2">
      <c r="A444" s="331"/>
      <c r="B444" s="169">
        <f>'Données démographiques'!B445</f>
        <v>0</v>
      </c>
      <c r="C444" s="169">
        <f>'Données démographiques'!C445</f>
        <v>0</v>
      </c>
      <c r="D444" s="170">
        <f>'Données démographiques'!D445</f>
        <v>0</v>
      </c>
      <c r="E444" s="102"/>
      <c r="F444" s="273"/>
      <c r="G444" s="171"/>
      <c r="H444" s="273"/>
      <c r="I444" s="257"/>
      <c r="J444" s="257"/>
      <c r="K444" s="257"/>
      <c r="L444" s="273"/>
      <c r="M444" s="277"/>
      <c r="N444" s="277"/>
      <c r="O444" s="277"/>
      <c r="P444" s="172"/>
      <c r="Q444" s="264"/>
      <c r="R444" s="264"/>
      <c r="S444" s="102"/>
      <c r="T444" s="273"/>
      <c r="U444" s="273"/>
      <c r="V444" s="273"/>
      <c r="W444" s="102"/>
      <c r="X444" s="257"/>
      <c r="Y444" s="257"/>
      <c r="Z444" s="273"/>
      <c r="AA444" s="257"/>
      <c r="AB444" s="273"/>
      <c r="AC444" s="273"/>
      <c r="AD444" s="273"/>
      <c r="AE444" s="278"/>
      <c r="AF444" s="278"/>
      <c r="AG444" s="103"/>
      <c r="AH444" s="278"/>
      <c r="AI444" s="278"/>
      <c r="AJ444" s="278"/>
      <c r="AK444" s="278"/>
      <c r="AL444" s="278"/>
      <c r="AM444" s="278"/>
      <c r="AN444" s="278"/>
      <c r="AO444" s="278"/>
      <c r="AP444" s="278"/>
      <c r="AQ444" s="278"/>
      <c r="AR444" s="262"/>
      <c r="AS444" s="262"/>
      <c r="AT444" s="173"/>
      <c r="AU444" s="102"/>
      <c r="AV444" s="576" t="str">
        <f t="shared" si="28"/>
        <v xml:space="preserve"> </v>
      </c>
      <c r="AW444" s="576" t="str">
        <f t="shared" si="29"/>
        <v xml:space="preserve"> </v>
      </c>
      <c r="AX444" s="576" t="str">
        <f t="shared" si="30"/>
        <v xml:space="preserve"> </v>
      </c>
      <c r="AY444" s="576" t="str">
        <f t="shared" si="31"/>
        <v xml:space="preserve"> </v>
      </c>
      <c r="AZ444" s="102"/>
      <c r="BA444" s="165"/>
    </row>
    <row r="445" spans="1:53" s="101" customFormat="1" x14ac:dyDescent="0.2">
      <c r="A445" s="331"/>
      <c r="B445" s="376">
        <f>'Données démographiques'!B446</f>
        <v>0</v>
      </c>
      <c r="C445" s="376">
        <f>'Données démographiques'!C446</f>
        <v>0</v>
      </c>
      <c r="D445" s="377">
        <f>'Données démographiques'!D446</f>
        <v>0</v>
      </c>
      <c r="E445" s="102"/>
      <c r="F445" s="88"/>
      <c r="G445" s="86"/>
      <c r="H445" s="258"/>
      <c r="I445" s="259"/>
      <c r="J445" s="259"/>
      <c r="K445" s="259"/>
      <c r="L445" s="258"/>
      <c r="M445" s="279"/>
      <c r="N445" s="279"/>
      <c r="O445" s="279"/>
      <c r="P445" s="146"/>
      <c r="Q445" s="147"/>
      <c r="R445" s="147"/>
      <c r="S445" s="102"/>
      <c r="T445" s="88"/>
      <c r="U445" s="258"/>
      <c r="V445" s="148"/>
      <c r="W445" s="102"/>
      <c r="X445" s="149"/>
      <c r="Y445" s="259"/>
      <c r="Z445" s="258"/>
      <c r="AA445" s="259"/>
      <c r="AB445" s="258"/>
      <c r="AC445" s="258"/>
      <c r="AD445" s="258"/>
      <c r="AE445" s="260"/>
      <c r="AF445" s="260"/>
      <c r="AG445" s="103"/>
      <c r="AH445" s="260"/>
      <c r="AI445" s="260"/>
      <c r="AJ445" s="260"/>
      <c r="AK445" s="260"/>
      <c r="AL445" s="260"/>
      <c r="AM445" s="260"/>
      <c r="AN445" s="260"/>
      <c r="AO445" s="260"/>
      <c r="AP445" s="260"/>
      <c r="AQ445" s="260"/>
      <c r="AR445" s="263"/>
      <c r="AS445" s="263"/>
      <c r="AT445" s="261"/>
      <c r="AU445" s="102"/>
      <c r="AV445" s="577" t="str">
        <f t="shared" si="28"/>
        <v xml:space="preserve"> </v>
      </c>
      <c r="AW445" s="577" t="str">
        <f t="shared" si="29"/>
        <v xml:space="preserve"> </v>
      </c>
      <c r="AX445" s="577" t="str">
        <f t="shared" si="30"/>
        <v xml:space="preserve"> </v>
      </c>
      <c r="AY445" s="577" t="str">
        <f t="shared" si="31"/>
        <v xml:space="preserve"> </v>
      </c>
      <c r="AZ445" s="102"/>
      <c r="BA445" s="330"/>
    </row>
    <row r="446" spans="1:53" s="101" customFormat="1" x14ac:dyDescent="0.2">
      <c r="A446" s="331"/>
      <c r="B446" s="169">
        <f>'Données démographiques'!B447</f>
        <v>0</v>
      </c>
      <c r="C446" s="169">
        <f>'Données démographiques'!C447</f>
        <v>0</v>
      </c>
      <c r="D446" s="170">
        <f>'Données démographiques'!D447</f>
        <v>0</v>
      </c>
      <c r="E446" s="102"/>
      <c r="F446" s="273"/>
      <c r="G446" s="171"/>
      <c r="H446" s="273"/>
      <c r="I446" s="257"/>
      <c r="J446" s="257"/>
      <c r="K446" s="257"/>
      <c r="L446" s="273"/>
      <c r="M446" s="277"/>
      <c r="N446" s="277"/>
      <c r="O446" s="277"/>
      <c r="P446" s="172"/>
      <c r="Q446" s="264"/>
      <c r="R446" s="264"/>
      <c r="S446" s="102"/>
      <c r="T446" s="273"/>
      <c r="U446" s="273"/>
      <c r="V446" s="273"/>
      <c r="W446" s="102"/>
      <c r="X446" s="257"/>
      <c r="Y446" s="257"/>
      <c r="Z446" s="273"/>
      <c r="AA446" s="257"/>
      <c r="AB446" s="273"/>
      <c r="AC446" s="273"/>
      <c r="AD446" s="273"/>
      <c r="AE446" s="278"/>
      <c r="AF446" s="278"/>
      <c r="AG446" s="103"/>
      <c r="AH446" s="278"/>
      <c r="AI446" s="278"/>
      <c r="AJ446" s="278"/>
      <c r="AK446" s="278"/>
      <c r="AL446" s="278"/>
      <c r="AM446" s="278"/>
      <c r="AN446" s="278"/>
      <c r="AO446" s="278"/>
      <c r="AP446" s="278"/>
      <c r="AQ446" s="278"/>
      <c r="AR446" s="262"/>
      <c r="AS446" s="262"/>
      <c r="AT446" s="173"/>
      <c r="AU446" s="102"/>
      <c r="AV446" s="576" t="str">
        <f t="shared" si="28"/>
        <v xml:space="preserve"> </v>
      </c>
      <c r="AW446" s="576" t="str">
        <f t="shared" si="29"/>
        <v xml:space="preserve"> </v>
      </c>
      <c r="AX446" s="576" t="str">
        <f t="shared" si="30"/>
        <v xml:space="preserve"> </v>
      </c>
      <c r="AY446" s="576" t="str">
        <f t="shared" si="31"/>
        <v xml:space="preserve"> </v>
      </c>
      <c r="AZ446" s="102"/>
      <c r="BA446" s="165"/>
    </row>
    <row r="447" spans="1:53" s="101" customFormat="1" x14ac:dyDescent="0.2">
      <c r="A447" s="331"/>
      <c r="B447" s="376">
        <f>'Données démographiques'!B448</f>
        <v>0</v>
      </c>
      <c r="C447" s="376">
        <f>'Données démographiques'!C448</f>
        <v>0</v>
      </c>
      <c r="D447" s="377">
        <f>'Données démographiques'!D448</f>
        <v>0</v>
      </c>
      <c r="E447" s="102"/>
      <c r="F447" s="88"/>
      <c r="G447" s="86"/>
      <c r="H447" s="258"/>
      <c r="I447" s="259"/>
      <c r="J447" s="259"/>
      <c r="K447" s="259"/>
      <c r="L447" s="258"/>
      <c r="M447" s="279"/>
      <c r="N447" s="279"/>
      <c r="O447" s="279"/>
      <c r="P447" s="146"/>
      <c r="Q447" s="147"/>
      <c r="R447" s="147"/>
      <c r="S447" s="102"/>
      <c r="T447" s="88"/>
      <c r="U447" s="258"/>
      <c r="V447" s="148"/>
      <c r="W447" s="102"/>
      <c r="X447" s="149"/>
      <c r="Y447" s="259"/>
      <c r="Z447" s="258"/>
      <c r="AA447" s="259"/>
      <c r="AB447" s="258"/>
      <c r="AC447" s="258"/>
      <c r="AD447" s="258"/>
      <c r="AE447" s="260"/>
      <c r="AF447" s="260"/>
      <c r="AG447" s="103"/>
      <c r="AH447" s="260"/>
      <c r="AI447" s="260"/>
      <c r="AJ447" s="260"/>
      <c r="AK447" s="260"/>
      <c r="AL447" s="260"/>
      <c r="AM447" s="260"/>
      <c r="AN447" s="260"/>
      <c r="AO447" s="260"/>
      <c r="AP447" s="260"/>
      <c r="AQ447" s="260"/>
      <c r="AR447" s="263"/>
      <c r="AS447" s="263"/>
      <c r="AT447" s="261"/>
      <c r="AU447" s="102"/>
      <c r="AV447" s="577" t="str">
        <f t="shared" si="28"/>
        <v xml:space="preserve"> </v>
      </c>
      <c r="AW447" s="577" t="str">
        <f t="shared" si="29"/>
        <v xml:space="preserve"> </v>
      </c>
      <c r="AX447" s="577" t="str">
        <f t="shared" si="30"/>
        <v xml:space="preserve"> </v>
      </c>
      <c r="AY447" s="577" t="str">
        <f t="shared" si="31"/>
        <v xml:space="preserve"> </v>
      </c>
      <c r="AZ447" s="102"/>
      <c r="BA447" s="330"/>
    </row>
    <row r="448" spans="1:53" s="101" customFormat="1" x14ac:dyDescent="0.2">
      <c r="A448" s="331"/>
      <c r="B448" s="169">
        <f>'Données démographiques'!B449</f>
        <v>0</v>
      </c>
      <c r="C448" s="169">
        <f>'Données démographiques'!C449</f>
        <v>0</v>
      </c>
      <c r="D448" s="170">
        <f>'Données démographiques'!D449</f>
        <v>0</v>
      </c>
      <c r="E448" s="102"/>
      <c r="F448" s="273"/>
      <c r="G448" s="171"/>
      <c r="H448" s="273"/>
      <c r="I448" s="257"/>
      <c r="J448" s="257"/>
      <c r="K448" s="257"/>
      <c r="L448" s="273"/>
      <c r="M448" s="277"/>
      <c r="N448" s="277"/>
      <c r="O448" s="277"/>
      <c r="P448" s="172"/>
      <c r="Q448" s="264"/>
      <c r="R448" s="264"/>
      <c r="S448" s="102"/>
      <c r="T448" s="273"/>
      <c r="U448" s="273"/>
      <c r="V448" s="273"/>
      <c r="W448" s="102"/>
      <c r="X448" s="257"/>
      <c r="Y448" s="257"/>
      <c r="Z448" s="273"/>
      <c r="AA448" s="257"/>
      <c r="AB448" s="273"/>
      <c r="AC448" s="273"/>
      <c r="AD448" s="273"/>
      <c r="AE448" s="278"/>
      <c r="AF448" s="278"/>
      <c r="AG448" s="103"/>
      <c r="AH448" s="278"/>
      <c r="AI448" s="278"/>
      <c r="AJ448" s="278"/>
      <c r="AK448" s="278"/>
      <c r="AL448" s="278"/>
      <c r="AM448" s="278"/>
      <c r="AN448" s="278"/>
      <c r="AO448" s="278"/>
      <c r="AP448" s="278"/>
      <c r="AQ448" s="278"/>
      <c r="AR448" s="262"/>
      <c r="AS448" s="262"/>
      <c r="AT448" s="173"/>
      <c r="AU448" s="102"/>
      <c r="AV448" s="576" t="str">
        <f t="shared" si="28"/>
        <v xml:space="preserve"> </v>
      </c>
      <c r="AW448" s="576" t="str">
        <f t="shared" si="29"/>
        <v xml:space="preserve"> </v>
      </c>
      <c r="AX448" s="576" t="str">
        <f t="shared" si="30"/>
        <v xml:space="preserve"> </v>
      </c>
      <c r="AY448" s="576" t="str">
        <f t="shared" si="31"/>
        <v xml:space="preserve"> </v>
      </c>
      <c r="AZ448" s="102"/>
      <c r="BA448" s="165"/>
    </row>
    <row r="449" spans="1:53" s="101" customFormat="1" x14ac:dyDescent="0.2">
      <c r="A449" s="331"/>
      <c r="B449" s="376">
        <f>'Données démographiques'!B450</f>
        <v>0</v>
      </c>
      <c r="C449" s="376">
        <f>'Données démographiques'!C450</f>
        <v>0</v>
      </c>
      <c r="D449" s="377">
        <f>'Données démographiques'!D450</f>
        <v>0</v>
      </c>
      <c r="E449" s="102"/>
      <c r="F449" s="88"/>
      <c r="G449" s="86"/>
      <c r="H449" s="258"/>
      <c r="I449" s="259"/>
      <c r="J449" s="259"/>
      <c r="K449" s="259"/>
      <c r="L449" s="258"/>
      <c r="M449" s="279"/>
      <c r="N449" s="279"/>
      <c r="O449" s="279"/>
      <c r="P449" s="146"/>
      <c r="Q449" s="147"/>
      <c r="R449" s="147"/>
      <c r="S449" s="102"/>
      <c r="T449" s="88"/>
      <c r="U449" s="258"/>
      <c r="V449" s="148"/>
      <c r="W449" s="102"/>
      <c r="X449" s="149"/>
      <c r="Y449" s="259"/>
      <c r="Z449" s="258"/>
      <c r="AA449" s="259"/>
      <c r="AB449" s="258"/>
      <c r="AC449" s="258"/>
      <c r="AD449" s="258"/>
      <c r="AE449" s="260"/>
      <c r="AF449" s="260"/>
      <c r="AG449" s="103"/>
      <c r="AH449" s="260"/>
      <c r="AI449" s="260"/>
      <c r="AJ449" s="260"/>
      <c r="AK449" s="260"/>
      <c r="AL449" s="260"/>
      <c r="AM449" s="260"/>
      <c r="AN449" s="260"/>
      <c r="AO449" s="260"/>
      <c r="AP449" s="260"/>
      <c r="AQ449" s="260"/>
      <c r="AR449" s="263"/>
      <c r="AS449" s="263"/>
      <c r="AT449" s="261"/>
      <c r="AU449" s="102"/>
      <c r="AV449" s="577" t="str">
        <f t="shared" si="28"/>
        <v xml:space="preserve"> </v>
      </c>
      <c r="AW449" s="577" t="str">
        <f t="shared" si="29"/>
        <v xml:space="preserve"> </v>
      </c>
      <c r="AX449" s="577" t="str">
        <f t="shared" si="30"/>
        <v xml:space="preserve"> </v>
      </c>
      <c r="AY449" s="577" t="str">
        <f t="shared" si="31"/>
        <v xml:space="preserve"> </v>
      </c>
      <c r="AZ449" s="102"/>
      <c r="BA449" s="330"/>
    </row>
    <row r="450" spans="1:53" s="101" customFormat="1" x14ac:dyDescent="0.2">
      <c r="A450" s="331"/>
      <c r="B450" s="169">
        <f>'Données démographiques'!B451</f>
        <v>0</v>
      </c>
      <c r="C450" s="169">
        <f>'Données démographiques'!C451</f>
        <v>0</v>
      </c>
      <c r="D450" s="170">
        <f>'Données démographiques'!D451</f>
        <v>0</v>
      </c>
      <c r="E450" s="102"/>
      <c r="F450" s="273"/>
      <c r="G450" s="171"/>
      <c r="H450" s="273"/>
      <c r="I450" s="257"/>
      <c r="J450" s="257"/>
      <c r="K450" s="257"/>
      <c r="L450" s="273"/>
      <c r="M450" s="277"/>
      <c r="N450" s="277"/>
      <c r="O450" s="277"/>
      <c r="P450" s="172"/>
      <c r="Q450" s="264"/>
      <c r="R450" s="264"/>
      <c r="S450" s="102"/>
      <c r="T450" s="273"/>
      <c r="U450" s="273"/>
      <c r="V450" s="273"/>
      <c r="W450" s="102"/>
      <c r="X450" s="257"/>
      <c r="Y450" s="257"/>
      <c r="Z450" s="273"/>
      <c r="AA450" s="257"/>
      <c r="AB450" s="273"/>
      <c r="AC450" s="273"/>
      <c r="AD450" s="273"/>
      <c r="AE450" s="278"/>
      <c r="AF450" s="278"/>
      <c r="AG450" s="103"/>
      <c r="AH450" s="278"/>
      <c r="AI450" s="278"/>
      <c r="AJ450" s="278"/>
      <c r="AK450" s="278"/>
      <c r="AL450" s="278"/>
      <c r="AM450" s="278"/>
      <c r="AN450" s="278"/>
      <c r="AO450" s="278"/>
      <c r="AP450" s="278"/>
      <c r="AQ450" s="278"/>
      <c r="AR450" s="262"/>
      <c r="AS450" s="262"/>
      <c r="AT450" s="173"/>
      <c r="AU450" s="102"/>
      <c r="AV450" s="576" t="str">
        <f t="shared" si="28"/>
        <v xml:space="preserve"> </v>
      </c>
      <c r="AW450" s="576" t="str">
        <f t="shared" si="29"/>
        <v xml:space="preserve"> </v>
      </c>
      <c r="AX450" s="576" t="str">
        <f t="shared" si="30"/>
        <v xml:space="preserve"> </v>
      </c>
      <c r="AY450" s="576" t="str">
        <f t="shared" si="31"/>
        <v xml:space="preserve"> </v>
      </c>
      <c r="AZ450" s="102"/>
      <c r="BA450" s="165"/>
    </row>
    <row r="451" spans="1:53" s="101" customFormat="1" x14ac:dyDescent="0.2">
      <c r="A451" s="331"/>
      <c r="B451" s="376">
        <f>'Données démographiques'!B452</f>
        <v>0</v>
      </c>
      <c r="C451" s="376">
        <f>'Données démographiques'!C452</f>
        <v>0</v>
      </c>
      <c r="D451" s="377">
        <f>'Données démographiques'!D452</f>
        <v>0</v>
      </c>
      <c r="E451" s="102"/>
      <c r="F451" s="88"/>
      <c r="G451" s="86"/>
      <c r="H451" s="258"/>
      <c r="I451" s="259"/>
      <c r="J451" s="259"/>
      <c r="K451" s="259"/>
      <c r="L451" s="258"/>
      <c r="M451" s="279"/>
      <c r="N451" s="279"/>
      <c r="O451" s="279"/>
      <c r="P451" s="146"/>
      <c r="Q451" s="147"/>
      <c r="R451" s="147"/>
      <c r="S451" s="102"/>
      <c r="T451" s="88"/>
      <c r="U451" s="258"/>
      <c r="V451" s="148"/>
      <c r="W451" s="102"/>
      <c r="X451" s="149"/>
      <c r="Y451" s="259"/>
      <c r="Z451" s="258"/>
      <c r="AA451" s="259"/>
      <c r="AB451" s="258"/>
      <c r="AC451" s="258"/>
      <c r="AD451" s="258"/>
      <c r="AE451" s="260"/>
      <c r="AF451" s="260"/>
      <c r="AG451" s="103"/>
      <c r="AH451" s="260"/>
      <c r="AI451" s="260"/>
      <c r="AJ451" s="260"/>
      <c r="AK451" s="260"/>
      <c r="AL451" s="260"/>
      <c r="AM451" s="260"/>
      <c r="AN451" s="260"/>
      <c r="AO451" s="260"/>
      <c r="AP451" s="260"/>
      <c r="AQ451" s="260"/>
      <c r="AR451" s="263"/>
      <c r="AS451" s="263"/>
      <c r="AT451" s="261"/>
      <c r="AU451" s="102"/>
      <c r="AV451" s="577" t="str">
        <f t="shared" si="28"/>
        <v xml:space="preserve"> </v>
      </c>
      <c r="AW451" s="577" t="str">
        <f t="shared" si="29"/>
        <v xml:space="preserve"> </v>
      </c>
      <c r="AX451" s="577" t="str">
        <f t="shared" si="30"/>
        <v xml:space="preserve"> </v>
      </c>
      <c r="AY451" s="577" t="str">
        <f t="shared" si="31"/>
        <v xml:space="preserve"> </v>
      </c>
      <c r="AZ451" s="102"/>
      <c r="BA451" s="330"/>
    </row>
    <row r="452" spans="1:53" s="101" customFormat="1" x14ac:dyDescent="0.2">
      <c r="A452" s="331"/>
      <c r="B452" s="169">
        <f>'Données démographiques'!B453</f>
        <v>0</v>
      </c>
      <c r="C452" s="169">
        <f>'Données démographiques'!C453</f>
        <v>0</v>
      </c>
      <c r="D452" s="170">
        <f>'Données démographiques'!D453</f>
        <v>0</v>
      </c>
      <c r="E452" s="102"/>
      <c r="F452" s="273"/>
      <c r="G452" s="171"/>
      <c r="H452" s="273"/>
      <c r="I452" s="257"/>
      <c r="J452" s="257"/>
      <c r="K452" s="257"/>
      <c r="L452" s="273"/>
      <c r="M452" s="277"/>
      <c r="N452" s="277"/>
      <c r="O452" s="277"/>
      <c r="P452" s="172"/>
      <c r="Q452" s="264"/>
      <c r="R452" s="264"/>
      <c r="S452" s="102"/>
      <c r="T452" s="273"/>
      <c r="U452" s="273"/>
      <c r="V452" s="273"/>
      <c r="W452" s="102"/>
      <c r="X452" s="257"/>
      <c r="Y452" s="257"/>
      <c r="Z452" s="273"/>
      <c r="AA452" s="257"/>
      <c r="AB452" s="273"/>
      <c r="AC452" s="273"/>
      <c r="AD452" s="273"/>
      <c r="AE452" s="278"/>
      <c r="AF452" s="278"/>
      <c r="AG452" s="103"/>
      <c r="AH452" s="278"/>
      <c r="AI452" s="278"/>
      <c r="AJ452" s="278"/>
      <c r="AK452" s="278"/>
      <c r="AL452" s="278"/>
      <c r="AM452" s="278"/>
      <c r="AN452" s="278"/>
      <c r="AO452" s="278"/>
      <c r="AP452" s="278"/>
      <c r="AQ452" s="278"/>
      <c r="AR452" s="262"/>
      <c r="AS452" s="262"/>
      <c r="AT452" s="173"/>
      <c r="AU452" s="102"/>
      <c r="AV452" s="576" t="str">
        <f t="shared" si="28"/>
        <v xml:space="preserve"> </v>
      </c>
      <c r="AW452" s="576" t="str">
        <f t="shared" si="29"/>
        <v xml:space="preserve"> </v>
      </c>
      <c r="AX452" s="576" t="str">
        <f t="shared" si="30"/>
        <v xml:space="preserve"> </v>
      </c>
      <c r="AY452" s="576" t="str">
        <f t="shared" si="31"/>
        <v xml:space="preserve"> </v>
      </c>
      <c r="AZ452" s="102"/>
      <c r="BA452" s="165"/>
    </row>
    <row r="453" spans="1:53" s="101" customFormat="1" x14ac:dyDescent="0.2">
      <c r="A453" s="331"/>
      <c r="B453" s="376">
        <f>'Données démographiques'!B454</f>
        <v>0</v>
      </c>
      <c r="C453" s="376">
        <f>'Données démographiques'!C454</f>
        <v>0</v>
      </c>
      <c r="D453" s="377">
        <f>'Données démographiques'!D454</f>
        <v>0</v>
      </c>
      <c r="E453" s="102"/>
      <c r="F453" s="88"/>
      <c r="G453" s="86"/>
      <c r="H453" s="258"/>
      <c r="I453" s="259"/>
      <c r="J453" s="259"/>
      <c r="K453" s="259"/>
      <c r="L453" s="258"/>
      <c r="M453" s="279"/>
      <c r="N453" s="279"/>
      <c r="O453" s="279"/>
      <c r="P453" s="146"/>
      <c r="Q453" s="147"/>
      <c r="R453" s="147"/>
      <c r="S453" s="102"/>
      <c r="T453" s="88"/>
      <c r="U453" s="258"/>
      <c r="V453" s="148"/>
      <c r="W453" s="102"/>
      <c r="X453" s="149"/>
      <c r="Y453" s="259"/>
      <c r="Z453" s="258"/>
      <c r="AA453" s="259"/>
      <c r="AB453" s="258"/>
      <c r="AC453" s="258"/>
      <c r="AD453" s="258"/>
      <c r="AE453" s="260"/>
      <c r="AF453" s="260"/>
      <c r="AG453" s="103"/>
      <c r="AH453" s="260"/>
      <c r="AI453" s="260"/>
      <c r="AJ453" s="260"/>
      <c r="AK453" s="260"/>
      <c r="AL453" s="260"/>
      <c r="AM453" s="260"/>
      <c r="AN453" s="260"/>
      <c r="AO453" s="260"/>
      <c r="AP453" s="260"/>
      <c r="AQ453" s="260"/>
      <c r="AR453" s="263"/>
      <c r="AS453" s="263"/>
      <c r="AT453" s="261"/>
      <c r="AU453" s="102"/>
      <c r="AV453" s="577" t="str">
        <f t="shared" si="28"/>
        <v xml:space="preserve"> </v>
      </c>
      <c r="AW453" s="577" t="str">
        <f t="shared" si="29"/>
        <v xml:space="preserve"> </v>
      </c>
      <c r="AX453" s="577" t="str">
        <f t="shared" si="30"/>
        <v xml:space="preserve"> </v>
      </c>
      <c r="AY453" s="577" t="str">
        <f t="shared" si="31"/>
        <v xml:space="preserve"> </v>
      </c>
      <c r="AZ453" s="102"/>
      <c r="BA453" s="330"/>
    </row>
    <row r="454" spans="1:53" s="101" customFormat="1" x14ac:dyDescent="0.2">
      <c r="A454" s="331"/>
      <c r="B454" s="169">
        <f>'Données démographiques'!B455</f>
        <v>0</v>
      </c>
      <c r="C454" s="169">
        <f>'Données démographiques'!C455</f>
        <v>0</v>
      </c>
      <c r="D454" s="170">
        <f>'Données démographiques'!D455</f>
        <v>0</v>
      </c>
      <c r="E454" s="102"/>
      <c r="F454" s="273"/>
      <c r="G454" s="171"/>
      <c r="H454" s="273"/>
      <c r="I454" s="257"/>
      <c r="J454" s="257"/>
      <c r="K454" s="257"/>
      <c r="L454" s="273"/>
      <c r="M454" s="277"/>
      <c r="N454" s="277"/>
      <c r="O454" s="277"/>
      <c r="P454" s="172"/>
      <c r="Q454" s="264"/>
      <c r="R454" s="264"/>
      <c r="S454" s="102"/>
      <c r="T454" s="273"/>
      <c r="U454" s="273"/>
      <c r="V454" s="273"/>
      <c r="W454" s="102"/>
      <c r="X454" s="257"/>
      <c r="Y454" s="257"/>
      <c r="Z454" s="273"/>
      <c r="AA454" s="257"/>
      <c r="AB454" s="273"/>
      <c r="AC454" s="273"/>
      <c r="AD454" s="273"/>
      <c r="AE454" s="278"/>
      <c r="AF454" s="278"/>
      <c r="AG454" s="103"/>
      <c r="AH454" s="278"/>
      <c r="AI454" s="278"/>
      <c r="AJ454" s="278"/>
      <c r="AK454" s="278"/>
      <c r="AL454" s="278"/>
      <c r="AM454" s="278"/>
      <c r="AN454" s="278"/>
      <c r="AO454" s="278"/>
      <c r="AP454" s="278"/>
      <c r="AQ454" s="278"/>
      <c r="AR454" s="262"/>
      <c r="AS454" s="262"/>
      <c r="AT454" s="173"/>
      <c r="AU454" s="102"/>
      <c r="AV454" s="576" t="str">
        <f t="shared" si="28"/>
        <v xml:space="preserve"> </v>
      </c>
      <c r="AW454" s="576" t="str">
        <f t="shared" si="29"/>
        <v xml:space="preserve"> </v>
      </c>
      <c r="AX454" s="576" t="str">
        <f t="shared" si="30"/>
        <v xml:space="preserve"> </v>
      </c>
      <c r="AY454" s="576" t="str">
        <f t="shared" si="31"/>
        <v xml:space="preserve"> </v>
      </c>
      <c r="AZ454" s="102"/>
      <c r="BA454" s="165"/>
    </row>
    <row r="455" spans="1:53" s="101" customFormat="1" x14ac:dyDescent="0.2">
      <c r="A455" s="331"/>
      <c r="B455" s="376">
        <f>'Données démographiques'!B456</f>
        <v>0</v>
      </c>
      <c r="C455" s="376">
        <f>'Données démographiques'!C456</f>
        <v>0</v>
      </c>
      <c r="D455" s="377">
        <f>'Données démographiques'!D456</f>
        <v>0</v>
      </c>
      <c r="E455" s="102"/>
      <c r="F455" s="88"/>
      <c r="G455" s="86"/>
      <c r="H455" s="258"/>
      <c r="I455" s="259"/>
      <c r="J455" s="259"/>
      <c r="K455" s="259"/>
      <c r="L455" s="258"/>
      <c r="M455" s="279"/>
      <c r="N455" s="279"/>
      <c r="O455" s="279"/>
      <c r="P455" s="146"/>
      <c r="Q455" s="147"/>
      <c r="R455" s="147"/>
      <c r="S455" s="102"/>
      <c r="T455" s="88"/>
      <c r="U455" s="258"/>
      <c r="V455" s="148"/>
      <c r="W455" s="102"/>
      <c r="X455" s="149"/>
      <c r="Y455" s="259"/>
      <c r="Z455" s="258"/>
      <c r="AA455" s="259"/>
      <c r="AB455" s="258"/>
      <c r="AC455" s="258"/>
      <c r="AD455" s="258"/>
      <c r="AE455" s="260"/>
      <c r="AF455" s="260"/>
      <c r="AG455" s="103"/>
      <c r="AH455" s="260"/>
      <c r="AI455" s="260"/>
      <c r="AJ455" s="260"/>
      <c r="AK455" s="260"/>
      <c r="AL455" s="260"/>
      <c r="AM455" s="260"/>
      <c r="AN455" s="260"/>
      <c r="AO455" s="260"/>
      <c r="AP455" s="260"/>
      <c r="AQ455" s="260"/>
      <c r="AR455" s="263"/>
      <c r="AS455" s="263"/>
      <c r="AT455" s="261"/>
      <c r="AU455" s="102"/>
      <c r="AV455" s="577" t="str">
        <f t="shared" si="28"/>
        <v xml:space="preserve"> </v>
      </c>
      <c r="AW455" s="577" t="str">
        <f t="shared" si="29"/>
        <v xml:space="preserve"> </v>
      </c>
      <c r="AX455" s="577" t="str">
        <f t="shared" si="30"/>
        <v xml:space="preserve"> </v>
      </c>
      <c r="AY455" s="577" t="str">
        <f t="shared" si="31"/>
        <v xml:space="preserve"> </v>
      </c>
      <c r="AZ455" s="102"/>
      <c r="BA455" s="330"/>
    </row>
    <row r="456" spans="1:53" s="101" customFormat="1" x14ac:dyDescent="0.2">
      <c r="A456" s="331"/>
      <c r="B456" s="169">
        <f>'Données démographiques'!B457</f>
        <v>0</v>
      </c>
      <c r="C456" s="169">
        <f>'Données démographiques'!C457</f>
        <v>0</v>
      </c>
      <c r="D456" s="170">
        <f>'Données démographiques'!D457</f>
        <v>0</v>
      </c>
      <c r="E456" s="102"/>
      <c r="F456" s="273"/>
      <c r="G456" s="171"/>
      <c r="H456" s="273"/>
      <c r="I456" s="257"/>
      <c r="J456" s="257"/>
      <c r="K456" s="257"/>
      <c r="L456" s="273"/>
      <c r="M456" s="277"/>
      <c r="N456" s="277"/>
      <c r="O456" s="277"/>
      <c r="P456" s="172"/>
      <c r="Q456" s="264"/>
      <c r="R456" s="264"/>
      <c r="S456" s="102"/>
      <c r="T456" s="273"/>
      <c r="U456" s="273"/>
      <c r="V456" s="273"/>
      <c r="W456" s="102"/>
      <c r="X456" s="257"/>
      <c r="Y456" s="257"/>
      <c r="Z456" s="273"/>
      <c r="AA456" s="257"/>
      <c r="AB456" s="273"/>
      <c r="AC456" s="273"/>
      <c r="AD456" s="273"/>
      <c r="AE456" s="278"/>
      <c r="AF456" s="278"/>
      <c r="AG456" s="103"/>
      <c r="AH456" s="278"/>
      <c r="AI456" s="278"/>
      <c r="AJ456" s="278"/>
      <c r="AK456" s="278"/>
      <c r="AL456" s="278"/>
      <c r="AM456" s="278"/>
      <c r="AN456" s="278"/>
      <c r="AO456" s="278"/>
      <c r="AP456" s="278"/>
      <c r="AQ456" s="278"/>
      <c r="AR456" s="262"/>
      <c r="AS456" s="262"/>
      <c r="AT456" s="173"/>
      <c r="AU456" s="102"/>
      <c r="AV456" s="576" t="str">
        <f t="shared" si="28"/>
        <v xml:space="preserve"> </v>
      </c>
      <c r="AW456" s="576" t="str">
        <f t="shared" si="29"/>
        <v xml:space="preserve"> </v>
      </c>
      <c r="AX456" s="576" t="str">
        <f t="shared" si="30"/>
        <v xml:space="preserve"> </v>
      </c>
      <c r="AY456" s="576" t="str">
        <f t="shared" si="31"/>
        <v xml:space="preserve"> </v>
      </c>
      <c r="AZ456" s="102"/>
      <c r="BA456" s="165"/>
    </row>
    <row r="457" spans="1:53" s="101" customFormat="1" x14ac:dyDescent="0.2">
      <c r="A457" s="331"/>
      <c r="B457" s="376">
        <f>'Données démographiques'!B458</f>
        <v>0</v>
      </c>
      <c r="C457" s="376">
        <f>'Données démographiques'!C458</f>
        <v>0</v>
      </c>
      <c r="D457" s="377">
        <f>'Données démographiques'!D458</f>
        <v>0</v>
      </c>
      <c r="E457" s="102"/>
      <c r="F457" s="88"/>
      <c r="G457" s="86"/>
      <c r="H457" s="258"/>
      <c r="I457" s="259"/>
      <c r="J457" s="259"/>
      <c r="K457" s="259"/>
      <c r="L457" s="258"/>
      <c r="M457" s="279"/>
      <c r="N457" s="279"/>
      <c r="O457" s="279"/>
      <c r="P457" s="146"/>
      <c r="Q457" s="147"/>
      <c r="R457" s="147"/>
      <c r="S457" s="102"/>
      <c r="T457" s="88"/>
      <c r="U457" s="258"/>
      <c r="V457" s="148"/>
      <c r="W457" s="102"/>
      <c r="X457" s="149"/>
      <c r="Y457" s="259"/>
      <c r="Z457" s="258"/>
      <c r="AA457" s="259"/>
      <c r="AB457" s="258"/>
      <c r="AC457" s="258"/>
      <c r="AD457" s="258"/>
      <c r="AE457" s="260"/>
      <c r="AF457" s="260"/>
      <c r="AG457" s="103"/>
      <c r="AH457" s="260"/>
      <c r="AI457" s="260"/>
      <c r="AJ457" s="260"/>
      <c r="AK457" s="260"/>
      <c r="AL457" s="260"/>
      <c r="AM457" s="260"/>
      <c r="AN457" s="260"/>
      <c r="AO457" s="260"/>
      <c r="AP457" s="260"/>
      <c r="AQ457" s="260"/>
      <c r="AR457" s="263"/>
      <c r="AS457" s="263"/>
      <c r="AT457" s="261"/>
      <c r="AU457" s="102"/>
      <c r="AV457" s="577" t="str">
        <f t="shared" si="28"/>
        <v xml:space="preserve"> </v>
      </c>
      <c r="AW457" s="577" t="str">
        <f t="shared" si="29"/>
        <v xml:space="preserve"> </v>
      </c>
      <c r="AX457" s="577" t="str">
        <f t="shared" si="30"/>
        <v xml:space="preserve"> </v>
      </c>
      <c r="AY457" s="577" t="str">
        <f t="shared" si="31"/>
        <v xml:space="preserve"> </v>
      </c>
      <c r="AZ457" s="102"/>
      <c r="BA457" s="330"/>
    </row>
    <row r="458" spans="1:53" s="101" customFormat="1" x14ac:dyDescent="0.2">
      <c r="A458" s="331"/>
      <c r="B458" s="169">
        <f>'Données démographiques'!B459</f>
        <v>0</v>
      </c>
      <c r="C458" s="169">
        <f>'Données démographiques'!C459</f>
        <v>0</v>
      </c>
      <c r="D458" s="170">
        <f>'Données démographiques'!D459</f>
        <v>0</v>
      </c>
      <c r="E458" s="102"/>
      <c r="F458" s="273"/>
      <c r="G458" s="171"/>
      <c r="H458" s="273"/>
      <c r="I458" s="257"/>
      <c r="J458" s="257"/>
      <c r="K458" s="257"/>
      <c r="L458" s="273"/>
      <c r="M458" s="277"/>
      <c r="N458" s="277"/>
      <c r="O458" s="277"/>
      <c r="P458" s="172"/>
      <c r="Q458" s="264"/>
      <c r="R458" s="264"/>
      <c r="S458" s="102"/>
      <c r="T458" s="273"/>
      <c r="U458" s="273"/>
      <c r="V458" s="273"/>
      <c r="W458" s="102"/>
      <c r="X458" s="257"/>
      <c r="Y458" s="257"/>
      <c r="Z458" s="273"/>
      <c r="AA458" s="257"/>
      <c r="AB458" s="273"/>
      <c r="AC458" s="273"/>
      <c r="AD458" s="273"/>
      <c r="AE458" s="278"/>
      <c r="AF458" s="278"/>
      <c r="AG458" s="103"/>
      <c r="AH458" s="278"/>
      <c r="AI458" s="278"/>
      <c r="AJ458" s="278"/>
      <c r="AK458" s="278"/>
      <c r="AL458" s="278"/>
      <c r="AM458" s="278"/>
      <c r="AN458" s="278"/>
      <c r="AO458" s="278"/>
      <c r="AP458" s="278"/>
      <c r="AQ458" s="278"/>
      <c r="AR458" s="262"/>
      <c r="AS458" s="262"/>
      <c r="AT458" s="173"/>
      <c r="AU458" s="102"/>
      <c r="AV458" s="576" t="str">
        <f t="shared" si="28"/>
        <v xml:space="preserve"> </v>
      </c>
      <c r="AW458" s="576" t="str">
        <f t="shared" si="29"/>
        <v xml:space="preserve"> </v>
      </c>
      <c r="AX458" s="576" t="str">
        <f t="shared" si="30"/>
        <v xml:space="preserve"> </v>
      </c>
      <c r="AY458" s="576" t="str">
        <f t="shared" si="31"/>
        <v xml:space="preserve"> </v>
      </c>
      <c r="AZ458" s="102"/>
      <c r="BA458" s="165"/>
    </row>
    <row r="459" spans="1:53" s="101" customFormat="1" x14ac:dyDescent="0.2">
      <c r="A459" s="331"/>
      <c r="B459" s="376">
        <f>'Données démographiques'!B460</f>
        <v>0</v>
      </c>
      <c r="C459" s="376">
        <f>'Données démographiques'!C460</f>
        <v>0</v>
      </c>
      <c r="D459" s="377">
        <f>'Données démographiques'!D460</f>
        <v>0</v>
      </c>
      <c r="E459" s="102"/>
      <c r="F459" s="88"/>
      <c r="G459" s="86"/>
      <c r="H459" s="258"/>
      <c r="I459" s="259"/>
      <c r="J459" s="259"/>
      <c r="K459" s="259"/>
      <c r="L459" s="258"/>
      <c r="M459" s="279"/>
      <c r="N459" s="279"/>
      <c r="O459" s="279"/>
      <c r="P459" s="146"/>
      <c r="Q459" s="147"/>
      <c r="R459" s="147"/>
      <c r="S459" s="102"/>
      <c r="T459" s="88"/>
      <c r="U459" s="258"/>
      <c r="V459" s="148"/>
      <c r="W459" s="102"/>
      <c r="X459" s="149"/>
      <c r="Y459" s="259"/>
      <c r="Z459" s="258"/>
      <c r="AA459" s="259"/>
      <c r="AB459" s="258"/>
      <c r="AC459" s="258"/>
      <c r="AD459" s="258"/>
      <c r="AE459" s="260"/>
      <c r="AF459" s="260"/>
      <c r="AG459" s="103"/>
      <c r="AH459" s="260"/>
      <c r="AI459" s="260"/>
      <c r="AJ459" s="260"/>
      <c r="AK459" s="260"/>
      <c r="AL459" s="260"/>
      <c r="AM459" s="260"/>
      <c r="AN459" s="260"/>
      <c r="AO459" s="260"/>
      <c r="AP459" s="260"/>
      <c r="AQ459" s="260"/>
      <c r="AR459" s="263"/>
      <c r="AS459" s="263"/>
      <c r="AT459" s="261"/>
      <c r="AU459" s="102"/>
      <c r="AV459" s="577" t="str">
        <f t="shared" si="28"/>
        <v xml:space="preserve"> </v>
      </c>
      <c r="AW459" s="577" t="str">
        <f t="shared" si="29"/>
        <v xml:space="preserve"> </v>
      </c>
      <c r="AX459" s="577" t="str">
        <f t="shared" si="30"/>
        <v xml:space="preserve"> </v>
      </c>
      <c r="AY459" s="577" t="str">
        <f t="shared" si="31"/>
        <v xml:space="preserve"> </v>
      </c>
      <c r="AZ459" s="102"/>
      <c r="BA459" s="330"/>
    </row>
    <row r="460" spans="1:53" s="101" customFormat="1" x14ac:dyDescent="0.2">
      <c r="A460" s="331"/>
      <c r="B460" s="169">
        <f>'Données démographiques'!B461</f>
        <v>0</v>
      </c>
      <c r="C460" s="169">
        <f>'Données démographiques'!C461</f>
        <v>0</v>
      </c>
      <c r="D460" s="170">
        <f>'Données démographiques'!D461</f>
        <v>0</v>
      </c>
      <c r="E460" s="102"/>
      <c r="F460" s="273"/>
      <c r="G460" s="171"/>
      <c r="H460" s="273"/>
      <c r="I460" s="257"/>
      <c r="J460" s="257"/>
      <c r="K460" s="257"/>
      <c r="L460" s="273"/>
      <c r="M460" s="277"/>
      <c r="N460" s="277"/>
      <c r="O460" s="277"/>
      <c r="P460" s="172"/>
      <c r="Q460" s="264"/>
      <c r="R460" s="264"/>
      <c r="S460" s="102"/>
      <c r="T460" s="273"/>
      <c r="U460" s="273"/>
      <c r="V460" s="273"/>
      <c r="W460" s="102"/>
      <c r="X460" s="257"/>
      <c r="Y460" s="257"/>
      <c r="Z460" s="273"/>
      <c r="AA460" s="257"/>
      <c r="AB460" s="273"/>
      <c r="AC460" s="273"/>
      <c r="AD460" s="273"/>
      <c r="AE460" s="278"/>
      <c r="AF460" s="278"/>
      <c r="AG460" s="103"/>
      <c r="AH460" s="278"/>
      <c r="AI460" s="278"/>
      <c r="AJ460" s="278"/>
      <c r="AK460" s="278"/>
      <c r="AL460" s="278"/>
      <c r="AM460" s="278"/>
      <c r="AN460" s="278"/>
      <c r="AO460" s="278"/>
      <c r="AP460" s="278"/>
      <c r="AQ460" s="278"/>
      <c r="AR460" s="262"/>
      <c r="AS460" s="262"/>
      <c r="AT460" s="173"/>
      <c r="AU460" s="102"/>
      <c r="AV460" s="576" t="str">
        <f t="shared" si="28"/>
        <v xml:space="preserve"> </v>
      </c>
      <c r="AW460" s="576" t="str">
        <f t="shared" si="29"/>
        <v xml:space="preserve"> </v>
      </c>
      <c r="AX460" s="576" t="str">
        <f t="shared" si="30"/>
        <v xml:space="preserve"> </v>
      </c>
      <c r="AY460" s="576" t="str">
        <f t="shared" si="31"/>
        <v xml:space="preserve"> </v>
      </c>
      <c r="AZ460" s="102"/>
      <c r="BA460" s="165"/>
    </row>
    <row r="461" spans="1:53" s="101" customFormat="1" x14ac:dyDescent="0.2">
      <c r="A461" s="331"/>
      <c r="B461" s="376">
        <f>'Données démographiques'!B462</f>
        <v>0</v>
      </c>
      <c r="C461" s="376">
        <f>'Données démographiques'!C462</f>
        <v>0</v>
      </c>
      <c r="D461" s="377">
        <f>'Données démographiques'!D462</f>
        <v>0</v>
      </c>
      <c r="E461" s="102"/>
      <c r="F461" s="88"/>
      <c r="G461" s="86"/>
      <c r="H461" s="258"/>
      <c r="I461" s="259"/>
      <c r="J461" s="259"/>
      <c r="K461" s="259"/>
      <c r="L461" s="258"/>
      <c r="M461" s="279"/>
      <c r="N461" s="279"/>
      <c r="O461" s="279"/>
      <c r="P461" s="146"/>
      <c r="Q461" s="147"/>
      <c r="R461" s="147"/>
      <c r="S461" s="102"/>
      <c r="T461" s="88"/>
      <c r="U461" s="258"/>
      <c r="V461" s="148"/>
      <c r="W461" s="102"/>
      <c r="X461" s="149"/>
      <c r="Y461" s="259"/>
      <c r="Z461" s="258"/>
      <c r="AA461" s="259"/>
      <c r="AB461" s="258"/>
      <c r="AC461" s="258"/>
      <c r="AD461" s="258"/>
      <c r="AE461" s="260"/>
      <c r="AF461" s="260"/>
      <c r="AG461" s="103"/>
      <c r="AH461" s="260"/>
      <c r="AI461" s="260"/>
      <c r="AJ461" s="260"/>
      <c r="AK461" s="260"/>
      <c r="AL461" s="260"/>
      <c r="AM461" s="260"/>
      <c r="AN461" s="260"/>
      <c r="AO461" s="260"/>
      <c r="AP461" s="260"/>
      <c r="AQ461" s="260"/>
      <c r="AR461" s="263"/>
      <c r="AS461" s="263"/>
      <c r="AT461" s="261"/>
      <c r="AU461" s="102"/>
      <c r="AV461" s="577" t="str">
        <f t="shared" si="28"/>
        <v xml:space="preserve"> </v>
      </c>
      <c r="AW461" s="577" t="str">
        <f t="shared" si="29"/>
        <v xml:space="preserve"> </v>
      </c>
      <c r="AX461" s="577" t="str">
        <f t="shared" si="30"/>
        <v xml:space="preserve"> </v>
      </c>
      <c r="AY461" s="577" t="str">
        <f t="shared" si="31"/>
        <v xml:space="preserve"> </v>
      </c>
      <c r="AZ461" s="102"/>
      <c r="BA461" s="330"/>
    </row>
    <row r="462" spans="1:53" s="101" customFormat="1" x14ac:dyDescent="0.2">
      <c r="A462" s="331"/>
      <c r="B462" s="169">
        <f>'Données démographiques'!B463</f>
        <v>0</v>
      </c>
      <c r="C462" s="169">
        <f>'Données démographiques'!C463</f>
        <v>0</v>
      </c>
      <c r="D462" s="170">
        <f>'Données démographiques'!D463</f>
        <v>0</v>
      </c>
      <c r="E462" s="102"/>
      <c r="F462" s="273"/>
      <c r="G462" s="171"/>
      <c r="H462" s="273"/>
      <c r="I462" s="257"/>
      <c r="J462" s="257"/>
      <c r="K462" s="257"/>
      <c r="L462" s="273"/>
      <c r="M462" s="277"/>
      <c r="N462" s="277"/>
      <c r="O462" s="277"/>
      <c r="P462" s="172"/>
      <c r="Q462" s="264"/>
      <c r="R462" s="264"/>
      <c r="S462" s="102"/>
      <c r="T462" s="273"/>
      <c r="U462" s="273"/>
      <c r="V462" s="273"/>
      <c r="W462" s="102"/>
      <c r="X462" s="257"/>
      <c r="Y462" s="257"/>
      <c r="Z462" s="273"/>
      <c r="AA462" s="257"/>
      <c r="AB462" s="273"/>
      <c r="AC462" s="273"/>
      <c r="AD462" s="273"/>
      <c r="AE462" s="278"/>
      <c r="AF462" s="278"/>
      <c r="AG462" s="103"/>
      <c r="AH462" s="278"/>
      <c r="AI462" s="278"/>
      <c r="AJ462" s="278"/>
      <c r="AK462" s="278"/>
      <c r="AL462" s="278"/>
      <c r="AM462" s="278"/>
      <c r="AN462" s="278"/>
      <c r="AO462" s="278"/>
      <c r="AP462" s="278"/>
      <c r="AQ462" s="278"/>
      <c r="AR462" s="262"/>
      <c r="AS462" s="262"/>
      <c r="AT462" s="173"/>
      <c r="AU462" s="102"/>
      <c r="AV462" s="576" t="str">
        <f t="shared" si="28"/>
        <v xml:space="preserve"> </v>
      </c>
      <c r="AW462" s="576" t="str">
        <f t="shared" si="29"/>
        <v xml:space="preserve"> </v>
      </c>
      <c r="AX462" s="576" t="str">
        <f t="shared" si="30"/>
        <v xml:space="preserve"> </v>
      </c>
      <c r="AY462" s="576" t="str">
        <f t="shared" si="31"/>
        <v xml:space="preserve"> </v>
      </c>
      <c r="AZ462" s="102"/>
      <c r="BA462" s="165"/>
    </row>
    <row r="463" spans="1:53" s="101" customFormat="1" x14ac:dyDescent="0.2">
      <c r="A463" s="331"/>
      <c r="B463" s="376">
        <f>'Données démographiques'!B464</f>
        <v>0</v>
      </c>
      <c r="C463" s="376">
        <f>'Données démographiques'!C464</f>
        <v>0</v>
      </c>
      <c r="D463" s="377">
        <f>'Données démographiques'!D464</f>
        <v>0</v>
      </c>
      <c r="E463" s="102"/>
      <c r="F463" s="88"/>
      <c r="G463" s="86"/>
      <c r="H463" s="258"/>
      <c r="I463" s="259"/>
      <c r="J463" s="259"/>
      <c r="K463" s="259"/>
      <c r="L463" s="258"/>
      <c r="M463" s="279"/>
      <c r="N463" s="279"/>
      <c r="O463" s="279"/>
      <c r="P463" s="146"/>
      <c r="Q463" s="147"/>
      <c r="R463" s="147"/>
      <c r="S463" s="102"/>
      <c r="T463" s="88"/>
      <c r="U463" s="258"/>
      <c r="V463" s="148"/>
      <c r="W463" s="102"/>
      <c r="X463" s="149"/>
      <c r="Y463" s="259"/>
      <c r="Z463" s="258"/>
      <c r="AA463" s="259"/>
      <c r="AB463" s="258"/>
      <c r="AC463" s="258"/>
      <c r="AD463" s="258"/>
      <c r="AE463" s="260"/>
      <c r="AF463" s="260"/>
      <c r="AG463" s="103"/>
      <c r="AH463" s="260"/>
      <c r="AI463" s="260"/>
      <c r="AJ463" s="260"/>
      <c r="AK463" s="260"/>
      <c r="AL463" s="260"/>
      <c r="AM463" s="260"/>
      <c r="AN463" s="260"/>
      <c r="AO463" s="260"/>
      <c r="AP463" s="260"/>
      <c r="AQ463" s="260"/>
      <c r="AR463" s="263"/>
      <c r="AS463" s="263"/>
      <c r="AT463" s="261"/>
      <c r="AU463" s="102"/>
      <c r="AV463" s="577" t="str">
        <f t="shared" ref="AV463:AV526" si="32">IF(AC463=0," ",AH463/AE463)</f>
        <v xml:space="preserve"> </v>
      </c>
      <c r="AW463" s="577" t="str">
        <f t="shared" si="29"/>
        <v xml:space="preserve"> </v>
      </c>
      <c r="AX463" s="577" t="str">
        <f t="shared" si="30"/>
        <v xml:space="preserve"> </v>
      </c>
      <c r="AY463" s="577" t="str">
        <f t="shared" si="31"/>
        <v xml:space="preserve"> </v>
      </c>
      <c r="AZ463" s="102"/>
      <c r="BA463" s="330"/>
    </row>
    <row r="464" spans="1:53" s="101" customFormat="1" x14ac:dyDescent="0.2">
      <c r="A464" s="331"/>
      <c r="B464" s="169">
        <f>'Données démographiques'!B465</f>
        <v>0</v>
      </c>
      <c r="C464" s="169">
        <f>'Données démographiques'!C465</f>
        <v>0</v>
      </c>
      <c r="D464" s="170">
        <f>'Données démographiques'!D465</f>
        <v>0</v>
      </c>
      <c r="E464" s="102"/>
      <c r="F464" s="273"/>
      <c r="G464" s="171"/>
      <c r="H464" s="273"/>
      <c r="I464" s="257"/>
      <c r="J464" s="257"/>
      <c r="K464" s="257"/>
      <c r="L464" s="273"/>
      <c r="M464" s="277"/>
      <c r="N464" s="277"/>
      <c r="O464" s="277"/>
      <c r="P464" s="172"/>
      <c r="Q464" s="264"/>
      <c r="R464" s="264"/>
      <c r="S464" s="102"/>
      <c r="T464" s="273"/>
      <c r="U464" s="273"/>
      <c r="V464" s="273"/>
      <c r="W464" s="102"/>
      <c r="X464" s="257"/>
      <c r="Y464" s="257"/>
      <c r="Z464" s="273"/>
      <c r="AA464" s="257"/>
      <c r="AB464" s="273"/>
      <c r="AC464" s="273"/>
      <c r="AD464" s="273"/>
      <c r="AE464" s="278"/>
      <c r="AF464" s="278"/>
      <c r="AG464" s="103"/>
      <c r="AH464" s="278"/>
      <c r="AI464" s="278"/>
      <c r="AJ464" s="278"/>
      <c r="AK464" s="278"/>
      <c r="AL464" s="278"/>
      <c r="AM464" s="278"/>
      <c r="AN464" s="278"/>
      <c r="AO464" s="278"/>
      <c r="AP464" s="278"/>
      <c r="AQ464" s="278"/>
      <c r="AR464" s="262"/>
      <c r="AS464" s="262"/>
      <c r="AT464" s="173"/>
      <c r="AU464" s="102"/>
      <c r="AV464" s="576" t="str">
        <f t="shared" si="32"/>
        <v xml:space="preserve"> </v>
      </c>
      <c r="AW464" s="576" t="str">
        <f t="shared" si="29"/>
        <v xml:space="preserve"> </v>
      </c>
      <c r="AX464" s="576" t="str">
        <f t="shared" si="30"/>
        <v xml:space="preserve"> </v>
      </c>
      <c r="AY464" s="576" t="str">
        <f t="shared" si="31"/>
        <v xml:space="preserve"> </v>
      </c>
      <c r="AZ464" s="102"/>
      <c r="BA464" s="165"/>
    </row>
    <row r="465" spans="1:53" s="101" customFormat="1" x14ac:dyDescent="0.2">
      <c r="A465" s="331"/>
      <c r="B465" s="376">
        <f>'Données démographiques'!B466</f>
        <v>0</v>
      </c>
      <c r="C465" s="376">
        <f>'Données démographiques'!C466</f>
        <v>0</v>
      </c>
      <c r="D465" s="377">
        <f>'Données démographiques'!D466</f>
        <v>0</v>
      </c>
      <c r="E465" s="102"/>
      <c r="F465" s="88"/>
      <c r="G465" s="86"/>
      <c r="H465" s="258"/>
      <c r="I465" s="259"/>
      <c r="J465" s="259"/>
      <c r="K465" s="259"/>
      <c r="L465" s="258"/>
      <c r="M465" s="279"/>
      <c r="N465" s="279"/>
      <c r="O465" s="279"/>
      <c r="P465" s="146"/>
      <c r="Q465" s="147"/>
      <c r="R465" s="147"/>
      <c r="S465" s="102"/>
      <c r="T465" s="88"/>
      <c r="U465" s="258"/>
      <c r="V465" s="148"/>
      <c r="W465" s="102"/>
      <c r="X465" s="149"/>
      <c r="Y465" s="259"/>
      <c r="Z465" s="258"/>
      <c r="AA465" s="259"/>
      <c r="AB465" s="258"/>
      <c r="AC465" s="258"/>
      <c r="AD465" s="258"/>
      <c r="AE465" s="260"/>
      <c r="AF465" s="260"/>
      <c r="AG465" s="103"/>
      <c r="AH465" s="260"/>
      <c r="AI465" s="260"/>
      <c r="AJ465" s="260"/>
      <c r="AK465" s="260"/>
      <c r="AL465" s="260"/>
      <c r="AM465" s="260"/>
      <c r="AN465" s="260"/>
      <c r="AO465" s="260"/>
      <c r="AP465" s="260"/>
      <c r="AQ465" s="260"/>
      <c r="AR465" s="263"/>
      <c r="AS465" s="263"/>
      <c r="AT465" s="261"/>
      <c r="AU465" s="102"/>
      <c r="AV465" s="577" t="str">
        <f t="shared" si="32"/>
        <v xml:space="preserve"> </v>
      </c>
      <c r="AW465" s="577" t="str">
        <f t="shared" ref="AW465:AW528" si="33">IF(OR(AC465=0,M465=0)," ",AH465/M465)</f>
        <v xml:space="preserve"> </v>
      </c>
      <c r="AX465" s="577" t="str">
        <f t="shared" ref="AX465:AX528" si="34">IF(OR(AC465&gt;5,AC465&lt;1)," ",AI465/AF465)</f>
        <v xml:space="preserve"> </v>
      </c>
      <c r="AY465" s="577" t="str">
        <f t="shared" ref="AY465:AY528" si="35">IF(OR(AC465&gt;5,AC465&lt;1,M465=0)," ",AI465/M465)</f>
        <v xml:space="preserve"> </v>
      </c>
      <c r="AZ465" s="102"/>
      <c r="BA465" s="330"/>
    </row>
    <row r="466" spans="1:53" s="101" customFormat="1" x14ac:dyDescent="0.2">
      <c r="A466" s="331"/>
      <c r="B466" s="169">
        <f>'Données démographiques'!B467</f>
        <v>0</v>
      </c>
      <c r="C466" s="169">
        <f>'Données démographiques'!C467</f>
        <v>0</v>
      </c>
      <c r="D466" s="170">
        <f>'Données démographiques'!D467</f>
        <v>0</v>
      </c>
      <c r="E466" s="102"/>
      <c r="F466" s="273"/>
      <c r="G466" s="171"/>
      <c r="H466" s="273"/>
      <c r="I466" s="257"/>
      <c r="J466" s="257"/>
      <c r="K466" s="257"/>
      <c r="L466" s="273"/>
      <c r="M466" s="277"/>
      <c r="N466" s="277"/>
      <c r="O466" s="277"/>
      <c r="P466" s="172"/>
      <c r="Q466" s="264"/>
      <c r="R466" s="264"/>
      <c r="S466" s="102"/>
      <c r="T466" s="273"/>
      <c r="U466" s="273"/>
      <c r="V466" s="273"/>
      <c r="W466" s="102"/>
      <c r="X466" s="257"/>
      <c r="Y466" s="257"/>
      <c r="Z466" s="273"/>
      <c r="AA466" s="257"/>
      <c r="AB466" s="273"/>
      <c r="AC466" s="273"/>
      <c r="AD466" s="273"/>
      <c r="AE466" s="278"/>
      <c r="AF466" s="278"/>
      <c r="AG466" s="103"/>
      <c r="AH466" s="278"/>
      <c r="AI466" s="278"/>
      <c r="AJ466" s="278"/>
      <c r="AK466" s="278"/>
      <c r="AL466" s="278"/>
      <c r="AM466" s="278"/>
      <c r="AN466" s="278"/>
      <c r="AO466" s="278"/>
      <c r="AP466" s="278"/>
      <c r="AQ466" s="278"/>
      <c r="AR466" s="262"/>
      <c r="AS466" s="262"/>
      <c r="AT466" s="173"/>
      <c r="AU466" s="102"/>
      <c r="AV466" s="576" t="str">
        <f t="shared" si="32"/>
        <v xml:space="preserve"> </v>
      </c>
      <c r="AW466" s="576" t="str">
        <f t="shared" si="33"/>
        <v xml:space="preserve"> </v>
      </c>
      <c r="AX466" s="576" t="str">
        <f t="shared" si="34"/>
        <v xml:space="preserve"> </v>
      </c>
      <c r="AY466" s="576" t="str">
        <f t="shared" si="35"/>
        <v xml:space="preserve"> </v>
      </c>
      <c r="AZ466" s="102"/>
      <c r="BA466" s="165"/>
    </row>
    <row r="467" spans="1:53" s="101" customFormat="1" x14ac:dyDescent="0.2">
      <c r="A467" s="331"/>
      <c r="B467" s="376">
        <f>'Données démographiques'!B468</f>
        <v>0</v>
      </c>
      <c r="C467" s="376">
        <f>'Données démographiques'!C468</f>
        <v>0</v>
      </c>
      <c r="D467" s="377">
        <f>'Données démographiques'!D468</f>
        <v>0</v>
      </c>
      <c r="E467" s="102"/>
      <c r="F467" s="88"/>
      <c r="G467" s="86"/>
      <c r="H467" s="258"/>
      <c r="I467" s="259"/>
      <c r="J467" s="259"/>
      <c r="K467" s="259"/>
      <c r="L467" s="258"/>
      <c r="M467" s="279"/>
      <c r="N467" s="279"/>
      <c r="O467" s="279"/>
      <c r="P467" s="146"/>
      <c r="Q467" s="147"/>
      <c r="R467" s="147"/>
      <c r="S467" s="102"/>
      <c r="T467" s="88"/>
      <c r="U467" s="258"/>
      <c r="V467" s="148"/>
      <c r="W467" s="102"/>
      <c r="X467" s="149"/>
      <c r="Y467" s="259"/>
      <c r="Z467" s="258"/>
      <c r="AA467" s="259"/>
      <c r="AB467" s="258"/>
      <c r="AC467" s="258"/>
      <c r="AD467" s="258"/>
      <c r="AE467" s="260"/>
      <c r="AF467" s="260"/>
      <c r="AG467" s="103"/>
      <c r="AH467" s="260"/>
      <c r="AI467" s="260"/>
      <c r="AJ467" s="260"/>
      <c r="AK467" s="260"/>
      <c r="AL467" s="260"/>
      <c r="AM467" s="260"/>
      <c r="AN467" s="260"/>
      <c r="AO467" s="260"/>
      <c r="AP467" s="260"/>
      <c r="AQ467" s="260"/>
      <c r="AR467" s="263"/>
      <c r="AS467" s="263"/>
      <c r="AT467" s="261"/>
      <c r="AU467" s="102"/>
      <c r="AV467" s="577" t="str">
        <f t="shared" si="32"/>
        <v xml:space="preserve"> </v>
      </c>
      <c r="AW467" s="577" t="str">
        <f t="shared" si="33"/>
        <v xml:space="preserve"> </v>
      </c>
      <c r="AX467" s="577" t="str">
        <f t="shared" si="34"/>
        <v xml:space="preserve"> </v>
      </c>
      <c r="AY467" s="577" t="str">
        <f t="shared" si="35"/>
        <v xml:space="preserve"> </v>
      </c>
      <c r="AZ467" s="102"/>
      <c r="BA467" s="330"/>
    </row>
    <row r="468" spans="1:53" s="101" customFormat="1" x14ac:dyDescent="0.2">
      <c r="A468" s="331"/>
      <c r="B468" s="169">
        <f>'Données démographiques'!B469</f>
        <v>0</v>
      </c>
      <c r="C468" s="169">
        <f>'Données démographiques'!C469</f>
        <v>0</v>
      </c>
      <c r="D468" s="170">
        <f>'Données démographiques'!D469</f>
        <v>0</v>
      </c>
      <c r="E468" s="102"/>
      <c r="F468" s="273"/>
      <c r="G468" s="171"/>
      <c r="H468" s="273"/>
      <c r="I468" s="257"/>
      <c r="J468" s="257"/>
      <c r="K468" s="257"/>
      <c r="L468" s="273"/>
      <c r="M468" s="277"/>
      <c r="N468" s="277"/>
      <c r="O468" s="277"/>
      <c r="P468" s="172"/>
      <c r="Q468" s="264"/>
      <c r="R468" s="264"/>
      <c r="S468" s="102"/>
      <c r="T468" s="273"/>
      <c r="U468" s="273"/>
      <c r="V468" s="273"/>
      <c r="W468" s="102"/>
      <c r="X468" s="257"/>
      <c r="Y468" s="257"/>
      <c r="Z468" s="273"/>
      <c r="AA468" s="257"/>
      <c r="AB468" s="273"/>
      <c r="AC468" s="273"/>
      <c r="AD468" s="273"/>
      <c r="AE468" s="278"/>
      <c r="AF468" s="278"/>
      <c r="AG468" s="103"/>
      <c r="AH468" s="278"/>
      <c r="AI468" s="278"/>
      <c r="AJ468" s="278"/>
      <c r="AK468" s="278"/>
      <c r="AL468" s="278"/>
      <c r="AM468" s="278"/>
      <c r="AN468" s="278"/>
      <c r="AO468" s="278"/>
      <c r="AP468" s="278"/>
      <c r="AQ468" s="278"/>
      <c r="AR468" s="262"/>
      <c r="AS468" s="262"/>
      <c r="AT468" s="173"/>
      <c r="AU468" s="102"/>
      <c r="AV468" s="576" t="str">
        <f t="shared" si="32"/>
        <v xml:space="preserve"> </v>
      </c>
      <c r="AW468" s="576" t="str">
        <f t="shared" si="33"/>
        <v xml:space="preserve"> </v>
      </c>
      <c r="AX468" s="576" t="str">
        <f t="shared" si="34"/>
        <v xml:space="preserve"> </v>
      </c>
      <c r="AY468" s="576" t="str">
        <f t="shared" si="35"/>
        <v xml:space="preserve"> </v>
      </c>
      <c r="AZ468" s="102"/>
      <c r="BA468" s="165"/>
    </row>
    <row r="469" spans="1:53" s="101" customFormat="1" x14ac:dyDescent="0.2">
      <c r="A469" s="331"/>
      <c r="B469" s="376">
        <f>'Données démographiques'!B470</f>
        <v>0</v>
      </c>
      <c r="C469" s="376">
        <f>'Données démographiques'!C470</f>
        <v>0</v>
      </c>
      <c r="D469" s="377">
        <f>'Données démographiques'!D470</f>
        <v>0</v>
      </c>
      <c r="E469" s="102"/>
      <c r="F469" s="88"/>
      <c r="G469" s="86"/>
      <c r="H469" s="258"/>
      <c r="I469" s="259"/>
      <c r="J469" s="259"/>
      <c r="K469" s="259"/>
      <c r="L469" s="258"/>
      <c r="M469" s="279"/>
      <c r="N469" s="279"/>
      <c r="O469" s="279"/>
      <c r="P469" s="146"/>
      <c r="Q469" s="147"/>
      <c r="R469" s="147"/>
      <c r="S469" s="102"/>
      <c r="T469" s="88"/>
      <c r="U469" s="258"/>
      <c r="V469" s="148"/>
      <c r="W469" s="102"/>
      <c r="X469" s="149"/>
      <c r="Y469" s="259"/>
      <c r="Z469" s="258"/>
      <c r="AA469" s="259"/>
      <c r="AB469" s="258"/>
      <c r="AC469" s="258"/>
      <c r="AD469" s="258"/>
      <c r="AE469" s="260"/>
      <c r="AF469" s="260"/>
      <c r="AG469" s="103"/>
      <c r="AH469" s="260"/>
      <c r="AI469" s="260"/>
      <c r="AJ469" s="260"/>
      <c r="AK469" s="260"/>
      <c r="AL469" s="260"/>
      <c r="AM469" s="260"/>
      <c r="AN469" s="260"/>
      <c r="AO469" s="260"/>
      <c r="AP469" s="260"/>
      <c r="AQ469" s="260"/>
      <c r="AR469" s="263"/>
      <c r="AS469" s="263"/>
      <c r="AT469" s="261"/>
      <c r="AU469" s="102"/>
      <c r="AV469" s="577" t="str">
        <f t="shared" si="32"/>
        <v xml:space="preserve"> </v>
      </c>
      <c r="AW469" s="577" t="str">
        <f t="shared" si="33"/>
        <v xml:space="preserve"> </v>
      </c>
      <c r="AX469" s="577" t="str">
        <f t="shared" si="34"/>
        <v xml:space="preserve"> </v>
      </c>
      <c r="AY469" s="577" t="str">
        <f t="shared" si="35"/>
        <v xml:space="preserve"> </v>
      </c>
      <c r="AZ469" s="102"/>
      <c r="BA469" s="330"/>
    </row>
    <row r="470" spans="1:53" s="101" customFormat="1" x14ac:dyDescent="0.2">
      <c r="A470" s="331"/>
      <c r="B470" s="169">
        <f>'Données démographiques'!B471</f>
        <v>0</v>
      </c>
      <c r="C470" s="169">
        <f>'Données démographiques'!C471</f>
        <v>0</v>
      </c>
      <c r="D470" s="170">
        <f>'Données démographiques'!D471</f>
        <v>0</v>
      </c>
      <c r="E470" s="102"/>
      <c r="F470" s="273"/>
      <c r="G470" s="171"/>
      <c r="H470" s="273"/>
      <c r="I470" s="257"/>
      <c r="J470" s="257"/>
      <c r="K470" s="257"/>
      <c r="L470" s="273"/>
      <c r="M470" s="277"/>
      <c r="N470" s="277"/>
      <c r="O470" s="277"/>
      <c r="P470" s="172"/>
      <c r="Q470" s="264"/>
      <c r="R470" s="264"/>
      <c r="S470" s="102"/>
      <c r="T470" s="273"/>
      <c r="U470" s="273"/>
      <c r="V470" s="273"/>
      <c r="W470" s="102"/>
      <c r="X470" s="257"/>
      <c r="Y470" s="257"/>
      <c r="Z470" s="273"/>
      <c r="AA470" s="257"/>
      <c r="AB470" s="273"/>
      <c r="AC470" s="273"/>
      <c r="AD470" s="273"/>
      <c r="AE470" s="278"/>
      <c r="AF470" s="278"/>
      <c r="AG470" s="103"/>
      <c r="AH470" s="278"/>
      <c r="AI470" s="278"/>
      <c r="AJ470" s="278"/>
      <c r="AK470" s="278"/>
      <c r="AL470" s="278"/>
      <c r="AM470" s="278"/>
      <c r="AN470" s="278"/>
      <c r="AO470" s="278"/>
      <c r="AP470" s="278"/>
      <c r="AQ470" s="278"/>
      <c r="AR470" s="262"/>
      <c r="AS470" s="262"/>
      <c r="AT470" s="173"/>
      <c r="AU470" s="102"/>
      <c r="AV470" s="576" t="str">
        <f t="shared" si="32"/>
        <v xml:space="preserve"> </v>
      </c>
      <c r="AW470" s="576" t="str">
        <f t="shared" si="33"/>
        <v xml:space="preserve"> </v>
      </c>
      <c r="AX470" s="576" t="str">
        <f t="shared" si="34"/>
        <v xml:space="preserve"> </v>
      </c>
      <c r="AY470" s="576" t="str">
        <f t="shared" si="35"/>
        <v xml:space="preserve"> </v>
      </c>
      <c r="AZ470" s="102"/>
      <c r="BA470" s="165"/>
    </row>
    <row r="471" spans="1:53" s="101" customFormat="1" x14ac:dyDescent="0.2">
      <c r="A471" s="331"/>
      <c r="B471" s="376">
        <f>'Données démographiques'!B472</f>
        <v>0</v>
      </c>
      <c r="C471" s="376">
        <f>'Données démographiques'!C472</f>
        <v>0</v>
      </c>
      <c r="D471" s="377">
        <f>'Données démographiques'!D472</f>
        <v>0</v>
      </c>
      <c r="E471" s="102"/>
      <c r="F471" s="88"/>
      <c r="G471" s="86"/>
      <c r="H471" s="258"/>
      <c r="I471" s="259"/>
      <c r="J471" s="259"/>
      <c r="K471" s="259"/>
      <c r="L471" s="258"/>
      <c r="M471" s="279"/>
      <c r="N471" s="279"/>
      <c r="O471" s="279"/>
      <c r="P471" s="146"/>
      <c r="Q471" s="147"/>
      <c r="R471" s="147"/>
      <c r="S471" s="102"/>
      <c r="T471" s="88"/>
      <c r="U471" s="258"/>
      <c r="V471" s="148"/>
      <c r="W471" s="102"/>
      <c r="X471" s="149"/>
      <c r="Y471" s="259"/>
      <c r="Z471" s="258"/>
      <c r="AA471" s="259"/>
      <c r="AB471" s="258"/>
      <c r="AC471" s="258"/>
      <c r="AD471" s="258"/>
      <c r="AE471" s="260"/>
      <c r="AF471" s="260"/>
      <c r="AG471" s="103"/>
      <c r="AH471" s="260"/>
      <c r="AI471" s="260"/>
      <c r="AJ471" s="260"/>
      <c r="AK471" s="260"/>
      <c r="AL471" s="260"/>
      <c r="AM471" s="260"/>
      <c r="AN471" s="260"/>
      <c r="AO471" s="260"/>
      <c r="AP471" s="260"/>
      <c r="AQ471" s="260"/>
      <c r="AR471" s="263"/>
      <c r="AS471" s="263"/>
      <c r="AT471" s="261"/>
      <c r="AU471" s="102"/>
      <c r="AV471" s="577" t="str">
        <f t="shared" si="32"/>
        <v xml:space="preserve"> </v>
      </c>
      <c r="AW471" s="577" t="str">
        <f t="shared" si="33"/>
        <v xml:space="preserve"> </v>
      </c>
      <c r="AX471" s="577" t="str">
        <f t="shared" si="34"/>
        <v xml:space="preserve"> </v>
      </c>
      <c r="AY471" s="577" t="str">
        <f t="shared" si="35"/>
        <v xml:space="preserve"> </v>
      </c>
      <c r="AZ471" s="102"/>
      <c r="BA471" s="330"/>
    </row>
    <row r="472" spans="1:53" s="101" customFormat="1" x14ac:dyDescent="0.2">
      <c r="A472" s="331"/>
      <c r="B472" s="169">
        <f>'Données démographiques'!B473</f>
        <v>0</v>
      </c>
      <c r="C472" s="169">
        <f>'Données démographiques'!C473</f>
        <v>0</v>
      </c>
      <c r="D472" s="170">
        <f>'Données démographiques'!D473</f>
        <v>0</v>
      </c>
      <c r="E472" s="102"/>
      <c r="F472" s="273"/>
      <c r="G472" s="171"/>
      <c r="H472" s="273"/>
      <c r="I472" s="257"/>
      <c r="J472" s="257"/>
      <c r="K472" s="257"/>
      <c r="L472" s="273"/>
      <c r="M472" s="277"/>
      <c r="N472" s="277"/>
      <c r="O472" s="277"/>
      <c r="P472" s="172"/>
      <c r="Q472" s="264"/>
      <c r="R472" s="264"/>
      <c r="S472" s="102"/>
      <c r="T472" s="273"/>
      <c r="U472" s="273"/>
      <c r="V472" s="273"/>
      <c r="W472" s="102"/>
      <c r="X472" s="257"/>
      <c r="Y472" s="257"/>
      <c r="Z472" s="273"/>
      <c r="AA472" s="257"/>
      <c r="AB472" s="273"/>
      <c r="AC472" s="273"/>
      <c r="AD472" s="273"/>
      <c r="AE472" s="278"/>
      <c r="AF472" s="278"/>
      <c r="AG472" s="103"/>
      <c r="AH472" s="278"/>
      <c r="AI472" s="278"/>
      <c r="AJ472" s="278"/>
      <c r="AK472" s="278"/>
      <c r="AL472" s="278"/>
      <c r="AM472" s="278"/>
      <c r="AN472" s="278"/>
      <c r="AO472" s="278"/>
      <c r="AP472" s="278"/>
      <c r="AQ472" s="278"/>
      <c r="AR472" s="262"/>
      <c r="AS472" s="262"/>
      <c r="AT472" s="173"/>
      <c r="AU472" s="102"/>
      <c r="AV472" s="576" t="str">
        <f t="shared" si="32"/>
        <v xml:space="preserve"> </v>
      </c>
      <c r="AW472" s="576" t="str">
        <f t="shared" si="33"/>
        <v xml:space="preserve"> </v>
      </c>
      <c r="AX472" s="576" t="str">
        <f t="shared" si="34"/>
        <v xml:space="preserve"> </v>
      </c>
      <c r="AY472" s="576" t="str">
        <f t="shared" si="35"/>
        <v xml:space="preserve"> </v>
      </c>
      <c r="AZ472" s="102"/>
      <c r="BA472" s="165"/>
    </row>
    <row r="473" spans="1:53" s="101" customFormat="1" x14ac:dyDescent="0.2">
      <c r="A473" s="331"/>
      <c r="B473" s="376">
        <f>'Données démographiques'!B474</f>
        <v>0</v>
      </c>
      <c r="C473" s="376">
        <f>'Données démographiques'!C474</f>
        <v>0</v>
      </c>
      <c r="D473" s="377">
        <f>'Données démographiques'!D474</f>
        <v>0</v>
      </c>
      <c r="E473" s="102"/>
      <c r="F473" s="88"/>
      <c r="G473" s="86"/>
      <c r="H473" s="258"/>
      <c r="I473" s="259"/>
      <c r="J473" s="259"/>
      <c r="K473" s="259"/>
      <c r="L473" s="258"/>
      <c r="M473" s="279"/>
      <c r="N473" s="279"/>
      <c r="O473" s="279"/>
      <c r="P473" s="146"/>
      <c r="Q473" s="147"/>
      <c r="R473" s="147"/>
      <c r="S473" s="102"/>
      <c r="T473" s="88"/>
      <c r="U473" s="258"/>
      <c r="V473" s="148"/>
      <c r="W473" s="102"/>
      <c r="X473" s="149"/>
      <c r="Y473" s="259"/>
      <c r="Z473" s="258"/>
      <c r="AA473" s="259"/>
      <c r="AB473" s="258"/>
      <c r="AC473" s="258"/>
      <c r="AD473" s="258"/>
      <c r="AE473" s="260"/>
      <c r="AF473" s="260"/>
      <c r="AG473" s="103"/>
      <c r="AH473" s="260"/>
      <c r="AI473" s="260"/>
      <c r="AJ473" s="260"/>
      <c r="AK473" s="260"/>
      <c r="AL473" s="260"/>
      <c r="AM473" s="260"/>
      <c r="AN473" s="260"/>
      <c r="AO473" s="260"/>
      <c r="AP473" s="260"/>
      <c r="AQ473" s="260"/>
      <c r="AR473" s="263"/>
      <c r="AS473" s="263"/>
      <c r="AT473" s="261"/>
      <c r="AU473" s="102"/>
      <c r="AV473" s="577" t="str">
        <f t="shared" si="32"/>
        <v xml:space="preserve"> </v>
      </c>
      <c r="AW473" s="577" t="str">
        <f t="shared" si="33"/>
        <v xml:space="preserve"> </v>
      </c>
      <c r="AX473" s="577" t="str">
        <f t="shared" si="34"/>
        <v xml:space="preserve"> </v>
      </c>
      <c r="AY473" s="577" t="str">
        <f t="shared" si="35"/>
        <v xml:space="preserve"> </v>
      </c>
      <c r="AZ473" s="102"/>
      <c r="BA473" s="330"/>
    </row>
    <row r="474" spans="1:53" s="101" customFormat="1" x14ac:dyDescent="0.2">
      <c r="A474" s="331"/>
      <c r="B474" s="169">
        <f>'Données démographiques'!B475</f>
        <v>0</v>
      </c>
      <c r="C474" s="169">
        <f>'Données démographiques'!C475</f>
        <v>0</v>
      </c>
      <c r="D474" s="170">
        <f>'Données démographiques'!D475</f>
        <v>0</v>
      </c>
      <c r="E474" s="102"/>
      <c r="F474" s="273"/>
      <c r="G474" s="171"/>
      <c r="H474" s="273"/>
      <c r="I474" s="257"/>
      <c r="J474" s="257"/>
      <c r="K474" s="257"/>
      <c r="L474" s="273"/>
      <c r="M474" s="277"/>
      <c r="N474" s="277"/>
      <c r="O474" s="277"/>
      <c r="P474" s="172"/>
      <c r="Q474" s="264"/>
      <c r="R474" s="264"/>
      <c r="S474" s="102"/>
      <c r="T474" s="273"/>
      <c r="U474" s="273"/>
      <c r="V474" s="273"/>
      <c r="W474" s="102"/>
      <c r="X474" s="257"/>
      <c r="Y474" s="257"/>
      <c r="Z474" s="273"/>
      <c r="AA474" s="257"/>
      <c r="AB474" s="273"/>
      <c r="AC474" s="273"/>
      <c r="AD474" s="273"/>
      <c r="AE474" s="278"/>
      <c r="AF474" s="278"/>
      <c r="AG474" s="103"/>
      <c r="AH474" s="278"/>
      <c r="AI474" s="278"/>
      <c r="AJ474" s="278"/>
      <c r="AK474" s="278"/>
      <c r="AL474" s="278"/>
      <c r="AM474" s="278"/>
      <c r="AN474" s="278"/>
      <c r="AO474" s="278"/>
      <c r="AP474" s="278"/>
      <c r="AQ474" s="278"/>
      <c r="AR474" s="262"/>
      <c r="AS474" s="262"/>
      <c r="AT474" s="173"/>
      <c r="AU474" s="102"/>
      <c r="AV474" s="576" t="str">
        <f t="shared" si="32"/>
        <v xml:space="preserve"> </v>
      </c>
      <c r="AW474" s="576" t="str">
        <f t="shared" si="33"/>
        <v xml:space="preserve"> </v>
      </c>
      <c r="AX474" s="576" t="str">
        <f t="shared" si="34"/>
        <v xml:space="preserve"> </v>
      </c>
      <c r="AY474" s="576" t="str">
        <f t="shared" si="35"/>
        <v xml:space="preserve"> </v>
      </c>
      <c r="AZ474" s="102"/>
      <c r="BA474" s="165"/>
    </row>
    <row r="475" spans="1:53" s="101" customFormat="1" x14ac:dyDescent="0.2">
      <c r="A475" s="331"/>
      <c r="B475" s="376">
        <f>'Données démographiques'!B476</f>
        <v>0</v>
      </c>
      <c r="C475" s="376">
        <f>'Données démographiques'!C476</f>
        <v>0</v>
      </c>
      <c r="D475" s="377">
        <f>'Données démographiques'!D476</f>
        <v>0</v>
      </c>
      <c r="E475" s="102"/>
      <c r="F475" s="88"/>
      <c r="G475" s="86"/>
      <c r="H475" s="258"/>
      <c r="I475" s="259"/>
      <c r="J475" s="259"/>
      <c r="K475" s="259"/>
      <c r="L475" s="258"/>
      <c r="M475" s="279"/>
      <c r="N475" s="279"/>
      <c r="O475" s="279"/>
      <c r="P475" s="146"/>
      <c r="Q475" s="147"/>
      <c r="R475" s="147"/>
      <c r="S475" s="102"/>
      <c r="T475" s="88"/>
      <c r="U475" s="258"/>
      <c r="V475" s="148"/>
      <c r="W475" s="102"/>
      <c r="X475" s="149"/>
      <c r="Y475" s="259"/>
      <c r="Z475" s="258"/>
      <c r="AA475" s="259"/>
      <c r="AB475" s="258"/>
      <c r="AC475" s="258"/>
      <c r="AD475" s="258"/>
      <c r="AE475" s="260"/>
      <c r="AF475" s="260"/>
      <c r="AG475" s="103"/>
      <c r="AH475" s="260"/>
      <c r="AI475" s="260"/>
      <c r="AJ475" s="260"/>
      <c r="AK475" s="260"/>
      <c r="AL475" s="260"/>
      <c r="AM475" s="260"/>
      <c r="AN475" s="260"/>
      <c r="AO475" s="260"/>
      <c r="AP475" s="260"/>
      <c r="AQ475" s="260"/>
      <c r="AR475" s="263"/>
      <c r="AS475" s="263"/>
      <c r="AT475" s="261"/>
      <c r="AU475" s="102"/>
      <c r="AV475" s="577" t="str">
        <f t="shared" si="32"/>
        <v xml:space="preserve"> </v>
      </c>
      <c r="AW475" s="577" t="str">
        <f t="shared" si="33"/>
        <v xml:space="preserve"> </v>
      </c>
      <c r="AX475" s="577" t="str">
        <f t="shared" si="34"/>
        <v xml:space="preserve"> </v>
      </c>
      <c r="AY475" s="577" t="str">
        <f t="shared" si="35"/>
        <v xml:space="preserve"> </v>
      </c>
      <c r="AZ475" s="102"/>
      <c r="BA475" s="330"/>
    </row>
    <row r="476" spans="1:53" s="101" customFormat="1" x14ac:dyDescent="0.2">
      <c r="A476" s="331"/>
      <c r="B476" s="169">
        <f>'Données démographiques'!B477</f>
        <v>0</v>
      </c>
      <c r="C476" s="169">
        <f>'Données démographiques'!C477</f>
        <v>0</v>
      </c>
      <c r="D476" s="170">
        <f>'Données démographiques'!D477</f>
        <v>0</v>
      </c>
      <c r="E476" s="102"/>
      <c r="F476" s="273"/>
      <c r="G476" s="171"/>
      <c r="H476" s="273"/>
      <c r="I476" s="257"/>
      <c r="J476" s="257"/>
      <c r="K476" s="257"/>
      <c r="L476" s="273"/>
      <c r="M476" s="277"/>
      <c r="N476" s="277"/>
      <c r="O476" s="277"/>
      <c r="P476" s="172"/>
      <c r="Q476" s="264"/>
      <c r="R476" s="264"/>
      <c r="S476" s="102"/>
      <c r="T476" s="273"/>
      <c r="U476" s="273"/>
      <c r="V476" s="273"/>
      <c r="W476" s="102"/>
      <c r="X476" s="257"/>
      <c r="Y476" s="257"/>
      <c r="Z476" s="273"/>
      <c r="AA476" s="257"/>
      <c r="AB476" s="273"/>
      <c r="AC476" s="273"/>
      <c r="AD476" s="273"/>
      <c r="AE476" s="278"/>
      <c r="AF476" s="278"/>
      <c r="AG476" s="103"/>
      <c r="AH476" s="278"/>
      <c r="AI476" s="278"/>
      <c r="AJ476" s="278"/>
      <c r="AK476" s="278"/>
      <c r="AL476" s="278"/>
      <c r="AM476" s="278"/>
      <c r="AN476" s="278"/>
      <c r="AO476" s="278"/>
      <c r="AP476" s="278"/>
      <c r="AQ476" s="278"/>
      <c r="AR476" s="262"/>
      <c r="AS476" s="262"/>
      <c r="AT476" s="173"/>
      <c r="AU476" s="102"/>
      <c r="AV476" s="576" t="str">
        <f t="shared" si="32"/>
        <v xml:space="preserve"> </v>
      </c>
      <c r="AW476" s="576" t="str">
        <f t="shared" si="33"/>
        <v xml:space="preserve"> </v>
      </c>
      <c r="AX476" s="576" t="str">
        <f t="shared" si="34"/>
        <v xml:space="preserve"> </v>
      </c>
      <c r="AY476" s="576" t="str">
        <f t="shared" si="35"/>
        <v xml:space="preserve"> </v>
      </c>
      <c r="AZ476" s="102"/>
      <c r="BA476" s="165"/>
    </row>
    <row r="477" spans="1:53" s="101" customFormat="1" x14ac:dyDescent="0.2">
      <c r="A477" s="331"/>
      <c r="B477" s="376">
        <f>'Données démographiques'!B478</f>
        <v>0</v>
      </c>
      <c r="C477" s="376">
        <f>'Données démographiques'!C478</f>
        <v>0</v>
      </c>
      <c r="D477" s="377">
        <f>'Données démographiques'!D478</f>
        <v>0</v>
      </c>
      <c r="E477" s="102"/>
      <c r="F477" s="88"/>
      <c r="G477" s="86"/>
      <c r="H477" s="258"/>
      <c r="I477" s="259"/>
      <c r="J477" s="259"/>
      <c r="K477" s="259"/>
      <c r="L477" s="258"/>
      <c r="M477" s="279"/>
      <c r="N477" s="279"/>
      <c r="O477" s="279"/>
      <c r="P477" s="146"/>
      <c r="Q477" s="147"/>
      <c r="R477" s="147"/>
      <c r="S477" s="102"/>
      <c r="T477" s="88"/>
      <c r="U477" s="258"/>
      <c r="V477" s="148"/>
      <c r="W477" s="102"/>
      <c r="X477" s="149"/>
      <c r="Y477" s="259"/>
      <c r="Z477" s="258"/>
      <c r="AA477" s="259"/>
      <c r="AB477" s="258"/>
      <c r="AC477" s="258"/>
      <c r="AD477" s="258"/>
      <c r="AE477" s="260"/>
      <c r="AF477" s="260"/>
      <c r="AG477" s="103"/>
      <c r="AH477" s="260"/>
      <c r="AI477" s="260"/>
      <c r="AJ477" s="260"/>
      <c r="AK477" s="260"/>
      <c r="AL477" s="260"/>
      <c r="AM477" s="260"/>
      <c r="AN477" s="260"/>
      <c r="AO477" s="260"/>
      <c r="AP477" s="260"/>
      <c r="AQ477" s="260"/>
      <c r="AR477" s="263"/>
      <c r="AS477" s="263"/>
      <c r="AT477" s="261"/>
      <c r="AU477" s="102"/>
      <c r="AV477" s="577" t="str">
        <f t="shared" si="32"/>
        <v xml:space="preserve"> </v>
      </c>
      <c r="AW477" s="577" t="str">
        <f t="shared" si="33"/>
        <v xml:space="preserve"> </v>
      </c>
      <c r="AX477" s="577" t="str">
        <f t="shared" si="34"/>
        <v xml:space="preserve"> </v>
      </c>
      <c r="AY477" s="577" t="str">
        <f t="shared" si="35"/>
        <v xml:space="preserve"> </v>
      </c>
      <c r="AZ477" s="102"/>
      <c r="BA477" s="330"/>
    </row>
    <row r="478" spans="1:53" s="101" customFormat="1" x14ac:dyDescent="0.2">
      <c r="A478" s="331"/>
      <c r="B478" s="169">
        <f>'Données démographiques'!B479</f>
        <v>0</v>
      </c>
      <c r="C478" s="169">
        <f>'Données démographiques'!C479</f>
        <v>0</v>
      </c>
      <c r="D478" s="170">
        <f>'Données démographiques'!D479</f>
        <v>0</v>
      </c>
      <c r="E478" s="102"/>
      <c r="F478" s="273"/>
      <c r="G478" s="171"/>
      <c r="H478" s="273"/>
      <c r="I478" s="257"/>
      <c r="J478" s="257"/>
      <c r="K478" s="257"/>
      <c r="L478" s="273"/>
      <c r="M478" s="277"/>
      <c r="N478" s="277"/>
      <c r="O478" s="277"/>
      <c r="P478" s="172"/>
      <c r="Q478" s="264"/>
      <c r="R478" s="264"/>
      <c r="S478" s="102"/>
      <c r="T478" s="273"/>
      <c r="U478" s="273"/>
      <c r="V478" s="273"/>
      <c r="W478" s="102"/>
      <c r="X478" s="257"/>
      <c r="Y478" s="257"/>
      <c r="Z478" s="273"/>
      <c r="AA478" s="257"/>
      <c r="AB478" s="273"/>
      <c r="AC478" s="273"/>
      <c r="AD478" s="273"/>
      <c r="AE478" s="278"/>
      <c r="AF478" s="278"/>
      <c r="AG478" s="103"/>
      <c r="AH478" s="278"/>
      <c r="AI478" s="278"/>
      <c r="AJ478" s="278"/>
      <c r="AK478" s="278"/>
      <c r="AL478" s="278"/>
      <c r="AM478" s="278"/>
      <c r="AN478" s="278"/>
      <c r="AO478" s="278"/>
      <c r="AP478" s="278"/>
      <c r="AQ478" s="278"/>
      <c r="AR478" s="262"/>
      <c r="AS478" s="262"/>
      <c r="AT478" s="173"/>
      <c r="AU478" s="102"/>
      <c r="AV478" s="576" t="str">
        <f t="shared" si="32"/>
        <v xml:space="preserve"> </v>
      </c>
      <c r="AW478" s="576" t="str">
        <f t="shared" si="33"/>
        <v xml:space="preserve"> </v>
      </c>
      <c r="AX478" s="576" t="str">
        <f t="shared" si="34"/>
        <v xml:space="preserve"> </v>
      </c>
      <c r="AY478" s="576" t="str">
        <f t="shared" si="35"/>
        <v xml:space="preserve"> </v>
      </c>
      <c r="AZ478" s="102"/>
      <c r="BA478" s="165"/>
    </row>
    <row r="479" spans="1:53" s="101" customFormat="1" x14ac:dyDescent="0.2">
      <c r="A479" s="331"/>
      <c r="B479" s="376">
        <f>'Données démographiques'!B480</f>
        <v>0</v>
      </c>
      <c r="C479" s="376">
        <f>'Données démographiques'!C480</f>
        <v>0</v>
      </c>
      <c r="D479" s="377">
        <f>'Données démographiques'!D480</f>
        <v>0</v>
      </c>
      <c r="E479" s="102"/>
      <c r="F479" s="88"/>
      <c r="G479" s="86"/>
      <c r="H479" s="258"/>
      <c r="I479" s="259"/>
      <c r="J479" s="259"/>
      <c r="K479" s="259"/>
      <c r="L479" s="258"/>
      <c r="M479" s="279"/>
      <c r="N479" s="279"/>
      <c r="O479" s="279"/>
      <c r="P479" s="146"/>
      <c r="Q479" s="147"/>
      <c r="R479" s="147"/>
      <c r="S479" s="102"/>
      <c r="T479" s="88"/>
      <c r="U479" s="258"/>
      <c r="V479" s="148"/>
      <c r="W479" s="102"/>
      <c r="X479" s="149"/>
      <c r="Y479" s="259"/>
      <c r="Z479" s="258"/>
      <c r="AA479" s="259"/>
      <c r="AB479" s="258"/>
      <c r="AC479" s="258"/>
      <c r="AD479" s="258"/>
      <c r="AE479" s="260"/>
      <c r="AF479" s="260"/>
      <c r="AG479" s="103"/>
      <c r="AH479" s="260"/>
      <c r="AI479" s="260"/>
      <c r="AJ479" s="260"/>
      <c r="AK479" s="260"/>
      <c r="AL479" s="260"/>
      <c r="AM479" s="260"/>
      <c r="AN479" s="260"/>
      <c r="AO479" s="260"/>
      <c r="AP479" s="260"/>
      <c r="AQ479" s="260"/>
      <c r="AR479" s="263"/>
      <c r="AS479" s="263"/>
      <c r="AT479" s="261"/>
      <c r="AU479" s="102"/>
      <c r="AV479" s="577" t="str">
        <f t="shared" si="32"/>
        <v xml:space="preserve"> </v>
      </c>
      <c r="AW479" s="577" t="str">
        <f t="shared" si="33"/>
        <v xml:space="preserve"> </v>
      </c>
      <c r="AX479" s="577" t="str">
        <f t="shared" si="34"/>
        <v xml:space="preserve"> </v>
      </c>
      <c r="AY479" s="577" t="str">
        <f t="shared" si="35"/>
        <v xml:space="preserve"> </v>
      </c>
      <c r="AZ479" s="102"/>
      <c r="BA479" s="330"/>
    </row>
    <row r="480" spans="1:53" s="101" customFormat="1" x14ac:dyDescent="0.2">
      <c r="A480" s="331"/>
      <c r="B480" s="169">
        <f>'Données démographiques'!B481</f>
        <v>0</v>
      </c>
      <c r="C480" s="169">
        <f>'Données démographiques'!C481</f>
        <v>0</v>
      </c>
      <c r="D480" s="170">
        <f>'Données démographiques'!D481</f>
        <v>0</v>
      </c>
      <c r="E480" s="102"/>
      <c r="F480" s="273"/>
      <c r="G480" s="171"/>
      <c r="H480" s="273"/>
      <c r="I480" s="257"/>
      <c r="J480" s="257"/>
      <c r="K480" s="257"/>
      <c r="L480" s="273"/>
      <c r="M480" s="277"/>
      <c r="N480" s="277"/>
      <c r="O480" s="277"/>
      <c r="P480" s="172"/>
      <c r="Q480" s="264"/>
      <c r="R480" s="264"/>
      <c r="S480" s="102"/>
      <c r="T480" s="273"/>
      <c r="U480" s="273"/>
      <c r="V480" s="273"/>
      <c r="W480" s="102"/>
      <c r="X480" s="257"/>
      <c r="Y480" s="257"/>
      <c r="Z480" s="273"/>
      <c r="AA480" s="257"/>
      <c r="AB480" s="273"/>
      <c r="AC480" s="273"/>
      <c r="AD480" s="273"/>
      <c r="AE480" s="278"/>
      <c r="AF480" s="278"/>
      <c r="AG480" s="103"/>
      <c r="AH480" s="278"/>
      <c r="AI480" s="278"/>
      <c r="AJ480" s="278"/>
      <c r="AK480" s="278"/>
      <c r="AL480" s="278"/>
      <c r="AM480" s="278"/>
      <c r="AN480" s="278"/>
      <c r="AO480" s="278"/>
      <c r="AP480" s="278"/>
      <c r="AQ480" s="278"/>
      <c r="AR480" s="262"/>
      <c r="AS480" s="262"/>
      <c r="AT480" s="173"/>
      <c r="AU480" s="102"/>
      <c r="AV480" s="576" t="str">
        <f t="shared" si="32"/>
        <v xml:space="preserve"> </v>
      </c>
      <c r="AW480" s="576" t="str">
        <f t="shared" si="33"/>
        <v xml:space="preserve"> </v>
      </c>
      <c r="AX480" s="576" t="str">
        <f t="shared" si="34"/>
        <v xml:space="preserve"> </v>
      </c>
      <c r="AY480" s="576" t="str">
        <f t="shared" si="35"/>
        <v xml:space="preserve"> </v>
      </c>
      <c r="AZ480" s="102"/>
      <c r="BA480" s="165"/>
    </row>
    <row r="481" spans="1:53" s="101" customFormat="1" x14ac:dyDescent="0.2">
      <c r="A481" s="331"/>
      <c r="B481" s="376">
        <f>'Données démographiques'!B482</f>
        <v>0</v>
      </c>
      <c r="C481" s="376">
        <f>'Données démographiques'!C482</f>
        <v>0</v>
      </c>
      <c r="D481" s="377">
        <f>'Données démographiques'!D482</f>
        <v>0</v>
      </c>
      <c r="E481" s="102"/>
      <c r="F481" s="88"/>
      <c r="G481" s="86"/>
      <c r="H481" s="258"/>
      <c r="I481" s="259"/>
      <c r="J481" s="259"/>
      <c r="K481" s="259"/>
      <c r="L481" s="258"/>
      <c r="M481" s="279"/>
      <c r="N481" s="279"/>
      <c r="O481" s="279"/>
      <c r="P481" s="146"/>
      <c r="Q481" s="147"/>
      <c r="R481" s="147"/>
      <c r="S481" s="102"/>
      <c r="T481" s="88"/>
      <c r="U481" s="258"/>
      <c r="V481" s="148"/>
      <c r="W481" s="102"/>
      <c r="X481" s="149"/>
      <c r="Y481" s="259"/>
      <c r="Z481" s="258"/>
      <c r="AA481" s="259"/>
      <c r="AB481" s="258"/>
      <c r="AC481" s="258"/>
      <c r="AD481" s="258"/>
      <c r="AE481" s="260"/>
      <c r="AF481" s="260"/>
      <c r="AG481" s="103"/>
      <c r="AH481" s="260"/>
      <c r="AI481" s="260"/>
      <c r="AJ481" s="260"/>
      <c r="AK481" s="260"/>
      <c r="AL481" s="260"/>
      <c r="AM481" s="260"/>
      <c r="AN481" s="260"/>
      <c r="AO481" s="260"/>
      <c r="AP481" s="260"/>
      <c r="AQ481" s="260"/>
      <c r="AR481" s="263"/>
      <c r="AS481" s="263"/>
      <c r="AT481" s="261"/>
      <c r="AU481" s="102"/>
      <c r="AV481" s="577" t="str">
        <f t="shared" si="32"/>
        <v xml:space="preserve"> </v>
      </c>
      <c r="AW481" s="577" t="str">
        <f t="shared" si="33"/>
        <v xml:space="preserve"> </v>
      </c>
      <c r="AX481" s="577" t="str">
        <f t="shared" si="34"/>
        <v xml:space="preserve"> </v>
      </c>
      <c r="AY481" s="577" t="str">
        <f t="shared" si="35"/>
        <v xml:space="preserve"> </v>
      </c>
      <c r="AZ481" s="102"/>
      <c r="BA481" s="330"/>
    </row>
    <row r="482" spans="1:53" s="101" customFormat="1" x14ac:dyDescent="0.2">
      <c r="A482" s="331"/>
      <c r="B482" s="169">
        <f>'Données démographiques'!B483</f>
        <v>0</v>
      </c>
      <c r="C482" s="169">
        <f>'Données démographiques'!C483</f>
        <v>0</v>
      </c>
      <c r="D482" s="170">
        <f>'Données démographiques'!D483</f>
        <v>0</v>
      </c>
      <c r="E482" s="102"/>
      <c r="F482" s="273"/>
      <c r="G482" s="171"/>
      <c r="H482" s="273"/>
      <c r="I482" s="257"/>
      <c r="J482" s="257"/>
      <c r="K482" s="257"/>
      <c r="L482" s="273"/>
      <c r="M482" s="277"/>
      <c r="N482" s="277"/>
      <c r="O482" s="277"/>
      <c r="P482" s="172"/>
      <c r="Q482" s="264"/>
      <c r="R482" s="264"/>
      <c r="S482" s="102"/>
      <c r="T482" s="273"/>
      <c r="U482" s="273"/>
      <c r="V482" s="273"/>
      <c r="W482" s="102"/>
      <c r="X482" s="257"/>
      <c r="Y482" s="257"/>
      <c r="Z482" s="273"/>
      <c r="AA482" s="257"/>
      <c r="AB482" s="273"/>
      <c r="AC482" s="273"/>
      <c r="AD482" s="273"/>
      <c r="AE482" s="278"/>
      <c r="AF482" s="278"/>
      <c r="AG482" s="103"/>
      <c r="AH482" s="278"/>
      <c r="AI482" s="278"/>
      <c r="AJ482" s="278"/>
      <c r="AK482" s="278"/>
      <c r="AL482" s="278"/>
      <c r="AM482" s="278"/>
      <c r="AN482" s="278"/>
      <c r="AO482" s="278"/>
      <c r="AP482" s="278"/>
      <c r="AQ482" s="278"/>
      <c r="AR482" s="262"/>
      <c r="AS482" s="262"/>
      <c r="AT482" s="173"/>
      <c r="AU482" s="102"/>
      <c r="AV482" s="576" t="str">
        <f t="shared" si="32"/>
        <v xml:space="preserve"> </v>
      </c>
      <c r="AW482" s="576" t="str">
        <f t="shared" si="33"/>
        <v xml:space="preserve"> </v>
      </c>
      <c r="AX482" s="576" t="str">
        <f t="shared" si="34"/>
        <v xml:space="preserve"> </v>
      </c>
      <c r="AY482" s="576" t="str">
        <f t="shared" si="35"/>
        <v xml:space="preserve"> </v>
      </c>
      <c r="AZ482" s="102"/>
      <c r="BA482" s="165"/>
    </row>
    <row r="483" spans="1:53" s="101" customFormat="1" x14ac:dyDescent="0.2">
      <c r="A483" s="331"/>
      <c r="B483" s="376">
        <f>'Données démographiques'!B484</f>
        <v>0</v>
      </c>
      <c r="C483" s="376">
        <f>'Données démographiques'!C484</f>
        <v>0</v>
      </c>
      <c r="D483" s="377">
        <f>'Données démographiques'!D484</f>
        <v>0</v>
      </c>
      <c r="E483" s="102"/>
      <c r="F483" s="88"/>
      <c r="G483" s="86"/>
      <c r="H483" s="258"/>
      <c r="I483" s="259"/>
      <c r="J483" s="259"/>
      <c r="K483" s="259"/>
      <c r="L483" s="258"/>
      <c r="M483" s="279"/>
      <c r="N483" s="279"/>
      <c r="O483" s="279"/>
      <c r="P483" s="146"/>
      <c r="Q483" s="147"/>
      <c r="R483" s="147"/>
      <c r="S483" s="102"/>
      <c r="T483" s="88"/>
      <c r="U483" s="258"/>
      <c r="V483" s="148"/>
      <c r="W483" s="102"/>
      <c r="X483" s="149"/>
      <c r="Y483" s="259"/>
      <c r="Z483" s="258"/>
      <c r="AA483" s="259"/>
      <c r="AB483" s="258"/>
      <c r="AC483" s="258"/>
      <c r="AD483" s="258"/>
      <c r="AE483" s="260"/>
      <c r="AF483" s="260"/>
      <c r="AG483" s="103"/>
      <c r="AH483" s="260"/>
      <c r="AI483" s="260"/>
      <c r="AJ483" s="260"/>
      <c r="AK483" s="260"/>
      <c r="AL483" s="260"/>
      <c r="AM483" s="260"/>
      <c r="AN483" s="260"/>
      <c r="AO483" s="260"/>
      <c r="AP483" s="260"/>
      <c r="AQ483" s="260"/>
      <c r="AR483" s="263"/>
      <c r="AS483" s="263"/>
      <c r="AT483" s="261"/>
      <c r="AU483" s="102"/>
      <c r="AV483" s="577" t="str">
        <f t="shared" si="32"/>
        <v xml:space="preserve"> </v>
      </c>
      <c r="AW483" s="577" t="str">
        <f t="shared" si="33"/>
        <v xml:space="preserve"> </v>
      </c>
      <c r="AX483" s="577" t="str">
        <f t="shared" si="34"/>
        <v xml:space="preserve"> </v>
      </c>
      <c r="AY483" s="577" t="str">
        <f t="shared" si="35"/>
        <v xml:space="preserve"> </v>
      </c>
      <c r="AZ483" s="102"/>
      <c r="BA483" s="330"/>
    </row>
    <row r="484" spans="1:53" s="101" customFormat="1" x14ac:dyDescent="0.2">
      <c r="A484" s="331"/>
      <c r="B484" s="169">
        <f>'Données démographiques'!B485</f>
        <v>0</v>
      </c>
      <c r="C484" s="169">
        <f>'Données démographiques'!C485</f>
        <v>0</v>
      </c>
      <c r="D484" s="170">
        <f>'Données démographiques'!D485</f>
        <v>0</v>
      </c>
      <c r="E484" s="102"/>
      <c r="F484" s="273"/>
      <c r="G484" s="171"/>
      <c r="H484" s="273"/>
      <c r="I484" s="257"/>
      <c r="J484" s="257"/>
      <c r="K484" s="257"/>
      <c r="L484" s="273"/>
      <c r="M484" s="277"/>
      <c r="N484" s="277"/>
      <c r="O484" s="277"/>
      <c r="P484" s="172"/>
      <c r="Q484" s="264"/>
      <c r="R484" s="264"/>
      <c r="S484" s="102"/>
      <c r="T484" s="273"/>
      <c r="U484" s="273"/>
      <c r="V484" s="273"/>
      <c r="W484" s="102"/>
      <c r="X484" s="257"/>
      <c r="Y484" s="257"/>
      <c r="Z484" s="273"/>
      <c r="AA484" s="257"/>
      <c r="AB484" s="273"/>
      <c r="AC484" s="273"/>
      <c r="AD484" s="273"/>
      <c r="AE484" s="278"/>
      <c r="AF484" s="278"/>
      <c r="AG484" s="103"/>
      <c r="AH484" s="278"/>
      <c r="AI484" s="278"/>
      <c r="AJ484" s="278"/>
      <c r="AK484" s="278"/>
      <c r="AL484" s="278"/>
      <c r="AM484" s="278"/>
      <c r="AN484" s="278"/>
      <c r="AO484" s="278"/>
      <c r="AP484" s="278"/>
      <c r="AQ484" s="278"/>
      <c r="AR484" s="262"/>
      <c r="AS484" s="262"/>
      <c r="AT484" s="173"/>
      <c r="AU484" s="102"/>
      <c r="AV484" s="576" t="str">
        <f t="shared" si="32"/>
        <v xml:space="preserve"> </v>
      </c>
      <c r="AW484" s="576" t="str">
        <f t="shared" si="33"/>
        <v xml:space="preserve"> </v>
      </c>
      <c r="AX484" s="576" t="str">
        <f t="shared" si="34"/>
        <v xml:space="preserve"> </v>
      </c>
      <c r="AY484" s="576" t="str">
        <f t="shared" si="35"/>
        <v xml:space="preserve"> </v>
      </c>
      <c r="AZ484" s="102"/>
      <c r="BA484" s="165"/>
    </row>
    <row r="485" spans="1:53" s="101" customFormat="1" x14ac:dyDescent="0.2">
      <c r="A485" s="331"/>
      <c r="B485" s="376">
        <f>'Données démographiques'!B486</f>
        <v>0</v>
      </c>
      <c r="C485" s="376">
        <f>'Données démographiques'!C486</f>
        <v>0</v>
      </c>
      <c r="D485" s="377">
        <f>'Données démographiques'!D486</f>
        <v>0</v>
      </c>
      <c r="E485" s="102"/>
      <c r="F485" s="88"/>
      <c r="G485" s="86"/>
      <c r="H485" s="258"/>
      <c r="I485" s="259"/>
      <c r="J485" s="259"/>
      <c r="K485" s="259"/>
      <c r="L485" s="258"/>
      <c r="M485" s="279"/>
      <c r="N485" s="279"/>
      <c r="O485" s="279"/>
      <c r="P485" s="146"/>
      <c r="Q485" s="147"/>
      <c r="R485" s="147"/>
      <c r="S485" s="102"/>
      <c r="T485" s="88"/>
      <c r="U485" s="258"/>
      <c r="V485" s="148"/>
      <c r="W485" s="102"/>
      <c r="X485" s="149"/>
      <c r="Y485" s="259"/>
      <c r="Z485" s="258"/>
      <c r="AA485" s="259"/>
      <c r="AB485" s="258"/>
      <c r="AC485" s="258"/>
      <c r="AD485" s="258"/>
      <c r="AE485" s="260"/>
      <c r="AF485" s="260"/>
      <c r="AG485" s="103"/>
      <c r="AH485" s="260"/>
      <c r="AI485" s="260"/>
      <c r="AJ485" s="260"/>
      <c r="AK485" s="260"/>
      <c r="AL485" s="260"/>
      <c r="AM485" s="260"/>
      <c r="AN485" s="260"/>
      <c r="AO485" s="260"/>
      <c r="AP485" s="260"/>
      <c r="AQ485" s="260"/>
      <c r="AR485" s="263"/>
      <c r="AS485" s="263"/>
      <c r="AT485" s="261"/>
      <c r="AU485" s="102"/>
      <c r="AV485" s="577" t="str">
        <f t="shared" si="32"/>
        <v xml:space="preserve"> </v>
      </c>
      <c r="AW485" s="577" t="str">
        <f t="shared" si="33"/>
        <v xml:space="preserve"> </v>
      </c>
      <c r="AX485" s="577" t="str">
        <f t="shared" si="34"/>
        <v xml:space="preserve"> </v>
      </c>
      <c r="AY485" s="577" t="str">
        <f t="shared" si="35"/>
        <v xml:space="preserve"> </v>
      </c>
      <c r="AZ485" s="102"/>
      <c r="BA485" s="330"/>
    </row>
    <row r="486" spans="1:53" s="101" customFormat="1" x14ac:dyDescent="0.2">
      <c r="A486" s="331"/>
      <c r="B486" s="169">
        <f>'Données démographiques'!B487</f>
        <v>0</v>
      </c>
      <c r="C486" s="169">
        <f>'Données démographiques'!C487</f>
        <v>0</v>
      </c>
      <c r="D486" s="170">
        <f>'Données démographiques'!D487</f>
        <v>0</v>
      </c>
      <c r="E486" s="102"/>
      <c r="F486" s="273"/>
      <c r="G486" s="171"/>
      <c r="H486" s="273"/>
      <c r="I486" s="257"/>
      <c r="J486" s="257"/>
      <c r="K486" s="257"/>
      <c r="L486" s="273"/>
      <c r="M486" s="277"/>
      <c r="N486" s="277"/>
      <c r="O486" s="277"/>
      <c r="P486" s="172"/>
      <c r="Q486" s="264"/>
      <c r="R486" s="264"/>
      <c r="S486" s="102"/>
      <c r="T486" s="273"/>
      <c r="U486" s="273"/>
      <c r="V486" s="273"/>
      <c r="W486" s="102"/>
      <c r="X486" s="257"/>
      <c r="Y486" s="257"/>
      <c r="Z486" s="273"/>
      <c r="AA486" s="257"/>
      <c r="AB486" s="273"/>
      <c r="AC486" s="273"/>
      <c r="AD486" s="273"/>
      <c r="AE486" s="278"/>
      <c r="AF486" s="278"/>
      <c r="AG486" s="103"/>
      <c r="AH486" s="278"/>
      <c r="AI486" s="278"/>
      <c r="AJ486" s="278"/>
      <c r="AK486" s="278"/>
      <c r="AL486" s="278"/>
      <c r="AM486" s="278"/>
      <c r="AN486" s="278"/>
      <c r="AO486" s="278"/>
      <c r="AP486" s="278"/>
      <c r="AQ486" s="278"/>
      <c r="AR486" s="262"/>
      <c r="AS486" s="262"/>
      <c r="AT486" s="173"/>
      <c r="AU486" s="102"/>
      <c r="AV486" s="576" t="str">
        <f t="shared" si="32"/>
        <v xml:space="preserve"> </v>
      </c>
      <c r="AW486" s="576" t="str">
        <f t="shared" si="33"/>
        <v xml:space="preserve"> </v>
      </c>
      <c r="AX486" s="576" t="str">
        <f t="shared" si="34"/>
        <v xml:space="preserve"> </v>
      </c>
      <c r="AY486" s="576" t="str">
        <f t="shared" si="35"/>
        <v xml:space="preserve"> </v>
      </c>
      <c r="AZ486" s="102"/>
      <c r="BA486" s="165"/>
    </row>
    <row r="487" spans="1:53" s="101" customFormat="1" x14ac:dyDescent="0.2">
      <c r="A487" s="331"/>
      <c r="B487" s="376">
        <f>'Données démographiques'!B488</f>
        <v>0</v>
      </c>
      <c r="C487" s="376">
        <f>'Données démographiques'!C488</f>
        <v>0</v>
      </c>
      <c r="D487" s="377">
        <f>'Données démographiques'!D488</f>
        <v>0</v>
      </c>
      <c r="E487" s="102"/>
      <c r="F487" s="88"/>
      <c r="G487" s="86"/>
      <c r="H487" s="258"/>
      <c r="I487" s="259"/>
      <c r="J487" s="259"/>
      <c r="K487" s="259"/>
      <c r="L487" s="258"/>
      <c r="M487" s="279"/>
      <c r="N487" s="279"/>
      <c r="O487" s="279"/>
      <c r="P487" s="146"/>
      <c r="Q487" s="147"/>
      <c r="R487" s="147"/>
      <c r="S487" s="102"/>
      <c r="T487" s="88"/>
      <c r="U487" s="258"/>
      <c r="V487" s="148"/>
      <c r="W487" s="102"/>
      <c r="X487" s="149"/>
      <c r="Y487" s="259"/>
      <c r="Z487" s="258"/>
      <c r="AA487" s="259"/>
      <c r="AB487" s="258"/>
      <c r="AC487" s="258"/>
      <c r="AD487" s="258"/>
      <c r="AE487" s="260"/>
      <c r="AF487" s="260"/>
      <c r="AG487" s="103"/>
      <c r="AH487" s="260"/>
      <c r="AI487" s="260"/>
      <c r="AJ487" s="260"/>
      <c r="AK487" s="260"/>
      <c r="AL487" s="260"/>
      <c r="AM487" s="260"/>
      <c r="AN487" s="260"/>
      <c r="AO487" s="260"/>
      <c r="AP487" s="260"/>
      <c r="AQ487" s="260"/>
      <c r="AR487" s="263"/>
      <c r="AS487" s="263"/>
      <c r="AT487" s="261"/>
      <c r="AU487" s="102"/>
      <c r="AV487" s="577" t="str">
        <f t="shared" si="32"/>
        <v xml:space="preserve"> </v>
      </c>
      <c r="AW487" s="577" t="str">
        <f t="shared" si="33"/>
        <v xml:space="preserve"> </v>
      </c>
      <c r="AX487" s="577" t="str">
        <f t="shared" si="34"/>
        <v xml:space="preserve"> </v>
      </c>
      <c r="AY487" s="577" t="str">
        <f t="shared" si="35"/>
        <v xml:space="preserve"> </v>
      </c>
      <c r="AZ487" s="102"/>
      <c r="BA487" s="330"/>
    </row>
    <row r="488" spans="1:53" s="101" customFormat="1" x14ac:dyDescent="0.2">
      <c r="A488" s="331"/>
      <c r="B488" s="169">
        <f>'Données démographiques'!B489</f>
        <v>0</v>
      </c>
      <c r="C488" s="169">
        <f>'Données démographiques'!C489</f>
        <v>0</v>
      </c>
      <c r="D488" s="170">
        <f>'Données démographiques'!D489</f>
        <v>0</v>
      </c>
      <c r="E488" s="102"/>
      <c r="F488" s="273"/>
      <c r="G488" s="171"/>
      <c r="H488" s="273"/>
      <c r="I488" s="257"/>
      <c r="J488" s="257"/>
      <c r="K488" s="257"/>
      <c r="L488" s="273"/>
      <c r="M488" s="277"/>
      <c r="N488" s="277"/>
      <c r="O488" s="277"/>
      <c r="P488" s="172"/>
      <c r="Q488" s="264"/>
      <c r="R488" s="264"/>
      <c r="S488" s="102"/>
      <c r="T488" s="273"/>
      <c r="U488" s="273"/>
      <c r="V488" s="273"/>
      <c r="W488" s="102"/>
      <c r="X488" s="257"/>
      <c r="Y488" s="257"/>
      <c r="Z488" s="273"/>
      <c r="AA488" s="257"/>
      <c r="AB488" s="273"/>
      <c r="AC488" s="273"/>
      <c r="AD488" s="273"/>
      <c r="AE488" s="278"/>
      <c r="AF488" s="278"/>
      <c r="AG488" s="103"/>
      <c r="AH488" s="278"/>
      <c r="AI488" s="278"/>
      <c r="AJ488" s="278"/>
      <c r="AK488" s="278"/>
      <c r="AL488" s="278"/>
      <c r="AM488" s="278"/>
      <c r="AN488" s="278"/>
      <c r="AO488" s="278"/>
      <c r="AP488" s="278"/>
      <c r="AQ488" s="278"/>
      <c r="AR488" s="262"/>
      <c r="AS488" s="262"/>
      <c r="AT488" s="173"/>
      <c r="AU488" s="102"/>
      <c r="AV488" s="576" t="str">
        <f t="shared" si="32"/>
        <v xml:space="preserve"> </v>
      </c>
      <c r="AW488" s="576" t="str">
        <f t="shared" si="33"/>
        <v xml:space="preserve"> </v>
      </c>
      <c r="AX488" s="576" t="str">
        <f t="shared" si="34"/>
        <v xml:space="preserve"> </v>
      </c>
      <c r="AY488" s="576" t="str">
        <f t="shared" si="35"/>
        <v xml:space="preserve"> </v>
      </c>
      <c r="AZ488" s="102"/>
      <c r="BA488" s="165"/>
    </row>
    <row r="489" spans="1:53" s="101" customFormat="1" x14ac:dyDescent="0.2">
      <c r="A489" s="331"/>
      <c r="B489" s="376">
        <f>'Données démographiques'!B490</f>
        <v>0</v>
      </c>
      <c r="C489" s="376">
        <f>'Données démographiques'!C490</f>
        <v>0</v>
      </c>
      <c r="D489" s="377">
        <f>'Données démographiques'!D490</f>
        <v>0</v>
      </c>
      <c r="E489" s="102"/>
      <c r="F489" s="88"/>
      <c r="G489" s="86"/>
      <c r="H489" s="258"/>
      <c r="I489" s="259"/>
      <c r="J489" s="259"/>
      <c r="K489" s="259"/>
      <c r="L489" s="258"/>
      <c r="M489" s="279"/>
      <c r="N489" s="279"/>
      <c r="O489" s="279"/>
      <c r="P489" s="146"/>
      <c r="Q489" s="147"/>
      <c r="R489" s="147"/>
      <c r="S489" s="102"/>
      <c r="T489" s="88"/>
      <c r="U489" s="258"/>
      <c r="V489" s="148"/>
      <c r="W489" s="102"/>
      <c r="X489" s="149"/>
      <c r="Y489" s="259"/>
      <c r="Z489" s="258"/>
      <c r="AA489" s="259"/>
      <c r="AB489" s="258"/>
      <c r="AC489" s="258"/>
      <c r="AD489" s="258"/>
      <c r="AE489" s="260"/>
      <c r="AF489" s="260"/>
      <c r="AG489" s="103"/>
      <c r="AH489" s="260"/>
      <c r="AI489" s="260"/>
      <c r="AJ489" s="260"/>
      <c r="AK489" s="260"/>
      <c r="AL489" s="260"/>
      <c r="AM489" s="260"/>
      <c r="AN489" s="260"/>
      <c r="AO489" s="260"/>
      <c r="AP489" s="260"/>
      <c r="AQ489" s="260"/>
      <c r="AR489" s="263"/>
      <c r="AS489" s="263"/>
      <c r="AT489" s="261"/>
      <c r="AU489" s="102"/>
      <c r="AV489" s="577" t="str">
        <f t="shared" si="32"/>
        <v xml:space="preserve"> </v>
      </c>
      <c r="AW489" s="577" t="str">
        <f t="shared" si="33"/>
        <v xml:space="preserve"> </v>
      </c>
      <c r="AX489" s="577" t="str">
        <f t="shared" si="34"/>
        <v xml:space="preserve"> </v>
      </c>
      <c r="AY489" s="577" t="str">
        <f t="shared" si="35"/>
        <v xml:space="preserve"> </v>
      </c>
      <c r="AZ489" s="102"/>
      <c r="BA489" s="330"/>
    </row>
    <row r="490" spans="1:53" s="101" customFormat="1" x14ac:dyDescent="0.2">
      <c r="A490" s="331"/>
      <c r="B490" s="169">
        <f>'Données démographiques'!B491</f>
        <v>0</v>
      </c>
      <c r="C490" s="169">
        <f>'Données démographiques'!C491</f>
        <v>0</v>
      </c>
      <c r="D490" s="170">
        <f>'Données démographiques'!D491</f>
        <v>0</v>
      </c>
      <c r="E490" s="102"/>
      <c r="F490" s="273"/>
      <c r="G490" s="171"/>
      <c r="H490" s="273"/>
      <c r="I490" s="257"/>
      <c r="J490" s="257"/>
      <c r="K490" s="257"/>
      <c r="L490" s="273"/>
      <c r="M490" s="277"/>
      <c r="N490" s="277"/>
      <c r="O490" s="277"/>
      <c r="P490" s="172"/>
      <c r="Q490" s="264"/>
      <c r="R490" s="264"/>
      <c r="S490" s="102"/>
      <c r="T490" s="273"/>
      <c r="U490" s="273"/>
      <c r="V490" s="273"/>
      <c r="W490" s="102"/>
      <c r="X490" s="257"/>
      <c r="Y490" s="257"/>
      <c r="Z490" s="273"/>
      <c r="AA490" s="257"/>
      <c r="AB490" s="273"/>
      <c r="AC490" s="273"/>
      <c r="AD490" s="273"/>
      <c r="AE490" s="278"/>
      <c r="AF490" s="278"/>
      <c r="AG490" s="103"/>
      <c r="AH490" s="278"/>
      <c r="AI490" s="278"/>
      <c r="AJ490" s="278"/>
      <c r="AK490" s="278"/>
      <c r="AL490" s="278"/>
      <c r="AM490" s="278"/>
      <c r="AN490" s="278"/>
      <c r="AO490" s="278"/>
      <c r="AP490" s="278"/>
      <c r="AQ490" s="278"/>
      <c r="AR490" s="262"/>
      <c r="AS490" s="262"/>
      <c r="AT490" s="173"/>
      <c r="AU490" s="102"/>
      <c r="AV490" s="576" t="str">
        <f t="shared" si="32"/>
        <v xml:space="preserve"> </v>
      </c>
      <c r="AW490" s="576" t="str">
        <f t="shared" si="33"/>
        <v xml:space="preserve"> </v>
      </c>
      <c r="AX490" s="576" t="str">
        <f t="shared" si="34"/>
        <v xml:space="preserve"> </v>
      </c>
      <c r="AY490" s="576" t="str">
        <f t="shared" si="35"/>
        <v xml:space="preserve"> </v>
      </c>
      <c r="AZ490" s="102"/>
      <c r="BA490" s="165"/>
    </row>
    <row r="491" spans="1:53" s="101" customFormat="1" x14ac:dyDescent="0.2">
      <c r="A491" s="331"/>
      <c r="B491" s="376">
        <f>'Données démographiques'!B492</f>
        <v>0</v>
      </c>
      <c r="C491" s="376">
        <f>'Données démographiques'!C492</f>
        <v>0</v>
      </c>
      <c r="D491" s="377">
        <f>'Données démographiques'!D492</f>
        <v>0</v>
      </c>
      <c r="E491" s="102"/>
      <c r="F491" s="88"/>
      <c r="G491" s="86"/>
      <c r="H491" s="258"/>
      <c r="I491" s="259"/>
      <c r="J491" s="259"/>
      <c r="K491" s="259"/>
      <c r="L491" s="258"/>
      <c r="M491" s="279"/>
      <c r="N491" s="279"/>
      <c r="O491" s="279"/>
      <c r="P491" s="146"/>
      <c r="Q491" s="147"/>
      <c r="R491" s="147"/>
      <c r="S491" s="102"/>
      <c r="T491" s="88"/>
      <c r="U491" s="258"/>
      <c r="V491" s="148"/>
      <c r="W491" s="102"/>
      <c r="X491" s="149"/>
      <c r="Y491" s="259"/>
      <c r="Z491" s="258"/>
      <c r="AA491" s="259"/>
      <c r="AB491" s="258"/>
      <c r="AC491" s="258"/>
      <c r="AD491" s="258"/>
      <c r="AE491" s="260"/>
      <c r="AF491" s="260"/>
      <c r="AG491" s="103"/>
      <c r="AH491" s="260"/>
      <c r="AI491" s="260"/>
      <c r="AJ491" s="260"/>
      <c r="AK491" s="260"/>
      <c r="AL491" s="260"/>
      <c r="AM491" s="260"/>
      <c r="AN491" s="260"/>
      <c r="AO491" s="260"/>
      <c r="AP491" s="260"/>
      <c r="AQ491" s="260"/>
      <c r="AR491" s="263"/>
      <c r="AS491" s="263"/>
      <c r="AT491" s="261"/>
      <c r="AU491" s="102"/>
      <c r="AV491" s="577" t="str">
        <f t="shared" si="32"/>
        <v xml:space="preserve"> </v>
      </c>
      <c r="AW491" s="577" t="str">
        <f t="shared" si="33"/>
        <v xml:space="preserve"> </v>
      </c>
      <c r="AX491" s="577" t="str">
        <f t="shared" si="34"/>
        <v xml:space="preserve"> </v>
      </c>
      <c r="AY491" s="577" t="str">
        <f t="shared" si="35"/>
        <v xml:space="preserve"> </v>
      </c>
      <c r="AZ491" s="102"/>
      <c r="BA491" s="330"/>
    </row>
    <row r="492" spans="1:53" s="101" customFormat="1" x14ac:dyDescent="0.2">
      <c r="A492" s="331"/>
      <c r="B492" s="169">
        <f>'Données démographiques'!B493</f>
        <v>0</v>
      </c>
      <c r="C492" s="169">
        <f>'Données démographiques'!C493</f>
        <v>0</v>
      </c>
      <c r="D492" s="170">
        <f>'Données démographiques'!D493</f>
        <v>0</v>
      </c>
      <c r="E492" s="102"/>
      <c r="F492" s="273"/>
      <c r="G492" s="171"/>
      <c r="H492" s="273"/>
      <c r="I492" s="257"/>
      <c r="J492" s="257"/>
      <c r="K492" s="257"/>
      <c r="L492" s="273"/>
      <c r="M492" s="277"/>
      <c r="N492" s="277"/>
      <c r="O492" s="277"/>
      <c r="P492" s="172"/>
      <c r="Q492" s="264"/>
      <c r="R492" s="264"/>
      <c r="S492" s="102"/>
      <c r="T492" s="273"/>
      <c r="U492" s="273"/>
      <c r="V492" s="273"/>
      <c r="W492" s="102"/>
      <c r="X492" s="257"/>
      <c r="Y492" s="257"/>
      <c r="Z492" s="273"/>
      <c r="AA492" s="257"/>
      <c r="AB492" s="273"/>
      <c r="AC492" s="273"/>
      <c r="AD492" s="273"/>
      <c r="AE492" s="278"/>
      <c r="AF492" s="278"/>
      <c r="AG492" s="103"/>
      <c r="AH492" s="278"/>
      <c r="AI492" s="278"/>
      <c r="AJ492" s="278"/>
      <c r="AK492" s="278"/>
      <c r="AL492" s="278"/>
      <c r="AM492" s="278"/>
      <c r="AN492" s="278"/>
      <c r="AO492" s="278"/>
      <c r="AP492" s="278"/>
      <c r="AQ492" s="278"/>
      <c r="AR492" s="262"/>
      <c r="AS492" s="262"/>
      <c r="AT492" s="173"/>
      <c r="AU492" s="102"/>
      <c r="AV492" s="576" t="str">
        <f t="shared" si="32"/>
        <v xml:space="preserve"> </v>
      </c>
      <c r="AW492" s="576" t="str">
        <f t="shared" si="33"/>
        <v xml:space="preserve"> </v>
      </c>
      <c r="AX492" s="576" t="str">
        <f t="shared" si="34"/>
        <v xml:space="preserve"> </v>
      </c>
      <c r="AY492" s="576" t="str">
        <f t="shared" si="35"/>
        <v xml:space="preserve"> </v>
      </c>
      <c r="AZ492" s="102"/>
      <c r="BA492" s="165"/>
    </row>
    <row r="493" spans="1:53" s="101" customFormat="1" x14ac:dyDescent="0.2">
      <c r="A493" s="331"/>
      <c r="B493" s="376">
        <f>'Données démographiques'!B494</f>
        <v>0</v>
      </c>
      <c r="C493" s="376">
        <f>'Données démographiques'!C494</f>
        <v>0</v>
      </c>
      <c r="D493" s="377">
        <f>'Données démographiques'!D494</f>
        <v>0</v>
      </c>
      <c r="E493" s="102"/>
      <c r="F493" s="88"/>
      <c r="G493" s="86"/>
      <c r="H493" s="258"/>
      <c r="I493" s="259"/>
      <c r="J493" s="259"/>
      <c r="K493" s="259"/>
      <c r="L493" s="258"/>
      <c r="M493" s="279"/>
      <c r="N493" s="279"/>
      <c r="O493" s="279"/>
      <c r="P493" s="146"/>
      <c r="Q493" s="147"/>
      <c r="R493" s="147"/>
      <c r="S493" s="102"/>
      <c r="T493" s="88"/>
      <c r="U493" s="258"/>
      <c r="V493" s="148"/>
      <c r="W493" s="102"/>
      <c r="X493" s="149"/>
      <c r="Y493" s="259"/>
      <c r="Z493" s="258"/>
      <c r="AA493" s="259"/>
      <c r="AB493" s="258"/>
      <c r="AC493" s="258"/>
      <c r="AD493" s="258"/>
      <c r="AE493" s="260"/>
      <c r="AF493" s="260"/>
      <c r="AG493" s="103"/>
      <c r="AH493" s="260"/>
      <c r="AI493" s="260"/>
      <c r="AJ493" s="260"/>
      <c r="AK493" s="260"/>
      <c r="AL493" s="260"/>
      <c r="AM493" s="260"/>
      <c r="AN493" s="260"/>
      <c r="AO493" s="260"/>
      <c r="AP493" s="260"/>
      <c r="AQ493" s="260"/>
      <c r="AR493" s="263"/>
      <c r="AS493" s="263"/>
      <c r="AT493" s="261"/>
      <c r="AU493" s="102"/>
      <c r="AV493" s="577" t="str">
        <f t="shared" si="32"/>
        <v xml:space="preserve"> </v>
      </c>
      <c r="AW493" s="577" t="str">
        <f t="shared" si="33"/>
        <v xml:space="preserve"> </v>
      </c>
      <c r="AX493" s="577" t="str">
        <f t="shared" si="34"/>
        <v xml:space="preserve"> </v>
      </c>
      <c r="AY493" s="577" t="str">
        <f t="shared" si="35"/>
        <v xml:space="preserve"> </v>
      </c>
      <c r="AZ493" s="102"/>
      <c r="BA493" s="330"/>
    </row>
    <row r="494" spans="1:53" s="101" customFormat="1" x14ac:dyDescent="0.2">
      <c r="A494" s="331"/>
      <c r="B494" s="169">
        <f>'Données démographiques'!B495</f>
        <v>0</v>
      </c>
      <c r="C494" s="169">
        <f>'Données démographiques'!C495</f>
        <v>0</v>
      </c>
      <c r="D494" s="170">
        <f>'Données démographiques'!D495</f>
        <v>0</v>
      </c>
      <c r="E494" s="102"/>
      <c r="F494" s="273"/>
      <c r="G494" s="171"/>
      <c r="H494" s="273"/>
      <c r="I494" s="257"/>
      <c r="J494" s="257"/>
      <c r="K494" s="257"/>
      <c r="L494" s="273"/>
      <c r="M494" s="277"/>
      <c r="N494" s="277"/>
      <c r="O494" s="277"/>
      <c r="P494" s="172"/>
      <c r="Q494" s="264"/>
      <c r="R494" s="264"/>
      <c r="S494" s="102"/>
      <c r="T494" s="273"/>
      <c r="U494" s="273"/>
      <c r="V494" s="273"/>
      <c r="W494" s="102"/>
      <c r="X494" s="257"/>
      <c r="Y494" s="257"/>
      <c r="Z494" s="273"/>
      <c r="AA494" s="257"/>
      <c r="AB494" s="273"/>
      <c r="AC494" s="273"/>
      <c r="AD494" s="273"/>
      <c r="AE494" s="278"/>
      <c r="AF494" s="278"/>
      <c r="AG494" s="103"/>
      <c r="AH494" s="278"/>
      <c r="AI494" s="278"/>
      <c r="AJ494" s="278"/>
      <c r="AK494" s="278"/>
      <c r="AL494" s="278"/>
      <c r="AM494" s="278"/>
      <c r="AN494" s="278"/>
      <c r="AO494" s="278"/>
      <c r="AP494" s="278"/>
      <c r="AQ494" s="278"/>
      <c r="AR494" s="262"/>
      <c r="AS494" s="262"/>
      <c r="AT494" s="173"/>
      <c r="AU494" s="102"/>
      <c r="AV494" s="576" t="str">
        <f t="shared" si="32"/>
        <v xml:space="preserve"> </v>
      </c>
      <c r="AW494" s="576" t="str">
        <f t="shared" si="33"/>
        <v xml:space="preserve"> </v>
      </c>
      <c r="AX494" s="576" t="str">
        <f t="shared" si="34"/>
        <v xml:space="preserve"> </v>
      </c>
      <c r="AY494" s="576" t="str">
        <f t="shared" si="35"/>
        <v xml:space="preserve"> </v>
      </c>
      <c r="AZ494" s="102"/>
      <c r="BA494" s="165"/>
    </row>
    <row r="495" spans="1:53" s="101" customFormat="1" x14ac:dyDescent="0.2">
      <c r="A495" s="331"/>
      <c r="B495" s="376">
        <f>'Données démographiques'!B496</f>
        <v>0</v>
      </c>
      <c r="C495" s="376">
        <f>'Données démographiques'!C496</f>
        <v>0</v>
      </c>
      <c r="D495" s="377">
        <f>'Données démographiques'!D496</f>
        <v>0</v>
      </c>
      <c r="E495" s="102"/>
      <c r="F495" s="88"/>
      <c r="G495" s="86"/>
      <c r="H495" s="258"/>
      <c r="I495" s="259"/>
      <c r="J495" s="259"/>
      <c r="K495" s="259"/>
      <c r="L495" s="258"/>
      <c r="M495" s="279"/>
      <c r="N495" s="279"/>
      <c r="O495" s="279"/>
      <c r="P495" s="146"/>
      <c r="Q495" s="147"/>
      <c r="R495" s="147"/>
      <c r="S495" s="102"/>
      <c r="T495" s="88"/>
      <c r="U495" s="258"/>
      <c r="V495" s="148"/>
      <c r="W495" s="102"/>
      <c r="X495" s="149"/>
      <c r="Y495" s="259"/>
      <c r="Z495" s="258"/>
      <c r="AA495" s="259"/>
      <c r="AB495" s="258"/>
      <c r="AC495" s="258"/>
      <c r="AD495" s="258"/>
      <c r="AE495" s="260"/>
      <c r="AF495" s="260"/>
      <c r="AG495" s="103"/>
      <c r="AH495" s="260"/>
      <c r="AI495" s="260"/>
      <c r="AJ495" s="260"/>
      <c r="AK495" s="260"/>
      <c r="AL495" s="260"/>
      <c r="AM495" s="260"/>
      <c r="AN495" s="260"/>
      <c r="AO495" s="260"/>
      <c r="AP495" s="260"/>
      <c r="AQ495" s="260"/>
      <c r="AR495" s="263"/>
      <c r="AS495" s="263"/>
      <c r="AT495" s="261"/>
      <c r="AU495" s="102"/>
      <c r="AV495" s="577" t="str">
        <f t="shared" si="32"/>
        <v xml:space="preserve"> </v>
      </c>
      <c r="AW495" s="577" t="str">
        <f t="shared" si="33"/>
        <v xml:space="preserve"> </v>
      </c>
      <c r="AX495" s="577" t="str">
        <f t="shared" si="34"/>
        <v xml:space="preserve"> </v>
      </c>
      <c r="AY495" s="577" t="str">
        <f t="shared" si="35"/>
        <v xml:space="preserve"> </v>
      </c>
      <c r="AZ495" s="102"/>
      <c r="BA495" s="330"/>
    </row>
    <row r="496" spans="1:53" s="101" customFormat="1" x14ac:dyDescent="0.2">
      <c r="A496" s="331"/>
      <c r="B496" s="169">
        <f>'Données démographiques'!B497</f>
        <v>0</v>
      </c>
      <c r="C496" s="169">
        <f>'Données démographiques'!C497</f>
        <v>0</v>
      </c>
      <c r="D496" s="170">
        <f>'Données démographiques'!D497</f>
        <v>0</v>
      </c>
      <c r="E496" s="102"/>
      <c r="F496" s="273"/>
      <c r="G496" s="171"/>
      <c r="H496" s="273"/>
      <c r="I496" s="257"/>
      <c r="J496" s="257"/>
      <c r="K496" s="257"/>
      <c r="L496" s="273"/>
      <c r="M496" s="277"/>
      <c r="N496" s="277"/>
      <c r="O496" s="277"/>
      <c r="P496" s="172"/>
      <c r="Q496" s="264"/>
      <c r="R496" s="264"/>
      <c r="S496" s="102"/>
      <c r="T496" s="273"/>
      <c r="U496" s="273"/>
      <c r="V496" s="273"/>
      <c r="W496" s="102"/>
      <c r="X496" s="257"/>
      <c r="Y496" s="257"/>
      <c r="Z496" s="273"/>
      <c r="AA496" s="257"/>
      <c r="AB496" s="273"/>
      <c r="AC496" s="273"/>
      <c r="AD496" s="273"/>
      <c r="AE496" s="278"/>
      <c r="AF496" s="278"/>
      <c r="AG496" s="103"/>
      <c r="AH496" s="278"/>
      <c r="AI496" s="278"/>
      <c r="AJ496" s="278"/>
      <c r="AK496" s="278"/>
      <c r="AL496" s="278"/>
      <c r="AM496" s="278"/>
      <c r="AN496" s="278"/>
      <c r="AO496" s="278"/>
      <c r="AP496" s="278"/>
      <c r="AQ496" s="278"/>
      <c r="AR496" s="262"/>
      <c r="AS496" s="262"/>
      <c r="AT496" s="173"/>
      <c r="AU496" s="102"/>
      <c r="AV496" s="576" t="str">
        <f t="shared" si="32"/>
        <v xml:space="preserve"> </v>
      </c>
      <c r="AW496" s="576" t="str">
        <f t="shared" si="33"/>
        <v xml:space="preserve"> </v>
      </c>
      <c r="AX496" s="576" t="str">
        <f t="shared" si="34"/>
        <v xml:space="preserve"> </v>
      </c>
      <c r="AY496" s="576" t="str">
        <f t="shared" si="35"/>
        <v xml:space="preserve"> </v>
      </c>
      <c r="AZ496" s="102"/>
      <c r="BA496" s="165"/>
    </row>
    <row r="497" spans="1:53" s="101" customFormat="1" x14ac:dyDescent="0.2">
      <c r="A497" s="331"/>
      <c r="B497" s="376">
        <f>'Données démographiques'!B498</f>
        <v>0</v>
      </c>
      <c r="C497" s="376">
        <f>'Données démographiques'!C498</f>
        <v>0</v>
      </c>
      <c r="D497" s="377">
        <f>'Données démographiques'!D498</f>
        <v>0</v>
      </c>
      <c r="E497" s="102"/>
      <c r="F497" s="88"/>
      <c r="G497" s="86"/>
      <c r="H497" s="258"/>
      <c r="I497" s="259"/>
      <c r="J497" s="259"/>
      <c r="K497" s="259"/>
      <c r="L497" s="258"/>
      <c r="M497" s="279"/>
      <c r="N497" s="279"/>
      <c r="O497" s="279"/>
      <c r="P497" s="146"/>
      <c r="Q497" s="147"/>
      <c r="R497" s="147"/>
      <c r="S497" s="102"/>
      <c r="T497" s="88"/>
      <c r="U497" s="258"/>
      <c r="V497" s="148"/>
      <c r="W497" s="102"/>
      <c r="X497" s="149"/>
      <c r="Y497" s="259"/>
      <c r="Z497" s="258"/>
      <c r="AA497" s="259"/>
      <c r="AB497" s="258"/>
      <c r="AC497" s="258"/>
      <c r="AD497" s="258"/>
      <c r="AE497" s="260"/>
      <c r="AF497" s="260"/>
      <c r="AG497" s="103"/>
      <c r="AH497" s="260"/>
      <c r="AI497" s="260"/>
      <c r="AJ497" s="260"/>
      <c r="AK497" s="260"/>
      <c r="AL497" s="260"/>
      <c r="AM497" s="260"/>
      <c r="AN497" s="260"/>
      <c r="AO497" s="260"/>
      <c r="AP497" s="260"/>
      <c r="AQ497" s="260"/>
      <c r="AR497" s="263"/>
      <c r="AS497" s="263"/>
      <c r="AT497" s="261"/>
      <c r="AU497" s="102"/>
      <c r="AV497" s="577" t="str">
        <f t="shared" si="32"/>
        <v xml:space="preserve"> </v>
      </c>
      <c r="AW497" s="577" t="str">
        <f t="shared" si="33"/>
        <v xml:space="preserve"> </v>
      </c>
      <c r="AX497" s="577" t="str">
        <f t="shared" si="34"/>
        <v xml:space="preserve"> </v>
      </c>
      <c r="AY497" s="577" t="str">
        <f t="shared" si="35"/>
        <v xml:space="preserve"> </v>
      </c>
      <c r="AZ497" s="102"/>
      <c r="BA497" s="330"/>
    </row>
    <row r="498" spans="1:53" s="101" customFormat="1" x14ac:dyDescent="0.2">
      <c r="A498" s="331"/>
      <c r="B498" s="169">
        <f>'Données démographiques'!B499</f>
        <v>0</v>
      </c>
      <c r="C498" s="169">
        <f>'Données démographiques'!C499</f>
        <v>0</v>
      </c>
      <c r="D498" s="170">
        <f>'Données démographiques'!D499</f>
        <v>0</v>
      </c>
      <c r="E498" s="102"/>
      <c r="F498" s="273"/>
      <c r="G498" s="171"/>
      <c r="H498" s="273"/>
      <c r="I498" s="257"/>
      <c r="J498" s="257"/>
      <c r="K498" s="257"/>
      <c r="L498" s="273"/>
      <c r="M498" s="277"/>
      <c r="N498" s="277"/>
      <c r="O498" s="277"/>
      <c r="P498" s="172"/>
      <c r="Q498" s="264"/>
      <c r="R498" s="264"/>
      <c r="S498" s="102"/>
      <c r="T498" s="273"/>
      <c r="U498" s="273"/>
      <c r="V498" s="273"/>
      <c r="W498" s="102"/>
      <c r="X498" s="257"/>
      <c r="Y498" s="257"/>
      <c r="Z498" s="273"/>
      <c r="AA498" s="257"/>
      <c r="AB498" s="273"/>
      <c r="AC498" s="273"/>
      <c r="AD498" s="273"/>
      <c r="AE498" s="278"/>
      <c r="AF498" s="278"/>
      <c r="AG498" s="103"/>
      <c r="AH498" s="278"/>
      <c r="AI498" s="278"/>
      <c r="AJ498" s="278"/>
      <c r="AK498" s="278"/>
      <c r="AL498" s="278"/>
      <c r="AM498" s="278"/>
      <c r="AN498" s="278"/>
      <c r="AO498" s="278"/>
      <c r="AP498" s="278"/>
      <c r="AQ498" s="278"/>
      <c r="AR498" s="262"/>
      <c r="AS498" s="262"/>
      <c r="AT498" s="173"/>
      <c r="AU498" s="102"/>
      <c r="AV498" s="576" t="str">
        <f t="shared" si="32"/>
        <v xml:space="preserve"> </v>
      </c>
      <c r="AW498" s="576" t="str">
        <f t="shared" si="33"/>
        <v xml:space="preserve"> </v>
      </c>
      <c r="AX498" s="576" t="str">
        <f t="shared" si="34"/>
        <v xml:space="preserve"> </v>
      </c>
      <c r="AY498" s="576" t="str">
        <f t="shared" si="35"/>
        <v xml:space="preserve"> </v>
      </c>
      <c r="AZ498" s="102"/>
      <c r="BA498" s="165"/>
    </row>
    <row r="499" spans="1:53" s="101" customFormat="1" x14ac:dyDescent="0.2">
      <c r="A499" s="331"/>
      <c r="B499" s="376">
        <f>'Données démographiques'!B500</f>
        <v>0</v>
      </c>
      <c r="C499" s="376">
        <f>'Données démographiques'!C500</f>
        <v>0</v>
      </c>
      <c r="D499" s="377">
        <f>'Données démographiques'!D500</f>
        <v>0</v>
      </c>
      <c r="E499" s="102"/>
      <c r="F499" s="88"/>
      <c r="G499" s="86"/>
      <c r="H499" s="258"/>
      <c r="I499" s="259"/>
      <c r="J499" s="259"/>
      <c r="K499" s="259"/>
      <c r="L499" s="258"/>
      <c r="M499" s="279"/>
      <c r="N499" s="279"/>
      <c r="O499" s="279"/>
      <c r="P499" s="146"/>
      <c r="Q499" s="147"/>
      <c r="R499" s="147"/>
      <c r="S499" s="102"/>
      <c r="T499" s="88"/>
      <c r="U499" s="258"/>
      <c r="V499" s="148"/>
      <c r="W499" s="102"/>
      <c r="X499" s="149"/>
      <c r="Y499" s="259"/>
      <c r="Z499" s="258"/>
      <c r="AA499" s="259"/>
      <c r="AB499" s="258"/>
      <c r="AC499" s="258"/>
      <c r="AD499" s="258"/>
      <c r="AE499" s="260"/>
      <c r="AF499" s="260"/>
      <c r="AG499" s="103"/>
      <c r="AH499" s="260"/>
      <c r="AI499" s="260"/>
      <c r="AJ499" s="260"/>
      <c r="AK499" s="260"/>
      <c r="AL499" s="260"/>
      <c r="AM499" s="260"/>
      <c r="AN499" s="260"/>
      <c r="AO499" s="260"/>
      <c r="AP499" s="260"/>
      <c r="AQ499" s="260"/>
      <c r="AR499" s="263"/>
      <c r="AS499" s="263"/>
      <c r="AT499" s="261"/>
      <c r="AU499" s="102"/>
      <c r="AV499" s="577" t="str">
        <f t="shared" si="32"/>
        <v xml:space="preserve"> </v>
      </c>
      <c r="AW499" s="577" t="str">
        <f t="shared" si="33"/>
        <v xml:space="preserve"> </v>
      </c>
      <c r="AX499" s="577" t="str">
        <f t="shared" si="34"/>
        <v xml:space="preserve"> </v>
      </c>
      <c r="AY499" s="577" t="str">
        <f t="shared" si="35"/>
        <v xml:space="preserve"> </v>
      </c>
      <c r="AZ499" s="102"/>
      <c r="BA499" s="330"/>
    </row>
    <row r="500" spans="1:53" s="101" customFormat="1" x14ac:dyDescent="0.2">
      <c r="A500" s="331"/>
      <c r="B500" s="169">
        <f>'Données démographiques'!B501</f>
        <v>0</v>
      </c>
      <c r="C500" s="169">
        <f>'Données démographiques'!C501</f>
        <v>0</v>
      </c>
      <c r="D500" s="170">
        <f>'Données démographiques'!D501</f>
        <v>0</v>
      </c>
      <c r="E500" s="102"/>
      <c r="F500" s="273"/>
      <c r="G500" s="171"/>
      <c r="H500" s="273"/>
      <c r="I500" s="257"/>
      <c r="J500" s="257"/>
      <c r="K500" s="257"/>
      <c r="L500" s="273"/>
      <c r="M500" s="277"/>
      <c r="N500" s="277"/>
      <c r="O500" s="277"/>
      <c r="P500" s="172"/>
      <c r="Q500" s="264"/>
      <c r="R500" s="264"/>
      <c r="S500" s="102"/>
      <c r="T500" s="273"/>
      <c r="U500" s="273"/>
      <c r="V500" s="273"/>
      <c r="W500" s="102"/>
      <c r="X500" s="257"/>
      <c r="Y500" s="257"/>
      <c r="Z500" s="273"/>
      <c r="AA500" s="257"/>
      <c r="AB500" s="273"/>
      <c r="AC500" s="273"/>
      <c r="AD500" s="273"/>
      <c r="AE500" s="278"/>
      <c r="AF500" s="278"/>
      <c r="AG500" s="103"/>
      <c r="AH500" s="278"/>
      <c r="AI500" s="278"/>
      <c r="AJ500" s="278"/>
      <c r="AK500" s="278"/>
      <c r="AL500" s="278"/>
      <c r="AM500" s="278"/>
      <c r="AN500" s="278"/>
      <c r="AO500" s="278"/>
      <c r="AP500" s="278"/>
      <c r="AQ500" s="278"/>
      <c r="AR500" s="262"/>
      <c r="AS500" s="262"/>
      <c r="AT500" s="173"/>
      <c r="AU500" s="102"/>
      <c r="AV500" s="576" t="str">
        <f t="shared" si="32"/>
        <v xml:space="preserve"> </v>
      </c>
      <c r="AW500" s="576" t="str">
        <f t="shared" si="33"/>
        <v xml:space="preserve"> </v>
      </c>
      <c r="AX500" s="576" t="str">
        <f t="shared" si="34"/>
        <v xml:space="preserve"> </v>
      </c>
      <c r="AY500" s="576" t="str">
        <f t="shared" si="35"/>
        <v xml:space="preserve"> </v>
      </c>
      <c r="AZ500" s="102"/>
      <c r="BA500" s="165"/>
    </row>
    <row r="501" spans="1:53" s="101" customFormat="1" x14ac:dyDescent="0.2">
      <c r="A501" s="331"/>
      <c r="B501" s="376">
        <f>'Données démographiques'!B502</f>
        <v>0</v>
      </c>
      <c r="C501" s="376">
        <f>'Données démographiques'!C502</f>
        <v>0</v>
      </c>
      <c r="D501" s="377">
        <f>'Données démographiques'!D502</f>
        <v>0</v>
      </c>
      <c r="E501" s="102"/>
      <c r="F501" s="88"/>
      <c r="G501" s="86"/>
      <c r="H501" s="258"/>
      <c r="I501" s="259"/>
      <c r="J501" s="259"/>
      <c r="K501" s="259"/>
      <c r="L501" s="258"/>
      <c r="M501" s="279"/>
      <c r="N501" s="279"/>
      <c r="O501" s="279"/>
      <c r="P501" s="146"/>
      <c r="Q501" s="147"/>
      <c r="R501" s="147"/>
      <c r="S501" s="102"/>
      <c r="T501" s="88"/>
      <c r="U501" s="258"/>
      <c r="V501" s="148"/>
      <c r="W501" s="102"/>
      <c r="X501" s="149"/>
      <c r="Y501" s="259"/>
      <c r="Z501" s="258"/>
      <c r="AA501" s="259"/>
      <c r="AB501" s="258"/>
      <c r="AC501" s="258"/>
      <c r="AD501" s="258"/>
      <c r="AE501" s="260"/>
      <c r="AF501" s="260"/>
      <c r="AG501" s="103"/>
      <c r="AH501" s="260"/>
      <c r="AI501" s="260"/>
      <c r="AJ501" s="260"/>
      <c r="AK501" s="260"/>
      <c r="AL501" s="260"/>
      <c r="AM501" s="260"/>
      <c r="AN501" s="260"/>
      <c r="AO501" s="260"/>
      <c r="AP501" s="260"/>
      <c r="AQ501" s="260"/>
      <c r="AR501" s="263"/>
      <c r="AS501" s="263"/>
      <c r="AT501" s="261"/>
      <c r="AU501" s="102"/>
      <c r="AV501" s="577" t="str">
        <f t="shared" si="32"/>
        <v xml:space="preserve"> </v>
      </c>
      <c r="AW501" s="577" t="str">
        <f t="shared" si="33"/>
        <v xml:space="preserve"> </v>
      </c>
      <c r="AX501" s="577" t="str">
        <f t="shared" si="34"/>
        <v xml:space="preserve"> </v>
      </c>
      <c r="AY501" s="577" t="str">
        <f t="shared" si="35"/>
        <v xml:space="preserve"> </v>
      </c>
      <c r="AZ501" s="102"/>
      <c r="BA501" s="330"/>
    </row>
    <row r="502" spans="1:53" s="101" customFormat="1" x14ac:dyDescent="0.2">
      <c r="A502" s="331"/>
      <c r="B502" s="169">
        <f>'Données démographiques'!B503</f>
        <v>0</v>
      </c>
      <c r="C502" s="169">
        <f>'Données démographiques'!C503</f>
        <v>0</v>
      </c>
      <c r="D502" s="170">
        <f>'Données démographiques'!D503</f>
        <v>0</v>
      </c>
      <c r="E502" s="102"/>
      <c r="F502" s="273"/>
      <c r="G502" s="171"/>
      <c r="H502" s="273"/>
      <c r="I502" s="257"/>
      <c r="J502" s="257"/>
      <c r="K502" s="257"/>
      <c r="L502" s="273"/>
      <c r="M502" s="277"/>
      <c r="N502" s="277"/>
      <c r="O502" s="277"/>
      <c r="P502" s="172"/>
      <c r="Q502" s="264"/>
      <c r="R502" s="264"/>
      <c r="S502" s="102"/>
      <c r="T502" s="273"/>
      <c r="U502" s="273"/>
      <c r="V502" s="273"/>
      <c r="W502" s="102"/>
      <c r="X502" s="257"/>
      <c r="Y502" s="257"/>
      <c r="Z502" s="273"/>
      <c r="AA502" s="257"/>
      <c r="AB502" s="273"/>
      <c r="AC502" s="273"/>
      <c r="AD502" s="273"/>
      <c r="AE502" s="278"/>
      <c r="AF502" s="278"/>
      <c r="AG502" s="103"/>
      <c r="AH502" s="278"/>
      <c r="AI502" s="278"/>
      <c r="AJ502" s="278"/>
      <c r="AK502" s="278"/>
      <c r="AL502" s="278"/>
      <c r="AM502" s="278"/>
      <c r="AN502" s="278"/>
      <c r="AO502" s="278"/>
      <c r="AP502" s="278"/>
      <c r="AQ502" s="278"/>
      <c r="AR502" s="262"/>
      <c r="AS502" s="262"/>
      <c r="AT502" s="173"/>
      <c r="AU502" s="102"/>
      <c r="AV502" s="576" t="str">
        <f t="shared" si="32"/>
        <v xml:space="preserve"> </v>
      </c>
      <c r="AW502" s="576" t="str">
        <f t="shared" si="33"/>
        <v xml:space="preserve"> </v>
      </c>
      <c r="AX502" s="576" t="str">
        <f t="shared" si="34"/>
        <v xml:space="preserve"> </v>
      </c>
      <c r="AY502" s="576" t="str">
        <f t="shared" si="35"/>
        <v xml:space="preserve"> </v>
      </c>
      <c r="AZ502" s="102"/>
      <c r="BA502" s="165"/>
    </row>
    <row r="503" spans="1:53" s="101" customFormat="1" x14ac:dyDescent="0.2">
      <c r="A503" s="331"/>
      <c r="B503" s="376">
        <f>'Données démographiques'!B504</f>
        <v>0</v>
      </c>
      <c r="C503" s="376">
        <f>'Données démographiques'!C504</f>
        <v>0</v>
      </c>
      <c r="D503" s="377">
        <f>'Données démographiques'!D504</f>
        <v>0</v>
      </c>
      <c r="E503" s="102"/>
      <c r="F503" s="88"/>
      <c r="G503" s="86"/>
      <c r="H503" s="258"/>
      <c r="I503" s="259"/>
      <c r="J503" s="259"/>
      <c r="K503" s="259"/>
      <c r="L503" s="258"/>
      <c r="M503" s="279"/>
      <c r="N503" s="279"/>
      <c r="O503" s="279"/>
      <c r="P503" s="146"/>
      <c r="Q503" s="147"/>
      <c r="R503" s="147"/>
      <c r="S503" s="102"/>
      <c r="T503" s="88"/>
      <c r="U503" s="258"/>
      <c r="V503" s="148"/>
      <c r="W503" s="102"/>
      <c r="X503" s="149"/>
      <c r="Y503" s="259"/>
      <c r="Z503" s="258"/>
      <c r="AA503" s="259"/>
      <c r="AB503" s="258"/>
      <c r="AC503" s="258"/>
      <c r="AD503" s="258"/>
      <c r="AE503" s="260"/>
      <c r="AF503" s="260"/>
      <c r="AG503" s="103"/>
      <c r="AH503" s="260"/>
      <c r="AI503" s="260"/>
      <c r="AJ503" s="260"/>
      <c r="AK503" s="260"/>
      <c r="AL503" s="260"/>
      <c r="AM503" s="260"/>
      <c r="AN503" s="260"/>
      <c r="AO503" s="260"/>
      <c r="AP503" s="260"/>
      <c r="AQ503" s="260"/>
      <c r="AR503" s="263"/>
      <c r="AS503" s="263"/>
      <c r="AT503" s="261"/>
      <c r="AU503" s="102"/>
      <c r="AV503" s="577" t="str">
        <f t="shared" si="32"/>
        <v xml:space="preserve"> </v>
      </c>
      <c r="AW503" s="577" t="str">
        <f t="shared" si="33"/>
        <v xml:space="preserve"> </v>
      </c>
      <c r="AX503" s="577" t="str">
        <f t="shared" si="34"/>
        <v xml:space="preserve"> </v>
      </c>
      <c r="AY503" s="577" t="str">
        <f t="shared" si="35"/>
        <v xml:space="preserve"> </v>
      </c>
      <c r="AZ503" s="102"/>
      <c r="BA503" s="330"/>
    </row>
    <row r="504" spans="1:53" s="101" customFormat="1" x14ac:dyDescent="0.2">
      <c r="A504" s="331"/>
      <c r="B504" s="169">
        <f>'Données démographiques'!B505</f>
        <v>0</v>
      </c>
      <c r="C504" s="169">
        <f>'Données démographiques'!C505</f>
        <v>0</v>
      </c>
      <c r="D504" s="170">
        <f>'Données démographiques'!D505</f>
        <v>0</v>
      </c>
      <c r="E504" s="102"/>
      <c r="F504" s="273"/>
      <c r="G504" s="171"/>
      <c r="H504" s="273"/>
      <c r="I504" s="257"/>
      <c r="J504" s="257"/>
      <c r="K504" s="257"/>
      <c r="L504" s="273"/>
      <c r="M504" s="277"/>
      <c r="N504" s="277"/>
      <c r="O504" s="277"/>
      <c r="P504" s="172"/>
      <c r="Q504" s="264"/>
      <c r="R504" s="264"/>
      <c r="S504" s="102"/>
      <c r="T504" s="273"/>
      <c r="U504" s="273"/>
      <c r="V504" s="273"/>
      <c r="W504" s="102"/>
      <c r="X504" s="257"/>
      <c r="Y504" s="257"/>
      <c r="Z504" s="273"/>
      <c r="AA504" s="257"/>
      <c r="AB504" s="273"/>
      <c r="AC504" s="273"/>
      <c r="AD504" s="273"/>
      <c r="AE504" s="278"/>
      <c r="AF504" s="278"/>
      <c r="AG504" s="103"/>
      <c r="AH504" s="278"/>
      <c r="AI504" s="278"/>
      <c r="AJ504" s="278"/>
      <c r="AK504" s="278"/>
      <c r="AL504" s="278"/>
      <c r="AM504" s="278"/>
      <c r="AN504" s="278"/>
      <c r="AO504" s="278"/>
      <c r="AP504" s="278"/>
      <c r="AQ504" s="278"/>
      <c r="AR504" s="262"/>
      <c r="AS504" s="262"/>
      <c r="AT504" s="173"/>
      <c r="AU504" s="102"/>
      <c r="AV504" s="576" t="str">
        <f t="shared" si="32"/>
        <v xml:space="preserve"> </v>
      </c>
      <c r="AW504" s="576" t="str">
        <f t="shared" si="33"/>
        <v xml:space="preserve"> </v>
      </c>
      <c r="AX504" s="576" t="str">
        <f t="shared" si="34"/>
        <v xml:space="preserve"> </v>
      </c>
      <c r="AY504" s="576" t="str">
        <f t="shared" si="35"/>
        <v xml:space="preserve"> </v>
      </c>
      <c r="AZ504" s="102"/>
      <c r="BA504" s="165"/>
    </row>
    <row r="505" spans="1:53" s="101" customFormat="1" x14ac:dyDescent="0.2">
      <c r="A505" s="331"/>
      <c r="B505" s="376">
        <f>'Données démographiques'!B506</f>
        <v>0</v>
      </c>
      <c r="C505" s="376">
        <f>'Données démographiques'!C506</f>
        <v>0</v>
      </c>
      <c r="D505" s="377">
        <f>'Données démographiques'!D506</f>
        <v>0</v>
      </c>
      <c r="E505" s="102"/>
      <c r="F505" s="88"/>
      <c r="G505" s="86"/>
      <c r="H505" s="258"/>
      <c r="I505" s="259"/>
      <c r="J505" s="259"/>
      <c r="K505" s="259"/>
      <c r="L505" s="258"/>
      <c r="M505" s="279"/>
      <c r="N505" s="279"/>
      <c r="O505" s="279"/>
      <c r="P505" s="146"/>
      <c r="Q505" s="147"/>
      <c r="R505" s="147"/>
      <c r="S505" s="102"/>
      <c r="T505" s="88"/>
      <c r="U505" s="258"/>
      <c r="V505" s="148"/>
      <c r="W505" s="102"/>
      <c r="X505" s="149"/>
      <c r="Y505" s="259"/>
      <c r="Z505" s="258"/>
      <c r="AA505" s="259"/>
      <c r="AB505" s="258"/>
      <c r="AC505" s="258"/>
      <c r="AD505" s="258"/>
      <c r="AE505" s="260"/>
      <c r="AF505" s="260"/>
      <c r="AG505" s="103"/>
      <c r="AH505" s="260"/>
      <c r="AI505" s="260"/>
      <c r="AJ505" s="260"/>
      <c r="AK505" s="260"/>
      <c r="AL505" s="260"/>
      <c r="AM505" s="260"/>
      <c r="AN505" s="260"/>
      <c r="AO505" s="260"/>
      <c r="AP505" s="260"/>
      <c r="AQ505" s="260"/>
      <c r="AR505" s="263"/>
      <c r="AS505" s="263"/>
      <c r="AT505" s="261"/>
      <c r="AU505" s="102"/>
      <c r="AV505" s="577" t="str">
        <f t="shared" si="32"/>
        <v xml:space="preserve"> </v>
      </c>
      <c r="AW505" s="577" t="str">
        <f t="shared" si="33"/>
        <v xml:space="preserve"> </v>
      </c>
      <c r="AX505" s="577" t="str">
        <f t="shared" si="34"/>
        <v xml:space="preserve"> </v>
      </c>
      <c r="AY505" s="577" t="str">
        <f t="shared" si="35"/>
        <v xml:space="preserve"> </v>
      </c>
      <c r="AZ505" s="102"/>
      <c r="BA505" s="330"/>
    </row>
    <row r="506" spans="1:53" s="101" customFormat="1" x14ac:dyDescent="0.2">
      <c r="A506" s="331"/>
      <c r="B506" s="169">
        <f>'Données démographiques'!B507</f>
        <v>0</v>
      </c>
      <c r="C506" s="169">
        <f>'Données démographiques'!C507</f>
        <v>0</v>
      </c>
      <c r="D506" s="170">
        <f>'Données démographiques'!D507</f>
        <v>0</v>
      </c>
      <c r="E506" s="102"/>
      <c r="F506" s="273"/>
      <c r="G506" s="171"/>
      <c r="H506" s="273"/>
      <c r="I506" s="257"/>
      <c r="J506" s="257"/>
      <c r="K506" s="257"/>
      <c r="L506" s="273"/>
      <c r="M506" s="277"/>
      <c r="N506" s="277"/>
      <c r="O506" s="277"/>
      <c r="P506" s="172"/>
      <c r="Q506" s="264"/>
      <c r="R506" s="264"/>
      <c r="S506" s="102"/>
      <c r="T506" s="273"/>
      <c r="U506" s="273"/>
      <c r="V506" s="273"/>
      <c r="W506" s="102"/>
      <c r="X506" s="257"/>
      <c r="Y506" s="257"/>
      <c r="Z506" s="273"/>
      <c r="AA506" s="257"/>
      <c r="AB506" s="273"/>
      <c r="AC506" s="273"/>
      <c r="AD506" s="273"/>
      <c r="AE506" s="278"/>
      <c r="AF506" s="278"/>
      <c r="AG506" s="103"/>
      <c r="AH506" s="278"/>
      <c r="AI506" s="278"/>
      <c r="AJ506" s="278"/>
      <c r="AK506" s="278"/>
      <c r="AL506" s="278"/>
      <c r="AM506" s="278"/>
      <c r="AN506" s="278"/>
      <c r="AO506" s="278"/>
      <c r="AP506" s="278"/>
      <c r="AQ506" s="278"/>
      <c r="AR506" s="262"/>
      <c r="AS506" s="262"/>
      <c r="AT506" s="173"/>
      <c r="AU506" s="102"/>
      <c r="AV506" s="576" t="str">
        <f t="shared" si="32"/>
        <v xml:space="preserve"> </v>
      </c>
      <c r="AW506" s="576" t="str">
        <f t="shared" si="33"/>
        <v xml:space="preserve"> </v>
      </c>
      <c r="AX506" s="576" t="str">
        <f t="shared" si="34"/>
        <v xml:space="preserve"> </v>
      </c>
      <c r="AY506" s="576" t="str">
        <f t="shared" si="35"/>
        <v xml:space="preserve"> </v>
      </c>
      <c r="AZ506" s="102"/>
      <c r="BA506" s="165"/>
    </row>
    <row r="507" spans="1:53" s="101" customFormat="1" x14ac:dyDescent="0.2">
      <c r="A507" s="331"/>
      <c r="B507" s="376">
        <f>'Données démographiques'!B508</f>
        <v>0</v>
      </c>
      <c r="C507" s="376">
        <f>'Données démographiques'!C508</f>
        <v>0</v>
      </c>
      <c r="D507" s="377">
        <f>'Données démographiques'!D508</f>
        <v>0</v>
      </c>
      <c r="E507" s="102"/>
      <c r="F507" s="88"/>
      <c r="G507" s="86"/>
      <c r="H507" s="258"/>
      <c r="I507" s="259"/>
      <c r="J507" s="259"/>
      <c r="K507" s="259"/>
      <c r="L507" s="258"/>
      <c r="M507" s="279"/>
      <c r="N507" s="279"/>
      <c r="O507" s="279"/>
      <c r="P507" s="146"/>
      <c r="Q507" s="147"/>
      <c r="R507" s="147"/>
      <c r="S507" s="102"/>
      <c r="T507" s="88"/>
      <c r="U507" s="258"/>
      <c r="V507" s="148"/>
      <c r="W507" s="102"/>
      <c r="X507" s="149"/>
      <c r="Y507" s="259"/>
      <c r="Z507" s="258"/>
      <c r="AA507" s="259"/>
      <c r="AB507" s="258"/>
      <c r="AC507" s="258"/>
      <c r="AD507" s="258"/>
      <c r="AE507" s="260"/>
      <c r="AF507" s="260"/>
      <c r="AG507" s="103"/>
      <c r="AH507" s="260"/>
      <c r="AI507" s="260"/>
      <c r="AJ507" s="260"/>
      <c r="AK507" s="260"/>
      <c r="AL507" s="260"/>
      <c r="AM507" s="260"/>
      <c r="AN507" s="260"/>
      <c r="AO507" s="260"/>
      <c r="AP507" s="260"/>
      <c r="AQ507" s="260"/>
      <c r="AR507" s="263"/>
      <c r="AS507" s="263"/>
      <c r="AT507" s="261"/>
      <c r="AU507" s="102"/>
      <c r="AV507" s="577" t="str">
        <f t="shared" si="32"/>
        <v xml:space="preserve"> </v>
      </c>
      <c r="AW507" s="577" t="str">
        <f t="shared" si="33"/>
        <v xml:space="preserve"> </v>
      </c>
      <c r="AX507" s="577" t="str">
        <f t="shared" si="34"/>
        <v xml:space="preserve"> </v>
      </c>
      <c r="AY507" s="577" t="str">
        <f t="shared" si="35"/>
        <v xml:space="preserve"> </v>
      </c>
      <c r="AZ507" s="102"/>
      <c r="BA507" s="330"/>
    </row>
    <row r="508" spans="1:53" s="101" customFormat="1" x14ac:dyDescent="0.2">
      <c r="A508" s="331"/>
      <c r="B508" s="169">
        <f>'Données démographiques'!B509</f>
        <v>0</v>
      </c>
      <c r="C508" s="169">
        <f>'Données démographiques'!C509</f>
        <v>0</v>
      </c>
      <c r="D508" s="170">
        <f>'Données démographiques'!D509</f>
        <v>0</v>
      </c>
      <c r="E508" s="102"/>
      <c r="F508" s="273"/>
      <c r="G508" s="171"/>
      <c r="H508" s="273"/>
      <c r="I508" s="257"/>
      <c r="J508" s="257"/>
      <c r="K508" s="257"/>
      <c r="L508" s="273"/>
      <c r="M508" s="277"/>
      <c r="N508" s="277"/>
      <c r="O508" s="277"/>
      <c r="P508" s="172"/>
      <c r="Q508" s="264"/>
      <c r="R508" s="264"/>
      <c r="S508" s="102"/>
      <c r="T508" s="273"/>
      <c r="U508" s="273"/>
      <c r="V508" s="273"/>
      <c r="W508" s="102"/>
      <c r="X508" s="257"/>
      <c r="Y508" s="257"/>
      <c r="Z508" s="273"/>
      <c r="AA508" s="257"/>
      <c r="AB508" s="273"/>
      <c r="AC508" s="273"/>
      <c r="AD508" s="273"/>
      <c r="AE508" s="278"/>
      <c r="AF508" s="278"/>
      <c r="AG508" s="103"/>
      <c r="AH508" s="278"/>
      <c r="AI508" s="278"/>
      <c r="AJ508" s="278"/>
      <c r="AK508" s="278"/>
      <c r="AL508" s="278"/>
      <c r="AM508" s="278"/>
      <c r="AN508" s="278"/>
      <c r="AO508" s="278"/>
      <c r="AP508" s="278"/>
      <c r="AQ508" s="278"/>
      <c r="AR508" s="262"/>
      <c r="AS508" s="262"/>
      <c r="AT508" s="173"/>
      <c r="AU508" s="102"/>
      <c r="AV508" s="576" t="str">
        <f t="shared" si="32"/>
        <v xml:space="preserve"> </v>
      </c>
      <c r="AW508" s="576" t="str">
        <f t="shared" si="33"/>
        <v xml:space="preserve"> </v>
      </c>
      <c r="AX508" s="576" t="str">
        <f t="shared" si="34"/>
        <v xml:space="preserve"> </v>
      </c>
      <c r="AY508" s="576" t="str">
        <f t="shared" si="35"/>
        <v xml:space="preserve"> </v>
      </c>
      <c r="AZ508" s="102"/>
      <c r="BA508" s="165"/>
    </row>
    <row r="509" spans="1:53" s="101" customFormat="1" x14ac:dyDescent="0.2">
      <c r="A509" s="331"/>
      <c r="B509" s="376">
        <f>'Données démographiques'!B510</f>
        <v>0</v>
      </c>
      <c r="C509" s="376">
        <f>'Données démographiques'!C510</f>
        <v>0</v>
      </c>
      <c r="D509" s="377">
        <f>'Données démographiques'!D510</f>
        <v>0</v>
      </c>
      <c r="E509" s="102"/>
      <c r="F509" s="88"/>
      <c r="G509" s="86"/>
      <c r="H509" s="258"/>
      <c r="I509" s="259"/>
      <c r="J509" s="259"/>
      <c r="K509" s="259"/>
      <c r="L509" s="258"/>
      <c r="M509" s="279"/>
      <c r="N509" s="279"/>
      <c r="O509" s="279"/>
      <c r="P509" s="146"/>
      <c r="Q509" s="147"/>
      <c r="R509" s="147"/>
      <c r="S509" s="102"/>
      <c r="T509" s="88"/>
      <c r="U509" s="258"/>
      <c r="V509" s="148"/>
      <c r="W509" s="102"/>
      <c r="X509" s="149"/>
      <c r="Y509" s="259"/>
      <c r="Z509" s="258"/>
      <c r="AA509" s="259"/>
      <c r="AB509" s="258"/>
      <c r="AC509" s="258"/>
      <c r="AD509" s="258"/>
      <c r="AE509" s="260"/>
      <c r="AF509" s="260"/>
      <c r="AG509" s="103"/>
      <c r="AH509" s="260"/>
      <c r="AI509" s="260"/>
      <c r="AJ509" s="260"/>
      <c r="AK509" s="260"/>
      <c r="AL509" s="260"/>
      <c r="AM509" s="260"/>
      <c r="AN509" s="260"/>
      <c r="AO509" s="260"/>
      <c r="AP509" s="260"/>
      <c r="AQ509" s="260"/>
      <c r="AR509" s="263"/>
      <c r="AS509" s="263"/>
      <c r="AT509" s="261"/>
      <c r="AU509" s="102"/>
      <c r="AV509" s="577" t="str">
        <f t="shared" si="32"/>
        <v xml:space="preserve"> </v>
      </c>
      <c r="AW509" s="577" t="str">
        <f t="shared" si="33"/>
        <v xml:space="preserve"> </v>
      </c>
      <c r="AX509" s="577" t="str">
        <f t="shared" si="34"/>
        <v xml:space="preserve"> </v>
      </c>
      <c r="AY509" s="577" t="str">
        <f t="shared" si="35"/>
        <v xml:space="preserve"> </v>
      </c>
      <c r="AZ509" s="102"/>
      <c r="BA509" s="330"/>
    </row>
    <row r="510" spans="1:53" s="101" customFormat="1" x14ac:dyDescent="0.2">
      <c r="A510" s="331"/>
      <c r="B510" s="169">
        <f>'Données démographiques'!B511</f>
        <v>0</v>
      </c>
      <c r="C510" s="169">
        <f>'Données démographiques'!C511</f>
        <v>0</v>
      </c>
      <c r="D510" s="170">
        <f>'Données démographiques'!D511</f>
        <v>0</v>
      </c>
      <c r="E510" s="102"/>
      <c r="F510" s="273"/>
      <c r="G510" s="171"/>
      <c r="H510" s="273"/>
      <c r="I510" s="257"/>
      <c r="J510" s="257"/>
      <c r="K510" s="257"/>
      <c r="L510" s="273"/>
      <c r="M510" s="277"/>
      <c r="N510" s="277"/>
      <c r="O510" s="277"/>
      <c r="P510" s="172"/>
      <c r="Q510" s="264"/>
      <c r="R510" s="264"/>
      <c r="S510" s="102"/>
      <c r="T510" s="273"/>
      <c r="U510" s="273"/>
      <c r="V510" s="273"/>
      <c r="W510" s="102"/>
      <c r="X510" s="257"/>
      <c r="Y510" s="257"/>
      <c r="Z510" s="273"/>
      <c r="AA510" s="257"/>
      <c r="AB510" s="273"/>
      <c r="AC510" s="273"/>
      <c r="AD510" s="273"/>
      <c r="AE510" s="278"/>
      <c r="AF510" s="278"/>
      <c r="AG510" s="103"/>
      <c r="AH510" s="278"/>
      <c r="AI510" s="278"/>
      <c r="AJ510" s="278"/>
      <c r="AK510" s="278"/>
      <c r="AL510" s="278"/>
      <c r="AM510" s="278"/>
      <c r="AN510" s="278"/>
      <c r="AO510" s="278"/>
      <c r="AP510" s="278"/>
      <c r="AQ510" s="278"/>
      <c r="AR510" s="262"/>
      <c r="AS510" s="262"/>
      <c r="AT510" s="173"/>
      <c r="AU510" s="102"/>
      <c r="AV510" s="576" t="str">
        <f t="shared" si="32"/>
        <v xml:space="preserve"> </v>
      </c>
      <c r="AW510" s="576" t="str">
        <f t="shared" si="33"/>
        <v xml:space="preserve"> </v>
      </c>
      <c r="AX510" s="576" t="str">
        <f t="shared" si="34"/>
        <v xml:space="preserve"> </v>
      </c>
      <c r="AY510" s="576" t="str">
        <f t="shared" si="35"/>
        <v xml:space="preserve"> </v>
      </c>
      <c r="AZ510" s="102"/>
      <c r="BA510" s="165"/>
    </row>
    <row r="511" spans="1:53" s="101" customFormat="1" x14ac:dyDescent="0.2">
      <c r="A511" s="331"/>
      <c r="B511" s="376">
        <f>'Données démographiques'!B512</f>
        <v>0</v>
      </c>
      <c r="C511" s="376">
        <f>'Données démographiques'!C512</f>
        <v>0</v>
      </c>
      <c r="D511" s="377">
        <f>'Données démographiques'!D512</f>
        <v>0</v>
      </c>
      <c r="E511" s="102"/>
      <c r="F511" s="88"/>
      <c r="G511" s="86"/>
      <c r="H511" s="258"/>
      <c r="I511" s="259"/>
      <c r="J511" s="259"/>
      <c r="K511" s="259"/>
      <c r="L511" s="258"/>
      <c r="M511" s="279"/>
      <c r="N511" s="279"/>
      <c r="O511" s="279"/>
      <c r="P511" s="146"/>
      <c r="Q511" s="147"/>
      <c r="R511" s="147"/>
      <c r="S511" s="102"/>
      <c r="T511" s="88"/>
      <c r="U511" s="258"/>
      <c r="V511" s="148"/>
      <c r="W511" s="102"/>
      <c r="X511" s="149"/>
      <c r="Y511" s="259"/>
      <c r="Z511" s="258"/>
      <c r="AA511" s="259"/>
      <c r="AB511" s="258"/>
      <c r="AC511" s="258"/>
      <c r="AD511" s="258"/>
      <c r="AE511" s="260"/>
      <c r="AF511" s="260"/>
      <c r="AG511" s="103"/>
      <c r="AH511" s="260"/>
      <c r="AI511" s="260"/>
      <c r="AJ511" s="260"/>
      <c r="AK511" s="260"/>
      <c r="AL511" s="260"/>
      <c r="AM511" s="260"/>
      <c r="AN511" s="260"/>
      <c r="AO511" s="260"/>
      <c r="AP511" s="260"/>
      <c r="AQ511" s="260"/>
      <c r="AR511" s="263"/>
      <c r="AS511" s="263"/>
      <c r="AT511" s="261"/>
      <c r="AU511" s="102"/>
      <c r="AV511" s="577" t="str">
        <f t="shared" si="32"/>
        <v xml:space="preserve"> </v>
      </c>
      <c r="AW511" s="577" t="str">
        <f t="shared" si="33"/>
        <v xml:space="preserve"> </v>
      </c>
      <c r="AX511" s="577" t="str">
        <f t="shared" si="34"/>
        <v xml:space="preserve"> </v>
      </c>
      <c r="AY511" s="577" t="str">
        <f t="shared" si="35"/>
        <v xml:space="preserve"> </v>
      </c>
      <c r="AZ511" s="102"/>
      <c r="BA511" s="330"/>
    </row>
    <row r="512" spans="1:53" s="101" customFormat="1" x14ac:dyDescent="0.2">
      <c r="A512" s="331"/>
      <c r="B512" s="169">
        <f>'Données démographiques'!B513</f>
        <v>0</v>
      </c>
      <c r="C512" s="169">
        <f>'Données démographiques'!C513</f>
        <v>0</v>
      </c>
      <c r="D512" s="170">
        <f>'Données démographiques'!D513</f>
        <v>0</v>
      </c>
      <c r="E512" s="102"/>
      <c r="F512" s="273"/>
      <c r="G512" s="171"/>
      <c r="H512" s="273"/>
      <c r="I512" s="257"/>
      <c r="J512" s="257"/>
      <c r="K512" s="257"/>
      <c r="L512" s="273"/>
      <c r="M512" s="277"/>
      <c r="N512" s="277"/>
      <c r="O512" s="277"/>
      <c r="P512" s="172"/>
      <c r="Q512" s="264"/>
      <c r="R512" s="264"/>
      <c r="S512" s="102"/>
      <c r="T512" s="273"/>
      <c r="U512" s="273"/>
      <c r="V512" s="273"/>
      <c r="W512" s="102"/>
      <c r="X512" s="257"/>
      <c r="Y512" s="257"/>
      <c r="Z512" s="273"/>
      <c r="AA512" s="257"/>
      <c r="AB512" s="273"/>
      <c r="AC512" s="273"/>
      <c r="AD512" s="273"/>
      <c r="AE512" s="278"/>
      <c r="AF512" s="278"/>
      <c r="AG512" s="103"/>
      <c r="AH512" s="278"/>
      <c r="AI512" s="278"/>
      <c r="AJ512" s="278"/>
      <c r="AK512" s="278"/>
      <c r="AL512" s="278"/>
      <c r="AM512" s="278"/>
      <c r="AN512" s="278"/>
      <c r="AO512" s="278"/>
      <c r="AP512" s="278"/>
      <c r="AQ512" s="278"/>
      <c r="AR512" s="262"/>
      <c r="AS512" s="262"/>
      <c r="AT512" s="173"/>
      <c r="AU512" s="102"/>
      <c r="AV512" s="576" t="str">
        <f t="shared" si="32"/>
        <v xml:space="preserve"> </v>
      </c>
      <c r="AW512" s="576" t="str">
        <f t="shared" si="33"/>
        <v xml:space="preserve"> </v>
      </c>
      <c r="AX512" s="576" t="str">
        <f t="shared" si="34"/>
        <v xml:space="preserve"> </v>
      </c>
      <c r="AY512" s="576" t="str">
        <f t="shared" si="35"/>
        <v xml:space="preserve"> </v>
      </c>
      <c r="AZ512" s="102"/>
      <c r="BA512" s="165"/>
    </row>
    <row r="513" spans="1:53" s="101" customFormat="1" x14ac:dyDescent="0.2">
      <c r="A513" s="331"/>
      <c r="B513" s="376">
        <f>'Données démographiques'!B514</f>
        <v>0</v>
      </c>
      <c r="C513" s="376">
        <f>'Données démographiques'!C514</f>
        <v>0</v>
      </c>
      <c r="D513" s="377">
        <f>'Données démographiques'!D514</f>
        <v>0</v>
      </c>
      <c r="E513" s="102"/>
      <c r="F513" s="88"/>
      <c r="G513" s="86"/>
      <c r="H513" s="258"/>
      <c r="I513" s="259"/>
      <c r="J513" s="259"/>
      <c r="K513" s="259"/>
      <c r="L513" s="258"/>
      <c r="M513" s="279"/>
      <c r="N513" s="279"/>
      <c r="O513" s="279"/>
      <c r="P513" s="146"/>
      <c r="Q513" s="147"/>
      <c r="R513" s="147"/>
      <c r="S513" s="102"/>
      <c r="T513" s="88"/>
      <c r="U513" s="258"/>
      <c r="V513" s="148"/>
      <c r="W513" s="102"/>
      <c r="X513" s="149"/>
      <c r="Y513" s="259"/>
      <c r="Z513" s="258"/>
      <c r="AA513" s="259"/>
      <c r="AB513" s="258"/>
      <c r="AC513" s="258"/>
      <c r="AD513" s="258"/>
      <c r="AE513" s="260"/>
      <c r="AF513" s="260"/>
      <c r="AG513" s="103"/>
      <c r="AH513" s="260"/>
      <c r="AI513" s="260"/>
      <c r="AJ513" s="260"/>
      <c r="AK513" s="260"/>
      <c r="AL513" s="260"/>
      <c r="AM513" s="260"/>
      <c r="AN513" s="260"/>
      <c r="AO513" s="260"/>
      <c r="AP513" s="260"/>
      <c r="AQ513" s="260"/>
      <c r="AR513" s="263"/>
      <c r="AS513" s="263"/>
      <c r="AT513" s="261"/>
      <c r="AU513" s="102"/>
      <c r="AV513" s="577" t="str">
        <f t="shared" si="32"/>
        <v xml:space="preserve"> </v>
      </c>
      <c r="AW513" s="577" t="str">
        <f t="shared" si="33"/>
        <v xml:space="preserve"> </v>
      </c>
      <c r="AX513" s="577" t="str">
        <f t="shared" si="34"/>
        <v xml:space="preserve"> </v>
      </c>
      <c r="AY513" s="577" t="str">
        <f t="shared" si="35"/>
        <v xml:space="preserve"> </v>
      </c>
      <c r="AZ513" s="102"/>
      <c r="BA513" s="330"/>
    </row>
    <row r="514" spans="1:53" s="101" customFormat="1" x14ac:dyDescent="0.2">
      <c r="A514" s="331"/>
      <c r="B514" s="169">
        <f>'Données démographiques'!B515</f>
        <v>0</v>
      </c>
      <c r="C514" s="169">
        <f>'Données démographiques'!C515</f>
        <v>0</v>
      </c>
      <c r="D514" s="170">
        <f>'Données démographiques'!D515</f>
        <v>0</v>
      </c>
      <c r="E514" s="102"/>
      <c r="F514" s="273"/>
      <c r="G514" s="171"/>
      <c r="H514" s="273"/>
      <c r="I514" s="257"/>
      <c r="J514" s="257"/>
      <c r="K514" s="257"/>
      <c r="L514" s="273"/>
      <c r="M514" s="277"/>
      <c r="N514" s="277"/>
      <c r="O514" s="277"/>
      <c r="P514" s="172"/>
      <c r="Q514" s="264"/>
      <c r="R514" s="264"/>
      <c r="S514" s="102"/>
      <c r="T514" s="273"/>
      <c r="U514" s="273"/>
      <c r="V514" s="273"/>
      <c r="W514" s="102"/>
      <c r="X514" s="257"/>
      <c r="Y514" s="257"/>
      <c r="Z514" s="273"/>
      <c r="AA514" s="257"/>
      <c r="AB514" s="273"/>
      <c r="AC514" s="273"/>
      <c r="AD514" s="273"/>
      <c r="AE514" s="278"/>
      <c r="AF514" s="278"/>
      <c r="AG514" s="103"/>
      <c r="AH514" s="278"/>
      <c r="AI514" s="278"/>
      <c r="AJ514" s="278"/>
      <c r="AK514" s="278"/>
      <c r="AL514" s="278"/>
      <c r="AM514" s="278"/>
      <c r="AN514" s="278"/>
      <c r="AO514" s="278"/>
      <c r="AP514" s="278"/>
      <c r="AQ514" s="278"/>
      <c r="AR514" s="262"/>
      <c r="AS514" s="262"/>
      <c r="AT514" s="173"/>
      <c r="AU514" s="102"/>
      <c r="AV514" s="576" t="str">
        <f t="shared" si="32"/>
        <v xml:space="preserve"> </v>
      </c>
      <c r="AW514" s="576" t="str">
        <f t="shared" si="33"/>
        <v xml:space="preserve"> </v>
      </c>
      <c r="AX514" s="576" t="str">
        <f t="shared" si="34"/>
        <v xml:space="preserve"> </v>
      </c>
      <c r="AY514" s="576" t="str">
        <f t="shared" si="35"/>
        <v xml:space="preserve"> </v>
      </c>
      <c r="AZ514" s="102"/>
      <c r="BA514" s="165"/>
    </row>
    <row r="515" spans="1:53" s="101" customFormat="1" x14ac:dyDescent="0.2">
      <c r="A515" s="331"/>
      <c r="B515" s="376">
        <f>'Données démographiques'!B516</f>
        <v>0</v>
      </c>
      <c r="C515" s="376">
        <f>'Données démographiques'!C516</f>
        <v>0</v>
      </c>
      <c r="D515" s="377">
        <f>'Données démographiques'!D516</f>
        <v>0</v>
      </c>
      <c r="E515" s="102"/>
      <c r="F515" s="88"/>
      <c r="G515" s="86"/>
      <c r="H515" s="258"/>
      <c r="I515" s="259"/>
      <c r="J515" s="259"/>
      <c r="K515" s="259"/>
      <c r="L515" s="258"/>
      <c r="M515" s="279"/>
      <c r="N515" s="279"/>
      <c r="O515" s="279"/>
      <c r="P515" s="146"/>
      <c r="Q515" s="147"/>
      <c r="R515" s="147"/>
      <c r="S515" s="102"/>
      <c r="T515" s="88"/>
      <c r="U515" s="258"/>
      <c r="V515" s="148"/>
      <c r="W515" s="102"/>
      <c r="X515" s="149"/>
      <c r="Y515" s="259"/>
      <c r="Z515" s="258"/>
      <c r="AA515" s="259"/>
      <c r="AB515" s="258"/>
      <c r="AC515" s="258"/>
      <c r="AD515" s="258"/>
      <c r="AE515" s="260"/>
      <c r="AF515" s="260"/>
      <c r="AG515" s="103"/>
      <c r="AH515" s="260"/>
      <c r="AI515" s="260"/>
      <c r="AJ515" s="260"/>
      <c r="AK515" s="260"/>
      <c r="AL515" s="260"/>
      <c r="AM515" s="260"/>
      <c r="AN515" s="260"/>
      <c r="AO515" s="260"/>
      <c r="AP515" s="260"/>
      <c r="AQ515" s="260"/>
      <c r="AR515" s="263"/>
      <c r="AS515" s="263"/>
      <c r="AT515" s="261"/>
      <c r="AU515" s="102"/>
      <c r="AV515" s="577" t="str">
        <f t="shared" si="32"/>
        <v xml:space="preserve"> </v>
      </c>
      <c r="AW515" s="577" t="str">
        <f t="shared" si="33"/>
        <v xml:space="preserve"> </v>
      </c>
      <c r="AX515" s="577" t="str">
        <f t="shared" si="34"/>
        <v xml:space="preserve"> </v>
      </c>
      <c r="AY515" s="577" t="str">
        <f t="shared" si="35"/>
        <v xml:space="preserve"> </v>
      </c>
      <c r="AZ515" s="102"/>
      <c r="BA515" s="330"/>
    </row>
    <row r="516" spans="1:53" s="101" customFormat="1" x14ac:dyDescent="0.2">
      <c r="A516" s="331"/>
      <c r="B516" s="169">
        <f>'Données démographiques'!B517</f>
        <v>0</v>
      </c>
      <c r="C516" s="169">
        <f>'Données démographiques'!C517</f>
        <v>0</v>
      </c>
      <c r="D516" s="170">
        <f>'Données démographiques'!D517</f>
        <v>0</v>
      </c>
      <c r="E516" s="102"/>
      <c r="F516" s="273"/>
      <c r="G516" s="171"/>
      <c r="H516" s="273"/>
      <c r="I516" s="257"/>
      <c r="J516" s="257"/>
      <c r="K516" s="257"/>
      <c r="L516" s="273"/>
      <c r="M516" s="277"/>
      <c r="N516" s="277"/>
      <c r="O516" s="277"/>
      <c r="P516" s="172"/>
      <c r="Q516" s="264"/>
      <c r="R516" s="264"/>
      <c r="S516" s="102"/>
      <c r="T516" s="273"/>
      <c r="U516" s="273"/>
      <c r="V516" s="273"/>
      <c r="W516" s="102"/>
      <c r="X516" s="257"/>
      <c r="Y516" s="257"/>
      <c r="Z516" s="273"/>
      <c r="AA516" s="257"/>
      <c r="AB516" s="273"/>
      <c r="AC516" s="273"/>
      <c r="AD516" s="273"/>
      <c r="AE516" s="278"/>
      <c r="AF516" s="278"/>
      <c r="AG516" s="103"/>
      <c r="AH516" s="278"/>
      <c r="AI516" s="278"/>
      <c r="AJ516" s="278"/>
      <c r="AK516" s="278"/>
      <c r="AL516" s="278"/>
      <c r="AM516" s="278"/>
      <c r="AN516" s="278"/>
      <c r="AO516" s="278"/>
      <c r="AP516" s="278"/>
      <c r="AQ516" s="278"/>
      <c r="AR516" s="262"/>
      <c r="AS516" s="262"/>
      <c r="AT516" s="173"/>
      <c r="AU516" s="102"/>
      <c r="AV516" s="576" t="str">
        <f t="shared" si="32"/>
        <v xml:space="preserve"> </v>
      </c>
      <c r="AW516" s="576" t="str">
        <f t="shared" si="33"/>
        <v xml:space="preserve"> </v>
      </c>
      <c r="AX516" s="576" t="str">
        <f t="shared" si="34"/>
        <v xml:space="preserve"> </v>
      </c>
      <c r="AY516" s="576" t="str">
        <f t="shared" si="35"/>
        <v xml:space="preserve"> </v>
      </c>
      <c r="AZ516" s="102"/>
      <c r="BA516" s="165"/>
    </row>
    <row r="517" spans="1:53" s="101" customFormat="1" x14ac:dyDescent="0.2">
      <c r="A517" s="331"/>
      <c r="B517" s="376">
        <f>'Données démographiques'!B518</f>
        <v>0</v>
      </c>
      <c r="C517" s="376">
        <f>'Données démographiques'!C518</f>
        <v>0</v>
      </c>
      <c r="D517" s="377">
        <f>'Données démographiques'!D518</f>
        <v>0</v>
      </c>
      <c r="E517" s="102"/>
      <c r="F517" s="88"/>
      <c r="G517" s="86"/>
      <c r="H517" s="258"/>
      <c r="I517" s="259"/>
      <c r="J517" s="259"/>
      <c r="K517" s="259"/>
      <c r="L517" s="258"/>
      <c r="M517" s="279"/>
      <c r="N517" s="279"/>
      <c r="O517" s="279"/>
      <c r="P517" s="146"/>
      <c r="Q517" s="147"/>
      <c r="R517" s="147"/>
      <c r="S517" s="102"/>
      <c r="T517" s="88"/>
      <c r="U517" s="258"/>
      <c r="V517" s="148"/>
      <c r="W517" s="102"/>
      <c r="X517" s="149"/>
      <c r="Y517" s="259"/>
      <c r="Z517" s="258"/>
      <c r="AA517" s="259"/>
      <c r="AB517" s="258"/>
      <c r="AC517" s="258"/>
      <c r="AD517" s="258"/>
      <c r="AE517" s="260"/>
      <c r="AF517" s="260"/>
      <c r="AG517" s="103"/>
      <c r="AH517" s="260"/>
      <c r="AI517" s="260"/>
      <c r="AJ517" s="260"/>
      <c r="AK517" s="260"/>
      <c r="AL517" s="260"/>
      <c r="AM517" s="260"/>
      <c r="AN517" s="260"/>
      <c r="AO517" s="260"/>
      <c r="AP517" s="260"/>
      <c r="AQ517" s="260"/>
      <c r="AR517" s="263"/>
      <c r="AS517" s="263"/>
      <c r="AT517" s="261"/>
      <c r="AU517" s="102"/>
      <c r="AV517" s="577" t="str">
        <f t="shared" si="32"/>
        <v xml:space="preserve"> </v>
      </c>
      <c r="AW517" s="577" t="str">
        <f t="shared" si="33"/>
        <v xml:space="preserve"> </v>
      </c>
      <c r="AX517" s="577" t="str">
        <f t="shared" si="34"/>
        <v xml:space="preserve"> </v>
      </c>
      <c r="AY517" s="577" t="str">
        <f t="shared" si="35"/>
        <v xml:space="preserve"> </v>
      </c>
      <c r="AZ517" s="102"/>
      <c r="BA517" s="330"/>
    </row>
    <row r="518" spans="1:53" s="101" customFormat="1" x14ac:dyDescent="0.2">
      <c r="A518" s="331"/>
      <c r="B518" s="169">
        <f>'Données démographiques'!B519</f>
        <v>0</v>
      </c>
      <c r="C518" s="169">
        <f>'Données démographiques'!C519</f>
        <v>0</v>
      </c>
      <c r="D518" s="170">
        <f>'Données démographiques'!D519</f>
        <v>0</v>
      </c>
      <c r="E518" s="102"/>
      <c r="F518" s="273"/>
      <c r="G518" s="171"/>
      <c r="H518" s="273"/>
      <c r="I518" s="257"/>
      <c r="J518" s="257"/>
      <c r="K518" s="257"/>
      <c r="L518" s="273"/>
      <c r="M518" s="277"/>
      <c r="N518" s="277"/>
      <c r="O518" s="277"/>
      <c r="P518" s="172"/>
      <c r="Q518" s="264"/>
      <c r="R518" s="264"/>
      <c r="S518" s="102"/>
      <c r="T518" s="273"/>
      <c r="U518" s="273"/>
      <c r="V518" s="273"/>
      <c r="W518" s="102"/>
      <c r="X518" s="257"/>
      <c r="Y518" s="257"/>
      <c r="Z518" s="273"/>
      <c r="AA518" s="257"/>
      <c r="AB518" s="273"/>
      <c r="AC518" s="273"/>
      <c r="AD518" s="273"/>
      <c r="AE518" s="278"/>
      <c r="AF518" s="278"/>
      <c r="AG518" s="103"/>
      <c r="AH518" s="278"/>
      <c r="AI518" s="278"/>
      <c r="AJ518" s="278"/>
      <c r="AK518" s="278"/>
      <c r="AL518" s="278"/>
      <c r="AM518" s="278"/>
      <c r="AN518" s="278"/>
      <c r="AO518" s="278"/>
      <c r="AP518" s="278"/>
      <c r="AQ518" s="278"/>
      <c r="AR518" s="262"/>
      <c r="AS518" s="262"/>
      <c r="AT518" s="173"/>
      <c r="AU518" s="102"/>
      <c r="AV518" s="576" t="str">
        <f t="shared" si="32"/>
        <v xml:space="preserve"> </v>
      </c>
      <c r="AW518" s="576" t="str">
        <f t="shared" si="33"/>
        <v xml:space="preserve"> </v>
      </c>
      <c r="AX518" s="576" t="str">
        <f t="shared" si="34"/>
        <v xml:space="preserve"> </v>
      </c>
      <c r="AY518" s="576" t="str">
        <f t="shared" si="35"/>
        <v xml:space="preserve"> </v>
      </c>
      <c r="AZ518" s="102"/>
      <c r="BA518" s="165"/>
    </row>
    <row r="519" spans="1:53" s="101" customFormat="1" x14ac:dyDescent="0.2">
      <c r="A519" s="331"/>
      <c r="B519" s="376">
        <f>'Données démographiques'!B520</f>
        <v>0</v>
      </c>
      <c r="C519" s="376">
        <f>'Données démographiques'!C520</f>
        <v>0</v>
      </c>
      <c r="D519" s="377">
        <f>'Données démographiques'!D520</f>
        <v>0</v>
      </c>
      <c r="E519" s="102"/>
      <c r="F519" s="88"/>
      <c r="G519" s="86"/>
      <c r="H519" s="258"/>
      <c r="I519" s="259"/>
      <c r="J519" s="259"/>
      <c r="K519" s="259"/>
      <c r="L519" s="258"/>
      <c r="M519" s="279"/>
      <c r="N519" s="279"/>
      <c r="O519" s="279"/>
      <c r="P519" s="146"/>
      <c r="Q519" s="147"/>
      <c r="R519" s="147"/>
      <c r="S519" s="102"/>
      <c r="T519" s="88"/>
      <c r="U519" s="258"/>
      <c r="V519" s="148"/>
      <c r="W519" s="102"/>
      <c r="X519" s="149"/>
      <c r="Y519" s="259"/>
      <c r="Z519" s="258"/>
      <c r="AA519" s="259"/>
      <c r="AB519" s="258"/>
      <c r="AC519" s="258"/>
      <c r="AD519" s="258"/>
      <c r="AE519" s="260"/>
      <c r="AF519" s="260"/>
      <c r="AG519" s="103"/>
      <c r="AH519" s="260"/>
      <c r="AI519" s="260"/>
      <c r="AJ519" s="260"/>
      <c r="AK519" s="260"/>
      <c r="AL519" s="260"/>
      <c r="AM519" s="260"/>
      <c r="AN519" s="260"/>
      <c r="AO519" s="260"/>
      <c r="AP519" s="260"/>
      <c r="AQ519" s="260"/>
      <c r="AR519" s="263"/>
      <c r="AS519" s="263"/>
      <c r="AT519" s="261"/>
      <c r="AU519" s="102"/>
      <c r="AV519" s="577" t="str">
        <f t="shared" si="32"/>
        <v xml:space="preserve"> </v>
      </c>
      <c r="AW519" s="577" t="str">
        <f t="shared" si="33"/>
        <v xml:space="preserve"> </v>
      </c>
      <c r="AX519" s="577" t="str">
        <f t="shared" si="34"/>
        <v xml:space="preserve"> </v>
      </c>
      <c r="AY519" s="577" t="str">
        <f t="shared" si="35"/>
        <v xml:space="preserve"> </v>
      </c>
      <c r="AZ519" s="102"/>
      <c r="BA519" s="330"/>
    </row>
    <row r="520" spans="1:53" s="101" customFormat="1" x14ac:dyDescent="0.2">
      <c r="A520" s="331"/>
      <c r="B520" s="169">
        <f>'Données démographiques'!B521</f>
        <v>0</v>
      </c>
      <c r="C520" s="169">
        <f>'Données démographiques'!C521</f>
        <v>0</v>
      </c>
      <c r="D520" s="170">
        <f>'Données démographiques'!D521</f>
        <v>0</v>
      </c>
      <c r="E520" s="102"/>
      <c r="F520" s="273"/>
      <c r="G520" s="171"/>
      <c r="H520" s="273"/>
      <c r="I520" s="257"/>
      <c r="J520" s="257"/>
      <c r="K520" s="257"/>
      <c r="L520" s="273"/>
      <c r="M520" s="277"/>
      <c r="N520" s="277"/>
      <c r="O520" s="277"/>
      <c r="P520" s="172"/>
      <c r="Q520" s="264"/>
      <c r="R520" s="264"/>
      <c r="S520" s="102"/>
      <c r="T520" s="273"/>
      <c r="U520" s="273"/>
      <c r="V520" s="273"/>
      <c r="W520" s="102"/>
      <c r="X520" s="257"/>
      <c r="Y520" s="257"/>
      <c r="Z520" s="273"/>
      <c r="AA520" s="257"/>
      <c r="AB520" s="273"/>
      <c r="AC520" s="273"/>
      <c r="AD520" s="273"/>
      <c r="AE520" s="278"/>
      <c r="AF520" s="278"/>
      <c r="AG520" s="103"/>
      <c r="AH520" s="278"/>
      <c r="AI520" s="278"/>
      <c r="AJ520" s="278"/>
      <c r="AK520" s="278"/>
      <c r="AL520" s="278"/>
      <c r="AM520" s="278"/>
      <c r="AN520" s="278"/>
      <c r="AO520" s="278"/>
      <c r="AP520" s="278"/>
      <c r="AQ520" s="278"/>
      <c r="AR520" s="262"/>
      <c r="AS520" s="262"/>
      <c r="AT520" s="173"/>
      <c r="AU520" s="102"/>
      <c r="AV520" s="576" t="str">
        <f t="shared" si="32"/>
        <v xml:space="preserve"> </v>
      </c>
      <c r="AW520" s="576" t="str">
        <f t="shared" si="33"/>
        <v xml:space="preserve"> </v>
      </c>
      <c r="AX520" s="576" t="str">
        <f t="shared" si="34"/>
        <v xml:space="preserve"> </v>
      </c>
      <c r="AY520" s="576" t="str">
        <f t="shared" si="35"/>
        <v xml:space="preserve"> </v>
      </c>
      <c r="AZ520" s="102"/>
      <c r="BA520" s="165"/>
    </row>
    <row r="521" spans="1:53" s="101" customFormat="1" x14ac:dyDescent="0.2">
      <c r="A521" s="331"/>
      <c r="B521" s="376">
        <f>'Données démographiques'!B522</f>
        <v>0</v>
      </c>
      <c r="C521" s="376">
        <f>'Données démographiques'!C522</f>
        <v>0</v>
      </c>
      <c r="D521" s="377">
        <f>'Données démographiques'!D522</f>
        <v>0</v>
      </c>
      <c r="E521" s="102"/>
      <c r="F521" s="88"/>
      <c r="G521" s="86"/>
      <c r="H521" s="258"/>
      <c r="I521" s="259"/>
      <c r="J521" s="259"/>
      <c r="K521" s="259"/>
      <c r="L521" s="258"/>
      <c r="M521" s="279"/>
      <c r="N521" s="279"/>
      <c r="O521" s="279"/>
      <c r="P521" s="146"/>
      <c r="Q521" s="147"/>
      <c r="R521" s="147"/>
      <c r="S521" s="102"/>
      <c r="T521" s="88"/>
      <c r="U521" s="258"/>
      <c r="V521" s="148"/>
      <c r="W521" s="102"/>
      <c r="X521" s="149"/>
      <c r="Y521" s="259"/>
      <c r="Z521" s="258"/>
      <c r="AA521" s="259"/>
      <c r="AB521" s="258"/>
      <c r="AC521" s="258"/>
      <c r="AD521" s="258"/>
      <c r="AE521" s="260"/>
      <c r="AF521" s="260"/>
      <c r="AG521" s="103"/>
      <c r="AH521" s="260"/>
      <c r="AI521" s="260"/>
      <c r="AJ521" s="260"/>
      <c r="AK521" s="260"/>
      <c r="AL521" s="260"/>
      <c r="AM521" s="260"/>
      <c r="AN521" s="260"/>
      <c r="AO521" s="260"/>
      <c r="AP521" s="260"/>
      <c r="AQ521" s="260"/>
      <c r="AR521" s="263"/>
      <c r="AS521" s="263"/>
      <c r="AT521" s="261"/>
      <c r="AU521" s="102"/>
      <c r="AV521" s="577" t="str">
        <f t="shared" si="32"/>
        <v xml:space="preserve"> </v>
      </c>
      <c r="AW521" s="577" t="str">
        <f t="shared" si="33"/>
        <v xml:space="preserve"> </v>
      </c>
      <c r="AX521" s="577" t="str">
        <f t="shared" si="34"/>
        <v xml:space="preserve"> </v>
      </c>
      <c r="AY521" s="577" t="str">
        <f t="shared" si="35"/>
        <v xml:space="preserve"> </v>
      </c>
      <c r="AZ521" s="102"/>
      <c r="BA521" s="330"/>
    </row>
    <row r="522" spans="1:53" s="101" customFormat="1" x14ac:dyDescent="0.2">
      <c r="A522" s="331"/>
      <c r="B522" s="169">
        <f>'Données démographiques'!B523</f>
        <v>0</v>
      </c>
      <c r="C522" s="169">
        <f>'Données démographiques'!C523</f>
        <v>0</v>
      </c>
      <c r="D522" s="170">
        <f>'Données démographiques'!D523</f>
        <v>0</v>
      </c>
      <c r="E522" s="102"/>
      <c r="F522" s="273"/>
      <c r="G522" s="171"/>
      <c r="H522" s="273"/>
      <c r="I522" s="257"/>
      <c r="J522" s="257"/>
      <c r="K522" s="257"/>
      <c r="L522" s="273"/>
      <c r="M522" s="277"/>
      <c r="N522" s="277"/>
      <c r="O522" s="277"/>
      <c r="P522" s="172"/>
      <c r="Q522" s="264"/>
      <c r="R522" s="264"/>
      <c r="S522" s="102"/>
      <c r="T522" s="273"/>
      <c r="U522" s="273"/>
      <c r="V522" s="273"/>
      <c r="W522" s="102"/>
      <c r="X522" s="257"/>
      <c r="Y522" s="257"/>
      <c r="Z522" s="273"/>
      <c r="AA522" s="257"/>
      <c r="AB522" s="273"/>
      <c r="AC522" s="273"/>
      <c r="AD522" s="273"/>
      <c r="AE522" s="278"/>
      <c r="AF522" s="278"/>
      <c r="AG522" s="103"/>
      <c r="AH522" s="278"/>
      <c r="AI522" s="278"/>
      <c r="AJ522" s="278"/>
      <c r="AK522" s="278"/>
      <c r="AL522" s="278"/>
      <c r="AM522" s="278"/>
      <c r="AN522" s="278"/>
      <c r="AO522" s="278"/>
      <c r="AP522" s="278"/>
      <c r="AQ522" s="278"/>
      <c r="AR522" s="262"/>
      <c r="AS522" s="262"/>
      <c r="AT522" s="173"/>
      <c r="AU522" s="102"/>
      <c r="AV522" s="576" t="str">
        <f t="shared" si="32"/>
        <v xml:space="preserve"> </v>
      </c>
      <c r="AW522" s="576" t="str">
        <f t="shared" si="33"/>
        <v xml:space="preserve"> </v>
      </c>
      <c r="AX522" s="576" t="str">
        <f t="shared" si="34"/>
        <v xml:space="preserve"> </v>
      </c>
      <c r="AY522" s="576" t="str">
        <f t="shared" si="35"/>
        <v xml:space="preserve"> </v>
      </c>
      <c r="AZ522" s="102"/>
      <c r="BA522" s="165"/>
    </row>
    <row r="523" spans="1:53" s="101" customFormat="1" x14ac:dyDescent="0.2">
      <c r="A523" s="331"/>
      <c r="B523" s="376">
        <f>'Données démographiques'!B524</f>
        <v>0</v>
      </c>
      <c r="C523" s="376">
        <f>'Données démographiques'!C524</f>
        <v>0</v>
      </c>
      <c r="D523" s="377">
        <f>'Données démographiques'!D524</f>
        <v>0</v>
      </c>
      <c r="E523" s="102"/>
      <c r="F523" s="88"/>
      <c r="G523" s="86"/>
      <c r="H523" s="258"/>
      <c r="I523" s="259"/>
      <c r="J523" s="259"/>
      <c r="K523" s="259"/>
      <c r="L523" s="258"/>
      <c r="M523" s="279"/>
      <c r="N523" s="279"/>
      <c r="O523" s="279"/>
      <c r="P523" s="146"/>
      <c r="Q523" s="147"/>
      <c r="R523" s="147"/>
      <c r="S523" s="102"/>
      <c r="T523" s="88"/>
      <c r="U523" s="258"/>
      <c r="V523" s="148"/>
      <c r="W523" s="102"/>
      <c r="X523" s="149"/>
      <c r="Y523" s="259"/>
      <c r="Z523" s="258"/>
      <c r="AA523" s="259"/>
      <c r="AB523" s="258"/>
      <c r="AC523" s="258"/>
      <c r="AD523" s="258"/>
      <c r="AE523" s="260"/>
      <c r="AF523" s="260"/>
      <c r="AG523" s="103"/>
      <c r="AH523" s="260"/>
      <c r="AI523" s="260"/>
      <c r="AJ523" s="260"/>
      <c r="AK523" s="260"/>
      <c r="AL523" s="260"/>
      <c r="AM523" s="260"/>
      <c r="AN523" s="260"/>
      <c r="AO523" s="260"/>
      <c r="AP523" s="260"/>
      <c r="AQ523" s="260"/>
      <c r="AR523" s="263"/>
      <c r="AS523" s="263"/>
      <c r="AT523" s="261"/>
      <c r="AU523" s="102"/>
      <c r="AV523" s="577" t="str">
        <f t="shared" si="32"/>
        <v xml:space="preserve"> </v>
      </c>
      <c r="AW523" s="577" t="str">
        <f t="shared" si="33"/>
        <v xml:space="preserve"> </v>
      </c>
      <c r="AX523" s="577" t="str">
        <f t="shared" si="34"/>
        <v xml:space="preserve"> </v>
      </c>
      <c r="AY523" s="577" t="str">
        <f t="shared" si="35"/>
        <v xml:space="preserve"> </v>
      </c>
      <c r="AZ523" s="102"/>
      <c r="BA523" s="330"/>
    </row>
    <row r="524" spans="1:53" s="101" customFormat="1" x14ac:dyDescent="0.2">
      <c r="A524" s="331"/>
      <c r="B524" s="169">
        <f>'Données démographiques'!B525</f>
        <v>0</v>
      </c>
      <c r="C524" s="169">
        <f>'Données démographiques'!C525</f>
        <v>0</v>
      </c>
      <c r="D524" s="170">
        <f>'Données démographiques'!D525</f>
        <v>0</v>
      </c>
      <c r="E524" s="102"/>
      <c r="F524" s="273"/>
      <c r="G524" s="171"/>
      <c r="H524" s="273"/>
      <c r="I524" s="257"/>
      <c r="J524" s="257"/>
      <c r="K524" s="257"/>
      <c r="L524" s="273"/>
      <c r="M524" s="277"/>
      <c r="N524" s="277"/>
      <c r="O524" s="277"/>
      <c r="P524" s="172"/>
      <c r="Q524" s="264"/>
      <c r="R524" s="264"/>
      <c r="S524" s="102"/>
      <c r="T524" s="273"/>
      <c r="U524" s="273"/>
      <c r="V524" s="273"/>
      <c r="W524" s="102"/>
      <c r="X524" s="257"/>
      <c r="Y524" s="257"/>
      <c r="Z524" s="273"/>
      <c r="AA524" s="257"/>
      <c r="AB524" s="273"/>
      <c r="AC524" s="273"/>
      <c r="AD524" s="273"/>
      <c r="AE524" s="278"/>
      <c r="AF524" s="278"/>
      <c r="AG524" s="103"/>
      <c r="AH524" s="278"/>
      <c r="AI524" s="278"/>
      <c r="AJ524" s="278"/>
      <c r="AK524" s="278"/>
      <c r="AL524" s="278"/>
      <c r="AM524" s="278"/>
      <c r="AN524" s="278"/>
      <c r="AO524" s="278"/>
      <c r="AP524" s="278"/>
      <c r="AQ524" s="278"/>
      <c r="AR524" s="262"/>
      <c r="AS524" s="262"/>
      <c r="AT524" s="173"/>
      <c r="AU524" s="102"/>
      <c r="AV524" s="576" t="str">
        <f t="shared" si="32"/>
        <v xml:space="preserve"> </v>
      </c>
      <c r="AW524" s="576" t="str">
        <f t="shared" si="33"/>
        <v xml:space="preserve"> </v>
      </c>
      <c r="AX524" s="576" t="str">
        <f t="shared" si="34"/>
        <v xml:space="preserve"> </v>
      </c>
      <c r="AY524" s="576" t="str">
        <f t="shared" si="35"/>
        <v xml:space="preserve"> </v>
      </c>
      <c r="AZ524" s="102"/>
      <c r="BA524" s="165"/>
    </row>
    <row r="525" spans="1:53" s="101" customFormat="1" x14ac:dyDescent="0.2">
      <c r="A525" s="331"/>
      <c r="B525" s="376">
        <f>'Données démographiques'!B526</f>
        <v>0</v>
      </c>
      <c r="C525" s="376">
        <f>'Données démographiques'!C526</f>
        <v>0</v>
      </c>
      <c r="D525" s="377">
        <f>'Données démographiques'!D526</f>
        <v>0</v>
      </c>
      <c r="E525" s="102"/>
      <c r="F525" s="88"/>
      <c r="G525" s="86"/>
      <c r="H525" s="258"/>
      <c r="I525" s="259"/>
      <c r="J525" s="259"/>
      <c r="K525" s="259"/>
      <c r="L525" s="258"/>
      <c r="M525" s="279"/>
      <c r="N525" s="279"/>
      <c r="O525" s="279"/>
      <c r="P525" s="146"/>
      <c r="Q525" s="147"/>
      <c r="R525" s="147"/>
      <c r="S525" s="102"/>
      <c r="T525" s="88"/>
      <c r="U525" s="258"/>
      <c r="V525" s="148"/>
      <c r="W525" s="102"/>
      <c r="X525" s="149"/>
      <c r="Y525" s="259"/>
      <c r="Z525" s="258"/>
      <c r="AA525" s="259"/>
      <c r="AB525" s="258"/>
      <c r="AC525" s="258"/>
      <c r="AD525" s="258"/>
      <c r="AE525" s="260"/>
      <c r="AF525" s="260"/>
      <c r="AG525" s="103"/>
      <c r="AH525" s="260"/>
      <c r="AI525" s="260"/>
      <c r="AJ525" s="260"/>
      <c r="AK525" s="260"/>
      <c r="AL525" s="260"/>
      <c r="AM525" s="260"/>
      <c r="AN525" s="260"/>
      <c r="AO525" s="260"/>
      <c r="AP525" s="260"/>
      <c r="AQ525" s="260"/>
      <c r="AR525" s="263"/>
      <c r="AS525" s="263"/>
      <c r="AT525" s="261"/>
      <c r="AU525" s="102"/>
      <c r="AV525" s="577" t="str">
        <f t="shared" si="32"/>
        <v xml:space="preserve"> </v>
      </c>
      <c r="AW525" s="577" t="str">
        <f t="shared" si="33"/>
        <v xml:space="preserve"> </v>
      </c>
      <c r="AX525" s="577" t="str">
        <f t="shared" si="34"/>
        <v xml:space="preserve"> </v>
      </c>
      <c r="AY525" s="577" t="str">
        <f t="shared" si="35"/>
        <v xml:space="preserve"> </v>
      </c>
      <c r="AZ525" s="102"/>
      <c r="BA525" s="330"/>
    </row>
    <row r="526" spans="1:53" s="101" customFormat="1" x14ac:dyDescent="0.2">
      <c r="A526" s="331"/>
      <c r="B526" s="169">
        <f>'Données démographiques'!B527</f>
        <v>0</v>
      </c>
      <c r="C526" s="169">
        <f>'Données démographiques'!C527</f>
        <v>0</v>
      </c>
      <c r="D526" s="170">
        <f>'Données démographiques'!D527</f>
        <v>0</v>
      </c>
      <c r="E526" s="102"/>
      <c r="F526" s="273"/>
      <c r="G526" s="171"/>
      <c r="H526" s="273"/>
      <c r="I526" s="257"/>
      <c r="J526" s="257"/>
      <c r="K526" s="257"/>
      <c r="L526" s="273"/>
      <c r="M526" s="277"/>
      <c r="N526" s="277"/>
      <c r="O526" s="277"/>
      <c r="P526" s="172"/>
      <c r="Q526" s="264"/>
      <c r="R526" s="264"/>
      <c r="S526" s="102"/>
      <c r="T526" s="273"/>
      <c r="U526" s="273"/>
      <c r="V526" s="273"/>
      <c r="W526" s="102"/>
      <c r="X526" s="257"/>
      <c r="Y526" s="257"/>
      <c r="Z526" s="273"/>
      <c r="AA526" s="257"/>
      <c r="AB526" s="273"/>
      <c r="AC526" s="273"/>
      <c r="AD526" s="273"/>
      <c r="AE526" s="278"/>
      <c r="AF526" s="278"/>
      <c r="AG526" s="103"/>
      <c r="AH526" s="278"/>
      <c r="AI526" s="278"/>
      <c r="AJ526" s="278"/>
      <c r="AK526" s="278"/>
      <c r="AL526" s="278"/>
      <c r="AM526" s="278"/>
      <c r="AN526" s="278"/>
      <c r="AO526" s="278"/>
      <c r="AP526" s="278"/>
      <c r="AQ526" s="278"/>
      <c r="AR526" s="262"/>
      <c r="AS526" s="262"/>
      <c r="AT526" s="173"/>
      <c r="AU526" s="102"/>
      <c r="AV526" s="576" t="str">
        <f t="shared" si="32"/>
        <v xml:space="preserve"> </v>
      </c>
      <c r="AW526" s="576" t="str">
        <f t="shared" si="33"/>
        <v xml:space="preserve"> </v>
      </c>
      <c r="AX526" s="576" t="str">
        <f t="shared" si="34"/>
        <v xml:space="preserve"> </v>
      </c>
      <c r="AY526" s="576" t="str">
        <f t="shared" si="35"/>
        <v xml:space="preserve"> </v>
      </c>
      <c r="AZ526" s="102"/>
      <c r="BA526" s="165"/>
    </row>
    <row r="527" spans="1:53" s="101" customFormat="1" x14ac:dyDescent="0.2">
      <c r="A527" s="331"/>
      <c r="B527" s="376">
        <f>'Données démographiques'!B528</f>
        <v>0</v>
      </c>
      <c r="C527" s="376">
        <f>'Données démographiques'!C528</f>
        <v>0</v>
      </c>
      <c r="D527" s="377">
        <f>'Données démographiques'!D528</f>
        <v>0</v>
      </c>
      <c r="E527" s="102"/>
      <c r="F527" s="88"/>
      <c r="G527" s="86"/>
      <c r="H527" s="258"/>
      <c r="I527" s="259"/>
      <c r="J527" s="259"/>
      <c r="K527" s="259"/>
      <c r="L527" s="258"/>
      <c r="M527" s="279"/>
      <c r="N527" s="279"/>
      <c r="O527" s="279"/>
      <c r="P527" s="146"/>
      <c r="Q527" s="147"/>
      <c r="R527" s="147"/>
      <c r="S527" s="102"/>
      <c r="T527" s="88"/>
      <c r="U527" s="258"/>
      <c r="V527" s="148"/>
      <c r="W527" s="102"/>
      <c r="X527" s="149"/>
      <c r="Y527" s="259"/>
      <c r="Z527" s="258"/>
      <c r="AA527" s="259"/>
      <c r="AB527" s="258"/>
      <c r="AC527" s="258"/>
      <c r="AD527" s="258"/>
      <c r="AE527" s="260"/>
      <c r="AF527" s="260"/>
      <c r="AG527" s="103"/>
      <c r="AH527" s="260"/>
      <c r="AI527" s="260"/>
      <c r="AJ527" s="260"/>
      <c r="AK527" s="260"/>
      <c r="AL527" s="260"/>
      <c r="AM527" s="260"/>
      <c r="AN527" s="260"/>
      <c r="AO527" s="260"/>
      <c r="AP527" s="260"/>
      <c r="AQ527" s="260"/>
      <c r="AR527" s="263"/>
      <c r="AS527" s="263"/>
      <c r="AT527" s="261"/>
      <c r="AU527" s="102"/>
      <c r="AV527" s="577" t="str">
        <f t="shared" ref="AV527:AV590" si="36">IF(AC527=0," ",AH527/AE527)</f>
        <v xml:space="preserve"> </v>
      </c>
      <c r="AW527" s="577" t="str">
        <f t="shared" si="33"/>
        <v xml:space="preserve"> </v>
      </c>
      <c r="AX527" s="577" t="str">
        <f t="shared" si="34"/>
        <v xml:space="preserve"> </v>
      </c>
      <c r="AY527" s="577" t="str">
        <f t="shared" si="35"/>
        <v xml:space="preserve"> </v>
      </c>
      <c r="AZ527" s="102"/>
      <c r="BA527" s="330"/>
    </row>
    <row r="528" spans="1:53" s="101" customFormat="1" x14ac:dyDescent="0.2">
      <c r="A528" s="331"/>
      <c r="B528" s="169">
        <f>'Données démographiques'!B529</f>
        <v>0</v>
      </c>
      <c r="C528" s="169">
        <f>'Données démographiques'!C529</f>
        <v>0</v>
      </c>
      <c r="D528" s="170">
        <f>'Données démographiques'!D529</f>
        <v>0</v>
      </c>
      <c r="E528" s="102"/>
      <c r="F528" s="273"/>
      <c r="G528" s="171"/>
      <c r="H528" s="273"/>
      <c r="I528" s="257"/>
      <c r="J528" s="257"/>
      <c r="K528" s="257"/>
      <c r="L528" s="273"/>
      <c r="M528" s="277"/>
      <c r="N528" s="277"/>
      <c r="O528" s="277"/>
      <c r="P528" s="172"/>
      <c r="Q528" s="264"/>
      <c r="R528" s="264"/>
      <c r="S528" s="102"/>
      <c r="T528" s="273"/>
      <c r="U528" s="273"/>
      <c r="V528" s="273"/>
      <c r="W528" s="102"/>
      <c r="X528" s="257"/>
      <c r="Y528" s="257"/>
      <c r="Z528" s="273"/>
      <c r="AA528" s="257"/>
      <c r="AB528" s="273"/>
      <c r="AC528" s="273"/>
      <c r="AD528" s="273"/>
      <c r="AE528" s="278"/>
      <c r="AF528" s="278"/>
      <c r="AG528" s="103"/>
      <c r="AH528" s="278"/>
      <c r="AI528" s="278"/>
      <c r="AJ528" s="278"/>
      <c r="AK528" s="278"/>
      <c r="AL528" s="278"/>
      <c r="AM528" s="278"/>
      <c r="AN528" s="278"/>
      <c r="AO528" s="278"/>
      <c r="AP528" s="278"/>
      <c r="AQ528" s="278"/>
      <c r="AR528" s="262"/>
      <c r="AS528" s="262"/>
      <c r="AT528" s="173"/>
      <c r="AU528" s="102"/>
      <c r="AV528" s="576" t="str">
        <f t="shared" si="36"/>
        <v xml:space="preserve"> </v>
      </c>
      <c r="AW528" s="576" t="str">
        <f t="shared" si="33"/>
        <v xml:space="preserve"> </v>
      </c>
      <c r="AX528" s="576" t="str">
        <f t="shared" si="34"/>
        <v xml:space="preserve"> </v>
      </c>
      <c r="AY528" s="576" t="str">
        <f t="shared" si="35"/>
        <v xml:space="preserve"> </v>
      </c>
      <c r="AZ528" s="102"/>
      <c r="BA528" s="165"/>
    </row>
    <row r="529" spans="1:53" s="101" customFormat="1" x14ac:dyDescent="0.2">
      <c r="A529" s="331"/>
      <c r="B529" s="376">
        <f>'Données démographiques'!B530</f>
        <v>0</v>
      </c>
      <c r="C529" s="376">
        <f>'Données démographiques'!C530</f>
        <v>0</v>
      </c>
      <c r="D529" s="377">
        <f>'Données démographiques'!D530</f>
        <v>0</v>
      </c>
      <c r="E529" s="102"/>
      <c r="F529" s="88"/>
      <c r="G529" s="86"/>
      <c r="H529" s="258"/>
      <c r="I529" s="259"/>
      <c r="J529" s="259"/>
      <c r="K529" s="259"/>
      <c r="L529" s="258"/>
      <c r="M529" s="279"/>
      <c r="N529" s="279"/>
      <c r="O529" s="279"/>
      <c r="P529" s="146"/>
      <c r="Q529" s="147"/>
      <c r="R529" s="147"/>
      <c r="S529" s="102"/>
      <c r="T529" s="88"/>
      <c r="U529" s="258"/>
      <c r="V529" s="148"/>
      <c r="W529" s="102"/>
      <c r="X529" s="149"/>
      <c r="Y529" s="259"/>
      <c r="Z529" s="258"/>
      <c r="AA529" s="259"/>
      <c r="AB529" s="258"/>
      <c r="AC529" s="258"/>
      <c r="AD529" s="258"/>
      <c r="AE529" s="260"/>
      <c r="AF529" s="260"/>
      <c r="AG529" s="103"/>
      <c r="AH529" s="260"/>
      <c r="AI529" s="260"/>
      <c r="AJ529" s="260"/>
      <c r="AK529" s="260"/>
      <c r="AL529" s="260"/>
      <c r="AM529" s="260"/>
      <c r="AN529" s="260"/>
      <c r="AO529" s="260"/>
      <c r="AP529" s="260"/>
      <c r="AQ529" s="260"/>
      <c r="AR529" s="263"/>
      <c r="AS529" s="263"/>
      <c r="AT529" s="261"/>
      <c r="AU529" s="102"/>
      <c r="AV529" s="577" t="str">
        <f t="shared" si="36"/>
        <v xml:space="preserve"> </v>
      </c>
      <c r="AW529" s="577" t="str">
        <f t="shared" ref="AW529:AW592" si="37">IF(OR(AC529=0,M529=0)," ",AH529/M529)</f>
        <v xml:space="preserve"> </v>
      </c>
      <c r="AX529" s="577" t="str">
        <f t="shared" ref="AX529:AX592" si="38">IF(OR(AC529&gt;5,AC529&lt;1)," ",AI529/AF529)</f>
        <v xml:space="preserve"> </v>
      </c>
      <c r="AY529" s="577" t="str">
        <f t="shared" ref="AY529:AY592" si="39">IF(OR(AC529&gt;5,AC529&lt;1,M529=0)," ",AI529/M529)</f>
        <v xml:space="preserve"> </v>
      </c>
      <c r="AZ529" s="102"/>
      <c r="BA529" s="330"/>
    </row>
    <row r="530" spans="1:53" s="101" customFormat="1" x14ac:dyDescent="0.2">
      <c r="A530" s="331"/>
      <c r="B530" s="169">
        <f>'Données démographiques'!B531</f>
        <v>0</v>
      </c>
      <c r="C530" s="169">
        <f>'Données démographiques'!C531</f>
        <v>0</v>
      </c>
      <c r="D530" s="170">
        <f>'Données démographiques'!D531</f>
        <v>0</v>
      </c>
      <c r="E530" s="102"/>
      <c r="F530" s="273"/>
      <c r="G530" s="171"/>
      <c r="H530" s="273"/>
      <c r="I530" s="257"/>
      <c r="J530" s="257"/>
      <c r="K530" s="257"/>
      <c r="L530" s="273"/>
      <c r="M530" s="277"/>
      <c r="N530" s="277"/>
      <c r="O530" s="277"/>
      <c r="P530" s="172"/>
      <c r="Q530" s="264"/>
      <c r="R530" s="264"/>
      <c r="S530" s="102"/>
      <c r="T530" s="273"/>
      <c r="U530" s="273"/>
      <c r="V530" s="273"/>
      <c r="W530" s="102"/>
      <c r="X530" s="257"/>
      <c r="Y530" s="257"/>
      <c r="Z530" s="273"/>
      <c r="AA530" s="257"/>
      <c r="AB530" s="273"/>
      <c r="AC530" s="273"/>
      <c r="AD530" s="273"/>
      <c r="AE530" s="278"/>
      <c r="AF530" s="278"/>
      <c r="AG530" s="103"/>
      <c r="AH530" s="278"/>
      <c r="AI530" s="278"/>
      <c r="AJ530" s="278"/>
      <c r="AK530" s="278"/>
      <c r="AL530" s="278"/>
      <c r="AM530" s="278"/>
      <c r="AN530" s="278"/>
      <c r="AO530" s="278"/>
      <c r="AP530" s="278"/>
      <c r="AQ530" s="278"/>
      <c r="AR530" s="262"/>
      <c r="AS530" s="262"/>
      <c r="AT530" s="173"/>
      <c r="AU530" s="102"/>
      <c r="AV530" s="576" t="str">
        <f t="shared" si="36"/>
        <v xml:space="preserve"> </v>
      </c>
      <c r="AW530" s="576" t="str">
        <f t="shared" si="37"/>
        <v xml:space="preserve"> </v>
      </c>
      <c r="AX530" s="576" t="str">
        <f t="shared" si="38"/>
        <v xml:space="preserve"> </v>
      </c>
      <c r="AY530" s="576" t="str">
        <f t="shared" si="39"/>
        <v xml:space="preserve"> </v>
      </c>
      <c r="AZ530" s="102"/>
      <c r="BA530" s="165"/>
    </row>
    <row r="531" spans="1:53" s="101" customFormat="1" x14ac:dyDescent="0.2">
      <c r="A531" s="331"/>
      <c r="B531" s="376">
        <f>'Données démographiques'!B532</f>
        <v>0</v>
      </c>
      <c r="C531" s="376">
        <f>'Données démographiques'!C532</f>
        <v>0</v>
      </c>
      <c r="D531" s="377">
        <f>'Données démographiques'!D532</f>
        <v>0</v>
      </c>
      <c r="E531" s="102"/>
      <c r="F531" s="88"/>
      <c r="G531" s="86"/>
      <c r="H531" s="258"/>
      <c r="I531" s="259"/>
      <c r="J531" s="259"/>
      <c r="K531" s="259"/>
      <c r="L531" s="258"/>
      <c r="M531" s="279"/>
      <c r="N531" s="279"/>
      <c r="O531" s="279"/>
      <c r="P531" s="146"/>
      <c r="Q531" s="147"/>
      <c r="R531" s="147"/>
      <c r="S531" s="102"/>
      <c r="T531" s="88"/>
      <c r="U531" s="258"/>
      <c r="V531" s="148"/>
      <c r="W531" s="102"/>
      <c r="X531" s="149"/>
      <c r="Y531" s="259"/>
      <c r="Z531" s="258"/>
      <c r="AA531" s="259"/>
      <c r="AB531" s="258"/>
      <c r="AC531" s="258"/>
      <c r="AD531" s="258"/>
      <c r="AE531" s="260"/>
      <c r="AF531" s="260"/>
      <c r="AG531" s="103"/>
      <c r="AH531" s="260"/>
      <c r="AI531" s="260"/>
      <c r="AJ531" s="260"/>
      <c r="AK531" s="260"/>
      <c r="AL531" s="260"/>
      <c r="AM531" s="260"/>
      <c r="AN531" s="260"/>
      <c r="AO531" s="260"/>
      <c r="AP531" s="260"/>
      <c r="AQ531" s="260"/>
      <c r="AR531" s="263"/>
      <c r="AS531" s="263"/>
      <c r="AT531" s="261"/>
      <c r="AU531" s="102"/>
      <c r="AV531" s="577" t="str">
        <f t="shared" si="36"/>
        <v xml:space="preserve"> </v>
      </c>
      <c r="AW531" s="577" t="str">
        <f t="shared" si="37"/>
        <v xml:space="preserve"> </v>
      </c>
      <c r="AX531" s="577" t="str">
        <f t="shared" si="38"/>
        <v xml:space="preserve"> </v>
      </c>
      <c r="AY531" s="577" t="str">
        <f t="shared" si="39"/>
        <v xml:space="preserve"> </v>
      </c>
      <c r="AZ531" s="102"/>
      <c r="BA531" s="330"/>
    </row>
    <row r="532" spans="1:53" s="101" customFormat="1" x14ac:dyDescent="0.2">
      <c r="A532" s="331"/>
      <c r="B532" s="169">
        <f>'Données démographiques'!B533</f>
        <v>0</v>
      </c>
      <c r="C532" s="169">
        <f>'Données démographiques'!C533</f>
        <v>0</v>
      </c>
      <c r="D532" s="170">
        <f>'Données démographiques'!D533</f>
        <v>0</v>
      </c>
      <c r="E532" s="102"/>
      <c r="F532" s="273"/>
      <c r="G532" s="171"/>
      <c r="H532" s="273"/>
      <c r="I532" s="257"/>
      <c r="J532" s="257"/>
      <c r="K532" s="257"/>
      <c r="L532" s="273"/>
      <c r="M532" s="277"/>
      <c r="N532" s="277"/>
      <c r="O532" s="277"/>
      <c r="P532" s="172"/>
      <c r="Q532" s="264"/>
      <c r="R532" s="264"/>
      <c r="S532" s="102"/>
      <c r="T532" s="273"/>
      <c r="U532" s="273"/>
      <c r="V532" s="273"/>
      <c r="W532" s="102"/>
      <c r="X532" s="257"/>
      <c r="Y532" s="257"/>
      <c r="Z532" s="273"/>
      <c r="AA532" s="257"/>
      <c r="AB532" s="273"/>
      <c r="AC532" s="273"/>
      <c r="AD532" s="273"/>
      <c r="AE532" s="278"/>
      <c r="AF532" s="278"/>
      <c r="AG532" s="103"/>
      <c r="AH532" s="278"/>
      <c r="AI532" s="278"/>
      <c r="AJ532" s="278"/>
      <c r="AK532" s="278"/>
      <c r="AL532" s="278"/>
      <c r="AM532" s="278"/>
      <c r="AN532" s="278"/>
      <c r="AO532" s="278"/>
      <c r="AP532" s="278"/>
      <c r="AQ532" s="278"/>
      <c r="AR532" s="262"/>
      <c r="AS532" s="262"/>
      <c r="AT532" s="173"/>
      <c r="AU532" s="102"/>
      <c r="AV532" s="576" t="str">
        <f t="shared" si="36"/>
        <v xml:space="preserve"> </v>
      </c>
      <c r="AW532" s="576" t="str">
        <f t="shared" si="37"/>
        <v xml:space="preserve"> </v>
      </c>
      <c r="AX532" s="576" t="str">
        <f t="shared" si="38"/>
        <v xml:space="preserve"> </v>
      </c>
      <c r="AY532" s="576" t="str">
        <f t="shared" si="39"/>
        <v xml:space="preserve"> </v>
      </c>
      <c r="AZ532" s="102"/>
      <c r="BA532" s="165"/>
    </row>
    <row r="533" spans="1:53" s="101" customFormat="1" x14ac:dyDescent="0.2">
      <c r="A533" s="331"/>
      <c r="B533" s="376">
        <f>'Données démographiques'!B534</f>
        <v>0</v>
      </c>
      <c r="C533" s="376">
        <f>'Données démographiques'!C534</f>
        <v>0</v>
      </c>
      <c r="D533" s="377">
        <f>'Données démographiques'!D534</f>
        <v>0</v>
      </c>
      <c r="E533" s="102"/>
      <c r="F533" s="88"/>
      <c r="G533" s="86"/>
      <c r="H533" s="258"/>
      <c r="I533" s="259"/>
      <c r="J533" s="259"/>
      <c r="K533" s="259"/>
      <c r="L533" s="258"/>
      <c r="M533" s="279"/>
      <c r="N533" s="279"/>
      <c r="O533" s="279"/>
      <c r="P533" s="146"/>
      <c r="Q533" s="147"/>
      <c r="R533" s="147"/>
      <c r="S533" s="102"/>
      <c r="T533" s="88"/>
      <c r="U533" s="258"/>
      <c r="V533" s="148"/>
      <c r="W533" s="102"/>
      <c r="X533" s="149"/>
      <c r="Y533" s="259"/>
      <c r="Z533" s="258"/>
      <c r="AA533" s="259"/>
      <c r="AB533" s="258"/>
      <c r="AC533" s="258"/>
      <c r="AD533" s="258"/>
      <c r="AE533" s="260"/>
      <c r="AF533" s="260"/>
      <c r="AG533" s="103"/>
      <c r="AH533" s="260"/>
      <c r="AI533" s="260"/>
      <c r="AJ533" s="260"/>
      <c r="AK533" s="260"/>
      <c r="AL533" s="260"/>
      <c r="AM533" s="260"/>
      <c r="AN533" s="260"/>
      <c r="AO533" s="260"/>
      <c r="AP533" s="260"/>
      <c r="AQ533" s="260"/>
      <c r="AR533" s="263"/>
      <c r="AS533" s="263"/>
      <c r="AT533" s="261"/>
      <c r="AU533" s="102"/>
      <c r="AV533" s="577" t="str">
        <f t="shared" si="36"/>
        <v xml:space="preserve"> </v>
      </c>
      <c r="AW533" s="577" t="str">
        <f t="shared" si="37"/>
        <v xml:space="preserve"> </v>
      </c>
      <c r="AX533" s="577" t="str">
        <f t="shared" si="38"/>
        <v xml:space="preserve"> </v>
      </c>
      <c r="AY533" s="577" t="str">
        <f t="shared" si="39"/>
        <v xml:space="preserve"> </v>
      </c>
      <c r="AZ533" s="102"/>
      <c r="BA533" s="330"/>
    </row>
    <row r="534" spans="1:53" s="101" customFormat="1" x14ac:dyDescent="0.2">
      <c r="A534" s="331"/>
      <c r="B534" s="169">
        <f>'Données démographiques'!B535</f>
        <v>0</v>
      </c>
      <c r="C534" s="169">
        <f>'Données démographiques'!C535</f>
        <v>0</v>
      </c>
      <c r="D534" s="170">
        <f>'Données démographiques'!D535</f>
        <v>0</v>
      </c>
      <c r="E534" s="102"/>
      <c r="F534" s="273"/>
      <c r="G534" s="171"/>
      <c r="H534" s="273"/>
      <c r="I534" s="257"/>
      <c r="J534" s="257"/>
      <c r="K534" s="257"/>
      <c r="L534" s="273"/>
      <c r="M534" s="277"/>
      <c r="N534" s="277"/>
      <c r="O534" s="277"/>
      <c r="P534" s="172"/>
      <c r="Q534" s="264"/>
      <c r="R534" s="264"/>
      <c r="S534" s="102"/>
      <c r="T534" s="273"/>
      <c r="U534" s="273"/>
      <c r="V534" s="273"/>
      <c r="W534" s="102"/>
      <c r="X534" s="257"/>
      <c r="Y534" s="257"/>
      <c r="Z534" s="273"/>
      <c r="AA534" s="257"/>
      <c r="AB534" s="273"/>
      <c r="AC534" s="273"/>
      <c r="AD534" s="273"/>
      <c r="AE534" s="278"/>
      <c r="AF534" s="278"/>
      <c r="AG534" s="103"/>
      <c r="AH534" s="278"/>
      <c r="AI534" s="278"/>
      <c r="AJ534" s="278"/>
      <c r="AK534" s="278"/>
      <c r="AL534" s="278"/>
      <c r="AM534" s="278"/>
      <c r="AN534" s="278"/>
      <c r="AO534" s="278"/>
      <c r="AP534" s="278"/>
      <c r="AQ534" s="278"/>
      <c r="AR534" s="262"/>
      <c r="AS534" s="262"/>
      <c r="AT534" s="173"/>
      <c r="AU534" s="102"/>
      <c r="AV534" s="576" t="str">
        <f t="shared" si="36"/>
        <v xml:space="preserve"> </v>
      </c>
      <c r="AW534" s="576" t="str">
        <f t="shared" si="37"/>
        <v xml:space="preserve"> </v>
      </c>
      <c r="AX534" s="576" t="str">
        <f t="shared" si="38"/>
        <v xml:space="preserve"> </v>
      </c>
      <c r="AY534" s="576" t="str">
        <f t="shared" si="39"/>
        <v xml:space="preserve"> </v>
      </c>
      <c r="AZ534" s="102"/>
      <c r="BA534" s="165"/>
    </row>
    <row r="535" spans="1:53" s="101" customFormat="1" x14ac:dyDescent="0.2">
      <c r="A535" s="331"/>
      <c r="B535" s="376">
        <f>'Données démographiques'!B536</f>
        <v>0</v>
      </c>
      <c r="C535" s="376">
        <f>'Données démographiques'!C536</f>
        <v>0</v>
      </c>
      <c r="D535" s="377">
        <f>'Données démographiques'!D536</f>
        <v>0</v>
      </c>
      <c r="E535" s="102"/>
      <c r="F535" s="88"/>
      <c r="G535" s="86"/>
      <c r="H535" s="258"/>
      <c r="I535" s="259"/>
      <c r="J535" s="259"/>
      <c r="K535" s="259"/>
      <c r="L535" s="258"/>
      <c r="M535" s="279"/>
      <c r="N535" s="279"/>
      <c r="O535" s="279"/>
      <c r="P535" s="146"/>
      <c r="Q535" s="147"/>
      <c r="R535" s="147"/>
      <c r="S535" s="102"/>
      <c r="T535" s="88"/>
      <c r="U535" s="258"/>
      <c r="V535" s="148"/>
      <c r="W535" s="102"/>
      <c r="X535" s="149"/>
      <c r="Y535" s="259"/>
      <c r="Z535" s="258"/>
      <c r="AA535" s="259"/>
      <c r="AB535" s="258"/>
      <c r="AC535" s="258"/>
      <c r="AD535" s="258"/>
      <c r="AE535" s="260"/>
      <c r="AF535" s="260"/>
      <c r="AG535" s="103"/>
      <c r="AH535" s="260"/>
      <c r="AI535" s="260"/>
      <c r="AJ535" s="260"/>
      <c r="AK535" s="260"/>
      <c r="AL535" s="260"/>
      <c r="AM535" s="260"/>
      <c r="AN535" s="260"/>
      <c r="AO535" s="260"/>
      <c r="AP535" s="260"/>
      <c r="AQ535" s="260"/>
      <c r="AR535" s="263"/>
      <c r="AS535" s="263"/>
      <c r="AT535" s="261"/>
      <c r="AU535" s="102"/>
      <c r="AV535" s="577" t="str">
        <f t="shared" si="36"/>
        <v xml:space="preserve"> </v>
      </c>
      <c r="AW535" s="577" t="str">
        <f t="shared" si="37"/>
        <v xml:space="preserve"> </v>
      </c>
      <c r="AX535" s="577" t="str">
        <f t="shared" si="38"/>
        <v xml:space="preserve"> </v>
      </c>
      <c r="AY535" s="577" t="str">
        <f t="shared" si="39"/>
        <v xml:space="preserve"> </v>
      </c>
      <c r="AZ535" s="102"/>
      <c r="BA535" s="330"/>
    </row>
    <row r="536" spans="1:53" s="101" customFormat="1" x14ac:dyDescent="0.2">
      <c r="A536" s="331"/>
      <c r="B536" s="169">
        <f>'Données démographiques'!B537</f>
        <v>0</v>
      </c>
      <c r="C536" s="169">
        <f>'Données démographiques'!C537</f>
        <v>0</v>
      </c>
      <c r="D536" s="170">
        <f>'Données démographiques'!D537</f>
        <v>0</v>
      </c>
      <c r="E536" s="102"/>
      <c r="F536" s="273"/>
      <c r="G536" s="171"/>
      <c r="H536" s="273"/>
      <c r="I536" s="257"/>
      <c r="J536" s="257"/>
      <c r="K536" s="257"/>
      <c r="L536" s="273"/>
      <c r="M536" s="277"/>
      <c r="N536" s="277"/>
      <c r="O536" s="277"/>
      <c r="P536" s="172"/>
      <c r="Q536" s="264"/>
      <c r="R536" s="264"/>
      <c r="S536" s="102"/>
      <c r="T536" s="273"/>
      <c r="U536" s="273"/>
      <c r="V536" s="273"/>
      <c r="W536" s="102"/>
      <c r="X536" s="257"/>
      <c r="Y536" s="257"/>
      <c r="Z536" s="273"/>
      <c r="AA536" s="257"/>
      <c r="AB536" s="273"/>
      <c r="AC536" s="273"/>
      <c r="AD536" s="273"/>
      <c r="AE536" s="278"/>
      <c r="AF536" s="278"/>
      <c r="AG536" s="103"/>
      <c r="AH536" s="278"/>
      <c r="AI536" s="278"/>
      <c r="AJ536" s="278"/>
      <c r="AK536" s="278"/>
      <c r="AL536" s="278"/>
      <c r="AM536" s="278"/>
      <c r="AN536" s="278"/>
      <c r="AO536" s="278"/>
      <c r="AP536" s="278"/>
      <c r="AQ536" s="278"/>
      <c r="AR536" s="262"/>
      <c r="AS536" s="262"/>
      <c r="AT536" s="173"/>
      <c r="AU536" s="102"/>
      <c r="AV536" s="576" t="str">
        <f t="shared" si="36"/>
        <v xml:space="preserve"> </v>
      </c>
      <c r="AW536" s="576" t="str">
        <f t="shared" si="37"/>
        <v xml:space="preserve"> </v>
      </c>
      <c r="AX536" s="576" t="str">
        <f t="shared" si="38"/>
        <v xml:space="preserve"> </v>
      </c>
      <c r="AY536" s="576" t="str">
        <f t="shared" si="39"/>
        <v xml:space="preserve"> </v>
      </c>
      <c r="AZ536" s="102"/>
      <c r="BA536" s="165"/>
    </row>
    <row r="537" spans="1:53" s="101" customFormat="1" x14ac:dyDescent="0.2">
      <c r="A537" s="331"/>
      <c r="B537" s="376">
        <f>'Données démographiques'!B538</f>
        <v>0</v>
      </c>
      <c r="C537" s="376">
        <f>'Données démographiques'!C538</f>
        <v>0</v>
      </c>
      <c r="D537" s="377">
        <f>'Données démographiques'!D538</f>
        <v>0</v>
      </c>
      <c r="E537" s="102"/>
      <c r="F537" s="88"/>
      <c r="G537" s="86"/>
      <c r="H537" s="258"/>
      <c r="I537" s="259"/>
      <c r="J537" s="259"/>
      <c r="K537" s="259"/>
      <c r="L537" s="258"/>
      <c r="M537" s="279"/>
      <c r="N537" s="279"/>
      <c r="O537" s="279"/>
      <c r="P537" s="146"/>
      <c r="Q537" s="147"/>
      <c r="R537" s="147"/>
      <c r="S537" s="102"/>
      <c r="T537" s="88"/>
      <c r="U537" s="258"/>
      <c r="V537" s="148"/>
      <c r="W537" s="102"/>
      <c r="X537" s="149"/>
      <c r="Y537" s="259"/>
      <c r="Z537" s="258"/>
      <c r="AA537" s="259"/>
      <c r="AB537" s="258"/>
      <c r="AC537" s="258"/>
      <c r="AD537" s="258"/>
      <c r="AE537" s="260"/>
      <c r="AF537" s="260"/>
      <c r="AG537" s="103"/>
      <c r="AH537" s="260"/>
      <c r="AI537" s="260"/>
      <c r="AJ537" s="260"/>
      <c r="AK537" s="260"/>
      <c r="AL537" s="260"/>
      <c r="AM537" s="260"/>
      <c r="AN537" s="260"/>
      <c r="AO537" s="260"/>
      <c r="AP537" s="260"/>
      <c r="AQ537" s="260"/>
      <c r="AR537" s="263"/>
      <c r="AS537" s="263"/>
      <c r="AT537" s="261"/>
      <c r="AU537" s="102"/>
      <c r="AV537" s="577" t="str">
        <f t="shared" si="36"/>
        <v xml:space="preserve"> </v>
      </c>
      <c r="AW537" s="577" t="str">
        <f t="shared" si="37"/>
        <v xml:space="preserve"> </v>
      </c>
      <c r="AX537" s="577" t="str">
        <f t="shared" si="38"/>
        <v xml:space="preserve"> </v>
      </c>
      <c r="AY537" s="577" t="str">
        <f t="shared" si="39"/>
        <v xml:space="preserve"> </v>
      </c>
      <c r="AZ537" s="102"/>
      <c r="BA537" s="330"/>
    </row>
    <row r="538" spans="1:53" s="101" customFormat="1" x14ac:dyDescent="0.2">
      <c r="A538" s="331"/>
      <c r="B538" s="169">
        <f>'Données démographiques'!B539</f>
        <v>0</v>
      </c>
      <c r="C538" s="169">
        <f>'Données démographiques'!C539</f>
        <v>0</v>
      </c>
      <c r="D538" s="170">
        <f>'Données démographiques'!D539</f>
        <v>0</v>
      </c>
      <c r="E538" s="102"/>
      <c r="F538" s="273"/>
      <c r="G538" s="171"/>
      <c r="H538" s="273"/>
      <c r="I538" s="257"/>
      <c r="J538" s="257"/>
      <c r="K538" s="257"/>
      <c r="L538" s="273"/>
      <c r="M538" s="277"/>
      <c r="N538" s="277"/>
      <c r="O538" s="277"/>
      <c r="P538" s="172"/>
      <c r="Q538" s="264"/>
      <c r="R538" s="264"/>
      <c r="S538" s="102"/>
      <c r="T538" s="273"/>
      <c r="U538" s="273"/>
      <c r="V538" s="273"/>
      <c r="W538" s="102"/>
      <c r="X538" s="257"/>
      <c r="Y538" s="257"/>
      <c r="Z538" s="273"/>
      <c r="AA538" s="257"/>
      <c r="AB538" s="273"/>
      <c r="AC538" s="273"/>
      <c r="AD538" s="273"/>
      <c r="AE538" s="278"/>
      <c r="AF538" s="278"/>
      <c r="AG538" s="103"/>
      <c r="AH538" s="278"/>
      <c r="AI538" s="278"/>
      <c r="AJ538" s="278"/>
      <c r="AK538" s="278"/>
      <c r="AL538" s="278"/>
      <c r="AM538" s="278"/>
      <c r="AN538" s="278"/>
      <c r="AO538" s="278"/>
      <c r="AP538" s="278"/>
      <c r="AQ538" s="278"/>
      <c r="AR538" s="262"/>
      <c r="AS538" s="262"/>
      <c r="AT538" s="173"/>
      <c r="AU538" s="102"/>
      <c r="AV538" s="576" t="str">
        <f t="shared" si="36"/>
        <v xml:space="preserve"> </v>
      </c>
      <c r="AW538" s="576" t="str">
        <f t="shared" si="37"/>
        <v xml:space="preserve"> </v>
      </c>
      <c r="AX538" s="576" t="str">
        <f t="shared" si="38"/>
        <v xml:space="preserve"> </v>
      </c>
      <c r="AY538" s="576" t="str">
        <f t="shared" si="39"/>
        <v xml:space="preserve"> </v>
      </c>
      <c r="AZ538" s="102"/>
      <c r="BA538" s="165"/>
    </row>
    <row r="539" spans="1:53" s="101" customFormat="1" x14ac:dyDescent="0.2">
      <c r="A539" s="331"/>
      <c r="B539" s="376">
        <f>'Données démographiques'!B540</f>
        <v>0</v>
      </c>
      <c r="C539" s="376">
        <f>'Données démographiques'!C540</f>
        <v>0</v>
      </c>
      <c r="D539" s="377">
        <f>'Données démographiques'!D540</f>
        <v>0</v>
      </c>
      <c r="E539" s="102"/>
      <c r="F539" s="88"/>
      <c r="G539" s="86"/>
      <c r="H539" s="258"/>
      <c r="I539" s="259"/>
      <c r="J539" s="259"/>
      <c r="K539" s="259"/>
      <c r="L539" s="258"/>
      <c r="M539" s="279"/>
      <c r="N539" s="279"/>
      <c r="O539" s="279"/>
      <c r="P539" s="146"/>
      <c r="Q539" s="147"/>
      <c r="R539" s="147"/>
      <c r="S539" s="102"/>
      <c r="T539" s="88"/>
      <c r="U539" s="258"/>
      <c r="V539" s="148"/>
      <c r="W539" s="102"/>
      <c r="X539" s="149"/>
      <c r="Y539" s="259"/>
      <c r="Z539" s="258"/>
      <c r="AA539" s="259"/>
      <c r="AB539" s="258"/>
      <c r="AC539" s="258"/>
      <c r="AD539" s="258"/>
      <c r="AE539" s="260"/>
      <c r="AF539" s="260"/>
      <c r="AG539" s="103"/>
      <c r="AH539" s="260"/>
      <c r="AI539" s="260"/>
      <c r="AJ539" s="260"/>
      <c r="AK539" s="260"/>
      <c r="AL539" s="260"/>
      <c r="AM539" s="260"/>
      <c r="AN539" s="260"/>
      <c r="AO539" s="260"/>
      <c r="AP539" s="260"/>
      <c r="AQ539" s="260"/>
      <c r="AR539" s="263"/>
      <c r="AS539" s="263"/>
      <c r="AT539" s="261"/>
      <c r="AU539" s="102"/>
      <c r="AV539" s="577" t="str">
        <f t="shared" si="36"/>
        <v xml:space="preserve"> </v>
      </c>
      <c r="AW539" s="577" t="str">
        <f t="shared" si="37"/>
        <v xml:space="preserve"> </v>
      </c>
      <c r="AX539" s="577" t="str">
        <f t="shared" si="38"/>
        <v xml:space="preserve"> </v>
      </c>
      <c r="AY539" s="577" t="str">
        <f t="shared" si="39"/>
        <v xml:space="preserve"> </v>
      </c>
      <c r="AZ539" s="102"/>
      <c r="BA539" s="330"/>
    </row>
    <row r="540" spans="1:53" s="101" customFormat="1" x14ac:dyDescent="0.2">
      <c r="A540" s="331"/>
      <c r="B540" s="169">
        <f>'Données démographiques'!B541</f>
        <v>0</v>
      </c>
      <c r="C540" s="169">
        <f>'Données démographiques'!C541</f>
        <v>0</v>
      </c>
      <c r="D540" s="170">
        <f>'Données démographiques'!D541</f>
        <v>0</v>
      </c>
      <c r="E540" s="102"/>
      <c r="F540" s="273"/>
      <c r="G540" s="171"/>
      <c r="H540" s="273"/>
      <c r="I540" s="257"/>
      <c r="J540" s="257"/>
      <c r="K540" s="257"/>
      <c r="L540" s="273"/>
      <c r="M540" s="277"/>
      <c r="N540" s="277"/>
      <c r="O540" s="277"/>
      <c r="P540" s="172"/>
      <c r="Q540" s="264"/>
      <c r="R540" s="264"/>
      <c r="S540" s="102"/>
      <c r="T540" s="273"/>
      <c r="U540" s="273"/>
      <c r="V540" s="273"/>
      <c r="W540" s="102"/>
      <c r="X540" s="257"/>
      <c r="Y540" s="257"/>
      <c r="Z540" s="273"/>
      <c r="AA540" s="257"/>
      <c r="AB540" s="273"/>
      <c r="AC540" s="273"/>
      <c r="AD540" s="273"/>
      <c r="AE540" s="278"/>
      <c r="AF540" s="278"/>
      <c r="AG540" s="103"/>
      <c r="AH540" s="278"/>
      <c r="AI540" s="278"/>
      <c r="AJ540" s="278"/>
      <c r="AK540" s="278"/>
      <c r="AL540" s="278"/>
      <c r="AM540" s="278"/>
      <c r="AN540" s="278"/>
      <c r="AO540" s="278"/>
      <c r="AP540" s="278"/>
      <c r="AQ540" s="278"/>
      <c r="AR540" s="262"/>
      <c r="AS540" s="262"/>
      <c r="AT540" s="173"/>
      <c r="AU540" s="102"/>
      <c r="AV540" s="576" t="str">
        <f t="shared" si="36"/>
        <v xml:space="preserve"> </v>
      </c>
      <c r="AW540" s="576" t="str">
        <f t="shared" si="37"/>
        <v xml:space="preserve"> </v>
      </c>
      <c r="AX540" s="576" t="str">
        <f t="shared" si="38"/>
        <v xml:space="preserve"> </v>
      </c>
      <c r="AY540" s="576" t="str">
        <f t="shared" si="39"/>
        <v xml:space="preserve"> </v>
      </c>
      <c r="AZ540" s="102"/>
      <c r="BA540" s="165"/>
    </row>
    <row r="541" spans="1:53" s="101" customFormat="1" x14ac:dyDescent="0.2">
      <c r="A541" s="331"/>
      <c r="B541" s="376">
        <f>'Données démographiques'!B542</f>
        <v>0</v>
      </c>
      <c r="C541" s="376">
        <f>'Données démographiques'!C542</f>
        <v>0</v>
      </c>
      <c r="D541" s="377">
        <f>'Données démographiques'!D542</f>
        <v>0</v>
      </c>
      <c r="E541" s="102"/>
      <c r="F541" s="88"/>
      <c r="G541" s="86"/>
      <c r="H541" s="258"/>
      <c r="I541" s="259"/>
      <c r="J541" s="259"/>
      <c r="K541" s="259"/>
      <c r="L541" s="258"/>
      <c r="M541" s="279"/>
      <c r="N541" s="279"/>
      <c r="O541" s="279"/>
      <c r="P541" s="146"/>
      <c r="Q541" s="147"/>
      <c r="R541" s="147"/>
      <c r="S541" s="102"/>
      <c r="T541" s="88"/>
      <c r="U541" s="258"/>
      <c r="V541" s="148"/>
      <c r="W541" s="102"/>
      <c r="X541" s="149"/>
      <c r="Y541" s="259"/>
      <c r="Z541" s="258"/>
      <c r="AA541" s="259"/>
      <c r="AB541" s="258"/>
      <c r="AC541" s="258"/>
      <c r="AD541" s="258"/>
      <c r="AE541" s="260"/>
      <c r="AF541" s="260"/>
      <c r="AG541" s="103"/>
      <c r="AH541" s="260"/>
      <c r="AI541" s="260"/>
      <c r="AJ541" s="260"/>
      <c r="AK541" s="260"/>
      <c r="AL541" s="260"/>
      <c r="AM541" s="260"/>
      <c r="AN541" s="260"/>
      <c r="AO541" s="260"/>
      <c r="AP541" s="260"/>
      <c r="AQ541" s="260"/>
      <c r="AR541" s="263"/>
      <c r="AS541" s="263"/>
      <c r="AT541" s="261"/>
      <c r="AU541" s="102"/>
      <c r="AV541" s="577" t="str">
        <f t="shared" si="36"/>
        <v xml:space="preserve"> </v>
      </c>
      <c r="AW541" s="577" t="str">
        <f t="shared" si="37"/>
        <v xml:space="preserve"> </v>
      </c>
      <c r="AX541" s="577" t="str">
        <f t="shared" si="38"/>
        <v xml:space="preserve"> </v>
      </c>
      <c r="AY541" s="577" t="str">
        <f t="shared" si="39"/>
        <v xml:space="preserve"> </v>
      </c>
      <c r="AZ541" s="102"/>
      <c r="BA541" s="330"/>
    </row>
    <row r="542" spans="1:53" s="101" customFormat="1" x14ac:dyDescent="0.2">
      <c r="A542" s="331"/>
      <c r="B542" s="169">
        <f>'Données démographiques'!B543</f>
        <v>0</v>
      </c>
      <c r="C542" s="169">
        <f>'Données démographiques'!C543</f>
        <v>0</v>
      </c>
      <c r="D542" s="170">
        <f>'Données démographiques'!D543</f>
        <v>0</v>
      </c>
      <c r="E542" s="102"/>
      <c r="F542" s="273"/>
      <c r="G542" s="171"/>
      <c r="H542" s="273"/>
      <c r="I542" s="257"/>
      <c r="J542" s="257"/>
      <c r="K542" s="257"/>
      <c r="L542" s="273"/>
      <c r="M542" s="277"/>
      <c r="N542" s="277"/>
      <c r="O542" s="277"/>
      <c r="P542" s="172"/>
      <c r="Q542" s="264"/>
      <c r="R542" s="264"/>
      <c r="S542" s="102"/>
      <c r="T542" s="273"/>
      <c r="U542" s="273"/>
      <c r="V542" s="273"/>
      <c r="W542" s="102"/>
      <c r="X542" s="257"/>
      <c r="Y542" s="257"/>
      <c r="Z542" s="273"/>
      <c r="AA542" s="257"/>
      <c r="AB542" s="273"/>
      <c r="AC542" s="273"/>
      <c r="AD542" s="273"/>
      <c r="AE542" s="278"/>
      <c r="AF542" s="278"/>
      <c r="AG542" s="103"/>
      <c r="AH542" s="278"/>
      <c r="AI542" s="278"/>
      <c r="AJ542" s="278"/>
      <c r="AK542" s="278"/>
      <c r="AL542" s="278"/>
      <c r="AM542" s="278"/>
      <c r="AN542" s="278"/>
      <c r="AO542" s="278"/>
      <c r="AP542" s="278"/>
      <c r="AQ542" s="278"/>
      <c r="AR542" s="262"/>
      <c r="AS542" s="262"/>
      <c r="AT542" s="173"/>
      <c r="AU542" s="102"/>
      <c r="AV542" s="576" t="str">
        <f t="shared" si="36"/>
        <v xml:space="preserve"> </v>
      </c>
      <c r="AW542" s="576" t="str">
        <f t="shared" si="37"/>
        <v xml:space="preserve"> </v>
      </c>
      <c r="AX542" s="576" t="str">
        <f t="shared" si="38"/>
        <v xml:space="preserve"> </v>
      </c>
      <c r="AY542" s="576" t="str">
        <f t="shared" si="39"/>
        <v xml:space="preserve"> </v>
      </c>
      <c r="AZ542" s="102"/>
      <c r="BA542" s="165"/>
    </row>
    <row r="543" spans="1:53" s="101" customFormat="1" x14ac:dyDescent="0.2">
      <c r="A543" s="331"/>
      <c r="B543" s="376">
        <f>'Données démographiques'!B544</f>
        <v>0</v>
      </c>
      <c r="C543" s="376">
        <f>'Données démographiques'!C544</f>
        <v>0</v>
      </c>
      <c r="D543" s="377">
        <f>'Données démographiques'!D544</f>
        <v>0</v>
      </c>
      <c r="E543" s="102"/>
      <c r="F543" s="88"/>
      <c r="G543" s="86"/>
      <c r="H543" s="258"/>
      <c r="I543" s="259"/>
      <c r="J543" s="259"/>
      <c r="K543" s="259"/>
      <c r="L543" s="258"/>
      <c r="M543" s="279"/>
      <c r="N543" s="279"/>
      <c r="O543" s="279"/>
      <c r="P543" s="146"/>
      <c r="Q543" s="147"/>
      <c r="R543" s="147"/>
      <c r="S543" s="102"/>
      <c r="T543" s="88"/>
      <c r="U543" s="258"/>
      <c r="V543" s="148"/>
      <c r="W543" s="102"/>
      <c r="X543" s="149"/>
      <c r="Y543" s="259"/>
      <c r="Z543" s="258"/>
      <c r="AA543" s="259"/>
      <c r="AB543" s="258"/>
      <c r="AC543" s="258"/>
      <c r="AD543" s="258"/>
      <c r="AE543" s="260"/>
      <c r="AF543" s="260"/>
      <c r="AG543" s="103"/>
      <c r="AH543" s="260"/>
      <c r="AI543" s="260"/>
      <c r="AJ543" s="260"/>
      <c r="AK543" s="260"/>
      <c r="AL543" s="260"/>
      <c r="AM543" s="260"/>
      <c r="AN543" s="260"/>
      <c r="AO543" s="260"/>
      <c r="AP543" s="260"/>
      <c r="AQ543" s="260"/>
      <c r="AR543" s="263"/>
      <c r="AS543" s="263"/>
      <c r="AT543" s="261"/>
      <c r="AU543" s="102"/>
      <c r="AV543" s="577" t="str">
        <f t="shared" si="36"/>
        <v xml:space="preserve"> </v>
      </c>
      <c r="AW543" s="577" t="str">
        <f t="shared" si="37"/>
        <v xml:space="preserve"> </v>
      </c>
      <c r="AX543" s="577" t="str">
        <f t="shared" si="38"/>
        <v xml:space="preserve"> </v>
      </c>
      <c r="AY543" s="577" t="str">
        <f t="shared" si="39"/>
        <v xml:space="preserve"> </v>
      </c>
      <c r="AZ543" s="102"/>
      <c r="BA543" s="330"/>
    </row>
    <row r="544" spans="1:53" s="101" customFormat="1" x14ac:dyDescent="0.2">
      <c r="A544" s="331"/>
      <c r="B544" s="169">
        <f>'Données démographiques'!B545</f>
        <v>0</v>
      </c>
      <c r="C544" s="169">
        <f>'Données démographiques'!C545</f>
        <v>0</v>
      </c>
      <c r="D544" s="170">
        <f>'Données démographiques'!D545</f>
        <v>0</v>
      </c>
      <c r="E544" s="102"/>
      <c r="F544" s="273"/>
      <c r="G544" s="171"/>
      <c r="H544" s="273"/>
      <c r="I544" s="257"/>
      <c r="J544" s="257"/>
      <c r="K544" s="257"/>
      <c r="L544" s="273"/>
      <c r="M544" s="277"/>
      <c r="N544" s="277"/>
      <c r="O544" s="277"/>
      <c r="P544" s="172"/>
      <c r="Q544" s="264"/>
      <c r="R544" s="264"/>
      <c r="S544" s="102"/>
      <c r="T544" s="273"/>
      <c r="U544" s="273"/>
      <c r="V544" s="273"/>
      <c r="W544" s="102"/>
      <c r="X544" s="257"/>
      <c r="Y544" s="257"/>
      <c r="Z544" s="273"/>
      <c r="AA544" s="257"/>
      <c r="AB544" s="273"/>
      <c r="AC544" s="273"/>
      <c r="AD544" s="273"/>
      <c r="AE544" s="278"/>
      <c r="AF544" s="278"/>
      <c r="AG544" s="103"/>
      <c r="AH544" s="278"/>
      <c r="AI544" s="278"/>
      <c r="AJ544" s="278"/>
      <c r="AK544" s="278"/>
      <c r="AL544" s="278"/>
      <c r="AM544" s="278"/>
      <c r="AN544" s="278"/>
      <c r="AO544" s="278"/>
      <c r="AP544" s="278"/>
      <c r="AQ544" s="278"/>
      <c r="AR544" s="262"/>
      <c r="AS544" s="262"/>
      <c r="AT544" s="173"/>
      <c r="AU544" s="102"/>
      <c r="AV544" s="576" t="str">
        <f t="shared" si="36"/>
        <v xml:space="preserve"> </v>
      </c>
      <c r="AW544" s="576" t="str">
        <f t="shared" si="37"/>
        <v xml:space="preserve"> </v>
      </c>
      <c r="AX544" s="576" t="str">
        <f t="shared" si="38"/>
        <v xml:space="preserve"> </v>
      </c>
      <c r="AY544" s="576" t="str">
        <f t="shared" si="39"/>
        <v xml:space="preserve"> </v>
      </c>
      <c r="AZ544" s="102"/>
      <c r="BA544" s="165"/>
    </row>
    <row r="545" spans="1:53" s="101" customFormat="1" x14ac:dyDescent="0.2">
      <c r="A545" s="331"/>
      <c r="B545" s="376">
        <f>'Données démographiques'!B546</f>
        <v>0</v>
      </c>
      <c r="C545" s="376">
        <f>'Données démographiques'!C546</f>
        <v>0</v>
      </c>
      <c r="D545" s="377">
        <f>'Données démographiques'!D546</f>
        <v>0</v>
      </c>
      <c r="E545" s="102"/>
      <c r="F545" s="88"/>
      <c r="G545" s="86"/>
      <c r="H545" s="258"/>
      <c r="I545" s="259"/>
      <c r="J545" s="259"/>
      <c r="K545" s="259"/>
      <c r="L545" s="258"/>
      <c r="M545" s="279"/>
      <c r="N545" s="279"/>
      <c r="O545" s="279"/>
      <c r="P545" s="146"/>
      <c r="Q545" s="147"/>
      <c r="R545" s="147"/>
      <c r="S545" s="102"/>
      <c r="T545" s="88"/>
      <c r="U545" s="258"/>
      <c r="V545" s="148"/>
      <c r="W545" s="102"/>
      <c r="X545" s="149"/>
      <c r="Y545" s="259"/>
      <c r="Z545" s="258"/>
      <c r="AA545" s="259"/>
      <c r="AB545" s="258"/>
      <c r="AC545" s="258"/>
      <c r="AD545" s="258"/>
      <c r="AE545" s="260"/>
      <c r="AF545" s="260"/>
      <c r="AG545" s="103"/>
      <c r="AH545" s="260"/>
      <c r="AI545" s="260"/>
      <c r="AJ545" s="260"/>
      <c r="AK545" s="260"/>
      <c r="AL545" s="260"/>
      <c r="AM545" s="260"/>
      <c r="AN545" s="260"/>
      <c r="AO545" s="260"/>
      <c r="AP545" s="260"/>
      <c r="AQ545" s="260"/>
      <c r="AR545" s="263"/>
      <c r="AS545" s="263"/>
      <c r="AT545" s="261"/>
      <c r="AU545" s="102"/>
      <c r="AV545" s="577" t="str">
        <f t="shared" si="36"/>
        <v xml:space="preserve"> </v>
      </c>
      <c r="AW545" s="577" t="str">
        <f t="shared" si="37"/>
        <v xml:space="preserve"> </v>
      </c>
      <c r="AX545" s="577" t="str">
        <f t="shared" si="38"/>
        <v xml:space="preserve"> </v>
      </c>
      <c r="AY545" s="577" t="str">
        <f t="shared" si="39"/>
        <v xml:space="preserve"> </v>
      </c>
      <c r="AZ545" s="102"/>
      <c r="BA545" s="330"/>
    </row>
    <row r="546" spans="1:53" s="101" customFormat="1" x14ac:dyDescent="0.2">
      <c r="A546" s="331"/>
      <c r="B546" s="169">
        <f>'Données démographiques'!B547</f>
        <v>0</v>
      </c>
      <c r="C546" s="169">
        <f>'Données démographiques'!C547</f>
        <v>0</v>
      </c>
      <c r="D546" s="170">
        <f>'Données démographiques'!D547</f>
        <v>0</v>
      </c>
      <c r="E546" s="102"/>
      <c r="F546" s="273"/>
      <c r="G546" s="171"/>
      <c r="H546" s="273"/>
      <c r="I546" s="257"/>
      <c r="J546" s="257"/>
      <c r="K546" s="257"/>
      <c r="L546" s="273"/>
      <c r="M546" s="277"/>
      <c r="N546" s="277"/>
      <c r="O546" s="277"/>
      <c r="P546" s="172"/>
      <c r="Q546" s="264"/>
      <c r="R546" s="264"/>
      <c r="S546" s="102"/>
      <c r="T546" s="273"/>
      <c r="U546" s="273"/>
      <c r="V546" s="273"/>
      <c r="W546" s="102"/>
      <c r="X546" s="257"/>
      <c r="Y546" s="257"/>
      <c r="Z546" s="273"/>
      <c r="AA546" s="257"/>
      <c r="AB546" s="273"/>
      <c r="AC546" s="273"/>
      <c r="AD546" s="273"/>
      <c r="AE546" s="278"/>
      <c r="AF546" s="278"/>
      <c r="AG546" s="103"/>
      <c r="AH546" s="278"/>
      <c r="AI546" s="278"/>
      <c r="AJ546" s="278"/>
      <c r="AK546" s="278"/>
      <c r="AL546" s="278"/>
      <c r="AM546" s="278"/>
      <c r="AN546" s="278"/>
      <c r="AO546" s="278"/>
      <c r="AP546" s="278"/>
      <c r="AQ546" s="278"/>
      <c r="AR546" s="262"/>
      <c r="AS546" s="262"/>
      <c r="AT546" s="173"/>
      <c r="AU546" s="102"/>
      <c r="AV546" s="576" t="str">
        <f t="shared" si="36"/>
        <v xml:space="preserve"> </v>
      </c>
      <c r="AW546" s="576" t="str">
        <f t="shared" si="37"/>
        <v xml:space="preserve"> </v>
      </c>
      <c r="AX546" s="576" t="str">
        <f t="shared" si="38"/>
        <v xml:space="preserve"> </v>
      </c>
      <c r="AY546" s="576" t="str">
        <f t="shared" si="39"/>
        <v xml:space="preserve"> </v>
      </c>
      <c r="AZ546" s="102"/>
      <c r="BA546" s="165"/>
    </row>
    <row r="547" spans="1:53" s="101" customFormat="1" x14ac:dyDescent="0.2">
      <c r="A547" s="331"/>
      <c r="B547" s="376">
        <f>'Données démographiques'!B548</f>
        <v>0</v>
      </c>
      <c r="C547" s="376">
        <f>'Données démographiques'!C548</f>
        <v>0</v>
      </c>
      <c r="D547" s="377">
        <f>'Données démographiques'!D548</f>
        <v>0</v>
      </c>
      <c r="E547" s="102"/>
      <c r="F547" s="88"/>
      <c r="G547" s="86"/>
      <c r="H547" s="258"/>
      <c r="I547" s="259"/>
      <c r="J547" s="259"/>
      <c r="K547" s="259"/>
      <c r="L547" s="258"/>
      <c r="M547" s="279"/>
      <c r="N547" s="279"/>
      <c r="O547" s="279"/>
      <c r="P547" s="146"/>
      <c r="Q547" s="147"/>
      <c r="R547" s="147"/>
      <c r="S547" s="102"/>
      <c r="T547" s="88"/>
      <c r="U547" s="258"/>
      <c r="V547" s="148"/>
      <c r="W547" s="102"/>
      <c r="X547" s="149"/>
      <c r="Y547" s="259"/>
      <c r="Z547" s="258"/>
      <c r="AA547" s="259"/>
      <c r="AB547" s="258"/>
      <c r="AC547" s="258"/>
      <c r="AD547" s="258"/>
      <c r="AE547" s="260"/>
      <c r="AF547" s="260"/>
      <c r="AG547" s="103"/>
      <c r="AH547" s="260"/>
      <c r="AI547" s="260"/>
      <c r="AJ547" s="260"/>
      <c r="AK547" s="260"/>
      <c r="AL547" s="260"/>
      <c r="AM547" s="260"/>
      <c r="AN547" s="260"/>
      <c r="AO547" s="260"/>
      <c r="AP547" s="260"/>
      <c r="AQ547" s="260"/>
      <c r="AR547" s="263"/>
      <c r="AS547" s="263"/>
      <c r="AT547" s="261"/>
      <c r="AU547" s="102"/>
      <c r="AV547" s="577" t="str">
        <f t="shared" si="36"/>
        <v xml:space="preserve"> </v>
      </c>
      <c r="AW547" s="577" t="str">
        <f t="shared" si="37"/>
        <v xml:space="preserve"> </v>
      </c>
      <c r="AX547" s="577" t="str">
        <f t="shared" si="38"/>
        <v xml:space="preserve"> </v>
      </c>
      <c r="AY547" s="577" t="str">
        <f t="shared" si="39"/>
        <v xml:space="preserve"> </v>
      </c>
      <c r="AZ547" s="102"/>
      <c r="BA547" s="330"/>
    </row>
    <row r="548" spans="1:53" s="101" customFormat="1" x14ac:dyDescent="0.2">
      <c r="A548" s="331"/>
      <c r="B548" s="169">
        <f>'Données démographiques'!B549</f>
        <v>0</v>
      </c>
      <c r="C548" s="169">
        <f>'Données démographiques'!C549</f>
        <v>0</v>
      </c>
      <c r="D548" s="170">
        <f>'Données démographiques'!D549</f>
        <v>0</v>
      </c>
      <c r="E548" s="102"/>
      <c r="F548" s="273"/>
      <c r="G548" s="171"/>
      <c r="H548" s="273"/>
      <c r="I548" s="257"/>
      <c r="J548" s="257"/>
      <c r="K548" s="257"/>
      <c r="L548" s="273"/>
      <c r="M548" s="277"/>
      <c r="N548" s="277"/>
      <c r="O548" s="277"/>
      <c r="P548" s="172"/>
      <c r="Q548" s="264"/>
      <c r="R548" s="264"/>
      <c r="S548" s="102"/>
      <c r="T548" s="273"/>
      <c r="U548" s="273"/>
      <c r="V548" s="273"/>
      <c r="W548" s="102"/>
      <c r="X548" s="257"/>
      <c r="Y548" s="257"/>
      <c r="Z548" s="273"/>
      <c r="AA548" s="257"/>
      <c r="AB548" s="273"/>
      <c r="AC548" s="273"/>
      <c r="AD548" s="273"/>
      <c r="AE548" s="278"/>
      <c r="AF548" s="278"/>
      <c r="AG548" s="103"/>
      <c r="AH548" s="278"/>
      <c r="AI548" s="278"/>
      <c r="AJ548" s="278"/>
      <c r="AK548" s="278"/>
      <c r="AL548" s="278"/>
      <c r="AM548" s="278"/>
      <c r="AN548" s="278"/>
      <c r="AO548" s="278"/>
      <c r="AP548" s="278"/>
      <c r="AQ548" s="278"/>
      <c r="AR548" s="262"/>
      <c r="AS548" s="262"/>
      <c r="AT548" s="173"/>
      <c r="AU548" s="102"/>
      <c r="AV548" s="576" t="str">
        <f t="shared" si="36"/>
        <v xml:space="preserve"> </v>
      </c>
      <c r="AW548" s="576" t="str">
        <f t="shared" si="37"/>
        <v xml:space="preserve"> </v>
      </c>
      <c r="AX548" s="576" t="str">
        <f t="shared" si="38"/>
        <v xml:space="preserve"> </v>
      </c>
      <c r="AY548" s="576" t="str">
        <f t="shared" si="39"/>
        <v xml:space="preserve"> </v>
      </c>
      <c r="AZ548" s="102"/>
      <c r="BA548" s="165"/>
    </row>
    <row r="549" spans="1:53" s="101" customFormat="1" x14ac:dyDescent="0.2">
      <c r="A549" s="331"/>
      <c r="B549" s="376">
        <f>'Données démographiques'!B550</f>
        <v>0</v>
      </c>
      <c r="C549" s="376">
        <f>'Données démographiques'!C550</f>
        <v>0</v>
      </c>
      <c r="D549" s="377">
        <f>'Données démographiques'!D550</f>
        <v>0</v>
      </c>
      <c r="E549" s="102"/>
      <c r="F549" s="88"/>
      <c r="G549" s="86"/>
      <c r="H549" s="258"/>
      <c r="I549" s="259"/>
      <c r="J549" s="259"/>
      <c r="K549" s="259"/>
      <c r="L549" s="258"/>
      <c r="M549" s="279"/>
      <c r="N549" s="279"/>
      <c r="O549" s="279"/>
      <c r="P549" s="146"/>
      <c r="Q549" s="147"/>
      <c r="R549" s="147"/>
      <c r="S549" s="102"/>
      <c r="T549" s="88"/>
      <c r="U549" s="258"/>
      <c r="V549" s="148"/>
      <c r="W549" s="102"/>
      <c r="X549" s="149"/>
      <c r="Y549" s="259"/>
      <c r="Z549" s="258"/>
      <c r="AA549" s="259"/>
      <c r="AB549" s="258"/>
      <c r="AC549" s="258"/>
      <c r="AD549" s="258"/>
      <c r="AE549" s="260"/>
      <c r="AF549" s="260"/>
      <c r="AG549" s="103"/>
      <c r="AH549" s="260"/>
      <c r="AI549" s="260"/>
      <c r="AJ549" s="260"/>
      <c r="AK549" s="260"/>
      <c r="AL549" s="260"/>
      <c r="AM549" s="260"/>
      <c r="AN549" s="260"/>
      <c r="AO549" s="260"/>
      <c r="AP549" s="260"/>
      <c r="AQ549" s="260"/>
      <c r="AR549" s="263"/>
      <c r="AS549" s="263"/>
      <c r="AT549" s="261"/>
      <c r="AU549" s="102"/>
      <c r="AV549" s="577" t="str">
        <f t="shared" si="36"/>
        <v xml:space="preserve"> </v>
      </c>
      <c r="AW549" s="577" t="str">
        <f t="shared" si="37"/>
        <v xml:space="preserve"> </v>
      </c>
      <c r="AX549" s="577" t="str">
        <f t="shared" si="38"/>
        <v xml:space="preserve"> </v>
      </c>
      <c r="AY549" s="577" t="str">
        <f t="shared" si="39"/>
        <v xml:space="preserve"> </v>
      </c>
      <c r="AZ549" s="102"/>
      <c r="BA549" s="330"/>
    </row>
    <row r="550" spans="1:53" s="101" customFormat="1" x14ac:dyDescent="0.2">
      <c r="A550" s="331"/>
      <c r="B550" s="169">
        <f>'Données démographiques'!B551</f>
        <v>0</v>
      </c>
      <c r="C550" s="169">
        <f>'Données démographiques'!C551</f>
        <v>0</v>
      </c>
      <c r="D550" s="170">
        <f>'Données démographiques'!D551</f>
        <v>0</v>
      </c>
      <c r="E550" s="102"/>
      <c r="F550" s="273"/>
      <c r="G550" s="171"/>
      <c r="H550" s="273"/>
      <c r="I550" s="257"/>
      <c r="J550" s="257"/>
      <c r="K550" s="257"/>
      <c r="L550" s="273"/>
      <c r="M550" s="277"/>
      <c r="N550" s="277"/>
      <c r="O550" s="277"/>
      <c r="P550" s="172"/>
      <c r="Q550" s="264"/>
      <c r="R550" s="264"/>
      <c r="S550" s="102"/>
      <c r="T550" s="273"/>
      <c r="U550" s="273"/>
      <c r="V550" s="273"/>
      <c r="W550" s="102"/>
      <c r="X550" s="257"/>
      <c r="Y550" s="257"/>
      <c r="Z550" s="273"/>
      <c r="AA550" s="257"/>
      <c r="AB550" s="273"/>
      <c r="AC550" s="273"/>
      <c r="AD550" s="273"/>
      <c r="AE550" s="278"/>
      <c r="AF550" s="278"/>
      <c r="AG550" s="103"/>
      <c r="AH550" s="278"/>
      <c r="AI550" s="278"/>
      <c r="AJ550" s="278"/>
      <c r="AK550" s="278"/>
      <c r="AL550" s="278"/>
      <c r="AM550" s="278"/>
      <c r="AN550" s="278"/>
      <c r="AO550" s="278"/>
      <c r="AP550" s="278"/>
      <c r="AQ550" s="278"/>
      <c r="AR550" s="262"/>
      <c r="AS550" s="262"/>
      <c r="AT550" s="173"/>
      <c r="AU550" s="102"/>
      <c r="AV550" s="576" t="str">
        <f t="shared" si="36"/>
        <v xml:space="preserve"> </v>
      </c>
      <c r="AW550" s="576" t="str">
        <f t="shared" si="37"/>
        <v xml:space="preserve"> </v>
      </c>
      <c r="AX550" s="576" t="str">
        <f t="shared" si="38"/>
        <v xml:space="preserve"> </v>
      </c>
      <c r="AY550" s="576" t="str">
        <f t="shared" si="39"/>
        <v xml:space="preserve"> </v>
      </c>
      <c r="AZ550" s="102"/>
      <c r="BA550" s="165"/>
    </row>
    <row r="551" spans="1:53" s="101" customFormat="1" x14ac:dyDescent="0.2">
      <c r="A551" s="331"/>
      <c r="B551" s="376">
        <f>'Données démographiques'!B552</f>
        <v>0</v>
      </c>
      <c r="C551" s="376">
        <f>'Données démographiques'!C552</f>
        <v>0</v>
      </c>
      <c r="D551" s="377">
        <f>'Données démographiques'!D552</f>
        <v>0</v>
      </c>
      <c r="E551" s="102"/>
      <c r="F551" s="88"/>
      <c r="G551" s="86"/>
      <c r="H551" s="258"/>
      <c r="I551" s="259"/>
      <c r="J551" s="259"/>
      <c r="K551" s="259"/>
      <c r="L551" s="258"/>
      <c r="M551" s="279"/>
      <c r="N551" s="279"/>
      <c r="O551" s="279"/>
      <c r="P551" s="146"/>
      <c r="Q551" s="147"/>
      <c r="R551" s="147"/>
      <c r="S551" s="102"/>
      <c r="T551" s="88"/>
      <c r="U551" s="258"/>
      <c r="V551" s="148"/>
      <c r="W551" s="102"/>
      <c r="X551" s="149"/>
      <c r="Y551" s="259"/>
      <c r="Z551" s="258"/>
      <c r="AA551" s="259"/>
      <c r="AB551" s="258"/>
      <c r="AC551" s="258"/>
      <c r="AD551" s="258"/>
      <c r="AE551" s="260"/>
      <c r="AF551" s="260"/>
      <c r="AG551" s="103"/>
      <c r="AH551" s="260"/>
      <c r="AI551" s="260"/>
      <c r="AJ551" s="260"/>
      <c r="AK551" s="260"/>
      <c r="AL551" s="260"/>
      <c r="AM551" s="260"/>
      <c r="AN551" s="260"/>
      <c r="AO551" s="260"/>
      <c r="AP551" s="260"/>
      <c r="AQ551" s="260"/>
      <c r="AR551" s="263"/>
      <c r="AS551" s="263"/>
      <c r="AT551" s="261"/>
      <c r="AU551" s="102"/>
      <c r="AV551" s="577" t="str">
        <f t="shared" si="36"/>
        <v xml:space="preserve"> </v>
      </c>
      <c r="AW551" s="577" t="str">
        <f t="shared" si="37"/>
        <v xml:space="preserve"> </v>
      </c>
      <c r="AX551" s="577" t="str">
        <f t="shared" si="38"/>
        <v xml:space="preserve"> </v>
      </c>
      <c r="AY551" s="577" t="str">
        <f t="shared" si="39"/>
        <v xml:space="preserve"> </v>
      </c>
      <c r="AZ551" s="102"/>
      <c r="BA551" s="330"/>
    </row>
    <row r="552" spans="1:53" s="101" customFormat="1" x14ac:dyDescent="0.2">
      <c r="A552" s="331"/>
      <c r="B552" s="169">
        <f>'Données démographiques'!B553</f>
        <v>0</v>
      </c>
      <c r="C552" s="169">
        <f>'Données démographiques'!C553</f>
        <v>0</v>
      </c>
      <c r="D552" s="170">
        <f>'Données démographiques'!D553</f>
        <v>0</v>
      </c>
      <c r="E552" s="102"/>
      <c r="F552" s="273"/>
      <c r="G552" s="171"/>
      <c r="H552" s="273"/>
      <c r="I552" s="257"/>
      <c r="J552" s="257"/>
      <c r="K552" s="257"/>
      <c r="L552" s="273"/>
      <c r="M552" s="277"/>
      <c r="N552" s="277"/>
      <c r="O552" s="277"/>
      <c r="P552" s="172"/>
      <c r="Q552" s="264"/>
      <c r="R552" s="264"/>
      <c r="S552" s="102"/>
      <c r="T552" s="273"/>
      <c r="U552" s="273"/>
      <c r="V552" s="273"/>
      <c r="W552" s="102"/>
      <c r="X552" s="257"/>
      <c r="Y552" s="257"/>
      <c r="Z552" s="273"/>
      <c r="AA552" s="257"/>
      <c r="AB552" s="273"/>
      <c r="AC552" s="273"/>
      <c r="AD552" s="273"/>
      <c r="AE552" s="278"/>
      <c r="AF552" s="278"/>
      <c r="AG552" s="103"/>
      <c r="AH552" s="278"/>
      <c r="AI552" s="278"/>
      <c r="AJ552" s="278"/>
      <c r="AK552" s="278"/>
      <c r="AL552" s="278"/>
      <c r="AM552" s="278"/>
      <c r="AN552" s="278"/>
      <c r="AO552" s="278"/>
      <c r="AP552" s="278"/>
      <c r="AQ552" s="278"/>
      <c r="AR552" s="262"/>
      <c r="AS552" s="262"/>
      <c r="AT552" s="173"/>
      <c r="AU552" s="102"/>
      <c r="AV552" s="576" t="str">
        <f t="shared" si="36"/>
        <v xml:space="preserve"> </v>
      </c>
      <c r="AW552" s="576" t="str">
        <f t="shared" si="37"/>
        <v xml:space="preserve"> </v>
      </c>
      <c r="AX552" s="576" t="str">
        <f t="shared" si="38"/>
        <v xml:space="preserve"> </v>
      </c>
      <c r="AY552" s="576" t="str">
        <f t="shared" si="39"/>
        <v xml:space="preserve"> </v>
      </c>
      <c r="AZ552" s="102"/>
      <c r="BA552" s="165"/>
    </row>
    <row r="553" spans="1:53" s="101" customFormat="1" x14ac:dyDescent="0.2">
      <c r="A553" s="331"/>
      <c r="B553" s="376">
        <f>'Données démographiques'!B554</f>
        <v>0</v>
      </c>
      <c r="C553" s="376">
        <f>'Données démographiques'!C554</f>
        <v>0</v>
      </c>
      <c r="D553" s="377">
        <f>'Données démographiques'!D554</f>
        <v>0</v>
      </c>
      <c r="E553" s="102"/>
      <c r="F553" s="88"/>
      <c r="G553" s="86"/>
      <c r="H553" s="258"/>
      <c r="I553" s="259"/>
      <c r="J553" s="259"/>
      <c r="K553" s="259"/>
      <c r="L553" s="258"/>
      <c r="M553" s="279"/>
      <c r="N553" s="279"/>
      <c r="O553" s="279"/>
      <c r="P553" s="146"/>
      <c r="Q553" s="147"/>
      <c r="R553" s="147"/>
      <c r="S553" s="102"/>
      <c r="T553" s="88"/>
      <c r="U553" s="258"/>
      <c r="V553" s="148"/>
      <c r="W553" s="102"/>
      <c r="X553" s="149"/>
      <c r="Y553" s="259"/>
      <c r="Z553" s="258"/>
      <c r="AA553" s="259"/>
      <c r="AB553" s="258"/>
      <c r="AC553" s="258"/>
      <c r="AD553" s="258"/>
      <c r="AE553" s="260"/>
      <c r="AF553" s="260"/>
      <c r="AG553" s="103"/>
      <c r="AH553" s="260"/>
      <c r="AI553" s="260"/>
      <c r="AJ553" s="260"/>
      <c r="AK553" s="260"/>
      <c r="AL553" s="260"/>
      <c r="AM553" s="260"/>
      <c r="AN553" s="260"/>
      <c r="AO553" s="260"/>
      <c r="AP553" s="260"/>
      <c r="AQ553" s="260"/>
      <c r="AR553" s="263"/>
      <c r="AS553" s="263"/>
      <c r="AT553" s="261"/>
      <c r="AU553" s="102"/>
      <c r="AV553" s="577" t="str">
        <f t="shared" si="36"/>
        <v xml:space="preserve"> </v>
      </c>
      <c r="AW553" s="577" t="str">
        <f t="shared" si="37"/>
        <v xml:space="preserve"> </v>
      </c>
      <c r="AX553" s="577" t="str">
        <f t="shared" si="38"/>
        <v xml:space="preserve"> </v>
      </c>
      <c r="AY553" s="577" t="str">
        <f t="shared" si="39"/>
        <v xml:space="preserve"> </v>
      </c>
      <c r="AZ553" s="102"/>
      <c r="BA553" s="330"/>
    </row>
    <row r="554" spans="1:53" s="101" customFormat="1" x14ac:dyDescent="0.2">
      <c r="A554" s="331"/>
      <c r="B554" s="169">
        <f>'Données démographiques'!B555</f>
        <v>0</v>
      </c>
      <c r="C554" s="169">
        <f>'Données démographiques'!C555</f>
        <v>0</v>
      </c>
      <c r="D554" s="170">
        <f>'Données démographiques'!D555</f>
        <v>0</v>
      </c>
      <c r="E554" s="102"/>
      <c r="F554" s="273"/>
      <c r="G554" s="171"/>
      <c r="H554" s="273"/>
      <c r="I554" s="257"/>
      <c r="J554" s="257"/>
      <c r="K554" s="257"/>
      <c r="L554" s="273"/>
      <c r="M554" s="277"/>
      <c r="N554" s="277"/>
      <c r="O554" s="277"/>
      <c r="P554" s="172"/>
      <c r="Q554" s="264"/>
      <c r="R554" s="264"/>
      <c r="S554" s="102"/>
      <c r="T554" s="273"/>
      <c r="U554" s="273"/>
      <c r="V554" s="273"/>
      <c r="W554" s="102"/>
      <c r="X554" s="257"/>
      <c r="Y554" s="257"/>
      <c r="Z554" s="273"/>
      <c r="AA554" s="257"/>
      <c r="AB554" s="273"/>
      <c r="AC554" s="273"/>
      <c r="AD554" s="273"/>
      <c r="AE554" s="278"/>
      <c r="AF554" s="278"/>
      <c r="AG554" s="103"/>
      <c r="AH554" s="278"/>
      <c r="AI554" s="278"/>
      <c r="AJ554" s="278"/>
      <c r="AK554" s="278"/>
      <c r="AL554" s="278"/>
      <c r="AM554" s="278"/>
      <c r="AN554" s="278"/>
      <c r="AO554" s="278"/>
      <c r="AP554" s="278"/>
      <c r="AQ554" s="278"/>
      <c r="AR554" s="262"/>
      <c r="AS554" s="262"/>
      <c r="AT554" s="173"/>
      <c r="AU554" s="102"/>
      <c r="AV554" s="576" t="str">
        <f t="shared" si="36"/>
        <v xml:space="preserve"> </v>
      </c>
      <c r="AW554" s="576" t="str">
        <f t="shared" si="37"/>
        <v xml:space="preserve"> </v>
      </c>
      <c r="AX554" s="576" t="str">
        <f t="shared" si="38"/>
        <v xml:space="preserve"> </v>
      </c>
      <c r="AY554" s="576" t="str">
        <f t="shared" si="39"/>
        <v xml:space="preserve"> </v>
      </c>
      <c r="AZ554" s="102"/>
      <c r="BA554" s="165"/>
    </row>
    <row r="555" spans="1:53" s="101" customFormat="1" x14ac:dyDescent="0.2">
      <c r="A555" s="331"/>
      <c r="B555" s="376">
        <f>'Données démographiques'!B556</f>
        <v>0</v>
      </c>
      <c r="C555" s="376">
        <f>'Données démographiques'!C556</f>
        <v>0</v>
      </c>
      <c r="D555" s="377">
        <f>'Données démographiques'!D556</f>
        <v>0</v>
      </c>
      <c r="E555" s="102"/>
      <c r="F555" s="88"/>
      <c r="G555" s="86"/>
      <c r="H555" s="258"/>
      <c r="I555" s="259"/>
      <c r="J555" s="259"/>
      <c r="K555" s="259"/>
      <c r="L555" s="258"/>
      <c r="M555" s="279"/>
      <c r="N555" s="279"/>
      <c r="O555" s="279"/>
      <c r="P555" s="146"/>
      <c r="Q555" s="147"/>
      <c r="R555" s="147"/>
      <c r="S555" s="102"/>
      <c r="T555" s="88"/>
      <c r="U555" s="258"/>
      <c r="V555" s="148"/>
      <c r="W555" s="102"/>
      <c r="X555" s="149"/>
      <c r="Y555" s="259"/>
      <c r="Z555" s="258"/>
      <c r="AA555" s="259"/>
      <c r="AB555" s="258"/>
      <c r="AC555" s="258"/>
      <c r="AD555" s="258"/>
      <c r="AE555" s="260"/>
      <c r="AF555" s="260"/>
      <c r="AG555" s="103"/>
      <c r="AH555" s="260"/>
      <c r="AI555" s="260"/>
      <c r="AJ555" s="260"/>
      <c r="AK555" s="260"/>
      <c r="AL555" s="260"/>
      <c r="AM555" s="260"/>
      <c r="AN555" s="260"/>
      <c r="AO555" s="260"/>
      <c r="AP555" s="260"/>
      <c r="AQ555" s="260"/>
      <c r="AR555" s="263"/>
      <c r="AS555" s="263"/>
      <c r="AT555" s="261"/>
      <c r="AU555" s="102"/>
      <c r="AV555" s="577" t="str">
        <f t="shared" si="36"/>
        <v xml:space="preserve"> </v>
      </c>
      <c r="AW555" s="577" t="str">
        <f t="shared" si="37"/>
        <v xml:space="preserve"> </v>
      </c>
      <c r="AX555" s="577" t="str">
        <f t="shared" si="38"/>
        <v xml:space="preserve"> </v>
      </c>
      <c r="AY555" s="577" t="str">
        <f t="shared" si="39"/>
        <v xml:space="preserve"> </v>
      </c>
      <c r="AZ555" s="102"/>
      <c r="BA555" s="330"/>
    </row>
    <row r="556" spans="1:53" s="101" customFormat="1" x14ac:dyDescent="0.2">
      <c r="A556" s="331"/>
      <c r="B556" s="169">
        <f>'Données démographiques'!B557</f>
        <v>0</v>
      </c>
      <c r="C556" s="169">
        <f>'Données démographiques'!C557</f>
        <v>0</v>
      </c>
      <c r="D556" s="170">
        <f>'Données démographiques'!D557</f>
        <v>0</v>
      </c>
      <c r="E556" s="102"/>
      <c r="F556" s="273"/>
      <c r="G556" s="171"/>
      <c r="H556" s="273"/>
      <c r="I556" s="257"/>
      <c r="J556" s="257"/>
      <c r="K556" s="257"/>
      <c r="L556" s="273"/>
      <c r="M556" s="277"/>
      <c r="N556" s="277"/>
      <c r="O556" s="277"/>
      <c r="P556" s="172"/>
      <c r="Q556" s="264"/>
      <c r="R556" s="264"/>
      <c r="S556" s="102"/>
      <c r="T556" s="273"/>
      <c r="U556" s="273"/>
      <c r="V556" s="273"/>
      <c r="W556" s="102"/>
      <c r="X556" s="257"/>
      <c r="Y556" s="257"/>
      <c r="Z556" s="273"/>
      <c r="AA556" s="257"/>
      <c r="AB556" s="273"/>
      <c r="AC556" s="273"/>
      <c r="AD556" s="273"/>
      <c r="AE556" s="278"/>
      <c r="AF556" s="278"/>
      <c r="AG556" s="103"/>
      <c r="AH556" s="278"/>
      <c r="AI556" s="278"/>
      <c r="AJ556" s="278"/>
      <c r="AK556" s="278"/>
      <c r="AL556" s="278"/>
      <c r="AM556" s="278"/>
      <c r="AN556" s="278"/>
      <c r="AO556" s="278"/>
      <c r="AP556" s="278"/>
      <c r="AQ556" s="278"/>
      <c r="AR556" s="262"/>
      <c r="AS556" s="262"/>
      <c r="AT556" s="173"/>
      <c r="AU556" s="102"/>
      <c r="AV556" s="576" t="str">
        <f t="shared" si="36"/>
        <v xml:space="preserve"> </v>
      </c>
      <c r="AW556" s="576" t="str">
        <f t="shared" si="37"/>
        <v xml:space="preserve"> </v>
      </c>
      <c r="AX556" s="576" t="str">
        <f t="shared" si="38"/>
        <v xml:space="preserve"> </v>
      </c>
      <c r="AY556" s="576" t="str">
        <f t="shared" si="39"/>
        <v xml:space="preserve"> </v>
      </c>
      <c r="AZ556" s="102"/>
      <c r="BA556" s="165"/>
    </row>
    <row r="557" spans="1:53" s="101" customFormat="1" x14ac:dyDescent="0.2">
      <c r="A557" s="331"/>
      <c r="B557" s="376">
        <f>'Données démographiques'!B558</f>
        <v>0</v>
      </c>
      <c r="C557" s="376">
        <f>'Données démographiques'!C558</f>
        <v>0</v>
      </c>
      <c r="D557" s="377">
        <f>'Données démographiques'!D558</f>
        <v>0</v>
      </c>
      <c r="E557" s="102"/>
      <c r="F557" s="88"/>
      <c r="G557" s="86"/>
      <c r="H557" s="258"/>
      <c r="I557" s="259"/>
      <c r="J557" s="259"/>
      <c r="K557" s="259"/>
      <c r="L557" s="258"/>
      <c r="M557" s="279"/>
      <c r="N557" s="279"/>
      <c r="O557" s="279"/>
      <c r="P557" s="146"/>
      <c r="Q557" s="147"/>
      <c r="R557" s="147"/>
      <c r="S557" s="102"/>
      <c r="T557" s="88"/>
      <c r="U557" s="258"/>
      <c r="V557" s="148"/>
      <c r="W557" s="102"/>
      <c r="X557" s="149"/>
      <c r="Y557" s="259"/>
      <c r="Z557" s="258"/>
      <c r="AA557" s="259"/>
      <c r="AB557" s="258"/>
      <c r="AC557" s="258"/>
      <c r="AD557" s="258"/>
      <c r="AE557" s="260"/>
      <c r="AF557" s="260"/>
      <c r="AG557" s="103"/>
      <c r="AH557" s="260"/>
      <c r="AI557" s="260"/>
      <c r="AJ557" s="260"/>
      <c r="AK557" s="260"/>
      <c r="AL557" s="260"/>
      <c r="AM557" s="260"/>
      <c r="AN557" s="260"/>
      <c r="AO557" s="260"/>
      <c r="AP557" s="260"/>
      <c r="AQ557" s="260"/>
      <c r="AR557" s="263"/>
      <c r="AS557" s="263"/>
      <c r="AT557" s="261"/>
      <c r="AU557" s="102"/>
      <c r="AV557" s="577" t="str">
        <f t="shared" si="36"/>
        <v xml:space="preserve"> </v>
      </c>
      <c r="AW557" s="577" t="str">
        <f t="shared" si="37"/>
        <v xml:space="preserve"> </v>
      </c>
      <c r="AX557" s="577" t="str">
        <f t="shared" si="38"/>
        <v xml:space="preserve"> </v>
      </c>
      <c r="AY557" s="577" t="str">
        <f t="shared" si="39"/>
        <v xml:space="preserve"> </v>
      </c>
      <c r="AZ557" s="102"/>
      <c r="BA557" s="330"/>
    </row>
    <row r="558" spans="1:53" s="101" customFormat="1" x14ac:dyDescent="0.2">
      <c r="A558" s="331"/>
      <c r="B558" s="169">
        <f>'Données démographiques'!B559</f>
        <v>0</v>
      </c>
      <c r="C558" s="169">
        <f>'Données démographiques'!C559</f>
        <v>0</v>
      </c>
      <c r="D558" s="170">
        <f>'Données démographiques'!D559</f>
        <v>0</v>
      </c>
      <c r="E558" s="102"/>
      <c r="F558" s="273"/>
      <c r="G558" s="171"/>
      <c r="H558" s="273"/>
      <c r="I558" s="257"/>
      <c r="J558" s="257"/>
      <c r="K558" s="257"/>
      <c r="L558" s="273"/>
      <c r="M558" s="277"/>
      <c r="N558" s="277"/>
      <c r="O558" s="277"/>
      <c r="P558" s="172"/>
      <c r="Q558" s="264"/>
      <c r="R558" s="264"/>
      <c r="S558" s="102"/>
      <c r="T558" s="273"/>
      <c r="U558" s="273"/>
      <c r="V558" s="273"/>
      <c r="W558" s="102"/>
      <c r="X558" s="257"/>
      <c r="Y558" s="257"/>
      <c r="Z558" s="273"/>
      <c r="AA558" s="257"/>
      <c r="AB558" s="273"/>
      <c r="AC558" s="273"/>
      <c r="AD558" s="273"/>
      <c r="AE558" s="278"/>
      <c r="AF558" s="278"/>
      <c r="AG558" s="103"/>
      <c r="AH558" s="278"/>
      <c r="AI558" s="278"/>
      <c r="AJ558" s="278"/>
      <c r="AK558" s="278"/>
      <c r="AL558" s="278"/>
      <c r="AM558" s="278"/>
      <c r="AN558" s="278"/>
      <c r="AO558" s="278"/>
      <c r="AP558" s="278"/>
      <c r="AQ558" s="278"/>
      <c r="AR558" s="262"/>
      <c r="AS558" s="262"/>
      <c r="AT558" s="173"/>
      <c r="AU558" s="102"/>
      <c r="AV558" s="576" t="str">
        <f t="shared" si="36"/>
        <v xml:space="preserve"> </v>
      </c>
      <c r="AW558" s="576" t="str">
        <f t="shared" si="37"/>
        <v xml:space="preserve"> </v>
      </c>
      <c r="AX558" s="576" t="str">
        <f t="shared" si="38"/>
        <v xml:space="preserve"> </v>
      </c>
      <c r="AY558" s="576" t="str">
        <f t="shared" si="39"/>
        <v xml:space="preserve"> </v>
      </c>
      <c r="AZ558" s="102"/>
      <c r="BA558" s="165"/>
    </row>
    <row r="559" spans="1:53" s="101" customFormat="1" x14ac:dyDescent="0.2">
      <c r="A559" s="331"/>
      <c r="B559" s="376">
        <f>'Données démographiques'!B560</f>
        <v>0</v>
      </c>
      <c r="C559" s="376">
        <f>'Données démographiques'!C560</f>
        <v>0</v>
      </c>
      <c r="D559" s="377">
        <f>'Données démographiques'!D560</f>
        <v>0</v>
      </c>
      <c r="E559" s="102"/>
      <c r="F559" s="88"/>
      <c r="G559" s="86"/>
      <c r="H559" s="258"/>
      <c r="I559" s="259"/>
      <c r="J559" s="259"/>
      <c r="K559" s="259"/>
      <c r="L559" s="258"/>
      <c r="M559" s="279"/>
      <c r="N559" s="279"/>
      <c r="O559" s="279"/>
      <c r="P559" s="146"/>
      <c r="Q559" s="147"/>
      <c r="R559" s="147"/>
      <c r="S559" s="102"/>
      <c r="T559" s="88"/>
      <c r="U559" s="258"/>
      <c r="V559" s="148"/>
      <c r="W559" s="102"/>
      <c r="X559" s="149"/>
      <c r="Y559" s="259"/>
      <c r="Z559" s="258"/>
      <c r="AA559" s="259"/>
      <c r="AB559" s="258"/>
      <c r="AC559" s="258"/>
      <c r="AD559" s="258"/>
      <c r="AE559" s="260"/>
      <c r="AF559" s="260"/>
      <c r="AG559" s="103"/>
      <c r="AH559" s="260"/>
      <c r="AI559" s="260"/>
      <c r="AJ559" s="260"/>
      <c r="AK559" s="260"/>
      <c r="AL559" s="260"/>
      <c r="AM559" s="260"/>
      <c r="AN559" s="260"/>
      <c r="AO559" s="260"/>
      <c r="AP559" s="260"/>
      <c r="AQ559" s="260"/>
      <c r="AR559" s="263"/>
      <c r="AS559" s="263"/>
      <c r="AT559" s="261"/>
      <c r="AU559" s="102"/>
      <c r="AV559" s="577" t="str">
        <f t="shared" si="36"/>
        <v xml:space="preserve"> </v>
      </c>
      <c r="AW559" s="577" t="str">
        <f t="shared" si="37"/>
        <v xml:space="preserve"> </v>
      </c>
      <c r="AX559" s="577" t="str">
        <f t="shared" si="38"/>
        <v xml:space="preserve"> </v>
      </c>
      <c r="AY559" s="577" t="str">
        <f t="shared" si="39"/>
        <v xml:space="preserve"> </v>
      </c>
      <c r="AZ559" s="102"/>
      <c r="BA559" s="330"/>
    </row>
    <row r="560" spans="1:53" s="101" customFormat="1" x14ac:dyDescent="0.2">
      <c r="A560" s="331"/>
      <c r="B560" s="169">
        <f>'Données démographiques'!B561</f>
        <v>0</v>
      </c>
      <c r="C560" s="169">
        <f>'Données démographiques'!C561</f>
        <v>0</v>
      </c>
      <c r="D560" s="170">
        <f>'Données démographiques'!D561</f>
        <v>0</v>
      </c>
      <c r="E560" s="102"/>
      <c r="F560" s="273"/>
      <c r="G560" s="171"/>
      <c r="H560" s="273"/>
      <c r="I560" s="257"/>
      <c r="J560" s="257"/>
      <c r="K560" s="257"/>
      <c r="L560" s="273"/>
      <c r="M560" s="277"/>
      <c r="N560" s="277"/>
      <c r="O560" s="277"/>
      <c r="P560" s="172"/>
      <c r="Q560" s="264"/>
      <c r="R560" s="264"/>
      <c r="S560" s="102"/>
      <c r="T560" s="273"/>
      <c r="U560" s="273"/>
      <c r="V560" s="273"/>
      <c r="W560" s="102"/>
      <c r="X560" s="257"/>
      <c r="Y560" s="257"/>
      <c r="Z560" s="273"/>
      <c r="AA560" s="257"/>
      <c r="AB560" s="273"/>
      <c r="AC560" s="273"/>
      <c r="AD560" s="273"/>
      <c r="AE560" s="278"/>
      <c r="AF560" s="278"/>
      <c r="AG560" s="103"/>
      <c r="AH560" s="278"/>
      <c r="AI560" s="278"/>
      <c r="AJ560" s="278"/>
      <c r="AK560" s="278"/>
      <c r="AL560" s="278"/>
      <c r="AM560" s="278"/>
      <c r="AN560" s="278"/>
      <c r="AO560" s="278"/>
      <c r="AP560" s="278"/>
      <c r="AQ560" s="278"/>
      <c r="AR560" s="262"/>
      <c r="AS560" s="262"/>
      <c r="AT560" s="173"/>
      <c r="AU560" s="102"/>
      <c r="AV560" s="576" t="str">
        <f t="shared" si="36"/>
        <v xml:space="preserve"> </v>
      </c>
      <c r="AW560" s="576" t="str">
        <f t="shared" si="37"/>
        <v xml:space="preserve"> </v>
      </c>
      <c r="AX560" s="576" t="str">
        <f t="shared" si="38"/>
        <v xml:space="preserve"> </v>
      </c>
      <c r="AY560" s="576" t="str">
        <f t="shared" si="39"/>
        <v xml:space="preserve"> </v>
      </c>
      <c r="AZ560" s="102"/>
      <c r="BA560" s="165"/>
    </row>
    <row r="561" spans="1:53" s="101" customFormat="1" x14ac:dyDescent="0.2">
      <c r="A561" s="331"/>
      <c r="B561" s="376">
        <f>'Données démographiques'!B562</f>
        <v>0</v>
      </c>
      <c r="C561" s="376">
        <f>'Données démographiques'!C562</f>
        <v>0</v>
      </c>
      <c r="D561" s="377">
        <f>'Données démographiques'!D562</f>
        <v>0</v>
      </c>
      <c r="E561" s="102"/>
      <c r="F561" s="88"/>
      <c r="G561" s="86"/>
      <c r="H561" s="258"/>
      <c r="I561" s="259"/>
      <c r="J561" s="259"/>
      <c r="K561" s="259"/>
      <c r="L561" s="258"/>
      <c r="M561" s="279"/>
      <c r="N561" s="279"/>
      <c r="O561" s="279"/>
      <c r="P561" s="146"/>
      <c r="Q561" s="147"/>
      <c r="R561" s="147"/>
      <c r="S561" s="102"/>
      <c r="T561" s="88"/>
      <c r="U561" s="258"/>
      <c r="V561" s="148"/>
      <c r="W561" s="102"/>
      <c r="X561" s="149"/>
      <c r="Y561" s="259"/>
      <c r="Z561" s="258"/>
      <c r="AA561" s="259"/>
      <c r="AB561" s="258"/>
      <c r="AC561" s="258"/>
      <c r="AD561" s="258"/>
      <c r="AE561" s="260"/>
      <c r="AF561" s="260"/>
      <c r="AG561" s="103"/>
      <c r="AH561" s="260"/>
      <c r="AI561" s="260"/>
      <c r="AJ561" s="260"/>
      <c r="AK561" s="260"/>
      <c r="AL561" s="260"/>
      <c r="AM561" s="260"/>
      <c r="AN561" s="260"/>
      <c r="AO561" s="260"/>
      <c r="AP561" s="260"/>
      <c r="AQ561" s="260"/>
      <c r="AR561" s="263"/>
      <c r="AS561" s="263"/>
      <c r="AT561" s="261"/>
      <c r="AU561" s="102"/>
      <c r="AV561" s="577" t="str">
        <f t="shared" si="36"/>
        <v xml:space="preserve"> </v>
      </c>
      <c r="AW561" s="577" t="str">
        <f t="shared" si="37"/>
        <v xml:space="preserve"> </v>
      </c>
      <c r="AX561" s="577" t="str">
        <f t="shared" si="38"/>
        <v xml:space="preserve"> </v>
      </c>
      <c r="AY561" s="577" t="str">
        <f t="shared" si="39"/>
        <v xml:space="preserve"> </v>
      </c>
      <c r="AZ561" s="102"/>
      <c r="BA561" s="330"/>
    </row>
    <row r="562" spans="1:53" s="101" customFormat="1" x14ac:dyDescent="0.2">
      <c r="A562" s="331"/>
      <c r="B562" s="169">
        <f>'Données démographiques'!B563</f>
        <v>0</v>
      </c>
      <c r="C562" s="169">
        <f>'Données démographiques'!C563</f>
        <v>0</v>
      </c>
      <c r="D562" s="170">
        <f>'Données démographiques'!D563</f>
        <v>0</v>
      </c>
      <c r="E562" s="102"/>
      <c r="F562" s="273"/>
      <c r="G562" s="171"/>
      <c r="H562" s="273"/>
      <c r="I562" s="257"/>
      <c r="J562" s="257"/>
      <c r="K562" s="257"/>
      <c r="L562" s="273"/>
      <c r="M562" s="277"/>
      <c r="N562" s="277"/>
      <c r="O562" s="277"/>
      <c r="P562" s="172"/>
      <c r="Q562" s="264"/>
      <c r="R562" s="264"/>
      <c r="S562" s="102"/>
      <c r="T562" s="273"/>
      <c r="U562" s="273"/>
      <c r="V562" s="273"/>
      <c r="W562" s="102"/>
      <c r="X562" s="257"/>
      <c r="Y562" s="257"/>
      <c r="Z562" s="273"/>
      <c r="AA562" s="257"/>
      <c r="AB562" s="273"/>
      <c r="AC562" s="273"/>
      <c r="AD562" s="273"/>
      <c r="AE562" s="278"/>
      <c r="AF562" s="278"/>
      <c r="AG562" s="103"/>
      <c r="AH562" s="278"/>
      <c r="AI562" s="278"/>
      <c r="AJ562" s="278"/>
      <c r="AK562" s="278"/>
      <c r="AL562" s="278"/>
      <c r="AM562" s="278"/>
      <c r="AN562" s="278"/>
      <c r="AO562" s="278"/>
      <c r="AP562" s="278"/>
      <c r="AQ562" s="278"/>
      <c r="AR562" s="262"/>
      <c r="AS562" s="262"/>
      <c r="AT562" s="173"/>
      <c r="AU562" s="102"/>
      <c r="AV562" s="576" t="str">
        <f t="shared" si="36"/>
        <v xml:space="preserve"> </v>
      </c>
      <c r="AW562" s="576" t="str">
        <f t="shared" si="37"/>
        <v xml:space="preserve"> </v>
      </c>
      <c r="AX562" s="576" t="str">
        <f t="shared" si="38"/>
        <v xml:space="preserve"> </v>
      </c>
      <c r="AY562" s="576" t="str">
        <f t="shared" si="39"/>
        <v xml:space="preserve"> </v>
      </c>
      <c r="AZ562" s="102"/>
      <c r="BA562" s="165"/>
    </row>
    <row r="563" spans="1:53" s="101" customFormat="1" x14ac:dyDescent="0.2">
      <c r="A563" s="331"/>
      <c r="B563" s="376">
        <f>'Données démographiques'!B564</f>
        <v>0</v>
      </c>
      <c r="C563" s="376">
        <f>'Données démographiques'!C564</f>
        <v>0</v>
      </c>
      <c r="D563" s="377">
        <f>'Données démographiques'!D564</f>
        <v>0</v>
      </c>
      <c r="E563" s="102"/>
      <c r="F563" s="88"/>
      <c r="G563" s="86"/>
      <c r="H563" s="258"/>
      <c r="I563" s="259"/>
      <c r="J563" s="259"/>
      <c r="K563" s="259"/>
      <c r="L563" s="258"/>
      <c r="M563" s="279"/>
      <c r="N563" s="279"/>
      <c r="O563" s="279"/>
      <c r="P563" s="146"/>
      <c r="Q563" s="147"/>
      <c r="R563" s="147"/>
      <c r="S563" s="102"/>
      <c r="T563" s="88"/>
      <c r="U563" s="258"/>
      <c r="V563" s="148"/>
      <c r="W563" s="102"/>
      <c r="X563" s="149"/>
      <c r="Y563" s="259"/>
      <c r="Z563" s="258"/>
      <c r="AA563" s="259"/>
      <c r="AB563" s="258"/>
      <c r="AC563" s="258"/>
      <c r="AD563" s="258"/>
      <c r="AE563" s="260"/>
      <c r="AF563" s="260"/>
      <c r="AG563" s="103"/>
      <c r="AH563" s="260"/>
      <c r="AI563" s="260"/>
      <c r="AJ563" s="260"/>
      <c r="AK563" s="260"/>
      <c r="AL563" s="260"/>
      <c r="AM563" s="260"/>
      <c r="AN563" s="260"/>
      <c r="AO563" s="260"/>
      <c r="AP563" s="260"/>
      <c r="AQ563" s="260"/>
      <c r="AR563" s="263"/>
      <c r="AS563" s="263"/>
      <c r="AT563" s="261"/>
      <c r="AU563" s="102"/>
      <c r="AV563" s="577" t="str">
        <f t="shared" si="36"/>
        <v xml:space="preserve"> </v>
      </c>
      <c r="AW563" s="577" t="str">
        <f t="shared" si="37"/>
        <v xml:space="preserve"> </v>
      </c>
      <c r="AX563" s="577" t="str">
        <f t="shared" si="38"/>
        <v xml:space="preserve"> </v>
      </c>
      <c r="AY563" s="577" t="str">
        <f t="shared" si="39"/>
        <v xml:space="preserve"> </v>
      </c>
      <c r="AZ563" s="102"/>
      <c r="BA563" s="330"/>
    </row>
    <row r="564" spans="1:53" s="101" customFormat="1" x14ac:dyDescent="0.2">
      <c r="A564" s="331"/>
      <c r="B564" s="169">
        <f>'Données démographiques'!B565</f>
        <v>0</v>
      </c>
      <c r="C564" s="169">
        <f>'Données démographiques'!C565</f>
        <v>0</v>
      </c>
      <c r="D564" s="170">
        <f>'Données démographiques'!D565</f>
        <v>0</v>
      </c>
      <c r="E564" s="102"/>
      <c r="F564" s="273"/>
      <c r="G564" s="171"/>
      <c r="H564" s="273"/>
      <c r="I564" s="257"/>
      <c r="J564" s="257"/>
      <c r="K564" s="257"/>
      <c r="L564" s="273"/>
      <c r="M564" s="277"/>
      <c r="N564" s="277"/>
      <c r="O564" s="277"/>
      <c r="P564" s="172"/>
      <c r="Q564" s="264"/>
      <c r="R564" s="264"/>
      <c r="S564" s="102"/>
      <c r="T564" s="273"/>
      <c r="U564" s="273"/>
      <c r="V564" s="273"/>
      <c r="W564" s="102"/>
      <c r="X564" s="257"/>
      <c r="Y564" s="257"/>
      <c r="Z564" s="273"/>
      <c r="AA564" s="257"/>
      <c r="AB564" s="273"/>
      <c r="AC564" s="273"/>
      <c r="AD564" s="273"/>
      <c r="AE564" s="278"/>
      <c r="AF564" s="278"/>
      <c r="AG564" s="103"/>
      <c r="AH564" s="278"/>
      <c r="AI564" s="278"/>
      <c r="AJ564" s="278"/>
      <c r="AK564" s="278"/>
      <c r="AL564" s="278"/>
      <c r="AM564" s="278"/>
      <c r="AN564" s="278"/>
      <c r="AO564" s="278"/>
      <c r="AP564" s="278"/>
      <c r="AQ564" s="278"/>
      <c r="AR564" s="262"/>
      <c r="AS564" s="262"/>
      <c r="AT564" s="173"/>
      <c r="AU564" s="102"/>
      <c r="AV564" s="576" t="str">
        <f t="shared" si="36"/>
        <v xml:space="preserve"> </v>
      </c>
      <c r="AW564" s="576" t="str">
        <f t="shared" si="37"/>
        <v xml:space="preserve"> </v>
      </c>
      <c r="AX564" s="576" t="str">
        <f t="shared" si="38"/>
        <v xml:space="preserve"> </v>
      </c>
      <c r="AY564" s="576" t="str">
        <f t="shared" si="39"/>
        <v xml:space="preserve"> </v>
      </c>
      <c r="AZ564" s="102"/>
      <c r="BA564" s="165"/>
    </row>
    <row r="565" spans="1:53" s="101" customFormat="1" x14ac:dyDescent="0.2">
      <c r="A565" s="331"/>
      <c r="B565" s="376">
        <f>'Données démographiques'!B566</f>
        <v>0</v>
      </c>
      <c r="C565" s="376">
        <f>'Données démographiques'!C566</f>
        <v>0</v>
      </c>
      <c r="D565" s="377">
        <f>'Données démographiques'!D566</f>
        <v>0</v>
      </c>
      <c r="E565" s="102"/>
      <c r="F565" s="88"/>
      <c r="G565" s="86"/>
      <c r="H565" s="258"/>
      <c r="I565" s="259"/>
      <c r="J565" s="259"/>
      <c r="K565" s="259"/>
      <c r="L565" s="258"/>
      <c r="M565" s="279"/>
      <c r="N565" s="279"/>
      <c r="O565" s="279"/>
      <c r="P565" s="146"/>
      <c r="Q565" s="147"/>
      <c r="R565" s="147"/>
      <c r="S565" s="102"/>
      <c r="T565" s="88"/>
      <c r="U565" s="258"/>
      <c r="V565" s="148"/>
      <c r="W565" s="102"/>
      <c r="X565" s="149"/>
      <c r="Y565" s="259"/>
      <c r="Z565" s="258"/>
      <c r="AA565" s="259"/>
      <c r="AB565" s="258"/>
      <c r="AC565" s="258"/>
      <c r="AD565" s="258"/>
      <c r="AE565" s="260"/>
      <c r="AF565" s="260"/>
      <c r="AG565" s="103"/>
      <c r="AH565" s="260"/>
      <c r="AI565" s="260"/>
      <c r="AJ565" s="260"/>
      <c r="AK565" s="260"/>
      <c r="AL565" s="260"/>
      <c r="AM565" s="260"/>
      <c r="AN565" s="260"/>
      <c r="AO565" s="260"/>
      <c r="AP565" s="260"/>
      <c r="AQ565" s="260"/>
      <c r="AR565" s="263"/>
      <c r="AS565" s="263"/>
      <c r="AT565" s="261"/>
      <c r="AU565" s="102"/>
      <c r="AV565" s="577" t="str">
        <f t="shared" si="36"/>
        <v xml:space="preserve"> </v>
      </c>
      <c r="AW565" s="577" t="str">
        <f t="shared" si="37"/>
        <v xml:space="preserve"> </v>
      </c>
      <c r="AX565" s="577" t="str">
        <f t="shared" si="38"/>
        <v xml:space="preserve"> </v>
      </c>
      <c r="AY565" s="577" t="str">
        <f t="shared" si="39"/>
        <v xml:space="preserve"> </v>
      </c>
      <c r="AZ565" s="102"/>
      <c r="BA565" s="330"/>
    </row>
    <row r="566" spans="1:53" s="101" customFormat="1" x14ac:dyDescent="0.2">
      <c r="A566" s="331"/>
      <c r="B566" s="169">
        <f>'Données démographiques'!B567</f>
        <v>0</v>
      </c>
      <c r="C566" s="169">
        <f>'Données démographiques'!C567</f>
        <v>0</v>
      </c>
      <c r="D566" s="170">
        <f>'Données démographiques'!D567</f>
        <v>0</v>
      </c>
      <c r="E566" s="102"/>
      <c r="F566" s="273"/>
      <c r="G566" s="171"/>
      <c r="H566" s="273"/>
      <c r="I566" s="257"/>
      <c r="J566" s="257"/>
      <c r="K566" s="257"/>
      <c r="L566" s="273"/>
      <c r="M566" s="277"/>
      <c r="N566" s="277"/>
      <c r="O566" s="277"/>
      <c r="P566" s="172"/>
      <c r="Q566" s="264"/>
      <c r="R566" s="264"/>
      <c r="S566" s="102"/>
      <c r="T566" s="273"/>
      <c r="U566" s="273"/>
      <c r="V566" s="273"/>
      <c r="W566" s="102"/>
      <c r="X566" s="257"/>
      <c r="Y566" s="257"/>
      <c r="Z566" s="273"/>
      <c r="AA566" s="257"/>
      <c r="AB566" s="273"/>
      <c r="AC566" s="273"/>
      <c r="AD566" s="273"/>
      <c r="AE566" s="278"/>
      <c r="AF566" s="278"/>
      <c r="AG566" s="103"/>
      <c r="AH566" s="278"/>
      <c r="AI566" s="278"/>
      <c r="AJ566" s="278"/>
      <c r="AK566" s="278"/>
      <c r="AL566" s="278"/>
      <c r="AM566" s="278"/>
      <c r="AN566" s="278"/>
      <c r="AO566" s="278"/>
      <c r="AP566" s="278"/>
      <c r="AQ566" s="278"/>
      <c r="AR566" s="262"/>
      <c r="AS566" s="262"/>
      <c r="AT566" s="173"/>
      <c r="AU566" s="102"/>
      <c r="AV566" s="576" t="str">
        <f t="shared" si="36"/>
        <v xml:space="preserve"> </v>
      </c>
      <c r="AW566" s="576" t="str">
        <f t="shared" si="37"/>
        <v xml:space="preserve"> </v>
      </c>
      <c r="AX566" s="576" t="str">
        <f t="shared" si="38"/>
        <v xml:space="preserve"> </v>
      </c>
      <c r="AY566" s="576" t="str">
        <f t="shared" si="39"/>
        <v xml:space="preserve"> </v>
      </c>
      <c r="AZ566" s="102"/>
      <c r="BA566" s="165"/>
    </row>
    <row r="567" spans="1:53" s="101" customFormat="1" x14ac:dyDescent="0.2">
      <c r="A567" s="331"/>
      <c r="B567" s="376">
        <f>'Données démographiques'!B568</f>
        <v>0</v>
      </c>
      <c r="C567" s="376">
        <f>'Données démographiques'!C568</f>
        <v>0</v>
      </c>
      <c r="D567" s="377">
        <f>'Données démographiques'!D568</f>
        <v>0</v>
      </c>
      <c r="E567" s="102"/>
      <c r="F567" s="88"/>
      <c r="G567" s="86"/>
      <c r="H567" s="258"/>
      <c r="I567" s="259"/>
      <c r="J567" s="259"/>
      <c r="K567" s="259"/>
      <c r="L567" s="258"/>
      <c r="M567" s="279"/>
      <c r="N567" s="279"/>
      <c r="O567" s="279"/>
      <c r="P567" s="146"/>
      <c r="Q567" s="147"/>
      <c r="R567" s="147"/>
      <c r="S567" s="102"/>
      <c r="T567" s="88"/>
      <c r="U567" s="258"/>
      <c r="V567" s="148"/>
      <c r="W567" s="102"/>
      <c r="X567" s="149"/>
      <c r="Y567" s="259"/>
      <c r="Z567" s="258"/>
      <c r="AA567" s="259"/>
      <c r="AB567" s="258"/>
      <c r="AC567" s="258"/>
      <c r="AD567" s="258"/>
      <c r="AE567" s="260"/>
      <c r="AF567" s="260"/>
      <c r="AG567" s="103"/>
      <c r="AH567" s="260"/>
      <c r="AI567" s="260"/>
      <c r="AJ567" s="260"/>
      <c r="AK567" s="260"/>
      <c r="AL567" s="260"/>
      <c r="AM567" s="260"/>
      <c r="AN567" s="260"/>
      <c r="AO567" s="260"/>
      <c r="AP567" s="260"/>
      <c r="AQ567" s="260"/>
      <c r="AR567" s="263"/>
      <c r="AS567" s="263"/>
      <c r="AT567" s="261"/>
      <c r="AU567" s="102"/>
      <c r="AV567" s="577" t="str">
        <f t="shared" si="36"/>
        <v xml:space="preserve"> </v>
      </c>
      <c r="AW567" s="577" t="str">
        <f t="shared" si="37"/>
        <v xml:space="preserve"> </v>
      </c>
      <c r="AX567" s="577" t="str">
        <f t="shared" si="38"/>
        <v xml:space="preserve"> </v>
      </c>
      <c r="AY567" s="577" t="str">
        <f t="shared" si="39"/>
        <v xml:space="preserve"> </v>
      </c>
      <c r="AZ567" s="102"/>
      <c r="BA567" s="330"/>
    </row>
    <row r="568" spans="1:53" s="101" customFormat="1" x14ac:dyDescent="0.2">
      <c r="A568" s="331"/>
      <c r="B568" s="169">
        <f>'Données démographiques'!B569</f>
        <v>0</v>
      </c>
      <c r="C568" s="169">
        <f>'Données démographiques'!C569</f>
        <v>0</v>
      </c>
      <c r="D568" s="170">
        <f>'Données démographiques'!D569</f>
        <v>0</v>
      </c>
      <c r="E568" s="102"/>
      <c r="F568" s="273"/>
      <c r="G568" s="171"/>
      <c r="H568" s="273"/>
      <c r="I568" s="257"/>
      <c r="J568" s="257"/>
      <c r="K568" s="257"/>
      <c r="L568" s="273"/>
      <c r="M568" s="277"/>
      <c r="N568" s="277"/>
      <c r="O568" s="277"/>
      <c r="P568" s="172"/>
      <c r="Q568" s="264"/>
      <c r="R568" s="264"/>
      <c r="S568" s="102"/>
      <c r="T568" s="273"/>
      <c r="U568" s="273"/>
      <c r="V568" s="273"/>
      <c r="W568" s="102"/>
      <c r="X568" s="257"/>
      <c r="Y568" s="257"/>
      <c r="Z568" s="273"/>
      <c r="AA568" s="257"/>
      <c r="AB568" s="273"/>
      <c r="AC568" s="273"/>
      <c r="AD568" s="273"/>
      <c r="AE568" s="278"/>
      <c r="AF568" s="278"/>
      <c r="AG568" s="103"/>
      <c r="AH568" s="278"/>
      <c r="AI568" s="278"/>
      <c r="AJ568" s="278"/>
      <c r="AK568" s="278"/>
      <c r="AL568" s="278"/>
      <c r="AM568" s="278"/>
      <c r="AN568" s="278"/>
      <c r="AO568" s="278"/>
      <c r="AP568" s="278"/>
      <c r="AQ568" s="278"/>
      <c r="AR568" s="262"/>
      <c r="AS568" s="262"/>
      <c r="AT568" s="173"/>
      <c r="AU568" s="102"/>
      <c r="AV568" s="576" t="str">
        <f t="shared" si="36"/>
        <v xml:space="preserve"> </v>
      </c>
      <c r="AW568" s="576" t="str">
        <f t="shared" si="37"/>
        <v xml:space="preserve"> </v>
      </c>
      <c r="AX568" s="576" t="str">
        <f t="shared" si="38"/>
        <v xml:space="preserve"> </v>
      </c>
      <c r="AY568" s="576" t="str">
        <f t="shared" si="39"/>
        <v xml:space="preserve"> </v>
      </c>
      <c r="AZ568" s="102"/>
      <c r="BA568" s="165"/>
    </row>
    <row r="569" spans="1:53" s="101" customFormat="1" x14ac:dyDescent="0.2">
      <c r="A569" s="331"/>
      <c r="B569" s="376">
        <f>'Données démographiques'!B570</f>
        <v>0</v>
      </c>
      <c r="C569" s="376">
        <f>'Données démographiques'!C570</f>
        <v>0</v>
      </c>
      <c r="D569" s="377">
        <f>'Données démographiques'!D570</f>
        <v>0</v>
      </c>
      <c r="E569" s="102"/>
      <c r="F569" s="88"/>
      <c r="G569" s="86"/>
      <c r="H569" s="258"/>
      <c r="I569" s="259"/>
      <c r="J569" s="259"/>
      <c r="K569" s="259"/>
      <c r="L569" s="258"/>
      <c r="M569" s="279"/>
      <c r="N569" s="279"/>
      <c r="O569" s="279"/>
      <c r="P569" s="146"/>
      <c r="Q569" s="147"/>
      <c r="R569" s="147"/>
      <c r="S569" s="102"/>
      <c r="T569" s="88"/>
      <c r="U569" s="258"/>
      <c r="V569" s="148"/>
      <c r="W569" s="102"/>
      <c r="X569" s="149"/>
      <c r="Y569" s="259"/>
      <c r="Z569" s="258"/>
      <c r="AA569" s="259"/>
      <c r="AB569" s="258"/>
      <c r="AC569" s="258"/>
      <c r="AD569" s="258"/>
      <c r="AE569" s="260"/>
      <c r="AF569" s="260"/>
      <c r="AG569" s="103"/>
      <c r="AH569" s="260"/>
      <c r="AI569" s="260"/>
      <c r="AJ569" s="260"/>
      <c r="AK569" s="260"/>
      <c r="AL569" s="260"/>
      <c r="AM569" s="260"/>
      <c r="AN569" s="260"/>
      <c r="AO569" s="260"/>
      <c r="AP569" s="260"/>
      <c r="AQ569" s="260"/>
      <c r="AR569" s="263"/>
      <c r="AS569" s="263"/>
      <c r="AT569" s="261"/>
      <c r="AU569" s="102"/>
      <c r="AV569" s="577" t="str">
        <f t="shared" si="36"/>
        <v xml:space="preserve"> </v>
      </c>
      <c r="AW569" s="577" t="str">
        <f t="shared" si="37"/>
        <v xml:space="preserve"> </v>
      </c>
      <c r="AX569" s="577" t="str">
        <f t="shared" si="38"/>
        <v xml:space="preserve"> </v>
      </c>
      <c r="AY569" s="577" t="str">
        <f t="shared" si="39"/>
        <v xml:space="preserve"> </v>
      </c>
      <c r="AZ569" s="102"/>
      <c r="BA569" s="330"/>
    </row>
    <row r="570" spans="1:53" s="101" customFormat="1" x14ac:dyDescent="0.2">
      <c r="A570" s="331"/>
      <c r="B570" s="169">
        <f>'Données démographiques'!B571</f>
        <v>0</v>
      </c>
      <c r="C570" s="169">
        <f>'Données démographiques'!C571</f>
        <v>0</v>
      </c>
      <c r="D570" s="170">
        <f>'Données démographiques'!D571</f>
        <v>0</v>
      </c>
      <c r="E570" s="102"/>
      <c r="F570" s="273"/>
      <c r="G570" s="171"/>
      <c r="H570" s="273"/>
      <c r="I570" s="257"/>
      <c r="J570" s="257"/>
      <c r="K570" s="257"/>
      <c r="L570" s="273"/>
      <c r="M570" s="277"/>
      <c r="N570" s="277"/>
      <c r="O570" s="277"/>
      <c r="P570" s="172"/>
      <c r="Q570" s="264"/>
      <c r="R570" s="264"/>
      <c r="S570" s="102"/>
      <c r="T570" s="273"/>
      <c r="U570" s="273"/>
      <c r="V570" s="273"/>
      <c r="W570" s="102"/>
      <c r="X570" s="257"/>
      <c r="Y570" s="257"/>
      <c r="Z570" s="273"/>
      <c r="AA570" s="257"/>
      <c r="AB570" s="273"/>
      <c r="AC570" s="273"/>
      <c r="AD570" s="273"/>
      <c r="AE570" s="278"/>
      <c r="AF570" s="278"/>
      <c r="AG570" s="103"/>
      <c r="AH570" s="278"/>
      <c r="AI570" s="278"/>
      <c r="AJ570" s="278"/>
      <c r="AK570" s="278"/>
      <c r="AL570" s="278"/>
      <c r="AM570" s="278"/>
      <c r="AN570" s="278"/>
      <c r="AO570" s="278"/>
      <c r="AP570" s="278"/>
      <c r="AQ570" s="278"/>
      <c r="AR570" s="262"/>
      <c r="AS570" s="262"/>
      <c r="AT570" s="173"/>
      <c r="AU570" s="102"/>
      <c r="AV570" s="576" t="str">
        <f t="shared" si="36"/>
        <v xml:space="preserve"> </v>
      </c>
      <c r="AW570" s="576" t="str">
        <f t="shared" si="37"/>
        <v xml:space="preserve"> </v>
      </c>
      <c r="AX570" s="576" t="str">
        <f t="shared" si="38"/>
        <v xml:space="preserve"> </v>
      </c>
      <c r="AY570" s="576" t="str">
        <f t="shared" si="39"/>
        <v xml:space="preserve"> </v>
      </c>
      <c r="AZ570" s="102"/>
      <c r="BA570" s="165"/>
    </row>
    <row r="571" spans="1:53" s="101" customFormat="1" x14ac:dyDescent="0.2">
      <c r="A571" s="331"/>
      <c r="B571" s="376">
        <f>'Données démographiques'!B572</f>
        <v>0</v>
      </c>
      <c r="C571" s="376">
        <f>'Données démographiques'!C572</f>
        <v>0</v>
      </c>
      <c r="D571" s="377">
        <f>'Données démographiques'!D572</f>
        <v>0</v>
      </c>
      <c r="E571" s="102"/>
      <c r="F571" s="88"/>
      <c r="G571" s="86"/>
      <c r="H571" s="258"/>
      <c r="I571" s="259"/>
      <c r="J571" s="259"/>
      <c r="K571" s="259"/>
      <c r="L571" s="258"/>
      <c r="M571" s="279"/>
      <c r="N571" s="279"/>
      <c r="O571" s="279"/>
      <c r="P571" s="146"/>
      <c r="Q571" s="147"/>
      <c r="R571" s="147"/>
      <c r="S571" s="102"/>
      <c r="T571" s="88"/>
      <c r="U571" s="258"/>
      <c r="V571" s="148"/>
      <c r="W571" s="102"/>
      <c r="X571" s="149"/>
      <c r="Y571" s="259"/>
      <c r="Z571" s="258"/>
      <c r="AA571" s="259"/>
      <c r="AB571" s="258"/>
      <c r="AC571" s="258"/>
      <c r="AD571" s="258"/>
      <c r="AE571" s="260"/>
      <c r="AF571" s="260"/>
      <c r="AG571" s="103"/>
      <c r="AH571" s="260"/>
      <c r="AI571" s="260"/>
      <c r="AJ571" s="260"/>
      <c r="AK571" s="260"/>
      <c r="AL571" s="260"/>
      <c r="AM571" s="260"/>
      <c r="AN571" s="260"/>
      <c r="AO571" s="260"/>
      <c r="AP571" s="260"/>
      <c r="AQ571" s="260"/>
      <c r="AR571" s="263"/>
      <c r="AS571" s="263"/>
      <c r="AT571" s="261"/>
      <c r="AU571" s="102"/>
      <c r="AV571" s="577" t="str">
        <f t="shared" si="36"/>
        <v xml:space="preserve"> </v>
      </c>
      <c r="AW571" s="577" t="str">
        <f t="shared" si="37"/>
        <v xml:space="preserve"> </v>
      </c>
      <c r="AX571" s="577" t="str">
        <f t="shared" si="38"/>
        <v xml:space="preserve"> </v>
      </c>
      <c r="AY571" s="577" t="str">
        <f t="shared" si="39"/>
        <v xml:space="preserve"> </v>
      </c>
      <c r="AZ571" s="102"/>
      <c r="BA571" s="330"/>
    </row>
    <row r="572" spans="1:53" s="101" customFormat="1" x14ac:dyDescent="0.2">
      <c r="A572" s="331"/>
      <c r="B572" s="169">
        <f>'Données démographiques'!B573</f>
        <v>0</v>
      </c>
      <c r="C572" s="169">
        <f>'Données démographiques'!C573</f>
        <v>0</v>
      </c>
      <c r="D572" s="170">
        <f>'Données démographiques'!D573</f>
        <v>0</v>
      </c>
      <c r="E572" s="102"/>
      <c r="F572" s="273"/>
      <c r="G572" s="171"/>
      <c r="H572" s="273"/>
      <c r="I572" s="257"/>
      <c r="J572" s="257"/>
      <c r="K572" s="257"/>
      <c r="L572" s="273"/>
      <c r="M572" s="277"/>
      <c r="N572" s="277"/>
      <c r="O572" s="277"/>
      <c r="P572" s="172"/>
      <c r="Q572" s="264"/>
      <c r="R572" s="264"/>
      <c r="S572" s="102"/>
      <c r="T572" s="273"/>
      <c r="U572" s="273"/>
      <c r="V572" s="273"/>
      <c r="W572" s="102"/>
      <c r="X572" s="257"/>
      <c r="Y572" s="257"/>
      <c r="Z572" s="273"/>
      <c r="AA572" s="257"/>
      <c r="AB572" s="273"/>
      <c r="AC572" s="273"/>
      <c r="AD572" s="273"/>
      <c r="AE572" s="278"/>
      <c r="AF572" s="278"/>
      <c r="AG572" s="103"/>
      <c r="AH572" s="278"/>
      <c r="AI572" s="278"/>
      <c r="AJ572" s="278"/>
      <c r="AK572" s="278"/>
      <c r="AL572" s="278"/>
      <c r="AM572" s="278"/>
      <c r="AN572" s="278"/>
      <c r="AO572" s="278"/>
      <c r="AP572" s="278"/>
      <c r="AQ572" s="278"/>
      <c r="AR572" s="262"/>
      <c r="AS572" s="262"/>
      <c r="AT572" s="173"/>
      <c r="AU572" s="102"/>
      <c r="AV572" s="576" t="str">
        <f t="shared" si="36"/>
        <v xml:space="preserve"> </v>
      </c>
      <c r="AW572" s="576" t="str">
        <f t="shared" si="37"/>
        <v xml:space="preserve"> </v>
      </c>
      <c r="AX572" s="576" t="str">
        <f t="shared" si="38"/>
        <v xml:space="preserve"> </v>
      </c>
      <c r="AY572" s="576" t="str">
        <f t="shared" si="39"/>
        <v xml:space="preserve"> </v>
      </c>
      <c r="AZ572" s="102"/>
      <c r="BA572" s="165"/>
    </row>
    <row r="573" spans="1:53" s="101" customFormat="1" x14ac:dyDescent="0.2">
      <c r="A573" s="331"/>
      <c r="B573" s="376">
        <f>'Données démographiques'!B574</f>
        <v>0</v>
      </c>
      <c r="C573" s="376">
        <f>'Données démographiques'!C574</f>
        <v>0</v>
      </c>
      <c r="D573" s="377">
        <f>'Données démographiques'!D574</f>
        <v>0</v>
      </c>
      <c r="E573" s="102"/>
      <c r="F573" s="88"/>
      <c r="G573" s="86"/>
      <c r="H573" s="258"/>
      <c r="I573" s="259"/>
      <c r="J573" s="259"/>
      <c r="K573" s="259"/>
      <c r="L573" s="258"/>
      <c r="M573" s="279"/>
      <c r="N573" s="279"/>
      <c r="O573" s="279"/>
      <c r="P573" s="146"/>
      <c r="Q573" s="147"/>
      <c r="R573" s="147"/>
      <c r="S573" s="102"/>
      <c r="T573" s="88"/>
      <c r="U573" s="258"/>
      <c r="V573" s="148"/>
      <c r="W573" s="102"/>
      <c r="X573" s="149"/>
      <c r="Y573" s="259"/>
      <c r="Z573" s="258"/>
      <c r="AA573" s="259"/>
      <c r="AB573" s="258"/>
      <c r="AC573" s="258"/>
      <c r="AD573" s="258"/>
      <c r="AE573" s="260"/>
      <c r="AF573" s="260"/>
      <c r="AG573" s="103"/>
      <c r="AH573" s="260"/>
      <c r="AI573" s="260"/>
      <c r="AJ573" s="260"/>
      <c r="AK573" s="260"/>
      <c r="AL573" s="260"/>
      <c r="AM573" s="260"/>
      <c r="AN573" s="260"/>
      <c r="AO573" s="260"/>
      <c r="AP573" s="260"/>
      <c r="AQ573" s="260"/>
      <c r="AR573" s="263"/>
      <c r="AS573" s="263"/>
      <c r="AT573" s="261"/>
      <c r="AU573" s="102"/>
      <c r="AV573" s="577" t="str">
        <f t="shared" si="36"/>
        <v xml:space="preserve"> </v>
      </c>
      <c r="AW573" s="577" t="str">
        <f t="shared" si="37"/>
        <v xml:space="preserve"> </v>
      </c>
      <c r="AX573" s="577" t="str">
        <f t="shared" si="38"/>
        <v xml:space="preserve"> </v>
      </c>
      <c r="AY573" s="577" t="str">
        <f t="shared" si="39"/>
        <v xml:space="preserve"> </v>
      </c>
      <c r="AZ573" s="102"/>
      <c r="BA573" s="330"/>
    </row>
    <row r="574" spans="1:53" s="101" customFormat="1" x14ac:dyDescent="0.2">
      <c r="A574" s="331"/>
      <c r="B574" s="169">
        <f>'Données démographiques'!B575</f>
        <v>0</v>
      </c>
      <c r="C574" s="169">
        <f>'Données démographiques'!C575</f>
        <v>0</v>
      </c>
      <c r="D574" s="170">
        <f>'Données démographiques'!D575</f>
        <v>0</v>
      </c>
      <c r="E574" s="102"/>
      <c r="F574" s="273"/>
      <c r="G574" s="171"/>
      <c r="H574" s="273"/>
      <c r="I574" s="257"/>
      <c r="J574" s="257"/>
      <c r="K574" s="257"/>
      <c r="L574" s="273"/>
      <c r="M574" s="277"/>
      <c r="N574" s="277"/>
      <c r="O574" s="277"/>
      <c r="P574" s="172"/>
      <c r="Q574" s="264"/>
      <c r="R574" s="264"/>
      <c r="S574" s="102"/>
      <c r="T574" s="273"/>
      <c r="U574" s="273"/>
      <c r="V574" s="273"/>
      <c r="W574" s="102"/>
      <c r="X574" s="257"/>
      <c r="Y574" s="257"/>
      <c r="Z574" s="273"/>
      <c r="AA574" s="257"/>
      <c r="AB574" s="273"/>
      <c r="AC574" s="273"/>
      <c r="AD574" s="273"/>
      <c r="AE574" s="278"/>
      <c r="AF574" s="278"/>
      <c r="AG574" s="103"/>
      <c r="AH574" s="278"/>
      <c r="AI574" s="278"/>
      <c r="AJ574" s="278"/>
      <c r="AK574" s="278"/>
      <c r="AL574" s="278"/>
      <c r="AM574" s="278"/>
      <c r="AN574" s="278"/>
      <c r="AO574" s="278"/>
      <c r="AP574" s="278"/>
      <c r="AQ574" s="278"/>
      <c r="AR574" s="262"/>
      <c r="AS574" s="262"/>
      <c r="AT574" s="173"/>
      <c r="AU574" s="102"/>
      <c r="AV574" s="576" t="str">
        <f t="shared" si="36"/>
        <v xml:space="preserve"> </v>
      </c>
      <c r="AW574" s="576" t="str">
        <f t="shared" si="37"/>
        <v xml:space="preserve"> </v>
      </c>
      <c r="AX574" s="576" t="str">
        <f t="shared" si="38"/>
        <v xml:space="preserve"> </v>
      </c>
      <c r="AY574" s="576" t="str">
        <f t="shared" si="39"/>
        <v xml:space="preserve"> </v>
      </c>
      <c r="AZ574" s="102"/>
      <c r="BA574" s="165"/>
    </row>
    <row r="575" spans="1:53" s="101" customFormat="1" x14ac:dyDescent="0.2">
      <c r="A575" s="331"/>
      <c r="B575" s="376">
        <f>'Données démographiques'!B576</f>
        <v>0</v>
      </c>
      <c r="C575" s="376">
        <f>'Données démographiques'!C576</f>
        <v>0</v>
      </c>
      <c r="D575" s="377">
        <f>'Données démographiques'!D576</f>
        <v>0</v>
      </c>
      <c r="E575" s="102"/>
      <c r="F575" s="88"/>
      <c r="G575" s="86"/>
      <c r="H575" s="258"/>
      <c r="I575" s="259"/>
      <c r="J575" s="259"/>
      <c r="K575" s="259"/>
      <c r="L575" s="258"/>
      <c r="M575" s="279"/>
      <c r="N575" s="279"/>
      <c r="O575" s="279"/>
      <c r="P575" s="146"/>
      <c r="Q575" s="147"/>
      <c r="R575" s="147"/>
      <c r="S575" s="102"/>
      <c r="T575" s="88"/>
      <c r="U575" s="258"/>
      <c r="V575" s="148"/>
      <c r="W575" s="102"/>
      <c r="X575" s="149"/>
      <c r="Y575" s="259"/>
      <c r="Z575" s="258"/>
      <c r="AA575" s="259"/>
      <c r="AB575" s="258"/>
      <c r="AC575" s="258"/>
      <c r="AD575" s="258"/>
      <c r="AE575" s="260"/>
      <c r="AF575" s="260"/>
      <c r="AG575" s="103"/>
      <c r="AH575" s="260"/>
      <c r="AI575" s="260"/>
      <c r="AJ575" s="260"/>
      <c r="AK575" s="260"/>
      <c r="AL575" s="260"/>
      <c r="AM575" s="260"/>
      <c r="AN575" s="260"/>
      <c r="AO575" s="260"/>
      <c r="AP575" s="260"/>
      <c r="AQ575" s="260"/>
      <c r="AR575" s="263"/>
      <c r="AS575" s="263"/>
      <c r="AT575" s="261"/>
      <c r="AU575" s="102"/>
      <c r="AV575" s="577" t="str">
        <f t="shared" si="36"/>
        <v xml:space="preserve"> </v>
      </c>
      <c r="AW575" s="577" t="str">
        <f t="shared" si="37"/>
        <v xml:space="preserve"> </v>
      </c>
      <c r="AX575" s="577" t="str">
        <f t="shared" si="38"/>
        <v xml:space="preserve"> </v>
      </c>
      <c r="AY575" s="577" t="str">
        <f t="shared" si="39"/>
        <v xml:space="preserve"> </v>
      </c>
      <c r="AZ575" s="102"/>
      <c r="BA575" s="330"/>
    </row>
    <row r="576" spans="1:53" s="101" customFormat="1" x14ac:dyDescent="0.2">
      <c r="A576" s="331"/>
      <c r="B576" s="169">
        <f>'Données démographiques'!B577</f>
        <v>0</v>
      </c>
      <c r="C576" s="169">
        <f>'Données démographiques'!C577</f>
        <v>0</v>
      </c>
      <c r="D576" s="170">
        <f>'Données démographiques'!D577</f>
        <v>0</v>
      </c>
      <c r="E576" s="102"/>
      <c r="F576" s="273"/>
      <c r="G576" s="171"/>
      <c r="H576" s="273"/>
      <c r="I576" s="257"/>
      <c r="J576" s="257"/>
      <c r="K576" s="257"/>
      <c r="L576" s="273"/>
      <c r="M576" s="277"/>
      <c r="N576" s="277"/>
      <c r="O576" s="277"/>
      <c r="P576" s="172"/>
      <c r="Q576" s="264"/>
      <c r="R576" s="264"/>
      <c r="S576" s="102"/>
      <c r="T576" s="273"/>
      <c r="U576" s="273"/>
      <c r="V576" s="273"/>
      <c r="W576" s="102"/>
      <c r="X576" s="257"/>
      <c r="Y576" s="257"/>
      <c r="Z576" s="273"/>
      <c r="AA576" s="257"/>
      <c r="AB576" s="273"/>
      <c r="AC576" s="273"/>
      <c r="AD576" s="273"/>
      <c r="AE576" s="278"/>
      <c r="AF576" s="278"/>
      <c r="AG576" s="103"/>
      <c r="AH576" s="278"/>
      <c r="AI576" s="278"/>
      <c r="AJ576" s="278"/>
      <c r="AK576" s="278"/>
      <c r="AL576" s="278"/>
      <c r="AM576" s="278"/>
      <c r="AN576" s="278"/>
      <c r="AO576" s="278"/>
      <c r="AP576" s="278"/>
      <c r="AQ576" s="278"/>
      <c r="AR576" s="262"/>
      <c r="AS576" s="262"/>
      <c r="AT576" s="173"/>
      <c r="AU576" s="102"/>
      <c r="AV576" s="576" t="str">
        <f t="shared" si="36"/>
        <v xml:space="preserve"> </v>
      </c>
      <c r="AW576" s="576" t="str">
        <f t="shared" si="37"/>
        <v xml:space="preserve"> </v>
      </c>
      <c r="AX576" s="576" t="str">
        <f t="shared" si="38"/>
        <v xml:space="preserve"> </v>
      </c>
      <c r="AY576" s="576" t="str">
        <f t="shared" si="39"/>
        <v xml:space="preserve"> </v>
      </c>
      <c r="AZ576" s="102"/>
      <c r="BA576" s="165"/>
    </row>
    <row r="577" spans="1:60" s="101" customFormat="1" x14ac:dyDescent="0.2">
      <c r="A577" s="331"/>
      <c r="B577" s="376">
        <f>'Données démographiques'!B578</f>
        <v>0</v>
      </c>
      <c r="C577" s="376">
        <f>'Données démographiques'!C578</f>
        <v>0</v>
      </c>
      <c r="D577" s="377">
        <f>'Données démographiques'!D578</f>
        <v>0</v>
      </c>
      <c r="E577" s="102"/>
      <c r="F577" s="88"/>
      <c r="G577" s="86"/>
      <c r="H577" s="258"/>
      <c r="I577" s="259"/>
      <c r="J577" s="259"/>
      <c r="K577" s="259"/>
      <c r="L577" s="258"/>
      <c r="M577" s="279"/>
      <c r="N577" s="279"/>
      <c r="O577" s="279"/>
      <c r="P577" s="146"/>
      <c r="Q577" s="147"/>
      <c r="R577" s="147"/>
      <c r="S577" s="102"/>
      <c r="T577" s="88"/>
      <c r="U577" s="258"/>
      <c r="V577" s="148"/>
      <c r="W577" s="102"/>
      <c r="X577" s="149"/>
      <c r="Y577" s="259"/>
      <c r="Z577" s="258"/>
      <c r="AA577" s="259"/>
      <c r="AB577" s="258"/>
      <c r="AC577" s="258"/>
      <c r="AD577" s="258"/>
      <c r="AE577" s="260"/>
      <c r="AF577" s="260"/>
      <c r="AG577" s="103"/>
      <c r="AH577" s="260"/>
      <c r="AI577" s="260"/>
      <c r="AJ577" s="260"/>
      <c r="AK577" s="260"/>
      <c r="AL577" s="260"/>
      <c r="AM577" s="260"/>
      <c r="AN577" s="260"/>
      <c r="AO577" s="260"/>
      <c r="AP577" s="260"/>
      <c r="AQ577" s="260"/>
      <c r="AR577" s="263"/>
      <c r="AS577" s="263"/>
      <c r="AT577" s="261"/>
      <c r="AU577" s="102"/>
      <c r="AV577" s="577" t="str">
        <f t="shared" si="36"/>
        <v xml:space="preserve"> </v>
      </c>
      <c r="AW577" s="577" t="str">
        <f t="shared" si="37"/>
        <v xml:space="preserve"> </v>
      </c>
      <c r="AX577" s="577" t="str">
        <f t="shared" si="38"/>
        <v xml:space="preserve"> </v>
      </c>
      <c r="AY577" s="577" t="str">
        <f t="shared" si="39"/>
        <v xml:space="preserve"> </v>
      </c>
      <c r="AZ577" s="102"/>
      <c r="BA577" s="330"/>
    </row>
    <row r="578" spans="1:60" s="101" customFormat="1" x14ac:dyDescent="0.2">
      <c r="A578" s="331"/>
      <c r="B578" s="169">
        <f>'Données démographiques'!B579</f>
        <v>0</v>
      </c>
      <c r="C578" s="169">
        <f>'Données démographiques'!C579</f>
        <v>0</v>
      </c>
      <c r="D578" s="170">
        <f>'Données démographiques'!D579</f>
        <v>0</v>
      </c>
      <c r="E578" s="102"/>
      <c r="F578" s="273"/>
      <c r="G578" s="171"/>
      <c r="H578" s="273"/>
      <c r="I578" s="257"/>
      <c r="J578" s="257"/>
      <c r="K578" s="257"/>
      <c r="L578" s="273"/>
      <c r="M578" s="277"/>
      <c r="N578" s="277"/>
      <c r="O578" s="277"/>
      <c r="P578" s="172"/>
      <c r="Q578" s="264"/>
      <c r="R578" s="264"/>
      <c r="S578" s="102"/>
      <c r="T578" s="273"/>
      <c r="U578" s="273"/>
      <c r="V578" s="273"/>
      <c r="W578" s="102"/>
      <c r="X578" s="257"/>
      <c r="Y578" s="257"/>
      <c r="Z578" s="273"/>
      <c r="AA578" s="257"/>
      <c r="AB578" s="273"/>
      <c r="AC578" s="273"/>
      <c r="AD578" s="273"/>
      <c r="AE578" s="278"/>
      <c r="AF578" s="278"/>
      <c r="AG578" s="103"/>
      <c r="AH578" s="278"/>
      <c r="AI578" s="278"/>
      <c r="AJ578" s="278"/>
      <c r="AK578" s="278"/>
      <c r="AL578" s="278"/>
      <c r="AM578" s="278"/>
      <c r="AN578" s="278"/>
      <c r="AO578" s="278"/>
      <c r="AP578" s="278"/>
      <c r="AQ578" s="278"/>
      <c r="AR578" s="262"/>
      <c r="AS578" s="262"/>
      <c r="AT578" s="173"/>
      <c r="AU578" s="102"/>
      <c r="AV578" s="576" t="str">
        <f t="shared" si="36"/>
        <v xml:space="preserve"> </v>
      </c>
      <c r="AW578" s="576" t="str">
        <f t="shared" si="37"/>
        <v xml:space="preserve"> </v>
      </c>
      <c r="AX578" s="576" t="str">
        <f t="shared" si="38"/>
        <v xml:space="preserve"> </v>
      </c>
      <c r="AY578" s="576" t="str">
        <f t="shared" si="39"/>
        <v xml:space="preserve"> </v>
      </c>
      <c r="AZ578" s="102"/>
      <c r="BA578" s="165"/>
    </row>
    <row r="579" spans="1:60" s="101" customFormat="1" x14ac:dyDescent="0.2">
      <c r="A579" s="331"/>
      <c r="B579" s="376">
        <f>'Données démographiques'!B580</f>
        <v>0</v>
      </c>
      <c r="C579" s="376">
        <f>'Données démographiques'!C580</f>
        <v>0</v>
      </c>
      <c r="D579" s="377">
        <f>'Données démographiques'!D580</f>
        <v>0</v>
      </c>
      <c r="E579" s="102"/>
      <c r="F579" s="88"/>
      <c r="G579" s="86"/>
      <c r="H579" s="258"/>
      <c r="I579" s="259"/>
      <c r="J579" s="259"/>
      <c r="K579" s="259"/>
      <c r="L579" s="258"/>
      <c r="M579" s="279"/>
      <c r="N579" s="279"/>
      <c r="O579" s="279"/>
      <c r="P579" s="146"/>
      <c r="Q579" s="147"/>
      <c r="R579" s="147"/>
      <c r="S579" s="102"/>
      <c r="T579" s="88"/>
      <c r="U579" s="258"/>
      <c r="V579" s="148"/>
      <c r="W579" s="102"/>
      <c r="X579" s="149"/>
      <c r="Y579" s="259"/>
      <c r="Z579" s="258"/>
      <c r="AA579" s="259"/>
      <c r="AB579" s="258"/>
      <c r="AC579" s="258"/>
      <c r="AD579" s="258"/>
      <c r="AE579" s="260"/>
      <c r="AF579" s="260"/>
      <c r="AG579" s="103"/>
      <c r="AH579" s="260"/>
      <c r="AI579" s="260"/>
      <c r="AJ579" s="260"/>
      <c r="AK579" s="260"/>
      <c r="AL579" s="260"/>
      <c r="AM579" s="260"/>
      <c r="AN579" s="260"/>
      <c r="AO579" s="260"/>
      <c r="AP579" s="260"/>
      <c r="AQ579" s="260"/>
      <c r="AR579" s="263"/>
      <c r="AS579" s="263"/>
      <c r="AT579" s="261"/>
      <c r="AU579" s="102"/>
      <c r="AV579" s="577" t="str">
        <f t="shared" si="36"/>
        <v xml:space="preserve"> </v>
      </c>
      <c r="AW579" s="577" t="str">
        <f t="shared" si="37"/>
        <v xml:space="preserve"> </v>
      </c>
      <c r="AX579" s="577" t="str">
        <f t="shared" si="38"/>
        <v xml:space="preserve"> </v>
      </c>
      <c r="AY579" s="577" t="str">
        <f t="shared" si="39"/>
        <v xml:space="preserve"> </v>
      </c>
      <c r="AZ579" s="102"/>
      <c r="BA579" s="330"/>
    </row>
    <row r="580" spans="1:60" s="101" customFormat="1" x14ac:dyDescent="0.2">
      <c r="A580" s="331"/>
      <c r="B580" s="169">
        <f>'Données démographiques'!B581</f>
        <v>0</v>
      </c>
      <c r="C580" s="169">
        <f>'Données démographiques'!C581</f>
        <v>0</v>
      </c>
      <c r="D580" s="170">
        <f>'Données démographiques'!D581</f>
        <v>0</v>
      </c>
      <c r="E580" s="102"/>
      <c r="F580" s="273"/>
      <c r="G580" s="171"/>
      <c r="H580" s="273"/>
      <c r="I580" s="257"/>
      <c r="J580" s="257"/>
      <c r="K580" s="257"/>
      <c r="L580" s="273"/>
      <c r="M580" s="277"/>
      <c r="N580" s="277"/>
      <c r="O580" s="277"/>
      <c r="P580" s="172"/>
      <c r="Q580" s="264"/>
      <c r="R580" s="264"/>
      <c r="S580" s="102"/>
      <c r="T580" s="273"/>
      <c r="U580" s="273"/>
      <c r="V580" s="273"/>
      <c r="W580" s="102"/>
      <c r="X580" s="257"/>
      <c r="Y580" s="257"/>
      <c r="Z580" s="273"/>
      <c r="AA580" s="257"/>
      <c r="AB580" s="273"/>
      <c r="AC580" s="273"/>
      <c r="AD580" s="273"/>
      <c r="AE580" s="278"/>
      <c r="AF580" s="278"/>
      <c r="AG580" s="103"/>
      <c r="AH580" s="278"/>
      <c r="AI580" s="278"/>
      <c r="AJ580" s="278"/>
      <c r="AK580" s="278"/>
      <c r="AL580" s="278"/>
      <c r="AM580" s="278"/>
      <c r="AN580" s="278"/>
      <c r="AO580" s="278"/>
      <c r="AP580" s="278"/>
      <c r="AQ580" s="278"/>
      <c r="AR580" s="262"/>
      <c r="AS580" s="262"/>
      <c r="AT580" s="173"/>
      <c r="AU580" s="102"/>
      <c r="AV580" s="576" t="str">
        <f t="shared" si="36"/>
        <v xml:space="preserve"> </v>
      </c>
      <c r="AW580" s="576" t="str">
        <f t="shared" si="37"/>
        <v xml:space="preserve"> </v>
      </c>
      <c r="AX580" s="576" t="str">
        <f t="shared" si="38"/>
        <v xml:space="preserve"> </v>
      </c>
      <c r="AY580" s="576" t="str">
        <f t="shared" si="39"/>
        <v xml:space="preserve"> </v>
      </c>
      <c r="AZ580" s="102"/>
      <c r="BA580" s="165"/>
    </row>
    <row r="581" spans="1:60" s="101" customFormat="1" x14ac:dyDescent="0.2">
      <c r="A581" s="331"/>
      <c r="B581" s="376">
        <f>'Données démographiques'!B582</f>
        <v>0</v>
      </c>
      <c r="C581" s="376">
        <f>'Données démographiques'!C582</f>
        <v>0</v>
      </c>
      <c r="D581" s="377">
        <f>'Données démographiques'!D582</f>
        <v>0</v>
      </c>
      <c r="E581" s="102"/>
      <c r="F581" s="88"/>
      <c r="G581" s="86"/>
      <c r="H581" s="258"/>
      <c r="I581" s="259"/>
      <c r="J581" s="259"/>
      <c r="K581" s="259"/>
      <c r="L581" s="258"/>
      <c r="M581" s="279"/>
      <c r="N581" s="279"/>
      <c r="O581" s="279"/>
      <c r="P581" s="146"/>
      <c r="Q581" s="147"/>
      <c r="R581" s="147"/>
      <c r="S581" s="102"/>
      <c r="T581" s="88"/>
      <c r="U581" s="258"/>
      <c r="V581" s="148"/>
      <c r="W581" s="102"/>
      <c r="X581" s="149"/>
      <c r="Y581" s="259"/>
      <c r="Z581" s="258"/>
      <c r="AA581" s="259"/>
      <c r="AB581" s="258"/>
      <c r="AC581" s="258"/>
      <c r="AD581" s="258"/>
      <c r="AE581" s="260"/>
      <c r="AF581" s="260"/>
      <c r="AG581" s="103"/>
      <c r="AH581" s="260"/>
      <c r="AI581" s="260"/>
      <c r="AJ581" s="260"/>
      <c r="AK581" s="260"/>
      <c r="AL581" s="260"/>
      <c r="AM581" s="260"/>
      <c r="AN581" s="260"/>
      <c r="AO581" s="260"/>
      <c r="AP581" s="260"/>
      <c r="AQ581" s="260"/>
      <c r="AR581" s="263"/>
      <c r="AS581" s="263"/>
      <c r="AT581" s="261"/>
      <c r="AU581" s="102"/>
      <c r="AV581" s="577" t="str">
        <f t="shared" si="36"/>
        <v xml:space="preserve"> </v>
      </c>
      <c r="AW581" s="577" t="str">
        <f t="shared" si="37"/>
        <v xml:space="preserve"> </v>
      </c>
      <c r="AX581" s="577" t="str">
        <f t="shared" si="38"/>
        <v xml:space="preserve"> </v>
      </c>
      <c r="AY581" s="577" t="str">
        <f t="shared" si="39"/>
        <v xml:space="preserve"> </v>
      </c>
      <c r="AZ581" s="102"/>
      <c r="BA581" s="330"/>
    </row>
    <row r="582" spans="1:60" s="101" customFormat="1" x14ac:dyDescent="0.2">
      <c r="A582" s="331"/>
      <c r="B582" s="169">
        <f>'Données démographiques'!B583</f>
        <v>0</v>
      </c>
      <c r="C582" s="169">
        <f>'Données démographiques'!C583</f>
        <v>0</v>
      </c>
      <c r="D582" s="170">
        <f>'Données démographiques'!D583</f>
        <v>0</v>
      </c>
      <c r="E582" s="102"/>
      <c r="F582" s="273"/>
      <c r="G582" s="171"/>
      <c r="H582" s="273"/>
      <c r="I582" s="257"/>
      <c r="J582" s="257"/>
      <c r="K582" s="257"/>
      <c r="L582" s="273"/>
      <c r="M582" s="277"/>
      <c r="N582" s="277"/>
      <c r="O582" s="277"/>
      <c r="P582" s="172"/>
      <c r="Q582" s="264"/>
      <c r="R582" s="264"/>
      <c r="S582" s="102"/>
      <c r="T582" s="273"/>
      <c r="U582" s="273"/>
      <c r="V582" s="273"/>
      <c r="W582" s="102"/>
      <c r="X582" s="257"/>
      <c r="Y582" s="257"/>
      <c r="Z582" s="273"/>
      <c r="AA582" s="257"/>
      <c r="AB582" s="273"/>
      <c r="AC582" s="273"/>
      <c r="AD582" s="273"/>
      <c r="AE582" s="278"/>
      <c r="AF582" s="278"/>
      <c r="AG582" s="103"/>
      <c r="AH582" s="278"/>
      <c r="AI582" s="278"/>
      <c r="AJ582" s="278"/>
      <c r="AK582" s="278"/>
      <c r="AL582" s="278"/>
      <c r="AM582" s="278"/>
      <c r="AN582" s="278"/>
      <c r="AO582" s="278"/>
      <c r="AP582" s="278"/>
      <c r="AQ582" s="278"/>
      <c r="AR582" s="262"/>
      <c r="AS582" s="262"/>
      <c r="AT582" s="173"/>
      <c r="AU582" s="102"/>
      <c r="AV582" s="576" t="str">
        <f t="shared" si="36"/>
        <v xml:space="preserve"> </v>
      </c>
      <c r="AW582" s="576" t="str">
        <f t="shared" si="37"/>
        <v xml:space="preserve"> </v>
      </c>
      <c r="AX582" s="576" t="str">
        <f t="shared" si="38"/>
        <v xml:space="preserve"> </v>
      </c>
      <c r="AY582" s="576" t="str">
        <f t="shared" si="39"/>
        <v xml:space="preserve"> </v>
      </c>
      <c r="AZ582" s="102"/>
      <c r="BA582" s="165"/>
    </row>
    <row r="583" spans="1:60" s="101" customFormat="1" x14ac:dyDescent="0.2">
      <c r="A583" s="331"/>
      <c r="B583" s="376">
        <f>'Données démographiques'!B584</f>
        <v>0</v>
      </c>
      <c r="C583" s="376">
        <f>'Données démographiques'!C584</f>
        <v>0</v>
      </c>
      <c r="D583" s="377">
        <f>'Données démographiques'!D584</f>
        <v>0</v>
      </c>
      <c r="E583" s="102"/>
      <c r="F583" s="88"/>
      <c r="G583" s="86"/>
      <c r="H583" s="258"/>
      <c r="I583" s="259"/>
      <c r="J583" s="259"/>
      <c r="K583" s="259"/>
      <c r="L583" s="258"/>
      <c r="M583" s="279"/>
      <c r="N583" s="279"/>
      <c r="O583" s="279"/>
      <c r="P583" s="146"/>
      <c r="Q583" s="147"/>
      <c r="R583" s="147"/>
      <c r="S583" s="102"/>
      <c r="T583" s="88"/>
      <c r="U583" s="258"/>
      <c r="V583" s="148"/>
      <c r="W583" s="102"/>
      <c r="X583" s="149"/>
      <c r="Y583" s="259"/>
      <c r="Z583" s="258"/>
      <c r="AA583" s="259"/>
      <c r="AB583" s="258"/>
      <c r="AC583" s="258"/>
      <c r="AD583" s="258"/>
      <c r="AE583" s="260"/>
      <c r="AF583" s="260"/>
      <c r="AG583" s="103"/>
      <c r="AH583" s="260"/>
      <c r="AI583" s="260"/>
      <c r="AJ583" s="260"/>
      <c r="AK583" s="260"/>
      <c r="AL583" s="260"/>
      <c r="AM583" s="260"/>
      <c r="AN583" s="260"/>
      <c r="AO583" s="260"/>
      <c r="AP583" s="260"/>
      <c r="AQ583" s="260"/>
      <c r="AR583" s="263"/>
      <c r="AS583" s="263"/>
      <c r="AT583" s="261"/>
      <c r="AU583" s="102"/>
      <c r="AV583" s="577" t="str">
        <f t="shared" si="36"/>
        <v xml:space="preserve"> </v>
      </c>
      <c r="AW583" s="577" t="str">
        <f t="shared" si="37"/>
        <v xml:space="preserve"> </v>
      </c>
      <c r="AX583" s="577" t="str">
        <f t="shared" si="38"/>
        <v xml:space="preserve"> </v>
      </c>
      <c r="AY583" s="577" t="str">
        <f t="shared" si="39"/>
        <v xml:space="preserve"> </v>
      </c>
      <c r="AZ583" s="102"/>
      <c r="BA583" s="330"/>
    </row>
    <row r="584" spans="1:60" s="101" customFormat="1" x14ac:dyDescent="0.2">
      <c r="A584" s="331"/>
      <c r="B584" s="169">
        <f>'Données démographiques'!B585</f>
        <v>0</v>
      </c>
      <c r="C584" s="169">
        <f>'Données démographiques'!C585</f>
        <v>0</v>
      </c>
      <c r="D584" s="170">
        <f>'Données démographiques'!D585</f>
        <v>0</v>
      </c>
      <c r="E584" s="102"/>
      <c r="F584" s="273"/>
      <c r="G584" s="171"/>
      <c r="H584" s="273"/>
      <c r="I584" s="257"/>
      <c r="J584" s="257"/>
      <c r="K584" s="257"/>
      <c r="L584" s="273"/>
      <c r="M584" s="277"/>
      <c r="N584" s="277"/>
      <c r="O584" s="277"/>
      <c r="P584" s="172"/>
      <c r="Q584" s="264"/>
      <c r="R584" s="264"/>
      <c r="S584" s="102"/>
      <c r="T584" s="273"/>
      <c r="U584" s="273"/>
      <c r="V584" s="273"/>
      <c r="W584" s="102"/>
      <c r="X584" s="257"/>
      <c r="Y584" s="257"/>
      <c r="Z584" s="273"/>
      <c r="AA584" s="257"/>
      <c r="AB584" s="273"/>
      <c r="AC584" s="273"/>
      <c r="AD584" s="273"/>
      <c r="AE584" s="278"/>
      <c r="AF584" s="278"/>
      <c r="AG584" s="103"/>
      <c r="AH584" s="278"/>
      <c r="AI584" s="278"/>
      <c r="AJ584" s="278"/>
      <c r="AK584" s="278"/>
      <c r="AL584" s="278"/>
      <c r="AM584" s="278"/>
      <c r="AN584" s="278"/>
      <c r="AO584" s="278"/>
      <c r="AP584" s="278"/>
      <c r="AQ584" s="278"/>
      <c r="AR584" s="262"/>
      <c r="AS584" s="262"/>
      <c r="AT584" s="173"/>
      <c r="AU584" s="102"/>
      <c r="AV584" s="576" t="str">
        <f t="shared" si="36"/>
        <v xml:space="preserve"> </v>
      </c>
      <c r="AW584" s="576" t="str">
        <f t="shared" si="37"/>
        <v xml:space="preserve"> </v>
      </c>
      <c r="AX584" s="576" t="str">
        <f t="shared" si="38"/>
        <v xml:space="preserve"> </v>
      </c>
      <c r="AY584" s="576" t="str">
        <f t="shared" si="39"/>
        <v xml:space="preserve"> </v>
      </c>
      <c r="AZ584" s="102"/>
      <c r="BA584" s="165"/>
    </row>
    <row r="585" spans="1:60" s="101" customFormat="1" x14ac:dyDescent="0.2">
      <c r="A585" s="331"/>
      <c r="B585" s="376">
        <f>'Données démographiques'!B586</f>
        <v>0</v>
      </c>
      <c r="C585" s="376">
        <f>'Données démographiques'!C586</f>
        <v>0</v>
      </c>
      <c r="D585" s="377">
        <f>'Données démographiques'!D586</f>
        <v>0</v>
      </c>
      <c r="E585" s="102"/>
      <c r="F585" s="88"/>
      <c r="G585" s="86"/>
      <c r="H585" s="258"/>
      <c r="I585" s="259"/>
      <c r="J585" s="259"/>
      <c r="K585" s="259"/>
      <c r="L585" s="258"/>
      <c r="M585" s="279"/>
      <c r="N585" s="279"/>
      <c r="O585" s="279"/>
      <c r="P585" s="146"/>
      <c r="Q585" s="147"/>
      <c r="R585" s="147"/>
      <c r="S585" s="102"/>
      <c r="T585" s="88"/>
      <c r="U585" s="258"/>
      <c r="V585" s="148"/>
      <c r="W585" s="102"/>
      <c r="X585" s="149"/>
      <c r="Y585" s="259"/>
      <c r="Z585" s="258"/>
      <c r="AA585" s="259"/>
      <c r="AB585" s="258"/>
      <c r="AC585" s="258"/>
      <c r="AD585" s="258"/>
      <c r="AE585" s="260"/>
      <c r="AF585" s="260"/>
      <c r="AG585" s="103"/>
      <c r="AH585" s="260"/>
      <c r="AI585" s="260"/>
      <c r="AJ585" s="260"/>
      <c r="AK585" s="260"/>
      <c r="AL585" s="260"/>
      <c r="AM585" s="260"/>
      <c r="AN585" s="260"/>
      <c r="AO585" s="260"/>
      <c r="AP585" s="260"/>
      <c r="AQ585" s="260"/>
      <c r="AR585" s="263"/>
      <c r="AS585" s="263"/>
      <c r="AT585" s="261"/>
      <c r="AU585" s="102"/>
      <c r="AV585" s="577" t="str">
        <f t="shared" si="36"/>
        <v xml:space="preserve"> </v>
      </c>
      <c r="AW585" s="577" t="str">
        <f t="shared" si="37"/>
        <v xml:space="preserve"> </v>
      </c>
      <c r="AX585" s="577" t="str">
        <f t="shared" si="38"/>
        <v xml:space="preserve"> </v>
      </c>
      <c r="AY585" s="577" t="str">
        <f t="shared" si="39"/>
        <v xml:space="preserve"> </v>
      </c>
      <c r="AZ585" s="102"/>
      <c r="BA585" s="330"/>
    </row>
    <row r="586" spans="1:60" s="101" customFormat="1" x14ac:dyDescent="0.2">
      <c r="A586" s="331"/>
      <c r="B586" s="169">
        <f>'Données démographiques'!B587</f>
        <v>0</v>
      </c>
      <c r="C586" s="169">
        <f>'Données démographiques'!C587</f>
        <v>0</v>
      </c>
      <c r="D586" s="170">
        <f>'Données démographiques'!D587</f>
        <v>0</v>
      </c>
      <c r="E586" s="102"/>
      <c r="F586" s="273"/>
      <c r="G586" s="171"/>
      <c r="H586" s="273"/>
      <c r="I586" s="257"/>
      <c r="J586" s="257"/>
      <c r="K586" s="257"/>
      <c r="L586" s="273"/>
      <c r="M586" s="277"/>
      <c r="N586" s="277"/>
      <c r="O586" s="277"/>
      <c r="P586" s="172"/>
      <c r="Q586" s="264"/>
      <c r="R586" s="264"/>
      <c r="S586" s="102"/>
      <c r="T586" s="273"/>
      <c r="U586" s="273"/>
      <c r="V586" s="273"/>
      <c r="W586" s="102"/>
      <c r="X586" s="257"/>
      <c r="Y586" s="257"/>
      <c r="Z586" s="273"/>
      <c r="AA586" s="257"/>
      <c r="AB586" s="273"/>
      <c r="AC586" s="273"/>
      <c r="AD586" s="273"/>
      <c r="AE586" s="278"/>
      <c r="AF586" s="278"/>
      <c r="AG586" s="103"/>
      <c r="AH586" s="278"/>
      <c r="AI586" s="278"/>
      <c r="AJ586" s="278"/>
      <c r="AK586" s="278"/>
      <c r="AL586" s="278"/>
      <c r="AM586" s="278"/>
      <c r="AN586" s="278"/>
      <c r="AO586" s="278"/>
      <c r="AP586" s="278"/>
      <c r="AQ586" s="278"/>
      <c r="AR586" s="262"/>
      <c r="AS586" s="262"/>
      <c r="AT586" s="173"/>
      <c r="AU586" s="102"/>
      <c r="AV586" s="576" t="str">
        <f t="shared" si="36"/>
        <v xml:space="preserve"> </v>
      </c>
      <c r="AW586" s="576" t="str">
        <f t="shared" si="37"/>
        <v xml:space="preserve"> </v>
      </c>
      <c r="AX586" s="576" t="str">
        <f t="shared" si="38"/>
        <v xml:space="preserve"> </v>
      </c>
      <c r="AY586" s="576" t="str">
        <f t="shared" si="39"/>
        <v xml:space="preserve"> </v>
      </c>
      <c r="AZ586" s="102"/>
      <c r="BA586" s="165"/>
    </row>
    <row r="587" spans="1:60" s="101" customFormat="1" x14ac:dyDescent="0.2">
      <c r="A587" s="331"/>
      <c r="B587" s="376">
        <f>'Données démographiques'!B588</f>
        <v>0</v>
      </c>
      <c r="C587" s="376">
        <f>'Données démographiques'!C588</f>
        <v>0</v>
      </c>
      <c r="D587" s="377">
        <f>'Données démographiques'!D588</f>
        <v>0</v>
      </c>
      <c r="E587" s="102"/>
      <c r="F587" s="88"/>
      <c r="G587" s="86"/>
      <c r="H587" s="258"/>
      <c r="I587" s="259"/>
      <c r="J587" s="259"/>
      <c r="K587" s="259"/>
      <c r="L587" s="258"/>
      <c r="M587" s="279"/>
      <c r="N587" s="279"/>
      <c r="O587" s="279"/>
      <c r="P587" s="146"/>
      <c r="Q587" s="147"/>
      <c r="R587" s="147"/>
      <c r="S587" s="102"/>
      <c r="T587" s="88"/>
      <c r="U587" s="258"/>
      <c r="V587" s="148"/>
      <c r="W587" s="102"/>
      <c r="X587" s="149"/>
      <c r="Y587" s="259"/>
      <c r="Z587" s="258"/>
      <c r="AA587" s="259"/>
      <c r="AB587" s="258"/>
      <c r="AC587" s="258"/>
      <c r="AD587" s="258"/>
      <c r="AE587" s="260"/>
      <c r="AF587" s="260"/>
      <c r="AG587" s="103"/>
      <c r="AH587" s="260"/>
      <c r="AI587" s="260"/>
      <c r="AJ587" s="260"/>
      <c r="AK587" s="260"/>
      <c r="AL587" s="260"/>
      <c r="AM587" s="260"/>
      <c r="AN587" s="260"/>
      <c r="AO587" s="260"/>
      <c r="AP587" s="260"/>
      <c r="AQ587" s="260"/>
      <c r="AR587" s="263"/>
      <c r="AS587" s="263"/>
      <c r="AT587" s="261"/>
      <c r="AU587" s="102"/>
      <c r="AV587" s="577" t="str">
        <f t="shared" si="36"/>
        <v xml:space="preserve"> </v>
      </c>
      <c r="AW587" s="577" t="str">
        <f t="shared" si="37"/>
        <v xml:space="preserve"> </v>
      </c>
      <c r="AX587" s="577" t="str">
        <f t="shared" si="38"/>
        <v xml:space="preserve"> </v>
      </c>
      <c r="AY587" s="577" t="str">
        <f t="shared" si="39"/>
        <v xml:space="preserve"> </v>
      </c>
      <c r="AZ587" s="102"/>
      <c r="BA587" s="330"/>
    </row>
    <row r="588" spans="1:60" s="101" customFormat="1" x14ac:dyDescent="0.2">
      <c r="A588" s="331"/>
      <c r="B588" s="169">
        <f>'Données démographiques'!B589</f>
        <v>0</v>
      </c>
      <c r="C588" s="169">
        <f>'Données démographiques'!C589</f>
        <v>0</v>
      </c>
      <c r="D588" s="170">
        <f>'Données démographiques'!D589</f>
        <v>0</v>
      </c>
      <c r="E588" s="102"/>
      <c r="F588" s="273"/>
      <c r="G588" s="171"/>
      <c r="H588" s="273"/>
      <c r="I588" s="257"/>
      <c r="J588" s="257"/>
      <c r="K588" s="257"/>
      <c r="L588" s="273"/>
      <c r="M588" s="277"/>
      <c r="N588" s="277"/>
      <c r="O588" s="277"/>
      <c r="P588" s="172"/>
      <c r="Q588" s="264"/>
      <c r="R588" s="264"/>
      <c r="S588" s="102"/>
      <c r="T588" s="273"/>
      <c r="U588" s="273"/>
      <c r="V588" s="273"/>
      <c r="W588" s="102"/>
      <c r="X588" s="257"/>
      <c r="Y588" s="257"/>
      <c r="Z588" s="273"/>
      <c r="AA588" s="257"/>
      <c r="AB588" s="273"/>
      <c r="AC588" s="273"/>
      <c r="AD588" s="273"/>
      <c r="AE588" s="278"/>
      <c r="AF588" s="278"/>
      <c r="AG588" s="103"/>
      <c r="AH588" s="278"/>
      <c r="AI588" s="278"/>
      <c r="AJ588" s="278"/>
      <c r="AK588" s="278"/>
      <c r="AL588" s="278"/>
      <c r="AM588" s="278"/>
      <c r="AN588" s="278"/>
      <c r="AO588" s="278"/>
      <c r="AP588" s="278"/>
      <c r="AQ588" s="278"/>
      <c r="AR588" s="262"/>
      <c r="AS588" s="262"/>
      <c r="AT588" s="173"/>
      <c r="AU588" s="102"/>
      <c r="AV588" s="576" t="str">
        <f t="shared" si="36"/>
        <v xml:space="preserve"> </v>
      </c>
      <c r="AW588" s="576" t="str">
        <f t="shared" si="37"/>
        <v xml:space="preserve"> </v>
      </c>
      <c r="AX588" s="576" t="str">
        <f t="shared" si="38"/>
        <v xml:space="preserve"> </v>
      </c>
      <c r="AY588" s="576" t="str">
        <f t="shared" si="39"/>
        <v xml:space="preserve"> </v>
      </c>
      <c r="AZ588" s="102"/>
      <c r="BA588" s="165"/>
      <c r="BF588" s="73"/>
      <c r="BG588" s="73"/>
      <c r="BH588" s="73"/>
    </row>
    <row r="589" spans="1:60" s="101" customFormat="1" x14ac:dyDescent="0.2">
      <c r="A589" s="331"/>
      <c r="B589" s="376">
        <f>'Données démographiques'!B590</f>
        <v>0</v>
      </c>
      <c r="C589" s="376">
        <f>'Données démographiques'!C590</f>
        <v>0</v>
      </c>
      <c r="D589" s="377">
        <f>'Données démographiques'!D590</f>
        <v>0</v>
      </c>
      <c r="E589" s="102"/>
      <c r="F589" s="88"/>
      <c r="G589" s="86"/>
      <c r="H589" s="258"/>
      <c r="I589" s="259"/>
      <c r="J589" s="259"/>
      <c r="K589" s="259"/>
      <c r="L589" s="258"/>
      <c r="M589" s="279"/>
      <c r="N589" s="279"/>
      <c r="O589" s="279"/>
      <c r="P589" s="146"/>
      <c r="Q589" s="147"/>
      <c r="R589" s="147"/>
      <c r="S589" s="102"/>
      <c r="T589" s="88"/>
      <c r="U589" s="258"/>
      <c r="V589" s="148"/>
      <c r="W589" s="102"/>
      <c r="X589" s="149"/>
      <c r="Y589" s="259"/>
      <c r="Z589" s="258"/>
      <c r="AA589" s="259"/>
      <c r="AB589" s="258"/>
      <c r="AC589" s="258"/>
      <c r="AD589" s="258"/>
      <c r="AE589" s="260"/>
      <c r="AF589" s="260"/>
      <c r="AG589" s="103"/>
      <c r="AH589" s="260"/>
      <c r="AI589" s="260"/>
      <c r="AJ589" s="260"/>
      <c r="AK589" s="260"/>
      <c r="AL589" s="260"/>
      <c r="AM589" s="260"/>
      <c r="AN589" s="260"/>
      <c r="AO589" s="260"/>
      <c r="AP589" s="260"/>
      <c r="AQ589" s="260"/>
      <c r="AR589" s="263"/>
      <c r="AS589" s="263"/>
      <c r="AT589" s="261"/>
      <c r="AU589" s="102"/>
      <c r="AV589" s="577" t="str">
        <f t="shared" si="36"/>
        <v xml:space="preserve"> </v>
      </c>
      <c r="AW589" s="577" t="str">
        <f t="shared" si="37"/>
        <v xml:space="preserve"> </v>
      </c>
      <c r="AX589" s="577" t="str">
        <f t="shared" si="38"/>
        <v xml:space="preserve"> </v>
      </c>
      <c r="AY589" s="577" t="str">
        <f t="shared" si="39"/>
        <v xml:space="preserve"> </v>
      </c>
      <c r="AZ589" s="102"/>
      <c r="BA589" s="330"/>
      <c r="BF589" s="73"/>
      <c r="BG589" s="73"/>
      <c r="BH589" s="73"/>
    </row>
    <row r="590" spans="1:60" s="101" customFormat="1" x14ac:dyDescent="0.2">
      <c r="A590" s="331"/>
      <c r="B590" s="169">
        <f>'Données démographiques'!B591</f>
        <v>0</v>
      </c>
      <c r="C590" s="169">
        <f>'Données démographiques'!C591</f>
        <v>0</v>
      </c>
      <c r="D590" s="170">
        <f>'Données démographiques'!D591</f>
        <v>0</v>
      </c>
      <c r="E590" s="102"/>
      <c r="F590" s="273"/>
      <c r="G590" s="171"/>
      <c r="H590" s="273"/>
      <c r="I590" s="257"/>
      <c r="J590" s="257"/>
      <c r="K590" s="257"/>
      <c r="L590" s="273"/>
      <c r="M590" s="277"/>
      <c r="N590" s="277"/>
      <c r="O590" s="277"/>
      <c r="P590" s="172"/>
      <c r="Q590" s="264"/>
      <c r="R590" s="264"/>
      <c r="S590" s="102"/>
      <c r="T590" s="273"/>
      <c r="U590" s="273"/>
      <c r="V590" s="273"/>
      <c r="W590" s="102"/>
      <c r="X590" s="257"/>
      <c r="Y590" s="257"/>
      <c r="Z590" s="273"/>
      <c r="AA590" s="257"/>
      <c r="AB590" s="273"/>
      <c r="AC590" s="273"/>
      <c r="AD590" s="273"/>
      <c r="AE590" s="278"/>
      <c r="AF590" s="278"/>
      <c r="AG590" s="103"/>
      <c r="AH590" s="278"/>
      <c r="AI590" s="278"/>
      <c r="AJ590" s="278"/>
      <c r="AK590" s="278"/>
      <c r="AL590" s="278"/>
      <c r="AM590" s="278"/>
      <c r="AN590" s="278"/>
      <c r="AO590" s="278"/>
      <c r="AP590" s="278"/>
      <c r="AQ590" s="278"/>
      <c r="AR590" s="262"/>
      <c r="AS590" s="262"/>
      <c r="AT590" s="173"/>
      <c r="AU590" s="102"/>
      <c r="AV590" s="576" t="str">
        <f t="shared" si="36"/>
        <v xml:space="preserve"> </v>
      </c>
      <c r="AW590" s="576" t="str">
        <f t="shared" si="37"/>
        <v xml:space="preserve"> </v>
      </c>
      <c r="AX590" s="576" t="str">
        <f t="shared" si="38"/>
        <v xml:space="preserve"> </v>
      </c>
      <c r="AY590" s="576" t="str">
        <f t="shared" si="39"/>
        <v xml:space="preserve"> </v>
      </c>
      <c r="AZ590" s="102"/>
      <c r="BA590" s="165"/>
      <c r="BF590" s="73"/>
      <c r="BG590" s="104"/>
      <c r="BH590" s="73"/>
    </row>
    <row r="591" spans="1:60" s="101" customFormat="1" x14ac:dyDescent="0.2">
      <c r="A591" s="331"/>
      <c r="B591" s="376">
        <f>'Données démographiques'!B592</f>
        <v>0</v>
      </c>
      <c r="C591" s="376">
        <f>'Données démographiques'!C592</f>
        <v>0</v>
      </c>
      <c r="D591" s="377">
        <f>'Données démographiques'!D592</f>
        <v>0</v>
      </c>
      <c r="E591" s="102"/>
      <c r="F591" s="88"/>
      <c r="G591" s="86"/>
      <c r="H591" s="258"/>
      <c r="I591" s="259"/>
      <c r="J591" s="259"/>
      <c r="K591" s="259"/>
      <c r="L591" s="258"/>
      <c r="M591" s="279"/>
      <c r="N591" s="279"/>
      <c r="O591" s="279"/>
      <c r="P591" s="146"/>
      <c r="Q591" s="147"/>
      <c r="R591" s="147"/>
      <c r="S591" s="102"/>
      <c r="T591" s="88"/>
      <c r="U591" s="258"/>
      <c r="V591" s="148"/>
      <c r="W591" s="102"/>
      <c r="X591" s="149"/>
      <c r="Y591" s="259"/>
      <c r="Z591" s="258"/>
      <c r="AA591" s="259"/>
      <c r="AB591" s="258"/>
      <c r="AC591" s="258"/>
      <c r="AD591" s="258"/>
      <c r="AE591" s="260"/>
      <c r="AF591" s="260"/>
      <c r="AG591" s="103"/>
      <c r="AH591" s="260"/>
      <c r="AI591" s="260"/>
      <c r="AJ591" s="260"/>
      <c r="AK591" s="260"/>
      <c r="AL591" s="260"/>
      <c r="AM591" s="260"/>
      <c r="AN591" s="260"/>
      <c r="AO591" s="260"/>
      <c r="AP591" s="260"/>
      <c r="AQ591" s="260"/>
      <c r="AR591" s="263"/>
      <c r="AS591" s="263"/>
      <c r="AT591" s="261"/>
      <c r="AU591" s="102"/>
      <c r="AV591" s="577" t="str">
        <f t="shared" ref="AV591:AV654" si="40">IF(AC591=0," ",AH591/AE591)</f>
        <v xml:space="preserve"> </v>
      </c>
      <c r="AW591" s="577" t="str">
        <f t="shared" si="37"/>
        <v xml:space="preserve"> </v>
      </c>
      <c r="AX591" s="577" t="str">
        <f t="shared" si="38"/>
        <v xml:space="preserve"> </v>
      </c>
      <c r="AY591" s="577" t="str">
        <f t="shared" si="39"/>
        <v xml:space="preserve"> </v>
      </c>
      <c r="AZ591" s="102"/>
      <c r="BA591" s="330"/>
      <c r="BF591" s="72"/>
      <c r="BG591" s="73"/>
      <c r="BH591" s="73"/>
    </row>
    <row r="592" spans="1:60" s="101" customFormat="1" x14ac:dyDescent="0.2">
      <c r="A592" s="331"/>
      <c r="B592" s="169">
        <f>'Données démographiques'!B593</f>
        <v>0</v>
      </c>
      <c r="C592" s="169">
        <f>'Données démographiques'!C593</f>
        <v>0</v>
      </c>
      <c r="D592" s="170">
        <f>'Données démographiques'!D593</f>
        <v>0</v>
      </c>
      <c r="E592" s="102"/>
      <c r="F592" s="273"/>
      <c r="G592" s="171"/>
      <c r="H592" s="273"/>
      <c r="I592" s="257"/>
      <c r="J592" s="257"/>
      <c r="K592" s="257"/>
      <c r="L592" s="273"/>
      <c r="M592" s="277"/>
      <c r="N592" s="277"/>
      <c r="O592" s="277"/>
      <c r="P592" s="172"/>
      <c r="Q592" s="264"/>
      <c r="R592" s="264"/>
      <c r="S592" s="102"/>
      <c r="T592" s="273"/>
      <c r="U592" s="273"/>
      <c r="V592" s="273"/>
      <c r="W592" s="102"/>
      <c r="X592" s="257"/>
      <c r="Y592" s="257"/>
      <c r="Z592" s="273"/>
      <c r="AA592" s="257"/>
      <c r="AB592" s="273"/>
      <c r="AC592" s="273"/>
      <c r="AD592" s="273"/>
      <c r="AE592" s="278"/>
      <c r="AF592" s="278"/>
      <c r="AG592" s="103"/>
      <c r="AH592" s="278"/>
      <c r="AI592" s="278"/>
      <c r="AJ592" s="278"/>
      <c r="AK592" s="278"/>
      <c r="AL592" s="278"/>
      <c r="AM592" s="278"/>
      <c r="AN592" s="278"/>
      <c r="AO592" s="278"/>
      <c r="AP592" s="278"/>
      <c r="AQ592" s="278"/>
      <c r="AR592" s="262"/>
      <c r="AS592" s="262"/>
      <c r="AT592" s="173"/>
      <c r="AU592" s="102"/>
      <c r="AV592" s="576" t="str">
        <f t="shared" si="40"/>
        <v xml:space="preserve"> </v>
      </c>
      <c r="AW592" s="576" t="str">
        <f t="shared" si="37"/>
        <v xml:space="preserve"> </v>
      </c>
      <c r="AX592" s="576" t="str">
        <f t="shared" si="38"/>
        <v xml:space="preserve"> </v>
      </c>
      <c r="AY592" s="576" t="str">
        <f t="shared" si="39"/>
        <v xml:space="preserve"> </v>
      </c>
      <c r="AZ592" s="102"/>
      <c r="BA592" s="165"/>
      <c r="BF592" s="73"/>
      <c r="BG592" s="73"/>
      <c r="BH592" s="73"/>
    </row>
    <row r="593" spans="1:60" s="101" customFormat="1" x14ac:dyDescent="0.2">
      <c r="A593" s="331"/>
      <c r="B593" s="376">
        <f>'Données démographiques'!B594</f>
        <v>0</v>
      </c>
      <c r="C593" s="376">
        <f>'Données démographiques'!C594</f>
        <v>0</v>
      </c>
      <c r="D593" s="377">
        <f>'Données démographiques'!D594</f>
        <v>0</v>
      </c>
      <c r="E593" s="102"/>
      <c r="F593" s="88"/>
      <c r="G593" s="86"/>
      <c r="H593" s="258"/>
      <c r="I593" s="259"/>
      <c r="J593" s="259"/>
      <c r="K593" s="259"/>
      <c r="L593" s="258"/>
      <c r="M593" s="279"/>
      <c r="N593" s="279"/>
      <c r="O593" s="279"/>
      <c r="P593" s="146"/>
      <c r="Q593" s="147"/>
      <c r="R593" s="147"/>
      <c r="S593" s="102"/>
      <c r="T593" s="88"/>
      <c r="U593" s="258"/>
      <c r="V593" s="148"/>
      <c r="W593" s="102"/>
      <c r="X593" s="149"/>
      <c r="Y593" s="259"/>
      <c r="Z593" s="258"/>
      <c r="AA593" s="259"/>
      <c r="AB593" s="258"/>
      <c r="AC593" s="258"/>
      <c r="AD593" s="258"/>
      <c r="AE593" s="260"/>
      <c r="AF593" s="260"/>
      <c r="AG593" s="103"/>
      <c r="AH593" s="260"/>
      <c r="AI593" s="260"/>
      <c r="AJ593" s="260"/>
      <c r="AK593" s="260"/>
      <c r="AL593" s="260"/>
      <c r="AM593" s="260"/>
      <c r="AN593" s="260"/>
      <c r="AO593" s="260"/>
      <c r="AP593" s="260"/>
      <c r="AQ593" s="260"/>
      <c r="AR593" s="263"/>
      <c r="AS593" s="263"/>
      <c r="AT593" s="261"/>
      <c r="AU593" s="102"/>
      <c r="AV593" s="577" t="str">
        <f t="shared" si="40"/>
        <v xml:space="preserve"> </v>
      </c>
      <c r="AW593" s="577" t="str">
        <f t="shared" ref="AW593:AW656" si="41">IF(OR(AC593=0,M593=0)," ",AH593/M593)</f>
        <v xml:space="preserve"> </v>
      </c>
      <c r="AX593" s="577" t="str">
        <f t="shared" ref="AX593:AX656" si="42">IF(OR(AC593&gt;5,AC593&lt;1)," ",AI593/AF593)</f>
        <v xml:space="preserve"> </v>
      </c>
      <c r="AY593" s="577" t="str">
        <f t="shared" ref="AY593:AY656" si="43">IF(OR(AC593&gt;5,AC593&lt;1,M593=0)," ",AI593/M593)</f>
        <v xml:space="preserve"> </v>
      </c>
      <c r="AZ593" s="102"/>
      <c r="BA593" s="330"/>
      <c r="BF593" s="105"/>
      <c r="BG593" s="72"/>
      <c r="BH593" s="73"/>
    </row>
    <row r="594" spans="1:60" s="101" customFormat="1" x14ac:dyDescent="0.2">
      <c r="A594" s="331"/>
      <c r="B594" s="169">
        <f>'Données démographiques'!B595</f>
        <v>0</v>
      </c>
      <c r="C594" s="169">
        <f>'Données démographiques'!C595</f>
        <v>0</v>
      </c>
      <c r="D594" s="170">
        <f>'Données démographiques'!D595</f>
        <v>0</v>
      </c>
      <c r="E594" s="102"/>
      <c r="F594" s="273"/>
      <c r="G594" s="171"/>
      <c r="H594" s="273"/>
      <c r="I594" s="257"/>
      <c r="J594" s="257"/>
      <c r="K594" s="257"/>
      <c r="L594" s="273"/>
      <c r="M594" s="277"/>
      <c r="N594" s="277"/>
      <c r="O594" s="277"/>
      <c r="P594" s="172"/>
      <c r="Q594" s="264"/>
      <c r="R594" s="264"/>
      <c r="S594" s="102"/>
      <c r="T594" s="273"/>
      <c r="U594" s="273"/>
      <c r="V594" s="273"/>
      <c r="W594" s="102"/>
      <c r="X594" s="257"/>
      <c r="Y594" s="257"/>
      <c r="Z594" s="273"/>
      <c r="AA594" s="257"/>
      <c r="AB594" s="273"/>
      <c r="AC594" s="273"/>
      <c r="AD594" s="273"/>
      <c r="AE594" s="278"/>
      <c r="AF594" s="278"/>
      <c r="AG594" s="103"/>
      <c r="AH594" s="278"/>
      <c r="AI594" s="278"/>
      <c r="AJ594" s="278"/>
      <c r="AK594" s="278"/>
      <c r="AL594" s="278"/>
      <c r="AM594" s="278"/>
      <c r="AN594" s="278"/>
      <c r="AO594" s="278"/>
      <c r="AP594" s="278"/>
      <c r="AQ594" s="278"/>
      <c r="AR594" s="262"/>
      <c r="AS594" s="262"/>
      <c r="AT594" s="173"/>
      <c r="AU594" s="102"/>
      <c r="AV594" s="576" t="str">
        <f t="shared" si="40"/>
        <v xml:space="preserve"> </v>
      </c>
      <c r="AW594" s="576" t="str">
        <f t="shared" si="41"/>
        <v xml:space="preserve"> </v>
      </c>
      <c r="AX594" s="576" t="str">
        <f t="shared" si="42"/>
        <v xml:space="preserve"> </v>
      </c>
      <c r="AY594" s="576" t="str">
        <f t="shared" si="43"/>
        <v xml:space="preserve"> </v>
      </c>
      <c r="AZ594" s="102"/>
      <c r="BA594" s="165"/>
      <c r="BF594" s="72"/>
      <c r="BG594" s="72"/>
      <c r="BH594" s="72"/>
    </row>
    <row r="595" spans="1:60" s="101" customFormat="1" x14ac:dyDescent="0.2">
      <c r="A595" s="331"/>
      <c r="B595" s="376">
        <f>'Données démographiques'!B596</f>
        <v>0</v>
      </c>
      <c r="C595" s="376">
        <f>'Données démographiques'!C596</f>
        <v>0</v>
      </c>
      <c r="D595" s="377">
        <f>'Données démographiques'!D596</f>
        <v>0</v>
      </c>
      <c r="E595" s="102"/>
      <c r="F595" s="88"/>
      <c r="G595" s="86"/>
      <c r="H595" s="258"/>
      <c r="I595" s="259"/>
      <c r="J595" s="259"/>
      <c r="K595" s="259"/>
      <c r="L595" s="258"/>
      <c r="M595" s="279"/>
      <c r="N595" s="279"/>
      <c r="O595" s="279"/>
      <c r="P595" s="146"/>
      <c r="Q595" s="147"/>
      <c r="R595" s="147"/>
      <c r="S595" s="102"/>
      <c r="T595" s="88"/>
      <c r="U595" s="258"/>
      <c r="V595" s="148"/>
      <c r="W595" s="102"/>
      <c r="X595" s="149"/>
      <c r="Y595" s="259"/>
      <c r="Z595" s="258"/>
      <c r="AA595" s="259"/>
      <c r="AB595" s="258"/>
      <c r="AC595" s="258"/>
      <c r="AD595" s="258"/>
      <c r="AE595" s="260"/>
      <c r="AF595" s="260"/>
      <c r="AG595" s="103"/>
      <c r="AH595" s="260"/>
      <c r="AI595" s="260"/>
      <c r="AJ595" s="260"/>
      <c r="AK595" s="260"/>
      <c r="AL595" s="260"/>
      <c r="AM595" s="260"/>
      <c r="AN595" s="260"/>
      <c r="AO595" s="260"/>
      <c r="AP595" s="260"/>
      <c r="AQ595" s="260"/>
      <c r="AR595" s="263"/>
      <c r="AS595" s="263"/>
      <c r="AT595" s="261"/>
      <c r="AU595" s="102"/>
      <c r="AV595" s="577" t="str">
        <f t="shared" si="40"/>
        <v xml:space="preserve"> </v>
      </c>
      <c r="AW595" s="577" t="str">
        <f t="shared" si="41"/>
        <v xml:space="preserve"> </v>
      </c>
      <c r="AX595" s="577" t="str">
        <f t="shared" si="42"/>
        <v xml:space="preserve"> </v>
      </c>
      <c r="AY595" s="577" t="str">
        <f t="shared" si="43"/>
        <v xml:space="preserve"> </v>
      </c>
      <c r="AZ595" s="102"/>
      <c r="BA595" s="330"/>
      <c r="BF595" s="72"/>
      <c r="BG595" s="72"/>
      <c r="BH595" s="72"/>
    </row>
    <row r="596" spans="1:60" s="101" customFormat="1" x14ac:dyDescent="0.2">
      <c r="A596" s="331"/>
      <c r="B596" s="169">
        <f>'Données démographiques'!B597</f>
        <v>0</v>
      </c>
      <c r="C596" s="169">
        <f>'Données démographiques'!C597</f>
        <v>0</v>
      </c>
      <c r="D596" s="170">
        <f>'Données démographiques'!D597</f>
        <v>0</v>
      </c>
      <c r="E596" s="102"/>
      <c r="F596" s="273"/>
      <c r="G596" s="171"/>
      <c r="H596" s="273"/>
      <c r="I596" s="257"/>
      <c r="J596" s="257"/>
      <c r="K596" s="257"/>
      <c r="L596" s="273"/>
      <c r="M596" s="277"/>
      <c r="N596" s="277"/>
      <c r="O596" s="277"/>
      <c r="P596" s="172"/>
      <c r="Q596" s="264"/>
      <c r="R596" s="264"/>
      <c r="S596" s="102"/>
      <c r="T596" s="273"/>
      <c r="U596" s="273"/>
      <c r="V596" s="273"/>
      <c r="W596" s="102"/>
      <c r="X596" s="257"/>
      <c r="Y596" s="257"/>
      <c r="Z596" s="273"/>
      <c r="AA596" s="257"/>
      <c r="AB596" s="273"/>
      <c r="AC596" s="273"/>
      <c r="AD596" s="273"/>
      <c r="AE596" s="278"/>
      <c r="AF596" s="278"/>
      <c r="AG596" s="103"/>
      <c r="AH596" s="278"/>
      <c r="AI596" s="278"/>
      <c r="AJ596" s="278"/>
      <c r="AK596" s="278"/>
      <c r="AL596" s="278"/>
      <c r="AM596" s="278"/>
      <c r="AN596" s="278"/>
      <c r="AO596" s="278"/>
      <c r="AP596" s="278"/>
      <c r="AQ596" s="278"/>
      <c r="AR596" s="262"/>
      <c r="AS596" s="262"/>
      <c r="AT596" s="173"/>
      <c r="AU596" s="102"/>
      <c r="AV596" s="576" t="str">
        <f t="shared" si="40"/>
        <v xml:space="preserve"> </v>
      </c>
      <c r="AW596" s="576" t="str">
        <f t="shared" si="41"/>
        <v xml:space="preserve"> </v>
      </c>
      <c r="AX596" s="576" t="str">
        <f t="shared" si="42"/>
        <v xml:space="preserve"> </v>
      </c>
      <c r="AY596" s="576" t="str">
        <f t="shared" si="43"/>
        <v xml:space="preserve"> </v>
      </c>
      <c r="AZ596" s="102"/>
      <c r="BA596" s="165"/>
      <c r="BF596" s="72"/>
      <c r="BG596" s="72"/>
      <c r="BH596" s="72"/>
    </row>
    <row r="597" spans="1:60" s="101" customFormat="1" x14ac:dyDescent="0.2">
      <c r="A597" s="331"/>
      <c r="B597" s="376">
        <f>'Données démographiques'!B598</f>
        <v>0</v>
      </c>
      <c r="C597" s="376">
        <f>'Données démographiques'!C598</f>
        <v>0</v>
      </c>
      <c r="D597" s="377">
        <f>'Données démographiques'!D598</f>
        <v>0</v>
      </c>
      <c r="E597" s="102"/>
      <c r="F597" s="88"/>
      <c r="G597" s="86"/>
      <c r="H597" s="258"/>
      <c r="I597" s="259"/>
      <c r="J597" s="259"/>
      <c r="K597" s="259"/>
      <c r="L597" s="258"/>
      <c r="M597" s="279"/>
      <c r="N597" s="279"/>
      <c r="O597" s="279"/>
      <c r="P597" s="146"/>
      <c r="Q597" s="147"/>
      <c r="R597" s="147"/>
      <c r="S597" s="102"/>
      <c r="T597" s="88"/>
      <c r="U597" s="258"/>
      <c r="V597" s="148"/>
      <c r="W597" s="102"/>
      <c r="X597" s="149"/>
      <c r="Y597" s="259"/>
      <c r="Z597" s="258"/>
      <c r="AA597" s="259"/>
      <c r="AB597" s="258"/>
      <c r="AC597" s="258"/>
      <c r="AD597" s="258"/>
      <c r="AE597" s="260"/>
      <c r="AF597" s="260"/>
      <c r="AG597" s="103"/>
      <c r="AH597" s="260"/>
      <c r="AI597" s="260"/>
      <c r="AJ597" s="260"/>
      <c r="AK597" s="260"/>
      <c r="AL597" s="260"/>
      <c r="AM597" s="260"/>
      <c r="AN597" s="260"/>
      <c r="AO597" s="260"/>
      <c r="AP597" s="260"/>
      <c r="AQ597" s="260"/>
      <c r="AR597" s="263"/>
      <c r="AS597" s="263"/>
      <c r="AT597" s="261"/>
      <c r="AU597" s="102"/>
      <c r="AV597" s="577" t="str">
        <f t="shared" si="40"/>
        <v xml:space="preserve"> </v>
      </c>
      <c r="AW597" s="577" t="str">
        <f t="shared" si="41"/>
        <v xml:space="preserve"> </v>
      </c>
      <c r="AX597" s="577" t="str">
        <f t="shared" si="42"/>
        <v xml:space="preserve"> </v>
      </c>
      <c r="AY597" s="577" t="str">
        <f t="shared" si="43"/>
        <v xml:space="preserve"> </v>
      </c>
      <c r="AZ597" s="102"/>
      <c r="BA597" s="330"/>
      <c r="BF597" s="72"/>
      <c r="BG597" s="72"/>
      <c r="BH597" s="72"/>
    </row>
    <row r="598" spans="1:60" s="101" customFormat="1" x14ac:dyDescent="0.2">
      <c r="A598" s="331"/>
      <c r="B598" s="169">
        <f>'Données démographiques'!B599</f>
        <v>0</v>
      </c>
      <c r="C598" s="169">
        <f>'Données démographiques'!C599</f>
        <v>0</v>
      </c>
      <c r="D598" s="170">
        <f>'Données démographiques'!D599</f>
        <v>0</v>
      </c>
      <c r="E598" s="102"/>
      <c r="F598" s="273"/>
      <c r="G598" s="171"/>
      <c r="H598" s="273"/>
      <c r="I598" s="257"/>
      <c r="J598" s="257"/>
      <c r="K598" s="257"/>
      <c r="L598" s="273"/>
      <c r="M598" s="277"/>
      <c r="N598" s="277"/>
      <c r="O598" s="277"/>
      <c r="P598" s="172"/>
      <c r="Q598" s="264"/>
      <c r="R598" s="264"/>
      <c r="S598" s="102"/>
      <c r="T598" s="273"/>
      <c r="U598" s="273"/>
      <c r="V598" s="273"/>
      <c r="W598" s="102"/>
      <c r="X598" s="257"/>
      <c r="Y598" s="257"/>
      <c r="Z598" s="273"/>
      <c r="AA598" s="257"/>
      <c r="AB598" s="273"/>
      <c r="AC598" s="273"/>
      <c r="AD598" s="273"/>
      <c r="AE598" s="278"/>
      <c r="AF598" s="278"/>
      <c r="AG598" s="103"/>
      <c r="AH598" s="278"/>
      <c r="AI598" s="278"/>
      <c r="AJ598" s="278"/>
      <c r="AK598" s="278"/>
      <c r="AL598" s="278"/>
      <c r="AM598" s="278"/>
      <c r="AN598" s="278"/>
      <c r="AO598" s="278"/>
      <c r="AP598" s="278"/>
      <c r="AQ598" s="278"/>
      <c r="AR598" s="262"/>
      <c r="AS598" s="262"/>
      <c r="AT598" s="173"/>
      <c r="AU598" s="102"/>
      <c r="AV598" s="576" t="str">
        <f t="shared" si="40"/>
        <v xml:space="preserve"> </v>
      </c>
      <c r="AW598" s="576" t="str">
        <f t="shared" si="41"/>
        <v xml:space="preserve"> </v>
      </c>
      <c r="AX598" s="576" t="str">
        <f t="shared" si="42"/>
        <v xml:space="preserve"> </v>
      </c>
      <c r="AY598" s="576" t="str">
        <f t="shared" si="43"/>
        <v xml:space="preserve"> </v>
      </c>
      <c r="AZ598" s="102"/>
      <c r="BA598" s="165"/>
      <c r="BF598" s="72"/>
      <c r="BG598" s="72"/>
      <c r="BH598" s="72"/>
    </row>
    <row r="599" spans="1:60" s="101" customFormat="1" x14ac:dyDescent="0.2">
      <c r="A599" s="331"/>
      <c r="B599" s="376">
        <f>'Données démographiques'!B600</f>
        <v>0</v>
      </c>
      <c r="C599" s="376">
        <f>'Données démographiques'!C600</f>
        <v>0</v>
      </c>
      <c r="D599" s="377">
        <f>'Données démographiques'!D600</f>
        <v>0</v>
      </c>
      <c r="E599" s="102"/>
      <c r="F599" s="88"/>
      <c r="G599" s="86"/>
      <c r="H599" s="258"/>
      <c r="I599" s="259"/>
      <c r="J599" s="259"/>
      <c r="K599" s="259"/>
      <c r="L599" s="258"/>
      <c r="M599" s="279"/>
      <c r="N599" s="279"/>
      <c r="O599" s="279"/>
      <c r="P599" s="146"/>
      <c r="Q599" s="147"/>
      <c r="R599" s="147"/>
      <c r="S599" s="102"/>
      <c r="T599" s="88"/>
      <c r="U599" s="258"/>
      <c r="V599" s="148"/>
      <c r="W599" s="102"/>
      <c r="X599" s="149"/>
      <c r="Y599" s="259"/>
      <c r="Z599" s="258"/>
      <c r="AA599" s="259"/>
      <c r="AB599" s="258"/>
      <c r="AC599" s="258"/>
      <c r="AD599" s="258"/>
      <c r="AE599" s="260"/>
      <c r="AF599" s="260"/>
      <c r="AG599" s="103"/>
      <c r="AH599" s="260"/>
      <c r="AI599" s="260"/>
      <c r="AJ599" s="260"/>
      <c r="AK599" s="260"/>
      <c r="AL599" s="260"/>
      <c r="AM599" s="260"/>
      <c r="AN599" s="260"/>
      <c r="AO599" s="260"/>
      <c r="AP599" s="260"/>
      <c r="AQ599" s="260"/>
      <c r="AR599" s="263"/>
      <c r="AS599" s="263"/>
      <c r="AT599" s="261"/>
      <c r="AU599" s="102"/>
      <c r="AV599" s="577" t="str">
        <f t="shared" si="40"/>
        <v xml:space="preserve"> </v>
      </c>
      <c r="AW599" s="577" t="str">
        <f t="shared" si="41"/>
        <v xml:space="preserve"> </v>
      </c>
      <c r="AX599" s="577" t="str">
        <f t="shared" si="42"/>
        <v xml:space="preserve"> </v>
      </c>
      <c r="AY599" s="577" t="str">
        <f t="shared" si="43"/>
        <v xml:space="preserve"> </v>
      </c>
      <c r="AZ599" s="102"/>
      <c r="BA599" s="330"/>
      <c r="BF599" s="72"/>
      <c r="BG599" s="72"/>
      <c r="BH599" s="72"/>
    </row>
    <row r="600" spans="1:60" s="101" customFormat="1" x14ac:dyDescent="0.2">
      <c r="A600" s="331"/>
      <c r="B600" s="169">
        <f>'Données démographiques'!B601</f>
        <v>0</v>
      </c>
      <c r="C600" s="169">
        <f>'Données démographiques'!C601</f>
        <v>0</v>
      </c>
      <c r="D600" s="170">
        <f>'Données démographiques'!D601</f>
        <v>0</v>
      </c>
      <c r="E600" s="102"/>
      <c r="F600" s="273"/>
      <c r="G600" s="171"/>
      <c r="H600" s="273"/>
      <c r="I600" s="257"/>
      <c r="J600" s="257"/>
      <c r="K600" s="257"/>
      <c r="L600" s="273"/>
      <c r="M600" s="277"/>
      <c r="N600" s="277"/>
      <c r="O600" s="277"/>
      <c r="P600" s="172"/>
      <c r="Q600" s="264"/>
      <c r="R600" s="264"/>
      <c r="S600" s="102"/>
      <c r="T600" s="273"/>
      <c r="U600" s="273"/>
      <c r="V600" s="273"/>
      <c r="W600" s="102"/>
      <c r="X600" s="257"/>
      <c r="Y600" s="257"/>
      <c r="Z600" s="273"/>
      <c r="AA600" s="257"/>
      <c r="AB600" s="273"/>
      <c r="AC600" s="273"/>
      <c r="AD600" s="273"/>
      <c r="AE600" s="278"/>
      <c r="AF600" s="278"/>
      <c r="AG600" s="103"/>
      <c r="AH600" s="278"/>
      <c r="AI600" s="278"/>
      <c r="AJ600" s="278"/>
      <c r="AK600" s="278"/>
      <c r="AL600" s="278"/>
      <c r="AM600" s="278"/>
      <c r="AN600" s="278"/>
      <c r="AO600" s="278"/>
      <c r="AP600" s="278"/>
      <c r="AQ600" s="278"/>
      <c r="AR600" s="262"/>
      <c r="AS600" s="262"/>
      <c r="AT600" s="173"/>
      <c r="AU600" s="102"/>
      <c r="AV600" s="576" t="str">
        <f t="shared" si="40"/>
        <v xml:space="preserve"> </v>
      </c>
      <c r="AW600" s="576" t="str">
        <f t="shared" si="41"/>
        <v xml:space="preserve"> </v>
      </c>
      <c r="AX600" s="576" t="str">
        <f t="shared" si="42"/>
        <v xml:space="preserve"> </v>
      </c>
      <c r="AY600" s="576" t="str">
        <f t="shared" si="43"/>
        <v xml:space="preserve"> </v>
      </c>
      <c r="AZ600" s="102"/>
      <c r="BA600" s="165"/>
      <c r="BF600" s="72"/>
      <c r="BG600" s="72"/>
      <c r="BH600" s="72"/>
    </row>
    <row r="601" spans="1:60" s="101" customFormat="1" x14ac:dyDescent="0.2">
      <c r="A601" s="331"/>
      <c r="B601" s="376">
        <f>'Données démographiques'!B602</f>
        <v>0</v>
      </c>
      <c r="C601" s="376">
        <f>'Données démographiques'!C602</f>
        <v>0</v>
      </c>
      <c r="D601" s="377">
        <f>'Données démographiques'!D602</f>
        <v>0</v>
      </c>
      <c r="E601" s="102"/>
      <c r="F601" s="88"/>
      <c r="G601" s="86"/>
      <c r="H601" s="258"/>
      <c r="I601" s="259"/>
      <c r="J601" s="259"/>
      <c r="K601" s="259"/>
      <c r="L601" s="258"/>
      <c r="M601" s="279"/>
      <c r="N601" s="279"/>
      <c r="O601" s="279"/>
      <c r="P601" s="146"/>
      <c r="Q601" s="147"/>
      <c r="R601" s="147"/>
      <c r="S601" s="102"/>
      <c r="T601" s="88"/>
      <c r="U601" s="258"/>
      <c r="V601" s="148"/>
      <c r="W601" s="102"/>
      <c r="X601" s="149"/>
      <c r="Y601" s="259"/>
      <c r="Z601" s="258"/>
      <c r="AA601" s="259"/>
      <c r="AB601" s="258"/>
      <c r="AC601" s="258"/>
      <c r="AD601" s="258"/>
      <c r="AE601" s="260"/>
      <c r="AF601" s="260"/>
      <c r="AG601" s="103"/>
      <c r="AH601" s="260"/>
      <c r="AI601" s="260"/>
      <c r="AJ601" s="260"/>
      <c r="AK601" s="260"/>
      <c r="AL601" s="260"/>
      <c r="AM601" s="260"/>
      <c r="AN601" s="260"/>
      <c r="AO601" s="260"/>
      <c r="AP601" s="260"/>
      <c r="AQ601" s="260"/>
      <c r="AR601" s="263"/>
      <c r="AS601" s="263"/>
      <c r="AT601" s="261"/>
      <c r="AU601" s="102"/>
      <c r="AV601" s="577" t="str">
        <f t="shared" si="40"/>
        <v xml:space="preserve"> </v>
      </c>
      <c r="AW601" s="577" t="str">
        <f t="shared" si="41"/>
        <v xml:space="preserve"> </v>
      </c>
      <c r="AX601" s="577" t="str">
        <f t="shared" si="42"/>
        <v xml:space="preserve"> </v>
      </c>
      <c r="AY601" s="577" t="str">
        <f t="shared" si="43"/>
        <v xml:space="preserve"> </v>
      </c>
      <c r="AZ601" s="102"/>
      <c r="BA601" s="330"/>
    </row>
    <row r="602" spans="1:60" s="101" customFormat="1" x14ac:dyDescent="0.2">
      <c r="A602" s="331"/>
      <c r="B602" s="169">
        <f>'Données démographiques'!B603</f>
        <v>0</v>
      </c>
      <c r="C602" s="169">
        <f>'Données démographiques'!C603</f>
        <v>0</v>
      </c>
      <c r="D602" s="170">
        <f>'Données démographiques'!D603</f>
        <v>0</v>
      </c>
      <c r="E602" s="102"/>
      <c r="F602" s="273"/>
      <c r="G602" s="171"/>
      <c r="H602" s="273"/>
      <c r="I602" s="257"/>
      <c r="J602" s="257"/>
      <c r="K602" s="257"/>
      <c r="L602" s="273"/>
      <c r="M602" s="277"/>
      <c r="N602" s="277"/>
      <c r="O602" s="277"/>
      <c r="P602" s="172"/>
      <c r="Q602" s="264"/>
      <c r="R602" s="264"/>
      <c r="S602" s="102"/>
      <c r="T602" s="273"/>
      <c r="U602" s="273"/>
      <c r="V602" s="273"/>
      <c r="W602" s="102"/>
      <c r="X602" s="257"/>
      <c r="Y602" s="257"/>
      <c r="Z602" s="273"/>
      <c r="AA602" s="257"/>
      <c r="AB602" s="273"/>
      <c r="AC602" s="273"/>
      <c r="AD602" s="273"/>
      <c r="AE602" s="278"/>
      <c r="AF602" s="278"/>
      <c r="AG602" s="103"/>
      <c r="AH602" s="278"/>
      <c r="AI602" s="278"/>
      <c r="AJ602" s="278"/>
      <c r="AK602" s="278"/>
      <c r="AL602" s="278"/>
      <c r="AM602" s="278"/>
      <c r="AN602" s="278"/>
      <c r="AO602" s="278"/>
      <c r="AP602" s="278"/>
      <c r="AQ602" s="278"/>
      <c r="AR602" s="262"/>
      <c r="AS602" s="262"/>
      <c r="AT602" s="173"/>
      <c r="AU602" s="102"/>
      <c r="AV602" s="576" t="str">
        <f t="shared" si="40"/>
        <v xml:space="preserve"> </v>
      </c>
      <c r="AW602" s="576" t="str">
        <f t="shared" si="41"/>
        <v xml:space="preserve"> </v>
      </c>
      <c r="AX602" s="576" t="str">
        <f t="shared" si="42"/>
        <v xml:space="preserve"> </v>
      </c>
      <c r="AY602" s="576" t="str">
        <f t="shared" si="43"/>
        <v xml:space="preserve"> </v>
      </c>
      <c r="AZ602" s="102"/>
      <c r="BA602" s="165"/>
    </row>
    <row r="603" spans="1:60" s="101" customFormat="1" x14ac:dyDescent="0.2">
      <c r="A603" s="331"/>
      <c r="B603" s="376">
        <f>'Données démographiques'!B604</f>
        <v>0</v>
      </c>
      <c r="C603" s="376">
        <f>'Données démographiques'!C604</f>
        <v>0</v>
      </c>
      <c r="D603" s="377">
        <f>'Données démographiques'!D604</f>
        <v>0</v>
      </c>
      <c r="E603" s="102"/>
      <c r="F603" s="88"/>
      <c r="G603" s="86"/>
      <c r="H603" s="258"/>
      <c r="I603" s="259"/>
      <c r="J603" s="259"/>
      <c r="K603" s="259"/>
      <c r="L603" s="258"/>
      <c r="M603" s="279"/>
      <c r="N603" s="279"/>
      <c r="O603" s="279"/>
      <c r="P603" s="146"/>
      <c r="Q603" s="147"/>
      <c r="R603" s="147"/>
      <c r="S603" s="102"/>
      <c r="T603" s="88"/>
      <c r="U603" s="258"/>
      <c r="V603" s="148"/>
      <c r="W603" s="102"/>
      <c r="X603" s="149"/>
      <c r="Y603" s="259"/>
      <c r="Z603" s="258"/>
      <c r="AA603" s="259"/>
      <c r="AB603" s="258"/>
      <c r="AC603" s="258"/>
      <c r="AD603" s="258"/>
      <c r="AE603" s="260"/>
      <c r="AF603" s="260"/>
      <c r="AG603" s="103"/>
      <c r="AH603" s="260"/>
      <c r="AI603" s="260"/>
      <c r="AJ603" s="260"/>
      <c r="AK603" s="260"/>
      <c r="AL603" s="260"/>
      <c r="AM603" s="260"/>
      <c r="AN603" s="260"/>
      <c r="AO603" s="260"/>
      <c r="AP603" s="260"/>
      <c r="AQ603" s="260"/>
      <c r="AR603" s="263"/>
      <c r="AS603" s="263"/>
      <c r="AT603" s="261"/>
      <c r="AU603" s="102"/>
      <c r="AV603" s="577" t="str">
        <f t="shared" si="40"/>
        <v xml:space="preserve"> </v>
      </c>
      <c r="AW603" s="577" t="str">
        <f t="shared" si="41"/>
        <v xml:space="preserve"> </v>
      </c>
      <c r="AX603" s="577" t="str">
        <f t="shared" si="42"/>
        <v xml:space="preserve"> </v>
      </c>
      <c r="AY603" s="577" t="str">
        <f t="shared" si="43"/>
        <v xml:space="preserve"> </v>
      </c>
      <c r="AZ603" s="102"/>
      <c r="BA603" s="330"/>
    </row>
    <row r="604" spans="1:60" s="101" customFormat="1" x14ac:dyDescent="0.2">
      <c r="A604" s="331"/>
      <c r="B604" s="169">
        <f>'Données démographiques'!B605</f>
        <v>0</v>
      </c>
      <c r="C604" s="169">
        <f>'Données démographiques'!C605</f>
        <v>0</v>
      </c>
      <c r="D604" s="170">
        <f>'Données démographiques'!D605</f>
        <v>0</v>
      </c>
      <c r="E604" s="102"/>
      <c r="F604" s="273"/>
      <c r="G604" s="171"/>
      <c r="H604" s="273"/>
      <c r="I604" s="257"/>
      <c r="J604" s="257"/>
      <c r="K604" s="257"/>
      <c r="L604" s="273"/>
      <c r="M604" s="277"/>
      <c r="N604" s="277"/>
      <c r="O604" s="277"/>
      <c r="P604" s="172"/>
      <c r="Q604" s="264"/>
      <c r="R604" s="264"/>
      <c r="S604" s="102"/>
      <c r="T604" s="273"/>
      <c r="U604" s="273"/>
      <c r="V604" s="273"/>
      <c r="W604" s="102"/>
      <c r="X604" s="257"/>
      <c r="Y604" s="257"/>
      <c r="Z604" s="273"/>
      <c r="AA604" s="257"/>
      <c r="AB604" s="273"/>
      <c r="AC604" s="273"/>
      <c r="AD604" s="273"/>
      <c r="AE604" s="278"/>
      <c r="AF604" s="278"/>
      <c r="AG604" s="103"/>
      <c r="AH604" s="278"/>
      <c r="AI604" s="278"/>
      <c r="AJ604" s="278"/>
      <c r="AK604" s="278"/>
      <c r="AL604" s="278"/>
      <c r="AM604" s="278"/>
      <c r="AN604" s="278"/>
      <c r="AO604" s="278"/>
      <c r="AP604" s="278"/>
      <c r="AQ604" s="278"/>
      <c r="AR604" s="262"/>
      <c r="AS604" s="262"/>
      <c r="AT604" s="173"/>
      <c r="AU604" s="102"/>
      <c r="AV604" s="576" t="str">
        <f t="shared" si="40"/>
        <v xml:space="preserve"> </v>
      </c>
      <c r="AW604" s="576" t="str">
        <f t="shared" si="41"/>
        <v xml:space="preserve"> </v>
      </c>
      <c r="AX604" s="576" t="str">
        <f t="shared" si="42"/>
        <v xml:space="preserve"> </v>
      </c>
      <c r="AY604" s="576" t="str">
        <f t="shared" si="43"/>
        <v xml:space="preserve"> </v>
      </c>
      <c r="AZ604" s="102"/>
      <c r="BA604" s="165"/>
      <c r="BF604" s="79"/>
    </row>
    <row r="605" spans="1:60" s="101" customFormat="1" x14ac:dyDescent="0.2">
      <c r="A605" s="331"/>
      <c r="B605" s="376">
        <f>'Données démographiques'!B606</f>
        <v>0</v>
      </c>
      <c r="C605" s="376">
        <f>'Données démographiques'!C606</f>
        <v>0</v>
      </c>
      <c r="D605" s="377">
        <f>'Données démographiques'!D606</f>
        <v>0</v>
      </c>
      <c r="E605" s="102"/>
      <c r="F605" s="88"/>
      <c r="G605" s="86"/>
      <c r="H605" s="258"/>
      <c r="I605" s="259"/>
      <c r="J605" s="259"/>
      <c r="K605" s="259"/>
      <c r="L605" s="258"/>
      <c r="M605" s="279"/>
      <c r="N605" s="279"/>
      <c r="O605" s="279"/>
      <c r="P605" s="146"/>
      <c r="Q605" s="147"/>
      <c r="R605" s="147"/>
      <c r="S605" s="102"/>
      <c r="T605" s="88"/>
      <c r="U605" s="258"/>
      <c r="V605" s="148"/>
      <c r="W605" s="102"/>
      <c r="X605" s="149"/>
      <c r="Y605" s="259"/>
      <c r="Z605" s="258"/>
      <c r="AA605" s="259"/>
      <c r="AB605" s="258"/>
      <c r="AC605" s="258"/>
      <c r="AD605" s="258"/>
      <c r="AE605" s="260"/>
      <c r="AF605" s="260"/>
      <c r="AG605" s="103"/>
      <c r="AH605" s="260"/>
      <c r="AI605" s="260"/>
      <c r="AJ605" s="260"/>
      <c r="AK605" s="260"/>
      <c r="AL605" s="260"/>
      <c r="AM605" s="260"/>
      <c r="AN605" s="260"/>
      <c r="AO605" s="260"/>
      <c r="AP605" s="260"/>
      <c r="AQ605" s="260"/>
      <c r="AR605" s="263"/>
      <c r="AS605" s="263"/>
      <c r="AT605" s="261"/>
      <c r="AU605" s="102"/>
      <c r="AV605" s="577" t="str">
        <f t="shared" si="40"/>
        <v xml:space="preserve"> </v>
      </c>
      <c r="AW605" s="577" t="str">
        <f t="shared" si="41"/>
        <v xml:space="preserve"> </v>
      </c>
      <c r="AX605" s="577" t="str">
        <f t="shared" si="42"/>
        <v xml:space="preserve"> </v>
      </c>
      <c r="AY605" s="577" t="str">
        <f t="shared" si="43"/>
        <v xml:space="preserve"> </v>
      </c>
      <c r="AZ605" s="102"/>
      <c r="BA605" s="330"/>
    </row>
    <row r="606" spans="1:60" s="101" customFormat="1" x14ac:dyDescent="0.2">
      <c r="A606" s="331"/>
      <c r="B606" s="169">
        <f>'Données démographiques'!B607</f>
        <v>0</v>
      </c>
      <c r="C606" s="169">
        <f>'Données démographiques'!C607</f>
        <v>0</v>
      </c>
      <c r="D606" s="170">
        <f>'Données démographiques'!D607</f>
        <v>0</v>
      </c>
      <c r="E606" s="102"/>
      <c r="F606" s="273"/>
      <c r="G606" s="171"/>
      <c r="H606" s="273"/>
      <c r="I606" s="257"/>
      <c r="J606" s="257"/>
      <c r="K606" s="257"/>
      <c r="L606" s="273"/>
      <c r="M606" s="277"/>
      <c r="N606" s="277"/>
      <c r="O606" s="277"/>
      <c r="P606" s="172"/>
      <c r="Q606" s="264"/>
      <c r="R606" s="264"/>
      <c r="S606" s="102"/>
      <c r="T606" s="273"/>
      <c r="U606" s="273"/>
      <c r="V606" s="273"/>
      <c r="W606" s="102"/>
      <c r="X606" s="257"/>
      <c r="Y606" s="257"/>
      <c r="Z606" s="273"/>
      <c r="AA606" s="257"/>
      <c r="AB606" s="273"/>
      <c r="AC606" s="273"/>
      <c r="AD606" s="273"/>
      <c r="AE606" s="278"/>
      <c r="AF606" s="278"/>
      <c r="AG606" s="103"/>
      <c r="AH606" s="278"/>
      <c r="AI606" s="278"/>
      <c r="AJ606" s="278"/>
      <c r="AK606" s="278"/>
      <c r="AL606" s="278"/>
      <c r="AM606" s="278"/>
      <c r="AN606" s="278"/>
      <c r="AO606" s="278"/>
      <c r="AP606" s="278"/>
      <c r="AQ606" s="278"/>
      <c r="AR606" s="262"/>
      <c r="AS606" s="262"/>
      <c r="AT606" s="173"/>
      <c r="AU606" s="102"/>
      <c r="AV606" s="576" t="str">
        <f t="shared" si="40"/>
        <v xml:space="preserve"> </v>
      </c>
      <c r="AW606" s="576" t="str">
        <f t="shared" si="41"/>
        <v xml:space="preserve"> </v>
      </c>
      <c r="AX606" s="576" t="str">
        <f t="shared" si="42"/>
        <v xml:space="preserve"> </v>
      </c>
      <c r="AY606" s="576" t="str">
        <f t="shared" si="43"/>
        <v xml:space="preserve"> </v>
      </c>
      <c r="AZ606" s="102"/>
      <c r="BA606" s="165"/>
    </row>
    <row r="607" spans="1:60" s="101" customFormat="1" x14ac:dyDescent="0.2">
      <c r="A607" s="331"/>
      <c r="B607" s="376">
        <f>'Données démographiques'!B608</f>
        <v>0</v>
      </c>
      <c r="C607" s="376">
        <f>'Données démographiques'!C608</f>
        <v>0</v>
      </c>
      <c r="D607" s="377">
        <f>'Données démographiques'!D608</f>
        <v>0</v>
      </c>
      <c r="E607" s="102"/>
      <c r="F607" s="88"/>
      <c r="G607" s="86"/>
      <c r="H607" s="258"/>
      <c r="I607" s="259"/>
      <c r="J607" s="259"/>
      <c r="K607" s="259"/>
      <c r="L607" s="258"/>
      <c r="M607" s="279"/>
      <c r="N607" s="279"/>
      <c r="O607" s="279"/>
      <c r="P607" s="146"/>
      <c r="Q607" s="147"/>
      <c r="R607" s="147"/>
      <c r="S607" s="102"/>
      <c r="T607" s="88"/>
      <c r="U607" s="258"/>
      <c r="V607" s="148"/>
      <c r="W607" s="102"/>
      <c r="X607" s="149"/>
      <c r="Y607" s="259"/>
      <c r="Z607" s="258"/>
      <c r="AA607" s="259"/>
      <c r="AB607" s="258"/>
      <c r="AC607" s="258"/>
      <c r="AD607" s="258"/>
      <c r="AE607" s="260"/>
      <c r="AF607" s="260"/>
      <c r="AG607" s="103"/>
      <c r="AH607" s="260"/>
      <c r="AI607" s="260"/>
      <c r="AJ607" s="260"/>
      <c r="AK607" s="260"/>
      <c r="AL607" s="260"/>
      <c r="AM607" s="260"/>
      <c r="AN607" s="260"/>
      <c r="AO607" s="260"/>
      <c r="AP607" s="260"/>
      <c r="AQ607" s="260"/>
      <c r="AR607" s="263"/>
      <c r="AS607" s="263"/>
      <c r="AT607" s="261"/>
      <c r="AU607" s="102"/>
      <c r="AV607" s="577" t="str">
        <f t="shared" si="40"/>
        <v xml:space="preserve"> </v>
      </c>
      <c r="AW607" s="577" t="str">
        <f t="shared" si="41"/>
        <v xml:space="preserve"> </v>
      </c>
      <c r="AX607" s="577" t="str">
        <f t="shared" si="42"/>
        <v xml:space="preserve"> </v>
      </c>
      <c r="AY607" s="577" t="str">
        <f t="shared" si="43"/>
        <v xml:space="preserve"> </v>
      </c>
      <c r="AZ607" s="102"/>
      <c r="BA607" s="330"/>
    </row>
    <row r="608" spans="1:60" s="101" customFormat="1" x14ac:dyDescent="0.2">
      <c r="A608" s="331"/>
      <c r="B608" s="169">
        <f>'Données démographiques'!B609</f>
        <v>0</v>
      </c>
      <c r="C608" s="169">
        <f>'Données démographiques'!C609</f>
        <v>0</v>
      </c>
      <c r="D608" s="170">
        <f>'Données démographiques'!D609</f>
        <v>0</v>
      </c>
      <c r="E608" s="102"/>
      <c r="F608" s="273"/>
      <c r="G608" s="171"/>
      <c r="H608" s="273"/>
      <c r="I608" s="257"/>
      <c r="J608" s="257"/>
      <c r="K608" s="257"/>
      <c r="L608" s="273"/>
      <c r="M608" s="277"/>
      <c r="N608" s="277"/>
      <c r="O608" s="277"/>
      <c r="P608" s="172"/>
      <c r="Q608" s="264"/>
      <c r="R608" s="264"/>
      <c r="S608" s="102"/>
      <c r="T608" s="273"/>
      <c r="U608" s="273"/>
      <c r="V608" s="273"/>
      <c r="W608" s="102"/>
      <c r="X608" s="257"/>
      <c r="Y608" s="257"/>
      <c r="Z608" s="273"/>
      <c r="AA608" s="257"/>
      <c r="AB608" s="273"/>
      <c r="AC608" s="273"/>
      <c r="AD608" s="273"/>
      <c r="AE608" s="278"/>
      <c r="AF608" s="278"/>
      <c r="AG608" s="103"/>
      <c r="AH608" s="278"/>
      <c r="AI608" s="278"/>
      <c r="AJ608" s="278"/>
      <c r="AK608" s="278"/>
      <c r="AL608" s="278"/>
      <c r="AM608" s="278"/>
      <c r="AN608" s="278"/>
      <c r="AO608" s="278"/>
      <c r="AP608" s="278"/>
      <c r="AQ608" s="278"/>
      <c r="AR608" s="262"/>
      <c r="AS608" s="262"/>
      <c r="AT608" s="173"/>
      <c r="AU608" s="102"/>
      <c r="AV608" s="576" t="str">
        <f t="shared" si="40"/>
        <v xml:space="preserve"> </v>
      </c>
      <c r="AW608" s="576" t="str">
        <f t="shared" si="41"/>
        <v xml:space="preserve"> </v>
      </c>
      <c r="AX608" s="576" t="str">
        <f t="shared" si="42"/>
        <v xml:space="preserve"> </v>
      </c>
      <c r="AY608" s="576" t="str">
        <f t="shared" si="43"/>
        <v xml:space="preserve"> </v>
      </c>
      <c r="AZ608" s="102"/>
      <c r="BA608" s="165"/>
    </row>
    <row r="609" spans="1:53" s="101" customFormat="1" x14ac:dyDescent="0.2">
      <c r="A609" s="331"/>
      <c r="B609" s="376">
        <f>'Données démographiques'!B610</f>
        <v>0</v>
      </c>
      <c r="C609" s="376">
        <f>'Données démographiques'!C610</f>
        <v>0</v>
      </c>
      <c r="D609" s="377">
        <f>'Données démographiques'!D610</f>
        <v>0</v>
      </c>
      <c r="E609" s="102"/>
      <c r="F609" s="88"/>
      <c r="G609" s="86"/>
      <c r="H609" s="258"/>
      <c r="I609" s="259"/>
      <c r="J609" s="259"/>
      <c r="K609" s="259"/>
      <c r="L609" s="258"/>
      <c r="M609" s="279"/>
      <c r="N609" s="279"/>
      <c r="O609" s="279"/>
      <c r="P609" s="146"/>
      <c r="Q609" s="147"/>
      <c r="R609" s="147"/>
      <c r="S609" s="102"/>
      <c r="T609" s="88"/>
      <c r="U609" s="258"/>
      <c r="V609" s="148"/>
      <c r="W609" s="102"/>
      <c r="X609" s="149"/>
      <c r="Y609" s="259"/>
      <c r="Z609" s="258"/>
      <c r="AA609" s="259"/>
      <c r="AB609" s="258"/>
      <c r="AC609" s="258"/>
      <c r="AD609" s="258"/>
      <c r="AE609" s="260"/>
      <c r="AF609" s="260"/>
      <c r="AG609" s="103"/>
      <c r="AH609" s="260"/>
      <c r="AI609" s="260"/>
      <c r="AJ609" s="260"/>
      <c r="AK609" s="260"/>
      <c r="AL609" s="260"/>
      <c r="AM609" s="260"/>
      <c r="AN609" s="260"/>
      <c r="AO609" s="260"/>
      <c r="AP609" s="260"/>
      <c r="AQ609" s="260"/>
      <c r="AR609" s="263"/>
      <c r="AS609" s="263"/>
      <c r="AT609" s="261"/>
      <c r="AU609" s="102"/>
      <c r="AV609" s="577" t="str">
        <f t="shared" si="40"/>
        <v xml:space="preserve"> </v>
      </c>
      <c r="AW609" s="577" t="str">
        <f t="shared" si="41"/>
        <v xml:space="preserve"> </v>
      </c>
      <c r="AX609" s="577" t="str">
        <f t="shared" si="42"/>
        <v xml:space="preserve"> </v>
      </c>
      <c r="AY609" s="577" t="str">
        <f t="shared" si="43"/>
        <v xml:space="preserve"> </v>
      </c>
      <c r="AZ609" s="102"/>
      <c r="BA609" s="330"/>
    </row>
    <row r="610" spans="1:53" s="101" customFormat="1" x14ac:dyDescent="0.2">
      <c r="A610" s="331"/>
      <c r="B610" s="169">
        <f>'Données démographiques'!B611</f>
        <v>0</v>
      </c>
      <c r="C610" s="169">
        <f>'Données démographiques'!C611</f>
        <v>0</v>
      </c>
      <c r="D610" s="170">
        <f>'Données démographiques'!D611</f>
        <v>0</v>
      </c>
      <c r="E610" s="102"/>
      <c r="F610" s="273"/>
      <c r="G610" s="171"/>
      <c r="H610" s="273"/>
      <c r="I610" s="257"/>
      <c r="J610" s="257"/>
      <c r="K610" s="257"/>
      <c r="L610" s="273"/>
      <c r="M610" s="277"/>
      <c r="N610" s="277"/>
      <c r="O610" s="277"/>
      <c r="P610" s="172"/>
      <c r="Q610" s="264"/>
      <c r="R610" s="264"/>
      <c r="S610" s="102"/>
      <c r="T610" s="273"/>
      <c r="U610" s="273"/>
      <c r="V610" s="273"/>
      <c r="W610" s="102"/>
      <c r="X610" s="257"/>
      <c r="Y610" s="257"/>
      <c r="Z610" s="273"/>
      <c r="AA610" s="257"/>
      <c r="AB610" s="273"/>
      <c r="AC610" s="273"/>
      <c r="AD610" s="273"/>
      <c r="AE610" s="278"/>
      <c r="AF610" s="278"/>
      <c r="AG610" s="103"/>
      <c r="AH610" s="278"/>
      <c r="AI610" s="278"/>
      <c r="AJ610" s="278"/>
      <c r="AK610" s="278"/>
      <c r="AL610" s="278"/>
      <c r="AM610" s="278"/>
      <c r="AN610" s="278"/>
      <c r="AO610" s="278"/>
      <c r="AP610" s="278"/>
      <c r="AQ610" s="278"/>
      <c r="AR610" s="262"/>
      <c r="AS610" s="262"/>
      <c r="AT610" s="173"/>
      <c r="AU610" s="102"/>
      <c r="AV610" s="576" t="str">
        <f t="shared" si="40"/>
        <v xml:space="preserve"> </v>
      </c>
      <c r="AW610" s="576" t="str">
        <f t="shared" si="41"/>
        <v xml:space="preserve"> </v>
      </c>
      <c r="AX610" s="576" t="str">
        <f t="shared" si="42"/>
        <v xml:space="preserve"> </v>
      </c>
      <c r="AY610" s="576" t="str">
        <f t="shared" si="43"/>
        <v xml:space="preserve"> </v>
      </c>
      <c r="AZ610" s="102"/>
      <c r="BA610" s="165"/>
    </row>
    <row r="611" spans="1:53" s="101" customFormat="1" x14ac:dyDescent="0.2">
      <c r="A611" s="331"/>
      <c r="B611" s="376">
        <f>'Données démographiques'!B612</f>
        <v>0</v>
      </c>
      <c r="C611" s="376">
        <f>'Données démographiques'!C612</f>
        <v>0</v>
      </c>
      <c r="D611" s="377">
        <f>'Données démographiques'!D612</f>
        <v>0</v>
      </c>
      <c r="E611" s="102"/>
      <c r="F611" s="88"/>
      <c r="G611" s="86"/>
      <c r="H611" s="258"/>
      <c r="I611" s="259"/>
      <c r="J611" s="259"/>
      <c r="K611" s="259"/>
      <c r="L611" s="258"/>
      <c r="M611" s="279"/>
      <c r="N611" s="279"/>
      <c r="O611" s="279"/>
      <c r="P611" s="146"/>
      <c r="Q611" s="147"/>
      <c r="R611" s="147"/>
      <c r="S611" s="102"/>
      <c r="T611" s="88"/>
      <c r="U611" s="258"/>
      <c r="V611" s="148"/>
      <c r="W611" s="102"/>
      <c r="X611" s="149"/>
      <c r="Y611" s="259"/>
      <c r="Z611" s="258"/>
      <c r="AA611" s="259"/>
      <c r="AB611" s="258"/>
      <c r="AC611" s="258"/>
      <c r="AD611" s="258"/>
      <c r="AE611" s="260"/>
      <c r="AF611" s="260"/>
      <c r="AG611" s="103"/>
      <c r="AH611" s="260"/>
      <c r="AI611" s="260"/>
      <c r="AJ611" s="260"/>
      <c r="AK611" s="260"/>
      <c r="AL611" s="260"/>
      <c r="AM611" s="260"/>
      <c r="AN611" s="260"/>
      <c r="AO611" s="260"/>
      <c r="AP611" s="260"/>
      <c r="AQ611" s="260"/>
      <c r="AR611" s="263"/>
      <c r="AS611" s="263"/>
      <c r="AT611" s="261"/>
      <c r="AU611" s="102"/>
      <c r="AV611" s="577" t="str">
        <f t="shared" si="40"/>
        <v xml:space="preserve"> </v>
      </c>
      <c r="AW611" s="577" t="str">
        <f t="shared" si="41"/>
        <v xml:space="preserve"> </v>
      </c>
      <c r="AX611" s="577" t="str">
        <f t="shared" si="42"/>
        <v xml:space="preserve"> </v>
      </c>
      <c r="AY611" s="577" t="str">
        <f t="shared" si="43"/>
        <v xml:space="preserve"> </v>
      </c>
      <c r="AZ611" s="102"/>
      <c r="BA611" s="330"/>
    </row>
    <row r="612" spans="1:53" s="101" customFormat="1" x14ac:dyDescent="0.2">
      <c r="A612" s="331"/>
      <c r="B612" s="169">
        <f>'Données démographiques'!B613</f>
        <v>0</v>
      </c>
      <c r="C612" s="169">
        <f>'Données démographiques'!C613</f>
        <v>0</v>
      </c>
      <c r="D612" s="170">
        <f>'Données démographiques'!D613</f>
        <v>0</v>
      </c>
      <c r="E612" s="102"/>
      <c r="F612" s="273"/>
      <c r="G612" s="171"/>
      <c r="H612" s="273"/>
      <c r="I612" s="257"/>
      <c r="J612" s="257"/>
      <c r="K612" s="257"/>
      <c r="L612" s="273"/>
      <c r="M612" s="277"/>
      <c r="N612" s="277"/>
      <c r="O612" s="277"/>
      <c r="P612" s="172"/>
      <c r="Q612" s="264"/>
      <c r="R612" s="264"/>
      <c r="S612" s="102"/>
      <c r="T612" s="273"/>
      <c r="U612" s="273"/>
      <c r="V612" s="273"/>
      <c r="W612" s="102"/>
      <c r="X612" s="257"/>
      <c r="Y612" s="257"/>
      <c r="Z612" s="273"/>
      <c r="AA612" s="257"/>
      <c r="AB612" s="273"/>
      <c r="AC612" s="273"/>
      <c r="AD612" s="273"/>
      <c r="AE612" s="278"/>
      <c r="AF612" s="278"/>
      <c r="AG612" s="103"/>
      <c r="AH612" s="278"/>
      <c r="AI612" s="278"/>
      <c r="AJ612" s="278"/>
      <c r="AK612" s="278"/>
      <c r="AL612" s="278"/>
      <c r="AM612" s="278"/>
      <c r="AN612" s="278"/>
      <c r="AO612" s="278"/>
      <c r="AP612" s="278"/>
      <c r="AQ612" s="278"/>
      <c r="AR612" s="262"/>
      <c r="AS612" s="262"/>
      <c r="AT612" s="173"/>
      <c r="AU612" s="102"/>
      <c r="AV612" s="576" t="str">
        <f t="shared" si="40"/>
        <v xml:space="preserve"> </v>
      </c>
      <c r="AW612" s="576" t="str">
        <f t="shared" si="41"/>
        <v xml:space="preserve"> </v>
      </c>
      <c r="AX612" s="576" t="str">
        <f t="shared" si="42"/>
        <v xml:space="preserve"> </v>
      </c>
      <c r="AY612" s="576" t="str">
        <f t="shared" si="43"/>
        <v xml:space="preserve"> </v>
      </c>
      <c r="AZ612" s="102"/>
      <c r="BA612" s="165"/>
    </row>
    <row r="613" spans="1:53" s="101" customFormat="1" x14ac:dyDescent="0.2">
      <c r="A613" s="331"/>
      <c r="B613" s="376">
        <f>'Données démographiques'!B614</f>
        <v>0</v>
      </c>
      <c r="C613" s="376">
        <f>'Données démographiques'!C614</f>
        <v>0</v>
      </c>
      <c r="D613" s="377">
        <f>'Données démographiques'!D614</f>
        <v>0</v>
      </c>
      <c r="E613" s="102"/>
      <c r="F613" s="88"/>
      <c r="G613" s="86"/>
      <c r="H613" s="258"/>
      <c r="I613" s="259"/>
      <c r="J613" s="259"/>
      <c r="K613" s="259"/>
      <c r="L613" s="258"/>
      <c r="M613" s="279"/>
      <c r="N613" s="279"/>
      <c r="O613" s="279"/>
      <c r="P613" s="146"/>
      <c r="Q613" s="147"/>
      <c r="R613" s="147"/>
      <c r="S613" s="102"/>
      <c r="T613" s="88"/>
      <c r="U613" s="258"/>
      <c r="V613" s="148"/>
      <c r="W613" s="102"/>
      <c r="X613" s="149"/>
      <c r="Y613" s="259"/>
      <c r="Z613" s="258"/>
      <c r="AA613" s="259"/>
      <c r="AB613" s="258"/>
      <c r="AC613" s="258"/>
      <c r="AD613" s="258"/>
      <c r="AE613" s="260"/>
      <c r="AF613" s="260"/>
      <c r="AG613" s="103"/>
      <c r="AH613" s="260"/>
      <c r="AI613" s="260"/>
      <c r="AJ613" s="260"/>
      <c r="AK613" s="260"/>
      <c r="AL613" s="260"/>
      <c r="AM613" s="260"/>
      <c r="AN613" s="260"/>
      <c r="AO613" s="260"/>
      <c r="AP613" s="260"/>
      <c r="AQ613" s="260"/>
      <c r="AR613" s="263"/>
      <c r="AS613" s="263"/>
      <c r="AT613" s="261"/>
      <c r="AU613" s="102"/>
      <c r="AV613" s="577" t="str">
        <f t="shared" si="40"/>
        <v xml:space="preserve"> </v>
      </c>
      <c r="AW613" s="577" t="str">
        <f t="shared" si="41"/>
        <v xml:space="preserve"> </v>
      </c>
      <c r="AX613" s="577" t="str">
        <f t="shared" si="42"/>
        <v xml:space="preserve"> </v>
      </c>
      <c r="AY613" s="577" t="str">
        <f t="shared" si="43"/>
        <v xml:space="preserve"> </v>
      </c>
      <c r="AZ613" s="102"/>
      <c r="BA613" s="330"/>
    </row>
    <row r="614" spans="1:53" s="101" customFormat="1" x14ac:dyDescent="0.2">
      <c r="A614" s="331"/>
      <c r="B614" s="169">
        <f>'Données démographiques'!B615</f>
        <v>0</v>
      </c>
      <c r="C614" s="169">
        <f>'Données démographiques'!C615</f>
        <v>0</v>
      </c>
      <c r="D614" s="170">
        <f>'Données démographiques'!D615</f>
        <v>0</v>
      </c>
      <c r="E614" s="102"/>
      <c r="F614" s="273"/>
      <c r="G614" s="171"/>
      <c r="H614" s="273"/>
      <c r="I614" s="257"/>
      <c r="J614" s="257"/>
      <c r="K614" s="257"/>
      <c r="L614" s="273"/>
      <c r="M614" s="277"/>
      <c r="N614" s="277"/>
      <c r="O614" s="277"/>
      <c r="P614" s="172"/>
      <c r="Q614" s="264"/>
      <c r="R614" s="264"/>
      <c r="S614" s="102"/>
      <c r="T614" s="273"/>
      <c r="U614" s="273"/>
      <c r="V614" s="273"/>
      <c r="W614" s="102"/>
      <c r="X614" s="257"/>
      <c r="Y614" s="257"/>
      <c r="Z614" s="273"/>
      <c r="AA614" s="257"/>
      <c r="AB614" s="273"/>
      <c r="AC614" s="273"/>
      <c r="AD614" s="273"/>
      <c r="AE614" s="278"/>
      <c r="AF614" s="278"/>
      <c r="AG614" s="103"/>
      <c r="AH614" s="278"/>
      <c r="AI614" s="278"/>
      <c r="AJ614" s="278"/>
      <c r="AK614" s="278"/>
      <c r="AL614" s="278"/>
      <c r="AM614" s="278"/>
      <c r="AN614" s="278"/>
      <c r="AO614" s="278"/>
      <c r="AP614" s="278"/>
      <c r="AQ614" s="278"/>
      <c r="AR614" s="262"/>
      <c r="AS614" s="262"/>
      <c r="AT614" s="173"/>
      <c r="AU614" s="102"/>
      <c r="AV614" s="576" t="str">
        <f t="shared" si="40"/>
        <v xml:space="preserve"> </v>
      </c>
      <c r="AW614" s="576" t="str">
        <f t="shared" si="41"/>
        <v xml:space="preserve"> </v>
      </c>
      <c r="AX614" s="576" t="str">
        <f t="shared" si="42"/>
        <v xml:space="preserve"> </v>
      </c>
      <c r="AY614" s="576" t="str">
        <f t="shared" si="43"/>
        <v xml:space="preserve"> </v>
      </c>
      <c r="AZ614" s="102"/>
      <c r="BA614" s="165"/>
    </row>
    <row r="615" spans="1:53" s="101" customFormat="1" x14ac:dyDescent="0.2">
      <c r="A615" s="331"/>
      <c r="B615" s="376">
        <f>'Données démographiques'!B616</f>
        <v>0</v>
      </c>
      <c r="C615" s="376">
        <f>'Données démographiques'!C616</f>
        <v>0</v>
      </c>
      <c r="D615" s="377">
        <f>'Données démographiques'!D616</f>
        <v>0</v>
      </c>
      <c r="E615" s="102"/>
      <c r="F615" s="88"/>
      <c r="G615" s="86"/>
      <c r="H615" s="258"/>
      <c r="I615" s="259"/>
      <c r="J615" s="259"/>
      <c r="K615" s="259"/>
      <c r="L615" s="258"/>
      <c r="M615" s="279"/>
      <c r="N615" s="279"/>
      <c r="O615" s="279"/>
      <c r="P615" s="146"/>
      <c r="Q615" s="147"/>
      <c r="R615" s="147"/>
      <c r="S615" s="102"/>
      <c r="T615" s="88"/>
      <c r="U615" s="258"/>
      <c r="V615" s="148"/>
      <c r="W615" s="102"/>
      <c r="X615" s="149"/>
      <c r="Y615" s="259"/>
      <c r="Z615" s="258"/>
      <c r="AA615" s="259"/>
      <c r="AB615" s="258"/>
      <c r="AC615" s="258"/>
      <c r="AD615" s="258"/>
      <c r="AE615" s="260"/>
      <c r="AF615" s="260"/>
      <c r="AG615" s="103"/>
      <c r="AH615" s="260"/>
      <c r="AI615" s="260"/>
      <c r="AJ615" s="260"/>
      <c r="AK615" s="260"/>
      <c r="AL615" s="260"/>
      <c r="AM615" s="260"/>
      <c r="AN615" s="260"/>
      <c r="AO615" s="260"/>
      <c r="AP615" s="260"/>
      <c r="AQ615" s="260"/>
      <c r="AR615" s="263"/>
      <c r="AS615" s="263"/>
      <c r="AT615" s="261"/>
      <c r="AU615" s="102"/>
      <c r="AV615" s="577" t="str">
        <f t="shared" si="40"/>
        <v xml:space="preserve"> </v>
      </c>
      <c r="AW615" s="577" t="str">
        <f t="shared" si="41"/>
        <v xml:space="preserve"> </v>
      </c>
      <c r="AX615" s="577" t="str">
        <f t="shared" si="42"/>
        <v xml:space="preserve"> </v>
      </c>
      <c r="AY615" s="577" t="str">
        <f t="shared" si="43"/>
        <v xml:space="preserve"> </v>
      </c>
      <c r="AZ615" s="102"/>
      <c r="BA615" s="330"/>
    </row>
    <row r="616" spans="1:53" s="101" customFormat="1" x14ac:dyDescent="0.2">
      <c r="A616" s="331"/>
      <c r="B616" s="169">
        <f>'Données démographiques'!B617</f>
        <v>0</v>
      </c>
      <c r="C616" s="169">
        <f>'Données démographiques'!C617</f>
        <v>0</v>
      </c>
      <c r="D616" s="170">
        <f>'Données démographiques'!D617</f>
        <v>0</v>
      </c>
      <c r="E616" s="102"/>
      <c r="F616" s="273"/>
      <c r="G616" s="171"/>
      <c r="H616" s="273"/>
      <c r="I616" s="257"/>
      <c r="J616" s="257"/>
      <c r="K616" s="257"/>
      <c r="L616" s="273"/>
      <c r="M616" s="277"/>
      <c r="N616" s="277"/>
      <c r="O616" s="277"/>
      <c r="P616" s="172"/>
      <c r="Q616" s="264"/>
      <c r="R616" s="264"/>
      <c r="S616" s="102"/>
      <c r="T616" s="273"/>
      <c r="U616" s="273"/>
      <c r="V616" s="273"/>
      <c r="W616" s="102"/>
      <c r="X616" s="257"/>
      <c r="Y616" s="257"/>
      <c r="Z616" s="273"/>
      <c r="AA616" s="257"/>
      <c r="AB616" s="273"/>
      <c r="AC616" s="273"/>
      <c r="AD616" s="273"/>
      <c r="AE616" s="278"/>
      <c r="AF616" s="278"/>
      <c r="AG616" s="103"/>
      <c r="AH616" s="278"/>
      <c r="AI616" s="278"/>
      <c r="AJ616" s="278"/>
      <c r="AK616" s="278"/>
      <c r="AL616" s="278"/>
      <c r="AM616" s="278"/>
      <c r="AN616" s="278"/>
      <c r="AO616" s="278"/>
      <c r="AP616" s="278"/>
      <c r="AQ616" s="278"/>
      <c r="AR616" s="262"/>
      <c r="AS616" s="262"/>
      <c r="AT616" s="173"/>
      <c r="AU616" s="102"/>
      <c r="AV616" s="576" t="str">
        <f t="shared" si="40"/>
        <v xml:space="preserve"> </v>
      </c>
      <c r="AW616" s="576" t="str">
        <f t="shared" si="41"/>
        <v xml:space="preserve"> </v>
      </c>
      <c r="AX616" s="576" t="str">
        <f t="shared" si="42"/>
        <v xml:space="preserve"> </v>
      </c>
      <c r="AY616" s="576" t="str">
        <f t="shared" si="43"/>
        <v xml:space="preserve"> </v>
      </c>
      <c r="AZ616" s="102"/>
      <c r="BA616" s="165"/>
    </row>
    <row r="617" spans="1:53" s="101" customFormat="1" x14ac:dyDescent="0.2">
      <c r="A617" s="331"/>
      <c r="B617" s="376">
        <f>'Données démographiques'!B618</f>
        <v>0</v>
      </c>
      <c r="C617" s="376">
        <f>'Données démographiques'!C618</f>
        <v>0</v>
      </c>
      <c r="D617" s="377">
        <f>'Données démographiques'!D618</f>
        <v>0</v>
      </c>
      <c r="E617" s="102"/>
      <c r="F617" s="88"/>
      <c r="G617" s="86"/>
      <c r="H617" s="258"/>
      <c r="I617" s="259"/>
      <c r="J617" s="259"/>
      <c r="K617" s="259"/>
      <c r="L617" s="258"/>
      <c r="M617" s="279"/>
      <c r="N617" s="279"/>
      <c r="O617" s="279"/>
      <c r="P617" s="146"/>
      <c r="Q617" s="147"/>
      <c r="R617" s="147"/>
      <c r="S617" s="102"/>
      <c r="T617" s="88"/>
      <c r="U617" s="258"/>
      <c r="V617" s="148"/>
      <c r="W617" s="102"/>
      <c r="X617" s="149"/>
      <c r="Y617" s="259"/>
      <c r="Z617" s="258"/>
      <c r="AA617" s="259"/>
      <c r="AB617" s="258"/>
      <c r="AC617" s="258"/>
      <c r="AD617" s="258"/>
      <c r="AE617" s="260"/>
      <c r="AF617" s="260"/>
      <c r="AG617" s="103"/>
      <c r="AH617" s="260"/>
      <c r="AI617" s="260"/>
      <c r="AJ617" s="260"/>
      <c r="AK617" s="260"/>
      <c r="AL617" s="260"/>
      <c r="AM617" s="260"/>
      <c r="AN617" s="260"/>
      <c r="AO617" s="260"/>
      <c r="AP617" s="260"/>
      <c r="AQ617" s="260"/>
      <c r="AR617" s="263"/>
      <c r="AS617" s="263"/>
      <c r="AT617" s="261"/>
      <c r="AU617" s="102"/>
      <c r="AV617" s="577" t="str">
        <f t="shared" si="40"/>
        <v xml:space="preserve"> </v>
      </c>
      <c r="AW617" s="577" t="str">
        <f t="shared" si="41"/>
        <v xml:space="preserve"> </v>
      </c>
      <c r="AX617" s="577" t="str">
        <f t="shared" si="42"/>
        <v xml:space="preserve"> </v>
      </c>
      <c r="AY617" s="577" t="str">
        <f t="shared" si="43"/>
        <v xml:space="preserve"> </v>
      </c>
      <c r="AZ617" s="102"/>
      <c r="BA617" s="330"/>
    </row>
    <row r="618" spans="1:53" s="101" customFormat="1" x14ac:dyDescent="0.2">
      <c r="A618" s="331"/>
      <c r="B618" s="169">
        <f>'Données démographiques'!B619</f>
        <v>0</v>
      </c>
      <c r="C618" s="169">
        <f>'Données démographiques'!C619</f>
        <v>0</v>
      </c>
      <c r="D618" s="170">
        <f>'Données démographiques'!D619</f>
        <v>0</v>
      </c>
      <c r="E618" s="102"/>
      <c r="F618" s="273"/>
      <c r="G618" s="171"/>
      <c r="H618" s="273"/>
      <c r="I618" s="257"/>
      <c r="J618" s="257"/>
      <c r="K618" s="257"/>
      <c r="L618" s="273"/>
      <c r="M618" s="277"/>
      <c r="N618" s="277"/>
      <c r="O618" s="277"/>
      <c r="P618" s="172"/>
      <c r="Q618" s="264"/>
      <c r="R618" s="264"/>
      <c r="S618" s="102"/>
      <c r="T618" s="273"/>
      <c r="U618" s="273"/>
      <c r="V618" s="273"/>
      <c r="W618" s="102"/>
      <c r="X618" s="257"/>
      <c r="Y618" s="257"/>
      <c r="Z618" s="273"/>
      <c r="AA618" s="257"/>
      <c r="AB618" s="273"/>
      <c r="AC618" s="273"/>
      <c r="AD618" s="273"/>
      <c r="AE618" s="278"/>
      <c r="AF618" s="278"/>
      <c r="AG618" s="103"/>
      <c r="AH618" s="278"/>
      <c r="AI618" s="278"/>
      <c r="AJ618" s="278"/>
      <c r="AK618" s="278"/>
      <c r="AL618" s="278"/>
      <c r="AM618" s="278"/>
      <c r="AN618" s="278"/>
      <c r="AO618" s="278"/>
      <c r="AP618" s="278"/>
      <c r="AQ618" s="278"/>
      <c r="AR618" s="262"/>
      <c r="AS618" s="262"/>
      <c r="AT618" s="173"/>
      <c r="AU618" s="102"/>
      <c r="AV618" s="576" t="str">
        <f t="shared" si="40"/>
        <v xml:space="preserve"> </v>
      </c>
      <c r="AW618" s="576" t="str">
        <f t="shared" si="41"/>
        <v xml:space="preserve"> </v>
      </c>
      <c r="AX618" s="576" t="str">
        <f t="shared" si="42"/>
        <v xml:space="preserve"> </v>
      </c>
      <c r="AY618" s="576" t="str">
        <f t="shared" si="43"/>
        <v xml:space="preserve"> </v>
      </c>
      <c r="AZ618" s="102"/>
      <c r="BA618" s="165"/>
    </row>
    <row r="619" spans="1:53" s="101" customFormat="1" x14ac:dyDescent="0.2">
      <c r="A619" s="331"/>
      <c r="B619" s="376">
        <f>'Données démographiques'!B620</f>
        <v>0</v>
      </c>
      <c r="C619" s="376">
        <f>'Données démographiques'!C620</f>
        <v>0</v>
      </c>
      <c r="D619" s="377">
        <f>'Données démographiques'!D620</f>
        <v>0</v>
      </c>
      <c r="E619" s="102"/>
      <c r="F619" s="88"/>
      <c r="G619" s="86"/>
      <c r="H619" s="258"/>
      <c r="I619" s="259"/>
      <c r="J619" s="259"/>
      <c r="K619" s="259"/>
      <c r="L619" s="258"/>
      <c r="M619" s="279"/>
      <c r="N619" s="279"/>
      <c r="O619" s="279"/>
      <c r="P619" s="146"/>
      <c r="Q619" s="147"/>
      <c r="R619" s="147"/>
      <c r="S619" s="102"/>
      <c r="T619" s="88"/>
      <c r="U619" s="258"/>
      <c r="V619" s="148"/>
      <c r="W619" s="102"/>
      <c r="X619" s="149"/>
      <c r="Y619" s="259"/>
      <c r="Z619" s="258"/>
      <c r="AA619" s="259"/>
      <c r="AB619" s="258"/>
      <c r="AC619" s="258"/>
      <c r="AD619" s="258"/>
      <c r="AE619" s="260"/>
      <c r="AF619" s="260"/>
      <c r="AG619" s="103"/>
      <c r="AH619" s="260"/>
      <c r="AI619" s="260"/>
      <c r="AJ619" s="260"/>
      <c r="AK619" s="260"/>
      <c r="AL619" s="260"/>
      <c r="AM619" s="260"/>
      <c r="AN619" s="260"/>
      <c r="AO619" s="260"/>
      <c r="AP619" s="260"/>
      <c r="AQ619" s="260"/>
      <c r="AR619" s="263"/>
      <c r="AS619" s="263"/>
      <c r="AT619" s="261"/>
      <c r="AU619" s="102"/>
      <c r="AV619" s="577" t="str">
        <f t="shared" si="40"/>
        <v xml:space="preserve"> </v>
      </c>
      <c r="AW619" s="577" t="str">
        <f t="shared" si="41"/>
        <v xml:space="preserve"> </v>
      </c>
      <c r="AX619" s="577" t="str">
        <f t="shared" si="42"/>
        <v xml:space="preserve"> </v>
      </c>
      <c r="AY619" s="577" t="str">
        <f t="shared" si="43"/>
        <v xml:space="preserve"> </v>
      </c>
      <c r="AZ619" s="102"/>
      <c r="BA619" s="330"/>
    </row>
    <row r="620" spans="1:53" s="101" customFormat="1" x14ac:dyDescent="0.2">
      <c r="A620" s="331"/>
      <c r="B620" s="169">
        <f>'Données démographiques'!B621</f>
        <v>0</v>
      </c>
      <c r="C620" s="169">
        <f>'Données démographiques'!C621</f>
        <v>0</v>
      </c>
      <c r="D620" s="170">
        <f>'Données démographiques'!D621</f>
        <v>0</v>
      </c>
      <c r="E620" s="102"/>
      <c r="F620" s="273"/>
      <c r="G620" s="171"/>
      <c r="H620" s="273"/>
      <c r="I620" s="257"/>
      <c r="J620" s="257"/>
      <c r="K620" s="257"/>
      <c r="L620" s="273"/>
      <c r="M620" s="277"/>
      <c r="N620" s="277"/>
      <c r="O620" s="277"/>
      <c r="P620" s="172"/>
      <c r="Q620" s="264"/>
      <c r="R620" s="264"/>
      <c r="S620" s="102"/>
      <c r="T620" s="273"/>
      <c r="U620" s="273"/>
      <c r="V620" s="273"/>
      <c r="W620" s="102"/>
      <c r="X620" s="257"/>
      <c r="Y620" s="257"/>
      <c r="Z620" s="273"/>
      <c r="AA620" s="257"/>
      <c r="AB620" s="273"/>
      <c r="AC620" s="273"/>
      <c r="AD620" s="273"/>
      <c r="AE620" s="278"/>
      <c r="AF620" s="278"/>
      <c r="AG620" s="103"/>
      <c r="AH620" s="278"/>
      <c r="AI620" s="278"/>
      <c r="AJ620" s="278"/>
      <c r="AK620" s="278"/>
      <c r="AL620" s="278"/>
      <c r="AM620" s="278"/>
      <c r="AN620" s="278"/>
      <c r="AO620" s="278"/>
      <c r="AP620" s="278"/>
      <c r="AQ620" s="278"/>
      <c r="AR620" s="262"/>
      <c r="AS620" s="262"/>
      <c r="AT620" s="173"/>
      <c r="AU620" s="102"/>
      <c r="AV620" s="576" t="str">
        <f t="shared" si="40"/>
        <v xml:space="preserve"> </v>
      </c>
      <c r="AW620" s="576" t="str">
        <f t="shared" si="41"/>
        <v xml:space="preserve"> </v>
      </c>
      <c r="AX620" s="576" t="str">
        <f t="shared" si="42"/>
        <v xml:space="preserve"> </v>
      </c>
      <c r="AY620" s="576" t="str">
        <f t="shared" si="43"/>
        <v xml:space="preserve"> </v>
      </c>
      <c r="AZ620" s="102"/>
      <c r="BA620" s="165"/>
    </row>
    <row r="621" spans="1:53" s="101" customFormat="1" x14ac:dyDescent="0.2">
      <c r="A621" s="331"/>
      <c r="B621" s="376">
        <f>'Données démographiques'!B622</f>
        <v>0</v>
      </c>
      <c r="C621" s="376">
        <f>'Données démographiques'!C622</f>
        <v>0</v>
      </c>
      <c r="D621" s="377">
        <f>'Données démographiques'!D622</f>
        <v>0</v>
      </c>
      <c r="E621" s="102"/>
      <c r="F621" s="88"/>
      <c r="G621" s="86"/>
      <c r="H621" s="258"/>
      <c r="I621" s="259"/>
      <c r="J621" s="259"/>
      <c r="K621" s="259"/>
      <c r="L621" s="258"/>
      <c r="M621" s="279"/>
      <c r="N621" s="279"/>
      <c r="O621" s="279"/>
      <c r="P621" s="146"/>
      <c r="Q621" s="147"/>
      <c r="R621" s="147"/>
      <c r="S621" s="102"/>
      <c r="T621" s="88"/>
      <c r="U621" s="258"/>
      <c r="V621" s="148"/>
      <c r="W621" s="102"/>
      <c r="X621" s="149"/>
      <c r="Y621" s="259"/>
      <c r="Z621" s="258"/>
      <c r="AA621" s="259"/>
      <c r="AB621" s="258"/>
      <c r="AC621" s="258"/>
      <c r="AD621" s="258"/>
      <c r="AE621" s="260"/>
      <c r="AF621" s="260"/>
      <c r="AG621" s="103"/>
      <c r="AH621" s="260"/>
      <c r="AI621" s="260"/>
      <c r="AJ621" s="260"/>
      <c r="AK621" s="260"/>
      <c r="AL621" s="260"/>
      <c r="AM621" s="260"/>
      <c r="AN621" s="260"/>
      <c r="AO621" s="260"/>
      <c r="AP621" s="260"/>
      <c r="AQ621" s="260"/>
      <c r="AR621" s="263"/>
      <c r="AS621" s="263"/>
      <c r="AT621" s="261"/>
      <c r="AU621" s="102"/>
      <c r="AV621" s="577" t="str">
        <f t="shared" si="40"/>
        <v xml:space="preserve"> </v>
      </c>
      <c r="AW621" s="577" t="str">
        <f t="shared" si="41"/>
        <v xml:space="preserve"> </v>
      </c>
      <c r="AX621" s="577" t="str">
        <f t="shared" si="42"/>
        <v xml:space="preserve"> </v>
      </c>
      <c r="AY621" s="577" t="str">
        <f t="shared" si="43"/>
        <v xml:space="preserve"> </v>
      </c>
      <c r="AZ621" s="102"/>
      <c r="BA621" s="330"/>
    </row>
    <row r="622" spans="1:53" s="101" customFormat="1" x14ac:dyDescent="0.2">
      <c r="A622" s="331"/>
      <c r="B622" s="169">
        <f>'Données démographiques'!B623</f>
        <v>0</v>
      </c>
      <c r="C622" s="169">
        <f>'Données démographiques'!C623</f>
        <v>0</v>
      </c>
      <c r="D622" s="170">
        <f>'Données démographiques'!D623</f>
        <v>0</v>
      </c>
      <c r="E622" s="102"/>
      <c r="F622" s="273"/>
      <c r="G622" s="171"/>
      <c r="H622" s="273"/>
      <c r="I622" s="257"/>
      <c r="J622" s="257"/>
      <c r="K622" s="257"/>
      <c r="L622" s="273"/>
      <c r="M622" s="277"/>
      <c r="N622" s="277"/>
      <c r="O622" s="277"/>
      <c r="P622" s="172"/>
      <c r="Q622" s="264"/>
      <c r="R622" s="264"/>
      <c r="S622" s="102"/>
      <c r="T622" s="273"/>
      <c r="U622" s="273"/>
      <c r="V622" s="273"/>
      <c r="W622" s="102"/>
      <c r="X622" s="257"/>
      <c r="Y622" s="257"/>
      <c r="Z622" s="273"/>
      <c r="AA622" s="257"/>
      <c r="AB622" s="273"/>
      <c r="AC622" s="273"/>
      <c r="AD622" s="273"/>
      <c r="AE622" s="278"/>
      <c r="AF622" s="278"/>
      <c r="AG622" s="103"/>
      <c r="AH622" s="278"/>
      <c r="AI622" s="278"/>
      <c r="AJ622" s="278"/>
      <c r="AK622" s="278"/>
      <c r="AL622" s="278"/>
      <c r="AM622" s="278"/>
      <c r="AN622" s="278"/>
      <c r="AO622" s="278"/>
      <c r="AP622" s="278"/>
      <c r="AQ622" s="278"/>
      <c r="AR622" s="262"/>
      <c r="AS622" s="262"/>
      <c r="AT622" s="173"/>
      <c r="AU622" s="102"/>
      <c r="AV622" s="576" t="str">
        <f t="shared" si="40"/>
        <v xml:space="preserve"> </v>
      </c>
      <c r="AW622" s="576" t="str">
        <f t="shared" si="41"/>
        <v xml:space="preserve"> </v>
      </c>
      <c r="AX622" s="576" t="str">
        <f t="shared" si="42"/>
        <v xml:space="preserve"> </v>
      </c>
      <c r="AY622" s="576" t="str">
        <f t="shared" si="43"/>
        <v xml:space="preserve"> </v>
      </c>
      <c r="AZ622" s="102"/>
      <c r="BA622" s="165"/>
    </row>
    <row r="623" spans="1:53" s="101" customFormat="1" x14ac:dyDescent="0.2">
      <c r="A623" s="331"/>
      <c r="B623" s="376">
        <f>'Données démographiques'!B624</f>
        <v>0</v>
      </c>
      <c r="C623" s="376">
        <f>'Données démographiques'!C624</f>
        <v>0</v>
      </c>
      <c r="D623" s="377">
        <f>'Données démographiques'!D624</f>
        <v>0</v>
      </c>
      <c r="E623" s="102"/>
      <c r="F623" s="88"/>
      <c r="G623" s="86"/>
      <c r="H623" s="258"/>
      <c r="I623" s="259"/>
      <c r="J623" s="259"/>
      <c r="K623" s="259"/>
      <c r="L623" s="258"/>
      <c r="M623" s="279"/>
      <c r="N623" s="279"/>
      <c r="O623" s="279"/>
      <c r="P623" s="146"/>
      <c r="Q623" s="147"/>
      <c r="R623" s="147"/>
      <c r="S623" s="102"/>
      <c r="T623" s="88"/>
      <c r="U623" s="258"/>
      <c r="V623" s="148"/>
      <c r="W623" s="102"/>
      <c r="X623" s="149"/>
      <c r="Y623" s="259"/>
      <c r="Z623" s="258"/>
      <c r="AA623" s="259"/>
      <c r="AB623" s="258"/>
      <c r="AC623" s="258"/>
      <c r="AD623" s="258"/>
      <c r="AE623" s="260"/>
      <c r="AF623" s="260"/>
      <c r="AG623" s="103"/>
      <c r="AH623" s="260"/>
      <c r="AI623" s="260"/>
      <c r="AJ623" s="260"/>
      <c r="AK623" s="260"/>
      <c r="AL623" s="260"/>
      <c r="AM623" s="260"/>
      <c r="AN623" s="260"/>
      <c r="AO623" s="260"/>
      <c r="AP623" s="260"/>
      <c r="AQ623" s="260"/>
      <c r="AR623" s="263"/>
      <c r="AS623" s="263"/>
      <c r="AT623" s="261"/>
      <c r="AU623" s="102"/>
      <c r="AV623" s="577" t="str">
        <f t="shared" si="40"/>
        <v xml:space="preserve"> </v>
      </c>
      <c r="AW623" s="577" t="str">
        <f t="shared" si="41"/>
        <v xml:space="preserve"> </v>
      </c>
      <c r="AX623" s="577" t="str">
        <f t="shared" si="42"/>
        <v xml:space="preserve"> </v>
      </c>
      <c r="AY623" s="577" t="str">
        <f t="shared" si="43"/>
        <v xml:space="preserve"> </v>
      </c>
      <c r="AZ623" s="102"/>
      <c r="BA623" s="330"/>
    </row>
    <row r="624" spans="1:53" s="101" customFormat="1" x14ac:dyDescent="0.2">
      <c r="A624" s="331"/>
      <c r="B624" s="169">
        <f>'Données démographiques'!B625</f>
        <v>0</v>
      </c>
      <c r="C624" s="169">
        <f>'Données démographiques'!C625</f>
        <v>0</v>
      </c>
      <c r="D624" s="170">
        <f>'Données démographiques'!D625</f>
        <v>0</v>
      </c>
      <c r="E624" s="102"/>
      <c r="F624" s="273"/>
      <c r="G624" s="171"/>
      <c r="H624" s="273"/>
      <c r="I624" s="257"/>
      <c r="J624" s="257"/>
      <c r="K624" s="257"/>
      <c r="L624" s="273"/>
      <c r="M624" s="277"/>
      <c r="N624" s="277"/>
      <c r="O624" s="277"/>
      <c r="P624" s="172"/>
      <c r="Q624" s="264"/>
      <c r="R624" s="264"/>
      <c r="S624" s="102"/>
      <c r="T624" s="273"/>
      <c r="U624" s="273"/>
      <c r="V624" s="273"/>
      <c r="W624" s="102"/>
      <c r="X624" s="257"/>
      <c r="Y624" s="257"/>
      <c r="Z624" s="273"/>
      <c r="AA624" s="257"/>
      <c r="AB624" s="273"/>
      <c r="AC624" s="273"/>
      <c r="AD624" s="273"/>
      <c r="AE624" s="278"/>
      <c r="AF624" s="278"/>
      <c r="AG624" s="103"/>
      <c r="AH624" s="278"/>
      <c r="AI624" s="278"/>
      <c r="AJ624" s="278"/>
      <c r="AK624" s="278"/>
      <c r="AL624" s="278"/>
      <c r="AM624" s="278"/>
      <c r="AN624" s="278"/>
      <c r="AO624" s="278"/>
      <c r="AP624" s="278"/>
      <c r="AQ624" s="278"/>
      <c r="AR624" s="262"/>
      <c r="AS624" s="262"/>
      <c r="AT624" s="173"/>
      <c r="AU624" s="102"/>
      <c r="AV624" s="576" t="str">
        <f t="shared" si="40"/>
        <v xml:space="preserve"> </v>
      </c>
      <c r="AW624" s="576" t="str">
        <f t="shared" si="41"/>
        <v xml:space="preserve"> </v>
      </c>
      <c r="AX624" s="576" t="str">
        <f t="shared" si="42"/>
        <v xml:space="preserve"> </v>
      </c>
      <c r="AY624" s="576" t="str">
        <f t="shared" si="43"/>
        <v xml:space="preserve"> </v>
      </c>
      <c r="AZ624" s="102"/>
      <c r="BA624" s="165"/>
    </row>
    <row r="625" spans="1:53" s="101" customFormat="1" x14ac:dyDescent="0.2">
      <c r="A625" s="331"/>
      <c r="B625" s="376">
        <f>'Données démographiques'!B626</f>
        <v>0</v>
      </c>
      <c r="C625" s="376">
        <f>'Données démographiques'!C626</f>
        <v>0</v>
      </c>
      <c r="D625" s="377">
        <f>'Données démographiques'!D626</f>
        <v>0</v>
      </c>
      <c r="E625" s="102"/>
      <c r="F625" s="88"/>
      <c r="G625" s="86"/>
      <c r="H625" s="258"/>
      <c r="I625" s="259"/>
      <c r="J625" s="259"/>
      <c r="K625" s="259"/>
      <c r="L625" s="258"/>
      <c r="M625" s="279"/>
      <c r="N625" s="279"/>
      <c r="O625" s="279"/>
      <c r="P625" s="146"/>
      <c r="Q625" s="147"/>
      <c r="R625" s="147"/>
      <c r="S625" s="102"/>
      <c r="T625" s="88"/>
      <c r="U625" s="258"/>
      <c r="V625" s="148"/>
      <c r="W625" s="102"/>
      <c r="X625" s="149"/>
      <c r="Y625" s="259"/>
      <c r="Z625" s="258"/>
      <c r="AA625" s="259"/>
      <c r="AB625" s="258"/>
      <c r="AC625" s="258"/>
      <c r="AD625" s="258"/>
      <c r="AE625" s="260"/>
      <c r="AF625" s="260"/>
      <c r="AG625" s="103"/>
      <c r="AH625" s="260"/>
      <c r="AI625" s="260"/>
      <c r="AJ625" s="260"/>
      <c r="AK625" s="260"/>
      <c r="AL625" s="260"/>
      <c r="AM625" s="260"/>
      <c r="AN625" s="260"/>
      <c r="AO625" s="260"/>
      <c r="AP625" s="260"/>
      <c r="AQ625" s="260"/>
      <c r="AR625" s="263"/>
      <c r="AS625" s="263"/>
      <c r="AT625" s="261"/>
      <c r="AU625" s="102"/>
      <c r="AV625" s="577" t="str">
        <f t="shared" si="40"/>
        <v xml:space="preserve"> </v>
      </c>
      <c r="AW625" s="577" t="str">
        <f t="shared" si="41"/>
        <v xml:space="preserve"> </v>
      </c>
      <c r="AX625" s="577" t="str">
        <f t="shared" si="42"/>
        <v xml:space="preserve"> </v>
      </c>
      <c r="AY625" s="577" t="str">
        <f t="shared" si="43"/>
        <v xml:space="preserve"> </v>
      </c>
      <c r="AZ625" s="102"/>
      <c r="BA625" s="330"/>
    </row>
    <row r="626" spans="1:53" s="101" customFormat="1" x14ac:dyDescent="0.2">
      <c r="A626" s="331"/>
      <c r="B626" s="169">
        <f>'Données démographiques'!B627</f>
        <v>0</v>
      </c>
      <c r="C626" s="169">
        <f>'Données démographiques'!C627</f>
        <v>0</v>
      </c>
      <c r="D626" s="170">
        <f>'Données démographiques'!D627</f>
        <v>0</v>
      </c>
      <c r="E626" s="102"/>
      <c r="F626" s="273"/>
      <c r="G626" s="171"/>
      <c r="H626" s="273"/>
      <c r="I626" s="257"/>
      <c r="J626" s="257"/>
      <c r="K626" s="257"/>
      <c r="L626" s="273"/>
      <c r="M626" s="277"/>
      <c r="N626" s="277"/>
      <c r="O626" s="277"/>
      <c r="P626" s="172"/>
      <c r="Q626" s="264"/>
      <c r="R626" s="264"/>
      <c r="S626" s="102"/>
      <c r="T626" s="273"/>
      <c r="U626" s="273"/>
      <c r="V626" s="273"/>
      <c r="W626" s="102"/>
      <c r="X626" s="257"/>
      <c r="Y626" s="257"/>
      <c r="Z626" s="273"/>
      <c r="AA626" s="257"/>
      <c r="AB626" s="273"/>
      <c r="AC626" s="273"/>
      <c r="AD626" s="273"/>
      <c r="AE626" s="278"/>
      <c r="AF626" s="278"/>
      <c r="AG626" s="103"/>
      <c r="AH626" s="278"/>
      <c r="AI626" s="278"/>
      <c r="AJ626" s="278"/>
      <c r="AK626" s="278"/>
      <c r="AL626" s="278"/>
      <c r="AM626" s="278"/>
      <c r="AN626" s="278"/>
      <c r="AO626" s="278"/>
      <c r="AP626" s="278"/>
      <c r="AQ626" s="278"/>
      <c r="AR626" s="262"/>
      <c r="AS626" s="262"/>
      <c r="AT626" s="173"/>
      <c r="AU626" s="102"/>
      <c r="AV626" s="576" t="str">
        <f t="shared" si="40"/>
        <v xml:space="preserve"> </v>
      </c>
      <c r="AW626" s="576" t="str">
        <f t="shared" si="41"/>
        <v xml:space="preserve"> </v>
      </c>
      <c r="AX626" s="576" t="str">
        <f t="shared" si="42"/>
        <v xml:space="preserve"> </v>
      </c>
      <c r="AY626" s="576" t="str">
        <f t="shared" si="43"/>
        <v xml:space="preserve"> </v>
      </c>
      <c r="AZ626" s="102"/>
      <c r="BA626" s="165"/>
    </row>
    <row r="627" spans="1:53" s="101" customFormat="1" x14ac:dyDescent="0.2">
      <c r="A627" s="331"/>
      <c r="B627" s="376">
        <f>'Données démographiques'!B628</f>
        <v>0</v>
      </c>
      <c r="C627" s="376">
        <f>'Données démographiques'!C628</f>
        <v>0</v>
      </c>
      <c r="D627" s="377">
        <f>'Données démographiques'!D628</f>
        <v>0</v>
      </c>
      <c r="E627" s="102"/>
      <c r="F627" s="88"/>
      <c r="G627" s="86"/>
      <c r="H627" s="258"/>
      <c r="I627" s="259"/>
      <c r="J627" s="259"/>
      <c r="K627" s="259"/>
      <c r="L627" s="258"/>
      <c r="M627" s="279"/>
      <c r="N627" s="279"/>
      <c r="O627" s="279"/>
      <c r="P627" s="146"/>
      <c r="Q627" s="147"/>
      <c r="R627" s="147"/>
      <c r="S627" s="102"/>
      <c r="T627" s="88"/>
      <c r="U627" s="258"/>
      <c r="V627" s="148"/>
      <c r="W627" s="102"/>
      <c r="X627" s="149"/>
      <c r="Y627" s="259"/>
      <c r="Z627" s="258"/>
      <c r="AA627" s="259"/>
      <c r="AB627" s="258"/>
      <c r="AC627" s="258"/>
      <c r="AD627" s="258"/>
      <c r="AE627" s="260"/>
      <c r="AF627" s="260"/>
      <c r="AG627" s="103"/>
      <c r="AH627" s="260"/>
      <c r="AI627" s="260"/>
      <c r="AJ627" s="260"/>
      <c r="AK627" s="260"/>
      <c r="AL627" s="260"/>
      <c r="AM627" s="260"/>
      <c r="AN627" s="260"/>
      <c r="AO627" s="260"/>
      <c r="AP627" s="260"/>
      <c r="AQ627" s="260"/>
      <c r="AR627" s="263"/>
      <c r="AS627" s="263"/>
      <c r="AT627" s="261"/>
      <c r="AU627" s="102"/>
      <c r="AV627" s="577" t="str">
        <f t="shared" si="40"/>
        <v xml:space="preserve"> </v>
      </c>
      <c r="AW627" s="577" t="str">
        <f t="shared" si="41"/>
        <v xml:space="preserve"> </v>
      </c>
      <c r="AX627" s="577" t="str">
        <f t="shared" si="42"/>
        <v xml:space="preserve"> </v>
      </c>
      <c r="AY627" s="577" t="str">
        <f t="shared" si="43"/>
        <v xml:space="preserve"> </v>
      </c>
      <c r="AZ627" s="102"/>
      <c r="BA627" s="330"/>
    </row>
    <row r="628" spans="1:53" s="101" customFormat="1" x14ac:dyDescent="0.2">
      <c r="A628" s="331"/>
      <c r="B628" s="169">
        <f>'Données démographiques'!B629</f>
        <v>0</v>
      </c>
      <c r="C628" s="169">
        <f>'Données démographiques'!C629</f>
        <v>0</v>
      </c>
      <c r="D628" s="170">
        <f>'Données démographiques'!D629</f>
        <v>0</v>
      </c>
      <c r="E628" s="102"/>
      <c r="F628" s="273"/>
      <c r="G628" s="171"/>
      <c r="H628" s="273"/>
      <c r="I628" s="257"/>
      <c r="J628" s="257"/>
      <c r="K628" s="257"/>
      <c r="L628" s="273"/>
      <c r="M628" s="277"/>
      <c r="N628" s="277"/>
      <c r="O628" s="277"/>
      <c r="P628" s="172"/>
      <c r="Q628" s="264"/>
      <c r="R628" s="264"/>
      <c r="S628" s="102"/>
      <c r="T628" s="273"/>
      <c r="U628" s="273"/>
      <c r="V628" s="273"/>
      <c r="W628" s="102"/>
      <c r="X628" s="257"/>
      <c r="Y628" s="257"/>
      <c r="Z628" s="273"/>
      <c r="AA628" s="257"/>
      <c r="AB628" s="273"/>
      <c r="AC628" s="273"/>
      <c r="AD628" s="273"/>
      <c r="AE628" s="278"/>
      <c r="AF628" s="278"/>
      <c r="AG628" s="103"/>
      <c r="AH628" s="278"/>
      <c r="AI628" s="278"/>
      <c r="AJ628" s="278"/>
      <c r="AK628" s="278"/>
      <c r="AL628" s="278"/>
      <c r="AM628" s="278"/>
      <c r="AN628" s="278"/>
      <c r="AO628" s="278"/>
      <c r="AP628" s="278"/>
      <c r="AQ628" s="278"/>
      <c r="AR628" s="262"/>
      <c r="AS628" s="262"/>
      <c r="AT628" s="173"/>
      <c r="AU628" s="102"/>
      <c r="AV628" s="576" t="str">
        <f t="shared" si="40"/>
        <v xml:space="preserve"> </v>
      </c>
      <c r="AW628" s="576" t="str">
        <f t="shared" si="41"/>
        <v xml:space="preserve"> </v>
      </c>
      <c r="AX628" s="576" t="str">
        <f t="shared" si="42"/>
        <v xml:space="preserve"> </v>
      </c>
      <c r="AY628" s="576" t="str">
        <f t="shared" si="43"/>
        <v xml:space="preserve"> </v>
      </c>
      <c r="AZ628" s="102"/>
      <c r="BA628" s="165"/>
    </row>
    <row r="629" spans="1:53" s="101" customFormat="1" x14ac:dyDescent="0.2">
      <c r="A629" s="331"/>
      <c r="B629" s="376">
        <f>'Données démographiques'!B630</f>
        <v>0</v>
      </c>
      <c r="C629" s="376">
        <f>'Données démographiques'!C630</f>
        <v>0</v>
      </c>
      <c r="D629" s="377">
        <f>'Données démographiques'!D630</f>
        <v>0</v>
      </c>
      <c r="E629" s="102"/>
      <c r="F629" s="88"/>
      <c r="G629" s="86"/>
      <c r="H629" s="258"/>
      <c r="I629" s="259"/>
      <c r="J629" s="259"/>
      <c r="K629" s="259"/>
      <c r="L629" s="258"/>
      <c r="M629" s="279"/>
      <c r="N629" s="279"/>
      <c r="O629" s="279"/>
      <c r="P629" s="146"/>
      <c r="Q629" s="147"/>
      <c r="R629" s="147"/>
      <c r="S629" s="102"/>
      <c r="T629" s="88"/>
      <c r="U629" s="258"/>
      <c r="V629" s="148"/>
      <c r="W629" s="102"/>
      <c r="X629" s="149"/>
      <c r="Y629" s="259"/>
      <c r="Z629" s="258"/>
      <c r="AA629" s="259"/>
      <c r="AB629" s="258"/>
      <c r="AC629" s="258"/>
      <c r="AD629" s="258"/>
      <c r="AE629" s="260"/>
      <c r="AF629" s="260"/>
      <c r="AG629" s="103"/>
      <c r="AH629" s="260"/>
      <c r="AI629" s="260"/>
      <c r="AJ629" s="260"/>
      <c r="AK629" s="260"/>
      <c r="AL629" s="260"/>
      <c r="AM629" s="260"/>
      <c r="AN629" s="260"/>
      <c r="AO629" s="260"/>
      <c r="AP629" s="260"/>
      <c r="AQ629" s="260"/>
      <c r="AR629" s="263"/>
      <c r="AS629" s="263"/>
      <c r="AT629" s="261"/>
      <c r="AU629" s="102"/>
      <c r="AV629" s="577" t="str">
        <f t="shared" si="40"/>
        <v xml:space="preserve"> </v>
      </c>
      <c r="AW629" s="577" t="str">
        <f t="shared" si="41"/>
        <v xml:space="preserve"> </v>
      </c>
      <c r="AX629" s="577" t="str">
        <f t="shared" si="42"/>
        <v xml:space="preserve"> </v>
      </c>
      <c r="AY629" s="577" t="str">
        <f t="shared" si="43"/>
        <v xml:space="preserve"> </v>
      </c>
      <c r="AZ629" s="102"/>
      <c r="BA629" s="330"/>
    </row>
    <row r="630" spans="1:53" s="101" customFormat="1" x14ac:dyDescent="0.2">
      <c r="A630" s="331"/>
      <c r="B630" s="169">
        <f>'Données démographiques'!B631</f>
        <v>0</v>
      </c>
      <c r="C630" s="169">
        <f>'Données démographiques'!C631</f>
        <v>0</v>
      </c>
      <c r="D630" s="170">
        <f>'Données démographiques'!D631</f>
        <v>0</v>
      </c>
      <c r="E630" s="102"/>
      <c r="F630" s="273"/>
      <c r="G630" s="171"/>
      <c r="H630" s="273"/>
      <c r="I630" s="257"/>
      <c r="J630" s="257"/>
      <c r="K630" s="257"/>
      <c r="L630" s="273"/>
      <c r="M630" s="277"/>
      <c r="N630" s="277"/>
      <c r="O630" s="277"/>
      <c r="P630" s="172"/>
      <c r="Q630" s="264"/>
      <c r="R630" s="264"/>
      <c r="S630" s="102"/>
      <c r="T630" s="273"/>
      <c r="U630" s="273"/>
      <c r="V630" s="273"/>
      <c r="W630" s="102"/>
      <c r="X630" s="257"/>
      <c r="Y630" s="257"/>
      <c r="Z630" s="273"/>
      <c r="AA630" s="257"/>
      <c r="AB630" s="273"/>
      <c r="AC630" s="273"/>
      <c r="AD630" s="273"/>
      <c r="AE630" s="278"/>
      <c r="AF630" s="278"/>
      <c r="AG630" s="103"/>
      <c r="AH630" s="278"/>
      <c r="AI630" s="278"/>
      <c r="AJ630" s="278"/>
      <c r="AK630" s="278"/>
      <c r="AL630" s="278"/>
      <c r="AM630" s="278"/>
      <c r="AN630" s="278"/>
      <c r="AO630" s="278"/>
      <c r="AP630" s="278"/>
      <c r="AQ630" s="278"/>
      <c r="AR630" s="262"/>
      <c r="AS630" s="262"/>
      <c r="AT630" s="173"/>
      <c r="AU630" s="102"/>
      <c r="AV630" s="576" t="str">
        <f t="shared" si="40"/>
        <v xml:space="preserve"> </v>
      </c>
      <c r="AW630" s="576" t="str">
        <f t="shared" si="41"/>
        <v xml:space="preserve"> </v>
      </c>
      <c r="AX630" s="576" t="str">
        <f t="shared" si="42"/>
        <v xml:space="preserve"> </v>
      </c>
      <c r="AY630" s="576" t="str">
        <f t="shared" si="43"/>
        <v xml:space="preserve"> </v>
      </c>
      <c r="AZ630" s="102"/>
      <c r="BA630" s="165"/>
    </row>
    <row r="631" spans="1:53" s="101" customFormat="1" x14ac:dyDescent="0.2">
      <c r="A631" s="331"/>
      <c r="B631" s="376">
        <f>'Données démographiques'!B632</f>
        <v>0</v>
      </c>
      <c r="C631" s="376">
        <f>'Données démographiques'!C632</f>
        <v>0</v>
      </c>
      <c r="D631" s="377">
        <f>'Données démographiques'!D632</f>
        <v>0</v>
      </c>
      <c r="E631" s="102"/>
      <c r="F631" s="88"/>
      <c r="G631" s="86"/>
      <c r="H631" s="258"/>
      <c r="I631" s="259"/>
      <c r="J631" s="259"/>
      <c r="K631" s="259"/>
      <c r="L631" s="258"/>
      <c r="M631" s="279"/>
      <c r="N631" s="279"/>
      <c r="O631" s="279"/>
      <c r="P631" s="146"/>
      <c r="Q631" s="147"/>
      <c r="R631" s="147"/>
      <c r="S631" s="102"/>
      <c r="T631" s="88"/>
      <c r="U631" s="258"/>
      <c r="V631" s="148"/>
      <c r="W631" s="102"/>
      <c r="X631" s="149"/>
      <c r="Y631" s="259"/>
      <c r="Z631" s="258"/>
      <c r="AA631" s="259"/>
      <c r="AB631" s="258"/>
      <c r="AC631" s="258"/>
      <c r="AD631" s="258"/>
      <c r="AE631" s="260"/>
      <c r="AF631" s="260"/>
      <c r="AG631" s="103"/>
      <c r="AH631" s="260"/>
      <c r="AI631" s="260"/>
      <c r="AJ631" s="260"/>
      <c r="AK631" s="260"/>
      <c r="AL631" s="260"/>
      <c r="AM631" s="260"/>
      <c r="AN631" s="260"/>
      <c r="AO631" s="260"/>
      <c r="AP631" s="260"/>
      <c r="AQ631" s="260"/>
      <c r="AR631" s="263"/>
      <c r="AS631" s="263"/>
      <c r="AT631" s="261"/>
      <c r="AU631" s="102"/>
      <c r="AV631" s="577" t="str">
        <f t="shared" si="40"/>
        <v xml:space="preserve"> </v>
      </c>
      <c r="AW631" s="577" t="str">
        <f t="shared" si="41"/>
        <v xml:space="preserve"> </v>
      </c>
      <c r="AX631" s="577" t="str">
        <f t="shared" si="42"/>
        <v xml:space="preserve"> </v>
      </c>
      <c r="AY631" s="577" t="str">
        <f t="shared" si="43"/>
        <v xml:space="preserve"> </v>
      </c>
      <c r="AZ631" s="102"/>
      <c r="BA631" s="330"/>
    </row>
    <row r="632" spans="1:53" s="101" customFormat="1" x14ac:dyDescent="0.2">
      <c r="A632" s="331"/>
      <c r="B632" s="169">
        <f>'Données démographiques'!B633</f>
        <v>0</v>
      </c>
      <c r="C632" s="169">
        <f>'Données démographiques'!C633</f>
        <v>0</v>
      </c>
      <c r="D632" s="170">
        <f>'Données démographiques'!D633</f>
        <v>0</v>
      </c>
      <c r="E632" s="102"/>
      <c r="F632" s="273"/>
      <c r="G632" s="171"/>
      <c r="H632" s="273"/>
      <c r="I632" s="257"/>
      <c r="J632" s="257"/>
      <c r="K632" s="257"/>
      <c r="L632" s="273"/>
      <c r="M632" s="277"/>
      <c r="N632" s="277"/>
      <c r="O632" s="277"/>
      <c r="P632" s="172"/>
      <c r="Q632" s="264"/>
      <c r="R632" s="264"/>
      <c r="S632" s="102"/>
      <c r="T632" s="273"/>
      <c r="U632" s="273"/>
      <c r="V632" s="273"/>
      <c r="W632" s="102"/>
      <c r="X632" s="257"/>
      <c r="Y632" s="257"/>
      <c r="Z632" s="273"/>
      <c r="AA632" s="257"/>
      <c r="AB632" s="273"/>
      <c r="AC632" s="273"/>
      <c r="AD632" s="273"/>
      <c r="AE632" s="278"/>
      <c r="AF632" s="278"/>
      <c r="AG632" s="103"/>
      <c r="AH632" s="278"/>
      <c r="AI632" s="278"/>
      <c r="AJ632" s="278"/>
      <c r="AK632" s="278"/>
      <c r="AL632" s="278"/>
      <c r="AM632" s="278"/>
      <c r="AN632" s="278"/>
      <c r="AO632" s="278"/>
      <c r="AP632" s="278"/>
      <c r="AQ632" s="278"/>
      <c r="AR632" s="262"/>
      <c r="AS632" s="262"/>
      <c r="AT632" s="173"/>
      <c r="AU632" s="102"/>
      <c r="AV632" s="576" t="str">
        <f t="shared" si="40"/>
        <v xml:space="preserve"> </v>
      </c>
      <c r="AW632" s="576" t="str">
        <f t="shared" si="41"/>
        <v xml:space="preserve"> </v>
      </c>
      <c r="AX632" s="576" t="str">
        <f t="shared" si="42"/>
        <v xml:space="preserve"> </v>
      </c>
      <c r="AY632" s="576" t="str">
        <f t="shared" si="43"/>
        <v xml:space="preserve"> </v>
      </c>
      <c r="AZ632" s="102"/>
      <c r="BA632" s="165"/>
    </row>
    <row r="633" spans="1:53" s="101" customFormat="1" x14ac:dyDescent="0.2">
      <c r="A633" s="331"/>
      <c r="B633" s="376">
        <f>'Données démographiques'!B634</f>
        <v>0</v>
      </c>
      <c r="C633" s="376">
        <f>'Données démographiques'!C634</f>
        <v>0</v>
      </c>
      <c r="D633" s="377">
        <f>'Données démographiques'!D634</f>
        <v>0</v>
      </c>
      <c r="E633" s="102"/>
      <c r="F633" s="88"/>
      <c r="G633" s="86"/>
      <c r="H633" s="258"/>
      <c r="I633" s="259"/>
      <c r="J633" s="259"/>
      <c r="K633" s="259"/>
      <c r="L633" s="258"/>
      <c r="M633" s="279"/>
      <c r="N633" s="279"/>
      <c r="O633" s="279"/>
      <c r="P633" s="146"/>
      <c r="Q633" s="147"/>
      <c r="R633" s="147"/>
      <c r="S633" s="102"/>
      <c r="T633" s="88"/>
      <c r="U633" s="258"/>
      <c r="V633" s="148"/>
      <c r="W633" s="102"/>
      <c r="X633" s="149"/>
      <c r="Y633" s="259"/>
      <c r="Z633" s="258"/>
      <c r="AA633" s="259"/>
      <c r="AB633" s="258"/>
      <c r="AC633" s="258"/>
      <c r="AD633" s="258"/>
      <c r="AE633" s="260"/>
      <c r="AF633" s="260"/>
      <c r="AG633" s="103"/>
      <c r="AH633" s="260"/>
      <c r="AI633" s="260"/>
      <c r="AJ633" s="260"/>
      <c r="AK633" s="260"/>
      <c r="AL633" s="260"/>
      <c r="AM633" s="260"/>
      <c r="AN633" s="260"/>
      <c r="AO633" s="260"/>
      <c r="AP633" s="260"/>
      <c r="AQ633" s="260"/>
      <c r="AR633" s="263"/>
      <c r="AS633" s="263"/>
      <c r="AT633" s="261"/>
      <c r="AU633" s="102"/>
      <c r="AV633" s="577" t="str">
        <f t="shared" si="40"/>
        <v xml:space="preserve"> </v>
      </c>
      <c r="AW633" s="577" t="str">
        <f t="shared" si="41"/>
        <v xml:space="preserve"> </v>
      </c>
      <c r="AX633" s="577" t="str">
        <f t="shared" si="42"/>
        <v xml:space="preserve"> </v>
      </c>
      <c r="AY633" s="577" t="str">
        <f t="shared" si="43"/>
        <v xml:space="preserve"> </v>
      </c>
      <c r="AZ633" s="102"/>
      <c r="BA633" s="330"/>
    </row>
    <row r="634" spans="1:53" s="101" customFormat="1" x14ac:dyDescent="0.2">
      <c r="A634" s="331"/>
      <c r="B634" s="169">
        <f>'Données démographiques'!B635</f>
        <v>0</v>
      </c>
      <c r="C634" s="169">
        <f>'Données démographiques'!C635</f>
        <v>0</v>
      </c>
      <c r="D634" s="170">
        <f>'Données démographiques'!D635</f>
        <v>0</v>
      </c>
      <c r="E634" s="102"/>
      <c r="F634" s="273"/>
      <c r="G634" s="171"/>
      <c r="H634" s="273"/>
      <c r="I634" s="257"/>
      <c r="J634" s="257"/>
      <c r="K634" s="257"/>
      <c r="L634" s="273"/>
      <c r="M634" s="277"/>
      <c r="N634" s="277"/>
      <c r="O634" s="277"/>
      <c r="P634" s="172"/>
      <c r="Q634" s="264"/>
      <c r="R634" s="264"/>
      <c r="S634" s="102"/>
      <c r="T634" s="273"/>
      <c r="U634" s="273"/>
      <c r="V634" s="273"/>
      <c r="W634" s="102"/>
      <c r="X634" s="257"/>
      <c r="Y634" s="257"/>
      <c r="Z634" s="273"/>
      <c r="AA634" s="257"/>
      <c r="AB634" s="273"/>
      <c r="AC634" s="273"/>
      <c r="AD634" s="273"/>
      <c r="AE634" s="278"/>
      <c r="AF634" s="278"/>
      <c r="AG634" s="103"/>
      <c r="AH634" s="278"/>
      <c r="AI634" s="278"/>
      <c r="AJ634" s="278"/>
      <c r="AK634" s="278"/>
      <c r="AL634" s="278"/>
      <c r="AM634" s="278"/>
      <c r="AN634" s="278"/>
      <c r="AO634" s="278"/>
      <c r="AP634" s="278"/>
      <c r="AQ634" s="278"/>
      <c r="AR634" s="262"/>
      <c r="AS634" s="262"/>
      <c r="AT634" s="173"/>
      <c r="AU634" s="102"/>
      <c r="AV634" s="576" t="str">
        <f t="shared" si="40"/>
        <v xml:space="preserve"> </v>
      </c>
      <c r="AW634" s="576" t="str">
        <f t="shared" si="41"/>
        <v xml:space="preserve"> </v>
      </c>
      <c r="AX634" s="576" t="str">
        <f t="shared" si="42"/>
        <v xml:space="preserve"> </v>
      </c>
      <c r="AY634" s="576" t="str">
        <f t="shared" si="43"/>
        <v xml:space="preserve"> </v>
      </c>
      <c r="AZ634" s="102"/>
      <c r="BA634" s="165"/>
    </row>
    <row r="635" spans="1:53" s="101" customFormat="1" x14ac:dyDescent="0.2">
      <c r="A635" s="331"/>
      <c r="B635" s="376">
        <f>'Données démographiques'!B636</f>
        <v>0</v>
      </c>
      <c r="C635" s="376">
        <f>'Données démographiques'!C636</f>
        <v>0</v>
      </c>
      <c r="D635" s="377">
        <f>'Données démographiques'!D636</f>
        <v>0</v>
      </c>
      <c r="E635" s="102"/>
      <c r="F635" s="88"/>
      <c r="G635" s="86"/>
      <c r="H635" s="258"/>
      <c r="I635" s="259"/>
      <c r="J635" s="259"/>
      <c r="K635" s="259"/>
      <c r="L635" s="258"/>
      <c r="M635" s="279"/>
      <c r="N635" s="279"/>
      <c r="O635" s="279"/>
      <c r="P635" s="146"/>
      <c r="Q635" s="147"/>
      <c r="R635" s="147"/>
      <c r="S635" s="102"/>
      <c r="T635" s="88"/>
      <c r="U635" s="258"/>
      <c r="V635" s="148"/>
      <c r="W635" s="102"/>
      <c r="X635" s="149"/>
      <c r="Y635" s="259"/>
      <c r="Z635" s="258"/>
      <c r="AA635" s="259"/>
      <c r="AB635" s="258"/>
      <c r="AC635" s="258"/>
      <c r="AD635" s="258"/>
      <c r="AE635" s="260"/>
      <c r="AF635" s="260"/>
      <c r="AG635" s="103"/>
      <c r="AH635" s="260"/>
      <c r="AI635" s="260"/>
      <c r="AJ635" s="260"/>
      <c r="AK635" s="260"/>
      <c r="AL635" s="260"/>
      <c r="AM635" s="260"/>
      <c r="AN635" s="260"/>
      <c r="AO635" s="260"/>
      <c r="AP635" s="260"/>
      <c r="AQ635" s="260"/>
      <c r="AR635" s="263"/>
      <c r="AS635" s="263"/>
      <c r="AT635" s="261"/>
      <c r="AU635" s="102"/>
      <c r="AV635" s="577" t="str">
        <f t="shared" si="40"/>
        <v xml:space="preserve"> </v>
      </c>
      <c r="AW635" s="577" t="str">
        <f t="shared" si="41"/>
        <v xml:space="preserve"> </v>
      </c>
      <c r="AX635" s="577" t="str">
        <f t="shared" si="42"/>
        <v xml:space="preserve"> </v>
      </c>
      <c r="AY635" s="577" t="str">
        <f t="shared" si="43"/>
        <v xml:space="preserve"> </v>
      </c>
      <c r="AZ635" s="102"/>
      <c r="BA635" s="330"/>
    </row>
    <row r="636" spans="1:53" s="101" customFormat="1" x14ac:dyDescent="0.2">
      <c r="A636" s="331"/>
      <c r="B636" s="169">
        <f>'Données démographiques'!B637</f>
        <v>0</v>
      </c>
      <c r="C636" s="169">
        <f>'Données démographiques'!C637</f>
        <v>0</v>
      </c>
      <c r="D636" s="170">
        <f>'Données démographiques'!D637</f>
        <v>0</v>
      </c>
      <c r="E636" s="102"/>
      <c r="F636" s="273"/>
      <c r="G636" s="171"/>
      <c r="H636" s="273"/>
      <c r="I636" s="257"/>
      <c r="J636" s="257"/>
      <c r="K636" s="257"/>
      <c r="L636" s="273"/>
      <c r="M636" s="277"/>
      <c r="N636" s="277"/>
      <c r="O636" s="277"/>
      <c r="P636" s="172"/>
      <c r="Q636" s="264"/>
      <c r="R636" s="264"/>
      <c r="S636" s="102"/>
      <c r="T636" s="273"/>
      <c r="U636" s="273"/>
      <c r="V636" s="273"/>
      <c r="W636" s="102"/>
      <c r="X636" s="257"/>
      <c r="Y636" s="257"/>
      <c r="Z636" s="273"/>
      <c r="AA636" s="257"/>
      <c r="AB636" s="273"/>
      <c r="AC636" s="273"/>
      <c r="AD636" s="273"/>
      <c r="AE636" s="278"/>
      <c r="AF636" s="278"/>
      <c r="AG636" s="103"/>
      <c r="AH636" s="278"/>
      <c r="AI636" s="278"/>
      <c r="AJ636" s="278"/>
      <c r="AK636" s="278"/>
      <c r="AL636" s="278"/>
      <c r="AM636" s="278"/>
      <c r="AN636" s="278"/>
      <c r="AO636" s="278"/>
      <c r="AP636" s="278"/>
      <c r="AQ636" s="278"/>
      <c r="AR636" s="262"/>
      <c r="AS636" s="262"/>
      <c r="AT636" s="173"/>
      <c r="AU636" s="102"/>
      <c r="AV636" s="576" t="str">
        <f t="shared" si="40"/>
        <v xml:space="preserve"> </v>
      </c>
      <c r="AW636" s="576" t="str">
        <f t="shared" si="41"/>
        <v xml:space="preserve"> </v>
      </c>
      <c r="AX636" s="576" t="str">
        <f t="shared" si="42"/>
        <v xml:space="preserve"> </v>
      </c>
      <c r="AY636" s="576" t="str">
        <f t="shared" si="43"/>
        <v xml:space="preserve"> </v>
      </c>
      <c r="AZ636" s="102"/>
      <c r="BA636" s="165"/>
    </row>
    <row r="637" spans="1:53" s="101" customFormat="1" x14ac:dyDescent="0.2">
      <c r="A637" s="331"/>
      <c r="B637" s="376">
        <f>'Données démographiques'!B638</f>
        <v>0</v>
      </c>
      <c r="C637" s="376">
        <f>'Données démographiques'!C638</f>
        <v>0</v>
      </c>
      <c r="D637" s="377">
        <f>'Données démographiques'!D638</f>
        <v>0</v>
      </c>
      <c r="E637" s="102"/>
      <c r="F637" s="88"/>
      <c r="G637" s="86"/>
      <c r="H637" s="258"/>
      <c r="I637" s="259"/>
      <c r="J637" s="259"/>
      <c r="K637" s="259"/>
      <c r="L637" s="258"/>
      <c r="M637" s="279"/>
      <c r="N637" s="279"/>
      <c r="O637" s="279"/>
      <c r="P637" s="146"/>
      <c r="Q637" s="147"/>
      <c r="R637" s="147"/>
      <c r="S637" s="102"/>
      <c r="T637" s="88"/>
      <c r="U637" s="258"/>
      <c r="V637" s="148"/>
      <c r="W637" s="102"/>
      <c r="X637" s="149"/>
      <c r="Y637" s="259"/>
      <c r="Z637" s="258"/>
      <c r="AA637" s="259"/>
      <c r="AB637" s="258"/>
      <c r="AC637" s="258"/>
      <c r="AD637" s="258"/>
      <c r="AE637" s="260"/>
      <c r="AF637" s="260"/>
      <c r="AG637" s="103"/>
      <c r="AH637" s="260"/>
      <c r="AI637" s="260"/>
      <c r="AJ637" s="260"/>
      <c r="AK637" s="260"/>
      <c r="AL637" s="260"/>
      <c r="AM637" s="260"/>
      <c r="AN637" s="260"/>
      <c r="AO637" s="260"/>
      <c r="AP637" s="260"/>
      <c r="AQ637" s="260"/>
      <c r="AR637" s="263"/>
      <c r="AS637" s="263"/>
      <c r="AT637" s="261"/>
      <c r="AU637" s="102"/>
      <c r="AV637" s="577" t="str">
        <f t="shared" si="40"/>
        <v xml:space="preserve"> </v>
      </c>
      <c r="AW637" s="577" t="str">
        <f t="shared" si="41"/>
        <v xml:space="preserve"> </v>
      </c>
      <c r="AX637" s="577" t="str">
        <f t="shared" si="42"/>
        <v xml:space="preserve"> </v>
      </c>
      <c r="AY637" s="577" t="str">
        <f t="shared" si="43"/>
        <v xml:space="preserve"> </v>
      </c>
      <c r="AZ637" s="102"/>
      <c r="BA637" s="330"/>
    </row>
    <row r="638" spans="1:53" s="101" customFormat="1" x14ac:dyDescent="0.2">
      <c r="A638" s="331"/>
      <c r="B638" s="169">
        <f>'Données démographiques'!B639</f>
        <v>0</v>
      </c>
      <c r="C638" s="169">
        <f>'Données démographiques'!C639</f>
        <v>0</v>
      </c>
      <c r="D638" s="170">
        <f>'Données démographiques'!D639</f>
        <v>0</v>
      </c>
      <c r="E638" s="102"/>
      <c r="F638" s="273"/>
      <c r="G638" s="171"/>
      <c r="H638" s="273"/>
      <c r="I638" s="257"/>
      <c r="J638" s="257"/>
      <c r="K638" s="257"/>
      <c r="L638" s="273"/>
      <c r="M638" s="277"/>
      <c r="N638" s="277"/>
      <c r="O638" s="277"/>
      <c r="P638" s="172"/>
      <c r="Q638" s="264"/>
      <c r="R638" s="264"/>
      <c r="S638" s="102"/>
      <c r="T638" s="273"/>
      <c r="U638" s="273"/>
      <c r="V638" s="273"/>
      <c r="W638" s="102"/>
      <c r="X638" s="257"/>
      <c r="Y638" s="257"/>
      <c r="Z638" s="273"/>
      <c r="AA638" s="257"/>
      <c r="AB638" s="273"/>
      <c r="AC638" s="273"/>
      <c r="AD638" s="273"/>
      <c r="AE638" s="278"/>
      <c r="AF638" s="278"/>
      <c r="AG638" s="103"/>
      <c r="AH638" s="278"/>
      <c r="AI638" s="278"/>
      <c r="AJ638" s="278"/>
      <c r="AK638" s="278"/>
      <c r="AL638" s="278"/>
      <c r="AM638" s="278"/>
      <c r="AN638" s="278"/>
      <c r="AO638" s="278"/>
      <c r="AP638" s="278"/>
      <c r="AQ638" s="278"/>
      <c r="AR638" s="262"/>
      <c r="AS638" s="262"/>
      <c r="AT638" s="173"/>
      <c r="AU638" s="102"/>
      <c r="AV638" s="576" t="str">
        <f t="shared" si="40"/>
        <v xml:space="preserve"> </v>
      </c>
      <c r="AW638" s="576" t="str">
        <f t="shared" si="41"/>
        <v xml:space="preserve"> </v>
      </c>
      <c r="AX638" s="576" t="str">
        <f t="shared" si="42"/>
        <v xml:space="preserve"> </v>
      </c>
      <c r="AY638" s="576" t="str">
        <f t="shared" si="43"/>
        <v xml:space="preserve"> </v>
      </c>
      <c r="AZ638" s="102"/>
      <c r="BA638" s="165"/>
    </row>
    <row r="639" spans="1:53" s="101" customFormat="1" x14ac:dyDescent="0.2">
      <c r="A639" s="331"/>
      <c r="B639" s="376">
        <f>'Données démographiques'!B640</f>
        <v>0</v>
      </c>
      <c r="C639" s="376">
        <f>'Données démographiques'!C640</f>
        <v>0</v>
      </c>
      <c r="D639" s="377">
        <f>'Données démographiques'!D640</f>
        <v>0</v>
      </c>
      <c r="E639" s="102"/>
      <c r="F639" s="88"/>
      <c r="G639" s="86"/>
      <c r="H639" s="258"/>
      <c r="I639" s="259"/>
      <c r="J639" s="259"/>
      <c r="K639" s="259"/>
      <c r="L639" s="258"/>
      <c r="M639" s="279"/>
      <c r="N639" s="279"/>
      <c r="O639" s="279"/>
      <c r="P639" s="146"/>
      <c r="Q639" s="147"/>
      <c r="R639" s="147"/>
      <c r="S639" s="102"/>
      <c r="T639" s="88"/>
      <c r="U639" s="258"/>
      <c r="V639" s="148"/>
      <c r="W639" s="102"/>
      <c r="X639" s="149"/>
      <c r="Y639" s="259"/>
      <c r="Z639" s="258"/>
      <c r="AA639" s="259"/>
      <c r="AB639" s="258"/>
      <c r="AC639" s="258"/>
      <c r="AD639" s="258"/>
      <c r="AE639" s="260"/>
      <c r="AF639" s="260"/>
      <c r="AG639" s="103"/>
      <c r="AH639" s="260"/>
      <c r="AI639" s="260"/>
      <c r="AJ639" s="260"/>
      <c r="AK639" s="260"/>
      <c r="AL639" s="260"/>
      <c r="AM639" s="260"/>
      <c r="AN639" s="260"/>
      <c r="AO639" s="260"/>
      <c r="AP639" s="260"/>
      <c r="AQ639" s="260"/>
      <c r="AR639" s="263"/>
      <c r="AS639" s="263"/>
      <c r="AT639" s="261"/>
      <c r="AU639" s="102"/>
      <c r="AV639" s="577" t="str">
        <f t="shared" si="40"/>
        <v xml:space="preserve"> </v>
      </c>
      <c r="AW639" s="577" t="str">
        <f t="shared" si="41"/>
        <v xml:space="preserve"> </v>
      </c>
      <c r="AX639" s="577" t="str">
        <f t="shared" si="42"/>
        <v xml:space="preserve"> </v>
      </c>
      <c r="AY639" s="577" t="str">
        <f t="shared" si="43"/>
        <v xml:space="preserve"> </v>
      </c>
      <c r="AZ639" s="102"/>
      <c r="BA639" s="330"/>
    </row>
    <row r="640" spans="1:53" s="101" customFormat="1" x14ac:dyDescent="0.2">
      <c r="A640" s="331"/>
      <c r="B640" s="169">
        <f>'Données démographiques'!B641</f>
        <v>0</v>
      </c>
      <c r="C640" s="169">
        <f>'Données démographiques'!C641</f>
        <v>0</v>
      </c>
      <c r="D640" s="170">
        <f>'Données démographiques'!D641</f>
        <v>0</v>
      </c>
      <c r="E640" s="102"/>
      <c r="F640" s="273"/>
      <c r="G640" s="171"/>
      <c r="H640" s="273"/>
      <c r="I640" s="257"/>
      <c r="J640" s="257"/>
      <c r="K640" s="257"/>
      <c r="L640" s="273"/>
      <c r="M640" s="277"/>
      <c r="N640" s="277"/>
      <c r="O640" s="277"/>
      <c r="P640" s="172"/>
      <c r="Q640" s="264"/>
      <c r="R640" s="264"/>
      <c r="S640" s="102"/>
      <c r="T640" s="273"/>
      <c r="U640" s="273"/>
      <c r="V640" s="273"/>
      <c r="W640" s="102"/>
      <c r="X640" s="257"/>
      <c r="Y640" s="257"/>
      <c r="Z640" s="273"/>
      <c r="AA640" s="257"/>
      <c r="AB640" s="273"/>
      <c r="AC640" s="273"/>
      <c r="AD640" s="273"/>
      <c r="AE640" s="278"/>
      <c r="AF640" s="278"/>
      <c r="AG640" s="103"/>
      <c r="AH640" s="278"/>
      <c r="AI640" s="278"/>
      <c r="AJ640" s="278"/>
      <c r="AK640" s="278"/>
      <c r="AL640" s="278"/>
      <c r="AM640" s="278"/>
      <c r="AN640" s="278"/>
      <c r="AO640" s="278"/>
      <c r="AP640" s="278"/>
      <c r="AQ640" s="278"/>
      <c r="AR640" s="262"/>
      <c r="AS640" s="262"/>
      <c r="AT640" s="173"/>
      <c r="AU640" s="102"/>
      <c r="AV640" s="576" t="str">
        <f t="shared" si="40"/>
        <v xml:space="preserve"> </v>
      </c>
      <c r="AW640" s="576" t="str">
        <f t="shared" si="41"/>
        <v xml:space="preserve"> </v>
      </c>
      <c r="AX640" s="576" t="str">
        <f t="shared" si="42"/>
        <v xml:space="preserve"> </v>
      </c>
      <c r="AY640" s="576" t="str">
        <f t="shared" si="43"/>
        <v xml:space="preserve"> </v>
      </c>
      <c r="AZ640" s="102"/>
      <c r="BA640" s="165"/>
    </row>
    <row r="641" spans="1:53" s="101" customFormat="1" x14ac:dyDescent="0.2">
      <c r="A641" s="331"/>
      <c r="B641" s="376">
        <f>'Données démographiques'!B642</f>
        <v>0</v>
      </c>
      <c r="C641" s="376">
        <f>'Données démographiques'!C642</f>
        <v>0</v>
      </c>
      <c r="D641" s="377">
        <f>'Données démographiques'!D642</f>
        <v>0</v>
      </c>
      <c r="E641" s="102"/>
      <c r="F641" s="88"/>
      <c r="G641" s="86"/>
      <c r="H641" s="258"/>
      <c r="I641" s="259"/>
      <c r="J641" s="259"/>
      <c r="K641" s="259"/>
      <c r="L641" s="258"/>
      <c r="M641" s="279"/>
      <c r="N641" s="279"/>
      <c r="O641" s="279"/>
      <c r="P641" s="146"/>
      <c r="Q641" s="147"/>
      <c r="R641" s="147"/>
      <c r="S641" s="102"/>
      <c r="T641" s="88"/>
      <c r="U641" s="258"/>
      <c r="V641" s="148"/>
      <c r="W641" s="102"/>
      <c r="X641" s="149"/>
      <c r="Y641" s="259"/>
      <c r="Z641" s="258"/>
      <c r="AA641" s="259"/>
      <c r="AB641" s="258"/>
      <c r="AC641" s="258"/>
      <c r="AD641" s="258"/>
      <c r="AE641" s="260"/>
      <c r="AF641" s="260"/>
      <c r="AG641" s="103"/>
      <c r="AH641" s="260"/>
      <c r="AI641" s="260"/>
      <c r="AJ641" s="260"/>
      <c r="AK641" s="260"/>
      <c r="AL641" s="260"/>
      <c r="AM641" s="260"/>
      <c r="AN641" s="260"/>
      <c r="AO641" s="260"/>
      <c r="AP641" s="260"/>
      <c r="AQ641" s="260"/>
      <c r="AR641" s="263"/>
      <c r="AS641" s="263"/>
      <c r="AT641" s="261"/>
      <c r="AU641" s="102"/>
      <c r="AV641" s="577" t="str">
        <f t="shared" si="40"/>
        <v xml:space="preserve"> </v>
      </c>
      <c r="AW641" s="577" t="str">
        <f t="shared" si="41"/>
        <v xml:space="preserve"> </v>
      </c>
      <c r="AX641" s="577" t="str">
        <f t="shared" si="42"/>
        <v xml:space="preserve"> </v>
      </c>
      <c r="AY641" s="577" t="str">
        <f t="shared" si="43"/>
        <v xml:space="preserve"> </v>
      </c>
      <c r="AZ641" s="102"/>
      <c r="BA641" s="330"/>
    </row>
    <row r="642" spans="1:53" s="101" customFormat="1" x14ac:dyDescent="0.2">
      <c r="A642" s="331"/>
      <c r="B642" s="169">
        <f>'Données démographiques'!B643</f>
        <v>0</v>
      </c>
      <c r="C642" s="169">
        <f>'Données démographiques'!C643</f>
        <v>0</v>
      </c>
      <c r="D642" s="170">
        <f>'Données démographiques'!D643</f>
        <v>0</v>
      </c>
      <c r="E642" s="102"/>
      <c r="F642" s="273"/>
      <c r="G642" s="171"/>
      <c r="H642" s="273"/>
      <c r="I642" s="257"/>
      <c r="J642" s="257"/>
      <c r="K642" s="257"/>
      <c r="L642" s="273"/>
      <c r="M642" s="277"/>
      <c r="N642" s="277"/>
      <c r="O642" s="277"/>
      <c r="P642" s="172"/>
      <c r="Q642" s="264"/>
      <c r="R642" s="264"/>
      <c r="S642" s="102"/>
      <c r="T642" s="273"/>
      <c r="U642" s="273"/>
      <c r="V642" s="273"/>
      <c r="W642" s="102"/>
      <c r="X642" s="257"/>
      <c r="Y642" s="257"/>
      <c r="Z642" s="273"/>
      <c r="AA642" s="257"/>
      <c r="AB642" s="273"/>
      <c r="AC642" s="273"/>
      <c r="AD642" s="273"/>
      <c r="AE642" s="278"/>
      <c r="AF642" s="278"/>
      <c r="AG642" s="103"/>
      <c r="AH642" s="278"/>
      <c r="AI642" s="278"/>
      <c r="AJ642" s="278"/>
      <c r="AK642" s="278"/>
      <c r="AL642" s="278"/>
      <c r="AM642" s="278"/>
      <c r="AN642" s="278"/>
      <c r="AO642" s="278"/>
      <c r="AP642" s="278"/>
      <c r="AQ642" s="278"/>
      <c r="AR642" s="262"/>
      <c r="AS642" s="262"/>
      <c r="AT642" s="173"/>
      <c r="AU642" s="102"/>
      <c r="AV642" s="576" t="str">
        <f t="shared" si="40"/>
        <v xml:space="preserve"> </v>
      </c>
      <c r="AW642" s="576" t="str">
        <f t="shared" si="41"/>
        <v xml:space="preserve"> </v>
      </c>
      <c r="AX642" s="576" t="str">
        <f t="shared" si="42"/>
        <v xml:space="preserve"> </v>
      </c>
      <c r="AY642" s="576" t="str">
        <f t="shared" si="43"/>
        <v xml:space="preserve"> </v>
      </c>
      <c r="AZ642" s="102"/>
      <c r="BA642" s="165"/>
    </row>
    <row r="643" spans="1:53" s="101" customFormat="1" x14ac:dyDescent="0.2">
      <c r="A643" s="331"/>
      <c r="B643" s="376">
        <f>'Données démographiques'!B644</f>
        <v>0</v>
      </c>
      <c r="C643" s="376">
        <f>'Données démographiques'!C644</f>
        <v>0</v>
      </c>
      <c r="D643" s="377">
        <f>'Données démographiques'!D644</f>
        <v>0</v>
      </c>
      <c r="E643" s="102"/>
      <c r="F643" s="88"/>
      <c r="G643" s="86"/>
      <c r="H643" s="258"/>
      <c r="I643" s="259"/>
      <c r="J643" s="259"/>
      <c r="K643" s="259"/>
      <c r="L643" s="258"/>
      <c r="M643" s="279"/>
      <c r="N643" s="279"/>
      <c r="O643" s="279"/>
      <c r="P643" s="146"/>
      <c r="Q643" s="147"/>
      <c r="R643" s="147"/>
      <c r="S643" s="102"/>
      <c r="T643" s="88"/>
      <c r="U643" s="258"/>
      <c r="V643" s="148"/>
      <c r="W643" s="102"/>
      <c r="X643" s="149"/>
      <c r="Y643" s="259"/>
      <c r="Z643" s="258"/>
      <c r="AA643" s="259"/>
      <c r="AB643" s="258"/>
      <c r="AC643" s="258"/>
      <c r="AD643" s="258"/>
      <c r="AE643" s="260"/>
      <c r="AF643" s="260"/>
      <c r="AG643" s="103"/>
      <c r="AH643" s="260"/>
      <c r="AI643" s="260"/>
      <c r="AJ643" s="260"/>
      <c r="AK643" s="260"/>
      <c r="AL643" s="260"/>
      <c r="AM643" s="260"/>
      <c r="AN643" s="260"/>
      <c r="AO643" s="260"/>
      <c r="AP643" s="260"/>
      <c r="AQ643" s="260"/>
      <c r="AR643" s="263"/>
      <c r="AS643" s="263"/>
      <c r="AT643" s="261"/>
      <c r="AU643" s="102"/>
      <c r="AV643" s="577" t="str">
        <f t="shared" si="40"/>
        <v xml:space="preserve"> </v>
      </c>
      <c r="AW643" s="577" t="str">
        <f t="shared" si="41"/>
        <v xml:space="preserve"> </v>
      </c>
      <c r="AX643" s="577" t="str">
        <f t="shared" si="42"/>
        <v xml:space="preserve"> </v>
      </c>
      <c r="AY643" s="577" t="str">
        <f t="shared" si="43"/>
        <v xml:space="preserve"> </v>
      </c>
      <c r="AZ643" s="102"/>
      <c r="BA643" s="330"/>
    </row>
    <row r="644" spans="1:53" s="101" customFormat="1" x14ac:dyDescent="0.2">
      <c r="A644" s="331"/>
      <c r="B644" s="169">
        <f>'Données démographiques'!B645</f>
        <v>0</v>
      </c>
      <c r="C644" s="169">
        <f>'Données démographiques'!C645</f>
        <v>0</v>
      </c>
      <c r="D644" s="170">
        <f>'Données démographiques'!D645</f>
        <v>0</v>
      </c>
      <c r="E644" s="102"/>
      <c r="F644" s="273"/>
      <c r="G644" s="171"/>
      <c r="H644" s="273"/>
      <c r="I644" s="257"/>
      <c r="J644" s="257"/>
      <c r="K644" s="257"/>
      <c r="L644" s="273"/>
      <c r="M644" s="277"/>
      <c r="N644" s="277"/>
      <c r="O644" s="277"/>
      <c r="P644" s="172"/>
      <c r="Q644" s="264"/>
      <c r="R644" s="264"/>
      <c r="S644" s="102"/>
      <c r="T644" s="273"/>
      <c r="U644" s="273"/>
      <c r="V644" s="273"/>
      <c r="W644" s="102"/>
      <c r="X644" s="257"/>
      <c r="Y644" s="257"/>
      <c r="Z644" s="273"/>
      <c r="AA644" s="257"/>
      <c r="AB644" s="273"/>
      <c r="AC644" s="273"/>
      <c r="AD644" s="273"/>
      <c r="AE644" s="278"/>
      <c r="AF644" s="278"/>
      <c r="AG644" s="103"/>
      <c r="AH644" s="278"/>
      <c r="AI644" s="278"/>
      <c r="AJ644" s="278"/>
      <c r="AK644" s="278"/>
      <c r="AL644" s="278"/>
      <c r="AM644" s="278"/>
      <c r="AN644" s="278"/>
      <c r="AO644" s="278"/>
      <c r="AP644" s="278"/>
      <c r="AQ644" s="278"/>
      <c r="AR644" s="262"/>
      <c r="AS644" s="262"/>
      <c r="AT644" s="173"/>
      <c r="AU644" s="102"/>
      <c r="AV644" s="576" t="str">
        <f t="shared" si="40"/>
        <v xml:space="preserve"> </v>
      </c>
      <c r="AW644" s="576" t="str">
        <f t="shared" si="41"/>
        <v xml:space="preserve"> </v>
      </c>
      <c r="AX644" s="576" t="str">
        <f t="shared" si="42"/>
        <v xml:space="preserve"> </v>
      </c>
      <c r="AY644" s="576" t="str">
        <f t="shared" si="43"/>
        <v xml:space="preserve"> </v>
      </c>
      <c r="AZ644" s="102"/>
      <c r="BA644" s="165"/>
    </row>
    <row r="645" spans="1:53" s="101" customFormat="1" x14ac:dyDescent="0.2">
      <c r="A645" s="331"/>
      <c r="B645" s="376">
        <f>'Données démographiques'!B646</f>
        <v>0</v>
      </c>
      <c r="C645" s="376">
        <f>'Données démographiques'!C646</f>
        <v>0</v>
      </c>
      <c r="D645" s="377">
        <f>'Données démographiques'!D646</f>
        <v>0</v>
      </c>
      <c r="E645" s="102"/>
      <c r="F645" s="88"/>
      <c r="G645" s="86"/>
      <c r="H645" s="258"/>
      <c r="I645" s="259"/>
      <c r="J645" s="259"/>
      <c r="K645" s="259"/>
      <c r="L645" s="258"/>
      <c r="M645" s="279"/>
      <c r="N645" s="279"/>
      <c r="O645" s="279"/>
      <c r="P645" s="146"/>
      <c r="Q645" s="147"/>
      <c r="R645" s="147"/>
      <c r="S645" s="102"/>
      <c r="T645" s="88"/>
      <c r="U645" s="258"/>
      <c r="V645" s="148"/>
      <c r="W645" s="102"/>
      <c r="X645" s="149"/>
      <c r="Y645" s="259"/>
      <c r="Z645" s="258"/>
      <c r="AA645" s="259"/>
      <c r="AB645" s="258"/>
      <c r="AC645" s="258"/>
      <c r="AD645" s="258"/>
      <c r="AE645" s="260"/>
      <c r="AF645" s="260"/>
      <c r="AG645" s="103"/>
      <c r="AH645" s="260"/>
      <c r="AI645" s="260"/>
      <c r="AJ645" s="260"/>
      <c r="AK645" s="260"/>
      <c r="AL645" s="260"/>
      <c r="AM645" s="260"/>
      <c r="AN645" s="260"/>
      <c r="AO645" s="260"/>
      <c r="AP645" s="260"/>
      <c r="AQ645" s="260"/>
      <c r="AR645" s="263"/>
      <c r="AS645" s="263"/>
      <c r="AT645" s="261"/>
      <c r="AU645" s="102"/>
      <c r="AV645" s="577" t="str">
        <f t="shared" si="40"/>
        <v xml:space="preserve"> </v>
      </c>
      <c r="AW645" s="577" t="str">
        <f t="shared" si="41"/>
        <v xml:space="preserve"> </v>
      </c>
      <c r="AX645" s="577" t="str">
        <f t="shared" si="42"/>
        <v xml:space="preserve"> </v>
      </c>
      <c r="AY645" s="577" t="str">
        <f t="shared" si="43"/>
        <v xml:space="preserve"> </v>
      </c>
      <c r="AZ645" s="102"/>
      <c r="BA645" s="330"/>
    </row>
    <row r="646" spans="1:53" s="101" customFormat="1" x14ac:dyDescent="0.2">
      <c r="A646" s="331"/>
      <c r="B646" s="169">
        <f>'Données démographiques'!B647</f>
        <v>0</v>
      </c>
      <c r="C646" s="169">
        <f>'Données démographiques'!C647</f>
        <v>0</v>
      </c>
      <c r="D646" s="170">
        <f>'Données démographiques'!D647</f>
        <v>0</v>
      </c>
      <c r="E646" s="102"/>
      <c r="F646" s="273"/>
      <c r="G646" s="171"/>
      <c r="H646" s="273"/>
      <c r="I646" s="257"/>
      <c r="J646" s="257"/>
      <c r="K646" s="257"/>
      <c r="L646" s="273"/>
      <c r="M646" s="277"/>
      <c r="N646" s="277"/>
      <c r="O646" s="277"/>
      <c r="P646" s="172"/>
      <c r="Q646" s="264"/>
      <c r="R646" s="264"/>
      <c r="S646" s="102"/>
      <c r="T646" s="273"/>
      <c r="U646" s="273"/>
      <c r="V646" s="273"/>
      <c r="W646" s="102"/>
      <c r="X646" s="257"/>
      <c r="Y646" s="257"/>
      <c r="Z646" s="273"/>
      <c r="AA646" s="257"/>
      <c r="AB646" s="273"/>
      <c r="AC646" s="273"/>
      <c r="AD646" s="273"/>
      <c r="AE646" s="278"/>
      <c r="AF646" s="278"/>
      <c r="AG646" s="103"/>
      <c r="AH646" s="278"/>
      <c r="AI646" s="278"/>
      <c r="AJ646" s="278"/>
      <c r="AK646" s="278"/>
      <c r="AL646" s="278"/>
      <c r="AM646" s="278"/>
      <c r="AN646" s="278"/>
      <c r="AO646" s="278"/>
      <c r="AP646" s="278"/>
      <c r="AQ646" s="278"/>
      <c r="AR646" s="262"/>
      <c r="AS646" s="262"/>
      <c r="AT646" s="173"/>
      <c r="AU646" s="102"/>
      <c r="AV646" s="576" t="str">
        <f t="shared" si="40"/>
        <v xml:space="preserve"> </v>
      </c>
      <c r="AW646" s="576" t="str">
        <f t="shared" si="41"/>
        <v xml:space="preserve"> </v>
      </c>
      <c r="AX646" s="576" t="str">
        <f t="shared" si="42"/>
        <v xml:space="preserve"> </v>
      </c>
      <c r="AY646" s="576" t="str">
        <f t="shared" si="43"/>
        <v xml:space="preserve"> </v>
      </c>
      <c r="AZ646" s="102"/>
      <c r="BA646" s="165"/>
    </row>
    <row r="647" spans="1:53" s="101" customFormat="1" x14ac:dyDescent="0.2">
      <c r="A647" s="331"/>
      <c r="B647" s="376">
        <f>'Données démographiques'!B648</f>
        <v>0</v>
      </c>
      <c r="C647" s="376">
        <f>'Données démographiques'!C648</f>
        <v>0</v>
      </c>
      <c r="D647" s="377">
        <f>'Données démographiques'!D648</f>
        <v>0</v>
      </c>
      <c r="E647" s="102"/>
      <c r="F647" s="88"/>
      <c r="G647" s="86"/>
      <c r="H647" s="258"/>
      <c r="I647" s="259"/>
      <c r="J647" s="259"/>
      <c r="K647" s="259"/>
      <c r="L647" s="258"/>
      <c r="M647" s="279"/>
      <c r="N647" s="279"/>
      <c r="O647" s="279"/>
      <c r="P647" s="146"/>
      <c r="Q647" s="147"/>
      <c r="R647" s="147"/>
      <c r="S647" s="102"/>
      <c r="T647" s="88"/>
      <c r="U647" s="258"/>
      <c r="V647" s="148"/>
      <c r="W647" s="102"/>
      <c r="X647" s="149"/>
      <c r="Y647" s="259"/>
      <c r="Z647" s="258"/>
      <c r="AA647" s="259"/>
      <c r="AB647" s="258"/>
      <c r="AC647" s="258"/>
      <c r="AD647" s="258"/>
      <c r="AE647" s="260"/>
      <c r="AF647" s="260"/>
      <c r="AG647" s="103"/>
      <c r="AH647" s="260"/>
      <c r="AI647" s="260"/>
      <c r="AJ647" s="260"/>
      <c r="AK647" s="260"/>
      <c r="AL647" s="260"/>
      <c r="AM647" s="260"/>
      <c r="AN647" s="260"/>
      <c r="AO647" s="260"/>
      <c r="AP647" s="260"/>
      <c r="AQ647" s="260"/>
      <c r="AR647" s="263"/>
      <c r="AS647" s="263"/>
      <c r="AT647" s="261"/>
      <c r="AU647" s="102"/>
      <c r="AV647" s="577" t="str">
        <f t="shared" si="40"/>
        <v xml:space="preserve"> </v>
      </c>
      <c r="AW647" s="577" t="str">
        <f t="shared" si="41"/>
        <v xml:space="preserve"> </v>
      </c>
      <c r="AX647" s="577" t="str">
        <f t="shared" si="42"/>
        <v xml:space="preserve"> </v>
      </c>
      <c r="AY647" s="577" t="str">
        <f t="shared" si="43"/>
        <v xml:space="preserve"> </v>
      </c>
      <c r="AZ647" s="102"/>
      <c r="BA647" s="330"/>
    </row>
    <row r="648" spans="1:53" s="101" customFormat="1" x14ac:dyDescent="0.2">
      <c r="A648" s="331"/>
      <c r="B648" s="169">
        <f>'Données démographiques'!B649</f>
        <v>0</v>
      </c>
      <c r="C648" s="169">
        <f>'Données démographiques'!C649</f>
        <v>0</v>
      </c>
      <c r="D648" s="170">
        <f>'Données démographiques'!D649</f>
        <v>0</v>
      </c>
      <c r="E648" s="102"/>
      <c r="F648" s="273"/>
      <c r="G648" s="171"/>
      <c r="H648" s="273"/>
      <c r="I648" s="257"/>
      <c r="J648" s="257"/>
      <c r="K648" s="257"/>
      <c r="L648" s="273"/>
      <c r="M648" s="277"/>
      <c r="N648" s="277"/>
      <c r="O648" s="277"/>
      <c r="P648" s="172"/>
      <c r="Q648" s="264"/>
      <c r="R648" s="264"/>
      <c r="S648" s="102"/>
      <c r="T648" s="273"/>
      <c r="U648" s="273"/>
      <c r="V648" s="273"/>
      <c r="W648" s="102"/>
      <c r="X648" s="257"/>
      <c r="Y648" s="257"/>
      <c r="Z648" s="273"/>
      <c r="AA648" s="257"/>
      <c r="AB648" s="273"/>
      <c r="AC648" s="273"/>
      <c r="AD648" s="273"/>
      <c r="AE648" s="278"/>
      <c r="AF648" s="278"/>
      <c r="AG648" s="103"/>
      <c r="AH648" s="278"/>
      <c r="AI648" s="278"/>
      <c r="AJ648" s="278"/>
      <c r="AK648" s="278"/>
      <c r="AL648" s="278"/>
      <c r="AM648" s="278"/>
      <c r="AN648" s="278"/>
      <c r="AO648" s="278"/>
      <c r="AP648" s="278"/>
      <c r="AQ648" s="278"/>
      <c r="AR648" s="262"/>
      <c r="AS648" s="262"/>
      <c r="AT648" s="173"/>
      <c r="AU648" s="102"/>
      <c r="AV648" s="576" t="str">
        <f t="shared" si="40"/>
        <v xml:space="preserve"> </v>
      </c>
      <c r="AW648" s="576" t="str">
        <f t="shared" si="41"/>
        <v xml:space="preserve"> </v>
      </c>
      <c r="AX648" s="576" t="str">
        <f t="shared" si="42"/>
        <v xml:space="preserve"> </v>
      </c>
      <c r="AY648" s="576" t="str">
        <f t="shared" si="43"/>
        <v xml:space="preserve"> </v>
      </c>
      <c r="AZ648" s="102"/>
      <c r="BA648" s="165"/>
    </row>
    <row r="649" spans="1:53" s="101" customFormat="1" x14ac:dyDescent="0.2">
      <c r="A649" s="331"/>
      <c r="B649" s="376">
        <f>'Données démographiques'!B650</f>
        <v>0</v>
      </c>
      <c r="C649" s="376">
        <f>'Données démographiques'!C650</f>
        <v>0</v>
      </c>
      <c r="D649" s="377">
        <f>'Données démographiques'!D650</f>
        <v>0</v>
      </c>
      <c r="E649" s="102"/>
      <c r="F649" s="88"/>
      <c r="G649" s="86"/>
      <c r="H649" s="258"/>
      <c r="I649" s="259"/>
      <c r="J649" s="259"/>
      <c r="K649" s="259"/>
      <c r="L649" s="258"/>
      <c r="M649" s="279"/>
      <c r="N649" s="279"/>
      <c r="O649" s="279"/>
      <c r="P649" s="146"/>
      <c r="Q649" s="147"/>
      <c r="R649" s="147"/>
      <c r="S649" s="102"/>
      <c r="T649" s="88"/>
      <c r="U649" s="258"/>
      <c r="V649" s="148"/>
      <c r="W649" s="102"/>
      <c r="X649" s="149"/>
      <c r="Y649" s="259"/>
      <c r="Z649" s="258"/>
      <c r="AA649" s="259"/>
      <c r="AB649" s="258"/>
      <c r="AC649" s="258"/>
      <c r="AD649" s="258"/>
      <c r="AE649" s="260"/>
      <c r="AF649" s="260"/>
      <c r="AG649" s="103"/>
      <c r="AH649" s="260"/>
      <c r="AI649" s="260"/>
      <c r="AJ649" s="260"/>
      <c r="AK649" s="260"/>
      <c r="AL649" s="260"/>
      <c r="AM649" s="260"/>
      <c r="AN649" s="260"/>
      <c r="AO649" s="260"/>
      <c r="AP649" s="260"/>
      <c r="AQ649" s="260"/>
      <c r="AR649" s="263"/>
      <c r="AS649" s="263"/>
      <c r="AT649" s="261"/>
      <c r="AU649" s="102"/>
      <c r="AV649" s="577" t="str">
        <f t="shared" si="40"/>
        <v xml:space="preserve"> </v>
      </c>
      <c r="AW649" s="577" t="str">
        <f t="shared" si="41"/>
        <v xml:space="preserve"> </v>
      </c>
      <c r="AX649" s="577" t="str">
        <f t="shared" si="42"/>
        <v xml:space="preserve"> </v>
      </c>
      <c r="AY649" s="577" t="str">
        <f t="shared" si="43"/>
        <v xml:space="preserve"> </v>
      </c>
      <c r="AZ649" s="102"/>
      <c r="BA649" s="330"/>
    </row>
    <row r="650" spans="1:53" s="101" customFormat="1" x14ac:dyDescent="0.2">
      <c r="A650" s="331"/>
      <c r="B650" s="169">
        <f>'Données démographiques'!B651</f>
        <v>0</v>
      </c>
      <c r="C650" s="169">
        <f>'Données démographiques'!C651</f>
        <v>0</v>
      </c>
      <c r="D650" s="170">
        <f>'Données démographiques'!D651</f>
        <v>0</v>
      </c>
      <c r="E650" s="102"/>
      <c r="F650" s="273"/>
      <c r="G650" s="171"/>
      <c r="H650" s="273"/>
      <c r="I650" s="257"/>
      <c r="J650" s="257"/>
      <c r="K650" s="257"/>
      <c r="L650" s="273"/>
      <c r="M650" s="277"/>
      <c r="N650" s="277"/>
      <c r="O650" s="277"/>
      <c r="P650" s="172"/>
      <c r="Q650" s="264"/>
      <c r="R650" s="264"/>
      <c r="S650" s="102"/>
      <c r="T650" s="273"/>
      <c r="U650" s="273"/>
      <c r="V650" s="273"/>
      <c r="W650" s="102"/>
      <c r="X650" s="257"/>
      <c r="Y650" s="257"/>
      <c r="Z650" s="273"/>
      <c r="AA650" s="257"/>
      <c r="AB650" s="273"/>
      <c r="AC650" s="273"/>
      <c r="AD650" s="273"/>
      <c r="AE650" s="278"/>
      <c r="AF650" s="278"/>
      <c r="AG650" s="103"/>
      <c r="AH650" s="278"/>
      <c r="AI650" s="278"/>
      <c r="AJ650" s="278"/>
      <c r="AK650" s="278"/>
      <c r="AL650" s="278"/>
      <c r="AM650" s="278"/>
      <c r="AN650" s="278"/>
      <c r="AO650" s="278"/>
      <c r="AP650" s="278"/>
      <c r="AQ650" s="278"/>
      <c r="AR650" s="262"/>
      <c r="AS650" s="262"/>
      <c r="AT650" s="173"/>
      <c r="AU650" s="102"/>
      <c r="AV650" s="576" t="str">
        <f t="shared" si="40"/>
        <v xml:space="preserve"> </v>
      </c>
      <c r="AW650" s="576" t="str">
        <f t="shared" si="41"/>
        <v xml:space="preserve"> </v>
      </c>
      <c r="AX650" s="576" t="str">
        <f t="shared" si="42"/>
        <v xml:space="preserve"> </v>
      </c>
      <c r="AY650" s="576" t="str">
        <f t="shared" si="43"/>
        <v xml:space="preserve"> </v>
      </c>
      <c r="AZ650" s="102"/>
      <c r="BA650" s="165"/>
    </row>
    <row r="651" spans="1:53" s="101" customFormat="1" x14ac:dyDescent="0.2">
      <c r="A651" s="331"/>
      <c r="B651" s="376">
        <f>'Données démographiques'!B652</f>
        <v>0</v>
      </c>
      <c r="C651" s="376">
        <f>'Données démographiques'!C652</f>
        <v>0</v>
      </c>
      <c r="D651" s="377">
        <f>'Données démographiques'!D652</f>
        <v>0</v>
      </c>
      <c r="E651" s="102"/>
      <c r="F651" s="88"/>
      <c r="G651" s="86"/>
      <c r="H651" s="258"/>
      <c r="I651" s="259"/>
      <c r="J651" s="259"/>
      <c r="K651" s="259"/>
      <c r="L651" s="258"/>
      <c r="M651" s="279"/>
      <c r="N651" s="279"/>
      <c r="O651" s="279"/>
      <c r="P651" s="146"/>
      <c r="Q651" s="147"/>
      <c r="R651" s="147"/>
      <c r="S651" s="102"/>
      <c r="T651" s="88"/>
      <c r="U651" s="258"/>
      <c r="V651" s="148"/>
      <c r="W651" s="102"/>
      <c r="X651" s="149"/>
      <c r="Y651" s="259"/>
      <c r="Z651" s="258"/>
      <c r="AA651" s="259"/>
      <c r="AB651" s="258"/>
      <c r="AC651" s="258"/>
      <c r="AD651" s="258"/>
      <c r="AE651" s="260"/>
      <c r="AF651" s="260"/>
      <c r="AG651" s="103"/>
      <c r="AH651" s="260"/>
      <c r="AI651" s="260"/>
      <c r="AJ651" s="260"/>
      <c r="AK651" s="260"/>
      <c r="AL651" s="260"/>
      <c r="AM651" s="260"/>
      <c r="AN651" s="260"/>
      <c r="AO651" s="260"/>
      <c r="AP651" s="260"/>
      <c r="AQ651" s="260"/>
      <c r="AR651" s="263"/>
      <c r="AS651" s="263"/>
      <c r="AT651" s="261"/>
      <c r="AU651" s="102"/>
      <c r="AV651" s="577" t="str">
        <f t="shared" si="40"/>
        <v xml:space="preserve"> </v>
      </c>
      <c r="AW651" s="577" t="str">
        <f t="shared" si="41"/>
        <v xml:space="preserve"> </v>
      </c>
      <c r="AX651" s="577" t="str">
        <f t="shared" si="42"/>
        <v xml:space="preserve"> </v>
      </c>
      <c r="AY651" s="577" t="str">
        <f t="shared" si="43"/>
        <v xml:space="preserve"> </v>
      </c>
      <c r="AZ651" s="102"/>
      <c r="BA651" s="330"/>
    </row>
    <row r="652" spans="1:53" s="101" customFormat="1" x14ac:dyDescent="0.2">
      <c r="A652" s="331"/>
      <c r="B652" s="169">
        <f>'Données démographiques'!B653</f>
        <v>0</v>
      </c>
      <c r="C652" s="169">
        <f>'Données démographiques'!C653</f>
        <v>0</v>
      </c>
      <c r="D652" s="170">
        <f>'Données démographiques'!D653</f>
        <v>0</v>
      </c>
      <c r="E652" s="102"/>
      <c r="F652" s="273"/>
      <c r="G652" s="171"/>
      <c r="H652" s="273"/>
      <c r="I652" s="257"/>
      <c r="J652" s="257"/>
      <c r="K652" s="257"/>
      <c r="L652" s="273"/>
      <c r="M652" s="277"/>
      <c r="N652" s="277"/>
      <c r="O652" s="277"/>
      <c r="P652" s="172"/>
      <c r="Q652" s="264"/>
      <c r="R652" s="264"/>
      <c r="S652" s="102"/>
      <c r="T652" s="273"/>
      <c r="U652" s="273"/>
      <c r="V652" s="273"/>
      <c r="W652" s="102"/>
      <c r="X652" s="257"/>
      <c r="Y652" s="257"/>
      <c r="Z652" s="273"/>
      <c r="AA652" s="257"/>
      <c r="AB652" s="273"/>
      <c r="AC652" s="273"/>
      <c r="AD652" s="273"/>
      <c r="AE652" s="278"/>
      <c r="AF652" s="278"/>
      <c r="AG652" s="103"/>
      <c r="AH652" s="278"/>
      <c r="AI652" s="278"/>
      <c r="AJ652" s="278"/>
      <c r="AK652" s="278"/>
      <c r="AL652" s="278"/>
      <c r="AM652" s="278"/>
      <c r="AN652" s="278"/>
      <c r="AO652" s="278"/>
      <c r="AP652" s="278"/>
      <c r="AQ652" s="278"/>
      <c r="AR652" s="262"/>
      <c r="AS652" s="262"/>
      <c r="AT652" s="173"/>
      <c r="AU652" s="102"/>
      <c r="AV652" s="576" t="str">
        <f t="shared" si="40"/>
        <v xml:space="preserve"> </v>
      </c>
      <c r="AW652" s="576" t="str">
        <f t="shared" si="41"/>
        <v xml:space="preserve"> </v>
      </c>
      <c r="AX652" s="576" t="str">
        <f t="shared" si="42"/>
        <v xml:space="preserve"> </v>
      </c>
      <c r="AY652" s="576" t="str">
        <f t="shared" si="43"/>
        <v xml:space="preserve"> </v>
      </c>
      <c r="AZ652" s="102"/>
      <c r="BA652" s="165"/>
    </row>
    <row r="653" spans="1:53" s="101" customFormat="1" x14ac:dyDescent="0.2">
      <c r="A653" s="331"/>
      <c r="B653" s="376">
        <f>'Données démographiques'!B654</f>
        <v>0</v>
      </c>
      <c r="C653" s="376">
        <f>'Données démographiques'!C654</f>
        <v>0</v>
      </c>
      <c r="D653" s="377">
        <f>'Données démographiques'!D654</f>
        <v>0</v>
      </c>
      <c r="E653" s="102"/>
      <c r="F653" s="88"/>
      <c r="G653" s="86"/>
      <c r="H653" s="258"/>
      <c r="I653" s="259"/>
      <c r="J653" s="259"/>
      <c r="K653" s="259"/>
      <c r="L653" s="258"/>
      <c r="M653" s="279"/>
      <c r="N653" s="279"/>
      <c r="O653" s="279"/>
      <c r="P653" s="146"/>
      <c r="Q653" s="147"/>
      <c r="R653" s="147"/>
      <c r="S653" s="102"/>
      <c r="T653" s="88"/>
      <c r="U653" s="258"/>
      <c r="V653" s="148"/>
      <c r="W653" s="102"/>
      <c r="X653" s="149"/>
      <c r="Y653" s="259"/>
      <c r="Z653" s="258"/>
      <c r="AA653" s="259"/>
      <c r="AB653" s="258"/>
      <c r="AC653" s="258"/>
      <c r="AD653" s="258"/>
      <c r="AE653" s="260"/>
      <c r="AF653" s="260"/>
      <c r="AG653" s="103"/>
      <c r="AH653" s="260"/>
      <c r="AI653" s="260"/>
      <c r="AJ653" s="260"/>
      <c r="AK653" s="260"/>
      <c r="AL653" s="260"/>
      <c r="AM653" s="260"/>
      <c r="AN653" s="260"/>
      <c r="AO653" s="260"/>
      <c r="AP653" s="260"/>
      <c r="AQ653" s="260"/>
      <c r="AR653" s="263"/>
      <c r="AS653" s="263"/>
      <c r="AT653" s="261"/>
      <c r="AU653" s="102"/>
      <c r="AV653" s="577" t="str">
        <f t="shared" si="40"/>
        <v xml:space="preserve"> </v>
      </c>
      <c r="AW653" s="577" t="str">
        <f t="shared" si="41"/>
        <v xml:space="preserve"> </v>
      </c>
      <c r="AX653" s="577" t="str">
        <f t="shared" si="42"/>
        <v xml:space="preserve"> </v>
      </c>
      <c r="AY653" s="577" t="str">
        <f t="shared" si="43"/>
        <v xml:space="preserve"> </v>
      </c>
      <c r="AZ653" s="102"/>
      <c r="BA653" s="330"/>
    </row>
    <row r="654" spans="1:53" s="101" customFormat="1" x14ac:dyDescent="0.2">
      <c r="A654" s="331"/>
      <c r="B654" s="169">
        <f>'Données démographiques'!B655</f>
        <v>0</v>
      </c>
      <c r="C654" s="169">
        <f>'Données démographiques'!C655</f>
        <v>0</v>
      </c>
      <c r="D654" s="170">
        <f>'Données démographiques'!D655</f>
        <v>0</v>
      </c>
      <c r="E654" s="102"/>
      <c r="F654" s="273"/>
      <c r="G654" s="171"/>
      <c r="H654" s="273"/>
      <c r="I654" s="257"/>
      <c r="J654" s="257"/>
      <c r="K654" s="257"/>
      <c r="L654" s="273"/>
      <c r="M654" s="277"/>
      <c r="N654" s="277"/>
      <c r="O654" s="277"/>
      <c r="P654" s="172"/>
      <c r="Q654" s="264"/>
      <c r="R654" s="264"/>
      <c r="S654" s="102"/>
      <c r="T654" s="273"/>
      <c r="U654" s="273"/>
      <c r="V654" s="273"/>
      <c r="W654" s="102"/>
      <c r="X654" s="257"/>
      <c r="Y654" s="257"/>
      <c r="Z654" s="273"/>
      <c r="AA654" s="257"/>
      <c r="AB654" s="273"/>
      <c r="AC654" s="273"/>
      <c r="AD654" s="273"/>
      <c r="AE654" s="278"/>
      <c r="AF654" s="278"/>
      <c r="AG654" s="103"/>
      <c r="AH654" s="278"/>
      <c r="AI654" s="278"/>
      <c r="AJ654" s="278"/>
      <c r="AK654" s="278"/>
      <c r="AL654" s="278"/>
      <c r="AM654" s="278"/>
      <c r="AN654" s="278"/>
      <c r="AO654" s="278"/>
      <c r="AP654" s="278"/>
      <c r="AQ654" s="278"/>
      <c r="AR654" s="262"/>
      <c r="AS654" s="262"/>
      <c r="AT654" s="173"/>
      <c r="AU654" s="102"/>
      <c r="AV654" s="576" t="str">
        <f t="shared" si="40"/>
        <v xml:space="preserve"> </v>
      </c>
      <c r="AW654" s="576" t="str">
        <f t="shared" si="41"/>
        <v xml:space="preserve"> </v>
      </c>
      <c r="AX654" s="576" t="str">
        <f t="shared" si="42"/>
        <v xml:space="preserve"> </v>
      </c>
      <c r="AY654" s="576" t="str">
        <f t="shared" si="43"/>
        <v xml:space="preserve"> </v>
      </c>
      <c r="AZ654" s="102"/>
      <c r="BA654" s="165"/>
    </row>
    <row r="655" spans="1:53" s="101" customFormat="1" x14ac:dyDescent="0.2">
      <c r="A655" s="331"/>
      <c r="B655" s="376">
        <f>'Données démographiques'!B656</f>
        <v>0</v>
      </c>
      <c r="C655" s="376">
        <f>'Données démographiques'!C656</f>
        <v>0</v>
      </c>
      <c r="D655" s="377">
        <f>'Données démographiques'!D656</f>
        <v>0</v>
      </c>
      <c r="E655" s="102"/>
      <c r="F655" s="88"/>
      <c r="G655" s="86"/>
      <c r="H655" s="258"/>
      <c r="I655" s="259"/>
      <c r="J655" s="259"/>
      <c r="K655" s="259"/>
      <c r="L655" s="258"/>
      <c r="M655" s="279"/>
      <c r="N655" s="279"/>
      <c r="O655" s="279"/>
      <c r="P655" s="146"/>
      <c r="Q655" s="147"/>
      <c r="R655" s="147"/>
      <c r="S655" s="102"/>
      <c r="T655" s="88"/>
      <c r="U655" s="258"/>
      <c r="V655" s="148"/>
      <c r="W655" s="102"/>
      <c r="X655" s="149"/>
      <c r="Y655" s="259"/>
      <c r="Z655" s="258"/>
      <c r="AA655" s="259"/>
      <c r="AB655" s="258"/>
      <c r="AC655" s="258"/>
      <c r="AD655" s="258"/>
      <c r="AE655" s="260"/>
      <c r="AF655" s="260"/>
      <c r="AG655" s="103"/>
      <c r="AH655" s="260"/>
      <c r="AI655" s="260"/>
      <c r="AJ655" s="260"/>
      <c r="AK655" s="260"/>
      <c r="AL655" s="260"/>
      <c r="AM655" s="260"/>
      <c r="AN655" s="260"/>
      <c r="AO655" s="260"/>
      <c r="AP655" s="260"/>
      <c r="AQ655" s="260"/>
      <c r="AR655" s="263"/>
      <c r="AS655" s="263"/>
      <c r="AT655" s="261"/>
      <c r="AU655" s="102"/>
      <c r="AV655" s="577" t="str">
        <f t="shared" ref="AV655:AV718" si="44">IF(AC655=0," ",AH655/AE655)</f>
        <v xml:space="preserve"> </v>
      </c>
      <c r="AW655" s="577" t="str">
        <f t="shared" si="41"/>
        <v xml:space="preserve"> </v>
      </c>
      <c r="AX655" s="577" t="str">
        <f t="shared" si="42"/>
        <v xml:space="preserve"> </v>
      </c>
      <c r="AY655" s="577" t="str">
        <f t="shared" si="43"/>
        <v xml:space="preserve"> </v>
      </c>
      <c r="AZ655" s="102"/>
      <c r="BA655" s="330"/>
    </row>
    <row r="656" spans="1:53" s="101" customFormat="1" x14ac:dyDescent="0.2">
      <c r="A656" s="331"/>
      <c r="B656" s="169">
        <f>'Données démographiques'!B657</f>
        <v>0</v>
      </c>
      <c r="C656" s="169">
        <f>'Données démographiques'!C657</f>
        <v>0</v>
      </c>
      <c r="D656" s="170">
        <f>'Données démographiques'!D657</f>
        <v>0</v>
      </c>
      <c r="E656" s="102"/>
      <c r="F656" s="273"/>
      <c r="G656" s="171"/>
      <c r="H656" s="273"/>
      <c r="I656" s="257"/>
      <c r="J656" s="257"/>
      <c r="K656" s="257"/>
      <c r="L656" s="273"/>
      <c r="M656" s="277"/>
      <c r="N656" s="277"/>
      <c r="O656" s="277"/>
      <c r="P656" s="172"/>
      <c r="Q656" s="264"/>
      <c r="R656" s="264"/>
      <c r="S656" s="102"/>
      <c r="T656" s="273"/>
      <c r="U656" s="273"/>
      <c r="V656" s="273"/>
      <c r="W656" s="102"/>
      <c r="X656" s="257"/>
      <c r="Y656" s="257"/>
      <c r="Z656" s="273"/>
      <c r="AA656" s="257"/>
      <c r="AB656" s="273"/>
      <c r="AC656" s="273"/>
      <c r="AD656" s="273"/>
      <c r="AE656" s="278"/>
      <c r="AF656" s="278"/>
      <c r="AG656" s="103"/>
      <c r="AH656" s="278"/>
      <c r="AI656" s="278"/>
      <c r="AJ656" s="278"/>
      <c r="AK656" s="278"/>
      <c r="AL656" s="278"/>
      <c r="AM656" s="278"/>
      <c r="AN656" s="278"/>
      <c r="AO656" s="278"/>
      <c r="AP656" s="278"/>
      <c r="AQ656" s="278"/>
      <c r="AR656" s="262"/>
      <c r="AS656" s="262"/>
      <c r="AT656" s="173"/>
      <c r="AU656" s="102"/>
      <c r="AV656" s="576" t="str">
        <f t="shared" si="44"/>
        <v xml:space="preserve"> </v>
      </c>
      <c r="AW656" s="576" t="str">
        <f t="shared" si="41"/>
        <v xml:space="preserve"> </v>
      </c>
      <c r="AX656" s="576" t="str">
        <f t="shared" si="42"/>
        <v xml:space="preserve"> </v>
      </c>
      <c r="AY656" s="576" t="str">
        <f t="shared" si="43"/>
        <v xml:space="preserve"> </v>
      </c>
      <c r="AZ656" s="102"/>
      <c r="BA656" s="165"/>
    </row>
    <row r="657" spans="1:53" s="101" customFormat="1" x14ac:dyDescent="0.2">
      <c r="A657" s="331"/>
      <c r="B657" s="376">
        <f>'Données démographiques'!B658</f>
        <v>0</v>
      </c>
      <c r="C657" s="376">
        <f>'Données démographiques'!C658</f>
        <v>0</v>
      </c>
      <c r="D657" s="377">
        <f>'Données démographiques'!D658</f>
        <v>0</v>
      </c>
      <c r="E657" s="102"/>
      <c r="F657" s="88"/>
      <c r="G657" s="86"/>
      <c r="H657" s="258"/>
      <c r="I657" s="259"/>
      <c r="J657" s="259"/>
      <c r="K657" s="259"/>
      <c r="L657" s="258"/>
      <c r="M657" s="279"/>
      <c r="N657" s="279"/>
      <c r="O657" s="279"/>
      <c r="P657" s="146"/>
      <c r="Q657" s="147"/>
      <c r="R657" s="147"/>
      <c r="S657" s="102"/>
      <c r="T657" s="88"/>
      <c r="U657" s="258"/>
      <c r="V657" s="148"/>
      <c r="W657" s="102"/>
      <c r="X657" s="149"/>
      <c r="Y657" s="259"/>
      <c r="Z657" s="258"/>
      <c r="AA657" s="259"/>
      <c r="AB657" s="258"/>
      <c r="AC657" s="258"/>
      <c r="AD657" s="258"/>
      <c r="AE657" s="260"/>
      <c r="AF657" s="260"/>
      <c r="AG657" s="103"/>
      <c r="AH657" s="260"/>
      <c r="AI657" s="260"/>
      <c r="AJ657" s="260"/>
      <c r="AK657" s="260"/>
      <c r="AL657" s="260"/>
      <c r="AM657" s="260"/>
      <c r="AN657" s="260"/>
      <c r="AO657" s="260"/>
      <c r="AP657" s="260"/>
      <c r="AQ657" s="260"/>
      <c r="AR657" s="263"/>
      <c r="AS657" s="263"/>
      <c r="AT657" s="261"/>
      <c r="AU657" s="102"/>
      <c r="AV657" s="577" t="str">
        <f t="shared" si="44"/>
        <v xml:space="preserve"> </v>
      </c>
      <c r="AW657" s="577" t="str">
        <f t="shared" ref="AW657:AW720" si="45">IF(OR(AC657=0,M657=0)," ",AH657/M657)</f>
        <v xml:space="preserve"> </v>
      </c>
      <c r="AX657" s="577" t="str">
        <f t="shared" ref="AX657:AX720" si="46">IF(OR(AC657&gt;5,AC657&lt;1)," ",AI657/AF657)</f>
        <v xml:space="preserve"> </v>
      </c>
      <c r="AY657" s="577" t="str">
        <f t="shared" ref="AY657:AY720" si="47">IF(OR(AC657&gt;5,AC657&lt;1,M657=0)," ",AI657/M657)</f>
        <v xml:space="preserve"> </v>
      </c>
      <c r="AZ657" s="102"/>
      <c r="BA657" s="330"/>
    </row>
    <row r="658" spans="1:53" s="101" customFormat="1" x14ac:dyDescent="0.2">
      <c r="A658" s="331"/>
      <c r="B658" s="169">
        <f>'Données démographiques'!B659</f>
        <v>0</v>
      </c>
      <c r="C658" s="169">
        <f>'Données démographiques'!C659</f>
        <v>0</v>
      </c>
      <c r="D658" s="170">
        <f>'Données démographiques'!D659</f>
        <v>0</v>
      </c>
      <c r="E658" s="102"/>
      <c r="F658" s="273"/>
      <c r="G658" s="171"/>
      <c r="H658" s="273"/>
      <c r="I658" s="257"/>
      <c r="J658" s="257"/>
      <c r="K658" s="257"/>
      <c r="L658" s="273"/>
      <c r="M658" s="277"/>
      <c r="N658" s="277"/>
      <c r="O658" s="277"/>
      <c r="P658" s="172"/>
      <c r="Q658" s="264"/>
      <c r="R658" s="264"/>
      <c r="S658" s="102"/>
      <c r="T658" s="273"/>
      <c r="U658" s="273"/>
      <c r="V658" s="273"/>
      <c r="W658" s="102"/>
      <c r="X658" s="257"/>
      <c r="Y658" s="257"/>
      <c r="Z658" s="273"/>
      <c r="AA658" s="257"/>
      <c r="AB658" s="273"/>
      <c r="AC658" s="273"/>
      <c r="AD658" s="273"/>
      <c r="AE658" s="278"/>
      <c r="AF658" s="278"/>
      <c r="AG658" s="103"/>
      <c r="AH658" s="278"/>
      <c r="AI658" s="278"/>
      <c r="AJ658" s="278"/>
      <c r="AK658" s="278"/>
      <c r="AL658" s="278"/>
      <c r="AM658" s="278"/>
      <c r="AN658" s="278"/>
      <c r="AO658" s="278"/>
      <c r="AP658" s="278"/>
      <c r="AQ658" s="278"/>
      <c r="AR658" s="262"/>
      <c r="AS658" s="262"/>
      <c r="AT658" s="173"/>
      <c r="AU658" s="102"/>
      <c r="AV658" s="576" t="str">
        <f t="shared" si="44"/>
        <v xml:space="preserve"> </v>
      </c>
      <c r="AW658" s="576" t="str">
        <f t="shared" si="45"/>
        <v xml:space="preserve"> </v>
      </c>
      <c r="AX658" s="576" t="str">
        <f t="shared" si="46"/>
        <v xml:space="preserve"> </v>
      </c>
      <c r="AY658" s="576" t="str">
        <f t="shared" si="47"/>
        <v xml:space="preserve"> </v>
      </c>
      <c r="AZ658" s="102"/>
      <c r="BA658" s="165"/>
    </row>
    <row r="659" spans="1:53" s="101" customFormat="1" x14ac:dyDescent="0.2">
      <c r="A659" s="331"/>
      <c r="B659" s="376">
        <f>'Données démographiques'!B660</f>
        <v>0</v>
      </c>
      <c r="C659" s="376">
        <f>'Données démographiques'!C660</f>
        <v>0</v>
      </c>
      <c r="D659" s="377">
        <f>'Données démographiques'!D660</f>
        <v>0</v>
      </c>
      <c r="E659" s="102"/>
      <c r="F659" s="88"/>
      <c r="G659" s="86"/>
      <c r="H659" s="258"/>
      <c r="I659" s="259"/>
      <c r="J659" s="259"/>
      <c r="K659" s="259"/>
      <c r="L659" s="258"/>
      <c r="M659" s="279"/>
      <c r="N659" s="279"/>
      <c r="O659" s="279"/>
      <c r="P659" s="146"/>
      <c r="Q659" s="147"/>
      <c r="R659" s="147"/>
      <c r="S659" s="102"/>
      <c r="T659" s="88"/>
      <c r="U659" s="258"/>
      <c r="V659" s="148"/>
      <c r="W659" s="102"/>
      <c r="X659" s="149"/>
      <c r="Y659" s="259"/>
      <c r="Z659" s="258"/>
      <c r="AA659" s="259"/>
      <c r="AB659" s="258"/>
      <c r="AC659" s="258"/>
      <c r="AD659" s="258"/>
      <c r="AE659" s="260"/>
      <c r="AF659" s="260"/>
      <c r="AG659" s="103"/>
      <c r="AH659" s="260"/>
      <c r="AI659" s="260"/>
      <c r="AJ659" s="260"/>
      <c r="AK659" s="260"/>
      <c r="AL659" s="260"/>
      <c r="AM659" s="260"/>
      <c r="AN659" s="260"/>
      <c r="AO659" s="260"/>
      <c r="AP659" s="260"/>
      <c r="AQ659" s="260"/>
      <c r="AR659" s="263"/>
      <c r="AS659" s="263"/>
      <c r="AT659" s="261"/>
      <c r="AU659" s="102"/>
      <c r="AV659" s="577" t="str">
        <f t="shared" si="44"/>
        <v xml:space="preserve"> </v>
      </c>
      <c r="AW659" s="577" t="str">
        <f t="shared" si="45"/>
        <v xml:space="preserve"> </v>
      </c>
      <c r="AX659" s="577" t="str">
        <f t="shared" si="46"/>
        <v xml:space="preserve"> </v>
      </c>
      <c r="AY659" s="577" t="str">
        <f t="shared" si="47"/>
        <v xml:space="preserve"> </v>
      </c>
      <c r="AZ659" s="102"/>
      <c r="BA659" s="330"/>
    </row>
    <row r="660" spans="1:53" s="101" customFormat="1" x14ac:dyDescent="0.2">
      <c r="A660" s="331"/>
      <c r="B660" s="169">
        <f>'Données démographiques'!B661</f>
        <v>0</v>
      </c>
      <c r="C660" s="169">
        <f>'Données démographiques'!C661</f>
        <v>0</v>
      </c>
      <c r="D660" s="170">
        <f>'Données démographiques'!D661</f>
        <v>0</v>
      </c>
      <c r="E660" s="102"/>
      <c r="F660" s="273"/>
      <c r="G660" s="171"/>
      <c r="H660" s="273"/>
      <c r="I660" s="257"/>
      <c r="J660" s="257"/>
      <c r="K660" s="257"/>
      <c r="L660" s="273"/>
      <c r="M660" s="277"/>
      <c r="N660" s="277"/>
      <c r="O660" s="277"/>
      <c r="P660" s="172"/>
      <c r="Q660" s="264"/>
      <c r="R660" s="264"/>
      <c r="S660" s="102"/>
      <c r="T660" s="273"/>
      <c r="U660" s="273"/>
      <c r="V660" s="273"/>
      <c r="W660" s="102"/>
      <c r="X660" s="257"/>
      <c r="Y660" s="257"/>
      <c r="Z660" s="273"/>
      <c r="AA660" s="257"/>
      <c r="AB660" s="273"/>
      <c r="AC660" s="273"/>
      <c r="AD660" s="273"/>
      <c r="AE660" s="278"/>
      <c r="AF660" s="278"/>
      <c r="AG660" s="103"/>
      <c r="AH660" s="278"/>
      <c r="AI660" s="278"/>
      <c r="AJ660" s="278"/>
      <c r="AK660" s="278"/>
      <c r="AL660" s="278"/>
      <c r="AM660" s="278"/>
      <c r="AN660" s="278"/>
      <c r="AO660" s="278"/>
      <c r="AP660" s="278"/>
      <c r="AQ660" s="278"/>
      <c r="AR660" s="262"/>
      <c r="AS660" s="262"/>
      <c r="AT660" s="173"/>
      <c r="AU660" s="102"/>
      <c r="AV660" s="576" t="str">
        <f t="shared" si="44"/>
        <v xml:space="preserve"> </v>
      </c>
      <c r="AW660" s="576" t="str">
        <f t="shared" si="45"/>
        <v xml:space="preserve"> </v>
      </c>
      <c r="AX660" s="576" t="str">
        <f t="shared" si="46"/>
        <v xml:space="preserve"> </v>
      </c>
      <c r="AY660" s="576" t="str">
        <f t="shared" si="47"/>
        <v xml:space="preserve"> </v>
      </c>
      <c r="AZ660" s="102"/>
      <c r="BA660" s="165"/>
    </row>
    <row r="661" spans="1:53" s="101" customFormat="1" x14ac:dyDescent="0.2">
      <c r="A661" s="331"/>
      <c r="B661" s="376">
        <f>'Données démographiques'!B662</f>
        <v>0</v>
      </c>
      <c r="C661" s="376">
        <f>'Données démographiques'!C662</f>
        <v>0</v>
      </c>
      <c r="D661" s="377">
        <f>'Données démographiques'!D662</f>
        <v>0</v>
      </c>
      <c r="E661" s="102"/>
      <c r="F661" s="88"/>
      <c r="G661" s="86"/>
      <c r="H661" s="258"/>
      <c r="I661" s="259"/>
      <c r="J661" s="259"/>
      <c r="K661" s="259"/>
      <c r="L661" s="258"/>
      <c r="M661" s="279"/>
      <c r="N661" s="279"/>
      <c r="O661" s="279"/>
      <c r="P661" s="146"/>
      <c r="Q661" s="147"/>
      <c r="R661" s="147"/>
      <c r="S661" s="102"/>
      <c r="T661" s="88"/>
      <c r="U661" s="258"/>
      <c r="V661" s="148"/>
      <c r="W661" s="102"/>
      <c r="X661" s="149"/>
      <c r="Y661" s="259"/>
      <c r="Z661" s="258"/>
      <c r="AA661" s="259"/>
      <c r="AB661" s="258"/>
      <c r="AC661" s="258"/>
      <c r="AD661" s="258"/>
      <c r="AE661" s="260"/>
      <c r="AF661" s="260"/>
      <c r="AG661" s="103"/>
      <c r="AH661" s="260"/>
      <c r="AI661" s="260"/>
      <c r="AJ661" s="260"/>
      <c r="AK661" s="260"/>
      <c r="AL661" s="260"/>
      <c r="AM661" s="260"/>
      <c r="AN661" s="260"/>
      <c r="AO661" s="260"/>
      <c r="AP661" s="260"/>
      <c r="AQ661" s="260"/>
      <c r="AR661" s="263"/>
      <c r="AS661" s="263"/>
      <c r="AT661" s="261"/>
      <c r="AU661" s="102"/>
      <c r="AV661" s="577" t="str">
        <f t="shared" si="44"/>
        <v xml:space="preserve"> </v>
      </c>
      <c r="AW661" s="577" t="str">
        <f t="shared" si="45"/>
        <v xml:space="preserve"> </v>
      </c>
      <c r="AX661" s="577" t="str">
        <f t="shared" si="46"/>
        <v xml:space="preserve"> </v>
      </c>
      <c r="AY661" s="577" t="str">
        <f t="shared" si="47"/>
        <v xml:space="preserve"> </v>
      </c>
      <c r="AZ661" s="102"/>
      <c r="BA661" s="330"/>
    </row>
    <row r="662" spans="1:53" s="101" customFormat="1" x14ac:dyDescent="0.2">
      <c r="A662" s="331"/>
      <c r="B662" s="169">
        <f>'Données démographiques'!B663</f>
        <v>0</v>
      </c>
      <c r="C662" s="169">
        <f>'Données démographiques'!C663</f>
        <v>0</v>
      </c>
      <c r="D662" s="170">
        <f>'Données démographiques'!D663</f>
        <v>0</v>
      </c>
      <c r="E662" s="102"/>
      <c r="F662" s="273"/>
      <c r="G662" s="171"/>
      <c r="H662" s="273"/>
      <c r="I662" s="257"/>
      <c r="J662" s="257"/>
      <c r="K662" s="257"/>
      <c r="L662" s="273"/>
      <c r="M662" s="277"/>
      <c r="N662" s="277"/>
      <c r="O662" s="277"/>
      <c r="P662" s="172"/>
      <c r="Q662" s="264"/>
      <c r="R662" s="264"/>
      <c r="S662" s="102"/>
      <c r="T662" s="273"/>
      <c r="U662" s="273"/>
      <c r="V662" s="273"/>
      <c r="W662" s="102"/>
      <c r="X662" s="257"/>
      <c r="Y662" s="257"/>
      <c r="Z662" s="273"/>
      <c r="AA662" s="257"/>
      <c r="AB662" s="273"/>
      <c r="AC662" s="273"/>
      <c r="AD662" s="273"/>
      <c r="AE662" s="278"/>
      <c r="AF662" s="278"/>
      <c r="AG662" s="103"/>
      <c r="AH662" s="278"/>
      <c r="AI662" s="278"/>
      <c r="AJ662" s="278"/>
      <c r="AK662" s="278"/>
      <c r="AL662" s="278"/>
      <c r="AM662" s="278"/>
      <c r="AN662" s="278"/>
      <c r="AO662" s="278"/>
      <c r="AP662" s="278"/>
      <c r="AQ662" s="278"/>
      <c r="AR662" s="262"/>
      <c r="AS662" s="262"/>
      <c r="AT662" s="173"/>
      <c r="AU662" s="102"/>
      <c r="AV662" s="576" t="str">
        <f t="shared" si="44"/>
        <v xml:space="preserve"> </v>
      </c>
      <c r="AW662" s="576" t="str">
        <f t="shared" si="45"/>
        <v xml:space="preserve"> </v>
      </c>
      <c r="AX662" s="576" t="str">
        <f t="shared" si="46"/>
        <v xml:space="preserve"> </v>
      </c>
      <c r="AY662" s="576" t="str">
        <f t="shared" si="47"/>
        <v xml:space="preserve"> </v>
      </c>
      <c r="AZ662" s="102"/>
      <c r="BA662" s="165"/>
    </row>
    <row r="663" spans="1:53" s="101" customFormat="1" x14ac:dyDescent="0.2">
      <c r="A663" s="331"/>
      <c r="B663" s="376">
        <f>'Données démographiques'!B664</f>
        <v>0</v>
      </c>
      <c r="C663" s="376">
        <f>'Données démographiques'!C664</f>
        <v>0</v>
      </c>
      <c r="D663" s="377">
        <f>'Données démographiques'!D664</f>
        <v>0</v>
      </c>
      <c r="E663" s="102"/>
      <c r="F663" s="88"/>
      <c r="G663" s="86"/>
      <c r="H663" s="258"/>
      <c r="I663" s="259"/>
      <c r="J663" s="259"/>
      <c r="K663" s="259"/>
      <c r="L663" s="258"/>
      <c r="M663" s="279"/>
      <c r="N663" s="279"/>
      <c r="O663" s="279"/>
      <c r="P663" s="146"/>
      <c r="Q663" s="147"/>
      <c r="R663" s="147"/>
      <c r="S663" s="102"/>
      <c r="T663" s="88"/>
      <c r="U663" s="258"/>
      <c r="V663" s="148"/>
      <c r="W663" s="102"/>
      <c r="X663" s="149"/>
      <c r="Y663" s="259"/>
      <c r="Z663" s="258"/>
      <c r="AA663" s="259"/>
      <c r="AB663" s="258"/>
      <c r="AC663" s="258"/>
      <c r="AD663" s="258"/>
      <c r="AE663" s="260"/>
      <c r="AF663" s="260"/>
      <c r="AG663" s="103"/>
      <c r="AH663" s="260"/>
      <c r="AI663" s="260"/>
      <c r="AJ663" s="260"/>
      <c r="AK663" s="260"/>
      <c r="AL663" s="260"/>
      <c r="AM663" s="260"/>
      <c r="AN663" s="260"/>
      <c r="AO663" s="260"/>
      <c r="AP663" s="260"/>
      <c r="AQ663" s="260"/>
      <c r="AR663" s="263"/>
      <c r="AS663" s="263"/>
      <c r="AT663" s="261"/>
      <c r="AU663" s="102"/>
      <c r="AV663" s="577" t="str">
        <f t="shared" si="44"/>
        <v xml:space="preserve"> </v>
      </c>
      <c r="AW663" s="577" t="str">
        <f t="shared" si="45"/>
        <v xml:space="preserve"> </v>
      </c>
      <c r="AX663" s="577" t="str">
        <f t="shared" si="46"/>
        <v xml:space="preserve"> </v>
      </c>
      <c r="AY663" s="577" t="str">
        <f t="shared" si="47"/>
        <v xml:space="preserve"> </v>
      </c>
      <c r="AZ663" s="102"/>
      <c r="BA663" s="330"/>
    </row>
    <row r="664" spans="1:53" s="101" customFormat="1" x14ac:dyDescent="0.2">
      <c r="A664" s="331"/>
      <c r="B664" s="169">
        <f>'Données démographiques'!B665</f>
        <v>0</v>
      </c>
      <c r="C664" s="169">
        <f>'Données démographiques'!C665</f>
        <v>0</v>
      </c>
      <c r="D664" s="170">
        <f>'Données démographiques'!D665</f>
        <v>0</v>
      </c>
      <c r="E664" s="102"/>
      <c r="F664" s="273"/>
      <c r="G664" s="171"/>
      <c r="H664" s="273"/>
      <c r="I664" s="257"/>
      <c r="J664" s="257"/>
      <c r="K664" s="257"/>
      <c r="L664" s="273"/>
      <c r="M664" s="277"/>
      <c r="N664" s="277"/>
      <c r="O664" s="277"/>
      <c r="P664" s="172"/>
      <c r="Q664" s="264"/>
      <c r="R664" s="264"/>
      <c r="S664" s="102"/>
      <c r="T664" s="273"/>
      <c r="U664" s="273"/>
      <c r="V664" s="273"/>
      <c r="W664" s="102"/>
      <c r="X664" s="257"/>
      <c r="Y664" s="257"/>
      <c r="Z664" s="273"/>
      <c r="AA664" s="257"/>
      <c r="AB664" s="273"/>
      <c r="AC664" s="273"/>
      <c r="AD664" s="273"/>
      <c r="AE664" s="278"/>
      <c r="AF664" s="278"/>
      <c r="AG664" s="103"/>
      <c r="AH664" s="278"/>
      <c r="AI664" s="278"/>
      <c r="AJ664" s="278"/>
      <c r="AK664" s="278"/>
      <c r="AL664" s="278"/>
      <c r="AM664" s="278"/>
      <c r="AN664" s="278"/>
      <c r="AO664" s="278"/>
      <c r="AP664" s="278"/>
      <c r="AQ664" s="278"/>
      <c r="AR664" s="262"/>
      <c r="AS664" s="262"/>
      <c r="AT664" s="173"/>
      <c r="AU664" s="102"/>
      <c r="AV664" s="576" t="str">
        <f t="shared" si="44"/>
        <v xml:space="preserve"> </v>
      </c>
      <c r="AW664" s="576" t="str">
        <f t="shared" si="45"/>
        <v xml:space="preserve"> </v>
      </c>
      <c r="AX664" s="576" t="str">
        <f t="shared" si="46"/>
        <v xml:space="preserve"> </v>
      </c>
      <c r="AY664" s="576" t="str">
        <f t="shared" si="47"/>
        <v xml:space="preserve"> </v>
      </c>
      <c r="AZ664" s="102"/>
      <c r="BA664" s="165"/>
    </row>
    <row r="665" spans="1:53" s="101" customFormat="1" x14ac:dyDescent="0.2">
      <c r="A665" s="331"/>
      <c r="B665" s="376">
        <f>'Données démographiques'!B666</f>
        <v>0</v>
      </c>
      <c r="C665" s="376">
        <f>'Données démographiques'!C666</f>
        <v>0</v>
      </c>
      <c r="D665" s="377">
        <f>'Données démographiques'!D666</f>
        <v>0</v>
      </c>
      <c r="E665" s="102"/>
      <c r="F665" s="88"/>
      <c r="G665" s="86"/>
      <c r="H665" s="258"/>
      <c r="I665" s="259"/>
      <c r="J665" s="259"/>
      <c r="K665" s="259"/>
      <c r="L665" s="258"/>
      <c r="M665" s="279"/>
      <c r="N665" s="279"/>
      <c r="O665" s="279"/>
      <c r="P665" s="146"/>
      <c r="Q665" s="147"/>
      <c r="R665" s="147"/>
      <c r="S665" s="102"/>
      <c r="T665" s="88"/>
      <c r="U665" s="258"/>
      <c r="V665" s="148"/>
      <c r="W665" s="102"/>
      <c r="X665" s="149"/>
      <c r="Y665" s="259"/>
      <c r="Z665" s="258"/>
      <c r="AA665" s="259"/>
      <c r="AB665" s="258"/>
      <c r="AC665" s="258"/>
      <c r="AD665" s="258"/>
      <c r="AE665" s="260"/>
      <c r="AF665" s="260"/>
      <c r="AG665" s="103"/>
      <c r="AH665" s="260"/>
      <c r="AI665" s="260"/>
      <c r="AJ665" s="260"/>
      <c r="AK665" s="260"/>
      <c r="AL665" s="260"/>
      <c r="AM665" s="260"/>
      <c r="AN665" s="260"/>
      <c r="AO665" s="260"/>
      <c r="AP665" s="260"/>
      <c r="AQ665" s="260"/>
      <c r="AR665" s="263"/>
      <c r="AS665" s="263"/>
      <c r="AT665" s="261"/>
      <c r="AU665" s="102"/>
      <c r="AV665" s="577" t="str">
        <f t="shared" si="44"/>
        <v xml:space="preserve"> </v>
      </c>
      <c r="AW665" s="577" t="str">
        <f t="shared" si="45"/>
        <v xml:space="preserve"> </v>
      </c>
      <c r="AX665" s="577" t="str">
        <f t="shared" si="46"/>
        <v xml:space="preserve"> </v>
      </c>
      <c r="AY665" s="577" t="str">
        <f t="shared" si="47"/>
        <v xml:space="preserve"> </v>
      </c>
      <c r="AZ665" s="102"/>
      <c r="BA665" s="330"/>
    </row>
    <row r="666" spans="1:53" s="101" customFormat="1" x14ac:dyDescent="0.2">
      <c r="A666" s="331"/>
      <c r="B666" s="169">
        <f>'Données démographiques'!B667</f>
        <v>0</v>
      </c>
      <c r="C666" s="169">
        <f>'Données démographiques'!C667</f>
        <v>0</v>
      </c>
      <c r="D666" s="170">
        <f>'Données démographiques'!D667</f>
        <v>0</v>
      </c>
      <c r="E666" s="102"/>
      <c r="F666" s="273"/>
      <c r="G666" s="171"/>
      <c r="H666" s="273"/>
      <c r="I666" s="257"/>
      <c r="J666" s="257"/>
      <c r="K666" s="257"/>
      <c r="L666" s="273"/>
      <c r="M666" s="277"/>
      <c r="N666" s="277"/>
      <c r="O666" s="277"/>
      <c r="P666" s="172"/>
      <c r="Q666" s="264"/>
      <c r="R666" s="264"/>
      <c r="S666" s="102"/>
      <c r="T666" s="273"/>
      <c r="U666" s="273"/>
      <c r="V666" s="273"/>
      <c r="W666" s="102"/>
      <c r="X666" s="257"/>
      <c r="Y666" s="257"/>
      <c r="Z666" s="273"/>
      <c r="AA666" s="257"/>
      <c r="AB666" s="273"/>
      <c r="AC666" s="273"/>
      <c r="AD666" s="273"/>
      <c r="AE666" s="278"/>
      <c r="AF666" s="278"/>
      <c r="AG666" s="103"/>
      <c r="AH666" s="278"/>
      <c r="AI666" s="278"/>
      <c r="AJ666" s="278"/>
      <c r="AK666" s="278"/>
      <c r="AL666" s="278"/>
      <c r="AM666" s="278"/>
      <c r="AN666" s="278"/>
      <c r="AO666" s="278"/>
      <c r="AP666" s="278"/>
      <c r="AQ666" s="278"/>
      <c r="AR666" s="262"/>
      <c r="AS666" s="262"/>
      <c r="AT666" s="173"/>
      <c r="AU666" s="102"/>
      <c r="AV666" s="576" t="str">
        <f t="shared" si="44"/>
        <v xml:space="preserve"> </v>
      </c>
      <c r="AW666" s="576" t="str">
        <f t="shared" si="45"/>
        <v xml:space="preserve"> </v>
      </c>
      <c r="AX666" s="576" t="str">
        <f t="shared" si="46"/>
        <v xml:space="preserve"> </v>
      </c>
      <c r="AY666" s="576" t="str">
        <f t="shared" si="47"/>
        <v xml:space="preserve"> </v>
      </c>
      <c r="AZ666" s="102"/>
      <c r="BA666" s="165"/>
    </row>
    <row r="667" spans="1:53" s="101" customFormat="1" x14ac:dyDescent="0.2">
      <c r="A667" s="331"/>
      <c r="B667" s="376">
        <f>'Données démographiques'!B668</f>
        <v>0</v>
      </c>
      <c r="C667" s="376">
        <f>'Données démographiques'!C668</f>
        <v>0</v>
      </c>
      <c r="D667" s="377">
        <f>'Données démographiques'!D668</f>
        <v>0</v>
      </c>
      <c r="E667" s="102"/>
      <c r="F667" s="88"/>
      <c r="G667" s="86"/>
      <c r="H667" s="258"/>
      <c r="I667" s="259"/>
      <c r="J667" s="259"/>
      <c r="K667" s="259"/>
      <c r="L667" s="258"/>
      <c r="M667" s="279"/>
      <c r="N667" s="279"/>
      <c r="O667" s="279"/>
      <c r="P667" s="146"/>
      <c r="Q667" s="147"/>
      <c r="R667" s="147"/>
      <c r="S667" s="102"/>
      <c r="T667" s="88"/>
      <c r="U667" s="258"/>
      <c r="V667" s="148"/>
      <c r="W667" s="102"/>
      <c r="X667" s="149"/>
      <c r="Y667" s="259"/>
      <c r="Z667" s="258"/>
      <c r="AA667" s="259"/>
      <c r="AB667" s="258"/>
      <c r="AC667" s="258"/>
      <c r="AD667" s="258"/>
      <c r="AE667" s="260"/>
      <c r="AF667" s="260"/>
      <c r="AG667" s="103"/>
      <c r="AH667" s="260"/>
      <c r="AI667" s="260"/>
      <c r="AJ667" s="260"/>
      <c r="AK667" s="260"/>
      <c r="AL667" s="260"/>
      <c r="AM667" s="260"/>
      <c r="AN667" s="260"/>
      <c r="AO667" s="260"/>
      <c r="AP667" s="260"/>
      <c r="AQ667" s="260"/>
      <c r="AR667" s="263"/>
      <c r="AS667" s="263"/>
      <c r="AT667" s="261"/>
      <c r="AU667" s="102"/>
      <c r="AV667" s="577" t="str">
        <f t="shared" si="44"/>
        <v xml:space="preserve"> </v>
      </c>
      <c r="AW667" s="577" t="str">
        <f t="shared" si="45"/>
        <v xml:space="preserve"> </v>
      </c>
      <c r="AX667" s="577" t="str">
        <f t="shared" si="46"/>
        <v xml:space="preserve"> </v>
      </c>
      <c r="AY667" s="577" t="str">
        <f t="shared" si="47"/>
        <v xml:space="preserve"> </v>
      </c>
      <c r="AZ667" s="102"/>
      <c r="BA667" s="330"/>
    </row>
    <row r="668" spans="1:53" s="101" customFormat="1" x14ac:dyDescent="0.2">
      <c r="A668" s="331"/>
      <c r="B668" s="169">
        <f>'Données démographiques'!B669</f>
        <v>0</v>
      </c>
      <c r="C668" s="169">
        <f>'Données démographiques'!C669</f>
        <v>0</v>
      </c>
      <c r="D668" s="170">
        <f>'Données démographiques'!D669</f>
        <v>0</v>
      </c>
      <c r="E668" s="102"/>
      <c r="F668" s="273"/>
      <c r="G668" s="171"/>
      <c r="H668" s="273"/>
      <c r="I668" s="257"/>
      <c r="J668" s="257"/>
      <c r="K668" s="257"/>
      <c r="L668" s="273"/>
      <c r="M668" s="277"/>
      <c r="N668" s="277"/>
      <c r="O668" s="277"/>
      <c r="P668" s="172"/>
      <c r="Q668" s="264"/>
      <c r="R668" s="264"/>
      <c r="S668" s="102"/>
      <c r="T668" s="273"/>
      <c r="U668" s="273"/>
      <c r="V668" s="273"/>
      <c r="W668" s="102"/>
      <c r="X668" s="257"/>
      <c r="Y668" s="257"/>
      <c r="Z668" s="273"/>
      <c r="AA668" s="257"/>
      <c r="AB668" s="273"/>
      <c r="AC668" s="273"/>
      <c r="AD668" s="273"/>
      <c r="AE668" s="278"/>
      <c r="AF668" s="278"/>
      <c r="AG668" s="103"/>
      <c r="AH668" s="278"/>
      <c r="AI668" s="278"/>
      <c r="AJ668" s="278"/>
      <c r="AK668" s="278"/>
      <c r="AL668" s="278"/>
      <c r="AM668" s="278"/>
      <c r="AN668" s="278"/>
      <c r="AO668" s="278"/>
      <c r="AP668" s="278"/>
      <c r="AQ668" s="278"/>
      <c r="AR668" s="262"/>
      <c r="AS668" s="262"/>
      <c r="AT668" s="173"/>
      <c r="AU668" s="102"/>
      <c r="AV668" s="576" t="str">
        <f t="shared" si="44"/>
        <v xml:space="preserve"> </v>
      </c>
      <c r="AW668" s="576" t="str">
        <f t="shared" si="45"/>
        <v xml:space="preserve"> </v>
      </c>
      <c r="AX668" s="576" t="str">
        <f t="shared" si="46"/>
        <v xml:space="preserve"> </v>
      </c>
      <c r="AY668" s="576" t="str">
        <f t="shared" si="47"/>
        <v xml:space="preserve"> </v>
      </c>
      <c r="AZ668" s="102"/>
      <c r="BA668" s="165"/>
    </row>
    <row r="669" spans="1:53" s="101" customFormat="1" x14ac:dyDescent="0.2">
      <c r="A669" s="331"/>
      <c r="B669" s="376">
        <f>'Données démographiques'!B670</f>
        <v>0</v>
      </c>
      <c r="C669" s="376">
        <f>'Données démographiques'!C670</f>
        <v>0</v>
      </c>
      <c r="D669" s="377">
        <f>'Données démographiques'!D670</f>
        <v>0</v>
      </c>
      <c r="E669" s="102"/>
      <c r="F669" s="88"/>
      <c r="G669" s="86"/>
      <c r="H669" s="258"/>
      <c r="I669" s="259"/>
      <c r="J669" s="259"/>
      <c r="K669" s="259"/>
      <c r="L669" s="258"/>
      <c r="M669" s="279"/>
      <c r="N669" s="279"/>
      <c r="O669" s="279"/>
      <c r="P669" s="146"/>
      <c r="Q669" s="147"/>
      <c r="R669" s="147"/>
      <c r="S669" s="102"/>
      <c r="T669" s="88"/>
      <c r="U669" s="258"/>
      <c r="V669" s="148"/>
      <c r="W669" s="102"/>
      <c r="X669" s="149"/>
      <c r="Y669" s="259"/>
      <c r="Z669" s="258"/>
      <c r="AA669" s="259"/>
      <c r="AB669" s="258"/>
      <c r="AC669" s="258"/>
      <c r="AD669" s="258"/>
      <c r="AE669" s="260"/>
      <c r="AF669" s="260"/>
      <c r="AG669" s="103"/>
      <c r="AH669" s="260"/>
      <c r="AI669" s="260"/>
      <c r="AJ669" s="260"/>
      <c r="AK669" s="260"/>
      <c r="AL669" s="260"/>
      <c r="AM669" s="260"/>
      <c r="AN669" s="260"/>
      <c r="AO669" s="260"/>
      <c r="AP669" s="260"/>
      <c r="AQ669" s="260"/>
      <c r="AR669" s="263"/>
      <c r="AS669" s="263"/>
      <c r="AT669" s="261"/>
      <c r="AU669" s="102"/>
      <c r="AV669" s="577" t="str">
        <f t="shared" si="44"/>
        <v xml:space="preserve"> </v>
      </c>
      <c r="AW669" s="577" t="str">
        <f t="shared" si="45"/>
        <v xml:space="preserve"> </v>
      </c>
      <c r="AX669" s="577" t="str">
        <f t="shared" si="46"/>
        <v xml:space="preserve"> </v>
      </c>
      <c r="AY669" s="577" t="str">
        <f t="shared" si="47"/>
        <v xml:space="preserve"> </v>
      </c>
      <c r="AZ669" s="102"/>
      <c r="BA669" s="330"/>
    </row>
    <row r="670" spans="1:53" s="101" customFormat="1" x14ac:dyDescent="0.2">
      <c r="A670" s="331"/>
      <c r="B670" s="169">
        <f>'Données démographiques'!B671</f>
        <v>0</v>
      </c>
      <c r="C670" s="169">
        <f>'Données démographiques'!C671</f>
        <v>0</v>
      </c>
      <c r="D670" s="170">
        <f>'Données démographiques'!D671</f>
        <v>0</v>
      </c>
      <c r="E670" s="102"/>
      <c r="F670" s="273"/>
      <c r="G670" s="171"/>
      <c r="H670" s="273"/>
      <c r="I670" s="257"/>
      <c r="J670" s="257"/>
      <c r="K670" s="257"/>
      <c r="L670" s="273"/>
      <c r="M670" s="277"/>
      <c r="N670" s="277"/>
      <c r="O670" s="277"/>
      <c r="P670" s="172"/>
      <c r="Q670" s="264"/>
      <c r="R670" s="264"/>
      <c r="S670" s="102"/>
      <c r="T670" s="273"/>
      <c r="U670" s="273"/>
      <c r="V670" s="273"/>
      <c r="W670" s="102"/>
      <c r="X670" s="257"/>
      <c r="Y670" s="257"/>
      <c r="Z670" s="273"/>
      <c r="AA670" s="257"/>
      <c r="AB670" s="273"/>
      <c r="AC670" s="273"/>
      <c r="AD670" s="273"/>
      <c r="AE670" s="278"/>
      <c r="AF670" s="278"/>
      <c r="AG670" s="103"/>
      <c r="AH670" s="278"/>
      <c r="AI670" s="278"/>
      <c r="AJ670" s="278"/>
      <c r="AK670" s="278"/>
      <c r="AL670" s="278"/>
      <c r="AM670" s="278"/>
      <c r="AN670" s="278"/>
      <c r="AO670" s="278"/>
      <c r="AP670" s="278"/>
      <c r="AQ670" s="278"/>
      <c r="AR670" s="262"/>
      <c r="AS670" s="262"/>
      <c r="AT670" s="173"/>
      <c r="AU670" s="102"/>
      <c r="AV670" s="576" t="str">
        <f t="shared" si="44"/>
        <v xml:space="preserve"> </v>
      </c>
      <c r="AW670" s="576" t="str">
        <f t="shared" si="45"/>
        <v xml:space="preserve"> </v>
      </c>
      <c r="AX670" s="576" t="str">
        <f t="shared" si="46"/>
        <v xml:space="preserve"> </v>
      </c>
      <c r="AY670" s="576" t="str">
        <f t="shared" si="47"/>
        <v xml:space="preserve"> </v>
      </c>
      <c r="AZ670" s="102"/>
      <c r="BA670" s="165"/>
    </row>
    <row r="671" spans="1:53" s="101" customFormat="1" x14ac:dyDescent="0.2">
      <c r="A671" s="331"/>
      <c r="B671" s="376">
        <f>'Données démographiques'!B672</f>
        <v>0</v>
      </c>
      <c r="C671" s="376">
        <f>'Données démographiques'!C672</f>
        <v>0</v>
      </c>
      <c r="D671" s="377">
        <f>'Données démographiques'!D672</f>
        <v>0</v>
      </c>
      <c r="E671" s="102"/>
      <c r="F671" s="88"/>
      <c r="G671" s="86"/>
      <c r="H671" s="258"/>
      <c r="I671" s="259"/>
      <c r="J671" s="259"/>
      <c r="K671" s="259"/>
      <c r="L671" s="258"/>
      <c r="M671" s="279"/>
      <c r="N671" s="279"/>
      <c r="O671" s="279"/>
      <c r="P671" s="146"/>
      <c r="Q671" s="147"/>
      <c r="R671" s="147"/>
      <c r="S671" s="102"/>
      <c r="T671" s="88"/>
      <c r="U671" s="258"/>
      <c r="V671" s="148"/>
      <c r="W671" s="102"/>
      <c r="X671" s="149"/>
      <c r="Y671" s="259"/>
      <c r="Z671" s="258"/>
      <c r="AA671" s="259"/>
      <c r="AB671" s="258"/>
      <c r="AC671" s="258"/>
      <c r="AD671" s="258"/>
      <c r="AE671" s="260"/>
      <c r="AF671" s="260"/>
      <c r="AG671" s="103"/>
      <c r="AH671" s="260"/>
      <c r="AI671" s="260"/>
      <c r="AJ671" s="260"/>
      <c r="AK671" s="260"/>
      <c r="AL671" s="260"/>
      <c r="AM671" s="260"/>
      <c r="AN671" s="260"/>
      <c r="AO671" s="260"/>
      <c r="AP671" s="260"/>
      <c r="AQ671" s="260"/>
      <c r="AR671" s="263"/>
      <c r="AS671" s="263"/>
      <c r="AT671" s="261"/>
      <c r="AU671" s="102"/>
      <c r="AV671" s="577" t="str">
        <f t="shared" si="44"/>
        <v xml:space="preserve"> </v>
      </c>
      <c r="AW671" s="577" t="str">
        <f t="shared" si="45"/>
        <v xml:space="preserve"> </v>
      </c>
      <c r="AX671" s="577" t="str">
        <f t="shared" si="46"/>
        <v xml:space="preserve"> </v>
      </c>
      <c r="AY671" s="577" t="str">
        <f t="shared" si="47"/>
        <v xml:space="preserve"> </v>
      </c>
      <c r="AZ671" s="102"/>
      <c r="BA671" s="330"/>
    </row>
    <row r="672" spans="1:53" s="101" customFormat="1" x14ac:dyDescent="0.2">
      <c r="A672" s="331"/>
      <c r="B672" s="169">
        <f>'Données démographiques'!B673</f>
        <v>0</v>
      </c>
      <c r="C672" s="169">
        <f>'Données démographiques'!C673</f>
        <v>0</v>
      </c>
      <c r="D672" s="170">
        <f>'Données démographiques'!D673</f>
        <v>0</v>
      </c>
      <c r="E672" s="102"/>
      <c r="F672" s="273"/>
      <c r="G672" s="171"/>
      <c r="H672" s="273"/>
      <c r="I672" s="257"/>
      <c r="J672" s="257"/>
      <c r="K672" s="257"/>
      <c r="L672" s="273"/>
      <c r="M672" s="277"/>
      <c r="N672" s="277"/>
      <c r="O672" s="277"/>
      <c r="P672" s="172"/>
      <c r="Q672" s="264"/>
      <c r="R672" s="264"/>
      <c r="S672" s="102"/>
      <c r="T672" s="273"/>
      <c r="U672" s="273"/>
      <c r="V672" s="273"/>
      <c r="W672" s="102"/>
      <c r="X672" s="257"/>
      <c r="Y672" s="257"/>
      <c r="Z672" s="273"/>
      <c r="AA672" s="257"/>
      <c r="AB672" s="273"/>
      <c r="AC672" s="273"/>
      <c r="AD672" s="273"/>
      <c r="AE672" s="278"/>
      <c r="AF672" s="278"/>
      <c r="AG672" s="103"/>
      <c r="AH672" s="278"/>
      <c r="AI672" s="278"/>
      <c r="AJ672" s="278"/>
      <c r="AK672" s="278"/>
      <c r="AL672" s="278"/>
      <c r="AM672" s="278"/>
      <c r="AN672" s="278"/>
      <c r="AO672" s="278"/>
      <c r="AP672" s="278"/>
      <c r="AQ672" s="278"/>
      <c r="AR672" s="262"/>
      <c r="AS672" s="262"/>
      <c r="AT672" s="173"/>
      <c r="AU672" s="102"/>
      <c r="AV672" s="576" t="str">
        <f t="shared" si="44"/>
        <v xml:space="preserve"> </v>
      </c>
      <c r="AW672" s="576" t="str">
        <f t="shared" si="45"/>
        <v xml:space="preserve"> </v>
      </c>
      <c r="AX672" s="576" t="str">
        <f t="shared" si="46"/>
        <v xml:space="preserve"> </v>
      </c>
      <c r="AY672" s="576" t="str">
        <f t="shared" si="47"/>
        <v xml:space="preserve"> </v>
      </c>
      <c r="AZ672" s="102"/>
      <c r="BA672" s="165"/>
    </row>
    <row r="673" spans="1:53" s="101" customFormat="1" x14ac:dyDescent="0.2">
      <c r="A673" s="331"/>
      <c r="B673" s="376">
        <f>'Données démographiques'!B674</f>
        <v>0</v>
      </c>
      <c r="C673" s="376">
        <f>'Données démographiques'!C674</f>
        <v>0</v>
      </c>
      <c r="D673" s="377">
        <f>'Données démographiques'!D674</f>
        <v>0</v>
      </c>
      <c r="E673" s="102"/>
      <c r="F673" s="88"/>
      <c r="G673" s="86"/>
      <c r="H673" s="258"/>
      <c r="I673" s="259"/>
      <c r="J673" s="259"/>
      <c r="K673" s="259"/>
      <c r="L673" s="258"/>
      <c r="M673" s="279"/>
      <c r="N673" s="279"/>
      <c r="O673" s="279"/>
      <c r="P673" s="146"/>
      <c r="Q673" s="147"/>
      <c r="R673" s="147"/>
      <c r="S673" s="102"/>
      <c r="T673" s="88"/>
      <c r="U673" s="258"/>
      <c r="V673" s="148"/>
      <c r="W673" s="102"/>
      <c r="X673" s="149"/>
      <c r="Y673" s="259"/>
      <c r="Z673" s="258"/>
      <c r="AA673" s="259"/>
      <c r="AB673" s="258"/>
      <c r="AC673" s="258"/>
      <c r="AD673" s="258"/>
      <c r="AE673" s="260"/>
      <c r="AF673" s="260"/>
      <c r="AG673" s="103"/>
      <c r="AH673" s="260"/>
      <c r="AI673" s="260"/>
      <c r="AJ673" s="260"/>
      <c r="AK673" s="260"/>
      <c r="AL673" s="260"/>
      <c r="AM673" s="260"/>
      <c r="AN673" s="260"/>
      <c r="AO673" s="260"/>
      <c r="AP673" s="260"/>
      <c r="AQ673" s="260"/>
      <c r="AR673" s="263"/>
      <c r="AS673" s="263"/>
      <c r="AT673" s="261"/>
      <c r="AU673" s="102"/>
      <c r="AV673" s="577" t="str">
        <f t="shared" si="44"/>
        <v xml:space="preserve"> </v>
      </c>
      <c r="AW673" s="577" t="str">
        <f t="shared" si="45"/>
        <v xml:space="preserve"> </v>
      </c>
      <c r="AX673" s="577" t="str">
        <f t="shared" si="46"/>
        <v xml:space="preserve"> </v>
      </c>
      <c r="AY673" s="577" t="str">
        <f t="shared" si="47"/>
        <v xml:space="preserve"> </v>
      </c>
      <c r="AZ673" s="102"/>
      <c r="BA673" s="330"/>
    </row>
    <row r="674" spans="1:53" s="101" customFormat="1" x14ac:dyDescent="0.2">
      <c r="A674" s="331"/>
      <c r="B674" s="169">
        <f>'Données démographiques'!B675</f>
        <v>0</v>
      </c>
      <c r="C674" s="169">
        <f>'Données démographiques'!C675</f>
        <v>0</v>
      </c>
      <c r="D674" s="170">
        <f>'Données démographiques'!D675</f>
        <v>0</v>
      </c>
      <c r="E674" s="102"/>
      <c r="F674" s="273"/>
      <c r="G674" s="171"/>
      <c r="H674" s="273"/>
      <c r="I674" s="257"/>
      <c r="J674" s="257"/>
      <c r="K674" s="257"/>
      <c r="L674" s="273"/>
      <c r="M674" s="277"/>
      <c r="N674" s="277"/>
      <c r="O674" s="277"/>
      <c r="P674" s="172"/>
      <c r="Q674" s="264"/>
      <c r="R674" s="264"/>
      <c r="S674" s="102"/>
      <c r="T674" s="273"/>
      <c r="U674" s="273"/>
      <c r="V674" s="273"/>
      <c r="W674" s="102"/>
      <c r="X674" s="257"/>
      <c r="Y674" s="257"/>
      <c r="Z674" s="273"/>
      <c r="AA674" s="257"/>
      <c r="AB674" s="273"/>
      <c r="AC674" s="273"/>
      <c r="AD674" s="273"/>
      <c r="AE674" s="278"/>
      <c r="AF674" s="278"/>
      <c r="AG674" s="103"/>
      <c r="AH674" s="278"/>
      <c r="AI674" s="278"/>
      <c r="AJ674" s="278"/>
      <c r="AK674" s="278"/>
      <c r="AL674" s="278"/>
      <c r="AM674" s="278"/>
      <c r="AN674" s="278"/>
      <c r="AO674" s="278"/>
      <c r="AP674" s="278"/>
      <c r="AQ674" s="278"/>
      <c r="AR674" s="262"/>
      <c r="AS674" s="262"/>
      <c r="AT674" s="173"/>
      <c r="AU674" s="102"/>
      <c r="AV674" s="576" t="str">
        <f t="shared" si="44"/>
        <v xml:space="preserve"> </v>
      </c>
      <c r="AW674" s="576" t="str">
        <f t="shared" si="45"/>
        <v xml:space="preserve"> </v>
      </c>
      <c r="AX674" s="576" t="str">
        <f t="shared" si="46"/>
        <v xml:space="preserve"> </v>
      </c>
      <c r="AY674" s="576" t="str">
        <f t="shared" si="47"/>
        <v xml:space="preserve"> </v>
      </c>
      <c r="AZ674" s="102"/>
      <c r="BA674" s="165"/>
    </row>
    <row r="675" spans="1:53" s="101" customFormat="1" x14ac:dyDescent="0.2">
      <c r="A675" s="331"/>
      <c r="B675" s="376">
        <f>'Données démographiques'!B676</f>
        <v>0</v>
      </c>
      <c r="C675" s="376">
        <f>'Données démographiques'!C676</f>
        <v>0</v>
      </c>
      <c r="D675" s="377">
        <f>'Données démographiques'!D676</f>
        <v>0</v>
      </c>
      <c r="E675" s="102"/>
      <c r="F675" s="88"/>
      <c r="G675" s="86"/>
      <c r="H675" s="258"/>
      <c r="I675" s="259"/>
      <c r="J675" s="259"/>
      <c r="K675" s="259"/>
      <c r="L675" s="258"/>
      <c r="M675" s="279"/>
      <c r="N675" s="279"/>
      <c r="O675" s="279"/>
      <c r="P675" s="146"/>
      <c r="Q675" s="147"/>
      <c r="R675" s="147"/>
      <c r="S675" s="102"/>
      <c r="T675" s="88"/>
      <c r="U675" s="258"/>
      <c r="V675" s="148"/>
      <c r="W675" s="102"/>
      <c r="X675" s="149"/>
      <c r="Y675" s="259"/>
      <c r="Z675" s="258"/>
      <c r="AA675" s="259"/>
      <c r="AB675" s="258"/>
      <c r="AC675" s="258"/>
      <c r="AD675" s="258"/>
      <c r="AE675" s="260"/>
      <c r="AF675" s="260"/>
      <c r="AG675" s="103"/>
      <c r="AH675" s="260"/>
      <c r="AI675" s="260"/>
      <c r="AJ675" s="260"/>
      <c r="AK675" s="260"/>
      <c r="AL675" s="260"/>
      <c r="AM675" s="260"/>
      <c r="AN675" s="260"/>
      <c r="AO675" s="260"/>
      <c r="AP675" s="260"/>
      <c r="AQ675" s="260"/>
      <c r="AR675" s="263"/>
      <c r="AS675" s="263"/>
      <c r="AT675" s="261"/>
      <c r="AU675" s="102"/>
      <c r="AV675" s="577" t="str">
        <f t="shared" si="44"/>
        <v xml:space="preserve"> </v>
      </c>
      <c r="AW675" s="577" t="str">
        <f t="shared" si="45"/>
        <v xml:space="preserve"> </v>
      </c>
      <c r="AX675" s="577" t="str">
        <f t="shared" si="46"/>
        <v xml:space="preserve"> </v>
      </c>
      <c r="AY675" s="577" t="str">
        <f t="shared" si="47"/>
        <v xml:space="preserve"> </v>
      </c>
      <c r="AZ675" s="102"/>
      <c r="BA675" s="330"/>
    </row>
    <row r="676" spans="1:53" s="101" customFormat="1" x14ac:dyDescent="0.2">
      <c r="A676" s="331"/>
      <c r="B676" s="169">
        <f>'Données démographiques'!B677</f>
        <v>0</v>
      </c>
      <c r="C676" s="169">
        <f>'Données démographiques'!C677</f>
        <v>0</v>
      </c>
      <c r="D676" s="170">
        <f>'Données démographiques'!D677</f>
        <v>0</v>
      </c>
      <c r="E676" s="102"/>
      <c r="F676" s="273"/>
      <c r="G676" s="171"/>
      <c r="H676" s="273"/>
      <c r="I676" s="257"/>
      <c r="J676" s="257"/>
      <c r="K676" s="257"/>
      <c r="L676" s="273"/>
      <c r="M676" s="277"/>
      <c r="N676" s="277"/>
      <c r="O676" s="277"/>
      <c r="P676" s="172"/>
      <c r="Q676" s="264"/>
      <c r="R676" s="264"/>
      <c r="S676" s="102"/>
      <c r="T676" s="273"/>
      <c r="U676" s="273"/>
      <c r="V676" s="273"/>
      <c r="W676" s="102"/>
      <c r="X676" s="257"/>
      <c r="Y676" s="257"/>
      <c r="Z676" s="273"/>
      <c r="AA676" s="257"/>
      <c r="AB676" s="273"/>
      <c r="AC676" s="273"/>
      <c r="AD676" s="273"/>
      <c r="AE676" s="278"/>
      <c r="AF676" s="278"/>
      <c r="AG676" s="103"/>
      <c r="AH676" s="278"/>
      <c r="AI676" s="278"/>
      <c r="AJ676" s="278"/>
      <c r="AK676" s="278"/>
      <c r="AL676" s="278"/>
      <c r="AM676" s="278"/>
      <c r="AN676" s="278"/>
      <c r="AO676" s="278"/>
      <c r="AP676" s="278"/>
      <c r="AQ676" s="278"/>
      <c r="AR676" s="262"/>
      <c r="AS676" s="262"/>
      <c r="AT676" s="173"/>
      <c r="AU676" s="102"/>
      <c r="AV676" s="576" t="str">
        <f t="shared" si="44"/>
        <v xml:space="preserve"> </v>
      </c>
      <c r="AW676" s="576" t="str">
        <f t="shared" si="45"/>
        <v xml:space="preserve"> </v>
      </c>
      <c r="AX676" s="576" t="str">
        <f t="shared" si="46"/>
        <v xml:space="preserve"> </v>
      </c>
      <c r="AY676" s="576" t="str">
        <f t="shared" si="47"/>
        <v xml:space="preserve"> </v>
      </c>
      <c r="AZ676" s="102"/>
      <c r="BA676" s="165"/>
    </row>
    <row r="677" spans="1:53" s="101" customFormat="1" x14ac:dyDescent="0.2">
      <c r="A677" s="331"/>
      <c r="B677" s="376">
        <f>'Données démographiques'!B678</f>
        <v>0</v>
      </c>
      <c r="C677" s="376">
        <f>'Données démographiques'!C678</f>
        <v>0</v>
      </c>
      <c r="D677" s="377">
        <f>'Données démographiques'!D678</f>
        <v>0</v>
      </c>
      <c r="E677" s="102"/>
      <c r="F677" s="88"/>
      <c r="G677" s="86"/>
      <c r="H677" s="258"/>
      <c r="I677" s="259"/>
      <c r="J677" s="259"/>
      <c r="K677" s="259"/>
      <c r="L677" s="258"/>
      <c r="M677" s="279"/>
      <c r="N677" s="279"/>
      <c r="O677" s="279"/>
      <c r="P677" s="146"/>
      <c r="Q677" s="147"/>
      <c r="R677" s="147"/>
      <c r="S677" s="102"/>
      <c r="T677" s="88"/>
      <c r="U677" s="258"/>
      <c r="V677" s="148"/>
      <c r="W677" s="102"/>
      <c r="X677" s="149"/>
      <c r="Y677" s="259"/>
      <c r="Z677" s="258"/>
      <c r="AA677" s="259"/>
      <c r="AB677" s="258"/>
      <c r="AC677" s="258"/>
      <c r="AD677" s="258"/>
      <c r="AE677" s="260"/>
      <c r="AF677" s="260"/>
      <c r="AG677" s="103"/>
      <c r="AH677" s="260"/>
      <c r="AI677" s="260"/>
      <c r="AJ677" s="260"/>
      <c r="AK677" s="260"/>
      <c r="AL677" s="260"/>
      <c r="AM677" s="260"/>
      <c r="AN677" s="260"/>
      <c r="AO677" s="260"/>
      <c r="AP677" s="260"/>
      <c r="AQ677" s="260"/>
      <c r="AR677" s="263"/>
      <c r="AS677" s="263"/>
      <c r="AT677" s="261"/>
      <c r="AU677" s="102"/>
      <c r="AV677" s="577" t="str">
        <f t="shared" si="44"/>
        <v xml:space="preserve"> </v>
      </c>
      <c r="AW677" s="577" t="str">
        <f t="shared" si="45"/>
        <v xml:space="preserve"> </v>
      </c>
      <c r="AX677" s="577" t="str">
        <f t="shared" si="46"/>
        <v xml:space="preserve"> </v>
      </c>
      <c r="AY677" s="577" t="str">
        <f t="shared" si="47"/>
        <v xml:space="preserve"> </v>
      </c>
      <c r="AZ677" s="102"/>
      <c r="BA677" s="330"/>
    </row>
    <row r="678" spans="1:53" s="101" customFormat="1" x14ac:dyDescent="0.2">
      <c r="A678" s="331"/>
      <c r="B678" s="169">
        <f>'Données démographiques'!B679</f>
        <v>0</v>
      </c>
      <c r="C678" s="169">
        <f>'Données démographiques'!C679</f>
        <v>0</v>
      </c>
      <c r="D678" s="170">
        <f>'Données démographiques'!D679</f>
        <v>0</v>
      </c>
      <c r="E678" s="102"/>
      <c r="F678" s="273"/>
      <c r="G678" s="171"/>
      <c r="H678" s="273"/>
      <c r="I678" s="257"/>
      <c r="J678" s="257"/>
      <c r="K678" s="257"/>
      <c r="L678" s="273"/>
      <c r="M678" s="277"/>
      <c r="N678" s="277"/>
      <c r="O678" s="277"/>
      <c r="P678" s="172"/>
      <c r="Q678" s="264"/>
      <c r="R678" s="264"/>
      <c r="S678" s="102"/>
      <c r="T678" s="273"/>
      <c r="U678" s="273"/>
      <c r="V678" s="273"/>
      <c r="W678" s="102"/>
      <c r="X678" s="257"/>
      <c r="Y678" s="257"/>
      <c r="Z678" s="273"/>
      <c r="AA678" s="257"/>
      <c r="AB678" s="273"/>
      <c r="AC678" s="273"/>
      <c r="AD678" s="273"/>
      <c r="AE678" s="278"/>
      <c r="AF678" s="278"/>
      <c r="AG678" s="103"/>
      <c r="AH678" s="278"/>
      <c r="AI678" s="278"/>
      <c r="AJ678" s="278"/>
      <c r="AK678" s="278"/>
      <c r="AL678" s="278"/>
      <c r="AM678" s="278"/>
      <c r="AN678" s="278"/>
      <c r="AO678" s="278"/>
      <c r="AP678" s="278"/>
      <c r="AQ678" s="278"/>
      <c r="AR678" s="262"/>
      <c r="AS678" s="262"/>
      <c r="AT678" s="173"/>
      <c r="AU678" s="102"/>
      <c r="AV678" s="576" t="str">
        <f t="shared" si="44"/>
        <v xml:space="preserve"> </v>
      </c>
      <c r="AW678" s="576" t="str">
        <f t="shared" si="45"/>
        <v xml:space="preserve"> </v>
      </c>
      <c r="AX678" s="576" t="str">
        <f t="shared" si="46"/>
        <v xml:space="preserve"> </v>
      </c>
      <c r="AY678" s="576" t="str">
        <f t="shared" si="47"/>
        <v xml:space="preserve"> </v>
      </c>
      <c r="AZ678" s="102"/>
      <c r="BA678" s="165"/>
    </row>
    <row r="679" spans="1:53" s="101" customFormat="1" x14ac:dyDescent="0.2">
      <c r="A679" s="331"/>
      <c r="B679" s="376">
        <f>'Données démographiques'!B680</f>
        <v>0</v>
      </c>
      <c r="C679" s="376">
        <f>'Données démographiques'!C680</f>
        <v>0</v>
      </c>
      <c r="D679" s="377">
        <f>'Données démographiques'!D680</f>
        <v>0</v>
      </c>
      <c r="E679" s="102"/>
      <c r="F679" s="88"/>
      <c r="G679" s="86"/>
      <c r="H679" s="258"/>
      <c r="I679" s="259"/>
      <c r="J679" s="259"/>
      <c r="K679" s="259"/>
      <c r="L679" s="258"/>
      <c r="M679" s="279"/>
      <c r="N679" s="279"/>
      <c r="O679" s="279"/>
      <c r="P679" s="146"/>
      <c r="Q679" s="147"/>
      <c r="R679" s="147"/>
      <c r="S679" s="102"/>
      <c r="T679" s="88"/>
      <c r="U679" s="258"/>
      <c r="V679" s="148"/>
      <c r="W679" s="102"/>
      <c r="X679" s="149"/>
      <c r="Y679" s="259"/>
      <c r="Z679" s="258"/>
      <c r="AA679" s="259"/>
      <c r="AB679" s="258"/>
      <c r="AC679" s="258"/>
      <c r="AD679" s="258"/>
      <c r="AE679" s="260"/>
      <c r="AF679" s="260"/>
      <c r="AG679" s="103"/>
      <c r="AH679" s="260"/>
      <c r="AI679" s="260"/>
      <c r="AJ679" s="260"/>
      <c r="AK679" s="260"/>
      <c r="AL679" s="260"/>
      <c r="AM679" s="260"/>
      <c r="AN679" s="260"/>
      <c r="AO679" s="260"/>
      <c r="AP679" s="260"/>
      <c r="AQ679" s="260"/>
      <c r="AR679" s="263"/>
      <c r="AS679" s="263"/>
      <c r="AT679" s="261"/>
      <c r="AU679" s="102"/>
      <c r="AV679" s="577" t="str">
        <f t="shared" si="44"/>
        <v xml:space="preserve"> </v>
      </c>
      <c r="AW679" s="577" t="str">
        <f t="shared" si="45"/>
        <v xml:space="preserve"> </v>
      </c>
      <c r="AX679" s="577" t="str">
        <f t="shared" si="46"/>
        <v xml:space="preserve"> </v>
      </c>
      <c r="AY679" s="577" t="str">
        <f t="shared" si="47"/>
        <v xml:space="preserve"> </v>
      </c>
      <c r="AZ679" s="102"/>
      <c r="BA679" s="330"/>
    </row>
    <row r="680" spans="1:53" s="101" customFormat="1" x14ac:dyDescent="0.2">
      <c r="A680" s="331"/>
      <c r="B680" s="169">
        <f>'Données démographiques'!B681</f>
        <v>0</v>
      </c>
      <c r="C680" s="169">
        <f>'Données démographiques'!C681</f>
        <v>0</v>
      </c>
      <c r="D680" s="170">
        <f>'Données démographiques'!D681</f>
        <v>0</v>
      </c>
      <c r="E680" s="102"/>
      <c r="F680" s="273"/>
      <c r="G680" s="171"/>
      <c r="H680" s="273"/>
      <c r="I680" s="257"/>
      <c r="J680" s="257"/>
      <c r="K680" s="257"/>
      <c r="L680" s="273"/>
      <c r="M680" s="277"/>
      <c r="N680" s="277"/>
      <c r="O680" s="277"/>
      <c r="P680" s="172"/>
      <c r="Q680" s="264"/>
      <c r="R680" s="264"/>
      <c r="S680" s="102"/>
      <c r="T680" s="273"/>
      <c r="U680" s="273"/>
      <c r="V680" s="273"/>
      <c r="W680" s="102"/>
      <c r="X680" s="257"/>
      <c r="Y680" s="257"/>
      <c r="Z680" s="273"/>
      <c r="AA680" s="257"/>
      <c r="AB680" s="273"/>
      <c r="AC680" s="273"/>
      <c r="AD680" s="273"/>
      <c r="AE680" s="278"/>
      <c r="AF680" s="278"/>
      <c r="AG680" s="103"/>
      <c r="AH680" s="278"/>
      <c r="AI680" s="278"/>
      <c r="AJ680" s="278"/>
      <c r="AK680" s="278"/>
      <c r="AL680" s="278"/>
      <c r="AM680" s="278"/>
      <c r="AN680" s="278"/>
      <c r="AO680" s="278"/>
      <c r="AP680" s="278"/>
      <c r="AQ680" s="278"/>
      <c r="AR680" s="262"/>
      <c r="AS680" s="262"/>
      <c r="AT680" s="173"/>
      <c r="AU680" s="102"/>
      <c r="AV680" s="576" t="str">
        <f t="shared" si="44"/>
        <v xml:space="preserve"> </v>
      </c>
      <c r="AW680" s="576" t="str">
        <f t="shared" si="45"/>
        <v xml:space="preserve"> </v>
      </c>
      <c r="AX680" s="576" t="str">
        <f t="shared" si="46"/>
        <v xml:space="preserve"> </v>
      </c>
      <c r="AY680" s="576" t="str">
        <f t="shared" si="47"/>
        <v xml:space="preserve"> </v>
      </c>
      <c r="AZ680" s="102"/>
      <c r="BA680" s="165"/>
    </row>
    <row r="681" spans="1:53" s="101" customFormat="1" x14ac:dyDescent="0.2">
      <c r="A681" s="331"/>
      <c r="B681" s="376">
        <f>'Données démographiques'!B682</f>
        <v>0</v>
      </c>
      <c r="C681" s="376">
        <f>'Données démographiques'!C682</f>
        <v>0</v>
      </c>
      <c r="D681" s="377">
        <f>'Données démographiques'!D682</f>
        <v>0</v>
      </c>
      <c r="E681" s="102"/>
      <c r="F681" s="88"/>
      <c r="G681" s="86"/>
      <c r="H681" s="258"/>
      <c r="I681" s="259"/>
      <c r="J681" s="259"/>
      <c r="K681" s="259"/>
      <c r="L681" s="258"/>
      <c r="M681" s="279"/>
      <c r="N681" s="279"/>
      <c r="O681" s="279"/>
      <c r="P681" s="146"/>
      <c r="Q681" s="147"/>
      <c r="R681" s="147"/>
      <c r="S681" s="102"/>
      <c r="T681" s="88"/>
      <c r="U681" s="258"/>
      <c r="V681" s="148"/>
      <c r="W681" s="102"/>
      <c r="X681" s="149"/>
      <c r="Y681" s="259"/>
      <c r="Z681" s="258"/>
      <c r="AA681" s="259"/>
      <c r="AB681" s="258"/>
      <c r="AC681" s="258"/>
      <c r="AD681" s="258"/>
      <c r="AE681" s="260"/>
      <c r="AF681" s="260"/>
      <c r="AG681" s="103"/>
      <c r="AH681" s="260"/>
      <c r="AI681" s="260"/>
      <c r="AJ681" s="260"/>
      <c r="AK681" s="260"/>
      <c r="AL681" s="260"/>
      <c r="AM681" s="260"/>
      <c r="AN681" s="260"/>
      <c r="AO681" s="260"/>
      <c r="AP681" s="260"/>
      <c r="AQ681" s="260"/>
      <c r="AR681" s="263"/>
      <c r="AS681" s="263"/>
      <c r="AT681" s="261"/>
      <c r="AU681" s="102"/>
      <c r="AV681" s="577" t="str">
        <f t="shared" si="44"/>
        <v xml:space="preserve"> </v>
      </c>
      <c r="AW681" s="577" t="str">
        <f t="shared" si="45"/>
        <v xml:space="preserve"> </v>
      </c>
      <c r="AX681" s="577" t="str">
        <f t="shared" si="46"/>
        <v xml:space="preserve"> </v>
      </c>
      <c r="AY681" s="577" t="str">
        <f t="shared" si="47"/>
        <v xml:space="preserve"> </v>
      </c>
      <c r="AZ681" s="102"/>
      <c r="BA681" s="330"/>
    </row>
    <row r="682" spans="1:53" s="101" customFormat="1" x14ac:dyDescent="0.2">
      <c r="A682" s="331"/>
      <c r="B682" s="169">
        <f>'Données démographiques'!B683</f>
        <v>0</v>
      </c>
      <c r="C682" s="169">
        <f>'Données démographiques'!C683</f>
        <v>0</v>
      </c>
      <c r="D682" s="170">
        <f>'Données démographiques'!D683</f>
        <v>0</v>
      </c>
      <c r="E682" s="102"/>
      <c r="F682" s="273"/>
      <c r="G682" s="171"/>
      <c r="H682" s="273"/>
      <c r="I682" s="257"/>
      <c r="J682" s="257"/>
      <c r="K682" s="257"/>
      <c r="L682" s="273"/>
      <c r="M682" s="277"/>
      <c r="N682" s="277"/>
      <c r="O682" s="277"/>
      <c r="P682" s="172"/>
      <c r="Q682" s="264"/>
      <c r="R682" s="264"/>
      <c r="S682" s="102"/>
      <c r="T682" s="273"/>
      <c r="U682" s="273"/>
      <c r="V682" s="273"/>
      <c r="W682" s="102"/>
      <c r="X682" s="257"/>
      <c r="Y682" s="257"/>
      <c r="Z682" s="273"/>
      <c r="AA682" s="257"/>
      <c r="AB682" s="273"/>
      <c r="AC682" s="273"/>
      <c r="AD682" s="273"/>
      <c r="AE682" s="278"/>
      <c r="AF682" s="278"/>
      <c r="AG682" s="103"/>
      <c r="AH682" s="278"/>
      <c r="AI682" s="278"/>
      <c r="AJ682" s="278"/>
      <c r="AK682" s="278"/>
      <c r="AL682" s="278"/>
      <c r="AM682" s="278"/>
      <c r="AN682" s="278"/>
      <c r="AO682" s="278"/>
      <c r="AP682" s="278"/>
      <c r="AQ682" s="278"/>
      <c r="AR682" s="262"/>
      <c r="AS682" s="262"/>
      <c r="AT682" s="173"/>
      <c r="AU682" s="102"/>
      <c r="AV682" s="576" t="str">
        <f t="shared" si="44"/>
        <v xml:space="preserve"> </v>
      </c>
      <c r="AW682" s="576" t="str">
        <f t="shared" si="45"/>
        <v xml:space="preserve"> </v>
      </c>
      <c r="AX682" s="576" t="str">
        <f t="shared" si="46"/>
        <v xml:space="preserve"> </v>
      </c>
      <c r="AY682" s="576" t="str">
        <f t="shared" si="47"/>
        <v xml:space="preserve"> </v>
      </c>
      <c r="AZ682" s="102"/>
      <c r="BA682" s="165"/>
    </row>
    <row r="683" spans="1:53" s="101" customFormat="1" x14ac:dyDescent="0.2">
      <c r="A683" s="331"/>
      <c r="B683" s="376">
        <f>'Données démographiques'!B684</f>
        <v>0</v>
      </c>
      <c r="C683" s="376">
        <f>'Données démographiques'!C684</f>
        <v>0</v>
      </c>
      <c r="D683" s="377">
        <f>'Données démographiques'!D684</f>
        <v>0</v>
      </c>
      <c r="E683" s="102"/>
      <c r="F683" s="88"/>
      <c r="G683" s="86"/>
      <c r="H683" s="258"/>
      <c r="I683" s="259"/>
      <c r="J683" s="259"/>
      <c r="K683" s="259"/>
      <c r="L683" s="258"/>
      <c r="M683" s="279"/>
      <c r="N683" s="279"/>
      <c r="O683" s="279"/>
      <c r="P683" s="146"/>
      <c r="Q683" s="147"/>
      <c r="R683" s="147"/>
      <c r="S683" s="102"/>
      <c r="T683" s="88"/>
      <c r="U683" s="258"/>
      <c r="V683" s="148"/>
      <c r="W683" s="102"/>
      <c r="X683" s="149"/>
      <c r="Y683" s="259"/>
      <c r="Z683" s="258"/>
      <c r="AA683" s="259"/>
      <c r="AB683" s="258"/>
      <c r="AC683" s="258"/>
      <c r="AD683" s="258"/>
      <c r="AE683" s="260"/>
      <c r="AF683" s="260"/>
      <c r="AG683" s="103"/>
      <c r="AH683" s="260"/>
      <c r="AI683" s="260"/>
      <c r="AJ683" s="260"/>
      <c r="AK683" s="260"/>
      <c r="AL683" s="260"/>
      <c r="AM683" s="260"/>
      <c r="AN683" s="260"/>
      <c r="AO683" s="260"/>
      <c r="AP683" s="260"/>
      <c r="AQ683" s="260"/>
      <c r="AR683" s="263"/>
      <c r="AS683" s="263"/>
      <c r="AT683" s="261"/>
      <c r="AU683" s="102"/>
      <c r="AV683" s="577" t="str">
        <f t="shared" si="44"/>
        <v xml:space="preserve"> </v>
      </c>
      <c r="AW683" s="577" t="str">
        <f t="shared" si="45"/>
        <v xml:space="preserve"> </v>
      </c>
      <c r="AX683" s="577" t="str">
        <f t="shared" si="46"/>
        <v xml:space="preserve"> </v>
      </c>
      <c r="AY683" s="577" t="str">
        <f t="shared" si="47"/>
        <v xml:space="preserve"> </v>
      </c>
      <c r="AZ683" s="102"/>
      <c r="BA683" s="330"/>
    </row>
    <row r="684" spans="1:53" s="101" customFormat="1" x14ac:dyDescent="0.2">
      <c r="A684" s="331"/>
      <c r="B684" s="169">
        <f>'Données démographiques'!B685</f>
        <v>0</v>
      </c>
      <c r="C684" s="169">
        <f>'Données démographiques'!C685</f>
        <v>0</v>
      </c>
      <c r="D684" s="170">
        <f>'Données démographiques'!D685</f>
        <v>0</v>
      </c>
      <c r="E684" s="102"/>
      <c r="F684" s="273"/>
      <c r="G684" s="171"/>
      <c r="H684" s="273"/>
      <c r="I684" s="257"/>
      <c r="J684" s="257"/>
      <c r="K684" s="257"/>
      <c r="L684" s="273"/>
      <c r="M684" s="277"/>
      <c r="N684" s="277"/>
      <c r="O684" s="277"/>
      <c r="P684" s="172"/>
      <c r="Q684" s="264"/>
      <c r="R684" s="264"/>
      <c r="S684" s="102"/>
      <c r="T684" s="273"/>
      <c r="U684" s="273"/>
      <c r="V684" s="273"/>
      <c r="W684" s="102"/>
      <c r="X684" s="257"/>
      <c r="Y684" s="257"/>
      <c r="Z684" s="273"/>
      <c r="AA684" s="257"/>
      <c r="AB684" s="273"/>
      <c r="AC684" s="273"/>
      <c r="AD684" s="273"/>
      <c r="AE684" s="278"/>
      <c r="AF684" s="278"/>
      <c r="AG684" s="103"/>
      <c r="AH684" s="278"/>
      <c r="AI684" s="278"/>
      <c r="AJ684" s="278"/>
      <c r="AK684" s="278"/>
      <c r="AL684" s="278"/>
      <c r="AM684" s="278"/>
      <c r="AN684" s="278"/>
      <c r="AO684" s="278"/>
      <c r="AP684" s="278"/>
      <c r="AQ684" s="278"/>
      <c r="AR684" s="262"/>
      <c r="AS684" s="262"/>
      <c r="AT684" s="173"/>
      <c r="AU684" s="102"/>
      <c r="AV684" s="576" t="str">
        <f t="shared" si="44"/>
        <v xml:space="preserve"> </v>
      </c>
      <c r="AW684" s="576" t="str">
        <f t="shared" si="45"/>
        <v xml:space="preserve"> </v>
      </c>
      <c r="AX684" s="576" t="str">
        <f t="shared" si="46"/>
        <v xml:space="preserve"> </v>
      </c>
      <c r="AY684" s="576" t="str">
        <f t="shared" si="47"/>
        <v xml:space="preserve"> </v>
      </c>
      <c r="AZ684" s="102"/>
      <c r="BA684" s="165"/>
    </row>
    <row r="685" spans="1:53" s="101" customFormat="1" x14ac:dyDescent="0.2">
      <c r="A685" s="331"/>
      <c r="B685" s="376">
        <f>'Données démographiques'!B686</f>
        <v>0</v>
      </c>
      <c r="C685" s="376">
        <f>'Données démographiques'!C686</f>
        <v>0</v>
      </c>
      <c r="D685" s="377">
        <f>'Données démographiques'!D686</f>
        <v>0</v>
      </c>
      <c r="E685" s="102"/>
      <c r="F685" s="88"/>
      <c r="G685" s="86"/>
      <c r="H685" s="258"/>
      <c r="I685" s="259"/>
      <c r="J685" s="259"/>
      <c r="K685" s="259"/>
      <c r="L685" s="258"/>
      <c r="M685" s="279"/>
      <c r="N685" s="279"/>
      <c r="O685" s="279"/>
      <c r="P685" s="146"/>
      <c r="Q685" s="147"/>
      <c r="R685" s="147"/>
      <c r="S685" s="102"/>
      <c r="T685" s="88"/>
      <c r="U685" s="258"/>
      <c r="V685" s="148"/>
      <c r="W685" s="102"/>
      <c r="X685" s="149"/>
      <c r="Y685" s="259"/>
      <c r="Z685" s="258"/>
      <c r="AA685" s="259"/>
      <c r="AB685" s="258"/>
      <c r="AC685" s="258"/>
      <c r="AD685" s="258"/>
      <c r="AE685" s="260"/>
      <c r="AF685" s="260"/>
      <c r="AG685" s="103"/>
      <c r="AH685" s="260"/>
      <c r="AI685" s="260"/>
      <c r="AJ685" s="260"/>
      <c r="AK685" s="260"/>
      <c r="AL685" s="260"/>
      <c r="AM685" s="260"/>
      <c r="AN685" s="260"/>
      <c r="AO685" s="260"/>
      <c r="AP685" s="260"/>
      <c r="AQ685" s="260"/>
      <c r="AR685" s="263"/>
      <c r="AS685" s="263"/>
      <c r="AT685" s="261"/>
      <c r="AU685" s="102"/>
      <c r="AV685" s="577" t="str">
        <f t="shared" si="44"/>
        <v xml:space="preserve"> </v>
      </c>
      <c r="AW685" s="577" t="str">
        <f t="shared" si="45"/>
        <v xml:space="preserve"> </v>
      </c>
      <c r="AX685" s="577" t="str">
        <f t="shared" si="46"/>
        <v xml:space="preserve"> </v>
      </c>
      <c r="AY685" s="577" t="str">
        <f t="shared" si="47"/>
        <v xml:space="preserve"> </v>
      </c>
      <c r="AZ685" s="102"/>
      <c r="BA685" s="330"/>
    </row>
    <row r="686" spans="1:53" s="101" customFormat="1" x14ac:dyDescent="0.2">
      <c r="A686" s="331"/>
      <c r="B686" s="169">
        <f>'Données démographiques'!B687</f>
        <v>0</v>
      </c>
      <c r="C686" s="169">
        <f>'Données démographiques'!C687</f>
        <v>0</v>
      </c>
      <c r="D686" s="170">
        <f>'Données démographiques'!D687</f>
        <v>0</v>
      </c>
      <c r="E686" s="102"/>
      <c r="F686" s="273"/>
      <c r="G686" s="171"/>
      <c r="H686" s="273"/>
      <c r="I686" s="257"/>
      <c r="J686" s="257"/>
      <c r="K686" s="257"/>
      <c r="L686" s="273"/>
      <c r="M686" s="277"/>
      <c r="N686" s="277"/>
      <c r="O686" s="277"/>
      <c r="P686" s="172"/>
      <c r="Q686" s="264"/>
      <c r="R686" s="264"/>
      <c r="S686" s="102"/>
      <c r="T686" s="273"/>
      <c r="U686" s="273"/>
      <c r="V686" s="273"/>
      <c r="W686" s="102"/>
      <c r="X686" s="257"/>
      <c r="Y686" s="257"/>
      <c r="Z686" s="273"/>
      <c r="AA686" s="257"/>
      <c r="AB686" s="273"/>
      <c r="AC686" s="273"/>
      <c r="AD686" s="273"/>
      <c r="AE686" s="278"/>
      <c r="AF686" s="278"/>
      <c r="AG686" s="103"/>
      <c r="AH686" s="278"/>
      <c r="AI686" s="278"/>
      <c r="AJ686" s="278"/>
      <c r="AK686" s="278"/>
      <c r="AL686" s="278"/>
      <c r="AM686" s="278"/>
      <c r="AN686" s="278"/>
      <c r="AO686" s="278"/>
      <c r="AP686" s="278"/>
      <c r="AQ686" s="278"/>
      <c r="AR686" s="262"/>
      <c r="AS686" s="262"/>
      <c r="AT686" s="173"/>
      <c r="AU686" s="102"/>
      <c r="AV686" s="576" t="str">
        <f t="shared" si="44"/>
        <v xml:space="preserve"> </v>
      </c>
      <c r="AW686" s="576" t="str">
        <f t="shared" si="45"/>
        <v xml:space="preserve"> </v>
      </c>
      <c r="AX686" s="576" t="str">
        <f t="shared" si="46"/>
        <v xml:space="preserve"> </v>
      </c>
      <c r="AY686" s="576" t="str">
        <f t="shared" si="47"/>
        <v xml:space="preserve"> </v>
      </c>
      <c r="AZ686" s="102"/>
      <c r="BA686" s="165"/>
    </row>
    <row r="687" spans="1:53" s="101" customFormat="1" x14ac:dyDescent="0.2">
      <c r="A687" s="331"/>
      <c r="B687" s="376">
        <f>'Données démographiques'!B688</f>
        <v>0</v>
      </c>
      <c r="C687" s="376">
        <f>'Données démographiques'!C688</f>
        <v>0</v>
      </c>
      <c r="D687" s="377">
        <f>'Données démographiques'!D688</f>
        <v>0</v>
      </c>
      <c r="E687" s="102"/>
      <c r="F687" s="88"/>
      <c r="G687" s="86"/>
      <c r="H687" s="258"/>
      <c r="I687" s="259"/>
      <c r="J687" s="259"/>
      <c r="K687" s="259"/>
      <c r="L687" s="258"/>
      <c r="M687" s="279"/>
      <c r="N687" s="279"/>
      <c r="O687" s="279"/>
      <c r="P687" s="146"/>
      <c r="Q687" s="147"/>
      <c r="R687" s="147"/>
      <c r="S687" s="102"/>
      <c r="T687" s="88"/>
      <c r="U687" s="258"/>
      <c r="V687" s="148"/>
      <c r="W687" s="102"/>
      <c r="X687" s="149"/>
      <c r="Y687" s="259"/>
      <c r="Z687" s="258"/>
      <c r="AA687" s="259"/>
      <c r="AB687" s="258"/>
      <c r="AC687" s="258"/>
      <c r="AD687" s="258"/>
      <c r="AE687" s="260"/>
      <c r="AF687" s="260"/>
      <c r="AG687" s="103"/>
      <c r="AH687" s="260"/>
      <c r="AI687" s="260"/>
      <c r="AJ687" s="260"/>
      <c r="AK687" s="260"/>
      <c r="AL687" s="260"/>
      <c r="AM687" s="260"/>
      <c r="AN687" s="260"/>
      <c r="AO687" s="260"/>
      <c r="AP687" s="260"/>
      <c r="AQ687" s="260"/>
      <c r="AR687" s="263"/>
      <c r="AS687" s="263"/>
      <c r="AT687" s="261"/>
      <c r="AU687" s="102"/>
      <c r="AV687" s="577" t="str">
        <f t="shared" si="44"/>
        <v xml:space="preserve"> </v>
      </c>
      <c r="AW687" s="577" t="str">
        <f t="shared" si="45"/>
        <v xml:space="preserve"> </v>
      </c>
      <c r="AX687" s="577" t="str">
        <f t="shared" si="46"/>
        <v xml:space="preserve"> </v>
      </c>
      <c r="AY687" s="577" t="str">
        <f t="shared" si="47"/>
        <v xml:space="preserve"> </v>
      </c>
      <c r="AZ687" s="102"/>
      <c r="BA687" s="330"/>
    </row>
    <row r="688" spans="1:53" s="101" customFormat="1" x14ac:dyDescent="0.2">
      <c r="A688" s="331"/>
      <c r="B688" s="169">
        <f>'Données démographiques'!B689</f>
        <v>0</v>
      </c>
      <c r="C688" s="169">
        <f>'Données démographiques'!C689</f>
        <v>0</v>
      </c>
      <c r="D688" s="170">
        <f>'Données démographiques'!D689</f>
        <v>0</v>
      </c>
      <c r="E688" s="102"/>
      <c r="F688" s="273"/>
      <c r="G688" s="171"/>
      <c r="H688" s="273"/>
      <c r="I688" s="257"/>
      <c r="J688" s="257"/>
      <c r="K688" s="257"/>
      <c r="L688" s="273"/>
      <c r="M688" s="277"/>
      <c r="N688" s="277"/>
      <c r="O688" s="277"/>
      <c r="P688" s="172"/>
      <c r="Q688" s="264"/>
      <c r="R688" s="264"/>
      <c r="S688" s="102"/>
      <c r="T688" s="273"/>
      <c r="U688" s="273"/>
      <c r="V688" s="273"/>
      <c r="W688" s="102"/>
      <c r="X688" s="257"/>
      <c r="Y688" s="257"/>
      <c r="Z688" s="273"/>
      <c r="AA688" s="257"/>
      <c r="AB688" s="273"/>
      <c r="AC688" s="273"/>
      <c r="AD688" s="273"/>
      <c r="AE688" s="278"/>
      <c r="AF688" s="278"/>
      <c r="AG688" s="103"/>
      <c r="AH688" s="278"/>
      <c r="AI688" s="278"/>
      <c r="AJ688" s="278"/>
      <c r="AK688" s="278"/>
      <c r="AL688" s="278"/>
      <c r="AM688" s="278"/>
      <c r="AN688" s="278"/>
      <c r="AO688" s="278"/>
      <c r="AP688" s="278"/>
      <c r="AQ688" s="278"/>
      <c r="AR688" s="262"/>
      <c r="AS688" s="262"/>
      <c r="AT688" s="173"/>
      <c r="AU688" s="102"/>
      <c r="AV688" s="576" t="str">
        <f t="shared" si="44"/>
        <v xml:space="preserve"> </v>
      </c>
      <c r="AW688" s="576" t="str">
        <f t="shared" si="45"/>
        <v xml:space="preserve"> </v>
      </c>
      <c r="AX688" s="576" t="str">
        <f t="shared" si="46"/>
        <v xml:space="preserve"> </v>
      </c>
      <c r="AY688" s="576" t="str">
        <f t="shared" si="47"/>
        <v xml:space="preserve"> </v>
      </c>
      <c r="AZ688" s="102"/>
      <c r="BA688" s="165"/>
    </row>
    <row r="689" spans="1:53" s="101" customFormat="1" x14ac:dyDescent="0.2">
      <c r="A689" s="331"/>
      <c r="B689" s="376">
        <f>'Données démographiques'!B690</f>
        <v>0</v>
      </c>
      <c r="C689" s="376">
        <f>'Données démographiques'!C690</f>
        <v>0</v>
      </c>
      <c r="D689" s="377">
        <f>'Données démographiques'!D690</f>
        <v>0</v>
      </c>
      <c r="E689" s="102"/>
      <c r="F689" s="88"/>
      <c r="G689" s="86"/>
      <c r="H689" s="258"/>
      <c r="I689" s="259"/>
      <c r="J689" s="259"/>
      <c r="K689" s="259"/>
      <c r="L689" s="258"/>
      <c r="M689" s="279"/>
      <c r="N689" s="279"/>
      <c r="O689" s="279"/>
      <c r="P689" s="146"/>
      <c r="Q689" s="147"/>
      <c r="R689" s="147"/>
      <c r="S689" s="102"/>
      <c r="T689" s="88"/>
      <c r="U689" s="258"/>
      <c r="V689" s="148"/>
      <c r="W689" s="102"/>
      <c r="X689" s="149"/>
      <c r="Y689" s="259"/>
      <c r="Z689" s="258"/>
      <c r="AA689" s="259"/>
      <c r="AB689" s="258"/>
      <c r="AC689" s="258"/>
      <c r="AD689" s="258"/>
      <c r="AE689" s="260"/>
      <c r="AF689" s="260"/>
      <c r="AG689" s="103"/>
      <c r="AH689" s="260"/>
      <c r="AI689" s="260"/>
      <c r="AJ689" s="260"/>
      <c r="AK689" s="260"/>
      <c r="AL689" s="260"/>
      <c r="AM689" s="260"/>
      <c r="AN689" s="260"/>
      <c r="AO689" s="260"/>
      <c r="AP689" s="260"/>
      <c r="AQ689" s="260"/>
      <c r="AR689" s="263"/>
      <c r="AS689" s="263"/>
      <c r="AT689" s="261"/>
      <c r="AU689" s="102"/>
      <c r="AV689" s="577" t="str">
        <f t="shared" si="44"/>
        <v xml:space="preserve"> </v>
      </c>
      <c r="AW689" s="577" t="str">
        <f t="shared" si="45"/>
        <v xml:space="preserve"> </v>
      </c>
      <c r="AX689" s="577" t="str">
        <f t="shared" si="46"/>
        <v xml:space="preserve"> </v>
      </c>
      <c r="AY689" s="577" t="str">
        <f t="shared" si="47"/>
        <v xml:space="preserve"> </v>
      </c>
      <c r="AZ689" s="102"/>
      <c r="BA689" s="330"/>
    </row>
    <row r="690" spans="1:53" s="101" customFormat="1" x14ac:dyDescent="0.2">
      <c r="A690" s="331"/>
      <c r="B690" s="169">
        <f>'Données démographiques'!B691</f>
        <v>0</v>
      </c>
      <c r="C690" s="169">
        <f>'Données démographiques'!C691</f>
        <v>0</v>
      </c>
      <c r="D690" s="170">
        <f>'Données démographiques'!D691</f>
        <v>0</v>
      </c>
      <c r="E690" s="102"/>
      <c r="F690" s="273"/>
      <c r="G690" s="171"/>
      <c r="H690" s="273"/>
      <c r="I690" s="257"/>
      <c r="J690" s="257"/>
      <c r="K690" s="257"/>
      <c r="L690" s="273"/>
      <c r="M690" s="277"/>
      <c r="N690" s="277"/>
      <c r="O690" s="277"/>
      <c r="P690" s="172"/>
      <c r="Q690" s="264"/>
      <c r="R690" s="264"/>
      <c r="S690" s="102"/>
      <c r="T690" s="273"/>
      <c r="U690" s="273"/>
      <c r="V690" s="273"/>
      <c r="W690" s="102"/>
      <c r="X690" s="257"/>
      <c r="Y690" s="257"/>
      <c r="Z690" s="273"/>
      <c r="AA690" s="257"/>
      <c r="AB690" s="273"/>
      <c r="AC690" s="273"/>
      <c r="AD690" s="273"/>
      <c r="AE690" s="278"/>
      <c r="AF690" s="278"/>
      <c r="AG690" s="103"/>
      <c r="AH690" s="278"/>
      <c r="AI690" s="278"/>
      <c r="AJ690" s="278"/>
      <c r="AK690" s="278"/>
      <c r="AL690" s="278"/>
      <c r="AM690" s="278"/>
      <c r="AN690" s="278"/>
      <c r="AO690" s="278"/>
      <c r="AP690" s="278"/>
      <c r="AQ690" s="278"/>
      <c r="AR690" s="262"/>
      <c r="AS690" s="262"/>
      <c r="AT690" s="173"/>
      <c r="AU690" s="102"/>
      <c r="AV690" s="576" t="str">
        <f t="shared" si="44"/>
        <v xml:space="preserve"> </v>
      </c>
      <c r="AW690" s="576" t="str">
        <f t="shared" si="45"/>
        <v xml:space="preserve"> </v>
      </c>
      <c r="AX690" s="576" t="str">
        <f t="shared" si="46"/>
        <v xml:space="preserve"> </v>
      </c>
      <c r="AY690" s="576" t="str">
        <f t="shared" si="47"/>
        <v xml:space="preserve"> </v>
      </c>
      <c r="AZ690" s="102"/>
      <c r="BA690" s="165"/>
    </row>
    <row r="691" spans="1:53" s="101" customFormat="1" x14ac:dyDescent="0.2">
      <c r="A691" s="331"/>
      <c r="B691" s="376">
        <f>'Données démographiques'!B692</f>
        <v>0</v>
      </c>
      <c r="C691" s="376">
        <f>'Données démographiques'!C692</f>
        <v>0</v>
      </c>
      <c r="D691" s="377">
        <f>'Données démographiques'!D692</f>
        <v>0</v>
      </c>
      <c r="E691" s="102"/>
      <c r="F691" s="88"/>
      <c r="G691" s="86"/>
      <c r="H691" s="258"/>
      <c r="I691" s="259"/>
      <c r="J691" s="259"/>
      <c r="K691" s="259"/>
      <c r="L691" s="258"/>
      <c r="M691" s="279"/>
      <c r="N691" s="279"/>
      <c r="O691" s="279"/>
      <c r="P691" s="146"/>
      <c r="Q691" s="147"/>
      <c r="R691" s="147"/>
      <c r="S691" s="102"/>
      <c r="T691" s="88"/>
      <c r="U691" s="258"/>
      <c r="V691" s="148"/>
      <c r="W691" s="102"/>
      <c r="X691" s="149"/>
      <c r="Y691" s="259"/>
      <c r="Z691" s="258"/>
      <c r="AA691" s="259"/>
      <c r="AB691" s="258"/>
      <c r="AC691" s="258"/>
      <c r="AD691" s="258"/>
      <c r="AE691" s="260"/>
      <c r="AF691" s="260"/>
      <c r="AG691" s="103"/>
      <c r="AH691" s="260"/>
      <c r="AI691" s="260"/>
      <c r="AJ691" s="260"/>
      <c r="AK691" s="260"/>
      <c r="AL691" s="260"/>
      <c r="AM691" s="260"/>
      <c r="AN691" s="260"/>
      <c r="AO691" s="260"/>
      <c r="AP691" s="260"/>
      <c r="AQ691" s="260"/>
      <c r="AR691" s="263"/>
      <c r="AS691" s="263"/>
      <c r="AT691" s="261"/>
      <c r="AU691" s="102"/>
      <c r="AV691" s="577" t="str">
        <f t="shared" si="44"/>
        <v xml:space="preserve"> </v>
      </c>
      <c r="AW691" s="577" t="str">
        <f t="shared" si="45"/>
        <v xml:space="preserve"> </v>
      </c>
      <c r="AX691" s="577" t="str">
        <f t="shared" si="46"/>
        <v xml:space="preserve"> </v>
      </c>
      <c r="AY691" s="577" t="str">
        <f t="shared" si="47"/>
        <v xml:space="preserve"> </v>
      </c>
      <c r="AZ691" s="102"/>
      <c r="BA691" s="330"/>
    </row>
    <row r="692" spans="1:53" s="101" customFormat="1" x14ac:dyDescent="0.2">
      <c r="A692" s="331"/>
      <c r="B692" s="169">
        <f>'Données démographiques'!B693</f>
        <v>0</v>
      </c>
      <c r="C692" s="169">
        <f>'Données démographiques'!C693</f>
        <v>0</v>
      </c>
      <c r="D692" s="170">
        <f>'Données démographiques'!D693</f>
        <v>0</v>
      </c>
      <c r="E692" s="102"/>
      <c r="F692" s="273"/>
      <c r="G692" s="171"/>
      <c r="H692" s="273"/>
      <c r="I692" s="257"/>
      <c r="J692" s="257"/>
      <c r="K692" s="257"/>
      <c r="L692" s="273"/>
      <c r="M692" s="277"/>
      <c r="N692" s="277"/>
      <c r="O692" s="277"/>
      <c r="P692" s="172"/>
      <c r="Q692" s="264"/>
      <c r="R692" s="264"/>
      <c r="S692" s="102"/>
      <c r="T692" s="273"/>
      <c r="U692" s="273"/>
      <c r="V692" s="273"/>
      <c r="W692" s="102"/>
      <c r="X692" s="257"/>
      <c r="Y692" s="257"/>
      <c r="Z692" s="273"/>
      <c r="AA692" s="257"/>
      <c r="AB692" s="273"/>
      <c r="AC692" s="273"/>
      <c r="AD692" s="273"/>
      <c r="AE692" s="278"/>
      <c r="AF692" s="278"/>
      <c r="AG692" s="103"/>
      <c r="AH692" s="278"/>
      <c r="AI692" s="278"/>
      <c r="AJ692" s="278"/>
      <c r="AK692" s="278"/>
      <c r="AL692" s="278"/>
      <c r="AM692" s="278"/>
      <c r="AN692" s="278"/>
      <c r="AO692" s="278"/>
      <c r="AP692" s="278"/>
      <c r="AQ692" s="278"/>
      <c r="AR692" s="262"/>
      <c r="AS692" s="262"/>
      <c r="AT692" s="173"/>
      <c r="AU692" s="102"/>
      <c r="AV692" s="576" t="str">
        <f t="shared" si="44"/>
        <v xml:space="preserve"> </v>
      </c>
      <c r="AW692" s="576" t="str">
        <f t="shared" si="45"/>
        <v xml:space="preserve"> </v>
      </c>
      <c r="AX692" s="576" t="str">
        <f t="shared" si="46"/>
        <v xml:space="preserve"> </v>
      </c>
      <c r="AY692" s="576" t="str">
        <f t="shared" si="47"/>
        <v xml:space="preserve"> </v>
      </c>
      <c r="AZ692" s="102"/>
      <c r="BA692" s="165"/>
    </row>
    <row r="693" spans="1:53" s="101" customFormat="1" x14ac:dyDescent="0.2">
      <c r="A693" s="331"/>
      <c r="B693" s="376">
        <f>'Données démographiques'!B694</f>
        <v>0</v>
      </c>
      <c r="C693" s="376">
        <f>'Données démographiques'!C694</f>
        <v>0</v>
      </c>
      <c r="D693" s="377">
        <f>'Données démographiques'!D694</f>
        <v>0</v>
      </c>
      <c r="E693" s="102"/>
      <c r="F693" s="88"/>
      <c r="G693" s="86"/>
      <c r="H693" s="258"/>
      <c r="I693" s="259"/>
      <c r="J693" s="259"/>
      <c r="K693" s="259"/>
      <c r="L693" s="258"/>
      <c r="M693" s="279"/>
      <c r="N693" s="279"/>
      <c r="O693" s="279"/>
      <c r="P693" s="146"/>
      <c r="Q693" s="147"/>
      <c r="R693" s="147"/>
      <c r="S693" s="102"/>
      <c r="T693" s="88"/>
      <c r="U693" s="258"/>
      <c r="V693" s="148"/>
      <c r="W693" s="102"/>
      <c r="X693" s="149"/>
      <c r="Y693" s="259"/>
      <c r="Z693" s="258"/>
      <c r="AA693" s="259"/>
      <c r="AB693" s="258"/>
      <c r="AC693" s="258"/>
      <c r="AD693" s="258"/>
      <c r="AE693" s="260"/>
      <c r="AF693" s="260"/>
      <c r="AG693" s="103"/>
      <c r="AH693" s="260"/>
      <c r="AI693" s="260"/>
      <c r="AJ693" s="260"/>
      <c r="AK693" s="260"/>
      <c r="AL693" s="260"/>
      <c r="AM693" s="260"/>
      <c r="AN693" s="260"/>
      <c r="AO693" s="260"/>
      <c r="AP693" s="260"/>
      <c r="AQ693" s="260"/>
      <c r="AR693" s="263"/>
      <c r="AS693" s="263"/>
      <c r="AT693" s="261"/>
      <c r="AU693" s="102"/>
      <c r="AV693" s="577" t="str">
        <f t="shared" si="44"/>
        <v xml:space="preserve"> </v>
      </c>
      <c r="AW693" s="577" t="str">
        <f t="shared" si="45"/>
        <v xml:space="preserve"> </v>
      </c>
      <c r="AX693" s="577" t="str">
        <f t="shared" si="46"/>
        <v xml:space="preserve"> </v>
      </c>
      <c r="AY693" s="577" t="str">
        <f t="shared" si="47"/>
        <v xml:space="preserve"> </v>
      </c>
      <c r="AZ693" s="102"/>
      <c r="BA693" s="330"/>
    </row>
    <row r="694" spans="1:53" s="101" customFormat="1" x14ac:dyDescent="0.2">
      <c r="A694" s="331"/>
      <c r="B694" s="169">
        <f>'Données démographiques'!B695</f>
        <v>0</v>
      </c>
      <c r="C694" s="169">
        <f>'Données démographiques'!C695</f>
        <v>0</v>
      </c>
      <c r="D694" s="170">
        <f>'Données démographiques'!D695</f>
        <v>0</v>
      </c>
      <c r="E694" s="102"/>
      <c r="F694" s="273"/>
      <c r="G694" s="171"/>
      <c r="H694" s="273"/>
      <c r="I694" s="257"/>
      <c r="J694" s="257"/>
      <c r="K694" s="257"/>
      <c r="L694" s="273"/>
      <c r="M694" s="277"/>
      <c r="N694" s="277"/>
      <c r="O694" s="277"/>
      <c r="P694" s="172"/>
      <c r="Q694" s="264"/>
      <c r="R694" s="264"/>
      <c r="S694" s="102"/>
      <c r="T694" s="273"/>
      <c r="U694" s="273"/>
      <c r="V694" s="273"/>
      <c r="W694" s="102"/>
      <c r="X694" s="257"/>
      <c r="Y694" s="257"/>
      <c r="Z694" s="273"/>
      <c r="AA694" s="257"/>
      <c r="AB694" s="273"/>
      <c r="AC694" s="273"/>
      <c r="AD694" s="273"/>
      <c r="AE694" s="278"/>
      <c r="AF694" s="278"/>
      <c r="AG694" s="103"/>
      <c r="AH694" s="278"/>
      <c r="AI694" s="278"/>
      <c r="AJ694" s="278"/>
      <c r="AK694" s="278"/>
      <c r="AL694" s="278"/>
      <c r="AM694" s="278"/>
      <c r="AN694" s="278"/>
      <c r="AO694" s="278"/>
      <c r="AP694" s="278"/>
      <c r="AQ694" s="278"/>
      <c r="AR694" s="262"/>
      <c r="AS694" s="262"/>
      <c r="AT694" s="173"/>
      <c r="AU694" s="102"/>
      <c r="AV694" s="576" t="str">
        <f t="shared" si="44"/>
        <v xml:space="preserve"> </v>
      </c>
      <c r="AW694" s="576" t="str">
        <f t="shared" si="45"/>
        <v xml:space="preserve"> </v>
      </c>
      <c r="AX694" s="576" t="str">
        <f t="shared" si="46"/>
        <v xml:space="preserve"> </v>
      </c>
      <c r="AY694" s="576" t="str">
        <f t="shared" si="47"/>
        <v xml:space="preserve"> </v>
      </c>
      <c r="AZ694" s="102"/>
      <c r="BA694" s="165"/>
    </row>
    <row r="695" spans="1:53" s="101" customFormat="1" x14ac:dyDescent="0.2">
      <c r="A695" s="331"/>
      <c r="B695" s="376">
        <f>'Données démographiques'!B696</f>
        <v>0</v>
      </c>
      <c r="C695" s="376">
        <f>'Données démographiques'!C696</f>
        <v>0</v>
      </c>
      <c r="D695" s="377">
        <f>'Données démographiques'!D696</f>
        <v>0</v>
      </c>
      <c r="E695" s="102"/>
      <c r="F695" s="88"/>
      <c r="G695" s="86"/>
      <c r="H695" s="258"/>
      <c r="I695" s="259"/>
      <c r="J695" s="259"/>
      <c r="K695" s="259"/>
      <c r="L695" s="258"/>
      <c r="M695" s="279"/>
      <c r="N695" s="279"/>
      <c r="O695" s="279"/>
      <c r="P695" s="146"/>
      <c r="Q695" s="147"/>
      <c r="R695" s="147"/>
      <c r="S695" s="102"/>
      <c r="T695" s="88"/>
      <c r="U695" s="258"/>
      <c r="V695" s="148"/>
      <c r="W695" s="102"/>
      <c r="X695" s="149"/>
      <c r="Y695" s="259"/>
      <c r="Z695" s="258"/>
      <c r="AA695" s="259"/>
      <c r="AB695" s="258"/>
      <c r="AC695" s="258"/>
      <c r="AD695" s="258"/>
      <c r="AE695" s="260"/>
      <c r="AF695" s="260"/>
      <c r="AG695" s="103"/>
      <c r="AH695" s="260"/>
      <c r="AI695" s="260"/>
      <c r="AJ695" s="260"/>
      <c r="AK695" s="260"/>
      <c r="AL695" s="260"/>
      <c r="AM695" s="260"/>
      <c r="AN695" s="260"/>
      <c r="AO695" s="260"/>
      <c r="AP695" s="260"/>
      <c r="AQ695" s="260"/>
      <c r="AR695" s="263"/>
      <c r="AS695" s="263"/>
      <c r="AT695" s="261"/>
      <c r="AU695" s="102"/>
      <c r="AV695" s="577" t="str">
        <f t="shared" si="44"/>
        <v xml:space="preserve"> </v>
      </c>
      <c r="AW695" s="577" t="str">
        <f t="shared" si="45"/>
        <v xml:space="preserve"> </v>
      </c>
      <c r="AX695" s="577" t="str">
        <f t="shared" si="46"/>
        <v xml:space="preserve"> </v>
      </c>
      <c r="AY695" s="577" t="str">
        <f t="shared" si="47"/>
        <v xml:space="preserve"> </v>
      </c>
      <c r="AZ695" s="102"/>
      <c r="BA695" s="330"/>
    </row>
    <row r="696" spans="1:53" s="101" customFormat="1" x14ac:dyDescent="0.2">
      <c r="A696" s="331"/>
      <c r="B696" s="169">
        <f>'Données démographiques'!B697</f>
        <v>0</v>
      </c>
      <c r="C696" s="169">
        <f>'Données démographiques'!C697</f>
        <v>0</v>
      </c>
      <c r="D696" s="170">
        <f>'Données démographiques'!D697</f>
        <v>0</v>
      </c>
      <c r="E696" s="102"/>
      <c r="F696" s="273"/>
      <c r="G696" s="171"/>
      <c r="H696" s="273"/>
      <c r="I696" s="257"/>
      <c r="J696" s="257"/>
      <c r="K696" s="257"/>
      <c r="L696" s="273"/>
      <c r="M696" s="277"/>
      <c r="N696" s="277"/>
      <c r="O696" s="277"/>
      <c r="P696" s="172"/>
      <c r="Q696" s="264"/>
      <c r="R696" s="264"/>
      <c r="S696" s="102"/>
      <c r="T696" s="273"/>
      <c r="U696" s="273"/>
      <c r="V696" s="273"/>
      <c r="W696" s="102"/>
      <c r="X696" s="257"/>
      <c r="Y696" s="257"/>
      <c r="Z696" s="273"/>
      <c r="AA696" s="257"/>
      <c r="AB696" s="273"/>
      <c r="AC696" s="273"/>
      <c r="AD696" s="273"/>
      <c r="AE696" s="278"/>
      <c r="AF696" s="278"/>
      <c r="AG696" s="103"/>
      <c r="AH696" s="278"/>
      <c r="AI696" s="278"/>
      <c r="AJ696" s="278"/>
      <c r="AK696" s="278"/>
      <c r="AL696" s="278"/>
      <c r="AM696" s="278"/>
      <c r="AN696" s="278"/>
      <c r="AO696" s="278"/>
      <c r="AP696" s="278"/>
      <c r="AQ696" s="278"/>
      <c r="AR696" s="262"/>
      <c r="AS696" s="262"/>
      <c r="AT696" s="173"/>
      <c r="AU696" s="102"/>
      <c r="AV696" s="576" t="str">
        <f t="shared" si="44"/>
        <v xml:space="preserve"> </v>
      </c>
      <c r="AW696" s="576" t="str">
        <f t="shared" si="45"/>
        <v xml:space="preserve"> </v>
      </c>
      <c r="AX696" s="576" t="str">
        <f t="shared" si="46"/>
        <v xml:space="preserve"> </v>
      </c>
      <c r="AY696" s="576" t="str">
        <f t="shared" si="47"/>
        <v xml:space="preserve"> </v>
      </c>
      <c r="AZ696" s="102"/>
      <c r="BA696" s="165"/>
    </row>
    <row r="697" spans="1:53" s="101" customFormat="1" x14ac:dyDescent="0.2">
      <c r="A697" s="331"/>
      <c r="B697" s="376">
        <f>'Données démographiques'!B698</f>
        <v>0</v>
      </c>
      <c r="C697" s="376">
        <f>'Données démographiques'!C698</f>
        <v>0</v>
      </c>
      <c r="D697" s="377">
        <f>'Données démographiques'!D698</f>
        <v>0</v>
      </c>
      <c r="E697" s="102"/>
      <c r="F697" s="88"/>
      <c r="G697" s="86"/>
      <c r="H697" s="258"/>
      <c r="I697" s="259"/>
      <c r="J697" s="259"/>
      <c r="K697" s="259"/>
      <c r="L697" s="258"/>
      <c r="M697" s="279"/>
      <c r="N697" s="279"/>
      <c r="O697" s="279"/>
      <c r="P697" s="146"/>
      <c r="Q697" s="147"/>
      <c r="R697" s="147"/>
      <c r="S697" s="102"/>
      <c r="T697" s="88"/>
      <c r="U697" s="258"/>
      <c r="V697" s="148"/>
      <c r="W697" s="102"/>
      <c r="X697" s="149"/>
      <c r="Y697" s="259"/>
      <c r="Z697" s="258"/>
      <c r="AA697" s="259"/>
      <c r="AB697" s="258"/>
      <c r="AC697" s="258"/>
      <c r="AD697" s="258"/>
      <c r="AE697" s="260"/>
      <c r="AF697" s="260"/>
      <c r="AG697" s="103"/>
      <c r="AH697" s="260"/>
      <c r="AI697" s="260"/>
      <c r="AJ697" s="260"/>
      <c r="AK697" s="260"/>
      <c r="AL697" s="260"/>
      <c r="AM697" s="260"/>
      <c r="AN697" s="260"/>
      <c r="AO697" s="260"/>
      <c r="AP697" s="260"/>
      <c r="AQ697" s="260"/>
      <c r="AR697" s="263"/>
      <c r="AS697" s="263"/>
      <c r="AT697" s="261"/>
      <c r="AU697" s="102"/>
      <c r="AV697" s="577" t="str">
        <f t="shared" si="44"/>
        <v xml:space="preserve"> </v>
      </c>
      <c r="AW697" s="577" t="str">
        <f t="shared" si="45"/>
        <v xml:space="preserve"> </v>
      </c>
      <c r="AX697" s="577" t="str">
        <f t="shared" si="46"/>
        <v xml:space="preserve"> </v>
      </c>
      <c r="AY697" s="577" t="str">
        <f t="shared" si="47"/>
        <v xml:space="preserve"> </v>
      </c>
      <c r="AZ697" s="102"/>
      <c r="BA697" s="330"/>
    </row>
    <row r="698" spans="1:53" s="101" customFormat="1" x14ac:dyDescent="0.2">
      <c r="A698" s="331"/>
      <c r="B698" s="169">
        <f>'Données démographiques'!B699</f>
        <v>0</v>
      </c>
      <c r="C698" s="169">
        <f>'Données démographiques'!C699</f>
        <v>0</v>
      </c>
      <c r="D698" s="170">
        <f>'Données démographiques'!D699</f>
        <v>0</v>
      </c>
      <c r="E698" s="102"/>
      <c r="F698" s="273"/>
      <c r="G698" s="171"/>
      <c r="H698" s="273"/>
      <c r="I698" s="257"/>
      <c r="J698" s="257"/>
      <c r="K698" s="257"/>
      <c r="L698" s="273"/>
      <c r="M698" s="277"/>
      <c r="N698" s="277"/>
      <c r="O698" s="277"/>
      <c r="P698" s="172"/>
      <c r="Q698" s="264"/>
      <c r="R698" s="264"/>
      <c r="S698" s="102"/>
      <c r="T698" s="273"/>
      <c r="U698" s="273"/>
      <c r="V698" s="273"/>
      <c r="W698" s="102"/>
      <c r="X698" s="257"/>
      <c r="Y698" s="257"/>
      <c r="Z698" s="273"/>
      <c r="AA698" s="257"/>
      <c r="AB698" s="273"/>
      <c r="AC698" s="273"/>
      <c r="AD698" s="273"/>
      <c r="AE698" s="278"/>
      <c r="AF698" s="278"/>
      <c r="AG698" s="103"/>
      <c r="AH698" s="278"/>
      <c r="AI698" s="278"/>
      <c r="AJ698" s="278"/>
      <c r="AK698" s="278"/>
      <c r="AL698" s="278"/>
      <c r="AM698" s="278"/>
      <c r="AN698" s="278"/>
      <c r="AO698" s="278"/>
      <c r="AP698" s="278"/>
      <c r="AQ698" s="278"/>
      <c r="AR698" s="262"/>
      <c r="AS698" s="262"/>
      <c r="AT698" s="173"/>
      <c r="AU698" s="102"/>
      <c r="AV698" s="576" t="str">
        <f t="shared" si="44"/>
        <v xml:space="preserve"> </v>
      </c>
      <c r="AW698" s="576" t="str">
        <f t="shared" si="45"/>
        <v xml:space="preserve"> </v>
      </c>
      <c r="AX698" s="576" t="str">
        <f t="shared" si="46"/>
        <v xml:space="preserve"> </v>
      </c>
      <c r="AY698" s="576" t="str">
        <f t="shared" si="47"/>
        <v xml:space="preserve"> </v>
      </c>
      <c r="AZ698" s="102"/>
      <c r="BA698" s="165"/>
    </row>
    <row r="699" spans="1:53" s="101" customFormat="1" x14ac:dyDescent="0.2">
      <c r="A699" s="331"/>
      <c r="B699" s="376">
        <f>'Données démographiques'!B700</f>
        <v>0</v>
      </c>
      <c r="C699" s="376">
        <f>'Données démographiques'!C700</f>
        <v>0</v>
      </c>
      <c r="D699" s="377">
        <f>'Données démographiques'!D700</f>
        <v>0</v>
      </c>
      <c r="E699" s="102"/>
      <c r="F699" s="88"/>
      <c r="G699" s="86"/>
      <c r="H699" s="258"/>
      <c r="I699" s="259"/>
      <c r="J699" s="259"/>
      <c r="K699" s="259"/>
      <c r="L699" s="258"/>
      <c r="M699" s="279"/>
      <c r="N699" s="279"/>
      <c r="O699" s="279"/>
      <c r="P699" s="146"/>
      <c r="Q699" s="147"/>
      <c r="R699" s="147"/>
      <c r="S699" s="102"/>
      <c r="T699" s="88"/>
      <c r="U699" s="258"/>
      <c r="V699" s="148"/>
      <c r="W699" s="102"/>
      <c r="X699" s="149"/>
      <c r="Y699" s="259"/>
      <c r="Z699" s="258"/>
      <c r="AA699" s="259"/>
      <c r="AB699" s="258"/>
      <c r="AC699" s="258"/>
      <c r="AD699" s="258"/>
      <c r="AE699" s="260"/>
      <c r="AF699" s="260"/>
      <c r="AG699" s="103"/>
      <c r="AH699" s="260"/>
      <c r="AI699" s="260"/>
      <c r="AJ699" s="260"/>
      <c r="AK699" s="260"/>
      <c r="AL699" s="260"/>
      <c r="AM699" s="260"/>
      <c r="AN699" s="260"/>
      <c r="AO699" s="260"/>
      <c r="AP699" s="260"/>
      <c r="AQ699" s="260"/>
      <c r="AR699" s="263"/>
      <c r="AS699" s="263"/>
      <c r="AT699" s="261"/>
      <c r="AU699" s="102"/>
      <c r="AV699" s="577" t="str">
        <f t="shared" si="44"/>
        <v xml:space="preserve"> </v>
      </c>
      <c r="AW699" s="577" t="str">
        <f t="shared" si="45"/>
        <v xml:space="preserve"> </v>
      </c>
      <c r="AX699" s="577" t="str">
        <f t="shared" si="46"/>
        <v xml:space="preserve"> </v>
      </c>
      <c r="AY699" s="577" t="str">
        <f t="shared" si="47"/>
        <v xml:space="preserve"> </v>
      </c>
      <c r="AZ699" s="102"/>
      <c r="BA699" s="330"/>
    </row>
    <row r="700" spans="1:53" s="101" customFormat="1" x14ac:dyDescent="0.2">
      <c r="A700" s="331"/>
      <c r="B700" s="169">
        <f>'Données démographiques'!B701</f>
        <v>0</v>
      </c>
      <c r="C700" s="169">
        <f>'Données démographiques'!C701</f>
        <v>0</v>
      </c>
      <c r="D700" s="170">
        <f>'Données démographiques'!D701</f>
        <v>0</v>
      </c>
      <c r="E700" s="102"/>
      <c r="F700" s="273"/>
      <c r="G700" s="171"/>
      <c r="H700" s="273"/>
      <c r="I700" s="257"/>
      <c r="J700" s="257"/>
      <c r="K700" s="257"/>
      <c r="L700" s="273"/>
      <c r="M700" s="277"/>
      <c r="N700" s="277"/>
      <c r="O700" s="277"/>
      <c r="P700" s="172"/>
      <c r="Q700" s="264"/>
      <c r="R700" s="264"/>
      <c r="S700" s="102"/>
      <c r="T700" s="273"/>
      <c r="U700" s="273"/>
      <c r="V700" s="273"/>
      <c r="W700" s="102"/>
      <c r="X700" s="257"/>
      <c r="Y700" s="257"/>
      <c r="Z700" s="273"/>
      <c r="AA700" s="257"/>
      <c r="AB700" s="273"/>
      <c r="AC700" s="273"/>
      <c r="AD700" s="273"/>
      <c r="AE700" s="278"/>
      <c r="AF700" s="278"/>
      <c r="AG700" s="103"/>
      <c r="AH700" s="278"/>
      <c r="AI700" s="278"/>
      <c r="AJ700" s="278"/>
      <c r="AK700" s="278"/>
      <c r="AL700" s="278"/>
      <c r="AM700" s="278"/>
      <c r="AN700" s="278"/>
      <c r="AO700" s="278"/>
      <c r="AP700" s="278"/>
      <c r="AQ700" s="278"/>
      <c r="AR700" s="262"/>
      <c r="AS700" s="262"/>
      <c r="AT700" s="173"/>
      <c r="AU700" s="102"/>
      <c r="AV700" s="576" t="str">
        <f t="shared" si="44"/>
        <v xml:space="preserve"> </v>
      </c>
      <c r="AW700" s="576" t="str">
        <f t="shared" si="45"/>
        <v xml:space="preserve"> </v>
      </c>
      <c r="AX700" s="576" t="str">
        <f t="shared" si="46"/>
        <v xml:space="preserve"> </v>
      </c>
      <c r="AY700" s="576" t="str">
        <f t="shared" si="47"/>
        <v xml:space="preserve"> </v>
      </c>
      <c r="AZ700" s="102"/>
      <c r="BA700" s="165"/>
    </row>
    <row r="701" spans="1:53" s="101" customFormat="1" x14ac:dyDescent="0.2">
      <c r="A701" s="331"/>
      <c r="B701" s="376">
        <f>'Données démographiques'!B702</f>
        <v>0</v>
      </c>
      <c r="C701" s="376">
        <f>'Données démographiques'!C702</f>
        <v>0</v>
      </c>
      <c r="D701" s="377">
        <f>'Données démographiques'!D702</f>
        <v>0</v>
      </c>
      <c r="E701" s="102"/>
      <c r="F701" s="88"/>
      <c r="G701" s="86"/>
      <c r="H701" s="258"/>
      <c r="I701" s="259"/>
      <c r="J701" s="259"/>
      <c r="K701" s="259"/>
      <c r="L701" s="258"/>
      <c r="M701" s="279"/>
      <c r="N701" s="279"/>
      <c r="O701" s="279"/>
      <c r="P701" s="146"/>
      <c r="Q701" s="147"/>
      <c r="R701" s="147"/>
      <c r="S701" s="102"/>
      <c r="T701" s="88"/>
      <c r="U701" s="258"/>
      <c r="V701" s="148"/>
      <c r="W701" s="102"/>
      <c r="X701" s="149"/>
      <c r="Y701" s="259"/>
      <c r="Z701" s="258"/>
      <c r="AA701" s="259"/>
      <c r="AB701" s="258"/>
      <c r="AC701" s="258"/>
      <c r="AD701" s="258"/>
      <c r="AE701" s="260"/>
      <c r="AF701" s="260"/>
      <c r="AG701" s="103"/>
      <c r="AH701" s="260"/>
      <c r="AI701" s="260"/>
      <c r="AJ701" s="260"/>
      <c r="AK701" s="260"/>
      <c r="AL701" s="260"/>
      <c r="AM701" s="260"/>
      <c r="AN701" s="260"/>
      <c r="AO701" s="260"/>
      <c r="AP701" s="260"/>
      <c r="AQ701" s="260"/>
      <c r="AR701" s="263"/>
      <c r="AS701" s="263"/>
      <c r="AT701" s="261"/>
      <c r="AU701" s="102"/>
      <c r="AV701" s="577" t="str">
        <f t="shared" si="44"/>
        <v xml:space="preserve"> </v>
      </c>
      <c r="AW701" s="577" t="str">
        <f t="shared" si="45"/>
        <v xml:space="preserve"> </v>
      </c>
      <c r="AX701" s="577" t="str">
        <f t="shared" si="46"/>
        <v xml:space="preserve"> </v>
      </c>
      <c r="AY701" s="577" t="str">
        <f t="shared" si="47"/>
        <v xml:space="preserve"> </v>
      </c>
      <c r="AZ701" s="102"/>
      <c r="BA701" s="330"/>
    </row>
    <row r="702" spans="1:53" s="101" customFormat="1" x14ac:dyDescent="0.2">
      <c r="A702" s="331"/>
      <c r="B702" s="169">
        <f>'Données démographiques'!B703</f>
        <v>0</v>
      </c>
      <c r="C702" s="169">
        <f>'Données démographiques'!C703</f>
        <v>0</v>
      </c>
      <c r="D702" s="170">
        <f>'Données démographiques'!D703</f>
        <v>0</v>
      </c>
      <c r="E702" s="102"/>
      <c r="F702" s="273"/>
      <c r="G702" s="171"/>
      <c r="H702" s="273"/>
      <c r="I702" s="257"/>
      <c r="J702" s="257"/>
      <c r="K702" s="257"/>
      <c r="L702" s="273"/>
      <c r="M702" s="277"/>
      <c r="N702" s="277"/>
      <c r="O702" s="277"/>
      <c r="P702" s="172"/>
      <c r="Q702" s="264"/>
      <c r="R702" s="264"/>
      <c r="S702" s="102"/>
      <c r="T702" s="273"/>
      <c r="U702" s="273"/>
      <c r="V702" s="273"/>
      <c r="W702" s="102"/>
      <c r="X702" s="257"/>
      <c r="Y702" s="257"/>
      <c r="Z702" s="273"/>
      <c r="AA702" s="257"/>
      <c r="AB702" s="273"/>
      <c r="AC702" s="273"/>
      <c r="AD702" s="273"/>
      <c r="AE702" s="278"/>
      <c r="AF702" s="278"/>
      <c r="AG702" s="103"/>
      <c r="AH702" s="278"/>
      <c r="AI702" s="278"/>
      <c r="AJ702" s="278"/>
      <c r="AK702" s="278"/>
      <c r="AL702" s="278"/>
      <c r="AM702" s="278"/>
      <c r="AN702" s="278"/>
      <c r="AO702" s="278"/>
      <c r="AP702" s="278"/>
      <c r="AQ702" s="278"/>
      <c r="AR702" s="262"/>
      <c r="AS702" s="262"/>
      <c r="AT702" s="173"/>
      <c r="AU702" s="102"/>
      <c r="AV702" s="576" t="str">
        <f t="shared" si="44"/>
        <v xml:space="preserve"> </v>
      </c>
      <c r="AW702" s="576" t="str">
        <f t="shared" si="45"/>
        <v xml:space="preserve"> </v>
      </c>
      <c r="AX702" s="576" t="str">
        <f t="shared" si="46"/>
        <v xml:space="preserve"> </v>
      </c>
      <c r="AY702" s="576" t="str">
        <f t="shared" si="47"/>
        <v xml:space="preserve"> </v>
      </c>
      <c r="AZ702" s="102"/>
      <c r="BA702" s="165"/>
    </row>
    <row r="703" spans="1:53" s="101" customFormat="1" x14ac:dyDescent="0.2">
      <c r="A703" s="331"/>
      <c r="B703" s="376">
        <f>'Données démographiques'!B704</f>
        <v>0</v>
      </c>
      <c r="C703" s="376">
        <f>'Données démographiques'!C704</f>
        <v>0</v>
      </c>
      <c r="D703" s="377">
        <f>'Données démographiques'!D704</f>
        <v>0</v>
      </c>
      <c r="E703" s="102"/>
      <c r="F703" s="88"/>
      <c r="G703" s="86"/>
      <c r="H703" s="258"/>
      <c r="I703" s="259"/>
      <c r="J703" s="259"/>
      <c r="K703" s="259"/>
      <c r="L703" s="258"/>
      <c r="M703" s="279"/>
      <c r="N703" s="279"/>
      <c r="O703" s="279"/>
      <c r="P703" s="146"/>
      <c r="Q703" s="147"/>
      <c r="R703" s="147"/>
      <c r="S703" s="102"/>
      <c r="T703" s="88"/>
      <c r="U703" s="258"/>
      <c r="V703" s="148"/>
      <c r="W703" s="102"/>
      <c r="X703" s="149"/>
      <c r="Y703" s="259"/>
      <c r="Z703" s="258"/>
      <c r="AA703" s="259"/>
      <c r="AB703" s="258"/>
      <c r="AC703" s="258"/>
      <c r="AD703" s="258"/>
      <c r="AE703" s="260"/>
      <c r="AF703" s="260"/>
      <c r="AG703" s="103"/>
      <c r="AH703" s="260"/>
      <c r="AI703" s="260"/>
      <c r="AJ703" s="260"/>
      <c r="AK703" s="260"/>
      <c r="AL703" s="260"/>
      <c r="AM703" s="260"/>
      <c r="AN703" s="260"/>
      <c r="AO703" s="260"/>
      <c r="AP703" s="260"/>
      <c r="AQ703" s="260"/>
      <c r="AR703" s="263"/>
      <c r="AS703" s="263"/>
      <c r="AT703" s="261"/>
      <c r="AU703" s="102"/>
      <c r="AV703" s="577" t="str">
        <f t="shared" si="44"/>
        <v xml:space="preserve"> </v>
      </c>
      <c r="AW703" s="577" t="str">
        <f t="shared" si="45"/>
        <v xml:space="preserve"> </v>
      </c>
      <c r="AX703" s="577" t="str">
        <f t="shared" si="46"/>
        <v xml:space="preserve"> </v>
      </c>
      <c r="AY703" s="577" t="str">
        <f t="shared" si="47"/>
        <v xml:space="preserve"> </v>
      </c>
      <c r="AZ703" s="102"/>
      <c r="BA703" s="330"/>
    </row>
    <row r="704" spans="1:53" s="101" customFormat="1" x14ac:dyDescent="0.2">
      <c r="A704" s="331"/>
      <c r="B704" s="169">
        <f>'Données démographiques'!B705</f>
        <v>0</v>
      </c>
      <c r="C704" s="169">
        <f>'Données démographiques'!C705</f>
        <v>0</v>
      </c>
      <c r="D704" s="170">
        <f>'Données démographiques'!D705</f>
        <v>0</v>
      </c>
      <c r="E704" s="102"/>
      <c r="F704" s="273"/>
      <c r="G704" s="171"/>
      <c r="H704" s="273"/>
      <c r="I704" s="257"/>
      <c r="J704" s="257"/>
      <c r="K704" s="257"/>
      <c r="L704" s="273"/>
      <c r="M704" s="277"/>
      <c r="N704" s="277"/>
      <c r="O704" s="277"/>
      <c r="P704" s="172"/>
      <c r="Q704" s="264"/>
      <c r="R704" s="264"/>
      <c r="S704" s="102"/>
      <c r="T704" s="273"/>
      <c r="U704" s="273"/>
      <c r="V704" s="273"/>
      <c r="W704" s="102"/>
      <c r="X704" s="257"/>
      <c r="Y704" s="257"/>
      <c r="Z704" s="273"/>
      <c r="AA704" s="257"/>
      <c r="AB704" s="273"/>
      <c r="AC704" s="273"/>
      <c r="AD704" s="273"/>
      <c r="AE704" s="278"/>
      <c r="AF704" s="278"/>
      <c r="AG704" s="103"/>
      <c r="AH704" s="278"/>
      <c r="AI704" s="278"/>
      <c r="AJ704" s="278"/>
      <c r="AK704" s="278"/>
      <c r="AL704" s="278"/>
      <c r="AM704" s="278"/>
      <c r="AN704" s="278"/>
      <c r="AO704" s="278"/>
      <c r="AP704" s="278"/>
      <c r="AQ704" s="278"/>
      <c r="AR704" s="262"/>
      <c r="AS704" s="262"/>
      <c r="AT704" s="173"/>
      <c r="AU704" s="102"/>
      <c r="AV704" s="576" t="str">
        <f t="shared" si="44"/>
        <v xml:space="preserve"> </v>
      </c>
      <c r="AW704" s="576" t="str">
        <f t="shared" si="45"/>
        <v xml:space="preserve"> </v>
      </c>
      <c r="AX704" s="576" t="str">
        <f t="shared" si="46"/>
        <v xml:space="preserve"> </v>
      </c>
      <c r="AY704" s="576" t="str">
        <f t="shared" si="47"/>
        <v xml:space="preserve"> </v>
      </c>
      <c r="AZ704" s="102"/>
      <c r="BA704" s="165"/>
    </row>
    <row r="705" spans="1:53" s="101" customFormat="1" x14ac:dyDescent="0.2">
      <c r="A705" s="331"/>
      <c r="B705" s="376">
        <f>'Données démographiques'!B706</f>
        <v>0</v>
      </c>
      <c r="C705" s="376">
        <f>'Données démographiques'!C706</f>
        <v>0</v>
      </c>
      <c r="D705" s="377">
        <f>'Données démographiques'!D706</f>
        <v>0</v>
      </c>
      <c r="E705" s="102"/>
      <c r="F705" s="88"/>
      <c r="G705" s="86"/>
      <c r="H705" s="258"/>
      <c r="I705" s="259"/>
      <c r="J705" s="259"/>
      <c r="K705" s="259"/>
      <c r="L705" s="258"/>
      <c r="M705" s="279"/>
      <c r="N705" s="279"/>
      <c r="O705" s="279"/>
      <c r="P705" s="146"/>
      <c r="Q705" s="147"/>
      <c r="R705" s="147"/>
      <c r="S705" s="102"/>
      <c r="T705" s="88"/>
      <c r="U705" s="258"/>
      <c r="V705" s="148"/>
      <c r="W705" s="102"/>
      <c r="X705" s="149"/>
      <c r="Y705" s="259"/>
      <c r="Z705" s="258"/>
      <c r="AA705" s="259"/>
      <c r="AB705" s="258"/>
      <c r="AC705" s="258"/>
      <c r="AD705" s="258"/>
      <c r="AE705" s="260"/>
      <c r="AF705" s="260"/>
      <c r="AG705" s="103"/>
      <c r="AH705" s="260"/>
      <c r="AI705" s="260"/>
      <c r="AJ705" s="260"/>
      <c r="AK705" s="260"/>
      <c r="AL705" s="260"/>
      <c r="AM705" s="260"/>
      <c r="AN705" s="260"/>
      <c r="AO705" s="260"/>
      <c r="AP705" s="260"/>
      <c r="AQ705" s="260"/>
      <c r="AR705" s="263"/>
      <c r="AS705" s="263"/>
      <c r="AT705" s="261"/>
      <c r="AU705" s="102"/>
      <c r="AV705" s="577" t="str">
        <f t="shared" si="44"/>
        <v xml:space="preserve"> </v>
      </c>
      <c r="AW705" s="577" t="str">
        <f t="shared" si="45"/>
        <v xml:space="preserve"> </v>
      </c>
      <c r="AX705" s="577" t="str">
        <f t="shared" si="46"/>
        <v xml:space="preserve"> </v>
      </c>
      <c r="AY705" s="577" t="str">
        <f t="shared" si="47"/>
        <v xml:space="preserve"> </v>
      </c>
      <c r="AZ705" s="102"/>
      <c r="BA705" s="330"/>
    </row>
    <row r="706" spans="1:53" s="101" customFormat="1" x14ac:dyDescent="0.2">
      <c r="A706" s="331"/>
      <c r="B706" s="169">
        <f>'Données démographiques'!B707</f>
        <v>0</v>
      </c>
      <c r="C706" s="169">
        <f>'Données démographiques'!C707</f>
        <v>0</v>
      </c>
      <c r="D706" s="170">
        <f>'Données démographiques'!D707</f>
        <v>0</v>
      </c>
      <c r="E706" s="102"/>
      <c r="F706" s="273"/>
      <c r="G706" s="171"/>
      <c r="H706" s="273"/>
      <c r="I706" s="257"/>
      <c r="J706" s="257"/>
      <c r="K706" s="257"/>
      <c r="L706" s="273"/>
      <c r="M706" s="277"/>
      <c r="N706" s="277"/>
      <c r="O706" s="277"/>
      <c r="P706" s="172"/>
      <c r="Q706" s="264"/>
      <c r="R706" s="264"/>
      <c r="S706" s="102"/>
      <c r="T706" s="273"/>
      <c r="U706" s="273"/>
      <c r="V706" s="273"/>
      <c r="W706" s="102"/>
      <c r="X706" s="257"/>
      <c r="Y706" s="257"/>
      <c r="Z706" s="273"/>
      <c r="AA706" s="257"/>
      <c r="AB706" s="273"/>
      <c r="AC706" s="273"/>
      <c r="AD706" s="273"/>
      <c r="AE706" s="278"/>
      <c r="AF706" s="278"/>
      <c r="AG706" s="103"/>
      <c r="AH706" s="278"/>
      <c r="AI706" s="278"/>
      <c r="AJ706" s="278"/>
      <c r="AK706" s="278"/>
      <c r="AL706" s="278"/>
      <c r="AM706" s="278"/>
      <c r="AN706" s="278"/>
      <c r="AO706" s="278"/>
      <c r="AP706" s="278"/>
      <c r="AQ706" s="278"/>
      <c r="AR706" s="262"/>
      <c r="AS706" s="262"/>
      <c r="AT706" s="173"/>
      <c r="AU706" s="102"/>
      <c r="AV706" s="576" t="str">
        <f t="shared" si="44"/>
        <v xml:space="preserve"> </v>
      </c>
      <c r="AW706" s="576" t="str">
        <f t="shared" si="45"/>
        <v xml:space="preserve"> </v>
      </c>
      <c r="AX706" s="576" t="str">
        <f t="shared" si="46"/>
        <v xml:space="preserve"> </v>
      </c>
      <c r="AY706" s="576" t="str">
        <f t="shared" si="47"/>
        <v xml:space="preserve"> </v>
      </c>
      <c r="AZ706" s="102"/>
      <c r="BA706" s="165"/>
    </row>
    <row r="707" spans="1:53" s="101" customFormat="1" x14ac:dyDescent="0.2">
      <c r="A707" s="331"/>
      <c r="B707" s="376">
        <f>'Données démographiques'!B708</f>
        <v>0</v>
      </c>
      <c r="C707" s="376">
        <f>'Données démographiques'!C708</f>
        <v>0</v>
      </c>
      <c r="D707" s="377">
        <f>'Données démographiques'!D708</f>
        <v>0</v>
      </c>
      <c r="E707" s="102"/>
      <c r="F707" s="88"/>
      <c r="G707" s="86"/>
      <c r="H707" s="258"/>
      <c r="I707" s="259"/>
      <c r="J707" s="259"/>
      <c r="K707" s="259"/>
      <c r="L707" s="258"/>
      <c r="M707" s="279"/>
      <c r="N707" s="279"/>
      <c r="O707" s="279"/>
      <c r="P707" s="146"/>
      <c r="Q707" s="147"/>
      <c r="R707" s="147"/>
      <c r="S707" s="102"/>
      <c r="T707" s="88"/>
      <c r="U707" s="258"/>
      <c r="V707" s="148"/>
      <c r="W707" s="102"/>
      <c r="X707" s="149"/>
      <c r="Y707" s="259"/>
      <c r="Z707" s="258"/>
      <c r="AA707" s="259"/>
      <c r="AB707" s="258"/>
      <c r="AC707" s="258"/>
      <c r="AD707" s="258"/>
      <c r="AE707" s="260"/>
      <c r="AF707" s="260"/>
      <c r="AG707" s="103"/>
      <c r="AH707" s="260"/>
      <c r="AI707" s="260"/>
      <c r="AJ707" s="260"/>
      <c r="AK707" s="260"/>
      <c r="AL707" s="260"/>
      <c r="AM707" s="260"/>
      <c r="AN707" s="260"/>
      <c r="AO707" s="260"/>
      <c r="AP707" s="260"/>
      <c r="AQ707" s="260"/>
      <c r="AR707" s="263"/>
      <c r="AS707" s="263"/>
      <c r="AT707" s="261"/>
      <c r="AU707" s="102"/>
      <c r="AV707" s="577" t="str">
        <f t="shared" si="44"/>
        <v xml:space="preserve"> </v>
      </c>
      <c r="AW707" s="577" t="str">
        <f t="shared" si="45"/>
        <v xml:space="preserve"> </v>
      </c>
      <c r="AX707" s="577" t="str">
        <f t="shared" si="46"/>
        <v xml:space="preserve"> </v>
      </c>
      <c r="AY707" s="577" t="str">
        <f t="shared" si="47"/>
        <v xml:space="preserve"> </v>
      </c>
      <c r="AZ707" s="102"/>
      <c r="BA707" s="330"/>
    </row>
    <row r="708" spans="1:53" s="101" customFormat="1" x14ac:dyDescent="0.2">
      <c r="A708" s="331"/>
      <c r="B708" s="169">
        <f>'Données démographiques'!B709</f>
        <v>0</v>
      </c>
      <c r="C708" s="169">
        <f>'Données démographiques'!C709</f>
        <v>0</v>
      </c>
      <c r="D708" s="170">
        <f>'Données démographiques'!D709</f>
        <v>0</v>
      </c>
      <c r="E708" s="102"/>
      <c r="F708" s="273"/>
      <c r="G708" s="171"/>
      <c r="H708" s="273"/>
      <c r="I708" s="257"/>
      <c r="J708" s="257"/>
      <c r="K708" s="257"/>
      <c r="L708" s="273"/>
      <c r="M708" s="277"/>
      <c r="N708" s="277"/>
      <c r="O708" s="277"/>
      <c r="P708" s="172"/>
      <c r="Q708" s="264"/>
      <c r="R708" s="264"/>
      <c r="S708" s="102"/>
      <c r="T708" s="273"/>
      <c r="U708" s="273"/>
      <c r="V708" s="273"/>
      <c r="W708" s="102"/>
      <c r="X708" s="257"/>
      <c r="Y708" s="257"/>
      <c r="Z708" s="273"/>
      <c r="AA708" s="257"/>
      <c r="AB708" s="273"/>
      <c r="AC708" s="273"/>
      <c r="AD708" s="273"/>
      <c r="AE708" s="278"/>
      <c r="AF708" s="278"/>
      <c r="AG708" s="103"/>
      <c r="AH708" s="278"/>
      <c r="AI708" s="278"/>
      <c r="AJ708" s="278"/>
      <c r="AK708" s="278"/>
      <c r="AL708" s="278"/>
      <c r="AM708" s="278"/>
      <c r="AN708" s="278"/>
      <c r="AO708" s="278"/>
      <c r="AP708" s="278"/>
      <c r="AQ708" s="278"/>
      <c r="AR708" s="262"/>
      <c r="AS708" s="262"/>
      <c r="AT708" s="173"/>
      <c r="AU708" s="102"/>
      <c r="AV708" s="576" t="str">
        <f t="shared" si="44"/>
        <v xml:space="preserve"> </v>
      </c>
      <c r="AW708" s="576" t="str">
        <f t="shared" si="45"/>
        <v xml:space="preserve"> </v>
      </c>
      <c r="AX708" s="576" t="str">
        <f t="shared" si="46"/>
        <v xml:space="preserve"> </v>
      </c>
      <c r="AY708" s="576" t="str">
        <f t="shared" si="47"/>
        <v xml:space="preserve"> </v>
      </c>
      <c r="AZ708" s="102"/>
      <c r="BA708" s="165"/>
    </row>
    <row r="709" spans="1:53" s="101" customFormat="1" x14ac:dyDescent="0.2">
      <c r="A709" s="331"/>
      <c r="B709" s="376">
        <f>'Données démographiques'!B710</f>
        <v>0</v>
      </c>
      <c r="C709" s="376">
        <f>'Données démographiques'!C710</f>
        <v>0</v>
      </c>
      <c r="D709" s="377">
        <f>'Données démographiques'!D710</f>
        <v>0</v>
      </c>
      <c r="E709" s="102"/>
      <c r="F709" s="88"/>
      <c r="G709" s="86"/>
      <c r="H709" s="258"/>
      <c r="I709" s="259"/>
      <c r="J709" s="259"/>
      <c r="K709" s="259"/>
      <c r="L709" s="258"/>
      <c r="M709" s="279"/>
      <c r="N709" s="279"/>
      <c r="O709" s="279"/>
      <c r="P709" s="146"/>
      <c r="Q709" s="147"/>
      <c r="R709" s="147"/>
      <c r="S709" s="102"/>
      <c r="T709" s="88"/>
      <c r="U709" s="258"/>
      <c r="V709" s="148"/>
      <c r="W709" s="102"/>
      <c r="X709" s="149"/>
      <c r="Y709" s="259"/>
      <c r="Z709" s="258"/>
      <c r="AA709" s="259"/>
      <c r="AB709" s="258"/>
      <c r="AC709" s="258"/>
      <c r="AD709" s="258"/>
      <c r="AE709" s="260"/>
      <c r="AF709" s="260"/>
      <c r="AG709" s="103"/>
      <c r="AH709" s="260"/>
      <c r="AI709" s="260"/>
      <c r="AJ709" s="260"/>
      <c r="AK709" s="260"/>
      <c r="AL709" s="260"/>
      <c r="AM709" s="260"/>
      <c r="AN709" s="260"/>
      <c r="AO709" s="260"/>
      <c r="AP709" s="260"/>
      <c r="AQ709" s="260"/>
      <c r="AR709" s="263"/>
      <c r="AS709" s="263"/>
      <c r="AT709" s="261"/>
      <c r="AU709" s="102"/>
      <c r="AV709" s="577" t="str">
        <f t="shared" si="44"/>
        <v xml:space="preserve"> </v>
      </c>
      <c r="AW709" s="577" t="str">
        <f t="shared" si="45"/>
        <v xml:space="preserve"> </v>
      </c>
      <c r="AX709" s="577" t="str">
        <f t="shared" si="46"/>
        <v xml:space="preserve"> </v>
      </c>
      <c r="AY709" s="577" t="str">
        <f t="shared" si="47"/>
        <v xml:space="preserve"> </v>
      </c>
      <c r="AZ709" s="102"/>
      <c r="BA709" s="330"/>
    </row>
    <row r="710" spans="1:53" s="101" customFormat="1" x14ac:dyDescent="0.2">
      <c r="A710" s="331"/>
      <c r="B710" s="169">
        <f>'Données démographiques'!B711</f>
        <v>0</v>
      </c>
      <c r="C710" s="169">
        <f>'Données démographiques'!C711</f>
        <v>0</v>
      </c>
      <c r="D710" s="170">
        <f>'Données démographiques'!D711</f>
        <v>0</v>
      </c>
      <c r="E710" s="102"/>
      <c r="F710" s="273"/>
      <c r="G710" s="171"/>
      <c r="H710" s="273"/>
      <c r="I710" s="257"/>
      <c r="J710" s="257"/>
      <c r="K710" s="257"/>
      <c r="L710" s="273"/>
      <c r="M710" s="277"/>
      <c r="N710" s="277"/>
      <c r="O710" s="277"/>
      <c r="P710" s="172"/>
      <c r="Q710" s="264"/>
      <c r="R710" s="264"/>
      <c r="S710" s="102"/>
      <c r="T710" s="273"/>
      <c r="U710" s="273"/>
      <c r="V710" s="273"/>
      <c r="W710" s="102"/>
      <c r="X710" s="257"/>
      <c r="Y710" s="257"/>
      <c r="Z710" s="273"/>
      <c r="AA710" s="257"/>
      <c r="AB710" s="273"/>
      <c r="AC710" s="273"/>
      <c r="AD710" s="273"/>
      <c r="AE710" s="278"/>
      <c r="AF710" s="278"/>
      <c r="AG710" s="103"/>
      <c r="AH710" s="278"/>
      <c r="AI710" s="278"/>
      <c r="AJ710" s="278"/>
      <c r="AK710" s="278"/>
      <c r="AL710" s="278"/>
      <c r="AM710" s="278"/>
      <c r="AN710" s="278"/>
      <c r="AO710" s="278"/>
      <c r="AP710" s="278"/>
      <c r="AQ710" s="278"/>
      <c r="AR710" s="262"/>
      <c r="AS710" s="262"/>
      <c r="AT710" s="173"/>
      <c r="AU710" s="102"/>
      <c r="AV710" s="576" t="str">
        <f t="shared" si="44"/>
        <v xml:space="preserve"> </v>
      </c>
      <c r="AW710" s="576" t="str">
        <f t="shared" si="45"/>
        <v xml:space="preserve"> </v>
      </c>
      <c r="AX710" s="576" t="str">
        <f t="shared" si="46"/>
        <v xml:space="preserve"> </v>
      </c>
      <c r="AY710" s="576" t="str">
        <f t="shared" si="47"/>
        <v xml:space="preserve"> </v>
      </c>
      <c r="AZ710" s="102"/>
      <c r="BA710" s="165"/>
    </row>
    <row r="711" spans="1:53" s="101" customFormat="1" x14ac:dyDescent="0.2">
      <c r="A711" s="331"/>
      <c r="B711" s="376">
        <f>'Données démographiques'!B712</f>
        <v>0</v>
      </c>
      <c r="C711" s="376">
        <f>'Données démographiques'!C712</f>
        <v>0</v>
      </c>
      <c r="D711" s="377">
        <f>'Données démographiques'!D712</f>
        <v>0</v>
      </c>
      <c r="E711" s="102"/>
      <c r="F711" s="88"/>
      <c r="G711" s="86"/>
      <c r="H711" s="258"/>
      <c r="I711" s="259"/>
      <c r="J711" s="259"/>
      <c r="K711" s="259"/>
      <c r="L711" s="258"/>
      <c r="M711" s="279"/>
      <c r="N711" s="279"/>
      <c r="O711" s="279"/>
      <c r="P711" s="146"/>
      <c r="Q711" s="147"/>
      <c r="R711" s="147"/>
      <c r="S711" s="102"/>
      <c r="T711" s="88"/>
      <c r="U711" s="258"/>
      <c r="V711" s="148"/>
      <c r="W711" s="102"/>
      <c r="X711" s="149"/>
      <c r="Y711" s="259"/>
      <c r="Z711" s="258"/>
      <c r="AA711" s="259"/>
      <c r="AB711" s="258"/>
      <c r="AC711" s="258"/>
      <c r="AD711" s="258"/>
      <c r="AE711" s="260"/>
      <c r="AF711" s="260"/>
      <c r="AG711" s="103"/>
      <c r="AH711" s="260"/>
      <c r="AI711" s="260"/>
      <c r="AJ711" s="260"/>
      <c r="AK711" s="260"/>
      <c r="AL711" s="260"/>
      <c r="AM711" s="260"/>
      <c r="AN711" s="260"/>
      <c r="AO711" s="260"/>
      <c r="AP711" s="260"/>
      <c r="AQ711" s="260"/>
      <c r="AR711" s="263"/>
      <c r="AS711" s="263"/>
      <c r="AT711" s="261"/>
      <c r="AU711" s="102"/>
      <c r="AV711" s="577" t="str">
        <f t="shared" si="44"/>
        <v xml:space="preserve"> </v>
      </c>
      <c r="AW711" s="577" t="str">
        <f t="shared" si="45"/>
        <v xml:space="preserve"> </v>
      </c>
      <c r="AX711" s="577" t="str">
        <f t="shared" si="46"/>
        <v xml:space="preserve"> </v>
      </c>
      <c r="AY711" s="577" t="str">
        <f t="shared" si="47"/>
        <v xml:space="preserve"> </v>
      </c>
      <c r="AZ711" s="102"/>
      <c r="BA711" s="330"/>
    </row>
    <row r="712" spans="1:53" s="101" customFormat="1" x14ac:dyDescent="0.2">
      <c r="A712" s="331"/>
      <c r="B712" s="169">
        <f>'Données démographiques'!B713</f>
        <v>0</v>
      </c>
      <c r="C712" s="169">
        <f>'Données démographiques'!C713</f>
        <v>0</v>
      </c>
      <c r="D712" s="170">
        <f>'Données démographiques'!D713</f>
        <v>0</v>
      </c>
      <c r="E712" s="102"/>
      <c r="F712" s="273"/>
      <c r="G712" s="171"/>
      <c r="H712" s="273"/>
      <c r="I712" s="257"/>
      <c r="J712" s="257"/>
      <c r="K712" s="257"/>
      <c r="L712" s="273"/>
      <c r="M712" s="277"/>
      <c r="N712" s="277"/>
      <c r="O712" s="277"/>
      <c r="P712" s="172"/>
      <c r="Q712" s="264"/>
      <c r="R712" s="264"/>
      <c r="S712" s="102"/>
      <c r="T712" s="273"/>
      <c r="U712" s="273"/>
      <c r="V712" s="273"/>
      <c r="W712" s="102"/>
      <c r="X712" s="257"/>
      <c r="Y712" s="257"/>
      <c r="Z712" s="273"/>
      <c r="AA712" s="257"/>
      <c r="AB712" s="273"/>
      <c r="AC712" s="273"/>
      <c r="AD712" s="273"/>
      <c r="AE712" s="278"/>
      <c r="AF712" s="278"/>
      <c r="AG712" s="103"/>
      <c r="AH712" s="278"/>
      <c r="AI712" s="278"/>
      <c r="AJ712" s="278"/>
      <c r="AK712" s="278"/>
      <c r="AL712" s="278"/>
      <c r="AM712" s="278"/>
      <c r="AN712" s="278"/>
      <c r="AO712" s="278"/>
      <c r="AP712" s="278"/>
      <c r="AQ712" s="278"/>
      <c r="AR712" s="262"/>
      <c r="AS712" s="262"/>
      <c r="AT712" s="173"/>
      <c r="AU712" s="102"/>
      <c r="AV712" s="576" t="str">
        <f t="shared" si="44"/>
        <v xml:space="preserve"> </v>
      </c>
      <c r="AW712" s="576" t="str">
        <f t="shared" si="45"/>
        <v xml:space="preserve"> </v>
      </c>
      <c r="AX712" s="576" t="str">
        <f t="shared" si="46"/>
        <v xml:space="preserve"> </v>
      </c>
      <c r="AY712" s="576" t="str">
        <f t="shared" si="47"/>
        <v xml:space="preserve"> </v>
      </c>
      <c r="AZ712" s="102"/>
      <c r="BA712" s="165"/>
    </row>
    <row r="713" spans="1:53" s="101" customFormat="1" x14ac:dyDescent="0.2">
      <c r="A713" s="331"/>
      <c r="B713" s="376">
        <f>'Données démographiques'!B714</f>
        <v>0</v>
      </c>
      <c r="C713" s="376">
        <f>'Données démographiques'!C714</f>
        <v>0</v>
      </c>
      <c r="D713" s="377">
        <f>'Données démographiques'!D714</f>
        <v>0</v>
      </c>
      <c r="E713" s="102"/>
      <c r="F713" s="88"/>
      <c r="G713" s="86"/>
      <c r="H713" s="258"/>
      <c r="I713" s="259"/>
      <c r="J713" s="259"/>
      <c r="K713" s="259"/>
      <c r="L713" s="258"/>
      <c r="M713" s="279"/>
      <c r="N713" s="279"/>
      <c r="O713" s="279"/>
      <c r="P713" s="146"/>
      <c r="Q713" s="147"/>
      <c r="R713" s="147"/>
      <c r="S713" s="102"/>
      <c r="T713" s="88"/>
      <c r="U713" s="258"/>
      <c r="V713" s="148"/>
      <c r="W713" s="102"/>
      <c r="X713" s="149"/>
      <c r="Y713" s="259"/>
      <c r="Z713" s="258"/>
      <c r="AA713" s="259"/>
      <c r="AB713" s="258"/>
      <c r="AC713" s="258"/>
      <c r="AD713" s="258"/>
      <c r="AE713" s="260"/>
      <c r="AF713" s="260"/>
      <c r="AG713" s="103"/>
      <c r="AH713" s="260"/>
      <c r="AI713" s="260"/>
      <c r="AJ713" s="260"/>
      <c r="AK713" s="260"/>
      <c r="AL713" s="260"/>
      <c r="AM713" s="260"/>
      <c r="AN713" s="260"/>
      <c r="AO713" s="260"/>
      <c r="AP713" s="260"/>
      <c r="AQ713" s="260"/>
      <c r="AR713" s="263"/>
      <c r="AS713" s="263"/>
      <c r="AT713" s="261"/>
      <c r="AU713" s="102"/>
      <c r="AV713" s="577" t="str">
        <f t="shared" si="44"/>
        <v xml:space="preserve"> </v>
      </c>
      <c r="AW713" s="577" t="str">
        <f t="shared" si="45"/>
        <v xml:space="preserve"> </v>
      </c>
      <c r="AX713" s="577" t="str">
        <f t="shared" si="46"/>
        <v xml:space="preserve"> </v>
      </c>
      <c r="AY713" s="577" t="str">
        <f t="shared" si="47"/>
        <v xml:space="preserve"> </v>
      </c>
      <c r="AZ713" s="102"/>
      <c r="BA713" s="330"/>
    </row>
    <row r="714" spans="1:53" s="101" customFormat="1" x14ac:dyDescent="0.2">
      <c r="A714" s="331"/>
      <c r="B714" s="169">
        <f>'Données démographiques'!B715</f>
        <v>0</v>
      </c>
      <c r="C714" s="169">
        <f>'Données démographiques'!C715</f>
        <v>0</v>
      </c>
      <c r="D714" s="170">
        <f>'Données démographiques'!D715</f>
        <v>0</v>
      </c>
      <c r="E714" s="102"/>
      <c r="F714" s="273"/>
      <c r="G714" s="171"/>
      <c r="H714" s="273"/>
      <c r="I714" s="257"/>
      <c r="J714" s="257"/>
      <c r="K714" s="257"/>
      <c r="L714" s="273"/>
      <c r="M714" s="277"/>
      <c r="N714" s="277"/>
      <c r="O714" s="277"/>
      <c r="P714" s="172"/>
      <c r="Q714" s="264"/>
      <c r="R714" s="264"/>
      <c r="S714" s="102"/>
      <c r="T714" s="273"/>
      <c r="U714" s="273"/>
      <c r="V714" s="273"/>
      <c r="W714" s="102"/>
      <c r="X714" s="257"/>
      <c r="Y714" s="257"/>
      <c r="Z714" s="273"/>
      <c r="AA714" s="257"/>
      <c r="AB714" s="273"/>
      <c r="AC714" s="273"/>
      <c r="AD714" s="273"/>
      <c r="AE714" s="278"/>
      <c r="AF714" s="278"/>
      <c r="AG714" s="103"/>
      <c r="AH714" s="278"/>
      <c r="AI714" s="278"/>
      <c r="AJ714" s="278"/>
      <c r="AK714" s="278"/>
      <c r="AL714" s="278"/>
      <c r="AM714" s="278"/>
      <c r="AN714" s="278"/>
      <c r="AO714" s="278"/>
      <c r="AP714" s="278"/>
      <c r="AQ714" s="278"/>
      <c r="AR714" s="262"/>
      <c r="AS714" s="262"/>
      <c r="AT714" s="173"/>
      <c r="AU714" s="102"/>
      <c r="AV714" s="576" t="str">
        <f t="shared" si="44"/>
        <v xml:space="preserve"> </v>
      </c>
      <c r="AW714" s="576" t="str">
        <f t="shared" si="45"/>
        <v xml:space="preserve"> </v>
      </c>
      <c r="AX714" s="576" t="str">
        <f t="shared" si="46"/>
        <v xml:space="preserve"> </v>
      </c>
      <c r="AY714" s="576" t="str">
        <f t="shared" si="47"/>
        <v xml:space="preserve"> </v>
      </c>
      <c r="AZ714" s="102"/>
      <c r="BA714" s="165"/>
    </row>
    <row r="715" spans="1:53" s="101" customFormat="1" x14ac:dyDescent="0.2">
      <c r="A715" s="331"/>
      <c r="B715" s="376">
        <f>'Données démographiques'!B716</f>
        <v>0</v>
      </c>
      <c r="C715" s="376">
        <f>'Données démographiques'!C716</f>
        <v>0</v>
      </c>
      <c r="D715" s="377">
        <f>'Données démographiques'!D716</f>
        <v>0</v>
      </c>
      <c r="E715" s="102"/>
      <c r="F715" s="88"/>
      <c r="G715" s="86"/>
      <c r="H715" s="258"/>
      <c r="I715" s="259"/>
      <c r="J715" s="259"/>
      <c r="K715" s="259"/>
      <c r="L715" s="258"/>
      <c r="M715" s="279"/>
      <c r="N715" s="279"/>
      <c r="O715" s="279"/>
      <c r="P715" s="146"/>
      <c r="Q715" s="147"/>
      <c r="R715" s="147"/>
      <c r="S715" s="102"/>
      <c r="T715" s="88"/>
      <c r="U715" s="258"/>
      <c r="V715" s="148"/>
      <c r="W715" s="102"/>
      <c r="X715" s="149"/>
      <c r="Y715" s="259"/>
      <c r="Z715" s="258"/>
      <c r="AA715" s="259"/>
      <c r="AB715" s="258"/>
      <c r="AC715" s="258"/>
      <c r="AD715" s="258"/>
      <c r="AE715" s="260"/>
      <c r="AF715" s="260"/>
      <c r="AG715" s="103"/>
      <c r="AH715" s="260"/>
      <c r="AI715" s="260"/>
      <c r="AJ715" s="260"/>
      <c r="AK715" s="260"/>
      <c r="AL715" s="260"/>
      <c r="AM715" s="260"/>
      <c r="AN715" s="260"/>
      <c r="AO715" s="260"/>
      <c r="AP715" s="260"/>
      <c r="AQ715" s="260"/>
      <c r="AR715" s="263"/>
      <c r="AS715" s="263"/>
      <c r="AT715" s="261"/>
      <c r="AU715" s="102"/>
      <c r="AV715" s="577" t="str">
        <f t="shared" si="44"/>
        <v xml:space="preserve"> </v>
      </c>
      <c r="AW715" s="577" t="str">
        <f t="shared" si="45"/>
        <v xml:space="preserve"> </v>
      </c>
      <c r="AX715" s="577" t="str">
        <f t="shared" si="46"/>
        <v xml:space="preserve"> </v>
      </c>
      <c r="AY715" s="577" t="str">
        <f t="shared" si="47"/>
        <v xml:space="preserve"> </v>
      </c>
      <c r="AZ715" s="102"/>
      <c r="BA715" s="330"/>
    </row>
    <row r="716" spans="1:53" s="101" customFormat="1" x14ac:dyDescent="0.2">
      <c r="A716" s="331"/>
      <c r="B716" s="169">
        <f>'Données démographiques'!B717</f>
        <v>0</v>
      </c>
      <c r="C716" s="169">
        <f>'Données démographiques'!C717</f>
        <v>0</v>
      </c>
      <c r="D716" s="170">
        <f>'Données démographiques'!D717</f>
        <v>0</v>
      </c>
      <c r="E716" s="102"/>
      <c r="F716" s="273"/>
      <c r="G716" s="171"/>
      <c r="H716" s="273"/>
      <c r="I716" s="257"/>
      <c r="J716" s="257"/>
      <c r="K716" s="257"/>
      <c r="L716" s="273"/>
      <c r="M716" s="277"/>
      <c r="N716" s="277"/>
      <c r="O716" s="277"/>
      <c r="P716" s="172"/>
      <c r="Q716" s="264"/>
      <c r="R716" s="264"/>
      <c r="S716" s="102"/>
      <c r="T716" s="273"/>
      <c r="U716" s="273"/>
      <c r="V716" s="273"/>
      <c r="W716" s="102"/>
      <c r="X716" s="257"/>
      <c r="Y716" s="257"/>
      <c r="Z716" s="273"/>
      <c r="AA716" s="257"/>
      <c r="AB716" s="273"/>
      <c r="AC716" s="273"/>
      <c r="AD716" s="273"/>
      <c r="AE716" s="278"/>
      <c r="AF716" s="278"/>
      <c r="AG716" s="103"/>
      <c r="AH716" s="278"/>
      <c r="AI716" s="278"/>
      <c r="AJ716" s="278"/>
      <c r="AK716" s="278"/>
      <c r="AL716" s="278"/>
      <c r="AM716" s="278"/>
      <c r="AN716" s="278"/>
      <c r="AO716" s="278"/>
      <c r="AP716" s="278"/>
      <c r="AQ716" s="278"/>
      <c r="AR716" s="262"/>
      <c r="AS716" s="262"/>
      <c r="AT716" s="173"/>
      <c r="AU716" s="102"/>
      <c r="AV716" s="576" t="str">
        <f t="shared" si="44"/>
        <v xml:space="preserve"> </v>
      </c>
      <c r="AW716" s="576" t="str">
        <f t="shared" si="45"/>
        <v xml:space="preserve"> </v>
      </c>
      <c r="AX716" s="576" t="str">
        <f t="shared" si="46"/>
        <v xml:space="preserve"> </v>
      </c>
      <c r="AY716" s="576" t="str">
        <f t="shared" si="47"/>
        <v xml:space="preserve"> </v>
      </c>
      <c r="AZ716" s="102"/>
      <c r="BA716" s="165"/>
    </row>
    <row r="717" spans="1:53" s="101" customFormat="1" x14ac:dyDescent="0.2">
      <c r="A717" s="331"/>
      <c r="B717" s="376">
        <f>'Données démographiques'!B718</f>
        <v>0</v>
      </c>
      <c r="C717" s="376">
        <f>'Données démographiques'!C718</f>
        <v>0</v>
      </c>
      <c r="D717" s="377">
        <f>'Données démographiques'!D718</f>
        <v>0</v>
      </c>
      <c r="E717" s="102"/>
      <c r="F717" s="88"/>
      <c r="G717" s="86"/>
      <c r="H717" s="258"/>
      <c r="I717" s="259"/>
      <c r="J717" s="259"/>
      <c r="K717" s="259"/>
      <c r="L717" s="258"/>
      <c r="M717" s="279"/>
      <c r="N717" s="279"/>
      <c r="O717" s="279"/>
      <c r="P717" s="146"/>
      <c r="Q717" s="147"/>
      <c r="R717" s="147"/>
      <c r="S717" s="102"/>
      <c r="T717" s="88"/>
      <c r="U717" s="258"/>
      <c r="V717" s="148"/>
      <c r="W717" s="102"/>
      <c r="X717" s="149"/>
      <c r="Y717" s="259"/>
      <c r="Z717" s="258"/>
      <c r="AA717" s="259"/>
      <c r="AB717" s="258"/>
      <c r="AC717" s="258"/>
      <c r="AD717" s="258"/>
      <c r="AE717" s="260"/>
      <c r="AF717" s="260"/>
      <c r="AG717" s="103"/>
      <c r="AH717" s="260"/>
      <c r="AI717" s="260"/>
      <c r="AJ717" s="260"/>
      <c r="AK717" s="260"/>
      <c r="AL717" s="260"/>
      <c r="AM717" s="260"/>
      <c r="AN717" s="260"/>
      <c r="AO717" s="260"/>
      <c r="AP717" s="260"/>
      <c r="AQ717" s="260"/>
      <c r="AR717" s="263"/>
      <c r="AS717" s="263"/>
      <c r="AT717" s="261"/>
      <c r="AU717" s="102"/>
      <c r="AV717" s="577" t="str">
        <f t="shared" si="44"/>
        <v xml:space="preserve"> </v>
      </c>
      <c r="AW717" s="577" t="str">
        <f t="shared" si="45"/>
        <v xml:space="preserve"> </v>
      </c>
      <c r="AX717" s="577" t="str">
        <f t="shared" si="46"/>
        <v xml:space="preserve"> </v>
      </c>
      <c r="AY717" s="577" t="str">
        <f t="shared" si="47"/>
        <v xml:space="preserve"> </v>
      </c>
      <c r="AZ717" s="102"/>
      <c r="BA717" s="330"/>
    </row>
    <row r="718" spans="1:53" s="101" customFormat="1" x14ac:dyDescent="0.2">
      <c r="A718" s="331"/>
      <c r="B718" s="169">
        <f>'Données démographiques'!B719</f>
        <v>0</v>
      </c>
      <c r="C718" s="169">
        <f>'Données démographiques'!C719</f>
        <v>0</v>
      </c>
      <c r="D718" s="170">
        <f>'Données démographiques'!D719</f>
        <v>0</v>
      </c>
      <c r="E718" s="102"/>
      <c r="F718" s="273"/>
      <c r="G718" s="171"/>
      <c r="H718" s="273"/>
      <c r="I718" s="257"/>
      <c r="J718" s="257"/>
      <c r="K718" s="257"/>
      <c r="L718" s="273"/>
      <c r="M718" s="277"/>
      <c r="N718" s="277"/>
      <c r="O718" s="277"/>
      <c r="P718" s="172"/>
      <c r="Q718" s="264"/>
      <c r="R718" s="264"/>
      <c r="S718" s="102"/>
      <c r="T718" s="273"/>
      <c r="U718" s="273"/>
      <c r="V718" s="273"/>
      <c r="W718" s="102"/>
      <c r="X718" s="257"/>
      <c r="Y718" s="257"/>
      <c r="Z718" s="273"/>
      <c r="AA718" s="257"/>
      <c r="AB718" s="273"/>
      <c r="AC718" s="273"/>
      <c r="AD718" s="273"/>
      <c r="AE718" s="278"/>
      <c r="AF718" s="278"/>
      <c r="AG718" s="103"/>
      <c r="AH718" s="278"/>
      <c r="AI718" s="278"/>
      <c r="AJ718" s="278"/>
      <c r="AK718" s="278"/>
      <c r="AL718" s="278"/>
      <c r="AM718" s="278"/>
      <c r="AN718" s="278"/>
      <c r="AO718" s="278"/>
      <c r="AP718" s="278"/>
      <c r="AQ718" s="278"/>
      <c r="AR718" s="262"/>
      <c r="AS718" s="262"/>
      <c r="AT718" s="173"/>
      <c r="AU718" s="102"/>
      <c r="AV718" s="576" t="str">
        <f t="shared" si="44"/>
        <v xml:space="preserve"> </v>
      </c>
      <c r="AW718" s="576" t="str">
        <f t="shared" si="45"/>
        <v xml:space="preserve"> </v>
      </c>
      <c r="AX718" s="576" t="str">
        <f t="shared" si="46"/>
        <v xml:space="preserve"> </v>
      </c>
      <c r="AY718" s="576" t="str">
        <f t="shared" si="47"/>
        <v xml:space="preserve"> </v>
      </c>
      <c r="AZ718" s="102"/>
      <c r="BA718" s="165"/>
    </row>
    <row r="719" spans="1:53" s="101" customFormat="1" x14ac:dyDescent="0.2">
      <c r="A719" s="331"/>
      <c r="B719" s="376">
        <f>'Données démographiques'!B720</f>
        <v>0</v>
      </c>
      <c r="C719" s="376">
        <f>'Données démographiques'!C720</f>
        <v>0</v>
      </c>
      <c r="D719" s="377">
        <f>'Données démographiques'!D720</f>
        <v>0</v>
      </c>
      <c r="E719" s="102"/>
      <c r="F719" s="88"/>
      <c r="G719" s="86"/>
      <c r="H719" s="258"/>
      <c r="I719" s="259"/>
      <c r="J719" s="259"/>
      <c r="K719" s="259"/>
      <c r="L719" s="258"/>
      <c r="M719" s="279"/>
      <c r="N719" s="279"/>
      <c r="O719" s="279"/>
      <c r="P719" s="146"/>
      <c r="Q719" s="147"/>
      <c r="R719" s="147"/>
      <c r="S719" s="102"/>
      <c r="T719" s="88"/>
      <c r="U719" s="258"/>
      <c r="V719" s="148"/>
      <c r="W719" s="102"/>
      <c r="X719" s="149"/>
      <c r="Y719" s="259"/>
      <c r="Z719" s="258"/>
      <c r="AA719" s="259"/>
      <c r="AB719" s="258"/>
      <c r="AC719" s="258"/>
      <c r="AD719" s="258"/>
      <c r="AE719" s="260"/>
      <c r="AF719" s="260"/>
      <c r="AG719" s="103"/>
      <c r="AH719" s="260"/>
      <c r="AI719" s="260"/>
      <c r="AJ719" s="260"/>
      <c r="AK719" s="260"/>
      <c r="AL719" s="260"/>
      <c r="AM719" s="260"/>
      <c r="AN719" s="260"/>
      <c r="AO719" s="260"/>
      <c r="AP719" s="260"/>
      <c r="AQ719" s="260"/>
      <c r="AR719" s="263"/>
      <c r="AS719" s="263"/>
      <c r="AT719" s="261"/>
      <c r="AU719" s="102"/>
      <c r="AV719" s="577" t="str">
        <f t="shared" ref="AV719:AV782" si="48">IF(AC719=0," ",AH719/AE719)</f>
        <v xml:space="preserve"> </v>
      </c>
      <c r="AW719" s="577" t="str">
        <f t="shared" si="45"/>
        <v xml:space="preserve"> </v>
      </c>
      <c r="AX719" s="577" t="str">
        <f t="shared" si="46"/>
        <v xml:space="preserve"> </v>
      </c>
      <c r="AY719" s="577" t="str">
        <f t="shared" si="47"/>
        <v xml:space="preserve"> </v>
      </c>
      <c r="AZ719" s="102"/>
      <c r="BA719" s="330"/>
    </row>
    <row r="720" spans="1:53" s="101" customFormat="1" x14ac:dyDescent="0.2">
      <c r="A720" s="331"/>
      <c r="B720" s="169">
        <f>'Données démographiques'!B721</f>
        <v>0</v>
      </c>
      <c r="C720" s="169">
        <f>'Données démographiques'!C721</f>
        <v>0</v>
      </c>
      <c r="D720" s="170">
        <f>'Données démographiques'!D721</f>
        <v>0</v>
      </c>
      <c r="E720" s="102"/>
      <c r="F720" s="273"/>
      <c r="G720" s="171"/>
      <c r="H720" s="273"/>
      <c r="I720" s="257"/>
      <c r="J720" s="257"/>
      <c r="K720" s="257"/>
      <c r="L720" s="273"/>
      <c r="M720" s="277"/>
      <c r="N720" s="277"/>
      <c r="O720" s="277"/>
      <c r="P720" s="172"/>
      <c r="Q720" s="264"/>
      <c r="R720" s="264"/>
      <c r="S720" s="102"/>
      <c r="T720" s="273"/>
      <c r="U720" s="273"/>
      <c r="V720" s="273"/>
      <c r="W720" s="102"/>
      <c r="X720" s="257"/>
      <c r="Y720" s="257"/>
      <c r="Z720" s="273"/>
      <c r="AA720" s="257"/>
      <c r="AB720" s="273"/>
      <c r="AC720" s="273"/>
      <c r="AD720" s="273"/>
      <c r="AE720" s="278"/>
      <c r="AF720" s="278"/>
      <c r="AG720" s="103"/>
      <c r="AH720" s="278"/>
      <c r="AI720" s="278"/>
      <c r="AJ720" s="278"/>
      <c r="AK720" s="278"/>
      <c r="AL720" s="278"/>
      <c r="AM720" s="278"/>
      <c r="AN720" s="278"/>
      <c r="AO720" s="278"/>
      <c r="AP720" s="278"/>
      <c r="AQ720" s="278"/>
      <c r="AR720" s="262"/>
      <c r="AS720" s="262"/>
      <c r="AT720" s="173"/>
      <c r="AU720" s="102"/>
      <c r="AV720" s="576" t="str">
        <f t="shared" si="48"/>
        <v xml:space="preserve"> </v>
      </c>
      <c r="AW720" s="576" t="str">
        <f t="shared" si="45"/>
        <v xml:space="preserve"> </v>
      </c>
      <c r="AX720" s="576" t="str">
        <f t="shared" si="46"/>
        <v xml:space="preserve"> </v>
      </c>
      <c r="AY720" s="576" t="str">
        <f t="shared" si="47"/>
        <v xml:space="preserve"> </v>
      </c>
      <c r="AZ720" s="102"/>
      <c r="BA720" s="165"/>
    </row>
    <row r="721" spans="1:53" s="101" customFormat="1" x14ac:dyDescent="0.2">
      <c r="A721" s="331"/>
      <c r="B721" s="376">
        <f>'Données démographiques'!B722</f>
        <v>0</v>
      </c>
      <c r="C721" s="376">
        <f>'Données démographiques'!C722</f>
        <v>0</v>
      </c>
      <c r="D721" s="377">
        <f>'Données démographiques'!D722</f>
        <v>0</v>
      </c>
      <c r="E721" s="102"/>
      <c r="F721" s="88"/>
      <c r="G721" s="86"/>
      <c r="H721" s="258"/>
      <c r="I721" s="259"/>
      <c r="J721" s="259"/>
      <c r="K721" s="259"/>
      <c r="L721" s="258"/>
      <c r="M721" s="279"/>
      <c r="N721" s="279"/>
      <c r="O721" s="279"/>
      <c r="P721" s="146"/>
      <c r="Q721" s="147"/>
      <c r="R721" s="147"/>
      <c r="S721" s="102"/>
      <c r="T721" s="88"/>
      <c r="U721" s="258"/>
      <c r="V721" s="148"/>
      <c r="W721" s="102"/>
      <c r="X721" s="149"/>
      <c r="Y721" s="259"/>
      <c r="Z721" s="258"/>
      <c r="AA721" s="259"/>
      <c r="AB721" s="258"/>
      <c r="AC721" s="258"/>
      <c r="AD721" s="258"/>
      <c r="AE721" s="260"/>
      <c r="AF721" s="260"/>
      <c r="AG721" s="103"/>
      <c r="AH721" s="260"/>
      <c r="AI721" s="260"/>
      <c r="AJ721" s="260"/>
      <c r="AK721" s="260"/>
      <c r="AL721" s="260"/>
      <c r="AM721" s="260"/>
      <c r="AN721" s="260"/>
      <c r="AO721" s="260"/>
      <c r="AP721" s="260"/>
      <c r="AQ721" s="260"/>
      <c r="AR721" s="263"/>
      <c r="AS721" s="263"/>
      <c r="AT721" s="261"/>
      <c r="AU721" s="102"/>
      <c r="AV721" s="577" t="str">
        <f t="shared" si="48"/>
        <v xml:space="preserve"> </v>
      </c>
      <c r="AW721" s="577" t="str">
        <f t="shared" ref="AW721:AW784" si="49">IF(OR(AC721=0,M721=0)," ",AH721/M721)</f>
        <v xml:space="preserve"> </v>
      </c>
      <c r="AX721" s="577" t="str">
        <f t="shared" ref="AX721:AX784" si="50">IF(OR(AC721&gt;5,AC721&lt;1)," ",AI721/AF721)</f>
        <v xml:space="preserve"> </v>
      </c>
      <c r="AY721" s="577" t="str">
        <f t="shared" ref="AY721:AY784" si="51">IF(OR(AC721&gt;5,AC721&lt;1,M721=0)," ",AI721/M721)</f>
        <v xml:space="preserve"> </v>
      </c>
      <c r="AZ721" s="102"/>
      <c r="BA721" s="330"/>
    </row>
    <row r="722" spans="1:53" s="101" customFormat="1" x14ac:dyDescent="0.2">
      <c r="A722" s="331"/>
      <c r="B722" s="169">
        <f>'Données démographiques'!B723</f>
        <v>0</v>
      </c>
      <c r="C722" s="169">
        <f>'Données démographiques'!C723</f>
        <v>0</v>
      </c>
      <c r="D722" s="170">
        <f>'Données démographiques'!D723</f>
        <v>0</v>
      </c>
      <c r="E722" s="102"/>
      <c r="F722" s="273"/>
      <c r="G722" s="171"/>
      <c r="H722" s="273"/>
      <c r="I722" s="257"/>
      <c r="J722" s="257"/>
      <c r="K722" s="257"/>
      <c r="L722" s="273"/>
      <c r="M722" s="277"/>
      <c r="N722" s="277"/>
      <c r="O722" s="277"/>
      <c r="P722" s="172"/>
      <c r="Q722" s="264"/>
      <c r="R722" s="264"/>
      <c r="S722" s="102"/>
      <c r="T722" s="273"/>
      <c r="U722" s="273"/>
      <c r="V722" s="273"/>
      <c r="W722" s="102"/>
      <c r="X722" s="257"/>
      <c r="Y722" s="257"/>
      <c r="Z722" s="273"/>
      <c r="AA722" s="257"/>
      <c r="AB722" s="273"/>
      <c r="AC722" s="273"/>
      <c r="AD722" s="273"/>
      <c r="AE722" s="278"/>
      <c r="AF722" s="278"/>
      <c r="AG722" s="103"/>
      <c r="AH722" s="278"/>
      <c r="AI722" s="278"/>
      <c r="AJ722" s="278"/>
      <c r="AK722" s="278"/>
      <c r="AL722" s="278"/>
      <c r="AM722" s="278"/>
      <c r="AN722" s="278"/>
      <c r="AO722" s="278"/>
      <c r="AP722" s="278"/>
      <c r="AQ722" s="278"/>
      <c r="AR722" s="262"/>
      <c r="AS722" s="262"/>
      <c r="AT722" s="173"/>
      <c r="AU722" s="102"/>
      <c r="AV722" s="576" t="str">
        <f t="shared" si="48"/>
        <v xml:space="preserve"> </v>
      </c>
      <c r="AW722" s="576" t="str">
        <f t="shared" si="49"/>
        <v xml:space="preserve"> </v>
      </c>
      <c r="AX722" s="576" t="str">
        <f t="shared" si="50"/>
        <v xml:space="preserve"> </v>
      </c>
      <c r="AY722" s="576" t="str">
        <f t="shared" si="51"/>
        <v xml:space="preserve"> </v>
      </c>
      <c r="AZ722" s="102"/>
      <c r="BA722" s="165"/>
    </row>
    <row r="723" spans="1:53" s="101" customFormat="1" x14ac:dyDescent="0.2">
      <c r="A723" s="331"/>
      <c r="B723" s="376">
        <f>'Données démographiques'!B724</f>
        <v>0</v>
      </c>
      <c r="C723" s="376">
        <f>'Données démographiques'!C724</f>
        <v>0</v>
      </c>
      <c r="D723" s="377">
        <f>'Données démographiques'!D724</f>
        <v>0</v>
      </c>
      <c r="E723" s="102"/>
      <c r="F723" s="88"/>
      <c r="G723" s="86"/>
      <c r="H723" s="258"/>
      <c r="I723" s="259"/>
      <c r="J723" s="259"/>
      <c r="K723" s="259"/>
      <c r="L723" s="258"/>
      <c r="M723" s="279"/>
      <c r="N723" s="279"/>
      <c r="O723" s="279"/>
      <c r="P723" s="146"/>
      <c r="Q723" s="147"/>
      <c r="R723" s="147"/>
      <c r="S723" s="102"/>
      <c r="T723" s="88"/>
      <c r="U723" s="258"/>
      <c r="V723" s="148"/>
      <c r="W723" s="102"/>
      <c r="X723" s="149"/>
      <c r="Y723" s="259"/>
      <c r="Z723" s="258"/>
      <c r="AA723" s="259"/>
      <c r="AB723" s="258"/>
      <c r="AC723" s="258"/>
      <c r="AD723" s="258"/>
      <c r="AE723" s="260"/>
      <c r="AF723" s="260"/>
      <c r="AG723" s="103"/>
      <c r="AH723" s="260"/>
      <c r="AI723" s="260"/>
      <c r="AJ723" s="260"/>
      <c r="AK723" s="260"/>
      <c r="AL723" s="260"/>
      <c r="AM723" s="260"/>
      <c r="AN723" s="260"/>
      <c r="AO723" s="260"/>
      <c r="AP723" s="260"/>
      <c r="AQ723" s="260"/>
      <c r="AR723" s="263"/>
      <c r="AS723" s="263"/>
      <c r="AT723" s="261"/>
      <c r="AU723" s="102"/>
      <c r="AV723" s="577" t="str">
        <f t="shared" si="48"/>
        <v xml:space="preserve"> </v>
      </c>
      <c r="AW723" s="577" t="str">
        <f t="shared" si="49"/>
        <v xml:space="preserve"> </v>
      </c>
      <c r="AX723" s="577" t="str">
        <f t="shared" si="50"/>
        <v xml:space="preserve"> </v>
      </c>
      <c r="AY723" s="577" t="str">
        <f t="shared" si="51"/>
        <v xml:space="preserve"> </v>
      </c>
      <c r="AZ723" s="102"/>
      <c r="BA723" s="330"/>
    </row>
    <row r="724" spans="1:53" s="101" customFormat="1" x14ac:dyDescent="0.2">
      <c r="A724" s="331"/>
      <c r="B724" s="169">
        <f>'Données démographiques'!B725</f>
        <v>0</v>
      </c>
      <c r="C724" s="169">
        <f>'Données démographiques'!C725</f>
        <v>0</v>
      </c>
      <c r="D724" s="170">
        <f>'Données démographiques'!D725</f>
        <v>0</v>
      </c>
      <c r="E724" s="102"/>
      <c r="F724" s="273"/>
      <c r="G724" s="171"/>
      <c r="H724" s="273"/>
      <c r="I724" s="257"/>
      <c r="J724" s="257"/>
      <c r="K724" s="257"/>
      <c r="L724" s="273"/>
      <c r="M724" s="277"/>
      <c r="N724" s="277"/>
      <c r="O724" s="277"/>
      <c r="P724" s="172"/>
      <c r="Q724" s="264"/>
      <c r="R724" s="264"/>
      <c r="S724" s="102"/>
      <c r="T724" s="273"/>
      <c r="U724" s="273"/>
      <c r="V724" s="273"/>
      <c r="W724" s="102"/>
      <c r="X724" s="257"/>
      <c r="Y724" s="257"/>
      <c r="Z724" s="273"/>
      <c r="AA724" s="257"/>
      <c r="AB724" s="273"/>
      <c r="AC724" s="273"/>
      <c r="AD724" s="273"/>
      <c r="AE724" s="278"/>
      <c r="AF724" s="278"/>
      <c r="AG724" s="103"/>
      <c r="AH724" s="278"/>
      <c r="AI724" s="278"/>
      <c r="AJ724" s="278"/>
      <c r="AK724" s="278"/>
      <c r="AL724" s="278"/>
      <c r="AM724" s="278"/>
      <c r="AN724" s="278"/>
      <c r="AO724" s="278"/>
      <c r="AP724" s="278"/>
      <c r="AQ724" s="278"/>
      <c r="AR724" s="262"/>
      <c r="AS724" s="262"/>
      <c r="AT724" s="173"/>
      <c r="AU724" s="102"/>
      <c r="AV724" s="576" t="str">
        <f t="shared" si="48"/>
        <v xml:space="preserve"> </v>
      </c>
      <c r="AW724" s="576" t="str">
        <f t="shared" si="49"/>
        <v xml:space="preserve"> </v>
      </c>
      <c r="AX724" s="576" t="str">
        <f t="shared" si="50"/>
        <v xml:space="preserve"> </v>
      </c>
      <c r="AY724" s="576" t="str">
        <f t="shared" si="51"/>
        <v xml:space="preserve"> </v>
      </c>
      <c r="AZ724" s="102"/>
      <c r="BA724" s="165"/>
    </row>
    <row r="725" spans="1:53" s="101" customFormat="1" x14ac:dyDescent="0.2">
      <c r="A725" s="331"/>
      <c r="B725" s="376">
        <f>'Données démographiques'!B726</f>
        <v>0</v>
      </c>
      <c r="C725" s="376">
        <f>'Données démographiques'!C726</f>
        <v>0</v>
      </c>
      <c r="D725" s="377">
        <f>'Données démographiques'!D726</f>
        <v>0</v>
      </c>
      <c r="E725" s="102"/>
      <c r="F725" s="88"/>
      <c r="G725" s="86"/>
      <c r="H725" s="258"/>
      <c r="I725" s="259"/>
      <c r="J725" s="259"/>
      <c r="K725" s="259"/>
      <c r="L725" s="258"/>
      <c r="M725" s="279"/>
      <c r="N725" s="279"/>
      <c r="O725" s="279"/>
      <c r="P725" s="146"/>
      <c r="Q725" s="147"/>
      <c r="R725" s="147"/>
      <c r="S725" s="102"/>
      <c r="T725" s="88"/>
      <c r="U725" s="258"/>
      <c r="V725" s="148"/>
      <c r="W725" s="102"/>
      <c r="X725" s="149"/>
      <c r="Y725" s="259"/>
      <c r="Z725" s="258"/>
      <c r="AA725" s="259"/>
      <c r="AB725" s="258"/>
      <c r="AC725" s="258"/>
      <c r="AD725" s="258"/>
      <c r="AE725" s="260"/>
      <c r="AF725" s="260"/>
      <c r="AG725" s="103"/>
      <c r="AH725" s="260"/>
      <c r="AI725" s="260"/>
      <c r="AJ725" s="260"/>
      <c r="AK725" s="260"/>
      <c r="AL725" s="260"/>
      <c r="AM725" s="260"/>
      <c r="AN725" s="260"/>
      <c r="AO725" s="260"/>
      <c r="AP725" s="260"/>
      <c r="AQ725" s="260"/>
      <c r="AR725" s="263"/>
      <c r="AS725" s="263"/>
      <c r="AT725" s="261"/>
      <c r="AU725" s="102"/>
      <c r="AV725" s="577" t="str">
        <f t="shared" si="48"/>
        <v xml:space="preserve"> </v>
      </c>
      <c r="AW725" s="577" t="str">
        <f t="shared" si="49"/>
        <v xml:space="preserve"> </v>
      </c>
      <c r="AX725" s="577" t="str">
        <f t="shared" si="50"/>
        <v xml:space="preserve"> </v>
      </c>
      <c r="AY725" s="577" t="str">
        <f t="shared" si="51"/>
        <v xml:space="preserve"> </v>
      </c>
      <c r="AZ725" s="102"/>
      <c r="BA725" s="330"/>
    </row>
    <row r="726" spans="1:53" s="101" customFormat="1" x14ac:dyDescent="0.2">
      <c r="A726" s="331"/>
      <c r="B726" s="169">
        <f>'Données démographiques'!B727</f>
        <v>0</v>
      </c>
      <c r="C726" s="169">
        <f>'Données démographiques'!C727</f>
        <v>0</v>
      </c>
      <c r="D726" s="170">
        <f>'Données démographiques'!D727</f>
        <v>0</v>
      </c>
      <c r="E726" s="102"/>
      <c r="F726" s="273"/>
      <c r="G726" s="171"/>
      <c r="H726" s="273"/>
      <c r="I726" s="257"/>
      <c r="J726" s="257"/>
      <c r="K726" s="257"/>
      <c r="L726" s="273"/>
      <c r="M726" s="277"/>
      <c r="N726" s="277"/>
      <c r="O726" s="277"/>
      <c r="P726" s="172"/>
      <c r="Q726" s="264"/>
      <c r="R726" s="264"/>
      <c r="S726" s="102"/>
      <c r="T726" s="273"/>
      <c r="U726" s="273"/>
      <c r="V726" s="273"/>
      <c r="W726" s="102"/>
      <c r="X726" s="257"/>
      <c r="Y726" s="257"/>
      <c r="Z726" s="273"/>
      <c r="AA726" s="257"/>
      <c r="AB726" s="273"/>
      <c r="AC726" s="273"/>
      <c r="AD726" s="273"/>
      <c r="AE726" s="278"/>
      <c r="AF726" s="278"/>
      <c r="AG726" s="103"/>
      <c r="AH726" s="278"/>
      <c r="AI726" s="278"/>
      <c r="AJ726" s="278"/>
      <c r="AK726" s="278"/>
      <c r="AL726" s="278"/>
      <c r="AM726" s="278"/>
      <c r="AN726" s="278"/>
      <c r="AO726" s="278"/>
      <c r="AP726" s="278"/>
      <c r="AQ726" s="278"/>
      <c r="AR726" s="262"/>
      <c r="AS726" s="262"/>
      <c r="AT726" s="173"/>
      <c r="AU726" s="102"/>
      <c r="AV726" s="576" t="str">
        <f t="shared" si="48"/>
        <v xml:space="preserve"> </v>
      </c>
      <c r="AW726" s="576" t="str">
        <f t="shared" si="49"/>
        <v xml:space="preserve"> </v>
      </c>
      <c r="AX726" s="576" t="str">
        <f t="shared" si="50"/>
        <v xml:space="preserve"> </v>
      </c>
      <c r="AY726" s="576" t="str">
        <f t="shared" si="51"/>
        <v xml:space="preserve"> </v>
      </c>
      <c r="AZ726" s="102"/>
      <c r="BA726" s="165"/>
    </row>
    <row r="727" spans="1:53" s="101" customFormat="1" x14ac:dyDescent="0.2">
      <c r="A727" s="331"/>
      <c r="B727" s="376">
        <f>'Données démographiques'!B728</f>
        <v>0</v>
      </c>
      <c r="C727" s="376">
        <f>'Données démographiques'!C728</f>
        <v>0</v>
      </c>
      <c r="D727" s="377">
        <f>'Données démographiques'!D728</f>
        <v>0</v>
      </c>
      <c r="E727" s="102"/>
      <c r="F727" s="88"/>
      <c r="G727" s="86"/>
      <c r="H727" s="258"/>
      <c r="I727" s="259"/>
      <c r="J727" s="259"/>
      <c r="K727" s="259"/>
      <c r="L727" s="258"/>
      <c r="M727" s="279"/>
      <c r="N727" s="279"/>
      <c r="O727" s="279"/>
      <c r="P727" s="146"/>
      <c r="Q727" s="147"/>
      <c r="R727" s="147"/>
      <c r="S727" s="102"/>
      <c r="T727" s="88"/>
      <c r="U727" s="258"/>
      <c r="V727" s="148"/>
      <c r="W727" s="102"/>
      <c r="X727" s="149"/>
      <c r="Y727" s="259"/>
      <c r="Z727" s="258"/>
      <c r="AA727" s="259"/>
      <c r="AB727" s="258"/>
      <c r="AC727" s="258"/>
      <c r="AD727" s="258"/>
      <c r="AE727" s="260"/>
      <c r="AF727" s="260"/>
      <c r="AG727" s="103"/>
      <c r="AH727" s="260"/>
      <c r="AI727" s="260"/>
      <c r="AJ727" s="260"/>
      <c r="AK727" s="260"/>
      <c r="AL727" s="260"/>
      <c r="AM727" s="260"/>
      <c r="AN727" s="260"/>
      <c r="AO727" s="260"/>
      <c r="AP727" s="260"/>
      <c r="AQ727" s="260"/>
      <c r="AR727" s="263"/>
      <c r="AS727" s="263"/>
      <c r="AT727" s="261"/>
      <c r="AU727" s="102"/>
      <c r="AV727" s="577" t="str">
        <f t="shared" si="48"/>
        <v xml:space="preserve"> </v>
      </c>
      <c r="AW727" s="577" t="str">
        <f t="shared" si="49"/>
        <v xml:space="preserve"> </v>
      </c>
      <c r="AX727" s="577" t="str">
        <f t="shared" si="50"/>
        <v xml:space="preserve"> </v>
      </c>
      <c r="AY727" s="577" t="str">
        <f t="shared" si="51"/>
        <v xml:space="preserve"> </v>
      </c>
      <c r="AZ727" s="102"/>
      <c r="BA727" s="330"/>
    </row>
    <row r="728" spans="1:53" s="101" customFormat="1" x14ac:dyDescent="0.2">
      <c r="A728" s="331"/>
      <c r="B728" s="169">
        <f>'Données démographiques'!B729</f>
        <v>0</v>
      </c>
      <c r="C728" s="169">
        <f>'Données démographiques'!C729</f>
        <v>0</v>
      </c>
      <c r="D728" s="170">
        <f>'Données démographiques'!D729</f>
        <v>0</v>
      </c>
      <c r="E728" s="102"/>
      <c r="F728" s="273"/>
      <c r="G728" s="171"/>
      <c r="H728" s="273"/>
      <c r="I728" s="257"/>
      <c r="J728" s="257"/>
      <c r="K728" s="257"/>
      <c r="L728" s="273"/>
      <c r="M728" s="277"/>
      <c r="N728" s="277"/>
      <c r="O728" s="277"/>
      <c r="P728" s="172"/>
      <c r="Q728" s="264"/>
      <c r="R728" s="264"/>
      <c r="S728" s="102"/>
      <c r="T728" s="273"/>
      <c r="U728" s="273"/>
      <c r="V728" s="273"/>
      <c r="W728" s="102"/>
      <c r="X728" s="257"/>
      <c r="Y728" s="257"/>
      <c r="Z728" s="273"/>
      <c r="AA728" s="257"/>
      <c r="AB728" s="273"/>
      <c r="AC728" s="273"/>
      <c r="AD728" s="273"/>
      <c r="AE728" s="278"/>
      <c r="AF728" s="278"/>
      <c r="AG728" s="103"/>
      <c r="AH728" s="278"/>
      <c r="AI728" s="278"/>
      <c r="AJ728" s="278"/>
      <c r="AK728" s="278"/>
      <c r="AL728" s="278"/>
      <c r="AM728" s="278"/>
      <c r="AN728" s="278"/>
      <c r="AO728" s="278"/>
      <c r="AP728" s="278"/>
      <c r="AQ728" s="278"/>
      <c r="AR728" s="262"/>
      <c r="AS728" s="262"/>
      <c r="AT728" s="173"/>
      <c r="AU728" s="102"/>
      <c r="AV728" s="576" t="str">
        <f t="shared" si="48"/>
        <v xml:space="preserve"> </v>
      </c>
      <c r="AW728" s="576" t="str">
        <f t="shared" si="49"/>
        <v xml:space="preserve"> </v>
      </c>
      <c r="AX728" s="576" t="str">
        <f t="shared" si="50"/>
        <v xml:space="preserve"> </v>
      </c>
      <c r="AY728" s="576" t="str">
        <f t="shared" si="51"/>
        <v xml:space="preserve"> </v>
      </c>
      <c r="AZ728" s="102"/>
      <c r="BA728" s="165"/>
    </row>
    <row r="729" spans="1:53" s="101" customFormat="1" x14ac:dyDescent="0.2">
      <c r="A729" s="331"/>
      <c r="B729" s="376">
        <f>'Données démographiques'!B730</f>
        <v>0</v>
      </c>
      <c r="C729" s="376">
        <f>'Données démographiques'!C730</f>
        <v>0</v>
      </c>
      <c r="D729" s="377">
        <f>'Données démographiques'!D730</f>
        <v>0</v>
      </c>
      <c r="E729" s="102"/>
      <c r="F729" s="88"/>
      <c r="G729" s="86"/>
      <c r="H729" s="258"/>
      <c r="I729" s="259"/>
      <c r="J729" s="259"/>
      <c r="K729" s="259"/>
      <c r="L729" s="258"/>
      <c r="M729" s="279"/>
      <c r="N729" s="279"/>
      <c r="O729" s="279"/>
      <c r="P729" s="146"/>
      <c r="Q729" s="147"/>
      <c r="R729" s="147"/>
      <c r="S729" s="102"/>
      <c r="T729" s="88"/>
      <c r="U729" s="258"/>
      <c r="V729" s="148"/>
      <c r="W729" s="102"/>
      <c r="X729" s="149"/>
      <c r="Y729" s="259"/>
      <c r="Z729" s="258"/>
      <c r="AA729" s="259"/>
      <c r="AB729" s="258"/>
      <c r="AC729" s="258"/>
      <c r="AD729" s="258"/>
      <c r="AE729" s="260"/>
      <c r="AF729" s="260"/>
      <c r="AG729" s="103"/>
      <c r="AH729" s="260"/>
      <c r="AI729" s="260"/>
      <c r="AJ729" s="260"/>
      <c r="AK729" s="260"/>
      <c r="AL729" s="260"/>
      <c r="AM729" s="260"/>
      <c r="AN729" s="260"/>
      <c r="AO729" s="260"/>
      <c r="AP729" s="260"/>
      <c r="AQ729" s="260"/>
      <c r="AR729" s="263"/>
      <c r="AS729" s="263"/>
      <c r="AT729" s="261"/>
      <c r="AU729" s="102"/>
      <c r="AV729" s="577" t="str">
        <f t="shared" si="48"/>
        <v xml:space="preserve"> </v>
      </c>
      <c r="AW729" s="577" t="str">
        <f t="shared" si="49"/>
        <v xml:space="preserve"> </v>
      </c>
      <c r="AX729" s="577" t="str">
        <f t="shared" si="50"/>
        <v xml:space="preserve"> </v>
      </c>
      <c r="AY729" s="577" t="str">
        <f t="shared" si="51"/>
        <v xml:space="preserve"> </v>
      </c>
      <c r="AZ729" s="102"/>
      <c r="BA729" s="330"/>
    </row>
    <row r="730" spans="1:53" s="101" customFormat="1" x14ac:dyDescent="0.2">
      <c r="A730" s="331"/>
      <c r="B730" s="169">
        <f>'Données démographiques'!B731</f>
        <v>0</v>
      </c>
      <c r="C730" s="169">
        <f>'Données démographiques'!C731</f>
        <v>0</v>
      </c>
      <c r="D730" s="170">
        <f>'Données démographiques'!D731</f>
        <v>0</v>
      </c>
      <c r="E730" s="102"/>
      <c r="F730" s="273"/>
      <c r="G730" s="171"/>
      <c r="H730" s="273"/>
      <c r="I730" s="257"/>
      <c r="J730" s="257"/>
      <c r="K730" s="257"/>
      <c r="L730" s="273"/>
      <c r="M730" s="277"/>
      <c r="N730" s="277"/>
      <c r="O730" s="277"/>
      <c r="P730" s="172"/>
      <c r="Q730" s="264"/>
      <c r="R730" s="264"/>
      <c r="S730" s="102"/>
      <c r="T730" s="273"/>
      <c r="U730" s="273"/>
      <c r="V730" s="273"/>
      <c r="W730" s="102"/>
      <c r="X730" s="257"/>
      <c r="Y730" s="257"/>
      <c r="Z730" s="273"/>
      <c r="AA730" s="257"/>
      <c r="AB730" s="273"/>
      <c r="AC730" s="273"/>
      <c r="AD730" s="273"/>
      <c r="AE730" s="278"/>
      <c r="AF730" s="278"/>
      <c r="AG730" s="103"/>
      <c r="AH730" s="278"/>
      <c r="AI730" s="278"/>
      <c r="AJ730" s="278"/>
      <c r="AK730" s="278"/>
      <c r="AL730" s="278"/>
      <c r="AM730" s="278"/>
      <c r="AN730" s="278"/>
      <c r="AO730" s="278"/>
      <c r="AP730" s="278"/>
      <c r="AQ730" s="278"/>
      <c r="AR730" s="262"/>
      <c r="AS730" s="262"/>
      <c r="AT730" s="173"/>
      <c r="AU730" s="102"/>
      <c r="AV730" s="576" t="str">
        <f t="shared" si="48"/>
        <v xml:space="preserve"> </v>
      </c>
      <c r="AW730" s="576" t="str">
        <f t="shared" si="49"/>
        <v xml:space="preserve"> </v>
      </c>
      <c r="AX730" s="576" t="str">
        <f t="shared" si="50"/>
        <v xml:space="preserve"> </v>
      </c>
      <c r="AY730" s="576" t="str">
        <f t="shared" si="51"/>
        <v xml:space="preserve"> </v>
      </c>
      <c r="AZ730" s="102"/>
      <c r="BA730" s="165"/>
    </row>
    <row r="731" spans="1:53" s="101" customFormat="1" x14ac:dyDescent="0.2">
      <c r="A731" s="331"/>
      <c r="B731" s="376">
        <f>'Données démographiques'!B732</f>
        <v>0</v>
      </c>
      <c r="C731" s="376">
        <f>'Données démographiques'!C732</f>
        <v>0</v>
      </c>
      <c r="D731" s="377">
        <f>'Données démographiques'!D732</f>
        <v>0</v>
      </c>
      <c r="E731" s="102"/>
      <c r="F731" s="88"/>
      <c r="G731" s="86"/>
      <c r="H731" s="258"/>
      <c r="I731" s="259"/>
      <c r="J731" s="259"/>
      <c r="K731" s="259"/>
      <c r="L731" s="258"/>
      <c r="M731" s="279"/>
      <c r="N731" s="279"/>
      <c r="O731" s="279"/>
      <c r="P731" s="146"/>
      <c r="Q731" s="147"/>
      <c r="R731" s="147"/>
      <c r="S731" s="102"/>
      <c r="T731" s="88"/>
      <c r="U731" s="258"/>
      <c r="V731" s="148"/>
      <c r="W731" s="102"/>
      <c r="X731" s="149"/>
      <c r="Y731" s="259"/>
      <c r="Z731" s="258"/>
      <c r="AA731" s="259"/>
      <c r="AB731" s="258"/>
      <c r="AC731" s="258"/>
      <c r="AD731" s="258"/>
      <c r="AE731" s="260"/>
      <c r="AF731" s="260"/>
      <c r="AG731" s="103"/>
      <c r="AH731" s="260"/>
      <c r="AI731" s="260"/>
      <c r="AJ731" s="260"/>
      <c r="AK731" s="260"/>
      <c r="AL731" s="260"/>
      <c r="AM731" s="260"/>
      <c r="AN731" s="260"/>
      <c r="AO731" s="260"/>
      <c r="AP731" s="260"/>
      <c r="AQ731" s="260"/>
      <c r="AR731" s="263"/>
      <c r="AS731" s="263"/>
      <c r="AT731" s="261"/>
      <c r="AU731" s="102"/>
      <c r="AV731" s="577" t="str">
        <f t="shared" si="48"/>
        <v xml:space="preserve"> </v>
      </c>
      <c r="AW731" s="577" t="str">
        <f t="shared" si="49"/>
        <v xml:space="preserve"> </v>
      </c>
      <c r="AX731" s="577" t="str">
        <f t="shared" si="50"/>
        <v xml:space="preserve"> </v>
      </c>
      <c r="AY731" s="577" t="str">
        <f t="shared" si="51"/>
        <v xml:space="preserve"> </v>
      </c>
      <c r="AZ731" s="102"/>
      <c r="BA731" s="330"/>
    </row>
    <row r="732" spans="1:53" s="101" customFormat="1" x14ac:dyDescent="0.2">
      <c r="A732" s="331"/>
      <c r="B732" s="169">
        <f>'Données démographiques'!B733</f>
        <v>0</v>
      </c>
      <c r="C732" s="169">
        <f>'Données démographiques'!C733</f>
        <v>0</v>
      </c>
      <c r="D732" s="170">
        <f>'Données démographiques'!D733</f>
        <v>0</v>
      </c>
      <c r="E732" s="102"/>
      <c r="F732" s="273"/>
      <c r="G732" s="171"/>
      <c r="H732" s="273"/>
      <c r="I732" s="257"/>
      <c r="J732" s="257"/>
      <c r="K732" s="257"/>
      <c r="L732" s="273"/>
      <c r="M732" s="277"/>
      <c r="N732" s="277"/>
      <c r="O732" s="277"/>
      <c r="P732" s="172"/>
      <c r="Q732" s="264"/>
      <c r="R732" s="264"/>
      <c r="S732" s="102"/>
      <c r="T732" s="273"/>
      <c r="U732" s="273"/>
      <c r="V732" s="273"/>
      <c r="W732" s="102"/>
      <c r="X732" s="257"/>
      <c r="Y732" s="257"/>
      <c r="Z732" s="273"/>
      <c r="AA732" s="257"/>
      <c r="AB732" s="273"/>
      <c r="AC732" s="273"/>
      <c r="AD732" s="273"/>
      <c r="AE732" s="278"/>
      <c r="AF732" s="278"/>
      <c r="AG732" s="103"/>
      <c r="AH732" s="278"/>
      <c r="AI732" s="278"/>
      <c r="AJ732" s="278"/>
      <c r="AK732" s="278"/>
      <c r="AL732" s="278"/>
      <c r="AM732" s="278"/>
      <c r="AN732" s="278"/>
      <c r="AO732" s="278"/>
      <c r="AP732" s="278"/>
      <c r="AQ732" s="278"/>
      <c r="AR732" s="262"/>
      <c r="AS732" s="262"/>
      <c r="AT732" s="173"/>
      <c r="AU732" s="102"/>
      <c r="AV732" s="576" t="str">
        <f t="shared" si="48"/>
        <v xml:space="preserve"> </v>
      </c>
      <c r="AW732" s="576" t="str">
        <f t="shared" si="49"/>
        <v xml:space="preserve"> </v>
      </c>
      <c r="AX732" s="576" t="str">
        <f t="shared" si="50"/>
        <v xml:space="preserve"> </v>
      </c>
      <c r="AY732" s="576" t="str">
        <f t="shared" si="51"/>
        <v xml:space="preserve"> </v>
      </c>
      <c r="AZ732" s="102"/>
      <c r="BA732" s="165"/>
    </row>
    <row r="733" spans="1:53" s="101" customFormat="1" x14ac:dyDescent="0.2">
      <c r="A733" s="331"/>
      <c r="B733" s="376">
        <f>'Données démographiques'!B734</f>
        <v>0</v>
      </c>
      <c r="C733" s="376">
        <f>'Données démographiques'!C734</f>
        <v>0</v>
      </c>
      <c r="D733" s="377">
        <f>'Données démographiques'!D734</f>
        <v>0</v>
      </c>
      <c r="E733" s="102"/>
      <c r="F733" s="88"/>
      <c r="G733" s="86"/>
      <c r="H733" s="258"/>
      <c r="I733" s="259"/>
      <c r="J733" s="259"/>
      <c r="K733" s="259"/>
      <c r="L733" s="258"/>
      <c r="M733" s="279"/>
      <c r="N733" s="279"/>
      <c r="O733" s="279"/>
      <c r="P733" s="146"/>
      <c r="Q733" s="147"/>
      <c r="R733" s="147"/>
      <c r="S733" s="102"/>
      <c r="T733" s="88"/>
      <c r="U733" s="258"/>
      <c r="V733" s="148"/>
      <c r="W733" s="102"/>
      <c r="X733" s="149"/>
      <c r="Y733" s="259"/>
      <c r="Z733" s="258"/>
      <c r="AA733" s="259"/>
      <c r="AB733" s="258"/>
      <c r="AC733" s="258"/>
      <c r="AD733" s="258"/>
      <c r="AE733" s="260"/>
      <c r="AF733" s="260"/>
      <c r="AG733" s="103"/>
      <c r="AH733" s="260"/>
      <c r="AI733" s="260"/>
      <c r="AJ733" s="260"/>
      <c r="AK733" s="260"/>
      <c r="AL733" s="260"/>
      <c r="AM733" s="260"/>
      <c r="AN733" s="260"/>
      <c r="AO733" s="260"/>
      <c r="AP733" s="260"/>
      <c r="AQ733" s="260"/>
      <c r="AR733" s="263"/>
      <c r="AS733" s="263"/>
      <c r="AT733" s="261"/>
      <c r="AU733" s="102"/>
      <c r="AV733" s="577" t="str">
        <f t="shared" si="48"/>
        <v xml:space="preserve"> </v>
      </c>
      <c r="AW733" s="577" t="str">
        <f t="shared" si="49"/>
        <v xml:space="preserve"> </v>
      </c>
      <c r="AX733" s="577" t="str">
        <f t="shared" si="50"/>
        <v xml:space="preserve"> </v>
      </c>
      <c r="AY733" s="577" t="str">
        <f t="shared" si="51"/>
        <v xml:space="preserve"> </v>
      </c>
      <c r="AZ733" s="102"/>
      <c r="BA733" s="330"/>
    </row>
    <row r="734" spans="1:53" s="101" customFormat="1" x14ac:dyDescent="0.2">
      <c r="A734" s="331"/>
      <c r="B734" s="169">
        <f>'Données démographiques'!B735</f>
        <v>0</v>
      </c>
      <c r="C734" s="169">
        <f>'Données démographiques'!C735</f>
        <v>0</v>
      </c>
      <c r="D734" s="170">
        <f>'Données démographiques'!D735</f>
        <v>0</v>
      </c>
      <c r="E734" s="102"/>
      <c r="F734" s="273"/>
      <c r="G734" s="171"/>
      <c r="H734" s="273"/>
      <c r="I734" s="257"/>
      <c r="J734" s="257"/>
      <c r="K734" s="257"/>
      <c r="L734" s="273"/>
      <c r="M734" s="277"/>
      <c r="N734" s="277"/>
      <c r="O734" s="277"/>
      <c r="P734" s="172"/>
      <c r="Q734" s="264"/>
      <c r="R734" s="264"/>
      <c r="S734" s="102"/>
      <c r="T734" s="273"/>
      <c r="U734" s="273"/>
      <c r="V734" s="273"/>
      <c r="W734" s="102"/>
      <c r="X734" s="257"/>
      <c r="Y734" s="257"/>
      <c r="Z734" s="273"/>
      <c r="AA734" s="257"/>
      <c r="AB734" s="273"/>
      <c r="AC734" s="273"/>
      <c r="AD734" s="273"/>
      <c r="AE734" s="278"/>
      <c r="AF734" s="278"/>
      <c r="AG734" s="103"/>
      <c r="AH734" s="278"/>
      <c r="AI734" s="278"/>
      <c r="AJ734" s="278"/>
      <c r="AK734" s="278"/>
      <c r="AL734" s="278"/>
      <c r="AM734" s="278"/>
      <c r="AN734" s="278"/>
      <c r="AO734" s="278"/>
      <c r="AP734" s="278"/>
      <c r="AQ734" s="278"/>
      <c r="AR734" s="262"/>
      <c r="AS734" s="262"/>
      <c r="AT734" s="173"/>
      <c r="AU734" s="102"/>
      <c r="AV734" s="576" t="str">
        <f t="shared" si="48"/>
        <v xml:space="preserve"> </v>
      </c>
      <c r="AW734" s="576" t="str">
        <f t="shared" si="49"/>
        <v xml:space="preserve"> </v>
      </c>
      <c r="AX734" s="576" t="str">
        <f t="shared" si="50"/>
        <v xml:space="preserve"> </v>
      </c>
      <c r="AY734" s="576" t="str">
        <f t="shared" si="51"/>
        <v xml:space="preserve"> </v>
      </c>
      <c r="AZ734" s="102"/>
      <c r="BA734" s="165"/>
    </row>
    <row r="735" spans="1:53" s="101" customFormat="1" x14ac:dyDescent="0.2">
      <c r="A735" s="331"/>
      <c r="B735" s="376">
        <f>'Données démographiques'!B736</f>
        <v>0</v>
      </c>
      <c r="C735" s="376">
        <f>'Données démographiques'!C736</f>
        <v>0</v>
      </c>
      <c r="D735" s="377">
        <f>'Données démographiques'!D736</f>
        <v>0</v>
      </c>
      <c r="E735" s="102"/>
      <c r="F735" s="88"/>
      <c r="G735" s="86"/>
      <c r="H735" s="258"/>
      <c r="I735" s="259"/>
      <c r="J735" s="259"/>
      <c r="K735" s="259"/>
      <c r="L735" s="258"/>
      <c r="M735" s="279"/>
      <c r="N735" s="279"/>
      <c r="O735" s="279"/>
      <c r="P735" s="146"/>
      <c r="Q735" s="147"/>
      <c r="R735" s="147"/>
      <c r="S735" s="102"/>
      <c r="T735" s="88"/>
      <c r="U735" s="258"/>
      <c r="V735" s="148"/>
      <c r="W735" s="102"/>
      <c r="X735" s="149"/>
      <c r="Y735" s="259"/>
      <c r="Z735" s="258"/>
      <c r="AA735" s="259"/>
      <c r="AB735" s="258"/>
      <c r="AC735" s="258"/>
      <c r="AD735" s="258"/>
      <c r="AE735" s="260"/>
      <c r="AF735" s="260"/>
      <c r="AG735" s="103"/>
      <c r="AH735" s="260"/>
      <c r="AI735" s="260"/>
      <c r="AJ735" s="260"/>
      <c r="AK735" s="260"/>
      <c r="AL735" s="260"/>
      <c r="AM735" s="260"/>
      <c r="AN735" s="260"/>
      <c r="AO735" s="260"/>
      <c r="AP735" s="260"/>
      <c r="AQ735" s="260"/>
      <c r="AR735" s="263"/>
      <c r="AS735" s="263"/>
      <c r="AT735" s="261"/>
      <c r="AU735" s="102"/>
      <c r="AV735" s="577" t="str">
        <f t="shared" si="48"/>
        <v xml:space="preserve"> </v>
      </c>
      <c r="AW735" s="577" t="str">
        <f t="shared" si="49"/>
        <v xml:space="preserve"> </v>
      </c>
      <c r="AX735" s="577" t="str">
        <f t="shared" si="50"/>
        <v xml:space="preserve"> </v>
      </c>
      <c r="AY735" s="577" t="str">
        <f t="shared" si="51"/>
        <v xml:space="preserve"> </v>
      </c>
      <c r="AZ735" s="102"/>
      <c r="BA735" s="330"/>
    </row>
    <row r="736" spans="1:53" s="101" customFormat="1" x14ac:dyDescent="0.2">
      <c r="A736" s="331"/>
      <c r="B736" s="169">
        <f>'Données démographiques'!B737</f>
        <v>0</v>
      </c>
      <c r="C736" s="169">
        <f>'Données démographiques'!C737</f>
        <v>0</v>
      </c>
      <c r="D736" s="170">
        <f>'Données démographiques'!D737</f>
        <v>0</v>
      </c>
      <c r="E736" s="102"/>
      <c r="F736" s="273"/>
      <c r="G736" s="171"/>
      <c r="H736" s="273"/>
      <c r="I736" s="257"/>
      <c r="J736" s="257"/>
      <c r="K736" s="257"/>
      <c r="L736" s="273"/>
      <c r="M736" s="277"/>
      <c r="N736" s="277"/>
      <c r="O736" s="277"/>
      <c r="P736" s="172"/>
      <c r="Q736" s="264"/>
      <c r="R736" s="264"/>
      <c r="S736" s="102"/>
      <c r="T736" s="273"/>
      <c r="U736" s="273"/>
      <c r="V736" s="273"/>
      <c r="W736" s="102"/>
      <c r="X736" s="257"/>
      <c r="Y736" s="257"/>
      <c r="Z736" s="273"/>
      <c r="AA736" s="257"/>
      <c r="AB736" s="273"/>
      <c r="AC736" s="273"/>
      <c r="AD736" s="273"/>
      <c r="AE736" s="278"/>
      <c r="AF736" s="278"/>
      <c r="AG736" s="103"/>
      <c r="AH736" s="278"/>
      <c r="AI736" s="278"/>
      <c r="AJ736" s="278"/>
      <c r="AK736" s="278"/>
      <c r="AL736" s="278"/>
      <c r="AM736" s="278"/>
      <c r="AN736" s="278"/>
      <c r="AO736" s="278"/>
      <c r="AP736" s="278"/>
      <c r="AQ736" s="278"/>
      <c r="AR736" s="262"/>
      <c r="AS736" s="262"/>
      <c r="AT736" s="173"/>
      <c r="AU736" s="102"/>
      <c r="AV736" s="576" t="str">
        <f t="shared" si="48"/>
        <v xml:space="preserve"> </v>
      </c>
      <c r="AW736" s="576" t="str">
        <f t="shared" si="49"/>
        <v xml:space="preserve"> </v>
      </c>
      <c r="AX736" s="576" t="str">
        <f t="shared" si="50"/>
        <v xml:space="preserve"> </v>
      </c>
      <c r="AY736" s="576" t="str">
        <f t="shared" si="51"/>
        <v xml:space="preserve"> </v>
      </c>
      <c r="AZ736" s="102"/>
      <c r="BA736" s="165"/>
    </row>
    <row r="737" spans="1:53" s="101" customFormat="1" x14ac:dyDescent="0.2">
      <c r="A737" s="331"/>
      <c r="B737" s="376">
        <f>'Données démographiques'!B738</f>
        <v>0</v>
      </c>
      <c r="C737" s="376">
        <f>'Données démographiques'!C738</f>
        <v>0</v>
      </c>
      <c r="D737" s="377">
        <f>'Données démographiques'!D738</f>
        <v>0</v>
      </c>
      <c r="E737" s="102"/>
      <c r="F737" s="88"/>
      <c r="G737" s="86"/>
      <c r="H737" s="258"/>
      <c r="I737" s="259"/>
      <c r="J737" s="259"/>
      <c r="K737" s="259"/>
      <c r="L737" s="258"/>
      <c r="M737" s="279"/>
      <c r="N737" s="279"/>
      <c r="O737" s="279"/>
      <c r="P737" s="146"/>
      <c r="Q737" s="147"/>
      <c r="R737" s="147"/>
      <c r="S737" s="102"/>
      <c r="T737" s="88"/>
      <c r="U737" s="258"/>
      <c r="V737" s="148"/>
      <c r="W737" s="102"/>
      <c r="X737" s="149"/>
      <c r="Y737" s="259"/>
      <c r="Z737" s="258"/>
      <c r="AA737" s="259"/>
      <c r="AB737" s="258"/>
      <c r="AC737" s="258"/>
      <c r="AD737" s="258"/>
      <c r="AE737" s="260"/>
      <c r="AF737" s="260"/>
      <c r="AG737" s="103"/>
      <c r="AH737" s="260"/>
      <c r="AI737" s="260"/>
      <c r="AJ737" s="260"/>
      <c r="AK737" s="260"/>
      <c r="AL737" s="260"/>
      <c r="AM737" s="260"/>
      <c r="AN737" s="260"/>
      <c r="AO737" s="260"/>
      <c r="AP737" s="260"/>
      <c r="AQ737" s="260"/>
      <c r="AR737" s="263"/>
      <c r="AS737" s="263"/>
      <c r="AT737" s="261"/>
      <c r="AU737" s="102"/>
      <c r="AV737" s="577" t="str">
        <f t="shared" si="48"/>
        <v xml:space="preserve"> </v>
      </c>
      <c r="AW737" s="577" t="str">
        <f t="shared" si="49"/>
        <v xml:space="preserve"> </v>
      </c>
      <c r="AX737" s="577" t="str">
        <f t="shared" si="50"/>
        <v xml:space="preserve"> </v>
      </c>
      <c r="AY737" s="577" t="str">
        <f t="shared" si="51"/>
        <v xml:space="preserve"> </v>
      </c>
      <c r="AZ737" s="102"/>
      <c r="BA737" s="330"/>
    </row>
    <row r="738" spans="1:53" s="101" customFormat="1" x14ac:dyDescent="0.2">
      <c r="A738" s="331"/>
      <c r="B738" s="169">
        <f>'Données démographiques'!B739</f>
        <v>0</v>
      </c>
      <c r="C738" s="169">
        <f>'Données démographiques'!C739</f>
        <v>0</v>
      </c>
      <c r="D738" s="170">
        <f>'Données démographiques'!D739</f>
        <v>0</v>
      </c>
      <c r="E738" s="102"/>
      <c r="F738" s="273"/>
      <c r="G738" s="171"/>
      <c r="H738" s="273"/>
      <c r="I738" s="257"/>
      <c r="J738" s="257"/>
      <c r="K738" s="257"/>
      <c r="L738" s="273"/>
      <c r="M738" s="277"/>
      <c r="N738" s="277"/>
      <c r="O738" s="277"/>
      <c r="P738" s="172"/>
      <c r="Q738" s="264"/>
      <c r="R738" s="264"/>
      <c r="S738" s="102"/>
      <c r="T738" s="273"/>
      <c r="U738" s="273"/>
      <c r="V738" s="273"/>
      <c r="W738" s="102"/>
      <c r="X738" s="257"/>
      <c r="Y738" s="257"/>
      <c r="Z738" s="273"/>
      <c r="AA738" s="257"/>
      <c r="AB738" s="273"/>
      <c r="AC738" s="273"/>
      <c r="AD738" s="273"/>
      <c r="AE738" s="278"/>
      <c r="AF738" s="278"/>
      <c r="AG738" s="103"/>
      <c r="AH738" s="278"/>
      <c r="AI738" s="278"/>
      <c r="AJ738" s="278"/>
      <c r="AK738" s="278"/>
      <c r="AL738" s="278"/>
      <c r="AM738" s="278"/>
      <c r="AN738" s="278"/>
      <c r="AO738" s="278"/>
      <c r="AP738" s="278"/>
      <c r="AQ738" s="278"/>
      <c r="AR738" s="262"/>
      <c r="AS738" s="262"/>
      <c r="AT738" s="173"/>
      <c r="AU738" s="102"/>
      <c r="AV738" s="576" t="str">
        <f t="shared" si="48"/>
        <v xml:space="preserve"> </v>
      </c>
      <c r="AW738" s="576" t="str">
        <f t="shared" si="49"/>
        <v xml:space="preserve"> </v>
      </c>
      <c r="AX738" s="576" t="str">
        <f t="shared" si="50"/>
        <v xml:space="preserve"> </v>
      </c>
      <c r="AY738" s="576" t="str">
        <f t="shared" si="51"/>
        <v xml:space="preserve"> </v>
      </c>
      <c r="AZ738" s="102"/>
      <c r="BA738" s="165"/>
    </row>
    <row r="739" spans="1:53" s="101" customFormat="1" x14ac:dyDescent="0.2">
      <c r="A739" s="331"/>
      <c r="B739" s="376">
        <f>'Données démographiques'!B740</f>
        <v>0</v>
      </c>
      <c r="C739" s="376">
        <f>'Données démographiques'!C740</f>
        <v>0</v>
      </c>
      <c r="D739" s="377">
        <f>'Données démographiques'!D740</f>
        <v>0</v>
      </c>
      <c r="E739" s="102"/>
      <c r="F739" s="88"/>
      <c r="G739" s="86"/>
      <c r="H739" s="258"/>
      <c r="I739" s="259"/>
      <c r="J739" s="259"/>
      <c r="K739" s="259"/>
      <c r="L739" s="258"/>
      <c r="M739" s="279"/>
      <c r="N739" s="279"/>
      <c r="O739" s="279"/>
      <c r="P739" s="146"/>
      <c r="Q739" s="147"/>
      <c r="R739" s="147"/>
      <c r="S739" s="102"/>
      <c r="T739" s="88"/>
      <c r="U739" s="258"/>
      <c r="V739" s="148"/>
      <c r="W739" s="102"/>
      <c r="X739" s="149"/>
      <c r="Y739" s="259"/>
      <c r="Z739" s="258"/>
      <c r="AA739" s="259"/>
      <c r="AB739" s="258"/>
      <c r="AC739" s="258"/>
      <c r="AD739" s="258"/>
      <c r="AE739" s="260"/>
      <c r="AF739" s="260"/>
      <c r="AG739" s="103"/>
      <c r="AH739" s="260"/>
      <c r="AI739" s="260"/>
      <c r="AJ739" s="260"/>
      <c r="AK739" s="260"/>
      <c r="AL739" s="260"/>
      <c r="AM739" s="260"/>
      <c r="AN739" s="260"/>
      <c r="AO739" s="260"/>
      <c r="AP739" s="260"/>
      <c r="AQ739" s="260"/>
      <c r="AR739" s="263"/>
      <c r="AS739" s="263"/>
      <c r="AT739" s="261"/>
      <c r="AU739" s="102"/>
      <c r="AV739" s="577" t="str">
        <f t="shared" si="48"/>
        <v xml:space="preserve"> </v>
      </c>
      <c r="AW739" s="577" t="str">
        <f t="shared" si="49"/>
        <v xml:space="preserve"> </v>
      </c>
      <c r="AX739" s="577" t="str">
        <f t="shared" si="50"/>
        <v xml:space="preserve"> </v>
      </c>
      <c r="AY739" s="577" t="str">
        <f t="shared" si="51"/>
        <v xml:space="preserve"> </v>
      </c>
      <c r="AZ739" s="102"/>
      <c r="BA739" s="330"/>
    </row>
    <row r="740" spans="1:53" s="101" customFormat="1" x14ac:dyDescent="0.2">
      <c r="A740" s="331"/>
      <c r="B740" s="169">
        <f>'Données démographiques'!B741</f>
        <v>0</v>
      </c>
      <c r="C740" s="169">
        <f>'Données démographiques'!C741</f>
        <v>0</v>
      </c>
      <c r="D740" s="170">
        <f>'Données démographiques'!D741</f>
        <v>0</v>
      </c>
      <c r="E740" s="102"/>
      <c r="F740" s="273"/>
      <c r="G740" s="171"/>
      <c r="H740" s="273"/>
      <c r="I740" s="257"/>
      <c r="J740" s="257"/>
      <c r="K740" s="257"/>
      <c r="L740" s="273"/>
      <c r="M740" s="277"/>
      <c r="N740" s="277"/>
      <c r="O740" s="277"/>
      <c r="P740" s="172"/>
      <c r="Q740" s="264"/>
      <c r="R740" s="264"/>
      <c r="S740" s="102"/>
      <c r="T740" s="273"/>
      <c r="U740" s="273"/>
      <c r="V740" s="273"/>
      <c r="W740" s="102"/>
      <c r="X740" s="257"/>
      <c r="Y740" s="257"/>
      <c r="Z740" s="273"/>
      <c r="AA740" s="257"/>
      <c r="AB740" s="273"/>
      <c r="AC740" s="273"/>
      <c r="AD740" s="273"/>
      <c r="AE740" s="278"/>
      <c r="AF740" s="278"/>
      <c r="AG740" s="103"/>
      <c r="AH740" s="278"/>
      <c r="AI740" s="278"/>
      <c r="AJ740" s="278"/>
      <c r="AK740" s="278"/>
      <c r="AL740" s="278"/>
      <c r="AM740" s="278"/>
      <c r="AN740" s="278"/>
      <c r="AO740" s="278"/>
      <c r="AP740" s="278"/>
      <c r="AQ740" s="278"/>
      <c r="AR740" s="262"/>
      <c r="AS740" s="262"/>
      <c r="AT740" s="173"/>
      <c r="AU740" s="102"/>
      <c r="AV740" s="576" t="str">
        <f t="shared" si="48"/>
        <v xml:space="preserve"> </v>
      </c>
      <c r="AW740" s="576" t="str">
        <f t="shared" si="49"/>
        <v xml:space="preserve"> </v>
      </c>
      <c r="AX740" s="576" t="str">
        <f t="shared" si="50"/>
        <v xml:space="preserve"> </v>
      </c>
      <c r="AY740" s="576" t="str">
        <f t="shared" si="51"/>
        <v xml:space="preserve"> </v>
      </c>
      <c r="AZ740" s="102"/>
      <c r="BA740" s="165"/>
    </row>
    <row r="741" spans="1:53" s="101" customFormat="1" x14ac:dyDescent="0.2">
      <c r="A741" s="331"/>
      <c r="B741" s="376">
        <f>'Données démographiques'!B742</f>
        <v>0</v>
      </c>
      <c r="C741" s="376">
        <f>'Données démographiques'!C742</f>
        <v>0</v>
      </c>
      <c r="D741" s="377">
        <f>'Données démographiques'!D742</f>
        <v>0</v>
      </c>
      <c r="E741" s="102"/>
      <c r="F741" s="88"/>
      <c r="G741" s="86"/>
      <c r="H741" s="258"/>
      <c r="I741" s="259"/>
      <c r="J741" s="259"/>
      <c r="K741" s="259"/>
      <c r="L741" s="258"/>
      <c r="M741" s="279"/>
      <c r="N741" s="279"/>
      <c r="O741" s="279"/>
      <c r="P741" s="146"/>
      <c r="Q741" s="147"/>
      <c r="R741" s="147"/>
      <c r="S741" s="102"/>
      <c r="T741" s="88"/>
      <c r="U741" s="258"/>
      <c r="V741" s="148"/>
      <c r="W741" s="102"/>
      <c r="X741" s="149"/>
      <c r="Y741" s="259"/>
      <c r="Z741" s="258"/>
      <c r="AA741" s="259"/>
      <c r="AB741" s="258"/>
      <c r="AC741" s="258"/>
      <c r="AD741" s="258"/>
      <c r="AE741" s="260"/>
      <c r="AF741" s="260"/>
      <c r="AG741" s="103"/>
      <c r="AH741" s="260"/>
      <c r="AI741" s="260"/>
      <c r="AJ741" s="260"/>
      <c r="AK741" s="260"/>
      <c r="AL741" s="260"/>
      <c r="AM741" s="260"/>
      <c r="AN741" s="260"/>
      <c r="AO741" s="260"/>
      <c r="AP741" s="260"/>
      <c r="AQ741" s="260"/>
      <c r="AR741" s="263"/>
      <c r="AS741" s="263"/>
      <c r="AT741" s="261"/>
      <c r="AU741" s="102"/>
      <c r="AV741" s="577" t="str">
        <f t="shared" si="48"/>
        <v xml:space="preserve"> </v>
      </c>
      <c r="AW741" s="577" t="str">
        <f t="shared" si="49"/>
        <v xml:space="preserve"> </v>
      </c>
      <c r="AX741" s="577" t="str">
        <f t="shared" si="50"/>
        <v xml:space="preserve"> </v>
      </c>
      <c r="AY741" s="577" t="str">
        <f t="shared" si="51"/>
        <v xml:space="preserve"> </v>
      </c>
      <c r="AZ741" s="102"/>
      <c r="BA741" s="330"/>
    </row>
    <row r="742" spans="1:53" s="101" customFormat="1" x14ac:dyDescent="0.2">
      <c r="A742" s="331"/>
      <c r="B742" s="169">
        <f>'Données démographiques'!B743</f>
        <v>0</v>
      </c>
      <c r="C742" s="169">
        <f>'Données démographiques'!C743</f>
        <v>0</v>
      </c>
      <c r="D742" s="170">
        <f>'Données démographiques'!D743</f>
        <v>0</v>
      </c>
      <c r="E742" s="102"/>
      <c r="F742" s="273"/>
      <c r="G742" s="171"/>
      <c r="H742" s="273"/>
      <c r="I742" s="257"/>
      <c r="J742" s="257"/>
      <c r="K742" s="257"/>
      <c r="L742" s="273"/>
      <c r="M742" s="277"/>
      <c r="N742" s="277"/>
      <c r="O742" s="277"/>
      <c r="P742" s="172"/>
      <c r="Q742" s="264"/>
      <c r="R742" s="264"/>
      <c r="S742" s="102"/>
      <c r="T742" s="273"/>
      <c r="U742" s="273"/>
      <c r="V742" s="273"/>
      <c r="W742" s="102"/>
      <c r="X742" s="257"/>
      <c r="Y742" s="257"/>
      <c r="Z742" s="273"/>
      <c r="AA742" s="257"/>
      <c r="AB742" s="273"/>
      <c r="AC742" s="273"/>
      <c r="AD742" s="273"/>
      <c r="AE742" s="278"/>
      <c r="AF742" s="278"/>
      <c r="AG742" s="103"/>
      <c r="AH742" s="278"/>
      <c r="AI742" s="278"/>
      <c r="AJ742" s="278"/>
      <c r="AK742" s="278"/>
      <c r="AL742" s="278"/>
      <c r="AM742" s="278"/>
      <c r="AN742" s="278"/>
      <c r="AO742" s="278"/>
      <c r="AP742" s="278"/>
      <c r="AQ742" s="278"/>
      <c r="AR742" s="262"/>
      <c r="AS742" s="262"/>
      <c r="AT742" s="173"/>
      <c r="AU742" s="102"/>
      <c r="AV742" s="576" t="str">
        <f t="shared" si="48"/>
        <v xml:space="preserve"> </v>
      </c>
      <c r="AW742" s="576" t="str">
        <f t="shared" si="49"/>
        <v xml:space="preserve"> </v>
      </c>
      <c r="AX742" s="576" t="str">
        <f t="shared" si="50"/>
        <v xml:space="preserve"> </v>
      </c>
      <c r="AY742" s="576" t="str">
        <f t="shared" si="51"/>
        <v xml:space="preserve"> </v>
      </c>
      <c r="AZ742" s="102"/>
      <c r="BA742" s="165"/>
    </row>
    <row r="743" spans="1:53" s="101" customFormat="1" x14ac:dyDescent="0.2">
      <c r="A743" s="331"/>
      <c r="B743" s="376">
        <f>'Données démographiques'!B744</f>
        <v>0</v>
      </c>
      <c r="C743" s="376">
        <f>'Données démographiques'!C744</f>
        <v>0</v>
      </c>
      <c r="D743" s="377">
        <f>'Données démographiques'!D744</f>
        <v>0</v>
      </c>
      <c r="E743" s="102"/>
      <c r="F743" s="88"/>
      <c r="G743" s="86"/>
      <c r="H743" s="258"/>
      <c r="I743" s="259"/>
      <c r="J743" s="259"/>
      <c r="K743" s="259"/>
      <c r="L743" s="258"/>
      <c r="M743" s="279"/>
      <c r="N743" s="279"/>
      <c r="O743" s="279"/>
      <c r="P743" s="146"/>
      <c r="Q743" s="147"/>
      <c r="R743" s="147"/>
      <c r="S743" s="102"/>
      <c r="T743" s="88"/>
      <c r="U743" s="258"/>
      <c r="V743" s="148"/>
      <c r="W743" s="102"/>
      <c r="X743" s="149"/>
      <c r="Y743" s="259"/>
      <c r="Z743" s="258"/>
      <c r="AA743" s="259"/>
      <c r="AB743" s="258"/>
      <c r="AC743" s="258"/>
      <c r="AD743" s="258"/>
      <c r="AE743" s="260"/>
      <c r="AF743" s="260"/>
      <c r="AG743" s="103"/>
      <c r="AH743" s="260"/>
      <c r="AI743" s="260"/>
      <c r="AJ743" s="260"/>
      <c r="AK743" s="260"/>
      <c r="AL743" s="260"/>
      <c r="AM743" s="260"/>
      <c r="AN743" s="260"/>
      <c r="AO743" s="260"/>
      <c r="AP743" s="260"/>
      <c r="AQ743" s="260"/>
      <c r="AR743" s="263"/>
      <c r="AS743" s="263"/>
      <c r="AT743" s="261"/>
      <c r="AU743" s="102"/>
      <c r="AV743" s="577" t="str">
        <f t="shared" si="48"/>
        <v xml:space="preserve"> </v>
      </c>
      <c r="AW743" s="577" t="str">
        <f t="shared" si="49"/>
        <v xml:space="preserve"> </v>
      </c>
      <c r="AX743" s="577" t="str">
        <f t="shared" si="50"/>
        <v xml:space="preserve"> </v>
      </c>
      <c r="AY743" s="577" t="str">
        <f t="shared" si="51"/>
        <v xml:space="preserve"> </v>
      </c>
      <c r="AZ743" s="102"/>
      <c r="BA743" s="330"/>
    </row>
    <row r="744" spans="1:53" s="101" customFormat="1" x14ac:dyDescent="0.2">
      <c r="A744" s="331"/>
      <c r="B744" s="169">
        <f>'Données démographiques'!B745</f>
        <v>0</v>
      </c>
      <c r="C744" s="169">
        <f>'Données démographiques'!C745</f>
        <v>0</v>
      </c>
      <c r="D744" s="170">
        <f>'Données démographiques'!D745</f>
        <v>0</v>
      </c>
      <c r="E744" s="102"/>
      <c r="F744" s="273"/>
      <c r="G744" s="171"/>
      <c r="H744" s="273"/>
      <c r="I744" s="257"/>
      <c r="J744" s="257"/>
      <c r="K744" s="257"/>
      <c r="L744" s="273"/>
      <c r="M744" s="277"/>
      <c r="N744" s="277"/>
      <c r="O744" s="277"/>
      <c r="P744" s="172"/>
      <c r="Q744" s="264"/>
      <c r="R744" s="264"/>
      <c r="S744" s="102"/>
      <c r="T744" s="273"/>
      <c r="U744" s="273"/>
      <c r="V744" s="273"/>
      <c r="W744" s="102"/>
      <c r="X744" s="257"/>
      <c r="Y744" s="257"/>
      <c r="Z744" s="273"/>
      <c r="AA744" s="257"/>
      <c r="AB744" s="273"/>
      <c r="AC744" s="273"/>
      <c r="AD744" s="273"/>
      <c r="AE744" s="278"/>
      <c r="AF744" s="278"/>
      <c r="AG744" s="103"/>
      <c r="AH744" s="278"/>
      <c r="AI744" s="278"/>
      <c r="AJ744" s="278"/>
      <c r="AK744" s="278"/>
      <c r="AL744" s="278"/>
      <c r="AM744" s="278"/>
      <c r="AN744" s="278"/>
      <c r="AO744" s="278"/>
      <c r="AP744" s="278"/>
      <c r="AQ744" s="278"/>
      <c r="AR744" s="262"/>
      <c r="AS744" s="262"/>
      <c r="AT744" s="173"/>
      <c r="AU744" s="102"/>
      <c r="AV744" s="576" t="str">
        <f t="shared" si="48"/>
        <v xml:space="preserve"> </v>
      </c>
      <c r="AW744" s="576" t="str">
        <f t="shared" si="49"/>
        <v xml:space="preserve"> </v>
      </c>
      <c r="AX744" s="576" t="str">
        <f t="shared" si="50"/>
        <v xml:space="preserve"> </v>
      </c>
      <c r="AY744" s="576" t="str">
        <f t="shared" si="51"/>
        <v xml:space="preserve"> </v>
      </c>
      <c r="AZ744" s="102"/>
      <c r="BA744" s="165"/>
    </row>
    <row r="745" spans="1:53" s="101" customFormat="1" x14ac:dyDescent="0.2">
      <c r="A745" s="331"/>
      <c r="B745" s="376">
        <f>'Données démographiques'!B746</f>
        <v>0</v>
      </c>
      <c r="C745" s="376">
        <f>'Données démographiques'!C746</f>
        <v>0</v>
      </c>
      <c r="D745" s="377">
        <f>'Données démographiques'!D746</f>
        <v>0</v>
      </c>
      <c r="E745" s="102"/>
      <c r="F745" s="88"/>
      <c r="G745" s="86"/>
      <c r="H745" s="258"/>
      <c r="I745" s="259"/>
      <c r="J745" s="259"/>
      <c r="K745" s="259"/>
      <c r="L745" s="258"/>
      <c r="M745" s="279"/>
      <c r="N745" s="279"/>
      <c r="O745" s="279"/>
      <c r="P745" s="146"/>
      <c r="Q745" s="147"/>
      <c r="R745" s="147"/>
      <c r="S745" s="102"/>
      <c r="T745" s="88"/>
      <c r="U745" s="258"/>
      <c r="V745" s="148"/>
      <c r="W745" s="102"/>
      <c r="X745" s="149"/>
      <c r="Y745" s="259"/>
      <c r="Z745" s="258"/>
      <c r="AA745" s="259"/>
      <c r="AB745" s="258"/>
      <c r="AC745" s="258"/>
      <c r="AD745" s="258"/>
      <c r="AE745" s="260"/>
      <c r="AF745" s="260"/>
      <c r="AG745" s="103"/>
      <c r="AH745" s="260"/>
      <c r="AI745" s="260"/>
      <c r="AJ745" s="260"/>
      <c r="AK745" s="260"/>
      <c r="AL745" s="260"/>
      <c r="AM745" s="260"/>
      <c r="AN745" s="260"/>
      <c r="AO745" s="260"/>
      <c r="AP745" s="260"/>
      <c r="AQ745" s="260"/>
      <c r="AR745" s="263"/>
      <c r="AS745" s="263"/>
      <c r="AT745" s="261"/>
      <c r="AU745" s="102"/>
      <c r="AV745" s="577" t="str">
        <f t="shared" si="48"/>
        <v xml:space="preserve"> </v>
      </c>
      <c r="AW745" s="577" t="str">
        <f t="shared" si="49"/>
        <v xml:space="preserve"> </v>
      </c>
      <c r="AX745" s="577" t="str">
        <f t="shared" si="50"/>
        <v xml:space="preserve"> </v>
      </c>
      <c r="AY745" s="577" t="str">
        <f t="shared" si="51"/>
        <v xml:space="preserve"> </v>
      </c>
      <c r="AZ745" s="102"/>
      <c r="BA745" s="330"/>
    </row>
    <row r="746" spans="1:53" s="101" customFormat="1" x14ac:dyDescent="0.2">
      <c r="A746" s="331"/>
      <c r="B746" s="169">
        <f>'Données démographiques'!B747</f>
        <v>0</v>
      </c>
      <c r="C746" s="169">
        <f>'Données démographiques'!C747</f>
        <v>0</v>
      </c>
      <c r="D746" s="170">
        <f>'Données démographiques'!D747</f>
        <v>0</v>
      </c>
      <c r="E746" s="102"/>
      <c r="F746" s="273"/>
      <c r="G746" s="171"/>
      <c r="H746" s="273"/>
      <c r="I746" s="257"/>
      <c r="J746" s="257"/>
      <c r="K746" s="257"/>
      <c r="L746" s="273"/>
      <c r="M746" s="277"/>
      <c r="N746" s="277"/>
      <c r="O746" s="277"/>
      <c r="P746" s="172"/>
      <c r="Q746" s="264"/>
      <c r="R746" s="264"/>
      <c r="S746" s="102"/>
      <c r="T746" s="273"/>
      <c r="U746" s="273"/>
      <c r="V746" s="273"/>
      <c r="W746" s="102"/>
      <c r="X746" s="257"/>
      <c r="Y746" s="257"/>
      <c r="Z746" s="273"/>
      <c r="AA746" s="257"/>
      <c r="AB746" s="273"/>
      <c r="AC746" s="273"/>
      <c r="AD746" s="273"/>
      <c r="AE746" s="278"/>
      <c r="AF746" s="278"/>
      <c r="AG746" s="103"/>
      <c r="AH746" s="278"/>
      <c r="AI746" s="278"/>
      <c r="AJ746" s="278"/>
      <c r="AK746" s="278"/>
      <c r="AL746" s="278"/>
      <c r="AM746" s="278"/>
      <c r="AN746" s="278"/>
      <c r="AO746" s="278"/>
      <c r="AP746" s="278"/>
      <c r="AQ746" s="278"/>
      <c r="AR746" s="262"/>
      <c r="AS746" s="262"/>
      <c r="AT746" s="173"/>
      <c r="AU746" s="102"/>
      <c r="AV746" s="576" t="str">
        <f t="shared" si="48"/>
        <v xml:space="preserve"> </v>
      </c>
      <c r="AW746" s="576" t="str">
        <f t="shared" si="49"/>
        <v xml:space="preserve"> </v>
      </c>
      <c r="AX746" s="576" t="str">
        <f t="shared" si="50"/>
        <v xml:space="preserve"> </v>
      </c>
      <c r="AY746" s="576" t="str">
        <f t="shared" si="51"/>
        <v xml:space="preserve"> </v>
      </c>
      <c r="AZ746" s="102"/>
      <c r="BA746" s="165"/>
    </row>
    <row r="747" spans="1:53" s="101" customFormat="1" x14ac:dyDescent="0.2">
      <c r="A747" s="331"/>
      <c r="B747" s="376">
        <f>'Données démographiques'!B748</f>
        <v>0</v>
      </c>
      <c r="C747" s="376">
        <f>'Données démographiques'!C748</f>
        <v>0</v>
      </c>
      <c r="D747" s="377">
        <f>'Données démographiques'!D748</f>
        <v>0</v>
      </c>
      <c r="E747" s="102"/>
      <c r="F747" s="88"/>
      <c r="G747" s="86"/>
      <c r="H747" s="258"/>
      <c r="I747" s="259"/>
      <c r="J747" s="259"/>
      <c r="K747" s="259"/>
      <c r="L747" s="258"/>
      <c r="M747" s="279"/>
      <c r="N747" s="279"/>
      <c r="O747" s="279"/>
      <c r="P747" s="146"/>
      <c r="Q747" s="147"/>
      <c r="R747" s="147"/>
      <c r="S747" s="102"/>
      <c r="T747" s="88"/>
      <c r="U747" s="258"/>
      <c r="V747" s="148"/>
      <c r="W747" s="102"/>
      <c r="X747" s="149"/>
      <c r="Y747" s="259"/>
      <c r="Z747" s="258"/>
      <c r="AA747" s="259"/>
      <c r="AB747" s="258"/>
      <c r="AC747" s="258"/>
      <c r="AD747" s="258"/>
      <c r="AE747" s="260"/>
      <c r="AF747" s="260"/>
      <c r="AG747" s="103"/>
      <c r="AH747" s="260"/>
      <c r="AI747" s="260"/>
      <c r="AJ747" s="260"/>
      <c r="AK747" s="260"/>
      <c r="AL747" s="260"/>
      <c r="AM747" s="260"/>
      <c r="AN747" s="260"/>
      <c r="AO747" s="260"/>
      <c r="AP747" s="260"/>
      <c r="AQ747" s="260"/>
      <c r="AR747" s="263"/>
      <c r="AS747" s="263"/>
      <c r="AT747" s="261"/>
      <c r="AU747" s="102"/>
      <c r="AV747" s="577" t="str">
        <f t="shared" si="48"/>
        <v xml:space="preserve"> </v>
      </c>
      <c r="AW747" s="577" t="str">
        <f t="shared" si="49"/>
        <v xml:space="preserve"> </v>
      </c>
      <c r="AX747" s="577" t="str">
        <f t="shared" si="50"/>
        <v xml:space="preserve"> </v>
      </c>
      <c r="AY747" s="577" t="str">
        <f t="shared" si="51"/>
        <v xml:space="preserve"> </v>
      </c>
      <c r="AZ747" s="102"/>
      <c r="BA747" s="330"/>
    </row>
    <row r="748" spans="1:53" s="101" customFormat="1" x14ac:dyDescent="0.2">
      <c r="A748" s="331"/>
      <c r="B748" s="169">
        <f>'Données démographiques'!B749</f>
        <v>0</v>
      </c>
      <c r="C748" s="169">
        <f>'Données démographiques'!C749</f>
        <v>0</v>
      </c>
      <c r="D748" s="170">
        <f>'Données démographiques'!D749</f>
        <v>0</v>
      </c>
      <c r="E748" s="102"/>
      <c r="F748" s="273"/>
      <c r="G748" s="171"/>
      <c r="H748" s="273"/>
      <c r="I748" s="257"/>
      <c r="J748" s="257"/>
      <c r="K748" s="257"/>
      <c r="L748" s="273"/>
      <c r="M748" s="277"/>
      <c r="N748" s="277"/>
      <c r="O748" s="277"/>
      <c r="P748" s="172"/>
      <c r="Q748" s="264"/>
      <c r="R748" s="264"/>
      <c r="S748" s="102"/>
      <c r="T748" s="273"/>
      <c r="U748" s="273"/>
      <c r="V748" s="273"/>
      <c r="W748" s="102"/>
      <c r="X748" s="257"/>
      <c r="Y748" s="257"/>
      <c r="Z748" s="273"/>
      <c r="AA748" s="257"/>
      <c r="AB748" s="273"/>
      <c r="AC748" s="273"/>
      <c r="AD748" s="273"/>
      <c r="AE748" s="278"/>
      <c r="AF748" s="278"/>
      <c r="AG748" s="103"/>
      <c r="AH748" s="278"/>
      <c r="AI748" s="278"/>
      <c r="AJ748" s="278"/>
      <c r="AK748" s="278"/>
      <c r="AL748" s="278"/>
      <c r="AM748" s="278"/>
      <c r="AN748" s="278"/>
      <c r="AO748" s="278"/>
      <c r="AP748" s="278"/>
      <c r="AQ748" s="278"/>
      <c r="AR748" s="262"/>
      <c r="AS748" s="262"/>
      <c r="AT748" s="173"/>
      <c r="AU748" s="102"/>
      <c r="AV748" s="576" t="str">
        <f t="shared" si="48"/>
        <v xml:space="preserve"> </v>
      </c>
      <c r="AW748" s="576" t="str">
        <f t="shared" si="49"/>
        <v xml:space="preserve"> </v>
      </c>
      <c r="AX748" s="576" t="str">
        <f t="shared" si="50"/>
        <v xml:space="preserve"> </v>
      </c>
      <c r="AY748" s="576" t="str">
        <f t="shared" si="51"/>
        <v xml:space="preserve"> </v>
      </c>
      <c r="AZ748" s="102"/>
      <c r="BA748" s="165"/>
    </row>
    <row r="749" spans="1:53" s="101" customFormat="1" x14ac:dyDescent="0.2">
      <c r="A749" s="331"/>
      <c r="B749" s="376">
        <f>'Données démographiques'!B750</f>
        <v>0</v>
      </c>
      <c r="C749" s="376">
        <f>'Données démographiques'!C750</f>
        <v>0</v>
      </c>
      <c r="D749" s="377">
        <f>'Données démographiques'!D750</f>
        <v>0</v>
      </c>
      <c r="E749" s="102"/>
      <c r="F749" s="88"/>
      <c r="G749" s="86"/>
      <c r="H749" s="258"/>
      <c r="I749" s="259"/>
      <c r="J749" s="259"/>
      <c r="K749" s="259"/>
      <c r="L749" s="258"/>
      <c r="M749" s="279"/>
      <c r="N749" s="279"/>
      <c r="O749" s="279"/>
      <c r="P749" s="146"/>
      <c r="Q749" s="147"/>
      <c r="R749" s="147"/>
      <c r="S749" s="102"/>
      <c r="T749" s="88"/>
      <c r="U749" s="258"/>
      <c r="V749" s="148"/>
      <c r="W749" s="102"/>
      <c r="X749" s="149"/>
      <c r="Y749" s="259"/>
      <c r="Z749" s="258"/>
      <c r="AA749" s="259"/>
      <c r="AB749" s="258"/>
      <c r="AC749" s="258"/>
      <c r="AD749" s="258"/>
      <c r="AE749" s="260"/>
      <c r="AF749" s="260"/>
      <c r="AG749" s="103"/>
      <c r="AH749" s="260"/>
      <c r="AI749" s="260"/>
      <c r="AJ749" s="260"/>
      <c r="AK749" s="260"/>
      <c r="AL749" s="260"/>
      <c r="AM749" s="260"/>
      <c r="AN749" s="260"/>
      <c r="AO749" s="260"/>
      <c r="AP749" s="260"/>
      <c r="AQ749" s="260"/>
      <c r="AR749" s="263"/>
      <c r="AS749" s="263"/>
      <c r="AT749" s="261"/>
      <c r="AU749" s="102"/>
      <c r="AV749" s="577" t="str">
        <f t="shared" si="48"/>
        <v xml:space="preserve"> </v>
      </c>
      <c r="AW749" s="577" t="str">
        <f t="shared" si="49"/>
        <v xml:space="preserve"> </v>
      </c>
      <c r="AX749" s="577" t="str">
        <f t="shared" si="50"/>
        <v xml:space="preserve"> </v>
      </c>
      <c r="AY749" s="577" t="str">
        <f t="shared" si="51"/>
        <v xml:space="preserve"> </v>
      </c>
      <c r="AZ749" s="102"/>
      <c r="BA749" s="330"/>
    </row>
    <row r="750" spans="1:53" s="101" customFormat="1" x14ac:dyDescent="0.2">
      <c r="A750" s="331"/>
      <c r="B750" s="169">
        <f>'Données démographiques'!B751</f>
        <v>0</v>
      </c>
      <c r="C750" s="169">
        <f>'Données démographiques'!C751</f>
        <v>0</v>
      </c>
      <c r="D750" s="170">
        <f>'Données démographiques'!D751</f>
        <v>0</v>
      </c>
      <c r="E750" s="102"/>
      <c r="F750" s="273"/>
      <c r="G750" s="171"/>
      <c r="H750" s="273"/>
      <c r="I750" s="257"/>
      <c r="J750" s="257"/>
      <c r="K750" s="257"/>
      <c r="L750" s="273"/>
      <c r="M750" s="277"/>
      <c r="N750" s="277"/>
      <c r="O750" s="277"/>
      <c r="P750" s="172"/>
      <c r="Q750" s="264"/>
      <c r="R750" s="264"/>
      <c r="S750" s="102"/>
      <c r="T750" s="273"/>
      <c r="U750" s="273"/>
      <c r="V750" s="273"/>
      <c r="W750" s="102"/>
      <c r="X750" s="257"/>
      <c r="Y750" s="257"/>
      <c r="Z750" s="273"/>
      <c r="AA750" s="257"/>
      <c r="AB750" s="273"/>
      <c r="AC750" s="273"/>
      <c r="AD750" s="273"/>
      <c r="AE750" s="278"/>
      <c r="AF750" s="278"/>
      <c r="AG750" s="103"/>
      <c r="AH750" s="278"/>
      <c r="AI750" s="278"/>
      <c r="AJ750" s="278"/>
      <c r="AK750" s="278"/>
      <c r="AL750" s="278"/>
      <c r="AM750" s="278"/>
      <c r="AN750" s="278"/>
      <c r="AO750" s="278"/>
      <c r="AP750" s="278"/>
      <c r="AQ750" s="278"/>
      <c r="AR750" s="262"/>
      <c r="AS750" s="262"/>
      <c r="AT750" s="173"/>
      <c r="AU750" s="102"/>
      <c r="AV750" s="576" t="str">
        <f t="shared" si="48"/>
        <v xml:space="preserve"> </v>
      </c>
      <c r="AW750" s="576" t="str">
        <f t="shared" si="49"/>
        <v xml:space="preserve"> </v>
      </c>
      <c r="AX750" s="576" t="str">
        <f t="shared" si="50"/>
        <v xml:space="preserve"> </v>
      </c>
      <c r="AY750" s="576" t="str">
        <f t="shared" si="51"/>
        <v xml:space="preserve"> </v>
      </c>
      <c r="AZ750" s="102"/>
      <c r="BA750" s="165"/>
    </row>
    <row r="751" spans="1:53" s="101" customFormat="1" x14ac:dyDescent="0.2">
      <c r="A751" s="331"/>
      <c r="B751" s="376">
        <f>'Données démographiques'!B752</f>
        <v>0</v>
      </c>
      <c r="C751" s="376">
        <f>'Données démographiques'!C752</f>
        <v>0</v>
      </c>
      <c r="D751" s="377">
        <f>'Données démographiques'!D752</f>
        <v>0</v>
      </c>
      <c r="E751" s="102"/>
      <c r="F751" s="88"/>
      <c r="G751" s="86"/>
      <c r="H751" s="258"/>
      <c r="I751" s="259"/>
      <c r="J751" s="259"/>
      <c r="K751" s="259"/>
      <c r="L751" s="258"/>
      <c r="M751" s="279"/>
      <c r="N751" s="279"/>
      <c r="O751" s="279"/>
      <c r="P751" s="146"/>
      <c r="Q751" s="147"/>
      <c r="R751" s="147"/>
      <c r="S751" s="102"/>
      <c r="T751" s="88"/>
      <c r="U751" s="258"/>
      <c r="V751" s="148"/>
      <c r="W751" s="102"/>
      <c r="X751" s="149"/>
      <c r="Y751" s="259"/>
      <c r="Z751" s="258"/>
      <c r="AA751" s="259"/>
      <c r="AB751" s="258"/>
      <c r="AC751" s="258"/>
      <c r="AD751" s="258"/>
      <c r="AE751" s="260"/>
      <c r="AF751" s="260"/>
      <c r="AG751" s="103"/>
      <c r="AH751" s="260"/>
      <c r="AI751" s="260"/>
      <c r="AJ751" s="260"/>
      <c r="AK751" s="260"/>
      <c r="AL751" s="260"/>
      <c r="AM751" s="260"/>
      <c r="AN751" s="260"/>
      <c r="AO751" s="260"/>
      <c r="AP751" s="260"/>
      <c r="AQ751" s="260"/>
      <c r="AR751" s="263"/>
      <c r="AS751" s="263"/>
      <c r="AT751" s="261"/>
      <c r="AU751" s="102"/>
      <c r="AV751" s="577" t="str">
        <f t="shared" si="48"/>
        <v xml:space="preserve"> </v>
      </c>
      <c r="AW751" s="577" t="str">
        <f t="shared" si="49"/>
        <v xml:space="preserve"> </v>
      </c>
      <c r="AX751" s="577" t="str">
        <f t="shared" si="50"/>
        <v xml:space="preserve"> </v>
      </c>
      <c r="AY751" s="577" t="str">
        <f t="shared" si="51"/>
        <v xml:space="preserve"> </v>
      </c>
      <c r="AZ751" s="102"/>
      <c r="BA751" s="330"/>
    </row>
    <row r="752" spans="1:53" s="101" customFormat="1" x14ac:dyDescent="0.2">
      <c r="A752" s="331"/>
      <c r="B752" s="169">
        <f>'Données démographiques'!B753</f>
        <v>0</v>
      </c>
      <c r="C752" s="169">
        <f>'Données démographiques'!C753</f>
        <v>0</v>
      </c>
      <c r="D752" s="170">
        <f>'Données démographiques'!D753</f>
        <v>0</v>
      </c>
      <c r="E752" s="102"/>
      <c r="F752" s="273"/>
      <c r="G752" s="171"/>
      <c r="H752" s="273"/>
      <c r="I752" s="257"/>
      <c r="J752" s="257"/>
      <c r="K752" s="257"/>
      <c r="L752" s="273"/>
      <c r="M752" s="277"/>
      <c r="N752" s="277"/>
      <c r="O752" s="277"/>
      <c r="P752" s="172"/>
      <c r="Q752" s="264"/>
      <c r="R752" s="264"/>
      <c r="S752" s="102"/>
      <c r="T752" s="273"/>
      <c r="U752" s="273"/>
      <c r="V752" s="273"/>
      <c r="W752" s="102"/>
      <c r="X752" s="257"/>
      <c r="Y752" s="257"/>
      <c r="Z752" s="273"/>
      <c r="AA752" s="257"/>
      <c r="AB752" s="273"/>
      <c r="AC752" s="273"/>
      <c r="AD752" s="273"/>
      <c r="AE752" s="278"/>
      <c r="AF752" s="278"/>
      <c r="AG752" s="103"/>
      <c r="AH752" s="278"/>
      <c r="AI752" s="278"/>
      <c r="AJ752" s="278"/>
      <c r="AK752" s="278"/>
      <c r="AL752" s="278"/>
      <c r="AM752" s="278"/>
      <c r="AN752" s="278"/>
      <c r="AO752" s="278"/>
      <c r="AP752" s="278"/>
      <c r="AQ752" s="278"/>
      <c r="AR752" s="262"/>
      <c r="AS752" s="262"/>
      <c r="AT752" s="173"/>
      <c r="AU752" s="102"/>
      <c r="AV752" s="576" t="str">
        <f t="shared" si="48"/>
        <v xml:space="preserve"> </v>
      </c>
      <c r="AW752" s="576" t="str">
        <f t="shared" si="49"/>
        <v xml:space="preserve"> </v>
      </c>
      <c r="AX752" s="576" t="str">
        <f t="shared" si="50"/>
        <v xml:space="preserve"> </v>
      </c>
      <c r="AY752" s="576" t="str">
        <f t="shared" si="51"/>
        <v xml:space="preserve"> </v>
      </c>
      <c r="AZ752" s="102"/>
      <c r="BA752" s="165"/>
    </row>
    <row r="753" spans="1:53" s="101" customFormat="1" x14ac:dyDescent="0.2">
      <c r="A753" s="331"/>
      <c r="B753" s="376">
        <f>'Données démographiques'!B754</f>
        <v>0</v>
      </c>
      <c r="C753" s="376">
        <f>'Données démographiques'!C754</f>
        <v>0</v>
      </c>
      <c r="D753" s="377">
        <f>'Données démographiques'!D754</f>
        <v>0</v>
      </c>
      <c r="E753" s="102"/>
      <c r="F753" s="88"/>
      <c r="G753" s="86"/>
      <c r="H753" s="258"/>
      <c r="I753" s="259"/>
      <c r="J753" s="259"/>
      <c r="K753" s="259"/>
      <c r="L753" s="258"/>
      <c r="M753" s="279"/>
      <c r="N753" s="279"/>
      <c r="O753" s="279"/>
      <c r="P753" s="146"/>
      <c r="Q753" s="147"/>
      <c r="R753" s="147"/>
      <c r="S753" s="102"/>
      <c r="T753" s="88"/>
      <c r="U753" s="258"/>
      <c r="V753" s="148"/>
      <c r="W753" s="102"/>
      <c r="X753" s="149"/>
      <c r="Y753" s="259"/>
      <c r="Z753" s="258"/>
      <c r="AA753" s="259"/>
      <c r="AB753" s="258"/>
      <c r="AC753" s="258"/>
      <c r="AD753" s="258"/>
      <c r="AE753" s="260"/>
      <c r="AF753" s="260"/>
      <c r="AG753" s="103"/>
      <c r="AH753" s="260"/>
      <c r="AI753" s="260"/>
      <c r="AJ753" s="260"/>
      <c r="AK753" s="260"/>
      <c r="AL753" s="260"/>
      <c r="AM753" s="260"/>
      <c r="AN753" s="260"/>
      <c r="AO753" s="260"/>
      <c r="AP753" s="260"/>
      <c r="AQ753" s="260"/>
      <c r="AR753" s="263"/>
      <c r="AS753" s="263"/>
      <c r="AT753" s="261"/>
      <c r="AU753" s="102"/>
      <c r="AV753" s="577" t="str">
        <f t="shared" si="48"/>
        <v xml:space="preserve"> </v>
      </c>
      <c r="AW753" s="577" t="str">
        <f t="shared" si="49"/>
        <v xml:space="preserve"> </v>
      </c>
      <c r="AX753" s="577" t="str">
        <f t="shared" si="50"/>
        <v xml:space="preserve"> </v>
      </c>
      <c r="AY753" s="577" t="str">
        <f t="shared" si="51"/>
        <v xml:space="preserve"> </v>
      </c>
      <c r="AZ753" s="102"/>
      <c r="BA753" s="330"/>
    </row>
    <row r="754" spans="1:53" s="101" customFormat="1" x14ac:dyDescent="0.2">
      <c r="A754" s="331"/>
      <c r="B754" s="169">
        <f>'Données démographiques'!B755</f>
        <v>0</v>
      </c>
      <c r="C754" s="169">
        <f>'Données démographiques'!C755</f>
        <v>0</v>
      </c>
      <c r="D754" s="170">
        <f>'Données démographiques'!D755</f>
        <v>0</v>
      </c>
      <c r="E754" s="102"/>
      <c r="F754" s="273"/>
      <c r="G754" s="171"/>
      <c r="H754" s="273"/>
      <c r="I754" s="257"/>
      <c r="J754" s="257"/>
      <c r="K754" s="257"/>
      <c r="L754" s="273"/>
      <c r="M754" s="277"/>
      <c r="N754" s="277"/>
      <c r="O754" s="277"/>
      <c r="P754" s="172"/>
      <c r="Q754" s="264"/>
      <c r="R754" s="264"/>
      <c r="S754" s="102"/>
      <c r="T754" s="273"/>
      <c r="U754" s="273"/>
      <c r="V754" s="273"/>
      <c r="W754" s="102"/>
      <c r="X754" s="257"/>
      <c r="Y754" s="257"/>
      <c r="Z754" s="273"/>
      <c r="AA754" s="257"/>
      <c r="AB754" s="273"/>
      <c r="AC754" s="273"/>
      <c r="AD754" s="273"/>
      <c r="AE754" s="278"/>
      <c r="AF754" s="278"/>
      <c r="AG754" s="103"/>
      <c r="AH754" s="278"/>
      <c r="AI754" s="278"/>
      <c r="AJ754" s="278"/>
      <c r="AK754" s="278"/>
      <c r="AL754" s="278"/>
      <c r="AM754" s="278"/>
      <c r="AN754" s="278"/>
      <c r="AO754" s="278"/>
      <c r="AP754" s="278"/>
      <c r="AQ754" s="278"/>
      <c r="AR754" s="262"/>
      <c r="AS754" s="262"/>
      <c r="AT754" s="173"/>
      <c r="AU754" s="102"/>
      <c r="AV754" s="576" t="str">
        <f t="shared" si="48"/>
        <v xml:space="preserve"> </v>
      </c>
      <c r="AW754" s="576" t="str">
        <f t="shared" si="49"/>
        <v xml:space="preserve"> </v>
      </c>
      <c r="AX754" s="576" t="str">
        <f t="shared" si="50"/>
        <v xml:space="preserve"> </v>
      </c>
      <c r="AY754" s="576" t="str">
        <f t="shared" si="51"/>
        <v xml:space="preserve"> </v>
      </c>
      <c r="AZ754" s="102"/>
      <c r="BA754" s="165"/>
    </row>
    <row r="755" spans="1:53" s="101" customFormat="1" x14ac:dyDescent="0.2">
      <c r="A755" s="331"/>
      <c r="B755" s="376">
        <f>'Données démographiques'!B756</f>
        <v>0</v>
      </c>
      <c r="C755" s="376">
        <f>'Données démographiques'!C756</f>
        <v>0</v>
      </c>
      <c r="D755" s="377">
        <f>'Données démographiques'!D756</f>
        <v>0</v>
      </c>
      <c r="E755" s="102"/>
      <c r="F755" s="88"/>
      <c r="G755" s="86"/>
      <c r="H755" s="258"/>
      <c r="I755" s="259"/>
      <c r="J755" s="259"/>
      <c r="K755" s="259"/>
      <c r="L755" s="258"/>
      <c r="M755" s="279"/>
      <c r="N755" s="279"/>
      <c r="O755" s="279"/>
      <c r="P755" s="146"/>
      <c r="Q755" s="147"/>
      <c r="R755" s="147"/>
      <c r="S755" s="102"/>
      <c r="T755" s="88"/>
      <c r="U755" s="258"/>
      <c r="V755" s="148"/>
      <c r="W755" s="102"/>
      <c r="X755" s="149"/>
      <c r="Y755" s="259"/>
      <c r="Z755" s="258"/>
      <c r="AA755" s="259"/>
      <c r="AB755" s="258"/>
      <c r="AC755" s="258"/>
      <c r="AD755" s="258"/>
      <c r="AE755" s="260"/>
      <c r="AF755" s="260"/>
      <c r="AG755" s="103"/>
      <c r="AH755" s="260"/>
      <c r="AI755" s="260"/>
      <c r="AJ755" s="260"/>
      <c r="AK755" s="260"/>
      <c r="AL755" s="260"/>
      <c r="AM755" s="260"/>
      <c r="AN755" s="260"/>
      <c r="AO755" s="260"/>
      <c r="AP755" s="260"/>
      <c r="AQ755" s="260"/>
      <c r="AR755" s="263"/>
      <c r="AS755" s="263"/>
      <c r="AT755" s="261"/>
      <c r="AU755" s="102"/>
      <c r="AV755" s="577" t="str">
        <f t="shared" si="48"/>
        <v xml:space="preserve"> </v>
      </c>
      <c r="AW755" s="577" t="str">
        <f t="shared" si="49"/>
        <v xml:space="preserve"> </v>
      </c>
      <c r="AX755" s="577" t="str">
        <f t="shared" si="50"/>
        <v xml:space="preserve"> </v>
      </c>
      <c r="AY755" s="577" t="str">
        <f t="shared" si="51"/>
        <v xml:space="preserve"> </v>
      </c>
      <c r="AZ755" s="102"/>
      <c r="BA755" s="330"/>
    </row>
    <row r="756" spans="1:53" s="101" customFormat="1" x14ac:dyDescent="0.2">
      <c r="A756" s="331"/>
      <c r="B756" s="169">
        <f>'Données démographiques'!B757</f>
        <v>0</v>
      </c>
      <c r="C756" s="169">
        <f>'Données démographiques'!C757</f>
        <v>0</v>
      </c>
      <c r="D756" s="170">
        <f>'Données démographiques'!D757</f>
        <v>0</v>
      </c>
      <c r="E756" s="102"/>
      <c r="F756" s="273"/>
      <c r="G756" s="171"/>
      <c r="H756" s="273"/>
      <c r="I756" s="257"/>
      <c r="J756" s="257"/>
      <c r="K756" s="257"/>
      <c r="L756" s="273"/>
      <c r="M756" s="277"/>
      <c r="N756" s="277"/>
      <c r="O756" s="277"/>
      <c r="P756" s="172"/>
      <c r="Q756" s="264"/>
      <c r="R756" s="264"/>
      <c r="S756" s="102"/>
      <c r="T756" s="273"/>
      <c r="U756" s="273"/>
      <c r="V756" s="273"/>
      <c r="W756" s="102"/>
      <c r="X756" s="257"/>
      <c r="Y756" s="257"/>
      <c r="Z756" s="273"/>
      <c r="AA756" s="257"/>
      <c r="AB756" s="273"/>
      <c r="AC756" s="273"/>
      <c r="AD756" s="273"/>
      <c r="AE756" s="278"/>
      <c r="AF756" s="278"/>
      <c r="AG756" s="103"/>
      <c r="AH756" s="278"/>
      <c r="AI756" s="278"/>
      <c r="AJ756" s="278"/>
      <c r="AK756" s="278"/>
      <c r="AL756" s="278"/>
      <c r="AM756" s="278"/>
      <c r="AN756" s="278"/>
      <c r="AO756" s="278"/>
      <c r="AP756" s="278"/>
      <c r="AQ756" s="278"/>
      <c r="AR756" s="262"/>
      <c r="AS756" s="262"/>
      <c r="AT756" s="173"/>
      <c r="AU756" s="102"/>
      <c r="AV756" s="576" t="str">
        <f t="shared" si="48"/>
        <v xml:space="preserve"> </v>
      </c>
      <c r="AW756" s="576" t="str">
        <f t="shared" si="49"/>
        <v xml:space="preserve"> </v>
      </c>
      <c r="AX756" s="576" t="str">
        <f t="shared" si="50"/>
        <v xml:space="preserve"> </v>
      </c>
      <c r="AY756" s="576" t="str">
        <f t="shared" si="51"/>
        <v xml:space="preserve"> </v>
      </c>
      <c r="AZ756" s="102"/>
      <c r="BA756" s="165"/>
    </row>
    <row r="757" spans="1:53" s="101" customFormat="1" x14ac:dyDescent="0.2">
      <c r="A757" s="331"/>
      <c r="B757" s="376">
        <f>'Données démographiques'!B758</f>
        <v>0</v>
      </c>
      <c r="C757" s="376">
        <f>'Données démographiques'!C758</f>
        <v>0</v>
      </c>
      <c r="D757" s="377">
        <f>'Données démographiques'!D758</f>
        <v>0</v>
      </c>
      <c r="E757" s="102"/>
      <c r="F757" s="88"/>
      <c r="G757" s="86"/>
      <c r="H757" s="258"/>
      <c r="I757" s="259"/>
      <c r="J757" s="259"/>
      <c r="K757" s="259"/>
      <c r="L757" s="258"/>
      <c r="M757" s="279"/>
      <c r="N757" s="279"/>
      <c r="O757" s="279"/>
      <c r="P757" s="146"/>
      <c r="Q757" s="147"/>
      <c r="R757" s="147"/>
      <c r="S757" s="102"/>
      <c r="T757" s="88"/>
      <c r="U757" s="258"/>
      <c r="V757" s="148"/>
      <c r="W757" s="102"/>
      <c r="X757" s="149"/>
      <c r="Y757" s="259"/>
      <c r="Z757" s="258"/>
      <c r="AA757" s="259"/>
      <c r="AB757" s="258"/>
      <c r="AC757" s="258"/>
      <c r="AD757" s="258"/>
      <c r="AE757" s="260"/>
      <c r="AF757" s="260"/>
      <c r="AG757" s="103"/>
      <c r="AH757" s="260"/>
      <c r="AI757" s="260"/>
      <c r="AJ757" s="260"/>
      <c r="AK757" s="260"/>
      <c r="AL757" s="260"/>
      <c r="AM757" s="260"/>
      <c r="AN757" s="260"/>
      <c r="AO757" s="260"/>
      <c r="AP757" s="260"/>
      <c r="AQ757" s="260"/>
      <c r="AR757" s="263"/>
      <c r="AS757" s="263"/>
      <c r="AT757" s="261"/>
      <c r="AU757" s="102"/>
      <c r="AV757" s="577" t="str">
        <f t="shared" si="48"/>
        <v xml:space="preserve"> </v>
      </c>
      <c r="AW757" s="577" t="str">
        <f t="shared" si="49"/>
        <v xml:space="preserve"> </v>
      </c>
      <c r="AX757" s="577" t="str">
        <f t="shared" si="50"/>
        <v xml:space="preserve"> </v>
      </c>
      <c r="AY757" s="577" t="str">
        <f t="shared" si="51"/>
        <v xml:space="preserve"> </v>
      </c>
      <c r="AZ757" s="102"/>
      <c r="BA757" s="330"/>
    </row>
    <row r="758" spans="1:53" s="101" customFormat="1" x14ac:dyDescent="0.2">
      <c r="A758" s="331"/>
      <c r="B758" s="169">
        <f>'Données démographiques'!B759</f>
        <v>0</v>
      </c>
      <c r="C758" s="169">
        <f>'Données démographiques'!C759</f>
        <v>0</v>
      </c>
      <c r="D758" s="170">
        <f>'Données démographiques'!D759</f>
        <v>0</v>
      </c>
      <c r="E758" s="102"/>
      <c r="F758" s="273"/>
      <c r="G758" s="171"/>
      <c r="H758" s="273"/>
      <c r="I758" s="257"/>
      <c r="J758" s="257"/>
      <c r="K758" s="257"/>
      <c r="L758" s="273"/>
      <c r="M758" s="277"/>
      <c r="N758" s="277"/>
      <c r="O758" s="277"/>
      <c r="P758" s="172"/>
      <c r="Q758" s="264"/>
      <c r="R758" s="264"/>
      <c r="S758" s="102"/>
      <c r="T758" s="273"/>
      <c r="U758" s="273"/>
      <c r="V758" s="273"/>
      <c r="W758" s="102"/>
      <c r="X758" s="257"/>
      <c r="Y758" s="257"/>
      <c r="Z758" s="273"/>
      <c r="AA758" s="257"/>
      <c r="AB758" s="273"/>
      <c r="AC758" s="273"/>
      <c r="AD758" s="273"/>
      <c r="AE758" s="278"/>
      <c r="AF758" s="278"/>
      <c r="AG758" s="103"/>
      <c r="AH758" s="278"/>
      <c r="AI758" s="278"/>
      <c r="AJ758" s="278"/>
      <c r="AK758" s="278"/>
      <c r="AL758" s="278"/>
      <c r="AM758" s="278"/>
      <c r="AN758" s="278"/>
      <c r="AO758" s="278"/>
      <c r="AP758" s="278"/>
      <c r="AQ758" s="278"/>
      <c r="AR758" s="262"/>
      <c r="AS758" s="262"/>
      <c r="AT758" s="173"/>
      <c r="AU758" s="102"/>
      <c r="AV758" s="576" t="str">
        <f t="shared" si="48"/>
        <v xml:space="preserve"> </v>
      </c>
      <c r="AW758" s="576" t="str">
        <f t="shared" si="49"/>
        <v xml:space="preserve"> </v>
      </c>
      <c r="AX758" s="576" t="str">
        <f t="shared" si="50"/>
        <v xml:space="preserve"> </v>
      </c>
      <c r="AY758" s="576" t="str">
        <f t="shared" si="51"/>
        <v xml:space="preserve"> </v>
      </c>
      <c r="AZ758" s="102"/>
      <c r="BA758" s="165"/>
    </row>
    <row r="759" spans="1:53" s="101" customFormat="1" x14ac:dyDescent="0.2">
      <c r="A759" s="331"/>
      <c r="B759" s="376">
        <f>'Données démographiques'!B760</f>
        <v>0</v>
      </c>
      <c r="C759" s="376">
        <f>'Données démographiques'!C760</f>
        <v>0</v>
      </c>
      <c r="D759" s="377">
        <f>'Données démographiques'!D760</f>
        <v>0</v>
      </c>
      <c r="E759" s="102"/>
      <c r="F759" s="88"/>
      <c r="G759" s="86"/>
      <c r="H759" s="258"/>
      <c r="I759" s="259"/>
      <c r="J759" s="259"/>
      <c r="K759" s="259"/>
      <c r="L759" s="258"/>
      <c r="M759" s="279"/>
      <c r="N759" s="279"/>
      <c r="O759" s="279"/>
      <c r="P759" s="146"/>
      <c r="Q759" s="147"/>
      <c r="R759" s="147"/>
      <c r="S759" s="102"/>
      <c r="T759" s="88"/>
      <c r="U759" s="258"/>
      <c r="V759" s="148"/>
      <c r="W759" s="102"/>
      <c r="X759" s="149"/>
      <c r="Y759" s="259"/>
      <c r="Z759" s="258"/>
      <c r="AA759" s="259"/>
      <c r="AB759" s="258"/>
      <c r="AC759" s="258"/>
      <c r="AD759" s="258"/>
      <c r="AE759" s="260"/>
      <c r="AF759" s="260"/>
      <c r="AG759" s="103"/>
      <c r="AH759" s="260"/>
      <c r="AI759" s="260"/>
      <c r="AJ759" s="260"/>
      <c r="AK759" s="260"/>
      <c r="AL759" s="260"/>
      <c r="AM759" s="260"/>
      <c r="AN759" s="260"/>
      <c r="AO759" s="260"/>
      <c r="AP759" s="260"/>
      <c r="AQ759" s="260"/>
      <c r="AR759" s="263"/>
      <c r="AS759" s="263"/>
      <c r="AT759" s="261"/>
      <c r="AU759" s="102"/>
      <c r="AV759" s="577" t="str">
        <f t="shared" si="48"/>
        <v xml:space="preserve"> </v>
      </c>
      <c r="AW759" s="577" t="str">
        <f t="shared" si="49"/>
        <v xml:space="preserve"> </v>
      </c>
      <c r="AX759" s="577" t="str">
        <f t="shared" si="50"/>
        <v xml:space="preserve"> </v>
      </c>
      <c r="AY759" s="577" t="str">
        <f t="shared" si="51"/>
        <v xml:space="preserve"> </v>
      </c>
      <c r="AZ759" s="102"/>
      <c r="BA759" s="330"/>
    </row>
    <row r="760" spans="1:53" s="101" customFormat="1" x14ac:dyDescent="0.2">
      <c r="A760" s="331"/>
      <c r="B760" s="169">
        <f>'Données démographiques'!B761</f>
        <v>0</v>
      </c>
      <c r="C760" s="169">
        <f>'Données démographiques'!C761</f>
        <v>0</v>
      </c>
      <c r="D760" s="170">
        <f>'Données démographiques'!D761</f>
        <v>0</v>
      </c>
      <c r="E760" s="102"/>
      <c r="F760" s="273"/>
      <c r="G760" s="171"/>
      <c r="H760" s="273"/>
      <c r="I760" s="257"/>
      <c r="J760" s="257"/>
      <c r="K760" s="257"/>
      <c r="L760" s="273"/>
      <c r="M760" s="277"/>
      <c r="N760" s="277"/>
      <c r="O760" s="277"/>
      <c r="P760" s="172"/>
      <c r="Q760" s="264"/>
      <c r="R760" s="264"/>
      <c r="S760" s="102"/>
      <c r="T760" s="273"/>
      <c r="U760" s="273"/>
      <c r="V760" s="273"/>
      <c r="W760" s="102"/>
      <c r="X760" s="257"/>
      <c r="Y760" s="257"/>
      <c r="Z760" s="273"/>
      <c r="AA760" s="257"/>
      <c r="AB760" s="273"/>
      <c r="AC760" s="273"/>
      <c r="AD760" s="273"/>
      <c r="AE760" s="278"/>
      <c r="AF760" s="278"/>
      <c r="AG760" s="103"/>
      <c r="AH760" s="278"/>
      <c r="AI760" s="278"/>
      <c r="AJ760" s="278"/>
      <c r="AK760" s="278"/>
      <c r="AL760" s="278"/>
      <c r="AM760" s="278"/>
      <c r="AN760" s="278"/>
      <c r="AO760" s="278"/>
      <c r="AP760" s="278"/>
      <c r="AQ760" s="278"/>
      <c r="AR760" s="262"/>
      <c r="AS760" s="262"/>
      <c r="AT760" s="173"/>
      <c r="AU760" s="102"/>
      <c r="AV760" s="576" t="str">
        <f t="shared" si="48"/>
        <v xml:space="preserve"> </v>
      </c>
      <c r="AW760" s="576" t="str">
        <f t="shared" si="49"/>
        <v xml:space="preserve"> </v>
      </c>
      <c r="AX760" s="576" t="str">
        <f t="shared" si="50"/>
        <v xml:space="preserve"> </v>
      </c>
      <c r="AY760" s="576" t="str">
        <f t="shared" si="51"/>
        <v xml:space="preserve"> </v>
      </c>
      <c r="AZ760" s="102"/>
      <c r="BA760" s="165"/>
    </row>
    <row r="761" spans="1:53" s="101" customFormat="1" x14ac:dyDescent="0.2">
      <c r="A761" s="331"/>
      <c r="B761" s="376">
        <f>'Données démographiques'!B762</f>
        <v>0</v>
      </c>
      <c r="C761" s="376">
        <f>'Données démographiques'!C762</f>
        <v>0</v>
      </c>
      <c r="D761" s="377">
        <f>'Données démographiques'!D762</f>
        <v>0</v>
      </c>
      <c r="E761" s="102"/>
      <c r="F761" s="88"/>
      <c r="G761" s="86"/>
      <c r="H761" s="258"/>
      <c r="I761" s="259"/>
      <c r="J761" s="259"/>
      <c r="K761" s="259"/>
      <c r="L761" s="258"/>
      <c r="M761" s="279"/>
      <c r="N761" s="279"/>
      <c r="O761" s="279"/>
      <c r="P761" s="146"/>
      <c r="Q761" s="147"/>
      <c r="R761" s="147"/>
      <c r="S761" s="102"/>
      <c r="T761" s="88"/>
      <c r="U761" s="258"/>
      <c r="V761" s="148"/>
      <c r="W761" s="102"/>
      <c r="X761" s="149"/>
      <c r="Y761" s="259"/>
      <c r="Z761" s="258"/>
      <c r="AA761" s="259"/>
      <c r="AB761" s="258"/>
      <c r="AC761" s="258"/>
      <c r="AD761" s="258"/>
      <c r="AE761" s="260"/>
      <c r="AF761" s="260"/>
      <c r="AG761" s="103"/>
      <c r="AH761" s="260"/>
      <c r="AI761" s="260"/>
      <c r="AJ761" s="260"/>
      <c r="AK761" s="260"/>
      <c r="AL761" s="260"/>
      <c r="AM761" s="260"/>
      <c r="AN761" s="260"/>
      <c r="AO761" s="260"/>
      <c r="AP761" s="260"/>
      <c r="AQ761" s="260"/>
      <c r="AR761" s="263"/>
      <c r="AS761" s="263"/>
      <c r="AT761" s="261"/>
      <c r="AU761" s="102"/>
      <c r="AV761" s="577" t="str">
        <f t="shared" si="48"/>
        <v xml:space="preserve"> </v>
      </c>
      <c r="AW761" s="577" t="str">
        <f t="shared" si="49"/>
        <v xml:space="preserve"> </v>
      </c>
      <c r="AX761" s="577" t="str">
        <f t="shared" si="50"/>
        <v xml:space="preserve"> </v>
      </c>
      <c r="AY761" s="577" t="str">
        <f t="shared" si="51"/>
        <v xml:space="preserve"> </v>
      </c>
      <c r="AZ761" s="102"/>
      <c r="BA761" s="330"/>
    </row>
    <row r="762" spans="1:53" s="101" customFormat="1" x14ac:dyDescent="0.2">
      <c r="A762" s="331"/>
      <c r="B762" s="169">
        <f>'Données démographiques'!B763</f>
        <v>0</v>
      </c>
      <c r="C762" s="169">
        <f>'Données démographiques'!C763</f>
        <v>0</v>
      </c>
      <c r="D762" s="170">
        <f>'Données démographiques'!D763</f>
        <v>0</v>
      </c>
      <c r="E762" s="102"/>
      <c r="F762" s="273"/>
      <c r="G762" s="171"/>
      <c r="H762" s="273"/>
      <c r="I762" s="257"/>
      <c r="J762" s="257"/>
      <c r="K762" s="257"/>
      <c r="L762" s="273"/>
      <c r="M762" s="277"/>
      <c r="N762" s="277"/>
      <c r="O762" s="277"/>
      <c r="P762" s="172"/>
      <c r="Q762" s="264"/>
      <c r="R762" s="264"/>
      <c r="S762" s="102"/>
      <c r="T762" s="273"/>
      <c r="U762" s="273"/>
      <c r="V762" s="273"/>
      <c r="W762" s="102"/>
      <c r="X762" s="257"/>
      <c r="Y762" s="257"/>
      <c r="Z762" s="273"/>
      <c r="AA762" s="257"/>
      <c r="AB762" s="273"/>
      <c r="AC762" s="273"/>
      <c r="AD762" s="273"/>
      <c r="AE762" s="278"/>
      <c r="AF762" s="278"/>
      <c r="AG762" s="103"/>
      <c r="AH762" s="278"/>
      <c r="AI762" s="278"/>
      <c r="AJ762" s="278"/>
      <c r="AK762" s="278"/>
      <c r="AL762" s="278"/>
      <c r="AM762" s="278"/>
      <c r="AN762" s="278"/>
      <c r="AO762" s="278"/>
      <c r="AP762" s="278"/>
      <c r="AQ762" s="278"/>
      <c r="AR762" s="262"/>
      <c r="AS762" s="262"/>
      <c r="AT762" s="173"/>
      <c r="AU762" s="102"/>
      <c r="AV762" s="576" t="str">
        <f t="shared" si="48"/>
        <v xml:space="preserve"> </v>
      </c>
      <c r="AW762" s="576" t="str">
        <f t="shared" si="49"/>
        <v xml:space="preserve"> </v>
      </c>
      <c r="AX762" s="576" t="str">
        <f t="shared" si="50"/>
        <v xml:space="preserve"> </v>
      </c>
      <c r="AY762" s="576" t="str">
        <f t="shared" si="51"/>
        <v xml:space="preserve"> </v>
      </c>
      <c r="AZ762" s="102"/>
      <c r="BA762" s="165"/>
    </row>
    <row r="763" spans="1:53" s="101" customFormat="1" x14ac:dyDescent="0.2">
      <c r="A763" s="331"/>
      <c r="B763" s="376">
        <f>'Données démographiques'!B764</f>
        <v>0</v>
      </c>
      <c r="C763" s="376">
        <f>'Données démographiques'!C764</f>
        <v>0</v>
      </c>
      <c r="D763" s="377">
        <f>'Données démographiques'!D764</f>
        <v>0</v>
      </c>
      <c r="E763" s="102"/>
      <c r="F763" s="88"/>
      <c r="G763" s="86"/>
      <c r="H763" s="258"/>
      <c r="I763" s="259"/>
      <c r="J763" s="259"/>
      <c r="K763" s="259"/>
      <c r="L763" s="258"/>
      <c r="M763" s="279"/>
      <c r="N763" s="279"/>
      <c r="O763" s="279"/>
      <c r="P763" s="146"/>
      <c r="Q763" s="147"/>
      <c r="R763" s="147"/>
      <c r="S763" s="102"/>
      <c r="T763" s="88"/>
      <c r="U763" s="258"/>
      <c r="V763" s="148"/>
      <c r="W763" s="102"/>
      <c r="X763" s="149"/>
      <c r="Y763" s="259"/>
      <c r="Z763" s="258"/>
      <c r="AA763" s="259"/>
      <c r="AB763" s="258"/>
      <c r="AC763" s="258"/>
      <c r="AD763" s="258"/>
      <c r="AE763" s="260"/>
      <c r="AF763" s="260"/>
      <c r="AG763" s="103"/>
      <c r="AH763" s="260"/>
      <c r="AI763" s="260"/>
      <c r="AJ763" s="260"/>
      <c r="AK763" s="260"/>
      <c r="AL763" s="260"/>
      <c r="AM763" s="260"/>
      <c r="AN763" s="260"/>
      <c r="AO763" s="260"/>
      <c r="AP763" s="260"/>
      <c r="AQ763" s="260"/>
      <c r="AR763" s="263"/>
      <c r="AS763" s="263"/>
      <c r="AT763" s="261"/>
      <c r="AU763" s="102"/>
      <c r="AV763" s="577" t="str">
        <f t="shared" si="48"/>
        <v xml:space="preserve"> </v>
      </c>
      <c r="AW763" s="577" t="str">
        <f t="shared" si="49"/>
        <v xml:space="preserve"> </v>
      </c>
      <c r="AX763" s="577" t="str">
        <f t="shared" si="50"/>
        <v xml:space="preserve"> </v>
      </c>
      <c r="AY763" s="577" t="str">
        <f t="shared" si="51"/>
        <v xml:space="preserve"> </v>
      </c>
      <c r="AZ763" s="102"/>
      <c r="BA763" s="330"/>
    </row>
    <row r="764" spans="1:53" s="101" customFormat="1" x14ac:dyDescent="0.2">
      <c r="A764" s="331"/>
      <c r="B764" s="169">
        <f>'Données démographiques'!B765</f>
        <v>0</v>
      </c>
      <c r="C764" s="169">
        <f>'Données démographiques'!C765</f>
        <v>0</v>
      </c>
      <c r="D764" s="170">
        <f>'Données démographiques'!D765</f>
        <v>0</v>
      </c>
      <c r="E764" s="102"/>
      <c r="F764" s="273"/>
      <c r="G764" s="171"/>
      <c r="H764" s="273"/>
      <c r="I764" s="257"/>
      <c r="J764" s="257"/>
      <c r="K764" s="257"/>
      <c r="L764" s="273"/>
      <c r="M764" s="277"/>
      <c r="N764" s="277"/>
      <c r="O764" s="277"/>
      <c r="P764" s="172"/>
      <c r="Q764" s="264"/>
      <c r="R764" s="264"/>
      <c r="S764" s="102"/>
      <c r="T764" s="273"/>
      <c r="U764" s="273"/>
      <c r="V764" s="273"/>
      <c r="W764" s="102"/>
      <c r="X764" s="257"/>
      <c r="Y764" s="257"/>
      <c r="Z764" s="273"/>
      <c r="AA764" s="257"/>
      <c r="AB764" s="273"/>
      <c r="AC764" s="273"/>
      <c r="AD764" s="273"/>
      <c r="AE764" s="278"/>
      <c r="AF764" s="278"/>
      <c r="AG764" s="103"/>
      <c r="AH764" s="278"/>
      <c r="AI764" s="278"/>
      <c r="AJ764" s="278"/>
      <c r="AK764" s="278"/>
      <c r="AL764" s="278"/>
      <c r="AM764" s="278"/>
      <c r="AN764" s="278"/>
      <c r="AO764" s="278"/>
      <c r="AP764" s="278"/>
      <c r="AQ764" s="278"/>
      <c r="AR764" s="262"/>
      <c r="AS764" s="262"/>
      <c r="AT764" s="173"/>
      <c r="AU764" s="102"/>
      <c r="AV764" s="576" t="str">
        <f t="shared" si="48"/>
        <v xml:space="preserve"> </v>
      </c>
      <c r="AW764" s="576" t="str">
        <f t="shared" si="49"/>
        <v xml:space="preserve"> </v>
      </c>
      <c r="AX764" s="576" t="str">
        <f t="shared" si="50"/>
        <v xml:space="preserve"> </v>
      </c>
      <c r="AY764" s="576" t="str">
        <f t="shared" si="51"/>
        <v xml:space="preserve"> </v>
      </c>
      <c r="AZ764" s="102"/>
      <c r="BA764" s="165"/>
    </row>
    <row r="765" spans="1:53" s="101" customFormat="1" x14ac:dyDescent="0.2">
      <c r="A765" s="331"/>
      <c r="B765" s="376">
        <f>'Données démographiques'!B766</f>
        <v>0</v>
      </c>
      <c r="C765" s="376">
        <f>'Données démographiques'!C766</f>
        <v>0</v>
      </c>
      <c r="D765" s="377">
        <f>'Données démographiques'!D766</f>
        <v>0</v>
      </c>
      <c r="E765" s="102"/>
      <c r="F765" s="88"/>
      <c r="G765" s="86"/>
      <c r="H765" s="258"/>
      <c r="I765" s="259"/>
      <c r="J765" s="259"/>
      <c r="K765" s="259"/>
      <c r="L765" s="258"/>
      <c r="M765" s="279"/>
      <c r="N765" s="279"/>
      <c r="O765" s="279"/>
      <c r="P765" s="146"/>
      <c r="Q765" s="147"/>
      <c r="R765" s="147"/>
      <c r="S765" s="102"/>
      <c r="T765" s="88"/>
      <c r="U765" s="258"/>
      <c r="V765" s="148"/>
      <c r="W765" s="102"/>
      <c r="X765" s="149"/>
      <c r="Y765" s="259"/>
      <c r="Z765" s="258"/>
      <c r="AA765" s="259"/>
      <c r="AB765" s="258"/>
      <c r="AC765" s="258"/>
      <c r="AD765" s="258"/>
      <c r="AE765" s="260"/>
      <c r="AF765" s="260"/>
      <c r="AG765" s="103"/>
      <c r="AH765" s="260"/>
      <c r="AI765" s="260"/>
      <c r="AJ765" s="260"/>
      <c r="AK765" s="260"/>
      <c r="AL765" s="260"/>
      <c r="AM765" s="260"/>
      <c r="AN765" s="260"/>
      <c r="AO765" s="260"/>
      <c r="AP765" s="260"/>
      <c r="AQ765" s="260"/>
      <c r="AR765" s="263"/>
      <c r="AS765" s="263"/>
      <c r="AT765" s="261"/>
      <c r="AU765" s="102"/>
      <c r="AV765" s="577" t="str">
        <f t="shared" si="48"/>
        <v xml:space="preserve"> </v>
      </c>
      <c r="AW765" s="577" t="str">
        <f t="shared" si="49"/>
        <v xml:space="preserve"> </v>
      </c>
      <c r="AX765" s="577" t="str">
        <f t="shared" si="50"/>
        <v xml:space="preserve"> </v>
      </c>
      <c r="AY765" s="577" t="str">
        <f t="shared" si="51"/>
        <v xml:space="preserve"> </v>
      </c>
      <c r="AZ765" s="102"/>
      <c r="BA765" s="330"/>
    </row>
    <row r="766" spans="1:53" s="101" customFormat="1" x14ac:dyDescent="0.2">
      <c r="A766" s="331"/>
      <c r="B766" s="169">
        <f>'Données démographiques'!B767</f>
        <v>0</v>
      </c>
      <c r="C766" s="169">
        <f>'Données démographiques'!C767</f>
        <v>0</v>
      </c>
      <c r="D766" s="170">
        <f>'Données démographiques'!D767</f>
        <v>0</v>
      </c>
      <c r="E766" s="102"/>
      <c r="F766" s="273"/>
      <c r="G766" s="171"/>
      <c r="H766" s="273"/>
      <c r="I766" s="257"/>
      <c r="J766" s="257"/>
      <c r="K766" s="257"/>
      <c r="L766" s="273"/>
      <c r="M766" s="277"/>
      <c r="N766" s="277"/>
      <c r="O766" s="277"/>
      <c r="P766" s="172"/>
      <c r="Q766" s="264"/>
      <c r="R766" s="264"/>
      <c r="S766" s="102"/>
      <c r="T766" s="273"/>
      <c r="U766" s="273"/>
      <c r="V766" s="273"/>
      <c r="W766" s="102"/>
      <c r="X766" s="257"/>
      <c r="Y766" s="257"/>
      <c r="Z766" s="273"/>
      <c r="AA766" s="257"/>
      <c r="AB766" s="273"/>
      <c r="AC766" s="273"/>
      <c r="AD766" s="273"/>
      <c r="AE766" s="278"/>
      <c r="AF766" s="278"/>
      <c r="AG766" s="103"/>
      <c r="AH766" s="278"/>
      <c r="AI766" s="278"/>
      <c r="AJ766" s="278"/>
      <c r="AK766" s="278"/>
      <c r="AL766" s="278"/>
      <c r="AM766" s="278"/>
      <c r="AN766" s="278"/>
      <c r="AO766" s="278"/>
      <c r="AP766" s="278"/>
      <c r="AQ766" s="278"/>
      <c r="AR766" s="262"/>
      <c r="AS766" s="262"/>
      <c r="AT766" s="173"/>
      <c r="AU766" s="102"/>
      <c r="AV766" s="576" t="str">
        <f t="shared" si="48"/>
        <v xml:space="preserve"> </v>
      </c>
      <c r="AW766" s="576" t="str">
        <f t="shared" si="49"/>
        <v xml:space="preserve"> </v>
      </c>
      <c r="AX766" s="576" t="str">
        <f t="shared" si="50"/>
        <v xml:space="preserve"> </v>
      </c>
      <c r="AY766" s="576" t="str">
        <f t="shared" si="51"/>
        <v xml:space="preserve"> </v>
      </c>
      <c r="AZ766" s="102"/>
      <c r="BA766" s="165"/>
    </row>
    <row r="767" spans="1:53" s="101" customFormat="1" x14ac:dyDescent="0.2">
      <c r="A767" s="331"/>
      <c r="B767" s="376">
        <f>'Données démographiques'!B768</f>
        <v>0</v>
      </c>
      <c r="C767" s="376">
        <f>'Données démographiques'!C768</f>
        <v>0</v>
      </c>
      <c r="D767" s="377">
        <f>'Données démographiques'!D768</f>
        <v>0</v>
      </c>
      <c r="E767" s="102"/>
      <c r="F767" s="88"/>
      <c r="G767" s="86"/>
      <c r="H767" s="258"/>
      <c r="I767" s="259"/>
      <c r="J767" s="259"/>
      <c r="K767" s="259"/>
      <c r="L767" s="258"/>
      <c r="M767" s="279"/>
      <c r="N767" s="279"/>
      <c r="O767" s="279"/>
      <c r="P767" s="146"/>
      <c r="Q767" s="147"/>
      <c r="R767" s="147"/>
      <c r="S767" s="102"/>
      <c r="T767" s="88"/>
      <c r="U767" s="258"/>
      <c r="V767" s="148"/>
      <c r="W767" s="102"/>
      <c r="X767" s="149"/>
      <c r="Y767" s="259"/>
      <c r="Z767" s="258"/>
      <c r="AA767" s="259"/>
      <c r="AB767" s="258"/>
      <c r="AC767" s="258"/>
      <c r="AD767" s="258"/>
      <c r="AE767" s="260"/>
      <c r="AF767" s="260"/>
      <c r="AG767" s="103"/>
      <c r="AH767" s="260"/>
      <c r="AI767" s="260"/>
      <c r="AJ767" s="260"/>
      <c r="AK767" s="260"/>
      <c r="AL767" s="260"/>
      <c r="AM767" s="260"/>
      <c r="AN767" s="260"/>
      <c r="AO767" s="260"/>
      <c r="AP767" s="260"/>
      <c r="AQ767" s="260"/>
      <c r="AR767" s="263"/>
      <c r="AS767" s="263"/>
      <c r="AT767" s="261"/>
      <c r="AU767" s="102"/>
      <c r="AV767" s="577" t="str">
        <f t="shared" si="48"/>
        <v xml:space="preserve"> </v>
      </c>
      <c r="AW767" s="577" t="str">
        <f t="shared" si="49"/>
        <v xml:space="preserve"> </v>
      </c>
      <c r="AX767" s="577" t="str">
        <f t="shared" si="50"/>
        <v xml:space="preserve"> </v>
      </c>
      <c r="AY767" s="577" t="str">
        <f t="shared" si="51"/>
        <v xml:space="preserve"> </v>
      </c>
      <c r="AZ767" s="102"/>
      <c r="BA767" s="330"/>
    </row>
    <row r="768" spans="1:53" s="101" customFormat="1" x14ac:dyDescent="0.2">
      <c r="A768" s="331"/>
      <c r="B768" s="169">
        <f>'Données démographiques'!B769</f>
        <v>0</v>
      </c>
      <c r="C768" s="169">
        <f>'Données démographiques'!C769</f>
        <v>0</v>
      </c>
      <c r="D768" s="170">
        <f>'Données démographiques'!D769</f>
        <v>0</v>
      </c>
      <c r="E768" s="102"/>
      <c r="F768" s="273"/>
      <c r="G768" s="171"/>
      <c r="H768" s="273"/>
      <c r="I768" s="257"/>
      <c r="J768" s="257"/>
      <c r="K768" s="257"/>
      <c r="L768" s="273"/>
      <c r="M768" s="277"/>
      <c r="N768" s="277"/>
      <c r="O768" s="277"/>
      <c r="P768" s="172"/>
      <c r="Q768" s="264"/>
      <c r="R768" s="264"/>
      <c r="S768" s="102"/>
      <c r="T768" s="273"/>
      <c r="U768" s="273"/>
      <c r="V768" s="273"/>
      <c r="W768" s="102"/>
      <c r="X768" s="257"/>
      <c r="Y768" s="257"/>
      <c r="Z768" s="273"/>
      <c r="AA768" s="257"/>
      <c r="AB768" s="273"/>
      <c r="AC768" s="273"/>
      <c r="AD768" s="273"/>
      <c r="AE768" s="278"/>
      <c r="AF768" s="278"/>
      <c r="AG768" s="103"/>
      <c r="AH768" s="278"/>
      <c r="AI768" s="278"/>
      <c r="AJ768" s="278"/>
      <c r="AK768" s="278"/>
      <c r="AL768" s="278"/>
      <c r="AM768" s="278"/>
      <c r="AN768" s="278"/>
      <c r="AO768" s="278"/>
      <c r="AP768" s="278"/>
      <c r="AQ768" s="278"/>
      <c r="AR768" s="262"/>
      <c r="AS768" s="262"/>
      <c r="AT768" s="173"/>
      <c r="AU768" s="102"/>
      <c r="AV768" s="576" t="str">
        <f t="shared" si="48"/>
        <v xml:space="preserve"> </v>
      </c>
      <c r="AW768" s="576" t="str">
        <f t="shared" si="49"/>
        <v xml:space="preserve"> </v>
      </c>
      <c r="AX768" s="576" t="str">
        <f t="shared" si="50"/>
        <v xml:space="preserve"> </v>
      </c>
      <c r="AY768" s="576" t="str">
        <f t="shared" si="51"/>
        <v xml:space="preserve"> </v>
      </c>
      <c r="AZ768" s="102"/>
      <c r="BA768" s="165"/>
    </row>
    <row r="769" spans="1:53" s="101" customFormat="1" x14ac:dyDescent="0.2">
      <c r="A769" s="331"/>
      <c r="B769" s="376">
        <f>'Données démographiques'!B770</f>
        <v>0</v>
      </c>
      <c r="C769" s="376">
        <f>'Données démographiques'!C770</f>
        <v>0</v>
      </c>
      <c r="D769" s="377">
        <f>'Données démographiques'!D770</f>
        <v>0</v>
      </c>
      <c r="E769" s="102"/>
      <c r="F769" s="88"/>
      <c r="G769" s="86"/>
      <c r="H769" s="258"/>
      <c r="I769" s="259"/>
      <c r="J769" s="259"/>
      <c r="K769" s="259"/>
      <c r="L769" s="258"/>
      <c r="M769" s="279"/>
      <c r="N769" s="279"/>
      <c r="O769" s="279"/>
      <c r="P769" s="146"/>
      <c r="Q769" s="147"/>
      <c r="R769" s="147"/>
      <c r="S769" s="102"/>
      <c r="T769" s="88"/>
      <c r="U769" s="258"/>
      <c r="V769" s="148"/>
      <c r="W769" s="102"/>
      <c r="X769" s="149"/>
      <c r="Y769" s="259"/>
      <c r="Z769" s="258"/>
      <c r="AA769" s="259"/>
      <c r="AB769" s="258"/>
      <c r="AC769" s="258"/>
      <c r="AD769" s="258"/>
      <c r="AE769" s="260"/>
      <c r="AF769" s="260"/>
      <c r="AG769" s="103"/>
      <c r="AH769" s="260"/>
      <c r="AI769" s="260"/>
      <c r="AJ769" s="260"/>
      <c r="AK769" s="260"/>
      <c r="AL769" s="260"/>
      <c r="AM769" s="260"/>
      <c r="AN769" s="260"/>
      <c r="AO769" s="260"/>
      <c r="AP769" s="260"/>
      <c r="AQ769" s="260"/>
      <c r="AR769" s="263"/>
      <c r="AS769" s="263"/>
      <c r="AT769" s="261"/>
      <c r="AU769" s="102"/>
      <c r="AV769" s="577" t="str">
        <f t="shared" si="48"/>
        <v xml:space="preserve"> </v>
      </c>
      <c r="AW769" s="577" t="str">
        <f t="shared" si="49"/>
        <v xml:space="preserve"> </v>
      </c>
      <c r="AX769" s="577" t="str">
        <f t="shared" si="50"/>
        <v xml:space="preserve"> </v>
      </c>
      <c r="AY769" s="577" t="str">
        <f t="shared" si="51"/>
        <v xml:space="preserve"> </v>
      </c>
      <c r="AZ769" s="102"/>
      <c r="BA769" s="330"/>
    </row>
    <row r="770" spans="1:53" s="101" customFormat="1" x14ac:dyDescent="0.2">
      <c r="A770" s="331"/>
      <c r="B770" s="169">
        <f>'Données démographiques'!B771</f>
        <v>0</v>
      </c>
      <c r="C770" s="169">
        <f>'Données démographiques'!C771</f>
        <v>0</v>
      </c>
      <c r="D770" s="170">
        <f>'Données démographiques'!D771</f>
        <v>0</v>
      </c>
      <c r="E770" s="102"/>
      <c r="F770" s="273"/>
      <c r="G770" s="171"/>
      <c r="H770" s="273"/>
      <c r="I770" s="257"/>
      <c r="J770" s="257"/>
      <c r="K770" s="257"/>
      <c r="L770" s="273"/>
      <c r="M770" s="277"/>
      <c r="N770" s="277"/>
      <c r="O770" s="277"/>
      <c r="P770" s="172"/>
      <c r="Q770" s="264"/>
      <c r="R770" s="264"/>
      <c r="S770" s="102"/>
      <c r="T770" s="273"/>
      <c r="U770" s="273"/>
      <c r="V770" s="273"/>
      <c r="W770" s="102"/>
      <c r="X770" s="257"/>
      <c r="Y770" s="257"/>
      <c r="Z770" s="273"/>
      <c r="AA770" s="257"/>
      <c r="AB770" s="273"/>
      <c r="AC770" s="273"/>
      <c r="AD770" s="273"/>
      <c r="AE770" s="278"/>
      <c r="AF770" s="278"/>
      <c r="AG770" s="103"/>
      <c r="AH770" s="278"/>
      <c r="AI770" s="278"/>
      <c r="AJ770" s="278"/>
      <c r="AK770" s="278"/>
      <c r="AL770" s="278"/>
      <c r="AM770" s="278"/>
      <c r="AN770" s="278"/>
      <c r="AO770" s="278"/>
      <c r="AP770" s="278"/>
      <c r="AQ770" s="278"/>
      <c r="AR770" s="262"/>
      <c r="AS770" s="262"/>
      <c r="AT770" s="173"/>
      <c r="AU770" s="102"/>
      <c r="AV770" s="576" t="str">
        <f t="shared" si="48"/>
        <v xml:space="preserve"> </v>
      </c>
      <c r="AW770" s="576" t="str">
        <f t="shared" si="49"/>
        <v xml:space="preserve"> </v>
      </c>
      <c r="AX770" s="576" t="str">
        <f t="shared" si="50"/>
        <v xml:space="preserve"> </v>
      </c>
      <c r="AY770" s="576" t="str">
        <f t="shared" si="51"/>
        <v xml:space="preserve"> </v>
      </c>
      <c r="AZ770" s="102"/>
      <c r="BA770" s="165"/>
    </row>
    <row r="771" spans="1:53" s="101" customFormat="1" x14ac:dyDescent="0.2">
      <c r="A771" s="331"/>
      <c r="B771" s="376">
        <f>'Données démographiques'!B772</f>
        <v>0</v>
      </c>
      <c r="C771" s="376">
        <f>'Données démographiques'!C772</f>
        <v>0</v>
      </c>
      <c r="D771" s="377">
        <f>'Données démographiques'!D772</f>
        <v>0</v>
      </c>
      <c r="E771" s="102"/>
      <c r="F771" s="88"/>
      <c r="G771" s="86"/>
      <c r="H771" s="258"/>
      <c r="I771" s="259"/>
      <c r="J771" s="259"/>
      <c r="K771" s="259"/>
      <c r="L771" s="258"/>
      <c r="M771" s="279"/>
      <c r="N771" s="279"/>
      <c r="O771" s="279"/>
      <c r="P771" s="146"/>
      <c r="Q771" s="147"/>
      <c r="R771" s="147"/>
      <c r="S771" s="102"/>
      <c r="T771" s="88"/>
      <c r="U771" s="258"/>
      <c r="V771" s="148"/>
      <c r="W771" s="102"/>
      <c r="X771" s="149"/>
      <c r="Y771" s="259"/>
      <c r="Z771" s="258"/>
      <c r="AA771" s="259"/>
      <c r="AB771" s="258"/>
      <c r="AC771" s="258"/>
      <c r="AD771" s="258"/>
      <c r="AE771" s="260"/>
      <c r="AF771" s="260"/>
      <c r="AG771" s="103"/>
      <c r="AH771" s="260"/>
      <c r="AI771" s="260"/>
      <c r="AJ771" s="260"/>
      <c r="AK771" s="260"/>
      <c r="AL771" s="260"/>
      <c r="AM771" s="260"/>
      <c r="AN771" s="260"/>
      <c r="AO771" s="260"/>
      <c r="AP771" s="260"/>
      <c r="AQ771" s="260"/>
      <c r="AR771" s="263"/>
      <c r="AS771" s="263"/>
      <c r="AT771" s="261"/>
      <c r="AU771" s="102"/>
      <c r="AV771" s="577" t="str">
        <f t="shared" si="48"/>
        <v xml:space="preserve"> </v>
      </c>
      <c r="AW771" s="577" t="str">
        <f t="shared" si="49"/>
        <v xml:space="preserve"> </v>
      </c>
      <c r="AX771" s="577" t="str">
        <f t="shared" si="50"/>
        <v xml:space="preserve"> </v>
      </c>
      <c r="AY771" s="577" t="str">
        <f t="shared" si="51"/>
        <v xml:space="preserve"> </v>
      </c>
      <c r="AZ771" s="102"/>
      <c r="BA771" s="330"/>
    </row>
    <row r="772" spans="1:53" s="101" customFormat="1" x14ac:dyDescent="0.2">
      <c r="A772" s="331"/>
      <c r="B772" s="169">
        <f>'Données démographiques'!B773</f>
        <v>0</v>
      </c>
      <c r="C772" s="169">
        <f>'Données démographiques'!C773</f>
        <v>0</v>
      </c>
      <c r="D772" s="170">
        <f>'Données démographiques'!D773</f>
        <v>0</v>
      </c>
      <c r="E772" s="102"/>
      <c r="F772" s="273"/>
      <c r="G772" s="171"/>
      <c r="H772" s="273"/>
      <c r="I772" s="257"/>
      <c r="J772" s="257"/>
      <c r="K772" s="257"/>
      <c r="L772" s="273"/>
      <c r="M772" s="277"/>
      <c r="N772" s="277"/>
      <c r="O772" s="277"/>
      <c r="P772" s="172"/>
      <c r="Q772" s="264"/>
      <c r="R772" s="264"/>
      <c r="S772" s="102"/>
      <c r="T772" s="273"/>
      <c r="U772" s="273"/>
      <c r="V772" s="273"/>
      <c r="W772" s="102"/>
      <c r="X772" s="257"/>
      <c r="Y772" s="257"/>
      <c r="Z772" s="273"/>
      <c r="AA772" s="257"/>
      <c r="AB772" s="273"/>
      <c r="AC772" s="273"/>
      <c r="AD772" s="273"/>
      <c r="AE772" s="278"/>
      <c r="AF772" s="278"/>
      <c r="AG772" s="103"/>
      <c r="AH772" s="278"/>
      <c r="AI772" s="278"/>
      <c r="AJ772" s="278"/>
      <c r="AK772" s="278"/>
      <c r="AL772" s="278"/>
      <c r="AM772" s="278"/>
      <c r="AN772" s="278"/>
      <c r="AO772" s="278"/>
      <c r="AP772" s="278"/>
      <c r="AQ772" s="278"/>
      <c r="AR772" s="262"/>
      <c r="AS772" s="262"/>
      <c r="AT772" s="173"/>
      <c r="AU772" s="102"/>
      <c r="AV772" s="576" t="str">
        <f t="shared" si="48"/>
        <v xml:space="preserve"> </v>
      </c>
      <c r="AW772" s="576" t="str">
        <f t="shared" si="49"/>
        <v xml:space="preserve"> </v>
      </c>
      <c r="AX772" s="576" t="str">
        <f t="shared" si="50"/>
        <v xml:space="preserve"> </v>
      </c>
      <c r="AY772" s="576" t="str">
        <f t="shared" si="51"/>
        <v xml:space="preserve"> </v>
      </c>
      <c r="AZ772" s="102"/>
      <c r="BA772" s="165"/>
    </row>
    <row r="773" spans="1:53" s="101" customFormat="1" x14ac:dyDescent="0.2">
      <c r="A773" s="331"/>
      <c r="B773" s="376">
        <f>'Données démographiques'!B774</f>
        <v>0</v>
      </c>
      <c r="C773" s="376">
        <f>'Données démographiques'!C774</f>
        <v>0</v>
      </c>
      <c r="D773" s="377">
        <f>'Données démographiques'!D774</f>
        <v>0</v>
      </c>
      <c r="E773" s="102"/>
      <c r="F773" s="88"/>
      <c r="G773" s="86"/>
      <c r="H773" s="258"/>
      <c r="I773" s="259"/>
      <c r="J773" s="259"/>
      <c r="K773" s="259"/>
      <c r="L773" s="258"/>
      <c r="M773" s="279"/>
      <c r="N773" s="279"/>
      <c r="O773" s="279"/>
      <c r="P773" s="146"/>
      <c r="Q773" s="147"/>
      <c r="R773" s="147"/>
      <c r="S773" s="102"/>
      <c r="T773" s="88"/>
      <c r="U773" s="258"/>
      <c r="V773" s="148"/>
      <c r="W773" s="102"/>
      <c r="X773" s="149"/>
      <c r="Y773" s="259"/>
      <c r="Z773" s="258"/>
      <c r="AA773" s="259"/>
      <c r="AB773" s="258"/>
      <c r="AC773" s="258"/>
      <c r="AD773" s="258"/>
      <c r="AE773" s="260"/>
      <c r="AF773" s="260"/>
      <c r="AG773" s="103"/>
      <c r="AH773" s="260"/>
      <c r="AI773" s="260"/>
      <c r="AJ773" s="260"/>
      <c r="AK773" s="260"/>
      <c r="AL773" s="260"/>
      <c r="AM773" s="260"/>
      <c r="AN773" s="260"/>
      <c r="AO773" s="260"/>
      <c r="AP773" s="260"/>
      <c r="AQ773" s="260"/>
      <c r="AR773" s="263"/>
      <c r="AS773" s="263"/>
      <c r="AT773" s="261"/>
      <c r="AU773" s="102"/>
      <c r="AV773" s="577" t="str">
        <f t="shared" si="48"/>
        <v xml:space="preserve"> </v>
      </c>
      <c r="AW773" s="577" t="str">
        <f t="shared" si="49"/>
        <v xml:space="preserve"> </v>
      </c>
      <c r="AX773" s="577" t="str">
        <f t="shared" si="50"/>
        <v xml:space="preserve"> </v>
      </c>
      <c r="AY773" s="577" t="str">
        <f t="shared" si="51"/>
        <v xml:space="preserve"> </v>
      </c>
      <c r="AZ773" s="102"/>
      <c r="BA773" s="330"/>
    </row>
    <row r="774" spans="1:53" s="101" customFormat="1" x14ac:dyDescent="0.2">
      <c r="A774" s="331"/>
      <c r="B774" s="169">
        <f>'Données démographiques'!B775</f>
        <v>0</v>
      </c>
      <c r="C774" s="169">
        <f>'Données démographiques'!C775</f>
        <v>0</v>
      </c>
      <c r="D774" s="170">
        <f>'Données démographiques'!D775</f>
        <v>0</v>
      </c>
      <c r="E774" s="102"/>
      <c r="F774" s="273"/>
      <c r="G774" s="171"/>
      <c r="H774" s="273"/>
      <c r="I774" s="257"/>
      <c r="J774" s="257"/>
      <c r="K774" s="257"/>
      <c r="L774" s="273"/>
      <c r="M774" s="277"/>
      <c r="N774" s="277"/>
      <c r="O774" s="277"/>
      <c r="P774" s="172"/>
      <c r="Q774" s="264"/>
      <c r="R774" s="264"/>
      <c r="S774" s="102"/>
      <c r="T774" s="273"/>
      <c r="U774" s="273"/>
      <c r="V774" s="273"/>
      <c r="W774" s="102"/>
      <c r="X774" s="257"/>
      <c r="Y774" s="257"/>
      <c r="Z774" s="273"/>
      <c r="AA774" s="257"/>
      <c r="AB774" s="273"/>
      <c r="AC774" s="273"/>
      <c r="AD774" s="273"/>
      <c r="AE774" s="278"/>
      <c r="AF774" s="278"/>
      <c r="AG774" s="103"/>
      <c r="AH774" s="278"/>
      <c r="AI774" s="278"/>
      <c r="AJ774" s="278"/>
      <c r="AK774" s="278"/>
      <c r="AL774" s="278"/>
      <c r="AM774" s="278"/>
      <c r="AN774" s="278"/>
      <c r="AO774" s="278"/>
      <c r="AP774" s="278"/>
      <c r="AQ774" s="278"/>
      <c r="AR774" s="262"/>
      <c r="AS774" s="262"/>
      <c r="AT774" s="173"/>
      <c r="AU774" s="102"/>
      <c r="AV774" s="576" t="str">
        <f t="shared" si="48"/>
        <v xml:space="preserve"> </v>
      </c>
      <c r="AW774" s="576" t="str">
        <f t="shared" si="49"/>
        <v xml:space="preserve"> </v>
      </c>
      <c r="AX774" s="576" t="str">
        <f t="shared" si="50"/>
        <v xml:space="preserve"> </v>
      </c>
      <c r="AY774" s="576" t="str">
        <f t="shared" si="51"/>
        <v xml:space="preserve"> </v>
      </c>
      <c r="AZ774" s="102"/>
      <c r="BA774" s="165"/>
    </row>
    <row r="775" spans="1:53" s="101" customFormat="1" x14ac:dyDescent="0.2">
      <c r="A775" s="331"/>
      <c r="B775" s="376">
        <f>'Données démographiques'!B776</f>
        <v>0</v>
      </c>
      <c r="C775" s="376">
        <f>'Données démographiques'!C776</f>
        <v>0</v>
      </c>
      <c r="D775" s="377">
        <f>'Données démographiques'!D776</f>
        <v>0</v>
      </c>
      <c r="E775" s="102"/>
      <c r="F775" s="88"/>
      <c r="G775" s="86"/>
      <c r="H775" s="258"/>
      <c r="I775" s="259"/>
      <c r="J775" s="259"/>
      <c r="K775" s="259"/>
      <c r="L775" s="258"/>
      <c r="M775" s="279"/>
      <c r="N775" s="279"/>
      <c r="O775" s="279"/>
      <c r="P775" s="146"/>
      <c r="Q775" s="147"/>
      <c r="R775" s="147"/>
      <c r="S775" s="102"/>
      <c r="T775" s="88"/>
      <c r="U775" s="258"/>
      <c r="V775" s="148"/>
      <c r="W775" s="102"/>
      <c r="X775" s="149"/>
      <c r="Y775" s="259"/>
      <c r="Z775" s="258"/>
      <c r="AA775" s="259"/>
      <c r="AB775" s="258"/>
      <c r="AC775" s="258"/>
      <c r="AD775" s="258"/>
      <c r="AE775" s="260"/>
      <c r="AF775" s="260"/>
      <c r="AG775" s="103"/>
      <c r="AH775" s="260"/>
      <c r="AI775" s="260"/>
      <c r="AJ775" s="260"/>
      <c r="AK775" s="260"/>
      <c r="AL775" s="260"/>
      <c r="AM775" s="260"/>
      <c r="AN775" s="260"/>
      <c r="AO775" s="260"/>
      <c r="AP775" s="260"/>
      <c r="AQ775" s="260"/>
      <c r="AR775" s="263"/>
      <c r="AS775" s="263"/>
      <c r="AT775" s="261"/>
      <c r="AU775" s="102"/>
      <c r="AV775" s="577" t="str">
        <f t="shared" si="48"/>
        <v xml:space="preserve"> </v>
      </c>
      <c r="AW775" s="577" t="str">
        <f t="shared" si="49"/>
        <v xml:space="preserve"> </v>
      </c>
      <c r="AX775" s="577" t="str">
        <f t="shared" si="50"/>
        <v xml:space="preserve"> </v>
      </c>
      <c r="AY775" s="577" t="str">
        <f t="shared" si="51"/>
        <v xml:space="preserve"> </v>
      </c>
      <c r="AZ775" s="102"/>
      <c r="BA775" s="330"/>
    </row>
    <row r="776" spans="1:53" s="101" customFormat="1" x14ac:dyDescent="0.2">
      <c r="A776" s="331"/>
      <c r="B776" s="169">
        <f>'Données démographiques'!B777</f>
        <v>0</v>
      </c>
      <c r="C776" s="169">
        <f>'Données démographiques'!C777</f>
        <v>0</v>
      </c>
      <c r="D776" s="170">
        <f>'Données démographiques'!D777</f>
        <v>0</v>
      </c>
      <c r="E776" s="102"/>
      <c r="F776" s="273"/>
      <c r="G776" s="171"/>
      <c r="H776" s="273"/>
      <c r="I776" s="257"/>
      <c r="J776" s="257"/>
      <c r="K776" s="257"/>
      <c r="L776" s="273"/>
      <c r="M776" s="277"/>
      <c r="N776" s="277"/>
      <c r="O776" s="277"/>
      <c r="P776" s="172"/>
      <c r="Q776" s="264"/>
      <c r="R776" s="264"/>
      <c r="S776" s="102"/>
      <c r="T776" s="273"/>
      <c r="U776" s="273"/>
      <c r="V776" s="273"/>
      <c r="W776" s="102"/>
      <c r="X776" s="257"/>
      <c r="Y776" s="257"/>
      <c r="Z776" s="273"/>
      <c r="AA776" s="257"/>
      <c r="AB776" s="273"/>
      <c r="AC776" s="273"/>
      <c r="AD776" s="273"/>
      <c r="AE776" s="278"/>
      <c r="AF776" s="278"/>
      <c r="AG776" s="103"/>
      <c r="AH776" s="278"/>
      <c r="AI776" s="278"/>
      <c r="AJ776" s="278"/>
      <c r="AK776" s="278"/>
      <c r="AL776" s="278"/>
      <c r="AM776" s="278"/>
      <c r="AN776" s="278"/>
      <c r="AO776" s="278"/>
      <c r="AP776" s="278"/>
      <c r="AQ776" s="278"/>
      <c r="AR776" s="262"/>
      <c r="AS776" s="262"/>
      <c r="AT776" s="173"/>
      <c r="AU776" s="102"/>
      <c r="AV776" s="576" t="str">
        <f t="shared" si="48"/>
        <v xml:space="preserve"> </v>
      </c>
      <c r="AW776" s="576" t="str">
        <f t="shared" si="49"/>
        <v xml:space="preserve"> </v>
      </c>
      <c r="AX776" s="576" t="str">
        <f t="shared" si="50"/>
        <v xml:space="preserve"> </v>
      </c>
      <c r="AY776" s="576" t="str">
        <f t="shared" si="51"/>
        <v xml:space="preserve"> </v>
      </c>
      <c r="AZ776" s="102"/>
      <c r="BA776" s="165"/>
    </row>
    <row r="777" spans="1:53" s="101" customFormat="1" x14ac:dyDescent="0.2">
      <c r="A777" s="331"/>
      <c r="B777" s="376">
        <f>'Données démographiques'!B778</f>
        <v>0</v>
      </c>
      <c r="C777" s="376">
        <f>'Données démographiques'!C778</f>
        <v>0</v>
      </c>
      <c r="D777" s="377">
        <f>'Données démographiques'!D778</f>
        <v>0</v>
      </c>
      <c r="E777" s="102"/>
      <c r="F777" s="88"/>
      <c r="G777" s="86"/>
      <c r="H777" s="258"/>
      <c r="I777" s="259"/>
      <c r="J777" s="259"/>
      <c r="K777" s="259"/>
      <c r="L777" s="258"/>
      <c r="M777" s="279"/>
      <c r="N777" s="279"/>
      <c r="O777" s="279"/>
      <c r="P777" s="146"/>
      <c r="Q777" s="147"/>
      <c r="R777" s="147"/>
      <c r="S777" s="102"/>
      <c r="T777" s="88"/>
      <c r="U777" s="258"/>
      <c r="V777" s="148"/>
      <c r="W777" s="102"/>
      <c r="X777" s="149"/>
      <c r="Y777" s="259"/>
      <c r="Z777" s="258"/>
      <c r="AA777" s="259"/>
      <c r="AB777" s="258"/>
      <c r="AC777" s="258"/>
      <c r="AD777" s="258"/>
      <c r="AE777" s="260"/>
      <c r="AF777" s="260"/>
      <c r="AG777" s="103"/>
      <c r="AH777" s="260"/>
      <c r="AI777" s="260"/>
      <c r="AJ777" s="260"/>
      <c r="AK777" s="260"/>
      <c r="AL777" s="260"/>
      <c r="AM777" s="260"/>
      <c r="AN777" s="260"/>
      <c r="AO777" s="260"/>
      <c r="AP777" s="260"/>
      <c r="AQ777" s="260"/>
      <c r="AR777" s="263"/>
      <c r="AS777" s="263"/>
      <c r="AT777" s="261"/>
      <c r="AU777" s="102"/>
      <c r="AV777" s="577" t="str">
        <f t="shared" si="48"/>
        <v xml:space="preserve"> </v>
      </c>
      <c r="AW777" s="577" t="str">
        <f t="shared" si="49"/>
        <v xml:space="preserve"> </v>
      </c>
      <c r="AX777" s="577" t="str">
        <f t="shared" si="50"/>
        <v xml:space="preserve"> </v>
      </c>
      <c r="AY777" s="577" t="str">
        <f t="shared" si="51"/>
        <v xml:space="preserve"> </v>
      </c>
      <c r="AZ777" s="102"/>
      <c r="BA777" s="330"/>
    </row>
    <row r="778" spans="1:53" s="101" customFormat="1" x14ac:dyDescent="0.2">
      <c r="A778" s="331"/>
      <c r="B778" s="169">
        <f>'Données démographiques'!B779</f>
        <v>0</v>
      </c>
      <c r="C778" s="169">
        <f>'Données démographiques'!C779</f>
        <v>0</v>
      </c>
      <c r="D778" s="170">
        <f>'Données démographiques'!D779</f>
        <v>0</v>
      </c>
      <c r="E778" s="102"/>
      <c r="F778" s="273"/>
      <c r="G778" s="171"/>
      <c r="H778" s="273"/>
      <c r="I778" s="257"/>
      <c r="J778" s="257"/>
      <c r="K778" s="257"/>
      <c r="L778" s="273"/>
      <c r="M778" s="277"/>
      <c r="N778" s="277"/>
      <c r="O778" s="277"/>
      <c r="P778" s="172"/>
      <c r="Q778" s="264"/>
      <c r="R778" s="264"/>
      <c r="S778" s="102"/>
      <c r="T778" s="273"/>
      <c r="U778" s="273"/>
      <c r="V778" s="273"/>
      <c r="W778" s="102"/>
      <c r="X778" s="257"/>
      <c r="Y778" s="257"/>
      <c r="Z778" s="273"/>
      <c r="AA778" s="257"/>
      <c r="AB778" s="273"/>
      <c r="AC778" s="273"/>
      <c r="AD778" s="273"/>
      <c r="AE778" s="278"/>
      <c r="AF778" s="278"/>
      <c r="AG778" s="103"/>
      <c r="AH778" s="278"/>
      <c r="AI778" s="278"/>
      <c r="AJ778" s="278"/>
      <c r="AK778" s="278"/>
      <c r="AL778" s="278"/>
      <c r="AM778" s="278"/>
      <c r="AN778" s="278"/>
      <c r="AO778" s="278"/>
      <c r="AP778" s="278"/>
      <c r="AQ778" s="278"/>
      <c r="AR778" s="262"/>
      <c r="AS778" s="262"/>
      <c r="AT778" s="173"/>
      <c r="AU778" s="102"/>
      <c r="AV778" s="576" t="str">
        <f t="shared" si="48"/>
        <v xml:space="preserve"> </v>
      </c>
      <c r="AW778" s="576" t="str">
        <f t="shared" si="49"/>
        <v xml:space="preserve"> </v>
      </c>
      <c r="AX778" s="576" t="str">
        <f t="shared" si="50"/>
        <v xml:space="preserve"> </v>
      </c>
      <c r="AY778" s="576" t="str">
        <f t="shared" si="51"/>
        <v xml:space="preserve"> </v>
      </c>
      <c r="AZ778" s="102"/>
      <c r="BA778" s="165"/>
    </row>
    <row r="779" spans="1:53" s="101" customFormat="1" x14ac:dyDescent="0.2">
      <c r="A779" s="331"/>
      <c r="B779" s="376">
        <f>'Données démographiques'!B780</f>
        <v>0</v>
      </c>
      <c r="C779" s="376">
        <f>'Données démographiques'!C780</f>
        <v>0</v>
      </c>
      <c r="D779" s="377">
        <f>'Données démographiques'!D780</f>
        <v>0</v>
      </c>
      <c r="E779" s="102"/>
      <c r="F779" s="88"/>
      <c r="G779" s="86"/>
      <c r="H779" s="258"/>
      <c r="I779" s="259"/>
      <c r="J779" s="259"/>
      <c r="K779" s="259"/>
      <c r="L779" s="258"/>
      <c r="M779" s="279"/>
      <c r="N779" s="279"/>
      <c r="O779" s="279"/>
      <c r="P779" s="146"/>
      <c r="Q779" s="147"/>
      <c r="R779" s="147"/>
      <c r="S779" s="102"/>
      <c r="T779" s="88"/>
      <c r="U779" s="258"/>
      <c r="V779" s="148"/>
      <c r="W779" s="102"/>
      <c r="X779" s="149"/>
      <c r="Y779" s="259"/>
      <c r="Z779" s="258"/>
      <c r="AA779" s="259"/>
      <c r="AB779" s="258"/>
      <c r="AC779" s="258"/>
      <c r="AD779" s="258"/>
      <c r="AE779" s="260"/>
      <c r="AF779" s="260"/>
      <c r="AG779" s="103"/>
      <c r="AH779" s="260"/>
      <c r="AI779" s="260"/>
      <c r="AJ779" s="260"/>
      <c r="AK779" s="260"/>
      <c r="AL779" s="260"/>
      <c r="AM779" s="260"/>
      <c r="AN779" s="260"/>
      <c r="AO779" s="260"/>
      <c r="AP779" s="260"/>
      <c r="AQ779" s="260"/>
      <c r="AR779" s="263"/>
      <c r="AS779" s="263"/>
      <c r="AT779" s="261"/>
      <c r="AU779" s="102"/>
      <c r="AV779" s="577" t="str">
        <f t="shared" si="48"/>
        <v xml:space="preserve"> </v>
      </c>
      <c r="AW779" s="577" t="str">
        <f t="shared" si="49"/>
        <v xml:space="preserve"> </v>
      </c>
      <c r="AX779" s="577" t="str">
        <f t="shared" si="50"/>
        <v xml:space="preserve"> </v>
      </c>
      <c r="AY779" s="577" t="str">
        <f t="shared" si="51"/>
        <v xml:space="preserve"> </v>
      </c>
      <c r="AZ779" s="102"/>
      <c r="BA779" s="330"/>
    </row>
    <row r="780" spans="1:53" s="101" customFormat="1" x14ac:dyDescent="0.2">
      <c r="A780" s="331"/>
      <c r="B780" s="169">
        <f>'Données démographiques'!B781</f>
        <v>0</v>
      </c>
      <c r="C780" s="169">
        <f>'Données démographiques'!C781</f>
        <v>0</v>
      </c>
      <c r="D780" s="170">
        <f>'Données démographiques'!D781</f>
        <v>0</v>
      </c>
      <c r="E780" s="102"/>
      <c r="F780" s="273"/>
      <c r="G780" s="171"/>
      <c r="H780" s="273"/>
      <c r="I780" s="257"/>
      <c r="J780" s="257"/>
      <c r="K780" s="257"/>
      <c r="L780" s="273"/>
      <c r="M780" s="277"/>
      <c r="N780" s="277"/>
      <c r="O780" s="277"/>
      <c r="P780" s="172"/>
      <c r="Q780" s="264"/>
      <c r="R780" s="264"/>
      <c r="S780" s="102"/>
      <c r="T780" s="273"/>
      <c r="U780" s="273"/>
      <c r="V780" s="273"/>
      <c r="W780" s="102"/>
      <c r="X780" s="257"/>
      <c r="Y780" s="257"/>
      <c r="Z780" s="273"/>
      <c r="AA780" s="257"/>
      <c r="AB780" s="273"/>
      <c r="AC780" s="273"/>
      <c r="AD780" s="273"/>
      <c r="AE780" s="278"/>
      <c r="AF780" s="278"/>
      <c r="AG780" s="103"/>
      <c r="AH780" s="278"/>
      <c r="AI780" s="278"/>
      <c r="AJ780" s="278"/>
      <c r="AK780" s="278"/>
      <c r="AL780" s="278"/>
      <c r="AM780" s="278"/>
      <c r="AN780" s="278"/>
      <c r="AO780" s="278"/>
      <c r="AP780" s="278"/>
      <c r="AQ780" s="278"/>
      <c r="AR780" s="262"/>
      <c r="AS780" s="262"/>
      <c r="AT780" s="173"/>
      <c r="AU780" s="102"/>
      <c r="AV780" s="576" t="str">
        <f t="shared" si="48"/>
        <v xml:space="preserve"> </v>
      </c>
      <c r="AW780" s="576" t="str">
        <f t="shared" si="49"/>
        <v xml:space="preserve"> </v>
      </c>
      <c r="AX780" s="576" t="str">
        <f t="shared" si="50"/>
        <v xml:space="preserve"> </v>
      </c>
      <c r="AY780" s="576" t="str">
        <f t="shared" si="51"/>
        <v xml:space="preserve"> </v>
      </c>
      <c r="AZ780" s="102"/>
      <c r="BA780" s="165"/>
    </row>
    <row r="781" spans="1:53" s="101" customFormat="1" x14ac:dyDescent="0.2">
      <c r="A781" s="331"/>
      <c r="B781" s="376">
        <f>'Données démographiques'!B782</f>
        <v>0</v>
      </c>
      <c r="C781" s="376">
        <f>'Données démographiques'!C782</f>
        <v>0</v>
      </c>
      <c r="D781" s="377">
        <f>'Données démographiques'!D782</f>
        <v>0</v>
      </c>
      <c r="E781" s="102"/>
      <c r="F781" s="88"/>
      <c r="G781" s="86"/>
      <c r="H781" s="258"/>
      <c r="I781" s="259"/>
      <c r="J781" s="259"/>
      <c r="K781" s="259"/>
      <c r="L781" s="258"/>
      <c r="M781" s="279"/>
      <c r="N781" s="279"/>
      <c r="O781" s="279"/>
      <c r="P781" s="146"/>
      <c r="Q781" s="147"/>
      <c r="R781" s="147"/>
      <c r="S781" s="102"/>
      <c r="T781" s="88"/>
      <c r="U781" s="258"/>
      <c r="V781" s="148"/>
      <c r="W781" s="102"/>
      <c r="X781" s="149"/>
      <c r="Y781" s="259"/>
      <c r="Z781" s="258"/>
      <c r="AA781" s="259"/>
      <c r="AB781" s="258"/>
      <c r="AC781" s="258"/>
      <c r="AD781" s="258"/>
      <c r="AE781" s="260"/>
      <c r="AF781" s="260"/>
      <c r="AG781" s="103"/>
      <c r="AH781" s="260"/>
      <c r="AI781" s="260"/>
      <c r="AJ781" s="260"/>
      <c r="AK781" s="260"/>
      <c r="AL781" s="260"/>
      <c r="AM781" s="260"/>
      <c r="AN781" s="260"/>
      <c r="AO781" s="260"/>
      <c r="AP781" s="260"/>
      <c r="AQ781" s="260"/>
      <c r="AR781" s="263"/>
      <c r="AS781" s="263"/>
      <c r="AT781" s="261"/>
      <c r="AU781" s="102"/>
      <c r="AV781" s="577" t="str">
        <f t="shared" si="48"/>
        <v xml:space="preserve"> </v>
      </c>
      <c r="AW781" s="577" t="str">
        <f t="shared" si="49"/>
        <v xml:space="preserve"> </v>
      </c>
      <c r="AX781" s="577" t="str">
        <f t="shared" si="50"/>
        <v xml:space="preserve"> </v>
      </c>
      <c r="AY781" s="577" t="str">
        <f t="shared" si="51"/>
        <v xml:space="preserve"> </v>
      </c>
      <c r="AZ781" s="102"/>
      <c r="BA781" s="330"/>
    </row>
    <row r="782" spans="1:53" s="101" customFormat="1" x14ac:dyDescent="0.2">
      <c r="A782" s="331"/>
      <c r="B782" s="169">
        <f>'Données démographiques'!B783</f>
        <v>0</v>
      </c>
      <c r="C782" s="169">
        <f>'Données démographiques'!C783</f>
        <v>0</v>
      </c>
      <c r="D782" s="170">
        <f>'Données démographiques'!D783</f>
        <v>0</v>
      </c>
      <c r="E782" s="102"/>
      <c r="F782" s="273"/>
      <c r="G782" s="171"/>
      <c r="H782" s="273"/>
      <c r="I782" s="257"/>
      <c r="J782" s="257"/>
      <c r="K782" s="257"/>
      <c r="L782" s="273"/>
      <c r="M782" s="277"/>
      <c r="N782" s="277"/>
      <c r="O782" s="277"/>
      <c r="P782" s="172"/>
      <c r="Q782" s="264"/>
      <c r="R782" s="264"/>
      <c r="S782" s="102"/>
      <c r="T782" s="273"/>
      <c r="U782" s="273"/>
      <c r="V782" s="273"/>
      <c r="W782" s="102"/>
      <c r="X782" s="257"/>
      <c r="Y782" s="257"/>
      <c r="Z782" s="273"/>
      <c r="AA782" s="257"/>
      <c r="AB782" s="273"/>
      <c r="AC782" s="273"/>
      <c r="AD782" s="273"/>
      <c r="AE782" s="278"/>
      <c r="AF782" s="278"/>
      <c r="AG782" s="103"/>
      <c r="AH782" s="278"/>
      <c r="AI782" s="278"/>
      <c r="AJ782" s="278"/>
      <c r="AK782" s="278"/>
      <c r="AL782" s="278"/>
      <c r="AM782" s="278"/>
      <c r="AN782" s="278"/>
      <c r="AO782" s="278"/>
      <c r="AP782" s="278"/>
      <c r="AQ782" s="278"/>
      <c r="AR782" s="262"/>
      <c r="AS782" s="262"/>
      <c r="AT782" s="173"/>
      <c r="AU782" s="102"/>
      <c r="AV782" s="576" t="str">
        <f t="shared" si="48"/>
        <v xml:space="preserve"> </v>
      </c>
      <c r="AW782" s="576" t="str">
        <f t="shared" si="49"/>
        <v xml:space="preserve"> </v>
      </c>
      <c r="AX782" s="576" t="str">
        <f t="shared" si="50"/>
        <v xml:space="preserve"> </v>
      </c>
      <c r="AY782" s="576" t="str">
        <f t="shared" si="51"/>
        <v xml:space="preserve"> </v>
      </c>
      <c r="AZ782" s="102"/>
      <c r="BA782" s="165"/>
    </row>
    <row r="783" spans="1:53" s="101" customFormat="1" x14ac:dyDescent="0.2">
      <c r="A783" s="331"/>
      <c r="B783" s="376">
        <f>'Données démographiques'!B784</f>
        <v>0</v>
      </c>
      <c r="C783" s="376">
        <f>'Données démographiques'!C784</f>
        <v>0</v>
      </c>
      <c r="D783" s="377">
        <f>'Données démographiques'!D784</f>
        <v>0</v>
      </c>
      <c r="E783" s="102"/>
      <c r="F783" s="88"/>
      <c r="G783" s="86"/>
      <c r="H783" s="258"/>
      <c r="I783" s="259"/>
      <c r="J783" s="259"/>
      <c r="K783" s="259"/>
      <c r="L783" s="258"/>
      <c r="M783" s="279"/>
      <c r="N783" s="279"/>
      <c r="O783" s="279"/>
      <c r="P783" s="146"/>
      <c r="Q783" s="147"/>
      <c r="R783" s="147"/>
      <c r="S783" s="102"/>
      <c r="T783" s="88"/>
      <c r="U783" s="258"/>
      <c r="V783" s="148"/>
      <c r="W783" s="102"/>
      <c r="X783" s="149"/>
      <c r="Y783" s="259"/>
      <c r="Z783" s="258"/>
      <c r="AA783" s="259"/>
      <c r="AB783" s="258"/>
      <c r="AC783" s="258"/>
      <c r="AD783" s="258"/>
      <c r="AE783" s="260"/>
      <c r="AF783" s="260"/>
      <c r="AG783" s="103"/>
      <c r="AH783" s="260"/>
      <c r="AI783" s="260"/>
      <c r="AJ783" s="260"/>
      <c r="AK783" s="260"/>
      <c r="AL783" s="260"/>
      <c r="AM783" s="260"/>
      <c r="AN783" s="260"/>
      <c r="AO783" s="260"/>
      <c r="AP783" s="260"/>
      <c r="AQ783" s="260"/>
      <c r="AR783" s="263"/>
      <c r="AS783" s="263"/>
      <c r="AT783" s="261"/>
      <c r="AU783" s="102"/>
      <c r="AV783" s="577" t="str">
        <f t="shared" ref="AV783:AV815" si="52">IF(AC783=0," ",AH783/AE783)</f>
        <v xml:space="preserve"> </v>
      </c>
      <c r="AW783" s="577" t="str">
        <f t="shared" si="49"/>
        <v xml:space="preserve"> </v>
      </c>
      <c r="AX783" s="577" t="str">
        <f t="shared" si="50"/>
        <v xml:space="preserve"> </v>
      </c>
      <c r="AY783" s="577" t="str">
        <f t="shared" si="51"/>
        <v xml:space="preserve"> </v>
      </c>
      <c r="AZ783" s="102"/>
      <c r="BA783" s="330"/>
    </row>
    <row r="784" spans="1:53" s="101" customFormat="1" x14ac:dyDescent="0.2">
      <c r="A784" s="331"/>
      <c r="B784" s="169">
        <f>'Données démographiques'!B785</f>
        <v>0</v>
      </c>
      <c r="C784" s="169">
        <f>'Données démographiques'!C785</f>
        <v>0</v>
      </c>
      <c r="D784" s="170">
        <f>'Données démographiques'!D785</f>
        <v>0</v>
      </c>
      <c r="E784" s="102"/>
      <c r="F784" s="273"/>
      <c r="G784" s="171"/>
      <c r="H784" s="273"/>
      <c r="I784" s="257"/>
      <c r="J784" s="257"/>
      <c r="K784" s="257"/>
      <c r="L784" s="273"/>
      <c r="M784" s="277"/>
      <c r="N784" s="277"/>
      <c r="O784" s="277"/>
      <c r="P784" s="172"/>
      <c r="Q784" s="264"/>
      <c r="R784" s="264"/>
      <c r="S784" s="102"/>
      <c r="T784" s="273"/>
      <c r="U784" s="273"/>
      <c r="V784" s="273"/>
      <c r="W784" s="102"/>
      <c r="X784" s="257"/>
      <c r="Y784" s="257"/>
      <c r="Z784" s="273"/>
      <c r="AA784" s="257"/>
      <c r="AB784" s="273"/>
      <c r="AC784" s="273"/>
      <c r="AD784" s="273"/>
      <c r="AE784" s="278"/>
      <c r="AF784" s="278"/>
      <c r="AG784" s="103"/>
      <c r="AH784" s="278"/>
      <c r="AI784" s="278"/>
      <c r="AJ784" s="278"/>
      <c r="AK784" s="278"/>
      <c r="AL784" s="278"/>
      <c r="AM784" s="278"/>
      <c r="AN784" s="278"/>
      <c r="AO784" s="278"/>
      <c r="AP784" s="278"/>
      <c r="AQ784" s="278"/>
      <c r="AR784" s="262"/>
      <c r="AS784" s="262"/>
      <c r="AT784" s="173"/>
      <c r="AU784" s="102"/>
      <c r="AV784" s="576" t="str">
        <f t="shared" si="52"/>
        <v xml:space="preserve"> </v>
      </c>
      <c r="AW784" s="576" t="str">
        <f t="shared" si="49"/>
        <v xml:space="preserve"> </v>
      </c>
      <c r="AX784" s="576" t="str">
        <f t="shared" si="50"/>
        <v xml:space="preserve"> </v>
      </c>
      <c r="AY784" s="576" t="str">
        <f t="shared" si="51"/>
        <v xml:space="preserve"> </v>
      </c>
      <c r="AZ784" s="102"/>
      <c r="BA784" s="165"/>
    </row>
    <row r="785" spans="1:53" s="101" customFormat="1" x14ac:dyDescent="0.2">
      <c r="A785" s="331"/>
      <c r="B785" s="376">
        <f>'Données démographiques'!B786</f>
        <v>0</v>
      </c>
      <c r="C785" s="376">
        <f>'Données démographiques'!C786</f>
        <v>0</v>
      </c>
      <c r="D785" s="377">
        <f>'Données démographiques'!D786</f>
        <v>0</v>
      </c>
      <c r="E785" s="102"/>
      <c r="F785" s="88"/>
      <c r="G785" s="86"/>
      <c r="H785" s="258"/>
      <c r="I785" s="259"/>
      <c r="J785" s="259"/>
      <c r="K785" s="259"/>
      <c r="L785" s="258"/>
      <c r="M785" s="279"/>
      <c r="N785" s="279"/>
      <c r="O785" s="279"/>
      <c r="P785" s="146"/>
      <c r="Q785" s="147"/>
      <c r="R785" s="147"/>
      <c r="S785" s="102"/>
      <c r="T785" s="88"/>
      <c r="U785" s="258"/>
      <c r="V785" s="148"/>
      <c r="W785" s="102"/>
      <c r="X785" s="149"/>
      <c r="Y785" s="259"/>
      <c r="Z785" s="258"/>
      <c r="AA785" s="259"/>
      <c r="AB785" s="258"/>
      <c r="AC785" s="258"/>
      <c r="AD785" s="258"/>
      <c r="AE785" s="260"/>
      <c r="AF785" s="260"/>
      <c r="AG785" s="103"/>
      <c r="AH785" s="260"/>
      <c r="AI785" s="260"/>
      <c r="AJ785" s="260"/>
      <c r="AK785" s="260"/>
      <c r="AL785" s="260"/>
      <c r="AM785" s="260"/>
      <c r="AN785" s="260"/>
      <c r="AO785" s="260"/>
      <c r="AP785" s="260"/>
      <c r="AQ785" s="260"/>
      <c r="AR785" s="263"/>
      <c r="AS785" s="263"/>
      <c r="AT785" s="261"/>
      <c r="AU785" s="102"/>
      <c r="AV785" s="577" t="str">
        <f t="shared" si="52"/>
        <v xml:space="preserve"> </v>
      </c>
      <c r="AW785" s="577" t="str">
        <f t="shared" ref="AW785:AW815" si="53">IF(OR(AC785=0,M785=0)," ",AH785/M785)</f>
        <v xml:space="preserve"> </v>
      </c>
      <c r="AX785" s="577" t="str">
        <f t="shared" ref="AX785:AX815" si="54">IF(OR(AC785&gt;5,AC785&lt;1)," ",AI785/AF785)</f>
        <v xml:space="preserve"> </v>
      </c>
      <c r="AY785" s="577" t="str">
        <f t="shared" ref="AY785:AY815" si="55">IF(OR(AC785&gt;5,AC785&lt;1,M785=0)," ",AI785/M785)</f>
        <v xml:space="preserve"> </v>
      </c>
      <c r="AZ785" s="102"/>
      <c r="BA785" s="330"/>
    </row>
    <row r="786" spans="1:53" s="101" customFormat="1" x14ac:dyDescent="0.2">
      <c r="A786" s="331"/>
      <c r="B786" s="169">
        <f>'Données démographiques'!B787</f>
        <v>0</v>
      </c>
      <c r="C786" s="169">
        <f>'Données démographiques'!C787</f>
        <v>0</v>
      </c>
      <c r="D786" s="170">
        <f>'Données démographiques'!D787</f>
        <v>0</v>
      </c>
      <c r="E786" s="102"/>
      <c r="F786" s="273"/>
      <c r="G786" s="171"/>
      <c r="H786" s="273"/>
      <c r="I786" s="257"/>
      <c r="J786" s="257"/>
      <c r="K786" s="257"/>
      <c r="L786" s="273"/>
      <c r="M786" s="277"/>
      <c r="N786" s="277"/>
      <c r="O786" s="277"/>
      <c r="P786" s="172"/>
      <c r="Q786" s="264"/>
      <c r="R786" s="264"/>
      <c r="S786" s="102"/>
      <c r="T786" s="273"/>
      <c r="U786" s="273"/>
      <c r="V786" s="273"/>
      <c r="W786" s="102"/>
      <c r="X786" s="257"/>
      <c r="Y786" s="257"/>
      <c r="Z786" s="273"/>
      <c r="AA786" s="257"/>
      <c r="AB786" s="273"/>
      <c r="AC786" s="273"/>
      <c r="AD786" s="273"/>
      <c r="AE786" s="278"/>
      <c r="AF786" s="278"/>
      <c r="AG786" s="103"/>
      <c r="AH786" s="278"/>
      <c r="AI786" s="278"/>
      <c r="AJ786" s="278"/>
      <c r="AK786" s="278"/>
      <c r="AL786" s="278"/>
      <c r="AM786" s="278"/>
      <c r="AN786" s="278"/>
      <c r="AO786" s="278"/>
      <c r="AP786" s="278"/>
      <c r="AQ786" s="278"/>
      <c r="AR786" s="262"/>
      <c r="AS786" s="262"/>
      <c r="AT786" s="173"/>
      <c r="AU786" s="102"/>
      <c r="AV786" s="576" t="str">
        <f t="shared" si="52"/>
        <v xml:space="preserve"> </v>
      </c>
      <c r="AW786" s="576" t="str">
        <f t="shared" si="53"/>
        <v xml:space="preserve"> </v>
      </c>
      <c r="AX786" s="576" t="str">
        <f t="shared" si="54"/>
        <v xml:space="preserve"> </v>
      </c>
      <c r="AY786" s="576" t="str">
        <f t="shared" si="55"/>
        <v xml:space="preserve"> </v>
      </c>
      <c r="AZ786" s="102"/>
      <c r="BA786" s="165"/>
    </row>
    <row r="787" spans="1:53" s="101" customFormat="1" x14ac:dyDescent="0.2">
      <c r="A787" s="331"/>
      <c r="B787" s="376">
        <f>'Données démographiques'!B788</f>
        <v>0</v>
      </c>
      <c r="C787" s="376">
        <f>'Données démographiques'!C788</f>
        <v>0</v>
      </c>
      <c r="D787" s="377">
        <f>'Données démographiques'!D788</f>
        <v>0</v>
      </c>
      <c r="E787" s="102"/>
      <c r="F787" s="88"/>
      <c r="G787" s="86"/>
      <c r="H787" s="258"/>
      <c r="I787" s="259"/>
      <c r="J787" s="259"/>
      <c r="K787" s="259"/>
      <c r="L787" s="258"/>
      <c r="M787" s="279"/>
      <c r="N787" s="279"/>
      <c r="O787" s="279"/>
      <c r="P787" s="146"/>
      <c r="Q787" s="147"/>
      <c r="R787" s="147"/>
      <c r="S787" s="102"/>
      <c r="T787" s="88"/>
      <c r="U787" s="258"/>
      <c r="V787" s="148"/>
      <c r="W787" s="102"/>
      <c r="X787" s="149"/>
      <c r="Y787" s="259"/>
      <c r="Z787" s="258"/>
      <c r="AA787" s="259"/>
      <c r="AB787" s="258"/>
      <c r="AC787" s="258"/>
      <c r="AD787" s="258"/>
      <c r="AE787" s="260"/>
      <c r="AF787" s="260"/>
      <c r="AG787" s="103"/>
      <c r="AH787" s="260"/>
      <c r="AI787" s="260"/>
      <c r="AJ787" s="260"/>
      <c r="AK787" s="260"/>
      <c r="AL787" s="260"/>
      <c r="AM787" s="260"/>
      <c r="AN787" s="260"/>
      <c r="AO787" s="260"/>
      <c r="AP787" s="260"/>
      <c r="AQ787" s="260"/>
      <c r="AR787" s="263"/>
      <c r="AS787" s="263"/>
      <c r="AT787" s="261"/>
      <c r="AU787" s="102"/>
      <c r="AV787" s="577" t="str">
        <f t="shared" si="52"/>
        <v xml:space="preserve"> </v>
      </c>
      <c r="AW787" s="577" t="str">
        <f t="shared" si="53"/>
        <v xml:space="preserve"> </v>
      </c>
      <c r="AX787" s="577" t="str">
        <f t="shared" si="54"/>
        <v xml:space="preserve"> </v>
      </c>
      <c r="AY787" s="577" t="str">
        <f t="shared" si="55"/>
        <v xml:space="preserve"> </v>
      </c>
      <c r="AZ787" s="102"/>
      <c r="BA787" s="330"/>
    </row>
    <row r="788" spans="1:53" s="101" customFormat="1" x14ac:dyDescent="0.2">
      <c r="A788" s="331"/>
      <c r="B788" s="169">
        <f>'Données démographiques'!B789</f>
        <v>0</v>
      </c>
      <c r="C788" s="169">
        <f>'Données démographiques'!C789</f>
        <v>0</v>
      </c>
      <c r="D788" s="170">
        <f>'Données démographiques'!D789</f>
        <v>0</v>
      </c>
      <c r="E788" s="102"/>
      <c r="F788" s="273"/>
      <c r="G788" s="171"/>
      <c r="H788" s="273"/>
      <c r="I788" s="257"/>
      <c r="J788" s="257"/>
      <c r="K788" s="257"/>
      <c r="L788" s="273"/>
      <c r="M788" s="277"/>
      <c r="N788" s="277"/>
      <c r="O788" s="277"/>
      <c r="P788" s="172"/>
      <c r="Q788" s="264"/>
      <c r="R788" s="264"/>
      <c r="S788" s="102"/>
      <c r="T788" s="273"/>
      <c r="U788" s="273"/>
      <c r="V788" s="273"/>
      <c r="W788" s="102"/>
      <c r="X788" s="257"/>
      <c r="Y788" s="257"/>
      <c r="Z788" s="273"/>
      <c r="AA788" s="257"/>
      <c r="AB788" s="273"/>
      <c r="AC788" s="273"/>
      <c r="AD788" s="273"/>
      <c r="AE788" s="278"/>
      <c r="AF788" s="278"/>
      <c r="AG788" s="103"/>
      <c r="AH788" s="278"/>
      <c r="AI788" s="278"/>
      <c r="AJ788" s="278"/>
      <c r="AK788" s="278"/>
      <c r="AL788" s="278"/>
      <c r="AM788" s="278"/>
      <c r="AN788" s="278"/>
      <c r="AO788" s="278"/>
      <c r="AP788" s="278"/>
      <c r="AQ788" s="278"/>
      <c r="AR788" s="262"/>
      <c r="AS788" s="262"/>
      <c r="AT788" s="173"/>
      <c r="AU788" s="102"/>
      <c r="AV788" s="576" t="str">
        <f t="shared" si="52"/>
        <v xml:space="preserve"> </v>
      </c>
      <c r="AW788" s="576" t="str">
        <f t="shared" si="53"/>
        <v xml:space="preserve"> </v>
      </c>
      <c r="AX788" s="576" t="str">
        <f t="shared" si="54"/>
        <v xml:space="preserve"> </v>
      </c>
      <c r="AY788" s="576" t="str">
        <f t="shared" si="55"/>
        <v xml:space="preserve"> </v>
      </c>
      <c r="AZ788" s="102"/>
      <c r="BA788" s="165"/>
    </row>
    <row r="789" spans="1:53" s="101" customFormat="1" x14ac:dyDescent="0.2">
      <c r="A789" s="331"/>
      <c r="B789" s="376">
        <f>'Données démographiques'!B790</f>
        <v>0</v>
      </c>
      <c r="C789" s="376">
        <f>'Données démographiques'!C790</f>
        <v>0</v>
      </c>
      <c r="D789" s="377">
        <f>'Données démographiques'!D790</f>
        <v>0</v>
      </c>
      <c r="E789" s="102"/>
      <c r="F789" s="88"/>
      <c r="G789" s="86"/>
      <c r="H789" s="258"/>
      <c r="I789" s="259"/>
      <c r="J789" s="259"/>
      <c r="K789" s="259"/>
      <c r="L789" s="258"/>
      <c r="M789" s="279"/>
      <c r="N789" s="279"/>
      <c r="O789" s="279"/>
      <c r="P789" s="146"/>
      <c r="Q789" s="147"/>
      <c r="R789" s="147"/>
      <c r="S789" s="102"/>
      <c r="T789" s="88"/>
      <c r="U789" s="258"/>
      <c r="V789" s="148"/>
      <c r="W789" s="102"/>
      <c r="X789" s="149"/>
      <c r="Y789" s="259"/>
      <c r="Z789" s="258"/>
      <c r="AA789" s="259"/>
      <c r="AB789" s="258"/>
      <c r="AC789" s="258"/>
      <c r="AD789" s="258"/>
      <c r="AE789" s="260"/>
      <c r="AF789" s="260"/>
      <c r="AG789" s="103"/>
      <c r="AH789" s="260"/>
      <c r="AI789" s="260"/>
      <c r="AJ789" s="260"/>
      <c r="AK789" s="260"/>
      <c r="AL789" s="260"/>
      <c r="AM789" s="260"/>
      <c r="AN789" s="260"/>
      <c r="AO789" s="260"/>
      <c r="AP789" s="260"/>
      <c r="AQ789" s="260"/>
      <c r="AR789" s="263"/>
      <c r="AS789" s="263"/>
      <c r="AT789" s="261"/>
      <c r="AU789" s="102"/>
      <c r="AV789" s="577" t="str">
        <f t="shared" si="52"/>
        <v xml:space="preserve"> </v>
      </c>
      <c r="AW789" s="577" t="str">
        <f t="shared" si="53"/>
        <v xml:space="preserve"> </v>
      </c>
      <c r="AX789" s="577" t="str">
        <f t="shared" si="54"/>
        <v xml:space="preserve"> </v>
      </c>
      <c r="AY789" s="577" t="str">
        <f t="shared" si="55"/>
        <v xml:space="preserve"> </v>
      </c>
      <c r="AZ789" s="102"/>
      <c r="BA789" s="330"/>
    </row>
    <row r="790" spans="1:53" s="101" customFormat="1" x14ac:dyDescent="0.2">
      <c r="A790" s="331"/>
      <c r="B790" s="169">
        <f>'Données démographiques'!B791</f>
        <v>0</v>
      </c>
      <c r="C790" s="169">
        <f>'Données démographiques'!C791</f>
        <v>0</v>
      </c>
      <c r="D790" s="170">
        <f>'Données démographiques'!D791</f>
        <v>0</v>
      </c>
      <c r="E790" s="102"/>
      <c r="F790" s="273"/>
      <c r="G790" s="171"/>
      <c r="H790" s="273"/>
      <c r="I790" s="257"/>
      <c r="J790" s="257"/>
      <c r="K790" s="257"/>
      <c r="L790" s="273"/>
      <c r="M790" s="277"/>
      <c r="N790" s="277"/>
      <c r="O790" s="277"/>
      <c r="P790" s="172"/>
      <c r="Q790" s="264"/>
      <c r="R790" s="264"/>
      <c r="S790" s="102"/>
      <c r="T790" s="273"/>
      <c r="U790" s="273"/>
      <c r="V790" s="273"/>
      <c r="W790" s="102"/>
      <c r="X790" s="257"/>
      <c r="Y790" s="257"/>
      <c r="Z790" s="273"/>
      <c r="AA790" s="257"/>
      <c r="AB790" s="273"/>
      <c r="AC790" s="273"/>
      <c r="AD790" s="273"/>
      <c r="AE790" s="278"/>
      <c r="AF790" s="278"/>
      <c r="AG790" s="103"/>
      <c r="AH790" s="278"/>
      <c r="AI790" s="278"/>
      <c r="AJ790" s="278"/>
      <c r="AK790" s="278"/>
      <c r="AL790" s="278"/>
      <c r="AM790" s="278"/>
      <c r="AN790" s="278"/>
      <c r="AO790" s="278"/>
      <c r="AP790" s="278"/>
      <c r="AQ790" s="278"/>
      <c r="AR790" s="262"/>
      <c r="AS790" s="262"/>
      <c r="AT790" s="173"/>
      <c r="AU790" s="102"/>
      <c r="AV790" s="576" t="str">
        <f t="shared" si="52"/>
        <v xml:space="preserve"> </v>
      </c>
      <c r="AW790" s="576" t="str">
        <f t="shared" si="53"/>
        <v xml:space="preserve"> </v>
      </c>
      <c r="AX790" s="576" t="str">
        <f t="shared" si="54"/>
        <v xml:space="preserve"> </v>
      </c>
      <c r="AY790" s="576" t="str">
        <f t="shared" si="55"/>
        <v xml:space="preserve"> </v>
      </c>
      <c r="AZ790" s="102"/>
      <c r="BA790" s="165"/>
    </row>
    <row r="791" spans="1:53" s="101" customFormat="1" x14ac:dyDescent="0.2">
      <c r="A791" s="331"/>
      <c r="B791" s="376">
        <f>'Données démographiques'!B792</f>
        <v>0</v>
      </c>
      <c r="C791" s="376">
        <f>'Données démographiques'!C792</f>
        <v>0</v>
      </c>
      <c r="D791" s="377">
        <f>'Données démographiques'!D792</f>
        <v>0</v>
      </c>
      <c r="E791" s="102"/>
      <c r="F791" s="88"/>
      <c r="G791" s="86"/>
      <c r="H791" s="258"/>
      <c r="I791" s="259"/>
      <c r="J791" s="259"/>
      <c r="K791" s="259"/>
      <c r="L791" s="258"/>
      <c r="M791" s="279"/>
      <c r="N791" s="279"/>
      <c r="O791" s="279"/>
      <c r="P791" s="146"/>
      <c r="Q791" s="147"/>
      <c r="R791" s="147"/>
      <c r="S791" s="102"/>
      <c r="T791" s="88"/>
      <c r="U791" s="258"/>
      <c r="V791" s="148"/>
      <c r="W791" s="102"/>
      <c r="X791" s="149"/>
      <c r="Y791" s="259"/>
      <c r="Z791" s="258"/>
      <c r="AA791" s="259"/>
      <c r="AB791" s="258"/>
      <c r="AC791" s="258"/>
      <c r="AD791" s="258"/>
      <c r="AE791" s="260"/>
      <c r="AF791" s="260"/>
      <c r="AG791" s="103"/>
      <c r="AH791" s="260"/>
      <c r="AI791" s="260"/>
      <c r="AJ791" s="260"/>
      <c r="AK791" s="260"/>
      <c r="AL791" s="260"/>
      <c r="AM791" s="260"/>
      <c r="AN791" s="260"/>
      <c r="AO791" s="260"/>
      <c r="AP791" s="260"/>
      <c r="AQ791" s="260"/>
      <c r="AR791" s="263"/>
      <c r="AS791" s="263"/>
      <c r="AT791" s="261"/>
      <c r="AU791" s="102"/>
      <c r="AV791" s="577" t="str">
        <f t="shared" si="52"/>
        <v xml:space="preserve"> </v>
      </c>
      <c r="AW791" s="577" t="str">
        <f t="shared" si="53"/>
        <v xml:space="preserve"> </v>
      </c>
      <c r="AX791" s="577" t="str">
        <f t="shared" si="54"/>
        <v xml:space="preserve"> </v>
      </c>
      <c r="AY791" s="577" t="str">
        <f t="shared" si="55"/>
        <v xml:space="preserve"> </v>
      </c>
      <c r="AZ791" s="102"/>
      <c r="BA791" s="330"/>
    </row>
    <row r="792" spans="1:53" s="101" customFormat="1" x14ac:dyDescent="0.2">
      <c r="A792" s="331"/>
      <c r="B792" s="169">
        <f>'Données démographiques'!B793</f>
        <v>0</v>
      </c>
      <c r="C792" s="169">
        <f>'Données démographiques'!C793</f>
        <v>0</v>
      </c>
      <c r="D792" s="170">
        <f>'Données démographiques'!D793</f>
        <v>0</v>
      </c>
      <c r="E792" s="102"/>
      <c r="F792" s="273"/>
      <c r="G792" s="171"/>
      <c r="H792" s="273"/>
      <c r="I792" s="257"/>
      <c r="J792" s="257"/>
      <c r="K792" s="257"/>
      <c r="L792" s="273"/>
      <c r="M792" s="277"/>
      <c r="N792" s="277"/>
      <c r="O792" s="277"/>
      <c r="P792" s="172"/>
      <c r="Q792" s="264"/>
      <c r="R792" s="264"/>
      <c r="S792" s="102"/>
      <c r="T792" s="273"/>
      <c r="U792" s="273"/>
      <c r="V792" s="273"/>
      <c r="W792" s="102"/>
      <c r="X792" s="257"/>
      <c r="Y792" s="257"/>
      <c r="Z792" s="273"/>
      <c r="AA792" s="257"/>
      <c r="AB792" s="273"/>
      <c r="AC792" s="273"/>
      <c r="AD792" s="273"/>
      <c r="AE792" s="278"/>
      <c r="AF792" s="278"/>
      <c r="AG792" s="103"/>
      <c r="AH792" s="278"/>
      <c r="AI792" s="278"/>
      <c r="AJ792" s="278"/>
      <c r="AK792" s="278"/>
      <c r="AL792" s="278"/>
      <c r="AM792" s="278"/>
      <c r="AN792" s="278"/>
      <c r="AO792" s="278"/>
      <c r="AP792" s="278"/>
      <c r="AQ792" s="278"/>
      <c r="AR792" s="262"/>
      <c r="AS792" s="262"/>
      <c r="AT792" s="173"/>
      <c r="AU792" s="102"/>
      <c r="AV792" s="576" t="str">
        <f t="shared" si="52"/>
        <v xml:space="preserve"> </v>
      </c>
      <c r="AW792" s="576" t="str">
        <f t="shared" si="53"/>
        <v xml:space="preserve"> </v>
      </c>
      <c r="AX792" s="576" t="str">
        <f t="shared" si="54"/>
        <v xml:space="preserve"> </v>
      </c>
      <c r="AY792" s="576" t="str">
        <f t="shared" si="55"/>
        <v xml:space="preserve"> </v>
      </c>
      <c r="AZ792" s="102"/>
      <c r="BA792" s="165"/>
    </row>
    <row r="793" spans="1:53" s="101" customFormat="1" x14ac:dyDescent="0.2">
      <c r="A793" s="331"/>
      <c r="B793" s="376">
        <f>'Données démographiques'!B794</f>
        <v>0</v>
      </c>
      <c r="C793" s="376">
        <f>'Données démographiques'!C794</f>
        <v>0</v>
      </c>
      <c r="D793" s="377">
        <f>'Données démographiques'!D794</f>
        <v>0</v>
      </c>
      <c r="E793" s="102"/>
      <c r="F793" s="88"/>
      <c r="G793" s="86"/>
      <c r="H793" s="258"/>
      <c r="I793" s="259"/>
      <c r="J793" s="259"/>
      <c r="K793" s="259"/>
      <c r="L793" s="258"/>
      <c r="M793" s="279"/>
      <c r="N793" s="279"/>
      <c r="O793" s="279"/>
      <c r="P793" s="146"/>
      <c r="Q793" s="147"/>
      <c r="R793" s="147"/>
      <c r="S793" s="102"/>
      <c r="T793" s="88"/>
      <c r="U793" s="258"/>
      <c r="V793" s="148"/>
      <c r="W793" s="102"/>
      <c r="X793" s="149"/>
      <c r="Y793" s="259"/>
      <c r="Z793" s="258"/>
      <c r="AA793" s="259"/>
      <c r="AB793" s="258"/>
      <c r="AC793" s="258"/>
      <c r="AD793" s="258"/>
      <c r="AE793" s="260"/>
      <c r="AF793" s="260"/>
      <c r="AG793" s="103"/>
      <c r="AH793" s="260"/>
      <c r="AI793" s="260"/>
      <c r="AJ793" s="260"/>
      <c r="AK793" s="260"/>
      <c r="AL793" s="260"/>
      <c r="AM793" s="260"/>
      <c r="AN793" s="260"/>
      <c r="AO793" s="260"/>
      <c r="AP793" s="260"/>
      <c r="AQ793" s="260"/>
      <c r="AR793" s="263"/>
      <c r="AS793" s="263"/>
      <c r="AT793" s="261"/>
      <c r="AU793" s="102"/>
      <c r="AV793" s="577" t="str">
        <f t="shared" si="52"/>
        <v xml:space="preserve"> </v>
      </c>
      <c r="AW793" s="577" t="str">
        <f t="shared" si="53"/>
        <v xml:space="preserve"> </v>
      </c>
      <c r="AX793" s="577" t="str">
        <f t="shared" si="54"/>
        <v xml:space="preserve"> </v>
      </c>
      <c r="AY793" s="577" t="str">
        <f t="shared" si="55"/>
        <v xml:space="preserve"> </v>
      </c>
      <c r="AZ793" s="102"/>
      <c r="BA793" s="330"/>
    </row>
    <row r="794" spans="1:53" s="101" customFormat="1" x14ac:dyDescent="0.2">
      <c r="A794" s="331"/>
      <c r="B794" s="169">
        <f>'Données démographiques'!B795</f>
        <v>0</v>
      </c>
      <c r="C794" s="169">
        <f>'Données démographiques'!C795</f>
        <v>0</v>
      </c>
      <c r="D794" s="170">
        <f>'Données démographiques'!D795</f>
        <v>0</v>
      </c>
      <c r="E794" s="102"/>
      <c r="F794" s="273"/>
      <c r="G794" s="171"/>
      <c r="H794" s="273"/>
      <c r="I794" s="257"/>
      <c r="J794" s="257"/>
      <c r="K794" s="257"/>
      <c r="L794" s="273"/>
      <c r="M794" s="277"/>
      <c r="N794" s="277"/>
      <c r="O794" s="277"/>
      <c r="P794" s="172"/>
      <c r="Q794" s="264"/>
      <c r="R794" s="264"/>
      <c r="S794" s="102"/>
      <c r="T794" s="273"/>
      <c r="U794" s="273"/>
      <c r="V794" s="273"/>
      <c r="W794" s="102"/>
      <c r="X794" s="257"/>
      <c r="Y794" s="257"/>
      <c r="Z794" s="273"/>
      <c r="AA794" s="257"/>
      <c r="AB794" s="273"/>
      <c r="AC794" s="273"/>
      <c r="AD794" s="273"/>
      <c r="AE794" s="278"/>
      <c r="AF794" s="278"/>
      <c r="AG794" s="103"/>
      <c r="AH794" s="278"/>
      <c r="AI794" s="278"/>
      <c r="AJ794" s="278"/>
      <c r="AK794" s="278"/>
      <c r="AL794" s="278"/>
      <c r="AM794" s="278"/>
      <c r="AN794" s="278"/>
      <c r="AO794" s="278"/>
      <c r="AP794" s="278"/>
      <c r="AQ794" s="278"/>
      <c r="AR794" s="262"/>
      <c r="AS794" s="262"/>
      <c r="AT794" s="173"/>
      <c r="AU794" s="102"/>
      <c r="AV794" s="576" t="str">
        <f t="shared" si="52"/>
        <v xml:space="preserve"> </v>
      </c>
      <c r="AW794" s="576" t="str">
        <f t="shared" si="53"/>
        <v xml:space="preserve"> </v>
      </c>
      <c r="AX794" s="576" t="str">
        <f t="shared" si="54"/>
        <v xml:space="preserve"> </v>
      </c>
      <c r="AY794" s="576" t="str">
        <f t="shared" si="55"/>
        <v xml:space="preserve"> </v>
      </c>
      <c r="AZ794" s="102"/>
      <c r="BA794" s="165"/>
    </row>
    <row r="795" spans="1:53" s="101" customFormat="1" x14ac:dyDescent="0.2">
      <c r="A795" s="331"/>
      <c r="B795" s="376">
        <f>'Données démographiques'!B796</f>
        <v>0</v>
      </c>
      <c r="C795" s="376">
        <f>'Données démographiques'!C796</f>
        <v>0</v>
      </c>
      <c r="D795" s="377">
        <f>'Données démographiques'!D796</f>
        <v>0</v>
      </c>
      <c r="E795" s="102"/>
      <c r="F795" s="88"/>
      <c r="G795" s="86"/>
      <c r="H795" s="258"/>
      <c r="I795" s="259"/>
      <c r="J795" s="259"/>
      <c r="K795" s="259"/>
      <c r="L795" s="258"/>
      <c r="M795" s="279"/>
      <c r="N795" s="279"/>
      <c r="O795" s="279"/>
      <c r="P795" s="146"/>
      <c r="Q795" s="147"/>
      <c r="R795" s="147"/>
      <c r="S795" s="102"/>
      <c r="T795" s="88"/>
      <c r="U795" s="258"/>
      <c r="V795" s="148"/>
      <c r="W795" s="102"/>
      <c r="X795" s="149"/>
      <c r="Y795" s="259"/>
      <c r="Z795" s="258"/>
      <c r="AA795" s="259"/>
      <c r="AB795" s="258"/>
      <c r="AC795" s="258"/>
      <c r="AD795" s="258"/>
      <c r="AE795" s="260"/>
      <c r="AF795" s="260"/>
      <c r="AG795" s="103"/>
      <c r="AH795" s="260"/>
      <c r="AI795" s="260"/>
      <c r="AJ795" s="260"/>
      <c r="AK795" s="260"/>
      <c r="AL795" s="260"/>
      <c r="AM795" s="260"/>
      <c r="AN795" s="260"/>
      <c r="AO795" s="260"/>
      <c r="AP795" s="260"/>
      <c r="AQ795" s="260"/>
      <c r="AR795" s="263"/>
      <c r="AS795" s="263"/>
      <c r="AT795" s="261"/>
      <c r="AU795" s="102"/>
      <c r="AV795" s="577" t="str">
        <f t="shared" si="52"/>
        <v xml:space="preserve"> </v>
      </c>
      <c r="AW795" s="577" t="str">
        <f t="shared" si="53"/>
        <v xml:space="preserve"> </v>
      </c>
      <c r="AX795" s="577" t="str">
        <f t="shared" si="54"/>
        <v xml:space="preserve"> </v>
      </c>
      <c r="AY795" s="577" t="str">
        <f t="shared" si="55"/>
        <v xml:space="preserve"> </v>
      </c>
      <c r="AZ795" s="102"/>
      <c r="BA795" s="330"/>
    </row>
    <row r="796" spans="1:53" s="101" customFormat="1" x14ac:dyDescent="0.2">
      <c r="A796" s="331"/>
      <c r="B796" s="169">
        <f>'Données démographiques'!B797</f>
        <v>0</v>
      </c>
      <c r="C796" s="169">
        <f>'Données démographiques'!C797</f>
        <v>0</v>
      </c>
      <c r="D796" s="170">
        <f>'Données démographiques'!D797</f>
        <v>0</v>
      </c>
      <c r="E796" s="102"/>
      <c r="F796" s="273"/>
      <c r="G796" s="171"/>
      <c r="H796" s="273"/>
      <c r="I796" s="257"/>
      <c r="J796" s="257"/>
      <c r="K796" s="257"/>
      <c r="L796" s="273"/>
      <c r="M796" s="277"/>
      <c r="N796" s="277"/>
      <c r="O796" s="277"/>
      <c r="P796" s="172"/>
      <c r="Q796" s="264"/>
      <c r="R796" s="264"/>
      <c r="S796" s="102"/>
      <c r="T796" s="273"/>
      <c r="U796" s="273"/>
      <c r="V796" s="273"/>
      <c r="W796" s="102"/>
      <c r="X796" s="257"/>
      <c r="Y796" s="257"/>
      <c r="Z796" s="273"/>
      <c r="AA796" s="257"/>
      <c r="AB796" s="273"/>
      <c r="AC796" s="273"/>
      <c r="AD796" s="273"/>
      <c r="AE796" s="278"/>
      <c r="AF796" s="278"/>
      <c r="AG796" s="103"/>
      <c r="AH796" s="278"/>
      <c r="AI796" s="278"/>
      <c r="AJ796" s="278"/>
      <c r="AK796" s="278"/>
      <c r="AL796" s="278"/>
      <c r="AM796" s="278"/>
      <c r="AN796" s="278"/>
      <c r="AO796" s="278"/>
      <c r="AP796" s="278"/>
      <c r="AQ796" s="278"/>
      <c r="AR796" s="262"/>
      <c r="AS796" s="262"/>
      <c r="AT796" s="173"/>
      <c r="AU796" s="102"/>
      <c r="AV796" s="576" t="str">
        <f t="shared" si="52"/>
        <v xml:space="preserve"> </v>
      </c>
      <c r="AW796" s="576" t="str">
        <f t="shared" si="53"/>
        <v xml:space="preserve"> </v>
      </c>
      <c r="AX796" s="576" t="str">
        <f t="shared" si="54"/>
        <v xml:space="preserve"> </v>
      </c>
      <c r="AY796" s="576" t="str">
        <f t="shared" si="55"/>
        <v xml:space="preserve"> </v>
      </c>
      <c r="AZ796" s="102"/>
      <c r="BA796" s="165"/>
    </row>
    <row r="797" spans="1:53" s="101" customFormat="1" x14ac:dyDescent="0.2">
      <c r="A797" s="331"/>
      <c r="B797" s="376">
        <f>'Données démographiques'!B798</f>
        <v>0</v>
      </c>
      <c r="C797" s="376">
        <f>'Données démographiques'!C798</f>
        <v>0</v>
      </c>
      <c r="D797" s="377">
        <f>'Données démographiques'!D798</f>
        <v>0</v>
      </c>
      <c r="E797" s="102"/>
      <c r="F797" s="88"/>
      <c r="G797" s="86"/>
      <c r="H797" s="258"/>
      <c r="I797" s="259"/>
      <c r="J797" s="259"/>
      <c r="K797" s="259"/>
      <c r="L797" s="258"/>
      <c r="M797" s="279"/>
      <c r="N797" s="279"/>
      <c r="O797" s="279"/>
      <c r="P797" s="146"/>
      <c r="Q797" s="147"/>
      <c r="R797" s="147"/>
      <c r="S797" s="102"/>
      <c r="T797" s="88"/>
      <c r="U797" s="258"/>
      <c r="V797" s="148"/>
      <c r="W797" s="102"/>
      <c r="X797" s="149"/>
      <c r="Y797" s="259"/>
      <c r="Z797" s="258"/>
      <c r="AA797" s="259"/>
      <c r="AB797" s="258"/>
      <c r="AC797" s="258"/>
      <c r="AD797" s="258"/>
      <c r="AE797" s="260"/>
      <c r="AF797" s="260"/>
      <c r="AG797" s="103"/>
      <c r="AH797" s="260"/>
      <c r="AI797" s="260"/>
      <c r="AJ797" s="260"/>
      <c r="AK797" s="260"/>
      <c r="AL797" s="260"/>
      <c r="AM797" s="260"/>
      <c r="AN797" s="260"/>
      <c r="AO797" s="260"/>
      <c r="AP797" s="260"/>
      <c r="AQ797" s="260"/>
      <c r="AR797" s="263"/>
      <c r="AS797" s="263"/>
      <c r="AT797" s="261"/>
      <c r="AU797" s="102"/>
      <c r="AV797" s="577" t="str">
        <f t="shared" si="52"/>
        <v xml:space="preserve"> </v>
      </c>
      <c r="AW797" s="577" t="str">
        <f t="shared" si="53"/>
        <v xml:space="preserve"> </v>
      </c>
      <c r="AX797" s="577" t="str">
        <f t="shared" si="54"/>
        <v xml:space="preserve"> </v>
      </c>
      <c r="AY797" s="577" t="str">
        <f t="shared" si="55"/>
        <v xml:space="preserve"> </v>
      </c>
      <c r="AZ797" s="102"/>
      <c r="BA797" s="330"/>
    </row>
    <row r="798" spans="1:53" s="101" customFormat="1" x14ac:dyDescent="0.2">
      <c r="A798" s="331"/>
      <c r="B798" s="169">
        <f>'Données démographiques'!B799</f>
        <v>0</v>
      </c>
      <c r="C798" s="169">
        <f>'Données démographiques'!C799</f>
        <v>0</v>
      </c>
      <c r="D798" s="170">
        <f>'Données démographiques'!D799</f>
        <v>0</v>
      </c>
      <c r="E798" s="102"/>
      <c r="F798" s="273"/>
      <c r="G798" s="171"/>
      <c r="H798" s="273"/>
      <c r="I798" s="257"/>
      <c r="J798" s="257"/>
      <c r="K798" s="257"/>
      <c r="L798" s="273"/>
      <c r="M798" s="277"/>
      <c r="N798" s="277"/>
      <c r="O798" s="277"/>
      <c r="P798" s="172"/>
      <c r="Q798" s="264"/>
      <c r="R798" s="264"/>
      <c r="S798" s="102"/>
      <c r="T798" s="273"/>
      <c r="U798" s="273"/>
      <c r="V798" s="273"/>
      <c r="W798" s="102"/>
      <c r="X798" s="257"/>
      <c r="Y798" s="257"/>
      <c r="Z798" s="273"/>
      <c r="AA798" s="257"/>
      <c r="AB798" s="273"/>
      <c r="AC798" s="273"/>
      <c r="AD798" s="273"/>
      <c r="AE798" s="278"/>
      <c r="AF798" s="278"/>
      <c r="AG798" s="103"/>
      <c r="AH798" s="278"/>
      <c r="AI798" s="278"/>
      <c r="AJ798" s="278"/>
      <c r="AK798" s="278"/>
      <c r="AL798" s="278"/>
      <c r="AM798" s="278"/>
      <c r="AN798" s="278"/>
      <c r="AO798" s="278"/>
      <c r="AP798" s="278"/>
      <c r="AQ798" s="278"/>
      <c r="AR798" s="262"/>
      <c r="AS798" s="262"/>
      <c r="AT798" s="173"/>
      <c r="AU798" s="102"/>
      <c r="AV798" s="576" t="str">
        <f t="shared" si="52"/>
        <v xml:space="preserve"> </v>
      </c>
      <c r="AW798" s="576" t="str">
        <f t="shared" si="53"/>
        <v xml:space="preserve"> </v>
      </c>
      <c r="AX798" s="576" t="str">
        <f t="shared" si="54"/>
        <v xml:space="preserve"> </v>
      </c>
      <c r="AY798" s="576" t="str">
        <f t="shared" si="55"/>
        <v xml:space="preserve"> </v>
      </c>
      <c r="AZ798" s="102"/>
      <c r="BA798" s="165"/>
    </row>
    <row r="799" spans="1:53" s="101" customFormat="1" x14ac:dyDescent="0.2">
      <c r="A799" s="331"/>
      <c r="B799" s="376">
        <f>'Données démographiques'!B800</f>
        <v>0</v>
      </c>
      <c r="C799" s="376">
        <f>'Données démographiques'!C800</f>
        <v>0</v>
      </c>
      <c r="D799" s="377">
        <f>'Données démographiques'!D800</f>
        <v>0</v>
      </c>
      <c r="E799" s="102"/>
      <c r="F799" s="88"/>
      <c r="G799" s="86"/>
      <c r="H799" s="258"/>
      <c r="I799" s="259"/>
      <c r="J799" s="259"/>
      <c r="K799" s="259"/>
      <c r="L799" s="258"/>
      <c r="M799" s="279"/>
      <c r="N799" s="279"/>
      <c r="O799" s="279"/>
      <c r="P799" s="146"/>
      <c r="Q799" s="147"/>
      <c r="R799" s="147"/>
      <c r="S799" s="102"/>
      <c r="T799" s="88"/>
      <c r="U799" s="258"/>
      <c r="V799" s="148"/>
      <c r="W799" s="102"/>
      <c r="X799" s="149"/>
      <c r="Y799" s="259"/>
      <c r="Z799" s="258"/>
      <c r="AA799" s="259"/>
      <c r="AB799" s="258"/>
      <c r="AC799" s="258"/>
      <c r="AD799" s="258"/>
      <c r="AE799" s="260"/>
      <c r="AF799" s="260"/>
      <c r="AG799" s="103"/>
      <c r="AH799" s="260"/>
      <c r="AI799" s="260"/>
      <c r="AJ799" s="260"/>
      <c r="AK799" s="260"/>
      <c r="AL799" s="260"/>
      <c r="AM799" s="260"/>
      <c r="AN799" s="260"/>
      <c r="AO799" s="260"/>
      <c r="AP799" s="260"/>
      <c r="AQ799" s="260"/>
      <c r="AR799" s="263"/>
      <c r="AS799" s="263"/>
      <c r="AT799" s="261"/>
      <c r="AU799" s="102"/>
      <c r="AV799" s="577" t="str">
        <f t="shared" si="52"/>
        <v xml:space="preserve"> </v>
      </c>
      <c r="AW799" s="577" t="str">
        <f t="shared" si="53"/>
        <v xml:space="preserve"> </v>
      </c>
      <c r="AX799" s="577" t="str">
        <f t="shared" si="54"/>
        <v xml:space="preserve"> </v>
      </c>
      <c r="AY799" s="577" t="str">
        <f t="shared" si="55"/>
        <v xml:space="preserve"> </v>
      </c>
      <c r="AZ799" s="102"/>
      <c r="BA799" s="330"/>
    </row>
    <row r="800" spans="1:53" s="101" customFormat="1" x14ac:dyDescent="0.2">
      <c r="A800" s="331"/>
      <c r="B800" s="169">
        <f>'Données démographiques'!B801</f>
        <v>0</v>
      </c>
      <c r="C800" s="169">
        <f>'Données démographiques'!C801</f>
        <v>0</v>
      </c>
      <c r="D800" s="170">
        <f>'Données démographiques'!D801</f>
        <v>0</v>
      </c>
      <c r="E800" s="102"/>
      <c r="F800" s="273"/>
      <c r="G800" s="171"/>
      <c r="H800" s="273"/>
      <c r="I800" s="257"/>
      <c r="J800" s="257"/>
      <c r="K800" s="257"/>
      <c r="L800" s="273"/>
      <c r="M800" s="277"/>
      <c r="N800" s="277"/>
      <c r="O800" s="277"/>
      <c r="P800" s="172"/>
      <c r="Q800" s="264"/>
      <c r="R800" s="264"/>
      <c r="S800" s="102"/>
      <c r="T800" s="273"/>
      <c r="U800" s="273"/>
      <c r="V800" s="273"/>
      <c r="W800" s="102"/>
      <c r="X800" s="257"/>
      <c r="Y800" s="257"/>
      <c r="Z800" s="273"/>
      <c r="AA800" s="257"/>
      <c r="AB800" s="273"/>
      <c r="AC800" s="273"/>
      <c r="AD800" s="273"/>
      <c r="AE800" s="278"/>
      <c r="AF800" s="278"/>
      <c r="AG800" s="103"/>
      <c r="AH800" s="278"/>
      <c r="AI800" s="278"/>
      <c r="AJ800" s="278"/>
      <c r="AK800" s="278"/>
      <c r="AL800" s="278"/>
      <c r="AM800" s="278"/>
      <c r="AN800" s="278"/>
      <c r="AO800" s="278"/>
      <c r="AP800" s="278"/>
      <c r="AQ800" s="278"/>
      <c r="AR800" s="262"/>
      <c r="AS800" s="262"/>
      <c r="AT800" s="173"/>
      <c r="AU800" s="102"/>
      <c r="AV800" s="576" t="str">
        <f t="shared" si="52"/>
        <v xml:space="preserve"> </v>
      </c>
      <c r="AW800" s="576" t="str">
        <f t="shared" si="53"/>
        <v xml:space="preserve"> </v>
      </c>
      <c r="AX800" s="576" t="str">
        <f t="shared" si="54"/>
        <v xml:space="preserve"> </v>
      </c>
      <c r="AY800" s="576" t="str">
        <f t="shared" si="55"/>
        <v xml:space="preserve"> </v>
      </c>
      <c r="AZ800" s="102"/>
      <c r="BA800" s="165"/>
    </row>
    <row r="801" spans="1:53" s="101" customFormat="1" x14ac:dyDescent="0.2">
      <c r="A801" s="331"/>
      <c r="B801" s="376">
        <f>'Données démographiques'!B802</f>
        <v>0</v>
      </c>
      <c r="C801" s="376">
        <f>'Données démographiques'!C802</f>
        <v>0</v>
      </c>
      <c r="D801" s="377">
        <f>'Données démographiques'!D802</f>
        <v>0</v>
      </c>
      <c r="E801" s="102"/>
      <c r="F801" s="88"/>
      <c r="G801" s="86"/>
      <c r="H801" s="258"/>
      <c r="I801" s="259"/>
      <c r="J801" s="259"/>
      <c r="K801" s="259"/>
      <c r="L801" s="258"/>
      <c r="M801" s="279"/>
      <c r="N801" s="279"/>
      <c r="O801" s="279"/>
      <c r="P801" s="146"/>
      <c r="Q801" s="147"/>
      <c r="R801" s="147"/>
      <c r="S801" s="102"/>
      <c r="T801" s="88"/>
      <c r="U801" s="258"/>
      <c r="V801" s="148"/>
      <c r="W801" s="102"/>
      <c r="X801" s="149"/>
      <c r="Y801" s="259"/>
      <c r="Z801" s="258"/>
      <c r="AA801" s="259"/>
      <c r="AB801" s="258"/>
      <c r="AC801" s="258"/>
      <c r="AD801" s="258"/>
      <c r="AE801" s="260"/>
      <c r="AF801" s="260"/>
      <c r="AG801" s="103"/>
      <c r="AH801" s="260"/>
      <c r="AI801" s="260"/>
      <c r="AJ801" s="260"/>
      <c r="AK801" s="260"/>
      <c r="AL801" s="260"/>
      <c r="AM801" s="260"/>
      <c r="AN801" s="260"/>
      <c r="AO801" s="260"/>
      <c r="AP801" s="260"/>
      <c r="AQ801" s="260"/>
      <c r="AR801" s="263"/>
      <c r="AS801" s="263"/>
      <c r="AT801" s="261"/>
      <c r="AU801" s="102"/>
      <c r="AV801" s="577" t="str">
        <f t="shared" si="52"/>
        <v xml:space="preserve"> </v>
      </c>
      <c r="AW801" s="577" t="str">
        <f t="shared" si="53"/>
        <v xml:space="preserve"> </v>
      </c>
      <c r="AX801" s="577" t="str">
        <f t="shared" si="54"/>
        <v xml:space="preserve"> </v>
      </c>
      <c r="AY801" s="577" t="str">
        <f t="shared" si="55"/>
        <v xml:space="preserve"> </v>
      </c>
      <c r="AZ801" s="102"/>
      <c r="BA801" s="330"/>
    </row>
    <row r="802" spans="1:53" s="101" customFormat="1" x14ac:dyDescent="0.2">
      <c r="A802" s="331"/>
      <c r="B802" s="169">
        <f>'Données démographiques'!B803</f>
        <v>0</v>
      </c>
      <c r="C802" s="169">
        <f>'Données démographiques'!C803</f>
        <v>0</v>
      </c>
      <c r="D802" s="170">
        <f>'Données démographiques'!D803</f>
        <v>0</v>
      </c>
      <c r="E802" s="102"/>
      <c r="F802" s="273"/>
      <c r="G802" s="171"/>
      <c r="H802" s="273"/>
      <c r="I802" s="257"/>
      <c r="J802" s="257"/>
      <c r="K802" s="257"/>
      <c r="L802" s="273"/>
      <c r="M802" s="277"/>
      <c r="N802" s="277"/>
      <c r="O802" s="277"/>
      <c r="P802" s="172"/>
      <c r="Q802" s="264"/>
      <c r="R802" s="264"/>
      <c r="S802" s="102"/>
      <c r="T802" s="273"/>
      <c r="U802" s="273"/>
      <c r="V802" s="273"/>
      <c r="W802" s="102"/>
      <c r="X802" s="257"/>
      <c r="Y802" s="257"/>
      <c r="Z802" s="273"/>
      <c r="AA802" s="257"/>
      <c r="AB802" s="273"/>
      <c r="AC802" s="273"/>
      <c r="AD802" s="273"/>
      <c r="AE802" s="278"/>
      <c r="AF802" s="278"/>
      <c r="AG802" s="103"/>
      <c r="AH802" s="278"/>
      <c r="AI802" s="278"/>
      <c r="AJ802" s="278"/>
      <c r="AK802" s="278"/>
      <c r="AL802" s="278"/>
      <c r="AM802" s="278"/>
      <c r="AN802" s="278"/>
      <c r="AO802" s="278"/>
      <c r="AP802" s="278"/>
      <c r="AQ802" s="278"/>
      <c r="AR802" s="262"/>
      <c r="AS802" s="262"/>
      <c r="AT802" s="173"/>
      <c r="AU802" s="102"/>
      <c r="AV802" s="576" t="str">
        <f t="shared" si="52"/>
        <v xml:space="preserve"> </v>
      </c>
      <c r="AW802" s="576" t="str">
        <f t="shared" si="53"/>
        <v xml:space="preserve"> </v>
      </c>
      <c r="AX802" s="576" t="str">
        <f t="shared" si="54"/>
        <v xml:space="preserve"> </v>
      </c>
      <c r="AY802" s="576" t="str">
        <f t="shared" si="55"/>
        <v xml:space="preserve"> </v>
      </c>
      <c r="AZ802" s="102"/>
      <c r="BA802" s="165"/>
    </row>
    <row r="803" spans="1:53" s="101" customFormat="1" x14ac:dyDescent="0.2">
      <c r="A803" s="331"/>
      <c r="B803" s="376">
        <f>'Données démographiques'!B804</f>
        <v>0</v>
      </c>
      <c r="C803" s="376">
        <f>'Données démographiques'!C804</f>
        <v>0</v>
      </c>
      <c r="D803" s="377">
        <f>'Données démographiques'!D804</f>
        <v>0</v>
      </c>
      <c r="E803" s="102"/>
      <c r="F803" s="88"/>
      <c r="G803" s="86"/>
      <c r="H803" s="258"/>
      <c r="I803" s="259"/>
      <c r="J803" s="259"/>
      <c r="K803" s="259"/>
      <c r="L803" s="258"/>
      <c r="M803" s="279"/>
      <c r="N803" s="279"/>
      <c r="O803" s="279"/>
      <c r="P803" s="146"/>
      <c r="Q803" s="147"/>
      <c r="R803" s="147"/>
      <c r="S803" s="102"/>
      <c r="T803" s="88"/>
      <c r="U803" s="258"/>
      <c r="V803" s="148"/>
      <c r="W803" s="102"/>
      <c r="X803" s="149"/>
      <c r="Y803" s="259"/>
      <c r="Z803" s="258"/>
      <c r="AA803" s="259"/>
      <c r="AB803" s="258"/>
      <c r="AC803" s="258"/>
      <c r="AD803" s="258"/>
      <c r="AE803" s="260"/>
      <c r="AF803" s="260"/>
      <c r="AG803" s="103"/>
      <c r="AH803" s="260"/>
      <c r="AI803" s="260"/>
      <c r="AJ803" s="260"/>
      <c r="AK803" s="260"/>
      <c r="AL803" s="260"/>
      <c r="AM803" s="260"/>
      <c r="AN803" s="260"/>
      <c r="AO803" s="260"/>
      <c r="AP803" s="260"/>
      <c r="AQ803" s="260"/>
      <c r="AR803" s="263"/>
      <c r="AS803" s="263"/>
      <c r="AT803" s="261"/>
      <c r="AU803" s="102"/>
      <c r="AV803" s="577" t="str">
        <f t="shared" si="52"/>
        <v xml:space="preserve"> </v>
      </c>
      <c r="AW803" s="577" t="str">
        <f t="shared" si="53"/>
        <v xml:space="preserve"> </v>
      </c>
      <c r="AX803" s="577" t="str">
        <f t="shared" si="54"/>
        <v xml:space="preserve"> </v>
      </c>
      <c r="AY803" s="577" t="str">
        <f t="shared" si="55"/>
        <v xml:space="preserve"> </v>
      </c>
      <c r="AZ803" s="102"/>
      <c r="BA803" s="330"/>
    </row>
    <row r="804" spans="1:53" s="101" customFormat="1" x14ac:dyDescent="0.2">
      <c r="A804" s="331"/>
      <c r="B804" s="169">
        <f>'Données démographiques'!B805</f>
        <v>0</v>
      </c>
      <c r="C804" s="169">
        <f>'Données démographiques'!C805</f>
        <v>0</v>
      </c>
      <c r="D804" s="170">
        <f>'Données démographiques'!D805</f>
        <v>0</v>
      </c>
      <c r="E804" s="102"/>
      <c r="F804" s="273"/>
      <c r="G804" s="171"/>
      <c r="H804" s="273"/>
      <c r="I804" s="257"/>
      <c r="J804" s="257"/>
      <c r="K804" s="257"/>
      <c r="L804" s="273"/>
      <c r="M804" s="277"/>
      <c r="N804" s="277"/>
      <c r="O804" s="277"/>
      <c r="P804" s="172"/>
      <c r="Q804" s="264"/>
      <c r="R804" s="264"/>
      <c r="S804" s="102"/>
      <c r="T804" s="273"/>
      <c r="U804" s="273"/>
      <c r="V804" s="273"/>
      <c r="W804" s="102"/>
      <c r="X804" s="257"/>
      <c r="Y804" s="257"/>
      <c r="Z804" s="273"/>
      <c r="AA804" s="257"/>
      <c r="AB804" s="273"/>
      <c r="AC804" s="273"/>
      <c r="AD804" s="273"/>
      <c r="AE804" s="278"/>
      <c r="AF804" s="278"/>
      <c r="AG804" s="103"/>
      <c r="AH804" s="278"/>
      <c r="AI804" s="278"/>
      <c r="AJ804" s="278"/>
      <c r="AK804" s="278"/>
      <c r="AL804" s="278"/>
      <c r="AM804" s="278"/>
      <c r="AN804" s="278"/>
      <c r="AO804" s="278"/>
      <c r="AP804" s="278"/>
      <c r="AQ804" s="278"/>
      <c r="AR804" s="262"/>
      <c r="AS804" s="262"/>
      <c r="AT804" s="173"/>
      <c r="AU804" s="102"/>
      <c r="AV804" s="576" t="str">
        <f t="shared" si="52"/>
        <v xml:space="preserve"> </v>
      </c>
      <c r="AW804" s="576" t="str">
        <f t="shared" si="53"/>
        <v xml:space="preserve"> </v>
      </c>
      <c r="AX804" s="576" t="str">
        <f t="shared" si="54"/>
        <v xml:space="preserve"> </v>
      </c>
      <c r="AY804" s="576" t="str">
        <f t="shared" si="55"/>
        <v xml:space="preserve"> </v>
      </c>
      <c r="AZ804" s="102"/>
      <c r="BA804" s="165"/>
    </row>
    <row r="805" spans="1:53" s="101" customFormat="1" x14ac:dyDescent="0.2">
      <c r="A805" s="331"/>
      <c r="B805" s="376">
        <f>'Données démographiques'!B806</f>
        <v>0</v>
      </c>
      <c r="C805" s="376">
        <f>'Données démographiques'!C806</f>
        <v>0</v>
      </c>
      <c r="D805" s="377">
        <f>'Données démographiques'!D806</f>
        <v>0</v>
      </c>
      <c r="E805" s="102"/>
      <c r="F805" s="88"/>
      <c r="G805" s="86"/>
      <c r="H805" s="258"/>
      <c r="I805" s="259"/>
      <c r="J805" s="259"/>
      <c r="K805" s="259"/>
      <c r="L805" s="258"/>
      <c r="M805" s="279"/>
      <c r="N805" s="279"/>
      <c r="O805" s="279"/>
      <c r="P805" s="146"/>
      <c r="Q805" s="147"/>
      <c r="R805" s="147"/>
      <c r="S805" s="102"/>
      <c r="T805" s="88"/>
      <c r="U805" s="258"/>
      <c r="V805" s="148"/>
      <c r="W805" s="102"/>
      <c r="X805" s="149"/>
      <c r="Y805" s="259"/>
      <c r="Z805" s="258"/>
      <c r="AA805" s="259"/>
      <c r="AB805" s="258"/>
      <c r="AC805" s="258"/>
      <c r="AD805" s="258"/>
      <c r="AE805" s="260"/>
      <c r="AF805" s="260"/>
      <c r="AG805" s="103"/>
      <c r="AH805" s="260"/>
      <c r="AI805" s="260"/>
      <c r="AJ805" s="260"/>
      <c r="AK805" s="260"/>
      <c r="AL805" s="260"/>
      <c r="AM805" s="260"/>
      <c r="AN805" s="260"/>
      <c r="AO805" s="260"/>
      <c r="AP805" s="260"/>
      <c r="AQ805" s="260"/>
      <c r="AR805" s="263"/>
      <c r="AS805" s="263"/>
      <c r="AT805" s="261"/>
      <c r="AU805" s="102"/>
      <c r="AV805" s="577" t="str">
        <f t="shared" si="52"/>
        <v xml:space="preserve"> </v>
      </c>
      <c r="AW805" s="577" t="str">
        <f t="shared" si="53"/>
        <v xml:space="preserve"> </v>
      </c>
      <c r="AX805" s="577" t="str">
        <f t="shared" si="54"/>
        <v xml:space="preserve"> </v>
      </c>
      <c r="AY805" s="577" t="str">
        <f t="shared" si="55"/>
        <v xml:space="preserve"> </v>
      </c>
      <c r="AZ805" s="102"/>
      <c r="BA805" s="330"/>
    </row>
    <row r="806" spans="1:53" s="101" customFormat="1" x14ac:dyDescent="0.2">
      <c r="A806" s="331"/>
      <c r="B806" s="169">
        <f>'Données démographiques'!B807</f>
        <v>0</v>
      </c>
      <c r="C806" s="169">
        <f>'Données démographiques'!C807</f>
        <v>0</v>
      </c>
      <c r="D806" s="170">
        <f>'Données démographiques'!D807</f>
        <v>0</v>
      </c>
      <c r="E806" s="102"/>
      <c r="F806" s="273"/>
      <c r="G806" s="171"/>
      <c r="H806" s="273"/>
      <c r="I806" s="257"/>
      <c r="J806" s="257"/>
      <c r="K806" s="257"/>
      <c r="L806" s="273"/>
      <c r="M806" s="277"/>
      <c r="N806" s="277"/>
      <c r="O806" s="277"/>
      <c r="P806" s="172"/>
      <c r="Q806" s="264"/>
      <c r="R806" s="264"/>
      <c r="S806" s="102"/>
      <c r="T806" s="273"/>
      <c r="U806" s="273"/>
      <c r="V806" s="273"/>
      <c r="W806" s="102"/>
      <c r="X806" s="257"/>
      <c r="Y806" s="257"/>
      <c r="Z806" s="273"/>
      <c r="AA806" s="257"/>
      <c r="AB806" s="273"/>
      <c r="AC806" s="273"/>
      <c r="AD806" s="273"/>
      <c r="AE806" s="278"/>
      <c r="AF806" s="278"/>
      <c r="AG806" s="103"/>
      <c r="AH806" s="278"/>
      <c r="AI806" s="278"/>
      <c r="AJ806" s="278"/>
      <c r="AK806" s="278"/>
      <c r="AL806" s="278"/>
      <c r="AM806" s="278"/>
      <c r="AN806" s="278"/>
      <c r="AO806" s="278"/>
      <c r="AP806" s="278"/>
      <c r="AQ806" s="278"/>
      <c r="AR806" s="262"/>
      <c r="AS806" s="262"/>
      <c r="AT806" s="173"/>
      <c r="AU806" s="102"/>
      <c r="AV806" s="576" t="str">
        <f t="shared" si="52"/>
        <v xml:space="preserve"> </v>
      </c>
      <c r="AW806" s="576" t="str">
        <f t="shared" si="53"/>
        <v xml:space="preserve"> </v>
      </c>
      <c r="AX806" s="576" t="str">
        <f t="shared" si="54"/>
        <v xml:space="preserve"> </v>
      </c>
      <c r="AY806" s="576" t="str">
        <f t="shared" si="55"/>
        <v xml:space="preserve"> </v>
      </c>
      <c r="AZ806" s="102"/>
      <c r="BA806" s="165"/>
    </row>
    <row r="807" spans="1:53" s="101" customFormat="1" x14ac:dyDescent="0.2">
      <c r="A807" s="331"/>
      <c r="B807" s="376">
        <f>'Données démographiques'!B808</f>
        <v>0</v>
      </c>
      <c r="C807" s="376">
        <f>'Données démographiques'!C808</f>
        <v>0</v>
      </c>
      <c r="D807" s="377">
        <f>'Données démographiques'!D808</f>
        <v>0</v>
      </c>
      <c r="E807" s="102"/>
      <c r="F807" s="88"/>
      <c r="G807" s="86"/>
      <c r="H807" s="258"/>
      <c r="I807" s="259"/>
      <c r="J807" s="259"/>
      <c r="K807" s="259"/>
      <c r="L807" s="258"/>
      <c r="M807" s="279"/>
      <c r="N807" s="279"/>
      <c r="O807" s="279"/>
      <c r="P807" s="146"/>
      <c r="Q807" s="147"/>
      <c r="R807" s="147"/>
      <c r="S807" s="102"/>
      <c r="T807" s="88"/>
      <c r="U807" s="258"/>
      <c r="V807" s="148"/>
      <c r="W807" s="102"/>
      <c r="X807" s="149"/>
      <c r="Y807" s="259"/>
      <c r="Z807" s="258"/>
      <c r="AA807" s="259"/>
      <c r="AB807" s="258"/>
      <c r="AC807" s="258"/>
      <c r="AD807" s="258"/>
      <c r="AE807" s="260"/>
      <c r="AF807" s="260"/>
      <c r="AG807" s="103"/>
      <c r="AH807" s="260"/>
      <c r="AI807" s="260"/>
      <c r="AJ807" s="260"/>
      <c r="AK807" s="260"/>
      <c r="AL807" s="260"/>
      <c r="AM807" s="260"/>
      <c r="AN807" s="260"/>
      <c r="AO807" s="260"/>
      <c r="AP807" s="260"/>
      <c r="AQ807" s="260"/>
      <c r="AR807" s="263"/>
      <c r="AS807" s="263"/>
      <c r="AT807" s="261"/>
      <c r="AU807" s="102"/>
      <c r="AV807" s="577" t="str">
        <f t="shared" si="52"/>
        <v xml:space="preserve"> </v>
      </c>
      <c r="AW807" s="577" t="str">
        <f t="shared" si="53"/>
        <v xml:space="preserve"> </v>
      </c>
      <c r="AX807" s="577" t="str">
        <f t="shared" si="54"/>
        <v xml:space="preserve"> </v>
      </c>
      <c r="AY807" s="577" t="str">
        <f t="shared" si="55"/>
        <v xml:space="preserve"> </v>
      </c>
      <c r="AZ807" s="102"/>
      <c r="BA807" s="330"/>
    </row>
    <row r="808" spans="1:53" s="101" customFormat="1" x14ac:dyDescent="0.2">
      <c r="A808" s="331"/>
      <c r="B808" s="169">
        <f>'Données démographiques'!B809</f>
        <v>0</v>
      </c>
      <c r="C808" s="169">
        <f>'Données démographiques'!C809</f>
        <v>0</v>
      </c>
      <c r="D808" s="170">
        <f>'Données démographiques'!D809</f>
        <v>0</v>
      </c>
      <c r="E808" s="102"/>
      <c r="F808" s="273"/>
      <c r="G808" s="171"/>
      <c r="H808" s="273"/>
      <c r="I808" s="257"/>
      <c r="J808" s="257"/>
      <c r="K808" s="257"/>
      <c r="L808" s="273"/>
      <c r="M808" s="277"/>
      <c r="N808" s="277"/>
      <c r="O808" s="277"/>
      <c r="P808" s="172"/>
      <c r="Q808" s="264"/>
      <c r="R808" s="264"/>
      <c r="S808" s="102"/>
      <c r="T808" s="273"/>
      <c r="U808" s="273"/>
      <c r="V808" s="273"/>
      <c r="W808" s="102"/>
      <c r="X808" s="257"/>
      <c r="Y808" s="257"/>
      <c r="Z808" s="273"/>
      <c r="AA808" s="257"/>
      <c r="AB808" s="273"/>
      <c r="AC808" s="273"/>
      <c r="AD808" s="273"/>
      <c r="AE808" s="278"/>
      <c r="AF808" s="278"/>
      <c r="AG808" s="103"/>
      <c r="AH808" s="278"/>
      <c r="AI808" s="278"/>
      <c r="AJ808" s="278"/>
      <c r="AK808" s="278"/>
      <c r="AL808" s="278"/>
      <c r="AM808" s="278"/>
      <c r="AN808" s="278"/>
      <c r="AO808" s="278"/>
      <c r="AP808" s="278"/>
      <c r="AQ808" s="278"/>
      <c r="AR808" s="262"/>
      <c r="AS808" s="262"/>
      <c r="AT808" s="173"/>
      <c r="AU808" s="102"/>
      <c r="AV808" s="576" t="str">
        <f t="shared" si="52"/>
        <v xml:space="preserve"> </v>
      </c>
      <c r="AW808" s="576" t="str">
        <f t="shared" si="53"/>
        <v xml:space="preserve"> </v>
      </c>
      <c r="AX808" s="576" t="str">
        <f t="shared" si="54"/>
        <v xml:space="preserve"> </v>
      </c>
      <c r="AY808" s="576" t="str">
        <f t="shared" si="55"/>
        <v xml:space="preserve"> </v>
      </c>
      <c r="AZ808" s="102"/>
      <c r="BA808" s="165"/>
    </row>
    <row r="809" spans="1:53" s="101" customFormat="1" x14ac:dyDescent="0.2">
      <c r="A809" s="331"/>
      <c r="B809" s="376">
        <f>'Données démographiques'!B810</f>
        <v>0</v>
      </c>
      <c r="C809" s="376">
        <f>'Données démographiques'!C810</f>
        <v>0</v>
      </c>
      <c r="D809" s="377">
        <f>'Données démographiques'!D810</f>
        <v>0</v>
      </c>
      <c r="E809" s="102"/>
      <c r="F809" s="88"/>
      <c r="G809" s="86"/>
      <c r="H809" s="258"/>
      <c r="I809" s="259"/>
      <c r="J809" s="259"/>
      <c r="K809" s="259"/>
      <c r="L809" s="258"/>
      <c r="M809" s="279"/>
      <c r="N809" s="279"/>
      <c r="O809" s="279"/>
      <c r="P809" s="146"/>
      <c r="Q809" s="147"/>
      <c r="R809" s="147"/>
      <c r="S809" s="102"/>
      <c r="T809" s="88"/>
      <c r="U809" s="258"/>
      <c r="V809" s="148"/>
      <c r="W809" s="102"/>
      <c r="X809" s="149"/>
      <c r="Y809" s="259"/>
      <c r="Z809" s="258"/>
      <c r="AA809" s="259"/>
      <c r="AB809" s="258"/>
      <c r="AC809" s="258"/>
      <c r="AD809" s="258"/>
      <c r="AE809" s="260"/>
      <c r="AF809" s="260"/>
      <c r="AG809" s="103"/>
      <c r="AH809" s="260"/>
      <c r="AI809" s="260"/>
      <c r="AJ809" s="260"/>
      <c r="AK809" s="260"/>
      <c r="AL809" s="260"/>
      <c r="AM809" s="260"/>
      <c r="AN809" s="260"/>
      <c r="AO809" s="260"/>
      <c r="AP809" s="260"/>
      <c r="AQ809" s="260"/>
      <c r="AR809" s="263"/>
      <c r="AS809" s="263"/>
      <c r="AT809" s="261"/>
      <c r="AU809" s="102"/>
      <c r="AV809" s="577" t="str">
        <f t="shared" si="52"/>
        <v xml:space="preserve"> </v>
      </c>
      <c r="AW809" s="577" t="str">
        <f t="shared" si="53"/>
        <v xml:space="preserve"> </v>
      </c>
      <c r="AX809" s="577" t="str">
        <f t="shared" si="54"/>
        <v xml:space="preserve"> </v>
      </c>
      <c r="AY809" s="577" t="str">
        <f t="shared" si="55"/>
        <v xml:space="preserve"> </v>
      </c>
      <c r="AZ809" s="102"/>
      <c r="BA809" s="330"/>
    </row>
    <row r="810" spans="1:53" s="101" customFormat="1" x14ac:dyDescent="0.2">
      <c r="A810" s="331"/>
      <c r="B810" s="169">
        <f>'Données démographiques'!B811</f>
        <v>0</v>
      </c>
      <c r="C810" s="169">
        <f>'Données démographiques'!C811</f>
        <v>0</v>
      </c>
      <c r="D810" s="170">
        <f>'Données démographiques'!D811</f>
        <v>0</v>
      </c>
      <c r="E810" s="102"/>
      <c r="F810" s="273"/>
      <c r="G810" s="171"/>
      <c r="H810" s="273"/>
      <c r="I810" s="257"/>
      <c r="J810" s="257"/>
      <c r="K810" s="257"/>
      <c r="L810" s="273"/>
      <c r="M810" s="277"/>
      <c r="N810" s="277"/>
      <c r="O810" s="277"/>
      <c r="P810" s="172"/>
      <c r="Q810" s="264"/>
      <c r="R810" s="264"/>
      <c r="S810" s="102"/>
      <c r="T810" s="273"/>
      <c r="U810" s="273"/>
      <c r="V810" s="273"/>
      <c r="W810" s="102"/>
      <c r="X810" s="257"/>
      <c r="Y810" s="257"/>
      <c r="Z810" s="273"/>
      <c r="AA810" s="257"/>
      <c r="AB810" s="273"/>
      <c r="AC810" s="273"/>
      <c r="AD810" s="273"/>
      <c r="AE810" s="278"/>
      <c r="AF810" s="278"/>
      <c r="AG810" s="103"/>
      <c r="AH810" s="278"/>
      <c r="AI810" s="278"/>
      <c r="AJ810" s="278"/>
      <c r="AK810" s="278"/>
      <c r="AL810" s="278"/>
      <c r="AM810" s="278"/>
      <c r="AN810" s="278"/>
      <c r="AO810" s="278"/>
      <c r="AP810" s="278"/>
      <c r="AQ810" s="278"/>
      <c r="AR810" s="262"/>
      <c r="AS810" s="262"/>
      <c r="AT810" s="173"/>
      <c r="AU810" s="102"/>
      <c r="AV810" s="576" t="str">
        <f t="shared" si="52"/>
        <v xml:space="preserve"> </v>
      </c>
      <c r="AW810" s="576" t="str">
        <f t="shared" si="53"/>
        <v xml:space="preserve"> </v>
      </c>
      <c r="AX810" s="576" t="str">
        <f t="shared" si="54"/>
        <v xml:space="preserve"> </v>
      </c>
      <c r="AY810" s="576" t="str">
        <f t="shared" si="55"/>
        <v xml:space="preserve"> </v>
      </c>
      <c r="AZ810" s="102"/>
      <c r="BA810" s="165"/>
    </row>
    <row r="811" spans="1:53" s="101" customFormat="1" x14ac:dyDescent="0.2">
      <c r="A811" s="331"/>
      <c r="B811" s="376">
        <f>'Données démographiques'!B812</f>
        <v>0</v>
      </c>
      <c r="C811" s="376">
        <f>'Données démographiques'!C812</f>
        <v>0</v>
      </c>
      <c r="D811" s="377">
        <f>'Données démographiques'!D812</f>
        <v>0</v>
      </c>
      <c r="E811" s="102"/>
      <c r="F811" s="88"/>
      <c r="G811" s="86"/>
      <c r="H811" s="258"/>
      <c r="I811" s="259"/>
      <c r="J811" s="259"/>
      <c r="K811" s="259"/>
      <c r="L811" s="258"/>
      <c r="M811" s="279"/>
      <c r="N811" s="279"/>
      <c r="O811" s="279"/>
      <c r="P811" s="146"/>
      <c r="Q811" s="147"/>
      <c r="R811" s="147"/>
      <c r="S811" s="102"/>
      <c r="T811" s="88"/>
      <c r="U811" s="258"/>
      <c r="V811" s="148"/>
      <c r="W811" s="102"/>
      <c r="X811" s="149"/>
      <c r="Y811" s="259"/>
      <c r="Z811" s="258"/>
      <c r="AA811" s="259"/>
      <c r="AB811" s="258"/>
      <c r="AC811" s="258"/>
      <c r="AD811" s="258"/>
      <c r="AE811" s="260"/>
      <c r="AF811" s="260"/>
      <c r="AG811" s="103"/>
      <c r="AH811" s="260"/>
      <c r="AI811" s="260"/>
      <c r="AJ811" s="260"/>
      <c r="AK811" s="260"/>
      <c r="AL811" s="260"/>
      <c r="AM811" s="260"/>
      <c r="AN811" s="260"/>
      <c r="AO811" s="260"/>
      <c r="AP811" s="260"/>
      <c r="AQ811" s="260"/>
      <c r="AR811" s="263"/>
      <c r="AS811" s="263"/>
      <c r="AT811" s="261"/>
      <c r="AU811" s="102"/>
      <c r="AV811" s="577" t="str">
        <f t="shared" si="52"/>
        <v xml:space="preserve"> </v>
      </c>
      <c r="AW811" s="577" t="str">
        <f t="shared" si="53"/>
        <v xml:space="preserve"> </v>
      </c>
      <c r="AX811" s="577" t="str">
        <f t="shared" si="54"/>
        <v xml:space="preserve"> </v>
      </c>
      <c r="AY811" s="577" t="str">
        <f t="shared" si="55"/>
        <v xml:space="preserve"> </v>
      </c>
      <c r="AZ811" s="102"/>
      <c r="BA811" s="330"/>
    </row>
    <row r="812" spans="1:53" s="101" customFormat="1" x14ac:dyDescent="0.2">
      <c r="A812" s="331"/>
      <c r="B812" s="169">
        <f>'Données démographiques'!B813</f>
        <v>0</v>
      </c>
      <c r="C812" s="169">
        <f>'Données démographiques'!C813</f>
        <v>0</v>
      </c>
      <c r="D812" s="170">
        <f>'Données démographiques'!D813</f>
        <v>0</v>
      </c>
      <c r="E812" s="102"/>
      <c r="F812" s="273"/>
      <c r="G812" s="171"/>
      <c r="H812" s="273"/>
      <c r="I812" s="257"/>
      <c r="J812" s="257"/>
      <c r="K812" s="257"/>
      <c r="L812" s="273"/>
      <c r="M812" s="277"/>
      <c r="N812" s="277"/>
      <c r="O812" s="277"/>
      <c r="P812" s="172"/>
      <c r="Q812" s="264"/>
      <c r="R812" s="264"/>
      <c r="S812" s="102"/>
      <c r="T812" s="273"/>
      <c r="U812" s="273"/>
      <c r="V812" s="273"/>
      <c r="W812" s="102"/>
      <c r="X812" s="257"/>
      <c r="Y812" s="257"/>
      <c r="Z812" s="273"/>
      <c r="AA812" s="257"/>
      <c r="AB812" s="273"/>
      <c r="AC812" s="273"/>
      <c r="AD812" s="273"/>
      <c r="AE812" s="278"/>
      <c r="AF812" s="278"/>
      <c r="AG812" s="103"/>
      <c r="AH812" s="278"/>
      <c r="AI812" s="278"/>
      <c r="AJ812" s="278"/>
      <c r="AK812" s="278"/>
      <c r="AL812" s="278"/>
      <c r="AM812" s="278"/>
      <c r="AN812" s="278"/>
      <c r="AO812" s="278"/>
      <c r="AP812" s="278"/>
      <c r="AQ812" s="278"/>
      <c r="AR812" s="262"/>
      <c r="AS812" s="262"/>
      <c r="AT812" s="173"/>
      <c r="AU812" s="102"/>
      <c r="AV812" s="576" t="str">
        <f t="shared" si="52"/>
        <v xml:space="preserve"> </v>
      </c>
      <c r="AW812" s="576" t="str">
        <f t="shared" si="53"/>
        <v xml:space="preserve"> </v>
      </c>
      <c r="AX812" s="576" t="str">
        <f t="shared" si="54"/>
        <v xml:space="preserve"> </v>
      </c>
      <c r="AY812" s="576" t="str">
        <f t="shared" si="55"/>
        <v xml:space="preserve"> </v>
      </c>
      <c r="AZ812" s="102"/>
      <c r="BA812" s="165"/>
    </row>
    <row r="813" spans="1:53" s="101" customFormat="1" x14ac:dyDescent="0.2">
      <c r="A813" s="331"/>
      <c r="B813" s="376">
        <f>'Données démographiques'!B814</f>
        <v>0</v>
      </c>
      <c r="C813" s="376">
        <f>'Données démographiques'!C814</f>
        <v>0</v>
      </c>
      <c r="D813" s="377">
        <f>'Données démographiques'!D814</f>
        <v>0</v>
      </c>
      <c r="E813" s="102"/>
      <c r="F813" s="88"/>
      <c r="G813" s="86"/>
      <c r="H813" s="258"/>
      <c r="I813" s="259"/>
      <c r="J813" s="259"/>
      <c r="K813" s="259"/>
      <c r="L813" s="258"/>
      <c r="M813" s="279"/>
      <c r="N813" s="279"/>
      <c r="O813" s="279"/>
      <c r="P813" s="146"/>
      <c r="Q813" s="147"/>
      <c r="R813" s="147"/>
      <c r="S813" s="102"/>
      <c r="T813" s="88"/>
      <c r="U813" s="258"/>
      <c r="V813" s="148"/>
      <c r="W813" s="102"/>
      <c r="X813" s="149"/>
      <c r="Y813" s="259"/>
      <c r="Z813" s="258"/>
      <c r="AA813" s="259"/>
      <c r="AB813" s="258"/>
      <c r="AC813" s="258"/>
      <c r="AD813" s="258"/>
      <c r="AE813" s="260"/>
      <c r="AF813" s="260"/>
      <c r="AG813" s="103"/>
      <c r="AH813" s="260"/>
      <c r="AI813" s="260"/>
      <c r="AJ813" s="260"/>
      <c r="AK813" s="260"/>
      <c r="AL813" s="260"/>
      <c r="AM813" s="260"/>
      <c r="AN813" s="260"/>
      <c r="AO813" s="260"/>
      <c r="AP813" s="260"/>
      <c r="AQ813" s="260"/>
      <c r="AR813" s="263"/>
      <c r="AS813" s="263"/>
      <c r="AT813" s="261"/>
      <c r="AU813" s="102"/>
      <c r="AV813" s="577" t="str">
        <f t="shared" si="52"/>
        <v xml:space="preserve"> </v>
      </c>
      <c r="AW813" s="577" t="str">
        <f t="shared" si="53"/>
        <v xml:space="preserve"> </v>
      </c>
      <c r="AX813" s="577" t="str">
        <f t="shared" si="54"/>
        <v xml:space="preserve"> </v>
      </c>
      <c r="AY813" s="577" t="str">
        <f t="shared" si="55"/>
        <v xml:space="preserve"> </v>
      </c>
      <c r="AZ813" s="102"/>
      <c r="BA813" s="330"/>
    </row>
    <row r="814" spans="1:53" s="101" customFormat="1" x14ac:dyDescent="0.2">
      <c r="A814" s="331"/>
      <c r="B814" s="169">
        <f>'Données démographiques'!B815</f>
        <v>0</v>
      </c>
      <c r="C814" s="169">
        <f>'Données démographiques'!C815</f>
        <v>0</v>
      </c>
      <c r="D814" s="170">
        <f>'Données démographiques'!D815</f>
        <v>0</v>
      </c>
      <c r="E814" s="102"/>
      <c r="F814" s="273"/>
      <c r="G814" s="171"/>
      <c r="H814" s="273"/>
      <c r="I814" s="257"/>
      <c r="J814" s="257"/>
      <c r="K814" s="257"/>
      <c r="L814" s="273"/>
      <c r="M814" s="277"/>
      <c r="N814" s="277"/>
      <c r="O814" s="277"/>
      <c r="P814" s="172"/>
      <c r="Q814" s="264"/>
      <c r="R814" s="264"/>
      <c r="S814" s="102"/>
      <c r="T814" s="273"/>
      <c r="U814" s="273"/>
      <c r="V814" s="273"/>
      <c r="W814" s="102"/>
      <c r="X814" s="257"/>
      <c r="Y814" s="257"/>
      <c r="Z814" s="273"/>
      <c r="AA814" s="257"/>
      <c r="AB814" s="273"/>
      <c r="AC814" s="273"/>
      <c r="AD814" s="273"/>
      <c r="AE814" s="278"/>
      <c r="AF814" s="278"/>
      <c r="AG814" s="103"/>
      <c r="AH814" s="278"/>
      <c r="AI814" s="278"/>
      <c r="AJ814" s="278"/>
      <c r="AK814" s="278"/>
      <c r="AL814" s="278"/>
      <c r="AM814" s="278"/>
      <c r="AN814" s="278"/>
      <c r="AO814" s="278"/>
      <c r="AP814" s="278"/>
      <c r="AQ814" s="278"/>
      <c r="AR814" s="262"/>
      <c r="AS814" s="262"/>
      <c r="AT814" s="173"/>
      <c r="AU814" s="102"/>
      <c r="AV814" s="576" t="str">
        <f t="shared" si="52"/>
        <v xml:space="preserve"> </v>
      </c>
      <c r="AW814" s="576" t="str">
        <f t="shared" si="53"/>
        <v xml:space="preserve"> </v>
      </c>
      <c r="AX814" s="576" t="str">
        <f t="shared" si="54"/>
        <v xml:space="preserve"> </v>
      </c>
      <c r="AY814" s="576" t="str">
        <f t="shared" si="55"/>
        <v xml:space="preserve"> </v>
      </c>
      <c r="AZ814" s="102"/>
      <c r="BA814" s="165"/>
    </row>
    <row r="815" spans="1:53" s="101" customFormat="1" x14ac:dyDescent="0.2">
      <c r="A815" s="331"/>
      <c r="B815" s="376">
        <f>'Données démographiques'!B816</f>
        <v>0</v>
      </c>
      <c r="C815" s="376">
        <f>'Données démographiques'!C816</f>
        <v>0</v>
      </c>
      <c r="D815" s="377">
        <f>'Données démographiques'!D816</f>
        <v>0</v>
      </c>
      <c r="E815" s="102"/>
      <c r="F815" s="88"/>
      <c r="G815" s="86"/>
      <c r="H815" s="258"/>
      <c r="I815" s="259"/>
      <c r="J815" s="259"/>
      <c r="K815" s="259"/>
      <c r="L815" s="258"/>
      <c r="M815" s="279"/>
      <c r="N815" s="279"/>
      <c r="O815" s="279"/>
      <c r="P815" s="146"/>
      <c r="Q815" s="147"/>
      <c r="R815" s="147"/>
      <c r="S815" s="102"/>
      <c r="T815" s="88"/>
      <c r="U815" s="258"/>
      <c r="V815" s="148"/>
      <c r="W815" s="102"/>
      <c r="X815" s="149"/>
      <c r="Y815" s="259"/>
      <c r="Z815" s="258"/>
      <c r="AA815" s="259"/>
      <c r="AB815" s="258"/>
      <c r="AC815" s="258"/>
      <c r="AD815" s="258"/>
      <c r="AE815" s="260"/>
      <c r="AF815" s="260"/>
      <c r="AG815" s="103"/>
      <c r="AH815" s="260"/>
      <c r="AI815" s="260"/>
      <c r="AJ815" s="260"/>
      <c r="AK815" s="260"/>
      <c r="AL815" s="260"/>
      <c r="AM815" s="260"/>
      <c r="AN815" s="260"/>
      <c r="AO815" s="260"/>
      <c r="AP815" s="260"/>
      <c r="AQ815" s="260"/>
      <c r="AR815" s="263"/>
      <c r="AS815" s="263"/>
      <c r="AT815" s="261"/>
      <c r="AU815" s="102"/>
      <c r="AV815" s="577" t="str">
        <f t="shared" si="52"/>
        <v xml:space="preserve"> </v>
      </c>
      <c r="AW815" s="577" t="str">
        <f t="shared" si="53"/>
        <v xml:space="preserve"> </v>
      </c>
      <c r="AX815" s="577" t="str">
        <f t="shared" si="54"/>
        <v xml:space="preserve"> </v>
      </c>
      <c r="AY815" s="577" t="str">
        <f t="shared" si="55"/>
        <v xml:space="preserve"> </v>
      </c>
      <c r="AZ815" s="102"/>
      <c r="BA815" s="330"/>
    </row>
  </sheetData>
  <sheetProtection password="967E" sheet="1" objects="1" scenarios="1" formatColumns="0" formatRows="0" autoFilter="0"/>
  <autoFilter ref="B13:BA815"/>
  <mergeCells count="6">
    <mergeCell ref="B11:D11"/>
    <mergeCell ref="F11:P11"/>
    <mergeCell ref="T11:V11"/>
    <mergeCell ref="X11:AY11"/>
    <mergeCell ref="F2:I2"/>
    <mergeCell ref="AB2:AE2"/>
  </mergeCells>
  <dataValidations count="35">
    <dataValidation type="whole" errorStyle="information" allowBlank="1" showInputMessage="1" showErrorMessage="1" error="Cette valeur doit être inférieure ou égale à la population totale du district ; si ce n’est pas le cas, veuillez fournir une explication dans Commentaires." sqref="O16:O815">
      <formula1>0</formula1>
      <formula2>D16</formula2>
    </dataValidation>
    <dataValidation type="list" showInputMessage="1" showErrorMessage="1" error="Please select the month from the drop-down menu." sqref="AA16:AA815 Y16:Y815">
      <formula1>MONTH</formula1>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AJ16:AJ815">
      <formula1>0</formula1>
      <formula2>AH16</formula2>
    </dataValidation>
    <dataValidation type="list" showInputMessage="1" showErrorMessage="1" error="Veuillez faire votre choix à partir de la liste déroulante." sqref="AD16:AD815">
      <formula1>Partners</formula1>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AL16:AL815">
      <formula1>0</formula1>
      <formula2>AH16</formula2>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AN16:AN815">
      <formula1>0</formula1>
      <formula2>AH16</formula2>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AP16:AP815">
      <formula1>0</formula1>
      <formula2>AH16</formula2>
    </dataValidation>
    <dataValidation type="list" errorStyle="information" allowBlank="1" showInputMessage="1" showErrorMessage="1" sqref="AD16:AD815">
      <formula1>Partners</formula1>
    </dataValidation>
    <dataValidation type="whole" errorStyle="information" showInputMessage="1" showErrorMessage="1" error="Cette valeur doit être inférieure ou égale à la population totale à risque ; si ce n’est pas le cas, veuillez fournir une explication dans Commentaires." sqref="AE16:AE815">
      <formula1>0</formula1>
      <formula2>M16</formula2>
    </dataValidation>
    <dataValidation type="whole" errorStyle="information" showInputMessage="1" showErrorMessage="1" error="Cette valeur doit être inférieure ou égale à la population totale à risque ; si ce n’est pas le cas, veuillez fournir une explication dans Commentaires." sqref="AF16:AF815">
      <formula1>0</formula1>
      <formula2>M16</formula2>
    </dataValidation>
    <dataValidation type="whole" errorStyle="information" allowBlank="1" showInputMessage="1" showErrorMessage="1" error="Veuillez saisir un chiffre entier." sqref="Q16:R815">
      <formula1>1</formula1>
      <formula2>99999999999</formula2>
    </dataValidation>
    <dataValidation type="list" showInputMessage="1" showErrorMessage="1" error="Veuillez faire votre choix à partir de la liste déroulante." sqref="F16:F815">
      <formula1>DISEASE_DISTRIBUTION_LF_ONCHO</formula1>
    </dataValidation>
    <dataValidation type="decimal" errorStyle="information" allowBlank="1" showInputMessage="1" showErrorMessage="1" error="Veuillez saisir un pourcentage." sqref="G16:G815">
      <formula1>0</formula1>
      <formula2>100</formula2>
    </dataValidation>
    <dataValidation type="whole" errorStyle="information" allowBlank="1" showInputMessage="1" showErrorMessage="1" error="Veuillez saisir les quatre chiffres correspondant à l’année." sqref="H16:H815 T16:T815">
      <formula1>1900</formula1>
      <formula2>10000</formula2>
    </dataValidation>
    <dataValidation type="list" showInputMessage="1" showErrorMessage="1" error="Veuillez faire votre choix à partir de la liste déroulante." sqref="I16:I815">
      <formula1>TYPE_OF_PREVALENCE_SURVEY_LF</formula1>
    </dataValidation>
    <dataValidation type="list" errorStyle="information" showInputMessage="1" showErrorMessage="1" error="Veuillez faire votre choix à partir de la liste déroulante." sqref="J16:J815">
      <formula1>Objective_of_next_planned_TAS</formula1>
    </dataValidation>
    <dataValidation type="list" showInputMessage="1" showErrorMessage="1" error="Veuillez faire votre choix à partir de la liste déroulante." sqref="K16:K815">
      <formula1>MONTH</formula1>
    </dataValidation>
    <dataValidation type="whole" allowBlank="1" showInputMessage="1" showErrorMessage="1" error="Veuillez saisir les quatre chiffres correspondant à l’année." sqref="L16:L815 Z16:Z815 AB16:AB815">
      <formula1>1950</formula1>
      <formula2>2099</formula2>
    </dataValidation>
    <dataValidation type="whole" errorStyle="information" showInputMessage="1" showErrorMessage="1" error="La population à risque doit être inférieure ou égale à la population totale ; si ce n’est pas le cas, veuillez fournir une explication dans Commentaires." sqref="M16:M815">
      <formula1>0</formula1>
      <formula2>D16</formula2>
    </dataValidation>
    <dataValidation type="whole" errorStyle="information" showInputMessage="1" showErrorMessage="1" error="La population nécessitant une chimiothérapie préventive (CTP) doit être inférieure ou égale à la population totale ; si ce n’est pas le cas, veuillez fournir une explication dans Commentaires." sqref="N16:N815">
      <formula1>0</formula1>
      <formula2>D16</formula2>
    </dataValidation>
    <dataValidation type="date" errorStyle="information" allowBlank="1" showInputMessage="1" showErrorMessage="1" error="Veuillez saisir les quatre chiffres correspondant à l’année." sqref="P16:P815">
      <formula1>1000</formula1>
      <formula2>9999</formula2>
    </dataValidation>
    <dataValidation type="whole" allowBlank="1" showInputMessage="1" showErrorMessage="1" error="Saisissez un nombre entier compris entre 0 et 100." sqref="U16:U815">
      <formula1>0</formula1>
      <formula2>100</formula2>
    </dataValidation>
    <dataValidation type="whole" errorStyle="information" allowBlank="1" showInputMessage="1" showErrorMessage="1" error="Doit être inférieur ou égal au nombre de traitements de masse (TDM) effectués." sqref="V16:V815">
      <formula1>0</formula1>
      <formula2>U16</formula2>
    </dataValidation>
    <dataValidation type="list" errorStyle="information" showInputMessage="1" showErrorMessage="1" error="Il semble que ce soit un nouvel emballage de médicament. Si c’est le cas, veuillez continuer. Autrement, choisissez l’emballage de médicament approprié à partir du menu déroulant." sqref="X16:X815">
      <formula1>MDA_TYPE_LF</formula1>
    </dataValidation>
    <dataValidation type="list" showInputMessage="1" showErrorMessage="1" error="Veuillez faire votre choix à partir de la liste déroulante." sqref="Y16:Y815 AA16:AA815">
      <formula1>MONTH</formula1>
    </dataValidation>
    <dataValidation type="list" showInputMessage="1" showErrorMessage="1" error="Veuillez faire votre choix à partir de la liste déroulante." sqref="AC16:AC815">
      <formula1>USAID_FUNDING</formula1>
    </dataValidation>
    <dataValidation type="whole" errorStyle="information" showInputMessage="1" showErrorMessage="1" error="Cette valeur doit être inférieure ou égale au nombre d’individus cibles en prenant en compte tout le financement ; si ce n’est pas le cas, veuillez fournir une explication dans Commentaires." sqref="AH16:AH815">
      <formula1>0</formula1>
      <formula2>AE16</formula2>
    </dataValidation>
    <dataValidation type="whole" errorStyle="information" showInputMessage="1" showErrorMessage="1" error="Cette valeur doit être inférieure ou égale au nombre d’individus cibles pour le traitement ; si ce n’est pas le cas, veuillez fournir une explication dans Commentaires." sqref="AI16:AI815">
      <formula1>0</formula1>
      <formula2>AF16</formula2>
    </dataValidation>
    <dataValidation type="whole" errorStyle="information" showInputMessage="1" showErrorMessage="1" error="Cette valeur doit être inférieure ou égale au nombre d’individus traités en prenant en compte le financement de l’USAID dans le district ; si ce n’est pas le cas, veuillez fournir une explication dans Commentaires." sqref="AK16:AK815">
      <formula1>0</formula1>
      <formula2>AI16</formula2>
    </dataValidation>
    <dataValidation type="whole" errorStyle="information" showInputMessage="1" showErrorMessage="1" error="Cette valeur doit être inférieure ou égale au nombre d’individus traités en prenant en compte le financement de l’USAID dans le district ; si ce n’est pas le cas, veuillez fournir une explication dans Commentaires." sqref="AM16:AM815">
      <formula1>0</formula1>
      <formula2>AI16</formula2>
    </dataValidation>
    <dataValidation type="whole" errorStyle="information" showInputMessage="1" showErrorMessage="1" error="Cette valeur doit être inférieure ou égale au nombre d’individus traités en prenant en compte le financement de l’USAID dans le district ; si ce n’est pas le cas, veuillez fournir une explication dans Commentaires." sqref="AO16:AO815">
      <formula1>0</formula1>
      <formula2>AI16</formula2>
    </dataValidation>
    <dataValidation type="whole" errorStyle="information" showInputMessage="1" showErrorMessage="1" error="Cette valeur doit être inférieure ou égale au nombre d’individus traités en prenant en compte le financement de l’USAID dans le district ; si ce n’est pas le cas, veuillez fournir une explication dans Commentaires." sqref="AQ16:AQ815">
      <formula1>0</formula1>
      <formula2>AI16</formula2>
    </dataValidation>
    <dataValidation type="list" showInputMessage="1" showErrorMessage="1" error="Veuillez faire votre choix à partir de la liste déroulante." sqref="AR16:AR815">
      <formula1>STOCK_OUT_DURING_MDA</formula1>
    </dataValidation>
    <dataValidation type="list" operator="lessThanOrEqual" showInputMessage="1" showErrorMessage="1" error="Veuillez faire votre choix à partir de la liste déroulante." sqref="AS16:AS815">
      <formula1>STOCK_OUT_DRUG_LF</formula1>
    </dataValidation>
    <dataValidation type="list" showInputMessage="1" showErrorMessage="1" error="Veuillez faire votre choix à partir de la liste déroulante." sqref="AT16:AT815">
      <formula1>PERIOD_OF_STOCK_OUT</formula1>
    </dataValidation>
  </dataValidation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6337778862885"/>
  </sheetPr>
  <dimension ref="A1:BS818"/>
  <sheetViews>
    <sheetView showGridLines="0" workbookViewId="0">
      <pane xSplit="5" ySplit="15" topLeftCell="R16" activePane="bottomRight" state="frozen"/>
      <selection pane="topRight" activeCell="F1" sqref="F1"/>
      <selection pane="bottomLeft" activeCell="A16" sqref="A16"/>
      <selection pane="bottomRight" activeCell="AA799" sqref="AA799"/>
    </sheetView>
  </sheetViews>
  <sheetFormatPr defaultColWidth="8.85546875" defaultRowHeight="15" x14ac:dyDescent="0.25"/>
  <cols>
    <col min="1" max="1" width="5.7109375" style="380" customWidth="1"/>
    <col min="2" max="3" width="24.7109375" style="381" customWidth="1"/>
    <col min="4" max="4" width="15.5703125" style="420" customWidth="1"/>
    <col min="5" max="5" width="0.85546875" style="335" customWidth="1"/>
    <col min="6" max="6" width="22" style="421" customWidth="1"/>
    <col min="7" max="7" width="14.7109375" style="395" customWidth="1"/>
    <col min="8" max="8" width="15.42578125" style="395" customWidth="1"/>
    <col min="9" max="9" width="16.42578125" style="395" customWidth="1"/>
    <col min="10" max="10" width="17.7109375" style="421" customWidth="1"/>
    <col min="11" max="12" width="17.42578125" style="395" customWidth="1"/>
    <col min="13" max="13" width="22.5703125" style="395" customWidth="1"/>
    <col min="14" max="14" width="24.5703125" style="395" customWidth="1"/>
    <col min="15" max="15" width="20.28515625" style="395" customWidth="1"/>
    <col min="16" max="16" width="0.85546875" style="335" customWidth="1"/>
    <col min="17" max="17" width="10.140625" style="395" customWidth="1"/>
    <col min="18" max="18" width="11.140625" style="395" customWidth="1"/>
    <col min="19" max="19" width="13.28515625" style="395" customWidth="1"/>
    <col min="20" max="20" width="0.85546875" style="335" customWidth="1"/>
    <col min="21" max="21" width="18.7109375" style="395" customWidth="1"/>
    <col min="22" max="23" width="17" style="395" customWidth="1"/>
    <col min="24" max="24" width="18.85546875" style="395" customWidth="1"/>
    <col min="25" max="25" width="17.85546875" style="395" customWidth="1"/>
    <col min="26" max="26" width="15.5703125" style="395" customWidth="1"/>
    <col min="27" max="27" width="14.7109375" style="337" customWidth="1"/>
    <col min="28" max="28" width="16.42578125" style="395" customWidth="1"/>
    <col min="29" max="29" width="17.42578125" style="395" customWidth="1"/>
    <col min="30" max="30" width="0.85546875" style="422" customWidth="1"/>
    <col min="31" max="33" width="15.85546875" style="395" customWidth="1"/>
    <col min="34" max="35" width="16.7109375" style="395" customWidth="1"/>
    <col min="36" max="36" width="15.42578125" style="395" customWidth="1"/>
    <col min="37" max="37" width="14.7109375" style="395" customWidth="1"/>
    <col min="38" max="38" width="14.28515625" style="395" customWidth="1"/>
    <col min="39" max="39" width="14.28515625" style="423" customWidth="1"/>
    <col min="40" max="40" width="0.85546875" style="422" customWidth="1"/>
    <col min="41" max="42" width="21" style="422" customWidth="1"/>
    <col min="43" max="44" width="21" style="424" customWidth="1"/>
    <col min="45" max="45" width="0.85546875" style="422" customWidth="1"/>
    <col min="46" max="46" width="19" style="395" customWidth="1"/>
    <col min="47" max="47" width="17.5703125" style="395" customWidth="1"/>
    <col min="48" max="48" width="17.42578125" style="395" customWidth="1"/>
    <col min="49" max="49" width="17.28515625" style="395" customWidth="1"/>
    <col min="50" max="50" width="16.7109375" style="395" customWidth="1"/>
    <col min="51" max="51" width="15.28515625" style="395" customWidth="1"/>
    <col min="52" max="52" width="14.7109375" style="337" customWidth="1"/>
    <col min="53" max="54" width="18.28515625" style="395" customWidth="1"/>
    <col min="55" max="55" width="0.85546875" style="422" customWidth="1"/>
    <col min="56" max="58" width="15.85546875" style="395" customWidth="1"/>
    <col min="59" max="60" width="15.7109375" style="395" customWidth="1"/>
    <col min="61" max="61" width="15.85546875" style="395" customWidth="1"/>
    <col min="62" max="62" width="15.5703125" style="395" customWidth="1"/>
    <col min="63" max="63" width="13.85546875" style="395" customWidth="1"/>
    <col min="64" max="64" width="15.42578125" style="423" customWidth="1"/>
    <col min="65" max="65" width="0.85546875" style="422" customWidth="1"/>
    <col min="66" max="67" width="21.140625" style="422" customWidth="1"/>
    <col min="68" max="69" width="21.140625" style="424" customWidth="1"/>
    <col min="70" max="70" width="0.85546875" style="422" customWidth="1"/>
    <col min="71" max="71" width="65.7109375" style="425" customWidth="1"/>
    <col min="72" max="72" width="8.85546875" style="392" customWidth="1"/>
    <col min="73" max="16384" width="8.85546875" style="392"/>
  </cols>
  <sheetData>
    <row r="1" spans="1:71" ht="18" customHeight="1" x14ac:dyDescent="0.25">
      <c r="C1" s="382"/>
      <c r="D1" s="383"/>
      <c r="F1" s="384"/>
      <c r="G1" s="385"/>
      <c r="H1" s="386"/>
      <c r="I1" s="386"/>
      <c r="J1" s="387"/>
      <c r="K1" s="386"/>
      <c r="L1" s="386"/>
      <c r="M1" s="386"/>
      <c r="N1" s="386"/>
      <c r="O1" s="386"/>
      <c r="Q1" s="386"/>
      <c r="R1" s="386"/>
      <c r="S1" s="386"/>
      <c r="U1" s="386"/>
      <c r="V1" s="386"/>
      <c r="W1" s="386"/>
      <c r="X1" s="386"/>
      <c r="Y1" s="386"/>
      <c r="Z1" s="386"/>
      <c r="AA1" s="336"/>
      <c r="AB1" s="386"/>
      <c r="AC1" s="386"/>
      <c r="AD1" s="388"/>
      <c r="AE1" s="386"/>
      <c r="AF1" s="386"/>
      <c r="AG1" s="386"/>
      <c r="AH1" s="386"/>
      <c r="AI1" s="386"/>
      <c r="AJ1" s="386"/>
      <c r="AK1" s="386"/>
      <c r="AL1" s="386"/>
      <c r="AM1" s="389"/>
      <c r="AN1" s="388"/>
      <c r="AO1" s="388"/>
      <c r="AP1" s="388"/>
      <c r="AQ1" s="390"/>
      <c r="AR1" s="390"/>
      <c r="AS1" s="388"/>
      <c r="AT1" s="386"/>
      <c r="AU1" s="386"/>
      <c r="AV1" s="386"/>
      <c r="AW1" s="386"/>
      <c r="AX1" s="386"/>
      <c r="AY1" s="386"/>
      <c r="AZ1" s="336"/>
      <c r="BA1" s="386"/>
      <c r="BB1" s="386"/>
      <c r="BC1" s="388"/>
      <c r="BD1" s="386"/>
      <c r="BE1" s="386"/>
      <c r="BF1" s="386"/>
      <c r="BG1" s="386"/>
      <c r="BH1" s="386"/>
      <c r="BI1" s="386"/>
      <c r="BJ1" s="386"/>
      <c r="BK1" s="386"/>
      <c r="BL1" s="389"/>
      <c r="BM1" s="388"/>
      <c r="BN1" s="388"/>
      <c r="BO1" s="388"/>
      <c r="BP1" s="390"/>
      <c r="BQ1" s="390"/>
      <c r="BR1" s="388"/>
      <c r="BS1" s="391"/>
    </row>
    <row r="2" spans="1:71" ht="21" customHeight="1" x14ac:dyDescent="0.25">
      <c r="B2" s="393" t="s">
        <v>137</v>
      </c>
      <c r="C2" s="382"/>
      <c r="D2" s="383"/>
      <c r="E2" s="341"/>
      <c r="F2" s="622" t="s">
        <v>136</v>
      </c>
      <c r="G2" s="623"/>
      <c r="H2" s="623"/>
      <c r="I2" s="623"/>
      <c r="J2" s="394"/>
      <c r="K2" s="386"/>
      <c r="L2" s="386"/>
      <c r="M2" s="386"/>
      <c r="N2" s="386"/>
      <c r="O2" s="386"/>
      <c r="P2" s="341"/>
      <c r="Q2" s="386"/>
      <c r="R2" s="386"/>
      <c r="S2" s="386"/>
      <c r="T2" s="341"/>
      <c r="U2" s="386"/>
      <c r="V2" s="386"/>
      <c r="W2" s="386"/>
      <c r="Y2" s="624" t="s">
        <v>425</v>
      </c>
      <c r="Z2" s="625"/>
      <c r="AA2" s="625"/>
      <c r="AB2" s="625"/>
      <c r="AC2" s="396"/>
      <c r="AD2" s="388"/>
      <c r="AE2" s="386"/>
      <c r="AF2" s="386"/>
      <c r="AG2" s="386"/>
      <c r="AH2" s="386"/>
      <c r="AI2" s="386"/>
      <c r="AJ2" s="386"/>
      <c r="AK2" s="386"/>
      <c r="AL2" s="386"/>
      <c r="AM2" s="389"/>
      <c r="AN2" s="388"/>
      <c r="AO2" s="388"/>
      <c r="AP2" s="388"/>
      <c r="AQ2" s="390"/>
      <c r="AR2" s="390"/>
      <c r="AS2" s="388"/>
      <c r="AT2" s="386"/>
      <c r="AU2" s="386"/>
      <c r="AV2" s="386"/>
      <c r="AW2" s="386"/>
      <c r="AX2" s="634" t="s">
        <v>426</v>
      </c>
      <c r="AY2" s="635"/>
      <c r="AZ2" s="635"/>
      <c r="BA2" s="635"/>
      <c r="BB2" s="397"/>
      <c r="BC2" s="388"/>
      <c r="BD2" s="386"/>
      <c r="BE2" s="386"/>
      <c r="BF2" s="386"/>
      <c r="BG2" s="386"/>
      <c r="BH2" s="386"/>
      <c r="BI2" s="386"/>
      <c r="BJ2" s="386"/>
      <c r="BK2" s="386"/>
      <c r="BL2" s="389"/>
      <c r="BM2" s="388"/>
      <c r="BN2" s="388"/>
      <c r="BO2" s="388"/>
      <c r="BP2" s="390"/>
      <c r="BQ2" s="390"/>
      <c r="BR2" s="388"/>
      <c r="BS2" s="391"/>
    </row>
    <row r="3" spans="1:71" ht="13.5" customHeight="1" x14ac:dyDescent="0.25">
      <c r="B3" s="382"/>
      <c r="C3" s="382"/>
      <c r="D3" s="383"/>
      <c r="E3" s="354"/>
      <c r="F3" s="398" t="str">
        <f>'Codes de la liste déroulante'!B133</f>
        <v>M</v>
      </c>
      <c r="G3" s="628" t="str">
        <f>'Codes de la liste déroulante'!C133</f>
        <v>Non cartographié</v>
      </c>
      <c r="H3" s="628"/>
      <c r="I3" s="628"/>
      <c r="J3" s="400"/>
      <c r="K3" s="386"/>
      <c r="L3" s="386"/>
      <c r="M3" s="386"/>
      <c r="N3" s="386"/>
      <c r="O3" s="386"/>
      <c r="P3" s="354"/>
      <c r="Q3" s="386"/>
      <c r="R3" s="386"/>
      <c r="S3" s="386"/>
      <c r="T3" s="354"/>
      <c r="U3" s="386"/>
      <c r="V3" s="386"/>
      <c r="W3" s="386"/>
      <c r="Y3" s="401">
        <f>'Codes de la liste déroulante'!B103</f>
        <v>0</v>
      </c>
      <c r="Z3" s="402" t="str">
        <f>'Codes de la liste déroulante'!C103</f>
        <v>Non financé</v>
      </c>
      <c r="AA3" s="361"/>
      <c r="AB3" s="403"/>
      <c r="AC3" s="404"/>
      <c r="AD3" s="388"/>
      <c r="AE3" s="386"/>
      <c r="AF3" s="386"/>
      <c r="AG3" s="386"/>
      <c r="AH3" s="386"/>
      <c r="AI3" s="386"/>
      <c r="AJ3" s="386"/>
      <c r="AK3" s="386"/>
      <c r="AL3" s="386"/>
      <c r="AM3" s="389"/>
      <c r="AN3" s="388"/>
      <c r="AO3" s="388"/>
      <c r="AP3" s="388"/>
      <c r="AQ3" s="390"/>
      <c r="AR3" s="390"/>
      <c r="AS3" s="388"/>
      <c r="AT3" s="386"/>
      <c r="AU3" s="386"/>
      <c r="AV3" s="386"/>
      <c r="AW3" s="386"/>
      <c r="AX3" s="405">
        <f>'Codes de la liste déroulante'!B103</f>
        <v>0</v>
      </c>
      <c r="AY3" s="636" t="str">
        <f>'Codes de la liste déroulante'!C103</f>
        <v>Non financé</v>
      </c>
      <c r="AZ3" s="636"/>
      <c r="BA3" s="636"/>
      <c r="BB3" s="406"/>
      <c r="BC3" s="388"/>
      <c r="BD3" s="386"/>
      <c r="BE3" s="386"/>
      <c r="BF3" s="386"/>
      <c r="BG3" s="386"/>
      <c r="BH3" s="386"/>
      <c r="BI3" s="386"/>
      <c r="BJ3" s="386"/>
      <c r="BK3" s="386"/>
      <c r="BL3" s="389"/>
      <c r="BM3" s="388"/>
      <c r="BN3" s="388"/>
      <c r="BO3" s="388"/>
      <c r="BP3" s="390"/>
      <c r="BQ3" s="390"/>
      <c r="BR3" s="388"/>
      <c r="BS3" s="391"/>
    </row>
    <row r="4" spans="1:71" ht="13.5" customHeight="1" x14ac:dyDescent="0.25">
      <c r="B4" s="382"/>
      <c r="C4" s="382"/>
      <c r="D4" s="383"/>
      <c r="E4" s="354"/>
      <c r="F4" s="398" t="str">
        <f>'Codes de la liste déroulante'!B134</f>
        <v>NS</v>
      </c>
      <c r="G4" s="628" t="str">
        <f>'Codes de la liste déroulante'!C134</f>
        <v>Non cartographié mais non suspecté</v>
      </c>
      <c r="H4" s="628"/>
      <c r="I4" s="628"/>
      <c r="J4" s="400"/>
      <c r="K4" s="386"/>
      <c r="L4" s="386"/>
      <c r="M4" s="386"/>
      <c r="N4" s="386"/>
      <c r="O4" s="386"/>
      <c r="P4" s="354"/>
      <c r="Q4" s="386"/>
      <c r="R4" s="386"/>
      <c r="S4" s="386"/>
      <c r="T4" s="354"/>
      <c r="U4" s="386"/>
      <c r="V4" s="386"/>
      <c r="W4" s="386"/>
      <c r="Y4" s="401">
        <f>'Codes de la liste déroulante'!B104</f>
        <v>1</v>
      </c>
      <c r="Z4" s="402" t="str">
        <f>'Codes de la liste déroulante'!C104</f>
        <v>ENVISION</v>
      </c>
      <c r="AA4" s="361"/>
      <c r="AB4" s="403"/>
      <c r="AC4" s="404"/>
      <c r="AD4" s="388"/>
      <c r="AE4" s="386"/>
      <c r="AF4" s="386"/>
      <c r="AG4" s="386"/>
      <c r="AH4" s="386"/>
      <c r="AI4" s="386"/>
      <c r="AJ4" s="386"/>
      <c r="AK4" s="386"/>
      <c r="AL4" s="386"/>
      <c r="AM4" s="389"/>
      <c r="AN4" s="388"/>
      <c r="AO4" s="388"/>
      <c r="AP4" s="388"/>
      <c r="AQ4" s="390"/>
      <c r="AR4" s="390"/>
      <c r="AS4" s="388"/>
      <c r="AT4" s="386"/>
      <c r="AU4" s="386"/>
      <c r="AV4" s="386"/>
      <c r="AW4" s="386"/>
      <c r="AX4" s="405">
        <f>'Codes de la liste déroulante'!B104</f>
        <v>1</v>
      </c>
      <c r="AY4" s="636" t="str">
        <f>'Codes de la liste déroulante'!C104</f>
        <v>ENVISION</v>
      </c>
      <c r="AZ4" s="636"/>
      <c r="BA4" s="636"/>
      <c r="BB4" s="406"/>
      <c r="BC4" s="388"/>
      <c r="BD4" s="386"/>
      <c r="BE4" s="386"/>
      <c r="BF4" s="386"/>
      <c r="BG4" s="386"/>
      <c r="BH4" s="386"/>
      <c r="BI4" s="386"/>
      <c r="BJ4" s="386"/>
      <c r="BK4" s="386"/>
      <c r="BL4" s="389"/>
      <c r="BM4" s="388"/>
      <c r="BN4" s="388"/>
      <c r="BO4" s="388"/>
      <c r="BP4" s="390"/>
      <c r="BQ4" s="390"/>
      <c r="BR4" s="388"/>
      <c r="BS4" s="391"/>
    </row>
    <row r="5" spans="1:71" ht="13.5" customHeight="1" x14ac:dyDescent="0.25">
      <c r="B5" s="382"/>
      <c r="C5" s="382"/>
      <c r="D5" s="383"/>
      <c r="E5" s="354"/>
      <c r="F5" s="398">
        <f>'Codes de la liste déroulante'!B135</f>
        <v>0</v>
      </c>
      <c r="G5" s="628" t="str">
        <f>'Codes de la liste déroulante'!C135</f>
        <v>Non endémique au-dessus du seuil de traitement</v>
      </c>
      <c r="H5" s="628"/>
      <c r="I5" s="628"/>
      <c r="J5" s="400"/>
      <c r="K5" s="386"/>
      <c r="L5" s="386"/>
      <c r="M5" s="386"/>
      <c r="N5" s="386"/>
      <c r="O5" s="386"/>
      <c r="P5" s="354"/>
      <c r="Q5" s="386"/>
      <c r="R5" s="386"/>
      <c r="S5" s="386"/>
      <c r="T5" s="354"/>
      <c r="U5" s="386"/>
      <c r="V5" s="386"/>
      <c r="W5" s="386"/>
      <c r="Y5" s="401">
        <f>'Codes de la liste déroulante'!B105</f>
        <v>2</v>
      </c>
      <c r="Z5" s="402" t="str">
        <f>'Codes de la liste déroulante'!C105</f>
        <v>END in Africa</v>
      </c>
      <c r="AA5" s="361"/>
      <c r="AB5" s="403"/>
      <c r="AC5" s="404"/>
      <c r="AD5" s="388"/>
      <c r="AE5" s="386"/>
      <c r="AF5" s="386"/>
      <c r="AG5" s="386"/>
      <c r="AH5" s="386"/>
      <c r="AI5" s="386"/>
      <c r="AJ5" s="386"/>
      <c r="AK5" s="386"/>
      <c r="AL5" s="386"/>
      <c r="AM5" s="389"/>
      <c r="AN5" s="388"/>
      <c r="AO5" s="388"/>
      <c r="AP5" s="388"/>
      <c r="AQ5" s="390"/>
      <c r="AR5" s="390"/>
      <c r="AS5" s="388"/>
      <c r="AT5" s="386"/>
      <c r="AU5" s="386"/>
      <c r="AV5" s="386"/>
      <c r="AW5" s="386"/>
      <c r="AX5" s="405">
        <f>'Codes de la liste déroulante'!B105</f>
        <v>2</v>
      </c>
      <c r="AY5" s="636" t="str">
        <f>'Codes de la liste déroulante'!C105</f>
        <v>END in Africa</v>
      </c>
      <c r="AZ5" s="636"/>
      <c r="BA5" s="636"/>
      <c r="BB5" s="406"/>
      <c r="BC5" s="388"/>
      <c r="BD5" s="386"/>
      <c r="BE5" s="386"/>
      <c r="BF5" s="386"/>
      <c r="BG5" s="386"/>
      <c r="BH5" s="386"/>
      <c r="BI5" s="386"/>
      <c r="BJ5" s="386"/>
      <c r="BK5" s="386"/>
      <c r="BL5" s="389"/>
      <c r="BM5" s="388"/>
      <c r="BN5" s="388"/>
      <c r="BO5" s="388"/>
      <c r="BP5" s="390"/>
      <c r="BQ5" s="390"/>
      <c r="BR5" s="388"/>
      <c r="BS5" s="391"/>
    </row>
    <row r="6" spans="1:71" ht="13.5" customHeight="1" x14ac:dyDescent="0.25">
      <c r="B6" s="382"/>
      <c r="C6" s="382"/>
      <c r="D6" s="383"/>
      <c r="E6" s="354"/>
      <c r="F6" s="398">
        <f>'Codes de la liste déroulante'!B136</f>
        <v>1</v>
      </c>
      <c r="G6" s="628" t="str">
        <f>'Codes de la liste déroulante'!C136</f>
        <v>Endémique au-dessus du seuil de traitement</v>
      </c>
      <c r="H6" s="628"/>
      <c r="I6" s="628"/>
      <c r="J6" s="400"/>
      <c r="K6" s="386"/>
      <c r="L6" s="386"/>
      <c r="M6" s="386"/>
      <c r="N6" s="386"/>
      <c r="O6" s="386"/>
      <c r="P6" s="354"/>
      <c r="Q6" s="386"/>
      <c r="R6" s="386"/>
      <c r="S6" s="386"/>
      <c r="T6" s="354"/>
      <c r="U6" s="386"/>
      <c r="V6" s="386"/>
      <c r="W6" s="386"/>
      <c r="Y6" s="401">
        <f>'Codes de la liste déroulante'!B106</f>
        <v>3</v>
      </c>
      <c r="Z6" s="402" t="str">
        <f>'Codes de la liste déroulante'!C106</f>
        <v>END in Asia</v>
      </c>
      <c r="AA6" s="361"/>
      <c r="AB6" s="403"/>
      <c r="AC6" s="404"/>
      <c r="AD6" s="388"/>
      <c r="AE6" s="386"/>
      <c r="AF6" s="386"/>
      <c r="AG6" s="386"/>
      <c r="AH6" s="386"/>
      <c r="AI6" s="386"/>
      <c r="AJ6" s="386"/>
      <c r="AK6" s="386"/>
      <c r="AL6" s="386"/>
      <c r="AM6" s="389"/>
      <c r="AN6" s="388"/>
      <c r="AO6" s="388"/>
      <c r="AP6" s="388"/>
      <c r="AQ6" s="390"/>
      <c r="AR6" s="390"/>
      <c r="AS6" s="388"/>
      <c r="AT6" s="386"/>
      <c r="AU6" s="386"/>
      <c r="AV6" s="386"/>
      <c r="AW6" s="386"/>
      <c r="AX6" s="405">
        <f>'Codes de la liste déroulante'!B106</f>
        <v>3</v>
      </c>
      <c r="AY6" s="636" t="str">
        <f>'Codes de la liste déroulante'!C106</f>
        <v>END in Asia</v>
      </c>
      <c r="AZ6" s="636"/>
      <c r="BA6" s="636"/>
      <c r="BB6" s="406"/>
      <c r="BC6" s="388"/>
      <c r="BD6" s="386"/>
      <c r="BE6" s="386"/>
      <c r="BF6" s="386"/>
      <c r="BG6" s="386"/>
      <c r="BH6" s="386"/>
      <c r="BI6" s="386"/>
      <c r="BJ6" s="386"/>
      <c r="BK6" s="386"/>
      <c r="BL6" s="389"/>
      <c r="BM6" s="388"/>
      <c r="BN6" s="388"/>
      <c r="BO6" s="388"/>
      <c r="BP6" s="390"/>
      <c r="BQ6" s="390"/>
      <c r="BR6" s="388"/>
      <c r="BS6" s="391"/>
    </row>
    <row r="7" spans="1:71" ht="13.5" customHeight="1" x14ac:dyDescent="0.25">
      <c r="B7" s="382"/>
      <c r="C7" s="382"/>
      <c r="D7" s="383"/>
      <c r="E7" s="354"/>
      <c r="F7" s="398">
        <f>'Codes de la liste déroulante'!B137</f>
        <v>100</v>
      </c>
      <c r="G7" s="628" t="str">
        <f>'Codes de la liste déroulante'!C137</f>
        <v>A réussi à arrêter l’apparition des critères TDM</v>
      </c>
      <c r="H7" s="628"/>
      <c r="I7" s="628"/>
      <c r="J7" s="400"/>
      <c r="K7" s="386"/>
      <c r="L7" s="386"/>
      <c r="M7" s="386"/>
      <c r="N7" s="386"/>
      <c r="O7" s="386"/>
      <c r="P7" s="354"/>
      <c r="Q7" s="386"/>
      <c r="R7" s="386"/>
      <c r="S7" s="386"/>
      <c r="T7" s="354"/>
      <c r="U7" s="386"/>
      <c r="V7" s="386"/>
      <c r="W7" s="386"/>
      <c r="Y7" s="401">
        <f>'Codes de la liste déroulante'!B107</f>
        <v>4</v>
      </c>
      <c r="Z7" s="402" t="str">
        <f>'Codes de la liste déroulante'!C107</f>
        <v>Programme APOC appuyé par l’USAID</v>
      </c>
      <c r="AA7" s="361"/>
      <c r="AB7" s="403"/>
      <c r="AC7" s="404"/>
      <c r="AD7" s="388"/>
      <c r="AE7" s="386"/>
      <c r="AF7" s="386"/>
      <c r="AG7" s="386"/>
      <c r="AH7" s="386"/>
      <c r="AI7" s="386"/>
      <c r="AJ7" s="386"/>
      <c r="AK7" s="386"/>
      <c r="AL7" s="386"/>
      <c r="AM7" s="389"/>
      <c r="AN7" s="388"/>
      <c r="AO7" s="388"/>
      <c r="AP7" s="388"/>
      <c r="AQ7" s="390"/>
      <c r="AR7" s="390"/>
      <c r="AS7" s="388"/>
      <c r="AT7" s="386"/>
      <c r="AU7" s="386"/>
      <c r="AV7" s="386"/>
      <c r="AW7" s="386"/>
      <c r="AX7" s="405">
        <f>'Codes de la liste déroulante'!B107</f>
        <v>4</v>
      </c>
      <c r="AY7" s="636" t="str">
        <f>'Codes de la liste déroulante'!C107</f>
        <v>Programme APOC appuyé par l’USAID</v>
      </c>
      <c r="AZ7" s="636"/>
      <c r="BA7" s="636"/>
      <c r="BB7" s="406"/>
      <c r="BC7" s="388"/>
      <c r="BD7" s="386"/>
      <c r="BE7" s="386"/>
      <c r="BF7" s="386"/>
      <c r="BG7" s="386"/>
      <c r="BH7" s="386"/>
      <c r="BI7" s="386"/>
      <c r="BJ7" s="386"/>
      <c r="BK7" s="386"/>
      <c r="BL7" s="389"/>
      <c r="BM7" s="388"/>
      <c r="BN7" s="388"/>
      <c r="BO7" s="388"/>
      <c r="BP7" s="390"/>
      <c r="BQ7" s="390"/>
      <c r="BR7" s="388"/>
      <c r="BS7" s="391"/>
    </row>
    <row r="8" spans="1:71" ht="13.5" customHeight="1" x14ac:dyDescent="0.25">
      <c r="B8" s="382"/>
      <c r="C8" s="382"/>
      <c r="D8" s="383"/>
      <c r="E8" s="354"/>
      <c r="F8" s="398" t="str">
        <f>'Codes de la liste déroulante'!B138</f>
        <v>En attente</v>
      </c>
      <c r="G8" s="628" t="str">
        <f>'Codes de la liste déroulante'!C138</f>
        <v>Dans l’attente de l’arrêt-mise en œuvre/résultats de l’évaluation TDM</v>
      </c>
      <c r="H8" s="628"/>
      <c r="I8" s="628"/>
      <c r="J8" s="638"/>
      <c r="K8" s="386"/>
      <c r="L8" s="386"/>
      <c r="M8" s="386"/>
      <c r="N8" s="386"/>
      <c r="O8" s="386"/>
      <c r="P8" s="354"/>
      <c r="Q8" s="386"/>
      <c r="R8" s="386"/>
      <c r="S8" s="386"/>
      <c r="T8" s="354"/>
      <c r="U8" s="386"/>
      <c r="V8" s="386"/>
      <c r="W8" s="386"/>
      <c r="Y8" s="401">
        <f>'Codes de la liste déroulante'!B108</f>
        <v>5</v>
      </c>
      <c r="Z8" s="402" t="str">
        <f>'Codes de la liste déroulante'!C108</f>
        <v>Autre financement de l’USAID</v>
      </c>
      <c r="AA8" s="361"/>
      <c r="AB8" s="403"/>
      <c r="AC8" s="404"/>
      <c r="AD8" s="388"/>
      <c r="AE8" s="386"/>
      <c r="AF8" s="386"/>
      <c r="AG8" s="386"/>
      <c r="AH8" s="386"/>
      <c r="AI8" s="386"/>
      <c r="AJ8" s="386"/>
      <c r="AK8" s="386"/>
      <c r="AL8" s="386"/>
      <c r="AM8" s="389"/>
      <c r="AN8" s="388"/>
      <c r="AO8" s="388"/>
      <c r="AP8" s="388"/>
      <c r="AQ8" s="390"/>
      <c r="AR8" s="390"/>
      <c r="AS8" s="388"/>
      <c r="AT8" s="386"/>
      <c r="AU8" s="386"/>
      <c r="AV8" s="386"/>
      <c r="AW8" s="386"/>
      <c r="AX8" s="405">
        <f>'Codes de la liste déroulante'!B108</f>
        <v>5</v>
      </c>
      <c r="AY8" s="636" t="str">
        <f>'Codes de la liste déroulante'!C108</f>
        <v>Autre financement de l’USAID</v>
      </c>
      <c r="AZ8" s="636"/>
      <c r="BA8" s="636"/>
      <c r="BB8" s="406"/>
      <c r="BC8" s="388"/>
      <c r="BD8" s="386"/>
      <c r="BE8" s="386"/>
      <c r="BF8" s="386"/>
      <c r="BG8" s="386"/>
      <c r="BH8" s="386"/>
      <c r="BI8" s="386"/>
      <c r="BJ8" s="386"/>
      <c r="BK8" s="386"/>
      <c r="BL8" s="389"/>
      <c r="BM8" s="388"/>
      <c r="BN8" s="388"/>
      <c r="BO8" s="388"/>
      <c r="BP8" s="390"/>
      <c r="BQ8" s="390"/>
      <c r="BR8" s="388"/>
      <c r="BS8" s="391"/>
    </row>
    <row r="9" spans="1:71" ht="13.5" customHeight="1" x14ac:dyDescent="0.25">
      <c r="B9" s="382"/>
      <c r="C9" s="382"/>
      <c r="D9" s="383"/>
      <c r="E9" s="354"/>
      <c r="F9" s="398"/>
      <c r="G9" s="367"/>
      <c r="H9" s="367"/>
      <c r="I9" s="367"/>
      <c r="J9" s="407"/>
      <c r="K9" s="386"/>
      <c r="L9" s="386"/>
      <c r="M9" s="386"/>
      <c r="N9" s="386"/>
      <c r="O9" s="386"/>
      <c r="P9" s="354"/>
      <c r="Q9" s="386"/>
      <c r="R9" s="386"/>
      <c r="S9" s="386"/>
      <c r="T9" s="354"/>
      <c r="U9" s="386"/>
      <c r="V9" s="386"/>
      <c r="W9" s="386"/>
      <c r="Y9" s="401">
        <f>'Codes de la liste déroulante'!B109</f>
        <v>6</v>
      </c>
      <c r="Z9" s="402" t="str">
        <f>'Codes de la liste déroulante'!C109</f>
        <v>Financement par le biais du gouvernement ou d’autres partenaires uniquement</v>
      </c>
      <c r="AA9" s="361"/>
      <c r="AB9" s="403"/>
      <c r="AC9" s="404"/>
      <c r="AD9" s="388"/>
      <c r="AE9" s="386"/>
      <c r="AF9" s="386"/>
      <c r="AG9" s="386"/>
      <c r="AH9" s="386"/>
      <c r="AI9" s="386"/>
      <c r="AJ9" s="386"/>
      <c r="AK9" s="386"/>
      <c r="AL9" s="386"/>
      <c r="AM9" s="389"/>
      <c r="AN9" s="388"/>
      <c r="AO9" s="388"/>
      <c r="AP9" s="388"/>
      <c r="AQ9" s="390"/>
      <c r="AR9" s="390"/>
      <c r="AS9" s="388"/>
      <c r="AT9" s="386"/>
      <c r="AU9" s="386"/>
      <c r="AV9" s="386"/>
      <c r="AW9" s="386"/>
      <c r="AX9" s="405">
        <f>'Codes de la liste déroulante'!B109</f>
        <v>6</v>
      </c>
      <c r="AY9" s="636" t="str">
        <f>'Codes de la liste déroulante'!C109</f>
        <v>Financement par le biais du gouvernement ou d’autres partenaires uniquement</v>
      </c>
      <c r="AZ9" s="636"/>
      <c r="BA9" s="636"/>
      <c r="BB9" s="637"/>
      <c r="BC9" s="388"/>
      <c r="BD9" s="386"/>
      <c r="BE9" s="386"/>
      <c r="BF9" s="386"/>
      <c r="BG9" s="386"/>
      <c r="BH9" s="386"/>
      <c r="BI9" s="386"/>
      <c r="BJ9" s="386"/>
      <c r="BK9" s="386"/>
      <c r="BL9" s="389"/>
      <c r="BM9" s="388"/>
      <c r="BN9" s="388"/>
      <c r="BO9" s="388"/>
      <c r="BP9" s="390"/>
      <c r="BQ9" s="390"/>
      <c r="BR9" s="388"/>
      <c r="BS9" s="391"/>
    </row>
    <row r="10" spans="1:71" ht="8.25" customHeight="1" x14ac:dyDescent="0.25">
      <c r="B10" s="408"/>
      <c r="C10" s="408"/>
      <c r="D10" s="409"/>
      <c r="E10" s="354"/>
      <c r="F10" s="410"/>
      <c r="G10" s="320"/>
      <c r="H10" s="320"/>
      <c r="I10" s="320"/>
      <c r="J10" s="400"/>
      <c r="K10" s="386"/>
      <c r="L10" s="386"/>
      <c r="M10" s="386"/>
      <c r="N10" s="386"/>
      <c r="O10" s="386"/>
      <c r="P10" s="354"/>
      <c r="Q10" s="386"/>
      <c r="R10" s="386"/>
      <c r="S10" s="386"/>
      <c r="T10" s="354"/>
      <c r="U10" s="386"/>
      <c r="V10" s="386"/>
      <c r="W10" s="386"/>
      <c r="X10" s="386"/>
      <c r="Y10" s="411"/>
      <c r="Z10" s="385"/>
      <c r="AA10" s="320"/>
      <c r="AB10" s="385"/>
      <c r="AC10" s="404"/>
      <c r="AD10" s="388"/>
      <c r="AE10" s="386"/>
      <c r="AF10" s="386"/>
      <c r="AG10" s="386"/>
      <c r="AH10" s="386"/>
      <c r="AI10" s="386"/>
      <c r="AJ10" s="386"/>
      <c r="AK10" s="386"/>
      <c r="AL10" s="386"/>
      <c r="AM10" s="389"/>
      <c r="AN10" s="388"/>
      <c r="AO10" s="388"/>
      <c r="AP10" s="388"/>
      <c r="AQ10" s="390"/>
      <c r="AR10" s="390"/>
      <c r="AS10" s="388"/>
      <c r="AT10" s="386"/>
      <c r="AU10" s="386"/>
      <c r="AV10" s="386"/>
      <c r="AW10" s="386"/>
      <c r="AX10" s="412"/>
      <c r="AY10" s="413"/>
      <c r="AZ10" s="320"/>
      <c r="BA10" s="413"/>
      <c r="BB10" s="414"/>
      <c r="BC10" s="388"/>
      <c r="BD10" s="386"/>
      <c r="BE10" s="386"/>
      <c r="BF10" s="386"/>
      <c r="BG10" s="386"/>
      <c r="BH10" s="386"/>
      <c r="BI10" s="386"/>
      <c r="BJ10" s="386"/>
      <c r="BK10" s="386"/>
      <c r="BL10" s="389"/>
      <c r="BM10" s="388"/>
      <c r="BN10" s="388"/>
      <c r="BO10" s="388"/>
      <c r="BP10" s="390"/>
      <c r="BQ10" s="390"/>
      <c r="BR10" s="388"/>
      <c r="BS10" s="391"/>
    </row>
    <row r="11" spans="1:71" s="73" customFormat="1" ht="20.100000000000001" customHeight="1" x14ac:dyDescent="0.25">
      <c r="A11" s="380"/>
      <c r="B11" s="620" t="s">
        <v>395</v>
      </c>
      <c r="C11" s="621"/>
      <c r="D11" s="621"/>
      <c r="E11" s="90"/>
      <c r="F11" s="626" t="s">
        <v>396</v>
      </c>
      <c r="G11" s="627"/>
      <c r="H11" s="627"/>
      <c r="I11" s="627"/>
      <c r="J11" s="627"/>
      <c r="K11" s="627"/>
      <c r="L11" s="627"/>
      <c r="M11" s="627"/>
      <c r="N11" s="627"/>
      <c r="O11" s="627"/>
      <c r="P11" s="90"/>
      <c r="Q11" s="629" t="s">
        <v>427</v>
      </c>
      <c r="R11" s="630"/>
      <c r="S11" s="631"/>
      <c r="T11" s="90"/>
      <c r="U11" s="632" t="s">
        <v>398</v>
      </c>
      <c r="V11" s="633"/>
      <c r="W11" s="633"/>
      <c r="X11" s="633"/>
      <c r="Y11" s="633"/>
      <c r="Z11" s="633"/>
      <c r="AA11" s="633"/>
      <c r="AB11" s="633"/>
      <c r="AC11" s="633"/>
      <c r="AD11" s="633"/>
      <c r="AE11" s="633"/>
      <c r="AF11" s="633"/>
      <c r="AG11" s="633"/>
      <c r="AH11" s="633"/>
      <c r="AI11" s="633"/>
      <c r="AJ11" s="633"/>
      <c r="AK11" s="633"/>
      <c r="AL11" s="633"/>
      <c r="AM11" s="633"/>
      <c r="AN11" s="633"/>
      <c r="AO11" s="633"/>
      <c r="AP11" s="633"/>
      <c r="AQ11" s="633"/>
      <c r="AR11" s="633"/>
      <c r="AS11" s="633"/>
      <c r="AT11" s="633"/>
      <c r="AU11" s="633"/>
      <c r="AV11" s="633"/>
      <c r="AW11" s="633"/>
      <c r="AX11" s="633"/>
      <c r="AY11" s="633"/>
      <c r="AZ11" s="633"/>
      <c r="BA11" s="633"/>
      <c r="BB11" s="633"/>
      <c r="BC11" s="633"/>
      <c r="BD11" s="633"/>
      <c r="BE11" s="633"/>
      <c r="BF11" s="633"/>
      <c r="BG11" s="633"/>
      <c r="BH11" s="633"/>
      <c r="BI11" s="633"/>
      <c r="BJ11" s="633"/>
      <c r="BK11" s="633"/>
      <c r="BL11" s="633"/>
      <c r="BM11" s="633"/>
      <c r="BN11" s="633"/>
      <c r="BO11" s="633"/>
      <c r="BP11" s="633"/>
      <c r="BQ11" s="633"/>
      <c r="BR11" s="91"/>
      <c r="BS11" s="152"/>
    </row>
    <row r="12" spans="1:71" s="416" customFormat="1" ht="89.25" x14ac:dyDescent="0.25">
      <c r="A12" s="415"/>
      <c r="B12" s="181" t="s">
        <v>383</v>
      </c>
      <c r="C12" s="181" t="s">
        <v>384</v>
      </c>
      <c r="D12" s="182" t="s">
        <v>428</v>
      </c>
      <c r="E12" s="192"/>
      <c r="F12" s="151" t="s">
        <v>429</v>
      </c>
      <c r="G12" s="92" t="s">
        <v>399</v>
      </c>
      <c r="H12" s="92" t="s">
        <v>44</v>
      </c>
      <c r="I12" s="92" t="s">
        <v>400</v>
      </c>
      <c r="J12" s="92" t="s">
        <v>401</v>
      </c>
      <c r="K12" s="92" t="s">
        <v>430</v>
      </c>
      <c r="L12" s="92" t="s">
        <v>280</v>
      </c>
      <c r="M12" s="92" t="s">
        <v>295</v>
      </c>
      <c r="N12" s="92" t="s">
        <v>95</v>
      </c>
      <c r="O12" s="92" t="s">
        <v>293</v>
      </c>
      <c r="P12" s="192"/>
      <c r="Q12" s="184" t="s">
        <v>403</v>
      </c>
      <c r="R12" s="184" t="s">
        <v>404</v>
      </c>
      <c r="S12" s="184" t="s">
        <v>405</v>
      </c>
      <c r="T12" s="192"/>
      <c r="U12" s="154" t="s">
        <v>431</v>
      </c>
      <c r="V12" s="154" t="s">
        <v>432</v>
      </c>
      <c r="W12" s="154" t="s">
        <v>433</v>
      </c>
      <c r="X12" s="154" t="s">
        <v>434</v>
      </c>
      <c r="Y12" s="154" t="s">
        <v>435</v>
      </c>
      <c r="Z12" s="154" t="s">
        <v>208</v>
      </c>
      <c r="AA12" s="154" t="s">
        <v>436</v>
      </c>
      <c r="AB12" s="154" t="s">
        <v>296</v>
      </c>
      <c r="AC12" s="154" t="s">
        <v>294</v>
      </c>
      <c r="AD12" s="192"/>
      <c r="AE12" s="185" t="s">
        <v>160</v>
      </c>
      <c r="AF12" s="185" t="s">
        <v>150</v>
      </c>
      <c r="AG12" s="185" t="s">
        <v>437</v>
      </c>
      <c r="AH12" s="185" t="s">
        <v>438</v>
      </c>
      <c r="AI12" s="185" t="s">
        <v>439</v>
      </c>
      <c r="AJ12" s="598" t="s">
        <v>607</v>
      </c>
      <c r="AK12" s="598" t="s">
        <v>608</v>
      </c>
      <c r="AL12" s="598" t="s">
        <v>609</v>
      </c>
      <c r="AM12" s="598" t="s">
        <v>610</v>
      </c>
      <c r="AN12" s="192"/>
      <c r="AO12" s="187" t="s">
        <v>440</v>
      </c>
      <c r="AP12" s="187" t="s">
        <v>626</v>
      </c>
      <c r="AQ12" s="187" t="s">
        <v>441</v>
      </c>
      <c r="AR12" s="187" t="s">
        <v>627</v>
      </c>
      <c r="AS12" s="183"/>
      <c r="AT12" s="154" t="s">
        <v>442</v>
      </c>
      <c r="AU12" s="154" t="s">
        <v>443</v>
      </c>
      <c r="AV12" s="154" t="s">
        <v>444</v>
      </c>
      <c r="AW12" s="154" t="s">
        <v>445</v>
      </c>
      <c r="AX12" s="154" t="s">
        <v>446</v>
      </c>
      <c r="AY12" s="154" t="s">
        <v>209</v>
      </c>
      <c r="AZ12" s="154" t="s">
        <v>447</v>
      </c>
      <c r="BA12" s="154" t="s">
        <v>297</v>
      </c>
      <c r="BB12" s="154" t="s">
        <v>298</v>
      </c>
      <c r="BC12" s="192"/>
      <c r="BD12" s="185" t="s">
        <v>161</v>
      </c>
      <c r="BE12" s="185" t="s">
        <v>448</v>
      </c>
      <c r="BF12" s="185" t="s">
        <v>449</v>
      </c>
      <c r="BG12" s="185" t="s">
        <v>450</v>
      </c>
      <c r="BH12" s="185" t="s">
        <v>451</v>
      </c>
      <c r="BI12" s="185" t="s">
        <v>452</v>
      </c>
      <c r="BJ12" s="598" t="s">
        <v>611</v>
      </c>
      <c r="BK12" s="598" t="s">
        <v>612</v>
      </c>
      <c r="BL12" s="598" t="s">
        <v>613</v>
      </c>
      <c r="BM12" s="77"/>
      <c r="BN12" s="187" t="s">
        <v>453</v>
      </c>
      <c r="BO12" s="187" t="s">
        <v>628</v>
      </c>
      <c r="BP12" s="187" t="s">
        <v>454</v>
      </c>
      <c r="BQ12" s="187" t="s">
        <v>629</v>
      </c>
      <c r="BR12" s="183"/>
      <c r="BS12" s="153" t="s">
        <v>388</v>
      </c>
    </row>
    <row r="13" spans="1:71" s="417" customFormat="1" ht="41.25" customHeight="1" x14ac:dyDescent="0.25">
      <c r="A13" s="380"/>
      <c r="B13" s="197" t="str">
        <f>'Données démographiques'!B15</f>
        <v>Exemple de région</v>
      </c>
      <c r="C13" s="197" t="str">
        <f>'Données démographiques'!C15</f>
        <v>Exemple de district</v>
      </c>
      <c r="D13" s="198" t="str">
        <f>'Données démographiques'!D15</f>
        <v>839 660</v>
      </c>
      <c r="E13" s="77"/>
      <c r="F13" s="426" t="s">
        <v>105</v>
      </c>
      <c r="G13" s="200">
        <v>1</v>
      </c>
      <c r="H13" s="427" t="s">
        <v>455</v>
      </c>
      <c r="I13" s="200">
        <v>2012</v>
      </c>
      <c r="J13" s="426" t="s">
        <v>106</v>
      </c>
      <c r="K13" s="214">
        <v>125986</v>
      </c>
      <c r="L13" s="214">
        <v>125986</v>
      </c>
      <c r="M13" s="214">
        <v>95462</v>
      </c>
      <c r="N13" s="199">
        <v>2012</v>
      </c>
      <c r="O13" s="195">
        <v>1</v>
      </c>
      <c r="P13" s="77"/>
      <c r="Q13" s="199">
        <v>1995</v>
      </c>
      <c r="R13" s="199">
        <v>16</v>
      </c>
      <c r="S13" s="199">
        <v>15</v>
      </c>
      <c r="T13" s="77"/>
      <c r="U13" s="428" t="s">
        <v>417</v>
      </c>
      <c r="V13" s="428" t="s">
        <v>418</v>
      </c>
      <c r="W13" s="199">
        <v>2013</v>
      </c>
      <c r="X13" s="426" t="s">
        <v>419</v>
      </c>
      <c r="Y13" s="199">
        <v>2013</v>
      </c>
      <c r="Z13" s="199">
        <v>1</v>
      </c>
      <c r="AA13" s="195">
        <v>1</v>
      </c>
      <c r="AB13" s="214">
        <v>125321</v>
      </c>
      <c r="AC13" s="214">
        <v>125321</v>
      </c>
      <c r="AD13" s="77"/>
      <c r="AE13" s="214">
        <v>122546</v>
      </c>
      <c r="AF13" s="214">
        <v>122546</v>
      </c>
      <c r="AG13" s="214">
        <v>65423</v>
      </c>
      <c r="AH13" s="214">
        <v>65423</v>
      </c>
      <c r="AI13" s="214">
        <v>57123</v>
      </c>
      <c r="AJ13" s="214">
        <v>57123</v>
      </c>
      <c r="AK13" s="428" t="s">
        <v>420</v>
      </c>
      <c r="AL13" s="428" t="s">
        <v>417</v>
      </c>
      <c r="AM13" s="428" t="s">
        <v>456</v>
      </c>
      <c r="AN13" s="77"/>
      <c r="AO13" s="216">
        <f>IF(Z13=0," ",AE13/AB13)</f>
        <v>0.9778568635743411</v>
      </c>
      <c r="AP13" s="216">
        <f>IF(Z13=0," ",AE13/K13)</f>
        <v>0.97269537885161839</v>
      </c>
      <c r="AQ13" s="216">
        <f>IF(OR(Z13&gt;5,Z13&lt;1)," ",AF13/AC13)</f>
        <v>0.9778568635743411</v>
      </c>
      <c r="AR13" s="216">
        <f>IF(OR(Z13&gt;5,Z13&lt;1)," ",AF13/K13)</f>
        <v>0.97269537885161839</v>
      </c>
      <c r="AS13" s="75"/>
      <c r="AT13" s="426" t="s">
        <v>417</v>
      </c>
      <c r="AU13" s="426" t="s">
        <v>457</v>
      </c>
      <c r="AV13" s="199">
        <v>2013</v>
      </c>
      <c r="AW13" s="426" t="s">
        <v>17</v>
      </c>
      <c r="AX13" s="199">
        <v>2013</v>
      </c>
      <c r="AY13" s="199">
        <v>1</v>
      </c>
      <c r="AZ13" s="195">
        <v>1</v>
      </c>
      <c r="BA13" s="214">
        <v>25321</v>
      </c>
      <c r="BB13" s="214">
        <v>25321</v>
      </c>
      <c r="BC13" s="77"/>
      <c r="BD13" s="214">
        <v>22546</v>
      </c>
      <c r="BE13" s="214">
        <v>22546</v>
      </c>
      <c r="BF13" s="214">
        <v>10356</v>
      </c>
      <c r="BG13" s="214">
        <v>10356</v>
      </c>
      <c r="BH13" s="214">
        <v>12190</v>
      </c>
      <c r="BI13" s="214">
        <v>12190</v>
      </c>
      <c r="BJ13" s="195" t="s">
        <v>458</v>
      </c>
      <c r="BK13" s="195" t="s">
        <v>417</v>
      </c>
      <c r="BL13" s="195" t="s">
        <v>421</v>
      </c>
      <c r="BM13" s="77"/>
      <c r="BN13" s="216">
        <f>IF(AY13=0," ",BD13/BA13)</f>
        <v>0.89040717191264163</v>
      </c>
      <c r="BO13" s="216">
        <f>IF(AY13=0," ",BD13/K13)</f>
        <v>0.17895639198006127</v>
      </c>
      <c r="BP13" s="216">
        <f>IF(OR(AY13&gt;5,AY13&lt;1)," ",BE13/BB13)</f>
        <v>0.89040717191264163</v>
      </c>
      <c r="BQ13" s="216">
        <f>IF(OR(AY13&gt;5,AY13&lt;1)," ",BE13/K13)</f>
        <v>0.17895639198006127</v>
      </c>
      <c r="BR13" s="77"/>
      <c r="BS13" s="218" t="s">
        <v>422</v>
      </c>
    </row>
    <row r="14" spans="1:71" s="419" customFormat="1" ht="18" customHeight="1" x14ac:dyDescent="0.25">
      <c r="A14" s="418"/>
      <c r="B14" s="202" t="s">
        <v>423</v>
      </c>
      <c r="C14" s="202" t="s">
        <v>39</v>
      </c>
      <c r="D14" s="207">
        <f>'Données démographiques'!D16</f>
        <v>0</v>
      </c>
      <c r="E14" s="234"/>
      <c r="F14" s="219" t="s">
        <v>39</v>
      </c>
      <c r="G14" s="220" t="s">
        <v>39</v>
      </c>
      <c r="H14" s="212" t="s">
        <v>39</v>
      </c>
      <c r="I14" s="212" t="s">
        <v>39</v>
      </c>
      <c r="J14" s="219" t="s">
        <v>39</v>
      </c>
      <c r="K14" s="221">
        <f>SUM(K16:K815)</f>
        <v>0</v>
      </c>
      <c r="L14" s="221">
        <f>SUM(L16:L815)</f>
        <v>0</v>
      </c>
      <c r="M14" s="221">
        <f>SUM(M16:M815)</f>
        <v>0</v>
      </c>
      <c r="N14" s="222" t="s">
        <v>39</v>
      </c>
      <c r="O14" s="222" t="s">
        <v>39</v>
      </c>
      <c r="P14" s="234"/>
      <c r="Q14" s="222" t="s">
        <v>39</v>
      </c>
      <c r="R14" s="222" t="s">
        <v>39</v>
      </c>
      <c r="S14" s="222" t="s">
        <v>39</v>
      </c>
      <c r="T14" s="234"/>
      <c r="U14" s="222" t="s">
        <v>39</v>
      </c>
      <c r="V14" s="222" t="s">
        <v>39</v>
      </c>
      <c r="W14" s="212" t="s">
        <v>39</v>
      </c>
      <c r="X14" s="222" t="s">
        <v>39</v>
      </c>
      <c r="Y14" s="212" t="s">
        <v>39</v>
      </c>
      <c r="Z14" s="212" t="s">
        <v>39</v>
      </c>
      <c r="AA14" s="212" t="s">
        <v>39</v>
      </c>
      <c r="AB14" s="221">
        <f>SUM(AB16:AB815)</f>
        <v>0</v>
      </c>
      <c r="AC14" s="221">
        <f>SUM(AC16:AC815)</f>
        <v>0</v>
      </c>
      <c r="AD14" s="234"/>
      <c r="AE14" s="221">
        <f t="shared" ref="AE14:AJ14" si="0">SUM(AE16:AE815)</f>
        <v>0</v>
      </c>
      <c r="AF14" s="221">
        <f t="shared" si="0"/>
        <v>0</v>
      </c>
      <c r="AG14" s="221">
        <f t="shared" si="0"/>
        <v>0</v>
      </c>
      <c r="AH14" s="221">
        <f t="shared" si="0"/>
        <v>0</v>
      </c>
      <c r="AI14" s="221">
        <f t="shared" si="0"/>
        <v>0</v>
      </c>
      <c r="AJ14" s="221">
        <f t="shared" si="0"/>
        <v>0</v>
      </c>
      <c r="AK14" s="212" t="s">
        <v>39</v>
      </c>
      <c r="AL14" s="212" t="s">
        <v>39</v>
      </c>
      <c r="AM14" s="212" t="s">
        <v>39</v>
      </c>
      <c r="AN14" s="234"/>
      <c r="AO14" s="217" t="str">
        <f>IF(AB14=0," ",(AE14/AB14))</f>
        <v xml:space="preserve"> </v>
      </c>
      <c r="AP14" s="217" t="str">
        <f>IF(ISERROR((AVERAGE(AP16:AP815))),"",AVERAGE(AP16:AP815))</f>
        <v/>
      </c>
      <c r="AQ14" s="224" t="str">
        <f>IF(AC14=0," ",(AF14/AC14))</f>
        <v xml:space="preserve"> </v>
      </c>
      <c r="AR14" s="217" t="str">
        <f>IF(ISERROR((AVERAGE(AR16:AR815))),"",AVERAGE(AR16:AR815))</f>
        <v/>
      </c>
      <c r="AS14" s="234"/>
      <c r="AT14" s="222" t="s">
        <v>39</v>
      </c>
      <c r="AU14" s="222" t="s">
        <v>39</v>
      </c>
      <c r="AV14" s="212" t="s">
        <v>39</v>
      </c>
      <c r="AW14" s="222" t="s">
        <v>39</v>
      </c>
      <c r="AX14" s="212" t="s">
        <v>39</v>
      </c>
      <c r="AY14" s="212" t="s">
        <v>39</v>
      </c>
      <c r="AZ14" s="212" t="s">
        <v>39</v>
      </c>
      <c r="BA14" s="222">
        <f>SUM(BA16:BA815)</f>
        <v>0</v>
      </c>
      <c r="BB14" s="221">
        <f>SUM(BB16:BB815)</f>
        <v>0</v>
      </c>
      <c r="BC14" s="234"/>
      <c r="BD14" s="221">
        <f t="shared" ref="BD14:BI14" si="1">SUM(BD16:BD815)</f>
        <v>0</v>
      </c>
      <c r="BE14" s="222">
        <f t="shared" si="1"/>
        <v>0</v>
      </c>
      <c r="BF14" s="222">
        <f t="shared" si="1"/>
        <v>0</v>
      </c>
      <c r="BG14" s="222">
        <f t="shared" si="1"/>
        <v>0</v>
      </c>
      <c r="BH14" s="222">
        <f t="shared" si="1"/>
        <v>0</v>
      </c>
      <c r="BI14" s="222">
        <f t="shared" si="1"/>
        <v>0</v>
      </c>
      <c r="BJ14" s="212" t="s">
        <v>39</v>
      </c>
      <c r="BK14" s="212" t="s">
        <v>39</v>
      </c>
      <c r="BL14" s="212" t="s">
        <v>39</v>
      </c>
      <c r="BM14" s="234"/>
      <c r="BN14" s="224" t="str">
        <f>IF(BA14=0,"",BD14/BA14)</f>
        <v/>
      </c>
      <c r="BO14" s="217" t="str">
        <f>IF(ISERROR((AVERAGE(BO16:BO815))),"",AVERAGE(BO16:BO815))</f>
        <v/>
      </c>
      <c r="BP14" s="224" t="str">
        <f>IF(BB14=0," ",(BE14/BB14))</f>
        <v xml:space="preserve"> </v>
      </c>
      <c r="BQ14" s="217" t="str">
        <f>IF(ISERROR((AVERAGE(BQ16:BQ815))),"",AVERAGE(BQ16:BQ815))</f>
        <v/>
      </c>
      <c r="BR14" s="234"/>
      <c r="BS14" s="232"/>
    </row>
    <row r="15" spans="1:71" s="419" customFormat="1" ht="18" customHeight="1" x14ac:dyDescent="0.25">
      <c r="A15" s="418"/>
      <c r="B15" s="196" t="s">
        <v>424</v>
      </c>
      <c r="C15" s="256">
        <f>'Données démographiques'!C16</f>
        <v>0</v>
      </c>
      <c r="D15" s="213" t="s">
        <v>39</v>
      </c>
      <c r="E15" s="234"/>
      <c r="F15" s="225">
        <f>COUNTA(F16:F815)</f>
        <v>0</v>
      </c>
      <c r="G15" s="226">
        <f>COUNTA(G16:G815)</f>
        <v>0</v>
      </c>
      <c r="H15" s="226">
        <f>COUNTA(H16:H815)</f>
        <v>0</v>
      </c>
      <c r="I15" s="226">
        <f>COUNTA(I16:I815)</f>
        <v>0</v>
      </c>
      <c r="J15" s="227">
        <f>COUNTA(J16:J815)</f>
        <v>0</v>
      </c>
      <c r="K15" s="226">
        <f>COUNTIF(K16:K815,"&gt;0")</f>
        <v>0</v>
      </c>
      <c r="L15" s="226">
        <f>COUNTIF(L16:L815,"&gt;0")</f>
        <v>0</v>
      </c>
      <c r="M15" s="226">
        <f>COUNTIF(M16:M815,"&gt;0")</f>
        <v>0</v>
      </c>
      <c r="N15" s="226">
        <f>COUNTA(N16:N815)</f>
        <v>0</v>
      </c>
      <c r="O15" s="226">
        <f>COUNTA(O16:O815)</f>
        <v>0</v>
      </c>
      <c r="P15" s="234"/>
      <c r="Q15" s="226">
        <f>COUNTA(Q16:Q815)</f>
        <v>0</v>
      </c>
      <c r="R15" s="226">
        <f>COUNTA(R16:R815)</f>
        <v>0</v>
      </c>
      <c r="S15" s="226">
        <f>COUNTA(S16:S815)</f>
        <v>0</v>
      </c>
      <c r="T15" s="234"/>
      <c r="U15" s="226">
        <f>COUNTA(U16:U815)</f>
        <v>0</v>
      </c>
      <c r="V15" s="226">
        <f>COUNTA(V16:V815)</f>
        <v>0</v>
      </c>
      <c r="W15" s="226">
        <f>COUNTA(W16:W815)</f>
        <v>0</v>
      </c>
      <c r="X15" s="226">
        <f>COUNTA(X16:X815)</f>
        <v>0</v>
      </c>
      <c r="Y15" s="226">
        <f>COUNTA(Y16:Y815)</f>
        <v>0</v>
      </c>
      <c r="Z15" s="213">
        <f>COUNTIF(Z16:Z815,"&gt;0")</f>
        <v>0</v>
      </c>
      <c r="AA15" s="213">
        <f>COUNTIF(AA16:AA815,"&gt;0")</f>
        <v>0</v>
      </c>
      <c r="AB15" s="213">
        <f>COUNTIF(AB16:AB815,"&gt;0")</f>
        <v>0</v>
      </c>
      <c r="AC15" s="213">
        <f>COUNTIF(AC16:AC815,"&gt;0")</f>
        <v>0</v>
      </c>
      <c r="AD15" s="234"/>
      <c r="AE15" s="213">
        <f t="shared" ref="AE15:AJ15" si="2">COUNTIF(AE16:AE815,"&gt;0")</f>
        <v>0</v>
      </c>
      <c r="AF15" s="213">
        <f t="shared" si="2"/>
        <v>0</v>
      </c>
      <c r="AG15" s="213">
        <f t="shared" si="2"/>
        <v>0</v>
      </c>
      <c r="AH15" s="213">
        <f t="shared" si="2"/>
        <v>0</v>
      </c>
      <c r="AI15" s="213">
        <f t="shared" si="2"/>
        <v>0</v>
      </c>
      <c r="AJ15" s="213">
        <f t="shared" si="2"/>
        <v>0</v>
      </c>
      <c r="AK15" s="213">
        <f>COUNTIF(AK16:AK815,"Oui")</f>
        <v>0</v>
      </c>
      <c r="AL15" s="226">
        <f>COUNTA(AL16:AL815)</f>
        <v>0</v>
      </c>
      <c r="AM15" s="226">
        <f>COUNTA(AM16:AM815)</f>
        <v>0</v>
      </c>
      <c r="AN15" s="234"/>
      <c r="AO15" s="226">
        <f>COUNTIF(AO16:AO815,"&gt;0")</f>
        <v>0</v>
      </c>
      <c r="AP15" s="226">
        <f>COUNTIF(AP16:AP815,"&gt;0")</f>
        <v>0</v>
      </c>
      <c r="AQ15" s="226">
        <f>COUNTIF(AQ16:AQ815,"&gt;0")</f>
        <v>0</v>
      </c>
      <c r="AR15" s="226">
        <f>COUNTIF(AR16:AR815,"&gt;0")</f>
        <v>0</v>
      </c>
      <c r="AS15" s="234"/>
      <c r="AT15" s="226">
        <f>COUNTA(AT16:AT815)</f>
        <v>0</v>
      </c>
      <c r="AU15" s="226">
        <f>COUNTA(AU16:AU815)</f>
        <v>0</v>
      </c>
      <c r="AV15" s="226">
        <f>COUNTA(AV16:AV815)</f>
        <v>0</v>
      </c>
      <c r="AW15" s="226">
        <f>COUNTA(AW16:AW815)</f>
        <v>0</v>
      </c>
      <c r="AX15" s="226">
        <f>COUNTA(AX16:AX815)</f>
        <v>0</v>
      </c>
      <c r="AY15" s="213">
        <f>COUNTIF(AY16:AY815,"&gt;0")</f>
        <v>0</v>
      </c>
      <c r="AZ15" s="213">
        <f>COUNTIF(AZ16:AZ815,"&gt;0")</f>
        <v>0</v>
      </c>
      <c r="BA15" s="213">
        <f>COUNTIF(BA16:BA815,"&gt;0")</f>
        <v>0</v>
      </c>
      <c r="BB15" s="213">
        <f>COUNTIF(BB16:BB815,"&gt;0")</f>
        <v>0</v>
      </c>
      <c r="BC15" s="234"/>
      <c r="BD15" s="213">
        <f t="shared" ref="BD15:BI15" si="3">COUNTIF(BD16:BD815,"&gt;0")</f>
        <v>0</v>
      </c>
      <c r="BE15" s="213">
        <f t="shared" si="3"/>
        <v>0</v>
      </c>
      <c r="BF15" s="213">
        <f t="shared" si="3"/>
        <v>0</v>
      </c>
      <c r="BG15" s="213">
        <f t="shared" si="3"/>
        <v>0</v>
      </c>
      <c r="BH15" s="213">
        <f t="shared" si="3"/>
        <v>0</v>
      </c>
      <c r="BI15" s="213">
        <f t="shared" si="3"/>
        <v>0</v>
      </c>
      <c r="BJ15" s="226">
        <f>COUNTIF(BJ16:BJ815,"Oui")</f>
        <v>0</v>
      </c>
      <c r="BK15" s="226">
        <f>COUNTA(BK16:BK815)</f>
        <v>0</v>
      </c>
      <c r="BL15" s="226">
        <f>COUNTA(BL16:BL815)</f>
        <v>0</v>
      </c>
      <c r="BM15" s="234"/>
      <c r="BN15" s="226">
        <f>COUNTIF(BN16:BN815,"&gt;0")</f>
        <v>0</v>
      </c>
      <c r="BO15" s="226">
        <f>COUNTIF(BO16:BO815,"&gt;0")</f>
        <v>0</v>
      </c>
      <c r="BP15" s="226">
        <f>COUNTIF(BP16:BP815,"&gt;0")</f>
        <v>0</v>
      </c>
      <c r="BQ15" s="226">
        <f>COUNTIF(BQ16:BQ815,"&gt;0")</f>
        <v>0</v>
      </c>
      <c r="BR15" s="234"/>
      <c r="BS15" s="233"/>
    </row>
    <row r="16" spans="1:71" s="107" customFormat="1" ht="12.75" x14ac:dyDescent="0.25">
      <c r="A16" s="380"/>
      <c r="B16" s="169">
        <f>'Données démographiques'!B17</f>
        <v>0</v>
      </c>
      <c r="C16" s="169">
        <f>'Données démographiques'!C17</f>
        <v>0</v>
      </c>
      <c r="D16" s="170">
        <f>'Données démographiques'!D17</f>
        <v>0</v>
      </c>
      <c r="E16" s="102"/>
      <c r="F16" s="255"/>
      <c r="G16" s="172"/>
      <c r="H16" s="429"/>
      <c r="I16" s="273"/>
      <c r="J16" s="257"/>
      <c r="K16" s="278"/>
      <c r="L16" s="278"/>
      <c r="M16" s="278"/>
      <c r="N16" s="273"/>
      <c r="O16" s="264"/>
      <c r="P16" s="102"/>
      <c r="Q16" s="273"/>
      <c r="R16" s="172"/>
      <c r="S16" s="172"/>
      <c r="T16" s="102"/>
      <c r="U16" s="257"/>
      <c r="V16" s="257"/>
      <c r="W16" s="273"/>
      <c r="X16" s="257"/>
      <c r="Y16" s="273"/>
      <c r="Z16" s="273"/>
      <c r="AA16" s="273"/>
      <c r="AB16" s="278"/>
      <c r="AC16" s="278"/>
      <c r="AD16" s="98"/>
      <c r="AE16" s="278"/>
      <c r="AF16" s="278"/>
      <c r="AG16" s="278"/>
      <c r="AH16" s="278"/>
      <c r="AI16" s="278"/>
      <c r="AJ16" s="278"/>
      <c r="AK16" s="262"/>
      <c r="AL16" s="262"/>
      <c r="AM16" s="264"/>
      <c r="AN16" s="98"/>
      <c r="AO16" s="576" t="str">
        <f t="shared" ref="AO16:AO78" si="4">IF(Z16=0," ",AE16/AB16)</f>
        <v xml:space="preserve"> </v>
      </c>
      <c r="AP16" s="576" t="str">
        <f>IF(OR(Z16=0,K16=0)," ",AE16/K16)</f>
        <v xml:space="preserve"> </v>
      </c>
      <c r="AQ16" s="576" t="str">
        <f t="shared" ref="AQ16" si="5">IF(OR(Z16&gt;5,Z16&lt;1)," ",AF16/AC16)</f>
        <v xml:space="preserve"> </v>
      </c>
      <c r="AR16" s="576" t="str">
        <f>IF(OR(Z16&gt;5,Z16&lt;1,K16=0)," ",AF16/K16)</f>
        <v xml:space="preserve"> </v>
      </c>
      <c r="AS16" s="98"/>
      <c r="AT16" s="257"/>
      <c r="AU16" s="257"/>
      <c r="AV16" s="273"/>
      <c r="AW16" s="257"/>
      <c r="AX16" s="273"/>
      <c r="AY16" s="273"/>
      <c r="AZ16" s="273"/>
      <c r="BA16" s="278"/>
      <c r="BB16" s="278"/>
      <c r="BC16" s="98"/>
      <c r="BD16" s="278"/>
      <c r="BE16" s="278"/>
      <c r="BF16" s="278"/>
      <c r="BG16" s="278"/>
      <c r="BH16" s="278"/>
      <c r="BI16" s="278"/>
      <c r="BJ16" s="262"/>
      <c r="BK16" s="262"/>
      <c r="BL16" s="264"/>
      <c r="BM16" s="98"/>
      <c r="BN16" s="576" t="str">
        <f t="shared" ref="BN16:BN78" si="6">IF(AY16=0," ",BD16/BA16)</f>
        <v xml:space="preserve"> </v>
      </c>
      <c r="BO16" s="576" t="str">
        <f>IF(OR(AY16=0,K16=0)," ",BD16/K16)</f>
        <v xml:space="preserve"> </v>
      </c>
      <c r="BP16" s="576" t="str">
        <f t="shared" ref="BP16" si="7">IF(OR(AY16&gt;5,AY16&lt;1)," ",BE16/BB16)</f>
        <v xml:space="preserve"> </v>
      </c>
      <c r="BQ16" s="576" t="str">
        <f>IF(OR(AY16&gt;5,AY16&lt;1,K16=0)," ",BE16/K16)</f>
        <v xml:space="preserve"> </v>
      </c>
      <c r="BR16" s="98"/>
      <c r="BS16" s="165"/>
    </row>
    <row r="17" spans="1:71" s="107" customFormat="1" ht="12.75" x14ac:dyDescent="0.25">
      <c r="A17" s="380"/>
      <c r="B17" s="376">
        <f>'Données démographiques'!B18</f>
        <v>0</v>
      </c>
      <c r="C17" s="376">
        <f>'Données démographiques'!C18</f>
        <v>0</v>
      </c>
      <c r="D17" s="377">
        <f>'Données démographiques'!D18</f>
        <v>0</v>
      </c>
      <c r="E17" s="102"/>
      <c r="F17" s="430"/>
      <c r="G17" s="431"/>
      <c r="H17" s="432"/>
      <c r="I17" s="258"/>
      <c r="J17" s="259"/>
      <c r="K17" s="260"/>
      <c r="L17" s="260"/>
      <c r="M17" s="260"/>
      <c r="N17" s="258"/>
      <c r="O17" s="265"/>
      <c r="P17" s="102"/>
      <c r="Q17" s="258"/>
      <c r="R17" s="431"/>
      <c r="S17" s="431"/>
      <c r="T17" s="102"/>
      <c r="U17" s="259"/>
      <c r="V17" s="259"/>
      <c r="W17" s="258"/>
      <c r="X17" s="259"/>
      <c r="Y17" s="258"/>
      <c r="Z17" s="258"/>
      <c r="AA17" s="258"/>
      <c r="AB17" s="260"/>
      <c r="AC17" s="260"/>
      <c r="AD17" s="98"/>
      <c r="AE17" s="260"/>
      <c r="AF17" s="260"/>
      <c r="AG17" s="260"/>
      <c r="AH17" s="260"/>
      <c r="AI17" s="260"/>
      <c r="AJ17" s="260"/>
      <c r="AK17" s="263"/>
      <c r="AL17" s="263"/>
      <c r="AM17" s="265"/>
      <c r="AN17" s="98"/>
      <c r="AO17" s="577" t="str">
        <f t="shared" si="4"/>
        <v xml:space="preserve"> </v>
      </c>
      <c r="AP17" s="577" t="str">
        <f t="shared" ref="AP17:AP80" si="8">IF(OR(Z17=0,K17=0)," ",AE17/K17)</f>
        <v xml:space="preserve"> </v>
      </c>
      <c r="AQ17" s="577" t="str">
        <f t="shared" ref="AQ17:AQ80" si="9">IF(OR(Z17&gt;5,Z17&lt;1)," ",AF17/AC17)</f>
        <v xml:space="preserve"> </v>
      </c>
      <c r="AR17" s="577" t="str">
        <f t="shared" ref="AR17:AR80" si="10">IF(OR(Z17&gt;5,Z17&lt;1,K17=0)," ",AF17/K17)</f>
        <v xml:space="preserve"> </v>
      </c>
      <c r="AS17" s="98"/>
      <c r="AT17" s="375"/>
      <c r="AU17" s="375"/>
      <c r="AV17" s="374"/>
      <c r="AW17" s="375"/>
      <c r="AX17" s="374"/>
      <c r="AY17" s="374"/>
      <c r="AZ17" s="258"/>
      <c r="BA17" s="260"/>
      <c r="BB17" s="260"/>
      <c r="BC17" s="98"/>
      <c r="BD17" s="260"/>
      <c r="BE17" s="260"/>
      <c r="BF17" s="260"/>
      <c r="BG17" s="260"/>
      <c r="BH17" s="260"/>
      <c r="BI17" s="260"/>
      <c r="BJ17" s="263"/>
      <c r="BK17" s="263"/>
      <c r="BL17" s="265"/>
      <c r="BM17" s="98"/>
      <c r="BN17" s="577" t="str">
        <f t="shared" si="6"/>
        <v xml:space="preserve"> </v>
      </c>
      <c r="BO17" s="577" t="str">
        <f t="shared" ref="BO17:BO80" si="11">IF(OR(AY17=0,K17=0)," ",BD17/K17)</f>
        <v xml:space="preserve"> </v>
      </c>
      <c r="BP17" s="577" t="str">
        <f t="shared" ref="BP17:BP80" si="12">IF(OR(AY17&gt;5,AY17&lt;1)," ",BE17/BB17)</f>
        <v xml:space="preserve"> </v>
      </c>
      <c r="BQ17" s="577" t="str">
        <f t="shared" ref="BQ17:BQ80" si="13">IF(OR(AY17&gt;5,AY17&lt;1,K17=0)," ",BE17/K17)</f>
        <v xml:space="preserve"> </v>
      </c>
      <c r="BR17" s="98"/>
      <c r="BS17" s="330"/>
    </row>
    <row r="18" spans="1:71" s="107" customFormat="1" ht="12.75" x14ac:dyDescent="0.25">
      <c r="A18" s="380"/>
      <c r="B18" s="169">
        <f>'Données démographiques'!B19</f>
        <v>0</v>
      </c>
      <c r="C18" s="169">
        <f>'Données démographiques'!C19</f>
        <v>0</v>
      </c>
      <c r="D18" s="170">
        <f>'Données démographiques'!D19</f>
        <v>0</v>
      </c>
      <c r="E18" s="102"/>
      <c r="F18" s="255"/>
      <c r="G18" s="172"/>
      <c r="H18" s="429"/>
      <c r="I18" s="273"/>
      <c r="J18" s="257"/>
      <c r="K18" s="278"/>
      <c r="L18" s="278"/>
      <c r="M18" s="278"/>
      <c r="N18" s="273"/>
      <c r="O18" s="264"/>
      <c r="P18" s="102"/>
      <c r="Q18" s="273"/>
      <c r="R18" s="172"/>
      <c r="S18" s="172"/>
      <c r="T18" s="102"/>
      <c r="U18" s="257"/>
      <c r="V18" s="257"/>
      <c r="W18" s="273"/>
      <c r="X18" s="257"/>
      <c r="Y18" s="273"/>
      <c r="Z18" s="273"/>
      <c r="AA18" s="273"/>
      <c r="AB18" s="278"/>
      <c r="AC18" s="278"/>
      <c r="AD18" s="98"/>
      <c r="AE18" s="278"/>
      <c r="AF18" s="278"/>
      <c r="AG18" s="278"/>
      <c r="AH18" s="278"/>
      <c r="AI18" s="278"/>
      <c r="AJ18" s="278"/>
      <c r="AK18" s="262"/>
      <c r="AL18" s="262"/>
      <c r="AM18" s="264"/>
      <c r="AN18" s="98"/>
      <c r="AO18" s="576" t="str">
        <f t="shared" si="4"/>
        <v xml:space="preserve"> </v>
      </c>
      <c r="AP18" s="576" t="str">
        <f t="shared" si="8"/>
        <v xml:space="preserve"> </v>
      </c>
      <c r="AQ18" s="576" t="str">
        <f t="shared" si="9"/>
        <v xml:space="preserve"> </v>
      </c>
      <c r="AR18" s="576" t="str">
        <f t="shared" si="10"/>
        <v xml:space="preserve"> </v>
      </c>
      <c r="AS18" s="98"/>
      <c r="AT18" s="257"/>
      <c r="AU18" s="257"/>
      <c r="AV18" s="273"/>
      <c r="AW18" s="257"/>
      <c r="AX18" s="273"/>
      <c r="AY18" s="273"/>
      <c r="AZ18" s="273"/>
      <c r="BA18" s="278"/>
      <c r="BB18" s="278"/>
      <c r="BC18" s="98"/>
      <c r="BD18" s="278"/>
      <c r="BE18" s="278"/>
      <c r="BF18" s="278"/>
      <c r="BG18" s="278"/>
      <c r="BH18" s="278"/>
      <c r="BI18" s="278"/>
      <c r="BJ18" s="262"/>
      <c r="BK18" s="262"/>
      <c r="BL18" s="264"/>
      <c r="BM18" s="98"/>
      <c r="BN18" s="576" t="str">
        <f t="shared" si="6"/>
        <v xml:space="preserve"> </v>
      </c>
      <c r="BO18" s="576" t="str">
        <f t="shared" si="11"/>
        <v xml:space="preserve"> </v>
      </c>
      <c r="BP18" s="576" t="str">
        <f t="shared" si="12"/>
        <v xml:space="preserve"> </v>
      </c>
      <c r="BQ18" s="576" t="str">
        <f t="shared" si="13"/>
        <v xml:space="preserve"> </v>
      </c>
      <c r="BR18" s="98"/>
      <c r="BS18" s="165"/>
    </row>
    <row r="19" spans="1:71" s="107" customFormat="1" ht="12.75" x14ac:dyDescent="0.25">
      <c r="A19" s="380"/>
      <c r="B19" s="376">
        <f>'Données démographiques'!B20</f>
        <v>0</v>
      </c>
      <c r="C19" s="376">
        <f>'Données démographiques'!C20</f>
        <v>0</v>
      </c>
      <c r="D19" s="377">
        <f>'Données démographiques'!D20</f>
        <v>0</v>
      </c>
      <c r="E19" s="102"/>
      <c r="F19" s="430"/>
      <c r="G19" s="431"/>
      <c r="H19" s="432"/>
      <c r="I19" s="258"/>
      <c r="J19" s="259"/>
      <c r="K19" s="260"/>
      <c r="L19" s="260"/>
      <c r="M19" s="260"/>
      <c r="N19" s="258"/>
      <c r="O19" s="265"/>
      <c r="P19" s="102"/>
      <c r="Q19" s="258"/>
      <c r="R19" s="431"/>
      <c r="S19" s="431"/>
      <c r="T19" s="102"/>
      <c r="U19" s="259"/>
      <c r="V19" s="259"/>
      <c r="W19" s="258"/>
      <c r="X19" s="259"/>
      <c r="Y19" s="258"/>
      <c r="Z19" s="258"/>
      <c r="AA19" s="258"/>
      <c r="AB19" s="260"/>
      <c r="AC19" s="260"/>
      <c r="AD19" s="98"/>
      <c r="AE19" s="260"/>
      <c r="AF19" s="260"/>
      <c r="AG19" s="260"/>
      <c r="AH19" s="260"/>
      <c r="AI19" s="260"/>
      <c r="AJ19" s="260"/>
      <c r="AK19" s="263"/>
      <c r="AL19" s="263"/>
      <c r="AM19" s="265"/>
      <c r="AN19" s="98"/>
      <c r="AO19" s="577" t="str">
        <f t="shared" si="4"/>
        <v xml:space="preserve"> </v>
      </c>
      <c r="AP19" s="577" t="str">
        <f t="shared" si="8"/>
        <v xml:space="preserve"> </v>
      </c>
      <c r="AQ19" s="577" t="str">
        <f t="shared" si="9"/>
        <v xml:space="preserve"> </v>
      </c>
      <c r="AR19" s="577" t="str">
        <f t="shared" si="10"/>
        <v xml:space="preserve"> </v>
      </c>
      <c r="AS19" s="98"/>
      <c r="AT19" s="375"/>
      <c r="AU19" s="375"/>
      <c r="AV19" s="374"/>
      <c r="AW19" s="375"/>
      <c r="AX19" s="374"/>
      <c r="AY19" s="374"/>
      <c r="AZ19" s="258"/>
      <c r="BA19" s="260"/>
      <c r="BB19" s="260"/>
      <c r="BC19" s="98"/>
      <c r="BD19" s="260"/>
      <c r="BE19" s="260"/>
      <c r="BF19" s="260"/>
      <c r="BG19" s="260"/>
      <c r="BH19" s="260"/>
      <c r="BI19" s="260"/>
      <c r="BJ19" s="263"/>
      <c r="BK19" s="263"/>
      <c r="BL19" s="265"/>
      <c r="BM19" s="98"/>
      <c r="BN19" s="577" t="str">
        <f t="shared" si="6"/>
        <v xml:space="preserve"> </v>
      </c>
      <c r="BO19" s="577" t="str">
        <f t="shared" si="11"/>
        <v xml:space="preserve"> </v>
      </c>
      <c r="BP19" s="577" t="str">
        <f t="shared" si="12"/>
        <v xml:space="preserve"> </v>
      </c>
      <c r="BQ19" s="577" t="str">
        <f t="shared" si="13"/>
        <v xml:space="preserve"> </v>
      </c>
      <c r="BR19" s="98"/>
      <c r="BS19" s="330"/>
    </row>
    <row r="20" spans="1:71" s="107" customFormat="1" ht="12.75" x14ac:dyDescent="0.25">
      <c r="A20" s="380"/>
      <c r="B20" s="169">
        <f>'Données démographiques'!B21</f>
        <v>0</v>
      </c>
      <c r="C20" s="169">
        <f>'Données démographiques'!C21</f>
        <v>0</v>
      </c>
      <c r="D20" s="170">
        <f>'Données démographiques'!D21</f>
        <v>0</v>
      </c>
      <c r="E20" s="102"/>
      <c r="F20" s="255"/>
      <c r="G20" s="172"/>
      <c r="H20" s="429"/>
      <c r="I20" s="273"/>
      <c r="J20" s="257"/>
      <c r="K20" s="278"/>
      <c r="L20" s="278"/>
      <c r="M20" s="278"/>
      <c r="N20" s="273"/>
      <c r="O20" s="264"/>
      <c r="P20" s="102"/>
      <c r="Q20" s="273"/>
      <c r="R20" s="172"/>
      <c r="S20" s="172"/>
      <c r="T20" s="102"/>
      <c r="U20" s="257"/>
      <c r="V20" s="257"/>
      <c r="W20" s="273"/>
      <c r="X20" s="257"/>
      <c r="Y20" s="273"/>
      <c r="Z20" s="273"/>
      <c r="AA20" s="273"/>
      <c r="AB20" s="278"/>
      <c r="AC20" s="278"/>
      <c r="AD20" s="98"/>
      <c r="AE20" s="278"/>
      <c r="AF20" s="278"/>
      <c r="AG20" s="278"/>
      <c r="AH20" s="278"/>
      <c r="AI20" s="278"/>
      <c r="AJ20" s="278"/>
      <c r="AK20" s="262"/>
      <c r="AL20" s="262"/>
      <c r="AM20" s="264"/>
      <c r="AN20" s="98"/>
      <c r="AO20" s="576" t="str">
        <f t="shared" si="4"/>
        <v xml:space="preserve"> </v>
      </c>
      <c r="AP20" s="576" t="str">
        <f t="shared" si="8"/>
        <v xml:space="preserve"> </v>
      </c>
      <c r="AQ20" s="576" t="str">
        <f t="shared" si="9"/>
        <v xml:space="preserve"> </v>
      </c>
      <c r="AR20" s="576" t="str">
        <f t="shared" si="10"/>
        <v xml:space="preserve"> </v>
      </c>
      <c r="AS20" s="98"/>
      <c r="AT20" s="257"/>
      <c r="AU20" s="257"/>
      <c r="AV20" s="273"/>
      <c r="AW20" s="257"/>
      <c r="AX20" s="273"/>
      <c r="AY20" s="273"/>
      <c r="AZ20" s="273"/>
      <c r="BA20" s="278"/>
      <c r="BB20" s="278"/>
      <c r="BC20" s="98"/>
      <c r="BD20" s="278"/>
      <c r="BE20" s="278"/>
      <c r="BF20" s="278"/>
      <c r="BG20" s="278"/>
      <c r="BH20" s="278"/>
      <c r="BI20" s="278"/>
      <c r="BJ20" s="262"/>
      <c r="BK20" s="262"/>
      <c r="BL20" s="264"/>
      <c r="BM20" s="98"/>
      <c r="BN20" s="576" t="str">
        <f t="shared" si="6"/>
        <v xml:space="preserve"> </v>
      </c>
      <c r="BO20" s="576" t="str">
        <f t="shared" si="11"/>
        <v xml:space="preserve"> </v>
      </c>
      <c r="BP20" s="576" t="str">
        <f t="shared" si="12"/>
        <v xml:space="preserve"> </v>
      </c>
      <c r="BQ20" s="576" t="str">
        <f t="shared" si="13"/>
        <v xml:space="preserve"> </v>
      </c>
      <c r="BR20" s="98"/>
      <c r="BS20" s="165"/>
    </row>
    <row r="21" spans="1:71" s="107" customFormat="1" ht="12.75" x14ac:dyDescent="0.25">
      <c r="A21" s="380"/>
      <c r="B21" s="376">
        <f>'Données démographiques'!B22</f>
        <v>0</v>
      </c>
      <c r="C21" s="376">
        <f>'Données démographiques'!C22</f>
        <v>0</v>
      </c>
      <c r="D21" s="377">
        <f>'Données démographiques'!D22</f>
        <v>0</v>
      </c>
      <c r="E21" s="102"/>
      <c r="F21" s="430"/>
      <c r="G21" s="431"/>
      <c r="H21" s="432"/>
      <c r="I21" s="258"/>
      <c r="J21" s="259"/>
      <c r="K21" s="260"/>
      <c r="L21" s="260"/>
      <c r="M21" s="260"/>
      <c r="N21" s="258"/>
      <c r="O21" s="265"/>
      <c r="P21" s="102"/>
      <c r="Q21" s="258"/>
      <c r="R21" s="431"/>
      <c r="S21" s="431"/>
      <c r="T21" s="102"/>
      <c r="U21" s="259"/>
      <c r="V21" s="259"/>
      <c r="W21" s="258"/>
      <c r="X21" s="259"/>
      <c r="Y21" s="258"/>
      <c r="Z21" s="258"/>
      <c r="AA21" s="258"/>
      <c r="AB21" s="260"/>
      <c r="AC21" s="260"/>
      <c r="AD21" s="98"/>
      <c r="AE21" s="260"/>
      <c r="AF21" s="260"/>
      <c r="AG21" s="260"/>
      <c r="AH21" s="260"/>
      <c r="AI21" s="260"/>
      <c r="AJ21" s="260"/>
      <c r="AK21" s="263"/>
      <c r="AL21" s="263"/>
      <c r="AM21" s="265"/>
      <c r="AN21" s="98"/>
      <c r="AO21" s="577" t="str">
        <f t="shared" si="4"/>
        <v xml:space="preserve"> </v>
      </c>
      <c r="AP21" s="577" t="str">
        <f t="shared" si="8"/>
        <v xml:space="preserve"> </v>
      </c>
      <c r="AQ21" s="577" t="str">
        <f t="shared" si="9"/>
        <v xml:space="preserve"> </v>
      </c>
      <c r="AR21" s="577" t="str">
        <f t="shared" si="10"/>
        <v xml:space="preserve"> </v>
      </c>
      <c r="AS21" s="98"/>
      <c r="AT21" s="375"/>
      <c r="AU21" s="375"/>
      <c r="AV21" s="374"/>
      <c r="AW21" s="375"/>
      <c r="AX21" s="374"/>
      <c r="AY21" s="374"/>
      <c r="AZ21" s="258"/>
      <c r="BA21" s="260"/>
      <c r="BB21" s="260"/>
      <c r="BC21" s="98"/>
      <c r="BD21" s="260"/>
      <c r="BE21" s="260"/>
      <c r="BF21" s="260"/>
      <c r="BG21" s="260"/>
      <c r="BH21" s="260"/>
      <c r="BI21" s="260"/>
      <c r="BJ21" s="263"/>
      <c r="BK21" s="263"/>
      <c r="BL21" s="265"/>
      <c r="BM21" s="98"/>
      <c r="BN21" s="577" t="str">
        <f t="shared" si="6"/>
        <v xml:space="preserve"> </v>
      </c>
      <c r="BO21" s="577" t="str">
        <f t="shared" si="11"/>
        <v xml:space="preserve"> </v>
      </c>
      <c r="BP21" s="577" t="str">
        <f t="shared" si="12"/>
        <v xml:space="preserve"> </v>
      </c>
      <c r="BQ21" s="577" t="str">
        <f t="shared" si="13"/>
        <v xml:space="preserve"> </v>
      </c>
      <c r="BR21" s="98"/>
      <c r="BS21" s="330"/>
    </row>
    <row r="22" spans="1:71" s="107" customFormat="1" ht="12.75" x14ac:dyDescent="0.25">
      <c r="A22" s="380"/>
      <c r="B22" s="169">
        <f>'Données démographiques'!B23</f>
        <v>0</v>
      </c>
      <c r="C22" s="169">
        <f>'Données démographiques'!C23</f>
        <v>0</v>
      </c>
      <c r="D22" s="170">
        <f>'Données démographiques'!D23</f>
        <v>0</v>
      </c>
      <c r="E22" s="102"/>
      <c r="F22" s="255"/>
      <c r="G22" s="172"/>
      <c r="H22" s="429"/>
      <c r="I22" s="273"/>
      <c r="J22" s="257"/>
      <c r="K22" s="278"/>
      <c r="L22" s="278"/>
      <c r="M22" s="278"/>
      <c r="N22" s="273"/>
      <c r="O22" s="264"/>
      <c r="P22" s="102"/>
      <c r="Q22" s="273"/>
      <c r="R22" s="172"/>
      <c r="S22" s="172"/>
      <c r="T22" s="102"/>
      <c r="U22" s="257"/>
      <c r="V22" s="257"/>
      <c r="W22" s="273"/>
      <c r="X22" s="257"/>
      <c r="Y22" s="273"/>
      <c r="Z22" s="273"/>
      <c r="AA22" s="273"/>
      <c r="AB22" s="278"/>
      <c r="AC22" s="278"/>
      <c r="AD22" s="98"/>
      <c r="AE22" s="278"/>
      <c r="AF22" s="278"/>
      <c r="AG22" s="278"/>
      <c r="AH22" s="278"/>
      <c r="AI22" s="278"/>
      <c r="AJ22" s="278"/>
      <c r="AK22" s="262"/>
      <c r="AL22" s="262"/>
      <c r="AM22" s="264"/>
      <c r="AN22" s="98"/>
      <c r="AO22" s="576" t="str">
        <f t="shared" si="4"/>
        <v xml:space="preserve"> </v>
      </c>
      <c r="AP22" s="576" t="str">
        <f t="shared" si="8"/>
        <v xml:space="preserve"> </v>
      </c>
      <c r="AQ22" s="576" t="str">
        <f t="shared" si="9"/>
        <v xml:space="preserve"> </v>
      </c>
      <c r="AR22" s="576" t="str">
        <f t="shared" si="10"/>
        <v xml:space="preserve"> </v>
      </c>
      <c r="AS22" s="98"/>
      <c r="AT22" s="257"/>
      <c r="AU22" s="257"/>
      <c r="AV22" s="273"/>
      <c r="AW22" s="257"/>
      <c r="AX22" s="273"/>
      <c r="AY22" s="273"/>
      <c r="AZ22" s="273"/>
      <c r="BA22" s="278"/>
      <c r="BB22" s="278"/>
      <c r="BC22" s="98"/>
      <c r="BD22" s="278"/>
      <c r="BE22" s="278"/>
      <c r="BF22" s="278"/>
      <c r="BG22" s="278"/>
      <c r="BH22" s="278"/>
      <c r="BI22" s="278"/>
      <c r="BJ22" s="262"/>
      <c r="BK22" s="262"/>
      <c r="BL22" s="264"/>
      <c r="BM22" s="98"/>
      <c r="BN22" s="576" t="str">
        <f t="shared" si="6"/>
        <v xml:space="preserve"> </v>
      </c>
      <c r="BO22" s="576" t="str">
        <f t="shared" si="11"/>
        <v xml:space="preserve"> </v>
      </c>
      <c r="BP22" s="576" t="str">
        <f t="shared" si="12"/>
        <v xml:space="preserve"> </v>
      </c>
      <c r="BQ22" s="576" t="str">
        <f t="shared" si="13"/>
        <v xml:space="preserve"> </v>
      </c>
      <c r="BR22" s="98"/>
      <c r="BS22" s="165"/>
    </row>
    <row r="23" spans="1:71" s="107" customFormat="1" ht="12.75" x14ac:dyDescent="0.25">
      <c r="A23" s="380"/>
      <c r="B23" s="376">
        <f>'Données démographiques'!B24</f>
        <v>0</v>
      </c>
      <c r="C23" s="376">
        <f>'Données démographiques'!C24</f>
        <v>0</v>
      </c>
      <c r="D23" s="377">
        <f>'Données démographiques'!D24</f>
        <v>0</v>
      </c>
      <c r="E23" s="102"/>
      <c r="F23" s="430"/>
      <c r="G23" s="431"/>
      <c r="H23" s="432"/>
      <c r="I23" s="258"/>
      <c r="J23" s="259"/>
      <c r="K23" s="260"/>
      <c r="L23" s="260"/>
      <c r="M23" s="260"/>
      <c r="N23" s="258"/>
      <c r="O23" s="265"/>
      <c r="P23" s="102"/>
      <c r="Q23" s="258"/>
      <c r="R23" s="431"/>
      <c r="S23" s="431"/>
      <c r="T23" s="102"/>
      <c r="U23" s="259"/>
      <c r="V23" s="259"/>
      <c r="W23" s="258"/>
      <c r="X23" s="259"/>
      <c r="Y23" s="258"/>
      <c r="Z23" s="258"/>
      <c r="AA23" s="258"/>
      <c r="AB23" s="260"/>
      <c r="AC23" s="260"/>
      <c r="AD23" s="98"/>
      <c r="AE23" s="260"/>
      <c r="AF23" s="260"/>
      <c r="AG23" s="260"/>
      <c r="AH23" s="260"/>
      <c r="AI23" s="260"/>
      <c r="AJ23" s="260"/>
      <c r="AK23" s="263"/>
      <c r="AL23" s="263"/>
      <c r="AM23" s="265"/>
      <c r="AN23" s="98"/>
      <c r="AO23" s="577" t="str">
        <f t="shared" si="4"/>
        <v xml:space="preserve"> </v>
      </c>
      <c r="AP23" s="577" t="str">
        <f t="shared" si="8"/>
        <v xml:space="preserve"> </v>
      </c>
      <c r="AQ23" s="577" t="str">
        <f t="shared" si="9"/>
        <v xml:space="preserve"> </v>
      </c>
      <c r="AR23" s="577" t="str">
        <f t="shared" si="10"/>
        <v xml:space="preserve"> </v>
      </c>
      <c r="AS23" s="98"/>
      <c r="AT23" s="375"/>
      <c r="AU23" s="375"/>
      <c r="AV23" s="374"/>
      <c r="AW23" s="375"/>
      <c r="AX23" s="374"/>
      <c r="AY23" s="374"/>
      <c r="AZ23" s="258"/>
      <c r="BA23" s="260"/>
      <c r="BB23" s="260"/>
      <c r="BC23" s="98"/>
      <c r="BD23" s="260"/>
      <c r="BE23" s="260"/>
      <c r="BF23" s="260"/>
      <c r="BG23" s="260"/>
      <c r="BH23" s="260"/>
      <c r="BI23" s="260"/>
      <c r="BJ23" s="263"/>
      <c r="BK23" s="263"/>
      <c r="BL23" s="265"/>
      <c r="BM23" s="98"/>
      <c r="BN23" s="577" t="str">
        <f t="shared" si="6"/>
        <v xml:space="preserve"> </v>
      </c>
      <c r="BO23" s="577" t="str">
        <f t="shared" si="11"/>
        <v xml:space="preserve"> </v>
      </c>
      <c r="BP23" s="577" t="str">
        <f t="shared" si="12"/>
        <v xml:space="preserve"> </v>
      </c>
      <c r="BQ23" s="577" t="str">
        <f t="shared" si="13"/>
        <v xml:space="preserve"> </v>
      </c>
      <c r="BR23" s="98"/>
      <c r="BS23" s="330"/>
    </row>
    <row r="24" spans="1:71" s="107" customFormat="1" ht="12.75" x14ac:dyDescent="0.25">
      <c r="A24" s="380"/>
      <c r="B24" s="169">
        <f>'Données démographiques'!B25</f>
        <v>0</v>
      </c>
      <c r="C24" s="169">
        <f>'Données démographiques'!C25</f>
        <v>0</v>
      </c>
      <c r="D24" s="170">
        <f>'Données démographiques'!D25</f>
        <v>0</v>
      </c>
      <c r="E24" s="102"/>
      <c r="F24" s="255"/>
      <c r="G24" s="172"/>
      <c r="H24" s="429"/>
      <c r="I24" s="273"/>
      <c r="J24" s="257"/>
      <c r="K24" s="278"/>
      <c r="L24" s="278"/>
      <c r="M24" s="278"/>
      <c r="N24" s="273"/>
      <c r="O24" s="264"/>
      <c r="P24" s="102"/>
      <c r="Q24" s="273"/>
      <c r="R24" s="172"/>
      <c r="S24" s="172"/>
      <c r="T24" s="102"/>
      <c r="U24" s="257"/>
      <c r="V24" s="257"/>
      <c r="W24" s="273"/>
      <c r="X24" s="257"/>
      <c r="Y24" s="273"/>
      <c r="Z24" s="273"/>
      <c r="AA24" s="273"/>
      <c r="AB24" s="278"/>
      <c r="AC24" s="278"/>
      <c r="AD24" s="98"/>
      <c r="AE24" s="278"/>
      <c r="AF24" s="278"/>
      <c r="AG24" s="278"/>
      <c r="AH24" s="278"/>
      <c r="AI24" s="278"/>
      <c r="AJ24" s="278"/>
      <c r="AK24" s="262"/>
      <c r="AL24" s="262"/>
      <c r="AM24" s="264"/>
      <c r="AN24" s="98"/>
      <c r="AO24" s="576" t="str">
        <f t="shared" si="4"/>
        <v xml:space="preserve"> </v>
      </c>
      <c r="AP24" s="576" t="str">
        <f t="shared" si="8"/>
        <v xml:space="preserve"> </v>
      </c>
      <c r="AQ24" s="576" t="str">
        <f t="shared" si="9"/>
        <v xml:space="preserve"> </v>
      </c>
      <c r="AR24" s="576" t="str">
        <f t="shared" si="10"/>
        <v xml:space="preserve"> </v>
      </c>
      <c r="AS24" s="98"/>
      <c r="AT24" s="257"/>
      <c r="AU24" s="257"/>
      <c r="AV24" s="273"/>
      <c r="AW24" s="257"/>
      <c r="AX24" s="273"/>
      <c r="AY24" s="273"/>
      <c r="AZ24" s="273"/>
      <c r="BA24" s="278"/>
      <c r="BB24" s="278"/>
      <c r="BC24" s="98"/>
      <c r="BD24" s="278"/>
      <c r="BE24" s="278"/>
      <c r="BF24" s="278"/>
      <c r="BG24" s="278"/>
      <c r="BH24" s="278"/>
      <c r="BI24" s="278"/>
      <c r="BJ24" s="262"/>
      <c r="BK24" s="262"/>
      <c r="BL24" s="264"/>
      <c r="BM24" s="98"/>
      <c r="BN24" s="576" t="str">
        <f t="shared" si="6"/>
        <v xml:space="preserve"> </v>
      </c>
      <c r="BO24" s="576" t="str">
        <f t="shared" si="11"/>
        <v xml:space="preserve"> </v>
      </c>
      <c r="BP24" s="576" t="str">
        <f t="shared" si="12"/>
        <v xml:space="preserve"> </v>
      </c>
      <c r="BQ24" s="576" t="str">
        <f t="shared" si="13"/>
        <v xml:space="preserve"> </v>
      </c>
      <c r="BR24" s="98"/>
      <c r="BS24" s="165"/>
    </row>
    <row r="25" spans="1:71" s="107" customFormat="1" ht="12.75" x14ac:dyDescent="0.25">
      <c r="A25" s="380"/>
      <c r="B25" s="376">
        <f>'Données démographiques'!B26</f>
        <v>0</v>
      </c>
      <c r="C25" s="376">
        <f>'Données démographiques'!C26</f>
        <v>0</v>
      </c>
      <c r="D25" s="377">
        <f>'Données démographiques'!D26</f>
        <v>0</v>
      </c>
      <c r="E25" s="102"/>
      <c r="F25" s="430"/>
      <c r="G25" s="431"/>
      <c r="H25" s="432"/>
      <c r="I25" s="258"/>
      <c r="J25" s="259"/>
      <c r="K25" s="260"/>
      <c r="L25" s="260"/>
      <c r="M25" s="260"/>
      <c r="N25" s="258"/>
      <c r="O25" s="265"/>
      <c r="P25" s="102"/>
      <c r="Q25" s="258"/>
      <c r="R25" s="431"/>
      <c r="S25" s="431"/>
      <c r="T25" s="102"/>
      <c r="U25" s="259"/>
      <c r="V25" s="259"/>
      <c r="W25" s="258"/>
      <c r="X25" s="259"/>
      <c r="Y25" s="258"/>
      <c r="Z25" s="258"/>
      <c r="AA25" s="258"/>
      <c r="AB25" s="260"/>
      <c r="AC25" s="260"/>
      <c r="AD25" s="98"/>
      <c r="AE25" s="260"/>
      <c r="AF25" s="260"/>
      <c r="AG25" s="260"/>
      <c r="AH25" s="260"/>
      <c r="AI25" s="260"/>
      <c r="AJ25" s="260"/>
      <c r="AK25" s="263"/>
      <c r="AL25" s="263"/>
      <c r="AM25" s="265"/>
      <c r="AN25" s="98"/>
      <c r="AO25" s="577" t="str">
        <f t="shared" si="4"/>
        <v xml:space="preserve"> </v>
      </c>
      <c r="AP25" s="577" t="str">
        <f t="shared" si="8"/>
        <v xml:space="preserve"> </v>
      </c>
      <c r="AQ25" s="577" t="str">
        <f t="shared" si="9"/>
        <v xml:space="preserve"> </v>
      </c>
      <c r="AR25" s="577" t="str">
        <f t="shared" si="10"/>
        <v xml:space="preserve"> </v>
      </c>
      <c r="AS25" s="98"/>
      <c r="AT25" s="375"/>
      <c r="AU25" s="375"/>
      <c r="AV25" s="374"/>
      <c r="AW25" s="375"/>
      <c r="AX25" s="374"/>
      <c r="AY25" s="374"/>
      <c r="AZ25" s="258"/>
      <c r="BA25" s="260"/>
      <c r="BB25" s="260"/>
      <c r="BC25" s="98"/>
      <c r="BD25" s="260"/>
      <c r="BE25" s="260"/>
      <c r="BF25" s="260"/>
      <c r="BG25" s="260"/>
      <c r="BH25" s="260"/>
      <c r="BI25" s="260"/>
      <c r="BJ25" s="263"/>
      <c r="BK25" s="263"/>
      <c r="BL25" s="265"/>
      <c r="BM25" s="98"/>
      <c r="BN25" s="577" t="str">
        <f t="shared" si="6"/>
        <v xml:space="preserve"> </v>
      </c>
      <c r="BO25" s="577" t="str">
        <f t="shared" si="11"/>
        <v xml:space="preserve"> </v>
      </c>
      <c r="BP25" s="577" t="str">
        <f t="shared" si="12"/>
        <v xml:space="preserve"> </v>
      </c>
      <c r="BQ25" s="577" t="str">
        <f t="shared" si="13"/>
        <v xml:space="preserve"> </v>
      </c>
      <c r="BR25" s="98"/>
      <c r="BS25" s="330"/>
    </row>
    <row r="26" spans="1:71" s="107" customFormat="1" ht="12.75" x14ac:dyDescent="0.25">
      <c r="A26" s="380"/>
      <c r="B26" s="169">
        <f>'Données démographiques'!B27</f>
        <v>0</v>
      </c>
      <c r="C26" s="169">
        <f>'Données démographiques'!C27</f>
        <v>0</v>
      </c>
      <c r="D26" s="170">
        <f>'Données démographiques'!D27</f>
        <v>0</v>
      </c>
      <c r="E26" s="102"/>
      <c r="F26" s="255"/>
      <c r="G26" s="172"/>
      <c r="H26" s="429"/>
      <c r="I26" s="273"/>
      <c r="J26" s="257"/>
      <c r="K26" s="278"/>
      <c r="L26" s="278"/>
      <c r="M26" s="278"/>
      <c r="N26" s="273"/>
      <c r="O26" s="264"/>
      <c r="P26" s="102"/>
      <c r="Q26" s="273"/>
      <c r="R26" s="172"/>
      <c r="S26" s="172"/>
      <c r="T26" s="102"/>
      <c r="U26" s="257"/>
      <c r="V26" s="257"/>
      <c r="W26" s="273"/>
      <c r="X26" s="257"/>
      <c r="Y26" s="273"/>
      <c r="Z26" s="273"/>
      <c r="AA26" s="273"/>
      <c r="AB26" s="278"/>
      <c r="AC26" s="278"/>
      <c r="AD26" s="98"/>
      <c r="AE26" s="278"/>
      <c r="AF26" s="278"/>
      <c r="AG26" s="278"/>
      <c r="AH26" s="278"/>
      <c r="AI26" s="278"/>
      <c r="AJ26" s="278"/>
      <c r="AK26" s="262"/>
      <c r="AL26" s="262"/>
      <c r="AM26" s="264"/>
      <c r="AN26" s="98"/>
      <c r="AO26" s="576" t="str">
        <f t="shared" si="4"/>
        <v xml:space="preserve"> </v>
      </c>
      <c r="AP26" s="576" t="str">
        <f t="shared" si="8"/>
        <v xml:space="preserve"> </v>
      </c>
      <c r="AQ26" s="576" t="str">
        <f t="shared" si="9"/>
        <v xml:space="preserve"> </v>
      </c>
      <c r="AR26" s="576" t="str">
        <f t="shared" si="10"/>
        <v xml:space="preserve"> </v>
      </c>
      <c r="AS26" s="98"/>
      <c r="AT26" s="257"/>
      <c r="AU26" s="257"/>
      <c r="AV26" s="273"/>
      <c r="AW26" s="257"/>
      <c r="AX26" s="273"/>
      <c r="AY26" s="273"/>
      <c r="AZ26" s="273"/>
      <c r="BA26" s="278"/>
      <c r="BB26" s="278"/>
      <c r="BC26" s="98"/>
      <c r="BD26" s="278"/>
      <c r="BE26" s="278"/>
      <c r="BF26" s="278"/>
      <c r="BG26" s="278"/>
      <c r="BH26" s="278"/>
      <c r="BI26" s="278"/>
      <c r="BJ26" s="262"/>
      <c r="BK26" s="262"/>
      <c r="BL26" s="264"/>
      <c r="BM26" s="98"/>
      <c r="BN26" s="576" t="str">
        <f t="shared" si="6"/>
        <v xml:space="preserve"> </v>
      </c>
      <c r="BO26" s="576" t="str">
        <f t="shared" si="11"/>
        <v xml:space="preserve"> </v>
      </c>
      <c r="BP26" s="576" t="str">
        <f t="shared" si="12"/>
        <v xml:space="preserve"> </v>
      </c>
      <c r="BQ26" s="576" t="str">
        <f t="shared" si="13"/>
        <v xml:space="preserve"> </v>
      </c>
      <c r="BR26" s="98"/>
      <c r="BS26" s="165"/>
    </row>
    <row r="27" spans="1:71" s="107" customFormat="1" ht="12.75" x14ac:dyDescent="0.25">
      <c r="A27" s="380"/>
      <c r="B27" s="376">
        <f>'Données démographiques'!B28</f>
        <v>0</v>
      </c>
      <c r="C27" s="376">
        <f>'Données démographiques'!C28</f>
        <v>0</v>
      </c>
      <c r="D27" s="377">
        <f>'Données démographiques'!D28</f>
        <v>0</v>
      </c>
      <c r="E27" s="102"/>
      <c r="F27" s="430"/>
      <c r="G27" s="431"/>
      <c r="H27" s="432"/>
      <c r="I27" s="258"/>
      <c r="J27" s="259"/>
      <c r="K27" s="260"/>
      <c r="L27" s="260"/>
      <c r="M27" s="260"/>
      <c r="N27" s="258"/>
      <c r="O27" s="265"/>
      <c r="P27" s="102"/>
      <c r="Q27" s="258"/>
      <c r="R27" s="431"/>
      <c r="S27" s="431"/>
      <c r="T27" s="102"/>
      <c r="U27" s="259"/>
      <c r="V27" s="259"/>
      <c r="W27" s="258"/>
      <c r="X27" s="259"/>
      <c r="Y27" s="258"/>
      <c r="Z27" s="258"/>
      <c r="AA27" s="258"/>
      <c r="AB27" s="260"/>
      <c r="AC27" s="260"/>
      <c r="AD27" s="98"/>
      <c r="AE27" s="260"/>
      <c r="AF27" s="260"/>
      <c r="AG27" s="260"/>
      <c r="AH27" s="260"/>
      <c r="AI27" s="260"/>
      <c r="AJ27" s="260"/>
      <c r="AK27" s="263"/>
      <c r="AL27" s="263"/>
      <c r="AM27" s="265"/>
      <c r="AN27" s="98"/>
      <c r="AO27" s="577" t="str">
        <f t="shared" si="4"/>
        <v xml:space="preserve"> </v>
      </c>
      <c r="AP27" s="577" t="str">
        <f t="shared" si="8"/>
        <v xml:space="preserve"> </v>
      </c>
      <c r="AQ27" s="577" t="str">
        <f t="shared" si="9"/>
        <v xml:space="preserve"> </v>
      </c>
      <c r="AR27" s="577" t="str">
        <f t="shared" si="10"/>
        <v xml:space="preserve"> </v>
      </c>
      <c r="AS27" s="98"/>
      <c r="AT27" s="375"/>
      <c r="AU27" s="375"/>
      <c r="AV27" s="374"/>
      <c r="AW27" s="375"/>
      <c r="AX27" s="374"/>
      <c r="AY27" s="374"/>
      <c r="AZ27" s="258"/>
      <c r="BA27" s="260"/>
      <c r="BB27" s="260"/>
      <c r="BC27" s="98"/>
      <c r="BD27" s="260"/>
      <c r="BE27" s="260"/>
      <c r="BF27" s="260"/>
      <c r="BG27" s="260"/>
      <c r="BH27" s="260"/>
      <c r="BI27" s="260"/>
      <c r="BJ27" s="263"/>
      <c r="BK27" s="263"/>
      <c r="BL27" s="265"/>
      <c r="BM27" s="98"/>
      <c r="BN27" s="577" t="str">
        <f t="shared" si="6"/>
        <v xml:space="preserve"> </v>
      </c>
      <c r="BO27" s="577" t="str">
        <f t="shared" si="11"/>
        <v xml:space="preserve"> </v>
      </c>
      <c r="BP27" s="577" t="str">
        <f t="shared" si="12"/>
        <v xml:space="preserve"> </v>
      </c>
      <c r="BQ27" s="577" t="str">
        <f t="shared" si="13"/>
        <v xml:space="preserve"> </v>
      </c>
      <c r="BR27" s="98"/>
      <c r="BS27" s="330"/>
    </row>
    <row r="28" spans="1:71" s="107" customFormat="1" ht="12.75" x14ac:dyDescent="0.25">
      <c r="A28" s="380"/>
      <c r="B28" s="169">
        <f>'Données démographiques'!B29</f>
        <v>0</v>
      </c>
      <c r="C28" s="169">
        <f>'Données démographiques'!C29</f>
        <v>0</v>
      </c>
      <c r="D28" s="170">
        <f>'Données démographiques'!D29</f>
        <v>0</v>
      </c>
      <c r="E28" s="102"/>
      <c r="F28" s="255"/>
      <c r="G28" s="172"/>
      <c r="H28" s="429"/>
      <c r="I28" s="273"/>
      <c r="J28" s="257"/>
      <c r="K28" s="278"/>
      <c r="L28" s="278"/>
      <c r="M28" s="278"/>
      <c r="N28" s="273"/>
      <c r="O28" s="264"/>
      <c r="P28" s="102"/>
      <c r="Q28" s="273"/>
      <c r="R28" s="172"/>
      <c r="S28" s="172"/>
      <c r="T28" s="102"/>
      <c r="U28" s="257"/>
      <c r="V28" s="257"/>
      <c r="W28" s="273"/>
      <c r="X28" s="257"/>
      <c r="Y28" s="273"/>
      <c r="Z28" s="273"/>
      <c r="AA28" s="273"/>
      <c r="AB28" s="278"/>
      <c r="AC28" s="278"/>
      <c r="AD28" s="98"/>
      <c r="AE28" s="278"/>
      <c r="AF28" s="278"/>
      <c r="AG28" s="278"/>
      <c r="AH28" s="278"/>
      <c r="AI28" s="278"/>
      <c r="AJ28" s="278"/>
      <c r="AK28" s="262"/>
      <c r="AL28" s="262"/>
      <c r="AM28" s="264"/>
      <c r="AN28" s="98"/>
      <c r="AO28" s="576" t="str">
        <f t="shared" si="4"/>
        <v xml:space="preserve"> </v>
      </c>
      <c r="AP28" s="576" t="str">
        <f t="shared" si="8"/>
        <v xml:space="preserve"> </v>
      </c>
      <c r="AQ28" s="576" t="str">
        <f t="shared" si="9"/>
        <v xml:space="preserve"> </v>
      </c>
      <c r="AR28" s="576" t="str">
        <f t="shared" si="10"/>
        <v xml:space="preserve"> </v>
      </c>
      <c r="AS28" s="98"/>
      <c r="AT28" s="257"/>
      <c r="AU28" s="257"/>
      <c r="AV28" s="273"/>
      <c r="AW28" s="257"/>
      <c r="AX28" s="273"/>
      <c r="AY28" s="273"/>
      <c r="AZ28" s="273"/>
      <c r="BA28" s="278"/>
      <c r="BB28" s="278"/>
      <c r="BC28" s="98"/>
      <c r="BD28" s="278"/>
      <c r="BE28" s="278"/>
      <c r="BF28" s="278"/>
      <c r="BG28" s="278"/>
      <c r="BH28" s="278"/>
      <c r="BI28" s="278"/>
      <c r="BJ28" s="262"/>
      <c r="BK28" s="262"/>
      <c r="BL28" s="264"/>
      <c r="BM28" s="98"/>
      <c r="BN28" s="576" t="str">
        <f t="shared" si="6"/>
        <v xml:space="preserve"> </v>
      </c>
      <c r="BO28" s="576" t="str">
        <f t="shared" si="11"/>
        <v xml:space="preserve"> </v>
      </c>
      <c r="BP28" s="576" t="str">
        <f t="shared" si="12"/>
        <v xml:space="preserve"> </v>
      </c>
      <c r="BQ28" s="576" t="str">
        <f t="shared" si="13"/>
        <v xml:space="preserve"> </v>
      </c>
      <c r="BR28" s="98"/>
      <c r="BS28" s="165"/>
    </row>
    <row r="29" spans="1:71" s="107" customFormat="1" ht="12.75" x14ac:dyDescent="0.25">
      <c r="A29" s="380"/>
      <c r="B29" s="376">
        <f>'Données démographiques'!B30</f>
        <v>0</v>
      </c>
      <c r="C29" s="376">
        <f>'Données démographiques'!C30</f>
        <v>0</v>
      </c>
      <c r="D29" s="377">
        <f>'Données démographiques'!D30</f>
        <v>0</v>
      </c>
      <c r="E29" s="102"/>
      <c r="F29" s="430"/>
      <c r="G29" s="431"/>
      <c r="H29" s="432"/>
      <c r="I29" s="258"/>
      <c r="J29" s="259"/>
      <c r="K29" s="260"/>
      <c r="L29" s="260"/>
      <c r="M29" s="260"/>
      <c r="N29" s="258"/>
      <c r="O29" s="265"/>
      <c r="P29" s="102"/>
      <c r="Q29" s="258"/>
      <c r="R29" s="431"/>
      <c r="S29" s="431"/>
      <c r="T29" s="102"/>
      <c r="U29" s="259"/>
      <c r="V29" s="259"/>
      <c r="W29" s="258"/>
      <c r="X29" s="259"/>
      <c r="Y29" s="258"/>
      <c r="Z29" s="258"/>
      <c r="AA29" s="258"/>
      <c r="AB29" s="260"/>
      <c r="AC29" s="260"/>
      <c r="AD29" s="98"/>
      <c r="AE29" s="260"/>
      <c r="AF29" s="260"/>
      <c r="AG29" s="260"/>
      <c r="AH29" s="260"/>
      <c r="AI29" s="260"/>
      <c r="AJ29" s="260"/>
      <c r="AK29" s="263"/>
      <c r="AL29" s="263"/>
      <c r="AM29" s="265"/>
      <c r="AN29" s="98"/>
      <c r="AO29" s="577" t="str">
        <f t="shared" si="4"/>
        <v xml:space="preserve"> </v>
      </c>
      <c r="AP29" s="577" t="str">
        <f t="shared" si="8"/>
        <v xml:space="preserve"> </v>
      </c>
      <c r="AQ29" s="577" t="str">
        <f t="shared" si="9"/>
        <v xml:space="preserve"> </v>
      </c>
      <c r="AR29" s="577" t="str">
        <f t="shared" si="10"/>
        <v xml:space="preserve"> </v>
      </c>
      <c r="AS29" s="98"/>
      <c r="AT29" s="375"/>
      <c r="AU29" s="375"/>
      <c r="AV29" s="374"/>
      <c r="AW29" s="375"/>
      <c r="AX29" s="374"/>
      <c r="AY29" s="374"/>
      <c r="AZ29" s="258"/>
      <c r="BA29" s="260"/>
      <c r="BB29" s="260"/>
      <c r="BC29" s="98"/>
      <c r="BD29" s="260"/>
      <c r="BE29" s="260"/>
      <c r="BF29" s="260"/>
      <c r="BG29" s="260"/>
      <c r="BH29" s="260"/>
      <c r="BI29" s="260"/>
      <c r="BJ29" s="263"/>
      <c r="BK29" s="263"/>
      <c r="BL29" s="265"/>
      <c r="BM29" s="98"/>
      <c r="BN29" s="577" t="str">
        <f t="shared" si="6"/>
        <v xml:space="preserve"> </v>
      </c>
      <c r="BO29" s="577" t="str">
        <f t="shared" si="11"/>
        <v xml:space="preserve"> </v>
      </c>
      <c r="BP29" s="577" t="str">
        <f t="shared" si="12"/>
        <v xml:space="preserve"> </v>
      </c>
      <c r="BQ29" s="577" t="str">
        <f t="shared" si="13"/>
        <v xml:space="preserve"> </v>
      </c>
      <c r="BR29" s="98"/>
      <c r="BS29" s="330"/>
    </row>
    <row r="30" spans="1:71" s="107" customFormat="1" ht="12.75" x14ac:dyDescent="0.25">
      <c r="A30" s="380"/>
      <c r="B30" s="169">
        <f>'Données démographiques'!B31</f>
        <v>0</v>
      </c>
      <c r="C30" s="169">
        <f>'Données démographiques'!C31</f>
        <v>0</v>
      </c>
      <c r="D30" s="170">
        <f>'Données démographiques'!D31</f>
        <v>0</v>
      </c>
      <c r="E30" s="102"/>
      <c r="F30" s="255"/>
      <c r="G30" s="172"/>
      <c r="H30" s="429"/>
      <c r="I30" s="273"/>
      <c r="J30" s="257"/>
      <c r="K30" s="278"/>
      <c r="L30" s="278"/>
      <c r="M30" s="278"/>
      <c r="N30" s="273"/>
      <c r="O30" s="264"/>
      <c r="P30" s="102"/>
      <c r="Q30" s="273"/>
      <c r="R30" s="172"/>
      <c r="S30" s="172"/>
      <c r="T30" s="102"/>
      <c r="U30" s="257"/>
      <c r="V30" s="257"/>
      <c r="W30" s="273"/>
      <c r="X30" s="257"/>
      <c r="Y30" s="273"/>
      <c r="Z30" s="273"/>
      <c r="AA30" s="273"/>
      <c r="AB30" s="278"/>
      <c r="AC30" s="278"/>
      <c r="AD30" s="98"/>
      <c r="AE30" s="278"/>
      <c r="AF30" s="278"/>
      <c r="AG30" s="278"/>
      <c r="AH30" s="278"/>
      <c r="AI30" s="278"/>
      <c r="AJ30" s="278"/>
      <c r="AK30" s="262"/>
      <c r="AL30" s="262"/>
      <c r="AM30" s="264"/>
      <c r="AN30" s="98"/>
      <c r="AO30" s="576" t="str">
        <f t="shared" si="4"/>
        <v xml:space="preserve"> </v>
      </c>
      <c r="AP30" s="576" t="str">
        <f t="shared" si="8"/>
        <v xml:space="preserve"> </v>
      </c>
      <c r="AQ30" s="576" t="str">
        <f t="shared" si="9"/>
        <v xml:space="preserve"> </v>
      </c>
      <c r="AR30" s="576" t="str">
        <f t="shared" si="10"/>
        <v xml:space="preserve"> </v>
      </c>
      <c r="AS30" s="98"/>
      <c r="AT30" s="257"/>
      <c r="AU30" s="257"/>
      <c r="AV30" s="273"/>
      <c r="AW30" s="257"/>
      <c r="AX30" s="273"/>
      <c r="AY30" s="273"/>
      <c r="AZ30" s="273"/>
      <c r="BA30" s="278"/>
      <c r="BB30" s="278"/>
      <c r="BC30" s="98"/>
      <c r="BD30" s="278"/>
      <c r="BE30" s="278"/>
      <c r="BF30" s="278"/>
      <c r="BG30" s="278"/>
      <c r="BH30" s="278"/>
      <c r="BI30" s="278"/>
      <c r="BJ30" s="262"/>
      <c r="BK30" s="262"/>
      <c r="BL30" s="264"/>
      <c r="BM30" s="98"/>
      <c r="BN30" s="576" t="str">
        <f t="shared" si="6"/>
        <v xml:space="preserve"> </v>
      </c>
      <c r="BO30" s="576" t="str">
        <f t="shared" si="11"/>
        <v xml:space="preserve"> </v>
      </c>
      <c r="BP30" s="576" t="str">
        <f t="shared" si="12"/>
        <v xml:space="preserve"> </v>
      </c>
      <c r="BQ30" s="576" t="str">
        <f t="shared" si="13"/>
        <v xml:space="preserve"> </v>
      </c>
      <c r="BR30" s="98"/>
      <c r="BS30" s="165"/>
    </row>
    <row r="31" spans="1:71" s="107" customFormat="1" ht="12.75" x14ac:dyDescent="0.25">
      <c r="A31" s="380"/>
      <c r="B31" s="376">
        <f>'Données démographiques'!B32</f>
        <v>0</v>
      </c>
      <c r="C31" s="376">
        <f>'Données démographiques'!C32</f>
        <v>0</v>
      </c>
      <c r="D31" s="377">
        <f>'Données démographiques'!D32</f>
        <v>0</v>
      </c>
      <c r="E31" s="102"/>
      <c r="F31" s="430"/>
      <c r="G31" s="431"/>
      <c r="H31" s="432"/>
      <c r="I31" s="258"/>
      <c r="J31" s="259"/>
      <c r="K31" s="260"/>
      <c r="L31" s="260"/>
      <c r="M31" s="260"/>
      <c r="N31" s="258"/>
      <c r="O31" s="265"/>
      <c r="P31" s="102"/>
      <c r="Q31" s="258"/>
      <c r="R31" s="431"/>
      <c r="S31" s="431"/>
      <c r="T31" s="102"/>
      <c r="U31" s="259"/>
      <c r="V31" s="259"/>
      <c r="W31" s="258"/>
      <c r="X31" s="259"/>
      <c r="Y31" s="258"/>
      <c r="Z31" s="258"/>
      <c r="AA31" s="258"/>
      <c r="AB31" s="260"/>
      <c r="AC31" s="260"/>
      <c r="AD31" s="98"/>
      <c r="AE31" s="260"/>
      <c r="AF31" s="260"/>
      <c r="AG31" s="260"/>
      <c r="AH31" s="260"/>
      <c r="AI31" s="260"/>
      <c r="AJ31" s="260"/>
      <c r="AK31" s="263"/>
      <c r="AL31" s="263"/>
      <c r="AM31" s="265"/>
      <c r="AN31" s="98"/>
      <c r="AO31" s="577" t="str">
        <f t="shared" si="4"/>
        <v xml:space="preserve"> </v>
      </c>
      <c r="AP31" s="577" t="str">
        <f t="shared" si="8"/>
        <v xml:space="preserve"> </v>
      </c>
      <c r="AQ31" s="577" t="str">
        <f t="shared" si="9"/>
        <v xml:space="preserve"> </v>
      </c>
      <c r="AR31" s="577" t="str">
        <f t="shared" si="10"/>
        <v xml:space="preserve"> </v>
      </c>
      <c r="AS31" s="98"/>
      <c r="AT31" s="375"/>
      <c r="AU31" s="375"/>
      <c r="AV31" s="374"/>
      <c r="AW31" s="375"/>
      <c r="AX31" s="374"/>
      <c r="AY31" s="374"/>
      <c r="AZ31" s="258"/>
      <c r="BA31" s="260"/>
      <c r="BB31" s="260"/>
      <c r="BC31" s="98"/>
      <c r="BD31" s="260"/>
      <c r="BE31" s="260"/>
      <c r="BF31" s="260"/>
      <c r="BG31" s="260"/>
      <c r="BH31" s="260"/>
      <c r="BI31" s="260"/>
      <c r="BJ31" s="263"/>
      <c r="BK31" s="263"/>
      <c r="BL31" s="265"/>
      <c r="BM31" s="98"/>
      <c r="BN31" s="577" t="str">
        <f t="shared" si="6"/>
        <v xml:space="preserve"> </v>
      </c>
      <c r="BO31" s="577" t="str">
        <f t="shared" si="11"/>
        <v xml:space="preserve"> </v>
      </c>
      <c r="BP31" s="577" t="str">
        <f t="shared" si="12"/>
        <v xml:space="preserve"> </v>
      </c>
      <c r="BQ31" s="577" t="str">
        <f t="shared" si="13"/>
        <v xml:space="preserve"> </v>
      </c>
      <c r="BR31" s="98"/>
      <c r="BS31" s="330"/>
    </row>
    <row r="32" spans="1:71" s="107" customFormat="1" ht="12.75" x14ac:dyDescent="0.25">
      <c r="A32" s="380"/>
      <c r="B32" s="169">
        <f>'Données démographiques'!B33</f>
        <v>0</v>
      </c>
      <c r="C32" s="169">
        <f>'Données démographiques'!C33</f>
        <v>0</v>
      </c>
      <c r="D32" s="170">
        <f>'Données démographiques'!D33</f>
        <v>0</v>
      </c>
      <c r="E32" s="102"/>
      <c r="F32" s="255"/>
      <c r="G32" s="172"/>
      <c r="H32" s="429"/>
      <c r="I32" s="273"/>
      <c r="J32" s="257"/>
      <c r="K32" s="278"/>
      <c r="L32" s="278"/>
      <c r="M32" s="278"/>
      <c r="N32" s="273"/>
      <c r="O32" s="264"/>
      <c r="P32" s="102"/>
      <c r="Q32" s="273"/>
      <c r="R32" s="172"/>
      <c r="S32" s="172"/>
      <c r="T32" s="102"/>
      <c r="U32" s="257"/>
      <c r="V32" s="257"/>
      <c r="W32" s="273"/>
      <c r="X32" s="257"/>
      <c r="Y32" s="273"/>
      <c r="Z32" s="273"/>
      <c r="AA32" s="273"/>
      <c r="AB32" s="278"/>
      <c r="AC32" s="278"/>
      <c r="AD32" s="98"/>
      <c r="AE32" s="278"/>
      <c r="AF32" s="278"/>
      <c r="AG32" s="278"/>
      <c r="AH32" s="278"/>
      <c r="AI32" s="278"/>
      <c r="AJ32" s="278"/>
      <c r="AK32" s="262"/>
      <c r="AL32" s="262"/>
      <c r="AM32" s="264"/>
      <c r="AN32" s="98"/>
      <c r="AO32" s="576" t="str">
        <f t="shared" si="4"/>
        <v xml:space="preserve"> </v>
      </c>
      <c r="AP32" s="576" t="str">
        <f t="shared" si="8"/>
        <v xml:space="preserve"> </v>
      </c>
      <c r="AQ32" s="576" t="str">
        <f t="shared" si="9"/>
        <v xml:space="preserve"> </v>
      </c>
      <c r="AR32" s="576" t="str">
        <f t="shared" si="10"/>
        <v xml:space="preserve"> </v>
      </c>
      <c r="AS32" s="98"/>
      <c r="AT32" s="257"/>
      <c r="AU32" s="257"/>
      <c r="AV32" s="273"/>
      <c r="AW32" s="257"/>
      <c r="AX32" s="273"/>
      <c r="AY32" s="273"/>
      <c r="AZ32" s="273"/>
      <c r="BA32" s="278"/>
      <c r="BB32" s="278"/>
      <c r="BC32" s="98"/>
      <c r="BD32" s="278"/>
      <c r="BE32" s="278"/>
      <c r="BF32" s="278"/>
      <c r="BG32" s="278"/>
      <c r="BH32" s="278"/>
      <c r="BI32" s="278"/>
      <c r="BJ32" s="262"/>
      <c r="BK32" s="262"/>
      <c r="BL32" s="264"/>
      <c r="BM32" s="98"/>
      <c r="BN32" s="576" t="str">
        <f t="shared" si="6"/>
        <v xml:space="preserve"> </v>
      </c>
      <c r="BO32" s="576" t="str">
        <f t="shared" si="11"/>
        <v xml:space="preserve"> </v>
      </c>
      <c r="BP32" s="576" t="str">
        <f t="shared" si="12"/>
        <v xml:space="preserve"> </v>
      </c>
      <c r="BQ32" s="576" t="str">
        <f t="shared" si="13"/>
        <v xml:space="preserve"> </v>
      </c>
      <c r="BR32" s="98"/>
      <c r="BS32" s="165"/>
    </row>
    <row r="33" spans="1:71" s="107" customFormat="1" ht="12.75" x14ac:dyDescent="0.25">
      <c r="A33" s="380"/>
      <c r="B33" s="376">
        <f>'Données démographiques'!B34</f>
        <v>0</v>
      </c>
      <c r="C33" s="376">
        <f>'Données démographiques'!C34</f>
        <v>0</v>
      </c>
      <c r="D33" s="377">
        <f>'Données démographiques'!D34</f>
        <v>0</v>
      </c>
      <c r="E33" s="102"/>
      <c r="F33" s="430"/>
      <c r="G33" s="431"/>
      <c r="H33" s="432"/>
      <c r="I33" s="258"/>
      <c r="J33" s="259"/>
      <c r="K33" s="260"/>
      <c r="L33" s="260"/>
      <c r="M33" s="260"/>
      <c r="N33" s="258"/>
      <c r="O33" s="265"/>
      <c r="P33" s="102"/>
      <c r="Q33" s="258"/>
      <c r="R33" s="431"/>
      <c r="S33" s="431"/>
      <c r="T33" s="102"/>
      <c r="U33" s="259"/>
      <c r="V33" s="259"/>
      <c r="W33" s="258"/>
      <c r="X33" s="259"/>
      <c r="Y33" s="258"/>
      <c r="Z33" s="258"/>
      <c r="AA33" s="258"/>
      <c r="AB33" s="260"/>
      <c r="AC33" s="260"/>
      <c r="AD33" s="98"/>
      <c r="AE33" s="260"/>
      <c r="AF33" s="260"/>
      <c r="AG33" s="260"/>
      <c r="AH33" s="260"/>
      <c r="AI33" s="260"/>
      <c r="AJ33" s="260"/>
      <c r="AK33" s="263"/>
      <c r="AL33" s="263"/>
      <c r="AM33" s="265"/>
      <c r="AN33" s="98"/>
      <c r="AO33" s="577" t="str">
        <f t="shared" si="4"/>
        <v xml:space="preserve"> </v>
      </c>
      <c r="AP33" s="577" t="str">
        <f t="shared" si="8"/>
        <v xml:space="preserve"> </v>
      </c>
      <c r="AQ33" s="577" t="str">
        <f t="shared" si="9"/>
        <v xml:space="preserve"> </v>
      </c>
      <c r="AR33" s="577" t="str">
        <f t="shared" si="10"/>
        <v xml:space="preserve"> </v>
      </c>
      <c r="AS33" s="98"/>
      <c r="AT33" s="375"/>
      <c r="AU33" s="375"/>
      <c r="AV33" s="374"/>
      <c r="AW33" s="375"/>
      <c r="AX33" s="374"/>
      <c r="AY33" s="374"/>
      <c r="AZ33" s="258"/>
      <c r="BA33" s="260"/>
      <c r="BB33" s="260"/>
      <c r="BC33" s="98"/>
      <c r="BD33" s="260"/>
      <c r="BE33" s="260"/>
      <c r="BF33" s="260"/>
      <c r="BG33" s="260"/>
      <c r="BH33" s="260"/>
      <c r="BI33" s="260"/>
      <c r="BJ33" s="263"/>
      <c r="BK33" s="263"/>
      <c r="BL33" s="265"/>
      <c r="BM33" s="98"/>
      <c r="BN33" s="577" t="str">
        <f t="shared" si="6"/>
        <v xml:space="preserve"> </v>
      </c>
      <c r="BO33" s="577" t="str">
        <f t="shared" si="11"/>
        <v xml:space="preserve"> </v>
      </c>
      <c r="BP33" s="577" t="str">
        <f t="shared" si="12"/>
        <v xml:space="preserve"> </v>
      </c>
      <c r="BQ33" s="577" t="str">
        <f t="shared" si="13"/>
        <v xml:space="preserve"> </v>
      </c>
      <c r="BR33" s="98"/>
      <c r="BS33" s="330"/>
    </row>
    <row r="34" spans="1:71" s="107" customFormat="1" ht="12.75" x14ac:dyDescent="0.25">
      <c r="A34" s="380"/>
      <c r="B34" s="169">
        <f>'Données démographiques'!B35</f>
        <v>0</v>
      </c>
      <c r="C34" s="169">
        <f>'Données démographiques'!C35</f>
        <v>0</v>
      </c>
      <c r="D34" s="170">
        <f>'Données démographiques'!D35</f>
        <v>0</v>
      </c>
      <c r="E34" s="102"/>
      <c r="F34" s="255"/>
      <c r="G34" s="172"/>
      <c r="H34" s="429"/>
      <c r="I34" s="273"/>
      <c r="J34" s="257"/>
      <c r="K34" s="278"/>
      <c r="L34" s="278"/>
      <c r="M34" s="278"/>
      <c r="N34" s="273"/>
      <c r="O34" s="264"/>
      <c r="P34" s="102"/>
      <c r="Q34" s="273"/>
      <c r="R34" s="172"/>
      <c r="S34" s="172"/>
      <c r="T34" s="102"/>
      <c r="U34" s="257"/>
      <c r="V34" s="257"/>
      <c r="W34" s="273"/>
      <c r="X34" s="257"/>
      <c r="Y34" s="273"/>
      <c r="Z34" s="273"/>
      <c r="AA34" s="273"/>
      <c r="AB34" s="278"/>
      <c r="AC34" s="278"/>
      <c r="AD34" s="98"/>
      <c r="AE34" s="278"/>
      <c r="AF34" s="278"/>
      <c r="AG34" s="278"/>
      <c r="AH34" s="278"/>
      <c r="AI34" s="278"/>
      <c r="AJ34" s="278"/>
      <c r="AK34" s="262"/>
      <c r="AL34" s="262"/>
      <c r="AM34" s="264"/>
      <c r="AN34" s="98"/>
      <c r="AO34" s="576" t="str">
        <f t="shared" si="4"/>
        <v xml:space="preserve"> </v>
      </c>
      <c r="AP34" s="576" t="str">
        <f t="shared" si="8"/>
        <v xml:space="preserve"> </v>
      </c>
      <c r="AQ34" s="576" t="str">
        <f t="shared" si="9"/>
        <v xml:space="preserve"> </v>
      </c>
      <c r="AR34" s="576" t="str">
        <f t="shared" si="10"/>
        <v xml:space="preserve"> </v>
      </c>
      <c r="AS34" s="98"/>
      <c r="AT34" s="257"/>
      <c r="AU34" s="257"/>
      <c r="AV34" s="273"/>
      <c r="AW34" s="257"/>
      <c r="AX34" s="273"/>
      <c r="AY34" s="273"/>
      <c r="AZ34" s="273"/>
      <c r="BA34" s="278"/>
      <c r="BB34" s="278"/>
      <c r="BC34" s="98"/>
      <c r="BD34" s="278"/>
      <c r="BE34" s="278"/>
      <c r="BF34" s="278"/>
      <c r="BG34" s="278"/>
      <c r="BH34" s="278"/>
      <c r="BI34" s="278"/>
      <c r="BJ34" s="262"/>
      <c r="BK34" s="262"/>
      <c r="BL34" s="264"/>
      <c r="BM34" s="98"/>
      <c r="BN34" s="576" t="str">
        <f t="shared" si="6"/>
        <v xml:space="preserve"> </v>
      </c>
      <c r="BO34" s="576" t="str">
        <f t="shared" si="11"/>
        <v xml:space="preserve"> </v>
      </c>
      <c r="BP34" s="576" t="str">
        <f t="shared" si="12"/>
        <v xml:space="preserve"> </v>
      </c>
      <c r="BQ34" s="576" t="str">
        <f t="shared" si="13"/>
        <v xml:space="preserve"> </v>
      </c>
      <c r="BR34" s="98"/>
      <c r="BS34" s="165"/>
    </row>
    <row r="35" spans="1:71" s="107" customFormat="1" ht="12.75" x14ac:dyDescent="0.25">
      <c r="A35" s="380"/>
      <c r="B35" s="376">
        <f>'Données démographiques'!B36</f>
        <v>0</v>
      </c>
      <c r="C35" s="376">
        <f>'Données démographiques'!C36</f>
        <v>0</v>
      </c>
      <c r="D35" s="377">
        <f>'Données démographiques'!D36</f>
        <v>0</v>
      </c>
      <c r="E35" s="102"/>
      <c r="F35" s="430"/>
      <c r="G35" s="431"/>
      <c r="H35" s="432"/>
      <c r="I35" s="258"/>
      <c r="J35" s="259"/>
      <c r="K35" s="260"/>
      <c r="L35" s="260"/>
      <c r="M35" s="260"/>
      <c r="N35" s="258"/>
      <c r="O35" s="265"/>
      <c r="P35" s="102"/>
      <c r="Q35" s="258"/>
      <c r="R35" s="431"/>
      <c r="S35" s="431"/>
      <c r="T35" s="102"/>
      <c r="U35" s="259"/>
      <c r="V35" s="259"/>
      <c r="W35" s="258"/>
      <c r="X35" s="259"/>
      <c r="Y35" s="258"/>
      <c r="Z35" s="258"/>
      <c r="AA35" s="258"/>
      <c r="AB35" s="260"/>
      <c r="AC35" s="260"/>
      <c r="AD35" s="98"/>
      <c r="AE35" s="260"/>
      <c r="AF35" s="260"/>
      <c r="AG35" s="260"/>
      <c r="AH35" s="260"/>
      <c r="AI35" s="260"/>
      <c r="AJ35" s="260"/>
      <c r="AK35" s="263"/>
      <c r="AL35" s="263"/>
      <c r="AM35" s="265"/>
      <c r="AN35" s="98"/>
      <c r="AO35" s="577" t="str">
        <f t="shared" si="4"/>
        <v xml:space="preserve"> </v>
      </c>
      <c r="AP35" s="577" t="str">
        <f t="shared" si="8"/>
        <v xml:space="preserve"> </v>
      </c>
      <c r="AQ35" s="577" t="str">
        <f t="shared" si="9"/>
        <v xml:space="preserve"> </v>
      </c>
      <c r="AR35" s="577" t="str">
        <f t="shared" si="10"/>
        <v xml:space="preserve"> </v>
      </c>
      <c r="AS35" s="98"/>
      <c r="AT35" s="375"/>
      <c r="AU35" s="375"/>
      <c r="AV35" s="374"/>
      <c r="AW35" s="375"/>
      <c r="AX35" s="374"/>
      <c r="AY35" s="374"/>
      <c r="AZ35" s="258"/>
      <c r="BA35" s="260"/>
      <c r="BB35" s="260"/>
      <c r="BC35" s="98"/>
      <c r="BD35" s="260"/>
      <c r="BE35" s="260"/>
      <c r="BF35" s="260"/>
      <c r="BG35" s="260"/>
      <c r="BH35" s="260"/>
      <c r="BI35" s="260"/>
      <c r="BJ35" s="263"/>
      <c r="BK35" s="263"/>
      <c r="BL35" s="265"/>
      <c r="BM35" s="98"/>
      <c r="BN35" s="577" t="str">
        <f t="shared" si="6"/>
        <v xml:space="preserve"> </v>
      </c>
      <c r="BO35" s="577" t="str">
        <f t="shared" si="11"/>
        <v xml:space="preserve"> </v>
      </c>
      <c r="BP35" s="577" t="str">
        <f t="shared" si="12"/>
        <v xml:space="preserve"> </v>
      </c>
      <c r="BQ35" s="577" t="str">
        <f t="shared" si="13"/>
        <v xml:space="preserve"> </v>
      </c>
      <c r="BR35" s="98"/>
      <c r="BS35" s="330"/>
    </row>
    <row r="36" spans="1:71" s="107" customFormat="1" ht="12.75" x14ac:dyDescent="0.25">
      <c r="A36" s="380"/>
      <c r="B36" s="169">
        <f>'Données démographiques'!B37</f>
        <v>0</v>
      </c>
      <c r="C36" s="169">
        <f>'Données démographiques'!C37</f>
        <v>0</v>
      </c>
      <c r="D36" s="170">
        <f>'Données démographiques'!D37</f>
        <v>0</v>
      </c>
      <c r="E36" s="102"/>
      <c r="F36" s="255"/>
      <c r="G36" s="172"/>
      <c r="H36" s="429"/>
      <c r="I36" s="273"/>
      <c r="J36" s="257"/>
      <c r="K36" s="278"/>
      <c r="L36" s="278"/>
      <c r="M36" s="278"/>
      <c r="N36" s="273"/>
      <c r="O36" s="264"/>
      <c r="P36" s="102"/>
      <c r="Q36" s="273"/>
      <c r="R36" s="172"/>
      <c r="S36" s="172"/>
      <c r="T36" s="102"/>
      <c r="U36" s="257"/>
      <c r="V36" s="257"/>
      <c r="W36" s="273"/>
      <c r="X36" s="257"/>
      <c r="Y36" s="273"/>
      <c r="Z36" s="273"/>
      <c r="AA36" s="273"/>
      <c r="AB36" s="278"/>
      <c r="AC36" s="278"/>
      <c r="AD36" s="98"/>
      <c r="AE36" s="278"/>
      <c r="AF36" s="278"/>
      <c r="AG36" s="278"/>
      <c r="AH36" s="278"/>
      <c r="AI36" s="278"/>
      <c r="AJ36" s="278"/>
      <c r="AK36" s="262"/>
      <c r="AL36" s="262"/>
      <c r="AM36" s="264"/>
      <c r="AN36" s="98"/>
      <c r="AO36" s="576" t="str">
        <f t="shared" si="4"/>
        <v xml:space="preserve"> </v>
      </c>
      <c r="AP36" s="576" t="str">
        <f t="shared" si="8"/>
        <v xml:space="preserve"> </v>
      </c>
      <c r="AQ36" s="576" t="str">
        <f t="shared" si="9"/>
        <v xml:space="preserve"> </v>
      </c>
      <c r="AR36" s="576" t="str">
        <f t="shared" si="10"/>
        <v xml:space="preserve"> </v>
      </c>
      <c r="AS36" s="98"/>
      <c r="AT36" s="257"/>
      <c r="AU36" s="257"/>
      <c r="AV36" s="273"/>
      <c r="AW36" s="257"/>
      <c r="AX36" s="273"/>
      <c r="AY36" s="273"/>
      <c r="AZ36" s="273"/>
      <c r="BA36" s="278"/>
      <c r="BB36" s="278"/>
      <c r="BC36" s="98"/>
      <c r="BD36" s="278"/>
      <c r="BE36" s="278"/>
      <c r="BF36" s="278"/>
      <c r="BG36" s="278"/>
      <c r="BH36" s="278"/>
      <c r="BI36" s="278"/>
      <c r="BJ36" s="262"/>
      <c r="BK36" s="262"/>
      <c r="BL36" s="264"/>
      <c r="BM36" s="98"/>
      <c r="BN36" s="576" t="str">
        <f t="shared" si="6"/>
        <v xml:space="preserve"> </v>
      </c>
      <c r="BO36" s="576" t="str">
        <f t="shared" si="11"/>
        <v xml:space="preserve"> </v>
      </c>
      <c r="BP36" s="576" t="str">
        <f t="shared" si="12"/>
        <v xml:space="preserve"> </v>
      </c>
      <c r="BQ36" s="576" t="str">
        <f t="shared" si="13"/>
        <v xml:space="preserve"> </v>
      </c>
      <c r="BR36" s="98"/>
      <c r="BS36" s="165"/>
    </row>
    <row r="37" spans="1:71" s="107" customFormat="1" ht="12.75" x14ac:dyDescent="0.25">
      <c r="A37" s="380"/>
      <c r="B37" s="376">
        <f>'Données démographiques'!B38</f>
        <v>0</v>
      </c>
      <c r="C37" s="376">
        <f>'Données démographiques'!C38</f>
        <v>0</v>
      </c>
      <c r="D37" s="377">
        <f>'Données démographiques'!D38</f>
        <v>0</v>
      </c>
      <c r="E37" s="102"/>
      <c r="F37" s="430"/>
      <c r="G37" s="431"/>
      <c r="H37" s="432"/>
      <c r="I37" s="258"/>
      <c r="J37" s="259"/>
      <c r="K37" s="260"/>
      <c r="L37" s="260"/>
      <c r="M37" s="260"/>
      <c r="N37" s="258"/>
      <c r="O37" s="265"/>
      <c r="P37" s="102"/>
      <c r="Q37" s="258"/>
      <c r="R37" s="431"/>
      <c r="S37" s="431"/>
      <c r="T37" s="102"/>
      <c r="U37" s="259"/>
      <c r="V37" s="259"/>
      <c r="W37" s="258"/>
      <c r="X37" s="259"/>
      <c r="Y37" s="258"/>
      <c r="Z37" s="258"/>
      <c r="AA37" s="258"/>
      <c r="AB37" s="260"/>
      <c r="AC37" s="260"/>
      <c r="AD37" s="98"/>
      <c r="AE37" s="260"/>
      <c r="AF37" s="260"/>
      <c r="AG37" s="260"/>
      <c r="AH37" s="260"/>
      <c r="AI37" s="260"/>
      <c r="AJ37" s="260"/>
      <c r="AK37" s="263"/>
      <c r="AL37" s="263"/>
      <c r="AM37" s="265"/>
      <c r="AN37" s="98"/>
      <c r="AO37" s="577" t="str">
        <f t="shared" si="4"/>
        <v xml:space="preserve"> </v>
      </c>
      <c r="AP37" s="577" t="str">
        <f t="shared" si="8"/>
        <v xml:space="preserve"> </v>
      </c>
      <c r="AQ37" s="577" t="str">
        <f t="shared" si="9"/>
        <v xml:space="preserve"> </v>
      </c>
      <c r="AR37" s="577" t="str">
        <f t="shared" si="10"/>
        <v xml:space="preserve"> </v>
      </c>
      <c r="AS37" s="98"/>
      <c r="AT37" s="375"/>
      <c r="AU37" s="375"/>
      <c r="AV37" s="374"/>
      <c r="AW37" s="375"/>
      <c r="AX37" s="374"/>
      <c r="AY37" s="374"/>
      <c r="AZ37" s="258"/>
      <c r="BA37" s="260"/>
      <c r="BB37" s="260"/>
      <c r="BC37" s="98"/>
      <c r="BD37" s="260"/>
      <c r="BE37" s="260"/>
      <c r="BF37" s="260"/>
      <c r="BG37" s="260"/>
      <c r="BH37" s="260"/>
      <c r="BI37" s="260"/>
      <c r="BJ37" s="263"/>
      <c r="BK37" s="263"/>
      <c r="BL37" s="265"/>
      <c r="BM37" s="98"/>
      <c r="BN37" s="577" t="str">
        <f t="shared" si="6"/>
        <v xml:space="preserve"> </v>
      </c>
      <c r="BO37" s="577" t="str">
        <f t="shared" si="11"/>
        <v xml:space="preserve"> </v>
      </c>
      <c r="BP37" s="577" t="str">
        <f t="shared" si="12"/>
        <v xml:space="preserve"> </v>
      </c>
      <c r="BQ37" s="577" t="str">
        <f t="shared" si="13"/>
        <v xml:space="preserve"> </v>
      </c>
      <c r="BR37" s="98"/>
      <c r="BS37" s="330"/>
    </row>
    <row r="38" spans="1:71" s="107" customFormat="1" ht="12.75" x14ac:dyDescent="0.25">
      <c r="A38" s="380"/>
      <c r="B38" s="169">
        <f>'Données démographiques'!B39</f>
        <v>0</v>
      </c>
      <c r="C38" s="169">
        <f>'Données démographiques'!C39</f>
        <v>0</v>
      </c>
      <c r="D38" s="170">
        <f>'Données démographiques'!D39</f>
        <v>0</v>
      </c>
      <c r="E38" s="102"/>
      <c r="F38" s="255"/>
      <c r="G38" s="172"/>
      <c r="H38" s="429"/>
      <c r="I38" s="273"/>
      <c r="J38" s="257"/>
      <c r="K38" s="278"/>
      <c r="L38" s="278"/>
      <c r="M38" s="278"/>
      <c r="N38" s="273"/>
      <c r="O38" s="264"/>
      <c r="P38" s="102"/>
      <c r="Q38" s="273"/>
      <c r="R38" s="172"/>
      <c r="S38" s="172"/>
      <c r="T38" s="102"/>
      <c r="U38" s="257"/>
      <c r="V38" s="257"/>
      <c r="W38" s="273"/>
      <c r="X38" s="257"/>
      <c r="Y38" s="273"/>
      <c r="Z38" s="273"/>
      <c r="AA38" s="273"/>
      <c r="AB38" s="278"/>
      <c r="AC38" s="278"/>
      <c r="AD38" s="98"/>
      <c r="AE38" s="278"/>
      <c r="AF38" s="278"/>
      <c r="AG38" s="278"/>
      <c r="AH38" s="278"/>
      <c r="AI38" s="278"/>
      <c r="AJ38" s="278"/>
      <c r="AK38" s="262"/>
      <c r="AL38" s="262"/>
      <c r="AM38" s="264"/>
      <c r="AN38" s="98"/>
      <c r="AO38" s="576" t="str">
        <f t="shared" si="4"/>
        <v xml:space="preserve"> </v>
      </c>
      <c r="AP38" s="576" t="str">
        <f t="shared" si="8"/>
        <v xml:space="preserve"> </v>
      </c>
      <c r="AQ38" s="576" t="str">
        <f t="shared" si="9"/>
        <v xml:space="preserve"> </v>
      </c>
      <c r="AR38" s="576" t="str">
        <f t="shared" si="10"/>
        <v xml:space="preserve"> </v>
      </c>
      <c r="AS38" s="98"/>
      <c r="AT38" s="257"/>
      <c r="AU38" s="257"/>
      <c r="AV38" s="273"/>
      <c r="AW38" s="257"/>
      <c r="AX38" s="273"/>
      <c r="AY38" s="273"/>
      <c r="AZ38" s="273"/>
      <c r="BA38" s="278"/>
      <c r="BB38" s="278"/>
      <c r="BC38" s="98"/>
      <c r="BD38" s="278"/>
      <c r="BE38" s="278"/>
      <c r="BF38" s="278"/>
      <c r="BG38" s="278"/>
      <c r="BH38" s="278"/>
      <c r="BI38" s="278"/>
      <c r="BJ38" s="262"/>
      <c r="BK38" s="262"/>
      <c r="BL38" s="264"/>
      <c r="BM38" s="98"/>
      <c r="BN38" s="576" t="str">
        <f t="shared" si="6"/>
        <v xml:space="preserve"> </v>
      </c>
      <c r="BO38" s="576" t="str">
        <f t="shared" si="11"/>
        <v xml:space="preserve"> </v>
      </c>
      <c r="BP38" s="576" t="str">
        <f t="shared" si="12"/>
        <v xml:space="preserve"> </v>
      </c>
      <c r="BQ38" s="576" t="str">
        <f t="shared" si="13"/>
        <v xml:space="preserve"> </v>
      </c>
      <c r="BR38" s="98"/>
      <c r="BS38" s="165"/>
    </row>
    <row r="39" spans="1:71" s="107" customFormat="1" ht="12.75" x14ac:dyDescent="0.25">
      <c r="A39" s="380"/>
      <c r="B39" s="376">
        <f>'Données démographiques'!B40</f>
        <v>0</v>
      </c>
      <c r="C39" s="376">
        <f>'Données démographiques'!C40</f>
        <v>0</v>
      </c>
      <c r="D39" s="377">
        <f>'Données démographiques'!D40</f>
        <v>0</v>
      </c>
      <c r="E39" s="102"/>
      <c r="F39" s="430"/>
      <c r="G39" s="431"/>
      <c r="H39" s="432"/>
      <c r="I39" s="258"/>
      <c r="J39" s="259"/>
      <c r="K39" s="260"/>
      <c r="L39" s="260"/>
      <c r="M39" s="260"/>
      <c r="N39" s="258"/>
      <c r="O39" s="265"/>
      <c r="P39" s="102"/>
      <c r="Q39" s="258"/>
      <c r="R39" s="431"/>
      <c r="S39" s="431"/>
      <c r="T39" s="102"/>
      <c r="U39" s="259"/>
      <c r="V39" s="259"/>
      <c r="W39" s="258"/>
      <c r="X39" s="259"/>
      <c r="Y39" s="258"/>
      <c r="Z39" s="258"/>
      <c r="AA39" s="258"/>
      <c r="AB39" s="260"/>
      <c r="AC39" s="260"/>
      <c r="AD39" s="98"/>
      <c r="AE39" s="260"/>
      <c r="AF39" s="260"/>
      <c r="AG39" s="260"/>
      <c r="AH39" s="260"/>
      <c r="AI39" s="260"/>
      <c r="AJ39" s="260"/>
      <c r="AK39" s="263"/>
      <c r="AL39" s="263"/>
      <c r="AM39" s="265"/>
      <c r="AN39" s="98"/>
      <c r="AO39" s="577" t="str">
        <f t="shared" si="4"/>
        <v xml:space="preserve"> </v>
      </c>
      <c r="AP39" s="577" t="str">
        <f t="shared" si="8"/>
        <v xml:space="preserve"> </v>
      </c>
      <c r="AQ39" s="577" t="str">
        <f t="shared" si="9"/>
        <v xml:space="preserve"> </v>
      </c>
      <c r="AR39" s="577" t="str">
        <f t="shared" si="10"/>
        <v xml:space="preserve"> </v>
      </c>
      <c r="AS39" s="98"/>
      <c r="AT39" s="375"/>
      <c r="AU39" s="375"/>
      <c r="AV39" s="374"/>
      <c r="AW39" s="375"/>
      <c r="AX39" s="374"/>
      <c r="AY39" s="374"/>
      <c r="AZ39" s="258"/>
      <c r="BA39" s="260"/>
      <c r="BB39" s="260"/>
      <c r="BC39" s="98"/>
      <c r="BD39" s="260"/>
      <c r="BE39" s="260"/>
      <c r="BF39" s="260"/>
      <c r="BG39" s="260"/>
      <c r="BH39" s="260"/>
      <c r="BI39" s="260"/>
      <c r="BJ39" s="263"/>
      <c r="BK39" s="263"/>
      <c r="BL39" s="265"/>
      <c r="BM39" s="98"/>
      <c r="BN39" s="577" t="str">
        <f t="shared" si="6"/>
        <v xml:space="preserve"> </v>
      </c>
      <c r="BO39" s="577" t="str">
        <f t="shared" si="11"/>
        <v xml:space="preserve"> </v>
      </c>
      <c r="BP39" s="577" t="str">
        <f t="shared" si="12"/>
        <v xml:space="preserve"> </v>
      </c>
      <c r="BQ39" s="577" t="str">
        <f t="shared" si="13"/>
        <v xml:space="preserve"> </v>
      </c>
      <c r="BR39" s="98"/>
      <c r="BS39" s="330"/>
    </row>
    <row r="40" spans="1:71" s="107" customFormat="1" ht="12.75" x14ac:dyDescent="0.25">
      <c r="A40" s="380"/>
      <c r="B40" s="169">
        <f>'Données démographiques'!B41</f>
        <v>0</v>
      </c>
      <c r="C40" s="169">
        <f>'Données démographiques'!C41</f>
        <v>0</v>
      </c>
      <c r="D40" s="170">
        <f>'Données démographiques'!D41</f>
        <v>0</v>
      </c>
      <c r="E40" s="102"/>
      <c r="F40" s="255"/>
      <c r="G40" s="172"/>
      <c r="H40" s="429"/>
      <c r="I40" s="273"/>
      <c r="J40" s="257"/>
      <c r="K40" s="278"/>
      <c r="L40" s="278"/>
      <c r="M40" s="278"/>
      <c r="N40" s="273"/>
      <c r="O40" s="264"/>
      <c r="P40" s="102"/>
      <c r="Q40" s="273"/>
      <c r="R40" s="172"/>
      <c r="S40" s="172"/>
      <c r="T40" s="102"/>
      <c r="U40" s="257"/>
      <c r="V40" s="257"/>
      <c r="W40" s="273"/>
      <c r="X40" s="257"/>
      <c r="Y40" s="273"/>
      <c r="Z40" s="273"/>
      <c r="AA40" s="273"/>
      <c r="AB40" s="278"/>
      <c r="AC40" s="278"/>
      <c r="AD40" s="98"/>
      <c r="AE40" s="278"/>
      <c r="AF40" s="278"/>
      <c r="AG40" s="278"/>
      <c r="AH40" s="278"/>
      <c r="AI40" s="278"/>
      <c r="AJ40" s="278"/>
      <c r="AK40" s="262"/>
      <c r="AL40" s="262"/>
      <c r="AM40" s="264"/>
      <c r="AN40" s="98"/>
      <c r="AO40" s="576" t="str">
        <f t="shared" si="4"/>
        <v xml:space="preserve"> </v>
      </c>
      <c r="AP40" s="576" t="str">
        <f t="shared" si="8"/>
        <v xml:space="preserve"> </v>
      </c>
      <c r="AQ40" s="576" t="str">
        <f t="shared" si="9"/>
        <v xml:space="preserve"> </v>
      </c>
      <c r="AR40" s="576" t="str">
        <f t="shared" si="10"/>
        <v xml:space="preserve"> </v>
      </c>
      <c r="AS40" s="98"/>
      <c r="AT40" s="257"/>
      <c r="AU40" s="257"/>
      <c r="AV40" s="273"/>
      <c r="AW40" s="257"/>
      <c r="AX40" s="273"/>
      <c r="AY40" s="273"/>
      <c r="AZ40" s="273"/>
      <c r="BA40" s="278"/>
      <c r="BB40" s="278"/>
      <c r="BC40" s="98"/>
      <c r="BD40" s="278"/>
      <c r="BE40" s="278"/>
      <c r="BF40" s="278"/>
      <c r="BG40" s="278"/>
      <c r="BH40" s="278"/>
      <c r="BI40" s="278"/>
      <c r="BJ40" s="262"/>
      <c r="BK40" s="262"/>
      <c r="BL40" s="264"/>
      <c r="BM40" s="98"/>
      <c r="BN40" s="576" t="str">
        <f t="shared" si="6"/>
        <v xml:space="preserve"> </v>
      </c>
      <c r="BO40" s="576" t="str">
        <f t="shared" si="11"/>
        <v xml:space="preserve"> </v>
      </c>
      <c r="BP40" s="576" t="str">
        <f t="shared" si="12"/>
        <v xml:space="preserve"> </v>
      </c>
      <c r="BQ40" s="576" t="str">
        <f t="shared" si="13"/>
        <v xml:space="preserve"> </v>
      </c>
      <c r="BR40" s="98"/>
      <c r="BS40" s="165"/>
    </row>
    <row r="41" spans="1:71" s="107" customFormat="1" ht="12.75" x14ac:dyDescent="0.25">
      <c r="A41" s="380"/>
      <c r="B41" s="376">
        <f>'Données démographiques'!B42</f>
        <v>0</v>
      </c>
      <c r="C41" s="376">
        <f>'Données démographiques'!C42</f>
        <v>0</v>
      </c>
      <c r="D41" s="377">
        <f>'Données démographiques'!D42</f>
        <v>0</v>
      </c>
      <c r="E41" s="102"/>
      <c r="F41" s="430"/>
      <c r="G41" s="431"/>
      <c r="H41" s="432"/>
      <c r="I41" s="258"/>
      <c r="J41" s="259"/>
      <c r="K41" s="260"/>
      <c r="L41" s="260"/>
      <c r="M41" s="260"/>
      <c r="N41" s="258"/>
      <c r="O41" s="265"/>
      <c r="P41" s="102"/>
      <c r="Q41" s="258"/>
      <c r="R41" s="431"/>
      <c r="S41" s="431"/>
      <c r="T41" s="102"/>
      <c r="U41" s="259"/>
      <c r="V41" s="259"/>
      <c r="W41" s="258"/>
      <c r="X41" s="259"/>
      <c r="Y41" s="258"/>
      <c r="Z41" s="258"/>
      <c r="AA41" s="258"/>
      <c r="AB41" s="260"/>
      <c r="AC41" s="260"/>
      <c r="AD41" s="98"/>
      <c r="AE41" s="260"/>
      <c r="AF41" s="260"/>
      <c r="AG41" s="260"/>
      <c r="AH41" s="260"/>
      <c r="AI41" s="260"/>
      <c r="AJ41" s="260"/>
      <c r="AK41" s="263"/>
      <c r="AL41" s="263"/>
      <c r="AM41" s="265"/>
      <c r="AN41" s="98"/>
      <c r="AO41" s="577" t="str">
        <f t="shared" si="4"/>
        <v xml:space="preserve"> </v>
      </c>
      <c r="AP41" s="577" t="str">
        <f t="shared" si="8"/>
        <v xml:space="preserve"> </v>
      </c>
      <c r="AQ41" s="577" t="str">
        <f t="shared" si="9"/>
        <v xml:space="preserve"> </v>
      </c>
      <c r="AR41" s="577" t="str">
        <f t="shared" si="10"/>
        <v xml:space="preserve"> </v>
      </c>
      <c r="AS41" s="98"/>
      <c r="AT41" s="375"/>
      <c r="AU41" s="375"/>
      <c r="AV41" s="374"/>
      <c r="AW41" s="375"/>
      <c r="AX41" s="374"/>
      <c r="AY41" s="374"/>
      <c r="AZ41" s="258"/>
      <c r="BA41" s="260"/>
      <c r="BB41" s="260"/>
      <c r="BC41" s="98"/>
      <c r="BD41" s="260"/>
      <c r="BE41" s="260"/>
      <c r="BF41" s="260"/>
      <c r="BG41" s="260"/>
      <c r="BH41" s="260"/>
      <c r="BI41" s="260"/>
      <c r="BJ41" s="263"/>
      <c r="BK41" s="263"/>
      <c r="BL41" s="265"/>
      <c r="BM41" s="98"/>
      <c r="BN41" s="577" t="str">
        <f t="shared" si="6"/>
        <v xml:space="preserve"> </v>
      </c>
      <c r="BO41" s="577" t="str">
        <f t="shared" si="11"/>
        <v xml:space="preserve"> </v>
      </c>
      <c r="BP41" s="577" t="str">
        <f t="shared" si="12"/>
        <v xml:space="preserve"> </v>
      </c>
      <c r="BQ41" s="577" t="str">
        <f t="shared" si="13"/>
        <v xml:space="preserve"> </v>
      </c>
      <c r="BR41" s="98"/>
      <c r="BS41" s="330"/>
    </row>
    <row r="42" spans="1:71" s="107" customFormat="1" ht="12.75" x14ac:dyDescent="0.25">
      <c r="A42" s="380"/>
      <c r="B42" s="169">
        <f>'Données démographiques'!B43</f>
        <v>0</v>
      </c>
      <c r="C42" s="169">
        <f>'Données démographiques'!C43</f>
        <v>0</v>
      </c>
      <c r="D42" s="170">
        <f>'Données démographiques'!D43</f>
        <v>0</v>
      </c>
      <c r="E42" s="102"/>
      <c r="F42" s="255"/>
      <c r="G42" s="172"/>
      <c r="H42" s="429"/>
      <c r="I42" s="273"/>
      <c r="J42" s="257"/>
      <c r="K42" s="278"/>
      <c r="L42" s="278"/>
      <c r="M42" s="278"/>
      <c r="N42" s="273"/>
      <c r="O42" s="264"/>
      <c r="P42" s="102"/>
      <c r="Q42" s="273"/>
      <c r="R42" s="172"/>
      <c r="S42" s="172"/>
      <c r="T42" s="102"/>
      <c r="U42" s="257"/>
      <c r="V42" s="257"/>
      <c r="W42" s="273"/>
      <c r="X42" s="257"/>
      <c r="Y42" s="273"/>
      <c r="Z42" s="273"/>
      <c r="AA42" s="273"/>
      <c r="AB42" s="278"/>
      <c r="AC42" s="278"/>
      <c r="AD42" s="98"/>
      <c r="AE42" s="278"/>
      <c r="AF42" s="278"/>
      <c r="AG42" s="278"/>
      <c r="AH42" s="278"/>
      <c r="AI42" s="278"/>
      <c r="AJ42" s="278"/>
      <c r="AK42" s="262"/>
      <c r="AL42" s="262"/>
      <c r="AM42" s="264"/>
      <c r="AN42" s="98"/>
      <c r="AO42" s="576" t="str">
        <f t="shared" si="4"/>
        <v xml:space="preserve"> </v>
      </c>
      <c r="AP42" s="576" t="str">
        <f t="shared" si="8"/>
        <v xml:space="preserve"> </v>
      </c>
      <c r="AQ42" s="576" t="str">
        <f t="shared" si="9"/>
        <v xml:space="preserve"> </v>
      </c>
      <c r="AR42" s="576" t="str">
        <f t="shared" si="10"/>
        <v xml:space="preserve"> </v>
      </c>
      <c r="AS42" s="98"/>
      <c r="AT42" s="257"/>
      <c r="AU42" s="257"/>
      <c r="AV42" s="273"/>
      <c r="AW42" s="257"/>
      <c r="AX42" s="273"/>
      <c r="AY42" s="273"/>
      <c r="AZ42" s="273"/>
      <c r="BA42" s="278"/>
      <c r="BB42" s="278"/>
      <c r="BC42" s="98"/>
      <c r="BD42" s="278"/>
      <c r="BE42" s="278"/>
      <c r="BF42" s="278"/>
      <c r="BG42" s="278"/>
      <c r="BH42" s="278"/>
      <c r="BI42" s="278"/>
      <c r="BJ42" s="262"/>
      <c r="BK42" s="262"/>
      <c r="BL42" s="264"/>
      <c r="BM42" s="98"/>
      <c r="BN42" s="576" t="str">
        <f t="shared" si="6"/>
        <v xml:space="preserve"> </v>
      </c>
      <c r="BO42" s="576" t="str">
        <f t="shared" si="11"/>
        <v xml:space="preserve"> </v>
      </c>
      <c r="BP42" s="576" t="str">
        <f t="shared" si="12"/>
        <v xml:space="preserve"> </v>
      </c>
      <c r="BQ42" s="576" t="str">
        <f t="shared" si="13"/>
        <v xml:space="preserve"> </v>
      </c>
      <c r="BR42" s="98"/>
      <c r="BS42" s="165"/>
    </row>
    <row r="43" spans="1:71" s="107" customFormat="1" ht="12.75" x14ac:dyDescent="0.25">
      <c r="A43" s="380"/>
      <c r="B43" s="376">
        <f>'Données démographiques'!B44</f>
        <v>0</v>
      </c>
      <c r="C43" s="376">
        <f>'Données démographiques'!C44</f>
        <v>0</v>
      </c>
      <c r="D43" s="377">
        <f>'Données démographiques'!D44</f>
        <v>0</v>
      </c>
      <c r="E43" s="102"/>
      <c r="F43" s="430"/>
      <c r="G43" s="431"/>
      <c r="H43" s="432"/>
      <c r="I43" s="258"/>
      <c r="J43" s="259"/>
      <c r="K43" s="260"/>
      <c r="L43" s="260"/>
      <c r="M43" s="260"/>
      <c r="N43" s="258"/>
      <c r="O43" s="265"/>
      <c r="P43" s="102"/>
      <c r="Q43" s="258"/>
      <c r="R43" s="431"/>
      <c r="S43" s="431"/>
      <c r="T43" s="102"/>
      <c r="U43" s="259"/>
      <c r="V43" s="259"/>
      <c r="W43" s="258"/>
      <c r="X43" s="259"/>
      <c r="Y43" s="258"/>
      <c r="Z43" s="258"/>
      <c r="AA43" s="258"/>
      <c r="AB43" s="260"/>
      <c r="AC43" s="260"/>
      <c r="AD43" s="98"/>
      <c r="AE43" s="260"/>
      <c r="AF43" s="260"/>
      <c r="AG43" s="260"/>
      <c r="AH43" s="260"/>
      <c r="AI43" s="260"/>
      <c r="AJ43" s="260"/>
      <c r="AK43" s="263"/>
      <c r="AL43" s="263"/>
      <c r="AM43" s="265"/>
      <c r="AN43" s="98"/>
      <c r="AO43" s="577" t="str">
        <f t="shared" si="4"/>
        <v xml:space="preserve"> </v>
      </c>
      <c r="AP43" s="577" t="str">
        <f t="shared" si="8"/>
        <v xml:space="preserve"> </v>
      </c>
      <c r="AQ43" s="577" t="str">
        <f t="shared" si="9"/>
        <v xml:space="preserve"> </v>
      </c>
      <c r="AR43" s="577" t="str">
        <f t="shared" si="10"/>
        <v xml:space="preserve"> </v>
      </c>
      <c r="AS43" s="98"/>
      <c r="AT43" s="375"/>
      <c r="AU43" s="375"/>
      <c r="AV43" s="374"/>
      <c r="AW43" s="375"/>
      <c r="AX43" s="374"/>
      <c r="AY43" s="374"/>
      <c r="AZ43" s="258"/>
      <c r="BA43" s="260"/>
      <c r="BB43" s="260"/>
      <c r="BC43" s="98"/>
      <c r="BD43" s="260"/>
      <c r="BE43" s="260"/>
      <c r="BF43" s="260"/>
      <c r="BG43" s="260"/>
      <c r="BH43" s="260"/>
      <c r="BI43" s="260"/>
      <c r="BJ43" s="263"/>
      <c r="BK43" s="263"/>
      <c r="BL43" s="265"/>
      <c r="BM43" s="98"/>
      <c r="BN43" s="577" t="str">
        <f t="shared" si="6"/>
        <v xml:space="preserve"> </v>
      </c>
      <c r="BO43" s="577" t="str">
        <f t="shared" si="11"/>
        <v xml:space="preserve"> </v>
      </c>
      <c r="BP43" s="577" t="str">
        <f t="shared" si="12"/>
        <v xml:space="preserve"> </v>
      </c>
      <c r="BQ43" s="577" t="str">
        <f t="shared" si="13"/>
        <v xml:space="preserve"> </v>
      </c>
      <c r="BR43" s="98"/>
      <c r="BS43" s="330"/>
    </row>
    <row r="44" spans="1:71" s="107" customFormat="1" ht="12.75" x14ac:dyDescent="0.25">
      <c r="A44" s="380"/>
      <c r="B44" s="169">
        <f>'Données démographiques'!B45</f>
        <v>0</v>
      </c>
      <c r="C44" s="169">
        <f>'Données démographiques'!C45</f>
        <v>0</v>
      </c>
      <c r="D44" s="170">
        <f>'Données démographiques'!D45</f>
        <v>0</v>
      </c>
      <c r="E44" s="102"/>
      <c r="F44" s="255"/>
      <c r="G44" s="172"/>
      <c r="H44" s="429"/>
      <c r="I44" s="273"/>
      <c r="J44" s="257"/>
      <c r="K44" s="278"/>
      <c r="L44" s="278"/>
      <c r="M44" s="278"/>
      <c r="N44" s="273"/>
      <c r="O44" s="264"/>
      <c r="P44" s="102"/>
      <c r="Q44" s="273"/>
      <c r="R44" s="172"/>
      <c r="S44" s="172"/>
      <c r="T44" s="102"/>
      <c r="U44" s="257"/>
      <c r="V44" s="257"/>
      <c r="W44" s="273"/>
      <c r="X44" s="257"/>
      <c r="Y44" s="273"/>
      <c r="Z44" s="273"/>
      <c r="AA44" s="273"/>
      <c r="AB44" s="278"/>
      <c r="AC44" s="278"/>
      <c r="AD44" s="98"/>
      <c r="AE44" s="278"/>
      <c r="AF44" s="278"/>
      <c r="AG44" s="278"/>
      <c r="AH44" s="278"/>
      <c r="AI44" s="278"/>
      <c r="AJ44" s="278"/>
      <c r="AK44" s="262"/>
      <c r="AL44" s="262"/>
      <c r="AM44" s="264"/>
      <c r="AN44" s="98"/>
      <c r="AO44" s="576" t="str">
        <f t="shared" si="4"/>
        <v xml:space="preserve"> </v>
      </c>
      <c r="AP44" s="576" t="str">
        <f t="shared" si="8"/>
        <v xml:space="preserve"> </v>
      </c>
      <c r="AQ44" s="576" t="str">
        <f t="shared" si="9"/>
        <v xml:space="preserve"> </v>
      </c>
      <c r="AR44" s="576" t="str">
        <f t="shared" si="10"/>
        <v xml:space="preserve"> </v>
      </c>
      <c r="AS44" s="98"/>
      <c r="AT44" s="257"/>
      <c r="AU44" s="257"/>
      <c r="AV44" s="273"/>
      <c r="AW44" s="257"/>
      <c r="AX44" s="273"/>
      <c r="AY44" s="273"/>
      <c r="AZ44" s="273"/>
      <c r="BA44" s="278"/>
      <c r="BB44" s="278"/>
      <c r="BC44" s="98"/>
      <c r="BD44" s="278"/>
      <c r="BE44" s="278"/>
      <c r="BF44" s="278"/>
      <c r="BG44" s="278"/>
      <c r="BH44" s="278"/>
      <c r="BI44" s="278"/>
      <c r="BJ44" s="262"/>
      <c r="BK44" s="262"/>
      <c r="BL44" s="264"/>
      <c r="BM44" s="98"/>
      <c r="BN44" s="576" t="str">
        <f t="shared" si="6"/>
        <v xml:space="preserve"> </v>
      </c>
      <c r="BO44" s="576" t="str">
        <f t="shared" si="11"/>
        <v xml:space="preserve"> </v>
      </c>
      <c r="BP44" s="576" t="str">
        <f t="shared" si="12"/>
        <v xml:space="preserve"> </v>
      </c>
      <c r="BQ44" s="576" t="str">
        <f t="shared" si="13"/>
        <v xml:space="preserve"> </v>
      </c>
      <c r="BR44" s="98"/>
      <c r="BS44" s="165"/>
    </row>
    <row r="45" spans="1:71" s="107" customFormat="1" ht="12.75" x14ac:dyDescent="0.25">
      <c r="A45" s="380"/>
      <c r="B45" s="376">
        <f>'Données démographiques'!B46</f>
        <v>0</v>
      </c>
      <c r="C45" s="376">
        <f>'Données démographiques'!C46</f>
        <v>0</v>
      </c>
      <c r="D45" s="377">
        <f>'Données démographiques'!D46</f>
        <v>0</v>
      </c>
      <c r="E45" s="102"/>
      <c r="F45" s="430"/>
      <c r="G45" s="431"/>
      <c r="H45" s="432"/>
      <c r="I45" s="258"/>
      <c r="J45" s="259"/>
      <c r="K45" s="260"/>
      <c r="L45" s="260"/>
      <c r="M45" s="260"/>
      <c r="N45" s="258"/>
      <c r="O45" s="265"/>
      <c r="P45" s="102"/>
      <c r="Q45" s="258"/>
      <c r="R45" s="431"/>
      <c r="S45" s="431"/>
      <c r="T45" s="102"/>
      <c r="U45" s="259"/>
      <c r="V45" s="259"/>
      <c r="W45" s="258"/>
      <c r="X45" s="259"/>
      <c r="Y45" s="258"/>
      <c r="Z45" s="258"/>
      <c r="AA45" s="258"/>
      <c r="AB45" s="260"/>
      <c r="AC45" s="260"/>
      <c r="AD45" s="98"/>
      <c r="AE45" s="260"/>
      <c r="AF45" s="260"/>
      <c r="AG45" s="260"/>
      <c r="AH45" s="260"/>
      <c r="AI45" s="260"/>
      <c r="AJ45" s="260"/>
      <c r="AK45" s="263"/>
      <c r="AL45" s="263"/>
      <c r="AM45" s="265"/>
      <c r="AN45" s="98"/>
      <c r="AO45" s="577" t="str">
        <f t="shared" si="4"/>
        <v xml:space="preserve"> </v>
      </c>
      <c r="AP45" s="577" t="str">
        <f t="shared" si="8"/>
        <v xml:space="preserve"> </v>
      </c>
      <c r="AQ45" s="577" t="str">
        <f t="shared" si="9"/>
        <v xml:space="preserve"> </v>
      </c>
      <c r="AR45" s="577" t="str">
        <f t="shared" si="10"/>
        <v xml:space="preserve"> </v>
      </c>
      <c r="AS45" s="98"/>
      <c r="AT45" s="375"/>
      <c r="AU45" s="375"/>
      <c r="AV45" s="374"/>
      <c r="AW45" s="375"/>
      <c r="AX45" s="374"/>
      <c r="AY45" s="374"/>
      <c r="AZ45" s="258"/>
      <c r="BA45" s="260"/>
      <c r="BB45" s="260"/>
      <c r="BC45" s="98"/>
      <c r="BD45" s="260"/>
      <c r="BE45" s="260"/>
      <c r="BF45" s="260"/>
      <c r="BG45" s="260"/>
      <c r="BH45" s="260"/>
      <c r="BI45" s="260"/>
      <c r="BJ45" s="263"/>
      <c r="BK45" s="263"/>
      <c r="BL45" s="265"/>
      <c r="BM45" s="98"/>
      <c r="BN45" s="577" t="str">
        <f t="shared" si="6"/>
        <v xml:space="preserve"> </v>
      </c>
      <c r="BO45" s="577" t="str">
        <f t="shared" si="11"/>
        <v xml:space="preserve"> </v>
      </c>
      <c r="BP45" s="577" t="str">
        <f t="shared" si="12"/>
        <v xml:space="preserve"> </v>
      </c>
      <c r="BQ45" s="577" t="str">
        <f t="shared" si="13"/>
        <v xml:space="preserve"> </v>
      </c>
      <c r="BR45" s="98"/>
      <c r="BS45" s="330"/>
    </row>
    <row r="46" spans="1:71" s="107" customFormat="1" ht="12.75" x14ac:dyDescent="0.25">
      <c r="A46" s="380"/>
      <c r="B46" s="169">
        <f>'Données démographiques'!B47</f>
        <v>0</v>
      </c>
      <c r="C46" s="169">
        <f>'Données démographiques'!C47</f>
        <v>0</v>
      </c>
      <c r="D46" s="170">
        <f>'Données démographiques'!D47</f>
        <v>0</v>
      </c>
      <c r="E46" s="102"/>
      <c r="F46" s="255"/>
      <c r="G46" s="172"/>
      <c r="H46" s="429"/>
      <c r="I46" s="273"/>
      <c r="J46" s="257"/>
      <c r="K46" s="278"/>
      <c r="L46" s="278"/>
      <c r="M46" s="278"/>
      <c r="N46" s="273"/>
      <c r="O46" s="264"/>
      <c r="P46" s="102"/>
      <c r="Q46" s="273"/>
      <c r="R46" s="172"/>
      <c r="S46" s="172"/>
      <c r="T46" s="102"/>
      <c r="U46" s="257"/>
      <c r="V46" s="257"/>
      <c r="W46" s="273"/>
      <c r="X46" s="257"/>
      <c r="Y46" s="273"/>
      <c r="Z46" s="273"/>
      <c r="AA46" s="273"/>
      <c r="AB46" s="278"/>
      <c r="AC46" s="278"/>
      <c r="AD46" s="98"/>
      <c r="AE46" s="278"/>
      <c r="AF46" s="278"/>
      <c r="AG46" s="278"/>
      <c r="AH46" s="278"/>
      <c r="AI46" s="278"/>
      <c r="AJ46" s="278"/>
      <c r="AK46" s="262"/>
      <c r="AL46" s="262"/>
      <c r="AM46" s="264"/>
      <c r="AN46" s="98"/>
      <c r="AO46" s="576" t="str">
        <f t="shared" si="4"/>
        <v xml:space="preserve"> </v>
      </c>
      <c r="AP46" s="576" t="str">
        <f t="shared" si="8"/>
        <v xml:space="preserve"> </v>
      </c>
      <c r="AQ46" s="576" t="str">
        <f t="shared" si="9"/>
        <v xml:space="preserve"> </v>
      </c>
      <c r="AR46" s="576" t="str">
        <f t="shared" si="10"/>
        <v xml:space="preserve"> </v>
      </c>
      <c r="AS46" s="98"/>
      <c r="AT46" s="257"/>
      <c r="AU46" s="257"/>
      <c r="AV46" s="273"/>
      <c r="AW46" s="257"/>
      <c r="AX46" s="273"/>
      <c r="AY46" s="273"/>
      <c r="AZ46" s="273"/>
      <c r="BA46" s="278"/>
      <c r="BB46" s="278"/>
      <c r="BC46" s="98"/>
      <c r="BD46" s="278"/>
      <c r="BE46" s="278"/>
      <c r="BF46" s="278"/>
      <c r="BG46" s="278"/>
      <c r="BH46" s="278"/>
      <c r="BI46" s="278"/>
      <c r="BJ46" s="262"/>
      <c r="BK46" s="262"/>
      <c r="BL46" s="264"/>
      <c r="BM46" s="98"/>
      <c r="BN46" s="576" t="str">
        <f t="shared" si="6"/>
        <v xml:space="preserve"> </v>
      </c>
      <c r="BO46" s="576" t="str">
        <f t="shared" si="11"/>
        <v xml:space="preserve"> </v>
      </c>
      <c r="BP46" s="576" t="str">
        <f t="shared" si="12"/>
        <v xml:space="preserve"> </v>
      </c>
      <c r="BQ46" s="576" t="str">
        <f t="shared" si="13"/>
        <v xml:space="preserve"> </v>
      </c>
      <c r="BR46" s="98"/>
      <c r="BS46" s="165"/>
    </row>
    <row r="47" spans="1:71" s="107" customFormat="1" ht="12.75" x14ac:dyDescent="0.25">
      <c r="A47" s="380"/>
      <c r="B47" s="376">
        <f>'Données démographiques'!B48</f>
        <v>0</v>
      </c>
      <c r="C47" s="376">
        <f>'Données démographiques'!C48</f>
        <v>0</v>
      </c>
      <c r="D47" s="377">
        <f>'Données démographiques'!D48</f>
        <v>0</v>
      </c>
      <c r="E47" s="102"/>
      <c r="F47" s="430"/>
      <c r="G47" s="431"/>
      <c r="H47" s="432"/>
      <c r="I47" s="258"/>
      <c r="J47" s="259"/>
      <c r="K47" s="260"/>
      <c r="L47" s="260"/>
      <c r="M47" s="260"/>
      <c r="N47" s="258"/>
      <c r="O47" s="265"/>
      <c r="P47" s="102"/>
      <c r="Q47" s="258"/>
      <c r="R47" s="431"/>
      <c r="S47" s="431"/>
      <c r="T47" s="102"/>
      <c r="U47" s="259"/>
      <c r="V47" s="259"/>
      <c r="W47" s="258"/>
      <c r="X47" s="259"/>
      <c r="Y47" s="258"/>
      <c r="Z47" s="258"/>
      <c r="AA47" s="258"/>
      <c r="AB47" s="260"/>
      <c r="AC47" s="260"/>
      <c r="AD47" s="98"/>
      <c r="AE47" s="260"/>
      <c r="AF47" s="260"/>
      <c r="AG47" s="260"/>
      <c r="AH47" s="260"/>
      <c r="AI47" s="260"/>
      <c r="AJ47" s="260"/>
      <c r="AK47" s="263"/>
      <c r="AL47" s="263"/>
      <c r="AM47" s="265"/>
      <c r="AN47" s="98"/>
      <c r="AO47" s="577" t="str">
        <f t="shared" si="4"/>
        <v xml:space="preserve"> </v>
      </c>
      <c r="AP47" s="577" t="str">
        <f t="shared" si="8"/>
        <v xml:space="preserve"> </v>
      </c>
      <c r="AQ47" s="577" t="str">
        <f t="shared" si="9"/>
        <v xml:space="preserve"> </v>
      </c>
      <c r="AR47" s="577" t="str">
        <f t="shared" si="10"/>
        <v xml:space="preserve"> </v>
      </c>
      <c r="AS47" s="98"/>
      <c r="AT47" s="375"/>
      <c r="AU47" s="375"/>
      <c r="AV47" s="374"/>
      <c r="AW47" s="375"/>
      <c r="AX47" s="374"/>
      <c r="AY47" s="374"/>
      <c r="AZ47" s="258"/>
      <c r="BA47" s="260"/>
      <c r="BB47" s="260"/>
      <c r="BC47" s="98"/>
      <c r="BD47" s="260"/>
      <c r="BE47" s="260"/>
      <c r="BF47" s="260"/>
      <c r="BG47" s="260"/>
      <c r="BH47" s="260"/>
      <c r="BI47" s="260"/>
      <c r="BJ47" s="263"/>
      <c r="BK47" s="263"/>
      <c r="BL47" s="265"/>
      <c r="BM47" s="98"/>
      <c r="BN47" s="577" t="str">
        <f t="shared" si="6"/>
        <v xml:space="preserve"> </v>
      </c>
      <c r="BO47" s="577" t="str">
        <f t="shared" si="11"/>
        <v xml:space="preserve"> </v>
      </c>
      <c r="BP47" s="577" t="str">
        <f t="shared" si="12"/>
        <v xml:space="preserve"> </v>
      </c>
      <c r="BQ47" s="577" t="str">
        <f t="shared" si="13"/>
        <v xml:space="preserve"> </v>
      </c>
      <c r="BR47" s="98"/>
      <c r="BS47" s="330"/>
    </row>
    <row r="48" spans="1:71" s="107" customFormat="1" ht="12.75" x14ac:dyDescent="0.25">
      <c r="A48" s="380"/>
      <c r="B48" s="169">
        <f>'Données démographiques'!B49</f>
        <v>0</v>
      </c>
      <c r="C48" s="169">
        <f>'Données démographiques'!C49</f>
        <v>0</v>
      </c>
      <c r="D48" s="170">
        <f>'Données démographiques'!D49</f>
        <v>0</v>
      </c>
      <c r="E48" s="102"/>
      <c r="F48" s="255"/>
      <c r="G48" s="172"/>
      <c r="H48" s="429"/>
      <c r="I48" s="273"/>
      <c r="J48" s="257"/>
      <c r="K48" s="278"/>
      <c r="L48" s="278"/>
      <c r="M48" s="278"/>
      <c r="N48" s="273"/>
      <c r="O48" s="264"/>
      <c r="P48" s="102"/>
      <c r="Q48" s="273"/>
      <c r="R48" s="172"/>
      <c r="S48" s="172"/>
      <c r="T48" s="102"/>
      <c r="U48" s="257"/>
      <c r="V48" s="257"/>
      <c r="W48" s="273"/>
      <c r="X48" s="257"/>
      <c r="Y48" s="273"/>
      <c r="Z48" s="273"/>
      <c r="AA48" s="273"/>
      <c r="AB48" s="278"/>
      <c r="AC48" s="278"/>
      <c r="AD48" s="98"/>
      <c r="AE48" s="278"/>
      <c r="AF48" s="278"/>
      <c r="AG48" s="278"/>
      <c r="AH48" s="278"/>
      <c r="AI48" s="278"/>
      <c r="AJ48" s="278"/>
      <c r="AK48" s="262"/>
      <c r="AL48" s="262"/>
      <c r="AM48" s="264"/>
      <c r="AN48" s="98"/>
      <c r="AO48" s="576" t="str">
        <f t="shared" si="4"/>
        <v xml:space="preserve"> </v>
      </c>
      <c r="AP48" s="576" t="str">
        <f t="shared" si="8"/>
        <v xml:space="preserve"> </v>
      </c>
      <c r="AQ48" s="576" t="str">
        <f t="shared" si="9"/>
        <v xml:space="preserve"> </v>
      </c>
      <c r="AR48" s="576" t="str">
        <f t="shared" si="10"/>
        <v xml:space="preserve"> </v>
      </c>
      <c r="AS48" s="98"/>
      <c r="AT48" s="257"/>
      <c r="AU48" s="257"/>
      <c r="AV48" s="273"/>
      <c r="AW48" s="257"/>
      <c r="AX48" s="273"/>
      <c r="AY48" s="273"/>
      <c r="AZ48" s="273"/>
      <c r="BA48" s="278"/>
      <c r="BB48" s="278"/>
      <c r="BC48" s="98"/>
      <c r="BD48" s="278"/>
      <c r="BE48" s="278"/>
      <c r="BF48" s="278"/>
      <c r="BG48" s="278"/>
      <c r="BH48" s="278"/>
      <c r="BI48" s="278"/>
      <c r="BJ48" s="262"/>
      <c r="BK48" s="262"/>
      <c r="BL48" s="264"/>
      <c r="BM48" s="98"/>
      <c r="BN48" s="576" t="str">
        <f t="shared" si="6"/>
        <v xml:space="preserve"> </v>
      </c>
      <c r="BO48" s="576" t="str">
        <f t="shared" si="11"/>
        <v xml:space="preserve"> </v>
      </c>
      <c r="BP48" s="576" t="str">
        <f t="shared" si="12"/>
        <v xml:space="preserve"> </v>
      </c>
      <c r="BQ48" s="576" t="str">
        <f t="shared" si="13"/>
        <v xml:space="preserve"> </v>
      </c>
      <c r="BR48" s="98"/>
      <c r="BS48" s="165"/>
    </row>
    <row r="49" spans="1:71" s="107" customFormat="1" ht="12.75" x14ac:dyDescent="0.25">
      <c r="A49" s="380"/>
      <c r="B49" s="376">
        <f>'Données démographiques'!B50</f>
        <v>0</v>
      </c>
      <c r="C49" s="376">
        <f>'Données démographiques'!C50</f>
        <v>0</v>
      </c>
      <c r="D49" s="377">
        <f>'Données démographiques'!D50</f>
        <v>0</v>
      </c>
      <c r="E49" s="102"/>
      <c r="F49" s="430"/>
      <c r="G49" s="431"/>
      <c r="H49" s="432"/>
      <c r="I49" s="258"/>
      <c r="J49" s="259"/>
      <c r="K49" s="260"/>
      <c r="L49" s="260"/>
      <c r="M49" s="260"/>
      <c r="N49" s="258"/>
      <c r="O49" s="265"/>
      <c r="P49" s="102"/>
      <c r="Q49" s="258"/>
      <c r="R49" s="431"/>
      <c r="S49" s="431"/>
      <c r="T49" s="102"/>
      <c r="U49" s="259"/>
      <c r="V49" s="259"/>
      <c r="W49" s="258"/>
      <c r="X49" s="259"/>
      <c r="Y49" s="258"/>
      <c r="Z49" s="258"/>
      <c r="AA49" s="258"/>
      <c r="AB49" s="260"/>
      <c r="AC49" s="260"/>
      <c r="AD49" s="98"/>
      <c r="AE49" s="260"/>
      <c r="AF49" s="260"/>
      <c r="AG49" s="260"/>
      <c r="AH49" s="260"/>
      <c r="AI49" s="260"/>
      <c r="AJ49" s="260"/>
      <c r="AK49" s="263"/>
      <c r="AL49" s="263"/>
      <c r="AM49" s="265"/>
      <c r="AN49" s="98"/>
      <c r="AO49" s="577" t="str">
        <f t="shared" si="4"/>
        <v xml:space="preserve"> </v>
      </c>
      <c r="AP49" s="577" t="str">
        <f t="shared" si="8"/>
        <v xml:space="preserve"> </v>
      </c>
      <c r="AQ49" s="577" t="str">
        <f t="shared" si="9"/>
        <v xml:space="preserve"> </v>
      </c>
      <c r="AR49" s="577" t="str">
        <f t="shared" si="10"/>
        <v xml:space="preserve"> </v>
      </c>
      <c r="AS49" s="98"/>
      <c r="AT49" s="375"/>
      <c r="AU49" s="375"/>
      <c r="AV49" s="374"/>
      <c r="AW49" s="375"/>
      <c r="AX49" s="374"/>
      <c r="AY49" s="374"/>
      <c r="AZ49" s="258"/>
      <c r="BA49" s="260"/>
      <c r="BB49" s="260"/>
      <c r="BC49" s="98"/>
      <c r="BD49" s="260"/>
      <c r="BE49" s="260"/>
      <c r="BF49" s="260"/>
      <c r="BG49" s="260"/>
      <c r="BH49" s="260"/>
      <c r="BI49" s="260"/>
      <c r="BJ49" s="263"/>
      <c r="BK49" s="263"/>
      <c r="BL49" s="265"/>
      <c r="BM49" s="98"/>
      <c r="BN49" s="577" t="str">
        <f t="shared" si="6"/>
        <v xml:space="preserve"> </v>
      </c>
      <c r="BO49" s="577" t="str">
        <f t="shared" si="11"/>
        <v xml:space="preserve"> </v>
      </c>
      <c r="BP49" s="577" t="str">
        <f t="shared" si="12"/>
        <v xml:space="preserve"> </v>
      </c>
      <c r="BQ49" s="577" t="str">
        <f t="shared" si="13"/>
        <v xml:space="preserve"> </v>
      </c>
      <c r="BR49" s="98"/>
      <c r="BS49" s="330"/>
    </row>
    <row r="50" spans="1:71" s="107" customFormat="1" ht="12.75" x14ac:dyDescent="0.25">
      <c r="A50" s="380"/>
      <c r="B50" s="169">
        <f>'Données démographiques'!B51</f>
        <v>0</v>
      </c>
      <c r="C50" s="169">
        <f>'Données démographiques'!C51</f>
        <v>0</v>
      </c>
      <c r="D50" s="170">
        <f>'Données démographiques'!D51</f>
        <v>0</v>
      </c>
      <c r="E50" s="102"/>
      <c r="F50" s="255"/>
      <c r="G50" s="172"/>
      <c r="H50" s="429"/>
      <c r="I50" s="273"/>
      <c r="J50" s="257"/>
      <c r="K50" s="278"/>
      <c r="L50" s="278"/>
      <c r="M50" s="278"/>
      <c r="N50" s="273"/>
      <c r="O50" s="264"/>
      <c r="P50" s="102"/>
      <c r="Q50" s="273"/>
      <c r="R50" s="172"/>
      <c r="S50" s="172"/>
      <c r="T50" s="102"/>
      <c r="U50" s="257"/>
      <c r="V50" s="257"/>
      <c r="W50" s="273"/>
      <c r="X50" s="257"/>
      <c r="Y50" s="273"/>
      <c r="Z50" s="273"/>
      <c r="AA50" s="273"/>
      <c r="AB50" s="278"/>
      <c r="AC50" s="278"/>
      <c r="AD50" s="98"/>
      <c r="AE50" s="278"/>
      <c r="AF50" s="278"/>
      <c r="AG50" s="278"/>
      <c r="AH50" s="278"/>
      <c r="AI50" s="278"/>
      <c r="AJ50" s="278"/>
      <c r="AK50" s="262"/>
      <c r="AL50" s="262"/>
      <c r="AM50" s="264"/>
      <c r="AN50" s="98"/>
      <c r="AO50" s="576" t="str">
        <f t="shared" si="4"/>
        <v xml:space="preserve"> </v>
      </c>
      <c r="AP50" s="576" t="str">
        <f t="shared" si="8"/>
        <v xml:space="preserve"> </v>
      </c>
      <c r="AQ50" s="576" t="str">
        <f t="shared" si="9"/>
        <v xml:space="preserve"> </v>
      </c>
      <c r="AR50" s="576" t="str">
        <f t="shared" si="10"/>
        <v xml:space="preserve"> </v>
      </c>
      <c r="AS50" s="98"/>
      <c r="AT50" s="257"/>
      <c r="AU50" s="257"/>
      <c r="AV50" s="273"/>
      <c r="AW50" s="257"/>
      <c r="AX50" s="273"/>
      <c r="AY50" s="273"/>
      <c r="AZ50" s="273"/>
      <c r="BA50" s="278"/>
      <c r="BB50" s="278"/>
      <c r="BC50" s="98"/>
      <c r="BD50" s="278"/>
      <c r="BE50" s="278"/>
      <c r="BF50" s="278"/>
      <c r="BG50" s="278"/>
      <c r="BH50" s="278"/>
      <c r="BI50" s="278"/>
      <c r="BJ50" s="262"/>
      <c r="BK50" s="262"/>
      <c r="BL50" s="264"/>
      <c r="BM50" s="98"/>
      <c r="BN50" s="576" t="str">
        <f t="shared" si="6"/>
        <v xml:space="preserve"> </v>
      </c>
      <c r="BO50" s="576" t="str">
        <f t="shared" si="11"/>
        <v xml:space="preserve"> </v>
      </c>
      <c r="BP50" s="576" t="str">
        <f t="shared" si="12"/>
        <v xml:space="preserve"> </v>
      </c>
      <c r="BQ50" s="576" t="str">
        <f t="shared" si="13"/>
        <v xml:space="preserve"> </v>
      </c>
      <c r="BR50" s="98"/>
      <c r="BS50" s="165"/>
    </row>
    <row r="51" spans="1:71" s="107" customFormat="1" ht="12.75" x14ac:dyDescent="0.25">
      <c r="A51" s="380"/>
      <c r="B51" s="376">
        <f>'Données démographiques'!B52</f>
        <v>0</v>
      </c>
      <c r="C51" s="376">
        <f>'Données démographiques'!C52</f>
        <v>0</v>
      </c>
      <c r="D51" s="377">
        <f>'Données démographiques'!D52</f>
        <v>0</v>
      </c>
      <c r="E51" s="102"/>
      <c r="F51" s="430"/>
      <c r="G51" s="431"/>
      <c r="H51" s="432"/>
      <c r="I51" s="258"/>
      <c r="J51" s="259"/>
      <c r="K51" s="260"/>
      <c r="L51" s="260"/>
      <c r="M51" s="260"/>
      <c r="N51" s="258"/>
      <c r="O51" s="265"/>
      <c r="P51" s="102"/>
      <c r="Q51" s="258"/>
      <c r="R51" s="431"/>
      <c r="S51" s="431"/>
      <c r="T51" s="102"/>
      <c r="U51" s="259"/>
      <c r="V51" s="259"/>
      <c r="W51" s="258"/>
      <c r="X51" s="259"/>
      <c r="Y51" s="258"/>
      <c r="Z51" s="258"/>
      <c r="AA51" s="258"/>
      <c r="AB51" s="260"/>
      <c r="AC51" s="260"/>
      <c r="AD51" s="98"/>
      <c r="AE51" s="260"/>
      <c r="AF51" s="260"/>
      <c r="AG51" s="260"/>
      <c r="AH51" s="260"/>
      <c r="AI51" s="260"/>
      <c r="AJ51" s="260"/>
      <c r="AK51" s="263"/>
      <c r="AL51" s="263"/>
      <c r="AM51" s="265"/>
      <c r="AN51" s="98"/>
      <c r="AO51" s="577" t="str">
        <f t="shared" si="4"/>
        <v xml:space="preserve"> </v>
      </c>
      <c r="AP51" s="577" t="str">
        <f t="shared" si="8"/>
        <v xml:space="preserve"> </v>
      </c>
      <c r="AQ51" s="577" t="str">
        <f t="shared" si="9"/>
        <v xml:space="preserve"> </v>
      </c>
      <c r="AR51" s="577" t="str">
        <f t="shared" si="10"/>
        <v xml:space="preserve"> </v>
      </c>
      <c r="AS51" s="98"/>
      <c r="AT51" s="375"/>
      <c r="AU51" s="375"/>
      <c r="AV51" s="374"/>
      <c r="AW51" s="375"/>
      <c r="AX51" s="374"/>
      <c r="AY51" s="374"/>
      <c r="AZ51" s="258"/>
      <c r="BA51" s="260"/>
      <c r="BB51" s="260"/>
      <c r="BC51" s="98"/>
      <c r="BD51" s="260"/>
      <c r="BE51" s="260"/>
      <c r="BF51" s="260"/>
      <c r="BG51" s="260"/>
      <c r="BH51" s="260"/>
      <c r="BI51" s="260"/>
      <c r="BJ51" s="263"/>
      <c r="BK51" s="263"/>
      <c r="BL51" s="265"/>
      <c r="BM51" s="98"/>
      <c r="BN51" s="577" t="str">
        <f t="shared" si="6"/>
        <v xml:space="preserve"> </v>
      </c>
      <c r="BO51" s="577" t="str">
        <f t="shared" si="11"/>
        <v xml:space="preserve"> </v>
      </c>
      <c r="BP51" s="577" t="str">
        <f t="shared" si="12"/>
        <v xml:space="preserve"> </v>
      </c>
      <c r="BQ51" s="577" t="str">
        <f t="shared" si="13"/>
        <v xml:space="preserve"> </v>
      </c>
      <c r="BR51" s="98"/>
      <c r="BS51" s="330"/>
    </row>
    <row r="52" spans="1:71" s="107" customFormat="1" ht="12.75" x14ac:dyDescent="0.25">
      <c r="A52" s="380"/>
      <c r="B52" s="169">
        <f>'Données démographiques'!B53</f>
        <v>0</v>
      </c>
      <c r="C52" s="169">
        <f>'Données démographiques'!C53</f>
        <v>0</v>
      </c>
      <c r="D52" s="170">
        <f>'Données démographiques'!D53</f>
        <v>0</v>
      </c>
      <c r="E52" s="102"/>
      <c r="F52" s="255"/>
      <c r="G52" s="172"/>
      <c r="H52" s="429"/>
      <c r="I52" s="273"/>
      <c r="J52" s="257"/>
      <c r="K52" s="278"/>
      <c r="L52" s="278"/>
      <c r="M52" s="278"/>
      <c r="N52" s="273"/>
      <c r="O52" s="264"/>
      <c r="P52" s="102"/>
      <c r="Q52" s="273"/>
      <c r="R52" s="172"/>
      <c r="S52" s="172"/>
      <c r="T52" s="102"/>
      <c r="U52" s="257"/>
      <c r="V52" s="257"/>
      <c r="W52" s="273"/>
      <c r="X52" s="257"/>
      <c r="Y52" s="273"/>
      <c r="Z52" s="273"/>
      <c r="AA52" s="273"/>
      <c r="AB52" s="278"/>
      <c r="AC52" s="278"/>
      <c r="AD52" s="98"/>
      <c r="AE52" s="278"/>
      <c r="AF52" s="278"/>
      <c r="AG52" s="278"/>
      <c r="AH52" s="278"/>
      <c r="AI52" s="278"/>
      <c r="AJ52" s="278"/>
      <c r="AK52" s="262"/>
      <c r="AL52" s="262"/>
      <c r="AM52" s="264"/>
      <c r="AN52" s="98"/>
      <c r="AO52" s="576" t="str">
        <f t="shared" si="4"/>
        <v xml:space="preserve"> </v>
      </c>
      <c r="AP52" s="576" t="str">
        <f t="shared" si="8"/>
        <v xml:space="preserve"> </v>
      </c>
      <c r="AQ52" s="576" t="str">
        <f t="shared" si="9"/>
        <v xml:space="preserve"> </v>
      </c>
      <c r="AR52" s="576" t="str">
        <f t="shared" si="10"/>
        <v xml:space="preserve"> </v>
      </c>
      <c r="AS52" s="98"/>
      <c r="AT52" s="257"/>
      <c r="AU52" s="257"/>
      <c r="AV52" s="273"/>
      <c r="AW52" s="257"/>
      <c r="AX52" s="273"/>
      <c r="AY52" s="273"/>
      <c r="AZ52" s="273"/>
      <c r="BA52" s="278"/>
      <c r="BB52" s="278"/>
      <c r="BC52" s="98"/>
      <c r="BD52" s="278"/>
      <c r="BE52" s="278"/>
      <c r="BF52" s="278"/>
      <c r="BG52" s="278"/>
      <c r="BH52" s="278"/>
      <c r="BI52" s="278"/>
      <c r="BJ52" s="262"/>
      <c r="BK52" s="262"/>
      <c r="BL52" s="264"/>
      <c r="BM52" s="98"/>
      <c r="BN52" s="576" t="str">
        <f t="shared" si="6"/>
        <v xml:space="preserve"> </v>
      </c>
      <c r="BO52" s="576" t="str">
        <f t="shared" si="11"/>
        <v xml:space="preserve"> </v>
      </c>
      <c r="BP52" s="576" t="str">
        <f t="shared" si="12"/>
        <v xml:space="preserve"> </v>
      </c>
      <c r="BQ52" s="576" t="str">
        <f t="shared" si="13"/>
        <v xml:space="preserve"> </v>
      </c>
      <c r="BR52" s="98"/>
      <c r="BS52" s="165"/>
    </row>
    <row r="53" spans="1:71" s="107" customFormat="1" ht="12.75" x14ac:dyDescent="0.25">
      <c r="A53" s="380"/>
      <c r="B53" s="376">
        <f>'Données démographiques'!B54</f>
        <v>0</v>
      </c>
      <c r="C53" s="376">
        <f>'Données démographiques'!C54</f>
        <v>0</v>
      </c>
      <c r="D53" s="377">
        <f>'Données démographiques'!D54</f>
        <v>0</v>
      </c>
      <c r="E53" s="102"/>
      <c r="F53" s="430"/>
      <c r="G53" s="431"/>
      <c r="H53" s="432"/>
      <c r="I53" s="258"/>
      <c r="J53" s="259"/>
      <c r="K53" s="260"/>
      <c r="L53" s="260"/>
      <c r="M53" s="260"/>
      <c r="N53" s="258"/>
      <c r="O53" s="265"/>
      <c r="P53" s="102"/>
      <c r="Q53" s="258"/>
      <c r="R53" s="431"/>
      <c r="S53" s="431"/>
      <c r="T53" s="102"/>
      <c r="U53" s="259"/>
      <c r="V53" s="259"/>
      <c r="W53" s="258"/>
      <c r="X53" s="259"/>
      <c r="Y53" s="258"/>
      <c r="Z53" s="258"/>
      <c r="AA53" s="258"/>
      <c r="AB53" s="260"/>
      <c r="AC53" s="260"/>
      <c r="AD53" s="98"/>
      <c r="AE53" s="260"/>
      <c r="AF53" s="260"/>
      <c r="AG53" s="260"/>
      <c r="AH53" s="260"/>
      <c r="AI53" s="260"/>
      <c r="AJ53" s="260"/>
      <c r="AK53" s="263"/>
      <c r="AL53" s="263"/>
      <c r="AM53" s="265"/>
      <c r="AN53" s="98"/>
      <c r="AO53" s="577" t="str">
        <f t="shared" si="4"/>
        <v xml:space="preserve"> </v>
      </c>
      <c r="AP53" s="577" t="str">
        <f t="shared" si="8"/>
        <v xml:space="preserve"> </v>
      </c>
      <c r="AQ53" s="577" t="str">
        <f t="shared" si="9"/>
        <v xml:space="preserve"> </v>
      </c>
      <c r="AR53" s="577" t="str">
        <f t="shared" si="10"/>
        <v xml:space="preserve"> </v>
      </c>
      <c r="AS53" s="98"/>
      <c r="AT53" s="375"/>
      <c r="AU53" s="375"/>
      <c r="AV53" s="374"/>
      <c r="AW53" s="375"/>
      <c r="AX53" s="374"/>
      <c r="AY53" s="374"/>
      <c r="AZ53" s="258"/>
      <c r="BA53" s="260"/>
      <c r="BB53" s="260"/>
      <c r="BC53" s="98"/>
      <c r="BD53" s="260"/>
      <c r="BE53" s="260"/>
      <c r="BF53" s="260"/>
      <c r="BG53" s="260"/>
      <c r="BH53" s="260"/>
      <c r="BI53" s="260"/>
      <c r="BJ53" s="263"/>
      <c r="BK53" s="263"/>
      <c r="BL53" s="265"/>
      <c r="BM53" s="98"/>
      <c r="BN53" s="577" t="str">
        <f t="shared" si="6"/>
        <v xml:space="preserve"> </v>
      </c>
      <c r="BO53" s="577" t="str">
        <f t="shared" si="11"/>
        <v xml:space="preserve"> </v>
      </c>
      <c r="BP53" s="577" t="str">
        <f t="shared" si="12"/>
        <v xml:space="preserve"> </v>
      </c>
      <c r="BQ53" s="577" t="str">
        <f t="shared" si="13"/>
        <v xml:space="preserve"> </v>
      </c>
      <c r="BR53" s="98"/>
      <c r="BS53" s="330"/>
    </row>
    <row r="54" spans="1:71" s="107" customFormat="1" ht="12.75" x14ac:dyDescent="0.25">
      <c r="A54" s="380"/>
      <c r="B54" s="169">
        <f>'Données démographiques'!B55</f>
        <v>0</v>
      </c>
      <c r="C54" s="169">
        <f>'Données démographiques'!C55</f>
        <v>0</v>
      </c>
      <c r="D54" s="170">
        <f>'Données démographiques'!D55</f>
        <v>0</v>
      </c>
      <c r="E54" s="102"/>
      <c r="F54" s="255"/>
      <c r="G54" s="172"/>
      <c r="H54" s="429"/>
      <c r="I54" s="273"/>
      <c r="J54" s="257"/>
      <c r="K54" s="278"/>
      <c r="L54" s="278"/>
      <c r="M54" s="278"/>
      <c r="N54" s="273"/>
      <c r="O54" s="264"/>
      <c r="P54" s="102"/>
      <c r="Q54" s="273"/>
      <c r="R54" s="172"/>
      <c r="S54" s="172"/>
      <c r="T54" s="102"/>
      <c r="U54" s="257"/>
      <c r="V54" s="257"/>
      <c r="W54" s="273"/>
      <c r="X54" s="257"/>
      <c r="Y54" s="273"/>
      <c r="Z54" s="273"/>
      <c r="AA54" s="273"/>
      <c r="AB54" s="278"/>
      <c r="AC54" s="278"/>
      <c r="AD54" s="98"/>
      <c r="AE54" s="278"/>
      <c r="AF54" s="278"/>
      <c r="AG54" s="278"/>
      <c r="AH54" s="278"/>
      <c r="AI54" s="278"/>
      <c r="AJ54" s="278"/>
      <c r="AK54" s="262"/>
      <c r="AL54" s="262"/>
      <c r="AM54" s="264"/>
      <c r="AN54" s="98"/>
      <c r="AO54" s="576" t="str">
        <f t="shared" si="4"/>
        <v xml:space="preserve"> </v>
      </c>
      <c r="AP54" s="576" t="str">
        <f t="shared" si="8"/>
        <v xml:space="preserve"> </v>
      </c>
      <c r="AQ54" s="576" t="str">
        <f t="shared" si="9"/>
        <v xml:space="preserve"> </v>
      </c>
      <c r="AR54" s="576" t="str">
        <f t="shared" si="10"/>
        <v xml:space="preserve"> </v>
      </c>
      <c r="AS54" s="98"/>
      <c r="AT54" s="257"/>
      <c r="AU54" s="257"/>
      <c r="AV54" s="273"/>
      <c r="AW54" s="257"/>
      <c r="AX54" s="273"/>
      <c r="AY54" s="273"/>
      <c r="AZ54" s="273"/>
      <c r="BA54" s="278"/>
      <c r="BB54" s="278"/>
      <c r="BC54" s="98"/>
      <c r="BD54" s="278"/>
      <c r="BE54" s="278"/>
      <c r="BF54" s="278"/>
      <c r="BG54" s="278"/>
      <c r="BH54" s="278"/>
      <c r="BI54" s="278"/>
      <c r="BJ54" s="262"/>
      <c r="BK54" s="262"/>
      <c r="BL54" s="264"/>
      <c r="BM54" s="98"/>
      <c r="BN54" s="576" t="str">
        <f t="shared" si="6"/>
        <v xml:space="preserve"> </v>
      </c>
      <c r="BO54" s="576" t="str">
        <f t="shared" si="11"/>
        <v xml:space="preserve"> </v>
      </c>
      <c r="BP54" s="576" t="str">
        <f t="shared" si="12"/>
        <v xml:space="preserve"> </v>
      </c>
      <c r="BQ54" s="576" t="str">
        <f t="shared" si="13"/>
        <v xml:space="preserve"> </v>
      </c>
      <c r="BR54" s="98"/>
      <c r="BS54" s="165"/>
    </row>
    <row r="55" spans="1:71" s="107" customFormat="1" ht="12.75" x14ac:dyDescent="0.25">
      <c r="A55" s="380"/>
      <c r="B55" s="376">
        <f>'Données démographiques'!B56</f>
        <v>0</v>
      </c>
      <c r="C55" s="376">
        <f>'Données démographiques'!C56</f>
        <v>0</v>
      </c>
      <c r="D55" s="377">
        <f>'Données démographiques'!D56</f>
        <v>0</v>
      </c>
      <c r="E55" s="102"/>
      <c r="F55" s="430"/>
      <c r="G55" s="431"/>
      <c r="H55" s="432"/>
      <c r="I55" s="258"/>
      <c r="J55" s="259"/>
      <c r="K55" s="260"/>
      <c r="L55" s="260"/>
      <c r="M55" s="260"/>
      <c r="N55" s="258"/>
      <c r="O55" s="265"/>
      <c r="P55" s="102"/>
      <c r="Q55" s="258"/>
      <c r="R55" s="431"/>
      <c r="S55" s="431"/>
      <c r="T55" s="102"/>
      <c r="U55" s="259"/>
      <c r="V55" s="259"/>
      <c r="W55" s="258"/>
      <c r="X55" s="259"/>
      <c r="Y55" s="258"/>
      <c r="Z55" s="258"/>
      <c r="AA55" s="258"/>
      <c r="AB55" s="260"/>
      <c r="AC55" s="260"/>
      <c r="AD55" s="98"/>
      <c r="AE55" s="260"/>
      <c r="AF55" s="260"/>
      <c r="AG55" s="260"/>
      <c r="AH55" s="260"/>
      <c r="AI55" s="260"/>
      <c r="AJ55" s="260"/>
      <c r="AK55" s="263"/>
      <c r="AL55" s="263"/>
      <c r="AM55" s="265"/>
      <c r="AN55" s="98"/>
      <c r="AO55" s="577" t="str">
        <f t="shared" si="4"/>
        <v xml:space="preserve"> </v>
      </c>
      <c r="AP55" s="577" t="str">
        <f t="shared" si="8"/>
        <v xml:space="preserve"> </v>
      </c>
      <c r="AQ55" s="577" t="str">
        <f t="shared" si="9"/>
        <v xml:space="preserve"> </v>
      </c>
      <c r="AR55" s="577" t="str">
        <f t="shared" si="10"/>
        <v xml:space="preserve"> </v>
      </c>
      <c r="AS55" s="98"/>
      <c r="AT55" s="375"/>
      <c r="AU55" s="375"/>
      <c r="AV55" s="374"/>
      <c r="AW55" s="375"/>
      <c r="AX55" s="374"/>
      <c r="AY55" s="374"/>
      <c r="AZ55" s="258"/>
      <c r="BA55" s="260"/>
      <c r="BB55" s="260"/>
      <c r="BC55" s="98"/>
      <c r="BD55" s="260"/>
      <c r="BE55" s="260"/>
      <c r="BF55" s="260"/>
      <c r="BG55" s="260"/>
      <c r="BH55" s="260"/>
      <c r="BI55" s="260"/>
      <c r="BJ55" s="263"/>
      <c r="BK55" s="263"/>
      <c r="BL55" s="265"/>
      <c r="BM55" s="98"/>
      <c r="BN55" s="577" t="str">
        <f t="shared" si="6"/>
        <v xml:space="preserve"> </v>
      </c>
      <c r="BO55" s="577" t="str">
        <f t="shared" si="11"/>
        <v xml:space="preserve"> </v>
      </c>
      <c r="BP55" s="577" t="str">
        <f t="shared" si="12"/>
        <v xml:space="preserve"> </v>
      </c>
      <c r="BQ55" s="577" t="str">
        <f t="shared" si="13"/>
        <v xml:space="preserve"> </v>
      </c>
      <c r="BR55" s="98"/>
      <c r="BS55" s="330"/>
    </row>
    <row r="56" spans="1:71" s="107" customFormat="1" ht="12.75" x14ac:dyDescent="0.25">
      <c r="A56" s="380"/>
      <c r="B56" s="169">
        <f>'Données démographiques'!B57</f>
        <v>0</v>
      </c>
      <c r="C56" s="169">
        <f>'Données démographiques'!C57</f>
        <v>0</v>
      </c>
      <c r="D56" s="170">
        <f>'Données démographiques'!D57</f>
        <v>0</v>
      </c>
      <c r="E56" s="102"/>
      <c r="F56" s="255"/>
      <c r="G56" s="172"/>
      <c r="H56" s="429"/>
      <c r="I56" s="273"/>
      <c r="J56" s="257"/>
      <c r="K56" s="278"/>
      <c r="L56" s="278"/>
      <c r="M56" s="278"/>
      <c r="N56" s="273"/>
      <c r="O56" s="264"/>
      <c r="P56" s="102"/>
      <c r="Q56" s="273"/>
      <c r="R56" s="172"/>
      <c r="S56" s="172"/>
      <c r="T56" s="102"/>
      <c r="U56" s="257"/>
      <c r="V56" s="257"/>
      <c r="W56" s="273"/>
      <c r="X56" s="257"/>
      <c r="Y56" s="273"/>
      <c r="Z56" s="273"/>
      <c r="AA56" s="273"/>
      <c r="AB56" s="278"/>
      <c r="AC56" s="278"/>
      <c r="AD56" s="98"/>
      <c r="AE56" s="278"/>
      <c r="AF56" s="278"/>
      <c r="AG56" s="278"/>
      <c r="AH56" s="278"/>
      <c r="AI56" s="278"/>
      <c r="AJ56" s="278"/>
      <c r="AK56" s="262"/>
      <c r="AL56" s="262"/>
      <c r="AM56" s="264"/>
      <c r="AN56" s="98"/>
      <c r="AO56" s="576" t="str">
        <f t="shared" si="4"/>
        <v xml:space="preserve"> </v>
      </c>
      <c r="AP56" s="576" t="str">
        <f t="shared" si="8"/>
        <v xml:space="preserve"> </v>
      </c>
      <c r="AQ56" s="576" t="str">
        <f t="shared" si="9"/>
        <v xml:space="preserve"> </v>
      </c>
      <c r="AR56" s="576" t="str">
        <f t="shared" si="10"/>
        <v xml:space="preserve"> </v>
      </c>
      <c r="AS56" s="98"/>
      <c r="AT56" s="257"/>
      <c r="AU56" s="257"/>
      <c r="AV56" s="273"/>
      <c r="AW56" s="257"/>
      <c r="AX56" s="273"/>
      <c r="AY56" s="273"/>
      <c r="AZ56" s="273"/>
      <c r="BA56" s="278"/>
      <c r="BB56" s="278"/>
      <c r="BC56" s="98"/>
      <c r="BD56" s="278"/>
      <c r="BE56" s="278"/>
      <c r="BF56" s="278"/>
      <c r="BG56" s="278"/>
      <c r="BH56" s="278"/>
      <c r="BI56" s="278"/>
      <c r="BJ56" s="262"/>
      <c r="BK56" s="262"/>
      <c r="BL56" s="264"/>
      <c r="BM56" s="98"/>
      <c r="BN56" s="576" t="str">
        <f t="shared" si="6"/>
        <v xml:space="preserve"> </v>
      </c>
      <c r="BO56" s="576" t="str">
        <f t="shared" si="11"/>
        <v xml:space="preserve"> </v>
      </c>
      <c r="BP56" s="576" t="str">
        <f t="shared" si="12"/>
        <v xml:space="preserve"> </v>
      </c>
      <c r="BQ56" s="576" t="str">
        <f t="shared" si="13"/>
        <v xml:space="preserve"> </v>
      </c>
      <c r="BR56" s="98"/>
      <c r="BS56" s="165"/>
    </row>
    <row r="57" spans="1:71" s="107" customFormat="1" ht="12.75" x14ac:dyDescent="0.25">
      <c r="A57" s="380"/>
      <c r="B57" s="376">
        <f>'Données démographiques'!B58</f>
        <v>0</v>
      </c>
      <c r="C57" s="376">
        <f>'Données démographiques'!C58</f>
        <v>0</v>
      </c>
      <c r="D57" s="377">
        <f>'Données démographiques'!D58</f>
        <v>0</v>
      </c>
      <c r="E57" s="102"/>
      <c r="F57" s="430"/>
      <c r="G57" s="431"/>
      <c r="H57" s="432"/>
      <c r="I57" s="258"/>
      <c r="J57" s="259"/>
      <c r="K57" s="260"/>
      <c r="L57" s="260"/>
      <c r="M57" s="260"/>
      <c r="N57" s="258"/>
      <c r="O57" s="265"/>
      <c r="P57" s="102"/>
      <c r="Q57" s="258"/>
      <c r="R57" s="431"/>
      <c r="S57" s="431"/>
      <c r="T57" s="102"/>
      <c r="U57" s="259"/>
      <c r="V57" s="259"/>
      <c r="W57" s="258"/>
      <c r="X57" s="259"/>
      <c r="Y57" s="258"/>
      <c r="Z57" s="258"/>
      <c r="AA57" s="258"/>
      <c r="AB57" s="260"/>
      <c r="AC57" s="260"/>
      <c r="AD57" s="98"/>
      <c r="AE57" s="260"/>
      <c r="AF57" s="260"/>
      <c r="AG57" s="260"/>
      <c r="AH57" s="260"/>
      <c r="AI57" s="260"/>
      <c r="AJ57" s="260"/>
      <c r="AK57" s="263"/>
      <c r="AL57" s="263"/>
      <c r="AM57" s="265"/>
      <c r="AN57" s="98"/>
      <c r="AO57" s="577" t="str">
        <f t="shared" si="4"/>
        <v xml:space="preserve"> </v>
      </c>
      <c r="AP57" s="577" t="str">
        <f t="shared" si="8"/>
        <v xml:space="preserve"> </v>
      </c>
      <c r="AQ57" s="577" t="str">
        <f t="shared" si="9"/>
        <v xml:space="preserve"> </v>
      </c>
      <c r="AR57" s="577" t="str">
        <f t="shared" si="10"/>
        <v xml:space="preserve"> </v>
      </c>
      <c r="AS57" s="98"/>
      <c r="AT57" s="375"/>
      <c r="AU57" s="375"/>
      <c r="AV57" s="374"/>
      <c r="AW57" s="375"/>
      <c r="AX57" s="374"/>
      <c r="AY57" s="374"/>
      <c r="AZ57" s="258"/>
      <c r="BA57" s="260"/>
      <c r="BB57" s="260"/>
      <c r="BC57" s="98"/>
      <c r="BD57" s="260"/>
      <c r="BE57" s="260"/>
      <c r="BF57" s="260"/>
      <c r="BG57" s="260"/>
      <c r="BH57" s="260"/>
      <c r="BI57" s="260"/>
      <c r="BJ57" s="263"/>
      <c r="BK57" s="263"/>
      <c r="BL57" s="265"/>
      <c r="BM57" s="98"/>
      <c r="BN57" s="577" t="str">
        <f t="shared" si="6"/>
        <v xml:space="preserve"> </v>
      </c>
      <c r="BO57" s="577" t="str">
        <f t="shared" si="11"/>
        <v xml:space="preserve"> </v>
      </c>
      <c r="BP57" s="577" t="str">
        <f t="shared" si="12"/>
        <v xml:space="preserve"> </v>
      </c>
      <c r="BQ57" s="577" t="str">
        <f t="shared" si="13"/>
        <v xml:space="preserve"> </v>
      </c>
      <c r="BR57" s="98"/>
      <c r="BS57" s="330"/>
    </row>
    <row r="58" spans="1:71" s="107" customFormat="1" ht="12.75" x14ac:dyDescent="0.25">
      <c r="A58" s="380"/>
      <c r="B58" s="169">
        <f>'Données démographiques'!B59</f>
        <v>0</v>
      </c>
      <c r="C58" s="169">
        <f>'Données démographiques'!C59</f>
        <v>0</v>
      </c>
      <c r="D58" s="170">
        <f>'Données démographiques'!D59</f>
        <v>0</v>
      </c>
      <c r="E58" s="102"/>
      <c r="F58" s="255"/>
      <c r="G58" s="172"/>
      <c r="H58" s="429"/>
      <c r="I58" s="273"/>
      <c r="J58" s="257"/>
      <c r="K58" s="278"/>
      <c r="L58" s="278"/>
      <c r="M58" s="278"/>
      <c r="N58" s="273"/>
      <c r="O58" s="264"/>
      <c r="P58" s="102"/>
      <c r="Q58" s="273"/>
      <c r="R58" s="172"/>
      <c r="S58" s="172"/>
      <c r="T58" s="102"/>
      <c r="U58" s="257"/>
      <c r="V58" s="257"/>
      <c r="W58" s="273"/>
      <c r="X58" s="257"/>
      <c r="Y58" s="273"/>
      <c r="Z58" s="273"/>
      <c r="AA58" s="273"/>
      <c r="AB58" s="278"/>
      <c r="AC58" s="278"/>
      <c r="AD58" s="98"/>
      <c r="AE58" s="278"/>
      <c r="AF58" s="278"/>
      <c r="AG58" s="278"/>
      <c r="AH58" s="278"/>
      <c r="AI58" s="278"/>
      <c r="AJ58" s="278"/>
      <c r="AK58" s="262"/>
      <c r="AL58" s="262"/>
      <c r="AM58" s="264"/>
      <c r="AN58" s="98"/>
      <c r="AO58" s="576" t="str">
        <f t="shared" si="4"/>
        <v xml:space="preserve"> </v>
      </c>
      <c r="AP58" s="576" t="str">
        <f t="shared" si="8"/>
        <v xml:space="preserve"> </v>
      </c>
      <c r="AQ58" s="576" t="str">
        <f t="shared" si="9"/>
        <v xml:space="preserve"> </v>
      </c>
      <c r="AR58" s="576" t="str">
        <f t="shared" si="10"/>
        <v xml:space="preserve"> </v>
      </c>
      <c r="AS58" s="98"/>
      <c r="AT58" s="257"/>
      <c r="AU58" s="257"/>
      <c r="AV58" s="273"/>
      <c r="AW58" s="257"/>
      <c r="AX58" s="273"/>
      <c r="AY58" s="273"/>
      <c r="AZ58" s="273"/>
      <c r="BA58" s="278"/>
      <c r="BB58" s="278"/>
      <c r="BC58" s="98"/>
      <c r="BD58" s="278"/>
      <c r="BE58" s="278"/>
      <c r="BF58" s="278"/>
      <c r="BG58" s="278"/>
      <c r="BH58" s="278"/>
      <c r="BI58" s="278"/>
      <c r="BJ58" s="262"/>
      <c r="BK58" s="262"/>
      <c r="BL58" s="264"/>
      <c r="BM58" s="98"/>
      <c r="BN58" s="576" t="str">
        <f t="shared" si="6"/>
        <v xml:space="preserve"> </v>
      </c>
      <c r="BO58" s="576" t="str">
        <f t="shared" si="11"/>
        <v xml:space="preserve"> </v>
      </c>
      <c r="BP58" s="576" t="str">
        <f t="shared" si="12"/>
        <v xml:space="preserve"> </v>
      </c>
      <c r="BQ58" s="576" t="str">
        <f t="shared" si="13"/>
        <v xml:space="preserve"> </v>
      </c>
      <c r="BR58" s="98"/>
      <c r="BS58" s="165"/>
    </row>
    <row r="59" spans="1:71" s="107" customFormat="1" ht="12.75" x14ac:dyDescent="0.25">
      <c r="A59" s="380"/>
      <c r="B59" s="376">
        <f>'Données démographiques'!B60</f>
        <v>0</v>
      </c>
      <c r="C59" s="376">
        <f>'Données démographiques'!C60</f>
        <v>0</v>
      </c>
      <c r="D59" s="377">
        <f>'Données démographiques'!D60</f>
        <v>0</v>
      </c>
      <c r="E59" s="102"/>
      <c r="F59" s="430"/>
      <c r="G59" s="431"/>
      <c r="H59" s="432"/>
      <c r="I59" s="258"/>
      <c r="J59" s="259"/>
      <c r="K59" s="260"/>
      <c r="L59" s="260"/>
      <c r="M59" s="260"/>
      <c r="N59" s="258"/>
      <c r="O59" s="265"/>
      <c r="P59" s="102"/>
      <c r="Q59" s="258"/>
      <c r="R59" s="431"/>
      <c r="S59" s="431"/>
      <c r="T59" s="102"/>
      <c r="U59" s="259"/>
      <c r="V59" s="259"/>
      <c r="W59" s="258"/>
      <c r="X59" s="259"/>
      <c r="Y59" s="258"/>
      <c r="Z59" s="258"/>
      <c r="AA59" s="258"/>
      <c r="AB59" s="260"/>
      <c r="AC59" s="260"/>
      <c r="AD59" s="98"/>
      <c r="AE59" s="260"/>
      <c r="AF59" s="260"/>
      <c r="AG59" s="260"/>
      <c r="AH59" s="260"/>
      <c r="AI59" s="260"/>
      <c r="AJ59" s="260"/>
      <c r="AK59" s="263"/>
      <c r="AL59" s="263"/>
      <c r="AM59" s="265"/>
      <c r="AN59" s="98"/>
      <c r="AO59" s="577" t="str">
        <f t="shared" si="4"/>
        <v xml:space="preserve"> </v>
      </c>
      <c r="AP59" s="577" t="str">
        <f t="shared" si="8"/>
        <v xml:space="preserve"> </v>
      </c>
      <c r="AQ59" s="577" t="str">
        <f t="shared" si="9"/>
        <v xml:space="preserve"> </v>
      </c>
      <c r="AR59" s="577" t="str">
        <f t="shared" si="10"/>
        <v xml:space="preserve"> </v>
      </c>
      <c r="AS59" s="98"/>
      <c r="AT59" s="375"/>
      <c r="AU59" s="375"/>
      <c r="AV59" s="374"/>
      <c r="AW59" s="375"/>
      <c r="AX59" s="374"/>
      <c r="AY59" s="374"/>
      <c r="AZ59" s="258"/>
      <c r="BA59" s="260"/>
      <c r="BB59" s="260"/>
      <c r="BC59" s="98"/>
      <c r="BD59" s="260"/>
      <c r="BE59" s="260"/>
      <c r="BF59" s="260"/>
      <c r="BG59" s="260"/>
      <c r="BH59" s="260"/>
      <c r="BI59" s="260"/>
      <c r="BJ59" s="263"/>
      <c r="BK59" s="263"/>
      <c r="BL59" s="265"/>
      <c r="BM59" s="98"/>
      <c r="BN59" s="577" t="str">
        <f t="shared" si="6"/>
        <v xml:space="preserve"> </v>
      </c>
      <c r="BO59" s="577" t="str">
        <f t="shared" si="11"/>
        <v xml:space="preserve"> </v>
      </c>
      <c r="BP59" s="577" t="str">
        <f t="shared" si="12"/>
        <v xml:space="preserve"> </v>
      </c>
      <c r="BQ59" s="577" t="str">
        <f t="shared" si="13"/>
        <v xml:space="preserve"> </v>
      </c>
      <c r="BR59" s="98"/>
      <c r="BS59" s="330"/>
    </row>
    <row r="60" spans="1:71" s="107" customFormat="1" ht="12.75" x14ac:dyDescent="0.25">
      <c r="A60" s="380"/>
      <c r="B60" s="169">
        <f>'Données démographiques'!B61</f>
        <v>0</v>
      </c>
      <c r="C60" s="169">
        <f>'Données démographiques'!C61</f>
        <v>0</v>
      </c>
      <c r="D60" s="170">
        <f>'Données démographiques'!D61</f>
        <v>0</v>
      </c>
      <c r="E60" s="102"/>
      <c r="F60" s="255"/>
      <c r="G60" s="172"/>
      <c r="H60" s="429"/>
      <c r="I60" s="273"/>
      <c r="J60" s="257"/>
      <c r="K60" s="278"/>
      <c r="L60" s="278"/>
      <c r="M60" s="278"/>
      <c r="N60" s="273"/>
      <c r="O60" s="264"/>
      <c r="P60" s="102"/>
      <c r="Q60" s="273"/>
      <c r="R60" s="172"/>
      <c r="S60" s="172"/>
      <c r="T60" s="102"/>
      <c r="U60" s="257"/>
      <c r="V60" s="257"/>
      <c r="W60" s="273"/>
      <c r="X60" s="257"/>
      <c r="Y60" s="273"/>
      <c r="Z60" s="273"/>
      <c r="AA60" s="273"/>
      <c r="AB60" s="278"/>
      <c r="AC60" s="278"/>
      <c r="AD60" s="98"/>
      <c r="AE60" s="278"/>
      <c r="AF60" s="278"/>
      <c r="AG60" s="278"/>
      <c r="AH60" s="278"/>
      <c r="AI60" s="278"/>
      <c r="AJ60" s="278"/>
      <c r="AK60" s="262"/>
      <c r="AL60" s="262"/>
      <c r="AM60" s="264"/>
      <c r="AN60" s="98"/>
      <c r="AO60" s="576" t="str">
        <f t="shared" si="4"/>
        <v xml:space="preserve"> </v>
      </c>
      <c r="AP60" s="576" t="str">
        <f t="shared" si="8"/>
        <v xml:space="preserve"> </v>
      </c>
      <c r="AQ60" s="576" t="str">
        <f t="shared" si="9"/>
        <v xml:space="preserve"> </v>
      </c>
      <c r="AR60" s="576" t="str">
        <f t="shared" si="10"/>
        <v xml:space="preserve"> </v>
      </c>
      <c r="AS60" s="98"/>
      <c r="AT60" s="257"/>
      <c r="AU60" s="257"/>
      <c r="AV60" s="273"/>
      <c r="AW60" s="257"/>
      <c r="AX60" s="273"/>
      <c r="AY60" s="273"/>
      <c r="AZ60" s="273"/>
      <c r="BA60" s="278"/>
      <c r="BB60" s="278"/>
      <c r="BC60" s="98"/>
      <c r="BD60" s="278"/>
      <c r="BE60" s="278"/>
      <c r="BF60" s="278"/>
      <c r="BG60" s="278"/>
      <c r="BH60" s="278"/>
      <c r="BI60" s="278"/>
      <c r="BJ60" s="262"/>
      <c r="BK60" s="262"/>
      <c r="BL60" s="264"/>
      <c r="BM60" s="98"/>
      <c r="BN60" s="576" t="str">
        <f t="shared" si="6"/>
        <v xml:space="preserve"> </v>
      </c>
      <c r="BO60" s="576" t="str">
        <f t="shared" si="11"/>
        <v xml:space="preserve"> </v>
      </c>
      <c r="BP60" s="576" t="str">
        <f t="shared" si="12"/>
        <v xml:space="preserve"> </v>
      </c>
      <c r="BQ60" s="576" t="str">
        <f t="shared" si="13"/>
        <v xml:space="preserve"> </v>
      </c>
      <c r="BR60" s="98"/>
      <c r="BS60" s="165"/>
    </row>
    <row r="61" spans="1:71" s="107" customFormat="1" ht="12.75" x14ac:dyDescent="0.25">
      <c r="A61" s="380"/>
      <c r="B61" s="376">
        <f>'Données démographiques'!B62</f>
        <v>0</v>
      </c>
      <c r="C61" s="376">
        <f>'Données démographiques'!C62</f>
        <v>0</v>
      </c>
      <c r="D61" s="377">
        <f>'Données démographiques'!D62</f>
        <v>0</v>
      </c>
      <c r="E61" s="102"/>
      <c r="F61" s="430"/>
      <c r="G61" s="431"/>
      <c r="H61" s="432"/>
      <c r="I61" s="258"/>
      <c r="J61" s="259"/>
      <c r="K61" s="260"/>
      <c r="L61" s="260"/>
      <c r="M61" s="260"/>
      <c r="N61" s="258"/>
      <c r="O61" s="265"/>
      <c r="P61" s="102"/>
      <c r="Q61" s="258"/>
      <c r="R61" s="431"/>
      <c r="S61" s="431"/>
      <c r="T61" s="102"/>
      <c r="U61" s="259"/>
      <c r="V61" s="259"/>
      <c r="W61" s="258"/>
      <c r="X61" s="259"/>
      <c r="Y61" s="258"/>
      <c r="Z61" s="258"/>
      <c r="AA61" s="258"/>
      <c r="AB61" s="260"/>
      <c r="AC61" s="260"/>
      <c r="AD61" s="98"/>
      <c r="AE61" s="260"/>
      <c r="AF61" s="260"/>
      <c r="AG61" s="260"/>
      <c r="AH61" s="260"/>
      <c r="AI61" s="260"/>
      <c r="AJ61" s="260"/>
      <c r="AK61" s="263"/>
      <c r="AL61" s="263"/>
      <c r="AM61" s="265"/>
      <c r="AN61" s="98"/>
      <c r="AO61" s="577" t="str">
        <f t="shared" si="4"/>
        <v xml:space="preserve"> </v>
      </c>
      <c r="AP61" s="577" t="str">
        <f t="shared" si="8"/>
        <v xml:space="preserve"> </v>
      </c>
      <c r="AQ61" s="577" t="str">
        <f t="shared" si="9"/>
        <v xml:space="preserve"> </v>
      </c>
      <c r="AR61" s="577" t="str">
        <f t="shared" si="10"/>
        <v xml:space="preserve"> </v>
      </c>
      <c r="AS61" s="98"/>
      <c r="AT61" s="375"/>
      <c r="AU61" s="375"/>
      <c r="AV61" s="374"/>
      <c r="AW61" s="375"/>
      <c r="AX61" s="374"/>
      <c r="AY61" s="374"/>
      <c r="AZ61" s="258"/>
      <c r="BA61" s="260"/>
      <c r="BB61" s="260"/>
      <c r="BC61" s="98"/>
      <c r="BD61" s="260"/>
      <c r="BE61" s="260"/>
      <c r="BF61" s="260"/>
      <c r="BG61" s="260"/>
      <c r="BH61" s="260"/>
      <c r="BI61" s="260"/>
      <c r="BJ61" s="263"/>
      <c r="BK61" s="263"/>
      <c r="BL61" s="265"/>
      <c r="BM61" s="98"/>
      <c r="BN61" s="577" t="str">
        <f t="shared" si="6"/>
        <v xml:space="preserve"> </v>
      </c>
      <c r="BO61" s="577" t="str">
        <f t="shared" si="11"/>
        <v xml:space="preserve"> </v>
      </c>
      <c r="BP61" s="577" t="str">
        <f t="shared" si="12"/>
        <v xml:space="preserve"> </v>
      </c>
      <c r="BQ61" s="577" t="str">
        <f t="shared" si="13"/>
        <v xml:space="preserve"> </v>
      </c>
      <c r="BR61" s="98"/>
      <c r="BS61" s="330"/>
    </row>
    <row r="62" spans="1:71" s="107" customFormat="1" ht="12.75" x14ac:dyDescent="0.25">
      <c r="A62" s="380"/>
      <c r="B62" s="169">
        <f>'Données démographiques'!B63</f>
        <v>0</v>
      </c>
      <c r="C62" s="169">
        <f>'Données démographiques'!C63</f>
        <v>0</v>
      </c>
      <c r="D62" s="170">
        <f>'Données démographiques'!D63</f>
        <v>0</v>
      </c>
      <c r="E62" s="102"/>
      <c r="F62" s="255"/>
      <c r="G62" s="172"/>
      <c r="H62" s="429"/>
      <c r="I62" s="273"/>
      <c r="J62" s="257"/>
      <c r="K62" s="278"/>
      <c r="L62" s="278"/>
      <c r="M62" s="278"/>
      <c r="N62" s="273"/>
      <c r="O62" s="264"/>
      <c r="P62" s="102"/>
      <c r="Q62" s="273"/>
      <c r="R62" s="172"/>
      <c r="S62" s="172"/>
      <c r="T62" s="102"/>
      <c r="U62" s="257"/>
      <c r="V62" s="257"/>
      <c r="W62" s="273"/>
      <c r="X62" s="257"/>
      <c r="Y62" s="273"/>
      <c r="Z62" s="273"/>
      <c r="AA62" s="273"/>
      <c r="AB62" s="278"/>
      <c r="AC62" s="278"/>
      <c r="AD62" s="98"/>
      <c r="AE62" s="278"/>
      <c r="AF62" s="278"/>
      <c r="AG62" s="278"/>
      <c r="AH62" s="278"/>
      <c r="AI62" s="278"/>
      <c r="AJ62" s="278"/>
      <c r="AK62" s="262"/>
      <c r="AL62" s="262"/>
      <c r="AM62" s="264"/>
      <c r="AN62" s="98"/>
      <c r="AO62" s="576" t="str">
        <f t="shared" si="4"/>
        <v xml:space="preserve"> </v>
      </c>
      <c r="AP62" s="576" t="str">
        <f t="shared" si="8"/>
        <v xml:space="preserve"> </v>
      </c>
      <c r="AQ62" s="576" t="str">
        <f t="shared" si="9"/>
        <v xml:space="preserve"> </v>
      </c>
      <c r="AR62" s="576" t="str">
        <f t="shared" si="10"/>
        <v xml:space="preserve"> </v>
      </c>
      <c r="AS62" s="98"/>
      <c r="AT62" s="257"/>
      <c r="AU62" s="257"/>
      <c r="AV62" s="273"/>
      <c r="AW62" s="257"/>
      <c r="AX62" s="273"/>
      <c r="AY62" s="273"/>
      <c r="AZ62" s="273"/>
      <c r="BA62" s="278"/>
      <c r="BB62" s="278"/>
      <c r="BC62" s="98"/>
      <c r="BD62" s="278"/>
      <c r="BE62" s="278"/>
      <c r="BF62" s="278"/>
      <c r="BG62" s="278"/>
      <c r="BH62" s="278"/>
      <c r="BI62" s="278"/>
      <c r="BJ62" s="262"/>
      <c r="BK62" s="262"/>
      <c r="BL62" s="264"/>
      <c r="BM62" s="98"/>
      <c r="BN62" s="576" t="str">
        <f t="shared" si="6"/>
        <v xml:space="preserve"> </v>
      </c>
      <c r="BO62" s="576" t="str">
        <f t="shared" si="11"/>
        <v xml:space="preserve"> </v>
      </c>
      <c r="BP62" s="576" t="str">
        <f t="shared" si="12"/>
        <v xml:space="preserve"> </v>
      </c>
      <c r="BQ62" s="576" t="str">
        <f t="shared" si="13"/>
        <v xml:space="preserve"> </v>
      </c>
      <c r="BR62" s="98"/>
      <c r="BS62" s="165"/>
    </row>
    <row r="63" spans="1:71" s="107" customFormat="1" ht="12.75" x14ac:dyDescent="0.25">
      <c r="A63" s="380"/>
      <c r="B63" s="376">
        <f>'Données démographiques'!B64</f>
        <v>0</v>
      </c>
      <c r="C63" s="376">
        <f>'Données démographiques'!C64</f>
        <v>0</v>
      </c>
      <c r="D63" s="377">
        <f>'Données démographiques'!D64</f>
        <v>0</v>
      </c>
      <c r="E63" s="102"/>
      <c r="F63" s="430"/>
      <c r="G63" s="431"/>
      <c r="H63" s="432"/>
      <c r="I63" s="258"/>
      <c r="J63" s="259"/>
      <c r="K63" s="260"/>
      <c r="L63" s="260"/>
      <c r="M63" s="260"/>
      <c r="N63" s="258"/>
      <c r="O63" s="265"/>
      <c r="P63" s="102"/>
      <c r="Q63" s="258"/>
      <c r="R63" s="431"/>
      <c r="S63" s="431"/>
      <c r="T63" s="102"/>
      <c r="U63" s="259"/>
      <c r="V63" s="259"/>
      <c r="W63" s="258"/>
      <c r="X63" s="259"/>
      <c r="Y63" s="258"/>
      <c r="Z63" s="258"/>
      <c r="AA63" s="258"/>
      <c r="AB63" s="260"/>
      <c r="AC63" s="260"/>
      <c r="AD63" s="98"/>
      <c r="AE63" s="260"/>
      <c r="AF63" s="260"/>
      <c r="AG63" s="260"/>
      <c r="AH63" s="260"/>
      <c r="AI63" s="260"/>
      <c r="AJ63" s="260"/>
      <c r="AK63" s="263"/>
      <c r="AL63" s="263"/>
      <c r="AM63" s="265"/>
      <c r="AN63" s="98"/>
      <c r="AO63" s="577" t="str">
        <f t="shared" si="4"/>
        <v xml:space="preserve"> </v>
      </c>
      <c r="AP63" s="577" t="str">
        <f t="shared" si="8"/>
        <v xml:space="preserve"> </v>
      </c>
      <c r="AQ63" s="577" t="str">
        <f t="shared" si="9"/>
        <v xml:space="preserve"> </v>
      </c>
      <c r="AR63" s="577" t="str">
        <f t="shared" si="10"/>
        <v xml:space="preserve"> </v>
      </c>
      <c r="AS63" s="98"/>
      <c r="AT63" s="375"/>
      <c r="AU63" s="375"/>
      <c r="AV63" s="374"/>
      <c r="AW63" s="375"/>
      <c r="AX63" s="374"/>
      <c r="AY63" s="374"/>
      <c r="AZ63" s="258"/>
      <c r="BA63" s="260"/>
      <c r="BB63" s="260"/>
      <c r="BC63" s="98"/>
      <c r="BD63" s="260"/>
      <c r="BE63" s="260"/>
      <c r="BF63" s="260"/>
      <c r="BG63" s="260"/>
      <c r="BH63" s="260"/>
      <c r="BI63" s="260"/>
      <c r="BJ63" s="263"/>
      <c r="BK63" s="263"/>
      <c r="BL63" s="265"/>
      <c r="BM63" s="98"/>
      <c r="BN63" s="577" t="str">
        <f t="shared" si="6"/>
        <v xml:space="preserve"> </v>
      </c>
      <c r="BO63" s="577" t="str">
        <f t="shared" si="11"/>
        <v xml:space="preserve"> </v>
      </c>
      <c r="BP63" s="577" t="str">
        <f t="shared" si="12"/>
        <v xml:space="preserve"> </v>
      </c>
      <c r="BQ63" s="577" t="str">
        <f t="shared" si="13"/>
        <v xml:space="preserve"> </v>
      </c>
      <c r="BR63" s="98"/>
      <c r="BS63" s="330"/>
    </row>
    <row r="64" spans="1:71" s="107" customFormat="1" ht="12.75" x14ac:dyDescent="0.25">
      <c r="A64" s="380"/>
      <c r="B64" s="169">
        <f>'Données démographiques'!B65</f>
        <v>0</v>
      </c>
      <c r="C64" s="169">
        <f>'Données démographiques'!C65</f>
        <v>0</v>
      </c>
      <c r="D64" s="170">
        <f>'Données démographiques'!D65</f>
        <v>0</v>
      </c>
      <c r="E64" s="102"/>
      <c r="F64" s="255"/>
      <c r="G64" s="172"/>
      <c r="H64" s="429"/>
      <c r="I64" s="273"/>
      <c r="J64" s="257"/>
      <c r="K64" s="278"/>
      <c r="L64" s="278"/>
      <c r="M64" s="278"/>
      <c r="N64" s="273"/>
      <c r="O64" s="264"/>
      <c r="P64" s="102"/>
      <c r="Q64" s="273"/>
      <c r="R64" s="172"/>
      <c r="S64" s="172"/>
      <c r="T64" s="102"/>
      <c r="U64" s="257"/>
      <c r="V64" s="257"/>
      <c r="W64" s="273"/>
      <c r="X64" s="257"/>
      <c r="Y64" s="273"/>
      <c r="Z64" s="273"/>
      <c r="AA64" s="273"/>
      <c r="AB64" s="278"/>
      <c r="AC64" s="278"/>
      <c r="AD64" s="98"/>
      <c r="AE64" s="278"/>
      <c r="AF64" s="278"/>
      <c r="AG64" s="278"/>
      <c r="AH64" s="278"/>
      <c r="AI64" s="278"/>
      <c r="AJ64" s="278"/>
      <c r="AK64" s="262"/>
      <c r="AL64" s="262"/>
      <c r="AM64" s="264"/>
      <c r="AN64" s="98"/>
      <c r="AO64" s="576" t="str">
        <f t="shared" si="4"/>
        <v xml:space="preserve"> </v>
      </c>
      <c r="AP64" s="576" t="str">
        <f t="shared" si="8"/>
        <v xml:space="preserve"> </v>
      </c>
      <c r="AQ64" s="576" t="str">
        <f t="shared" si="9"/>
        <v xml:space="preserve"> </v>
      </c>
      <c r="AR64" s="576" t="str">
        <f t="shared" si="10"/>
        <v xml:space="preserve"> </v>
      </c>
      <c r="AS64" s="98"/>
      <c r="AT64" s="257"/>
      <c r="AU64" s="257"/>
      <c r="AV64" s="273"/>
      <c r="AW64" s="257"/>
      <c r="AX64" s="273"/>
      <c r="AY64" s="273"/>
      <c r="AZ64" s="273"/>
      <c r="BA64" s="278"/>
      <c r="BB64" s="278"/>
      <c r="BC64" s="98"/>
      <c r="BD64" s="278"/>
      <c r="BE64" s="278"/>
      <c r="BF64" s="278"/>
      <c r="BG64" s="278"/>
      <c r="BH64" s="278"/>
      <c r="BI64" s="278"/>
      <c r="BJ64" s="262"/>
      <c r="BK64" s="262"/>
      <c r="BL64" s="264"/>
      <c r="BM64" s="98"/>
      <c r="BN64" s="576" t="str">
        <f t="shared" si="6"/>
        <v xml:space="preserve"> </v>
      </c>
      <c r="BO64" s="576" t="str">
        <f t="shared" si="11"/>
        <v xml:space="preserve"> </v>
      </c>
      <c r="BP64" s="576" t="str">
        <f t="shared" si="12"/>
        <v xml:space="preserve"> </v>
      </c>
      <c r="BQ64" s="576" t="str">
        <f t="shared" si="13"/>
        <v xml:space="preserve"> </v>
      </c>
      <c r="BR64" s="98"/>
      <c r="BS64" s="165"/>
    </row>
    <row r="65" spans="1:71" s="107" customFormat="1" ht="12.75" x14ac:dyDescent="0.25">
      <c r="A65" s="380"/>
      <c r="B65" s="376">
        <f>'Données démographiques'!B66</f>
        <v>0</v>
      </c>
      <c r="C65" s="376">
        <f>'Données démographiques'!C66</f>
        <v>0</v>
      </c>
      <c r="D65" s="377">
        <f>'Données démographiques'!D66</f>
        <v>0</v>
      </c>
      <c r="E65" s="102"/>
      <c r="F65" s="430"/>
      <c r="G65" s="431"/>
      <c r="H65" s="432"/>
      <c r="I65" s="258"/>
      <c r="J65" s="259"/>
      <c r="K65" s="260"/>
      <c r="L65" s="260"/>
      <c r="M65" s="260"/>
      <c r="N65" s="258"/>
      <c r="O65" s="265"/>
      <c r="P65" s="102"/>
      <c r="Q65" s="258"/>
      <c r="R65" s="431"/>
      <c r="S65" s="431"/>
      <c r="T65" s="102"/>
      <c r="U65" s="259"/>
      <c r="V65" s="259"/>
      <c r="W65" s="258"/>
      <c r="X65" s="259"/>
      <c r="Y65" s="258"/>
      <c r="Z65" s="258"/>
      <c r="AA65" s="258"/>
      <c r="AB65" s="260"/>
      <c r="AC65" s="260"/>
      <c r="AD65" s="98"/>
      <c r="AE65" s="260"/>
      <c r="AF65" s="260"/>
      <c r="AG65" s="260"/>
      <c r="AH65" s="260"/>
      <c r="AI65" s="260"/>
      <c r="AJ65" s="260"/>
      <c r="AK65" s="263"/>
      <c r="AL65" s="263"/>
      <c r="AM65" s="265"/>
      <c r="AN65" s="98"/>
      <c r="AO65" s="577" t="str">
        <f t="shared" si="4"/>
        <v xml:space="preserve"> </v>
      </c>
      <c r="AP65" s="577" t="str">
        <f t="shared" si="8"/>
        <v xml:space="preserve"> </v>
      </c>
      <c r="AQ65" s="577" t="str">
        <f t="shared" si="9"/>
        <v xml:space="preserve"> </v>
      </c>
      <c r="AR65" s="577" t="str">
        <f t="shared" si="10"/>
        <v xml:space="preserve"> </v>
      </c>
      <c r="AS65" s="98"/>
      <c r="AT65" s="375"/>
      <c r="AU65" s="375"/>
      <c r="AV65" s="374"/>
      <c r="AW65" s="375"/>
      <c r="AX65" s="374"/>
      <c r="AY65" s="374"/>
      <c r="AZ65" s="258"/>
      <c r="BA65" s="260"/>
      <c r="BB65" s="260"/>
      <c r="BC65" s="98"/>
      <c r="BD65" s="260"/>
      <c r="BE65" s="260"/>
      <c r="BF65" s="260"/>
      <c r="BG65" s="260"/>
      <c r="BH65" s="260"/>
      <c r="BI65" s="260"/>
      <c r="BJ65" s="263"/>
      <c r="BK65" s="263"/>
      <c r="BL65" s="265"/>
      <c r="BM65" s="98"/>
      <c r="BN65" s="577" t="str">
        <f t="shared" si="6"/>
        <v xml:space="preserve"> </v>
      </c>
      <c r="BO65" s="577" t="str">
        <f t="shared" si="11"/>
        <v xml:space="preserve"> </v>
      </c>
      <c r="BP65" s="577" t="str">
        <f t="shared" si="12"/>
        <v xml:space="preserve"> </v>
      </c>
      <c r="BQ65" s="577" t="str">
        <f t="shared" si="13"/>
        <v xml:space="preserve"> </v>
      </c>
      <c r="BR65" s="98"/>
      <c r="BS65" s="330"/>
    </row>
    <row r="66" spans="1:71" s="107" customFormat="1" ht="12.75" x14ac:dyDescent="0.25">
      <c r="A66" s="380"/>
      <c r="B66" s="169">
        <f>'Données démographiques'!B67</f>
        <v>0</v>
      </c>
      <c r="C66" s="169">
        <f>'Données démographiques'!C67</f>
        <v>0</v>
      </c>
      <c r="D66" s="170">
        <f>'Données démographiques'!D67</f>
        <v>0</v>
      </c>
      <c r="E66" s="102"/>
      <c r="F66" s="255"/>
      <c r="G66" s="172"/>
      <c r="H66" s="429"/>
      <c r="I66" s="273"/>
      <c r="J66" s="257"/>
      <c r="K66" s="278"/>
      <c r="L66" s="278"/>
      <c r="M66" s="278"/>
      <c r="N66" s="273"/>
      <c r="O66" s="264"/>
      <c r="P66" s="102"/>
      <c r="Q66" s="273"/>
      <c r="R66" s="172"/>
      <c r="S66" s="172"/>
      <c r="T66" s="102"/>
      <c r="U66" s="257"/>
      <c r="V66" s="257"/>
      <c r="W66" s="273"/>
      <c r="X66" s="257"/>
      <c r="Y66" s="273"/>
      <c r="Z66" s="273"/>
      <c r="AA66" s="273"/>
      <c r="AB66" s="278"/>
      <c r="AC66" s="278"/>
      <c r="AD66" s="98"/>
      <c r="AE66" s="278"/>
      <c r="AF66" s="278"/>
      <c r="AG66" s="278"/>
      <c r="AH66" s="278"/>
      <c r="AI66" s="278"/>
      <c r="AJ66" s="278"/>
      <c r="AK66" s="262"/>
      <c r="AL66" s="262"/>
      <c r="AM66" s="264"/>
      <c r="AN66" s="98"/>
      <c r="AO66" s="576" t="str">
        <f t="shared" si="4"/>
        <v xml:space="preserve"> </v>
      </c>
      <c r="AP66" s="576" t="str">
        <f t="shared" si="8"/>
        <v xml:space="preserve"> </v>
      </c>
      <c r="AQ66" s="576" t="str">
        <f t="shared" si="9"/>
        <v xml:space="preserve"> </v>
      </c>
      <c r="AR66" s="576" t="str">
        <f t="shared" si="10"/>
        <v xml:space="preserve"> </v>
      </c>
      <c r="AS66" s="98"/>
      <c r="AT66" s="257"/>
      <c r="AU66" s="257"/>
      <c r="AV66" s="273"/>
      <c r="AW66" s="257"/>
      <c r="AX66" s="273"/>
      <c r="AY66" s="273"/>
      <c r="AZ66" s="273"/>
      <c r="BA66" s="278"/>
      <c r="BB66" s="278"/>
      <c r="BC66" s="98"/>
      <c r="BD66" s="278"/>
      <c r="BE66" s="278"/>
      <c r="BF66" s="278"/>
      <c r="BG66" s="278"/>
      <c r="BH66" s="278"/>
      <c r="BI66" s="278"/>
      <c r="BJ66" s="262"/>
      <c r="BK66" s="262"/>
      <c r="BL66" s="264"/>
      <c r="BM66" s="98"/>
      <c r="BN66" s="576" t="str">
        <f t="shared" si="6"/>
        <v xml:space="preserve"> </v>
      </c>
      <c r="BO66" s="576" t="str">
        <f t="shared" si="11"/>
        <v xml:space="preserve"> </v>
      </c>
      <c r="BP66" s="576" t="str">
        <f t="shared" si="12"/>
        <v xml:space="preserve"> </v>
      </c>
      <c r="BQ66" s="576" t="str">
        <f t="shared" si="13"/>
        <v xml:space="preserve"> </v>
      </c>
      <c r="BR66" s="98"/>
      <c r="BS66" s="165"/>
    </row>
    <row r="67" spans="1:71" s="107" customFormat="1" ht="12.75" x14ac:dyDescent="0.25">
      <c r="A67" s="380"/>
      <c r="B67" s="376">
        <f>'Données démographiques'!B68</f>
        <v>0</v>
      </c>
      <c r="C67" s="376">
        <f>'Données démographiques'!C68</f>
        <v>0</v>
      </c>
      <c r="D67" s="377">
        <f>'Données démographiques'!D68</f>
        <v>0</v>
      </c>
      <c r="E67" s="102"/>
      <c r="F67" s="430"/>
      <c r="G67" s="431"/>
      <c r="H67" s="432"/>
      <c r="I67" s="258"/>
      <c r="J67" s="259"/>
      <c r="K67" s="260"/>
      <c r="L67" s="260"/>
      <c r="M67" s="260"/>
      <c r="N67" s="258"/>
      <c r="O67" s="265"/>
      <c r="P67" s="102"/>
      <c r="Q67" s="258"/>
      <c r="R67" s="431"/>
      <c r="S67" s="431"/>
      <c r="T67" s="102"/>
      <c r="U67" s="259"/>
      <c r="V67" s="259"/>
      <c r="W67" s="258"/>
      <c r="X67" s="259"/>
      <c r="Y67" s="258"/>
      <c r="Z67" s="258"/>
      <c r="AA67" s="258"/>
      <c r="AB67" s="260"/>
      <c r="AC67" s="260"/>
      <c r="AD67" s="98"/>
      <c r="AE67" s="260"/>
      <c r="AF67" s="260"/>
      <c r="AG67" s="260"/>
      <c r="AH67" s="260"/>
      <c r="AI67" s="260"/>
      <c r="AJ67" s="260"/>
      <c r="AK67" s="263"/>
      <c r="AL67" s="263"/>
      <c r="AM67" s="265"/>
      <c r="AN67" s="98"/>
      <c r="AO67" s="577" t="str">
        <f t="shared" si="4"/>
        <v xml:space="preserve"> </v>
      </c>
      <c r="AP67" s="577" t="str">
        <f t="shared" si="8"/>
        <v xml:space="preserve"> </v>
      </c>
      <c r="AQ67" s="577" t="str">
        <f t="shared" si="9"/>
        <v xml:space="preserve"> </v>
      </c>
      <c r="AR67" s="577" t="str">
        <f t="shared" si="10"/>
        <v xml:space="preserve"> </v>
      </c>
      <c r="AS67" s="98"/>
      <c r="AT67" s="375"/>
      <c r="AU67" s="375"/>
      <c r="AV67" s="374"/>
      <c r="AW67" s="375"/>
      <c r="AX67" s="374"/>
      <c r="AY67" s="374"/>
      <c r="AZ67" s="258"/>
      <c r="BA67" s="260"/>
      <c r="BB67" s="260"/>
      <c r="BC67" s="98"/>
      <c r="BD67" s="260"/>
      <c r="BE67" s="260"/>
      <c r="BF67" s="260"/>
      <c r="BG67" s="260"/>
      <c r="BH67" s="260"/>
      <c r="BI67" s="260"/>
      <c r="BJ67" s="263"/>
      <c r="BK67" s="263"/>
      <c r="BL67" s="265"/>
      <c r="BM67" s="98"/>
      <c r="BN67" s="577" t="str">
        <f t="shared" si="6"/>
        <v xml:space="preserve"> </v>
      </c>
      <c r="BO67" s="577" t="str">
        <f t="shared" si="11"/>
        <v xml:space="preserve"> </v>
      </c>
      <c r="BP67" s="577" t="str">
        <f t="shared" si="12"/>
        <v xml:space="preserve"> </v>
      </c>
      <c r="BQ67" s="577" t="str">
        <f t="shared" si="13"/>
        <v xml:space="preserve"> </v>
      </c>
      <c r="BR67" s="98"/>
      <c r="BS67" s="330"/>
    </row>
    <row r="68" spans="1:71" s="107" customFormat="1" ht="12.75" x14ac:dyDescent="0.25">
      <c r="A68" s="380"/>
      <c r="B68" s="169">
        <f>'Données démographiques'!B69</f>
        <v>0</v>
      </c>
      <c r="C68" s="169">
        <f>'Données démographiques'!C69</f>
        <v>0</v>
      </c>
      <c r="D68" s="170">
        <f>'Données démographiques'!D69</f>
        <v>0</v>
      </c>
      <c r="E68" s="102"/>
      <c r="F68" s="255"/>
      <c r="G68" s="172"/>
      <c r="H68" s="429"/>
      <c r="I68" s="273"/>
      <c r="J68" s="257"/>
      <c r="K68" s="278"/>
      <c r="L68" s="278"/>
      <c r="M68" s="278"/>
      <c r="N68" s="273"/>
      <c r="O68" s="264"/>
      <c r="P68" s="102"/>
      <c r="Q68" s="273"/>
      <c r="R68" s="172"/>
      <c r="S68" s="172"/>
      <c r="T68" s="102"/>
      <c r="U68" s="257"/>
      <c r="V68" s="257"/>
      <c r="W68" s="273"/>
      <c r="X68" s="257"/>
      <c r="Y68" s="273"/>
      <c r="Z68" s="273"/>
      <c r="AA68" s="273"/>
      <c r="AB68" s="278"/>
      <c r="AC68" s="278"/>
      <c r="AD68" s="98"/>
      <c r="AE68" s="278"/>
      <c r="AF68" s="278"/>
      <c r="AG68" s="278"/>
      <c r="AH68" s="278"/>
      <c r="AI68" s="278"/>
      <c r="AJ68" s="278"/>
      <c r="AK68" s="262"/>
      <c r="AL68" s="262"/>
      <c r="AM68" s="264"/>
      <c r="AN68" s="98"/>
      <c r="AO68" s="576" t="str">
        <f t="shared" si="4"/>
        <v xml:space="preserve"> </v>
      </c>
      <c r="AP68" s="576" t="str">
        <f t="shared" si="8"/>
        <v xml:space="preserve"> </v>
      </c>
      <c r="AQ68" s="576" t="str">
        <f t="shared" si="9"/>
        <v xml:space="preserve"> </v>
      </c>
      <c r="AR68" s="576" t="str">
        <f t="shared" si="10"/>
        <v xml:space="preserve"> </v>
      </c>
      <c r="AS68" s="98"/>
      <c r="AT68" s="257"/>
      <c r="AU68" s="257"/>
      <c r="AV68" s="273"/>
      <c r="AW68" s="257"/>
      <c r="AX68" s="273"/>
      <c r="AY68" s="273"/>
      <c r="AZ68" s="273"/>
      <c r="BA68" s="278"/>
      <c r="BB68" s="278"/>
      <c r="BC68" s="98"/>
      <c r="BD68" s="278"/>
      <c r="BE68" s="278"/>
      <c r="BF68" s="278"/>
      <c r="BG68" s="278"/>
      <c r="BH68" s="278"/>
      <c r="BI68" s="278"/>
      <c r="BJ68" s="262"/>
      <c r="BK68" s="262"/>
      <c r="BL68" s="264"/>
      <c r="BM68" s="98"/>
      <c r="BN68" s="576" t="str">
        <f t="shared" si="6"/>
        <v xml:space="preserve"> </v>
      </c>
      <c r="BO68" s="576" t="str">
        <f t="shared" si="11"/>
        <v xml:space="preserve"> </v>
      </c>
      <c r="BP68" s="576" t="str">
        <f t="shared" si="12"/>
        <v xml:space="preserve"> </v>
      </c>
      <c r="BQ68" s="576" t="str">
        <f t="shared" si="13"/>
        <v xml:space="preserve"> </v>
      </c>
      <c r="BR68" s="98"/>
      <c r="BS68" s="165"/>
    </row>
    <row r="69" spans="1:71" s="107" customFormat="1" ht="12.75" x14ac:dyDescent="0.25">
      <c r="A69" s="380"/>
      <c r="B69" s="376">
        <f>'Données démographiques'!B70</f>
        <v>0</v>
      </c>
      <c r="C69" s="376">
        <f>'Données démographiques'!C70</f>
        <v>0</v>
      </c>
      <c r="D69" s="377">
        <f>'Données démographiques'!D70</f>
        <v>0</v>
      </c>
      <c r="E69" s="102"/>
      <c r="F69" s="430"/>
      <c r="G69" s="431"/>
      <c r="H69" s="432"/>
      <c r="I69" s="258"/>
      <c r="J69" s="259"/>
      <c r="K69" s="260"/>
      <c r="L69" s="260"/>
      <c r="M69" s="260"/>
      <c r="N69" s="258"/>
      <c r="O69" s="265"/>
      <c r="P69" s="102"/>
      <c r="Q69" s="258"/>
      <c r="R69" s="431"/>
      <c r="S69" s="431"/>
      <c r="T69" s="102"/>
      <c r="U69" s="259"/>
      <c r="V69" s="259"/>
      <c r="W69" s="258"/>
      <c r="X69" s="259"/>
      <c r="Y69" s="258"/>
      <c r="Z69" s="258"/>
      <c r="AA69" s="258"/>
      <c r="AB69" s="260"/>
      <c r="AC69" s="260"/>
      <c r="AD69" s="98"/>
      <c r="AE69" s="260"/>
      <c r="AF69" s="260"/>
      <c r="AG69" s="260"/>
      <c r="AH69" s="260"/>
      <c r="AI69" s="260"/>
      <c r="AJ69" s="260"/>
      <c r="AK69" s="263"/>
      <c r="AL69" s="263"/>
      <c r="AM69" s="265"/>
      <c r="AN69" s="98"/>
      <c r="AO69" s="577" t="str">
        <f t="shared" si="4"/>
        <v xml:space="preserve"> </v>
      </c>
      <c r="AP69" s="577" t="str">
        <f t="shared" si="8"/>
        <v xml:space="preserve"> </v>
      </c>
      <c r="AQ69" s="577" t="str">
        <f t="shared" si="9"/>
        <v xml:space="preserve"> </v>
      </c>
      <c r="AR69" s="577" t="str">
        <f t="shared" si="10"/>
        <v xml:space="preserve"> </v>
      </c>
      <c r="AS69" s="98"/>
      <c r="AT69" s="375"/>
      <c r="AU69" s="375"/>
      <c r="AV69" s="374"/>
      <c r="AW69" s="375"/>
      <c r="AX69" s="374"/>
      <c r="AY69" s="374"/>
      <c r="AZ69" s="258"/>
      <c r="BA69" s="260"/>
      <c r="BB69" s="260"/>
      <c r="BC69" s="98"/>
      <c r="BD69" s="260"/>
      <c r="BE69" s="260"/>
      <c r="BF69" s="260"/>
      <c r="BG69" s="260"/>
      <c r="BH69" s="260"/>
      <c r="BI69" s="260"/>
      <c r="BJ69" s="263"/>
      <c r="BK69" s="263"/>
      <c r="BL69" s="265"/>
      <c r="BM69" s="98"/>
      <c r="BN69" s="577" t="str">
        <f t="shared" si="6"/>
        <v xml:space="preserve"> </v>
      </c>
      <c r="BO69" s="577" t="str">
        <f t="shared" si="11"/>
        <v xml:space="preserve"> </v>
      </c>
      <c r="BP69" s="577" t="str">
        <f t="shared" si="12"/>
        <v xml:space="preserve"> </v>
      </c>
      <c r="BQ69" s="577" t="str">
        <f t="shared" si="13"/>
        <v xml:space="preserve"> </v>
      </c>
      <c r="BR69" s="98"/>
      <c r="BS69" s="330"/>
    </row>
    <row r="70" spans="1:71" s="107" customFormat="1" ht="12.75" x14ac:dyDescent="0.25">
      <c r="A70" s="380"/>
      <c r="B70" s="169">
        <f>'Données démographiques'!B71</f>
        <v>0</v>
      </c>
      <c r="C70" s="169">
        <f>'Données démographiques'!C71</f>
        <v>0</v>
      </c>
      <c r="D70" s="170">
        <f>'Données démographiques'!D71</f>
        <v>0</v>
      </c>
      <c r="E70" s="102"/>
      <c r="F70" s="255"/>
      <c r="G70" s="172"/>
      <c r="H70" s="429"/>
      <c r="I70" s="273"/>
      <c r="J70" s="257"/>
      <c r="K70" s="278"/>
      <c r="L70" s="278"/>
      <c r="M70" s="278"/>
      <c r="N70" s="273"/>
      <c r="O70" s="264"/>
      <c r="P70" s="102"/>
      <c r="Q70" s="273"/>
      <c r="R70" s="172"/>
      <c r="S70" s="172"/>
      <c r="T70" s="102"/>
      <c r="U70" s="257"/>
      <c r="V70" s="257"/>
      <c r="W70" s="273"/>
      <c r="X70" s="257"/>
      <c r="Y70" s="273"/>
      <c r="Z70" s="273"/>
      <c r="AA70" s="273"/>
      <c r="AB70" s="278"/>
      <c r="AC70" s="278"/>
      <c r="AD70" s="98"/>
      <c r="AE70" s="278"/>
      <c r="AF70" s="278"/>
      <c r="AG70" s="278"/>
      <c r="AH70" s="278"/>
      <c r="AI70" s="278"/>
      <c r="AJ70" s="278"/>
      <c r="AK70" s="262"/>
      <c r="AL70" s="262"/>
      <c r="AM70" s="264"/>
      <c r="AN70" s="98"/>
      <c r="AO70" s="576" t="str">
        <f t="shared" si="4"/>
        <v xml:space="preserve"> </v>
      </c>
      <c r="AP70" s="576" t="str">
        <f t="shared" si="8"/>
        <v xml:space="preserve"> </v>
      </c>
      <c r="AQ70" s="576" t="str">
        <f t="shared" si="9"/>
        <v xml:space="preserve"> </v>
      </c>
      <c r="AR70" s="576" t="str">
        <f t="shared" si="10"/>
        <v xml:space="preserve"> </v>
      </c>
      <c r="AS70" s="98"/>
      <c r="AT70" s="257"/>
      <c r="AU70" s="257"/>
      <c r="AV70" s="273"/>
      <c r="AW70" s="257"/>
      <c r="AX70" s="273"/>
      <c r="AY70" s="273"/>
      <c r="AZ70" s="273"/>
      <c r="BA70" s="278"/>
      <c r="BB70" s="278"/>
      <c r="BC70" s="98"/>
      <c r="BD70" s="278"/>
      <c r="BE70" s="278"/>
      <c r="BF70" s="278"/>
      <c r="BG70" s="278"/>
      <c r="BH70" s="278"/>
      <c r="BI70" s="278"/>
      <c r="BJ70" s="262"/>
      <c r="BK70" s="262"/>
      <c r="BL70" s="264"/>
      <c r="BM70" s="98"/>
      <c r="BN70" s="576" t="str">
        <f t="shared" si="6"/>
        <v xml:space="preserve"> </v>
      </c>
      <c r="BO70" s="576" t="str">
        <f t="shared" si="11"/>
        <v xml:space="preserve"> </v>
      </c>
      <c r="BP70" s="576" t="str">
        <f t="shared" si="12"/>
        <v xml:space="preserve"> </v>
      </c>
      <c r="BQ70" s="576" t="str">
        <f t="shared" si="13"/>
        <v xml:space="preserve"> </v>
      </c>
      <c r="BR70" s="98"/>
      <c r="BS70" s="165"/>
    </row>
    <row r="71" spans="1:71" s="107" customFormat="1" ht="12.75" x14ac:dyDescent="0.25">
      <c r="A71" s="380"/>
      <c r="B71" s="376">
        <f>'Données démographiques'!B72</f>
        <v>0</v>
      </c>
      <c r="C71" s="376">
        <f>'Données démographiques'!C72</f>
        <v>0</v>
      </c>
      <c r="D71" s="377">
        <f>'Données démographiques'!D72</f>
        <v>0</v>
      </c>
      <c r="E71" s="102"/>
      <c r="F71" s="430"/>
      <c r="G71" s="431"/>
      <c r="H71" s="432"/>
      <c r="I71" s="258"/>
      <c r="J71" s="259"/>
      <c r="K71" s="260"/>
      <c r="L71" s="260"/>
      <c r="M71" s="260"/>
      <c r="N71" s="258"/>
      <c r="O71" s="265"/>
      <c r="P71" s="102"/>
      <c r="Q71" s="258"/>
      <c r="R71" s="431"/>
      <c r="S71" s="431"/>
      <c r="T71" s="102"/>
      <c r="U71" s="259"/>
      <c r="V71" s="259"/>
      <c r="W71" s="258"/>
      <c r="X71" s="259"/>
      <c r="Y71" s="258"/>
      <c r="Z71" s="258"/>
      <c r="AA71" s="258"/>
      <c r="AB71" s="260"/>
      <c r="AC71" s="260"/>
      <c r="AD71" s="98"/>
      <c r="AE71" s="260"/>
      <c r="AF71" s="260"/>
      <c r="AG71" s="260"/>
      <c r="AH71" s="260"/>
      <c r="AI71" s="260"/>
      <c r="AJ71" s="260"/>
      <c r="AK71" s="263"/>
      <c r="AL71" s="263"/>
      <c r="AM71" s="265"/>
      <c r="AN71" s="98"/>
      <c r="AO71" s="577" t="str">
        <f t="shared" si="4"/>
        <v xml:space="preserve"> </v>
      </c>
      <c r="AP71" s="577" t="str">
        <f t="shared" si="8"/>
        <v xml:space="preserve"> </v>
      </c>
      <c r="AQ71" s="577" t="str">
        <f t="shared" si="9"/>
        <v xml:space="preserve"> </v>
      </c>
      <c r="AR71" s="577" t="str">
        <f t="shared" si="10"/>
        <v xml:space="preserve"> </v>
      </c>
      <c r="AS71" s="98"/>
      <c r="AT71" s="375"/>
      <c r="AU71" s="375"/>
      <c r="AV71" s="374"/>
      <c r="AW71" s="375"/>
      <c r="AX71" s="374"/>
      <c r="AY71" s="374"/>
      <c r="AZ71" s="258"/>
      <c r="BA71" s="260"/>
      <c r="BB71" s="260"/>
      <c r="BC71" s="98"/>
      <c r="BD71" s="260"/>
      <c r="BE71" s="260"/>
      <c r="BF71" s="260"/>
      <c r="BG71" s="260"/>
      <c r="BH71" s="260"/>
      <c r="BI71" s="260"/>
      <c r="BJ71" s="263"/>
      <c r="BK71" s="263"/>
      <c r="BL71" s="265"/>
      <c r="BM71" s="98"/>
      <c r="BN71" s="577" t="str">
        <f t="shared" si="6"/>
        <v xml:space="preserve"> </v>
      </c>
      <c r="BO71" s="577" t="str">
        <f t="shared" si="11"/>
        <v xml:space="preserve"> </v>
      </c>
      <c r="BP71" s="577" t="str">
        <f t="shared" si="12"/>
        <v xml:space="preserve"> </v>
      </c>
      <c r="BQ71" s="577" t="str">
        <f t="shared" si="13"/>
        <v xml:space="preserve"> </v>
      </c>
      <c r="BR71" s="98"/>
      <c r="BS71" s="330"/>
    </row>
    <row r="72" spans="1:71" s="107" customFormat="1" ht="12.75" x14ac:dyDescent="0.25">
      <c r="A72" s="380"/>
      <c r="B72" s="169">
        <f>'Données démographiques'!B73</f>
        <v>0</v>
      </c>
      <c r="C72" s="169">
        <f>'Données démographiques'!C73</f>
        <v>0</v>
      </c>
      <c r="D72" s="170">
        <f>'Données démographiques'!D73</f>
        <v>0</v>
      </c>
      <c r="E72" s="102"/>
      <c r="F72" s="255"/>
      <c r="G72" s="172"/>
      <c r="H72" s="429"/>
      <c r="I72" s="273"/>
      <c r="J72" s="257"/>
      <c r="K72" s="278"/>
      <c r="L72" s="278"/>
      <c r="M72" s="278"/>
      <c r="N72" s="273"/>
      <c r="O72" s="264"/>
      <c r="P72" s="102"/>
      <c r="Q72" s="273"/>
      <c r="R72" s="172"/>
      <c r="S72" s="172"/>
      <c r="T72" s="102"/>
      <c r="U72" s="257"/>
      <c r="V72" s="257"/>
      <c r="W72" s="273"/>
      <c r="X72" s="257"/>
      <c r="Y72" s="273"/>
      <c r="Z72" s="273"/>
      <c r="AA72" s="273"/>
      <c r="AB72" s="278"/>
      <c r="AC72" s="278"/>
      <c r="AD72" s="98"/>
      <c r="AE72" s="278"/>
      <c r="AF72" s="278"/>
      <c r="AG72" s="278"/>
      <c r="AH72" s="278"/>
      <c r="AI72" s="278"/>
      <c r="AJ72" s="278"/>
      <c r="AK72" s="262"/>
      <c r="AL72" s="262"/>
      <c r="AM72" s="264"/>
      <c r="AN72" s="98"/>
      <c r="AO72" s="576" t="str">
        <f t="shared" si="4"/>
        <v xml:space="preserve"> </v>
      </c>
      <c r="AP72" s="576" t="str">
        <f t="shared" si="8"/>
        <v xml:space="preserve"> </v>
      </c>
      <c r="AQ72" s="576" t="str">
        <f t="shared" si="9"/>
        <v xml:space="preserve"> </v>
      </c>
      <c r="AR72" s="576" t="str">
        <f t="shared" si="10"/>
        <v xml:space="preserve"> </v>
      </c>
      <c r="AS72" s="98"/>
      <c r="AT72" s="257"/>
      <c r="AU72" s="257"/>
      <c r="AV72" s="273"/>
      <c r="AW72" s="257"/>
      <c r="AX72" s="273"/>
      <c r="AY72" s="273"/>
      <c r="AZ72" s="273"/>
      <c r="BA72" s="278"/>
      <c r="BB72" s="278"/>
      <c r="BC72" s="98"/>
      <c r="BD72" s="278"/>
      <c r="BE72" s="278"/>
      <c r="BF72" s="278"/>
      <c r="BG72" s="278"/>
      <c r="BH72" s="278"/>
      <c r="BI72" s="278"/>
      <c r="BJ72" s="262"/>
      <c r="BK72" s="262"/>
      <c r="BL72" s="264"/>
      <c r="BM72" s="98"/>
      <c r="BN72" s="576" t="str">
        <f t="shared" si="6"/>
        <v xml:space="preserve"> </v>
      </c>
      <c r="BO72" s="576" t="str">
        <f t="shared" si="11"/>
        <v xml:space="preserve"> </v>
      </c>
      <c r="BP72" s="576" t="str">
        <f t="shared" si="12"/>
        <v xml:space="preserve"> </v>
      </c>
      <c r="BQ72" s="576" t="str">
        <f t="shared" si="13"/>
        <v xml:space="preserve"> </v>
      </c>
      <c r="BR72" s="98"/>
      <c r="BS72" s="165"/>
    </row>
    <row r="73" spans="1:71" s="107" customFormat="1" ht="12.75" x14ac:dyDescent="0.25">
      <c r="A73" s="380"/>
      <c r="B73" s="376">
        <f>'Données démographiques'!B74</f>
        <v>0</v>
      </c>
      <c r="C73" s="376">
        <f>'Données démographiques'!C74</f>
        <v>0</v>
      </c>
      <c r="D73" s="377">
        <f>'Données démographiques'!D74</f>
        <v>0</v>
      </c>
      <c r="E73" s="102"/>
      <c r="F73" s="430"/>
      <c r="G73" s="431"/>
      <c r="H73" s="432"/>
      <c r="I73" s="258"/>
      <c r="J73" s="259"/>
      <c r="K73" s="260"/>
      <c r="L73" s="260"/>
      <c r="M73" s="260"/>
      <c r="N73" s="258"/>
      <c r="O73" s="265"/>
      <c r="P73" s="102"/>
      <c r="Q73" s="258"/>
      <c r="R73" s="431"/>
      <c r="S73" s="431"/>
      <c r="T73" s="102"/>
      <c r="U73" s="259"/>
      <c r="V73" s="259"/>
      <c r="W73" s="258"/>
      <c r="X73" s="259"/>
      <c r="Y73" s="258"/>
      <c r="Z73" s="258"/>
      <c r="AA73" s="258"/>
      <c r="AB73" s="260"/>
      <c r="AC73" s="260"/>
      <c r="AD73" s="98"/>
      <c r="AE73" s="260"/>
      <c r="AF73" s="260"/>
      <c r="AG73" s="260"/>
      <c r="AH73" s="260"/>
      <c r="AI73" s="260"/>
      <c r="AJ73" s="260"/>
      <c r="AK73" s="263"/>
      <c r="AL73" s="263"/>
      <c r="AM73" s="265"/>
      <c r="AN73" s="98"/>
      <c r="AO73" s="577" t="str">
        <f t="shared" si="4"/>
        <v xml:space="preserve"> </v>
      </c>
      <c r="AP73" s="577" t="str">
        <f t="shared" si="8"/>
        <v xml:space="preserve"> </v>
      </c>
      <c r="AQ73" s="577" t="str">
        <f t="shared" si="9"/>
        <v xml:space="preserve"> </v>
      </c>
      <c r="AR73" s="577" t="str">
        <f t="shared" si="10"/>
        <v xml:space="preserve"> </v>
      </c>
      <c r="AS73" s="98"/>
      <c r="AT73" s="375"/>
      <c r="AU73" s="375"/>
      <c r="AV73" s="374"/>
      <c r="AW73" s="375"/>
      <c r="AX73" s="374"/>
      <c r="AY73" s="374"/>
      <c r="AZ73" s="258"/>
      <c r="BA73" s="260"/>
      <c r="BB73" s="260"/>
      <c r="BC73" s="98"/>
      <c r="BD73" s="260"/>
      <c r="BE73" s="260"/>
      <c r="BF73" s="260"/>
      <c r="BG73" s="260"/>
      <c r="BH73" s="260"/>
      <c r="BI73" s="260"/>
      <c r="BJ73" s="263"/>
      <c r="BK73" s="263"/>
      <c r="BL73" s="265"/>
      <c r="BM73" s="98"/>
      <c r="BN73" s="577" t="str">
        <f t="shared" si="6"/>
        <v xml:space="preserve"> </v>
      </c>
      <c r="BO73" s="577" t="str">
        <f t="shared" si="11"/>
        <v xml:space="preserve"> </v>
      </c>
      <c r="BP73" s="577" t="str">
        <f t="shared" si="12"/>
        <v xml:space="preserve"> </v>
      </c>
      <c r="BQ73" s="577" t="str">
        <f t="shared" si="13"/>
        <v xml:space="preserve"> </v>
      </c>
      <c r="BR73" s="98"/>
      <c r="BS73" s="330"/>
    </row>
    <row r="74" spans="1:71" s="107" customFormat="1" ht="12.75" x14ac:dyDescent="0.25">
      <c r="A74" s="380"/>
      <c r="B74" s="169">
        <f>'Données démographiques'!B75</f>
        <v>0</v>
      </c>
      <c r="C74" s="169">
        <f>'Données démographiques'!C75</f>
        <v>0</v>
      </c>
      <c r="D74" s="170">
        <f>'Données démographiques'!D75</f>
        <v>0</v>
      </c>
      <c r="E74" s="102"/>
      <c r="F74" s="255"/>
      <c r="G74" s="172"/>
      <c r="H74" s="429"/>
      <c r="I74" s="273"/>
      <c r="J74" s="257"/>
      <c r="K74" s="278"/>
      <c r="L74" s="278"/>
      <c r="M74" s="278"/>
      <c r="N74" s="273"/>
      <c r="O74" s="264"/>
      <c r="P74" s="102"/>
      <c r="Q74" s="273"/>
      <c r="R74" s="172"/>
      <c r="S74" s="172"/>
      <c r="T74" s="102"/>
      <c r="U74" s="257"/>
      <c r="V74" s="257"/>
      <c r="W74" s="273"/>
      <c r="X74" s="257"/>
      <c r="Y74" s="273"/>
      <c r="Z74" s="273"/>
      <c r="AA74" s="273"/>
      <c r="AB74" s="278"/>
      <c r="AC74" s="278"/>
      <c r="AD74" s="98"/>
      <c r="AE74" s="278"/>
      <c r="AF74" s="278"/>
      <c r="AG74" s="278"/>
      <c r="AH74" s="278"/>
      <c r="AI74" s="278"/>
      <c r="AJ74" s="278"/>
      <c r="AK74" s="262"/>
      <c r="AL74" s="262"/>
      <c r="AM74" s="264"/>
      <c r="AN74" s="98"/>
      <c r="AO74" s="576" t="str">
        <f t="shared" si="4"/>
        <v xml:space="preserve"> </v>
      </c>
      <c r="AP74" s="576" t="str">
        <f t="shared" si="8"/>
        <v xml:space="preserve"> </v>
      </c>
      <c r="AQ74" s="576" t="str">
        <f t="shared" si="9"/>
        <v xml:space="preserve"> </v>
      </c>
      <c r="AR74" s="576" t="str">
        <f t="shared" si="10"/>
        <v xml:space="preserve"> </v>
      </c>
      <c r="AS74" s="98"/>
      <c r="AT74" s="257"/>
      <c r="AU74" s="257"/>
      <c r="AV74" s="273"/>
      <c r="AW74" s="257"/>
      <c r="AX74" s="273"/>
      <c r="AY74" s="273"/>
      <c r="AZ74" s="273"/>
      <c r="BA74" s="278"/>
      <c r="BB74" s="278"/>
      <c r="BC74" s="98"/>
      <c r="BD74" s="278"/>
      <c r="BE74" s="278"/>
      <c r="BF74" s="278"/>
      <c r="BG74" s="278"/>
      <c r="BH74" s="278"/>
      <c r="BI74" s="278"/>
      <c r="BJ74" s="262"/>
      <c r="BK74" s="262"/>
      <c r="BL74" s="264"/>
      <c r="BM74" s="98"/>
      <c r="BN74" s="576" t="str">
        <f t="shared" si="6"/>
        <v xml:space="preserve"> </v>
      </c>
      <c r="BO74" s="576" t="str">
        <f t="shared" si="11"/>
        <v xml:space="preserve"> </v>
      </c>
      <c r="BP74" s="576" t="str">
        <f t="shared" si="12"/>
        <v xml:space="preserve"> </v>
      </c>
      <c r="BQ74" s="576" t="str">
        <f t="shared" si="13"/>
        <v xml:space="preserve"> </v>
      </c>
      <c r="BR74" s="98"/>
      <c r="BS74" s="165"/>
    </row>
    <row r="75" spans="1:71" s="107" customFormat="1" ht="12.75" x14ac:dyDescent="0.25">
      <c r="A75" s="380"/>
      <c r="B75" s="376">
        <f>'Données démographiques'!B76</f>
        <v>0</v>
      </c>
      <c r="C75" s="376">
        <f>'Données démographiques'!C76</f>
        <v>0</v>
      </c>
      <c r="D75" s="377">
        <f>'Données démographiques'!D76</f>
        <v>0</v>
      </c>
      <c r="E75" s="102"/>
      <c r="F75" s="430"/>
      <c r="G75" s="431"/>
      <c r="H75" s="432"/>
      <c r="I75" s="258"/>
      <c r="J75" s="259"/>
      <c r="K75" s="260"/>
      <c r="L75" s="260"/>
      <c r="M75" s="260"/>
      <c r="N75" s="258"/>
      <c r="O75" s="265"/>
      <c r="P75" s="102"/>
      <c r="Q75" s="258"/>
      <c r="R75" s="431"/>
      <c r="S75" s="431"/>
      <c r="T75" s="102"/>
      <c r="U75" s="259"/>
      <c r="V75" s="259"/>
      <c r="W75" s="258"/>
      <c r="X75" s="259"/>
      <c r="Y75" s="258"/>
      <c r="Z75" s="258"/>
      <c r="AA75" s="258"/>
      <c r="AB75" s="260"/>
      <c r="AC75" s="260"/>
      <c r="AD75" s="98"/>
      <c r="AE75" s="260"/>
      <c r="AF75" s="260"/>
      <c r="AG75" s="260"/>
      <c r="AH75" s="260"/>
      <c r="AI75" s="260"/>
      <c r="AJ75" s="260"/>
      <c r="AK75" s="263"/>
      <c r="AL75" s="263"/>
      <c r="AM75" s="265"/>
      <c r="AN75" s="98"/>
      <c r="AO75" s="577" t="str">
        <f t="shared" si="4"/>
        <v xml:space="preserve"> </v>
      </c>
      <c r="AP75" s="577" t="str">
        <f t="shared" si="8"/>
        <v xml:space="preserve"> </v>
      </c>
      <c r="AQ75" s="577" t="str">
        <f t="shared" si="9"/>
        <v xml:space="preserve"> </v>
      </c>
      <c r="AR75" s="577" t="str">
        <f t="shared" si="10"/>
        <v xml:space="preserve"> </v>
      </c>
      <c r="AS75" s="98"/>
      <c r="AT75" s="375"/>
      <c r="AU75" s="375"/>
      <c r="AV75" s="374"/>
      <c r="AW75" s="375"/>
      <c r="AX75" s="374"/>
      <c r="AY75" s="374"/>
      <c r="AZ75" s="258"/>
      <c r="BA75" s="260"/>
      <c r="BB75" s="260"/>
      <c r="BC75" s="98"/>
      <c r="BD75" s="260"/>
      <c r="BE75" s="260"/>
      <c r="BF75" s="260"/>
      <c r="BG75" s="260"/>
      <c r="BH75" s="260"/>
      <c r="BI75" s="260"/>
      <c r="BJ75" s="263"/>
      <c r="BK75" s="263"/>
      <c r="BL75" s="265"/>
      <c r="BM75" s="98"/>
      <c r="BN75" s="577" t="str">
        <f t="shared" si="6"/>
        <v xml:space="preserve"> </v>
      </c>
      <c r="BO75" s="577" t="str">
        <f t="shared" si="11"/>
        <v xml:space="preserve"> </v>
      </c>
      <c r="BP75" s="577" t="str">
        <f t="shared" si="12"/>
        <v xml:space="preserve"> </v>
      </c>
      <c r="BQ75" s="577" t="str">
        <f t="shared" si="13"/>
        <v xml:space="preserve"> </v>
      </c>
      <c r="BR75" s="98"/>
      <c r="BS75" s="330"/>
    </row>
    <row r="76" spans="1:71" s="107" customFormat="1" ht="12.75" x14ac:dyDescent="0.25">
      <c r="A76" s="380"/>
      <c r="B76" s="169">
        <f>'Données démographiques'!B77</f>
        <v>0</v>
      </c>
      <c r="C76" s="169">
        <f>'Données démographiques'!C77</f>
        <v>0</v>
      </c>
      <c r="D76" s="170">
        <f>'Données démographiques'!D77</f>
        <v>0</v>
      </c>
      <c r="E76" s="102"/>
      <c r="F76" s="255"/>
      <c r="G76" s="172"/>
      <c r="H76" s="429"/>
      <c r="I76" s="273"/>
      <c r="J76" s="257"/>
      <c r="K76" s="278"/>
      <c r="L76" s="278"/>
      <c r="M76" s="278"/>
      <c r="N76" s="273"/>
      <c r="O76" s="264"/>
      <c r="P76" s="102"/>
      <c r="Q76" s="273"/>
      <c r="R76" s="172"/>
      <c r="S76" s="172"/>
      <c r="T76" s="102"/>
      <c r="U76" s="257"/>
      <c r="V76" s="257"/>
      <c r="W76" s="273"/>
      <c r="X76" s="257"/>
      <c r="Y76" s="273"/>
      <c r="Z76" s="273"/>
      <c r="AA76" s="273"/>
      <c r="AB76" s="278"/>
      <c r="AC76" s="278"/>
      <c r="AD76" s="98"/>
      <c r="AE76" s="278"/>
      <c r="AF76" s="278"/>
      <c r="AG76" s="278"/>
      <c r="AH76" s="278"/>
      <c r="AI76" s="278"/>
      <c r="AJ76" s="278"/>
      <c r="AK76" s="262"/>
      <c r="AL76" s="262"/>
      <c r="AM76" s="264"/>
      <c r="AN76" s="98"/>
      <c r="AO76" s="576" t="str">
        <f t="shared" si="4"/>
        <v xml:space="preserve"> </v>
      </c>
      <c r="AP76" s="576" t="str">
        <f t="shared" si="8"/>
        <v xml:space="preserve"> </v>
      </c>
      <c r="AQ76" s="576" t="str">
        <f t="shared" si="9"/>
        <v xml:space="preserve"> </v>
      </c>
      <c r="AR76" s="576" t="str">
        <f t="shared" si="10"/>
        <v xml:space="preserve"> </v>
      </c>
      <c r="AS76" s="98"/>
      <c r="AT76" s="257"/>
      <c r="AU76" s="257"/>
      <c r="AV76" s="273"/>
      <c r="AW76" s="257"/>
      <c r="AX76" s="273"/>
      <c r="AY76" s="273"/>
      <c r="AZ76" s="273"/>
      <c r="BA76" s="278"/>
      <c r="BB76" s="278"/>
      <c r="BC76" s="98"/>
      <c r="BD76" s="278"/>
      <c r="BE76" s="278"/>
      <c r="BF76" s="278"/>
      <c r="BG76" s="278"/>
      <c r="BH76" s="278"/>
      <c r="BI76" s="278"/>
      <c r="BJ76" s="262"/>
      <c r="BK76" s="262"/>
      <c r="BL76" s="264"/>
      <c r="BM76" s="98"/>
      <c r="BN76" s="576" t="str">
        <f t="shared" si="6"/>
        <v xml:space="preserve"> </v>
      </c>
      <c r="BO76" s="576" t="str">
        <f t="shared" si="11"/>
        <v xml:space="preserve"> </v>
      </c>
      <c r="BP76" s="576" t="str">
        <f t="shared" si="12"/>
        <v xml:space="preserve"> </v>
      </c>
      <c r="BQ76" s="576" t="str">
        <f t="shared" si="13"/>
        <v xml:space="preserve"> </v>
      </c>
      <c r="BR76" s="98"/>
      <c r="BS76" s="165"/>
    </row>
    <row r="77" spans="1:71" s="107" customFormat="1" ht="12.75" x14ac:dyDescent="0.25">
      <c r="A77" s="380"/>
      <c r="B77" s="376">
        <f>'Données démographiques'!B78</f>
        <v>0</v>
      </c>
      <c r="C77" s="376">
        <f>'Données démographiques'!C78</f>
        <v>0</v>
      </c>
      <c r="D77" s="377">
        <f>'Données démographiques'!D78</f>
        <v>0</v>
      </c>
      <c r="E77" s="102"/>
      <c r="F77" s="430"/>
      <c r="G77" s="431"/>
      <c r="H77" s="432"/>
      <c r="I77" s="258"/>
      <c r="J77" s="259"/>
      <c r="K77" s="260"/>
      <c r="L77" s="260"/>
      <c r="M77" s="260"/>
      <c r="N77" s="258"/>
      <c r="O77" s="265"/>
      <c r="P77" s="102"/>
      <c r="Q77" s="258"/>
      <c r="R77" s="431"/>
      <c r="S77" s="431"/>
      <c r="T77" s="102"/>
      <c r="U77" s="259"/>
      <c r="V77" s="259"/>
      <c r="W77" s="258"/>
      <c r="X77" s="259"/>
      <c r="Y77" s="258"/>
      <c r="Z77" s="258"/>
      <c r="AA77" s="258"/>
      <c r="AB77" s="260"/>
      <c r="AC77" s="260"/>
      <c r="AD77" s="98"/>
      <c r="AE77" s="260"/>
      <c r="AF77" s="260"/>
      <c r="AG77" s="260"/>
      <c r="AH77" s="260"/>
      <c r="AI77" s="260"/>
      <c r="AJ77" s="260"/>
      <c r="AK77" s="263"/>
      <c r="AL77" s="263"/>
      <c r="AM77" s="265"/>
      <c r="AN77" s="98"/>
      <c r="AO77" s="577" t="str">
        <f t="shared" si="4"/>
        <v xml:space="preserve"> </v>
      </c>
      <c r="AP77" s="577" t="str">
        <f t="shared" si="8"/>
        <v xml:space="preserve"> </v>
      </c>
      <c r="AQ77" s="577" t="str">
        <f t="shared" si="9"/>
        <v xml:space="preserve"> </v>
      </c>
      <c r="AR77" s="577" t="str">
        <f t="shared" si="10"/>
        <v xml:space="preserve"> </v>
      </c>
      <c r="AS77" s="98"/>
      <c r="AT77" s="375"/>
      <c r="AU77" s="375"/>
      <c r="AV77" s="374"/>
      <c r="AW77" s="375"/>
      <c r="AX77" s="374"/>
      <c r="AY77" s="374"/>
      <c r="AZ77" s="258"/>
      <c r="BA77" s="260"/>
      <c r="BB77" s="260"/>
      <c r="BC77" s="98"/>
      <c r="BD77" s="260"/>
      <c r="BE77" s="260"/>
      <c r="BF77" s="260"/>
      <c r="BG77" s="260"/>
      <c r="BH77" s="260"/>
      <c r="BI77" s="260"/>
      <c r="BJ77" s="263"/>
      <c r="BK77" s="263"/>
      <c r="BL77" s="265"/>
      <c r="BM77" s="98"/>
      <c r="BN77" s="577" t="str">
        <f t="shared" si="6"/>
        <v xml:space="preserve"> </v>
      </c>
      <c r="BO77" s="577" t="str">
        <f t="shared" si="11"/>
        <v xml:space="preserve"> </v>
      </c>
      <c r="BP77" s="577" t="str">
        <f t="shared" si="12"/>
        <v xml:space="preserve"> </v>
      </c>
      <c r="BQ77" s="577" t="str">
        <f t="shared" si="13"/>
        <v xml:space="preserve"> </v>
      </c>
      <c r="BR77" s="98"/>
      <c r="BS77" s="330"/>
    </row>
    <row r="78" spans="1:71" s="107" customFormat="1" ht="12.75" x14ac:dyDescent="0.25">
      <c r="A78" s="380"/>
      <c r="B78" s="169">
        <f>'Données démographiques'!B79</f>
        <v>0</v>
      </c>
      <c r="C78" s="169">
        <f>'Données démographiques'!C79</f>
        <v>0</v>
      </c>
      <c r="D78" s="170">
        <f>'Données démographiques'!D79</f>
        <v>0</v>
      </c>
      <c r="E78" s="102"/>
      <c r="F78" s="255"/>
      <c r="G78" s="172"/>
      <c r="H78" s="429"/>
      <c r="I78" s="273"/>
      <c r="J78" s="257"/>
      <c r="K78" s="278"/>
      <c r="L78" s="278"/>
      <c r="M78" s="278"/>
      <c r="N78" s="273"/>
      <c r="O78" s="264"/>
      <c r="P78" s="102"/>
      <c r="Q78" s="273"/>
      <c r="R78" s="172"/>
      <c r="S78" s="172"/>
      <c r="T78" s="102"/>
      <c r="U78" s="257"/>
      <c r="V78" s="257"/>
      <c r="W78" s="273"/>
      <c r="X78" s="257"/>
      <c r="Y78" s="273"/>
      <c r="Z78" s="273"/>
      <c r="AA78" s="273"/>
      <c r="AB78" s="278"/>
      <c r="AC78" s="278"/>
      <c r="AD78" s="98"/>
      <c r="AE78" s="278"/>
      <c r="AF78" s="278"/>
      <c r="AG78" s="278"/>
      <c r="AH78" s="278"/>
      <c r="AI78" s="278"/>
      <c r="AJ78" s="278"/>
      <c r="AK78" s="262"/>
      <c r="AL78" s="262"/>
      <c r="AM78" s="264"/>
      <c r="AN78" s="98"/>
      <c r="AO78" s="576" t="str">
        <f t="shared" si="4"/>
        <v xml:space="preserve"> </v>
      </c>
      <c r="AP78" s="576" t="str">
        <f t="shared" si="8"/>
        <v xml:space="preserve"> </v>
      </c>
      <c r="AQ78" s="576" t="str">
        <f t="shared" si="9"/>
        <v xml:space="preserve"> </v>
      </c>
      <c r="AR78" s="576" t="str">
        <f t="shared" si="10"/>
        <v xml:space="preserve"> </v>
      </c>
      <c r="AS78" s="98"/>
      <c r="AT78" s="257"/>
      <c r="AU78" s="257"/>
      <c r="AV78" s="273"/>
      <c r="AW78" s="257"/>
      <c r="AX78" s="273"/>
      <c r="AY78" s="273"/>
      <c r="AZ78" s="273"/>
      <c r="BA78" s="278"/>
      <c r="BB78" s="278"/>
      <c r="BC78" s="98"/>
      <c r="BD78" s="278"/>
      <c r="BE78" s="278"/>
      <c r="BF78" s="278"/>
      <c r="BG78" s="278"/>
      <c r="BH78" s="278"/>
      <c r="BI78" s="278"/>
      <c r="BJ78" s="262"/>
      <c r="BK78" s="262"/>
      <c r="BL78" s="264"/>
      <c r="BM78" s="98"/>
      <c r="BN78" s="576" t="str">
        <f t="shared" si="6"/>
        <v xml:space="preserve"> </v>
      </c>
      <c r="BO78" s="576" t="str">
        <f t="shared" si="11"/>
        <v xml:space="preserve"> </v>
      </c>
      <c r="BP78" s="576" t="str">
        <f t="shared" si="12"/>
        <v xml:space="preserve"> </v>
      </c>
      <c r="BQ78" s="576" t="str">
        <f t="shared" si="13"/>
        <v xml:space="preserve"> </v>
      </c>
      <c r="BR78" s="98"/>
      <c r="BS78" s="165"/>
    </row>
    <row r="79" spans="1:71" s="107" customFormat="1" ht="12.75" x14ac:dyDescent="0.25">
      <c r="A79" s="380"/>
      <c r="B79" s="376">
        <f>'Données démographiques'!B80</f>
        <v>0</v>
      </c>
      <c r="C79" s="376">
        <f>'Données démographiques'!C80</f>
        <v>0</v>
      </c>
      <c r="D79" s="377">
        <f>'Données démographiques'!D80</f>
        <v>0</v>
      </c>
      <c r="E79" s="102"/>
      <c r="F79" s="430"/>
      <c r="G79" s="431"/>
      <c r="H79" s="432"/>
      <c r="I79" s="258"/>
      <c r="J79" s="259"/>
      <c r="K79" s="260"/>
      <c r="L79" s="260"/>
      <c r="M79" s="260"/>
      <c r="N79" s="258"/>
      <c r="O79" s="265"/>
      <c r="P79" s="102"/>
      <c r="Q79" s="258"/>
      <c r="R79" s="431"/>
      <c r="S79" s="431"/>
      <c r="T79" s="102"/>
      <c r="U79" s="259"/>
      <c r="V79" s="259"/>
      <c r="W79" s="258"/>
      <c r="X79" s="259"/>
      <c r="Y79" s="258"/>
      <c r="Z79" s="258"/>
      <c r="AA79" s="258"/>
      <c r="AB79" s="260"/>
      <c r="AC79" s="260"/>
      <c r="AD79" s="98"/>
      <c r="AE79" s="260"/>
      <c r="AF79" s="260"/>
      <c r="AG79" s="260"/>
      <c r="AH79" s="260"/>
      <c r="AI79" s="260"/>
      <c r="AJ79" s="260"/>
      <c r="AK79" s="263"/>
      <c r="AL79" s="263"/>
      <c r="AM79" s="265"/>
      <c r="AN79" s="98"/>
      <c r="AO79" s="577" t="str">
        <f t="shared" ref="AO79:AO142" si="14">IF(Z79=0," ",AE79/AB79)</f>
        <v xml:space="preserve"> </v>
      </c>
      <c r="AP79" s="577" t="str">
        <f t="shared" si="8"/>
        <v xml:space="preserve"> </v>
      </c>
      <c r="AQ79" s="577" t="str">
        <f t="shared" si="9"/>
        <v xml:space="preserve"> </v>
      </c>
      <c r="AR79" s="577" t="str">
        <f t="shared" si="10"/>
        <v xml:space="preserve"> </v>
      </c>
      <c r="AS79" s="98"/>
      <c r="AT79" s="375"/>
      <c r="AU79" s="375"/>
      <c r="AV79" s="374"/>
      <c r="AW79" s="375"/>
      <c r="AX79" s="374"/>
      <c r="AY79" s="374"/>
      <c r="AZ79" s="258"/>
      <c r="BA79" s="260"/>
      <c r="BB79" s="260"/>
      <c r="BC79" s="98"/>
      <c r="BD79" s="260"/>
      <c r="BE79" s="260"/>
      <c r="BF79" s="260"/>
      <c r="BG79" s="260"/>
      <c r="BH79" s="260"/>
      <c r="BI79" s="260"/>
      <c r="BJ79" s="263"/>
      <c r="BK79" s="263"/>
      <c r="BL79" s="265"/>
      <c r="BM79" s="98"/>
      <c r="BN79" s="577" t="str">
        <f t="shared" ref="BN79:BN142" si="15">IF(AY79=0," ",BD79/BA79)</f>
        <v xml:space="preserve"> </v>
      </c>
      <c r="BO79" s="577" t="str">
        <f t="shared" si="11"/>
        <v xml:space="preserve"> </v>
      </c>
      <c r="BP79" s="577" t="str">
        <f t="shared" si="12"/>
        <v xml:space="preserve"> </v>
      </c>
      <c r="BQ79" s="577" t="str">
        <f t="shared" si="13"/>
        <v xml:space="preserve"> </v>
      </c>
      <c r="BR79" s="98"/>
      <c r="BS79" s="330"/>
    </row>
    <row r="80" spans="1:71" s="107" customFormat="1" ht="12.75" x14ac:dyDescent="0.25">
      <c r="A80" s="380"/>
      <c r="B80" s="169">
        <f>'Données démographiques'!B81</f>
        <v>0</v>
      </c>
      <c r="C80" s="169">
        <f>'Données démographiques'!C81</f>
        <v>0</v>
      </c>
      <c r="D80" s="170">
        <f>'Données démographiques'!D81</f>
        <v>0</v>
      </c>
      <c r="E80" s="102"/>
      <c r="F80" s="255"/>
      <c r="G80" s="172"/>
      <c r="H80" s="429"/>
      <c r="I80" s="273"/>
      <c r="J80" s="257"/>
      <c r="K80" s="278"/>
      <c r="L80" s="278"/>
      <c r="M80" s="278"/>
      <c r="N80" s="273"/>
      <c r="O80" s="264"/>
      <c r="P80" s="102"/>
      <c r="Q80" s="273"/>
      <c r="R80" s="172"/>
      <c r="S80" s="172"/>
      <c r="T80" s="102"/>
      <c r="U80" s="257"/>
      <c r="V80" s="257"/>
      <c r="W80" s="273"/>
      <c r="X80" s="257"/>
      <c r="Y80" s="273"/>
      <c r="Z80" s="273"/>
      <c r="AA80" s="273"/>
      <c r="AB80" s="278"/>
      <c r="AC80" s="278"/>
      <c r="AD80" s="98"/>
      <c r="AE80" s="278"/>
      <c r="AF80" s="278"/>
      <c r="AG80" s="278"/>
      <c r="AH80" s="278"/>
      <c r="AI80" s="278"/>
      <c r="AJ80" s="278"/>
      <c r="AK80" s="262"/>
      <c r="AL80" s="262"/>
      <c r="AM80" s="264"/>
      <c r="AN80" s="98"/>
      <c r="AO80" s="576" t="str">
        <f t="shared" si="14"/>
        <v xml:space="preserve"> </v>
      </c>
      <c r="AP80" s="576" t="str">
        <f t="shared" si="8"/>
        <v xml:space="preserve"> </v>
      </c>
      <c r="AQ80" s="576" t="str">
        <f t="shared" si="9"/>
        <v xml:space="preserve"> </v>
      </c>
      <c r="AR80" s="576" t="str">
        <f t="shared" si="10"/>
        <v xml:space="preserve"> </v>
      </c>
      <c r="AS80" s="98"/>
      <c r="AT80" s="257"/>
      <c r="AU80" s="257"/>
      <c r="AV80" s="273"/>
      <c r="AW80" s="257"/>
      <c r="AX80" s="273"/>
      <c r="AY80" s="273"/>
      <c r="AZ80" s="273"/>
      <c r="BA80" s="278"/>
      <c r="BB80" s="278"/>
      <c r="BC80" s="98"/>
      <c r="BD80" s="278"/>
      <c r="BE80" s="278"/>
      <c r="BF80" s="278"/>
      <c r="BG80" s="278"/>
      <c r="BH80" s="278"/>
      <c r="BI80" s="278"/>
      <c r="BJ80" s="262"/>
      <c r="BK80" s="262"/>
      <c r="BL80" s="264"/>
      <c r="BM80" s="98"/>
      <c r="BN80" s="576" t="str">
        <f t="shared" si="15"/>
        <v xml:space="preserve"> </v>
      </c>
      <c r="BO80" s="576" t="str">
        <f t="shared" si="11"/>
        <v xml:space="preserve"> </v>
      </c>
      <c r="BP80" s="576" t="str">
        <f t="shared" si="12"/>
        <v xml:space="preserve"> </v>
      </c>
      <c r="BQ80" s="576" t="str">
        <f t="shared" si="13"/>
        <v xml:space="preserve"> </v>
      </c>
      <c r="BR80" s="98"/>
      <c r="BS80" s="165"/>
    </row>
    <row r="81" spans="1:71" s="107" customFormat="1" ht="12.75" x14ac:dyDescent="0.25">
      <c r="A81" s="380"/>
      <c r="B81" s="376">
        <f>'Données démographiques'!B82</f>
        <v>0</v>
      </c>
      <c r="C81" s="376">
        <f>'Données démographiques'!C82</f>
        <v>0</v>
      </c>
      <c r="D81" s="377">
        <f>'Données démographiques'!D82</f>
        <v>0</v>
      </c>
      <c r="E81" s="102"/>
      <c r="F81" s="430"/>
      <c r="G81" s="431"/>
      <c r="H81" s="432"/>
      <c r="I81" s="258"/>
      <c r="J81" s="259"/>
      <c r="K81" s="260"/>
      <c r="L81" s="260"/>
      <c r="M81" s="260"/>
      <c r="N81" s="258"/>
      <c r="O81" s="265"/>
      <c r="P81" s="102"/>
      <c r="Q81" s="258"/>
      <c r="R81" s="431"/>
      <c r="S81" s="431"/>
      <c r="T81" s="102"/>
      <c r="U81" s="259"/>
      <c r="V81" s="259"/>
      <c r="W81" s="258"/>
      <c r="X81" s="259"/>
      <c r="Y81" s="258"/>
      <c r="Z81" s="258"/>
      <c r="AA81" s="258"/>
      <c r="AB81" s="260"/>
      <c r="AC81" s="260"/>
      <c r="AD81" s="98"/>
      <c r="AE81" s="260"/>
      <c r="AF81" s="260"/>
      <c r="AG81" s="260"/>
      <c r="AH81" s="260"/>
      <c r="AI81" s="260"/>
      <c r="AJ81" s="260"/>
      <c r="AK81" s="263"/>
      <c r="AL81" s="263"/>
      <c r="AM81" s="265"/>
      <c r="AN81" s="98"/>
      <c r="AO81" s="577" t="str">
        <f t="shared" si="14"/>
        <v xml:space="preserve"> </v>
      </c>
      <c r="AP81" s="577" t="str">
        <f t="shared" ref="AP81:AP144" si="16">IF(OR(Z81=0,K81=0)," ",AE81/K81)</f>
        <v xml:space="preserve"> </v>
      </c>
      <c r="AQ81" s="577" t="str">
        <f t="shared" ref="AQ81:AQ144" si="17">IF(OR(Z81&gt;5,Z81&lt;1)," ",AF81/AC81)</f>
        <v xml:space="preserve"> </v>
      </c>
      <c r="AR81" s="577" t="str">
        <f t="shared" ref="AR81:AR144" si="18">IF(OR(Z81&gt;5,Z81&lt;1,K81=0)," ",AF81/K81)</f>
        <v xml:space="preserve"> </v>
      </c>
      <c r="AS81" s="98"/>
      <c r="AT81" s="375"/>
      <c r="AU81" s="375"/>
      <c r="AV81" s="374"/>
      <c r="AW81" s="375"/>
      <c r="AX81" s="374"/>
      <c r="AY81" s="374"/>
      <c r="AZ81" s="258"/>
      <c r="BA81" s="260"/>
      <c r="BB81" s="260"/>
      <c r="BC81" s="98"/>
      <c r="BD81" s="260"/>
      <c r="BE81" s="260"/>
      <c r="BF81" s="260"/>
      <c r="BG81" s="260"/>
      <c r="BH81" s="260"/>
      <c r="BI81" s="260"/>
      <c r="BJ81" s="263"/>
      <c r="BK81" s="263"/>
      <c r="BL81" s="265"/>
      <c r="BM81" s="98"/>
      <c r="BN81" s="577" t="str">
        <f t="shared" si="15"/>
        <v xml:space="preserve"> </v>
      </c>
      <c r="BO81" s="577" t="str">
        <f t="shared" ref="BO81:BO144" si="19">IF(OR(AY81=0,K81=0)," ",BD81/K81)</f>
        <v xml:space="preserve"> </v>
      </c>
      <c r="BP81" s="577" t="str">
        <f t="shared" ref="BP81:BP144" si="20">IF(OR(AY81&gt;5,AY81&lt;1)," ",BE81/BB81)</f>
        <v xml:space="preserve"> </v>
      </c>
      <c r="BQ81" s="577" t="str">
        <f t="shared" ref="BQ81:BQ144" si="21">IF(OR(AY81&gt;5,AY81&lt;1,K81=0)," ",BE81/K81)</f>
        <v xml:space="preserve"> </v>
      </c>
      <c r="BR81" s="98"/>
      <c r="BS81" s="330"/>
    </row>
    <row r="82" spans="1:71" s="107" customFormat="1" ht="12.75" x14ac:dyDescent="0.25">
      <c r="A82" s="380"/>
      <c r="B82" s="169">
        <f>'Données démographiques'!B83</f>
        <v>0</v>
      </c>
      <c r="C82" s="169">
        <f>'Données démographiques'!C83</f>
        <v>0</v>
      </c>
      <c r="D82" s="170">
        <f>'Données démographiques'!D83</f>
        <v>0</v>
      </c>
      <c r="E82" s="102"/>
      <c r="F82" s="255"/>
      <c r="G82" s="172"/>
      <c r="H82" s="429"/>
      <c r="I82" s="273"/>
      <c r="J82" s="257"/>
      <c r="K82" s="278"/>
      <c r="L82" s="278"/>
      <c r="M82" s="278"/>
      <c r="N82" s="273"/>
      <c r="O82" s="264"/>
      <c r="P82" s="102"/>
      <c r="Q82" s="273"/>
      <c r="R82" s="172"/>
      <c r="S82" s="172"/>
      <c r="T82" s="102"/>
      <c r="U82" s="257"/>
      <c r="V82" s="257"/>
      <c r="W82" s="273"/>
      <c r="X82" s="257"/>
      <c r="Y82" s="273"/>
      <c r="Z82" s="273"/>
      <c r="AA82" s="273"/>
      <c r="AB82" s="278"/>
      <c r="AC82" s="278"/>
      <c r="AD82" s="98"/>
      <c r="AE82" s="278"/>
      <c r="AF82" s="278"/>
      <c r="AG82" s="278"/>
      <c r="AH82" s="278"/>
      <c r="AI82" s="278"/>
      <c r="AJ82" s="278"/>
      <c r="AK82" s="262"/>
      <c r="AL82" s="262"/>
      <c r="AM82" s="264"/>
      <c r="AN82" s="98"/>
      <c r="AO82" s="576" t="str">
        <f t="shared" si="14"/>
        <v xml:space="preserve"> </v>
      </c>
      <c r="AP82" s="576" t="str">
        <f t="shared" si="16"/>
        <v xml:space="preserve"> </v>
      </c>
      <c r="AQ82" s="576" t="str">
        <f t="shared" si="17"/>
        <v xml:space="preserve"> </v>
      </c>
      <c r="AR82" s="576" t="str">
        <f t="shared" si="18"/>
        <v xml:space="preserve"> </v>
      </c>
      <c r="AS82" s="98"/>
      <c r="AT82" s="257"/>
      <c r="AU82" s="257"/>
      <c r="AV82" s="273"/>
      <c r="AW82" s="257"/>
      <c r="AX82" s="273"/>
      <c r="AY82" s="273"/>
      <c r="AZ82" s="273"/>
      <c r="BA82" s="278"/>
      <c r="BB82" s="278"/>
      <c r="BC82" s="98"/>
      <c r="BD82" s="278"/>
      <c r="BE82" s="278"/>
      <c r="BF82" s="278"/>
      <c r="BG82" s="278"/>
      <c r="BH82" s="278"/>
      <c r="BI82" s="278"/>
      <c r="BJ82" s="262"/>
      <c r="BK82" s="262"/>
      <c r="BL82" s="264"/>
      <c r="BM82" s="98"/>
      <c r="BN82" s="576" t="str">
        <f t="shared" si="15"/>
        <v xml:space="preserve"> </v>
      </c>
      <c r="BO82" s="576" t="str">
        <f t="shared" si="19"/>
        <v xml:space="preserve"> </v>
      </c>
      <c r="BP82" s="576" t="str">
        <f t="shared" si="20"/>
        <v xml:space="preserve"> </v>
      </c>
      <c r="BQ82" s="576" t="str">
        <f t="shared" si="21"/>
        <v xml:space="preserve"> </v>
      </c>
      <c r="BR82" s="98"/>
      <c r="BS82" s="165"/>
    </row>
    <row r="83" spans="1:71" s="107" customFormat="1" ht="12.75" x14ac:dyDescent="0.25">
      <c r="A83" s="380"/>
      <c r="B83" s="376">
        <f>'Données démographiques'!B84</f>
        <v>0</v>
      </c>
      <c r="C83" s="376">
        <f>'Données démographiques'!C84</f>
        <v>0</v>
      </c>
      <c r="D83" s="377">
        <f>'Données démographiques'!D84</f>
        <v>0</v>
      </c>
      <c r="E83" s="102"/>
      <c r="F83" s="430"/>
      <c r="G83" s="431"/>
      <c r="H83" s="432"/>
      <c r="I83" s="258"/>
      <c r="J83" s="259"/>
      <c r="K83" s="260"/>
      <c r="L83" s="260"/>
      <c r="M83" s="260"/>
      <c r="N83" s="258"/>
      <c r="O83" s="265"/>
      <c r="P83" s="102"/>
      <c r="Q83" s="258"/>
      <c r="R83" s="431"/>
      <c r="S83" s="431"/>
      <c r="T83" s="102"/>
      <c r="U83" s="259"/>
      <c r="V83" s="259"/>
      <c r="W83" s="258"/>
      <c r="X83" s="259"/>
      <c r="Y83" s="258"/>
      <c r="Z83" s="258"/>
      <c r="AA83" s="258"/>
      <c r="AB83" s="260"/>
      <c r="AC83" s="260"/>
      <c r="AD83" s="98"/>
      <c r="AE83" s="260"/>
      <c r="AF83" s="260"/>
      <c r="AG83" s="260"/>
      <c r="AH83" s="260"/>
      <c r="AI83" s="260"/>
      <c r="AJ83" s="260"/>
      <c r="AK83" s="263"/>
      <c r="AL83" s="263"/>
      <c r="AM83" s="265"/>
      <c r="AN83" s="98"/>
      <c r="AO83" s="577" t="str">
        <f t="shared" si="14"/>
        <v xml:space="preserve"> </v>
      </c>
      <c r="AP83" s="577" t="str">
        <f t="shared" si="16"/>
        <v xml:space="preserve"> </v>
      </c>
      <c r="AQ83" s="577" t="str">
        <f t="shared" si="17"/>
        <v xml:space="preserve"> </v>
      </c>
      <c r="AR83" s="577" t="str">
        <f t="shared" si="18"/>
        <v xml:space="preserve"> </v>
      </c>
      <c r="AS83" s="98"/>
      <c r="AT83" s="375"/>
      <c r="AU83" s="375"/>
      <c r="AV83" s="374"/>
      <c r="AW83" s="375"/>
      <c r="AX83" s="374"/>
      <c r="AY83" s="374"/>
      <c r="AZ83" s="258"/>
      <c r="BA83" s="260"/>
      <c r="BB83" s="260"/>
      <c r="BC83" s="98"/>
      <c r="BD83" s="260"/>
      <c r="BE83" s="260"/>
      <c r="BF83" s="260"/>
      <c r="BG83" s="260"/>
      <c r="BH83" s="260"/>
      <c r="BI83" s="260"/>
      <c r="BJ83" s="263"/>
      <c r="BK83" s="263"/>
      <c r="BL83" s="265"/>
      <c r="BM83" s="98"/>
      <c r="BN83" s="577" t="str">
        <f t="shared" si="15"/>
        <v xml:space="preserve"> </v>
      </c>
      <c r="BO83" s="577" t="str">
        <f t="shared" si="19"/>
        <v xml:space="preserve"> </v>
      </c>
      <c r="BP83" s="577" t="str">
        <f t="shared" si="20"/>
        <v xml:space="preserve"> </v>
      </c>
      <c r="BQ83" s="577" t="str">
        <f t="shared" si="21"/>
        <v xml:space="preserve"> </v>
      </c>
      <c r="BR83" s="98"/>
      <c r="BS83" s="330"/>
    </row>
    <row r="84" spans="1:71" s="107" customFormat="1" ht="12.75" x14ac:dyDescent="0.25">
      <c r="A84" s="380"/>
      <c r="B84" s="169">
        <f>'Données démographiques'!B85</f>
        <v>0</v>
      </c>
      <c r="C84" s="169">
        <f>'Données démographiques'!C85</f>
        <v>0</v>
      </c>
      <c r="D84" s="170">
        <f>'Données démographiques'!D85</f>
        <v>0</v>
      </c>
      <c r="E84" s="102"/>
      <c r="F84" s="255"/>
      <c r="G84" s="172"/>
      <c r="H84" s="429"/>
      <c r="I84" s="273"/>
      <c r="J84" s="257"/>
      <c r="K84" s="278"/>
      <c r="L84" s="278"/>
      <c r="M84" s="278"/>
      <c r="N84" s="273"/>
      <c r="O84" s="264"/>
      <c r="P84" s="102"/>
      <c r="Q84" s="273"/>
      <c r="R84" s="172"/>
      <c r="S84" s="172"/>
      <c r="T84" s="102"/>
      <c r="U84" s="257"/>
      <c r="V84" s="257"/>
      <c r="W84" s="273"/>
      <c r="X84" s="257"/>
      <c r="Y84" s="273"/>
      <c r="Z84" s="273"/>
      <c r="AA84" s="273"/>
      <c r="AB84" s="278"/>
      <c r="AC84" s="278"/>
      <c r="AD84" s="98"/>
      <c r="AE84" s="278"/>
      <c r="AF84" s="278"/>
      <c r="AG84" s="278"/>
      <c r="AH84" s="278"/>
      <c r="AI84" s="278"/>
      <c r="AJ84" s="278"/>
      <c r="AK84" s="262"/>
      <c r="AL84" s="262"/>
      <c r="AM84" s="264"/>
      <c r="AN84" s="98"/>
      <c r="AO84" s="576" t="str">
        <f t="shared" si="14"/>
        <v xml:space="preserve"> </v>
      </c>
      <c r="AP84" s="576" t="str">
        <f t="shared" si="16"/>
        <v xml:space="preserve"> </v>
      </c>
      <c r="AQ84" s="576" t="str">
        <f t="shared" si="17"/>
        <v xml:space="preserve"> </v>
      </c>
      <c r="AR84" s="576" t="str">
        <f t="shared" si="18"/>
        <v xml:space="preserve"> </v>
      </c>
      <c r="AS84" s="98"/>
      <c r="AT84" s="257"/>
      <c r="AU84" s="257"/>
      <c r="AV84" s="273"/>
      <c r="AW84" s="257"/>
      <c r="AX84" s="273"/>
      <c r="AY84" s="273"/>
      <c r="AZ84" s="273"/>
      <c r="BA84" s="278"/>
      <c r="BB84" s="278"/>
      <c r="BC84" s="98"/>
      <c r="BD84" s="278"/>
      <c r="BE84" s="278"/>
      <c r="BF84" s="278"/>
      <c r="BG84" s="278"/>
      <c r="BH84" s="278"/>
      <c r="BI84" s="278"/>
      <c r="BJ84" s="262"/>
      <c r="BK84" s="262"/>
      <c r="BL84" s="264"/>
      <c r="BM84" s="98"/>
      <c r="BN84" s="576" t="str">
        <f t="shared" si="15"/>
        <v xml:space="preserve"> </v>
      </c>
      <c r="BO84" s="576" t="str">
        <f t="shared" si="19"/>
        <v xml:space="preserve"> </v>
      </c>
      <c r="BP84" s="576" t="str">
        <f t="shared" si="20"/>
        <v xml:space="preserve"> </v>
      </c>
      <c r="BQ84" s="576" t="str">
        <f t="shared" si="21"/>
        <v xml:space="preserve"> </v>
      </c>
      <c r="BR84" s="98"/>
      <c r="BS84" s="165"/>
    </row>
    <row r="85" spans="1:71" s="107" customFormat="1" ht="12.75" x14ac:dyDescent="0.25">
      <c r="A85" s="380"/>
      <c r="B85" s="376">
        <f>'Données démographiques'!B86</f>
        <v>0</v>
      </c>
      <c r="C85" s="376">
        <f>'Données démographiques'!C86</f>
        <v>0</v>
      </c>
      <c r="D85" s="377">
        <f>'Données démographiques'!D86</f>
        <v>0</v>
      </c>
      <c r="E85" s="102"/>
      <c r="F85" s="430"/>
      <c r="G85" s="431"/>
      <c r="H85" s="432"/>
      <c r="I85" s="258"/>
      <c r="J85" s="259"/>
      <c r="K85" s="260"/>
      <c r="L85" s="260"/>
      <c r="M85" s="260"/>
      <c r="N85" s="258"/>
      <c r="O85" s="265"/>
      <c r="P85" s="102"/>
      <c r="Q85" s="258"/>
      <c r="R85" s="431"/>
      <c r="S85" s="431"/>
      <c r="T85" s="102"/>
      <c r="U85" s="259"/>
      <c r="V85" s="259"/>
      <c r="W85" s="258"/>
      <c r="X85" s="259"/>
      <c r="Y85" s="258"/>
      <c r="Z85" s="258"/>
      <c r="AA85" s="258"/>
      <c r="AB85" s="260"/>
      <c r="AC85" s="260"/>
      <c r="AD85" s="98"/>
      <c r="AE85" s="260"/>
      <c r="AF85" s="260"/>
      <c r="AG85" s="260"/>
      <c r="AH85" s="260"/>
      <c r="AI85" s="260"/>
      <c r="AJ85" s="260"/>
      <c r="AK85" s="263"/>
      <c r="AL85" s="263"/>
      <c r="AM85" s="265"/>
      <c r="AN85" s="98"/>
      <c r="AO85" s="577" t="str">
        <f t="shared" si="14"/>
        <v xml:space="preserve"> </v>
      </c>
      <c r="AP85" s="577" t="str">
        <f t="shared" si="16"/>
        <v xml:space="preserve"> </v>
      </c>
      <c r="AQ85" s="577" t="str">
        <f t="shared" si="17"/>
        <v xml:space="preserve"> </v>
      </c>
      <c r="AR85" s="577" t="str">
        <f t="shared" si="18"/>
        <v xml:space="preserve"> </v>
      </c>
      <c r="AS85" s="98"/>
      <c r="AT85" s="375"/>
      <c r="AU85" s="375"/>
      <c r="AV85" s="374"/>
      <c r="AW85" s="375"/>
      <c r="AX85" s="374"/>
      <c r="AY85" s="374"/>
      <c r="AZ85" s="258"/>
      <c r="BA85" s="260"/>
      <c r="BB85" s="260"/>
      <c r="BC85" s="98"/>
      <c r="BD85" s="260"/>
      <c r="BE85" s="260"/>
      <c r="BF85" s="260"/>
      <c r="BG85" s="260"/>
      <c r="BH85" s="260"/>
      <c r="BI85" s="260"/>
      <c r="BJ85" s="263"/>
      <c r="BK85" s="263"/>
      <c r="BL85" s="265"/>
      <c r="BM85" s="98"/>
      <c r="BN85" s="577" t="str">
        <f t="shared" si="15"/>
        <v xml:space="preserve"> </v>
      </c>
      <c r="BO85" s="577" t="str">
        <f t="shared" si="19"/>
        <v xml:space="preserve"> </v>
      </c>
      <c r="BP85" s="577" t="str">
        <f t="shared" si="20"/>
        <v xml:space="preserve"> </v>
      </c>
      <c r="BQ85" s="577" t="str">
        <f t="shared" si="21"/>
        <v xml:space="preserve"> </v>
      </c>
      <c r="BR85" s="98"/>
      <c r="BS85" s="330"/>
    </row>
    <row r="86" spans="1:71" s="107" customFormat="1" ht="12.75" x14ac:dyDescent="0.25">
      <c r="A86" s="380"/>
      <c r="B86" s="169">
        <f>'Données démographiques'!B87</f>
        <v>0</v>
      </c>
      <c r="C86" s="169">
        <f>'Données démographiques'!C87</f>
        <v>0</v>
      </c>
      <c r="D86" s="170">
        <f>'Données démographiques'!D87</f>
        <v>0</v>
      </c>
      <c r="E86" s="102"/>
      <c r="F86" s="255"/>
      <c r="G86" s="172"/>
      <c r="H86" s="429"/>
      <c r="I86" s="273"/>
      <c r="J86" s="257"/>
      <c r="K86" s="278"/>
      <c r="L86" s="278"/>
      <c r="M86" s="278"/>
      <c r="N86" s="273"/>
      <c r="O86" s="264"/>
      <c r="P86" s="102"/>
      <c r="Q86" s="273"/>
      <c r="R86" s="172"/>
      <c r="S86" s="172"/>
      <c r="T86" s="102"/>
      <c r="U86" s="257"/>
      <c r="V86" s="257"/>
      <c r="W86" s="273"/>
      <c r="X86" s="257"/>
      <c r="Y86" s="273"/>
      <c r="Z86" s="273"/>
      <c r="AA86" s="273"/>
      <c r="AB86" s="278"/>
      <c r="AC86" s="278"/>
      <c r="AD86" s="98"/>
      <c r="AE86" s="278"/>
      <c r="AF86" s="278"/>
      <c r="AG86" s="278"/>
      <c r="AH86" s="278"/>
      <c r="AI86" s="278"/>
      <c r="AJ86" s="278"/>
      <c r="AK86" s="262"/>
      <c r="AL86" s="262"/>
      <c r="AM86" s="264"/>
      <c r="AN86" s="98"/>
      <c r="AO86" s="576" t="str">
        <f t="shared" si="14"/>
        <v xml:space="preserve"> </v>
      </c>
      <c r="AP86" s="576" t="str">
        <f t="shared" si="16"/>
        <v xml:space="preserve"> </v>
      </c>
      <c r="AQ86" s="576" t="str">
        <f t="shared" si="17"/>
        <v xml:space="preserve"> </v>
      </c>
      <c r="AR86" s="576" t="str">
        <f t="shared" si="18"/>
        <v xml:space="preserve"> </v>
      </c>
      <c r="AS86" s="98"/>
      <c r="AT86" s="257"/>
      <c r="AU86" s="257"/>
      <c r="AV86" s="273"/>
      <c r="AW86" s="257"/>
      <c r="AX86" s="273"/>
      <c r="AY86" s="273"/>
      <c r="AZ86" s="273"/>
      <c r="BA86" s="278"/>
      <c r="BB86" s="278"/>
      <c r="BC86" s="98"/>
      <c r="BD86" s="278"/>
      <c r="BE86" s="278"/>
      <c r="BF86" s="278"/>
      <c r="BG86" s="278"/>
      <c r="BH86" s="278"/>
      <c r="BI86" s="278"/>
      <c r="BJ86" s="262"/>
      <c r="BK86" s="262"/>
      <c r="BL86" s="264"/>
      <c r="BM86" s="98"/>
      <c r="BN86" s="576" t="str">
        <f t="shared" si="15"/>
        <v xml:space="preserve"> </v>
      </c>
      <c r="BO86" s="576" t="str">
        <f t="shared" si="19"/>
        <v xml:space="preserve"> </v>
      </c>
      <c r="BP86" s="576" t="str">
        <f t="shared" si="20"/>
        <v xml:space="preserve"> </v>
      </c>
      <c r="BQ86" s="576" t="str">
        <f t="shared" si="21"/>
        <v xml:space="preserve"> </v>
      </c>
      <c r="BR86" s="98"/>
      <c r="BS86" s="165"/>
    </row>
    <row r="87" spans="1:71" s="107" customFormat="1" ht="12.75" x14ac:dyDescent="0.25">
      <c r="A87" s="380"/>
      <c r="B87" s="376">
        <f>'Données démographiques'!B88</f>
        <v>0</v>
      </c>
      <c r="C87" s="376">
        <f>'Données démographiques'!C88</f>
        <v>0</v>
      </c>
      <c r="D87" s="377">
        <f>'Données démographiques'!D88</f>
        <v>0</v>
      </c>
      <c r="E87" s="102"/>
      <c r="F87" s="430"/>
      <c r="G87" s="431"/>
      <c r="H87" s="432"/>
      <c r="I87" s="258"/>
      <c r="J87" s="259"/>
      <c r="K87" s="260"/>
      <c r="L87" s="260"/>
      <c r="M87" s="260"/>
      <c r="N87" s="258"/>
      <c r="O87" s="265"/>
      <c r="P87" s="102"/>
      <c r="Q87" s="258"/>
      <c r="R87" s="431"/>
      <c r="S87" s="431"/>
      <c r="T87" s="102"/>
      <c r="U87" s="259"/>
      <c r="V87" s="259"/>
      <c r="W87" s="258"/>
      <c r="X87" s="259"/>
      <c r="Y87" s="258"/>
      <c r="Z87" s="258"/>
      <c r="AA87" s="258"/>
      <c r="AB87" s="260"/>
      <c r="AC87" s="260"/>
      <c r="AD87" s="98"/>
      <c r="AE87" s="260"/>
      <c r="AF87" s="260"/>
      <c r="AG87" s="260"/>
      <c r="AH87" s="260"/>
      <c r="AI87" s="260"/>
      <c r="AJ87" s="260"/>
      <c r="AK87" s="263"/>
      <c r="AL87" s="263"/>
      <c r="AM87" s="265"/>
      <c r="AN87" s="98"/>
      <c r="AO87" s="577" t="str">
        <f t="shared" si="14"/>
        <v xml:space="preserve"> </v>
      </c>
      <c r="AP87" s="577" t="str">
        <f t="shared" si="16"/>
        <v xml:space="preserve"> </v>
      </c>
      <c r="AQ87" s="577" t="str">
        <f t="shared" si="17"/>
        <v xml:space="preserve"> </v>
      </c>
      <c r="AR87" s="577" t="str">
        <f t="shared" si="18"/>
        <v xml:space="preserve"> </v>
      </c>
      <c r="AS87" s="98"/>
      <c r="AT87" s="375"/>
      <c r="AU87" s="375"/>
      <c r="AV87" s="374"/>
      <c r="AW87" s="375"/>
      <c r="AX87" s="374"/>
      <c r="AY87" s="374"/>
      <c r="AZ87" s="258"/>
      <c r="BA87" s="260"/>
      <c r="BB87" s="260"/>
      <c r="BC87" s="98"/>
      <c r="BD87" s="260"/>
      <c r="BE87" s="260"/>
      <c r="BF87" s="260"/>
      <c r="BG87" s="260"/>
      <c r="BH87" s="260"/>
      <c r="BI87" s="260"/>
      <c r="BJ87" s="263"/>
      <c r="BK87" s="263"/>
      <c r="BL87" s="265"/>
      <c r="BM87" s="98"/>
      <c r="BN87" s="577" t="str">
        <f t="shared" si="15"/>
        <v xml:space="preserve"> </v>
      </c>
      <c r="BO87" s="577" t="str">
        <f t="shared" si="19"/>
        <v xml:space="preserve"> </v>
      </c>
      <c r="BP87" s="577" t="str">
        <f t="shared" si="20"/>
        <v xml:space="preserve"> </v>
      </c>
      <c r="BQ87" s="577" t="str">
        <f t="shared" si="21"/>
        <v xml:space="preserve"> </v>
      </c>
      <c r="BR87" s="98"/>
      <c r="BS87" s="330"/>
    </row>
    <row r="88" spans="1:71" s="107" customFormat="1" ht="12.75" x14ac:dyDescent="0.25">
      <c r="A88" s="380"/>
      <c r="B88" s="169">
        <f>'Données démographiques'!B89</f>
        <v>0</v>
      </c>
      <c r="C88" s="169">
        <f>'Données démographiques'!C89</f>
        <v>0</v>
      </c>
      <c r="D88" s="170">
        <f>'Données démographiques'!D89</f>
        <v>0</v>
      </c>
      <c r="E88" s="102"/>
      <c r="F88" s="255"/>
      <c r="G88" s="172"/>
      <c r="H88" s="429"/>
      <c r="I88" s="273"/>
      <c r="J88" s="257"/>
      <c r="K88" s="278"/>
      <c r="L88" s="278"/>
      <c r="M88" s="278"/>
      <c r="N88" s="273"/>
      <c r="O88" s="264"/>
      <c r="P88" s="102"/>
      <c r="Q88" s="273"/>
      <c r="R88" s="172"/>
      <c r="S88" s="172"/>
      <c r="T88" s="102"/>
      <c r="U88" s="257"/>
      <c r="V88" s="257"/>
      <c r="W88" s="273"/>
      <c r="X88" s="257"/>
      <c r="Y88" s="273"/>
      <c r="Z88" s="273"/>
      <c r="AA88" s="273"/>
      <c r="AB88" s="278"/>
      <c r="AC88" s="278"/>
      <c r="AD88" s="98"/>
      <c r="AE88" s="278"/>
      <c r="AF88" s="278"/>
      <c r="AG88" s="278"/>
      <c r="AH88" s="278"/>
      <c r="AI88" s="278"/>
      <c r="AJ88" s="278"/>
      <c r="AK88" s="262"/>
      <c r="AL88" s="262"/>
      <c r="AM88" s="264"/>
      <c r="AN88" s="98"/>
      <c r="AO88" s="576" t="str">
        <f t="shared" si="14"/>
        <v xml:space="preserve"> </v>
      </c>
      <c r="AP88" s="576" t="str">
        <f t="shared" si="16"/>
        <v xml:space="preserve"> </v>
      </c>
      <c r="AQ88" s="576" t="str">
        <f t="shared" si="17"/>
        <v xml:space="preserve"> </v>
      </c>
      <c r="AR88" s="576" t="str">
        <f t="shared" si="18"/>
        <v xml:space="preserve"> </v>
      </c>
      <c r="AS88" s="98"/>
      <c r="AT88" s="257"/>
      <c r="AU88" s="257"/>
      <c r="AV88" s="273"/>
      <c r="AW88" s="257"/>
      <c r="AX88" s="273"/>
      <c r="AY88" s="273"/>
      <c r="AZ88" s="273"/>
      <c r="BA88" s="278"/>
      <c r="BB88" s="278"/>
      <c r="BC88" s="98"/>
      <c r="BD88" s="278"/>
      <c r="BE88" s="278"/>
      <c r="BF88" s="278"/>
      <c r="BG88" s="278"/>
      <c r="BH88" s="278"/>
      <c r="BI88" s="278"/>
      <c r="BJ88" s="262"/>
      <c r="BK88" s="262"/>
      <c r="BL88" s="264"/>
      <c r="BM88" s="98"/>
      <c r="BN88" s="576" t="str">
        <f t="shared" si="15"/>
        <v xml:space="preserve"> </v>
      </c>
      <c r="BO88" s="576" t="str">
        <f t="shared" si="19"/>
        <v xml:space="preserve"> </v>
      </c>
      <c r="BP88" s="576" t="str">
        <f t="shared" si="20"/>
        <v xml:space="preserve"> </v>
      </c>
      <c r="BQ88" s="576" t="str">
        <f t="shared" si="21"/>
        <v xml:space="preserve"> </v>
      </c>
      <c r="BR88" s="98"/>
      <c r="BS88" s="165"/>
    </row>
    <row r="89" spans="1:71" s="107" customFormat="1" ht="12.75" x14ac:dyDescent="0.25">
      <c r="A89" s="380"/>
      <c r="B89" s="376">
        <f>'Données démographiques'!B90</f>
        <v>0</v>
      </c>
      <c r="C89" s="376">
        <f>'Données démographiques'!C90</f>
        <v>0</v>
      </c>
      <c r="D89" s="377">
        <f>'Données démographiques'!D90</f>
        <v>0</v>
      </c>
      <c r="E89" s="102"/>
      <c r="F89" s="430"/>
      <c r="G89" s="431"/>
      <c r="H89" s="432"/>
      <c r="I89" s="258"/>
      <c r="J89" s="259"/>
      <c r="K89" s="260"/>
      <c r="L89" s="260"/>
      <c r="M89" s="260"/>
      <c r="N89" s="258"/>
      <c r="O89" s="265"/>
      <c r="P89" s="102"/>
      <c r="Q89" s="258"/>
      <c r="R89" s="431"/>
      <c r="S89" s="431"/>
      <c r="T89" s="102"/>
      <c r="U89" s="259"/>
      <c r="V89" s="259"/>
      <c r="W89" s="258"/>
      <c r="X89" s="259"/>
      <c r="Y89" s="258"/>
      <c r="Z89" s="258"/>
      <c r="AA89" s="258"/>
      <c r="AB89" s="260"/>
      <c r="AC89" s="260"/>
      <c r="AD89" s="98"/>
      <c r="AE89" s="260"/>
      <c r="AF89" s="260"/>
      <c r="AG89" s="260"/>
      <c r="AH89" s="260"/>
      <c r="AI89" s="260"/>
      <c r="AJ89" s="260"/>
      <c r="AK89" s="263"/>
      <c r="AL89" s="263"/>
      <c r="AM89" s="265"/>
      <c r="AN89" s="98"/>
      <c r="AO89" s="577" t="str">
        <f t="shared" si="14"/>
        <v xml:space="preserve"> </v>
      </c>
      <c r="AP89" s="577" t="str">
        <f t="shared" si="16"/>
        <v xml:space="preserve"> </v>
      </c>
      <c r="AQ89" s="577" t="str">
        <f t="shared" si="17"/>
        <v xml:space="preserve"> </v>
      </c>
      <c r="AR89" s="577" t="str">
        <f t="shared" si="18"/>
        <v xml:space="preserve"> </v>
      </c>
      <c r="AS89" s="98"/>
      <c r="AT89" s="375"/>
      <c r="AU89" s="375"/>
      <c r="AV89" s="374"/>
      <c r="AW89" s="375"/>
      <c r="AX89" s="374"/>
      <c r="AY89" s="374"/>
      <c r="AZ89" s="258"/>
      <c r="BA89" s="260"/>
      <c r="BB89" s="260"/>
      <c r="BC89" s="98"/>
      <c r="BD89" s="260"/>
      <c r="BE89" s="260"/>
      <c r="BF89" s="260"/>
      <c r="BG89" s="260"/>
      <c r="BH89" s="260"/>
      <c r="BI89" s="260"/>
      <c r="BJ89" s="263"/>
      <c r="BK89" s="263"/>
      <c r="BL89" s="265"/>
      <c r="BM89" s="98"/>
      <c r="BN89" s="577" t="str">
        <f t="shared" si="15"/>
        <v xml:space="preserve"> </v>
      </c>
      <c r="BO89" s="577" t="str">
        <f t="shared" si="19"/>
        <v xml:space="preserve"> </v>
      </c>
      <c r="BP89" s="577" t="str">
        <f t="shared" si="20"/>
        <v xml:space="preserve"> </v>
      </c>
      <c r="BQ89" s="577" t="str">
        <f t="shared" si="21"/>
        <v xml:space="preserve"> </v>
      </c>
      <c r="BR89" s="98"/>
      <c r="BS89" s="330"/>
    </row>
    <row r="90" spans="1:71" s="107" customFormat="1" ht="12.75" x14ac:dyDescent="0.25">
      <c r="A90" s="380"/>
      <c r="B90" s="169">
        <f>'Données démographiques'!B91</f>
        <v>0</v>
      </c>
      <c r="C90" s="169">
        <f>'Données démographiques'!C91</f>
        <v>0</v>
      </c>
      <c r="D90" s="170">
        <f>'Données démographiques'!D91</f>
        <v>0</v>
      </c>
      <c r="E90" s="102"/>
      <c r="F90" s="255"/>
      <c r="G90" s="172"/>
      <c r="H90" s="429"/>
      <c r="I90" s="273"/>
      <c r="J90" s="257"/>
      <c r="K90" s="278"/>
      <c r="L90" s="278"/>
      <c r="M90" s="278"/>
      <c r="N90" s="273"/>
      <c r="O90" s="264"/>
      <c r="P90" s="102"/>
      <c r="Q90" s="273"/>
      <c r="R90" s="172"/>
      <c r="S90" s="172"/>
      <c r="T90" s="102"/>
      <c r="U90" s="257"/>
      <c r="V90" s="257"/>
      <c r="W90" s="273"/>
      <c r="X90" s="257"/>
      <c r="Y90" s="273"/>
      <c r="Z90" s="273"/>
      <c r="AA90" s="273"/>
      <c r="AB90" s="278"/>
      <c r="AC90" s="278"/>
      <c r="AD90" s="98"/>
      <c r="AE90" s="278"/>
      <c r="AF90" s="278"/>
      <c r="AG90" s="278"/>
      <c r="AH90" s="278"/>
      <c r="AI90" s="278"/>
      <c r="AJ90" s="278"/>
      <c r="AK90" s="262"/>
      <c r="AL90" s="262"/>
      <c r="AM90" s="264"/>
      <c r="AN90" s="98"/>
      <c r="AO90" s="576" t="str">
        <f t="shared" si="14"/>
        <v xml:space="preserve"> </v>
      </c>
      <c r="AP90" s="576" t="str">
        <f t="shared" si="16"/>
        <v xml:space="preserve"> </v>
      </c>
      <c r="AQ90" s="576" t="str">
        <f t="shared" si="17"/>
        <v xml:space="preserve"> </v>
      </c>
      <c r="AR90" s="576" t="str">
        <f t="shared" si="18"/>
        <v xml:space="preserve"> </v>
      </c>
      <c r="AS90" s="98"/>
      <c r="AT90" s="257"/>
      <c r="AU90" s="257"/>
      <c r="AV90" s="273"/>
      <c r="AW90" s="257"/>
      <c r="AX90" s="273"/>
      <c r="AY90" s="273"/>
      <c r="AZ90" s="273"/>
      <c r="BA90" s="278"/>
      <c r="BB90" s="278"/>
      <c r="BC90" s="98"/>
      <c r="BD90" s="278"/>
      <c r="BE90" s="278"/>
      <c r="BF90" s="278"/>
      <c r="BG90" s="278"/>
      <c r="BH90" s="278"/>
      <c r="BI90" s="278"/>
      <c r="BJ90" s="262"/>
      <c r="BK90" s="262"/>
      <c r="BL90" s="264"/>
      <c r="BM90" s="98"/>
      <c r="BN90" s="576" t="str">
        <f t="shared" si="15"/>
        <v xml:space="preserve"> </v>
      </c>
      <c r="BO90" s="576" t="str">
        <f t="shared" si="19"/>
        <v xml:space="preserve"> </v>
      </c>
      <c r="BP90" s="576" t="str">
        <f t="shared" si="20"/>
        <v xml:space="preserve"> </v>
      </c>
      <c r="BQ90" s="576" t="str">
        <f t="shared" si="21"/>
        <v xml:space="preserve"> </v>
      </c>
      <c r="BR90" s="98"/>
      <c r="BS90" s="165"/>
    </row>
    <row r="91" spans="1:71" s="107" customFormat="1" ht="12.75" x14ac:dyDescent="0.25">
      <c r="A91" s="380"/>
      <c r="B91" s="376">
        <f>'Données démographiques'!B92</f>
        <v>0</v>
      </c>
      <c r="C91" s="376">
        <f>'Données démographiques'!C92</f>
        <v>0</v>
      </c>
      <c r="D91" s="377">
        <f>'Données démographiques'!D92</f>
        <v>0</v>
      </c>
      <c r="E91" s="102"/>
      <c r="F91" s="430"/>
      <c r="G91" s="431"/>
      <c r="H91" s="432"/>
      <c r="I91" s="258"/>
      <c r="J91" s="259"/>
      <c r="K91" s="260"/>
      <c r="L91" s="260"/>
      <c r="M91" s="260"/>
      <c r="N91" s="258"/>
      <c r="O91" s="265"/>
      <c r="P91" s="102"/>
      <c r="Q91" s="258"/>
      <c r="R91" s="431"/>
      <c r="S91" s="431"/>
      <c r="T91" s="102"/>
      <c r="U91" s="259"/>
      <c r="V91" s="259"/>
      <c r="W91" s="258"/>
      <c r="X91" s="259"/>
      <c r="Y91" s="258"/>
      <c r="Z91" s="258"/>
      <c r="AA91" s="258"/>
      <c r="AB91" s="260"/>
      <c r="AC91" s="260"/>
      <c r="AD91" s="98"/>
      <c r="AE91" s="260"/>
      <c r="AF91" s="260"/>
      <c r="AG91" s="260"/>
      <c r="AH91" s="260"/>
      <c r="AI91" s="260"/>
      <c r="AJ91" s="260"/>
      <c r="AK91" s="263"/>
      <c r="AL91" s="263"/>
      <c r="AM91" s="265"/>
      <c r="AN91" s="98"/>
      <c r="AO91" s="577" t="str">
        <f t="shared" si="14"/>
        <v xml:space="preserve"> </v>
      </c>
      <c r="AP91" s="577" t="str">
        <f t="shared" si="16"/>
        <v xml:space="preserve"> </v>
      </c>
      <c r="AQ91" s="577" t="str">
        <f t="shared" si="17"/>
        <v xml:space="preserve"> </v>
      </c>
      <c r="AR91" s="577" t="str">
        <f t="shared" si="18"/>
        <v xml:space="preserve"> </v>
      </c>
      <c r="AS91" s="98"/>
      <c r="AT91" s="375"/>
      <c r="AU91" s="375"/>
      <c r="AV91" s="374"/>
      <c r="AW91" s="375"/>
      <c r="AX91" s="374"/>
      <c r="AY91" s="374"/>
      <c r="AZ91" s="258"/>
      <c r="BA91" s="260"/>
      <c r="BB91" s="260"/>
      <c r="BC91" s="98"/>
      <c r="BD91" s="260"/>
      <c r="BE91" s="260"/>
      <c r="BF91" s="260"/>
      <c r="BG91" s="260"/>
      <c r="BH91" s="260"/>
      <c r="BI91" s="260"/>
      <c r="BJ91" s="263"/>
      <c r="BK91" s="263"/>
      <c r="BL91" s="265"/>
      <c r="BM91" s="98"/>
      <c r="BN91" s="577" t="str">
        <f t="shared" si="15"/>
        <v xml:space="preserve"> </v>
      </c>
      <c r="BO91" s="577" t="str">
        <f t="shared" si="19"/>
        <v xml:space="preserve"> </v>
      </c>
      <c r="BP91" s="577" t="str">
        <f t="shared" si="20"/>
        <v xml:space="preserve"> </v>
      </c>
      <c r="BQ91" s="577" t="str">
        <f t="shared" si="21"/>
        <v xml:space="preserve"> </v>
      </c>
      <c r="BR91" s="98"/>
      <c r="BS91" s="330"/>
    </row>
    <row r="92" spans="1:71" s="107" customFormat="1" ht="12.75" x14ac:dyDescent="0.25">
      <c r="A92" s="380"/>
      <c r="B92" s="169">
        <f>'Données démographiques'!B93</f>
        <v>0</v>
      </c>
      <c r="C92" s="169">
        <f>'Données démographiques'!C93</f>
        <v>0</v>
      </c>
      <c r="D92" s="170">
        <f>'Données démographiques'!D93</f>
        <v>0</v>
      </c>
      <c r="E92" s="102"/>
      <c r="F92" s="255"/>
      <c r="G92" s="172"/>
      <c r="H92" s="429"/>
      <c r="I92" s="273"/>
      <c r="J92" s="257"/>
      <c r="K92" s="278"/>
      <c r="L92" s="278"/>
      <c r="M92" s="278"/>
      <c r="N92" s="273"/>
      <c r="O92" s="264"/>
      <c r="P92" s="102"/>
      <c r="Q92" s="273"/>
      <c r="R92" s="172"/>
      <c r="S92" s="172"/>
      <c r="T92" s="102"/>
      <c r="U92" s="257"/>
      <c r="V92" s="257"/>
      <c r="W92" s="273"/>
      <c r="X92" s="257"/>
      <c r="Y92" s="273"/>
      <c r="Z92" s="273"/>
      <c r="AA92" s="273"/>
      <c r="AB92" s="278"/>
      <c r="AC92" s="278"/>
      <c r="AD92" s="98"/>
      <c r="AE92" s="278"/>
      <c r="AF92" s="278"/>
      <c r="AG92" s="278"/>
      <c r="AH92" s="278"/>
      <c r="AI92" s="278"/>
      <c r="AJ92" s="278"/>
      <c r="AK92" s="262"/>
      <c r="AL92" s="262"/>
      <c r="AM92" s="264"/>
      <c r="AN92" s="98"/>
      <c r="AO92" s="576" t="str">
        <f t="shared" si="14"/>
        <v xml:space="preserve"> </v>
      </c>
      <c r="AP92" s="576" t="str">
        <f t="shared" si="16"/>
        <v xml:space="preserve"> </v>
      </c>
      <c r="AQ92" s="576" t="str">
        <f t="shared" si="17"/>
        <v xml:space="preserve"> </v>
      </c>
      <c r="AR92" s="576" t="str">
        <f t="shared" si="18"/>
        <v xml:space="preserve"> </v>
      </c>
      <c r="AS92" s="98"/>
      <c r="AT92" s="257"/>
      <c r="AU92" s="257"/>
      <c r="AV92" s="273"/>
      <c r="AW92" s="257"/>
      <c r="AX92" s="273"/>
      <c r="AY92" s="273"/>
      <c r="AZ92" s="273"/>
      <c r="BA92" s="278"/>
      <c r="BB92" s="278"/>
      <c r="BC92" s="98"/>
      <c r="BD92" s="278"/>
      <c r="BE92" s="278"/>
      <c r="BF92" s="278"/>
      <c r="BG92" s="278"/>
      <c r="BH92" s="278"/>
      <c r="BI92" s="278"/>
      <c r="BJ92" s="262"/>
      <c r="BK92" s="262"/>
      <c r="BL92" s="264"/>
      <c r="BM92" s="98"/>
      <c r="BN92" s="576" t="str">
        <f t="shared" si="15"/>
        <v xml:space="preserve"> </v>
      </c>
      <c r="BO92" s="576" t="str">
        <f t="shared" si="19"/>
        <v xml:space="preserve"> </v>
      </c>
      <c r="BP92" s="576" t="str">
        <f t="shared" si="20"/>
        <v xml:space="preserve"> </v>
      </c>
      <c r="BQ92" s="576" t="str">
        <f t="shared" si="21"/>
        <v xml:space="preserve"> </v>
      </c>
      <c r="BR92" s="98"/>
      <c r="BS92" s="165"/>
    </row>
    <row r="93" spans="1:71" s="107" customFormat="1" ht="12.75" x14ac:dyDescent="0.25">
      <c r="A93" s="380"/>
      <c r="B93" s="376">
        <f>'Données démographiques'!B94</f>
        <v>0</v>
      </c>
      <c r="C93" s="376">
        <f>'Données démographiques'!C94</f>
        <v>0</v>
      </c>
      <c r="D93" s="377">
        <f>'Données démographiques'!D94</f>
        <v>0</v>
      </c>
      <c r="E93" s="102"/>
      <c r="F93" s="430"/>
      <c r="G93" s="431"/>
      <c r="H93" s="432"/>
      <c r="I93" s="258"/>
      <c r="J93" s="259"/>
      <c r="K93" s="260"/>
      <c r="L93" s="260"/>
      <c r="M93" s="260"/>
      <c r="N93" s="258"/>
      <c r="O93" s="265"/>
      <c r="P93" s="102"/>
      <c r="Q93" s="258"/>
      <c r="R93" s="431"/>
      <c r="S93" s="431"/>
      <c r="T93" s="102"/>
      <c r="U93" s="259"/>
      <c r="V93" s="259"/>
      <c r="W93" s="258"/>
      <c r="X93" s="259"/>
      <c r="Y93" s="258"/>
      <c r="Z93" s="258"/>
      <c r="AA93" s="258"/>
      <c r="AB93" s="260"/>
      <c r="AC93" s="260"/>
      <c r="AD93" s="98"/>
      <c r="AE93" s="260"/>
      <c r="AF93" s="260"/>
      <c r="AG93" s="260"/>
      <c r="AH93" s="260"/>
      <c r="AI93" s="260"/>
      <c r="AJ93" s="260"/>
      <c r="AK93" s="263"/>
      <c r="AL93" s="263"/>
      <c r="AM93" s="265"/>
      <c r="AN93" s="98"/>
      <c r="AO93" s="577" t="str">
        <f t="shared" si="14"/>
        <v xml:space="preserve"> </v>
      </c>
      <c r="AP93" s="577" t="str">
        <f t="shared" si="16"/>
        <v xml:space="preserve"> </v>
      </c>
      <c r="AQ93" s="577" t="str">
        <f t="shared" si="17"/>
        <v xml:space="preserve"> </v>
      </c>
      <c r="AR93" s="577" t="str">
        <f t="shared" si="18"/>
        <v xml:space="preserve"> </v>
      </c>
      <c r="AS93" s="98"/>
      <c r="AT93" s="375"/>
      <c r="AU93" s="375"/>
      <c r="AV93" s="374"/>
      <c r="AW93" s="375"/>
      <c r="AX93" s="374"/>
      <c r="AY93" s="374"/>
      <c r="AZ93" s="258"/>
      <c r="BA93" s="260"/>
      <c r="BB93" s="260"/>
      <c r="BC93" s="98"/>
      <c r="BD93" s="260"/>
      <c r="BE93" s="260"/>
      <c r="BF93" s="260"/>
      <c r="BG93" s="260"/>
      <c r="BH93" s="260"/>
      <c r="BI93" s="260"/>
      <c r="BJ93" s="263"/>
      <c r="BK93" s="263"/>
      <c r="BL93" s="265"/>
      <c r="BM93" s="98"/>
      <c r="BN93" s="577" t="str">
        <f t="shared" si="15"/>
        <v xml:space="preserve"> </v>
      </c>
      <c r="BO93" s="577" t="str">
        <f t="shared" si="19"/>
        <v xml:space="preserve"> </v>
      </c>
      <c r="BP93" s="577" t="str">
        <f t="shared" si="20"/>
        <v xml:space="preserve"> </v>
      </c>
      <c r="BQ93" s="577" t="str">
        <f t="shared" si="21"/>
        <v xml:space="preserve"> </v>
      </c>
      <c r="BR93" s="98"/>
      <c r="BS93" s="330"/>
    </row>
    <row r="94" spans="1:71" s="107" customFormat="1" ht="12.75" x14ac:dyDescent="0.25">
      <c r="A94" s="380"/>
      <c r="B94" s="169">
        <f>'Données démographiques'!B95</f>
        <v>0</v>
      </c>
      <c r="C94" s="169">
        <f>'Données démographiques'!C95</f>
        <v>0</v>
      </c>
      <c r="D94" s="170">
        <f>'Données démographiques'!D95</f>
        <v>0</v>
      </c>
      <c r="E94" s="102"/>
      <c r="F94" s="255"/>
      <c r="G94" s="172"/>
      <c r="H94" s="429"/>
      <c r="I94" s="273"/>
      <c r="J94" s="257"/>
      <c r="K94" s="278"/>
      <c r="L94" s="278"/>
      <c r="M94" s="278"/>
      <c r="N94" s="273"/>
      <c r="O94" s="264"/>
      <c r="P94" s="102"/>
      <c r="Q94" s="273"/>
      <c r="R94" s="172"/>
      <c r="S94" s="172"/>
      <c r="T94" s="102"/>
      <c r="U94" s="257"/>
      <c r="V94" s="257"/>
      <c r="W94" s="273"/>
      <c r="X94" s="257"/>
      <c r="Y94" s="273"/>
      <c r="Z94" s="273"/>
      <c r="AA94" s="273"/>
      <c r="AB94" s="278"/>
      <c r="AC94" s="278"/>
      <c r="AD94" s="98"/>
      <c r="AE94" s="278"/>
      <c r="AF94" s="278"/>
      <c r="AG94" s="278"/>
      <c r="AH94" s="278"/>
      <c r="AI94" s="278"/>
      <c r="AJ94" s="278"/>
      <c r="AK94" s="262"/>
      <c r="AL94" s="262"/>
      <c r="AM94" s="264"/>
      <c r="AN94" s="98"/>
      <c r="AO94" s="576" t="str">
        <f t="shared" si="14"/>
        <v xml:space="preserve"> </v>
      </c>
      <c r="AP94" s="576" t="str">
        <f t="shared" si="16"/>
        <v xml:space="preserve"> </v>
      </c>
      <c r="AQ94" s="576" t="str">
        <f t="shared" si="17"/>
        <v xml:space="preserve"> </v>
      </c>
      <c r="AR94" s="576" t="str">
        <f t="shared" si="18"/>
        <v xml:space="preserve"> </v>
      </c>
      <c r="AS94" s="98"/>
      <c r="AT94" s="257"/>
      <c r="AU94" s="257"/>
      <c r="AV94" s="273"/>
      <c r="AW94" s="257"/>
      <c r="AX94" s="273"/>
      <c r="AY94" s="273"/>
      <c r="AZ94" s="273"/>
      <c r="BA94" s="278"/>
      <c r="BB94" s="278"/>
      <c r="BC94" s="98"/>
      <c r="BD94" s="278"/>
      <c r="BE94" s="278"/>
      <c r="BF94" s="278"/>
      <c r="BG94" s="278"/>
      <c r="BH94" s="278"/>
      <c r="BI94" s="278"/>
      <c r="BJ94" s="262"/>
      <c r="BK94" s="262"/>
      <c r="BL94" s="264"/>
      <c r="BM94" s="98"/>
      <c r="BN94" s="576" t="str">
        <f t="shared" si="15"/>
        <v xml:space="preserve"> </v>
      </c>
      <c r="BO94" s="576" t="str">
        <f t="shared" si="19"/>
        <v xml:space="preserve"> </v>
      </c>
      <c r="BP94" s="576" t="str">
        <f t="shared" si="20"/>
        <v xml:space="preserve"> </v>
      </c>
      <c r="BQ94" s="576" t="str">
        <f t="shared" si="21"/>
        <v xml:space="preserve"> </v>
      </c>
      <c r="BR94" s="98"/>
      <c r="BS94" s="165"/>
    </row>
    <row r="95" spans="1:71" s="107" customFormat="1" ht="12.75" x14ac:dyDescent="0.25">
      <c r="A95" s="380"/>
      <c r="B95" s="376">
        <f>'Données démographiques'!B96</f>
        <v>0</v>
      </c>
      <c r="C95" s="376">
        <f>'Données démographiques'!C96</f>
        <v>0</v>
      </c>
      <c r="D95" s="377">
        <f>'Données démographiques'!D96</f>
        <v>0</v>
      </c>
      <c r="E95" s="102"/>
      <c r="F95" s="430"/>
      <c r="G95" s="431"/>
      <c r="H95" s="432"/>
      <c r="I95" s="258"/>
      <c r="J95" s="259"/>
      <c r="K95" s="260"/>
      <c r="L95" s="260"/>
      <c r="M95" s="260"/>
      <c r="N95" s="258"/>
      <c r="O95" s="265"/>
      <c r="P95" s="102"/>
      <c r="Q95" s="258"/>
      <c r="R95" s="431"/>
      <c r="S95" s="431"/>
      <c r="T95" s="102"/>
      <c r="U95" s="259"/>
      <c r="V95" s="259"/>
      <c r="W95" s="258"/>
      <c r="X95" s="259"/>
      <c r="Y95" s="258"/>
      <c r="Z95" s="258"/>
      <c r="AA95" s="258"/>
      <c r="AB95" s="260"/>
      <c r="AC95" s="260"/>
      <c r="AD95" s="98"/>
      <c r="AE95" s="260"/>
      <c r="AF95" s="260"/>
      <c r="AG95" s="260"/>
      <c r="AH95" s="260"/>
      <c r="AI95" s="260"/>
      <c r="AJ95" s="260"/>
      <c r="AK95" s="263"/>
      <c r="AL95" s="263"/>
      <c r="AM95" s="265"/>
      <c r="AN95" s="98"/>
      <c r="AO95" s="577" t="str">
        <f t="shared" si="14"/>
        <v xml:space="preserve"> </v>
      </c>
      <c r="AP95" s="577" t="str">
        <f t="shared" si="16"/>
        <v xml:space="preserve"> </v>
      </c>
      <c r="AQ95" s="577" t="str">
        <f t="shared" si="17"/>
        <v xml:space="preserve"> </v>
      </c>
      <c r="AR95" s="577" t="str">
        <f t="shared" si="18"/>
        <v xml:space="preserve"> </v>
      </c>
      <c r="AS95" s="98"/>
      <c r="AT95" s="375"/>
      <c r="AU95" s="375"/>
      <c r="AV95" s="374"/>
      <c r="AW95" s="375"/>
      <c r="AX95" s="374"/>
      <c r="AY95" s="374"/>
      <c r="AZ95" s="258"/>
      <c r="BA95" s="260"/>
      <c r="BB95" s="260"/>
      <c r="BC95" s="98"/>
      <c r="BD95" s="260"/>
      <c r="BE95" s="260"/>
      <c r="BF95" s="260"/>
      <c r="BG95" s="260"/>
      <c r="BH95" s="260"/>
      <c r="BI95" s="260"/>
      <c r="BJ95" s="263"/>
      <c r="BK95" s="263"/>
      <c r="BL95" s="265"/>
      <c r="BM95" s="98"/>
      <c r="BN95" s="577" t="str">
        <f t="shared" si="15"/>
        <v xml:space="preserve"> </v>
      </c>
      <c r="BO95" s="577" t="str">
        <f t="shared" si="19"/>
        <v xml:space="preserve"> </v>
      </c>
      <c r="BP95" s="577" t="str">
        <f t="shared" si="20"/>
        <v xml:space="preserve"> </v>
      </c>
      <c r="BQ95" s="577" t="str">
        <f t="shared" si="21"/>
        <v xml:space="preserve"> </v>
      </c>
      <c r="BR95" s="98"/>
      <c r="BS95" s="330"/>
    </row>
    <row r="96" spans="1:71" s="107" customFormat="1" ht="12.75" x14ac:dyDescent="0.25">
      <c r="A96" s="380"/>
      <c r="B96" s="169">
        <f>'Données démographiques'!B97</f>
        <v>0</v>
      </c>
      <c r="C96" s="169">
        <f>'Données démographiques'!C97</f>
        <v>0</v>
      </c>
      <c r="D96" s="170">
        <f>'Données démographiques'!D97</f>
        <v>0</v>
      </c>
      <c r="E96" s="102"/>
      <c r="F96" s="255"/>
      <c r="G96" s="172"/>
      <c r="H96" s="429"/>
      <c r="I96" s="273"/>
      <c r="J96" s="257"/>
      <c r="K96" s="278"/>
      <c r="L96" s="278"/>
      <c r="M96" s="278"/>
      <c r="N96" s="273"/>
      <c r="O96" s="264"/>
      <c r="P96" s="102"/>
      <c r="Q96" s="273"/>
      <c r="R96" s="172"/>
      <c r="S96" s="172"/>
      <c r="T96" s="102"/>
      <c r="U96" s="257"/>
      <c r="V96" s="257"/>
      <c r="W96" s="273"/>
      <c r="X96" s="257"/>
      <c r="Y96" s="273"/>
      <c r="Z96" s="273"/>
      <c r="AA96" s="273"/>
      <c r="AB96" s="278"/>
      <c r="AC96" s="278"/>
      <c r="AD96" s="98"/>
      <c r="AE96" s="278"/>
      <c r="AF96" s="278"/>
      <c r="AG96" s="278"/>
      <c r="AH96" s="278"/>
      <c r="AI96" s="278"/>
      <c r="AJ96" s="278"/>
      <c r="AK96" s="262"/>
      <c r="AL96" s="262"/>
      <c r="AM96" s="264"/>
      <c r="AN96" s="98"/>
      <c r="AO96" s="576" t="str">
        <f t="shared" si="14"/>
        <v xml:space="preserve"> </v>
      </c>
      <c r="AP96" s="576" t="str">
        <f t="shared" si="16"/>
        <v xml:space="preserve"> </v>
      </c>
      <c r="AQ96" s="576" t="str">
        <f t="shared" si="17"/>
        <v xml:space="preserve"> </v>
      </c>
      <c r="AR96" s="576" t="str">
        <f t="shared" si="18"/>
        <v xml:space="preserve"> </v>
      </c>
      <c r="AS96" s="98"/>
      <c r="AT96" s="257"/>
      <c r="AU96" s="257"/>
      <c r="AV96" s="273"/>
      <c r="AW96" s="257"/>
      <c r="AX96" s="273"/>
      <c r="AY96" s="273"/>
      <c r="AZ96" s="273"/>
      <c r="BA96" s="278"/>
      <c r="BB96" s="278"/>
      <c r="BC96" s="98"/>
      <c r="BD96" s="278"/>
      <c r="BE96" s="278"/>
      <c r="BF96" s="278"/>
      <c r="BG96" s="278"/>
      <c r="BH96" s="278"/>
      <c r="BI96" s="278"/>
      <c r="BJ96" s="262"/>
      <c r="BK96" s="262"/>
      <c r="BL96" s="264"/>
      <c r="BM96" s="98"/>
      <c r="BN96" s="576" t="str">
        <f t="shared" si="15"/>
        <v xml:space="preserve"> </v>
      </c>
      <c r="BO96" s="576" t="str">
        <f t="shared" si="19"/>
        <v xml:space="preserve"> </v>
      </c>
      <c r="BP96" s="576" t="str">
        <f t="shared" si="20"/>
        <v xml:space="preserve"> </v>
      </c>
      <c r="BQ96" s="576" t="str">
        <f t="shared" si="21"/>
        <v xml:space="preserve"> </v>
      </c>
      <c r="BR96" s="98"/>
      <c r="BS96" s="165"/>
    </row>
    <row r="97" spans="1:71" s="107" customFormat="1" ht="12.75" x14ac:dyDescent="0.25">
      <c r="A97" s="380"/>
      <c r="B97" s="376">
        <f>'Données démographiques'!B98</f>
        <v>0</v>
      </c>
      <c r="C97" s="376">
        <f>'Données démographiques'!C98</f>
        <v>0</v>
      </c>
      <c r="D97" s="377">
        <f>'Données démographiques'!D98</f>
        <v>0</v>
      </c>
      <c r="E97" s="102"/>
      <c r="F97" s="430"/>
      <c r="G97" s="431"/>
      <c r="H97" s="432"/>
      <c r="I97" s="258"/>
      <c r="J97" s="259"/>
      <c r="K97" s="260"/>
      <c r="L97" s="260"/>
      <c r="M97" s="260"/>
      <c r="N97" s="258"/>
      <c r="O97" s="265"/>
      <c r="P97" s="102"/>
      <c r="Q97" s="258"/>
      <c r="R97" s="431"/>
      <c r="S97" s="431"/>
      <c r="T97" s="102"/>
      <c r="U97" s="259"/>
      <c r="V97" s="259"/>
      <c r="W97" s="258"/>
      <c r="X97" s="259"/>
      <c r="Y97" s="258"/>
      <c r="Z97" s="258"/>
      <c r="AA97" s="258"/>
      <c r="AB97" s="260"/>
      <c r="AC97" s="260"/>
      <c r="AD97" s="98"/>
      <c r="AE97" s="260"/>
      <c r="AF97" s="260"/>
      <c r="AG97" s="260"/>
      <c r="AH97" s="260"/>
      <c r="AI97" s="260"/>
      <c r="AJ97" s="260"/>
      <c r="AK97" s="263"/>
      <c r="AL97" s="263"/>
      <c r="AM97" s="265"/>
      <c r="AN97" s="98"/>
      <c r="AO97" s="577" t="str">
        <f t="shared" si="14"/>
        <v xml:space="preserve"> </v>
      </c>
      <c r="AP97" s="577" t="str">
        <f t="shared" si="16"/>
        <v xml:space="preserve"> </v>
      </c>
      <c r="AQ97" s="577" t="str">
        <f t="shared" si="17"/>
        <v xml:space="preserve"> </v>
      </c>
      <c r="AR97" s="577" t="str">
        <f t="shared" si="18"/>
        <v xml:space="preserve"> </v>
      </c>
      <c r="AS97" s="98"/>
      <c r="AT97" s="375"/>
      <c r="AU97" s="375"/>
      <c r="AV97" s="374"/>
      <c r="AW97" s="375"/>
      <c r="AX97" s="374"/>
      <c r="AY97" s="374"/>
      <c r="AZ97" s="258"/>
      <c r="BA97" s="260"/>
      <c r="BB97" s="260"/>
      <c r="BC97" s="98"/>
      <c r="BD97" s="260"/>
      <c r="BE97" s="260"/>
      <c r="BF97" s="260"/>
      <c r="BG97" s="260"/>
      <c r="BH97" s="260"/>
      <c r="BI97" s="260"/>
      <c r="BJ97" s="263"/>
      <c r="BK97" s="263"/>
      <c r="BL97" s="265"/>
      <c r="BM97" s="98"/>
      <c r="BN97" s="577" t="str">
        <f t="shared" si="15"/>
        <v xml:space="preserve"> </v>
      </c>
      <c r="BO97" s="577" t="str">
        <f t="shared" si="19"/>
        <v xml:space="preserve"> </v>
      </c>
      <c r="BP97" s="577" t="str">
        <f t="shared" si="20"/>
        <v xml:space="preserve"> </v>
      </c>
      <c r="BQ97" s="577" t="str">
        <f t="shared" si="21"/>
        <v xml:space="preserve"> </v>
      </c>
      <c r="BR97" s="98"/>
      <c r="BS97" s="330"/>
    </row>
    <row r="98" spans="1:71" s="107" customFormat="1" ht="12.75" x14ac:dyDescent="0.25">
      <c r="A98" s="380"/>
      <c r="B98" s="169">
        <f>'Données démographiques'!B99</f>
        <v>0</v>
      </c>
      <c r="C98" s="169">
        <f>'Données démographiques'!C99</f>
        <v>0</v>
      </c>
      <c r="D98" s="170">
        <f>'Données démographiques'!D99</f>
        <v>0</v>
      </c>
      <c r="E98" s="102"/>
      <c r="F98" s="255"/>
      <c r="G98" s="172"/>
      <c r="H98" s="429"/>
      <c r="I98" s="273"/>
      <c r="J98" s="257"/>
      <c r="K98" s="278"/>
      <c r="L98" s="278"/>
      <c r="M98" s="278"/>
      <c r="N98" s="273"/>
      <c r="O98" s="264"/>
      <c r="P98" s="102"/>
      <c r="Q98" s="273"/>
      <c r="R98" s="172"/>
      <c r="S98" s="172"/>
      <c r="T98" s="102"/>
      <c r="U98" s="257"/>
      <c r="V98" s="257"/>
      <c r="W98" s="273"/>
      <c r="X98" s="257"/>
      <c r="Y98" s="273"/>
      <c r="Z98" s="273"/>
      <c r="AA98" s="273"/>
      <c r="AB98" s="278"/>
      <c r="AC98" s="278"/>
      <c r="AD98" s="98"/>
      <c r="AE98" s="278"/>
      <c r="AF98" s="278"/>
      <c r="AG98" s="278"/>
      <c r="AH98" s="278"/>
      <c r="AI98" s="278"/>
      <c r="AJ98" s="278"/>
      <c r="AK98" s="262"/>
      <c r="AL98" s="262"/>
      <c r="AM98" s="264"/>
      <c r="AN98" s="98"/>
      <c r="AO98" s="576" t="str">
        <f t="shared" si="14"/>
        <v xml:space="preserve"> </v>
      </c>
      <c r="AP98" s="576" t="str">
        <f t="shared" si="16"/>
        <v xml:space="preserve"> </v>
      </c>
      <c r="AQ98" s="576" t="str">
        <f t="shared" si="17"/>
        <v xml:space="preserve"> </v>
      </c>
      <c r="AR98" s="576" t="str">
        <f t="shared" si="18"/>
        <v xml:space="preserve"> </v>
      </c>
      <c r="AS98" s="98"/>
      <c r="AT98" s="257"/>
      <c r="AU98" s="257"/>
      <c r="AV98" s="273"/>
      <c r="AW98" s="257"/>
      <c r="AX98" s="273"/>
      <c r="AY98" s="273"/>
      <c r="AZ98" s="273"/>
      <c r="BA98" s="278"/>
      <c r="BB98" s="278"/>
      <c r="BC98" s="98"/>
      <c r="BD98" s="278"/>
      <c r="BE98" s="278"/>
      <c r="BF98" s="278"/>
      <c r="BG98" s="278"/>
      <c r="BH98" s="278"/>
      <c r="BI98" s="278"/>
      <c r="BJ98" s="262"/>
      <c r="BK98" s="262"/>
      <c r="BL98" s="264"/>
      <c r="BM98" s="98"/>
      <c r="BN98" s="576" t="str">
        <f t="shared" si="15"/>
        <v xml:space="preserve"> </v>
      </c>
      <c r="BO98" s="576" t="str">
        <f t="shared" si="19"/>
        <v xml:space="preserve"> </v>
      </c>
      <c r="BP98" s="576" t="str">
        <f t="shared" si="20"/>
        <v xml:space="preserve"> </v>
      </c>
      <c r="BQ98" s="576" t="str">
        <f t="shared" si="21"/>
        <v xml:space="preserve"> </v>
      </c>
      <c r="BR98" s="98"/>
      <c r="BS98" s="165"/>
    </row>
    <row r="99" spans="1:71" s="107" customFormat="1" ht="12.75" x14ac:dyDescent="0.25">
      <c r="A99" s="380"/>
      <c r="B99" s="376">
        <f>'Données démographiques'!B100</f>
        <v>0</v>
      </c>
      <c r="C99" s="376">
        <f>'Données démographiques'!C100</f>
        <v>0</v>
      </c>
      <c r="D99" s="377">
        <f>'Données démographiques'!D100</f>
        <v>0</v>
      </c>
      <c r="E99" s="102"/>
      <c r="F99" s="430"/>
      <c r="G99" s="431"/>
      <c r="H99" s="432"/>
      <c r="I99" s="258"/>
      <c r="J99" s="259"/>
      <c r="K99" s="260"/>
      <c r="L99" s="260"/>
      <c r="M99" s="260"/>
      <c r="N99" s="258"/>
      <c r="O99" s="265"/>
      <c r="P99" s="102"/>
      <c r="Q99" s="258"/>
      <c r="R99" s="431"/>
      <c r="S99" s="431"/>
      <c r="T99" s="102"/>
      <c r="U99" s="259"/>
      <c r="V99" s="259"/>
      <c r="W99" s="258"/>
      <c r="X99" s="259"/>
      <c r="Y99" s="258"/>
      <c r="Z99" s="258"/>
      <c r="AA99" s="258"/>
      <c r="AB99" s="260"/>
      <c r="AC99" s="260"/>
      <c r="AD99" s="98"/>
      <c r="AE99" s="260"/>
      <c r="AF99" s="260"/>
      <c r="AG99" s="260"/>
      <c r="AH99" s="260"/>
      <c r="AI99" s="260"/>
      <c r="AJ99" s="260"/>
      <c r="AK99" s="263"/>
      <c r="AL99" s="263"/>
      <c r="AM99" s="265"/>
      <c r="AN99" s="98"/>
      <c r="AO99" s="577" t="str">
        <f t="shared" si="14"/>
        <v xml:space="preserve"> </v>
      </c>
      <c r="AP99" s="577" t="str">
        <f t="shared" si="16"/>
        <v xml:space="preserve"> </v>
      </c>
      <c r="AQ99" s="577" t="str">
        <f t="shared" si="17"/>
        <v xml:space="preserve"> </v>
      </c>
      <c r="AR99" s="577" t="str">
        <f t="shared" si="18"/>
        <v xml:space="preserve"> </v>
      </c>
      <c r="AS99" s="98"/>
      <c r="AT99" s="375"/>
      <c r="AU99" s="375"/>
      <c r="AV99" s="374"/>
      <c r="AW99" s="375"/>
      <c r="AX99" s="374"/>
      <c r="AY99" s="374"/>
      <c r="AZ99" s="258"/>
      <c r="BA99" s="260"/>
      <c r="BB99" s="260"/>
      <c r="BC99" s="98"/>
      <c r="BD99" s="260"/>
      <c r="BE99" s="260"/>
      <c r="BF99" s="260"/>
      <c r="BG99" s="260"/>
      <c r="BH99" s="260"/>
      <c r="BI99" s="260"/>
      <c r="BJ99" s="263"/>
      <c r="BK99" s="263"/>
      <c r="BL99" s="265"/>
      <c r="BM99" s="98"/>
      <c r="BN99" s="577" t="str">
        <f t="shared" si="15"/>
        <v xml:space="preserve"> </v>
      </c>
      <c r="BO99" s="577" t="str">
        <f t="shared" si="19"/>
        <v xml:space="preserve"> </v>
      </c>
      <c r="BP99" s="577" t="str">
        <f t="shared" si="20"/>
        <v xml:space="preserve"> </v>
      </c>
      <c r="BQ99" s="577" t="str">
        <f t="shared" si="21"/>
        <v xml:space="preserve"> </v>
      </c>
      <c r="BR99" s="98"/>
      <c r="BS99" s="330"/>
    </row>
    <row r="100" spans="1:71" s="107" customFormat="1" ht="12.75" x14ac:dyDescent="0.25">
      <c r="A100" s="380"/>
      <c r="B100" s="169">
        <f>'Données démographiques'!B101</f>
        <v>0</v>
      </c>
      <c r="C100" s="169">
        <f>'Données démographiques'!C101</f>
        <v>0</v>
      </c>
      <c r="D100" s="170">
        <f>'Données démographiques'!D101</f>
        <v>0</v>
      </c>
      <c r="E100" s="102"/>
      <c r="F100" s="255"/>
      <c r="G100" s="172"/>
      <c r="H100" s="429"/>
      <c r="I100" s="273"/>
      <c r="J100" s="257"/>
      <c r="K100" s="278"/>
      <c r="L100" s="278"/>
      <c r="M100" s="278"/>
      <c r="N100" s="273"/>
      <c r="O100" s="264"/>
      <c r="P100" s="102"/>
      <c r="Q100" s="273"/>
      <c r="R100" s="172"/>
      <c r="S100" s="172"/>
      <c r="T100" s="102"/>
      <c r="U100" s="257"/>
      <c r="V100" s="257"/>
      <c r="W100" s="273"/>
      <c r="X100" s="257"/>
      <c r="Y100" s="273"/>
      <c r="Z100" s="273"/>
      <c r="AA100" s="273"/>
      <c r="AB100" s="278"/>
      <c r="AC100" s="278"/>
      <c r="AD100" s="98"/>
      <c r="AE100" s="278"/>
      <c r="AF100" s="278"/>
      <c r="AG100" s="278"/>
      <c r="AH100" s="278"/>
      <c r="AI100" s="278"/>
      <c r="AJ100" s="278"/>
      <c r="AK100" s="262"/>
      <c r="AL100" s="262"/>
      <c r="AM100" s="264"/>
      <c r="AN100" s="98"/>
      <c r="AO100" s="576" t="str">
        <f t="shared" si="14"/>
        <v xml:space="preserve"> </v>
      </c>
      <c r="AP100" s="576" t="str">
        <f t="shared" si="16"/>
        <v xml:space="preserve"> </v>
      </c>
      <c r="AQ100" s="576" t="str">
        <f t="shared" si="17"/>
        <v xml:space="preserve"> </v>
      </c>
      <c r="AR100" s="576" t="str">
        <f t="shared" si="18"/>
        <v xml:space="preserve"> </v>
      </c>
      <c r="AS100" s="98"/>
      <c r="AT100" s="257"/>
      <c r="AU100" s="257"/>
      <c r="AV100" s="273"/>
      <c r="AW100" s="257"/>
      <c r="AX100" s="273"/>
      <c r="AY100" s="273"/>
      <c r="AZ100" s="273"/>
      <c r="BA100" s="278"/>
      <c r="BB100" s="278"/>
      <c r="BC100" s="98"/>
      <c r="BD100" s="278"/>
      <c r="BE100" s="278"/>
      <c r="BF100" s="278"/>
      <c r="BG100" s="278"/>
      <c r="BH100" s="278"/>
      <c r="BI100" s="278"/>
      <c r="BJ100" s="262"/>
      <c r="BK100" s="262"/>
      <c r="BL100" s="264"/>
      <c r="BM100" s="98"/>
      <c r="BN100" s="576" t="str">
        <f t="shared" si="15"/>
        <v xml:space="preserve"> </v>
      </c>
      <c r="BO100" s="576" t="str">
        <f t="shared" si="19"/>
        <v xml:space="preserve"> </v>
      </c>
      <c r="BP100" s="576" t="str">
        <f t="shared" si="20"/>
        <v xml:space="preserve"> </v>
      </c>
      <c r="BQ100" s="576" t="str">
        <f t="shared" si="21"/>
        <v xml:space="preserve"> </v>
      </c>
      <c r="BR100" s="98"/>
      <c r="BS100" s="165"/>
    </row>
    <row r="101" spans="1:71" s="107" customFormat="1" ht="12.75" x14ac:dyDescent="0.25">
      <c r="A101" s="380"/>
      <c r="B101" s="376">
        <f>'Données démographiques'!B102</f>
        <v>0</v>
      </c>
      <c r="C101" s="376">
        <f>'Données démographiques'!C102</f>
        <v>0</v>
      </c>
      <c r="D101" s="377">
        <f>'Données démographiques'!D102</f>
        <v>0</v>
      </c>
      <c r="E101" s="102"/>
      <c r="F101" s="430"/>
      <c r="G101" s="431"/>
      <c r="H101" s="432"/>
      <c r="I101" s="258"/>
      <c r="J101" s="259"/>
      <c r="K101" s="260"/>
      <c r="L101" s="260"/>
      <c r="M101" s="260"/>
      <c r="N101" s="258"/>
      <c r="O101" s="265"/>
      <c r="P101" s="102"/>
      <c r="Q101" s="258"/>
      <c r="R101" s="431"/>
      <c r="S101" s="431"/>
      <c r="T101" s="102"/>
      <c r="U101" s="259"/>
      <c r="V101" s="259"/>
      <c r="W101" s="258"/>
      <c r="X101" s="259"/>
      <c r="Y101" s="258"/>
      <c r="Z101" s="258"/>
      <c r="AA101" s="258"/>
      <c r="AB101" s="260"/>
      <c r="AC101" s="260"/>
      <c r="AD101" s="98"/>
      <c r="AE101" s="260"/>
      <c r="AF101" s="260"/>
      <c r="AG101" s="260"/>
      <c r="AH101" s="260"/>
      <c r="AI101" s="260"/>
      <c r="AJ101" s="260"/>
      <c r="AK101" s="263"/>
      <c r="AL101" s="263"/>
      <c r="AM101" s="265"/>
      <c r="AN101" s="98"/>
      <c r="AO101" s="577" t="str">
        <f t="shared" si="14"/>
        <v xml:space="preserve"> </v>
      </c>
      <c r="AP101" s="577" t="str">
        <f t="shared" si="16"/>
        <v xml:space="preserve"> </v>
      </c>
      <c r="AQ101" s="577" t="str">
        <f t="shared" si="17"/>
        <v xml:space="preserve"> </v>
      </c>
      <c r="AR101" s="577" t="str">
        <f t="shared" si="18"/>
        <v xml:space="preserve"> </v>
      </c>
      <c r="AS101" s="98"/>
      <c r="AT101" s="375"/>
      <c r="AU101" s="375"/>
      <c r="AV101" s="374"/>
      <c r="AW101" s="375"/>
      <c r="AX101" s="374"/>
      <c r="AY101" s="374"/>
      <c r="AZ101" s="258"/>
      <c r="BA101" s="260"/>
      <c r="BB101" s="260"/>
      <c r="BC101" s="98"/>
      <c r="BD101" s="260"/>
      <c r="BE101" s="260"/>
      <c r="BF101" s="260"/>
      <c r="BG101" s="260"/>
      <c r="BH101" s="260"/>
      <c r="BI101" s="260"/>
      <c r="BJ101" s="263"/>
      <c r="BK101" s="263"/>
      <c r="BL101" s="265"/>
      <c r="BM101" s="98"/>
      <c r="BN101" s="577" t="str">
        <f t="shared" si="15"/>
        <v xml:space="preserve"> </v>
      </c>
      <c r="BO101" s="577" t="str">
        <f t="shared" si="19"/>
        <v xml:space="preserve"> </v>
      </c>
      <c r="BP101" s="577" t="str">
        <f t="shared" si="20"/>
        <v xml:space="preserve"> </v>
      </c>
      <c r="BQ101" s="577" t="str">
        <f t="shared" si="21"/>
        <v xml:space="preserve"> </v>
      </c>
      <c r="BR101" s="98"/>
      <c r="BS101" s="330"/>
    </row>
    <row r="102" spans="1:71" s="107" customFormat="1" ht="12.75" x14ac:dyDescent="0.25">
      <c r="A102" s="380"/>
      <c r="B102" s="169">
        <f>'Données démographiques'!B103</f>
        <v>0</v>
      </c>
      <c r="C102" s="169">
        <f>'Données démographiques'!C103</f>
        <v>0</v>
      </c>
      <c r="D102" s="170">
        <f>'Données démographiques'!D103</f>
        <v>0</v>
      </c>
      <c r="E102" s="102"/>
      <c r="F102" s="255"/>
      <c r="G102" s="172"/>
      <c r="H102" s="429"/>
      <c r="I102" s="273"/>
      <c r="J102" s="257"/>
      <c r="K102" s="278"/>
      <c r="L102" s="278"/>
      <c r="M102" s="278"/>
      <c r="N102" s="273"/>
      <c r="O102" s="264"/>
      <c r="P102" s="102"/>
      <c r="Q102" s="273"/>
      <c r="R102" s="172"/>
      <c r="S102" s="172"/>
      <c r="T102" s="102"/>
      <c r="U102" s="257"/>
      <c r="V102" s="257"/>
      <c r="W102" s="273"/>
      <c r="X102" s="257"/>
      <c r="Y102" s="273"/>
      <c r="Z102" s="273"/>
      <c r="AA102" s="273"/>
      <c r="AB102" s="278"/>
      <c r="AC102" s="278"/>
      <c r="AD102" s="98"/>
      <c r="AE102" s="278"/>
      <c r="AF102" s="278"/>
      <c r="AG102" s="278"/>
      <c r="AH102" s="278"/>
      <c r="AI102" s="278"/>
      <c r="AJ102" s="278"/>
      <c r="AK102" s="262"/>
      <c r="AL102" s="262"/>
      <c r="AM102" s="264"/>
      <c r="AN102" s="98"/>
      <c r="AO102" s="576" t="str">
        <f t="shared" si="14"/>
        <v xml:space="preserve"> </v>
      </c>
      <c r="AP102" s="576" t="str">
        <f t="shared" si="16"/>
        <v xml:space="preserve"> </v>
      </c>
      <c r="AQ102" s="576" t="str">
        <f t="shared" si="17"/>
        <v xml:space="preserve"> </v>
      </c>
      <c r="AR102" s="576" t="str">
        <f t="shared" si="18"/>
        <v xml:space="preserve"> </v>
      </c>
      <c r="AS102" s="98"/>
      <c r="AT102" s="257"/>
      <c r="AU102" s="257"/>
      <c r="AV102" s="273"/>
      <c r="AW102" s="257"/>
      <c r="AX102" s="273"/>
      <c r="AY102" s="273"/>
      <c r="AZ102" s="273"/>
      <c r="BA102" s="278"/>
      <c r="BB102" s="278"/>
      <c r="BC102" s="98"/>
      <c r="BD102" s="278"/>
      <c r="BE102" s="278"/>
      <c r="BF102" s="278"/>
      <c r="BG102" s="278"/>
      <c r="BH102" s="278"/>
      <c r="BI102" s="278"/>
      <c r="BJ102" s="262"/>
      <c r="BK102" s="262"/>
      <c r="BL102" s="264"/>
      <c r="BM102" s="98"/>
      <c r="BN102" s="576" t="str">
        <f t="shared" si="15"/>
        <v xml:space="preserve"> </v>
      </c>
      <c r="BO102" s="576" t="str">
        <f t="shared" si="19"/>
        <v xml:space="preserve"> </v>
      </c>
      <c r="BP102" s="576" t="str">
        <f t="shared" si="20"/>
        <v xml:space="preserve"> </v>
      </c>
      <c r="BQ102" s="576" t="str">
        <f t="shared" si="21"/>
        <v xml:space="preserve"> </v>
      </c>
      <c r="BR102" s="98"/>
      <c r="BS102" s="165"/>
    </row>
    <row r="103" spans="1:71" s="107" customFormat="1" ht="12.75" x14ac:dyDescent="0.25">
      <c r="A103" s="380"/>
      <c r="B103" s="376">
        <f>'Données démographiques'!B104</f>
        <v>0</v>
      </c>
      <c r="C103" s="376">
        <f>'Données démographiques'!C104</f>
        <v>0</v>
      </c>
      <c r="D103" s="377">
        <f>'Données démographiques'!D104</f>
        <v>0</v>
      </c>
      <c r="E103" s="102"/>
      <c r="F103" s="430"/>
      <c r="G103" s="431"/>
      <c r="H103" s="432"/>
      <c r="I103" s="258"/>
      <c r="J103" s="259"/>
      <c r="K103" s="260"/>
      <c r="L103" s="260"/>
      <c r="M103" s="260"/>
      <c r="N103" s="258"/>
      <c r="O103" s="265"/>
      <c r="P103" s="102"/>
      <c r="Q103" s="258"/>
      <c r="R103" s="431"/>
      <c r="S103" s="431"/>
      <c r="T103" s="102"/>
      <c r="U103" s="259"/>
      <c r="V103" s="259"/>
      <c r="W103" s="258"/>
      <c r="X103" s="259"/>
      <c r="Y103" s="258"/>
      <c r="Z103" s="258"/>
      <c r="AA103" s="258"/>
      <c r="AB103" s="260"/>
      <c r="AC103" s="260"/>
      <c r="AD103" s="98"/>
      <c r="AE103" s="260"/>
      <c r="AF103" s="260"/>
      <c r="AG103" s="260"/>
      <c r="AH103" s="260"/>
      <c r="AI103" s="260"/>
      <c r="AJ103" s="260"/>
      <c r="AK103" s="263"/>
      <c r="AL103" s="263"/>
      <c r="AM103" s="265"/>
      <c r="AN103" s="98"/>
      <c r="AO103" s="577" t="str">
        <f t="shared" si="14"/>
        <v xml:space="preserve"> </v>
      </c>
      <c r="AP103" s="577" t="str">
        <f t="shared" si="16"/>
        <v xml:space="preserve"> </v>
      </c>
      <c r="AQ103" s="577" t="str">
        <f t="shared" si="17"/>
        <v xml:space="preserve"> </v>
      </c>
      <c r="AR103" s="577" t="str">
        <f t="shared" si="18"/>
        <v xml:space="preserve"> </v>
      </c>
      <c r="AS103" s="98"/>
      <c r="AT103" s="375"/>
      <c r="AU103" s="375"/>
      <c r="AV103" s="374"/>
      <c r="AW103" s="375"/>
      <c r="AX103" s="374"/>
      <c r="AY103" s="374"/>
      <c r="AZ103" s="258"/>
      <c r="BA103" s="260"/>
      <c r="BB103" s="260"/>
      <c r="BC103" s="98"/>
      <c r="BD103" s="260"/>
      <c r="BE103" s="260"/>
      <c r="BF103" s="260"/>
      <c r="BG103" s="260"/>
      <c r="BH103" s="260"/>
      <c r="BI103" s="260"/>
      <c r="BJ103" s="263"/>
      <c r="BK103" s="263"/>
      <c r="BL103" s="265"/>
      <c r="BM103" s="98"/>
      <c r="BN103" s="577" t="str">
        <f t="shared" si="15"/>
        <v xml:space="preserve"> </v>
      </c>
      <c r="BO103" s="577" t="str">
        <f t="shared" si="19"/>
        <v xml:space="preserve"> </v>
      </c>
      <c r="BP103" s="577" t="str">
        <f t="shared" si="20"/>
        <v xml:space="preserve"> </v>
      </c>
      <c r="BQ103" s="577" t="str">
        <f t="shared" si="21"/>
        <v xml:space="preserve"> </v>
      </c>
      <c r="BR103" s="98"/>
      <c r="BS103" s="330"/>
    </row>
    <row r="104" spans="1:71" s="107" customFormat="1" ht="12.75" x14ac:dyDescent="0.25">
      <c r="A104" s="380"/>
      <c r="B104" s="169">
        <f>'Données démographiques'!B105</f>
        <v>0</v>
      </c>
      <c r="C104" s="169">
        <f>'Données démographiques'!C105</f>
        <v>0</v>
      </c>
      <c r="D104" s="170">
        <f>'Données démographiques'!D105</f>
        <v>0</v>
      </c>
      <c r="E104" s="102"/>
      <c r="F104" s="255"/>
      <c r="G104" s="172"/>
      <c r="H104" s="429"/>
      <c r="I104" s="273"/>
      <c r="J104" s="257"/>
      <c r="K104" s="278"/>
      <c r="L104" s="278"/>
      <c r="M104" s="278"/>
      <c r="N104" s="273"/>
      <c r="O104" s="264"/>
      <c r="P104" s="102"/>
      <c r="Q104" s="273"/>
      <c r="R104" s="172"/>
      <c r="S104" s="172"/>
      <c r="T104" s="102"/>
      <c r="U104" s="257"/>
      <c r="V104" s="257"/>
      <c r="W104" s="273"/>
      <c r="X104" s="257"/>
      <c r="Y104" s="273"/>
      <c r="Z104" s="273"/>
      <c r="AA104" s="273"/>
      <c r="AB104" s="278"/>
      <c r="AC104" s="278"/>
      <c r="AD104" s="98"/>
      <c r="AE104" s="278"/>
      <c r="AF104" s="278"/>
      <c r="AG104" s="278"/>
      <c r="AH104" s="278"/>
      <c r="AI104" s="278"/>
      <c r="AJ104" s="278"/>
      <c r="AK104" s="262"/>
      <c r="AL104" s="262"/>
      <c r="AM104" s="264"/>
      <c r="AN104" s="98"/>
      <c r="AO104" s="576" t="str">
        <f t="shared" si="14"/>
        <v xml:space="preserve"> </v>
      </c>
      <c r="AP104" s="576" t="str">
        <f t="shared" si="16"/>
        <v xml:space="preserve"> </v>
      </c>
      <c r="AQ104" s="576" t="str">
        <f t="shared" si="17"/>
        <v xml:space="preserve"> </v>
      </c>
      <c r="AR104" s="576" t="str">
        <f t="shared" si="18"/>
        <v xml:space="preserve"> </v>
      </c>
      <c r="AS104" s="98"/>
      <c r="AT104" s="257"/>
      <c r="AU104" s="257"/>
      <c r="AV104" s="273"/>
      <c r="AW104" s="257"/>
      <c r="AX104" s="273"/>
      <c r="AY104" s="273"/>
      <c r="AZ104" s="273"/>
      <c r="BA104" s="278"/>
      <c r="BB104" s="278"/>
      <c r="BC104" s="98"/>
      <c r="BD104" s="278"/>
      <c r="BE104" s="278"/>
      <c r="BF104" s="278"/>
      <c r="BG104" s="278"/>
      <c r="BH104" s="278"/>
      <c r="BI104" s="278"/>
      <c r="BJ104" s="262"/>
      <c r="BK104" s="262"/>
      <c r="BL104" s="264"/>
      <c r="BM104" s="98"/>
      <c r="BN104" s="576" t="str">
        <f t="shared" si="15"/>
        <v xml:space="preserve"> </v>
      </c>
      <c r="BO104" s="576" t="str">
        <f t="shared" si="19"/>
        <v xml:space="preserve"> </v>
      </c>
      <c r="BP104" s="576" t="str">
        <f t="shared" si="20"/>
        <v xml:space="preserve"> </v>
      </c>
      <c r="BQ104" s="576" t="str">
        <f t="shared" si="21"/>
        <v xml:space="preserve"> </v>
      </c>
      <c r="BR104" s="98"/>
      <c r="BS104" s="165"/>
    </row>
    <row r="105" spans="1:71" s="107" customFormat="1" ht="12.75" x14ac:dyDescent="0.25">
      <c r="A105" s="380"/>
      <c r="B105" s="376">
        <f>'Données démographiques'!B106</f>
        <v>0</v>
      </c>
      <c r="C105" s="376">
        <f>'Données démographiques'!C106</f>
        <v>0</v>
      </c>
      <c r="D105" s="377">
        <f>'Données démographiques'!D106</f>
        <v>0</v>
      </c>
      <c r="E105" s="102"/>
      <c r="F105" s="430"/>
      <c r="G105" s="431"/>
      <c r="H105" s="432"/>
      <c r="I105" s="258"/>
      <c r="J105" s="259"/>
      <c r="K105" s="260"/>
      <c r="L105" s="260"/>
      <c r="M105" s="260"/>
      <c r="N105" s="258"/>
      <c r="O105" s="265"/>
      <c r="P105" s="102"/>
      <c r="Q105" s="258"/>
      <c r="R105" s="431"/>
      <c r="S105" s="431"/>
      <c r="T105" s="102"/>
      <c r="U105" s="259"/>
      <c r="V105" s="259"/>
      <c r="W105" s="258"/>
      <c r="X105" s="259"/>
      <c r="Y105" s="258"/>
      <c r="Z105" s="258"/>
      <c r="AA105" s="258"/>
      <c r="AB105" s="260"/>
      <c r="AC105" s="260"/>
      <c r="AD105" s="98"/>
      <c r="AE105" s="260"/>
      <c r="AF105" s="260"/>
      <c r="AG105" s="260"/>
      <c r="AH105" s="260"/>
      <c r="AI105" s="260"/>
      <c r="AJ105" s="260"/>
      <c r="AK105" s="263"/>
      <c r="AL105" s="263"/>
      <c r="AM105" s="265"/>
      <c r="AN105" s="98"/>
      <c r="AO105" s="577" t="str">
        <f t="shared" si="14"/>
        <v xml:space="preserve"> </v>
      </c>
      <c r="AP105" s="577" t="str">
        <f t="shared" si="16"/>
        <v xml:space="preserve"> </v>
      </c>
      <c r="AQ105" s="577" t="str">
        <f t="shared" si="17"/>
        <v xml:space="preserve"> </v>
      </c>
      <c r="AR105" s="577" t="str">
        <f t="shared" si="18"/>
        <v xml:space="preserve"> </v>
      </c>
      <c r="AS105" s="98"/>
      <c r="AT105" s="375"/>
      <c r="AU105" s="375"/>
      <c r="AV105" s="374"/>
      <c r="AW105" s="375"/>
      <c r="AX105" s="374"/>
      <c r="AY105" s="374"/>
      <c r="AZ105" s="258"/>
      <c r="BA105" s="260"/>
      <c r="BB105" s="260"/>
      <c r="BC105" s="98"/>
      <c r="BD105" s="260"/>
      <c r="BE105" s="260"/>
      <c r="BF105" s="260"/>
      <c r="BG105" s="260"/>
      <c r="BH105" s="260"/>
      <c r="BI105" s="260"/>
      <c r="BJ105" s="263"/>
      <c r="BK105" s="263"/>
      <c r="BL105" s="265"/>
      <c r="BM105" s="98"/>
      <c r="BN105" s="577" t="str">
        <f t="shared" si="15"/>
        <v xml:space="preserve"> </v>
      </c>
      <c r="BO105" s="577" t="str">
        <f t="shared" si="19"/>
        <v xml:space="preserve"> </v>
      </c>
      <c r="BP105" s="577" t="str">
        <f t="shared" si="20"/>
        <v xml:space="preserve"> </v>
      </c>
      <c r="BQ105" s="577" t="str">
        <f t="shared" si="21"/>
        <v xml:space="preserve"> </v>
      </c>
      <c r="BR105" s="98"/>
      <c r="BS105" s="330"/>
    </row>
    <row r="106" spans="1:71" s="107" customFormat="1" ht="12.75" x14ac:dyDescent="0.25">
      <c r="A106" s="380"/>
      <c r="B106" s="169">
        <f>'Données démographiques'!B107</f>
        <v>0</v>
      </c>
      <c r="C106" s="169">
        <f>'Données démographiques'!C107</f>
        <v>0</v>
      </c>
      <c r="D106" s="170">
        <f>'Données démographiques'!D107</f>
        <v>0</v>
      </c>
      <c r="E106" s="102"/>
      <c r="F106" s="255"/>
      <c r="G106" s="172"/>
      <c r="H106" s="429"/>
      <c r="I106" s="273"/>
      <c r="J106" s="257"/>
      <c r="K106" s="278"/>
      <c r="L106" s="278"/>
      <c r="M106" s="278"/>
      <c r="N106" s="273"/>
      <c r="O106" s="264"/>
      <c r="P106" s="102"/>
      <c r="Q106" s="273"/>
      <c r="R106" s="172"/>
      <c r="S106" s="172"/>
      <c r="T106" s="102"/>
      <c r="U106" s="257"/>
      <c r="V106" s="257"/>
      <c r="W106" s="273"/>
      <c r="X106" s="257"/>
      <c r="Y106" s="273"/>
      <c r="Z106" s="273"/>
      <c r="AA106" s="273"/>
      <c r="AB106" s="278"/>
      <c r="AC106" s="278"/>
      <c r="AD106" s="98"/>
      <c r="AE106" s="278"/>
      <c r="AF106" s="278"/>
      <c r="AG106" s="278"/>
      <c r="AH106" s="278"/>
      <c r="AI106" s="278"/>
      <c r="AJ106" s="278"/>
      <c r="AK106" s="262"/>
      <c r="AL106" s="262"/>
      <c r="AM106" s="264"/>
      <c r="AN106" s="98"/>
      <c r="AO106" s="576" t="str">
        <f t="shared" si="14"/>
        <v xml:space="preserve"> </v>
      </c>
      <c r="AP106" s="576" t="str">
        <f t="shared" si="16"/>
        <v xml:space="preserve"> </v>
      </c>
      <c r="AQ106" s="576" t="str">
        <f t="shared" si="17"/>
        <v xml:space="preserve"> </v>
      </c>
      <c r="AR106" s="576" t="str">
        <f t="shared" si="18"/>
        <v xml:space="preserve"> </v>
      </c>
      <c r="AS106" s="98"/>
      <c r="AT106" s="257"/>
      <c r="AU106" s="257"/>
      <c r="AV106" s="273"/>
      <c r="AW106" s="257"/>
      <c r="AX106" s="273"/>
      <c r="AY106" s="273"/>
      <c r="AZ106" s="273"/>
      <c r="BA106" s="278"/>
      <c r="BB106" s="278"/>
      <c r="BC106" s="98"/>
      <c r="BD106" s="278"/>
      <c r="BE106" s="278"/>
      <c r="BF106" s="278"/>
      <c r="BG106" s="278"/>
      <c r="BH106" s="278"/>
      <c r="BI106" s="278"/>
      <c r="BJ106" s="262"/>
      <c r="BK106" s="262"/>
      <c r="BL106" s="264"/>
      <c r="BM106" s="98"/>
      <c r="BN106" s="576" t="str">
        <f t="shared" si="15"/>
        <v xml:space="preserve"> </v>
      </c>
      <c r="BO106" s="576" t="str">
        <f t="shared" si="19"/>
        <v xml:space="preserve"> </v>
      </c>
      <c r="BP106" s="576" t="str">
        <f t="shared" si="20"/>
        <v xml:space="preserve"> </v>
      </c>
      <c r="BQ106" s="576" t="str">
        <f t="shared" si="21"/>
        <v xml:space="preserve"> </v>
      </c>
      <c r="BR106" s="98"/>
      <c r="BS106" s="165"/>
    </row>
    <row r="107" spans="1:71" s="107" customFormat="1" ht="12.75" x14ac:dyDescent="0.25">
      <c r="A107" s="380"/>
      <c r="B107" s="376">
        <f>'Données démographiques'!B108</f>
        <v>0</v>
      </c>
      <c r="C107" s="376">
        <f>'Données démographiques'!C108</f>
        <v>0</v>
      </c>
      <c r="D107" s="377">
        <f>'Données démographiques'!D108</f>
        <v>0</v>
      </c>
      <c r="E107" s="102"/>
      <c r="F107" s="430"/>
      <c r="G107" s="431"/>
      <c r="H107" s="432"/>
      <c r="I107" s="258"/>
      <c r="J107" s="259"/>
      <c r="K107" s="260"/>
      <c r="L107" s="260"/>
      <c r="M107" s="260"/>
      <c r="N107" s="258"/>
      <c r="O107" s="265"/>
      <c r="P107" s="102"/>
      <c r="Q107" s="258"/>
      <c r="R107" s="431"/>
      <c r="S107" s="431"/>
      <c r="T107" s="102"/>
      <c r="U107" s="259"/>
      <c r="V107" s="259"/>
      <c r="W107" s="258"/>
      <c r="X107" s="259"/>
      <c r="Y107" s="258"/>
      <c r="Z107" s="258"/>
      <c r="AA107" s="258"/>
      <c r="AB107" s="260"/>
      <c r="AC107" s="260"/>
      <c r="AD107" s="98"/>
      <c r="AE107" s="260"/>
      <c r="AF107" s="260"/>
      <c r="AG107" s="260"/>
      <c r="AH107" s="260"/>
      <c r="AI107" s="260"/>
      <c r="AJ107" s="260"/>
      <c r="AK107" s="263"/>
      <c r="AL107" s="263"/>
      <c r="AM107" s="265"/>
      <c r="AN107" s="98"/>
      <c r="AO107" s="577" t="str">
        <f t="shared" si="14"/>
        <v xml:space="preserve"> </v>
      </c>
      <c r="AP107" s="577" t="str">
        <f t="shared" si="16"/>
        <v xml:space="preserve"> </v>
      </c>
      <c r="AQ107" s="577" t="str">
        <f t="shared" si="17"/>
        <v xml:space="preserve"> </v>
      </c>
      <c r="AR107" s="577" t="str">
        <f t="shared" si="18"/>
        <v xml:space="preserve"> </v>
      </c>
      <c r="AS107" s="98"/>
      <c r="AT107" s="375"/>
      <c r="AU107" s="375"/>
      <c r="AV107" s="374"/>
      <c r="AW107" s="375"/>
      <c r="AX107" s="374"/>
      <c r="AY107" s="374"/>
      <c r="AZ107" s="258"/>
      <c r="BA107" s="260"/>
      <c r="BB107" s="260"/>
      <c r="BC107" s="98"/>
      <c r="BD107" s="260"/>
      <c r="BE107" s="260"/>
      <c r="BF107" s="260"/>
      <c r="BG107" s="260"/>
      <c r="BH107" s="260"/>
      <c r="BI107" s="260"/>
      <c r="BJ107" s="263"/>
      <c r="BK107" s="263"/>
      <c r="BL107" s="265"/>
      <c r="BM107" s="98"/>
      <c r="BN107" s="577" t="str">
        <f t="shared" si="15"/>
        <v xml:space="preserve"> </v>
      </c>
      <c r="BO107" s="577" t="str">
        <f t="shared" si="19"/>
        <v xml:space="preserve"> </v>
      </c>
      <c r="BP107" s="577" t="str">
        <f t="shared" si="20"/>
        <v xml:space="preserve"> </v>
      </c>
      <c r="BQ107" s="577" t="str">
        <f t="shared" si="21"/>
        <v xml:space="preserve"> </v>
      </c>
      <c r="BR107" s="98"/>
      <c r="BS107" s="330"/>
    </row>
    <row r="108" spans="1:71" s="107" customFormat="1" ht="12.75" x14ac:dyDescent="0.25">
      <c r="A108" s="380"/>
      <c r="B108" s="169">
        <f>'Données démographiques'!B109</f>
        <v>0</v>
      </c>
      <c r="C108" s="169">
        <f>'Données démographiques'!C109</f>
        <v>0</v>
      </c>
      <c r="D108" s="170">
        <f>'Données démographiques'!D109</f>
        <v>0</v>
      </c>
      <c r="E108" s="102"/>
      <c r="F108" s="255"/>
      <c r="G108" s="172"/>
      <c r="H108" s="429"/>
      <c r="I108" s="273"/>
      <c r="J108" s="257"/>
      <c r="K108" s="278"/>
      <c r="L108" s="278"/>
      <c r="M108" s="278"/>
      <c r="N108" s="273"/>
      <c r="O108" s="264"/>
      <c r="P108" s="102"/>
      <c r="Q108" s="273"/>
      <c r="R108" s="172"/>
      <c r="S108" s="172"/>
      <c r="T108" s="102"/>
      <c r="U108" s="257"/>
      <c r="V108" s="257"/>
      <c r="W108" s="273"/>
      <c r="X108" s="257"/>
      <c r="Y108" s="273"/>
      <c r="Z108" s="273"/>
      <c r="AA108" s="273"/>
      <c r="AB108" s="278"/>
      <c r="AC108" s="278"/>
      <c r="AD108" s="98"/>
      <c r="AE108" s="278"/>
      <c r="AF108" s="278"/>
      <c r="AG108" s="278"/>
      <c r="AH108" s="278"/>
      <c r="AI108" s="278"/>
      <c r="AJ108" s="278"/>
      <c r="AK108" s="262"/>
      <c r="AL108" s="262"/>
      <c r="AM108" s="264"/>
      <c r="AN108" s="98"/>
      <c r="AO108" s="576" t="str">
        <f t="shared" si="14"/>
        <v xml:space="preserve"> </v>
      </c>
      <c r="AP108" s="576" t="str">
        <f t="shared" si="16"/>
        <v xml:space="preserve"> </v>
      </c>
      <c r="AQ108" s="576" t="str">
        <f t="shared" si="17"/>
        <v xml:space="preserve"> </v>
      </c>
      <c r="AR108" s="576" t="str">
        <f t="shared" si="18"/>
        <v xml:space="preserve"> </v>
      </c>
      <c r="AS108" s="98"/>
      <c r="AT108" s="257"/>
      <c r="AU108" s="257"/>
      <c r="AV108" s="273"/>
      <c r="AW108" s="257"/>
      <c r="AX108" s="273"/>
      <c r="AY108" s="273"/>
      <c r="AZ108" s="273"/>
      <c r="BA108" s="278"/>
      <c r="BB108" s="278"/>
      <c r="BC108" s="98"/>
      <c r="BD108" s="278"/>
      <c r="BE108" s="278"/>
      <c r="BF108" s="278"/>
      <c r="BG108" s="278"/>
      <c r="BH108" s="278"/>
      <c r="BI108" s="278"/>
      <c r="BJ108" s="262"/>
      <c r="BK108" s="262"/>
      <c r="BL108" s="264"/>
      <c r="BM108" s="98"/>
      <c r="BN108" s="576" t="str">
        <f t="shared" si="15"/>
        <v xml:space="preserve"> </v>
      </c>
      <c r="BO108" s="576" t="str">
        <f t="shared" si="19"/>
        <v xml:space="preserve"> </v>
      </c>
      <c r="BP108" s="576" t="str">
        <f t="shared" si="20"/>
        <v xml:space="preserve"> </v>
      </c>
      <c r="BQ108" s="576" t="str">
        <f t="shared" si="21"/>
        <v xml:space="preserve"> </v>
      </c>
      <c r="BR108" s="98"/>
      <c r="BS108" s="165"/>
    </row>
    <row r="109" spans="1:71" s="107" customFormat="1" ht="12.75" x14ac:dyDescent="0.25">
      <c r="A109" s="380"/>
      <c r="B109" s="376">
        <f>'Données démographiques'!B110</f>
        <v>0</v>
      </c>
      <c r="C109" s="376">
        <f>'Données démographiques'!C110</f>
        <v>0</v>
      </c>
      <c r="D109" s="377">
        <f>'Données démographiques'!D110</f>
        <v>0</v>
      </c>
      <c r="E109" s="102"/>
      <c r="F109" s="430"/>
      <c r="G109" s="431"/>
      <c r="H109" s="432"/>
      <c r="I109" s="258"/>
      <c r="J109" s="259"/>
      <c r="K109" s="260"/>
      <c r="L109" s="260"/>
      <c r="M109" s="260"/>
      <c r="N109" s="258"/>
      <c r="O109" s="265"/>
      <c r="P109" s="102"/>
      <c r="Q109" s="258"/>
      <c r="R109" s="431"/>
      <c r="S109" s="431"/>
      <c r="T109" s="102"/>
      <c r="U109" s="259"/>
      <c r="V109" s="259"/>
      <c r="W109" s="258"/>
      <c r="X109" s="259"/>
      <c r="Y109" s="258"/>
      <c r="Z109" s="258"/>
      <c r="AA109" s="258"/>
      <c r="AB109" s="260"/>
      <c r="AC109" s="260"/>
      <c r="AD109" s="98"/>
      <c r="AE109" s="260"/>
      <c r="AF109" s="260"/>
      <c r="AG109" s="260"/>
      <c r="AH109" s="260"/>
      <c r="AI109" s="260"/>
      <c r="AJ109" s="260"/>
      <c r="AK109" s="263"/>
      <c r="AL109" s="263"/>
      <c r="AM109" s="265"/>
      <c r="AN109" s="98"/>
      <c r="AO109" s="577" t="str">
        <f t="shared" si="14"/>
        <v xml:space="preserve"> </v>
      </c>
      <c r="AP109" s="577" t="str">
        <f t="shared" si="16"/>
        <v xml:space="preserve"> </v>
      </c>
      <c r="AQ109" s="577" t="str">
        <f t="shared" si="17"/>
        <v xml:space="preserve"> </v>
      </c>
      <c r="AR109" s="577" t="str">
        <f t="shared" si="18"/>
        <v xml:space="preserve"> </v>
      </c>
      <c r="AS109" s="98"/>
      <c r="AT109" s="375"/>
      <c r="AU109" s="375"/>
      <c r="AV109" s="374"/>
      <c r="AW109" s="375"/>
      <c r="AX109" s="374"/>
      <c r="AY109" s="374"/>
      <c r="AZ109" s="258"/>
      <c r="BA109" s="260"/>
      <c r="BB109" s="260"/>
      <c r="BC109" s="98"/>
      <c r="BD109" s="260"/>
      <c r="BE109" s="260"/>
      <c r="BF109" s="260"/>
      <c r="BG109" s="260"/>
      <c r="BH109" s="260"/>
      <c r="BI109" s="260"/>
      <c r="BJ109" s="263"/>
      <c r="BK109" s="263"/>
      <c r="BL109" s="265"/>
      <c r="BM109" s="98"/>
      <c r="BN109" s="577" t="str">
        <f t="shared" si="15"/>
        <v xml:space="preserve"> </v>
      </c>
      <c r="BO109" s="577" t="str">
        <f t="shared" si="19"/>
        <v xml:space="preserve"> </v>
      </c>
      <c r="BP109" s="577" t="str">
        <f t="shared" si="20"/>
        <v xml:space="preserve"> </v>
      </c>
      <c r="BQ109" s="577" t="str">
        <f t="shared" si="21"/>
        <v xml:space="preserve"> </v>
      </c>
      <c r="BR109" s="98"/>
      <c r="BS109" s="330"/>
    </row>
    <row r="110" spans="1:71" s="107" customFormat="1" ht="12.75" x14ac:dyDescent="0.25">
      <c r="A110" s="380"/>
      <c r="B110" s="169">
        <f>'Données démographiques'!B111</f>
        <v>0</v>
      </c>
      <c r="C110" s="169">
        <f>'Données démographiques'!C111</f>
        <v>0</v>
      </c>
      <c r="D110" s="170">
        <f>'Données démographiques'!D111</f>
        <v>0</v>
      </c>
      <c r="E110" s="102"/>
      <c r="F110" s="255"/>
      <c r="G110" s="172"/>
      <c r="H110" s="429"/>
      <c r="I110" s="273"/>
      <c r="J110" s="257"/>
      <c r="K110" s="278"/>
      <c r="L110" s="278"/>
      <c r="M110" s="278"/>
      <c r="N110" s="273"/>
      <c r="O110" s="264"/>
      <c r="P110" s="102"/>
      <c r="Q110" s="273"/>
      <c r="R110" s="172"/>
      <c r="S110" s="172"/>
      <c r="T110" s="102"/>
      <c r="U110" s="257"/>
      <c r="V110" s="257"/>
      <c r="W110" s="273"/>
      <c r="X110" s="257"/>
      <c r="Y110" s="273"/>
      <c r="Z110" s="273"/>
      <c r="AA110" s="273"/>
      <c r="AB110" s="278"/>
      <c r="AC110" s="278"/>
      <c r="AD110" s="98"/>
      <c r="AE110" s="278"/>
      <c r="AF110" s="278"/>
      <c r="AG110" s="278"/>
      <c r="AH110" s="278"/>
      <c r="AI110" s="278"/>
      <c r="AJ110" s="278"/>
      <c r="AK110" s="262"/>
      <c r="AL110" s="262"/>
      <c r="AM110" s="264"/>
      <c r="AN110" s="98"/>
      <c r="AO110" s="576" t="str">
        <f t="shared" si="14"/>
        <v xml:space="preserve"> </v>
      </c>
      <c r="AP110" s="576" t="str">
        <f t="shared" si="16"/>
        <v xml:space="preserve"> </v>
      </c>
      <c r="AQ110" s="576" t="str">
        <f t="shared" si="17"/>
        <v xml:space="preserve"> </v>
      </c>
      <c r="AR110" s="576" t="str">
        <f t="shared" si="18"/>
        <v xml:space="preserve"> </v>
      </c>
      <c r="AS110" s="98"/>
      <c r="AT110" s="257"/>
      <c r="AU110" s="257"/>
      <c r="AV110" s="273"/>
      <c r="AW110" s="257"/>
      <c r="AX110" s="273"/>
      <c r="AY110" s="273"/>
      <c r="AZ110" s="273"/>
      <c r="BA110" s="278"/>
      <c r="BB110" s="278"/>
      <c r="BC110" s="98"/>
      <c r="BD110" s="278"/>
      <c r="BE110" s="278"/>
      <c r="BF110" s="278"/>
      <c r="BG110" s="278"/>
      <c r="BH110" s="278"/>
      <c r="BI110" s="278"/>
      <c r="BJ110" s="262"/>
      <c r="BK110" s="262"/>
      <c r="BL110" s="264"/>
      <c r="BM110" s="98"/>
      <c r="BN110" s="576" t="str">
        <f t="shared" si="15"/>
        <v xml:space="preserve"> </v>
      </c>
      <c r="BO110" s="576" t="str">
        <f t="shared" si="19"/>
        <v xml:space="preserve"> </v>
      </c>
      <c r="BP110" s="576" t="str">
        <f t="shared" si="20"/>
        <v xml:space="preserve"> </v>
      </c>
      <c r="BQ110" s="576" t="str">
        <f t="shared" si="21"/>
        <v xml:space="preserve"> </v>
      </c>
      <c r="BR110" s="98"/>
      <c r="BS110" s="165"/>
    </row>
    <row r="111" spans="1:71" s="107" customFormat="1" ht="12.75" x14ac:dyDescent="0.25">
      <c r="A111" s="380"/>
      <c r="B111" s="376">
        <f>'Données démographiques'!B112</f>
        <v>0</v>
      </c>
      <c r="C111" s="376">
        <f>'Données démographiques'!C112</f>
        <v>0</v>
      </c>
      <c r="D111" s="377">
        <f>'Données démographiques'!D112</f>
        <v>0</v>
      </c>
      <c r="E111" s="102"/>
      <c r="F111" s="430"/>
      <c r="G111" s="431"/>
      <c r="H111" s="432"/>
      <c r="I111" s="258"/>
      <c r="J111" s="259"/>
      <c r="K111" s="260"/>
      <c r="L111" s="260"/>
      <c r="M111" s="260"/>
      <c r="N111" s="258"/>
      <c r="O111" s="265"/>
      <c r="P111" s="102"/>
      <c r="Q111" s="258"/>
      <c r="R111" s="431"/>
      <c r="S111" s="431"/>
      <c r="T111" s="102"/>
      <c r="U111" s="259"/>
      <c r="V111" s="259"/>
      <c r="W111" s="258"/>
      <c r="X111" s="259"/>
      <c r="Y111" s="258"/>
      <c r="Z111" s="258"/>
      <c r="AA111" s="258"/>
      <c r="AB111" s="260"/>
      <c r="AC111" s="260"/>
      <c r="AD111" s="98"/>
      <c r="AE111" s="260"/>
      <c r="AF111" s="260"/>
      <c r="AG111" s="260"/>
      <c r="AH111" s="260"/>
      <c r="AI111" s="260"/>
      <c r="AJ111" s="260"/>
      <c r="AK111" s="263"/>
      <c r="AL111" s="263"/>
      <c r="AM111" s="265"/>
      <c r="AN111" s="98"/>
      <c r="AO111" s="577" t="str">
        <f t="shared" si="14"/>
        <v xml:space="preserve"> </v>
      </c>
      <c r="AP111" s="577" t="str">
        <f t="shared" si="16"/>
        <v xml:space="preserve"> </v>
      </c>
      <c r="AQ111" s="577" t="str">
        <f t="shared" si="17"/>
        <v xml:space="preserve"> </v>
      </c>
      <c r="AR111" s="577" t="str">
        <f t="shared" si="18"/>
        <v xml:space="preserve"> </v>
      </c>
      <c r="AS111" s="98"/>
      <c r="AT111" s="375"/>
      <c r="AU111" s="375"/>
      <c r="AV111" s="374"/>
      <c r="AW111" s="375"/>
      <c r="AX111" s="374"/>
      <c r="AY111" s="374"/>
      <c r="AZ111" s="258"/>
      <c r="BA111" s="260"/>
      <c r="BB111" s="260"/>
      <c r="BC111" s="98"/>
      <c r="BD111" s="260"/>
      <c r="BE111" s="260"/>
      <c r="BF111" s="260"/>
      <c r="BG111" s="260"/>
      <c r="BH111" s="260"/>
      <c r="BI111" s="260"/>
      <c r="BJ111" s="263"/>
      <c r="BK111" s="263"/>
      <c r="BL111" s="265"/>
      <c r="BM111" s="98"/>
      <c r="BN111" s="577" t="str">
        <f t="shared" si="15"/>
        <v xml:space="preserve"> </v>
      </c>
      <c r="BO111" s="577" t="str">
        <f t="shared" si="19"/>
        <v xml:space="preserve"> </v>
      </c>
      <c r="BP111" s="577" t="str">
        <f t="shared" si="20"/>
        <v xml:space="preserve"> </v>
      </c>
      <c r="BQ111" s="577" t="str">
        <f t="shared" si="21"/>
        <v xml:space="preserve"> </v>
      </c>
      <c r="BR111" s="98"/>
      <c r="BS111" s="330"/>
    </row>
    <row r="112" spans="1:71" s="107" customFormat="1" ht="12.75" x14ac:dyDescent="0.25">
      <c r="A112" s="380"/>
      <c r="B112" s="169">
        <f>'Données démographiques'!B113</f>
        <v>0</v>
      </c>
      <c r="C112" s="169">
        <f>'Données démographiques'!C113</f>
        <v>0</v>
      </c>
      <c r="D112" s="170">
        <f>'Données démographiques'!D113</f>
        <v>0</v>
      </c>
      <c r="E112" s="102"/>
      <c r="F112" s="255"/>
      <c r="G112" s="172"/>
      <c r="H112" s="429"/>
      <c r="I112" s="273"/>
      <c r="J112" s="257"/>
      <c r="K112" s="278"/>
      <c r="L112" s="278"/>
      <c r="M112" s="278"/>
      <c r="N112" s="273"/>
      <c r="O112" s="264"/>
      <c r="P112" s="102"/>
      <c r="Q112" s="273"/>
      <c r="R112" s="172"/>
      <c r="S112" s="172"/>
      <c r="T112" s="102"/>
      <c r="U112" s="257"/>
      <c r="V112" s="257"/>
      <c r="W112" s="273"/>
      <c r="X112" s="257"/>
      <c r="Y112" s="273"/>
      <c r="Z112" s="273"/>
      <c r="AA112" s="273"/>
      <c r="AB112" s="278"/>
      <c r="AC112" s="278"/>
      <c r="AD112" s="98"/>
      <c r="AE112" s="278"/>
      <c r="AF112" s="278"/>
      <c r="AG112" s="278"/>
      <c r="AH112" s="278"/>
      <c r="AI112" s="278"/>
      <c r="AJ112" s="278"/>
      <c r="AK112" s="262"/>
      <c r="AL112" s="262"/>
      <c r="AM112" s="264"/>
      <c r="AN112" s="98"/>
      <c r="AO112" s="576" t="str">
        <f t="shared" si="14"/>
        <v xml:space="preserve"> </v>
      </c>
      <c r="AP112" s="576" t="str">
        <f t="shared" si="16"/>
        <v xml:space="preserve"> </v>
      </c>
      <c r="AQ112" s="576" t="str">
        <f t="shared" si="17"/>
        <v xml:space="preserve"> </v>
      </c>
      <c r="AR112" s="576" t="str">
        <f t="shared" si="18"/>
        <v xml:space="preserve"> </v>
      </c>
      <c r="AS112" s="98"/>
      <c r="AT112" s="257"/>
      <c r="AU112" s="257"/>
      <c r="AV112" s="273"/>
      <c r="AW112" s="257"/>
      <c r="AX112" s="273"/>
      <c r="AY112" s="273"/>
      <c r="AZ112" s="273"/>
      <c r="BA112" s="278"/>
      <c r="BB112" s="278"/>
      <c r="BC112" s="98"/>
      <c r="BD112" s="278"/>
      <c r="BE112" s="278"/>
      <c r="BF112" s="278"/>
      <c r="BG112" s="278"/>
      <c r="BH112" s="278"/>
      <c r="BI112" s="278"/>
      <c r="BJ112" s="262"/>
      <c r="BK112" s="262"/>
      <c r="BL112" s="264"/>
      <c r="BM112" s="98"/>
      <c r="BN112" s="576" t="str">
        <f t="shared" si="15"/>
        <v xml:space="preserve"> </v>
      </c>
      <c r="BO112" s="576" t="str">
        <f t="shared" si="19"/>
        <v xml:space="preserve"> </v>
      </c>
      <c r="BP112" s="576" t="str">
        <f t="shared" si="20"/>
        <v xml:space="preserve"> </v>
      </c>
      <c r="BQ112" s="576" t="str">
        <f t="shared" si="21"/>
        <v xml:space="preserve"> </v>
      </c>
      <c r="BR112" s="98"/>
      <c r="BS112" s="165"/>
    </row>
    <row r="113" spans="1:71" s="107" customFormat="1" ht="12.75" x14ac:dyDescent="0.25">
      <c r="A113" s="380"/>
      <c r="B113" s="376">
        <f>'Données démographiques'!B114</f>
        <v>0</v>
      </c>
      <c r="C113" s="376">
        <f>'Données démographiques'!C114</f>
        <v>0</v>
      </c>
      <c r="D113" s="377">
        <f>'Données démographiques'!D114</f>
        <v>0</v>
      </c>
      <c r="E113" s="102"/>
      <c r="F113" s="430"/>
      <c r="G113" s="431"/>
      <c r="H113" s="432"/>
      <c r="I113" s="258"/>
      <c r="J113" s="259"/>
      <c r="K113" s="260"/>
      <c r="L113" s="260"/>
      <c r="M113" s="260"/>
      <c r="N113" s="258"/>
      <c r="O113" s="265"/>
      <c r="P113" s="102"/>
      <c r="Q113" s="258"/>
      <c r="R113" s="431"/>
      <c r="S113" s="431"/>
      <c r="T113" s="102"/>
      <c r="U113" s="259"/>
      <c r="V113" s="259"/>
      <c r="W113" s="258"/>
      <c r="X113" s="259"/>
      <c r="Y113" s="258"/>
      <c r="Z113" s="258"/>
      <c r="AA113" s="258"/>
      <c r="AB113" s="260"/>
      <c r="AC113" s="260"/>
      <c r="AD113" s="98"/>
      <c r="AE113" s="260"/>
      <c r="AF113" s="260"/>
      <c r="AG113" s="260"/>
      <c r="AH113" s="260"/>
      <c r="AI113" s="260"/>
      <c r="AJ113" s="260"/>
      <c r="AK113" s="263"/>
      <c r="AL113" s="263"/>
      <c r="AM113" s="265"/>
      <c r="AN113" s="98"/>
      <c r="AO113" s="577" t="str">
        <f t="shared" si="14"/>
        <v xml:space="preserve"> </v>
      </c>
      <c r="AP113" s="577" t="str">
        <f t="shared" si="16"/>
        <v xml:space="preserve"> </v>
      </c>
      <c r="AQ113" s="577" t="str">
        <f t="shared" si="17"/>
        <v xml:space="preserve"> </v>
      </c>
      <c r="AR113" s="577" t="str">
        <f t="shared" si="18"/>
        <v xml:space="preserve"> </v>
      </c>
      <c r="AS113" s="98"/>
      <c r="AT113" s="375"/>
      <c r="AU113" s="375"/>
      <c r="AV113" s="374"/>
      <c r="AW113" s="375"/>
      <c r="AX113" s="374"/>
      <c r="AY113" s="374"/>
      <c r="AZ113" s="258"/>
      <c r="BA113" s="260"/>
      <c r="BB113" s="260"/>
      <c r="BC113" s="98"/>
      <c r="BD113" s="260"/>
      <c r="BE113" s="260"/>
      <c r="BF113" s="260"/>
      <c r="BG113" s="260"/>
      <c r="BH113" s="260"/>
      <c r="BI113" s="260"/>
      <c r="BJ113" s="263"/>
      <c r="BK113" s="263"/>
      <c r="BL113" s="265"/>
      <c r="BM113" s="98"/>
      <c r="BN113" s="577" t="str">
        <f t="shared" si="15"/>
        <v xml:space="preserve"> </v>
      </c>
      <c r="BO113" s="577" t="str">
        <f t="shared" si="19"/>
        <v xml:space="preserve"> </v>
      </c>
      <c r="BP113" s="577" t="str">
        <f t="shared" si="20"/>
        <v xml:space="preserve"> </v>
      </c>
      <c r="BQ113" s="577" t="str">
        <f t="shared" si="21"/>
        <v xml:space="preserve"> </v>
      </c>
      <c r="BR113" s="98"/>
      <c r="BS113" s="330"/>
    </row>
    <row r="114" spans="1:71" s="107" customFormat="1" ht="12.75" x14ac:dyDescent="0.25">
      <c r="A114" s="380"/>
      <c r="B114" s="169">
        <f>'Données démographiques'!B115</f>
        <v>0</v>
      </c>
      <c r="C114" s="169">
        <f>'Données démographiques'!C115</f>
        <v>0</v>
      </c>
      <c r="D114" s="170">
        <f>'Données démographiques'!D115</f>
        <v>0</v>
      </c>
      <c r="E114" s="102"/>
      <c r="F114" s="255"/>
      <c r="G114" s="172"/>
      <c r="H114" s="429"/>
      <c r="I114" s="273"/>
      <c r="J114" s="257"/>
      <c r="K114" s="278"/>
      <c r="L114" s="278"/>
      <c r="M114" s="278"/>
      <c r="N114" s="273"/>
      <c r="O114" s="264"/>
      <c r="P114" s="102"/>
      <c r="Q114" s="273"/>
      <c r="R114" s="172"/>
      <c r="S114" s="172"/>
      <c r="T114" s="102"/>
      <c r="U114" s="257"/>
      <c r="V114" s="257"/>
      <c r="W114" s="273"/>
      <c r="X114" s="257"/>
      <c r="Y114" s="273"/>
      <c r="Z114" s="273"/>
      <c r="AA114" s="273"/>
      <c r="AB114" s="278"/>
      <c r="AC114" s="278"/>
      <c r="AD114" s="98"/>
      <c r="AE114" s="278"/>
      <c r="AF114" s="278"/>
      <c r="AG114" s="278"/>
      <c r="AH114" s="278"/>
      <c r="AI114" s="278"/>
      <c r="AJ114" s="278"/>
      <c r="AK114" s="262"/>
      <c r="AL114" s="262"/>
      <c r="AM114" s="264"/>
      <c r="AN114" s="98"/>
      <c r="AO114" s="576" t="str">
        <f t="shared" si="14"/>
        <v xml:space="preserve"> </v>
      </c>
      <c r="AP114" s="576" t="str">
        <f t="shared" si="16"/>
        <v xml:space="preserve"> </v>
      </c>
      <c r="AQ114" s="576" t="str">
        <f t="shared" si="17"/>
        <v xml:space="preserve"> </v>
      </c>
      <c r="AR114" s="576" t="str">
        <f t="shared" si="18"/>
        <v xml:space="preserve"> </v>
      </c>
      <c r="AS114" s="98"/>
      <c r="AT114" s="257"/>
      <c r="AU114" s="257"/>
      <c r="AV114" s="273"/>
      <c r="AW114" s="257"/>
      <c r="AX114" s="273"/>
      <c r="AY114" s="273"/>
      <c r="AZ114" s="273"/>
      <c r="BA114" s="278"/>
      <c r="BB114" s="278"/>
      <c r="BC114" s="98"/>
      <c r="BD114" s="278"/>
      <c r="BE114" s="278"/>
      <c r="BF114" s="278"/>
      <c r="BG114" s="278"/>
      <c r="BH114" s="278"/>
      <c r="BI114" s="278"/>
      <c r="BJ114" s="262"/>
      <c r="BK114" s="262"/>
      <c r="BL114" s="264"/>
      <c r="BM114" s="98"/>
      <c r="BN114" s="576" t="str">
        <f t="shared" si="15"/>
        <v xml:space="preserve"> </v>
      </c>
      <c r="BO114" s="576" t="str">
        <f t="shared" si="19"/>
        <v xml:space="preserve"> </v>
      </c>
      <c r="BP114" s="576" t="str">
        <f t="shared" si="20"/>
        <v xml:space="preserve"> </v>
      </c>
      <c r="BQ114" s="576" t="str">
        <f t="shared" si="21"/>
        <v xml:space="preserve"> </v>
      </c>
      <c r="BR114" s="98"/>
      <c r="BS114" s="165"/>
    </row>
    <row r="115" spans="1:71" s="107" customFormat="1" ht="12.75" x14ac:dyDescent="0.25">
      <c r="A115" s="380"/>
      <c r="B115" s="376">
        <f>'Données démographiques'!B116</f>
        <v>0</v>
      </c>
      <c r="C115" s="376">
        <f>'Données démographiques'!C116</f>
        <v>0</v>
      </c>
      <c r="D115" s="377">
        <f>'Données démographiques'!D116</f>
        <v>0</v>
      </c>
      <c r="E115" s="102"/>
      <c r="F115" s="430"/>
      <c r="G115" s="431"/>
      <c r="H115" s="432"/>
      <c r="I115" s="258"/>
      <c r="J115" s="259"/>
      <c r="K115" s="260"/>
      <c r="L115" s="260"/>
      <c r="M115" s="260"/>
      <c r="N115" s="258"/>
      <c r="O115" s="265"/>
      <c r="P115" s="102"/>
      <c r="Q115" s="258"/>
      <c r="R115" s="431"/>
      <c r="S115" s="431"/>
      <c r="T115" s="102"/>
      <c r="U115" s="259"/>
      <c r="V115" s="259"/>
      <c r="W115" s="258"/>
      <c r="X115" s="259"/>
      <c r="Y115" s="258"/>
      <c r="Z115" s="258"/>
      <c r="AA115" s="258"/>
      <c r="AB115" s="260"/>
      <c r="AC115" s="260"/>
      <c r="AD115" s="98"/>
      <c r="AE115" s="260"/>
      <c r="AF115" s="260"/>
      <c r="AG115" s="260"/>
      <c r="AH115" s="260"/>
      <c r="AI115" s="260"/>
      <c r="AJ115" s="260"/>
      <c r="AK115" s="263"/>
      <c r="AL115" s="263"/>
      <c r="AM115" s="265"/>
      <c r="AN115" s="98"/>
      <c r="AO115" s="577" t="str">
        <f t="shared" si="14"/>
        <v xml:space="preserve"> </v>
      </c>
      <c r="AP115" s="577" t="str">
        <f t="shared" si="16"/>
        <v xml:space="preserve"> </v>
      </c>
      <c r="AQ115" s="577" t="str">
        <f t="shared" si="17"/>
        <v xml:space="preserve"> </v>
      </c>
      <c r="AR115" s="577" t="str">
        <f t="shared" si="18"/>
        <v xml:space="preserve"> </v>
      </c>
      <c r="AS115" s="98"/>
      <c r="AT115" s="375"/>
      <c r="AU115" s="375"/>
      <c r="AV115" s="374"/>
      <c r="AW115" s="375"/>
      <c r="AX115" s="374"/>
      <c r="AY115" s="374"/>
      <c r="AZ115" s="258"/>
      <c r="BA115" s="260"/>
      <c r="BB115" s="260"/>
      <c r="BC115" s="98"/>
      <c r="BD115" s="260"/>
      <c r="BE115" s="260"/>
      <c r="BF115" s="260"/>
      <c r="BG115" s="260"/>
      <c r="BH115" s="260"/>
      <c r="BI115" s="260"/>
      <c r="BJ115" s="263"/>
      <c r="BK115" s="263"/>
      <c r="BL115" s="265"/>
      <c r="BM115" s="98"/>
      <c r="BN115" s="577" t="str">
        <f t="shared" si="15"/>
        <v xml:space="preserve"> </v>
      </c>
      <c r="BO115" s="577" t="str">
        <f t="shared" si="19"/>
        <v xml:space="preserve"> </v>
      </c>
      <c r="BP115" s="577" t="str">
        <f t="shared" si="20"/>
        <v xml:space="preserve"> </v>
      </c>
      <c r="BQ115" s="577" t="str">
        <f t="shared" si="21"/>
        <v xml:space="preserve"> </v>
      </c>
      <c r="BR115" s="98"/>
      <c r="BS115" s="330"/>
    </row>
    <row r="116" spans="1:71" s="107" customFormat="1" ht="12.75" x14ac:dyDescent="0.25">
      <c r="A116" s="380"/>
      <c r="B116" s="169">
        <f>'Données démographiques'!B117</f>
        <v>0</v>
      </c>
      <c r="C116" s="169">
        <f>'Données démographiques'!C117</f>
        <v>0</v>
      </c>
      <c r="D116" s="170">
        <f>'Données démographiques'!D117</f>
        <v>0</v>
      </c>
      <c r="E116" s="102"/>
      <c r="F116" s="255"/>
      <c r="G116" s="172"/>
      <c r="H116" s="429"/>
      <c r="I116" s="273"/>
      <c r="J116" s="257"/>
      <c r="K116" s="278"/>
      <c r="L116" s="278"/>
      <c r="M116" s="278"/>
      <c r="N116" s="273"/>
      <c r="O116" s="264"/>
      <c r="P116" s="102"/>
      <c r="Q116" s="273"/>
      <c r="R116" s="172"/>
      <c r="S116" s="172"/>
      <c r="T116" s="102"/>
      <c r="U116" s="257"/>
      <c r="V116" s="257"/>
      <c r="W116" s="273"/>
      <c r="X116" s="257"/>
      <c r="Y116" s="273"/>
      <c r="Z116" s="273"/>
      <c r="AA116" s="273"/>
      <c r="AB116" s="278"/>
      <c r="AC116" s="278"/>
      <c r="AD116" s="98"/>
      <c r="AE116" s="278"/>
      <c r="AF116" s="278"/>
      <c r="AG116" s="278"/>
      <c r="AH116" s="278"/>
      <c r="AI116" s="278"/>
      <c r="AJ116" s="278"/>
      <c r="AK116" s="262"/>
      <c r="AL116" s="262"/>
      <c r="AM116" s="264"/>
      <c r="AN116" s="98"/>
      <c r="AO116" s="576" t="str">
        <f t="shared" si="14"/>
        <v xml:space="preserve"> </v>
      </c>
      <c r="AP116" s="576" t="str">
        <f t="shared" si="16"/>
        <v xml:space="preserve"> </v>
      </c>
      <c r="AQ116" s="576" t="str">
        <f t="shared" si="17"/>
        <v xml:space="preserve"> </v>
      </c>
      <c r="AR116" s="576" t="str">
        <f t="shared" si="18"/>
        <v xml:space="preserve"> </v>
      </c>
      <c r="AS116" s="98"/>
      <c r="AT116" s="257"/>
      <c r="AU116" s="257"/>
      <c r="AV116" s="273"/>
      <c r="AW116" s="257"/>
      <c r="AX116" s="273"/>
      <c r="AY116" s="273"/>
      <c r="AZ116" s="273"/>
      <c r="BA116" s="278"/>
      <c r="BB116" s="278"/>
      <c r="BC116" s="98"/>
      <c r="BD116" s="278"/>
      <c r="BE116" s="278"/>
      <c r="BF116" s="278"/>
      <c r="BG116" s="278"/>
      <c r="BH116" s="278"/>
      <c r="BI116" s="278"/>
      <c r="BJ116" s="262"/>
      <c r="BK116" s="262"/>
      <c r="BL116" s="264"/>
      <c r="BM116" s="98"/>
      <c r="BN116" s="576" t="str">
        <f t="shared" si="15"/>
        <v xml:space="preserve"> </v>
      </c>
      <c r="BO116" s="576" t="str">
        <f t="shared" si="19"/>
        <v xml:space="preserve"> </v>
      </c>
      <c r="BP116" s="576" t="str">
        <f t="shared" si="20"/>
        <v xml:space="preserve"> </v>
      </c>
      <c r="BQ116" s="576" t="str">
        <f t="shared" si="21"/>
        <v xml:space="preserve"> </v>
      </c>
      <c r="BR116" s="98"/>
      <c r="BS116" s="165"/>
    </row>
    <row r="117" spans="1:71" s="107" customFormat="1" ht="12.75" x14ac:dyDescent="0.25">
      <c r="A117" s="380"/>
      <c r="B117" s="376">
        <f>'Données démographiques'!B118</f>
        <v>0</v>
      </c>
      <c r="C117" s="376">
        <f>'Données démographiques'!C118</f>
        <v>0</v>
      </c>
      <c r="D117" s="377">
        <f>'Données démographiques'!D118</f>
        <v>0</v>
      </c>
      <c r="E117" s="102"/>
      <c r="F117" s="430"/>
      <c r="G117" s="431"/>
      <c r="H117" s="432"/>
      <c r="I117" s="258"/>
      <c r="J117" s="259"/>
      <c r="K117" s="260"/>
      <c r="L117" s="260"/>
      <c r="M117" s="260"/>
      <c r="N117" s="258"/>
      <c r="O117" s="265"/>
      <c r="P117" s="102"/>
      <c r="Q117" s="258"/>
      <c r="R117" s="431"/>
      <c r="S117" s="431"/>
      <c r="T117" s="102"/>
      <c r="U117" s="259"/>
      <c r="V117" s="259"/>
      <c r="W117" s="258"/>
      <c r="X117" s="259"/>
      <c r="Y117" s="258"/>
      <c r="Z117" s="258"/>
      <c r="AA117" s="258"/>
      <c r="AB117" s="260"/>
      <c r="AC117" s="260"/>
      <c r="AD117" s="98"/>
      <c r="AE117" s="260"/>
      <c r="AF117" s="260"/>
      <c r="AG117" s="260"/>
      <c r="AH117" s="260"/>
      <c r="AI117" s="260"/>
      <c r="AJ117" s="260"/>
      <c r="AK117" s="263"/>
      <c r="AL117" s="263"/>
      <c r="AM117" s="265"/>
      <c r="AN117" s="98"/>
      <c r="AO117" s="577" t="str">
        <f t="shared" si="14"/>
        <v xml:space="preserve"> </v>
      </c>
      <c r="AP117" s="577" t="str">
        <f t="shared" si="16"/>
        <v xml:space="preserve"> </v>
      </c>
      <c r="AQ117" s="577" t="str">
        <f t="shared" si="17"/>
        <v xml:space="preserve"> </v>
      </c>
      <c r="AR117" s="577" t="str">
        <f t="shared" si="18"/>
        <v xml:space="preserve"> </v>
      </c>
      <c r="AS117" s="98"/>
      <c r="AT117" s="375"/>
      <c r="AU117" s="375"/>
      <c r="AV117" s="374"/>
      <c r="AW117" s="375"/>
      <c r="AX117" s="374"/>
      <c r="AY117" s="374"/>
      <c r="AZ117" s="258"/>
      <c r="BA117" s="260"/>
      <c r="BB117" s="260"/>
      <c r="BC117" s="98"/>
      <c r="BD117" s="260"/>
      <c r="BE117" s="260"/>
      <c r="BF117" s="260"/>
      <c r="BG117" s="260"/>
      <c r="BH117" s="260"/>
      <c r="BI117" s="260"/>
      <c r="BJ117" s="263"/>
      <c r="BK117" s="263"/>
      <c r="BL117" s="265"/>
      <c r="BM117" s="98"/>
      <c r="BN117" s="577" t="str">
        <f t="shared" si="15"/>
        <v xml:space="preserve"> </v>
      </c>
      <c r="BO117" s="577" t="str">
        <f t="shared" si="19"/>
        <v xml:space="preserve"> </v>
      </c>
      <c r="BP117" s="577" t="str">
        <f t="shared" si="20"/>
        <v xml:space="preserve"> </v>
      </c>
      <c r="BQ117" s="577" t="str">
        <f t="shared" si="21"/>
        <v xml:space="preserve"> </v>
      </c>
      <c r="BR117" s="98"/>
      <c r="BS117" s="330"/>
    </row>
    <row r="118" spans="1:71" s="107" customFormat="1" ht="12.75" x14ac:dyDescent="0.25">
      <c r="A118" s="380"/>
      <c r="B118" s="169">
        <f>'Données démographiques'!B119</f>
        <v>0</v>
      </c>
      <c r="C118" s="169">
        <f>'Données démographiques'!C119</f>
        <v>0</v>
      </c>
      <c r="D118" s="170">
        <f>'Données démographiques'!D119</f>
        <v>0</v>
      </c>
      <c r="E118" s="102"/>
      <c r="F118" s="255"/>
      <c r="G118" s="172"/>
      <c r="H118" s="429"/>
      <c r="I118" s="273"/>
      <c r="J118" s="257"/>
      <c r="K118" s="278"/>
      <c r="L118" s="278"/>
      <c r="M118" s="278"/>
      <c r="N118" s="273"/>
      <c r="O118" s="264"/>
      <c r="P118" s="102"/>
      <c r="Q118" s="273"/>
      <c r="R118" s="172"/>
      <c r="S118" s="172"/>
      <c r="T118" s="102"/>
      <c r="U118" s="257"/>
      <c r="V118" s="257"/>
      <c r="W118" s="273"/>
      <c r="X118" s="257"/>
      <c r="Y118" s="273"/>
      <c r="Z118" s="273"/>
      <c r="AA118" s="273"/>
      <c r="AB118" s="278"/>
      <c r="AC118" s="278"/>
      <c r="AD118" s="98"/>
      <c r="AE118" s="278"/>
      <c r="AF118" s="278"/>
      <c r="AG118" s="278"/>
      <c r="AH118" s="278"/>
      <c r="AI118" s="278"/>
      <c r="AJ118" s="278"/>
      <c r="AK118" s="262"/>
      <c r="AL118" s="262"/>
      <c r="AM118" s="264"/>
      <c r="AN118" s="98"/>
      <c r="AO118" s="576" t="str">
        <f t="shared" si="14"/>
        <v xml:space="preserve"> </v>
      </c>
      <c r="AP118" s="576" t="str">
        <f t="shared" si="16"/>
        <v xml:space="preserve"> </v>
      </c>
      <c r="AQ118" s="576" t="str">
        <f t="shared" si="17"/>
        <v xml:space="preserve"> </v>
      </c>
      <c r="AR118" s="576" t="str">
        <f t="shared" si="18"/>
        <v xml:space="preserve"> </v>
      </c>
      <c r="AS118" s="98"/>
      <c r="AT118" s="257"/>
      <c r="AU118" s="257"/>
      <c r="AV118" s="273"/>
      <c r="AW118" s="257"/>
      <c r="AX118" s="273"/>
      <c r="AY118" s="273"/>
      <c r="AZ118" s="273"/>
      <c r="BA118" s="278"/>
      <c r="BB118" s="278"/>
      <c r="BC118" s="98"/>
      <c r="BD118" s="278"/>
      <c r="BE118" s="278"/>
      <c r="BF118" s="278"/>
      <c r="BG118" s="278"/>
      <c r="BH118" s="278"/>
      <c r="BI118" s="278"/>
      <c r="BJ118" s="262"/>
      <c r="BK118" s="262"/>
      <c r="BL118" s="264"/>
      <c r="BM118" s="98"/>
      <c r="BN118" s="576" t="str">
        <f t="shared" si="15"/>
        <v xml:space="preserve"> </v>
      </c>
      <c r="BO118" s="576" t="str">
        <f t="shared" si="19"/>
        <v xml:space="preserve"> </v>
      </c>
      <c r="BP118" s="576" t="str">
        <f t="shared" si="20"/>
        <v xml:space="preserve"> </v>
      </c>
      <c r="BQ118" s="576" t="str">
        <f t="shared" si="21"/>
        <v xml:space="preserve"> </v>
      </c>
      <c r="BR118" s="98"/>
      <c r="BS118" s="165"/>
    </row>
    <row r="119" spans="1:71" s="107" customFormat="1" ht="12.75" x14ac:dyDescent="0.25">
      <c r="A119" s="380"/>
      <c r="B119" s="376">
        <f>'Données démographiques'!B120</f>
        <v>0</v>
      </c>
      <c r="C119" s="376">
        <f>'Données démographiques'!C120</f>
        <v>0</v>
      </c>
      <c r="D119" s="377">
        <f>'Données démographiques'!D120</f>
        <v>0</v>
      </c>
      <c r="E119" s="102"/>
      <c r="F119" s="430"/>
      <c r="G119" s="431"/>
      <c r="H119" s="432"/>
      <c r="I119" s="258"/>
      <c r="J119" s="259"/>
      <c r="K119" s="260"/>
      <c r="L119" s="260"/>
      <c r="M119" s="260"/>
      <c r="N119" s="258"/>
      <c r="O119" s="265"/>
      <c r="P119" s="102"/>
      <c r="Q119" s="258"/>
      <c r="R119" s="431"/>
      <c r="S119" s="431"/>
      <c r="T119" s="102"/>
      <c r="U119" s="259"/>
      <c r="V119" s="259"/>
      <c r="W119" s="258"/>
      <c r="X119" s="259"/>
      <c r="Y119" s="258"/>
      <c r="Z119" s="258"/>
      <c r="AA119" s="258"/>
      <c r="AB119" s="260"/>
      <c r="AC119" s="260"/>
      <c r="AD119" s="98"/>
      <c r="AE119" s="260"/>
      <c r="AF119" s="260"/>
      <c r="AG119" s="260"/>
      <c r="AH119" s="260"/>
      <c r="AI119" s="260"/>
      <c r="AJ119" s="260"/>
      <c r="AK119" s="263"/>
      <c r="AL119" s="263"/>
      <c r="AM119" s="265"/>
      <c r="AN119" s="98"/>
      <c r="AO119" s="577" t="str">
        <f t="shared" si="14"/>
        <v xml:space="preserve"> </v>
      </c>
      <c r="AP119" s="577" t="str">
        <f t="shared" si="16"/>
        <v xml:space="preserve"> </v>
      </c>
      <c r="AQ119" s="577" t="str">
        <f t="shared" si="17"/>
        <v xml:space="preserve"> </v>
      </c>
      <c r="AR119" s="577" t="str">
        <f t="shared" si="18"/>
        <v xml:space="preserve"> </v>
      </c>
      <c r="AS119" s="98"/>
      <c r="AT119" s="375"/>
      <c r="AU119" s="375"/>
      <c r="AV119" s="374"/>
      <c r="AW119" s="375"/>
      <c r="AX119" s="374"/>
      <c r="AY119" s="374"/>
      <c r="AZ119" s="258"/>
      <c r="BA119" s="260"/>
      <c r="BB119" s="260"/>
      <c r="BC119" s="98"/>
      <c r="BD119" s="260"/>
      <c r="BE119" s="260"/>
      <c r="BF119" s="260"/>
      <c r="BG119" s="260"/>
      <c r="BH119" s="260"/>
      <c r="BI119" s="260"/>
      <c r="BJ119" s="263"/>
      <c r="BK119" s="263"/>
      <c r="BL119" s="265"/>
      <c r="BM119" s="98"/>
      <c r="BN119" s="577" t="str">
        <f t="shared" si="15"/>
        <v xml:space="preserve"> </v>
      </c>
      <c r="BO119" s="577" t="str">
        <f t="shared" si="19"/>
        <v xml:space="preserve"> </v>
      </c>
      <c r="BP119" s="577" t="str">
        <f t="shared" si="20"/>
        <v xml:space="preserve"> </v>
      </c>
      <c r="BQ119" s="577" t="str">
        <f t="shared" si="21"/>
        <v xml:space="preserve"> </v>
      </c>
      <c r="BR119" s="98"/>
      <c r="BS119" s="330"/>
    </row>
    <row r="120" spans="1:71" s="107" customFormat="1" ht="12.75" x14ac:dyDescent="0.25">
      <c r="A120" s="380"/>
      <c r="B120" s="169">
        <f>'Données démographiques'!B121</f>
        <v>0</v>
      </c>
      <c r="C120" s="169">
        <f>'Données démographiques'!C121</f>
        <v>0</v>
      </c>
      <c r="D120" s="170">
        <f>'Données démographiques'!D121</f>
        <v>0</v>
      </c>
      <c r="E120" s="102"/>
      <c r="F120" s="255"/>
      <c r="G120" s="172"/>
      <c r="H120" s="429"/>
      <c r="I120" s="273"/>
      <c r="J120" s="257"/>
      <c r="K120" s="278"/>
      <c r="L120" s="278"/>
      <c r="M120" s="278"/>
      <c r="N120" s="273"/>
      <c r="O120" s="264"/>
      <c r="P120" s="102"/>
      <c r="Q120" s="273"/>
      <c r="R120" s="172"/>
      <c r="S120" s="172"/>
      <c r="T120" s="102"/>
      <c r="U120" s="257"/>
      <c r="V120" s="257"/>
      <c r="W120" s="273"/>
      <c r="X120" s="257"/>
      <c r="Y120" s="273"/>
      <c r="Z120" s="273"/>
      <c r="AA120" s="273"/>
      <c r="AB120" s="278"/>
      <c r="AC120" s="278"/>
      <c r="AD120" s="98"/>
      <c r="AE120" s="278"/>
      <c r="AF120" s="278"/>
      <c r="AG120" s="278"/>
      <c r="AH120" s="278"/>
      <c r="AI120" s="278"/>
      <c r="AJ120" s="278"/>
      <c r="AK120" s="262"/>
      <c r="AL120" s="262"/>
      <c r="AM120" s="264"/>
      <c r="AN120" s="98"/>
      <c r="AO120" s="576" t="str">
        <f t="shared" si="14"/>
        <v xml:space="preserve"> </v>
      </c>
      <c r="AP120" s="576" t="str">
        <f t="shared" si="16"/>
        <v xml:space="preserve"> </v>
      </c>
      <c r="AQ120" s="576" t="str">
        <f t="shared" si="17"/>
        <v xml:space="preserve"> </v>
      </c>
      <c r="AR120" s="576" t="str">
        <f t="shared" si="18"/>
        <v xml:space="preserve"> </v>
      </c>
      <c r="AS120" s="98"/>
      <c r="AT120" s="257"/>
      <c r="AU120" s="257"/>
      <c r="AV120" s="273"/>
      <c r="AW120" s="257"/>
      <c r="AX120" s="273"/>
      <c r="AY120" s="273"/>
      <c r="AZ120" s="273"/>
      <c r="BA120" s="278"/>
      <c r="BB120" s="278"/>
      <c r="BC120" s="98"/>
      <c r="BD120" s="278"/>
      <c r="BE120" s="278"/>
      <c r="BF120" s="278"/>
      <c r="BG120" s="278"/>
      <c r="BH120" s="278"/>
      <c r="BI120" s="278"/>
      <c r="BJ120" s="262"/>
      <c r="BK120" s="262"/>
      <c r="BL120" s="264"/>
      <c r="BM120" s="98"/>
      <c r="BN120" s="576" t="str">
        <f t="shared" si="15"/>
        <v xml:space="preserve"> </v>
      </c>
      <c r="BO120" s="576" t="str">
        <f t="shared" si="19"/>
        <v xml:space="preserve"> </v>
      </c>
      <c r="BP120" s="576" t="str">
        <f t="shared" si="20"/>
        <v xml:space="preserve"> </v>
      </c>
      <c r="BQ120" s="576" t="str">
        <f t="shared" si="21"/>
        <v xml:space="preserve"> </v>
      </c>
      <c r="BR120" s="98"/>
      <c r="BS120" s="165"/>
    </row>
    <row r="121" spans="1:71" s="107" customFormat="1" ht="12.75" x14ac:dyDescent="0.25">
      <c r="A121" s="380"/>
      <c r="B121" s="376">
        <f>'Données démographiques'!B122</f>
        <v>0</v>
      </c>
      <c r="C121" s="376">
        <f>'Données démographiques'!C122</f>
        <v>0</v>
      </c>
      <c r="D121" s="377">
        <f>'Données démographiques'!D122</f>
        <v>0</v>
      </c>
      <c r="E121" s="102"/>
      <c r="F121" s="430"/>
      <c r="G121" s="431"/>
      <c r="H121" s="432"/>
      <c r="I121" s="258"/>
      <c r="J121" s="259"/>
      <c r="K121" s="260"/>
      <c r="L121" s="260"/>
      <c r="M121" s="260"/>
      <c r="N121" s="258"/>
      <c r="O121" s="265"/>
      <c r="P121" s="102"/>
      <c r="Q121" s="258"/>
      <c r="R121" s="431"/>
      <c r="S121" s="431"/>
      <c r="T121" s="102"/>
      <c r="U121" s="259"/>
      <c r="V121" s="259"/>
      <c r="W121" s="258"/>
      <c r="X121" s="259"/>
      <c r="Y121" s="258"/>
      <c r="Z121" s="258"/>
      <c r="AA121" s="258"/>
      <c r="AB121" s="260"/>
      <c r="AC121" s="260"/>
      <c r="AD121" s="98"/>
      <c r="AE121" s="260"/>
      <c r="AF121" s="260"/>
      <c r="AG121" s="260"/>
      <c r="AH121" s="260"/>
      <c r="AI121" s="260"/>
      <c r="AJ121" s="260"/>
      <c r="AK121" s="263"/>
      <c r="AL121" s="263"/>
      <c r="AM121" s="265"/>
      <c r="AN121" s="98"/>
      <c r="AO121" s="577" t="str">
        <f t="shared" si="14"/>
        <v xml:space="preserve"> </v>
      </c>
      <c r="AP121" s="577" t="str">
        <f t="shared" si="16"/>
        <v xml:space="preserve"> </v>
      </c>
      <c r="AQ121" s="577" t="str">
        <f t="shared" si="17"/>
        <v xml:space="preserve"> </v>
      </c>
      <c r="AR121" s="577" t="str">
        <f t="shared" si="18"/>
        <v xml:space="preserve"> </v>
      </c>
      <c r="AS121" s="98"/>
      <c r="AT121" s="375"/>
      <c r="AU121" s="375"/>
      <c r="AV121" s="374"/>
      <c r="AW121" s="375"/>
      <c r="AX121" s="374"/>
      <c r="AY121" s="374"/>
      <c r="AZ121" s="258"/>
      <c r="BA121" s="260"/>
      <c r="BB121" s="260"/>
      <c r="BC121" s="98"/>
      <c r="BD121" s="260"/>
      <c r="BE121" s="260"/>
      <c r="BF121" s="260"/>
      <c r="BG121" s="260"/>
      <c r="BH121" s="260"/>
      <c r="BI121" s="260"/>
      <c r="BJ121" s="263"/>
      <c r="BK121" s="263"/>
      <c r="BL121" s="265"/>
      <c r="BM121" s="98"/>
      <c r="BN121" s="577" t="str">
        <f t="shared" si="15"/>
        <v xml:space="preserve"> </v>
      </c>
      <c r="BO121" s="577" t="str">
        <f t="shared" si="19"/>
        <v xml:space="preserve"> </v>
      </c>
      <c r="BP121" s="577" t="str">
        <f t="shared" si="20"/>
        <v xml:space="preserve"> </v>
      </c>
      <c r="BQ121" s="577" t="str">
        <f t="shared" si="21"/>
        <v xml:space="preserve"> </v>
      </c>
      <c r="BR121" s="98"/>
      <c r="BS121" s="330"/>
    </row>
    <row r="122" spans="1:71" s="107" customFormat="1" ht="12.75" x14ac:dyDescent="0.25">
      <c r="A122" s="380"/>
      <c r="B122" s="169">
        <f>'Données démographiques'!B123</f>
        <v>0</v>
      </c>
      <c r="C122" s="169">
        <f>'Données démographiques'!C123</f>
        <v>0</v>
      </c>
      <c r="D122" s="170">
        <f>'Données démographiques'!D123</f>
        <v>0</v>
      </c>
      <c r="E122" s="102"/>
      <c r="F122" s="255"/>
      <c r="G122" s="172"/>
      <c r="H122" s="429"/>
      <c r="I122" s="273"/>
      <c r="J122" s="257"/>
      <c r="K122" s="278"/>
      <c r="L122" s="278"/>
      <c r="M122" s="278"/>
      <c r="N122" s="273"/>
      <c r="O122" s="264"/>
      <c r="P122" s="102"/>
      <c r="Q122" s="273"/>
      <c r="R122" s="172"/>
      <c r="S122" s="172"/>
      <c r="T122" s="102"/>
      <c r="U122" s="257"/>
      <c r="V122" s="257"/>
      <c r="W122" s="273"/>
      <c r="X122" s="257"/>
      <c r="Y122" s="273"/>
      <c r="Z122" s="273"/>
      <c r="AA122" s="273"/>
      <c r="AB122" s="278"/>
      <c r="AC122" s="278"/>
      <c r="AD122" s="98"/>
      <c r="AE122" s="278"/>
      <c r="AF122" s="278"/>
      <c r="AG122" s="278"/>
      <c r="AH122" s="278"/>
      <c r="AI122" s="278"/>
      <c r="AJ122" s="278"/>
      <c r="AK122" s="262"/>
      <c r="AL122" s="262"/>
      <c r="AM122" s="264"/>
      <c r="AN122" s="98"/>
      <c r="AO122" s="576" t="str">
        <f t="shared" si="14"/>
        <v xml:space="preserve"> </v>
      </c>
      <c r="AP122" s="576" t="str">
        <f t="shared" si="16"/>
        <v xml:space="preserve"> </v>
      </c>
      <c r="AQ122" s="576" t="str">
        <f t="shared" si="17"/>
        <v xml:space="preserve"> </v>
      </c>
      <c r="AR122" s="576" t="str">
        <f t="shared" si="18"/>
        <v xml:space="preserve"> </v>
      </c>
      <c r="AS122" s="98"/>
      <c r="AT122" s="257"/>
      <c r="AU122" s="257"/>
      <c r="AV122" s="273"/>
      <c r="AW122" s="257"/>
      <c r="AX122" s="273"/>
      <c r="AY122" s="273"/>
      <c r="AZ122" s="273"/>
      <c r="BA122" s="278"/>
      <c r="BB122" s="278"/>
      <c r="BC122" s="98"/>
      <c r="BD122" s="278"/>
      <c r="BE122" s="278"/>
      <c r="BF122" s="278"/>
      <c r="BG122" s="278"/>
      <c r="BH122" s="278"/>
      <c r="BI122" s="278"/>
      <c r="BJ122" s="262"/>
      <c r="BK122" s="262"/>
      <c r="BL122" s="264"/>
      <c r="BM122" s="98"/>
      <c r="BN122" s="576" t="str">
        <f t="shared" si="15"/>
        <v xml:space="preserve"> </v>
      </c>
      <c r="BO122" s="576" t="str">
        <f t="shared" si="19"/>
        <v xml:space="preserve"> </v>
      </c>
      <c r="BP122" s="576" t="str">
        <f t="shared" si="20"/>
        <v xml:space="preserve"> </v>
      </c>
      <c r="BQ122" s="576" t="str">
        <f t="shared" si="21"/>
        <v xml:space="preserve"> </v>
      </c>
      <c r="BR122" s="98"/>
      <c r="BS122" s="165"/>
    </row>
    <row r="123" spans="1:71" s="107" customFormat="1" ht="12.75" x14ac:dyDescent="0.25">
      <c r="A123" s="380"/>
      <c r="B123" s="376">
        <f>'Données démographiques'!B124</f>
        <v>0</v>
      </c>
      <c r="C123" s="376">
        <f>'Données démographiques'!C124</f>
        <v>0</v>
      </c>
      <c r="D123" s="377">
        <f>'Données démographiques'!D124</f>
        <v>0</v>
      </c>
      <c r="E123" s="102"/>
      <c r="F123" s="430"/>
      <c r="G123" s="431"/>
      <c r="H123" s="432"/>
      <c r="I123" s="258"/>
      <c r="J123" s="259"/>
      <c r="K123" s="260"/>
      <c r="L123" s="260"/>
      <c r="M123" s="260"/>
      <c r="N123" s="258"/>
      <c r="O123" s="265"/>
      <c r="P123" s="102"/>
      <c r="Q123" s="258"/>
      <c r="R123" s="431"/>
      <c r="S123" s="431"/>
      <c r="T123" s="102"/>
      <c r="U123" s="259"/>
      <c r="V123" s="259"/>
      <c r="W123" s="258"/>
      <c r="X123" s="259"/>
      <c r="Y123" s="258"/>
      <c r="Z123" s="258"/>
      <c r="AA123" s="258"/>
      <c r="AB123" s="260"/>
      <c r="AC123" s="260"/>
      <c r="AD123" s="98"/>
      <c r="AE123" s="260"/>
      <c r="AF123" s="260"/>
      <c r="AG123" s="260"/>
      <c r="AH123" s="260"/>
      <c r="AI123" s="260"/>
      <c r="AJ123" s="260"/>
      <c r="AK123" s="263"/>
      <c r="AL123" s="263"/>
      <c r="AM123" s="265"/>
      <c r="AN123" s="98"/>
      <c r="AO123" s="577" t="str">
        <f t="shared" si="14"/>
        <v xml:space="preserve"> </v>
      </c>
      <c r="AP123" s="577" t="str">
        <f t="shared" si="16"/>
        <v xml:space="preserve"> </v>
      </c>
      <c r="AQ123" s="577" t="str">
        <f t="shared" si="17"/>
        <v xml:space="preserve"> </v>
      </c>
      <c r="AR123" s="577" t="str">
        <f t="shared" si="18"/>
        <v xml:space="preserve"> </v>
      </c>
      <c r="AS123" s="98"/>
      <c r="AT123" s="375"/>
      <c r="AU123" s="375"/>
      <c r="AV123" s="374"/>
      <c r="AW123" s="375"/>
      <c r="AX123" s="374"/>
      <c r="AY123" s="374"/>
      <c r="AZ123" s="258"/>
      <c r="BA123" s="260"/>
      <c r="BB123" s="260"/>
      <c r="BC123" s="98"/>
      <c r="BD123" s="260"/>
      <c r="BE123" s="260"/>
      <c r="BF123" s="260"/>
      <c r="BG123" s="260"/>
      <c r="BH123" s="260"/>
      <c r="BI123" s="260"/>
      <c r="BJ123" s="263"/>
      <c r="BK123" s="263"/>
      <c r="BL123" s="265"/>
      <c r="BM123" s="98"/>
      <c r="BN123" s="577" t="str">
        <f t="shared" si="15"/>
        <v xml:space="preserve"> </v>
      </c>
      <c r="BO123" s="577" t="str">
        <f t="shared" si="19"/>
        <v xml:space="preserve"> </v>
      </c>
      <c r="BP123" s="577" t="str">
        <f t="shared" si="20"/>
        <v xml:space="preserve"> </v>
      </c>
      <c r="BQ123" s="577" t="str">
        <f t="shared" si="21"/>
        <v xml:space="preserve"> </v>
      </c>
      <c r="BR123" s="98"/>
      <c r="BS123" s="330"/>
    </row>
    <row r="124" spans="1:71" s="107" customFormat="1" ht="12.75" x14ac:dyDescent="0.25">
      <c r="A124" s="380"/>
      <c r="B124" s="169">
        <f>'Données démographiques'!B125</f>
        <v>0</v>
      </c>
      <c r="C124" s="169">
        <f>'Données démographiques'!C125</f>
        <v>0</v>
      </c>
      <c r="D124" s="170">
        <f>'Données démographiques'!D125</f>
        <v>0</v>
      </c>
      <c r="E124" s="102"/>
      <c r="F124" s="255"/>
      <c r="G124" s="172"/>
      <c r="H124" s="429"/>
      <c r="I124" s="273"/>
      <c r="J124" s="257"/>
      <c r="K124" s="278"/>
      <c r="L124" s="278"/>
      <c r="M124" s="278"/>
      <c r="N124" s="273"/>
      <c r="O124" s="264"/>
      <c r="P124" s="102"/>
      <c r="Q124" s="273"/>
      <c r="R124" s="172"/>
      <c r="S124" s="172"/>
      <c r="T124" s="102"/>
      <c r="U124" s="257"/>
      <c r="V124" s="257"/>
      <c r="W124" s="273"/>
      <c r="X124" s="257"/>
      <c r="Y124" s="273"/>
      <c r="Z124" s="273"/>
      <c r="AA124" s="273"/>
      <c r="AB124" s="278"/>
      <c r="AC124" s="278"/>
      <c r="AD124" s="98"/>
      <c r="AE124" s="278"/>
      <c r="AF124" s="278"/>
      <c r="AG124" s="278"/>
      <c r="AH124" s="278"/>
      <c r="AI124" s="278"/>
      <c r="AJ124" s="278"/>
      <c r="AK124" s="262"/>
      <c r="AL124" s="262"/>
      <c r="AM124" s="264"/>
      <c r="AN124" s="98"/>
      <c r="AO124" s="576" t="str">
        <f t="shared" si="14"/>
        <v xml:space="preserve"> </v>
      </c>
      <c r="AP124" s="576" t="str">
        <f t="shared" si="16"/>
        <v xml:space="preserve"> </v>
      </c>
      <c r="AQ124" s="576" t="str">
        <f t="shared" si="17"/>
        <v xml:space="preserve"> </v>
      </c>
      <c r="AR124" s="576" t="str">
        <f t="shared" si="18"/>
        <v xml:space="preserve"> </v>
      </c>
      <c r="AS124" s="98"/>
      <c r="AT124" s="257"/>
      <c r="AU124" s="257"/>
      <c r="AV124" s="273"/>
      <c r="AW124" s="257"/>
      <c r="AX124" s="273"/>
      <c r="AY124" s="273"/>
      <c r="AZ124" s="273"/>
      <c r="BA124" s="278"/>
      <c r="BB124" s="278"/>
      <c r="BC124" s="98"/>
      <c r="BD124" s="278"/>
      <c r="BE124" s="278"/>
      <c r="BF124" s="278"/>
      <c r="BG124" s="278"/>
      <c r="BH124" s="278"/>
      <c r="BI124" s="278"/>
      <c r="BJ124" s="262"/>
      <c r="BK124" s="262"/>
      <c r="BL124" s="264"/>
      <c r="BM124" s="98"/>
      <c r="BN124" s="576" t="str">
        <f t="shared" si="15"/>
        <v xml:space="preserve"> </v>
      </c>
      <c r="BO124" s="576" t="str">
        <f t="shared" si="19"/>
        <v xml:space="preserve"> </v>
      </c>
      <c r="BP124" s="576" t="str">
        <f t="shared" si="20"/>
        <v xml:space="preserve"> </v>
      </c>
      <c r="BQ124" s="576" t="str">
        <f t="shared" si="21"/>
        <v xml:space="preserve"> </v>
      </c>
      <c r="BR124" s="98"/>
      <c r="BS124" s="165"/>
    </row>
    <row r="125" spans="1:71" s="107" customFormat="1" ht="12.75" x14ac:dyDescent="0.25">
      <c r="A125" s="380"/>
      <c r="B125" s="376">
        <f>'Données démographiques'!B126</f>
        <v>0</v>
      </c>
      <c r="C125" s="376">
        <f>'Données démographiques'!C126</f>
        <v>0</v>
      </c>
      <c r="D125" s="377">
        <f>'Données démographiques'!D126</f>
        <v>0</v>
      </c>
      <c r="E125" s="102"/>
      <c r="F125" s="430"/>
      <c r="G125" s="431"/>
      <c r="H125" s="432"/>
      <c r="I125" s="258"/>
      <c r="J125" s="259"/>
      <c r="K125" s="260"/>
      <c r="L125" s="260"/>
      <c r="M125" s="260"/>
      <c r="N125" s="258"/>
      <c r="O125" s="265"/>
      <c r="P125" s="102"/>
      <c r="Q125" s="258"/>
      <c r="R125" s="431"/>
      <c r="S125" s="431"/>
      <c r="T125" s="102"/>
      <c r="U125" s="259"/>
      <c r="V125" s="259"/>
      <c r="W125" s="258"/>
      <c r="X125" s="259"/>
      <c r="Y125" s="258"/>
      <c r="Z125" s="258"/>
      <c r="AA125" s="258"/>
      <c r="AB125" s="260"/>
      <c r="AC125" s="260"/>
      <c r="AD125" s="98"/>
      <c r="AE125" s="260"/>
      <c r="AF125" s="260"/>
      <c r="AG125" s="260"/>
      <c r="AH125" s="260"/>
      <c r="AI125" s="260"/>
      <c r="AJ125" s="260"/>
      <c r="AK125" s="263"/>
      <c r="AL125" s="263"/>
      <c r="AM125" s="265"/>
      <c r="AN125" s="98"/>
      <c r="AO125" s="577" t="str">
        <f t="shared" si="14"/>
        <v xml:space="preserve"> </v>
      </c>
      <c r="AP125" s="577" t="str">
        <f t="shared" si="16"/>
        <v xml:space="preserve"> </v>
      </c>
      <c r="AQ125" s="577" t="str">
        <f t="shared" si="17"/>
        <v xml:space="preserve"> </v>
      </c>
      <c r="AR125" s="577" t="str">
        <f t="shared" si="18"/>
        <v xml:space="preserve"> </v>
      </c>
      <c r="AS125" s="98"/>
      <c r="AT125" s="375"/>
      <c r="AU125" s="375"/>
      <c r="AV125" s="374"/>
      <c r="AW125" s="375"/>
      <c r="AX125" s="374"/>
      <c r="AY125" s="374"/>
      <c r="AZ125" s="258"/>
      <c r="BA125" s="260"/>
      <c r="BB125" s="260"/>
      <c r="BC125" s="98"/>
      <c r="BD125" s="260"/>
      <c r="BE125" s="260"/>
      <c r="BF125" s="260"/>
      <c r="BG125" s="260"/>
      <c r="BH125" s="260"/>
      <c r="BI125" s="260"/>
      <c r="BJ125" s="263"/>
      <c r="BK125" s="263"/>
      <c r="BL125" s="265"/>
      <c r="BM125" s="98"/>
      <c r="BN125" s="577" t="str">
        <f t="shared" si="15"/>
        <v xml:space="preserve"> </v>
      </c>
      <c r="BO125" s="577" t="str">
        <f t="shared" si="19"/>
        <v xml:space="preserve"> </v>
      </c>
      <c r="BP125" s="577" t="str">
        <f t="shared" si="20"/>
        <v xml:space="preserve"> </v>
      </c>
      <c r="BQ125" s="577" t="str">
        <f t="shared" si="21"/>
        <v xml:space="preserve"> </v>
      </c>
      <c r="BR125" s="98"/>
      <c r="BS125" s="330"/>
    </row>
    <row r="126" spans="1:71" s="107" customFormat="1" ht="12.75" x14ac:dyDescent="0.25">
      <c r="A126" s="380"/>
      <c r="B126" s="169">
        <f>'Données démographiques'!B127</f>
        <v>0</v>
      </c>
      <c r="C126" s="169">
        <f>'Données démographiques'!C127</f>
        <v>0</v>
      </c>
      <c r="D126" s="170">
        <f>'Données démographiques'!D127</f>
        <v>0</v>
      </c>
      <c r="E126" s="102"/>
      <c r="F126" s="255"/>
      <c r="G126" s="172"/>
      <c r="H126" s="429"/>
      <c r="I126" s="273"/>
      <c r="J126" s="257"/>
      <c r="K126" s="278"/>
      <c r="L126" s="278"/>
      <c r="M126" s="278"/>
      <c r="N126" s="273"/>
      <c r="O126" s="264"/>
      <c r="P126" s="102"/>
      <c r="Q126" s="273"/>
      <c r="R126" s="172"/>
      <c r="S126" s="172"/>
      <c r="T126" s="102"/>
      <c r="U126" s="257"/>
      <c r="V126" s="257"/>
      <c r="W126" s="273"/>
      <c r="X126" s="257"/>
      <c r="Y126" s="273"/>
      <c r="Z126" s="273"/>
      <c r="AA126" s="273"/>
      <c r="AB126" s="278"/>
      <c r="AC126" s="278"/>
      <c r="AD126" s="98"/>
      <c r="AE126" s="278"/>
      <c r="AF126" s="278"/>
      <c r="AG126" s="278"/>
      <c r="AH126" s="278"/>
      <c r="AI126" s="278"/>
      <c r="AJ126" s="278"/>
      <c r="AK126" s="262"/>
      <c r="AL126" s="262"/>
      <c r="AM126" s="264"/>
      <c r="AN126" s="98"/>
      <c r="AO126" s="576" t="str">
        <f t="shared" si="14"/>
        <v xml:space="preserve"> </v>
      </c>
      <c r="AP126" s="576" t="str">
        <f t="shared" si="16"/>
        <v xml:space="preserve"> </v>
      </c>
      <c r="AQ126" s="576" t="str">
        <f t="shared" si="17"/>
        <v xml:space="preserve"> </v>
      </c>
      <c r="AR126" s="576" t="str">
        <f t="shared" si="18"/>
        <v xml:space="preserve"> </v>
      </c>
      <c r="AS126" s="98"/>
      <c r="AT126" s="257"/>
      <c r="AU126" s="257"/>
      <c r="AV126" s="273"/>
      <c r="AW126" s="257"/>
      <c r="AX126" s="273"/>
      <c r="AY126" s="273"/>
      <c r="AZ126" s="273"/>
      <c r="BA126" s="278"/>
      <c r="BB126" s="278"/>
      <c r="BC126" s="98"/>
      <c r="BD126" s="278"/>
      <c r="BE126" s="278"/>
      <c r="BF126" s="278"/>
      <c r="BG126" s="278"/>
      <c r="BH126" s="278"/>
      <c r="BI126" s="278"/>
      <c r="BJ126" s="262"/>
      <c r="BK126" s="262"/>
      <c r="BL126" s="264"/>
      <c r="BM126" s="98"/>
      <c r="BN126" s="576" t="str">
        <f t="shared" si="15"/>
        <v xml:space="preserve"> </v>
      </c>
      <c r="BO126" s="576" t="str">
        <f t="shared" si="19"/>
        <v xml:space="preserve"> </v>
      </c>
      <c r="BP126" s="576" t="str">
        <f t="shared" si="20"/>
        <v xml:space="preserve"> </v>
      </c>
      <c r="BQ126" s="576" t="str">
        <f t="shared" si="21"/>
        <v xml:space="preserve"> </v>
      </c>
      <c r="BR126" s="98"/>
      <c r="BS126" s="165"/>
    </row>
    <row r="127" spans="1:71" s="107" customFormat="1" ht="12.75" x14ac:dyDescent="0.25">
      <c r="A127" s="380"/>
      <c r="B127" s="376">
        <f>'Données démographiques'!B128</f>
        <v>0</v>
      </c>
      <c r="C127" s="376">
        <f>'Données démographiques'!C128</f>
        <v>0</v>
      </c>
      <c r="D127" s="377">
        <f>'Données démographiques'!D128</f>
        <v>0</v>
      </c>
      <c r="E127" s="102"/>
      <c r="F127" s="430"/>
      <c r="G127" s="431"/>
      <c r="H127" s="432"/>
      <c r="I127" s="258"/>
      <c r="J127" s="259"/>
      <c r="K127" s="260"/>
      <c r="L127" s="260"/>
      <c r="M127" s="260"/>
      <c r="N127" s="258"/>
      <c r="O127" s="265"/>
      <c r="P127" s="102"/>
      <c r="Q127" s="258"/>
      <c r="R127" s="431"/>
      <c r="S127" s="431"/>
      <c r="T127" s="102"/>
      <c r="U127" s="259"/>
      <c r="V127" s="259"/>
      <c r="W127" s="258"/>
      <c r="X127" s="259"/>
      <c r="Y127" s="258"/>
      <c r="Z127" s="258"/>
      <c r="AA127" s="258"/>
      <c r="AB127" s="260"/>
      <c r="AC127" s="260"/>
      <c r="AD127" s="98"/>
      <c r="AE127" s="260"/>
      <c r="AF127" s="260"/>
      <c r="AG127" s="260"/>
      <c r="AH127" s="260"/>
      <c r="AI127" s="260"/>
      <c r="AJ127" s="260"/>
      <c r="AK127" s="263"/>
      <c r="AL127" s="263"/>
      <c r="AM127" s="265"/>
      <c r="AN127" s="98"/>
      <c r="AO127" s="577" t="str">
        <f t="shared" si="14"/>
        <v xml:space="preserve"> </v>
      </c>
      <c r="AP127" s="577" t="str">
        <f t="shared" si="16"/>
        <v xml:space="preserve"> </v>
      </c>
      <c r="AQ127" s="577" t="str">
        <f t="shared" si="17"/>
        <v xml:space="preserve"> </v>
      </c>
      <c r="AR127" s="577" t="str">
        <f t="shared" si="18"/>
        <v xml:space="preserve"> </v>
      </c>
      <c r="AS127" s="98"/>
      <c r="AT127" s="375"/>
      <c r="AU127" s="375"/>
      <c r="AV127" s="374"/>
      <c r="AW127" s="375"/>
      <c r="AX127" s="374"/>
      <c r="AY127" s="374"/>
      <c r="AZ127" s="258"/>
      <c r="BA127" s="260"/>
      <c r="BB127" s="260"/>
      <c r="BC127" s="98"/>
      <c r="BD127" s="260"/>
      <c r="BE127" s="260"/>
      <c r="BF127" s="260"/>
      <c r="BG127" s="260"/>
      <c r="BH127" s="260"/>
      <c r="BI127" s="260"/>
      <c r="BJ127" s="263"/>
      <c r="BK127" s="263"/>
      <c r="BL127" s="265"/>
      <c r="BM127" s="98"/>
      <c r="BN127" s="577" t="str">
        <f t="shared" si="15"/>
        <v xml:space="preserve"> </v>
      </c>
      <c r="BO127" s="577" t="str">
        <f t="shared" si="19"/>
        <v xml:space="preserve"> </v>
      </c>
      <c r="BP127" s="577" t="str">
        <f t="shared" si="20"/>
        <v xml:space="preserve"> </v>
      </c>
      <c r="BQ127" s="577" t="str">
        <f t="shared" si="21"/>
        <v xml:space="preserve"> </v>
      </c>
      <c r="BR127" s="98"/>
      <c r="BS127" s="330"/>
    </row>
    <row r="128" spans="1:71" s="107" customFormat="1" ht="12.75" x14ac:dyDescent="0.25">
      <c r="A128" s="380"/>
      <c r="B128" s="169">
        <f>'Données démographiques'!B129</f>
        <v>0</v>
      </c>
      <c r="C128" s="169">
        <f>'Données démographiques'!C129</f>
        <v>0</v>
      </c>
      <c r="D128" s="170">
        <f>'Données démographiques'!D129</f>
        <v>0</v>
      </c>
      <c r="E128" s="102"/>
      <c r="F128" s="255"/>
      <c r="G128" s="172"/>
      <c r="H128" s="429"/>
      <c r="I128" s="273"/>
      <c r="J128" s="257"/>
      <c r="K128" s="278"/>
      <c r="L128" s="278"/>
      <c r="M128" s="278"/>
      <c r="N128" s="273"/>
      <c r="O128" s="264"/>
      <c r="P128" s="102"/>
      <c r="Q128" s="273"/>
      <c r="R128" s="172"/>
      <c r="S128" s="172"/>
      <c r="T128" s="102"/>
      <c r="U128" s="257"/>
      <c r="V128" s="257"/>
      <c r="W128" s="273"/>
      <c r="X128" s="257"/>
      <c r="Y128" s="273"/>
      <c r="Z128" s="273"/>
      <c r="AA128" s="273"/>
      <c r="AB128" s="278"/>
      <c r="AC128" s="278"/>
      <c r="AD128" s="98"/>
      <c r="AE128" s="278"/>
      <c r="AF128" s="278"/>
      <c r="AG128" s="278"/>
      <c r="AH128" s="278"/>
      <c r="AI128" s="278"/>
      <c r="AJ128" s="278"/>
      <c r="AK128" s="262"/>
      <c r="AL128" s="262"/>
      <c r="AM128" s="264"/>
      <c r="AN128" s="98"/>
      <c r="AO128" s="576" t="str">
        <f t="shared" si="14"/>
        <v xml:space="preserve"> </v>
      </c>
      <c r="AP128" s="576" t="str">
        <f t="shared" si="16"/>
        <v xml:space="preserve"> </v>
      </c>
      <c r="AQ128" s="576" t="str">
        <f t="shared" si="17"/>
        <v xml:space="preserve"> </v>
      </c>
      <c r="AR128" s="576" t="str">
        <f t="shared" si="18"/>
        <v xml:space="preserve"> </v>
      </c>
      <c r="AS128" s="98"/>
      <c r="AT128" s="257"/>
      <c r="AU128" s="257"/>
      <c r="AV128" s="273"/>
      <c r="AW128" s="257"/>
      <c r="AX128" s="273"/>
      <c r="AY128" s="273"/>
      <c r="AZ128" s="273"/>
      <c r="BA128" s="278"/>
      <c r="BB128" s="278"/>
      <c r="BC128" s="98"/>
      <c r="BD128" s="278"/>
      <c r="BE128" s="278"/>
      <c r="BF128" s="278"/>
      <c r="BG128" s="278"/>
      <c r="BH128" s="278"/>
      <c r="BI128" s="278"/>
      <c r="BJ128" s="262"/>
      <c r="BK128" s="262"/>
      <c r="BL128" s="264"/>
      <c r="BM128" s="98"/>
      <c r="BN128" s="576" t="str">
        <f t="shared" si="15"/>
        <v xml:space="preserve"> </v>
      </c>
      <c r="BO128" s="576" t="str">
        <f t="shared" si="19"/>
        <v xml:space="preserve"> </v>
      </c>
      <c r="BP128" s="576" t="str">
        <f t="shared" si="20"/>
        <v xml:space="preserve"> </v>
      </c>
      <c r="BQ128" s="576" t="str">
        <f t="shared" si="21"/>
        <v xml:space="preserve"> </v>
      </c>
      <c r="BR128" s="98"/>
      <c r="BS128" s="165"/>
    </row>
    <row r="129" spans="1:71" s="107" customFormat="1" ht="12.75" x14ac:dyDescent="0.25">
      <c r="A129" s="380"/>
      <c r="B129" s="376">
        <f>'Données démographiques'!B130</f>
        <v>0</v>
      </c>
      <c r="C129" s="376">
        <f>'Données démographiques'!C130</f>
        <v>0</v>
      </c>
      <c r="D129" s="377">
        <f>'Données démographiques'!D130</f>
        <v>0</v>
      </c>
      <c r="E129" s="102"/>
      <c r="F129" s="430"/>
      <c r="G129" s="431"/>
      <c r="H129" s="432"/>
      <c r="I129" s="258"/>
      <c r="J129" s="259"/>
      <c r="K129" s="260"/>
      <c r="L129" s="260"/>
      <c r="M129" s="260"/>
      <c r="N129" s="258"/>
      <c r="O129" s="265"/>
      <c r="P129" s="102"/>
      <c r="Q129" s="258"/>
      <c r="R129" s="431"/>
      <c r="S129" s="431"/>
      <c r="T129" s="102"/>
      <c r="U129" s="259"/>
      <c r="V129" s="259"/>
      <c r="W129" s="258"/>
      <c r="X129" s="259"/>
      <c r="Y129" s="258"/>
      <c r="Z129" s="258"/>
      <c r="AA129" s="258"/>
      <c r="AB129" s="260"/>
      <c r="AC129" s="260"/>
      <c r="AD129" s="98"/>
      <c r="AE129" s="260"/>
      <c r="AF129" s="260"/>
      <c r="AG129" s="260"/>
      <c r="AH129" s="260"/>
      <c r="AI129" s="260"/>
      <c r="AJ129" s="260"/>
      <c r="AK129" s="263"/>
      <c r="AL129" s="263"/>
      <c r="AM129" s="265"/>
      <c r="AN129" s="98"/>
      <c r="AO129" s="577" t="str">
        <f t="shared" si="14"/>
        <v xml:space="preserve"> </v>
      </c>
      <c r="AP129" s="577" t="str">
        <f t="shared" si="16"/>
        <v xml:space="preserve"> </v>
      </c>
      <c r="AQ129" s="577" t="str">
        <f t="shared" si="17"/>
        <v xml:space="preserve"> </v>
      </c>
      <c r="AR129" s="577" t="str">
        <f t="shared" si="18"/>
        <v xml:space="preserve"> </v>
      </c>
      <c r="AS129" s="98"/>
      <c r="AT129" s="375"/>
      <c r="AU129" s="375"/>
      <c r="AV129" s="374"/>
      <c r="AW129" s="375"/>
      <c r="AX129" s="374"/>
      <c r="AY129" s="374"/>
      <c r="AZ129" s="258"/>
      <c r="BA129" s="260"/>
      <c r="BB129" s="260"/>
      <c r="BC129" s="98"/>
      <c r="BD129" s="260"/>
      <c r="BE129" s="260"/>
      <c r="BF129" s="260"/>
      <c r="BG129" s="260"/>
      <c r="BH129" s="260"/>
      <c r="BI129" s="260"/>
      <c r="BJ129" s="263"/>
      <c r="BK129" s="263"/>
      <c r="BL129" s="265"/>
      <c r="BM129" s="98"/>
      <c r="BN129" s="577" t="str">
        <f t="shared" si="15"/>
        <v xml:space="preserve"> </v>
      </c>
      <c r="BO129" s="577" t="str">
        <f t="shared" si="19"/>
        <v xml:space="preserve"> </v>
      </c>
      <c r="BP129" s="577" t="str">
        <f t="shared" si="20"/>
        <v xml:space="preserve"> </v>
      </c>
      <c r="BQ129" s="577" t="str">
        <f t="shared" si="21"/>
        <v xml:space="preserve"> </v>
      </c>
      <c r="BR129" s="98"/>
      <c r="BS129" s="330"/>
    </row>
    <row r="130" spans="1:71" s="107" customFormat="1" ht="12.75" x14ac:dyDescent="0.25">
      <c r="A130" s="380"/>
      <c r="B130" s="169">
        <f>'Données démographiques'!B131</f>
        <v>0</v>
      </c>
      <c r="C130" s="169">
        <f>'Données démographiques'!C131</f>
        <v>0</v>
      </c>
      <c r="D130" s="170">
        <f>'Données démographiques'!D131</f>
        <v>0</v>
      </c>
      <c r="E130" s="102"/>
      <c r="F130" s="255"/>
      <c r="G130" s="172"/>
      <c r="H130" s="429"/>
      <c r="I130" s="273"/>
      <c r="J130" s="257"/>
      <c r="K130" s="278"/>
      <c r="L130" s="278"/>
      <c r="M130" s="278"/>
      <c r="N130" s="273"/>
      <c r="O130" s="264"/>
      <c r="P130" s="102"/>
      <c r="Q130" s="273"/>
      <c r="R130" s="172"/>
      <c r="S130" s="172"/>
      <c r="T130" s="102"/>
      <c r="U130" s="257"/>
      <c r="V130" s="257"/>
      <c r="W130" s="273"/>
      <c r="X130" s="257"/>
      <c r="Y130" s="273"/>
      <c r="Z130" s="273"/>
      <c r="AA130" s="273"/>
      <c r="AB130" s="278"/>
      <c r="AC130" s="278"/>
      <c r="AD130" s="98"/>
      <c r="AE130" s="278"/>
      <c r="AF130" s="278"/>
      <c r="AG130" s="278"/>
      <c r="AH130" s="278"/>
      <c r="AI130" s="278"/>
      <c r="AJ130" s="278"/>
      <c r="AK130" s="262"/>
      <c r="AL130" s="262"/>
      <c r="AM130" s="264"/>
      <c r="AN130" s="98"/>
      <c r="AO130" s="576" t="str">
        <f t="shared" si="14"/>
        <v xml:space="preserve"> </v>
      </c>
      <c r="AP130" s="576" t="str">
        <f t="shared" si="16"/>
        <v xml:space="preserve"> </v>
      </c>
      <c r="AQ130" s="576" t="str">
        <f t="shared" si="17"/>
        <v xml:space="preserve"> </v>
      </c>
      <c r="AR130" s="576" t="str">
        <f t="shared" si="18"/>
        <v xml:space="preserve"> </v>
      </c>
      <c r="AS130" s="98"/>
      <c r="AT130" s="257"/>
      <c r="AU130" s="257"/>
      <c r="AV130" s="273"/>
      <c r="AW130" s="257"/>
      <c r="AX130" s="273"/>
      <c r="AY130" s="273"/>
      <c r="AZ130" s="273"/>
      <c r="BA130" s="278"/>
      <c r="BB130" s="278"/>
      <c r="BC130" s="98"/>
      <c r="BD130" s="278"/>
      <c r="BE130" s="278"/>
      <c r="BF130" s="278"/>
      <c r="BG130" s="278"/>
      <c r="BH130" s="278"/>
      <c r="BI130" s="278"/>
      <c r="BJ130" s="262"/>
      <c r="BK130" s="262"/>
      <c r="BL130" s="264"/>
      <c r="BM130" s="98"/>
      <c r="BN130" s="576" t="str">
        <f t="shared" si="15"/>
        <v xml:space="preserve"> </v>
      </c>
      <c r="BO130" s="576" t="str">
        <f t="shared" si="19"/>
        <v xml:space="preserve"> </v>
      </c>
      <c r="BP130" s="576" t="str">
        <f t="shared" si="20"/>
        <v xml:space="preserve"> </v>
      </c>
      <c r="BQ130" s="576" t="str">
        <f t="shared" si="21"/>
        <v xml:space="preserve"> </v>
      </c>
      <c r="BR130" s="98"/>
      <c r="BS130" s="165"/>
    </row>
    <row r="131" spans="1:71" s="107" customFormat="1" ht="12.75" x14ac:dyDescent="0.25">
      <c r="A131" s="380"/>
      <c r="B131" s="376">
        <f>'Données démographiques'!B132</f>
        <v>0</v>
      </c>
      <c r="C131" s="376">
        <f>'Données démographiques'!C132</f>
        <v>0</v>
      </c>
      <c r="D131" s="377">
        <f>'Données démographiques'!D132</f>
        <v>0</v>
      </c>
      <c r="E131" s="102"/>
      <c r="F131" s="430"/>
      <c r="G131" s="431"/>
      <c r="H131" s="432"/>
      <c r="I131" s="258"/>
      <c r="J131" s="259"/>
      <c r="K131" s="260"/>
      <c r="L131" s="260"/>
      <c r="M131" s="260"/>
      <c r="N131" s="258"/>
      <c r="O131" s="265"/>
      <c r="P131" s="102"/>
      <c r="Q131" s="258"/>
      <c r="R131" s="431"/>
      <c r="S131" s="431"/>
      <c r="T131" s="102"/>
      <c r="U131" s="259"/>
      <c r="V131" s="259"/>
      <c r="W131" s="258"/>
      <c r="X131" s="259"/>
      <c r="Y131" s="258"/>
      <c r="Z131" s="258"/>
      <c r="AA131" s="258"/>
      <c r="AB131" s="260"/>
      <c r="AC131" s="260"/>
      <c r="AD131" s="98"/>
      <c r="AE131" s="260"/>
      <c r="AF131" s="260"/>
      <c r="AG131" s="260"/>
      <c r="AH131" s="260"/>
      <c r="AI131" s="260"/>
      <c r="AJ131" s="260"/>
      <c r="AK131" s="263"/>
      <c r="AL131" s="263"/>
      <c r="AM131" s="265"/>
      <c r="AN131" s="98"/>
      <c r="AO131" s="577" t="str">
        <f t="shared" si="14"/>
        <v xml:space="preserve"> </v>
      </c>
      <c r="AP131" s="577" t="str">
        <f t="shared" si="16"/>
        <v xml:space="preserve"> </v>
      </c>
      <c r="AQ131" s="577" t="str">
        <f t="shared" si="17"/>
        <v xml:space="preserve"> </v>
      </c>
      <c r="AR131" s="577" t="str">
        <f t="shared" si="18"/>
        <v xml:space="preserve"> </v>
      </c>
      <c r="AS131" s="98"/>
      <c r="AT131" s="375"/>
      <c r="AU131" s="375"/>
      <c r="AV131" s="374"/>
      <c r="AW131" s="375"/>
      <c r="AX131" s="374"/>
      <c r="AY131" s="374"/>
      <c r="AZ131" s="258"/>
      <c r="BA131" s="260"/>
      <c r="BB131" s="260"/>
      <c r="BC131" s="98"/>
      <c r="BD131" s="260"/>
      <c r="BE131" s="260"/>
      <c r="BF131" s="260"/>
      <c r="BG131" s="260"/>
      <c r="BH131" s="260"/>
      <c r="BI131" s="260"/>
      <c r="BJ131" s="263"/>
      <c r="BK131" s="263"/>
      <c r="BL131" s="265"/>
      <c r="BM131" s="98"/>
      <c r="BN131" s="577" t="str">
        <f t="shared" si="15"/>
        <v xml:space="preserve"> </v>
      </c>
      <c r="BO131" s="577" t="str">
        <f t="shared" si="19"/>
        <v xml:space="preserve"> </v>
      </c>
      <c r="BP131" s="577" t="str">
        <f t="shared" si="20"/>
        <v xml:space="preserve"> </v>
      </c>
      <c r="BQ131" s="577" t="str">
        <f t="shared" si="21"/>
        <v xml:space="preserve"> </v>
      </c>
      <c r="BR131" s="98"/>
      <c r="BS131" s="330"/>
    </row>
    <row r="132" spans="1:71" s="107" customFormat="1" ht="12.75" x14ac:dyDescent="0.25">
      <c r="A132" s="380"/>
      <c r="B132" s="169">
        <f>'Données démographiques'!B133</f>
        <v>0</v>
      </c>
      <c r="C132" s="169">
        <f>'Données démographiques'!C133</f>
        <v>0</v>
      </c>
      <c r="D132" s="170">
        <f>'Données démographiques'!D133</f>
        <v>0</v>
      </c>
      <c r="E132" s="102"/>
      <c r="F132" s="255"/>
      <c r="G132" s="172"/>
      <c r="H132" s="429"/>
      <c r="I132" s="273"/>
      <c r="J132" s="257"/>
      <c r="K132" s="278"/>
      <c r="L132" s="278"/>
      <c r="M132" s="278"/>
      <c r="N132" s="273"/>
      <c r="O132" s="264"/>
      <c r="P132" s="102"/>
      <c r="Q132" s="273"/>
      <c r="R132" s="172"/>
      <c r="S132" s="172"/>
      <c r="T132" s="102"/>
      <c r="U132" s="257"/>
      <c r="V132" s="257"/>
      <c r="W132" s="273"/>
      <c r="X132" s="257"/>
      <c r="Y132" s="273"/>
      <c r="Z132" s="273"/>
      <c r="AA132" s="273"/>
      <c r="AB132" s="278"/>
      <c r="AC132" s="278"/>
      <c r="AD132" s="98"/>
      <c r="AE132" s="278"/>
      <c r="AF132" s="278"/>
      <c r="AG132" s="278"/>
      <c r="AH132" s="278"/>
      <c r="AI132" s="278"/>
      <c r="AJ132" s="278"/>
      <c r="AK132" s="262"/>
      <c r="AL132" s="262"/>
      <c r="AM132" s="264"/>
      <c r="AN132" s="98"/>
      <c r="AO132" s="576" t="str">
        <f t="shared" si="14"/>
        <v xml:space="preserve"> </v>
      </c>
      <c r="AP132" s="576" t="str">
        <f t="shared" si="16"/>
        <v xml:space="preserve"> </v>
      </c>
      <c r="AQ132" s="576" t="str">
        <f t="shared" si="17"/>
        <v xml:space="preserve"> </v>
      </c>
      <c r="AR132" s="576" t="str">
        <f t="shared" si="18"/>
        <v xml:space="preserve"> </v>
      </c>
      <c r="AS132" s="98"/>
      <c r="AT132" s="257"/>
      <c r="AU132" s="257"/>
      <c r="AV132" s="273"/>
      <c r="AW132" s="257"/>
      <c r="AX132" s="273"/>
      <c r="AY132" s="273"/>
      <c r="AZ132" s="273"/>
      <c r="BA132" s="278"/>
      <c r="BB132" s="278"/>
      <c r="BC132" s="98"/>
      <c r="BD132" s="278"/>
      <c r="BE132" s="278"/>
      <c r="BF132" s="278"/>
      <c r="BG132" s="278"/>
      <c r="BH132" s="278"/>
      <c r="BI132" s="278"/>
      <c r="BJ132" s="262"/>
      <c r="BK132" s="262"/>
      <c r="BL132" s="264"/>
      <c r="BM132" s="98"/>
      <c r="BN132" s="576" t="str">
        <f t="shared" si="15"/>
        <v xml:space="preserve"> </v>
      </c>
      <c r="BO132" s="576" t="str">
        <f t="shared" si="19"/>
        <v xml:space="preserve"> </v>
      </c>
      <c r="BP132" s="576" t="str">
        <f t="shared" si="20"/>
        <v xml:space="preserve"> </v>
      </c>
      <c r="BQ132" s="576" t="str">
        <f t="shared" si="21"/>
        <v xml:space="preserve"> </v>
      </c>
      <c r="BR132" s="98"/>
      <c r="BS132" s="165"/>
    </row>
    <row r="133" spans="1:71" s="107" customFormat="1" ht="12.75" x14ac:dyDescent="0.25">
      <c r="A133" s="380"/>
      <c r="B133" s="376">
        <f>'Données démographiques'!B134</f>
        <v>0</v>
      </c>
      <c r="C133" s="376">
        <f>'Données démographiques'!C134</f>
        <v>0</v>
      </c>
      <c r="D133" s="377">
        <f>'Données démographiques'!D134</f>
        <v>0</v>
      </c>
      <c r="E133" s="102"/>
      <c r="F133" s="430"/>
      <c r="G133" s="431"/>
      <c r="H133" s="432"/>
      <c r="I133" s="258"/>
      <c r="J133" s="259"/>
      <c r="K133" s="260"/>
      <c r="L133" s="260"/>
      <c r="M133" s="260"/>
      <c r="N133" s="258"/>
      <c r="O133" s="265"/>
      <c r="P133" s="102"/>
      <c r="Q133" s="258"/>
      <c r="R133" s="431"/>
      <c r="S133" s="431"/>
      <c r="T133" s="102"/>
      <c r="U133" s="259"/>
      <c r="V133" s="259"/>
      <c r="W133" s="258"/>
      <c r="X133" s="259"/>
      <c r="Y133" s="258"/>
      <c r="Z133" s="258"/>
      <c r="AA133" s="258"/>
      <c r="AB133" s="260"/>
      <c r="AC133" s="260"/>
      <c r="AD133" s="98"/>
      <c r="AE133" s="260"/>
      <c r="AF133" s="260"/>
      <c r="AG133" s="260"/>
      <c r="AH133" s="260"/>
      <c r="AI133" s="260"/>
      <c r="AJ133" s="260"/>
      <c r="AK133" s="263"/>
      <c r="AL133" s="263"/>
      <c r="AM133" s="265"/>
      <c r="AN133" s="98"/>
      <c r="AO133" s="577" t="str">
        <f t="shared" si="14"/>
        <v xml:space="preserve"> </v>
      </c>
      <c r="AP133" s="577" t="str">
        <f t="shared" si="16"/>
        <v xml:space="preserve"> </v>
      </c>
      <c r="AQ133" s="577" t="str">
        <f t="shared" si="17"/>
        <v xml:space="preserve"> </v>
      </c>
      <c r="AR133" s="577" t="str">
        <f t="shared" si="18"/>
        <v xml:space="preserve"> </v>
      </c>
      <c r="AS133" s="98"/>
      <c r="AT133" s="375"/>
      <c r="AU133" s="375"/>
      <c r="AV133" s="374"/>
      <c r="AW133" s="375"/>
      <c r="AX133" s="374"/>
      <c r="AY133" s="374"/>
      <c r="AZ133" s="258"/>
      <c r="BA133" s="260"/>
      <c r="BB133" s="260"/>
      <c r="BC133" s="98"/>
      <c r="BD133" s="260"/>
      <c r="BE133" s="260"/>
      <c r="BF133" s="260"/>
      <c r="BG133" s="260"/>
      <c r="BH133" s="260"/>
      <c r="BI133" s="260"/>
      <c r="BJ133" s="263"/>
      <c r="BK133" s="263"/>
      <c r="BL133" s="265"/>
      <c r="BM133" s="98"/>
      <c r="BN133" s="577" t="str">
        <f t="shared" si="15"/>
        <v xml:space="preserve"> </v>
      </c>
      <c r="BO133" s="577" t="str">
        <f t="shared" si="19"/>
        <v xml:space="preserve"> </v>
      </c>
      <c r="BP133" s="577" t="str">
        <f t="shared" si="20"/>
        <v xml:space="preserve"> </v>
      </c>
      <c r="BQ133" s="577" t="str">
        <f t="shared" si="21"/>
        <v xml:space="preserve"> </v>
      </c>
      <c r="BR133" s="98"/>
      <c r="BS133" s="330"/>
    </row>
    <row r="134" spans="1:71" s="107" customFormat="1" ht="12.75" x14ac:dyDescent="0.25">
      <c r="A134" s="380"/>
      <c r="B134" s="169">
        <f>'Données démographiques'!B135</f>
        <v>0</v>
      </c>
      <c r="C134" s="169">
        <f>'Données démographiques'!C135</f>
        <v>0</v>
      </c>
      <c r="D134" s="170">
        <f>'Données démographiques'!D135</f>
        <v>0</v>
      </c>
      <c r="E134" s="102"/>
      <c r="F134" s="255"/>
      <c r="G134" s="172"/>
      <c r="H134" s="429"/>
      <c r="I134" s="273"/>
      <c r="J134" s="257"/>
      <c r="K134" s="278"/>
      <c r="L134" s="278"/>
      <c r="M134" s="278"/>
      <c r="N134" s="273"/>
      <c r="O134" s="264"/>
      <c r="P134" s="102"/>
      <c r="Q134" s="273"/>
      <c r="R134" s="172"/>
      <c r="S134" s="172"/>
      <c r="T134" s="102"/>
      <c r="U134" s="257"/>
      <c r="V134" s="257"/>
      <c r="W134" s="273"/>
      <c r="X134" s="257"/>
      <c r="Y134" s="273"/>
      <c r="Z134" s="273"/>
      <c r="AA134" s="273"/>
      <c r="AB134" s="278"/>
      <c r="AC134" s="278"/>
      <c r="AD134" s="98"/>
      <c r="AE134" s="278"/>
      <c r="AF134" s="278"/>
      <c r="AG134" s="278"/>
      <c r="AH134" s="278"/>
      <c r="AI134" s="278"/>
      <c r="AJ134" s="278"/>
      <c r="AK134" s="262"/>
      <c r="AL134" s="262"/>
      <c r="AM134" s="264"/>
      <c r="AN134" s="98"/>
      <c r="AO134" s="576" t="str">
        <f t="shared" si="14"/>
        <v xml:space="preserve"> </v>
      </c>
      <c r="AP134" s="576" t="str">
        <f t="shared" si="16"/>
        <v xml:space="preserve"> </v>
      </c>
      <c r="AQ134" s="576" t="str">
        <f t="shared" si="17"/>
        <v xml:space="preserve"> </v>
      </c>
      <c r="AR134" s="576" t="str">
        <f t="shared" si="18"/>
        <v xml:space="preserve"> </v>
      </c>
      <c r="AS134" s="98"/>
      <c r="AT134" s="257"/>
      <c r="AU134" s="257"/>
      <c r="AV134" s="273"/>
      <c r="AW134" s="257"/>
      <c r="AX134" s="273"/>
      <c r="AY134" s="273"/>
      <c r="AZ134" s="273"/>
      <c r="BA134" s="278"/>
      <c r="BB134" s="278"/>
      <c r="BC134" s="98"/>
      <c r="BD134" s="278"/>
      <c r="BE134" s="278"/>
      <c r="BF134" s="278"/>
      <c r="BG134" s="278"/>
      <c r="BH134" s="278"/>
      <c r="BI134" s="278"/>
      <c r="BJ134" s="262"/>
      <c r="BK134" s="262"/>
      <c r="BL134" s="264"/>
      <c r="BM134" s="98"/>
      <c r="BN134" s="576" t="str">
        <f t="shared" si="15"/>
        <v xml:space="preserve"> </v>
      </c>
      <c r="BO134" s="576" t="str">
        <f t="shared" si="19"/>
        <v xml:space="preserve"> </v>
      </c>
      <c r="BP134" s="576" t="str">
        <f t="shared" si="20"/>
        <v xml:space="preserve"> </v>
      </c>
      <c r="BQ134" s="576" t="str">
        <f t="shared" si="21"/>
        <v xml:space="preserve"> </v>
      </c>
      <c r="BR134" s="98"/>
      <c r="BS134" s="165"/>
    </row>
    <row r="135" spans="1:71" s="107" customFormat="1" ht="12.75" x14ac:dyDescent="0.25">
      <c r="A135" s="380"/>
      <c r="B135" s="376">
        <f>'Données démographiques'!B136</f>
        <v>0</v>
      </c>
      <c r="C135" s="376">
        <f>'Données démographiques'!C136</f>
        <v>0</v>
      </c>
      <c r="D135" s="377">
        <f>'Données démographiques'!D136</f>
        <v>0</v>
      </c>
      <c r="E135" s="102"/>
      <c r="F135" s="430"/>
      <c r="G135" s="431"/>
      <c r="H135" s="432"/>
      <c r="I135" s="258"/>
      <c r="J135" s="259"/>
      <c r="K135" s="260"/>
      <c r="L135" s="260"/>
      <c r="M135" s="260"/>
      <c r="N135" s="258"/>
      <c r="O135" s="265"/>
      <c r="P135" s="102"/>
      <c r="Q135" s="258"/>
      <c r="R135" s="431"/>
      <c r="S135" s="431"/>
      <c r="T135" s="102"/>
      <c r="U135" s="259"/>
      <c r="V135" s="259"/>
      <c r="W135" s="258"/>
      <c r="X135" s="259"/>
      <c r="Y135" s="258"/>
      <c r="Z135" s="258"/>
      <c r="AA135" s="258"/>
      <c r="AB135" s="260"/>
      <c r="AC135" s="260"/>
      <c r="AD135" s="98"/>
      <c r="AE135" s="260"/>
      <c r="AF135" s="260"/>
      <c r="AG135" s="260"/>
      <c r="AH135" s="260"/>
      <c r="AI135" s="260"/>
      <c r="AJ135" s="260"/>
      <c r="AK135" s="263"/>
      <c r="AL135" s="263"/>
      <c r="AM135" s="265"/>
      <c r="AN135" s="98"/>
      <c r="AO135" s="577" t="str">
        <f t="shared" si="14"/>
        <v xml:space="preserve"> </v>
      </c>
      <c r="AP135" s="577" t="str">
        <f t="shared" si="16"/>
        <v xml:space="preserve"> </v>
      </c>
      <c r="AQ135" s="577" t="str">
        <f t="shared" si="17"/>
        <v xml:space="preserve"> </v>
      </c>
      <c r="AR135" s="577" t="str">
        <f t="shared" si="18"/>
        <v xml:space="preserve"> </v>
      </c>
      <c r="AS135" s="98"/>
      <c r="AT135" s="375"/>
      <c r="AU135" s="375"/>
      <c r="AV135" s="374"/>
      <c r="AW135" s="375"/>
      <c r="AX135" s="374"/>
      <c r="AY135" s="374"/>
      <c r="AZ135" s="258"/>
      <c r="BA135" s="260"/>
      <c r="BB135" s="260"/>
      <c r="BC135" s="98"/>
      <c r="BD135" s="260"/>
      <c r="BE135" s="260"/>
      <c r="BF135" s="260"/>
      <c r="BG135" s="260"/>
      <c r="BH135" s="260"/>
      <c r="BI135" s="260"/>
      <c r="BJ135" s="263"/>
      <c r="BK135" s="263"/>
      <c r="BL135" s="265"/>
      <c r="BM135" s="98"/>
      <c r="BN135" s="577" t="str">
        <f t="shared" si="15"/>
        <v xml:space="preserve"> </v>
      </c>
      <c r="BO135" s="577" t="str">
        <f t="shared" si="19"/>
        <v xml:space="preserve"> </v>
      </c>
      <c r="BP135" s="577" t="str">
        <f t="shared" si="20"/>
        <v xml:space="preserve"> </v>
      </c>
      <c r="BQ135" s="577" t="str">
        <f t="shared" si="21"/>
        <v xml:space="preserve"> </v>
      </c>
      <c r="BR135" s="98"/>
      <c r="BS135" s="330"/>
    </row>
    <row r="136" spans="1:71" s="107" customFormat="1" ht="12.75" x14ac:dyDescent="0.25">
      <c r="A136" s="380"/>
      <c r="B136" s="169">
        <f>'Données démographiques'!B137</f>
        <v>0</v>
      </c>
      <c r="C136" s="169">
        <f>'Données démographiques'!C137</f>
        <v>0</v>
      </c>
      <c r="D136" s="170">
        <f>'Données démographiques'!D137</f>
        <v>0</v>
      </c>
      <c r="E136" s="102"/>
      <c r="F136" s="255"/>
      <c r="G136" s="172"/>
      <c r="H136" s="429"/>
      <c r="I136" s="273"/>
      <c r="J136" s="257"/>
      <c r="K136" s="278"/>
      <c r="L136" s="278"/>
      <c r="M136" s="278"/>
      <c r="N136" s="273"/>
      <c r="O136" s="264"/>
      <c r="P136" s="102"/>
      <c r="Q136" s="273"/>
      <c r="R136" s="172"/>
      <c r="S136" s="172"/>
      <c r="T136" s="102"/>
      <c r="U136" s="257"/>
      <c r="V136" s="257"/>
      <c r="W136" s="273"/>
      <c r="X136" s="257"/>
      <c r="Y136" s="273"/>
      <c r="Z136" s="273"/>
      <c r="AA136" s="273"/>
      <c r="AB136" s="278"/>
      <c r="AC136" s="278"/>
      <c r="AD136" s="98"/>
      <c r="AE136" s="278"/>
      <c r="AF136" s="278"/>
      <c r="AG136" s="278"/>
      <c r="AH136" s="278"/>
      <c r="AI136" s="278"/>
      <c r="AJ136" s="278"/>
      <c r="AK136" s="262"/>
      <c r="AL136" s="262"/>
      <c r="AM136" s="264"/>
      <c r="AN136" s="98"/>
      <c r="AO136" s="576" t="str">
        <f t="shared" si="14"/>
        <v xml:space="preserve"> </v>
      </c>
      <c r="AP136" s="576" t="str">
        <f t="shared" si="16"/>
        <v xml:space="preserve"> </v>
      </c>
      <c r="AQ136" s="576" t="str">
        <f t="shared" si="17"/>
        <v xml:space="preserve"> </v>
      </c>
      <c r="AR136" s="576" t="str">
        <f t="shared" si="18"/>
        <v xml:space="preserve"> </v>
      </c>
      <c r="AS136" s="98"/>
      <c r="AT136" s="257"/>
      <c r="AU136" s="257"/>
      <c r="AV136" s="273"/>
      <c r="AW136" s="257"/>
      <c r="AX136" s="273"/>
      <c r="AY136" s="273"/>
      <c r="AZ136" s="273"/>
      <c r="BA136" s="278"/>
      <c r="BB136" s="278"/>
      <c r="BC136" s="98"/>
      <c r="BD136" s="278"/>
      <c r="BE136" s="278"/>
      <c r="BF136" s="278"/>
      <c r="BG136" s="278"/>
      <c r="BH136" s="278"/>
      <c r="BI136" s="278"/>
      <c r="BJ136" s="262"/>
      <c r="BK136" s="262"/>
      <c r="BL136" s="264"/>
      <c r="BM136" s="98"/>
      <c r="BN136" s="576" t="str">
        <f t="shared" si="15"/>
        <v xml:space="preserve"> </v>
      </c>
      <c r="BO136" s="576" t="str">
        <f t="shared" si="19"/>
        <v xml:space="preserve"> </v>
      </c>
      <c r="BP136" s="576" t="str">
        <f t="shared" si="20"/>
        <v xml:space="preserve"> </v>
      </c>
      <c r="BQ136" s="576" t="str">
        <f t="shared" si="21"/>
        <v xml:space="preserve"> </v>
      </c>
      <c r="BR136" s="98"/>
      <c r="BS136" s="165"/>
    </row>
    <row r="137" spans="1:71" s="107" customFormat="1" ht="12.75" x14ac:dyDescent="0.25">
      <c r="A137" s="380"/>
      <c r="B137" s="376">
        <f>'Données démographiques'!B138</f>
        <v>0</v>
      </c>
      <c r="C137" s="376">
        <f>'Données démographiques'!C138</f>
        <v>0</v>
      </c>
      <c r="D137" s="377">
        <f>'Données démographiques'!D138</f>
        <v>0</v>
      </c>
      <c r="E137" s="102"/>
      <c r="F137" s="430"/>
      <c r="G137" s="431"/>
      <c r="H137" s="432"/>
      <c r="I137" s="258"/>
      <c r="J137" s="259"/>
      <c r="K137" s="260"/>
      <c r="L137" s="260"/>
      <c r="M137" s="260"/>
      <c r="N137" s="258"/>
      <c r="O137" s="265"/>
      <c r="P137" s="102"/>
      <c r="Q137" s="258"/>
      <c r="R137" s="431"/>
      <c r="S137" s="431"/>
      <c r="T137" s="102"/>
      <c r="U137" s="259"/>
      <c r="V137" s="259"/>
      <c r="W137" s="258"/>
      <c r="X137" s="259"/>
      <c r="Y137" s="258"/>
      <c r="Z137" s="258"/>
      <c r="AA137" s="258"/>
      <c r="AB137" s="260"/>
      <c r="AC137" s="260"/>
      <c r="AD137" s="98"/>
      <c r="AE137" s="260"/>
      <c r="AF137" s="260"/>
      <c r="AG137" s="260"/>
      <c r="AH137" s="260"/>
      <c r="AI137" s="260"/>
      <c r="AJ137" s="260"/>
      <c r="AK137" s="263"/>
      <c r="AL137" s="263"/>
      <c r="AM137" s="265"/>
      <c r="AN137" s="98"/>
      <c r="AO137" s="577" t="str">
        <f t="shared" si="14"/>
        <v xml:space="preserve"> </v>
      </c>
      <c r="AP137" s="577" t="str">
        <f t="shared" si="16"/>
        <v xml:space="preserve"> </v>
      </c>
      <c r="AQ137" s="577" t="str">
        <f t="shared" si="17"/>
        <v xml:space="preserve"> </v>
      </c>
      <c r="AR137" s="577" t="str">
        <f t="shared" si="18"/>
        <v xml:space="preserve"> </v>
      </c>
      <c r="AS137" s="98"/>
      <c r="AT137" s="375"/>
      <c r="AU137" s="375"/>
      <c r="AV137" s="374"/>
      <c r="AW137" s="375"/>
      <c r="AX137" s="374"/>
      <c r="AY137" s="374"/>
      <c r="AZ137" s="258"/>
      <c r="BA137" s="260"/>
      <c r="BB137" s="260"/>
      <c r="BC137" s="98"/>
      <c r="BD137" s="260"/>
      <c r="BE137" s="260"/>
      <c r="BF137" s="260"/>
      <c r="BG137" s="260"/>
      <c r="BH137" s="260"/>
      <c r="BI137" s="260"/>
      <c r="BJ137" s="263"/>
      <c r="BK137" s="263"/>
      <c r="BL137" s="265"/>
      <c r="BM137" s="98"/>
      <c r="BN137" s="577" t="str">
        <f t="shared" si="15"/>
        <v xml:space="preserve"> </v>
      </c>
      <c r="BO137" s="577" t="str">
        <f t="shared" si="19"/>
        <v xml:space="preserve"> </v>
      </c>
      <c r="BP137" s="577" t="str">
        <f t="shared" si="20"/>
        <v xml:space="preserve"> </v>
      </c>
      <c r="BQ137" s="577" t="str">
        <f t="shared" si="21"/>
        <v xml:space="preserve"> </v>
      </c>
      <c r="BR137" s="98"/>
      <c r="BS137" s="330"/>
    </row>
    <row r="138" spans="1:71" s="107" customFormat="1" ht="12.75" x14ac:dyDescent="0.25">
      <c r="A138" s="380"/>
      <c r="B138" s="169">
        <f>'Données démographiques'!B139</f>
        <v>0</v>
      </c>
      <c r="C138" s="169">
        <f>'Données démographiques'!C139</f>
        <v>0</v>
      </c>
      <c r="D138" s="170">
        <f>'Données démographiques'!D139</f>
        <v>0</v>
      </c>
      <c r="E138" s="102"/>
      <c r="F138" s="255"/>
      <c r="G138" s="172"/>
      <c r="H138" s="429"/>
      <c r="I138" s="273"/>
      <c r="J138" s="257"/>
      <c r="K138" s="278"/>
      <c r="L138" s="278"/>
      <c r="M138" s="278"/>
      <c r="N138" s="273"/>
      <c r="O138" s="264"/>
      <c r="P138" s="102"/>
      <c r="Q138" s="273"/>
      <c r="R138" s="172"/>
      <c r="S138" s="172"/>
      <c r="T138" s="102"/>
      <c r="U138" s="257"/>
      <c r="V138" s="257"/>
      <c r="W138" s="273"/>
      <c r="X138" s="257"/>
      <c r="Y138" s="273"/>
      <c r="Z138" s="273"/>
      <c r="AA138" s="273"/>
      <c r="AB138" s="278"/>
      <c r="AC138" s="278"/>
      <c r="AD138" s="98"/>
      <c r="AE138" s="278"/>
      <c r="AF138" s="278"/>
      <c r="AG138" s="278"/>
      <c r="AH138" s="278"/>
      <c r="AI138" s="278"/>
      <c r="AJ138" s="278"/>
      <c r="AK138" s="262"/>
      <c r="AL138" s="262"/>
      <c r="AM138" s="264"/>
      <c r="AN138" s="98"/>
      <c r="AO138" s="576" t="str">
        <f t="shared" si="14"/>
        <v xml:space="preserve"> </v>
      </c>
      <c r="AP138" s="576" t="str">
        <f t="shared" si="16"/>
        <v xml:space="preserve"> </v>
      </c>
      <c r="AQ138" s="576" t="str">
        <f t="shared" si="17"/>
        <v xml:space="preserve"> </v>
      </c>
      <c r="AR138" s="576" t="str">
        <f t="shared" si="18"/>
        <v xml:space="preserve"> </v>
      </c>
      <c r="AS138" s="98"/>
      <c r="AT138" s="257"/>
      <c r="AU138" s="257"/>
      <c r="AV138" s="273"/>
      <c r="AW138" s="257"/>
      <c r="AX138" s="273"/>
      <c r="AY138" s="273"/>
      <c r="AZ138" s="273"/>
      <c r="BA138" s="278"/>
      <c r="BB138" s="278"/>
      <c r="BC138" s="98"/>
      <c r="BD138" s="278"/>
      <c r="BE138" s="278"/>
      <c r="BF138" s="278"/>
      <c r="BG138" s="278"/>
      <c r="BH138" s="278"/>
      <c r="BI138" s="278"/>
      <c r="BJ138" s="262"/>
      <c r="BK138" s="262"/>
      <c r="BL138" s="264"/>
      <c r="BM138" s="98"/>
      <c r="BN138" s="576" t="str">
        <f t="shared" si="15"/>
        <v xml:space="preserve"> </v>
      </c>
      <c r="BO138" s="576" t="str">
        <f t="shared" si="19"/>
        <v xml:space="preserve"> </v>
      </c>
      <c r="BP138" s="576" t="str">
        <f t="shared" si="20"/>
        <v xml:space="preserve"> </v>
      </c>
      <c r="BQ138" s="576" t="str">
        <f t="shared" si="21"/>
        <v xml:space="preserve"> </v>
      </c>
      <c r="BR138" s="98"/>
      <c r="BS138" s="165"/>
    </row>
    <row r="139" spans="1:71" s="107" customFormat="1" ht="12.75" x14ac:dyDescent="0.25">
      <c r="A139" s="380"/>
      <c r="B139" s="376">
        <f>'Données démographiques'!B140</f>
        <v>0</v>
      </c>
      <c r="C139" s="376">
        <f>'Données démographiques'!C140</f>
        <v>0</v>
      </c>
      <c r="D139" s="377">
        <f>'Données démographiques'!D140</f>
        <v>0</v>
      </c>
      <c r="E139" s="102"/>
      <c r="F139" s="430"/>
      <c r="G139" s="431"/>
      <c r="H139" s="432"/>
      <c r="I139" s="258"/>
      <c r="J139" s="259"/>
      <c r="K139" s="260"/>
      <c r="L139" s="260"/>
      <c r="M139" s="260"/>
      <c r="N139" s="258"/>
      <c r="O139" s="265"/>
      <c r="P139" s="102"/>
      <c r="Q139" s="258"/>
      <c r="R139" s="431"/>
      <c r="S139" s="431"/>
      <c r="T139" s="102"/>
      <c r="U139" s="259"/>
      <c r="V139" s="259"/>
      <c r="W139" s="258"/>
      <c r="X139" s="259"/>
      <c r="Y139" s="258"/>
      <c r="Z139" s="258"/>
      <c r="AA139" s="258"/>
      <c r="AB139" s="260"/>
      <c r="AC139" s="260"/>
      <c r="AD139" s="98"/>
      <c r="AE139" s="260"/>
      <c r="AF139" s="260"/>
      <c r="AG139" s="260"/>
      <c r="AH139" s="260"/>
      <c r="AI139" s="260"/>
      <c r="AJ139" s="260"/>
      <c r="AK139" s="263"/>
      <c r="AL139" s="263"/>
      <c r="AM139" s="265"/>
      <c r="AN139" s="98"/>
      <c r="AO139" s="577" t="str">
        <f t="shared" si="14"/>
        <v xml:space="preserve"> </v>
      </c>
      <c r="AP139" s="577" t="str">
        <f t="shared" si="16"/>
        <v xml:space="preserve"> </v>
      </c>
      <c r="AQ139" s="577" t="str">
        <f t="shared" si="17"/>
        <v xml:space="preserve"> </v>
      </c>
      <c r="AR139" s="577" t="str">
        <f t="shared" si="18"/>
        <v xml:space="preserve"> </v>
      </c>
      <c r="AS139" s="98"/>
      <c r="AT139" s="375"/>
      <c r="AU139" s="375"/>
      <c r="AV139" s="374"/>
      <c r="AW139" s="375"/>
      <c r="AX139" s="374"/>
      <c r="AY139" s="374"/>
      <c r="AZ139" s="258"/>
      <c r="BA139" s="260"/>
      <c r="BB139" s="260"/>
      <c r="BC139" s="98"/>
      <c r="BD139" s="260"/>
      <c r="BE139" s="260"/>
      <c r="BF139" s="260"/>
      <c r="BG139" s="260"/>
      <c r="BH139" s="260"/>
      <c r="BI139" s="260"/>
      <c r="BJ139" s="263"/>
      <c r="BK139" s="263"/>
      <c r="BL139" s="265"/>
      <c r="BM139" s="98"/>
      <c r="BN139" s="577" t="str">
        <f t="shared" si="15"/>
        <v xml:space="preserve"> </v>
      </c>
      <c r="BO139" s="577" t="str">
        <f t="shared" si="19"/>
        <v xml:space="preserve"> </v>
      </c>
      <c r="BP139" s="577" t="str">
        <f t="shared" si="20"/>
        <v xml:space="preserve"> </v>
      </c>
      <c r="BQ139" s="577" t="str">
        <f t="shared" si="21"/>
        <v xml:space="preserve"> </v>
      </c>
      <c r="BR139" s="98"/>
      <c r="BS139" s="330"/>
    </row>
    <row r="140" spans="1:71" s="107" customFormat="1" ht="12.75" x14ac:dyDescent="0.25">
      <c r="A140" s="380"/>
      <c r="B140" s="169">
        <f>'Données démographiques'!B141</f>
        <v>0</v>
      </c>
      <c r="C140" s="169">
        <f>'Données démographiques'!C141</f>
        <v>0</v>
      </c>
      <c r="D140" s="170">
        <f>'Données démographiques'!D141</f>
        <v>0</v>
      </c>
      <c r="E140" s="102"/>
      <c r="F140" s="255"/>
      <c r="G140" s="172"/>
      <c r="H140" s="429"/>
      <c r="I140" s="273"/>
      <c r="J140" s="257"/>
      <c r="K140" s="278"/>
      <c r="L140" s="278"/>
      <c r="M140" s="278"/>
      <c r="N140" s="273"/>
      <c r="O140" s="264"/>
      <c r="P140" s="102"/>
      <c r="Q140" s="273"/>
      <c r="R140" s="172"/>
      <c r="S140" s="172"/>
      <c r="T140" s="102"/>
      <c r="U140" s="257"/>
      <c r="V140" s="257"/>
      <c r="W140" s="273"/>
      <c r="X140" s="257"/>
      <c r="Y140" s="273"/>
      <c r="Z140" s="273"/>
      <c r="AA140" s="273"/>
      <c r="AB140" s="278"/>
      <c r="AC140" s="278"/>
      <c r="AD140" s="98"/>
      <c r="AE140" s="278"/>
      <c r="AF140" s="278"/>
      <c r="AG140" s="278"/>
      <c r="AH140" s="278"/>
      <c r="AI140" s="278"/>
      <c r="AJ140" s="278"/>
      <c r="AK140" s="262"/>
      <c r="AL140" s="262"/>
      <c r="AM140" s="264"/>
      <c r="AN140" s="98"/>
      <c r="AO140" s="576" t="str">
        <f t="shared" si="14"/>
        <v xml:space="preserve"> </v>
      </c>
      <c r="AP140" s="576" t="str">
        <f t="shared" si="16"/>
        <v xml:space="preserve"> </v>
      </c>
      <c r="AQ140" s="576" t="str">
        <f t="shared" si="17"/>
        <v xml:space="preserve"> </v>
      </c>
      <c r="AR140" s="576" t="str">
        <f t="shared" si="18"/>
        <v xml:space="preserve"> </v>
      </c>
      <c r="AS140" s="98"/>
      <c r="AT140" s="257"/>
      <c r="AU140" s="257"/>
      <c r="AV140" s="273"/>
      <c r="AW140" s="257"/>
      <c r="AX140" s="273"/>
      <c r="AY140" s="273"/>
      <c r="AZ140" s="273"/>
      <c r="BA140" s="278"/>
      <c r="BB140" s="278"/>
      <c r="BC140" s="98"/>
      <c r="BD140" s="278"/>
      <c r="BE140" s="278"/>
      <c r="BF140" s="278"/>
      <c r="BG140" s="278"/>
      <c r="BH140" s="278"/>
      <c r="BI140" s="278"/>
      <c r="BJ140" s="262"/>
      <c r="BK140" s="262"/>
      <c r="BL140" s="264"/>
      <c r="BM140" s="98"/>
      <c r="BN140" s="576" t="str">
        <f t="shared" si="15"/>
        <v xml:space="preserve"> </v>
      </c>
      <c r="BO140" s="576" t="str">
        <f t="shared" si="19"/>
        <v xml:space="preserve"> </v>
      </c>
      <c r="BP140" s="576" t="str">
        <f t="shared" si="20"/>
        <v xml:space="preserve"> </v>
      </c>
      <c r="BQ140" s="576" t="str">
        <f t="shared" si="21"/>
        <v xml:space="preserve"> </v>
      </c>
      <c r="BR140" s="98"/>
      <c r="BS140" s="165"/>
    </row>
    <row r="141" spans="1:71" s="107" customFormat="1" ht="12.75" x14ac:dyDescent="0.25">
      <c r="A141" s="380"/>
      <c r="B141" s="376">
        <f>'Données démographiques'!B142</f>
        <v>0</v>
      </c>
      <c r="C141" s="376">
        <f>'Données démographiques'!C142</f>
        <v>0</v>
      </c>
      <c r="D141" s="377">
        <f>'Données démographiques'!D142</f>
        <v>0</v>
      </c>
      <c r="E141" s="102"/>
      <c r="F141" s="430"/>
      <c r="G141" s="431"/>
      <c r="H141" s="432"/>
      <c r="I141" s="258"/>
      <c r="J141" s="259"/>
      <c r="K141" s="260"/>
      <c r="L141" s="260"/>
      <c r="M141" s="260"/>
      <c r="N141" s="258"/>
      <c r="O141" s="265"/>
      <c r="P141" s="102"/>
      <c r="Q141" s="258"/>
      <c r="R141" s="431"/>
      <c r="S141" s="431"/>
      <c r="T141" s="102"/>
      <c r="U141" s="259"/>
      <c r="V141" s="259"/>
      <c r="W141" s="258"/>
      <c r="X141" s="259"/>
      <c r="Y141" s="258"/>
      <c r="Z141" s="258"/>
      <c r="AA141" s="258"/>
      <c r="AB141" s="260"/>
      <c r="AC141" s="260"/>
      <c r="AD141" s="98"/>
      <c r="AE141" s="260"/>
      <c r="AF141" s="260"/>
      <c r="AG141" s="260"/>
      <c r="AH141" s="260"/>
      <c r="AI141" s="260"/>
      <c r="AJ141" s="260"/>
      <c r="AK141" s="263"/>
      <c r="AL141" s="263"/>
      <c r="AM141" s="265"/>
      <c r="AN141" s="98"/>
      <c r="AO141" s="577" t="str">
        <f t="shared" si="14"/>
        <v xml:space="preserve"> </v>
      </c>
      <c r="AP141" s="577" t="str">
        <f t="shared" si="16"/>
        <v xml:space="preserve"> </v>
      </c>
      <c r="AQ141" s="577" t="str">
        <f t="shared" si="17"/>
        <v xml:space="preserve"> </v>
      </c>
      <c r="AR141" s="577" t="str">
        <f t="shared" si="18"/>
        <v xml:space="preserve"> </v>
      </c>
      <c r="AS141" s="98"/>
      <c r="AT141" s="375"/>
      <c r="AU141" s="375"/>
      <c r="AV141" s="374"/>
      <c r="AW141" s="375"/>
      <c r="AX141" s="374"/>
      <c r="AY141" s="374"/>
      <c r="AZ141" s="258"/>
      <c r="BA141" s="260"/>
      <c r="BB141" s="260"/>
      <c r="BC141" s="98"/>
      <c r="BD141" s="260"/>
      <c r="BE141" s="260"/>
      <c r="BF141" s="260"/>
      <c r="BG141" s="260"/>
      <c r="BH141" s="260"/>
      <c r="BI141" s="260"/>
      <c r="BJ141" s="263"/>
      <c r="BK141" s="263"/>
      <c r="BL141" s="265"/>
      <c r="BM141" s="98"/>
      <c r="BN141" s="577" t="str">
        <f t="shared" si="15"/>
        <v xml:space="preserve"> </v>
      </c>
      <c r="BO141" s="577" t="str">
        <f t="shared" si="19"/>
        <v xml:space="preserve"> </v>
      </c>
      <c r="BP141" s="577" t="str">
        <f t="shared" si="20"/>
        <v xml:space="preserve"> </v>
      </c>
      <c r="BQ141" s="577" t="str">
        <f t="shared" si="21"/>
        <v xml:space="preserve"> </v>
      </c>
      <c r="BR141" s="98"/>
      <c r="BS141" s="330"/>
    </row>
    <row r="142" spans="1:71" s="107" customFormat="1" ht="12.75" x14ac:dyDescent="0.25">
      <c r="A142" s="380"/>
      <c r="B142" s="169">
        <f>'Données démographiques'!B143</f>
        <v>0</v>
      </c>
      <c r="C142" s="169">
        <f>'Données démographiques'!C143</f>
        <v>0</v>
      </c>
      <c r="D142" s="170">
        <f>'Données démographiques'!D143</f>
        <v>0</v>
      </c>
      <c r="E142" s="102"/>
      <c r="F142" s="255"/>
      <c r="G142" s="172"/>
      <c r="H142" s="429"/>
      <c r="I142" s="273"/>
      <c r="J142" s="257"/>
      <c r="K142" s="278"/>
      <c r="L142" s="278"/>
      <c r="M142" s="278"/>
      <c r="N142" s="273"/>
      <c r="O142" s="264"/>
      <c r="P142" s="102"/>
      <c r="Q142" s="273"/>
      <c r="R142" s="172"/>
      <c r="S142" s="172"/>
      <c r="T142" s="102"/>
      <c r="U142" s="257"/>
      <c r="V142" s="257"/>
      <c r="W142" s="273"/>
      <c r="X142" s="257"/>
      <c r="Y142" s="273"/>
      <c r="Z142" s="273"/>
      <c r="AA142" s="273"/>
      <c r="AB142" s="278"/>
      <c r="AC142" s="278"/>
      <c r="AD142" s="98"/>
      <c r="AE142" s="278"/>
      <c r="AF142" s="278"/>
      <c r="AG142" s="278"/>
      <c r="AH142" s="278"/>
      <c r="AI142" s="278"/>
      <c r="AJ142" s="278"/>
      <c r="AK142" s="262"/>
      <c r="AL142" s="262"/>
      <c r="AM142" s="264"/>
      <c r="AN142" s="98"/>
      <c r="AO142" s="576" t="str">
        <f t="shared" si="14"/>
        <v xml:space="preserve"> </v>
      </c>
      <c r="AP142" s="576" t="str">
        <f t="shared" si="16"/>
        <v xml:space="preserve"> </v>
      </c>
      <c r="AQ142" s="576" t="str">
        <f t="shared" si="17"/>
        <v xml:space="preserve"> </v>
      </c>
      <c r="AR142" s="576" t="str">
        <f t="shared" si="18"/>
        <v xml:space="preserve"> </v>
      </c>
      <c r="AS142" s="98"/>
      <c r="AT142" s="257"/>
      <c r="AU142" s="257"/>
      <c r="AV142" s="273"/>
      <c r="AW142" s="257"/>
      <c r="AX142" s="273"/>
      <c r="AY142" s="273"/>
      <c r="AZ142" s="273"/>
      <c r="BA142" s="278"/>
      <c r="BB142" s="278"/>
      <c r="BC142" s="98"/>
      <c r="BD142" s="278"/>
      <c r="BE142" s="278"/>
      <c r="BF142" s="278"/>
      <c r="BG142" s="278"/>
      <c r="BH142" s="278"/>
      <c r="BI142" s="278"/>
      <c r="BJ142" s="262"/>
      <c r="BK142" s="262"/>
      <c r="BL142" s="264"/>
      <c r="BM142" s="98"/>
      <c r="BN142" s="576" t="str">
        <f t="shared" si="15"/>
        <v xml:space="preserve"> </v>
      </c>
      <c r="BO142" s="576" t="str">
        <f t="shared" si="19"/>
        <v xml:space="preserve"> </v>
      </c>
      <c r="BP142" s="576" t="str">
        <f t="shared" si="20"/>
        <v xml:space="preserve"> </v>
      </c>
      <c r="BQ142" s="576" t="str">
        <f t="shared" si="21"/>
        <v xml:space="preserve"> </v>
      </c>
      <c r="BR142" s="98"/>
      <c r="BS142" s="165"/>
    </row>
    <row r="143" spans="1:71" s="107" customFormat="1" ht="12.75" x14ac:dyDescent="0.25">
      <c r="A143" s="380"/>
      <c r="B143" s="376">
        <f>'Données démographiques'!B144</f>
        <v>0</v>
      </c>
      <c r="C143" s="376">
        <f>'Données démographiques'!C144</f>
        <v>0</v>
      </c>
      <c r="D143" s="377">
        <f>'Données démographiques'!D144</f>
        <v>0</v>
      </c>
      <c r="E143" s="102"/>
      <c r="F143" s="430"/>
      <c r="G143" s="431"/>
      <c r="H143" s="432"/>
      <c r="I143" s="258"/>
      <c r="J143" s="259"/>
      <c r="K143" s="260"/>
      <c r="L143" s="260"/>
      <c r="M143" s="260"/>
      <c r="N143" s="258"/>
      <c r="O143" s="265"/>
      <c r="P143" s="102"/>
      <c r="Q143" s="258"/>
      <c r="R143" s="431"/>
      <c r="S143" s="431"/>
      <c r="T143" s="102"/>
      <c r="U143" s="259"/>
      <c r="V143" s="259"/>
      <c r="W143" s="258"/>
      <c r="X143" s="259"/>
      <c r="Y143" s="258"/>
      <c r="Z143" s="258"/>
      <c r="AA143" s="258"/>
      <c r="AB143" s="260"/>
      <c r="AC143" s="260"/>
      <c r="AD143" s="98"/>
      <c r="AE143" s="260"/>
      <c r="AF143" s="260"/>
      <c r="AG143" s="260"/>
      <c r="AH143" s="260"/>
      <c r="AI143" s="260"/>
      <c r="AJ143" s="260"/>
      <c r="AK143" s="263"/>
      <c r="AL143" s="263"/>
      <c r="AM143" s="265"/>
      <c r="AN143" s="98"/>
      <c r="AO143" s="577" t="str">
        <f t="shared" ref="AO143:AO206" si="22">IF(Z143=0," ",AE143/AB143)</f>
        <v xml:space="preserve"> </v>
      </c>
      <c r="AP143" s="577" t="str">
        <f t="shared" si="16"/>
        <v xml:space="preserve"> </v>
      </c>
      <c r="AQ143" s="577" t="str">
        <f t="shared" si="17"/>
        <v xml:space="preserve"> </v>
      </c>
      <c r="AR143" s="577" t="str">
        <f t="shared" si="18"/>
        <v xml:space="preserve"> </v>
      </c>
      <c r="AS143" s="98"/>
      <c r="AT143" s="375"/>
      <c r="AU143" s="375"/>
      <c r="AV143" s="374"/>
      <c r="AW143" s="375"/>
      <c r="AX143" s="374"/>
      <c r="AY143" s="374"/>
      <c r="AZ143" s="258"/>
      <c r="BA143" s="260"/>
      <c r="BB143" s="260"/>
      <c r="BC143" s="98"/>
      <c r="BD143" s="260"/>
      <c r="BE143" s="260"/>
      <c r="BF143" s="260"/>
      <c r="BG143" s="260"/>
      <c r="BH143" s="260"/>
      <c r="BI143" s="260"/>
      <c r="BJ143" s="263"/>
      <c r="BK143" s="263"/>
      <c r="BL143" s="265"/>
      <c r="BM143" s="98"/>
      <c r="BN143" s="577" t="str">
        <f t="shared" ref="BN143:BN206" si="23">IF(AY143=0," ",BD143/BA143)</f>
        <v xml:space="preserve"> </v>
      </c>
      <c r="BO143" s="577" t="str">
        <f t="shared" si="19"/>
        <v xml:space="preserve"> </v>
      </c>
      <c r="BP143" s="577" t="str">
        <f t="shared" si="20"/>
        <v xml:space="preserve"> </v>
      </c>
      <c r="BQ143" s="577" t="str">
        <f t="shared" si="21"/>
        <v xml:space="preserve"> </v>
      </c>
      <c r="BR143" s="98"/>
      <c r="BS143" s="330"/>
    </row>
    <row r="144" spans="1:71" s="107" customFormat="1" ht="12.75" x14ac:dyDescent="0.25">
      <c r="A144" s="380"/>
      <c r="B144" s="169">
        <f>'Données démographiques'!B145</f>
        <v>0</v>
      </c>
      <c r="C144" s="169">
        <f>'Données démographiques'!C145</f>
        <v>0</v>
      </c>
      <c r="D144" s="170">
        <f>'Données démographiques'!D145</f>
        <v>0</v>
      </c>
      <c r="E144" s="102"/>
      <c r="F144" s="255"/>
      <c r="G144" s="172"/>
      <c r="H144" s="429"/>
      <c r="I144" s="273"/>
      <c r="J144" s="257"/>
      <c r="K144" s="278"/>
      <c r="L144" s="278"/>
      <c r="M144" s="278"/>
      <c r="N144" s="273"/>
      <c r="O144" s="264"/>
      <c r="P144" s="102"/>
      <c r="Q144" s="273"/>
      <c r="R144" s="172"/>
      <c r="S144" s="172"/>
      <c r="T144" s="102"/>
      <c r="U144" s="257"/>
      <c r="V144" s="257"/>
      <c r="W144" s="273"/>
      <c r="X144" s="257"/>
      <c r="Y144" s="273"/>
      <c r="Z144" s="273"/>
      <c r="AA144" s="273"/>
      <c r="AB144" s="278"/>
      <c r="AC144" s="278"/>
      <c r="AD144" s="98"/>
      <c r="AE144" s="278"/>
      <c r="AF144" s="278"/>
      <c r="AG144" s="278"/>
      <c r="AH144" s="278"/>
      <c r="AI144" s="278"/>
      <c r="AJ144" s="278"/>
      <c r="AK144" s="262"/>
      <c r="AL144" s="262"/>
      <c r="AM144" s="264"/>
      <c r="AN144" s="98"/>
      <c r="AO144" s="576" t="str">
        <f t="shared" si="22"/>
        <v xml:space="preserve"> </v>
      </c>
      <c r="AP144" s="576" t="str">
        <f t="shared" si="16"/>
        <v xml:space="preserve"> </v>
      </c>
      <c r="AQ144" s="576" t="str">
        <f t="shared" si="17"/>
        <v xml:space="preserve"> </v>
      </c>
      <c r="AR144" s="576" t="str">
        <f t="shared" si="18"/>
        <v xml:space="preserve"> </v>
      </c>
      <c r="AS144" s="98"/>
      <c r="AT144" s="257"/>
      <c r="AU144" s="257"/>
      <c r="AV144" s="273"/>
      <c r="AW144" s="257"/>
      <c r="AX144" s="273"/>
      <c r="AY144" s="273"/>
      <c r="AZ144" s="273"/>
      <c r="BA144" s="278"/>
      <c r="BB144" s="278"/>
      <c r="BC144" s="98"/>
      <c r="BD144" s="278"/>
      <c r="BE144" s="278"/>
      <c r="BF144" s="278"/>
      <c r="BG144" s="278"/>
      <c r="BH144" s="278"/>
      <c r="BI144" s="278"/>
      <c r="BJ144" s="262"/>
      <c r="BK144" s="262"/>
      <c r="BL144" s="264"/>
      <c r="BM144" s="98"/>
      <c r="BN144" s="576" t="str">
        <f t="shared" si="23"/>
        <v xml:space="preserve"> </v>
      </c>
      <c r="BO144" s="576" t="str">
        <f t="shared" si="19"/>
        <v xml:space="preserve"> </v>
      </c>
      <c r="BP144" s="576" t="str">
        <f t="shared" si="20"/>
        <v xml:space="preserve"> </v>
      </c>
      <c r="BQ144" s="576" t="str">
        <f t="shared" si="21"/>
        <v xml:space="preserve"> </v>
      </c>
      <c r="BR144" s="98"/>
      <c r="BS144" s="165"/>
    </row>
    <row r="145" spans="1:71" s="107" customFormat="1" ht="12.75" x14ac:dyDescent="0.25">
      <c r="A145" s="380"/>
      <c r="B145" s="376">
        <f>'Données démographiques'!B146</f>
        <v>0</v>
      </c>
      <c r="C145" s="376">
        <f>'Données démographiques'!C146</f>
        <v>0</v>
      </c>
      <c r="D145" s="377">
        <f>'Données démographiques'!D146</f>
        <v>0</v>
      </c>
      <c r="E145" s="102"/>
      <c r="F145" s="430"/>
      <c r="G145" s="431"/>
      <c r="H145" s="432"/>
      <c r="I145" s="258"/>
      <c r="J145" s="259"/>
      <c r="K145" s="260"/>
      <c r="L145" s="260"/>
      <c r="M145" s="260"/>
      <c r="N145" s="258"/>
      <c r="O145" s="265"/>
      <c r="P145" s="102"/>
      <c r="Q145" s="258"/>
      <c r="R145" s="431"/>
      <c r="S145" s="431"/>
      <c r="T145" s="102"/>
      <c r="U145" s="259"/>
      <c r="V145" s="259"/>
      <c r="W145" s="258"/>
      <c r="X145" s="259"/>
      <c r="Y145" s="258"/>
      <c r="Z145" s="258"/>
      <c r="AA145" s="258"/>
      <c r="AB145" s="260"/>
      <c r="AC145" s="260"/>
      <c r="AD145" s="98"/>
      <c r="AE145" s="260"/>
      <c r="AF145" s="260"/>
      <c r="AG145" s="260"/>
      <c r="AH145" s="260"/>
      <c r="AI145" s="260"/>
      <c r="AJ145" s="260"/>
      <c r="AK145" s="263"/>
      <c r="AL145" s="263"/>
      <c r="AM145" s="265"/>
      <c r="AN145" s="98"/>
      <c r="AO145" s="577" t="str">
        <f t="shared" si="22"/>
        <v xml:space="preserve"> </v>
      </c>
      <c r="AP145" s="577" t="str">
        <f t="shared" ref="AP145:AP208" si="24">IF(OR(Z145=0,K145=0)," ",AE145/K145)</f>
        <v xml:space="preserve"> </v>
      </c>
      <c r="AQ145" s="577" t="str">
        <f t="shared" ref="AQ145:AQ208" si="25">IF(OR(Z145&gt;5,Z145&lt;1)," ",AF145/AC145)</f>
        <v xml:space="preserve"> </v>
      </c>
      <c r="AR145" s="577" t="str">
        <f t="shared" ref="AR145:AR208" si="26">IF(OR(Z145&gt;5,Z145&lt;1,K145=0)," ",AF145/K145)</f>
        <v xml:space="preserve"> </v>
      </c>
      <c r="AS145" s="98"/>
      <c r="AT145" s="375"/>
      <c r="AU145" s="375"/>
      <c r="AV145" s="374"/>
      <c r="AW145" s="375"/>
      <c r="AX145" s="374"/>
      <c r="AY145" s="374"/>
      <c r="AZ145" s="258"/>
      <c r="BA145" s="260"/>
      <c r="BB145" s="260"/>
      <c r="BC145" s="98"/>
      <c r="BD145" s="260"/>
      <c r="BE145" s="260"/>
      <c r="BF145" s="260"/>
      <c r="BG145" s="260"/>
      <c r="BH145" s="260"/>
      <c r="BI145" s="260"/>
      <c r="BJ145" s="263"/>
      <c r="BK145" s="263"/>
      <c r="BL145" s="265"/>
      <c r="BM145" s="98"/>
      <c r="BN145" s="577" t="str">
        <f t="shared" si="23"/>
        <v xml:space="preserve"> </v>
      </c>
      <c r="BO145" s="577" t="str">
        <f t="shared" ref="BO145:BO208" si="27">IF(OR(AY145=0,K145=0)," ",BD145/K145)</f>
        <v xml:space="preserve"> </v>
      </c>
      <c r="BP145" s="577" t="str">
        <f t="shared" ref="BP145:BP208" si="28">IF(OR(AY145&gt;5,AY145&lt;1)," ",BE145/BB145)</f>
        <v xml:space="preserve"> </v>
      </c>
      <c r="BQ145" s="577" t="str">
        <f t="shared" ref="BQ145:BQ208" si="29">IF(OR(AY145&gt;5,AY145&lt;1,K145=0)," ",BE145/K145)</f>
        <v xml:space="preserve"> </v>
      </c>
      <c r="BR145" s="98"/>
      <c r="BS145" s="330"/>
    </row>
    <row r="146" spans="1:71" s="107" customFormat="1" ht="12.75" x14ac:dyDescent="0.25">
      <c r="A146" s="380"/>
      <c r="B146" s="169">
        <f>'Données démographiques'!B147</f>
        <v>0</v>
      </c>
      <c r="C146" s="169">
        <f>'Données démographiques'!C147</f>
        <v>0</v>
      </c>
      <c r="D146" s="170">
        <f>'Données démographiques'!D147</f>
        <v>0</v>
      </c>
      <c r="E146" s="102"/>
      <c r="F146" s="255"/>
      <c r="G146" s="172"/>
      <c r="H146" s="429"/>
      <c r="I146" s="273"/>
      <c r="J146" s="257"/>
      <c r="K146" s="278"/>
      <c r="L146" s="278"/>
      <c r="M146" s="278"/>
      <c r="N146" s="273"/>
      <c r="O146" s="264"/>
      <c r="P146" s="102"/>
      <c r="Q146" s="273"/>
      <c r="R146" s="172"/>
      <c r="S146" s="172"/>
      <c r="T146" s="102"/>
      <c r="U146" s="257"/>
      <c r="V146" s="257"/>
      <c r="W146" s="273"/>
      <c r="X146" s="257"/>
      <c r="Y146" s="273"/>
      <c r="Z146" s="273"/>
      <c r="AA146" s="273"/>
      <c r="AB146" s="278"/>
      <c r="AC146" s="278"/>
      <c r="AD146" s="98"/>
      <c r="AE146" s="278"/>
      <c r="AF146" s="278"/>
      <c r="AG146" s="278"/>
      <c r="AH146" s="278"/>
      <c r="AI146" s="278"/>
      <c r="AJ146" s="278"/>
      <c r="AK146" s="262"/>
      <c r="AL146" s="262"/>
      <c r="AM146" s="264"/>
      <c r="AN146" s="98"/>
      <c r="AO146" s="576" t="str">
        <f t="shared" si="22"/>
        <v xml:space="preserve"> </v>
      </c>
      <c r="AP146" s="576" t="str">
        <f t="shared" si="24"/>
        <v xml:space="preserve"> </v>
      </c>
      <c r="AQ146" s="576" t="str">
        <f t="shared" si="25"/>
        <v xml:space="preserve"> </v>
      </c>
      <c r="AR146" s="576" t="str">
        <f t="shared" si="26"/>
        <v xml:space="preserve"> </v>
      </c>
      <c r="AS146" s="98"/>
      <c r="AT146" s="257"/>
      <c r="AU146" s="257"/>
      <c r="AV146" s="273"/>
      <c r="AW146" s="257"/>
      <c r="AX146" s="273"/>
      <c r="AY146" s="273"/>
      <c r="AZ146" s="273"/>
      <c r="BA146" s="278"/>
      <c r="BB146" s="278"/>
      <c r="BC146" s="98"/>
      <c r="BD146" s="278"/>
      <c r="BE146" s="278"/>
      <c r="BF146" s="278"/>
      <c r="BG146" s="278"/>
      <c r="BH146" s="278"/>
      <c r="BI146" s="278"/>
      <c r="BJ146" s="262"/>
      <c r="BK146" s="262"/>
      <c r="BL146" s="264"/>
      <c r="BM146" s="98"/>
      <c r="BN146" s="576" t="str">
        <f t="shared" si="23"/>
        <v xml:space="preserve"> </v>
      </c>
      <c r="BO146" s="576" t="str">
        <f t="shared" si="27"/>
        <v xml:space="preserve"> </v>
      </c>
      <c r="BP146" s="576" t="str">
        <f t="shared" si="28"/>
        <v xml:space="preserve"> </v>
      </c>
      <c r="BQ146" s="576" t="str">
        <f t="shared" si="29"/>
        <v xml:space="preserve"> </v>
      </c>
      <c r="BR146" s="98"/>
      <c r="BS146" s="165"/>
    </row>
    <row r="147" spans="1:71" s="107" customFormat="1" ht="12.75" x14ac:dyDescent="0.25">
      <c r="A147" s="380"/>
      <c r="B147" s="376">
        <f>'Données démographiques'!B148</f>
        <v>0</v>
      </c>
      <c r="C147" s="376">
        <f>'Données démographiques'!C148</f>
        <v>0</v>
      </c>
      <c r="D147" s="377">
        <f>'Données démographiques'!D148</f>
        <v>0</v>
      </c>
      <c r="E147" s="102"/>
      <c r="F147" s="430"/>
      <c r="G147" s="431"/>
      <c r="H147" s="432"/>
      <c r="I147" s="258"/>
      <c r="J147" s="259"/>
      <c r="K147" s="260"/>
      <c r="L147" s="260"/>
      <c r="M147" s="260"/>
      <c r="N147" s="258"/>
      <c r="O147" s="265"/>
      <c r="P147" s="102"/>
      <c r="Q147" s="258"/>
      <c r="R147" s="431"/>
      <c r="S147" s="431"/>
      <c r="T147" s="102"/>
      <c r="U147" s="259"/>
      <c r="V147" s="259"/>
      <c r="W147" s="258"/>
      <c r="X147" s="259"/>
      <c r="Y147" s="258"/>
      <c r="Z147" s="258"/>
      <c r="AA147" s="258"/>
      <c r="AB147" s="260"/>
      <c r="AC147" s="260"/>
      <c r="AD147" s="98"/>
      <c r="AE147" s="260"/>
      <c r="AF147" s="260"/>
      <c r="AG147" s="260"/>
      <c r="AH147" s="260"/>
      <c r="AI147" s="260"/>
      <c r="AJ147" s="260"/>
      <c r="AK147" s="263"/>
      <c r="AL147" s="263"/>
      <c r="AM147" s="265"/>
      <c r="AN147" s="98"/>
      <c r="AO147" s="577" t="str">
        <f t="shared" si="22"/>
        <v xml:space="preserve"> </v>
      </c>
      <c r="AP147" s="577" t="str">
        <f t="shared" si="24"/>
        <v xml:space="preserve"> </v>
      </c>
      <c r="AQ147" s="577" t="str">
        <f t="shared" si="25"/>
        <v xml:space="preserve"> </v>
      </c>
      <c r="AR147" s="577" t="str">
        <f t="shared" si="26"/>
        <v xml:space="preserve"> </v>
      </c>
      <c r="AS147" s="98"/>
      <c r="AT147" s="375"/>
      <c r="AU147" s="375"/>
      <c r="AV147" s="374"/>
      <c r="AW147" s="375"/>
      <c r="AX147" s="374"/>
      <c r="AY147" s="374"/>
      <c r="AZ147" s="258"/>
      <c r="BA147" s="260"/>
      <c r="BB147" s="260"/>
      <c r="BC147" s="98"/>
      <c r="BD147" s="260"/>
      <c r="BE147" s="260"/>
      <c r="BF147" s="260"/>
      <c r="BG147" s="260"/>
      <c r="BH147" s="260"/>
      <c r="BI147" s="260"/>
      <c r="BJ147" s="263"/>
      <c r="BK147" s="263"/>
      <c r="BL147" s="265"/>
      <c r="BM147" s="98"/>
      <c r="BN147" s="577" t="str">
        <f t="shared" si="23"/>
        <v xml:space="preserve"> </v>
      </c>
      <c r="BO147" s="577" t="str">
        <f t="shared" si="27"/>
        <v xml:space="preserve"> </v>
      </c>
      <c r="BP147" s="577" t="str">
        <f t="shared" si="28"/>
        <v xml:space="preserve"> </v>
      </c>
      <c r="BQ147" s="577" t="str">
        <f t="shared" si="29"/>
        <v xml:space="preserve"> </v>
      </c>
      <c r="BR147" s="98"/>
      <c r="BS147" s="330"/>
    </row>
    <row r="148" spans="1:71" s="107" customFormat="1" ht="12.75" x14ac:dyDescent="0.25">
      <c r="A148" s="380"/>
      <c r="B148" s="169">
        <f>'Données démographiques'!B149</f>
        <v>0</v>
      </c>
      <c r="C148" s="169">
        <f>'Données démographiques'!C149</f>
        <v>0</v>
      </c>
      <c r="D148" s="170">
        <f>'Données démographiques'!D149</f>
        <v>0</v>
      </c>
      <c r="E148" s="102"/>
      <c r="F148" s="255"/>
      <c r="G148" s="172"/>
      <c r="H148" s="429"/>
      <c r="I148" s="273"/>
      <c r="J148" s="257"/>
      <c r="K148" s="278"/>
      <c r="L148" s="278"/>
      <c r="M148" s="278"/>
      <c r="N148" s="273"/>
      <c r="O148" s="264"/>
      <c r="P148" s="102"/>
      <c r="Q148" s="273"/>
      <c r="R148" s="172"/>
      <c r="S148" s="172"/>
      <c r="T148" s="102"/>
      <c r="U148" s="257"/>
      <c r="V148" s="257"/>
      <c r="W148" s="273"/>
      <c r="X148" s="257"/>
      <c r="Y148" s="273"/>
      <c r="Z148" s="273"/>
      <c r="AA148" s="273"/>
      <c r="AB148" s="278"/>
      <c r="AC148" s="278"/>
      <c r="AD148" s="98"/>
      <c r="AE148" s="278"/>
      <c r="AF148" s="278"/>
      <c r="AG148" s="278"/>
      <c r="AH148" s="278"/>
      <c r="AI148" s="278"/>
      <c r="AJ148" s="278"/>
      <c r="AK148" s="262"/>
      <c r="AL148" s="262"/>
      <c r="AM148" s="264"/>
      <c r="AN148" s="98"/>
      <c r="AO148" s="576" t="str">
        <f t="shared" si="22"/>
        <v xml:space="preserve"> </v>
      </c>
      <c r="AP148" s="576" t="str">
        <f t="shared" si="24"/>
        <v xml:space="preserve"> </v>
      </c>
      <c r="AQ148" s="576" t="str">
        <f t="shared" si="25"/>
        <v xml:space="preserve"> </v>
      </c>
      <c r="AR148" s="576" t="str">
        <f t="shared" si="26"/>
        <v xml:space="preserve"> </v>
      </c>
      <c r="AS148" s="98"/>
      <c r="AT148" s="257"/>
      <c r="AU148" s="257"/>
      <c r="AV148" s="273"/>
      <c r="AW148" s="257"/>
      <c r="AX148" s="273"/>
      <c r="AY148" s="273"/>
      <c r="AZ148" s="273"/>
      <c r="BA148" s="278"/>
      <c r="BB148" s="278"/>
      <c r="BC148" s="98"/>
      <c r="BD148" s="278"/>
      <c r="BE148" s="278"/>
      <c r="BF148" s="278"/>
      <c r="BG148" s="278"/>
      <c r="BH148" s="278"/>
      <c r="BI148" s="278"/>
      <c r="BJ148" s="262"/>
      <c r="BK148" s="262"/>
      <c r="BL148" s="264"/>
      <c r="BM148" s="98"/>
      <c r="BN148" s="576" t="str">
        <f t="shared" si="23"/>
        <v xml:space="preserve"> </v>
      </c>
      <c r="BO148" s="576" t="str">
        <f t="shared" si="27"/>
        <v xml:space="preserve"> </v>
      </c>
      <c r="BP148" s="576" t="str">
        <f t="shared" si="28"/>
        <v xml:space="preserve"> </v>
      </c>
      <c r="BQ148" s="576" t="str">
        <f t="shared" si="29"/>
        <v xml:space="preserve"> </v>
      </c>
      <c r="BR148" s="98"/>
      <c r="BS148" s="165"/>
    </row>
    <row r="149" spans="1:71" s="107" customFormat="1" ht="12.75" x14ac:dyDescent="0.25">
      <c r="A149" s="380"/>
      <c r="B149" s="376">
        <f>'Données démographiques'!B150</f>
        <v>0</v>
      </c>
      <c r="C149" s="376">
        <f>'Données démographiques'!C150</f>
        <v>0</v>
      </c>
      <c r="D149" s="377">
        <f>'Données démographiques'!D150</f>
        <v>0</v>
      </c>
      <c r="E149" s="102"/>
      <c r="F149" s="430"/>
      <c r="G149" s="431"/>
      <c r="H149" s="432"/>
      <c r="I149" s="258"/>
      <c r="J149" s="259"/>
      <c r="K149" s="260"/>
      <c r="L149" s="260"/>
      <c r="M149" s="260"/>
      <c r="N149" s="258"/>
      <c r="O149" s="265"/>
      <c r="P149" s="102"/>
      <c r="Q149" s="258"/>
      <c r="R149" s="431"/>
      <c r="S149" s="431"/>
      <c r="T149" s="102"/>
      <c r="U149" s="259"/>
      <c r="V149" s="259"/>
      <c r="W149" s="258"/>
      <c r="X149" s="259"/>
      <c r="Y149" s="258"/>
      <c r="Z149" s="258"/>
      <c r="AA149" s="258"/>
      <c r="AB149" s="260"/>
      <c r="AC149" s="260"/>
      <c r="AD149" s="98"/>
      <c r="AE149" s="260"/>
      <c r="AF149" s="260"/>
      <c r="AG149" s="260"/>
      <c r="AH149" s="260"/>
      <c r="AI149" s="260"/>
      <c r="AJ149" s="260"/>
      <c r="AK149" s="263"/>
      <c r="AL149" s="263"/>
      <c r="AM149" s="265"/>
      <c r="AN149" s="98"/>
      <c r="AO149" s="577" t="str">
        <f t="shared" si="22"/>
        <v xml:space="preserve"> </v>
      </c>
      <c r="AP149" s="577" t="str">
        <f t="shared" si="24"/>
        <v xml:space="preserve"> </v>
      </c>
      <c r="AQ149" s="577" t="str">
        <f t="shared" si="25"/>
        <v xml:space="preserve"> </v>
      </c>
      <c r="AR149" s="577" t="str">
        <f t="shared" si="26"/>
        <v xml:space="preserve"> </v>
      </c>
      <c r="AS149" s="98"/>
      <c r="AT149" s="375"/>
      <c r="AU149" s="375"/>
      <c r="AV149" s="374"/>
      <c r="AW149" s="375"/>
      <c r="AX149" s="374"/>
      <c r="AY149" s="374"/>
      <c r="AZ149" s="258"/>
      <c r="BA149" s="260"/>
      <c r="BB149" s="260"/>
      <c r="BC149" s="98"/>
      <c r="BD149" s="260"/>
      <c r="BE149" s="260"/>
      <c r="BF149" s="260"/>
      <c r="BG149" s="260"/>
      <c r="BH149" s="260"/>
      <c r="BI149" s="260"/>
      <c r="BJ149" s="263"/>
      <c r="BK149" s="263"/>
      <c r="BL149" s="265"/>
      <c r="BM149" s="98"/>
      <c r="BN149" s="577" t="str">
        <f t="shared" si="23"/>
        <v xml:space="preserve"> </v>
      </c>
      <c r="BO149" s="577" t="str">
        <f t="shared" si="27"/>
        <v xml:space="preserve"> </v>
      </c>
      <c r="BP149" s="577" t="str">
        <f t="shared" si="28"/>
        <v xml:space="preserve"> </v>
      </c>
      <c r="BQ149" s="577" t="str">
        <f t="shared" si="29"/>
        <v xml:space="preserve"> </v>
      </c>
      <c r="BR149" s="98"/>
      <c r="BS149" s="330"/>
    </row>
    <row r="150" spans="1:71" s="107" customFormat="1" ht="12.75" x14ac:dyDescent="0.25">
      <c r="A150" s="380"/>
      <c r="B150" s="169">
        <f>'Données démographiques'!B151</f>
        <v>0</v>
      </c>
      <c r="C150" s="169">
        <f>'Données démographiques'!C151</f>
        <v>0</v>
      </c>
      <c r="D150" s="170">
        <f>'Données démographiques'!D151</f>
        <v>0</v>
      </c>
      <c r="E150" s="102"/>
      <c r="F150" s="255"/>
      <c r="G150" s="172"/>
      <c r="H150" s="429"/>
      <c r="I150" s="273"/>
      <c r="J150" s="257"/>
      <c r="K150" s="278"/>
      <c r="L150" s="278"/>
      <c r="M150" s="278"/>
      <c r="N150" s="273"/>
      <c r="O150" s="264"/>
      <c r="P150" s="102"/>
      <c r="Q150" s="273"/>
      <c r="R150" s="172"/>
      <c r="S150" s="172"/>
      <c r="T150" s="102"/>
      <c r="U150" s="257"/>
      <c r="V150" s="257"/>
      <c r="W150" s="273"/>
      <c r="X150" s="257"/>
      <c r="Y150" s="273"/>
      <c r="Z150" s="273"/>
      <c r="AA150" s="273"/>
      <c r="AB150" s="278"/>
      <c r="AC150" s="278"/>
      <c r="AD150" s="98"/>
      <c r="AE150" s="278"/>
      <c r="AF150" s="278"/>
      <c r="AG150" s="278"/>
      <c r="AH150" s="278"/>
      <c r="AI150" s="278"/>
      <c r="AJ150" s="278"/>
      <c r="AK150" s="262"/>
      <c r="AL150" s="262"/>
      <c r="AM150" s="264"/>
      <c r="AN150" s="98"/>
      <c r="AO150" s="576" t="str">
        <f t="shared" si="22"/>
        <v xml:space="preserve"> </v>
      </c>
      <c r="AP150" s="576" t="str">
        <f t="shared" si="24"/>
        <v xml:space="preserve"> </v>
      </c>
      <c r="AQ150" s="576" t="str">
        <f t="shared" si="25"/>
        <v xml:space="preserve"> </v>
      </c>
      <c r="AR150" s="576" t="str">
        <f t="shared" si="26"/>
        <v xml:space="preserve"> </v>
      </c>
      <c r="AS150" s="98"/>
      <c r="AT150" s="257"/>
      <c r="AU150" s="257"/>
      <c r="AV150" s="273"/>
      <c r="AW150" s="257"/>
      <c r="AX150" s="273"/>
      <c r="AY150" s="273"/>
      <c r="AZ150" s="273"/>
      <c r="BA150" s="278"/>
      <c r="BB150" s="278"/>
      <c r="BC150" s="98"/>
      <c r="BD150" s="278"/>
      <c r="BE150" s="278"/>
      <c r="BF150" s="278"/>
      <c r="BG150" s="278"/>
      <c r="BH150" s="278"/>
      <c r="BI150" s="278"/>
      <c r="BJ150" s="262"/>
      <c r="BK150" s="262"/>
      <c r="BL150" s="264"/>
      <c r="BM150" s="98"/>
      <c r="BN150" s="576" t="str">
        <f t="shared" si="23"/>
        <v xml:space="preserve"> </v>
      </c>
      <c r="BO150" s="576" t="str">
        <f t="shared" si="27"/>
        <v xml:space="preserve"> </v>
      </c>
      <c r="BP150" s="576" t="str">
        <f t="shared" si="28"/>
        <v xml:space="preserve"> </v>
      </c>
      <c r="BQ150" s="576" t="str">
        <f t="shared" si="29"/>
        <v xml:space="preserve"> </v>
      </c>
      <c r="BR150" s="98"/>
      <c r="BS150" s="165"/>
    </row>
    <row r="151" spans="1:71" s="107" customFormat="1" ht="12.75" x14ac:dyDescent="0.25">
      <c r="A151" s="380"/>
      <c r="B151" s="376">
        <f>'Données démographiques'!B152</f>
        <v>0</v>
      </c>
      <c r="C151" s="376">
        <f>'Données démographiques'!C152</f>
        <v>0</v>
      </c>
      <c r="D151" s="377">
        <f>'Données démographiques'!D152</f>
        <v>0</v>
      </c>
      <c r="E151" s="102"/>
      <c r="F151" s="430"/>
      <c r="G151" s="431"/>
      <c r="H151" s="432"/>
      <c r="I151" s="258"/>
      <c r="J151" s="259"/>
      <c r="K151" s="260"/>
      <c r="L151" s="260"/>
      <c r="M151" s="260"/>
      <c r="N151" s="258"/>
      <c r="O151" s="265"/>
      <c r="P151" s="102"/>
      <c r="Q151" s="258"/>
      <c r="R151" s="431"/>
      <c r="S151" s="431"/>
      <c r="T151" s="102"/>
      <c r="U151" s="259"/>
      <c r="V151" s="259"/>
      <c r="W151" s="258"/>
      <c r="X151" s="259"/>
      <c r="Y151" s="258"/>
      <c r="Z151" s="258"/>
      <c r="AA151" s="258"/>
      <c r="AB151" s="260"/>
      <c r="AC151" s="260"/>
      <c r="AD151" s="98"/>
      <c r="AE151" s="260"/>
      <c r="AF151" s="260"/>
      <c r="AG151" s="260"/>
      <c r="AH151" s="260"/>
      <c r="AI151" s="260"/>
      <c r="AJ151" s="260"/>
      <c r="AK151" s="263"/>
      <c r="AL151" s="263"/>
      <c r="AM151" s="265"/>
      <c r="AN151" s="98"/>
      <c r="AO151" s="577" t="str">
        <f t="shared" si="22"/>
        <v xml:space="preserve"> </v>
      </c>
      <c r="AP151" s="577" t="str">
        <f t="shared" si="24"/>
        <v xml:space="preserve"> </v>
      </c>
      <c r="AQ151" s="577" t="str">
        <f t="shared" si="25"/>
        <v xml:space="preserve"> </v>
      </c>
      <c r="AR151" s="577" t="str">
        <f t="shared" si="26"/>
        <v xml:space="preserve"> </v>
      </c>
      <c r="AS151" s="98"/>
      <c r="AT151" s="375"/>
      <c r="AU151" s="375"/>
      <c r="AV151" s="374"/>
      <c r="AW151" s="375"/>
      <c r="AX151" s="374"/>
      <c r="AY151" s="374"/>
      <c r="AZ151" s="258"/>
      <c r="BA151" s="260"/>
      <c r="BB151" s="260"/>
      <c r="BC151" s="98"/>
      <c r="BD151" s="260"/>
      <c r="BE151" s="260"/>
      <c r="BF151" s="260"/>
      <c r="BG151" s="260"/>
      <c r="BH151" s="260"/>
      <c r="BI151" s="260"/>
      <c r="BJ151" s="263"/>
      <c r="BK151" s="263"/>
      <c r="BL151" s="265"/>
      <c r="BM151" s="98"/>
      <c r="BN151" s="577" t="str">
        <f t="shared" si="23"/>
        <v xml:space="preserve"> </v>
      </c>
      <c r="BO151" s="577" t="str">
        <f t="shared" si="27"/>
        <v xml:space="preserve"> </v>
      </c>
      <c r="BP151" s="577" t="str">
        <f t="shared" si="28"/>
        <v xml:space="preserve"> </v>
      </c>
      <c r="BQ151" s="577" t="str">
        <f t="shared" si="29"/>
        <v xml:space="preserve"> </v>
      </c>
      <c r="BR151" s="98"/>
      <c r="BS151" s="330"/>
    </row>
    <row r="152" spans="1:71" s="107" customFormat="1" ht="12.75" x14ac:dyDescent="0.25">
      <c r="A152" s="380"/>
      <c r="B152" s="169">
        <f>'Données démographiques'!B153</f>
        <v>0</v>
      </c>
      <c r="C152" s="169">
        <f>'Données démographiques'!C153</f>
        <v>0</v>
      </c>
      <c r="D152" s="170">
        <f>'Données démographiques'!D153</f>
        <v>0</v>
      </c>
      <c r="E152" s="102"/>
      <c r="F152" s="255"/>
      <c r="G152" s="172"/>
      <c r="H152" s="429"/>
      <c r="I152" s="273"/>
      <c r="J152" s="257"/>
      <c r="K152" s="278"/>
      <c r="L152" s="278"/>
      <c r="M152" s="278"/>
      <c r="N152" s="273"/>
      <c r="O152" s="264"/>
      <c r="P152" s="102"/>
      <c r="Q152" s="273"/>
      <c r="R152" s="172"/>
      <c r="S152" s="172"/>
      <c r="T152" s="102"/>
      <c r="U152" s="257"/>
      <c r="V152" s="257"/>
      <c r="W152" s="273"/>
      <c r="X152" s="257"/>
      <c r="Y152" s="273"/>
      <c r="Z152" s="273"/>
      <c r="AA152" s="273"/>
      <c r="AB152" s="278"/>
      <c r="AC152" s="278"/>
      <c r="AD152" s="98"/>
      <c r="AE152" s="278"/>
      <c r="AF152" s="278"/>
      <c r="AG152" s="278"/>
      <c r="AH152" s="278"/>
      <c r="AI152" s="278"/>
      <c r="AJ152" s="278"/>
      <c r="AK152" s="262"/>
      <c r="AL152" s="262"/>
      <c r="AM152" s="264"/>
      <c r="AN152" s="98"/>
      <c r="AO152" s="576" t="str">
        <f t="shared" si="22"/>
        <v xml:space="preserve"> </v>
      </c>
      <c r="AP152" s="576" t="str">
        <f t="shared" si="24"/>
        <v xml:space="preserve"> </v>
      </c>
      <c r="AQ152" s="576" t="str">
        <f t="shared" si="25"/>
        <v xml:space="preserve"> </v>
      </c>
      <c r="AR152" s="576" t="str">
        <f t="shared" si="26"/>
        <v xml:space="preserve"> </v>
      </c>
      <c r="AS152" s="98"/>
      <c r="AT152" s="257"/>
      <c r="AU152" s="257"/>
      <c r="AV152" s="273"/>
      <c r="AW152" s="257"/>
      <c r="AX152" s="273"/>
      <c r="AY152" s="273"/>
      <c r="AZ152" s="273"/>
      <c r="BA152" s="278"/>
      <c r="BB152" s="278"/>
      <c r="BC152" s="98"/>
      <c r="BD152" s="278"/>
      <c r="BE152" s="278"/>
      <c r="BF152" s="278"/>
      <c r="BG152" s="278"/>
      <c r="BH152" s="278"/>
      <c r="BI152" s="278"/>
      <c r="BJ152" s="262"/>
      <c r="BK152" s="262"/>
      <c r="BL152" s="264"/>
      <c r="BM152" s="98"/>
      <c r="BN152" s="576" t="str">
        <f t="shared" si="23"/>
        <v xml:space="preserve"> </v>
      </c>
      <c r="BO152" s="576" t="str">
        <f t="shared" si="27"/>
        <v xml:space="preserve"> </v>
      </c>
      <c r="BP152" s="576" t="str">
        <f t="shared" si="28"/>
        <v xml:space="preserve"> </v>
      </c>
      <c r="BQ152" s="576" t="str">
        <f t="shared" si="29"/>
        <v xml:space="preserve"> </v>
      </c>
      <c r="BR152" s="98"/>
      <c r="BS152" s="165"/>
    </row>
    <row r="153" spans="1:71" s="107" customFormat="1" ht="12.75" x14ac:dyDescent="0.25">
      <c r="A153" s="380"/>
      <c r="B153" s="376">
        <f>'Données démographiques'!B154</f>
        <v>0</v>
      </c>
      <c r="C153" s="376">
        <f>'Données démographiques'!C154</f>
        <v>0</v>
      </c>
      <c r="D153" s="377">
        <f>'Données démographiques'!D154</f>
        <v>0</v>
      </c>
      <c r="E153" s="102"/>
      <c r="F153" s="430"/>
      <c r="G153" s="431"/>
      <c r="H153" s="432"/>
      <c r="I153" s="258"/>
      <c r="J153" s="259"/>
      <c r="K153" s="260"/>
      <c r="L153" s="260"/>
      <c r="M153" s="260"/>
      <c r="N153" s="258"/>
      <c r="O153" s="265"/>
      <c r="P153" s="102"/>
      <c r="Q153" s="258"/>
      <c r="R153" s="431"/>
      <c r="S153" s="431"/>
      <c r="T153" s="102"/>
      <c r="U153" s="259"/>
      <c r="V153" s="259"/>
      <c r="W153" s="258"/>
      <c r="X153" s="259"/>
      <c r="Y153" s="258"/>
      <c r="Z153" s="258"/>
      <c r="AA153" s="258"/>
      <c r="AB153" s="260"/>
      <c r="AC153" s="260"/>
      <c r="AD153" s="98"/>
      <c r="AE153" s="260"/>
      <c r="AF153" s="260"/>
      <c r="AG153" s="260"/>
      <c r="AH153" s="260"/>
      <c r="AI153" s="260"/>
      <c r="AJ153" s="260"/>
      <c r="AK153" s="263"/>
      <c r="AL153" s="263"/>
      <c r="AM153" s="265"/>
      <c r="AN153" s="98"/>
      <c r="AO153" s="577" t="str">
        <f t="shared" si="22"/>
        <v xml:space="preserve"> </v>
      </c>
      <c r="AP153" s="577" t="str">
        <f t="shared" si="24"/>
        <v xml:space="preserve"> </v>
      </c>
      <c r="AQ153" s="577" t="str">
        <f t="shared" si="25"/>
        <v xml:space="preserve"> </v>
      </c>
      <c r="AR153" s="577" t="str">
        <f t="shared" si="26"/>
        <v xml:space="preserve"> </v>
      </c>
      <c r="AS153" s="98"/>
      <c r="AT153" s="375"/>
      <c r="AU153" s="375"/>
      <c r="AV153" s="374"/>
      <c r="AW153" s="375"/>
      <c r="AX153" s="374"/>
      <c r="AY153" s="374"/>
      <c r="AZ153" s="258"/>
      <c r="BA153" s="260"/>
      <c r="BB153" s="260"/>
      <c r="BC153" s="98"/>
      <c r="BD153" s="260"/>
      <c r="BE153" s="260"/>
      <c r="BF153" s="260"/>
      <c r="BG153" s="260"/>
      <c r="BH153" s="260"/>
      <c r="BI153" s="260"/>
      <c r="BJ153" s="263"/>
      <c r="BK153" s="263"/>
      <c r="BL153" s="265"/>
      <c r="BM153" s="98"/>
      <c r="BN153" s="577" t="str">
        <f t="shared" si="23"/>
        <v xml:space="preserve"> </v>
      </c>
      <c r="BO153" s="577" t="str">
        <f t="shared" si="27"/>
        <v xml:space="preserve"> </v>
      </c>
      <c r="BP153" s="577" t="str">
        <f t="shared" si="28"/>
        <v xml:space="preserve"> </v>
      </c>
      <c r="BQ153" s="577" t="str">
        <f t="shared" si="29"/>
        <v xml:space="preserve"> </v>
      </c>
      <c r="BR153" s="98"/>
      <c r="BS153" s="330"/>
    </row>
    <row r="154" spans="1:71" s="107" customFormat="1" ht="12.75" x14ac:dyDescent="0.25">
      <c r="A154" s="380"/>
      <c r="B154" s="169">
        <f>'Données démographiques'!B155</f>
        <v>0</v>
      </c>
      <c r="C154" s="169">
        <f>'Données démographiques'!C155</f>
        <v>0</v>
      </c>
      <c r="D154" s="170">
        <f>'Données démographiques'!D155</f>
        <v>0</v>
      </c>
      <c r="E154" s="102"/>
      <c r="F154" s="255"/>
      <c r="G154" s="172"/>
      <c r="H154" s="429"/>
      <c r="I154" s="273"/>
      <c r="J154" s="257"/>
      <c r="K154" s="278"/>
      <c r="L154" s="278"/>
      <c r="M154" s="278"/>
      <c r="N154" s="273"/>
      <c r="O154" s="264"/>
      <c r="P154" s="102"/>
      <c r="Q154" s="273"/>
      <c r="R154" s="172"/>
      <c r="S154" s="172"/>
      <c r="T154" s="102"/>
      <c r="U154" s="257"/>
      <c r="V154" s="257"/>
      <c r="W154" s="273"/>
      <c r="X154" s="257"/>
      <c r="Y154" s="273"/>
      <c r="Z154" s="273"/>
      <c r="AA154" s="273"/>
      <c r="AB154" s="278"/>
      <c r="AC154" s="278"/>
      <c r="AD154" s="98"/>
      <c r="AE154" s="278"/>
      <c r="AF154" s="278"/>
      <c r="AG154" s="278"/>
      <c r="AH154" s="278"/>
      <c r="AI154" s="278"/>
      <c r="AJ154" s="278"/>
      <c r="AK154" s="262"/>
      <c r="AL154" s="262"/>
      <c r="AM154" s="264"/>
      <c r="AN154" s="98"/>
      <c r="AO154" s="576" t="str">
        <f t="shared" si="22"/>
        <v xml:space="preserve"> </v>
      </c>
      <c r="AP154" s="576" t="str">
        <f t="shared" si="24"/>
        <v xml:space="preserve"> </v>
      </c>
      <c r="AQ154" s="576" t="str">
        <f t="shared" si="25"/>
        <v xml:space="preserve"> </v>
      </c>
      <c r="AR154" s="576" t="str">
        <f t="shared" si="26"/>
        <v xml:space="preserve"> </v>
      </c>
      <c r="AS154" s="98"/>
      <c r="AT154" s="257"/>
      <c r="AU154" s="257"/>
      <c r="AV154" s="273"/>
      <c r="AW154" s="257"/>
      <c r="AX154" s="273"/>
      <c r="AY154" s="273"/>
      <c r="AZ154" s="273"/>
      <c r="BA154" s="278"/>
      <c r="BB154" s="278"/>
      <c r="BC154" s="98"/>
      <c r="BD154" s="278"/>
      <c r="BE154" s="278"/>
      <c r="BF154" s="278"/>
      <c r="BG154" s="278"/>
      <c r="BH154" s="278"/>
      <c r="BI154" s="278"/>
      <c r="BJ154" s="262"/>
      <c r="BK154" s="262"/>
      <c r="BL154" s="264"/>
      <c r="BM154" s="98"/>
      <c r="BN154" s="576" t="str">
        <f t="shared" si="23"/>
        <v xml:space="preserve"> </v>
      </c>
      <c r="BO154" s="576" t="str">
        <f t="shared" si="27"/>
        <v xml:space="preserve"> </v>
      </c>
      <c r="BP154" s="576" t="str">
        <f t="shared" si="28"/>
        <v xml:space="preserve"> </v>
      </c>
      <c r="BQ154" s="576" t="str">
        <f t="shared" si="29"/>
        <v xml:space="preserve"> </v>
      </c>
      <c r="BR154" s="98"/>
      <c r="BS154" s="165"/>
    </row>
    <row r="155" spans="1:71" s="107" customFormat="1" ht="12.75" x14ac:dyDescent="0.25">
      <c r="A155" s="380"/>
      <c r="B155" s="376">
        <f>'Données démographiques'!B156</f>
        <v>0</v>
      </c>
      <c r="C155" s="376">
        <f>'Données démographiques'!C156</f>
        <v>0</v>
      </c>
      <c r="D155" s="377">
        <f>'Données démographiques'!D156</f>
        <v>0</v>
      </c>
      <c r="E155" s="102"/>
      <c r="F155" s="430"/>
      <c r="G155" s="431"/>
      <c r="H155" s="432"/>
      <c r="I155" s="258"/>
      <c r="J155" s="259"/>
      <c r="K155" s="260"/>
      <c r="L155" s="260"/>
      <c r="M155" s="260"/>
      <c r="N155" s="258"/>
      <c r="O155" s="265"/>
      <c r="P155" s="102"/>
      <c r="Q155" s="258"/>
      <c r="R155" s="431"/>
      <c r="S155" s="431"/>
      <c r="T155" s="102"/>
      <c r="U155" s="259"/>
      <c r="V155" s="259"/>
      <c r="W155" s="258"/>
      <c r="X155" s="259"/>
      <c r="Y155" s="258"/>
      <c r="Z155" s="258"/>
      <c r="AA155" s="258"/>
      <c r="AB155" s="260"/>
      <c r="AC155" s="260"/>
      <c r="AD155" s="98"/>
      <c r="AE155" s="260"/>
      <c r="AF155" s="260"/>
      <c r="AG155" s="260"/>
      <c r="AH155" s="260"/>
      <c r="AI155" s="260"/>
      <c r="AJ155" s="260"/>
      <c r="AK155" s="263"/>
      <c r="AL155" s="263"/>
      <c r="AM155" s="265"/>
      <c r="AN155" s="98"/>
      <c r="AO155" s="577" t="str">
        <f t="shared" si="22"/>
        <v xml:space="preserve"> </v>
      </c>
      <c r="AP155" s="577" t="str">
        <f t="shared" si="24"/>
        <v xml:space="preserve"> </v>
      </c>
      <c r="AQ155" s="577" t="str">
        <f t="shared" si="25"/>
        <v xml:space="preserve"> </v>
      </c>
      <c r="AR155" s="577" t="str">
        <f t="shared" si="26"/>
        <v xml:space="preserve"> </v>
      </c>
      <c r="AS155" s="98"/>
      <c r="AT155" s="375"/>
      <c r="AU155" s="375"/>
      <c r="AV155" s="374"/>
      <c r="AW155" s="375"/>
      <c r="AX155" s="374"/>
      <c r="AY155" s="374"/>
      <c r="AZ155" s="258"/>
      <c r="BA155" s="260"/>
      <c r="BB155" s="260"/>
      <c r="BC155" s="98"/>
      <c r="BD155" s="260"/>
      <c r="BE155" s="260"/>
      <c r="BF155" s="260"/>
      <c r="BG155" s="260"/>
      <c r="BH155" s="260"/>
      <c r="BI155" s="260"/>
      <c r="BJ155" s="263"/>
      <c r="BK155" s="263"/>
      <c r="BL155" s="265"/>
      <c r="BM155" s="98"/>
      <c r="BN155" s="577" t="str">
        <f t="shared" si="23"/>
        <v xml:space="preserve"> </v>
      </c>
      <c r="BO155" s="577" t="str">
        <f t="shared" si="27"/>
        <v xml:space="preserve"> </v>
      </c>
      <c r="BP155" s="577" t="str">
        <f t="shared" si="28"/>
        <v xml:space="preserve"> </v>
      </c>
      <c r="BQ155" s="577" t="str">
        <f t="shared" si="29"/>
        <v xml:space="preserve"> </v>
      </c>
      <c r="BR155" s="98"/>
      <c r="BS155" s="330"/>
    </row>
    <row r="156" spans="1:71" s="107" customFormat="1" ht="12.75" x14ac:dyDescent="0.25">
      <c r="A156" s="380"/>
      <c r="B156" s="169">
        <f>'Données démographiques'!B157</f>
        <v>0</v>
      </c>
      <c r="C156" s="169">
        <f>'Données démographiques'!C157</f>
        <v>0</v>
      </c>
      <c r="D156" s="170">
        <f>'Données démographiques'!D157</f>
        <v>0</v>
      </c>
      <c r="E156" s="102"/>
      <c r="F156" s="255"/>
      <c r="G156" s="172"/>
      <c r="H156" s="429"/>
      <c r="I156" s="273"/>
      <c r="J156" s="257"/>
      <c r="K156" s="278"/>
      <c r="L156" s="278"/>
      <c r="M156" s="278"/>
      <c r="N156" s="273"/>
      <c r="O156" s="264"/>
      <c r="P156" s="102"/>
      <c r="Q156" s="273"/>
      <c r="R156" s="172"/>
      <c r="S156" s="172"/>
      <c r="T156" s="102"/>
      <c r="U156" s="257"/>
      <c r="V156" s="257"/>
      <c r="W156" s="273"/>
      <c r="X156" s="257"/>
      <c r="Y156" s="273"/>
      <c r="Z156" s="273"/>
      <c r="AA156" s="273"/>
      <c r="AB156" s="278"/>
      <c r="AC156" s="278"/>
      <c r="AD156" s="98"/>
      <c r="AE156" s="278"/>
      <c r="AF156" s="278"/>
      <c r="AG156" s="278"/>
      <c r="AH156" s="278"/>
      <c r="AI156" s="278"/>
      <c r="AJ156" s="278"/>
      <c r="AK156" s="262"/>
      <c r="AL156" s="262"/>
      <c r="AM156" s="264"/>
      <c r="AN156" s="98"/>
      <c r="AO156" s="576" t="str">
        <f t="shared" si="22"/>
        <v xml:space="preserve"> </v>
      </c>
      <c r="AP156" s="576" t="str">
        <f t="shared" si="24"/>
        <v xml:space="preserve"> </v>
      </c>
      <c r="AQ156" s="576" t="str">
        <f t="shared" si="25"/>
        <v xml:space="preserve"> </v>
      </c>
      <c r="AR156" s="576" t="str">
        <f t="shared" si="26"/>
        <v xml:space="preserve"> </v>
      </c>
      <c r="AS156" s="98"/>
      <c r="AT156" s="257"/>
      <c r="AU156" s="257"/>
      <c r="AV156" s="273"/>
      <c r="AW156" s="257"/>
      <c r="AX156" s="273"/>
      <c r="AY156" s="273"/>
      <c r="AZ156" s="273"/>
      <c r="BA156" s="278"/>
      <c r="BB156" s="278"/>
      <c r="BC156" s="98"/>
      <c r="BD156" s="278"/>
      <c r="BE156" s="278"/>
      <c r="BF156" s="278"/>
      <c r="BG156" s="278"/>
      <c r="BH156" s="278"/>
      <c r="BI156" s="278"/>
      <c r="BJ156" s="262"/>
      <c r="BK156" s="262"/>
      <c r="BL156" s="264"/>
      <c r="BM156" s="98"/>
      <c r="BN156" s="576" t="str">
        <f t="shared" si="23"/>
        <v xml:space="preserve"> </v>
      </c>
      <c r="BO156" s="576" t="str">
        <f t="shared" si="27"/>
        <v xml:space="preserve"> </v>
      </c>
      <c r="BP156" s="576" t="str">
        <f t="shared" si="28"/>
        <v xml:space="preserve"> </v>
      </c>
      <c r="BQ156" s="576" t="str">
        <f t="shared" si="29"/>
        <v xml:space="preserve"> </v>
      </c>
      <c r="BR156" s="98"/>
      <c r="BS156" s="165"/>
    </row>
    <row r="157" spans="1:71" s="107" customFormat="1" ht="12.75" x14ac:dyDescent="0.25">
      <c r="A157" s="380"/>
      <c r="B157" s="376">
        <f>'Données démographiques'!B158</f>
        <v>0</v>
      </c>
      <c r="C157" s="376">
        <f>'Données démographiques'!C158</f>
        <v>0</v>
      </c>
      <c r="D157" s="377">
        <f>'Données démographiques'!D158</f>
        <v>0</v>
      </c>
      <c r="E157" s="102"/>
      <c r="F157" s="430"/>
      <c r="G157" s="431"/>
      <c r="H157" s="432"/>
      <c r="I157" s="258"/>
      <c r="J157" s="259"/>
      <c r="K157" s="260"/>
      <c r="L157" s="260"/>
      <c r="M157" s="260"/>
      <c r="N157" s="258"/>
      <c r="O157" s="265"/>
      <c r="P157" s="102"/>
      <c r="Q157" s="258"/>
      <c r="R157" s="431"/>
      <c r="S157" s="431"/>
      <c r="T157" s="102"/>
      <c r="U157" s="259"/>
      <c r="V157" s="259"/>
      <c r="W157" s="258"/>
      <c r="X157" s="259"/>
      <c r="Y157" s="258"/>
      <c r="Z157" s="258"/>
      <c r="AA157" s="258"/>
      <c r="AB157" s="260"/>
      <c r="AC157" s="260"/>
      <c r="AD157" s="98"/>
      <c r="AE157" s="260"/>
      <c r="AF157" s="260"/>
      <c r="AG157" s="260"/>
      <c r="AH157" s="260"/>
      <c r="AI157" s="260"/>
      <c r="AJ157" s="260"/>
      <c r="AK157" s="263"/>
      <c r="AL157" s="263"/>
      <c r="AM157" s="265"/>
      <c r="AN157" s="98"/>
      <c r="AO157" s="577" t="str">
        <f t="shared" si="22"/>
        <v xml:space="preserve"> </v>
      </c>
      <c r="AP157" s="577" t="str">
        <f t="shared" si="24"/>
        <v xml:space="preserve"> </v>
      </c>
      <c r="AQ157" s="577" t="str">
        <f t="shared" si="25"/>
        <v xml:space="preserve"> </v>
      </c>
      <c r="AR157" s="577" t="str">
        <f t="shared" si="26"/>
        <v xml:space="preserve"> </v>
      </c>
      <c r="AS157" s="98"/>
      <c r="AT157" s="375"/>
      <c r="AU157" s="375"/>
      <c r="AV157" s="374"/>
      <c r="AW157" s="375"/>
      <c r="AX157" s="374"/>
      <c r="AY157" s="374"/>
      <c r="AZ157" s="258"/>
      <c r="BA157" s="260"/>
      <c r="BB157" s="260"/>
      <c r="BC157" s="98"/>
      <c r="BD157" s="260"/>
      <c r="BE157" s="260"/>
      <c r="BF157" s="260"/>
      <c r="BG157" s="260"/>
      <c r="BH157" s="260"/>
      <c r="BI157" s="260"/>
      <c r="BJ157" s="263"/>
      <c r="BK157" s="263"/>
      <c r="BL157" s="265"/>
      <c r="BM157" s="98"/>
      <c r="BN157" s="577" t="str">
        <f t="shared" si="23"/>
        <v xml:space="preserve"> </v>
      </c>
      <c r="BO157" s="577" t="str">
        <f t="shared" si="27"/>
        <v xml:space="preserve"> </v>
      </c>
      <c r="BP157" s="577" t="str">
        <f t="shared" si="28"/>
        <v xml:space="preserve"> </v>
      </c>
      <c r="BQ157" s="577" t="str">
        <f t="shared" si="29"/>
        <v xml:space="preserve"> </v>
      </c>
      <c r="BR157" s="98"/>
      <c r="BS157" s="330"/>
    </row>
    <row r="158" spans="1:71" s="107" customFormat="1" ht="12.75" x14ac:dyDescent="0.25">
      <c r="A158" s="380"/>
      <c r="B158" s="169">
        <f>'Données démographiques'!B159</f>
        <v>0</v>
      </c>
      <c r="C158" s="169">
        <f>'Données démographiques'!C159</f>
        <v>0</v>
      </c>
      <c r="D158" s="170">
        <f>'Données démographiques'!D159</f>
        <v>0</v>
      </c>
      <c r="E158" s="102"/>
      <c r="F158" s="255"/>
      <c r="G158" s="172"/>
      <c r="H158" s="429"/>
      <c r="I158" s="273"/>
      <c r="J158" s="257"/>
      <c r="K158" s="278"/>
      <c r="L158" s="278"/>
      <c r="M158" s="278"/>
      <c r="N158" s="273"/>
      <c r="O158" s="264"/>
      <c r="P158" s="102"/>
      <c r="Q158" s="273"/>
      <c r="R158" s="172"/>
      <c r="S158" s="172"/>
      <c r="T158" s="102"/>
      <c r="U158" s="257"/>
      <c r="V158" s="257"/>
      <c r="W158" s="273"/>
      <c r="X158" s="257"/>
      <c r="Y158" s="273"/>
      <c r="Z158" s="273"/>
      <c r="AA158" s="273"/>
      <c r="AB158" s="278"/>
      <c r="AC158" s="278"/>
      <c r="AD158" s="98"/>
      <c r="AE158" s="278"/>
      <c r="AF158" s="278"/>
      <c r="AG158" s="278"/>
      <c r="AH158" s="278"/>
      <c r="AI158" s="278"/>
      <c r="AJ158" s="278"/>
      <c r="AK158" s="262"/>
      <c r="AL158" s="262"/>
      <c r="AM158" s="264"/>
      <c r="AN158" s="98"/>
      <c r="AO158" s="576" t="str">
        <f t="shared" si="22"/>
        <v xml:space="preserve"> </v>
      </c>
      <c r="AP158" s="576" t="str">
        <f t="shared" si="24"/>
        <v xml:space="preserve"> </v>
      </c>
      <c r="AQ158" s="576" t="str">
        <f t="shared" si="25"/>
        <v xml:space="preserve"> </v>
      </c>
      <c r="AR158" s="576" t="str">
        <f t="shared" si="26"/>
        <v xml:space="preserve"> </v>
      </c>
      <c r="AS158" s="98"/>
      <c r="AT158" s="257"/>
      <c r="AU158" s="257"/>
      <c r="AV158" s="273"/>
      <c r="AW158" s="257"/>
      <c r="AX158" s="273"/>
      <c r="AY158" s="273"/>
      <c r="AZ158" s="273"/>
      <c r="BA158" s="278"/>
      <c r="BB158" s="278"/>
      <c r="BC158" s="98"/>
      <c r="BD158" s="278"/>
      <c r="BE158" s="278"/>
      <c r="BF158" s="278"/>
      <c r="BG158" s="278"/>
      <c r="BH158" s="278"/>
      <c r="BI158" s="278"/>
      <c r="BJ158" s="262"/>
      <c r="BK158" s="262"/>
      <c r="BL158" s="264"/>
      <c r="BM158" s="98"/>
      <c r="BN158" s="576" t="str">
        <f t="shared" si="23"/>
        <v xml:space="preserve"> </v>
      </c>
      <c r="BO158" s="576" t="str">
        <f t="shared" si="27"/>
        <v xml:space="preserve"> </v>
      </c>
      <c r="BP158" s="576" t="str">
        <f t="shared" si="28"/>
        <v xml:space="preserve"> </v>
      </c>
      <c r="BQ158" s="576" t="str">
        <f t="shared" si="29"/>
        <v xml:space="preserve"> </v>
      </c>
      <c r="BR158" s="98"/>
      <c r="BS158" s="165"/>
    </row>
    <row r="159" spans="1:71" s="107" customFormat="1" ht="12.75" x14ac:dyDescent="0.25">
      <c r="A159" s="380"/>
      <c r="B159" s="376">
        <f>'Données démographiques'!B160</f>
        <v>0</v>
      </c>
      <c r="C159" s="376">
        <f>'Données démographiques'!C160</f>
        <v>0</v>
      </c>
      <c r="D159" s="377">
        <f>'Données démographiques'!D160</f>
        <v>0</v>
      </c>
      <c r="E159" s="102"/>
      <c r="F159" s="430"/>
      <c r="G159" s="431"/>
      <c r="H159" s="432"/>
      <c r="I159" s="258"/>
      <c r="J159" s="259"/>
      <c r="K159" s="260"/>
      <c r="L159" s="260"/>
      <c r="M159" s="260"/>
      <c r="N159" s="258"/>
      <c r="O159" s="265"/>
      <c r="P159" s="102"/>
      <c r="Q159" s="258"/>
      <c r="R159" s="431"/>
      <c r="S159" s="431"/>
      <c r="T159" s="102"/>
      <c r="U159" s="259"/>
      <c r="V159" s="259"/>
      <c r="W159" s="258"/>
      <c r="X159" s="259"/>
      <c r="Y159" s="258"/>
      <c r="Z159" s="258"/>
      <c r="AA159" s="258"/>
      <c r="AB159" s="260"/>
      <c r="AC159" s="260"/>
      <c r="AD159" s="98"/>
      <c r="AE159" s="260"/>
      <c r="AF159" s="260"/>
      <c r="AG159" s="260"/>
      <c r="AH159" s="260"/>
      <c r="AI159" s="260"/>
      <c r="AJ159" s="260"/>
      <c r="AK159" s="263"/>
      <c r="AL159" s="263"/>
      <c r="AM159" s="265"/>
      <c r="AN159" s="98"/>
      <c r="AO159" s="577" t="str">
        <f t="shared" si="22"/>
        <v xml:space="preserve"> </v>
      </c>
      <c r="AP159" s="577" t="str">
        <f t="shared" si="24"/>
        <v xml:space="preserve"> </v>
      </c>
      <c r="AQ159" s="577" t="str">
        <f t="shared" si="25"/>
        <v xml:space="preserve"> </v>
      </c>
      <c r="AR159" s="577" t="str">
        <f t="shared" si="26"/>
        <v xml:space="preserve"> </v>
      </c>
      <c r="AS159" s="98"/>
      <c r="AT159" s="375"/>
      <c r="AU159" s="375"/>
      <c r="AV159" s="374"/>
      <c r="AW159" s="375"/>
      <c r="AX159" s="374"/>
      <c r="AY159" s="374"/>
      <c r="AZ159" s="258"/>
      <c r="BA159" s="260"/>
      <c r="BB159" s="260"/>
      <c r="BC159" s="98"/>
      <c r="BD159" s="260"/>
      <c r="BE159" s="260"/>
      <c r="BF159" s="260"/>
      <c r="BG159" s="260"/>
      <c r="BH159" s="260"/>
      <c r="BI159" s="260"/>
      <c r="BJ159" s="263"/>
      <c r="BK159" s="263"/>
      <c r="BL159" s="265"/>
      <c r="BM159" s="98"/>
      <c r="BN159" s="577" t="str">
        <f t="shared" si="23"/>
        <v xml:space="preserve"> </v>
      </c>
      <c r="BO159" s="577" t="str">
        <f t="shared" si="27"/>
        <v xml:space="preserve"> </v>
      </c>
      <c r="BP159" s="577" t="str">
        <f t="shared" si="28"/>
        <v xml:space="preserve"> </v>
      </c>
      <c r="BQ159" s="577" t="str">
        <f t="shared" si="29"/>
        <v xml:space="preserve"> </v>
      </c>
      <c r="BR159" s="98"/>
      <c r="BS159" s="330"/>
    </row>
    <row r="160" spans="1:71" s="107" customFormat="1" ht="12.75" x14ac:dyDescent="0.25">
      <c r="A160" s="380"/>
      <c r="B160" s="169">
        <f>'Données démographiques'!B161</f>
        <v>0</v>
      </c>
      <c r="C160" s="169">
        <f>'Données démographiques'!C161</f>
        <v>0</v>
      </c>
      <c r="D160" s="170">
        <f>'Données démographiques'!D161</f>
        <v>0</v>
      </c>
      <c r="E160" s="102"/>
      <c r="F160" s="255"/>
      <c r="G160" s="172"/>
      <c r="H160" s="429"/>
      <c r="I160" s="273"/>
      <c r="J160" s="257"/>
      <c r="K160" s="278"/>
      <c r="L160" s="278"/>
      <c r="M160" s="278"/>
      <c r="N160" s="273"/>
      <c r="O160" s="264"/>
      <c r="P160" s="102"/>
      <c r="Q160" s="273"/>
      <c r="R160" s="172"/>
      <c r="S160" s="172"/>
      <c r="T160" s="102"/>
      <c r="U160" s="257"/>
      <c r="V160" s="257"/>
      <c r="W160" s="273"/>
      <c r="X160" s="257"/>
      <c r="Y160" s="273"/>
      <c r="Z160" s="273"/>
      <c r="AA160" s="273"/>
      <c r="AB160" s="278"/>
      <c r="AC160" s="278"/>
      <c r="AD160" s="98"/>
      <c r="AE160" s="278"/>
      <c r="AF160" s="278"/>
      <c r="AG160" s="278"/>
      <c r="AH160" s="278"/>
      <c r="AI160" s="278"/>
      <c r="AJ160" s="278"/>
      <c r="AK160" s="262"/>
      <c r="AL160" s="262"/>
      <c r="AM160" s="264"/>
      <c r="AN160" s="98"/>
      <c r="AO160" s="576" t="str">
        <f t="shared" si="22"/>
        <v xml:space="preserve"> </v>
      </c>
      <c r="AP160" s="576" t="str">
        <f t="shared" si="24"/>
        <v xml:space="preserve"> </v>
      </c>
      <c r="AQ160" s="576" t="str">
        <f t="shared" si="25"/>
        <v xml:space="preserve"> </v>
      </c>
      <c r="AR160" s="576" t="str">
        <f t="shared" si="26"/>
        <v xml:space="preserve"> </v>
      </c>
      <c r="AS160" s="98"/>
      <c r="AT160" s="257"/>
      <c r="AU160" s="257"/>
      <c r="AV160" s="273"/>
      <c r="AW160" s="257"/>
      <c r="AX160" s="273"/>
      <c r="AY160" s="273"/>
      <c r="AZ160" s="273"/>
      <c r="BA160" s="278"/>
      <c r="BB160" s="278"/>
      <c r="BC160" s="98"/>
      <c r="BD160" s="278"/>
      <c r="BE160" s="278"/>
      <c r="BF160" s="278"/>
      <c r="BG160" s="278"/>
      <c r="BH160" s="278"/>
      <c r="BI160" s="278"/>
      <c r="BJ160" s="262"/>
      <c r="BK160" s="262"/>
      <c r="BL160" s="264"/>
      <c r="BM160" s="98"/>
      <c r="BN160" s="576" t="str">
        <f t="shared" si="23"/>
        <v xml:space="preserve"> </v>
      </c>
      <c r="BO160" s="576" t="str">
        <f t="shared" si="27"/>
        <v xml:space="preserve"> </v>
      </c>
      <c r="BP160" s="576" t="str">
        <f t="shared" si="28"/>
        <v xml:space="preserve"> </v>
      </c>
      <c r="BQ160" s="576" t="str">
        <f t="shared" si="29"/>
        <v xml:space="preserve"> </v>
      </c>
      <c r="BR160" s="98"/>
      <c r="BS160" s="165"/>
    </row>
    <row r="161" spans="1:71" s="107" customFormat="1" ht="12.75" x14ac:dyDescent="0.25">
      <c r="A161" s="380"/>
      <c r="B161" s="376">
        <f>'Données démographiques'!B162</f>
        <v>0</v>
      </c>
      <c r="C161" s="376">
        <f>'Données démographiques'!C162</f>
        <v>0</v>
      </c>
      <c r="D161" s="377">
        <f>'Données démographiques'!D162</f>
        <v>0</v>
      </c>
      <c r="E161" s="102"/>
      <c r="F161" s="430"/>
      <c r="G161" s="431"/>
      <c r="H161" s="432"/>
      <c r="I161" s="258"/>
      <c r="J161" s="259"/>
      <c r="K161" s="260"/>
      <c r="L161" s="260"/>
      <c r="M161" s="260"/>
      <c r="N161" s="258"/>
      <c r="O161" s="265"/>
      <c r="P161" s="102"/>
      <c r="Q161" s="258"/>
      <c r="R161" s="431"/>
      <c r="S161" s="431"/>
      <c r="T161" s="102"/>
      <c r="U161" s="259"/>
      <c r="V161" s="259"/>
      <c r="W161" s="258"/>
      <c r="X161" s="259"/>
      <c r="Y161" s="258"/>
      <c r="Z161" s="258"/>
      <c r="AA161" s="258"/>
      <c r="AB161" s="260"/>
      <c r="AC161" s="260"/>
      <c r="AD161" s="98"/>
      <c r="AE161" s="260"/>
      <c r="AF161" s="260"/>
      <c r="AG161" s="260"/>
      <c r="AH161" s="260"/>
      <c r="AI161" s="260"/>
      <c r="AJ161" s="260"/>
      <c r="AK161" s="263"/>
      <c r="AL161" s="263"/>
      <c r="AM161" s="265"/>
      <c r="AN161" s="98"/>
      <c r="AO161" s="577" t="str">
        <f t="shared" si="22"/>
        <v xml:space="preserve"> </v>
      </c>
      <c r="AP161" s="577" t="str">
        <f t="shared" si="24"/>
        <v xml:space="preserve"> </v>
      </c>
      <c r="AQ161" s="577" t="str">
        <f t="shared" si="25"/>
        <v xml:space="preserve"> </v>
      </c>
      <c r="AR161" s="577" t="str">
        <f t="shared" si="26"/>
        <v xml:space="preserve"> </v>
      </c>
      <c r="AS161" s="98"/>
      <c r="AT161" s="375"/>
      <c r="AU161" s="375"/>
      <c r="AV161" s="374"/>
      <c r="AW161" s="375"/>
      <c r="AX161" s="374"/>
      <c r="AY161" s="374"/>
      <c r="AZ161" s="258"/>
      <c r="BA161" s="260"/>
      <c r="BB161" s="260"/>
      <c r="BC161" s="98"/>
      <c r="BD161" s="260"/>
      <c r="BE161" s="260"/>
      <c r="BF161" s="260"/>
      <c r="BG161" s="260"/>
      <c r="BH161" s="260"/>
      <c r="BI161" s="260"/>
      <c r="BJ161" s="263"/>
      <c r="BK161" s="263"/>
      <c r="BL161" s="265"/>
      <c r="BM161" s="98"/>
      <c r="BN161" s="577" t="str">
        <f t="shared" si="23"/>
        <v xml:space="preserve"> </v>
      </c>
      <c r="BO161" s="577" t="str">
        <f t="shared" si="27"/>
        <v xml:space="preserve"> </v>
      </c>
      <c r="BP161" s="577" t="str">
        <f t="shared" si="28"/>
        <v xml:space="preserve"> </v>
      </c>
      <c r="BQ161" s="577" t="str">
        <f t="shared" si="29"/>
        <v xml:space="preserve"> </v>
      </c>
      <c r="BR161" s="98"/>
      <c r="BS161" s="330"/>
    </row>
    <row r="162" spans="1:71" s="107" customFormat="1" ht="12.75" x14ac:dyDescent="0.25">
      <c r="A162" s="380"/>
      <c r="B162" s="169">
        <f>'Données démographiques'!B163</f>
        <v>0</v>
      </c>
      <c r="C162" s="169">
        <f>'Données démographiques'!C163</f>
        <v>0</v>
      </c>
      <c r="D162" s="170">
        <f>'Données démographiques'!D163</f>
        <v>0</v>
      </c>
      <c r="E162" s="102"/>
      <c r="F162" s="255"/>
      <c r="G162" s="172"/>
      <c r="H162" s="429"/>
      <c r="I162" s="273"/>
      <c r="J162" s="257"/>
      <c r="K162" s="278"/>
      <c r="L162" s="278"/>
      <c r="M162" s="278"/>
      <c r="N162" s="273"/>
      <c r="O162" s="264"/>
      <c r="P162" s="102"/>
      <c r="Q162" s="273"/>
      <c r="R162" s="172"/>
      <c r="S162" s="172"/>
      <c r="T162" s="102"/>
      <c r="U162" s="257"/>
      <c r="V162" s="257"/>
      <c r="W162" s="273"/>
      <c r="X162" s="257"/>
      <c r="Y162" s="273"/>
      <c r="Z162" s="273"/>
      <c r="AA162" s="273"/>
      <c r="AB162" s="278"/>
      <c r="AC162" s="278"/>
      <c r="AD162" s="98"/>
      <c r="AE162" s="278"/>
      <c r="AF162" s="278"/>
      <c r="AG162" s="278"/>
      <c r="AH162" s="278"/>
      <c r="AI162" s="278"/>
      <c r="AJ162" s="278"/>
      <c r="AK162" s="262"/>
      <c r="AL162" s="262"/>
      <c r="AM162" s="264"/>
      <c r="AN162" s="98"/>
      <c r="AO162" s="576" t="str">
        <f t="shared" si="22"/>
        <v xml:space="preserve"> </v>
      </c>
      <c r="AP162" s="576" t="str">
        <f t="shared" si="24"/>
        <v xml:space="preserve"> </v>
      </c>
      <c r="AQ162" s="576" t="str">
        <f t="shared" si="25"/>
        <v xml:space="preserve"> </v>
      </c>
      <c r="AR162" s="576" t="str">
        <f t="shared" si="26"/>
        <v xml:space="preserve"> </v>
      </c>
      <c r="AS162" s="98"/>
      <c r="AT162" s="257"/>
      <c r="AU162" s="257"/>
      <c r="AV162" s="273"/>
      <c r="AW162" s="257"/>
      <c r="AX162" s="273"/>
      <c r="AY162" s="273"/>
      <c r="AZ162" s="273"/>
      <c r="BA162" s="278"/>
      <c r="BB162" s="278"/>
      <c r="BC162" s="98"/>
      <c r="BD162" s="278"/>
      <c r="BE162" s="278"/>
      <c r="BF162" s="278"/>
      <c r="BG162" s="278"/>
      <c r="BH162" s="278"/>
      <c r="BI162" s="278"/>
      <c r="BJ162" s="262"/>
      <c r="BK162" s="262"/>
      <c r="BL162" s="264"/>
      <c r="BM162" s="98"/>
      <c r="BN162" s="576" t="str">
        <f t="shared" si="23"/>
        <v xml:space="preserve"> </v>
      </c>
      <c r="BO162" s="576" t="str">
        <f t="shared" si="27"/>
        <v xml:space="preserve"> </v>
      </c>
      <c r="BP162" s="576" t="str">
        <f t="shared" si="28"/>
        <v xml:space="preserve"> </v>
      </c>
      <c r="BQ162" s="576" t="str">
        <f t="shared" si="29"/>
        <v xml:space="preserve"> </v>
      </c>
      <c r="BR162" s="98"/>
      <c r="BS162" s="165"/>
    </row>
    <row r="163" spans="1:71" s="107" customFormat="1" ht="12.75" x14ac:dyDescent="0.25">
      <c r="A163" s="380"/>
      <c r="B163" s="376">
        <f>'Données démographiques'!B164</f>
        <v>0</v>
      </c>
      <c r="C163" s="376">
        <f>'Données démographiques'!C164</f>
        <v>0</v>
      </c>
      <c r="D163" s="377">
        <f>'Données démographiques'!D164</f>
        <v>0</v>
      </c>
      <c r="E163" s="102"/>
      <c r="F163" s="430"/>
      <c r="G163" s="431"/>
      <c r="H163" s="432"/>
      <c r="I163" s="258"/>
      <c r="J163" s="259"/>
      <c r="K163" s="260"/>
      <c r="L163" s="260"/>
      <c r="M163" s="260"/>
      <c r="N163" s="258"/>
      <c r="O163" s="265"/>
      <c r="P163" s="102"/>
      <c r="Q163" s="258"/>
      <c r="R163" s="431"/>
      <c r="S163" s="431"/>
      <c r="T163" s="102"/>
      <c r="U163" s="259"/>
      <c r="V163" s="259"/>
      <c r="W163" s="258"/>
      <c r="X163" s="259"/>
      <c r="Y163" s="258"/>
      <c r="Z163" s="258"/>
      <c r="AA163" s="258"/>
      <c r="AB163" s="260"/>
      <c r="AC163" s="260"/>
      <c r="AD163" s="98"/>
      <c r="AE163" s="260"/>
      <c r="AF163" s="260"/>
      <c r="AG163" s="260"/>
      <c r="AH163" s="260"/>
      <c r="AI163" s="260"/>
      <c r="AJ163" s="260"/>
      <c r="AK163" s="263"/>
      <c r="AL163" s="263"/>
      <c r="AM163" s="265"/>
      <c r="AN163" s="98"/>
      <c r="AO163" s="577" t="str">
        <f t="shared" si="22"/>
        <v xml:space="preserve"> </v>
      </c>
      <c r="AP163" s="577" t="str">
        <f t="shared" si="24"/>
        <v xml:space="preserve"> </v>
      </c>
      <c r="AQ163" s="577" t="str">
        <f t="shared" si="25"/>
        <v xml:space="preserve"> </v>
      </c>
      <c r="AR163" s="577" t="str">
        <f t="shared" si="26"/>
        <v xml:space="preserve"> </v>
      </c>
      <c r="AS163" s="98"/>
      <c r="AT163" s="375"/>
      <c r="AU163" s="375"/>
      <c r="AV163" s="374"/>
      <c r="AW163" s="375"/>
      <c r="AX163" s="374"/>
      <c r="AY163" s="374"/>
      <c r="AZ163" s="258"/>
      <c r="BA163" s="260"/>
      <c r="BB163" s="260"/>
      <c r="BC163" s="98"/>
      <c r="BD163" s="260"/>
      <c r="BE163" s="260"/>
      <c r="BF163" s="260"/>
      <c r="BG163" s="260"/>
      <c r="BH163" s="260"/>
      <c r="BI163" s="260"/>
      <c r="BJ163" s="263"/>
      <c r="BK163" s="263"/>
      <c r="BL163" s="265"/>
      <c r="BM163" s="98"/>
      <c r="BN163" s="577" t="str">
        <f t="shared" si="23"/>
        <v xml:space="preserve"> </v>
      </c>
      <c r="BO163" s="577" t="str">
        <f t="shared" si="27"/>
        <v xml:space="preserve"> </v>
      </c>
      <c r="BP163" s="577" t="str">
        <f t="shared" si="28"/>
        <v xml:space="preserve"> </v>
      </c>
      <c r="BQ163" s="577" t="str">
        <f t="shared" si="29"/>
        <v xml:space="preserve"> </v>
      </c>
      <c r="BR163" s="98"/>
      <c r="BS163" s="330"/>
    </row>
    <row r="164" spans="1:71" s="107" customFormat="1" ht="12.75" x14ac:dyDescent="0.25">
      <c r="A164" s="380"/>
      <c r="B164" s="169">
        <f>'Données démographiques'!B165</f>
        <v>0</v>
      </c>
      <c r="C164" s="169">
        <f>'Données démographiques'!C165</f>
        <v>0</v>
      </c>
      <c r="D164" s="170">
        <f>'Données démographiques'!D165</f>
        <v>0</v>
      </c>
      <c r="E164" s="102"/>
      <c r="F164" s="255"/>
      <c r="G164" s="172"/>
      <c r="H164" s="429"/>
      <c r="I164" s="273"/>
      <c r="J164" s="257"/>
      <c r="K164" s="278"/>
      <c r="L164" s="278"/>
      <c r="M164" s="278"/>
      <c r="N164" s="273"/>
      <c r="O164" s="264"/>
      <c r="P164" s="102"/>
      <c r="Q164" s="273"/>
      <c r="R164" s="172"/>
      <c r="S164" s="172"/>
      <c r="T164" s="102"/>
      <c r="U164" s="257"/>
      <c r="V164" s="257"/>
      <c r="W164" s="273"/>
      <c r="X164" s="257"/>
      <c r="Y164" s="273"/>
      <c r="Z164" s="273"/>
      <c r="AA164" s="273"/>
      <c r="AB164" s="278"/>
      <c r="AC164" s="278"/>
      <c r="AD164" s="98"/>
      <c r="AE164" s="278"/>
      <c r="AF164" s="278"/>
      <c r="AG164" s="278"/>
      <c r="AH164" s="278"/>
      <c r="AI164" s="278"/>
      <c r="AJ164" s="278"/>
      <c r="AK164" s="262"/>
      <c r="AL164" s="262"/>
      <c r="AM164" s="264"/>
      <c r="AN164" s="98"/>
      <c r="AO164" s="576" t="str">
        <f t="shared" si="22"/>
        <v xml:space="preserve"> </v>
      </c>
      <c r="AP164" s="576" t="str">
        <f t="shared" si="24"/>
        <v xml:space="preserve"> </v>
      </c>
      <c r="AQ164" s="576" t="str">
        <f t="shared" si="25"/>
        <v xml:space="preserve"> </v>
      </c>
      <c r="AR164" s="576" t="str">
        <f t="shared" si="26"/>
        <v xml:space="preserve"> </v>
      </c>
      <c r="AS164" s="98"/>
      <c r="AT164" s="257"/>
      <c r="AU164" s="257"/>
      <c r="AV164" s="273"/>
      <c r="AW164" s="257"/>
      <c r="AX164" s="273"/>
      <c r="AY164" s="273"/>
      <c r="AZ164" s="273"/>
      <c r="BA164" s="278"/>
      <c r="BB164" s="278"/>
      <c r="BC164" s="98"/>
      <c r="BD164" s="278"/>
      <c r="BE164" s="278"/>
      <c r="BF164" s="278"/>
      <c r="BG164" s="278"/>
      <c r="BH164" s="278"/>
      <c r="BI164" s="278"/>
      <c r="BJ164" s="262"/>
      <c r="BK164" s="262"/>
      <c r="BL164" s="264"/>
      <c r="BM164" s="98"/>
      <c r="BN164" s="576" t="str">
        <f t="shared" si="23"/>
        <v xml:space="preserve"> </v>
      </c>
      <c r="BO164" s="576" t="str">
        <f t="shared" si="27"/>
        <v xml:space="preserve"> </v>
      </c>
      <c r="BP164" s="576" t="str">
        <f t="shared" si="28"/>
        <v xml:space="preserve"> </v>
      </c>
      <c r="BQ164" s="576" t="str">
        <f t="shared" si="29"/>
        <v xml:space="preserve"> </v>
      </c>
      <c r="BR164" s="98"/>
      <c r="BS164" s="165"/>
    </row>
    <row r="165" spans="1:71" s="107" customFormat="1" ht="12.75" x14ac:dyDescent="0.25">
      <c r="A165" s="380"/>
      <c r="B165" s="376">
        <f>'Données démographiques'!B166</f>
        <v>0</v>
      </c>
      <c r="C165" s="376">
        <f>'Données démographiques'!C166</f>
        <v>0</v>
      </c>
      <c r="D165" s="377">
        <f>'Données démographiques'!D166</f>
        <v>0</v>
      </c>
      <c r="E165" s="102"/>
      <c r="F165" s="430"/>
      <c r="G165" s="431"/>
      <c r="H165" s="432"/>
      <c r="I165" s="258"/>
      <c r="J165" s="259"/>
      <c r="K165" s="260"/>
      <c r="L165" s="260"/>
      <c r="M165" s="260"/>
      <c r="N165" s="258"/>
      <c r="O165" s="265"/>
      <c r="P165" s="102"/>
      <c r="Q165" s="258"/>
      <c r="R165" s="431"/>
      <c r="S165" s="431"/>
      <c r="T165" s="102"/>
      <c r="U165" s="259"/>
      <c r="V165" s="259"/>
      <c r="W165" s="258"/>
      <c r="X165" s="259"/>
      <c r="Y165" s="258"/>
      <c r="Z165" s="258"/>
      <c r="AA165" s="258"/>
      <c r="AB165" s="260"/>
      <c r="AC165" s="260"/>
      <c r="AD165" s="98"/>
      <c r="AE165" s="260"/>
      <c r="AF165" s="260"/>
      <c r="AG165" s="260"/>
      <c r="AH165" s="260"/>
      <c r="AI165" s="260"/>
      <c r="AJ165" s="260"/>
      <c r="AK165" s="263"/>
      <c r="AL165" s="263"/>
      <c r="AM165" s="265"/>
      <c r="AN165" s="98"/>
      <c r="AO165" s="577" t="str">
        <f t="shared" si="22"/>
        <v xml:space="preserve"> </v>
      </c>
      <c r="AP165" s="577" t="str">
        <f t="shared" si="24"/>
        <v xml:space="preserve"> </v>
      </c>
      <c r="AQ165" s="577" t="str">
        <f t="shared" si="25"/>
        <v xml:space="preserve"> </v>
      </c>
      <c r="AR165" s="577" t="str">
        <f t="shared" si="26"/>
        <v xml:space="preserve"> </v>
      </c>
      <c r="AS165" s="98"/>
      <c r="AT165" s="375"/>
      <c r="AU165" s="375"/>
      <c r="AV165" s="374"/>
      <c r="AW165" s="375"/>
      <c r="AX165" s="374"/>
      <c r="AY165" s="374"/>
      <c r="AZ165" s="258"/>
      <c r="BA165" s="260"/>
      <c r="BB165" s="260"/>
      <c r="BC165" s="98"/>
      <c r="BD165" s="260"/>
      <c r="BE165" s="260"/>
      <c r="BF165" s="260"/>
      <c r="BG165" s="260"/>
      <c r="BH165" s="260"/>
      <c r="BI165" s="260"/>
      <c r="BJ165" s="263"/>
      <c r="BK165" s="263"/>
      <c r="BL165" s="265"/>
      <c r="BM165" s="98"/>
      <c r="BN165" s="577" t="str">
        <f t="shared" si="23"/>
        <v xml:space="preserve"> </v>
      </c>
      <c r="BO165" s="577" t="str">
        <f t="shared" si="27"/>
        <v xml:space="preserve"> </v>
      </c>
      <c r="BP165" s="577" t="str">
        <f t="shared" si="28"/>
        <v xml:space="preserve"> </v>
      </c>
      <c r="BQ165" s="577" t="str">
        <f t="shared" si="29"/>
        <v xml:space="preserve"> </v>
      </c>
      <c r="BR165" s="98"/>
      <c r="BS165" s="330"/>
    </row>
    <row r="166" spans="1:71" s="107" customFormat="1" ht="12.75" x14ac:dyDescent="0.25">
      <c r="A166" s="380"/>
      <c r="B166" s="169">
        <f>'Données démographiques'!B167</f>
        <v>0</v>
      </c>
      <c r="C166" s="169">
        <f>'Données démographiques'!C167</f>
        <v>0</v>
      </c>
      <c r="D166" s="170">
        <f>'Données démographiques'!D167</f>
        <v>0</v>
      </c>
      <c r="E166" s="102"/>
      <c r="F166" s="255"/>
      <c r="G166" s="172"/>
      <c r="H166" s="429"/>
      <c r="I166" s="273"/>
      <c r="J166" s="257"/>
      <c r="K166" s="278"/>
      <c r="L166" s="278"/>
      <c r="M166" s="278"/>
      <c r="N166" s="273"/>
      <c r="O166" s="264"/>
      <c r="P166" s="102"/>
      <c r="Q166" s="273"/>
      <c r="R166" s="172"/>
      <c r="S166" s="172"/>
      <c r="T166" s="102"/>
      <c r="U166" s="257"/>
      <c r="V166" s="257"/>
      <c r="W166" s="273"/>
      <c r="X166" s="257"/>
      <c r="Y166" s="273"/>
      <c r="Z166" s="273"/>
      <c r="AA166" s="273"/>
      <c r="AB166" s="278"/>
      <c r="AC166" s="278"/>
      <c r="AD166" s="98"/>
      <c r="AE166" s="278"/>
      <c r="AF166" s="278"/>
      <c r="AG166" s="278"/>
      <c r="AH166" s="278"/>
      <c r="AI166" s="278"/>
      <c r="AJ166" s="278"/>
      <c r="AK166" s="262"/>
      <c r="AL166" s="262"/>
      <c r="AM166" s="264"/>
      <c r="AN166" s="98"/>
      <c r="AO166" s="576" t="str">
        <f t="shared" si="22"/>
        <v xml:space="preserve"> </v>
      </c>
      <c r="AP166" s="576" t="str">
        <f t="shared" si="24"/>
        <v xml:space="preserve"> </v>
      </c>
      <c r="AQ166" s="576" t="str">
        <f t="shared" si="25"/>
        <v xml:space="preserve"> </v>
      </c>
      <c r="AR166" s="576" t="str">
        <f t="shared" si="26"/>
        <v xml:space="preserve"> </v>
      </c>
      <c r="AS166" s="98"/>
      <c r="AT166" s="257"/>
      <c r="AU166" s="257"/>
      <c r="AV166" s="273"/>
      <c r="AW166" s="257"/>
      <c r="AX166" s="273"/>
      <c r="AY166" s="273"/>
      <c r="AZ166" s="273"/>
      <c r="BA166" s="278"/>
      <c r="BB166" s="278"/>
      <c r="BC166" s="98"/>
      <c r="BD166" s="278"/>
      <c r="BE166" s="278"/>
      <c r="BF166" s="278"/>
      <c r="BG166" s="278"/>
      <c r="BH166" s="278"/>
      <c r="BI166" s="278"/>
      <c r="BJ166" s="262"/>
      <c r="BK166" s="262"/>
      <c r="BL166" s="264"/>
      <c r="BM166" s="98"/>
      <c r="BN166" s="576" t="str">
        <f t="shared" si="23"/>
        <v xml:space="preserve"> </v>
      </c>
      <c r="BO166" s="576" t="str">
        <f t="shared" si="27"/>
        <v xml:space="preserve"> </v>
      </c>
      <c r="BP166" s="576" t="str">
        <f t="shared" si="28"/>
        <v xml:space="preserve"> </v>
      </c>
      <c r="BQ166" s="576" t="str">
        <f t="shared" si="29"/>
        <v xml:space="preserve"> </v>
      </c>
      <c r="BR166" s="98"/>
      <c r="BS166" s="165"/>
    </row>
    <row r="167" spans="1:71" s="107" customFormat="1" ht="12.75" x14ac:dyDescent="0.25">
      <c r="A167" s="380"/>
      <c r="B167" s="376">
        <f>'Données démographiques'!B168</f>
        <v>0</v>
      </c>
      <c r="C167" s="376">
        <f>'Données démographiques'!C168</f>
        <v>0</v>
      </c>
      <c r="D167" s="377">
        <f>'Données démographiques'!D168</f>
        <v>0</v>
      </c>
      <c r="E167" s="102"/>
      <c r="F167" s="430"/>
      <c r="G167" s="431"/>
      <c r="H167" s="432"/>
      <c r="I167" s="258"/>
      <c r="J167" s="259"/>
      <c r="K167" s="260"/>
      <c r="L167" s="260"/>
      <c r="M167" s="260"/>
      <c r="N167" s="258"/>
      <c r="O167" s="265"/>
      <c r="P167" s="102"/>
      <c r="Q167" s="258"/>
      <c r="R167" s="431"/>
      <c r="S167" s="431"/>
      <c r="T167" s="102"/>
      <c r="U167" s="259"/>
      <c r="V167" s="259"/>
      <c r="W167" s="258"/>
      <c r="X167" s="259"/>
      <c r="Y167" s="258"/>
      <c r="Z167" s="258"/>
      <c r="AA167" s="258"/>
      <c r="AB167" s="260"/>
      <c r="AC167" s="260"/>
      <c r="AD167" s="98"/>
      <c r="AE167" s="260"/>
      <c r="AF167" s="260"/>
      <c r="AG167" s="260"/>
      <c r="AH167" s="260"/>
      <c r="AI167" s="260"/>
      <c r="AJ167" s="260"/>
      <c r="AK167" s="263"/>
      <c r="AL167" s="263"/>
      <c r="AM167" s="265"/>
      <c r="AN167" s="98"/>
      <c r="AO167" s="577" t="str">
        <f t="shared" si="22"/>
        <v xml:space="preserve"> </v>
      </c>
      <c r="AP167" s="577" t="str">
        <f t="shared" si="24"/>
        <v xml:space="preserve"> </v>
      </c>
      <c r="AQ167" s="577" t="str">
        <f t="shared" si="25"/>
        <v xml:space="preserve"> </v>
      </c>
      <c r="AR167" s="577" t="str">
        <f t="shared" si="26"/>
        <v xml:space="preserve"> </v>
      </c>
      <c r="AS167" s="98"/>
      <c r="AT167" s="375"/>
      <c r="AU167" s="375"/>
      <c r="AV167" s="374"/>
      <c r="AW167" s="375"/>
      <c r="AX167" s="374"/>
      <c r="AY167" s="374"/>
      <c r="AZ167" s="258"/>
      <c r="BA167" s="260"/>
      <c r="BB167" s="260"/>
      <c r="BC167" s="98"/>
      <c r="BD167" s="260"/>
      <c r="BE167" s="260"/>
      <c r="BF167" s="260"/>
      <c r="BG167" s="260"/>
      <c r="BH167" s="260"/>
      <c r="BI167" s="260"/>
      <c r="BJ167" s="263"/>
      <c r="BK167" s="263"/>
      <c r="BL167" s="265"/>
      <c r="BM167" s="98"/>
      <c r="BN167" s="577" t="str">
        <f t="shared" si="23"/>
        <v xml:space="preserve"> </v>
      </c>
      <c r="BO167" s="577" t="str">
        <f t="shared" si="27"/>
        <v xml:space="preserve"> </v>
      </c>
      <c r="BP167" s="577" t="str">
        <f t="shared" si="28"/>
        <v xml:space="preserve"> </v>
      </c>
      <c r="BQ167" s="577" t="str">
        <f t="shared" si="29"/>
        <v xml:space="preserve"> </v>
      </c>
      <c r="BR167" s="98"/>
      <c r="BS167" s="330"/>
    </row>
    <row r="168" spans="1:71" s="107" customFormat="1" ht="12.75" x14ac:dyDescent="0.25">
      <c r="A168" s="380"/>
      <c r="B168" s="169">
        <f>'Données démographiques'!B169</f>
        <v>0</v>
      </c>
      <c r="C168" s="169">
        <f>'Données démographiques'!C169</f>
        <v>0</v>
      </c>
      <c r="D168" s="170">
        <f>'Données démographiques'!D169</f>
        <v>0</v>
      </c>
      <c r="E168" s="102"/>
      <c r="F168" s="255"/>
      <c r="G168" s="172"/>
      <c r="H168" s="429"/>
      <c r="I168" s="273"/>
      <c r="J168" s="257"/>
      <c r="K168" s="278"/>
      <c r="L168" s="278"/>
      <c r="M168" s="278"/>
      <c r="N168" s="273"/>
      <c r="O168" s="264"/>
      <c r="P168" s="102"/>
      <c r="Q168" s="273"/>
      <c r="R168" s="172"/>
      <c r="S168" s="172"/>
      <c r="T168" s="102"/>
      <c r="U168" s="257"/>
      <c r="V168" s="257"/>
      <c r="W168" s="273"/>
      <c r="X168" s="257"/>
      <c r="Y168" s="273"/>
      <c r="Z168" s="273"/>
      <c r="AA168" s="273"/>
      <c r="AB168" s="278"/>
      <c r="AC168" s="278"/>
      <c r="AD168" s="98"/>
      <c r="AE168" s="278"/>
      <c r="AF168" s="278"/>
      <c r="AG168" s="278"/>
      <c r="AH168" s="278"/>
      <c r="AI168" s="278"/>
      <c r="AJ168" s="278"/>
      <c r="AK168" s="262"/>
      <c r="AL168" s="262"/>
      <c r="AM168" s="264"/>
      <c r="AN168" s="98"/>
      <c r="AO168" s="576" t="str">
        <f t="shared" si="22"/>
        <v xml:space="preserve"> </v>
      </c>
      <c r="AP168" s="576" t="str">
        <f t="shared" si="24"/>
        <v xml:space="preserve"> </v>
      </c>
      <c r="AQ168" s="576" t="str">
        <f t="shared" si="25"/>
        <v xml:space="preserve"> </v>
      </c>
      <c r="AR168" s="576" t="str">
        <f t="shared" si="26"/>
        <v xml:space="preserve"> </v>
      </c>
      <c r="AS168" s="98"/>
      <c r="AT168" s="257"/>
      <c r="AU168" s="257"/>
      <c r="AV168" s="273"/>
      <c r="AW168" s="257"/>
      <c r="AX168" s="273"/>
      <c r="AY168" s="273"/>
      <c r="AZ168" s="273"/>
      <c r="BA168" s="278"/>
      <c r="BB168" s="278"/>
      <c r="BC168" s="98"/>
      <c r="BD168" s="278"/>
      <c r="BE168" s="278"/>
      <c r="BF168" s="278"/>
      <c r="BG168" s="278"/>
      <c r="BH168" s="278"/>
      <c r="BI168" s="278"/>
      <c r="BJ168" s="262"/>
      <c r="BK168" s="262"/>
      <c r="BL168" s="264"/>
      <c r="BM168" s="98"/>
      <c r="BN168" s="576" t="str">
        <f t="shared" si="23"/>
        <v xml:space="preserve"> </v>
      </c>
      <c r="BO168" s="576" t="str">
        <f t="shared" si="27"/>
        <v xml:space="preserve"> </v>
      </c>
      <c r="BP168" s="576" t="str">
        <f t="shared" si="28"/>
        <v xml:space="preserve"> </v>
      </c>
      <c r="BQ168" s="576" t="str">
        <f t="shared" si="29"/>
        <v xml:space="preserve"> </v>
      </c>
      <c r="BR168" s="98"/>
      <c r="BS168" s="165"/>
    </row>
    <row r="169" spans="1:71" s="107" customFormat="1" ht="12.75" x14ac:dyDescent="0.25">
      <c r="A169" s="380"/>
      <c r="B169" s="376">
        <f>'Données démographiques'!B170</f>
        <v>0</v>
      </c>
      <c r="C169" s="376">
        <f>'Données démographiques'!C170</f>
        <v>0</v>
      </c>
      <c r="D169" s="377">
        <f>'Données démographiques'!D170</f>
        <v>0</v>
      </c>
      <c r="E169" s="102"/>
      <c r="F169" s="430"/>
      <c r="G169" s="431"/>
      <c r="H169" s="432"/>
      <c r="I169" s="258"/>
      <c r="J169" s="259"/>
      <c r="K169" s="260"/>
      <c r="L169" s="260"/>
      <c r="M169" s="260"/>
      <c r="N169" s="258"/>
      <c r="O169" s="265"/>
      <c r="P169" s="102"/>
      <c r="Q169" s="258"/>
      <c r="R169" s="431"/>
      <c r="S169" s="431"/>
      <c r="T169" s="102"/>
      <c r="U169" s="259"/>
      <c r="V169" s="259"/>
      <c r="W169" s="258"/>
      <c r="X169" s="259"/>
      <c r="Y169" s="258"/>
      <c r="Z169" s="258"/>
      <c r="AA169" s="258"/>
      <c r="AB169" s="260"/>
      <c r="AC169" s="260"/>
      <c r="AD169" s="98"/>
      <c r="AE169" s="260"/>
      <c r="AF169" s="260"/>
      <c r="AG169" s="260"/>
      <c r="AH169" s="260"/>
      <c r="AI169" s="260"/>
      <c r="AJ169" s="260"/>
      <c r="AK169" s="263"/>
      <c r="AL169" s="263"/>
      <c r="AM169" s="265"/>
      <c r="AN169" s="98"/>
      <c r="AO169" s="577" t="str">
        <f t="shared" si="22"/>
        <v xml:space="preserve"> </v>
      </c>
      <c r="AP169" s="577" t="str">
        <f t="shared" si="24"/>
        <v xml:space="preserve"> </v>
      </c>
      <c r="AQ169" s="577" t="str">
        <f t="shared" si="25"/>
        <v xml:space="preserve"> </v>
      </c>
      <c r="AR169" s="577" t="str">
        <f t="shared" si="26"/>
        <v xml:space="preserve"> </v>
      </c>
      <c r="AS169" s="98"/>
      <c r="AT169" s="375"/>
      <c r="AU169" s="375"/>
      <c r="AV169" s="374"/>
      <c r="AW169" s="375"/>
      <c r="AX169" s="374"/>
      <c r="AY169" s="374"/>
      <c r="AZ169" s="258"/>
      <c r="BA169" s="260"/>
      <c r="BB169" s="260"/>
      <c r="BC169" s="98"/>
      <c r="BD169" s="260"/>
      <c r="BE169" s="260"/>
      <c r="BF169" s="260"/>
      <c r="BG169" s="260"/>
      <c r="BH169" s="260"/>
      <c r="BI169" s="260"/>
      <c r="BJ169" s="263"/>
      <c r="BK169" s="263"/>
      <c r="BL169" s="265"/>
      <c r="BM169" s="98"/>
      <c r="BN169" s="577" t="str">
        <f t="shared" si="23"/>
        <v xml:space="preserve"> </v>
      </c>
      <c r="BO169" s="577" t="str">
        <f t="shared" si="27"/>
        <v xml:space="preserve"> </v>
      </c>
      <c r="BP169" s="577" t="str">
        <f t="shared" si="28"/>
        <v xml:space="preserve"> </v>
      </c>
      <c r="BQ169" s="577" t="str">
        <f t="shared" si="29"/>
        <v xml:space="preserve"> </v>
      </c>
      <c r="BR169" s="98"/>
      <c r="BS169" s="330"/>
    </row>
    <row r="170" spans="1:71" s="107" customFormat="1" ht="12.75" x14ac:dyDescent="0.25">
      <c r="A170" s="380"/>
      <c r="B170" s="169">
        <f>'Données démographiques'!B171</f>
        <v>0</v>
      </c>
      <c r="C170" s="169">
        <f>'Données démographiques'!C171</f>
        <v>0</v>
      </c>
      <c r="D170" s="170">
        <f>'Données démographiques'!D171</f>
        <v>0</v>
      </c>
      <c r="E170" s="102"/>
      <c r="F170" s="255"/>
      <c r="G170" s="172"/>
      <c r="H170" s="429"/>
      <c r="I170" s="273"/>
      <c r="J170" s="257"/>
      <c r="K170" s="278"/>
      <c r="L170" s="278"/>
      <c r="M170" s="278"/>
      <c r="N170" s="273"/>
      <c r="O170" s="264"/>
      <c r="P170" s="102"/>
      <c r="Q170" s="273"/>
      <c r="R170" s="172"/>
      <c r="S170" s="172"/>
      <c r="T170" s="102"/>
      <c r="U170" s="257"/>
      <c r="V170" s="257"/>
      <c r="W170" s="273"/>
      <c r="X170" s="257"/>
      <c r="Y170" s="273"/>
      <c r="Z170" s="273"/>
      <c r="AA170" s="273"/>
      <c r="AB170" s="278"/>
      <c r="AC170" s="278"/>
      <c r="AD170" s="98"/>
      <c r="AE170" s="278"/>
      <c r="AF170" s="278"/>
      <c r="AG170" s="278"/>
      <c r="AH170" s="278"/>
      <c r="AI170" s="278"/>
      <c r="AJ170" s="278"/>
      <c r="AK170" s="262"/>
      <c r="AL170" s="262"/>
      <c r="AM170" s="264"/>
      <c r="AN170" s="98"/>
      <c r="AO170" s="576" t="str">
        <f t="shared" si="22"/>
        <v xml:space="preserve"> </v>
      </c>
      <c r="AP170" s="576" t="str">
        <f t="shared" si="24"/>
        <v xml:space="preserve"> </v>
      </c>
      <c r="AQ170" s="576" t="str">
        <f t="shared" si="25"/>
        <v xml:space="preserve"> </v>
      </c>
      <c r="AR170" s="576" t="str">
        <f t="shared" si="26"/>
        <v xml:space="preserve"> </v>
      </c>
      <c r="AS170" s="98"/>
      <c r="AT170" s="257"/>
      <c r="AU170" s="257"/>
      <c r="AV170" s="273"/>
      <c r="AW170" s="257"/>
      <c r="AX170" s="273"/>
      <c r="AY170" s="273"/>
      <c r="AZ170" s="273"/>
      <c r="BA170" s="278"/>
      <c r="BB170" s="278"/>
      <c r="BC170" s="98"/>
      <c r="BD170" s="278"/>
      <c r="BE170" s="278"/>
      <c r="BF170" s="278"/>
      <c r="BG170" s="278"/>
      <c r="BH170" s="278"/>
      <c r="BI170" s="278"/>
      <c r="BJ170" s="262"/>
      <c r="BK170" s="262"/>
      <c r="BL170" s="264"/>
      <c r="BM170" s="98"/>
      <c r="BN170" s="576" t="str">
        <f t="shared" si="23"/>
        <v xml:space="preserve"> </v>
      </c>
      <c r="BO170" s="576" t="str">
        <f t="shared" si="27"/>
        <v xml:space="preserve"> </v>
      </c>
      <c r="BP170" s="576" t="str">
        <f t="shared" si="28"/>
        <v xml:space="preserve"> </v>
      </c>
      <c r="BQ170" s="576" t="str">
        <f t="shared" si="29"/>
        <v xml:space="preserve"> </v>
      </c>
      <c r="BR170" s="98"/>
      <c r="BS170" s="165"/>
    </row>
    <row r="171" spans="1:71" s="107" customFormat="1" ht="12.75" x14ac:dyDescent="0.25">
      <c r="A171" s="380"/>
      <c r="B171" s="376">
        <f>'Données démographiques'!B172</f>
        <v>0</v>
      </c>
      <c r="C171" s="376">
        <f>'Données démographiques'!C172</f>
        <v>0</v>
      </c>
      <c r="D171" s="377">
        <f>'Données démographiques'!D172</f>
        <v>0</v>
      </c>
      <c r="E171" s="102"/>
      <c r="F171" s="430"/>
      <c r="G171" s="431"/>
      <c r="H171" s="432"/>
      <c r="I171" s="258"/>
      <c r="J171" s="259"/>
      <c r="K171" s="260"/>
      <c r="L171" s="260"/>
      <c r="M171" s="260"/>
      <c r="N171" s="258"/>
      <c r="O171" s="265"/>
      <c r="P171" s="102"/>
      <c r="Q171" s="258"/>
      <c r="R171" s="431"/>
      <c r="S171" s="431"/>
      <c r="T171" s="102"/>
      <c r="U171" s="259"/>
      <c r="V171" s="259"/>
      <c r="W171" s="258"/>
      <c r="X171" s="259"/>
      <c r="Y171" s="258"/>
      <c r="Z171" s="258"/>
      <c r="AA171" s="258"/>
      <c r="AB171" s="260"/>
      <c r="AC171" s="260"/>
      <c r="AD171" s="98"/>
      <c r="AE171" s="260"/>
      <c r="AF171" s="260"/>
      <c r="AG171" s="260"/>
      <c r="AH171" s="260"/>
      <c r="AI171" s="260"/>
      <c r="AJ171" s="260"/>
      <c r="AK171" s="263"/>
      <c r="AL171" s="263"/>
      <c r="AM171" s="265"/>
      <c r="AN171" s="98"/>
      <c r="AO171" s="577" t="str">
        <f t="shared" si="22"/>
        <v xml:space="preserve"> </v>
      </c>
      <c r="AP171" s="577" t="str">
        <f t="shared" si="24"/>
        <v xml:space="preserve"> </v>
      </c>
      <c r="AQ171" s="577" t="str">
        <f t="shared" si="25"/>
        <v xml:space="preserve"> </v>
      </c>
      <c r="AR171" s="577" t="str">
        <f t="shared" si="26"/>
        <v xml:space="preserve"> </v>
      </c>
      <c r="AS171" s="98"/>
      <c r="AT171" s="375"/>
      <c r="AU171" s="375"/>
      <c r="AV171" s="374"/>
      <c r="AW171" s="375"/>
      <c r="AX171" s="374"/>
      <c r="AY171" s="374"/>
      <c r="AZ171" s="258"/>
      <c r="BA171" s="260"/>
      <c r="BB171" s="260"/>
      <c r="BC171" s="98"/>
      <c r="BD171" s="260"/>
      <c r="BE171" s="260"/>
      <c r="BF171" s="260"/>
      <c r="BG171" s="260"/>
      <c r="BH171" s="260"/>
      <c r="BI171" s="260"/>
      <c r="BJ171" s="263"/>
      <c r="BK171" s="263"/>
      <c r="BL171" s="265"/>
      <c r="BM171" s="98"/>
      <c r="BN171" s="577" t="str">
        <f t="shared" si="23"/>
        <v xml:space="preserve"> </v>
      </c>
      <c r="BO171" s="577" t="str">
        <f t="shared" si="27"/>
        <v xml:space="preserve"> </v>
      </c>
      <c r="BP171" s="577" t="str">
        <f t="shared" si="28"/>
        <v xml:space="preserve"> </v>
      </c>
      <c r="BQ171" s="577" t="str">
        <f t="shared" si="29"/>
        <v xml:space="preserve"> </v>
      </c>
      <c r="BR171" s="98"/>
      <c r="BS171" s="330"/>
    </row>
    <row r="172" spans="1:71" s="107" customFormat="1" ht="12.75" x14ac:dyDescent="0.25">
      <c r="A172" s="380"/>
      <c r="B172" s="169">
        <f>'Données démographiques'!B173</f>
        <v>0</v>
      </c>
      <c r="C172" s="169">
        <f>'Données démographiques'!C173</f>
        <v>0</v>
      </c>
      <c r="D172" s="170">
        <f>'Données démographiques'!D173</f>
        <v>0</v>
      </c>
      <c r="E172" s="102"/>
      <c r="F172" s="255"/>
      <c r="G172" s="172"/>
      <c r="H172" s="429"/>
      <c r="I172" s="273"/>
      <c r="J172" s="257"/>
      <c r="K172" s="278"/>
      <c r="L172" s="278"/>
      <c r="M172" s="278"/>
      <c r="N172" s="273"/>
      <c r="O172" s="264"/>
      <c r="P172" s="102"/>
      <c r="Q172" s="273"/>
      <c r="R172" s="172"/>
      <c r="S172" s="172"/>
      <c r="T172" s="102"/>
      <c r="U172" s="257"/>
      <c r="V172" s="257"/>
      <c r="W172" s="273"/>
      <c r="X172" s="257"/>
      <c r="Y172" s="273"/>
      <c r="Z172" s="273"/>
      <c r="AA172" s="273"/>
      <c r="AB172" s="278"/>
      <c r="AC172" s="278"/>
      <c r="AD172" s="98"/>
      <c r="AE172" s="278"/>
      <c r="AF172" s="278"/>
      <c r="AG172" s="278"/>
      <c r="AH172" s="278"/>
      <c r="AI172" s="278"/>
      <c r="AJ172" s="278"/>
      <c r="AK172" s="262"/>
      <c r="AL172" s="262"/>
      <c r="AM172" s="264"/>
      <c r="AN172" s="98"/>
      <c r="AO172" s="576" t="str">
        <f t="shared" si="22"/>
        <v xml:space="preserve"> </v>
      </c>
      <c r="AP172" s="576" t="str">
        <f t="shared" si="24"/>
        <v xml:space="preserve"> </v>
      </c>
      <c r="AQ172" s="576" t="str">
        <f t="shared" si="25"/>
        <v xml:space="preserve"> </v>
      </c>
      <c r="AR172" s="576" t="str">
        <f t="shared" si="26"/>
        <v xml:space="preserve"> </v>
      </c>
      <c r="AS172" s="98"/>
      <c r="AT172" s="257"/>
      <c r="AU172" s="257"/>
      <c r="AV172" s="273"/>
      <c r="AW172" s="257"/>
      <c r="AX172" s="273"/>
      <c r="AY172" s="273"/>
      <c r="AZ172" s="273"/>
      <c r="BA172" s="278"/>
      <c r="BB172" s="278"/>
      <c r="BC172" s="98"/>
      <c r="BD172" s="278"/>
      <c r="BE172" s="278"/>
      <c r="BF172" s="278"/>
      <c r="BG172" s="278"/>
      <c r="BH172" s="278"/>
      <c r="BI172" s="278"/>
      <c r="BJ172" s="262"/>
      <c r="BK172" s="262"/>
      <c r="BL172" s="264"/>
      <c r="BM172" s="98"/>
      <c r="BN172" s="576" t="str">
        <f t="shared" si="23"/>
        <v xml:space="preserve"> </v>
      </c>
      <c r="BO172" s="576" t="str">
        <f t="shared" si="27"/>
        <v xml:space="preserve"> </v>
      </c>
      <c r="BP172" s="576" t="str">
        <f t="shared" si="28"/>
        <v xml:space="preserve"> </v>
      </c>
      <c r="BQ172" s="576" t="str">
        <f t="shared" si="29"/>
        <v xml:space="preserve"> </v>
      </c>
      <c r="BR172" s="98"/>
      <c r="BS172" s="165"/>
    </row>
    <row r="173" spans="1:71" s="107" customFormat="1" ht="12.75" x14ac:dyDescent="0.25">
      <c r="A173" s="380"/>
      <c r="B173" s="376">
        <f>'Données démographiques'!B174</f>
        <v>0</v>
      </c>
      <c r="C173" s="376">
        <f>'Données démographiques'!C174</f>
        <v>0</v>
      </c>
      <c r="D173" s="377">
        <f>'Données démographiques'!D174</f>
        <v>0</v>
      </c>
      <c r="E173" s="102"/>
      <c r="F173" s="430"/>
      <c r="G173" s="431"/>
      <c r="H173" s="432"/>
      <c r="I173" s="258"/>
      <c r="J173" s="259"/>
      <c r="K173" s="260"/>
      <c r="L173" s="260"/>
      <c r="M173" s="260"/>
      <c r="N173" s="258"/>
      <c r="O173" s="265"/>
      <c r="P173" s="102"/>
      <c r="Q173" s="258"/>
      <c r="R173" s="431"/>
      <c r="S173" s="431"/>
      <c r="T173" s="102"/>
      <c r="U173" s="259"/>
      <c r="V173" s="259"/>
      <c r="W173" s="258"/>
      <c r="X173" s="259"/>
      <c r="Y173" s="258"/>
      <c r="Z173" s="258"/>
      <c r="AA173" s="258"/>
      <c r="AB173" s="260"/>
      <c r="AC173" s="260"/>
      <c r="AD173" s="98"/>
      <c r="AE173" s="260"/>
      <c r="AF173" s="260"/>
      <c r="AG173" s="260"/>
      <c r="AH173" s="260"/>
      <c r="AI173" s="260"/>
      <c r="AJ173" s="260"/>
      <c r="AK173" s="263"/>
      <c r="AL173" s="263"/>
      <c r="AM173" s="265"/>
      <c r="AN173" s="98"/>
      <c r="AO173" s="577" t="str">
        <f t="shared" si="22"/>
        <v xml:space="preserve"> </v>
      </c>
      <c r="AP173" s="577" t="str">
        <f t="shared" si="24"/>
        <v xml:space="preserve"> </v>
      </c>
      <c r="AQ173" s="577" t="str">
        <f t="shared" si="25"/>
        <v xml:space="preserve"> </v>
      </c>
      <c r="AR173" s="577" t="str">
        <f t="shared" si="26"/>
        <v xml:space="preserve"> </v>
      </c>
      <c r="AS173" s="98"/>
      <c r="AT173" s="375"/>
      <c r="AU173" s="375"/>
      <c r="AV173" s="374"/>
      <c r="AW173" s="375"/>
      <c r="AX173" s="374"/>
      <c r="AY173" s="374"/>
      <c r="AZ173" s="258"/>
      <c r="BA173" s="260"/>
      <c r="BB173" s="260"/>
      <c r="BC173" s="98"/>
      <c r="BD173" s="260"/>
      <c r="BE173" s="260"/>
      <c r="BF173" s="260"/>
      <c r="BG173" s="260"/>
      <c r="BH173" s="260"/>
      <c r="BI173" s="260"/>
      <c r="BJ173" s="263"/>
      <c r="BK173" s="263"/>
      <c r="BL173" s="265"/>
      <c r="BM173" s="98"/>
      <c r="BN173" s="577" t="str">
        <f t="shared" si="23"/>
        <v xml:space="preserve"> </v>
      </c>
      <c r="BO173" s="577" t="str">
        <f t="shared" si="27"/>
        <v xml:space="preserve"> </v>
      </c>
      <c r="BP173" s="577" t="str">
        <f t="shared" si="28"/>
        <v xml:space="preserve"> </v>
      </c>
      <c r="BQ173" s="577" t="str">
        <f t="shared" si="29"/>
        <v xml:space="preserve"> </v>
      </c>
      <c r="BR173" s="98"/>
      <c r="BS173" s="330"/>
    </row>
    <row r="174" spans="1:71" s="107" customFormat="1" ht="12.75" x14ac:dyDescent="0.25">
      <c r="A174" s="380"/>
      <c r="B174" s="169">
        <f>'Données démographiques'!B175</f>
        <v>0</v>
      </c>
      <c r="C174" s="169">
        <f>'Données démographiques'!C175</f>
        <v>0</v>
      </c>
      <c r="D174" s="170">
        <f>'Données démographiques'!D175</f>
        <v>0</v>
      </c>
      <c r="E174" s="102"/>
      <c r="F174" s="255"/>
      <c r="G174" s="172"/>
      <c r="H174" s="429"/>
      <c r="I174" s="273"/>
      <c r="J174" s="257"/>
      <c r="K174" s="278"/>
      <c r="L174" s="278"/>
      <c r="M174" s="278"/>
      <c r="N174" s="273"/>
      <c r="O174" s="264"/>
      <c r="P174" s="102"/>
      <c r="Q174" s="273"/>
      <c r="R174" s="172"/>
      <c r="S174" s="172"/>
      <c r="T174" s="102"/>
      <c r="U174" s="257"/>
      <c r="V174" s="257"/>
      <c r="W174" s="273"/>
      <c r="X174" s="257"/>
      <c r="Y174" s="273"/>
      <c r="Z174" s="273"/>
      <c r="AA174" s="273"/>
      <c r="AB174" s="278"/>
      <c r="AC174" s="278"/>
      <c r="AD174" s="98"/>
      <c r="AE174" s="278"/>
      <c r="AF174" s="278"/>
      <c r="AG174" s="278"/>
      <c r="AH174" s="278"/>
      <c r="AI174" s="278"/>
      <c r="AJ174" s="278"/>
      <c r="AK174" s="262"/>
      <c r="AL174" s="262"/>
      <c r="AM174" s="264"/>
      <c r="AN174" s="98"/>
      <c r="AO174" s="576" t="str">
        <f t="shared" si="22"/>
        <v xml:space="preserve"> </v>
      </c>
      <c r="AP174" s="576" t="str">
        <f t="shared" si="24"/>
        <v xml:space="preserve"> </v>
      </c>
      <c r="AQ174" s="576" t="str">
        <f t="shared" si="25"/>
        <v xml:space="preserve"> </v>
      </c>
      <c r="AR174" s="576" t="str">
        <f t="shared" si="26"/>
        <v xml:space="preserve"> </v>
      </c>
      <c r="AS174" s="98"/>
      <c r="AT174" s="257"/>
      <c r="AU174" s="257"/>
      <c r="AV174" s="273"/>
      <c r="AW174" s="257"/>
      <c r="AX174" s="273"/>
      <c r="AY174" s="273"/>
      <c r="AZ174" s="273"/>
      <c r="BA174" s="278"/>
      <c r="BB174" s="278"/>
      <c r="BC174" s="98"/>
      <c r="BD174" s="278"/>
      <c r="BE174" s="278"/>
      <c r="BF174" s="278"/>
      <c r="BG174" s="278"/>
      <c r="BH174" s="278"/>
      <c r="BI174" s="278"/>
      <c r="BJ174" s="262"/>
      <c r="BK174" s="262"/>
      <c r="BL174" s="264"/>
      <c r="BM174" s="98"/>
      <c r="BN174" s="576" t="str">
        <f t="shared" si="23"/>
        <v xml:space="preserve"> </v>
      </c>
      <c r="BO174" s="576" t="str">
        <f t="shared" si="27"/>
        <v xml:space="preserve"> </v>
      </c>
      <c r="BP174" s="576" t="str">
        <f t="shared" si="28"/>
        <v xml:space="preserve"> </v>
      </c>
      <c r="BQ174" s="576" t="str">
        <f t="shared" si="29"/>
        <v xml:space="preserve"> </v>
      </c>
      <c r="BR174" s="98"/>
      <c r="BS174" s="165"/>
    </row>
    <row r="175" spans="1:71" s="107" customFormat="1" ht="12.75" x14ac:dyDescent="0.25">
      <c r="A175" s="380"/>
      <c r="B175" s="376">
        <f>'Données démographiques'!B176</f>
        <v>0</v>
      </c>
      <c r="C175" s="376">
        <f>'Données démographiques'!C176</f>
        <v>0</v>
      </c>
      <c r="D175" s="377">
        <f>'Données démographiques'!D176</f>
        <v>0</v>
      </c>
      <c r="E175" s="102"/>
      <c r="F175" s="430"/>
      <c r="G175" s="431"/>
      <c r="H175" s="432"/>
      <c r="I175" s="258"/>
      <c r="J175" s="259"/>
      <c r="K175" s="260"/>
      <c r="L175" s="260"/>
      <c r="M175" s="260"/>
      <c r="N175" s="258"/>
      <c r="O175" s="265"/>
      <c r="P175" s="102"/>
      <c r="Q175" s="258"/>
      <c r="R175" s="431"/>
      <c r="S175" s="431"/>
      <c r="T175" s="102"/>
      <c r="U175" s="259"/>
      <c r="V175" s="259"/>
      <c r="W175" s="258"/>
      <c r="X175" s="259"/>
      <c r="Y175" s="258"/>
      <c r="Z175" s="258"/>
      <c r="AA175" s="258"/>
      <c r="AB175" s="260"/>
      <c r="AC175" s="260"/>
      <c r="AD175" s="98"/>
      <c r="AE175" s="260"/>
      <c r="AF175" s="260"/>
      <c r="AG175" s="260"/>
      <c r="AH175" s="260"/>
      <c r="AI175" s="260"/>
      <c r="AJ175" s="260"/>
      <c r="AK175" s="263"/>
      <c r="AL175" s="263"/>
      <c r="AM175" s="265"/>
      <c r="AN175" s="98"/>
      <c r="AO175" s="577" t="str">
        <f t="shared" si="22"/>
        <v xml:space="preserve"> </v>
      </c>
      <c r="AP175" s="577" t="str">
        <f t="shared" si="24"/>
        <v xml:space="preserve"> </v>
      </c>
      <c r="AQ175" s="577" t="str">
        <f t="shared" si="25"/>
        <v xml:space="preserve"> </v>
      </c>
      <c r="AR175" s="577" t="str">
        <f t="shared" si="26"/>
        <v xml:space="preserve"> </v>
      </c>
      <c r="AS175" s="98"/>
      <c r="AT175" s="375"/>
      <c r="AU175" s="375"/>
      <c r="AV175" s="374"/>
      <c r="AW175" s="375"/>
      <c r="AX175" s="374"/>
      <c r="AY175" s="374"/>
      <c r="AZ175" s="258"/>
      <c r="BA175" s="260"/>
      <c r="BB175" s="260"/>
      <c r="BC175" s="98"/>
      <c r="BD175" s="260"/>
      <c r="BE175" s="260"/>
      <c r="BF175" s="260"/>
      <c r="BG175" s="260"/>
      <c r="BH175" s="260"/>
      <c r="BI175" s="260"/>
      <c r="BJ175" s="263"/>
      <c r="BK175" s="263"/>
      <c r="BL175" s="265"/>
      <c r="BM175" s="98"/>
      <c r="BN175" s="577" t="str">
        <f t="shared" si="23"/>
        <v xml:space="preserve"> </v>
      </c>
      <c r="BO175" s="577" t="str">
        <f t="shared" si="27"/>
        <v xml:space="preserve"> </v>
      </c>
      <c r="BP175" s="577" t="str">
        <f t="shared" si="28"/>
        <v xml:space="preserve"> </v>
      </c>
      <c r="BQ175" s="577" t="str">
        <f t="shared" si="29"/>
        <v xml:space="preserve"> </v>
      </c>
      <c r="BR175" s="98"/>
      <c r="BS175" s="330"/>
    </row>
    <row r="176" spans="1:71" s="107" customFormat="1" ht="12.75" x14ac:dyDescent="0.25">
      <c r="A176" s="380"/>
      <c r="B176" s="169">
        <f>'Données démographiques'!B177</f>
        <v>0</v>
      </c>
      <c r="C176" s="169">
        <f>'Données démographiques'!C177</f>
        <v>0</v>
      </c>
      <c r="D176" s="170">
        <f>'Données démographiques'!D177</f>
        <v>0</v>
      </c>
      <c r="E176" s="102"/>
      <c r="F176" s="255"/>
      <c r="G176" s="172"/>
      <c r="H176" s="429"/>
      <c r="I176" s="273"/>
      <c r="J176" s="257"/>
      <c r="K176" s="278"/>
      <c r="L176" s="278"/>
      <c r="M176" s="278"/>
      <c r="N176" s="273"/>
      <c r="O176" s="264"/>
      <c r="P176" s="102"/>
      <c r="Q176" s="273"/>
      <c r="R176" s="172"/>
      <c r="S176" s="172"/>
      <c r="T176" s="102"/>
      <c r="U176" s="257"/>
      <c r="V176" s="257"/>
      <c r="W176" s="273"/>
      <c r="X176" s="257"/>
      <c r="Y176" s="273"/>
      <c r="Z176" s="273"/>
      <c r="AA176" s="273"/>
      <c r="AB176" s="278"/>
      <c r="AC176" s="278"/>
      <c r="AD176" s="98"/>
      <c r="AE176" s="278"/>
      <c r="AF176" s="278"/>
      <c r="AG176" s="278"/>
      <c r="AH176" s="278"/>
      <c r="AI176" s="278"/>
      <c r="AJ176" s="278"/>
      <c r="AK176" s="262"/>
      <c r="AL176" s="262"/>
      <c r="AM176" s="264"/>
      <c r="AN176" s="98"/>
      <c r="AO176" s="576" t="str">
        <f t="shared" si="22"/>
        <v xml:space="preserve"> </v>
      </c>
      <c r="AP176" s="576" t="str">
        <f t="shared" si="24"/>
        <v xml:space="preserve"> </v>
      </c>
      <c r="AQ176" s="576" t="str">
        <f t="shared" si="25"/>
        <v xml:space="preserve"> </v>
      </c>
      <c r="AR176" s="576" t="str">
        <f t="shared" si="26"/>
        <v xml:space="preserve"> </v>
      </c>
      <c r="AS176" s="98"/>
      <c r="AT176" s="257"/>
      <c r="AU176" s="257"/>
      <c r="AV176" s="273"/>
      <c r="AW176" s="257"/>
      <c r="AX176" s="273"/>
      <c r="AY176" s="273"/>
      <c r="AZ176" s="273"/>
      <c r="BA176" s="278"/>
      <c r="BB176" s="278"/>
      <c r="BC176" s="98"/>
      <c r="BD176" s="278"/>
      <c r="BE176" s="278"/>
      <c r="BF176" s="278"/>
      <c r="BG176" s="278"/>
      <c r="BH176" s="278"/>
      <c r="BI176" s="278"/>
      <c r="BJ176" s="262"/>
      <c r="BK176" s="262"/>
      <c r="BL176" s="264"/>
      <c r="BM176" s="98"/>
      <c r="BN176" s="576" t="str">
        <f t="shared" si="23"/>
        <v xml:space="preserve"> </v>
      </c>
      <c r="BO176" s="576" t="str">
        <f t="shared" si="27"/>
        <v xml:space="preserve"> </v>
      </c>
      <c r="BP176" s="576" t="str">
        <f t="shared" si="28"/>
        <v xml:space="preserve"> </v>
      </c>
      <c r="BQ176" s="576" t="str">
        <f t="shared" si="29"/>
        <v xml:space="preserve"> </v>
      </c>
      <c r="BR176" s="98"/>
      <c r="BS176" s="165"/>
    </row>
    <row r="177" spans="1:71" s="107" customFormat="1" ht="12.75" x14ac:dyDescent="0.25">
      <c r="A177" s="380"/>
      <c r="B177" s="376">
        <f>'Données démographiques'!B178</f>
        <v>0</v>
      </c>
      <c r="C177" s="376">
        <f>'Données démographiques'!C178</f>
        <v>0</v>
      </c>
      <c r="D177" s="377">
        <f>'Données démographiques'!D178</f>
        <v>0</v>
      </c>
      <c r="E177" s="102"/>
      <c r="F177" s="430"/>
      <c r="G177" s="431"/>
      <c r="H177" s="432"/>
      <c r="I177" s="258"/>
      <c r="J177" s="259"/>
      <c r="K177" s="260"/>
      <c r="L177" s="260"/>
      <c r="M177" s="260"/>
      <c r="N177" s="258"/>
      <c r="O177" s="265"/>
      <c r="P177" s="102"/>
      <c r="Q177" s="258"/>
      <c r="R177" s="431"/>
      <c r="S177" s="431"/>
      <c r="T177" s="102"/>
      <c r="U177" s="259"/>
      <c r="V177" s="259"/>
      <c r="W177" s="258"/>
      <c r="X177" s="259"/>
      <c r="Y177" s="258"/>
      <c r="Z177" s="258"/>
      <c r="AA177" s="258"/>
      <c r="AB177" s="260"/>
      <c r="AC177" s="260"/>
      <c r="AD177" s="98"/>
      <c r="AE177" s="260"/>
      <c r="AF177" s="260"/>
      <c r="AG177" s="260"/>
      <c r="AH177" s="260"/>
      <c r="AI177" s="260"/>
      <c r="AJ177" s="260"/>
      <c r="AK177" s="263"/>
      <c r="AL177" s="263"/>
      <c r="AM177" s="265"/>
      <c r="AN177" s="98"/>
      <c r="AO177" s="577" t="str">
        <f t="shared" si="22"/>
        <v xml:space="preserve"> </v>
      </c>
      <c r="AP177" s="577" t="str">
        <f t="shared" si="24"/>
        <v xml:space="preserve"> </v>
      </c>
      <c r="AQ177" s="577" t="str">
        <f t="shared" si="25"/>
        <v xml:space="preserve"> </v>
      </c>
      <c r="AR177" s="577" t="str">
        <f t="shared" si="26"/>
        <v xml:space="preserve"> </v>
      </c>
      <c r="AS177" s="98"/>
      <c r="AT177" s="375"/>
      <c r="AU177" s="375"/>
      <c r="AV177" s="374"/>
      <c r="AW177" s="375"/>
      <c r="AX177" s="374"/>
      <c r="AY177" s="374"/>
      <c r="AZ177" s="258"/>
      <c r="BA177" s="260"/>
      <c r="BB177" s="260"/>
      <c r="BC177" s="98"/>
      <c r="BD177" s="260"/>
      <c r="BE177" s="260"/>
      <c r="BF177" s="260"/>
      <c r="BG177" s="260"/>
      <c r="BH177" s="260"/>
      <c r="BI177" s="260"/>
      <c r="BJ177" s="263"/>
      <c r="BK177" s="263"/>
      <c r="BL177" s="265"/>
      <c r="BM177" s="98"/>
      <c r="BN177" s="577" t="str">
        <f t="shared" si="23"/>
        <v xml:space="preserve"> </v>
      </c>
      <c r="BO177" s="577" t="str">
        <f t="shared" si="27"/>
        <v xml:space="preserve"> </v>
      </c>
      <c r="BP177" s="577" t="str">
        <f t="shared" si="28"/>
        <v xml:space="preserve"> </v>
      </c>
      <c r="BQ177" s="577" t="str">
        <f t="shared" si="29"/>
        <v xml:space="preserve"> </v>
      </c>
      <c r="BR177" s="98"/>
      <c r="BS177" s="330"/>
    </row>
    <row r="178" spans="1:71" s="107" customFormat="1" ht="12.75" x14ac:dyDescent="0.25">
      <c r="A178" s="380"/>
      <c r="B178" s="169">
        <f>'Données démographiques'!B179</f>
        <v>0</v>
      </c>
      <c r="C178" s="169">
        <f>'Données démographiques'!C179</f>
        <v>0</v>
      </c>
      <c r="D178" s="170">
        <f>'Données démographiques'!D179</f>
        <v>0</v>
      </c>
      <c r="E178" s="102"/>
      <c r="F178" s="255"/>
      <c r="G178" s="172"/>
      <c r="H178" s="429"/>
      <c r="I178" s="273"/>
      <c r="J178" s="257"/>
      <c r="K178" s="278"/>
      <c r="L178" s="278"/>
      <c r="M178" s="278"/>
      <c r="N178" s="273"/>
      <c r="O178" s="264"/>
      <c r="P178" s="102"/>
      <c r="Q178" s="273"/>
      <c r="R178" s="172"/>
      <c r="S178" s="172"/>
      <c r="T178" s="102"/>
      <c r="U178" s="257"/>
      <c r="V178" s="257"/>
      <c r="W178" s="273"/>
      <c r="X178" s="257"/>
      <c r="Y178" s="273"/>
      <c r="Z178" s="273"/>
      <c r="AA178" s="273"/>
      <c r="AB178" s="278"/>
      <c r="AC178" s="278"/>
      <c r="AD178" s="98"/>
      <c r="AE178" s="278"/>
      <c r="AF178" s="278"/>
      <c r="AG178" s="278"/>
      <c r="AH178" s="278"/>
      <c r="AI178" s="278"/>
      <c r="AJ178" s="278"/>
      <c r="AK178" s="262"/>
      <c r="AL178" s="262"/>
      <c r="AM178" s="264"/>
      <c r="AN178" s="98"/>
      <c r="AO178" s="576" t="str">
        <f t="shared" si="22"/>
        <v xml:space="preserve"> </v>
      </c>
      <c r="AP178" s="576" t="str">
        <f t="shared" si="24"/>
        <v xml:space="preserve"> </v>
      </c>
      <c r="AQ178" s="576" t="str">
        <f t="shared" si="25"/>
        <v xml:space="preserve"> </v>
      </c>
      <c r="AR178" s="576" t="str">
        <f t="shared" si="26"/>
        <v xml:space="preserve"> </v>
      </c>
      <c r="AS178" s="98"/>
      <c r="AT178" s="257"/>
      <c r="AU178" s="257"/>
      <c r="AV178" s="273"/>
      <c r="AW178" s="257"/>
      <c r="AX178" s="273"/>
      <c r="AY178" s="273"/>
      <c r="AZ178" s="273"/>
      <c r="BA178" s="278"/>
      <c r="BB178" s="278"/>
      <c r="BC178" s="98"/>
      <c r="BD178" s="278"/>
      <c r="BE178" s="278"/>
      <c r="BF178" s="278"/>
      <c r="BG178" s="278"/>
      <c r="BH178" s="278"/>
      <c r="BI178" s="278"/>
      <c r="BJ178" s="262"/>
      <c r="BK178" s="262"/>
      <c r="BL178" s="264"/>
      <c r="BM178" s="98"/>
      <c r="BN178" s="576" t="str">
        <f t="shared" si="23"/>
        <v xml:space="preserve"> </v>
      </c>
      <c r="BO178" s="576" t="str">
        <f t="shared" si="27"/>
        <v xml:space="preserve"> </v>
      </c>
      <c r="BP178" s="576" t="str">
        <f t="shared" si="28"/>
        <v xml:space="preserve"> </v>
      </c>
      <c r="BQ178" s="576" t="str">
        <f t="shared" si="29"/>
        <v xml:space="preserve"> </v>
      </c>
      <c r="BR178" s="98"/>
      <c r="BS178" s="165"/>
    </row>
    <row r="179" spans="1:71" s="107" customFormat="1" ht="12.75" x14ac:dyDescent="0.25">
      <c r="A179" s="380"/>
      <c r="B179" s="376">
        <f>'Données démographiques'!B180</f>
        <v>0</v>
      </c>
      <c r="C179" s="376">
        <f>'Données démographiques'!C180</f>
        <v>0</v>
      </c>
      <c r="D179" s="377">
        <f>'Données démographiques'!D180</f>
        <v>0</v>
      </c>
      <c r="E179" s="102"/>
      <c r="F179" s="430"/>
      <c r="G179" s="431"/>
      <c r="H179" s="432"/>
      <c r="I179" s="258"/>
      <c r="J179" s="259"/>
      <c r="K179" s="260"/>
      <c r="L179" s="260"/>
      <c r="M179" s="260"/>
      <c r="N179" s="258"/>
      <c r="O179" s="265"/>
      <c r="P179" s="102"/>
      <c r="Q179" s="258"/>
      <c r="R179" s="431"/>
      <c r="S179" s="431"/>
      <c r="T179" s="102"/>
      <c r="U179" s="259"/>
      <c r="V179" s="259"/>
      <c r="W179" s="258"/>
      <c r="X179" s="259"/>
      <c r="Y179" s="258"/>
      <c r="Z179" s="258"/>
      <c r="AA179" s="258"/>
      <c r="AB179" s="260"/>
      <c r="AC179" s="260"/>
      <c r="AD179" s="98"/>
      <c r="AE179" s="260"/>
      <c r="AF179" s="260"/>
      <c r="AG179" s="260"/>
      <c r="AH179" s="260"/>
      <c r="AI179" s="260"/>
      <c r="AJ179" s="260"/>
      <c r="AK179" s="263"/>
      <c r="AL179" s="263"/>
      <c r="AM179" s="265"/>
      <c r="AN179" s="98"/>
      <c r="AO179" s="577" t="str">
        <f t="shared" si="22"/>
        <v xml:space="preserve"> </v>
      </c>
      <c r="AP179" s="577" t="str">
        <f t="shared" si="24"/>
        <v xml:space="preserve"> </v>
      </c>
      <c r="AQ179" s="577" t="str">
        <f t="shared" si="25"/>
        <v xml:space="preserve"> </v>
      </c>
      <c r="AR179" s="577" t="str">
        <f t="shared" si="26"/>
        <v xml:space="preserve"> </v>
      </c>
      <c r="AS179" s="98"/>
      <c r="AT179" s="375"/>
      <c r="AU179" s="375"/>
      <c r="AV179" s="374"/>
      <c r="AW179" s="375"/>
      <c r="AX179" s="374"/>
      <c r="AY179" s="374"/>
      <c r="AZ179" s="258"/>
      <c r="BA179" s="260"/>
      <c r="BB179" s="260"/>
      <c r="BC179" s="98"/>
      <c r="BD179" s="260"/>
      <c r="BE179" s="260"/>
      <c r="BF179" s="260"/>
      <c r="BG179" s="260"/>
      <c r="BH179" s="260"/>
      <c r="BI179" s="260"/>
      <c r="BJ179" s="263"/>
      <c r="BK179" s="263"/>
      <c r="BL179" s="265"/>
      <c r="BM179" s="98"/>
      <c r="BN179" s="577" t="str">
        <f t="shared" si="23"/>
        <v xml:space="preserve"> </v>
      </c>
      <c r="BO179" s="577" t="str">
        <f t="shared" si="27"/>
        <v xml:space="preserve"> </v>
      </c>
      <c r="BP179" s="577" t="str">
        <f t="shared" si="28"/>
        <v xml:space="preserve"> </v>
      </c>
      <c r="BQ179" s="577" t="str">
        <f t="shared" si="29"/>
        <v xml:space="preserve"> </v>
      </c>
      <c r="BR179" s="98"/>
      <c r="BS179" s="330"/>
    </row>
    <row r="180" spans="1:71" s="107" customFormat="1" ht="12.75" x14ac:dyDescent="0.25">
      <c r="A180" s="380"/>
      <c r="B180" s="169">
        <f>'Données démographiques'!B181</f>
        <v>0</v>
      </c>
      <c r="C180" s="169">
        <f>'Données démographiques'!C181</f>
        <v>0</v>
      </c>
      <c r="D180" s="170">
        <f>'Données démographiques'!D181</f>
        <v>0</v>
      </c>
      <c r="E180" s="102"/>
      <c r="F180" s="255"/>
      <c r="G180" s="172"/>
      <c r="H180" s="429"/>
      <c r="I180" s="273"/>
      <c r="J180" s="257"/>
      <c r="K180" s="278"/>
      <c r="L180" s="278"/>
      <c r="M180" s="278"/>
      <c r="N180" s="273"/>
      <c r="O180" s="264"/>
      <c r="P180" s="102"/>
      <c r="Q180" s="273"/>
      <c r="R180" s="172"/>
      <c r="S180" s="172"/>
      <c r="T180" s="102"/>
      <c r="U180" s="257"/>
      <c r="V180" s="257"/>
      <c r="W180" s="273"/>
      <c r="X180" s="257"/>
      <c r="Y180" s="273"/>
      <c r="Z180" s="273"/>
      <c r="AA180" s="273"/>
      <c r="AB180" s="278"/>
      <c r="AC180" s="278"/>
      <c r="AD180" s="98"/>
      <c r="AE180" s="278"/>
      <c r="AF180" s="278"/>
      <c r="AG180" s="278"/>
      <c r="AH180" s="278"/>
      <c r="AI180" s="278"/>
      <c r="AJ180" s="278"/>
      <c r="AK180" s="262"/>
      <c r="AL180" s="262"/>
      <c r="AM180" s="264"/>
      <c r="AN180" s="98"/>
      <c r="AO180" s="576" t="str">
        <f t="shared" si="22"/>
        <v xml:space="preserve"> </v>
      </c>
      <c r="AP180" s="576" t="str">
        <f t="shared" si="24"/>
        <v xml:space="preserve"> </v>
      </c>
      <c r="AQ180" s="576" t="str">
        <f t="shared" si="25"/>
        <v xml:space="preserve"> </v>
      </c>
      <c r="AR180" s="576" t="str">
        <f t="shared" si="26"/>
        <v xml:space="preserve"> </v>
      </c>
      <c r="AS180" s="98"/>
      <c r="AT180" s="257"/>
      <c r="AU180" s="257"/>
      <c r="AV180" s="273"/>
      <c r="AW180" s="257"/>
      <c r="AX180" s="273"/>
      <c r="AY180" s="273"/>
      <c r="AZ180" s="273"/>
      <c r="BA180" s="278"/>
      <c r="BB180" s="278"/>
      <c r="BC180" s="98"/>
      <c r="BD180" s="278"/>
      <c r="BE180" s="278"/>
      <c r="BF180" s="278"/>
      <c r="BG180" s="278"/>
      <c r="BH180" s="278"/>
      <c r="BI180" s="278"/>
      <c r="BJ180" s="262"/>
      <c r="BK180" s="262"/>
      <c r="BL180" s="264"/>
      <c r="BM180" s="98"/>
      <c r="BN180" s="576" t="str">
        <f t="shared" si="23"/>
        <v xml:space="preserve"> </v>
      </c>
      <c r="BO180" s="576" t="str">
        <f t="shared" si="27"/>
        <v xml:space="preserve"> </v>
      </c>
      <c r="BP180" s="576" t="str">
        <f t="shared" si="28"/>
        <v xml:space="preserve"> </v>
      </c>
      <c r="BQ180" s="576" t="str">
        <f t="shared" si="29"/>
        <v xml:space="preserve"> </v>
      </c>
      <c r="BR180" s="98"/>
      <c r="BS180" s="165"/>
    </row>
    <row r="181" spans="1:71" s="107" customFormat="1" ht="12.75" x14ac:dyDescent="0.25">
      <c r="A181" s="380"/>
      <c r="B181" s="376">
        <f>'Données démographiques'!B182</f>
        <v>0</v>
      </c>
      <c r="C181" s="376">
        <f>'Données démographiques'!C182</f>
        <v>0</v>
      </c>
      <c r="D181" s="377">
        <f>'Données démographiques'!D182</f>
        <v>0</v>
      </c>
      <c r="E181" s="102"/>
      <c r="F181" s="430"/>
      <c r="G181" s="431"/>
      <c r="H181" s="432"/>
      <c r="I181" s="258"/>
      <c r="J181" s="259"/>
      <c r="K181" s="260"/>
      <c r="L181" s="260"/>
      <c r="M181" s="260"/>
      <c r="N181" s="258"/>
      <c r="O181" s="265"/>
      <c r="P181" s="102"/>
      <c r="Q181" s="258"/>
      <c r="R181" s="431"/>
      <c r="S181" s="431"/>
      <c r="T181" s="102"/>
      <c r="U181" s="259"/>
      <c r="V181" s="259"/>
      <c r="W181" s="258"/>
      <c r="X181" s="259"/>
      <c r="Y181" s="258"/>
      <c r="Z181" s="258"/>
      <c r="AA181" s="258"/>
      <c r="AB181" s="260"/>
      <c r="AC181" s="260"/>
      <c r="AD181" s="98"/>
      <c r="AE181" s="260"/>
      <c r="AF181" s="260"/>
      <c r="AG181" s="260"/>
      <c r="AH181" s="260"/>
      <c r="AI181" s="260"/>
      <c r="AJ181" s="260"/>
      <c r="AK181" s="263"/>
      <c r="AL181" s="263"/>
      <c r="AM181" s="265"/>
      <c r="AN181" s="98"/>
      <c r="AO181" s="577" t="str">
        <f t="shared" si="22"/>
        <v xml:space="preserve"> </v>
      </c>
      <c r="AP181" s="577" t="str">
        <f t="shared" si="24"/>
        <v xml:space="preserve"> </v>
      </c>
      <c r="AQ181" s="577" t="str">
        <f t="shared" si="25"/>
        <v xml:space="preserve"> </v>
      </c>
      <c r="AR181" s="577" t="str">
        <f t="shared" si="26"/>
        <v xml:space="preserve"> </v>
      </c>
      <c r="AS181" s="98"/>
      <c r="AT181" s="375"/>
      <c r="AU181" s="375"/>
      <c r="AV181" s="374"/>
      <c r="AW181" s="375"/>
      <c r="AX181" s="374"/>
      <c r="AY181" s="374"/>
      <c r="AZ181" s="258"/>
      <c r="BA181" s="260"/>
      <c r="BB181" s="260"/>
      <c r="BC181" s="98"/>
      <c r="BD181" s="260"/>
      <c r="BE181" s="260"/>
      <c r="BF181" s="260"/>
      <c r="BG181" s="260"/>
      <c r="BH181" s="260"/>
      <c r="BI181" s="260"/>
      <c r="BJ181" s="263"/>
      <c r="BK181" s="263"/>
      <c r="BL181" s="265"/>
      <c r="BM181" s="98"/>
      <c r="BN181" s="577" t="str">
        <f t="shared" si="23"/>
        <v xml:space="preserve"> </v>
      </c>
      <c r="BO181" s="577" t="str">
        <f t="shared" si="27"/>
        <v xml:space="preserve"> </v>
      </c>
      <c r="BP181" s="577" t="str">
        <f t="shared" si="28"/>
        <v xml:space="preserve"> </v>
      </c>
      <c r="BQ181" s="577" t="str">
        <f t="shared" si="29"/>
        <v xml:space="preserve"> </v>
      </c>
      <c r="BR181" s="98"/>
      <c r="BS181" s="330"/>
    </row>
    <row r="182" spans="1:71" s="107" customFormat="1" ht="12.75" x14ac:dyDescent="0.25">
      <c r="A182" s="380"/>
      <c r="B182" s="169">
        <f>'Données démographiques'!B183</f>
        <v>0</v>
      </c>
      <c r="C182" s="169">
        <f>'Données démographiques'!C183</f>
        <v>0</v>
      </c>
      <c r="D182" s="170">
        <f>'Données démographiques'!D183</f>
        <v>0</v>
      </c>
      <c r="E182" s="102"/>
      <c r="F182" s="255"/>
      <c r="G182" s="172"/>
      <c r="H182" s="429"/>
      <c r="I182" s="273"/>
      <c r="J182" s="257"/>
      <c r="K182" s="278"/>
      <c r="L182" s="278"/>
      <c r="M182" s="278"/>
      <c r="N182" s="273"/>
      <c r="O182" s="264"/>
      <c r="P182" s="102"/>
      <c r="Q182" s="273"/>
      <c r="R182" s="172"/>
      <c r="S182" s="172"/>
      <c r="T182" s="102"/>
      <c r="U182" s="257"/>
      <c r="V182" s="257"/>
      <c r="W182" s="273"/>
      <c r="X182" s="257"/>
      <c r="Y182" s="273"/>
      <c r="Z182" s="273"/>
      <c r="AA182" s="273"/>
      <c r="AB182" s="278"/>
      <c r="AC182" s="278"/>
      <c r="AD182" s="98"/>
      <c r="AE182" s="278"/>
      <c r="AF182" s="278"/>
      <c r="AG182" s="278"/>
      <c r="AH182" s="278"/>
      <c r="AI182" s="278"/>
      <c r="AJ182" s="278"/>
      <c r="AK182" s="262"/>
      <c r="AL182" s="262"/>
      <c r="AM182" s="264"/>
      <c r="AN182" s="98"/>
      <c r="AO182" s="576" t="str">
        <f t="shared" si="22"/>
        <v xml:space="preserve"> </v>
      </c>
      <c r="AP182" s="576" t="str">
        <f t="shared" si="24"/>
        <v xml:space="preserve"> </v>
      </c>
      <c r="AQ182" s="576" t="str">
        <f t="shared" si="25"/>
        <v xml:space="preserve"> </v>
      </c>
      <c r="AR182" s="576" t="str">
        <f t="shared" si="26"/>
        <v xml:space="preserve"> </v>
      </c>
      <c r="AS182" s="98"/>
      <c r="AT182" s="257"/>
      <c r="AU182" s="257"/>
      <c r="AV182" s="273"/>
      <c r="AW182" s="257"/>
      <c r="AX182" s="273"/>
      <c r="AY182" s="273"/>
      <c r="AZ182" s="273"/>
      <c r="BA182" s="278"/>
      <c r="BB182" s="278"/>
      <c r="BC182" s="98"/>
      <c r="BD182" s="278"/>
      <c r="BE182" s="278"/>
      <c r="BF182" s="278"/>
      <c r="BG182" s="278"/>
      <c r="BH182" s="278"/>
      <c r="BI182" s="278"/>
      <c r="BJ182" s="262"/>
      <c r="BK182" s="262"/>
      <c r="BL182" s="264"/>
      <c r="BM182" s="98"/>
      <c r="BN182" s="576" t="str">
        <f t="shared" si="23"/>
        <v xml:space="preserve"> </v>
      </c>
      <c r="BO182" s="576" t="str">
        <f t="shared" si="27"/>
        <v xml:space="preserve"> </v>
      </c>
      <c r="BP182" s="576" t="str">
        <f t="shared" si="28"/>
        <v xml:space="preserve"> </v>
      </c>
      <c r="BQ182" s="576" t="str">
        <f t="shared" si="29"/>
        <v xml:space="preserve"> </v>
      </c>
      <c r="BR182" s="98"/>
      <c r="BS182" s="165"/>
    </row>
    <row r="183" spans="1:71" s="107" customFormat="1" ht="12.75" x14ac:dyDescent="0.25">
      <c r="A183" s="380"/>
      <c r="B183" s="376">
        <f>'Données démographiques'!B184</f>
        <v>0</v>
      </c>
      <c r="C183" s="376">
        <f>'Données démographiques'!C184</f>
        <v>0</v>
      </c>
      <c r="D183" s="377">
        <f>'Données démographiques'!D184</f>
        <v>0</v>
      </c>
      <c r="E183" s="102"/>
      <c r="F183" s="430"/>
      <c r="G183" s="431"/>
      <c r="H183" s="432"/>
      <c r="I183" s="258"/>
      <c r="J183" s="259"/>
      <c r="K183" s="260"/>
      <c r="L183" s="260"/>
      <c r="M183" s="260"/>
      <c r="N183" s="258"/>
      <c r="O183" s="265"/>
      <c r="P183" s="102"/>
      <c r="Q183" s="258"/>
      <c r="R183" s="431"/>
      <c r="S183" s="431"/>
      <c r="T183" s="102"/>
      <c r="U183" s="259"/>
      <c r="V183" s="259"/>
      <c r="W183" s="258"/>
      <c r="X183" s="259"/>
      <c r="Y183" s="258"/>
      <c r="Z183" s="258"/>
      <c r="AA183" s="258"/>
      <c r="AB183" s="260"/>
      <c r="AC183" s="260"/>
      <c r="AD183" s="98"/>
      <c r="AE183" s="260"/>
      <c r="AF183" s="260"/>
      <c r="AG183" s="260"/>
      <c r="AH183" s="260"/>
      <c r="AI183" s="260"/>
      <c r="AJ183" s="260"/>
      <c r="AK183" s="263"/>
      <c r="AL183" s="263"/>
      <c r="AM183" s="265"/>
      <c r="AN183" s="98"/>
      <c r="AO183" s="577" t="str">
        <f t="shared" si="22"/>
        <v xml:space="preserve"> </v>
      </c>
      <c r="AP183" s="577" t="str">
        <f t="shared" si="24"/>
        <v xml:space="preserve"> </v>
      </c>
      <c r="AQ183" s="577" t="str">
        <f t="shared" si="25"/>
        <v xml:space="preserve"> </v>
      </c>
      <c r="AR183" s="577" t="str">
        <f t="shared" si="26"/>
        <v xml:space="preserve"> </v>
      </c>
      <c r="AS183" s="98"/>
      <c r="AT183" s="375"/>
      <c r="AU183" s="375"/>
      <c r="AV183" s="374"/>
      <c r="AW183" s="375"/>
      <c r="AX183" s="374"/>
      <c r="AY183" s="374"/>
      <c r="AZ183" s="258"/>
      <c r="BA183" s="260"/>
      <c r="BB183" s="260"/>
      <c r="BC183" s="98"/>
      <c r="BD183" s="260"/>
      <c r="BE183" s="260"/>
      <c r="BF183" s="260"/>
      <c r="BG183" s="260"/>
      <c r="BH183" s="260"/>
      <c r="BI183" s="260"/>
      <c r="BJ183" s="263"/>
      <c r="BK183" s="263"/>
      <c r="BL183" s="265"/>
      <c r="BM183" s="98"/>
      <c r="BN183" s="577" t="str">
        <f t="shared" si="23"/>
        <v xml:space="preserve"> </v>
      </c>
      <c r="BO183" s="577" t="str">
        <f t="shared" si="27"/>
        <v xml:space="preserve"> </v>
      </c>
      <c r="BP183" s="577" t="str">
        <f t="shared" si="28"/>
        <v xml:space="preserve"> </v>
      </c>
      <c r="BQ183" s="577" t="str">
        <f t="shared" si="29"/>
        <v xml:space="preserve"> </v>
      </c>
      <c r="BR183" s="98"/>
      <c r="BS183" s="330"/>
    </row>
    <row r="184" spans="1:71" s="107" customFormat="1" ht="12.75" x14ac:dyDescent="0.25">
      <c r="A184" s="380"/>
      <c r="B184" s="169">
        <f>'Données démographiques'!B185</f>
        <v>0</v>
      </c>
      <c r="C184" s="169">
        <f>'Données démographiques'!C185</f>
        <v>0</v>
      </c>
      <c r="D184" s="170">
        <f>'Données démographiques'!D185</f>
        <v>0</v>
      </c>
      <c r="E184" s="102"/>
      <c r="F184" s="255"/>
      <c r="G184" s="172"/>
      <c r="H184" s="429"/>
      <c r="I184" s="273"/>
      <c r="J184" s="257"/>
      <c r="K184" s="278"/>
      <c r="L184" s="278"/>
      <c r="M184" s="278"/>
      <c r="N184" s="273"/>
      <c r="O184" s="264"/>
      <c r="P184" s="102"/>
      <c r="Q184" s="273"/>
      <c r="R184" s="172"/>
      <c r="S184" s="172"/>
      <c r="T184" s="102"/>
      <c r="U184" s="257"/>
      <c r="V184" s="257"/>
      <c r="W184" s="273"/>
      <c r="X184" s="257"/>
      <c r="Y184" s="273"/>
      <c r="Z184" s="273"/>
      <c r="AA184" s="273"/>
      <c r="AB184" s="278"/>
      <c r="AC184" s="278"/>
      <c r="AD184" s="98"/>
      <c r="AE184" s="278"/>
      <c r="AF184" s="278"/>
      <c r="AG184" s="278"/>
      <c r="AH184" s="278"/>
      <c r="AI184" s="278"/>
      <c r="AJ184" s="278"/>
      <c r="AK184" s="262"/>
      <c r="AL184" s="262"/>
      <c r="AM184" s="264"/>
      <c r="AN184" s="98"/>
      <c r="AO184" s="576" t="str">
        <f t="shared" si="22"/>
        <v xml:space="preserve"> </v>
      </c>
      <c r="AP184" s="576" t="str">
        <f t="shared" si="24"/>
        <v xml:space="preserve"> </v>
      </c>
      <c r="AQ184" s="576" t="str">
        <f t="shared" si="25"/>
        <v xml:space="preserve"> </v>
      </c>
      <c r="AR184" s="576" t="str">
        <f t="shared" si="26"/>
        <v xml:space="preserve"> </v>
      </c>
      <c r="AS184" s="98"/>
      <c r="AT184" s="257"/>
      <c r="AU184" s="257"/>
      <c r="AV184" s="273"/>
      <c r="AW184" s="257"/>
      <c r="AX184" s="273"/>
      <c r="AY184" s="273"/>
      <c r="AZ184" s="273"/>
      <c r="BA184" s="278"/>
      <c r="BB184" s="278"/>
      <c r="BC184" s="98"/>
      <c r="BD184" s="278"/>
      <c r="BE184" s="278"/>
      <c r="BF184" s="278"/>
      <c r="BG184" s="278"/>
      <c r="BH184" s="278"/>
      <c r="BI184" s="278"/>
      <c r="BJ184" s="262"/>
      <c r="BK184" s="262"/>
      <c r="BL184" s="264"/>
      <c r="BM184" s="98"/>
      <c r="BN184" s="576" t="str">
        <f t="shared" si="23"/>
        <v xml:space="preserve"> </v>
      </c>
      <c r="BO184" s="576" t="str">
        <f t="shared" si="27"/>
        <v xml:space="preserve"> </v>
      </c>
      <c r="BP184" s="576" t="str">
        <f t="shared" si="28"/>
        <v xml:space="preserve"> </v>
      </c>
      <c r="BQ184" s="576" t="str">
        <f t="shared" si="29"/>
        <v xml:space="preserve"> </v>
      </c>
      <c r="BR184" s="98"/>
      <c r="BS184" s="165"/>
    </row>
    <row r="185" spans="1:71" s="107" customFormat="1" ht="12.75" x14ac:dyDescent="0.25">
      <c r="A185" s="380"/>
      <c r="B185" s="376">
        <f>'Données démographiques'!B186</f>
        <v>0</v>
      </c>
      <c r="C185" s="376">
        <f>'Données démographiques'!C186</f>
        <v>0</v>
      </c>
      <c r="D185" s="377">
        <f>'Données démographiques'!D186</f>
        <v>0</v>
      </c>
      <c r="E185" s="102"/>
      <c r="F185" s="430"/>
      <c r="G185" s="431"/>
      <c r="H185" s="432"/>
      <c r="I185" s="258"/>
      <c r="J185" s="259"/>
      <c r="K185" s="260"/>
      <c r="L185" s="260"/>
      <c r="M185" s="260"/>
      <c r="N185" s="258"/>
      <c r="O185" s="265"/>
      <c r="P185" s="102"/>
      <c r="Q185" s="258"/>
      <c r="R185" s="431"/>
      <c r="S185" s="431"/>
      <c r="T185" s="102"/>
      <c r="U185" s="259"/>
      <c r="V185" s="259"/>
      <c r="W185" s="258"/>
      <c r="X185" s="259"/>
      <c r="Y185" s="258"/>
      <c r="Z185" s="258"/>
      <c r="AA185" s="258"/>
      <c r="AB185" s="260"/>
      <c r="AC185" s="260"/>
      <c r="AD185" s="98"/>
      <c r="AE185" s="260"/>
      <c r="AF185" s="260"/>
      <c r="AG185" s="260"/>
      <c r="AH185" s="260"/>
      <c r="AI185" s="260"/>
      <c r="AJ185" s="260"/>
      <c r="AK185" s="263"/>
      <c r="AL185" s="263"/>
      <c r="AM185" s="265"/>
      <c r="AN185" s="98"/>
      <c r="AO185" s="577" t="str">
        <f t="shared" si="22"/>
        <v xml:space="preserve"> </v>
      </c>
      <c r="AP185" s="577" t="str">
        <f t="shared" si="24"/>
        <v xml:space="preserve"> </v>
      </c>
      <c r="AQ185" s="577" t="str">
        <f t="shared" si="25"/>
        <v xml:space="preserve"> </v>
      </c>
      <c r="AR185" s="577" t="str">
        <f t="shared" si="26"/>
        <v xml:space="preserve"> </v>
      </c>
      <c r="AS185" s="98"/>
      <c r="AT185" s="375"/>
      <c r="AU185" s="375"/>
      <c r="AV185" s="374"/>
      <c r="AW185" s="375"/>
      <c r="AX185" s="374"/>
      <c r="AY185" s="374"/>
      <c r="AZ185" s="258"/>
      <c r="BA185" s="260"/>
      <c r="BB185" s="260"/>
      <c r="BC185" s="98"/>
      <c r="BD185" s="260"/>
      <c r="BE185" s="260"/>
      <c r="BF185" s="260"/>
      <c r="BG185" s="260"/>
      <c r="BH185" s="260"/>
      <c r="BI185" s="260"/>
      <c r="BJ185" s="263"/>
      <c r="BK185" s="263"/>
      <c r="BL185" s="265"/>
      <c r="BM185" s="98"/>
      <c r="BN185" s="577" t="str">
        <f t="shared" si="23"/>
        <v xml:space="preserve"> </v>
      </c>
      <c r="BO185" s="577" t="str">
        <f t="shared" si="27"/>
        <v xml:space="preserve"> </v>
      </c>
      <c r="BP185" s="577" t="str">
        <f t="shared" si="28"/>
        <v xml:space="preserve"> </v>
      </c>
      <c r="BQ185" s="577" t="str">
        <f t="shared" si="29"/>
        <v xml:space="preserve"> </v>
      </c>
      <c r="BR185" s="98"/>
      <c r="BS185" s="330"/>
    </row>
    <row r="186" spans="1:71" s="107" customFormat="1" ht="12.75" x14ac:dyDescent="0.25">
      <c r="A186" s="380"/>
      <c r="B186" s="169">
        <f>'Données démographiques'!B187</f>
        <v>0</v>
      </c>
      <c r="C186" s="169">
        <f>'Données démographiques'!C187</f>
        <v>0</v>
      </c>
      <c r="D186" s="170">
        <f>'Données démographiques'!D187</f>
        <v>0</v>
      </c>
      <c r="E186" s="102"/>
      <c r="F186" s="255"/>
      <c r="G186" s="172"/>
      <c r="H186" s="429"/>
      <c r="I186" s="273"/>
      <c r="J186" s="257"/>
      <c r="K186" s="278"/>
      <c r="L186" s="278"/>
      <c r="M186" s="278"/>
      <c r="N186" s="273"/>
      <c r="O186" s="264"/>
      <c r="P186" s="102"/>
      <c r="Q186" s="273"/>
      <c r="R186" s="172"/>
      <c r="S186" s="172"/>
      <c r="T186" s="102"/>
      <c r="U186" s="257"/>
      <c r="V186" s="257"/>
      <c r="W186" s="273"/>
      <c r="X186" s="257"/>
      <c r="Y186" s="273"/>
      <c r="Z186" s="273"/>
      <c r="AA186" s="273"/>
      <c r="AB186" s="278"/>
      <c r="AC186" s="278"/>
      <c r="AD186" s="98"/>
      <c r="AE186" s="278"/>
      <c r="AF186" s="278"/>
      <c r="AG186" s="278"/>
      <c r="AH186" s="278"/>
      <c r="AI186" s="278"/>
      <c r="AJ186" s="278"/>
      <c r="AK186" s="262"/>
      <c r="AL186" s="262"/>
      <c r="AM186" s="264"/>
      <c r="AN186" s="98"/>
      <c r="AO186" s="576" t="str">
        <f t="shared" si="22"/>
        <v xml:space="preserve"> </v>
      </c>
      <c r="AP186" s="576" t="str">
        <f t="shared" si="24"/>
        <v xml:space="preserve"> </v>
      </c>
      <c r="AQ186" s="576" t="str">
        <f t="shared" si="25"/>
        <v xml:space="preserve"> </v>
      </c>
      <c r="AR186" s="576" t="str">
        <f t="shared" si="26"/>
        <v xml:space="preserve"> </v>
      </c>
      <c r="AS186" s="98"/>
      <c r="AT186" s="257"/>
      <c r="AU186" s="257"/>
      <c r="AV186" s="273"/>
      <c r="AW186" s="257"/>
      <c r="AX186" s="273"/>
      <c r="AY186" s="273"/>
      <c r="AZ186" s="273"/>
      <c r="BA186" s="278"/>
      <c r="BB186" s="278"/>
      <c r="BC186" s="98"/>
      <c r="BD186" s="278"/>
      <c r="BE186" s="278"/>
      <c r="BF186" s="278"/>
      <c r="BG186" s="278"/>
      <c r="BH186" s="278"/>
      <c r="BI186" s="278"/>
      <c r="BJ186" s="262"/>
      <c r="BK186" s="262"/>
      <c r="BL186" s="264"/>
      <c r="BM186" s="98"/>
      <c r="BN186" s="576" t="str">
        <f t="shared" si="23"/>
        <v xml:space="preserve"> </v>
      </c>
      <c r="BO186" s="576" t="str">
        <f t="shared" si="27"/>
        <v xml:space="preserve"> </v>
      </c>
      <c r="BP186" s="576" t="str">
        <f t="shared" si="28"/>
        <v xml:space="preserve"> </v>
      </c>
      <c r="BQ186" s="576" t="str">
        <f t="shared" si="29"/>
        <v xml:space="preserve"> </v>
      </c>
      <c r="BR186" s="98"/>
      <c r="BS186" s="165"/>
    </row>
    <row r="187" spans="1:71" s="107" customFormat="1" ht="12.75" x14ac:dyDescent="0.25">
      <c r="A187" s="380"/>
      <c r="B187" s="376">
        <f>'Données démographiques'!B188</f>
        <v>0</v>
      </c>
      <c r="C187" s="376">
        <f>'Données démographiques'!C188</f>
        <v>0</v>
      </c>
      <c r="D187" s="377">
        <f>'Données démographiques'!D188</f>
        <v>0</v>
      </c>
      <c r="E187" s="102"/>
      <c r="F187" s="430"/>
      <c r="G187" s="431"/>
      <c r="H187" s="432"/>
      <c r="I187" s="258"/>
      <c r="J187" s="259"/>
      <c r="K187" s="260"/>
      <c r="L187" s="260"/>
      <c r="M187" s="260"/>
      <c r="N187" s="258"/>
      <c r="O187" s="265"/>
      <c r="P187" s="102"/>
      <c r="Q187" s="258"/>
      <c r="R187" s="431"/>
      <c r="S187" s="431"/>
      <c r="T187" s="102"/>
      <c r="U187" s="259"/>
      <c r="V187" s="259"/>
      <c r="W187" s="258"/>
      <c r="X187" s="259"/>
      <c r="Y187" s="258"/>
      <c r="Z187" s="258"/>
      <c r="AA187" s="258"/>
      <c r="AB187" s="260"/>
      <c r="AC187" s="260"/>
      <c r="AD187" s="98"/>
      <c r="AE187" s="260"/>
      <c r="AF187" s="260"/>
      <c r="AG187" s="260"/>
      <c r="AH187" s="260"/>
      <c r="AI187" s="260"/>
      <c r="AJ187" s="260"/>
      <c r="AK187" s="263"/>
      <c r="AL187" s="263"/>
      <c r="AM187" s="265"/>
      <c r="AN187" s="98"/>
      <c r="AO187" s="577" t="str">
        <f t="shared" si="22"/>
        <v xml:space="preserve"> </v>
      </c>
      <c r="AP187" s="577" t="str">
        <f t="shared" si="24"/>
        <v xml:space="preserve"> </v>
      </c>
      <c r="AQ187" s="577" t="str">
        <f t="shared" si="25"/>
        <v xml:space="preserve"> </v>
      </c>
      <c r="AR187" s="577" t="str">
        <f t="shared" si="26"/>
        <v xml:space="preserve"> </v>
      </c>
      <c r="AS187" s="98"/>
      <c r="AT187" s="375"/>
      <c r="AU187" s="375"/>
      <c r="AV187" s="374"/>
      <c r="AW187" s="375"/>
      <c r="AX187" s="374"/>
      <c r="AY187" s="374"/>
      <c r="AZ187" s="258"/>
      <c r="BA187" s="260"/>
      <c r="BB187" s="260"/>
      <c r="BC187" s="98"/>
      <c r="BD187" s="260"/>
      <c r="BE187" s="260"/>
      <c r="BF187" s="260"/>
      <c r="BG187" s="260"/>
      <c r="BH187" s="260"/>
      <c r="BI187" s="260"/>
      <c r="BJ187" s="263"/>
      <c r="BK187" s="263"/>
      <c r="BL187" s="265"/>
      <c r="BM187" s="98"/>
      <c r="BN187" s="577" t="str">
        <f t="shared" si="23"/>
        <v xml:space="preserve"> </v>
      </c>
      <c r="BO187" s="577" t="str">
        <f t="shared" si="27"/>
        <v xml:space="preserve"> </v>
      </c>
      <c r="BP187" s="577" t="str">
        <f t="shared" si="28"/>
        <v xml:space="preserve"> </v>
      </c>
      <c r="BQ187" s="577" t="str">
        <f t="shared" si="29"/>
        <v xml:space="preserve"> </v>
      </c>
      <c r="BR187" s="98"/>
      <c r="BS187" s="330"/>
    </row>
    <row r="188" spans="1:71" s="107" customFormat="1" ht="12.75" x14ac:dyDescent="0.25">
      <c r="A188" s="380"/>
      <c r="B188" s="169">
        <f>'Données démographiques'!B189</f>
        <v>0</v>
      </c>
      <c r="C188" s="169">
        <f>'Données démographiques'!C189</f>
        <v>0</v>
      </c>
      <c r="D188" s="170">
        <f>'Données démographiques'!D189</f>
        <v>0</v>
      </c>
      <c r="E188" s="102"/>
      <c r="F188" s="255"/>
      <c r="G188" s="172"/>
      <c r="H188" s="429"/>
      <c r="I188" s="273"/>
      <c r="J188" s="257"/>
      <c r="K188" s="278"/>
      <c r="L188" s="278"/>
      <c r="M188" s="278"/>
      <c r="N188" s="273"/>
      <c r="O188" s="264"/>
      <c r="P188" s="102"/>
      <c r="Q188" s="273"/>
      <c r="R188" s="172"/>
      <c r="S188" s="172"/>
      <c r="T188" s="102"/>
      <c r="U188" s="257"/>
      <c r="V188" s="257"/>
      <c r="W188" s="273"/>
      <c r="X188" s="257"/>
      <c r="Y188" s="273"/>
      <c r="Z188" s="273"/>
      <c r="AA188" s="273"/>
      <c r="AB188" s="278"/>
      <c r="AC188" s="278"/>
      <c r="AD188" s="98"/>
      <c r="AE188" s="278"/>
      <c r="AF188" s="278"/>
      <c r="AG188" s="278"/>
      <c r="AH188" s="278"/>
      <c r="AI188" s="278"/>
      <c r="AJ188" s="278"/>
      <c r="AK188" s="262"/>
      <c r="AL188" s="262"/>
      <c r="AM188" s="264"/>
      <c r="AN188" s="98"/>
      <c r="AO188" s="576" t="str">
        <f t="shared" si="22"/>
        <v xml:space="preserve"> </v>
      </c>
      <c r="AP188" s="576" t="str">
        <f t="shared" si="24"/>
        <v xml:space="preserve"> </v>
      </c>
      <c r="AQ188" s="576" t="str">
        <f t="shared" si="25"/>
        <v xml:space="preserve"> </v>
      </c>
      <c r="AR188" s="576" t="str">
        <f t="shared" si="26"/>
        <v xml:space="preserve"> </v>
      </c>
      <c r="AS188" s="98"/>
      <c r="AT188" s="257"/>
      <c r="AU188" s="257"/>
      <c r="AV188" s="273"/>
      <c r="AW188" s="257"/>
      <c r="AX188" s="273"/>
      <c r="AY188" s="273"/>
      <c r="AZ188" s="273"/>
      <c r="BA188" s="278"/>
      <c r="BB188" s="278"/>
      <c r="BC188" s="98"/>
      <c r="BD188" s="278"/>
      <c r="BE188" s="278"/>
      <c r="BF188" s="278"/>
      <c r="BG188" s="278"/>
      <c r="BH188" s="278"/>
      <c r="BI188" s="278"/>
      <c r="BJ188" s="262"/>
      <c r="BK188" s="262"/>
      <c r="BL188" s="264"/>
      <c r="BM188" s="98"/>
      <c r="BN188" s="576" t="str">
        <f t="shared" si="23"/>
        <v xml:space="preserve"> </v>
      </c>
      <c r="BO188" s="576" t="str">
        <f t="shared" si="27"/>
        <v xml:space="preserve"> </v>
      </c>
      <c r="BP188" s="576" t="str">
        <f t="shared" si="28"/>
        <v xml:space="preserve"> </v>
      </c>
      <c r="BQ188" s="576" t="str">
        <f t="shared" si="29"/>
        <v xml:space="preserve"> </v>
      </c>
      <c r="BR188" s="98"/>
      <c r="BS188" s="165"/>
    </row>
    <row r="189" spans="1:71" s="107" customFormat="1" ht="12.75" x14ac:dyDescent="0.25">
      <c r="A189" s="380"/>
      <c r="B189" s="376">
        <f>'Données démographiques'!B190</f>
        <v>0</v>
      </c>
      <c r="C189" s="376">
        <f>'Données démographiques'!C190</f>
        <v>0</v>
      </c>
      <c r="D189" s="377">
        <f>'Données démographiques'!D190</f>
        <v>0</v>
      </c>
      <c r="E189" s="102"/>
      <c r="F189" s="430"/>
      <c r="G189" s="431"/>
      <c r="H189" s="432"/>
      <c r="I189" s="258"/>
      <c r="J189" s="259"/>
      <c r="K189" s="260"/>
      <c r="L189" s="260"/>
      <c r="M189" s="260"/>
      <c r="N189" s="258"/>
      <c r="O189" s="265"/>
      <c r="P189" s="102"/>
      <c r="Q189" s="258"/>
      <c r="R189" s="431"/>
      <c r="S189" s="431"/>
      <c r="T189" s="102"/>
      <c r="U189" s="259"/>
      <c r="V189" s="259"/>
      <c r="W189" s="258"/>
      <c r="X189" s="259"/>
      <c r="Y189" s="258"/>
      <c r="Z189" s="258"/>
      <c r="AA189" s="258"/>
      <c r="AB189" s="260"/>
      <c r="AC189" s="260"/>
      <c r="AD189" s="98"/>
      <c r="AE189" s="260"/>
      <c r="AF189" s="260"/>
      <c r="AG189" s="260"/>
      <c r="AH189" s="260"/>
      <c r="AI189" s="260"/>
      <c r="AJ189" s="260"/>
      <c r="AK189" s="263"/>
      <c r="AL189" s="263"/>
      <c r="AM189" s="265"/>
      <c r="AN189" s="98"/>
      <c r="AO189" s="577" t="str">
        <f t="shared" si="22"/>
        <v xml:space="preserve"> </v>
      </c>
      <c r="AP189" s="577" t="str">
        <f t="shared" si="24"/>
        <v xml:space="preserve"> </v>
      </c>
      <c r="AQ189" s="577" t="str">
        <f t="shared" si="25"/>
        <v xml:space="preserve"> </v>
      </c>
      <c r="AR189" s="577" t="str">
        <f t="shared" si="26"/>
        <v xml:space="preserve"> </v>
      </c>
      <c r="AS189" s="98"/>
      <c r="AT189" s="375"/>
      <c r="AU189" s="375"/>
      <c r="AV189" s="374"/>
      <c r="AW189" s="375"/>
      <c r="AX189" s="374"/>
      <c r="AY189" s="374"/>
      <c r="AZ189" s="258"/>
      <c r="BA189" s="260"/>
      <c r="BB189" s="260"/>
      <c r="BC189" s="98"/>
      <c r="BD189" s="260"/>
      <c r="BE189" s="260"/>
      <c r="BF189" s="260"/>
      <c r="BG189" s="260"/>
      <c r="BH189" s="260"/>
      <c r="BI189" s="260"/>
      <c r="BJ189" s="263"/>
      <c r="BK189" s="263"/>
      <c r="BL189" s="265"/>
      <c r="BM189" s="98"/>
      <c r="BN189" s="577" t="str">
        <f t="shared" si="23"/>
        <v xml:space="preserve"> </v>
      </c>
      <c r="BO189" s="577" t="str">
        <f t="shared" si="27"/>
        <v xml:space="preserve"> </v>
      </c>
      <c r="BP189" s="577" t="str">
        <f t="shared" si="28"/>
        <v xml:space="preserve"> </v>
      </c>
      <c r="BQ189" s="577" t="str">
        <f t="shared" si="29"/>
        <v xml:space="preserve"> </v>
      </c>
      <c r="BR189" s="98"/>
      <c r="BS189" s="330"/>
    </row>
    <row r="190" spans="1:71" s="107" customFormat="1" ht="12.75" x14ac:dyDescent="0.25">
      <c r="A190" s="380"/>
      <c r="B190" s="169">
        <f>'Données démographiques'!B191</f>
        <v>0</v>
      </c>
      <c r="C190" s="169">
        <f>'Données démographiques'!C191</f>
        <v>0</v>
      </c>
      <c r="D190" s="170">
        <f>'Données démographiques'!D191</f>
        <v>0</v>
      </c>
      <c r="E190" s="102"/>
      <c r="F190" s="255"/>
      <c r="G190" s="172"/>
      <c r="H190" s="429"/>
      <c r="I190" s="273"/>
      <c r="J190" s="257"/>
      <c r="K190" s="278"/>
      <c r="L190" s="278"/>
      <c r="M190" s="278"/>
      <c r="N190" s="273"/>
      <c r="O190" s="264"/>
      <c r="P190" s="102"/>
      <c r="Q190" s="273"/>
      <c r="R190" s="172"/>
      <c r="S190" s="172"/>
      <c r="T190" s="102"/>
      <c r="U190" s="257"/>
      <c r="V190" s="257"/>
      <c r="W190" s="273"/>
      <c r="X190" s="257"/>
      <c r="Y190" s="273"/>
      <c r="Z190" s="273"/>
      <c r="AA190" s="273"/>
      <c r="AB190" s="278"/>
      <c r="AC190" s="278"/>
      <c r="AD190" s="98"/>
      <c r="AE190" s="278"/>
      <c r="AF190" s="278"/>
      <c r="AG190" s="278"/>
      <c r="AH190" s="278"/>
      <c r="AI190" s="278"/>
      <c r="AJ190" s="278"/>
      <c r="AK190" s="262"/>
      <c r="AL190" s="262"/>
      <c r="AM190" s="264"/>
      <c r="AN190" s="98"/>
      <c r="AO190" s="576" t="str">
        <f t="shared" si="22"/>
        <v xml:space="preserve"> </v>
      </c>
      <c r="AP190" s="576" t="str">
        <f t="shared" si="24"/>
        <v xml:space="preserve"> </v>
      </c>
      <c r="AQ190" s="576" t="str">
        <f t="shared" si="25"/>
        <v xml:space="preserve"> </v>
      </c>
      <c r="AR190" s="576" t="str">
        <f t="shared" si="26"/>
        <v xml:space="preserve"> </v>
      </c>
      <c r="AS190" s="98"/>
      <c r="AT190" s="257"/>
      <c r="AU190" s="257"/>
      <c r="AV190" s="273"/>
      <c r="AW190" s="257"/>
      <c r="AX190" s="273"/>
      <c r="AY190" s="273"/>
      <c r="AZ190" s="273"/>
      <c r="BA190" s="278"/>
      <c r="BB190" s="278"/>
      <c r="BC190" s="98"/>
      <c r="BD190" s="278"/>
      <c r="BE190" s="278"/>
      <c r="BF190" s="278"/>
      <c r="BG190" s="278"/>
      <c r="BH190" s="278"/>
      <c r="BI190" s="278"/>
      <c r="BJ190" s="262"/>
      <c r="BK190" s="262"/>
      <c r="BL190" s="264"/>
      <c r="BM190" s="98"/>
      <c r="BN190" s="576" t="str">
        <f t="shared" si="23"/>
        <v xml:space="preserve"> </v>
      </c>
      <c r="BO190" s="576" t="str">
        <f t="shared" si="27"/>
        <v xml:space="preserve"> </v>
      </c>
      <c r="BP190" s="576" t="str">
        <f t="shared" si="28"/>
        <v xml:space="preserve"> </v>
      </c>
      <c r="BQ190" s="576" t="str">
        <f t="shared" si="29"/>
        <v xml:space="preserve"> </v>
      </c>
      <c r="BR190" s="98"/>
      <c r="BS190" s="165"/>
    </row>
    <row r="191" spans="1:71" s="107" customFormat="1" ht="12.75" x14ac:dyDescent="0.25">
      <c r="A191" s="380"/>
      <c r="B191" s="376">
        <f>'Données démographiques'!B192</f>
        <v>0</v>
      </c>
      <c r="C191" s="376">
        <f>'Données démographiques'!C192</f>
        <v>0</v>
      </c>
      <c r="D191" s="377">
        <f>'Données démographiques'!D192</f>
        <v>0</v>
      </c>
      <c r="E191" s="102"/>
      <c r="F191" s="430"/>
      <c r="G191" s="431"/>
      <c r="H191" s="432"/>
      <c r="I191" s="258"/>
      <c r="J191" s="259"/>
      <c r="K191" s="260"/>
      <c r="L191" s="260"/>
      <c r="M191" s="260"/>
      <c r="N191" s="258"/>
      <c r="O191" s="265"/>
      <c r="P191" s="102"/>
      <c r="Q191" s="258"/>
      <c r="R191" s="431"/>
      <c r="S191" s="431"/>
      <c r="T191" s="102"/>
      <c r="U191" s="259"/>
      <c r="V191" s="259"/>
      <c r="W191" s="258"/>
      <c r="X191" s="259"/>
      <c r="Y191" s="258"/>
      <c r="Z191" s="258"/>
      <c r="AA191" s="258"/>
      <c r="AB191" s="260"/>
      <c r="AC191" s="260"/>
      <c r="AD191" s="98"/>
      <c r="AE191" s="260"/>
      <c r="AF191" s="260"/>
      <c r="AG191" s="260"/>
      <c r="AH191" s="260"/>
      <c r="AI191" s="260"/>
      <c r="AJ191" s="260"/>
      <c r="AK191" s="263"/>
      <c r="AL191" s="263"/>
      <c r="AM191" s="265"/>
      <c r="AN191" s="98"/>
      <c r="AO191" s="577" t="str">
        <f t="shared" si="22"/>
        <v xml:space="preserve"> </v>
      </c>
      <c r="AP191" s="577" t="str">
        <f t="shared" si="24"/>
        <v xml:space="preserve"> </v>
      </c>
      <c r="AQ191" s="577" t="str">
        <f t="shared" si="25"/>
        <v xml:space="preserve"> </v>
      </c>
      <c r="AR191" s="577" t="str">
        <f t="shared" si="26"/>
        <v xml:space="preserve"> </v>
      </c>
      <c r="AS191" s="98"/>
      <c r="AT191" s="375"/>
      <c r="AU191" s="375"/>
      <c r="AV191" s="374"/>
      <c r="AW191" s="375"/>
      <c r="AX191" s="374"/>
      <c r="AY191" s="374"/>
      <c r="AZ191" s="258"/>
      <c r="BA191" s="260"/>
      <c r="BB191" s="260"/>
      <c r="BC191" s="98"/>
      <c r="BD191" s="260"/>
      <c r="BE191" s="260"/>
      <c r="BF191" s="260"/>
      <c r="BG191" s="260"/>
      <c r="BH191" s="260"/>
      <c r="BI191" s="260"/>
      <c r="BJ191" s="263"/>
      <c r="BK191" s="263"/>
      <c r="BL191" s="265"/>
      <c r="BM191" s="98"/>
      <c r="BN191" s="577" t="str">
        <f t="shared" si="23"/>
        <v xml:space="preserve"> </v>
      </c>
      <c r="BO191" s="577" t="str">
        <f t="shared" si="27"/>
        <v xml:space="preserve"> </v>
      </c>
      <c r="BP191" s="577" t="str">
        <f t="shared" si="28"/>
        <v xml:space="preserve"> </v>
      </c>
      <c r="BQ191" s="577" t="str">
        <f t="shared" si="29"/>
        <v xml:space="preserve"> </v>
      </c>
      <c r="BR191" s="98"/>
      <c r="BS191" s="330"/>
    </row>
    <row r="192" spans="1:71" s="107" customFormat="1" ht="12.75" x14ac:dyDescent="0.25">
      <c r="A192" s="380"/>
      <c r="B192" s="169">
        <f>'Données démographiques'!B193</f>
        <v>0</v>
      </c>
      <c r="C192" s="169">
        <f>'Données démographiques'!C193</f>
        <v>0</v>
      </c>
      <c r="D192" s="170">
        <f>'Données démographiques'!D193</f>
        <v>0</v>
      </c>
      <c r="E192" s="102"/>
      <c r="F192" s="255"/>
      <c r="G192" s="172"/>
      <c r="H192" s="429"/>
      <c r="I192" s="273"/>
      <c r="J192" s="257"/>
      <c r="K192" s="278"/>
      <c r="L192" s="278"/>
      <c r="M192" s="278"/>
      <c r="N192" s="273"/>
      <c r="O192" s="264"/>
      <c r="P192" s="102"/>
      <c r="Q192" s="273"/>
      <c r="R192" s="172"/>
      <c r="S192" s="172"/>
      <c r="T192" s="102"/>
      <c r="U192" s="257"/>
      <c r="V192" s="257"/>
      <c r="W192" s="273"/>
      <c r="X192" s="257"/>
      <c r="Y192" s="273"/>
      <c r="Z192" s="273"/>
      <c r="AA192" s="273"/>
      <c r="AB192" s="278"/>
      <c r="AC192" s="278"/>
      <c r="AD192" s="98"/>
      <c r="AE192" s="278"/>
      <c r="AF192" s="278"/>
      <c r="AG192" s="278"/>
      <c r="AH192" s="278"/>
      <c r="AI192" s="278"/>
      <c r="AJ192" s="278"/>
      <c r="AK192" s="262"/>
      <c r="AL192" s="262"/>
      <c r="AM192" s="264"/>
      <c r="AN192" s="98"/>
      <c r="AO192" s="576" t="str">
        <f t="shared" si="22"/>
        <v xml:space="preserve"> </v>
      </c>
      <c r="AP192" s="576" t="str">
        <f t="shared" si="24"/>
        <v xml:space="preserve"> </v>
      </c>
      <c r="AQ192" s="576" t="str">
        <f t="shared" si="25"/>
        <v xml:space="preserve"> </v>
      </c>
      <c r="AR192" s="576" t="str">
        <f t="shared" si="26"/>
        <v xml:space="preserve"> </v>
      </c>
      <c r="AS192" s="98"/>
      <c r="AT192" s="257"/>
      <c r="AU192" s="257"/>
      <c r="AV192" s="273"/>
      <c r="AW192" s="257"/>
      <c r="AX192" s="273"/>
      <c r="AY192" s="273"/>
      <c r="AZ192" s="273"/>
      <c r="BA192" s="278"/>
      <c r="BB192" s="278"/>
      <c r="BC192" s="98"/>
      <c r="BD192" s="278"/>
      <c r="BE192" s="278"/>
      <c r="BF192" s="278"/>
      <c r="BG192" s="278"/>
      <c r="BH192" s="278"/>
      <c r="BI192" s="278"/>
      <c r="BJ192" s="262"/>
      <c r="BK192" s="262"/>
      <c r="BL192" s="264"/>
      <c r="BM192" s="98"/>
      <c r="BN192" s="576" t="str">
        <f t="shared" si="23"/>
        <v xml:space="preserve"> </v>
      </c>
      <c r="BO192" s="576" t="str">
        <f t="shared" si="27"/>
        <v xml:space="preserve"> </v>
      </c>
      <c r="BP192" s="576" t="str">
        <f t="shared" si="28"/>
        <v xml:space="preserve"> </v>
      </c>
      <c r="BQ192" s="576" t="str">
        <f t="shared" si="29"/>
        <v xml:space="preserve"> </v>
      </c>
      <c r="BR192" s="98"/>
      <c r="BS192" s="165"/>
    </row>
    <row r="193" spans="1:71" s="107" customFormat="1" ht="12.75" x14ac:dyDescent="0.25">
      <c r="A193" s="380"/>
      <c r="B193" s="376">
        <f>'Données démographiques'!B194</f>
        <v>0</v>
      </c>
      <c r="C193" s="376">
        <f>'Données démographiques'!C194</f>
        <v>0</v>
      </c>
      <c r="D193" s="377">
        <f>'Données démographiques'!D194</f>
        <v>0</v>
      </c>
      <c r="E193" s="102"/>
      <c r="F193" s="430"/>
      <c r="G193" s="431"/>
      <c r="H193" s="432"/>
      <c r="I193" s="258"/>
      <c r="J193" s="259"/>
      <c r="K193" s="260"/>
      <c r="L193" s="260"/>
      <c r="M193" s="260"/>
      <c r="N193" s="258"/>
      <c r="O193" s="265"/>
      <c r="P193" s="102"/>
      <c r="Q193" s="258"/>
      <c r="R193" s="431"/>
      <c r="S193" s="431"/>
      <c r="T193" s="102"/>
      <c r="U193" s="259"/>
      <c r="V193" s="259"/>
      <c r="W193" s="258"/>
      <c r="X193" s="259"/>
      <c r="Y193" s="258"/>
      <c r="Z193" s="258"/>
      <c r="AA193" s="258"/>
      <c r="AB193" s="260"/>
      <c r="AC193" s="260"/>
      <c r="AD193" s="98"/>
      <c r="AE193" s="260"/>
      <c r="AF193" s="260"/>
      <c r="AG193" s="260"/>
      <c r="AH193" s="260"/>
      <c r="AI193" s="260"/>
      <c r="AJ193" s="260"/>
      <c r="AK193" s="263"/>
      <c r="AL193" s="263"/>
      <c r="AM193" s="265"/>
      <c r="AN193" s="98"/>
      <c r="AO193" s="577" t="str">
        <f t="shared" si="22"/>
        <v xml:space="preserve"> </v>
      </c>
      <c r="AP193" s="577" t="str">
        <f t="shared" si="24"/>
        <v xml:space="preserve"> </v>
      </c>
      <c r="AQ193" s="577" t="str">
        <f t="shared" si="25"/>
        <v xml:space="preserve"> </v>
      </c>
      <c r="AR193" s="577" t="str">
        <f t="shared" si="26"/>
        <v xml:space="preserve"> </v>
      </c>
      <c r="AS193" s="98"/>
      <c r="AT193" s="375"/>
      <c r="AU193" s="375"/>
      <c r="AV193" s="374"/>
      <c r="AW193" s="375"/>
      <c r="AX193" s="374"/>
      <c r="AY193" s="374"/>
      <c r="AZ193" s="258"/>
      <c r="BA193" s="260"/>
      <c r="BB193" s="260"/>
      <c r="BC193" s="98"/>
      <c r="BD193" s="260"/>
      <c r="BE193" s="260"/>
      <c r="BF193" s="260"/>
      <c r="BG193" s="260"/>
      <c r="BH193" s="260"/>
      <c r="BI193" s="260"/>
      <c r="BJ193" s="263"/>
      <c r="BK193" s="263"/>
      <c r="BL193" s="265"/>
      <c r="BM193" s="98"/>
      <c r="BN193" s="577" t="str">
        <f t="shared" si="23"/>
        <v xml:space="preserve"> </v>
      </c>
      <c r="BO193" s="577" t="str">
        <f t="shared" si="27"/>
        <v xml:space="preserve"> </v>
      </c>
      <c r="BP193" s="577" t="str">
        <f t="shared" si="28"/>
        <v xml:space="preserve"> </v>
      </c>
      <c r="BQ193" s="577" t="str">
        <f t="shared" si="29"/>
        <v xml:space="preserve"> </v>
      </c>
      <c r="BR193" s="98"/>
      <c r="BS193" s="330"/>
    </row>
    <row r="194" spans="1:71" s="107" customFormat="1" ht="12.75" x14ac:dyDescent="0.25">
      <c r="A194" s="380"/>
      <c r="B194" s="169">
        <f>'Données démographiques'!B195</f>
        <v>0</v>
      </c>
      <c r="C194" s="169">
        <f>'Données démographiques'!C195</f>
        <v>0</v>
      </c>
      <c r="D194" s="170">
        <f>'Données démographiques'!D195</f>
        <v>0</v>
      </c>
      <c r="E194" s="102"/>
      <c r="F194" s="255"/>
      <c r="G194" s="172"/>
      <c r="H194" s="429"/>
      <c r="I194" s="273"/>
      <c r="J194" s="257"/>
      <c r="K194" s="278"/>
      <c r="L194" s="278"/>
      <c r="M194" s="278"/>
      <c r="N194" s="273"/>
      <c r="O194" s="264"/>
      <c r="P194" s="102"/>
      <c r="Q194" s="273"/>
      <c r="R194" s="172"/>
      <c r="S194" s="172"/>
      <c r="T194" s="102"/>
      <c r="U194" s="257"/>
      <c r="V194" s="257"/>
      <c r="W194" s="273"/>
      <c r="X194" s="257"/>
      <c r="Y194" s="273"/>
      <c r="Z194" s="273"/>
      <c r="AA194" s="273"/>
      <c r="AB194" s="278"/>
      <c r="AC194" s="278"/>
      <c r="AD194" s="98"/>
      <c r="AE194" s="278"/>
      <c r="AF194" s="278"/>
      <c r="AG194" s="278"/>
      <c r="AH194" s="278"/>
      <c r="AI194" s="278"/>
      <c r="AJ194" s="278"/>
      <c r="AK194" s="262"/>
      <c r="AL194" s="262"/>
      <c r="AM194" s="264"/>
      <c r="AN194" s="98"/>
      <c r="AO194" s="576" t="str">
        <f t="shared" si="22"/>
        <v xml:space="preserve"> </v>
      </c>
      <c r="AP194" s="576" t="str">
        <f t="shared" si="24"/>
        <v xml:space="preserve"> </v>
      </c>
      <c r="AQ194" s="576" t="str">
        <f t="shared" si="25"/>
        <v xml:space="preserve"> </v>
      </c>
      <c r="AR194" s="576" t="str">
        <f t="shared" si="26"/>
        <v xml:space="preserve"> </v>
      </c>
      <c r="AS194" s="98"/>
      <c r="AT194" s="257"/>
      <c r="AU194" s="257"/>
      <c r="AV194" s="273"/>
      <c r="AW194" s="257"/>
      <c r="AX194" s="273"/>
      <c r="AY194" s="273"/>
      <c r="AZ194" s="273"/>
      <c r="BA194" s="278"/>
      <c r="BB194" s="278"/>
      <c r="BC194" s="98"/>
      <c r="BD194" s="278"/>
      <c r="BE194" s="278"/>
      <c r="BF194" s="278"/>
      <c r="BG194" s="278"/>
      <c r="BH194" s="278"/>
      <c r="BI194" s="278"/>
      <c r="BJ194" s="262"/>
      <c r="BK194" s="262"/>
      <c r="BL194" s="264"/>
      <c r="BM194" s="98"/>
      <c r="BN194" s="576" t="str">
        <f t="shared" si="23"/>
        <v xml:space="preserve"> </v>
      </c>
      <c r="BO194" s="576" t="str">
        <f t="shared" si="27"/>
        <v xml:space="preserve"> </v>
      </c>
      <c r="BP194" s="576" t="str">
        <f t="shared" si="28"/>
        <v xml:space="preserve"> </v>
      </c>
      <c r="BQ194" s="576" t="str">
        <f t="shared" si="29"/>
        <v xml:space="preserve"> </v>
      </c>
      <c r="BR194" s="98"/>
      <c r="BS194" s="165"/>
    </row>
    <row r="195" spans="1:71" s="107" customFormat="1" ht="12.75" x14ac:dyDescent="0.25">
      <c r="A195" s="380"/>
      <c r="B195" s="376">
        <f>'Données démographiques'!B196</f>
        <v>0</v>
      </c>
      <c r="C195" s="376">
        <f>'Données démographiques'!C196</f>
        <v>0</v>
      </c>
      <c r="D195" s="377">
        <f>'Données démographiques'!D196</f>
        <v>0</v>
      </c>
      <c r="E195" s="102"/>
      <c r="F195" s="430"/>
      <c r="G195" s="431"/>
      <c r="H195" s="432"/>
      <c r="I195" s="258"/>
      <c r="J195" s="259"/>
      <c r="K195" s="260"/>
      <c r="L195" s="260"/>
      <c r="M195" s="260"/>
      <c r="N195" s="258"/>
      <c r="O195" s="265"/>
      <c r="P195" s="102"/>
      <c r="Q195" s="258"/>
      <c r="R195" s="431"/>
      <c r="S195" s="431"/>
      <c r="T195" s="102"/>
      <c r="U195" s="259"/>
      <c r="V195" s="259"/>
      <c r="W195" s="258"/>
      <c r="X195" s="259"/>
      <c r="Y195" s="258"/>
      <c r="Z195" s="258"/>
      <c r="AA195" s="258"/>
      <c r="AB195" s="260"/>
      <c r="AC195" s="260"/>
      <c r="AD195" s="98"/>
      <c r="AE195" s="260"/>
      <c r="AF195" s="260"/>
      <c r="AG195" s="260"/>
      <c r="AH195" s="260"/>
      <c r="AI195" s="260"/>
      <c r="AJ195" s="260"/>
      <c r="AK195" s="263"/>
      <c r="AL195" s="263"/>
      <c r="AM195" s="265"/>
      <c r="AN195" s="98"/>
      <c r="AO195" s="577" t="str">
        <f t="shared" si="22"/>
        <v xml:space="preserve"> </v>
      </c>
      <c r="AP195" s="577" t="str">
        <f t="shared" si="24"/>
        <v xml:space="preserve"> </v>
      </c>
      <c r="AQ195" s="577" t="str">
        <f t="shared" si="25"/>
        <v xml:space="preserve"> </v>
      </c>
      <c r="AR195" s="577" t="str">
        <f t="shared" si="26"/>
        <v xml:space="preserve"> </v>
      </c>
      <c r="AS195" s="98"/>
      <c r="AT195" s="375"/>
      <c r="AU195" s="375"/>
      <c r="AV195" s="374"/>
      <c r="AW195" s="375"/>
      <c r="AX195" s="374"/>
      <c r="AY195" s="374"/>
      <c r="AZ195" s="258"/>
      <c r="BA195" s="260"/>
      <c r="BB195" s="260"/>
      <c r="BC195" s="98"/>
      <c r="BD195" s="260"/>
      <c r="BE195" s="260"/>
      <c r="BF195" s="260"/>
      <c r="BG195" s="260"/>
      <c r="BH195" s="260"/>
      <c r="BI195" s="260"/>
      <c r="BJ195" s="263"/>
      <c r="BK195" s="263"/>
      <c r="BL195" s="265"/>
      <c r="BM195" s="98"/>
      <c r="BN195" s="577" t="str">
        <f t="shared" si="23"/>
        <v xml:space="preserve"> </v>
      </c>
      <c r="BO195" s="577" t="str">
        <f t="shared" si="27"/>
        <v xml:space="preserve"> </v>
      </c>
      <c r="BP195" s="577" t="str">
        <f t="shared" si="28"/>
        <v xml:space="preserve"> </v>
      </c>
      <c r="BQ195" s="577" t="str">
        <f t="shared" si="29"/>
        <v xml:space="preserve"> </v>
      </c>
      <c r="BR195" s="98"/>
      <c r="BS195" s="330"/>
    </row>
    <row r="196" spans="1:71" s="107" customFormat="1" ht="12.75" x14ac:dyDescent="0.25">
      <c r="A196" s="380"/>
      <c r="B196" s="169">
        <f>'Données démographiques'!B197</f>
        <v>0</v>
      </c>
      <c r="C196" s="169">
        <f>'Données démographiques'!C197</f>
        <v>0</v>
      </c>
      <c r="D196" s="170">
        <f>'Données démographiques'!D197</f>
        <v>0</v>
      </c>
      <c r="E196" s="102"/>
      <c r="F196" s="255"/>
      <c r="G196" s="172"/>
      <c r="H196" s="429"/>
      <c r="I196" s="273"/>
      <c r="J196" s="257"/>
      <c r="K196" s="278"/>
      <c r="L196" s="278"/>
      <c r="M196" s="278"/>
      <c r="N196" s="273"/>
      <c r="O196" s="264"/>
      <c r="P196" s="102"/>
      <c r="Q196" s="273"/>
      <c r="R196" s="172"/>
      <c r="S196" s="172"/>
      <c r="T196" s="102"/>
      <c r="U196" s="257"/>
      <c r="V196" s="257"/>
      <c r="W196" s="273"/>
      <c r="X196" s="257"/>
      <c r="Y196" s="273"/>
      <c r="Z196" s="273"/>
      <c r="AA196" s="273"/>
      <c r="AB196" s="278"/>
      <c r="AC196" s="278"/>
      <c r="AD196" s="98"/>
      <c r="AE196" s="278"/>
      <c r="AF196" s="278"/>
      <c r="AG196" s="278"/>
      <c r="AH196" s="278"/>
      <c r="AI196" s="278"/>
      <c r="AJ196" s="278"/>
      <c r="AK196" s="262"/>
      <c r="AL196" s="262"/>
      <c r="AM196" s="264"/>
      <c r="AN196" s="98"/>
      <c r="AO196" s="576" t="str">
        <f t="shared" si="22"/>
        <v xml:space="preserve"> </v>
      </c>
      <c r="AP196" s="576" t="str">
        <f t="shared" si="24"/>
        <v xml:space="preserve"> </v>
      </c>
      <c r="AQ196" s="576" t="str">
        <f t="shared" si="25"/>
        <v xml:space="preserve"> </v>
      </c>
      <c r="AR196" s="576" t="str">
        <f t="shared" si="26"/>
        <v xml:space="preserve"> </v>
      </c>
      <c r="AS196" s="98"/>
      <c r="AT196" s="257"/>
      <c r="AU196" s="257"/>
      <c r="AV196" s="273"/>
      <c r="AW196" s="257"/>
      <c r="AX196" s="273"/>
      <c r="AY196" s="273"/>
      <c r="AZ196" s="273"/>
      <c r="BA196" s="278"/>
      <c r="BB196" s="278"/>
      <c r="BC196" s="98"/>
      <c r="BD196" s="278"/>
      <c r="BE196" s="278"/>
      <c r="BF196" s="278"/>
      <c r="BG196" s="278"/>
      <c r="BH196" s="278"/>
      <c r="BI196" s="278"/>
      <c r="BJ196" s="262"/>
      <c r="BK196" s="262"/>
      <c r="BL196" s="264"/>
      <c r="BM196" s="98"/>
      <c r="BN196" s="576" t="str">
        <f t="shared" si="23"/>
        <v xml:space="preserve"> </v>
      </c>
      <c r="BO196" s="576" t="str">
        <f t="shared" si="27"/>
        <v xml:space="preserve"> </v>
      </c>
      <c r="BP196" s="576" t="str">
        <f t="shared" si="28"/>
        <v xml:space="preserve"> </v>
      </c>
      <c r="BQ196" s="576" t="str">
        <f t="shared" si="29"/>
        <v xml:space="preserve"> </v>
      </c>
      <c r="BR196" s="98"/>
      <c r="BS196" s="165"/>
    </row>
    <row r="197" spans="1:71" s="107" customFormat="1" ht="12.75" x14ac:dyDescent="0.25">
      <c r="A197" s="380"/>
      <c r="B197" s="376">
        <f>'Données démographiques'!B198</f>
        <v>0</v>
      </c>
      <c r="C197" s="376">
        <f>'Données démographiques'!C198</f>
        <v>0</v>
      </c>
      <c r="D197" s="377">
        <f>'Données démographiques'!D198</f>
        <v>0</v>
      </c>
      <c r="E197" s="102"/>
      <c r="F197" s="430"/>
      <c r="G197" s="431"/>
      <c r="H197" s="432"/>
      <c r="I197" s="258"/>
      <c r="J197" s="259"/>
      <c r="K197" s="260"/>
      <c r="L197" s="260"/>
      <c r="M197" s="260"/>
      <c r="N197" s="258"/>
      <c r="O197" s="265"/>
      <c r="P197" s="102"/>
      <c r="Q197" s="258"/>
      <c r="R197" s="431"/>
      <c r="S197" s="431"/>
      <c r="T197" s="102"/>
      <c r="U197" s="259"/>
      <c r="V197" s="259"/>
      <c r="W197" s="258"/>
      <c r="X197" s="259"/>
      <c r="Y197" s="258"/>
      <c r="Z197" s="258"/>
      <c r="AA197" s="258"/>
      <c r="AB197" s="260"/>
      <c r="AC197" s="260"/>
      <c r="AD197" s="98"/>
      <c r="AE197" s="260"/>
      <c r="AF197" s="260"/>
      <c r="AG197" s="260"/>
      <c r="AH197" s="260"/>
      <c r="AI197" s="260"/>
      <c r="AJ197" s="260"/>
      <c r="AK197" s="263"/>
      <c r="AL197" s="263"/>
      <c r="AM197" s="265"/>
      <c r="AN197" s="98"/>
      <c r="AO197" s="577" t="str">
        <f t="shared" si="22"/>
        <v xml:space="preserve"> </v>
      </c>
      <c r="AP197" s="577" t="str">
        <f t="shared" si="24"/>
        <v xml:space="preserve"> </v>
      </c>
      <c r="AQ197" s="577" t="str">
        <f t="shared" si="25"/>
        <v xml:space="preserve"> </v>
      </c>
      <c r="AR197" s="577" t="str">
        <f t="shared" si="26"/>
        <v xml:space="preserve"> </v>
      </c>
      <c r="AS197" s="98"/>
      <c r="AT197" s="375"/>
      <c r="AU197" s="375"/>
      <c r="AV197" s="374"/>
      <c r="AW197" s="375"/>
      <c r="AX197" s="374"/>
      <c r="AY197" s="374"/>
      <c r="AZ197" s="258"/>
      <c r="BA197" s="260"/>
      <c r="BB197" s="260"/>
      <c r="BC197" s="98"/>
      <c r="BD197" s="260"/>
      <c r="BE197" s="260"/>
      <c r="BF197" s="260"/>
      <c r="BG197" s="260"/>
      <c r="BH197" s="260"/>
      <c r="BI197" s="260"/>
      <c r="BJ197" s="263"/>
      <c r="BK197" s="263"/>
      <c r="BL197" s="265"/>
      <c r="BM197" s="98"/>
      <c r="BN197" s="577" t="str">
        <f t="shared" si="23"/>
        <v xml:space="preserve"> </v>
      </c>
      <c r="BO197" s="577" t="str">
        <f t="shared" si="27"/>
        <v xml:space="preserve"> </v>
      </c>
      <c r="BP197" s="577" t="str">
        <f t="shared" si="28"/>
        <v xml:space="preserve"> </v>
      </c>
      <c r="BQ197" s="577" t="str">
        <f t="shared" si="29"/>
        <v xml:space="preserve"> </v>
      </c>
      <c r="BR197" s="98"/>
      <c r="BS197" s="330"/>
    </row>
    <row r="198" spans="1:71" s="107" customFormat="1" ht="12.75" x14ac:dyDescent="0.25">
      <c r="A198" s="380"/>
      <c r="B198" s="169">
        <f>'Données démographiques'!B199</f>
        <v>0</v>
      </c>
      <c r="C198" s="169">
        <f>'Données démographiques'!C199</f>
        <v>0</v>
      </c>
      <c r="D198" s="170">
        <f>'Données démographiques'!D199</f>
        <v>0</v>
      </c>
      <c r="E198" s="102"/>
      <c r="F198" s="255"/>
      <c r="G198" s="172"/>
      <c r="H198" s="429"/>
      <c r="I198" s="273"/>
      <c r="J198" s="257"/>
      <c r="K198" s="278"/>
      <c r="L198" s="278"/>
      <c r="M198" s="278"/>
      <c r="N198" s="273"/>
      <c r="O198" s="264"/>
      <c r="P198" s="102"/>
      <c r="Q198" s="273"/>
      <c r="R198" s="172"/>
      <c r="S198" s="172"/>
      <c r="T198" s="102"/>
      <c r="U198" s="257"/>
      <c r="V198" s="257"/>
      <c r="W198" s="273"/>
      <c r="X198" s="257"/>
      <c r="Y198" s="273"/>
      <c r="Z198" s="273"/>
      <c r="AA198" s="273"/>
      <c r="AB198" s="278"/>
      <c r="AC198" s="278"/>
      <c r="AD198" s="98"/>
      <c r="AE198" s="278"/>
      <c r="AF198" s="278"/>
      <c r="AG198" s="278"/>
      <c r="AH198" s="278"/>
      <c r="AI198" s="278"/>
      <c r="AJ198" s="278"/>
      <c r="AK198" s="262"/>
      <c r="AL198" s="262"/>
      <c r="AM198" s="264"/>
      <c r="AN198" s="98"/>
      <c r="AO198" s="576" t="str">
        <f t="shared" si="22"/>
        <v xml:space="preserve"> </v>
      </c>
      <c r="AP198" s="576" t="str">
        <f t="shared" si="24"/>
        <v xml:space="preserve"> </v>
      </c>
      <c r="AQ198" s="576" t="str">
        <f t="shared" si="25"/>
        <v xml:space="preserve"> </v>
      </c>
      <c r="AR198" s="576" t="str">
        <f t="shared" si="26"/>
        <v xml:space="preserve"> </v>
      </c>
      <c r="AS198" s="98"/>
      <c r="AT198" s="257"/>
      <c r="AU198" s="257"/>
      <c r="AV198" s="273"/>
      <c r="AW198" s="257"/>
      <c r="AX198" s="273"/>
      <c r="AY198" s="273"/>
      <c r="AZ198" s="273"/>
      <c r="BA198" s="278"/>
      <c r="BB198" s="278"/>
      <c r="BC198" s="98"/>
      <c r="BD198" s="278"/>
      <c r="BE198" s="278"/>
      <c r="BF198" s="278"/>
      <c r="BG198" s="278"/>
      <c r="BH198" s="278"/>
      <c r="BI198" s="278"/>
      <c r="BJ198" s="262"/>
      <c r="BK198" s="262"/>
      <c r="BL198" s="264"/>
      <c r="BM198" s="98"/>
      <c r="BN198" s="576" t="str">
        <f t="shared" si="23"/>
        <v xml:space="preserve"> </v>
      </c>
      <c r="BO198" s="576" t="str">
        <f t="shared" si="27"/>
        <v xml:space="preserve"> </v>
      </c>
      <c r="BP198" s="576" t="str">
        <f t="shared" si="28"/>
        <v xml:space="preserve"> </v>
      </c>
      <c r="BQ198" s="576" t="str">
        <f t="shared" si="29"/>
        <v xml:space="preserve"> </v>
      </c>
      <c r="BR198" s="98"/>
      <c r="BS198" s="165"/>
    </row>
    <row r="199" spans="1:71" s="107" customFormat="1" ht="12.75" x14ac:dyDescent="0.25">
      <c r="A199" s="380"/>
      <c r="B199" s="376">
        <f>'Données démographiques'!B200</f>
        <v>0</v>
      </c>
      <c r="C199" s="376">
        <f>'Données démographiques'!C200</f>
        <v>0</v>
      </c>
      <c r="D199" s="377">
        <f>'Données démographiques'!D200</f>
        <v>0</v>
      </c>
      <c r="E199" s="102"/>
      <c r="F199" s="430"/>
      <c r="G199" s="431"/>
      <c r="H199" s="432"/>
      <c r="I199" s="258"/>
      <c r="J199" s="259"/>
      <c r="K199" s="260"/>
      <c r="L199" s="260"/>
      <c r="M199" s="260"/>
      <c r="N199" s="258"/>
      <c r="O199" s="265"/>
      <c r="P199" s="102"/>
      <c r="Q199" s="258"/>
      <c r="R199" s="431"/>
      <c r="S199" s="431"/>
      <c r="T199" s="102"/>
      <c r="U199" s="259"/>
      <c r="V199" s="259"/>
      <c r="W199" s="258"/>
      <c r="X199" s="259"/>
      <c r="Y199" s="258"/>
      <c r="Z199" s="258"/>
      <c r="AA199" s="258"/>
      <c r="AB199" s="260"/>
      <c r="AC199" s="260"/>
      <c r="AD199" s="98"/>
      <c r="AE199" s="260"/>
      <c r="AF199" s="260"/>
      <c r="AG199" s="260"/>
      <c r="AH199" s="260"/>
      <c r="AI199" s="260"/>
      <c r="AJ199" s="260"/>
      <c r="AK199" s="263"/>
      <c r="AL199" s="263"/>
      <c r="AM199" s="265"/>
      <c r="AN199" s="98"/>
      <c r="AO199" s="577" t="str">
        <f t="shared" si="22"/>
        <v xml:space="preserve"> </v>
      </c>
      <c r="AP199" s="577" t="str">
        <f t="shared" si="24"/>
        <v xml:space="preserve"> </v>
      </c>
      <c r="AQ199" s="577" t="str">
        <f t="shared" si="25"/>
        <v xml:space="preserve"> </v>
      </c>
      <c r="AR199" s="577" t="str">
        <f t="shared" si="26"/>
        <v xml:space="preserve"> </v>
      </c>
      <c r="AS199" s="98"/>
      <c r="AT199" s="375"/>
      <c r="AU199" s="375"/>
      <c r="AV199" s="374"/>
      <c r="AW199" s="375"/>
      <c r="AX199" s="374"/>
      <c r="AY199" s="374"/>
      <c r="AZ199" s="258"/>
      <c r="BA199" s="260"/>
      <c r="BB199" s="260"/>
      <c r="BC199" s="98"/>
      <c r="BD199" s="260"/>
      <c r="BE199" s="260"/>
      <c r="BF199" s="260"/>
      <c r="BG199" s="260"/>
      <c r="BH199" s="260"/>
      <c r="BI199" s="260"/>
      <c r="BJ199" s="263"/>
      <c r="BK199" s="263"/>
      <c r="BL199" s="265"/>
      <c r="BM199" s="98"/>
      <c r="BN199" s="577" t="str">
        <f t="shared" si="23"/>
        <v xml:space="preserve"> </v>
      </c>
      <c r="BO199" s="577" t="str">
        <f t="shared" si="27"/>
        <v xml:space="preserve"> </v>
      </c>
      <c r="BP199" s="577" t="str">
        <f t="shared" si="28"/>
        <v xml:space="preserve"> </v>
      </c>
      <c r="BQ199" s="577" t="str">
        <f t="shared" si="29"/>
        <v xml:space="preserve"> </v>
      </c>
      <c r="BR199" s="98"/>
      <c r="BS199" s="330"/>
    </row>
    <row r="200" spans="1:71" s="107" customFormat="1" ht="12.75" x14ac:dyDescent="0.25">
      <c r="A200" s="380"/>
      <c r="B200" s="169">
        <f>'Données démographiques'!B201</f>
        <v>0</v>
      </c>
      <c r="C200" s="169">
        <f>'Données démographiques'!C201</f>
        <v>0</v>
      </c>
      <c r="D200" s="170">
        <f>'Données démographiques'!D201</f>
        <v>0</v>
      </c>
      <c r="E200" s="102"/>
      <c r="F200" s="255"/>
      <c r="G200" s="172"/>
      <c r="H200" s="429"/>
      <c r="I200" s="273"/>
      <c r="J200" s="257"/>
      <c r="K200" s="278"/>
      <c r="L200" s="278"/>
      <c r="M200" s="278"/>
      <c r="N200" s="273"/>
      <c r="O200" s="264"/>
      <c r="P200" s="102"/>
      <c r="Q200" s="273"/>
      <c r="R200" s="172"/>
      <c r="S200" s="172"/>
      <c r="T200" s="102"/>
      <c r="U200" s="257"/>
      <c r="V200" s="257"/>
      <c r="W200" s="273"/>
      <c r="X200" s="257"/>
      <c r="Y200" s="273"/>
      <c r="Z200" s="273"/>
      <c r="AA200" s="273"/>
      <c r="AB200" s="278"/>
      <c r="AC200" s="278"/>
      <c r="AD200" s="98"/>
      <c r="AE200" s="278"/>
      <c r="AF200" s="278"/>
      <c r="AG200" s="278"/>
      <c r="AH200" s="278"/>
      <c r="AI200" s="278"/>
      <c r="AJ200" s="278"/>
      <c r="AK200" s="262"/>
      <c r="AL200" s="262"/>
      <c r="AM200" s="264"/>
      <c r="AN200" s="98"/>
      <c r="AO200" s="576" t="str">
        <f t="shared" si="22"/>
        <v xml:space="preserve"> </v>
      </c>
      <c r="AP200" s="576" t="str">
        <f t="shared" si="24"/>
        <v xml:space="preserve"> </v>
      </c>
      <c r="AQ200" s="576" t="str">
        <f t="shared" si="25"/>
        <v xml:space="preserve"> </v>
      </c>
      <c r="AR200" s="576" t="str">
        <f t="shared" si="26"/>
        <v xml:space="preserve"> </v>
      </c>
      <c r="AS200" s="98"/>
      <c r="AT200" s="257"/>
      <c r="AU200" s="257"/>
      <c r="AV200" s="273"/>
      <c r="AW200" s="257"/>
      <c r="AX200" s="273"/>
      <c r="AY200" s="273"/>
      <c r="AZ200" s="273"/>
      <c r="BA200" s="278"/>
      <c r="BB200" s="278"/>
      <c r="BC200" s="98"/>
      <c r="BD200" s="278"/>
      <c r="BE200" s="278"/>
      <c r="BF200" s="278"/>
      <c r="BG200" s="278"/>
      <c r="BH200" s="278"/>
      <c r="BI200" s="278"/>
      <c r="BJ200" s="262"/>
      <c r="BK200" s="262"/>
      <c r="BL200" s="264"/>
      <c r="BM200" s="98"/>
      <c r="BN200" s="576" t="str">
        <f t="shared" si="23"/>
        <v xml:space="preserve"> </v>
      </c>
      <c r="BO200" s="576" t="str">
        <f t="shared" si="27"/>
        <v xml:space="preserve"> </v>
      </c>
      <c r="BP200" s="576" t="str">
        <f t="shared" si="28"/>
        <v xml:space="preserve"> </v>
      </c>
      <c r="BQ200" s="576" t="str">
        <f t="shared" si="29"/>
        <v xml:space="preserve"> </v>
      </c>
      <c r="BR200" s="98"/>
      <c r="BS200" s="165"/>
    </row>
    <row r="201" spans="1:71" s="107" customFormat="1" ht="12.75" x14ac:dyDescent="0.25">
      <c r="A201" s="380"/>
      <c r="B201" s="376">
        <f>'Données démographiques'!B202</f>
        <v>0</v>
      </c>
      <c r="C201" s="376">
        <f>'Données démographiques'!C202</f>
        <v>0</v>
      </c>
      <c r="D201" s="377">
        <f>'Données démographiques'!D202</f>
        <v>0</v>
      </c>
      <c r="E201" s="102"/>
      <c r="F201" s="430"/>
      <c r="G201" s="431"/>
      <c r="H201" s="432"/>
      <c r="I201" s="258"/>
      <c r="J201" s="259"/>
      <c r="K201" s="260"/>
      <c r="L201" s="260"/>
      <c r="M201" s="260"/>
      <c r="N201" s="258"/>
      <c r="O201" s="265"/>
      <c r="P201" s="102"/>
      <c r="Q201" s="258"/>
      <c r="R201" s="431"/>
      <c r="S201" s="431"/>
      <c r="T201" s="102"/>
      <c r="U201" s="259"/>
      <c r="V201" s="259"/>
      <c r="W201" s="258"/>
      <c r="X201" s="259"/>
      <c r="Y201" s="258"/>
      <c r="Z201" s="258"/>
      <c r="AA201" s="258"/>
      <c r="AB201" s="260"/>
      <c r="AC201" s="260"/>
      <c r="AD201" s="98"/>
      <c r="AE201" s="260"/>
      <c r="AF201" s="260"/>
      <c r="AG201" s="260"/>
      <c r="AH201" s="260"/>
      <c r="AI201" s="260"/>
      <c r="AJ201" s="260"/>
      <c r="AK201" s="263"/>
      <c r="AL201" s="263"/>
      <c r="AM201" s="265"/>
      <c r="AN201" s="98"/>
      <c r="AO201" s="577" t="str">
        <f t="shared" si="22"/>
        <v xml:space="preserve"> </v>
      </c>
      <c r="AP201" s="577" t="str">
        <f t="shared" si="24"/>
        <v xml:space="preserve"> </v>
      </c>
      <c r="AQ201" s="577" t="str">
        <f t="shared" si="25"/>
        <v xml:space="preserve"> </v>
      </c>
      <c r="AR201" s="577" t="str">
        <f t="shared" si="26"/>
        <v xml:space="preserve"> </v>
      </c>
      <c r="AS201" s="98"/>
      <c r="AT201" s="375"/>
      <c r="AU201" s="375"/>
      <c r="AV201" s="374"/>
      <c r="AW201" s="375"/>
      <c r="AX201" s="374"/>
      <c r="AY201" s="374"/>
      <c r="AZ201" s="258"/>
      <c r="BA201" s="260"/>
      <c r="BB201" s="260"/>
      <c r="BC201" s="98"/>
      <c r="BD201" s="260"/>
      <c r="BE201" s="260"/>
      <c r="BF201" s="260"/>
      <c r="BG201" s="260"/>
      <c r="BH201" s="260"/>
      <c r="BI201" s="260"/>
      <c r="BJ201" s="263"/>
      <c r="BK201" s="263"/>
      <c r="BL201" s="265"/>
      <c r="BM201" s="98"/>
      <c r="BN201" s="577" t="str">
        <f t="shared" si="23"/>
        <v xml:space="preserve"> </v>
      </c>
      <c r="BO201" s="577" t="str">
        <f t="shared" si="27"/>
        <v xml:space="preserve"> </v>
      </c>
      <c r="BP201" s="577" t="str">
        <f t="shared" si="28"/>
        <v xml:space="preserve"> </v>
      </c>
      <c r="BQ201" s="577" t="str">
        <f t="shared" si="29"/>
        <v xml:space="preserve"> </v>
      </c>
      <c r="BR201" s="98"/>
      <c r="BS201" s="330"/>
    </row>
    <row r="202" spans="1:71" s="107" customFormat="1" ht="12.75" x14ac:dyDescent="0.25">
      <c r="A202" s="380"/>
      <c r="B202" s="169">
        <f>'Données démographiques'!B203</f>
        <v>0</v>
      </c>
      <c r="C202" s="169">
        <f>'Données démographiques'!C203</f>
        <v>0</v>
      </c>
      <c r="D202" s="170">
        <f>'Données démographiques'!D203</f>
        <v>0</v>
      </c>
      <c r="E202" s="102"/>
      <c r="F202" s="255"/>
      <c r="G202" s="172"/>
      <c r="H202" s="429"/>
      <c r="I202" s="273"/>
      <c r="J202" s="257"/>
      <c r="K202" s="278"/>
      <c r="L202" s="278"/>
      <c r="M202" s="278"/>
      <c r="N202" s="273"/>
      <c r="O202" s="264"/>
      <c r="P202" s="102"/>
      <c r="Q202" s="273"/>
      <c r="R202" s="172"/>
      <c r="S202" s="172"/>
      <c r="T202" s="102"/>
      <c r="U202" s="257"/>
      <c r="V202" s="257"/>
      <c r="W202" s="273"/>
      <c r="X202" s="257"/>
      <c r="Y202" s="273"/>
      <c r="Z202" s="273"/>
      <c r="AA202" s="273"/>
      <c r="AB202" s="278"/>
      <c r="AC202" s="278"/>
      <c r="AD202" s="98"/>
      <c r="AE202" s="278"/>
      <c r="AF202" s="278"/>
      <c r="AG202" s="278"/>
      <c r="AH202" s="278"/>
      <c r="AI202" s="278"/>
      <c r="AJ202" s="278"/>
      <c r="AK202" s="262"/>
      <c r="AL202" s="262"/>
      <c r="AM202" s="264"/>
      <c r="AN202" s="98"/>
      <c r="AO202" s="576" t="str">
        <f t="shared" si="22"/>
        <v xml:space="preserve"> </v>
      </c>
      <c r="AP202" s="576" t="str">
        <f t="shared" si="24"/>
        <v xml:space="preserve"> </v>
      </c>
      <c r="AQ202" s="576" t="str">
        <f t="shared" si="25"/>
        <v xml:space="preserve"> </v>
      </c>
      <c r="AR202" s="576" t="str">
        <f t="shared" si="26"/>
        <v xml:space="preserve"> </v>
      </c>
      <c r="AS202" s="98"/>
      <c r="AT202" s="257"/>
      <c r="AU202" s="257"/>
      <c r="AV202" s="273"/>
      <c r="AW202" s="257"/>
      <c r="AX202" s="273"/>
      <c r="AY202" s="273"/>
      <c r="AZ202" s="273"/>
      <c r="BA202" s="278"/>
      <c r="BB202" s="278"/>
      <c r="BC202" s="98"/>
      <c r="BD202" s="278"/>
      <c r="BE202" s="278"/>
      <c r="BF202" s="278"/>
      <c r="BG202" s="278"/>
      <c r="BH202" s="278"/>
      <c r="BI202" s="278"/>
      <c r="BJ202" s="262"/>
      <c r="BK202" s="262"/>
      <c r="BL202" s="264"/>
      <c r="BM202" s="98"/>
      <c r="BN202" s="576" t="str">
        <f t="shared" si="23"/>
        <v xml:space="preserve"> </v>
      </c>
      <c r="BO202" s="576" t="str">
        <f t="shared" si="27"/>
        <v xml:space="preserve"> </v>
      </c>
      <c r="BP202" s="576" t="str">
        <f t="shared" si="28"/>
        <v xml:space="preserve"> </v>
      </c>
      <c r="BQ202" s="576" t="str">
        <f t="shared" si="29"/>
        <v xml:space="preserve"> </v>
      </c>
      <c r="BR202" s="98"/>
      <c r="BS202" s="165"/>
    </row>
    <row r="203" spans="1:71" s="107" customFormat="1" ht="12.75" x14ac:dyDescent="0.25">
      <c r="A203" s="380"/>
      <c r="B203" s="376">
        <f>'Données démographiques'!B204</f>
        <v>0</v>
      </c>
      <c r="C203" s="376">
        <f>'Données démographiques'!C204</f>
        <v>0</v>
      </c>
      <c r="D203" s="377">
        <f>'Données démographiques'!D204</f>
        <v>0</v>
      </c>
      <c r="E203" s="102"/>
      <c r="F203" s="430"/>
      <c r="G203" s="431"/>
      <c r="H203" s="432"/>
      <c r="I203" s="258"/>
      <c r="J203" s="259"/>
      <c r="K203" s="260"/>
      <c r="L203" s="260"/>
      <c r="M203" s="260"/>
      <c r="N203" s="258"/>
      <c r="O203" s="265"/>
      <c r="P203" s="102"/>
      <c r="Q203" s="258"/>
      <c r="R203" s="431"/>
      <c r="S203" s="431"/>
      <c r="T203" s="102"/>
      <c r="U203" s="259"/>
      <c r="V203" s="259"/>
      <c r="W203" s="258"/>
      <c r="X203" s="259"/>
      <c r="Y203" s="258"/>
      <c r="Z203" s="258"/>
      <c r="AA203" s="258"/>
      <c r="AB203" s="260"/>
      <c r="AC203" s="260"/>
      <c r="AD203" s="98"/>
      <c r="AE203" s="260"/>
      <c r="AF203" s="260"/>
      <c r="AG203" s="260"/>
      <c r="AH203" s="260"/>
      <c r="AI203" s="260"/>
      <c r="AJ203" s="260"/>
      <c r="AK203" s="263"/>
      <c r="AL203" s="263"/>
      <c r="AM203" s="265"/>
      <c r="AN203" s="98"/>
      <c r="AO203" s="577" t="str">
        <f t="shared" si="22"/>
        <v xml:space="preserve"> </v>
      </c>
      <c r="AP203" s="577" t="str">
        <f t="shared" si="24"/>
        <v xml:space="preserve"> </v>
      </c>
      <c r="AQ203" s="577" t="str">
        <f t="shared" si="25"/>
        <v xml:space="preserve"> </v>
      </c>
      <c r="AR203" s="577" t="str">
        <f t="shared" si="26"/>
        <v xml:space="preserve"> </v>
      </c>
      <c r="AS203" s="98"/>
      <c r="AT203" s="375"/>
      <c r="AU203" s="375"/>
      <c r="AV203" s="374"/>
      <c r="AW203" s="375"/>
      <c r="AX203" s="374"/>
      <c r="AY203" s="374"/>
      <c r="AZ203" s="258"/>
      <c r="BA203" s="260"/>
      <c r="BB203" s="260"/>
      <c r="BC203" s="98"/>
      <c r="BD203" s="260"/>
      <c r="BE203" s="260"/>
      <c r="BF203" s="260"/>
      <c r="BG203" s="260"/>
      <c r="BH203" s="260"/>
      <c r="BI203" s="260"/>
      <c r="BJ203" s="263"/>
      <c r="BK203" s="263"/>
      <c r="BL203" s="265"/>
      <c r="BM203" s="98"/>
      <c r="BN203" s="577" t="str">
        <f t="shared" si="23"/>
        <v xml:space="preserve"> </v>
      </c>
      <c r="BO203" s="577" t="str">
        <f t="shared" si="27"/>
        <v xml:space="preserve"> </v>
      </c>
      <c r="BP203" s="577" t="str">
        <f t="shared" si="28"/>
        <v xml:space="preserve"> </v>
      </c>
      <c r="BQ203" s="577" t="str">
        <f t="shared" si="29"/>
        <v xml:space="preserve"> </v>
      </c>
      <c r="BR203" s="98"/>
      <c r="BS203" s="330"/>
    </row>
    <row r="204" spans="1:71" s="107" customFormat="1" ht="12.75" x14ac:dyDescent="0.25">
      <c r="A204" s="380"/>
      <c r="B204" s="169">
        <f>'Données démographiques'!B205</f>
        <v>0</v>
      </c>
      <c r="C204" s="169">
        <f>'Données démographiques'!C205</f>
        <v>0</v>
      </c>
      <c r="D204" s="170">
        <f>'Données démographiques'!D205</f>
        <v>0</v>
      </c>
      <c r="E204" s="102"/>
      <c r="F204" s="255"/>
      <c r="G204" s="172"/>
      <c r="H204" s="429"/>
      <c r="I204" s="273"/>
      <c r="J204" s="257"/>
      <c r="K204" s="278"/>
      <c r="L204" s="278"/>
      <c r="M204" s="278"/>
      <c r="N204" s="273"/>
      <c r="O204" s="264"/>
      <c r="P204" s="102"/>
      <c r="Q204" s="273"/>
      <c r="R204" s="172"/>
      <c r="S204" s="172"/>
      <c r="T204" s="102"/>
      <c r="U204" s="257"/>
      <c r="V204" s="257"/>
      <c r="W204" s="273"/>
      <c r="X204" s="257"/>
      <c r="Y204" s="273"/>
      <c r="Z204" s="273"/>
      <c r="AA204" s="273"/>
      <c r="AB204" s="278"/>
      <c r="AC204" s="278"/>
      <c r="AD204" s="98"/>
      <c r="AE204" s="278"/>
      <c r="AF204" s="278"/>
      <c r="AG204" s="278"/>
      <c r="AH204" s="278"/>
      <c r="AI204" s="278"/>
      <c r="AJ204" s="278"/>
      <c r="AK204" s="262"/>
      <c r="AL204" s="262"/>
      <c r="AM204" s="264"/>
      <c r="AN204" s="98"/>
      <c r="AO204" s="576" t="str">
        <f t="shared" si="22"/>
        <v xml:space="preserve"> </v>
      </c>
      <c r="AP204" s="576" t="str">
        <f t="shared" si="24"/>
        <v xml:space="preserve"> </v>
      </c>
      <c r="AQ204" s="576" t="str">
        <f t="shared" si="25"/>
        <v xml:space="preserve"> </v>
      </c>
      <c r="AR204" s="576" t="str">
        <f t="shared" si="26"/>
        <v xml:space="preserve"> </v>
      </c>
      <c r="AS204" s="98"/>
      <c r="AT204" s="257"/>
      <c r="AU204" s="257"/>
      <c r="AV204" s="273"/>
      <c r="AW204" s="257"/>
      <c r="AX204" s="273"/>
      <c r="AY204" s="273"/>
      <c r="AZ204" s="273"/>
      <c r="BA204" s="278"/>
      <c r="BB204" s="278"/>
      <c r="BC204" s="98"/>
      <c r="BD204" s="278"/>
      <c r="BE204" s="278"/>
      <c r="BF204" s="278"/>
      <c r="BG204" s="278"/>
      <c r="BH204" s="278"/>
      <c r="BI204" s="278"/>
      <c r="BJ204" s="262"/>
      <c r="BK204" s="262"/>
      <c r="BL204" s="264"/>
      <c r="BM204" s="98"/>
      <c r="BN204" s="576" t="str">
        <f t="shared" si="23"/>
        <v xml:space="preserve"> </v>
      </c>
      <c r="BO204" s="576" t="str">
        <f t="shared" si="27"/>
        <v xml:space="preserve"> </v>
      </c>
      <c r="BP204" s="576" t="str">
        <f t="shared" si="28"/>
        <v xml:space="preserve"> </v>
      </c>
      <c r="BQ204" s="576" t="str">
        <f t="shared" si="29"/>
        <v xml:space="preserve"> </v>
      </c>
      <c r="BR204" s="98"/>
      <c r="BS204" s="165"/>
    </row>
    <row r="205" spans="1:71" s="107" customFormat="1" ht="12.75" x14ac:dyDescent="0.25">
      <c r="A205" s="380"/>
      <c r="B205" s="376">
        <f>'Données démographiques'!B206</f>
        <v>0</v>
      </c>
      <c r="C205" s="376">
        <f>'Données démographiques'!C206</f>
        <v>0</v>
      </c>
      <c r="D205" s="377">
        <f>'Données démographiques'!D206</f>
        <v>0</v>
      </c>
      <c r="E205" s="102"/>
      <c r="F205" s="430"/>
      <c r="G205" s="431"/>
      <c r="H205" s="432"/>
      <c r="I205" s="258"/>
      <c r="J205" s="259"/>
      <c r="K205" s="260"/>
      <c r="L205" s="260"/>
      <c r="M205" s="260"/>
      <c r="N205" s="258"/>
      <c r="O205" s="265"/>
      <c r="P205" s="102"/>
      <c r="Q205" s="258"/>
      <c r="R205" s="431"/>
      <c r="S205" s="431"/>
      <c r="T205" s="102"/>
      <c r="U205" s="259"/>
      <c r="V205" s="259"/>
      <c r="W205" s="258"/>
      <c r="X205" s="259"/>
      <c r="Y205" s="258"/>
      <c r="Z205" s="258"/>
      <c r="AA205" s="258"/>
      <c r="AB205" s="260"/>
      <c r="AC205" s="260"/>
      <c r="AD205" s="98"/>
      <c r="AE205" s="260"/>
      <c r="AF205" s="260"/>
      <c r="AG205" s="260"/>
      <c r="AH205" s="260"/>
      <c r="AI205" s="260"/>
      <c r="AJ205" s="260"/>
      <c r="AK205" s="263"/>
      <c r="AL205" s="263"/>
      <c r="AM205" s="265"/>
      <c r="AN205" s="98"/>
      <c r="AO205" s="577" t="str">
        <f t="shared" si="22"/>
        <v xml:space="preserve"> </v>
      </c>
      <c r="AP205" s="577" t="str">
        <f t="shared" si="24"/>
        <v xml:space="preserve"> </v>
      </c>
      <c r="AQ205" s="577" t="str">
        <f t="shared" si="25"/>
        <v xml:space="preserve"> </v>
      </c>
      <c r="AR205" s="577" t="str">
        <f t="shared" si="26"/>
        <v xml:space="preserve"> </v>
      </c>
      <c r="AS205" s="98"/>
      <c r="AT205" s="375"/>
      <c r="AU205" s="375"/>
      <c r="AV205" s="374"/>
      <c r="AW205" s="375"/>
      <c r="AX205" s="374"/>
      <c r="AY205" s="374"/>
      <c r="AZ205" s="258"/>
      <c r="BA205" s="260"/>
      <c r="BB205" s="260"/>
      <c r="BC205" s="98"/>
      <c r="BD205" s="260"/>
      <c r="BE205" s="260"/>
      <c r="BF205" s="260"/>
      <c r="BG205" s="260"/>
      <c r="BH205" s="260"/>
      <c r="BI205" s="260"/>
      <c r="BJ205" s="263"/>
      <c r="BK205" s="263"/>
      <c r="BL205" s="265"/>
      <c r="BM205" s="98"/>
      <c r="BN205" s="577" t="str">
        <f t="shared" si="23"/>
        <v xml:space="preserve"> </v>
      </c>
      <c r="BO205" s="577" t="str">
        <f t="shared" si="27"/>
        <v xml:space="preserve"> </v>
      </c>
      <c r="BP205" s="577" t="str">
        <f t="shared" si="28"/>
        <v xml:space="preserve"> </v>
      </c>
      <c r="BQ205" s="577" t="str">
        <f t="shared" si="29"/>
        <v xml:space="preserve"> </v>
      </c>
      <c r="BR205" s="98"/>
      <c r="BS205" s="330"/>
    </row>
    <row r="206" spans="1:71" s="107" customFormat="1" ht="12.75" x14ac:dyDescent="0.25">
      <c r="A206" s="380"/>
      <c r="B206" s="169">
        <f>'Données démographiques'!B207</f>
        <v>0</v>
      </c>
      <c r="C206" s="169">
        <f>'Données démographiques'!C207</f>
        <v>0</v>
      </c>
      <c r="D206" s="170">
        <f>'Données démographiques'!D207</f>
        <v>0</v>
      </c>
      <c r="E206" s="102"/>
      <c r="F206" s="255"/>
      <c r="G206" s="172"/>
      <c r="H206" s="429"/>
      <c r="I206" s="273"/>
      <c r="J206" s="257"/>
      <c r="K206" s="278"/>
      <c r="L206" s="278"/>
      <c r="M206" s="278"/>
      <c r="N206" s="273"/>
      <c r="O206" s="264"/>
      <c r="P206" s="102"/>
      <c r="Q206" s="273"/>
      <c r="R206" s="172"/>
      <c r="S206" s="172"/>
      <c r="T206" s="102"/>
      <c r="U206" s="257"/>
      <c r="V206" s="257"/>
      <c r="W206" s="273"/>
      <c r="X206" s="257"/>
      <c r="Y206" s="273"/>
      <c r="Z206" s="273"/>
      <c r="AA206" s="273"/>
      <c r="AB206" s="278"/>
      <c r="AC206" s="278"/>
      <c r="AD206" s="98"/>
      <c r="AE206" s="278"/>
      <c r="AF206" s="278"/>
      <c r="AG206" s="278"/>
      <c r="AH206" s="278"/>
      <c r="AI206" s="278"/>
      <c r="AJ206" s="278"/>
      <c r="AK206" s="262"/>
      <c r="AL206" s="262"/>
      <c r="AM206" s="264"/>
      <c r="AN206" s="98"/>
      <c r="AO206" s="576" t="str">
        <f t="shared" si="22"/>
        <v xml:space="preserve"> </v>
      </c>
      <c r="AP206" s="576" t="str">
        <f t="shared" si="24"/>
        <v xml:space="preserve"> </v>
      </c>
      <c r="AQ206" s="576" t="str">
        <f t="shared" si="25"/>
        <v xml:space="preserve"> </v>
      </c>
      <c r="AR206" s="576" t="str">
        <f t="shared" si="26"/>
        <v xml:space="preserve"> </v>
      </c>
      <c r="AS206" s="98"/>
      <c r="AT206" s="257"/>
      <c r="AU206" s="257"/>
      <c r="AV206" s="273"/>
      <c r="AW206" s="257"/>
      <c r="AX206" s="273"/>
      <c r="AY206" s="273"/>
      <c r="AZ206" s="273"/>
      <c r="BA206" s="278"/>
      <c r="BB206" s="278"/>
      <c r="BC206" s="98"/>
      <c r="BD206" s="278"/>
      <c r="BE206" s="278"/>
      <c r="BF206" s="278"/>
      <c r="BG206" s="278"/>
      <c r="BH206" s="278"/>
      <c r="BI206" s="278"/>
      <c r="BJ206" s="262"/>
      <c r="BK206" s="262"/>
      <c r="BL206" s="264"/>
      <c r="BM206" s="98"/>
      <c r="BN206" s="576" t="str">
        <f t="shared" si="23"/>
        <v xml:space="preserve"> </v>
      </c>
      <c r="BO206" s="576" t="str">
        <f t="shared" si="27"/>
        <v xml:space="preserve"> </v>
      </c>
      <c r="BP206" s="576" t="str">
        <f t="shared" si="28"/>
        <v xml:space="preserve"> </v>
      </c>
      <c r="BQ206" s="576" t="str">
        <f t="shared" si="29"/>
        <v xml:space="preserve"> </v>
      </c>
      <c r="BR206" s="98"/>
      <c r="BS206" s="165"/>
    </row>
    <row r="207" spans="1:71" s="107" customFormat="1" ht="12.75" x14ac:dyDescent="0.25">
      <c r="A207" s="380"/>
      <c r="B207" s="376">
        <f>'Données démographiques'!B208</f>
        <v>0</v>
      </c>
      <c r="C207" s="376">
        <f>'Données démographiques'!C208</f>
        <v>0</v>
      </c>
      <c r="D207" s="377">
        <f>'Données démographiques'!D208</f>
        <v>0</v>
      </c>
      <c r="E207" s="102"/>
      <c r="F207" s="430"/>
      <c r="G207" s="431"/>
      <c r="H207" s="432"/>
      <c r="I207" s="258"/>
      <c r="J207" s="259"/>
      <c r="K207" s="260"/>
      <c r="L207" s="260"/>
      <c r="M207" s="260"/>
      <c r="N207" s="258"/>
      <c r="O207" s="265"/>
      <c r="P207" s="102"/>
      <c r="Q207" s="258"/>
      <c r="R207" s="431"/>
      <c r="S207" s="431"/>
      <c r="T207" s="102"/>
      <c r="U207" s="259"/>
      <c r="V207" s="259"/>
      <c r="W207" s="258"/>
      <c r="X207" s="259"/>
      <c r="Y207" s="258"/>
      <c r="Z207" s="258"/>
      <c r="AA207" s="258"/>
      <c r="AB207" s="260"/>
      <c r="AC207" s="260"/>
      <c r="AD207" s="98"/>
      <c r="AE207" s="260"/>
      <c r="AF207" s="260"/>
      <c r="AG207" s="260"/>
      <c r="AH207" s="260"/>
      <c r="AI207" s="260"/>
      <c r="AJ207" s="260"/>
      <c r="AK207" s="263"/>
      <c r="AL207" s="263"/>
      <c r="AM207" s="265"/>
      <c r="AN207" s="98"/>
      <c r="AO207" s="577" t="str">
        <f t="shared" ref="AO207:AO270" si="30">IF(Z207=0," ",AE207/AB207)</f>
        <v xml:space="preserve"> </v>
      </c>
      <c r="AP207" s="577" t="str">
        <f t="shared" si="24"/>
        <v xml:space="preserve"> </v>
      </c>
      <c r="AQ207" s="577" t="str">
        <f t="shared" si="25"/>
        <v xml:space="preserve"> </v>
      </c>
      <c r="AR207" s="577" t="str">
        <f t="shared" si="26"/>
        <v xml:space="preserve"> </v>
      </c>
      <c r="AS207" s="98"/>
      <c r="AT207" s="375"/>
      <c r="AU207" s="375"/>
      <c r="AV207" s="374"/>
      <c r="AW207" s="375"/>
      <c r="AX207" s="374"/>
      <c r="AY207" s="374"/>
      <c r="AZ207" s="258"/>
      <c r="BA207" s="260"/>
      <c r="BB207" s="260"/>
      <c r="BC207" s="98"/>
      <c r="BD207" s="260"/>
      <c r="BE207" s="260"/>
      <c r="BF207" s="260"/>
      <c r="BG207" s="260"/>
      <c r="BH207" s="260"/>
      <c r="BI207" s="260"/>
      <c r="BJ207" s="263"/>
      <c r="BK207" s="263"/>
      <c r="BL207" s="265"/>
      <c r="BM207" s="98"/>
      <c r="BN207" s="577" t="str">
        <f t="shared" ref="BN207:BN270" si="31">IF(AY207=0," ",BD207/BA207)</f>
        <v xml:space="preserve"> </v>
      </c>
      <c r="BO207" s="577" t="str">
        <f t="shared" si="27"/>
        <v xml:space="preserve"> </v>
      </c>
      <c r="BP207" s="577" t="str">
        <f t="shared" si="28"/>
        <v xml:space="preserve"> </v>
      </c>
      <c r="BQ207" s="577" t="str">
        <f t="shared" si="29"/>
        <v xml:space="preserve"> </v>
      </c>
      <c r="BR207" s="98"/>
      <c r="BS207" s="330"/>
    </row>
    <row r="208" spans="1:71" s="107" customFormat="1" ht="12.75" x14ac:dyDescent="0.25">
      <c r="A208" s="380"/>
      <c r="B208" s="169">
        <f>'Données démographiques'!B209</f>
        <v>0</v>
      </c>
      <c r="C208" s="169">
        <f>'Données démographiques'!C209</f>
        <v>0</v>
      </c>
      <c r="D208" s="170">
        <f>'Données démographiques'!D209</f>
        <v>0</v>
      </c>
      <c r="E208" s="102"/>
      <c r="F208" s="255"/>
      <c r="G208" s="172"/>
      <c r="H208" s="429"/>
      <c r="I208" s="273"/>
      <c r="J208" s="257"/>
      <c r="K208" s="278"/>
      <c r="L208" s="278"/>
      <c r="M208" s="278"/>
      <c r="N208" s="273"/>
      <c r="O208" s="264"/>
      <c r="P208" s="102"/>
      <c r="Q208" s="273"/>
      <c r="R208" s="172"/>
      <c r="S208" s="172"/>
      <c r="T208" s="102"/>
      <c r="U208" s="257"/>
      <c r="V208" s="257"/>
      <c r="W208" s="273"/>
      <c r="X208" s="257"/>
      <c r="Y208" s="273"/>
      <c r="Z208" s="273"/>
      <c r="AA208" s="273"/>
      <c r="AB208" s="278"/>
      <c r="AC208" s="278"/>
      <c r="AD208" s="98"/>
      <c r="AE208" s="278"/>
      <c r="AF208" s="278"/>
      <c r="AG208" s="278"/>
      <c r="AH208" s="278"/>
      <c r="AI208" s="278"/>
      <c r="AJ208" s="278"/>
      <c r="AK208" s="262"/>
      <c r="AL208" s="262"/>
      <c r="AM208" s="264"/>
      <c r="AN208" s="98"/>
      <c r="AO208" s="576" t="str">
        <f t="shared" si="30"/>
        <v xml:space="preserve"> </v>
      </c>
      <c r="AP208" s="576" t="str">
        <f t="shared" si="24"/>
        <v xml:space="preserve"> </v>
      </c>
      <c r="AQ208" s="576" t="str">
        <f t="shared" si="25"/>
        <v xml:space="preserve"> </v>
      </c>
      <c r="AR208" s="576" t="str">
        <f t="shared" si="26"/>
        <v xml:space="preserve"> </v>
      </c>
      <c r="AS208" s="98"/>
      <c r="AT208" s="257"/>
      <c r="AU208" s="257"/>
      <c r="AV208" s="273"/>
      <c r="AW208" s="257"/>
      <c r="AX208" s="273"/>
      <c r="AY208" s="273"/>
      <c r="AZ208" s="273"/>
      <c r="BA208" s="278"/>
      <c r="BB208" s="278"/>
      <c r="BC208" s="98"/>
      <c r="BD208" s="278"/>
      <c r="BE208" s="278"/>
      <c r="BF208" s="278"/>
      <c r="BG208" s="278"/>
      <c r="BH208" s="278"/>
      <c r="BI208" s="278"/>
      <c r="BJ208" s="262"/>
      <c r="BK208" s="262"/>
      <c r="BL208" s="264"/>
      <c r="BM208" s="98"/>
      <c r="BN208" s="576" t="str">
        <f t="shared" si="31"/>
        <v xml:space="preserve"> </v>
      </c>
      <c r="BO208" s="576" t="str">
        <f t="shared" si="27"/>
        <v xml:space="preserve"> </v>
      </c>
      <c r="BP208" s="576" t="str">
        <f t="shared" si="28"/>
        <v xml:space="preserve"> </v>
      </c>
      <c r="BQ208" s="576" t="str">
        <f t="shared" si="29"/>
        <v xml:space="preserve"> </v>
      </c>
      <c r="BR208" s="98"/>
      <c r="BS208" s="165"/>
    </row>
    <row r="209" spans="1:71" s="107" customFormat="1" ht="12.75" x14ac:dyDescent="0.25">
      <c r="A209" s="380"/>
      <c r="B209" s="376">
        <f>'Données démographiques'!B210</f>
        <v>0</v>
      </c>
      <c r="C209" s="376">
        <f>'Données démographiques'!C210</f>
        <v>0</v>
      </c>
      <c r="D209" s="377">
        <f>'Données démographiques'!D210</f>
        <v>0</v>
      </c>
      <c r="E209" s="102"/>
      <c r="F209" s="430"/>
      <c r="G209" s="431"/>
      <c r="H209" s="432"/>
      <c r="I209" s="258"/>
      <c r="J209" s="259"/>
      <c r="K209" s="260"/>
      <c r="L209" s="260"/>
      <c r="M209" s="260"/>
      <c r="N209" s="258"/>
      <c r="O209" s="265"/>
      <c r="P209" s="102"/>
      <c r="Q209" s="258"/>
      <c r="R209" s="431"/>
      <c r="S209" s="431"/>
      <c r="T209" s="102"/>
      <c r="U209" s="259"/>
      <c r="V209" s="259"/>
      <c r="W209" s="258"/>
      <c r="X209" s="259"/>
      <c r="Y209" s="258"/>
      <c r="Z209" s="258"/>
      <c r="AA209" s="258"/>
      <c r="AB209" s="260"/>
      <c r="AC209" s="260"/>
      <c r="AD209" s="98"/>
      <c r="AE209" s="260"/>
      <c r="AF209" s="260"/>
      <c r="AG209" s="260"/>
      <c r="AH209" s="260"/>
      <c r="AI209" s="260"/>
      <c r="AJ209" s="260"/>
      <c r="AK209" s="263"/>
      <c r="AL209" s="263"/>
      <c r="AM209" s="265"/>
      <c r="AN209" s="98"/>
      <c r="AO209" s="577" t="str">
        <f t="shared" si="30"/>
        <v xml:space="preserve"> </v>
      </c>
      <c r="AP209" s="577" t="str">
        <f t="shared" ref="AP209:AP272" si="32">IF(OR(Z209=0,K209=0)," ",AE209/K209)</f>
        <v xml:space="preserve"> </v>
      </c>
      <c r="AQ209" s="577" t="str">
        <f t="shared" ref="AQ209:AQ272" si="33">IF(OR(Z209&gt;5,Z209&lt;1)," ",AF209/AC209)</f>
        <v xml:space="preserve"> </v>
      </c>
      <c r="AR209" s="577" t="str">
        <f t="shared" ref="AR209:AR272" si="34">IF(OR(Z209&gt;5,Z209&lt;1,K209=0)," ",AF209/K209)</f>
        <v xml:space="preserve"> </v>
      </c>
      <c r="AS209" s="98"/>
      <c r="AT209" s="375"/>
      <c r="AU209" s="375"/>
      <c r="AV209" s="374"/>
      <c r="AW209" s="375"/>
      <c r="AX209" s="374"/>
      <c r="AY209" s="374"/>
      <c r="AZ209" s="258"/>
      <c r="BA209" s="260"/>
      <c r="BB209" s="260"/>
      <c r="BC209" s="98"/>
      <c r="BD209" s="260"/>
      <c r="BE209" s="260"/>
      <c r="BF209" s="260"/>
      <c r="BG209" s="260"/>
      <c r="BH209" s="260"/>
      <c r="BI209" s="260"/>
      <c r="BJ209" s="263"/>
      <c r="BK209" s="263"/>
      <c r="BL209" s="265"/>
      <c r="BM209" s="98"/>
      <c r="BN209" s="577" t="str">
        <f t="shared" si="31"/>
        <v xml:space="preserve"> </v>
      </c>
      <c r="BO209" s="577" t="str">
        <f t="shared" ref="BO209:BO272" si="35">IF(OR(AY209=0,K209=0)," ",BD209/K209)</f>
        <v xml:space="preserve"> </v>
      </c>
      <c r="BP209" s="577" t="str">
        <f t="shared" ref="BP209:BP272" si="36">IF(OR(AY209&gt;5,AY209&lt;1)," ",BE209/BB209)</f>
        <v xml:space="preserve"> </v>
      </c>
      <c r="BQ209" s="577" t="str">
        <f t="shared" ref="BQ209:BQ272" si="37">IF(OR(AY209&gt;5,AY209&lt;1,K209=0)," ",BE209/K209)</f>
        <v xml:space="preserve"> </v>
      </c>
      <c r="BR209" s="98"/>
      <c r="BS209" s="330"/>
    </row>
    <row r="210" spans="1:71" s="107" customFormat="1" ht="12.75" x14ac:dyDescent="0.25">
      <c r="A210" s="380"/>
      <c r="B210" s="169">
        <f>'Données démographiques'!B211</f>
        <v>0</v>
      </c>
      <c r="C210" s="169">
        <f>'Données démographiques'!C211</f>
        <v>0</v>
      </c>
      <c r="D210" s="170">
        <f>'Données démographiques'!D211</f>
        <v>0</v>
      </c>
      <c r="E210" s="102"/>
      <c r="F210" s="255"/>
      <c r="G210" s="172"/>
      <c r="H210" s="429"/>
      <c r="I210" s="273"/>
      <c r="J210" s="257"/>
      <c r="K210" s="278"/>
      <c r="L210" s="278"/>
      <c r="M210" s="278"/>
      <c r="N210" s="273"/>
      <c r="O210" s="264"/>
      <c r="P210" s="102"/>
      <c r="Q210" s="273"/>
      <c r="R210" s="172"/>
      <c r="S210" s="172"/>
      <c r="T210" s="102"/>
      <c r="U210" s="257"/>
      <c r="V210" s="257"/>
      <c r="W210" s="273"/>
      <c r="X210" s="257"/>
      <c r="Y210" s="273"/>
      <c r="Z210" s="273"/>
      <c r="AA210" s="273"/>
      <c r="AB210" s="278"/>
      <c r="AC210" s="278"/>
      <c r="AD210" s="98"/>
      <c r="AE210" s="278"/>
      <c r="AF210" s="278"/>
      <c r="AG210" s="278"/>
      <c r="AH210" s="278"/>
      <c r="AI210" s="278"/>
      <c r="AJ210" s="278"/>
      <c r="AK210" s="262"/>
      <c r="AL210" s="262"/>
      <c r="AM210" s="264"/>
      <c r="AN210" s="98"/>
      <c r="AO210" s="576" t="str">
        <f t="shared" si="30"/>
        <v xml:space="preserve"> </v>
      </c>
      <c r="AP210" s="576" t="str">
        <f t="shared" si="32"/>
        <v xml:space="preserve"> </v>
      </c>
      <c r="AQ210" s="576" t="str">
        <f t="shared" si="33"/>
        <v xml:space="preserve"> </v>
      </c>
      <c r="AR210" s="576" t="str">
        <f t="shared" si="34"/>
        <v xml:space="preserve"> </v>
      </c>
      <c r="AS210" s="98"/>
      <c r="AT210" s="257"/>
      <c r="AU210" s="257"/>
      <c r="AV210" s="273"/>
      <c r="AW210" s="257"/>
      <c r="AX210" s="273"/>
      <c r="AY210" s="273"/>
      <c r="AZ210" s="273"/>
      <c r="BA210" s="278"/>
      <c r="BB210" s="278"/>
      <c r="BC210" s="98"/>
      <c r="BD210" s="278"/>
      <c r="BE210" s="278"/>
      <c r="BF210" s="278"/>
      <c r="BG210" s="278"/>
      <c r="BH210" s="278"/>
      <c r="BI210" s="278"/>
      <c r="BJ210" s="262"/>
      <c r="BK210" s="262"/>
      <c r="BL210" s="264"/>
      <c r="BM210" s="98"/>
      <c r="BN210" s="576" t="str">
        <f t="shared" si="31"/>
        <v xml:space="preserve"> </v>
      </c>
      <c r="BO210" s="576" t="str">
        <f t="shared" si="35"/>
        <v xml:space="preserve"> </v>
      </c>
      <c r="BP210" s="576" t="str">
        <f t="shared" si="36"/>
        <v xml:space="preserve"> </v>
      </c>
      <c r="BQ210" s="576" t="str">
        <f t="shared" si="37"/>
        <v xml:space="preserve"> </v>
      </c>
      <c r="BR210" s="98"/>
      <c r="BS210" s="165"/>
    </row>
    <row r="211" spans="1:71" s="107" customFormat="1" ht="12.75" x14ac:dyDescent="0.25">
      <c r="A211" s="380"/>
      <c r="B211" s="376">
        <f>'Données démographiques'!B212</f>
        <v>0</v>
      </c>
      <c r="C211" s="376">
        <f>'Données démographiques'!C212</f>
        <v>0</v>
      </c>
      <c r="D211" s="377">
        <f>'Données démographiques'!D212</f>
        <v>0</v>
      </c>
      <c r="E211" s="102"/>
      <c r="F211" s="430"/>
      <c r="G211" s="431"/>
      <c r="H211" s="432"/>
      <c r="I211" s="258"/>
      <c r="J211" s="259"/>
      <c r="K211" s="260"/>
      <c r="L211" s="260"/>
      <c r="M211" s="260"/>
      <c r="N211" s="258"/>
      <c r="O211" s="265"/>
      <c r="P211" s="102"/>
      <c r="Q211" s="258"/>
      <c r="R211" s="431"/>
      <c r="S211" s="431"/>
      <c r="T211" s="102"/>
      <c r="U211" s="259"/>
      <c r="V211" s="259"/>
      <c r="W211" s="258"/>
      <c r="X211" s="259"/>
      <c r="Y211" s="258"/>
      <c r="Z211" s="258"/>
      <c r="AA211" s="258"/>
      <c r="AB211" s="260"/>
      <c r="AC211" s="260"/>
      <c r="AD211" s="98"/>
      <c r="AE211" s="260"/>
      <c r="AF211" s="260"/>
      <c r="AG211" s="260"/>
      <c r="AH211" s="260"/>
      <c r="AI211" s="260"/>
      <c r="AJ211" s="260"/>
      <c r="AK211" s="263"/>
      <c r="AL211" s="263"/>
      <c r="AM211" s="265"/>
      <c r="AN211" s="98"/>
      <c r="AO211" s="577" t="str">
        <f t="shared" si="30"/>
        <v xml:space="preserve"> </v>
      </c>
      <c r="AP211" s="577" t="str">
        <f t="shared" si="32"/>
        <v xml:space="preserve"> </v>
      </c>
      <c r="AQ211" s="577" t="str">
        <f t="shared" si="33"/>
        <v xml:space="preserve"> </v>
      </c>
      <c r="AR211" s="577" t="str">
        <f t="shared" si="34"/>
        <v xml:space="preserve"> </v>
      </c>
      <c r="AS211" s="98"/>
      <c r="AT211" s="375"/>
      <c r="AU211" s="375"/>
      <c r="AV211" s="374"/>
      <c r="AW211" s="375"/>
      <c r="AX211" s="374"/>
      <c r="AY211" s="374"/>
      <c r="AZ211" s="258"/>
      <c r="BA211" s="260"/>
      <c r="BB211" s="260"/>
      <c r="BC211" s="98"/>
      <c r="BD211" s="260"/>
      <c r="BE211" s="260"/>
      <c r="BF211" s="260"/>
      <c r="BG211" s="260"/>
      <c r="BH211" s="260"/>
      <c r="BI211" s="260"/>
      <c r="BJ211" s="263"/>
      <c r="BK211" s="263"/>
      <c r="BL211" s="265"/>
      <c r="BM211" s="98"/>
      <c r="BN211" s="577" t="str">
        <f t="shared" si="31"/>
        <v xml:space="preserve"> </v>
      </c>
      <c r="BO211" s="577" t="str">
        <f t="shared" si="35"/>
        <v xml:space="preserve"> </v>
      </c>
      <c r="BP211" s="577" t="str">
        <f t="shared" si="36"/>
        <v xml:space="preserve"> </v>
      </c>
      <c r="BQ211" s="577" t="str">
        <f t="shared" si="37"/>
        <v xml:space="preserve"> </v>
      </c>
      <c r="BR211" s="98"/>
      <c r="BS211" s="330"/>
    </row>
    <row r="212" spans="1:71" s="107" customFormat="1" ht="12.75" x14ac:dyDescent="0.25">
      <c r="A212" s="380"/>
      <c r="B212" s="169">
        <f>'Données démographiques'!B213</f>
        <v>0</v>
      </c>
      <c r="C212" s="169">
        <f>'Données démographiques'!C213</f>
        <v>0</v>
      </c>
      <c r="D212" s="170">
        <f>'Données démographiques'!D213</f>
        <v>0</v>
      </c>
      <c r="E212" s="102"/>
      <c r="F212" s="255"/>
      <c r="G212" s="172"/>
      <c r="H212" s="429"/>
      <c r="I212" s="273"/>
      <c r="J212" s="257"/>
      <c r="K212" s="278"/>
      <c r="L212" s="278"/>
      <c r="M212" s="278"/>
      <c r="N212" s="273"/>
      <c r="O212" s="264"/>
      <c r="P212" s="102"/>
      <c r="Q212" s="273"/>
      <c r="R212" s="172"/>
      <c r="S212" s="172"/>
      <c r="T212" s="102"/>
      <c r="U212" s="257"/>
      <c r="V212" s="257"/>
      <c r="W212" s="273"/>
      <c r="X212" s="257"/>
      <c r="Y212" s="273"/>
      <c r="Z212" s="273"/>
      <c r="AA212" s="273"/>
      <c r="AB212" s="278"/>
      <c r="AC212" s="278"/>
      <c r="AD212" s="98"/>
      <c r="AE212" s="278"/>
      <c r="AF212" s="278"/>
      <c r="AG212" s="278"/>
      <c r="AH212" s="278"/>
      <c r="AI212" s="278"/>
      <c r="AJ212" s="278"/>
      <c r="AK212" s="262"/>
      <c r="AL212" s="262"/>
      <c r="AM212" s="264"/>
      <c r="AN212" s="98"/>
      <c r="AO212" s="576" t="str">
        <f t="shared" si="30"/>
        <v xml:space="preserve"> </v>
      </c>
      <c r="AP212" s="576" t="str">
        <f t="shared" si="32"/>
        <v xml:space="preserve"> </v>
      </c>
      <c r="AQ212" s="576" t="str">
        <f t="shared" si="33"/>
        <v xml:space="preserve"> </v>
      </c>
      <c r="AR212" s="576" t="str">
        <f t="shared" si="34"/>
        <v xml:space="preserve"> </v>
      </c>
      <c r="AS212" s="98"/>
      <c r="AT212" s="257"/>
      <c r="AU212" s="257"/>
      <c r="AV212" s="273"/>
      <c r="AW212" s="257"/>
      <c r="AX212" s="273"/>
      <c r="AY212" s="273"/>
      <c r="AZ212" s="273"/>
      <c r="BA212" s="278"/>
      <c r="BB212" s="278"/>
      <c r="BC212" s="98"/>
      <c r="BD212" s="278"/>
      <c r="BE212" s="278"/>
      <c r="BF212" s="278"/>
      <c r="BG212" s="278"/>
      <c r="BH212" s="278"/>
      <c r="BI212" s="278"/>
      <c r="BJ212" s="262"/>
      <c r="BK212" s="262"/>
      <c r="BL212" s="264"/>
      <c r="BM212" s="98"/>
      <c r="BN212" s="576" t="str">
        <f t="shared" si="31"/>
        <v xml:space="preserve"> </v>
      </c>
      <c r="BO212" s="576" t="str">
        <f t="shared" si="35"/>
        <v xml:space="preserve"> </v>
      </c>
      <c r="BP212" s="576" t="str">
        <f t="shared" si="36"/>
        <v xml:space="preserve"> </v>
      </c>
      <c r="BQ212" s="576" t="str">
        <f t="shared" si="37"/>
        <v xml:space="preserve"> </v>
      </c>
      <c r="BR212" s="98"/>
      <c r="BS212" s="165"/>
    </row>
    <row r="213" spans="1:71" s="107" customFormat="1" ht="12.75" x14ac:dyDescent="0.25">
      <c r="A213" s="380"/>
      <c r="B213" s="376">
        <f>'Données démographiques'!B214</f>
        <v>0</v>
      </c>
      <c r="C213" s="376">
        <f>'Données démographiques'!C214</f>
        <v>0</v>
      </c>
      <c r="D213" s="377">
        <f>'Données démographiques'!D214</f>
        <v>0</v>
      </c>
      <c r="E213" s="102"/>
      <c r="F213" s="430"/>
      <c r="G213" s="431"/>
      <c r="H213" s="432"/>
      <c r="I213" s="258"/>
      <c r="J213" s="259"/>
      <c r="K213" s="260"/>
      <c r="L213" s="260"/>
      <c r="M213" s="260"/>
      <c r="N213" s="258"/>
      <c r="O213" s="265"/>
      <c r="P213" s="102"/>
      <c r="Q213" s="258"/>
      <c r="R213" s="431"/>
      <c r="S213" s="431"/>
      <c r="T213" s="102"/>
      <c r="U213" s="259"/>
      <c r="V213" s="259"/>
      <c r="W213" s="258"/>
      <c r="X213" s="259"/>
      <c r="Y213" s="258"/>
      <c r="Z213" s="258"/>
      <c r="AA213" s="258"/>
      <c r="AB213" s="260"/>
      <c r="AC213" s="260"/>
      <c r="AD213" s="98"/>
      <c r="AE213" s="260"/>
      <c r="AF213" s="260"/>
      <c r="AG213" s="260"/>
      <c r="AH213" s="260"/>
      <c r="AI213" s="260"/>
      <c r="AJ213" s="260"/>
      <c r="AK213" s="263"/>
      <c r="AL213" s="263"/>
      <c r="AM213" s="265"/>
      <c r="AN213" s="98"/>
      <c r="AO213" s="577" t="str">
        <f t="shared" si="30"/>
        <v xml:space="preserve"> </v>
      </c>
      <c r="AP213" s="577" t="str">
        <f t="shared" si="32"/>
        <v xml:space="preserve"> </v>
      </c>
      <c r="AQ213" s="577" t="str">
        <f t="shared" si="33"/>
        <v xml:space="preserve"> </v>
      </c>
      <c r="AR213" s="577" t="str">
        <f t="shared" si="34"/>
        <v xml:space="preserve"> </v>
      </c>
      <c r="AS213" s="98"/>
      <c r="AT213" s="375"/>
      <c r="AU213" s="375"/>
      <c r="AV213" s="374"/>
      <c r="AW213" s="375"/>
      <c r="AX213" s="374"/>
      <c r="AY213" s="374"/>
      <c r="AZ213" s="258"/>
      <c r="BA213" s="260"/>
      <c r="BB213" s="260"/>
      <c r="BC213" s="98"/>
      <c r="BD213" s="260"/>
      <c r="BE213" s="260"/>
      <c r="BF213" s="260"/>
      <c r="BG213" s="260"/>
      <c r="BH213" s="260"/>
      <c r="BI213" s="260"/>
      <c r="BJ213" s="263"/>
      <c r="BK213" s="263"/>
      <c r="BL213" s="265"/>
      <c r="BM213" s="98"/>
      <c r="BN213" s="577" t="str">
        <f t="shared" si="31"/>
        <v xml:space="preserve"> </v>
      </c>
      <c r="BO213" s="577" t="str">
        <f t="shared" si="35"/>
        <v xml:space="preserve"> </v>
      </c>
      <c r="BP213" s="577" t="str">
        <f t="shared" si="36"/>
        <v xml:space="preserve"> </v>
      </c>
      <c r="BQ213" s="577" t="str">
        <f t="shared" si="37"/>
        <v xml:space="preserve"> </v>
      </c>
      <c r="BR213" s="98"/>
      <c r="BS213" s="330"/>
    </row>
    <row r="214" spans="1:71" s="107" customFormat="1" ht="12.75" x14ac:dyDescent="0.25">
      <c r="A214" s="380"/>
      <c r="B214" s="169">
        <f>'Données démographiques'!B215</f>
        <v>0</v>
      </c>
      <c r="C214" s="169">
        <f>'Données démographiques'!C215</f>
        <v>0</v>
      </c>
      <c r="D214" s="170">
        <f>'Données démographiques'!D215</f>
        <v>0</v>
      </c>
      <c r="E214" s="102"/>
      <c r="F214" s="255"/>
      <c r="G214" s="172"/>
      <c r="H214" s="429"/>
      <c r="I214" s="273"/>
      <c r="J214" s="257"/>
      <c r="K214" s="278"/>
      <c r="L214" s="278"/>
      <c r="M214" s="278"/>
      <c r="N214" s="273"/>
      <c r="O214" s="264"/>
      <c r="P214" s="102"/>
      <c r="Q214" s="273"/>
      <c r="R214" s="172"/>
      <c r="S214" s="172"/>
      <c r="T214" s="102"/>
      <c r="U214" s="257"/>
      <c r="V214" s="257"/>
      <c r="W214" s="273"/>
      <c r="X214" s="257"/>
      <c r="Y214" s="273"/>
      <c r="Z214" s="273"/>
      <c r="AA214" s="273"/>
      <c r="AB214" s="278"/>
      <c r="AC214" s="278"/>
      <c r="AD214" s="98"/>
      <c r="AE214" s="278"/>
      <c r="AF214" s="278"/>
      <c r="AG214" s="278"/>
      <c r="AH214" s="278"/>
      <c r="AI214" s="278"/>
      <c r="AJ214" s="278"/>
      <c r="AK214" s="262"/>
      <c r="AL214" s="262"/>
      <c r="AM214" s="264"/>
      <c r="AN214" s="98"/>
      <c r="AO214" s="576" t="str">
        <f t="shared" si="30"/>
        <v xml:space="preserve"> </v>
      </c>
      <c r="AP214" s="576" t="str">
        <f t="shared" si="32"/>
        <v xml:space="preserve"> </v>
      </c>
      <c r="AQ214" s="576" t="str">
        <f t="shared" si="33"/>
        <v xml:space="preserve"> </v>
      </c>
      <c r="AR214" s="576" t="str">
        <f t="shared" si="34"/>
        <v xml:space="preserve"> </v>
      </c>
      <c r="AS214" s="98"/>
      <c r="AT214" s="257"/>
      <c r="AU214" s="257"/>
      <c r="AV214" s="273"/>
      <c r="AW214" s="257"/>
      <c r="AX214" s="273"/>
      <c r="AY214" s="273"/>
      <c r="AZ214" s="273"/>
      <c r="BA214" s="278"/>
      <c r="BB214" s="278"/>
      <c r="BC214" s="98"/>
      <c r="BD214" s="278"/>
      <c r="BE214" s="278"/>
      <c r="BF214" s="278"/>
      <c r="BG214" s="278"/>
      <c r="BH214" s="278"/>
      <c r="BI214" s="278"/>
      <c r="BJ214" s="262"/>
      <c r="BK214" s="262"/>
      <c r="BL214" s="264"/>
      <c r="BM214" s="98"/>
      <c r="BN214" s="576" t="str">
        <f t="shared" si="31"/>
        <v xml:space="preserve"> </v>
      </c>
      <c r="BO214" s="576" t="str">
        <f t="shared" si="35"/>
        <v xml:space="preserve"> </v>
      </c>
      <c r="BP214" s="576" t="str">
        <f t="shared" si="36"/>
        <v xml:space="preserve"> </v>
      </c>
      <c r="BQ214" s="576" t="str">
        <f t="shared" si="37"/>
        <v xml:space="preserve"> </v>
      </c>
      <c r="BR214" s="98"/>
      <c r="BS214" s="165"/>
    </row>
    <row r="215" spans="1:71" s="107" customFormat="1" ht="12.75" x14ac:dyDescent="0.25">
      <c r="A215" s="380"/>
      <c r="B215" s="376">
        <f>'Données démographiques'!B216</f>
        <v>0</v>
      </c>
      <c r="C215" s="376">
        <f>'Données démographiques'!C216</f>
        <v>0</v>
      </c>
      <c r="D215" s="377">
        <f>'Données démographiques'!D216</f>
        <v>0</v>
      </c>
      <c r="E215" s="102"/>
      <c r="F215" s="430"/>
      <c r="G215" s="431"/>
      <c r="H215" s="432"/>
      <c r="I215" s="258"/>
      <c r="J215" s="259"/>
      <c r="K215" s="260"/>
      <c r="L215" s="260"/>
      <c r="M215" s="260"/>
      <c r="N215" s="258"/>
      <c r="O215" s="265"/>
      <c r="P215" s="102"/>
      <c r="Q215" s="258"/>
      <c r="R215" s="431"/>
      <c r="S215" s="431"/>
      <c r="T215" s="102"/>
      <c r="U215" s="259"/>
      <c r="V215" s="259"/>
      <c r="W215" s="258"/>
      <c r="X215" s="259"/>
      <c r="Y215" s="258"/>
      <c r="Z215" s="258"/>
      <c r="AA215" s="258"/>
      <c r="AB215" s="260"/>
      <c r="AC215" s="260"/>
      <c r="AD215" s="98"/>
      <c r="AE215" s="260"/>
      <c r="AF215" s="260"/>
      <c r="AG215" s="260"/>
      <c r="AH215" s="260"/>
      <c r="AI215" s="260"/>
      <c r="AJ215" s="260"/>
      <c r="AK215" s="263"/>
      <c r="AL215" s="263"/>
      <c r="AM215" s="265"/>
      <c r="AN215" s="98"/>
      <c r="AO215" s="577" t="str">
        <f t="shared" si="30"/>
        <v xml:space="preserve"> </v>
      </c>
      <c r="AP215" s="577" t="str">
        <f t="shared" si="32"/>
        <v xml:space="preserve"> </v>
      </c>
      <c r="AQ215" s="577" t="str">
        <f t="shared" si="33"/>
        <v xml:space="preserve"> </v>
      </c>
      <c r="AR215" s="577" t="str">
        <f t="shared" si="34"/>
        <v xml:space="preserve"> </v>
      </c>
      <c r="AS215" s="98"/>
      <c r="AT215" s="375"/>
      <c r="AU215" s="375"/>
      <c r="AV215" s="374"/>
      <c r="AW215" s="375"/>
      <c r="AX215" s="374"/>
      <c r="AY215" s="374"/>
      <c r="AZ215" s="258"/>
      <c r="BA215" s="260"/>
      <c r="BB215" s="260"/>
      <c r="BC215" s="98"/>
      <c r="BD215" s="260"/>
      <c r="BE215" s="260"/>
      <c r="BF215" s="260"/>
      <c r="BG215" s="260"/>
      <c r="BH215" s="260"/>
      <c r="BI215" s="260"/>
      <c r="BJ215" s="263"/>
      <c r="BK215" s="263"/>
      <c r="BL215" s="265"/>
      <c r="BM215" s="98"/>
      <c r="BN215" s="577" t="str">
        <f t="shared" si="31"/>
        <v xml:space="preserve"> </v>
      </c>
      <c r="BO215" s="577" t="str">
        <f t="shared" si="35"/>
        <v xml:space="preserve"> </v>
      </c>
      <c r="BP215" s="577" t="str">
        <f t="shared" si="36"/>
        <v xml:space="preserve"> </v>
      </c>
      <c r="BQ215" s="577" t="str">
        <f t="shared" si="37"/>
        <v xml:space="preserve"> </v>
      </c>
      <c r="BR215" s="98"/>
      <c r="BS215" s="330"/>
    </row>
    <row r="216" spans="1:71" s="107" customFormat="1" ht="12.75" x14ac:dyDescent="0.25">
      <c r="A216" s="380"/>
      <c r="B216" s="169">
        <f>'Données démographiques'!B217</f>
        <v>0</v>
      </c>
      <c r="C216" s="169">
        <f>'Données démographiques'!C217</f>
        <v>0</v>
      </c>
      <c r="D216" s="170">
        <f>'Données démographiques'!D217</f>
        <v>0</v>
      </c>
      <c r="E216" s="102"/>
      <c r="F216" s="255"/>
      <c r="G216" s="172"/>
      <c r="H216" s="429"/>
      <c r="I216" s="273"/>
      <c r="J216" s="257"/>
      <c r="K216" s="278"/>
      <c r="L216" s="278"/>
      <c r="M216" s="278"/>
      <c r="N216" s="273"/>
      <c r="O216" s="264"/>
      <c r="P216" s="102"/>
      <c r="Q216" s="273"/>
      <c r="R216" s="172"/>
      <c r="S216" s="172"/>
      <c r="T216" s="102"/>
      <c r="U216" s="257"/>
      <c r="V216" s="257"/>
      <c r="W216" s="273"/>
      <c r="X216" s="257"/>
      <c r="Y216" s="273"/>
      <c r="Z216" s="273"/>
      <c r="AA216" s="273"/>
      <c r="AB216" s="278"/>
      <c r="AC216" s="278"/>
      <c r="AD216" s="98"/>
      <c r="AE216" s="278"/>
      <c r="AF216" s="278"/>
      <c r="AG216" s="278"/>
      <c r="AH216" s="278"/>
      <c r="AI216" s="278"/>
      <c r="AJ216" s="278"/>
      <c r="AK216" s="262"/>
      <c r="AL216" s="262"/>
      <c r="AM216" s="264"/>
      <c r="AN216" s="98"/>
      <c r="AO216" s="576" t="str">
        <f t="shared" si="30"/>
        <v xml:space="preserve"> </v>
      </c>
      <c r="AP216" s="576" t="str">
        <f t="shared" si="32"/>
        <v xml:space="preserve"> </v>
      </c>
      <c r="AQ216" s="576" t="str">
        <f t="shared" si="33"/>
        <v xml:space="preserve"> </v>
      </c>
      <c r="AR216" s="576" t="str">
        <f t="shared" si="34"/>
        <v xml:space="preserve"> </v>
      </c>
      <c r="AS216" s="98"/>
      <c r="AT216" s="257"/>
      <c r="AU216" s="257"/>
      <c r="AV216" s="273"/>
      <c r="AW216" s="257"/>
      <c r="AX216" s="273"/>
      <c r="AY216" s="273"/>
      <c r="AZ216" s="273"/>
      <c r="BA216" s="278"/>
      <c r="BB216" s="278"/>
      <c r="BC216" s="98"/>
      <c r="BD216" s="278"/>
      <c r="BE216" s="278"/>
      <c r="BF216" s="278"/>
      <c r="BG216" s="278"/>
      <c r="BH216" s="278"/>
      <c r="BI216" s="278"/>
      <c r="BJ216" s="262"/>
      <c r="BK216" s="262"/>
      <c r="BL216" s="264"/>
      <c r="BM216" s="98"/>
      <c r="BN216" s="576" t="str">
        <f t="shared" si="31"/>
        <v xml:space="preserve"> </v>
      </c>
      <c r="BO216" s="576" t="str">
        <f t="shared" si="35"/>
        <v xml:space="preserve"> </v>
      </c>
      <c r="BP216" s="576" t="str">
        <f t="shared" si="36"/>
        <v xml:space="preserve"> </v>
      </c>
      <c r="BQ216" s="576" t="str">
        <f t="shared" si="37"/>
        <v xml:space="preserve"> </v>
      </c>
      <c r="BR216" s="98"/>
      <c r="BS216" s="165"/>
    </row>
    <row r="217" spans="1:71" s="107" customFormat="1" ht="12.75" x14ac:dyDescent="0.25">
      <c r="A217" s="380"/>
      <c r="B217" s="376">
        <f>'Données démographiques'!B218</f>
        <v>0</v>
      </c>
      <c r="C217" s="376">
        <f>'Données démographiques'!C218</f>
        <v>0</v>
      </c>
      <c r="D217" s="377">
        <f>'Données démographiques'!D218</f>
        <v>0</v>
      </c>
      <c r="E217" s="102"/>
      <c r="F217" s="430"/>
      <c r="G217" s="431"/>
      <c r="H217" s="432"/>
      <c r="I217" s="258"/>
      <c r="J217" s="259"/>
      <c r="K217" s="260"/>
      <c r="L217" s="260"/>
      <c r="M217" s="260"/>
      <c r="N217" s="258"/>
      <c r="O217" s="265"/>
      <c r="P217" s="102"/>
      <c r="Q217" s="258"/>
      <c r="R217" s="431"/>
      <c r="S217" s="431"/>
      <c r="T217" s="102"/>
      <c r="U217" s="259"/>
      <c r="V217" s="259"/>
      <c r="W217" s="258"/>
      <c r="X217" s="259"/>
      <c r="Y217" s="258"/>
      <c r="Z217" s="258"/>
      <c r="AA217" s="258"/>
      <c r="AB217" s="260"/>
      <c r="AC217" s="260"/>
      <c r="AD217" s="98"/>
      <c r="AE217" s="260"/>
      <c r="AF217" s="260"/>
      <c r="AG217" s="260"/>
      <c r="AH217" s="260"/>
      <c r="AI217" s="260"/>
      <c r="AJ217" s="260"/>
      <c r="AK217" s="263"/>
      <c r="AL217" s="263"/>
      <c r="AM217" s="265"/>
      <c r="AN217" s="98"/>
      <c r="AO217" s="577" t="str">
        <f t="shared" si="30"/>
        <v xml:space="preserve"> </v>
      </c>
      <c r="AP217" s="577" t="str">
        <f t="shared" si="32"/>
        <v xml:space="preserve"> </v>
      </c>
      <c r="AQ217" s="577" t="str">
        <f t="shared" si="33"/>
        <v xml:space="preserve"> </v>
      </c>
      <c r="AR217" s="577" t="str">
        <f t="shared" si="34"/>
        <v xml:space="preserve"> </v>
      </c>
      <c r="AS217" s="98"/>
      <c r="AT217" s="375"/>
      <c r="AU217" s="375"/>
      <c r="AV217" s="374"/>
      <c r="AW217" s="375"/>
      <c r="AX217" s="374"/>
      <c r="AY217" s="374"/>
      <c r="AZ217" s="258"/>
      <c r="BA217" s="260"/>
      <c r="BB217" s="260"/>
      <c r="BC217" s="98"/>
      <c r="BD217" s="260"/>
      <c r="BE217" s="260"/>
      <c r="BF217" s="260"/>
      <c r="BG217" s="260"/>
      <c r="BH217" s="260"/>
      <c r="BI217" s="260"/>
      <c r="BJ217" s="263"/>
      <c r="BK217" s="263"/>
      <c r="BL217" s="265"/>
      <c r="BM217" s="98"/>
      <c r="BN217" s="577" t="str">
        <f t="shared" si="31"/>
        <v xml:space="preserve"> </v>
      </c>
      <c r="BO217" s="577" t="str">
        <f t="shared" si="35"/>
        <v xml:space="preserve"> </v>
      </c>
      <c r="BP217" s="577" t="str">
        <f t="shared" si="36"/>
        <v xml:space="preserve"> </v>
      </c>
      <c r="BQ217" s="577" t="str">
        <f t="shared" si="37"/>
        <v xml:space="preserve"> </v>
      </c>
      <c r="BR217" s="98"/>
      <c r="BS217" s="330"/>
    </row>
    <row r="218" spans="1:71" s="107" customFormat="1" ht="12.75" x14ac:dyDescent="0.25">
      <c r="A218" s="380"/>
      <c r="B218" s="169">
        <f>'Données démographiques'!B219</f>
        <v>0</v>
      </c>
      <c r="C218" s="169">
        <f>'Données démographiques'!C219</f>
        <v>0</v>
      </c>
      <c r="D218" s="170">
        <f>'Données démographiques'!D219</f>
        <v>0</v>
      </c>
      <c r="E218" s="102"/>
      <c r="F218" s="255"/>
      <c r="G218" s="172"/>
      <c r="H218" s="429"/>
      <c r="I218" s="273"/>
      <c r="J218" s="257"/>
      <c r="K218" s="278"/>
      <c r="L218" s="278"/>
      <c r="M218" s="278"/>
      <c r="N218" s="273"/>
      <c r="O218" s="264"/>
      <c r="P218" s="102"/>
      <c r="Q218" s="273"/>
      <c r="R218" s="172"/>
      <c r="S218" s="172"/>
      <c r="T218" s="102"/>
      <c r="U218" s="257"/>
      <c r="V218" s="257"/>
      <c r="W218" s="273"/>
      <c r="X218" s="257"/>
      <c r="Y218" s="273"/>
      <c r="Z218" s="273"/>
      <c r="AA218" s="273"/>
      <c r="AB218" s="278"/>
      <c r="AC218" s="278"/>
      <c r="AD218" s="98"/>
      <c r="AE218" s="278"/>
      <c r="AF218" s="278"/>
      <c r="AG218" s="278"/>
      <c r="AH218" s="278"/>
      <c r="AI218" s="278"/>
      <c r="AJ218" s="278"/>
      <c r="AK218" s="262"/>
      <c r="AL218" s="262"/>
      <c r="AM218" s="264"/>
      <c r="AN218" s="98"/>
      <c r="AO218" s="576" t="str">
        <f t="shared" si="30"/>
        <v xml:space="preserve"> </v>
      </c>
      <c r="AP218" s="576" t="str">
        <f t="shared" si="32"/>
        <v xml:space="preserve"> </v>
      </c>
      <c r="AQ218" s="576" t="str">
        <f t="shared" si="33"/>
        <v xml:space="preserve"> </v>
      </c>
      <c r="AR218" s="576" t="str">
        <f t="shared" si="34"/>
        <v xml:space="preserve"> </v>
      </c>
      <c r="AS218" s="98"/>
      <c r="AT218" s="257"/>
      <c r="AU218" s="257"/>
      <c r="AV218" s="273"/>
      <c r="AW218" s="257"/>
      <c r="AX218" s="273"/>
      <c r="AY218" s="273"/>
      <c r="AZ218" s="273"/>
      <c r="BA218" s="278"/>
      <c r="BB218" s="278"/>
      <c r="BC218" s="98"/>
      <c r="BD218" s="278"/>
      <c r="BE218" s="278"/>
      <c r="BF218" s="278"/>
      <c r="BG218" s="278"/>
      <c r="BH218" s="278"/>
      <c r="BI218" s="278"/>
      <c r="BJ218" s="262"/>
      <c r="BK218" s="262"/>
      <c r="BL218" s="264"/>
      <c r="BM218" s="98"/>
      <c r="BN218" s="576" t="str">
        <f t="shared" si="31"/>
        <v xml:space="preserve"> </v>
      </c>
      <c r="BO218" s="576" t="str">
        <f t="shared" si="35"/>
        <v xml:space="preserve"> </v>
      </c>
      <c r="BP218" s="576" t="str">
        <f t="shared" si="36"/>
        <v xml:space="preserve"> </v>
      </c>
      <c r="BQ218" s="576" t="str">
        <f t="shared" si="37"/>
        <v xml:space="preserve"> </v>
      </c>
      <c r="BR218" s="98"/>
      <c r="BS218" s="165"/>
    </row>
    <row r="219" spans="1:71" s="107" customFormat="1" ht="12.75" x14ac:dyDescent="0.25">
      <c r="A219" s="380"/>
      <c r="B219" s="376">
        <f>'Données démographiques'!B220</f>
        <v>0</v>
      </c>
      <c r="C219" s="376">
        <f>'Données démographiques'!C220</f>
        <v>0</v>
      </c>
      <c r="D219" s="377">
        <f>'Données démographiques'!D220</f>
        <v>0</v>
      </c>
      <c r="E219" s="102"/>
      <c r="F219" s="430"/>
      <c r="G219" s="431"/>
      <c r="H219" s="432"/>
      <c r="I219" s="258"/>
      <c r="J219" s="259"/>
      <c r="K219" s="260"/>
      <c r="L219" s="260"/>
      <c r="M219" s="260"/>
      <c r="N219" s="258"/>
      <c r="O219" s="265"/>
      <c r="P219" s="102"/>
      <c r="Q219" s="258"/>
      <c r="R219" s="431"/>
      <c r="S219" s="431"/>
      <c r="T219" s="102"/>
      <c r="U219" s="259"/>
      <c r="V219" s="259"/>
      <c r="W219" s="258"/>
      <c r="X219" s="259"/>
      <c r="Y219" s="258"/>
      <c r="Z219" s="258"/>
      <c r="AA219" s="258"/>
      <c r="AB219" s="260"/>
      <c r="AC219" s="260"/>
      <c r="AD219" s="98"/>
      <c r="AE219" s="260"/>
      <c r="AF219" s="260"/>
      <c r="AG219" s="260"/>
      <c r="AH219" s="260"/>
      <c r="AI219" s="260"/>
      <c r="AJ219" s="260"/>
      <c r="AK219" s="263"/>
      <c r="AL219" s="263"/>
      <c r="AM219" s="265"/>
      <c r="AN219" s="98"/>
      <c r="AO219" s="577" t="str">
        <f t="shared" si="30"/>
        <v xml:space="preserve"> </v>
      </c>
      <c r="AP219" s="577" t="str">
        <f t="shared" si="32"/>
        <v xml:space="preserve"> </v>
      </c>
      <c r="AQ219" s="577" t="str">
        <f t="shared" si="33"/>
        <v xml:space="preserve"> </v>
      </c>
      <c r="AR219" s="577" t="str">
        <f t="shared" si="34"/>
        <v xml:space="preserve"> </v>
      </c>
      <c r="AS219" s="98"/>
      <c r="AT219" s="375"/>
      <c r="AU219" s="375"/>
      <c r="AV219" s="374"/>
      <c r="AW219" s="375"/>
      <c r="AX219" s="374"/>
      <c r="AY219" s="374"/>
      <c r="AZ219" s="258"/>
      <c r="BA219" s="260"/>
      <c r="BB219" s="260"/>
      <c r="BC219" s="98"/>
      <c r="BD219" s="260"/>
      <c r="BE219" s="260"/>
      <c r="BF219" s="260"/>
      <c r="BG219" s="260"/>
      <c r="BH219" s="260"/>
      <c r="BI219" s="260"/>
      <c r="BJ219" s="263"/>
      <c r="BK219" s="263"/>
      <c r="BL219" s="265"/>
      <c r="BM219" s="98"/>
      <c r="BN219" s="577" t="str">
        <f t="shared" si="31"/>
        <v xml:space="preserve"> </v>
      </c>
      <c r="BO219" s="577" t="str">
        <f t="shared" si="35"/>
        <v xml:space="preserve"> </v>
      </c>
      <c r="BP219" s="577" t="str">
        <f t="shared" si="36"/>
        <v xml:space="preserve"> </v>
      </c>
      <c r="BQ219" s="577" t="str">
        <f t="shared" si="37"/>
        <v xml:space="preserve"> </v>
      </c>
      <c r="BR219" s="98"/>
      <c r="BS219" s="330"/>
    </row>
    <row r="220" spans="1:71" s="107" customFormat="1" ht="12.75" x14ac:dyDescent="0.25">
      <c r="A220" s="380"/>
      <c r="B220" s="169">
        <f>'Données démographiques'!B221</f>
        <v>0</v>
      </c>
      <c r="C220" s="169">
        <f>'Données démographiques'!C221</f>
        <v>0</v>
      </c>
      <c r="D220" s="170">
        <f>'Données démographiques'!D221</f>
        <v>0</v>
      </c>
      <c r="E220" s="102"/>
      <c r="F220" s="255"/>
      <c r="G220" s="172"/>
      <c r="H220" s="429"/>
      <c r="I220" s="273"/>
      <c r="J220" s="257"/>
      <c r="K220" s="278"/>
      <c r="L220" s="278"/>
      <c r="M220" s="278"/>
      <c r="N220" s="273"/>
      <c r="O220" s="264"/>
      <c r="P220" s="102"/>
      <c r="Q220" s="273"/>
      <c r="R220" s="172"/>
      <c r="S220" s="172"/>
      <c r="T220" s="102"/>
      <c r="U220" s="257"/>
      <c r="V220" s="257"/>
      <c r="W220" s="273"/>
      <c r="X220" s="257"/>
      <c r="Y220" s="273"/>
      <c r="Z220" s="273"/>
      <c r="AA220" s="273"/>
      <c r="AB220" s="278"/>
      <c r="AC220" s="278"/>
      <c r="AD220" s="98"/>
      <c r="AE220" s="278"/>
      <c r="AF220" s="278"/>
      <c r="AG220" s="278"/>
      <c r="AH220" s="278"/>
      <c r="AI220" s="278"/>
      <c r="AJ220" s="278"/>
      <c r="AK220" s="262"/>
      <c r="AL220" s="262"/>
      <c r="AM220" s="264"/>
      <c r="AN220" s="98"/>
      <c r="AO220" s="576" t="str">
        <f t="shared" si="30"/>
        <v xml:space="preserve"> </v>
      </c>
      <c r="AP220" s="576" t="str">
        <f t="shared" si="32"/>
        <v xml:space="preserve"> </v>
      </c>
      <c r="AQ220" s="576" t="str">
        <f t="shared" si="33"/>
        <v xml:space="preserve"> </v>
      </c>
      <c r="AR220" s="576" t="str">
        <f t="shared" si="34"/>
        <v xml:space="preserve"> </v>
      </c>
      <c r="AS220" s="98"/>
      <c r="AT220" s="257"/>
      <c r="AU220" s="257"/>
      <c r="AV220" s="273"/>
      <c r="AW220" s="257"/>
      <c r="AX220" s="273"/>
      <c r="AY220" s="273"/>
      <c r="AZ220" s="273"/>
      <c r="BA220" s="278"/>
      <c r="BB220" s="278"/>
      <c r="BC220" s="98"/>
      <c r="BD220" s="278"/>
      <c r="BE220" s="278"/>
      <c r="BF220" s="278"/>
      <c r="BG220" s="278"/>
      <c r="BH220" s="278"/>
      <c r="BI220" s="278"/>
      <c r="BJ220" s="262"/>
      <c r="BK220" s="262"/>
      <c r="BL220" s="264"/>
      <c r="BM220" s="98"/>
      <c r="BN220" s="576" t="str">
        <f t="shared" si="31"/>
        <v xml:space="preserve"> </v>
      </c>
      <c r="BO220" s="576" t="str">
        <f t="shared" si="35"/>
        <v xml:space="preserve"> </v>
      </c>
      <c r="BP220" s="576" t="str">
        <f t="shared" si="36"/>
        <v xml:space="preserve"> </v>
      </c>
      <c r="BQ220" s="576" t="str">
        <f t="shared" si="37"/>
        <v xml:space="preserve"> </v>
      </c>
      <c r="BR220" s="98"/>
      <c r="BS220" s="165"/>
    </row>
    <row r="221" spans="1:71" s="107" customFormat="1" ht="12.75" x14ac:dyDescent="0.25">
      <c r="A221" s="380"/>
      <c r="B221" s="376">
        <f>'Données démographiques'!B222</f>
        <v>0</v>
      </c>
      <c r="C221" s="376">
        <f>'Données démographiques'!C222</f>
        <v>0</v>
      </c>
      <c r="D221" s="377">
        <f>'Données démographiques'!D222</f>
        <v>0</v>
      </c>
      <c r="E221" s="102"/>
      <c r="F221" s="430"/>
      <c r="G221" s="431"/>
      <c r="H221" s="432"/>
      <c r="I221" s="258"/>
      <c r="J221" s="259"/>
      <c r="K221" s="260"/>
      <c r="L221" s="260"/>
      <c r="M221" s="260"/>
      <c r="N221" s="258"/>
      <c r="O221" s="265"/>
      <c r="P221" s="102"/>
      <c r="Q221" s="258"/>
      <c r="R221" s="431"/>
      <c r="S221" s="431"/>
      <c r="T221" s="102"/>
      <c r="U221" s="259"/>
      <c r="V221" s="259"/>
      <c r="W221" s="258"/>
      <c r="X221" s="259"/>
      <c r="Y221" s="258"/>
      <c r="Z221" s="258"/>
      <c r="AA221" s="258"/>
      <c r="AB221" s="260"/>
      <c r="AC221" s="260"/>
      <c r="AD221" s="98"/>
      <c r="AE221" s="260"/>
      <c r="AF221" s="260"/>
      <c r="AG221" s="260"/>
      <c r="AH221" s="260"/>
      <c r="AI221" s="260"/>
      <c r="AJ221" s="260"/>
      <c r="AK221" s="263"/>
      <c r="AL221" s="263"/>
      <c r="AM221" s="265"/>
      <c r="AN221" s="98"/>
      <c r="AO221" s="577" t="str">
        <f t="shared" si="30"/>
        <v xml:space="preserve"> </v>
      </c>
      <c r="AP221" s="577" t="str">
        <f t="shared" si="32"/>
        <v xml:space="preserve"> </v>
      </c>
      <c r="AQ221" s="577" t="str">
        <f t="shared" si="33"/>
        <v xml:space="preserve"> </v>
      </c>
      <c r="AR221" s="577" t="str">
        <f t="shared" si="34"/>
        <v xml:space="preserve"> </v>
      </c>
      <c r="AS221" s="98"/>
      <c r="AT221" s="375"/>
      <c r="AU221" s="375"/>
      <c r="AV221" s="374"/>
      <c r="AW221" s="375"/>
      <c r="AX221" s="374"/>
      <c r="AY221" s="374"/>
      <c r="AZ221" s="258"/>
      <c r="BA221" s="260"/>
      <c r="BB221" s="260"/>
      <c r="BC221" s="98"/>
      <c r="BD221" s="260"/>
      <c r="BE221" s="260"/>
      <c r="BF221" s="260"/>
      <c r="BG221" s="260"/>
      <c r="BH221" s="260"/>
      <c r="BI221" s="260"/>
      <c r="BJ221" s="263"/>
      <c r="BK221" s="263"/>
      <c r="BL221" s="265"/>
      <c r="BM221" s="98"/>
      <c r="BN221" s="577" t="str">
        <f t="shared" si="31"/>
        <v xml:space="preserve"> </v>
      </c>
      <c r="BO221" s="577" t="str">
        <f t="shared" si="35"/>
        <v xml:space="preserve"> </v>
      </c>
      <c r="BP221" s="577" t="str">
        <f t="shared" si="36"/>
        <v xml:space="preserve"> </v>
      </c>
      <c r="BQ221" s="577" t="str">
        <f t="shared" si="37"/>
        <v xml:space="preserve"> </v>
      </c>
      <c r="BR221" s="98"/>
      <c r="BS221" s="330"/>
    </row>
    <row r="222" spans="1:71" s="107" customFormat="1" ht="12.75" x14ac:dyDescent="0.25">
      <c r="A222" s="380"/>
      <c r="B222" s="169">
        <f>'Données démographiques'!B223</f>
        <v>0</v>
      </c>
      <c r="C222" s="169">
        <f>'Données démographiques'!C223</f>
        <v>0</v>
      </c>
      <c r="D222" s="170">
        <f>'Données démographiques'!D223</f>
        <v>0</v>
      </c>
      <c r="E222" s="102"/>
      <c r="F222" s="255"/>
      <c r="G222" s="172"/>
      <c r="H222" s="429"/>
      <c r="I222" s="273"/>
      <c r="J222" s="257"/>
      <c r="K222" s="278"/>
      <c r="L222" s="278"/>
      <c r="M222" s="278"/>
      <c r="N222" s="273"/>
      <c r="O222" s="264"/>
      <c r="P222" s="102"/>
      <c r="Q222" s="273"/>
      <c r="R222" s="172"/>
      <c r="S222" s="172"/>
      <c r="T222" s="102"/>
      <c r="U222" s="257"/>
      <c r="V222" s="257"/>
      <c r="W222" s="273"/>
      <c r="X222" s="257"/>
      <c r="Y222" s="273"/>
      <c r="Z222" s="273"/>
      <c r="AA222" s="273"/>
      <c r="AB222" s="278"/>
      <c r="AC222" s="278"/>
      <c r="AD222" s="98"/>
      <c r="AE222" s="278"/>
      <c r="AF222" s="278"/>
      <c r="AG222" s="278"/>
      <c r="AH222" s="278"/>
      <c r="AI222" s="278"/>
      <c r="AJ222" s="278"/>
      <c r="AK222" s="262"/>
      <c r="AL222" s="262"/>
      <c r="AM222" s="264"/>
      <c r="AN222" s="98"/>
      <c r="AO222" s="576" t="str">
        <f t="shared" si="30"/>
        <v xml:space="preserve"> </v>
      </c>
      <c r="AP222" s="576" t="str">
        <f t="shared" si="32"/>
        <v xml:space="preserve"> </v>
      </c>
      <c r="AQ222" s="576" t="str">
        <f t="shared" si="33"/>
        <v xml:space="preserve"> </v>
      </c>
      <c r="AR222" s="576" t="str">
        <f t="shared" si="34"/>
        <v xml:space="preserve"> </v>
      </c>
      <c r="AS222" s="98"/>
      <c r="AT222" s="257"/>
      <c r="AU222" s="257"/>
      <c r="AV222" s="273"/>
      <c r="AW222" s="257"/>
      <c r="AX222" s="273"/>
      <c r="AY222" s="273"/>
      <c r="AZ222" s="273"/>
      <c r="BA222" s="278"/>
      <c r="BB222" s="278"/>
      <c r="BC222" s="98"/>
      <c r="BD222" s="278"/>
      <c r="BE222" s="278"/>
      <c r="BF222" s="278"/>
      <c r="BG222" s="278"/>
      <c r="BH222" s="278"/>
      <c r="BI222" s="278"/>
      <c r="BJ222" s="262"/>
      <c r="BK222" s="262"/>
      <c r="BL222" s="264"/>
      <c r="BM222" s="98"/>
      <c r="BN222" s="576" t="str">
        <f t="shared" si="31"/>
        <v xml:space="preserve"> </v>
      </c>
      <c r="BO222" s="576" t="str">
        <f t="shared" si="35"/>
        <v xml:space="preserve"> </v>
      </c>
      <c r="BP222" s="576" t="str">
        <f t="shared" si="36"/>
        <v xml:space="preserve"> </v>
      </c>
      <c r="BQ222" s="576" t="str">
        <f t="shared" si="37"/>
        <v xml:space="preserve"> </v>
      </c>
      <c r="BR222" s="98"/>
      <c r="BS222" s="165"/>
    </row>
    <row r="223" spans="1:71" s="107" customFormat="1" ht="12.75" x14ac:dyDescent="0.25">
      <c r="A223" s="380"/>
      <c r="B223" s="376">
        <f>'Données démographiques'!B224</f>
        <v>0</v>
      </c>
      <c r="C223" s="376">
        <f>'Données démographiques'!C224</f>
        <v>0</v>
      </c>
      <c r="D223" s="377">
        <f>'Données démographiques'!D224</f>
        <v>0</v>
      </c>
      <c r="E223" s="102"/>
      <c r="F223" s="430"/>
      <c r="G223" s="431"/>
      <c r="H223" s="432"/>
      <c r="I223" s="258"/>
      <c r="J223" s="259"/>
      <c r="K223" s="260"/>
      <c r="L223" s="260"/>
      <c r="M223" s="260"/>
      <c r="N223" s="258"/>
      <c r="O223" s="265"/>
      <c r="P223" s="102"/>
      <c r="Q223" s="258"/>
      <c r="R223" s="431"/>
      <c r="S223" s="431"/>
      <c r="T223" s="102"/>
      <c r="U223" s="259"/>
      <c r="V223" s="259"/>
      <c r="W223" s="258"/>
      <c r="X223" s="259"/>
      <c r="Y223" s="258"/>
      <c r="Z223" s="258"/>
      <c r="AA223" s="258"/>
      <c r="AB223" s="260"/>
      <c r="AC223" s="260"/>
      <c r="AD223" s="98"/>
      <c r="AE223" s="260"/>
      <c r="AF223" s="260"/>
      <c r="AG223" s="260"/>
      <c r="AH223" s="260"/>
      <c r="AI223" s="260"/>
      <c r="AJ223" s="260"/>
      <c r="AK223" s="263"/>
      <c r="AL223" s="263"/>
      <c r="AM223" s="265"/>
      <c r="AN223" s="98"/>
      <c r="AO223" s="577" t="str">
        <f t="shared" si="30"/>
        <v xml:space="preserve"> </v>
      </c>
      <c r="AP223" s="577" t="str">
        <f t="shared" si="32"/>
        <v xml:space="preserve"> </v>
      </c>
      <c r="AQ223" s="577" t="str">
        <f t="shared" si="33"/>
        <v xml:space="preserve"> </v>
      </c>
      <c r="AR223" s="577" t="str">
        <f t="shared" si="34"/>
        <v xml:space="preserve"> </v>
      </c>
      <c r="AS223" s="98"/>
      <c r="AT223" s="375"/>
      <c r="AU223" s="375"/>
      <c r="AV223" s="374"/>
      <c r="AW223" s="375"/>
      <c r="AX223" s="374"/>
      <c r="AY223" s="374"/>
      <c r="AZ223" s="258"/>
      <c r="BA223" s="260"/>
      <c r="BB223" s="260"/>
      <c r="BC223" s="98"/>
      <c r="BD223" s="260"/>
      <c r="BE223" s="260"/>
      <c r="BF223" s="260"/>
      <c r="BG223" s="260"/>
      <c r="BH223" s="260"/>
      <c r="BI223" s="260"/>
      <c r="BJ223" s="263"/>
      <c r="BK223" s="263"/>
      <c r="BL223" s="265"/>
      <c r="BM223" s="98"/>
      <c r="BN223" s="577" t="str">
        <f t="shared" si="31"/>
        <v xml:space="preserve"> </v>
      </c>
      <c r="BO223" s="577" t="str">
        <f t="shared" si="35"/>
        <v xml:space="preserve"> </v>
      </c>
      <c r="BP223" s="577" t="str">
        <f t="shared" si="36"/>
        <v xml:space="preserve"> </v>
      </c>
      <c r="BQ223" s="577" t="str">
        <f t="shared" si="37"/>
        <v xml:space="preserve"> </v>
      </c>
      <c r="BR223" s="98"/>
      <c r="BS223" s="330"/>
    </row>
    <row r="224" spans="1:71" s="107" customFormat="1" ht="12.75" x14ac:dyDescent="0.25">
      <c r="A224" s="380"/>
      <c r="B224" s="169">
        <f>'Données démographiques'!B225</f>
        <v>0</v>
      </c>
      <c r="C224" s="169">
        <f>'Données démographiques'!C225</f>
        <v>0</v>
      </c>
      <c r="D224" s="170">
        <f>'Données démographiques'!D225</f>
        <v>0</v>
      </c>
      <c r="E224" s="102"/>
      <c r="F224" s="255"/>
      <c r="G224" s="172"/>
      <c r="H224" s="429"/>
      <c r="I224" s="273"/>
      <c r="J224" s="257"/>
      <c r="K224" s="278"/>
      <c r="L224" s="278"/>
      <c r="M224" s="278"/>
      <c r="N224" s="273"/>
      <c r="O224" s="264"/>
      <c r="P224" s="102"/>
      <c r="Q224" s="273"/>
      <c r="R224" s="172"/>
      <c r="S224" s="172"/>
      <c r="T224" s="102"/>
      <c r="U224" s="257"/>
      <c r="V224" s="257"/>
      <c r="W224" s="273"/>
      <c r="X224" s="257"/>
      <c r="Y224" s="273"/>
      <c r="Z224" s="273"/>
      <c r="AA224" s="273"/>
      <c r="AB224" s="278"/>
      <c r="AC224" s="278"/>
      <c r="AD224" s="98"/>
      <c r="AE224" s="278"/>
      <c r="AF224" s="278"/>
      <c r="AG224" s="278"/>
      <c r="AH224" s="278"/>
      <c r="AI224" s="278"/>
      <c r="AJ224" s="278"/>
      <c r="AK224" s="262"/>
      <c r="AL224" s="262"/>
      <c r="AM224" s="264"/>
      <c r="AN224" s="98"/>
      <c r="AO224" s="576" t="str">
        <f t="shared" si="30"/>
        <v xml:space="preserve"> </v>
      </c>
      <c r="AP224" s="576" t="str">
        <f t="shared" si="32"/>
        <v xml:space="preserve"> </v>
      </c>
      <c r="AQ224" s="576" t="str">
        <f t="shared" si="33"/>
        <v xml:space="preserve"> </v>
      </c>
      <c r="AR224" s="576" t="str">
        <f t="shared" si="34"/>
        <v xml:space="preserve"> </v>
      </c>
      <c r="AS224" s="98"/>
      <c r="AT224" s="257"/>
      <c r="AU224" s="257"/>
      <c r="AV224" s="273"/>
      <c r="AW224" s="257"/>
      <c r="AX224" s="273"/>
      <c r="AY224" s="273"/>
      <c r="AZ224" s="273"/>
      <c r="BA224" s="278"/>
      <c r="BB224" s="278"/>
      <c r="BC224" s="98"/>
      <c r="BD224" s="278"/>
      <c r="BE224" s="278"/>
      <c r="BF224" s="278"/>
      <c r="BG224" s="278"/>
      <c r="BH224" s="278"/>
      <c r="BI224" s="278"/>
      <c r="BJ224" s="262"/>
      <c r="BK224" s="262"/>
      <c r="BL224" s="264"/>
      <c r="BM224" s="98"/>
      <c r="BN224" s="576" t="str">
        <f t="shared" si="31"/>
        <v xml:space="preserve"> </v>
      </c>
      <c r="BO224" s="576" t="str">
        <f t="shared" si="35"/>
        <v xml:space="preserve"> </v>
      </c>
      <c r="BP224" s="576" t="str">
        <f t="shared" si="36"/>
        <v xml:space="preserve"> </v>
      </c>
      <c r="BQ224" s="576" t="str">
        <f t="shared" si="37"/>
        <v xml:space="preserve"> </v>
      </c>
      <c r="BR224" s="98"/>
      <c r="BS224" s="165"/>
    </row>
    <row r="225" spans="1:71" s="107" customFormat="1" ht="12.75" x14ac:dyDescent="0.25">
      <c r="A225" s="380"/>
      <c r="B225" s="376">
        <f>'Données démographiques'!B226</f>
        <v>0</v>
      </c>
      <c r="C225" s="376">
        <f>'Données démographiques'!C226</f>
        <v>0</v>
      </c>
      <c r="D225" s="377">
        <f>'Données démographiques'!D226</f>
        <v>0</v>
      </c>
      <c r="E225" s="102"/>
      <c r="F225" s="430"/>
      <c r="G225" s="431"/>
      <c r="H225" s="432"/>
      <c r="I225" s="258"/>
      <c r="J225" s="259"/>
      <c r="K225" s="260"/>
      <c r="L225" s="260"/>
      <c r="M225" s="260"/>
      <c r="N225" s="258"/>
      <c r="O225" s="265"/>
      <c r="P225" s="102"/>
      <c r="Q225" s="258"/>
      <c r="R225" s="431"/>
      <c r="S225" s="431"/>
      <c r="T225" s="102"/>
      <c r="U225" s="259"/>
      <c r="V225" s="259"/>
      <c r="W225" s="258"/>
      <c r="X225" s="259"/>
      <c r="Y225" s="258"/>
      <c r="Z225" s="258"/>
      <c r="AA225" s="258"/>
      <c r="AB225" s="260"/>
      <c r="AC225" s="260"/>
      <c r="AD225" s="98"/>
      <c r="AE225" s="260"/>
      <c r="AF225" s="260"/>
      <c r="AG225" s="260"/>
      <c r="AH225" s="260"/>
      <c r="AI225" s="260"/>
      <c r="AJ225" s="260"/>
      <c r="AK225" s="263"/>
      <c r="AL225" s="263"/>
      <c r="AM225" s="265"/>
      <c r="AN225" s="98"/>
      <c r="AO225" s="577" t="str">
        <f t="shared" si="30"/>
        <v xml:space="preserve"> </v>
      </c>
      <c r="AP225" s="577" t="str">
        <f t="shared" si="32"/>
        <v xml:space="preserve"> </v>
      </c>
      <c r="AQ225" s="577" t="str">
        <f t="shared" si="33"/>
        <v xml:space="preserve"> </v>
      </c>
      <c r="AR225" s="577" t="str">
        <f t="shared" si="34"/>
        <v xml:space="preserve"> </v>
      </c>
      <c r="AS225" s="98"/>
      <c r="AT225" s="375"/>
      <c r="AU225" s="375"/>
      <c r="AV225" s="374"/>
      <c r="AW225" s="375"/>
      <c r="AX225" s="374"/>
      <c r="AY225" s="374"/>
      <c r="AZ225" s="258"/>
      <c r="BA225" s="260"/>
      <c r="BB225" s="260"/>
      <c r="BC225" s="98"/>
      <c r="BD225" s="260"/>
      <c r="BE225" s="260"/>
      <c r="BF225" s="260"/>
      <c r="BG225" s="260"/>
      <c r="BH225" s="260"/>
      <c r="BI225" s="260"/>
      <c r="BJ225" s="263"/>
      <c r="BK225" s="263"/>
      <c r="BL225" s="265"/>
      <c r="BM225" s="98"/>
      <c r="BN225" s="577" t="str">
        <f t="shared" si="31"/>
        <v xml:space="preserve"> </v>
      </c>
      <c r="BO225" s="577" t="str">
        <f t="shared" si="35"/>
        <v xml:space="preserve"> </v>
      </c>
      <c r="BP225" s="577" t="str">
        <f t="shared" si="36"/>
        <v xml:space="preserve"> </v>
      </c>
      <c r="BQ225" s="577" t="str">
        <f t="shared" si="37"/>
        <v xml:space="preserve"> </v>
      </c>
      <c r="BR225" s="98"/>
      <c r="BS225" s="330"/>
    </row>
    <row r="226" spans="1:71" s="107" customFormat="1" ht="12.75" x14ac:dyDescent="0.25">
      <c r="A226" s="380"/>
      <c r="B226" s="169">
        <f>'Données démographiques'!B227</f>
        <v>0</v>
      </c>
      <c r="C226" s="169">
        <f>'Données démographiques'!C227</f>
        <v>0</v>
      </c>
      <c r="D226" s="170">
        <f>'Données démographiques'!D227</f>
        <v>0</v>
      </c>
      <c r="E226" s="102"/>
      <c r="F226" s="255"/>
      <c r="G226" s="172"/>
      <c r="H226" s="429"/>
      <c r="I226" s="273"/>
      <c r="J226" s="257"/>
      <c r="K226" s="278"/>
      <c r="L226" s="278"/>
      <c r="M226" s="278"/>
      <c r="N226" s="273"/>
      <c r="O226" s="264"/>
      <c r="P226" s="102"/>
      <c r="Q226" s="273"/>
      <c r="R226" s="172"/>
      <c r="S226" s="172"/>
      <c r="T226" s="102"/>
      <c r="U226" s="257"/>
      <c r="V226" s="257"/>
      <c r="W226" s="273"/>
      <c r="X226" s="257"/>
      <c r="Y226" s="273"/>
      <c r="Z226" s="273"/>
      <c r="AA226" s="273"/>
      <c r="AB226" s="278"/>
      <c r="AC226" s="278"/>
      <c r="AD226" s="98"/>
      <c r="AE226" s="278"/>
      <c r="AF226" s="278"/>
      <c r="AG226" s="278"/>
      <c r="AH226" s="278"/>
      <c r="AI226" s="278"/>
      <c r="AJ226" s="278"/>
      <c r="AK226" s="262"/>
      <c r="AL226" s="262"/>
      <c r="AM226" s="264"/>
      <c r="AN226" s="98"/>
      <c r="AO226" s="576" t="str">
        <f t="shared" si="30"/>
        <v xml:space="preserve"> </v>
      </c>
      <c r="AP226" s="576" t="str">
        <f t="shared" si="32"/>
        <v xml:space="preserve"> </v>
      </c>
      <c r="AQ226" s="576" t="str">
        <f t="shared" si="33"/>
        <v xml:space="preserve"> </v>
      </c>
      <c r="AR226" s="576" t="str">
        <f t="shared" si="34"/>
        <v xml:space="preserve"> </v>
      </c>
      <c r="AS226" s="98"/>
      <c r="AT226" s="257"/>
      <c r="AU226" s="257"/>
      <c r="AV226" s="273"/>
      <c r="AW226" s="257"/>
      <c r="AX226" s="273"/>
      <c r="AY226" s="273"/>
      <c r="AZ226" s="273"/>
      <c r="BA226" s="278"/>
      <c r="BB226" s="278"/>
      <c r="BC226" s="98"/>
      <c r="BD226" s="278"/>
      <c r="BE226" s="278"/>
      <c r="BF226" s="278"/>
      <c r="BG226" s="278"/>
      <c r="BH226" s="278"/>
      <c r="BI226" s="278"/>
      <c r="BJ226" s="262"/>
      <c r="BK226" s="262"/>
      <c r="BL226" s="264"/>
      <c r="BM226" s="98"/>
      <c r="BN226" s="576" t="str">
        <f t="shared" si="31"/>
        <v xml:space="preserve"> </v>
      </c>
      <c r="BO226" s="576" t="str">
        <f t="shared" si="35"/>
        <v xml:space="preserve"> </v>
      </c>
      <c r="BP226" s="576" t="str">
        <f t="shared" si="36"/>
        <v xml:space="preserve"> </v>
      </c>
      <c r="BQ226" s="576" t="str">
        <f t="shared" si="37"/>
        <v xml:space="preserve"> </v>
      </c>
      <c r="BR226" s="98"/>
      <c r="BS226" s="165"/>
    </row>
    <row r="227" spans="1:71" s="107" customFormat="1" ht="12.75" x14ac:dyDescent="0.25">
      <c r="A227" s="380"/>
      <c r="B227" s="376">
        <f>'Données démographiques'!B228</f>
        <v>0</v>
      </c>
      <c r="C227" s="376">
        <f>'Données démographiques'!C228</f>
        <v>0</v>
      </c>
      <c r="D227" s="377">
        <f>'Données démographiques'!D228</f>
        <v>0</v>
      </c>
      <c r="E227" s="102"/>
      <c r="F227" s="430"/>
      <c r="G227" s="431"/>
      <c r="H227" s="432"/>
      <c r="I227" s="258"/>
      <c r="J227" s="259"/>
      <c r="K227" s="260"/>
      <c r="L227" s="260"/>
      <c r="M227" s="260"/>
      <c r="N227" s="258"/>
      <c r="O227" s="265"/>
      <c r="P227" s="102"/>
      <c r="Q227" s="258"/>
      <c r="R227" s="431"/>
      <c r="S227" s="431"/>
      <c r="T227" s="102"/>
      <c r="U227" s="259"/>
      <c r="V227" s="259"/>
      <c r="W227" s="258"/>
      <c r="X227" s="259"/>
      <c r="Y227" s="258"/>
      <c r="Z227" s="258"/>
      <c r="AA227" s="258"/>
      <c r="AB227" s="260"/>
      <c r="AC227" s="260"/>
      <c r="AD227" s="98"/>
      <c r="AE227" s="260"/>
      <c r="AF227" s="260"/>
      <c r="AG227" s="260"/>
      <c r="AH227" s="260"/>
      <c r="AI227" s="260"/>
      <c r="AJ227" s="260"/>
      <c r="AK227" s="263"/>
      <c r="AL227" s="263"/>
      <c r="AM227" s="265"/>
      <c r="AN227" s="98"/>
      <c r="AO227" s="577" t="str">
        <f t="shared" si="30"/>
        <v xml:space="preserve"> </v>
      </c>
      <c r="AP227" s="577" t="str">
        <f t="shared" si="32"/>
        <v xml:space="preserve"> </v>
      </c>
      <c r="AQ227" s="577" t="str">
        <f t="shared" si="33"/>
        <v xml:space="preserve"> </v>
      </c>
      <c r="AR227" s="577" t="str">
        <f t="shared" si="34"/>
        <v xml:space="preserve"> </v>
      </c>
      <c r="AS227" s="98"/>
      <c r="AT227" s="375"/>
      <c r="AU227" s="375"/>
      <c r="AV227" s="374"/>
      <c r="AW227" s="375"/>
      <c r="AX227" s="374"/>
      <c r="AY227" s="374"/>
      <c r="AZ227" s="258"/>
      <c r="BA227" s="260"/>
      <c r="BB227" s="260"/>
      <c r="BC227" s="98"/>
      <c r="BD227" s="260"/>
      <c r="BE227" s="260"/>
      <c r="BF227" s="260"/>
      <c r="BG227" s="260"/>
      <c r="BH227" s="260"/>
      <c r="BI227" s="260"/>
      <c r="BJ227" s="263"/>
      <c r="BK227" s="263"/>
      <c r="BL227" s="265"/>
      <c r="BM227" s="98"/>
      <c r="BN227" s="577" t="str">
        <f t="shared" si="31"/>
        <v xml:space="preserve"> </v>
      </c>
      <c r="BO227" s="577" t="str">
        <f t="shared" si="35"/>
        <v xml:space="preserve"> </v>
      </c>
      <c r="BP227" s="577" t="str">
        <f t="shared" si="36"/>
        <v xml:space="preserve"> </v>
      </c>
      <c r="BQ227" s="577" t="str">
        <f t="shared" si="37"/>
        <v xml:space="preserve"> </v>
      </c>
      <c r="BR227" s="98"/>
      <c r="BS227" s="330"/>
    </row>
    <row r="228" spans="1:71" s="107" customFormat="1" ht="12.75" x14ac:dyDescent="0.25">
      <c r="A228" s="380"/>
      <c r="B228" s="169">
        <f>'Données démographiques'!B229</f>
        <v>0</v>
      </c>
      <c r="C228" s="169">
        <f>'Données démographiques'!C229</f>
        <v>0</v>
      </c>
      <c r="D228" s="170">
        <f>'Données démographiques'!D229</f>
        <v>0</v>
      </c>
      <c r="E228" s="102"/>
      <c r="F228" s="255"/>
      <c r="G228" s="172"/>
      <c r="H228" s="429"/>
      <c r="I228" s="273"/>
      <c r="J228" s="257"/>
      <c r="K228" s="278"/>
      <c r="L228" s="278"/>
      <c r="M228" s="278"/>
      <c r="N228" s="273"/>
      <c r="O228" s="264"/>
      <c r="P228" s="102"/>
      <c r="Q228" s="273"/>
      <c r="R228" s="172"/>
      <c r="S228" s="172"/>
      <c r="T228" s="102"/>
      <c r="U228" s="257"/>
      <c r="V228" s="257"/>
      <c r="W228" s="273"/>
      <c r="X228" s="257"/>
      <c r="Y228" s="273"/>
      <c r="Z228" s="273"/>
      <c r="AA228" s="273"/>
      <c r="AB228" s="278"/>
      <c r="AC228" s="278"/>
      <c r="AD228" s="98"/>
      <c r="AE228" s="278"/>
      <c r="AF228" s="278"/>
      <c r="AG228" s="278"/>
      <c r="AH228" s="278"/>
      <c r="AI228" s="278"/>
      <c r="AJ228" s="278"/>
      <c r="AK228" s="262"/>
      <c r="AL228" s="262"/>
      <c r="AM228" s="264"/>
      <c r="AN228" s="98"/>
      <c r="AO228" s="576" t="str">
        <f t="shared" si="30"/>
        <v xml:space="preserve"> </v>
      </c>
      <c r="AP228" s="576" t="str">
        <f t="shared" si="32"/>
        <v xml:space="preserve"> </v>
      </c>
      <c r="AQ228" s="576" t="str">
        <f t="shared" si="33"/>
        <v xml:space="preserve"> </v>
      </c>
      <c r="AR228" s="576" t="str">
        <f t="shared" si="34"/>
        <v xml:space="preserve"> </v>
      </c>
      <c r="AS228" s="98"/>
      <c r="AT228" s="257"/>
      <c r="AU228" s="257"/>
      <c r="AV228" s="273"/>
      <c r="AW228" s="257"/>
      <c r="AX228" s="273"/>
      <c r="AY228" s="273"/>
      <c r="AZ228" s="273"/>
      <c r="BA228" s="278"/>
      <c r="BB228" s="278"/>
      <c r="BC228" s="98"/>
      <c r="BD228" s="278"/>
      <c r="BE228" s="278"/>
      <c r="BF228" s="278"/>
      <c r="BG228" s="278"/>
      <c r="BH228" s="278"/>
      <c r="BI228" s="278"/>
      <c r="BJ228" s="262"/>
      <c r="BK228" s="262"/>
      <c r="BL228" s="264"/>
      <c r="BM228" s="98"/>
      <c r="BN228" s="576" t="str">
        <f t="shared" si="31"/>
        <v xml:space="preserve"> </v>
      </c>
      <c r="BO228" s="576" t="str">
        <f t="shared" si="35"/>
        <v xml:space="preserve"> </v>
      </c>
      <c r="BP228" s="576" t="str">
        <f t="shared" si="36"/>
        <v xml:space="preserve"> </v>
      </c>
      <c r="BQ228" s="576" t="str">
        <f t="shared" si="37"/>
        <v xml:space="preserve"> </v>
      </c>
      <c r="BR228" s="98"/>
      <c r="BS228" s="165"/>
    </row>
    <row r="229" spans="1:71" s="107" customFormat="1" ht="12.75" x14ac:dyDescent="0.25">
      <c r="A229" s="380"/>
      <c r="B229" s="376">
        <f>'Données démographiques'!B230</f>
        <v>0</v>
      </c>
      <c r="C229" s="376">
        <f>'Données démographiques'!C230</f>
        <v>0</v>
      </c>
      <c r="D229" s="377">
        <f>'Données démographiques'!D230</f>
        <v>0</v>
      </c>
      <c r="E229" s="102"/>
      <c r="F229" s="430"/>
      <c r="G229" s="431"/>
      <c r="H229" s="432"/>
      <c r="I229" s="258"/>
      <c r="J229" s="259"/>
      <c r="K229" s="260"/>
      <c r="L229" s="260"/>
      <c r="M229" s="260"/>
      <c r="N229" s="258"/>
      <c r="O229" s="265"/>
      <c r="P229" s="102"/>
      <c r="Q229" s="258"/>
      <c r="R229" s="431"/>
      <c r="S229" s="431"/>
      <c r="T229" s="102"/>
      <c r="U229" s="259"/>
      <c r="V229" s="259"/>
      <c r="W229" s="258"/>
      <c r="X229" s="259"/>
      <c r="Y229" s="258"/>
      <c r="Z229" s="258"/>
      <c r="AA229" s="258"/>
      <c r="AB229" s="260"/>
      <c r="AC229" s="260"/>
      <c r="AD229" s="98"/>
      <c r="AE229" s="260"/>
      <c r="AF229" s="260"/>
      <c r="AG229" s="260"/>
      <c r="AH229" s="260"/>
      <c r="AI229" s="260"/>
      <c r="AJ229" s="260"/>
      <c r="AK229" s="263"/>
      <c r="AL229" s="263"/>
      <c r="AM229" s="265"/>
      <c r="AN229" s="98"/>
      <c r="AO229" s="577" t="str">
        <f t="shared" si="30"/>
        <v xml:space="preserve"> </v>
      </c>
      <c r="AP229" s="577" t="str">
        <f t="shared" si="32"/>
        <v xml:space="preserve"> </v>
      </c>
      <c r="AQ229" s="577" t="str">
        <f t="shared" si="33"/>
        <v xml:space="preserve"> </v>
      </c>
      <c r="AR229" s="577" t="str">
        <f t="shared" si="34"/>
        <v xml:space="preserve"> </v>
      </c>
      <c r="AS229" s="98"/>
      <c r="AT229" s="375"/>
      <c r="AU229" s="375"/>
      <c r="AV229" s="374"/>
      <c r="AW229" s="375"/>
      <c r="AX229" s="374"/>
      <c r="AY229" s="374"/>
      <c r="AZ229" s="258"/>
      <c r="BA229" s="260"/>
      <c r="BB229" s="260"/>
      <c r="BC229" s="98"/>
      <c r="BD229" s="260"/>
      <c r="BE229" s="260"/>
      <c r="BF229" s="260"/>
      <c r="BG229" s="260"/>
      <c r="BH229" s="260"/>
      <c r="BI229" s="260"/>
      <c r="BJ229" s="263"/>
      <c r="BK229" s="263"/>
      <c r="BL229" s="265"/>
      <c r="BM229" s="98"/>
      <c r="BN229" s="577" t="str">
        <f t="shared" si="31"/>
        <v xml:space="preserve"> </v>
      </c>
      <c r="BO229" s="577" t="str">
        <f t="shared" si="35"/>
        <v xml:space="preserve"> </v>
      </c>
      <c r="BP229" s="577" t="str">
        <f t="shared" si="36"/>
        <v xml:space="preserve"> </v>
      </c>
      <c r="BQ229" s="577" t="str">
        <f t="shared" si="37"/>
        <v xml:space="preserve"> </v>
      </c>
      <c r="BR229" s="98"/>
      <c r="BS229" s="330"/>
    </row>
    <row r="230" spans="1:71" s="107" customFormat="1" ht="12.75" x14ac:dyDescent="0.25">
      <c r="A230" s="380"/>
      <c r="B230" s="169">
        <f>'Données démographiques'!B231</f>
        <v>0</v>
      </c>
      <c r="C230" s="169">
        <f>'Données démographiques'!C231</f>
        <v>0</v>
      </c>
      <c r="D230" s="170">
        <f>'Données démographiques'!D231</f>
        <v>0</v>
      </c>
      <c r="E230" s="102"/>
      <c r="F230" s="255"/>
      <c r="G230" s="172"/>
      <c r="H230" s="429"/>
      <c r="I230" s="273"/>
      <c r="J230" s="257"/>
      <c r="K230" s="278"/>
      <c r="L230" s="278"/>
      <c r="M230" s="278"/>
      <c r="N230" s="273"/>
      <c r="O230" s="264"/>
      <c r="P230" s="102"/>
      <c r="Q230" s="273"/>
      <c r="R230" s="172"/>
      <c r="S230" s="172"/>
      <c r="T230" s="102"/>
      <c r="U230" s="257"/>
      <c r="V230" s="257"/>
      <c r="W230" s="273"/>
      <c r="X230" s="257"/>
      <c r="Y230" s="273"/>
      <c r="Z230" s="273"/>
      <c r="AA230" s="273"/>
      <c r="AB230" s="278"/>
      <c r="AC230" s="278"/>
      <c r="AD230" s="98"/>
      <c r="AE230" s="278"/>
      <c r="AF230" s="278"/>
      <c r="AG230" s="278"/>
      <c r="AH230" s="278"/>
      <c r="AI230" s="278"/>
      <c r="AJ230" s="278"/>
      <c r="AK230" s="262"/>
      <c r="AL230" s="262"/>
      <c r="AM230" s="264"/>
      <c r="AN230" s="98"/>
      <c r="AO230" s="576" t="str">
        <f t="shared" si="30"/>
        <v xml:space="preserve"> </v>
      </c>
      <c r="AP230" s="576" t="str">
        <f t="shared" si="32"/>
        <v xml:space="preserve"> </v>
      </c>
      <c r="AQ230" s="576" t="str">
        <f t="shared" si="33"/>
        <v xml:space="preserve"> </v>
      </c>
      <c r="AR230" s="576" t="str">
        <f t="shared" si="34"/>
        <v xml:space="preserve"> </v>
      </c>
      <c r="AS230" s="98"/>
      <c r="AT230" s="257"/>
      <c r="AU230" s="257"/>
      <c r="AV230" s="273"/>
      <c r="AW230" s="257"/>
      <c r="AX230" s="273"/>
      <c r="AY230" s="273"/>
      <c r="AZ230" s="273"/>
      <c r="BA230" s="278"/>
      <c r="BB230" s="278"/>
      <c r="BC230" s="98"/>
      <c r="BD230" s="278"/>
      <c r="BE230" s="278"/>
      <c r="BF230" s="278"/>
      <c r="BG230" s="278"/>
      <c r="BH230" s="278"/>
      <c r="BI230" s="278"/>
      <c r="BJ230" s="262"/>
      <c r="BK230" s="262"/>
      <c r="BL230" s="264"/>
      <c r="BM230" s="98"/>
      <c r="BN230" s="576" t="str">
        <f t="shared" si="31"/>
        <v xml:space="preserve"> </v>
      </c>
      <c r="BO230" s="576" t="str">
        <f t="shared" si="35"/>
        <v xml:space="preserve"> </v>
      </c>
      <c r="BP230" s="576" t="str">
        <f t="shared" si="36"/>
        <v xml:space="preserve"> </v>
      </c>
      <c r="BQ230" s="576" t="str">
        <f t="shared" si="37"/>
        <v xml:space="preserve"> </v>
      </c>
      <c r="BR230" s="98"/>
      <c r="BS230" s="165"/>
    </row>
    <row r="231" spans="1:71" s="107" customFormat="1" ht="12.75" x14ac:dyDescent="0.25">
      <c r="A231" s="380"/>
      <c r="B231" s="376">
        <f>'Données démographiques'!B232</f>
        <v>0</v>
      </c>
      <c r="C231" s="376">
        <f>'Données démographiques'!C232</f>
        <v>0</v>
      </c>
      <c r="D231" s="377">
        <f>'Données démographiques'!D232</f>
        <v>0</v>
      </c>
      <c r="E231" s="102"/>
      <c r="F231" s="430"/>
      <c r="G231" s="431"/>
      <c r="H231" s="432"/>
      <c r="I231" s="258"/>
      <c r="J231" s="259"/>
      <c r="K231" s="260"/>
      <c r="L231" s="260"/>
      <c r="M231" s="260"/>
      <c r="N231" s="258"/>
      <c r="O231" s="265"/>
      <c r="P231" s="102"/>
      <c r="Q231" s="258"/>
      <c r="R231" s="431"/>
      <c r="S231" s="431"/>
      <c r="T231" s="102"/>
      <c r="U231" s="259"/>
      <c r="V231" s="259"/>
      <c r="W231" s="258"/>
      <c r="X231" s="259"/>
      <c r="Y231" s="258"/>
      <c r="Z231" s="258"/>
      <c r="AA231" s="258"/>
      <c r="AB231" s="260"/>
      <c r="AC231" s="260"/>
      <c r="AD231" s="98"/>
      <c r="AE231" s="260"/>
      <c r="AF231" s="260"/>
      <c r="AG231" s="260"/>
      <c r="AH231" s="260"/>
      <c r="AI231" s="260"/>
      <c r="AJ231" s="260"/>
      <c r="AK231" s="263"/>
      <c r="AL231" s="263"/>
      <c r="AM231" s="265"/>
      <c r="AN231" s="98"/>
      <c r="AO231" s="577" t="str">
        <f t="shared" si="30"/>
        <v xml:space="preserve"> </v>
      </c>
      <c r="AP231" s="577" t="str">
        <f t="shared" si="32"/>
        <v xml:space="preserve"> </v>
      </c>
      <c r="AQ231" s="577" t="str">
        <f t="shared" si="33"/>
        <v xml:space="preserve"> </v>
      </c>
      <c r="AR231" s="577" t="str">
        <f t="shared" si="34"/>
        <v xml:space="preserve"> </v>
      </c>
      <c r="AS231" s="98"/>
      <c r="AT231" s="375"/>
      <c r="AU231" s="375"/>
      <c r="AV231" s="374"/>
      <c r="AW231" s="375"/>
      <c r="AX231" s="374"/>
      <c r="AY231" s="374"/>
      <c r="AZ231" s="258"/>
      <c r="BA231" s="260"/>
      <c r="BB231" s="260"/>
      <c r="BC231" s="98"/>
      <c r="BD231" s="260"/>
      <c r="BE231" s="260"/>
      <c r="BF231" s="260"/>
      <c r="BG231" s="260"/>
      <c r="BH231" s="260"/>
      <c r="BI231" s="260"/>
      <c r="BJ231" s="263"/>
      <c r="BK231" s="263"/>
      <c r="BL231" s="265"/>
      <c r="BM231" s="98"/>
      <c r="BN231" s="577" t="str">
        <f t="shared" si="31"/>
        <v xml:space="preserve"> </v>
      </c>
      <c r="BO231" s="577" t="str">
        <f t="shared" si="35"/>
        <v xml:space="preserve"> </v>
      </c>
      <c r="BP231" s="577" t="str">
        <f t="shared" si="36"/>
        <v xml:space="preserve"> </v>
      </c>
      <c r="BQ231" s="577" t="str">
        <f t="shared" si="37"/>
        <v xml:space="preserve"> </v>
      </c>
      <c r="BR231" s="98"/>
      <c r="BS231" s="330"/>
    </row>
    <row r="232" spans="1:71" s="107" customFormat="1" ht="12.75" x14ac:dyDescent="0.25">
      <c r="A232" s="380"/>
      <c r="B232" s="169">
        <f>'Données démographiques'!B233</f>
        <v>0</v>
      </c>
      <c r="C232" s="169">
        <f>'Données démographiques'!C233</f>
        <v>0</v>
      </c>
      <c r="D232" s="170">
        <f>'Données démographiques'!D233</f>
        <v>0</v>
      </c>
      <c r="E232" s="102"/>
      <c r="F232" s="255"/>
      <c r="G232" s="172"/>
      <c r="H232" s="429"/>
      <c r="I232" s="273"/>
      <c r="J232" s="257"/>
      <c r="K232" s="278"/>
      <c r="L232" s="278"/>
      <c r="M232" s="278"/>
      <c r="N232" s="273"/>
      <c r="O232" s="264"/>
      <c r="P232" s="102"/>
      <c r="Q232" s="273"/>
      <c r="R232" s="172"/>
      <c r="S232" s="172"/>
      <c r="T232" s="102"/>
      <c r="U232" s="257"/>
      <c r="V232" s="257"/>
      <c r="W232" s="273"/>
      <c r="X232" s="257"/>
      <c r="Y232" s="273"/>
      <c r="Z232" s="273"/>
      <c r="AA232" s="273"/>
      <c r="AB232" s="278"/>
      <c r="AC232" s="278"/>
      <c r="AD232" s="98"/>
      <c r="AE232" s="278"/>
      <c r="AF232" s="278"/>
      <c r="AG232" s="278"/>
      <c r="AH232" s="278"/>
      <c r="AI232" s="278"/>
      <c r="AJ232" s="278"/>
      <c r="AK232" s="262"/>
      <c r="AL232" s="262"/>
      <c r="AM232" s="264"/>
      <c r="AN232" s="98"/>
      <c r="AO232" s="576" t="str">
        <f t="shared" si="30"/>
        <v xml:space="preserve"> </v>
      </c>
      <c r="AP232" s="576" t="str">
        <f t="shared" si="32"/>
        <v xml:space="preserve"> </v>
      </c>
      <c r="AQ232" s="576" t="str">
        <f t="shared" si="33"/>
        <v xml:space="preserve"> </v>
      </c>
      <c r="AR232" s="576" t="str">
        <f t="shared" si="34"/>
        <v xml:space="preserve"> </v>
      </c>
      <c r="AS232" s="98"/>
      <c r="AT232" s="257"/>
      <c r="AU232" s="257"/>
      <c r="AV232" s="273"/>
      <c r="AW232" s="257"/>
      <c r="AX232" s="273"/>
      <c r="AY232" s="273"/>
      <c r="AZ232" s="273"/>
      <c r="BA232" s="278"/>
      <c r="BB232" s="278"/>
      <c r="BC232" s="98"/>
      <c r="BD232" s="278"/>
      <c r="BE232" s="278"/>
      <c r="BF232" s="278"/>
      <c r="BG232" s="278"/>
      <c r="BH232" s="278"/>
      <c r="BI232" s="278"/>
      <c r="BJ232" s="262"/>
      <c r="BK232" s="262"/>
      <c r="BL232" s="264"/>
      <c r="BM232" s="98"/>
      <c r="BN232" s="576" t="str">
        <f t="shared" si="31"/>
        <v xml:space="preserve"> </v>
      </c>
      <c r="BO232" s="576" t="str">
        <f t="shared" si="35"/>
        <v xml:space="preserve"> </v>
      </c>
      <c r="BP232" s="576" t="str">
        <f t="shared" si="36"/>
        <v xml:space="preserve"> </v>
      </c>
      <c r="BQ232" s="576" t="str">
        <f t="shared" si="37"/>
        <v xml:space="preserve"> </v>
      </c>
      <c r="BR232" s="98"/>
      <c r="BS232" s="165"/>
    </row>
    <row r="233" spans="1:71" s="107" customFormat="1" ht="12.75" x14ac:dyDescent="0.25">
      <c r="A233" s="380"/>
      <c r="B233" s="376">
        <f>'Données démographiques'!B234</f>
        <v>0</v>
      </c>
      <c r="C233" s="376">
        <f>'Données démographiques'!C234</f>
        <v>0</v>
      </c>
      <c r="D233" s="377">
        <f>'Données démographiques'!D234</f>
        <v>0</v>
      </c>
      <c r="E233" s="102"/>
      <c r="F233" s="430"/>
      <c r="G233" s="431"/>
      <c r="H233" s="432"/>
      <c r="I233" s="258"/>
      <c r="J233" s="259"/>
      <c r="K233" s="260"/>
      <c r="L233" s="260"/>
      <c r="M233" s="260"/>
      <c r="N233" s="258"/>
      <c r="O233" s="265"/>
      <c r="P233" s="102"/>
      <c r="Q233" s="258"/>
      <c r="R233" s="431"/>
      <c r="S233" s="431"/>
      <c r="T233" s="102"/>
      <c r="U233" s="259"/>
      <c r="V233" s="259"/>
      <c r="W233" s="258"/>
      <c r="X233" s="259"/>
      <c r="Y233" s="258"/>
      <c r="Z233" s="258"/>
      <c r="AA233" s="258"/>
      <c r="AB233" s="260"/>
      <c r="AC233" s="260"/>
      <c r="AD233" s="98"/>
      <c r="AE233" s="260"/>
      <c r="AF233" s="260"/>
      <c r="AG233" s="260"/>
      <c r="AH233" s="260"/>
      <c r="AI233" s="260"/>
      <c r="AJ233" s="260"/>
      <c r="AK233" s="263"/>
      <c r="AL233" s="263"/>
      <c r="AM233" s="265"/>
      <c r="AN233" s="98"/>
      <c r="AO233" s="577" t="str">
        <f t="shared" si="30"/>
        <v xml:space="preserve"> </v>
      </c>
      <c r="AP233" s="577" t="str">
        <f t="shared" si="32"/>
        <v xml:space="preserve"> </v>
      </c>
      <c r="AQ233" s="577" t="str">
        <f t="shared" si="33"/>
        <v xml:space="preserve"> </v>
      </c>
      <c r="AR233" s="577" t="str">
        <f t="shared" si="34"/>
        <v xml:space="preserve"> </v>
      </c>
      <c r="AS233" s="98"/>
      <c r="AT233" s="375"/>
      <c r="AU233" s="375"/>
      <c r="AV233" s="374"/>
      <c r="AW233" s="375"/>
      <c r="AX233" s="374"/>
      <c r="AY233" s="374"/>
      <c r="AZ233" s="258"/>
      <c r="BA233" s="260"/>
      <c r="BB233" s="260"/>
      <c r="BC233" s="98"/>
      <c r="BD233" s="260"/>
      <c r="BE233" s="260"/>
      <c r="BF233" s="260"/>
      <c r="BG233" s="260"/>
      <c r="BH233" s="260"/>
      <c r="BI233" s="260"/>
      <c r="BJ233" s="263"/>
      <c r="BK233" s="263"/>
      <c r="BL233" s="265"/>
      <c r="BM233" s="98"/>
      <c r="BN233" s="577" t="str">
        <f t="shared" si="31"/>
        <v xml:space="preserve"> </v>
      </c>
      <c r="BO233" s="577" t="str">
        <f t="shared" si="35"/>
        <v xml:space="preserve"> </v>
      </c>
      <c r="BP233" s="577" t="str">
        <f t="shared" si="36"/>
        <v xml:space="preserve"> </v>
      </c>
      <c r="BQ233" s="577" t="str">
        <f t="shared" si="37"/>
        <v xml:space="preserve"> </v>
      </c>
      <c r="BR233" s="98"/>
      <c r="BS233" s="330"/>
    </row>
    <row r="234" spans="1:71" s="107" customFormat="1" ht="12.75" x14ac:dyDescent="0.25">
      <c r="A234" s="380"/>
      <c r="B234" s="169">
        <f>'Données démographiques'!B235</f>
        <v>0</v>
      </c>
      <c r="C234" s="169">
        <f>'Données démographiques'!C235</f>
        <v>0</v>
      </c>
      <c r="D234" s="170">
        <f>'Données démographiques'!D235</f>
        <v>0</v>
      </c>
      <c r="E234" s="102"/>
      <c r="F234" s="255"/>
      <c r="G234" s="172"/>
      <c r="H234" s="429"/>
      <c r="I234" s="273"/>
      <c r="J234" s="257"/>
      <c r="K234" s="278"/>
      <c r="L234" s="278"/>
      <c r="M234" s="278"/>
      <c r="N234" s="273"/>
      <c r="O234" s="264"/>
      <c r="P234" s="102"/>
      <c r="Q234" s="273"/>
      <c r="R234" s="172"/>
      <c r="S234" s="172"/>
      <c r="T234" s="102"/>
      <c r="U234" s="257"/>
      <c r="V234" s="257"/>
      <c r="W234" s="273"/>
      <c r="X234" s="257"/>
      <c r="Y234" s="273"/>
      <c r="Z234" s="273"/>
      <c r="AA234" s="273"/>
      <c r="AB234" s="278"/>
      <c r="AC234" s="278"/>
      <c r="AD234" s="98"/>
      <c r="AE234" s="278"/>
      <c r="AF234" s="278"/>
      <c r="AG234" s="278"/>
      <c r="AH234" s="278"/>
      <c r="AI234" s="278"/>
      <c r="AJ234" s="278"/>
      <c r="AK234" s="262"/>
      <c r="AL234" s="262"/>
      <c r="AM234" s="264"/>
      <c r="AN234" s="98"/>
      <c r="AO234" s="576" t="str">
        <f t="shared" si="30"/>
        <v xml:space="preserve"> </v>
      </c>
      <c r="AP234" s="576" t="str">
        <f t="shared" si="32"/>
        <v xml:space="preserve"> </v>
      </c>
      <c r="AQ234" s="576" t="str">
        <f t="shared" si="33"/>
        <v xml:space="preserve"> </v>
      </c>
      <c r="AR234" s="576" t="str">
        <f t="shared" si="34"/>
        <v xml:space="preserve"> </v>
      </c>
      <c r="AS234" s="98"/>
      <c r="AT234" s="257"/>
      <c r="AU234" s="257"/>
      <c r="AV234" s="273"/>
      <c r="AW234" s="257"/>
      <c r="AX234" s="273"/>
      <c r="AY234" s="273"/>
      <c r="AZ234" s="273"/>
      <c r="BA234" s="278"/>
      <c r="BB234" s="278"/>
      <c r="BC234" s="98"/>
      <c r="BD234" s="278"/>
      <c r="BE234" s="278"/>
      <c r="BF234" s="278"/>
      <c r="BG234" s="278"/>
      <c r="BH234" s="278"/>
      <c r="BI234" s="278"/>
      <c r="BJ234" s="262"/>
      <c r="BK234" s="262"/>
      <c r="BL234" s="264"/>
      <c r="BM234" s="98"/>
      <c r="BN234" s="576" t="str">
        <f t="shared" si="31"/>
        <v xml:space="preserve"> </v>
      </c>
      <c r="BO234" s="576" t="str">
        <f t="shared" si="35"/>
        <v xml:space="preserve"> </v>
      </c>
      <c r="BP234" s="576" t="str">
        <f t="shared" si="36"/>
        <v xml:space="preserve"> </v>
      </c>
      <c r="BQ234" s="576" t="str">
        <f t="shared" si="37"/>
        <v xml:space="preserve"> </v>
      </c>
      <c r="BR234" s="98"/>
      <c r="BS234" s="165"/>
    </row>
    <row r="235" spans="1:71" s="107" customFormat="1" ht="12.75" x14ac:dyDescent="0.25">
      <c r="A235" s="380"/>
      <c r="B235" s="376">
        <f>'Données démographiques'!B236</f>
        <v>0</v>
      </c>
      <c r="C235" s="376">
        <f>'Données démographiques'!C236</f>
        <v>0</v>
      </c>
      <c r="D235" s="377">
        <f>'Données démographiques'!D236</f>
        <v>0</v>
      </c>
      <c r="E235" s="102"/>
      <c r="F235" s="430"/>
      <c r="G235" s="431"/>
      <c r="H235" s="432"/>
      <c r="I235" s="258"/>
      <c r="J235" s="259"/>
      <c r="K235" s="260"/>
      <c r="L235" s="260"/>
      <c r="M235" s="260"/>
      <c r="N235" s="258"/>
      <c r="O235" s="265"/>
      <c r="P235" s="102"/>
      <c r="Q235" s="258"/>
      <c r="R235" s="431"/>
      <c r="S235" s="431"/>
      <c r="T235" s="102"/>
      <c r="U235" s="259"/>
      <c r="V235" s="259"/>
      <c r="W235" s="258"/>
      <c r="X235" s="259"/>
      <c r="Y235" s="258"/>
      <c r="Z235" s="258"/>
      <c r="AA235" s="258"/>
      <c r="AB235" s="260"/>
      <c r="AC235" s="260"/>
      <c r="AD235" s="98"/>
      <c r="AE235" s="260"/>
      <c r="AF235" s="260"/>
      <c r="AG235" s="260"/>
      <c r="AH235" s="260"/>
      <c r="AI235" s="260"/>
      <c r="AJ235" s="260"/>
      <c r="AK235" s="263"/>
      <c r="AL235" s="263"/>
      <c r="AM235" s="265"/>
      <c r="AN235" s="98"/>
      <c r="AO235" s="577" t="str">
        <f t="shared" si="30"/>
        <v xml:space="preserve"> </v>
      </c>
      <c r="AP235" s="577" t="str">
        <f t="shared" si="32"/>
        <v xml:space="preserve"> </v>
      </c>
      <c r="AQ235" s="577" t="str">
        <f t="shared" si="33"/>
        <v xml:space="preserve"> </v>
      </c>
      <c r="AR235" s="577" t="str">
        <f t="shared" si="34"/>
        <v xml:space="preserve"> </v>
      </c>
      <c r="AS235" s="98"/>
      <c r="AT235" s="375"/>
      <c r="AU235" s="375"/>
      <c r="AV235" s="374"/>
      <c r="AW235" s="375"/>
      <c r="AX235" s="374"/>
      <c r="AY235" s="374"/>
      <c r="AZ235" s="258"/>
      <c r="BA235" s="260"/>
      <c r="BB235" s="260"/>
      <c r="BC235" s="98"/>
      <c r="BD235" s="260"/>
      <c r="BE235" s="260"/>
      <c r="BF235" s="260"/>
      <c r="BG235" s="260"/>
      <c r="BH235" s="260"/>
      <c r="BI235" s="260"/>
      <c r="BJ235" s="263"/>
      <c r="BK235" s="263"/>
      <c r="BL235" s="265"/>
      <c r="BM235" s="98"/>
      <c r="BN235" s="577" t="str">
        <f t="shared" si="31"/>
        <v xml:space="preserve"> </v>
      </c>
      <c r="BO235" s="577" t="str">
        <f t="shared" si="35"/>
        <v xml:space="preserve"> </v>
      </c>
      <c r="BP235" s="577" t="str">
        <f t="shared" si="36"/>
        <v xml:space="preserve"> </v>
      </c>
      <c r="BQ235" s="577" t="str">
        <f t="shared" si="37"/>
        <v xml:space="preserve"> </v>
      </c>
      <c r="BR235" s="98"/>
      <c r="BS235" s="330"/>
    </row>
    <row r="236" spans="1:71" s="107" customFormat="1" ht="12.75" x14ac:dyDescent="0.25">
      <c r="A236" s="380"/>
      <c r="B236" s="169">
        <f>'Données démographiques'!B237</f>
        <v>0</v>
      </c>
      <c r="C236" s="169">
        <f>'Données démographiques'!C237</f>
        <v>0</v>
      </c>
      <c r="D236" s="170">
        <f>'Données démographiques'!D237</f>
        <v>0</v>
      </c>
      <c r="E236" s="102"/>
      <c r="F236" s="255"/>
      <c r="G236" s="172"/>
      <c r="H236" s="429"/>
      <c r="I236" s="273"/>
      <c r="J236" s="257"/>
      <c r="K236" s="278"/>
      <c r="L236" s="278"/>
      <c r="M236" s="278"/>
      <c r="N236" s="273"/>
      <c r="O236" s="264"/>
      <c r="P236" s="102"/>
      <c r="Q236" s="273"/>
      <c r="R236" s="172"/>
      <c r="S236" s="172"/>
      <c r="T236" s="102"/>
      <c r="U236" s="257"/>
      <c r="V236" s="257"/>
      <c r="W236" s="273"/>
      <c r="X236" s="257"/>
      <c r="Y236" s="273"/>
      <c r="Z236" s="273"/>
      <c r="AA236" s="273"/>
      <c r="AB236" s="278"/>
      <c r="AC236" s="278"/>
      <c r="AD236" s="98"/>
      <c r="AE236" s="278"/>
      <c r="AF236" s="278"/>
      <c r="AG236" s="278"/>
      <c r="AH236" s="278"/>
      <c r="AI236" s="278"/>
      <c r="AJ236" s="278"/>
      <c r="AK236" s="262"/>
      <c r="AL236" s="262"/>
      <c r="AM236" s="264"/>
      <c r="AN236" s="98"/>
      <c r="AO236" s="576" t="str">
        <f t="shared" si="30"/>
        <v xml:space="preserve"> </v>
      </c>
      <c r="AP236" s="576" t="str">
        <f t="shared" si="32"/>
        <v xml:space="preserve"> </v>
      </c>
      <c r="AQ236" s="576" t="str">
        <f t="shared" si="33"/>
        <v xml:space="preserve"> </v>
      </c>
      <c r="AR236" s="576" t="str">
        <f t="shared" si="34"/>
        <v xml:space="preserve"> </v>
      </c>
      <c r="AS236" s="98"/>
      <c r="AT236" s="257"/>
      <c r="AU236" s="257"/>
      <c r="AV236" s="273"/>
      <c r="AW236" s="257"/>
      <c r="AX236" s="273"/>
      <c r="AY236" s="273"/>
      <c r="AZ236" s="273"/>
      <c r="BA236" s="278"/>
      <c r="BB236" s="278"/>
      <c r="BC236" s="98"/>
      <c r="BD236" s="278"/>
      <c r="BE236" s="278"/>
      <c r="BF236" s="278"/>
      <c r="BG236" s="278"/>
      <c r="BH236" s="278"/>
      <c r="BI236" s="278"/>
      <c r="BJ236" s="262"/>
      <c r="BK236" s="262"/>
      <c r="BL236" s="264"/>
      <c r="BM236" s="98"/>
      <c r="BN236" s="576" t="str">
        <f t="shared" si="31"/>
        <v xml:space="preserve"> </v>
      </c>
      <c r="BO236" s="576" t="str">
        <f t="shared" si="35"/>
        <v xml:space="preserve"> </v>
      </c>
      <c r="BP236" s="576" t="str">
        <f t="shared" si="36"/>
        <v xml:space="preserve"> </v>
      </c>
      <c r="BQ236" s="576" t="str">
        <f t="shared" si="37"/>
        <v xml:space="preserve"> </v>
      </c>
      <c r="BR236" s="98"/>
      <c r="BS236" s="165"/>
    </row>
    <row r="237" spans="1:71" s="107" customFormat="1" ht="12.75" x14ac:dyDescent="0.25">
      <c r="A237" s="380"/>
      <c r="B237" s="376">
        <f>'Données démographiques'!B238</f>
        <v>0</v>
      </c>
      <c r="C237" s="376">
        <f>'Données démographiques'!C238</f>
        <v>0</v>
      </c>
      <c r="D237" s="377">
        <f>'Données démographiques'!D238</f>
        <v>0</v>
      </c>
      <c r="E237" s="102"/>
      <c r="F237" s="430"/>
      <c r="G237" s="431"/>
      <c r="H237" s="432"/>
      <c r="I237" s="258"/>
      <c r="J237" s="259"/>
      <c r="K237" s="260"/>
      <c r="L237" s="260"/>
      <c r="M237" s="260"/>
      <c r="N237" s="258"/>
      <c r="O237" s="265"/>
      <c r="P237" s="102"/>
      <c r="Q237" s="258"/>
      <c r="R237" s="431"/>
      <c r="S237" s="431"/>
      <c r="T237" s="102"/>
      <c r="U237" s="259"/>
      <c r="V237" s="259"/>
      <c r="W237" s="258"/>
      <c r="X237" s="259"/>
      <c r="Y237" s="258"/>
      <c r="Z237" s="258"/>
      <c r="AA237" s="258"/>
      <c r="AB237" s="260"/>
      <c r="AC237" s="260"/>
      <c r="AD237" s="98"/>
      <c r="AE237" s="260"/>
      <c r="AF237" s="260"/>
      <c r="AG237" s="260"/>
      <c r="AH237" s="260"/>
      <c r="AI237" s="260"/>
      <c r="AJ237" s="260"/>
      <c r="AK237" s="263"/>
      <c r="AL237" s="263"/>
      <c r="AM237" s="265"/>
      <c r="AN237" s="98"/>
      <c r="AO237" s="577" t="str">
        <f t="shared" si="30"/>
        <v xml:space="preserve"> </v>
      </c>
      <c r="AP237" s="577" t="str">
        <f t="shared" si="32"/>
        <v xml:space="preserve"> </v>
      </c>
      <c r="AQ237" s="577" t="str">
        <f t="shared" si="33"/>
        <v xml:space="preserve"> </v>
      </c>
      <c r="AR237" s="577" t="str">
        <f t="shared" si="34"/>
        <v xml:space="preserve"> </v>
      </c>
      <c r="AS237" s="98"/>
      <c r="AT237" s="375"/>
      <c r="AU237" s="375"/>
      <c r="AV237" s="374"/>
      <c r="AW237" s="375"/>
      <c r="AX237" s="374"/>
      <c r="AY237" s="374"/>
      <c r="AZ237" s="258"/>
      <c r="BA237" s="260"/>
      <c r="BB237" s="260"/>
      <c r="BC237" s="98"/>
      <c r="BD237" s="260"/>
      <c r="BE237" s="260"/>
      <c r="BF237" s="260"/>
      <c r="BG237" s="260"/>
      <c r="BH237" s="260"/>
      <c r="BI237" s="260"/>
      <c r="BJ237" s="263"/>
      <c r="BK237" s="263"/>
      <c r="BL237" s="265"/>
      <c r="BM237" s="98"/>
      <c r="BN237" s="577" t="str">
        <f t="shared" si="31"/>
        <v xml:space="preserve"> </v>
      </c>
      <c r="BO237" s="577" t="str">
        <f t="shared" si="35"/>
        <v xml:space="preserve"> </v>
      </c>
      <c r="BP237" s="577" t="str">
        <f t="shared" si="36"/>
        <v xml:space="preserve"> </v>
      </c>
      <c r="BQ237" s="577" t="str">
        <f t="shared" si="37"/>
        <v xml:space="preserve"> </v>
      </c>
      <c r="BR237" s="98"/>
      <c r="BS237" s="330"/>
    </row>
    <row r="238" spans="1:71" s="107" customFormat="1" ht="12.75" x14ac:dyDescent="0.25">
      <c r="A238" s="380"/>
      <c r="B238" s="169">
        <f>'Données démographiques'!B239</f>
        <v>0</v>
      </c>
      <c r="C238" s="169">
        <f>'Données démographiques'!C239</f>
        <v>0</v>
      </c>
      <c r="D238" s="170">
        <f>'Données démographiques'!D239</f>
        <v>0</v>
      </c>
      <c r="E238" s="102"/>
      <c r="F238" s="255"/>
      <c r="G238" s="172"/>
      <c r="H238" s="429"/>
      <c r="I238" s="273"/>
      <c r="J238" s="257"/>
      <c r="K238" s="278"/>
      <c r="L238" s="278"/>
      <c r="M238" s="278"/>
      <c r="N238" s="273"/>
      <c r="O238" s="264"/>
      <c r="P238" s="102"/>
      <c r="Q238" s="273"/>
      <c r="R238" s="172"/>
      <c r="S238" s="172"/>
      <c r="T238" s="102"/>
      <c r="U238" s="257"/>
      <c r="V238" s="257"/>
      <c r="W238" s="273"/>
      <c r="X238" s="257"/>
      <c r="Y238" s="273"/>
      <c r="Z238" s="273"/>
      <c r="AA238" s="273"/>
      <c r="AB238" s="278"/>
      <c r="AC238" s="278"/>
      <c r="AD238" s="98"/>
      <c r="AE238" s="278"/>
      <c r="AF238" s="278"/>
      <c r="AG238" s="278"/>
      <c r="AH238" s="278"/>
      <c r="AI238" s="278"/>
      <c r="AJ238" s="278"/>
      <c r="AK238" s="262"/>
      <c r="AL238" s="262"/>
      <c r="AM238" s="264"/>
      <c r="AN238" s="98"/>
      <c r="AO238" s="576" t="str">
        <f t="shared" si="30"/>
        <v xml:space="preserve"> </v>
      </c>
      <c r="AP238" s="576" t="str">
        <f t="shared" si="32"/>
        <v xml:space="preserve"> </v>
      </c>
      <c r="AQ238" s="576" t="str">
        <f t="shared" si="33"/>
        <v xml:space="preserve"> </v>
      </c>
      <c r="AR238" s="576" t="str">
        <f t="shared" si="34"/>
        <v xml:space="preserve"> </v>
      </c>
      <c r="AS238" s="98"/>
      <c r="AT238" s="257"/>
      <c r="AU238" s="257"/>
      <c r="AV238" s="273"/>
      <c r="AW238" s="257"/>
      <c r="AX238" s="273"/>
      <c r="AY238" s="273"/>
      <c r="AZ238" s="273"/>
      <c r="BA238" s="278"/>
      <c r="BB238" s="278"/>
      <c r="BC238" s="98"/>
      <c r="BD238" s="278"/>
      <c r="BE238" s="278"/>
      <c r="BF238" s="278"/>
      <c r="BG238" s="278"/>
      <c r="BH238" s="278"/>
      <c r="BI238" s="278"/>
      <c r="BJ238" s="262"/>
      <c r="BK238" s="262"/>
      <c r="BL238" s="264"/>
      <c r="BM238" s="98"/>
      <c r="BN238" s="576" t="str">
        <f t="shared" si="31"/>
        <v xml:space="preserve"> </v>
      </c>
      <c r="BO238" s="576" t="str">
        <f t="shared" si="35"/>
        <v xml:space="preserve"> </v>
      </c>
      <c r="BP238" s="576" t="str">
        <f t="shared" si="36"/>
        <v xml:space="preserve"> </v>
      </c>
      <c r="BQ238" s="576" t="str">
        <f t="shared" si="37"/>
        <v xml:space="preserve"> </v>
      </c>
      <c r="BR238" s="98"/>
      <c r="BS238" s="165"/>
    </row>
    <row r="239" spans="1:71" s="107" customFormat="1" ht="12.75" x14ac:dyDescent="0.25">
      <c r="A239" s="380"/>
      <c r="B239" s="376">
        <f>'Données démographiques'!B240</f>
        <v>0</v>
      </c>
      <c r="C239" s="376">
        <f>'Données démographiques'!C240</f>
        <v>0</v>
      </c>
      <c r="D239" s="377">
        <f>'Données démographiques'!D240</f>
        <v>0</v>
      </c>
      <c r="E239" s="102"/>
      <c r="F239" s="430"/>
      <c r="G239" s="431"/>
      <c r="H239" s="432"/>
      <c r="I239" s="258"/>
      <c r="J239" s="259"/>
      <c r="K239" s="260"/>
      <c r="L239" s="260"/>
      <c r="M239" s="260"/>
      <c r="N239" s="258"/>
      <c r="O239" s="265"/>
      <c r="P239" s="102"/>
      <c r="Q239" s="258"/>
      <c r="R239" s="431"/>
      <c r="S239" s="431"/>
      <c r="T239" s="102"/>
      <c r="U239" s="259"/>
      <c r="V239" s="259"/>
      <c r="W239" s="258"/>
      <c r="X239" s="259"/>
      <c r="Y239" s="258"/>
      <c r="Z239" s="258"/>
      <c r="AA239" s="258"/>
      <c r="AB239" s="260"/>
      <c r="AC239" s="260"/>
      <c r="AD239" s="98"/>
      <c r="AE239" s="260"/>
      <c r="AF239" s="260"/>
      <c r="AG239" s="260"/>
      <c r="AH239" s="260"/>
      <c r="AI239" s="260"/>
      <c r="AJ239" s="260"/>
      <c r="AK239" s="263"/>
      <c r="AL239" s="263"/>
      <c r="AM239" s="265"/>
      <c r="AN239" s="98"/>
      <c r="AO239" s="577" t="str">
        <f t="shared" si="30"/>
        <v xml:space="preserve"> </v>
      </c>
      <c r="AP239" s="577" t="str">
        <f t="shared" si="32"/>
        <v xml:space="preserve"> </v>
      </c>
      <c r="AQ239" s="577" t="str">
        <f t="shared" si="33"/>
        <v xml:space="preserve"> </v>
      </c>
      <c r="AR239" s="577" t="str">
        <f t="shared" si="34"/>
        <v xml:space="preserve"> </v>
      </c>
      <c r="AS239" s="98"/>
      <c r="AT239" s="375"/>
      <c r="AU239" s="375"/>
      <c r="AV239" s="374"/>
      <c r="AW239" s="375"/>
      <c r="AX239" s="374"/>
      <c r="AY239" s="374"/>
      <c r="AZ239" s="258"/>
      <c r="BA239" s="260"/>
      <c r="BB239" s="260"/>
      <c r="BC239" s="98"/>
      <c r="BD239" s="260"/>
      <c r="BE239" s="260"/>
      <c r="BF239" s="260"/>
      <c r="BG239" s="260"/>
      <c r="BH239" s="260"/>
      <c r="BI239" s="260"/>
      <c r="BJ239" s="263"/>
      <c r="BK239" s="263"/>
      <c r="BL239" s="265"/>
      <c r="BM239" s="98"/>
      <c r="BN239" s="577" t="str">
        <f t="shared" si="31"/>
        <v xml:space="preserve"> </v>
      </c>
      <c r="BO239" s="577" t="str">
        <f t="shared" si="35"/>
        <v xml:space="preserve"> </v>
      </c>
      <c r="BP239" s="577" t="str">
        <f t="shared" si="36"/>
        <v xml:space="preserve"> </v>
      </c>
      <c r="BQ239" s="577" t="str">
        <f t="shared" si="37"/>
        <v xml:space="preserve"> </v>
      </c>
      <c r="BR239" s="98"/>
      <c r="BS239" s="330"/>
    </row>
    <row r="240" spans="1:71" s="107" customFormat="1" ht="12.75" x14ac:dyDescent="0.25">
      <c r="A240" s="380"/>
      <c r="B240" s="169">
        <f>'Données démographiques'!B241</f>
        <v>0</v>
      </c>
      <c r="C240" s="169">
        <f>'Données démographiques'!C241</f>
        <v>0</v>
      </c>
      <c r="D240" s="170">
        <f>'Données démographiques'!D241</f>
        <v>0</v>
      </c>
      <c r="E240" s="102"/>
      <c r="F240" s="255"/>
      <c r="G240" s="172"/>
      <c r="H240" s="429"/>
      <c r="I240" s="273"/>
      <c r="J240" s="257"/>
      <c r="K240" s="278"/>
      <c r="L240" s="278"/>
      <c r="M240" s="278"/>
      <c r="N240" s="273"/>
      <c r="O240" s="264"/>
      <c r="P240" s="102"/>
      <c r="Q240" s="273"/>
      <c r="R240" s="172"/>
      <c r="S240" s="172"/>
      <c r="T240" s="102"/>
      <c r="U240" s="257"/>
      <c r="V240" s="257"/>
      <c r="W240" s="273"/>
      <c r="X240" s="257"/>
      <c r="Y240" s="273"/>
      <c r="Z240" s="273"/>
      <c r="AA240" s="273"/>
      <c r="AB240" s="278"/>
      <c r="AC240" s="278"/>
      <c r="AD240" s="98"/>
      <c r="AE240" s="278"/>
      <c r="AF240" s="278"/>
      <c r="AG240" s="278"/>
      <c r="AH240" s="278"/>
      <c r="AI240" s="278"/>
      <c r="AJ240" s="278"/>
      <c r="AK240" s="262"/>
      <c r="AL240" s="262"/>
      <c r="AM240" s="264"/>
      <c r="AN240" s="98"/>
      <c r="AO240" s="576" t="str">
        <f t="shared" si="30"/>
        <v xml:space="preserve"> </v>
      </c>
      <c r="AP240" s="576" t="str">
        <f t="shared" si="32"/>
        <v xml:space="preserve"> </v>
      </c>
      <c r="AQ240" s="576" t="str">
        <f t="shared" si="33"/>
        <v xml:space="preserve"> </v>
      </c>
      <c r="AR240" s="576" t="str">
        <f t="shared" si="34"/>
        <v xml:space="preserve"> </v>
      </c>
      <c r="AS240" s="98"/>
      <c r="AT240" s="257"/>
      <c r="AU240" s="257"/>
      <c r="AV240" s="273"/>
      <c r="AW240" s="257"/>
      <c r="AX240" s="273"/>
      <c r="AY240" s="273"/>
      <c r="AZ240" s="273"/>
      <c r="BA240" s="278"/>
      <c r="BB240" s="278"/>
      <c r="BC240" s="98"/>
      <c r="BD240" s="278"/>
      <c r="BE240" s="278"/>
      <c r="BF240" s="278"/>
      <c r="BG240" s="278"/>
      <c r="BH240" s="278"/>
      <c r="BI240" s="278"/>
      <c r="BJ240" s="262"/>
      <c r="BK240" s="262"/>
      <c r="BL240" s="264"/>
      <c r="BM240" s="98"/>
      <c r="BN240" s="576" t="str">
        <f t="shared" si="31"/>
        <v xml:space="preserve"> </v>
      </c>
      <c r="BO240" s="576" t="str">
        <f t="shared" si="35"/>
        <v xml:space="preserve"> </v>
      </c>
      <c r="BP240" s="576" t="str">
        <f t="shared" si="36"/>
        <v xml:space="preserve"> </v>
      </c>
      <c r="BQ240" s="576" t="str">
        <f t="shared" si="37"/>
        <v xml:space="preserve"> </v>
      </c>
      <c r="BR240" s="98"/>
      <c r="BS240" s="165"/>
    </row>
    <row r="241" spans="1:71" s="107" customFormat="1" ht="12.75" x14ac:dyDescent="0.25">
      <c r="A241" s="380"/>
      <c r="B241" s="376">
        <f>'Données démographiques'!B242</f>
        <v>0</v>
      </c>
      <c r="C241" s="376">
        <f>'Données démographiques'!C242</f>
        <v>0</v>
      </c>
      <c r="D241" s="377">
        <f>'Données démographiques'!D242</f>
        <v>0</v>
      </c>
      <c r="E241" s="102"/>
      <c r="F241" s="430"/>
      <c r="G241" s="431"/>
      <c r="H241" s="432"/>
      <c r="I241" s="258"/>
      <c r="J241" s="259"/>
      <c r="K241" s="260"/>
      <c r="L241" s="260"/>
      <c r="M241" s="260"/>
      <c r="N241" s="258"/>
      <c r="O241" s="265"/>
      <c r="P241" s="102"/>
      <c r="Q241" s="258"/>
      <c r="R241" s="431"/>
      <c r="S241" s="431"/>
      <c r="T241" s="102"/>
      <c r="U241" s="259"/>
      <c r="V241" s="259"/>
      <c r="W241" s="258"/>
      <c r="X241" s="259"/>
      <c r="Y241" s="258"/>
      <c r="Z241" s="258"/>
      <c r="AA241" s="258"/>
      <c r="AB241" s="260"/>
      <c r="AC241" s="260"/>
      <c r="AD241" s="98"/>
      <c r="AE241" s="260"/>
      <c r="AF241" s="260"/>
      <c r="AG241" s="260"/>
      <c r="AH241" s="260"/>
      <c r="AI241" s="260"/>
      <c r="AJ241" s="260"/>
      <c r="AK241" s="263"/>
      <c r="AL241" s="263"/>
      <c r="AM241" s="265"/>
      <c r="AN241" s="98"/>
      <c r="AO241" s="577" t="str">
        <f t="shared" si="30"/>
        <v xml:space="preserve"> </v>
      </c>
      <c r="AP241" s="577" t="str">
        <f t="shared" si="32"/>
        <v xml:space="preserve"> </v>
      </c>
      <c r="AQ241" s="577" t="str">
        <f t="shared" si="33"/>
        <v xml:space="preserve"> </v>
      </c>
      <c r="AR241" s="577" t="str">
        <f t="shared" si="34"/>
        <v xml:space="preserve"> </v>
      </c>
      <c r="AS241" s="98"/>
      <c r="AT241" s="375"/>
      <c r="AU241" s="375"/>
      <c r="AV241" s="374"/>
      <c r="AW241" s="375"/>
      <c r="AX241" s="374"/>
      <c r="AY241" s="374"/>
      <c r="AZ241" s="258"/>
      <c r="BA241" s="260"/>
      <c r="BB241" s="260"/>
      <c r="BC241" s="98"/>
      <c r="BD241" s="260"/>
      <c r="BE241" s="260"/>
      <c r="BF241" s="260"/>
      <c r="BG241" s="260"/>
      <c r="BH241" s="260"/>
      <c r="BI241" s="260"/>
      <c r="BJ241" s="263"/>
      <c r="BK241" s="263"/>
      <c r="BL241" s="265"/>
      <c r="BM241" s="98"/>
      <c r="BN241" s="577" t="str">
        <f t="shared" si="31"/>
        <v xml:space="preserve"> </v>
      </c>
      <c r="BO241" s="577" t="str">
        <f t="shared" si="35"/>
        <v xml:space="preserve"> </v>
      </c>
      <c r="BP241" s="577" t="str">
        <f t="shared" si="36"/>
        <v xml:space="preserve"> </v>
      </c>
      <c r="BQ241" s="577" t="str">
        <f t="shared" si="37"/>
        <v xml:space="preserve"> </v>
      </c>
      <c r="BR241" s="98"/>
      <c r="BS241" s="330"/>
    </row>
    <row r="242" spans="1:71" s="107" customFormat="1" ht="12.75" x14ac:dyDescent="0.25">
      <c r="A242" s="380"/>
      <c r="B242" s="169">
        <f>'Données démographiques'!B243</f>
        <v>0</v>
      </c>
      <c r="C242" s="169">
        <f>'Données démographiques'!C243</f>
        <v>0</v>
      </c>
      <c r="D242" s="170">
        <f>'Données démographiques'!D243</f>
        <v>0</v>
      </c>
      <c r="E242" s="102"/>
      <c r="F242" s="255"/>
      <c r="G242" s="172"/>
      <c r="H242" s="429"/>
      <c r="I242" s="273"/>
      <c r="J242" s="257"/>
      <c r="K242" s="278"/>
      <c r="L242" s="278"/>
      <c r="M242" s="278"/>
      <c r="N242" s="273"/>
      <c r="O242" s="264"/>
      <c r="P242" s="102"/>
      <c r="Q242" s="273"/>
      <c r="R242" s="172"/>
      <c r="S242" s="172"/>
      <c r="T242" s="102"/>
      <c r="U242" s="257"/>
      <c r="V242" s="257"/>
      <c r="W242" s="273"/>
      <c r="X242" s="257"/>
      <c r="Y242" s="273"/>
      <c r="Z242" s="273"/>
      <c r="AA242" s="273"/>
      <c r="AB242" s="278"/>
      <c r="AC242" s="278"/>
      <c r="AD242" s="98"/>
      <c r="AE242" s="278"/>
      <c r="AF242" s="278"/>
      <c r="AG242" s="278"/>
      <c r="AH242" s="278"/>
      <c r="AI242" s="278"/>
      <c r="AJ242" s="278"/>
      <c r="AK242" s="262"/>
      <c r="AL242" s="262"/>
      <c r="AM242" s="264"/>
      <c r="AN242" s="98"/>
      <c r="AO242" s="576" t="str">
        <f t="shared" si="30"/>
        <v xml:space="preserve"> </v>
      </c>
      <c r="AP242" s="576" t="str">
        <f t="shared" si="32"/>
        <v xml:space="preserve"> </v>
      </c>
      <c r="AQ242" s="576" t="str">
        <f t="shared" si="33"/>
        <v xml:space="preserve"> </v>
      </c>
      <c r="AR242" s="576" t="str">
        <f t="shared" si="34"/>
        <v xml:space="preserve"> </v>
      </c>
      <c r="AS242" s="98"/>
      <c r="AT242" s="257"/>
      <c r="AU242" s="257"/>
      <c r="AV242" s="273"/>
      <c r="AW242" s="257"/>
      <c r="AX242" s="273"/>
      <c r="AY242" s="273"/>
      <c r="AZ242" s="273"/>
      <c r="BA242" s="278"/>
      <c r="BB242" s="278"/>
      <c r="BC242" s="98"/>
      <c r="BD242" s="278"/>
      <c r="BE242" s="278"/>
      <c r="BF242" s="278"/>
      <c r="BG242" s="278"/>
      <c r="BH242" s="278"/>
      <c r="BI242" s="278"/>
      <c r="BJ242" s="262"/>
      <c r="BK242" s="262"/>
      <c r="BL242" s="264"/>
      <c r="BM242" s="98"/>
      <c r="BN242" s="576" t="str">
        <f t="shared" si="31"/>
        <v xml:space="preserve"> </v>
      </c>
      <c r="BO242" s="576" t="str">
        <f t="shared" si="35"/>
        <v xml:space="preserve"> </v>
      </c>
      <c r="BP242" s="576" t="str">
        <f t="shared" si="36"/>
        <v xml:space="preserve"> </v>
      </c>
      <c r="BQ242" s="576" t="str">
        <f t="shared" si="37"/>
        <v xml:space="preserve"> </v>
      </c>
      <c r="BR242" s="98"/>
      <c r="BS242" s="165"/>
    </row>
    <row r="243" spans="1:71" s="107" customFormat="1" ht="12.75" x14ac:dyDescent="0.25">
      <c r="A243" s="380"/>
      <c r="B243" s="376">
        <f>'Données démographiques'!B244</f>
        <v>0</v>
      </c>
      <c r="C243" s="376">
        <f>'Données démographiques'!C244</f>
        <v>0</v>
      </c>
      <c r="D243" s="377">
        <f>'Données démographiques'!D244</f>
        <v>0</v>
      </c>
      <c r="E243" s="102"/>
      <c r="F243" s="430"/>
      <c r="G243" s="431"/>
      <c r="H243" s="432"/>
      <c r="I243" s="258"/>
      <c r="J243" s="259"/>
      <c r="K243" s="260"/>
      <c r="L243" s="260"/>
      <c r="M243" s="260"/>
      <c r="N243" s="258"/>
      <c r="O243" s="265"/>
      <c r="P243" s="102"/>
      <c r="Q243" s="258"/>
      <c r="R243" s="431"/>
      <c r="S243" s="431"/>
      <c r="T243" s="102"/>
      <c r="U243" s="259"/>
      <c r="V243" s="259"/>
      <c r="W243" s="258"/>
      <c r="X243" s="259"/>
      <c r="Y243" s="258"/>
      <c r="Z243" s="258"/>
      <c r="AA243" s="258"/>
      <c r="AB243" s="260"/>
      <c r="AC243" s="260"/>
      <c r="AD243" s="98"/>
      <c r="AE243" s="260"/>
      <c r="AF243" s="260"/>
      <c r="AG243" s="260"/>
      <c r="AH243" s="260"/>
      <c r="AI243" s="260"/>
      <c r="AJ243" s="260"/>
      <c r="AK243" s="263"/>
      <c r="AL243" s="263"/>
      <c r="AM243" s="265"/>
      <c r="AN243" s="98"/>
      <c r="AO243" s="577" t="str">
        <f t="shared" si="30"/>
        <v xml:space="preserve"> </v>
      </c>
      <c r="AP243" s="577" t="str">
        <f t="shared" si="32"/>
        <v xml:space="preserve"> </v>
      </c>
      <c r="AQ243" s="577" t="str">
        <f t="shared" si="33"/>
        <v xml:space="preserve"> </v>
      </c>
      <c r="AR243" s="577" t="str">
        <f t="shared" si="34"/>
        <v xml:space="preserve"> </v>
      </c>
      <c r="AS243" s="98"/>
      <c r="AT243" s="375"/>
      <c r="AU243" s="375"/>
      <c r="AV243" s="374"/>
      <c r="AW243" s="375"/>
      <c r="AX243" s="374"/>
      <c r="AY243" s="374"/>
      <c r="AZ243" s="258"/>
      <c r="BA243" s="260"/>
      <c r="BB243" s="260"/>
      <c r="BC243" s="98"/>
      <c r="BD243" s="260"/>
      <c r="BE243" s="260"/>
      <c r="BF243" s="260"/>
      <c r="BG243" s="260"/>
      <c r="BH243" s="260"/>
      <c r="BI243" s="260"/>
      <c r="BJ243" s="263"/>
      <c r="BK243" s="263"/>
      <c r="BL243" s="265"/>
      <c r="BM243" s="98"/>
      <c r="BN243" s="577" t="str">
        <f t="shared" si="31"/>
        <v xml:space="preserve"> </v>
      </c>
      <c r="BO243" s="577" t="str">
        <f t="shared" si="35"/>
        <v xml:space="preserve"> </v>
      </c>
      <c r="BP243" s="577" t="str">
        <f t="shared" si="36"/>
        <v xml:space="preserve"> </v>
      </c>
      <c r="BQ243" s="577" t="str">
        <f t="shared" si="37"/>
        <v xml:space="preserve"> </v>
      </c>
      <c r="BR243" s="98"/>
      <c r="BS243" s="330"/>
    </row>
    <row r="244" spans="1:71" s="107" customFormat="1" ht="12.75" x14ac:dyDescent="0.25">
      <c r="A244" s="380"/>
      <c r="B244" s="169">
        <f>'Données démographiques'!B245</f>
        <v>0</v>
      </c>
      <c r="C244" s="169">
        <f>'Données démographiques'!C245</f>
        <v>0</v>
      </c>
      <c r="D244" s="170">
        <f>'Données démographiques'!D245</f>
        <v>0</v>
      </c>
      <c r="E244" s="102"/>
      <c r="F244" s="255"/>
      <c r="G244" s="172"/>
      <c r="H244" s="429"/>
      <c r="I244" s="273"/>
      <c r="J244" s="257"/>
      <c r="K244" s="278"/>
      <c r="L244" s="278"/>
      <c r="M244" s="278"/>
      <c r="N244" s="273"/>
      <c r="O244" s="264"/>
      <c r="P244" s="102"/>
      <c r="Q244" s="273"/>
      <c r="R244" s="172"/>
      <c r="S244" s="172"/>
      <c r="T244" s="102"/>
      <c r="U244" s="257"/>
      <c r="V244" s="257"/>
      <c r="W244" s="273"/>
      <c r="X244" s="257"/>
      <c r="Y244" s="273"/>
      <c r="Z244" s="273"/>
      <c r="AA244" s="273"/>
      <c r="AB244" s="278"/>
      <c r="AC244" s="278"/>
      <c r="AD244" s="98"/>
      <c r="AE244" s="278"/>
      <c r="AF244" s="278"/>
      <c r="AG244" s="278"/>
      <c r="AH244" s="278"/>
      <c r="AI244" s="278"/>
      <c r="AJ244" s="278"/>
      <c r="AK244" s="262"/>
      <c r="AL244" s="262"/>
      <c r="AM244" s="264"/>
      <c r="AN244" s="98"/>
      <c r="AO244" s="576" t="str">
        <f t="shared" si="30"/>
        <v xml:space="preserve"> </v>
      </c>
      <c r="AP244" s="576" t="str">
        <f t="shared" si="32"/>
        <v xml:space="preserve"> </v>
      </c>
      <c r="AQ244" s="576" t="str">
        <f t="shared" si="33"/>
        <v xml:space="preserve"> </v>
      </c>
      <c r="AR244" s="576" t="str">
        <f t="shared" si="34"/>
        <v xml:space="preserve"> </v>
      </c>
      <c r="AS244" s="98"/>
      <c r="AT244" s="257"/>
      <c r="AU244" s="257"/>
      <c r="AV244" s="273"/>
      <c r="AW244" s="257"/>
      <c r="AX244" s="273"/>
      <c r="AY244" s="273"/>
      <c r="AZ244" s="273"/>
      <c r="BA244" s="278"/>
      <c r="BB244" s="278"/>
      <c r="BC244" s="98"/>
      <c r="BD244" s="278"/>
      <c r="BE244" s="278"/>
      <c r="BF244" s="278"/>
      <c r="BG244" s="278"/>
      <c r="BH244" s="278"/>
      <c r="BI244" s="278"/>
      <c r="BJ244" s="262"/>
      <c r="BK244" s="262"/>
      <c r="BL244" s="264"/>
      <c r="BM244" s="98"/>
      <c r="BN244" s="576" t="str">
        <f t="shared" si="31"/>
        <v xml:space="preserve"> </v>
      </c>
      <c r="BO244" s="576" t="str">
        <f t="shared" si="35"/>
        <v xml:space="preserve"> </v>
      </c>
      <c r="BP244" s="576" t="str">
        <f t="shared" si="36"/>
        <v xml:space="preserve"> </v>
      </c>
      <c r="BQ244" s="576" t="str">
        <f t="shared" si="37"/>
        <v xml:space="preserve"> </v>
      </c>
      <c r="BR244" s="98"/>
      <c r="BS244" s="165"/>
    </row>
    <row r="245" spans="1:71" s="107" customFormat="1" ht="12.75" x14ac:dyDescent="0.25">
      <c r="A245" s="380"/>
      <c r="B245" s="376">
        <f>'Données démographiques'!B246</f>
        <v>0</v>
      </c>
      <c r="C245" s="376">
        <f>'Données démographiques'!C246</f>
        <v>0</v>
      </c>
      <c r="D245" s="377">
        <f>'Données démographiques'!D246</f>
        <v>0</v>
      </c>
      <c r="E245" s="102"/>
      <c r="F245" s="430"/>
      <c r="G245" s="431"/>
      <c r="H245" s="432"/>
      <c r="I245" s="258"/>
      <c r="J245" s="259"/>
      <c r="K245" s="260"/>
      <c r="L245" s="260"/>
      <c r="M245" s="260"/>
      <c r="N245" s="258"/>
      <c r="O245" s="265"/>
      <c r="P245" s="102"/>
      <c r="Q245" s="258"/>
      <c r="R245" s="431"/>
      <c r="S245" s="431"/>
      <c r="T245" s="102"/>
      <c r="U245" s="259"/>
      <c r="V245" s="259"/>
      <c r="W245" s="258"/>
      <c r="X245" s="259"/>
      <c r="Y245" s="258"/>
      <c r="Z245" s="258"/>
      <c r="AA245" s="258"/>
      <c r="AB245" s="260"/>
      <c r="AC245" s="260"/>
      <c r="AD245" s="98"/>
      <c r="AE245" s="260"/>
      <c r="AF245" s="260"/>
      <c r="AG245" s="260"/>
      <c r="AH245" s="260"/>
      <c r="AI245" s="260"/>
      <c r="AJ245" s="260"/>
      <c r="AK245" s="263"/>
      <c r="AL245" s="263"/>
      <c r="AM245" s="265"/>
      <c r="AN245" s="98"/>
      <c r="AO245" s="577" t="str">
        <f t="shared" si="30"/>
        <v xml:space="preserve"> </v>
      </c>
      <c r="AP245" s="577" t="str">
        <f t="shared" si="32"/>
        <v xml:space="preserve"> </v>
      </c>
      <c r="AQ245" s="577" t="str">
        <f t="shared" si="33"/>
        <v xml:space="preserve"> </v>
      </c>
      <c r="AR245" s="577" t="str">
        <f t="shared" si="34"/>
        <v xml:space="preserve"> </v>
      </c>
      <c r="AS245" s="98"/>
      <c r="AT245" s="375"/>
      <c r="AU245" s="375"/>
      <c r="AV245" s="374"/>
      <c r="AW245" s="375"/>
      <c r="AX245" s="374"/>
      <c r="AY245" s="374"/>
      <c r="AZ245" s="258"/>
      <c r="BA245" s="260"/>
      <c r="BB245" s="260"/>
      <c r="BC245" s="98"/>
      <c r="BD245" s="260"/>
      <c r="BE245" s="260"/>
      <c r="BF245" s="260"/>
      <c r="BG245" s="260"/>
      <c r="BH245" s="260"/>
      <c r="BI245" s="260"/>
      <c r="BJ245" s="263"/>
      <c r="BK245" s="263"/>
      <c r="BL245" s="265"/>
      <c r="BM245" s="98"/>
      <c r="BN245" s="577" t="str">
        <f t="shared" si="31"/>
        <v xml:space="preserve"> </v>
      </c>
      <c r="BO245" s="577" t="str">
        <f t="shared" si="35"/>
        <v xml:space="preserve"> </v>
      </c>
      <c r="BP245" s="577" t="str">
        <f t="shared" si="36"/>
        <v xml:space="preserve"> </v>
      </c>
      <c r="BQ245" s="577" t="str">
        <f t="shared" si="37"/>
        <v xml:space="preserve"> </v>
      </c>
      <c r="BR245" s="98"/>
      <c r="BS245" s="330"/>
    </row>
    <row r="246" spans="1:71" s="107" customFormat="1" ht="12.75" x14ac:dyDescent="0.25">
      <c r="A246" s="380"/>
      <c r="B246" s="169">
        <f>'Données démographiques'!B247</f>
        <v>0</v>
      </c>
      <c r="C246" s="169">
        <f>'Données démographiques'!C247</f>
        <v>0</v>
      </c>
      <c r="D246" s="170">
        <f>'Données démographiques'!D247</f>
        <v>0</v>
      </c>
      <c r="E246" s="102"/>
      <c r="F246" s="255"/>
      <c r="G246" s="172"/>
      <c r="H246" s="429"/>
      <c r="I246" s="273"/>
      <c r="J246" s="257"/>
      <c r="K246" s="278"/>
      <c r="L246" s="278"/>
      <c r="M246" s="278"/>
      <c r="N246" s="273"/>
      <c r="O246" s="264"/>
      <c r="P246" s="102"/>
      <c r="Q246" s="273"/>
      <c r="R246" s="172"/>
      <c r="S246" s="172"/>
      <c r="T246" s="102"/>
      <c r="U246" s="257"/>
      <c r="V246" s="257"/>
      <c r="W246" s="273"/>
      <c r="X246" s="257"/>
      <c r="Y246" s="273"/>
      <c r="Z246" s="273"/>
      <c r="AA246" s="273"/>
      <c r="AB246" s="278"/>
      <c r="AC246" s="278"/>
      <c r="AD246" s="98"/>
      <c r="AE246" s="278"/>
      <c r="AF246" s="278"/>
      <c r="AG246" s="278"/>
      <c r="AH246" s="278"/>
      <c r="AI246" s="278"/>
      <c r="AJ246" s="278"/>
      <c r="AK246" s="262"/>
      <c r="AL246" s="262"/>
      <c r="AM246" s="264"/>
      <c r="AN246" s="98"/>
      <c r="AO246" s="576" t="str">
        <f t="shared" si="30"/>
        <v xml:space="preserve"> </v>
      </c>
      <c r="AP246" s="576" t="str">
        <f t="shared" si="32"/>
        <v xml:space="preserve"> </v>
      </c>
      <c r="AQ246" s="576" t="str">
        <f t="shared" si="33"/>
        <v xml:space="preserve"> </v>
      </c>
      <c r="AR246" s="576" t="str">
        <f t="shared" si="34"/>
        <v xml:space="preserve"> </v>
      </c>
      <c r="AS246" s="98"/>
      <c r="AT246" s="257"/>
      <c r="AU246" s="257"/>
      <c r="AV246" s="273"/>
      <c r="AW246" s="257"/>
      <c r="AX246" s="273"/>
      <c r="AY246" s="273"/>
      <c r="AZ246" s="273"/>
      <c r="BA246" s="278"/>
      <c r="BB246" s="278"/>
      <c r="BC246" s="98"/>
      <c r="BD246" s="278"/>
      <c r="BE246" s="278"/>
      <c r="BF246" s="278"/>
      <c r="BG246" s="278"/>
      <c r="BH246" s="278"/>
      <c r="BI246" s="278"/>
      <c r="BJ246" s="262"/>
      <c r="BK246" s="262"/>
      <c r="BL246" s="264"/>
      <c r="BM246" s="98"/>
      <c r="BN246" s="576" t="str">
        <f t="shared" si="31"/>
        <v xml:space="preserve"> </v>
      </c>
      <c r="BO246" s="576" t="str">
        <f t="shared" si="35"/>
        <v xml:space="preserve"> </v>
      </c>
      <c r="BP246" s="576" t="str">
        <f t="shared" si="36"/>
        <v xml:space="preserve"> </v>
      </c>
      <c r="BQ246" s="576" t="str">
        <f t="shared" si="37"/>
        <v xml:space="preserve"> </v>
      </c>
      <c r="BR246" s="98"/>
      <c r="BS246" s="165"/>
    </row>
    <row r="247" spans="1:71" s="107" customFormat="1" ht="12.75" x14ac:dyDescent="0.25">
      <c r="A247" s="380"/>
      <c r="B247" s="376">
        <f>'Données démographiques'!B248</f>
        <v>0</v>
      </c>
      <c r="C247" s="376">
        <f>'Données démographiques'!C248</f>
        <v>0</v>
      </c>
      <c r="D247" s="377">
        <f>'Données démographiques'!D248</f>
        <v>0</v>
      </c>
      <c r="E247" s="102"/>
      <c r="F247" s="430"/>
      <c r="G247" s="431"/>
      <c r="H247" s="432"/>
      <c r="I247" s="258"/>
      <c r="J247" s="259"/>
      <c r="K247" s="260"/>
      <c r="L247" s="260"/>
      <c r="M247" s="260"/>
      <c r="N247" s="258"/>
      <c r="O247" s="265"/>
      <c r="P247" s="102"/>
      <c r="Q247" s="258"/>
      <c r="R247" s="431"/>
      <c r="S247" s="431"/>
      <c r="T247" s="102"/>
      <c r="U247" s="259"/>
      <c r="V247" s="259"/>
      <c r="W247" s="258"/>
      <c r="X247" s="259"/>
      <c r="Y247" s="258"/>
      <c r="Z247" s="258"/>
      <c r="AA247" s="258"/>
      <c r="AB247" s="260"/>
      <c r="AC247" s="260"/>
      <c r="AD247" s="98"/>
      <c r="AE247" s="260"/>
      <c r="AF247" s="260"/>
      <c r="AG247" s="260"/>
      <c r="AH247" s="260"/>
      <c r="AI247" s="260"/>
      <c r="AJ247" s="260"/>
      <c r="AK247" s="263"/>
      <c r="AL247" s="263"/>
      <c r="AM247" s="265"/>
      <c r="AN247" s="98"/>
      <c r="AO247" s="577" t="str">
        <f t="shared" si="30"/>
        <v xml:space="preserve"> </v>
      </c>
      <c r="AP247" s="577" t="str">
        <f t="shared" si="32"/>
        <v xml:space="preserve"> </v>
      </c>
      <c r="AQ247" s="577" t="str">
        <f t="shared" si="33"/>
        <v xml:space="preserve"> </v>
      </c>
      <c r="AR247" s="577" t="str">
        <f t="shared" si="34"/>
        <v xml:space="preserve"> </v>
      </c>
      <c r="AS247" s="98"/>
      <c r="AT247" s="375"/>
      <c r="AU247" s="375"/>
      <c r="AV247" s="374"/>
      <c r="AW247" s="375"/>
      <c r="AX247" s="374"/>
      <c r="AY247" s="374"/>
      <c r="AZ247" s="258"/>
      <c r="BA247" s="260"/>
      <c r="BB247" s="260"/>
      <c r="BC247" s="98"/>
      <c r="BD247" s="260"/>
      <c r="BE247" s="260"/>
      <c r="BF247" s="260"/>
      <c r="BG247" s="260"/>
      <c r="BH247" s="260"/>
      <c r="BI247" s="260"/>
      <c r="BJ247" s="263"/>
      <c r="BK247" s="263"/>
      <c r="BL247" s="265"/>
      <c r="BM247" s="98"/>
      <c r="BN247" s="577" t="str">
        <f t="shared" si="31"/>
        <v xml:space="preserve"> </v>
      </c>
      <c r="BO247" s="577" t="str">
        <f t="shared" si="35"/>
        <v xml:space="preserve"> </v>
      </c>
      <c r="BP247" s="577" t="str">
        <f t="shared" si="36"/>
        <v xml:space="preserve"> </v>
      </c>
      <c r="BQ247" s="577" t="str">
        <f t="shared" si="37"/>
        <v xml:space="preserve"> </v>
      </c>
      <c r="BR247" s="98"/>
      <c r="BS247" s="330"/>
    </row>
    <row r="248" spans="1:71" s="107" customFormat="1" ht="12.75" x14ac:dyDescent="0.25">
      <c r="A248" s="380"/>
      <c r="B248" s="169">
        <f>'Données démographiques'!B249</f>
        <v>0</v>
      </c>
      <c r="C248" s="169">
        <f>'Données démographiques'!C249</f>
        <v>0</v>
      </c>
      <c r="D248" s="170">
        <f>'Données démographiques'!D249</f>
        <v>0</v>
      </c>
      <c r="E248" s="102"/>
      <c r="F248" s="255"/>
      <c r="G248" s="172"/>
      <c r="H248" s="429"/>
      <c r="I248" s="273"/>
      <c r="J248" s="257"/>
      <c r="K248" s="278"/>
      <c r="L248" s="278"/>
      <c r="M248" s="278"/>
      <c r="N248" s="273"/>
      <c r="O248" s="264"/>
      <c r="P248" s="102"/>
      <c r="Q248" s="273"/>
      <c r="R248" s="172"/>
      <c r="S248" s="172"/>
      <c r="T248" s="102"/>
      <c r="U248" s="257"/>
      <c r="V248" s="257"/>
      <c r="W248" s="273"/>
      <c r="X248" s="257"/>
      <c r="Y248" s="273"/>
      <c r="Z248" s="273"/>
      <c r="AA248" s="273"/>
      <c r="AB248" s="278"/>
      <c r="AC248" s="278"/>
      <c r="AD248" s="98"/>
      <c r="AE248" s="278"/>
      <c r="AF248" s="278"/>
      <c r="AG248" s="278"/>
      <c r="AH248" s="278"/>
      <c r="AI248" s="278"/>
      <c r="AJ248" s="278"/>
      <c r="AK248" s="262"/>
      <c r="AL248" s="262"/>
      <c r="AM248" s="264"/>
      <c r="AN248" s="98"/>
      <c r="AO248" s="576" t="str">
        <f t="shared" si="30"/>
        <v xml:space="preserve"> </v>
      </c>
      <c r="AP248" s="576" t="str">
        <f t="shared" si="32"/>
        <v xml:space="preserve"> </v>
      </c>
      <c r="AQ248" s="576" t="str">
        <f t="shared" si="33"/>
        <v xml:space="preserve"> </v>
      </c>
      <c r="AR248" s="576" t="str">
        <f t="shared" si="34"/>
        <v xml:space="preserve"> </v>
      </c>
      <c r="AS248" s="98"/>
      <c r="AT248" s="257"/>
      <c r="AU248" s="257"/>
      <c r="AV248" s="273"/>
      <c r="AW248" s="257"/>
      <c r="AX248" s="273"/>
      <c r="AY248" s="273"/>
      <c r="AZ248" s="273"/>
      <c r="BA248" s="278"/>
      <c r="BB248" s="278"/>
      <c r="BC248" s="98"/>
      <c r="BD248" s="278"/>
      <c r="BE248" s="278"/>
      <c r="BF248" s="278"/>
      <c r="BG248" s="278"/>
      <c r="BH248" s="278"/>
      <c r="BI248" s="278"/>
      <c r="BJ248" s="262"/>
      <c r="BK248" s="262"/>
      <c r="BL248" s="264"/>
      <c r="BM248" s="98"/>
      <c r="BN248" s="576" t="str">
        <f t="shared" si="31"/>
        <v xml:space="preserve"> </v>
      </c>
      <c r="BO248" s="576" t="str">
        <f t="shared" si="35"/>
        <v xml:space="preserve"> </v>
      </c>
      <c r="BP248" s="576" t="str">
        <f t="shared" si="36"/>
        <v xml:space="preserve"> </v>
      </c>
      <c r="BQ248" s="576" t="str">
        <f t="shared" si="37"/>
        <v xml:space="preserve"> </v>
      </c>
      <c r="BR248" s="98"/>
      <c r="BS248" s="165"/>
    </row>
    <row r="249" spans="1:71" s="107" customFormat="1" ht="12.75" x14ac:dyDescent="0.25">
      <c r="A249" s="380"/>
      <c r="B249" s="376">
        <f>'Données démographiques'!B250</f>
        <v>0</v>
      </c>
      <c r="C249" s="376">
        <f>'Données démographiques'!C250</f>
        <v>0</v>
      </c>
      <c r="D249" s="377">
        <f>'Données démographiques'!D250</f>
        <v>0</v>
      </c>
      <c r="E249" s="102"/>
      <c r="F249" s="430"/>
      <c r="G249" s="431"/>
      <c r="H249" s="432"/>
      <c r="I249" s="258"/>
      <c r="J249" s="259"/>
      <c r="K249" s="260"/>
      <c r="L249" s="260"/>
      <c r="M249" s="260"/>
      <c r="N249" s="258"/>
      <c r="O249" s="265"/>
      <c r="P249" s="102"/>
      <c r="Q249" s="258"/>
      <c r="R249" s="431"/>
      <c r="S249" s="431"/>
      <c r="T249" s="102"/>
      <c r="U249" s="259"/>
      <c r="V249" s="259"/>
      <c r="W249" s="258"/>
      <c r="X249" s="259"/>
      <c r="Y249" s="258"/>
      <c r="Z249" s="258"/>
      <c r="AA249" s="258"/>
      <c r="AB249" s="260"/>
      <c r="AC249" s="260"/>
      <c r="AD249" s="98"/>
      <c r="AE249" s="260"/>
      <c r="AF249" s="260"/>
      <c r="AG249" s="260"/>
      <c r="AH249" s="260"/>
      <c r="AI249" s="260"/>
      <c r="AJ249" s="260"/>
      <c r="AK249" s="263"/>
      <c r="AL249" s="263"/>
      <c r="AM249" s="265"/>
      <c r="AN249" s="98"/>
      <c r="AO249" s="577" t="str">
        <f t="shared" si="30"/>
        <v xml:space="preserve"> </v>
      </c>
      <c r="AP249" s="577" t="str">
        <f t="shared" si="32"/>
        <v xml:space="preserve"> </v>
      </c>
      <c r="AQ249" s="577" t="str">
        <f t="shared" si="33"/>
        <v xml:space="preserve"> </v>
      </c>
      <c r="AR249" s="577" t="str">
        <f t="shared" si="34"/>
        <v xml:space="preserve"> </v>
      </c>
      <c r="AS249" s="98"/>
      <c r="AT249" s="375"/>
      <c r="AU249" s="375"/>
      <c r="AV249" s="374"/>
      <c r="AW249" s="375"/>
      <c r="AX249" s="374"/>
      <c r="AY249" s="374"/>
      <c r="AZ249" s="258"/>
      <c r="BA249" s="260"/>
      <c r="BB249" s="260"/>
      <c r="BC249" s="98"/>
      <c r="BD249" s="260"/>
      <c r="BE249" s="260"/>
      <c r="BF249" s="260"/>
      <c r="BG249" s="260"/>
      <c r="BH249" s="260"/>
      <c r="BI249" s="260"/>
      <c r="BJ249" s="263"/>
      <c r="BK249" s="263"/>
      <c r="BL249" s="265"/>
      <c r="BM249" s="98"/>
      <c r="BN249" s="577" t="str">
        <f t="shared" si="31"/>
        <v xml:space="preserve"> </v>
      </c>
      <c r="BO249" s="577" t="str">
        <f t="shared" si="35"/>
        <v xml:space="preserve"> </v>
      </c>
      <c r="BP249" s="577" t="str">
        <f t="shared" si="36"/>
        <v xml:space="preserve"> </v>
      </c>
      <c r="BQ249" s="577" t="str">
        <f t="shared" si="37"/>
        <v xml:space="preserve"> </v>
      </c>
      <c r="BR249" s="98"/>
      <c r="BS249" s="330"/>
    </row>
    <row r="250" spans="1:71" s="107" customFormat="1" ht="12.75" x14ac:dyDescent="0.25">
      <c r="A250" s="380"/>
      <c r="B250" s="169">
        <f>'Données démographiques'!B251</f>
        <v>0</v>
      </c>
      <c r="C250" s="169">
        <f>'Données démographiques'!C251</f>
        <v>0</v>
      </c>
      <c r="D250" s="170">
        <f>'Données démographiques'!D251</f>
        <v>0</v>
      </c>
      <c r="E250" s="102"/>
      <c r="F250" s="255"/>
      <c r="G250" s="172"/>
      <c r="H250" s="429"/>
      <c r="I250" s="273"/>
      <c r="J250" s="257"/>
      <c r="K250" s="278"/>
      <c r="L250" s="278"/>
      <c r="M250" s="278"/>
      <c r="N250" s="273"/>
      <c r="O250" s="264"/>
      <c r="P250" s="102"/>
      <c r="Q250" s="273"/>
      <c r="R250" s="172"/>
      <c r="S250" s="172"/>
      <c r="T250" s="102"/>
      <c r="U250" s="257"/>
      <c r="V250" s="257"/>
      <c r="W250" s="273"/>
      <c r="X250" s="257"/>
      <c r="Y250" s="273"/>
      <c r="Z250" s="273"/>
      <c r="AA250" s="273"/>
      <c r="AB250" s="278"/>
      <c r="AC250" s="278"/>
      <c r="AD250" s="98"/>
      <c r="AE250" s="278"/>
      <c r="AF250" s="278"/>
      <c r="AG250" s="278"/>
      <c r="AH250" s="278"/>
      <c r="AI250" s="278"/>
      <c r="AJ250" s="278"/>
      <c r="AK250" s="262"/>
      <c r="AL250" s="262"/>
      <c r="AM250" s="264"/>
      <c r="AN250" s="98"/>
      <c r="AO250" s="576" t="str">
        <f t="shared" si="30"/>
        <v xml:space="preserve"> </v>
      </c>
      <c r="AP250" s="576" t="str">
        <f t="shared" si="32"/>
        <v xml:space="preserve"> </v>
      </c>
      <c r="AQ250" s="576" t="str">
        <f t="shared" si="33"/>
        <v xml:space="preserve"> </v>
      </c>
      <c r="AR250" s="576" t="str">
        <f t="shared" si="34"/>
        <v xml:space="preserve"> </v>
      </c>
      <c r="AS250" s="98"/>
      <c r="AT250" s="257"/>
      <c r="AU250" s="257"/>
      <c r="AV250" s="273"/>
      <c r="AW250" s="257"/>
      <c r="AX250" s="273"/>
      <c r="AY250" s="273"/>
      <c r="AZ250" s="273"/>
      <c r="BA250" s="278"/>
      <c r="BB250" s="278"/>
      <c r="BC250" s="98"/>
      <c r="BD250" s="278"/>
      <c r="BE250" s="278"/>
      <c r="BF250" s="278"/>
      <c r="BG250" s="278"/>
      <c r="BH250" s="278"/>
      <c r="BI250" s="278"/>
      <c r="BJ250" s="262"/>
      <c r="BK250" s="262"/>
      <c r="BL250" s="264"/>
      <c r="BM250" s="98"/>
      <c r="BN250" s="576" t="str">
        <f t="shared" si="31"/>
        <v xml:space="preserve"> </v>
      </c>
      <c r="BO250" s="576" t="str">
        <f t="shared" si="35"/>
        <v xml:space="preserve"> </v>
      </c>
      <c r="BP250" s="576" t="str">
        <f t="shared" si="36"/>
        <v xml:space="preserve"> </v>
      </c>
      <c r="BQ250" s="576" t="str">
        <f t="shared" si="37"/>
        <v xml:space="preserve"> </v>
      </c>
      <c r="BR250" s="98"/>
      <c r="BS250" s="165"/>
    </row>
    <row r="251" spans="1:71" s="107" customFormat="1" ht="12.75" x14ac:dyDescent="0.25">
      <c r="A251" s="380"/>
      <c r="B251" s="376">
        <f>'Données démographiques'!B252</f>
        <v>0</v>
      </c>
      <c r="C251" s="376">
        <f>'Données démographiques'!C252</f>
        <v>0</v>
      </c>
      <c r="D251" s="377">
        <f>'Données démographiques'!D252</f>
        <v>0</v>
      </c>
      <c r="E251" s="102"/>
      <c r="F251" s="430"/>
      <c r="G251" s="431"/>
      <c r="H251" s="432"/>
      <c r="I251" s="258"/>
      <c r="J251" s="259"/>
      <c r="K251" s="260"/>
      <c r="L251" s="260"/>
      <c r="M251" s="260"/>
      <c r="N251" s="258"/>
      <c r="O251" s="265"/>
      <c r="P251" s="102"/>
      <c r="Q251" s="258"/>
      <c r="R251" s="431"/>
      <c r="S251" s="431"/>
      <c r="T251" s="102"/>
      <c r="U251" s="259"/>
      <c r="V251" s="259"/>
      <c r="W251" s="258"/>
      <c r="X251" s="259"/>
      <c r="Y251" s="258"/>
      <c r="Z251" s="258"/>
      <c r="AA251" s="258"/>
      <c r="AB251" s="260"/>
      <c r="AC251" s="260"/>
      <c r="AD251" s="98"/>
      <c r="AE251" s="260"/>
      <c r="AF251" s="260"/>
      <c r="AG251" s="260"/>
      <c r="AH251" s="260"/>
      <c r="AI251" s="260"/>
      <c r="AJ251" s="260"/>
      <c r="AK251" s="263"/>
      <c r="AL251" s="263"/>
      <c r="AM251" s="265"/>
      <c r="AN251" s="98"/>
      <c r="AO251" s="577" t="str">
        <f t="shared" si="30"/>
        <v xml:space="preserve"> </v>
      </c>
      <c r="AP251" s="577" t="str">
        <f t="shared" si="32"/>
        <v xml:space="preserve"> </v>
      </c>
      <c r="AQ251" s="577" t="str">
        <f t="shared" si="33"/>
        <v xml:space="preserve"> </v>
      </c>
      <c r="AR251" s="577" t="str">
        <f t="shared" si="34"/>
        <v xml:space="preserve"> </v>
      </c>
      <c r="AS251" s="98"/>
      <c r="AT251" s="375"/>
      <c r="AU251" s="375"/>
      <c r="AV251" s="374"/>
      <c r="AW251" s="375"/>
      <c r="AX251" s="374"/>
      <c r="AY251" s="374"/>
      <c r="AZ251" s="258"/>
      <c r="BA251" s="260"/>
      <c r="BB251" s="260"/>
      <c r="BC251" s="98"/>
      <c r="BD251" s="260"/>
      <c r="BE251" s="260"/>
      <c r="BF251" s="260"/>
      <c r="BG251" s="260"/>
      <c r="BH251" s="260"/>
      <c r="BI251" s="260"/>
      <c r="BJ251" s="263"/>
      <c r="BK251" s="263"/>
      <c r="BL251" s="265"/>
      <c r="BM251" s="98"/>
      <c r="BN251" s="577" t="str">
        <f t="shared" si="31"/>
        <v xml:space="preserve"> </v>
      </c>
      <c r="BO251" s="577" t="str">
        <f t="shared" si="35"/>
        <v xml:space="preserve"> </v>
      </c>
      <c r="BP251" s="577" t="str">
        <f t="shared" si="36"/>
        <v xml:space="preserve"> </v>
      </c>
      <c r="BQ251" s="577" t="str">
        <f t="shared" si="37"/>
        <v xml:space="preserve"> </v>
      </c>
      <c r="BR251" s="98"/>
      <c r="BS251" s="330"/>
    </row>
    <row r="252" spans="1:71" s="107" customFormat="1" ht="12.75" x14ac:dyDescent="0.25">
      <c r="A252" s="380"/>
      <c r="B252" s="169">
        <f>'Données démographiques'!B253</f>
        <v>0</v>
      </c>
      <c r="C252" s="169">
        <f>'Données démographiques'!C253</f>
        <v>0</v>
      </c>
      <c r="D252" s="170">
        <f>'Données démographiques'!D253</f>
        <v>0</v>
      </c>
      <c r="E252" s="102"/>
      <c r="F252" s="255"/>
      <c r="G252" s="172"/>
      <c r="H252" s="429"/>
      <c r="I252" s="273"/>
      <c r="J252" s="257"/>
      <c r="K252" s="278"/>
      <c r="L252" s="278"/>
      <c r="M252" s="278"/>
      <c r="N252" s="273"/>
      <c r="O252" s="264"/>
      <c r="P252" s="102"/>
      <c r="Q252" s="273"/>
      <c r="R252" s="172"/>
      <c r="S252" s="172"/>
      <c r="T252" s="102"/>
      <c r="U252" s="257"/>
      <c r="V252" s="257"/>
      <c r="W252" s="273"/>
      <c r="X252" s="257"/>
      <c r="Y252" s="273"/>
      <c r="Z252" s="273"/>
      <c r="AA252" s="273"/>
      <c r="AB252" s="278"/>
      <c r="AC252" s="278"/>
      <c r="AD252" s="98"/>
      <c r="AE252" s="278"/>
      <c r="AF252" s="278"/>
      <c r="AG252" s="278"/>
      <c r="AH252" s="278"/>
      <c r="AI252" s="278"/>
      <c r="AJ252" s="278"/>
      <c r="AK252" s="262"/>
      <c r="AL252" s="262"/>
      <c r="AM252" s="264"/>
      <c r="AN252" s="98"/>
      <c r="AO252" s="576" t="str">
        <f t="shared" si="30"/>
        <v xml:space="preserve"> </v>
      </c>
      <c r="AP252" s="576" t="str">
        <f t="shared" si="32"/>
        <v xml:space="preserve"> </v>
      </c>
      <c r="AQ252" s="576" t="str">
        <f t="shared" si="33"/>
        <v xml:space="preserve"> </v>
      </c>
      <c r="AR252" s="576" t="str">
        <f t="shared" si="34"/>
        <v xml:space="preserve"> </v>
      </c>
      <c r="AS252" s="98"/>
      <c r="AT252" s="257"/>
      <c r="AU252" s="257"/>
      <c r="AV252" s="273"/>
      <c r="AW252" s="257"/>
      <c r="AX252" s="273"/>
      <c r="AY252" s="273"/>
      <c r="AZ252" s="273"/>
      <c r="BA252" s="278"/>
      <c r="BB252" s="278"/>
      <c r="BC252" s="98"/>
      <c r="BD252" s="278"/>
      <c r="BE252" s="278"/>
      <c r="BF252" s="278"/>
      <c r="BG252" s="278"/>
      <c r="BH252" s="278"/>
      <c r="BI252" s="278"/>
      <c r="BJ252" s="262"/>
      <c r="BK252" s="262"/>
      <c r="BL252" s="264"/>
      <c r="BM252" s="98"/>
      <c r="BN252" s="576" t="str">
        <f t="shared" si="31"/>
        <v xml:space="preserve"> </v>
      </c>
      <c r="BO252" s="576" t="str">
        <f t="shared" si="35"/>
        <v xml:space="preserve"> </v>
      </c>
      <c r="BP252" s="576" t="str">
        <f t="shared" si="36"/>
        <v xml:space="preserve"> </v>
      </c>
      <c r="BQ252" s="576" t="str">
        <f t="shared" si="37"/>
        <v xml:space="preserve"> </v>
      </c>
      <c r="BR252" s="98"/>
      <c r="BS252" s="165"/>
    </row>
    <row r="253" spans="1:71" s="107" customFormat="1" ht="12.75" x14ac:dyDescent="0.25">
      <c r="A253" s="380"/>
      <c r="B253" s="376">
        <f>'Données démographiques'!B254</f>
        <v>0</v>
      </c>
      <c r="C253" s="376">
        <f>'Données démographiques'!C254</f>
        <v>0</v>
      </c>
      <c r="D253" s="377">
        <f>'Données démographiques'!D254</f>
        <v>0</v>
      </c>
      <c r="E253" s="102"/>
      <c r="F253" s="430"/>
      <c r="G253" s="431"/>
      <c r="H253" s="432"/>
      <c r="I253" s="258"/>
      <c r="J253" s="259"/>
      <c r="K253" s="260"/>
      <c r="L253" s="260"/>
      <c r="M253" s="260"/>
      <c r="N253" s="258"/>
      <c r="O253" s="265"/>
      <c r="P253" s="102"/>
      <c r="Q253" s="258"/>
      <c r="R253" s="431"/>
      <c r="S253" s="431"/>
      <c r="T253" s="102"/>
      <c r="U253" s="259"/>
      <c r="V253" s="259"/>
      <c r="W253" s="258"/>
      <c r="X253" s="259"/>
      <c r="Y253" s="258"/>
      <c r="Z253" s="258"/>
      <c r="AA253" s="258"/>
      <c r="AB253" s="260"/>
      <c r="AC253" s="260"/>
      <c r="AD253" s="98"/>
      <c r="AE253" s="260"/>
      <c r="AF253" s="260"/>
      <c r="AG253" s="260"/>
      <c r="AH253" s="260"/>
      <c r="AI253" s="260"/>
      <c r="AJ253" s="260"/>
      <c r="AK253" s="263"/>
      <c r="AL253" s="263"/>
      <c r="AM253" s="265"/>
      <c r="AN253" s="98"/>
      <c r="AO253" s="577" t="str">
        <f t="shared" si="30"/>
        <v xml:space="preserve"> </v>
      </c>
      <c r="AP253" s="577" t="str">
        <f t="shared" si="32"/>
        <v xml:space="preserve"> </v>
      </c>
      <c r="AQ253" s="577" t="str">
        <f t="shared" si="33"/>
        <v xml:space="preserve"> </v>
      </c>
      <c r="AR253" s="577" t="str">
        <f t="shared" si="34"/>
        <v xml:space="preserve"> </v>
      </c>
      <c r="AS253" s="98"/>
      <c r="AT253" s="375"/>
      <c r="AU253" s="375"/>
      <c r="AV253" s="374"/>
      <c r="AW253" s="375"/>
      <c r="AX253" s="374"/>
      <c r="AY253" s="374"/>
      <c r="AZ253" s="258"/>
      <c r="BA253" s="260"/>
      <c r="BB253" s="260"/>
      <c r="BC253" s="98"/>
      <c r="BD253" s="260"/>
      <c r="BE253" s="260"/>
      <c r="BF253" s="260"/>
      <c r="BG253" s="260"/>
      <c r="BH253" s="260"/>
      <c r="BI253" s="260"/>
      <c r="BJ253" s="263"/>
      <c r="BK253" s="263"/>
      <c r="BL253" s="265"/>
      <c r="BM253" s="98"/>
      <c r="BN253" s="577" t="str">
        <f t="shared" si="31"/>
        <v xml:space="preserve"> </v>
      </c>
      <c r="BO253" s="577" t="str">
        <f t="shared" si="35"/>
        <v xml:space="preserve"> </v>
      </c>
      <c r="BP253" s="577" t="str">
        <f t="shared" si="36"/>
        <v xml:space="preserve"> </v>
      </c>
      <c r="BQ253" s="577" t="str">
        <f t="shared" si="37"/>
        <v xml:space="preserve"> </v>
      </c>
      <c r="BR253" s="98"/>
      <c r="BS253" s="330"/>
    </row>
    <row r="254" spans="1:71" s="107" customFormat="1" ht="12.75" x14ac:dyDescent="0.25">
      <c r="A254" s="380"/>
      <c r="B254" s="169">
        <f>'Données démographiques'!B255</f>
        <v>0</v>
      </c>
      <c r="C254" s="169">
        <f>'Données démographiques'!C255</f>
        <v>0</v>
      </c>
      <c r="D254" s="170">
        <f>'Données démographiques'!D255</f>
        <v>0</v>
      </c>
      <c r="E254" s="102"/>
      <c r="F254" s="255"/>
      <c r="G254" s="172"/>
      <c r="H254" s="429"/>
      <c r="I254" s="273"/>
      <c r="J254" s="257"/>
      <c r="K254" s="278"/>
      <c r="L254" s="278"/>
      <c r="M254" s="278"/>
      <c r="N254" s="273"/>
      <c r="O254" s="264"/>
      <c r="P254" s="102"/>
      <c r="Q254" s="273"/>
      <c r="R254" s="172"/>
      <c r="S254" s="172"/>
      <c r="T254" s="102"/>
      <c r="U254" s="257"/>
      <c r="V254" s="257"/>
      <c r="W254" s="273"/>
      <c r="X254" s="257"/>
      <c r="Y254" s="273"/>
      <c r="Z254" s="273"/>
      <c r="AA254" s="273"/>
      <c r="AB254" s="278"/>
      <c r="AC254" s="278"/>
      <c r="AD254" s="98"/>
      <c r="AE254" s="278"/>
      <c r="AF254" s="278"/>
      <c r="AG254" s="278"/>
      <c r="AH254" s="278"/>
      <c r="AI254" s="278"/>
      <c r="AJ254" s="278"/>
      <c r="AK254" s="262"/>
      <c r="AL254" s="262"/>
      <c r="AM254" s="264"/>
      <c r="AN254" s="98"/>
      <c r="AO254" s="576" t="str">
        <f t="shared" si="30"/>
        <v xml:space="preserve"> </v>
      </c>
      <c r="AP254" s="576" t="str">
        <f t="shared" si="32"/>
        <v xml:space="preserve"> </v>
      </c>
      <c r="AQ254" s="576" t="str">
        <f t="shared" si="33"/>
        <v xml:space="preserve"> </v>
      </c>
      <c r="AR254" s="576" t="str">
        <f t="shared" si="34"/>
        <v xml:space="preserve"> </v>
      </c>
      <c r="AS254" s="98"/>
      <c r="AT254" s="257"/>
      <c r="AU254" s="257"/>
      <c r="AV254" s="273"/>
      <c r="AW254" s="257"/>
      <c r="AX254" s="273"/>
      <c r="AY254" s="273"/>
      <c r="AZ254" s="273"/>
      <c r="BA254" s="278"/>
      <c r="BB254" s="278"/>
      <c r="BC254" s="98"/>
      <c r="BD254" s="278"/>
      <c r="BE254" s="278"/>
      <c r="BF254" s="278"/>
      <c r="BG254" s="278"/>
      <c r="BH254" s="278"/>
      <c r="BI254" s="278"/>
      <c r="BJ254" s="262"/>
      <c r="BK254" s="262"/>
      <c r="BL254" s="264"/>
      <c r="BM254" s="98"/>
      <c r="BN254" s="576" t="str">
        <f t="shared" si="31"/>
        <v xml:space="preserve"> </v>
      </c>
      <c r="BO254" s="576" t="str">
        <f t="shared" si="35"/>
        <v xml:space="preserve"> </v>
      </c>
      <c r="BP254" s="576" t="str">
        <f t="shared" si="36"/>
        <v xml:space="preserve"> </v>
      </c>
      <c r="BQ254" s="576" t="str">
        <f t="shared" si="37"/>
        <v xml:space="preserve"> </v>
      </c>
      <c r="BR254" s="98"/>
      <c r="BS254" s="165"/>
    </row>
    <row r="255" spans="1:71" s="107" customFormat="1" ht="12.75" x14ac:dyDescent="0.25">
      <c r="A255" s="380"/>
      <c r="B255" s="376">
        <f>'Données démographiques'!B256</f>
        <v>0</v>
      </c>
      <c r="C255" s="376">
        <f>'Données démographiques'!C256</f>
        <v>0</v>
      </c>
      <c r="D255" s="377">
        <f>'Données démographiques'!D256</f>
        <v>0</v>
      </c>
      <c r="E255" s="102"/>
      <c r="F255" s="430"/>
      <c r="G255" s="431"/>
      <c r="H255" s="432"/>
      <c r="I255" s="258"/>
      <c r="J255" s="259"/>
      <c r="K255" s="260"/>
      <c r="L255" s="260"/>
      <c r="M255" s="260"/>
      <c r="N255" s="258"/>
      <c r="O255" s="265"/>
      <c r="P255" s="102"/>
      <c r="Q255" s="258"/>
      <c r="R255" s="431"/>
      <c r="S255" s="431"/>
      <c r="T255" s="102"/>
      <c r="U255" s="259"/>
      <c r="V255" s="259"/>
      <c r="W255" s="258"/>
      <c r="X255" s="259"/>
      <c r="Y255" s="258"/>
      <c r="Z255" s="258"/>
      <c r="AA255" s="258"/>
      <c r="AB255" s="260"/>
      <c r="AC255" s="260"/>
      <c r="AD255" s="98"/>
      <c r="AE255" s="260"/>
      <c r="AF255" s="260"/>
      <c r="AG255" s="260"/>
      <c r="AH255" s="260"/>
      <c r="AI255" s="260"/>
      <c r="AJ255" s="260"/>
      <c r="AK255" s="263"/>
      <c r="AL255" s="263"/>
      <c r="AM255" s="265"/>
      <c r="AN255" s="98"/>
      <c r="AO255" s="577" t="str">
        <f t="shared" si="30"/>
        <v xml:space="preserve"> </v>
      </c>
      <c r="AP255" s="577" t="str">
        <f t="shared" si="32"/>
        <v xml:space="preserve"> </v>
      </c>
      <c r="AQ255" s="577" t="str">
        <f t="shared" si="33"/>
        <v xml:space="preserve"> </v>
      </c>
      <c r="AR255" s="577" t="str">
        <f t="shared" si="34"/>
        <v xml:space="preserve"> </v>
      </c>
      <c r="AS255" s="98"/>
      <c r="AT255" s="375"/>
      <c r="AU255" s="375"/>
      <c r="AV255" s="374"/>
      <c r="AW255" s="375"/>
      <c r="AX255" s="374"/>
      <c r="AY255" s="374"/>
      <c r="AZ255" s="258"/>
      <c r="BA255" s="260"/>
      <c r="BB255" s="260"/>
      <c r="BC255" s="98"/>
      <c r="BD255" s="260"/>
      <c r="BE255" s="260"/>
      <c r="BF255" s="260"/>
      <c r="BG255" s="260"/>
      <c r="BH255" s="260"/>
      <c r="BI255" s="260"/>
      <c r="BJ255" s="263"/>
      <c r="BK255" s="263"/>
      <c r="BL255" s="265"/>
      <c r="BM255" s="98"/>
      <c r="BN255" s="577" t="str">
        <f t="shared" si="31"/>
        <v xml:space="preserve"> </v>
      </c>
      <c r="BO255" s="577" t="str">
        <f t="shared" si="35"/>
        <v xml:space="preserve"> </v>
      </c>
      <c r="BP255" s="577" t="str">
        <f t="shared" si="36"/>
        <v xml:space="preserve"> </v>
      </c>
      <c r="BQ255" s="577" t="str">
        <f t="shared" si="37"/>
        <v xml:space="preserve"> </v>
      </c>
      <c r="BR255" s="98"/>
      <c r="BS255" s="330"/>
    </row>
    <row r="256" spans="1:71" s="107" customFormat="1" ht="12.75" x14ac:dyDescent="0.25">
      <c r="A256" s="380"/>
      <c r="B256" s="169">
        <f>'Données démographiques'!B257</f>
        <v>0</v>
      </c>
      <c r="C256" s="169">
        <f>'Données démographiques'!C257</f>
        <v>0</v>
      </c>
      <c r="D256" s="170">
        <f>'Données démographiques'!D257</f>
        <v>0</v>
      </c>
      <c r="E256" s="102"/>
      <c r="F256" s="255"/>
      <c r="G256" s="172"/>
      <c r="H256" s="429"/>
      <c r="I256" s="273"/>
      <c r="J256" s="257"/>
      <c r="K256" s="278"/>
      <c r="L256" s="278"/>
      <c r="M256" s="278"/>
      <c r="N256" s="273"/>
      <c r="O256" s="264"/>
      <c r="P256" s="102"/>
      <c r="Q256" s="273"/>
      <c r="R256" s="172"/>
      <c r="S256" s="172"/>
      <c r="T256" s="102"/>
      <c r="U256" s="257"/>
      <c r="V256" s="257"/>
      <c r="W256" s="273"/>
      <c r="X256" s="257"/>
      <c r="Y256" s="273"/>
      <c r="Z256" s="273"/>
      <c r="AA256" s="273"/>
      <c r="AB256" s="278"/>
      <c r="AC256" s="278"/>
      <c r="AD256" s="98"/>
      <c r="AE256" s="278"/>
      <c r="AF256" s="278"/>
      <c r="AG256" s="278"/>
      <c r="AH256" s="278"/>
      <c r="AI256" s="278"/>
      <c r="AJ256" s="278"/>
      <c r="AK256" s="262"/>
      <c r="AL256" s="262"/>
      <c r="AM256" s="264"/>
      <c r="AN256" s="98"/>
      <c r="AO256" s="576" t="str">
        <f t="shared" si="30"/>
        <v xml:space="preserve"> </v>
      </c>
      <c r="AP256" s="576" t="str">
        <f t="shared" si="32"/>
        <v xml:space="preserve"> </v>
      </c>
      <c r="AQ256" s="576" t="str">
        <f t="shared" si="33"/>
        <v xml:space="preserve"> </v>
      </c>
      <c r="AR256" s="576" t="str">
        <f t="shared" si="34"/>
        <v xml:space="preserve"> </v>
      </c>
      <c r="AS256" s="98"/>
      <c r="AT256" s="257"/>
      <c r="AU256" s="257"/>
      <c r="AV256" s="273"/>
      <c r="AW256" s="257"/>
      <c r="AX256" s="273"/>
      <c r="AY256" s="273"/>
      <c r="AZ256" s="273"/>
      <c r="BA256" s="278"/>
      <c r="BB256" s="278"/>
      <c r="BC256" s="98"/>
      <c r="BD256" s="278"/>
      <c r="BE256" s="278"/>
      <c r="BF256" s="278"/>
      <c r="BG256" s="278"/>
      <c r="BH256" s="278"/>
      <c r="BI256" s="278"/>
      <c r="BJ256" s="262"/>
      <c r="BK256" s="262"/>
      <c r="BL256" s="264"/>
      <c r="BM256" s="98"/>
      <c r="BN256" s="576" t="str">
        <f t="shared" si="31"/>
        <v xml:space="preserve"> </v>
      </c>
      <c r="BO256" s="576" t="str">
        <f t="shared" si="35"/>
        <v xml:space="preserve"> </v>
      </c>
      <c r="BP256" s="576" t="str">
        <f t="shared" si="36"/>
        <v xml:space="preserve"> </v>
      </c>
      <c r="BQ256" s="576" t="str">
        <f t="shared" si="37"/>
        <v xml:space="preserve"> </v>
      </c>
      <c r="BR256" s="98"/>
      <c r="BS256" s="165"/>
    </row>
    <row r="257" spans="1:71" s="107" customFormat="1" ht="12.75" x14ac:dyDescent="0.25">
      <c r="A257" s="380"/>
      <c r="B257" s="376">
        <f>'Données démographiques'!B258</f>
        <v>0</v>
      </c>
      <c r="C257" s="376">
        <f>'Données démographiques'!C258</f>
        <v>0</v>
      </c>
      <c r="D257" s="377">
        <f>'Données démographiques'!D258</f>
        <v>0</v>
      </c>
      <c r="E257" s="102"/>
      <c r="F257" s="430"/>
      <c r="G257" s="431"/>
      <c r="H257" s="432"/>
      <c r="I257" s="258"/>
      <c r="J257" s="259"/>
      <c r="K257" s="260"/>
      <c r="L257" s="260"/>
      <c r="M257" s="260"/>
      <c r="N257" s="258"/>
      <c r="O257" s="265"/>
      <c r="P257" s="102"/>
      <c r="Q257" s="258"/>
      <c r="R257" s="431"/>
      <c r="S257" s="431"/>
      <c r="T257" s="102"/>
      <c r="U257" s="259"/>
      <c r="V257" s="259"/>
      <c r="W257" s="258"/>
      <c r="X257" s="259"/>
      <c r="Y257" s="258"/>
      <c r="Z257" s="258"/>
      <c r="AA257" s="258"/>
      <c r="AB257" s="260"/>
      <c r="AC257" s="260"/>
      <c r="AD257" s="98"/>
      <c r="AE257" s="260"/>
      <c r="AF257" s="260"/>
      <c r="AG257" s="260"/>
      <c r="AH257" s="260"/>
      <c r="AI257" s="260"/>
      <c r="AJ257" s="260"/>
      <c r="AK257" s="263"/>
      <c r="AL257" s="263"/>
      <c r="AM257" s="265"/>
      <c r="AN257" s="98"/>
      <c r="AO257" s="577" t="str">
        <f t="shared" si="30"/>
        <v xml:space="preserve"> </v>
      </c>
      <c r="AP257" s="577" t="str">
        <f t="shared" si="32"/>
        <v xml:space="preserve"> </v>
      </c>
      <c r="AQ257" s="577" t="str">
        <f t="shared" si="33"/>
        <v xml:space="preserve"> </v>
      </c>
      <c r="AR257" s="577" t="str">
        <f t="shared" si="34"/>
        <v xml:space="preserve"> </v>
      </c>
      <c r="AS257" s="98"/>
      <c r="AT257" s="375"/>
      <c r="AU257" s="375"/>
      <c r="AV257" s="374"/>
      <c r="AW257" s="375"/>
      <c r="AX257" s="374"/>
      <c r="AY257" s="374"/>
      <c r="AZ257" s="258"/>
      <c r="BA257" s="260"/>
      <c r="BB257" s="260"/>
      <c r="BC257" s="98"/>
      <c r="BD257" s="260"/>
      <c r="BE257" s="260"/>
      <c r="BF257" s="260"/>
      <c r="BG257" s="260"/>
      <c r="BH257" s="260"/>
      <c r="BI257" s="260"/>
      <c r="BJ257" s="263"/>
      <c r="BK257" s="263"/>
      <c r="BL257" s="265"/>
      <c r="BM257" s="98"/>
      <c r="BN257" s="577" t="str">
        <f t="shared" si="31"/>
        <v xml:space="preserve"> </v>
      </c>
      <c r="BO257" s="577" t="str">
        <f t="shared" si="35"/>
        <v xml:space="preserve"> </v>
      </c>
      <c r="BP257" s="577" t="str">
        <f t="shared" si="36"/>
        <v xml:space="preserve"> </v>
      </c>
      <c r="BQ257" s="577" t="str">
        <f t="shared" si="37"/>
        <v xml:space="preserve"> </v>
      </c>
      <c r="BR257" s="98"/>
      <c r="BS257" s="330"/>
    </row>
    <row r="258" spans="1:71" s="107" customFormat="1" ht="12.75" x14ac:dyDescent="0.25">
      <c r="A258" s="380"/>
      <c r="B258" s="169">
        <f>'Données démographiques'!B259</f>
        <v>0</v>
      </c>
      <c r="C258" s="169">
        <f>'Données démographiques'!C259</f>
        <v>0</v>
      </c>
      <c r="D258" s="170">
        <f>'Données démographiques'!D259</f>
        <v>0</v>
      </c>
      <c r="E258" s="102"/>
      <c r="F258" s="255"/>
      <c r="G258" s="172"/>
      <c r="H258" s="429"/>
      <c r="I258" s="273"/>
      <c r="J258" s="257"/>
      <c r="K258" s="278"/>
      <c r="L258" s="278"/>
      <c r="M258" s="278"/>
      <c r="N258" s="273"/>
      <c r="O258" s="264"/>
      <c r="P258" s="102"/>
      <c r="Q258" s="273"/>
      <c r="R258" s="172"/>
      <c r="S258" s="172"/>
      <c r="T258" s="102"/>
      <c r="U258" s="257"/>
      <c r="V258" s="257"/>
      <c r="W258" s="273"/>
      <c r="X258" s="257"/>
      <c r="Y258" s="273"/>
      <c r="Z258" s="273"/>
      <c r="AA258" s="273"/>
      <c r="AB258" s="278"/>
      <c r="AC258" s="278"/>
      <c r="AD258" s="98"/>
      <c r="AE258" s="278"/>
      <c r="AF258" s="278"/>
      <c r="AG258" s="278"/>
      <c r="AH258" s="278"/>
      <c r="AI258" s="278"/>
      <c r="AJ258" s="278"/>
      <c r="AK258" s="262"/>
      <c r="AL258" s="262"/>
      <c r="AM258" s="264"/>
      <c r="AN258" s="98"/>
      <c r="AO258" s="576" t="str">
        <f t="shared" si="30"/>
        <v xml:space="preserve"> </v>
      </c>
      <c r="AP258" s="576" t="str">
        <f t="shared" si="32"/>
        <v xml:space="preserve"> </v>
      </c>
      <c r="AQ258" s="576" t="str">
        <f t="shared" si="33"/>
        <v xml:space="preserve"> </v>
      </c>
      <c r="AR258" s="576" t="str">
        <f t="shared" si="34"/>
        <v xml:space="preserve"> </v>
      </c>
      <c r="AS258" s="98"/>
      <c r="AT258" s="257"/>
      <c r="AU258" s="257"/>
      <c r="AV258" s="273"/>
      <c r="AW258" s="257"/>
      <c r="AX258" s="273"/>
      <c r="AY258" s="273"/>
      <c r="AZ258" s="273"/>
      <c r="BA258" s="278"/>
      <c r="BB258" s="278"/>
      <c r="BC258" s="98"/>
      <c r="BD258" s="278"/>
      <c r="BE258" s="278"/>
      <c r="BF258" s="278"/>
      <c r="BG258" s="278"/>
      <c r="BH258" s="278"/>
      <c r="BI258" s="278"/>
      <c r="BJ258" s="262"/>
      <c r="BK258" s="262"/>
      <c r="BL258" s="264"/>
      <c r="BM258" s="98"/>
      <c r="BN258" s="576" t="str">
        <f t="shared" si="31"/>
        <v xml:space="preserve"> </v>
      </c>
      <c r="BO258" s="576" t="str">
        <f t="shared" si="35"/>
        <v xml:space="preserve"> </v>
      </c>
      <c r="BP258" s="576" t="str">
        <f t="shared" si="36"/>
        <v xml:space="preserve"> </v>
      </c>
      <c r="BQ258" s="576" t="str">
        <f t="shared" si="37"/>
        <v xml:space="preserve"> </v>
      </c>
      <c r="BR258" s="98"/>
      <c r="BS258" s="165"/>
    </row>
    <row r="259" spans="1:71" s="107" customFormat="1" ht="12.75" x14ac:dyDescent="0.25">
      <c r="A259" s="380"/>
      <c r="B259" s="376">
        <f>'Données démographiques'!B260</f>
        <v>0</v>
      </c>
      <c r="C259" s="376">
        <f>'Données démographiques'!C260</f>
        <v>0</v>
      </c>
      <c r="D259" s="377">
        <f>'Données démographiques'!D260</f>
        <v>0</v>
      </c>
      <c r="E259" s="102"/>
      <c r="F259" s="430"/>
      <c r="G259" s="431"/>
      <c r="H259" s="432"/>
      <c r="I259" s="258"/>
      <c r="J259" s="259"/>
      <c r="K259" s="260"/>
      <c r="L259" s="260"/>
      <c r="M259" s="260"/>
      <c r="N259" s="258"/>
      <c r="O259" s="265"/>
      <c r="P259" s="102"/>
      <c r="Q259" s="258"/>
      <c r="R259" s="431"/>
      <c r="S259" s="431"/>
      <c r="T259" s="102"/>
      <c r="U259" s="259"/>
      <c r="V259" s="259"/>
      <c r="W259" s="258"/>
      <c r="X259" s="259"/>
      <c r="Y259" s="258"/>
      <c r="Z259" s="258"/>
      <c r="AA259" s="258"/>
      <c r="AB259" s="260"/>
      <c r="AC259" s="260"/>
      <c r="AD259" s="98"/>
      <c r="AE259" s="260"/>
      <c r="AF259" s="260"/>
      <c r="AG259" s="260"/>
      <c r="AH259" s="260"/>
      <c r="AI259" s="260"/>
      <c r="AJ259" s="260"/>
      <c r="AK259" s="263"/>
      <c r="AL259" s="263"/>
      <c r="AM259" s="265"/>
      <c r="AN259" s="98"/>
      <c r="AO259" s="577" t="str">
        <f t="shared" si="30"/>
        <v xml:space="preserve"> </v>
      </c>
      <c r="AP259" s="577" t="str">
        <f t="shared" si="32"/>
        <v xml:space="preserve"> </v>
      </c>
      <c r="AQ259" s="577" t="str">
        <f t="shared" si="33"/>
        <v xml:space="preserve"> </v>
      </c>
      <c r="AR259" s="577" t="str">
        <f t="shared" si="34"/>
        <v xml:space="preserve"> </v>
      </c>
      <c r="AS259" s="98"/>
      <c r="AT259" s="375"/>
      <c r="AU259" s="375"/>
      <c r="AV259" s="374"/>
      <c r="AW259" s="375"/>
      <c r="AX259" s="374"/>
      <c r="AY259" s="374"/>
      <c r="AZ259" s="258"/>
      <c r="BA259" s="260"/>
      <c r="BB259" s="260"/>
      <c r="BC259" s="98"/>
      <c r="BD259" s="260"/>
      <c r="BE259" s="260"/>
      <c r="BF259" s="260"/>
      <c r="BG259" s="260"/>
      <c r="BH259" s="260"/>
      <c r="BI259" s="260"/>
      <c r="BJ259" s="263"/>
      <c r="BK259" s="263"/>
      <c r="BL259" s="265"/>
      <c r="BM259" s="98"/>
      <c r="BN259" s="577" t="str">
        <f t="shared" si="31"/>
        <v xml:space="preserve"> </v>
      </c>
      <c r="BO259" s="577" t="str">
        <f t="shared" si="35"/>
        <v xml:space="preserve"> </v>
      </c>
      <c r="BP259" s="577" t="str">
        <f t="shared" si="36"/>
        <v xml:space="preserve"> </v>
      </c>
      <c r="BQ259" s="577" t="str">
        <f t="shared" si="37"/>
        <v xml:space="preserve"> </v>
      </c>
      <c r="BR259" s="98"/>
      <c r="BS259" s="330"/>
    </row>
    <row r="260" spans="1:71" s="107" customFormat="1" ht="12.75" x14ac:dyDescent="0.25">
      <c r="A260" s="380"/>
      <c r="B260" s="169">
        <f>'Données démographiques'!B261</f>
        <v>0</v>
      </c>
      <c r="C260" s="169">
        <f>'Données démographiques'!C261</f>
        <v>0</v>
      </c>
      <c r="D260" s="170">
        <f>'Données démographiques'!D261</f>
        <v>0</v>
      </c>
      <c r="E260" s="102"/>
      <c r="F260" s="255"/>
      <c r="G260" s="172"/>
      <c r="H260" s="429"/>
      <c r="I260" s="273"/>
      <c r="J260" s="257"/>
      <c r="K260" s="278"/>
      <c r="L260" s="278"/>
      <c r="M260" s="278"/>
      <c r="N260" s="273"/>
      <c r="O260" s="264"/>
      <c r="P260" s="102"/>
      <c r="Q260" s="273"/>
      <c r="R260" s="172"/>
      <c r="S260" s="172"/>
      <c r="T260" s="102"/>
      <c r="U260" s="257"/>
      <c r="V260" s="257"/>
      <c r="W260" s="273"/>
      <c r="X260" s="257"/>
      <c r="Y260" s="273"/>
      <c r="Z260" s="273"/>
      <c r="AA260" s="273"/>
      <c r="AB260" s="278"/>
      <c r="AC260" s="278"/>
      <c r="AD260" s="98"/>
      <c r="AE260" s="278"/>
      <c r="AF260" s="278"/>
      <c r="AG260" s="278"/>
      <c r="AH260" s="278"/>
      <c r="AI260" s="278"/>
      <c r="AJ260" s="278"/>
      <c r="AK260" s="262"/>
      <c r="AL260" s="262"/>
      <c r="AM260" s="264"/>
      <c r="AN260" s="98"/>
      <c r="AO260" s="576" t="str">
        <f t="shared" si="30"/>
        <v xml:space="preserve"> </v>
      </c>
      <c r="AP260" s="576" t="str">
        <f t="shared" si="32"/>
        <v xml:space="preserve"> </v>
      </c>
      <c r="AQ260" s="576" t="str">
        <f t="shared" si="33"/>
        <v xml:space="preserve"> </v>
      </c>
      <c r="AR260" s="576" t="str">
        <f t="shared" si="34"/>
        <v xml:space="preserve"> </v>
      </c>
      <c r="AS260" s="98"/>
      <c r="AT260" s="257"/>
      <c r="AU260" s="257"/>
      <c r="AV260" s="273"/>
      <c r="AW260" s="257"/>
      <c r="AX260" s="273"/>
      <c r="AY260" s="273"/>
      <c r="AZ260" s="273"/>
      <c r="BA260" s="278"/>
      <c r="BB260" s="278"/>
      <c r="BC260" s="98"/>
      <c r="BD260" s="278"/>
      <c r="BE260" s="278"/>
      <c r="BF260" s="278"/>
      <c r="BG260" s="278"/>
      <c r="BH260" s="278"/>
      <c r="BI260" s="278"/>
      <c r="BJ260" s="262"/>
      <c r="BK260" s="262"/>
      <c r="BL260" s="264"/>
      <c r="BM260" s="98"/>
      <c r="BN260" s="576" t="str">
        <f t="shared" si="31"/>
        <v xml:space="preserve"> </v>
      </c>
      <c r="BO260" s="576" t="str">
        <f t="shared" si="35"/>
        <v xml:space="preserve"> </v>
      </c>
      <c r="BP260" s="576" t="str">
        <f t="shared" si="36"/>
        <v xml:space="preserve"> </v>
      </c>
      <c r="BQ260" s="576" t="str">
        <f t="shared" si="37"/>
        <v xml:space="preserve"> </v>
      </c>
      <c r="BR260" s="98"/>
      <c r="BS260" s="165"/>
    </row>
    <row r="261" spans="1:71" s="107" customFormat="1" ht="12.75" x14ac:dyDescent="0.25">
      <c r="A261" s="380"/>
      <c r="B261" s="376">
        <f>'Données démographiques'!B262</f>
        <v>0</v>
      </c>
      <c r="C261" s="376">
        <f>'Données démographiques'!C262</f>
        <v>0</v>
      </c>
      <c r="D261" s="377">
        <f>'Données démographiques'!D262</f>
        <v>0</v>
      </c>
      <c r="E261" s="102"/>
      <c r="F261" s="430"/>
      <c r="G261" s="431"/>
      <c r="H261" s="432"/>
      <c r="I261" s="258"/>
      <c r="J261" s="259"/>
      <c r="K261" s="260"/>
      <c r="L261" s="260"/>
      <c r="M261" s="260"/>
      <c r="N261" s="258"/>
      <c r="O261" s="265"/>
      <c r="P261" s="102"/>
      <c r="Q261" s="258"/>
      <c r="R261" s="431"/>
      <c r="S261" s="431"/>
      <c r="T261" s="102"/>
      <c r="U261" s="259"/>
      <c r="V261" s="259"/>
      <c r="W261" s="258"/>
      <c r="X261" s="259"/>
      <c r="Y261" s="258"/>
      <c r="Z261" s="258"/>
      <c r="AA261" s="258"/>
      <c r="AB261" s="260"/>
      <c r="AC261" s="260"/>
      <c r="AD261" s="98"/>
      <c r="AE261" s="260"/>
      <c r="AF261" s="260"/>
      <c r="AG261" s="260"/>
      <c r="AH261" s="260"/>
      <c r="AI261" s="260"/>
      <c r="AJ261" s="260"/>
      <c r="AK261" s="263"/>
      <c r="AL261" s="263"/>
      <c r="AM261" s="265"/>
      <c r="AN261" s="98"/>
      <c r="AO261" s="577" t="str">
        <f t="shared" si="30"/>
        <v xml:space="preserve"> </v>
      </c>
      <c r="AP261" s="577" t="str">
        <f t="shared" si="32"/>
        <v xml:space="preserve"> </v>
      </c>
      <c r="AQ261" s="577" t="str">
        <f t="shared" si="33"/>
        <v xml:space="preserve"> </v>
      </c>
      <c r="AR261" s="577" t="str">
        <f t="shared" si="34"/>
        <v xml:space="preserve"> </v>
      </c>
      <c r="AS261" s="98"/>
      <c r="AT261" s="375"/>
      <c r="AU261" s="375"/>
      <c r="AV261" s="374"/>
      <c r="AW261" s="375"/>
      <c r="AX261" s="374"/>
      <c r="AY261" s="374"/>
      <c r="AZ261" s="258"/>
      <c r="BA261" s="260"/>
      <c r="BB261" s="260"/>
      <c r="BC261" s="98"/>
      <c r="BD261" s="260"/>
      <c r="BE261" s="260"/>
      <c r="BF261" s="260"/>
      <c r="BG261" s="260"/>
      <c r="BH261" s="260"/>
      <c r="BI261" s="260"/>
      <c r="BJ261" s="263"/>
      <c r="BK261" s="263"/>
      <c r="BL261" s="265"/>
      <c r="BM261" s="98"/>
      <c r="BN261" s="577" t="str">
        <f t="shared" si="31"/>
        <v xml:space="preserve"> </v>
      </c>
      <c r="BO261" s="577" t="str">
        <f t="shared" si="35"/>
        <v xml:space="preserve"> </v>
      </c>
      <c r="BP261" s="577" t="str">
        <f t="shared" si="36"/>
        <v xml:space="preserve"> </v>
      </c>
      <c r="BQ261" s="577" t="str">
        <f t="shared" si="37"/>
        <v xml:space="preserve"> </v>
      </c>
      <c r="BR261" s="98"/>
      <c r="BS261" s="330"/>
    </row>
    <row r="262" spans="1:71" s="107" customFormat="1" ht="12.75" x14ac:dyDescent="0.25">
      <c r="A262" s="380"/>
      <c r="B262" s="169">
        <f>'Données démographiques'!B263</f>
        <v>0</v>
      </c>
      <c r="C262" s="169">
        <f>'Données démographiques'!C263</f>
        <v>0</v>
      </c>
      <c r="D262" s="170">
        <f>'Données démographiques'!D263</f>
        <v>0</v>
      </c>
      <c r="E262" s="102"/>
      <c r="F262" s="255"/>
      <c r="G262" s="172"/>
      <c r="H262" s="429"/>
      <c r="I262" s="273"/>
      <c r="J262" s="257"/>
      <c r="K262" s="278"/>
      <c r="L262" s="278"/>
      <c r="M262" s="278"/>
      <c r="N262" s="273"/>
      <c r="O262" s="264"/>
      <c r="P262" s="102"/>
      <c r="Q262" s="273"/>
      <c r="R262" s="172"/>
      <c r="S262" s="172"/>
      <c r="T262" s="102"/>
      <c r="U262" s="257"/>
      <c r="V262" s="257"/>
      <c r="W262" s="273"/>
      <c r="X262" s="257"/>
      <c r="Y262" s="273"/>
      <c r="Z262" s="273"/>
      <c r="AA262" s="273"/>
      <c r="AB262" s="278"/>
      <c r="AC262" s="278"/>
      <c r="AD262" s="98"/>
      <c r="AE262" s="278"/>
      <c r="AF262" s="278"/>
      <c r="AG262" s="278"/>
      <c r="AH262" s="278"/>
      <c r="AI262" s="278"/>
      <c r="AJ262" s="278"/>
      <c r="AK262" s="262"/>
      <c r="AL262" s="262"/>
      <c r="AM262" s="264"/>
      <c r="AN262" s="98"/>
      <c r="AO262" s="576" t="str">
        <f t="shared" si="30"/>
        <v xml:space="preserve"> </v>
      </c>
      <c r="AP262" s="576" t="str">
        <f t="shared" si="32"/>
        <v xml:space="preserve"> </v>
      </c>
      <c r="AQ262" s="576" t="str">
        <f t="shared" si="33"/>
        <v xml:space="preserve"> </v>
      </c>
      <c r="AR262" s="576" t="str">
        <f t="shared" si="34"/>
        <v xml:space="preserve"> </v>
      </c>
      <c r="AS262" s="98"/>
      <c r="AT262" s="257"/>
      <c r="AU262" s="257"/>
      <c r="AV262" s="273"/>
      <c r="AW262" s="257"/>
      <c r="AX262" s="273"/>
      <c r="AY262" s="273"/>
      <c r="AZ262" s="273"/>
      <c r="BA262" s="278"/>
      <c r="BB262" s="278"/>
      <c r="BC262" s="98"/>
      <c r="BD262" s="278"/>
      <c r="BE262" s="278"/>
      <c r="BF262" s="278"/>
      <c r="BG262" s="278"/>
      <c r="BH262" s="278"/>
      <c r="BI262" s="278"/>
      <c r="BJ262" s="262"/>
      <c r="BK262" s="262"/>
      <c r="BL262" s="264"/>
      <c r="BM262" s="98"/>
      <c r="BN262" s="576" t="str">
        <f t="shared" si="31"/>
        <v xml:space="preserve"> </v>
      </c>
      <c r="BO262" s="576" t="str">
        <f t="shared" si="35"/>
        <v xml:space="preserve"> </v>
      </c>
      <c r="BP262" s="576" t="str">
        <f t="shared" si="36"/>
        <v xml:space="preserve"> </v>
      </c>
      <c r="BQ262" s="576" t="str">
        <f t="shared" si="37"/>
        <v xml:space="preserve"> </v>
      </c>
      <c r="BR262" s="98"/>
      <c r="BS262" s="165"/>
    </row>
    <row r="263" spans="1:71" s="107" customFormat="1" ht="12.75" x14ac:dyDescent="0.25">
      <c r="A263" s="380"/>
      <c r="B263" s="376">
        <f>'Données démographiques'!B264</f>
        <v>0</v>
      </c>
      <c r="C263" s="376">
        <f>'Données démographiques'!C264</f>
        <v>0</v>
      </c>
      <c r="D263" s="377">
        <f>'Données démographiques'!D264</f>
        <v>0</v>
      </c>
      <c r="E263" s="102"/>
      <c r="F263" s="430"/>
      <c r="G263" s="431"/>
      <c r="H263" s="432"/>
      <c r="I263" s="258"/>
      <c r="J263" s="259"/>
      <c r="K263" s="260"/>
      <c r="L263" s="260"/>
      <c r="M263" s="260"/>
      <c r="N263" s="258"/>
      <c r="O263" s="265"/>
      <c r="P263" s="102"/>
      <c r="Q263" s="258"/>
      <c r="R263" s="431"/>
      <c r="S263" s="431"/>
      <c r="T263" s="102"/>
      <c r="U263" s="259"/>
      <c r="V263" s="259"/>
      <c r="W263" s="258"/>
      <c r="X263" s="259"/>
      <c r="Y263" s="258"/>
      <c r="Z263" s="258"/>
      <c r="AA263" s="258"/>
      <c r="AB263" s="260"/>
      <c r="AC263" s="260"/>
      <c r="AD263" s="98"/>
      <c r="AE263" s="260"/>
      <c r="AF263" s="260"/>
      <c r="AG263" s="260"/>
      <c r="AH263" s="260"/>
      <c r="AI263" s="260"/>
      <c r="AJ263" s="260"/>
      <c r="AK263" s="263"/>
      <c r="AL263" s="263"/>
      <c r="AM263" s="265"/>
      <c r="AN263" s="98"/>
      <c r="AO263" s="577" t="str">
        <f t="shared" si="30"/>
        <v xml:space="preserve"> </v>
      </c>
      <c r="AP263" s="577" t="str">
        <f t="shared" si="32"/>
        <v xml:space="preserve"> </v>
      </c>
      <c r="AQ263" s="577" t="str">
        <f t="shared" si="33"/>
        <v xml:space="preserve"> </v>
      </c>
      <c r="AR263" s="577" t="str">
        <f t="shared" si="34"/>
        <v xml:space="preserve"> </v>
      </c>
      <c r="AS263" s="98"/>
      <c r="AT263" s="375"/>
      <c r="AU263" s="375"/>
      <c r="AV263" s="374"/>
      <c r="AW263" s="375"/>
      <c r="AX263" s="374"/>
      <c r="AY263" s="374"/>
      <c r="AZ263" s="258"/>
      <c r="BA263" s="260"/>
      <c r="BB263" s="260"/>
      <c r="BC263" s="98"/>
      <c r="BD263" s="260"/>
      <c r="BE263" s="260"/>
      <c r="BF263" s="260"/>
      <c r="BG263" s="260"/>
      <c r="BH263" s="260"/>
      <c r="BI263" s="260"/>
      <c r="BJ263" s="263"/>
      <c r="BK263" s="263"/>
      <c r="BL263" s="265"/>
      <c r="BM263" s="98"/>
      <c r="BN263" s="577" t="str">
        <f t="shared" si="31"/>
        <v xml:space="preserve"> </v>
      </c>
      <c r="BO263" s="577" t="str">
        <f t="shared" si="35"/>
        <v xml:space="preserve"> </v>
      </c>
      <c r="BP263" s="577" t="str">
        <f t="shared" si="36"/>
        <v xml:space="preserve"> </v>
      </c>
      <c r="BQ263" s="577" t="str">
        <f t="shared" si="37"/>
        <v xml:space="preserve"> </v>
      </c>
      <c r="BR263" s="98"/>
      <c r="BS263" s="330"/>
    </row>
    <row r="264" spans="1:71" s="107" customFormat="1" ht="12.75" x14ac:dyDescent="0.25">
      <c r="A264" s="380"/>
      <c r="B264" s="169">
        <f>'Données démographiques'!B265</f>
        <v>0</v>
      </c>
      <c r="C264" s="169">
        <f>'Données démographiques'!C265</f>
        <v>0</v>
      </c>
      <c r="D264" s="170">
        <f>'Données démographiques'!D265</f>
        <v>0</v>
      </c>
      <c r="E264" s="102"/>
      <c r="F264" s="255"/>
      <c r="G264" s="172"/>
      <c r="H264" s="429"/>
      <c r="I264" s="273"/>
      <c r="J264" s="257"/>
      <c r="K264" s="278"/>
      <c r="L264" s="278"/>
      <c r="M264" s="278"/>
      <c r="N264" s="273"/>
      <c r="O264" s="264"/>
      <c r="P264" s="102"/>
      <c r="Q264" s="273"/>
      <c r="R264" s="172"/>
      <c r="S264" s="172"/>
      <c r="T264" s="102"/>
      <c r="U264" s="257"/>
      <c r="V264" s="257"/>
      <c r="W264" s="273"/>
      <c r="X264" s="257"/>
      <c r="Y264" s="273"/>
      <c r="Z264" s="273"/>
      <c r="AA264" s="273"/>
      <c r="AB264" s="278"/>
      <c r="AC264" s="278"/>
      <c r="AD264" s="98"/>
      <c r="AE264" s="278"/>
      <c r="AF264" s="278"/>
      <c r="AG264" s="278"/>
      <c r="AH264" s="278"/>
      <c r="AI264" s="278"/>
      <c r="AJ264" s="278"/>
      <c r="AK264" s="262"/>
      <c r="AL264" s="262"/>
      <c r="AM264" s="264"/>
      <c r="AN264" s="98"/>
      <c r="AO264" s="576" t="str">
        <f t="shared" si="30"/>
        <v xml:space="preserve"> </v>
      </c>
      <c r="AP264" s="576" t="str">
        <f t="shared" si="32"/>
        <v xml:space="preserve"> </v>
      </c>
      <c r="AQ264" s="576" t="str">
        <f t="shared" si="33"/>
        <v xml:space="preserve"> </v>
      </c>
      <c r="AR264" s="576" t="str">
        <f t="shared" si="34"/>
        <v xml:space="preserve"> </v>
      </c>
      <c r="AS264" s="98"/>
      <c r="AT264" s="257"/>
      <c r="AU264" s="257"/>
      <c r="AV264" s="273"/>
      <c r="AW264" s="257"/>
      <c r="AX264" s="273"/>
      <c r="AY264" s="273"/>
      <c r="AZ264" s="273"/>
      <c r="BA264" s="278"/>
      <c r="BB264" s="278"/>
      <c r="BC264" s="98"/>
      <c r="BD264" s="278"/>
      <c r="BE264" s="278"/>
      <c r="BF264" s="278"/>
      <c r="BG264" s="278"/>
      <c r="BH264" s="278"/>
      <c r="BI264" s="278"/>
      <c r="BJ264" s="262"/>
      <c r="BK264" s="262"/>
      <c r="BL264" s="264"/>
      <c r="BM264" s="98"/>
      <c r="BN264" s="576" t="str">
        <f t="shared" si="31"/>
        <v xml:space="preserve"> </v>
      </c>
      <c r="BO264" s="576" t="str">
        <f t="shared" si="35"/>
        <v xml:space="preserve"> </v>
      </c>
      <c r="BP264" s="576" t="str">
        <f t="shared" si="36"/>
        <v xml:space="preserve"> </v>
      </c>
      <c r="BQ264" s="576" t="str">
        <f t="shared" si="37"/>
        <v xml:space="preserve"> </v>
      </c>
      <c r="BR264" s="98"/>
      <c r="BS264" s="165"/>
    </row>
    <row r="265" spans="1:71" s="107" customFormat="1" ht="12.75" x14ac:dyDescent="0.25">
      <c r="A265" s="380"/>
      <c r="B265" s="376">
        <f>'Données démographiques'!B266</f>
        <v>0</v>
      </c>
      <c r="C265" s="376">
        <f>'Données démographiques'!C266</f>
        <v>0</v>
      </c>
      <c r="D265" s="377">
        <f>'Données démographiques'!D266</f>
        <v>0</v>
      </c>
      <c r="E265" s="102"/>
      <c r="F265" s="430"/>
      <c r="G265" s="431"/>
      <c r="H265" s="432"/>
      <c r="I265" s="258"/>
      <c r="J265" s="259"/>
      <c r="K265" s="260"/>
      <c r="L265" s="260"/>
      <c r="M265" s="260"/>
      <c r="N265" s="258"/>
      <c r="O265" s="265"/>
      <c r="P265" s="102"/>
      <c r="Q265" s="258"/>
      <c r="R265" s="431"/>
      <c r="S265" s="431"/>
      <c r="T265" s="102"/>
      <c r="U265" s="259"/>
      <c r="V265" s="259"/>
      <c r="W265" s="258"/>
      <c r="X265" s="259"/>
      <c r="Y265" s="258"/>
      <c r="Z265" s="258"/>
      <c r="AA265" s="258"/>
      <c r="AB265" s="260"/>
      <c r="AC265" s="260"/>
      <c r="AD265" s="98"/>
      <c r="AE265" s="260"/>
      <c r="AF265" s="260"/>
      <c r="AG265" s="260"/>
      <c r="AH265" s="260"/>
      <c r="AI265" s="260"/>
      <c r="AJ265" s="260"/>
      <c r="AK265" s="263"/>
      <c r="AL265" s="263"/>
      <c r="AM265" s="265"/>
      <c r="AN265" s="98"/>
      <c r="AO265" s="577" t="str">
        <f t="shared" si="30"/>
        <v xml:space="preserve"> </v>
      </c>
      <c r="AP265" s="577" t="str">
        <f t="shared" si="32"/>
        <v xml:space="preserve"> </v>
      </c>
      <c r="AQ265" s="577" t="str">
        <f t="shared" si="33"/>
        <v xml:space="preserve"> </v>
      </c>
      <c r="AR265" s="577" t="str">
        <f t="shared" si="34"/>
        <v xml:space="preserve"> </v>
      </c>
      <c r="AS265" s="98"/>
      <c r="AT265" s="375"/>
      <c r="AU265" s="375"/>
      <c r="AV265" s="374"/>
      <c r="AW265" s="375"/>
      <c r="AX265" s="374"/>
      <c r="AY265" s="374"/>
      <c r="AZ265" s="258"/>
      <c r="BA265" s="260"/>
      <c r="BB265" s="260"/>
      <c r="BC265" s="98"/>
      <c r="BD265" s="260"/>
      <c r="BE265" s="260"/>
      <c r="BF265" s="260"/>
      <c r="BG265" s="260"/>
      <c r="BH265" s="260"/>
      <c r="BI265" s="260"/>
      <c r="BJ265" s="263"/>
      <c r="BK265" s="263"/>
      <c r="BL265" s="265"/>
      <c r="BM265" s="98"/>
      <c r="BN265" s="577" t="str">
        <f t="shared" si="31"/>
        <v xml:space="preserve"> </v>
      </c>
      <c r="BO265" s="577" t="str">
        <f t="shared" si="35"/>
        <v xml:space="preserve"> </v>
      </c>
      <c r="BP265" s="577" t="str">
        <f t="shared" si="36"/>
        <v xml:space="preserve"> </v>
      </c>
      <c r="BQ265" s="577" t="str">
        <f t="shared" si="37"/>
        <v xml:space="preserve"> </v>
      </c>
      <c r="BR265" s="98"/>
      <c r="BS265" s="330"/>
    </row>
    <row r="266" spans="1:71" s="107" customFormat="1" ht="12.75" x14ac:dyDescent="0.25">
      <c r="A266" s="380"/>
      <c r="B266" s="169">
        <f>'Données démographiques'!B267</f>
        <v>0</v>
      </c>
      <c r="C266" s="169">
        <f>'Données démographiques'!C267</f>
        <v>0</v>
      </c>
      <c r="D266" s="170">
        <f>'Données démographiques'!D267</f>
        <v>0</v>
      </c>
      <c r="E266" s="102"/>
      <c r="F266" s="255"/>
      <c r="G266" s="172"/>
      <c r="H266" s="429"/>
      <c r="I266" s="273"/>
      <c r="J266" s="257"/>
      <c r="K266" s="278"/>
      <c r="L266" s="278"/>
      <c r="M266" s="278"/>
      <c r="N266" s="273"/>
      <c r="O266" s="264"/>
      <c r="P266" s="102"/>
      <c r="Q266" s="273"/>
      <c r="R266" s="172"/>
      <c r="S266" s="172"/>
      <c r="T266" s="102"/>
      <c r="U266" s="257"/>
      <c r="V266" s="257"/>
      <c r="W266" s="273"/>
      <c r="X266" s="257"/>
      <c r="Y266" s="273"/>
      <c r="Z266" s="273"/>
      <c r="AA266" s="273"/>
      <c r="AB266" s="278"/>
      <c r="AC266" s="278"/>
      <c r="AD266" s="98"/>
      <c r="AE266" s="278"/>
      <c r="AF266" s="278"/>
      <c r="AG266" s="278"/>
      <c r="AH266" s="278"/>
      <c r="AI266" s="278"/>
      <c r="AJ266" s="278"/>
      <c r="AK266" s="262"/>
      <c r="AL266" s="262"/>
      <c r="AM266" s="264"/>
      <c r="AN266" s="98"/>
      <c r="AO266" s="576" t="str">
        <f t="shared" si="30"/>
        <v xml:space="preserve"> </v>
      </c>
      <c r="AP266" s="576" t="str">
        <f t="shared" si="32"/>
        <v xml:space="preserve"> </v>
      </c>
      <c r="AQ266" s="576" t="str">
        <f t="shared" si="33"/>
        <v xml:space="preserve"> </v>
      </c>
      <c r="AR266" s="576" t="str">
        <f t="shared" si="34"/>
        <v xml:space="preserve"> </v>
      </c>
      <c r="AS266" s="98"/>
      <c r="AT266" s="257"/>
      <c r="AU266" s="257"/>
      <c r="AV266" s="273"/>
      <c r="AW266" s="257"/>
      <c r="AX266" s="273"/>
      <c r="AY266" s="273"/>
      <c r="AZ266" s="273"/>
      <c r="BA266" s="278"/>
      <c r="BB266" s="278"/>
      <c r="BC266" s="98"/>
      <c r="BD266" s="278"/>
      <c r="BE266" s="278"/>
      <c r="BF266" s="278"/>
      <c r="BG266" s="278"/>
      <c r="BH266" s="278"/>
      <c r="BI266" s="278"/>
      <c r="BJ266" s="262"/>
      <c r="BK266" s="262"/>
      <c r="BL266" s="264"/>
      <c r="BM266" s="98"/>
      <c r="BN266" s="576" t="str">
        <f t="shared" si="31"/>
        <v xml:space="preserve"> </v>
      </c>
      <c r="BO266" s="576" t="str">
        <f t="shared" si="35"/>
        <v xml:space="preserve"> </v>
      </c>
      <c r="BP266" s="576" t="str">
        <f t="shared" si="36"/>
        <v xml:space="preserve"> </v>
      </c>
      <c r="BQ266" s="576" t="str">
        <f t="shared" si="37"/>
        <v xml:space="preserve"> </v>
      </c>
      <c r="BR266" s="98"/>
      <c r="BS266" s="165"/>
    </row>
    <row r="267" spans="1:71" s="107" customFormat="1" ht="12.75" x14ac:dyDescent="0.25">
      <c r="A267" s="380"/>
      <c r="B267" s="376">
        <f>'Données démographiques'!B268</f>
        <v>0</v>
      </c>
      <c r="C267" s="376">
        <f>'Données démographiques'!C268</f>
        <v>0</v>
      </c>
      <c r="D267" s="377">
        <f>'Données démographiques'!D268</f>
        <v>0</v>
      </c>
      <c r="E267" s="102"/>
      <c r="F267" s="430"/>
      <c r="G267" s="431"/>
      <c r="H267" s="432"/>
      <c r="I267" s="258"/>
      <c r="J267" s="259"/>
      <c r="K267" s="260"/>
      <c r="L267" s="260"/>
      <c r="M267" s="260"/>
      <c r="N267" s="258"/>
      <c r="O267" s="265"/>
      <c r="P267" s="102"/>
      <c r="Q267" s="258"/>
      <c r="R267" s="431"/>
      <c r="S267" s="431"/>
      <c r="T267" s="102"/>
      <c r="U267" s="259"/>
      <c r="V267" s="259"/>
      <c r="W267" s="258"/>
      <c r="X267" s="259"/>
      <c r="Y267" s="258"/>
      <c r="Z267" s="258"/>
      <c r="AA267" s="258"/>
      <c r="AB267" s="260"/>
      <c r="AC267" s="260"/>
      <c r="AD267" s="98"/>
      <c r="AE267" s="260"/>
      <c r="AF267" s="260"/>
      <c r="AG267" s="260"/>
      <c r="AH267" s="260"/>
      <c r="AI267" s="260"/>
      <c r="AJ267" s="260"/>
      <c r="AK267" s="263"/>
      <c r="AL267" s="263"/>
      <c r="AM267" s="265"/>
      <c r="AN267" s="98"/>
      <c r="AO267" s="577" t="str">
        <f t="shared" si="30"/>
        <v xml:space="preserve"> </v>
      </c>
      <c r="AP267" s="577" t="str">
        <f t="shared" si="32"/>
        <v xml:space="preserve"> </v>
      </c>
      <c r="AQ267" s="577" t="str">
        <f t="shared" si="33"/>
        <v xml:space="preserve"> </v>
      </c>
      <c r="AR267" s="577" t="str">
        <f t="shared" si="34"/>
        <v xml:space="preserve"> </v>
      </c>
      <c r="AS267" s="98"/>
      <c r="AT267" s="375"/>
      <c r="AU267" s="375"/>
      <c r="AV267" s="374"/>
      <c r="AW267" s="375"/>
      <c r="AX267" s="374"/>
      <c r="AY267" s="374"/>
      <c r="AZ267" s="258"/>
      <c r="BA267" s="260"/>
      <c r="BB267" s="260"/>
      <c r="BC267" s="98"/>
      <c r="BD267" s="260"/>
      <c r="BE267" s="260"/>
      <c r="BF267" s="260"/>
      <c r="BG267" s="260"/>
      <c r="BH267" s="260"/>
      <c r="BI267" s="260"/>
      <c r="BJ267" s="263"/>
      <c r="BK267" s="263"/>
      <c r="BL267" s="265"/>
      <c r="BM267" s="98"/>
      <c r="BN267" s="577" t="str">
        <f t="shared" si="31"/>
        <v xml:space="preserve"> </v>
      </c>
      <c r="BO267" s="577" t="str">
        <f t="shared" si="35"/>
        <v xml:space="preserve"> </v>
      </c>
      <c r="BP267" s="577" t="str">
        <f t="shared" si="36"/>
        <v xml:space="preserve"> </v>
      </c>
      <c r="BQ267" s="577" t="str">
        <f t="shared" si="37"/>
        <v xml:space="preserve"> </v>
      </c>
      <c r="BR267" s="98"/>
      <c r="BS267" s="330"/>
    </row>
    <row r="268" spans="1:71" s="107" customFormat="1" ht="12.75" x14ac:dyDescent="0.25">
      <c r="A268" s="380"/>
      <c r="B268" s="169">
        <f>'Données démographiques'!B269</f>
        <v>0</v>
      </c>
      <c r="C268" s="169">
        <f>'Données démographiques'!C269</f>
        <v>0</v>
      </c>
      <c r="D268" s="170">
        <f>'Données démographiques'!D269</f>
        <v>0</v>
      </c>
      <c r="E268" s="102"/>
      <c r="F268" s="255"/>
      <c r="G268" s="172"/>
      <c r="H268" s="429"/>
      <c r="I268" s="273"/>
      <c r="J268" s="257"/>
      <c r="K268" s="278"/>
      <c r="L268" s="278"/>
      <c r="M268" s="278"/>
      <c r="N268" s="273"/>
      <c r="O268" s="264"/>
      <c r="P268" s="102"/>
      <c r="Q268" s="273"/>
      <c r="R268" s="172"/>
      <c r="S268" s="172"/>
      <c r="T268" s="102"/>
      <c r="U268" s="257"/>
      <c r="V268" s="257"/>
      <c r="W268" s="273"/>
      <c r="X268" s="257"/>
      <c r="Y268" s="273"/>
      <c r="Z268" s="273"/>
      <c r="AA268" s="273"/>
      <c r="AB268" s="278"/>
      <c r="AC268" s="278"/>
      <c r="AD268" s="98"/>
      <c r="AE268" s="278"/>
      <c r="AF268" s="278"/>
      <c r="AG268" s="278"/>
      <c r="AH268" s="278"/>
      <c r="AI268" s="278"/>
      <c r="AJ268" s="278"/>
      <c r="AK268" s="262"/>
      <c r="AL268" s="262"/>
      <c r="AM268" s="264"/>
      <c r="AN268" s="98"/>
      <c r="AO268" s="576" t="str">
        <f t="shared" si="30"/>
        <v xml:space="preserve"> </v>
      </c>
      <c r="AP268" s="576" t="str">
        <f t="shared" si="32"/>
        <v xml:space="preserve"> </v>
      </c>
      <c r="AQ268" s="576" t="str">
        <f t="shared" si="33"/>
        <v xml:space="preserve"> </v>
      </c>
      <c r="AR268" s="576" t="str">
        <f t="shared" si="34"/>
        <v xml:space="preserve"> </v>
      </c>
      <c r="AS268" s="98"/>
      <c r="AT268" s="257"/>
      <c r="AU268" s="257"/>
      <c r="AV268" s="273"/>
      <c r="AW268" s="257"/>
      <c r="AX268" s="273"/>
      <c r="AY268" s="273"/>
      <c r="AZ268" s="273"/>
      <c r="BA268" s="278"/>
      <c r="BB268" s="278"/>
      <c r="BC268" s="98"/>
      <c r="BD268" s="278"/>
      <c r="BE268" s="278"/>
      <c r="BF268" s="278"/>
      <c r="BG268" s="278"/>
      <c r="BH268" s="278"/>
      <c r="BI268" s="278"/>
      <c r="BJ268" s="262"/>
      <c r="BK268" s="262"/>
      <c r="BL268" s="264"/>
      <c r="BM268" s="98"/>
      <c r="BN268" s="576" t="str">
        <f t="shared" si="31"/>
        <v xml:space="preserve"> </v>
      </c>
      <c r="BO268" s="576" t="str">
        <f t="shared" si="35"/>
        <v xml:space="preserve"> </v>
      </c>
      <c r="BP268" s="576" t="str">
        <f t="shared" si="36"/>
        <v xml:space="preserve"> </v>
      </c>
      <c r="BQ268" s="576" t="str">
        <f t="shared" si="37"/>
        <v xml:space="preserve"> </v>
      </c>
      <c r="BR268" s="98"/>
      <c r="BS268" s="165"/>
    </row>
    <row r="269" spans="1:71" s="107" customFormat="1" ht="12.75" x14ac:dyDescent="0.25">
      <c r="A269" s="380"/>
      <c r="B269" s="376">
        <f>'Données démographiques'!B270</f>
        <v>0</v>
      </c>
      <c r="C269" s="376">
        <f>'Données démographiques'!C270</f>
        <v>0</v>
      </c>
      <c r="D269" s="377">
        <f>'Données démographiques'!D270</f>
        <v>0</v>
      </c>
      <c r="E269" s="102"/>
      <c r="F269" s="430"/>
      <c r="G269" s="431"/>
      <c r="H269" s="432"/>
      <c r="I269" s="258"/>
      <c r="J269" s="259"/>
      <c r="K269" s="260"/>
      <c r="L269" s="260"/>
      <c r="M269" s="260"/>
      <c r="N269" s="258"/>
      <c r="O269" s="265"/>
      <c r="P269" s="102"/>
      <c r="Q269" s="258"/>
      <c r="R269" s="431"/>
      <c r="S269" s="431"/>
      <c r="T269" s="102"/>
      <c r="U269" s="259"/>
      <c r="V269" s="259"/>
      <c r="W269" s="258"/>
      <c r="X269" s="259"/>
      <c r="Y269" s="258"/>
      <c r="Z269" s="258"/>
      <c r="AA269" s="258"/>
      <c r="AB269" s="260"/>
      <c r="AC269" s="260"/>
      <c r="AD269" s="98"/>
      <c r="AE269" s="260"/>
      <c r="AF269" s="260"/>
      <c r="AG269" s="260"/>
      <c r="AH269" s="260"/>
      <c r="AI269" s="260"/>
      <c r="AJ269" s="260"/>
      <c r="AK269" s="263"/>
      <c r="AL269" s="263"/>
      <c r="AM269" s="265"/>
      <c r="AN269" s="98"/>
      <c r="AO269" s="577" t="str">
        <f t="shared" si="30"/>
        <v xml:space="preserve"> </v>
      </c>
      <c r="AP269" s="577" t="str">
        <f t="shared" si="32"/>
        <v xml:space="preserve"> </v>
      </c>
      <c r="AQ269" s="577" t="str">
        <f t="shared" si="33"/>
        <v xml:space="preserve"> </v>
      </c>
      <c r="AR269" s="577" t="str">
        <f t="shared" si="34"/>
        <v xml:space="preserve"> </v>
      </c>
      <c r="AS269" s="98"/>
      <c r="AT269" s="375"/>
      <c r="AU269" s="375"/>
      <c r="AV269" s="374"/>
      <c r="AW269" s="375"/>
      <c r="AX269" s="374"/>
      <c r="AY269" s="374"/>
      <c r="AZ269" s="258"/>
      <c r="BA269" s="260"/>
      <c r="BB269" s="260"/>
      <c r="BC269" s="98"/>
      <c r="BD269" s="260"/>
      <c r="BE269" s="260"/>
      <c r="BF269" s="260"/>
      <c r="BG269" s="260"/>
      <c r="BH269" s="260"/>
      <c r="BI269" s="260"/>
      <c r="BJ269" s="263"/>
      <c r="BK269" s="263"/>
      <c r="BL269" s="265"/>
      <c r="BM269" s="98"/>
      <c r="BN269" s="577" t="str">
        <f t="shared" si="31"/>
        <v xml:space="preserve"> </v>
      </c>
      <c r="BO269" s="577" t="str">
        <f t="shared" si="35"/>
        <v xml:space="preserve"> </v>
      </c>
      <c r="BP269" s="577" t="str">
        <f t="shared" si="36"/>
        <v xml:space="preserve"> </v>
      </c>
      <c r="BQ269" s="577" t="str">
        <f t="shared" si="37"/>
        <v xml:space="preserve"> </v>
      </c>
      <c r="BR269" s="98"/>
      <c r="BS269" s="330"/>
    </row>
    <row r="270" spans="1:71" s="107" customFormat="1" ht="12.75" x14ac:dyDescent="0.25">
      <c r="A270" s="380"/>
      <c r="B270" s="169">
        <f>'Données démographiques'!B271</f>
        <v>0</v>
      </c>
      <c r="C270" s="169">
        <f>'Données démographiques'!C271</f>
        <v>0</v>
      </c>
      <c r="D270" s="170">
        <f>'Données démographiques'!D271</f>
        <v>0</v>
      </c>
      <c r="E270" s="102"/>
      <c r="F270" s="255"/>
      <c r="G270" s="172"/>
      <c r="H270" s="429"/>
      <c r="I270" s="273"/>
      <c r="J270" s="257"/>
      <c r="K270" s="278"/>
      <c r="L270" s="278"/>
      <c r="M270" s="278"/>
      <c r="N270" s="273"/>
      <c r="O270" s="264"/>
      <c r="P270" s="102"/>
      <c r="Q270" s="273"/>
      <c r="R270" s="172"/>
      <c r="S270" s="172"/>
      <c r="T270" s="102"/>
      <c r="U270" s="257"/>
      <c r="V270" s="257"/>
      <c r="W270" s="273"/>
      <c r="X270" s="257"/>
      <c r="Y270" s="273"/>
      <c r="Z270" s="273"/>
      <c r="AA270" s="273"/>
      <c r="AB270" s="278"/>
      <c r="AC270" s="278"/>
      <c r="AD270" s="98"/>
      <c r="AE270" s="278"/>
      <c r="AF270" s="278"/>
      <c r="AG270" s="278"/>
      <c r="AH270" s="278"/>
      <c r="AI270" s="278"/>
      <c r="AJ270" s="278"/>
      <c r="AK270" s="262"/>
      <c r="AL270" s="262"/>
      <c r="AM270" s="264"/>
      <c r="AN270" s="98"/>
      <c r="AO270" s="576" t="str">
        <f t="shared" si="30"/>
        <v xml:space="preserve"> </v>
      </c>
      <c r="AP270" s="576" t="str">
        <f t="shared" si="32"/>
        <v xml:space="preserve"> </v>
      </c>
      <c r="AQ270" s="576" t="str">
        <f t="shared" si="33"/>
        <v xml:space="preserve"> </v>
      </c>
      <c r="AR270" s="576" t="str">
        <f t="shared" si="34"/>
        <v xml:space="preserve"> </v>
      </c>
      <c r="AS270" s="98"/>
      <c r="AT270" s="257"/>
      <c r="AU270" s="257"/>
      <c r="AV270" s="273"/>
      <c r="AW270" s="257"/>
      <c r="AX270" s="273"/>
      <c r="AY270" s="273"/>
      <c r="AZ270" s="273"/>
      <c r="BA270" s="278"/>
      <c r="BB270" s="278"/>
      <c r="BC270" s="98"/>
      <c r="BD270" s="278"/>
      <c r="BE270" s="278"/>
      <c r="BF270" s="278"/>
      <c r="BG270" s="278"/>
      <c r="BH270" s="278"/>
      <c r="BI270" s="278"/>
      <c r="BJ270" s="262"/>
      <c r="BK270" s="262"/>
      <c r="BL270" s="264"/>
      <c r="BM270" s="98"/>
      <c r="BN270" s="576" t="str">
        <f t="shared" si="31"/>
        <v xml:space="preserve"> </v>
      </c>
      <c r="BO270" s="576" t="str">
        <f t="shared" si="35"/>
        <v xml:space="preserve"> </v>
      </c>
      <c r="BP270" s="576" t="str">
        <f t="shared" si="36"/>
        <v xml:space="preserve"> </v>
      </c>
      <c r="BQ270" s="576" t="str">
        <f t="shared" si="37"/>
        <v xml:space="preserve"> </v>
      </c>
      <c r="BR270" s="98"/>
      <c r="BS270" s="165"/>
    </row>
    <row r="271" spans="1:71" s="107" customFormat="1" ht="12.75" x14ac:dyDescent="0.25">
      <c r="A271" s="380"/>
      <c r="B271" s="376">
        <f>'Données démographiques'!B272</f>
        <v>0</v>
      </c>
      <c r="C271" s="376">
        <f>'Données démographiques'!C272</f>
        <v>0</v>
      </c>
      <c r="D271" s="377">
        <f>'Données démographiques'!D272</f>
        <v>0</v>
      </c>
      <c r="E271" s="102"/>
      <c r="F271" s="430"/>
      <c r="G271" s="431"/>
      <c r="H271" s="432"/>
      <c r="I271" s="258"/>
      <c r="J271" s="259"/>
      <c r="K271" s="260"/>
      <c r="L271" s="260"/>
      <c r="M271" s="260"/>
      <c r="N271" s="258"/>
      <c r="O271" s="265"/>
      <c r="P271" s="102"/>
      <c r="Q271" s="258"/>
      <c r="R271" s="431"/>
      <c r="S271" s="431"/>
      <c r="T271" s="102"/>
      <c r="U271" s="259"/>
      <c r="V271" s="259"/>
      <c r="W271" s="258"/>
      <c r="X271" s="259"/>
      <c r="Y271" s="258"/>
      <c r="Z271" s="258"/>
      <c r="AA271" s="258"/>
      <c r="AB271" s="260"/>
      <c r="AC271" s="260"/>
      <c r="AD271" s="98"/>
      <c r="AE271" s="260"/>
      <c r="AF271" s="260"/>
      <c r="AG271" s="260"/>
      <c r="AH271" s="260"/>
      <c r="AI271" s="260"/>
      <c r="AJ271" s="260"/>
      <c r="AK271" s="263"/>
      <c r="AL271" s="263"/>
      <c r="AM271" s="265"/>
      <c r="AN271" s="98"/>
      <c r="AO271" s="577" t="str">
        <f t="shared" ref="AO271:AO334" si="38">IF(Z271=0," ",AE271/AB271)</f>
        <v xml:space="preserve"> </v>
      </c>
      <c r="AP271" s="577" t="str">
        <f t="shared" si="32"/>
        <v xml:space="preserve"> </v>
      </c>
      <c r="AQ271" s="577" t="str">
        <f t="shared" si="33"/>
        <v xml:space="preserve"> </v>
      </c>
      <c r="AR271" s="577" t="str">
        <f t="shared" si="34"/>
        <v xml:space="preserve"> </v>
      </c>
      <c r="AS271" s="98"/>
      <c r="AT271" s="375"/>
      <c r="AU271" s="375"/>
      <c r="AV271" s="374"/>
      <c r="AW271" s="375"/>
      <c r="AX271" s="374"/>
      <c r="AY271" s="374"/>
      <c r="AZ271" s="258"/>
      <c r="BA271" s="260"/>
      <c r="BB271" s="260"/>
      <c r="BC271" s="98"/>
      <c r="BD271" s="260"/>
      <c r="BE271" s="260"/>
      <c r="BF271" s="260"/>
      <c r="BG271" s="260"/>
      <c r="BH271" s="260"/>
      <c r="BI271" s="260"/>
      <c r="BJ271" s="263"/>
      <c r="BK271" s="263"/>
      <c r="BL271" s="265"/>
      <c r="BM271" s="98"/>
      <c r="BN271" s="577" t="str">
        <f t="shared" ref="BN271:BN334" si="39">IF(AY271=0," ",BD271/BA271)</f>
        <v xml:space="preserve"> </v>
      </c>
      <c r="BO271" s="577" t="str">
        <f t="shared" si="35"/>
        <v xml:space="preserve"> </v>
      </c>
      <c r="BP271" s="577" t="str">
        <f t="shared" si="36"/>
        <v xml:space="preserve"> </v>
      </c>
      <c r="BQ271" s="577" t="str">
        <f t="shared" si="37"/>
        <v xml:space="preserve"> </v>
      </c>
      <c r="BR271" s="98"/>
      <c r="BS271" s="330"/>
    </row>
    <row r="272" spans="1:71" s="107" customFormat="1" ht="12.75" x14ac:dyDescent="0.25">
      <c r="A272" s="380"/>
      <c r="B272" s="169">
        <f>'Données démographiques'!B273</f>
        <v>0</v>
      </c>
      <c r="C272" s="169">
        <f>'Données démographiques'!C273</f>
        <v>0</v>
      </c>
      <c r="D272" s="170">
        <f>'Données démographiques'!D273</f>
        <v>0</v>
      </c>
      <c r="E272" s="102"/>
      <c r="F272" s="255"/>
      <c r="G272" s="172"/>
      <c r="H272" s="429"/>
      <c r="I272" s="273"/>
      <c r="J272" s="257"/>
      <c r="K272" s="278"/>
      <c r="L272" s="278"/>
      <c r="M272" s="278"/>
      <c r="N272" s="273"/>
      <c r="O272" s="264"/>
      <c r="P272" s="102"/>
      <c r="Q272" s="273"/>
      <c r="R272" s="172"/>
      <c r="S272" s="172"/>
      <c r="T272" s="102"/>
      <c r="U272" s="257"/>
      <c r="V272" s="257"/>
      <c r="W272" s="273"/>
      <c r="X272" s="257"/>
      <c r="Y272" s="273"/>
      <c r="Z272" s="273"/>
      <c r="AA272" s="273"/>
      <c r="AB272" s="278"/>
      <c r="AC272" s="278"/>
      <c r="AD272" s="98"/>
      <c r="AE272" s="278"/>
      <c r="AF272" s="278"/>
      <c r="AG272" s="278"/>
      <c r="AH272" s="278"/>
      <c r="AI272" s="278"/>
      <c r="AJ272" s="278"/>
      <c r="AK272" s="262"/>
      <c r="AL272" s="262"/>
      <c r="AM272" s="264"/>
      <c r="AN272" s="98"/>
      <c r="AO272" s="576" t="str">
        <f t="shared" si="38"/>
        <v xml:space="preserve"> </v>
      </c>
      <c r="AP272" s="576" t="str">
        <f t="shared" si="32"/>
        <v xml:space="preserve"> </v>
      </c>
      <c r="AQ272" s="576" t="str">
        <f t="shared" si="33"/>
        <v xml:space="preserve"> </v>
      </c>
      <c r="AR272" s="576" t="str">
        <f t="shared" si="34"/>
        <v xml:space="preserve"> </v>
      </c>
      <c r="AS272" s="98"/>
      <c r="AT272" s="257"/>
      <c r="AU272" s="257"/>
      <c r="AV272" s="273"/>
      <c r="AW272" s="257"/>
      <c r="AX272" s="273"/>
      <c r="AY272" s="273"/>
      <c r="AZ272" s="273"/>
      <c r="BA272" s="278"/>
      <c r="BB272" s="278"/>
      <c r="BC272" s="98"/>
      <c r="BD272" s="278"/>
      <c r="BE272" s="278"/>
      <c r="BF272" s="278"/>
      <c r="BG272" s="278"/>
      <c r="BH272" s="278"/>
      <c r="BI272" s="278"/>
      <c r="BJ272" s="262"/>
      <c r="BK272" s="262"/>
      <c r="BL272" s="264"/>
      <c r="BM272" s="98"/>
      <c r="BN272" s="576" t="str">
        <f t="shared" si="39"/>
        <v xml:space="preserve"> </v>
      </c>
      <c r="BO272" s="576" t="str">
        <f t="shared" si="35"/>
        <v xml:space="preserve"> </v>
      </c>
      <c r="BP272" s="576" t="str">
        <f t="shared" si="36"/>
        <v xml:space="preserve"> </v>
      </c>
      <c r="BQ272" s="576" t="str">
        <f t="shared" si="37"/>
        <v xml:space="preserve"> </v>
      </c>
      <c r="BR272" s="98"/>
      <c r="BS272" s="165"/>
    </row>
    <row r="273" spans="1:71" s="107" customFormat="1" ht="12.75" x14ac:dyDescent="0.25">
      <c r="A273" s="380"/>
      <c r="B273" s="376">
        <f>'Données démographiques'!B274</f>
        <v>0</v>
      </c>
      <c r="C273" s="376">
        <f>'Données démographiques'!C274</f>
        <v>0</v>
      </c>
      <c r="D273" s="377">
        <f>'Données démographiques'!D274</f>
        <v>0</v>
      </c>
      <c r="E273" s="102"/>
      <c r="F273" s="430"/>
      <c r="G273" s="431"/>
      <c r="H273" s="432"/>
      <c r="I273" s="258"/>
      <c r="J273" s="259"/>
      <c r="K273" s="260"/>
      <c r="L273" s="260"/>
      <c r="M273" s="260"/>
      <c r="N273" s="258"/>
      <c r="O273" s="265"/>
      <c r="P273" s="102"/>
      <c r="Q273" s="258"/>
      <c r="R273" s="431"/>
      <c r="S273" s="431"/>
      <c r="T273" s="102"/>
      <c r="U273" s="259"/>
      <c r="V273" s="259"/>
      <c r="W273" s="258"/>
      <c r="X273" s="259"/>
      <c r="Y273" s="258"/>
      <c r="Z273" s="258"/>
      <c r="AA273" s="258"/>
      <c r="AB273" s="260"/>
      <c r="AC273" s="260"/>
      <c r="AD273" s="98"/>
      <c r="AE273" s="260"/>
      <c r="AF273" s="260"/>
      <c r="AG273" s="260"/>
      <c r="AH273" s="260"/>
      <c r="AI273" s="260"/>
      <c r="AJ273" s="260"/>
      <c r="AK273" s="263"/>
      <c r="AL273" s="263"/>
      <c r="AM273" s="265"/>
      <c r="AN273" s="98"/>
      <c r="AO273" s="577" t="str">
        <f t="shared" si="38"/>
        <v xml:space="preserve"> </v>
      </c>
      <c r="AP273" s="577" t="str">
        <f t="shared" ref="AP273:AP336" si="40">IF(OR(Z273=0,K273=0)," ",AE273/K273)</f>
        <v xml:space="preserve"> </v>
      </c>
      <c r="AQ273" s="577" t="str">
        <f t="shared" ref="AQ273:AQ336" si="41">IF(OR(Z273&gt;5,Z273&lt;1)," ",AF273/AC273)</f>
        <v xml:space="preserve"> </v>
      </c>
      <c r="AR273" s="577" t="str">
        <f t="shared" ref="AR273:AR336" si="42">IF(OR(Z273&gt;5,Z273&lt;1,K273=0)," ",AF273/K273)</f>
        <v xml:space="preserve"> </v>
      </c>
      <c r="AS273" s="98"/>
      <c r="AT273" s="375"/>
      <c r="AU273" s="375"/>
      <c r="AV273" s="374"/>
      <c r="AW273" s="375"/>
      <c r="AX273" s="374"/>
      <c r="AY273" s="374"/>
      <c r="AZ273" s="258"/>
      <c r="BA273" s="260"/>
      <c r="BB273" s="260"/>
      <c r="BC273" s="98"/>
      <c r="BD273" s="260"/>
      <c r="BE273" s="260"/>
      <c r="BF273" s="260"/>
      <c r="BG273" s="260"/>
      <c r="BH273" s="260"/>
      <c r="BI273" s="260"/>
      <c r="BJ273" s="263"/>
      <c r="BK273" s="263"/>
      <c r="BL273" s="265"/>
      <c r="BM273" s="98"/>
      <c r="BN273" s="577" t="str">
        <f t="shared" si="39"/>
        <v xml:space="preserve"> </v>
      </c>
      <c r="BO273" s="577" t="str">
        <f t="shared" ref="BO273:BO336" si="43">IF(OR(AY273=0,K273=0)," ",BD273/K273)</f>
        <v xml:space="preserve"> </v>
      </c>
      <c r="BP273" s="577" t="str">
        <f t="shared" ref="BP273:BP336" si="44">IF(OR(AY273&gt;5,AY273&lt;1)," ",BE273/BB273)</f>
        <v xml:space="preserve"> </v>
      </c>
      <c r="BQ273" s="577" t="str">
        <f t="shared" ref="BQ273:BQ336" si="45">IF(OR(AY273&gt;5,AY273&lt;1,K273=0)," ",BE273/K273)</f>
        <v xml:space="preserve"> </v>
      </c>
      <c r="BR273" s="98"/>
      <c r="BS273" s="330"/>
    </row>
    <row r="274" spans="1:71" s="107" customFormat="1" ht="12.75" x14ac:dyDescent="0.25">
      <c r="A274" s="380"/>
      <c r="B274" s="169">
        <f>'Données démographiques'!B275</f>
        <v>0</v>
      </c>
      <c r="C274" s="169">
        <f>'Données démographiques'!C275</f>
        <v>0</v>
      </c>
      <c r="D274" s="170">
        <f>'Données démographiques'!D275</f>
        <v>0</v>
      </c>
      <c r="E274" s="102"/>
      <c r="F274" s="255"/>
      <c r="G274" s="172"/>
      <c r="H274" s="429"/>
      <c r="I274" s="273"/>
      <c r="J274" s="257"/>
      <c r="K274" s="278"/>
      <c r="L274" s="278"/>
      <c r="M274" s="278"/>
      <c r="N274" s="273"/>
      <c r="O274" s="264"/>
      <c r="P274" s="102"/>
      <c r="Q274" s="273"/>
      <c r="R274" s="172"/>
      <c r="S274" s="172"/>
      <c r="T274" s="102"/>
      <c r="U274" s="257"/>
      <c r="V274" s="257"/>
      <c r="W274" s="273"/>
      <c r="X274" s="257"/>
      <c r="Y274" s="273"/>
      <c r="Z274" s="273"/>
      <c r="AA274" s="273"/>
      <c r="AB274" s="278"/>
      <c r="AC274" s="278"/>
      <c r="AD274" s="98"/>
      <c r="AE274" s="278"/>
      <c r="AF274" s="278"/>
      <c r="AG274" s="278"/>
      <c r="AH274" s="278"/>
      <c r="AI274" s="278"/>
      <c r="AJ274" s="278"/>
      <c r="AK274" s="262"/>
      <c r="AL274" s="262"/>
      <c r="AM274" s="264"/>
      <c r="AN274" s="98"/>
      <c r="AO274" s="576" t="str">
        <f t="shared" si="38"/>
        <v xml:space="preserve"> </v>
      </c>
      <c r="AP274" s="576" t="str">
        <f t="shared" si="40"/>
        <v xml:space="preserve"> </v>
      </c>
      <c r="AQ274" s="576" t="str">
        <f t="shared" si="41"/>
        <v xml:space="preserve"> </v>
      </c>
      <c r="AR274" s="576" t="str">
        <f t="shared" si="42"/>
        <v xml:space="preserve"> </v>
      </c>
      <c r="AS274" s="98"/>
      <c r="AT274" s="257"/>
      <c r="AU274" s="257"/>
      <c r="AV274" s="273"/>
      <c r="AW274" s="257"/>
      <c r="AX274" s="273"/>
      <c r="AY274" s="273"/>
      <c r="AZ274" s="273"/>
      <c r="BA274" s="278"/>
      <c r="BB274" s="278"/>
      <c r="BC274" s="98"/>
      <c r="BD274" s="278"/>
      <c r="BE274" s="278"/>
      <c r="BF274" s="278"/>
      <c r="BG274" s="278"/>
      <c r="BH274" s="278"/>
      <c r="BI274" s="278"/>
      <c r="BJ274" s="262"/>
      <c r="BK274" s="262"/>
      <c r="BL274" s="264"/>
      <c r="BM274" s="98"/>
      <c r="BN274" s="576" t="str">
        <f t="shared" si="39"/>
        <v xml:space="preserve"> </v>
      </c>
      <c r="BO274" s="576" t="str">
        <f t="shared" si="43"/>
        <v xml:space="preserve"> </v>
      </c>
      <c r="BP274" s="576" t="str">
        <f t="shared" si="44"/>
        <v xml:space="preserve"> </v>
      </c>
      <c r="BQ274" s="576" t="str">
        <f t="shared" si="45"/>
        <v xml:space="preserve"> </v>
      </c>
      <c r="BR274" s="98"/>
      <c r="BS274" s="165"/>
    </row>
    <row r="275" spans="1:71" s="107" customFormat="1" ht="12.75" x14ac:dyDescent="0.25">
      <c r="A275" s="380"/>
      <c r="B275" s="376">
        <f>'Données démographiques'!B276</f>
        <v>0</v>
      </c>
      <c r="C275" s="376">
        <f>'Données démographiques'!C276</f>
        <v>0</v>
      </c>
      <c r="D275" s="377">
        <f>'Données démographiques'!D276</f>
        <v>0</v>
      </c>
      <c r="E275" s="102"/>
      <c r="F275" s="430"/>
      <c r="G275" s="431"/>
      <c r="H275" s="432"/>
      <c r="I275" s="258"/>
      <c r="J275" s="259"/>
      <c r="K275" s="260"/>
      <c r="L275" s="260"/>
      <c r="M275" s="260"/>
      <c r="N275" s="258"/>
      <c r="O275" s="265"/>
      <c r="P275" s="102"/>
      <c r="Q275" s="258"/>
      <c r="R275" s="431"/>
      <c r="S275" s="431"/>
      <c r="T275" s="102"/>
      <c r="U275" s="259"/>
      <c r="V275" s="259"/>
      <c r="W275" s="258"/>
      <c r="X275" s="259"/>
      <c r="Y275" s="258"/>
      <c r="Z275" s="258"/>
      <c r="AA275" s="258"/>
      <c r="AB275" s="260"/>
      <c r="AC275" s="260"/>
      <c r="AD275" s="98"/>
      <c r="AE275" s="260"/>
      <c r="AF275" s="260"/>
      <c r="AG275" s="260"/>
      <c r="AH275" s="260"/>
      <c r="AI275" s="260"/>
      <c r="AJ275" s="260"/>
      <c r="AK275" s="263"/>
      <c r="AL275" s="263"/>
      <c r="AM275" s="265"/>
      <c r="AN275" s="98"/>
      <c r="AO275" s="577" t="str">
        <f t="shared" si="38"/>
        <v xml:space="preserve"> </v>
      </c>
      <c r="AP275" s="577" t="str">
        <f t="shared" si="40"/>
        <v xml:space="preserve"> </v>
      </c>
      <c r="AQ275" s="577" t="str">
        <f t="shared" si="41"/>
        <v xml:space="preserve"> </v>
      </c>
      <c r="AR275" s="577" t="str">
        <f t="shared" si="42"/>
        <v xml:space="preserve"> </v>
      </c>
      <c r="AS275" s="98"/>
      <c r="AT275" s="375"/>
      <c r="AU275" s="375"/>
      <c r="AV275" s="374"/>
      <c r="AW275" s="375"/>
      <c r="AX275" s="374"/>
      <c r="AY275" s="374"/>
      <c r="AZ275" s="258"/>
      <c r="BA275" s="260"/>
      <c r="BB275" s="260"/>
      <c r="BC275" s="98"/>
      <c r="BD275" s="260"/>
      <c r="BE275" s="260"/>
      <c r="BF275" s="260"/>
      <c r="BG275" s="260"/>
      <c r="BH275" s="260"/>
      <c r="BI275" s="260"/>
      <c r="BJ275" s="263"/>
      <c r="BK275" s="263"/>
      <c r="BL275" s="265"/>
      <c r="BM275" s="98"/>
      <c r="BN275" s="577" t="str">
        <f t="shared" si="39"/>
        <v xml:space="preserve"> </v>
      </c>
      <c r="BO275" s="577" t="str">
        <f t="shared" si="43"/>
        <v xml:space="preserve"> </v>
      </c>
      <c r="BP275" s="577" t="str">
        <f t="shared" si="44"/>
        <v xml:space="preserve"> </v>
      </c>
      <c r="BQ275" s="577" t="str">
        <f t="shared" si="45"/>
        <v xml:space="preserve"> </v>
      </c>
      <c r="BR275" s="98"/>
      <c r="BS275" s="330"/>
    </row>
    <row r="276" spans="1:71" s="107" customFormat="1" ht="12.75" x14ac:dyDescent="0.25">
      <c r="A276" s="380"/>
      <c r="B276" s="169">
        <f>'Données démographiques'!B277</f>
        <v>0</v>
      </c>
      <c r="C276" s="169">
        <f>'Données démographiques'!C277</f>
        <v>0</v>
      </c>
      <c r="D276" s="170">
        <f>'Données démographiques'!D277</f>
        <v>0</v>
      </c>
      <c r="E276" s="102"/>
      <c r="F276" s="255"/>
      <c r="G276" s="172"/>
      <c r="H276" s="429"/>
      <c r="I276" s="273"/>
      <c r="J276" s="257"/>
      <c r="K276" s="278"/>
      <c r="L276" s="278"/>
      <c r="M276" s="278"/>
      <c r="N276" s="273"/>
      <c r="O276" s="264"/>
      <c r="P276" s="102"/>
      <c r="Q276" s="273"/>
      <c r="R276" s="172"/>
      <c r="S276" s="172"/>
      <c r="T276" s="102"/>
      <c r="U276" s="257"/>
      <c r="V276" s="257"/>
      <c r="W276" s="273"/>
      <c r="X276" s="257"/>
      <c r="Y276" s="273"/>
      <c r="Z276" s="273"/>
      <c r="AA276" s="273"/>
      <c r="AB276" s="278"/>
      <c r="AC276" s="278"/>
      <c r="AD276" s="98"/>
      <c r="AE276" s="278"/>
      <c r="AF276" s="278"/>
      <c r="AG276" s="278"/>
      <c r="AH276" s="278"/>
      <c r="AI276" s="278"/>
      <c r="AJ276" s="278"/>
      <c r="AK276" s="262"/>
      <c r="AL276" s="262"/>
      <c r="AM276" s="264"/>
      <c r="AN276" s="98"/>
      <c r="AO276" s="576" t="str">
        <f t="shared" si="38"/>
        <v xml:space="preserve"> </v>
      </c>
      <c r="AP276" s="576" t="str">
        <f t="shared" si="40"/>
        <v xml:space="preserve"> </v>
      </c>
      <c r="AQ276" s="576" t="str">
        <f t="shared" si="41"/>
        <v xml:space="preserve"> </v>
      </c>
      <c r="AR276" s="576" t="str">
        <f t="shared" si="42"/>
        <v xml:space="preserve"> </v>
      </c>
      <c r="AS276" s="98"/>
      <c r="AT276" s="257"/>
      <c r="AU276" s="257"/>
      <c r="AV276" s="273"/>
      <c r="AW276" s="257"/>
      <c r="AX276" s="273"/>
      <c r="AY276" s="273"/>
      <c r="AZ276" s="273"/>
      <c r="BA276" s="278"/>
      <c r="BB276" s="278"/>
      <c r="BC276" s="98"/>
      <c r="BD276" s="278"/>
      <c r="BE276" s="278"/>
      <c r="BF276" s="278"/>
      <c r="BG276" s="278"/>
      <c r="BH276" s="278"/>
      <c r="BI276" s="278"/>
      <c r="BJ276" s="262"/>
      <c r="BK276" s="262"/>
      <c r="BL276" s="264"/>
      <c r="BM276" s="98"/>
      <c r="BN276" s="576" t="str">
        <f t="shared" si="39"/>
        <v xml:space="preserve"> </v>
      </c>
      <c r="BO276" s="576" t="str">
        <f t="shared" si="43"/>
        <v xml:space="preserve"> </v>
      </c>
      <c r="BP276" s="576" t="str">
        <f t="shared" si="44"/>
        <v xml:space="preserve"> </v>
      </c>
      <c r="BQ276" s="576" t="str">
        <f t="shared" si="45"/>
        <v xml:space="preserve"> </v>
      </c>
      <c r="BR276" s="98"/>
      <c r="BS276" s="165"/>
    </row>
    <row r="277" spans="1:71" s="107" customFormat="1" ht="12.75" x14ac:dyDescent="0.25">
      <c r="A277" s="380"/>
      <c r="B277" s="376">
        <f>'Données démographiques'!B278</f>
        <v>0</v>
      </c>
      <c r="C277" s="376">
        <f>'Données démographiques'!C278</f>
        <v>0</v>
      </c>
      <c r="D277" s="377">
        <f>'Données démographiques'!D278</f>
        <v>0</v>
      </c>
      <c r="E277" s="102"/>
      <c r="F277" s="430"/>
      <c r="G277" s="431"/>
      <c r="H277" s="432"/>
      <c r="I277" s="258"/>
      <c r="J277" s="259"/>
      <c r="K277" s="260"/>
      <c r="L277" s="260"/>
      <c r="M277" s="260"/>
      <c r="N277" s="258"/>
      <c r="O277" s="265"/>
      <c r="P277" s="102"/>
      <c r="Q277" s="258"/>
      <c r="R277" s="431"/>
      <c r="S277" s="431"/>
      <c r="T277" s="102"/>
      <c r="U277" s="259"/>
      <c r="V277" s="259"/>
      <c r="W277" s="258"/>
      <c r="X277" s="259"/>
      <c r="Y277" s="258"/>
      <c r="Z277" s="258"/>
      <c r="AA277" s="258"/>
      <c r="AB277" s="260"/>
      <c r="AC277" s="260"/>
      <c r="AD277" s="98"/>
      <c r="AE277" s="260"/>
      <c r="AF277" s="260"/>
      <c r="AG277" s="260"/>
      <c r="AH277" s="260"/>
      <c r="AI277" s="260"/>
      <c r="AJ277" s="260"/>
      <c r="AK277" s="263"/>
      <c r="AL277" s="263"/>
      <c r="AM277" s="265"/>
      <c r="AN277" s="98"/>
      <c r="AO277" s="577" t="str">
        <f t="shared" si="38"/>
        <v xml:space="preserve"> </v>
      </c>
      <c r="AP277" s="577" t="str">
        <f t="shared" si="40"/>
        <v xml:space="preserve"> </v>
      </c>
      <c r="AQ277" s="577" t="str">
        <f t="shared" si="41"/>
        <v xml:space="preserve"> </v>
      </c>
      <c r="AR277" s="577" t="str">
        <f t="shared" si="42"/>
        <v xml:space="preserve"> </v>
      </c>
      <c r="AS277" s="98"/>
      <c r="AT277" s="375"/>
      <c r="AU277" s="375"/>
      <c r="AV277" s="374"/>
      <c r="AW277" s="375"/>
      <c r="AX277" s="374"/>
      <c r="AY277" s="374"/>
      <c r="AZ277" s="258"/>
      <c r="BA277" s="260"/>
      <c r="BB277" s="260"/>
      <c r="BC277" s="98"/>
      <c r="BD277" s="260"/>
      <c r="BE277" s="260"/>
      <c r="BF277" s="260"/>
      <c r="BG277" s="260"/>
      <c r="BH277" s="260"/>
      <c r="BI277" s="260"/>
      <c r="BJ277" s="263"/>
      <c r="BK277" s="263"/>
      <c r="BL277" s="265"/>
      <c r="BM277" s="98"/>
      <c r="BN277" s="577" t="str">
        <f t="shared" si="39"/>
        <v xml:space="preserve"> </v>
      </c>
      <c r="BO277" s="577" t="str">
        <f t="shared" si="43"/>
        <v xml:space="preserve"> </v>
      </c>
      <c r="BP277" s="577" t="str">
        <f t="shared" si="44"/>
        <v xml:space="preserve"> </v>
      </c>
      <c r="BQ277" s="577" t="str">
        <f t="shared" si="45"/>
        <v xml:space="preserve"> </v>
      </c>
      <c r="BR277" s="98"/>
      <c r="BS277" s="330"/>
    </row>
    <row r="278" spans="1:71" s="107" customFormat="1" ht="12.75" x14ac:dyDescent="0.25">
      <c r="A278" s="380"/>
      <c r="B278" s="169">
        <f>'Données démographiques'!B279</f>
        <v>0</v>
      </c>
      <c r="C278" s="169">
        <f>'Données démographiques'!C279</f>
        <v>0</v>
      </c>
      <c r="D278" s="170">
        <f>'Données démographiques'!D279</f>
        <v>0</v>
      </c>
      <c r="E278" s="102"/>
      <c r="F278" s="255"/>
      <c r="G278" s="172"/>
      <c r="H278" s="429"/>
      <c r="I278" s="273"/>
      <c r="J278" s="257"/>
      <c r="K278" s="278"/>
      <c r="L278" s="278"/>
      <c r="M278" s="278"/>
      <c r="N278" s="273"/>
      <c r="O278" s="264"/>
      <c r="P278" s="102"/>
      <c r="Q278" s="273"/>
      <c r="R278" s="172"/>
      <c r="S278" s="172"/>
      <c r="T278" s="102"/>
      <c r="U278" s="257"/>
      <c r="V278" s="257"/>
      <c r="W278" s="273"/>
      <c r="X278" s="257"/>
      <c r="Y278" s="273"/>
      <c r="Z278" s="273"/>
      <c r="AA278" s="273"/>
      <c r="AB278" s="278"/>
      <c r="AC278" s="278"/>
      <c r="AD278" s="98"/>
      <c r="AE278" s="278"/>
      <c r="AF278" s="278"/>
      <c r="AG278" s="278"/>
      <c r="AH278" s="278"/>
      <c r="AI278" s="278"/>
      <c r="AJ278" s="278"/>
      <c r="AK278" s="262"/>
      <c r="AL278" s="262"/>
      <c r="AM278" s="264"/>
      <c r="AN278" s="98"/>
      <c r="AO278" s="576" t="str">
        <f t="shared" si="38"/>
        <v xml:space="preserve"> </v>
      </c>
      <c r="AP278" s="576" t="str">
        <f t="shared" si="40"/>
        <v xml:space="preserve"> </v>
      </c>
      <c r="AQ278" s="576" t="str">
        <f t="shared" si="41"/>
        <v xml:space="preserve"> </v>
      </c>
      <c r="AR278" s="576" t="str">
        <f t="shared" si="42"/>
        <v xml:space="preserve"> </v>
      </c>
      <c r="AS278" s="98"/>
      <c r="AT278" s="257"/>
      <c r="AU278" s="257"/>
      <c r="AV278" s="273"/>
      <c r="AW278" s="257"/>
      <c r="AX278" s="273"/>
      <c r="AY278" s="273"/>
      <c r="AZ278" s="273"/>
      <c r="BA278" s="278"/>
      <c r="BB278" s="278"/>
      <c r="BC278" s="98"/>
      <c r="BD278" s="278"/>
      <c r="BE278" s="278"/>
      <c r="BF278" s="278"/>
      <c r="BG278" s="278"/>
      <c r="BH278" s="278"/>
      <c r="BI278" s="278"/>
      <c r="BJ278" s="262"/>
      <c r="BK278" s="262"/>
      <c r="BL278" s="264"/>
      <c r="BM278" s="98"/>
      <c r="BN278" s="576" t="str">
        <f t="shared" si="39"/>
        <v xml:space="preserve"> </v>
      </c>
      <c r="BO278" s="576" t="str">
        <f t="shared" si="43"/>
        <v xml:space="preserve"> </v>
      </c>
      <c r="BP278" s="576" t="str">
        <f t="shared" si="44"/>
        <v xml:space="preserve"> </v>
      </c>
      <c r="BQ278" s="576" t="str">
        <f t="shared" si="45"/>
        <v xml:space="preserve"> </v>
      </c>
      <c r="BR278" s="98"/>
      <c r="BS278" s="165"/>
    </row>
    <row r="279" spans="1:71" s="107" customFormat="1" ht="12.75" x14ac:dyDescent="0.25">
      <c r="A279" s="380"/>
      <c r="B279" s="376">
        <f>'Données démographiques'!B280</f>
        <v>0</v>
      </c>
      <c r="C279" s="376">
        <f>'Données démographiques'!C280</f>
        <v>0</v>
      </c>
      <c r="D279" s="377">
        <f>'Données démographiques'!D280</f>
        <v>0</v>
      </c>
      <c r="E279" s="102"/>
      <c r="F279" s="430"/>
      <c r="G279" s="431"/>
      <c r="H279" s="432"/>
      <c r="I279" s="258"/>
      <c r="J279" s="259"/>
      <c r="K279" s="260"/>
      <c r="L279" s="260"/>
      <c r="M279" s="260"/>
      <c r="N279" s="258"/>
      <c r="O279" s="265"/>
      <c r="P279" s="102"/>
      <c r="Q279" s="258"/>
      <c r="R279" s="431"/>
      <c r="S279" s="431"/>
      <c r="T279" s="102"/>
      <c r="U279" s="259"/>
      <c r="V279" s="259"/>
      <c r="W279" s="258"/>
      <c r="X279" s="259"/>
      <c r="Y279" s="258"/>
      <c r="Z279" s="258"/>
      <c r="AA279" s="258"/>
      <c r="AB279" s="260"/>
      <c r="AC279" s="260"/>
      <c r="AD279" s="98"/>
      <c r="AE279" s="260"/>
      <c r="AF279" s="260"/>
      <c r="AG279" s="260"/>
      <c r="AH279" s="260"/>
      <c r="AI279" s="260"/>
      <c r="AJ279" s="260"/>
      <c r="AK279" s="263"/>
      <c r="AL279" s="263"/>
      <c r="AM279" s="265"/>
      <c r="AN279" s="98"/>
      <c r="AO279" s="577" t="str">
        <f t="shared" si="38"/>
        <v xml:space="preserve"> </v>
      </c>
      <c r="AP279" s="577" t="str">
        <f t="shared" si="40"/>
        <v xml:space="preserve"> </v>
      </c>
      <c r="AQ279" s="577" t="str">
        <f t="shared" si="41"/>
        <v xml:space="preserve"> </v>
      </c>
      <c r="AR279" s="577" t="str">
        <f t="shared" si="42"/>
        <v xml:space="preserve"> </v>
      </c>
      <c r="AS279" s="98"/>
      <c r="AT279" s="375"/>
      <c r="AU279" s="375"/>
      <c r="AV279" s="374"/>
      <c r="AW279" s="375"/>
      <c r="AX279" s="374"/>
      <c r="AY279" s="374"/>
      <c r="AZ279" s="258"/>
      <c r="BA279" s="260"/>
      <c r="BB279" s="260"/>
      <c r="BC279" s="98"/>
      <c r="BD279" s="260"/>
      <c r="BE279" s="260"/>
      <c r="BF279" s="260"/>
      <c r="BG279" s="260"/>
      <c r="BH279" s="260"/>
      <c r="BI279" s="260"/>
      <c r="BJ279" s="263"/>
      <c r="BK279" s="263"/>
      <c r="BL279" s="265"/>
      <c r="BM279" s="98"/>
      <c r="BN279" s="577" t="str">
        <f t="shared" si="39"/>
        <v xml:space="preserve"> </v>
      </c>
      <c r="BO279" s="577" t="str">
        <f t="shared" si="43"/>
        <v xml:space="preserve"> </v>
      </c>
      <c r="BP279" s="577" t="str">
        <f t="shared" si="44"/>
        <v xml:space="preserve"> </v>
      </c>
      <c r="BQ279" s="577" t="str">
        <f t="shared" si="45"/>
        <v xml:space="preserve"> </v>
      </c>
      <c r="BR279" s="98"/>
      <c r="BS279" s="330"/>
    </row>
    <row r="280" spans="1:71" s="107" customFormat="1" ht="12.75" x14ac:dyDescent="0.25">
      <c r="A280" s="380"/>
      <c r="B280" s="169">
        <f>'Données démographiques'!B281</f>
        <v>0</v>
      </c>
      <c r="C280" s="169">
        <f>'Données démographiques'!C281</f>
        <v>0</v>
      </c>
      <c r="D280" s="170">
        <f>'Données démographiques'!D281</f>
        <v>0</v>
      </c>
      <c r="E280" s="102"/>
      <c r="F280" s="255"/>
      <c r="G280" s="172"/>
      <c r="H280" s="429"/>
      <c r="I280" s="273"/>
      <c r="J280" s="257"/>
      <c r="K280" s="278"/>
      <c r="L280" s="278"/>
      <c r="M280" s="278"/>
      <c r="N280" s="273"/>
      <c r="O280" s="264"/>
      <c r="P280" s="102"/>
      <c r="Q280" s="273"/>
      <c r="R280" s="172"/>
      <c r="S280" s="172"/>
      <c r="T280" s="102"/>
      <c r="U280" s="257"/>
      <c r="V280" s="257"/>
      <c r="W280" s="273"/>
      <c r="X280" s="257"/>
      <c r="Y280" s="273"/>
      <c r="Z280" s="273"/>
      <c r="AA280" s="273"/>
      <c r="AB280" s="278"/>
      <c r="AC280" s="278"/>
      <c r="AD280" s="98"/>
      <c r="AE280" s="278"/>
      <c r="AF280" s="278"/>
      <c r="AG280" s="278"/>
      <c r="AH280" s="278"/>
      <c r="AI280" s="278"/>
      <c r="AJ280" s="278"/>
      <c r="AK280" s="262"/>
      <c r="AL280" s="262"/>
      <c r="AM280" s="264"/>
      <c r="AN280" s="98"/>
      <c r="AO280" s="576" t="str">
        <f t="shared" si="38"/>
        <v xml:space="preserve"> </v>
      </c>
      <c r="AP280" s="576" t="str">
        <f t="shared" si="40"/>
        <v xml:space="preserve"> </v>
      </c>
      <c r="AQ280" s="576" t="str">
        <f t="shared" si="41"/>
        <v xml:space="preserve"> </v>
      </c>
      <c r="AR280" s="576" t="str">
        <f t="shared" si="42"/>
        <v xml:space="preserve"> </v>
      </c>
      <c r="AS280" s="98"/>
      <c r="AT280" s="257"/>
      <c r="AU280" s="257"/>
      <c r="AV280" s="273"/>
      <c r="AW280" s="257"/>
      <c r="AX280" s="273"/>
      <c r="AY280" s="273"/>
      <c r="AZ280" s="273"/>
      <c r="BA280" s="278"/>
      <c r="BB280" s="278"/>
      <c r="BC280" s="98"/>
      <c r="BD280" s="278"/>
      <c r="BE280" s="278"/>
      <c r="BF280" s="278"/>
      <c r="BG280" s="278"/>
      <c r="BH280" s="278"/>
      <c r="BI280" s="278"/>
      <c r="BJ280" s="262"/>
      <c r="BK280" s="262"/>
      <c r="BL280" s="264"/>
      <c r="BM280" s="98"/>
      <c r="BN280" s="576" t="str">
        <f t="shared" si="39"/>
        <v xml:space="preserve"> </v>
      </c>
      <c r="BO280" s="576" t="str">
        <f t="shared" si="43"/>
        <v xml:space="preserve"> </v>
      </c>
      <c r="BP280" s="576" t="str">
        <f t="shared" si="44"/>
        <v xml:space="preserve"> </v>
      </c>
      <c r="BQ280" s="576" t="str">
        <f t="shared" si="45"/>
        <v xml:space="preserve"> </v>
      </c>
      <c r="BR280" s="98"/>
      <c r="BS280" s="165"/>
    </row>
    <row r="281" spans="1:71" s="107" customFormat="1" ht="12.75" x14ac:dyDescent="0.25">
      <c r="A281" s="380"/>
      <c r="B281" s="376">
        <f>'Données démographiques'!B282</f>
        <v>0</v>
      </c>
      <c r="C281" s="376">
        <f>'Données démographiques'!C282</f>
        <v>0</v>
      </c>
      <c r="D281" s="377">
        <f>'Données démographiques'!D282</f>
        <v>0</v>
      </c>
      <c r="E281" s="102"/>
      <c r="F281" s="430"/>
      <c r="G281" s="431"/>
      <c r="H281" s="432"/>
      <c r="I281" s="258"/>
      <c r="J281" s="259"/>
      <c r="K281" s="260"/>
      <c r="L281" s="260"/>
      <c r="M281" s="260"/>
      <c r="N281" s="258"/>
      <c r="O281" s="265"/>
      <c r="P281" s="102"/>
      <c r="Q281" s="258"/>
      <c r="R281" s="431"/>
      <c r="S281" s="431"/>
      <c r="T281" s="102"/>
      <c r="U281" s="259"/>
      <c r="V281" s="259"/>
      <c r="W281" s="258"/>
      <c r="X281" s="259"/>
      <c r="Y281" s="258"/>
      <c r="Z281" s="258"/>
      <c r="AA281" s="258"/>
      <c r="AB281" s="260"/>
      <c r="AC281" s="260"/>
      <c r="AD281" s="98"/>
      <c r="AE281" s="260"/>
      <c r="AF281" s="260"/>
      <c r="AG281" s="260"/>
      <c r="AH281" s="260"/>
      <c r="AI281" s="260"/>
      <c r="AJ281" s="260"/>
      <c r="AK281" s="263"/>
      <c r="AL281" s="263"/>
      <c r="AM281" s="265"/>
      <c r="AN281" s="98"/>
      <c r="AO281" s="577" t="str">
        <f t="shared" si="38"/>
        <v xml:space="preserve"> </v>
      </c>
      <c r="AP281" s="577" t="str">
        <f t="shared" si="40"/>
        <v xml:space="preserve"> </v>
      </c>
      <c r="AQ281" s="577" t="str">
        <f t="shared" si="41"/>
        <v xml:space="preserve"> </v>
      </c>
      <c r="AR281" s="577" t="str">
        <f t="shared" si="42"/>
        <v xml:space="preserve"> </v>
      </c>
      <c r="AS281" s="98"/>
      <c r="AT281" s="375"/>
      <c r="AU281" s="375"/>
      <c r="AV281" s="374"/>
      <c r="AW281" s="375"/>
      <c r="AX281" s="374"/>
      <c r="AY281" s="374"/>
      <c r="AZ281" s="258"/>
      <c r="BA281" s="260"/>
      <c r="BB281" s="260"/>
      <c r="BC281" s="98"/>
      <c r="BD281" s="260"/>
      <c r="BE281" s="260"/>
      <c r="BF281" s="260"/>
      <c r="BG281" s="260"/>
      <c r="BH281" s="260"/>
      <c r="BI281" s="260"/>
      <c r="BJ281" s="263"/>
      <c r="BK281" s="263"/>
      <c r="BL281" s="265"/>
      <c r="BM281" s="98"/>
      <c r="BN281" s="577" t="str">
        <f t="shared" si="39"/>
        <v xml:space="preserve"> </v>
      </c>
      <c r="BO281" s="577" t="str">
        <f t="shared" si="43"/>
        <v xml:space="preserve"> </v>
      </c>
      <c r="BP281" s="577" t="str">
        <f t="shared" si="44"/>
        <v xml:space="preserve"> </v>
      </c>
      <c r="BQ281" s="577" t="str">
        <f t="shared" si="45"/>
        <v xml:space="preserve"> </v>
      </c>
      <c r="BR281" s="98"/>
      <c r="BS281" s="330"/>
    </row>
    <row r="282" spans="1:71" s="107" customFormat="1" ht="12.75" x14ac:dyDescent="0.25">
      <c r="A282" s="380"/>
      <c r="B282" s="169">
        <f>'Données démographiques'!B283</f>
        <v>0</v>
      </c>
      <c r="C282" s="169">
        <f>'Données démographiques'!C283</f>
        <v>0</v>
      </c>
      <c r="D282" s="170">
        <f>'Données démographiques'!D283</f>
        <v>0</v>
      </c>
      <c r="E282" s="102"/>
      <c r="F282" s="255"/>
      <c r="G282" s="172"/>
      <c r="H282" s="429"/>
      <c r="I282" s="273"/>
      <c r="J282" s="257"/>
      <c r="K282" s="278"/>
      <c r="L282" s="278"/>
      <c r="M282" s="278"/>
      <c r="N282" s="273"/>
      <c r="O282" s="264"/>
      <c r="P282" s="102"/>
      <c r="Q282" s="273"/>
      <c r="R282" s="172"/>
      <c r="S282" s="172"/>
      <c r="T282" s="102"/>
      <c r="U282" s="257"/>
      <c r="V282" s="257"/>
      <c r="W282" s="273"/>
      <c r="X282" s="257"/>
      <c r="Y282" s="273"/>
      <c r="Z282" s="273"/>
      <c r="AA282" s="273"/>
      <c r="AB282" s="278"/>
      <c r="AC282" s="278"/>
      <c r="AD282" s="98"/>
      <c r="AE282" s="278"/>
      <c r="AF282" s="278"/>
      <c r="AG282" s="278"/>
      <c r="AH282" s="278"/>
      <c r="AI282" s="278"/>
      <c r="AJ282" s="278"/>
      <c r="AK282" s="262"/>
      <c r="AL282" s="262"/>
      <c r="AM282" s="264"/>
      <c r="AN282" s="98"/>
      <c r="AO282" s="576" t="str">
        <f t="shared" si="38"/>
        <v xml:space="preserve"> </v>
      </c>
      <c r="AP282" s="576" t="str">
        <f t="shared" si="40"/>
        <v xml:space="preserve"> </v>
      </c>
      <c r="AQ282" s="576" t="str">
        <f t="shared" si="41"/>
        <v xml:space="preserve"> </v>
      </c>
      <c r="AR282" s="576" t="str">
        <f t="shared" si="42"/>
        <v xml:space="preserve"> </v>
      </c>
      <c r="AS282" s="98"/>
      <c r="AT282" s="257"/>
      <c r="AU282" s="257"/>
      <c r="AV282" s="273"/>
      <c r="AW282" s="257"/>
      <c r="AX282" s="273"/>
      <c r="AY282" s="273"/>
      <c r="AZ282" s="273"/>
      <c r="BA282" s="278"/>
      <c r="BB282" s="278"/>
      <c r="BC282" s="98"/>
      <c r="BD282" s="278"/>
      <c r="BE282" s="278"/>
      <c r="BF282" s="278"/>
      <c r="BG282" s="278"/>
      <c r="BH282" s="278"/>
      <c r="BI282" s="278"/>
      <c r="BJ282" s="262"/>
      <c r="BK282" s="262"/>
      <c r="BL282" s="264"/>
      <c r="BM282" s="98"/>
      <c r="BN282" s="576" t="str">
        <f t="shared" si="39"/>
        <v xml:space="preserve"> </v>
      </c>
      <c r="BO282" s="576" t="str">
        <f t="shared" si="43"/>
        <v xml:space="preserve"> </v>
      </c>
      <c r="BP282" s="576" t="str">
        <f t="shared" si="44"/>
        <v xml:space="preserve"> </v>
      </c>
      <c r="BQ282" s="576" t="str">
        <f t="shared" si="45"/>
        <v xml:space="preserve"> </v>
      </c>
      <c r="BR282" s="98"/>
      <c r="BS282" s="165"/>
    </row>
    <row r="283" spans="1:71" s="107" customFormat="1" ht="12.75" x14ac:dyDescent="0.25">
      <c r="A283" s="380"/>
      <c r="B283" s="376">
        <f>'Données démographiques'!B284</f>
        <v>0</v>
      </c>
      <c r="C283" s="376">
        <f>'Données démographiques'!C284</f>
        <v>0</v>
      </c>
      <c r="D283" s="377">
        <f>'Données démographiques'!D284</f>
        <v>0</v>
      </c>
      <c r="E283" s="102"/>
      <c r="F283" s="430"/>
      <c r="G283" s="431"/>
      <c r="H283" s="432"/>
      <c r="I283" s="258"/>
      <c r="J283" s="259"/>
      <c r="K283" s="260"/>
      <c r="L283" s="260"/>
      <c r="M283" s="260"/>
      <c r="N283" s="258"/>
      <c r="O283" s="265"/>
      <c r="P283" s="102"/>
      <c r="Q283" s="258"/>
      <c r="R283" s="431"/>
      <c r="S283" s="431"/>
      <c r="T283" s="102"/>
      <c r="U283" s="259"/>
      <c r="V283" s="259"/>
      <c r="W283" s="258"/>
      <c r="X283" s="259"/>
      <c r="Y283" s="258"/>
      <c r="Z283" s="258"/>
      <c r="AA283" s="258"/>
      <c r="AB283" s="260"/>
      <c r="AC283" s="260"/>
      <c r="AD283" s="98"/>
      <c r="AE283" s="260"/>
      <c r="AF283" s="260"/>
      <c r="AG283" s="260"/>
      <c r="AH283" s="260"/>
      <c r="AI283" s="260"/>
      <c r="AJ283" s="260"/>
      <c r="AK283" s="263"/>
      <c r="AL283" s="263"/>
      <c r="AM283" s="265"/>
      <c r="AN283" s="98"/>
      <c r="AO283" s="577" t="str">
        <f t="shared" si="38"/>
        <v xml:space="preserve"> </v>
      </c>
      <c r="AP283" s="577" t="str">
        <f t="shared" si="40"/>
        <v xml:space="preserve"> </v>
      </c>
      <c r="AQ283" s="577" t="str">
        <f t="shared" si="41"/>
        <v xml:space="preserve"> </v>
      </c>
      <c r="AR283" s="577" t="str">
        <f t="shared" si="42"/>
        <v xml:space="preserve"> </v>
      </c>
      <c r="AS283" s="98"/>
      <c r="AT283" s="375"/>
      <c r="AU283" s="375"/>
      <c r="AV283" s="374"/>
      <c r="AW283" s="375"/>
      <c r="AX283" s="374"/>
      <c r="AY283" s="374"/>
      <c r="AZ283" s="258"/>
      <c r="BA283" s="260"/>
      <c r="BB283" s="260"/>
      <c r="BC283" s="98"/>
      <c r="BD283" s="260"/>
      <c r="BE283" s="260"/>
      <c r="BF283" s="260"/>
      <c r="BG283" s="260"/>
      <c r="BH283" s="260"/>
      <c r="BI283" s="260"/>
      <c r="BJ283" s="263"/>
      <c r="BK283" s="263"/>
      <c r="BL283" s="265"/>
      <c r="BM283" s="98"/>
      <c r="BN283" s="577" t="str">
        <f t="shared" si="39"/>
        <v xml:space="preserve"> </v>
      </c>
      <c r="BO283" s="577" t="str">
        <f t="shared" si="43"/>
        <v xml:space="preserve"> </v>
      </c>
      <c r="BP283" s="577" t="str">
        <f t="shared" si="44"/>
        <v xml:space="preserve"> </v>
      </c>
      <c r="BQ283" s="577" t="str">
        <f t="shared" si="45"/>
        <v xml:space="preserve"> </v>
      </c>
      <c r="BR283" s="98"/>
      <c r="BS283" s="330"/>
    </row>
    <row r="284" spans="1:71" s="107" customFormat="1" ht="12.75" x14ac:dyDescent="0.25">
      <c r="A284" s="380"/>
      <c r="B284" s="169">
        <f>'Données démographiques'!B285</f>
        <v>0</v>
      </c>
      <c r="C284" s="169">
        <f>'Données démographiques'!C285</f>
        <v>0</v>
      </c>
      <c r="D284" s="170">
        <f>'Données démographiques'!D285</f>
        <v>0</v>
      </c>
      <c r="E284" s="102"/>
      <c r="F284" s="255"/>
      <c r="G284" s="172"/>
      <c r="H284" s="429"/>
      <c r="I284" s="273"/>
      <c r="J284" s="257"/>
      <c r="K284" s="278"/>
      <c r="L284" s="278"/>
      <c r="M284" s="278"/>
      <c r="N284" s="273"/>
      <c r="O284" s="264"/>
      <c r="P284" s="102"/>
      <c r="Q284" s="273"/>
      <c r="R284" s="172"/>
      <c r="S284" s="172"/>
      <c r="T284" s="102"/>
      <c r="U284" s="257"/>
      <c r="V284" s="257"/>
      <c r="W284" s="273"/>
      <c r="X284" s="257"/>
      <c r="Y284" s="273"/>
      <c r="Z284" s="273"/>
      <c r="AA284" s="273"/>
      <c r="AB284" s="278"/>
      <c r="AC284" s="278"/>
      <c r="AD284" s="98"/>
      <c r="AE284" s="278"/>
      <c r="AF284" s="278"/>
      <c r="AG284" s="278"/>
      <c r="AH284" s="278"/>
      <c r="AI284" s="278"/>
      <c r="AJ284" s="278"/>
      <c r="AK284" s="262"/>
      <c r="AL284" s="262"/>
      <c r="AM284" s="264"/>
      <c r="AN284" s="98"/>
      <c r="AO284" s="576" t="str">
        <f t="shared" si="38"/>
        <v xml:space="preserve"> </v>
      </c>
      <c r="AP284" s="576" t="str">
        <f t="shared" si="40"/>
        <v xml:space="preserve"> </v>
      </c>
      <c r="AQ284" s="576" t="str">
        <f t="shared" si="41"/>
        <v xml:space="preserve"> </v>
      </c>
      <c r="AR284" s="576" t="str">
        <f t="shared" si="42"/>
        <v xml:space="preserve"> </v>
      </c>
      <c r="AS284" s="98"/>
      <c r="AT284" s="257"/>
      <c r="AU284" s="257"/>
      <c r="AV284" s="273"/>
      <c r="AW284" s="257"/>
      <c r="AX284" s="273"/>
      <c r="AY284" s="273"/>
      <c r="AZ284" s="273"/>
      <c r="BA284" s="278"/>
      <c r="BB284" s="278"/>
      <c r="BC284" s="98"/>
      <c r="BD284" s="278"/>
      <c r="BE284" s="278"/>
      <c r="BF284" s="278"/>
      <c r="BG284" s="278"/>
      <c r="BH284" s="278"/>
      <c r="BI284" s="278"/>
      <c r="BJ284" s="262"/>
      <c r="BK284" s="262"/>
      <c r="BL284" s="264"/>
      <c r="BM284" s="98"/>
      <c r="BN284" s="576" t="str">
        <f t="shared" si="39"/>
        <v xml:space="preserve"> </v>
      </c>
      <c r="BO284" s="576" t="str">
        <f t="shared" si="43"/>
        <v xml:space="preserve"> </v>
      </c>
      <c r="BP284" s="576" t="str">
        <f t="shared" si="44"/>
        <v xml:space="preserve"> </v>
      </c>
      <c r="BQ284" s="576" t="str">
        <f t="shared" si="45"/>
        <v xml:space="preserve"> </v>
      </c>
      <c r="BR284" s="98"/>
      <c r="BS284" s="165"/>
    </row>
    <row r="285" spans="1:71" s="107" customFormat="1" ht="12.75" x14ac:dyDescent="0.25">
      <c r="A285" s="380"/>
      <c r="B285" s="376">
        <f>'Données démographiques'!B286</f>
        <v>0</v>
      </c>
      <c r="C285" s="376">
        <f>'Données démographiques'!C286</f>
        <v>0</v>
      </c>
      <c r="D285" s="377">
        <f>'Données démographiques'!D286</f>
        <v>0</v>
      </c>
      <c r="E285" s="102"/>
      <c r="F285" s="430"/>
      <c r="G285" s="431"/>
      <c r="H285" s="432"/>
      <c r="I285" s="258"/>
      <c r="J285" s="259"/>
      <c r="K285" s="260"/>
      <c r="L285" s="260"/>
      <c r="M285" s="260"/>
      <c r="N285" s="258"/>
      <c r="O285" s="265"/>
      <c r="P285" s="102"/>
      <c r="Q285" s="258"/>
      <c r="R285" s="431"/>
      <c r="S285" s="431"/>
      <c r="T285" s="102"/>
      <c r="U285" s="259"/>
      <c r="V285" s="259"/>
      <c r="W285" s="258"/>
      <c r="X285" s="259"/>
      <c r="Y285" s="258"/>
      <c r="Z285" s="258"/>
      <c r="AA285" s="258"/>
      <c r="AB285" s="260"/>
      <c r="AC285" s="260"/>
      <c r="AD285" s="98"/>
      <c r="AE285" s="260"/>
      <c r="AF285" s="260"/>
      <c r="AG285" s="260"/>
      <c r="AH285" s="260"/>
      <c r="AI285" s="260"/>
      <c r="AJ285" s="260"/>
      <c r="AK285" s="263"/>
      <c r="AL285" s="263"/>
      <c r="AM285" s="265"/>
      <c r="AN285" s="98"/>
      <c r="AO285" s="577" t="str">
        <f t="shared" si="38"/>
        <v xml:space="preserve"> </v>
      </c>
      <c r="AP285" s="577" t="str">
        <f t="shared" si="40"/>
        <v xml:space="preserve"> </v>
      </c>
      <c r="AQ285" s="577" t="str">
        <f t="shared" si="41"/>
        <v xml:space="preserve"> </v>
      </c>
      <c r="AR285" s="577" t="str">
        <f t="shared" si="42"/>
        <v xml:space="preserve"> </v>
      </c>
      <c r="AS285" s="98"/>
      <c r="AT285" s="375"/>
      <c r="AU285" s="375"/>
      <c r="AV285" s="374"/>
      <c r="AW285" s="375"/>
      <c r="AX285" s="374"/>
      <c r="AY285" s="374"/>
      <c r="AZ285" s="258"/>
      <c r="BA285" s="260"/>
      <c r="BB285" s="260"/>
      <c r="BC285" s="98"/>
      <c r="BD285" s="260"/>
      <c r="BE285" s="260"/>
      <c r="BF285" s="260"/>
      <c r="BG285" s="260"/>
      <c r="BH285" s="260"/>
      <c r="BI285" s="260"/>
      <c r="BJ285" s="263"/>
      <c r="BK285" s="263"/>
      <c r="BL285" s="265"/>
      <c r="BM285" s="98"/>
      <c r="BN285" s="577" t="str">
        <f t="shared" si="39"/>
        <v xml:space="preserve"> </v>
      </c>
      <c r="BO285" s="577" t="str">
        <f t="shared" si="43"/>
        <v xml:space="preserve"> </v>
      </c>
      <c r="BP285" s="577" t="str">
        <f t="shared" si="44"/>
        <v xml:space="preserve"> </v>
      </c>
      <c r="BQ285" s="577" t="str">
        <f t="shared" si="45"/>
        <v xml:space="preserve"> </v>
      </c>
      <c r="BR285" s="98"/>
      <c r="BS285" s="330"/>
    </row>
    <row r="286" spans="1:71" s="107" customFormat="1" ht="12.75" x14ac:dyDescent="0.25">
      <c r="A286" s="380"/>
      <c r="B286" s="169">
        <f>'Données démographiques'!B287</f>
        <v>0</v>
      </c>
      <c r="C286" s="169">
        <f>'Données démographiques'!C287</f>
        <v>0</v>
      </c>
      <c r="D286" s="170">
        <f>'Données démographiques'!D287</f>
        <v>0</v>
      </c>
      <c r="E286" s="102"/>
      <c r="F286" s="255"/>
      <c r="G286" s="172"/>
      <c r="H286" s="429"/>
      <c r="I286" s="273"/>
      <c r="J286" s="257"/>
      <c r="K286" s="278"/>
      <c r="L286" s="278"/>
      <c r="M286" s="278"/>
      <c r="N286" s="273"/>
      <c r="O286" s="264"/>
      <c r="P286" s="102"/>
      <c r="Q286" s="273"/>
      <c r="R286" s="172"/>
      <c r="S286" s="172"/>
      <c r="T286" s="102"/>
      <c r="U286" s="257"/>
      <c r="V286" s="257"/>
      <c r="W286" s="273"/>
      <c r="X286" s="257"/>
      <c r="Y286" s="273"/>
      <c r="Z286" s="273"/>
      <c r="AA286" s="273"/>
      <c r="AB286" s="278"/>
      <c r="AC286" s="278"/>
      <c r="AD286" s="98"/>
      <c r="AE286" s="278"/>
      <c r="AF286" s="278"/>
      <c r="AG286" s="278"/>
      <c r="AH286" s="278"/>
      <c r="AI286" s="278"/>
      <c r="AJ286" s="278"/>
      <c r="AK286" s="262"/>
      <c r="AL286" s="262"/>
      <c r="AM286" s="264"/>
      <c r="AN286" s="98"/>
      <c r="AO286" s="576" t="str">
        <f t="shared" si="38"/>
        <v xml:space="preserve"> </v>
      </c>
      <c r="AP286" s="576" t="str">
        <f t="shared" si="40"/>
        <v xml:space="preserve"> </v>
      </c>
      <c r="AQ286" s="576" t="str">
        <f t="shared" si="41"/>
        <v xml:space="preserve"> </v>
      </c>
      <c r="AR286" s="576" t="str">
        <f t="shared" si="42"/>
        <v xml:space="preserve"> </v>
      </c>
      <c r="AS286" s="98"/>
      <c r="AT286" s="257"/>
      <c r="AU286" s="257"/>
      <c r="AV286" s="273"/>
      <c r="AW286" s="257"/>
      <c r="AX286" s="273"/>
      <c r="AY286" s="273"/>
      <c r="AZ286" s="273"/>
      <c r="BA286" s="278"/>
      <c r="BB286" s="278"/>
      <c r="BC286" s="98"/>
      <c r="BD286" s="278"/>
      <c r="BE286" s="278"/>
      <c r="BF286" s="278"/>
      <c r="BG286" s="278"/>
      <c r="BH286" s="278"/>
      <c r="BI286" s="278"/>
      <c r="BJ286" s="262"/>
      <c r="BK286" s="262"/>
      <c r="BL286" s="264"/>
      <c r="BM286" s="98"/>
      <c r="BN286" s="576" t="str">
        <f t="shared" si="39"/>
        <v xml:space="preserve"> </v>
      </c>
      <c r="BO286" s="576" t="str">
        <f t="shared" si="43"/>
        <v xml:space="preserve"> </v>
      </c>
      <c r="BP286" s="576" t="str">
        <f t="shared" si="44"/>
        <v xml:space="preserve"> </v>
      </c>
      <c r="BQ286" s="576" t="str">
        <f t="shared" si="45"/>
        <v xml:space="preserve"> </v>
      </c>
      <c r="BR286" s="98"/>
      <c r="BS286" s="165"/>
    </row>
    <row r="287" spans="1:71" s="107" customFormat="1" ht="12.75" x14ac:dyDescent="0.25">
      <c r="A287" s="380"/>
      <c r="B287" s="376">
        <f>'Données démographiques'!B288</f>
        <v>0</v>
      </c>
      <c r="C287" s="376">
        <f>'Données démographiques'!C288</f>
        <v>0</v>
      </c>
      <c r="D287" s="377">
        <f>'Données démographiques'!D288</f>
        <v>0</v>
      </c>
      <c r="E287" s="102"/>
      <c r="F287" s="430"/>
      <c r="G287" s="431"/>
      <c r="H287" s="432"/>
      <c r="I287" s="258"/>
      <c r="J287" s="259"/>
      <c r="K287" s="260"/>
      <c r="L287" s="260"/>
      <c r="M287" s="260"/>
      <c r="N287" s="258"/>
      <c r="O287" s="265"/>
      <c r="P287" s="102"/>
      <c r="Q287" s="258"/>
      <c r="R287" s="431"/>
      <c r="S287" s="431"/>
      <c r="T287" s="102"/>
      <c r="U287" s="259"/>
      <c r="V287" s="259"/>
      <c r="W287" s="258"/>
      <c r="X287" s="259"/>
      <c r="Y287" s="258"/>
      <c r="Z287" s="258"/>
      <c r="AA287" s="258"/>
      <c r="AB287" s="260"/>
      <c r="AC287" s="260"/>
      <c r="AD287" s="98"/>
      <c r="AE287" s="260"/>
      <c r="AF287" s="260"/>
      <c r="AG287" s="260"/>
      <c r="AH287" s="260"/>
      <c r="AI287" s="260"/>
      <c r="AJ287" s="260"/>
      <c r="AK287" s="263"/>
      <c r="AL287" s="263"/>
      <c r="AM287" s="265"/>
      <c r="AN287" s="98"/>
      <c r="AO287" s="577" t="str">
        <f t="shared" si="38"/>
        <v xml:space="preserve"> </v>
      </c>
      <c r="AP287" s="577" t="str">
        <f t="shared" si="40"/>
        <v xml:space="preserve"> </v>
      </c>
      <c r="AQ287" s="577" t="str">
        <f t="shared" si="41"/>
        <v xml:space="preserve"> </v>
      </c>
      <c r="AR287" s="577" t="str">
        <f t="shared" si="42"/>
        <v xml:space="preserve"> </v>
      </c>
      <c r="AS287" s="98"/>
      <c r="AT287" s="375"/>
      <c r="AU287" s="375"/>
      <c r="AV287" s="374"/>
      <c r="AW287" s="375"/>
      <c r="AX287" s="374"/>
      <c r="AY287" s="374"/>
      <c r="AZ287" s="258"/>
      <c r="BA287" s="260"/>
      <c r="BB287" s="260"/>
      <c r="BC287" s="98"/>
      <c r="BD287" s="260"/>
      <c r="BE287" s="260"/>
      <c r="BF287" s="260"/>
      <c r="BG287" s="260"/>
      <c r="BH287" s="260"/>
      <c r="BI287" s="260"/>
      <c r="BJ287" s="263"/>
      <c r="BK287" s="263"/>
      <c r="BL287" s="265"/>
      <c r="BM287" s="98"/>
      <c r="BN287" s="577" t="str">
        <f t="shared" si="39"/>
        <v xml:space="preserve"> </v>
      </c>
      <c r="BO287" s="577" t="str">
        <f t="shared" si="43"/>
        <v xml:space="preserve"> </v>
      </c>
      <c r="BP287" s="577" t="str">
        <f t="shared" si="44"/>
        <v xml:space="preserve"> </v>
      </c>
      <c r="BQ287" s="577" t="str">
        <f t="shared" si="45"/>
        <v xml:space="preserve"> </v>
      </c>
      <c r="BR287" s="98"/>
      <c r="BS287" s="330"/>
    </row>
    <row r="288" spans="1:71" s="107" customFormat="1" ht="12.75" x14ac:dyDescent="0.25">
      <c r="A288" s="380"/>
      <c r="B288" s="169">
        <f>'Données démographiques'!B289</f>
        <v>0</v>
      </c>
      <c r="C288" s="169">
        <f>'Données démographiques'!C289</f>
        <v>0</v>
      </c>
      <c r="D288" s="170">
        <f>'Données démographiques'!D289</f>
        <v>0</v>
      </c>
      <c r="E288" s="102"/>
      <c r="F288" s="255"/>
      <c r="G288" s="172"/>
      <c r="H288" s="429"/>
      <c r="I288" s="273"/>
      <c r="J288" s="257"/>
      <c r="K288" s="278"/>
      <c r="L288" s="278"/>
      <c r="M288" s="278"/>
      <c r="N288" s="273"/>
      <c r="O288" s="264"/>
      <c r="P288" s="102"/>
      <c r="Q288" s="273"/>
      <c r="R288" s="172"/>
      <c r="S288" s="172"/>
      <c r="T288" s="102"/>
      <c r="U288" s="257"/>
      <c r="V288" s="257"/>
      <c r="W288" s="273"/>
      <c r="X288" s="257"/>
      <c r="Y288" s="273"/>
      <c r="Z288" s="273"/>
      <c r="AA288" s="273"/>
      <c r="AB288" s="278"/>
      <c r="AC288" s="278"/>
      <c r="AD288" s="98"/>
      <c r="AE288" s="278"/>
      <c r="AF288" s="278"/>
      <c r="AG288" s="278"/>
      <c r="AH288" s="278"/>
      <c r="AI288" s="278"/>
      <c r="AJ288" s="278"/>
      <c r="AK288" s="262"/>
      <c r="AL288" s="262"/>
      <c r="AM288" s="264"/>
      <c r="AN288" s="98"/>
      <c r="AO288" s="576" t="str">
        <f t="shared" si="38"/>
        <v xml:space="preserve"> </v>
      </c>
      <c r="AP288" s="576" t="str">
        <f t="shared" si="40"/>
        <v xml:space="preserve"> </v>
      </c>
      <c r="AQ288" s="576" t="str">
        <f t="shared" si="41"/>
        <v xml:space="preserve"> </v>
      </c>
      <c r="AR288" s="576" t="str">
        <f t="shared" si="42"/>
        <v xml:space="preserve"> </v>
      </c>
      <c r="AS288" s="98"/>
      <c r="AT288" s="257"/>
      <c r="AU288" s="257"/>
      <c r="AV288" s="273"/>
      <c r="AW288" s="257"/>
      <c r="AX288" s="273"/>
      <c r="AY288" s="273"/>
      <c r="AZ288" s="273"/>
      <c r="BA288" s="278"/>
      <c r="BB288" s="278"/>
      <c r="BC288" s="98"/>
      <c r="BD288" s="278"/>
      <c r="BE288" s="278"/>
      <c r="BF288" s="278"/>
      <c r="BG288" s="278"/>
      <c r="BH288" s="278"/>
      <c r="BI288" s="278"/>
      <c r="BJ288" s="262"/>
      <c r="BK288" s="262"/>
      <c r="BL288" s="264"/>
      <c r="BM288" s="98"/>
      <c r="BN288" s="576" t="str">
        <f t="shared" si="39"/>
        <v xml:space="preserve"> </v>
      </c>
      <c r="BO288" s="576" t="str">
        <f t="shared" si="43"/>
        <v xml:space="preserve"> </v>
      </c>
      <c r="BP288" s="576" t="str">
        <f t="shared" si="44"/>
        <v xml:space="preserve"> </v>
      </c>
      <c r="BQ288" s="576" t="str">
        <f t="shared" si="45"/>
        <v xml:space="preserve"> </v>
      </c>
      <c r="BR288" s="98"/>
      <c r="BS288" s="165"/>
    </row>
    <row r="289" spans="1:71" s="107" customFormat="1" ht="12.75" x14ac:dyDescent="0.25">
      <c r="A289" s="380"/>
      <c r="B289" s="376">
        <f>'Données démographiques'!B290</f>
        <v>0</v>
      </c>
      <c r="C289" s="376">
        <f>'Données démographiques'!C290</f>
        <v>0</v>
      </c>
      <c r="D289" s="377">
        <f>'Données démographiques'!D290</f>
        <v>0</v>
      </c>
      <c r="E289" s="102"/>
      <c r="F289" s="430"/>
      <c r="G289" s="431"/>
      <c r="H289" s="432"/>
      <c r="I289" s="258"/>
      <c r="J289" s="259"/>
      <c r="K289" s="260"/>
      <c r="L289" s="260"/>
      <c r="M289" s="260"/>
      <c r="N289" s="258"/>
      <c r="O289" s="265"/>
      <c r="P289" s="102"/>
      <c r="Q289" s="258"/>
      <c r="R289" s="431"/>
      <c r="S289" s="431"/>
      <c r="T289" s="102"/>
      <c r="U289" s="259"/>
      <c r="V289" s="259"/>
      <c r="W289" s="258"/>
      <c r="X289" s="259"/>
      <c r="Y289" s="258"/>
      <c r="Z289" s="258"/>
      <c r="AA289" s="258"/>
      <c r="AB289" s="260"/>
      <c r="AC289" s="260"/>
      <c r="AD289" s="98"/>
      <c r="AE289" s="260"/>
      <c r="AF289" s="260"/>
      <c r="AG289" s="260"/>
      <c r="AH289" s="260"/>
      <c r="AI289" s="260"/>
      <c r="AJ289" s="260"/>
      <c r="AK289" s="263"/>
      <c r="AL289" s="263"/>
      <c r="AM289" s="265"/>
      <c r="AN289" s="98"/>
      <c r="AO289" s="577" t="str">
        <f t="shared" si="38"/>
        <v xml:space="preserve"> </v>
      </c>
      <c r="AP289" s="577" t="str">
        <f t="shared" si="40"/>
        <v xml:space="preserve"> </v>
      </c>
      <c r="AQ289" s="577" t="str">
        <f t="shared" si="41"/>
        <v xml:space="preserve"> </v>
      </c>
      <c r="AR289" s="577" t="str">
        <f t="shared" si="42"/>
        <v xml:space="preserve"> </v>
      </c>
      <c r="AS289" s="98"/>
      <c r="AT289" s="375"/>
      <c r="AU289" s="375"/>
      <c r="AV289" s="374"/>
      <c r="AW289" s="375"/>
      <c r="AX289" s="374"/>
      <c r="AY289" s="374"/>
      <c r="AZ289" s="258"/>
      <c r="BA289" s="260"/>
      <c r="BB289" s="260"/>
      <c r="BC289" s="98"/>
      <c r="BD289" s="260"/>
      <c r="BE289" s="260"/>
      <c r="BF289" s="260"/>
      <c r="BG289" s="260"/>
      <c r="BH289" s="260"/>
      <c r="BI289" s="260"/>
      <c r="BJ289" s="263"/>
      <c r="BK289" s="263"/>
      <c r="BL289" s="265"/>
      <c r="BM289" s="98"/>
      <c r="BN289" s="577" t="str">
        <f t="shared" si="39"/>
        <v xml:space="preserve"> </v>
      </c>
      <c r="BO289" s="577" t="str">
        <f t="shared" si="43"/>
        <v xml:space="preserve"> </v>
      </c>
      <c r="BP289" s="577" t="str">
        <f t="shared" si="44"/>
        <v xml:space="preserve"> </v>
      </c>
      <c r="BQ289" s="577" t="str">
        <f t="shared" si="45"/>
        <v xml:space="preserve"> </v>
      </c>
      <c r="BR289" s="98"/>
      <c r="BS289" s="330"/>
    </row>
    <row r="290" spans="1:71" s="107" customFormat="1" ht="12.75" x14ac:dyDescent="0.25">
      <c r="A290" s="380"/>
      <c r="B290" s="169">
        <f>'Données démographiques'!B291</f>
        <v>0</v>
      </c>
      <c r="C290" s="169">
        <f>'Données démographiques'!C291</f>
        <v>0</v>
      </c>
      <c r="D290" s="170">
        <f>'Données démographiques'!D291</f>
        <v>0</v>
      </c>
      <c r="E290" s="102"/>
      <c r="F290" s="255"/>
      <c r="G290" s="172"/>
      <c r="H290" s="429"/>
      <c r="I290" s="273"/>
      <c r="J290" s="257"/>
      <c r="K290" s="278"/>
      <c r="L290" s="278"/>
      <c r="M290" s="278"/>
      <c r="N290" s="273"/>
      <c r="O290" s="264"/>
      <c r="P290" s="102"/>
      <c r="Q290" s="273"/>
      <c r="R290" s="172"/>
      <c r="S290" s="172"/>
      <c r="T290" s="102"/>
      <c r="U290" s="257"/>
      <c r="V290" s="257"/>
      <c r="W290" s="273"/>
      <c r="X290" s="257"/>
      <c r="Y290" s="273"/>
      <c r="Z290" s="273"/>
      <c r="AA290" s="273"/>
      <c r="AB290" s="278"/>
      <c r="AC290" s="278"/>
      <c r="AD290" s="98"/>
      <c r="AE290" s="278"/>
      <c r="AF290" s="278"/>
      <c r="AG290" s="278"/>
      <c r="AH290" s="278"/>
      <c r="AI290" s="278"/>
      <c r="AJ290" s="278"/>
      <c r="AK290" s="262"/>
      <c r="AL290" s="262"/>
      <c r="AM290" s="264"/>
      <c r="AN290" s="98"/>
      <c r="AO290" s="576" t="str">
        <f t="shared" si="38"/>
        <v xml:space="preserve"> </v>
      </c>
      <c r="AP290" s="576" t="str">
        <f t="shared" si="40"/>
        <v xml:space="preserve"> </v>
      </c>
      <c r="AQ290" s="576" t="str">
        <f t="shared" si="41"/>
        <v xml:space="preserve"> </v>
      </c>
      <c r="AR290" s="576" t="str">
        <f t="shared" si="42"/>
        <v xml:space="preserve"> </v>
      </c>
      <c r="AS290" s="98"/>
      <c r="AT290" s="257"/>
      <c r="AU290" s="257"/>
      <c r="AV290" s="273"/>
      <c r="AW290" s="257"/>
      <c r="AX290" s="273"/>
      <c r="AY290" s="273"/>
      <c r="AZ290" s="273"/>
      <c r="BA290" s="278"/>
      <c r="BB290" s="278"/>
      <c r="BC290" s="98"/>
      <c r="BD290" s="278"/>
      <c r="BE290" s="278"/>
      <c r="BF290" s="278"/>
      <c r="BG290" s="278"/>
      <c r="BH290" s="278"/>
      <c r="BI290" s="278"/>
      <c r="BJ290" s="262"/>
      <c r="BK290" s="262"/>
      <c r="BL290" s="264"/>
      <c r="BM290" s="98"/>
      <c r="BN290" s="576" t="str">
        <f t="shared" si="39"/>
        <v xml:space="preserve"> </v>
      </c>
      <c r="BO290" s="576" t="str">
        <f t="shared" si="43"/>
        <v xml:space="preserve"> </v>
      </c>
      <c r="BP290" s="576" t="str">
        <f t="shared" si="44"/>
        <v xml:space="preserve"> </v>
      </c>
      <c r="BQ290" s="576" t="str">
        <f t="shared" si="45"/>
        <v xml:space="preserve"> </v>
      </c>
      <c r="BR290" s="98"/>
      <c r="BS290" s="165"/>
    </row>
    <row r="291" spans="1:71" s="107" customFormat="1" ht="12.75" x14ac:dyDescent="0.25">
      <c r="A291" s="380"/>
      <c r="B291" s="376">
        <f>'Données démographiques'!B292</f>
        <v>0</v>
      </c>
      <c r="C291" s="376">
        <f>'Données démographiques'!C292</f>
        <v>0</v>
      </c>
      <c r="D291" s="377">
        <f>'Données démographiques'!D292</f>
        <v>0</v>
      </c>
      <c r="E291" s="102"/>
      <c r="F291" s="430"/>
      <c r="G291" s="431"/>
      <c r="H291" s="432"/>
      <c r="I291" s="258"/>
      <c r="J291" s="259"/>
      <c r="K291" s="260"/>
      <c r="L291" s="260"/>
      <c r="M291" s="260"/>
      <c r="N291" s="258"/>
      <c r="O291" s="265"/>
      <c r="P291" s="102"/>
      <c r="Q291" s="258"/>
      <c r="R291" s="431"/>
      <c r="S291" s="431"/>
      <c r="T291" s="102"/>
      <c r="U291" s="259"/>
      <c r="V291" s="259"/>
      <c r="W291" s="258"/>
      <c r="X291" s="259"/>
      <c r="Y291" s="258"/>
      <c r="Z291" s="258"/>
      <c r="AA291" s="258"/>
      <c r="AB291" s="260"/>
      <c r="AC291" s="260"/>
      <c r="AD291" s="98"/>
      <c r="AE291" s="260"/>
      <c r="AF291" s="260"/>
      <c r="AG291" s="260"/>
      <c r="AH291" s="260"/>
      <c r="AI291" s="260"/>
      <c r="AJ291" s="260"/>
      <c r="AK291" s="263"/>
      <c r="AL291" s="263"/>
      <c r="AM291" s="265"/>
      <c r="AN291" s="98"/>
      <c r="AO291" s="577" t="str">
        <f t="shared" si="38"/>
        <v xml:space="preserve"> </v>
      </c>
      <c r="AP291" s="577" t="str">
        <f t="shared" si="40"/>
        <v xml:space="preserve"> </v>
      </c>
      <c r="AQ291" s="577" t="str">
        <f t="shared" si="41"/>
        <v xml:space="preserve"> </v>
      </c>
      <c r="AR291" s="577" t="str">
        <f t="shared" si="42"/>
        <v xml:space="preserve"> </v>
      </c>
      <c r="AS291" s="98"/>
      <c r="AT291" s="375"/>
      <c r="AU291" s="375"/>
      <c r="AV291" s="374"/>
      <c r="AW291" s="375"/>
      <c r="AX291" s="374"/>
      <c r="AY291" s="374"/>
      <c r="AZ291" s="258"/>
      <c r="BA291" s="260"/>
      <c r="BB291" s="260"/>
      <c r="BC291" s="98"/>
      <c r="BD291" s="260"/>
      <c r="BE291" s="260"/>
      <c r="BF291" s="260"/>
      <c r="BG291" s="260"/>
      <c r="BH291" s="260"/>
      <c r="BI291" s="260"/>
      <c r="BJ291" s="263"/>
      <c r="BK291" s="263"/>
      <c r="BL291" s="265"/>
      <c r="BM291" s="98"/>
      <c r="BN291" s="577" t="str">
        <f t="shared" si="39"/>
        <v xml:space="preserve"> </v>
      </c>
      <c r="BO291" s="577" t="str">
        <f t="shared" si="43"/>
        <v xml:space="preserve"> </v>
      </c>
      <c r="BP291" s="577" t="str">
        <f t="shared" si="44"/>
        <v xml:space="preserve"> </v>
      </c>
      <c r="BQ291" s="577" t="str">
        <f t="shared" si="45"/>
        <v xml:space="preserve"> </v>
      </c>
      <c r="BR291" s="98"/>
      <c r="BS291" s="330"/>
    </row>
    <row r="292" spans="1:71" s="107" customFormat="1" ht="12.75" x14ac:dyDescent="0.25">
      <c r="A292" s="380"/>
      <c r="B292" s="169">
        <f>'Données démographiques'!B293</f>
        <v>0</v>
      </c>
      <c r="C292" s="169">
        <f>'Données démographiques'!C293</f>
        <v>0</v>
      </c>
      <c r="D292" s="170">
        <f>'Données démographiques'!D293</f>
        <v>0</v>
      </c>
      <c r="E292" s="102"/>
      <c r="F292" s="255"/>
      <c r="G292" s="172"/>
      <c r="H292" s="429"/>
      <c r="I292" s="273"/>
      <c r="J292" s="257"/>
      <c r="K292" s="278"/>
      <c r="L292" s="278"/>
      <c r="M292" s="278"/>
      <c r="N292" s="273"/>
      <c r="O292" s="264"/>
      <c r="P292" s="102"/>
      <c r="Q292" s="273"/>
      <c r="R292" s="172"/>
      <c r="S292" s="172"/>
      <c r="T292" s="102"/>
      <c r="U292" s="257"/>
      <c r="V292" s="257"/>
      <c r="W292" s="273"/>
      <c r="X292" s="257"/>
      <c r="Y292" s="273"/>
      <c r="Z292" s="273"/>
      <c r="AA292" s="273"/>
      <c r="AB292" s="278"/>
      <c r="AC292" s="278"/>
      <c r="AD292" s="98"/>
      <c r="AE292" s="278"/>
      <c r="AF292" s="278"/>
      <c r="AG292" s="278"/>
      <c r="AH292" s="278"/>
      <c r="AI292" s="278"/>
      <c r="AJ292" s="278"/>
      <c r="AK292" s="262"/>
      <c r="AL292" s="262"/>
      <c r="AM292" s="264"/>
      <c r="AN292" s="98"/>
      <c r="AO292" s="576" t="str">
        <f t="shared" si="38"/>
        <v xml:space="preserve"> </v>
      </c>
      <c r="AP292" s="576" t="str">
        <f t="shared" si="40"/>
        <v xml:space="preserve"> </v>
      </c>
      <c r="AQ292" s="576" t="str">
        <f t="shared" si="41"/>
        <v xml:space="preserve"> </v>
      </c>
      <c r="AR292" s="576" t="str">
        <f t="shared" si="42"/>
        <v xml:space="preserve"> </v>
      </c>
      <c r="AS292" s="98"/>
      <c r="AT292" s="257"/>
      <c r="AU292" s="257"/>
      <c r="AV292" s="273"/>
      <c r="AW292" s="257"/>
      <c r="AX292" s="273"/>
      <c r="AY292" s="273"/>
      <c r="AZ292" s="273"/>
      <c r="BA292" s="278"/>
      <c r="BB292" s="278"/>
      <c r="BC292" s="98"/>
      <c r="BD292" s="278"/>
      <c r="BE292" s="278"/>
      <c r="BF292" s="278"/>
      <c r="BG292" s="278"/>
      <c r="BH292" s="278"/>
      <c r="BI292" s="278"/>
      <c r="BJ292" s="262"/>
      <c r="BK292" s="262"/>
      <c r="BL292" s="264"/>
      <c r="BM292" s="98"/>
      <c r="BN292" s="576" t="str">
        <f t="shared" si="39"/>
        <v xml:space="preserve"> </v>
      </c>
      <c r="BO292" s="576" t="str">
        <f t="shared" si="43"/>
        <v xml:space="preserve"> </v>
      </c>
      <c r="BP292" s="576" t="str">
        <f t="shared" si="44"/>
        <v xml:space="preserve"> </v>
      </c>
      <c r="BQ292" s="576" t="str">
        <f t="shared" si="45"/>
        <v xml:space="preserve"> </v>
      </c>
      <c r="BR292" s="98"/>
      <c r="BS292" s="165"/>
    </row>
    <row r="293" spans="1:71" s="107" customFormat="1" ht="12.75" x14ac:dyDescent="0.25">
      <c r="A293" s="380"/>
      <c r="B293" s="376">
        <f>'Données démographiques'!B294</f>
        <v>0</v>
      </c>
      <c r="C293" s="376">
        <f>'Données démographiques'!C294</f>
        <v>0</v>
      </c>
      <c r="D293" s="377">
        <f>'Données démographiques'!D294</f>
        <v>0</v>
      </c>
      <c r="E293" s="102"/>
      <c r="F293" s="430"/>
      <c r="G293" s="431"/>
      <c r="H293" s="432"/>
      <c r="I293" s="258"/>
      <c r="J293" s="259"/>
      <c r="K293" s="260"/>
      <c r="L293" s="260"/>
      <c r="M293" s="260"/>
      <c r="N293" s="258"/>
      <c r="O293" s="265"/>
      <c r="P293" s="102"/>
      <c r="Q293" s="258"/>
      <c r="R293" s="431"/>
      <c r="S293" s="431"/>
      <c r="T293" s="102"/>
      <c r="U293" s="259"/>
      <c r="V293" s="259"/>
      <c r="W293" s="258"/>
      <c r="X293" s="259"/>
      <c r="Y293" s="258"/>
      <c r="Z293" s="258"/>
      <c r="AA293" s="258"/>
      <c r="AB293" s="260"/>
      <c r="AC293" s="260"/>
      <c r="AD293" s="98"/>
      <c r="AE293" s="260"/>
      <c r="AF293" s="260"/>
      <c r="AG293" s="260"/>
      <c r="AH293" s="260"/>
      <c r="AI293" s="260"/>
      <c r="AJ293" s="260"/>
      <c r="AK293" s="263"/>
      <c r="AL293" s="263"/>
      <c r="AM293" s="265"/>
      <c r="AN293" s="98"/>
      <c r="AO293" s="577" t="str">
        <f t="shared" si="38"/>
        <v xml:space="preserve"> </v>
      </c>
      <c r="AP293" s="577" t="str">
        <f t="shared" si="40"/>
        <v xml:space="preserve"> </v>
      </c>
      <c r="AQ293" s="577" t="str">
        <f t="shared" si="41"/>
        <v xml:space="preserve"> </v>
      </c>
      <c r="AR293" s="577" t="str">
        <f t="shared" si="42"/>
        <v xml:space="preserve"> </v>
      </c>
      <c r="AS293" s="98"/>
      <c r="AT293" s="375"/>
      <c r="AU293" s="375"/>
      <c r="AV293" s="374"/>
      <c r="AW293" s="375"/>
      <c r="AX293" s="374"/>
      <c r="AY293" s="374"/>
      <c r="AZ293" s="258"/>
      <c r="BA293" s="260"/>
      <c r="BB293" s="260"/>
      <c r="BC293" s="98"/>
      <c r="BD293" s="260"/>
      <c r="BE293" s="260"/>
      <c r="BF293" s="260"/>
      <c r="BG293" s="260"/>
      <c r="BH293" s="260"/>
      <c r="BI293" s="260"/>
      <c r="BJ293" s="263"/>
      <c r="BK293" s="263"/>
      <c r="BL293" s="265"/>
      <c r="BM293" s="98"/>
      <c r="BN293" s="577" t="str">
        <f t="shared" si="39"/>
        <v xml:space="preserve"> </v>
      </c>
      <c r="BO293" s="577" t="str">
        <f t="shared" si="43"/>
        <v xml:space="preserve"> </v>
      </c>
      <c r="BP293" s="577" t="str">
        <f t="shared" si="44"/>
        <v xml:space="preserve"> </v>
      </c>
      <c r="BQ293" s="577" t="str">
        <f t="shared" si="45"/>
        <v xml:space="preserve"> </v>
      </c>
      <c r="BR293" s="98"/>
      <c r="BS293" s="330"/>
    </row>
    <row r="294" spans="1:71" s="107" customFormat="1" ht="12.75" x14ac:dyDescent="0.25">
      <c r="A294" s="380"/>
      <c r="B294" s="169">
        <f>'Données démographiques'!B295</f>
        <v>0</v>
      </c>
      <c r="C294" s="169">
        <f>'Données démographiques'!C295</f>
        <v>0</v>
      </c>
      <c r="D294" s="170">
        <f>'Données démographiques'!D295</f>
        <v>0</v>
      </c>
      <c r="E294" s="102"/>
      <c r="F294" s="255"/>
      <c r="G294" s="172"/>
      <c r="H294" s="429"/>
      <c r="I294" s="273"/>
      <c r="J294" s="257"/>
      <c r="K294" s="278"/>
      <c r="L294" s="278"/>
      <c r="M294" s="278"/>
      <c r="N294" s="273"/>
      <c r="O294" s="264"/>
      <c r="P294" s="102"/>
      <c r="Q294" s="273"/>
      <c r="R294" s="172"/>
      <c r="S294" s="172"/>
      <c r="T294" s="102"/>
      <c r="U294" s="257"/>
      <c r="V294" s="257"/>
      <c r="W294" s="273"/>
      <c r="X294" s="257"/>
      <c r="Y294" s="273"/>
      <c r="Z294" s="273"/>
      <c r="AA294" s="273"/>
      <c r="AB294" s="278"/>
      <c r="AC294" s="278"/>
      <c r="AD294" s="98"/>
      <c r="AE294" s="278"/>
      <c r="AF294" s="278"/>
      <c r="AG294" s="278"/>
      <c r="AH294" s="278"/>
      <c r="AI294" s="278"/>
      <c r="AJ294" s="278"/>
      <c r="AK294" s="262"/>
      <c r="AL294" s="262"/>
      <c r="AM294" s="264"/>
      <c r="AN294" s="98"/>
      <c r="AO294" s="576" t="str">
        <f t="shared" si="38"/>
        <v xml:space="preserve"> </v>
      </c>
      <c r="AP294" s="576" t="str">
        <f t="shared" si="40"/>
        <v xml:space="preserve"> </v>
      </c>
      <c r="AQ294" s="576" t="str">
        <f t="shared" si="41"/>
        <v xml:space="preserve"> </v>
      </c>
      <c r="AR294" s="576" t="str">
        <f t="shared" si="42"/>
        <v xml:space="preserve"> </v>
      </c>
      <c r="AS294" s="98"/>
      <c r="AT294" s="257"/>
      <c r="AU294" s="257"/>
      <c r="AV294" s="273"/>
      <c r="AW294" s="257"/>
      <c r="AX294" s="273"/>
      <c r="AY294" s="273"/>
      <c r="AZ294" s="273"/>
      <c r="BA294" s="278"/>
      <c r="BB294" s="278"/>
      <c r="BC294" s="98"/>
      <c r="BD294" s="278"/>
      <c r="BE294" s="278"/>
      <c r="BF294" s="278"/>
      <c r="BG294" s="278"/>
      <c r="BH294" s="278"/>
      <c r="BI294" s="278"/>
      <c r="BJ294" s="262"/>
      <c r="BK294" s="262"/>
      <c r="BL294" s="264"/>
      <c r="BM294" s="98"/>
      <c r="BN294" s="576" t="str">
        <f t="shared" si="39"/>
        <v xml:space="preserve"> </v>
      </c>
      <c r="BO294" s="576" t="str">
        <f t="shared" si="43"/>
        <v xml:space="preserve"> </v>
      </c>
      <c r="BP294" s="576" t="str">
        <f t="shared" si="44"/>
        <v xml:space="preserve"> </v>
      </c>
      <c r="BQ294" s="576" t="str">
        <f t="shared" si="45"/>
        <v xml:space="preserve"> </v>
      </c>
      <c r="BR294" s="98"/>
      <c r="BS294" s="165"/>
    </row>
    <row r="295" spans="1:71" s="107" customFormat="1" ht="12.75" x14ac:dyDescent="0.25">
      <c r="A295" s="380"/>
      <c r="B295" s="376">
        <f>'Données démographiques'!B296</f>
        <v>0</v>
      </c>
      <c r="C295" s="376">
        <f>'Données démographiques'!C296</f>
        <v>0</v>
      </c>
      <c r="D295" s="377">
        <f>'Données démographiques'!D296</f>
        <v>0</v>
      </c>
      <c r="E295" s="102"/>
      <c r="F295" s="430"/>
      <c r="G295" s="431"/>
      <c r="H295" s="432"/>
      <c r="I295" s="258"/>
      <c r="J295" s="259"/>
      <c r="K295" s="260"/>
      <c r="L295" s="260"/>
      <c r="M295" s="260"/>
      <c r="N295" s="258"/>
      <c r="O295" s="265"/>
      <c r="P295" s="102"/>
      <c r="Q295" s="258"/>
      <c r="R295" s="431"/>
      <c r="S295" s="431"/>
      <c r="T295" s="102"/>
      <c r="U295" s="259"/>
      <c r="V295" s="259"/>
      <c r="W295" s="258"/>
      <c r="X295" s="259"/>
      <c r="Y295" s="258"/>
      <c r="Z295" s="258"/>
      <c r="AA295" s="258"/>
      <c r="AB295" s="260"/>
      <c r="AC295" s="260"/>
      <c r="AD295" s="98"/>
      <c r="AE295" s="260"/>
      <c r="AF295" s="260"/>
      <c r="AG295" s="260"/>
      <c r="AH295" s="260"/>
      <c r="AI295" s="260"/>
      <c r="AJ295" s="260"/>
      <c r="AK295" s="263"/>
      <c r="AL295" s="263"/>
      <c r="AM295" s="265"/>
      <c r="AN295" s="98"/>
      <c r="AO295" s="577" t="str">
        <f t="shared" si="38"/>
        <v xml:space="preserve"> </v>
      </c>
      <c r="AP295" s="577" t="str">
        <f t="shared" si="40"/>
        <v xml:space="preserve"> </v>
      </c>
      <c r="AQ295" s="577" t="str">
        <f t="shared" si="41"/>
        <v xml:space="preserve"> </v>
      </c>
      <c r="AR295" s="577" t="str">
        <f t="shared" si="42"/>
        <v xml:space="preserve"> </v>
      </c>
      <c r="AS295" s="98"/>
      <c r="AT295" s="375"/>
      <c r="AU295" s="375"/>
      <c r="AV295" s="374"/>
      <c r="AW295" s="375"/>
      <c r="AX295" s="374"/>
      <c r="AY295" s="374"/>
      <c r="AZ295" s="258"/>
      <c r="BA295" s="260"/>
      <c r="BB295" s="260"/>
      <c r="BC295" s="98"/>
      <c r="BD295" s="260"/>
      <c r="BE295" s="260"/>
      <c r="BF295" s="260"/>
      <c r="BG295" s="260"/>
      <c r="BH295" s="260"/>
      <c r="BI295" s="260"/>
      <c r="BJ295" s="263"/>
      <c r="BK295" s="263"/>
      <c r="BL295" s="265"/>
      <c r="BM295" s="98"/>
      <c r="BN295" s="577" t="str">
        <f t="shared" si="39"/>
        <v xml:space="preserve"> </v>
      </c>
      <c r="BO295" s="577" t="str">
        <f t="shared" si="43"/>
        <v xml:space="preserve"> </v>
      </c>
      <c r="BP295" s="577" t="str">
        <f t="shared" si="44"/>
        <v xml:space="preserve"> </v>
      </c>
      <c r="BQ295" s="577" t="str">
        <f t="shared" si="45"/>
        <v xml:space="preserve"> </v>
      </c>
      <c r="BR295" s="98"/>
      <c r="BS295" s="330"/>
    </row>
    <row r="296" spans="1:71" s="107" customFormat="1" ht="12.75" x14ac:dyDescent="0.25">
      <c r="A296" s="380"/>
      <c r="B296" s="169">
        <f>'Données démographiques'!B297</f>
        <v>0</v>
      </c>
      <c r="C296" s="169">
        <f>'Données démographiques'!C297</f>
        <v>0</v>
      </c>
      <c r="D296" s="170">
        <f>'Données démographiques'!D297</f>
        <v>0</v>
      </c>
      <c r="E296" s="102"/>
      <c r="F296" s="255"/>
      <c r="G296" s="172"/>
      <c r="H296" s="429"/>
      <c r="I296" s="273"/>
      <c r="J296" s="257"/>
      <c r="K296" s="278"/>
      <c r="L296" s="278"/>
      <c r="M296" s="278"/>
      <c r="N296" s="273"/>
      <c r="O296" s="264"/>
      <c r="P296" s="102"/>
      <c r="Q296" s="273"/>
      <c r="R296" s="172"/>
      <c r="S296" s="172"/>
      <c r="T296" s="102"/>
      <c r="U296" s="257"/>
      <c r="V296" s="257"/>
      <c r="W296" s="273"/>
      <c r="X296" s="257"/>
      <c r="Y296" s="273"/>
      <c r="Z296" s="273"/>
      <c r="AA296" s="273"/>
      <c r="AB296" s="278"/>
      <c r="AC296" s="278"/>
      <c r="AD296" s="98"/>
      <c r="AE296" s="278"/>
      <c r="AF296" s="278"/>
      <c r="AG296" s="278"/>
      <c r="AH296" s="278"/>
      <c r="AI296" s="278"/>
      <c r="AJ296" s="278"/>
      <c r="AK296" s="262"/>
      <c r="AL296" s="262"/>
      <c r="AM296" s="264"/>
      <c r="AN296" s="98"/>
      <c r="AO296" s="576" t="str">
        <f t="shared" si="38"/>
        <v xml:space="preserve"> </v>
      </c>
      <c r="AP296" s="576" t="str">
        <f t="shared" si="40"/>
        <v xml:space="preserve"> </v>
      </c>
      <c r="AQ296" s="576" t="str">
        <f t="shared" si="41"/>
        <v xml:space="preserve"> </v>
      </c>
      <c r="AR296" s="576" t="str">
        <f t="shared" si="42"/>
        <v xml:space="preserve"> </v>
      </c>
      <c r="AS296" s="98"/>
      <c r="AT296" s="257"/>
      <c r="AU296" s="257"/>
      <c r="AV296" s="273"/>
      <c r="AW296" s="257"/>
      <c r="AX296" s="273"/>
      <c r="AY296" s="273"/>
      <c r="AZ296" s="273"/>
      <c r="BA296" s="278"/>
      <c r="BB296" s="278"/>
      <c r="BC296" s="98"/>
      <c r="BD296" s="278"/>
      <c r="BE296" s="278"/>
      <c r="BF296" s="278"/>
      <c r="BG296" s="278"/>
      <c r="BH296" s="278"/>
      <c r="BI296" s="278"/>
      <c r="BJ296" s="262"/>
      <c r="BK296" s="262"/>
      <c r="BL296" s="264"/>
      <c r="BM296" s="98"/>
      <c r="BN296" s="576" t="str">
        <f t="shared" si="39"/>
        <v xml:space="preserve"> </v>
      </c>
      <c r="BO296" s="576" t="str">
        <f t="shared" si="43"/>
        <v xml:space="preserve"> </v>
      </c>
      <c r="BP296" s="576" t="str">
        <f t="shared" si="44"/>
        <v xml:space="preserve"> </v>
      </c>
      <c r="BQ296" s="576" t="str">
        <f t="shared" si="45"/>
        <v xml:space="preserve"> </v>
      </c>
      <c r="BR296" s="98"/>
      <c r="BS296" s="165"/>
    </row>
    <row r="297" spans="1:71" s="107" customFormat="1" ht="12.75" x14ac:dyDescent="0.25">
      <c r="A297" s="380"/>
      <c r="B297" s="376">
        <f>'Données démographiques'!B298</f>
        <v>0</v>
      </c>
      <c r="C297" s="376">
        <f>'Données démographiques'!C298</f>
        <v>0</v>
      </c>
      <c r="D297" s="377">
        <f>'Données démographiques'!D298</f>
        <v>0</v>
      </c>
      <c r="E297" s="102"/>
      <c r="F297" s="430"/>
      <c r="G297" s="431"/>
      <c r="H297" s="432"/>
      <c r="I297" s="258"/>
      <c r="J297" s="259"/>
      <c r="K297" s="260"/>
      <c r="L297" s="260"/>
      <c r="M297" s="260"/>
      <c r="N297" s="258"/>
      <c r="O297" s="265"/>
      <c r="P297" s="102"/>
      <c r="Q297" s="258"/>
      <c r="R297" s="431"/>
      <c r="S297" s="431"/>
      <c r="T297" s="102"/>
      <c r="U297" s="259"/>
      <c r="V297" s="259"/>
      <c r="W297" s="258"/>
      <c r="X297" s="259"/>
      <c r="Y297" s="258"/>
      <c r="Z297" s="258"/>
      <c r="AA297" s="258"/>
      <c r="AB297" s="260"/>
      <c r="AC297" s="260"/>
      <c r="AD297" s="98"/>
      <c r="AE297" s="260"/>
      <c r="AF297" s="260"/>
      <c r="AG297" s="260"/>
      <c r="AH297" s="260"/>
      <c r="AI297" s="260"/>
      <c r="AJ297" s="260"/>
      <c r="AK297" s="263"/>
      <c r="AL297" s="263"/>
      <c r="AM297" s="265"/>
      <c r="AN297" s="98"/>
      <c r="AO297" s="577" t="str">
        <f t="shared" si="38"/>
        <v xml:space="preserve"> </v>
      </c>
      <c r="AP297" s="577" t="str">
        <f t="shared" si="40"/>
        <v xml:space="preserve"> </v>
      </c>
      <c r="AQ297" s="577" t="str">
        <f t="shared" si="41"/>
        <v xml:space="preserve"> </v>
      </c>
      <c r="AR297" s="577" t="str">
        <f t="shared" si="42"/>
        <v xml:space="preserve"> </v>
      </c>
      <c r="AS297" s="98"/>
      <c r="AT297" s="375"/>
      <c r="AU297" s="375"/>
      <c r="AV297" s="374"/>
      <c r="AW297" s="375"/>
      <c r="AX297" s="374"/>
      <c r="AY297" s="374"/>
      <c r="AZ297" s="258"/>
      <c r="BA297" s="260"/>
      <c r="BB297" s="260"/>
      <c r="BC297" s="98"/>
      <c r="BD297" s="260"/>
      <c r="BE297" s="260"/>
      <c r="BF297" s="260"/>
      <c r="BG297" s="260"/>
      <c r="BH297" s="260"/>
      <c r="BI297" s="260"/>
      <c r="BJ297" s="263"/>
      <c r="BK297" s="263"/>
      <c r="BL297" s="265"/>
      <c r="BM297" s="98"/>
      <c r="BN297" s="577" t="str">
        <f t="shared" si="39"/>
        <v xml:space="preserve"> </v>
      </c>
      <c r="BO297" s="577" t="str">
        <f t="shared" si="43"/>
        <v xml:space="preserve"> </v>
      </c>
      <c r="BP297" s="577" t="str">
        <f t="shared" si="44"/>
        <v xml:space="preserve"> </v>
      </c>
      <c r="BQ297" s="577" t="str">
        <f t="shared" si="45"/>
        <v xml:space="preserve"> </v>
      </c>
      <c r="BR297" s="98"/>
      <c r="BS297" s="330"/>
    </row>
    <row r="298" spans="1:71" s="107" customFormat="1" ht="12.75" x14ac:dyDescent="0.25">
      <c r="A298" s="380"/>
      <c r="B298" s="169">
        <f>'Données démographiques'!B299</f>
        <v>0</v>
      </c>
      <c r="C298" s="169">
        <f>'Données démographiques'!C299</f>
        <v>0</v>
      </c>
      <c r="D298" s="170">
        <f>'Données démographiques'!D299</f>
        <v>0</v>
      </c>
      <c r="E298" s="102"/>
      <c r="F298" s="255"/>
      <c r="G298" s="172"/>
      <c r="H298" s="429"/>
      <c r="I298" s="273"/>
      <c r="J298" s="257"/>
      <c r="K298" s="278"/>
      <c r="L298" s="278"/>
      <c r="M298" s="278"/>
      <c r="N298" s="273"/>
      <c r="O298" s="264"/>
      <c r="P298" s="102"/>
      <c r="Q298" s="273"/>
      <c r="R298" s="172"/>
      <c r="S298" s="172"/>
      <c r="T298" s="102"/>
      <c r="U298" s="257"/>
      <c r="V298" s="257"/>
      <c r="W298" s="273"/>
      <c r="X298" s="257"/>
      <c r="Y298" s="273"/>
      <c r="Z298" s="273"/>
      <c r="AA298" s="273"/>
      <c r="AB298" s="278"/>
      <c r="AC298" s="278"/>
      <c r="AD298" s="98"/>
      <c r="AE298" s="278"/>
      <c r="AF298" s="278"/>
      <c r="AG298" s="278"/>
      <c r="AH298" s="278"/>
      <c r="AI298" s="278"/>
      <c r="AJ298" s="278"/>
      <c r="AK298" s="262"/>
      <c r="AL298" s="262"/>
      <c r="AM298" s="264"/>
      <c r="AN298" s="98"/>
      <c r="AO298" s="576" t="str">
        <f t="shared" si="38"/>
        <v xml:space="preserve"> </v>
      </c>
      <c r="AP298" s="576" t="str">
        <f t="shared" si="40"/>
        <v xml:space="preserve"> </v>
      </c>
      <c r="AQ298" s="576" t="str">
        <f t="shared" si="41"/>
        <v xml:space="preserve"> </v>
      </c>
      <c r="AR298" s="576" t="str">
        <f t="shared" si="42"/>
        <v xml:space="preserve"> </v>
      </c>
      <c r="AS298" s="98"/>
      <c r="AT298" s="257"/>
      <c r="AU298" s="257"/>
      <c r="AV298" s="273"/>
      <c r="AW298" s="257"/>
      <c r="AX298" s="273"/>
      <c r="AY298" s="273"/>
      <c r="AZ298" s="273"/>
      <c r="BA298" s="278"/>
      <c r="BB298" s="278"/>
      <c r="BC298" s="98"/>
      <c r="BD298" s="278"/>
      <c r="BE298" s="278"/>
      <c r="BF298" s="278"/>
      <c r="BG298" s="278"/>
      <c r="BH298" s="278"/>
      <c r="BI298" s="278"/>
      <c r="BJ298" s="262"/>
      <c r="BK298" s="262"/>
      <c r="BL298" s="264"/>
      <c r="BM298" s="98"/>
      <c r="BN298" s="576" t="str">
        <f t="shared" si="39"/>
        <v xml:space="preserve"> </v>
      </c>
      <c r="BO298" s="576" t="str">
        <f t="shared" si="43"/>
        <v xml:space="preserve"> </v>
      </c>
      <c r="BP298" s="576" t="str">
        <f t="shared" si="44"/>
        <v xml:space="preserve"> </v>
      </c>
      <c r="BQ298" s="576" t="str">
        <f t="shared" si="45"/>
        <v xml:space="preserve"> </v>
      </c>
      <c r="BR298" s="98"/>
      <c r="BS298" s="165"/>
    </row>
    <row r="299" spans="1:71" s="107" customFormat="1" ht="12.75" x14ac:dyDescent="0.25">
      <c r="A299" s="380"/>
      <c r="B299" s="376">
        <f>'Données démographiques'!B300</f>
        <v>0</v>
      </c>
      <c r="C299" s="376">
        <f>'Données démographiques'!C300</f>
        <v>0</v>
      </c>
      <c r="D299" s="377">
        <f>'Données démographiques'!D300</f>
        <v>0</v>
      </c>
      <c r="E299" s="102"/>
      <c r="F299" s="430"/>
      <c r="G299" s="431"/>
      <c r="H299" s="432"/>
      <c r="I299" s="258"/>
      <c r="J299" s="259"/>
      <c r="K299" s="260"/>
      <c r="L299" s="260"/>
      <c r="M299" s="260"/>
      <c r="N299" s="258"/>
      <c r="O299" s="265"/>
      <c r="P299" s="102"/>
      <c r="Q299" s="258"/>
      <c r="R299" s="431"/>
      <c r="S299" s="431"/>
      <c r="T299" s="102"/>
      <c r="U299" s="259"/>
      <c r="V299" s="259"/>
      <c r="W299" s="258"/>
      <c r="X299" s="259"/>
      <c r="Y299" s="258"/>
      <c r="Z299" s="258"/>
      <c r="AA299" s="258"/>
      <c r="AB299" s="260"/>
      <c r="AC299" s="260"/>
      <c r="AD299" s="98"/>
      <c r="AE299" s="260"/>
      <c r="AF299" s="260"/>
      <c r="AG299" s="260"/>
      <c r="AH299" s="260"/>
      <c r="AI299" s="260"/>
      <c r="AJ299" s="260"/>
      <c r="AK299" s="263"/>
      <c r="AL299" s="263"/>
      <c r="AM299" s="265"/>
      <c r="AN299" s="98"/>
      <c r="AO299" s="577" t="str">
        <f t="shared" si="38"/>
        <v xml:space="preserve"> </v>
      </c>
      <c r="AP299" s="577" t="str">
        <f t="shared" si="40"/>
        <v xml:space="preserve"> </v>
      </c>
      <c r="AQ299" s="577" t="str">
        <f t="shared" si="41"/>
        <v xml:space="preserve"> </v>
      </c>
      <c r="AR299" s="577" t="str">
        <f t="shared" si="42"/>
        <v xml:space="preserve"> </v>
      </c>
      <c r="AS299" s="98"/>
      <c r="AT299" s="375"/>
      <c r="AU299" s="375"/>
      <c r="AV299" s="374"/>
      <c r="AW299" s="375"/>
      <c r="AX299" s="374"/>
      <c r="AY299" s="374"/>
      <c r="AZ299" s="258"/>
      <c r="BA299" s="260"/>
      <c r="BB299" s="260"/>
      <c r="BC299" s="98"/>
      <c r="BD299" s="260"/>
      <c r="BE299" s="260"/>
      <c r="BF299" s="260"/>
      <c r="BG299" s="260"/>
      <c r="BH299" s="260"/>
      <c r="BI299" s="260"/>
      <c r="BJ299" s="263"/>
      <c r="BK299" s="263"/>
      <c r="BL299" s="265"/>
      <c r="BM299" s="98"/>
      <c r="BN299" s="577" t="str">
        <f t="shared" si="39"/>
        <v xml:space="preserve"> </v>
      </c>
      <c r="BO299" s="577" t="str">
        <f t="shared" si="43"/>
        <v xml:space="preserve"> </v>
      </c>
      <c r="BP299" s="577" t="str">
        <f t="shared" si="44"/>
        <v xml:space="preserve"> </v>
      </c>
      <c r="BQ299" s="577" t="str">
        <f t="shared" si="45"/>
        <v xml:space="preserve"> </v>
      </c>
      <c r="BR299" s="98"/>
      <c r="BS299" s="330"/>
    </row>
    <row r="300" spans="1:71" s="107" customFormat="1" ht="12.75" x14ac:dyDescent="0.25">
      <c r="A300" s="380"/>
      <c r="B300" s="169">
        <f>'Données démographiques'!B301</f>
        <v>0</v>
      </c>
      <c r="C300" s="169">
        <f>'Données démographiques'!C301</f>
        <v>0</v>
      </c>
      <c r="D300" s="170">
        <f>'Données démographiques'!D301</f>
        <v>0</v>
      </c>
      <c r="E300" s="102"/>
      <c r="F300" s="255"/>
      <c r="G300" s="172"/>
      <c r="H300" s="429"/>
      <c r="I300" s="273"/>
      <c r="J300" s="257"/>
      <c r="K300" s="278"/>
      <c r="L300" s="278"/>
      <c r="M300" s="278"/>
      <c r="N300" s="273"/>
      <c r="O300" s="264"/>
      <c r="P300" s="102"/>
      <c r="Q300" s="273"/>
      <c r="R300" s="172"/>
      <c r="S300" s="172"/>
      <c r="T300" s="102"/>
      <c r="U300" s="257"/>
      <c r="V300" s="257"/>
      <c r="W300" s="273"/>
      <c r="X300" s="257"/>
      <c r="Y300" s="273"/>
      <c r="Z300" s="273"/>
      <c r="AA300" s="273"/>
      <c r="AB300" s="278"/>
      <c r="AC300" s="278"/>
      <c r="AD300" s="98"/>
      <c r="AE300" s="278"/>
      <c r="AF300" s="278"/>
      <c r="AG300" s="278"/>
      <c r="AH300" s="278"/>
      <c r="AI300" s="278"/>
      <c r="AJ300" s="278"/>
      <c r="AK300" s="262"/>
      <c r="AL300" s="262"/>
      <c r="AM300" s="264"/>
      <c r="AN300" s="98"/>
      <c r="AO300" s="576" t="str">
        <f t="shared" si="38"/>
        <v xml:space="preserve"> </v>
      </c>
      <c r="AP300" s="576" t="str">
        <f t="shared" si="40"/>
        <v xml:space="preserve"> </v>
      </c>
      <c r="AQ300" s="576" t="str">
        <f t="shared" si="41"/>
        <v xml:space="preserve"> </v>
      </c>
      <c r="AR300" s="576" t="str">
        <f t="shared" si="42"/>
        <v xml:space="preserve"> </v>
      </c>
      <c r="AS300" s="98"/>
      <c r="AT300" s="257"/>
      <c r="AU300" s="257"/>
      <c r="AV300" s="273"/>
      <c r="AW300" s="257"/>
      <c r="AX300" s="273"/>
      <c r="AY300" s="273"/>
      <c r="AZ300" s="273"/>
      <c r="BA300" s="278"/>
      <c r="BB300" s="278"/>
      <c r="BC300" s="98"/>
      <c r="BD300" s="278"/>
      <c r="BE300" s="278"/>
      <c r="BF300" s="278"/>
      <c r="BG300" s="278"/>
      <c r="BH300" s="278"/>
      <c r="BI300" s="278"/>
      <c r="BJ300" s="262"/>
      <c r="BK300" s="262"/>
      <c r="BL300" s="264"/>
      <c r="BM300" s="98"/>
      <c r="BN300" s="576" t="str">
        <f t="shared" si="39"/>
        <v xml:space="preserve"> </v>
      </c>
      <c r="BO300" s="576" t="str">
        <f t="shared" si="43"/>
        <v xml:space="preserve"> </v>
      </c>
      <c r="BP300" s="576" t="str">
        <f t="shared" si="44"/>
        <v xml:space="preserve"> </v>
      </c>
      <c r="BQ300" s="576" t="str">
        <f t="shared" si="45"/>
        <v xml:space="preserve"> </v>
      </c>
      <c r="BR300" s="98"/>
      <c r="BS300" s="165"/>
    </row>
    <row r="301" spans="1:71" s="107" customFormat="1" ht="12.75" x14ac:dyDescent="0.25">
      <c r="A301" s="380"/>
      <c r="B301" s="376">
        <f>'Données démographiques'!B302</f>
        <v>0</v>
      </c>
      <c r="C301" s="376">
        <f>'Données démographiques'!C302</f>
        <v>0</v>
      </c>
      <c r="D301" s="377">
        <f>'Données démographiques'!D302</f>
        <v>0</v>
      </c>
      <c r="E301" s="102"/>
      <c r="F301" s="430"/>
      <c r="G301" s="431"/>
      <c r="H301" s="432"/>
      <c r="I301" s="258"/>
      <c r="J301" s="259"/>
      <c r="K301" s="260"/>
      <c r="L301" s="260"/>
      <c r="M301" s="260"/>
      <c r="N301" s="258"/>
      <c r="O301" s="265"/>
      <c r="P301" s="102"/>
      <c r="Q301" s="258"/>
      <c r="R301" s="431"/>
      <c r="S301" s="431"/>
      <c r="T301" s="102"/>
      <c r="U301" s="259"/>
      <c r="V301" s="259"/>
      <c r="W301" s="258"/>
      <c r="X301" s="259"/>
      <c r="Y301" s="258"/>
      <c r="Z301" s="258"/>
      <c r="AA301" s="258"/>
      <c r="AB301" s="260"/>
      <c r="AC301" s="260"/>
      <c r="AD301" s="98"/>
      <c r="AE301" s="260"/>
      <c r="AF301" s="260"/>
      <c r="AG301" s="260"/>
      <c r="AH301" s="260"/>
      <c r="AI301" s="260"/>
      <c r="AJ301" s="260"/>
      <c r="AK301" s="263"/>
      <c r="AL301" s="263"/>
      <c r="AM301" s="265"/>
      <c r="AN301" s="98"/>
      <c r="AO301" s="577" t="str">
        <f t="shared" si="38"/>
        <v xml:space="preserve"> </v>
      </c>
      <c r="AP301" s="577" t="str">
        <f t="shared" si="40"/>
        <v xml:space="preserve"> </v>
      </c>
      <c r="AQ301" s="577" t="str">
        <f t="shared" si="41"/>
        <v xml:space="preserve"> </v>
      </c>
      <c r="AR301" s="577" t="str">
        <f t="shared" si="42"/>
        <v xml:space="preserve"> </v>
      </c>
      <c r="AS301" s="98"/>
      <c r="AT301" s="375"/>
      <c r="AU301" s="375"/>
      <c r="AV301" s="374"/>
      <c r="AW301" s="375"/>
      <c r="AX301" s="374"/>
      <c r="AY301" s="374"/>
      <c r="AZ301" s="258"/>
      <c r="BA301" s="260"/>
      <c r="BB301" s="260"/>
      <c r="BC301" s="98"/>
      <c r="BD301" s="260"/>
      <c r="BE301" s="260"/>
      <c r="BF301" s="260"/>
      <c r="BG301" s="260"/>
      <c r="BH301" s="260"/>
      <c r="BI301" s="260"/>
      <c r="BJ301" s="263"/>
      <c r="BK301" s="263"/>
      <c r="BL301" s="265"/>
      <c r="BM301" s="98"/>
      <c r="BN301" s="577" t="str">
        <f t="shared" si="39"/>
        <v xml:space="preserve"> </v>
      </c>
      <c r="BO301" s="577" t="str">
        <f t="shared" si="43"/>
        <v xml:space="preserve"> </v>
      </c>
      <c r="BP301" s="577" t="str">
        <f t="shared" si="44"/>
        <v xml:space="preserve"> </v>
      </c>
      <c r="BQ301" s="577" t="str">
        <f t="shared" si="45"/>
        <v xml:space="preserve"> </v>
      </c>
      <c r="BR301" s="98"/>
      <c r="BS301" s="330"/>
    </row>
    <row r="302" spans="1:71" s="107" customFormat="1" ht="12.75" x14ac:dyDescent="0.25">
      <c r="A302" s="380"/>
      <c r="B302" s="169">
        <f>'Données démographiques'!B303</f>
        <v>0</v>
      </c>
      <c r="C302" s="169">
        <f>'Données démographiques'!C303</f>
        <v>0</v>
      </c>
      <c r="D302" s="170">
        <f>'Données démographiques'!D303</f>
        <v>0</v>
      </c>
      <c r="E302" s="102"/>
      <c r="F302" s="255"/>
      <c r="G302" s="172"/>
      <c r="H302" s="429"/>
      <c r="I302" s="273"/>
      <c r="J302" s="257"/>
      <c r="K302" s="278"/>
      <c r="L302" s="278"/>
      <c r="M302" s="278"/>
      <c r="N302" s="273"/>
      <c r="O302" s="264"/>
      <c r="P302" s="102"/>
      <c r="Q302" s="273"/>
      <c r="R302" s="172"/>
      <c r="S302" s="172"/>
      <c r="T302" s="102"/>
      <c r="U302" s="257"/>
      <c r="V302" s="257"/>
      <c r="W302" s="273"/>
      <c r="X302" s="257"/>
      <c r="Y302" s="273"/>
      <c r="Z302" s="273"/>
      <c r="AA302" s="273"/>
      <c r="AB302" s="278"/>
      <c r="AC302" s="278"/>
      <c r="AD302" s="98"/>
      <c r="AE302" s="278"/>
      <c r="AF302" s="278"/>
      <c r="AG302" s="278"/>
      <c r="AH302" s="278"/>
      <c r="AI302" s="278"/>
      <c r="AJ302" s="278"/>
      <c r="AK302" s="262"/>
      <c r="AL302" s="262"/>
      <c r="AM302" s="264"/>
      <c r="AN302" s="98"/>
      <c r="AO302" s="576" t="str">
        <f t="shared" si="38"/>
        <v xml:space="preserve"> </v>
      </c>
      <c r="AP302" s="576" t="str">
        <f t="shared" si="40"/>
        <v xml:space="preserve"> </v>
      </c>
      <c r="AQ302" s="576" t="str">
        <f t="shared" si="41"/>
        <v xml:space="preserve"> </v>
      </c>
      <c r="AR302" s="576" t="str">
        <f t="shared" si="42"/>
        <v xml:space="preserve"> </v>
      </c>
      <c r="AS302" s="98"/>
      <c r="AT302" s="257"/>
      <c r="AU302" s="257"/>
      <c r="AV302" s="273"/>
      <c r="AW302" s="257"/>
      <c r="AX302" s="273"/>
      <c r="AY302" s="273"/>
      <c r="AZ302" s="273"/>
      <c r="BA302" s="278"/>
      <c r="BB302" s="278"/>
      <c r="BC302" s="98"/>
      <c r="BD302" s="278"/>
      <c r="BE302" s="278"/>
      <c r="BF302" s="278"/>
      <c r="BG302" s="278"/>
      <c r="BH302" s="278"/>
      <c r="BI302" s="278"/>
      <c r="BJ302" s="262"/>
      <c r="BK302" s="262"/>
      <c r="BL302" s="264"/>
      <c r="BM302" s="98"/>
      <c r="BN302" s="576" t="str">
        <f t="shared" si="39"/>
        <v xml:space="preserve"> </v>
      </c>
      <c r="BO302" s="576" t="str">
        <f t="shared" si="43"/>
        <v xml:space="preserve"> </v>
      </c>
      <c r="BP302" s="576" t="str">
        <f t="shared" si="44"/>
        <v xml:space="preserve"> </v>
      </c>
      <c r="BQ302" s="576" t="str">
        <f t="shared" si="45"/>
        <v xml:space="preserve"> </v>
      </c>
      <c r="BR302" s="98"/>
      <c r="BS302" s="165"/>
    </row>
    <row r="303" spans="1:71" s="107" customFormat="1" ht="12.75" x14ac:dyDescent="0.25">
      <c r="A303" s="380"/>
      <c r="B303" s="376">
        <f>'Données démographiques'!B304</f>
        <v>0</v>
      </c>
      <c r="C303" s="376">
        <f>'Données démographiques'!C304</f>
        <v>0</v>
      </c>
      <c r="D303" s="377">
        <f>'Données démographiques'!D304</f>
        <v>0</v>
      </c>
      <c r="E303" s="102"/>
      <c r="F303" s="430"/>
      <c r="G303" s="431"/>
      <c r="H303" s="432"/>
      <c r="I303" s="258"/>
      <c r="J303" s="259"/>
      <c r="K303" s="260"/>
      <c r="L303" s="260"/>
      <c r="M303" s="260"/>
      <c r="N303" s="258"/>
      <c r="O303" s="265"/>
      <c r="P303" s="102"/>
      <c r="Q303" s="258"/>
      <c r="R303" s="431"/>
      <c r="S303" s="431"/>
      <c r="T303" s="102"/>
      <c r="U303" s="259"/>
      <c r="V303" s="259"/>
      <c r="W303" s="258"/>
      <c r="X303" s="259"/>
      <c r="Y303" s="258"/>
      <c r="Z303" s="258"/>
      <c r="AA303" s="258"/>
      <c r="AB303" s="260"/>
      <c r="AC303" s="260"/>
      <c r="AD303" s="98"/>
      <c r="AE303" s="260"/>
      <c r="AF303" s="260"/>
      <c r="AG303" s="260"/>
      <c r="AH303" s="260"/>
      <c r="AI303" s="260"/>
      <c r="AJ303" s="260"/>
      <c r="AK303" s="263"/>
      <c r="AL303" s="263"/>
      <c r="AM303" s="265"/>
      <c r="AN303" s="98"/>
      <c r="AO303" s="577" t="str">
        <f t="shared" si="38"/>
        <v xml:space="preserve"> </v>
      </c>
      <c r="AP303" s="577" t="str">
        <f t="shared" si="40"/>
        <v xml:space="preserve"> </v>
      </c>
      <c r="AQ303" s="577" t="str">
        <f t="shared" si="41"/>
        <v xml:space="preserve"> </v>
      </c>
      <c r="AR303" s="577" t="str">
        <f t="shared" si="42"/>
        <v xml:space="preserve"> </v>
      </c>
      <c r="AS303" s="98"/>
      <c r="AT303" s="375"/>
      <c r="AU303" s="375"/>
      <c r="AV303" s="374"/>
      <c r="AW303" s="375"/>
      <c r="AX303" s="374"/>
      <c r="AY303" s="374"/>
      <c r="AZ303" s="258"/>
      <c r="BA303" s="260"/>
      <c r="BB303" s="260"/>
      <c r="BC303" s="98"/>
      <c r="BD303" s="260"/>
      <c r="BE303" s="260"/>
      <c r="BF303" s="260"/>
      <c r="BG303" s="260"/>
      <c r="BH303" s="260"/>
      <c r="BI303" s="260"/>
      <c r="BJ303" s="263"/>
      <c r="BK303" s="263"/>
      <c r="BL303" s="265"/>
      <c r="BM303" s="98"/>
      <c r="BN303" s="577" t="str">
        <f t="shared" si="39"/>
        <v xml:space="preserve"> </v>
      </c>
      <c r="BO303" s="577" t="str">
        <f t="shared" si="43"/>
        <v xml:space="preserve"> </v>
      </c>
      <c r="BP303" s="577" t="str">
        <f t="shared" si="44"/>
        <v xml:space="preserve"> </v>
      </c>
      <c r="BQ303" s="577" t="str">
        <f t="shared" si="45"/>
        <v xml:space="preserve"> </v>
      </c>
      <c r="BR303" s="98"/>
      <c r="BS303" s="330"/>
    </row>
    <row r="304" spans="1:71" s="107" customFormat="1" ht="12.75" x14ac:dyDescent="0.25">
      <c r="A304" s="380"/>
      <c r="B304" s="169">
        <f>'Données démographiques'!B305</f>
        <v>0</v>
      </c>
      <c r="C304" s="169">
        <f>'Données démographiques'!C305</f>
        <v>0</v>
      </c>
      <c r="D304" s="170">
        <f>'Données démographiques'!D305</f>
        <v>0</v>
      </c>
      <c r="E304" s="102"/>
      <c r="F304" s="255"/>
      <c r="G304" s="172"/>
      <c r="H304" s="429"/>
      <c r="I304" s="273"/>
      <c r="J304" s="257"/>
      <c r="K304" s="278"/>
      <c r="L304" s="278"/>
      <c r="M304" s="278"/>
      <c r="N304" s="273"/>
      <c r="O304" s="264"/>
      <c r="P304" s="102"/>
      <c r="Q304" s="273"/>
      <c r="R304" s="172"/>
      <c r="S304" s="172"/>
      <c r="T304" s="102"/>
      <c r="U304" s="257"/>
      <c r="V304" s="257"/>
      <c r="W304" s="273"/>
      <c r="X304" s="257"/>
      <c r="Y304" s="273"/>
      <c r="Z304" s="273"/>
      <c r="AA304" s="273"/>
      <c r="AB304" s="278"/>
      <c r="AC304" s="278"/>
      <c r="AD304" s="98"/>
      <c r="AE304" s="278"/>
      <c r="AF304" s="278"/>
      <c r="AG304" s="278"/>
      <c r="AH304" s="278"/>
      <c r="AI304" s="278"/>
      <c r="AJ304" s="278"/>
      <c r="AK304" s="262"/>
      <c r="AL304" s="262"/>
      <c r="AM304" s="264"/>
      <c r="AN304" s="98"/>
      <c r="AO304" s="576" t="str">
        <f t="shared" si="38"/>
        <v xml:space="preserve"> </v>
      </c>
      <c r="AP304" s="576" t="str">
        <f t="shared" si="40"/>
        <v xml:space="preserve"> </v>
      </c>
      <c r="AQ304" s="576" t="str">
        <f t="shared" si="41"/>
        <v xml:space="preserve"> </v>
      </c>
      <c r="AR304" s="576" t="str">
        <f t="shared" si="42"/>
        <v xml:space="preserve"> </v>
      </c>
      <c r="AS304" s="98"/>
      <c r="AT304" s="257"/>
      <c r="AU304" s="257"/>
      <c r="AV304" s="273"/>
      <c r="AW304" s="257"/>
      <c r="AX304" s="273"/>
      <c r="AY304" s="273"/>
      <c r="AZ304" s="273"/>
      <c r="BA304" s="278"/>
      <c r="BB304" s="278"/>
      <c r="BC304" s="98"/>
      <c r="BD304" s="278"/>
      <c r="BE304" s="278"/>
      <c r="BF304" s="278"/>
      <c r="BG304" s="278"/>
      <c r="BH304" s="278"/>
      <c r="BI304" s="278"/>
      <c r="BJ304" s="262"/>
      <c r="BK304" s="262"/>
      <c r="BL304" s="264"/>
      <c r="BM304" s="98"/>
      <c r="BN304" s="576" t="str">
        <f t="shared" si="39"/>
        <v xml:space="preserve"> </v>
      </c>
      <c r="BO304" s="576" t="str">
        <f t="shared" si="43"/>
        <v xml:space="preserve"> </v>
      </c>
      <c r="BP304" s="576" t="str">
        <f t="shared" si="44"/>
        <v xml:space="preserve"> </v>
      </c>
      <c r="BQ304" s="576" t="str">
        <f t="shared" si="45"/>
        <v xml:space="preserve"> </v>
      </c>
      <c r="BR304" s="98"/>
      <c r="BS304" s="165"/>
    </row>
    <row r="305" spans="1:71" s="107" customFormat="1" ht="12.75" x14ac:dyDescent="0.25">
      <c r="A305" s="380"/>
      <c r="B305" s="376">
        <f>'Données démographiques'!B306</f>
        <v>0</v>
      </c>
      <c r="C305" s="376">
        <f>'Données démographiques'!C306</f>
        <v>0</v>
      </c>
      <c r="D305" s="377">
        <f>'Données démographiques'!D306</f>
        <v>0</v>
      </c>
      <c r="E305" s="102"/>
      <c r="F305" s="430"/>
      <c r="G305" s="431"/>
      <c r="H305" s="432"/>
      <c r="I305" s="258"/>
      <c r="J305" s="259"/>
      <c r="K305" s="260"/>
      <c r="L305" s="260"/>
      <c r="M305" s="260"/>
      <c r="N305" s="258"/>
      <c r="O305" s="265"/>
      <c r="P305" s="102"/>
      <c r="Q305" s="258"/>
      <c r="R305" s="431"/>
      <c r="S305" s="431"/>
      <c r="T305" s="102"/>
      <c r="U305" s="259"/>
      <c r="V305" s="259"/>
      <c r="W305" s="258"/>
      <c r="X305" s="259"/>
      <c r="Y305" s="258"/>
      <c r="Z305" s="258"/>
      <c r="AA305" s="258"/>
      <c r="AB305" s="260"/>
      <c r="AC305" s="260"/>
      <c r="AD305" s="98"/>
      <c r="AE305" s="260"/>
      <c r="AF305" s="260"/>
      <c r="AG305" s="260"/>
      <c r="AH305" s="260"/>
      <c r="AI305" s="260"/>
      <c r="AJ305" s="260"/>
      <c r="AK305" s="263"/>
      <c r="AL305" s="263"/>
      <c r="AM305" s="265"/>
      <c r="AN305" s="98"/>
      <c r="AO305" s="577" t="str">
        <f t="shared" si="38"/>
        <v xml:space="preserve"> </v>
      </c>
      <c r="AP305" s="577" t="str">
        <f t="shared" si="40"/>
        <v xml:space="preserve"> </v>
      </c>
      <c r="AQ305" s="577" t="str">
        <f t="shared" si="41"/>
        <v xml:space="preserve"> </v>
      </c>
      <c r="AR305" s="577" t="str">
        <f t="shared" si="42"/>
        <v xml:space="preserve"> </v>
      </c>
      <c r="AS305" s="98"/>
      <c r="AT305" s="375"/>
      <c r="AU305" s="375"/>
      <c r="AV305" s="374"/>
      <c r="AW305" s="375"/>
      <c r="AX305" s="374"/>
      <c r="AY305" s="374"/>
      <c r="AZ305" s="258"/>
      <c r="BA305" s="260"/>
      <c r="BB305" s="260"/>
      <c r="BC305" s="98"/>
      <c r="BD305" s="260"/>
      <c r="BE305" s="260"/>
      <c r="BF305" s="260"/>
      <c r="BG305" s="260"/>
      <c r="BH305" s="260"/>
      <c r="BI305" s="260"/>
      <c r="BJ305" s="263"/>
      <c r="BK305" s="263"/>
      <c r="BL305" s="265"/>
      <c r="BM305" s="98"/>
      <c r="BN305" s="577" t="str">
        <f t="shared" si="39"/>
        <v xml:space="preserve"> </v>
      </c>
      <c r="BO305" s="577" t="str">
        <f t="shared" si="43"/>
        <v xml:space="preserve"> </v>
      </c>
      <c r="BP305" s="577" t="str">
        <f t="shared" si="44"/>
        <v xml:space="preserve"> </v>
      </c>
      <c r="BQ305" s="577" t="str">
        <f t="shared" si="45"/>
        <v xml:space="preserve"> </v>
      </c>
      <c r="BR305" s="98"/>
      <c r="BS305" s="330"/>
    </row>
    <row r="306" spans="1:71" s="107" customFormat="1" ht="12.75" x14ac:dyDescent="0.25">
      <c r="A306" s="380"/>
      <c r="B306" s="169">
        <f>'Données démographiques'!B307</f>
        <v>0</v>
      </c>
      <c r="C306" s="169">
        <f>'Données démographiques'!C307</f>
        <v>0</v>
      </c>
      <c r="D306" s="170">
        <f>'Données démographiques'!D307</f>
        <v>0</v>
      </c>
      <c r="E306" s="102"/>
      <c r="F306" s="255"/>
      <c r="G306" s="172"/>
      <c r="H306" s="429"/>
      <c r="I306" s="273"/>
      <c r="J306" s="257"/>
      <c r="K306" s="278"/>
      <c r="L306" s="278"/>
      <c r="M306" s="278"/>
      <c r="N306" s="273"/>
      <c r="O306" s="264"/>
      <c r="P306" s="102"/>
      <c r="Q306" s="273"/>
      <c r="R306" s="172"/>
      <c r="S306" s="172"/>
      <c r="T306" s="102"/>
      <c r="U306" s="257"/>
      <c r="V306" s="257"/>
      <c r="W306" s="273"/>
      <c r="X306" s="257"/>
      <c r="Y306" s="273"/>
      <c r="Z306" s="273"/>
      <c r="AA306" s="273"/>
      <c r="AB306" s="278"/>
      <c r="AC306" s="278"/>
      <c r="AD306" s="98"/>
      <c r="AE306" s="278"/>
      <c r="AF306" s="278"/>
      <c r="AG306" s="278"/>
      <c r="AH306" s="278"/>
      <c r="AI306" s="278"/>
      <c r="AJ306" s="278"/>
      <c r="AK306" s="262"/>
      <c r="AL306" s="262"/>
      <c r="AM306" s="264"/>
      <c r="AN306" s="98"/>
      <c r="AO306" s="576" t="str">
        <f t="shared" si="38"/>
        <v xml:space="preserve"> </v>
      </c>
      <c r="AP306" s="576" t="str">
        <f t="shared" si="40"/>
        <v xml:space="preserve"> </v>
      </c>
      <c r="AQ306" s="576" t="str">
        <f t="shared" si="41"/>
        <v xml:space="preserve"> </v>
      </c>
      <c r="AR306" s="576" t="str">
        <f t="shared" si="42"/>
        <v xml:space="preserve"> </v>
      </c>
      <c r="AS306" s="98"/>
      <c r="AT306" s="257"/>
      <c r="AU306" s="257"/>
      <c r="AV306" s="273"/>
      <c r="AW306" s="257"/>
      <c r="AX306" s="273"/>
      <c r="AY306" s="273"/>
      <c r="AZ306" s="273"/>
      <c r="BA306" s="278"/>
      <c r="BB306" s="278"/>
      <c r="BC306" s="98"/>
      <c r="BD306" s="278"/>
      <c r="BE306" s="278"/>
      <c r="BF306" s="278"/>
      <c r="BG306" s="278"/>
      <c r="BH306" s="278"/>
      <c r="BI306" s="278"/>
      <c r="BJ306" s="262"/>
      <c r="BK306" s="262"/>
      <c r="BL306" s="264"/>
      <c r="BM306" s="98"/>
      <c r="BN306" s="576" t="str">
        <f t="shared" si="39"/>
        <v xml:space="preserve"> </v>
      </c>
      <c r="BO306" s="576" t="str">
        <f t="shared" si="43"/>
        <v xml:space="preserve"> </v>
      </c>
      <c r="BP306" s="576" t="str">
        <f t="shared" si="44"/>
        <v xml:space="preserve"> </v>
      </c>
      <c r="BQ306" s="576" t="str">
        <f t="shared" si="45"/>
        <v xml:space="preserve"> </v>
      </c>
      <c r="BR306" s="98"/>
      <c r="BS306" s="165"/>
    </row>
    <row r="307" spans="1:71" s="107" customFormat="1" ht="12.75" x14ac:dyDescent="0.25">
      <c r="A307" s="380"/>
      <c r="B307" s="376">
        <f>'Données démographiques'!B308</f>
        <v>0</v>
      </c>
      <c r="C307" s="376">
        <f>'Données démographiques'!C308</f>
        <v>0</v>
      </c>
      <c r="D307" s="377">
        <f>'Données démographiques'!D308</f>
        <v>0</v>
      </c>
      <c r="E307" s="102"/>
      <c r="F307" s="430"/>
      <c r="G307" s="431"/>
      <c r="H307" s="432"/>
      <c r="I307" s="258"/>
      <c r="J307" s="259"/>
      <c r="K307" s="260"/>
      <c r="L307" s="260"/>
      <c r="M307" s="260"/>
      <c r="N307" s="258"/>
      <c r="O307" s="265"/>
      <c r="P307" s="102"/>
      <c r="Q307" s="258"/>
      <c r="R307" s="431"/>
      <c r="S307" s="431"/>
      <c r="T307" s="102"/>
      <c r="U307" s="259"/>
      <c r="V307" s="259"/>
      <c r="W307" s="258"/>
      <c r="X307" s="259"/>
      <c r="Y307" s="258"/>
      <c r="Z307" s="258"/>
      <c r="AA307" s="258"/>
      <c r="AB307" s="260"/>
      <c r="AC307" s="260"/>
      <c r="AD307" s="98"/>
      <c r="AE307" s="260"/>
      <c r="AF307" s="260"/>
      <c r="AG307" s="260"/>
      <c r="AH307" s="260"/>
      <c r="AI307" s="260"/>
      <c r="AJ307" s="260"/>
      <c r="AK307" s="263"/>
      <c r="AL307" s="263"/>
      <c r="AM307" s="265"/>
      <c r="AN307" s="98"/>
      <c r="AO307" s="577" t="str">
        <f t="shared" si="38"/>
        <v xml:space="preserve"> </v>
      </c>
      <c r="AP307" s="577" t="str">
        <f t="shared" si="40"/>
        <v xml:space="preserve"> </v>
      </c>
      <c r="AQ307" s="577" t="str">
        <f t="shared" si="41"/>
        <v xml:space="preserve"> </v>
      </c>
      <c r="AR307" s="577" t="str">
        <f t="shared" si="42"/>
        <v xml:space="preserve"> </v>
      </c>
      <c r="AS307" s="98"/>
      <c r="AT307" s="375"/>
      <c r="AU307" s="375"/>
      <c r="AV307" s="374"/>
      <c r="AW307" s="375"/>
      <c r="AX307" s="374"/>
      <c r="AY307" s="374"/>
      <c r="AZ307" s="258"/>
      <c r="BA307" s="260"/>
      <c r="BB307" s="260"/>
      <c r="BC307" s="98"/>
      <c r="BD307" s="260"/>
      <c r="BE307" s="260"/>
      <c r="BF307" s="260"/>
      <c r="BG307" s="260"/>
      <c r="BH307" s="260"/>
      <c r="BI307" s="260"/>
      <c r="BJ307" s="263"/>
      <c r="BK307" s="263"/>
      <c r="BL307" s="265"/>
      <c r="BM307" s="98"/>
      <c r="BN307" s="577" t="str">
        <f t="shared" si="39"/>
        <v xml:space="preserve"> </v>
      </c>
      <c r="BO307" s="577" t="str">
        <f t="shared" si="43"/>
        <v xml:space="preserve"> </v>
      </c>
      <c r="BP307" s="577" t="str">
        <f t="shared" si="44"/>
        <v xml:space="preserve"> </v>
      </c>
      <c r="BQ307" s="577" t="str">
        <f t="shared" si="45"/>
        <v xml:space="preserve"> </v>
      </c>
      <c r="BR307" s="98"/>
      <c r="BS307" s="330"/>
    </row>
    <row r="308" spans="1:71" s="107" customFormat="1" ht="12.75" x14ac:dyDescent="0.25">
      <c r="A308" s="380"/>
      <c r="B308" s="169">
        <f>'Données démographiques'!B309</f>
        <v>0</v>
      </c>
      <c r="C308" s="169">
        <f>'Données démographiques'!C309</f>
        <v>0</v>
      </c>
      <c r="D308" s="170">
        <f>'Données démographiques'!D309</f>
        <v>0</v>
      </c>
      <c r="E308" s="102"/>
      <c r="F308" s="255"/>
      <c r="G308" s="172"/>
      <c r="H308" s="429"/>
      <c r="I308" s="273"/>
      <c r="J308" s="257"/>
      <c r="K308" s="278"/>
      <c r="L308" s="278"/>
      <c r="M308" s="278"/>
      <c r="N308" s="273"/>
      <c r="O308" s="264"/>
      <c r="P308" s="102"/>
      <c r="Q308" s="273"/>
      <c r="R308" s="172"/>
      <c r="S308" s="172"/>
      <c r="T308" s="102"/>
      <c r="U308" s="257"/>
      <c r="V308" s="257"/>
      <c r="W308" s="273"/>
      <c r="X308" s="257"/>
      <c r="Y308" s="273"/>
      <c r="Z308" s="273"/>
      <c r="AA308" s="273"/>
      <c r="AB308" s="278"/>
      <c r="AC308" s="278"/>
      <c r="AD308" s="98"/>
      <c r="AE308" s="278"/>
      <c r="AF308" s="278"/>
      <c r="AG308" s="278"/>
      <c r="AH308" s="278"/>
      <c r="AI308" s="278"/>
      <c r="AJ308" s="278"/>
      <c r="AK308" s="262"/>
      <c r="AL308" s="262"/>
      <c r="AM308" s="264"/>
      <c r="AN308" s="98"/>
      <c r="AO308" s="576" t="str">
        <f t="shared" si="38"/>
        <v xml:space="preserve"> </v>
      </c>
      <c r="AP308" s="576" t="str">
        <f t="shared" si="40"/>
        <v xml:space="preserve"> </v>
      </c>
      <c r="AQ308" s="576" t="str">
        <f t="shared" si="41"/>
        <v xml:space="preserve"> </v>
      </c>
      <c r="AR308" s="576" t="str">
        <f t="shared" si="42"/>
        <v xml:space="preserve"> </v>
      </c>
      <c r="AS308" s="98"/>
      <c r="AT308" s="257"/>
      <c r="AU308" s="257"/>
      <c r="AV308" s="273"/>
      <c r="AW308" s="257"/>
      <c r="AX308" s="273"/>
      <c r="AY308" s="273"/>
      <c r="AZ308" s="273"/>
      <c r="BA308" s="278"/>
      <c r="BB308" s="278"/>
      <c r="BC308" s="98"/>
      <c r="BD308" s="278"/>
      <c r="BE308" s="278"/>
      <c r="BF308" s="278"/>
      <c r="BG308" s="278"/>
      <c r="BH308" s="278"/>
      <c r="BI308" s="278"/>
      <c r="BJ308" s="262"/>
      <c r="BK308" s="262"/>
      <c r="BL308" s="264"/>
      <c r="BM308" s="98"/>
      <c r="BN308" s="576" t="str">
        <f t="shared" si="39"/>
        <v xml:space="preserve"> </v>
      </c>
      <c r="BO308" s="576" t="str">
        <f t="shared" si="43"/>
        <v xml:space="preserve"> </v>
      </c>
      <c r="BP308" s="576" t="str">
        <f t="shared" si="44"/>
        <v xml:space="preserve"> </v>
      </c>
      <c r="BQ308" s="576" t="str">
        <f t="shared" si="45"/>
        <v xml:space="preserve"> </v>
      </c>
      <c r="BR308" s="98"/>
      <c r="BS308" s="165"/>
    </row>
    <row r="309" spans="1:71" s="107" customFormat="1" ht="12.75" x14ac:dyDescent="0.25">
      <c r="A309" s="380"/>
      <c r="B309" s="376">
        <f>'Données démographiques'!B310</f>
        <v>0</v>
      </c>
      <c r="C309" s="376">
        <f>'Données démographiques'!C310</f>
        <v>0</v>
      </c>
      <c r="D309" s="377">
        <f>'Données démographiques'!D310</f>
        <v>0</v>
      </c>
      <c r="E309" s="102"/>
      <c r="F309" s="430"/>
      <c r="G309" s="431"/>
      <c r="H309" s="432"/>
      <c r="I309" s="258"/>
      <c r="J309" s="259"/>
      <c r="K309" s="260"/>
      <c r="L309" s="260"/>
      <c r="M309" s="260"/>
      <c r="N309" s="258"/>
      <c r="O309" s="265"/>
      <c r="P309" s="102"/>
      <c r="Q309" s="258"/>
      <c r="R309" s="431"/>
      <c r="S309" s="431"/>
      <c r="T309" s="102"/>
      <c r="U309" s="259"/>
      <c r="V309" s="259"/>
      <c r="W309" s="258"/>
      <c r="X309" s="259"/>
      <c r="Y309" s="258"/>
      <c r="Z309" s="258"/>
      <c r="AA309" s="258"/>
      <c r="AB309" s="260"/>
      <c r="AC309" s="260"/>
      <c r="AD309" s="98"/>
      <c r="AE309" s="260"/>
      <c r="AF309" s="260"/>
      <c r="AG309" s="260"/>
      <c r="AH309" s="260"/>
      <c r="AI309" s="260"/>
      <c r="AJ309" s="260"/>
      <c r="AK309" s="263"/>
      <c r="AL309" s="263"/>
      <c r="AM309" s="265"/>
      <c r="AN309" s="98"/>
      <c r="AO309" s="577" t="str">
        <f t="shared" si="38"/>
        <v xml:space="preserve"> </v>
      </c>
      <c r="AP309" s="577" t="str">
        <f t="shared" si="40"/>
        <v xml:space="preserve"> </v>
      </c>
      <c r="AQ309" s="577" t="str">
        <f t="shared" si="41"/>
        <v xml:space="preserve"> </v>
      </c>
      <c r="AR309" s="577" t="str">
        <f t="shared" si="42"/>
        <v xml:space="preserve"> </v>
      </c>
      <c r="AS309" s="98"/>
      <c r="AT309" s="375"/>
      <c r="AU309" s="375"/>
      <c r="AV309" s="374"/>
      <c r="AW309" s="375"/>
      <c r="AX309" s="374"/>
      <c r="AY309" s="374"/>
      <c r="AZ309" s="258"/>
      <c r="BA309" s="260"/>
      <c r="BB309" s="260"/>
      <c r="BC309" s="98"/>
      <c r="BD309" s="260"/>
      <c r="BE309" s="260"/>
      <c r="BF309" s="260"/>
      <c r="BG309" s="260"/>
      <c r="BH309" s="260"/>
      <c r="BI309" s="260"/>
      <c r="BJ309" s="263"/>
      <c r="BK309" s="263"/>
      <c r="BL309" s="265"/>
      <c r="BM309" s="98"/>
      <c r="BN309" s="577" t="str">
        <f t="shared" si="39"/>
        <v xml:space="preserve"> </v>
      </c>
      <c r="BO309" s="577" t="str">
        <f t="shared" si="43"/>
        <v xml:space="preserve"> </v>
      </c>
      <c r="BP309" s="577" t="str">
        <f t="shared" si="44"/>
        <v xml:space="preserve"> </v>
      </c>
      <c r="BQ309" s="577" t="str">
        <f t="shared" si="45"/>
        <v xml:space="preserve"> </v>
      </c>
      <c r="BR309" s="98"/>
      <c r="BS309" s="330"/>
    </row>
    <row r="310" spans="1:71" s="107" customFormat="1" ht="12.75" x14ac:dyDescent="0.25">
      <c r="A310" s="380"/>
      <c r="B310" s="169">
        <f>'Données démographiques'!B311</f>
        <v>0</v>
      </c>
      <c r="C310" s="169">
        <f>'Données démographiques'!C311</f>
        <v>0</v>
      </c>
      <c r="D310" s="170">
        <f>'Données démographiques'!D311</f>
        <v>0</v>
      </c>
      <c r="E310" s="102"/>
      <c r="F310" s="255"/>
      <c r="G310" s="172"/>
      <c r="H310" s="429"/>
      <c r="I310" s="273"/>
      <c r="J310" s="257"/>
      <c r="K310" s="278"/>
      <c r="L310" s="278"/>
      <c r="M310" s="278"/>
      <c r="N310" s="273"/>
      <c r="O310" s="264"/>
      <c r="P310" s="102"/>
      <c r="Q310" s="273"/>
      <c r="R310" s="172"/>
      <c r="S310" s="172"/>
      <c r="T310" s="102"/>
      <c r="U310" s="257"/>
      <c r="V310" s="257"/>
      <c r="W310" s="273"/>
      <c r="X310" s="257"/>
      <c r="Y310" s="273"/>
      <c r="Z310" s="273"/>
      <c r="AA310" s="273"/>
      <c r="AB310" s="278"/>
      <c r="AC310" s="278"/>
      <c r="AD310" s="98"/>
      <c r="AE310" s="278"/>
      <c r="AF310" s="278"/>
      <c r="AG310" s="278"/>
      <c r="AH310" s="278"/>
      <c r="AI310" s="278"/>
      <c r="AJ310" s="278"/>
      <c r="AK310" s="262"/>
      <c r="AL310" s="262"/>
      <c r="AM310" s="264"/>
      <c r="AN310" s="98"/>
      <c r="AO310" s="576" t="str">
        <f t="shared" si="38"/>
        <v xml:space="preserve"> </v>
      </c>
      <c r="AP310" s="576" t="str">
        <f t="shared" si="40"/>
        <v xml:space="preserve"> </v>
      </c>
      <c r="AQ310" s="576" t="str">
        <f t="shared" si="41"/>
        <v xml:space="preserve"> </v>
      </c>
      <c r="AR310" s="576" t="str">
        <f t="shared" si="42"/>
        <v xml:space="preserve"> </v>
      </c>
      <c r="AS310" s="98"/>
      <c r="AT310" s="257"/>
      <c r="AU310" s="257"/>
      <c r="AV310" s="273"/>
      <c r="AW310" s="257"/>
      <c r="AX310" s="273"/>
      <c r="AY310" s="273"/>
      <c r="AZ310" s="273"/>
      <c r="BA310" s="278"/>
      <c r="BB310" s="278"/>
      <c r="BC310" s="98"/>
      <c r="BD310" s="278"/>
      <c r="BE310" s="278"/>
      <c r="BF310" s="278"/>
      <c r="BG310" s="278"/>
      <c r="BH310" s="278"/>
      <c r="BI310" s="278"/>
      <c r="BJ310" s="262"/>
      <c r="BK310" s="262"/>
      <c r="BL310" s="264"/>
      <c r="BM310" s="98"/>
      <c r="BN310" s="576" t="str">
        <f t="shared" si="39"/>
        <v xml:space="preserve"> </v>
      </c>
      <c r="BO310" s="576" t="str">
        <f t="shared" si="43"/>
        <v xml:space="preserve"> </v>
      </c>
      <c r="BP310" s="576" t="str">
        <f t="shared" si="44"/>
        <v xml:space="preserve"> </v>
      </c>
      <c r="BQ310" s="576" t="str">
        <f t="shared" si="45"/>
        <v xml:space="preserve"> </v>
      </c>
      <c r="BR310" s="98"/>
      <c r="BS310" s="165"/>
    </row>
    <row r="311" spans="1:71" s="107" customFormat="1" ht="12.75" x14ac:dyDescent="0.25">
      <c r="A311" s="380"/>
      <c r="B311" s="376">
        <f>'Données démographiques'!B312</f>
        <v>0</v>
      </c>
      <c r="C311" s="376">
        <f>'Données démographiques'!C312</f>
        <v>0</v>
      </c>
      <c r="D311" s="377">
        <f>'Données démographiques'!D312</f>
        <v>0</v>
      </c>
      <c r="E311" s="102"/>
      <c r="F311" s="430"/>
      <c r="G311" s="431"/>
      <c r="H311" s="432"/>
      <c r="I311" s="258"/>
      <c r="J311" s="259"/>
      <c r="K311" s="260"/>
      <c r="L311" s="260"/>
      <c r="M311" s="260"/>
      <c r="N311" s="258"/>
      <c r="O311" s="265"/>
      <c r="P311" s="102"/>
      <c r="Q311" s="258"/>
      <c r="R311" s="431"/>
      <c r="S311" s="431"/>
      <c r="T311" s="102"/>
      <c r="U311" s="259"/>
      <c r="V311" s="259"/>
      <c r="W311" s="258"/>
      <c r="X311" s="259"/>
      <c r="Y311" s="258"/>
      <c r="Z311" s="258"/>
      <c r="AA311" s="258"/>
      <c r="AB311" s="260"/>
      <c r="AC311" s="260"/>
      <c r="AD311" s="98"/>
      <c r="AE311" s="260"/>
      <c r="AF311" s="260"/>
      <c r="AG311" s="260"/>
      <c r="AH311" s="260"/>
      <c r="AI311" s="260"/>
      <c r="AJ311" s="260"/>
      <c r="AK311" s="263"/>
      <c r="AL311" s="263"/>
      <c r="AM311" s="265"/>
      <c r="AN311" s="98"/>
      <c r="AO311" s="577" t="str">
        <f t="shared" si="38"/>
        <v xml:space="preserve"> </v>
      </c>
      <c r="AP311" s="577" t="str">
        <f t="shared" si="40"/>
        <v xml:space="preserve"> </v>
      </c>
      <c r="AQ311" s="577" t="str">
        <f t="shared" si="41"/>
        <v xml:space="preserve"> </v>
      </c>
      <c r="AR311" s="577" t="str">
        <f t="shared" si="42"/>
        <v xml:space="preserve"> </v>
      </c>
      <c r="AS311" s="98"/>
      <c r="AT311" s="375"/>
      <c r="AU311" s="375"/>
      <c r="AV311" s="374"/>
      <c r="AW311" s="375"/>
      <c r="AX311" s="374"/>
      <c r="AY311" s="374"/>
      <c r="AZ311" s="258"/>
      <c r="BA311" s="260"/>
      <c r="BB311" s="260"/>
      <c r="BC311" s="98"/>
      <c r="BD311" s="260"/>
      <c r="BE311" s="260"/>
      <c r="BF311" s="260"/>
      <c r="BG311" s="260"/>
      <c r="BH311" s="260"/>
      <c r="BI311" s="260"/>
      <c r="BJ311" s="263"/>
      <c r="BK311" s="263"/>
      <c r="BL311" s="265"/>
      <c r="BM311" s="98"/>
      <c r="BN311" s="577" t="str">
        <f t="shared" si="39"/>
        <v xml:space="preserve"> </v>
      </c>
      <c r="BO311" s="577" t="str">
        <f t="shared" si="43"/>
        <v xml:space="preserve"> </v>
      </c>
      <c r="BP311" s="577" t="str">
        <f t="shared" si="44"/>
        <v xml:space="preserve"> </v>
      </c>
      <c r="BQ311" s="577" t="str">
        <f t="shared" si="45"/>
        <v xml:space="preserve"> </v>
      </c>
      <c r="BR311" s="98"/>
      <c r="BS311" s="330"/>
    </row>
    <row r="312" spans="1:71" s="107" customFormat="1" ht="12.75" x14ac:dyDescent="0.25">
      <c r="A312" s="380"/>
      <c r="B312" s="169">
        <f>'Données démographiques'!B313</f>
        <v>0</v>
      </c>
      <c r="C312" s="169">
        <f>'Données démographiques'!C313</f>
        <v>0</v>
      </c>
      <c r="D312" s="170">
        <f>'Données démographiques'!D313</f>
        <v>0</v>
      </c>
      <c r="E312" s="102"/>
      <c r="F312" s="255"/>
      <c r="G312" s="172"/>
      <c r="H312" s="429"/>
      <c r="I312" s="273"/>
      <c r="J312" s="257"/>
      <c r="K312" s="278"/>
      <c r="L312" s="278"/>
      <c r="M312" s="278"/>
      <c r="N312" s="273"/>
      <c r="O312" s="264"/>
      <c r="P312" s="102"/>
      <c r="Q312" s="273"/>
      <c r="R312" s="172"/>
      <c r="S312" s="172"/>
      <c r="T312" s="102"/>
      <c r="U312" s="257"/>
      <c r="V312" s="257"/>
      <c r="W312" s="273"/>
      <c r="X312" s="257"/>
      <c r="Y312" s="273"/>
      <c r="Z312" s="273"/>
      <c r="AA312" s="273"/>
      <c r="AB312" s="278"/>
      <c r="AC312" s="278"/>
      <c r="AD312" s="98"/>
      <c r="AE312" s="278"/>
      <c r="AF312" s="278"/>
      <c r="AG312" s="278"/>
      <c r="AH312" s="278"/>
      <c r="AI312" s="278"/>
      <c r="AJ312" s="278"/>
      <c r="AK312" s="262"/>
      <c r="AL312" s="262"/>
      <c r="AM312" s="264"/>
      <c r="AN312" s="98"/>
      <c r="AO312" s="576" t="str">
        <f t="shared" si="38"/>
        <v xml:space="preserve"> </v>
      </c>
      <c r="AP312" s="576" t="str">
        <f t="shared" si="40"/>
        <v xml:space="preserve"> </v>
      </c>
      <c r="AQ312" s="576" t="str">
        <f t="shared" si="41"/>
        <v xml:space="preserve"> </v>
      </c>
      <c r="AR312" s="576" t="str">
        <f t="shared" si="42"/>
        <v xml:space="preserve"> </v>
      </c>
      <c r="AS312" s="98"/>
      <c r="AT312" s="257"/>
      <c r="AU312" s="257"/>
      <c r="AV312" s="273"/>
      <c r="AW312" s="257"/>
      <c r="AX312" s="273"/>
      <c r="AY312" s="273"/>
      <c r="AZ312" s="273"/>
      <c r="BA312" s="278"/>
      <c r="BB312" s="278"/>
      <c r="BC312" s="98"/>
      <c r="BD312" s="278"/>
      <c r="BE312" s="278"/>
      <c r="BF312" s="278"/>
      <c r="BG312" s="278"/>
      <c r="BH312" s="278"/>
      <c r="BI312" s="278"/>
      <c r="BJ312" s="262"/>
      <c r="BK312" s="262"/>
      <c r="BL312" s="264"/>
      <c r="BM312" s="98"/>
      <c r="BN312" s="576" t="str">
        <f t="shared" si="39"/>
        <v xml:space="preserve"> </v>
      </c>
      <c r="BO312" s="576" t="str">
        <f t="shared" si="43"/>
        <v xml:space="preserve"> </v>
      </c>
      <c r="BP312" s="576" t="str">
        <f t="shared" si="44"/>
        <v xml:space="preserve"> </v>
      </c>
      <c r="BQ312" s="576" t="str">
        <f t="shared" si="45"/>
        <v xml:space="preserve"> </v>
      </c>
      <c r="BR312" s="98"/>
      <c r="BS312" s="165"/>
    </row>
    <row r="313" spans="1:71" s="107" customFormat="1" ht="12.75" x14ac:dyDescent="0.25">
      <c r="A313" s="380"/>
      <c r="B313" s="376">
        <f>'Données démographiques'!B314</f>
        <v>0</v>
      </c>
      <c r="C313" s="376">
        <f>'Données démographiques'!C314</f>
        <v>0</v>
      </c>
      <c r="D313" s="377">
        <f>'Données démographiques'!D314</f>
        <v>0</v>
      </c>
      <c r="E313" s="102"/>
      <c r="F313" s="430"/>
      <c r="G313" s="431"/>
      <c r="H313" s="432"/>
      <c r="I313" s="258"/>
      <c r="J313" s="259"/>
      <c r="K313" s="260"/>
      <c r="L313" s="260"/>
      <c r="M313" s="260"/>
      <c r="N313" s="258"/>
      <c r="O313" s="265"/>
      <c r="P313" s="102"/>
      <c r="Q313" s="258"/>
      <c r="R313" s="431"/>
      <c r="S313" s="431"/>
      <c r="T313" s="102"/>
      <c r="U313" s="259"/>
      <c r="V313" s="259"/>
      <c r="W313" s="258"/>
      <c r="X313" s="259"/>
      <c r="Y313" s="258"/>
      <c r="Z313" s="258"/>
      <c r="AA313" s="258"/>
      <c r="AB313" s="260"/>
      <c r="AC313" s="260"/>
      <c r="AD313" s="98"/>
      <c r="AE313" s="260"/>
      <c r="AF313" s="260"/>
      <c r="AG313" s="260"/>
      <c r="AH313" s="260"/>
      <c r="AI313" s="260"/>
      <c r="AJ313" s="260"/>
      <c r="AK313" s="263"/>
      <c r="AL313" s="263"/>
      <c r="AM313" s="265"/>
      <c r="AN313" s="98"/>
      <c r="AO313" s="577" t="str">
        <f t="shared" si="38"/>
        <v xml:space="preserve"> </v>
      </c>
      <c r="AP313" s="577" t="str">
        <f t="shared" si="40"/>
        <v xml:space="preserve"> </v>
      </c>
      <c r="AQ313" s="577" t="str">
        <f t="shared" si="41"/>
        <v xml:space="preserve"> </v>
      </c>
      <c r="AR313" s="577" t="str">
        <f t="shared" si="42"/>
        <v xml:space="preserve"> </v>
      </c>
      <c r="AS313" s="98"/>
      <c r="AT313" s="375"/>
      <c r="AU313" s="375"/>
      <c r="AV313" s="374"/>
      <c r="AW313" s="375"/>
      <c r="AX313" s="374"/>
      <c r="AY313" s="374"/>
      <c r="AZ313" s="258"/>
      <c r="BA313" s="260"/>
      <c r="BB313" s="260"/>
      <c r="BC313" s="98"/>
      <c r="BD313" s="260"/>
      <c r="BE313" s="260"/>
      <c r="BF313" s="260"/>
      <c r="BG313" s="260"/>
      <c r="BH313" s="260"/>
      <c r="BI313" s="260"/>
      <c r="BJ313" s="263"/>
      <c r="BK313" s="263"/>
      <c r="BL313" s="265"/>
      <c r="BM313" s="98"/>
      <c r="BN313" s="577" t="str">
        <f t="shared" si="39"/>
        <v xml:space="preserve"> </v>
      </c>
      <c r="BO313" s="577" t="str">
        <f t="shared" si="43"/>
        <v xml:space="preserve"> </v>
      </c>
      <c r="BP313" s="577" t="str">
        <f t="shared" si="44"/>
        <v xml:space="preserve"> </v>
      </c>
      <c r="BQ313" s="577" t="str">
        <f t="shared" si="45"/>
        <v xml:space="preserve"> </v>
      </c>
      <c r="BR313" s="98"/>
      <c r="BS313" s="330"/>
    </row>
    <row r="314" spans="1:71" s="107" customFormat="1" ht="12.75" x14ac:dyDescent="0.25">
      <c r="A314" s="380"/>
      <c r="B314" s="169">
        <f>'Données démographiques'!B315</f>
        <v>0</v>
      </c>
      <c r="C314" s="169">
        <f>'Données démographiques'!C315</f>
        <v>0</v>
      </c>
      <c r="D314" s="170">
        <f>'Données démographiques'!D315</f>
        <v>0</v>
      </c>
      <c r="E314" s="102"/>
      <c r="F314" s="255"/>
      <c r="G314" s="172"/>
      <c r="H314" s="429"/>
      <c r="I314" s="273"/>
      <c r="J314" s="257"/>
      <c r="K314" s="278"/>
      <c r="L314" s="278"/>
      <c r="M314" s="278"/>
      <c r="N314" s="273"/>
      <c r="O314" s="264"/>
      <c r="P314" s="102"/>
      <c r="Q314" s="273"/>
      <c r="R314" s="172"/>
      <c r="S314" s="172"/>
      <c r="T314" s="102"/>
      <c r="U314" s="257"/>
      <c r="V314" s="257"/>
      <c r="W314" s="273"/>
      <c r="X314" s="257"/>
      <c r="Y314" s="273"/>
      <c r="Z314" s="273"/>
      <c r="AA314" s="273"/>
      <c r="AB314" s="278"/>
      <c r="AC314" s="278"/>
      <c r="AD314" s="98"/>
      <c r="AE314" s="278"/>
      <c r="AF314" s="278"/>
      <c r="AG314" s="278"/>
      <c r="AH314" s="278"/>
      <c r="AI314" s="278"/>
      <c r="AJ314" s="278"/>
      <c r="AK314" s="262"/>
      <c r="AL314" s="262"/>
      <c r="AM314" s="264"/>
      <c r="AN314" s="98"/>
      <c r="AO314" s="576" t="str">
        <f t="shared" si="38"/>
        <v xml:space="preserve"> </v>
      </c>
      <c r="AP314" s="576" t="str">
        <f t="shared" si="40"/>
        <v xml:space="preserve"> </v>
      </c>
      <c r="AQ314" s="576" t="str">
        <f t="shared" si="41"/>
        <v xml:space="preserve"> </v>
      </c>
      <c r="AR314" s="576" t="str">
        <f t="shared" si="42"/>
        <v xml:space="preserve"> </v>
      </c>
      <c r="AS314" s="98"/>
      <c r="AT314" s="257"/>
      <c r="AU314" s="257"/>
      <c r="AV314" s="273"/>
      <c r="AW314" s="257"/>
      <c r="AX314" s="273"/>
      <c r="AY314" s="273"/>
      <c r="AZ314" s="273"/>
      <c r="BA314" s="278"/>
      <c r="BB314" s="278"/>
      <c r="BC314" s="98"/>
      <c r="BD314" s="278"/>
      <c r="BE314" s="278"/>
      <c r="BF314" s="278"/>
      <c r="BG314" s="278"/>
      <c r="BH314" s="278"/>
      <c r="BI314" s="278"/>
      <c r="BJ314" s="262"/>
      <c r="BK314" s="262"/>
      <c r="BL314" s="264"/>
      <c r="BM314" s="98"/>
      <c r="BN314" s="576" t="str">
        <f t="shared" si="39"/>
        <v xml:space="preserve"> </v>
      </c>
      <c r="BO314" s="576" t="str">
        <f t="shared" si="43"/>
        <v xml:space="preserve"> </v>
      </c>
      <c r="BP314" s="576" t="str">
        <f t="shared" si="44"/>
        <v xml:space="preserve"> </v>
      </c>
      <c r="BQ314" s="576" t="str">
        <f t="shared" si="45"/>
        <v xml:space="preserve"> </v>
      </c>
      <c r="BR314" s="98"/>
      <c r="BS314" s="165"/>
    </row>
    <row r="315" spans="1:71" s="107" customFormat="1" ht="12.75" x14ac:dyDescent="0.25">
      <c r="A315" s="380"/>
      <c r="B315" s="376">
        <f>'Données démographiques'!B316</f>
        <v>0</v>
      </c>
      <c r="C315" s="376">
        <f>'Données démographiques'!C316</f>
        <v>0</v>
      </c>
      <c r="D315" s="377">
        <f>'Données démographiques'!D316</f>
        <v>0</v>
      </c>
      <c r="E315" s="102"/>
      <c r="F315" s="430"/>
      <c r="G315" s="431"/>
      <c r="H315" s="432"/>
      <c r="I315" s="258"/>
      <c r="J315" s="259"/>
      <c r="K315" s="260"/>
      <c r="L315" s="260"/>
      <c r="M315" s="260"/>
      <c r="N315" s="258"/>
      <c r="O315" s="265"/>
      <c r="P315" s="102"/>
      <c r="Q315" s="258"/>
      <c r="R315" s="431"/>
      <c r="S315" s="431"/>
      <c r="T315" s="102"/>
      <c r="U315" s="259"/>
      <c r="V315" s="259"/>
      <c r="W315" s="258"/>
      <c r="X315" s="259"/>
      <c r="Y315" s="258"/>
      <c r="Z315" s="258"/>
      <c r="AA315" s="258"/>
      <c r="AB315" s="260"/>
      <c r="AC315" s="260"/>
      <c r="AD315" s="98"/>
      <c r="AE315" s="260"/>
      <c r="AF315" s="260"/>
      <c r="AG315" s="260"/>
      <c r="AH315" s="260"/>
      <c r="AI315" s="260"/>
      <c r="AJ315" s="260"/>
      <c r="AK315" s="263"/>
      <c r="AL315" s="263"/>
      <c r="AM315" s="265"/>
      <c r="AN315" s="98"/>
      <c r="AO315" s="577" t="str">
        <f t="shared" si="38"/>
        <v xml:space="preserve"> </v>
      </c>
      <c r="AP315" s="577" t="str">
        <f t="shared" si="40"/>
        <v xml:space="preserve"> </v>
      </c>
      <c r="AQ315" s="577" t="str">
        <f t="shared" si="41"/>
        <v xml:space="preserve"> </v>
      </c>
      <c r="AR315" s="577" t="str">
        <f t="shared" si="42"/>
        <v xml:space="preserve"> </v>
      </c>
      <c r="AS315" s="98"/>
      <c r="AT315" s="375"/>
      <c r="AU315" s="375"/>
      <c r="AV315" s="374"/>
      <c r="AW315" s="375"/>
      <c r="AX315" s="374"/>
      <c r="AY315" s="374"/>
      <c r="AZ315" s="258"/>
      <c r="BA315" s="260"/>
      <c r="BB315" s="260"/>
      <c r="BC315" s="98"/>
      <c r="BD315" s="260"/>
      <c r="BE315" s="260"/>
      <c r="BF315" s="260"/>
      <c r="BG315" s="260"/>
      <c r="BH315" s="260"/>
      <c r="BI315" s="260"/>
      <c r="BJ315" s="263"/>
      <c r="BK315" s="263"/>
      <c r="BL315" s="265"/>
      <c r="BM315" s="98"/>
      <c r="BN315" s="577" t="str">
        <f t="shared" si="39"/>
        <v xml:space="preserve"> </v>
      </c>
      <c r="BO315" s="577" t="str">
        <f t="shared" si="43"/>
        <v xml:space="preserve"> </v>
      </c>
      <c r="BP315" s="577" t="str">
        <f t="shared" si="44"/>
        <v xml:space="preserve"> </v>
      </c>
      <c r="BQ315" s="577" t="str">
        <f t="shared" si="45"/>
        <v xml:space="preserve"> </v>
      </c>
      <c r="BR315" s="98"/>
      <c r="BS315" s="330"/>
    </row>
    <row r="316" spans="1:71" s="107" customFormat="1" ht="12.75" x14ac:dyDescent="0.25">
      <c r="A316" s="380"/>
      <c r="B316" s="169">
        <f>'Données démographiques'!B317</f>
        <v>0</v>
      </c>
      <c r="C316" s="169">
        <f>'Données démographiques'!C317</f>
        <v>0</v>
      </c>
      <c r="D316" s="170">
        <f>'Données démographiques'!D317</f>
        <v>0</v>
      </c>
      <c r="E316" s="102"/>
      <c r="F316" s="255"/>
      <c r="G316" s="172"/>
      <c r="H316" s="429"/>
      <c r="I316" s="273"/>
      <c r="J316" s="257"/>
      <c r="K316" s="278"/>
      <c r="L316" s="278"/>
      <c r="M316" s="278"/>
      <c r="N316" s="273"/>
      <c r="O316" s="264"/>
      <c r="P316" s="102"/>
      <c r="Q316" s="273"/>
      <c r="R316" s="172"/>
      <c r="S316" s="172"/>
      <c r="T316" s="102"/>
      <c r="U316" s="257"/>
      <c r="V316" s="257"/>
      <c r="W316" s="273"/>
      <c r="X316" s="257"/>
      <c r="Y316" s="273"/>
      <c r="Z316" s="273"/>
      <c r="AA316" s="273"/>
      <c r="AB316" s="278"/>
      <c r="AC316" s="278"/>
      <c r="AD316" s="98"/>
      <c r="AE316" s="278"/>
      <c r="AF316" s="278"/>
      <c r="AG316" s="278"/>
      <c r="AH316" s="278"/>
      <c r="AI316" s="278"/>
      <c r="AJ316" s="278"/>
      <c r="AK316" s="262"/>
      <c r="AL316" s="262"/>
      <c r="AM316" s="264"/>
      <c r="AN316" s="98"/>
      <c r="AO316" s="576" t="str">
        <f t="shared" si="38"/>
        <v xml:space="preserve"> </v>
      </c>
      <c r="AP316" s="576" t="str">
        <f t="shared" si="40"/>
        <v xml:space="preserve"> </v>
      </c>
      <c r="AQ316" s="576" t="str">
        <f t="shared" si="41"/>
        <v xml:space="preserve"> </v>
      </c>
      <c r="AR316" s="576" t="str">
        <f t="shared" si="42"/>
        <v xml:space="preserve"> </v>
      </c>
      <c r="AS316" s="98"/>
      <c r="AT316" s="257"/>
      <c r="AU316" s="257"/>
      <c r="AV316" s="273"/>
      <c r="AW316" s="257"/>
      <c r="AX316" s="273"/>
      <c r="AY316" s="273"/>
      <c r="AZ316" s="273"/>
      <c r="BA316" s="278"/>
      <c r="BB316" s="278"/>
      <c r="BC316" s="98"/>
      <c r="BD316" s="278"/>
      <c r="BE316" s="278"/>
      <c r="BF316" s="278"/>
      <c r="BG316" s="278"/>
      <c r="BH316" s="278"/>
      <c r="BI316" s="278"/>
      <c r="BJ316" s="262"/>
      <c r="BK316" s="262"/>
      <c r="BL316" s="264"/>
      <c r="BM316" s="98"/>
      <c r="BN316" s="576" t="str">
        <f t="shared" si="39"/>
        <v xml:space="preserve"> </v>
      </c>
      <c r="BO316" s="576" t="str">
        <f t="shared" si="43"/>
        <v xml:space="preserve"> </v>
      </c>
      <c r="BP316" s="576" t="str">
        <f t="shared" si="44"/>
        <v xml:space="preserve"> </v>
      </c>
      <c r="BQ316" s="576" t="str">
        <f t="shared" si="45"/>
        <v xml:space="preserve"> </v>
      </c>
      <c r="BR316" s="98"/>
      <c r="BS316" s="165"/>
    </row>
    <row r="317" spans="1:71" s="107" customFormat="1" ht="12.75" x14ac:dyDescent="0.25">
      <c r="A317" s="380"/>
      <c r="B317" s="376">
        <f>'Données démographiques'!B318</f>
        <v>0</v>
      </c>
      <c r="C317" s="376">
        <f>'Données démographiques'!C318</f>
        <v>0</v>
      </c>
      <c r="D317" s="377">
        <f>'Données démographiques'!D318</f>
        <v>0</v>
      </c>
      <c r="E317" s="102"/>
      <c r="F317" s="430"/>
      <c r="G317" s="431"/>
      <c r="H317" s="432"/>
      <c r="I317" s="258"/>
      <c r="J317" s="259"/>
      <c r="K317" s="260"/>
      <c r="L317" s="260"/>
      <c r="M317" s="260"/>
      <c r="N317" s="258"/>
      <c r="O317" s="265"/>
      <c r="P317" s="102"/>
      <c r="Q317" s="258"/>
      <c r="R317" s="431"/>
      <c r="S317" s="431"/>
      <c r="T317" s="102"/>
      <c r="U317" s="259"/>
      <c r="V317" s="259"/>
      <c r="W317" s="258"/>
      <c r="X317" s="259"/>
      <c r="Y317" s="258"/>
      <c r="Z317" s="258"/>
      <c r="AA317" s="258"/>
      <c r="AB317" s="260"/>
      <c r="AC317" s="260"/>
      <c r="AD317" s="98"/>
      <c r="AE317" s="260"/>
      <c r="AF317" s="260"/>
      <c r="AG317" s="260"/>
      <c r="AH317" s="260"/>
      <c r="AI317" s="260"/>
      <c r="AJ317" s="260"/>
      <c r="AK317" s="263"/>
      <c r="AL317" s="263"/>
      <c r="AM317" s="265"/>
      <c r="AN317" s="98"/>
      <c r="AO317" s="577" t="str">
        <f t="shared" si="38"/>
        <v xml:space="preserve"> </v>
      </c>
      <c r="AP317" s="577" t="str">
        <f t="shared" si="40"/>
        <v xml:space="preserve"> </v>
      </c>
      <c r="AQ317" s="577" t="str">
        <f t="shared" si="41"/>
        <v xml:space="preserve"> </v>
      </c>
      <c r="AR317" s="577" t="str">
        <f t="shared" si="42"/>
        <v xml:space="preserve"> </v>
      </c>
      <c r="AS317" s="98"/>
      <c r="AT317" s="375"/>
      <c r="AU317" s="375"/>
      <c r="AV317" s="374"/>
      <c r="AW317" s="375"/>
      <c r="AX317" s="374"/>
      <c r="AY317" s="374"/>
      <c r="AZ317" s="258"/>
      <c r="BA317" s="260"/>
      <c r="BB317" s="260"/>
      <c r="BC317" s="98"/>
      <c r="BD317" s="260"/>
      <c r="BE317" s="260"/>
      <c r="BF317" s="260"/>
      <c r="BG317" s="260"/>
      <c r="BH317" s="260"/>
      <c r="BI317" s="260"/>
      <c r="BJ317" s="263"/>
      <c r="BK317" s="263"/>
      <c r="BL317" s="265"/>
      <c r="BM317" s="98"/>
      <c r="BN317" s="577" t="str">
        <f t="shared" si="39"/>
        <v xml:space="preserve"> </v>
      </c>
      <c r="BO317" s="577" t="str">
        <f t="shared" si="43"/>
        <v xml:space="preserve"> </v>
      </c>
      <c r="BP317" s="577" t="str">
        <f t="shared" si="44"/>
        <v xml:space="preserve"> </v>
      </c>
      <c r="BQ317" s="577" t="str">
        <f t="shared" si="45"/>
        <v xml:space="preserve"> </v>
      </c>
      <c r="BR317" s="98"/>
      <c r="BS317" s="330"/>
    </row>
    <row r="318" spans="1:71" s="107" customFormat="1" ht="12.75" x14ac:dyDescent="0.25">
      <c r="A318" s="380"/>
      <c r="B318" s="169">
        <f>'Données démographiques'!B319</f>
        <v>0</v>
      </c>
      <c r="C318" s="169">
        <f>'Données démographiques'!C319</f>
        <v>0</v>
      </c>
      <c r="D318" s="170">
        <f>'Données démographiques'!D319</f>
        <v>0</v>
      </c>
      <c r="E318" s="102"/>
      <c r="F318" s="255"/>
      <c r="G318" s="172"/>
      <c r="H318" s="429"/>
      <c r="I318" s="273"/>
      <c r="J318" s="257"/>
      <c r="K318" s="278"/>
      <c r="L318" s="278"/>
      <c r="M318" s="278"/>
      <c r="N318" s="273"/>
      <c r="O318" s="264"/>
      <c r="P318" s="102"/>
      <c r="Q318" s="273"/>
      <c r="R318" s="172"/>
      <c r="S318" s="172"/>
      <c r="T318" s="102"/>
      <c r="U318" s="257"/>
      <c r="V318" s="257"/>
      <c r="W318" s="273"/>
      <c r="X318" s="257"/>
      <c r="Y318" s="273"/>
      <c r="Z318" s="273"/>
      <c r="AA318" s="273"/>
      <c r="AB318" s="278"/>
      <c r="AC318" s="278"/>
      <c r="AD318" s="98"/>
      <c r="AE318" s="278"/>
      <c r="AF318" s="278"/>
      <c r="AG318" s="278"/>
      <c r="AH318" s="278"/>
      <c r="AI318" s="278"/>
      <c r="AJ318" s="278"/>
      <c r="AK318" s="262"/>
      <c r="AL318" s="262"/>
      <c r="AM318" s="264"/>
      <c r="AN318" s="98"/>
      <c r="AO318" s="576" t="str">
        <f t="shared" si="38"/>
        <v xml:space="preserve"> </v>
      </c>
      <c r="AP318" s="576" t="str">
        <f t="shared" si="40"/>
        <v xml:space="preserve"> </v>
      </c>
      <c r="AQ318" s="576" t="str">
        <f t="shared" si="41"/>
        <v xml:space="preserve"> </v>
      </c>
      <c r="AR318" s="576" t="str">
        <f t="shared" si="42"/>
        <v xml:space="preserve"> </v>
      </c>
      <c r="AS318" s="98"/>
      <c r="AT318" s="257"/>
      <c r="AU318" s="257"/>
      <c r="AV318" s="273"/>
      <c r="AW318" s="257"/>
      <c r="AX318" s="273"/>
      <c r="AY318" s="273"/>
      <c r="AZ318" s="273"/>
      <c r="BA318" s="278"/>
      <c r="BB318" s="278"/>
      <c r="BC318" s="98"/>
      <c r="BD318" s="278"/>
      <c r="BE318" s="278"/>
      <c r="BF318" s="278"/>
      <c r="BG318" s="278"/>
      <c r="BH318" s="278"/>
      <c r="BI318" s="278"/>
      <c r="BJ318" s="262"/>
      <c r="BK318" s="262"/>
      <c r="BL318" s="264"/>
      <c r="BM318" s="98"/>
      <c r="BN318" s="576" t="str">
        <f t="shared" si="39"/>
        <v xml:space="preserve"> </v>
      </c>
      <c r="BO318" s="576" t="str">
        <f t="shared" si="43"/>
        <v xml:space="preserve"> </v>
      </c>
      <c r="BP318" s="576" t="str">
        <f t="shared" si="44"/>
        <v xml:space="preserve"> </v>
      </c>
      <c r="BQ318" s="576" t="str">
        <f t="shared" si="45"/>
        <v xml:space="preserve"> </v>
      </c>
      <c r="BR318" s="98"/>
      <c r="BS318" s="165"/>
    </row>
    <row r="319" spans="1:71" s="107" customFormat="1" ht="12.75" x14ac:dyDescent="0.25">
      <c r="A319" s="380"/>
      <c r="B319" s="376">
        <f>'Données démographiques'!B320</f>
        <v>0</v>
      </c>
      <c r="C319" s="376">
        <f>'Données démographiques'!C320</f>
        <v>0</v>
      </c>
      <c r="D319" s="377">
        <f>'Données démographiques'!D320</f>
        <v>0</v>
      </c>
      <c r="E319" s="102"/>
      <c r="F319" s="430"/>
      <c r="G319" s="431"/>
      <c r="H319" s="432"/>
      <c r="I319" s="258"/>
      <c r="J319" s="259"/>
      <c r="K319" s="260"/>
      <c r="L319" s="260"/>
      <c r="M319" s="260"/>
      <c r="N319" s="258"/>
      <c r="O319" s="265"/>
      <c r="P319" s="102"/>
      <c r="Q319" s="258"/>
      <c r="R319" s="431"/>
      <c r="S319" s="431"/>
      <c r="T319" s="102"/>
      <c r="U319" s="259"/>
      <c r="V319" s="259"/>
      <c r="W319" s="258"/>
      <c r="X319" s="259"/>
      <c r="Y319" s="258"/>
      <c r="Z319" s="258"/>
      <c r="AA319" s="258"/>
      <c r="AB319" s="260"/>
      <c r="AC319" s="260"/>
      <c r="AD319" s="98"/>
      <c r="AE319" s="260"/>
      <c r="AF319" s="260"/>
      <c r="AG319" s="260"/>
      <c r="AH319" s="260"/>
      <c r="AI319" s="260"/>
      <c r="AJ319" s="260"/>
      <c r="AK319" s="263"/>
      <c r="AL319" s="263"/>
      <c r="AM319" s="265"/>
      <c r="AN319" s="98"/>
      <c r="AO319" s="577" t="str">
        <f t="shared" si="38"/>
        <v xml:space="preserve"> </v>
      </c>
      <c r="AP319" s="577" t="str">
        <f t="shared" si="40"/>
        <v xml:space="preserve"> </v>
      </c>
      <c r="AQ319" s="577" t="str">
        <f t="shared" si="41"/>
        <v xml:space="preserve"> </v>
      </c>
      <c r="AR319" s="577" t="str">
        <f t="shared" si="42"/>
        <v xml:space="preserve"> </v>
      </c>
      <c r="AS319" s="98"/>
      <c r="AT319" s="375"/>
      <c r="AU319" s="375"/>
      <c r="AV319" s="374"/>
      <c r="AW319" s="375"/>
      <c r="AX319" s="374"/>
      <c r="AY319" s="374"/>
      <c r="AZ319" s="258"/>
      <c r="BA319" s="260"/>
      <c r="BB319" s="260"/>
      <c r="BC319" s="98"/>
      <c r="BD319" s="260"/>
      <c r="BE319" s="260"/>
      <c r="BF319" s="260"/>
      <c r="BG319" s="260"/>
      <c r="BH319" s="260"/>
      <c r="BI319" s="260"/>
      <c r="BJ319" s="263"/>
      <c r="BK319" s="263"/>
      <c r="BL319" s="265"/>
      <c r="BM319" s="98"/>
      <c r="BN319" s="577" t="str">
        <f t="shared" si="39"/>
        <v xml:space="preserve"> </v>
      </c>
      <c r="BO319" s="577" t="str">
        <f t="shared" si="43"/>
        <v xml:space="preserve"> </v>
      </c>
      <c r="BP319" s="577" t="str">
        <f t="shared" si="44"/>
        <v xml:space="preserve"> </v>
      </c>
      <c r="BQ319" s="577" t="str">
        <f t="shared" si="45"/>
        <v xml:space="preserve"> </v>
      </c>
      <c r="BR319" s="98"/>
      <c r="BS319" s="330"/>
    </row>
    <row r="320" spans="1:71" s="107" customFormat="1" ht="12.75" x14ac:dyDescent="0.25">
      <c r="A320" s="380"/>
      <c r="B320" s="169">
        <f>'Données démographiques'!B321</f>
        <v>0</v>
      </c>
      <c r="C320" s="169">
        <f>'Données démographiques'!C321</f>
        <v>0</v>
      </c>
      <c r="D320" s="170">
        <f>'Données démographiques'!D321</f>
        <v>0</v>
      </c>
      <c r="E320" s="102"/>
      <c r="F320" s="255"/>
      <c r="G320" s="172"/>
      <c r="H320" s="429"/>
      <c r="I320" s="273"/>
      <c r="J320" s="257"/>
      <c r="K320" s="278"/>
      <c r="L320" s="278"/>
      <c r="M320" s="278"/>
      <c r="N320" s="273"/>
      <c r="O320" s="264"/>
      <c r="P320" s="102"/>
      <c r="Q320" s="273"/>
      <c r="R320" s="172"/>
      <c r="S320" s="172"/>
      <c r="T320" s="102"/>
      <c r="U320" s="257"/>
      <c r="V320" s="257"/>
      <c r="W320" s="273"/>
      <c r="X320" s="257"/>
      <c r="Y320" s="273"/>
      <c r="Z320" s="273"/>
      <c r="AA320" s="273"/>
      <c r="AB320" s="278"/>
      <c r="AC320" s="278"/>
      <c r="AD320" s="98"/>
      <c r="AE320" s="278"/>
      <c r="AF320" s="278"/>
      <c r="AG320" s="278"/>
      <c r="AH320" s="278"/>
      <c r="AI320" s="278"/>
      <c r="AJ320" s="278"/>
      <c r="AK320" s="262"/>
      <c r="AL320" s="262"/>
      <c r="AM320" s="264"/>
      <c r="AN320" s="98"/>
      <c r="AO320" s="576" t="str">
        <f t="shared" si="38"/>
        <v xml:space="preserve"> </v>
      </c>
      <c r="AP320" s="576" t="str">
        <f t="shared" si="40"/>
        <v xml:space="preserve"> </v>
      </c>
      <c r="AQ320" s="576" t="str">
        <f t="shared" si="41"/>
        <v xml:space="preserve"> </v>
      </c>
      <c r="AR320" s="576" t="str">
        <f t="shared" si="42"/>
        <v xml:space="preserve"> </v>
      </c>
      <c r="AS320" s="98"/>
      <c r="AT320" s="257"/>
      <c r="AU320" s="257"/>
      <c r="AV320" s="273"/>
      <c r="AW320" s="257"/>
      <c r="AX320" s="273"/>
      <c r="AY320" s="273"/>
      <c r="AZ320" s="273"/>
      <c r="BA320" s="278"/>
      <c r="BB320" s="278"/>
      <c r="BC320" s="98"/>
      <c r="BD320" s="278"/>
      <c r="BE320" s="278"/>
      <c r="BF320" s="278"/>
      <c r="BG320" s="278"/>
      <c r="BH320" s="278"/>
      <c r="BI320" s="278"/>
      <c r="BJ320" s="262"/>
      <c r="BK320" s="262"/>
      <c r="BL320" s="264"/>
      <c r="BM320" s="98"/>
      <c r="BN320" s="576" t="str">
        <f t="shared" si="39"/>
        <v xml:space="preserve"> </v>
      </c>
      <c r="BO320" s="576" t="str">
        <f t="shared" si="43"/>
        <v xml:space="preserve"> </v>
      </c>
      <c r="BP320" s="576" t="str">
        <f t="shared" si="44"/>
        <v xml:space="preserve"> </v>
      </c>
      <c r="BQ320" s="576" t="str">
        <f t="shared" si="45"/>
        <v xml:space="preserve"> </v>
      </c>
      <c r="BR320" s="98"/>
      <c r="BS320" s="165"/>
    </row>
    <row r="321" spans="1:71" s="107" customFormat="1" ht="12.75" x14ac:dyDescent="0.25">
      <c r="A321" s="380"/>
      <c r="B321" s="376">
        <f>'Données démographiques'!B322</f>
        <v>0</v>
      </c>
      <c r="C321" s="376">
        <f>'Données démographiques'!C322</f>
        <v>0</v>
      </c>
      <c r="D321" s="377">
        <f>'Données démographiques'!D322</f>
        <v>0</v>
      </c>
      <c r="E321" s="102"/>
      <c r="F321" s="430"/>
      <c r="G321" s="431"/>
      <c r="H321" s="432"/>
      <c r="I321" s="258"/>
      <c r="J321" s="259"/>
      <c r="K321" s="260"/>
      <c r="L321" s="260"/>
      <c r="M321" s="260"/>
      <c r="N321" s="258"/>
      <c r="O321" s="265"/>
      <c r="P321" s="102"/>
      <c r="Q321" s="258"/>
      <c r="R321" s="431"/>
      <c r="S321" s="431"/>
      <c r="T321" s="102"/>
      <c r="U321" s="259"/>
      <c r="V321" s="259"/>
      <c r="W321" s="258"/>
      <c r="X321" s="259"/>
      <c r="Y321" s="258"/>
      <c r="Z321" s="258"/>
      <c r="AA321" s="258"/>
      <c r="AB321" s="260"/>
      <c r="AC321" s="260"/>
      <c r="AD321" s="98"/>
      <c r="AE321" s="260"/>
      <c r="AF321" s="260"/>
      <c r="AG321" s="260"/>
      <c r="AH321" s="260"/>
      <c r="AI321" s="260"/>
      <c r="AJ321" s="260"/>
      <c r="AK321" s="263"/>
      <c r="AL321" s="263"/>
      <c r="AM321" s="265"/>
      <c r="AN321" s="98"/>
      <c r="AO321" s="577" t="str">
        <f t="shared" si="38"/>
        <v xml:space="preserve"> </v>
      </c>
      <c r="AP321" s="577" t="str">
        <f t="shared" si="40"/>
        <v xml:space="preserve"> </v>
      </c>
      <c r="AQ321" s="577" t="str">
        <f t="shared" si="41"/>
        <v xml:space="preserve"> </v>
      </c>
      <c r="AR321" s="577" t="str">
        <f t="shared" si="42"/>
        <v xml:space="preserve"> </v>
      </c>
      <c r="AS321" s="98"/>
      <c r="AT321" s="375"/>
      <c r="AU321" s="375"/>
      <c r="AV321" s="374"/>
      <c r="AW321" s="375"/>
      <c r="AX321" s="374"/>
      <c r="AY321" s="374"/>
      <c r="AZ321" s="258"/>
      <c r="BA321" s="260"/>
      <c r="BB321" s="260"/>
      <c r="BC321" s="98"/>
      <c r="BD321" s="260"/>
      <c r="BE321" s="260"/>
      <c r="BF321" s="260"/>
      <c r="BG321" s="260"/>
      <c r="BH321" s="260"/>
      <c r="BI321" s="260"/>
      <c r="BJ321" s="263"/>
      <c r="BK321" s="263"/>
      <c r="BL321" s="265"/>
      <c r="BM321" s="98"/>
      <c r="BN321" s="577" t="str">
        <f t="shared" si="39"/>
        <v xml:space="preserve"> </v>
      </c>
      <c r="BO321" s="577" t="str">
        <f t="shared" si="43"/>
        <v xml:space="preserve"> </v>
      </c>
      <c r="BP321" s="577" t="str">
        <f t="shared" si="44"/>
        <v xml:space="preserve"> </v>
      </c>
      <c r="BQ321" s="577" t="str">
        <f t="shared" si="45"/>
        <v xml:space="preserve"> </v>
      </c>
      <c r="BR321" s="98"/>
      <c r="BS321" s="330"/>
    </row>
    <row r="322" spans="1:71" s="107" customFormat="1" ht="12.75" x14ac:dyDescent="0.25">
      <c r="A322" s="380"/>
      <c r="B322" s="169">
        <f>'Données démographiques'!B323</f>
        <v>0</v>
      </c>
      <c r="C322" s="169">
        <f>'Données démographiques'!C323</f>
        <v>0</v>
      </c>
      <c r="D322" s="170">
        <f>'Données démographiques'!D323</f>
        <v>0</v>
      </c>
      <c r="E322" s="102"/>
      <c r="F322" s="255"/>
      <c r="G322" s="172"/>
      <c r="H322" s="429"/>
      <c r="I322" s="273"/>
      <c r="J322" s="257"/>
      <c r="K322" s="278"/>
      <c r="L322" s="278"/>
      <c r="M322" s="278"/>
      <c r="N322" s="273"/>
      <c r="O322" s="264"/>
      <c r="P322" s="102"/>
      <c r="Q322" s="273"/>
      <c r="R322" s="172"/>
      <c r="S322" s="172"/>
      <c r="T322" s="102"/>
      <c r="U322" s="257"/>
      <c r="V322" s="257"/>
      <c r="W322" s="273"/>
      <c r="X322" s="257"/>
      <c r="Y322" s="273"/>
      <c r="Z322" s="273"/>
      <c r="AA322" s="273"/>
      <c r="AB322" s="278"/>
      <c r="AC322" s="278"/>
      <c r="AD322" s="98"/>
      <c r="AE322" s="278"/>
      <c r="AF322" s="278"/>
      <c r="AG322" s="278"/>
      <c r="AH322" s="278"/>
      <c r="AI322" s="278"/>
      <c r="AJ322" s="278"/>
      <c r="AK322" s="262"/>
      <c r="AL322" s="262"/>
      <c r="AM322" s="264"/>
      <c r="AN322" s="98"/>
      <c r="AO322" s="576" t="str">
        <f t="shared" si="38"/>
        <v xml:space="preserve"> </v>
      </c>
      <c r="AP322" s="576" t="str">
        <f t="shared" si="40"/>
        <v xml:space="preserve"> </v>
      </c>
      <c r="AQ322" s="576" t="str">
        <f t="shared" si="41"/>
        <v xml:space="preserve"> </v>
      </c>
      <c r="AR322" s="576" t="str">
        <f t="shared" si="42"/>
        <v xml:space="preserve"> </v>
      </c>
      <c r="AS322" s="98"/>
      <c r="AT322" s="257"/>
      <c r="AU322" s="257"/>
      <c r="AV322" s="273"/>
      <c r="AW322" s="257"/>
      <c r="AX322" s="273"/>
      <c r="AY322" s="273"/>
      <c r="AZ322" s="273"/>
      <c r="BA322" s="278"/>
      <c r="BB322" s="278"/>
      <c r="BC322" s="98"/>
      <c r="BD322" s="278"/>
      <c r="BE322" s="278"/>
      <c r="BF322" s="278"/>
      <c r="BG322" s="278"/>
      <c r="BH322" s="278"/>
      <c r="BI322" s="278"/>
      <c r="BJ322" s="262"/>
      <c r="BK322" s="262"/>
      <c r="BL322" s="264"/>
      <c r="BM322" s="98"/>
      <c r="BN322" s="576" t="str">
        <f t="shared" si="39"/>
        <v xml:space="preserve"> </v>
      </c>
      <c r="BO322" s="576" t="str">
        <f t="shared" si="43"/>
        <v xml:space="preserve"> </v>
      </c>
      <c r="BP322" s="576" t="str">
        <f t="shared" si="44"/>
        <v xml:space="preserve"> </v>
      </c>
      <c r="BQ322" s="576" t="str">
        <f t="shared" si="45"/>
        <v xml:space="preserve"> </v>
      </c>
      <c r="BR322" s="98"/>
      <c r="BS322" s="165"/>
    </row>
    <row r="323" spans="1:71" s="107" customFormat="1" ht="12.75" x14ac:dyDescent="0.25">
      <c r="A323" s="380"/>
      <c r="B323" s="376">
        <f>'Données démographiques'!B324</f>
        <v>0</v>
      </c>
      <c r="C323" s="376">
        <f>'Données démographiques'!C324</f>
        <v>0</v>
      </c>
      <c r="D323" s="377">
        <f>'Données démographiques'!D324</f>
        <v>0</v>
      </c>
      <c r="E323" s="102"/>
      <c r="F323" s="430"/>
      <c r="G323" s="431"/>
      <c r="H323" s="432"/>
      <c r="I323" s="258"/>
      <c r="J323" s="259"/>
      <c r="K323" s="260"/>
      <c r="L323" s="260"/>
      <c r="M323" s="260"/>
      <c r="N323" s="258"/>
      <c r="O323" s="265"/>
      <c r="P323" s="102"/>
      <c r="Q323" s="258"/>
      <c r="R323" s="431"/>
      <c r="S323" s="431"/>
      <c r="T323" s="102"/>
      <c r="U323" s="259"/>
      <c r="V323" s="259"/>
      <c r="W323" s="258"/>
      <c r="X323" s="259"/>
      <c r="Y323" s="258"/>
      <c r="Z323" s="258"/>
      <c r="AA323" s="258"/>
      <c r="AB323" s="260"/>
      <c r="AC323" s="260"/>
      <c r="AD323" s="98"/>
      <c r="AE323" s="260"/>
      <c r="AF323" s="260"/>
      <c r="AG323" s="260"/>
      <c r="AH323" s="260"/>
      <c r="AI323" s="260"/>
      <c r="AJ323" s="260"/>
      <c r="AK323" s="263"/>
      <c r="AL323" s="263"/>
      <c r="AM323" s="265"/>
      <c r="AN323" s="98"/>
      <c r="AO323" s="577" t="str">
        <f t="shared" si="38"/>
        <v xml:space="preserve"> </v>
      </c>
      <c r="AP323" s="577" t="str">
        <f t="shared" si="40"/>
        <v xml:space="preserve"> </v>
      </c>
      <c r="AQ323" s="577" t="str">
        <f t="shared" si="41"/>
        <v xml:space="preserve"> </v>
      </c>
      <c r="AR323" s="577" t="str">
        <f t="shared" si="42"/>
        <v xml:space="preserve"> </v>
      </c>
      <c r="AS323" s="98"/>
      <c r="AT323" s="375"/>
      <c r="AU323" s="375"/>
      <c r="AV323" s="374"/>
      <c r="AW323" s="375"/>
      <c r="AX323" s="374"/>
      <c r="AY323" s="374"/>
      <c r="AZ323" s="258"/>
      <c r="BA323" s="260"/>
      <c r="BB323" s="260"/>
      <c r="BC323" s="98"/>
      <c r="BD323" s="260"/>
      <c r="BE323" s="260"/>
      <c r="BF323" s="260"/>
      <c r="BG323" s="260"/>
      <c r="BH323" s="260"/>
      <c r="BI323" s="260"/>
      <c r="BJ323" s="263"/>
      <c r="BK323" s="263"/>
      <c r="BL323" s="265"/>
      <c r="BM323" s="98"/>
      <c r="BN323" s="577" t="str">
        <f t="shared" si="39"/>
        <v xml:space="preserve"> </v>
      </c>
      <c r="BO323" s="577" t="str">
        <f t="shared" si="43"/>
        <v xml:space="preserve"> </v>
      </c>
      <c r="BP323" s="577" t="str">
        <f t="shared" si="44"/>
        <v xml:space="preserve"> </v>
      </c>
      <c r="BQ323" s="577" t="str">
        <f t="shared" si="45"/>
        <v xml:space="preserve"> </v>
      </c>
      <c r="BR323" s="98"/>
      <c r="BS323" s="330"/>
    </row>
    <row r="324" spans="1:71" s="107" customFormat="1" ht="12.75" x14ac:dyDescent="0.25">
      <c r="A324" s="380"/>
      <c r="B324" s="169">
        <f>'Données démographiques'!B325</f>
        <v>0</v>
      </c>
      <c r="C324" s="169">
        <f>'Données démographiques'!C325</f>
        <v>0</v>
      </c>
      <c r="D324" s="170">
        <f>'Données démographiques'!D325</f>
        <v>0</v>
      </c>
      <c r="E324" s="102"/>
      <c r="F324" s="255"/>
      <c r="G324" s="172"/>
      <c r="H324" s="429"/>
      <c r="I324" s="273"/>
      <c r="J324" s="257"/>
      <c r="K324" s="278"/>
      <c r="L324" s="278"/>
      <c r="M324" s="278"/>
      <c r="N324" s="273"/>
      <c r="O324" s="264"/>
      <c r="P324" s="102"/>
      <c r="Q324" s="273"/>
      <c r="R324" s="172"/>
      <c r="S324" s="172"/>
      <c r="T324" s="102"/>
      <c r="U324" s="257"/>
      <c r="V324" s="257"/>
      <c r="W324" s="273"/>
      <c r="X324" s="257"/>
      <c r="Y324" s="273"/>
      <c r="Z324" s="273"/>
      <c r="AA324" s="273"/>
      <c r="AB324" s="278"/>
      <c r="AC324" s="278"/>
      <c r="AD324" s="98"/>
      <c r="AE324" s="278"/>
      <c r="AF324" s="278"/>
      <c r="AG324" s="278"/>
      <c r="AH324" s="278"/>
      <c r="AI324" s="278"/>
      <c r="AJ324" s="278"/>
      <c r="AK324" s="262"/>
      <c r="AL324" s="262"/>
      <c r="AM324" s="264"/>
      <c r="AN324" s="98"/>
      <c r="AO324" s="576" t="str">
        <f t="shared" si="38"/>
        <v xml:space="preserve"> </v>
      </c>
      <c r="AP324" s="576" t="str">
        <f t="shared" si="40"/>
        <v xml:space="preserve"> </v>
      </c>
      <c r="AQ324" s="576" t="str">
        <f t="shared" si="41"/>
        <v xml:space="preserve"> </v>
      </c>
      <c r="AR324" s="576" t="str">
        <f t="shared" si="42"/>
        <v xml:space="preserve"> </v>
      </c>
      <c r="AS324" s="98"/>
      <c r="AT324" s="257"/>
      <c r="AU324" s="257"/>
      <c r="AV324" s="273"/>
      <c r="AW324" s="257"/>
      <c r="AX324" s="273"/>
      <c r="AY324" s="273"/>
      <c r="AZ324" s="273"/>
      <c r="BA324" s="278"/>
      <c r="BB324" s="278"/>
      <c r="BC324" s="98"/>
      <c r="BD324" s="278"/>
      <c r="BE324" s="278"/>
      <c r="BF324" s="278"/>
      <c r="BG324" s="278"/>
      <c r="BH324" s="278"/>
      <c r="BI324" s="278"/>
      <c r="BJ324" s="262"/>
      <c r="BK324" s="262"/>
      <c r="BL324" s="264"/>
      <c r="BM324" s="98"/>
      <c r="BN324" s="576" t="str">
        <f t="shared" si="39"/>
        <v xml:space="preserve"> </v>
      </c>
      <c r="BO324" s="576" t="str">
        <f t="shared" si="43"/>
        <v xml:space="preserve"> </v>
      </c>
      <c r="BP324" s="576" t="str">
        <f t="shared" si="44"/>
        <v xml:space="preserve"> </v>
      </c>
      <c r="BQ324" s="576" t="str">
        <f t="shared" si="45"/>
        <v xml:space="preserve"> </v>
      </c>
      <c r="BR324" s="98"/>
      <c r="BS324" s="165"/>
    </row>
    <row r="325" spans="1:71" s="107" customFormat="1" ht="12.75" x14ac:dyDescent="0.25">
      <c r="A325" s="380"/>
      <c r="B325" s="376">
        <f>'Données démographiques'!B326</f>
        <v>0</v>
      </c>
      <c r="C325" s="376">
        <f>'Données démographiques'!C326</f>
        <v>0</v>
      </c>
      <c r="D325" s="377">
        <f>'Données démographiques'!D326</f>
        <v>0</v>
      </c>
      <c r="E325" s="102"/>
      <c r="F325" s="430"/>
      <c r="G325" s="431"/>
      <c r="H325" s="432"/>
      <c r="I325" s="258"/>
      <c r="J325" s="259"/>
      <c r="K325" s="260"/>
      <c r="L325" s="260"/>
      <c r="M325" s="260"/>
      <c r="N325" s="258"/>
      <c r="O325" s="265"/>
      <c r="P325" s="102"/>
      <c r="Q325" s="258"/>
      <c r="R325" s="431"/>
      <c r="S325" s="431"/>
      <c r="T325" s="102"/>
      <c r="U325" s="259"/>
      <c r="V325" s="259"/>
      <c r="W325" s="258"/>
      <c r="X325" s="259"/>
      <c r="Y325" s="258"/>
      <c r="Z325" s="258"/>
      <c r="AA325" s="258"/>
      <c r="AB325" s="260"/>
      <c r="AC325" s="260"/>
      <c r="AD325" s="98"/>
      <c r="AE325" s="260"/>
      <c r="AF325" s="260"/>
      <c r="AG325" s="260"/>
      <c r="AH325" s="260"/>
      <c r="AI325" s="260"/>
      <c r="AJ325" s="260"/>
      <c r="AK325" s="263"/>
      <c r="AL325" s="263"/>
      <c r="AM325" s="265"/>
      <c r="AN325" s="98"/>
      <c r="AO325" s="577" t="str">
        <f t="shared" si="38"/>
        <v xml:space="preserve"> </v>
      </c>
      <c r="AP325" s="577" t="str">
        <f t="shared" si="40"/>
        <v xml:space="preserve"> </v>
      </c>
      <c r="AQ325" s="577" t="str">
        <f t="shared" si="41"/>
        <v xml:space="preserve"> </v>
      </c>
      <c r="AR325" s="577" t="str">
        <f t="shared" si="42"/>
        <v xml:space="preserve"> </v>
      </c>
      <c r="AS325" s="98"/>
      <c r="AT325" s="375"/>
      <c r="AU325" s="375"/>
      <c r="AV325" s="374"/>
      <c r="AW325" s="375"/>
      <c r="AX325" s="374"/>
      <c r="AY325" s="374"/>
      <c r="AZ325" s="258"/>
      <c r="BA325" s="260"/>
      <c r="BB325" s="260"/>
      <c r="BC325" s="98"/>
      <c r="BD325" s="260"/>
      <c r="BE325" s="260"/>
      <c r="BF325" s="260"/>
      <c r="BG325" s="260"/>
      <c r="BH325" s="260"/>
      <c r="BI325" s="260"/>
      <c r="BJ325" s="263"/>
      <c r="BK325" s="263"/>
      <c r="BL325" s="265"/>
      <c r="BM325" s="98"/>
      <c r="BN325" s="577" t="str">
        <f t="shared" si="39"/>
        <v xml:space="preserve"> </v>
      </c>
      <c r="BO325" s="577" t="str">
        <f t="shared" si="43"/>
        <v xml:space="preserve"> </v>
      </c>
      <c r="BP325" s="577" t="str">
        <f t="shared" si="44"/>
        <v xml:space="preserve"> </v>
      </c>
      <c r="BQ325" s="577" t="str">
        <f t="shared" si="45"/>
        <v xml:space="preserve"> </v>
      </c>
      <c r="BR325" s="98"/>
      <c r="BS325" s="330"/>
    </row>
    <row r="326" spans="1:71" s="107" customFormat="1" ht="12.75" x14ac:dyDescent="0.25">
      <c r="A326" s="380"/>
      <c r="B326" s="169">
        <f>'Données démographiques'!B327</f>
        <v>0</v>
      </c>
      <c r="C326" s="169">
        <f>'Données démographiques'!C327</f>
        <v>0</v>
      </c>
      <c r="D326" s="170">
        <f>'Données démographiques'!D327</f>
        <v>0</v>
      </c>
      <c r="E326" s="102"/>
      <c r="F326" s="255"/>
      <c r="G326" s="172"/>
      <c r="H326" s="429"/>
      <c r="I326" s="273"/>
      <c r="J326" s="257"/>
      <c r="K326" s="278"/>
      <c r="L326" s="278"/>
      <c r="M326" s="278"/>
      <c r="N326" s="273"/>
      <c r="O326" s="264"/>
      <c r="P326" s="102"/>
      <c r="Q326" s="273"/>
      <c r="R326" s="172"/>
      <c r="S326" s="172"/>
      <c r="T326" s="102"/>
      <c r="U326" s="257"/>
      <c r="V326" s="257"/>
      <c r="W326" s="273"/>
      <c r="X326" s="257"/>
      <c r="Y326" s="273"/>
      <c r="Z326" s="273"/>
      <c r="AA326" s="273"/>
      <c r="AB326" s="278"/>
      <c r="AC326" s="278"/>
      <c r="AD326" s="98"/>
      <c r="AE326" s="278"/>
      <c r="AF326" s="278"/>
      <c r="AG326" s="278"/>
      <c r="AH326" s="278"/>
      <c r="AI326" s="278"/>
      <c r="AJ326" s="278"/>
      <c r="AK326" s="262"/>
      <c r="AL326" s="262"/>
      <c r="AM326" s="264"/>
      <c r="AN326" s="98"/>
      <c r="AO326" s="576" t="str">
        <f t="shared" si="38"/>
        <v xml:space="preserve"> </v>
      </c>
      <c r="AP326" s="576" t="str">
        <f t="shared" si="40"/>
        <v xml:space="preserve"> </v>
      </c>
      <c r="AQ326" s="576" t="str">
        <f t="shared" si="41"/>
        <v xml:space="preserve"> </v>
      </c>
      <c r="AR326" s="576" t="str">
        <f t="shared" si="42"/>
        <v xml:space="preserve"> </v>
      </c>
      <c r="AS326" s="98"/>
      <c r="AT326" s="257"/>
      <c r="AU326" s="257"/>
      <c r="AV326" s="273"/>
      <c r="AW326" s="257"/>
      <c r="AX326" s="273"/>
      <c r="AY326" s="273"/>
      <c r="AZ326" s="273"/>
      <c r="BA326" s="278"/>
      <c r="BB326" s="278"/>
      <c r="BC326" s="98"/>
      <c r="BD326" s="278"/>
      <c r="BE326" s="278"/>
      <c r="BF326" s="278"/>
      <c r="BG326" s="278"/>
      <c r="BH326" s="278"/>
      <c r="BI326" s="278"/>
      <c r="BJ326" s="262"/>
      <c r="BK326" s="262"/>
      <c r="BL326" s="264"/>
      <c r="BM326" s="98"/>
      <c r="BN326" s="576" t="str">
        <f t="shared" si="39"/>
        <v xml:space="preserve"> </v>
      </c>
      <c r="BO326" s="576" t="str">
        <f t="shared" si="43"/>
        <v xml:space="preserve"> </v>
      </c>
      <c r="BP326" s="576" t="str">
        <f t="shared" si="44"/>
        <v xml:space="preserve"> </v>
      </c>
      <c r="BQ326" s="576" t="str">
        <f t="shared" si="45"/>
        <v xml:space="preserve"> </v>
      </c>
      <c r="BR326" s="98"/>
      <c r="BS326" s="165"/>
    </row>
    <row r="327" spans="1:71" s="107" customFormat="1" ht="12.75" x14ac:dyDescent="0.25">
      <c r="A327" s="380"/>
      <c r="B327" s="376">
        <f>'Données démographiques'!B328</f>
        <v>0</v>
      </c>
      <c r="C327" s="376">
        <f>'Données démographiques'!C328</f>
        <v>0</v>
      </c>
      <c r="D327" s="377">
        <f>'Données démographiques'!D328</f>
        <v>0</v>
      </c>
      <c r="E327" s="102"/>
      <c r="F327" s="430"/>
      <c r="G327" s="431"/>
      <c r="H327" s="432"/>
      <c r="I327" s="258"/>
      <c r="J327" s="259"/>
      <c r="K327" s="260"/>
      <c r="L327" s="260"/>
      <c r="M327" s="260"/>
      <c r="N327" s="258"/>
      <c r="O327" s="265"/>
      <c r="P327" s="102"/>
      <c r="Q327" s="258"/>
      <c r="R327" s="431"/>
      <c r="S327" s="431"/>
      <c r="T327" s="102"/>
      <c r="U327" s="259"/>
      <c r="V327" s="259"/>
      <c r="W327" s="258"/>
      <c r="X327" s="259"/>
      <c r="Y327" s="258"/>
      <c r="Z327" s="258"/>
      <c r="AA327" s="258"/>
      <c r="AB327" s="260"/>
      <c r="AC327" s="260"/>
      <c r="AD327" s="98"/>
      <c r="AE327" s="260"/>
      <c r="AF327" s="260"/>
      <c r="AG327" s="260"/>
      <c r="AH327" s="260"/>
      <c r="AI327" s="260"/>
      <c r="AJ327" s="260"/>
      <c r="AK327" s="263"/>
      <c r="AL327" s="263"/>
      <c r="AM327" s="265"/>
      <c r="AN327" s="98"/>
      <c r="AO327" s="577" t="str">
        <f t="shared" si="38"/>
        <v xml:space="preserve"> </v>
      </c>
      <c r="AP327" s="577" t="str">
        <f t="shared" si="40"/>
        <v xml:space="preserve"> </v>
      </c>
      <c r="AQ327" s="577" t="str">
        <f t="shared" si="41"/>
        <v xml:space="preserve"> </v>
      </c>
      <c r="AR327" s="577" t="str">
        <f t="shared" si="42"/>
        <v xml:space="preserve"> </v>
      </c>
      <c r="AS327" s="98"/>
      <c r="AT327" s="375"/>
      <c r="AU327" s="375"/>
      <c r="AV327" s="374"/>
      <c r="AW327" s="375"/>
      <c r="AX327" s="374"/>
      <c r="AY327" s="374"/>
      <c r="AZ327" s="258"/>
      <c r="BA327" s="260"/>
      <c r="BB327" s="260"/>
      <c r="BC327" s="98"/>
      <c r="BD327" s="260"/>
      <c r="BE327" s="260"/>
      <c r="BF327" s="260"/>
      <c r="BG327" s="260"/>
      <c r="BH327" s="260"/>
      <c r="BI327" s="260"/>
      <c r="BJ327" s="263"/>
      <c r="BK327" s="263"/>
      <c r="BL327" s="265"/>
      <c r="BM327" s="98"/>
      <c r="BN327" s="577" t="str">
        <f t="shared" si="39"/>
        <v xml:space="preserve"> </v>
      </c>
      <c r="BO327" s="577" t="str">
        <f t="shared" si="43"/>
        <v xml:space="preserve"> </v>
      </c>
      <c r="BP327" s="577" t="str">
        <f t="shared" si="44"/>
        <v xml:space="preserve"> </v>
      </c>
      <c r="BQ327" s="577" t="str">
        <f t="shared" si="45"/>
        <v xml:space="preserve"> </v>
      </c>
      <c r="BR327" s="98"/>
      <c r="BS327" s="330"/>
    </row>
    <row r="328" spans="1:71" s="107" customFormat="1" ht="12.75" x14ac:dyDescent="0.25">
      <c r="A328" s="380"/>
      <c r="B328" s="169">
        <f>'Données démographiques'!B329</f>
        <v>0</v>
      </c>
      <c r="C328" s="169">
        <f>'Données démographiques'!C329</f>
        <v>0</v>
      </c>
      <c r="D328" s="170">
        <f>'Données démographiques'!D329</f>
        <v>0</v>
      </c>
      <c r="E328" s="102"/>
      <c r="F328" s="255"/>
      <c r="G328" s="172"/>
      <c r="H328" s="429"/>
      <c r="I328" s="273"/>
      <c r="J328" s="257"/>
      <c r="K328" s="278"/>
      <c r="L328" s="278"/>
      <c r="M328" s="278"/>
      <c r="N328" s="273"/>
      <c r="O328" s="264"/>
      <c r="P328" s="102"/>
      <c r="Q328" s="273"/>
      <c r="R328" s="172"/>
      <c r="S328" s="172"/>
      <c r="T328" s="102"/>
      <c r="U328" s="257"/>
      <c r="V328" s="257"/>
      <c r="W328" s="273"/>
      <c r="X328" s="257"/>
      <c r="Y328" s="273"/>
      <c r="Z328" s="273"/>
      <c r="AA328" s="273"/>
      <c r="AB328" s="278"/>
      <c r="AC328" s="278"/>
      <c r="AD328" s="98"/>
      <c r="AE328" s="278"/>
      <c r="AF328" s="278"/>
      <c r="AG328" s="278"/>
      <c r="AH328" s="278"/>
      <c r="AI328" s="278"/>
      <c r="AJ328" s="278"/>
      <c r="AK328" s="262"/>
      <c r="AL328" s="262"/>
      <c r="AM328" s="264"/>
      <c r="AN328" s="98"/>
      <c r="AO328" s="576" t="str">
        <f t="shared" si="38"/>
        <v xml:space="preserve"> </v>
      </c>
      <c r="AP328" s="576" t="str">
        <f t="shared" si="40"/>
        <v xml:space="preserve"> </v>
      </c>
      <c r="AQ328" s="576" t="str">
        <f t="shared" si="41"/>
        <v xml:space="preserve"> </v>
      </c>
      <c r="AR328" s="576" t="str">
        <f t="shared" si="42"/>
        <v xml:space="preserve"> </v>
      </c>
      <c r="AS328" s="98"/>
      <c r="AT328" s="257"/>
      <c r="AU328" s="257"/>
      <c r="AV328" s="273"/>
      <c r="AW328" s="257"/>
      <c r="AX328" s="273"/>
      <c r="AY328" s="273"/>
      <c r="AZ328" s="273"/>
      <c r="BA328" s="278"/>
      <c r="BB328" s="278"/>
      <c r="BC328" s="98"/>
      <c r="BD328" s="278"/>
      <c r="BE328" s="278"/>
      <c r="BF328" s="278"/>
      <c r="BG328" s="278"/>
      <c r="BH328" s="278"/>
      <c r="BI328" s="278"/>
      <c r="BJ328" s="262"/>
      <c r="BK328" s="262"/>
      <c r="BL328" s="264"/>
      <c r="BM328" s="98"/>
      <c r="BN328" s="576" t="str">
        <f t="shared" si="39"/>
        <v xml:space="preserve"> </v>
      </c>
      <c r="BO328" s="576" t="str">
        <f t="shared" si="43"/>
        <v xml:space="preserve"> </v>
      </c>
      <c r="BP328" s="576" t="str">
        <f t="shared" si="44"/>
        <v xml:space="preserve"> </v>
      </c>
      <c r="BQ328" s="576" t="str">
        <f t="shared" si="45"/>
        <v xml:space="preserve"> </v>
      </c>
      <c r="BR328" s="98"/>
      <c r="BS328" s="165"/>
    </row>
    <row r="329" spans="1:71" s="107" customFormat="1" ht="12.75" x14ac:dyDescent="0.25">
      <c r="A329" s="380"/>
      <c r="B329" s="376">
        <f>'Données démographiques'!B330</f>
        <v>0</v>
      </c>
      <c r="C329" s="376">
        <f>'Données démographiques'!C330</f>
        <v>0</v>
      </c>
      <c r="D329" s="377">
        <f>'Données démographiques'!D330</f>
        <v>0</v>
      </c>
      <c r="E329" s="102"/>
      <c r="F329" s="430"/>
      <c r="G329" s="431"/>
      <c r="H329" s="432"/>
      <c r="I329" s="258"/>
      <c r="J329" s="259"/>
      <c r="K329" s="260"/>
      <c r="L329" s="260"/>
      <c r="M329" s="260"/>
      <c r="N329" s="258"/>
      <c r="O329" s="265"/>
      <c r="P329" s="102"/>
      <c r="Q329" s="258"/>
      <c r="R329" s="431"/>
      <c r="S329" s="431"/>
      <c r="T329" s="102"/>
      <c r="U329" s="259"/>
      <c r="V329" s="259"/>
      <c r="W329" s="258"/>
      <c r="X329" s="259"/>
      <c r="Y329" s="258"/>
      <c r="Z329" s="258"/>
      <c r="AA329" s="258"/>
      <c r="AB329" s="260"/>
      <c r="AC329" s="260"/>
      <c r="AD329" s="98"/>
      <c r="AE329" s="260"/>
      <c r="AF329" s="260"/>
      <c r="AG329" s="260"/>
      <c r="AH329" s="260"/>
      <c r="AI329" s="260"/>
      <c r="AJ329" s="260"/>
      <c r="AK329" s="263"/>
      <c r="AL329" s="263"/>
      <c r="AM329" s="265"/>
      <c r="AN329" s="98"/>
      <c r="AO329" s="577" t="str">
        <f t="shared" si="38"/>
        <v xml:space="preserve"> </v>
      </c>
      <c r="AP329" s="577" t="str">
        <f t="shared" si="40"/>
        <v xml:space="preserve"> </v>
      </c>
      <c r="AQ329" s="577" t="str">
        <f t="shared" si="41"/>
        <v xml:space="preserve"> </v>
      </c>
      <c r="AR329" s="577" t="str">
        <f t="shared" si="42"/>
        <v xml:space="preserve"> </v>
      </c>
      <c r="AS329" s="98"/>
      <c r="AT329" s="375"/>
      <c r="AU329" s="375"/>
      <c r="AV329" s="374"/>
      <c r="AW329" s="375"/>
      <c r="AX329" s="374"/>
      <c r="AY329" s="374"/>
      <c r="AZ329" s="258"/>
      <c r="BA329" s="260"/>
      <c r="BB329" s="260"/>
      <c r="BC329" s="98"/>
      <c r="BD329" s="260"/>
      <c r="BE329" s="260"/>
      <c r="BF329" s="260"/>
      <c r="BG329" s="260"/>
      <c r="BH329" s="260"/>
      <c r="BI329" s="260"/>
      <c r="BJ329" s="263"/>
      <c r="BK329" s="263"/>
      <c r="BL329" s="265"/>
      <c r="BM329" s="98"/>
      <c r="BN329" s="577" t="str">
        <f t="shared" si="39"/>
        <v xml:space="preserve"> </v>
      </c>
      <c r="BO329" s="577" t="str">
        <f t="shared" si="43"/>
        <v xml:space="preserve"> </v>
      </c>
      <c r="BP329" s="577" t="str">
        <f t="shared" si="44"/>
        <v xml:space="preserve"> </v>
      </c>
      <c r="BQ329" s="577" t="str">
        <f t="shared" si="45"/>
        <v xml:space="preserve"> </v>
      </c>
      <c r="BR329" s="98"/>
      <c r="BS329" s="330"/>
    </row>
    <row r="330" spans="1:71" s="107" customFormat="1" ht="12.75" x14ac:dyDescent="0.25">
      <c r="A330" s="380"/>
      <c r="B330" s="169">
        <f>'Données démographiques'!B331</f>
        <v>0</v>
      </c>
      <c r="C330" s="169">
        <f>'Données démographiques'!C331</f>
        <v>0</v>
      </c>
      <c r="D330" s="170">
        <f>'Données démographiques'!D331</f>
        <v>0</v>
      </c>
      <c r="E330" s="102"/>
      <c r="F330" s="255"/>
      <c r="G330" s="172"/>
      <c r="H330" s="429"/>
      <c r="I330" s="273"/>
      <c r="J330" s="257"/>
      <c r="K330" s="278"/>
      <c r="L330" s="278"/>
      <c r="M330" s="278"/>
      <c r="N330" s="273"/>
      <c r="O330" s="264"/>
      <c r="P330" s="102"/>
      <c r="Q330" s="273"/>
      <c r="R330" s="172"/>
      <c r="S330" s="172"/>
      <c r="T330" s="102"/>
      <c r="U330" s="257"/>
      <c r="V330" s="257"/>
      <c r="W330" s="273"/>
      <c r="X330" s="257"/>
      <c r="Y330" s="273"/>
      <c r="Z330" s="273"/>
      <c r="AA330" s="273"/>
      <c r="AB330" s="278"/>
      <c r="AC330" s="278"/>
      <c r="AD330" s="98"/>
      <c r="AE330" s="278"/>
      <c r="AF330" s="278"/>
      <c r="AG330" s="278"/>
      <c r="AH330" s="278"/>
      <c r="AI330" s="278"/>
      <c r="AJ330" s="278"/>
      <c r="AK330" s="262"/>
      <c r="AL330" s="262"/>
      <c r="AM330" s="264"/>
      <c r="AN330" s="98"/>
      <c r="AO330" s="576" t="str">
        <f t="shared" si="38"/>
        <v xml:space="preserve"> </v>
      </c>
      <c r="AP330" s="576" t="str">
        <f t="shared" si="40"/>
        <v xml:space="preserve"> </v>
      </c>
      <c r="AQ330" s="576" t="str">
        <f t="shared" si="41"/>
        <v xml:space="preserve"> </v>
      </c>
      <c r="AR330" s="576" t="str">
        <f t="shared" si="42"/>
        <v xml:space="preserve"> </v>
      </c>
      <c r="AS330" s="98"/>
      <c r="AT330" s="257"/>
      <c r="AU330" s="257"/>
      <c r="AV330" s="273"/>
      <c r="AW330" s="257"/>
      <c r="AX330" s="273"/>
      <c r="AY330" s="273"/>
      <c r="AZ330" s="273"/>
      <c r="BA330" s="278"/>
      <c r="BB330" s="278"/>
      <c r="BC330" s="98"/>
      <c r="BD330" s="278"/>
      <c r="BE330" s="278"/>
      <c r="BF330" s="278"/>
      <c r="BG330" s="278"/>
      <c r="BH330" s="278"/>
      <c r="BI330" s="278"/>
      <c r="BJ330" s="262"/>
      <c r="BK330" s="262"/>
      <c r="BL330" s="264"/>
      <c r="BM330" s="98"/>
      <c r="BN330" s="576" t="str">
        <f t="shared" si="39"/>
        <v xml:space="preserve"> </v>
      </c>
      <c r="BO330" s="576" t="str">
        <f t="shared" si="43"/>
        <v xml:space="preserve"> </v>
      </c>
      <c r="BP330" s="576" t="str">
        <f t="shared" si="44"/>
        <v xml:space="preserve"> </v>
      </c>
      <c r="BQ330" s="576" t="str">
        <f t="shared" si="45"/>
        <v xml:space="preserve"> </v>
      </c>
      <c r="BR330" s="98"/>
      <c r="BS330" s="165"/>
    </row>
    <row r="331" spans="1:71" s="107" customFormat="1" ht="12.75" x14ac:dyDescent="0.25">
      <c r="A331" s="380"/>
      <c r="B331" s="376">
        <f>'Données démographiques'!B332</f>
        <v>0</v>
      </c>
      <c r="C331" s="376">
        <f>'Données démographiques'!C332</f>
        <v>0</v>
      </c>
      <c r="D331" s="377">
        <f>'Données démographiques'!D332</f>
        <v>0</v>
      </c>
      <c r="E331" s="102"/>
      <c r="F331" s="430"/>
      <c r="G331" s="431"/>
      <c r="H331" s="432"/>
      <c r="I331" s="258"/>
      <c r="J331" s="259"/>
      <c r="K331" s="260"/>
      <c r="L331" s="260"/>
      <c r="M331" s="260"/>
      <c r="N331" s="258"/>
      <c r="O331" s="265"/>
      <c r="P331" s="102"/>
      <c r="Q331" s="258"/>
      <c r="R331" s="431"/>
      <c r="S331" s="431"/>
      <c r="T331" s="102"/>
      <c r="U331" s="259"/>
      <c r="V331" s="259"/>
      <c r="W331" s="258"/>
      <c r="X331" s="259"/>
      <c r="Y331" s="258"/>
      <c r="Z331" s="258"/>
      <c r="AA331" s="258"/>
      <c r="AB331" s="260"/>
      <c r="AC331" s="260"/>
      <c r="AD331" s="98"/>
      <c r="AE331" s="260"/>
      <c r="AF331" s="260"/>
      <c r="AG331" s="260"/>
      <c r="AH331" s="260"/>
      <c r="AI331" s="260"/>
      <c r="AJ331" s="260"/>
      <c r="AK331" s="263"/>
      <c r="AL331" s="263"/>
      <c r="AM331" s="265"/>
      <c r="AN331" s="98"/>
      <c r="AO331" s="577" t="str">
        <f t="shared" si="38"/>
        <v xml:space="preserve"> </v>
      </c>
      <c r="AP331" s="577" t="str">
        <f t="shared" si="40"/>
        <v xml:space="preserve"> </v>
      </c>
      <c r="AQ331" s="577" t="str">
        <f t="shared" si="41"/>
        <v xml:space="preserve"> </v>
      </c>
      <c r="AR331" s="577" t="str">
        <f t="shared" si="42"/>
        <v xml:space="preserve"> </v>
      </c>
      <c r="AS331" s="98"/>
      <c r="AT331" s="375"/>
      <c r="AU331" s="375"/>
      <c r="AV331" s="374"/>
      <c r="AW331" s="375"/>
      <c r="AX331" s="374"/>
      <c r="AY331" s="374"/>
      <c r="AZ331" s="258"/>
      <c r="BA331" s="260"/>
      <c r="BB331" s="260"/>
      <c r="BC331" s="98"/>
      <c r="BD331" s="260"/>
      <c r="BE331" s="260"/>
      <c r="BF331" s="260"/>
      <c r="BG331" s="260"/>
      <c r="BH331" s="260"/>
      <c r="BI331" s="260"/>
      <c r="BJ331" s="263"/>
      <c r="BK331" s="263"/>
      <c r="BL331" s="265"/>
      <c r="BM331" s="98"/>
      <c r="BN331" s="577" t="str">
        <f t="shared" si="39"/>
        <v xml:space="preserve"> </v>
      </c>
      <c r="BO331" s="577" t="str">
        <f t="shared" si="43"/>
        <v xml:space="preserve"> </v>
      </c>
      <c r="BP331" s="577" t="str">
        <f t="shared" si="44"/>
        <v xml:space="preserve"> </v>
      </c>
      <c r="BQ331" s="577" t="str">
        <f t="shared" si="45"/>
        <v xml:space="preserve"> </v>
      </c>
      <c r="BR331" s="98"/>
      <c r="BS331" s="330"/>
    </row>
    <row r="332" spans="1:71" s="107" customFormat="1" ht="12.75" x14ac:dyDescent="0.25">
      <c r="A332" s="380"/>
      <c r="B332" s="169">
        <f>'Données démographiques'!B333</f>
        <v>0</v>
      </c>
      <c r="C332" s="169">
        <f>'Données démographiques'!C333</f>
        <v>0</v>
      </c>
      <c r="D332" s="170">
        <f>'Données démographiques'!D333</f>
        <v>0</v>
      </c>
      <c r="E332" s="102"/>
      <c r="F332" s="255"/>
      <c r="G332" s="172"/>
      <c r="H332" s="429"/>
      <c r="I332" s="273"/>
      <c r="J332" s="257"/>
      <c r="K332" s="278"/>
      <c r="L332" s="278"/>
      <c r="M332" s="278"/>
      <c r="N332" s="273"/>
      <c r="O332" s="264"/>
      <c r="P332" s="102"/>
      <c r="Q332" s="273"/>
      <c r="R332" s="172"/>
      <c r="S332" s="172"/>
      <c r="T332" s="102"/>
      <c r="U332" s="257"/>
      <c r="V332" s="257"/>
      <c r="W332" s="273"/>
      <c r="X332" s="257"/>
      <c r="Y332" s="273"/>
      <c r="Z332" s="273"/>
      <c r="AA332" s="273"/>
      <c r="AB332" s="278"/>
      <c r="AC332" s="278"/>
      <c r="AD332" s="98"/>
      <c r="AE332" s="278"/>
      <c r="AF332" s="278"/>
      <c r="AG332" s="278"/>
      <c r="AH332" s="278"/>
      <c r="AI332" s="278"/>
      <c r="AJ332" s="278"/>
      <c r="AK332" s="262"/>
      <c r="AL332" s="262"/>
      <c r="AM332" s="264"/>
      <c r="AN332" s="98"/>
      <c r="AO332" s="576" t="str">
        <f t="shared" si="38"/>
        <v xml:space="preserve"> </v>
      </c>
      <c r="AP332" s="576" t="str">
        <f t="shared" si="40"/>
        <v xml:space="preserve"> </v>
      </c>
      <c r="AQ332" s="576" t="str">
        <f t="shared" si="41"/>
        <v xml:space="preserve"> </v>
      </c>
      <c r="AR332" s="576" t="str">
        <f t="shared" si="42"/>
        <v xml:space="preserve"> </v>
      </c>
      <c r="AS332" s="98"/>
      <c r="AT332" s="257"/>
      <c r="AU332" s="257"/>
      <c r="AV332" s="273"/>
      <c r="AW332" s="257"/>
      <c r="AX332" s="273"/>
      <c r="AY332" s="273"/>
      <c r="AZ332" s="273"/>
      <c r="BA332" s="278"/>
      <c r="BB332" s="278"/>
      <c r="BC332" s="98"/>
      <c r="BD332" s="278"/>
      <c r="BE332" s="278"/>
      <c r="BF332" s="278"/>
      <c r="BG332" s="278"/>
      <c r="BH332" s="278"/>
      <c r="BI332" s="278"/>
      <c r="BJ332" s="262"/>
      <c r="BK332" s="262"/>
      <c r="BL332" s="264"/>
      <c r="BM332" s="98"/>
      <c r="BN332" s="576" t="str">
        <f t="shared" si="39"/>
        <v xml:space="preserve"> </v>
      </c>
      <c r="BO332" s="576" t="str">
        <f t="shared" si="43"/>
        <v xml:space="preserve"> </v>
      </c>
      <c r="BP332" s="576" t="str">
        <f t="shared" si="44"/>
        <v xml:space="preserve"> </v>
      </c>
      <c r="BQ332" s="576" t="str">
        <f t="shared" si="45"/>
        <v xml:space="preserve"> </v>
      </c>
      <c r="BR332" s="98"/>
      <c r="BS332" s="165"/>
    </row>
    <row r="333" spans="1:71" s="107" customFormat="1" ht="12.75" x14ac:dyDescent="0.25">
      <c r="A333" s="380"/>
      <c r="B333" s="376">
        <f>'Données démographiques'!B334</f>
        <v>0</v>
      </c>
      <c r="C333" s="376">
        <f>'Données démographiques'!C334</f>
        <v>0</v>
      </c>
      <c r="D333" s="377">
        <f>'Données démographiques'!D334</f>
        <v>0</v>
      </c>
      <c r="E333" s="102"/>
      <c r="F333" s="430"/>
      <c r="G333" s="431"/>
      <c r="H333" s="432"/>
      <c r="I333" s="258"/>
      <c r="J333" s="259"/>
      <c r="K333" s="260"/>
      <c r="L333" s="260"/>
      <c r="M333" s="260"/>
      <c r="N333" s="258"/>
      <c r="O333" s="265"/>
      <c r="P333" s="102"/>
      <c r="Q333" s="258"/>
      <c r="R333" s="431"/>
      <c r="S333" s="431"/>
      <c r="T333" s="102"/>
      <c r="U333" s="259"/>
      <c r="V333" s="259"/>
      <c r="W333" s="258"/>
      <c r="X333" s="259"/>
      <c r="Y333" s="258"/>
      <c r="Z333" s="258"/>
      <c r="AA333" s="258"/>
      <c r="AB333" s="260"/>
      <c r="AC333" s="260"/>
      <c r="AD333" s="98"/>
      <c r="AE333" s="260"/>
      <c r="AF333" s="260"/>
      <c r="AG333" s="260"/>
      <c r="AH333" s="260"/>
      <c r="AI333" s="260"/>
      <c r="AJ333" s="260"/>
      <c r="AK333" s="263"/>
      <c r="AL333" s="263"/>
      <c r="AM333" s="265"/>
      <c r="AN333" s="98"/>
      <c r="AO333" s="577" t="str">
        <f t="shared" si="38"/>
        <v xml:space="preserve"> </v>
      </c>
      <c r="AP333" s="577" t="str">
        <f t="shared" si="40"/>
        <v xml:space="preserve"> </v>
      </c>
      <c r="AQ333" s="577" t="str">
        <f t="shared" si="41"/>
        <v xml:space="preserve"> </v>
      </c>
      <c r="AR333" s="577" t="str">
        <f t="shared" si="42"/>
        <v xml:space="preserve"> </v>
      </c>
      <c r="AS333" s="98"/>
      <c r="AT333" s="375"/>
      <c r="AU333" s="375"/>
      <c r="AV333" s="374"/>
      <c r="AW333" s="375"/>
      <c r="AX333" s="374"/>
      <c r="AY333" s="374"/>
      <c r="AZ333" s="258"/>
      <c r="BA333" s="260"/>
      <c r="BB333" s="260"/>
      <c r="BC333" s="98"/>
      <c r="BD333" s="260"/>
      <c r="BE333" s="260"/>
      <c r="BF333" s="260"/>
      <c r="BG333" s="260"/>
      <c r="BH333" s="260"/>
      <c r="BI333" s="260"/>
      <c r="BJ333" s="263"/>
      <c r="BK333" s="263"/>
      <c r="BL333" s="265"/>
      <c r="BM333" s="98"/>
      <c r="BN333" s="577" t="str">
        <f t="shared" si="39"/>
        <v xml:space="preserve"> </v>
      </c>
      <c r="BO333" s="577" t="str">
        <f t="shared" si="43"/>
        <v xml:space="preserve"> </v>
      </c>
      <c r="BP333" s="577" t="str">
        <f t="shared" si="44"/>
        <v xml:space="preserve"> </v>
      </c>
      <c r="BQ333" s="577" t="str">
        <f t="shared" si="45"/>
        <v xml:space="preserve"> </v>
      </c>
      <c r="BR333" s="98"/>
      <c r="BS333" s="330"/>
    </row>
    <row r="334" spans="1:71" s="107" customFormat="1" ht="12.75" x14ac:dyDescent="0.25">
      <c r="A334" s="380"/>
      <c r="B334" s="169">
        <f>'Données démographiques'!B335</f>
        <v>0</v>
      </c>
      <c r="C334" s="169">
        <f>'Données démographiques'!C335</f>
        <v>0</v>
      </c>
      <c r="D334" s="170">
        <f>'Données démographiques'!D335</f>
        <v>0</v>
      </c>
      <c r="E334" s="102"/>
      <c r="F334" s="255"/>
      <c r="G334" s="172"/>
      <c r="H334" s="429"/>
      <c r="I334" s="273"/>
      <c r="J334" s="257"/>
      <c r="K334" s="278"/>
      <c r="L334" s="278"/>
      <c r="M334" s="278"/>
      <c r="N334" s="273"/>
      <c r="O334" s="264"/>
      <c r="P334" s="102"/>
      <c r="Q334" s="273"/>
      <c r="R334" s="172"/>
      <c r="S334" s="172"/>
      <c r="T334" s="102"/>
      <c r="U334" s="257"/>
      <c r="V334" s="257"/>
      <c r="W334" s="273"/>
      <c r="X334" s="257"/>
      <c r="Y334" s="273"/>
      <c r="Z334" s="273"/>
      <c r="AA334" s="273"/>
      <c r="AB334" s="278"/>
      <c r="AC334" s="278"/>
      <c r="AD334" s="98"/>
      <c r="AE334" s="278"/>
      <c r="AF334" s="278"/>
      <c r="AG334" s="278"/>
      <c r="AH334" s="278"/>
      <c r="AI334" s="278"/>
      <c r="AJ334" s="278"/>
      <c r="AK334" s="262"/>
      <c r="AL334" s="262"/>
      <c r="AM334" s="264"/>
      <c r="AN334" s="98"/>
      <c r="AO334" s="576" t="str">
        <f t="shared" si="38"/>
        <v xml:space="preserve"> </v>
      </c>
      <c r="AP334" s="576" t="str">
        <f t="shared" si="40"/>
        <v xml:space="preserve"> </v>
      </c>
      <c r="AQ334" s="576" t="str">
        <f t="shared" si="41"/>
        <v xml:space="preserve"> </v>
      </c>
      <c r="AR334" s="576" t="str">
        <f t="shared" si="42"/>
        <v xml:space="preserve"> </v>
      </c>
      <c r="AS334" s="98"/>
      <c r="AT334" s="257"/>
      <c r="AU334" s="257"/>
      <c r="AV334" s="273"/>
      <c r="AW334" s="257"/>
      <c r="AX334" s="273"/>
      <c r="AY334" s="273"/>
      <c r="AZ334" s="273"/>
      <c r="BA334" s="278"/>
      <c r="BB334" s="278"/>
      <c r="BC334" s="98"/>
      <c r="BD334" s="278"/>
      <c r="BE334" s="278"/>
      <c r="BF334" s="278"/>
      <c r="BG334" s="278"/>
      <c r="BH334" s="278"/>
      <c r="BI334" s="278"/>
      <c r="BJ334" s="262"/>
      <c r="BK334" s="262"/>
      <c r="BL334" s="264"/>
      <c r="BM334" s="98"/>
      <c r="BN334" s="576" t="str">
        <f t="shared" si="39"/>
        <v xml:space="preserve"> </v>
      </c>
      <c r="BO334" s="576" t="str">
        <f t="shared" si="43"/>
        <v xml:space="preserve"> </v>
      </c>
      <c r="BP334" s="576" t="str">
        <f t="shared" si="44"/>
        <v xml:space="preserve"> </v>
      </c>
      <c r="BQ334" s="576" t="str">
        <f t="shared" si="45"/>
        <v xml:space="preserve"> </v>
      </c>
      <c r="BR334" s="98"/>
      <c r="BS334" s="165"/>
    </row>
    <row r="335" spans="1:71" s="107" customFormat="1" ht="12.75" x14ac:dyDescent="0.25">
      <c r="A335" s="380"/>
      <c r="B335" s="376">
        <f>'Données démographiques'!B336</f>
        <v>0</v>
      </c>
      <c r="C335" s="376">
        <f>'Données démographiques'!C336</f>
        <v>0</v>
      </c>
      <c r="D335" s="377">
        <f>'Données démographiques'!D336</f>
        <v>0</v>
      </c>
      <c r="E335" s="102"/>
      <c r="F335" s="430"/>
      <c r="G335" s="431"/>
      <c r="H335" s="432"/>
      <c r="I335" s="258"/>
      <c r="J335" s="259"/>
      <c r="K335" s="260"/>
      <c r="L335" s="260"/>
      <c r="M335" s="260"/>
      <c r="N335" s="258"/>
      <c r="O335" s="265"/>
      <c r="P335" s="102"/>
      <c r="Q335" s="258"/>
      <c r="R335" s="431"/>
      <c r="S335" s="431"/>
      <c r="T335" s="102"/>
      <c r="U335" s="259"/>
      <c r="V335" s="259"/>
      <c r="W335" s="258"/>
      <c r="X335" s="259"/>
      <c r="Y335" s="258"/>
      <c r="Z335" s="258"/>
      <c r="AA335" s="258"/>
      <c r="AB335" s="260"/>
      <c r="AC335" s="260"/>
      <c r="AD335" s="98"/>
      <c r="AE335" s="260"/>
      <c r="AF335" s="260"/>
      <c r="AG335" s="260"/>
      <c r="AH335" s="260"/>
      <c r="AI335" s="260"/>
      <c r="AJ335" s="260"/>
      <c r="AK335" s="263"/>
      <c r="AL335" s="263"/>
      <c r="AM335" s="265"/>
      <c r="AN335" s="98"/>
      <c r="AO335" s="577" t="str">
        <f t="shared" ref="AO335:AO398" si="46">IF(Z335=0," ",AE335/AB335)</f>
        <v xml:space="preserve"> </v>
      </c>
      <c r="AP335" s="577" t="str">
        <f t="shared" si="40"/>
        <v xml:space="preserve"> </v>
      </c>
      <c r="AQ335" s="577" t="str">
        <f t="shared" si="41"/>
        <v xml:space="preserve"> </v>
      </c>
      <c r="AR335" s="577" t="str">
        <f t="shared" si="42"/>
        <v xml:space="preserve"> </v>
      </c>
      <c r="AS335" s="98"/>
      <c r="AT335" s="375"/>
      <c r="AU335" s="375"/>
      <c r="AV335" s="374"/>
      <c r="AW335" s="375"/>
      <c r="AX335" s="374"/>
      <c r="AY335" s="374"/>
      <c r="AZ335" s="258"/>
      <c r="BA335" s="260"/>
      <c r="BB335" s="260"/>
      <c r="BC335" s="98"/>
      <c r="BD335" s="260"/>
      <c r="BE335" s="260"/>
      <c r="BF335" s="260"/>
      <c r="BG335" s="260"/>
      <c r="BH335" s="260"/>
      <c r="BI335" s="260"/>
      <c r="BJ335" s="263"/>
      <c r="BK335" s="263"/>
      <c r="BL335" s="265"/>
      <c r="BM335" s="98"/>
      <c r="BN335" s="577" t="str">
        <f t="shared" ref="BN335:BN398" si="47">IF(AY335=0," ",BD335/BA335)</f>
        <v xml:space="preserve"> </v>
      </c>
      <c r="BO335" s="577" t="str">
        <f t="shared" si="43"/>
        <v xml:space="preserve"> </v>
      </c>
      <c r="BP335" s="577" t="str">
        <f t="shared" si="44"/>
        <v xml:space="preserve"> </v>
      </c>
      <c r="BQ335" s="577" t="str">
        <f t="shared" si="45"/>
        <v xml:space="preserve"> </v>
      </c>
      <c r="BR335" s="98"/>
      <c r="BS335" s="330"/>
    </row>
    <row r="336" spans="1:71" s="107" customFormat="1" ht="12.75" x14ac:dyDescent="0.25">
      <c r="A336" s="380"/>
      <c r="B336" s="169">
        <f>'Données démographiques'!B337</f>
        <v>0</v>
      </c>
      <c r="C336" s="169">
        <f>'Données démographiques'!C337</f>
        <v>0</v>
      </c>
      <c r="D336" s="170">
        <f>'Données démographiques'!D337</f>
        <v>0</v>
      </c>
      <c r="E336" s="102"/>
      <c r="F336" s="255"/>
      <c r="G336" s="172"/>
      <c r="H336" s="429"/>
      <c r="I336" s="273"/>
      <c r="J336" s="257"/>
      <c r="K336" s="278"/>
      <c r="L336" s="278"/>
      <c r="M336" s="278"/>
      <c r="N336" s="273"/>
      <c r="O336" s="264"/>
      <c r="P336" s="102"/>
      <c r="Q336" s="273"/>
      <c r="R336" s="172"/>
      <c r="S336" s="172"/>
      <c r="T336" s="102"/>
      <c r="U336" s="257"/>
      <c r="V336" s="257"/>
      <c r="W336" s="273"/>
      <c r="X336" s="257"/>
      <c r="Y336" s="273"/>
      <c r="Z336" s="273"/>
      <c r="AA336" s="273"/>
      <c r="AB336" s="278"/>
      <c r="AC336" s="278"/>
      <c r="AD336" s="98"/>
      <c r="AE336" s="278"/>
      <c r="AF336" s="278"/>
      <c r="AG336" s="278"/>
      <c r="AH336" s="278"/>
      <c r="AI336" s="278"/>
      <c r="AJ336" s="278"/>
      <c r="AK336" s="262"/>
      <c r="AL336" s="262"/>
      <c r="AM336" s="264"/>
      <c r="AN336" s="98"/>
      <c r="AO336" s="576" t="str">
        <f t="shared" si="46"/>
        <v xml:space="preserve"> </v>
      </c>
      <c r="AP336" s="576" t="str">
        <f t="shared" si="40"/>
        <v xml:space="preserve"> </v>
      </c>
      <c r="AQ336" s="576" t="str">
        <f t="shared" si="41"/>
        <v xml:space="preserve"> </v>
      </c>
      <c r="AR336" s="576" t="str">
        <f t="shared" si="42"/>
        <v xml:space="preserve"> </v>
      </c>
      <c r="AS336" s="98"/>
      <c r="AT336" s="257"/>
      <c r="AU336" s="257"/>
      <c r="AV336" s="273"/>
      <c r="AW336" s="257"/>
      <c r="AX336" s="273"/>
      <c r="AY336" s="273"/>
      <c r="AZ336" s="273"/>
      <c r="BA336" s="278"/>
      <c r="BB336" s="278"/>
      <c r="BC336" s="98"/>
      <c r="BD336" s="278"/>
      <c r="BE336" s="278"/>
      <c r="BF336" s="278"/>
      <c r="BG336" s="278"/>
      <c r="BH336" s="278"/>
      <c r="BI336" s="278"/>
      <c r="BJ336" s="262"/>
      <c r="BK336" s="262"/>
      <c r="BL336" s="264"/>
      <c r="BM336" s="98"/>
      <c r="BN336" s="576" t="str">
        <f t="shared" si="47"/>
        <v xml:space="preserve"> </v>
      </c>
      <c r="BO336" s="576" t="str">
        <f t="shared" si="43"/>
        <v xml:space="preserve"> </v>
      </c>
      <c r="BP336" s="576" t="str">
        <f t="shared" si="44"/>
        <v xml:space="preserve"> </v>
      </c>
      <c r="BQ336" s="576" t="str">
        <f t="shared" si="45"/>
        <v xml:space="preserve"> </v>
      </c>
      <c r="BR336" s="98"/>
      <c r="BS336" s="165"/>
    </row>
    <row r="337" spans="1:71" s="107" customFormat="1" ht="12.75" x14ac:dyDescent="0.25">
      <c r="A337" s="380"/>
      <c r="B337" s="376">
        <f>'Données démographiques'!B338</f>
        <v>0</v>
      </c>
      <c r="C337" s="376">
        <f>'Données démographiques'!C338</f>
        <v>0</v>
      </c>
      <c r="D337" s="377">
        <f>'Données démographiques'!D338</f>
        <v>0</v>
      </c>
      <c r="E337" s="102"/>
      <c r="F337" s="430"/>
      <c r="G337" s="431"/>
      <c r="H337" s="432"/>
      <c r="I337" s="258"/>
      <c r="J337" s="259"/>
      <c r="K337" s="260"/>
      <c r="L337" s="260"/>
      <c r="M337" s="260"/>
      <c r="N337" s="258"/>
      <c r="O337" s="265"/>
      <c r="P337" s="102"/>
      <c r="Q337" s="258"/>
      <c r="R337" s="431"/>
      <c r="S337" s="431"/>
      <c r="T337" s="102"/>
      <c r="U337" s="259"/>
      <c r="V337" s="259"/>
      <c r="W337" s="258"/>
      <c r="X337" s="259"/>
      <c r="Y337" s="258"/>
      <c r="Z337" s="258"/>
      <c r="AA337" s="258"/>
      <c r="AB337" s="260"/>
      <c r="AC337" s="260"/>
      <c r="AD337" s="98"/>
      <c r="AE337" s="260"/>
      <c r="AF337" s="260"/>
      <c r="AG337" s="260"/>
      <c r="AH337" s="260"/>
      <c r="AI337" s="260"/>
      <c r="AJ337" s="260"/>
      <c r="AK337" s="263"/>
      <c r="AL337" s="263"/>
      <c r="AM337" s="265"/>
      <c r="AN337" s="98"/>
      <c r="AO337" s="577" t="str">
        <f t="shared" si="46"/>
        <v xml:space="preserve"> </v>
      </c>
      <c r="AP337" s="577" t="str">
        <f t="shared" ref="AP337:AP400" si="48">IF(OR(Z337=0,K337=0)," ",AE337/K337)</f>
        <v xml:space="preserve"> </v>
      </c>
      <c r="AQ337" s="577" t="str">
        <f t="shared" ref="AQ337:AQ400" si="49">IF(OR(Z337&gt;5,Z337&lt;1)," ",AF337/AC337)</f>
        <v xml:space="preserve"> </v>
      </c>
      <c r="AR337" s="577" t="str">
        <f t="shared" ref="AR337:AR400" si="50">IF(OR(Z337&gt;5,Z337&lt;1,K337=0)," ",AF337/K337)</f>
        <v xml:space="preserve"> </v>
      </c>
      <c r="AS337" s="98"/>
      <c r="AT337" s="375"/>
      <c r="AU337" s="375"/>
      <c r="AV337" s="374"/>
      <c r="AW337" s="375"/>
      <c r="AX337" s="374"/>
      <c r="AY337" s="374"/>
      <c r="AZ337" s="258"/>
      <c r="BA337" s="260"/>
      <c r="BB337" s="260"/>
      <c r="BC337" s="98"/>
      <c r="BD337" s="260"/>
      <c r="BE337" s="260"/>
      <c r="BF337" s="260"/>
      <c r="BG337" s="260"/>
      <c r="BH337" s="260"/>
      <c r="BI337" s="260"/>
      <c r="BJ337" s="263"/>
      <c r="BK337" s="263"/>
      <c r="BL337" s="265"/>
      <c r="BM337" s="98"/>
      <c r="BN337" s="577" t="str">
        <f t="shared" si="47"/>
        <v xml:space="preserve"> </v>
      </c>
      <c r="BO337" s="577" t="str">
        <f t="shared" ref="BO337:BO400" si="51">IF(OR(AY337=0,K337=0)," ",BD337/K337)</f>
        <v xml:space="preserve"> </v>
      </c>
      <c r="BP337" s="577" t="str">
        <f t="shared" ref="BP337:BP400" si="52">IF(OR(AY337&gt;5,AY337&lt;1)," ",BE337/BB337)</f>
        <v xml:space="preserve"> </v>
      </c>
      <c r="BQ337" s="577" t="str">
        <f t="shared" ref="BQ337:BQ400" si="53">IF(OR(AY337&gt;5,AY337&lt;1,K337=0)," ",BE337/K337)</f>
        <v xml:space="preserve"> </v>
      </c>
      <c r="BR337" s="98"/>
      <c r="BS337" s="330"/>
    </row>
    <row r="338" spans="1:71" s="107" customFormat="1" ht="12.75" x14ac:dyDescent="0.25">
      <c r="A338" s="380"/>
      <c r="B338" s="169">
        <f>'Données démographiques'!B339</f>
        <v>0</v>
      </c>
      <c r="C338" s="169">
        <f>'Données démographiques'!C339</f>
        <v>0</v>
      </c>
      <c r="D338" s="170">
        <f>'Données démographiques'!D339</f>
        <v>0</v>
      </c>
      <c r="E338" s="102"/>
      <c r="F338" s="255"/>
      <c r="G338" s="172"/>
      <c r="H338" s="429"/>
      <c r="I338" s="273"/>
      <c r="J338" s="257"/>
      <c r="K338" s="278"/>
      <c r="L338" s="278"/>
      <c r="M338" s="278"/>
      <c r="N338" s="273"/>
      <c r="O338" s="264"/>
      <c r="P338" s="102"/>
      <c r="Q338" s="273"/>
      <c r="R338" s="172"/>
      <c r="S338" s="172"/>
      <c r="T338" s="102"/>
      <c r="U338" s="257"/>
      <c r="V338" s="257"/>
      <c r="W338" s="273"/>
      <c r="X338" s="257"/>
      <c r="Y338" s="273"/>
      <c r="Z338" s="273"/>
      <c r="AA338" s="273"/>
      <c r="AB338" s="278"/>
      <c r="AC338" s="278"/>
      <c r="AD338" s="98"/>
      <c r="AE338" s="278"/>
      <c r="AF338" s="278"/>
      <c r="AG338" s="278"/>
      <c r="AH338" s="278"/>
      <c r="AI338" s="278"/>
      <c r="AJ338" s="278"/>
      <c r="AK338" s="262"/>
      <c r="AL338" s="262"/>
      <c r="AM338" s="264"/>
      <c r="AN338" s="98"/>
      <c r="AO338" s="576" t="str">
        <f t="shared" si="46"/>
        <v xml:space="preserve"> </v>
      </c>
      <c r="AP338" s="576" t="str">
        <f t="shared" si="48"/>
        <v xml:space="preserve"> </v>
      </c>
      <c r="AQ338" s="576" t="str">
        <f t="shared" si="49"/>
        <v xml:space="preserve"> </v>
      </c>
      <c r="AR338" s="576" t="str">
        <f t="shared" si="50"/>
        <v xml:space="preserve"> </v>
      </c>
      <c r="AS338" s="98"/>
      <c r="AT338" s="257"/>
      <c r="AU338" s="257"/>
      <c r="AV338" s="273"/>
      <c r="AW338" s="257"/>
      <c r="AX338" s="273"/>
      <c r="AY338" s="273"/>
      <c r="AZ338" s="273"/>
      <c r="BA338" s="278"/>
      <c r="BB338" s="278"/>
      <c r="BC338" s="98"/>
      <c r="BD338" s="278"/>
      <c r="BE338" s="278"/>
      <c r="BF338" s="278"/>
      <c r="BG338" s="278"/>
      <c r="BH338" s="278"/>
      <c r="BI338" s="278"/>
      <c r="BJ338" s="262"/>
      <c r="BK338" s="262"/>
      <c r="BL338" s="264"/>
      <c r="BM338" s="98"/>
      <c r="BN338" s="576" t="str">
        <f t="shared" si="47"/>
        <v xml:space="preserve"> </v>
      </c>
      <c r="BO338" s="576" t="str">
        <f t="shared" si="51"/>
        <v xml:space="preserve"> </v>
      </c>
      <c r="BP338" s="576" t="str">
        <f t="shared" si="52"/>
        <v xml:space="preserve"> </v>
      </c>
      <c r="BQ338" s="576" t="str">
        <f t="shared" si="53"/>
        <v xml:space="preserve"> </v>
      </c>
      <c r="BR338" s="98"/>
      <c r="BS338" s="165"/>
    </row>
    <row r="339" spans="1:71" s="107" customFormat="1" ht="12.75" x14ac:dyDescent="0.25">
      <c r="A339" s="380"/>
      <c r="B339" s="376">
        <f>'Données démographiques'!B340</f>
        <v>0</v>
      </c>
      <c r="C339" s="376">
        <f>'Données démographiques'!C340</f>
        <v>0</v>
      </c>
      <c r="D339" s="377">
        <f>'Données démographiques'!D340</f>
        <v>0</v>
      </c>
      <c r="E339" s="102"/>
      <c r="F339" s="430"/>
      <c r="G339" s="431"/>
      <c r="H339" s="432"/>
      <c r="I339" s="258"/>
      <c r="J339" s="259"/>
      <c r="K339" s="260"/>
      <c r="L339" s="260"/>
      <c r="M339" s="260"/>
      <c r="N339" s="258"/>
      <c r="O339" s="265"/>
      <c r="P339" s="102"/>
      <c r="Q339" s="258"/>
      <c r="R339" s="431"/>
      <c r="S339" s="431"/>
      <c r="T339" s="102"/>
      <c r="U339" s="259"/>
      <c r="V339" s="259"/>
      <c r="W339" s="258"/>
      <c r="X339" s="259"/>
      <c r="Y339" s="258"/>
      <c r="Z339" s="258"/>
      <c r="AA339" s="258"/>
      <c r="AB339" s="260"/>
      <c r="AC339" s="260"/>
      <c r="AD339" s="98"/>
      <c r="AE339" s="260"/>
      <c r="AF339" s="260"/>
      <c r="AG339" s="260"/>
      <c r="AH339" s="260"/>
      <c r="AI339" s="260"/>
      <c r="AJ339" s="260"/>
      <c r="AK339" s="263"/>
      <c r="AL339" s="263"/>
      <c r="AM339" s="265"/>
      <c r="AN339" s="98"/>
      <c r="AO339" s="577" t="str">
        <f t="shared" si="46"/>
        <v xml:space="preserve"> </v>
      </c>
      <c r="AP339" s="577" t="str">
        <f t="shared" si="48"/>
        <v xml:space="preserve"> </v>
      </c>
      <c r="AQ339" s="577" t="str">
        <f t="shared" si="49"/>
        <v xml:space="preserve"> </v>
      </c>
      <c r="AR339" s="577" t="str">
        <f t="shared" si="50"/>
        <v xml:space="preserve"> </v>
      </c>
      <c r="AS339" s="98"/>
      <c r="AT339" s="375"/>
      <c r="AU339" s="375"/>
      <c r="AV339" s="374"/>
      <c r="AW339" s="375"/>
      <c r="AX339" s="374"/>
      <c r="AY339" s="374"/>
      <c r="AZ339" s="258"/>
      <c r="BA339" s="260"/>
      <c r="BB339" s="260"/>
      <c r="BC339" s="98"/>
      <c r="BD339" s="260"/>
      <c r="BE339" s="260"/>
      <c r="BF339" s="260"/>
      <c r="BG339" s="260"/>
      <c r="BH339" s="260"/>
      <c r="BI339" s="260"/>
      <c r="BJ339" s="263"/>
      <c r="BK339" s="263"/>
      <c r="BL339" s="265"/>
      <c r="BM339" s="98"/>
      <c r="BN339" s="577" t="str">
        <f t="shared" si="47"/>
        <v xml:space="preserve"> </v>
      </c>
      <c r="BO339" s="577" t="str">
        <f t="shared" si="51"/>
        <v xml:space="preserve"> </v>
      </c>
      <c r="BP339" s="577" t="str">
        <f t="shared" si="52"/>
        <v xml:space="preserve"> </v>
      </c>
      <c r="BQ339" s="577" t="str">
        <f t="shared" si="53"/>
        <v xml:space="preserve"> </v>
      </c>
      <c r="BR339" s="98"/>
      <c r="BS339" s="330"/>
    </row>
    <row r="340" spans="1:71" s="107" customFormat="1" ht="12.75" x14ac:dyDescent="0.25">
      <c r="A340" s="380"/>
      <c r="B340" s="169">
        <f>'Données démographiques'!B341</f>
        <v>0</v>
      </c>
      <c r="C340" s="169">
        <f>'Données démographiques'!C341</f>
        <v>0</v>
      </c>
      <c r="D340" s="170">
        <f>'Données démographiques'!D341</f>
        <v>0</v>
      </c>
      <c r="E340" s="102"/>
      <c r="F340" s="255"/>
      <c r="G340" s="172"/>
      <c r="H340" s="429"/>
      <c r="I340" s="273"/>
      <c r="J340" s="257"/>
      <c r="K340" s="278"/>
      <c r="L340" s="278"/>
      <c r="M340" s="278"/>
      <c r="N340" s="273"/>
      <c r="O340" s="264"/>
      <c r="P340" s="102"/>
      <c r="Q340" s="273"/>
      <c r="R340" s="172"/>
      <c r="S340" s="172"/>
      <c r="T340" s="102"/>
      <c r="U340" s="257"/>
      <c r="V340" s="257"/>
      <c r="W340" s="273"/>
      <c r="X340" s="257"/>
      <c r="Y340" s="273"/>
      <c r="Z340" s="273"/>
      <c r="AA340" s="273"/>
      <c r="AB340" s="278"/>
      <c r="AC340" s="278"/>
      <c r="AD340" s="98"/>
      <c r="AE340" s="278"/>
      <c r="AF340" s="278"/>
      <c r="AG340" s="278"/>
      <c r="AH340" s="278"/>
      <c r="AI340" s="278"/>
      <c r="AJ340" s="278"/>
      <c r="AK340" s="262"/>
      <c r="AL340" s="262"/>
      <c r="AM340" s="264"/>
      <c r="AN340" s="98"/>
      <c r="AO340" s="576" t="str">
        <f t="shared" si="46"/>
        <v xml:space="preserve"> </v>
      </c>
      <c r="AP340" s="576" t="str">
        <f t="shared" si="48"/>
        <v xml:space="preserve"> </v>
      </c>
      <c r="AQ340" s="576" t="str">
        <f t="shared" si="49"/>
        <v xml:space="preserve"> </v>
      </c>
      <c r="AR340" s="576" t="str">
        <f t="shared" si="50"/>
        <v xml:space="preserve"> </v>
      </c>
      <c r="AS340" s="98"/>
      <c r="AT340" s="257"/>
      <c r="AU340" s="257"/>
      <c r="AV340" s="273"/>
      <c r="AW340" s="257"/>
      <c r="AX340" s="273"/>
      <c r="AY340" s="273"/>
      <c r="AZ340" s="273"/>
      <c r="BA340" s="278"/>
      <c r="BB340" s="278"/>
      <c r="BC340" s="98"/>
      <c r="BD340" s="278"/>
      <c r="BE340" s="278"/>
      <c r="BF340" s="278"/>
      <c r="BG340" s="278"/>
      <c r="BH340" s="278"/>
      <c r="BI340" s="278"/>
      <c r="BJ340" s="262"/>
      <c r="BK340" s="262"/>
      <c r="BL340" s="264"/>
      <c r="BM340" s="98"/>
      <c r="BN340" s="576" t="str">
        <f t="shared" si="47"/>
        <v xml:space="preserve"> </v>
      </c>
      <c r="BO340" s="576" t="str">
        <f t="shared" si="51"/>
        <v xml:space="preserve"> </v>
      </c>
      <c r="BP340" s="576" t="str">
        <f t="shared" si="52"/>
        <v xml:space="preserve"> </v>
      </c>
      <c r="BQ340" s="576" t="str">
        <f t="shared" si="53"/>
        <v xml:space="preserve"> </v>
      </c>
      <c r="BR340" s="98"/>
      <c r="BS340" s="165"/>
    </row>
    <row r="341" spans="1:71" s="107" customFormat="1" ht="12.75" x14ac:dyDescent="0.25">
      <c r="A341" s="380"/>
      <c r="B341" s="376">
        <f>'Données démographiques'!B342</f>
        <v>0</v>
      </c>
      <c r="C341" s="376">
        <f>'Données démographiques'!C342</f>
        <v>0</v>
      </c>
      <c r="D341" s="377">
        <f>'Données démographiques'!D342</f>
        <v>0</v>
      </c>
      <c r="E341" s="102"/>
      <c r="F341" s="430"/>
      <c r="G341" s="431"/>
      <c r="H341" s="432"/>
      <c r="I341" s="258"/>
      <c r="J341" s="259"/>
      <c r="K341" s="260"/>
      <c r="L341" s="260"/>
      <c r="M341" s="260"/>
      <c r="N341" s="258"/>
      <c r="O341" s="265"/>
      <c r="P341" s="102"/>
      <c r="Q341" s="258"/>
      <c r="R341" s="431"/>
      <c r="S341" s="431"/>
      <c r="T341" s="102"/>
      <c r="U341" s="259"/>
      <c r="V341" s="259"/>
      <c r="W341" s="258"/>
      <c r="X341" s="259"/>
      <c r="Y341" s="258"/>
      <c r="Z341" s="258"/>
      <c r="AA341" s="258"/>
      <c r="AB341" s="260"/>
      <c r="AC341" s="260"/>
      <c r="AD341" s="98"/>
      <c r="AE341" s="260"/>
      <c r="AF341" s="260"/>
      <c r="AG341" s="260"/>
      <c r="AH341" s="260"/>
      <c r="AI341" s="260"/>
      <c r="AJ341" s="260"/>
      <c r="AK341" s="263"/>
      <c r="AL341" s="263"/>
      <c r="AM341" s="265"/>
      <c r="AN341" s="98"/>
      <c r="AO341" s="577" t="str">
        <f t="shared" si="46"/>
        <v xml:space="preserve"> </v>
      </c>
      <c r="AP341" s="577" t="str">
        <f t="shared" si="48"/>
        <v xml:space="preserve"> </v>
      </c>
      <c r="AQ341" s="577" t="str">
        <f t="shared" si="49"/>
        <v xml:space="preserve"> </v>
      </c>
      <c r="AR341" s="577" t="str">
        <f t="shared" si="50"/>
        <v xml:space="preserve"> </v>
      </c>
      <c r="AS341" s="98"/>
      <c r="AT341" s="375"/>
      <c r="AU341" s="375"/>
      <c r="AV341" s="374"/>
      <c r="AW341" s="375"/>
      <c r="AX341" s="374"/>
      <c r="AY341" s="374"/>
      <c r="AZ341" s="258"/>
      <c r="BA341" s="260"/>
      <c r="BB341" s="260"/>
      <c r="BC341" s="98"/>
      <c r="BD341" s="260"/>
      <c r="BE341" s="260"/>
      <c r="BF341" s="260"/>
      <c r="BG341" s="260"/>
      <c r="BH341" s="260"/>
      <c r="BI341" s="260"/>
      <c r="BJ341" s="263"/>
      <c r="BK341" s="263"/>
      <c r="BL341" s="265"/>
      <c r="BM341" s="98"/>
      <c r="BN341" s="577" t="str">
        <f t="shared" si="47"/>
        <v xml:space="preserve"> </v>
      </c>
      <c r="BO341" s="577" t="str">
        <f t="shared" si="51"/>
        <v xml:space="preserve"> </v>
      </c>
      <c r="BP341" s="577" t="str">
        <f t="shared" si="52"/>
        <v xml:space="preserve"> </v>
      </c>
      <c r="BQ341" s="577" t="str">
        <f t="shared" si="53"/>
        <v xml:space="preserve"> </v>
      </c>
      <c r="BR341" s="98"/>
      <c r="BS341" s="330"/>
    </row>
    <row r="342" spans="1:71" s="107" customFormat="1" ht="12.75" x14ac:dyDescent="0.25">
      <c r="A342" s="380"/>
      <c r="B342" s="169">
        <f>'Données démographiques'!B343</f>
        <v>0</v>
      </c>
      <c r="C342" s="169">
        <f>'Données démographiques'!C343</f>
        <v>0</v>
      </c>
      <c r="D342" s="170">
        <f>'Données démographiques'!D343</f>
        <v>0</v>
      </c>
      <c r="E342" s="102"/>
      <c r="F342" s="255"/>
      <c r="G342" s="172"/>
      <c r="H342" s="429"/>
      <c r="I342" s="273"/>
      <c r="J342" s="257"/>
      <c r="K342" s="278"/>
      <c r="L342" s="278"/>
      <c r="M342" s="278"/>
      <c r="N342" s="273"/>
      <c r="O342" s="264"/>
      <c r="P342" s="102"/>
      <c r="Q342" s="273"/>
      <c r="R342" s="172"/>
      <c r="S342" s="172"/>
      <c r="T342" s="102"/>
      <c r="U342" s="257"/>
      <c r="V342" s="257"/>
      <c r="W342" s="273"/>
      <c r="X342" s="257"/>
      <c r="Y342" s="273"/>
      <c r="Z342" s="273"/>
      <c r="AA342" s="273"/>
      <c r="AB342" s="278"/>
      <c r="AC342" s="278"/>
      <c r="AD342" s="98"/>
      <c r="AE342" s="278"/>
      <c r="AF342" s="278"/>
      <c r="AG342" s="278"/>
      <c r="AH342" s="278"/>
      <c r="AI342" s="278"/>
      <c r="AJ342" s="278"/>
      <c r="AK342" s="262"/>
      <c r="AL342" s="262"/>
      <c r="AM342" s="264"/>
      <c r="AN342" s="98"/>
      <c r="AO342" s="576" t="str">
        <f t="shared" si="46"/>
        <v xml:space="preserve"> </v>
      </c>
      <c r="AP342" s="576" t="str">
        <f t="shared" si="48"/>
        <v xml:space="preserve"> </v>
      </c>
      <c r="AQ342" s="576" t="str">
        <f t="shared" si="49"/>
        <v xml:space="preserve"> </v>
      </c>
      <c r="AR342" s="576" t="str">
        <f t="shared" si="50"/>
        <v xml:space="preserve"> </v>
      </c>
      <c r="AS342" s="98"/>
      <c r="AT342" s="257"/>
      <c r="AU342" s="257"/>
      <c r="AV342" s="273"/>
      <c r="AW342" s="257"/>
      <c r="AX342" s="273"/>
      <c r="AY342" s="273"/>
      <c r="AZ342" s="273"/>
      <c r="BA342" s="278"/>
      <c r="BB342" s="278"/>
      <c r="BC342" s="98"/>
      <c r="BD342" s="278"/>
      <c r="BE342" s="278"/>
      <c r="BF342" s="278"/>
      <c r="BG342" s="278"/>
      <c r="BH342" s="278"/>
      <c r="BI342" s="278"/>
      <c r="BJ342" s="262"/>
      <c r="BK342" s="262"/>
      <c r="BL342" s="264"/>
      <c r="BM342" s="98"/>
      <c r="BN342" s="576" t="str">
        <f t="shared" si="47"/>
        <v xml:space="preserve"> </v>
      </c>
      <c r="BO342" s="576" t="str">
        <f t="shared" si="51"/>
        <v xml:space="preserve"> </v>
      </c>
      <c r="BP342" s="576" t="str">
        <f t="shared" si="52"/>
        <v xml:space="preserve"> </v>
      </c>
      <c r="BQ342" s="576" t="str">
        <f t="shared" si="53"/>
        <v xml:space="preserve"> </v>
      </c>
      <c r="BR342" s="98"/>
      <c r="BS342" s="165"/>
    </row>
    <row r="343" spans="1:71" s="107" customFormat="1" ht="12.75" x14ac:dyDescent="0.25">
      <c r="A343" s="380"/>
      <c r="B343" s="376">
        <f>'Données démographiques'!B344</f>
        <v>0</v>
      </c>
      <c r="C343" s="376">
        <f>'Données démographiques'!C344</f>
        <v>0</v>
      </c>
      <c r="D343" s="377">
        <f>'Données démographiques'!D344</f>
        <v>0</v>
      </c>
      <c r="E343" s="102"/>
      <c r="F343" s="430"/>
      <c r="G343" s="431"/>
      <c r="H343" s="432"/>
      <c r="I343" s="258"/>
      <c r="J343" s="259"/>
      <c r="K343" s="260"/>
      <c r="L343" s="260"/>
      <c r="M343" s="260"/>
      <c r="N343" s="258"/>
      <c r="O343" s="265"/>
      <c r="P343" s="102"/>
      <c r="Q343" s="258"/>
      <c r="R343" s="431"/>
      <c r="S343" s="431"/>
      <c r="T343" s="102"/>
      <c r="U343" s="259"/>
      <c r="V343" s="259"/>
      <c r="W343" s="258"/>
      <c r="X343" s="259"/>
      <c r="Y343" s="258"/>
      <c r="Z343" s="258"/>
      <c r="AA343" s="258"/>
      <c r="AB343" s="260"/>
      <c r="AC343" s="260"/>
      <c r="AD343" s="98"/>
      <c r="AE343" s="260"/>
      <c r="AF343" s="260"/>
      <c r="AG343" s="260"/>
      <c r="AH343" s="260"/>
      <c r="AI343" s="260"/>
      <c r="AJ343" s="260"/>
      <c r="AK343" s="263"/>
      <c r="AL343" s="263"/>
      <c r="AM343" s="265"/>
      <c r="AN343" s="98"/>
      <c r="AO343" s="577" t="str">
        <f t="shared" si="46"/>
        <v xml:space="preserve"> </v>
      </c>
      <c r="AP343" s="577" t="str">
        <f t="shared" si="48"/>
        <v xml:space="preserve"> </v>
      </c>
      <c r="AQ343" s="577" t="str">
        <f t="shared" si="49"/>
        <v xml:space="preserve"> </v>
      </c>
      <c r="AR343" s="577" t="str">
        <f t="shared" si="50"/>
        <v xml:space="preserve"> </v>
      </c>
      <c r="AS343" s="98"/>
      <c r="AT343" s="375"/>
      <c r="AU343" s="375"/>
      <c r="AV343" s="374"/>
      <c r="AW343" s="375"/>
      <c r="AX343" s="374"/>
      <c r="AY343" s="374"/>
      <c r="AZ343" s="258"/>
      <c r="BA343" s="260"/>
      <c r="BB343" s="260"/>
      <c r="BC343" s="98"/>
      <c r="BD343" s="260"/>
      <c r="BE343" s="260"/>
      <c r="BF343" s="260"/>
      <c r="BG343" s="260"/>
      <c r="BH343" s="260"/>
      <c r="BI343" s="260"/>
      <c r="BJ343" s="263"/>
      <c r="BK343" s="263"/>
      <c r="BL343" s="265"/>
      <c r="BM343" s="98"/>
      <c r="BN343" s="577" t="str">
        <f t="shared" si="47"/>
        <v xml:space="preserve"> </v>
      </c>
      <c r="BO343" s="577" t="str">
        <f t="shared" si="51"/>
        <v xml:space="preserve"> </v>
      </c>
      <c r="BP343" s="577" t="str">
        <f t="shared" si="52"/>
        <v xml:space="preserve"> </v>
      </c>
      <c r="BQ343" s="577" t="str">
        <f t="shared" si="53"/>
        <v xml:space="preserve"> </v>
      </c>
      <c r="BR343" s="98"/>
      <c r="BS343" s="330"/>
    </row>
    <row r="344" spans="1:71" s="107" customFormat="1" ht="12.75" x14ac:dyDescent="0.25">
      <c r="A344" s="380"/>
      <c r="B344" s="169">
        <f>'Données démographiques'!B345</f>
        <v>0</v>
      </c>
      <c r="C344" s="169">
        <f>'Données démographiques'!C345</f>
        <v>0</v>
      </c>
      <c r="D344" s="170">
        <f>'Données démographiques'!D345</f>
        <v>0</v>
      </c>
      <c r="E344" s="102"/>
      <c r="F344" s="255"/>
      <c r="G344" s="172"/>
      <c r="H344" s="429"/>
      <c r="I344" s="273"/>
      <c r="J344" s="257"/>
      <c r="K344" s="278"/>
      <c r="L344" s="278"/>
      <c r="M344" s="278"/>
      <c r="N344" s="273"/>
      <c r="O344" s="264"/>
      <c r="P344" s="102"/>
      <c r="Q344" s="273"/>
      <c r="R344" s="172"/>
      <c r="S344" s="172"/>
      <c r="T344" s="102"/>
      <c r="U344" s="257"/>
      <c r="V344" s="257"/>
      <c r="W344" s="273"/>
      <c r="X344" s="257"/>
      <c r="Y344" s="273"/>
      <c r="Z344" s="273"/>
      <c r="AA344" s="273"/>
      <c r="AB344" s="278"/>
      <c r="AC344" s="278"/>
      <c r="AD344" s="98"/>
      <c r="AE344" s="278"/>
      <c r="AF344" s="278"/>
      <c r="AG344" s="278"/>
      <c r="AH344" s="278"/>
      <c r="AI344" s="278"/>
      <c r="AJ344" s="278"/>
      <c r="AK344" s="262"/>
      <c r="AL344" s="262"/>
      <c r="AM344" s="264"/>
      <c r="AN344" s="98"/>
      <c r="AO344" s="576" t="str">
        <f t="shared" si="46"/>
        <v xml:space="preserve"> </v>
      </c>
      <c r="AP344" s="576" t="str">
        <f t="shared" si="48"/>
        <v xml:space="preserve"> </v>
      </c>
      <c r="AQ344" s="576" t="str">
        <f t="shared" si="49"/>
        <v xml:space="preserve"> </v>
      </c>
      <c r="AR344" s="576" t="str">
        <f t="shared" si="50"/>
        <v xml:space="preserve"> </v>
      </c>
      <c r="AS344" s="98"/>
      <c r="AT344" s="257"/>
      <c r="AU344" s="257"/>
      <c r="AV344" s="273"/>
      <c r="AW344" s="257"/>
      <c r="AX344" s="273"/>
      <c r="AY344" s="273"/>
      <c r="AZ344" s="273"/>
      <c r="BA344" s="278"/>
      <c r="BB344" s="278"/>
      <c r="BC344" s="98"/>
      <c r="BD344" s="278"/>
      <c r="BE344" s="278"/>
      <c r="BF344" s="278"/>
      <c r="BG344" s="278"/>
      <c r="BH344" s="278"/>
      <c r="BI344" s="278"/>
      <c r="BJ344" s="262"/>
      <c r="BK344" s="262"/>
      <c r="BL344" s="264"/>
      <c r="BM344" s="98"/>
      <c r="BN344" s="576" t="str">
        <f t="shared" si="47"/>
        <v xml:space="preserve"> </v>
      </c>
      <c r="BO344" s="576" t="str">
        <f t="shared" si="51"/>
        <v xml:space="preserve"> </v>
      </c>
      <c r="BP344" s="576" t="str">
        <f t="shared" si="52"/>
        <v xml:space="preserve"> </v>
      </c>
      <c r="BQ344" s="576" t="str">
        <f t="shared" si="53"/>
        <v xml:space="preserve"> </v>
      </c>
      <c r="BR344" s="98"/>
      <c r="BS344" s="165"/>
    </row>
    <row r="345" spans="1:71" s="107" customFormat="1" ht="12.75" x14ac:dyDescent="0.25">
      <c r="A345" s="380"/>
      <c r="B345" s="376">
        <f>'Données démographiques'!B346</f>
        <v>0</v>
      </c>
      <c r="C345" s="376">
        <f>'Données démographiques'!C346</f>
        <v>0</v>
      </c>
      <c r="D345" s="377">
        <f>'Données démographiques'!D346</f>
        <v>0</v>
      </c>
      <c r="E345" s="102"/>
      <c r="F345" s="430"/>
      <c r="G345" s="431"/>
      <c r="H345" s="432"/>
      <c r="I345" s="258"/>
      <c r="J345" s="259"/>
      <c r="K345" s="260"/>
      <c r="L345" s="260"/>
      <c r="M345" s="260"/>
      <c r="N345" s="258"/>
      <c r="O345" s="265"/>
      <c r="P345" s="102"/>
      <c r="Q345" s="258"/>
      <c r="R345" s="431"/>
      <c r="S345" s="431"/>
      <c r="T345" s="102"/>
      <c r="U345" s="259"/>
      <c r="V345" s="259"/>
      <c r="W345" s="258"/>
      <c r="X345" s="259"/>
      <c r="Y345" s="258"/>
      <c r="Z345" s="258"/>
      <c r="AA345" s="258"/>
      <c r="AB345" s="260"/>
      <c r="AC345" s="260"/>
      <c r="AD345" s="98"/>
      <c r="AE345" s="260"/>
      <c r="AF345" s="260"/>
      <c r="AG345" s="260"/>
      <c r="AH345" s="260"/>
      <c r="AI345" s="260"/>
      <c r="AJ345" s="260"/>
      <c r="AK345" s="263"/>
      <c r="AL345" s="263"/>
      <c r="AM345" s="265"/>
      <c r="AN345" s="98"/>
      <c r="AO345" s="577" t="str">
        <f t="shared" si="46"/>
        <v xml:space="preserve"> </v>
      </c>
      <c r="AP345" s="577" t="str">
        <f t="shared" si="48"/>
        <v xml:space="preserve"> </v>
      </c>
      <c r="AQ345" s="577" t="str">
        <f t="shared" si="49"/>
        <v xml:space="preserve"> </v>
      </c>
      <c r="AR345" s="577" t="str">
        <f t="shared" si="50"/>
        <v xml:space="preserve"> </v>
      </c>
      <c r="AS345" s="98"/>
      <c r="AT345" s="375"/>
      <c r="AU345" s="375"/>
      <c r="AV345" s="374"/>
      <c r="AW345" s="375"/>
      <c r="AX345" s="374"/>
      <c r="AY345" s="374"/>
      <c r="AZ345" s="258"/>
      <c r="BA345" s="260"/>
      <c r="BB345" s="260"/>
      <c r="BC345" s="98"/>
      <c r="BD345" s="260"/>
      <c r="BE345" s="260"/>
      <c r="BF345" s="260"/>
      <c r="BG345" s="260"/>
      <c r="BH345" s="260"/>
      <c r="BI345" s="260"/>
      <c r="BJ345" s="263"/>
      <c r="BK345" s="263"/>
      <c r="BL345" s="265"/>
      <c r="BM345" s="98"/>
      <c r="BN345" s="577" t="str">
        <f t="shared" si="47"/>
        <v xml:space="preserve"> </v>
      </c>
      <c r="BO345" s="577" t="str">
        <f t="shared" si="51"/>
        <v xml:space="preserve"> </v>
      </c>
      <c r="BP345" s="577" t="str">
        <f t="shared" si="52"/>
        <v xml:space="preserve"> </v>
      </c>
      <c r="BQ345" s="577" t="str">
        <f t="shared" si="53"/>
        <v xml:space="preserve"> </v>
      </c>
      <c r="BR345" s="98"/>
      <c r="BS345" s="330"/>
    </row>
    <row r="346" spans="1:71" s="107" customFormat="1" ht="12.75" x14ac:dyDescent="0.25">
      <c r="A346" s="380"/>
      <c r="B346" s="169">
        <f>'Données démographiques'!B347</f>
        <v>0</v>
      </c>
      <c r="C346" s="169">
        <f>'Données démographiques'!C347</f>
        <v>0</v>
      </c>
      <c r="D346" s="170">
        <f>'Données démographiques'!D347</f>
        <v>0</v>
      </c>
      <c r="E346" s="102"/>
      <c r="F346" s="255"/>
      <c r="G346" s="172"/>
      <c r="H346" s="429"/>
      <c r="I346" s="273"/>
      <c r="J346" s="257"/>
      <c r="K346" s="278"/>
      <c r="L346" s="278"/>
      <c r="M346" s="278"/>
      <c r="N346" s="273"/>
      <c r="O346" s="264"/>
      <c r="P346" s="102"/>
      <c r="Q346" s="273"/>
      <c r="R346" s="172"/>
      <c r="S346" s="172"/>
      <c r="T346" s="102"/>
      <c r="U346" s="257"/>
      <c r="V346" s="257"/>
      <c r="W346" s="273"/>
      <c r="X346" s="257"/>
      <c r="Y346" s="273"/>
      <c r="Z346" s="273"/>
      <c r="AA346" s="273"/>
      <c r="AB346" s="278"/>
      <c r="AC346" s="278"/>
      <c r="AD346" s="98"/>
      <c r="AE346" s="278"/>
      <c r="AF346" s="278"/>
      <c r="AG346" s="278"/>
      <c r="AH346" s="278"/>
      <c r="AI346" s="278"/>
      <c r="AJ346" s="278"/>
      <c r="AK346" s="262"/>
      <c r="AL346" s="262"/>
      <c r="AM346" s="264"/>
      <c r="AN346" s="98"/>
      <c r="AO346" s="576" t="str">
        <f t="shared" si="46"/>
        <v xml:space="preserve"> </v>
      </c>
      <c r="AP346" s="576" t="str">
        <f t="shared" si="48"/>
        <v xml:space="preserve"> </v>
      </c>
      <c r="AQ346" s="576" t="str">
        <f t="shared" si="49"/>
        <v xml:space="preserve"> </v>
      </c>
      <c r="AR346" s="576" t="str">
        <f t="shared" si="50"/>
        <v xml:space="preserve"> </v>
      </c>
      <c r="AS346" s="98"/>
      <c r="AT346" s="257"/>
      <c r="AU346" s="257"/>
      <c r="AV346" s="273"/>
      <c r="AW346" s="257"/>
      <c r="AX346" s="273"/>
      <c r="AY346" s="273"/>
      <c r="AZ346" s="273"/>
      <c r="BA346" s="278"/>
      <c r="BB346" s="278"/>
      <c r="BC346" s="98"/>
      <c r="BD346" s="278"/>
      <c r="BE346" s="278"/>
      <c r="BF346" s="278"/>
      <c r="BG346" s="278"/>
      <c r="BH346" s="278"/>
      <c r="BI346" s="278"/>
      <c r="BJ346" s="262"/>
      <c r="BK346" s="262"/>
      <c r="BL346" s="264"/>
      <c r="BM346" s="98"/>
      <c r="BN346" s="576" t="str">
        <f t="shared" si="47"/>
        <v xml:space="preserve"> </v>
      </c>
      <c r="BO346" s="576" t="str">
        <f t="shared" si="51"/>
        <v xml:space="preserve"> </v>
      </c>
      <c r="BP346" s="576" t="str">
        <f t="shared" si="52"/>
        <v xml:space="preserve"> </v>
      </c>
      <c r="BQ346" s="576" t="str">
        <f t="shared" si="53"/>
        <v xml:space="preserve"> </v>
      </c>
      <c r="BR346" s="98"/>
      <c r="BS346" s="165"/>
    </row>
    <row r="347" spans="1:71" s="107" customFormat="1" ht="12.75" x14ac:dyDescent="0.25">
      <c r="A347" s="380"/>
      <c r="B347" s="376">
        <f>'Données démographiques'!B348</f>
        <v>0</v>
      </c>
      <c r="C347" s="376">
        <f>'Données démographiques'!C348</f>
        <v>0</v>
      </c>
      <c r="D347" s="377">
        <f>'Données démographiques'!D348</f>
        <v>0</v>
      </c>
      <c r="E347" s="102"/>
      <c r="F347" s="430"/>
      <c r="G347" s="431"/>
      <c r="H347" s="432"/>
      <c r="I347" s="258"/>
      <c r="J347" s="259"/>
      <c r="K347" s="260"/>
      <c r="L347" s="260"/>
      <c r="M347" s="260"/>
      <c r="N347" s="258"/>
      <c r="O347" s="265"/>
      <c r="P347" s="102"/>
      <c r="Q347" s="258"/>
      <c r="R347" s="431"/>
      <c r="S347" s="431"/>
      <c r="T347" s="102"/>
      <c r="U347" s="259"/>
      <c r="V347" s="259"/>
      <c r="W347" s="258"/>
      <c r="X347" s="259"/>
      <c r="Y347" s="258"/>
      <c r="Z347" s="258"/>
      <c r="AA347" s="258"/>
      <c r="AB347" s="260"/>
      <c r="AC347" s="260"/>
      <c r="AD347" s="98"/>
      <c r="AE347" s="260"/>
      <c r="AF347" s="260"/>
      <c r="AG347" s="260"/>
      <c r="AH347" s="260"/>
      <c r="AI347" s="260"/>
      <c r="AJ347" s="260"/>
      <c r="AK347" s="263"/>
      <c r="AL347" s="263"/>
      <c r="AM347" s="265"/>
      <c r="AN347" s="98"/>
      <c r="AO347" s="577" t="str">
        <f t="shared" si="46"/>
        <v xml:space="preserve"> </v>
      </c>
      <c r="AP347" s="577" t="str">
        <f t="shared" si="48"/>
        <v xml:space="preserve"> </v>
      </c>
      <c r="AQ347" s="577" t="str">
        <f t="shared" si="49"/>
        <v xml:space="preserve"> </v>
      </c>
      <c r="AR347" s="577" t="str">
        <f t="shared" si="50"/>
        <v xml:space="preserve"> </v>
      </c>
      <c r="AS347" s="98"/>
      <c r="AT347" s="375"/>
      <c r="AU347" s="375"/>
      <c r="AV347" s="374"/>
      <c r="AW347" s="375"/>
      <c r="AX347" s="374"/>
      <c r="AY347" s="374"/>
      <c r="AZ347" s="258"/>
      <c r="BA347" s="260"/>
      <c r="BB347" s="260"/>
      <c r="BC347" s="98"/>
      <c r="BD347" s="260"/>
      <c r="BE347" s="260"/>
      <c r="BF347" s="260"/>
      <c r="BG347" s="260"/>
      <c r="BH347" s="260"/>
      <c r="BI347" s="260"/>
      <c r="BJ347" s="263"/>
      <c r="BK347" s="263"/>
      <c r="BL347" s="265"/>
      <c r="BM347" s="98"/>
      <c r="BN347" s="577" t="str">
        <f t="shared" si="47"/>
        <v xml:space="preserve"> </v>
      </c>
      <c r="BO347" s="577" t="str">
        <f t="shared" si="51"/>
        <v xml:space="preserve"> </v>
      </c>
      <c r="BP347" s="577" t="str">
        <f t="shared" si="52"/>
        <v xml:space="preserve"> </v>
      </c>
      <c r="BQ347" s="577" t="str">
        <f t="shared" si="53"/>
        <v xml:space="preserve"> </v>
      </c>
      <c r="BR347" s="98"/>
      <c r="BS347" s="330"/>
    </row>
    <row r="348" spans="1:71" s="107" customFormat="1" ht="12.75" x14ac:dyDescent="0.25">
      <c r="A348" s="380"/>
      <c r="B348" s="169">
        <f>'Données démographiques'!B349</f>
        <v>0</v>
      </c>
      <c r="C348" s="169">
        <f>'Données démographiques'!C349</f>
        <v>0</v>
      </c>
      <c r="D348" s="170">
        <f>'Données démographiques'!D349</f>
        <v>0</v>
      </c>
      <c r="E348" s="102"/>
      <c r="F348" s="255"/>
      <c r="G348" s="172"/>
      <c r="H348" s="429"/>
      <c r="I348" s="273"/>
      <c r="J348" s="257"/>
      <c r="K348" s="278"/>
      <c r="L348" s="278"/>
      <c r="M348" s="278"/>
      <c r="N348" s="273"/>
      <c r="O348" s="264"/>
      <c r="P348" s="102"/>
      <c r="Q348" s="273"/>
      <c r="R348" s="172"/>
      <c r="S348" s="172"/>
      <c r="T348" s="102"/>
      <c r="U348" s="257"/>
      <c r="V348" s="257"/>
      <c r="W348" s="273"/>
      <c r="X348" s="257"/>
      <c r="Y348" s="273"/>
      <c r="Z348" s="273"/>
      <c r="AA348" s="273"/>
      <c r="AB348" s="278"/>
      <c r="AC348" s="278"/>
      <c r="AD348" s="98"/>
      <c r="AE348" s="278"/>
      <c r="AF348" s="278"/>
      <c r="AG348" s="278"/>
      <c r="AH348" s="278"/>
      <c r="AI348" s="278"/>
      <c r="AJ348" s="278"/>
      <c r="AK348" s="262"/>
      <c r="AL348" s="262"/>
      <c r="AM348" s="264"/>
      <c r="AN348" s="98"/>
      <c r="AO348" s="576" t="str">
        <f t="shared" si="46"/>
        <v xml:space="preserve"> </v>
      </c>
      <c r="AP348" s="576" t="str">
        <f t="shared" si="48"/>
        <v xml:space="preserve"> </v>
      </c>
      <c r="AQ348" s="576" t="str">
        <f t="shared" si="49"/>
        <v xml:space="preserve"> </v>
      </c>
      <c r="AR348" s="576" t="str">
        <f t="shared" si="50"/>
        <v xml:space="preserve"> </v>
      </c>
      <c r="AS348" s="98"/>
      <c r="AT348" s="257"/>
      <c r="AU348" s="257"/>
      <c r="AV348" s="273"/>
      <c r="AW348" s="257"/>
      <c r="AX348" s="273"/>
      <c r="AY348" s="273"/>
      <c r="AZ348" s="273"/>
      <c r="BA348" s="278"/>
      <c r="BB348" s="278"/>
      <c r="BC348" s="98"/>
      <c r="BD348" s="278"/>
      <c r="BE348" s="278"/>
      <c r="BF348" s="278"/>
      <c r="BG348" s="278"/>
      <c r="BH348" s="278"/>
      <c r="BI348" s="278"/>
      <c r="BJ348" s="262"/>
      <c r="BK348" s="262"/>
      <c r="BL348" s="264"/>
      <c r="BM348" s="98"/>
      <c r="BN348" s="576" t="str">
        <f t="shared" si="47"/>
        <v xml:space="preserve"> </v>
      </c>
      <c r="BO348" s="576" t="str">
        <f t="shared" si="51"/>
        <v xml:space="preserve"> </v>
      </c>
      <c r="BP348" s="576" t="str">
        <f t="shared" si="52"/>
        <v xml:space="preserve"> </v>
      </c>
      <c r="BQ348" s="576" t="str">
        <f t="shared" si="53"/>
        <v xml:space="preserve"> </v>
      </c>
      <c r="BR348" s="98"/>
      <c r="BS348" s="165"/>
    </row>
    <row r="349" spans="1:71" s="107" customFormat="1" ht="12.75" x14ac:dyDescent="0.25">
      <c r="A349" s="380"/>
      <c r="B349" s="376">
        <f>'Données démographiques'!B350</f>
        <v>0</v>
      </c>
      <c r="C349" s="376">
        <f>'Données démographiques'!C350</f>
        <v>0</v>
      </c>
      <c r="D349" s="377">
        <f>'Données démographiques'!D350</f>
        <v>0</v>
      </c>
      <c r="E349" s="102"/>
      <c r="F349" s="430"/>
      <c r="G349" s="431"/>
      <c r="H349" s="432"/>
      <c r="I349" s="258"/>
      <c r="J349" s="259"/>
      <c r="K349" s="260"/>
      <c r="L349" s="260"/>
      <c r="M349" s="260"/>
      <c r="N349" s="258"/>
      <c r="O349" s="265"/>
      <c r="P349" s="102"/>
      <c r="Q349" s="258"/>
      <c r="R349" s="431"/>
      <c r="S349" s="431"/>
      <c r="T349" s="102"/>
      <c r="U349" s="259"/>
      <c r="V349" s="259"/>
      <c r="W349" s="258"/>
      <c r="X349" s="259"/>
      <c r="Y349" s="258"/>
      <c r="Z349" s="258"/>
      <c r="AA349" s="258"/>
      <c r="AB349" s="260"/>
      <c r="AC349" s="260"/>
      <c r="AD349" s="98"/>
      <c r="AE349" s="260"/>
      <c r="AF349" s="260"/>
      <c r="AG349" s="260"/>
      <c r="AH349" s="260"/>
      <c r="AI349" s="260"/>
      <c r="AJ349" s="260"/>
      <c r="AK349" s="263"/>
      <c r="AL349" s="263"/>
      <c r="AM349" s="265"/>
      <c r="AN349" s="98"/>
      <c r="AO349" s="577" t="str">
        <f t="shared" si="46"/>
        <v xml:space="preserve"> </v>
      </c>
      <c r="AP349" s="577" t="str">
        <f t="shared" si="48"/>
        <v xml:space="preserve"> </v>
      </c>
      <c r="AQ349" s="577" t="str">
        <f t="shared" si="49"/>
        <v xml:space="preserve"> </v>
      </c>
      <c r="AR349" s="577" t="str">
        <f t="shared" si="50"/>
        <v xml:space="preserve"> </v>
      </c>
      <c r="AS349" s="98"/>
      <c r="AT349" s="375"/>
      <c r="AU349" s="375"/>
      <c r="AV349" s="374"/>
      <c r="AW349" s="375"/>
      <c r="AX349" s="374"/>
      <c r="AY349" s="374"/>
      <c r="AZ349" s="258"/>
      <c r="BA349" s="260"/>
      <c r="BB349" s="260"/>
      <c r="BC349" s="98"/>
      <c r="BD349" s="260"/>
      <c r="BE349" s="260"/>
      <c r="BF349" s="260"/>
      <c r="BG349" s="260"/>
      <c r="BH349" s="260"/>
      <c r="BI349" s="260"/>
      <c r="BJ349" s="263"/>
      <c r="BK349" s="263"/>
      <c r="BL349" s="265"/>
      <c r="BM349" s="98"/>
      <c r="BN349" s="577" t="str">
        <f t="shared" si="47"/>
        <v xml:space="preserve"> </v>
      </c>
      <c r="BO349" s="577" t="str">
        <f t="shared" si="51"/>
        <v xml:space="preserve"> </v>
      </c>
      <c r="BP349" s="577" t="str">
        <f t="shared" si="52"/>
        <v xml:space="preserve"> </v>
      </c>
      <c r="BQ349" s="577" t="str">
        <f t="shared" si="53"/>
        <v xml:space="preserve"> </v>
      </c>
      <c r="BR349" s="98"/>
      <c r="BS349" s="330"/>
    </row>
    <row r="350" spans="1:71" s="107" customFormat="1" ht="12.75" x14ac:dyDescent="0.25">
      <c r="A350" s="380"/>
      <c r="B350" s="169">
        <f>'Données démographiques'!B351</f>
        <v>0</v>
      </c>
      <c r="C350" s="169">
        <f>'Données démographiques'!C351</f>
        <v>0</v>
      </c>
      <c r="D350" s="170">
        <f>'Données démographiques'!D351</f>
        <v>0</v>
      </c>
      <c r="E350" s="102"/>
      <c r="F350" s="255"/>
      <c r="G350" s="172"/>
      <c r="H350" s="429"/>
      <c r="I350" s="273"/>
      <c r="J350" s="257"/>
      <c r="K350" s="278"/>
      <c r="L350" s="278"/>
      <c r="M350" s="278"/>
      <c r="N350" s="273"/>
      <c r="O350" s="264"/>
      <c r="P350" s="102"/>
      <c r="Q350" s="273"/>
      <c r="R350" s="172"/>
      <c r="S350" s="172"/>
      <c r="T350" s="102"/>
      <c r="U350" s="257"/>
      <c r="V350" s="257"/>
      <c r="W350" s="273"/>
      <c r="X350" s="257"/>
      <c r="Y350" s="273"/>
      <c r="Z350" s="273"/>
      <c r="AA350" s="273"/>
      <c r="AB350" s="278"/>
      <c r="AC350" s="278"/>
      <c r="AD350" s="98"/>
      <c r="AE350" s="278"/>
      <c r="AF350" s="278"/>
      <c r="AG350" s="278"/>
      <c r="AH350" s="278"/>
      <c r="AI350" s="278"/>
      <c r="AJ350" s="278"/>
      <c r="AK350" s="262"/>
      <c r="AL350" s="262"/>
      <c r="AM350" s="264"/>
      <c r="AN350" s="98"/>
      <c r="AO350" s="576" t="str">
        <f t="shared" si="46"/>
        <v xml:space="preserve"> </v>
      </c>
      <c r="AP350" s="576" t="str">
        <f t="shared" si="48"/>
        <v xml:space="preserve"> </v>
      </c>
      <c r="AQ350" s="576" t="str">
        <f t="shared" si="49"/>
        <v xml:space="preserve"> </v>
      </c>
      <c r="AR350" s="576" t="str">
        <f t="shared" si="50"/>
        <v xml:space="preserve"> </v>
      </c>
      <c r="AS350" s="98"/>
      <c r="AT350" s="257"/>
      <c r="AU350" s="257"/>
      <c r="AV350" s="273"/>
      <c r="AW350" s="257"/>
      <c r="AX350" s="273"/>
      <c r="AY350" s="273"/>
      <c r="AZ350" s="273"/>
      <c r="BA350" s="278"/>
      <c r="BB350" s="278"/>
      <c r="BC350" s="98"/>
      <c r="BD350" s="278"/>
      <c r="BE350" s="278"/>
      <c r="BF350" s="278"/>
      <c r="BG350" s="278"/>
      <c r="BH350" s="278"/>
      <c r="BI350" s="278"/>
      <c r="BJ350" s="262"/>
      <c r="BK350" s="262"/>
      <c r="BL350" s="264"/>
      <c r="BM350" s="98"/>
      <c r="BN350" s="576" t="str">
        <f t="shared" si="47"/>
        <v xml:space="preserve"> </v>
      </c>
      <c r="BO350" s="576" t="str">
        <f t="shared" si="51"/>
        <v xml:space="preserve"> </v>
      </c>
      <c r="BP350" s="576" t="str">
        <f t="shared" si="52"/>
        <v xml:space="preserve"> </v>
      </c>
      <c r="BQ350" s="576" t="str">
        <f t="shared" si="53"/>
        <v xml:space="preserve"> </v>
      </c>
      <c r="BR350" s="98"/>
      <c r="BS350" s="165"/>
    </row>
    <row r="351" spans="1:71" s="107" customFormat="1" ht="12.75" x14ac:dyDescent="0.25">
      <c r="A351" s="380"/>
      <c r="B351" s="376">
        <f>'Données démographiques'!B352</f>
        <v>0</v>
      </c>
      <c r="C351" s="376">
        <f>'Données démographiques'!C352</f>
        <v>0</v>
      </c>
      <c r="D351" s="377">
        <f>'Données démographiques'!D352</f>
        <v>0</v>
      </c>
      <c r="E351" s="102"/>
      <c r="F351" s="430"/>
      <c r="G351" s="431"/>
      <c r="H351" s="432"/>
      <c r="I351" s="258"/>
      <c r="J351" s="259"/>
      <c r="K351" s="260"/>
      <c r="L351" s="260"/>
      <c r="M351" s="260"/>
      <c r="N351" s="258"/>
      <c r="O351" s="265"/>
      <c r="P351" s="102"/>
      <c r="Q351" s="258"/>
      <c r="R351" s="431"/>
      <c r="S351" s="431"/>
      <c r="T351" s="102"/>
      <c r="U351" s="259"/>
      <c r="V351" s="259"/>
      <c r="W351" s="258"/>
      <c r="X351" s="259"/>
      <c r="Y351" s="258"/>
      <c r="Z351" s="258"/>
      <c r="AA351" s="258"/>
      <c r="AB351" s="260"/>
      <c r="AC351" s="260"/>
      <c r="AD351" s="98"/>
      <c r="AE351" s="260"/>
      <c r="AF351" s="260"/>
      <c r="AG351" s="260"/>
      <c r="AH351" s="260"/>
      <c r="AI351" s="260"/>
      <c r="AJ351" s="260"/>
      <c r="AK351" s="263"/>
      <c r="AL351" s="263"/>
      <c r="AM351" s="265"/>
      <c r="AN351" s="98"/>
      <c r="AO351" s="577" t="str">
        <f t="shared" si="46"/>
        <v xml:space="preserve"> </v>
      </c>
      <c r="AP351" s="577" t="str">
        <f t="shared" si="48"/>
        <v xml:space="preserve"> </v>
      </c>
      <c r="AQ351" s="577" t="str">
        <f t="shared" si="49"/>
        <v xml:space="preserve"> </v>
      </c>
      <c r="AR351" s="577" t="str">
        <f t="shared" si="50"/>
        <v xml:space="preserve"> </v>
      </c>
      <c r="AS351" s="98"/>
      <c r="AT351" s="375"/>
      <c r="AU351" s="375"/>
      <c r="AV351" s="374"/>
      <c r="AW351" s="375"/>
      <c r="AX351" s="374"/>
      <c r="AY351" s="374"/>
      <c r="AZ351" s="258"/>
      <c r="BA351" s="260"/>
      <c r="BB351" s="260"/>
      <c r="BC351" s="98"/>
      <c r="BD351" s="260"/>
      <c r="BE351" s="260"/>
      <c r="BF351" s="260"/>
      <c r="BG351" s="260"/>
      <c r="BH351" s="260"/>
      <c r="BI351" s="260"/>
      <c r="BJ351" s="263"/>
      <c r="BK351" s="263"/>
      <c r="BL351" s="265"/>
      <c r="BM351" s="98"/>
      <c r="BN351" s="577" t="str">
        <f t="shared" si="47"/>
        <v xml:space="preserve"> </v>
      </c>
      <c r="BO351" s="577" t="str">
        <f t="shared" si="51"/>
        <v xml:space="preserve"> </v>
      </c>
      <c r="BP351" s="577" t="str">
        <f t="shared" si="52"/>
        <v xml:space="preserve"> </v>
      </c>
      <c r="BQ351" s="577" t="str">
        <f t="shared" si="53"/>
        <v xml:space="preserve"> </v>
      </c>
      <c r="BR351" s="98"/>
      <c r="BS351" s="330"/>
    </row>
    <row r="352" spans="1:71" s="107" customFormat="1" ht="12.75" x14ac:dyDescent="0.25">
      <c r="A352" s="380"/>
      <c r="B352" s="169">
        <f>'Données démographiques'!B353</f>
        <v>0</v>
      </c>
      <c r="C352" s="169">
        <f>'Données démographiques'!C353</f>
        <v>0</v>
      </c>
      <c r="D352" s="170">
        <f>'Données démographiques'!D353</f>
        <v>0</v>
      </c>
      <c r="E352" s="102"/>
      <c r="F352" s="255"/>
      <c r="G352" s="172"/>
      <c r="H352" s="429"/>
      <c r="I352" s="273"/>
      <c r="J352" s="257"/>
      <c r="K352" s="278"/>
      <c r="L352" s="278"/>
      <c r="M352" s="278"/>
      <c r="N352" s="273"/>
      <c r="O352" s="264"/>
      <c r="P352" s="102"/>
      <c r="Q352" s="273"/>
      <c r="R352" s="172"/>
      <c r="S352" s="172"/>
      <c r="T352" s="102"/>
      <c r="U352" s="257"/>
      <c r="V352" s="257"/>
      <c r="W352" s="273"/>
      <c r="X352" s="257"/>
      <c r="Y352" s="273"/>
      <c r="Z352" s="273"/>
      <c r="AA352" s="273"/>
      <c r="AB352" s="278"/>
      <c r="AC352" s="278"/>
      <c r="AD352" s="98"/>
      <c r="AE352" s="278"/>
      <c r="AF352" s="278"/>
      <c r="AG352" s="278"/>
      <c r="AH352" s="278"/>
      <c r="AI352" s="278"/>
      <c r="AJ352" s="278"/>
      <c r="AK352" s="262"/>
      <c r="AL352" s="262"/>
      <c r="AM352" s="264"/>
      <c r="AN352" s="98"/>
      <c r="AO352" s="576" t="str">
        <f t="shared" si="46"/>
        <v xml:space="preserve"> </v>
      </c>
      <c r="AP352" s="576" t="str">
        <f t="shared" si="48"/>
        <v xml:space="preserve"> </v>
      </c>
      <c r="AQ352" s="576" t="str">
        <f t="shared" si="49"/>
        <v xml:space="preserve"> </v>
      </c>
      <c r="AR352" s="576" t="str">
        <f t="shared" si="50"/>
        <v xml:space="preserve"> </v>
      </c>
      <c r="AS352" s="98"/>
      <c r="AT352" s="257"/>
      <c r="AU352" s="257"/>
      <c r="AV352" s="273"/>
      <c r="AW352" s="257"/>
      <c r="AX352" s="273"/>
      <c r="AY352" s="273"/>
      <c r="AZ352" s="273"/>
      <c r="BA352" s="278"/>
      <c r="BB352" s="278"/>
      <c r="BC352" s="98"/>
      <c r="BD352" s="278"/>
      <c r="BE352" s="278"/>
      <c r="BF352" s="278"/>
      <c r="BG352" s="278"/>
      <c r="BH352" s="278"/>
      <c r="BI352" s="278"/>
      <c r="BJ352" s="262"/>
      <c r="BK352" s="262"/>
      <c r="BL352" s="264"/>
      <c r="BM352" s="98"/>
      <c r="BN352" s="576" t="str">
        <f t="shared" si="47"/>
        <v xml:space="preserve"> </v>
      </c>
      <c r="BO352" s="576" t="str">
        <f t="shared" si="51"/>
        <v xml:space="preserve"> </v>
      </c>
      <c r="BP352" s="576" t="str">
        <f t="shared" si="52"/>
        <v xml:space="preserve"> </v>
      </c>
      <c r="BQ352" s="576" t="str">
        <f t="shared" si="53"/>
        <v xml:space="preserve"> </v>
      </c>
      <c r="BR352" s="98"/>
      <c r="BS352" s="165"/>
    </row>
    <row r="353" spans="1:71" s="107" customFormat="1" ht="12.75" x14ac:dyDescent="0.25">
      <c r="A353" s="380"/>
      <c r="B353" s="376">
        <f>'Données démographiques'!B354</f>
        <v>0</v>
      </c>
      <c r="C353" s="376">
        <f>'Données démographiques'!C354</f>
        <v>0</v>
      </c>
      <c r="D353" s="377">
        <f>'Données démographiques'!D354</f>
        <v>0</v>
      </c>
      <c r="E353" s="102"/>
      <c r="F353" s="430"/>
      <c r="G353" s="431"/>
      <c r="H353" s="432"/>
      <c r="I353" s="258"/>
      <c r="J353" s="259"/>
      <c r="K353" s="260"/>
      <c r="L353" s="260"/>
      <c r="M353" s="260"/>
      <c r="N353" s="258"/>
      <c r="O353" s="265"/>
      <c r="P353" s="102"/>
      <c r="Q353" s="258"/>
      <c r="R353" s="431"/>
      <c r="S353" s="431"/>
      <c r="T353" s="102"/>
      <c r="U353" s="259"/>
      <c r="V353" s="259"/>
      <c r="W353" s="258"/>
      <c r="X353" s="259"/>
      <c r="Y353" s="258"/>
      <c r="Z353" s="258"/>
      <c r="AA353" s="258"/>
      <c r="AB353" s="260"/>
      <c r="AC353" s="260"/>
      <c r="AD353" s="98"/>
      <c r="AE353" s="260"/>
      <c r="AF353" s="260"/>
      <c r="AG353" s="260"/>
      <c r="AH353" s="260"/>
      <c r="AI353" s="260"/>
      <c r="AJ353" s="260"/>
      <c r="AK353" s="263"/>
      <c r="AL353" s="263"/>
      <c r="AM353" s="265"/>
      <c r="AN353" s="98"/>
      <c r="AO353" s="577" t="str">
        <f t="shared" si="46"/>
        <v xml:space="preserve"> </v>
      </c>
      <c r="AP353" s="577" t="str">
        <f t="shared" si="48"/>
        <v xml:space="preserve"> </v>
      </c>
      <c r="AQ353" s="577" t="str">
        <f t="shared" si="49"/>
        <v xml:space="preserve"> </v>
      </c>
      <c r="AR353" s="577" t="str">
        <f t="shared" si="50"/>
        <v xml:space="preserve"> </v>
      </c>
      <c r="AS353" s="98"/>
      <c r="AT353" s="375"/>
      <c r="AU353" s="375"/>
      <c r="AV353" s="374"/>
      <c r="AW353" s="375"/>
      <c r="AX353" s="374"/>
      <c r="AY353" s="374"/>
      <c r="AZ353" s="258"/>
      <c r="BA353" s="260"/>
      <c r="BB353" s="260"/>
      <c r="BC353" s="98"/>
      <c r="BD353" s="260"/>
      <c r="BE353" s="260"/>
      <c r="BF353" s="260"/>
      <c r="BG353" s="260"/>
      <c r="BH353" s="260"/>
      <c r="BI353" s="260"/>
      <c r="BJ353" s="263"/>
      <c r="BK353" s="263"/>
      <c r="BL353" s="265"/>
      <c r="BM353" s="98"/>
      <c r="BN353" s="577" t="str">
        <f t="shared" si="47"/>
        <v xml:space="preserve"> </v>
      </c>
      <c r="BO353" s="577" t="str">
        <f t="shared" si="51"/>
        <v xml:space="preserve"> </v>
      </c>
      <c r="BP353" s="577" t="str">
        <f t="shared" si="52"/>
        <v xml:space="preserve"> </v>
      </c>
      <c r="BQ353" s="577" t="str">
        <f t="shared" si="53"/>
        <v xml:space="preserve"> </v>
      </c>
      <c r="BR353" s="98"/>
      <c r="BS353" s="330"/>
    </row>
    <row r="354" spans="1:71" s="107" customFormat="1" ht="12.75" x14ac:dyDescent="0.25">
      <c r="A354" s="380"/>
      <c r="B354" s="169">
        <f>'Données démographiques'!B355</f>
        <v>0</v>
      </c>
      <c r="C354" s="169">
        <f>'Données démographiques'!C355</f>
        <v>0</v>
      </c>
      <c r="D354" s="170">
        <f>'Données démographiques'!D355</f>
        <v>0</v>
      </c>
      <c r="E354" s="102"/>
      <c r="F354" s="255"/>
      <c r="G354" s="172"/>
      <c r="H354" s="429"/>
      <c r="I354" s="273"/>
      <c r="J354" s="257"/>
      <c r="K354" s="278"/>
      <c r="L354" s="278"/>
      <c r="M354" s="278"/>
      <c r="N354" s="273"/>
      <c r="O354" s="264"/>
      <c r="P354" s="102"/>
      <c r="Q354" s="273"/>
      <c r="R354" s="172"/>
      <c r="S354" s="172"/>
      <c r="T354" s="102"/>
      <c r="U354" s="257"/>
      <c r="V354" s="257"/>
      <c r="W354" s="273"/>
      <c r="X354" s="257"/>
      <c r="Y354" s="273"/>
      <c r="Z354" s="273"/>
      <c r="AA354" s="273"/>
      <c r="AB354" s="278"/>
      <c r="AC354" s="278"/>
      <c r="AD354" s="98"/>
      <c r="AE354" s="278"/>
      <c r="AF354" s="278"/>
      <c r="AG354" s="278"/>
      <c r="AH354" s="278"/>
      <c r="AI354" s="278"/>
      <c r="AJ354" s="278"/>
      <c r="AK354" s="262"/>
      <c r="AL354" s="262"/>
      <c r="AM354" s="264"/>
      <c r="AN354" s="98"/>
      <c r="AO354" s="576" t="str">
        <f t="shared" si="46"/>
        <v xml:space="preserve"> </v>
      </c>
      <c r="AP354" s="576" t="str">
        <f t="shared" si="48"/>
        <v xml:space="preserve"> </v>
      </c>
      <c r="AQ354" s="576" t="str">
        <f t="shared" si="49"/>
        <v xml:space="preserve"> </v>
      </c>
      <c r="AR354" s="576" t="str">
        <f t="shared" si="50"/>
        <v xml:space="preserve"> </v>
      </c>
      <c r="AS354" s="98"/>
      <c r="AT354" s="257"/>
      <c r="AU354" s="257"/>
      <c r="AV354" s="273"/>
      <c r="AW354" s="257"/>
      <c r="AX354" s="273"/>
      <c r="AY354" s="273"/>
      <c r="AZ354" s="273"/>
      <c r="BA354" s="278"/>
      <c r="BB354" s="278"/>
      <c r="BC354" s="98"/>
      <c r="BD354" s="278"/>
      <c r="BE354" s="278"/>
      <c r="BF354" s="278"/>
      <c r="BG354" s="278"/>
      <c r="BH354" s="278"/>
      <c r="BI354" s="278"/>
      <c r="BJ354" s="262"/>
      <c r="BK354" s="262"/>
      <c r="BL354" s="264"/>
      <c r="BM354" s="98"/>
      <c r="BN354" s="576" t="str">
        <f t="shared" si="47"/>
        <v xml:space="preserve"> </v>
      </c>
      <c r="BO354" s="576" t="str">
        <f t="shared" si="51"/>
        <v xml:space="preserve"> </v>
      </c>
      <c r="BP354" s="576" t="str">
        <f t="shared" si="52"/>
        <v xml:space="preserve"> </v>
      </c>
      <c r="BQ354" s="576" t="str">
        <f t="shared" si="53"/>
        <v xml:space="preserve"> </v>
      </c>
      <c r="BR354" s="98"/>
      <c r="BS354" s="165"/>
    </row>
    <row r="355" spans="1:71" s="107" customFormat="1" ht="12.75" x14ac:dyDescent="0.25">
      <c r="A355" s="380"/>
      <c r="B355" s="376">
        <f>'Données démographiques'!B356</f>
        <v>0</v>
      </c>
      <c r="C355" s="376">
        <f>'Données démographiques'!C356</f>
        <v>0</v>
      </c>
      <c r="D355" s="377">
        <f>'Données démographiques'!D356</f>
        <v>0</v>
      </c>
      <c r="E355" s="102"/>
      <c r="F355" s="430"/>
      <c r="G355" s="431"/>
      <c r="H355" s="432"/>
      <c r="I355" s="258"/>
      <c r="J355" s="259"/>
      <c r="K355" s="260"/>
      <c r="L355" s="260"/>
      <c r="M355" s="260"/>
      <c r="N355" s="258"/>
      <c r="O355" s="265"/>
      <c r="P355" s="102"/>
      <c r="Q355" s="258"/>
      <c r="R355" s="431"/>
      <c r="S355" s="431"/>
      <c r="T355" s="102"/>
      <c r="U355" s="259"/>
      <c r="V355" s="259"/>
      <c r="W355" s="258"/>
      <c r="X355" s="259"/>
      <c r="Y355" s="258"/>
      <c r="Z355" s="258"/>
      <c r="AA355" s="258"/>
      <c r="AB355" s="260"/>
      <c r="AC355" s="260"/>
      <c r="AD355" s="98"/>
      <c r="AE355" s="260"/>
      <c r="AF355" s="260"/>
      <c r="AG355" s="260"/>
      <c r="AH355" s="260"/>
      <c r="AI355" s="260"/>
      <c r="AJ355" s="260"/>
      <c r="AK355" s="263"/>
      <c r="AL355" s="263"/>
      <c r="AM355" s="265"/>
      <c r="AN355" s="98"/>
      <c r="AO355" s="577" t="str">
        <f t="shared" si="46"/>
        <v xml:space="preserve"> </v>
      </c>
      <c r="AP355" s="577" t="str">
        <f t="shared" si="48"/>
        <v xml:space="preserve"> </v>
      </c>
      <c r="AQ355" s="577" t="str">
        <f t="shared" si="49"/>
        <v xml:space="preserve"> </v>
      </c>
      <c r="AR355" s="577" t="str">
        <f t="shared" si="50"/>
        <v xml:space="preserve"> </v>
      </c>
      <c r="AS355" s="98"/>
      <c r="AT355" s="375"/>
      <c r="AU355" s="375"/>
      <c r="AV355" s="374"/>
      <c r="AW355" s="375"/>
      <c r="AX355" s="374"/>
      <c r="AY355" s="374"/>
      <c r="AZ355" s="258"/>
      <c r="BA355" s="260"/>
      <c r="BB355" s="260"/>
      <c r="BC355" s="98"/>
      <c r="BD355" s="260"/>
      <c r="BE355" s="260"/>
      <c r="BF355" s="260"/>
      <c r="BG355" s="260"/>
      <c r="BH355" s="260"/>
      <c r="BI355" s="260"/>
      <c r="BJ355" s="263"/>
      <c r="BK355" s="263"/>
      <c r="BL355" s="265"/>
      <c r="BM355" s="98"/>
      <c r="BN355" s="577" t="str">
        <f t="shared" si="47"/>
        <v xml:space="preserve"> </v>
      </c>
      <c r="BO355" s="577" t="str">
        <f t="shared" si="51"/>
        <v xml:space="preserve"> </v>
      </c>
      <c r="BP355" s="577" t="str">
        <f t="shared" si="52"/>
        <v xml:space="preserve"> </v>
      </c>
      <c r="BQ355" s="577" t="str">
        <f t="shared" si="53"/>
        <v xml:space="preserve"> </v>
      </c>
      <c r="BR355" s="98"/>
      <c r="BS355" s="330"/>
    </row>
    <row r="356" spans="1:71" s="107" customFormat="1" ht="12.75" x14ac:dyDescent="0.25">
      <c r="A356" s="380"/>
      <c r="B356" s="169">
        <f>'Données démographiques'!B357</f>
        <v>0</v>
      </c>
      <c r="C356" s="169">
        <f>'Données démographiques'!C357</f>
        <v>0</v>
      </c>
      <c r="D356" s="170">
        <f>'Données démographiques'!D357</f>
        <v>0</v>
      </c>
      <c r="E356" s="102"/>
      <c r="F356" s="255"/>
      <c r="G356" s="172"/>
      <c r="H356" s="429"/>
      <c r="I356" s="273"/>
      <c r="J356" s="257"/>
      <c r="K356" s="278"/>
      <c r="L356" s="278"/>
      <c r="M356" s="278"/>
      <c r="N356" s="273"/>
      <c r="O356" s="264"/>
      <c r="P356" s="102"/>
      <c r="Q356" s="273"/>
      <c r="R356" s="172"/>
      <c r="S356" s="172"/>
      <c r="T356" s="102"/>
      <c r="U356" s="257"/>
      <c r="V356" s="257"/>
      <c r="W356" s="273"/>
      <c r="X356" s="257"/>
      <c r="Y356" s="273"/>
      <c r="Z356" s="273"/>
      <c r="AA356" s="273"/>
      <c r="AB356" s="278"/>
      <c r="AC356" s="278"/>
      <c r="AD356" s="98"/>
      <c r="AE356" s="278"/>
      <c r="AF356" s="278"/>
      <c r="AG356" s="278"/>
      <c r="AH356" s="278"/>
      <c r="AI356" s="278"/>
      <c r="AJ356" s="278"/>
      <c r="AK356" s="262"/>
      <c r="AL356" s="262"/>
      <c r="AM356" s="264"/>
      <c r="AN356" s="98"/>
      <c r="AO356" s="576" t="str">
        <f t="shared" si="46"/>
        <v xml:space="preserve"> </v>
      </c>
      <c r="AP356" s="576" t="str">
        <f t="shared" si="48"/>
        <v xml:space="preserve"> </v>
      </c>
      <c r="AQ356" s="576" t="str">
        <f t="shared" si="49"/>
        <v xml:space="preserve"> </v>
      </c>
      <c r="AR356" s="576" t="str">
        <f t="shared" si="50"/>
        <v xml:space="preserve"> </v>
      </c>
      <c r="AS356" s="98"/>
      <c r="AT356" s="257"/>
      <c r="AU356" s="257"/>
      <c r="AV356" s="273"/>
      <c r="AW356" s="257"/>
      <c r="AX356" s="273"/>
      <c r="AY356" s="273"/>
      <c r="AZ356" s="273"/>
      <c r="BA356" s="278"/>
      <c r="BB356" s="278"/>
      <c r="BC356" s="98"/>
      <c r="BD356" s="278"/>
      <c r="BE356" s="278"/>
      <c r="BF356" s="278"/>
      <c r="BG356" s="278"/>
      <c r="BH356" s="278"/>
      <c r="BI356" s="278"/>
      <c r="BJ356" s="262"/>
      <c r="BK356" s="262"/>
      <c r="BL356" s="264"/>
      <c r="BM356" s="98"/>
      <c r="BN356" s="576" t="str">
        <f t="shared" si="47"/>
        <v xml:space="preserve"> </v>
      </c>
      <c r="BO356" s="576" t="str">
        <f t="shared" si="51"/>
        <v xml:space="preserve"> </v>
      </c>
      <c r="BP356" s="576" t="str">
        <f t="shared" si="52"/>
        <v xml:space="preserve"> </v>
      </c>
      <c r="BQ356" s="576" t="str">
        <f t="shared" si="53"/>
        <v xml:space="preserve"> </v>
      </c>
      <c r="BR356" s="98"/>
      <c r="BS356" s="165"/>
    </row>
    <row r="357" spans="1:71" s="107" customFormat="1" ht="12.75" x14ac:dyDescent="0.25">
      <c r="A357" s="380"/>
      <c r="B357" s="376">
        <f>'Données démographiques'!B358</f>
        <v>0</v>
      </c>
      <c r="C357" s="376">
        <f>'Données démographiques'!C358</f>
        <v>0</v>
      </c>
      <c r="D357" s="377">
        <f>'Données démographiques'!D358</f>
        <v>0</v>
      </c>
      <c r="E357" s="102"/>
      <c r="F357" s="430"/>
      <c r="G357" s="431"/>
      <c r="H357" s="432"/>
      <c r="I357" s="258"/>
      <c r="J357" s="259"/>
      <c r="K357" s="260"/>
      <c r="L357" s="260"/>
      <c r="M357" s="260"/>
      <c r="N357" s="258"/>
      <c r="O357" s="265"/>
      <c r="P357" s="102"/>
      <c r="Q357" s="258"/>
      <c r="R357" s="431"/>
      <c r="S357" s="431"/>
      <c r="T357" s="102"/>
      <c r="U357" s="259"/>
      <c r="V357" s="259"/>
      <c r="W357" s="258"/>
      <c r="X357" s="259"/>
      <c r="Y357" s="258"/>
      <c r="Z357" s="258"/>
      <c r="AA357" s="258"/>
      <c r="AB357" s="260"/>
      <c r="AC357" s="260"/>
      <c r="AD357" s="98"/>
      <c r="AE357" s="260"/>
      <c r="AF357" s="260"/>
      <c r="AG357" s="260"/>
      <c r="AH357" s="260"/>
      <c r="AI357" s="260"/>
      <c r="AJ357" s="260"/>
      <c r="AK357" s="263"/>
      <c r="AL357" s="263"/>
      <c r="AM357" s="265"/>
      <c r="AN357" s="98"/>
      <c r="AO357" s="577" t="str">
        <f t="shared" si="46"/>
        <v xml:space="preserve"> </v>
      </c>
      <c r="AP357" s="577" t="str">
        <f t="shared" si="48"/>
        <v xml:space="preserve"> </v>
      </c>
      <c r="AQ357" s="577" t="str">
        <f t="shared" si="49"/>
        <v xml:space="preserve"> </v>
      </c>
      <c r="AR357" s="577" t="str">
        <f t="shared" si="50"/>
        <v xml:space="preserve"> </v>
      </c>
      <c r="AS357" s="98"/>
      <c r="AT357" s="375"/>
      <c r="AU357" s="375"/>
      <c r="AV357" s="374"/>
      <c r="AW357" s="375"/>
      <c r="AX357" s="374"/>
      <c r="AY357" s="374"/>
      <c r="AZ357" s="258"/>
      <c r="BA357" s="260"/>
      <c r="BB357" s="260"/>
      <c r="BC357" s="98"/>
      <c r="BD357" s="260"/>
      <c r="BE357" s="260"/>
      <c r="BF357" s="260"/>
      <c r="BG357" s="260"/>
      <c r="BH357" s="260"/>
      <c r="BI357" s="260"/>
      <c r="BJ357" s="263"/>
      <c r="BK357" s="263"/>
      <c r="BL357" s="265"/>
      <c r="BM357" s="98"/>
      <c r="BN357" s="577" t="str">
        <f t="shared" si="47"/>
        <v xml:space="preserve"> </v>
      </c>
      <c r="BO357" s="577" t="str">
        <f t="shared" si="51"/>
        <v xml:space="preserve"> </v>
      </c>
      <c r="BP357" s="577" t="str">
        <f t="shared" si="52"/>
        <v xml:space="preserve"> </v>
      </c>
      <c r="BQ357" s="577" t="str">
        <f t="shared" si="53"/>
        <v xml:space="preserve"> </v>
      </c>
      <c r="BR357" s="98"/>
      <c r="BS357" s="330"/>
    </row>
    <row r="358" spans="1:71" s="107" customFormat="1" ht="12.75" x14ac:dyDescent="0.25">
      <c r="A358" s="380"/>
      <c r="B358" s="169">
        <f>'Données démographiques'!B359</f>
        <v>0</v>
      </c>
      <c r="C358" s="169">
        <f>'Données démographiques'!C359</f>
        <v>0</v>
      </c>
      <c r="D358" s="170">
        <f>'Données démographiques'!D359</f>
        <v>0</v>
      </c>
      <c r="E358" s="102"/>
      <c r="F358" s="255"/>
      <c r="G358" s="172"/>
      <c r="H358" s="429"/>
      <c r="I358" s="273"/>
      <c r="J358" s="257"/>
      <c r="K358" s="278"/>
      <c r="L358" s="278"/>
      <c r="M358" s="278"/>
      <c r="N358" s="273"/>
      <c r="O358" s="264"/>
      <c r="P358" s="102"/>
      <c r="Q358" s="273"/>
      <c r="R358" s="172"/>
      <c r="S358" s="172"/>
      <c r="T358" s="102"/>
      <c r="U358" s="257"/>
      <c r="V358" s="257"/>
      <c r="W358" s="273"/>
      <c r="X358" s="257"/>
      <c r="Y358" s="273"/>
      <c r="Z358" s="273"/>
      <c r="AA358" s="273"/>
      <c r="AB358" s="278"/>
      <c r="AC358" s="278"/>
      <c r="AD358" s="98"/>
      <c r="AE358" s="278"/>
      <c r="AF358" s="278"/>
      <c r="AG358" s="278"/>
      <c r="AH358" s="278"/>
      <c r="AI358" s="278"/>
      <c r="AJ358" s="278"/>
      <c r="AK358" s="262"/>
      <c r="AL358" s="262"/>
      <c r="AM358" s="264"/>
      <c r="AN358" s="98"/>
      <c r="AO358" s="576" t="str">
        <f t="shared" si="46"/>
        <v xml:space="preserve"> </v>
      </c>
      <c r="AP358" s="576" t="str">
        <f t="shared" si="48"/>
        <v xml:space="preserve"> </v>
      </c>
      <c r="AQ358" s="576" t="str">
        <f t="shared" si="49"/>
        <v xml:space="preserve"> </v>
      </c>
      <c r="AR358" s="576" t="str">
        <f t="shared" si="50"/>
        <v xml:space="preserve"> </v>
      </c>
      <c r="AS358" s="98"/>
      <c r="AT358" s="257"/>
      <c r="AU358" s="257"/>
      <c r="AV358" s="273"/>
      <c r="AW358" s="257"/>
      <c r="AX358" s="273"/>
      <c r="AY358" s="273"/>
      <c r="AZ358" s="273"/>
      <c r="BA358" s="278"/>
      <c r="BB358" s="278"/>
      <c r="BC358" s="98"/>
      <c r="BD358" s="278"/>
      <c r="BE358" s="278"/>
      <c r="BF358" s="278"/>
      <c r="BG358" s="278"/>
      <c r="BH358" s="278"/>
      <c r="BI358" s="278"/>
      <c r="BJ358" s="262"/>
      <c r="BK358" s="262"/>
      <c r="BL358" s="264"/>
      <c r="BM358" s="98"/>
      <c r="BN358" s="576" t="str">
        <f t="shared" si="47"/>
        <v xml:space="preserve"> </v>
      </c>
      <c r="BO358" s="576" t="str">
        <f t="shared" si="51"/>
        <v xml:space="preserve"> </v>
      </c>
      <c r="BP358" s="576" t="str">
        <f t="shared" si="52"/>
        <v xml:space="preserve"> </v>
      </c>
      <c r="BQ358" s="576" t="str">
        <f t="shared" si="53"/>
        <v xml:space="preserve"> </v>
      </c>
      <c r="BR358" s="98"/>
      <c r="BS358" s="165"/>
    </row>
    <row r="359" spans="1:71" s="107" customFormat="1" ht="12.75" x14ac:dyDescent="0.25">
      <c r="A359" s="380"/>
      <c r="B359" s="376">
        <f>'Données démographiques'!B360</f>
        <v>0</v>
      </c>
      <c r="C359" s="376">
        <f>'Données démographiques'!C360</f>
        <v>0</v>
      </c>
      <c r="D359" s="377">
        <f>'Données démographiques'!D360</f>
        <v>0</v>
      </c>
      <c r="E359" s="102"/>
      <c r="F359" s="430"/>
      <c r="G359" s="431"/>
      <c r="H359" s="432"/>
      <c r="I359" s="258"/>
      <c r="J359" s="259"/>
      <c r="K359" s="260"/>
      <c r="L359" s="260"/>
      <c r="M359" s="260"/>
      <c r="N359" s="258"/>
      <c r="O359" s="265"/>
      <c r="P359" s="102"/>
      <c r="Q359" s="258"/>
      <c r="R359" s="431"/>
      <c r="S359" s="431"/>
      <c r="T359" s="102"/>
      <c r="U359" s="259"/>
      <c r="V359" s="259"/>
      <c r="W359" s="258"/>
      <c r="X359" s="259"/>
      <c r="Y359" s="258"/>
      <c r="Z359" s="258"/>
      <c r="AA359" s="258"/>
      <c r="AB359" s="260"/>
      <c r="AC359" s="260"/>
      <c r="AD359" s="98"/>
      <c r="AE359" s="260"/>
      <c r="AF359" s="260"/>
      <c r="AG359" s="260"/>
      <c r="AH359" s="260"/>
      <c r="AI359" s="260"/>
      <c r="AJ359" s="260"/>
      <c r="AK359" s="263"/>
      <c r="AL359" s="263"/>
      <c r="AM359" s="265"/>
      <c r="AN359" s="98"/>
      <c r="AO359" s="577" t="str">
        <f t="shared" si="46"/>
        <v xml:space="preserve"> </v>
      </c>
      <c r="AP359" s="577" t="str">
        <f t="shared" si="48"/>
        <v xml:space="preserve"> </v>
      </c>
      <c r="AQ359" s="577" t="str">
        <f t="shared" si="49"/>
        <v xml:space="preserve"> </v>
      </c>
      <c r="AR359" s="577" t="str">
        <f t="shared" si="50"/>
        <v xml:space="preserve"> </v>
      </c>
      <c r="AS359" s="98"/>
      <c r="AT359" s="375"/>
      <c r="AU359" s="375"/>
      <c r="AV359" s="374"/>
      <c r="AW359" s="375"/>
      <c r="AX359" s="374"/>
      <c r="AY359" s="374"/>
      <c r="AZ359" s="258"/>
      <c r="BA359" s="260"/>
      <c r="BB359" s="260"/>
      <c r="BC359" s="98"/>
      <c r="BD359" s="260"/>
      <c r="BE359" s="260"/>
      <c r="BF359" s="260"/>
      <c r="BG359" s="260"/>
      <c r="BH359" s="260"/>
      <c r="BI359" s="260"/>
      <c r="BJ359" s="263"/>
      <c r="BK359" s="263"/>
      <c r="BL359" s="265"/>
      <c r="BM359" s="98"/>
      <c r="BN359" s="577" t="str">
        <f t="shared" si="47"/>
        <v xml:space="preserve"> </v>
      </c>
      <c r="BO359" s="577" t="str">
        <f t="shared" si="51"/>
        <v xml:space="preserve"> </v>
      </c>
      <c r="BP359" s="577" t="str">
        <f t="shared" si="52"/>
        <v xml:space="preserve"> </v>
      </c>
      <c r="BQ359" s="577" t="str">
        <f t="shared" si="53"/>
        <v xml:space="preserve"> </v>
      </c>
      <c r="BR359" s="98"/>
      <c r="BS359" s="330"/>
    </row>
    <row r="360" spans="1:71" s="107" customFormat="1" ht="12.75" x14ac:dyDescent="0.25">
      <c r="A360" s="380"/>
      <c r="B360" s="169">
        <f>'Données démographiques'!B361</f>
        <v>0</v>
      </c>
      <c r="C360" s="169">
        <f>'Données démographiques'!C361</f>
        <v>0</v>
      </c>
      <c r="D360" s="170">
        <f>'Données démographiques'!D361</f>
        <v>0</v>
      </c>
      <c r="E360" s="102"/>
      <c r="F360" s="255"/>
      <c r="G360" s="172"/>
      <c r="H360" s="429"/>
      <c r="I360" s="273"/>
      <c r="J360" s="257"/>
      <c r="K360" s="278"/>
      <c r="L360" s="278"/>
      <c r="M360" s="278"/>
      <c r="N360" s="273"/>
      <c r="O360" s="264"/>
      <c r="P360" s="102"/>
      <c r="Q360" s="273"/>
      <c r="R360" s="172"/>
      <c r="S360" s="172"/>
      <c r="T360" s="102"/>
      <c r="U360" s="257"/>
      <c r="V360" s="257"/>
      <c r="W360" s="273"/>
      <c r="X360" s="257"/>
      <c r="Y360" s="273"/>
      <c r="Z360" s="273"/>
      <c r="AA360" s="273"/>
      <c r="AB360" s="278"/>
      <c r="AC360" s="278"/>
      <c r="AD360" s="98"/>
      <c r="AE360" s="278"/>
      <c r="AF360" s="278"/>
      <c r="AG360" s="278"/>
      <c r="AH360" s="278"/>
      <c r="AI360" s="278"/>
      <c r="AJ360" s="278"/>
      <c r="AK360" s="262"/>
      <c r="AL360" s="262"/>
      <c r="AM360" s="264"/>
      <c r="AN360" s="98"/>
      <c r="AO360" s="576" t="str">
        <f t="shared" si="46"/>
        <v xml:space="preserve"> </v>
      </c>
      <c r="AP360" s="576" t="str">
        <f t="shared" si="48"/>
        <v xml:space="preserve"> </v>
      </c>
      <c r="AQ360" s="576" t="str">
        <f t="shared" si="49"/>
        <v xml:space="preserve"> </v>
      </c>
      <c r="AR360" s="576" t="str">
        <f t="shared" si="50"/>
        <v xml:space="preserve"> </v>
      </c>
      <c r="AS360" s="98"/>
      <c r="AT360" s="257"/>
      <c r="AU360" s="257"/>
      <c r="AV360" s="273"/>
      <c r="AW360" s="257"/>
      <c r="AX360" s="273"/>
      <c r="AY360" s="273"/>
      <c r="AZ360" s="273"/>
      <c r="BA360" s="278"/>
      <c r="BB360" s="278"/>
      <c r="BC360" s="98"/>
      <c r="BD360" s="278"/>
      <c r="BE360" s="278"/>
      <c r="BF360" s="278"/>
      <c r="BG360" s="278"/>
      <c r="BH360" s="278"/>
      <c r="BI360" s="278"/>
      <c r="BJ360" s="262"/>
      <c r="BK360" s="262"/>
      <c r="BL360" s="264"/>
      <c r="BM360" s="98"/>
      <c r="BN360" s="576" t="str">
        <f t="shared" si="47"/>
        <v xml:space="preserve"> </v>
      </c>
      <c r="BO360" s="576" t="str">
        <f t="shared" si="51"/>
        <v xml:space="preserve"> </v>
      </c>
      <c r="BP360" s="576" t="str">
        <f t="shared" si="52"/>
        <v xml:space="preserve"> </v>
      </c>
      <c r="BQ360" s="576" t="str">
        <f t="shared" si="53"/>
        <v xml:space="preserve"> </v>
      </c>
      <c r="BR360" s="98"/>
      <c r="BS360" s="165"/>
    </row>
    <row r="361" spans="1:71" s="107" customFormat="1" ht="12.75" x14ac:dyDescent="0.25">
      <c r="A361" s="380"/>
      <c r="B361" s="376">
        <f>'Données démographiques'!B362</f>
        <v>0</v>
      </c>
      <c r="C361" s="376">
        <f>'Données démographiques'!C362</f>
        <v>0</v>
      </c>
      <c r="D361" s="377">
        <f>'Données démographiques'!D362</f>
        <v>0</v>
      </c>
      <c r="E361" s="102"/>
      <c r="F361" s="430"/>
      <c r="G361" s="431"/>
      <c r="H361" s="432"/>
      <c r="I361" s="258"/>
      <c r="J361" s="259"/>
      <c r="K361" s="260"/>
      <c r="L361" s="260"/>
      <c r="M361" s="260"/>
      <c r="N361" s="258"/>
      <c r="O361" s="265"/>
      <c r="P361" s="102"/>
      <c r="Q361" s="258"/>
      <c r="R361" s="431"/>
      <c r="S361" s="431"/>
      <c r="T361" s="102"/>
      <c r="U361" s="259"/>
      <c r="V361" s="259"/>
      <c r="W361" s="258"/>
      <c r="X361" s="259"/>
      <c r="Y361" s="258"/>
      <c r="Z361" s="258"/>
      <c r="AA361" s="258"/>
      <c r="AB361" s="260"/>
      <c r="AC361" s="260"/>
      <c r="AD361" s="98"/>
      <c r="AE361" s="260"/>
      <c r="AF361" s="260"/>
      <c r="AG361" s="260"/>
      <c r="AH361" s="260"/>
      <c r="AI361" s="260"/>
      <c r="AJ361" s="260"/>
      <c r="AK361" s="263"/>
      <c r="AL361" s="263"/>
      <c r="AM361" s="265"/>
      <c r="AN361" s="98"/>
      <c r="AO361" s="577" t="str">
        <f t="shared" si="46"/>
        <v xml:space="preserve"> </v>
      </c>
      <c r="AP361" s="577" t="str">
        <f t="shared" si="48"/>
        <v xml:space="preserve"> </v>
      </c>
      <c r="AQ361" s="577" t="str">
        <f t="shared" si="49"/>
        <v xml:space="preserve"> </v>
      </c>
      <c r="AR361" s="577" t="str">
        <f t="shared" si="50"/>
        <v xml:space="preserve"> </v>
      </c>
      <c r="AS361" s="98"/>
      <c r="AT361" s="375"/>
      <c r="AU361" s="375"/>
      <c r="AV361" s="374"/>
      <c r="AW361" s="375"/>
      <c r="AX361" s="374"/>
      <c r="AY361" s="374"/>
      <c r="AZ361" s="258"/>
      <c r="BA361" s="260"/>
      <c r="BB361" s="260"/>
      <c r="BC361" s="98"/>
      <c r="BD361" s="260"/>
      <c r="BE361" s="260"/>
      <c r="BF361" s="260"/>
      <c r="BG361" s="260"/>
      <c r="BH361" s="260"/>
      <c r="BI361" s="260"/>
      <c r="BJ361" s="263"/>
      <c r="BK361" s="263"/>
      <c r="BL361" s="265"/>
      <c r="BM361" s="98"/>
      <c r="BN361" s="577" t="str">
        <f t="shared" si="47"/>
        <v xml:space="preserve"> </v>
      </c>
      <c r="BO361" s="577" t="str">
        <f t="shared" si="51"/>
        <v xml:space="preserve"> </v>
      </c>
      <c r="BP361" s="577" t="str">
        <f t="shared" si="52"/>
        <v xml:space="preserve"> </v>
      </c>
      <c r="BQ361" s="577" t="str">
        <f t="shared" si="53"/>
        <v xml:space="preserve"> </v>
      </c>
      <c r="BR361" s="98"/>
      <c r="BS361" s="330"/>
    </row>
    <row r="362" spans="1:71" s="107" customFormat="1" ht="12.75" x14ac:dyDescent="0.25">
      <c r="A362" s="380"/>
      <c r="B362" s="169">
        <f>'Données démographiques'!B363</f>
        <v>0</v>
      </c>
      <c r="C362" s="169">
        <f>'Données démographiques'!C363</f>
        <v>0</v>
      </c>
      <c r="D362" s="170">
        <f>'Données démographiques'!D363</f>
        <v>0</v>
      </c>
      <c r="E362" s="102"/>
      <c r="F362" s="255"/>
      <c r="G362" s="172"/>
      <c r="H362" s="429"/>
      <c r="I362" s="273"/>
      <c r="J362" s="257"/>
      <c r="K362" s="278"/>
      <c r="L362" s="278"/>
      <c r="M362" s="278"/>
      <c r="N362" s="273"/>
      <c r="O362" s="264"/>
      <c r="P362" s="102"/>
      <c r="Q362" s="273"/>
      <c r="R362" s="172"/>
      <c r="S362" s="172"/>
      <c r="T362" s="102"/>
      <c r="U362" s="257"/>
      <c r="V362" s="257"/>
      <c r="W362" s="273"/>
      <c r="X362" s="257"/>
      <c r="Y362" s="273"/>
      <c r="Z362" s="273"/>
      <c r="AA362" s="273"/>
      <c r="AB362" s="278"/>
      <c r="AC362" s="278"/>
      <c r="AD362" s="98"/>
      <c r="AE362" s="278"/>
      <c r="AF362" s="278"/>
      <c r="AG362" s="278"/>
      <c r="AH362" s="278"/>
      <c r="AI362" s="278"/>
      <c r="AJ362" s="278"/>
      <c r="AK362" s="262"/>
      <c r="AL362" s="262"/>
      <c r="AM362" s="264"/>
      <c r="AN362" s="98"/>
      <c r="AO362" s="576" t="str">
        <f t="shared" si="46"/>
        <v xml:space="preserve"> </v>
      </c>
      <c r="AP362" s="576" t="str">
        <f t="shared" si="48"/>
        <v xml:space="preserve"> </v>
      </c>
      <c r="AQ362" s="576" t="str">
        <f t="shared" si="49"/>
        <v xml:space="preserve"> </v>
      </c>
      <c r="AR362" s="576" t="str">
        <f t="shared" si="50"/>
        <v xml:space="preserve"> </v>
      </c>
      <c r="AS362" s="98"/>
      <c r="AT362" s="257"/>
      <c r="AU362" s="257"/>
      <c r="AV362" s="273"/>
      <c r="AW362" s="257"/>
      <c r="AX362" s="273"/>
      <c r="AY362" s="273"/>
      <c r="AZ362" s="273"/>
      <c r="BA362" s="278"/>
      <c r="BB362" s="278"/>
      <c r="BC362" s="98"/>
      <c r="BD362" s="278"/>
      <c r="BE362" s="278"/>
      <c r="BF362" s="278"/>
      <c r="BG362" s="278"/>
      <c r="BH362" s="278"/>
      <c r="BI362" s="278"/>
      <c r="BJ362" s="262"/>
      <c r="BK362" s="262"/>
      <c r="BL362" s="264"/>
      <c r="BM362" s="98"/>
      <c r="BN362" s="576" t="str">
        <f t="shared" si="47"/>
        <v xml:space="preserve"> </v>
      </c>
      <c r="BO362" s="576" t="str">
        <f t="shared" si="51"/>
        <v xml:space="preserve"> </v>
      </c>
      <c r="BP362" s="576" t="str">
        <f t="shared" si="52"/>
        <v xml:space="preserve"> </v>
      </c>
      <c r="BQ362" s="576" t="str">
        <f t="shared" si="53"/>
        <v xml:space="preserve"> </v>
      </c>
      <c r="BR362" s="98"/>
      <c r="BS362" s="165"/>
    </row>
    <row r="363" spans="1:71" s="107" customFormat="1" ht="12.75" x14ac:dyDescent="0.25">
      <c r="A363" s="380"/>
      <c r="B363" s="376">
        <f>'Données démographiques'!B364</f>
        <v>0</v>
      </c>
      <c r="C363" s="376">
        <f>'Données démographiques'!C364</f>
        <v>0</v>
      </c>
      <c r="D363" s="377">
        <f>'Données démographiques'!D364</f>
        <v>0</v>
      </c>
      <c r="E363" s="102"/>
      <c r="F363" s="430"/>
      <c r="G363" s="431"/>
      <c r="H363" s="432"/>
      <c r="I363" s="258"/>
      <c r="J363" s="259"/>
      <c r="K363" s="260"/>
      <c r="L363" s="260"/>
      <c r="M363" s="260"/>
      <c r="N363" s="258"/>
      <c r="O363" s="265"/>
      <c r="P363" s="102"/>
      <c r="Q363" s="258"/>
      <c r="R363" s="431"/>
      <c r="S363" s="431"/>
      <c r="T363" s="102"/>
      <c r="U363" s="259"/>
      <c r="V363" s="259"/>
      <c r="W363" s="258"/>
      <c r="X363" s="259"/>
      <c r="Y363" s="258"/>
      <c r="Z363" s="258"/>
      <c r="AA363" s="258"/>
      <c r="AB363" s="260"/>
      <c r="AC363" s="260"/>
      <c r="AD363" s="98"/>
      <c r="AE363" s="260"/>
      <c r="AF363" s="260"/>
      <c r="AG363" s="260"/>
      <c r="AH363" s="260"/>
      <c r="AI363" s="260"/>
      <c r="AJ363" s="260"/>
      <c r="AK363" s="263"/>
      <c r="AL363" s="263"/>
      <c r="AM363" s="265"/>
      <c r="AN363" s="98"/>
      <c r="AO363" s="577" t="str">
        <f t="shared" si="46"/>
        <v xml:space="preserve"> </v>
      </c>
      <c r="AP363" s="577" t="str">
        <f t="shared" si="48"/>
        <v xml:space="preserve"> </v>
      </c>
      <c r="AQ363" s="577" t="str">
        <f t="shared" si="49"/>
        <v xml:space="preserve"> </v>
      </c>
      <c r="AR363" s="577" t="str">
        <f t="shared" si="50"/>
        <v xml:space="preserve"> </v>
      </c>
      <c r="AS363" s="98"/>
      <c r="AT363" s="375"/>
      <c r="AU363" s="375"/>
      <c r="AV363" s="374"/>
      <c r="AW363" s="375"/>
      <c r="AX363" s="374"/>
      <c r="AY363" s="374"/>
      <c r="AZ363" s="258"/>
      <c r="BA363" s="260"/>
      <c r="BB363" s="260"/>
      <c r="BC363" s="98"/>
      <c r="BD363" s="260"/>
      <c r="BE363" s="260"/>
      <c r="BF363" s="260"/>
      <c r="BG363" s="260"/>
      <c r="BH363" s="260"/>
      <c r="BI363" s="260"/>
      <c r="BJ363" s="263"/>
      <c r="BK363" s="263"/>
      <c r="BL363" s="265"/>
      <c r="BM363" s="98"/>
      <c r="BN363" s="577" t="str">
        <f t="shared" si="47"/>
        <v xml:space="preserve"> </v>
      </c>
      <c r="BO363" s="577" t="str">
        <f t="shared" si="51"/>
        <v xml:space="preserve"> </v>
      </c>
      <c r="BP363" s="577" t="str">
        <f t="shared" si="52"/>
        <v xml:space="preserve"> </v>
      </c>
      <c r="BQ363" s="577" t="str">
        <f t="shared" si="53"/>
        <v xml:space="preserve"> </v>
      </c>
      <c r="BR363" s="98"/>
      <c r="BS363" s="330"/>
    </row>
    <row r="364" spans="1:71" s="107" customFormat="1" ht="12.75" x14ac:dyDescent="0.25">
      <c r="A364" s="380"/>
      <c r="B364" s="169">
        <f>'Données démographiques'!B365</f>
        <v>0</v>
      </c>
      <c r="C364" s="169">
        <f>'Données démographiques'!C365</f>
        <v>0</v>
      </c>
      <c r="D364" s="170">
        <f>'Données démographiques'!D365</f>
        <v>0</v>
      </c>
      <c r="E364" s="102"/>
      <c r="F364" s="255"/>
      <c r="G364" s="172"/>
      <c r="H364" s="429"/>
      <c r="I364" s="273"/>
      <c r="J364" s="257"/>
      <c r="K364" s="278"/>
      <c r="L364" s="278"/>
      <c r="M364" s="278"/>
      <c r="N364" s="273"/>
      <c r="O364" s="264"/>
      <c r="P364" s="102"/>
      <c r="Q364" s="273"/>
      <c r="R364" s="172"/>
      <c r="S364" s="172"/>
      <c r="T364" s="102"/>
      <c r="U364" s="257"/>
      <c r="V364" s="257"/>
      <c r="W364" s="273"/>
      <c r="X364" s="257"/>
      <c r="Y364" s="273"/>
      <c r="Z364" s="273"/>
      <c r="AA364" s="273"/>
      <c r="AB364" s="278"/>
      <c r="AC364" s="278"/>
      <c r="AD364" s="98"/>
      <c r="AE364" s="278"/>
      <c r="AF364" s="278"/>
      <c r="AG364" s="278"/>
      <c r="AH364" s="278"/>
      <c r="AI364" s="278"/>
      <c r="AJ364" s="278"/>
      <c r="AK364" s="262"/>
      <c r="AL364" s="262"/>
      <c r="AM364" s="264"/>
      <c r="AN364" s="98"/>
      <c r="AO364" s="576" t="str">
        <f t="shared" si="46"/>
        <v xml:space="preserve"> </v>
      </c>
      <c r="AP364" s="576" t="str">
        <f t="shared" si="48"/>
        <v xml:space="preserve"> </v>
      </c>
      <c r="AQ364" s="576" t="str">
        <f t="shared" si="49"/>
        <v xml:space="preserve"> </v>
      </c>
      <c r="AR364" s="576" t="str">
        <f t="shared" si="50"/>
        <v xml:space="preserve"> </v>
      </c>
      <c r="AS364" s="98"/>
      <c r="AT364" s="257"/>
      <c r="AU364" s="257"/>
      <c r="AV364" s="273"/>
      <c r="AW364" s="257"/>
      <c r="AX364" s="273"/>
      <c r="AY364" s="273"/>
      <c r="AZ364" s="273"/>
      <c r="BA364" s="278"/>
      <c r="BB364" s="278"/>
      <c r="BC364" s="98"/>
      <c r="BD364" s="278"/>
      <c r="BE364" s="278"/>
      <c r="BF364" s="278"/>
      <c r="BG364" s="278"/>
      <c r="BH364" s="278"/>
      <c r="BI364" s="278"/>
      <c r="BJ364" s="262"/>
      <c r="BK364" s="262"/>
      <c r="BL364" s="264"/>
      <c r="BM364" s="98"/>
      <c r="BN364" s="576" t="str">
        <f t="shared" si="47"/>
        <v xml:space="preserve"> </v>
      </c>
      <c r="BO364" s="576" t="str">
        <f t="shared" si="51"/>
        <v xml:space="preserve"> </v>
      </c>
      <c r="BP364" s="576" t="str">
        <f t="shared" si="52"/>
        <v xml:space="preserve"> </v>
      </c>
      <c r="BQ364" s="576" t="str">
        <f t="shared" si="53"/>
        <v xml:space="preserve"> </v>
      </c>
      <c r="BR364" s="98"/>
      <c r="BS364" s="165"/>
    </row>
    <row r="365" spans="1:71" s="107" customFormat="1" ht="12.75" x14ac:dyDescent="0.25">
      <c r="A365" s="380"/>
      <c r="B365" s="376">
        <f>'Données démographiques'!B366</f>
        <v>0</v>
      </c>
      <c r="C365" s="376">
        <f>'Données démographiques'!C366</f>
        <v>0</v>
      </c>
      <c r="D365" s="377">
        <f>'Données démographiques'!D366</f>
        <v>0</v>
      </c>
      <c r="E365" s="102"/>
      <c r="F365" s="430"/>
      <c r="G365" s="431"/>
      <c r="H365" s="432"/>
      <c r="I365" s="258"/>
      <c r="J365" s="259"/>
      <c r="K365" s="260"/>
      <c r="L365" s="260"/>
      <c r="M365" s="260"/>
      <c r="N365" s="258"/>
      <c r="O365" s="265"/>
      <c r="P365" s="102"/>
      <c r="Q365" s="258"/>
      <c r="R365" s="431"/>
      <c r="S365" s="431"/>
      <c r="T365" s="102"/>
      <c r="U365" s="259"/>
      <c r="V365" s="259"/>
      <c r="W365" s="258"/>
      <c r="X365" s="259"/>
      <c r="Y365" s="258"/>
      <c r="Z365" s="258"/>
      <c r="AA365" s="258"/>
      <c r="AB365" s="260"/>
      <c r="AC365" s="260"/>
      <c r="AD365" s="98"/>
      <c r="AE365" s="260"/>
      <c r="AF365" s="260"/>
      <c r="AG365" s="260"/>
      <c r="AH365" s="260"/>
      <c r="AI365" s="260"/>
      <c r="AJ365" s="260"/>
      <c r="AK365" s="263"/>
      <c r="AL365" s="263"/>
      <c r="AM365" s="265"/>
      <c r="AN365" s="98"/>
      <c r="AO365" s="577" t="str">
        <f t="shared" si="46"/>
        <v xml:space="preserve"> </v>
      </c>
      <c r="AP365" s="577" t="str">
        <f t="shared" si="48"/>
        <v xml:space="preserve"> </v>
      </c>
      <c r="AQ365" s="577" t="str">
        <f t="shared" si="49"/>
        <v xml:space="preserve"> </v>
      </c>
      <c r="AR365" s="577" t="str">
        <f t="shared" si="50"/>
        <v xml:space="preserve"> </v>
      </c>
      <c r="AS365" s="98"/>
      <c r="AT365" s="375"/>
      <c r="AU365" s="375"/>
      <c r="AV365" s="374"/>
      <c r="AW365" s="375"/>
      <c r="AX365" s="374"/>
      <c r="AY365" s="374"/>
      <c r="AZ365" s="258"/>
      <c r="BA365" s="260"/>
      <c r="BB365" s="260"/>
      <c r="BC365" s="98"/>
      <c r="BD365" s="260"/>
      <c r="BE365" s="260"/>
      <c r="BF365" s="260"/>
      <c r="BG365" s="260"/>
      <c r="BH365" s="260"/>
      <c r="BI365" s="260"/>
      <c r="BJ365" s="263"/>
      <c r="BK365" s="263"/>
      <c r="BL365" s="265"/>
      <c r="BM365" s="98"/>
      <c r="BN365" s="577" t="str">
        <f t="shared" si="47"/>
        <v xml:space="preserve"> </v>
      </c>
      <c r="BO365" s="577" t="str">
        <f t="shared" si="51"/>
        <v xml:space="preserve"> </v>
      </c>
      <c r="BP365" s="577" t="str">
        <f t="shared" si="52"/>
        <v xml:space="preserve"> </v>
      </c>
      <c r="BQ365" s="577" t="str">
        <f t="shared" si="53"/>
        <v xml:space="preserve"> </v>
      </c>
      <c r="BR365" s="98"/>
      <c r="BS365" s="330"/>
    </row>
    <row r="366" spans="1:71" s="107" customFormat="1" ht="12.75" x14ac:dyDescent="0.25">
      <c r="A366" s="380"/>
      <c r="B366" s="169">
        <f>'Données démographiques'!B367</f>
        <v>0</v>
      </c>
      <c r="C366" s="169">
        <f>'Données démographiques'!C367</f>
        <v>0</v>
      </c>
      <c r="D366" s="170">
        <f>'Données démographiques'!D367</f>
        <v>0</v>
      </c>
      <c r="E366" s="102"/>
      <c r="F366" s="255"/>
      <c r="G366" s="172"/>
      <c r="H366" s="429"/>
      <c r="I366" s="273"/>
      <c r="J366" s="257"/>
      <c r="K366" s="278"/>
      <c r="L366" s="278"/>
      <c r="M366" s="278"/>
      <c r="N366" s="273"/>
      <c r="O366" s="264"/>
      <c r="P366" s="102"/>
      <c r="Q366" s="273"/>
      <c r="R366" s="172"/>
      <c r="S366" s="172"/>
      <c r="T366" s="102"/>
      <c r="U366" s="257"/>
      <c r="V366" s="257"/>
      <c r="W366" s="273"/>
      <c r="X366" s="257"/>
      <c r="Y366" s="273"/>
      <c r="Z366" s="273"/>
      <c r="AA366" s="273"/>
      <c r="AB366" s="278"/>
      <c r="AC366" s="278"/>
      <c r="AD366" s="98"/>
      <c r="AE366" s="278"/>
      <c r="AF366" s="278"/>
      <c r="AG366" s="278"/>
      <c r="AH366" s="278"/>
      <c r="AI366" s="278"/>
      <c r="AJ366" s="278"/>
      <c r="AK366" s="262"/>
      <c r="AL366" s="262"/>
      <c r="AM366" s="264"/>
      <c r="AN366" s="98"/>
      <c r="AO366" s="576" t="str">
        <f t="shared" si="46"/>
        <v xml:space="preserve"> </v>
      </c>
      <c r="AP366" s="576" t="str">
        <f t="shared" si="48"/>
        <v xml:space="preserve"> </v>
      </c>
      <c r="AQ366" s="576" t="str">
        <f t="shared" si="49"/>
        <v xml:space="preserve"> </v>
      </c>
      <c r="AR366" s="576" t="str">
        <f t="shared" si="50"/>
        <v xml:space="preserve"> </v>
      </c>
      <c r="AS366" s="98"/>
      <c r="AT366" s="257"/>
      <c r="AU366" s="257"/>
      <c r="AV366" s="273"/>
      <c r="AW366" s="257"/>
      <c r="AX366" s="273"/>
      <c r="AY366" s="273"/>
      <c r="AZ366" s="273"/>
      <c r="BA366" s="278"/>
      <c r="BB366" s="278"/>
      <c r="BC366" s="98"/>
      <c r="BD366" s="278"/>
      <c r="BE366" s="278"/>
      <c r="BF366" s="278"/>
      <c r="BG366" s="278"/>
      <c r="BH366" s="278"/>
      <c r="BI366" s="278"/>
      <c r="BJ366" s="262"/>
      <c r="BK366" s="262"/>
      <c r="BL366" s="264"/>
      <c r="BM366" s="98"/>
      <c r="BN366" s="576" t="str">
        <f t="shared" si="47"/>
        <v xml:space="preserve"> </v>
      </c>
      <c r="BO366" s="576" t="str">
        <f t="shared" si="51"/>
        <v xml:space="preserve"> </v>
      </c>
      <c r="BP366" s="576" t="str">
        <f t="shared" si="52"/>
        <v xml:space="preserve"> </v>
      </c>
      <c r="BQ366" s="576" t="str">
        <f t="shared" si="53"/>
        <v xml:space="preserve"> </v>
      </c>
      <c r="BR366" s="98"/>
      <c r="BS366" s="165"/>
    </row>
    <row r="367" spans="1:71" s="107" customFormat="1" ht="12.75" x14ac:dyDescent="0.25">
      <c r="A367" s="380"/>
      <c r="B367" s="376">
        <f>'Données démographiques'!B368</f>
        <v>0</v>
      </c>
      <c r="C367" s="376">
        <f>'Données démographiques'!C368</f>
        <v>0</v>
      </c>
      <c r="D367" s="377">
        <f>'Données démographiques'!D368</f>
        <v>0</v>
      </c>
      <c r="E367" s="102"/>
      <c r="F367" s="430"/>
      <c r="G367" s="431"/>
      <c r="H367" s="432"/>
      <c r="I367" s="258"/>
      <c r="J367" s="259"/>
      <c r="K367" s="260"/>
      <c r="L367" s="260"/>
      <c r="M367" s="260"/>
      <c r="N367" s="258"/>
      <c r="O367" s="265"/>
      <c r="P367" s="102"/>
      <c r="Q367" s="258"/>
      <c r="R367" s="431"/>
      <c r="S367" s="431"/>
      <c r="T367" s="102"/>
      <c r="U367" s="259"/>
      <c r="V367" s="259"/>
      <c r="W367" s="258"/>
      <c r="X367" s="259"/>
      <c r="Y367" s="258"/>
      <c r="Z367" s="258"/>
      <c r="AA367" s="258"/>
      <c r="AB367" s="260"/>
      <c r="AC367" s="260"/>
      <c r="AD367" s="98"/>
      <c r="AE367" s="260"/>
      <c r="AF367" s="260"/>
      <c r="AG367" s="260"/>
      <c r="AH367" s="260"/>
      <c r="AI367" s="260"/>
      <c r="AJ367" s="260"/>
      <c r="AK367" s="263"/>
      <c r="AL367" s="263"/>
      <c r="AM367" s="265"/>
      <c r="AN367" s="98"/>
      <c r="AO367" s="577" t="str">
        <f t="shared" si="46"/>
        <v xml:space="preserve"> </v>
      </c>
      <c r="AP367" s="577" t="str">
        <f t="shared" si="48"/>
        <v xml:space="preserve"> </v>
      </c>
      <c r="AQ367" s="577" t="str">
        <f t="shared" si="49"/>
        <v xml:space="preserve"> </v>
      </c>
      <c r="AR367" s="577" t="str">
        <f t="shared" si="50"/>
        <v xml:space="preserve"> </v>
      </c>
      <c r="AS367" s="98"/>
      <c r="AT367" s="375"/>
      <c r="AU367" s="375"/>
      <c r="AV367" s="374"/>
      <c r="AW367" s="375"/>
      <c r="AX367" s="374"/>
      <c r="AY367" s="374"/>
      <c r="AZ367" s="258"/>
      <c r="BA367" s="260"/>
      <c r="BB367" s="260"/>
      <c r="BC367" s="98"/>
      <c r="BD367" s="260"/>
      <c r="BE367" s="260"/>
      <c r="BF367" s="260"/>
      <c r="BG367" s="260"/>
      <c r="BH367" s="260"/>
      <c r="BI367" s="260"/>
      <c r="BJ367" s="263"/>
      <c r="BK367" s="263"/>
      <c r="BL367" s="265"/>
      <c r="BM367" s="98"/>
      <c r="BN367" s="577" t="str">
        <f t="shared" si="47"/>
        <v xml:space="preserve"> </v>
      </c>
      <c r="BO367" s="577" t="str">
        <f t="shared" si="51"/>
        <v xml:space="preserve"> </v>
      </c>
      <c r="BP367" s="577" t="str">
        <f t="shared" si="52"/>
        <v xml:space="preserve"> </v>
      </c>
      <c r="BQ367" s="577" t="str">
        <f t="shared" si="53"/>
        <v xml:space="preserve"> </v>
      </c>
      <c r="BR367" s="98"/>
      <c r="BS367" s="330"/>
    </row>
    <row r="368" spans="1:71" s="107" customFormat="1" ht="12.75" x14ac:dyDescent="0.25">
      <c r="A368" s="380"/>
      <c r="B368" s="169">
        <f>'Données démographiques'!B369</f>
        <v>0</v>
      </c>
      <c r="C368" s="169">
        <f>'Données démographiques'!C369</f>
        <v>0</v>
      </c>
      <c r="D368" s="170">
        <f>'Données démographiques'!D369</f>
        <v>0</v>
      </c>
      <c r="E368" s="102"/>
      <c r="F368" s="255"/>
      <c r="G368" s="172"/>
      <c r="H368" s="429"/>
      <c r="I368" s="273"/>
      <c r="J368" s="257"/>
      <c r="K368" s="278"/>
      <c r="L368" s="278"/>
      <c r="M368" s="278"/>
      <c r="N368" s="273"/>
      <c r="O368" s="264"/>
      <c r="P368" s="102"/>
      <c r="Q368" s="273"/>
      <c r="R368" s="172"/>
      <c r="S368" s="172"/>
      <c r="T368" s="102"/>
      <c r="U368" s="257"/>
      <c r="V368" s="257"/>
      <c r="W368" s="273"/>
      <c r="X368" s="257"/>
      <c r="Y368" s="273"/>
      <c r="Z368" s="273"/>
      <c r="AA368" s="273"/>
      <c r="AB368" s="278"/>
      <c r="AC368" s="278"/>
      <c r="AD368" s="98"/>
      <c r="AE368" s="278"/>
      <c r="AF368" s="278"/>
      <c r="AG368" s="278"/>
      <c r="AH368" s="278"/>
      <c r="AI368" s="278"/>
      <c r="AJ368" s="278"/>
      <c r="AK368" s="262"/>
      <c r="AL368" s="262"/>
      <c r="AM368" s="264"/>
      <c r="AN368" s="98"/>
      <c r="AO368" s="576" t="str">
        <f t="shared" si="46"/>
        <v xml:space="preserve"> </v>
      </c>
      <c r="AP368" s="576" t="str">
        <f t="shared" si="48"/>
        <v xml:space="preserve"> </v>
      </c>
      <c r="AQ368" s="576" t="str">
        <f t="shared" si="49"/>
        <v xml:space="preserve"> </v>
      </c>
      <c r="AR368" s="576" t="str">
        <f t="shared" si="50"/>
        <v xml:space="preserve"> </v>
      </c>
      <c r="AS368" s="98"/>
      <c r="AT368" s="257"/>
      <c r="AU368" s="257"/>
      <c r="AV368" s="273"/>
      <c r="AW368" s="257"/>
      <c r="AX368" s="273"/>
      <c r="AY368" s="273"/>
      <c r="AZ368" s="273"/>
      <c r="BA368" s="278"/>
      <c r="BB368" s="278"/>
      <c r="BC368" s="98"/>
      <c r="BD368" s="278"/>
      <c r="BE368" s="278"/>
      <c r="BF368" s="278"/>
      <c r="BG368" s="278"/>
      <c r="BH368" s="278"/>
      <c r="BI368" s="278"/>
      <c r="BJ368" s="262"/>
      <c r="BK368" s="262"/>
      <c r="BL368" s="264"/>
      <c r="BM368" s="98"/>
      <c r="BN368" s="576" t="str">
        <f t="shared" si="47"/>
        <v xml:space="preserve"> </v>
      </c>
      <c r="BO368" s="576" t="str">
        <f t="shared" si="51"/>
        <v xml:space="preserve"> </v>
      </c>
      <c r="BP368" s="576" t="str">
        <f t="shared" si="52"/>
        <v xml:space="preserve"> </v>
      </c>
      <c r="BQ368" s="576" t="str">
        <f t="shared" si="53"/>
        <v xml:space="preserve"> </v>
      </c>
      <c r="BR368" s="98"/>
      <c r="BS368" s="165"/>
    </row>
    <row r="369" spans="1:71" s="107" customFormat="1" ht="12.75" x14ac:dyDescent="0.25">
      <c r="A369" s="380"/>
      <c r="B369" s="376">
        <f>'Données démographiques'!B370</f>
        <v>0</v>
      </c>
      <c r="C369" s="376">
        <f>'Données démographiques'!C370</f>
        <v>0</v>
      </c>
      <c r="D369" s="377">
        <f>'Données démographiques'!D370</f>
        <v>0</v>
      </c>
      <c r="E369" s="102"/>
      <c r="F369" s="430"/>
      <c r="G369" s="431"/>
      <c r="H369" s="432"/>
      <c r="I369" s="258"/>
      <c r="J369" s="259"/>
      <c r="K369" s="260"/>
      <c r="L369" s="260"/>
      <c r="M369" s="260"/>
      <c r="N369" s="258"/>
      <c r="O369" s="265"/>
      <c r="P369" s="102"/>
      <c r="Q369" s="258"/>
      <c r="R369" s="431"/>
      <c r="S369" s="431"/>
      <c r="T369" s="102"/>
      <c r="U369" s="259"/>
      <c r="V369" s="259"/>
      <c r="W369" s="258"/>
      <c r="X369" s="259"/>
      <c r="Y369" s="258"/>
      <c r="Z369" s="258"/>
      <c r="AA369" s="258"/>
      <c r="AB369" s="260"/>
      <c r="AC369" s="260"/>
      <c r="AD369" s="98"/>
      <c r="AE369" s="260"/>
      <c r="AF369" s="260"/>
      <c r="AG369" s="260"/>
      <c r="AH369" s="260"/>
      <c r="AI369" s="260"/>
      <c r="AJ369" s="260"/>
      <c r="AK369" s="263"/>
      <c r="AL369" s="263"/>
      <c r="AM369" s="265"/>
      <c r="AN369" s="98"/>
      <c r="AO369" s="577" t="str">
        <f t="shared" si="46"/>
        <v xml:space="preserve"> </v>
      </c>
      <c r="AP369" s="577" t="str">
        <f t="shared" si="48"/>
        <v xml:space="preserve"> </v>
      </c>
      <c r="AQ369" s="577" t="str">
        <f t="shared" si="49"/>
        <v xml:space="preserve"> </v>
      </c>
      <c r="AR369" s="577" t="str">
        <f t="shared" si="50"/>
        <v xml:space="preserve"> </v>
      </c>
      <c r="AS369" s="98"/>
      <c r="AT369" s="375"/>
      <c r="AU369" s="375"/>
      <c r="AV369" s="374"/>
      <c r="AW369" s="375"/>
      <c r="AX369" s="374"/>
      <c r="AY369" s="374"/>
      <c r="AZ369" s="258"/>
      <c r="BA369" s="260"/>
      <c r="BB369" s="260"/>
      <c r="BC369" s="98"/>
      <c r="BD369" s="260"/>
      <c r="BE369" s="260"/>
      <c r="BF369" s="260"/>
      <c r="BG369" s="260"/>
      <c r="BH369" s="260"/>
      <c r="BI369" s="260"/>
      <c r="BJ369" s="263"/>
      <c r="BK369" s="263"/>
      <c r="BL369" s="265"/>
      <c r="BM369" s="98"/>
      <c r="BN369" s="577" t="str">
        <f t="shared" si="47"/>
        <v xml:space="preserve"> </v>
      </c>
      <c r="BO369" s="577" t="str">
        <f t="shared" si="51"/>
        <v xml:space="preserve"> </v>
      </c>
      <c r="BP369" s="577" t="str">
        <f t="shared" si="52"/>
        <v xml:space="preserve"> </v>
      </c>
      <c r="BQ369" s="577" t="str">
        <f t="shared" si="53"/>
        <v xml:space="preserve"> </v>
      </c>
      <c r="BR369" s="98"/>
      <c r="BS369" s="330"/>
    </row>
    <row r="370" spans="1:71" s="107" customFormat="1" ht="12.75" x14ac:dyDescent="0.25">
      <c r="A370" s="380"/>
      <c r="B370" s="169">
        <f>'Données démographiques'!B371</f>
        <v>0</v>
      </c>
      <c r="C370" s="169">
        <f>'Données démographiques'!C371</f>
        <v>0</v>
      </c>
      <c r="D370" s="170">
        <f>'Données démographiques'!D371</f>
        <v>0</v>
      </c>
      <c r="E370" s="102"/>
      <c r="F370" s="255"/>
      <c r="G370" s="172"/>
      <c r="H370" s="429"/>
      <c r="I370" s="273"/>
      <c r="J370" s="257"/>
      <c r="K370" s="278"/>
      <c r="L370" s="278"/>
      <c r="M370" s="278"/>
      <c r="N370" s="273"/>
      <c r="O370" s="264"/>
      <c r="P370" s="102"/>
      <c r="Q370" s="273"/>
      <c r="R370" s="172"/>
      <c r="S370" s="172"/>
      <c r="T370" s="102"/>
      <c r="U370" s="257"/>
      <c r="V370" s="257"/>
      <c r="W370" s="273"/>
      <c r="X370" s="257"/>
      <c r="Y370" s="273"/>
      <c r="Z370" s="273"/>
      <c r="AA370" s="273"/>
      <c r="AB370" s="278"/>
      <c r="AC370" s="278"/>
      <c r="AD370" s="98"/>
      <c r="AE370" s="278"/>
      <c r="AF370" s="278"/>
      <c r="AG370" s="278"/>
      <c r="AH370" s="278"/>
      <c r="AI370" s="278"/>
      <c r="AJ370" s="278"/>
      <c r="AK370" s="262"/>
      <c r="AL370" s="262"/>
      <c r="AM370" s="264"/>
      <c r="AN370" s="98"/>
      <c r="AO370" s="576" t="str">
        <f t="shared" si="46"/>
        <v xml:space="preserve"> </v>
      </c>
      <c r="AP370" s="576" t="str">
        <f t="shared" si="48"/>
        <v xml:space="preserve"> </v>
      </c>
      <c r="AQ370" s="576" t="str">
        <f t="shared" si="49"/>
        <v xml:space="preserve"> </v>
      </c>
      <c r="AR370" s="576" t="str">
        <f t="shared" si="50"/>
        <v xml:space="preserve"> </v>
      </c>
      <c r="AS370" s="98"/>
      <c r="AT370" s="257"/>
      <c r="AU370" s="257"/>
      <c r="AV370" s="273"/>
      <c r="AW370" s="257"/>
      <c r="AX370" s="273"/>
      <c r="AY370" s="273"/>
      <c r="AZ370" s="273"/>
      <c r="BA370" s="278"/>
      <c r="BB370" s="278"/>
      <c r="BC370" s="98"/>
      <c r="BD370" s="278"/>
      <c r="BE370" s="278"/>
      <c r="BF370" s="278"/>
      <c r="BG370" s="278"/>
      <c r="BH370" s="278"/>
      <c r="BI370" s="278"/>
      <c r="BJ370" s="262"/>
      <c r="BK370" s="262"/>
      <c r="BL370" s="264"/>
      <c r="BM370" s="98"/>
      <c r="BN370" s="576" t="str">
        <f t="shared" si="47"/>
        <v xml:space="preserve"> </v>
      </c>
      <c r="BO370" s="576" t="str">
        <f t="shared" si="51"/>
        <v xml:space="preserve"> </v>
      </c>
      <c r="BP370" s="576" t="str">
        <f t="shared" si="52"/>
        <v xml:space="preserve"> </v>
      </c>
      <c r="BQ370" s="576" t="str">
        <f t="shared" si="53"/>
        <v xml:space="preserve"> </v>
      </c>
      <c r="BR370" s="98"/>
      <c r="BS370" s="165"/>
    </row>
    <row r="371" spans="1:71" s="107" customFormat="1" ht="12.75" x14ac:dyDescent="0.25">
      <c r="A371" s="380"/>
      <c r="B371" s="376">
        <f>'Données démographiques'!B372</f>
        <v>0</v>
      </c>
      <c r="C371" s="376">
        <f>'Données démographiques'!C372</f>
        <v>0</v>
      </c>
      <c r="D371" s="377">
        <f>'Données démographiques'!D372</f>
        <v>0</v>
      </c>
      <c r="E371" s="102"/>
      <c r="F371" s="430"/>
      <c r="G371" s="431"/>
      <c r="H371" s="432"/>
      <c r="I371" s="258"/>
      <c r="J371" s="259"/>
      <c r="K371" s="260"/>
      <c r="L371" s="260"/>
      <c r="M371" s="260"/>
      <c r="N371" s="258"/>
      <c r="O371" s="265"/>
      <c r="P371" s="102"/>
      <c r="Q371" s="258"/>
      <c r="R371" s="431"/>
      <c r="S371" s="431"/>
      <c r="T371" s="102"/>
      <c r="U371" s="259"/>
      <c r="V371" s="259"/>
      <c r="W371" s="258"/>
      <c r="X371" s="259"/>
      <c r="Y371" s="258"/>
      <c r="Z371" s="258"/>
      <c r="AA371" s="258"/>
      <c r="AB371" s="260"/>
      <c r="AC371" s="260"/>
      <c r="AD371" s="98"/>
      <c r="AE371" s="260"/>
      <c r="AF371" s="260"/>
      <c r="AG371" s="260"/>
      <c r="AH371" s="260"/>
      <c r="AI371" s="260"/>
      <c r="AJ371" s="260"/>
      <c r="AK371" s="263"/>
      <c r="AL371" s="263"/>
      <c r="AM371" s="265"/>
      <c r="AN371" s="98"/>
      <c r="AO371" s="577" t="str">
        <f t="shared" si="46"/>
        <v xml:space="preserve"> </v>
      </c>
      <c r="AP371" s="577" t="str">
        <f t="shared" si="48"/>
        <v xml:space="preserve"> </v>
      </c>
      <c r="AQ371" s="577" t="str">
        <f t="shared" si="49"/>
        <v xml:space="preserve"> </v>
      </c>
      <c r="AR371" s="577" t="str">
        <f t="shared" si="50"/>
        <v xml:space="preserve"> </v>
      </c>
      <c r="AS371" s="98"/>
      <c r="AT371" s="375"/>
      <c r="AU371" s="375"/>
      <c r="AV371" s="374"/>
      <c r="AW371" s="375"/>
      <c r="AX371" s="374"/>
      <c r="AY371" s="374"/>
      <c r="AZ371" s="258"/>
      <c r="BA371" s="260"/>
      <c r="BB371" s="260"/>
      <c r="BC371" s="98"/>
      <c r="BD371" s="260"/>
      <c r="BE371" s="260"/>
      <c r="BF371" s="260"/>
      <c r="BG371" s="260"/>
      <c r="BH371" s="260"/>
      <c r="BI371" s="260"/>
      <c r="BJ371" s="263"/>
      <c r="BK371" s="263"/>
      <c r="BL371" s="265"/>
      <c r="BM371" s="98"/>
      <c r="BN371" s="577" t="str">
        <f t="shared" si="47"/>
        <v xml:space="preserve"> </v>
      </c>
      <c r="BO371" s="577" t="str">
        <f t="shared" si="51"/>
        <v xml:space="preserve"> </v>
      </c>
      <c r="BP371" s="577" t="str">
        <f t="shared" si="52"/>
        <v xml:space="preserve"> </v>
      </c>
      <c r="BQ371" s="577" t="str">
        <f t="shared" si="53"/>
        <v xml:space="preserve"> </v>
      </c>
      <c r="BR371" s="98"/>
      <c r="BS371" s="330"/>
    </row>
    <row r="372" spans="1:71" s="107" customFormat="1" ht="12.75" x14ac:dyDescent="0.25">
      <c r="A372" s="380"/>
      <c r="B372" s="169">
        <f>'Données démographiques'!B373</f>
        <v>0</v>
      </c>
      <c r="C372" s="169">
        <f>'Données démographiques'!C373</f>
        <v>0</v>
      </c>
      <c r="D372" s="170">
        <f>'Données démographiques'!D373</f>
        <v>0</v>
      </c>
      <c r="E372" s="102"/>
      <c r="F372" s="255"/>
      <c r="G372" s="172"/>
      <c r="H372" s="429"/>
      <c r="I372" s="273"/>
      <c r="J372" s="257"/>
      <c r="K372" s="278"/>
      <c r="L372" s="278"/>
      <c r="M372" s="278"/>
      <c r="N372" s="273"/>
      <c r="O372" s="264"/>
      <c r="P372" s="102"/>
      <c r="Q372" s="273"/>
      <c r="R372" s="172"/>
      <c r="S372" s="172"/>
      <c r="T372" s="102"/>
      <c r="U372" s="257"/>
      <c r="V372" s="257"/>
      <c r="W372" s="273"/>
      <c r="X372" s="257"/>
      <c r="Y372" s="273"/>
      <c r="Z372" s="273"/>
      <c r="AA372" s="273"/>
      <c r="AB372" s="278"/>
      <c r="AC372" s="278"/>
      <c r="AD372" s="98"/>
      <c r="AE372" s="278"/>
      <c r="AF372" s="278"/>
      <c r="AG372" s="278"/>
      <c r="AH372" s="278"/>
      <c r="AI372" s="278"/>
      <c r="AJ372" s="278"/>
      <c r="AK372" s="262"/>
      <c r="AL372" s="262"/>
      <c r="AM372" s="264"/>
      <c r="AN372" s="98"/>
      <c r="AO372" s="576" t="str">
        <f t="shared" si="46"/>
        <v xml:space="preserve"> </v>
      </c>
      <c r="AP372" s="576" t="str">
        <f t="shared" si="48"/>
        <v xml:space="preserve"> </v>
      </c>
      <c r="AQ372" s="576" t="str">
        <f t="shared" si="49"/>
        <v xml:space="preserve"> </v>
      </c>
      <c r="AR372" s="576" t="str">
        <f t="shared" si="50"/>
        <v xml:space="preserve"> </v>
      </c>
      <c r="AS372" s="98"/>
      <c r="AT372" s="257"/>
      <c r="AU372" s="257"/>
      <c r="AV372" s="273"/>
      <c r="AW372" s="257"/>
      <c r="AX372" s="273"/>
      <c r="AY372" s="273"/>
      <c r="AZ372" s="273"/>
      <c r="BA372" s="278"/>
      <c r="BB372" s="278"/>
      <c r="BC372" s="98"/>
      <c r="BD372" s="278"/>
      <c r="BE372" s="278"/>
      <c r="BF372" s="278"/>
      <c r="BG372" s="278"/>
      <c r="BH372" s="278"/>
      <c r="BI372" s="278"/>
      <c r="BJ372" s="262"/>
      <c r="BK372" s="262"/>
      <c r="BL372" s="264"/>
      <c r="BM372" s="98"/>
      <c r="BN372" s="576" t="str">
        <f t="shared" si="47"/>
        <v xml:space="preserve"> </v>
      </c>
      <c r="BO372" s="576" t="str">
        <f t="shared" si="51"/>
        <v xml:space="preserve"> </v>
      </c>
      <c r="BP372" s="576" t="str">
        <f t="shared" si="52"/>
        <v xml:space="preserve"> </v>
      </c>
      <c r="BQ372" s="576" t="str">
        <f t="shared" si="53"/>
        <v xml:space="preserve"> </v>
      </c>
      <c r="BR372" s="98"/>
      <c r="BS372" s="165"/>
    </row>
    <row r="373" spans="1:71" s="107" customFormat="1" ht="12.75" x14ac:dyDescent="0.25">
      <c r="A373" s="380"/>
      <c r="B373" s="376">
        <f>'Données démographiques'!B374</f>
        <v>0</v>
      </c>
      <c r="C373" s="376">
        <f>'Données démographiques'!C374</f>
        <v>0</v>
      </c>
      <c r="D373" s="377">
        <f>'Données démographiques'!D374</f>
        <v>0</v>
      </c>
      <c r="E373" s="102"/>
      <c r="F373" s="430"/>
      <c r="G373" s="431"/>
      <c r="H373" s="432"/>
      <c r="I373" s="258"/>
      <c r="J373" s="259"/>
      <c r="K373" s="260"/>
      <c r="L373" s="260"/>
      <c r="M373" s="260"/>
      <c r="N373" s="258"/>
      <c r="O373" s="265"/>
      <c r="P373" s="102"/>
      <c r="Q373" s="258"/>
      <c r="R373" s="431"/>
      <c r="S373" s="431"/>
      <c r="T373" s="102"/>
      <c r="U373" s="259"/>
      <c r="V373" s="259"/>
      <c r="W373" s="258"/>
      <c r="X373" s="259"/>
      <c r="Y373" s="258"/>
      <c r="Z373" s="258"/>
      <c r="AA373" s="258"/>
      <c r="AB373" s="260"/>
      <c r="AC373" s="260"/>
      <c r="AD373" s="98"/>
      <c r="AE373" s="260"/>
      <c r="AF373" s="260"/>
      <c r="AG373" s="260"/>
      <c r="AH373" s="260"/>
      <c r="AI373" s="260"/>
      <c r="AJ373" s="260"/>
      <c r="AK373" s="263"/>
      <c r="AL373" s="263"/>
      <c r="AM373" s="265"/>
      <c r="AN373" s="98"/>
      <c r="AO373" s="577" t="str">
        <f t="shared" si="46"/>
        <v xml:space="preserve"> </v>
      </c>
      <c r="AP373" s="577" t="str">
        <f t="shared" si="48"/>
        <v xml:space="preserve"> </v>
      </c>
      <c r="AQ373" s="577" t="str">
        <f t="shared" si="49"/>
        <v xml:space="preserve"> </v>
      </c>
      <c r="AR373" s="577" t="str">
        <f t="shared" si="50"/>
        <v xml:space="preserve"> </v>
      </c>
      <c r="AS373" s="98"/>
      <c r="AT373" s="375"/>
      <c r="AU373" s="375"/>
      <c r="AV373" s="374"/>
      <c r="AW373" s="375"/>
      <c r="AX373" s="374"/>
      <c r="AY373" s="374"/>
      <c r="AZ373" s="258"/>
      <c r="BA373" s="260"/>
      <c r="BB373" s="260"/>
      <c r="BC373" s="98"/>
      <c r="BD373" s="260"/>
      <c r="BE373" s="260"/>
      <c r="BF373" s="260"/>
      <c r="BG373" s="260"/>
      <c r="BH373" s="260"/>
      <c r="BI373" s="260"/>
      <c r="BJ373" s="263"/>
      <c r="BK373" s="263"/>
      <c r="BL373" s="265"/>
      <c r="BM373" s="98"/>
      <c r="BN373" s="577" t="str">
        <f t="shared" si="47"/>
        <v xml:space="preserve"> </v>
      </c>
      <c r="BO373" s="577" t="str">
        <f t="shared" si="51"/>
        <v xml:space="preserve"> </v>
      </c>
      <c r="BP373" s="577" t="str">
        <f t="shared" si="52"/>
        <v xml:space="preserve"> </v>
      </c>
      <c r="BQ373" s="577" t="str">
        <f t="shared" si="53"/>
        <v xml:space="preserve"> </v>
      </c>
      <c r="BR373" s="98"/>
      <c r="BS373" s="330"/>
    </row>
    <row r="374" spans="1:71" s="107" customFormat="1" ht="12.75" x14ac:dyDescent="0.25">
      <c r="A374" s="380"/>
      <c r="B374" s="169">
        <f>'Données démographiques'!B375</f>
        <v>0</v>
      </c>
      <c r="C374" s="169">
        <f>'Données démographiques'!C375</f>
        <v>0</v>
      </c>
      <c r="D374" s="170">
        <f>'Données démographiques'!D375</f>
        <v>0</v>
      </c>
      <c r="E374" s="102"/>
      <c r="F374" s="255"/>
      <c r="G374" s="172"/>
      <c r="H374" s="429"/>
      <c r="I374" s="273"/>
      <c r="J374" s="257"/>
      <c r="K374" s="278"/>
      <c r="L374" s="278"/>
      <c r="M374" s="278"/>
      <c r="N374" s="273"/>
      <c r="O374" s="264"/>
      <c r="P374" s="102"/>
      <c r="Q374" s="273"/>
      <c r="R374" s="172"/>
      <c r="S374" s="172"/>
      <c r="T374" s="102"/>
      <c r="U374" s="257"/>
      <c r="V374" s="257"/>
      <c r="W374" s="273"/>
      <c r="X374" s="257"/>
      <c r="Y374" s="273"/>
      <c r="Z374" s="273"/>
      <c r="AA374" s="273"/>
      <c r="AB374" s="278"/>
      <c r="AC374" s="278"/>
      <c r="AD374" s="98"/>
      <c r="AE374" s="278"/>
      <c r="AF374" s="278"/>
      <c r="AG374" s="278"/>
      <c r="AH374" s="278"/>
      <c r="AI374" s="278"/>
      <c r="AJ374" s="278"/>
      <c r="AK374" s="262"/>
      <c r="AL374" s="262"/>
      <c r="AM374" s="264"/>
      <c r="AN374" s="98"/>
      <c r="AO374" s="576" t="str">
        <f t="shared" si="46"/>
        <v xml:space="preserve"> </v>
      </c>
      <c r="AP374" s="576" t="str">
        <f t="shared" si="48"/>
        <v xml:space="preserve"> </v>
      </c>
      <c r="AQ374" s="576" t="str">
        <f t="shared" si="49"/>
        <v xml:space="preserve"> </v>
      </c>
      <c r="AR374" s="576" t="str">
        <f t="shared" si="50"/>
        <v xml:space="preserve"> </v>
      </c>
      <c r="AS374" s="98"/>
      <c r="AT374" s="257"/>
      <c r="AU374" s="257"/>
      <c r="AV374" s="273"/>
      <c r="AW374" s="257"/>
      <c r="AX374" s="273"/>
      <c r="AY374" s="273"/>
      <c r="AZ374" s="273"/>
      <c r="BA374" s="278"/>
      <c r="BB374" s="278"/>
      <c r="BC374" s="98"/>
      <c r="BD374" s="278"/>
      <c r="BE374" s="278"/>
      <c r="BF374" s="278"/>
      <c r="BG374" s="278"/>
      <c r="BH374" s="278"/>
      <c r="BI374" s="278"/>
      <c r="BJ374" s="262"/>
      <c r="BK374" s="262"/>
      <c r="BL374" s="264"/>
      <c r="BM374" s="98"/>
      <c r="BN374" s="576" t="str">
        <f t="shared" si="47"/>
        <v xml:space="preserve"> </v>
      </c>
      <c r="BO374" s="576" t="str">
        <f t="shared" si="51"/>
        <v xml:space="preserve"> </v>
      </c>
      <c r="BP374" s="576" t="str">
        <f t="shared" si="52"/>
        <v xml:space="preserve"> </v>
      </c>
      <c r="BQ374" s="576" t="str">
        <f t="shared" si="53"/>
        <v xml:space="preserve"> </v>
      </c>
      <c r="BR374" s="98"/>
      <c r="BS374" s="165"/>
    </row>
    <row r="375" spans="1:71" s="107" customFormat="1" ht="12.75" x14ac:dyDescent="0.25">
      <c r="A375" s="380"/>
      <c r="B375" s="376">
        <f>'Données démographiques'!B376</f>
        <v>0</v>
      </c>
      <c r="C375" s="376">
        <f>'Données démographiques'!C376</f>
        <v>0</v>
      </c>
      <c r="D375" s="377">
        <f>'Données démographiques'!D376</f>
        <v>0</v>
      </c>
      <c r="E375" s="102"/>
      <c r="F375" s="430"/>
      <c r="G375" s="431"/>
      <c r="H375" s="432"/>
      <c r="I375" s="258"/>
      <c r="J375" s="259"/>
      <c r="K375" s="260"/>
      <c r="L375" s="260"/>
      <c r="M375" s="260"/>
      <c r="N375" s="258"/>
      <c r="O375" s="265"/>
      <c r="P375" s="102"/>
      <c r="Q375" s="258"/>
      <c r="R375" s="431"/>
      <c r="S375" s="431"/>
      <c r="T375" s="102"/>
      <c r="U375" s="259"/>
      <c r="V375" s="259"/>
      <c r="W375" s="258"/>
      <c r="X375" s="259"/>
      <c r="Y375" s="258"/>
      <c r="Z375" s="258"/>
      <c r="AA375" s="258"/>
      <c r="AB375" s="260"/>
      <c r="AC375" s="260"/>
      <c r="AD375" s="98"/>
      <c r="AE375" s="260"/>
      <c r="AF375" s="260"/>
      <c r="AG375" s="260"/>
      <c r="AH375" s="260"/>
      <c r="AI375" s="260"/>
      <c r="AJ375" s="260"/>
      <c r="AK375" s="263"/>
      <c r="AL375" s="263"/>
      <c r="AM375" s="265"/>
      <c r="AN375" s="98"/>
      <c r="AO375" s="577" t="str">
        <f t="shared" si="46"/>
        <v xml:space="preserve"> </v>
      </c>
      <c r="AP375" s="577" t="str">
        <f t="shared" si="48"/>
        <v xml:space="preserve"> </v>
      </c>
      <c r="AQ375" s="577" t="str">
        <f t="shared" si="49"/>
        <v xml:space="preserve"> </v>
      </c>
      <c r="AR375" s="577" t="str">
        <f t="shared" si="50"/>
        <v xml:space="preserve"> </v>
      </c>
      <c r="AS375" s="98"/>
      <c r="AT375" s="375"/>
      <c r="AU375" s="375"/>
      <c r="AV375" s="374"/>
      <c r="AW375" s="375"/>
      <c r="AX375" s="374"/>
      <c r="AY375" s="374"/>
      <c r="AZ375" s="258"/>
      <c r="BA375" s="260"/>
      <c r="BB375" s="260"/>
      <c r="BC375" s="98"/>
      <c r="BD375" s="260"/>
      <c r="BE375" s="260"/>
      <c r="BF375" s="260"/>
      <c r="BG375" s="260"/>
      <c r="BH375" s="260"/>
      <c r="BI375" s="260"/>
      <c r="BJ375" s="263"/>
      <c r="BK375" s="263"/>
      <c r="BL375" s="265"/>
      <c r="BM375" s="98"/>
      <c r="BN375" s="577" t="str">
        <f t="shared" si="47"/>
        <v xml:space="preserve"> </v>
      </c>
      <c r="BO375" s="577" t="str">
        <f t="shared" si="51"/>
        <v xml:space="preserve"> </v>
      </c>
      <c r="BP375" s="577" t="str">
        <f t="shared" si="52"/>
        <v xml:space="preserve"> </v>
      </c>
      <c r="BQ375" s="577" t="str">
        <f t="shared" si="53"/>
        <v xml:space="preserve"> </v>
      </c>
      <c r="BR375" s="98"/>
      <c r="BS375" s="330"/>
    </row>
    <row r="376" spans="1:71" s="107" customFormat="1" ht="12.75" x14ac:dyDescent="0.25">
      <c r="A376" s="380"/>
      <c r="B376" s="169">
        <f>'Données démographiques'!B377</f>
        <v>0</v>
      </c>
      <c r="C376" s="169">
        <f>'Données démographiques'!C377</f>
        <v>0</v>
      </c>
      <c r="D376" s="170">
        <f>'Données démographiques'!D377</f>
        <v>0</v>
      </c>
      <c r="E376" s="102"/>
      <c r="F376" s="255"/>
      <c r="G376" s="172"/>
      <c r="H376" s="429"/>
      <c r="I376" s="273"/>
      <c r="J376" s="257"/>
      <c r="K376" s="278"/>
      <c r="L376" s="278"/>
      <c r="M376" s="278"/>
      <c r="N376" s="273"/>
      <c r="O376" s="264"/>
      <c r="P376" s="102"/>
      <c r="Q376" s="273"/>
      <c r="R376" s="172"/>
      <c r="S376" s="172"/>
      <c r="T376" s="102"/>
      <c r="U376" s="257"/>
      <c r="V376" s="257"/>
      <c r="W376" s="273"/>
      <c r="X376" s="257"/>
      <c r="Y376" s="273"/>
      <c r="Z376" s="273"/>
      <c r="AA376" s="273"/>
      <c r="AB376" s="278"/>
      <c r="AC376" s="278"/>
      <c r="AD376" s="98"/>
      <c r="AE376" s="278"/>
      <c r="AF376" s="278"/>
      <c r="AG376" s="278"/>
      <c r="AH376" s="278"/>
      <c r="AI376" s="278"/>
      <c r="AJ376" s="278"/>
      <c r="AK376" s="262"/>
      <c r="AL376" s="262"/>
      <c r="AM376" s="264"/>
      <c r="AN376" s="98"/>
      <c r="AO376" s="576" t="str">
        <f t="shared" si="46"/>
        <v xml:space="preserve"> </v>
      </c>
      <c r="AP376" s="576" t="str">
        <f t="shared" si="48"/>
        <v xml:space="preserve"> </v>
      </c>
      <c r="AQ376" s="576" t="str">
        <f t="shared" si="49"/>
        <v xml:space="preserve"> </v>
      </c>
      <c r="AR376" s="576" t="str">
        <f t="shared" si="50"/>
        <v xml:space="preserve"> </v>
      </c>
      <c r="AS376" s="98"/>
      <c r="AT376" s="257"/>
      <c r="AU376" s="257"/>
      <c r="AV376" s="273"/>
      <c r="AW376" s="257"/>
      <c r="AX376" s="273"/>
      <c r="AY376" s="273"/>
      <c r="AZ376" s="273"/>
      <c r="BA376" s="278"/>
      <c r="BB376" s="278"/>
      <c r="BC376" s="98"/>
      <c r="BD376" s="278"/>
      <c r="BE376" s="278"/>
      <c r="BF376" s="278"/>
      <c r="BG376" s="278"/>
      <c r="BH376" s="278"/>
      <c r="BI376" s="278"/>
      <c r="BJ376" s="262"/>
      <c r="BK376" s="262"/>
      <c r="BL376" s="264"/>
      <c r="BM376" s="98"/>
      <c r="BN376" s="576" t="str">
        <f t="shared" si="47"/>
        <v xml:space="preserve"> </v>
      </c>
      <c r="BO376" s="576" t="str">
        <f t="shared" si="51"/>
        <v xml:space="preserve"> </v>
      </c>
      <c r="BP376" s="576" t="str">
        <f t="shared" si="52"/>
        <v xml:space="preserve"> </v>
      </c>
      <c r="BQ376" s="576" t="str">
        <f t="shared" si="53"/>
        <v xml:space="preserve"> </v>
      </c>
      <c r="BR376" s="98"/>
      <c r="BS376" s="165"/>
    </row>
    <row r="377" spans="1:71" s="107" customFormat="1" ht="12.75" x14ac:dyDescent="0.25">
      <c r="A377" s="380"/>
      <c r="B377" s="376">
        <f>'Données démographiques'!B378</f>
        <v>0</v>
      </c>
      <c r="C377" s="376">
        <f>'Données démographiques'!C378</f>
        <v>0</v>
      </c>
      <c r="D377" s="377">
        <f>'Données démographiques'!D378</f>
        <v>0</v>
      </c>
      <c r="E377" s="102"/>
      <c r="F377" s="430"/>
      <c r="G377" s="431"/>
      <c r="H377" s="432"/>
      <c r="I377" s="258"/>
      <c r="J377" s="259"/>
      <c r="K377" s="260"/>
      <c r="L377" s="260"/>
      <c r="M377" s="260"/>
      <c r="N377" s="258"/>
      <c r="O377" s="265"/>
      <c r="P377" s="102"/>
      <c r="Q377" s="258"/>
      <c r="R377" s="431"/>
      <c r="S377" s="431"/>
      <c r="T377" s="102"/>
      <c r="U377" s="259"/>
      <c r="V377" s="259"/>
      <c r="W377" s="258"/>
      <c r="X377" s="259"/>
      <c r="Y377" s="258"/>
      <c r="Z377" s="258"/>
      <c r="AA377" s="258"/>
      <c r="AB377" s="260"/>
      <c r="AC377" s="260"/>
      <c r="AD377" s="98"/>
      <c r="AE377" s="260"/>
      <c r="AF377" s="260"/>
      <c r="AG377" s="260"/>
      <c r="AH377" s="260"/>
      <c r="AI377" s="260"/>
      <c r="AJ377" s="260"/>
      <c r="AK377" s="263"/>
      <c r="AL377" s="263"/>
      <c r="AM377" s="265"/>
      <c r="AN377" s="98"/>
      <c r="AO377" s="577" t="str">
        <f t="shared" si="46"/>
        <v xml:space="preserve"> </v>
      </c>
      <c r="AP377" s="577" t="str">
        <f t="shared" si="48"/>
        <v xml:space="preserve"> </v>
      </c>
      <c r="AQ377" s="577" t="str">
        <f t="shared" si="49"/>
        <v xml:space="preserve"> </v>
      </c>
      <c r="AR377" s="577" t="str">
        <f t="shared" si="50"/>
        <v xml:space="preserve"> </v>
      </c>
      <c r="AS377" s="98"/>
      <c r="AT377" s="375"/>
      <c r="AU377" s="375"/>
      <c r="AV377" s="374"/>
      <c r="AW377" s="375"/>
      <c r="AX377" s="374"/>
      <c r="AY377" s="374"/>
      <c r="AZ377" s="258"/>
      <c r="BA377" s="260"/>
      <c r="BB377" s="260"/>
      <c r="BC377" s="98"/>
      <c r="BD377" s="260"/>
      <c r="BE377" s="260"/>
      <c r="BF377" s="260"/>
      <c r="BG377" s="260"/>
      <c r="BH377" s="260"/>
      <c r="BI377" s="260"/>
      <c r="BJ377" s="263"/>
      <c r="BK377" s="263"/>
      <c r="BL377" s="265"/>
      <c r="BM377" s="98"/>
      <c r="BN377" s="577" t="str">
        <f t="shared" si="47"/>
        <v xml:space="preserve"> </v>
      </c>
      <c r="BO377" s="577" t="str">
        <f t="shared" si="51"/>
        <v xml:space="preserve"> </v>
      </c>
      <c r="BP377" s="577" t="str">
        <f t="shared" si="52"/>
        <v xml:space="preserve"> </v>
      </c>
      <c r="BQ377" s="577" t="str">
        <f t="shared" si="53"/>
        <v xml:space="preserve"> </v>
      </c>
      <c r="BR377" s="98"/>
      <c r="BS377" s="330"/>
    </row>
    <row r="378" spans="1:71" s="107" customFormat="1" ht="12.75" x14ac:dyDescent="0.25">
      <c r="A378" s="380"/>
      <c r="B378" s="169">
        <f>'Données démographiques'!B379</f>
        <v>0</v>
      </c>
      <c r="C378" s="169">
        <f>'Données démographiques'!C379</f>
        <v>0</v>
      </c>
      <c r="D378" s="170">
        <f>'Données démographiques'!D379</f>
        <v>0</v>
      </c>
      <c r="E378" s="102"/>
      <c r="F378" s="255"/>
      <c r="G378" s="172"/>
      <c r="H378" s="429"/>
      <c r="I378" s="273"/>
      <c r="J378" s="257"/>
      <c r="K378" s="278"/>
      <c r="L378" s="278"/>
      <c r="M378" s="278"/>
      <c r="N378" s="273"/>
      <c r="O378" s="264"/>
      <c r="P378" s="102"/>
      <c r="Q378" s="273"/>
      <c r="R378" s="172"/>
      <c r="S378" s="172"/>
      <c r="T378" s="102"/>
      <c r="U378" s="257"/>
      <c r="V378" s="257"/>
      <c r="W378" s="273"/>
      <c r="X378" s="257"/>
      <c r="Y378" s="273"/>
      <c r="Z378" s="273"/>
      <c r="AA378" s="273"/>
      <c r="AB378" s="278"/>
      <c r="AC378" s="278"/>
      <c r="AD378" s="98"/>
      <c r="AE378" s="278"/>
      <c r="AF378" s="278"/>
      <c r="AG378" s="278"/>
      <c r="AH378" s="278"/>
      <c r="AI378" s="278"/>
      <c r="AJ378" s="278"/>
      <c r="AK378" s="262"/>
      <c r="AL378" s="262"/>
      <c r="AM378" s="264"/>
      <c r="AN378" s="98"/>
      <c r="AO378" s="576" t="str">
        <f t="shared" si="46"/>
        <v xml:space="preserve"> </v>
      </c>
      <c r="AP378" s="576" t="str">
        <f t="shared" si="48"/>
        <v xml:space="preserve"> </v>
      </c>
      <c r="AQ378" s="576" t="str">
        <f t="shared" si="49"/>
        <v xml:space="preserve"> </v>
      </c>
      <c r="AR378" s="576" t="str">
        <f t="shared" si="50"/>
        <v xml:space="preserve"> </v>
      </c>
      <c r="AS378" s="98"/>
      <c r="AT378" s="257"/>
      <c r="AU378" s="257"/>
      <c r="AV378" s="273"/>
      <c r="AW378" s="257"/>
      <c r="AX378" s="273"/>
      <c r="AY378" s="273"/>
      <c r="AZ378" s="273"/>
      <c r="BA378" s="278"/>
      <c r="BB378" s="278"/>
      <c r="BC378" s="98"/>
      <c r="BD378" s="278"/>
      <c r="BE378" s="278"/>
      <c r="BF378" s="278"/>
      <c r="BG378" s="278"/>
      <c r="BH378" s="278"/>
      <c r="BI378" s="278"/>
      <c r="BJ378" s="262"/>
      <c r="BK378" s="262"/>
      <c r="BL378" s="264"/>
      <c r="BM378" s="98"/>
      <c r="BN378" s="576" t="str">
        <f t="shared" si="47"/>
        <v xml:space="preserve"> </v>
      </c>
      <c r="BO378" s="576" t="str">
        <f t="shared" si="51"/>
        <v xml:space="preserve"> </v>
      </c>
      <c r="BP378" s="576" t="str">
        <f t="shared" si="52"/>
        <v xml:space="preserve"> </v>
      </c>
      <c r="BQ378" s="576" t="str">
        <f t="shared" si="53"/>
        <v xml:space="preserve"> </v>
      </c>
      <c r="BR378" s="98"/>
      <c r="BS378" s="165"/>
    </row>
    <row r="379" spans="1:71" s="107" customFormat="1" ht="12.75" x14ac:dyDescent="0.25">
      <c r="A379" s="380"/>
      <c r="B379" s="376">
        <f>'Données démographiques'!B380</f>
        <v>0</v>
      </c>
      <c r="C379" s="376">
        <f>'Données démographiques'!C380</f>
        <v>0</v>
      </c>
      <c r="D379" s="377">
        <f>'Données démographiques'!D380</f>
        <v>0</v>
      </c>
      <c r="E379" s="102"/>
      <c r="F379" s="430"/>
      <c r="G379" s="431"/>
      <c r="H379" s="432"/>
      <c r="I379" s="258"/>
      <c r="J379" s="259"/>
      <c r="K379" s="260"/>
      <c r="L379" s="260"/>
      <c r="M379" s="260"/>
      <c r="N379" s="258"/>
      <c r="O379" s="265"/>
      <c r="P379" s="102"/>
      <c r="Q379" s="258"/>
      <c r="R379" s="431"/>
      <c r="S379" s="431"/>
      <c r="T379" s="102"/>
      <c r="U379" s="259"/>
      <c r="V379" s="259"/>
      <c r="W379" s="258"/>
      <c r="X379" s="259"/>
      <c r="Y379" s="258"/>
      <c r="Z379" s="258"/>
      <c r="AA379" s="258"/>
      <c r="AB379" s="260"/>
      <c r="AC379" s="260"/>
      <c r="AD379" s="98"/>
      <c r="AE379" s="260"/>
      <c r="AF379" s="260"/>
      <c r="AG379" s="260"/>
      <c r="AH379" s="260"/>
      <c r="AI379" s="260"/>
      <c r="AJ379" s="260"/>
      <c r="AK379" s="263"/>
      <c r="AL379" s="263"/>
      <c r="AM379" s="265"/>
      <c r="AN379" s="98"/>
      <c r="AO379" s="577" t="str">
        <f t="shared" si="46"/>
        <v xml:space="preserve"> </v>
      </c>
      <c r="AP379" s="577" t="str">
        <f t="shared" si="48"/>
        <v xml:space="preserve"> </v>
      </c>
      <c r="AQ379" s="577" t="str">
        <f t="shared" si="49"/>
        <v xml:space="preserve"> </v>
      </c>
      <c r="AR379" s="577" t="str">
        <f t="shared" si="50"/>
        <v xml:space="preserve"> </v>
      </c>
      <c r="AS379" s="98"/>
      <c r="AT379" s="375"/>
      <c r="AU379" s="375"/>
      <c r="AV379" s="374"/>
      <c r="AW379" s="375"/>
      <c r="AX379" s="374"/>
      <c r="AY379" s="374"/>
      <c r="AZ379" s="258"/>
      <c r="BA379" s="260"/>
      <c r="BB379" s="260"/>
      <c r="BC379" s="98"/>
      <c r="BD379" s="260"/>
      <c r="BE379" s="260"/>
      <c r="BF379" s="260"/>
      <c r="BG379" s="260"/>
      <c r="BH379" s="260"/>
      <c r="BI379" s="260"/>
      <c r="BJ379" s="263"/>
      <c r="BK379" s="263"/>
      <c r="BL379" s="265"/>
      <c r="BM379" s="98"/>
      <c r="BN379" s="577" t="str">
        <f t="shared" si="47"/>
        <v xml:space="preserve"> </v>
      </c>
      <c r="BO379" s="577" t="str">
        <f t="shared" si="51"/>
        <v xml:space="preserve"> </v>
      </c>
      <c r="BP379" s="577" t="str">
        <f t="shared" si="52"/>
        <v xml:space="preserve"> </v>
      </c>
      <c r="BQ379" s="577" t="str">
        <f t="shared" si="53"/>
        <v xml:space="preserve"> </v>
      </c>
      <c r="BR379" s="98"/>
      <c r="BS379" s="330"/>
    </row>
    <row r="380" spans="1:71" s="107" customFormat="1" ht="12.75" x14ac:dyDescent="0.25">
      <c r="A380" s="380"/>
      <c r="B380" s="169">
        <f>'Données démographiques'!B381</f>
        <v>0</v>
      </c>
      <c r="C380" s="169">
        <f>'Données démographiques'!C381</f>
        <v>0</v>
      </c>
      <c r="D380" s="170">
        <f>'Données démographiques'!D381</f>
        <v>0</v>
      </c>
      <c r="E380" s="102"/>
      <c r="F380" s="255"/>
      <c r="G380" s="172"/>
      <c r="H380" s="429"/>
      <c r="I380" s="273"/>
      <c r="J380" s="257"/>
      <c r="K380" s="278"/>
      <c r="L380" s="278"/>
      <c r="M380" s="278"/>
      <c r="N380" s="273"/>
      <c r="O380" s="264"/>
      <c r="P380" s="102"/>
      <c r="Q380" s="273"/>
      <c r="R380" s="172"/>
      <c r="S380" s="172"/>
      <c r="T380" s="102"/>
      <c r="U380" s="257"/>
      <c r="V380" s="257"/>
      <c r="W380" s="273"/>
      <c r="X380" s="257"/>
      <c r="Y380" s="273"/>
      <c r="Z380" s="273"/>
      <c r="AA380" s="273"/>
      <c r="AB380" s="278"/>
      <c r="AC380" s="278"/>
      <c r="AD380" s="98"/>
      <c r="AE380" s="278"/>
      <c r="AF380" s="278"/>
      <c r="AG380" s="278"/>
      <c r="AH380" s="278"/>
      <c r="AI380" s="278"/>
      <c r="AJ380" s="278"/>
      <c r="AK380" s="262"/>
      <c r="AL380" s="262"/>
      <c r="AM380" s="264"/>
      <c r="AN380" s="98"/>
      <c r="AO380" s="576" t="str">
        <f t="shared" si="46"/>
        <v xml:space="preserve"> </v>
      </c>
      <c r="AP380" s="576" t="str">
        <f t="shared" si="48"/>
        <v xml:space="preserve"> </v>
      </c>
      <c r="AQ380" s="576" t="str">
        <f t="shared" si="49"/>
        <v xml:space="preserve"> </v>
      </c>
      <c r="AR380" s="576" t="str">
        <f t="shared" si="50"/>
        <v xml:space="preserve"> </v>
      </c>
      <c r="AS380" s="98"/>
      <c r="AT380" s="257"/>
      <c r="AU380" s="257"/>
      <c r="AV380" s="273"/>
      <c r="AW380" s="257"/>
      <c r="AX380" s="273"/>
      <c r="AY380" s="273"/>
      <c r="AZ380" s="273"/>
      <c r="BA380" s="278"/>
      <c r="BB380" s="278"/>
      <c r="BC380" s="98"/>
      <c r="BD380" s="278"/>
      <c r="BE380" s="278"/>
      <c r="BF380" s="278"/>
      <c r="BG380" s="278"/>
      <c r="BH380" s="278"/>
      <c r="BI380" s="278"/>
      <c r="BJ380" s="262"/>
      <c r="BK380" s="262"/>
      <c r="BL380" s="264"/>
      <c r="BM380" s="98"/>
      <c r="BN380" s="576" t="str">
        <f t="shared" si="47"/>
        <v xml:space="preserve"> </v>
      </c>
      <c r="BO380" s="576" t="str">
        <f t="shared" si="51"/>
        <v xml:space="preserve"> </v>
      </c>
      <c r="BP380" s="576" t="str">
        <f t="shared" si="52"/>
        <v xml:space="preserve"> </v>
      </c>
      <c r="BQ380" s="576" t="str">
        <f t="shared" si="53"/>
        <v xml:space="preserve"> </v>
      </c>
      <c r="BR380" s="98"/>
      <c r="BS380" s="165"/>
    </row>
    <row r="381" spans="1:71" s="107" customFormat="1" ht="12.75" x14ac:dyDescent="0.25">
      <c r="A381" s="380"/>
      <c r="B381" s="376">
        <f>'Données démographiques'!B382</f>
        <v>0</v>
      </c>
      <c r="C381" s="376">
        <f>'Données démographiques'!C382</f>
        <v>0</v>
      </c>
      <c r="D381" s="377">
        <f>'Données démographiques'!D382</f>
        <v>0</v>
      </c>
      <c r="E381" s="102"/>
      <c r="F381" s="430"/>
      <c r="G381" s="431"/>
      <c r="H381" s="432"/>
      <c r="I381" s="258"/>
      <c r="J381" s="259"/>
      <c r="K381" s="260"/>
      <c r="L381" s="260"/>
      <c r="M381" s="260"/>
      <c r="N381" s="258"/>
      <c r="O381" s="265"/>
      <c r="P381" s="102"/>
      <c r="Q381" s="258"/>
      <c r="R381" s="431"/>
      <c r="S381" s="431"/>
      <c r="T381" s="102"/>
      <c r="U381" s="259"/>
      <c r="V381" s="259"/>
      <c r="W381" s="258"/>
      <c r="X381" s="259"/>
      <c r="Y381" s="258"/>
      <c r="Z381" s="258"/>
      <c r="AA381" s="258"/>
      <c r="AB381" s="260"/>
      <c r="AC381" s="260"/>
      <c r="AD381" s="98"/>
      <c r="AE381" s="260"/>
      <c r="AF381" s="260"/>
      <c r="AG381" s="260"/>
      <c r="AH381" s="260"/>
      <c r="AI381" s="260"/>
      <c r="AJ381" s="260"/>
      <c r="AK381" s="263"/>
      <c r="AL381" s="263"/>
      <c r="AM381" s="265"/>
      <c r="AN381" s="98"/>
      <c r="AO381" s="577" t="str">
        <f t="shared" si="46"/>
        <v xml:space="preserve"> </v>
      </c>
      <c r="AP381" s="577" t="str">
        <f t="shared" si="48"/>
        <v xml:space="preserve"> </v>
      </c>
      <c r="AQ381" s="577" t="str">
        <f t="shared" si="49"/>
        <v xml:space="preserve"> </v>
      </c>
      <c r="AR381" s="577" t="str">
        <f t="shared" si="50"/>
        <v xml:space="preserve"> </v>
      </c>
      <c r="AS381" s="98"/>
      <c r="AT381" s="375"/>
      <c r="AU381" s="375"/>
      <c r="AV381" s="374"/>
      <c r="AW381" s="375"/>
      <c r="AX381" s="374"/>
      <c r="AY381" s="374"/>
      <c r="AZ381" s="258"/>
      <c r="BA381" s="260"/>
      <c r="BB381" s="260"/>
      <c r="BC381" s="98"/>
      <c r="BD381" s="260"/>
      <c r="BE381" s="260"/>
      <c r="BF381" s="260"/>
      <c r="BG381" s="260"/>
      <c r="BH381" s="260"/>
      <c r="BI381" s="260"/>
      <c r="BJ381" s="263"/>
      <c r="BK381" s="263"/>
      <c r="BL381" s="265"/>
      <c r="BM381" s="98"/>
      <c r="BN381" s="577" t="str">
        <f t="shared" si="47"/>
        <v xml:space="preserve"> </v>
      </c>
      <c r="BO381" s="577" t="str">
        <f t="shared" si="51"/>
        <v xml:space="preserve"> </v>
      </c>
      <c r="BP381" s="577" t="str">
        <f t="shared" si="52"/>
        <v xml:space="preserve"> </v>
      </c>
      <c r="BQ381" s="577" t="str">
        <f t="shared" si="53"/>
        <v xml:space="preserve"> </v>
      </c>
      <c r="BR381" s="98"/>
      <c r="BS381" s="330"/>
    </row>
    <row r="382" spans="1:71" s="107" customFormat="1" ht="12.75" x14ac:dyDescent="0.25">
      <c r="A382" s="380"/>
      <c r="B382" s="169">
        <f>'Données démographiques'!B383</f>
        <v>0</v>
      </c>
      <c r="C382" s="169">
        <f>'Données démographiques'!C383</f>
        <v>0</v>
      </c>
      <c r="D382" s="170">
        <f>'Données démographiques'!D383</f>
        <v>0</v>
      </c>
      <c r="E382" s="102"/>
      <c r="F382" s="255"/>
      <c r="G382" s="172"/>
      <c r="H382" s="429"/>
      <c r="I382" s="273"/>
      <c r="J382" s="257"/>
      <c r="K382" s="278"/>
      <c r="L382" s="278"/>
      <c r="M382" s="278"/>
      <c r="N382" s="273"/>
      <c r="O382" s="264"/>
      <c r="P382" s="102"/>
      <c r="Q382" s="273"/>
      <c r="R382" s="172"/>
      <c r="S382" s="172"/>
      <c r="T382" s="102"/>
      <c r="U382" s="257"/>
      <c r="V382" s="257"/>
      <c r="W382" s="273"/>
      <c r="X382" s="257"/>
      <c r="Y382" s="273"/>
      <c r="Z382" s="273"/>
      <c r="AA382" s="273"/>
      <c r="AB382" s="278"/>
      <c r="AC382" s="278"/>
      <c r="AD382" s="98"/>
      <c r="AE382" s="278"/>
      <c r="AF382" s="278"/>
      <c r="AG382" s="278"/>
      <c r="AH382" s="278"/>
      <c r="AI382" s="278"/>
      <c r="AJ382" s="278"/>
      <c r="AK382" s="262"/>
      <c r="AL382" s="262"/>
      <c r="AM382" s="264"/>
      <c r="AN382" s="98"/>
      <c r="AO382" s="576" t="str">
        <f t="shared" si="46"/>
        <v xml:space="preserve"> </v>
      </c>
      <c r="AP382" s="576" t="str">
        <f t="shared" si="48"/>
        <v xml:space="preserve"> </v>
      </c>
      <c r="AQ382" s="576" t="str">
        <f t="shared" si="49"/>
        <v xml:space="preserve"> </v>
      </c>
      <c r="AR382" s="576" t="str">
        <f t="shared" si="50"/>
        <v xml:space="preserve"> </v>
      </c>
      <c r="AS382" s="98"/>
      <c r="AT382" s="257"/>
      <c r="AU382" s="257"/>
      <c r="AV382" s="273"/>
      <c r="AW382" s="257"/>
      <c r="AX382" s="273"/>
      <c r="AY382" s="273"/>
      <c r="AZ382" s="273"/>
      <c r="BA382" s="278"/>
      <c r="BB382" s="278"/>
      <c r="BC382" s="98"/>
      <c r="BD382" s="278"/>
      <c r="BE382" s="278"/>
      <c r="BF382" s="278"/>
      <c r="BG382" s="278"/>
      <c r="BH382" s="278"/>
      <c r="BI382" s="278"/>
      <c r="BJ382" s="262"/>
      <c r="BK382" s="262"/>
      <c r="BL382" s="264"/>
      <c r="BM382" s="98"/>
      <c r="BN382" s="576" t="str">
        <f t="shared" si="47"/>
        <v xml:space="preserve"> </v>
      </c>
      <c r="BO382" s="576" t="str">
        <f t="shared" si="51"/>
        <v xml:space="preserve"> </v>
      </c>
      <c r="BP382" s="576" t="str">
        <f t="shared" si="52"/>
        <v xml:space="preserve"> </v>
      </c>
      <c r="BQ382" s="576" t="str">
        <f t="shared" si="53"/>
        <v xml:space="preserve"> </v>
      </c>
      <c r="BR382" s="98"/>
      <c r="BS382" s="165"/>
    </row>
    <row r="383" spans="1:71" s="107" customFormat="1" ht="12.75" x14ac:dyDescent="0.25">
      <c r="A383" s="380"/>
      <c r="B383" s="376">
        <f>'Données démographiques'!B384</f>
        <v>0</v>
      </c>
      <c r="C383" s="376">
        <f>'Données démographiques'!C384</f>
        <v>0</v>
      </c>
      <c r="D383" s="377">
        <f>'Données démographiques'!D384</f>
        <v>0</v>
      </c>
      <c r="E383" s="102"/>
      <c r="F383" s="430"/>
      <c r="G383" s="431"/>
      <c r="H383" s="432"/>
      <c r="I383" s="258"/>
      <c r="J383" s="259"/>
      <c r="K383" s="260"/>
      <c r="L383" s="260"/>
      <c r="M383" s="260"/>
      <c r="N383" s="258"/>
      <c r="O383" s="265"/>
      <c r="P383" s="102"/>
      <c r="Q383" s="258"/>
      <c r="R383" s="431"/>
      <c r="S383" s="431"/>
      <c r="T383" s="102"/>
      <c r="U383" s="259"/>
      <c r="V383" s="259"/>
      <c r="W383" s="258"/>
      <c r="X383" s="259"/>
      <c r="Y383" s="258"/>
      <c r="Z383" s="258"/>
      <c r="AA383" s="258"/>
      <c r="AB383" s="260"/>
      <c r="AC383" s="260"/>
      <c r="AD383" s="98"/>
      <c r="AE383" s="260"/>
      <c r="AF383" s="260"/>
      <c r="AG383" s="260"/>
      <c r="AH383" s="260"/>
      <c r="AI383" s="260"/>
      <c r="AJ383" s="260"/>
      <c r="AK383" s="263"/>
      <c r="AL383" s="263"/>
      <c r="AM383" s="265"/>
      <c r="AN383" s="98"/>
      <c r="AO383" s="577" t="str">
        <f t="shared" si="46"/>
        <v xml:space="preserve"> </v>
      </c>
      <c r="AP383" s="577" t="str">
        <f t="shared" si="48"/>
        <v xml:space="preserve"> </v>
      </c>
      <c r="AQ383" s="577" t="str">
        <f t="shared" si="49"/>
        <v xml:space="preserve"> </v>
      </c>
      <c r="AR383" s="577" t="str">
        <f t="shared" si="50"/>
        <v xml:space="preserve"> </v>
      </c>
      <c r="AS383" s="98"/>
      <c r="AT383" s="375"/>
      <c r="AU383" s="375"/>
      <c r="AV383" s="374"/>
      <c r="AW383" s="375"/>
      <c r="AX383" s="374"/>
      <c r="AY383" s="374"/>
      <c r="AZ383" s="258"/>
      <c r="BA383" s="260"/>
      <c r="BB383" s="260"/>
      <c r="BC383" s="98"/>
      <c r="BD383" s="260"/>
      <c r="BE383" s="260"/>
      <c r="BF383" s="260"/>
      <c r="BG383" s="260"/>
      <c r="BH383" s="260"/>
      <c r="BI383" s="260"/>
      <c r="BJ383" s="263"/>
      <c r="BK383" s="263"/>
      <c r="BL383" s="265"/>
      <c r="BM383" s="98"/>
      <c r="BN383" s="577" t="str">
        <f t="shared" si="47"/>
        <v xml:space="preserve"> </v>
      </c>
      <c r="BO383" s="577" t="str">
        <f t="shared" si="51"/>
        <v xml:space="preserve"> </v>
      </c>
      <c r="BP383" s="577" t="str">
        <f t="shared" si="52"/>
        <v xml:space="preserve"> </v>
      </c>
      <c r="BQ383" s="577" t="str">
        <f t="shared" si="53"/>
        <v xml:space="preserve"> </v>
      </c>
      <c r="BR383" s="98"/>
      <c r="BS383" s="330"/>
    </row>
    <row r="384" spans="1:71" s="107" customFormat="1" ht="12.75" x14ac:dyDescent="0.25">
      <c r="A384" s="380"/>
      <c r="B384" s="169">
        <f>'Données démographiques'!B385</f>
        <v>0</v>
      </c>
      <c r="C384" s="169">
        <f>'Données démographiques'!C385</f>
        <v>0</v>
      </c>
      <c r="D384" s="170">
        <f>'Données démographiques'!D385</f>
        <v>0</v>
      </c>
      <c r="E384" s="102"/>
      <c r="F384" s="255"/>
      <c r="G384" s="172"/>
      <c r="H384" s="429"/>
      <c r="I384" s="273"/>
      <c r="J384" s="257"/>
      <c r="K384" s="278"/>
      <c r="L384" s="278"/>
      <c r="M384" s="278"/>
      <c r="N384" s="273"/>
      <c r="O384" s="264"/>
      <c r="P384" s="102"/>
      <c r="Q384" s="273"/>
      <c r="R384" s="172"/>
      <c r="S384" s="172"/>
      <c r="T384" s="102"/>
      <c r="U384" s="257"/>
      <c r="V384" s="257"/>
      <c r="W384" s="273"/>
      <c r="X384" s="257"/>
      <c r="Y384" s="273"/>
      <c r="Z384" s="273"/>
      <c r="AA384" s="273"/>
      <c r="AB384" s="278"/>
      <c r="AC384" s="278"/>
      <c r="AD384" s="98"/>
      <c r="AE384" s="278"/>
      <c r="AF384" s="278"/>
      <c r="AG384" s="278"/>
      <c r="AH384" s="278"/>
      <c r="AI384" s="278"/>
      <c r="AJ384" s="278"/>
      <c r="AK384" s="262"/>
      <c r="AL384" s="262"/>
      <c r="AM384" s="264"/>
      <c r="AN384" s="98"/>
      <c r="AO384" s="576" t="str">
        <f t="shared" si="46"/>
        <v xml:space="preserve"> </v>
      </c>
      <c r="AP384" s="576" t="str">
        <f t="shared" si="48"/>
        <v xml:space="preserve"> </v>
      </c>
      <c r="AQ384" s="576" t="str">
        <f t="shared" si="49"/>
        <v xml:space="preserve"> </v>
      </c>
      <c r="AR384" s="576" t="str">
        <f t="shared" si="50"/>
        <v xml:space="preserve"> </v>
      </c>
      <c r="AS384" s="98"/>
      <c r="AT384" s="257"/>
      <c r="AU384" s="257"/>
      <c r="AV384" s="273"/>
      <c r="AW384" s="257"/>
      <c r="AX384" s="273"/>
      <c r="AY384" s="273"/>
      <c r="AZ384" s="273"/>
      <c r="BA384" s="278"/>
      <c r="BB384" s="278"/>
      <c r="BC384" s="98"/>
      <c r="BD384" s="278"/>
      <c r="BE384" s="278"/>
      <c r="BF384" s="278"/>
      <c r="BG384" s="278"/>
      <c r="BH384" s="278"/>
      <c r="BI384" s="278"/>
      <c r="BJ384" s="262"/>
      <c r="BK384" s="262"/>
      <c r="BL384" s="264"/>
      <c r="BM384" s="98"/>
      <c r="BN384" s="576" t="str">
        <f t="shared" si="47"/>
        <v xml:space="preserve"> </v>
      </c>
      <c r="BO384" s="576" t="str">
        <f t="shared" si="51"/>
        <v xml:space="preserve"> </v>
      </c>
      <c r="BP384" s="576" t="str">
        <f t="shared" si="52"/>
        <v xml:space="preserve"> </v>
      </c>
      <c r="BQ384" s="576" t="str">
        <f t="shared" si="53"/>
        <v xml:space="preserve"> </v>
      </c>
      <c r="BR384" s="98"/>
      <c r="BS384" s="165"/>
    </row>
    <row r="385" spans="1:71" s="107" customFormat="1" ht="12.75" x14ac:dyDescent="0.25">
      <c r="A385" s="380"/>
      <c r="B385" s="376">
        <f>'Données démographiques'!B386</f>
        <v>0</v>
      </c>
      <c r="C385" s="376">
        <f>'Données démographiques'!C386</f>
        <v>0</v>
      </c>
      <c r="D385" s="377">
        <f>'Données démographiques'!D386</f>
        <v>0</v>
      </c>
      <c r="E385" s="102"/>
      <c r="F385" s="430"/>
      <c r="G385" s="431"/>
      <c r="H385" s="432"/>
      <c r="I385" s="258"/>
      <c r="J385" s="259"/>
      <c r="K385" s="260"/>
      <c r="L385" s="260"/>
      <c r="M385" s="260"/>
      <c r="N385" s="258"/>
      <c r="O385" s="265"/>
      <c r="P385" s="102"/>
      <c r="Q385" s="258"/>
      <c r="R385" s="431"/>
      <c r="S385" s="431"/>
      <c r="T385" s="102"/>
      <c r="U385" s="259"/>
      <c r="V385" s="259"/>
      <c r="W385" s="258"/>
      <c r="X385" s="259"/>
      <c r="Y385" s="258"/>
      <c r="Z385" s="258"/>
      <c r="AA385" s="258"/>
      <c r="AB385" s="260"/>
      <c r="AC385" s="260"/>
      <c r="AD385" s="98"/>
      <c r="AE385" s="260"/>
      <c r="AF385" s="260"/>
      <c r="AG385" s="260"/>
      <c r="AH385" s="260"/>
      <c r="AI385" s="260"/>
      <c r="AJ385" s="260"/>
      <c r="AK385" s="263"/>
      <c r="AL385" s="263"/>
      <c r="AM385" s="265"/>
      <c r="AN385" s="98"/>
      <c r="AO385" s="577" t="str">
        <f t="shared" si="46"/>
        <v xml:space="preserve"> </v>
      </c>
      <c r="AP385" s="577" t="str">
        <f t="shared" si="48"/>
        <v xml:space="preserve"> </v>
      </c>
      <c r="AQ385" s="577" t="str">
        <f t="shared" si="49"/>
        <v xml:space="preserve"> </v>
      </c>
      <c r="AR385" s="577" t="str">
        <f t="shared" si="50"/>
        <v xml:space="preserve"> </v>
      </c>
      <c r="AS385" s="98"/>
      <c r="AT385" s="375"/>
      <c r="AU385" s="375"/>
      <c r="AV385" s="374"/>
      <c r="AW385" s="375"/>
      <c r="AX385" s="374"/>
      <c r="AY385" s="374"/>
      <c r="AZ385" s="258"/>
      <c r="BA385" s="260"/>
      <c r="BB385" s="260"/>
      <c r="BC385" s="98"/>
      <c r="BD385" s="260"/>
      <c r="BE385" s="260"/>
      <c r="BF385" s="260"/>
      <c r="BG385" s="260"/>
      <c r="BH385" s="260"/>
      <c r="BI385" s="260"/>
      <c r="BJ385" s="263"/>
      <c r="BK385" s="263"/>
      <c r="BL385" s="265"/>
      <c r="BM385" s="98"/>
      <c r="BN385" s="577" t="str">
        <f t="shared" si="47"/>
        <v xml:space="preserve"> </v>
      </c>
      <c r="BO385" s="577" t="str">
        <f t="shared" si="51"/>
        <v xml:space="preserve"> </v>
      </c>
      <c r="BP385" s="577" t="str">
        <f t="shared" si="52"/>
        <v xml:space="preserve"> </v>
      </c>
      <c r="BQ385" s="577" t="str">
        <f t="shared" si="53"/>
        <v xml:space="preserve"> </v>
      </c>
      <c r="BR385" s="98"/>
      <c r="BS385" s="330"/>
    </row>
    <row r="386" spans="1:71" s="107" customFormat="1" ht="12.75" x14ac:dyDescent="0.25">
      <c r="A386" s="380"/>
      <c r="B386" s="169">
        <f>'Données démographiques'!B387</f>
        <v>0</v>
      </c>
      <c r="C386" s="169">
        <f>'Données démographiques'!C387</f>
        <v>0</v>
      </c>
      <c r="D386" s="170">
        <f>'Données démographiques'!D387</f>
        <v>0</v>
      </c>
      <c r="E386" s="102"/>
      <c r="F386" s="255"/>
      <c r="G386" s="172"/>
      <c r="H386" s="429"/>
      <c r="I386" s="273"/>
      <c r="J386" s="257"/>
      <c r="K386" s="278"/>
      <c r="L386" s="278"/>
      <c r="M386" s="278"/>
      <c r="N386" s="273"/>
      <c r="O386" s="264"/>
      <c r="P386" s="102"/>
      <c r="Q386" s="273"/>
      <c r="R386" s="172"/>
      <c r="S386" s="172"/>
      <c r="T386" s="102"/>
      <c r="U386" s="257"/>
      <c r="V386" s="257"/>
      <c r="W386" s="273"/>
      <c r="X386" s="257"/>
      <c r="Y386" s="273"/>
      <c r="Z386" s="273"/>
      <c r="AA386" s="273"/>
      <c r="AB386" s="278"/>
      <c r="AC386" s="278"/>
      <c r="AD386" s="98"/>
      <c r="AE386" s="278"/>
      <c r="AF386" s="278"/>
      <c r="AG386" s="278"/>
      <c r="AH386" s="278"/>
      <c r="AI386" s="278"/>
      <c r="AJ386" s="278"/>
      <c r="AK386" s="262"/>
      <c r="AL386" s="262"/>
      <c r="AM386" s="264"/>
      <c r="AN386" s="98"/>
      <c r="AO386" s="576" t="str">
        <f t="shared" si="46"/>
        <v xml:space="preserve"> </v>
      </c>
      <c r="AP386" s="576" t="str">
        <f t="shared" si="48"/>
        <v xml:space="preserve"> </v>
      </c>
      <c r="AQ386" s="576" t="str">
        <f t="shared" si="49"/>
        <v xml:space="preserve"> </v>
      </c>
      <c r="AR386" s="576" t="str">
        <f t="shared" si="50"/>
        <v xml:space="preserve"> </v>
      </c>
      <c r="AS386" s="98"/>
      <c r="AT386" s="257"/>
      <c r="AU386" s="257"/>
      <c r="AV386" s="273"/>
      <c r="AW386" s="257"/>
      <c r="AX386" s="273"/>
      <c r="AY386" s="273"/>
      <c r="AZ386" s="273"/>
      <c r="BA386" s="278"/>
      <c r="BB386" s="278"/>
      <c r="BC386" s="98"/>
      <c r="BD386" s="278"/>
      <c r="BE386" s="278"/>
      <c r="BF386" s="278"/>
      <c r="BG386" s="278"/>
      <c r="BH386" s="278"/>
      <c r="BI386" s="278"/>
      <c r="BJ386" s="262"/>
      <c r="BK386" s="262"/>
      <c r="BL386" s="264"/>
      <c r="BM386" s="98"/>
      <c r="BN386" s="576" t="str">
        <f t="shared" si="47"/>
        <v xml:space="preserve"> </v>
      </c>
      <c r="BO386" s="576" t="str">
        <f t="shared" si="51"/>
        <v xml:space="preserve"> </v>
      </c>
      <c r="BP386" s="576" t="str">
        <f t="shared" si="52"/>
        <v xml:space="preserve"> </v>
      </c>
      <c r="BQ386" s="576" t="str">
        <f t="shared" si="53"/>
        <v xml:space="preserve"> </v>
      </c>
      <c r="BR386" s="98"/>
      <c r="BS386" s="165"/>
    </row>
    <row r="387" spans="1:71" s="107" customFormat="1" ht="12.75" x14ac:dyDescent="0.25">
      <c r="A387" s="380"/>
      <c r="B387" s="376">
        <f>'Données démographiques'!B388</f>
        <v>0</v>
      </c>
      <c r="C387" s="376">
        <f>'Données démographiques'!C388</f>
        <v>0</v>
      </c>
      <c r="D387" s="377">
        <f>'Données démographiques'!D388</f>
        <v>0</v>
      </c>
      <c r="E387" s="102"/>
      <c r="F387" s="430"/>
      <c r="G387" s="431"/>
      <c r="H387" s="432"/>
      <c r="I387" s="258"/>
      <c r="J387" s="259"/>
      <c r="K387" s="260"/>
      <c r="L387" s="260"/>
      <c r="M387" s="260"/>
      <c r="N387" s="258"/>
      <c r="O387" s="265"/>
      <c r="P387" s="102"/>
      <c r="Q387" s="258"/>
      <c r="R387" s="431"/>
      <c r="S387" s="431"/>
      <c r="T387" s="102"/>
      <c r="U387" s="259"/>
      <c r="V387" s="259"/>
      <c r="W387" s="258"/>
      <c r="X387" s="259"/>
      <c r="Y387" s="258"/>
      <c r="Z387" s="258"/>
      <c r="AA387" s="258"/>
      <c r="AB387" s="260"/>
      <c r="AC387" s="260"/>
      <c r="AD387" s="98"/>
      <c r="AE387" s="260"/>
      <c r="AF387" s="260"/>
      <c r="AG387" s="260"/>
      <c r="AH387" s="260"/>
      <c r="AI387" s="260"/>
      <c r="AJ387" s="260"/>
      <c r="AK387" s="263"/>
      <c r="AL387" s="263"/>
      <c r="AM387" s="265"/>
      <c r="AN387" s="98"/>
      <c r="AO387" s="577" t="str">
        <f t="shared" si="46"/>
        <v xml:space="preserve"> </v>
      </c>
      <c r="AP387" s="577" t="str">
        <f t="shared" si="48"/>
        <v xml:space="preserve"> </v>
      </c>
      <c r="AQ387" s="577" t="str">
        <f t="shared" si="49"/>
        <v xml:space="preserve"> </v>
      </c>
      <c r="AR387" s="577" t="str">
        <f t="shared" si="50"/>
        <v xml:space="preserve"> </v>
      </c>
      <c r="AS387" s="98"/>
      <c r="AT387" s="375"/>
      <c r="AU387" s="375"/>
      <c r="AV387" s="374"/>
      <c r="AW387" s="375"/>
      <c r="AX387" s="374"/>
      <c r="AY387" s="374"/>
      <c r="AZ387" s="258"/>
      <c r="BA387" s="260"/>
      <c r="BB387" s="260"/>
      <c r="BC387" s="98"/>
      <c r="BD387" s="260"/>
      <c r="BE387" s="260"/>
      <c r="BF387" s="260"/>
      <c r="BG387" s="260"/>
      <c r="BH387" s="260"/>
      <c r="BI387" s="260"/>
      <c r="BJ387" s="263"/>
      <c r="BK387" s="263"/>
      <c r="BL387" s="265"/>
      <c r="BM387" s="98"/>
      <c r="BN387" s="577" t="str">
        <f t="shared" si="47"/>
        <v xml:space="preserve"> </v>
      </c>
      <c r="BO387" s="577" t="str">
        <f t="shared" si="51"/>
        <v xml:space="preserve"> </v>
      </c>
      <c r="BP387" s="577" t="str">
        <f t="shared" si="52"/>
        <v xml:space="preserve"> </v>
      </c>
      <c r="BQ387" s="577" t="str">
        <f t="shared" si="53"/>
        <v xml:space="preserve"> </v>
      </c>
      <c r="BR387" s="98"/>
      <c r="BS387" s="330"/>
    </row>
    <row r="388" spans="1:71" s="107" customFormat="1" ht="12.75" x14ac:dyDescent="0.25">
      <c r="A388" s="380"/>
      <c r="B388" s="169">
        <f>'Données démographiques'!B389</f>
        <v>0</v>
      </c>
      <c r="C388" s="169">
        <f>'Données démographiques'!C389</f>
        <v>0</v>
      </c>
      <c r="D388" s="170">
        <f>'Données démographiques'!D389</f>
        <v>0</v>
      </c>
      <c r="E388" s="102"/>
      <c r="F388" s="255"/>
      <c r="G388" s="172"/>
      <c r="H388" s="429"/>
      <c r="I388" s="273"/>
      <c r="J388" s="257"/>
      <c r="K388" s="278"/>
      <c r="L388" s="278"/>
      <c r="M388" s="278"/>
      <c r="N388" s="273"/>
      <c r="O388" s="264"/>
      <c r="P388" s="102"/>
      <c r="Q388" s="273"/>
      <c r="R388" s="172"/>
      <c r="S388" s="172"/>
      <c r="T388" s="102"/>
      <c r="U388" s="257"/>
      <c r="V388" s="257"/>
      <c r="W388" s="273"/>
      <c r="X388" s="257"/>
      <c r="Y388" s="273"/>
      <c r="Z388" s="273"/>
      <c r="AA388" s="273"/>
      <c r="AB388" s="278"/>
      <c r="AC388" s="278"/>
      <c r="AD388" s="98"/>
      <c r="AE388" s="278"/>
      <c r="AF388" s="278"/>
      <c r="AG388" s="278"/>
      <c r="AH388" s="278"/>
      <c r="AI388" s="278"/>
      <c r="AJ388" s="278"/>
      <c r="AK388" s="262"/>
      <c r="AL388" s="262"/>
      <c r="AM388" s="264"/>
      <c r="AN388" s="98"/>
      <c r="AO388" s="576" t="str">
        <f t="shared" si="46"/>
        <v xml:space="preserve"> </v>
      </c>
      <c r="AP388" s="576" t="str">
        <f t="shared" si="48"/>
        <v xml:space="preserve"> </v>
      </c>
      <c r="AQ388" s="576" t="str">
        <f t="shared" si="49"/>
        <v xml:space="preserve"> </v>
      </c>
      <c r="AR388" s="576" t="str">
        <f t="shared" si="50"/>
        <v xml:space="preserve"> </v>
      </c>
      <c r="AS388" s="98"/>
      <c r="AT388" s="257"/>
      <c r="AU388" s="257"/>
      <c r="AV388" s="273"/>
      <c r="AW388" s="257"/>
      <c r="AX388" s="273"/>
      <c r="AY388" s="273"/>
      <c r="AZ388" s="273"/>
      <c r="BA388" s="278"/>
      <c r="BB388" s="278"/>
      <c r="BC388" s="98"/>
      <c r="BD388" s="278"/>
      <c r="BE388" s="278"/>
      <c r="BF388" s="278"/>
      <c r="BG388" s="278"/>
      <c r="BH388" s="278"/>
      <c r="BI388" s="278"/>
      <c r="BJ388" s="262"/>
      <c r="BK388" s="262"/>
      <c r="BL388" s="264"/>
      <c r="BM388" s="98"/>
      <c r="BN388" s="576" t="str">
        <f t="shared" si="47"/>
        <v xml:space="preserve"> </v>
      </c>
      <c r="BO388" s="576" t="str">
        <f t="shared" si="51"/>
        <v xml:space="preserve"> </v>
      </c>
      <c r="BP388" s="576" t="str">
        <f t="shared" si="52"/>
        <v xml:space="preserve"> </v>
      </c>
      <c r="BQ388" s="576" t="str">
        <f t="shared" si="53"/>
        <v xml:space="preserve"> </v>
      </c>
      <c r="BR388" s="98"/>
      <c r="BS388" s="165"/>
    </row>
    <row r="389" spans="1:71" s="107" customFormat="1" ht="12.75" x14ac:dyDescent="0.25">
      <c r="A389" s="380"/>
      <c r="B389" s="376">
        <f>'Données démographiques'!B390</f>
        <v>0</v>
      </c>
      <c r="C389" s="376">
        <f>'Données démographiques'!C390</f>
        <v>0</v>
      </c>
      <c r="D389" s="377">
        <f>'Données démographiques'!D390</f>
        <v>0</v>
      </c>
      <c r="E389" s="102"/>
      <c r="F389" s="430"/>
      <c r="G389" s="431"/>
      <c r="H389" s="432"/>
      <c r="I389" s="258"/>
      <c r="J389" s="259"/>
      <c r="K389" s="260"/>
      <c r="L389" s="260"/>
      <c r="M389" s="260"/>
      <c r="N389" s="258"/>
      <c r="O389" s="265"/>
      <c r="P389" s="102"/>
      <c r="Q389" s="258"/>
      <c r="R389" s="431"/>
      <c r="S389" s="431"/>
      <c r="T389" s="102"/>
      <c r="U389" s="259"/>
      <c r="V389" s="259"/>
      <c r="W389" s="258"/>
      <c r="X389" s="259"/>
      <c r="Y389" s="258"/>
      <c r="Z389" s="258"/>
      <c r="AA389" s="258"/>
      <c r="AB389" s="260"/>
      <c r="AC389" s="260"/>
      <c r="AD389" s="98"/>
      <c r="AE389" s="260"/>
      <c r="AF389" s="260"/>
      <c r="AG389" s="260"/>
      <c r="AH389" s="260"/>
      <c r="AI389" s="260"/>
      <c r="AJ389" s="260"/>
      <c r="AK389" s="263"/>
      <c r="AL389" s="263"/>
      <c r="AM389" s="265"/>
      <c r="AN389" s="98"/>
      <c r="AO389" s="577" t="str">
        <f t="shared" si="46"/>
        <v xml:space="preserve"> </v>
      </c>
      <c r="AP389" s="577" t="str">
        <f t="shared" si="48"/>
        <v xml:space="preserve"> </v>
      </c>
      <c r="AQ389" s="577" t="str">
        <f t="shared" si="49"/>
        <v xml:space="preserve"> </v>
      </c>
      <c r="AR389" s="577" t="str">
        <f t="shared" si="50"/>
        <v xml:space="preserve"> </v>
      </c>
      <c r="AS389" s="98"/>
      <c r="AT389" s="375"/>
      <c r="AU389" s="375"/>
      <c r="AV389" s="374"/>
      <c r="AW389" s="375"/>
      <c r="AX389" s="374"/>
      <c r="AY389" s="374"/>
      <c r="AZ389" s="258"/>
      <c r="BA389" s="260"/>
      <c r="BB389" s="260"/>
      <c r="BC389" s="98"/>
      <c r="BD389" s="260"/>
      <c r="BE389" s="260"/>
      <c r="BF389" s="260"/>
      <c r="BG389" s="260"/>
      <c r="BH389" s="260"/>
      <c r="BI389" s="260"/>
      <c r="BJ389" s="263"/>
      <c r="BK389" s="263"/>
      <c r="BL389" s="265"/>
      <c r="BM389" s="98"/>
      <c r="BN389" s="577" t="str">
        <f t="shared" si="47"/>
        <v xml:space="preserve"> </v>
      </c>
      <c r="BO389" s="577" t="str">
        <f t="shared" si="51"/>
        <v xml:space="preserve"> </v>
      </c>
      <c r="BP389" s="577" t="str">
        <f t="shared" si="52"/>
        <v xml:space="preserve"> </v>
      </c>
      <c r="BQ389" s="577" t="str">
        <f t="shared" si="53"/>
        <v xml:space="preserve"> </v>
      </c>
      <c r="BR389" s="98"/>
      <c r="BS389" s="330"/>
    </row>
    <row r="390" spans="1:71" s="107" customFormat="1" ht="12.75" x14ac:dyDescent="0.25">
      <c r="A390" s="380"/>
      <c r="B390" s="169">
        <f>'Données démographiques'!B391</f>
        <v>0</v>
      </c>
      <c r="C390" s="169">
        <f>'Données démographiques'!C391</f>
        <v>0</v>
      </c>
      <c r="D390" s="170">
        <f>'Données démographiques'!D391</f>
        <v>0</v>
      </c>
      <c r="E390" s="102"/>
      <c r="F390" s="255"/>
      <c r="G390" s="172"/>
      <c r="H390" s="429"/>
      <c r="I390" s="273"/>
      <c r="J390" s="257"/>
      <c r="K390" s="278"/>
      <c r="L390" s="278"/>
      <c r="M390" s="278"/>
      <c r="N390" s="273"/>
      <c r="O390" s="264"/>
      <c r="P390" s="102"/>
      <c r="Q390" s="273"/>
      <c r="R390" s="172"/>
      <c r="S390" s="172"/>
      <c r="T390" s="102"/>
      <c r="U390" s="257"/>
      <c r="V390" s="257"/>
      <c r="W390" s="273"/>
      <c r="X390" s="257"/>
      <c r="Y390" s="273"/>
      <c r="Z390" s="273"/>
      <c r="AA390" s="273"/>
      <c r="AB390" s="278"/>
      <c r="AC390" s="278"/>
      <c r="AD390" s="98"/>
      <c r="AE390" s="278"/>
      <c r="AF390" s="278"/>
      <c r="AG390" s="278"/>
      <c r="AH390" s="278"/>
      <c r="AI390" s="278"/>
      <c r="AJ390" s="278"/>
      <c r="AK390" s="262"/>
      <c r="AL390" s="262"/>
      <c r="AM390" s="264"/>
      <c r="AN390" s="98"/>
      <c r="AO390" s="576" t="str">
        <f t="shared" si="46"/>
        <v xml:space="preserve"> </v>
      </c>
      <c r="AP390" s="576" t="str">
        <f t="shared" si="48"/>
        <v xml:space="preserve"> </v>
      </c>
      <c r="AQ390" s="576" t="str">
        <f t="shared" si="49"/>
        <v xml:space="preserve"> </v>
      </c>
      <c r="AR390" s="576" t="str">
        <f t="shared" si="50"/>
        <v xml:space="preserve"> </v>
      </c>
      <c r="AS390" s="98"/>
      <c r="AT390" s="257"/>
      <c r="AU390" s="257"/>
      <c r="AV390" s="273"/>
      <c r="AW390" s="257"/>
      <c r="AX390" s="273"/>
      <c r="AY390" s="273"/>
      <c r="AZ390" s="273"/>
      <c r="BA390" s="278"/>
      <c r="BB390" s="278"/>
      <c r="BC390" s="98"/>
      <c r="BD390" s="278"/>
      <c r="BE390" s="278"/>
      <c r="BF390" s="278"/>
      <c r="BG390" s="278"/>
      <c r="BH390" s="278"/>
      <c r="BI390" s="278"/>
      <c r="BJ390" s="262"/>
      <c r="BK390" s="262"/>
      <c r="BL390" s="264"/>
      <c r="BM390" s="98"/>
      <c r="BN390" s="576" t="str">
        <f t="shared" si="47"/>
        <v xml:space="preserve"> </v>
      </c>
      <c r="BO390" s="576" t="str">
        <f t="shared" si="51"/>
        <v xml:space="preserve"> </v>
      </c>
      <c r="BP390" s="576" t="str">
        <f t="shared" si="52"/>
        <v xml:space="preserve"> </v>
      </c>
      <c r="BQ390" s="576" t="str">
        <f t="shared" si="53"/>
        <v xml:space="preserve"> </v>
      </c>
      <c r="BR390" s="98"/>
      <c r="BS390" s="165"/>
    </row>
    <row r="391" spans="1:71" s="107" customFormat="1" ht="12.75" x14ac:dyDescent="0.25">
      <c r="A391" s="380"/>
      <c r="B391" s="376">
        <f>'Données démographiques'!B392</f>
        <v>0</v>
      </c>
      <c r="C391" s="376">
        <f>'Données démographiques'!C392</f>
        <v>0</v>
      </c>
      <c r="D391" s="377">
        <f>'Données démographiques'!D392</f>
        <v>0</v>
      </c>
      <c r="E391" s="102"/>
      <c r="F391" s="430"/>
      <c r="G391" s="431"/>
      <c r="H391" s="432"/>
      <c r="I391" s="258"/>
      <c r="J391" s="259"/>
      <c r="K391" s="260"/>
      <c r="L391" s="260"/>
      <c r="M391" s="260"/>
      <c r="N391" s="258"/>
      <c r="O391" s="265"/>
      <c r="P391" s="102"/>
      <c r="Q391" s="258"/>
      <c r="R391" s="431"/>
      <c r="S391" s="431"/>
      <c r="T391" s="102"/>
      <c r="U391" s="259"/>
      <c r="V391" s="259"/>
      <c r="W391" s="258"/>
      <c r="X391" s="259"/>
      <c r="Y391" s="258"/>
      <c r="Z391" s="258"/>
      <c r="AA391" s="258"/>
      <c r="AB391" s="260"/>
      <c r="AC391" s="260"/>
      <c r="AD391" s="98"/>
      <c r="AE391" s="260"/>
      <c r="AF391" s="260"/>
      <c r="AG391" s="260"/>
      <c r="AH391" s="260"/>
      <c r="AI391" s="260"/>
      <c r="AJ391" s="260"/>
      <c r="AK391" s="263"/>
      <c r="AL391" s="263"/>
      <c r="AM391" s="265"/>
      <c r="AN391" s="98"/>
      <c r="AO391" s="577" t="str">
        <f t="shared" si="46"/>
        <v xml:space="preserve"> </v>
      </c>
      <c r="AP391" s="577" t="str">
        <f t="shared" si="48"/>
        <v xml:space="preserve"> </v>
      </c>
      <c r="AQ391" s="577" t="str">
        <f t="shared" si="49"/>
        <v xml:space="preserve"> </v>
      </c>
      <c r="AR391" s="577" t="str">
        <f t="shared" si="50"/>
        <v xml:space="preserve"> </v>
      </c>
      <c r="AS391" s="98"/>
      <c r="AT391" s="375"/>
      <c r="AU391" s="375"/>
      <c r="AV391" s="374"/>
      <c r="AW391" s="375"/>
      <c r="AX391" s="374"/>
      <c r="AY391" s="374"/>
      <c r="AZ391" s="258"/>
      <c r="BA391" s="260"/>
      <c r="BB391" s="260"/>
      <c r="BC391" s="98"/>
      <c r="BD391" s="260"/>
      <c r="BE391" s="260"/>
      <c r="BF391" s="260"/>
      <c r="BG391" s="260"/>
      <c r="BH391" s="260"/>
      <c r="BI391" s="260"/>
      <c r="BJ391" s="263"/>
      <c r="BK391" s="263"/>
      <c r="BL391" s="265"/>
      <c r="BM391" s="98"/>
      <c r="BN391" s="577" t="str">
        <f t="shared" si="47"/>
        <v xml:space="preserve"> </v>
      </c>
      <c r="BO391" s="577" t="str">
        <f t="shared" si="51"/>
        <v xml:space="preserve"> </v>
      </c>
      <c r="BP391" s="577" t="str">
        <f t="shared" si="52"/>
        <v xml:space="preserve"> </v>
      </c>
      <c r="BQ391" s="577" t="str">
        <f t="shared" si="53"/>
        <v xml:space="preserve"> </v>
      </c>
      <c r="BR391" s="98"/>
      <c r="BS391" s="330"/>
    </row>
    <row r="392" spans="1:71" s="107" customFormat="1" ht="12.75" x14ac:dyDescent="0.25">
      <c r="A392" s="380"/>
      <c r="B392" s="169">
        <f>'Données démographiques'!B393</f>
        <v>0</v>
      </c>
      <c r="C392" s="169">
        <f>'Données démographiques'!C393</f>
        <v>0</v>
      </c>
      <c r="D392" s="170">
        <f>'Données démographiques'!D393</f>
        <v>0</v>
      </c>
      <c r="E392" s="102"/>
      <c r="F392" s="255"/>
      <c r="G392" s="172"/>
      <c r="H392" s="429"/>
      <c r="I392" s="273"/>
      <c r="J392" s="257"/>
      <c r="K392" s="278"/>
      <c r="L392" s="278"/>
      <c r="M392" s="278"/>
      <c r="N392" s="273"/>
      <c r="O392" s="264"/>
      <c r="P392" s="102"/>
      <c r="Q392" s="273"/>
      <c r="R392" s="172"/>
      <c r="S392" s="172"/>
      <c r="T392" s="102"/>
      <c r="U392" s="257"/>
      <c r="V392" s="257"/>
      <c r="W392" s="273"/>
      <c r="X392" s="257"/>
      <c r="Y392" s="273"/>
      <c r="Z392" s="273"/>
      <c r="AA392" s="273"/>
      <c r="AB392" s="278"/>
      <c r="AC392" s="278"/>
      <c r="AD392" s="98"/>
      <c r="AE392" s="278"/>
      <c r="AF392" s="278"/>
      <c r="AG392" s="278"/>
      <c r="AH392" s="278"/>
      <c r="AI392" s="278"/>
      <c r="AJ392" s="278"/>
      <c r="AK392" s="262"/>
      <c r="AL392" s="262"/>
      <c r="AM392" s="264"/>
      <c r="AN392" s="98"/>
      <c r="AO392" s="576" t="str">
        <f t="shared" si="46"/>
        <v xml:space="preserve"> </v>
      </c>
      <c r="AP392" s="576" t="str">
        <f t="shared" si="48"/>
        <v xml:space="preserve"> </v>
      </c>
      <c r="AQ392" s="576" t="str">
        <f t="shared" si="49"/>
        <v xml:space="preserve"> </v>
      </c>
      <c r="AR392" s="576" t="str">
        <f t="shared" si="50"/>
        <v xml:space="preserve"> </v>
      </c>
      <c r="AS392" s="98"/>
      <c r="AT392" s="257"/>
      <c r="AU392" s="257"/>
      <c r="AV392" s="273"/>
      <c r="AW392" s="257"/>
      <c r="AX392" s="273"/>
      <c r="AY392" s="273"/>
      <c r="AZ392" s="273"/>
      <c r="BA392" s="278"/>
      <c r="BB392" s="278"/>
      <c r="BC392" s="98"/>
      <c r="BD392" s="278"/>
      <c r="BE392" s="278"/>
      <c r="BF392" s="278"/>
      <c r="BG392" s="278"/>
      <c r="BH392" s="278"/>
      <c r="BI392" s="278"/>
      <c r="BJ392" s="262"/>
      <c r="BK392" s="262"/>
      <c r="BL392" s="264"/>
      <c r="BM392" s="98"/>
      <c r="BN392" s="576" t="str">
        <f t="shared" si="47"/>
        <v xml:space="preserve"> </v>
      </c>
      <c r="BO392" s="576" t="str">
        <f t="shared" si="51"/>
        <v xml:space="preserve"> </v>
      </c>
      <c r="BP392" s="576" t="str">
        <f t="shared" si="52"/>
        <v xml:space="preserve"> </v>
      </c>
      <c r="BQ392" s="576" t="str">
        <f t="shared" si="53"/>
        <v xml:space="preserve"> </v>
      </c>
      <c r="BR392" s="98"/>
      <c r="BS392" s="165"/>
    </row>
    <row r="393" spans="1:71" s="107" customFormat="1" ht="12.75" x14ac:dyDescent="0.25">
      <c r="A393" s="380"/>
      <c r="B393" s="376">
        <f>'Données démographiques'!B394</f>
        <v>0</v>
      </c>
      <c r="C393" s="376">
        <f>'Données démographiques'!C394</f>
        <v>0</v>
      </c>
      <c r="D393" s="377">
        <f>'Données démographiques'!D394</f>
        <v>0</v>
      </c>
      <c r="E393" s="102"/>
      <c r="F393" s="430"/>
      <c r="G393" s="431"/>
      <c r="H393" s="432"/>
      <c r="I393" s="258"/>
      <c r="J393" s="259"/>
      <c r="K393" s="260"/>
      <c r="L393" s="260"/>
      <c r="M393" s="260"/>
      <c r="N393" s="258"/>
      <c r="O393" s="265"/>
      <c r="P393" s="102"/>
      <c r="Q393" s="258"/>
      <c r="R393" s="431"/>
      <c r="S393" s="431"/>
      <c r="T393" s="102"/>
      <c r="U393" s="259"/>
      <c r="V393" s="259"/>
      <c r="W393" s="258"/>
      <c r="X393" s="259"/>
      <c r="Y393" s="258"/>
      <c r="Z393" s="258"/>
      <c r="AA393" s="258"/>
      <c r="AB393" s="260"/>
      <c r="AC393" s="260"/>
      <c r="AD393" s="98"/>
      <c r="AE393" s="260"/>
      <c r="AF393" s="260"/>
      <c r="AG393" s="260"/>
      <c r="AH393" s="260"/>
      <c r="AI393" s="260"/>
      <c r="AJ393" s="260"/>
      <c r="AK393" s="263"/>
      <c r="AL393" s="263"/>
      <c r="AM393" s="265"/>
      <c r="AN393" s="98"/>
      <c r="AO393" s="577" t="str">
        <f t="shared" si="46"/>
        <v xml:space="preserve"> </v>
      </c>
      <c r="AP393" s="577" t="str">
        <f t="shared" si="48"/>
        <v xml:space="preserve"> </v>
      </c>
      <c r="AQ393" s="577" t="str">
        <f t="shared" si="49"/>
        <v xml:space="preserve"> </v>
      </c>
      <c r="AR393" s="577" t="str">
        <f t="shared" si="50"/>
        <v xml:space="preserve"> </v>
      </c>
      <c r="AS393" s="98"/>
      <c r="AT393" s="375"/>
      <c r="AU393" s="375"/>
      <c r="AV393" s="374"/>
      <c r="AW393" s="375"/>
      <c r="AX393" s="374"/>
      <c r="AY393" s="374"/>
      <c r="AZ393" s="258"/>
      <c r="BA393" s="260"/>
      <c r="BB393" s="260"/>
      <c r="BC393" s="98"/>
      <c r="BD393" s="260"/>
      <c r="BE393" s="260"/>
      <c r="BF393" s="260"/>
      <c r="BG393" s="260"/>
      <c r="BH393" s="260"/>
      <c r="BI393" s="260"/>
      <c r="BJ393" s="263"/>
      <c r="BK393" s="263"/>
      <c r="BL393" s="265"/>
      <c r="BM393" s="98"/>
      <c r="BN393" s="577" t="str">
        <f t="shared" si="47"/>
        <v xml:space="preserve"> </v>
      </c>
      <c r="BO393" s="577" t="str">
        <f t="shared" si="51"/>
        <v xml:space="preserve"> </v>
      </c>
      <c r="BP393" s="577" t="str">
        <f t="shared" si="52"/>
        <v xml:space="preserve"> </v>
      </c>
      <c r="BQ393" s="577" t="str">
        <f t="shared" si="53"/>
        <v xml:space="preserve"> </v>
      </c>
      <c r="BR393" s="98"/>
      <c r="BS393" s="330"/>
    </row>
    <row r="394" spans="1:71" s="107" customFormat="1" ht="12.75" x14ac:dyDescent="0.25">
      <c r="A394" s="380"/>
      <c r="B394" s="169">
        <f>'Données démographiques'!B395</f>
        <v>0</v>
      </c>
      <c r="C394" s="169">
        <f>'Données démographiques'!C395</f>
        <v>0</v>
      </c>
      <c r="D394" s="170">
        <f>'Données démographiques'!D395</f>
        <v>0</v>
      </c>
      <c r="E394" s="102"/>
      <c r="F394" s="255"/>
      <c r="G394" s="172"/>
      <c r="H394" s="429"/>
      <c r="I394" s="273"/>
      <c r="J394" s="257"/>
      <c r="K394" s="278"/>
      <c r="L394" s="278"/>
      <c r="M394" s="278"/>
      <c r="N394" s="273"/>
      <c r="O394" s="264"/>
      <c r="P394" s="102"/>
      <c r="Q394" s="273"/>
      <c r="R394" s="172"/>
      <c r="S394" s="172"/>
      <c r="T394" s="102"/>
      <c r="U394" s="257"/>
      <c r="V394" s="257"/>
      <c r="W394" s="273"/>
      <c r="X394" s="257"/>
      <c r="Y394" s="273"/>
      <c r="Z394" s="273"/>
      <c r="AA394" s="273"/>
      <c r="AB394" s="278"/>
      <c r="AC394" s="278"/>
      <c r="AD394" s="98"/>
      <c r="AE394" s="278"/>
      <c r="AF394" s="278"/>
      <c r="AG394" s="278"/>
      <c r="AH394" s="278"/>
      <c r="AI394" s="278"/>
      <c r="AJ394" s="278"/>
      <c r="AK394" s="262"/>
      <c r="AL394" s="262"/>
      <c r="AM394" s="264"/>
      <c r="AN394" s="98"/>
      <c r="AO394" s="576" t="str">
        <f t="shared" si="46"/>
        <v xml:space="preserve"> </v>
      </c>
      <c r="AP394" s="576" t="str">
        <f t="shared" si="48"/>
        <v xml:space="preserve"> </v>
      </c>
      <c r="AQ394" s="576" t="str">
        <f t="shared" si="49"/>
        <v xml:space="preserve"> </v>
      </c>
      <c r="AR394" s="576" t="str">
        <f t="shared" si="50"/>
        <v xml:space="preserve"> </v>
      </c>
      <c r="AS394" s="98"/>
      <c r="AT394" s="257"/>
      <c r="AU394" s="257"/>
      <c r="AV394" s="273"/>
      <c r="AW394" s="257"/>
      <c r="AX394" s="273"/>
      <c r="AY394" s="273"/>
      <c r="AZ394" s="273"/>
      <c r="BA394" s="278"/>
      <c r="BB394" s="278"/>
      <c r="BC394" s="98"/>
      <c r="BD394" s="278"/>
      <c r="BE394" s="278"/>
      <c r="BF394" s="278"/>
      <c r="BG394" s="278"/>
      <c r="BH394" s="278"/>
      <c r="BI394" s="278"/>
      <c r="BJ394" s="262"/>
      <c r="BK394" s="262"/>
      <c r="BL394" s="264"/>
      <c r="BM394" s="98"/>
      <c r="BN394" s="576" t="str">
        <f t="shared" si="47"/>
        <v xml:space="preserve"> </v>
      </c>
      <c r="BO394" s="576" t="str">
        <f t="shared" si="51"/>
        <v xml:space="preserve"> </v>
      </c>
      <c r="BP394" s="576" t="str">
        <f t="shared" si="52"/>
        <v xml:space="preserve"> </v>
      </c>
      <c r="BQ394" s="576" t="str">
        <f t="shared" si="53"/>
        <v xml:space="preserve"> </v>
      </c>
      <c r="BR394" s="98"/>
      <c r="BS394" s="165"/>
    </row>
    <row r="395" spans="1:71" s="107" customFormat="1" ht="12.75" x14ac:dyDescent="0.25">
      <c r="A395" s="380"/>
      <c r="B395" s="376">
        <f>'Données démographiques'!B396</f>
        <v>0</v>
      </c>
      <c r="C395" s="376">
        <f>'Données démographiques'!C396</f>
        <v>0</v>
      </c>
      <c r="D395" s="377">
        <f>'Données démographiques'!D396</f>
        <v>0</v>
      </c>
      <c r="E395" s="102"/>
      <c r="F395" s="430"/>
      <c r="G395" s="431"/>
      <c r="H395" s="432"/>
      <c r="I395" s="258"/>
      <c r="J395" s="259"/>
      <c r="K395" s="260"/>
      <c r="L395" s="260"/>
      <c r="M395" s="260"/>
      <c r="N395" s="258"/>
      <c r="O395" s="265"/>
      <c r="P395" s="102"/>
      <c r="Q395" s="258"/>
      <c r="R395" s="431"/>
      <c r="S395" s="431"/>
      <c r="T395" s="102"/>
      <c r="U395" s="259"/>
      <c r="V395" s="259"/>
      <c r="W395" s="258"/>
      <c r="X395" s="259"/>
      <c r="Y395" s="258"/>
      <c r="Z395" s="258"/>
      <c r="AA395" s="258"/>
      <c r="AB395" s="260"/>
      <c r="AC395" s="260"/>
      <c r="AD395" s="98"/>
      <c r="AE395" s="260"/>
      <c r="AF395" s="260"/>
      <c r="AG395" s="260"/>
      <c r="AH395" s="260"/>
      <c r="AI395" s="260"/>
      <c r="AJ395" s="260"/>
      <c r="AK395" s="263"/>
      <c r="AL395" s="263"/>
      <c r="AM395" s="265"/>
      <c r="AN395" s="98"/>
      <c r="AO395" s="577" t="str">
        <f t="shared" si="46"/>
        <v xml:space="preserve"> </v>
      </c>
      <c r="AP395" s="577" t="str">
        <f t="shared" si="48"/>
        <v xml:space="preserve"> </v>
      </c>
      <c r="AQ395" s="577" t="str">
        <f t="shared" si="49"/>
        <v xml:space="preserve"> </v>
      </c>
      <c r="AR395" s="577" t="str">
        <f t="shared" si="50"/>
        <v xml:space="preserve"> </v>
      </c>
      <c r="AS395" s="98"/>
      <c r="AT395" s="375"/>
      <c r="AU395" s="375"/>
      <c r="AV395" s="374"/>
      <c r="AW395" s="375"/>
      <c r="AX395" s="374"/>
      <c r="AY395" s="374"/>
      <c r="AZ395" s="258"/>
      <c r="BA395" s="260"/>
      <c r="BB395" s="260"/>
      <c r="BC395" s="98"/>
      <c r="BD395" s="260"/>
      <c r="BE395" s="260"/>
      <c r="BF395" s="260"/>
      <c r="BG395" s="260"/>
      <c r="BH395" s="260"/>
      <c r="BI395" s="260"/>
      <c r="BJ395" s="263"/>
      <c r="BK395" s="263"/>
      <c r="BL395" s="265"/>
      <c r="BM395" s="98"/>
      <c r="BN395" s="577" t="str">
        <f t="shared" si="47"/>
        <v xml:space="preserve"> </v>
      </c>
      <c r="BO395" s="577" t="str">
        <f t="shared" si="51"/>
        <v xml:space="preserve"> </v>
      </c>
      <c r="BP395" s="577" t="str">
        <f t="shared" si="52"/>
        <v xml:space="preserve"> </v>
      </c>
      <c r="BQ395" s="577" t="str">
        <f t="shared" si="53"/>
        <v xml:space="preserve"> </v>
      </c>
      <c r="BR395" s="98"/>
      <c r="BS395" s="330"/>
    </row>
    <row r="396" spans="1:71" s="107" customFormat="1" ht="12.75" x14ac:dyDescent="0.25">
      <c r="A396" s="380"/>
      <c r="B396" s="169">
        <f>'Données démographiques'!B397</f>
        <v>0</v>
      </c>
      <c r="C396" s="169">
        <f>'Données démographiques'!C397</f>
        <v>0</v>
      </c>
      <c r="D396" s="170">
        <f>'Données démographiques'!D397</f>
        <v>0</v>
      </c>
      <c r="E396" s="102"/>
      <c r="F396" s="255"/>
      <c r="G396" s="172"/>
      <c r="H396" s="429"/>
      <c r="I396" s="273"/>
      <c r="J396" s="257"/>
      <c r="K396" s="278"/>
      <c r="L396" s="278"/>
      <c r="M396" s="278"/>
      <c r="N396" s="273"/>
      <c r="O396" s="264"/>
      <c r="P396" s="102"/>
      <c r="Q396" s="273"/>
      <c r="R396" s="172"/>
      <c r="S396" s="172"/>
      <c r="T396" s="102"/>
      <c r="U396" s="257"/>
      <c r="V396" s="257"/>
      <c r="W396" s="273"/>
      <c r="X396" s="257"/>
      <c r="Y396" s="273"/>
      <c r="Z396" s="273"/>
      <c r="AA396" s="273"/>
      <c r="AB396" s="278"/>
      <c r="AC396" s="278"/>
      <c r="AD396" s="98"/>
      <c r="AE396" s="278"/>
      <c r="AF396" s="278"/>
      <c r="AG396" s="278"/>
      <c r="AH396" s="278"/>
      <c r="AI396" s="278"/>
      <c r="AJ396" s="278"/>
      <c r="AK396" s="262"/>
      <c r="AL396" s="262"/>
      <c r="AM396" s="264"/>
      <c r="AN396" s="98"/>
      <c r="AO396" s="576" t="str">
        <f t="shared" si="46"/>
        <v xml:space="preserve"> </v>
      </c>
      <c r="AP396" s="576" t="str">
        <f t="shared" si="48"/>
        <v xml:space="preserve"> </v>
      </c>
      <c r="AQ396" s="576" t="str">
        <f t="shared" si="49"/>
        <v xml:space="preserve"> </v>
      </c>
      <c r="AR396" s="576" t="str">
        <f t="shared" si="50"/>
        <v xml:space="preserve"> </v>
      </c>
      <c r="AS396" s="98"/>
      <c r="AT396" s="257"/>
      <c r="AU396" s="257"/>
      <c r="AV396" s="273"/>
      <c r="AW396" s="257"/>
      <c r="AX396" s="273"/>
      <c r="AY396" s="273"/>
      <c r="AZ396" s="273"/>
      <c r="BA396" s="278"/>
      <c r="BB396" s="278"/>
      <c r="BC396" s="98"/>
      <c r="BD396" s="278"/>
      <c r="BE396" s="278"/>
      <c r="BF396" s="278"/>
      <c r="BG396" s="278"/>
      <c r="BH396" s="278"/>
      <c r="BI396" s="278"/>
      <c r="BJ396" s="262"/>
      <c r="BK396" s="262"/>
      <c r="BL396" s="264"/>
      <c r="BM396" s="98"/>
      <c r="BN396" s="576" t="str">
        <f t="shared" si="47"/>
        <v xml:space="preserve"> </v>
      </c>
      <c r="BO396" s="576" t="str">
        <f t="shared" si="51"/>
        <v xml:space="preserve"> </v>
      </c>
      <c r="BP396" s="576" t="str">
        <f t="shared" si="52"/>
        <v xml:space="preserve"> </v>
      </c>
      <c r="BQ396" s="576" t="str">
        <f t="shared" si="53"/>
        <v xml:space="preserve"> </v>
      </c>
      <c r="BR396" s="98"/>
      <c r="BS396" s="165"/>
    </row>
    <row r="397" spans="1:71" s="107" customFormat="1" ht="12.75" x14ac:dyDescent="0.25">
      <c r="A397" s="380"/>
      <c r="B397" s="376">
        <f>'Données démographiques'!B398</f>
        <v>0</v>
      </c>
      <c r="C397" s="376">
        <f>'Données démographiques'!C398</f>
        <v>0</v>
      </c>
      <c r="D397" s="377">
        <f>'Données démographiques'!D398</f>
        <v>0</v>
      </c>
      <c r="E397" s="102"/>
      <c r="F397" s="430"/>
      <c r="G397" s="431"/>
      <c r="H397" s="432"/>
      <c r="I397" s="258"/>
      <c r="J397" s="259"/>
      <c r="K397" s="260"/>
      <c r="L397" s="260"/>
      <c r="M397" s="260"/>
      <c r="N397" s="258"/>
      <c r="O397" s="265"/>
      <c r="P397" s="102"/>
      <c r="Q397" s="258"/>
      <c r="R397" s="431"/>
      <c r="S397" s="431"/>
      <c r="T397" s="102"/>
      <c r="U397" s="259"/>
      <c r="V397" s="259"/>
      <c r="W397" s="258"/>
      <c r="X397" s="259"/>
      <c r="Y397" s="258"/>
      <c r="Z397" s="258"/>
      <c r="AA397" s="258"/>
      <c r="AB397" s="260"/>
      <c r="AC397" s="260"/>
      <c r="AD397" s="98"/>
      <c r="AE397" s="260"/>
      <c r="AF397" s="260"/>
      <c r="AG397" s="260"/>
      <c r="AH397" s="260"/>
      <c r="AI397" s="260"/>
      <c r="AJ397" s="260"/>
      <c r="AK397" s="263"/>
      <c r="AL397" s="263"/>
      <c r="AM397" s="265"/>
      <c r="AN397" s="98"/>
      <c r="AO397" s="577" t="str">
        <f t="shared" si="46"/>
        <v xml:space="preserve"> </v>
      </c>
      <c r="AP397" s="577" t="str">
        <f t="shared" si="48"/>
        <v xml:space="preserve"> </v>
      </c>
      <c r="AQ397" s="577" t="str">
        <f t="shared" si="49"/>
        <v xml:space="preserve"> </v>
      </c>
      <c r="AR397" s="577" t="str">
        <f t="shared" si="50"/>
        <v xml:space="preserve"> </v>
      </c>
      <c r="AS397" s="98"/>
      <c r="AT397" s="375"/>
      <c r="AU397" s="375"/>
      <c r="AV397" s="374"/>
      <c r="AW397" s="375"/>
      <c r="AX397" s="374"/>
      <c r="AY397" s="374"/>
      <c r="AZ397" s="258"/>
      <c r="BA397" s="260"/>
      <c r="BB397" s="260"/>
      <c r="BC397" s="98"/>
      <c r="BD397" s="260"/>
      <c r="BE397" s="260"/>
      <c r="BF397" s="260"/>
      <c r="BG397" s="260"/>
      <c r="BH397" s="260"/>
      <c r="BI397" s="260"/>
      <c r="BJ397" s="263"/>
      <c r="BK397" s="263"/>
      <c r="BL397" s="265"/>
      <c r="BM397" s="98"/>
      <c r="BN397" s="577" t="str">
        <f t="shared" si="47"/>
        <v xml:space="preserve"> </v>
      </c>
      <c r="BO397" s="577" t="str">
        <f t="shared" si="51"/>
        <v xml:space="preserve"> </v>
      </c>
      <c r="BP397" s="577" t="str">
        <f t="shared" si="52"/>
        <v xml:space="preserve"> </v>
      </c>
      <c r="BQ397" s="577" t="str">
        <f t="shared" si="53"/>
        <v xml:space="preserve"> </v>
      </c>
      <c r="BR397" s="98"/>
      <c r="BS397" s="330"/>
    </row>
    <row r="398" spans="1:71" s="107" customFormat="1" ht="12.75" x14ac:dyDescent="0.25">
      <c r="A398" s="380"/>
      <c r="B398" s="169">
        <f>'Données démographiques'!B399</f>
        <v>0</v>
      </c>
      <c r="C398" s="169">
        <f>'Données démographiques'!C399</f>
        <v>0</v>
      </c>
      <c r="D398" s="170">
        <f>'Données démographiques'!D399</f>
        <v>0</v>
      </c>
      <c r="E398" s="102"/>
      <c r="F398" s="255"/>
      <c r="G398" s="172"/>
      <c r="H398" s="429"/>
      <c r="I398" s="273"/>
      <c r="J398" s="257"/>
      <c r="K398" s="278"/>
      <c r="L398" s="278"/>
      <c r="M398" s="278"/>
      <c r="N398" s="273"/>
      <c r="O398" s="264"/>
      <c r="P398" s="102"/>
      <c r="Q398" s="273"/>
      <c r="R398" s="172"/>
      <c r="S398" s="172"/>
      <c r="T398" s="102"/>
      <c r="U398" s="257"/>
      <c r="V398" s="257"/>
      <c r="W398" s="273"/>
      <c r="X398" s="257"/>
      <c r="Y398" s="273"/>
      <c r="Z398" s="273"/>
      <c r="AA398" s="273"/>
      <c r="AB398" s="278"/>
      <c r="AC398" s="278"/>
      <c r="AD398" s="98"/>
      <c r="AE398" s="278"/>
      <c r="AF398" s="278"/>
      <c r="AG398" s="278"/>
      <c r="AH398" s="278"/>
      <c r="AI398" s="278"/>
      <c r="AJ398" s="278"/>
      <c r="AK398" s="262"/>
      <c r="AL398" s="262"/>
      <c r="AM398" s="264"/>
      <c r="AN398" s="98"/>
      <c r="AO398" s="576" t="str">
        <f t="shared" si="46"/>
        <v xml:space="preserve"> </v>
      </c>
      <c r="AP398" s="576" t="str">
        <f t="shared" si="48"/>
        <v xml:space="preserve"> </v>
      </c>
      <c r="AQ398" s="576" t="str">
        <f t="shared" si="49"/>
        <v xml:space="preserve"> </v>
      </c>
      <c r="AR398" s="576" t="str">
        <f t="shared" si="50"/>
        <v xml:space="preserve"> </v>
      </c>
      <c r="AS398" s="98"/>
      <c r="AT398" s="257"/>
      <c r="AU398" s="257"/>
      <c r="AV398" s="273"/>
      <c r="AW398" s="257"/>
      <c r="AX398" s="273"/>
      <c r="AY398" s="273"/>
      <c r="AZ398" s="273"/>
      <c r="BA398" s="278"/>
      <c r="BB398" s="278"/>
      <c r="BC398" s="98"/>
      <c r="BD398" s="278"/>
      <c r="BE398" s="278"/>
      <c r="BF398" s="278"/>
      <c r="BG398" s="278"/>
      <c r="BH398" s="278"/>
      <c r="BI398" s="278"/>
      <c r="BJ398" s="262"/>
      <c r="BK398" s="262"/>
      <c r="BL398" s="264"/>
      <c r="BM398" s="98"/>
      <c r="BN398" s="576" t="str">
        <f t="shared" si="47"/>
        <v xml:space="preserve"> </v>
      </c>
      <c r="BO398" s="576" t="str">
        <f t="shared" si="51"/>
        <v xml:space="preserve"> </v>
      </c>
      <c r="BP398" s="576" t="str">
        <f t="shared" si="52"/>
        <v xml:space="preserve"> </v>
      </c>
      <c r="BQ398" s="576" t="str">
        <f t="shared" si="53"/>
        <v xml:space="preserve"> </v>
      </c>
      <c r="BR398" s="98"/>
      <c r="BS398" s="165"/>
    </row>
    <row r="399" spans="1:71" s="107" customFormat="1" ht="12.75" x14ac:dyDescent="0.25">
      <c r="A399" s="380"/>
      <c r="B399" s="376">
        <f>'Données démographiques'!B400</f>
        <v>0</v>
      </c>
      <c r="C399" s="376">
        <f>'Données démographiques'!C400</f>
        <v>0</v>
      </c>
      <c r="D399" s="377">
        <f>'Données démographiques'!D400</f>
        <v>0</v>
      </c>
      <c r="E399" s="102"/>
      <c r="F399" s="430"/>
      <c r="G399" s="431"/>
      <c r="H399" s="432"/>
      <c r="I399" s="258"/>
      <c r="J399" s="259"/>
      <c r="K399" s="260"/>
      <c r="L399" s="260"/>
      <c r="M399" s="260"/>
      <c r="N399" s="258"/>
      <c r="O399" s="265"/>
      <c r="P399" s="102"/>
      <c r="Q399" s="258"/>
      <c r="R399" s="431"/>
      <c r="S399" s="431"/>
      <c r="T399" s="102"/>
      <c r="U399" s="259"/>
      <c r="V399" s="259"/>
      <c r="W399" s="258"/>
      <c r="X399" s="259"/>
      <c r="Y399" s="258"/>
      <c r="Z399" s="258"/>
      <c r="AA399" s="258"/>
      <c r="AB399" s="260"/>
      <c r="AC399" s="260"/>
      <c r="AD399" s="98"/>
      <c r="AE399" s="260"/>
      <c r="AF399" s="260"/>
      <c r="AG399" s="260"/>
      <c r="AH399" s="260"/>
      <c r="AI399" s="260"/>
      <c r="AJ399" s="260"/>
      <c r="AK399" s="263"/>
      <c r="AL399" s="263"/>
      <c r="AM399" s="265"/>
      <c r="AN399" s="98"/>
      <c r="AO399" s="577" t="str">
        <f t="shared" ref="AO399:AO462" si="54">IF(Z399=0," ",AE399/AB399)</f>
        <v xml:space="preserve"> </v>
      </c>
      <c r="AP399" s="577" t="str">
        <f t="shared" si="48"/>
        <v xml:space="preserve"> </v>
      </c>
      <c r="AQ399" s="577" t="str">
        <f t="shared" si="49"/>
        <v xml:space="preserve"> </v>
      </c>
      <c r="AR399" s="577" t="str">
        <f t="shared" si="50"/>
        <v xml:space="preserve"> </v>
      </c>
      <c r="AS399" s="98"/>
      <c r="AT399" s="375"/>
      <c r="AU399" s="375"/>
      <c r="AV399" s="374"/>
      <c r="AW399" s="375"/>
      <c r="AX399" s="374"/>
      <c r="AY399" s="374"/>
      <c r="AZ399" s="258"/>
      <c r="BA399" s="260"/>
      <c r="BB399" s="260"/>
      <c r="BC399" s="98"/>
      <c r="BD399" s="260"/>
      <c r="BE399" s="260"/>
      <c r="BF399" s="260"/>
      <c r="BG399" s="260"/>
      <c r="BH399" s="260"/>
      <c r="BI399" s="260"/>
      <c r="BJ399" s="263"/>
      <c r="BK399" s="263"/>
      <c r="BL399" s="265"/>
      <c r="BM399" s="98"/>
      <c r="BN399" s="577" t="str">
        <f t="shared" ref="BN399:BN462" si="55">IF(AY399=0," ",BD399/BA399)</f>
        <v xml:space="preserve"> </v>
      </c>
      <c r="BO399" s="577" t="str">
        <f t="shared" si="51"/>
        <v xml:space="preserve"> </v>
      </c>
      <c r="BP399" s="577" t="str">
        <f t="shared" si="52"/>
        <v xml:space="preserve"> </v>
      </c>
      <c r="BQ399" s="577" t="str">
        <f t="shared" si="53"/>
        <v xml:space="preserve"> </v>
      </c>
      <c r="BR399" s="98"/>
      <c r="BS399" s="330"/>
    </row>
    <row r="400" spans="1:71" s="107" customFormat="1" ht="12.75" x14ac:dyDescent="0.25">
      <c r="A400" s="380"/>
      <c r="B400" s="169">
        <f>'Données démographiques'!B401</f>
        <v>0</v>
      </c>
      <c r="C400" s="169">
        <f>'Données démographiques'!C401</f>
        <v>0</v>
      </c>
      <c r="D400" s="170">
        <f>'Données démographiques'!D401</f>
        <v>0</v>
      </c>
      <c r="E400" s="102"/>
      <c r="F400" s="255"/>
      <c r="G400" s="172"/>
      <c r="H400" s="429"/>
      <c r="I400" s="273"/>
      <c r="J400" s="257"/>
      <c r="K400" s="278"/>
      <c r="L400" s="278"/>
      <c r="M400" s="278"/>
      <c r="N400" s="273"/>
      <c r="O400" s="264"/>
      <c r="P400" s="102"/>
      <c r="Q400" s="273"/>
      <c r="R400" s="172"/>
      <c r="S400" s="172"/>
      <c r="T400" s="102"/>
      <c r="U400" s="257"/>
      <c r="V400" s="257"/>
      <c r="W400" s="273"/>
      <c r="X400" s="257"/>
      <c r="Y400" s="273"/>
      <c r="Z400" s="273"/>
      <c r="AA400" s="273"/>
      <c r="AB400" s="278"/>
      <c r="AC400" s="278"/>
      <c r="AD400" s="98"/>
      <c r="AE400" s="278"/>
      <c r="AF400" s="278"/>
      <c r="AG400" s="278"/>
      <c r="AH400" s="278"/>
      <c r="AI400" s="278"/>
      <c r="AJ400" s="278"/>
      <c r="AK400" s="262"/>
      <c r="AL400" s="262"/>
      <c r="AM400" s="264"/>
      <c r="AN400" s="98"/>
      <c r="AO400" s="576" t="str">
        <f t="shared" si="54"/>
        <v xml:space="preserve"> </v>
      </c>
      <c r="AP400" s="576" t="str">
        <f t="shared" si="48"/>
        <v xml:space="preserve"> </v>
      </c>
      <c r="AQ400" s="576" t="str">
        <f t="shared" si="49"/>
        <v xml:space="preserve"> </v>
      </c>
      <c r="AR400" s="576" t="str">
        <f t="shared" si="50"/>
        <v xml:space="preserve"> </v>
      </c>
      <c r="AS400" s="98"/>
      <c r="AT400" s="257"/>
      <c r="AU400" s="257"/>
      <c r="AV400" s="273"/>
      <c r="AW400" s="257"/>
      <c r="AX400" s="273"/>
      <c r="AY400" s="273"/>
      <c r="AZ400" s="273"/>
      <c r="BA400" s="278"/>
      <c r="BB400" s="278"/>
      <c r="BC400" s="98"/>
      <c r="BD400" s="278"/>
      <c r="BE400" s="278"/>
      <c r="BF400" s="278"/>
      <c r="BG400" s="278"/>
      <c r="BH400" s="278"/>
      <c r="BI400" s="278"/>
      <c r="BJ400" s="262"/>
      <c r="BK400" s="262"/>
      <c r="BL400" s="264"/>
      <c r="BM400" s="98"/>
      <c r="BN400" s="576" t="str">
        <f t="shared" si="55"/>
        <v xml:space="preserve"> </v>
      </c>
      <c r="BO400" s="576" t="str">
        <f t="shared" si="51"/>
        <v xml:space="preserve"> </v>
      </c>
      <c r="BP400" s="576" t="str">
        <f t="shared" si="52"/>
        <v xml:space="preserve"> </v>
      </c>
      <c r="BQ400" s="576" t="str">
        <f t="shared" si="53"/>
        <v xml:space="preserve"> </v>
      </c>
      <c r="BR400" s="98"/>
      <c r="BS400" s="165"/>
    </row>
    <row r="401" spans="1:71" s="107" customFormat="1" ht="12.75" x14ac:dyDescent="0.25">
      <c r="A401" s="380"/>
      <c r="B401" s="376">
        <f>'Données démographiques'!B402</f>
        <v>0</v>
      </c>
      <c r="C401" s="376">
        <f>'Données démographiques'!C402</f>
        <v>0</v>
      </c>
      <c r="D401" s="377">
        <f>'Données démographiques'!D402</f>
        <v>0</v>
      </c>
      <c r="E401" s="102"/>
      <c r="F401" s="430"/>
      <c r="G401" s="431"/>
      <c r="H401" s="432"/>
      <c r="I401" s="258"/>
      <c r="J401" s="259"/>
      <c r="K401" s="260"/>
      <c r="L401" s="260"/>
      <c r="M401" s="260"/>
      <c r="N401" s="258"/>
      <c r="O401" s="265"/>
      <c r="P401" s="102"/>
      <c r="Q401" s="258"/>
      <c r="R401" s="431"/>
      <c r="S401" s="431"/>
      <c r="T401" s="102"/>
      <c r="U401" s="259"/>
      <c r="V401" s="259"/>
      <c r="W401" s="258"/>
      <c r="X401" s="259"/>
      <c r="Y401" s="258"/>
      <c r="Z401" s="258"/>
      <c r="AA401" s="258"/>
      <c r="AB401" s="260"/>
      <c r="AC401" s="260"/>
      <c r="AD401" s="98"/>
      <c r="AE401" s="260"/>
      <c r="AF401" s="260"/>
      <c r="AG401" s="260"/>
      <c r="AH401" s="260"/>
      <c r="AI401" s="260"/>
      <c r="AJ401" s="260"/>
      <c r="AK401" s="263"/>
      <c r="AL401" s="263"/>
      <c r="AM401" s="265"/>
      <c r="AN401" s="98"/>
      <c r="AO401" s="577" t="str">
        <f t="shared" si="54"/>
        <v xml:space="preserve"> </v>
      </c>
      <c r="AP401" s="577" t="str">
        <f t="shared" ref="AP401:AP464" si="56">IF(OR(Z401=0,K401=0)," ",AE401/K401)</f>
        <v xml:space="preserve"> </v>
      </c>
      <c r="AQ401" s="577" t="str">
        <f t="shared" ref="AQ401:AQ464" si="57">IF(OR(Z401&gt;5,Z401&lt;1)," ",AF401/AC401)</f>
        <v xml:space="preserve"> </v>
      </c>
      <c r="AR401" s="577" t="str">
        <f t="shared" ref="AR401:AR464" si="58">IF(OR(Z401&gt;5,Z401&lt;1,K401=0)," ",AF401/K401)</f>
        <v xml:space="preserve"> </v>
      </c>
      <c r="AS401" s="98"/>
      <c r="AT401" s="375"/>
      <c r="AU401" s="375"/>
      <c r="AV401" s="374"/>
      <c r="AW401" s="375"/>
      <c r="AX401" s="374"/>
      <c r="AY401" s="374"/>
      <c r="AZ401" s="258"/>
      <c r="BA401" s="260"/>
      <c r="BB401" s="260"/>
      <c r="BC401" s="98"/>
      <c r="BD401" s="260"/>
      <c r="BE401" s="260"/>
      <c r="BF401" s="260"/>
      <c r="BG401" s="260"/>
      <c r="BH401" s="260"/>
      <c r="BI401" s="260"/>
      <c r="BJ401" s="263"/>
      <c r="BK401" s="263"/>
      <c r="BL401" s="265"/>
      <c r="BM401" s="98"/>
      <c r="BN401" s="577" t="str">
        <f t="shared" si="55"/>
        <v xml:space="preserve"> </v>
      </c>
      <c r="BO401" s="577" t="str">
        <f t="shared" ref="BO401:BO464" si="59">IF(OR(AY401=0,K401=0)," ",BD401/K401)</f>
        <v xml:space="preserve"> </v>
      </c>
      <c r="BP401" s="577" t="str">
        <f t="shared" ref="BP401:BP464" si="60">IF(OR(AY401&gt;5,AY401&lt;1)," ",BE401/BB401)</f>
        <v xml:space="preserve"> </v>
      </c>
      <c r="BQ401" s="577" t="str">
        <f t="shared" ref="BQ401:BQ464" si="61">IF(OR(AY401&gt;5,AY401&lt;1,K401=0)," ",BE401/K401)</f>
        <v xml:space="preserve"> </v>
      </c>
      <c r="BR401" s="98"/>
      <c r="BS401" s="330"/>
    </row>
    <row r="402" spans="1:71" s="107" customFormat="1" ht="12.75" x14ac:dyDescent="0.25">
      <c r="A402" s="380"/>
      <c r="B402" s="169">
        <f>'Données démographiques'!B403</f>
        <v>0</v>
      </c>
      <c r="C402" s="169">
        <f>'Données démographiques'!C403</f>
        <v>0</v>
      </c>
      <c r="D402" s="170">
        <f>'Données démographiques'!D403</f>
        <v>0</v>
      </c>
      <c r="E402" s="102"/>
      <c r="F402" s="255"/>
      <c r="G402" s="172"/>
      <c r="H402" s="429"/>
      <c r="I402" s="273"/>
      <c r="J402" s="257"/>
      <c r="K402" s="278"/>
      <c r="L402" s="278"/>
      <c r="M402" s="278"/>
      <c r="N402" s="273"/>
      <c r="O402" s="264"/>
      <c r="P402" s="102"/>
      <c r="Q402" s="273"/>
      <c r="R402" s="172"/>
      <c r="S402" s="172"/>
      <c r="T402" s="102"/>
      <c r="U402" s="257"/>
      <c r="V402" s="257"/>
      <c r="W402" s="273"/>
      <c r="X402" s="257"/>
      <c r="Y402" s="273"/>
      <c r="Z402" s="273"/>
      <c r="AA402" s="273"/>
      <c r="AB402" s="278"/>
      <c r="AC402" s="278"/>
      <c r="AD402" s="98"/>
      <c r="AE402" s="278"/>
      <c r="AF402" s="278"/>
      <c r="AG402" s="278"/>
      <c r="AH402" s="278"/>
      <c r="AI402" s="278"/>
      <c r="AJ402" s="278"/>
      <c r="AK402" s="262"/>
      <c r="AL402" s="262"/>
      <c r="AM402" s="264"/>
      <c r="AN402" s="98"/>
      <c r="AO402" s="576" t="str">
        <f t="shared" si="54"/>
        <v xml:space="preserve"> </v>
      </c>
      <c r="AP402" s="576" t="str">
        <f t="shared" si="56"/>
        <v xml:space="preserve"> </v>
      </c>
      <c r="AQ402" s="576" t="str">
        <f t="shared" si="57"/>
        <v xml:space="preserve"> </v>
      </c>
      <c r="AR402" s="576" t="str">
        <f t="shared" si="58"/>
        <v xml:space="preserve"> </v>
      </c>
      <c r="AS402" s="98"/>
      <c r="AT402" s="257"/>
      <c r="AU402" s="257"/>
      <c r="AV402" s="273"/>
      <c r="AW402" s="257"/>
      <c r="AX402" s="273"/>
      <c r="AY402" s="273"/>
      <c r="AZ402" s="273"/>
      <c r="BA402" s="278"/>
      <c r="BB402" s="278"/>
      <c r="BC402" s="98"/>
      <c r="BD402" s="278"/>
      <c r="BE402" s="278"/>
      <c r="BF402" s="278"/>
      <c r="BG402" s="278"/>
      <c r="BH402" s="278"/>
      <c r="BI402" s="278"/>
      <c r="BJ402" s="262"/>
      <c r="BK402" s="262"/>
      <c r="BL402" s="264"/>
      <c r="BM402" s="98"/>
      <c r="BN402" s="576" t="str">
        <f t="shared" si="55"/>
        <v xml:space="preserve"> </v>
      </c>
      <c r="BO402" s="576" t="str">
        <f t="shared" si="59"/>
        <v xml:space="preserve"> </v>
      </c>
      <c r="BP402" s="576" t="str">
        <f t="shared" si="60"/>
        <v xml:space="preserve"> </v>
      </c>
      <c r="BQ402" s="576" t="str">
        <f t="shared" si="61"/>
        <v xml:space="preserve"> </v>
      </c>
      <c r="BR402" s="98"/>
      <c r="BS402" s="165"/>
    </row>
    <row r="403" spans="1:71" s="107" customFormat="1" ht="12.75" x14ac:dyDescent="0.25">
      <c r="A403" s="380"/>
      <c r="B403" s="376">
        <f>'Données démographiques'!B404</f>
        <v>0</v>
      </c>
      <c r="C403" s="376">
        <f>'Données démographiques'!C404</f>
        <v>0</v>
      </c>
      <c r="D403" s="377">
        <f>'Données démographiques'!D404</f>
        <v>0</v>
      </c>
      <c r="E403" s="102"/>
      <c r="F403" s="430"/>
      <c r="G403" s="431"/>
      <c r="H403" s="432"/>
      <c r="I403" s="258"/>
      <c r="J403" s="259"/>
      <c r="K403" s="260"/>
      <c r="L403" s="260"/>
      <c r="M403" s="260"/>
      <c r="N403" s="258"/>
      <c r="O403" s="265"/>
      <c r="P403" s="102"/>
      <c r="Q403" s="258"/>
      <c r="R403" s="431"/>
      <c r="S403" s="431"/>
      <c r="T403" s="102"/>
      <c r="U403" s="259"/>
      <c r="V403" s="259"/>
      <c r="W403" s="258"/>
      <c r="X403" s="259"/>
      <c r="Y403" s="258"/>
      <c r="Z403" s="258"/>
      <c r="AA403" s="258"/>
      <c r="AB403" s="260"/>
      <c r="AC403" s="260"/>
      <c r="AD403" s="98"/>
      <c r="AE403" s="260"/>
      <c r="AF403" s="260"/>
      <c r="AG403" s="260"/>
      <c r="AH403" s="260"/>
      <c r="AI403" s="260"/>
      <c r="AJ403" s="260"/>
      <c r="AK403" s="263"/>
      <c r="AL403" s="263"/>
      <c r="AM403" s="265"/>
      <c r="AN403" s="98"/>
      <c r="AO403" s="577" t="str">
        <f t="shared" si="54"/>
        <v xml:space="preserve"> </v>
      </c>
      <c r="AP403" s="577" t="str">
        <f t="shared" si="56"/>
        <v xml:space="preserve"> </v>
      </c>
      <c r="AQ403" s="577" t="str">
        <f t="shared" si="57"/>
        <v xml:space="preserve"> </v>
      </c>
      <c r="AR403" s="577" t="str">
        <f t="shared" si="58"/>
        <v xml:space="preserve"> </v>
      </c>
      <c r="AS403" s="98"/>
      <c r="AT403" s="375"/>
      <c r="AU403" s="375"/>
      <c r="AV403" s="374"/>
      <c r="AW403" s="375"/>
      <c r="AX403" s="374"/>
      <c r="AY403" s="374"/>
      <c r="AZ403" s="258"/>
      <c r="BA403" s="260"/>
      <c r="BB403" s="260"/>
      <c r="BC403" s="98"/>
      <c r="BD403" s="260"/>
      <c r="BE403" s="260"/>
      <c r="BF403" s="260"/>
      <c r="BG403" s="260"/>
      <c r="BH403" s="260"/>
      <c r="BI403" s="260"/>
      <c r="BJ403" s="263"/>
      <c r="BK403" s="263"/>
      <c r="BL403" s="265"/>
      <c r="BM403" s="98"/>
      <c r="BN403" s="577" t="str">
        <f t="shared" si="55"/>
        <v xml:space="preserve"> </v>
      </c>
      <c r="BO403" s="577" t="str">
        <f t="shared" si="59"/>
        <v xml:space="preserve"> </v>
      </c>
      <c r="BP403" s="577" t="str">
        <f t="shared" si="60"/>
        <v xml:space="preserve"> </v>
      </c>
      <c r="BQ403" s="577" t="str">
        <f t="shared" si="61"/>
        <v xml:space="preserve"> </v>
      </c>
      <c r="BR403" s="98"/>
      <c r="BS403" s="330"/>
    </row>
    <row r="404" spans="1:71" s="107" customFormat="1" ht="12.75" x14ac:dyDescent="0.25">
      <c r="A404" s="380"/>
      <c r="B404" s="169">
        <f>'Données démographiques'!B405</f>
        <v>0</v>
      </c>
      <c r="C404" s="169">
        <f>'Données démographiques'!C405</f>
        <v>0</v>
      </c>
      <c r="D404" s="170">
        <f>'Données démographiques'!D405</f>
        <v>0</v>
      </c>
      <c r="E404" s="102"/>
      <c r="F404" s="255"/>
      <c r="G404" s="172"/>
      <c r="H404" s="429"/>
      <c r="I404" s="273"/>
      <c r="J404" s="257"/>
      <c r="K404" s="278"/>
      <c r="L404" s="278"/>
      <c r="M404" s="278"/>
      <c r="N404" s="273"/>
      <c r="O404" s="264"/>
      <c r="P404" s="102"/>
      <c r="Q404" s="273"/>
      <c r="R404" s="172"/>
      <c r="S404" s="172"/>
      <c r="T404" s="102"/>
      <c r="U404" s="257"/>
      <c r="V404" s="257"/>
      <c r="W404" s="273"/>
      <c r="X404" s="257"/>
      <c r="Y404" s="273"/>
      <c r="Z404" s="273"/>
      <c r="AA404" s="273"/>
      <c r="AB404" s="278"/>
      <c r="AC404" s="278"/>
      <c r="AD404" s="98"/>
      <c r="AE404" s="278"/>
      <c r="AF404" s="278"/>
      <c r="AG404" s="278"/>
      <c r="AH404" s="278"/>
      <c r="AI404" s="278"/>
      <c r="AJ404" s="278"/>
      <c r="AK404" s="262"/>
      <c r="AL404" s="262"/>
      <c r="AM404" s="264"/>
      <c r="AN404" s="98"/>
      <c r="AO404" s="576" t="str">
        <f t="shared" si="54"/>
        <v xml:space="preserve"> </v>
      </c>
      <c r="AP404" s="576" t="str">
        <f t="shared" si="56"/>
        <v xml:space="preserve"> </v>
      </c>
      <c r="AQ404" s="576" t="str">
        <f t="shared" si="57"/>
        <v xml:space="preserve"> </v>
      </c>
      <c r="AR404" s="576" t="str">
        <f t="shared" si="58"/>
        <v xml:space="preserve"> </v>
      </c>
      <c r="AS404" s="98"/>
      <c r="AT404" s="257"/>
      <c r="AU404" s="257"/>
      <c r="AV404" s="273"/>
      <c r="AW404" s="257"/>
      <c r="AX404" s="273"/>
      <c r="AY404" s="273"/>
      <c r="AZ404" s="273"/>
      <c r="BA404" s="278"/>
      <c r="BB404" s="278"/>
      <c r="BC404" s="98"/>
      <c r="BD404" s="278"/>
      <c r="BE404" s="278"/>
      <c r="BF404" s="278"/>
      <c r="BG404" s="278"/>
      <c r="BH404" s="278"/>
      <c r="BI404" s="278"/>
      <c r="BJ404" s="262"/>
      <c r="BK404" s="262"/>
      <c r="BL404" s="264"/>
      <c r="BM404" s="98"/>
      <c r="BN404" s="576" t="str">
        <f t="shared" si="55"/>
        <v xml:space="preserve"> </v>
      </c>
      <c r="BO404" s="576" t="str">
        <f t="shared" si="59"/>
        <v xml:space="preserve"> </v>
      </c>
      <c r="BP404" s="576" t="str">
        <f t="shared" si="60"/>
        <v xml:space="preserve"> </v>
      </c>
      <c r="BQ404" s="576" t="str">
        <f t="shared" si="61"/>
        <v xml:space="preserve"> </v>
      </c>
      <c r="BR404" s="98"/>
      <c r="BS404" s="165"/>
    </row>
    <row r="405" spans="1:71" s="107" customFormat="1" ht="12.75" x14ac:dyDescent="0.25">
      <c r="A405" s="380"/>
      <c r="B405" s="376">
        <f>'Données démographiques'!B406</f>
        <v>0</v>
      </c>
      <c r="C405" s="376">
        <f>'Données démographiques'!C406</f>
        <v>0</v>
      </c>
      <c r="D405" s="377">
        <f>'Données démographiques'!D406</f>
        <v>0</v>
      </c>
      <c r="E405" s="102"/>
      <c r="F405" s="430"/>
      <c r="G405" s="431"/>
      <c r="H405" s="432"/>
      <c r="I405" s="258"/>
      <c r="J405" s="259"/>
      <c r="K405" s="260"/>
      <c r="L405" s="260"/>
      <c r="M405" s="260"/>
      <c r="N405" s="258"/>
      <c r="O405" s="265"/>
      <c r="P405" s="102"/>
      <c r="Q405" s="258"/>
      <c r="R405" s="431"/>
      <c r="S405" s="431"/>
      <c r="T405" s="102"/>
      <c r="U405" s="259"/>
      <c r="V405" s="259"/>
      <c r="W405" s="258"/>
      <c r="X405" s="259"/>
      <c r="Y405" s="258"/>
      <c r="Z405" s="258"/>
      <c r="AA405" s="258"/>
      <c r="AB405" s="260"/>
      <c r="AC405" s="260"/>
      <c r="AD405" s="98"/>
      <c r="AE405" s="260"/>
      <c r="AF405" s="260"/>
      <c r="AG405" s="260"/>
      <c r="AH405" s="260"/>
      <c r="AI405" s="260"/>
      <c r="AJ405" s="260"/>
      <c r="AK405" s="263"/>
      <c r="AL405" s="263"/>
      <c r="AM405" s="265"/>
      <c r="AN405" s="98"/>
      <c r="AO405" s="577" t="str">
        <f t="shared" si="54"/>
        <v xml:space="preserve"> </v>
      </c>
      <c r="AP405" s="577" t="str">
        <f t="shared" si="56"/>
        <v xml:space="preserve"> </v>
      </c>
      <c r="AQ405" s="577" t="str">
        <f t="shared" si="57"/>
        <v xml:space="preserve"> </v>
      </c>
      <c r="AR405" s="577" t="str">
        <f t="shared" si="58"/>
        <v xml:space="preserve"> </v>
      </c>
      <c r="AS405" s="98"/>
      <c r="AT405" s="375"/>
      <c r="AU405" s="375"/>
      <c r="AV405" s="374"/>
      <c r="AW405" s="375"/>
      <c r="AX405" s="374"/>
      <c r="AY405" s="374"/>
      <c r="AZ405" s="258"/>
      <c r="BA405" s="260"/>
      <c r="BB405" s="260"/>
      <c r="BC405" s="98"/>
      <c r="BD405" s="260"/>
      <c r="BE405" s="260"/>
      <c r="BF405" s="260"/>
      <c r="BG405" s="260"/>
      <c r="BH405" s="260"/>
      <c r="BI405" s="260"/>
      <c r="BJ405" s="263"/>
      <c r="BK405" s="263"/>
      <c r="BL405" s="265"/>
      <c r="BM405" s="98"/>
      <c r="BN405" s="577" t="str">
        <f t="shared" si="55"/>
        <v xml:space="preserve"> </v>
      </c>
      <c r="BO405" s="577" t="str">
        <f t="shared" si="59"/>
        <v xml:space="preserve"> </v>
      </c>
      <c r="BP405" s="577" t="str">
        <f t="shared" si="60"/>
        <v xml:space="preserve"> </v>
      </c>
      <c r="BQ405" s="577" t="str">
        <f t="shared" si="61"/>
        <v xml:space="preserve"> </v>
      </c>
      <c r="BR405" s="98"/>
      <c r="BS405" s="330"/>
    </row>
    <row r="406" spans="1:71" s="107" customFormat="1" ht="12.75" x14ac:dyDescent="0.25">
      <c r="A406" s="380"/>
      <c r="B406" s="169">
        <f>'Données démographiques'!B407</f>
        <v>0</v>
      </c>
      <c r="C406" s="169">
        <f>'Données démographiques'!C407</f>
        <v>0</v>
      </c>
      <c r="D406" s="170">
        <f>'Données démographiques'!D407</f>
        <v>0</v>
      </c>
      <c r="E406" s="102"/>
      <c r="F406" s="255"/>
      <c r="G406" s="172"/>
      <c r="H406" s="429"/>
      <c r="I406" s="273"/>
      <c r="J406" s="257"/>
      <c r="K406" s="278"/>
      <c r="L406" s="278"/>
      <c r="M406" s="278"/>
      <c r="N406" s="273"/>
      <c r="O406" s="264"/>
      <c r="P406" s="102"/>
      <c r="Q406" s="273"/>
      <c r="R406" s="172"/>
      <c r="S406" s="172"/>
      <c r="T406" s="102"/>
      <c r="U406" s="257"/>
      <c r="V406" s="257"/>
      <c r="W406" s="273"/>
      <c r="X406" s="257"/>
      <c r="Y406" s="273"/>
      <c r="Z406" s="273"/>
      <c r="AA406" s="273"/>
      <c r="AB406" s="278"/>
      <c r="AC406" s="278"/>
      <c r="AD406" s="98"/>
      <c r="AE406" s="278"/>
      <c r="AF406" s="278"/>
      <c r="AG406" s="278"/>
      <c r="AH406" s="278"/>
      <c r="AI406" s="278"/>
      <c r="AJ406" s="278"/>
      <c r="AK406" s="262"/>
      <c r="AL406" s="262"/>
      <c r="AM406" s="264"/>
      <c r="AN406" s="98"/>
      <c r="AO406" s="576" t="str">
        <f t="shared" si="54"/>
        <v xml:space="preserve"> </v>
      </c>
      <c r="AP406" s="576" t="str">
        <f t="shared" si="56"/>
        <v xml:space="preserve"> </v>
      </c>
      <c r="AQ406" s="576" t="str">
        <f t="shared" si="57"/>
        <v xml:space="preserve"> </v>
      </c>
      <c r="AR406" s="576" t="str">
        <f t="shared" si="58"/>
        <v xml:space="preserve"> </v>
      </c>
      <c r="AS406" s="98"/>
      <c r="AT406" s="257"/>
      <c r="AU406" s="257"/>
      <c r="AV406" s="273"/>
      <c r="AW406" s="257"/>
      <c r="AX406" s="273"/>
      <c r="AY406" s="273"/>
      <c r="AZ406" s="273"/>
      <c r="BA406" s="278"/>
      <c r="BB406" s="278"/>
      <c r="BC406" s="98"/>
      <c r="BD406" s="278"/>
      <c r="BE406" s="278"/>
      <c r="BF406" s="278"/>
      <c r="BG406" s="278"/>
      <c r="BH406" s="278"/>
      <c r="BI406" s="278"/>
      <c r="BJ406" s="262"/>
      <c r="BK406" s="262"/>
      <c r="BL406" s="264"/>
      <c r="BM406" s="98"/>
      <c r="BN406" s="576" t="str">
        <f t="shared" si="55"/>
        <v xml:space="preserve"> </v>
      </c>
      <c r="BO406" s="576" t="str">
        <f t="shared" si="59"/>
        <v xml:space="preserve"> </v>
      </c>
      <c r="BP406" s="576" t="str">
        <f t="shared" si="60"/>
        <v xml:space="preserve"> </v>
      </c>
      <c r="BQ406" s="576" t="str">
        <f t="shared" si="61"/>
        <v xml:space="preserve"> </v>
      </c>
      <c r="BR406" s="98"/>
      <c r="BS406" s="165"/>
    </row>
    <row r="407" spans="1:71" s="107" customFormat="1" ht="12.75" x14ac:dyDescent="0.25">
      <c r="A407" s="380"/>
      <c r="B407" s="376">
        <f>'Données démographiques'!B408</f>
        <v>0</v>
      </c>
      <c r="C407" s="376">
        <f>'Données démographiques'!C408</f>
        <v>0</v>
      </c>
      <c r="D407" s="377">
        <f>'Données démographiques'!D408</f>
        <v>0</v>
      </c>
      <c r="E407" s="102"/>
      <c r="F407" s="430"/>
      <c r="G407" s="431"/>
      <c r="H407" s="432"/>
      <c r="I407" s="258"/>
      <c r="J407" s="259"/>
      <c r="K407" s="260"/>
      <c r="L407" s="260"/>
      <c r="M407" s="260"/>
      <c r="N407" s="258"/>
      <c r="O407" s="265"/>
      <c r="P407" s="102"/>
      <c r="Q407" s="258"/>
      <c r="R407" s="431"/>
      <c r="S407" s="431"/>
      <c r="T407" s="102"/>
      <c r="U407" s="259"/>
      <c r="V407" s="259"/>
      <c r="W407" s="258"/>
      <c r="X407" s="259"/>
      <c r="Y407" s="258"/>
      <c r="Z407" s="258"/>
      <c r="AA407" s="258"/>
      <c r="AB407" s="260"/>
      <c r="AC407" s="260"/>
      <c r="AD407" s="98"/>
      <c r="AE407" s="260"/>
      <c r="AF407" s="260"/>
      <c r="AG407" s="260"/>
      <c r="AH407" s="260"/>
      <c r="AI407" s="260"/>
      <c r="AJ407" s="260"/>
      <c r="AK407" s="263"/>
      <c r="AL407" s="263"/>
      <c r="AM407" s="265"/>
      <c r="AN407" s="98"/>
      <c r="AO407" s="577" t="str">
        <f t="shared" si="54"/>
        <v xml:space="preserve"> </v>
      </c>
      <c r="AP407" s="577" t="str">
        <f t="shared" si="56"/>
        <v xml:space="preserve"> </v>
      </c>
      <c r="AQ407" s="577" t="str">
        <f t="shared" si="57"/>
        <v xml:space="preserve"> </v>
      </c>
      <c r="AR407" s="577" t="str">
        <f t="shared" si="58"/>
        <v xml:space="preserve"> </v>
      </c>
      <c r="AS407" s="98"/>
      <c r="AT407" s="375"/>
      <c r="AU407" s="375"/>
      <c r="AV407" s="374"/>
      <c r="AW407" s="375"/>
      <c r="AX407" s="374"/>
      <c r="AY407" s="374"/>
      <c r="AZ407" s="258"/>
      <c r="BA407" s="260"/>
      <c r="BB407" s="260"/>
      <c r="BC407" s="98"/>
      <c r="BD407" s="260"/>
      <c r="BE407" s="260"/>
      <c r="BF407" s="260"/>
      <c r="BG407" s="260"/>
      <c r="BH407" s="260"/>
      <c r="BI407" s="260"/>
      <c r="BJ407" s="263"/>
      <c r="BK407" s="263"/>
      <c r="BL407" s="265"/>
      <c r="BM407" s="98"/>
      <c r="BN407" s="577" t="str">
        <f t="shared" si="55"/>
        <v xml:space="preserve"> </v>
      </c>
      <c r="BO407" s="577" t="str">
        <f t="shared" si="59"/>
        <v xml:space="preserve"> </v>
      </c>
      <c r="BP407" s="577" t="str">
        <f t="shared" si="60"/>
        <v xml:space="preserve"> </v>
      </c>
      <c r="BQ407" s="577" t="str">
        <f t="shared" si="61"/>
        <v xml:space="preserve"> </v>
      </c>
      <c r="BR407" s="98"/>
      <c r="BS407" s="330"/>
    </row>
    <row r="408" spans="1:71" s="107" customFormat="1" ht="12.75" x14ac:dyDescent="0.25">
      <c r="A408" s="380"/>
      <c r="B408" s="169">
        <f>'Données démographiques'!B409</f>
        <v>0</v>
      </c>
      <c r="C408" s="169">
        <f>'Données démographiques'!C409</f>
        <v>0</v>
      </c>
      <c r="D408" s="170">
        <f>'Données démographiques'!D409</f>
        <v>0</v>
      </c>
      <c r="E408" s="102"/>
      <c r="F408" s="255"/>
      <c r="G408" s="172"/>
      <c r="H408" s="429"/>
      <c r="I408" s="273"/>
      <c r="J408" s="257"/>
      <c r="K408" s="278"/>
      <c r="L408" s="278"/>
      <c r="M408" s="278"/>
      <c r="N408" s="273"/>
      <c r="O408" s="264"/>
      <c r="P408" s="102"/>
      <c r="Q408" s="273"/>
      <c r="R408" s="172"/>
      <c r="S408" s="172"/>
      <c r="T408" s="102"/>
      <c r="U408" s="257"/>
      <c r="V408" s="257"/>
      <c r="W408" s="273"/>
      <c r="X408" s="257"/>
      <c r="Y408" s="273"/>
      <c r="Z408" s="273"/>
      <c r="AA408" s="273"/>
      <c r="AB408" s="278"/>
      <c r="AC408" s="278"/>
      <c r="AD408" s="98"/>
      <c r="AE408" s="278"/>
      <c r="AF408" s="278"/>
      <c r="AG408" s="278"/>
      <c r="AH408" s="278"/>
      <c r="AI408" s="278"/>
      <c r="AJ408" s="278"/>
      <c r="AK408" s="262"/>
      <c r="AL408" s="262"/>
      <c r="AM408" s="264"/>
      <c r="AN408" s="98"/>
      <c r="AO408" s="576" t="str">
        <f t="shared" si="54"/>
        <v xml:space="preserve"> </v>
      </c>
      <c r="AP408" s="576" t="str">
        <f t="shared" si="56"/>
        <v xml:space="preserve"> </v>
      </c>
      <c r="AQ408" s="576" t="str">
        <f t="shared" si="57"/>
        <v xml:space="preserve"> </v>
      </c>
      <c r="AR408" s="576" t="str">
        <f t="shared" si="58"/>
        <v xml:space="preserve"> </v>
      </c>
      <c r="AS408" s="98"/>
      <c r="AT408" s="257"/>
      <c r="AU408" s="257"/>
      <c r="AV408" s="273"/>
      <c r="AW408" s="257"/>
      <c r="AX408" s="273"/>
      <c r="AY408" s="273"/>
      <c r="AZ408" s="273"/>
      <c r="BA408" s="278"/>
      <c r="BB408" s="278"/>
      <c r="BC408" s="98"/>
      <c r="BD408" s="278"/>
      <c r="BE408" s="278"/>
      <c r="BF408" s="278"/>
      <c r="BG408" s="278"/>
      <c r="BH408" s="278"/>
      <c r="BI408" s="278"/>
      <c r="BJ408" s="262"/>
      <c r="BK408" s="262"/>
      <c r="BL408" s="264"/>
      <c r="BM408" s="98"/>
      <c r="BN408" s="576" t="str">
        <f t="shared" si="55"/>
        <v xml:space="preserve"> </v>
      </c>
      <c r="BO408" s="576" t="str">
        <f t="shared" si="59"/>
        <v xml:space="preserve"> </v>
      </c>
      <c r="BP408" s="576" t="str">
        <f t="shared" si="60"/>
        <v xml:space="preserve"> </v>
      </c>
      <c r="BQ408" s="576" t="str">
        <f t="shared" si="61"/>
        <v xml:space="preserve"> </v>
      </c>
      <c r="BR408" s="98"/>
      <c r="BS408" s="165"/>
    </row>
    <row r="409" spans="1:71" s="107" customFormat="1" ht="12.75" x14ac:dyDescent="0.25">
      <c r="A409" s="380"/>
      <c r="B409" s="376">
        <f>'Données démographiques'!B410</f>
        <v>0</v>
      </c>
      <c r="C409" s="376">
        <f>'Données démographiques'!C410</f>
        <v>0</v>
      </c>
      <c r="D409" s="377">
        <f>'Données démographiques'!D410</f>
        <v>0</v>
      </c>
      <c r="E409" s="102"/>
      <c r="F409" s="430"/>
      <c r="G409" s="431"/>
      <c r="H409" s="432"/>
      <c r="I409" s="258"/>
      <c r="J409" s="259"/>
      <c r="K409" s="260"/>
      <c r="L409" s="260"/>
      <c r="M409" s="260"/>
      <c r="N409" s="258"/>
      <c r="O409" s="265"/>
      <c r="P409" s="102"/>
      <c r="Q409" s="258"/>
      <c r="R409" s="431"/>
      <c r="S409" s="431"/>
      <c r="T409" s="102"/>
      <c r="U409" s="259"/>
      <c r="V409" s="259"/>
      <c r="W409" s="258"/>
      <c r="X409" s="259"/>
      <c r="Y409" s="258"/>
      <c r="Z409" s="258"/>
      <c r="AA409" s="258"/>
      <c r="AB409" s="260"/>
      <c r="AC409" s="260"/>
      <c r="AD409" s="98"/>
      <c r="AE409" s="260"/>
      <c r="AF409" s="260"/>
      <c r="AG409" s="260"/>
      <c r="AH409" s="260"/>
      <c r="AI409" s="260"/>
      <c r="AJ409" s="260"/>
      <c r="AK409" s="263"/>
      <c r="AL409" s="263"/>
      <c r="AM409" s="265"/>
      <c r="AN409" s="98"/>
      <c r="AO409" s="577" t="str">
        <f t="shared" si="54"/>
        <v xml:space="preserve"> </v>
      </c>
      <c r="AP409" s="577" t="str">
        <f t="shared" si="56"/>
        <v xml:space="preserve"> </v>
      </c>
      <c r="AQ409" s="577" t="str">
        <f t="shared" si="57"/>
        <v xml:space="preserve"> </v>
      </c>
      <c r="AR409" s="577" t="str">
        <f t="shared" si="58"/>
        <v xml:space="preserve"> </v>
      </c>
      <c r="AS409" s="98"/>
      <c r="AT409" s="375"/>
      <c r="AU409" s="375"/>
      <c r="AV409" s="374"/>
      <c r="AW409" s="375"/>
      <c r="AX409" s="374"/>
      <c r="AY409" s="374"/>
      <c r="AZ409" s="258"/>
      <c r="BA409" s="260"/>
      <c r="BB409" s="260"/>
      <c r="BC409" s="98"/>
      <c r="BD409" s="260"/>
      <c r="BE409" s="260"/>
      <c r="BF409" s="260"/>
      <c r="BG409" s="260"/>
      <c r="BH409" s="260"/>
      <c r="BI409" s="260"/>
      <c r="BJ409" s="263"/>
      <c r="BK409" s="263"/>
      <c r="BL409" s="265"/>
      <c r="BM409" s="98"/>
      <c r="BN409" s="577" t="str">
        <f t="shared" si="55"/>
        <v xml:space="preserve"> </v>
      </c>
      <c r="BO409" s="577" t="str">
        <f t="shared" si="59"/>
        <v xml:space="preserve"> </v>
      </c>
      <c r="BP409" s="577" t="str">
        <f t="shared" si="60"/>
        <v xml:space="preserve"> </v>
      </c>
      <c r="BQ409" s="577" t="str">
        <f t="shared" si="61"/>
        <v xml:space="preserve"> </v>
      </c>
      <c r="BR409" s="98"/>
      <c r="BS409" s="330"/>
    </row>
    <row r="410" spans="1:71" s="107" customFormat="1" ht="12.75" x14ac:dyDescent="0.25">
      <c r="A410" s="380"/>
      <c r="B410" s="169">
        <f>'Données démographiques'!B411</f>
        <v>0</v>
      </c>
      <c r="C410" s="169">
        <f>'Données démographiques'!C411</f>
        <v>0</v>
      </c>
      <c r="D410" s="170">
        <f>'Données démographiques'!D411</f>
        <v>0</v>
      </c>
      <c r="E410" s="102"/>
      <c r="F410" s="255"/>
      <c r="G410" s="172"/>
      <c r="H410" s="429"/>
      <c r="I410" s="273"/>
      <c r="J410" s="257"/>
      <c r="K410" s="278"/>
      <c r="L410" s="278"/>
      <c r="M410" s="278"/>
      <c r="N410" s="273"/>
      <c r="O410" s="264"/>
      <c r="P410" s="102"/>
      <c r="Q410" s="273"/>
      <c r="R410" s="172"/>
      <c r="S410" s="172"/>
      <c r="T410" s="102"/>
      <c r="U410" s="257"/>
      <c r="V410" s="257"/>
      <c r="W410" s="273"/>
      <c r="X410" s="257"/>
      <c r="Y410" s="273"/>
      <c r="Z410" s="273"/>
      <c r="AA410" s="273"/>
      <c r="AB410" s="278"/>
      <c r="AC410" s="278"/>
      <c r="AD410" s="98"/>
      <c r="AE410" s="278"/>
      <c r="AF410" s="278"/>
      <c r="AG410" s="278"/>
      <c r="AH410" s="278"/>
      <c r="AI410" s="278"/>
      <c r="AJ410" s="278"/>
      <c r="AK410" s="262"/>
      <c r="AL410" s="262"/>
      <c r="AM410" s="264"/>
      <c r="AN410" s="98"/>
      <c r="AO410" s="576" t="str">
        <f t="shared" si="54"/>
        <v xml:space="preserve"> </v>
      </c>
      <c r="AP410" s="576" t="str">
        <f t="shared" si="56"/>
        <v xml:space="preserve"> </v>
      </c>
      <c r="AQ410" s="576" t="str">
        <f t="shared" si="57"/>
        <v xml:space="preserve"> </v>
      </c>
      <c r="AR410" s="576" t="str">
        <f t="shared" si="58"/>
        <v xml:space="preserve"> </v>
      </c>
      <c r="AS410" s="98"/>
      <c r="AT410" s="257"/>
      <c r="AU410" s="257"/>
      <c r="AV410" s="273"/>
      <c r="AW410" s="257"/>
      <c r="AX410" s="273"/>
      <c r="AY410" s="273"/>
      <c r="AZ410" s="273"/>
      <c r="BA410" s="278"/>
      <c r="BB410" s="278"/>
      <c r="BC410" s="98"/>
      <c r="BD410" s="278"/>
      <c r="BE410" s="278"/>
      <c r="BF410" s="278"/>
      <c r="BG410" s="278"/>
      <c r="BH410" s="278"/>
      <c r="BI410" s="278"/>
      <c r="BJ410" s="262"/>
      <c r="BK410" s="262"/>
      <c r="BL410" s="264"/>
      <c r="BM410" s="98"/>
      <c r="BN410" s="576" t="str">
        <f t="shared" si="55"/>
        <v xml:space="preserve"> </v>
      </c>
      <c r="BO410" s="576" t="str">
        <f t="shared" si="59"/>
        <v xml:space="preserve"> </v>
      </c>
      <c r="BP410" s="576" t="str">
        <f t="shared" si="60"/>
        <v xml:space="preserve"> </v>
      </c>
      <c r="BQ410" s="576" t="str">
        <f t="shared" si="61"/>
        <v xml:space="preserve"> </v>
      </c>
      <c r="BR410" s="98"/>
      <c r="BS410" s="165"/>
    </row>
    <row r="411" spans="1:71" s="107" customFormat="1" ht="12.75" x14ac:dyDescent="0.25">
      <c r="A411" s="380"/>
      <c r="B411" s="376">
        <f>'Données démographiques'!B412</f>
        <v>0</v>
      </c>
      <c r="C411" s="376">
        <f>'Données démographiques'!C412</f>
        <v>0</v>
      </c>
      <c r="D411" s="377">
        <f>'Données démographiques'!D412</f>
        <v>0</v>
      </c>
      <c r="E411" s="102"/>
      <c r="F411" s="430"/>
      <c r="G411" s="431"/>
      <c r="H411" s="432"/>
      <c r="I411" s="258"/>
      <c r="J411" s="259"/>
      <c r="K411" s="260"/>
      <c r="L411" s="260"/>
      <c r="M411" s="260"/>
      <c r="N411" s="258"/>
      <c r="O411" s="265"/>
      <c r="P411" s="102"/>
      <c r="Q411" s="258"/>
      <c r="R411" s="431"/>
      <c r="S411" s="431"/>
      <c r="T411" s="102"/>
      <c r="U411" s="259"/>
      <c r="V411" s="259"/>
      <c r="W411" s="258"/>
      <c r="X411" s="259"/>
      <c r="Y411" s="258"/>
      <c r="Z411" s="258"/>
      <c r="AA411" s="258"/>
      <c r="AB411" s="260"/>
      <c r="AC411" s="260"/>
      <c r="AD411" s="98"/>
      <c r="AE411" s="260"/>
      <c r="AF411" s="260"/>
      <c r="AG411" s="260"/>
      <c r="AH411" s="260"/>
      <c r="AI411" s="260"/>
      <c r="AJ411" s="260"/>
      <c r="AK411" s="263"/>
      <c r="AL411" s="263"/>
      <c r="AM411" s="265"/>
      <c r="AN411" s="98"/>
      <c r="AO411" s="577" t="str">
        <f t="shared" si="54"/>
        <v xml:space="preserve"> </v>
      </c>
      <c r="AP411" s="577" t="str">
        <f t="shared" si="56"/>
        <v xml:space="preserve"> </v>
      </c>
      <c r="AQ411" s="577" t="str">
        <f t="shared" si="57"/>
        <v xml:space="preserve"> </v>
      </c>
      <c r="AR411" s="577" t="str">
        <f t="shared" si="58"/>
        <v xml:space="preserve"> </v>
      </c>
      <c r="AS411" s="98"/>
      <c r="AT411" s="375"/>
      <c r="AU411" s="375"/>
      <c r="AV411" s="374"/>
      <c r="AW411" s="375"/>
      <c r="AX411" s="374"/>
      <c r="AY411" s="374"/>
      <c r="AZ411" s="258"/>
      <c r="BA411" s="260"/>
      <c r="BB411" s="260"/>
      <c r="BC411" s="98"/>
      <c r="BD411" s="260"/>
      <c r="BE411" s="260"/>
      <c r="BF411" s="260"/>
      <c r="BG411" s="260"/>
      <c r="BH411" s="260"/>
      <c r="BI411" s="260"/>
      <c r="BJ411" s="263"/>
      <c r="BK411" s="263"/>
      <c r="BL411" s="265"/>
      <c r="BM411" s="98"/>
      <c r="BN411" s="577" t="str">
        <f t="shared" si="55"/>
        <v xml:space="preserve"> </v>
      </c>
      <c r="BO411" s="577" t="str">
        <f t="shared" si="59"/>
        <v xml:space="preserve"> </v>
      </c>
      <c r="BP411" s="577" t="str">
        <f t="shared" si="60"/>
        <v xml:space="preserve"> </v>
      </c>
      <c r="BQ411" s="577" t="str">
        <f t="shared" si="61"/>
        <v xml:space="preserve"> </v>
      </c>
      <c r="BR411" s="98"/>
      <c r="BS411" s="330"/>
    </row>
    <row r="412" spans="1:71" s="107" customFormat="1" ht="12.75" x14ac:dyDescent="0.25">
      <c r="A412" s="380"/>
      <c r="B412" s="169">
        <f>'Données démographiques'!B413</f>
        <v>0</v>
      </c>
      <c r="C412" s="169">
        <f>'Données démographiques'!C413</f>
        <v>0</v>
      </c>
      <c r="D412" s="170">
        <f>'Données démographiques'!D413</f>
        <v>0</v>
      </c>
      <c r="E412" s="102"/>
      <c r="F412" s="255"/>
      <c r="G412" s="172"/>
      <c r="H412" s="429"/>
      <c r="I412" s="273"/>
      <c r="J412" s="257"/>
      <c r="K412" s="278"/>
      <c r="L412" s="278"/>
      <c r="M412" s="278"/>
      <c r="N412" s="273"/>
      <c r="O412" s="264"/>
      <c r="P412" s="102"/>
      <c r="Q412" s="273"/>
      <c r="R412" s="172"/>
      <c r="S412" s="172"/>
      <c r="T412" s="102"/>
      <c r="U412" s="257"/>
      <c r="V412" s="257"/>
      <c r="W412" s="273"/>
      <c r="X412" s="257"/>
      <c r="Y412" s="273"/>
      <c r="Z412" s="273"/>
      <c r="AA412" s="273"/>
      <c r="AB412" s="278"/>
      <c r="AC412" s="278"/>
      <c r="AD412" s="98"/>
      <c r="AE412" s="278"/>
      <c r="AF412" s="278"/>
      <c r="AG412" s="278"/>
      <c r="AH412" s="278"/>
      <c r="AI412" s="278"/>
      <c r="AJ412" s="278"/>
      <c r="AK412" s="262"/>
      <c r="AL412" s="262"/>
      <c r="AM412" s="264"/>
      <c r="AN412" s="98"/>
      <c r="AO412" s="576" t="str">
        <f t="shared" si="54"/>
        <v xml:space="preserve"> </v>
      </c>
      <c r="AP412" s="576" t="str">
        <f t="shared" si="56"/>
        <v xml:space="preserve"> </v>
      </c>
      <c r="AQ412" s="576" t="str">
        <f t="shared" si="57"/>
        <v xml:space="preserve"> </v>
      </c>
      <c r="AR412" s="576" t="str">
        <f t="shared" si="58"/>
        <v xml:space="preserve"> </v>
      </c>
      <c r="AS412" s="98"/>
      <c r="AT412" s="257"/>
      <c r="AU412" s="257"/>
      <c r="AV412" s="273"/>
      <c r="AW412" s="257"/>
      <c r="AX412" s="273"/>
      <c r="AY412" s="273"/>
      <c r="AZ412" s="273"/>
      <c r="BA412" s="278"/>
      <c r="BB412" s="278"/>
      <c r="BC412" s="98"/>
      <c r="BD412" s="278"/>
      <c r="BE412" s="278"/>
      <c r="BF412" s="278"/>
      <c r="BG412" s="278"/>
      <c r="BH412" s="278"/>
      <c r="BI412" s="278"/>
      <c r="BJ412" s="262"/>
      <c r="BK412" s="262"/>
      <c r="BL412" s="264"/>
      <c r="BM412" s="98"/>
      <c r="BN412" s="576" t="str">
        <f t="shared" si="55"/>
        <v xml:space="preserve"> </v>
      </c>
      <c r="BO412" s="576" t="str">
        <f t="shared" si="59"/>
        <v xml:space="preserve"> </v>
      </c>
      <c r="BP412" s="576" t="str">
        <f t="shared" si="60"/>
        <v xml:space="preserve"> </v>
      </c>
      <c r="BQ412" s="576" t="str">
        <f t="shared" si="61"/>
        <v xml:space="preserve"> </v>
      </c>
      <c r="BR412" s="98"/>
      <c r="BS412" s="165"/>
    </row>
    <row r="413" spans="1:71" s="107" customFormat="1" ht="12.75" x14ac:dyDescent="0.25">
      <c r="A413" s="380"/>
      <c r="B413" s="376">
        <f>'Données démographiques'!B414</f>
        <v>0</v>
      </c>
      <c r="C413" s="376">
        <f>'Données démographiques'!C414</f>
        <v>0</v>
      </c>
      <c r="D413" s="377">
        <f>'Données démographiques'!D414</f>
        <v>0</v>
      </c>
      <c r="E413" s="102"/>
      <c r="F413" s="430"/>
      <c r="G413" s="431"/>
      <c r="H413" s="432"/>
      <c r="I413" s="258"/>
      <c r="J413" s="259"/>
      <c r="K413" s="260"/>
      <c r="L413" s="260"/>
      <c r="M413" s="260"/>
      <c r="N413" s="258"/>
      <c r="O413" s="265"/>
      <c r="P413" s="102"/>
      <c r="Q413" s="258"/>
      <c r="R413" s="431"/>
      <c r="S413" s="431"/>
      <c r="T413" s="102"/>
      <c r="U413" s="259"/>
      <c r="V413" s="259"/>
      <c r="W413" s="258"/>
      <c r="X413" s="259"/>
      <c r="Y413" s="258"/>
      <c r="Z413" s="258"/>
      <c r="AA413" s="258"/>
      <c r="AB413" s="260"/>
      <c r="AC413" s="260"/>
      <c r="AD413" s="98"/>
      <c r="AE413" s="260"/>
      <c r="AF413" s="260"/>
      <c r="AG413" s="260"/>
      <c r="AH413" s="260"/>
      <c r="AI413" s="260"/>
      <c r="AJ413" s="260"/>
      <c r="AK413" s="263"/>
      <c r="AL413" s="263"/>
      <c r="AM413" s="265"/>
      <c r="AN413" s="98"/>
      <c r="AO413" s="577" t="str">
        <f t="shared" si="54"/>
        <v xml:space="preserve"> </v>
      </c>
      <c r="AP413" s="577" t="str">
        <f t="shared" si="56"/>
        <v xml:space="preserve"> </v>
      </c>
      <c r="AQ413" s="577" t="str">
        <f t="shared" si="57"/>
        <v xml:space="preserve"> </v>
      </c>
      <c r="AR413" s="577" t="str">
        <f t="shared" si="58"/>
        <v xml:space="preserve"> </v>
      </c>
      <c r="AS413" s="98"/>
      <c r="AT413" s="375"/>
      <c r="AU413" s="375"/>
      <c r="AV413" s="374"/>
      <c r="AW413" s="375"/>
      <c r="AX413" s="374"/>
      <c r="AY413" s="374"/>
      <c r="AZ413" s="258"/>
      <c r="BA413" s="260"/>
      <c r="BB413" s="260"/>
      <c r="BC413" s="98"/>
      <c r="BD413" s="260"/>
      <c r="BE413" s="260"/>
      <c r="BF413" s="260"/>
      <c r="BG413" s="260"/>
      <c r="BH413" s="260"/>
      <c r="BI413" s="260"/>
      <c r="BJ413" s="263"/>
      <c r="BK413" s="263"/>
      <c r="BL413" s="265"/>
      <c r="BM413" s="98"/>
      <c r="BN413" s="577" t="str">
        <f t="shared" si="55"/>
        <v xml:space="preserve"> </v>
      </c>
      <c r="BO413" s="577" t="str">
        <f t="shared" si="59"/>
        <v xml:space="preserve"> </v>
      </c>
      <c r="BP413" s="577" t="str">
        <f t="shared" si="60"/>
        <v xml:space="preserve"> </v>
      </c>
      <c r="BQ413" s="577" t="str">
        <f t="shared" si="61"/>
        <v xml:space="preserve"> </v>
      </c>
      <c r="BR413" s="98"/>
      <c r="BS413" s="330"/>
    </row>
    <row r="414" spans="1:71" s="107" customFormat="1" ht="12.75" x14ac:dyDescent="0.25">
      <c r="A414" s="380"/>
      <c r="B414" s="169">
        <f>'Données démographiques'!B415</f>
        <v>0</v>
      </c>
      <c r="C414" s="169">
        <f>'Données démographiques'!C415</f>
        <v>0</v>
      </c>
      <c r="D414" s="170">
        <f>'Données démographiques'!D415</f>
        <v>0</v>
      </c>
      <c r="E414" s="102"/>
      <c r="F414" s="255"/>
      <c r="G414" s="172"/>
      <c r="H414" s="429"/>
      <c r="I414" s="273"/>
      <c r="J414" s="257"/>
      <c r="K414" s="278"/>
      <c r="L414" s="278"/>
      <c r="M414" s="278"/>
      <c r="N414" s="273"/>
      <c r="O414" s="264"/>
      <c r="P414" s="102"/>
      <c r="Q414" s="273"/>
      <c r="R414" s="172"/>
      <c r="S414" s="172"/>
      <c r="T414" s="102"/>
      <c r="U414" s="257"/>
      <c r="V414" s="257"/>
      <c r="W414" s="273"/>
      <c r="X414" s="257"/>
      <c r="Y414" s="273"/>
      <c r="Z414" s="273"/>
      <c r="AA414" s="273"/>
      <c r="AB414" s="278"/>
      <c r="AC414" s="278"/>
      <c r="AD414" s="98"/>
      <c r="AE414" s="278"/>
      <c r="AF414" s="278"/>
      <c r="AG414" s="278"/>
      <c r="AH414" s="278"/>
      <c r="AI414" s="278"/>
      <c r="AJ414" s="278"/>
      <c r="AK414" s="262"/>
      <c r="AL414" s="262"/>
      <c r="AM414" s="264"/>
      <c r="AN414" s="98"/>
      <c r="AO414" s="576" t="str">
        <f t="shared" si="54"/>
        <v xml:space="preserve"> </v>
      </c>
      <c r="AP414" s="576" t="str">
        <f t="shared" si="56"/>
        <v xml:space="preserve"> </v>
      </c>
      <c r="AQ414" s="576" t="str">
        <f t="shared" si="57"/>
        <v xml:space="preserve"> </v>
      </c>
      <c r="AR414" s="576" t="str">
        <f t="shared" si="58"/>
        <v xml:space="preserve"> </v>
      </c>
      <c r="AS414" s="98"/>
      <c r="AT414" s="257"/>
      <c r="AU414" s="257"/>
      <c r="AV414" s="273"/>
      <c r="AW414" s="257"/>
      <c r="AX414" s="273"/>
      <c r="AY414" s="273"/>
      <c r="AZ414" s="273"/>
      <c r="BA414" s="278"/>
      <c r="BB414" s="278"/>
      <c r="BC414" s="98"/>
      <c r="BD414" s="278"/>
      <c r="BE414" s="278"/>
      <c r="BF414" s="278"/>
      <c r="BG414" s="278"/>
      <c r="BH414" s="278"/>
      <c r="BI414" s="278"/>
      <c r="BJ414" s="262"/>
      <c r="BK414" s="262"/>
      <c r="BL414" s="264"/>
      <c r="BM414" s="98"/>
      <c r="BN414" s="576" t="str">
        <f t="shared" si="55"/>
        <v xml:space="preserve"> </v>
      </c>
      <c r="BO414" s="576" t="str">
        <f t="shared" si="59"/>
        <v xml:space="preserve"> </v>
      </c>
      <c r="BP414" s="576" t="str">
        <f t="shared" si="60"/>
        <v xml:space="preserve"> </v>
      </c>
      <c r="BQ414" s="576" t="str">
        <f t="shared" si="61"/>
        <v xml:space="preserve"> </v>
      </c>
      <c r="BR414" s="98"/>
      <c r="BS414" s="165"/>
    </row>
    <row r="415" spans="1:71" s="107" customFormat="1" ht="12.75" x14ac:dyDescent="0.25">
      <c r="A415" s="380"/>
      <c r="B415" s="376">
        <f>'Données démographiques'!B416</f>
        <v>0</v>
      </c>
      <c r="C415" s="376">
        <f>'Données démographiques'!C416</f>
        <v>0</v>
      </c>
      <c r="D415" s="377">
        <f>'Données démographiques'!D416</f>
        <v>0</v>
      </c>
      <c r="E415" s="102"/>
      <c r="F415" s="430"/>
      <c r="G415" s="431"/>
      <c r="H415" s="432"/>
      <c r="I415" s="258"/>
      <c r="J415" s="259"/>
      <c r="K415" s="260"/>
      <c r="L415" s="260"/>
      <c r="M415" s="260"/>
      <c r="N415" s="258"/>
      <c r="O415" s="265"/>
      <c r="P415" s="102"/>
      <c r="Q415" s="258"/>
      <c r="R415" s="431"/>
      <c r="S415" s="431"/>
      <c r="T415" s="102"/>
      <c r="U415" s="259"/>
      <c r="V415" s="259"/>
      <c r="W415" s="258"/>
      <c r="X415" s="259"/>
      <c r="Y415" s="258"/>
      <c r="Z415" s="258"/>
      <c r="AA415" s="258"/>
      <c r="AB415" s="260"/>
      <c r="AC415" s="260"/>
      <c r="AD415" s="98"/>
      <c r="AE415" s="260"/>
      <c r="AF415" s="260"/>
      <c r="AG415" s="260"/>
      <c r="AH415" s="260"/>
      <c r="AI415" s="260"/>
      <c r="AJ415" s="260"/>
      <c r="AK415" s="263"/>
      <c r="AL415" s="263"/>
      <c r="AM415" s="265"/>
      <c r="AN415" s="98"/>
      <c r="AO415" s="577" t="str">
        <f t="shared" si="54"/>
        <v xml:space="preserve"> </v>
      </c>
      <c r="AP415" s="577" t="str">
        <f t="shared" si="56"/>
        <v xml:space="preserve"> </v>
      </c>
      <c r="AQ415" s="577" t="str">
        <f t="shared" si="57"/>
        <v xml:space="preserve"> </v>
      </c>
      <c r="AR415" s="577" t="str">
        <f t="shared" si="58"/>
        <v xml:space="preserve"> </v>
      </c>
      <c r="AS415" s="98"/>
      <c r="AT415" s="375"/>
      <c r="AU415" s="375"/>
      <c r="AV415" s="374"/>
      <c r="AW415" s="375"/>
      <c r="AX415" s="374"/>
      <c r="AY415" s="374"/>
      <c r="AZ415" s="258"/>
      <c r="BA415" s="260"/>
      <c r="BB415" s="260"/>
      <c r="BC415" s="98"/>
      <c r="BD415" s="260"/>
      <c r="BE415" s="260"/>
      <c r="BF415" s="260"/>
      <c r="BG415" s="260"/>
      <c r="BH415" s="260"/>
      <c r="BI415" s="260"/>
      <c r="BJ415" s="263"/>
      <c r="BK415" s="263"/>
      <c r="BL415" s="265"/>
      <c r="BM415" s="98"/>
      <c r="BN415" s="577" t="str">
        <f t="shared" si="55"/>
        <v xml:space="preserve"> </v>
      </c>
      <c r="BO415" s="577" t="str">
        <f t="shared" si="59"/>
        <v xml:space="preserve"> </v>
      </c>
      <c r="BP415" s="577" t="str">
        <f t="shared" si="60"/>
        <v xml:space="preserve"> </v>
      </c>
      <c r="BQ415" s="577" t="str">
        <f t="shared" si="61"/>
        <v xml:space="preserve"> </v>
      </c>
      <c r="BR415" s="98"/>
      <c r="BS415" s="330"/>
    </row>
    <row r="416" spans="1:71" s="107" customFormat="1" ht="12.75" x14ac:dyDescent="0.25">
      <c r="A416" s="380"/>
      <c r="B416" s="169">
        <f>'Données démographiques'!B417</f>
        <v>0</v>
      </c>
      <c r="C416" s="169">
        <f>'Données démographiques'!C417</f>
        <v>0</v>
      </c>
      <c r="D416" s="170">
        <f>'Données démographiques'!D417</f>
        <v>0</v>
      </c>
      <c r="E416" s="102"/>
      <c r="F416" s="255"/>
      <c r="G416" s="172"/>
      <c r="H416" s="429"/>
      <c r="I416" s="273"/>
      <c r="J416" s="257"/>
      <c r="K416" s="278"/>
      <c r="L416" s="278"/>
      <c r="M416" s="278"/>
      <c r="N416" s="273"/>
      <c r="O416" s="264"/>
      <c r="P416" s="102"/>
      <c r="Q416" s="273"/>
      <c r="R416" s="172"/>
      <c r="S416" s="172"/>
      <c r="T416" s="102"/>
      <c r="U416" s="257"/>
      <c r="V416" s="257"/>
      <c r="W416" s="273"/>
      <c r="X416" s="257"/>
      <c r="Y416" s="273"/>
      <c r="Z416" s="273"/>
      <c r="AA416" s="273"/>
      <c r="AB416" s="278"/>
      <c r="AC416" s="278"/>
      <c r="AD416" s="98"/>
      <c r="AE416" s="278"/>
      <c r="AF416" s="278"/>
      <c r="AG416" s="278"/>
      <c r="AH416" s="278"/>
      <c r="AI416" s="278"/>
      <c r="AJ416" s="278"/>
      <c r="AK416" s="262"/>
      <c r="AL416" s="262"/>
      <c r="AM416" s="264"/>
      <c r="AN416" s="98"/>
      <c r="AO416" s="576" t="str">
        <f t="shared" si="54"/>
        <v xml:space="preserve"> </v>
      </c>
      <c r="AP416" s="576" t="str">
        <f t="shared" si="56"/>
        <v xml:space="preserve"> </v>
      </c>
      <c r="AQ416" s="576" t="str">
        <f t="shared" si="57"/>
        <v xml:space="preserve"> </v>
      </c>
      <c r="AR416" s="576" t="str">
        <f t="shared" si="58"/>
        <v xml:space="preserve"> </v>
      </c>
      <c r="AS416" s="98"/>
      <c r="AT416" s="257"/>
      <c r="AU416" s="257"/>
      <c r="AV416" s="273"/>
      <c r="AW416" s="257"/>
      <c r="AX416" s="273"/>
      <c r="AY416" s="273"/>
      <c r="AZ416" s="273"/>
      <c r="BA416" s="278"/>
      <c r="BB416" s="278"/>
      <c r="BC416" s="98"/>
      <c r="BD416" s="278"/>
      <c r="BE416" s="278"/>
      <c r="BF416" s="278"/>
      <c r="BG416" s="278"/>
      <c r="BH416" s="278"/>
      <c r="BI416" s="278"/>
      <c r="BJ416" s="262"/>
      <c r="BK416" s="262"/>
      <c r="BL416" s="264"/>
      <c r="BM416" s="98"/>
      <c r="BN416" s="576" t="str">
        <f t="shared" si="55"/>
        <v xml:space="preserve"> </v>
      </c>
      <c r="BO416" s="576" t="str">
        <f t="shared" si="59"/>
        <v xml:space="preserve"> </v>
      </c>
      <c r="BP416" s="576" t="str">
        <f t="shared" si="60"/>
        <v xml:space="preserve"> </v>
      </c>
      <c r="BQ416" s="576" t="str">
        <f t="shared" si="61"/>
        <v xml:space="preserve"> </v>
      </c>
      <c r="BR416" s="98"/>
      <c r="BS416" s="165"/>
    </row>
    <row r="417" spans="1:71" s="107" customFormat="1" ht="12.75" x14ac:dyDescent="0.25">
      <c r="A417" s="380"/>
      <c r="B417" s="376">
        <f>'Données démographiques'!B418</f>
        <v>0</v>
      </c>
      <c r="C417" s="376">
        <f>'Données démographiques'!C418</f>
        <v>0</v>
      </c>
      <c r="D417" s="377">
        <f>'Données démographiques'!D418</f>
        <v>0</v>
      </c>
      <c r="E417" s="102"/>
      <c r="F417" s="430"/>
      <c r="G417" s="431"/>
      <c r="H417" s="432"/>
      <c r="I417" s="258"/>
      <c r="J417" s="259"/>
      <c r="K417" s="260"/>
      <c r="L417" s="260"/>
      <c r="M417" s="260"/>
      <c r="N417" s="258"/>
      <c r="O417" s="265"/>
      <c r="P417" s="102"/>
      <c r="Q417" s="258"/>
      <c r="R417" s="431"/>
      <c r="S417" s="431"/>
      <c r="T417" s="102"/>
      <c r="U417" s="259"/>
      <c r="V417" s="259"/>
      <c r="W417" s="258"/>
      <c r="X417" s="259"/>
      <c r="Y417" s="258"/>
      <c r="Z417" s="258"/>
      <c r="AA417" s="258"/>
      <c r="AB417" s="260"/>
      <c r="AC417" s="260"/>
      <c r="AD417" s="98"/>
      <c r="AE417" s="260"/>
      <c r="AF417" s="260"/>
      <c r="AG417" s="260"/>
      <c r="AH417" s="260"/>
      <c r="AI417" s="260"/>
      <c r="AJ417" s="260"/>
      <c r="AK417" s="263"/>
      <c r="AL417" s="263"/>
      <c r="AM417" s="265"/>
      <c r="AN417" s="98"/>
      <c r="AO417" s="577" t="str">
        <f t="shared" si="54"/>
        <v xml:space="preserve"> </v>
      </c>
      <c r="AP417" s="577" t="str">
        <f t="shared" si="56"/>
        <v xml:space="preserve"> </v>
      </c>
      <c r="AQ417" s="577" t="str">
        <f t="shared" si="57"/>
        <v xml:space="preserve"> </v>
      </c>
      <c r="AR417" s="577" t="str">
        <f t="shared" si="58"/>
        <v xml:space="preserve"> </v>
      </c>
      <c r="AS417" s="98"/>
      <c r="AT417" s="375"/>
      <c r="AU417" s="375"/>
      <c r="AV417" s="374"/>
      <c r="AW417" s="375"/>
      <c r="AX417" s="374"/>
      <c r="AY417" s="374"/>
      <c r="AZ417" s="258"/>
      <c r="BA417" s="260"/>
      <c r="BB417" s="260"/>
      <c r="BC417" s="98"/>
      <c r="BD417" s="260"/>
      <c r="BE417" s="260"/>
      <c r="BF417" s="260"/>
      <c r="BG417" s="260"/>
      <c r="BH417" s="260"/>
      <c r="BI417" s="260"/>
      <c r="BJ417" s="263"/>
      <c r="BK417" s="263"/>
      <c r="BL417" s="265"/>
      <c r="BM417" s="98"/>
      <c r="BN417" s="577" t="str">
        <f t="shared" si="55"/>
        <v xml:space="preserve"> </v>
      </c>
      <c r="BO417" s="577" t="str">
        <f t="shared" si="59"/>
        <v xml:space="preserve"> </v>
      </c>
      <c r="BP417" s="577" t="str">
        <f t="shared" si="60"/>
        <v xml:space="preserve"> </v>
      </c>
      <c r="BQ417" s="577" t="str">
        <f t="shared" si="61"/>
        <v xml:space="preserve"> </v>
      </c>
      <c r="BR417" s="98"/>
      <c r="BS417" s="330"/>
    </row>
    <row r="418" spans="1:71" s="107" customFormat="1" ht="12.75" x14ac:dyDescent="0.25">
      <c r="A418" s="380"/>
      <c r="B418" s="169">
        <f>'Données démographiques'!B419</f>
        <v>0</v>
      </c>
      <c r="C418" s="169">
        <f>'Données démographiques'!C419</f>
        <v>0</v>
      </c>
      <c r="D418" s="170">
        <f>'Données démographiques'!D419</f>
        <v>0</v>
      </c>
      <c r="E418" s="102"/>
      <c r="F418" s="255"/>
      <c r="G418" s="172"/>
      <c r="H418" s="429"/>
      <c r="I418" s="273"/>
      <c r="J418" s="257"/>
      <c r="K418" s="278"/>
      <c r="L418" s="278"/>
      <c r="M418" s="278"/>
      <c r="N418" s="273"/>
      <c r="O418" s="264"/>
      <c r="P418" s="102"/>
      <c r="Q418" s="273"/>
      <c r="R418" s="172"/>
      <c r="S418" s="172"/>
      <c r="T418" s="102"/>
      <c r="U418" s="257"/>
      <c r="V418" s="257"/>
      <c r="W418" s="273"/>
      <c r="X418" s="257"/>
      <c r="Y418" s="273"/>
      <c r="Z418" s="273"/>
      <c r="AA418" s="273"/>
      <c r="AB418" s="278"/>
      <c r="AC418" s="278"/>
      <c r="AD418" s="98"/>
      <c r="AE418" s="278"/>
      <c r="AF418" s="278"/>
      <c r="AG418" s="278"/>
      <c r="AH418" s="278"/>
      <c r="AI418" s="278"/>
      <c r="AJ418" s="278"/>
      <c r="AK418" s="262"/>
      <c r="AL418" s="262"/>
      <c r="AM418" s="264"/>
      <c r="AN418" s="98"/>
      <c r="AO418" s="576" t="str">
        <f t="shared" si="54"/>
        <v xml:space="preserve"> </v>
      </c>
      <c r="AP418" s="576" t="str">
        <f t="shared" si="56"/>
        <v xml:space="preserve"> </v>
      </c>
      <c r="AQ418" s="576" t="str">
        <f t="shared" si="57"/>
        <v xml:space="preserve"> </v>
      </c>
      <c r="AR418" s="576" t="str">
        <f t="shared" si="58"/>
        <v xml:space="preserve"> </v>
      </c>
      <c r="AS418" s="98"/>
      <c r="AT418" s="257"/>
      <c r="AU418" s="257"/>
      <c r="AV418" s="273"/>
      <c r="AW418" s="257"/>
      <c r="AX418" s="273"/>
      <c r="AY418" s="273"/>
      <c r="AZ418" s="273"/>
      <c r="BA418" s="278"/>
      <c r="BB418" s="278"/>
      <c r="BC418" s="98"/>
      <c r="BD418" s="278"/>
      <c r="BE418" s="278"/>
      <c r="BF418" s="278"/>
      <c r="BG418" s="278"/>
      <c r="BH418" s="278"/>
      <c r="BI418" s="278"/>
      <c r="BJ418" s="262"/>
      <c r="BK418" s="262"/>
      <c r="BL418" s="264"/>
      <c r="BM418" s="98"/>
      <c r="BN418" s="576" t="str">
        <f t="shared" si="55"/>
        <v xml:space="preserve"> </v>
      </c>
      <c r="BO418" s="576" t="str">
        <f t="shared" si="59"/>
        <v xml:space="preserve"> </v>
      </c>
      <c r="BP418" s="576" t="str">
        <f t="shared" si="60"/>
        <v xml:space="preserve"> </v>
      </c>
      <c r="BQ418" s="576" t="str">
        <f t="shared" si="61"/>
        <v xml:space="preserve"> </v>
      </c>
      <c r="BR418" s="98"/>
      <c r="BS418" s="165"/>
    </row>
    <row r="419" spans="1:71" s="107" customFormat="1" ht="12.75" x14ac:dyDescent="0.25">
      <c r="A419" s="380"/>
      <c r="B419" s="376">
        <f>'Données démographiques'!B420</f>
        <v>0</v>
      </c>
      <c r="C419" s="376">
        <f>'Données démographiques'!C420</f>
        <v>0</v>
      </c>
      <c r="D419" s="377">
        <f>'Données démographiques'!D420</f>
        <v>0</v>
      </c>
      <c r="E419" s="102"/>
      <c r="F419" s="430"/>
      <c r="G419" s="431"/>
      <c r="H419" s="432"/>
      <c r="I419" s="258"/>
      <c r="J419" s="259"/>
      <c r="K419" s="260"/>
      <c r="L419" s="260"/>
      <c r="M419" s="260"/>
      <c r="N419" s="258"/>
      <c r="O419" s="265"/>
      <c r="P419" s="102"/>
      <c r="Q419" s="258"/>
      <c r="R419" s="431"/>
      <c r="S419" s="431"/>
      <c r="T419" s="102"/>
      <c r="U419" s="259"/>
      <c r="V419" s="259"/>
      <c r="W419" s="258"/>
      <c r="X419" s="259"/>
      <c r="Y419" s="258"/>
      <c r="Z419" s="258"/>
      <c r="AA419" s="258"/>
      <c r="AB419" s="260"/>
      <c r="AC419" s="260"/>
      <c r="AD419" s="98"/>
      <c r="AE419" s="260"/>
      <c r="AF419" s="260"/>
      <c r="AG419" s="260"/>
      <c r="AH419" s="260"/>
      <c r="AI419" s="260"/>
      <c r="AJ419" s="260"/>
      <c r="AK419" s="263"/>
      <c r="AL419" s="263"/>
      <c r="AM419" s="265"/>
      <c r="AN419" s="98"/>
      <c r="AO419" s="577" t="str">
        <f t="shared" si="54"/>
        <v xml:space="preserve"> </v>
      </c>
      <c r="AP419" s="577" t="str">
        <f t="shared" si="56"/>
        <v xml:space="preserve"> </v>
      </c>
      <c r="AQ419" s="577" t="str">
        <f t="shared" si="57"/>
        <v xml:space="preserve"> </v>
      </c>
      <c r="AR419" s="577" t="str">
        <f t="shared" si="58"/>
        <v xml:space="preserve"> </v>
      </c>
      <c r="AS419" s="98"/>
      <c r="AT419" s="375"/>
      <c r="AU419" s="375"/>
      <c r="AV419" s="374"/>
      <c r="AW419" s="375"/>
      <c r="AX419" s="374"/>
      <c r="AY419" s="374"/>
      <c r="AZ419" s="258"/>
      <c r="BA419" s="260"/>
      <c r="BB419" s="260"/>
      <c r="BC419" s="98"/>
      <c r="BD419" s="260"/>
      <c r="BE419" s="260"/>
      <c r="BF419" s="260"/>
      <c r="BG419" s="260"/>
      <c r="BH419" s="260"/>
      <c r="BI419" s="260"/>
      <c r="BJ419" s="263"/>
      <c r="BK419" s="263"/>
      <c r="BL419" s="265"/>
      <c r="BM419" s="98"/>
      <c r="BN419" s="577" t="str">
        <f t="shared" si="55"/>
        <v xml:space="preserve"> </v>
      </c>
      <c r="BO419" s="577" t="str">
        <f t="shared" si="59"/>
        <v xml:space="preserve"> </v>
      </c>
      <c r="BP419" s="577" t="str">
        <f t="shared" si="60"/>
        <v xml:space="preserve"> </v>
      </c>
      <c r="BQ419" s="577" t="str">
        <f t="shared" si="61"/>
        <v xml:space="preserve"> </v>
      </c>
      <c r="BR419" s="98"/>
      <c r="BS419" s="330"/>
    </row>
    <row r="420" spans="1:71" s="107" customFormat="1" ht="12.75" x14ac:dyDescent="0.25">
      <c r="A420" s="380"/>
      <c r="B420" s="169">
        <f>'Données démographiques'!B421</f>
        <v>0</v>
      </c>
      <c r="C420" s="169">
        <f>'Données démographiques'!C421</f>
        <v>0</v>
      </c>
      <c r="D420" s="170">
        <f>'Données démographiques'!D421</f>
        <v>0</v>
      </c>
      <c r="E420" s="102"/>
      <c r="F420" s="255"/>
      <c r="G420" s="172"/>
      <c r="H420" s="429"/>
      <c r="I420" s="273"/>
      <c r="J420" s="257"/>
      <c r="K420" s="278"/>
      <c r="L420" s="278"/>
      <c r="M420" s="278"/>
      <c r="N420" s="273"/>
      <c r="O420" s="264"/>
      <c r="P420" s="102"/>
      <c r="Q420" s="273"/>
      <c r="R420" s="172"/>
      <c r="S420" s="172"/>
      <c r="T420" s="102"/>
      <c r="U420" s="257"/>
      <c r="V420" s="257"/>
      <c r="W420" s="273"/>
      <c r="X420" s="257"/>
      <c r="Y420" s="273"/>
      <c r="Z420" s="273"/>
      <c r="AA420" s="273"/>
      <c r="AB420" s="278"/>
      <c r="AC420" s="278"/>
      <c r="AD420" s="98"/>
      <c r="AE420" s="278"/>
      <c r="AF420" s="278"/>
      <c r="AG420" s="278"/>
      <c r="AH420" s="278"/>
      <c r="AI420" s="278"/>
      <c r="AJ420" s="278"/>
      <c r="AK420" s="262"/>
      <c r="AL420" s="262"/>
      <c r="AM420" s="264"/>
      <c r="AN420" s="98"/>
      <c r="AO420" s="576" t="str">
        <f t="shared" si="54"/>
        <v xml:space="preserve"> </v>
      </c>
      <c r="AP420" s="576" t="str">
        <f t="shared" si="56"/>
        <v xml:space="preserve"> </v>
      </c>
      <c r="AQ420" s="576" t="str">
        <f t="shared" si="57"/>
        <v xml:space="preserve"> </v>
      </c>
      <c r="AR420" s="576" t="str">
        <f t="shared" si="58"/>
        <v xml:space="preserve"> </v>
      </c>
      <c r="AS420" s="98"/>
      <c r="AT420" s="257"/>
      <c r="AU420" s="257"/>
      <c r="AV420" s="273"/>
      <c r="AW420" s="257"/>
      <c r="AX420" s="273"/>
      <c r="AY420" s="273"/>
      <c r="AZ420" s="273"/>
      <c r="BA420" s="278"/>
      <c r="BB420" s="278"/>
      <c r="BC420" s="98"/>
      <c r="BD420" s="278"/>
      <c r="BE420" s="278"/>
      <c r="BF420" s="278"/>
      <c r="BG420" s="278"/>
      <c r="BH420" s="278"/>
      <c r="BI420" s="278"/>
      <c r="BJ420" s="262"/>
      <c r="BK420" s="262"/>
      <c r="BL420" s="264"/>
      <c r="BM420" s="98"/>
      <c r="BN420" s="576" t="str">
        <f t="shared" si="55"/>
        <v xml:space="preserve"> </v>
      </c>
      <c r="BO420" s="576" t="str">
        <f t="shared" si="59"/>
        <v xml:space="preserve"> </v>
      </c>
      <c r="BP420" s="576" t="str">
        <f t="shared" si="60"/>
        <v xml:space="preserve"> </v>
      </c>
      <c r="BQ420" s="576" t="str">
        <f t="shared" si="61"/>
        <v xml:space="preserve"> </v>
      </c>
      <c r="BR420" s="98"/>
      <c r="BS420" s="165"/>
    </row>
    <row r="421" spans="1:71" s="107" customFormat="1" ht="12.75" x14ac:dyDescent="0.25">
      <c r="A421" s="380"/>
      <c r="B421" s="376">
        <f>'Données démographiques'!B422</f>
        <v>0</v>
      </c>
      <c r="C421" s="376">
        <f>'Données démographiques'!C422</f>
        <v>0</v>
      </c>
      <c r="D421" s="377">
        <f>'Données démographiques'!D422</f>
        <v>0</v>
      </c>
      <c r="E421" s="102"/>
      <c r="F421" s="430"/>
      <c r="G421" s="431"/>
      <c r="H421" s="432"/>
      <c r="I421" s="258"/>
      <c r="J421" s="259"/>
      <c r="K421" s="260"/>
      <c r="L421" s="260"/>
      <c r="M421" s="260"/>
      <c r="N421" s="258"/>
      <c r="O421" s="265"/>
      <c r="P421" s="102"/>
      <c r="Q421" s="258"/>
      <c r="R421" s="431"/>
      <c r="S421" s="431"/>
      <c r="T421" s="102"/>
      <c r="U421" s="259"/>
      <c r="V421" s="259"/>
      <c r="W421" s="258"/>
      <c r="X421" s="259"/>
      <c r="Y421" s="258"/>
      <c r="Z421" s="258"/>
      <c r="AA421" s="258"/>
      <c r="AB421" s="260"/>
      <c r="AC421" s="260"/>
      <c r="AD421" s="98"/>
      <c r="AE421" s="260"/>
      <c r="AF421" s="260"/>
      <c r="AG421" s="260"/>
      <c r="AH421" s="260"/>
      <c r="AI421" s="260"/>
      <c r="AJ421" s="260"/>
      <c r="AK421" s="263"/>
      <c r="AL421" s="263"/>
      <c r="AM421" s="265"/>
      <c r="AN421" s="98"/>
      <c r="AO421" s="577" t="str">
        <f t="shared" si="54"/>
        <v xml:space="preserve"> </v>
      </c>
      <c r="AP421" s="577" t="str">
        <f t="shared" si="56"/>
        <v xml:space="preserve"> </v>
      </c>
      <c r="AQ421" s="577" t="str">
        <f t="shared" si="57"/>
        <v xml:space="preserve"> </v>
      </c>
      <c r="AR421" s="577" t="str">
        <f t="shared" si="58"/>
        <v xml:space="preserve"> </v>
      </c>
      <c r="AS421" s="98"/>
      <c r="AT421" s="375"/>
      <c r="AU421" s="375"/>
      <c r="AV421" s="374"/>
      <c r="AW421" s="375"/>
      <c r="AX421" s="374"/>
      <c r="AY421" s="374"/>
      <c r="AZ421" s="258"/>
      <c r="BA421" s="260"/>
      <c r="BB421" s="260"/>
      <c r="BC421" s="98"/>
      <c r="BD421" s="260"/>
      <c r="BE421" s="260"/>
      <c r="BF421" s="260"/>
      <c r="BG421" s="260"/>
      <c r="BH421" s="260"/>
      <c r="BI421" s="260"/>
      <c r="BJ421" s="263"/>
      <c r="BK421" s="263"/>
      <c r="BL421" s="265"/>
      <c r="BM421" s="98"/>
      <c r="BN421" s="577" t="str">
        <f t="shared" si="55"/>
        <v xml:space="preserve"> </v>
      </c>
      <c r="BO421" s="577" t="str">
        <f t="shared" si="59"/>
        <v xml:space="preserve"> </v>
      </c>
      <c r="BP421" s="577" t="str">
        <f t="shared" si="60"/>
        <v xml:space="preserve"> </v>
      </c>
      <c r="BQ421" s="577" t="str">
        <f t="shared" si="61"/>
        <v xml:space="preserve"> </v>
      </c>
      <c r="BR421" s="98"/>
      <c r="BS421" s="330"/>
    </row>
    <row r="422" spans="1:71" s="107" customFormat="1" ht="12.75" x14ac:dyDescent="0.25">
      <c r="A422" s="380"/>
      <c r="B422" s="169">
        <f>'Données démographiques'!B423</f>
        <v>0</v>
      </c>
      <c r="C422" s="169">
        <f>'Données démographiques'!C423</f>
        <v>0</v>
      </c>
      <c r="D422" s="170">
        <f>'Données démographiques'!D423</f>
        <v>0</v>
      </c>
      <c r="E422" s="102"/>
      <c r="F422" s="255"/>
      <c r="G422" s="172"/>
      <c r="H422" s="429"/>
      <c r="I422" s="273"/>
      <c r="J422" s="257"/>
      <c r="K422" s="278"/>
      <c r="L422" s="278"/>
      <c r="M422" s="278"/>
      <c r="N422" s="273"/>
      <c r="O422" s="264"/>
      <c r="P422" s="102"/>
      <c r="Q422" s="273"/>
      <c r="R422" s="172"/>
      <c r="S422" s="172"/>
      <c r="T422" s="102"/>
      <c r="U422" s="257"/>
      <c r="V422" s="257"/>
      <c r="W422" s="273"/>
      <c r="X422" s="257"/>
      <c r="Y422" s="273"/>
      <c r="Z422" s="273"/>
      <c r="AA422" s="273"/>
      <c r="AB422" s="278"/>
      <c r="AC422" s="278"/>
      <c r="AD422" s="98"/>
      <c r="AE422" s="278"/>
      <c r="AF422" s="278"/>
      <c r="AG422" s="278"/>
      <c r="AH422" s="278"/>
      <c r="AI422" s="278"/>
      <c r="AJ422" s="278"/>
      <c r="AK422" s="262"/>
      <c r="AL422" s="262"/>
      <c r="AM422" s="264"/>
      <c r="AN422" s="98"/>
      <c r="AO422" s="576" t="str">
        <f t="shared" si="54"/>
        <v xml:space="preserve"> </v>
      </c>
      <c r="AP422" s="576" t="str">
        <f t="shared" si="56"/>
        <v xml:space="preserve"> </v>
      </c>
      <c r="AQ422" s="576" t="str">
        <f t="shared" si="57"/>
        <v xml:space="preserve"> </v>
      </c>
      <c r="AR422" s="576" t="str">
        <f t="shared" si="58"/>
        <v xml:space="preserve"> </v>
      </c>
      <c r="AS422" s="98"/>
      <c r="AT422" s="257"/>
      <c r="AU422" s="257"/>
      <c r="AV422" s="273"/>
      <c r="AW422" s="257"/>
      <c r="AX422" s="273"/>
      <c r="AY422" s="273"/>
      <c r="AZ422" s="273"/>
      <c r="BA422" s="278"/>
      <c r="BB422" s="278"/>
      <c r="BC422" s="98"/>
      <c r="BD422" s="278"/>
      <c r="BE422" s="278"/>
      <c r="BF422" s="278"/>
      <c r="BG422" s="278"/>
      <c r="BH422" s="278"/>
      <c r="BI422" s="278"/>
      <c r="BJ422" s="262"/>
      <c r="BK422" s="262"/>
      <c r="BL422" s="264"/>
      <c r="BM422" s="98"/>
      <c r="BN422" s="576" t="str">
        <f t="shared" si="55"/>
        <v xml:space="preserve"> </v>
      </c>
      <c r="BO422" s="576" t="str">
        <f t="shared" si="59"/>
        <v xml:space="preserve"> </v>
      </c>
      <c r="BP422" s="576" t="str">
        <f t="shared" si="60"/>
        <v xml:space="preserve"> </v>
      </c>
      <c r="BQ422" s="576" t="str">
        <f t="shared" si="61"/>
        <v xml:space="preserve"> </v>
      </c>
      <c r="BR422" s="98"/>
      <c r="BS422" s="165"/>
    </row>
    <row r="423" spans="1:71" s="107" customFormat="1" ht="12.75" x14ac:dyDescent="0.25">
      <c r="A423" s="380"/>
      <c r="B423" s="376">
        <f>'Données démographiques'!B424</f>
        <v>0</v>
      </c>
      <c r="C423" s="376">
        <f>'Données démographiques'!C424</f>
        <v>0</v>
      </c>
      <c r="D423" s="377">
        <f>'Données démographiques'!D424</f>
        <v>0</v>
      </c>
      <c r="E423" s="102"/>
      <c r="F423" s="430"/>
      <c r="G423" s="431"/>
      <c r="H423" s="432"/>
      <c r="I423" s="258"/>
      <c r="J423" s="259"/>
      <c r="K423" s="260"/>
      <c r="L423" s="260"/>
      <c r="M423" s="260"/>
      <c r="N423" s="258"/>
      <c r="O423" s="265"/>
      <c r="P423" s="102"/>
      <c r="Q423" s="258"/>
      <c r="R423" s="431"/>
      <c r="S423" s="431"/>
      <c r="T423" s="102"/>
      <c r="U423" s="259"/>
      <c r="V423" s="259"/>
      <c r="W423" s="258"/>
      <c r="X423" s="259"/>
      <c r="Y423" s="258"/>
      <c r="Z423" s="258"/>
      <c r="AA423" s="258"/>
      <c r="AB423" s="260"/>
      <c r="AC423" s="260"/>
      <c r="AD423" s="98"/>
      <c r="AE423" s="260"/>
      <c r="AF423" s="260"/>
      <c r="AG423" s="260"/>
      <c r="AH423" s="260"/>
      <c r="AI423" s="260"/>
      <c r="AJ423" s="260"/>
      <c r="AK423" s="263"/>
      <c r="AL423" s="263"/>
      <c r="AM423" s="265"/>
      <c r="AN423" s="98"/>
      <c r="AO423" s="577" t="str">
        <f t="shared" si="54"/>
        <v xml:space="preserve"> </v>
      </c>
      <c r="AP423" s="577" t="str">
        <f t="shared" si="56"/>
        <v xml:space="preserve"> </v>
      </c>
      <c r="AQ423" s="577" t="str">
        <f t="shared" si="57"/>
        <v xml:space="preserve"> </v>
      </c>
      <c r="AR423" s="577" t="str">
        <f t="shared" si="58"/>
        <v xml:space="preserve"> </v>
      </c>
      <c r="AS423" s="98"/>
      <c r="AT423" s="375"/>
      <c r="AU423" s="375"/>
      <c r="AV423" s="374"/>
      <c r="AW423" s="375"/>
      <c r="AX423" s="374"/>
      <c r="AY423" s="374"/>
      <c r="AZ423" s="258"/>
      <c r="BA423" s="260"/>
      <c r="BB423" s="260"/>
      <c r="BC423" s="98"/>
      <c r="BD423" s="260"/>
      <c r="BE423" s="260"/>
      <c r="BF423" s="260"/>
      <c r="BG423" s="260"/>
      <c r="BH423" s="260"/>
      <c r="BI423" s="260"/>
      <c r="BJ423" s="263"/>
      <c r="BK423" s="263"/>
      <c r="BL423" s="265"/>
      <c r="BM423" s="98"/>
      <c r="BN423" s="577" t="str">
        <f t="shared" si="55"/>
        <v xml:space="preserve"> </v>
      </c>
      <c r="BO423" s="577" t="str">
        <f t="shared" si="59"/>
        <v xml:space="preserve"> </v>
      </c>
      <c r="BP423" s="577" t="str">
        <f t="shared" si="60"/>
        <v xml:space="preserve"> </v>
      </c>
      <c r="BQ423" s="577" t="str">
        <f t="shared" si="61"/>
        <v xml:space="preserve"> </v>
      </c>
      <c r="BR423" s="98"/>
      <c r="BS423" s="330"/>
    </row>
    <row r="424" spans="1:71" s="107" customFormat="1" ht="12.75" x14ac:dyDescent="0.25">
      <c r="A424" s="380"/>
      <c r="B424" s="169">
        <f>'Données démographiques'!B425</f>
        <v>0</v>
      </c>
      <c r="C424" s="169">
        <f>'Données démographiques'!C425</f>
        <v>0</v>
      </c>
      <c r="D424" s="170">
        <f>'Données démographiques'!D425</f>
        <v>0</v>
      </c>
      <c r="E424" s="102"/>
      <c r="F424" s="255"/>
      <c r="G424" s="172"/>
      <c r="H424" s="429"/>
      <c r="I424" s="273"/>
      <c r="J424" s="257"/>
      <c r="K424" s="278"/>
      <c r="L424" s="278"/>
      <c r="M424" s="278"/>
      <c r="N424" s="273"/>
      <c r="O424" s="264"/>
      <c r="P424" s="102"/>
      <c r="Q424" s="273"/>
      <c r="R424" s="172"/>
      <c r="S424" s="172"/>
      <c r="T424" s="102"/>
      <c r="U424" s="257"/>
      <c r="V424" s="257"/>
      <c r="W424" s="273"/>
      <c r="X424" s="257"/>
      <c r="Y424" s="273"/>
      <c r="Z424" s="273"/>
      <c r="AA424" s="273"/>
      <c r="AB424" s="278"/>
      <c r="AC424" s="278"/>
      <c r="AD424" s="98"/>
      <c r="AE424" s="278"/>
      <c r="AF424" s="278"/>
      <c r="AG424" s="278"/>
      <c r="AH424" s="278"/>
      <c r="AI424" s="278"/>
      <c r="AJ424" s="278"/>
      <c r="AK424" s="262"/>
      <c r="AL424" s="262"/>
      <c r="AM424" s="264"/>
      <c r="AN424" s="98"/>
      <c r="AO424" s="576" t="str">
        <f t="shared" si="54"/>
        <v xml:space="preserve"> </v>
      </c>
      <c r="AP424" s="576" t="str">
        <f t="shared" si="56"/>
        <v xml:space="preserve"> </v>
      </c>
      <c r="AQ424" s="576" t="str">
        <f t="shared" si="57"/>
        <v xml:space="preserve"> </v>
      </c>
      <c r="AR424" s="576" t="str">
        <f t="shared" si="58"/>
        <v xml:space="preserve"> </v>
      </c>
      <c r="AS424" s="98"/>
      <c r="AT424" s="257"/>
      <c r="AU424" s="257"/>
      <c r="AV424" s="273"/>
      <c r="AW424" s="257"/>
      <c r="AX424" s="273"/>
      <c r="AY424" s="273"/>
      <c r="AZ424" s="273"/>
      <c r="BA424" s="278"/>
      <c r="BB424" s="278"/>
      <c r="BC424" s="98"/>
      <c r="BD424" s="278"/>
      <c r="BE424" s="278"/>
      <c r="BF424" s="278"/>
      <c r="BG424" s="278"/>
      <c r="BH424" s="278"/>
      <c r="BI424" s="278"/>
      <c r="BJ424" s="262"/>
      <c r="BK424" s="262"/>
      <c r="BL424" s="264"/>
      <c r="BM424" s="98"/>
      <c r="BN424" s="576" t="str">
        <f t="shared" si="55"/>
        <v xml:space="preserve"> </v>
      </c>
      <c r="BO424" s="576" t="str">
        <f t="shared" si="59"/>
        <v xml:space="preserve"> </v>
      </c>
      <c r="BP424" s="576" t="str">
        <f t="shared" si="60"/>
        <v xml:space="preserve"> </v>
      </c>
      <c r="BQ424" s="576" t="str">
        <f t="shared" si="61"/>
        <v xml:space="preserve"> </v>
      </c>
      <c r="BR424" s="98"/>
      <c r="BS424" s="165"/>
    </row>
    <row r="425" spans="1:71" s="107" customFormat="1" ht="12.75" x14ac:dyDescent="0.25">
      <c r="A425" s="380"/>
      <c r="B425" s="376">
        <f>'Données démographiques'!B426</f>
        <v>0</v>
      </c>
      <c r="C425" s="376">
        <f>'Données démographiques'!C426</f>
        <v>0</v>
      </c>
      <c r="D425" s="377">
        <f>'Données démographiques'!D426</f>
        <v>0</v>
      </c>
      <c r="E425" s="102"/>
      <c r="F425" s="430"/>
      <c r="G425" s="431"/>
      <c r="H425" s="432"/>
      <c r="I425" s="258"/>
      <c r="J425" s="259"/>
      <c r="K425" s="260"/>
      <c r="L425" s="260"/>
      <c r="M425" s="260"/>
      <c r="N425" s="258"/>
      <c r="O425" s="265"/>
      <c r="P425" s="102"/>
      <c r="Q425" s="258"/>
      <c r="R425" s="431"/>
      <c r="S425" s="431"/>
      <c r="T425" s="102"/>
      <c r="U425" s="259"/>
      <c r="V425" s="259"/>
      <c r="W425" s="258"/>
      <c r="X425" s="259"/>
      <c r="Y425" s="258"/>
      <c r="Z425" s="258"/>
      <c r="AA425" s="258"/>
      <c r="AB425" s="260"/>
      <c r="AC425" s="260"/>
      <c r="AD425" s="98"/>
      <c r="AE425" s="260"/>
      <c r="AF425" s="260"/>
      <c r="AG425" s="260"/>
      <c r="AH425" s="260"/>
      <c r="AI425" s="260"/>
      <c r="AJ425" s="260"/>
      <c r="AK425" s="263"/>
      <c r="AL425" s="263"/>
      <c r="AM425" s="265"/>
      <c r="AN425" s="98"/>
      <c r="AO425" s="577" t="str">
        <f t="shared" si="54"/>
        <v xml:space="preserve"> </v>
      </c>
      <c r="AP425" s="577" t="str">
        <f t="shared" si="56"/>
        <v xml:space="preserve"> </v>
      </c>
      <c r="AQ425" s="577" t="str">
        <f t="shared" si="57"/>
        <v xml:space="preserve"> </v>
      </c>
      <c r="AR425" s="577" t="str">
        <f t="shared" si="58"/>
        <v xml:space="preserve"> </v>
      </c>
      <c r="AS425" s="98"/>
      <c r="AT425" s="375"/>
      <c r="AU425" s="375"/>
      <c r="AV425" s="374"/>
      <c r="AW425" s="375"/>
      <c r="AX425" s="374"/>
      <c r="AY425" s="374"/>
      <c r="AZ425" s="258"/>
      <c r="BA425" s="260"/>
      <c r="BB425" s="260"/>
      <c r="BC425" s="98"/>
      <c r="BD425" s="260"/>
      <c r="BE425" s="260"/>
      <c r="BF425" s="260"/>
      <c r="BG425" s="260"/>
      <c r="BH425" s="260"/>
      <c r="BI425" s="260"/>
      <c r="BJ425" s="263"/>
      <c r="BK425" s="263"/>
      <c r="BL425" s="265"/>
      <c r="BM425" s="98"/>
      <c r="BN425" s="577" t="str">
        <f t="shared" si="55"/>
        <v xml:space="preserve"> </v>
      </c>
      <c r="BO425" s="577" t="str">
        <f t="shared" si="59"/>
        <v xml:space="preserve"> </v>
      </c>
      <c r="BP425" s="577" t="str">
        <f t="shared" si="60"/>
        <v xml:space="preserve"> </v>
      </c>
      <c r="BQ425" s="577" t="str">
        <f t="shared" si="61"/>
        <v xml:space="preserve"> </v>
      </c>
      <c r="BR425" s="98"/>
      <c r="BS425" s="330"/>
    </row>
    <row r="426" spans="1:71" s="107" customFormat="1" ht="12.75" x14ac:dyDescent="0.25">
      <c r="A426" s="380"/>
      <c r="B426" s="169">
        <f>'Données démographiques'!B427</f>
        <v>0</v>
      </c>
      <c r="C426" s="169">
        <f>'Données démographiques'!C427</f>
        <v>0</v>
      </c>
      <c r="D426" s="170">
        <f>'Données démographiques'!D427</f>
        <v>0</v>
      </c>
      <c r="E426" s="102"/>
      <c r="F426" s="255"/>
      <c r="G426" s="172"/>
      <c r="H426" s="429"/>
      <c r="I426" s="273"/>
      <c r="J426" s="257"/>
      <c r="K426" s="278"/>
      <c r="L426" s="278"/>
      <c r="M426" s="278"/>
      <c r="N426" s="273"/>
      <c r="O426" s="264"/>
      <c r="P426" s="102"/>
      <c r="Q426" s="273"/>
      <c r="R426" s="172"/>
      <c r="S426" s="172"/>
      <c r="T426" s="102"/>
      <c r="U426" s="257"/>
      <c r="V426" s="257"/>
      <c r="W426" s="273"/>
      <c r="X426" s="257"/>
      <c r="Y426" s="273"/>
      <c r="Z426" s="273"/>
      <c r="AA426" s="273"/>
      <c r="AB426" s="278"/>
      <c r="AC426" s="278"/>
      <c r="AD426" s="98"/>
      <c r="AE426" s="278"/>
      <c r="AF426" s="278"/>
      <c r="AG426" s="278"/>
      <c r="AH426" s="278"/>
      <c r="AI426" s="278"/>
      <c r="AJ426" s="278"/>
      <c r="AK426" s="262"/>
      <c r="AL426" s="262"/>
      <c r="AM426" s="264"/>
      <c r="AN426" s="98"/>
      <c r="AO426" s="576" t="str">
        <f t="shared" si="54"/>
        <v xml:space="preserve"> </v>
      </c>
      <c r="AP426" s="576" t="str">
        <f t="shared" si="56"/>
        <v xml:space="preserve"> </v>
      </c>
      <c r="AQ426" s="576" t="str">
        <f t="shared" si="57"/>
        <v xml:space="preserve"> </v>
      </c>
      <c r="AR426" s="576" t="str">
        <f t="shared" si="58"/>
        <v xml:space="preserve"> </v>
      </c>
      <c r="AS426" s="98"/>
      <c r="AT426" s="257"/>
      <c r="AU426" s="257"/>
      <c r="AV426" s="273"/>
      <c r="AW426" s="257"/>
      <c r="AX426" s="273"/>
      <c r="AY426" s="273"/>
      <c r="AZ426" s="273"/>
      <c r="BA426" s="278"/>
      <c r="BB426" s="278"/>
      <c r="BC426" s="98"/>
      <c r="BD426" s="278"/>
      <c r="BE426" s="278"/>
      <c r="BF426" s="278"/>
      <c r="BG426" s="278"/>
      <c r="BH426" s="278"/>
      <c r="BI426" s="278"/>
      <c r="BJ426" s="262"/>
      <c r="BK426" s="262"/>
      <c r="BL426" s="264"/>
      <c r="BM426" s="98"/>
      <c r="BN426" s="576" t="str">
        <f t="shared" si="55"/>
        <v xml:space="preserve"> </v>
      </c>
      <c r="BO426" s="576" t="str">
        <f t="shared" si="59"/>
        <v xml:space="preserve"> </v>
      </c>
      <c r="BP426" s="576" t="str">
        <f t="shared" si="60"/>
        <v xml:space="preserve"> </v>
      </c>
      <c r="BQ426" s="576" t="str">
        <f t="shared" si="61"/>
        <v xml:space="preserve"> </v>
      </c>
      <c r="BR426" s="98"/>
      <c r="BS426" s="165"/>
    </row>
    <row r="427" spans="1:71" s="107" customFormat="1" ht="12.75" x14ac:dyDescent="0.25">
      <c r="A427" s="380"/>
      <c r="B427" s="376">
        <f>'Données démographiques'!B428</f>
        <v>0</v>
      </c>
      <c r="C427" s="376">
        <f>'Données démographiques'!C428</f>
        <v>0</v>
      </c>
      <c r="D427" s="377">
        <f>'Données démographiques'!D428</f>
        <v>0</v>
      </c>
      <c r="E427" s="102"/>
      <c r="F427" s="430"/>
      <c r="G427" s="431"/>
      <c r="H427" s="432"/>
      <c r="I427" s="258"/>
      <c r="J427" s="259"/>
      <c r="K427" s="260"/>
      <c r="L427" s="260"/>
      <c r="M427" s="260"/>
      <c r="N427" s="258"/>
      <c r="O427" s="265"/>
      <c r="P427" s="102"/>
      <c r="Q427" s="258"/>
      <c r="R427" s="431"/>
      <c r="S427" s="431"/>
      <c r="T427" s="102"/>
      <c r="U427" s="259"/>
      <c r="V427" s="259"/>
      <c r="W427" s="258"/>
      <c r="X427" s="259"/>
      <c r="Y427" s="258"/>
      <c r="Z427" s="258"/>
      <c r="AA427" s="258"/>
      <c r="AB427" s="260"/>
      <c r="AC427" s="260"/>
      <c r="AD427" s="98"/>
      <c r="AE427" s="260"/>
      <c r="AF427" s="260"/>
      <c r="AG427" s="260"/>
      <c r="AH427" s="260"/>
      <c r="AI427" s="260"/>
      <c r="AJ427" s="260"/>
      <c r="AK427" s="263"/>
      <c r="AL427" s="263"/>
      <c r="AM427" s="265"/>
      <c r="AN427" s="98"/>
      <c r="AO427" s="577" t="str">
        <f t="shared" si="54"/>
        <v xml:space="preserve"> </v>
      </c>
      <c r="AP427" s="577" t="str">
        <f t="shared" si="56"/>
        <v xml:space="preserve"> </v>
      </c>
      <c r="AQ427" s="577" t="str">
        <f t="shared" si="57"/>
        <v xml:space="preserve"> </v>
      </c>
      <c r="AR427" s="577" t="str">
        <f t="shared" si="58"/>
        <v xml:space="preserve"> </v>
      </c>
      <c r="AS427" s="98"/>
      <c r="AT427" s="375"/>
      <c r="AU427" s="375"/>
      <c r="AV427" s="374"/>
      <c r="AW427" s="375"/>
      <c r="AX427" s="374"/>
      <c r="AY427" s="374"/>
      <c r="AZ427" s="258"/>
      <c r="BA427" s="260"/>
      <c r="BB427" s="260"/>
      <c r="BC427" s="98"/>
      <c r="BD427" s="260"/>
      <c r="BE427" s="260"/>
      <c r="BF427" s="260"/>
      <c r="BG427" s="260"/>
      <c r="BH427" s="260"/>
      <c r="BI427" s="260"/>
      <c r="BJ427" s="263"/>
      <c r="BK427" s="263"/>
      <c r="BL427" s="265"/>
      <c r="BM427" s="98"/>
      <c r="BN427" s="577" t="str">
        <f t="shared" si="55"/>
        <v xml:space="preserve"> </v>
      </c>
      <c r="BO427" s="577" t="str">
        <f t="shared" si="59"/>
        <v xml:space="preserve"> </v>
      </c>
      <c r="BP427" s="577" t="str">
        <f t="shared" si="60"/>
        <v xml:space="preserve"> </v>
      </c>
      <c r="BQ427" s="577" t="str">
        <f t="shared" si="61"/>
        <v xml:space="preserve"> </v>
      </c>
      <c r="BR427" s="98"/>
      <c r="BS427" s="330"/>
    </row>
    <row r="428" spans="1:71" s="107" customFormat="1" ht="12.75" x14ac:dyDescent="0.25">
      <c r="A428" s="380"/>
      <c r="B428" s="169">
        <f>'Données démographiques'!B429</f>
        <v>0</v>
      </c>
      <c r="C428" s="169">
        <f>'Données démographiques'!C429</f>
        <v>0</v>
      </c>
      <c r="D428" s="170">
        <f>'Données démographiques'!D429</f>
        <v>0</v>
      </c>
      <c r="E428" s="102"/>
      <c r="F428" s="255"/>
      <c r="G428" s="172"/>
      <c r="H428" s="429"/>
      <c r="I428" s="273"/>
      <c r="J428" s="257"/>
      <c r="K428" s="278"/>
      <c r="L428" s="278"/>
      <c r="M428" s="278"/>
      <c r="N428" s="273"/>
      <c r="O428" s="264"/>
      <c r="P428" s="102"/>
      <c r="Q428" s="273"/>
      <c r="R428" s="172"/>
      <c r="S428" s="172"/>
      <c r="T428" s="102"/>
      <c r="U428" s="257"/>
      <c r="V428" s="257"/>
      <c r="W428" s="273"/>
      <c r="X428" s="257"/>
      <c r="Y428" s="273"/>
      <c r="Z428" s="273"/>
      <c r="AA428" s="273"/>
      <c r="AB428" s="278"/>
      <c r="AC428" s="278"/>
      <c r="AD428" s="98"/>
      <c r="AE428" s="278"/>
      <c r="AF428" s="278"/>
      <c r="AG428" s="278"/>
      <c r="AH428" s="278"/>
      <c r="AI428" s="278"/>
      <c r="AJ428" s="278"/>
      <c r="AK428" s="262"/>
      <c r="AL428" s="262"/>
      <c r="AM428" s="264"/>
      <c r="AN428" s="98"/>
      <c r="AO428" s="576" t="str">
        <f t="shared" si="54"/>
        <v xml:space="preserve"> </v>
      </c>
      <c r="AP428" s="576" t="str">
        <f t="shared" si="56"/>
        <v xml:space="preserve"> </v>
      </c>
      <c r="AQ428" s="576" t="str">
        <f t="shared" si="57"/>
        <v xml:space="preserve"> </v>
      </c>
      <c r="AR428" s="576" t="str">
        <f t="shared" si="58"/>
        <v xml:space="preserve"> </v>
      </c>
      <c r="AS428" s="98"/>
      <c r="AT428" s="257"/>
      <c r="AU428" s="257"/>
      <c r="AV428" s="273"/>
      <c r="AW428" s="257"/>
      <c r="AX428" s="273"/>
      <c r="AY428" s="273"/>
      <c r="AZ428" s="273"/>
      <c r="BA428" s="278"/>
      <c r="BB428" s="278"/>
      <c r="BC428" s="98"/>
      <c r="BD428" s="278"/>
      <c r="BE428" s="278"/>
      <c r="BF428" s="278"/>
      <c r="BG428" s="278"/>
      <c r="BH428" s="278"/>
      <c r="BI428" s="278"/>
      <c r="BJ428" s="262"/>
      <c r="BK428" s="262"/>
      <c r="BL428" s="264"/>
      <c r="BM428" s="98"/>
      <c r="BN428" s="576" t="str">
        <f t="shared" si="55"/>
        <v xml:space="preserve"> </v>
      </c>
      <c r="BO428" s="576" t="str">
        <f t="shared" si="59"/>
        <v xml:space="preserve"> </v>
      </c>
      <c r="BP428" s="576" t="str">
        <f t="shared" si="60"/>
        <v xml:space="preserve"> </v>
      </c>
      <c r="BQ428" s="576" t="str">
        <f t="shared" si="61"/>
        <v xml:space="preserve"> </v>
      </c>
      <c r="BR428" s="98"/>
      <c r="BS428" s="165"/>
    </row>
    <row r="429" spans="1:71" s="107" customFormat="1" ht="12.75" x14ac:dyDescent="0.25">
      <c r="A429" s="380"/>
      <c r="B429" s="376">
        <f>'Données démographiques'!B430</f>
        <v>0</v>
      </c>
      <c r="C429" s="376">
        <f>'Données démographiques'!C430</f>
        <v>0</v>
      </c>
      <c r="D429" s="377">
        <f>'Données démographiques'!D430</f>
        <v>0</v>
      </c>
      <c r="E429" s="102"/>
      <c r="F429" s="430"/>
      <c r="G429" s="431"/>
      <c r="H429" s="432"/>
      <c r="I429" s="258"/>
      <c r="J429" s="259"/>
      <c r="K429" s="260"/>
      <c r="L429" s="260"/>
      <c r="M429" s="260"/>
      <c r="N429" s="258"/>
      <c r="O429" s="265"/>
      <c r="P429" s="102"/>
      <c r="Q429" s="258"/>
      <c r="R429" s="431"/>
      <c r="S429" s="431"/>
      <c r="T429" s="102"/>
      <c r="U429" s="259"/>
      <c r="V429" s="259"/>
      <c r="W429" s="258"/>
      <c r="X429" s="259"/>
      <c r="Y429" s="258"/>
      <c r="Z429" s="258"/>
      <c r="AA429" s="258"/>
      <c r="AB429" s="260"/>
      <c r="AC429" s="260"/>
      <c r="AD429" s="98"/>
      <c r="AE429" s="260"/>
      <c r="AF429" s="260"/>
      <c r="AG429" s="260"/>
      <c r="AH429" s="260"/>
      <c r="AI429" s="260"/>
      <c r="AJ429" s="260"/>
      <c r="AK429" s="263"/>
      <c r="AL429" s="263"/>
      <c r="AM429" s="265"/>
      <c r="AN429" s="98"/>
      <c r="AO429" s="577" t="str">
        <f t="shared" si="54"/>
        <v xml:space="preserve"> </v>
      </c>
      <c r="AP429" s="577" t="str">
        <f t="shared" si="56"/>
        <v xml:space="preserve"> </v>
      </c>
      <c r="AQ429" s="577" t="str">
        <f t="shared" si="57"/>
        <v xml:space="preserve"> </v>
      </c>
      <c r="AR429" s="577" t="str">
        <f t="shared" si="58"/>
        <v xml:space="preserve"> </v>
      </c>
      <c r="AS429" s="98"/>
      <c r="AT429" s="375"/>
      <c r="AU429" s="375"/>
      <c r="AV429" s="374"/>
      <c r="AW429" s="375"/>
      <c r="AX429" s="374"/>
      <c r="AY429" s="374"/>
      <c r="AZ429" s="258"/>
      <c r="BA429" s="260"/>
      <c r="BB429" s="260"/>
      <c r="BC429" s="98"/>
      <c r="BD429" s="260"/>
      <c r="BE429" s="260"/>
      <c r="BF429" s="260"/>
      <c r="BG429" s="260"/>
      <c r="BH429" s="260"/>
      <c r="BI429" s="260"/>
      <c r="BJ429" s="263"/>
      <c r="BK429" s="263"/>
      <c r="BL429" s="265"/>
      <c r="BM429" s="98"/>
      <c r="BN429" s="577" t="str">
        <f t="shared" si="55"/>
        <v xml:space="preserve"> </v>
      </c>
      <c r="BO429" s="577" t="str">
        <f t="shared" si="59"/>
        <v xml:space="preserve"> </v>
      </c>
      <c r="BP429" s="577" t="str">
        <f t="shared" si="60"/>
        <v xml:space="preserve"> </v>
      </c>
      <c r="BQ429" s="577" t="str">
        <f t="shared" si="61"/>
        <v xml:space="preserve"> </v>
      </c>
      <c r="BR429" s="98"/>
      <c r="BS429" s="330"/>
    </row>
    <row r="430" spans="1:71" s="107" customFormat="1" ht="12.75" x14ac:dyDescent="0.25">
      <c r="A430" s="380"/>
      <c r="B430" s="169">
        <f>'Données démographiques'!B431</f>
        <v>0</v>
      </c>
      <c r="C430" s="169">
        <f>'Données démographiques'!C431</f>
        <v>0</v>
      </c>
      <c r="D430" s="170">
        <f>'Données démographiques'!D431</f>
        <v>0</v>
      </c>
      <c r="E430" s="102"/>
      <c r="F430" s="255"/>
      <c r="G430" s="172"/>
      <c r="H430" s="429"/>
      <c r="I430" s="273"/>
      <c r="J430" s="257"/>
      <c r="K430" s="278"/>
      <c r="L430" s="278"/>
      <c r="M430" s="278"/>
      <c r="N430" s="273"/>
      <c r="O430" s="264"/>
      <c r="P430" s="102"/>
      <c r="Q430" s="273"/>
      <c r="R430" s="172"/>
      <c r="S430" s="172"/>
      <c r="T430" s="102"/>
      <c r="U430" s="257"/>
      <c r="V430" s="257"/>
      <c r="W430" s="273"/>
      <c r="X430" s="257"/>
      <c r="Y430" s="273"/>
      <c r="Z430" s="273"/>
      <c r="AA430" s="273"/>
      <c r="AB430" s="278"/>
      <c r="AC430" s="278"/>
      <c r="AD430" s="98"/>
      <c r="AE430" s="278"/>
      <c r="AF430" s="278"/>
      <c r="AG430" s="278"/>
      <c r="AH430" s="278"/>
      <c r="AI430" s="278"/>
      <c r="AJ430" s="278"/>
      <c r="AK430" s="262"/>
      <c r="AL430" s="262"/>
      <c r="AM430" s="264"/>
      <c r="AN430" s="98"/>
      <c r="AO430" s="576" t="str">
        <f t="shared" si="54"/>
        <v xml:space="preserve"> </v>
      </c>
      <c r="AP430" s="576" t="str">
        <f t="shared" si="56"/>
        <v xml:space="preserve"> </v>
      </c>
      <c r="AQ430" s="576" t="str">
        <f t="shared" si="57"/>
        <v xml:space="preserve"> </v>
      </c>
      <c r="AR430" s="576" t="str">
        <f t="shared" si="58"/>
        <v xml:space="preserve"> </v>
      </c>
      <c r="AS430" s="98"/>
      <c r="AT430" s="257"/>
      <c r="AU430" s="257"/>
      <c r="AV430" s="273"/>
      <c r="AW430" s="257"/>
      <c r="AX430" s="273"/>
      <c r="AY430" s="273"/>
      <c r="AZ430" s="273"/>
      <c r="BA430" s="278"/>
      <c r="BB430" s="278"/>
      <c r="BC430" s="98"/>
      <c r="BD430" s="278"/>
      <c r="BE430" s="278"/>
      <c r="BF430" s="278"/>
      <c r="BG430" s="278"/>
      <c r="BH430" s="278"/>
      <c r="BI430" s="278"/>
      <c r="BJ430" s="262"/>
      <c r="BK430" s="262"/>
      <c r="BL430" s="264"/>
      <c r="BM430" s="98"/>
      <c r="BN430" s="576" t="str">
        <f t="shared" si="55"/>
        <v xml:space="preserve"> </v>
      </c>
      <c r="BO430" s="576" t="str">
        <f t="shared" si="59"/>
        <v xml:space="preserve"> </v>
      </c>
      <c r="BP430" s="576" t="str">
        <f t="shared" si="60"/>
        <v xml:space="preserve"> </v>
      </c>
      <c r="BQ430" s="576" t="str">
        <f t="shared" si="61"/>
        <v xml:space="preserve"> </v>
      </c>
      <c r="BR430" s="98"/>
      <c r="BS430" s="165"/>
    </row>
    <row r="431" spans="1:71" s="107" customFormat="1" ht="12.75" x14ac:dyDescent="0.25">
      <c r="A431" s="380"/>
      <c r="B431" s="376">
        <f>'Données démographiques'!B432</f>
        <v>0</v>
      </c>
      <c r="C431" s="376">
        <f>'Données démographiques'!C432</f>
        <v>0</v>
      </c>
      <c r="D431" s="377">
        <f>'Données démographiques'!D432</f>
        <v>0</v>
      </c>
      <c r="E431" s="102"/>
      <c r="F431" s="430"/>
      <c r="G431" s="431"/>
      <c r="H431" s="432"/>
      <c r="I431" s="258"/>
      <c r="J431" s="259"/>
      <c r="K431" s="260"/>
      <c r="L431" s="260"/>
      <c r="M431" s="260"/>
      <c r="N431" s="258"/>
      <c r="O431" s="265"/>
      <c r="P431" s="102"/>
      <c r="Q431" s="258"/>
      <c r="R431" s="431"/>
      <c r="S431" s="431"/>
      <c r="T431" s="102"/>
      <c r="U431" s="259"/>
      <c r="V431" s="259"/>
      <c r="W431" s="258"/>
      <c r="X431" s="259"/>
      <c r="Y431" s="258"/>
      <c r="Z431" s="258"/>
      <c r="AA431" s="258"/>
      <c r="AB431" s="260"/>
      <c r="AC431" s="260"/>
      <c r="AD431" s="98"/>
      <c r="AE431" s="260"/>
      <c r="AF431" s="260"/>
      <c r="AG431" s="260"/>
      <c r="AH431" s="260"/>
      <c r="AI431" s="260"/>
      <c r="AJ431" s="260"/>
      <c r="AK431" s="263"/>
      <c r="AL431" s="263"/>
      <c r="AM431" s="265"/>
      <c r="AN431" s="98"/>
      <c r="AO431" s="577" t="str">
        <f t="shared" si="54"/>
        <v xml:space="preserve"> </v>
      </c>
      <c r="AP431" s="577" t="str">
        <f t="shared" si="56"/>
        <v xml:space="preserve"> </v>
      </c>
      <c r="AQ431" s="577" t="str">
        <f t="shared" si="57"/>
        <v xml:space="preserve"> </v>
      </c>
      <c r="AR431" s="577" t="str">
        <f t="shared" si="58"/>
        <v xml:space="preserve"> </v>
      </c>
      <c r="AS431" s="98"/>
      <c r="AT431" s="375"/>
      <c r="AU431" s="375"/>
      <c r="AV431" s="374"/>
      <c r="AW431" s="375"/>
      <c r="AX431" s="374"/>
      <c r="AY431" s="374"/>
      <c r="AZ431" s="258"/>
      <c r="BA431" s="260"/>
      <c r="BB431" s="260"/>
      <c r="BC431" s="98"/>
      <c r="BD431" s="260"/>
      <c r="BE431" s="260"/>
      <c r="BF431" s="260"/>
      <c r="BG431" s="260"/>
      <c r="BH431" s="260"/>
      <c r="BI431" s="260"/>
      <c r="BJ431" s="263"/>
      <c r="BK431" s="263"/>
      <c r="BL431" s="265"/>
      <c r="BM431" s="98"/>
      <c r="BN431" s="577" t="str">
        <f t="shared" si="55"/>
        <v xml:space="preserve"> </v>
      </c>
      <c r="BO431" s="577" t="str">
        <f t="shared" si="59"/>
        <v xml:space="preserve"> </v>
      </c>
      <c r="BP431" s="577" t="str">
        <f t="shared" si="60"/>
        <v xml:space="preserve"> </v>
      </c>
      <c r="BQ431" s="577" t="str">
        <f t="shared" si="61"/>
        <v xml:space="preserve"> </v>
      </c>
      <c r="BR431" s="98"/>
      <c r="BS431" s="330"/>
    </row>
    <row r="432" spans="1:71" s="107" customFormat="1" ht="12.75" x14ac:dyDescent="0.25">
      <c r="A432" s="380"/>
      <c r="B432" s="169">
        <f>'Données démographiques'!B433</f>
        <v>0</v>
      </c>
      <c r="C432" s="169">
        <f>'Données démographiques'!C433</f>
        <v>0</v>
      </c>
      <c r="D432" s="170">
        <f>'Données démographiques'!D433</f>
        <v>0</v>
      </c>
      <c r="E432" s="102"/>
      <c r="F432" s="255"/>
      <c r="G432" s="172"/>
      <c r="H432" s="429"/>
      <c r="I432" s="273"/>
      <c r="J432" s="257"/>
      <c r="K432" s="278"/>
      <c r="L432" s="278"/>
      <c r="M432" s="278"/>
      <c r="N432" s="273"/>
      <c r="O432" s="264"/>
      <c r="P432" s="102"/>
      <c r="Q432" s="273"/>
      <c r="R432" s="172"/>
      <c r="S432" s="172"/>
      <c r="T432" s="102"/>
      <c r="U432" s="257"/>
      <c r="V432" s="257"/>
      <c r="W432" s="273"/>
      <c r="X432" s="257"/>
      <c r="Y432" s="273"/>
      <c r="Z432" s="273"/>
      <c r="AA432" s="273"/>
      <c r="AB432" s="278"/>
      <c r="AC432" s="278"/>
      <c r="AD432" s="98"/>
      <c r="AE432" s="278"/>
      <c r="AF432" s="278"/>
      <c r="AG432" s="278"/>
      <c r="AH432" s="278"/>
      <c r="AI432" s="278"/>
      <c r="AJ432" s="278"/>
      <c r="AK432" s="262"/>
      <c r="AL432" s="262"/>
      <c r="AM432" s="264"/>
      <c r="AN432" s="98"/>
      <c r="AO432" s="576" t="str">
        <f t="shared" si="54"/>
        <v xml:space="preserve"> </v>
      </c>
      <c r="AP432" s="576" t="str">
        <f t="shared" si="56"/>
        <v xml:space="preserve"> </v>
      </c>
      <c r="AQ432" s="576" t="str">
        <f t="shared" si="57"/>
        <v xml:space="preserve"> </v>
      </c>
      <c r="AR432" s="576" t="str">
        <f t="shared" si="58"/>
        <v xml:space="preserve"> </v>
      </c>
      <c r="AS432" s="98"/>
      <c r="AT432" s="257"/>
      <c r="AU432" s="257"/>
      <c r="AV432" s="273"/>
      <c r="AW432" s="257"/>
      <c r="AX432" s="273"/>
      <c r="AY432" s="273"/>
      <c r="AZ432" s="273"/>
      <c r="BA432" s="278"/>
      <c r="BB432" s="278"/>
      <c r="BC432" s="98"/>
      <c r="BD432" s="278"/>
      <c r="BE432" s="278"/>
      <c r="BF432" s="278"/>
      <c r="BG432" s="278"/>
      <c r="BH432" s="278"/>
      <c r="BI432" s="278"/>
      <c r="BJ432" s="262"/>
      <c r="BK432" s="262"/>
      <c r="BL432" s="264"/>
      <c r="BM432" s="98"/>
      <c r="BN432" s="576" t="str">
        <f t="shared" si="55"/>
        <v xml:space="preserve"> </v>
      </c>
      <c r="BO432" s="576" t="str">
        <f t="shared" si="59"/>
        <v xml:space="preserve"> </v>
      </c>
      <c r="BP432" s="576" t="str">
        <f t="shared" si="60"/>
        <v xml:space="preserve"> </v>
      </c>
      <c r="BQ432" s="576" t="str">
        <f t="shared" si="61"/>
        <v xml:space="preserve"> </v>
      </c>
      <c r="BR432" s="98"/>
      <c r="BS432" s="165"/>
    </row>
    <row r="433" spans="1:71" s="107" customFormat="1" ht="12.75" x14ac:dyDescent="0.25">
      <c r="A433" s="380"/>
      <c r="B433" s="376">
        <f>'Données démographiques'!B434</f>
        <v>0</v>
      </c>
      <c r="C433" s="376">
        <f>'Données démographiques'!C434</f>
        <v>0</v>
      </c>
      <c r="D433" s="377">
        <f>'Données démographiques'!D434</f>
        <v>0</v>
      </c>
      <c r="E433" s="102"/>
      <c r="F433" s="430"/>
      <c r="G433" s="431"/>
      <c r="H433" s="432"/>
      <c r="I433" s="258"/>
      <c r="J433" s="259"/>
      <c r="K433" s="260"/>
      <c r="L433" s="260"/>
      <c r="M433" s="260"/>
      <c r="N433" s="258"/>
      <c r="O433" s="265"/>
      <c r="P433" s="102"/>
      <c r="Q433" s="258"/>
      <c r="R433" s="431"/>
      <c r="S433" s="431"/>
      <c r="T433" s="102"/>
      <c r="U433" s="259"/>
      <c r="V433" s="259"/>
      <c r="W433" s="258"/>
      <c r="X433" s="259"/>
      <c r="Y433" s="258"/>
      <c r="Z433" s="258"/>
      <c r="AA433" s="258"/>
      <c r="AB433" s="260"/>
      <c r="AC433" s="260"/>
      <c r="AD433" s="98"/>
      <c r="AE433" s="260"/>
      <c r="AF433" s="260"/>
      <c r="AG433" s="260"/>
      <c r="AH433" s="260"/>
      <c r="AI433" s="260"/>
      <c r="AJ433" s="260"/>
      <c r="AK433" s="263"/>
      <c r="AL433" s="263"/>
      <c r="AM433" s="265"/>
      <c r="AN433" s="98"/>
      <c r="AO433" s="577" t="str">
        <f t="shared" si="54"/>
        <v xml:space="preserve"> </v>
      </c>
      <c r="AP433" s="577" t="str">
        <f t="shared" si="56"/>
        <v xml:space="preserve"> </v>
      </c>
      <c r="AQ433" s="577" t="str">
        <f t="shared" si="57"/>
        <v xml:space="preserve"> </v>
      </c>
      <c r="AR433" s="577" t="str">
        <f t="shared" si="58"/>
        <v xml:space="preserve"> </v>
      </c>
      <c r="AS433" s="98"/>
      <c r="AT433" s="375"/>
      <c r="AU433" s="375"/>
      <c r="AV433" s="374"/>
      <c r="AW433" s="375"/>
      <c r="AX433" s="374"/>
      <c r="AY433" s="374"/>
      <c r="AZ433" s="258"/>
      <c r="BA433" s="260"/>
      <c r="BB433" s="260"/>
      <c r="BC433" s="98"/>
      <c r="BD433" s="260"/>
      <c r="BE433" s="260"/>
      <c r="BF433" s="260"/>
      <c r="BG433" s="260"/>
      <c r="BH433" s="260"/>
      <c r="BI433" s="260"/>
      <c r="BJ433" s="263"/>
      <c r="BK433" s="263"/>
      <c r="BL433" s="265"/>
      <c r="BM433" s="98"/>
      <c r="BN433" s="577" t="str">
        <f t="shared" si="55"/>
        <v xml:space="preserve"> </v>
      </c>
      <c r="BO433" s="577" t="str">
        <f t="shared" si="59"/>
        <v xml:space="preserve"> </v>
      </c>
      <c r="BP433" s="577" t="str">
        <f t="shared" si="60"/>
        <v xml:space="preserve"> </v>
      </c>
      <c r="BQ433" s="577" t="str">
        <f t="shared" si="61"/>
        <v xml:space="preserve"> </v>
      </c>
      <c r="BR433" s="98"/>
      <c r="BS433" s="330"/>
    </row>
    <row r="434" spans="1:71" s="107" customFormat="1" ht="12.75" x14ac:dyDescent="0.25">
      <c r="A434" s="380"/>
      <c r="B434" s="169">
        <f>'Données démographiques'!B435</f>
        <v>0</v>
      </c>
      <c r="C434" s="169">
        <f>'Données démographiques'!C435</f>
        <v>0</v>
      </c>
      <c r="D434" s="170">
        <f>'Données démographiques'!D435</f>
        <v>0</v>
      </c>
      <c r="E434" s="102"/>
      <c r="F434" s="255"/>
      <c r="G434" s="172"/>
      <c r="H434" s="429"/>
      <c r="I434" s="273"/>
      <c r="J434" s="257"/>
      <c r="K434" s="278"/>
      <c r="L434" s="278"/>
      <c r="M434" s="278"/>
      <c r="N434" s="273"/>
      <c r="O434" s="264"/>
      <c r="P434" s="102"/>
      <c r="Q434" s="273"/>
      <c r="R434" s="172"/>
      <c r="S434" s="172"/>
      <c r="T434" s="102"/>
      <c r="U434" s="257"/>
      <c r="V434" s="257"/>
      <c r="W434" s="273"/>
      <c r="X434" s="257"/>
      <c r="Y434" s="273"/>
      <c r="Z434" s="273"/>
      <c r="AA434" s="273"/>
      <c r="AB434" s="278"/>
      <c r="AC434" s="278"/>
      <c r="AD434" s="98"/>
      <c r="AE434" s="278"/>
      <c r="AF434" s="278"/>
      <c r="AG434" s="278"/>
      <c r="AH434" s="278"/>
      <c r="AI434" s="278"/>
      <c r="AJ434" s="278"/>
      <c r="AK434" s="262"/>
      <c r="AL434" s="262"/>
      <c r="AM434" s="264"/>
      <c r="AN434" s="98"/>
      <c r="AO434" s="576" t="str">
        <f t="shared" si="54"/>
        <v xml:space="preserve"> </v>
      </c>
      <c r="AP434" s="576" t="str">
        <f t="shared" si="56"/>
        <v xml:space="preserve"> </v>
      </c>
      <c r="AQ434" s="576" t="str">
        <f t="shared" si="57"/>
        <v xml:space="preserve"> </v>
      </c>
      <c r="AR434" s="576" t="str">
        <f t="shared" si="58"/>
        <v xml:space="preserve"> </v>
      </c>
      <c r="AS434" s="98"/>
      <c r="AT434" s="257"/>
      <c r="AU434" s="257"/>
      <c r="AV434" s="273"/>
      <c r="AW434" s="257"/>
      <c r="AX434" s="273"/>
      <c r="AY434" s="273"/>
      <c r="AZ434" s="273"/>
      <c r="BA434" s="278"/>
      <c r="BB434" s="278"/>
      <c r="BC434" s="98"/>
      <c r="BD434" s="278"/>
      <c r="BE434" s="278"/>
      <c r="BF434" s="278"/>
      <c r="BG434" s="278"/>
      <c r="BH434" s="278"/>
      <c r="BI434" s="278"/>
      <c r="BJ434" s="262"/>
      <c r="BK434" s="262"/>
      <c r="BL434" s="264"/>
      <c r="BM434" s="98"/>
      <c r="BN434" s="576" t="str">
        <f t="shared" si="55"/>
        <v xml:space="preserve"> </v>
      </c>
      <c r="BO434" s="576" t="str">
        <f t="shared" si="59"/>
        <v xml:space="preserve"> </v>
      </c>
      <c r="BP434" s="576" t="str">
        <f t="shared" si="60"/>
        <v xml:space="preserve"> </v>
      </c>
      <c r="BQ434" s="576" t="str">
        <f t="shared" si="61"/>
        <v xml:space="preserve"> </v>
      </c>
      <c r="BR434" s="98"/>
      <c r="BS434" s="165"/>
    </row>
    <row r="435" spans="1:71" s="107" customFormat="1" ht="12.75" x14ac:dyDescent="0.25">
      <c r="A435" s="380"/>
      <c r="B435" s="376">
        <f>'Données démographiques'!B436</f>
        <v>0</v>
      </c>
      <c r="C435" s="376">
        <f>'Données démographiques'!C436</f>
        <v>0</v>
      </c>
      <c r="D435" s="377">
        <f>'Données démographiques'!D436</f>
        <v>0</v>
      </c>
      <c r="E435" s="102"/>
      <c r="F435" s="430"/>
      <c r="G435" s="431"/>
      <c r="H435" s="432"/>
      <c r="I435" s="258"/>
      <c r="J435" s="259"/>
      <c r="K435" s="260"/>
      <c r="L435" s="260"/>
      <c r="M435" s="260"/>
      <c r="N435" s="258"/>
      <c r="O435" s="265"/>
      <c r="P435" s="102"/>
      <c r="Q435" s="258"/>
      <c r="R435" s="431"/>
      <c r="S435" s="431"/>
      <c r="T435" s="102"/>
      <c r="U435" s="259"/>
      <c r="V435" s="259"/>
      <c r="W435" s="258"/>
      <c r="X435" s="259"/>
      <c r="Y435" s="258"/>
      <c r="Z435" s="258"/>
      <c r="AA435" s="258"/>
      <c r="AB435" s="260"/>
      <c r="AC435" s="260"/>
      <c r="AD435" s="98"/>
      <c r="AE435" s="260"/>
      <c r="AF435" s="260"/>
      <c r="AG435" s="260"/>
      <c r="AH435" s="260"/>
      <c r="AI435" s="260"/>
      <c r="AJ435" s="260"/>
      <c r="AK435" s="263"/>
      <c r="AL435" s="263"/>
      <c r="AM435" s="265"/>
      <c r="AN435" s="98"/>
      <c r="AO435" s="577" t="str">
        <f t="shared" si="54"/>
        <v xml:space="preserve"> </v>
      </c>
      <c r="AP435" s="577" t="str">
        <f t="shared" si="56"/>
        <v xml:space="preserve"> </v>
      </c>
      <c r="AQ435" s="577" t="str">
        <f t="shared" si="57"/>
        <v xml:space="preserve"> </v>
      </c>
      <c r="AR435" s="577" t="str">
        <f t="shared" si="58"/>
        <v xml:space="preserve"> </v>
      </c>
      <c r="AS435" s="98"/>
      <c r="AT435" s="375"/>
      <c r="AU435" s="375"/>
      <c r="AV435" s="374"/>
      <c r="AW435" s="375"/>
      <c r="AX435" s="374"/>
      <c r="AY435" s="374"/>
      <c r="AZ435" s="258"/>
      <c r="BA435" s="260"/>
      <c r="BB435" s="260"/>
      <c r="BC435" s="98"/>
      <c r="BD435" s="260"/>
      <c r="BE435" s="260"/>
      <c r="BF435" s="260"/>
      <c r="BG435" s="260"/>
      <c r="BH435" s="260"/>
      <c r="BI435" s="260"/>
      <c r="BJ435" s="263"/>
      <c r="BK435" s="263"/>
      <c r="BL435" s="265"/>
      <c r="BM435" s="98"/>
      <c r="BN435" s="577" t="str">
        <f t="shared" si="55"/>
        <v xml:space="preserve"> </v>
      </c>
      <c r="BO435" s="577" t="str">
        <f t="shared" si="59"/>
        <v xml:space="preserve"> </v>
      </c>
      <c r="BP435" s="577" t="str">
        <f t="shared" si="60"/>
        <v xml:space="preserve"> </v>
      </c>
      <c r="BQ435" s="577" t="str">
        <f t="shared" si="61"/>
        <v xml:space="preserve"> </v>
      </c>
      <c r="BR435" s="98"/>
      <c r="BS435" s="330"/>
    </row>
    <row r="436" spans="1:71" s="107" customFormat="1" ht="12.75" x14ac:dyDescent="0.25">
      <c r="A436" s="380"/>
      <c r="B436" s="169">
        <f>'Données démographiques'!B437</f>
        <v>0</v>
      </c>
      <c r="C436" s="169">
        <f>'Données démographiques'!C437</f>
        <v>0</v>
      </c>
      <c r="D436" s="170">
        <f>'Données démographiques'!D437</f>
        <v>0</v>
      </c>
      <c r="E436" s="102"/>
      <c r="F436" s="255"/>
      <c r="G436" s="172"/>
      <c r="H436" s="429"/>
      <c r="I436" s="273"/>
      <c r="J436" s="257"/>
      <c r="K436" s="278"/>
      <c r="L436" s="278"/>
      <c r="M436" s="278"/>
      <c r="N436" s="273"/>
      <c r="O436" s="264"/>
      <c r="P436" s="102"/>
      <c r="Q436" s="273"/>
      <c r="R436" s="172"/>
      <c r="S436" s="172"/>
      <c r="T436" s="102"/>
      <c r="U436" s="257"/>
      <c r="V436" s="257"/>
      <c r="W436" s="273"/>
      <c r="X436" s="257"/>
      <c r="Y436" s="273"/>
      <c r="Z436" s="273"/>
      <c r="AA436" s="273"/>
      <c r="AB436" s="278"/>
      <c r="AC436" s="278"/>
      <c r="AD436" s="98"/>
      <c r="AE436" s="278"/>
      <c r="AF436" s="278"/>
      <c r="AG436" s="278"/>
      <c r="AH436" s="278"/>
      <c r="AI436" s="278"/>
      <c r="AJ436" s="278"/>
      <c r="AK436" s="262"/>
      <c r="AL436" s="262"/>
      <c r="AM436" s="264"/>
      <c r="AN436" s="98"/>
      <c r="AO436" s="576" t="str">
        <f t="shared" si="54"/>
        <v xml:space="preserve"> </v>
      </c>
      <c r="AP436" s="576" t="str">
        <f t="shared" si="56"/>
        <v xml:space="preserve"> </v>
      </c>
      <c r="AQ436" s="576" t="str">
        <f t="shared" si="57"/>
        <v xml:space="preserve"> </v>
      </c>
      <c r="AR436" s="576" t="str">
        <f t="shared" si="58"/>
        <v xml:space="preserve"> </v>
      </c>
      <c r="AS436" s="98"/>
      <c r="AT436" s="257"/>
      <c r="AU436" s="257"/>
      <c r="AV436" s="273"/>
      <c r="AW436" s="257"/>
      <c r="AX436" s="273"/>
      <c r="AY436" s="273"/>
      <c r="AZ436" s="273"/>
      <c r="BA436" s="278"/>
      <c r="BB436" s="278"/>
      <c r="BC436" s="98"/>
      <c r="BD436" s="278"/>
      <c r="BE436" s="278"/>
      <c r="BF436" s="278"/>
      <c r="BG436" s="278"/>
      <c r="BH436" s="278"/>
      <c r="BI436" s="278"/>
      <c r="BJ436" s="262"/>
      <c r="BK436" s="262"/>
      <c r="BL436" s="264"/>
      <c r="BM436" s="98"/>
      <c r="BN436" s="576" t="str">
        <f t="shared" si="55"/>
        <v xml:space="preserve"> </v>
      </c>
      <c r="BO436" s="576" t="str">
        <f t="shared" si="59"/>
        <v xml:space="preserve"> </v>
      </c>
      <c r="BP436" s="576" t="str">
        <f t="shared" si="60"/>
        <v xml:space="preserve"> </v>
      </c>
      <c r="BQ436" s="576" t="str">
        <f t="shared" si="61"/>
        <v xml:space="preserve"> </v>
      </c>
      <c r="BR436" s="98"/>
      <c r="BS436" s="165"/>
    </row>
    <row r="437" spans="1:71" s="107" customFormat="1" ht="12.75" x14ac:dyDescent="0.25">
      <c r="A437" s="380"/>
      <c r="B437" s="376">
        <f>'Données démographiques'!B438</f>
        <v>0</v>
      </c>
      <c r="C437" s="376">
        <f>'Données démographiques'!C438</f>
        <v>0</v>
      </c>
      <c r="D437" s="377">
        <f>'Données démographiques'!D438</f>
        <v>0</v>
      </c>
      <c r="E437" s="102"/>
      <c r="F437" s="430"/>
      <c r="G437" s="431"/>
      <c r="H437" s="432"/>
      <c r="I437" s="258"/>
      <c r="J437" s="259"/>
      <c r="K437" s="260"/>
      <c r="L437" s="260"/>
      <c r="M437" s="260"/>
      <c r="N437" s="258"/>
      <c r="O437" s="265"/>
      <c r="P437" s="102"/>
      <c r="Q437" s="258"/>
      <c r="R437" s="431"/>
      <c r="S437" s="431"/>
      <c r="T437" s="102"/>
      <c r="U437" s="259"/>
      <c r="V437" s="259"/>
      <c r="W437" s="258"/>
      <c r="X437" s="259"/>
      <c r="Y437" s="258"/>
      <c r="Z437" s="258"/>
      <c r="AA437" s="258"/>
      <c r="AB437" s="260"/>
      <c r="AC437" s="260"/>
      <c r="AD437" s="98"/>
      <c r="AE437" s="260"/>
      <c r="AF437" s="260"/>
      <c r="AG437" s="260"/>
      <c r="AH437" s="260"/>
      <c r="AI437" s="260"/>
      <c r="AJ437" s="260"/>
      <c r="AK437" s="263"/>
      <c r="AL437" s="263"/>
      <c r="AM437" s="265"/>
      <c r="AN437" s="98"/>
      <c r="AO437" s="577" t="str">
        <f t="shared" si="54"/>
        <v xml:space="preserve"> </v>
      </c>
      <c r="AP437" s="577" t="str">
        <f t="shared" si="56"/>
        <v xml:space="preserve"> </v>
      </c>
      <c r="AQ437" s="577" t="str">
        <f t="shared" si="57"/>
        <v xml:space="preserve"> </v>
      </c>
      <c r="AR437" s="577" t="str">
        <f t="shared" si="58"/>
        <v xml:space="preserve"> </v>
      </c>
      <c r="AS437" s="98"/>
      <c r="AT437" s="375"/>
      <c r="AU437" s="375"/>
      <c r="AV437" s="374"/>
      <c r="AW437" s="375"/>
      <c r="AX437" s="374"/>
      <c r="AY437" s="374"/>
      <c r="AZ437" s="258"/>
      <c r="BA437" s="260"/>
      <c r="BB437" s="260"/>
      <c r="BC437" s="98"/>
      <c r="BD437" s="260"/>
      <c r="BE437" s="260"/>
      <c r="BF437" s="260"/>
      <c r="BG437" s="260"/>
      <c r="BH437" s="260"/>
      <c r="BI437" s="260"/>
      <c r="BJ437" s="263"/>
      <c r="BK437" s="263"/>
      <c r="BL437" s="265"/>
      <c r="BM437" s="98"/>
      <c r="BN437" s="577" t="str">
        <f t="shared" si="55"/>
        <v xml:space="preserve"> </v>
      </c>
      <c r="BO437" s="577" t="str">
        <f t="shared" si="59"/>
        <v xml:space="preserve"> </v>
      </c>
      <c r="BP437" s="577" t="str">
        <f t="shared" si="60"/>
        <v xml:space="preserve"> </v>
      </c>
      <c r="BQ437" s="577" t="str">
        <f t="shared" si="61"/>
        <v xml:space="preserve"> </v>
      </c>
      <c r="BR437" s="98"/>
      <c r="BS437" s="330"/>
    </row>
    <row r="438" spans="1:71" s="107" customFormat="1" ht="12.75" x14ac:dyDescent="0.25">
      <c r="A438" s="380"/>
      <c r="B438" s="169">
        <f>'Données démographiques'!B439</f>
        <v>0</v>
      </c>
      <c r="C438" s="169">
        <f>'Données démographiques'!C439</f>
        <v>0</v>
      </c>
      <c r="D438" s="170">
        <f>'Données démographiques'!D439</f>
        <v>0</v>
      </c>
      <c r="E438" s="102"/>
      <c r="F438" s="255"/>
      <c r="G438" s="172"/>
      <c r="H438" s="429"/>
      <c r="I438" s="273"/>
      <c r="J438" s="257"/>
      <c r="K438" s="278"/>
      <c r="L438" s="278"/>
      <c r="M438" s="278"/>
      <c r="N438" s="273"/>
      <c r="O438" s="264"/>
      <c r="P438" s="102"/>
      <c r="Q438" s="273"/>
      <c r="R438" s="172"/>
      <c r="S438" s="172"/>
      <c r="T438" s="102"/>
      <c r="U438" s="257"/>
      <c r="V438" s="257"/>
      <c r="W438" s="273"/>
      <c r="X438" s="257"/>
      <c r="Y438" s="273"/>
      <c r="Z438" s="273"/>
      <c r="AA438" s="273"/>
      <c r="AB438" s="278"/>
      <c r="AC438" s="278"/>
      <c r="AD438" s="98"/>
      <c r="AE438" s="278"/>
      <c r="AF438" s="278"/>
      <c r="AG438" s="278"/>
      <c r="AH438" s="278"/>
      <c r="AI438" s="278"/>
      <c r="AJ438" s="278"/>
      <c r="AK438" s="262"/>
      <c r="AL438" s="262"/>
      <c r="AM438" s="264"/>
      <c r="AN438" s="98"/>
      <c r="AO438" s="576" t="str">
        <f t="shared" si="54"/>
        <v xml:space="preserve"> </v>
      </c>
      <c r="AP438" s="576" t="str">
        <f t="shared" si="56"/>
        <v xml:space="preserve"> </v>
      </c>
      <c r="AQ438" s="576" t="str">
        <f t="shared" si="57"/>
        <v xml:space="preserve"> </v>
      </c>
      <c r="AR438" s="576" t="str">
        <f t="shared" si="58"/>
        <v xml:space="preserve"> </v>
      </c>
      <c r="AS438" s="98"/>
      <c r="AT438" s="257"/>
      <c r="AU438" s="257"/>
      <c r="AV438" s="273"/>
      <c r="AW438" s="257"/>
      <c r="AX438" s="273"/>
      <c r="AY438" s="273"/>
      <c r="AZ438" s="273"/>
      <c r="BA438" s="278"/>
      <c r="BB438" s="278"/>
      <c r="BC438" s="98"/>
      <c r="BD438" s="278"/>
      <c r="BE438" s="278"/>
      <c r="BF438" s="278"/>
      <c r="BG438" s="278"/>
      <c r="BH438" s="278"/>
      <c r="BI438" s="278"/>
      <c r="BJ438" s="262"/>
      <c r="BK438" s="262"/>
      <c r="BL438" s="264"/>
      <c r="BM438" s="98"/>
      <c r="BN438" s="576" t="str">
        <f t="shared" si="55"/>
        <v xml:space="preserve"> </v>
      </c>
      <c r="BO438" s="576" t="str">
        <f t="shared" si="59"/>
        <v xml:space="preserve"> </v>
      </c>
      <c r="BP438" s="576" t="str">
        <f t="shared" si="60"/>
        <v xml:space="preserve"> </v>
      </c>
      <c r="BQ438" s="576" t="str">
        <f t="shared" si="61"/>
        <v xml:space="preserve"> </v>
      </c>
      <c r="BR438" s="98"/>
      <c r="BS438" s="165"/>
    </row>
    <row r="439" spans="1:71" s="107" customFormat="1" ht="12.75" x14ac:dyDescent="0.25">
      <c r="A439" s="380"/>
      <c r="B439" s="376">
        <f>'Données démographiques'!B440</f>
        <v>0</v>
      </c>
      <c r="C439" s="376">
        <f>'Données démographiques'!C440</f>
        <v>0</v>
      </c>
      <c r="D439" s="377">
        <f>'Données démographiques'!D440</f>
        <v>0</v>
      </c>
      <c r="E439" s="102"/>
      <c r="F439" s="430"/>
      <c r="G439" s="431"/>
      <c r="H439" s="432"/>
      <c r="I439" s="258"/>
      <c r="J439" s="259"/>
      <c r="K439" s="260"/>
      <c r="L439" s="260"/>
      <c r="M439" s="260"/>
      <c r="N439" s="258"/>
      <c r="O439" s="265"/>
      <c r="P439" s="102"/>
      <c r="Q439" s="258"/>
      <c r="R439" s="431"/>
      <c r="S439" s="431"/>
      <c r="T439" s="102"/>
      <c r="U439" s="259"/>
      <c r="V439" s="259"/>
      <c r="W439" s="258"/>
      <c r="X439" s="259"/>
      <c r="Y439" s="258"/>
      <c r="Z439" s="258"/>
      <c r="AA439" s="258"/>
      <c r="AB439" s="260"/>
      <c r="AC439" s="260"/>
      <c r="AD439" s="98"/>
      <c r="AE439" s="260"/>
      <c r="AF439" s="260"/>
      <c r="AG439" s="260"/>
      <c r="AH439" s="260"/>
      <c r="AI439" s="260"/>
      <c r="AJ439" s="260"/>
      <c r="AK439" s="263"/>
      <c r="AL439" s="263"/>
      <c r="AM439" s="265"/>
      <c r="AN439" s="98"/>
      <c r="AO439" s="577" t="str">
        <f t="shared" si="54"/>
        <v xml:space="preserve"> </v>
      </c>
      <c r="AP439" s="577" t="str">
        <f t="shared" si="56"/>
        <v xml:space="preserve"> </v>
      </c>
      <c r="AQ439" s="577" t="str">
        <f t="shared" si="57"/>
        <v xml:space="preserve"> </v>
      </c>
      <c r="AR439" s="577" t="str">
        <f t="shared" si="58"/>
        <v xml:space="preserve"> </v>
      </c>
      <c r="AS439" s="98"/>
      <c r="AT439" s="375"/>
      <c r="AU439" s="375"/>
      <c r="AV439" s="374"/>
      <c r="AW439" s="375"/>
      <c r="AX439" s="374"/>
      <c r="AY439" s="374"/>
      <c r="AZ439" s="258"/>
      <c r="BA439" s="260"/>
      <c r="BB439" s="260"/>
      <c r="BC439" s="98"/>
      <c r="BD439" s="260"/>
      <c r="BE439" s="260"/>
      <c r="BF439" s="260"/>
      <c r="BG439" s="260"/>
      <c r="BH439" s="260"/>
      <c r="BI439" s="260"/>
      <c r="BJ439" s="263"/>
      <c r="BK439" s="263"/>
      <c r="BL439" s="265"/>
      <c r="BM439" s="98"/>
      <c r="BN439" s="577" t="str">
        <f t="shared" si="55"/>
        <v xml:space="preserve"> </v>
      </c>
      <c r="BO439" s="577" t="str">
        <f t="shared" si="59"/>
        <v xml:space="preserve"> </v>
      </c>
      <c r="BP439" s="577" t="str">
        <f t="shared" si="60"/>
        <v xml:space="preserve"> </v>
      </c>
      <c r="BQ439" s="577" t="str">
        <f t="shared" si="61"/>
        <v xml:space="preserve"> </v>
      </c>
      <c r="BR439" s="98"/>
      <c r="BS439" s="330"/>
    </row>
    <row r="440" spans="1:71" s="107" customFormat="1" ht="12.75" x14ac:dyDescent="0.25">
      <c r="A440" s="380"/>
      <c r="B440" s="169">
        <f>'Données démographiques'!B441</f>
        <v>0</v>
      </c>
      <c r="C440" s="169">
        <f>'Données démographiques'!C441</f>
        <v>0</v>
      </c>
      <c r="D440" s="170">
        <f>'Données démographiques'!D441</f>
        <v>0</v>
      </c>
      <c r="E440" s="102"/>
      <c r="F440" s="255"/>
      <c r="G440" s="172"/>
      <c r="H440" s="429"/>
      <c r="I440" s="273"/>
      <c r="J440" s="257"/>
      <c r="K440" s="278"/>
      <c r="L440" s="278"/>
      <c r="M440" s="278"/>
      <c r="N440" s="273"/>
      <c r="O440" s="264"/>
      <c r="P440" s="102"/>
      <c r="Q440" s="273"/>
      <c r="R440" s="172"/>
      <c r="S440" s="172"/>
      <c r="T440" s="102"/>
      <c r="U440" s="257"/>
      <c r="V440" s="257"/>
      <c r="W440" s="273"/>
      <c r="X440" s="257"/>
      <c r="Y440" s="273"/>
      <c r="Z440" s="273"/>
      <c r="AA440" s="273"/>
      <c r="AB440" s="278"/>
      <c r="AC440" s="278"/>
      <c r="AD440" s="98"/>
      <c r="AE440" s="278"/>
      <c r="AF440" s="278"/>
      <c r="AG440" s="278"/>
      <c r="AH440" s="278"/>
      <c r="AI440" s="278"/>
      <c r="AJ440" s="278"/>
      <c r="AK440" s="262"/>
      <c r="AL440" s="262"/>
      <c r="AM440" s="264"/>
      <c r="AN440" s="98"/>
      <c r="AO440" s="576" t="str">
        <f t="shared" si="54"/>
        <v xml:space="preserve"> </v>
      </c>
      <c r="AP440" s="576" t="str">
        <f t="shared" si="56"/>
        <v xml:space="preserve"> </v>
      </c>
      <c r="AQ440" s="576" t="str">
        <f t="shared" si="57"/>
        <v xml:space="preserve"> </v>
      </c>
      <c r="AR440" s="576" t="str">
        <f t="shared" si="58"/>
        <v xml:space="preserve"> </v>
      </c>
      <c r="AS440" s="98"/>
      <c r="AT440" s="257"/>
      <c r="AU440" s="257"/>
      <c r="AV440" s="273"/>
      <c r="AW440" s="257"/>
      <c r="AX440" s="273"/>
      <c r="AY440" s="273"/>
      <c r="AZ440" s="273"/>
      <c r="BA440" s="278"/>
      <c r="BB440" s="278"/>
      <c r="BC440" s="98"/>
      <c r="BD440" s="278"/>
      <c r="BE440" s="278"/>
      <c r="BF440" s="278"/>
      <c r="BG440" s="278"/>
      <c r="BH440" s="278"/>
      <c r="BI440" s="278"/>
      <c r="BJ440" s="262"/>
      <c r="BK440" s="262"/>
      <c r="BL440" s="264"/>
      <c r="BM440" s="98"/>
      <c r="BN440" s="576" t="str">
        <f t="shared" si="55"/>
        <v xml:space="preserve"> </v>
      </c>
      <c r="BO440" s="576" t="str">
        <f t="shared" si="59"/>
        <v xml:space="preserve"> </v>
      </c>
      <c r="BP440" s="576" t="str">
        <f t="shared" si="60"/>
        <v xml:space="preserve"> </v>
      </c>
      <c r="BQ440" s="576" t="str">
        <f t="shared" si="61"/>
        <v xml:space="preserve"> </v>
      </c>
      <c r="BR440" s="98"/>
      <c r="BS440" s="165"/>
    </row>
    <row r="441" spans="1:71" s="107" customFormat="1" ht="12.75" x14ac:dyDescent="0.25">
      <c r="A441" s="380"/>
      <c r="B441" s="376">
        <f>'Données démographiques'!B442</f>
        <v>0</v>
      </c>
      <c r="C441" s="376">
        <f>'Données démographiques'!C442</f>
        <v>0</v>
      </c>
      <c r="D441" s="377">
        <f>'Données démographiques'!D442</f>
        <v>0</v>
      </c>
      <c r="E441" s="102"/>
      <c r="F441" s="430"/>
      <c r="G441" s="431"/>
      <c r="H441" s="432"/>
      <c r="I441" s="258"/>
      <c r="J441" s="259"/>
      <c r="K441" s="260"/>
      <c r="L441" s="260"/>
      <c r="M441" s="260"/>
      <c r="N441" s="258"/>
      <c r="O441" s="265"/>
      <c r="P441" s="102"/>
      <c r="Q441" s="258"/>
      <c r="R441" s="431"/>
      <c r="S441" s="431"/>
      <c r="T441" s="102"/>
      <c r="U441" s="259"/>
      <c r="V441" s="259"/>
      <c r="W441" s="258"/>
      <c r="X441" s="259"/>
      <c r="Y441" s="258"/>
      <c r="Z441" s="258"/>
      <c r="AA441" s="258"/>
      <c r="AB441" s="260"/>
      <c r="AC441" s="260"/>
      <c r="AD441" s="98"/>
      <c r="AE441" s="260"/>
      <c r="AF441" s="260"/>
      <c r="AG441" s="260"/>
      <c r="AH441" s="260"/>
      <c r="AI441" s="260"/>
      <c r="AJ441" s="260"/>
      <c r="AK441" s="263"/>
      <c r="AL441" s="263"/>
      <c r="AM441" s="265"/>
      <c r="AN441" s="98"/>
      <c r="AO441" s="577" t="str">
        <f t="shared" si="54"/>
        <v xml:space="preserve"> </v>
      </c>
      <c r="AP441" s="577" t="str">
        <f t="shared" si="56"/>
        <v xml:space="preserve"> </v>
      </c>
      <c r="AQ441" s="577" t="str">
        <f t="shared" si="57"/>
        <v xml:space="preserve"> </v>
      </c>
      <c r="AR441" s="577" t="str">
        <f t="shared" si="58"/>
        <v xml:space="preserve"> </v>
      </c>
      <c r="AS441" s="98"/>
      <c r="AT441" s="375"/>
      <c r="AU441" s="375"/>
      <c r="AV441" s="374"/>
      <c r="AW441" s="375"/>
      <c r="AX441" s="374"/>
      <c r="AY441" s="374"/>
      <c r="AZ441" s="258"/>
      <c r="BA441" s="260"/>
      <c r="BB441" s="260"/>
      <c r="BC441" s="98"/>
      <c r="BD441" s="260"/>
      <c r="BE441" s="260"/>
      <c r="BF441" s="260"/>
      <c r="BG441" s="260"/>
      <c r="BH441" s="260"/>
      <c r="BI441" s="260"/>
      <c r="BJ441" s="263"/>
      <c r="BK441" s="263"/>
      <c r="BL441" s="265"/>
      <c r="BM441" s="98"/>
      <c r="BN441" s="577" t="str">
        <f t="shared" si="55"/>
        <v xml:space="preserve"> </v>
      </c>
      <c r="BO441" s="577" t="str">
        <f t="shared" si="59"/>
        <v xml:space="preserve"> </v>
      </c>
      <c r="BP441" s="577" t="str">
        <f t="shared" si="60"/>
        <v xml:space="preserve"> </v>
      </c>
      <c r="BQ441" s="577" t="str">
        <f t="shared" si="61"/>
        <v xml:space="preserve"> </v>
      </c>
      <c r="BR441" s="98"/>
      <c r="BS441" s="330"/>
    </row>
    <row r="442" spans="1:71" s="107" customFormat="1" ht="12.75" x14ac:dyDescent="0.25">
      <c r="A442" s="380"/>
      <c r="B442" s="169">
        <f>'Données démographiques'!B443</f>
        <v>0</v>
      </c>
      <c r="C442" s="169">
        <f>'Données démographiques'!C443</f>
        <v>0</v>
      </c>
      <c r="D442" s="170">
        <f>'Données démographiques'!D443</f>
        <v>0</v>
      </c>
      <c r="E442" s="102"/>
      <c r="F442" s="255"/>
      <c r="G442" s="172"/>
      <c r="H442" s="429"/>
      <c r="I442" s="273"/>
      <c r="J442" s="257"/>
      <c r="K442" s="278"/>
      <c r="L442" s="278"/>
      <c r="M442" s="278"/>
      <c r="N442" s="273"/>
      <c r="O442" s="264"/>
      <c r="P442" s="102"/>
      <c r="Q442" s="273"/>
      <c r="R442" s="172"/>
      <c r="S442" s="172"/>
      <c r="T442" s="102"/>
      <c r="U442" s="257"/>
      <c r="V442" s="257"/>
      <c r="W442" s="273"/>
      <c r="X442" s="257"/>
      <c r="Y442" s="273"/>
      <c r="Z442" s="273"/>
      <c r="AA442" s="273"/>
      <c r="AB442" s="278"/>
      <c r="AC442" s="278"/>
      <c r="AD442" s="98"/>
      <c r="AE442" s="278"/>
      <c r="AF442" s="278"/>
      <c r="AG442" s="278"/>
      <c r="AH442" s="278"/>
      <c r="AI442" s="278"/>
      <c r="AJ442" s="278"/>
      <c r="AK442" s="262"/>
      <c r="AL442" s="262"/>
      <c r="AM442" s="264"/>
      <c r="AN442" s="98"/>
      <c r="AO442" s="576" t="str">
        <f t="shared" si="54"/>
        <v xml:space="preserve"> </v>
      </c>
      <c r="AP442" s="576" t="str">
        <f t="shared" si="56"/>
        <v xml:space="preserve"> </v>
      </c>
      <c r="AQ442" s="576" t="str">
        <f t="shared" si="57"/>
        <v xml:space="preserve"> </v>
      </c>
      <c r="AR442" s="576" t="str">
        <f t="shared" si="58"/>
        <v xml:space="preserve"> </v>
      </c>
      <c r="AS442" s="98"/>
      <c r="AT442" s="257"/>
      <c r="AU442" s="257"/>
      <c r="AV442" s="273"/>
      <c r="AW442" s="257"/>
      <c r="AX442" s="273"/>
      <c r="AY442" s="273"/>
      <c r="AZ442" s="273"/>
      <c r="BA442" s="278"/>
      <c r="BB442" s="278"/>
      <c r="BC442" s="98"/>
      <c r="BD442" s="278"/>
      <c r="BE442" s="278"/>
      <c r="BF442" s="278"/>
      <c r="BG442" s="278"/>
      <c r="BH442" s="278"/>
      <c r="BI442" s="278"/>
      <c r="BJ442" s="262"/>
      <c r="BK442" s="262"/>
      <c r="BL442" s="264"/>
      <c r="BM442" s="98"/>
      <c r="BN442" s="576" t="str">
        <f t="shared" si="55"/>
        <v xml:space="preserve"> </v>
      </c>
      <c r="BO442" s="576" t="str">
        <f t="shared" si="59"/>
        <v xml:space="preserve"> </v>
      </c>
      <c r="BP442" s="576" t="str">
        <f t="shared" si="60"/>
        <v xml:space="preserve"> </v>
      </c>
      <c r="BQ442" s="576" t="str">
        <f t="shared" si="61"/>
        <v xml:space="preserve"> </v>
      </c>
      <c r="BR442" s="98"/>
      <c r="BS442" s="165"/>
    </row>
    <row r="443" spans="1:71" s="107" customFormat="1" ht="12.75" x14ac:dyDescent="0.25">
      <c r="A443" s="380"/>
      <c r="B443" s="376">
        <f>'Données démographiques'!B444</f>
        <v>0</v>
      </c>
      <c r="C443" s="376">
        <f>'Données démographiques'!C444</f>
        <v>0</v>
      </c>
      <c r="D443" s="377">
        <f>'Données démographiques'!D444</f>
        <v>0</v>
      </c>
      <c r="E443" s="102"/>
      <c r="F443" s="430"/>
      <c r="G443" s="431"/>
      <c r="H443" s="432"/>
      <c r="I443" s="258"/>
      <c r="J443" s="259"/>
      <c r="K443" s="260"/>
      <c r="L443" s="260"/>
      <c r="M443" s="260"/>
      <c r="N443" s="258"/>
      <c r="O443" s="265"/>
      <c r="P443" s="102"/>
      <c r="Q443" s="258"/>
      <c r="R443" s="431"/>
      <c r="S443" s="431"/>
      <c r="T443" s="102"/>
      <c r="U443" s="259"/>
      <c r="V443" s="259"/>
      <c r="W443" s="258"/>
      <c r="X443" s="259"/>
      <c r="Y443" s="258"/>
      <c r="Z443" s="258"/>
      <c r="AA443" s="258"/>
      <c r="AB443" s="260"/>
      <c r="AC443" s="260"/>
      <c r="AD443" s="98"/>
      <c r="AE443" s="260"/>
      <c r="AF443" s="260"/>
      <c r="AG443" s="260"/>
      <c r="AH443" s="260"/>
      <c r="AI443" s="260"/>
      <c r="AJ443" s="260"/>
      <c r="AK443" s="263"/>
      <c r="AL443" s="263"/>
      <c r="AM443" s="265"/>
      <c r="AN443" s="98"/>
      <c r="AO443" s="577" t="str">
        <f t="shared" si="54"/>
        <v xml:space="preserve"> </v>
      </c>
      <c r="AP443" s="577" t="str">
        <f t="shared" si="56"/>
        <v xml:space="preserve"> </v>
      </c>
      <c r="AQ443" s="577" t="str">
        <f t="shared" si="57"/>
        <v xml:space="preserve"> </v>
      </c>
      <c r="AR443" s="577" t="str">
        <f t="shared" si="58"/>
        <v xml:space="preserve"> </v>
      </c>
      <c r="AS443" s="98"/>
      <c r="AT443" s="375"/>
      <c r="AU443" s="375"/>
      <c r="AV443" s="374"/>
      <c r="AW443" s="375"/>
      <c r="AX443" s="374"/>
      <c r="AY443" s="374"/>
      <c r="AZ443" s="258"/>
      <c r="BA443" s="260"/>
      <c r="BB443" s="260"/>
      <c r="BC443" s="98"/>
      <c r="BD443" s="260"/>
      <c r="BE443" s="260"/>
      <c r="BF443" s="260"/>
      <c r="BG443" s="260"/>
      <c r="BH443" s="260"/>
      <c r="BI443" s="260"/>
      <c r="BJ443" s="263"/>
      <c r="BK443" s="263"/>
      <c r="BL443" s="265"/>
      <c r="BM443" s="98"/>
      <c r="BN443" s="577" t="str">
        <f t="shared" si="55"/>
        <v xml:space="preserve"> </v>
      </c>
      <c r="BO443" s="577" t="str">
        <f t="shared" si="59"/>
        <v xml:space="preserve"> </v>
      </c>
      <c r="BP443" s="577" t="str">
        <f t="shared" si="60"/>
        <v xml:space="preserve"> </v>
      </c>
      <c r="BQ443" s="577" t="str">
        <f t="shared" si="61"/>
        <v xml:space="preserve"> </v>
      </c>
      <c r="BR443" s="98"/>
      <c r="BS443" s="330"/>
    </row>
    <row r="444" spans="1:71" s="107" customFormat="1" ht="12.75" x14ac:dyDescent="0.25">
      <c r="A444" s="380"/>
      <c r="B444" s="169">
        <f>'Données démographiques'!B445</f>
        <v>0</v>
      </c>
      <c r="C444" s="169">
        <f>'Données démographiques'!C445</f>
        <v>0</v>
      </c>
      <c r="D444" s="170">
        <f>'Données démographiques'!D445</f>
        <v>0</v>
      </c>
      <c r="E444" s="102"/>
      <c r="F444" s="255"/>
      <c r="G444" s="172"/>
      <c r="H444" s="429"/>
      <c r="I444" s="273"/>
      <c r="J444" s="257"/>
      <c r="K444" s="278"/>
      <c r="L444" s="278"/>
      <c r="M444" s="278"/>
      <c r="N444" s="273"/>
      <c r="O444" s="264"/>
      <c r="P444" s="102"/>
      <c r="Q444" s="273"/>
      <c r="R444" s="172"/>
      <c r="S444" s="172"/>
      <c r="T444" s="102"/>
      <c r="U444" s="257"/>
      <c r="V444" s="257"/>
      <c r="W444" s="273"/>
      <c r="X444" s="257"/>
      <c r="Y444" s="273"/>
      <c r="Z444" s="273"/>
      <c r="AA444" s="273"/>
      <c r="AB444" s="278"/>
      <c r="AC444" s="278"/>
      <c r="AD444" s="98"/>
      <c r="AE444" s="278"/>
      <c r="AF444" s="278"/>
      <c r="AG444" s="278"/>
      <c r="AH444" s="278"/>
      <c r="AI444" s="278"/>
      <c r="AJ444" s="278"/>
      <c r="AK444" s="262"/>
      <c r="AL444" s="262"/>
      <c r="AM444" s="264"/>
      <c r="AN444" s="98"/>
      <c r="AO444" s="576" t="str">
        <f t="shared" si="54"/>
        <v xml:space="preserve"> </v>
      </c>
      <c r="AP444" s="576" t="str">
        <f t="shared" si="56"/>
        <v xml:space="preserve"> </v>
      </c>
      <c r="AQ444" s="576" t="str">
        <f t="shared" si="57"/>
        <v xml:space="preserve"> </v>
      </c>
      <c r="AR444" s="576" t="str">
        <f t="shared" si="58"/>
        <v xml:space="preserve"> </v>
      </c>
      <c r="AS444" s="98"/>
      <c r="AT444" s="257"/>
      <c r="AU444" s="257"/>
      <c r="AV444" s="273"/>
      <c r="AW444" s="257"/>
      <c r="AX444" s="273"/>
      <c r="AY444" s="273"/>
      <c r="AZ444" s="273"/>
      <c r="BA444" s="278"/>
      <c r="BB444" s="278"/>
      <c r="BC444" s="98"/>
      <c r="BD444" s="278"/>
      <c r="BE444" s="278"/>
      <c r="BF444" s="278"/>
      <c r="BG444" s="278"/>
      <c r="BH444" s="278"/>
      <c r="BI444" s="278"/>
      <c r="BJ444" s="262"/>
      <c r="BK444" s="262"/>
      <c r="BL444" s="264"/>
      <c r="BM444" s="98"/>
      <c r="BN444" s="576" t="str">
        <f t="shared" si="55"/>
        <v xml:space="preserve"> </v>
      </c>
      <c r="BO444" s="576" t="str">
        <f t="shared" si="59"/>
        <v xml:space="preserve"> </v>
      </c>
      <c r="BP444" s="576" t="str">
        <f t="shared" si="60"/>
        <v xml:space="preserve"> </v>
      </c>
      <c r="BQ444" s="576" t="str">
        <f t="shared" si="61"/>
        <v xml:space="preserve"> </v>
      </c>
      <c r="BR444" s="98"/>
      <c r="BS444" s="165"/>
    </row>
    <row r="445" spans="1:71" s="107" customFormat="1" ht="12.75" x14ac:dyDescent="0.25">
      <c r="A445" s="380"/>
      <c r="B445" s="376">
        <f>'Données démographiques'!B446</f>
        <v>0</v>
      </c>
      <c r="C445" s="376">
        <f>'Données démographiques'!C446</f>
        <v>0</v>
      </c>
      <c r="D445" s="377">
        <f>'Données démographiques'!D446</f>
        <v>0</v>
      </c>
      <c r="E445" s="102"/>
      <c r="F445" s="430"/>
      <c r="G445" s="431"/>
      <c r="H445" s="432"/>
      <c r="I445" s="258"/>
      <c r="J445" s="259"/>
      <c r="K445" s="260"/>
      <c r="L445" s="260"/>
      <c r="M445" s="260"/>
      <c r="N445" s="258"/>
      <c r="O445" s="265"/>
      <c r="P445" s="102"/>
      <c r="Q445" s="258"/>
      <c r="R445" s="431"/>
      <c r="S445" s="431"/>
      <c r="T445" s="102"/>
      <c r="U445" s="259"/>
      <c r="V445" s="259"/>
      <c r="W445" s="258"/>
      <c r="X445" s="259"/>
      <c r="Y445" s="258"/>
      <c r="Z445" s="258"/>
      <c r="AA445" s="258"/>
      <c r="AB445" s="260"/>
      <c r="AC445" s="260"/>
      <c r="AD445" s="98"/>
      <c r="AE445" s="260"/>
      <c r="AF445" s="260"/>
      <c r="AG445" s="260"/>
      <c r="AH445" s="260"/>
      <c r="AI445" s="260"/>
      <c r="AJ445" s="260"/>
      <c r="AK445" s="263"/>
      <c r="AL445" s="263"/>
      <c r="AM445" s="265"/>
      <c r="AN445" s="98"/>
      <c r="AO445" s="577" t="str">
        <f t="shared" si="54"/>
        <v xml:space="preserve"> </v>
      </c>
      <c r="AP445" s="577" t="str">
        <f t="shared" si="56"/>
        <v xml:space="preserve"> </v>
      </c>
      <c r="AQ445" s="577" t="str">
        <f t="shared" si="57"/>
        <v xml:space="preserve"> </v>
      </c>
      <c r="AR445" s="577" t="str">
        <f t="shared" si="58"/>
        <v xml:space="preserve"> </v>
      </c>
      <c r="AS445" s="98"/>
      <c r="AT445" s="375"/>
      <c r="AU445" s="375"/>
      <c r="AV445" s="374"/>
      <c r="AW445" s="375"/>
      <c r="AX445" s="374"/>
      <c r="AY445" s="374"/>
      <c r="AZ445" s="258"/>
      <c r="BA445" s="260"/>
      <c r="BB445" s="260"/>
      <c r="BC445" s="98"/>
      <c r="BD445" s="260"/>
      <c r="BE445" s="260"/>
      <c r="BF445" s="260"/>
      <c r="BG445" s="260"/>
      <c r="BH445" s="260"/>
      <c r="BI445" s="260"/>
      <c r="BJ445" s="263"/>
      <c r="BK445" s="263"/>
      <c r="BL445" s="265"/>
      <c r="BM445" s="98"/>
      <c r="BN445" s="577" t="str">
        <f t="shared" si="55"/>
        <v xml:space="preserve"> </v>
      </c>
      <c r="BO445" s="577" t="str">
        <f t="shared" si="59"/>
        <v xml:space="preserve"> </v>
      </c>
      <c r="BP445" s="577" t="str">
        <f t="shared" si="60"/>
        <v xml:space="preserve"> </v>
      </c>
      <c r="BQ445" s="577" t="str">
        <f t="shared" si="61"/>
        <v xml:space="preserve"> </v>
      </c>
      <c r="BR445" s="98"/>
      <c r="BS445" s="330"/>
    </row>
    <row r="446" spans="1:71" s="107" customFormat="1" ht="12.75" x14ac:dyDescent="0.25">
      <c r="A446" s="380"/>
      <c r="B446" s="169">
        <f>'Données démographiques'!B447</f>
        <v>0</v>
      </c>
      <c r="C446" s="169">
        <f>'Données démographiques'!C447</f>
        <v>0</v>
      </c>
      <c r="D446" s="170">
        <f>'Données démographiques'!D447</f>
        <v>0</v>
      </c>
      <c r="E446" s="102"/>
      <c r="F446" s="255"/>
      <c r="G446" s="172"/>
      <c r="H446" s="429"/>
      <c r="I446" s="273"/>
      <c r="J446" s="257"/>
      <c r="K446" s="278"/>
      <c r="L446" s="278"/>
      <c r="M446" s="278"/>
      <c r="N446" s="273"/>
      <c r="O446" s="264"/>
      <c r="P446" s="102"/>
      <c r="Q446" s="273"/>
      <c r="R446" s="172"/>
      <c r="S446" s="172"/>
      <c r="T446" s="102"/>
      <c r="U446" s="257"/>
      <c r="V446" s="257"/>
      <c r="W446" s="273"/>
      <c r="X446" s="257"/>
      <c r="Y446" s="273"/>
      <c r="Z446" s="273"/>
      <c r="AA446" s="273"/>
      <c r="AB446" s="278"/>
      <c r="AC446" s="278"/>
      <c r="AD446" s="98"/>
      <c r="AE446" s="278"/>
      <c r="AF446" s="278"/>
      <c r="AG446" s="278"/>
      <c r="AH446" s="278"/>
      <c r="AI446" s="278"/>
      <c r="AJ446" s="278"/>
      <c r="AK446" s="262"/>
      <c r="AL446" s="262"/>
      <c r="AM446" s="264"/>
      <c r="AN446" s="98"/>
      <c r="AO446" s="576" t="str">
        <f t="shared" si="54"/>
        <v xml:space="preserve"> </v>
      </c>
      <c r="AP446" s="576" t="str">
        <f t="shared" si="56"/>
        <v xml:space="preserve"> </v>
      </c>
      <c r="AQ446" s="576" t="str">
        <f t="shared" si="57"/>
        <v xml:space="preserve"> </v>
      </c>
      <c r="AR446" s="576" t="str">
        <f t="shared" si="58"/>
        <v xml:space="preserve"> </v>
      </c>
      <c r="AS446" s="98"/>
      <c r="AT446" s="257"/>
      <c r="AU446" s="257"/>
      <c r="AV446" s="273"/>
      <c r="AW446" s="257"/>
      <c r="AX446" s="273"/>
      <c r="AY446" s="273"/>
      <c r="AZ446" s="273"/>
      <c r="BA446" s="278"/>
      <c r="BB446" s="278"/>
      <c r="BC446" s="98"/>
      <c r="BD446" s="278"/>
      <c r="BE446" s="278"/>
      <c r="BF446" s="278"/>
      <c r="BG446" s="278"/>
      <c r="BH446" s="278"/>
      <c r="BI446" s="278"/>
      <c r="BJ446" s="262"/>
      <c r="BK446" s="262"/>
      <c r="BL446" s="264"/>
      <c r="BM446" s="98"/>
      <c r="BN446" s="576" t="str">
        <f t="shared" si="55"/>
        <v xml:space="preserve"> </v>
      </c>
      <c r="BO446" s="576" t="str">
        <f t="shared" si="59"/>
        <v xml:space="preserve"> </v>
      </c>
      <c r="BP446" s="576" t="str">
        <f t="shared" si="60"/>
        <v xml:space="preserve"> </v>
      </c>
      <c r="BQ446" s="576" t="str">
        <f t="shared" si="61"/>
        <v xml:space="preserve"> </v>
      </c>
      <c r="BR446" s="98"/>
      <c r="BS446" s="165"/>
    </row>
    <row r="447" spans="1:71" s="107" customFormat="1" ht="12.75" x14ac:dyDescent="0.25">
      <c r="A447" s="380"/>
      <c r="B447" s="376">
        <f>'Données démographiques'!B448</f>
        <v>0</v>
      </c>
      <c r="C447" s="376">
        <f>'Données démographiques'!C448</f>
        <v>0</v>
      </c>
      <c r="D447" s="377">
        <f>'Données démographiques'!D448</f>
        <v>0</v>
      </c>
      <c r="E447" s="102"/>
      <c r="F447" s="430"/>
      <c r="G447" s="431"/>
      <c r="H447" s="432"/>
      <c r="I447" s="258"/>
      <c r="J447" s="259"/>
      <c r="K447" s="260"/>
      <c r="L447" s="260"/>
      <c r="M447" s="260"/>
      <c r="N447" s="258"/>
      <c r="O447" s="265"/>
      <c r="P447" s="102"/>
      <c r="Q447" s="258"/>
      <c r="R447" s="431"/>
      <c r="S447" s="431"/>
      <c r="T447" s="102"/>
      <c r="U447" s="259"/>
      <c r="V447" s="259"/>
      <c r="W447" s="258"/>
      <c r="X447" s="259"/>
      <c r="Y447" s="258"/>
      <c r="Z447" s="258"/>
      <c r="AA447" s="258"/>
      <c r="AB447" s="260"/>
      <c r="AC447" s="260"/>
      <c r="AD447" s="98"/>
      <c r="AE447" s="260"/>
      <c r="AF447" s="260"/>
      <c r="AG447" s="260"/>
      <c r="AH447" s="260"/>
      <c r="AI447" s="260"/>
      <c r="AJ447" s="260"/>
      <c r="AK447" s="263"/>
      <c r="AL447" s="263"/>
      <c r="AM447" s="265"/>
      <c r="AN447" s="98"/>
      <c r="AO447" s="577" t="str">
        <f t="shared" si="54"/>
        <v xml:space="preserve"> </v>
      </c>
      <c r="AP447" s="577" t="str">
        <f t="shared" si="56"/>
        <v xml:space="preserve"> </v>
      </c>
      <c r="AQ447" s="577" t="str">
        <f t="shared" si="57"/>
        <v xml:space="preserve"> </v>
      </c>
      <c r="AR447" s="577" t="str">
        <f t="shared" si="58"/>
        <v xml:space="preserve"> </v>
      </c>
      <c r="AS447" s="98"/>
      <c r="AT447" s="375"/>
      <c r="AU447" s="375"/>
      <c r="AV447" s="374"/>
      <c r="AW447" s="375"/>
      <c r="AX447" s="374"/>
      <c r="AY447" s="374"/>
      <c r="AZ447" s="258"/>
      <c r="BA447" s="260"/>
      <c r="BB447" s="260"/>
      <c r="BC447" s="98"/>
      <c r="BD447" s="260"/>
      <c r="BE447" s="260"/>
      <c r="BF447" s="260"/>
      <c r="BG447" s="260"/>
      <c r="BH447" s="260"/>
      <c r="BI447" s="260"/>
      <c r="BJ447" s="263"/>
      <c r="BK447" s="263"/>
      <c r="BL447" s="265"/>
      <c r="BM447" s="98"/>
      <c r="BN447" s="577" t="str">
        <f t="shared" si="55"/>
        <v xml:space="preserve"> </v>
      </c>
      <c r="BO447" s="577" t="str">
        <f t="shared" si="59"/>
        <v xml:space="preserve"> </v>
      </c>
      <c r="BP447" s="577" t="str">
        <f t="shared" si="60"/>
        <v xml:space="preserve"> </v>
      </c>
      <c r="BQ447" s="577" t="str">
        <f t="shared" si="61"/>
        <v xml:space="preserve"> </v>
      </c>
      <c r="BR447" s="98"/>
      <c r="BS447" s="330"/>
    </row>
    <row r="448" spans="1:71" s="107" customFormat="1" ht="12.75" x14ac:dyDescent="0.25">
      <c r="A448" s="380"/>
      <c r="B448" s="169">
        <f>'Données démographiques'!B449</f>
        <v>0</v>
      </c>
      <c r="C448" s="169">
        <f>'Données démographiques'!C449</f>
        <v>0</v>
      </c>
      <c r="D448" s="170">
        <f>'Données démographiques'!D449</f>
        <v>0</v>
      </c>
      <c r="E448" s="102"/>
      <c r="F448" s="255"/>
      <c r="G448" s="172"/>
      <c r="H448" s="429"/>
      <c r="I448" s="273"/>
      <c r="J448" s="257"/>
      <c r="K448" s="278"/>
      <c r="L448" s="278"/>
      <c r="M448" s="278"/>
      <c r="N448" s="273"/>
      <c r="O448" s="264"/>
      <c r="P448" s="102"/>
      <c r="Q448" s="273"/>
      <c r="R448" s="172"/>
      <c r="S448" s="172"/>
      <c r="T448" s="102"/>
      <c r="U448" s="257"/>
      <c r="V448" s="257"/>
      <c r="W448" s="273"/>
      <c r="X448" s="257"/>
      <c r="Y448" s="273"/>
      <c r="Z448" s="273"/>
      <c r="AA448" s="273"/>
      <c r="AB448" s="278"/>
      <c r="AC448" s="278"/>
      <c r="AD448" s="98"/>
      <c r="AE448" s="278"/>
      <c r="AF448" s="278"/>
      <c r="AG448" s="278"/>
      <c r="AH448" s="278"/>
      <c r="AI448" s="278"/>
      <c r="AJ448" s="278"/>
      <c r="AK448" s="262"/>
      <c r="AL448" s="262"/>
      <c r="AM448" s="264"/>
      <c r="AN448" s="98"/>
      <c r="AO448" s="576" t="str">
        <f t="shared" si="54"/>
        <v xml:space="preserve"> </v>
      </c>
      <c r="AP448" s="576" t="str">
        <f t="shared" si="56"/>
        <v xml:space="preserve"> </v>
      </c>
      <c r="AQ448" s="576" t="str">
        <f t="shared" si="57"/>
        <v xml:space="preserve"> </v>
      </c>
      <c r="AR448" s="576" t="str">
        <f t="shared" si="58"/>
        <v xml:space="preserve"> </v>
      </c>
      <c r="AS448" s="98"/>
      <c r="AT448" s="257"/>
      <c r="AU448" s="257"/>
      <c r="AV448" s="273"/>
      <c r="AW448" s="257"/>
      <c r="AX448" s="273"/>
      <c r="AY448" s="273"/>
      <c r="AZ448" s="273"/>
      <c r="BA448" s="278"/>
      <c r="BB448" s="278"/>
      <c r="BC448" s="98"/>
      <c r="BD448" s="278"/>
      <c r="BE448" s="278"/>
      <c r="BF448" s="278"/>
      <c r="BG448" s="278"/>
      <c r="BH448" s="278"/>
      <c r="BI448" s="278"/>
      <c r="BJ448" s="262"/>
      <c r="BK448" s="262"/>
      <c r="BL448" s="264"/>
      <c r="BM448" s="98"/>
      <c r="BN448" s="576" t="str">
        <f t="shared" si="55"/>
        <v xml:space="preserve"> </v>
      </c>
      <c r="BO448" s="576" t="str">
        <f t="shared" si="59"/>
        <v xml:space="preserve"> </v>
      </c>
      <c r="BP448" s="576" t="str">
        <f t="shared" si="60"/>
        <v xml:space="preserve"> </v>
      </c>
      <c r="BQ448" s="576" t="str">
        <f t="shared" si="61"/>
        <v xml:space="preserve"> </v>
      </c>
      <c r="BR448" s="98"/>
      <c r="BS448" s="165"/>
    </row>
    <row r="449" spans="1:71" s="107" customFormat="1" ht="12.75" x14ac:dyDescent="0.25">
      <c r="A449" s="380"/>
      <c r="B449" s="376">
        <f>'Données démographiques'!B450</f>
        <v>0</v>
      </c>
      <c r="C449" s="376">
        <f>'Données démographiques'!C450</f>
        <v>0</v>
      </c>
      <c r="D449" s="377">
        <f>'Données démographiques'!D450</f>
        <v>0</v>
      </c>
      <c r="E449" s="102"/>
      <c r="F449" s="430"/>
      <c r="G449" s="431"/>
      <c r="H449" s="432"/>
      <c r="I449" s="258"/>
      <c r="J449" s="259"/>
      <c r="K449" s="260"/>
      <c r="L449" s="260"/>
      <c r="M449" s="260"/>
      <c r="N449" s="258"/>
      <c r="O449" s="265"/>
      <c r="P449" s="102"/>
      <c r="Q449" s="258"/>
      <c r="R449" s="431"/>
      <c r="S449" s="431"/>
      <c r="T449" s="102"/>
      <c r="U449" s="259"/>
      <c r="V449" s="259"/>
      <c r="W449" s="258"/>
      <c r="X449" s="259"/>
      <c r="Y449" s="258"/>
      <c r="Z449" s="258"/>
      <c r="AA449" s="258"/>
      <c r="AB449" s="260"/>
      <c r="AC449" s="260"/>
      <c r="AD449" s="98"/>
      <c r="AE449" s="260"/>
      <c r="AF449" s="260"/>
      <c r="AG449" s="260"/>
      <c r="AH449" s="260"/>
      <c r="AI449" s="260"/>
      <c r="AJ449" s="260"/>
      <c r="AK449" s="263"/>
      <c r="AL449" s="263"/>
      <c r="AM449" s="265"/>
      <c r="AN449" s="98"/>
      <c r="AO449" s="577" t="str">
        <f t="shared" si="54"/>
        <v xml:space="preserve"> </v>
      </c>
      <c r="AP449" s="577" t="str">
        <f t="shared" si="56"/>
        <v xml:space="preserve"> </v>
      </c>
      <c r="AQ449" s="577" t="str">
        <f t="shared" si="57"/>
        <v xml:space="preserve"> </v>
      </c>
      <c r="AR449" s="577" t="str">
        <f t="shared" si="58"/>
        <v xml:space="preserve"> </v>
      </c>
      <c r="AS449" s="98"/>
      <c r="AT449" s="375"/>
      <c r="AU449" s="375"/>
      <c r="AV449" s="374"/>
      <c r="AW449" s="375"/>
      <c r="AX449" s="374"/>
      <c r="AY449" s="374"/>
      <c r="AZ449" s="258"/>
      <c r="BA449" s="260"/>
      <c r="BB449" s="260"/>
      <c r="BC449" s="98"/>
      <c r="BD449" s="260"/>
      <c r="BE449" s="260"/>
      <c r="BF449" s="260"/>
      <c r="BG449" s="260"/>
      <c r="BH449" s="260"/>
      <c r="BI449" s="260"/>
      <c r="BJ449" s="263"/>
      <c r="BK449" s="263"/>
      <c r="BL449" s="265"/>
      <c r="BM449" s="98"/>
      <c r="BN449" s="577" t="str">
        <f t="shared" si="55"/>
        <v xml:space="preserve"> </v>
      </c>
      <c r="BO449" s="577" t="str">
        <f t="shared" si="59"/>
        <v xml:space="preserve"> </v>
      </c>
      <c r="BP449" s="577" t="str">
        <f t="shared" si="60"/>
        <v xml:space="preserve"> </v>
      </c>
      <c r="BQ449" s="577" t="str">
        <f t="shared" si="61"/>
        <v xml:space="preserve"> </v>
      </c>
      <c r="BR449" s="98"/>
      <c r="BS449" s="330"/>
    </row>
    <row r="450" spans="1:71" s="107" customFormat="1" ht="12.75" x14ac:dyDescent="0.25">
      <c r="A450" s="380"/>
      <c r="B450" s="169">
        <f>'Données démographiques'!B451</f>
        <v>0</v>
      </c>
      <c r="C450" s="169">
        <f>'Données démographiques'!C451</f>
        <v>0</v>
      </c>
      <c r="D450" s="170">
        <f>'Données démographiques'!D451</f>
        <v>0</v>
      </c>
      <c r="E450" s="102"/>
      <c r="F450" s="255"/>
      <c r="G450" s="172"/>
      <c r="H450" s="429"/>
      <c r="I450" s="273"/>
      <c r="J450" s="257"/>
      <c r="K450" s="278"/>
      <c r="L450" s="278"/>
      <c r="M450" s="278"/>
      <c r="N450" s="273"/>
      <c r="O450" s="264"/>
      <c r="P450" s="102"/>
      <c r="Q450" s="273"/>
      <c r="R450" s="172"/>
      <c r="S450" s="172"/>
      <c r="T450" s="102"/>
      <c r="U450" s="257"/>
      <c r="V450" s="257"/>
      <c r="W450" s="273"/>
      <c r="X450" s="257"/>
      <c r="Y450" s="273"/>
      <c r="Z450" s="273"/>
      <c r="AA450" s="273"/>
      <c r="AB450" s="278"/>
      <c r="AC450" s="278"/>
      <c r="AD450" s="98"/>
      <c r="AE450" s="278"/>
      <c r="AF450" s="278"/>
      <c r="AG450" s="278"/>
      <c r="AH450" s="278"/>
      <c r="AI450" s="278"/>
      <c r="AJ450" s="278"/>
      <c r="AK450" s="262"/>
      <c r="AL450" s="262"/>
      <c r="AM450" s="264"/>
      <c r="AN450" s="98"/>
      <c r="AO450" s="576" t="str">
        <f t="shared" si="54"/>
        <v xml:space="preserve"> </v>
      </c>
      <c r="AP450" s="576" t="str">
        <f t="shared" si="56"/>
        <v xml:space="preserve"> </v>
      </c>
      <c r="AQ450" s="576" t="str">
        <f t="shared" si="57"/>
        <v xml:space="preserve"> </v>
      </c>
      <c r="AR450" s="576" t="str">
        <f t="shared" si="58"/>
        <v xml:space="preserve"> </v>
      </c>
      <c r="AS450" s="98"/>
      <c r="AT450" s="257"/>
      <c r="AU450" s="257"/>
      <c r="AV450" s="273"/>
      <c r="AW450" s="257"/>
      <c r="AX450" s="273"/>
      <c r="AY450" s="273"/>
      <c r="AZ450" s="273"/>
      <c r="BA450" s="278"/>
      <c r="BB450" s="278"/>
      <c r="BC450" s="98"/>
      <c r="BD450" s="278"/>
      <c r="BE450" s="278"/>
      <c r="BF450" s="278"/>
      <c r="BG450" s="278"/>
      <c r="BH450" s="278"/>
      <c r="BI450" s="278"/>
      <c r="BJ450" s="262"/>
      <c r="BK450" s="262"/>
      <c r="BL450" s="264"/>
      <c r="BM450" s="98"/>
      <c r="BN450" s="576" t="str">
        <f t="shared" si="55"/>
        <v xml:space="preserve"> </v>
      </c>
      <c r="BO450" s="576" t="str">
        <f t="shared" si="59"/>
        <v xml:space="preserve"> </v>
      </c>
      <c r="BP450" s="576" t="str">
        <f t="shared" si="60"/>
        <v xml:space="preserve"> </v>
      </c>
      <c r="BQ450" s="576" t="str">
        <f t="shared" si="61"/>
        <v xml:space="preserve"> </v>
      </c>
      <c r="BR450" s="98"/>
      <c r="BS450" s="165"/>
    </row>
    <row r="451" spans="1:71" s="107" customFormat="1" ht="12.75" x14ac:dyDescent="0.25">
      <c r="A451" s="380"/>
      <c r="B451" s="376">
        <f>'Données démographiques'!B452</f>
        <v>0</v>
      </c>
      <c r="C451" s="376">
        <f>'Données démographiques'!C452</f>
        <v>0</v>
      </c>
      <c r="D451" s="377">
        <f>'Données démographiques'!D452</f>
        <v>0</v>
      </c>
      <c r="E451" s="102"/>
      <c r="F451" s="430"/>
      <c r="G451" s="431"/>
      <c r="H451" s="432"/>
      <c r="I451" s="258"/>
      <c r="J451" s="259"/>
      <c r="K451" s="260"/>
      <c r="L451" s="260"/>
      <c r="M451" s="260"/>
      <c r="N451" s="258"/>
      <c r="O451" s="265"/>
      <c r="P451" s="102"/>
      <c r="Q451" s="258"/>
      <c r="R451" s="431"/>
      <c r="S451" s="431"/>
      <c r="T451" s="102"/>
      <c r="U451" s="259"/>
      <c r="V451" s="259"/>
      <c r="W451" s="258"/>
      <c r="X451" s="259"/>
      <c r="Y451" s="258"/>
      <c r="Z451" s="258"/>
      <c r="AA451" s="258"/>
      <c r="AB451" s="260"/>
      <c r="AC451" s="260"/>
      <c r="AD451" s="98"/>
      <c r="AE451" s="260"/>
      <c r="AF451" s="260"/>
      <c r="AG451" s="260"/>
      <c r="AH451" s="260"/>
      <c r="AI451" s="260"/>
      <c r="AJ451" s="260"/>
      <c r="AK451" s="263"/>
      <c r="AL451" s="263"/>
      <c r="AM451" s="265"/>
      <c r="AN451" s="98"/>
      <c r="AO451" s="577" t="str">
        <f t="shared" si="54"/>
        <v xml:space="preserve"> </v>
      </c>
      <c r="AP451" s="577" t="str">
        <f t="shared" si="56"/>
        <v xml:space="preserve"> </v>
      </c>
      <c r="AQ451" s="577" t="str">
        <f t="shared" si="57"/>
        <v xml:space="preserve"> </v>
      </c>
      <c r="AR451" s="577" t="str">
        <f t="shared" si="58"/>
        <v xml:space="preserve"> </v>
      </c>
      <c r="AS451" s="98"/>
      <c r="AT451" s="375"/>
      <c r="AU451" s="375"/>
      <c r="AV451" s="374"/>
      <c r="AW451" s="375"/>
      <c r="AX451" s="374"/>
      <c r="AY451" s="374"/>
      <c r="AZ451" s="258"/>
      <c r="BA451" s="260"/>
      <c r="BB451" s="260"/>
      <c r="BC451" s="98"/>
      <c r="BD451" s="260"/>
      <c r="BE451" s="260"/>
      <c r="BF451" s="260"/>
      <c r="BG451" s="260"/>
      <c r="BH451" s="260"/>
      <c r="BI451" s="260"/>
      <c r="BJ451" s="263"/>
      <c r="BK451" s="263"/>
      <c r="BL451" s="265"/>
      <c r="BM451" s="98"/>
      <c r="BN451" s="577" t="str">
        <f t="shared" si="55"/>
        <v xml:space="preserve"> </v>
      </c>
      <c r="BO451" s="577" t="str">
        <f t="shared" si="59"/>
        <v xml:space="preserve"> </v>
      </c>
      <c r="BP451" s="577" t="str">
        <f t="shared" si="60"/>
        <v xml:space="preserve"> </v>
      </c>
      <c r="BQ451" s="577" t="str">
        <f t="shared" si="61"/>
        <v xml:space="preserve"> </v>
      </c>
      <c r="BR451" s="98"/>
      <c r="BS451" s="330"/>
    </row>
    <row r="452" spans="1:71" s="107" customFormat="1" ht="12.75" x14ac:dyDescent="0.25">
      <c r="A452" s="380"/>
      <c r="B452" s="169">
        <f>'Données démographiques'!B453</f>
        <v>0</v>
      </c>
      <c r="C452" s="169">
        <f>'Données démographiques'!C453</f>
        <v>0</v>
      </c>
      <c r="D452" s="170">
        <f>'Données démographiques'!D453</f>
        <v>0</v>
      </c>
      <c r="E452" s="102"/>
      <c r="F452" s="255"/>
      <c r="G452" s="172"/>
      <c r="H452" s="429"/>
      <c r="I452" s="273"/>
      <c r="J452" s="257"/>
      <c r="K452" s="278"/>
      <c r="L452" s="278"/>
      <c r="M452" s="278"/>
      <c r="N452" s="273"/>
      <c r="O452" s="264"/>
      <c r="P452" s="102"/>
      <c r="Q452" s="273"/>
      <c r="R452" s="172"/>
      <c r="S452" s="172"/>
      <c r="T452" s="102"/>
      <c r="U452" s="257"/>
      <c r="V452" s="257"/>
      <c r="W452" s="273"/>
      <c r="X452" s="257"/>
      <c r="Y452" s="273"/>
      <c r="Z452" s="273"/>
      <c r="AA452" s="273"/>
      <c r="AB452" s="278"/>
      <c r="AC452" s="278"/>
      <c r="AD452" s="98"/>
      <c r="AE452" s="278"/>
      <c r="AF452" s="278"/>
      <c r="AG452" s="278"/>
      <c r="AH452" s="278"/>
      <c r="AI452" s="278"/>
      <c r="AJ452" s="278"/>
      <c r="AK452" s="262"/>
      <c r="AL452" s="262"/>
      <c r="AM452" s="264"/>
      <c r="AN452" s="98"/>
      <c r="AO452" s="576" t="str">
        <f t="shared" si="54"/>
        <v xml:space="preserve"> </v>
      </c>
      <c r="AP452" s="576" t="str">
        <f t="shared" si="56"/>
        <v xml:space="preserve"> </v>
      </c>
      <c r="AQ452" s="576" t="str">
        <f t="shared" si="57"/>
        <v xml:space="preserve"> </v>
      </c>
      <c r="AR452" s="576" t="str">
        <f t="shared" si="58"/>
        <v xml:space="preserve"> </v>
      </c>
      <c r="AS452" s="98"/>
      <c r="AT452" s="257"/>
      <c r="AU452" s="257"/>
      <c r="AV452" s="273"/>
      <c r="AW452" s="257"/>
      <c r="AX452" s="273"/>
      <c r="AY452" s="273"/>
      <c r="AZ452" s="273"/>
      <c r="BA452" s="278"/>
      <c r="BB452" s="278"/>
      <c r="BC452" s="98"/>
      <c r="BD452" s="278"/>
      <c r="BE452" s="278"/>
      <c r="BF452" s="278"/>
      <c r="BG452" s="278"/>
      <c r="BH452" s="278"/>
      <c r="BI452" s="278"/>
      <c r="BJ452" s="262"/>
      <c r="BK452" s="262"/>
      <c r="BL452" s="264"/>
      <c r="BM452" s="98"/>
      <c r="BN452" s="576" t="str">
        <f t="shared" si="55"/>
        <v xml:space="preserve"> </v>
      </c>
      <c r="BO452" s="576" t="str">
        <f t="shared" si="59"/>
        <v xml:space="preserve"> </v>
      </c>
      <c r="BP452" s="576" t="str">
        <f t="shared" si="60"/>
        <v xml:space="preserve"> </v>
      </c>
      <c r="BQ452" s="576" t="str">
        <f t="shared" si="61"/>
        <v xml:space="preserve"> </v>
      </c>
      <c r="BR452" s="98"/>
      <c r="BS452" s="165"/>
    </row>
    <row r="453" spans="1:71" s="107" customFormat="1" ht="12.75" x14ac:dyDescent="0.25">
      <c r="A453" s="380"/>
      <c r="B453" s="376">
        <f>'Données démographiques'!B454</f>
        <v>0</v>
      </c>
      <c r="C453" s="376">
        <f>'Données démographiques'!C454</f>
        <v>0</v>
      </c>
      <c r="D453" s="377">
        <f>'Données démographiques'!D454</f>
        <v>0</v>
      </c>
      <c r="E453" s="102"/>
      <c r="F453" s="430"/>
      <c r="G453" s="431"/>
      <c r="H453" s="432"/>
      <c r="I453" s="258"/>
      <c r="J453" s="259"/>
      <c r="K453" s="260"/>
      <c r="L453" s="260"/>
      <c r="M453" s="260"/>
      <c r="N453" s="258"/>
      <c r="O453" s="265"/>
      <c r="P453" s="102"/>
      <c r="Q453" s="258"/>
      <c r="R453" s="431"/>
      <c r="S453" s="431"/>
      <c r="T453" s="102"/>
      <c r="U453" s="259"/>
      <c r="V453" s="259"/>
      <c r="W453" s="258"/>
      <c r="X453" s="259"/>
      <c r="Y453" s="258"/>
      <c r="Z453" s="258"/>
      <c r="AA453" s="258"/>
      <c r="AB453" s="260"/>
      <c r="AC453" s="260"/>
      <c r="AD453" s="98"/>
      <c r="AE453" s="260"/>
      <c r="AF453" s="260"/>
      <c r="AG453" s="260"/>
      <c r="AH453" s="260"/>
      <c r="AI453" s="260"/>
      <c r="AJ453" s="260"/>
      <c r="AK453" s="263"/>
      <c r="AL453" s="263"/>
      <c r="AM453" s="265"/>
      <c r="AN453" s="98"/>
      <c r="AO453" s="577" t="str">
        <f t="shared" si="54"/>
        <v xml:space="preserve"> </v>
      </c>
      <c r="AP453" s="577" t="str">
        <f t="shared" si="56"/>
        <v xml:space="preserve"> </v>
      </c>
      <c r="AQ453" s="577" t="str">
        <f t="shared" si="57"/>
        <v xml:space="preserve"> </v>
      </c>
      <c r="AR453" s="577" t="str">
        <f t="shared" si="58"/>
        <v xml:space="preserve"> </v>
      </c>
      <c r="AS453" s="98"/>
      <c r="AT453" s="375"/>
      <c r="AU453" s="375"/>
      <c r="AV453" s="374"/>
      <c r="AW453" s="375"/>
      <c r="AX453" s="374"/>
      <c r="AY453" s="374"/>
      <c r="AZ453" s="258"/>
      <c r="BA453" s="260"/>
      <c r="BB453" s="260"/>
      <c r="BC453" s="98"/>
      <c r="BD453" s="260"/>
      <c r="BE453" s="260"/>
      <c r="BF453" s="260"/>
      <c r="BG453" s="260"/>
      <c r="BH453" s="260"/>
      <c r="BI453" s="260"/>
      <c r="BJ453" s="263"/>
      <c r="BK453" s="263"/>
      <c r="BL453" s="265"/>
      <c r="BM453" s="98"/>
      <c r="BN453" s="577" t="str">
        <f t="shared" si="55"/>
        <v xml:space="preserve"> </v>
      </c>
      <c r="BO453" s="577" t="str">
        <f t="shared" si="59"/>
        <v xml:space="preserve"> </v>
      </c>
      <c r="BP453" s="577" t="str">
        <f t="shared" si="60"/>
        <v xml:space="preserve"> </v>
      </c>
      <c r="BQ453" s="577" t="str">
        <f t="shared" si="61"/>
        <v xml:space="preserve"> </v>
      </c>
      <c r="BR453" s="98"/>
      <c r="BS453" s="330"/>
    </row>
    <row r="454" spans="1:71" s="107" customFormat="1" ht="12.75" x14ac:dyDescent="0.25">
      <c r="A454" s="380"/>
      <c r="B454" s="169">
        <f>'Données démographiques'!B455</f>
        <v>0</v>
      </c>
      <c r="C454" s="169">
        <f>'Données démographiques'!C455</f>
        <v>0</v>
      </c>
      <c r="D454" s="170">
        <f>'Données démographiques'!D455</f>
        <v>0</v>
      </c>
      <c r="E454" s="102"/>
      <c r="F454" s="255"/>
      <c r="G454" s="172"/>
      <c r="H454" s="429"/>
      <c r="I454" s="273"/>
      <c r="J454" s="257"/>
      <c r="K454" s="278"/>
      <c r="L454" s="278"/>
      <c r="M454" s="278"/>
      <c r="N454" s="273"/>
      <c r="O454" s="264"/>
      <c r="P454" s="102"/>
      <c r="Q454" s="273"/>
      <c r="R454" s="172"/>
      <c r="S454" s="172"/>
      <c r="T454" s="102"/>
      <c r="U454" s="257"/>
      <c r="V454" s="257"/>
      <c r="W454" s="273"/>
      <c r="X454" s="257"/>
      <c r="Y454" s="273"/>
      <c r="Z454" s="273"/>
      <c r="AA454" s="273"/>
      <c r="AB454" s="278"/>
      <c r="AC454" s="278"/>
      <c r="AD454" s="98"/>
      <c r="AE454" s="278"/>
      <c r="AF454" s="278"/>
      <c r="AG454" s="278"/>
      <c r="AH454" s="278"/>
      <c r="AI454" s="278"/>
      <c r="AJ454" s="278"/>
      <c r="AK454" s="262"/>
      <c r="AL454" s="262"/>
      <c r="AM454" s="264"/>
      <c r="AN454" s="98"/>
      <c r="AO454" s="576" t="str">
        <f t="shared" si="54"/>
        <v xml:space="preserve"> </v>
      </c>
      <c r="AP454" s="576" t="str">
        <f t="shared" si="56"/>
        <v xml:space="preserve"> </v>
      </c>
      <c r="AQ454" s="576" t="str">
        <f t="shared" si="57"/>
        <v xml:space="preserve"> </v>
      </c>
      <c r="AR454" s="576" t="str">
        <f t="shared" si="58"/>
        <v xml:space="preserve"> </v>
      </c>
      <c r="AS454" s="98"/>
      <c r="AT454" s="257"/>
      <c r="AU454" s="257"/>
      <c r="AV454" s="273"/>
      <c r="AW454" s="257"/>
      <c r="AX454" s="273"/>
      <c r="AY454" s="273"/>
      <c r="AZ454" s="273"/>
      <c r="BA454" s="278"/>
      <c r="BB454" s="278"/>
      <c r="BC454" s="98"/>
      <c r="BD454" s="278"/>
      <c r="BE454" s="278"/>
      <c r="BF454" s="278"/>
      <c r="BG454" s="278"/>
      <c r="BH454" s="278"/>
      <c r="BI454" s="278"/>
      <c r="BJ454" s="262"/>
      <c r="BK454" s="262"/>
      <c r="BL454" s="264"/>
      <c r="BM454" s="98"/>
      <c r="BN454" s="576" t="str">
        <f t="shared" si="55"/>
        <v xml:space="preserve"> </v>
      </c>
      <c r="BO454" s="576" t="str">
        <f t="shared" si="59"/>
        <v xml:space="preserve"> </v>
      </c>
      <c r="BP454" s="576" t="str">
        <f t="shared" si="60"/>
        <v xml:space="preserve"> </v>
      </c>
      <c r="BQ454" s="576" t="str">
        <f t="shared" si="61"/>
        <v xml:space="preserve"> </v>
      </c>
      <c r="BR454" s="98"/>
      <c r="BS454" s="165"/>
    </row>
    <row r="455" spans="1:71" s="107" customFormat="1" ht="12.75" x14ac:dyDescent="0.25">
      <c r="A455" s="380"/>
      <c r="B455" s="376">
        <f>'Données démographiques'!B456</f>
        <v>0</v>
      </c>
      <c r="C455" s="376">
        <f>'Données démographiques'!C456</f>
        <v>0</v>
      </c>
      <c r="D455" s="377">
        <f>'Données démographiques'!D456</f>
        <v>0</v>
      </c>
      <c r="E455" s="102"/>
      <c r="F455" s="430"/>
      <c r="G455" s="431"/>
      <c r="H455" s="432"/>
      <c r="I455" s="258"/>
      <c r="J455" s="259"/>
      <c r="K455" s="260"/>
      <c r="L455" s="260"/>
      <c r="M455" s="260"/>
      <c r="N455" s="258"/>
      <c r="O455" s="265"/>
      <c r="P455" s="102"/>
      <c r="Q455" s="258"/>
      <c r="R455" s="431"/>
      <c r="S455" s="431"/>
      <c r="T455" s="102"/>
      <c r="U455" s="259"/>
      <c r="V455" s="259"/>
      <c r="W455" s="258"/>
      <c r="X455" s="259"/>
      <c r="Y455" s="258"/>
      <c r="Z455" s="258"/>
      <c r="AA455" s="258"/>
      <c r="AB455" s="260"/>
      <c r="AC455" s="260"/>
      <c r="AD455" s="98"/>
      <c r="AE455" s="260"/>
      <c r="AF455" s="260"/>
      <c r="AG455" s="260"/>
      <c r="AH455" s="260"/>
      <c r="AI455" s="260"/>
      <c r="AJ455" s="260"/>
      <c r="AK455" s="263"/>
      <c r="AL455" s="263"/>
      <c r="AM455" s="265"/>
      <c r="AN455" s="98"/>
      <c r="AO455" s="577" t="str">
        <f t="shared" si="54"/>
        <v xml:space="preserve"> </v>
      </c>
      <c r="AP455" s="577" t="str">
        <f t="shared" si="56"/>
        <v xml:space="preserve"> </v>
      </c>
      <c r="AQ455" s="577" t="str">
        <f t="shared" si="57"/>
        <v xml:space="preserve"> </v>
      </c>
      <c r="AR455" s="577" t="str">
        <f t="shared" si="58"/>
        <v xml:space="preserve"> </v>
      </c>
      <c r="AS455" s="98"/>
      <c r="AT455" s="375"/>
      <c r="AU455" s="375"/>
      <c r="AV455" s="374"/>
      <c r="AW455" s="375"/>
      <c r="AX455" s="374"/>
      <c r="AY455" s="374"/>
      <c r="AZ455" s="258"/>
      <c r="BA455" s="260"/>
      <c r="BB455" s="260"/>
      <c r="BC455" s="98"/>
      <c r="BD455" s="260"/>
      <c r="BE455" s="260"/>
      <c r="BF455" s="260"/>
      <c r="BG455" s="260"/>
      <c r="BH455" s="260"/>
      <c r="BI455" s="260"/>
      <c r="BJ455" s="263"/>
      <c r="BK455" s="263"/>
      <c r="BL455" s="265"/>
      <c r="BM455" s="98"/>
      <c r="BN455" s="577" t="str">
        <f t="shared" si="55"/>
        <v xml:space="preserve"> </v>
      </c>
      <c r="BO455" s="577" t="str">
        <f t="shared" si="59"/>
        <v xml:space="preserve"> </v>
      </c>
      <c r="BP455" s="577" t="str">
        <f t="shared" si="60"/>
        <v xml:space="preserve"> </v>
      </c>
      <c r="BQ455" s="577" t="str">
        <f t="shared" si="61"/>
        <v xml:space="preserve"> </v>
      </c>
      <c r="BR455" s="98"/>
      <c r="BS455" s="330"/>
    </row>
    <row r="456" spans="1:71" s="107" customFormat="1" ht="12.75" x14ac:dyDescent="0.25">
      <c r="A456" s="380"/>
      <c r="B456" s="169">
        <f>'Données démographiques'!B457</f>
        <v>0</v>
      </c>
      <c r="C456" s="169">
        <f>'Données démographiques'!C457</f>
        <v>0</v>
      </c>
      <c r="D456" s="170">
        <f>'Données démographiques'!D457</f>
        <v>0</v>
      </c>
      <c r="E456" s="102"/>
      <c r="F456" s="255"/>
      <c r="G456" s="172"/>
      <c r="H456" s="429"/>
      <c r="I456" s="273"/>
      <c r="J456" s="257"/>
      <c r="K456" s="278"/>
      <c r="L456" s="278"/>
      <c r="M456" s="278"/>
      <c r="N456" s="273"/>
      <c r="O456" s="264"/>
      <c r="P456" s="102"/>
      <c r="Q456" s="273"/>
      <c r="R456" s="172"/>
      <c r="S456" s="172"/>
      <c r="T456" s="102"/>
      <c r="U456" s="257"/>
      <c r="V456" s="257"/>
      <c r="W456" s="273"/>
      <c r="X456" s="257"/>
      <c r="Y456" s="273"/>
      <c r="Z456" s="273"/>
      <c r="AA456" s="273"/>
      <c r="AB456" s="278"/>
      <c r="AC456" s="278"/>
      <c r="AD456" s="98"/>
      <c r="AE456" s="278"/>
      <c r="AF456" s="278"/>
      <c r="AG456" s="278"/>
      <c r="AH456" s="278"/>
      <c r="AI456" s="278"/>
      <c r="AJ456" s="278"/>
      <c r="AK456" s="262"/>
      <c r="AL456" s="262"/>
      <c r="AM456" s="264"/>
      <c r="AN456" s="98"/>
      <c r="AO456" s="576" t="str">
        <f t="shared" si="54"/>
        <v xml:space="preserve"> </v>
      </c>
      <c r="AP456" s="576" t="str">
        <f t="shared" si="56"/>
        <v xml:space="preserve"> </v>
      </c>
      <c r="AQ456" s="576" t="str">
        <f t="shared" si="57"/>
        <v xml:space="preserve"> </v>
      </c>
      <c r="AR456" s="576" t="str">
        <f t="shared" si="58"/>
        <v xml:space="preserve"> </v>
      </c>
      <c r="AS456" s="98"/>
      <c r="AT456" s="257"/>
      <c r="AU456" s="257"/>
      <c r="AV456" s="273"/>
      <c r="AW456" s="257"/>
      <c r="AX456" s="273"/>
      <c r="AY456" s="273"/>
      <c r="AZ456" s="273"/>
      <c r="BA456" s="278"/>
      <c r="BB456" s="278"/>
      <c r="BC456" s="98"/>
      <c r="BD456" s="278"/>
      <c r="BE456" s="278"/>
      <c r="BF456" s="278"/>
      <c r="BG456" s="278"/>
      <c r="BH456" s="278"/>
      <c r="BI456" s="278"/>
      <c r="BJ456" s="262"/>
      <c r="BK456" s="262"/>
      <c r="BL456" s="264"/>
      <c r="BM456" s="98"/>
      <c r="BN456" s="576" t="str">
        <f t="shared" si="55"/>
        <v xml:space="preserve"> </v>
      </c>
      <c r="BO456" s="576" t="str">
        <f t="shared" si="59"/>
        <v xml:space="preserve"> </v>
      </c>
      <c r="BP456" s="576" t="str">
        <f t="shared" si="60"/>
        <v xml:space="preserve"> </v>
      </c>
      <c r="BQ456" s="576" t="str">
        <f t="shared" si="61"/>
        <v xml:space="preserve"> </v>
      </c>
      <c r="BR456" s="98"/>
      <c r="BS456" s="165"/>
    </row>
    <row r="457" spans="1:71" s="107" customFormat="1" ht="12.75" x14ac:dyDescent="0.25">
      <c r="A457" s="380"/>
      <c r="B457" s="376">
        <f>'Données démographiques'!B458</f>
        <v>0</v>
      </c>
      <c r="C457" s="376">
        <f>'Données démographiques'!C458</f>
        <v>0</v>
      </c>
      <c r="D457" s="377">
        <f>'Données démographiques'!D458</f>
        <v>0</v>
      </c>
      <c r="E457" s="102"/>
      <c r="F457" s="430"/>
      <c r="G457" s="431"/>
      <c r="H457" s="432"/>
      <c r="I457" s="258"/>
      <c r="J457" s="259"/>
      <c r="K457" s="260"/>
      <c r="L457" s="260"/>
      <c r="M457" s="260"/>
      <c r="N457" s="258"/>
      <c r="O457" s="265"/>
      <c r="P457" s="102"/>
      <c r="Q457" s="258"/>
      <c r="R457" s="431"/>
      <c r="S457" s="431"/>
      <c r="T457" s="102"/>
      <c r="U457" s="259"/>
      <c r="V457" s="259"/>
      <c r="W457" s="258"/>
      <c r="X457" s="259"/>
      <c r="Y457" s="258"/>
      <c r="Z457" s="258"/>
      <c r="AA457" s="258"/>
      <c r="AB457" s="260"/>
      <c r="AC457" s="260"/>
      <c r="AD457" s="98"/>
      <c r="AE457" s="260"/>
      <c r="AF457" s="260"/>
      <c r="AG457" s="260"/>
      <c r="AH457" s="260"/>
      <c r="AI457" s="260"/>
      <c r="AJ457" s="260"/>
      <c r="AK457" s="263"/>
      <c r="AL457" s="263"/>
      <c r="AM457" s="265"/>
      <c r="AN457" s="98"/>
      <c r="AO457" s="577" t="str">
        <f t="shared" si="54"/>
        <v xml:space="preserve"> </v>
      </c>
      <c r="AP457" s="577" t="str">
        <f t="shared" si="56"/>
        <v xml:space="preserve"> </v>
      </c>
      <c r="AQ457" s="577" t="str">
        <f t="shared" si="57"/>
        <v xml:space="preserve"> </v>
      </c>
      <c r="AR457" s="577" t="str">
        <f t="shared" si="58"/>
        <v xml:space="preserve"> </v>
      </c>
      <c r="AS457" s="98"/>
      <c r="AT457" s="375"/>
      <c r="AU457" s="375"/>
      <c r="AV457" s="374"/>
      <c r="AW457" s="375"/>
      <c r="AX457" s="374"/>
      <c r="AY457" s="374"/>
      <c r="AZ457" s="258"/>
      <c r="BA457" s="260"/>
      <c r="BB457" s="260"/>
      <c r="BC457" s="98"/>
      <c r="BD457" s="260"/>
      <c r="BE457" s="260"/>
      <c r="BF457" s="260"/>
      <c r="BG457" s="260"/>
      <c r="BH457" s="260"/>
      <c r="BI457" s="260"/>
      <c r="BJ457" s="263"/>
      <c r="BK457" s="263"/>
      <c r="BL457" s="265"/>
      <c r="BM457" s="98"/>
      <c r="BN457" s="577" t="str">
        <f t="shared" si="55"/>
        <v xml:space="preserve"> </v>
      </c>
      <c r="BO457" s="577" t="str">
        <f t="shared" si="59"/>
        <v xml:space="preserve"> </v>
      </c>
      <c r="BP457" s="577" t="str">
        <f t="shared" si="60"/>
        <v xml:space="preserve"> </v>
      </c>
      <c r="BQ457" s="577" t="str">
        <f t="shared" si="61"/>
        <v xml:space="preserve"> </v>
      </c>
      <c r="BR457" s="98"/>
      <c r="BS457" s="330"/>
    </row>
    <row r="458" spans="1:71" s="107" customFormat="1" ht="12.75" x14ac:dyDescent="0.25">
      <c r="A458" s="380"/>
      <c r="B458" s="169">
        <f>'Données démographiques'!B459</f>
        <v>0</v>
      </c>
      <c r="C458" s="169">
        <f>'Données démographiques'!C459</f>
        <v>0</v>
      </c>
      <c r="D458" s="170">
        <f>'Données démographiques'!D459</f>
        <v>0</v>
      </c>
      <c r="E458" s="102"/>
      <c r="F458" s="255"/>
      <c r="G458" s="172"/>
      <c r="H458" s="429"/>
      <c r="I458" s="273"/>
      <c r="J458" s="257"/>
      <c r="K458" s="278"/>
      <c r="L458" s="278"/>
      <c r="M458" s="278"/>
      <c r="N458" s="273"/>
      <c r="O458" s="264"/>
      <c r="P458" s="102"/>
      <c r="Q458" s="273"/>
      <c r="R458" s="172"/>
      <c r="S458" s="172"/>
      <c r="T458" s="102"/>
      <c r="U458" s="257"/>
      <c r="V458" s="257"/>
      <c r="W458" s="273"/>
      <c r="X458" s="257"/>
      <c r="Y458" s="273"/>
      <c r="Z458" s="273"/>
      <c r="AA458" s="273"/>
      <c r="AB458" s="278"/>
      <c r="AC458" s="278"/>
      <c r="AD458" s="98"/>
      <c r="AE458" s="278"/>
      <c r="AF458" s="278"/>
      <c r="AG458" s="278"/>
      <c r="AH458" s="278"/>
      <c r="AI458" s="278"/>
      <c r="AJ458" s="278"/>
      <c r="AK458" s="262"/>
      <c r="AL458" s="262"/>
      <c r="AM458" s="264"/>
      <c r="AN458" s="98"/>
      <c r="AO458" s="576" t="str">
        <f t="shared" si="54"/>
        <v xml:space="preserve"> </v>
      </c>
      <c r="AP458" s="576" t="str">
        <f t="shared" si="56"/>
        <v xml:space="preserve"> </v>
      </c>
      <c r="AQ458" s="576" t="str">
        <f t="shared" si="57"/>
        <v xml:space="preserve"> </v>
      </c>
      <c r="AR458" s="576" t="str">
        <f t="shared" si="58"/>
        <v xml:space="preserve"> </v>
      </c>
      <c r="AS458" s="98"/>
      <c r="AT458" s="257"/>
      <c r="AU458" s="257"/>
      <c r="AV458" s="273"/>
      <c r="AW458" s="257"/>
      <c r="AX458" s="273"/>
      <c r="AY458" s="273"/>
      <c r="AZ458" s="273"/>
      <c r="BA458" s="278"/>
      <c r="BB458" s="278"/>
      <c r="BC458" s="98"/>
      <c r="BD458" s="278"/>
      <c r="BE458" s="278"/>
      <c r="BF458" s="278"/>
      <c r="BG458" s="278"/>
      <c r="BH458" s="278"/>
      <c r="BI458" s="278"/>
      <c r="BJ458" s="262"/>
      <c r="BK458" s="262"/>
      <c r="BL458" s="264"/>
      <c r="BM458" s="98"/>
      <c r="BN458" s="576" t="str">
        <f t="shared" si="55"/>
        <v xml:space="preserve"> </v>
      </c>
      <c r="BO458" s="576" t="str">
        <f t="shared" si="59"/>
        <v xml:space="preserve"> </v>
      </c>
      <c r="BP458" s="576" t="str">
        <f t="shared" si="60"/>
        <v xml:space="preserve"> </v>
      </c>
      <c r="BQ458" s="576" t="str">
        <f t="shared" si="61"/>
        <v xml:space="preserve"> </v>
      </c>
      <c r="BR458" s="98"/>
      <c r="BS458" s="165"/>
    </row>
    <row r="459" spans="1:71" s="107" customFormat="1" ht="12.75" x14ac:dyDescent="0.25">
      <c r="A459" s="380"/>
      <c r="B459" s="376">
        <f>'Données démographiques'!B460</f>
        <v>0</v>
      </c>
      <c r="C459" s="376">
        <f>'Données démographiques'!C460</f>
        <v>0</v>
      </c>
      <c r="D459" s="377">
        <f>'Données démographiques'!D460</f>
        <v>0</v>
      </c>
      <c r="E459" s="102"/>
      <c r="F459" s="430"/>
      <c r="G459" s="431"/>
      <c r="H459" s="432"/>
      <c r="I459" s="258"/>
      <c r="J459" s="259"/>
      <c r="K459" s="260"/>
      <c r="L459" s="260"/>
      <c r="M459" s="260"/>
      <c r="N459" s="258"/>
      <c r="O459" s="265"/>
      <c r="P459" s="102"/>
      <c r="Q459" s="258"/>
      <c r="R459" s="431"/>
      <c r="S459" s="431"/>
      <c r="T459" s="102"/>
      <c r="U459" s="259"/>
      <c r="V459" s="259"/>
      <c r="W459" s="258"/>
      <c r="X459" s="259"/>
      <c r="Y459" s="258"/>
      <c r="Z459" s="258"/>
      <c r="AA459" s="258"/>
      <c r="AB459" s="260"/>
      <c r="AC459" s="260"/>
      <c r="AD459" s="98"/>
      <c r="AE459" s="260"/>
      <c r="AF459" s="260"/>
      <c r="AG459" s="260"/>
      <c r="AH459" s="260"/>
      <c r="AI459" s="260"/>
      <c r="AJ459" s="260"/>
      <c r="AK459" s="263"/>
      <c r="AL459" s="263"/>
      <c r="AM459" s="265"/>
      <c r="AN459" s="98"/>
      <c r="AO459" s="577" t="str">
        <f t="shared" si="54"/>
        <v xml:space="preserve"> </v>
      </c>
      <c r="AP459" s="577" t="str">
        <f t="shared" si="56"/>
        <v xml:space="preserve"> </v>
      </c>
      <c r="AQ459" s="577" t="str">
        <f t="shared" si="57"/>
        <v xml:space="preserve"> </v>
      </c>
      <c r="AR459" s="577" t="str">
        <f t="shared" si="58"/>
        <v xml:space="preserve"> </v>
      </c>
      <c r="AS459" s="98"/>
      <c r="AT459" s="375"/>
      <c r="AU459" s="375"/>
      <c r="AV459" s="374"/>
      <c r="AW459" s="375"/>
      <c r="AX459" s="374"/>
      <c r="AY459" s="374"/>
      <c r="AZ459" s="258"/>
      <c r="BA459" s="260"/>
      <c r="BB459" s="260"/>
      <c r="BC459" s="98"/>
      <c r="BD459" s="260"/>
      <c r="BE459" s="260"/>
      <c r="BF459" s="260"/>
      <c r="BG459" s="260"/>
      <c r="BH459" s="260"/>
      <c r="BI459" s="260"/>
      <c r="BJ459" s="263"/>
      <c r="BK459" s="263"/>
      <c r="BL459" s="265"/>
      <c r="BM459" s="98"/>
      <c r="BN459" s="577" t="str">
        <f t="shared" si="55"/>
        <v xml:space="preserve"> </v>
      </c>
      <c r="BO459" s="577" t="str">
        <f t="shared" si="59"/>
        <v xml:space="preserve"> </v>
      </c>
      <c r="BP459" s="577" t="str">
        <f t="shared" si="60"/>
        <v xml:space="preserve"> </v>
      </c>
      <c r="BQ459" s="577" t="str">
        <f t="shared" si="61"/>
        <v xml:space="preserve"> </v>
      </c>
      <c r="BR459" s="98"/>
      <c r="BS459" s="330"/>
    </row>
    <row r="460" spans="1:71" s="107" customFormat="1" ht="12.75" x14ac:dyDescent="0.25">
      <c r="A460" s="380"/>
      <c r="B460" s="169">
        <f>'Données démographiques'!B461</f>
        <v>0</v>
      </c>
      <c r="C460" s="169">
        <f>'Données démographiques'!C461</f>
        <v>0</v>
      </c>
      <c r="D460" s="170">
        <f>'Données démographiques'!D461</f>
        <v>0</v>
      </c>
      <c r="E460" s="102"/>
      <c r="F460" s="255"/>
      <c r="G460" s="172"/>
      <c r="H460" s="429"/>
      <c r="I460" s="273"/>
      <c r="J460" s="257"/>
      <c r="K460" s="278"/>
      <c r="L460" s="278"/>
      <c r="M460" s="278"/>
      <c r="N460" s="273"/>
      <c r="O460" s="264"/>
      <c r="P460" s="102"/>
      <c r="Q460" s="273"/>
      <c r="R460" s="172"/>
      <c r="S460" s="172"/>
      <c r="T460" s="102"/>
      <c r="U460" s="257"/>
      <c r="V460" s="257"/>
      <c r="W460" s="273"/>
      <c r="X460" s="257"/>
      <c r="Y460" s="273"/>
      <c r="Z460" s="273"/>
      <c r="AA460" s="273"/>
      <c r="AB460" s="278"/>
      <c r="AC460" s="278"/>
      <c r="AD460" s="98"/>
      <c r="AE460" s="278"/>
      <c r="AF460" s="278"/>
      <c r="AG460" s="278"/>
      <c r="AH460" s="278"/>
      <c r="AI460" s="278"/>
      <c r="AJ460" s="278"/>
      <c r="AK460" s="262"/>
      <c r="AL460" s="262"/>
      <c r="AM460" s="264"/>
      <c r="AN460" s="98"/>
      <c r="AO460" s="576" t="str">
        <f t="shared" si="54"/>
        <v xml:space="preserve"> </v>
      </c>
      <c r="AP460" s="576" t="str">
        <f t="shared" si="56"/>
        <v xml:space="preserve"> </v>
      </c>
      <c r="AQ460" s="576" t="str">
        <f t="shared" si="57"/>
        <v xml:space="preserve"> </v>
      </c>
      <c r="AR460" s="576" t="str">
        <f t="shared" si="58"/>
        <v xml:space="preserve"> </v>
      </c>
      <c r="AS460" s="98"/>
      <c r="AT460" s="257"/>
      <c r="AU460" s="257"/>
      <c r="AV460" s="273"/>
      <c r="AW460" s="257"/>
      <c r="AX460" s="273"/>
      <c r="AY460" s="273"/>
      <c r="AZ460" s="273"/>
      <c r="BA460" s="278"/>
      <c r="BB460" s="278"/>
      <c r="BC460" s="98"/>
      <c r="BD460" s="278"/>
      <c r="BE460" s="278"/>
      <c r="BF460" s="278"/>
      <c r="BG460" s="278"/>
      <c r="BH460" s="278"/>
      <c r="BI460" s="278"/>
      <c r="BJ460" s="262"/>
      <c r="BK460" s="262"/>
      <c r="BL460" s="264"/>
      <c r="BM460" s="98"/>
      <c r="BN460" s="576" t="str">
        <f t="shared" si="55"/>
        <v xml:space="preserve"> </v>
      </c>
      <c r="BO460" s="576" t="str">
        <f t="shared" si="59"/>
        <v xml:space="preserve"> </v>
      </c>
      <c r="BP460" s="576" t="str">
        <f t="shared" si="60"/>
        <v xml:space="preserve"> </v>
      </c>
      <c r="BQ460" s="576" t="str">
        <f t="shared" si="61"/>
        <v xml:space="preserve"> </v>
      </c>
      <c r="BR460" s="98"/>
      <c r="BS460" s="165"/>
    </row>
    <row r="461" spans="1:71" s="107" customFormat="1" ht="12.75" x14ac:dyDescent="0.25">
      <c r="A461" s="380"/>
      <c r="B461" s="376">
        <f>'Données démographiques'!B462</f>
        <v>0</v>
      </c>
      <c r="C461" s="376">
        <f>'Données démographiques'!C462</f>
        <v>0</v>
      </c>
      <c r="D461" s="377">
        <f>'Données démographiques'!D462</f>
        <v>0</v>
      </c>
      <c r="E461" s="102"/>
      <c r="F461" s="430"/>
      <c r="G461" s="431"/>
      <c r="H461" s="432"/>
      <c r="I461" s="258"/>
      <c r="J461" s="259"/>
      <c r="K461" s="260"/>
      <c r="L461" s="260"/>
      <c r="M461" s="260"/>
      <c r="N461" s="258"/>
      <c r="O461" s="265"/>
      <c r="P461" s="102"/>
      <c r="Q461" s="258"/>
      <c r="R461" s="431"/>
      <c r="S461" s="431"/>
      <c r="T461" s="102"/>
      <c r="U461" s="259"/>
      <c r="V461" s="259"/>
      <c r="W461" s="258"/>
      <c r="X461" s="259"/>
      <c r="Y461" s="258"/>
      <c r="Z461" s="258"/>
      <c r="AA461" s="258"/>
      <c r="AB461" s="260"/>
      <c r="AC461" s="260"/>
      <c r="AD461" s="98"/>
      <c r="AE461" s="260"/>
      <c r="AF461" s="260"/>
      <c r="AG461" s="260"/>
      <c r="AH461" s="260"/>
      <c r="AI461" s="260"/>
      <c r="AJ461" s="260"/>
      <c r="AK461" s="263"/>
      <c r="AL461" s="263"/>
      <c r="AM461" s="265"/>
      <c r="AN461" s="98"/>
      <c r="AO461" s="577" t="str">
        <f t="shared" si="54"/>
        <v xml:space="preserve"> </v>
      </c>
      <c r="AP461" s="577" t="str">
        <f t="shared" si="56"/>
        <v xml:space="preserve"> </v>
      </c>
      <c r="AQ461" s="577" t="str">
        <f t="shared" si="57"/>
        <v xml:space="preserve"> </v>
      </c>
      <c r="AR461" s="577" t="str">
        <f t="shared" si="58"/>
        <v xml:space="preserve"> </v>
      </c>
      <c r="AS461" s="98"/>
      <c r="AT461" s="375"/>
      <c r="AU461" s="375"/>
      <c r="AV461" s="374"/>
      <c r="AW461" s="375"/>
      <c r="AX461" s="374"/>
      <c r="AY461" s="374"/>
      <c r="AZ461" s="258"/>
      <c r="BA461" s="260"/>
      <c r="BB461" s="260"/>
      <c r="BC461" s="98"/>
      <c r="BD461" s="260"/>
      <c r="BE461" s="260"/>
      <c r="BF461" s="260"/>
      <c r="BG461" s="260"/>
      <c r="BH461" s="260"/>
      <c r="BI461" s="260"/>
      <c r="BJ461" s="263"/>
      <c r="BK461" s="263"/>
      <c r="BL461" s="265"/>
      <c r="BM461" s="98"/>
      <c r="BN461" s="577" t="str">
        <f t="shared" si="55"/>
        <v xml:space="preserve"> </v>
      </c>
      <c r="BO461" s="577" t="str">
        <f t="shared" si="59"/>
        <v xml:space="preserve"> </v>
      </c>
      <c r="BP461" s="577" t="str">
        <f t="shared" si="60"/>
        <v xml:space="preserve"> </v>
      </c>
      <c r="BQ461" s="577" t="str">
        <f t="shared" si="61"/>
        <v xml:space="preserve"> </v>
      </c>
      <c r="BR461" s="98"/>
      <c r="BS461" s="330"/>
    </row>
    <row r="462" spans="1:71" s="107" customFormat="1" ht="12.75" x14ac:dyDescent="0.25">
      <c r="A462" s="380"/>
      <c r="B462" s="169">
        <f>'Données démographiques'!B463</f>
        <v>0</v>
      </c>
      <c r="C462" s="169">
        <f>'Données démographiques'!C463</f>
        <v>0</v>
      </c>
      <c r="D462" s="170">
        <f>'Données démographiques'!D463</f>
        <v>0</v>
      </c>
      <c r="E462" s="102"/>
      <c r="F462" s="255"/>
      <c r="G462" s="172"/>
      <c r="H462" s="429"/>
      <c r="I462" s="273"/>
      <c r="J462" s="257"/>
      <c r="K462" s="278"/>
      <c r="L462" s="278"/>
      <c r="M462" s="278"/>
      <c r="N462" s="273"/>
      <c r="O462" s="264"/>
      <c r="P462" s="102"/>
      <c r="Q462" s="273"/>
      <c r="R462" s="172"/>
      <c r="S462" s="172"/>
      <c r="T462" s="102"/>
      <c r="U462" s="257"/>
      <c r="V462" s="257"/>
      <c r="W462" s="273"/>
      <c r="X462" s="257"/>
      <c r="Y462" s="273"/>
      <c r="Z462" s="273"/>
      <c r="AA462" s="273"/>
      <c r="AB462" s="278"/>
      <c r="AC462" s="278"/>
      <c r="AD462" s="98"/>
      <c r="AE462" s="278"/>
      <c r="AF462" s="278"/>
      <c r="AG462" s="278"/>
      <c r="AH462" s="278"/>
      <c r="AI462" s="278"/>
      <c r="AJ462" s="278"/>
      <c r="AK462" s="262"/>
      <c r="AL462" s="262"/>
      <c r="AM462" s="264"/>
      <c r="AN462" s="98"/>
      <c r="AO462" s="576" t="str">
        <f t="shared" si="54"/>
        <v xml:space="preserve"> </v>
      </c>
      <c r="AP462" s="576" t="str">
        <f t="shared" si="56"/>
        <v xml:space="preserve"> </v>
      </c>
      <c r="AQ462" s="576" t="str">
        <f t="shared" si="57"/>
        <v xml:space="preserve"> </v>
      </c>
      <c r="AR462" s="576" t="str">
        <f t="shared" si="58"/>
        <v xml:space="preserve"> </v>
      </c>
      <c r="AS462" s="98"/>
      <c r="AT462" s="257"/>
      <c r="AU462" s="257"/>
      <c r="AV462" s="273"/>
      <c r="AW462" s="257"/>
      <c r="AX462" s="273"/>
      <c r="AY462" s="273"/>
      <c r="AZ462" s="273"/>
      <c r="BA462" s="278"/>
      <c r="BB462" s="278"/>
      <c r="BC462" s="98"/>
      <c r="BD462" s="278"/>
      <c r="BE462" s="278"/>
      <c r="BF462" s="278"/>
      <c r="BG462" s="278"/>
      <c r="BH462" s="278"/>
      <c r="BI462" s="278"/>
      <c r="BJ462" s="262"/>
      <c r="BK462" s="262"/>
      <c r="BL462" s="264"/>
      <c r="BM462" s="98"/>
      <c r="BN462" s="576" t="str">
        <f t="shared" si="55"/>
        <v xml:space="preserve"> </v>
      </c>
      <c r="BO462" s="576" t="str">
        <f t="shared" si="59"/>
        <v xml:space="preserve"> </v>
      </c>
      <c r="BP462" s="576" t="str">
        <f t="shared" si="60"/>
        <v xml:space="preserve"> </v>
      </c>
      <c r="BQ462" s="576" t="str">
        <f t="shared" si="61"/>
        <v xml:space="preserve"> </v>
      </c>
      <c r="BR462" s="98"/>
      <c r="BS462" s="165"/>
    </row>
    <row r="463" spans="1:71" s="107" customFormat="1" ht="12.75" x14ac:dyDescent="0.25">
      <c r="A463" s="380"/>
      <c r="B463" s="376">
        <f>'Données démographiques'!B464</f>
        <v>0</v>
      </c>
      <c r="C463" s="376">
        <f>'Données démographiques'!C464</f>
        <v>0</v>
      </c>
      <c r="D463" s="377">
        <f>'Données démographiques'!D464</f>
        <v>0</v>
      </c>
      <c r="E463" s="102"/>
      <c r="F463" s="430"/>
      <c r="G463" s="431"/>
      <c r="H463" s="432"/>
      <c r="I463" s="258"/>
      <c r="J463" s="259"/>
      <c r="K463" s="260"/>
      <c r="L463" s="260"/>
      <c r="M463" s="260"/>
      <c r="N463" s="258"/>
      <c r="O463" s="265"/>
      <c r="P463" s="102"/>
      <c r="Q463" s="258"/>
      <c r="R463" s="431"/>
      <c r="S463" s="431"/>
      <c r="T463" s="102"/>
      <c r="U463" s="259"/>
      <c r="V463" s="259"/>
      <c r="W463" s="258"/>
      <c r="X463" s="259"/>
      <c r="Y463" s="258"/>
      <c r="Z463" s="258"/>
      <c r="AA463" s="258"/>
      <c r="AB463" s="260"/>
      <c r="AC463" s="260"/>
      <c r="AD463" s="98"/>
      <c r="AE463" s="260"/>
      <c r="AF463" s="260"/>
      <c r="AG463" s="260"/>
      <c r="AH463" s="260"/>
      <c r="AI463" s="260"/>
      <c r="AJ463" s="260"/>
      <c r="AK463" s="263"/>
      <c r="AL463" s="263"/>
      <c r="AM463" s="265"/>
      <c r="AN463" s="98"/>
      <c r="AO463" s="577" t="str">
        <f t="shared" ref="AO463:AO526" si="62">IF(Z463=0," ",AE463/AB463)</f>
        <v xml:space="preserve"> </v>
      </c>
      <c r="AP463" s="577" t="str">
        <f t="shared" si="56"/>
        <v xml:space="preserve"> </v>
      </c>
      <c r="AQ463" s="577" t="str">
        <f t="shared" si="57"/>
        <v xml:space="preserve"> </v>
      </c>
      <c r="AR463" s="577" t="str">
        <f t="shared" si="58"/>
        <v xml:space="preserve"> </v>
      </c>
      <c r="AS463" s="98"/>
      <c r="AT463" s="375"/>
      <c r="AU463" s="375"/>
      <c r="AV463" s="374"/>
      <c r="AW463" s="375"/>
      <c r="AX463" s="374"/>
      <c r="AY463" s="374"/>
      <c r="AZ463" s="258"/>
      <c r="BA463" s="260"/>
      <c r="BB463" s="260"/>
      <c r="BC463" s="98"/>
      <c r="BD463" s="260"/>
      <c r="BE463" s="260"/>
      <c r="BF463" s="260"/>
      <c r="BG463" s="260"/>
      <c r="BH463" s="260"/>
      <c r="BI463" s="260"/>
      <c r="BJ463" s="263"/>
      <c r="BK463" s="263"/>
      <c r="BL463" s="265"/>
      <c r="BM463" s="98"/>
      <c r="BN463" s="577" t="str">
        <f t="shared" ref="BN463:BN526" si="63">IF(AY463=0," ",BD463/BA463)</f>
        <v xml:space="preserve"> </v>
      </c>
      <c r="BO463" s="577" t="str">
        <f t="shared" si="59"/>
        <v xml:space="preserve"> </v>
      </c>
      <c r="BP463" s="577" t="str">
        <f t="shared" si="60"/>
        <v xml:space="preserve"> </v>
      </c>
      <c r="BQ463" s="577" t="str">
        <f t="shared" si="61"/>
        <v xml:space="preserve"> </v>
      </c>
      <c r="BR463" s="98"/>
      <c r="BS463" s="330"/>
    </row>
    <row r="464" spans="1:71" s="107" customFormat="1" ht="12.75" x14ac:dyDescent="0.25">
      <c r="A464" s="380"/>
      <c r="B464" s="169">
        <f>'Données démographiques'!B465</f>
        <v>0</v>
      </c>
      <c r="C464" s="169">
        <f>'Données démographiques'!C465</f>
        <v>0</v>
      </c>
      <c r="D464" s="170">
        <f>'Données démographiques'!D465</f>
        <v>0</v>
      </c>
      <c r="E464" s="102"/>
      <c r="F464" s="255"/>
      <c r="G464" s="172"/>
      <c r="H464" s="429"/>
      <c r="I464" s="273"/>
      <c r="J464" s="257"/>
      <c r="K464" s="278"/>
      <c r="L464" s="278"/>
      <c r="M464" s="278"/>
      <c r="N464" s="273"/>
      <c r="O464" s="264"/>
      <c r="P464" s="102"/>
      <c r="Q464" s="273"/>
      <c r="R464" s="172"/>
      <c r="S464" s="172"/>
      <c r="T464" s="102"/>
      <c r="U464" s="257"/>
      <c r="V464" s="257"/>
      <c r="W464" s="273"/>
      <c r="X464" s="257"/>
      <c r="Y464" s="273"/>
      <c r="Z464" s="273"/>
      <c r="AA464" s="273"/>
      <c r="AB464" s="278"/>
      <c r="AC464" s="278"/>
      <c r="AD464" s="98"/>
      <c r="AE464" s="278"/>
      <c r="AF464" s="278"/>
      <c r="AG464" s="278"/>
      <c r="AH464" s="278"/>
      <c r="AI464" s="278"/>
      <c r="AJ464" s="278"/>
      <c r="AK464" s="262"/>
      <c r="AL464" s="262"/>
      <c r="AM464" s="264"/>
      <c r="AN464" s="98"/>
      <c r="AO464" s="576" t="str">
        <f t="shared" si="62"/>
        <v xml:space="preserve"> </v>
      </c>
      <c r="AP464" s="576" t="str">
        <f t="shared" si="56"/>
        <v xml:space="preserve"> </v>
      </c>
      <c r="AQ464" s="576" t="str">
        <f t="shared" si="57"/>
        <v xml:space="preserve"> </v>
      </c>
      <c r="AR464" s="576" t="str">
        <f t="shared" si="58"/>
        <v xml:space="preserve"> </v>
      </c>
      <c r="AS464" s="98"/>
      <c r="AT464" s="257"/>
      <c r="AU464" s="257"/>
      <c r="AV464" s="273"/>
      <c r="AW464" s="257"/>
      <c r="AX464" s="273"/>
      <c r="AY464" s="273"/>
      <c r="AZ464" s="273"/>
      <c r="BA464" s="278"/>
      <c r="BB464" s="278"/>
      <c r="BC464" s="98"/>
      <c r="BD464" s="278"/>
      <c r="BE464" s="278"/>
      <c r="BF464" s="278"/>
      <c r="BG464" s="278"/>
      <c r="BH464" s="278"/>
      <c r="BI464" s="278"/>
      <c r="BJ464" s="262"/>
      <c r="BK464" s="262"/>
      <c r="BL464" s="264"/>
      <c r="BM464" s="98"/>
      <c r="BN464" s="576" t="str">
        <f t="shared" si="63"/>
        <v xml:space="preserve"> </v>
      </c>
      <c r="BO464" s="576" t="str">
        <f t="shared" si="59"/>
        <v xml:space="preserve"> </v>
      </c>
      <c r="BP464" s="576" t="str">
        <f t="shared" si="60"/>
        <v xml:space="preserve"> </v>
      </c>
      <c r="BQ464" s="576" t="str">
        <f t="shared" si="61"/>
        <v xml:space="preserve"> </v>
      </c>
      <c r="BR464" s="98"/>
      <c r="BS464" s="165"/>
    </row>
    <row r="465" spans="1:71" s="107" customFormat="1" ht="12.75" x14ac:dyDescent="0.25">
      <c r="A465" s="380"/>
      <c r="B465" s="376">
        <f>'Données démographiques'!B466</f>
        <v>0</v>
      </c>
      <c r="C465" s="376">
        <f>'Données démographiques'!C466</f>
        <v>0</v>
      </c>
      <c r="D465" s="377">
        <f>'Données démographiques'!D466</f>
        <v>0</v>
      </c>
      <c r="E465" s="102"/>
      <c r="F465" s="430"/>
      <c r="G465" s="431"/>
      <c r="H465" s="432"/>
      <c r="I465" s="258"/>
      <c r="J465" s="259"/>
      <c r="K465" s="260"/>
      <c r="L465" s="260"/>
      <c r="M465" s="260"/>
      <c r="N465" s="258"/>
      <c r="O465" s="265"/>
      <c r="P465" s="102"/>
      <c r="Q465" s="258"/>
      <c r="R465" s="431"/>
      <c r="S465" s="431"/>
      <c r="T465" s="102"/>
      <c r="U465" s="259"/>
      <c r="V465" s="259"/>
      <c r="W465" s="258"/>
      <c r="X465" s="259"/>
      <c r="Y465" s="258"/>
      <c r="Z465" s="258"/>
      <c r="AA465" s="258"/>
      <c r="AB465" s="260"/>
      <c r="AC465" s="260"/>
      <c r="AD465" s="98"/>
      <c r="AE465" s="260"/>
      <c r="AF465" s="260"/>
      <c r="AG465" s="260"/>
      <c r="AH465" s="260"/>
      <c r="AI465" s="260"/>
      <c r="AJ465" s="260"/>
      <c r="AK465" s="263"/>
      <c r="AL465" s="263"/>
      <c r="AM465" s="265"/>
      <c r="AN465" s="98"/>
      <c r="AO465" s="577" t="str">
        <f t="shared" si="62"/>
        <v xml:space="preserve"> </v>
      </c>
      <c r="AP465" s="577" t="str">
        <f t="shared" ref="AP465:AP528" si="64">IF(OR(Z465=0,K465=0)," ",AE465/K465)</f>
        <v xml:space="preserve"> </v>
      </c>
      <c r="AQ465" s="577" t="str">
        <f t="shared" ref="AQ465:AQ528" si="65">IF(OR(Z465&gt;5,Z465&lt;1)," ",AF465/AC465)</f>
        <v xml:space="preserve"> </v>
      </c>
      <c r="AR465" s="577" t="str">
        <f t="shared" ref="AR465:AR528" si="66">IF(OR(Z465&gt;5,Z465&lt;1,K465=0)," ",AF465/K465)</f>
        <v xml:space="preserve"> </v>
      </c>
      <c r="AS465" s="98"/>
      <c r="AT465" s="375"/>
      <c r="AU465" s="375"/>
      <c r="AV465" s="374"/>
      <c r="AW465" s="375"/>
      <c r="AX465" s="374"/>
      <c r="AY465" s="374"/>
      <c r="AZ465" s="258"/>
      <c r="BA465" s="260"/>
      <c r="BB465" s="260"/>
      <c r="BC465" s="98"/>
      <c r="BD465" s="260"/>
      <c r="BE465" s="260"/>
      <c r="BF465" s="260"/>
      <c r="BG465" s="260"/>
      <c r="BH465" s="260"/>
      <c r="BI465" s="260"/>
      <c r="BJ465" s="263"/>
      <c r="BK465" s="263"/>
      <c r="BL465" s="265"/>
      <c r="BM465" s="98"/>
      <c r="BN465" s="577" t="str">
        <f t="shared" si="63"/>
        <v xml:space="preserve"> </v>
      </c>
      <c r="BO465" s="577" t="str">
        <f t="shared" ref="BO465:BO528" si="67">IF(OR(AY465=0,K465=0)," ",BD465/K465)</f>
        <v xml:space="preserve"> </v>
      </c>
      <c r="BP465" s="577" t="str">
        <f t="shared" ref="BP465:BP528" si="68">IF(OR(AY465&gt;5,AY465&lt;1)," ",BE465/BB465)</f>
        <v xml:space="preserve"> </v>
      </c>
      <c r="BQ465" s="577" t="str">
        <f t="shared" ref="BQ465:BQ528" si="69">IF(OR(AY465&gt;5,AY465&lt;1,K465=0)," ",BE465/K465)</f>
        <v xml:space="preserve"> </v>
      </c>
      <c r="BR465" s="98"/>
      <c r="BS465" s="330"/>
    </row>
    <row r="466" spans="1:71" s="107" customFormat="1" ht="12.75" x14ac:dyDescent="0.25">
      <c r="A466" s="380"/>
      <c r="B466" s="169">
        <f>'Données démographiques'!B467</f>
        <v>0</v>
      </c>
      <c r="C466" s="169">
        <f>'Données démographiques'!C467</f>
        <v>0</v>
      </c>
      <c r="D466" s="170">
        <f>'Données démographiques'!D467</f>
        <v>0</v>
      </c>
      <c r="E466" s="102"/>
      <c r="F466" s="255"/>
      <c r="G466" s="172"/>
      <c r="H466" s="429"/>
      <c r="I466" s="273"/>
      <c r="J466" s="257"/>
      <c r="K466" s="278"/>
      <c r="L466" s="278"/>
      <c r="M466" s="278"/>
      <c r="N466" s="273"/>
      <c r="O466" s="264"/>
      <c r="P466" s="102"/>
      <c r="Q466" s="273"/>
      <c r="R466" s="172"/>
      <c r="S466" s="172"/>
      <c r="T466" s="102"/>
      <c r="U466" s="257"/>
      <c r="V466" s="257"/>
      <c r="W466" s="273"/>
      <c r="X466" s="257"/>
      <c r="Y466" s="273"/>
      <c r="Z466" s="273"/>
      <c r="AA466" s="273"/>
      <c r="AB466" s="278"/>
      <c r="AC466" s="278"/>
      <c r="AD466" s="98"/>
      <c r="AE466" s="278"/>
      <c r="AF466" s="278"/>
      <c r="AG466" s="278"/>
      <c r="AH466" s="278"/>
      <c r="AI466" s="278"/>
      <c r="AJ466" s="278"/>
      <c r="AK466" s="262"/>
      <c r="AL466" s="262"/>
      <c r="AM466" s="264"/>
      <c r="AN466" s="98"/>
      <c r="AO466" s="576" t="str">
        <f t="shared" si="62"/>
        <v xml:space="preserve"> </v>
      </c>
      <c r="AP466" s="576" t="str">
        <f t="shared" si="64"/>
        <v xml:space="preserve"> </v>
      </c>
      <c r="AQ466" s="576" t="str">
        <f t="shared" si="65"/>
        <v xml:space="preserve"> </v>
      </c>
      <c r="AR466" s="576" t="str">
        <f t="shared" si="66"/>
        <v xml:space="preserve"> </v>
      </c>
      <c r="AS466" s="98"/>
      <c r="AT466" s="257"/>
      <c r="AU466" s="257"/>
      <c r="AV466" s="273"/>
      <c r="AW466" s="257"/>
      <c r="AX466" s="273"/>
      <c r="AY466" s="273"/>
      <c r="AZ466" s="273"/>
      <c r="BA466" s="278"/>
      <c r="BB466" s="278"/>
      <c r="BC466" s="98"/>
      <c r="BD466" s="278"/>
      <c r="BE466" s="278"/>
      <c r="BF466" s="278"/>
      <c r="BG466" s="278"/>
      <c r="BH466" s="278"/>
      <c r="BI466" s="278"/>
      <c r="BJ466" s="262"/>
      <c r="BK466" s="262"/>
      <c r="BL466" s="264"/>
      <c r="BM466" s="98"/>
      <c r="BN466" s="576" t="str">
        <f t="shared" si="63"/>
        <v xml:space="preserve"> </v>
      </c>
      <c r="BO466" s="576" t="str">
        <f t="shared" si="67"/>
        <v xml:space="preserve"> </v>
      </c>
      <c r="BP466" s="576" t="str">
        <f t="shared" si="68"/>
        <v xml:space="preserve"> </v>
      </c>
      <c r="BQ466" s="576" t="str">
        <f t="shared" si="69"/>
        <v xml:space="preserve"> </v>
      </c>
      <c r="BR466" s="98"/>
      <c r="BS466" s="165"/>
    </row>
    <row r="467" spans="1:71" s="107" customFormat="1" ht="12.75" x14ac:dyDescent="0.25">
      <c r="A467" s="380"/>
      <c r="B467" s="376">
        <f>'Données démographiques'!B468</f>
        <v>0</v>
      </c>
      <c r="C467" s="376">
        <f>'Données démographiques'!C468</f>
        <v>0</v>
      </c>
      <c r="D467" s="377">
        <f>'Données démographiques'!D468</f>
        <v>0</v>
      </c>
      <c r="E467" s="102"/>
      <c r="F467" s="430"/>
      <c r="G467" s="431"/>
      <c r="H467" s="432"/>
      <c r="I467" s="258"/>
      <c r="J467" s="259"/>
      <c r="K467" s="260"/>
      <c r="L467" s="260"/>
      <c r="M467" s="260"/>
      <c r="N467" s="258"/>
      <c r="O467" s="265"/>
      <c r="P467" s="102"/>
      <c r="Q467" s="258"/>
      <c r="R467" s="431"/>
      <c r="S467" s="431"/>
      <c r="T467" s="102"/>
      <c r="U467" s="259"/>
      <c r="V467" s="259"/>
      <c r="W467" s="258"/>
      <c r="X467" s="259"/>
      <c r="Y467" s="258"/>
      <c r="Z467" s="258"/>
      <c r="AA467" s="258"/>
      <c r="AB467" s="260"/>
      <c r="AC467" s="260"/>
      <c r="AD467" s="98"/>
      <c r="AE467" s="260"/>
      <c r="AF467" s="260"/>
      <c r="AG467" s="260"/>
      <c r="AH467" s="260"/>
      <c r="AI467" s="260"/>
      <c r="AJ467" s="260"/>
      <c r="AK467" s="263"/>
      <c r="AL467" s="263"/>
      <c r="AM467" s="265"/>
      <c r="AN467" s="98"/>
      <c r="AO467" s="577" t="str">
        <f t="shared" si="62"/>
        <v xml:space="preserve"> </v>
      </c>
      <c r="AP467" s="577" t="str">
        <f t="shared" si="64"/>
        <v xml:space="preserve"> </v>
      </c>
      <c r="AQ467" s="577" t="str">
        <f t="shared" si="65"/>
        <v xml:space="preserve"> </v>
      </c>
      <c r="AR467" s="577" t="str">
        <f t="shared" si="66"/>
        <v xml:space="preserve"> </v>
      </c>
      <c r="AS467" s="98"/>
      <c r="AT467" s="375"/>
      <c r="AU467" s="375"/>
      <c r="AV467" s="374"/>
      <c r="AW467" s="375"/>
      <c r="AX467" s="374"/>
      <c r="AY467" s="374"/>
      <c r="AZ467" s="258"/>
      <c r="BA467" s="260"/>
      <c r="BB467" s="260"/>
      <c r="BC467" s="98"/>
      <c r="BD467" s="260"/>
      <c r="BE467" s="260"/>
      <c r="BF467" s="260"/>
      <c r="BG467" s="260"/>
      <c r="BH467" s="260"/>
      <c r="BI467" s="260"/>
      <c r="BJ467" s="263"/>
      <c r="BK467" s="263"/>
      <c r="BL467" s="265"/>
      <c r="BM467" s="98"/>
      <c r="BN467" s="577" t="str">
        <f t="shared" si="63"/>
        <v xml:space="preserve"> </v>
      </c>
      <c r="BO467" s="577" t="str">
        <f t="shared" si="67"/>
        <v xml:space="preserve"> </v>
      </c>
      <c r="BP467" s="577" t="str">
        <f t="shared" si="68"/>
        <v xml:space="preserve"> </v>
      </c>
      <c r="BQ467" s="577" t="str">
        <f t="shared" si="69"/>
        <v xml:space="preserve"> </v>
      </c>
      <c r="BR467" s="98"/>
      <c r="BS467" s="330"/>
    </row>
    <row r="468" spans="1:71" s="107" customFormat="1" ht="12.75" x14ac:dyDescent="0.25">
      <c r="A468" s="380"/>
      <c r="B468" s="169">
        <f>'Données démographiques'!B469</f>
        <v>0</v>
      </c>
      <c r="C468" s="169">
        <f>'Données démographiques'!C469</f>
        <v>0</v>
      </c>
      <c r="D468" s="170">
        <f>'Données démographiques'!D469</f>
        <v>0</v>
      </c>
      <c r="E468" s="102"/>
      <c r="F468" s="255"/>
      <c r="G468" s="172"/>
      <c r="H468" s="429"/>
      <c r="I468" s="273"/>
      <c r="J468" s="257"/>
      <c r="K468" s="278"/>
      <c r="L468" s="278"/>
      <c r="M468" s="278"/>
      <c r="N468" s="273"/>
      <c r="O468" s="264"/>
      <c r="P468" s="102"/>
      <c r="Q468" s="273"/>
      <c r="R468" s="172"/>
      <c r="S468" s="172"/>
      <c r="T468" s="102"/>
      <c r="U468" s="257"/>
      <c r="V468" s="257"/>
      <c r="W468" s="273"/>
      <c r="X468" s="257"/>
      <c r="Y468" s="273"/>
      <c r="Z468" s="273"/>
      <c r="AA468" s="273"/>
      <c r="AB468" s="278"/>
      <c r="AC468" s="278"/>
      <c r="AD468" s="98"/>
      <c r="AE468" s="278"/>
      <c r="AF468" s="278"/>
      <c r="AG468" s="278"/>
      <c r="AH468" s="278"/>
      <c r="AI468" s="278"/>
      <c r="AJ468" s="278"/>
      <c r="AK468" s="262"/>
      <c r="AL468" s="262"/>
      <c r="AM468" s="264"/>
      <c r="AN468" s="98"/>
      <c r="AO468" s="576" t="str">
        <f t="shared" si="62"/>
        <v xml:space="preserve"> </v>
      </c>
      <c r="AP468" s="576" t="str">
        <f t="shared" si="64"/>
        <v xml:space="preserve"> </v>
      </c>
      <c r="AQ468" s="576" t="str">
        <f t="shared" si="65"/>
        <v xml:space="preserve"> </v>
      </c>
      <c r="AR468" s="576" t="str">
        <f t="shared" si="66"/>
        <v xml:space="preserve"> </v>
      </c>
      <c r="AS468" s="98"/>
      <c r="AT468" s="257"/>
      <c r="AU468" s="257"/>
      <c r="AV468" s="273"/>
      <c r="AW468" s="257"/>
      <c r="AX468" s="273"/>
      <c r="AY468" s="273"/>
      <c r="AZ468" s="273"/>
      <c r="BA468" s="278"/>
      <c r="BB468" s="278"/>
      <c r="BC468" s="98"/>
      <c r="BD468" s="278"/>
      <c r="BE468" s="278"/>
      <c r="BF468" s="278"/>
      <c r="BG468" s="278"/>
      <c r="BH468" s="278"/>
      <c r="BI468" s="278"/>
      <c r="BJ468" s="262"/>
      <c r="BK468" s="262"/>
      <c r="BL468" s="264"/>
      <c r="BM468" s="98"/>
      <c r="BN468" s="576" t="str">
        <f t="shared" si="63"/>
        <v xml:space="preserve"> </v>
      </c>
      <c r="BO468" s="576" t="str">
        <f t="shared" si="67"/>
        <v xml:space="preserve"> </v>
      </c>
      <c r="BP468" s="576" t="str">
        <f t="shared" si="68"/>
        <v xml:space="preserve"> </v>
      </c>
      <c r="BQ468" s="576" t="str">
        <f t="shared" si="69"/>
        <v xml:space="preserve"> </v>
      </c>
      <c r="BR468" s="98"/>
      <c r="BS468" s="165"/>
    </row>
    <row r="469" spans="1:71" s="107" customFormat="1" ht="12.75" x14ac:dyDescent="0.25">
      <c r="A469" s="380"/>
      <c r="B469" s="376">
        <f>'Données démographiques'!B470</f>
        <v>0</v>
      </c>
      <c r="C469" s="376">
        <f>'Données démographiques'!C470</f>
        <v>0</v>
      </c>
      <c r="D469" s="377">
        <f>'Données démographiques'!D470</f>
        <v>0</v>
      </c>
      <c r="E469" s="102"/>
      <c r="F469" s="430"/>
      <c r="G469" s="431"/>
      <c r="H469" s="432"/>
      <c r="I469" s="258"/>
      <c r="J469" s="259"/>
      <c r="K469" s="260"/>
      <c r="L469" s="260"/>
      <c r="M469" s="260"/>
      <c r="N469" s="258"/>
      <c r="O469" s="265"/>
      <c r="P469" s="102"/>
      <c r="Q469" s="258"/>
      <c r="R469" s="431"/>
      <c r="S469" s="431"/>
      <c r="T469" s="102"/>
      <c r="U469" s="259"/>
      <c r="V469" s="259"/>
      <c r="W469" s="258"/>
      <c r="X469" s="259"/>
      <c r="Y469" s="258"/>
      <c r="Z469" s="258"/>
      <c r="AA469" s="258"/>
      <c r="AB469" s="260"/>
      <c r="AC469" s="260"/>
      <c r="AD469" s="98"/>
      <c r="AE469" s="260"/>
      <c r="AF469" s="260"/>
      <c r="AG469" s="260"/>
      <c r="AH469" s="260"/>
      <c r="AI469" s="260"/>
      <c r="AJ469" s="260"/>
      <c r="AK469" s="263"/>
      <c r="AL469" s="263"/>
      <c r="AM469" s="265"/>
      <c r="AN469" s="98"/>
      <c r="AO469" s="577" t="str">
        <f t="shared" si="62"/>
        <v xml:space="preserve"> </v>
      </c>
      <c r="AP469" s="577" t="str">
        <f t="shared" si="64"/>
        <v xml:space="preserve"> </v>
      </c>
      <c r="AQ469" s="577" t="str">
        <f t="shared" si="65"/>
        <v xml:space="preserve"> </v>
      </c>
      <c r="AR469" s="577" t="str">
        <f t="shared" si="66"/>
        <v xml:space="preserve"> </v>
      </c>
      <c r="AS469" s="98"/>
      <c r="AT469" s="375"/>
      <c r="AU469" s="375"/>
      <c r="AV469" s="374"/>
      <c r="AW469" s="375"/>
      <c r="AX469" s="374"/>
      <c r="AY469" s="374"/>
      <c r="AZ469" s="258"/>
      <c r="BA469" s="260"/>
      <c r="BB469" s="260"/>
      <c r="BC469" s="98"/>
      <c r="BD469" s="260"/>
      <c r="BE469" s="260"/>
      <c r="BF469" s="260"/>
      <c r="BG469" s="260"/>
      <c r="BH469" s="260"/>
      <c r="BI469" s="260"/>
      <c r="BJ469" s="263"/>
      <c r="BK469" s="263"/>
      <c r="BL469" s="265"/>
      <c r="BM469" s="98"/>
      <c r="BN469" s="577" t="str">
        <f t="shared" si="63"/>
        <v xml:space="preserve"> </v>
      </c>
      <c r="BO469" s="577" t="str">
        <f t="shared" si="67"/>
        <v xml:space="preserve"> </v>
      </c>
      <c r="BP469" s="577" t="str">
        <f t="shared" si="68"/>
        <v xml:space="preserve"> </v>
      </c>
      <c r="BQ469" s="577" t="str">
        <f t="shared" si="69"/>
        <v xml:space="preserve"> </v>
      </c>
      <c r="BR469" s="98"/>
      <c r="BS469" s="330"/>
    </row>
    <row r="470" spans="1:71" s="107" customFormat="1" ht="12.75" x14ac:dyDescent="0.25">
      <c r="A470" s="380"/>
      <c r="B470" s="169">
        <f>'Données démographiques'!B471</f>
        <v>0</v>
      </c>
      <c r="C470" s="169">
        <f>'Données démographiques'!C471</f>
        <v>0</v>
      </c>
      <c r="D470" s="170">
        <f>'Données démographiques'!D471</f>
        <v>0</v>
      </c>
      <c r="E470" s="102"/>
      <c r="F470" s="255"/>
      <c r="G470" s="172"/>
      <c r="H470" s="429"/>
      <c r="I470" s="273"/>
      <c r="J470" s="257"/>
      <c r="K470" s="278"/>
      <c r="L470" s="278"/>
      <c r="M470" s="278"/>
      <c r="N470" s="273"/>
      <c r="O470" s="264"/>
      <c r="P470" s="102"/>
      <c r="Q470" s="273"/>
      <c r="R470" s="172"/>
      <c r="S470" s="172"/>
      <c r="T470" s="102"/>
      <c r="U470" s="257"/>
      <c r="V470" s="257"/>
      <c r="W470" s="273"/>
      <c r="X470" s="257"/>
      <c r="Y470" s="273"/>
      <c r="Z470" s="273"/>
      <c r="AA470" s="273"/>
      <c r="AB470" s="278"/>
      <c r="AC470" s="278"/>
      <c r="AD470" s="98"/>
      <c r="AE470" s="278"/>
      <c r="AF470" s="278"/>
      <c r="AG470" s="278"/>
      <c r="AH470" s="278"/>
      <c r="AI470" s="278"/>
      <c r="AJ470" s="278"/>
      <c r="AK470" s="262"/>
      <c r="AL470" s="262"/>
      <c r="AM470" s="264"/>
      <c r="AN470" s="98"/>
      <c r="AO470" s="576" t="str">
        <f t="shared" si="62"/>
        <v xml:space="preserve"> </v>
      </c>
      <c r="AP470" s="576" t="str">
        <f t="shared" si="64"/>
        <v xml:space="preserve"> </v>
      </c>
      <c r="AQ470" s="576" t="str">
        <f t="shared" si="65"/>
        <v xml:space="preserve"> </v>
      </c>
      <c r="AR470" s="576" t="str">
        <f t="shared" si="66"/>
        <v xml:space="preserve"> </v>
      </c>
      <c r="AS470" s="98"/>
      <c r="AT470" s="257"/>
      <c r="AU470" s="257"/>
      <c r="AV470" s="273"/>
      <c r="AW470" s="257"/>
      <c r="AX470" s="273"/>
      <c r="AY470" s="273"/>
      <c r="AZ470" s="273"/>
      <c r="BA470" s="278"/>
      <c r="BB470" s="278"/>
      <c r="BC470" s="98"/>
      <c r="BD470" s="278"/>
      <c r="BE470" s="278"/>
      <c r="BF470" s="278"/>
      <c r="BG470" s="278"/>
      <c r="BH470" s="278"/>
      <c r="BI470" s="278"/>
      <c r="BJ470" s="262"/>
      <c r="BK470" s="262"/>
      <c r="BL470" s="264"/>
      <c r="BM470" s="98"/>
      <c r="BN470" s="576" t="str">
        <f t="shared" si="63"/>
        <v xml:space="preserve"> </v>
      </c>
      <c r="BO470" s="576" t="str">
        <f t="shared" si="67"/>
        <v xml:space="preserve"> </v>
      </c>
      <c r="BP470" s="576" t="str">
        <f t="shared" si="68"/>
        <v xml:space="preserve"> </v>
      </c>
      <c r="BQ470" s="576" t="str">
        <f t="shared" si="69"/>
        <v xml:space="preserve"> </v>
      </c>
      <c r="BR470" s="98"/>
      <c r="BS470" s="165"/>
    </row>
    <row r="471" spans="1:71" s="107" customFormat="1" ht="12.75" x14ac:dyDescent="0.25">
      <c r="A471" s="380"/>
      <c r="B471" s="376">
        <f>'Données démographiques'!B472</f>
        <v>0</v>
      </c>
      <c r="C471" s="376">
        <f>'Données démographiques'!C472</f>
        <v>0</v>
      </c>
      <c r="D471" s="377">
        <f>'Données démographiques'!D472</f>
        <v>0</v>
      </c>
      <c r="E471" s="102"/>
      <c r="F471" s="430"/>
      <c r="G471" s="431"/>
      <c r="H471" s="432"/>
      <c r="I471" s="258"/>
      <c r="J471" s="259"/>
      <c r="K471" s="260"/>
      <c r="L471" s="260"/>
      <c r="M471" s="260"/>
      <c r="N471" s="258"/>
      <c r="O471" s="265"/>
      <c r="P471" s="102"/>
      <c r="Q471" s="258"/>
      <c r="R471" s="431"/>
      <c r="S471" s="431"/>
      <c r="T471" s="102"/>
      <c r="U471" s="259"/>
      <c r="V471" s="259"/>
      <c r="W471" s="258"/>
      <c r="X471" s="259"/>
      <c r="Y471" s="258"/>
      <c r="Z471" s="258"/>
      <c r="AA471" s="258"/>
      <c r="AB471" s="260"/>
      <c r="AC471" s="260"/>
      <c r="AD471" s="98"/>
      <c r="AE471" s="260"/>
      <c r="AF471" s="260"/>
      <c r="AG471" s="260"/>
      <c r="AH471" s="260"/>
      <c r="AI471" s="260"/>
      <c r="AJ471" s="260"/>
      <c r="AK471" s="263"/>
      <c r="AL471" s="263"/>
      <c r="AM471" s="265"/>
      <c r="AN471" s="98"/>
      <c r="AO471" s="577" t="str">
        <f t="shared" si="62"/>
        <v xml:space="preserve"> </v>
      </c>
      <c r="AP471" s="577" t="str">
        <f t="shared" si="64"/>
        <v xml:space="preserve"> </v>
      </c>
      <c r="AQ471" s="577" t="str">
        <f t="shared" si="65"/>
        <v xml:space="preserve"> </v>
      </c>
      <c r="AR471" s="577" t="str">
        <f t="shared" si="66"/>
        <v xml:space="preserve"> </v>
      </c>
      <c r="AS471" s="98"/>
      <c r="AT471" s="375"/>
      <c r="AU471" s="375"/>
      <c r="AV471" s="374"/>
      <c r="AW471" s="375"/>
      <c r="AX471" s="374"/>
      <c r="AY471" s="374"/>
      <c r="AZ471" s="258"/>
      <c r="BA471" s="260"/>
      <c r="BB471" s="260"/>
      <c r="BC471" s="98"/>
      <c r="BD471" s="260"/>
      <c r="BE471" s="260"/>
      <c r="BF471" s="260"/>
      <c r="BG471" s="260"/>
      <c r="BH471" s="260"/>
      <c r="BI471" s="260"/>
      <c r="BJ471" s="263"/>
      <c r="BK471" s="263"/>
      <c r="BL471" s="265"/>
      <c r="BM471" s="98"/>
      <c r="BN471" s="577" t="str">
        <f t="shared" si="63"/>
        <v xml:space="preserve"> </v>
      </c>
      <c r="BO471" s="577" t="str">
        <f t="shared" si="67"/>
        <v xml:space="preserve"> </v>
      </c>
      <c r="BP471" s="577" t="str">
        <f t="shared" si="68"/>
        <v xml:space="preserve"> </v>
      </c>
      <c r="BQ471" s="577" t="str">
        <f t="shared" si="69"/>
        <v xml:space="preserve"> </v>
      </c>
      <c r="BR471" s="98"/>
      <c r="BS471" s="330"/>
    </row>
    <row r="472" spans="1:71" s="107" customFormat="1" ht="12.75" x14ac:dyDescent="0.25">
      <c r="A472" s="380"/>
      <c r="B472" s="169">
        <f>'Données démographiques'!B473</f>
        <v>0</v>
      </c>
      <c r="C472" s="169">
        <f>'Données démographiques'!C473</f>
        <v>0</v>
      </c>
      <c r="D472" s="170">
        <f>'Données démographiques'!D473</f>
        <v>0</v>
      </c>
      <c r="E472" s="102"/>
      <c r="F472" s="255"/>
      <c r="G472" s="172"/>
      <c r="H472" s="429"/>
      <c r="I472" s="273"/>
      <c r="J472" s="257"/>
      <c r="K472" s="278"/>
      <c r="L472" s="278"/>
      <c r="M472" s="278"/>
      <c r="N472" s="273"/>
      <c r="O472" s="264"/>
      <c r="P472" s="102"/>
      <c r="Q472" s="273"/>
      <c r="R472" s="172"/>
      <c r="S472" s="172"/>
      <c r="T472" s="102"/>
      <c r="U472" s="257"/>
      <c r="V472" s="257"/>
      <c r="W472" s="273"/>
      <c r="X472" s="257"/>
      <c r="Y472" s="273"/>
      <c r="Z472" s="273"/>
      <c r="AA472" s="273"/>
      <c r="AB472" s="278"/>
      <c r="AC472" s="278"/>
      <c r="AD472" s="98"/>
      <c r="AE472" s="278"/>
      <c r="AF472" s="278"/>
      <c r="AG472" s="278"/>
      <c r="AH472" s="278"/>
      <c r="AI472" s="278"/>
      <c r="AJ472" s="278"/>
      <c r="AK472" s="262"/>
      <c r="AL472" s="262"/>
      <c r="AM472" s="264"/>
      <c r="AN472" s="98"/>
      <c r="AO472" s="576" t="str">
        <f t="shared" si="62"/>
        <v xml:space="preserve"> </v>
      </c>
      <c r="AP472" s="576" t="str">
        <f t="shared" si="64"/>
        <v xml:space="preserve"> </v>
      </c>
      <c r="AQ472" s="576" t="str">
        <f t="shared" si="65"/>
        <v xml:space="preserve"> </v>
      </c>
      <c r="AR472" s="576" t="str">
        <f t="shared" si="66"/>
        <v xml:space="preserve"> </v>
      </c>
      <c r="AS472" s="98"/>
      <c r="AT472" s="257"/>
      <c r="AU472" s="257"/>
      <c r="AV472" s="273"/>
      <c r="AW472" s="257"/>
      <c r="AX472" s="273"/>
      <c r="AY472" s="273"/>
      <c r="AZ472" s="273"/>
      <c r="BA472" s="278"/>
      <c r="BB472" s="278"/>
      <c r="BC472" s="98"/>
      <c r="BD472" s="278"/>
      <c r="BE472" s="278"/>
      <c r="BF472" s="278"/>
      <c r="BG472" s="278"/>
      <c r="BH472" s="278"/>
      <c r="BI472" s="278"/>
      <c r="BJ472" s="262"/>
      <c r="BK472" s="262"/>
      <c r="BL472" s="264"/>
      <c r="BM472" s="98"/>
      <c r="BN472" s="576" t="str">
        <f t="shared" si="63"/>
        <v xml:space="preserve"> </v>
      </c>
      <c r="BO472" s="576" t="str">
        <f t="shared" si="67"/>
        <v xml:space="preserve"> </v>
      </c>
      <c r="BP472" s="576" t="str">
        <f t="shared" si="68"/>
        <v xml:space="preserve"> </v>
      </c>
      <c r="BQ472" s="576" t="str">
        <f t="shared" si="69"/>
        <v xml:space="preserve"> </v>
      </c>
      <c r="BR472" s="98"/>
      <c r="BS472" s="165"/>
    </row>
    <row r="473" spans="1:71" s="107" customFormat="1" ht="12.75" x14ac:dyDescent="0.25">
      <c r="A473" s="380"/>
      <c r="B473" s="376">
        <f>'Données démographiques'!B474</f>
        <v>0</v>
      </c>
      <c r="C473" s="376">
        <f>'Données démographiques'!C474</f>
        <v>0</v>
      </c>
      <c r="D473" s="377">
        <f>'Données démographiques'!D474</f>
        <v>0</v>
      </c>
      <c r="E473" s="102"/>
      <c r="F473" s="430"/>
      <c r="G473" s="431"/>
      <c r="H473" s="432"/>
      <c r="I473" s="258"/>
      <c r="J473" s="259"/>
      <c r="K473" s="260"/>
      <c r="L473" s="260"/>
      <c r="M473" s="260"/>
      <c r="N473" s="258"/>
      <c r="O473" s="265"/>
      <c r="P473" s="102"/>
      <c r="Q473" s="258"/>
      <c r="R473" s="431"/>
      <c r="S473" s="431"/>
      <c r="T473" s="102"/>
      <c r="U473" s="259"/>
      <c r="V473" s="259"/>
      <c r="W473" s="258"/>
      <c r="X473" s="259"/>
      <c r="Y473" s="258"/>
      <c r="Z473" s="258"/>
      <c r="AA473" s="258"/>
      <c r="AB473" s="260"/>
      <c r="AC473" s="260"/>
      <c r="AD473" s="98"/>
      <c r="AE473" s="260"/>
      <c r="AF473" s="260"/>
      <c r="AG473" s="260"/>
      <c r="AH473" s="260"/>
      <c r="AI473" s="260"/>
      <c r="AJ473" s="260"/>
      <c r="AK473" s="263"/>
      <c r="AL473" s="263"/>
      <c r="AM473" s="265"/>
      <c r="AN473" s="98"/>
      <c r="AO473" s="577" t="str">
        <f t="shared" si="62"/>
        <v xml:space="preserve"> </v>
      </c>
      <c r="AP473" s="577" t="str">
        <f t="shared" si="64"/>
        <v xml:space="preserve"> </v>
      </c>
      <c r="AQ473" s="577" t="str">
        <f t="shared" si="65"/>
        <v xml:space="preserve"> </v>
      </c>
      <c r="AR473" s="577" t="str">
        <f t="shared" si="66"/>
        <v xml:space="preserve"> </v>
      </c>
      <c r="AS473" s="98"/>
      <c r="AT473" s="375"/>
      <c r="AU473" s="375"/>
      <c r="AV473" s="374"/>
      <c r="AW473" s="375"/>
      <c r="AX473" s="374"/>
      <c r="AY473" s="374"/>
      <c r="AZ473" s="258"/>
      <c r="BA473" s="260"/>
      <c r="BB473" s="260"/>
      <c r="BC473" s="98"/>
      <c r="BD473" s="260"/>
      <c r="BE473" s="260"/>
      <c r="BF473" s="260"/>
      <c r="BG473" s="260"/>
      <c r="BH473" s="260"/>
      <c r="BI473" s="260"/>
      <c r="BJ473" s="263"/>
      <c r="BK473" s="263"/>
      <c r="BL473" s="265"/>
      <c r="BM473" s="98"/>
      <c r="BN473" s="577" t="str">
        <f t="shared" si="63"/>
        <v xml:space="preserve"> </v>
      </c>
      <c r="BO473" s="577" t="str">
        <f t="shared" si="67"/>
        <v xml:space="preserve"> </v>
      </c>
      <c r="BP473" s="577" t="str">
        <f t="shared" si="68"/>
        <v xml:space="preserve"> </v>
      </c>
      <c r="BQ473" s="577" t="str">
        <f t="shared" si="69"/>
        <v xml:space="preserve"> </v>
      </c>
      <c r="BR473" s="98"/>
      <c r="BS473" s="330"/>
    </row>
    <row r="474" spans="1:71" s="107" customFormat="1" ht="12.75" x14ac:dyDescent="0.25">
      <c r="A474" s="380"/>
      <c r="B474" s="169">
        <f>'Données démographiques'!B475</f>
        <v>0</v>
      </c>
      <c r="C474" s="169">
        <f>'Données démographiques'!C475</f>
        <v>0</v>
      </c>
      <c r="D474" s="170">
        <f>'Données démographiques'!D475</f>
        <v>0</v>
      </c>
      <c r="E474" s="102"/>
      <c r="F474" s="255"/>
      <c r="G474" s="172"/>
      <c r="H474" s="429"/>
      <c r="I474" s="273"/>
      <c r="J474" s="257"/>
      <c r="K474" s="278"/>
      <c r="L474" s="278"/>
      <c r="M474" s="278"/>
      <c r="N474" s="273"/>
      <c r="O474" s="264"/>
      <c r="P474" s="102"/>
      <c r="Q474" s="273"/>
      <c r="R474" s="172"/>
      <c r="S474" s="172"/>
      <c r="T474" s="102"/>
      <c r="U474" s="257"/>
      <c r="V474" s="257"/>
      <c r="W474" s="273"/>
      <c r="X474" s="257"/>
      <c r="Y474" s="273"/>
      <c r="Z474" s="273"/>
      <c r="AA474" s="273"/>
      <c r="AB474" s="278"/>
      <c r="AC474" s="278"/>
      <c r="AD474" s="98"/>
      <c r="AE474" s="278"/>
      <c r="AF474" s="278"/>
      <c r="AG474" s="278"/>
      <c r="AH474" s="278"/>
      <c r="AI474" s="278"/>
      <c r="AJ474" s="278"/>
      <c r="AK474" s="262"/>
      <c r="AL474" s="262"/>
      <c r="AM474" s="264"/>
      <c r="AN474" s="98"/>
      <c r="AO474" s="576" t="str">
        <f t="shared" si="62"/>
        <v xml:space="preserve"> </v>
      </c>
      <c r="AP474" s="576" t="str">
        <f t="shared" si="64"/>
        <v xml:space="preserve"> </v>
      </c>
      <c r="AQ474" s="576" t="str">
        <f t="shared" si="65"/>
        <v xml:space="preserve"> </v>
      </c>
      <c r="AR474" s="576" t="str">
        <f t="shared" si="66"/>
        <v xml:space="preserve"> </v>
      </c>
      <c r="AS474" s="98"/>
      <c r="AT474" s="257"/>
      <c r="AU474" s="257"/>
      <c r="AV474" s="273"/>
      <c r="AW474" s="257"/>
      <c r="AX474" s="273"/>
      <c r="AY474" s="273"/>
      <c r="AZ474" s="273"/>
      <c r="BA474" s="278"/>
      <c r="BB474" s="278"/>
      <c r="BC474" s="98"/>
      <c r="BD474" s="278"/>
      <c r="BE474" s="278"/>
      <c r="BF474" s="278"/>
      <c r="BG474" s="278"/>
      <c r="BH474" s="278"/>
      <c r="BI474" s="278"/>
      <c r="BJ474" s="262"/>
      <c r="BK474" s="262"/>
      <c r="BL474" s="264"/>
      <c r="BM474" s="98"/>
      <c r="BN474" s="576" t="str">
        <f t="shared" si="63"/>
        <v xml:space="preserve"> </v>
      </c>
      <c r="BO474" s="576" t="str">
        <f t="shared" si="67"/>
        <v xml:space="preserve"> </v>
      </c>
      <c r="BP474" s="576" t="str">
        <f t="shared" si="68"/>
        <v xml:space="preserve"> </v>
      </c>
      <c r="BQ474" s="576" t="str">
        <f t="shared" si="69"/>
        <v xml:space="preserve"> </v>
      </c>
      <c r="BR474" s="98"/>
      <c r="BS474" s="165"/>
    </row>
    <row r="475" spans="1:71" s="107" customFormat="1" ht="12.75" x14ac:dyDescent="0.25">
      <c r="A475" s="380"/>
      <c r="B475" s="376">
        <f>'Données démographiques'!B476</f>
        <v>0</v>
      </c>
      <c r="C475" s="376">
        <f>'Données démographiques'!C476</f>
        <v>0</v>
      </c>
      <c r="D475" s="377">
        <f>'Données démographiques'!D476</f>
        <v>0</v>
      </c>
      <c r="E475" s="102"/>
      <c r="F475" s="430"/>
      <c r="G475" s="431"/>
      <c r="H475" s="432"/>
      <c r="I475" s="258"/>
      <c r="J475" s="259"/>
      <c r="K475" s="260"/>
      <c r="L475" s="260"/>
      <c r="M475" s="260"/>
      <c r="N475" s="258"/>
      <c r="O475" s="265"/>
      <c r="P475" s="102"/>
      <c r="Q475" s="258"/>
      <c r="R475" s="431"/>
      <c r="S475" s="431"/>
      <c r="T475" s="102"/>
      <c r="U475" s="259"/>
      <c r="V475" s="259"/>
      <c r="W475" s="258"/>
      <c r="X475" s="259"/>
      <c r="Y475" s="258"/>
      <c r="Z475" s="258"/>
      <c r="AA475" s="258"/>
      <c r="AB475" s="260"/>
      <c r="AC475" s="260"/>
      <c r="AD475" s="98"/>
      <c r="AE475" s="260"/>
      <c r="AF475" s="260"/>
      <c r="AG475" s="260"/>
      <c r="AH475" s="260"/>
      <c r="AI475" s="260"/>
      <c r="AJ475" s="260"/>
      <c r="AK475" s="263"/>
      <c r="AL475" s="263"/>
      <c r="AM475" s="265"/>
      <c r="AN475" s="98"/>
      <c r="AO475" s="577" t="str">
        <f t="shared" si="62"/>
        <v xml:space="preserve"> </v>
      </c>
      <c r="AP475" s="577" t="str">
        <f t="shared" si="64"/>
        <v xml:space="preserve"> </v>
      </c>
      <c r="AQ475" s="577" t="str">
        <f t="shared" si="65"/>
        <v xml:space="preserve"> </v>
      </c>
      <c r="AR475" s="577" t="str">
        <f t="shared" si="66"/>
        <v xml:space="preserve"> </v>
      </c>
      <c r="AS475" s="98"/>
      <c r="AT475" s="375"/>
      <c r="AU475" s="375"/>
      <c r="AV475" s="374"/>
      <c r="AW475" s="375"/>
      <c r="AX475" s="374"/>
      <c r="AY475" s="374"/>
      <c r="AZ475" s="258"/>
      <c r="BA475" s="260"/>
      <c r="BB475" s="260"/>
      <c r="BC475" s="98"/>
      <c r="BD475" s="260"/>
      <c r="BE475" s="260"/>
      <c r="BF475" s="260"/>
      <c r="BG475" s="260"/>
      <c r="BH475" s="260"/>
      <c r="BI475" s="260"/>
      <c r="BJ475" s="263"/>
      <c r="BK475" s="263"/>
      <c r="BL475" s="265"/>
      <c r="BM475" s="98"/>
      <c r="BN475" s="577" t="str">
        <f t="shared" si="63"/>
        <v xml:space="preserve"> </v>
      </c>
      <c r="BO475" s="577" t="str">
        <f t="shared" si="67"/>
        <v xml:space="preserve"> </v>
      </c>
      <c r="BP475" s="577" t="str">
        <f t="shared" si="68"/>
        <v xml:space="preserve"> </v>
      </c>
      <c r="BQ475" s="577" t="str">
        <f t="shared" si="69"/>
        <v xml:space="preserve"> </v>
      </c>
      <c r="BR475" s="98"/>
      <c r="BS475" s="330"/>
    </row>
    <row r="476" spans="1:71" s="107" customFormat="1" ht="12.75" x14ac:dyDescent="0.25">
      <c r="A476" s="380"/>
      <c r="B476" s="169">
        <f>'Données démographiques'!B477</f>
        <v>0</v>
      </c>
      <c r="C476" s="169">
        <f>'Données démographiques'!C477</f>
        <v>0</v>
      </c>
      <c r="D476" s="170">
        <f>'Données démographiques'!D477</f>
        <v>0</v>
      </c>
      <c r="E476" s="102"/>
      <c r="F476" s="255"/>
      <c r="G476" s="172"/>
      <c r="H476" s="429"/>
      <c r="I476" s="273"/>
      <c r="J476" s="257"/>
      <c r="K476" s="278"/>
      <c r="L476" s="278"/>
      <c r="M476" s="278"/>
      <c r="N476" s="273"/>
      <c r="O476" s="264"/>
      <c r="P476" s="102"/>
      <c r="Q476" s="273"/>
      <c r="R476" s="172"/>
      <c r="S476" s="172"/>
      <c r="T476" s="102"/>
      <c r="U476" s="257"/>
      <c r="V476" s="257"/>
      <c r="W476" s="273"/>
      <c r="X476" s="257"/>
      <c r="Y476" s="273"/>
      <c r="Z476" s="273"/>
      <c r="AA476" s="273"/>
      <c r="AB476" s="278"/>
      <c r="AC476" s="278"/>
      <c r="AD476" s="98"/>
      <c r="AE476" s="278"/>
      <c r="AF476" s="278"/>
      <c r="AG476" s="278"/>
      <c r="AH476" s="278"/>
      <c r="AI476" s="278"/>
      <c r="AJ476" s="278"/>
      <c r="AK476" s="262"/>
      <c r="AL476" s="262"/>
      <c r="AM476" s="264"/>
      <c r="AN476" s="98"/>
      <c r="AO476" s="576" t="str">
        <f t="shared" si="62"/>
        <v xml:space="preserve"> </v>
      </c>
      <c r="AP476" s="576" t="str">
        <f t="shared" si="64"/>
        <v xml:space="preserve"> </v>
      </c>
      <c r="AQ476" s="576" t="str">
        <f t="shared" si="65"/>
        <v xml:space="preserve"> </v>
      </c>
      <c r="AR476" s="576" t="str">
        <f t="shared" si="66"/>
        <v xml:space="preserve"> </v>
      </c>
      <c r="AS476" s="98"/>
      <c r="AT476" s="257"/>
      <c r="AU476" s="257"/>
      <c r="AV476" s="273"/>
      <c r="AW476" s="257"/>
      <c r="AX476" s="273"/>
      <c r="AY476" s="273"/>
      <c r="AZ476" s="273"/>
      <c r="BA476" s="278"/>
      <c r="BB476" s="278"/>
      <c r="BC476" s="98"/>
      <c r="BD476" s="278"/>
      <c r="BE476" s="278"/>
      <c r="BF476" s="278"/>
      <c r="BG476" s="278"/>
      <c r="BH476" s="278"/>
      <c r="BI476" s="278"/>
      <c r="BJ476" s="262"/>
      <c r="BK476" s="262"/>
      <c r="BL476" s="264"/>
      <c r="BM476" s="98"/>
      <c r="BN476" s="576" t="str">
        <f t="shared" si="63"/>
        <v xml:space="preserve"> </v>
      </c>
      <c r="BO476" s="576" t="str">
        <f t="shared" si="67"/>
        <v xml:space="preserve"> </v>
      </c>
      <c r="BP476" s="576" t="str">
        <f t="shared" si="68"/>
        <v xml:space="preserve"> </v>
      </c>
      <c r="BQ476" s="576" t="str">
        <f t="shared" si="69"/>
        <v xml:space="preserve"> </v>
      </c>
      <c r="BR476" s="98"/>
      <c r="BS476" s="165"/>
    </row>
    <row r="477" spans="1:71" s="107" customFormat="1" ht="12.75" x14ac:dyDescent="0.25">
      <c r="A477" s="380"/>
      <c r="B477" s="376">
        <f>'Données démographiques'!B478</f>
        <v>0</v>
      </c>
      <c r="C477" s="376">
        <f>'Données démographiques'!C478</f>
        <v>0</v>
      </c>
      <c r="D477" s="377">
        <f>'Données démographiques'!D478</f>
        <v>0</v>
      </c>
      <c r="E477" s="102"/>
      <c r="F477" s="430"/>
      <c r="G477" s="431"/>
      <c r="H477" s="432"/>
      <c r="I477" s="258"/>
      <c r="J477" s="259"/>
      <c r="K477" s="260"/>
      <c r="L477" s="260"/>
      <c r="M477" s="260"/>
      <c r="N477" s="258"/>
      <c r="O477" s="265"/>
      <c r="P477" s="102"/>
      <c r="Q477" s="258"/>
      <c r="R477" s="431"/>
      <c r="S477" s="431"/>
      <c r="T477" s="102"/>
      <c r="U477" s="259"/>
      <c r="V477" s="259"/>
      <c r="W477" s="258"/>
      <c r="X477" s="259"/>
      <c r="Y477" s="258"/>
      <c r="Z477" s="258"/>
      <c r="AA477" s="258"/>
      <c r="AB477" s="260"/>
      <c r="AC477" s="260"/>
      <c r="AD477" s="98"/>
      <c r="AE477" s="260"/>
      <c r="AF477" s="260"/>
      <c r="AG477" s="260"/>
      <c r="AH477" s="260"/>
      <c r="AI477" s="260"/>
      <c r="AJ477" s="260"/>
      <c r="AK477" s="263"/>
      <c r="AL477" s="263"/>
      <c r="AM477" s="265"/>
      <c r="AN477" s="98"/>
      <c r="AO477" s="577" t="str">
        <f t="shared" si="62"/>
        <v xml:space="preserve"> </v>
      </c>
      <c r="AP477" s="577" t="str">
        <f t="shared" si="64"/>
        <v xml:space="preserve"> </v>
      </c>
      <c r="AQ477" s="577" t="str">
        <f t="shared" si="65"/>
        <v xml:space="preserve"> </v>
      </c>
      <c r="AR477" s="577" t="str">
        <f t="shared" si="66"/>
        <v xml:space="preserve"> </v>
      </c>
      <c r="AS477" s="98"/>
      <c r="AT477" s="375"/>
      <c r="AU477" s="375"/>
      <c r="AV477" s="374"/>
      <c r="AW477" s="375"/>
      <c r="AX477" s="374"/>
      <c r="AY477" s="374"/>
      <c r="AZ477" s="258"/>
      <c r="BA477" s="260"/>
      <c r="BB477" s="260"/>
      <c r="BC477" s="98"/>
      <c r="BD477" s="260"/>
      <c r="BE477" s="260"/>
      <c r="BF477" s="260"/>
      <c r="BG477" s="260"/>
      <c r="BH477" s="260"/>
      <c r="BI477" s="260"/>
      <c r="BJ477" s="263"/>
      <c r="BK477" s="263"/>
      <c r="BL477" s="265"/>
      <c r="BM477" s="98"/>
      <c r="BN477" s="577" t="str">
        <f t="shared" si="63"/>
        <v xml:space="preserve"> </v>
      </c>
      <c r="BO477" s="577" t="str">
        <f t="shared" si="67"/>
        <v xml:space="preserve"> </v>
      </c>
      <c r="BP477" s="577" t="str">
        <f t="shared" si="68"/>
        <v xml:space="preserve"> </v>
      </c>
      <c r="BQ477" s="577" t="str">
        <f t="shared" si="69"/>
        <v xml:space="preserve"> </v>
      </c>
      <c r="BR477" s="98"/>
      <c r="BS477" s="330"/>
    </row>
    <row r="478" spans="1:71" s="107" customFormat="1" ht="12.75" x14ac:dyDescent="0.25">
      <c r="A478" s="380"/>
      <c r="B478" s="169">
        <f>'Données démographiques'!B479</f>
        <v>0</v>
      </c>
      <c r="C478" s="169">
        <f>'Données démographiques'!C479</f>
        <v>0</v>
      </c>
      <c r="D478" s="170">
        <f>'Données démographiques'!D479</f>
        <v>0</v>
      </c>
      <c r="E478" s="102"/>
      <c r="F478" s="255"/>
      <c r="G478" s="172"/>
      <c r="H478" s="429"/>
      <c r="I478" s="273"/>
      <c r="J478" s="257"/>
      <c r="K478" s="278"/>
      <c r="L478" s="278"/>
      <c r="M478" s="278"/>
      <c r="N478" s="273"/>
      <c r="O478" s="264"/>
      <c r="P478" s="102"/>
      <c r="Q478" s="273"/>
      <c r="R478" s="172"/>
      <c r="S478" s="172"/>
      <c r="T478" s="102"/>
      <c r="U478" s="257"/>
      <c r="V478" s="257"/>
      <c r="W478" s="273"/>
      <c r="X478" s="257"/>
      <c r="Y478" s="273"/>
      <c r="Z478" s="273"/>
      <c r="AA478" s="273"/>
      <c r="AB478" s="278"/>
      <c r="AC478" s="278"/>
      <c r="AD478" s="98"/>
      <c r="AE478" s="278"/>
      <c r="AF478" s="278"/>
      <c r="AG478" s="278"/>
      <c r="AH478" s="278"/>
      <c r="AI478" s="278"/>
      <c r="AJ478" s="278"/>
      <c r="AK478" s="262"/>
      <c r="AL478" s="262"/>
      <c r="AM478" s="264"/>
      <c r="AN478" s="98"/>
      <c r="AO478" s="576" t="str">
        <f t="shared" si="62"/>
        <v xml:space="preserve"> </v>
      </c>
      <c r="AP478" s="576" t="str">
        <f t="shared" si="64"/>
        <v xml:space="preserve"> </v>
      </c>
      <c r="AQ478" s="576" t="str">
        <f t="shared" si="65"/>
        <v xml:space="preserve"> </v>
      </c>
      <c r="AR478" s="576" t="str">
        <f t="shared" si="66"/>
        <v xml:space="preserve"> </v>
      </c>
      <c r="AS478" s="98"/>
      <c r="AT478" s="257"/>
      <c r="AU478" s="257"/>
      <c r="AV478" s="273"/>
      <c r="AW478" s="257"/>
      <c r="AX478" s="273"/>
      <c r="AY478" s="273"/>
      <c r="AZ478" s="273"/>
      <c r="BA478" s="278"/>
      <c r="BB478" s="278"/>
      <c r="BC478" s="98"/>
      <c r="BD478" s="278"/>
      <c r="BE478" s="278"/>
      <c r="BF478" s="278"/>
      <c r="BG478" s="278"/>
      <c r="BH478" s="278"/>
      <c r="BI478" s="278"/>
      <c r="BJ478" s="262"/>
      <c r="BK478" s="262"/>
      <c r="BL478" s="264"/>
      <c r="BM478" s="98"/>
      <c r="BN478" s="576" t="str">
        <f t="shared" si="63"/>
        <v xml:space="preserve"> </v>
      </c>
      <c r="BO478" s="576" t="str">
        <f t="shared" si="67"/>
        <v xml:space="preserve"> </v>
      </c>
      <c r="BP478" s="576" t="str">
        <f t="shared" si="68"/>
        <v xml:space="preserve"> </v>
      </c>
      <c r="BQ478" s="576" t="str">
        <f t="shared" si="69"/>
        <v xml:space="preserve"> </v>
      </c>
      <c r="BR478" s="98"/>
      <c r="BS478" s="165"/>
    </row>
    <row r="479" spans="1:71" s="107" customFormat="1" ht="12.75" x14ac:dyDescent="0.25">
      <c r="A479" s="380"/>
      <c r="B479" s="376">
        <f>'Données démographiques'!B480</f>
        <v>0</v>
      </c>
      <c r="C479" s="376">
        <f>'Données démographiques'!C480</f>
        <v>0</v>
      </c>
      <c r="D479" s="377">
        <f>'Données démographiques'!D480</f>
        <v>0</v>
      </c>
      <c r="E479" s="102"/>
      <c r="F479" s="430"/>
      <c r="G479" s="431"/>
      <c r="H479" s="432"/>
      <c r="I479" s="258"/>
      <c r="J479" s="259"/>
      <c r="K479" s="260"/>
      <c r="L479" s="260"/>
      <c r="M479" s="260"/>
      <c r="N479" s="258"/>
      <c r="O479" s="265"/>
      <c r="P479" s="102"/>
      <c r="Q479" s="258"/>
      <c r="R479" s="431"/>
      <c r="S479" s="431"/>
      <c r="T479" s="102"/>
      <c r="U479" s="259"/>
      <c r="V479" s="259"/>
      <c r="W479" s="258"/>
      <c r="X479" s="259"/>
      <c r="Y479" s="258"/>
      <c r="Z479" s="258"/>
      <c r="AA479" s="258"/>
      <c r="AB479" s="260"/>
      <c r="AC479" s="260"/>
      <c r="AD479" s="98"/>
      <c r="AE479" s="260"/>
      <c r="AF479" s="260"/>
      <c r="AG479" s="260"/>
      <c r="AH479" s="260"/>
      <c r="AI479" s="260"/>
      <c r="AJ479" s="260"/>
      <c r="AK479" s="263"/>
      <c r="AL479" s="263"/>
      <c r="AM479" s="265"/>
      <c r="AN479" s="98"/>
      <c r="AO479" s="577" t="str">
        <f t="shared" si="62"/>
        <v xml:space="preserve"> </v>
      </c>
      <c r="AP479" s="577" t="str">
        <f t="shared" si="64"/>
        <v xml:space="preserve"> </v>
      </c>
      <c r="AQ479" s="577" t="str">
        <f t="shared" si="65"/>
        <v xml:space="preserve"> </v>
      </c>
      <c r="AR479" s="577" t="str">
        <f t="shared" si="66"/>
        <v xml:space="preserve"> </v>
      </c>
      <c r="AS479" s="98"/>
      <c r="AT479" s="375"/>
      <c r="AU479" s="375"/>
      <c r="AV479" s="374"/>
      <c r="AW479" s="375"/>
      <c r="AX479" s="374"/>
      <c r="AY479" s="374"/>
      <c r="AZ479" s="258"/>
      <c r="BA479" s="260"/>
      <c r="BB479" s="260"/>
      <c r="BC479" s="98"/>
      <c r="BD479" s="260"/>
      <c r="BE479" s="260"/>
      <c r="BF479" s="260"/>
      <c r="BG479" s="260"/>
      <c r="BH479" s="260"/>
      <c r="BI479" s="260"/>
      <c r="BJ479" s="263"/>
      <c r="BK479" s="263"/>
      <c r="BL479" s="265"/>
      <c r="BM479" s="98"/>
      <c r="BN479" s="577" t="str">
        <f t="shared" si="63"/>
        <v xml:space="preserve"> </v>
      </c>
      <c r="BO479" s="577" t="str">
        <f t="shared" si="67"/>
        <v xml:space="preserve"> </v>
      </c>
      <c r="BP479" s="577" t="str">
        <f t="shared" si="68"/>
        <v xml:space="preserve"> </v>
      </c>
      <c r="BQ479" s="577" t="str">
        <f t="shared" si="69"/>
        <v xml:space="preserve"> </v>
      </c>
      <c r="BR479" s="98"/>
      <c r="BS479" s="330"/>
    </row>
    <row r="480" spans="1:71" s="107" customFormat="1" ht="12.75" x14ac:dyDescent="0.25">
      <c r="A480" s="380"/>
      <c r="B480" s="169">
        <f>'Données démographiques'!B481</f>
        <v>0</v>
      </c>
      <c r="C480" s="169">
        <f>'Données démographiques'!C481</f>
        <v>0</v>
      </c>
      <c r="D480" s="170">
        <f>'Données démographiques'!D481</f>
        <v>0</v>
      </c>
      <c r="E480" s="102"/>
      <c r="F480" s="255"/>
      <c r="G480" s="172"/>
      <c r="H480" s="429"/>
      <c r="I480" s="273"/>
      <c r="J480" s="257"/>
      <c r="K480" s="278"/>
      <c r="L480" s="278"/>
      <c r="M480" s="278"/>
      <c r="N480" s="273"/>
      <c r="O480" s="264"/>
      <c r="P480" s="102"/>
      <c r="Q480" s="273"/>
      <c r="R480" s="172"/>
      <c r="S480" s="172"/>
      <c r="T480" s="102"/>
      <c r="U480" s="257"/>
      <c r="V480" s="257"/>
      <c r="W480" s="273"/>
      <c r="X480" s="257"/>
      <c r="Y480" s="273"/>
      <c r="Z480" s="273"/>
      <c r="AA480" s="273"/>
      <c r="AB480" s="278"/>
      <c r="AC480" s="278"/>
      <c r="AD480" s="98"/>
      <c r="AE480" s="278"/>
      <c r="AF480" s="278"/>
      <c r="AG480" s="278"/>
      <c r="AH480" s="278"/>
      <c r="AI480" s="278"/>
      <c r="AJ480" s="278"/>
      <c r="AK480" s="262"/>
      <c r="AL480" s="262"/>
      <c r="AM480" s="264"/>
      <c r="AN480" s="98"/>
      <c r="AO480" s="576" t="str">
        <f t="shared" si="62"/>
        <v xml:space="preserve"> </v>
      </c>
      <c r="AP480" s="576" t="str">
        <f t="shared" si="64"/>
        <v xml:space="preserve"> </v>
      </c>
      <c r="AQ480" s="576" t="str">
        <f t="shared" si="65"/>
        <v xml:space="preserve"> </v>
      </c>
      <c r="AR480" s="576" t="str">
        <f t="shared" si="66"/>
        <v xml:space="preserve"> </v>
      </c>
      <c r="AS480" s="98"/>
      <c r="AT480" s="257"/>
      <c r="AU480" s="257"/>
      <c r="AV480" s="273"/>
      <c r="AW480" s="257"/>
      <c r="AX480" s="273"/>
      <c r="AY480" s="273"/>
      <c r="AZ480" s="273"/>
      <c r="BA480" s="278"/>
      <c r="BB480" s="278"/>
      <c r="BC480" s="98"/>
      <c r="BD480" s="278"/>
      <c r="BE480" s="278"/>
      <c r="BF480" s="278"/>
      <c r="BG480" s="278"/>
      <c r="BH480" s="278"/>
      <c r="BI480" s="278"/>
      <c r="BJ480" s="262"/>
      <c r="BK480" s="262"/>
      <c r="BL480" s="264"/>
      <c r="BM480" s="98"/>
      <c r="BN480" s="576" t="str">
        <f t="shared" si="63"/>
        <v xml:space="preserve"> </v>
      </c>
      <c r="BO480" s="576" t="str">
        <f t="shared" si="67"/>
        <v xml:space="preserve"> </v>
      </c>
      <c r="BP480" s="576" t="str">
        <f t="shared" si="68"/>
        <v xml:space="preserve"> </v>
      </c>
      <c r="BQ480" s="576" t="str">
        <f t="shared" si="69"/>
        <v xml:space="preserve"> </v>
      </c>
      <c r="BR480" s="98"/>
      <c r="BS480" s="165"/>
    </row>
    <row r="481" spans="1:71" s="107" customFormat="1" ht="12.75" x14ac:dyDescent="0.25">
      <c r="A481" s="380"/>
      <c r="B481" s="376">
        <f>'Données démographiques'!B482</f>
        <v>0</v>
      </c>
      <c r="C481" s="376">
        <f>'Données démographiques'!C482</f>
        <v>0</v>
      </c>
      <c r="D481" s="377">
        <f>'Données démographiques'!D482</f>
        <v>0</v>
      </c>
      <c r="E481" s="102"/>
      <c r="F481" s="430"/>
      <c r="G481" s="431"/>
      <c r="H481" s="432"/>
      <c r="I481" s="258"/>
      <c r="J481" s="259"/>
      <c r="K481" s="260"/>
      <c r="L481" s="260"/>
      <c r="M481" s="260"/>
      <c r="N481" s="258"/>
      <c r="O481" s="265"/>
      <c r="P481" s="102"/>
      <c r="Q481" s="258"/>
      <c r="R481" s="431"/>
      <c r="S481" s="431"/>
      <c r="T481" s="102"/>
      <c r="U481" s="259"/>
      <c r="V481" s="259"/>
      <c r="W481" s="258"/>
      <c r="X481" s="259"/>
      <c r="Y481" s="258"/>
      <c r="Z481" s="258"/>
      <c r="AA481" s="258"/>
      <c r="AB481" s="260"/>
      <c r="AC481" s="260"/>
      <c r="AD481" s="98"/>
      <c r="AE481" s="260"/>
      <c r="AF481" s="260"/>
      <c r="AG481" s="260"/>
      <c r="AH481" s="260"/>
      <c r="AI481" s="260"/>
      <c r="AJ481" s="260"/>
      <c r="AK481" s="263"/>
      <c r="AL481" s="263"/>
      <c r="AM481" s="265"/>
      <c r="AN481" s="98"/>
      <c r="AO481" s="577" t="str">
        <f t="shared" si="62"/>
        <v xml:space="preserve"> </v>
      </c>
      <c r="AP481" s="577" t="str">
        <f t="shared" si="64"/>
        <v xml:space="preserve"> </v>
      </c>
      <c r="AQ481" s="577" t="str">
        <f t="shared" si="65"/>
        <v xml:space="preserve"> </v>
      </c>
      <c r="AR481" s="577" t="str">
        <f t="shared" si="66"/>
        <v xml:space="preserve"> </v>
      </c>
      <c r="AS481" s="98"/>
      <c r="AT481" s="375"/>
      <c r="AU481" s="375"/>
      <c r="AV481" s="374"/>
      <c r="AW481" s="375"/>
      <c r="AX481" s="374"/>
      <c r="AY481" s="374"/>
      <c r="AZ481" s="258"/>
      <c r="BA481" s="260"/>
      <c r="BB481" s="260"/>
      <c r="BC481" s="98"/>
      <c r="BD481" s="260"/>
      <c r="BE481" s="260"/>
      <c r="BF481" s="260"/>
      <c r="BG481" s="260"/>
      <c r="BH481" s="260"/>
      <c r="BI481" s="260"/>
      <c r="BJ481" s="263"/>
      <c r="BK481" s="263"/>
      <c r="BL481" s="265"/>
      <c r="BM481" s="98"/>
      <c r="BN481" s="577" t="str">
        <f t="shared" si="63"/>
        <v xml:space="preserve"> </v>
      </c>
      <c r="BO481" s="577" t="str">
        <f t="shared" si="67"/>
        <v xml:space="preserve"> </v>
      </c>
      <c r="BP481" s="577" t="str">
        <f t="shared" si="68"/>
        <v xml:space="preserve"> </v>
      </c>
      <c r="BQ481" s="577" t="str">
        <f t="shared" si="69"/>
        <v xml:space="preserve"> </v>
      </c>
      <c r="BR481" s="98"/>
      <c r="BS481" s="330"/>
    </row>
    <row r="482" spans="1:71" s="107" customFormat="1" ht="12.75" x14ac:dyDescent="0.25">
      <c r="A482" s="380"/>
      <c r="B482" s="169">
        <f>'Données démographiques'!B483</f>
        <v>0</v>
      </c>
      <c r="C482" s="169">
        <f>'Données démographiques'!C483</f>
        <v>0</v>
      </c>
      <c r="D482" s="170">
        <f>'Données démographiques'!D483</f>
        <v>0</v>
      </c>
      <c r="E482" s="102"/>
      <c r="F482" s="255"/>
      <c r="G482" s="172"/>
      <c r="H482" s="429"/>
      <c r="I482" s="273"/>
      <c r="J482" s="257"/>
      <c r="K482" s="278"/>
      <c r="L482" s="278"/>
      <c r="M482" s="278"/>
      <c r="N482" s="273"/>
      <c r="O482" s="264"/>
      <c r="P482" s="102"/>
      <c r="Q482" s="273"/>
      <c r="R482" s="172"/>
      <c r="S482" s="172"/>
      <c r="T482" s="102"/>
      <c r="U482" s="257"/>
      <c r="V482" s="257"/>
      <c r="W482" s="273"/>
      <c r="X482" s="257"/>
      <c r="Y482" s="273"/>
      <c r="Z482" s="273"/>
      <c r="AA482" s="273"/>
      <c r="AB482" s="278"/>
      <c r="AC482" s="278"/>
      <c r="AD482" s="98"/>
      <c r="AE482" s="278"/>
      <c r="AF482" s="278"/>
      <c r="AG482" s="278"/>
      <c r="AH482" s="278"/>
      <c r="AI482" s="278"/>
      <c r="AJ482" s="278"/>
      <c r="AK482" s="262"/>
      <c r="AL482" s="262"/>
      <c r="AM482" s="264"/>
      <c r="AN482" s="98"/>
      <c r="AO482" s="576" t="str">
        <f t="shared" si="62"/>
        <v xml:space="preserve"> </v>
      </c>
      <c r="AP482" s="576" t="str">
        <f t="shared" si="64"/>
        <v xml:space="preserve"> </v>
      </c>
      <c r="AQ482" s="576" t="str">
        <f t="shared" si="65"/>
        <v xml:space="preserve"> </v>
      </c>
      <c r="AR482" s="576" t="str">
        <f t="shared" si="66"/>
        <v xml:space="preserve"> </v>
      </c>
      <c r="AS482" s="98"/>
      <c r="AT482" s="257"/>
      <c r="AU482" s="257"/>
      <c r="AV482" s="273"/>
      <c r="AW482" s="257"/>
      <c r="AX482" s="273"/>
      <c r="AY482" s="273"/>
      <c r="AZ482" s="273"/>
      <c r="BA482" s="278"/>
      <c r="BB482" s="278"/>
      <c r="BC482" s="98"/>
      <c r="BD482" s="278"/>
      <c r="BE482" s="278"/>
      <c r="BF482" s="278"/>
      <c r="BG482" s="278"/>
      <c r="BH482" s="278"/>
      <c r="BI482" s="278"/>
      <c r="BJ482" s="262"/>
      <c r="BK482" s="262"/>
      <c r="BL482" s="264"/>
      <c r="BM482" s="98"/>
      <c r="BN482" s="576" t="str">
        <f t="shared" si="63"/>
        <v xml:space="preserve"> </v>
      </c>
      <c r="BO482" s="576" t="str">
        <f t="shared" si="67"/>
        <v xml:space="preserve"> </v>
      </c>
      <c r="BP482" s="576" t="str">
        <f t="shared" si="68"/>
        <v xml:space="preserve"> </v>
      </c>
      <c r="BQ482" s="576" t="str">
        <f t="shared" si="69"/>
        <v xml:space="preserve"> </v>
      </c>
      <c r="BR482" s="98"/>
      <c r="BS482" s="165"/>
    </row>
    <row r="483" spans="1:71" s="107" customFormat="1" ht="12.75" x14ac:dyDescent="0.25">
      <c r="A483" s="380"/>
      <c r="B483" s="376">
        <f>'Données démographiques'!B484</f>
        <v>0</v>
      </c>
      <c r="C483" s="376">
        <f>'Données démographiques'!C484</f>
        <v>0</v>
      </c>
      <c r="D483" s="377">
        <f>'Données démographiques'!D484</f>
        <v>0</v>
      </c>
      <c r="E483" s="102"/>
      <c r="F483" s="430"/>
      <c r="G483" s="431"/>
      <c r="H483" s="432"/>
      <c r="I483" s="258"/>
      <c r="J483" s="259"/>
      <c r="K483" s="260"/>
      <c r="L483" s="260"/>
      <c r="M483" s="260"/>
      <c r="N483" s="258"/>
      <c r="O483" s="265"/>
      <c r="P483" s="102"/>
      <c r="Q483" s="258"/>
      <c r="R483" s="431"/>
      <c r="S483" s="431"/>
      <c r="T483" s="102"/>
      <c r="U483" s="259"/>
      <c r="V483" s="259"/>
      <c r="W483" s="258"/>
      <c r="X483" s="259"/>
      <c r="Y483" s="258"/>
      <c r="Z483" s="258"/>
      <c r="AA483" s="258"/>
      <c r="AB483" s="260"/>
      <c r="AC483" s="260"/>
      <c r="AD483" s="98"/>
      <c r="AE483" s="260"/>
      <c r="AF483" s="260"/>
      <c r="AG483" s="260"/>
      <c r="AH483" s="260"/>
      <c r="AI483" s="260"/>
      <c r="AJ483" s="260"/>
      <c r="AK483" s="263"/>
      <c r="AL483" s="263"/>
      <c r="AM483" s="265"/>
      <c r="AN483" s="98"/>
      <c r="AO483" s="577" t="str">
        <f t="shared" si="62"/>
        <v xml:space="preserve"> </v>
      </c>
      <c r="AP483" s="577" t="str">
        <f t="shared" si="64"/>
        <v xml:space="preserve"> </v>
      </c>
      <c r="AQ483" s="577" t="str">
        <f t="shared" si="65"/>
        <v xml:space="preserve"> </v>
      </c>
      <c r="AR483" s="577" t="str">
        <f t="shared" si="66"/>
        <v xml:space="preserve"> </v>
      </c>
      <c r="AS483" s="98"/>
      <c r="AT483" s="375"/>
      <c r="AU483" s="375"/>
      <c r="AV483" s="374"/>
      <c r="AW483" s="375"/>
      <c r="AX483" s="374"/>
      <c r="AY483" s="374"/>
      <c r="AZ483" s="258"/>
      <c r="BA483" s="260"/>
      <c r="BB483" s="260"/>
      <c r="BC483" s="98"/>
      <c r="BD483" s="260"/>
      <c r="BE483" s="260"/>
      <c r="BF483" s="260"/>
      <c r="BG483" s="260"/>
      <c r="BH483" s="260"/>
      <c r="BI483" s="260"/>
      <c r="BJ483" s="263"/>
      <c r="BK483" s="263"/>
      <c r="BL483" s="265"/>
      <c r="BM483" s="98"/>
      <c r="BN483" s="577" t="str">
        <f t="shared" si="63"/>
        <v xml:space="preserve"> </v>
      </c>
      <c r="BO483" s="577" t="str">
        <f t="shared" si="67"/>
        <v xml:space="preserve"> </v>
      </c>
      <c r="BP483" s="577" t="str">
        <f t="shared" si="68"/>
        <v xml:space="preserve"> </v>
      </c>
      <c r="BQ483" s="577" t="str">
        <f t="shared" si="69"/>
        <v xml:space="preserve"> </v>
      </c>
      <c r="BR483" s="98"/>
      <c r="BS483" s="330"/>
    </row>
    <row r="484" spans="1:71" s="107" customFormat="1" ht="12.75" x14ac:dyDescent="0.25">
      <c r="A484" s="380"/>
      <c r="B484" s="169">
        <f>'Données démographiques'!B485</f>
        <v>0</v>
      </c>
      <c r="C484" s="169">
        <f>'Données démographiques'!C485</f>
        <v>0</v>
      </c>
      <c r="D484" s="170">
        <f>'Données démographiques'!D485</f>
        <v>0</v>
      </c>
      <c r="E484" s="102"/>
      <c r="F484" s="255"/>
      <c r="G484" s="172"/>
      <c r="H484" s="429"/>
      <c r="I484" s="273"/>
      <c r="J484" s="257"/>
      <c r="K484" s="278"/>
      <c r="L484" s="278"/>
      <c r="M484" s="278"/>
      <c r="N484" s="273"/>
      <c r="O484" s="264"/>
      <c r="P484" s="102"/>
      <c r="Q484" s="273"/>
      <c r="R484" s="172"/>
      <c r="S484" s="172"/>
      <c r="T484" s="102"/>
      <c r="U484" s="257"/>
      <c r="V484" s="257"/>
      <c r="W484" s="273"/>
      <c r="X484" s="257"/>
      <c r="Y484" s="273"/>
      <c r="Z484" s="273"/>
      <c r="AA484" s="273"/>
      <c r="AB484" s="278"/>
      <c r="AC484" s="278"/>
      <c r="AD484" s="98"/>
      <c r="AE484" s="278"/>
      <c r="AF484" s="278"/>
      <c r="AG484" s="278"/>
      <c r="AH484" s="278"/>
      <c r="AI484" s="278"/>
      <c r="AJ484" s="278"/>
      <c r="AK484" s="262"/>
      <c r="AL484" s="262"/>
      <c r="AM484" s="264"/>
      <c r="AN484" s="98"/>
      <c r="AO484" s="576" t="str">
        <f t="shared" si="62"/>
        <v xml:space="preserve"> </v>
      </c>
      <c r="AP484" s="576" t="str">
        <f t="shared" si="64"/>
        <v xml:space="preserve"> </v>
      </c>
      <c r="AQ484" s="576" t="str">
        <f t="shared" si="65"/>
        <v xml:space="preserve"> </v>
      </c>
      <c r="AR484" s="576" t="str">
        <f t="shared" si="66"/>
        <v xml:space="preserve"> </v>
      </c>
      <c r="AS484" s="98"/>
      <c r="AT484" s="257"/>
      <c r="AU484" s="257"/>
      <c r="AV484" s="273"/>
      <c r="AW484" s="257"/>
      <c r="AX484" s="273"/>
      <c r="AY484" s="273"/>
      <c r="AZ484" s="273"/>
      <c r="BA484" s="278"/>
      <c r="BB484" s="278"/>
      <c r="BC484" s="98"/>
      <c r="BD484" s="278"/>
      <c r="BE484" s="278"/>
      <c r="BF484" s="278"/>
      <c r="BG484" s="278"/>
      <c r="BH484" s="278"/>
      <c r="BI484" s="278"/>
      <c r="BJ484" s="262"/>
      <c r="BK484" s="262"/>
      <c r="BL484" s="264"/>
      <c r="BM484" s="98"/>
      <c r="BN484" s="576" t="str">
        <f t="shared" si="63"/>
        <v xml:space="preserve"> </v>
      </c>
      <c r="BO484" s="576" t="str">
        <f t="shared" si="67"/>
        <v xml:space="preserve"> </v>
      </c>
      <c r="BP484" s="576" t="str">
        <f t="shared" si="68"/>
        <v xml:space="preserve"> </v>
      </c>
      <c r="BQ484" s="576" t="str">
        <f t="shared" si="69"/>
        <v xml:space="preserve"> </v>
      </c>
      <c r="BR484" s="98"/>
      <c r="BS484" s="165"/>
    </row>
    <row r="485" spans="1:71" s="107" customFormat="1" ht="12.75" x14ac:dyDescent="0.25">
      <c r="A485" s="380"/>
      <c r="B485" s="376">
        <f>'Données démographiques'!B486</f>
        <v>0</v>
      </c>
      <c r="C485" s="376">
        <f>'Données démographiques'!C486</f>
        <v>0</v>
      </c>
      <c r="D485" s="377">
        <f>'Données démographiques'!D486</f>
        <v>0</v>
      </c>
      <c r="E485" s="102"/>
      <c r="F485" s="430"/>
      <c r="G485" s="431"/>
      <c r="H485" s="432"/>
      <c r="I485" s="258"/>
      <c r="J485" s="259"/>
      <c r="K485" s="260"/>
      <c r="L485" s="260"/>
      <c r="M485" s="260"/>
      <c r="N485" s="258"/>
      <c r="O485" s="265"/>
      <c r="P485" s="102"/>
      <c r="Q485" s="258"/>
      <c r="R485" s="431"/>
      <c r="S485" s="431"/>
      <c r="T485" s="102"/>
      <c r="U485" s="259"/>
      <c r="V485" s="259"/>
      <c r="W485" s="258"/>
      <c r="X485" s="259"/>
      <c r="Y485" s="258"/>
      <c r="Z485" s="258"/>
      <c r="AA485" s="258"/>
      <c r="AB485" s="260"/>
      <c r="AC485" s="260"/>
      <c r="AD485" s="98"/>
      <c r="AE485" s="260"/>
      <c r="AF485" s="260"/>
      <c r="AG485" s="260"/>
      <c r="AH485" s="260"/>
      <c r="AI485" s="260"/>
      <c r="AJ485" s="260"/>
      <c r="AK485" s="263"/>
      <c r="AL485" s="263"/>
      <c r="AM485" s="265"/>
      <c r="AN485" s="98"/>
      <c r="AO485" s="577" t="str">
        <f t="shared" si="62"/>
        <v xml:space="preserve"> </v>
      </c>
      <c r="AP485" s="577" t="str">
        <f t="shared" si="64"/>
        <v xml:space="preserve"> </v>
      </c>
      <c r="AQ485" s="577" t="str">
        <f t="shared" si="65"/>
        <v xml:space="preserve"> </v>
      </c>
      <c r="AR485" s="577" t="str">
        <f t="shared" si="66"/>
        <v xml:space="preserve"> </v>
      </c>
      <c r="AS485" s="98"/>
      <c r="AT485" s="375"/>
      <c r="AU485" s="375"/>
      <c r="AV485" s="374"/>
      <c r="AW485" s="375"/>
      <c r="AX485" s="374"/>
      <c r="AY485" s="374"/>
      <c r="AZ485" s="258"/>
      <c r="BA485" s="260"/>
      <c r="BB485" s="260"/>
      <c r="BC485" s="98"/>
      <c r="BD485" s="260"/>
      <c r="BE485" s="260"/>
      <c r="BF485" s="260"/>
      <c r="BG485" s="260"/>
      <c r="BH485" s="260"/>
      <c r="BI485" s="260"/>
      <c r="BJ485" s="263"/>
      <c r="BK485" s="263"/>
      <c r="BL485" s="265"/>
      <c r="BM485" s="98"/>
      <c r="BN485" s="577" t="str">
        <f t="shared" si="63"/>
        <v xml:space="preserve"> </v>
      </c>
      <c r="BO485" s="577" t="str">
        <f t="shared" si="67"/>
        <v xml:space="preserve"> </v>
      </c>
      <c r="BP485" s="577" t="str">
        <f t="shared" si="68"/>
        <v xml:space="preserve"> </v>
      </c>
      <c r="BQ485" s="577" t="str">
        <f t="shared" si="69"/>
        <v xml:space="preserve"> </v>
      </c>
      <c r="BR485" s="98"/>
      <c r="BS485" s="330"/>
    </row>
    <row r="486" spans="1:71" s="107" customFormat="1" ht="12.75" x14ac:dyDescent="0.25">
      <c r="A486" s="380"/>
      <c r="B486" s="169">
        <f>'Données démographiques'!B487</f>
        <v>0</v>
      </c>
      <c r="C486" s="169">
        <f>'Données démographiques'!C487</f>
        <v>0</v>
      </c>
      <c r="D486" s="170">
        <f>'Données démographiques'!D487</f>
        <v>0</v>
      </c>
      <c r="E486" s="102"/>
      <c r="F486" s="255"/>
      <c r="G486" s="172"/>
      <c r="H486" s="429"/>
      <c r="I486" s="273"/>
      <c r="J486" s="257"/>
      <c r="K486" s="278"/>
      <c r="L486" s="278"/>
      <c r="M486" s="278"/>
      <c r="N486" s="273"/>
      <c r="O486" s="264"/>
      <c r="P486" s="102"/>
      <c r="Q486" s="273"/>
      <c r="R486" s="172"/>
      <c r="S486" s="172"/>
      <c r="T486" s="102"/>
      <c r="U486" s="257"/>
      <c r="V486" s="257"/>
      <c r="W486" s="273"/>
      <c r="X486" s="257"/>
      <c r="Y486" s="273"/>
      <c r="Z486" s="273"/>
      <c r="AA486" s="273"/>
      <c r="AB486" s="278"/>
      <c r="AC486" s="278"/>
      <c r="AD486" s="98"/>
      <c r="AE486" s="278"/>
      <c r="AF486" s="278"/>
      <c r="AG486" s="278"/>
      <c r="AH486" s="278"/>
      <c r="AI486" s="278"/>
      <c r="AJ486" s="278"/>
      <c r="AK486" s="262"/>
      <c r="AL486" s="262"/>
      <c r="AM486" s="264"/>
      <c r="AN486" s="98"/>
      <c r="AO486" s="576" t="str">
        <f t="shared" si="62"/>
        <v xml:space="preserve"> </v>
      </c>
      <c r="AP486" s="576" t="str">
        <f t="shared" si="64"/>
        <v xml:space="preserve"> </v>
      </c>
      <c r="AQ486" s="576" t="str">
        <f t="shared" si="65"/>
        <v xml:space="preserve"> </v>
      </c>
      <c r="AR486" s="576" t="str">
        <f t="shared" si="66"/>
        <v xml:space="preserve"> </v>
      </c>
      <c r="AS486" s="98"/>
      <c r="AT486" s="257"/>
      <c r="AU486" s="257"/>
      <c r="AV486" s="273"/>
      <c r="AW486" s="257"/>
      <c r="AX486" s="273"/>
      <c r="AY486" s="273"/>
      <c r="AZ486" s="273"/>
      <c r="BA486" s="278"/>
      <c r="BB486" s="278"/>
      <c r="BC486" s="98"/>
      <c r="BD486" s="278"/>
      <c r="BE486" s="278"/>
      <c r="BF486" s="278"/>
      <c r="BG486" s="278"/>
      <c r="BH486" s="278"/>
      <c r="BI486" s="278"/>
      <c r="BJ486" s="262"/>
      <c r="BK486" s="262"/>
      <c r="BL486" s="264"/>
      <c r="BM486" s="98"/>
      <c r="BN486" s="576" t="str">
        <f t="shared" si="63"/>
        <v xml:space="preserve"> </v>
      </c>
      <c r="BO486" s="576" t="str">
        <f t="shared" si="67"/>
        <v xml:space="preserve"> </v>
      </c>
      <c r="BP486" s="576" t="str">
        <f t="shared" si="68"/>
        <v xml:space="preserve"> </v>
      </c>
      <c r="BQ486" s="576" t="str">
        <f t="shared" si="69"/>
        <v xml:space="preserve"> </v>
      </c>
      <c r="BR486" s="98"/>
      <c r="BS486" s="165"/>
    </row>
    <row r="487" spans="1:71" s="107" customFormat="1" ht="12.75" x14ac:dyDescent="0.25">
      <c r="A487" s="380"/>
      <c r="B487" s="376">
        <f>'Données démographiques'!B488</f>
        <v>0</v>
      </c>
      <c r="C487" s="376">
        <f>'Données démographiques'!C488</f>
        <v>0</v>
      </c>
      <c r="D487" s="377">
        <f>'Données démographiques'!D488</f>
        <v>0</v>
      </c>
      <c r="E487" s="102"/>
      <c r="F487" s="430"/>
      <c r="G487" s="431"/>
      <c r="H487" s="432"/>
      <c r="I487" s="258"/>
      <c r="J487" s="259"/>
      <c r="K487" s="260"/>
      <c r="L487" s="260"/>
      <c r="M487" s="260"/>
      <c r="N487" s="258"/>
      <c r="O487" s="265"/>
      <c r="P487" s="102"/>
      <c r="Q487" s="258"/>
      <c r="R487" s="431"/>
      <c r="S487" s="431"/>
      <c r="T487" s="102"/>
      <c r="U487" s="259"/>
      <c r="V487" s="259"/>
      <c r="W487" s="258"/>
      <c r="X487" s="259"/>
      <c r="Y487" s="258"/>
      <c r="Z487" s="258"/>
      <c r="AA487" s="258"/>
      <c r="AB487" s="260"/>
      <c r="AC487" s="260"/>
      <c r="AD487" s="98"/>
      <c r="AE487" s="260"/>
      <c r="AF487" s="260"/>
      <c r="AG487" s="260"/>
      <c r="AH487" s="260"/>
      <c r="AI487" s="260"/>
      <c r="AJ487" s="260"/>
      <c r="AK487" s="263"/>
      <c r="AL487" s="263"/>
      <c r="AM487" s="265"/>
      <c r="AN487" s="98"/>
      <c r="AO487" s="577" t="str">
        <f t="shared" si="62"/>
        <v xml:space="preserve"> </v>
      </c>
      <c r="AP487" s="577" t="str">
        <f t="shared" si="64"/>
        <v xml:space="preserve"> </v>
      </c>
      <c r="AQ487" s="577" t="str">
        <f t="shared" si="65"/>
        <v xml:space="preserve"> </v>
      </c>
      <c r="AR487" s="577" t="str">
        <f t="shared" si="66"/>
        <v xml:space="preserve"> </v>
      </c>
      <c r="AS487" s="98"/>
      <c r="AT487" s="375"/>
      <c r="AU487" s="375"/>
      <c r="AV487" s="374"/>
      <c r="AW487" s="375"/>
      <c r="AX487" s="374"/>
      <c r="AY487" s="374"/>
      <c r="AZ487" s="258"/>
      <c r="BA487" s="260"/>
      <c r="BB487" s="260"/>
      <c r="BC487" s="98"/>
      <c r="BD487" s="260"/>
      <c r="BE487" s="260"/>
      <c r="BF487" s="260"/>
      <c r="BG487" s="260"/>
      <c r="BH487" s="260"/>
      <c r="BI487" s="260"/>
      <c r="BJ487" s="263"/>
      <c r="BK487" s="263"/>
      <c r="BL487" s="265"/>
      <c r="BM487" s="98"/>
      <c r="BN487" s="577" t="str">
        <f t="shared" si="63"/>
        <v xml:space="preserve"> </v>
      </c>
      <c r="BO487" s="577" t="str">
        <f t="shared" si="67"/>
        <v xml:space="preserve"> </v>
      </c>
      <c r="BP487" s="577" t="str">
        <f t="shared" si="68"/>
        <v xml:space="preserve"> </v>
      </c>
      <c r="BQ487" s="577" t="str">
        <f t="shared" si="69"/>
        <v xml:space="preserve"> </v>
      </c>
      <c r="BR487" s="98"/>
      <c r="BS487" s="330"/>
    </row>
    <row r="488" spans="1:71" s="107" customFormat="1" ht="12.75" x14ac:dyDescent="0.25">
      <c r="A488" s="380"/>
      <c r="B488" s="169">
        <f>'Données démographiques'!B489</f>
        <v>0</v>
      </c>
      <c r="C488" s="169">
        <f>'Données démographiques'!C489</f>
        <v>0</v>
      </c>
      <c r="D488" s="170">
        <f>'Données démographiques'!D489</f>
        <v>0</v>
      </c>
      <c r="E488" s="102"/>
      <c r="F488" s="255"/>
      <c r="G488" s="172"/>
      <c r="H488" s="429"/>
      <c r="I488" s="273"/>
      <c r="J488" s="257"/>
      <c r="K488" s="278"/>
      <c r="L488" s="278"/>
      <c r="M488" s="278"/>
      <c r="N488" s="273"/>
      <c r="O488" s="264"/>
      <c r="P488" s="102"/>
      <c r="Q488" s="273"/>
      <c r="R488" s="172"/>
      <c r="S488" s="172"/>
      <c r="T488" s="102"/>
      <c r="U488" s="257"/>
      <c r="V488" s="257"/>
      <c r="W488" s="273"/>
      <c r="X488" s="257"/>
      <c r="Y488" s="273"/>
      <c r="Z488" s="273"/>
      <c r="AA488" s="273"/>
      <c r="AB488" s="278"/>
      <c r="AC488" s="278"/>
      <c r="AD488" s="98"/>
      <c r="AE488" s="278"/>
      <c r="AF488" s="278"/>
      <c r="AG488" s="278"/>
      <c r="AH488" s="278"/>
      <c r="AI488" s="278"/>
      <c r="AJ488" s="278"/>
      <c r="AK488" s="262"/>
      <c r="AL488" s="262"/>
      <c r="AM488" s="264"/>
      <c r="AN488" s="98"/>
      <c r="AO488" s="576" t="str">
        <f t="shared" si="62"/>
        <v xml:space="preserve"> </v>
      </c>
      <c r="AP488" s="576" t="str">
        <f t="shared" si="64"/>
        <v xml:space="preserve"> </v>
      </c>
      <c r="AQ488" s="576" t="str">
        <f t="shared" si="65"/>
        <v xml:space="preserve"> </v>
      </c>
      <c r="AR488" s="576" t="str">
        <f t="shared" si="66"/>
        <v xml:space="preserve"> </v>
      </c>
      <c r="AS488" s="98"/>
      <c r="AT488" s="257"/>
      <c r="AU488" s="257"/>
      <c r="AV488" s="273"/>
      <c r="AW488" s="257"/>
      <c r="AX488" s="273"/>
      <c r="AY488" s="273"/>
      <c r="AZ488" s="273"/>
      <c r="BA488" s="278"/>
      <c r="BB488" s="278"/>
      <c r="BC488" s="98"/>
      <c r="BD488" s="278"/>
      <c r="BE488" s="278"/>
      <c r="BF488" s="278"/>
      <c r="BG488" s="278"/>
      <c r="BH488" s="278"/>
      <c r="BI488" s="278"/>
      <c r="BJ488" s="262"/>
      <c r="BK488" s="262"/>
      <c r="BL488" s="264"/>
      <c r="BM488" s="98"/>
      <c r="BN488" s="576" t="str">
        <f t="shared" si="63"/>
        <v xml:space="preserve"> </v>
      </c>
      <c r="BO488" s="576" t="str">
        <f t="shared" si="67"/>
        <v xml:space="preserve"> </v>
      </c>
      <c r="BP488" s="576" t="str">
        <f t="shared" si="68"/>
        <v xml:space="preserve"> </v>
      </c>
      <c r="BQ488" s="576" t="str">
        <f t="shared" si="69"/>
        <v xml:space="preserve"> </v>
      </c>
      <c r="BR488" s="98"/>
      <c r="BS488" s="165"/>
    </row>
    <row r="489" spans="1:71" s="107" customFormat="1" ht="12.75" x14ac:dyDescent="0.25">
      <c r="A489" s="380"/>
      <c r="B489" s="376">
        <f>'Données démographiques'!B490</f>
        <v>0</v>
      </c>
      <c r="C489" s="376">
        <f>'Données démographiques'!C490</f>
        <v>0</v>
      </c>
      <c r="D489" s="377">
        <f>'Données démographiques'!D490</f>
        <v>0</v>
      </c>
      <c r="E489" s="102"/>
      <c r="F489" s="430"/>
      <c r="G489" s="431"/>
      <c r="H489" s="432"/>
      <c r="I489" s="258"/>
      <c r="J489" s="259"/>
      <c r="K489" s="260"/>
      <c r="L489" s="260"/>
      <c r="M489" s="260"/>
      <c r="N489" s="258"/>
      <c r="O489" s="265"/>
      <c r="P489" s="102"/>
      <c r="Q489" s="258"/>
      <c r="R489" s="431"/>
      <c r="S489" s="431"/>
      <c r="T489" s="102"/>
      <c r="U489" s="259"/>
      <c r="V489" s="259"/>
      <c r="W489" s="258"/>
      <c r="X489" s="259"/>
      <c r="Y489" s="258"/>
      <c r="Z489" s="258"/>
      <c r="AA489" s="258"/>
      <c r="AB489" s="260"/>
      <c r="AC489" s="260"/>
      <c r="AD489" s="98"/>
      <c r="AE489" s="260"/>
      <c r="AF489" s="260"/>
      <c r="AG489" s="260"/>
      <c r="AH489" s="260"/>
      <c r="AI489" s="260"/>
      <c r="AJ489" s="260"/>
      <c r="AK489" s="263"/>
      <c r="AL489" s="263"/>
      <c r="AM489" s="265"/>
      <c r="AN489" s="98"/>
      <c r="AO489" s="577" t="str">
        <f t="shared" si="62"/>
        <v xml:space="preserve"> </v>
      </c>
      <c r="AP489" s="577" t="str">
        <f t="shared" si="64"/>
        <v xml:space="preserve"> </v>
      </c>
      <c r="AQ489" s="577" t="str">
        <f t="shared" si="65"/>
        <v xml:space="preserve"> </v>
      </c>
      <c r="AR489" s="577" t="str">
        <f t="shared" si="66"/>
        <v xml:space="preserve"> </v>
      </c>
      <c r="AS489" s="98"/>
      <c r="AT489" s="375"/>
      <c r="AU489" s="375"/>
      <c r="AV489" s="374"/>
      <c r="AW489" s="375"/>
      <c r="AX489" s="374"/>
      <c r="AY489" s="374"/>
      <c r="AZ489" s="258"/>
      <c r="BA489" s="260"/>
      <c r="BB489" s="260"/>
      <c r="BC489" s="98"/>
      <c r="BD489" s="260"/>
      <c r="BE489" s="260"/>
      <c r="BF489" s="260"/>
      <c r="BG489" s="260"/>
      <c r="BH489" s="260"/>
      <c r="BI489" s="260"/>
      <c r="BJ489" s="263"/>
      <c r="BK489" s="263"/>
      <c r="BL489" s="265"/>
      <c r="BM489" s="98"/>
      <c r="BN489" s="577" t="str">
        <f t="shared" si="63"/>
        <v xml:space="preserve"> </v>
      </c>
      <c r="BO489" s="577" t="str">
        <f t="shared" si="67"/>
        <v xml:space="preserve"> </v>
      </c>
      <c r="BP489" s="577" t="str">
        <f t="shared" si="68"/>
        <v xml:space="preserve"> </v>
      </c>
      <c r="BQ489" s="577" t="str">
        <f t="shared" si="69"/>
        <v xml:space="preserve"> </v>
      </c>
      <c r="BR489" s="98"/>
      <c r="BS489" s="330"/>
    </row>
    <row r="490" spans="1:71" s="107" customFormat="1" ht="12.75" x14ac:dyDescent="0.25">
      <c r="A490" s="380"/>
      <c r="B490" s="169">
        <f>'Données démographiques'!B491</f>
        <v>0</v>
      </c>
      <c r="C490" s="169">
        <f>'Données démographiques'!C491</f>
        <v>0</v>
      </c>
      <c r="D490" s="170">
        <f>'Données démographiques'!D491</f>
        <v>0</v>
      </c>
      <c r="E490" s="102"/>
      <c r="F490" s="255"/>
      <c r="G490" s="172"/>
      <c r="H490" s="429"/>
      <c r="I490" s="273"/>
      <c r="J490" s="257"/>
      <c r="K490" s="278"/>
      <c r="L490" s="278"/>
      <c r="M490" s="278"/>
      <c r="N490" s="273"/>
      <c r="O490" s="264"/>
      <c r="P490" s="102"/>
      <c r="Q490" s="273"/>
      <c r="R490" s="172"/>
      <c r="S490" s="172"/>
      <c r="T490" s="102"/>
      <c r="U490" s="257"/>
      <c r="V490" s="257"/>
      <c r="W490" s="273"/>
      <c r="X490" s="257"/>
      <c r="Y490" s="273"/>
      <c r="Z490" s="273"/>
      <c r="AA490" s="273"/>
      <c r="AB490" s="278"/>
      <c r="AC490" s="278"/>
      <c r="AD490" s="98"/>
      <c r="AE490" s="278"/>
      <c r="AF490" s="278"/>
      <c r="AG490" s="278"/>
      <c r="AH490" s="278"/>
      <c r="AI490" s="278"/>
      <c r="AJ490" s="278"/>
      <c r="AK490" s="262"/>
      <c r="AL490" s="262"/>
      <c r="AM490" s="264"/>
      <c r="AN490" s="98"/>
      <c r="AO490" s="576" t="str">
        <f t="shared" si="62"/>
        <v xml:space="preserve"> </v>
      </c>
      <c r="AP490" s="576" t="str">
        <f t="shared" si="64"/>
        <v xml:space="preserve"> </v>
      </c>
      <c r="AQ490" s="576" t="str">
        <f t="shared" si="65"/>
        <v xml:space="preserve"> </v>
      </c>
      <c r="AR490" s="576" t="str">
        <f t="shared" si="66"/>
        <v xml:space="preserve"> </v>
      </c>
      <c r="AS490" s="98"/>
      <c r="AT490" s="257"/>
      <c r="AU490" s="257"/>
      <c r="AV490" s="273"/>
      <c r="AW490" s="257"/>
      <c r="AX490" s="273"/>
      <c r="AY490" s="273"/>
      <c r="AZ490" s="273"/>
      <c r="BA490" s="278"/>
      <c r="BB490" s="278"/>
      <c r="BC490" s="98"/>
      <c r="BD490" s="278"/>
      <c r="BE490" s="278"/>
      <c r="BF490" s="278"/>
      <c r="BG490" s="278"/>
      <c r="BH490" s="278"/>
      <c r="BI490" s="278"/>
      <c r="BJ490" s="262"/>
      <c r="BK490" s="262"/>
      <c r="BL490" s="264"/>
      <c r="BM490" s="98"/>
      <c r="BN490" s="576" t="str">
        <f t="shared" si="63"/>
        <v xml:space="preserve"> </v>
      </c>
      <c r="BO490" s="576" t="str">
        <f t="shared" si="67"/>
        <v xml:space="preserve"> </v>
      </c>
      <c r="BP490" s="576" t="str">
        <f t="shared" si="68"/>
        <v xml:space="preserve"> </v>
      </c>
      <c r="BQ490" s="576" t="str">
        <f t="shared" si="69"/>
        <v xml:space="preserve"> </v>
      </c>
      <c r="BR490" s="98"/>
      <c r="BS490" s="165"/>
    </row>
    <row r="491" spans="1:71" s="107" customFormat="1" ht="12.75" x14ac:dyDescent="0.25">
      <c r="A491" s="380"/>
      <c r="B491" s="376">
        <f>'Données démographiques'!B492</f>
        <v>0</v>
      </c>
      <c r="C491" s="376">
        <f>'Données démographiques'!C492</f>
        <v>0</v>
      </c>
      <c r="D491" s="377">
        <f>'Données démographiques'!D492</f>
        <v>0</v>
      </c>
      <c r="E491" s="102"/>
      <c r="F491" s="430"/>
      <c r="G491" s="431"/>
      <c r="H491" s="432"/>
      <c r="I491" s="258"/>
      <c r="J491" s="259"/>
      <c r="K491" s="260"/>
      <c r="L491" s="260"/>
      <c r="M491" s="260"/>
      <c r="N491" s="258"/>
      <c r="O491" s="265"/>
      <c r="P491" s="102"/>
      <c r="Q491" s="258"/>
      <c r="R491" s="431"/>
      <c r="S491" s="431"/>
      <c r="T491" s="102"/>
      <c r="U491" s="259"/>
      <c r="V491" s="259"/>
      <c r="W491" s="258"/>
      <c r="X491" s="259"/>
      <c r="Y491" s="258"/>
      <c r="Z491" s="258"/>
      <c r="AA491" s="258"/>
      <c r="AB491" s="260"/>
      <c r="AC491" s="260"/>
      <c r="AD491" s="98"/>
      <c r="AE491" s="260"/>
      <c r="AF491" s="260"/>
      <c r="AG491" s="260"/>
      <c r="AH491" s="260"/>
      <c r="AI491" s="260"/>
      <c r="AJ491" s="260"/>
      <c r="AK491" s="263"/>
      <c r="AL491" s="263"/>
      <c r="AM491" s="265"/>
      <c r="AN491" s="98"/>
      <c r="AO491" s="577" t="str">
        <f t="shared" si="62"/>
        <v xml:space="preserve"> </v>
      </c>
      <c r="AP491" s="577" t="str">
        <f t="shared" si="64"/>
        <v xml:space="preserve"> </v>
      </c>
      <c r="AQ491" s="577" t="str">
        <f t="shared" si="65"/>
        <v xml:space="preserve"> </v>
      </c>
      <c r="AR491" s="577" t="str">
        <f t="shared" si="66"/>
        <v xml:space="preserve"> </v>
      </c>
      <c r="AS491" s="98"/>
      <c r="AT491" s="375"/>
      <c r="AU491" s="375"/>
      <c r="AV491" s="374"/>
      <c r="AW491" s="375"/>
      <c r="AX491" s="374"/>
      <c r="AY491" s="374"/>
      <c r="AZ491" s="258"/>
      <c r="BA491" s="260"/>
      <c r="BB491" s="260"/>
      <c r="BC491" s="98"/>
      <c r="BD491" s="260"/>
      <c r="BE491" s="260"/>
      <c r="BF491" s="260"/>
      <c r="BG491" s="260"/>
      <c r="BH491" s="260"/>
      <c r="BI491" s="260"/>
      <c r="BJ491" s="263"/>
      <c r="BK491" s="263"/>
      <c r="BL491" s="265"/>
      <c r="BM491" s="98"/>
      <c r="BN491" s="577" t="str">
        <f t="shared" si="63"/>
        <v xml:space="preserve"> </v>
      </c>
      <c r="BO491" s="577" t="str">
        <f t="shared" si="67"/>
        <v xml:space="preserve"> </v>
      </c>
      <c r="BP491" s="577" t="str">
        <f t="shared" si="68"/>
        <v xml:space="preserve"> </v>
      </c>
      <c r="BQ491" s="577" t="str">
        <f t="shared" si="69"/>
        <v xml:space="preserve"> </v>
      </c>
      <c r="BR491" s="98"/>
      <c r="BS491" s="330"/>
    </row>
    <row r="492" spans="1:71" s="107" customFormat="1" ht="12.75" x14ac:dyDescent="0.25">
      <c r="A492" s="380"/>
      <c r="B492" s="169">
        <f>'Données démographiques'!B493</f>
        <v>0</v>
      </c>
      <c r="C492" s="169">
        <f>'Données démographiques'!C493</f>
        <v>0</v>
      </c>
      <c r="D492" s="170">
        <f>'Données démographiques'!D493</f>
        <v>0</v>
      </c>
      <c r="E492" s="102"/>
      <c r="F492" s="255"/>
      <c r="G492" s="172"/>
      <c r="H492" s="429"/>
      <c r="I492" s="273"/>
      <c r="J492" s="257"/>
      <c r="K492" s="278"/>
      <c r="L492" s="278"/>
      <c r="M492" s="278"/>
      <c r="N492" s="273"/>
      <c r="O492" s="264"/>
      <c r="P492" s="102"/>
      <c r="Q492" s="273"/>
      <c r="R492" s="172"/>
      <c r="S492" s="172"/>
      <c r="T492" s="102"/>
      <c r="U492" s="257"/>
      <c r="V492" s="257"/>
      <c r="W492" s="273"/>
      <c r="X492" s="257"/>
      <c r="Y492" s="273"/>
      <c r="Z492" s="273"/>
      <c r="AA492" s="273"/>
      <c r="AB492" s="278"/>
      <c r="AC492" s="278"/>
      <c r="AD492" s="98"/>
      <c r="AE492" s="278"/>
      <c r="AF492" s="278"/>
      <c r="AG492" s="278"/>
      <c r="AH492" s="278"/>
      <c r="AI492" s="278"/>
      <c r="AJ492" s="278"/>
      <c r="AK492" s="262"/>
      <c r="AL492" s="262"/>
      <c r="AM492" s="264"/>
      <c r="AN492" s="98"/>
      <c r="AO492" s="576" t="str">
        <f t="shared" si="62"/>
        <v xml:space="preserve"> </v>
      </c>
      <c r="AP492" s="576" t="str">
        <f t="shared" si="64"/>
        <v xml:space="preserve"> </v>
      </c>
      <c r="AQ492" s="576" t="str">
        <f t="shared" si="65"/>
        <v xml:space="preserve"> </v>
      </c>
      <c r="AR492" s="576" t="str">
        <f t="shared" si="66"/>
        <v xml:space="preserve"> </v>
      </c>
      <c r="AS492" s="98"/>
      <c r="AT492" s="257"/>
      <c r="AU492" s="257"/>
      <c r="AV492" s="273"/>
      <c r="AW492" s="257"/>
      <c r="AX492" s="273"/>
      <c r="AY492" s="273"/>
      <c r="AZ492" s="273"/>
      <c r="BA492" s="278"/>
      <c r="BB492" s="278"/>
      <c r="BC492" s="98"/>
      <c r="BD492" s="278"/>
      <c r="BE492" s="278"/>
      <c r="BF492" s="278"/>
      <c r="BG492" s="278"/>
      <c r="BH492" s="278"/>
      <c r="BI492" s="278"/>
      <c r="BJ492" s="262"/>
      <c r="BK492" s="262"/>
      <c r="BL492" s="264"/>
      <c r="BM492" s="98"/>
      <c r="BN492" s="576" t="str">
        <f t="shared" si="63"/>
        <v xml:space="preserve"> </v>
      </c>
      <c r="BO492" s="576" t="str">
        <f t="shared" si="67"/>
        <v xml:space="preserve"> </v>
      </c>
      <c r="BP492" s="576" t="str">
        <f t="shared" si="68"/>
        <v xml:space="preserve"> </v>
      </c>
      <c r="BQ492" s="576" t="str">
        <f t="shared" si="69"/>
        <v xml:space="preserve"> </v>
      </c>
      <c r="BR492" s="98"/>
      <c r="BS492" s="165"/>
    </row>
    <row r="493" spans="1:71" s="107" customFormat="1" ht="12.75" x14ac:dyDescent="0.25">
      <c r="A493" s="380"/>
      <c r="B493" s="376">
        <f>'Données démographiques'!B494</f>
        <v>0</v>
      </c>
      <c r="C493" s="376">
        <f>'Données démographiques'!C494</f>
        <v>0</v>
      </c>
      <c r="D493" s="377">
        <f>'Données démographiques'!D494</f>
        <v>0</v>
      </c>
      <c r="E493" s="102"/>
      <c r="F493" s="430"/>
      <c r="G493" s="431"/>
      <c r="H493" s="432"/>
      <c r="I493" s="258"/>
      <c r="J493" s="259"/>
      <c r="K493" s="260"/>
      <c r="L493" s="260"/>
      <c r="M493" s="260"/>
      <c r="N493" s="258"/>
      <c r="O493" s="265"/>
      <c r="P493" s="102"/>
      <c r="Q493" s="258"/>
      <c r="R493" s="431"/>
      <c r="S493" s="431"/>
      <c r="T493" s="102"/>
      <c r="U493" s="259"/>
      <c r="V493" s="259"/>
      <c r="W493" s="258"/>
      <c r="X493" s="259"/>
      <c r="Y493" s="258"/>
      <c r="Z493" s="258"/>
      <c r="AA493" s="258"/>
      <c r="AB493" s="260"/>
      <c r="AC493" s="260"/>
      <c r="AD493" s="98"/>
      <c r="AE493" s="260"/>
      <c r="AF493" s="260"/>
      <c r="AG493" s="260"/>
      <c r="AH493" s="260"/>
      <c r="AI493" s="260"/>
      <c r="AJ493" s="260"/>
      <c r="AK493" s="263"/>
      <c r="AL493" s="263"/>
      <c r="AM493" s="265"/>
      <c r="AN493" s="98"/>
      <c r="AO493" s="577" t="str">
        <f t="shared" si="62"/>
        <v xml:space="preserve"> </v>
      </c>
      <c r="AP493" s="577" t="str">
        <f t="shared" si="64"/>
        <v xml:space="preserve"> </v>
      </c>
      <c r="AQ493" s="577" t="str">
        <f t="shared" si="65"/>
        <v xml:space="preserve"> </v>
      </c>
      <c r="AR493" s="577" t="str">
        <f t="shared" si="66"/>
        <v xml:space="preserve"> </v>
      </c>
      <c r="AS493" s="98"/>
      <c r="AT493" s="375"/>
      <c r="AU493" s="375"/>
      <c r="AV493" s="374"/>
      <c r="AW493" s="375"/>
      <c r="AX493" s="374"/>
      <c r="AY493" s="374"/>
      <c r="AZ493" s="258"/>
      <c r="BA493" s="260"/>
      <c r="BB493" s="260"/>
      <c r="BC493" s="98"/>
      <c r="BD493" s="260"/>
      <c r="BE493" s="260"/>
      <c r="BF493" s="260"/>
      <c r="BG493" s="260"/>
      <c r="BH493" s="260"/>
      <c r="BI493" s="260"/>
      <c r="BJ493" s="263"/>
      <c r="BK493" s="263"/>
      <c r="BL493" s="265"/>
      <c r="BM493" s="98"/>
      <c r="BN493" s="577" t="str">
        <f t="shared" si="63"/>
        <v xml:space="preserve"> </v>
      </c>
      <c r="BO493" s="577" t="str">
        <f t="shared" si="67"/>
        <v xml:space="preserve"> </v>
      </c>
      <c r="BP493" s="577" t="str">
        <f t="shared" si="68"/>
        <v xml:space="preserve"> </v>
      </c>
      <c r="BQ493" s="577" t="str">
        <f t="shared" si="69"/>
        <v xml:space="preserve"> </v>
      </c>
      <c r="BR493" s="98"/>
      <c r="BS493" s="330"/>
    </row>
    <row r="494" spans="1:71" s="107" customFormat="1" ht="12.75" x14ac:dyDescent="0.25">
      <c r="A494" s="380"/>
      <c r="B494" s="169">
        <f>'Données démographiques'!B495</f>
        <v>0</v>
      </c>
      <c r="C494" s="169">
        <f>'Données démographiques'!C495</f>
        <v>0</v>
      </c>
      <c r="D494" s="170">
        <f>'Données démographiques'!D495</f>
        <v>0</v>
      </c>
      <c r="E494" s="102"/>
      <c r="F494" s="255"/>
      <c r="G494" s="172"/>
      <c r="H494" s="429"/>
      <c r="I494" s="273"/>
      <c r="J494" s="257"/>
      <c r="K494" s="278"/>
      <c r="L494" s="278"/>
      <c r="M494" s="278"/>
      <c r="N494" s="273"/>
      <c r="O494" s="264"/>
      <c r="P494" s="102"/>
      <c r="Q494" s="273"/>
      <c r="R494" s="172"/>
      <c r="S494" s="172"/>
      <c r="T494" s="102"/>
      <c r="U494" s="257"/>
      <c r="V494" s="257"/>
      <c r="W494" s="273"/>
      <c r="X494" s="257"/>
      <c r="Y494" s="273"/>
      <c r="Z494" s="273"/>
      <c r="AA494" s="273"/>
      <c r="AB494" s="278"/>
      <c r="AC494" s="278"/>
      <c r="AD494" s="98"/>
      <c r="AE494" s="278"/>
      <c r="AF494" s="278"/>
      <c r="AG494" s="278"/>
      <c r="AH494" s="278"/>
      <c r="AI494" s="278"/>
      <c r="AJ494" s="278"/>
      <c r="AK494" s="262"/>
      <c r="AL494" s="262"/>
      <c r="AM494" s="264"/>
      <c r="AN494" s="98"/>
      <c r="AO494" s="576" t="str">
        <f t="shared" si="62"/>
        <v xml:space="preserve"> </v>
      </c>
      <c r="AP494" s="576" t="str">
        <f t="shared" si="64"/>
        <v xml:space="preserve"> </v>
      </c>
      <c r="AQ494" s="576" t="str">
        <f t="shared" si="65"/>
        <v xml:space="preserve"> </v>
      </c>
      <c r="AR494" s="576" t="str">
        <f t="shared" si="66"/>
        <v xml:space="preserve"> </v>
      </c>
      <c r="AS494" s="98"/>
      <c r="AT494" s="257"/>
      <c r="AU494" s="257"/>
      <c r="AV494" s="273"/>
      <c r="AW494" s="257"/>
      <c r="AX494" s="273"/>
      <c r="AY494" s="273"/>
      <c r="AZ494" s="273"/>
      <c r="BA494" s="278"/>
      <c r="BB494" s="278"/>
      <c r="BC494" s="98"/>
      <c r="BD494" s="278"/>
      <c r="BE494" s="278"/>
      <c r="BF494" s="278"/>
      <c r="BG494" s="278"/>
      <c r="BH494" s="278"/>
      <c r="BI494" s="278"/>
      <c r="BJ494" s="262"/>
      <c r="BK494" s="262"/>
      <c r="BL494" s="264"/>
      <c r="BM494" s="98"/>
      <c r="BN494" s="576" t="str">
        <f t="shared" si="63"/>
        <v xml:space="preserve"> </v>
      </c>
      <c r="BO494" s="576" t="str">
        <f t="shared" si="67"/>
        <v xml:space="preserve"> </v>
      </c>
      <c r="BP494" s="576" t="str">
        <f t="shared" si="68"/>
        <v xml:space="preserve"> </v>
      </c>
      <c r="BQ494" s="576" t="str">
        <f t="shared" si="69"/>
        <v xml:space="preserve"> </v>
      </c>
      <c r="BR494" s="98"/>
      <c r="BS494" s="165"/>
    </row>
    <row r="495" spans="1:71" s="107" customFormat="1" ht="12.75" x14ac:dyDescent="0.25">
      <c r="A495" s="380"/>
      <c r="B495" s="376">
        <f>'Données démographiques'!B496</f>
        <v>0</v>
      </c>
      <c r="C495" s="376">
        <f>'Données démographiques'!C496</f>
        <v>0</v>
      </c>
      <c r="D495" s="377">
        <f>'Données démographiques'!D496</f>
        <v>0</v>
      </c>
      <c r="E495" s="102"/>
      <c r="F495" s="430"/>
      <c r="G495" s="431"/>
      <c r="H495" s="432"/>
      <c r="I495" s="258"/>
      <c r="J495" s="259"/>
      <c r="K495" s="260"/>
      <c r="L495" s="260"/>
      <c r="M495" s="260"/>
      <c r="N495" s="258"/>
      <c r="O495" s="265"/>
      <c r="P495" s="102"/>
      <c r="Q495" s="258"/>
      <c r="R495" s="431"/>
      <c r="S495" s="431"/>
      <c r="T495" s="102"/>
      <c r="U495" s="259"/>
      <c r="V495" s="259"/>
      <c r="W495" s="258"/>
      <c r="X495" s="259"/>
      <c r="Y495" s="258"/>
      <c r="Z495" s="258"/>
      <c r="AA495" s="258"/>
      <c r="AB495" s="260"/>
      <c r="AC495" s="260"/>
      <c r="AD495" s="98"/>
      <c r="AE495" s="260"/>
      <c r="AF495" s="260"/>
      <c r="AG495" s="260"/>
      <c r="AH495" s="260"/>
      <c r="AI495" s="260"/>
      <c r="AJ495" s="260"/>
      <c r="AK495" s="263"/>
      <c r="AL495" s="263"/>
      <c r="AM495" s="265"/>
      <c r="AN495" s="98"/>
      <c r="AO495" s="577" t="str">
        <f t="shared" si="62"/>
        <v xml:space="preserve"> </v>
      </c>
      <c r="AP495" s="577" t="str">
        <f t="shared" si="64"/>
        <v xml:space="preserve"> </v>
      </c>
      <c r="AQ495" s="577" t="str">
        <f t="shared" si="65"/>
        <v xml:space="preserve"> </v>
      </c>
      <c r="AR495" s="577" t="str">
        <f t="shared" si="66"/>
        <v xml:space="preserve"> </v>
      </c>
      <c r="AS495" s="98"/>
      <c r="AT495" s="375"/>
      <c r="AU495" s="375"/>
      <c r="AV495" s="374"/>
      <c r="AW495" s="375"/>
      <c r="AX495" s="374"/>
      <c r="AY495" s="374"/>
      <c r="AZ495" s="258"/>
      <c r="BA495" s="260"/>
      <c r="BB495" s="260"/>
      <c r="BC495" s="98"/>
      <c r="BD495" s="260"/>
      <c r="BE495" s="260"/>
      <c r="BF495" s="260"/>
      <c r="BG495" s="260"/>
      <c r="BH495" s="260"/>
      <c r="BI495" s="260"/>
      <c r="BJ495" s="263"/>
      <c r="BK495" s="263"/>
      <c r="BL495" s="265"/>
      <c r="BM495" s="98"/>
      <c r="BN495" s="577" t="str">
        <f t="shared" si="63"/>
        <v xml:space="preserve"> </v>
      </c>
      <c r="BO495" s="577" t="str">
        <f t="shared" si="67"/>
        <v xml:space="preserve"> </v>
      </c>
      <c r="BP495" s="577" t="str">
        <f t="shared" si="68"/>
        <v xml:space="preserve"> </v>
      </c>
      <c r="BQ495" s="577" t="str">
        <f t="shared" si="69"/>
        <v xml:space="preserve"> </v>
      </c>
      <c r="BR495" s="98"/>
      <c r="BS495" s="330"/>
    </row>
    <row r="496" spans="1:71" s="107" customFormat="1" ht="12.75" x14ac:dyDescent="0.25">
      <c r="A496" s="380"/>
      <c r="B496" s="169">
        <f>'Données démographiques'!B497</f>
        <v>0</v>
      </c>
      <c r="C496" s="169">
        <f>'Données démographiques'!C497</f>
        <v>0</v>
      </c>
      <c r="D496" s="170">
        <f>'Données démographiques'!D497</f>
        <v>0</v>
      </c>
      <c r="E496" s="102"/>
      <c r="F496" s="255"/>
      <c r="G496" s="172"/>
      <c r="H496" s="429"/>
      <c r="I496" s="273"/>
      <c r="J496" s="257"/>
      <c r="K496" s="278"/>
      <c r="L496" s="278"/>
      <c r="M496" s="278"/>
      <c r="N496" s="273"/>
      <c r="O496" s="264"/>
      <c r="P496" s="102"/>
      <c r="Q496" s="273"/>
      <c r="R496" s="172"/>
      <c r="S496" s="172"/>
      <c r="T496" s="102"/>
      <c r="U496" s="257"/>
      <c r="V496" s="257"/>
      <c r="W496" s="273"/>
      <c r="X496" s="257"/>
      <c r="Y496" s="273"/>
      <c r="Z496" s="273"/>
      <c r="AA496" s="273"/>
      <c r="AB496" s="278"/>
      <c r="AC496" s="278"/>
      <c r="AD496" s="98"/>
      <c r="AE496" s="278"/>
      <c r="AF496" s="278"/>
      <c r="AG496" s="278"/>
      <c r="AH496" s="278"/>
      <c r="AI496" s="278"/>
      <c r="AJ496" s="278"/>
      <c r="AK496" s="262"/>
      <c r="AL496" s="262"/>
      <c r="AM496" s="264"/>
      <c r="AN496" s="98"/>
      <c r="AO496" s="576" t="str">
        <f t="shared" si="62"/>
        <v xml:space="preserve"> </v>
      </c>
      <c r="AP496" s="576" t="str">
        <f t="shared" si="64"/>
        <v xml:space="preserve"> </v>
      </c>
      <c r="AQ496" s="576" t="str">
        <f t="shared" si="65"/>
        <v xml:space="preserve"> </v>
      </c>
      <c r="AR496" s="576" t="str">
        <f t="shared" si="66"/>
        <v xml:space="preserve"> </v>
      </c>
      <c r="AS496" s="98"/>
      <c r="AT496" s="257"/>
      <c r="AU496" s="257"/>
      <c r="AV496" s="273"/>
      <c r="AW496" s="257"/>
      <c r="AX496" s="273"/>
      <c r="AY496" s="273"/>
      <c r="AZ496" s="273"/>
      <c r="BA496" s="278"/>
      <c r="BB496" s="278"/>
      <c r="BC496" s="98"/>
      <c r="BD496" s="278"/>
      <c r="BE496" s="278"/>
      <c r="BF496" s="278"/>
      <c r="BG496" s="278"/>
      <c r="BH496" s="278"/>
      <c r="BI496" s="278"/>
      <c r="BJ496" s="262"/>
      <c r="BK496" s="262"/>
      <c r="BL496" s="264"/>
      <c r="BM496" s="98"/>
      <c r="BN496" s="576" t="str">
        <f t="shared" si="63"/>
        <v xml:space="preserve"> </v>
      </c>
      <c r="BO496" s="576" t="str">
        <f t="shared" si="67"/>
        <v xml:space="preserve"> </v>
      </c>
      <c r="BP496" s="576" t="str">
        <f t="shared" si="68"/>
        <v xml:space="preserve"> </v>
      </c>
      <c r="BQ496" s="576" t="str">
        <f t="shared" si="69"/>
        <v xml:space="preserve"> </v>
      </c>
      <c r="BR496" s="98"/>
      <c r="BS496" s="165"/>
    </row>
    <row r="497" spans="1:71" s="107" customFormat="1" ht="12.75" x14ac:dyDescent="0.25">
      <c r="A497" s="380"/>
      <c r="B497" s="376">
        <f>'Données démographiques'!B498</f>
        <v>0</v>
      </c>
      <c r="C497" s="376">
        <f>'Données démographiques'!C498</f>
        <v>0</v>
      </c>
      <c r="D497" s="377">
        <f>'Données démographiques'!D498</f>
        <v>0</v>
      </c>
      <c r="E497" s="102"/>
      <c r="F497" s="430"/>
      <c r="G497" s="431"/>
      <c r="H497" s="432"/>
      <c r="I497" s="258"/>
      <c r="J497" s="259"/>
      <c r="K497" s="260"/>
      <c r="L497" s="260"/>
      <c r="M497" s="260"/>
      <c r="N497" s="258"/>
      <c r="O497" s="265"/>
      <c r="P497" s="102"/>
      <c r="Q497" s="258"/>
      <c r="R497" s="431"/>
      <c r="S497" s="431"/>
      <c r="T497" s="102"/>
      <c r="U497" s="259"/>
      <c r="V497" s="259"/>
      <c r="W497" s="258"/>
      <c r="X497" s="259"/>
      <c r="Y497" s="258"/>
      <c r="Z497" s="258"/>
      <c r="AA497" s="258"/>
      <c r="AB497" s="260"/>
      <c r="AC497" s="260"/>
      <c r="AD497" s="98"/>
      <c r="AE497" s="260"/>
      <c r="AF497" s="260"/>
      <c r="AG497" s="260"/>
      <c r="AH497" s="260"/>
      <c r="AI497" s="260"/>
      <c r="AJ497" s="260"/>
      <c r="AK497" s="263"/>
      <c r="AL497" s="263"/>
      <c r="AM497" s="265"/>
      <c r="AN497" s="98"/>
      <c r="AO497" s="577" t="str">
        <f t="shared" si="62"/>
        <v xml:space="preserve"> </v>
      </c>
      <c r="AP497" s="577" t="str">
        <f t="shared" si="64"/>
        <v xml:space="preserve"> </v>
      </c>
      <c r="AQ497" s="577" t="str">
        <f t="shared" si="65"/>
        <v xml:space="preserve"> </v>
      </c>
      <c r="AR497" s="577" t="str">
        <f t="shared" si="66"/>
        <v xml:space="preserve"> </v>
      </c>
      <c r="AS497" s="98"/>
      <c r="AT497" s="375"/>
      <c r="AU497" s="375"/>
      <c r="AV497" s="374"/>
      <c r="AW497" s="375"/>
      <c r="AX497" s="374"/>
      <c r="AY497" s="374"/>
      <c r="AZ497" s="258"/>
      <c r="BA497" s="260"/>
      <c r="BB497" s="260"/>
      <c r="BC497" s="98"/>
      <c r="BD497" s="260"/>
      <c r="BE497" s="260"/>
      <c r="BF497" s="260"/>
      <c r="BG497" s="260"/>
      <c r="BH497" s="260"/>
      <c r="BI497" s="260"/>
      <c r="BJ497" s="263"/>
      <c r="BK497" s="263"/>
      <c r="BL497" s="265"/>
      <c r="BM497" s="98"/>
      <c r="BN497" s="577" t="str">
        <f t="shared" si="63"/>
        <v xml:space="preserve"> </v>
      </c>
      <c r="BO497" s="577" t="str">
        <f t="shared" si="67"/>
        <v xml:space="preserve"> </v>
      </c>
      <c r="BP497" s="577" t="str">
        <f t="shared" si="68"/>
        <v xml:space="preserve"> </v>
      </c>
      <c r="BQ497" s="577" t="str">
        <f t="shared" si="69"/>
        <v xml:space="preserve"> </v>
      </c>
      <c r="BR497" s="98"/>
      <c r="BS497" s="330"/>
    </row>
    <row r="498" spans="1:71" s="107" customFormat="1" ht="12.75" x14ac:dyDescent="0.25">
      <c r="A498" s="380"/>
      <c r="B498" s="169">
        <f>'Données démographiques'!B499</f>
        <v>0</v>
      </c>
      <c r="C498" s="169">
        <f>'Données démographiques'!C499</f>
        <v>0</v>
      </c>
      <c r="D498" s="170">
        <f>'Données démographiques'!D499</f>
        <v>0</v>
      </c>
      <c r="E498" s="102"/>
      <c r="F498" s="255"/>
      <c r="G498" s="172"/>
      <c r="H498" s="429"/>
      <c r="I498" s="273"/>
      <c r="J498" s="257"/>
      <c r="K498" s="278"/>
      <c r="L498" s="278"/>
      <c r="M498" s="278"/>
      <c r="N498" s="273"/>
      <c r="O498" s="264"/>
      <c r="P498" s="102"/>
      <c r="Q498" s="273"/>
      <c r="R498" s="172"/>
      <c r="S498" s="172"/>
      <c r="T498" s="102"/>
      <c r="U498" s="257"/>
      <c r="V498" s="257"/>
      <c r="W498" s="273"/>
      <c r="X498" s="257"/>
      <c r="Y498" s="273"/>
      <c r="Z498" s="273"/>
      <c r="AA498" s="273"/>
      <c r="AB498" s="278"/>
      <c r="AC498" s="278"/>
      <c r="AD498" s="98"/>
      <c r="AE498" s="278"/>
      <c r="AF498" s="278"/>
      <c r="AG498" s="278"/>
      <c r="AH498" s="278"/>
      <c r="AI498" s="278"/>
      <c r="AJ498" s="278"/>
      <c r="AK498" s="262"/>
      <c r="AL498" s="262"/>
      <c r="AM498" s="264"/>
      <c r="AN498" s="98"/>
      <c r="AO498" s="576" t="str">
        <f t="shared" si="62"/>
        <v xml:space="preserve"> </v>
      </c>
      <c r="AP498" s="576" t="str">
        <f t="shared" si="64"/>
        <v xml:space="preserve"> </v>
      </c>
      <c r="AQ498" s="576" t="str">
        <f t="shared" si="65"/>
        <v xml:space="preserve"> </v>
      </c>
      <c r="AR498" s="576" t="str">
        <f t="shared" si="66"/>
        <v xml:space="preserve"> </v>
      </c>
      <c r="AS498" s="98"/>
      <c r="AT498" s="257"/>
      <c r="AU498" s="257"/>
      <c r="AV498" s="273"/>
      <c r="AW498" s="257"/>
      <c r="AX498" s="273"/>
      <c r="AY498" s="273"/>
      <c r="AZ498" s="273"/>
      <c r="BA498" s="278"/>
      <c r="BB498" s="278"/>
      <c r="BC498" s="98"/>
      <c r="BD498" s="278"/>
      <c r="BE498" s="278"/>
      <c r="BF498" s="278"/>
      <c r="BG498" s="278"/>
      <c r="BH498" s="278"/>
      <c r="BI498" s="278"/>
      <c r="BJ498" s="262"/>
      <c r="BK498" s="262"/>
      <c r="BL498" s="264"/>
      <c r="BM498" s="98"/>
      <c r="BN498" s="576" t="str">
        <f t="shared" si="63"/>
        <v xml:space="preserve"> </v>
      </c>
      <c r="BO498" s="576" t="str">
        <f t="shared" si="67"/>
        <v xml:space="preserve"> </v>
      </c>
      <c r="BP498" s="576" t="str">
        <f t="shared" si="68"/>
        <v xml:space="preserve"> </v>
      </c>
      <c r="BQ498" s="576" t="str">
        <f t="shared" si="69"/>
        <v xml:space="preserve"> </v>
      </c>
      <c r="BR498" s="98"/>
      <c r="BS498" s="165"/>
    </row>
    <row r="499" spans="1:71" s="107" customFormat="1" ht="12.75" x14ac:dyDescent="0.25">
      <c r="A499" s="380"/>
      <c r="B499" s="376">
        <f>'Données démographiques'!B500</f>
        <v>0</v>
      </c>
      <c r="C499" s="376">
        <f>'Données démographiques'!C500</f>
        <v>0</v>
      </c>
      <c r="D499" s="377">
        <f>'Données démographiques'!D500</f>
        <v>0</v>
      </c>
      <c r="E499" s="102"/>
      <c r="F499" s="430"/>
      <c r="G499" s="431"/>
      <c r="H499" s="432"/>
      <c r="I499" s="258"/>
      <c r="J499" s="259"/>
      <c r="K499" s="260"/>
      <c r="L499" s="260"/>
      <c r="M499" s="260"/>
      <c r="N499" s="258"/>
      <c r="O499" s="265"/>
      <c r="P499" s="102"/>
      <c r="Q499" s="258"/>
      <c r="R499" s="431"/>
      <c r="S499" s="431"/>
      <c r="T499" s="102"/>
      <c r="U499" s="259"/>
      <c r="V499" s="259"/>
      <c r="W499" s="258"/>
      <c r="X499" s="259"/>
      <c r="Y499" s="258"/>
      <c r="Z499" s="258"/>
      <c r="AA499" s="258"/>
      <c r="AB499" s="260"/>
      <c r="AC499" s="260"/>
      <c r="AD499" s="98"/>
      <c r="AE499" s="260"/>
      <c r="AF499" s="260"/>
      <c r="AG499" s="260"/>
      <c r="AH499" s="260"/>
      <c r="AI499" s="260"/>
      <c r="AJ499" s="260"/>
      <c r="AK499" s="263"/>
      <c r="AL499" s="263"/>
      <c r="AM499" s="265"/>
      <c r="AN499" s="98"/>
      <c r="AO499" s="577" t="str">
        <f t="shared" si="62"/>
        <v xml:space="preserve"> </v>
      </c>
      <c r="AP499" s="577" t="str">
        <f t="shared" si="64"/>
        <v xml:space="preserve"> </v>
      </c>
      <c r="AQ499" s="577" t="str">
        <f t="shared" si="65"/>
        <v xml:space="preserve"> </v>
      </c>
      <c r="AR499" s="577" t="str">
        <f t="shared" si="66"/>
        <v xml:space="preserve"> </v>
      </c>
      <c r="AS499" s="98"/>
      <c r="AT499" s="375"/>
      <c r="AU499" s="375"/>
      <c r="AV499" s="374"/>
      <c r="AW499" s="375"/>
      <c r="AX499" s="374"/>
      <c r="AY499" s="374"/>
      <c r="AZ499" s="258"/>
      <c r="BA499" s="260"/>
      <c r="BB499" s="260"/>
      <c r="BC499" s="98"/>
      <c r="BD499" s="260"/>
      <c r="BE499" s="260"/>
      <c r="BF499" s="260"/>
      <c r="BG499" s="260"/>
      <c r="BH499" s="260"/>
      <c r="BI499" s="260"/>
      <c r="BJ499" s="263"/>
      <c r="BK499" s="263"/>
      <c r="BL499" s="265"/>
      <c r="BM499" s="98"/>
      <c r="BN499" s="577" t="str">
        <f t="shared" si="63"/>
        <v xml:space="preserve"> </v>
      </c>
      <c r="BO499" s="577" t="str">
        <f t="shared" si="67"/>
        <v xml:space="preserve"> </v>
      </c>
      <c r="BP499" s="577" t="str">
        <f t="shared" si="68"/>
        <v xml:space="preserve"> </v>
      </c>
      <c r="BQ499" s="577" t="str">
        <f t="shared" si="69"/>
        <v xml:space="preserve"> </v>
      </c>
      <c r="BR499" s="98"/>
      <c r="BS499" s="330"/>
    </row>
    <row r="500" spans="1:71" s="107" customFormat="1" ht="12.75" x14ac:dyDescent="0.25">
      <c r="A500" s="380"/>
      <c r="B500" s="169">
        <f>'Données démographiques'!B501</f>
        <v>0</v>
      </c>
      <c r="C500" s="169">
        <f>'Données démographiques'!C501</f>
        <v>0</v>
      </c>
      <c r="D500" s="170">
        <f>'Données démographiques'!D501</f>
        <v>0</v>
      </c>
      <c r="E500" s="102"/>
      <c r="F500" s="255"/>
      <c r="G500" s="172"/>
      <c r="H500" s="429"/>
      <c r="I500" s="273"/>
      <c r="J500" s="257"/>
      <c r="K500" s="278"/>
      <c r="L500" s="278"/>
      <c r="M500" s="278"/>
      <c r="N500" s="273"/>
      <c r="O500" s="264"/>
      <c r="P500" s="102"/>
      <c r="Q500" s="273"/>
      <c r="R500" s="172"/>
      <c r="S500" s="172"/>
      <c r="T500" s="102"/>
      <c r="U500" s="257"/>
      <c r="V500" s="257"/>
      <c r="W500" s="273"/>
      <c r="X500" s="257"/>
      <c r="Y500" s="273"/>
      <c r="Z500" s="273"/>
      <c r="AA500" s="273"/>
      <c r="AB500" s="278"/>
      <c r="AC500" s="278"/>
      <c r="AD500" s="98"/>
      <c r="AE500" s="278"/>
      <c r="AF500" s="278"/>
      <c r="AG500" s="278"/>
      <c r="AH500" s="278"/>
      <c r="AI500" s="278"/>
      <c r="AJ500" s="278"/>
      <c r="AK500" s="262"/>
      <c r="AL500" s="262"/>
      <c r="AM500" s="264"/>
      <c r="AN500" s="98"/>
      <c r="AO500" s="576" t="str">
        <f t="shared" si="62"/>
        <v xml:space="preserve"> </v>
      </c>
      <c r="AP500" s="576" t="str">
        <f t="shared" si="64"/>
        <v xml:space="preserve"> </v>
      </c>
      <c r="AQ500" s="576" t="str">
        <f t="shared" si="65"/>
        <v xml:space="preserve"> </v>
      </c>
      <c r="AR500" s="576" t="str">
        <f t="shared" si="66"/>
        <v xml:space="preserve"> </v>
      </c>
      <c r="AS500" s="98"/>
      <c r="AT500" s="257"/>
      <c r="AU500" s="257"/>
      <c r="AV500" s="273"/>
      <c r="AW500" s="257"/>
      <c r="AX500" s="273"/>
      <c r="AY500" s="273"/>
      <c r="AZ500" s="273"/>
      <c r="BA500" s="278"/>
      <c r="BB500" s="278"/>
      <c r="BC500" s="98"/>
      <c r="BD500" s="278"/>
      <c r="BE500" s="278"/>
      <c r="BF500" s="278"/>
      <c r="BG500" s="278"/>
      <c r="BH500" s="278"/>
      <c r="BI500" s="278"/>
      <c r="BJ500" s="262"/>
      <c r="BK500" s="262"/>
      <c r="BL500" s="264"/>
      <c r="BM500" s="98"/>
      <c r="BN500" s="576" t="str">
        <f t="shared" si="63"/>
        <v xml:space="preserve"> </v>
      </c>
      <c r="BO500" s="576" t="str">
        <f t="shared" si="67"/>
        <v xml:space="preserve"> </v>
      </c>
      <c r="BP500" s="576" t="str">
        <f t="shared" si="68"/>
        <v xml:space="preserve"> </v>
      </c>
      <c r="BQ500" s="576" t="str">
        <f t="shared" si="69"/>
        <v xml:space="preserve"> </v>
      </c>
      <c r="BR500" s="98"/>
      <c r="BS500" s="165"/>
    </row>
    <row r="501" spans="1:71" s="107" customFormat="1" ht="12.75" x14ac:dyDescent="0.25">
      <c r="A501" s="380"/>
      <c r="B501" s="376">
        <f>'Données démographiques'!B502</f>
        <v>0</v>
      </c>
      <c r="C501" s="376">
        <f>'Données démographiques'!C502</f>
        <v>0</v>
      </c>
      <c r="D501" s="377">
        <f>'Données démographiques'!D502</f>
        <v>0</v>
      </c>
      <c r="E501" s="102"/>
      <c r="F501" s="430"/>
      <c r="G501" s="431"/>
      <c r="H501" s="432"/>
      <c r="I501" s="258"/>
      <c r="J501" s="259"/>
      <c r="K501" s="260"/>
      <c r="L501" s="260"/>
      <c r="M501" s="260"/>
      <c r="N501" s="258"/>
      <c r="O501" s="265"/>
      <c r="P501" s="102"/>
      <c r="Q501" s="258"/>
      <c r="R501" s="431"/>
      <c r="S501" s="431"/>
      <c r="T501" s="102"/>
      <c r="U501" s="259"/>
      <c r="V501" s="259"/>
      <c r="W501" s="258"/>
      <c r="X501" s="259"/>
      <c r="Y501" s="258"/>
      <c r="Z501" s="258"/>
      <c r="AA501" s="258"/>
      <c r="AB501" s="260"/>
      <c r="AC501" s="260"/>
      <c r="AD501" s="98"/>
      <c r="AE501" s="260"/>
      <c r="AF501" s="260"/>
      <c r="AG501" s="260"/>
      <c r="AH501" s="260"/>
      <c r="AI501" s="260"/>
      <c r="AJ501" s="260"/>
      <c r="AK501" s="263"/>
      <c r="AL501" s="263"/>
      <c r="AM501" s="265"/>
      <c r="AN501" s="98"/>
      <c r="AO501" s="577" t="str">
        <f t="shared" si="62"/>
        <v xml:space="preserve"> </v>
      </c>
      <c r="AP501" s="577" t="str">
        <f t="shared" si="64"/>
        <v xml:space="preserve"> </v>
      </c>
      <c r="AQ501" s="577" t="str">
        <f t="shared" si="65"/>
        <v xml:space="preserve"> </v>
      </c>
      <c r="AR501" s="577" t="str">
        <f t="shared" si="66"/>
        <v xml:space="preserve"> </v>
      </c>
      <c r="AS501" s="98"/>
      <c r="AT501" s="375"/>
      <c r="AU501" s="375"/>
      <c r="AV501" s="374"/>
      <c r="AW501" s="375"/>
      <c r="AX501" s="374"/>
      <c r="AY501" s="374"/>
      <c r="AZ501" s="258"/>
      <c r="BA501" s="260"/>
      <c r="BB501" s="260"/>
      <c r="BC501" s="98"/>
      <c r="BD501" s="260"/>
      <c r="BE501" s="260"/>
      <c r="BF501" s="260"/>
      <c r="BG501" s="260"/>
      <c r="BH501" s="260"/>
      <c r="BI501" s="260"/>
      <c r="BJ501" s="263"/>
      <c r="BK501" s="263"/>
      <c r="BL501" s="265"/>
      <c r="BM501" s="98"/>
      <c r="BN501" s="577" t="str">
        <f t="shared" si="63"/>
        <v xml:space="preserve"> </v>
      </c>
      <c r="BO501" s="577" t="str">
        <f t="shared" si="67"/>
        <v xml:space="preserve"> </v>
      </c>
      <c r="BP501" s="577" t="str">
        <f t="shared" si="68"/>
        <v xml:space="preserve"> </v>
      </c>
      <c r="BQ501" s="577" t="str">
        <f t="shared" si="69"/>
        <v xml:space="preserve"> </v>
      </c>
      <c r="BR501" s="98"/>
      <c r="BS501" s="330"/>
    </row>
    <row r="502" spans="1:71" s="107" customFormat="1" ht="12.75" x14ac:dyDescent="0.25">
      <c r="A502" s="380"/>
      <c r="B502" s="169">
        <f>'Données démographiques'!B503</f>
        <v>0</v>
      </c>
      <c r="C502" s="169">
        <f>'Données démographiques'!C503</f>
        <v>0</v>
      </c>
      <c r="D502" s="170">
        <f>'Données démographiques'!D503</f>
        <v>0</v>
      </c>
      <c r="E502" s="102"/>
      <c r="F502" s="255"/>
      <c r="G502" s="172"/>
      <c r="H502" s="429"/>
      <c r="I502" s="273"/>
      <c r="J502" s="257"/>
      <c r="K502" s="278"/>
      <c r="L502" s="278"/>
      <c r="M502" s="278"/>
      <c r="N502" s="273"/>
      <c r="O502" s="264"/>
      <c r="P502" s="102"/>
      <c r="Q502" s="273"/>
      <c r="R502" s="172"/>
      <c r="S502" s="172"/>
      <c r="T502" s="102"/>
      <c r="U502" s="257"/>
      <c r="V502" s="257"/>
      <c r="W502" s="273"/>
      <c r="X502" s="257"/>
      <c r="Y502" s="273"/>
      <c r="Z502" s="273"/>
      <c r="AA502" s="273"/>
      <c r="AB502" s="278"/>
      <c r="AC502" s="278"/>
      <c r="AD502" s="98"/>
      <c r="AE502" s="278"/>
      <c r="AF502" s="278"/>
      <c r="AG502" s="278"/>
      <c r="AH502" s="278"/>
      <c r="AI502" s="278"/>
      <c r="AJ502" s="278"/>
      <c r="AK502" s="262"/>
      <c r="AL502" s="262"/>
      <c r="AM502" s="264"/>
      <c r="AN502" s="98"/>
      <c r="AO502" s="576" t="str">
        <f t="shared" si="62"/>
        <v xml:space="preserve"> </v>
      </c>
      <c r="AP502" s="576" t="str">
        <f t="shared" si="64"/>
        <v xml:space="preserve"> </v>
      </c>
      <c r="AQ502" s="576" t="str">
        <f t="shared" si="65"/>
        <v xml:space="preserve"> </v>
      </c>
      <c r="AR502" s="576" t="str">
        <f t="shared" si="66"/>
        <v xml:space="preserve"> </v>
      </c>
      <c r="AS502" s="98"/>
      <c r="AT502" s="257"/>
      <c r="AU502" s="257"/>
      <c r="AV502" s="273"/>
      <c r="AW502" s="257"/>
      <c r="AX502" s="273"/>
      <c r="AY502" s="273"/>
      <c r="AZ502" s="273"/>
      <c r="BA502" s="278"/>
      <c r="BB502" s="278"/>
      <c r="BC502" s="98"/>
      <c r="BD502" s="278"/>
      <c r="BE502" s="278"/>
      <c r="BF502" s="278"/>
      <c r="BG502" s="278"/>
      <c r="BH502" s="278"/>
      <c r="BI502" s="278"/>
      <c r="BJ502" s="262"/>
      <c r="BK502" s="262"/>
      <c r="BL502" s="264"/>
      <c r="BM502" s="98"/>
      <c r="BN502" s="576" t="str">
        <f t="shared" si="63"/>
        <v xml:space="preserve"> </v>
      </c>
      <c r="BO502" s="576" t="str">
        <f t="shared" si="67"/>
        <v xml:space="preserve"> </v>
      </c>
      <c r="BP502" s="576" t="str">
        <f t="shared" si="68"/>
        <v xml:space="preserve"> </v>
      </c>
      <c r="BQ502" s="576" t="str">
        <f t="shared" si="69"/>
        <v xml:space="preserve"> </v>
      </c>
      <c r="BR502" s="98"/>
      <c r="BS502" s="165"/>
    </row>
    <row r="503" spans="1:71" s="107" customFormat="1" ht="12.75" x14ac:dyDescent="0.25">
      <c r="A503" s="380"/>
      <c r="B503" s="376">
        <f>'Données démographiques'!B504</f>
        <v>0</v>
      </c>
      <c r="C503" s="376">
        <f>'Données démographiques'!C504</f>
        <v>0</v>
      </c>
      <c r="D503" s="377">
        <f>'Données démographiques'!D504</f>
        <v>0</v>
      </c>
      <c r="E503" s="102"/>
      <c r="F503" s="430"/>
      <c r="G503" s="431"/>
      <c r="H503" s="432"/>
      <c r="I503" s="258"/>
      <c r="J503" s="259"/>
      <c r="K503" s="260"/>
      <c r="L503" s="260"/>
      <c r="M503" s="260"/>
      <c r="N503" s="258"/>
      <c r="O503" s="265"/>
      <c r="P503" s="102"/>
      <c r="Q503" s="258"/>
      <c r="R503" s="431"/>
      <c r="S503" s="431"/>
      <c r="T503" s="102"/>
      <c r="U503" s="259"/>
      <c r="V503" s="259"/>
      <c r="W503" s="258"/>
      <c r="X503" s="259"/>
      <c r="Y503" s="258"/>
      <c r="Z503" s="258"/>
      <c r="AA503" s="258"/>
      <c r="AB503" s="260"/>
      <c r="AC503" s="260"/>
      <c r="AD503" s="98"/>
      <c r="AE503" s="260"/>
      <c r="AF503" s="260"/>
      <c r="AG503" s="260"/>
      <c r="AH503" s="260"/>
      <c r="AI503" s="260"/>
      <c r="AJ503" s="260"/>
      <c r="AK503" s="263"/>
      <c r="AL503" s="263"/>
      <c r="AM503" s="265"/>
      <c r="AN503" s="98"/>
      <c r="AO503" s="577" t="str">
        <f t="shared" si="62"/>
        <v xml:space="preserve"> </v>
      </c>
      <c r="AP503" s="577" t="str">
        <f t="shared" si="64"/>
        <v xml:space="preserve"> </v>
      </c>
      <c r="AQ503" s="577" t="str">
        <f t="shared" si="65"/>
        <v xml:space="preserve"> </v>
      </c>
      <c r="AR503" s="577" t="str">
        <f t="shared" si="66"/>
        <v xml:space="preserve"> </v>
      </c>
      <c r="AS503" s="98"/>
      <c r="AT503" s="375"/>
      <c r="AU503" s="375"/>
      <c r="AV503" s="374"/>
      <c r="AW503" s="375"/>
      <c r="AX503" s="374"/>
      <c r="AY503" s="374"/>
      <c r="AZ503" s="258"/>
      <c r="BA503" s="260"/>
      <c r="BB503" s="260"/>
      <c r="BC503" s="98"/>
      <c r="BD503" s="260"/>
      <c r="BE503" s="260"/>
      <c r="BF503" s="260"/>
      <c r="BG503" s="260"/>
      <c r="BH503" s="260"/>
      <c r="BI503" s="260"/>
      <c r="BJ503" s="263"/>
      <c r="BK503" s="263"/>
      <c r="BL503" s="265"/>
      <c r="BM503" s="98"/>
      <c r="BN503" s="577" t="str">
        <f t="shared" si="63"/>
        <v xml:space="preserve"> </v>
      </c>
      <c r="BO503" s="577" t="str">
        <f t="shared" si="67"/>
        <v xml:space="preserve"> </v>
      </c>
      <c r="BP503" s="577" t="str">
        <f t="shared" si="68"/>
        <v xml:space="preserve"> </v>
      </c>
      <c r="BQ503" s="577" t="str">
        <f t="shared" si="69"/>
        <v xml:space="preserve"> </v>
      </c>
      <c r="BR503" s="98"/>
      <c r="BS503" s="330"/>
    </row>
    <row r="504" spans="1:71" s="107" customFormat="1" ht="12.75" x14ac:dyDescent="0.25">
      <c r="A504" s="380"/>
      <c r="B504" s="169">
        <f>'Données démographiques'!B505</f>
        <v>0</v>
      </c>
      <c r="C504" s="169">
        <f>'Données démographiques'!C505</f>
        <v>0</v>
      </c>
      <c r="D504" s="170">
        <f>'Données démographiques'!D505</f>
        <v>0</v>
      </c>
      <c r="E504" s="102"/>
      <c r="F504" s="255"/>
      <c r="G504" s="172"/>
      <c r="H504" s="429"/>
      <c r="I504" s="273"/>
      <c r="J504" s="257"/>
      <c r="K504" s="278"/>
      <c r="L504" s="278"/>
      <c r="M504" s="278"/>
      <c r="N504" s="273"/>
      <c r="O504" s="264"/>
      <c r="P504" s="102"/>
      <c r="Q504" s="273"/>
      <c r="R504" s="172"/>
      <c r="S504" s="172"/>
      <c r="T504" s="102"/>
      <c r="U504" s="257"/>
      <c r="V504" s="257"/>
      <c r="W504" s="273"/>
      <c r="X504" s="257"/>
      <c r="Y504" s="273"/>
      <c r="Z504" s="273"/>
      <c r="AA504" s="273"/>
      <c r="AB504" s="278"/>
      <c r="AC504" s="278"/>
      <c r="AD504" s="98"/>
      <c r="AE504" s="278"/>
      <c r="AF504" s="278"/>
      <c r="AG504" s="278"/>
      <c r="AH504" s="278"/>
      <c r="AI504" s="278"/>
      <c r="AJ504" s="278"/>
      <c r="AK504" s="262"/>
      <c r="AL504" s="262"/>
      <c r="AM504" s="264"/>
      <c r="AN504" s="98"/>
      <c r="AO504" s="576" t="str">
        <f t="shared" si="62"/>
        <v xml:space="preserve"> </v>
      </c>
      <c r="AP504" s="576" t="str">
        <f t="shared" si="64"/>
        <v xml:space="preserve"> </v>
      </c>
      <c r="AQ504" s="576" t="str">
        <f t="shared" si="65"/>
        <v xml:space="preserve"> </v>
      </c>
      <c r="AR504" s="576" t="str">
        <f t="shared" si="66"/>
        <v xml:space="preserve"> </v>
      </c>
      <c r="AS504" s="98"/>
      <c r="AT504" s="257"/>
      <c r="AU504" s="257"/>
      <c r="AV504" s="273"/>
      <c r="AW504" s="257"/>
      <c r="AX504" s="273"/>
      <c r="AY504" s="273"/>
      <c r="AZ504" s="273"/>
      <c r="BA504" s="278"/>
      <c r="BB504" s="278"/>
      <c r="BC504" s="98"/>
      <c r="BD504" s="278"/>
      <c r="BE504" s="278"/>
      <c r="BF504" s="278"/>
      <c r="BG504" s="278"/>
      <c r="BH504" s="278"/>
      <c r="BI504" s="278"/>
      <c r="BJ504" s="262"/>
      <c r="BK504" s="262"/>
      <c r="BL504" s="264"/>
      <c r="BM504" s="98"/>
      <c r="BN504" s="576" t="str">
        <f t="shared" si="63"/>
        <v xml:space="preserve"> </v>
      </c>
      <c r="BO504" s="576" t="str">
        <f t="shared" si="67"/>
        <v xml:space="preserve"> </v>
      </c>
      <c r="BP504" s="576" t="str">
        <f t="shared" si="68"/>
        <v xml:space="preserve"> </v>
      </c>
      <c r="BQ504" s="576" t="str">
        <f t="shared" si="69"/>
        <v xml:space="preserve"> </v>
      </c>
      <c r="BR504" s="98"/>
      <c r="BS504" s="165"/>
    </row>
    <row r="505" spans="1:71" s="107" customFormat="1" ht="12.75" x14ac:dyDescent="0.25">
      <c r="A505" s="380"/>
      <c r="B505" s="376">
        <f>'Données démographiques'!B506</f>
        <v>0</v>
      </c>
      <c r="C505" s="376">
        <f>'Données démographiques'!C506</f>
        <v>0</v>
      </c>
      <c r="D505" s="377">
        <f>'Données démographiques'!D506</f>
        <v>0</v>
      </c>
      <c r="E505" s="102"/>
      <c r="F505" s="430"/>
      <c r="G505" s="431"/>
      <c r="H505" s="432"/>
      <c r="I505" s="258"/>
      <c r="J505" s="259"/>
      <c r="K505" s="260"/>
      <c r="L505" s="260"/>
      <c r="M505" s="260"/>
      <c r="N505" s="258"/>
      <c r="O505" s="265"/>
      <c r="P505" s="102"/>
      <c r="Q505" s="258"/>
      <c r="R505" s="431"/>
      <c r="S505" s="431"/>
      <c r="T505" s="102"/>
      <c r="U505" s="259"/>
      <c r="V505" s="259"/>
      <c r="W505" s="258"/>
      <c r="X505" s="259"/>
      <c r="Y505" s="258"/>
      <c r="Z505" s="258"/>
      <c r="AA505" s="258"/>
      <c r="AB505" s="260"/>
      <c r="AC505" s="260"/>
      <c r="AD505" s="98"/>
      <c r="AE505" s="260"/>
      <c r="AF505" s="260"/>
      <c r="AG505" s="260"/>
      <c r="AH505" s="260"/>
      <c r="AI505" s="260"/>
      <c r="AJ505" s="260"/>
      <c r="AK505" s="263"/>
      <c r="AL505" s="263"/>
      <c r="AM505" s="265"/>
      <c r="AN505" s="98"/>
      <c r="AO505" s="577" t="str">
        <f t="shared" si="62"/>
        <v xml:space="preserve"> </v>
      </c>
      <c r="AP505" s="577" t="str">
        <f t="shared" si="64"/>
        <v xml:space="preserve"> </v>
      </c>
      <c r="AQ505" s="577" t="str">
        <f t="shared" si="65"/>
        <v xml:space="preserve"> </v>
      </c>
      <c r="AR505" s="577" t="str">
        <f t="shared" si="66"/>
        <v xml:space="preserve"> </v>
      </c>
      <c r="AS505" s="98"/>
      <c r="AT505" s="375"/>
      <c r="AU505" s="375"/>
      <c r="AV505" s="374"/>
      <c r="AW505" s="375"/>
      <c r="AX505" s="374"/>
      <c r="AY505" s="374"/>
      <c r="AZ505" s="258"/>
      <c r="BA505" s="260"/>
      <c r="BB505" s="260"/>
      <c r="BC505" s="98"/>
      <c r="BD505" s="260"/>
      <c r="BE505" s="260"/>
      <c r="BF505" s="260"/>
      <c r="BG505" s="260"/>
      <c r="BH505" s="260"/>
      <c r="BI505" s="260"/>
      <c r="BJ505" s="263"/>
      <c r="BK505" s="263"/>
      <c r="BL505" s="265"/>
      <c r="BM505" s="98"/>
      <c r="BN505" s="577" t="str">
        <f t="shared" si="63"/>
        <v xml:space="preserve"> </v>
      </c>
      <c r="BO505" s="577" t="str">
        <f t="shared" si="67"/>
        <v xml:space="preserve"> </v>
      </c>
      <c r="BP505" s="577" t="str">
        <f t="shared" si="68"/>
        <v xml:space="preserve"> </v>
      </c>
      <c r="BQ505" s="577" t="str">
        <f t="shared" si="69"/>
        <v xml:space="preserve"> </v>
      </c>
      <c r="BR505" s="98"/>
      <c r="BS505" s="330"/>
    </row>
    <row r="506" spans="1:71" s="107" customFormat="1" ht="12.75" x14ac:dyDescent="0.25">
      <c r="A506" s="380"/>
      <c r="B506" s="169">
        <f>'Données démographiques'!B507</f>
        <v>0</v>
      </c>
      <c r="C506" s="169">
        <f>'Données démographiques'!C507</f>
        <v>0</v>
      </c>
      <c r="D506" s="170">
        <f>'Données démographiques'!D507</f>
        <v>0</v>
      </c>
      <c r="E506" s="102"/>
      <c r="F506" s="255"/>
      <c r="G506" s="172"/>
      <c r="H506" s="429"/>
      <c r="I506" s="273"/>
      <c r="J506" s="257"/>
      <c r="K506" s="278"/>
      <c r="L506" s="278"/>
      <c r="M506" s="278"/>
      <c r="N506" s="273"/>
      <c r="O506" s="264"/>
      <c r="P506" s="102"/>
      <c r="Q506" s="273"/>
      <c r="R506" s="172"/>
      <c r="S506" s="172"/>
      <c r="T506" s="102"/>
      <c r="U506" s="257"/>
      <c r="V506" s="257"/>
      <c r="W506" s="273"/>
      <c r="X506" s="257"/>
      <c r="Y506" s="273"/>
      <c r="Z506" s="273"/>
      <c r="AA506" s="273"/>
      <c r="AB506" s="278"/>
      <c r="AC506" s="278"/>
      <c r="AD506" s="98"/>
      <c r="AE506" s="278"/>
      <c r="AF506" s="278"/>
      <c r="AG506" s="278"/>
      <c r="AH506" s="278"/>
      <c r="AI506" s="278"/>
      <c r="AJ506" s="278"/>
      <c r="AK506" s="262"/>
      <c r="AL506" s="262"/>
      <c r="AM506" s="264"/>
      <c r="AN506" s="98"/>
      <c r="AO506" s="576" t="str">
        <f t="shared" si="62"/>
        <v xml:space="preserve"> </v>
      </c>
      <c r="AP506" s="576" t="str">
        <f t="shared" si="64"/>
        <v xml:space="preserve"> </v>
      </c>
      <c r="AQ506" s="576" t="str">
        <f t="shared" si="65"/>
        <v xml:space="preserve"> </v>
      </c>
      <c r="AR506" s="576" t="str">
        <f t="shared" si="66"/>
        <v xml:space="preserve"> </v>
      </c>
      <c r="AS506" s="98"/>
      <c r="AT506" s="257"/>
      <c r="AU506" s="257"/>
      <c r="AV506" s="273"/>
      <c r="AW506" s="257"/>
      <c r="AX506" s="273"/>
      <c r="AY506" s="273"/>
      <c r="AZ506" s="273"/>
      <c r="BA506" s="278"/>
      <c r="BB506" s="278"/>
      <c r="BC506" s="98"/>
      <c r="BD506" s="278"/>
      <c r="BE506" s="278"/>
      <c r="BF506" s="278"/>
      <c r="BG506" s="278"/>
      <c r="BH506" s="278"/>
      <c r="BI506" s="278"/>
      <c r="BJ506" s="262"/>
      <c r="BK506" s="262"/>
      <c r="BL506" s="264"/>
      <c r="BM506" s="98"/>
      <c r="BN506" s="576" t="str">
        <f t="shared" si="63"/>
        <v xml:space="preserve"> </v>
      </c>
      <c r="BO506" s="576" t="str">
        <f t="shared" si="67"/>
        <v xml:space="preserve"> </v>
      </c>
      <c r="BP506" s="576" t="str">
        <f t="shared" si="68"/>
        <v xml:space="preserve"> </v>
      </c>
      <c r="BQ506" s="576" t="str">
        <f t="shared" si="69"/>
        <v xml:space="preserve"> </v>
      </c>
      <c r="BR506" s="98"/>
      <c r="BS506" s="165"/>
    </row>
    <row r="507" spans="1:71" s="107" customFormat="1" ht="12.75" x14ac:dyDescent="0.25">
      <c r="A507" s="380"/>
      <c r="B507" s="376">
        <f>'Données démographiques'!B508</f>
        <v>0</v>
      </c>
      <c r="C507" s="376">
        <f>'Données démographiques'!C508</f>
        <v>0</v>
      </c>
      <c r="D507" s="377">
        <f>'Données démographiques'!D508</f>
        <v>0</v>
      </c>
      <c r="E507" s="102"/>
      <c r="F507" s="430"/>
      <c r="G507" s="431"/>
      <c r="H507" s="432"/>
      <c r="I507" s="258"/>
      <c r="J507" s="259"/>
      <c r="K507" s="260"/>
      <c r="L507" s="260"/>
      <c r="M507" s="260"/>
      <c r="N507" s="258"/>
      <c r="O507" s="265"/>
      <c r="P507" s="102"/>
      <c r="Q507" s="258"/>
      <c r="R507" s="431"/>
      <c r="S507" s="431"/>
      <c r="T507" s="102"/>
      <c r="U507" s="259"/>
      <c r="V507" s="259"/>
      <c r="W507" s="258"/>
      <c r="X507" s="259"/>
      <c r="Y507" s="258"/>
      <c r="Z507" s="258"/>
      <c r="AA507" s="258"/>
      <c r="AB507" s="260"/>
      <c r="AC507" s="260"/>
      <c r="AD507" s="98"/>
      <c r="AE507" s="260"/>
      <c r="AF507" s="260"/>
      <c r="AG507" s="260"/>
      <c r="AH507" s="260"/>
      <c r="AI507" s="260"/>
      <c r="AJ507" s="260"/>
      <c r="AK507" s="263"/>
      <c r="AL507" s="263"/>
      <c r="AM507" s="265"/>
      <c r="AN507" s="98"/>
      <c r="AO507" s="577" t="str">
        <f t="shared" si="62"/>
        <v xml:space="preserve"> </v>
      </c>
      <c r="AP507" s="577" t="str">
        <f t="shared" si="64"/>
        <v xml:space="preserve"> </v>
      </c>
      <c r="AQ507" s="577" t="str">
        <f t="shared" si="65"/>
        <v xml:space="preserve"> </v>
      </c>
      <c r="AR507" s="577" t="str">
        <f t="shared" si="66"/>
        <v xml:space="preserve"> </v>
      </c>
      <c r="AS507" s="98"/>
      <c r="AT507" s="375"/>
      <c r="AU507" s="375"/>
      <c r="AV507" s="374"/>
      <c r="AW507" s="375"/>
      <c r="AX507" s="374"/>
      <c r="AY507" s="374"/>
      <c r="AZ507" s="258"/>
      <c r="BA507" s="260"/>
      <c r="BB507" s="260"/>
      <c r="BC507" s="98"/>
      <c r="BD507" s="260"/>
      <c r="BE507" s="260"/>
      <c r="BF507" s="260"/>
      <c r="BG507" s="260"/>
      <c r="BH507" s="260"/>
      <c r="BI507" s="260"/>
      <c r="BJ507" s="263"/>
      <c r="BK507" s="263"/>
      <c r="BL507" s="265"/>
      <c r="BM507" s="98"/>
      <c r="BN507" s="577" t="str">
        <f t="shared" si="63"/>
        <v xml:space="preserve"> </v>
      </c>
      <c r="BO507" s="577" t="str">
        <f t="shared" si="67"/>
        <v xml:space="preserve"> </v>
      </c>
      <c r="BP507" s="577" t="str">
        <f t="shared" si="68"/>
        <v xml:space="preserve"> </v>
      </c>
      <c r="BQ507" s="577" t="str">
        <f t="shared" si="69"/>
        <v xml:space="preserve"> </v>
      </c>
      <c r="BR507" s="98"/>
      <c r="BS507" s="330"/>
    </row>
    <row r="508" spans="1:71" s="107" customFormat="1" ht="12.75" x14ac:dyDescent="0.25">
      <c r="A508" s="380"/>
      <c r="B508" s="169">
        <f>'Données démographiques'!B509</f>
        <v>0</v>
      </c>
      <c r="C508" s="169">
        <f>'Données démographiques'!C509</f>
        <v>0</v>
      </c>
      <c r="D508" s="170">
        <f>'Données démographiques'!D509</f>
        <v>0</v>
      </c>
      <c r="E508" s="102"/>
      <c r="F508" s="255"/>
      <c r="G508" s="172"/>
      <c r="H508" s="429"/>
      <c r="I508" s="273"/>
      <c r="J508" s="257"/>
      <c r="K508" s="278"/>
      <c r="L508" s="278"/>
      <c r="M508" s="278"/>
      <c r="N508" s="273"/>
      <c r="O508" s="264"/>
      <c r="P508" s="102"/>
      <c r="Q508" s="273"/>
      <c r="R508" s="172"/>
      <c r="S508" s="172"/>
      <c r="T508" s="102"/>
      <c r="U508" s="257"/>
      <c r="V508" s="257"/>
      <c r="W508" s="273"/>
      <c r="X508" s="257"/>
      <c r="Y508" s="273"/>
      <c r="Z508" s="273"/>
      <c r="AA508" s="273"/>
      <c r="AB508" s="278"/>
      <c r="AC508" s="278"/>
      <c r="AD508" s="98"/>
      <c r="AE508" s="278"/>
      <c r="AF508" s="278"/>
      <c r="AG508" s="278"/>
      <c r="AH508" s="278"/>
      <c r="AI508" s="278"/>
      <c r="AJ508" s="278"/>
      <c r="AK508" s="262"/>
      <c r="AL508" s="262"/>
      <c r="AM508" s="264"/>
      <c r="AN508" s="98"/>
      <c r="AO508" s="576" t="str">
        <f t="shared" si="62"/>
        <v xml:space="preserve"> </v>
      </c>
      <c r="AP508" s="576" t="str">
        <f t="shared" si="64"/>
        <v xml:space="preserve"> </v>
      </c>
      <c r="AQ508" s="576" t="str">
        <f t="shared" si="65"/>
        <v xml:space="preserve"> </v>
      </c>
      <c r="AR508" s="576" t="str">
        <f t="shared" si="66"/>
        <v xml:space="preserve"> </v>
      </c>
      <c r="AS508" s="98"/>
      <c r="AT508" s="257"/>
      <c r="AU508" s="257"/>
      <c r="AV508" s="273"/>
      <c r="AW508" s="257"/>
      <c r="AX508" s="273"/>
      <c r="AY508" s="273"/>
      <c r="AZ508" s="273"/>
      <c r="BA508" s="278"/>
      <c r="BB508" s="278"/>
      <c r="BC508" s="98"/>
      <c r="BD508" s="278"/>
      <c r="BE508" s="278"/>
      <c r="BF508" s="278"/>
      <c r="BG508" s="278"/>
      <c r="BH508" s="278"/>
      <c r="BI508" s="278"/>
      <c r="BJ508" s="262"/>
      <c r="BK508" s="262"/>
      <c r="BL508" s="264"/>
      <c r="BM508" s="98"/>
      <c r="BN508" s="576" t="str">
        <f t="shared" si="63"/>
        <v xml:space="preserve"> </v>
      </c>
      <c r="BO508" s="576" t="str">
        <f t="shared" si="67"/>
        <v xml:space="preserve"> </v>
      </c>
      <c r="BP508" s="576" t="str">
        <f t="shared" si="68"/>
        <v xml:space="preserve"> </v>
      </c>
      <c r="BQ508" s="576" t="str">
        <f t="shared" si="69"/>
        <v xml:space="preserve"> </v>
      </c>
      <c r="BR508" s="98"/>
      <c r="BS508" s="165"/>
    </row>
    <row r="509" spans="1:71" s="107" customFormat="1" ht="12.75" x14ac:dyDescent="0.25">
      <c r="A509" s="380"/>
      <c r="B509" s="376">
        <f>'Données démographiques'!B510</f>
        <v>0</v>
      </c>
      <c r="C509" s="376">
        <f>'Données démographiques'!C510</f>
        <v>0</v>
      </c>
      <c r="D509" s="377">
        <f>'Données démographiques'!D510</f>
        <v>0</v>
      </c>
      <c r="E509" s="102"/>
      <c r="F509" s="430"/>
      <c r="G509" s="431"/>
      <c r="H509" s="432"/>
      <c r="I509" s="258"/>
      <c r="J509" s="259"/>
      <c r="K509" s="260"/>
      <c r="L509" s="260"/>
      <c r="M509" s="260"/>
      <c r="N509" s="258"/>
      <c r="O509" s="265"/>
      <c r="P509" s="102"/>
      <c r="Q509" s="258"/>
      <c r="R509" s="431"/>
      <c r="S509" s="431"/>
      <c r="T509" s="102"/>
      <c r="U509" s="259"/>
      <c r="V509" s="259"/>
      <c r="W509" s="258"/>
      <c r="X509" s="259"/>
      <c r="Y509" s="258"/>
      <c r="Z509" s="258"/>
      <c r="AA509" s="258"/>
      <c r="AB509" s="260"/>
      <c r="AC509" s="260"/>
      <c r="AD509" s="98"/>
      <c r="AE509" s="260"/>
      <c r="AF509" s="260"/>
      <c r="AG509" s="260"/>
      <c r="AH509" s="260"/>
      <c r="AI509" s="260"/>
      <c r="AJ509" s="260"/>
      <c r="AK509" s="263"/>
      <c r="AL509" s="263"/>
      <c r="AM509" s="265"/>
      <c r="AN509" s="98"/>
      <c r="AO509" s="577" t="str">
        <f t="shared" si="62"/>
        <v xml:space="preserve"> </v>
      </c>
      <c r="AP509" s="577" t="str">
        <f t="shared" si="64"/>
        <v xml:space="preserve"> </v>
      </c>
      <c r="AQ509" s="577" t="str">
        <f t="shared" si="65"/>
        <v xml:space="preserve"> </v>
      </c>
      <c r="AR509" s="577" t="str">
        <f t="shared" si="66"/>
        <v xml:space="preserve"> </v>
      </c>
      <c r="AS509" s="98"/>
      <c r="AT509" s="375"/>
      <c r="AU509" s="375"/>
      <c r="AV509" s="374"/>
      <c r="AW509" s="375"/>
      <c r="AX509" s="374"/>
      <c r="AY509" s="374"/>
      <c r="AZ509" s="258"/>
      <c r="BA509" s="260"/>
      <c r="BB509" s="260"/>
      <c r="BC509" s="98"/>
      <c r="BD509" s="260"/>
      <c r="BE509" s="260"/>
      <c r="BF509" s="260"/>
      <c r="BG509" s="260"/>
      <c r="BH509" s="260"/>
      <c r="BI509" s="260"/>
      <c r="BJ509" s="263"/>
      <c r="BK509" s="263"/>
      <c r="BL509" s="265"/>
      <c r="BM509" s="98"/>
      <c r="BN509" s="577" t="str">
        <f t="shared" si="63"/>
        <v xml:space="preserve"> </v>
      </c>
      <c r="BO509" s="577" t="str">
        <f t="shared" si="67"/>
        <v xml:space="preserve"> </v>
      </c>
      <c r="BP509" s="577" t="str">
        <f t="shared" si="68"/>
        <v xml:space="preserve"> </v>
      </c>
      <c r="BQ509" s="577" t="str">
        <f t="shared" si="69"/>
        <v xml:space="preserve"> </v>
      </c>
      <c r="BR509" s="98"/>
      <c r="BS509" s="330"/>
    </row>
    <row r="510" spans="1:71" s="107" customFormat="1" ht="12.75" x14ac:dyDescent="0.25">
      <c r="A510" s="380"/>
      <c r="B510" s="169">
        <f>'Données démographiques'!B511</f>
        <v>0</v>
      </c>
      <c r="C510" s="169">
        <f>'Données démographiques'!C511</f>
        <v>0</v>
      </c>
      <c r="D510" s="170">
        <f>'Données démographiques'!D511</f>
        <v>0</v>
      </c>
      <c r="E510" s="102"/>
      <c r="F510" s="255"/>
      <c r="G510" s="172"/>
      <c r="H510" s="429"/>
      <c r="I510" s="273"/>
      <c r="J510" s="257"/>
      <c r="K510" s="278"/>
      <c r="L510" s="278"/>
      <c r="M510" s="278"/>
      <c r="N510" s="273"/>
      <c r="O510" s="264"/>
      <c r="P510" s="102"/>
      <c r="Q510" s="273"/>
      <c r="R510" s="172"/>
      <c r="S510" s="172"/>
      <c r="T510" s="102"/>
      <c r="U510" s="257"/>
      <c r="V510" s="257"/>
      <c r="W510" s="273"/>
      <c r="X510" s="257"/>
      <c r="Y510" s="273"/>
      <c r="Z510" s="273"/>
      <c r="AA510" s="273"/>
      <c r="AB510" s="278"/>
      <c r="AC510" s="278"/>
      <c r="AD510" s="98"/>
      <c r="AE510" s="278"/>
      <c r="AF510" s="278"/>
      <c r="AG510" s="278"/>
      <c r="AH510" s="278"/>
      <c r="AI510" s="278"/>
      <c r="AJ510" s="278"/>
      <c r="AK510" s="262"/>
      <c r="AL510" s="262"/>
      <c r="AM510" s="264"/>
      <c r="AN510" s="98"/>
      <c r="AO510" s="576" t="str">
        <f t="shared" si="62"/>
        <v xml:space="preserve"> </v>
      </c>
      <c r="AP510" s="576" t="str">
        <f t="shared" si="64"/>
        <v xml:space="preserve"> </v>
      </c>
      <c r="AQ510" s="576" t="str">
        <f t="shared" si="65"/>
        <v xml:space="preserve"> </v>
      </c>
      <c r="AR510" s="576" t="str">
        <f t="shared" si="66"/>
        <v xml:space="preserve"> </v>
      </c>
      <c r="AS510" s="98"/>
      <c r="AT510" s="257"/>
      <c r="AU510" s="257"/>
      <c r="AV510" s="273"/>
      <c r="AW510" s="257"/>
      <c r="AX510" s="273"/>
      <c r="AY510" s="273"/>
      <c r="AZ510" s="273"/>
      <c r="BA510" s="278"/>
      <c r="BB510" s="278"/>
      <c r="BC510" s="98"/>
      <c r="BD510" s="278"/>
      <c r="BE510" s="278"/>
      <c r="BF510" s="278"/>
      <c r="BG510" s="278"/>
      <c r="BH510" s="278"/>
      <c r="BI510" s="278"/>
      <c r="BJ510" s="262"/>
      <c r="BK510" s="262"/>
      <c r="BL510" s="264"/>
      <c r="BM510" s="98"/>
      <c r="BN510" s="576" t="str">
        <f t="shared" si="63"/>
        <v xml:space="preserve"> </v>
      </c>
      <c r="BO510" s="576" t="str">
        <f t="shared" si="67"/>
        <v xml:space="preserve"> </v>
      </c>
      <c r="BP510" s="576" t="str">
        <f t="shared" si="68"/>
        <v xml:space="preserve"> </v>
      </c>
      <c r="BQ510" s="576" t="str">
        <f t="shared" si="69"/>
        <v xml:space="preserve"> </v>
      </c>
      <c r="BR510" s="98"/>
      <c r="BS510" s="165"/>
    </row>
    <row r="511" spans="1:71" s="107" customFormat="1" ht="12.75" x14ac:dyDescent="0.25">
      <c r="A511" s="380"/>
      <c r="B511" s="376">
        <f>'Données démographiques'!B512</f>
        <v>0</v>
      </c>
      <c r="C511" s="376">
        <f>'Données démographiques'!C512</f>
        <v>0</v>
      </c>
      <c r="D511" s="377">
        <f>'Données démographiques'!D512</f>
        <v>0</v>
      </c>
      <c r="E511" s="102"/>
      <c r="F511" s="430"/>
      <c r="G511" s="431"/>
      <c r="H511" s="432"/>
      <c r="I511" s="258"/>
      <c r="J511" s="259"/>
      <c r="K511" s="260"/>
      <c r="L511" s="260"/>
      <c r="M511" s="260"/>
      <c r="N511" s="258"/>
      <c r="O511" s="265"/>
      <c r="P511" s="102"/>
      <c r="Q511" s="258"/>
      <c r="R511" s="431"/>
      <c r="S511" s="431"/>
      <c r="T511" s="102"/>
      <c r="U511" s="259"/>
      <c r="V511" s="259"/>
      <c r="W511" s="258"/>
      <c r="X511" s="259"/>
      <c r="Y511" s="258"/>
      <c r="Z511" s="258"/>
      <c r="AA511" s="258"/>
      <c r="AB511" s="260"/>
      <c r="AC511" s="260"/>
      <c r="AD511" s="98"/>
      <c r="AE511" s="260"/>
      <c r="AF511" s="260"/>
      <c r="AG511" s="260"/>
      <c r="AH511" s="260"/>
      <c r="AI511" s="260"/>
      <c r="AJ511" s="260"/>
      <c r="AK511" s="263"/>
      <c r="AL511" s="263"/>
      <c r="AM511" s="265"/>
      <c r="AN511" s="98"/>
      <c r="AO511" s="577" t="str">
        <f t="shared" si="62"/>
        <v xml:space="preserve"> </v>
      </c>
      <c r="AP511" s="577" t="str">
        <f t="shared" si="64"/>
        <v xml:space="preserve"> </v>
      </c>
      <c r="AQ511" s="577" t="str">
        <f t="shared" si="65"/>
        <v xml:space="preserve"> </v>
      </c>
      <c r="AR511" s="577" t="str">
        <f t="shared" si="66"/>
        <v xml:space="preserve"> </v>
      </c>
      <c r="AS511" s="98"/>
      <c r="AT511" s="375"/>
      <c r="AU511" s="375"/>
      <c r="AV511" s="374"/>
      <c r="AW511" s="375"/>
      <c r="AX511" s="374"/>
      <c r="AY511" s="374"/>
      <c r="AZ511" s="258"/>
      <c r="BA511" s="260"/>
      <c r="BB511" s="260"/>
      <c r="BC511" s="98"/>
      <c r="BD511" s="260"/>
      <c r="BE511" s="260"/>
      <c r="BF511" s="260"/>
      <c r="BG511" s="260"/>
      <c r="BH511" s="260"/>
      <c r="BI511" s="260"/>
      <c r="BJ511" s="263"/>
      <c r="BK511" s="263"/>
      <c r="BL511" s="265"/>
      <c r="BM511" s="98"/>
      <c r="BN511" s="577" t="str">
        <f t="shared" si="63"/>
        <v xml:space="preserve"> </v>
      </c>
      <c r="BO511" s="577" t="str">
        <f t="shared" si="67"/>
        <v xml:space="preserve"> </v>
      </c>
      <c r="BP511" s="577" t="str">
        <f t="shared" si="68"/>
        <v xml:space="preserve"> </v>
      </c>
      <c r="BQ511" s="577" t="str">
        <f t="shared" si="69"/>
        <v xml:space="preserve"> </v>
      </c>
      <c r="BR511" s="98"/>
      <c r="BS511" s="330"/>
    </row>
    <row r="512" spans="1:71" s="107" customFormat="1" ht="12.75" x14ac:dyDescent="0.25">
      <c r="A512" s="380"/>
      <c r="B512" s="169">
        <f>'Données démographiques'!B513</f>
        <v>0</v>
      </c>
      <c r="C512" s="169">
        <f>'Données démographiques'!C513</f>
        <v>0</v>
      </c>
      <c r="D512" s="170">
        <f>'Données démographiques'!D513</f>
        <v>0</v>
      </c>
      <c r="E512" s="102"/>
      <c r="F512" s="255"/>
      <c r="G512" s="172"/>
      <c r="H512" s="429"/>
      <c r="I512" s="273"/>
      <c r="J512" s="257"/>
      <c r="K512" s="278"/>
      <c r="L512" s="278"/>
      <c r="M512" s="278"/>
      <c r="N512" s="273"/>
      <c r="O512" s="264"/>
      <c r="P512" s="102"/>
      <c r="Q512" s="273"/>
      <c r="R512" s="172"/>
      <c r="S512" s="172"/>
      <c r="T512" s="102"/>
      <c r="U512" s="257"/>
      <c r="V512" s="257"/>
      <c r="W512" s="273"/>
      <c r="X512" s="257"/>
      <c r="Y512" s="273"/>
      <c r="Z512" s="273"/>
      <c r="AA512" s="273"/>
      <c r="AB512" s="278"/>
      <c r="AC512" s="278"/>
      <c r="AD512" s="98"/>
      <c r="AE512" s="278"/>
      <c r="AF512" s="278"/>
      <c r="AG512" s="278"/>
      <c r="AH512" s="278"/>
      <c r="AI512" s="278"/>
      <c r="AJ512" s="278"/>
      <c r="AK512" s="262"/>
      <c r="AL512" s="262"/>
      <c r="AM512" s="264"/>
      <c r="AN512" s="98"/>
      <c r="AO512" s="576" t="str">
        <f t="shared" si="62"/>
        <v xml:space="preserve"> </v>
      </c>
      <c r="AP512" s="576" t="str">
        <f t="shared" si="64"/>
        <v xml:space="preserve"> </v>
      </c>
      <c r="AQ512" s="576" t="str">
        <f t="shared" si="65"/>
        <v xml:space="preserve"> </v>
      </c>
      <c r="AR512" s="576" t="str">
        <f t="shared" si="66"/>
        <v xml:space="preserve"> </v>
      </c>
      <c r="AS512" s="98"/>
      <c r="AT512" s="257"/>
      <c r="AU512" s="257"/>
      <c r="AV512" s="273"/>
      <c r="AW512" s="257"/>
      <c r="AX512" s="273"/>
      <c r="AY512" s="273"/>
      <c r="AZ512" s="273"/>
      <c r="BA512" s="278"/>
      <c r="BB512" s="278"/>
      <c r="BC512" s="98"/>
      <c r="BD512" s="278"/>
      <c r="BE512" s="278"/>
      <c r="BF512" s="278"/>
      <c r="BG512" s="278"/>
      <c r="BH512" s="278"/>
      <c r="BI512" s="278"/>
      <c r="BJ512" s="262"/>
      <c r="BK512" s="262"/>
      <c r="BL512" s="264"/>
      <c r="BM512" s="98"/>
      <c r="BN512" s="576" t="str">
        <f t="shared" si="63"/>
        <v xml:space="preserve"> </v>
      </c>
      <c r="BO512" s="576" t="str">
        <f t="shared" si="67"/>
        <v xml:space="preserve"> </v>
      </c>
      <c r="BP512" s="576" t="str">
        <f t="shared" si="68"/>
        <v xml:space="preserve"> </v>
      </c>
      <c r="BQ512" s="576" t="str">
        <f t="shared" si="69"/>
        <v xml:space="preserve"> </v>
      </c>
      <c r="BR512" s="98"/>
      <c r="BS512" s="165"/>
    </row>
    <row r="513" spans="1:71" s="107" customFormat="1" ht="12.75" x14ac:dyDescent="0.25">
      <c r="A513" s="380"/>
      <c r="B513" s="376">
        <f>'Données démographiques'!B514</f>
        <v>0</v>
      </c>
      <c r="C513" s="376">
        <f>'Données démographiques'!C514</f>
        <v>0</v>
      </c>
      <c r="D513" s="377">
        <f>'Données démographiques'!D514</f>
        <v>0</v>
      </c>
      <c r="E513" s="102"/>
      <c r="F513" s="430"/>
      <c r="G513" s="431"/>
      <c r="H513" s="432"/>
      <c r="I513" s="258"/>
      <c r="J513" s="259"/>
      <c r="K513" s="260"/>
      <c r="L513" s="260"/>
      <c r="M513" s="260"/>
      <c r="N513" s="258"/>
      <c r="O513" s="265"/>
      <c r="P513" s="102"/>
      <c r="Q513" s="258"/>
      <c r="R513" s="431"/>
      <c r="S513" s="431"/>
      <c r="T513" s="102"/>
      <c r="U513" s="259"/>
      <c r="V513" s="259"/>
      <c r="W513" s="258"/>
      <c r="X513" s="259"/>
      <c r="Y513" s="258"/>
      <c r="Z513" s="258"/>
      <c r="AA513" s="258"/>
      <c r="AB513" s="260"/>
      <c r="AC513" s="260"/>
      <c r="AD513" s="98"/>
      <c r="AE513" s="260"/>
      <c r="AF513" s="260"/>
      <c r="AG513" s="260"/>
      <c r="AH513" s="260"/>
      <c r="AI513" s="260"/>
      <c r="AJ513" s="260"/>
      <c r="AK513" s="263"/>
      <c r="AL513" s="263"/>
      <c r="AM513" s="265"/>
      <c r="AN513" s="98"/>
      <c r="AO513" s="577" t="str">
        <f t="shared" si="62"/>
        <v xml:space="preserve"> </v>
      </c>
      <c r="AP513" s="577" t="str">
        <f t="shared" si="64"/>
        <v xml:space="preserve"> </v>
      </c>
      <c r="AQ513" s="577" t="str">
        <f t="shared" si="65"/>
        <v xml:space="preserve"> </v>
      </c>
      <c r="AR513" s="577" t="str">
        <f t="shared" si="66"/>
        <v xml:space="preserve"> </v>
      </c>
      <c r="AS513" s="98"/>
      <c r="AT513" s="375"/>
      <c r="AU513" s="375"/>
      <c r="AV513" s="374"/>
      <c r="AW513" s="375"/>
      <c r="AX513" s="374"/>
      <c r="AY513" s="374"/>
      <c r="AZ513" s="258"/>
      <c r="BA513" s="260"/>
      <c r="BB513" s="260"/>
      <c r="BC513" s="98"/>
      <c r="BD513" s="260"/>
      <c r="BE513" s="260"/>
      <c r="BF513" s="260"/>
      <c r="BG513" s="260"/>
      <c r="BH513" s="260"/>
      <c r="BI513" s="260"/>
      <c r="BJ513" s="263"/>
      <c r="BK513" s="263"/>
      <c r="BL513" s="265"/>
      <c r="BM513" s="98"/>
      <c r="BN513" s="577" t="str">
        <f t="shared" si="63"/>
        <v xml:space="preserve"> </v>
      </c>
      <c r="BO513" s="577" t="str">
        <f t="shared" si="67"/>
        <v xml:space="preserve"> </v>
      </c>
      <c r="BP513" s="577" t="str">
        <f t="shared" si="68"/>
        <v xml:space="preserve"> </v>
      </c>
      <c r="BQ513" s="577" t="str">
        <f t="shared" si="69"/>
        <v xml:space="preserve"> </v>
      </c>
      <c r="BR513" s="98"/>
      <c r="BS513" s="330"/>
    </row>
    <row r="514" spans="1:71" s="107" customFormat="1" ht="12.75" x14ac:dyDescent="0.25">
      <c r="A514" s="380"/>
      <c r="B514" s="169">
        <f>'Données démographiques'!B515</f>
        <v>0</v>
      </c>
      <c r="C514" s="169">
        <f>'Données démographiques'!C515</f>
        <v>0</v>
      </c>
      <c r="D514" s="170">
        <f>'Données démographiques'!D515</f>
        <v>0</v>
      </c>
      <c r="E514" s="102"/>
      <c r="F514" s="255"/>
      <c r="G514" s="172"/>
      <c r="H514" s="429"/>
      <c r="I514" s="273"/>
      <c r="J514" s="257"/>
      <c r="K514" s="278"/>
      <c r="L514" s="278"/>
      <c r="M514" s="278"/>
      <c r="N514" s="273"/>
      <c r="O514" s="264"/>
      <c r="P514" s="102"/>
      <c r="Q514" s="273"/>
      <c r="R514" s="172"/>
      <c r="S514" s="172"/>
      <c r="T514" s="102"/>
      <c r="U514" s="257"/>
      <c r="V514" s="257"/>
      <c r="W514" s="273"/>
      <c r="X514" s="257"/>
      <c r="Y514" s="273"/>
      <c r="Z514" s="273"/>
      <c r="AA514" s="273"/>
      <c r="AB514" s="278"/>
      <c r="AC514" s="278"/>
      <c r="AD514" s="98"/>
      <c r="AE514" s="278"/>
      <c r="AF514" s="278"/>
      <c r="AG514" s="278"/>
      <c r="AH514" s="278"/>
      <c r="AI514" s="278"/>
      <c r="AJ514" s="278"/>
      <c r="AK514" s="262"/>
      <c r="AL514" s="262"/>
      <c r="AM514" s="264"/>
      <c r="AN514" s="98"/>
      <c r="AO514" s="576" t="str">
        <f t="shared" si="62"/>
        <v xml:space="preserve"> </v>
      </c>
      <c r="AP514" s="576" t="str">
        <f t="shared" si="64"/>
        <v xml:space="preserve"> </v>
      </c>
      <c r="AQ514" s="576" t="str">
        <f t="shared" si="65"/>
        <v xml:space="preserve"> </v>
      </c>
      <c r="AR514" s="576" t="str">
        <f t="shared" si="66"/>
        <v xml:space="preserve"> </v>
      </c>
      <c r="AS514" s="98"/>
      <c r="AT514" s="257"/>
      <c r="AU514" s="257"/>
      <c r="AV514" s="273"/>
      <c r="AW514" s="257"/>
      <c r="AX514" s="273"/>
      <c r="AY514" s="273"/>
      <c r="AZ514" s="273"/>
      <c r="BA514" s="278"/>
      <c r="BB514" s="278"/>
      <c r="BC514" s="98"/>
      <c r="BD514" s="278"/>
      <c r="BE514" s="278"/>
      <c r="BF514" s="278"/>
      <c r="BG514" s="278"/>
      <c r="BH514" s="278"/>
      <c r="BI514" s="278"/>
      <c r="BJ514" s="262"/>
      <c r="BK514" s="262"/>
      <c r="BL514" s="264"/>
      <c r="BM514" s="98"/>
      <c r="BN514" s="576" t="str">
        <f t="shared" si="63"/>
        <v xml:space="preserve"> </v>
      </c>
      <c r="BO514" s="576" t="str">
        <f t="shared" si="67"/>
        <v xml:space="preserve"> </v>
      </c>
      <c r="BP514" s="576" t="str">
        <f t="shared" si="68"/>
        <v xml:space="preserve"> </v>
      </c>
      <c r="BQ514" s="576" t="str">
        <f t="shared" si="69"/>
        <v xml:space="preserve"> </v>
      </c>
      <c r="BR514" s="98"/>
      <c r="BS514" s="165"/>
    </row>
    <row r="515" spans="1:71" s="107" customFormat="1" ht="12.75" x14ac:dyDescent="0.25">
      <c r="A515" s="380"/>
      <c r="B515" s="376">
        <f>'Données démographiques'!B516</f>
        <v>0</v>
      </c>
      <c r="C515" s="376">
        <f>'Données démographiques'!C516</f>
        <v>0</v>
      </c>
      <c r="D515" s="377">
        <f>'Données démographiques'!D516</f>
        <v>0</v>
      </c>
      <c r="E515" s="102"/>
      <c r="F515" s="430"/>
      <c r="G515" s="431"/>
      <c r="H515" s="432"/>
      <c r="I515" s="258"/>
      <c r="J515" s="259"/>
      <c r="K515" s="260"/>
      <c r="L515" s="260"/>
      <c r="M515" s="260"/>
      <c r="N515" s="258"/>
      <c r="O515" s="265"/>
      <c r="P515" s="102"/>
      <c r="Q515" s="258"/>
      <c r="R515" s="431"/>
      <c r="S515" s="431"/>
      <c r="T515" s="102"/>
      <c r="U515" s="259"/>
      <c r="V515" s="259"/>
      <c r="W515" s="258"/>
      <c r="X515" s="259"/>
      <c r="Y515" s="258"/>
      <c r="Z515" s="258"/>
      <c r="AA515" s="258"/>
      <c r="AB515" s="260"/>
      <c r="AC515" s="260"/>
      <c r="AD515" s="98"/>
      <c r="AE515" s="260"/>
      <c r="AF515" s="260"/>
      <c r="AG515" s="260"/>
      <c r="AH515" s="260"/>
      <c r="AI515" s="260"/>
      <c r="AJ515" s="260"/>
      <c r="AK515" s="263"/>
      <c r="AL515" s="263"/>
      <c r="AM515" s="265"/>
      <c r="AN515" s="98"/>
      <c r="AO515" s="577" t="str">
        <f t="shared" si="62"/>
        <v xml:space="preserve"> </v>
      </c>
      <c r="AP515" s="577" t="str">
        <f t="shared" si="64"/>
        <v xml:space="preserve"> </v>
      </c>
      <c r="AQ515" s="577" t="str">
        <f t="shared" si="65"/>
        <v xml:space="preserve"> </v>
      </c>
      <c r="AR515" s="577" t="str">
        <f t="shared" si="66"/>
        <v xml:space="preserve"> </v>
      </c>
      <c r="AS515" s="98"/>
      <c r="AT515" s="375"/>
      <c r="AU515" s="375"/>
      <c r="AV515" s="374"/>
      <c r="AW515" s="375"/>
      <c r="AX515" s="374"/>
      <c r="AY515" s="374"/>
      <c r="AZ515" s="258"/>
      <c r="BA515" s="260"/>
      <c r="BB515" s="260"/>
      <c r="BC515" s="98"/>
      <c r="BD515" s="260"/>
      <c r="BE515" s="260"/>
      <c r="BF515" s="260"/>
      <c r="BG515" s="260"/>
      <c r="BH515" s="260"/>
      <c r="BI515" s="260"/>
      <c r="BJ515" s="263"/>
      <c r="BK515" s="263"/>
      <c r="BL515" s="265"/>
      <c r="BM515" s="98"/>
      <c r="BN515" s="577" t="str">
        <f t="shared" si="63"/>
        <v xml:space="preserve"> </v>
      </c>
      <c r="BO515" s="577" t="str">
        <f t="shared" si="67"/>
        <v xml:space="preserve"> </v>
      </c>
      <c r="BP515" s="577" t="str">
        <f t="shared" si="68"/>
        <v xml:space="preserve"> </v>
      </c>
      <c r="BQ515" s="577" t="str">
        <f t="shared" si="69"/>
        <v xml:space="preserve"> </v>
      </c>
      <c r="BR515" s="98"/>
      <c r="BS515" s="330"/>
    </row>
    <row r="516" spans="1:71" s="107" customFormat="1" ht="12.75" x14ac:dyDescent="0.25">
      <c r="A516" s="380"/>
      <c r="B516" s="169">
        <f>'Données démographiques'!B517</f>
        <v>0</v>
      </c>
      <c r="C516" s="169">
        <f>'Données démographiques'!C517</f>
        <v>0</v>
      </c>
      <c r="D516" s="170">
        <f>'Données démographiques'!D517</f>
        <v>0</v>
      </c>
      <c r="E516" s="102"/>
      <c r="F516" s="255"/>
      <c r="G516" s="172"/>
      <c r="H516" s="429"/>
      <c r="I516" s="273"/>
      <c r="J516" s="257"/>
      <c r="K516" s="278"/>
      <c r="L516" s="278"/>
      <c r="M516" s="278"/>
      <c r="N516" s="273"/>
      <c r="O516" s="264"/>
      <c r="P516" s="102"/>
      <c r="Q516" s="273"/>
      <c r="R516" s="172"/>
      <c r="S516" s="172"/>
      <c r="T516" s="102"/>
      <c r="U516" s="257"/>
      <c r="V516" s="257"/>
      <c r="W516" s="273"/>
      <c r="X516" s="257"/>
      <c r="Y516" s="273"/>
      <c r="Z516" s="273"/>
      <c r="AA516" s="273"/>
      <c r="AB516" s="278"/>
      <c r="AC516" s="278"/>
      <c r="AD516" s="98"/>
      <c r="AE516" s="278"/>
      <c r="AF516" s="278"/>
      <c r="AG516" s="278"/>
      <c r="AH516" s="278"/>
      <c r="AI516" s="278"/>
      <c r="AJ516" s="278"/>
      <c r="AK516" s="262"/>
      <c r="AL516" s="262"/>
      <c r="AM516" s="264"/>
      <c r="AN516" s="98"/>
      <c r="AO516" s="576" t="str">
        <f t="shared" si="62"/>
        <v xml:space="preserve"> </v>
      </c>
      <c r="AP516" s="576" t="str">
        <f t="shared" si="64"/>
        <v xml:space="preserve"> </v>
      </c>
      <c r="AQ516" s="576" t="str">
        <f t="shared" si="65"/>
        <v xml:space="preserve"> </v>
      </c>
      <c r="AR516" s="576" t="str">
        <f t="shared" si="66"/>
        <v xml:space="preserve"> </v>
      </c>
      <c r="AS516" s="98"/>
      <c r="AT516" s="257"/>
      <c r="AU516" s="257"/>
      <c r="AV516" s="273"/>
      <c r="AW516" s="257"/>
      <c r="AX516" s="273"/>
      <c r="AY516" s="273"/>
      <c r="AZ516" s="273"/>
      <c r="BA516" s="278"/>
      <c r="BB516" s="278"/>
      <c r="BC516" s="98"/>
      <c r="BD516" s="278"/>
      <c r="BE516" s="278"/>
      <c r="BF516" s="278"/>
      <c r="BG516" s="278"/>
      <c r="BH516" s="278"/>
      <c r="BI516" s="278"/>
      <c r="BJ516" s="262"/>
      <c r="BK516" s="262"/>
      <c r="BL516" s="264"/>
      <c r="BM516" s="98"/>
      <c r="BN516" s="576" t="str">
        <f t="shared" si="63"/>
        <v xml:space="preserve"> </v>
      </c>
      <c r="BO516" s="576" t="str">
        <f t="shared" si="67"/>
        <v xml:space="preserve"> </v>
      </c>
      <c r="BP516" s="576" t="str">
        <f t="shared" si="68"/>
        <v xml:space="preserve"> </v>
      </c>
      <c r="BQ516" s="576" t="str">
        <f t="shared" si="69"/>
        <v xml:space="preserve"> </v>
      </c>
      <c r="BR516" s="98"/>
      <c r="BS516" s="165"/>
    </row>
    <row r="517" spans="1:71" s="107" customFormat="1" ht="12.75" x14ac:dyDescent="0.25">
      <c r="A517" s="380"/>
      <c r="B517" s="376">
        <f>'Données démographiques'!B518</f>
        <v>0</v>
      </c>
      <c r="C517" s="376">
        <f>'Données démographiques'!C518</f>
        <v>0</v>
      </c>
      <c r="D517" s="377">
        <f>'Données démographiques'!D518</f>
        <v>0</v>
      </c>
      <c r="E517" s="102"/>
      <c r="F517" s="430"/>
      <c r="G517" s="431"/>
      <c r="H517" s="432"/>
      <c r="I517" s="258"/>
      <c r="J517" s="259"/>
      <c r="K517" s="260"/>
      <c r="L517" s="260"/>
      <c r="M517" s="260"/>
      <c r="N517" s="258"/>
      <c r="O517" s="265"/>
      <c r="P517" s="102"/>
      <c r="Q517" s="258"/>
      <c r="R517" s="431"/>
      <c r="S517" s="431"/>
      <c r="T517" s="102"/>
      <c r="U517" s="259"/>
      <c r="V517" s="259"/>
      <c r="W517" s="258"/>
      <c r="X517" s="259"/>
      <c r="Y517" s="258"/>
      <c r="Z517" s="258"/>
      <c r="AA517" s="258"/>
      <c r="AB517" s="260"/>
      <c r="AC517" s="260"/>
      <c r="AD517" s="98"/>
      <c r="AE517" s="260"/>
      <c r="AF517" s="260"/>
      <c r="AG517" s="260"/>
      <c r="AH517" s="260"/>
      <c r="AI517" s="260"/>
      <c r="AJ517" s="260"/>
      <c r="AK517" s="263"/>
      <c r="AL517" s="263"/>
      <c r="AM517" s="265"/>
      <c r="AN517" s="98"/>
      <c r="AO517" s="577" t="str">
        <f t="shared" si="62"/>
        <v xml:space="preserve"> </v>
      </c>
      <c r="AP517" s="577" t="str">
        <f t="shared" si="64"/>
        <v xml:space="preserve"> </v>
      </c>
      <c r="AQ517" s="577" t="str">
        <f t="shared" si="65"/>
        <v xml:space="preserve"> </v>
      </c>
      <c r="AR517" s="577" t="str">
        <f t="shared" si="66"/>
        <v xml:space="preserve"> </v>
      </c>
      <c r="AS517" s="98"/>
      <c r="AT517" s="375"/>
      <c r="AU517" s="375"/>
      <c r="AV517" s="374"/>
      <c r="AW517" s="375"/>
      <c r="AX517" s="374"/>
      <c r="AY517" s="374"/>
      <c r="AZ517" s="258"/>
      <c r="BA517" s="260"/>
      <c r="BB517" s="260"/>
      <c r="BC517" s="98"/>
      <c r="BD517" s="260"/>
      <c r="BE517" s="260"/>
      <c r="BF517" s="260"/>
      <c r="BG517" s="260"/>
      <c r="BH517" s="260"/>
      <c r="BI517" s="260"/>
      <c r="BJ517" s="263"/>
      <c r="BK517" s="263"/>
      <c r="BL517" s="265"/>
      <c r="BM517" s="98"/>
      <c r="BN517" s="577" t="str">
        <f t="shared" si="63"/>
        <v xml:space="preserve"> </v>
      </c>
      <c r="BO517" s="577" t="str">
        <f t="shared" si="67"/>
        <v xml:space="preserve"> </v>
      </c>
      <c r="BP517" s="577" t="str">
        <f t="shared" si="68"/>
        <v xml:space="preserve"> </v>
      </c>
      <c r="BQ517" s="577" t="str">
        <f t="shared" si="69"/>
        <v xml:space="preserve"> </v>
      </c>
      <c r="BR517" s="98"/>
      <c r="BS517" s="330"/>
    </row>
    <row r="518" spans="1:71" s="107" customFormat="1" ht="12.75" x14ac:dyDescent="0.25">
      <c r="A518" s="380"/>
      <c r="B518" s="169">
        <f>'Données démographiques'!B519</f>
        <v>0</v>
      </c>
      <c r="C518" s="169">
        <f>'Données démographiques'!C519</f>
        <v>0</v>
      </c>
      <c r="D518" s="170">
        <f>'Données démographiques'!D519</f>
        <v>0</v>
      </c>
      <c r="E518" s="102"/>
      <c r="F518" s="255"/>
      <c r="G518" s="172"/>
      <c r="H518" s="429"/>
      <c r="I518" s="273"/>
      <c r="J518" s="257"/>
      <c r="K518" s="278"/>
      <c r="L518" s="278"/>
      <c r="M518" s="278"/>
      <c r="N518" s="273"/>
      <c r="O518" s="264"/>
      <c r="P518" s="102"/>
      <c r="Q518" s="273"/>
      <c r="R518" s="172"/>
      <c r="S518" s="172"/>
      <c r="T518" s="102"/>
      <c r="U518" s="257"/>
      <c r="V518" s="257"/>
      <c r="W518" s="273"/>
      <c r="X518" s="257"/>
      <c r="Y518" s="273"/>
      <c r="Z518" s="273"/>
      <c r="AA518" s="273"/>
      <c r="AB518" s="278"/>
      <c r="AC518" s="278"/>
      <c r="AD518" s="98"/>
      <c r="AE518" s="278"/>
      <c r="AF518" s="278"/>
      <c r="AG518" s="278"/>
      <c r="AH518" s="278"/>
      <c r="AI518" s="278"/>
      <c r="AJ518" s="278"/>
      <c r="AK518" s="262"/>
      <c r="AL518" s="262"/>
      <c r="AM518" s="264"/>
      <c r="AN518" s="98"/>
      <c r="AO518" s="576" t="str">
        <f t="shared" si="62"/>
        <v xml:space="preserve"> </v>
      </c>
      <c r="AP518" s="576" t="str">
        <f t="shared" si="64"/>
        <v xml:space="preserve"> </v>
      </c>
      <c r="AQ518" s="576" t="str">
        <f t="shared" si="65"/>
        <v xml:space="preserve"> </v>
      </c>
      <c r="AR518" s="576" t="str">
        <f t="shared" si="66"/>
        <v xml:space="preserve"> </v>
      </c>
      <c r="AS518" s="98"/>
      <c r="AT518" s="257"/>
      <c r="AU518" s="257"/>
      <c r="AV518" s="273"/>
      <c r="AW518" s="257"/>
      <c r="AX518" s="273"/>
      <c r="AY518" s="273"/>
      <c r="AZ518" s="273"/>
      <c r="BA518" s="278"/>
      <c r="BB518" s="278"/>
      <c r="BC518" s="98"/>
      <c r="BD518" s="278"/>
      <c r="BE518" s="278"/>
      <c r="BF518" s="278"/>
      <c r="BG518" s="278"/>
      <c r="BH518" s="278"/>
      <c r="BI518" s="278"/>
      <c r="BJ518" s="262"/>
      <c r="BK518" s="262"/>
      <c r="BL518" s="264"/>
      <c r="BM518" s="98"/>
      <c r="BN518" s="576" t="str">
        <f t="shared" si="63"/>
        <v xml:space="preserve"> </v>
      </c>
      <c r="BO518" s="576" t="str">
        <f t="shared" si="67"/>
        <v xml:space="preserve"> </v>
      </c>
      <c r="BP518" s="576" t="str">
        <f t="shared" si="68"/>
        <v xml:space="preserve"> </v>
      </c>
      <c r="BQ518" s="576" t="str">
        <f t="shared" si="69"/>
        <v xml:space="preserve"> </v>
      </c>
      <c r="BR518" s="98"/>
      <c r="BS518" s="165"/>
    </row>
    <row r="519" spans="1:71" s="107" customFormat="1" ht="12.75" x14ac:dyDescent="0.25">
      <c r="A519" s="380"/>
      <c r="B519" s="376">
        <f>'Données démographiques'!B520</f>
        <v>0</v>
      </c>
      <c r="C519" s="376">
        <f>'Données démographiques'!C520</f>
        <v>0</v>
      </c>
      <c r="D519" s="377">
        <f>'Données démographiques'!D520</f>
        <v>0</v>
      </c>
      <c r="E519" s="102"/>
      <c r="F519" s="430"/>
      <c r="G519" s="431"/>
      <c r="H519" s="432"/>
      <c r="I519" s="258"/>
      <c r="J519" s="259"/>
      <c r="K519" s="260"/>
      <c r="L519" s="260"/>
      <c r="M519" s="260"/>
      <c r="N519" s="258"/>
      <c r="O519" s="265"/>
      <c r="P519" s="102"/>
      <c r="Q519" s="258"/>
      <c r="R519" s="431"/>
      <c r="S519" s="431"/>
      <c r="T519" s="102"/>
      <c r="U519" s="259"/>
      <c r="V519" s="259"/>
      <c r="W519" s="258"/>
      <c r="X519" s="259"/>
      <c r="Y519" s="258"/>
      <c r="Z519" s="258"/>
      <c r="AA519" s="258"/>
      <c r="AB519" s="260"/>
      <c r="AC519" s="260"/>
      <c r="AD519" s="98"/>
      <c r="AE519" s="260"/>
      <c r="AF519" s="260"/>
      <c r="AG519" s="260"/>
      <c r="AH519" s="260"/>
      <c r="AI519" s="260"/>
      <c r="AJ519" s="260"/>
      <c r="AK519" s="263"/>
      <c r="AL519" s="263"/>
      <c r="AM519" s="265"/>
      <c r="AN519" s="98"/>
      <c r="AO519" s="577" t="str">
        <f t="shared" si="62"/>
        <v xml:space="preserve"> </v>
      </c>
      <c r="AP519" s="577" t="str">
        <f t="shared" si="64"/>
        <v xml:space="preserve"> </v>
      </c>
      <c r="AQ519" s="577" t="str">
        <f t="shared" si="65"/>
        <v xml:space="preserve"> </v>
      </c>
      <c r="AR519" s="577" t="str">
        <f t="shared" si="66"/>
        <v xml:space="preserve"> </v>
      </c>
      <c r="AS519" s="98"/>
      <c r="AT519" s="375"/>
      <c r="AU519" s="375"/>
      <c r="AV519" s="374"/>
      <c r="AW519" s="375"/>
      <c r="AX519" s="374"/>
      <c r="AY519" s="374"/>
      <c r="AZ519" s="258"/>
      <c r="BA519" s="260"/>
      <c r="BB519" s="260"/>
      <c r="BC519" s="98"/>
      <c r="BD519" s="260"/>
      <c r="BE519" s="260"/>
      <c r="BF519" s="260"/>
      <c r="BG519" s="260"/>
      <c r="BH519" s="260"/>
      <c r="BI519" s="260"/>
      <c r="BJ519" s="263"/>
      <c r="BK519" s="263"/>
      <c r="BL519" s="265"/>
      <c r="BM519" s="98"/>
      <c r="BN519" s="577" t="str">
        <f t="shared" si="63"/>
        <v xml:space="preserve"> </v>
      </c>
      <c r="BO519" s="577" t="str">
        <f t="shared" si="67"/>
        <v xml:space="preserve"> </v>
      </c>
      <c r="BP519" s="577" t="str">
        <f t="shared" si="68"/>
        <v xml:space="preserve"> </v>
      </c>
      <c r="BQ519" s="577" t="str">
        <f t="shared" si="69"/>
        <v xml:space="preserve"> </v>
      </c>
      <c r="BR519" s="98"/>
      <c r="BS519" s="330"/>
    </row>
    <row r="520" spans="1:71" s="107" customFormat="1" ht="12.75" x14ac:dyDescent="0.25">
      <c r="A520" s="380"/>
      <c r="B520" s="169">
        <f>'Données démographiques'!B521</f>
        <v>0</v>
      </c>
      <c r="C520" s="169">
        <f>'Données démographiques'!C521</f>
        <v>0</v>
      </c>
      <c r="D520" s="170">
        <f>'Données démographiques'!D521</f>
        <v>0</v>
      </c>
      <c r="E520" s="102"/>
      <c r="F520" s="255"/>
      <c r="G520" s="172"/>
      <c r="H520" s="429"/>
      <c r="I520" s="273"/>
      <c r="J520" s="257"/>
      <c r="K520" s="278"/>
      <c r="L520" s="278"/>
      <c r="M520" s="278"/>
      <c r="N520" s="273"/>
      <c r="O520" s="264"/>
      <c r="P520" s="102"/>
      <c r="Q520" s="273"/>
      <c r="R520" s="172"/>
      <c r="S520" s="172"/>
      <c r="T520" s="102"/>
      <c r="U520" s="257"/>
      <c r="V520" s="257"/>
      <c r="W520" s="273"/>
      <c r="X520" s="257"/>
      <c r="Y520" s="273"/>
      <c r="Z520" s="273"/>
      <c r="AA520" s="273"/>
      <c r="AB520" s="278"/>
      <c r="AC520" s="278"/>
      <c r="AD520" s="98"/>
      <c r="AE520" s="278"/>
      <c r="AF520" s="278"/>
      <c r="AG520" s="278"/>
      <c r="AH520" s="278"/>
      <c r="AI520" s="278"/>
      <c r="AJ520" s="278"/>
      <c r="AK520" s="262"/>
      <c r="AL520" s="262"/>
      <c r="AM520" s="264"/>
      <c r="AN520" s="98"/>
      <c r="AO520" s="576" t="str">
        <f t="shared" si="62"/>
        <v xml:space="preserve"> </v>
      </c>
      <c r="AP520" s="576" t="str">
        <f t="shared" si="64"/>
        <v xml:space="preserve"> </v>
      </c>
      <c r="AQ520" s="576" t="str">
        <f t="shared" si="65"/>
        <v xml:space="preserve"> </v>
      </c>
      <c r="AR520" s="576" t="str">
        <f t="shared" si="66"/>
        <v xml:space="preserve"> </v>
      </c>
      <c r="AS520" s="98"/>
      <c r="AT520" s="257"/>
      <c r="AU520" s="257"/>
      <c r="AV520" s="273"/>
      <c r="AW520" s="257"/>
      <c r="AX520" s="273"/>
      <c r="AY520" s="273"/>
      <c r="AZ520" s="273"/>
      <c r="BA520" s="278"/>
      <c r="BB520" s="278"/>
      <c r="BC520" s="98"/>
      <c r="BD520" s="278"/>
      <c r="BE520" s="278"/>
      <c r="BF520" s="278"/>
      <c r="BG520" s="278"/>
      <c r="BH520" s="278"/>
      <c r="BI520" s="278"/>
      <c r="BJ520" s="262"/>
      <c r="BK520" s="262"/>
      <c r="BL520" s="264"/>
      <c r="BM520" s="98"/>
      <c r="BN520" s="576" t="str">
        <f t="shared" si="63"/>
        <v xml:space="preserve"> </v>
      </c>
      <c r="BO520" s="576" t="str">
        <f t="shared" si="67"/>
        <v xml:space="preserve"> </v>
      </c>
      <c r="BP520" s="576" t="str">
        <f t="shared" si="68"/>
        <v xml:space="preserve"> </v>
      </c>
      <c r="BQ520" s="576" t="str">
        <f t="shared" si="69"/>
        <v xml:space="preserve"> </v>
      </c>
      <c r="BR520" s="98"/>
      <c r="BS520" s="165"/>
    </row>
    <row r="521" spans="1:71" s="107" customFormat="1" ht="12.75" x14ac:dyDescent="0.25">
      <c r="A521" s="380"/>
      <c r="B521" s="376">
        <f>'Données démographiques'!B522</f>
        <v>0</v>
      </c>
      <c r="C521" s="376">
        <f>'Données démographiques'!C522</f>
        <v>0</v>
      </c>
      <c r="D521" s="377">
        <f>'Données démographiques'!D522</f>
        <v>0</v>
      </c>
      <c r="E521" s="102"/>
      <c r="F521" s="430"/>
      <c r="G521" s="431"/>
      <c r="H521" s="432"/>
      <c r="I521" s="258"/>
      <c r="J521" s="259"/>
      <c r="K521" s="260"/>
      <c r="L521" s="260"/>
      <c r="M521" s="260"/>
      <c r="N521" s="258"/>
      <c r="O521" s="265"/>
      <c r="P521" s="102"/>
      <c r="Q521" s="258"/>
      <c r="R521" s="431"/>
      <c r="S521" s="431"/>
      <c r="T521" s="102"/>
      <c r="U521" s="259"/>
      <c r="V521" s="259"/>
      <c r="W521" s="258"/>
      <c r="X521" s="259"/>
      <c r="Y521" s="258"/>
      <c r="Z521" s="258"/>
      <c r="AA521" s="258"/>
      <c r="AB521" s="260"/>
      <c r="AC521" s="260"/>
      <c r="AD521" s="98"/>
      <c r="AE521" s="260"/>
      <c r="AF521" s="260"/>
      <c r="AG521" s="260"/>
      <c r="AH521" s="260"/>
      <c r="AI521" s="260"/>
      <c r="AJ521" s="260"/>
      <c r="AK521" s="263"/>
      <c r="AL521" s="263"/>
      <c r="AM521" s="265"/>
      <c r="AN521" s="98"/>
      <c r="AO521" s="577" t="str">
        <f t="shared" si="62"/>
        <v xml:space="preserve"> </v>
      </c>
      <c r="AP521" s="577" t="str">
        <f t="shared" si="64"/>
        <v xml:space="preserve"> </v>
      </c>
      <c r="AQ521" s="577" t="str">
        <f t="shared" si="65"/>
        <v xml:space="preserve"> </v>
      </c>
      <c r="AR521" s="577" t="str">
        <f t="shared" si="66"/>
        <v xml:space="preserve"> </v>
      </c>
      <c r="AS521" s="98"/>
      <c r="AT521" s="375"/>
      <c r="AU521" s="375"/>
      <c r="AV521" s="374"/>
      <c r="AW521" s="375"/>
      <c r="AX521" s="374"/>
      <c r="AY521" s="374"/>
      <c r="AZ521" s="258"/>
      <c r="BA521" s="260"/>
      <c r="BB521" s="260"/>
      <c r="BC521" s="98"/>
      <c r="BD521" s="260"/>
      <c r="BE521" s="260"/>
      <c r="BF521" s="260"/>
      <c r="BG521" s="260"/>
      <c r="BH521" s="260"/>
      <c r="BI521" s="260"/>
      <c r="BJ521" s="263"/>
      <c r="BK521" s="263"/>
      <c r="BL521" s="265"/>
      <c r="BM521" s="98"/>
      <c r="BN521" s="577" t="str">
        <f t="shared" si="63"/>
        <v xml:space="preserve"> </v>
      </c>
      <c r="BO521" s="577" t="str">
        <f t="shared" si="67"/>
        <v xml:space="preserve"> </v>
      </c>
      <c r="BP521" s="577" t="str">
        <f t="shared" si="68"/>
        <v xml:space="preserve"> </v>
      </c>
      <c r="BQ521" s="577" t="str">
        <f t="shared" si="69"/>
        <v xml:space="preserve"> </v>
      </c>
      <c r="BR521" s="98"/>
      <c r="BS521" s="330"/>
    </row>
    <row r="522" spans="1:71" s="107" customFormat="1" ht="12.75" x14ac:dyDescent="0.25">
      <c r="A522" s="380"/>
      <c r="B522" s="169">
        <f>'Données démographiques'!B523</f>
        <v>0</v>
      </c>
      <c r="C522" s="169">
        <f>'Données démographiques'!C523</f>
        <v>0</v>
      </c>
      <c r="D522" s="170">
        <f>'Données démographiques'!D523</f>
        <v>0</v>
      </c>
      <c r="E522" s="102"/>
      <c r="F522" s="255"/>
      <c r="G522" s="172"/>
      <c r="H522" s="429"/>
      <c r="I522" s="273"/>
      <c r="J522" s="257"/>
      <c r="K522" s="278"/>
      <c r="L522" s="278"/>
      <c r="M522" s="278"/>
      <c r="N522" s="273"/>
      <c r="O522" s="264"/>
      <c r="P522" s="102"/>
      <c r="Q522" s="273"/>
      <c r="R522" s="172"/>
      <c r="S522" s="172"/>
      <c r="T522" s="102"/>
      <c r="U522" s="257"/>
      <c r="V522" s="257"/>
      <c r="W522" s="273"/>
      <c r="X522" s="257"/>
      <c r="Y522" s="273"/>
      <c r="Z522" s="273"/>
      <c r="AA522" s="273"/>
      <c r="AB522" s="278"/>
      <c r="AC522" s="278"/>
      <c r="AD522" s="98"/>
      <c r="AE522" s="278"/>
      <c r="AF522" s="278"/>
      <c r="AG522" s="278"/>
      <c r="AH522" s="278"/>
      <c r="AI522" s="278"/>
      <c r="AJ522" s="278"/>
      <c r="AK522" s="262"/>
      <c r="AL522" s="262"/>
      <c r="AM522" s="264"/>
      <c r="AN522" s="98"/>
      <c r="AO522" s="576" t="str">
        <f t="shared" si="62"/>
        <v xml:space="preserve"> </v>
      </c>
      <c r="AP522" s="576" t="str">
        <f t="shared" si="64"/>
        <v xml:space="preserve"> </v>
      </c>
      <c r="AQ522" s="576" t="str">
        <f t="shared" si="65"/>
        <v xml:space="preserve"> </v>
      </c>
      <c r="AR522" s="576" t="str">
        <f t="shared" si="66"/>
        <v xml:space="preserve"> </v>
      </c>
      <c r="AS522" s="98"/>
      <c r="AT522" s="257"/>
      <c r="AU522" s="257"/>
      <c r="AV522" s="273"/>
      <c r="AW522" s="257"/>
      <c r="AX522" s="273"/>
      <c r="AY522" s="273"/>
      <c r="AZ522" s="273"/>
      <c r="BA522" s="278"/>
      <c r="BB522" s="278"/>
      <c r="BC522" s="98"/>
      <c r="BD522" s="278"/>
      <c r="BE522" s="278"/>
      <c r="BF522" s="278"/>
      <c r="BG522" s="278"/>
      <c r="BH522" s="278"/>
      <c r="BI522" s="278"/>
      <c r="BJ522" s="262"/>
      <c r="BK522" s="262"/>
      <c r="BL522" s="264"/>
      <c r="BM522" s="98"/>
      <c r="BN522" s="576" t="str">
        <f t="shared" si="63"/>
        <v xml:space="preserve"> </v>
      </c>
      <c r="BO522" s="576" t="str">
        <f t="shared" si="67"/>
        <v xml:space="preserve"> </v>
      </c>
      <c r="BP522" s="576" t="str">
        <f t="shared" si="68"/>
        <v xml:space="preserve"> </v>
      </c>
      <c r="BQ522" s="576" t="str">
        <f t="shared" si="69"/>
        <v xml:space="preserve"> </v>
      </c>
      <c r="BR522" s="98"/>
      <c r="BS522" s="165"/>
    </row>
    <row r="523" spans="1:71" s="107" customFormat="1" ht="12.75" x14ac:dyDescent="0.25">
      <c r="A523" s="380"/>
      <c r="B523" s="376">
        <f>'Données démographiques'!B524</f>
        <v>0</v>
      </c>
      <c r="C523" s="376">
        <f>'Données démographiques'!C524</f>
        <v>0</v>
      </c>
      <c r="D523" s="377">
        <f>'Données démographiques'!D524</f>
        <v>0</v>
      </c>
      <c r="E523" s="102"/>
      <c r="F523" s="430"/>
      <c r="G523" s="431"/>
      <c r="H523" s="432"/>
      <c r="I523" s="258"/>
      <c r="J523" s="259"/>
      <c r="K523" s="260"/>
      <c r="L523" s="260"/>
      <c r="M523" s="260"/>
      <c r="N523" s="258"/>
      <c r="O523" s="265"/>
      <c r="P523" s="102"/>
      <c r="Q523" s="258"/>
      <c r="R523" s="431"/>
      <c r="S523" s="431"/>
      <c r="T523" s="102"/>
      <c r="U523" s="259"/>
      <c r="V523" s="259"/>
      <c r="W523" s="258"/>
      <c r="X523" s="259"/>
      <c r="Y523" s="258"/>
      <c r="Z523" s="258"/>
      <c r="AA523" s="258"/>
      <c r="AB523" s="260"/>
      <c r="AC523" s="260"/>
      <c r="AD523" s="98"/>
      <c r="AE523" s="260"/>
      <c r="AF523" s="260"/>
      <c r="AG523" s="260"/>
      <c r="AH523" s="260"/>
      <c r="AI523" s="260"/>
      <c r="AJ523" s="260"/>
      <c r="AK523" s="263"/>
      <c r="AL523" s="263"/>
      <c r="AM523" s="265"/>
      <c r="AN523" s="98"/>
      <c r="AO523" s="577" t="str">
        <f t="shared" si="62"/>
        <v xml:space="preserve"> </v>
      </c>
      <c r="AP523" s="577" t="str">
        <f t="shared" si="64"/>
        <v xml:space="preserve"> </v>
      </c>
      <c r="AQ523" s="577" t="str">
        <f t="shared" si="65"/>
        <v xml:space="preserve"> </v>
      </c>
      <c r="AR523" s="577" t="str">
        <f t="shared" si="66"/>
        <v xml:space="preserve"> </v>
      </c>
      <c r="AS523" s="98"/>
      <c r="AT523" s="375"/>
      <c r="AU523" s="375"/>
      <c r="AV523" s="374"/>
      <c r="AW523" s="375"/>
      <c r="AX523" s="374"/>
      <c r="AY523" s="374"/>
      <c r="AZ523" s="258"/>
      <c r="BA523" s="260"/>
      <c r="BB523" s="260"/>
      <c r="BC523" s="98"/>
      <c r="BD523" s="260"/>
      <c r="BE523" s="260"/>
      <c r="BF523" s="260"/>
      <c r="BG523" s="260"/>
      <c r="BH523" s="260"/>
      <c r="BI523" s="260"/>
      <c r="BJ523" s="263"/>
      <c r="BK523" s="263"/>
      <c r="BL523" s="265"/>
      <c r="BM523" s="98"/>
      <c r="BN523" s="577" t="str">
        <f t="shared" si="63"/>
        <v xml:space="preserve"> </v>
      </c>
      <c r="BO523" s="577" t="str">
        <f t="shared" si="67"/>
        <v xml:space="preserve"> </v>
      </c>
      <c r="BP523" s="577" t="str">
        <f t="shared" si="68"/>
        <v xml:space="preserve"> </v>
      </c>
      <c r="BQ523" s="577" t="str">
        <f t="shared" si="69"/>
        <v xml:space="preserve"> </v>
      </c>
      <c r="BR523" s="98"/>
      <c r="BS523" s="330"/>
    </row>
    <row r="524" spans="1:71" s="107" customFormat="1" ht="12.75" x14ac:dyDescent="0.25">
      <c r="A524" s="380"/>
      <c r="B524" s="169">
        <f>'Données démographiques'!B525</f>
        <v>0</v>
      </c>
      <c r="C524" s="169">
        <f>'Données démographiques'!C525</f>
        <v>0</v>
      </c>
      <c r="D524" s="170">
        <f>'Données démographiques'!D525</f>
        <v>0</v>
      </c>
      <c r="E524" s="102"/>
      <c r="F524" s="255"/>
      <c r="G524" s="172"/>
      <c r="H524" s="429"/>
      <c r="I524" s="273"/>
      <c r="J524" s="257"/>
      <c r="K524" s="278"/>
      <c r="L524" s="278"/>
      <c r="M524" s="278"/>
      <c r="N524" s="273"/>
      <c r="O524" s="264"/>
      <c r="P524" s="102"/>
      <c r="Q524" s="273"/>
      <c r="R524" s="172"/>
      <c r="S524" s="172"/>
      <c r="T524" s="102"/>
      <c r="U524" s="257"/>
      <c r="V524" s="257"/>
      <c r="W524" s="273"/>
      <c r="X524" s="257"/>
      <c r="Y524" s="273"/>
      <c r="Z524" s="273"/>
      <c r="AA524" s="273"/>
      <c r="AB524" s="278"/>
      <c r="AC524" s="278"/>
      <c r="AD524" s="98"/>
      <c r="AE524" s="278"/>
      <c r="AF524" s="278"/>
      <c r="AG524" s="278"/>
      <c r="AH524" s="278"/>
      <c r="AI524" s="278"/>
      <c r="AJ524" s="278"/>
      <c r="AK524" s="262"/>
      <c r="AL524" s="262"/>
      <c r="AM524" s="264"/>
      <c r="AN524" s="98"/>
      <c r="AO524" s="576" t="str">
        <f t="shared" si="62"/>
        <v xml:space="preserve"> </v>
      </c>
      <c r="AP524" s="576" t="str">
        <f t="shared" si="64"/>
        <v xml:space="preserve"> </v>
      </c>
      <c r="AQ524" s="576" t="str">
        <f t="shared" si="65"/>
        <v xml:space="preserve"> </v>
      </c>
      <c r="AR524" s="576" t="str">
        <f t="shared" si="66"/>
        <v xml:space="preserve"> </v>
      </c>
      <c r="AS524" s="98"/>
      <c r="AT524" s="257"/>
      <c r="AU524" s="257"/>
      <c r="AV524" s="273"/>
      <c r="AW524" s="257"/>
      <c r="AX524" s="273"/>
      <c r="AY524" s="273"/>
      <c r="AZ524" s="273"/>
      <c r="BA524" s="278"/>
      <c r="BB524" s="278"/>
      <c r="BC524" s="98"/>
      <c r="BD524" s="278"/>
      <c r="BE524" s="278"/>
      <c r="BF524" s="278"/>
      <c r="BG524" s="278"/>
      <c r="BH524" s="278"/>
      <c r="BI524" s="278"/>
      <c r="BJ524" s="262"/>
      <c r="BK524" s="262"/>
      <c r="BL524" s="264"/>
      <c r="BM524" s="98"/>
      <c r="BN524" s="576" t="str">
        <f t="shared" si="63"/>
        <v xml:space="preserve"> </v>
      </c>
      <c r="BO524" s="576" t="str">
        <f t="shared" si="67"/>
        <v xml:space="preserve"> </v>
      </c>
      <c r="BP524" s="576" t="str">
        <f t="shared" si="68"/>
        <v xml:space="preserve"> </v>
      </c>
      <c r="BQ524" s="576" t="str">
        <f t="shared" si="69"/>
        <v xml:space="preserve"> </v>
      </c>
      <c r="BR524" s="98"/>
      <c r="BS524" s="165"/>
    </row>
    <row r="525" spans="1:71" s="107" customFormat="1" ht="12.75" x14ac:dyDescent="0.25">
      <c r="A525" s="380"/>
      <c r="B525" s="376">
        <f>'Données démographiques'!B526</f>
        <v>0</v>
      </c>
      <c r="C525" s="376">
        <f>'Données démographiques'!C526</f>
        <v>0</v>
      </c>
      <c r="D525" s="377">
        <f>'Données démographiques'!D526</f>
        <v>0</v>
      </c>
      <c r="E525" s="102"/>
      <c r="F525" s="430"/>
      <c r="G525" s="431"/>
      <c r="H525" s="432"/>
      <c r="I525" s="258"/>
      <c r="J525" s="259"/>
      <c r="K525" s="260"/>
      <c r="L525" s="260"/>
      <c r="M525" s="260"/>
      <c r="N525" s="258"/>
      <c r="O525" s="265"/>
      <c r="P525" s="102"/>
      <c r="Q525" s="258"/>
      <c r="R525" s="431"/>
      <c r="S525" s="431"/>
      <c r="T525" s="102"/>
      <c r="U525" s="259"/>
      <c r="V525" s="259"/>
      <c r="W525" s="258"/>
      <c r="X525" s="259"/>
      <c r="Y525" s="258"/>
      <c r="Z525" s="258"/>
      <c r="AA525" s="258"/>
      <c r="AB525" s="260"/>
      <c r="AC525" s="260"/>
      <c r="AD525" s="98"/>
      <c r="AE525" s="260"/>
      <c r="AF525" s="260"/>
      <c r="AG525" s="260"/>
      <c r="AH525" s="260"/>
      <c r="AI525" s="260"/>
      <c r="AJ525" s="260"/>
      <c r="AK525" s="263"/>
      <c r="AL525" s="263"/>
      <c r="AM525" s="265"/>
      <c r="AN525" s="98"/>
      <c r="AO525" s="577" t="str">
        <f t="shared" si="62"/>
        <v xml:space="preserve"> </v>
      </c>
      <c r="AP525" s="577" t="str">
        <f t="shared" si="64"/>
        <v xml:space="preserve"> </v>
      </c>
      <c r="AQ525" s="577" t="str">
        <f t="shared" si="65"/>
        <v xml:space="preserve"> </v>
      </c>
      <c r="AR525" s="577" t="str">
        <f t="shared" si="66"/>
        <v xml:space="preserve"> </v>
      </c>
      <c r="AS525" s="98"/>
      <c r="AT525" s="375"/>
      <c r="AU525" s="375"/>
      <c r="AV525" s="374"/>
      <c r="AW525" s="375"/>
      <c r="AX525" s="374"/>
      <c r="AY525" s="374"/>
      <c r="AZ525" s="258"/>
      <c r="BA525" s="260"/>
      <c r="BB525" s="260"/>
      <c r="BC525" s="98"/>
      <c r="BD525" s="260"/>
      <c r="BE525" s="260"/>
      <c r="BF525" s="260"/>
      <c r="BG525" s="260"/>
      <c r="BH525" s="260"/>
      <c r="BI525" s="260"/>
      <c r="BJ525" s="263"/>
      <c r="BK525" s="263"/>
      <c r="BL525" s="265"/>
      <c r="BM525" s="98"/>
      <c r="BN525" s="577" t="str">
        <f t="shared" si="63"/>
        <v xml:space="preserve"> </v>
      </c>
      <c r="BO525" s="577" t="str">
        <f t="shared" si="67"/>
        <v xml:space="preserve"> </v>
      </c>
      <c r="BP525" s="577" t="str">
        <f t="shared" si="68"/>
        <v xml:space="preserve"> </v>
      </c>
      <c r="BQ525" s="577" t="str">
        <f t="shared" si="69"/>
        <v xml:space="preserve"> </v>
      </c>
      <c r="BR525" s="98"/>
      <c r="BS525" s="330"/>
    </row>
    <row r="526" spans="1:71" s="107" customFormat="1" ht="12.75" x14ac:dyDescent="0.25">
      <c r="A526" s="380"/>
      <c r="B526" s="169">
        <f>'Données démographiques'!B527</f>
        <v>0</v>
      </c>
      <c r="C526" s="169">
        <f>'Données démographiques'!C527</f>
        <v>0</v>
      </c>
      <c r="D526" s="170">
        <f>'Données démographiques'!D527</f>
        <v>0</v>
      </c>
      <c r="E526" s="102"/>
      <c r="F526" s="255"/>
      <c r="G526" s="172"/>
      <c r="H526" s="429"/>
      <c r="I526" s="273"/>
      <c r="J526" s="257"/>
      <c r="K526" s="278"/>
      <c r="L526" s="278"/>
      <c r="M526" s="278"/>
      <c r="N526" s="273"/>
      <c r="O526" s="264"/>
      <c r="P526" s="102"/>
      <c r="Q526" s="273"/>
      <c r="R526" s="172"/>
      <c r="S526" s="172"/>
      <c r="T526" s="102"/>
      <c r="U526" s="257"/>
      <c r="V526" s="257"/>
      <c r="W526" s="273"/>
      <c r="X526" s="257"/>
      <c r="Y526" s="273"/>
      <c r="Z526" s="273"/>
      <c r="AA526" s="273"/>
      <c r="AB526" s="278"/>
      <c r="AC526" s="278"/>
      <c r="AD526" s="98"/>
      <c r="AE526" s="278"/>
      <c r="AF526" s="278"/>
      <c r="AG526" s="278"/>
      <c r="AH526" s="278"/>
      <c r="AI526" s="278"/>
      <c r="AJ526" s="278"/>
      <c r="AK526" s="262"/>
      <c r="AL526" s="262"/>
      <c r="AM526" s="264"/>
      <c r="AN526" s="98"/>
      <c r="AO526" s="576" t="str">
        <f t="shared" si="62"/>
        <v xml:space="preserve"> </v>
      </c>
      <c r="AP526" s="576" t="str">
        <f t="shared" si="64"/>
        <v xml:space="preserve"> </v>
      </c>
      <c r="AQ526" s="576" t="str">
        <f t="shared" si="65"/>
        <v xml:space="preserve"> </v>
      </c>
      <c r="AR526" s="576" t="str">
        <f t="shared" si="66"/>
        <v xml:space="preserve"> </v>
      </c>
      <c r="AS526" s="98"/>
      <c r="AT526" s="257"/>
      <c r="AU526" s="257"/>
      <c r="AV526" s="273"/>
      <c r="AW526" s="257"/>
      <c r="AX526" s="273"/>
      <c r="AY526" s="273"/>
      <c r="AZ526" s="273"/>
      <c r="BA526" s="278"/>
      <c r="BB526" s="278"/>
      <c r="BC526" s="98"/>
      <c r="BD526" s="278"/>
      <c r="BE526" s="278"/>
      <c r="BF526" s="278"/>
      <c r="BG526" s="278"/>
      <c r="BH526" s="278"/>
      <c r="BI526" s="278"/>
      <c r="BJ526" s="262"/>
      <c r="BK526" s="262"/>
      <c r="BL526" s="264"/>
      <c r="BM526" s="98"/>
      <c r="BN526" s="576" t="str">
        <f t="shared" si="63"/>
        <v xml:space="preserve"> </v>
      </c>
      <c r="BO526" s="576" t="str">
        <f t="shared" si="67"/>
        <v xml:space="preserve"> </v>
      </c>
      <c r="BP526" s="576" t="str">
        <f t="shared" si="68"/>
        <v xml:space="preserve"> </v>
      </c>
      <c r="BQ526" s="576" t="str">
        <f t="shared" si="69"/>
        <v xml:space="preserve"> </v>
      </c>
      <c r="BR526" s="98"/>
      <c r="BS526" s="165"/>
    </row>
    <row r="527" spans="1:71" s="107" customFormat="1" ht="12.75" x14ac:dyDescent="0.25">
      <c r="A527" s="380"/>
      <c r="B527" s="376">
        <f>'Données démographiques'!B528</f>
        <v>0</v>
      </c>
      <c r="C527" s="376">
        <f>'Données démographiques'!C528</f>
        <v>0</v>
      </c>
      <c r="D527" s="377">
        <f>'Données démographiques'!D528</f>
        <v>0</v>
      </c>
      <c r="E527" s="102"/>
      <c r="F527" s="430"/>
      <c r="G527" s="431"/>
      <c r="H527" s="432"/>
      <c r="I527" s="258"/>
      <c r="J527" s="259"/>
      <c r="K527" s="260"/>
      <c r="L527" s="260"/>
      <c r="M527" s="260"/>
      <c r="N527" s="258"/>
      <c r="O527" s="265"/>
      <c r="P527" s="102"/>
      <c r="Q527" s="258"/>
      <c r="R527" s="431"/>
      <c r="S527" s="431"/>
      <c r="T527" s="102"/>
      <c r="U527" s="259"/>
      <c r="V527" s="259"/>
      <c r="W527" s="258"/>
      <c r="X527" s="259"/>
      <c r="Y527" s="258"/>
      <c r="Z527" s="258"/>
      <c r="AA527" s="258"/>
      <c r="AB527" s="260"/>
      <c r="AC527" s="260"/>
      <c r="AD527" s="98"/>
      <c r="AE527" s="260"/>
      <c r="AF527" s="260"/>
      <c r="AG527" s="260"/>
      <c r="AH527" s="260"/>
      <c r="AI527" s="260"/>
      <c r="AJ527" s="260"/>
      <c r="AK527" s="263"/>
      <c r="AL527" s="263"/>
      <c r="AM527" s="265"/>
      <c r="AN527" s="98"/>
      <c r="AO527" s="577" t="str">
        <f t="shared" ref="AO527:AO590" si="70">IF(Z527=0," ",AE527/AB527)</f>
        <v xml:space="preserve"> </v>
      </c>
      <c r="AP527" s="577" t="str">
        <f t="shared" si="64"/>
        <v xml:space="preserve"> </v>
      </c>
      <c r="AQ527" s="577" t="str">
        <f t="shared" si="65"/>
        <v xml:space="preserve"> </v>
      </c>
      <c r="AR527" s="577" t="str">
        <f t="shared" si="66"/>
        <v xml:space="preserve"> </v>
      </c>
      <c r="AS527" s="98"/>
      <c r="AT527" s="375"/>
      <c r="AU527" s="375"/>
      <c r="AV527" s="374"/>
      <c r="AW527" s="375"/>
      <c r="AX527" s="374"/>
      <c r="AY527" s="374"/>
      <c r="AZ527" s="258"/>
      <c r="BA527" s="260"/>
      <c r="BB527" s="260"/>
      <c r="BC527" s="98"/>
      <c r="BD527" s="260"/>
      <c r="BE527" s="260"/>
      <c r="BF527" s="260"/>
      <c r="BG527" s="260"/>
      <c r="BH527" s="260"/>
      <c r="BI527" s="260"/>
      <c r="BJ527" s="263"/>
      <c r="BK527" s="263"/>
      <c r="BL527" s="265"/>
      <c r="BM527" s="98"/>
      <c r="BN527" s="577" t="str">
        <f t="shared" ref="BN527:BN590" si="71">IF(AY527=0," ",BD527/BA527)</f>
        <v xml:space="preserve"> </v>
      </c>
      <c r="BO527" s="577" t="str">
        <f t="shared" si="67"/>
        <v xml:space="preserve"> </v>
      </c>
      <c r="BP527" s="577" t="str">
        <f t="shared" si="68"/>
        <v xml:space="preserve"> </v>
      </c>
      <c r="BQ527" s="577" t="str">
        <f t="shared" si="69"/>
        <v xml:space="preserve"> </v>
      </c>
      <c r="BR527" s="98"/>
      <c r="BS527" s="330"/>
    </row>
    <row r="528" spans="1:71" s="107" customFormat="1" ht="12.75" x14ac:dyDescent="0.25">
      <c r="A528" s="380"/>
      <c r="B528" s="169">
        <f>'Données démographiques'!B529</f>
        <v>0</v>
      </c>
      <c r="C528" s="169">
        <f>'Données démographiques'!C529</f>
        <v>0</v>
      </c>
      <c r="D528" s="170">
        <f>'Données démographiques'!D529</f>
        <v>0</v>
      </c>
      <c r="E528" s="102"/>
      <c r="F528" s="255"/>
      <c r="G528" s="172"/>
      <c r="H528" s="429"/>
      <c r="I528" s="273"/>
      <c r="J528" s="257"/>
      <c r="K528" s="278"/>
      <c r="L528" s="278"/>
      <c r="M528" s="278"/>
      <c r="N528" s="273"/>
      <c r="O528" s="264"/>
      <c r="P528" s="102"/>
      <c r="Q528" s="273"/>
      <c r="R528" s="172"/>
      <c r="S528" s="172"/>
      <c r="T528" s="102"/>
      <c r="U528" s="257"/>
      <c r="V528" s="257"/>
      <c r="W528" s="273"/>
      <c r="X528" s="257"/>
      <c r="Y528" s="273"/>
      <c r="Z528" s="273"/>
      <c r="AA528" s="273"/>
      <c r="AB528" s="278"/>
      <c r="AC528" s="278"/>
      <c r="AD528" s="98"/>
      <c r="AE528" s="278"/>
      <c r="AF528" s="278"/>
      <c r="AG528" s="278"/>
      <c r="AH528" s="278"/>
      <c r="AI528" s="278"/>
      <c r="AJ528" s="278"/>
      <c r="AK528" s="262"/>
      <c r="AL528" s="262"/>
      <c r="AM528" s="264"/>
      <c r="AN528" s="98"/>
      <c r="AO528" s="576" t="str">
        <f t="shared" si="70"/>
        <v xml:space="preserve"> </v>
      </c>
      <c r="AP528" s="576" t="str">
        <f t="shared" si="64"/>
        <v xml:space="preserve"> </v>
      </c>
      <c r="AQ528" s="576" t="str">
        <f t="shared" si="65"/>
        <v xml:space="preserve"> </v>
      </c>
      <c r="AR528" s="576" t="str">
        <f t="shared" si="66"/>
        <v xml:space="preserve"> </v>
      </c>
      <c r="AS528" s="98"/>
      <c r="AT528" s="257"/>
      <c r="AU528" s="257"/>
      <c r="AV528" s="273"/>
      <c r="AW528" s="257"/>
      <c r="AX528" s="273"/>
      <c r="AY528" s="273"/>
      <c r="AZ528" s="273"/>
      <c r="BA528" s="278"/>
      <c r="BB528" s="278"/>
      <c r="BC528" s="98"/>
      <c r="BD528" s="278"/>
      <c r="BE528" s="278"/>
      <c r="BF528" s="278"/>
      <c r="BG528" s="278"/>
      <c r="BH528" s="278"/>
      <c r="BI528" s="278"/>
      <c r="BJ528" s="262"/>
      <c r="BK528" s="262"/>
      <c r="BL528" s="264"/>
      <c r="BM528" s="98"/>
      <c r="BN528" s="576" t="str">
        <f t="shared" si="71"/>
        <v xml:space="preserve"> </v>
      </c>
      <c r="BO528" s="576" t="str">
        <f t="shared" si="67"/>
        <v xml:space="preserve"> </v>
      </c>
      <c r="BP528" s="576" t="str">
        <f t="shared" si="68"/>
        <v xml:space="preserve"> </v>
      </c>
      <c r="BQ528" s="576" t="str">
        <f t="shared" si="69"/>
        <v xml:space="preserve"> </v>
      </c>
      <c r="BR528" s="98"/>
      <c r="BS528" s="165"/>
    </row>
    <row r="529" spans="1:71" s="107" customFormat="1" ht="12.75" x14ac:dyDescent="0.25">
      <c r="A529" s="380"/>
      <c r="B529" s="376">
        <f>'Données démographiques'!B530</f>
        <v>0</v>
      </c>
      <c r="C529" s="376">
        <f>'Données démographiques'!C530</f>
        <v>0</v>
      </c>
      <c r="D529" s="377">
        <f>'Données démographiques'!D530</f>
        <v>0</v>
      </c>
      <c r="E529" s="102"/>
      <c r="F529" s="430"/>
      <c r="G529" s="431"/>
      <c r="H529" s="432"/>
      <c r="I529" s="258"/>
      <c r="J529" s="259"/>
      <c r="K529" s="260"/>
      <c r="L529" s="260"/>
      <c r="M529" s="260"/>
      <c r="N529" s="258"/>
      <c r="O529" s="265"/>
      <c r="P529" s="102"/>
      <c r="Q529" s="258"/>
      <c r="R529" s="431"/>
      <c r="S529" s="431"/>
      <c r="T529" s="102"/>
      <c r="U529" s="259"/>
      <c r="V529" s="259"/>
      <c r="W529" s="258"/>
      <c r="X529" s="259"/>
      <c r="Y529" s="258"/>
      <c r="Z529" s="258"/>
      <c r="AA529" s="258"/>
      <c r="AB529" s="260"/>
      <c r="AC529" s="260"/>
      <c r="AD529" s="98"/>
      <c r="AE529" s="260"/>
      <c r="AF529" s="260"/>
      <c r="AG529" s="260"/>
      <c r="AH529" s="260"/>
      <c r="AI529" s="260"/>
      <c r="AJ529" s="260"/>
      <c r="AK529" s="263"/>
      <c r="AL529" s="263"/>
      <c r="AM529" s="265"/>
      <c r="AN529" s="98"/>
      <c r="AO529" s="577" t="str">
        <f t="shared" si="70"/>
        <v xml:space="preserve"> </v>
      </c>
      <c r="AP529" s="577" t="str">
        <f t="shared" ref="AP529:AP592" si="72">IF(OR(Z529=0,K529=0)," ",AE529/K529)</f>
        <v xml:space="preserve"> </v>
      </c>
      <c r="AQ529" s="577" t="str">
        <f t="shared" ref="AQ529:AQ592" si="73">IF(OR(Z529&gt;5,Z529&lt;1)," ",AF529/AC529)</f>
        <v xml:space="preserve"> </v>
      </c>
      <c r="AR529" s="577" t="str">
        <f t="shared" ref="AR529:AR592" si="74">IF(OR(Z529&gt;5,Z529&lt;1,K529=0)," ",AF529/K529)</f>
        <v xml:space="preserve"> </v>
      </c>
      <c r="AS529" s="98"/>
      <c r="AT529" s="375"/>
      <c r="AU529" s="375"/>
      <c r="AV529" s="374"/>
      <c r="AW529" s="375"/>
      <c r="AX529" s="374"/>
      <c r="AY529" s="374"/>
      <c r="AZ529" s="258"/>
      <c r="BA529" s="260"/>
      <c r="BB529" s="260"/>
      <c r="BC529" s="98"/>
      <c r="BD529" s="260"/>
      <c r="BE529" s="260"/>
      <c r="BF529" s="260"/>
      <c r="BG529" s="260"/>
      <c r="BH529" s="260"/>
      <c r="BI529" s="260"/>
      <c r="BJ529" s="263"/>
      <c r="BK529" s="263"/>
      <c r="BL529" s="265"/>
      <c r="BM529" s="98"/>
      <c r="BN529" s="577" t="str">
        <f t="shared" si="71"/>
        <v xml:space="preserve"> </v>
      </c>
      <c r="BO529" s="577" t="str">
        <f t="shared" ref="BO529:BO592" si="75">IF(OR(AY529=0,K529=0)," ",BD529/K529)</f>
        <v xml:space="preserve"> </v>
      </c>
      <c r="BP529" s="577" t="str">
        <f t="shared" ref="BP529:BP592" si="76">IF(OR(AY529&gt;5,AY529&lt;1)," ",BE529/BB529)</f>
        <v xml:space="preserve"> </v>
      </c>
      <c r="BQ529" s="577" t="str">
        <f t="shared" ref="BQ529:BQ592" si="77">IF(OR(AY529&gt;5,AY529&lt;1,K529=0)," ",BE529/K529)</f>
        <v xml:space="preserve"> </v>
      </c>
      <c r="BR529" s="98"/>
      <c r="BS529" s="330"/>
    </row>
    <row r="530" spans="1:71" s="107" customFormat="1" ht="12.75" x14ac:dyDescent="0.25">
      <c r="A530" s="380"/>
      <c r="B530" s="169">
        <f>'Données démographiques'!B531</f>
        <v>0</v>
      </c>
      <c r="C530" s="169">
        <f>'Données démographiques'!C531</f>
        <v>0</v>
      </c>
      <c r="D530" s="170">
        <f>'Données démographiques'!D531</f>
        <v>0</v>
      </c>
      <c r="E530" s="102"/>
      <c r="F530" s="255"/>
      <c r="G530" s="172"/>
      <c r="H530" s="429"/>
      <c r="I530" s="273"/>
      <c r="J530" s="257"/>
      <c r="K530" s="278"/>
      <c r="L530" s="278"/>
      <c r="M530" s="278"/>
      <c r="N530" s="273"/>
      <c r="O530" s="264"/>
      <c r="P530" s="102"/>
      <c r="Q530" s="273"/>
      <c r="R530" s="172"/>
      <c r="S530" s="172"/>
      <c r="T530" s="102"/>
      <c r="U530" s="257"/>
      <c r="V530" s="257"/>
      <c r="W530" s="273"/>
      <c r="X530" s="257"/>
      <c r="Y530" s="273"/>
      <c r="Z530" s="273"/>
      <c r="AA530" s="273"/>
      <c r="AB530" s="278"/>
      <c r="AC530" s="278"/>
      <c r="AD530" s="98"/>
      <c r="AE530" s="278"/>
      <c r="AF530" s="278"/>
      <c r="AG530" s="278"/>
      <c r="AH530" s="278"/>
      <c r="AI530" s="278"/>
      <c r="AJ530" s="278"/>
      <c r="AK530" s="262"/>
      <c r="AL530" s="262"/>
      <c r="AM530" s="264"/>
      <c r="AN530" s="98"/>
      <c r="AO530" s="576" t="str">
        <f t="shared" si="70"/>
        <v xml:space="preserve"> </v>
      </c>
      <c r="AP530" s="576" t="str">
        <f t="shared" si="72"/>
        <v xml:space="preserve"> </v>
      </c>
      <c r="AQ530" s="576" t="str">
        <f t="shared" si="73"/>
        <v xml:space="preserve"> </v>
      </c>
      <c r="AR530" s="576" t="str">
        <f t="shared" si="74"/>
        <v xml:space="preserve"> </v>
      </c>
      <c r="AS530" s="98"/>
      <c r="AT530" s="257"/>
      <c r="AU530" s="257"/>
      <c r="AV530" s="273"/>
      <c r="AW530" s="257"/>
      <c r="AX530" s="273"/>
      <c r="AY530" s="273"/>
      <c r="AZ530" s="273"/>
      <c r="BA530" s="278"/>
      <c r="BB530" s="278"/>
      <c r="BC530" s="98"/>
      <c r="BD530" s="278"/>
      <c r="BE530" s="278"/>
      <c r="BF530" s="278"/>
      <c r="BG530" s="278"/>
      <c r="BH530" s="278"/>
      <c r="BI530" s="278"/>
      <c r="BJ530" s="262"/>
      <c r="BK530" s="262"/>
      <c r="BL530" s="264"/>
      <c r="BM530" s="98"/>
      <c r="BN530" s="576" t="str">
        <f t="shared" si="71"/>
        <v xml:space="preserve"> </v>
      </c>
      <c r="BO530" s="576" t="str">
        <f t="shared" si="75"/>
        <v xml:space="preserve"> </v>
      </c>
      <c r="BP530" s="576" t="str">
        <f t="shared" si="76"/>
        <v xml:space="preserve"> </v>
      </c>
      <c r="BQ530" s="576" t="str">
        <f t="shared" si="77"/>
        <v xml:space="preserve"> </v>
      </c>
      <c r="BR530" s="98"/>
      <c r="BS530" s="165"/>
    </row>
    <row r="531" spans="1:71" s="107" customFormat="1" ht="12.75" x14ac:dyDescent="0.25">
      <c r="A531" s="380"/>
      <c r="B531" s="376">
        <f>'Données démographiques'!B532</f>
        <v>0</v>
      </c>
      <c r="C531" s="376">
        <f>'Données démographiques'!C532</f>
        <v>0</v>
      </c>
      <c r="D531" s="377">
        <f>'Données démographiques'!D532</f>
        <v>0</v>
      </c>
      <c r="E531" s="102"/>
      <c r="F531" s="430"/>
      <c r="G531" s="431"/>
      <c r="H531" s="432"/>
      <c r="I531" s="258"/>
      <c r="J531" s="259"/>
      <c r="K531" s="260"/>
      <c r="L531" s="260"/>
      <c r="M531" s="260"/>
      <c r="N531" s="258"/>
      <c r="O531" s="265"/>
      <c r="P531" s="102"/>
      <c r="Q531" s="258"/>
      <c r="R531" s="431"/>
      <c r="S531" s="431"/>
      <c r="T531" s="102"/>
      <c r="U531" s="259"/>
      <c r="V531" s="259"/>
      <c r="W531" s="258"/>
      <c r="X531" s="259"/>
      <c r="Y531" s="258"/>
      <c r="Z531" s="258"/>
      <c r="AA531" s="258"/>
      <c r="AB531" s="260"/>
      <c r="AC531" s="260"/>
      <c r="AD531" s="98"/>
      <c r="AE531" s="260"/>
      <c r="AF531" s="260"/>
      <c r="AG531" s="260"/>
      <c r="AH531" s="260"/>
      <c r="AI531" s="260"/>
      <c r="AJ531" s="260"/>
      <c r="AK531" s="263"/>
      <c r="AL531" s="263"/>
      <c r="AM531" s="265"/>
      <c r="AN531" s="98"/>
      <c r="AO531" s="577" t="str">
        <f t="shared" si="70"/>
        <v xml:space="preserve"> </v>
      </c>
      <c r="AP531" s="577" t="str">
        <f t="shared" si="72"/>
        <v xml:space="preserve"> </v>
      </c>
      <c r="AQ531" s="577" t="str">
        <f t="shared" si="73"/>
        <v xml:space="preserve"> </v>
      </c>
      <c r="AR531" s="577" t="str">
        <f t="shared" si="74"/>
        <v xml:space="preserve"> </v>
      </c>
      <c r="AS531" s="98"/>
      <c r="AT531" s="375"/>
      <c r="AU531" s="375"/>
      <c r="AV531" s="374"/>
      <c r="AW531" s="375"/>
      <c r="AX531" s="374"/>
      <c r="AY531" s="374"/>
      <c r="AZ531" s="258"/>
      <c r="BA531" s="260"/>
      <c r="BB531" s="260"/>
      <c r="BC531" s="98"/>
      <c r="BD531" s="260"/>
      <c r="BE531" s="260"/>
      <c r="BF531" s="260"/>
      <c r="BG531" s="260"/>
      <c r="BH531" s="260"/>
      <c r="BI531" s="260"/>
      <c r="BJ531" s="263"/>
      <c r="BK531" s="263"/>
      <c r="BL531" s="265"/>
      <c r="BM531" s="98"/>
      <c r="BN531" s="577" t="str">
        <f t="shared" si="71"/>
        <v xml:space="preserve"> </v>
      </c>
      <c r="BO531" s="577" t="str">
        <f t="shared" si="75"/>
        <v xml:space="preserve"> </v>
      </c>
      <c r="BP531" s="577" t="str">
        <f t="shared" si="76"/>
        <v xml:space="preserve"> </v>
      </c>
      <c r="BQ531" s="577" t="str">
        <f t="shared" si="77"/>
        <v xml:space="preserve"> </v>
      </c>
      <c r="BR531" s="98"/>
      <c r="BS531" s="330"/>
    </row>
    <row r="532" spans="1:71" s="107" customFormat="1" ht="12.75" x14ac:dyDescent="0.25">
      <c r="A532" s="380"/>
      <c r="B532" s="169">
        <f>'Données démographiques'!B533</f>
        <v>0</v>
      </c>
      <c r="C532" s="169">
        <f>'Données démographiques'!C533</f>
        <v>0</v>
      </c>
      <c r="D532" s="170">
        <f>'Données démographiques'!D533</f>
        <v>0</v>
      </c>
      <c r="E532" s="102"/>
      <c r="F532" s="255"/>
      <c r="G532" s="172"/>
      <c r="H532" s="429"/>
      <c r="I532" s="273"/>
      <c r="J532" s="257"/>
      <c r="K532" s="278"/>
      <c r="L532" s="278"/>
      <c r="M532" s="278"/>
      <c r="N532" s="273"/>
      <c r="O532" s="264"/>
      <c r="P532" s="102"/>
      <c r="Q532" s="273"/>
      <c r="R532" s="172"/>
      <c r="S532" s="172"/>
      <c r="T532" s="102"/>
      <c r="U532" s="257"/>
      <c r="V532" s="257"/>
      <c r="W532" s="273"/>
      <c r="X532" s="257"/>
      <c r="Y532" s="273"/>
      <c r="Z532" s="273"/>
      <c r="AA532" s="273"/>
      <c r="AB532" s="278"/>
      <c r="AC532" s="278"/>
      <c r="AD532" s="98"/>
      <c r="AE532" s="278"/>
      <c r="AF532" s="278"/>
      <c r="AG532" s="278"/>
      <c r="AH532" s="278"/>
      <c r="AI532" s="278"/>
      <c r="AJ532" s="278"/>
      <c r="AK532" s="262"/>
      <c r="AL532" s="262"/>
      <c r="AM532" s="264"/>
      <c r="AN532" s="98"/>
      <c r="AO532" s="576" t="str">
        <f t="shared" si="70"/>
        <v xml:space="preserve"> </v>
      </c>
      <c r="AP532" s="576" t="str">
        <f t="shared" si="72"/>
        <v xml:space="preserve"> </v>
      </c>
      <c r="AQ532" s="576" t="str">
        <f t="shared" si="73"/>
        <v xml:space="preserve"> </v>
      </c>
      <c r="AR532" s="576" t="str">
        <f t="shared" si="74"/>
        <v xml:space="preserve"> </v>
      </c>
      <c r="AS532" s="98"/>
      <c r="AT532" s="257"/>
      <c r="AU532" s="257"/>
      <c r="AV532" s="273"/>
      <c r="AW532" s="257"/>
      <c r="AX532" s="273"/>
      <c r="AY532" s="273"/>
      <c r="AZ532" s="273"/>
      <c r="BA532" s="278"/>
      <c r="BB532" s="278"/>
      <c r="BC532" s="98"/>
      <c r="BD532" s="278"/>
      <c r="BE532" s="278"/>
      <c r="BF532" s="278"/>
      <c r="BG532" s="278"/>
      <c r="BH532" s="278"/>
      <c r="BI532" s="278"/>
      <c r="BJ532" s="262"/>
      <c r="BK532" s="262"/>
      <c r="BL532" s="264"/>
      <c r="BM532" s="98"/>
      <c r="BN532" s="576" t="str">
        <f t="shared" si="71"/>
        <v xml:space="preserve"> </v>
      </c>
      <c r="BO532" s="576" t="str">
        <f t="shared" si="75"/>
        <v xml:space="preserve"> </v>
      </c>
      <c r="BP532" s="576" t="str">
        <f t="shared" si="76"/>
        <v xml:space="preserve"> </v>
      </c>
      <c r="BQ532" s="576" t="str">
        <f t="shared" si="77"/>
        <v xml:space="preserve"> </v>
      </c>
      <c r="BR532" s="98"/>
      <c r="BS532" s="165"/>
    </row>
    <row r="533" spans="1:71" s="107" customFormat="1" ht="12.75" x14ac:dyDescent="0.25">
      <c r="A533" s="380"/>
      <c r="B533" s="376">
        <f>'Données démographiques'!B534</f>
        <v>0</v>
      </c>
      <c r="C533" s="376">
        <f>'Données démographiques'!C534</f>
        <v>0</v>
      </c>
      <c r="D533" s="377">
        <f>'Données démographiques'!D534</f>
        <v>0</v>
      </c>
      <c r="E533" s="102"/>
      <c r="F533" s="430"/>
      <c r="G533" s="431"/>
      <c r="H533" s="432"/>
      <c r="I533" s="258"/>
      <c r="J533" s="259"/>
      <c r="K533" s="260"/>
      <c r="L533" s="260"/>
      <c r="M533" s="260"/>
      <c r="N533" s="258"/>
      <c r="O533" s="265"/>
      <c r="P533" s="102"/>
      <c r="Q533" s="258"/>
      <c r="R533" s="431"/>
      <c r="S533" s="431"/>
      <c r="T533" s="102"/>
      <c r="U533" s="259"/>
      <c r="V533" s="259"/>
      <c r="W533" s="258"/>
      <c r="X533" s="259"/>
      <c r="Y533" s="258"/>
      <c r="Z533" s="258"/>
      <c r="AA533" s="258"/>
      <c r="AB533" s="260"/>
      <c r="AC533" s="260"/>
      <c r="AD533" s="98"/>
      <c r="AE533" s="260"/>
      <c r="AF533" s="260"/>
      <c r="AG533" s="260"/>
      <c r="AH533" s="260"/>
      <c r="AI533" s="260"/>
      <c r="AJ533" s="260"/>
      <c r="AK533" s="263"/>
      <c r="AL533" s="263"/>
      <c r="AM533" s="265"/>
      <c r="AN533" s="98"/>
      <c r="AO533" s="577" t="str">
        <f t="shared" si="70"/>
        <v xml:space="preserve"> </v>
      </c>
      <c r="AP533" s="577" t="str">
        <f t="shared" si="72"/>
        <v xml:space="preserve"> </v>
      </c>
      <c r="AQ533" s="577" t="str">
        <f t="shared" si="73"/>
        <v xml:space="preserve"> </v>
      </c>
      <c r="AR533" s="577" t="str">
        <f t="shared" si="74"/>
        <v xml:space="preserve"> </v>
      </c>
      <c r="AS533" s="98"/>
      <c r="AT533" s="375"/>
      <c r="AU533" s="375"/>
      <c r="AV533" s="374"/>
      <c r="AW533" s="375"/>
      <c r="AX533" s="374"/>
      <c r="AY533" s="374"/>
      <c r="AZ533" s="258"/>
      <c r="BA533" s="260"/>
      <c r="BB533" s="260"/>
      <c r="BC533" s="98"/>
      <c r="BD533" s="260"/>
      <c r="BE533" s="260"/>
      <c r="BF533" s="260"/>
      <c r="BG533" s="260"/>
      <c r="BH533" s="260"/>
      <c r="BI533" s="260"/>
      <c r="BJ533" s="263"/>
      <c r="BK533" s="263"/>
      <c r="BL533" s="265"/>
      <c r="BM533" s="98"/>
      <c r="BN533" s="577" t="str">
        <f t="shared" si="71"/>
        <v xml:space="preserve"> </v>
      </c>
      <c r="BO533" s="577" t="str">
        <f t="shared" si="75"/>
        <v xml:space="preserve"> </v>
      </c>
      <c r="BP533" s="577" t="str">
        <f t="shared" si="76"/>
        <v xml:space="preserve"> </v>
      </c>
      <c r="BQ533" s="577" t="str">
        <f t="shared" si="77"/>
        <v xml:space="preserve"> </v>
      </c>
      <c r="BR533" s="98"/>
      <c r="BS533" s="330"/>
    </row>
    <row r="534" spans="1:71" s="107" customFormat="1" ht="12.75" x14ac:dyDescent="0.25">
      <c r="A534" s="380"/>
      <c r="B534" s="169">
        <f>'Données démographiques'!B535</f>
        <v>0</v>
      </c>
      <c r="C534" s="169">
        <f>'Données démographiques'!C535</f>
        <v>0</v>
      </c>
      <c r="D534" s="170">
        <f>'Données démographiques'!D535</f>
        <v>0</v>
      </c>
      <c r="E534" s="102"/>
      <c r="F534" s="255"/>
      <c r="G534" s="172"/>
      <c r="H534" s="429"/>
      <c r="I534" s="273"/>
      <c r="J534" s="257"/>
      <c r="K534" s="278"/>
      <c r="L534" s="278"/>
      <c r="M534" s="278"/>
      <c r="N534" s="273"/>
      <c r="O534" s="264"/>
      <c r="P534" s="102"/>
      <c r="Q534" s="273"/>
      <c r="R534" s="172"/>
      <c r="S534" s="172"/>
      <c r="T534" s="102"/>
      <c r="U534" s="257"/>
      <c r="V534" s="257"/>
      <c r="W534" s="273"/>
      <c r="X534" s="257"/>
      <c r="Y534" s="273"/>
      <c r="Z534" s="273"/>
      <c r="AA534" s="273"/>
      <c r="AB534" s="278"/>
      <c r="AC534" s="278"/>
      <c r="AD534" s="98"/>
      <c r="AE534" s="278"/>
      <c r="AF534" s="278"/>
      <c r="AG534" s="278"/>
      <c r="AH534" s="278"/>
      <c r="AI534" s="278"/>
      <c r="AJ534" s="278"/>
      <c r="AK534" s="262"/>
      <c r="AL534" s="262"/>
      <c r="AM534" s="264"/>
      <c r="AN534" s="98"/>
      <c r="AO534" s="576" t="str">
        <f t="shared" si="70"/>
        <v xml:space="preserve"> </v>
      </c>
      <c r="AP534" s="576" t="str">
        <f t="shared" si="72"/>
        <v xml:space="preserve"> </v>
      </c>
      <c r="AQ534" s="576" t="str">
        <f t="shared" si="73"/>
        <v xml:space="preserve"> </v>
      </c>
      <c r="AR534" s="576" t="str">
        <f t="shared" si="74"/>
        <v xml:space="preserve"> </v>
      </c>
      <c r="AS534" s="98"/>
      <c r="AT534" s="257"/>
      <c r="AU534" s="257"/>
      <c r="AV534" s="273"/>
      <c r="AW534" s="257"/>
      <c r="AX534" s="273"/>
      <c r="AY534" s="273"/>
      <c r="AZ534" s="273"/>
      <c r="BA534" s="278"/>
      <c r="BB534" s="278"/>
      <c r="BC534" s="98"/>
      <c r="BD534" s="278"/>
      <c r="BE534" s="278"/>
      <c r="BF534" s="278"/>
      <c r="BG534" s="278"/>
      <c r="BH534" s="278"/>
      <c r="BI534" s="278"/>
      <c r="BJ534" s="262"/>
      <c r="BK534" s="262"/>
      <c r="BL534" s="264"/>
      <c r="BM534" s="98"/>
      <c r="BN534" s="576" t="str">
        <f t="shared" si="71"/>
        <v xml:space="preserve"> </v>
      </c>
      <c r="BO534" s="576" t="str">
        <f t="shared" si="75"/>
        <v xml:space="preserve"> </v>
      </c>
      <c r="BP534" s="576" t="str">
        <f t="shared" si="76"/>
        <v xml:space="preserve"> </v>
      </c>
      <c r="BQ534" s="576" t="str">
        <f t="shared" si="77"/>
        <v xml:space="preserve"> </v>
      </c>
      <c r="BR534" s="98"/>
      <c r="BS534" s="165"/>
    </row>
    <row r="535" spans="1:71" s="107" customFormat="1" ht="12.75" x14ac:dyDescent="0.25">
      <c r="A535" s="380"/>
      <c r="B535" s="376">
        <f>'Données démographiques'!B536</f>
        <v>0</v>
      </c>
      <c r="C535" s="376">
        <f>'Données démographiques'!C536</f>
        <v>0</v>
      </c>
      <c r="D535" s="377">
        <f>'Données démographiques'!D536</f>
        <v>0</v>
      </c>
      <c r="E535" s="102"/>
      <c r="F535" s="430"/>
      <c r="G535" s="431"/>
      <c r="H535" s="432"/>
      <c r="I535" s="258"/>
      <c r="J535" s="259"/>
      <c r="K535" s="260"/>
      <c r="L535" s="260"/>
      <c r="M535" s="260"/>
      <c r="N535" s="258"/>
      <c r="O535" s="265"/>
      <c r="P535" s="102"/>
      <c r="Q535" s="258"/>
      <c r="R535" s="431"/>
      <c r="S535" s="431"/>
      <c r="T535" s="102"/>
      <c r="U535" s="259"/>
      <c r="V535" s="259"/>
      <c r="W535" s="258"/>
      <c r="X535" s="259"/>
      <c r="Y535" s="258"/>
      <c r="Z535" s="258"/>
      <c r="AA535" s="258"/>
      <c r="AB535" s="260"/>
      <c r="AC535" s="260"/>
      <c r="AD535" s="98"/>
      <c r="AE535" s="260"/>
      <c r="AF535" s="260"/>
      <c r="AG535" s="260"/>
      <c r="AH535" s="260"/>
      <c r="AI535" s="260"/>
      <c r="AJ535" s="260"/>
      <c r="AK535" s="263"/>
      <c r="AL535" s="263"/>
      <c r="AM535" s="265"/>
      <c r="AN535" s="98"/>
      <c r="AO535" s="577" t="str">
        <f t="shared" si="70"/>
        <v xml:space="preserve"> </v>
      </c>
      <c r="AP535" s="577" t="str">
        <f t="shared" si="72"/>
        <v xml:space="preserve"> </v>
      </c>
      <c r="AQ535" s="577" t="str">
        <f t="shared" si="73"/>
        <v xml:space="preserve"> </v>
      </c>
      <c r="AR535" s="577" t="str">
        <f t="shared" si="74"/>
        <v xml:space="preserve"> </v>
      </c>
      <c r="AS535" s="98"/>
      <c r="AT535" s="375"/>
      <c r="AU535" s="375"/>
      <c r="AV535" s="374"/>
      <c r="AW535" s="375"/>
      <c r="AX535" s="374"/>
      <c r="AY535" s="374"/>
      <c r="AZ535" s="258"/>
      <c r="BA535" s="260"/>
      <c r="BB535" s="260"/>
      <c r="BC535" s="98"/>
      <c r="BD535" s="260"/>
      <c r="BE535" s="260"/>
      <c r="BF535" s="260"/>
      <c r="BG535" s="260"/>
      <c r="BH535" s="260"/>
      <c r="BI535" s="260"/>
      <c r="BJ535" s="263"/>
      <c r="BK535" s="263"/>
      <c r="BL535" s="265"/>
      <c r="BM535" s="98"/>
      <c r="BN535" s="577" t="str">
        <f t="shared" si="71"/>
        <v xml:space="preserve"> </v>
      </c>
      <c r="BO535" s="577" t="str">
        <f t="shared" si="75"/>
        <v xml:space="preserve"> </v>
      </c>
      <c r="BP535" s="577" t="str">
        <f t="shared" si="76"/>
        <v xml:space="preserve"> </v>
      </c>
      <c r="BQ535" s="577" t="str">
        <f t="shared" si="77"/>
        <v xml:space="preserve"> </v>
      </c>
      <c r="BR535" s="98"/>
      <c r="BS535" s="330"/>
    </row>
    <row r="536" spans="1:71" s="107" customFormat="1" ht="12.75" x14ac:dyDescent="0.25">
      <c r="A536" s="380"/>
      <c r="B536" s="169">
        <f>'Données démographiques'!B537</f>
        <v>0</v>
      </c>
      <c r="C536" s="169">
        <f>'Données démographiques'!C537</f>
        <v>0</v>
      </c>
      <c r="D536" s="170">
        <f>'Données démographiques'!D537</f>
        <v>0</v>
      </c>
      <c r="E536" s="102"/>
      <c r="F536" s="255"/>
      <c r="G536" s="172"/>
      <c r="H536" s="429"/>
      <c r="I536" s="273"/>
      <c r="J536" s="257"/>
      <c r="K536" s="278"/>
      <c r="L536" s="278"/>
      <c r="M536" s="278"/>
      <c r="N536" s="273"/>
      <c r="O536" s="264"/>
      <c r="P536" s="102"/>
      <c r="Q536" s="273"/>
      <c r="R536" s="172"/>
      <c r="S536" s="172"/>
      <c r="T536" s="102"/>
      <c r="U536" s="257"/>
      <c r="V536" s="257"/>
      <c r="W536" s="273"/>
      <c r="X536" s="257"/>
      <c r="Y536" s="273"/>
      <c r="Z536" s="273"/>
      <c r="AA536" s="273"/>
      <c r="AB536" s="278"/>
      <c r="AC536" s="278"/>
      <c r="AD536" s="98"/>
      <c r="AE536" s="278"/>
      <c r="AF536" s="278"/>
      <c r="AG536" s="278"/>
      <c r="AH536" s="278"/>
      <c r="AI536" s="278"/>
      <c r="AJ536" s="278"/>
      <c r="AK536" s="262"/>
      <c r="AL536" s="262"/>
      <c r="AM536" s="264"/>
      <c r="AN536" s="98"/>
      <c r="AO536" s="576" t="str">
        <f t="shared" si="70"/>
        <v xml:space="preserve"> </v>
      </c>
      <c r="AP536" s="576" t="str">
        <f t="shared" si="72"/>
        <v xml:space="preserve"> </v>
      </c>
      <c r="AQ536" s="576" t="str">
        <f t="shared" si="73"/>
        <v xml:space="preserve"> </v>
      </c>
      <c r="AR536" s="576" t="str">
        <f t="shared" si="74"/>
        <v xml:space="preserve"> </v>
      </c>
      <c r="AS536" s="98"/>
      <c r="AT536" s="257"/>
      <c r="AU536" s="257"/>
      <c r="AV536" s="273"/>
      <c r="AW536" s="257"/>
      <c r="AX536" s="273"/>
      <c r="AY536" s="273"/>
      <c r="AZ536" s="273"/>
      <c r="BA536" s="278"/>
      <c r="BB536" s="278"/>
      <c r="BC536" s="98"/>
      <c r="BD536" s="278"/>
      <c r="BE536" s="278"/>
      <c r="BF536" s="278"/>
      <c r="BG536" s="278"/>
      <c r="BH536" s="278"/>
      <c r="BI536" s="278"/>
      <c r="BJ536" s="262"/>
      <c r="BK536" s="262"/>
      <c r="BL536" s="264"/>
      <c r="BM536" s="98"/>
      <c r="BN536" s="576" t="str">
        <f t="shared" si="71"/>
        <v xml:space="preserve"> </v>
      </c>
      <c r="BO536" s="576" t="str">
        <f t="shared" si="75"/>
        <v xml:space="preserve"> </v>
      </c>
      <c r="BP536" s="576" t="str">
        <f t="shared" si="76"/>
        <v xml:space="preserve"> </v>
      </c>
      <c r="BQ536" s="576" t="str">
        <f t="shared" si="77"/>
        <v xml:space="preserve"> </v>
      </c>
      <c r="BR536" s="98"/>
      <c r="BS536" s="165"/>
    </row>
    <row r="537" spans="1:71" s="107" customFormat="1" ht="12.75" x14ac:dyDescent="0.25">
      <c r="A537" s="380"/>
      <c r="B537" s="376">
        <f>'Données démographiques'!B538</f>
        <v>0</v>
      </c>
      <c r="C537" s="376">
        <f>'Données démographiques'!C538</f>
        <v>0</v>
      </c>
      <c r="D537" s="377">
        <f>'Données démographiques'!D538</f>
        <v>0</v>
      </c>
      <c r="E537" s="102"/>
      <c r="F537" s="430"/>
      <c r="G537" s="431"/>
      <c r="H537" s="432"/>
      <c r="I537" s="258"/>
      <c r="J537" s="259"/>
      <c r="K537" s="260"/>
      <c r="L537" s="260"/>
      <c r="M537" s="260"/>
      <c r="N537" s="258"/>
      <c r="O537" s="265"/>
      <c r="P537" s="102"/>
      <c r="Q537" s="258"/>
      <c r="R537" s="431"/>
      <c r="S537" s="431"/>
      <c r="T537" s="102"/>
      <c r="U537" s="259"/>
      <c r="V537" s="259"/>
      <c r="W537" s="258"/>
      <c r="X537" s="259"/>
      <c r="Y537" s="258"/>
      <c r="Z537" s="258"/>
      <c r="AA537" s="258"/>
      <c r="AB537" s="260"/>
      <c r="AC537" s="260"/>
      <c r="AD537" s="98"/>
      <c r="AE537" s="260"/>
      <c r="AF537" s="260"/>
      <c r="AG537" s="260"/>
      <c r="AH537" s="260"/>
      <c r="AI537" s="260"/>
      <c r="AJ537" s="260"/>
      <c r="AK537" s="263"/>
      <c r="AL537" s="263"/>
      <c r="AM537" s="265"/>
      <c r="AN537" s="98"/>
      <c r="AO537" s="577" t="str">
        <f t="shared" si="70"/>
        <v xml:space="preserve"> </v>
      </c>
      <c r="AP537" s="577" t="str">
        <f t="shared" si="72"/>
        <v xml:space="preserve"> </v>
      </c>
      <c r="AQ537" s="577" t="str">
        <f t="shared" si="73"/>
        <v xml:space="preserve"> </v>
      </c>
      <c r="AR537" s="577" t="str">
        <f t="shared" si="74"/>
        <v xml:space="preserve"> </v>
      </c>
      <c r="AS537" s="98"/>
      <c r="AT537" s="375"/>
      <c r="AU537" s="375"/>
      <c r="AV537" s="374"/>
      <c r="AW537" s="375"/>
      <c r="AX537" s="374"/>
      <c r="AY537" s="374"/>
      <c r="AZ537" s="258"/>
      <c r="BA537" s="260"/>
      <c r="BB537" s="260"/>
      <c r="BC537" s="98"/>
      <c r="BD537" s="260"/>
      <c r="BE537" s="260"/>
      <c r="BF537" s="260"/>
      <c r="BG537" s="260"/>
      <c r="BH537" s="260"/>
      <c r="BI537" s="260"/>
      <c r="BJ537" s="263"/>
      <c r="BK537" s="263"/>
      <c r="BL537" s="265"/>
      <c r="BM537" s="98"/>
      <c r="BN537" s="577" t="str">
        <f t="shared" si="71"/>
        <v xml:space="preserve"> </v>
      </c>
      <c r="BO537" s="577" t="str">
        <f t="shared" si="75"/>
        <v xml:space="preserve"> </v>
      </c>
      <c r="BP537" s="577" t="str">
        <f t="shared" si="76"/>
        <v xml:space="preserve"> </v>
      </c>
      <c r="BQ537" s="577" t="str">
        <f t="shared" si="77"/>
        <v xml:space="preserve"> </v>
      </c>
      <c r="BR537" s="98"/>
      <c r="BS537" s="330"/>
    </row>
    <row r="538" spans="1:71" s="107" customFormat="1" ht="12.75" x14ac:dyDescent="0.25">
      <c r="A538" s="380"/>
      <c r="B538" s="169">
        <f>'Données démographiques'!B539</f>
        <v>0</v>
      </c>
      <c r="C538" s="169">
        <f>'Données démographiques'!C539</f>
        <v>0</v>
      </c>
      <c r="D538" s="170">
        <f>'Données démographiques'!D539</f>
        <v>0</v>
      </c>
      <c r="E538" s="102"/>
      <c r="F538" s="255"/>
      <c r="G538" s="172"/>
      <c r="H538" s="429"/>
      <c r="I538" s="273"/>
      <c r="J538" s="257"/>
      <c r="K538" s="278"/>
      <c r="L538" s="278"/>
      <c r="M538" s="278"/>
      <c r="N538" s="273"/>
      <c r="O538" s="264"/>
      <c r="P538" s="102"/>
      <c r="Q538" s="273"/>
      <c r="R538" s="172"/>
      <c r="S538" s="172"/>
      <c r="T538" s="102"/>
      <c r="U538" s="257"/>
      <c r="V538" s="257"/>
      <c r="W538" s="273"/>
      <c r="X538" s="257"/>
      <c r="Y538" s="273"/>
      <c r="Z538" s="273"/>
      <c r="AA538" s="273"/>
      <c r="AB538" s="278"/>
      <c r="AC538" s="278"/>
      <c r="AD538" s="98"/>
      <c r="AE538" s="278"/>
      <c r="AF538" s="278"/>
      <c r="AG538" s="278"/>
      <c r="AH538" s="278"/>
      <c r="AI538" s="278"/>
      <c r="AJ538" s="278"/>
      <c r="AK538" s="262"/>
      <c r="AL538" s="262"/>
      <c r="AM538" s="264"/>
      <c r="AN538" s="98"/>
      <c r="AO538" s="576" t="str">
        <f t="shared" si="70"/>
        <v xml:space="preserve"> </v>
      </c>
      <c r="AP538" s="576" t="str">
        <f t="shared" si="72"/>
        <v xml:space="preserve"> </v>
      </c>
      <c r="AQ538" s="576" t="str">
        <f t="shared" si="73"/>
        <v xml:space="preserve"> </v>
      </c>
      <c r="AR538" s="576" t="str">
        <f t="shared" si="74"/>
        <v xml:space="preserve"> </v>
      </c>
      <c r="AS538" s="98"/>
      <c r="AT538" s="257"/>
      <c r="AU538" s="257"/>
      <c r="AV538" s="273"/>
      <c r="AW538" s="257"/>
      <c r="AX538" s="273"/>
      <c r="AY538" s="273"/>
      <c r="AZ538" s="273"/>
      <c r="BA538" s="278"/>
      <c r="BB538" s="278"/>
      <c r="BC538" s="98"/>
      <c r="BD538" s="278"/>
      <c r="BE538" s="278"/>
      <c r="BF538" s="278"/>
      <c r="BG538" s="278"/>
      <c r="BH538" s="278"/>
      <c r="BI538" s="278"/>
      <c r="BJ538" s="262"/>
      <c r="BK538" s="262"/>
      <c r="BL538" s="264"/>
      <c r="BM538" s="98"/>
      <c r="BN538" s="576" t="str">
        <f t="shared" si="71"/>
        <v xml:space="preserve"> </v>
      </c>
      <c r="BO538" s="576" t="str">
        <f t="shared" si="75"/>
        <v xml:space="preserve"> </v>
      </c>
      <c r="BP538" s="576" t="str">
        <f t="shared" si="76"/>
        <v xml:space="preserve"> </v>
      </c>
      <c r="BQ538" s="576" t="str">
        <f t="shared" si="77"/>
        <v xml:space="preserve"> </v>
      </c>
      <c r="BR538" s="98"/>
      <c r="BS538" s="165"/>
    </row>
    <row r="539" spans="1:71" s="107" customFormat="1" ht="12.75" x14ac:dyDescent="0.25">
      <c r="A539" s="380"/>
      <c r="B539" s="376">
        <f>'Données démographiques'!B540</f>
        <v>0</v>
      </c>
      <c r="C539" s="376">
        <f>'Données démographiques'!C540</f>
        <v>0</v>
      </c>
      <c r="D539" s="377">
        <f>'Données démographiques'!D540</f>
        <v>0</v>
      </c>
      <c r="E539" s="102"/>
      <c r="F539" s="430"/>
      <c r="G539" s="431"/>
      <c r="H539" s="432"/>
      <c r="I539" s="258"/>
      <c r="J539" s="259"/>
      <c r="K539" s="260"/>
      <c r="L539" s="260"/>
      <c r="M539" s="260"/>
      <c r="N539" s="258"/>
      <c r="O539" s="265"/>
      <c r="P539" s="102"/>
      <c r="Q539" s="258"/>
      <c r="R539" s="431"/>
      <c r="S539" s="431"/>
      <c r="T539" s="102"/>
      <c r="U539" s="259"/>
      <c r="V539" s="259"/>
      <c r="W539" s="258"/>
      <c r="X539" s="259"/>
      <c r="Y539" s="258"/>
      <c r="Z539" s="258"/>
      <c r="AA539" s="258"/>
      <c r="AB539" s="260"/>
      <c r="AC539" s="260"/>
      <c r="AD539" s="98"/>
      <c r="AE539" s="260"/>
      <c r="AF539" s="260"/>
      <c r="AG539" s="260"/>
      <c r="AH539" s="260"/>
      <c r="AI539" s="260"/>
      <c r="AJ539" s="260"/>
      <c r="AK539" s="263"/>
      <c r="AL539" s="263"/>
      <c r="AM539" s="265"/>
      <c r="AN539" s="98"/>
      <c r="AO539" s="577" t="str">
        <f t="shared" si="70"/>
        <v xml:space="preserve"> </v>
      </c>
      <c r="AP539" s="577" t="str">
        <f t="shared" si="72"/>
        <v xml:space="preserve"> </v>
      </c>
      <c r="AQ539" s="577" t="str">
        <f t="shared" si="73"/>
        <v xml:space="preserve"> </v>
      </c>
      <c r="AR539" s="577" t="str">
        <f t="shared" si="74"/>
        <v xml:space="preserve"> </v>
      </c>
      <c r="AS539" s="98"/>
      <c r="AT539" s="375"/>
      <c r="AU539" s="375"/>
      <c r="AV539" s="374"/>
      <c r="AW539" s="375"/>
      <c r="AX539" s="374"/>
      <c r="AY539" s="374"/>
      <c r="AZ539" s="258"/>
      <c r="BA539" s="260"/>
      <c r="BB539" s="260"/>
      <c r="BC539" s="98"/>
      <c r="BD539" s="260"/>
      <c r="BE539" s="260"/>
      <c r="BF539" s="260"/>
      <c r="BG539" s="260"/>
      <c r="BH539" s="260"/>
      <c r="BI539" s="260"/>
      <c r="BJ539" s="263"/>
      <c r="BK539" s="263"/>
      <c r="BL539" s="265"/>
      <c r="BM539" s="98"/>
      <c r="BN539" s="577" t="str">
        <f t="shared" si="71"/>
        <v xml:space="preserve"> </v>
      </c>
      <c r="BO539" s="577" t="str">
        <f t="shared" si="75"/>
        <v xml:space="preserve"> </v>
      </c>
      <c r="BP539" s="577" t="str">
        <f t="shared" si="76"/>
        <v xml:space="preserve"> </v>
      </c>
      <c r="BQ539" s="577" t="str">
        <f t="shared" si="77"/>
        <v xml:space="preserve"> </v>
      </c>
      <c r="BR539" s="98"/>
      <c r="BS539" s="330"/>
    </row>
    <row r="540" spans="1:71" s="107" customFormat="1" ht="12.75" x14ac:dyDescent="0.25">
      <c r="A540" s="380"/>
      <c r="B540" s="169">
        <f>'Données démographiques'!B541</f>
        <v>0</v>
      </c>
      <c r="C540" s="169">
        <f>'Données démographiques'!C541</f>
        <v>0</v>
      </c>
      <c r="D540" s="170">
        <f>'Données démographiques'!D541</f>
        <v>0</v>
      </c>
      <c r="E540" s="102"/>
      <c r="F540" s="255"/>
      <c r="G540" s="172"/>
      <c r="H540" s="429"/>
      <c r="I540" s="273"/>
      <c r="J540" s="257"/>
      <c r="K540" s="278"/>
      <c r="L540" s="278"/>
      <c r="M540" s="278"/>
      <c r="N540" s="273"/>
      <c r="O540" s="264"/>
      <c r="P540" s="102"/>
      <c r="Q540" s="273"/>
      <c r="R540" s="172"/>
      <c r="S540" s="172"/>
      <c r="T540" s="102"/>
      <c r="U540" s="257"/>
      <c r="V540" s="257"/>
      <c r="W540" s="273"/>
      <c r="X540" s="257"/>
      <c r="Y540" s="273"/>
      <c r="Z540" s="273"/>
      <c r="AA540" s="273"/>
      <c r="AB540" s="278"/>
      <c r="AC540" s="278"/>
      <c r="AD540" s="98"/>
      <c r="AE540" s="278"/>
      <c r="AF540" s="278"/>
      <c r="AG540" s="278"/>
      <c r="AH540" s="278"/>
      <c r="AI540" s="278"/>
      <c r="AJ540" s="278"/>
      <c r="AK540" s="262"/>
      <c r="AL540" s="262"/>
      <c r="AM540" s="264"/>
      <c r="AN540" s="98"/>
      <c r="AO540" s="576" t="str">
        <f t="shared" si="70"/>
        <v xml:space="preserve"> </v>
      </c>
      <c r="AP540" s="576" t="str">
        <f t="shared" si="72"/>
        <v xml:space="preserve"> </v>
      </c>
      <c r="AQ540" s="576" t="str">
        <f t="shared" si="73"/>
        <v xml:space="preserve"> </v>
      </c>
      <c r="AR540" s="576" t="str">
        <f t="shared" si="74"/>
        <v xml:space="preserve"> </v>
      </c>
      <c r="AS540" s="98"/>
      <c r="AT540" s="257"/>
      <c r="AU540" s="257"/>
      <c r="AV540" s="273"/>
      <c r="AW540" s="257"/>
      <c r="AX540" s="273"/>
      <c r="AY540" s="273"/>
      <c r="AZ540" s="273"/>
      <c r="BA540" s="278"/>
      <c r="BB540" s="278"/>
      <c r="BC540" s="98"/>
      <c r="BD540" s="278"/>
      <c r="BE540" s="278"/>
      <c r="BF540" s="278"/>
      <c r="BG540" s="278"/>
      <c r="BH540" s="278"/>
      <c r="BI540" s="278"/>
      <c r="BJ540" s="262"/>
      <c r="BK540" s="262"/>
      <c r="BL540" s="264"/>
      <c r="BM540" s="98"/>
      <c r="BN540" s="576" t="str">
        <f t="shared" si="71"/>
        <v xml:space="preserve"> </v>
      </c>
      <c r="BO540" s="576" t="str">
        <f t="shared" si="75"/>
        <v xml:space="preserve"> </v>
      </c>
      <c r="BP540" s="576" t="str">
        <f t="shared" si="76"/>
        <v xml:space="preserve"> </v>
      </c>
      <c r="BQ540" s="576" t="str">
        <f t="shared" si="77"/>
        <v xml:space="preserve"> </v>
      </c>
      <c r="BR540" s="98"/>
      <c r="BS540" s="165"/>
    </row>
    <row r="541" spans="1:71" s="107" customFormat="1" ht="12.75" x14ac:dyDescent="0.25">
      <c r="A541" s="380"/>
      <c r="B541" s="376">
        <f>'Données démographiques'!B542</f>
        <v>0</v>
      </c>
      <c r="C541" s="376">
        <f>'Données démographiques'!C542</f>
        <v>0</v>
      </c>
      <c r="D541" s="377">
        <f>'Données démographiques'!D542</f>
        <v>0</v>
      </c>
      <c r="E541" s="102"/>
      <c r="F541" s="430"/>
      <c r="G541" s="431"/>
      <c r="H541" s="432"/>
      <c r="I541" s="258"/>
      <c r="J541" s="259"/>
      <c r="K541" s="260"/>
      <c r="L541" s="260"/>
      <c r="M541" s="260"/>
      <c r="N541" s="258"/>
      <c r="O541" s="265"/>
      <c r="P541" s="102"/>
      <c r="Q541" s="258"/>
      <c r="R541" s="431"/>
      <c r="S541" s="431"/>
      <c r="T541" s="102"/>
      <c r="U541" s="259"/>
      <c r="V541" s="259"/>
      <c r="W541" s="258"/>
      <c r="X541" s="259"/>
      <c r="Y541" s="258"/>
      <c r="Z541" s="258"/>
      <c r="AA541" s="258"/>
      <c r="AB541" s="260"/>
      <c r="AC541" s="260"/>
      <c r="AD541" s="98"/>
      <c r="AE541" s="260"/>
      <c r="AF541" s="260"/>
      <c r="AG541" s="260"/>
      <c r="AH541" s="260"/>
      <c r="AI541" s="260"/>
      <c r="AJ541" s="260"/>
      <c r="AK541" s="263"/>
      <c r="AL541" s="263"/>
      <c r="AM541" s="265"/>
      <c r="AN541" s="98"/>
      <c r="AO541" s="577" t="str">
        <f t="shared" si="70"/>
        <v xml:space="preserve"> </v>
      </c>
      <c r="AP541" s="577" t="str">
        <f t="shared" si="72"/>
        <v xml:space="preserve"> </v>
      </c>
      <c r="AQ541" s="577" t="str">
        <f t="shared" si="73"/>
        <v xml:space="preserve"> </v>
      </c>
      <c r="AR541" s="577" t="str">
        <f t="shared" si="74"/>
        <v xml:space="preserve"> </v>
      </c>
      <c r="AS541" s="98"/>
      <c r="AT541" s="375"/>
      <c r="AU541" s="375"/>
      <c r="AV541" s="374"/>
      <c r="AW541" s="375"/>
      <c r="AX541" s="374"/>
      <c r="AY541" s="374"/>
      <c r="AZ541" s="258"/>
      <c r="BA541" s="260"/>
      <c r="BB541" s="260"/>
      <c r="BC541" s="98"/>
      <c r="BD541" s="260"/>
      <c r="BE541" s="260"/>
      <c r="BF541" s="260"/>
      <c r="BG541" s="260"/>
      <c r="BH541" s="260"/>
      <c r="BI541" s="260"/>
      <c r="BJ541" s="263"/>
      <c r="BK541" s="263"/>
      <c r="BL541" s="265"/>
      <c r="BM541" s="98"/>
      <c r="BN541" s="577" t="str">
        <f t="shared" si="71"/>
        <v xml:space="preserve"> </v>
      </c>
      <c r="BO541" s="577" t="str">
        <f t="shared" si="75"/>
        <v xml:space="preserve"> </v>
      </c>
      <c r="BP541" s="577" t="str">
        <f t="shared" si="76"/>
        <v xml:space="preserve"> </v>
      </c>
      <c r="BQ541" s="577" t="str">
        <f t="shared" si="77"/>
        <v xml:space="preserve"> </v>
      </c>
      <c r="BR541" s="98"/>
      <c r="BS541" s="330"/>
    </row>
    <row r="542" spans="1:71" s="107" customFormat="1" ht="12.75" x14ac:dyDescent="0.25">
      <c r="A542" s="380"/>
      <c r="B542" s="169">
        <f>'Données démographiques'!B543</f>
        <v>0</v>
      </c>
      <c r="C542" s="169">
        <f>'Données démographiques'!C543</f>
        <v>0</v>
      </c>
      <c r="D542" s="170">
        <f>'Données démographiques'!D543</f>
        <v>0</v>
      </c>
      <c r="E542" s="102"/>
      <c r="F542" s="255"/>
      <c r="G542" s="172"/>
      <c r="H542" s="429"/>
      <c r="I542" s="273"/>
      <c r="J542" s="257"/>
      <c r="K542" s="278"/>
      <c r="L542" s="278"/>
      <c r="M542" s="278"/>
      <c r="N542" s="273"/>
      <c r="O542" s="264"/>
      <c r="P542" s="102"/>
      <c r="Q542" s="273"/>
      <c r="R542" s="172"/>
      <c r="S542" s="172"/>
      <c r="T542" s="102"/>
      <c r="U542" s="257"/>
      <c r="V542" s="257"/>
      <c r="W542" s="273"/>
      <c r="X542" s="257"/>
      <c r="Y542" s="273"/>
      <c r="Z542" s="273"/>
      <c r="AA542" s="273"/>
      <c r="AB542" s="278"/>
      <c r="AC542" s="278"/>
      <c r="AD542" s="98"/>
      <c r="AE542" s="278"/>
      <c r="AF542" s="278"/>
      <c r="AG542" s="278"/>
      <c r="AH542" s="278"/>
      <c r="AI542" s="278"/>
      <c r="AJ542" s="278"/>
      <c r="AK542" s="262"/>
      <c r="AL542" s="262"/>
      <c r="AM542" s="264"/>
      <c r="AN542" s="98"/>
      <c r="AO542" s="576" t="str">
        <f t="shared" si="70"/>
        <v xml:space="preserve"> </v>
      </c>
      <c r="AP542" s="576" t="str">
        <f t="shared" si="72"/>
        <v xml:space="preserve"> </v>
      </c>
      <c r="AQ542" s="576" t="str">
        <f t="shared" si="73"/>
        <v xml:space="preserve"> </v>
      </c>
      <c r="AR542" s="576" t="str">
        <f t="shared" si="74"/>
        <v xml:space="preserve"> </v>
      </c>
      <c r="AS542" s="98"/>
      <c r="AT542" s="257"/>
      <c r="AU542" s="257"/>
      <c r="AV542" s="273"/>
      <c r="AW542" s="257"/>
      <c r="AX542" s="273"/>
      <c r="AY542" s="273"/>
      <c r="AZ542" s="273"/>
      <c r="BA542" s="278"/>
      <c r="BB542" s="278"/>
      <c r="BC542" s="98"/>
      <c r="BD542" s="278"/>
      <c r="BE542" s="278"/>
      <c r="BF542" s="278"/>
      <c r="BG542" s="278"/>
      <c r="BH542" s="278"/>
      <c r="BI542" s="278"/>
      <c r="BJ542" s="262"/>
      <c r="BK542" s="262"/>
      <c r="BL542" s="264"/>
      <c r="BM542" s="98"/>
      <c r="BN542" s="576" t="str">
        <f t="shared" si="71"/>
        <v xml:space="preserve"> </v>
      </c>
      <c r="BO542" s="576" t="str">
        <f t="shared" si="75"/>
        <v xml:space="preserve"> </v>
      </c>
      <c r="BP542" s="576" t="str">
        <f t="shared" si="76"/>
        <v xml:space="preserve"> </v>
      </c>
      <c r="BQ542" s="576" t="str">
        <f t="shared" si="77"/>
        <v xml:space="preserve"> </v>
      </c>
      <c r="BR542" s="98"/>
      <c r="BS542" s="165"/>
    </row>
    <row r="543" spans="1:71" s="107" customFormat="1" ht="12.75" x14ac:dyDescent="0.25">
      <c r="A543" s="380"/>
      <c r="B543" s="376">
        <f>'Données démographiques'!B544</f>
        <v>0</v>
      </c>
      <c r="C543" s="376">
        <f>'Données démographiques'!C544</f>
        <v>0</v>
      </c>
      <c r="D543" s="377">
        <f>'Données démographiques'!D544</f>
        <v>0</v>
      </c>
      <c r="E543" s="102"/>
      <c r="F543" s="430"/>
      <c r="G543" s="431"/>
      <c r="H543" s="432"/>
      <c r="I543" s="258"/>
      <c r="J543" s="259"/>
      <c r="K543" s="260"/>
      <c r="L543" s="260"/>
      <c r="M543" s="260"/>
      <c r="N543" s="258"/>
      <c r="O543" s="265"/>
      <c r="P543" s="102"/>
      <c r="Q543" s="258"/>
      <c r="R543" s="431"/>
      <c r="S543" s="431"/>
      <c r="T543" s="102"/>
      <c r="U543" s="259"/>
      <c r="V543" s="259"/>
      <c r="W543" s="258"/>
      <c r="X543" s="259"/>
      <c r="Y543" s="258"/>
      <c r="Z543" s="258"/>
      <c r="AA543" s="258"/>
      <c r="AB543" s="260"/>
      <c r="AC543" s="260"/>
      <c r="AD543" s="98"/>
      <c r="AE543" s="260"/>
      <c r="AF543" s="260"/>
      <c r="AG543" s="260"/>
      <c r="AH543" s="260"/>
      <c r="AI543" s="260"/>
      <c r="AJ543" s="260"/>
      <c r="AK543" s="263"/>
      <c r="AL543" s="263"/>
      <c r="AM543" s="265"/>
      <c r="AN543" s="98"/>
      <c r="AO543" s="577" t="str">
        <f t="shared" si="70"/>
        <v xml:space="preserve"> </v>
      </c>
      <c r="AP543" s="577" t="str">
        <f t="shared" si="72"/>
        <v xml:space="preserve"> </v>
      </c>
      <c r="AQ543" s="577" t="str">
        <f t="shared" si="73"/>
        <v xml:space="preserve"> </v>
      </c>
      <c r="AR543" s="577" t="str">
        <f t="shared" si="74"/>
        <v xml:space="preserve"> </v>
      </c>
      <c r="AS543" s="98"/>
      <c r="AT543" s="375"/>
      <c r="AU543" s="375"/>
      <c r="AV543" s="374"/>
      <c r="AW543" s="375"/>
      <c r="AX543" s="374"/>
      <c r="AY543" s="374"/>
      <c r="AZ543" s="258"/>
      <c r="BA543" s="260"/>
      <c r="BB543" s="260"/>
      <c r="BC543" s="98"/>
      <c r="BD543" s="260"/>
      <c r="BE543" s="260"/>
      <c r="BF543" s="260"/>
      <c r="BG543" s="260"/>
      <c r="BH543" s="260"/>
      <c r="BI543" s="260"/>
      <c r="BJ543" s="263"/>
      <c r="BK543" s="263"/>
      <c r="BL543" s="265"/>
      <c r="BM543" s="98"/>
      <c r="BN543" s="577" t="str">
        <f t="shared" si="71"/>
        <v xml:space="preserve"> </v>
      </c>
      <c r="BO543" s="577" t="str">
        <f t="shared" si="75"/>
        <v xml:space="preserve"> </v>
      </c>
      <c r="BP543" s="577" t="str">
        <f t="shared" si="76"/>
        <v xml:space="preserve"> </v>
      </c>
      <c r="BQ543" s="577" t="str">
        <f t="shared" si="77"/>
        <v xml:space="preserve"> </v>
      </c>
      <c r="BR543" s="98"/>
      <c r="BS543" s="330"/>
    </row>
    <row r="544" spans="1:71" s="107" customFormat="1" ht="12.75" x14ac:dyDescent="0.25">
      <c r="A544" s="380"/>
      <c r="B544" s="169">
        <f>'Données démographiques'!B545</f>
        <v>0</v>
      </c>
      <c r="C544" s="169">
        <f>'Données démographiques'!C545</f>
        <v>0</v>
      </c>
      <c r="D544" s="170">
        <f>'Données démographiques'!D545</f>
        <v>0</v>
      </c>
      <c r="E544" s="102"/>
      <c r="F544" s="255"/>
      <c r="G544" s="172"/>
      <c r="H544" s="429"/>
      <c r="I544" s="273"/>
      <c r="J544" s="257"/>
      <c r="K544" s="278"/>
      <c r="L544" s="278"/>
      <c r="M544" s="278"/>
      <c r="N544" s="273"/>
      <c r="O544" s="264"/>
      <c r="P544" s="102"/>
      <c r="Q544" s="273"/>
      <c r="R544" s="172"/>
      <c r="S544" s="172"/>
      <c r="T544" s="102"/>
      <c r="U544" s="257"/>
      <c r="V544" s="257"/>
      <c r="W544" s="273"/>
      <c r="X544" s="257"/>
      <c r="Y544" s="273"/>
      <c r="Z544" s="273"/>
      <c r="AA544" s="273"/>
      <c r="AB544" s="278"/>
      <c r="AC544" s="278"/>
      <c r="AD544" s="98"/>
      <c r="AE544" s="278"/>
      <c r="AF544" s="278"/>
      <c r="AG544" s="278"/>
      <c r="AH544" s="278"/>
      <c r="AI544" s="278"/>
      <c r="AJ544" s="278"/>
      <c r="AK544" s="262"/>
      <c r="AL544" s="262"/>
      <c r="AM544" s="264"/>
      <c r="AN544" s="98"/>
      <c r="AO544" s="576" t="str">
        <f t="shared" si="70"/>
        <v xml:space="preserve"> </v>
      </c>
      <c r="AP544" s="576" t="str">
        <f t="shared" si="72"/>
        <v xml:space="preserve"> </v>
      </c>
      <c r="AQ544" s="576" t="str">
        <f t="shared" si="73"/>
        <v xml:space="preserve"> </v>
      </c>
      <c r="AR544" s="576" t="str">
        <f t="shared" si="74"/>
        <v xml:space="preserve"> </v>
      </c>
      <c r="AS544" s="98"/>
      <c r="AT544" s="257"/>
      <c r="AU544" s="257"/>
      <c r="AV544" s="273"/>
      <c r="AW544" s="257"/>
      <c r="AX544" s="273"/>
      <c r="AY544" s="273"/>
      <c r="AZ544" s="273"/>
      <c r="BA544" s="278"/>
      <c r="BB544" s="278"/>
      <c r="BC544" s="98"/>
      <c r="BD544" s="278"/>
      <c r="BE544" s="278"/>
      <c r="BF544" s="278"/>
      <c r="BG544" s="278"/>
      <c r="BH544" s="278"/>
      <c r="BI544" s="278"/>
      <c r="BJ544" s="262"/>
      <c r="BK544" s="262"/>
      <c r="BL544" s="264"/>
      <c r="BM544" s="98"/>
      <c r="BN544" s="576" t="str">
        <f t="shared" si="71"/>
        <v xml:space="preserve"> </v>
      </c>
      <c r="BO544" s="576" t="str">
        <f t="shared" si="75"/>
        <v xml:space="preserve"> </v>
      </c>
      <c r="BP544" s="576" t="str">
        <f t="shared" si="76"/>
        <v xml:space="preserve"> </v>
      </c>
      <c r="BQ544" s="576" t="str">
        <f t="shared" si="77"/>
        <v xml:space="preserve"> </v>
      </c>
      <c r="BR544" s="98"/>
      <c r="BS544" s="165"/>
    </row>
    <row r="545" spans="1:71" s="107" customFormat="1" ht="12.75" x14ac:dyDescent="0.25">
      <c r="A545" s="380"/>
      <c r="B545" s="376">
        <f>'Données démographiques'!B546</f>
        <v>0</v>
      </c>
      <c r="C545" s="376">
        <f>'Données démographiques'!C546</f>
        <v>0</v>
      </c>
      <c r="D545" s="377">
        <f>'Données démographiques'!D546</f>
        <v>0</v>
      </c>
      <c r="E545" s="102"/>
      <c r="F545" s="430"/>
      <c r="G545" s="431"/>
      <c r="H545" s="432"/>
      <c r="I545" s="258"/>
      <c r="J545" s="259"/>
      <c r="K545" s="260"/>
      <c r="L545" s="260"/>
      <c r="M545" s="260"/>
      <c r="N545" s="258"/>
      <c r="O545" s="265"/>
      <c r="P545" s="102"/>
      <c r="Q545" s="258"/>
      <c r="R545" s="431"/>
      <c r="S545" s="431"/>
      <c r="T545" s="102"/>
      <c r="U545" s="259"/>
      <c r="V545" s="259"/>
      <c r="W545" s="258"/>
      <c r="X545" s="259"/>
      <c r="Y545" s="258"/>
      <c r="Z545" s="258"/>
      <c r="AA545" s="258"/>
      <c r="AB545" s="260"/>
      <c r="AC545" s="260"/>
      <c r="AD545" s="98"/>
      <c r="AE545" s="260"/>
      <c r="AF545" s="260"/>
      <c r="AG545" s="260"/>
      <c r="AH545" s="260"/>
      <c r="AI545" s="260"/>
      <c r="AJ545" s="260"/>
      <c r="AK545" s="263"/>
      <c r="AL545" s="263"/>
      <c r="AM545" s="265"/>
      <c r="AN545" s="98"/>
      <c r="AO545" s="577" t="str">
        <f t="shared" si="70"/>
        <v xml:space="preserve"> </v>
      </c>
      <c r="AP545" s="577" t="str">
        <f t="shared" si="72"/>
        <v xml:space="preserve"> </v>
      </c>
      <c r="AQ545" s="577" t="str">
        <f t="shared" si="73"/>
        <v xml:space="preserve"> </v>
      </c>
      <c r="AR545" s="577" t="str">
        <f t="shared" si="74"/>
        <v xml:space="preserve"> </v>
      </c>
      <c r="AS545" s="98"/>
      <c r="AT545" s="375"/>
      <c r="AU545" s="375"/>
      <c r="AV545" s="374"/>
      <c r="AW545" s="375"/>
      <c r="AX545" s="374"/>
      <c r="AY545" s="374"/>
      <c r="AZ545" s="258"/>
      <c r="BA545" s="260"/>
      <c r="BB545" s="260"/>
      <c r="BC545" s="98"/>
      <c r="BD545" s="260"/>
      <c r="BE545" s="260"/>
      <c r="BF545" s="260"/>
      <c r="BG545" s="260"/>
      <c r="BH545" s="260"/>
      <c r="BI545" s="260"/>
      <c r="BJ545" s="263"/>
      <c r="BK545" s="263"/>
      <c r="BL545" s="265"/>
      <c r="BM545" s="98"/>
      <c r="BN545" s="577" t="str">
        <f t="shared" si="71"/>
        <v xml:space="preserve"> </v>
      </c>
      <c r="BO545" s="577" t="str">
        <f t="shared" si="75"/>
        <v xml:space="preserve"> </v>
      </c>
      <c r="BP545" s="577" t="str">
        <f t="shared" si="76"/>
        <v xml:space="preserve"> </v>
      </c>
      <c r="BQ545" s="577" t="str">
        <f t="shared" si="77"/>
        <v xml:space="preserve"> </v>
      </c>
      <c r="BR545" s="98"/>
      <c r="BS545" s="330"/>
    </row>
    <row r="546" spans="1:71" s="107" customFormat="1" ht="12.75" x14ac:dyDescent="0.25">
      <c r="A546" s="380"/>
      <c r="B546" s="169">
        <f>'Données démographiques'!B547</f>
        <v>0</v>
      </c>
      <c r="C546" s="169">
        <f>'Données démographiques'!C547</f>
        <v>0</v>
      </c>
      <c r="D546" s="170">
        <f>'Données démographiques'!D547</f>
        <v>0</v>
      </c>
      <c r="E546" s="102"/>
      <c r="F546" s="255"/>
      <c r="G546" s="172"/>
      <c r="H546" s="429"/>
      <c r="I546" s="273"/>
      <c r="J546" s="257"/>
      <c r="K546" s="278"/>
      <c r="L546" s="278"/>
      <c r="M546" s="278"/>
      <c r="N546" s="273"/>
      <c r="O546" s="264"/>
      <c r="P546" s="102"/>
      <c r="Q546" s="273"/>
      <c r="R546" s="172"/>
      <c r="S546" s="172"/>
      <c r="T546" s="102"/>
      <c r="U546" s="257"/>
      <c r="V546" s="257"/>
      <c r="W546" s="273"/>
      <c r="X546" s="257"/>
      <c r="Y546" s="273"/>
      <c r="Z546" s="273"/>
      <c r="AA546" s="273"/>
      <c r="AB546" s="278"/>
      <c r="AC546" s="278"/>
      <c r="AD546" s="98"/>
      <c r="AE546" s="278"/>
      <c r="AF546" s="278"/>
      <c r="AG546" s="278"/>
      <c r="AH546" s="278"/>
      <c r="AI546" s="278"/>
      <c r="AJ546" s="278"/>
      <c r="AK546" s="262"/>
      <c r="AL546" s="262"/>
      <c r="AM546" s="264"/>
      <c r="AN546" s="98"/>
      <c r="AO546" s="576" t="str">
        <f t="shared" si="70"/>
        <v xml:space="preserve"> </v>
      </c>
      <c r="AP546" s="576" t="str">
        <f t="shared" si="72"/>
        <v xml:space="preserve"> </v>
      </c>
      <c r="AQ546" s="576" t="str">
        <f t="shared" si="73"/>
        <v xml:space="preserve"> </v>
      </c>
      <c r="AR546" s="576" t="str">
        <f t="shared" si="74"/>
        <v xml:space="preserve"> </v>
      </c>
      <c r="AS546" s="98"/>
      <c r="AT546" s="257"/>
      <c r="AU546" s="257"/>
      <c r="AV546" s="273"/>
      <c r="AW546" s="257"/>
      <c r="AX546" s="273"/>
      <c r="AY546" s="273"/>
      <c r="AZ546" s="273"/>
      <c r="BA546" s="278"/>
      <c r="BB546" s="278"/>
      <c r="BC546" s="98"/>
      <c r="BD546" s="278"/>
      <c r="BE546" s="278"/>
      <c r="BF546" s="278"/>
      <c r="BG546" s="278"/>
      <c r="BH546" s="278"/>
      <c r="BI546" s="278"/>
      <c r="BJ546" s="262"/>
      <c r="BK546" s="262"/>
      <c r="BL546" s="264"/>
      <c r="BM546" s="98"/>
      <c r="BN546" s="576" t="str">
        <f t="shared" si="71"/>
        <v xml:space="preserve"> </v>
      </c>
      <c r="BO546" s="576" t="str">
        <f t="shared" si="75"/>
        <v xml:space="preserve"> </v>
      </c>
      <c r="BP546" s="576" t="str">
        <f t="shared" si="76"/>
        <v xml:space="preserve"> </v>
      </c>
      <c r="BQ546" s="576" t="str">
        <f t="shared" si="77"/>
        <v xml:space="preserve"> </v>
      </c>
      <c r="BR546" s="98"/>
      <c r="BS546" s="165"/>
    </row>
    <row r="547" spans="1:71" s="107" customFormat="1" ht="12.75" x14ac:dyDescent="0.25">
      <c r="A547" s="380"/>
      <c r="B547" s="376">
        <f>'Données démographiques'!B548</f>
        <v>0</v>
      </c>
      <c r="C547" s="376">
        <f>'Données démographiques'!C548</f>
        <v>0</v>
      </c>
      <c r="D547" s="377">
        <f>'Données démographiques'!D548</f>
        <v>0</v>
      </c>
      <c r="E547" s="102"/>
      <c r="F547" s="430"/>
      <c r="G547" s="431"/>
      <c r="H547" s="432"/>
      <c r="I547" s="258"/>
      <c r="J547" s="259"/>
      <c r="K547" s="260"/>
      <c r="L547" s="260"/>
      <c r="M547" s="260"/>
      <c r="N547" s="258"/>
      <c r="O547" s="265"/>
      <c r="P547" s="102"/>
      <c r="Q547" s="258"/>
      <c r="R547" s="431"/>
      <c r="S547" s="431"/>
      <c r="T547" s="102"/>
      <c r="U547" s="259"/>
      <c r="V547" s="259"/>
      <c r="W547" s="258"/>
      <c r="X547" s="259"/>
      <c r="Y547" s="258"/>
      <c r="Z547" s="258"/>
      <c r="AA547" s="258"/>
      <c r="AB547" s="260"/>
      <c r="AC547" s="260"/>
      <c r="AD547" s="98"/>
      <c r="AE547" s="260"/>
      <c r="AF547" s="260"/>
      <c r="AG547" s="260"/>
      <c r="AH547" s="260"/>
      <c r="AI547" s="260"/>
      <c r="AJ547" s="260"/>
      <c r="AK547" s="263"/>
      <c r="AL547" s="263"/>
      <c r="AM547" s="265"/>
      <c r="AN547" s="98"/>
      <c r="AO547" s="577" t="str">
        <f t="shared" si="70"/>
        <v xml:space="preserve"> </v>
      </c>
      <c r="AP547" s="577" t="str">
        <f t="shared" si="72"/>
        <v xml:space="preserve"> </v>
      </c>
      <c r="AQ547" s="577" t="str">
        <f t="shared" si="73"/>
        <v xml:space="preserve"> </v>
      </c>
      <c r="AR547" s="577" t="str">
        <f t="shared" si="74"/>
        <v xml:space="preserve"> </v>
      </c>
      <c r="AS547" s="98"/>
      <c r="AT547" s="375"/>
      <c r="AU547" s="375"/>
      <c r="AV547" s="374"/>
      <c r="AW547" s="375"/>
      <c r="AX547" s="374"/>
      <c r="AY547" s="374"/>
      <c r="AZ547" s="258"/>
      <c r="BA547" s="260"/>
      <c r="BB547" s="260"/>
      <c r="BC547" s="98"/>
      <c r="BD547" s="260"/>
      <c r="BE547" s="260"/>
      <c r="BF547" s="260"/>
      <c r="BG547" s="260"/>
      <c r="BH547" s="260"/>
      <c r="BI547" s="260"/>
      <c r="BJ547" s="263"/>
      <c r="BK547" s="263"/>
      <c r="BL547" s="265"/>
      <c r="BM547" s="98"/>
      <c r="BN547" s="577" t="str">
        <f t="shared" si="71"/>
        <v xml:space="preserve"> </v>
      </c>
      <c r="BO547" s="577" t="str">
        <f t="shared" si="75"/>
        <v xml:space="preserve"> </v>
      </c>
      <c r="BP547" s="577" t="str">
        <f t="shared" si="76"/>
        <v xml:space="preserve"> </v>
      </c>
      <c r="BQ547" s="577" t="str">
        <f t="shared" si="77"/>
        <v xml:space="preserve"> </v>
      </c>
      <c r="BR547" s="98"/>
      <c r="BS547" s="330"/>
    </row>
    <row r="548" spans="1:71" s="107" customFormat="1" ht="12.75" x14ac:dyDescent="0.25">
      <c r="A548" s="380"/>
      <c r="B548" s="169">
        <f>'Données démographiques'!B549</f>
        <v>0</v>
      </c>
      <c r="C548" s="169">
        <f>'Données démographiques'!C549</f>
        <v>0</v>
      </c>
      <c r="D548" s="170">
        <f>'Données démographiques'!D549</f>
        <v>0</v>
      </c>
      <c r="E548" s="102"/>
      <c r="F548" s="255"/>
      <c r="G548" s="172"/>
      <c r="H548" s="429"/>
      <c r="I548" s="273"/>
      <c r="J548" s="257"/>
      <c r="K548" s="278"/>
      <c r="L548" s="278"/>
      <c r="M548" s="278"/>
      <c r="N548" s="273"/>
      <c r="O548" s="264"/>
      <c r="P548" s="102"/>
      <c r="Q548" s="273"/>
      <c r="R548" s="172"/>
      <c r="S548" s="172"/>
      <c r="T548" s="102"/>
      <c r="U548" s="257"/>
      <c r="V548" s="257"/>
      <c r="W548" s="273"/>
      <c r="X548" s="257"/>
      <c r="Y548" s="273"/>
      <c r="Z548" s="273"/>
      <c r="AA548" s="273"/>
      <c r="AB548" s="278"/>
      <c r="AC548" s="278"/>
      <c r="AD548" s="98"/>
      <c r="AE548" s="278"/>
      <c r="AF548" s="278"/>
      <c r="AG548" s="278"/>
      <c r="AH548" s="278"/>
      <c r="AI548" s="278"/>
      <c r="AJ548" s="278"/>
      <c r="AK548" s="262"/>
      <c r="AL548" s="262"/>
      <c r="AM548" s="264"/>
      <c r="AN548" s="98"/>
      <c r="AO548" s="576" t="str">
        <f t="shared" si="70"/>
        <v xml:space="preserve"> </v>
      </c>
      <c r="AP548" s="576" t="str">
        <f t="shared" si="72"/>
        <v xml:space="preserve"> </v>
      </c>
      <c r="AQ548" s="576" t="str">
        <f t="shared" si="73"/>
        <v xml:space="preserve"> </v>
      </c>
      <c r="AR548" s="576" t="str">
        <f t="shared" si="74"/>
        <v xml:space="preserve"> </v>
      </c>
      <c r="AS548" s="98"/>
      <c r="AT548" s="257"/>
      <c r="AU548" s="257"/>
      <c r="AV548" s="273"/>
      <c r="AW548" s="257"/>
      <c r="AX548" s="273"/>
      <c r="AY548" s="273"/>
      <c r="AZ548" s="273"/>
      <c r="BA548" s="278"/>
      <c r="BB548" s="278"/>
      <c r="BC548" s="98"/>
      <c r="BD548" s="278"/>
      <c r="BE548" s="278"/>
      <c r="BF548" s="278"/>
      <c r="BG548" s="278"/>
      <c r="BH548" s="278"/>
      <c r="BI548" s="278"/>
      <c r="BJ548" s="262"/>
      <c r="BK548" s="262"/>
      <c r="BL548" s="264"/>
      <c r="BM548" s="98"/>
      <c r="BN548" s="576" t="str">
        <f t="shared" si="71"/>
        <v xml:space="preserve"> </v>
      </c>
      <c r="BO548" s="576" t="str">
        <f t="shared" si="75"/>
        <v xml:space="preserve"> </v>
      </c>
      <c r="BP548" s="576" t="str">
        <f t="shared" si="76"/>
        <v xml:space="preserve"> </v>
      </c>
      <c r="BQ548" s="576" t="str">
        <f t="shared" si="77"/>
        <v xml:space="preserve"> </v>
      </c>
      <c r="BR548" s="98"/>
      <c r="BS548" s="165"/>
    </row>
    <row r="549" spans="1:71" s="107" customFormat="1" ht="12.75" x14ac:dyDescent="0.25">
      <c r="A549" s="380"/>
      <c r="B549" s="376">
        <f>'Données démographiques'!B550</f>
        <v>0</v>
      </c>
      <c r="C549" s="376">
        <f>'Données démographiques'!C550</f>
        <v>0</v>
      </c>
      <c r="D549" s="377">
        <f>'Données démographiques'!D550</f>
        <v>0</v>
      </c>
      <c r="E549" s="102"/>
      <c r="F549" s="430"/>
      <c r="G549" s="431"/>
      <c r="H549" s="432"/>
      <c r="I549" s="258"/>
      <c r="J549" s="259"/>
      <c r="K549" s="260"/>
      <c r="L549" s="260"/>
      <c r="M549" s="260"/>
      <c r="N549" s="258"/>
      <c r="O549" s="265"/>
      <c r="P549" s="102"/>
      <c r="Q549" s="258"/>
      <c r="R549" s="431"/>
      <c r="S549" s="431"/>
      <c r="T549" s="102"/>
      <c r="U549" s="259"/>
      <c r="V549" s="259"/>
      <c r="W549" s="258"/>
      <c r="X549" s="259"/>
      <c r="Y549" s="258"/>
      <c r="Z549" s="258"/>
      <c r="AA549" s="258"/>
      <c r="AB549" s="260"/>
      <c r="AC549" s="260"/>
      <c r="AD549" s="98"/>
      <c r="AE549" s="260"/>
      <c r="AF549" s="260"/>
      <c r="AG549" s="260"/>
      <c r="AH549" s="260"/>
      <c r="AI549" s="260"/>
      <c r="AJ549" s="260"/>
      <c r="AK549" s="263"/>
      <c r="AL549" s="263"/>
      <c r="AM549" s="265"/>
      <c r="AN549" s="98"/>
      <c r="AO549" s="577" t="str">
        <f t="shared" si="70"/>
        <v xml:space="preserve"> </v>
      </c>
      <c r="AP549" s="577" t="str">
        <f t="shared" si="72"/>
        <v xml:space="preserve"> </v>
      </c>
      <c r="AQ549" s="577" t="str">
        <f t="shared" si="73"/>
        <v xml:space="preserve"> </v>
      </c>
      <c r="AR549" s="577" t="str">
        <f t="shared" si="74"/>
        <v xml:space="preserve"> </v>
      </c>
      <c r="AS549" s="98"/>
      <c r="AT549" s="375"/>
      <c r="AU549" s="375"/>
      <c r="AV549" s="374"/>
      <c r="AW549" s="375"/>
      <c r="AX549" s="374"/>
      <c r="AY549" s="374"/>
      <c r="AZ549" s="258"/>
      <c r="BA549" s="260"/>
      <c r="BB549" s="260"/>
      <c r="BC549" s="98"/>
      <c r="BD549" s="260"/>
      <c r="BE549" s="260"/>
      <c r="BF549" s="260"/>
      <c r="BG549" s="260"/>
      <c r="BH549" s="260"/>
      <c r="BI549" s="260"/>
      <c r="BJ549" s="263"/>
      <c r="BK549" s="263"/>
      <c r="BL549" s="265"/>
      <c r="BM549" s="98"/>
      <c r="BN549" s="577" t="str">
        <f t="shared" si="71"/>
        <v xml:space="preserve"> </v>
      </c>
      <c r="BO549" s="577" t="str">
        <f t="shared" si="75"/>
        <v xml:space="preserve"> </v>
      </c>
      <c r="BP549" s="577" t="str">
        <f t="shared" si="76"/>
        <v xml:space="preserve"> </v>
      </c>
      <c r="BQ549" s="577" t="str">
        <f t="shared" si="77"/>
        <v xml:space="preserve"> </v>
      </c>
      <c r="BR549" s="98"/>
      <c r="BS549" s="330"/>
    </row>
    <row r="550" spans="1:71" s="107" customFormat="1" ht="12.75" x14ac:dyDescent="0.25">
      <c r="A550" s="380"/>
      <c r="B550" s="169">
        <f>'Données démographiques'!B551</f>
        <v>0</v>
      </c>
      <c r="C550" s="169">
        <f>'Données démographiques'!C551</f>
        <v>0</v>
      </c>
      <c r="D550" s="170">
        <f>'Données démographiques'!D551</f>
        <v>0</v>
      </c>
      <c r="E550" s="102"/>
      <c r="F550" s="255"/>
      <c r="G550" s="172"/>
      <c r="H550" s="429"/>
      <c r="I550" s="273"/>
      <c r="J550" s="257"/>
      <c r="K550" s="278"/>
      <c r="L550" s="278"/>
      <c r="M550" s="278"/>
      <c r="N550" s="273"/>
      <c r="O550" s="264"/>
      <c r="P550" s="102"/>
      <c r="Q550" s="273"/>
      <c r="R550" s="172"/>
      <c r="S550" s="172"/>
      <c r="T550" s="102"/>
      <c r="U550" s="257"/>
      <c r="V550" s="257"/>
      <c r="W550" s="273"/>
      <c r="X550" s="257"/>
      <c r="Y550" s="273"/>
      <c r="Z550" s="273"/>
      <c r="AA550" s="273"/>
      <c r="AB550" s="278"/>
      <c r="AC550" s="278"/>
      <c r="AD550" s="98"/>
      <c r="AE550" s="278"/>
      <c r="AF550" s="278"/>
      <c r="AG550" s="278"/>
      <c r="AH550" s="278"/>
      <c r="AI550" s="278"/>
      <c r="AJ550" s="278"/>
      <c r="AK550" s="262"/>
      <c r="AL550" s="262"/>
      <c r="AM550" s="264"/>
      <c r="AN550" s="98"/>
      <c r="AO550" s="576" t="str">
        <f t="shared" si="70"/>
        <v xml:space="preserve"> </v>
      </c>
      <c r="AP550" s="576" t="str">
        <f t="shared" si="72"/>
        <v xml:space="preserve"> </v>
      </c>
      <c r="AQ550" s="576" t="str">
        <f t="shared" si="73"/>
        <v xml:space="preserve"> </v>
      </c>
      <c r="AR550" s="576" t="str">
        <f t="shared" si="74"/>
        <v xml:space="preserve"> </v>
      </c>
      <c r="AS550" s="98"/>
      <c r="AT550" s="257"/>
      <c r="AU550" s="257"/>
      <c r="AV550" s="273"/>
      <c r="AW550" s="257"/>
      <c r="AX550" s="273"/>
      <c r="AY550" s="273"/>
      <c r="AZ550" s="273"/>
      <c r="BA550" s="278"/>
      <c r="BB550" s="278"/>
      <c r="BC550" s="98"/>
      <c r="BD550" s="278"/>
      <c r="BE550" s="278"/>
      <c r="BF550" s="278"/>
      <c r="BG550" s="278"/>
      <c r="BH550" s="278"/>
      <c r="BI550" s="278"/>
      <c r="BJ550" s="262"/>
      <c r="BK550" s="262"/>
      <c r="BL550" s="264"/>
      <c r="BM550" s="98"/>
      <c r="BN550" s="576" t="str">
        <f t="shared" si="71"/>
        <v xml:space="preserve"> </v>
      </c>
      <c r="BO550" s="576" t="str">
        <f t="shared" si="75"/>
        <v xml:space="preserve"> </v>
      </c>
      <c r="BP550" s="576" t="str">
        <f t="shared" si="76"/>
        <v xml:space="preserve"> </v>
      </c>
      <c r="BQ550" s="576" t="str">
        <f t="shared" si="77"/>
        <v xml:space="preserve"> </v>
      </c>
      <c r="BR550" s="98"/>
      <c r="BS550" s="165"/>
    </row>
    <row r="551" spans="1:71" s="107" customFormat="1" ht="12.75" x14ac:dyDescent="0.25">
      <c r="A551" s="380"/>
      <c r="B551" s="376">
        <f>'Données démographiques'!B552</f>
        <v>0</v>
      </c>
      <c r="C551" s="376">
        <f>'Données démographiques'!C552</f>
        <v>0</v>
      </c>
      <c r="D551" s="377">
        <f>'Données démographiques'!D552</f>
        <v>0</v>
      </c>
      <c r="E551" s="102"/>
      <c r="F551" s="430"/>
      <c r="G551" s="431"/>
      <c r="H551" s="432"/>
      <c r="I551" s="258"/>
      <c r="J551" s="259"/>
      <c r="K551" s="260"/>
      <c r="L551" s="260"/>
      <c r="M551" s="260"/>
      <c r="N551" s="258"/>
      <c r="O551" s="265"/>
      <c r="P551" s="102"/>
      <c r="Q551" s="258"/>
      <c r="R551" s="431"/>
      <c r="S551" s="431"/>
      <c r="T551" s="102"/>
      <c r="U551" s="259"/>
      <c r="V551" s="259"/>
      <c r="W551" s="258"/>
      <c r="X551" s="259"/>
      <c r="Y551" s="258"/>
      <c r="Z551" s="258"/>
      <c r="AA551" s="258"/>
      <c r="AB551" s="260"/>
      <c r="AC551" s="260"/>
      <c r="AD551" s="98"/>
      <c r="AE551" s="260"/>
      <c r="AF551" s="260"/>
      <c r="AG551" s="260"/>
      <c r="AH551" s="260"/>
      <c r="AI551" s="260"/>
      <c r="AJ551" s="260"/>
      <c r="AK551" s="263"/>
      <c r="AL551" s="263"/>
      <c r="AM551" s="265"/>
      <c r="AN551" s="98"/>
      <c r="AO551" s="577" t="str">
        <f t="shared" si="70"/>
        <v xml:space="preserve"> </v>
      </c>
      <c r="AP551" s="577" t="str">
        <f t="shared" si="72"/>
        <v xml:space="preserve"> </v>
      </c>
      <c r="AQ551" s="577" t="str">
        <f t="shared" si="73"/>
        <v xml:space="preserve"> </v>
      </c>
      <c r="AR551" s="577" t="str">
        <f t="shared" si="74"/>
        <v xml:space="preserve"> </v>
      </c>
      <c r="AS551" s="98"/>
      <c r="AT551" s="375"/>
      <c r="AU551" s="375"/>
      <c r="AV551" s="374"/>
      <c r="AW551" s="375"/>
      <c r="AX551" s="374"/>
      <c r="AY551" s="374"/>
      <c r="AZ551" s="258"/>
      <c r="BA551" s="260"/>
      <c r="BB551" s="260"/>
      <c r="BC551" s="98"/>
      <c r="BD551" s="260"/>
      <c r="BE551" s="260"/>
      <c r="BF551" s="260"/>
      <c r="BG551" s="260"/>
      <c r="BH551" s="260"/>
      <c r="BI551" s="260"/>
      <c r="BJ551" s="263"/>
      <c r="BK551" s="263"/>
      <c r="BL551" s="265"/>
      <c r="BM551" s="98"/>
      <c r="BN551" s="577" t="str">
        <f t="shared" si="71"/>
        <v xml:space="preserve"> </v>
      </c>
      <c r="BO551" s="577" t="str">
        <f t="shared" si="75"/>
        <v xml:space="preserve"> </v>
      </c>
      <c r="BP551" s="577" t="str">
        <f t="shared" si="76"/>
        <v xml:space="preserve"> </v>
      </c>
      <c r="BQ551" s="577" t="str">
        <f t="shared" si="77"/>
        <v xml:space="preserve"> </v>
      </c>
      <c r="BR551" s="98"/>
      <c r="BS551" s="330"/>
    </row>
    <row r="552" spans="1:71" s="107" customFormat="1" ht="12.75" x14ac:dyDescent="0.25">
      <c r="A552" s="380"/>
      <c r="B552" s="169">
        <f>'Données démographiques'!B553</f>
        <v>0</v>
      </c>
      <c r="C552" s="169">
        <f>'Données démographiques'!C553</f>
        <v>0</v>
      </c>
      <c r="D552" s="170">
        <f>'Données démographiques'!D553</f>
        <v>0</v>
      </c>
      <c r="E552" s="102"/>
      <c r="F552" s="255"/>
      <c r="G552" s="172"/>
      <c r="H552" s="429"/>
      <c r="I552" s="273"/>
      <c r="J552" s="257"/>
      <c r="K552" s="278"/>
      <c r="L552" s="278"/>
      <c r="M552" s="278"/>
      <c r="N552" s="273"/>
      <c r="O552" s="264"/>
      <c r="P552" s="102"/>
      <c r="Q552" s="273"/>
      <c r="R552" s="172"/>
      <c r="S552" s="172"/>
      <c r="T552" s="102"/>
      <c r="U552" s="257"/>
      <c r="V552" s="257"/>
      <c r="W552" s="273"/>
      <c r="X552" s="257"/>
      <c r="Y552" s="273"/>
      <c r="Z552" s="273"/>
      <c r="AA552" s="273"/>
      <c r="AB552" s="278"/>
      <c r="AC552" s="278"/>
      <c r="AD552" s="98"/>
      <c r="AE552" s="278"/>
      <c r="AF552" s="278"/>
      <c r="AG552" s="278"/>
      <c r="AH552" s="278"/>
      <c r="AI552" s="278"/>
      <c r="AJ552" s="278"/>
      <c r="AK552" s="262"/>
      <c r="AL552" s="262"/>
      <c r="AM552" s="264"/>
      <c r="AN552" s="98"/>
      <c r="AO552" s="576" t="str">
        <f t="shared" si="70"/>
        <v xml:space="preserve"> </v>
      </c>
      <c r="AP552" s="576" t="str">
        <f t="shared" si="72"/>
        <v xml:space="preserve"> </v>
      </c>
      <c r="AQ552" s="576" t="str">
        <f t="shared" si="73"/>
        <v xml:space="preserve"> </v>
      </c>
      <c r="AR552" s="576" t="str">
        <f t="shared" si="74"/>
        <v xml:space="preserve"> </v>
      </c>
      <c r="AS552" s="98"/>
      <c r="AT552" s="257"/>
      <c r="AU552" s="257"/>
      <c r="AV552" s="273"/>
      <c r="AW552" s="257"/>
      <c r="AX552" s="273"/>
      <c r="AY552" s="273"/>
      <c r="AZ552" s="273"/>
      <c r="BA552" s="278"/>
      <c r="BB552" s="278"/>
      <c r="BC552" s="98"/>
      <c r="BD552" s="278"/>
      <c r="BE552" s="278"/>
      <c r="BF552" s="278"/>
      <c r="BG552" s="278"/>
      <c r="BH552" s="278"/>
      <c r="BI552" s="278"/>
      <c r="BJ552" s="262"/>
      <c r="BK552" s="262"/>
      <c r="BL552" s="264"/>
      <c r="BM552" s="98"/>
      <c r="BN552" s="576" t="str">
        <f t="shared" si="71"/>
        <v xml:space="preserve"> </v>
      </c>
      <c r="BO552" s="576" t="str">
        <f t="shared" si="75"/>
        <v xml:space="preserve"> </v>
      </c>
      <c r="BP552" s="576" t="str">
        <f t="shared" si="76"/>
        <v xml:space="preserve"> </v>
      </c>
      <c r="BQ552" s="576" t="str">
        <f t="shared" si="77"/>
        <v xml:space="preserve"> </v>
      </c>
      <c r="BR552" s="98"/>
      <c r="BS552" s="165"/>
    </row>
    <row r="553" spans="1:71" s="107" customFormat="1" ht="12.75" x14ac:dyDescent="0.25">
      <c r="A553" s="380"/>
      <c r="B553" s="376">
        <f>'Données démographiques'!B554</f>
        <v>0</v>
      </c>
      <c r="C553" s="376">
        <f>'Données démographiques'!C554</f>
        <v>0</v>
      </c>
      <c r="D553" s="377">
        <f>'Données démographiques'!D554</f>
        <v>0</v>
      </c>
      <c r="E553" s="102"/>
      <c r="F553" s="430"/>
      <c r="G553" s="431"/>
      <c r="H553" s="432"/>
      <c r="I553" s="258"/>
      <c r="J553" s="259"/>
      <c r="K553" s="260"/>
      <c r="L553" s="260"/>
      <c r="M553" s="260"/>
      <c r="N553" s="258"/>
      <c r="O553" s="265"/>
      <c r="P553" s="102"/>
      <c r="Q553" s="258"/>
      <c r="R553" s="431"/>
      <c r="S553" s="431"/>
      <c r="T553" s="102"/>
      <c r="U553" s="259"/>
      <c r="V553" s="259"/>
      <c r="W553" s="258"/>
      <c r="X553" s="259"/>
      <c r="Y553" s="258"/>
      <c r="Z553" s="258"/>
      <c r="AA553" s="258"/>
      <c r="AB553" s="260"/>
      <c r="AC553" s="260"/>
      <c r="AD553" s="98"/>
      <c r="AE553" s="260"/>
      <c r="AF553" s="260"/>
      <c r="AG553" s="260"/>
      <c r="AH553" s="260"/>
      <c r="AI553" s="260"/>
      <c r="AJ553" s="260"/>
      <c r="AK553" s="263"/>
      <c r="AL553" s="263"/>
      <c r="AM553" s="265"/>
      <c r="AN553" s="98"/>
      <c r="AO553" s="577" t="str">
        <f t="shared" si="70"/>
        <v xml:space="preserve"> </v>
      </c>
      <c r="AP553" s="577" t="str">
        <f t="shared" si="72"/>
        <v xml:space="preserve"> </v>
      </c>
      <c r="AQ553" s="577" t="str">
        <f t="shared" si="73"/>
        <v xml:space="preserve"> </v>
      </c>
      <c r="AR553" s="577" t="str">
        <f t="shared" si="74"/>
        <v xml:space="preserve"> </v>
      </c>
      <c r="AS553" s="98"/>
      <c r="AT553" s="375"/>
      <c r="AU553" s="375"/>
      <c r="AV553" s="374"/>
      <c r="AW553" s="375"/>
      <c r="AX553" s="374"/>
      <c r="AY553" s="374"/>
      <c r="AZ553" s="258"/>
      <c r="BA553" s="260"/>
      <c r="BB553" s="260"/>
      <c r="BC553" s="98"/>
      <c r="BD553" s="260"/>
      <c r="BE553" s="260"/>
      <c r="BF553" s="260"/>
      <c r="BG553" s="260"/>
      <c r="BH553" s="260"/>
      <c r="BI553" s="260"/>
      <c r="BJ553" s="263"/>
      <c r="BK553" s="263"/>
      <c r="BL553" s="265"/>
      <c r="BM553" s="98"/>
      <c r="BN553" s="577" t="str">
        <f t="shared" si="71"/>
        <v xml:space="preserve"> </v>
      </c>
      <c r="BO553" s="577" t="str">
        <f t="shared" si="75"/>
        <v xml:space="preserve"> </v>
      </c>
      <c r="BP553" s="577" t="str">
        <f t="shared" si="76"/>
        <v xml:space="preserve"> </v>
      </c>
      <c r="BQ553" s="577" t="str">
        <f t="shared" si="77"/>
        <v xml:space="preserve"> </v>
      </c>
      <c r="BR553" s="98"/>
      <c r="BS553" s="330"/>
    </row>
    <row r="554" spans="1:71" s="107" customFormat="1" ht="12.75" x14ac:dyDescent="0.25">
      <c r="A554" s="380"/>
      <c r="B554" s="169">
        <f>'Données démographiques'!B555</f>
        <v>0</v>
      </c>
      <c r="C554" s="169">
        <f>'Données démographiques'!C555</f>
        <v>0</v>
      </c>
      <c r="D554" s="170">
        <f>'Données démographiques'!D555</f>
        <v>0</v>
      </c>
      <c r="E554" s="102"/>
      <c r="F554" s="255"/>
      <c r="G554" s="172"/>
      <c r="H554" s="429"/>
      <c r="I554" s="273"/>
      <c r="J554" s="257"/>
      <c r="K554" s="278"/>
      <c r="L554" s="278"/>
      <c r="M554" s="278"/>
      <c r="N554" s="273"/>
      <c r="O554" s="264"/>
      <c r="P554" s="102"/>
      <c r="Q554" s="273"/>
      <c r="R554" s="172"/>
      <c r="S554" s="172"/>
      <c r="T554" s="102"/>
      <c r="U554" s="257"/>
      <c r="V554" s="257"/>
      <c r="W554" s="273"/>
      <c r="X554" s="257"/>
      <c r="Y554" s="273"/>
      <c r="Z554" s="273"/>
      <c r="AA554" s="273"/>
      <c r="AB554" s="278"/>
      <c r="AC554" s="278"/>
      <c r="AD554" s="98"/>
      <c r="AE554" s="278"/>
      <c r="AF554" s="278"/>
      <c r="AG554" s="278"/>
      <c r="AH554" s="278"/>
      <c r="AI554" s="278"/>
      <c r="AJ554" s="278"/>
      <c r="AK554" s="262"/>
      <c r="AL554" s="262"/>
      <c r="AM554" s="264"/>
      <c r="AN554" s="98"/>
      <c r="AO554" s="576" t="str">
        <f t="shared" si="70"/>
        <v xml:space="preserve"> </v>
      </c>
      <c r="AP554" s="576" t="str">
        <f t="shared" si="72"/>
        <v xml:space="preserve"> </v>
      </c>
      <c r="AQ554" s="576" t="str">
        <f t="shared" si="73"/>
        <v xml:space="preserve"> </v>
      </c>
      <c r="AR554" s="576" t="str">
        <f t="shared" si="74"/>
        <v xml:space="preserve"> </v>
      </c>
      <c r="AS554" s="98"/>
      <c r="AT554" s="257"/>
      <c r="AU554" s="257"/>
      <c r="AV554" s="273"/>
      <c r="AW554" s="257"/>
      <c r="AX554" s="273"/>
      <c r="AY554" s="273"/>
      <c r="AZ554" s="273"/>
      <c r="BA554" s="278"/>
      <c r="BB554" s="278"/>
      <c r="BC554" s="98"/>
      <c r="BD554" s="278"/>
      <c r="BE554" s="278"/>
      <c r="BF554" s="278"/>
      <c r="BG554" s="278"/>
      <c r="BH554" s="278"/>
      <c r="BI554" s="278"/>
      <c r="BJ554" s="262"/>
      <c r="BK554" s="262"/>
      <c r="BL554" s="264"/>
      <c r="BM554" s="98"/>
      <c r="BN554" s="576" t="str">
        <f t="shared" si="71"/>
        <v xml:space="preserve"> </v>
      </c>
      <c r="BO554" s="576" t="str">
        <f t="shared" si="75"/>
        <v xml:space="preserve"> </v>
      </c>
      <c r="BP554" s="576" t="str">
        <f t="shared" si="76"/>
        <v xml:space="preserve"> </v>
      </c>
      <c r="BQ554" s="576" t="str">
        <f t="shared" si="77"/>
        <v xml:space="preserve"> </v>
      </c>
      <c r="BR554" s="98"/>
      <c r="BS554" s="165"/>
    </row>
    <row r="555" spans="1:71" s="107" customFormat="1" ht="12.75" x14ac:dyDescent="0.25">
      <c r="A555" s="380"/>
      <c r="B555" s="376">
        <f>'Données démographiques'!B556</f>
        <v>0</v>
      </c>
      <c r="C555" s="376">
        <f>'Données démographiques'!C556</f>
        <v>0</v>
      </c>
      <c r="D555" s="377">
        <f>'Données démographiques'!D556</f>
        <v>0</v>
      </c>
      <c r="E555" s="102"/>
      <c r="F555" s="430"/>
      <c r="G555" s="431"/>
      <c r="H555" s="432"/>
      <c r="I555" s="258"/>
      <c r="J555" s="259"/>
      <c r="K555" s="260"/>
      <c r="L555" s="260"/>
      <c r="M555" s="260"/>
      <c r="N555" s="258"/>
      <c r="O555" s="265"/>
      <c r="P555" s="102"/>
      <c r="Q555" s="258"/>
      <c r="R555" s="431"/>
      <c r="S555" s="431"/>
      <c r="T555" s="102"/>
      <c r="U555" s="259"/>
      <c r="V555" s="259"/>
      <c r="W555" s="258"/>
      <c r="X555" s="259"/>
      <c r="Y555" s="258"/>
      <c r="Z555" s="258"/>
      <c r="AA555" s="258"/>
      <c r="AB555" s="260"/>
      <c r="AC555" s="260"/>
      <c r="AD555" s="98"/>
      <c r="AE555" s="260"/>
      <c r="AF555" s="260"/>
      <c r="AG555" s="260"/>
      <c r="AH555" s="260"/>
      <c r="AI555" s="260"/>
      <c r="AJ555" s="260"/>
      <c r="AK555" s="263"/>
      <c r="AL555" s="263"/>
      <c r="AM555" s="265"/>
      <c r="AN555" s="98"/>
      <c r="AO555" s="577" t="str">
        <f t="shared" si="70"/>
        <v xml:space="preserve"> </v>
      </c>
      <c r="AP555" s="577" t="str">
        <f t="shared" si="72"/>
        <v xml:space="preserve"> </v>
      </c>
      <c r="AQ555" s="577" t="str">
        <f t="shared" si="73"/>
        <v xml:space="preserve"> </v>
      </c>
      <c r="AR555" s="577" t="str">
        <f t="shared" si="74"/>
        <v xml:space="preserve"> </v>
      </c>
      <c r="AS555" s="98"/>
      <c r="AT555" s="375"/>
      <c r="AU555" s="375"/>
      <c r="AV555" s="374"/>
      <c r="AW555" s="375"/>
      <c r="AX555" s="374"/>
      <c r="AY555" s="374"/>
      <c r="AZ555" s="258"/>
      <c r="BA555" s="260"/>
      <c r="BB555" s="260"/>
      <c r="BC555" s="98"/>
      <c r="BD555" s="260"/>
      <c r="BE555" s="260"/>
      <c r="BF555" s="260"/>
      <c r="BG555" s="260"/>
      <c r="BH555" s="260"/>
      <c r="BI555" s="260"/>
      <c r="BJ555" s="263"/>
      <c r="BK555" s="263"/>
      <c r="BL555" s="265"/>
      <c r="BM555" s="98"/>
      <c r="BN555" s="577" t="str">
        <f t="shared" si="71"/>
        <v xml:space="preserve"> </v>
      </c>
      <c r="BO555" s="577" t="str">
        <f t="shared" si="75"/>
        <v xml:space="preserve"> </v>
      </c>
      <c r="BP555" s="577" t="str">
        <f t="shared" si="76"/>
        <v xml:space="preserve"> </v>
      </c>
      <c r="BQ555" s="577" t="str">
        <f t="shared" si="77"/>
        <v xml:space="preserve"> </v>
      </c>
      <c r="BR555" s="98"/>
      <c r="BS555" s="330"/>
    </row>
    <row r="556" spans="1:71" s="107" customFormat="1" ht="12.75" x14ac:dyDescent="0.25">
      <c r="A556" s="380"/>
      <c r="B556" s="169">
        <f>'Données démographiques'!B557</f>
        <v>0</v>
      </c>
      <c r="C556" s="169">
        <f>'Données démographiques'!C557</f>
        <v>0</v>
      </c>
      <c r="D556" s="170">
        <f>'Données démographiques'!D557</f>
        <v>0</v>
      </c>
      <c r="E556" s="102"/>
      <c r="F556" s="255"/>
      <c r="G556" s="172"/>
      <c r="H556" s="429"/>
      <c r="I556" s="273"/>
      <c r="J556" s="257"/>
      <c r="K556" s="278"/>
      <c r="L556" s="278"/>
      <c r="M556" s="278"/>
      <c r="N556" s="273"/>
      <c r="O556" s="264"/>
      <c r="P556" s="102"/>
      <c r="Q556" s="273"/>
      <c r="R556" s="172"/>
      <c r="S556" s="172"/>
      <c r="T556" s="102"/>
      <c r="U556" s="257"/>
      <c r="V556" s="257"/>
      <c r="W556" s="273"/>
      <c r="X556" s="257"/>
      <c r="Y556" s="273"/>
      <c r="Z556" s="273"/>
      <c r="AA556" s="273"/>
      <c r="AB556" s="278"/>
      <c r="AC556" s="278"/>
      <c r="AD556" s="98"/>
      <c r="AE556" s="278"/>
      <c r="AF556" s="278"/>
      <c r="AG556" s="278"/>
      <c r="AH556" s="278"/>
      <c r="AI556" s="278"/>
      <c r="AJ556" s="278"/>
      <c r="AK556" s="262"/>
      <c r="AL556" s="262"/>
      <c r="AM556" s="264"/>
      <c r="AN556" s="98"/>
      <c r="AO556" s="576" t="str">
        <f t="shared" si="70"/>
        <v xml:space="preserve"> </v>
      </c>
      <c r="AP556" s="576" t="str">
        <f t="shared" si="72"/>
        <v xml:space="preserve"> </v>
      </c>
      <c r="AQ556" s="576" t="str">
        <f t="shared" si="73"/>
        <v xml:space="preserve"> </v>
      </c>
      <c r="AR556" s="576" t="str">
        <f t="shared" si="74"/>
        <v xml:space="preserve"> </v>
      </c>
      <c r="AS556" s="98"/>
      <c r="AT556" s="257"/>
      <c r="AU556" s="257"/>
      <c r="AV556" s="273"/>
      <c r="AW556" s="257"/>
      <c r="AX556" s="273"/>
      <c r="AY556" s="273"/>
      <c r="AZ556" s="273"/>
      <c r="BA556" s="278"/>
      <c r="BB556" s="278"/>
      <c r="BC556" s="98"/>
      <c r="BD556" s="278"/>
      <c r="BE556" s="278"/>
      <c r="BF556" s="278"/>
      <c r="BG556" s="278"/>
      <c r="BH556" s="278"/>
      <c r="BI556" s="278"/>
      <c r="BJ556" s="262"/>
      <c r="BK556" s="262"/>
      <c r="BL556" s="264"/>
      <c r="BM556" s="98"/>
      <c r="BN556" s="576" t="str">
        <f t="shared" si="71"/>
        <v xml:space="preserve"> </v>
      </c>
      <c r="BO556" s="576" t="str">
        <f t="shared" si="75"/>
        <v xml:space="preserve"> </v>
      </c>
      <c r="BP556" s="576" t="str">
        <f t="shared" si="76"/>
        <v xml:space="preserve"> </v>
      </c>
      <c r="BQ556" s="576" t="str">
        <f t="shared" si="77"/>
        <v xml:space="preserve"> </v>
      </c>
      <c r="BR556" s="98"/>
      <c r="BS556" s="165"/>
    </row>
    <row r="557" spans="1:71" s="107" customFormat="1" ht="12.75" x14ac:dyDescent="0.25">
      <c r="A557" s="380"/>
      <c r="B557" s="376">
        <f>'Données démographiques'!B558</f>
        <v>0</v>
      </c>
      <c r="C557" s="376">
        <f>'Données démographiques'!C558</f>
        <v>0</v>
      </c>
      <c r="D557" s="377">
        <f>'Données démographiques'!D558</f>
        <v>0</v>
      </c>
      <c r="E557" s="102"/>
      <c r="F557" s="430"/>
      <c r="G557" s="431"/>
      <c r="H557" s="432"/>
      <c r="I557" s="258"/>
      <c r="J557" s="259"/>
      <c r="K557" s="260"/>
      <c r="L557" s="260"/>
      <c r="M557" s="260"/>
      <c r="N557" s="258"/>
      <c r="O557" s="265"/>
      <c r="P557" s="102"/>
      <c r="Q557" s="258"/>
      <c r="R557" s="431"/>
      <c r="S557" s="431"/>
      <c r="T557" s="102"/>
      <c r="U557" s="259"/>
      <c r="V557" s="259"/>
      <c r="W557" s="258"/>
      <c r="X557" s="259"/>
      <c r="Y557" s="258"/>
      <c r="Z557" s="258"/>
      <c r="AA557" s="258"/>
      <c r="AB557" s="260"/>
      <c r="AC557" s="260"/>
      <c r="AD557" s="98"/>
      <c r="AE557" s="260"/>
      <c r="AF557" s="260"/>
      <c r="AG557" s="260"/>
      <c r="AH557" s="260"/>
      <c r="AI557" s="260"/>
      <c r="AJ557" s="260"/>
      <c r="AK557" s="263"/>
      <c r="AL557" s="263"/>
      <c r="AM557" s="265"/>
      <c r="AN557" s="98"/>
      <c r="AO557" s="577" t="str">
        <f t="shared" si="70"/>
        <v xml:space="preserve"> </v>
      </c>
      <c r="AP557" s="577" t="str">
        <f t="shared" si="72"/>
        <v xml:space="preserve"> </v>
      </c>
      <c r="AQ557" s="577" t="str">
        <f t="shared" si="73"/>
        <v xml:space="preserve"> </v>
      </c>
      <c r="AR557" s="577" t="str">
        <f t="shared" si="74"/>
        <v xml:space="preserve"> </v>
      </c>
      <c r="AS557" s="98"/>
      <c r="AT557" s="375"/>
      <c r="AU557" s="375"/>
      <c r="AV557" s="374"/>
      <c r="AW557" s="375"/>
      <c r="AX557" s="374"/>
      <c r="AY557" s="374"/>
      <c r="AZ557" s="258"/>
      <c r="BA557" s="260"/>
      <c r="BB557" s="260"/>
      <c r="BC557" s="98"/>
      <c r="BD557" s="260"/>
      <c r="BE557" s="260"/>
      <c r="BF557" s="260"/>
      <c r="BG557" s="260"/>
      <c r="BH557" s="260"/>
      <c r="BI557" s="260"/>
      <c r="BJ557" s="263"/>
      <c r="BK557" s="263"/>
      <c r="BL557" s="265"/>
      <c r="BM557" s="98"/>
      <c r="BN557" s="577" t="str">
        <f t="shared" si="71"/>
        <v xml:space="preserve"> </v>
      </c>
      <c r="BO557" s="577" t="str">
        <f t="shared" si="75"/>
        <v xml:space="preserve"> </v>
      </c>
      <c r="BP557" s="577" t="str">
        <f t="shared" si="76"/>
        <v xml:space="preserve"> </v>
      </c>
      <c r="BQ557" s="577" t="str">
        <f t="shared" si="77"/>
        <v xml:space="preserve"> </v>
      </c>
      <c r="BR557" s="98"/>
      <c r="BS557" s="330"/>
    </row>
    <row r="558" spans="1:71" s="107" customFormat="1" ht="12.75" x14ac:dyDescent="0.25">
      <c r="A558" s="380"/>
      <c r="B558" s="169">
        <f>'Données démographiques'!B559</f>
        <v>0</v>
      </c>
      <c r="C558" s="169">
        <f>'Données démographiques'!C559</f>
        <v>0</v>
      </c>
      <c r="D558" s="170">
        <f>'Données démographiques'!D559</f>
        <v>0</v>
      </c>
      <c r="E558" s="102"/>
      <c r="F558" s="255"/>
      <c r="G558" s="172"/>
      <c r="H558" s="429"/>
      <c r="I558" s="273"/>
      <c r="J558" s="257"/>
      <c r="K558" s="278"/>
      <c r="L558" s="278"/>
      <c r="M558" s="278"/>
      <c r="N558" s="273"/>
      <c r="O558" s="264"/>
      <c r="P558" s="102"/>
      <c r="Q558" s="273"/>
      <c r="R558" s="172"/>
      <c r="S558" s="172"/>
      <c r="T558" s="102"/>
      <c r="U558" s="257"/>
      <c r="V558" s="257"/>
      <c r="W558" s="273"/>
      <c r="X558" s="257"/>
      <c r="Y558" s="273"/>
      <c r="Z558" s="273"/>
      <c r="AA558" s="273"/>
      <c r="AB558" s="278"/>
      <c r="AC558" s="278"/>
      <c r="AD558" s="98"/>
      <c r="AE558" s="278"/>
      <c r="AF558" s="278"/>
      <c r="AG558" s="278"/>
      <c r="AH558" s="278"/>
      <c r="AI558" s="278"/>
      <c r="AJ558" s="278"/>
      <c r="AK558" s="262"/>
      <c r="AL558" s="262"/>
      <c r="AM558" s="264"/>
      <c r="AN558" s="98"/>
      <c r="AO558" s="576" t="str">
        <f t="shared" si="70"/>
        <v xml:space="preserve"> </v>
      </c>
      <c r="AP558" s="576" t="str">
        <f t="shared" si="72"/>
        <v xml:space="preserve"> </v>
      </c>
      <c r="AQ558" s="576" t="str">
        <f t="shared" si="73"/>
        <v xml:space="preserve"> </v>
      </c>
      <c r="AR558" s="576" t="str">
        <f t="shared" si="74"/>
        <v xml:space="preserve"> </v>
      </c>
      <c r="AS558" s="98"/>
      <c r="AT558" s="257"/>
      <c r="AU558" s="257"/>
      <c r="AV558" s="273"/>
      <c r="AW558" s="257"/>
      <c r="AX558" s="273"/>
      <c r="AY558" s="273"/>
      <c r="AZ558" s="273"/>
      <c r="BA558" s="278"/>
      <c r="BB558" s="278"/>
      <c r="BC558" s="98"/>
      <c r="BD558" s="278"/>
      <c r="BE558" s="278"/>
      <c r="BF558" s="278"/>
      <c r="BG558" s="278"/>
      <c r="BH558" s="278"/>
      <c r="BI558" s="278"/>
      <c r="BJ558" s="262"/>
      <c r="BK558" s="262"/>
      <c r="BL558" s="264"/>
      <c r="BM558" s="98"/>
      <c r="BN558" s="576" t="str">
        <f t="shared" si="71"/>
        <v xml:space="preserve"> </v>
      </c>
      <c r="BO558" s="576" t="str">
        <f t="shared" si="75"/>
        <v xml:space="preserve"> </v>
      </c>
      <c r="BP558" s="576" t="str">
        <f t="shared" si="76"/>
        <v xml:space="preserve"> </v>
      </c>
      <c r="BQ558" s="576" t="str">
        <f t="shared" si="77"/>
        <v xml:space="preserve"> </v>
      </c>
      <c r="BR558" s="98"/>
      <c r="BS558" s="165"/>
    </row>
    <row r="559" spans="1:71" s="107" customFormat="1" ht="12.75" x14ac:dyDescent="0.25">
      <c r="A559" s="380"/>
      <c r="B559" s="376">
        <f>'Données démographiques'!B560</f>
        <v>0</v>
      </c>
      <c r="C559" s="376">
        <f>'Données démographiques'!C560</f>
        <v>0</v>
      </c>
      <c r="D559" s="377">
        <f>'Données démographiques'!D560</f>
        <v>0</v>
      </c>
      <c r="E559" s="102"/>
      <c r="F559" s="430"/>
      <c r="G559" s="431"/>
      <c r="H559" s="432"/>
      <c r="I559" s="258"/>
      <c r="J559" s="259"/>
      <c r="K559" s="260"/>
      <c r="L559" s="260"/>
      <c r="M559" s="260"/>
      <c r="N559" s="258"/>
      <c r="O559" s="265"/>
      <c r="P559" s="102"/>
      <c r="Q559" s="258"/>
      <c r="R559" s="431"/>
      <c r="S559" s="431"/>
      <c r="T559" s="102"/>
      <c r="U559" s="259"/>
      <c r="V559" s="259"/>
      <c r="W559" s="258"/>
      <c r="X559" s="259"/>
      <c r="Y559" s="258"/>
      <c r="Z559" s="258"/>
      <c r="AA559" s="258"/>
      <c r="AB559" s="260"/>
      <c r="AC559" s="260"/>
      <c r="AD559" s="98"/>
      <c r="AE559" s="260"/>
      <c r="AF559" s="260"/>
      <c r="AG559" s="260"/>
      <c r="AH559" s="260"/>
      <c r="AI559" s="260"/>
      <c r="AJ559" s="260"/>
      <c r="AK559" s="263"/>
      <c r="AL559" s="263"/>
      <c r="AM559" s="265"/>
      <c r="AN559" s="98"/>
      <c r="AO559" s="577" t="str">
        <f t="shared" si="70"/>
        <v xml:space="preserve"> </v>
      </c>
      <c r="AP559" s="577" t="str">
        <f t="shared" si="72"/>
        <v xml:space="preserve"> </v>
      </c>
      <c r="AQ559" s="577" t="str">
        <f t="shared" si="73"/>
        <v xml:space="preserve"> </v>
      </c>
      <c r="AR559" s="577" t="str">
        <f t="shared" si="74"/>
        <v xml:space="preserve"> </v>
      </c>
      <c r="AS559" s="98"/>
      <c r="AT559" s="375"/>
      <c r="AU559" s="375"/>
      <c r="AV559" s="374"/>
      <c r="AW559" s="375"/>
      <c r="AX559" s="374"/>
      <c r="AY559" s="374"/>
      <c r="AZ559" s="258"/>
      <c r="BA559" s="260"/>
      <c r="BB559" s="260"/>
      <c r="BC559" s="98"/>
      <c r="BD559" s="260"/>
      <c r="BE559" s="260"/>
      <c r="BF559" s="260"/>
      <c r="BG559" s="260"/>
      <c r="BH559" s="260"/>
      <c r="BI559" s="260"/>
      <c r="BJ559" s="263"/>
      <c r="BK559" s="263"/>
      <c r="BL559" s="265"/>
      <c r="BM559" s="98"/>
      <c r="BN559" s="577" t="str">
        <f t="shared" si="71"/>
        <v xml:space="preserve"> </v>
      </c>
      <c r="BO559" s="577" t="str">
        <f t="shared" si="75"/>
        <v xml:space="preserve"> </v>
      </c>
      <c r="BP559" s="577" t="str">
        <f t="shared" si="76"/>
        <v xml:space="preserve"> </v>
      </c>
      <c r="BQ559" s="577" t="str">
        <f t="shared" si="77"/>
        <v xml:space="preserve"> </v>
      </c>
      <c r="BR559" s="98"/>
      <c r="BS559" s="330"/>
    </row>
    <row r="560" spans="1:71" s="107" customFormat="1" ht="12.75" x14ac:dyDescent="0.25">
      <c r="A560" s="380"/>
      <c r="B560" s="169">
        <f>'Données démographiques'!B561</f>
        <v>0</v>
      </c>
      <c r="C560" s="169">
        <f>'Données démographiques'!C561</f>
        <v>0</v>
      </c>
      <c r="D560" s="170">
        <f>'Données démographiques'!D561</f>
        <v>0</v>
      </c>
      <c r="E560" s="102"/>
      <c r="F560" s="255"/>
      <c r="G560" s="172"/>
      <c r="H560" s="429"/>
      <c r="I560" s="273"/>
      <c r="J560" s="257"/>
      <c r="K560" s="278"/>
      <c r="L560" s="278"/>
      <c r="M560" s="278"/>
      <c r="N560" s="273"/>
      <c r="O560" s="264"/>
      <c r="P560" s="102"/>
      <c r="Q560" s="273"/>
      <c r="R560" s="172"/>
      <c r="S560" s="172"/>
      <c r="T560" s="102"/>
      <c r="U560" s="257"/>
      <c r="V560" s="257"/>
      <c r="W560" s="273"/>
      <c r="X560" s="257"/>
      <c r="Y560" s="273"/>
      <c r="Z560" s="273"/>
      <c r="AA560" s="273"/>
      <c r="AB560" s="278"/>
      <c r="AC560" s="278"/>
      <c r="AD560" s="98"/>
      <c r="AE560" s="278"/>
      <c r="AF560" s="278"/>
      <c r="AG560" s="278"/>
      <c r="AH560" s="278"/>
      <c r="AI560" s="278"/>
      <c r="AJ560" s="278"/>
      <c r="AK560" s="262"/>
      <c r="AL560" s="262"/>
      <c r="AM560" s="264"/>
      <c r="AN560" s="98"/>
      <c r="AO560" s="576" t="str">
        <f t="shared" si="70"/>
        <v xml:space="preserve"> </v>
      </c>
      <c r="AP560" s="576" t="str">
        <f t="shared" si="72"/>
        <v xml:space="preserve"> </v>
      </c>
      <c r="AQ560" s="576" t="str">
        <f t="shared" si="73"/>
        <v xml:space="preserve"> </v>
      </c>
      <c r="AR560" s="576" t="str">
        <f t="shared" si="74"/>
        <v xml:space="preserve"> </v>
      </c>
      <c r="AS560" s="98"/>
      <c r="AT560" s="257"/>
      <c r="AU560" s="257"/>
      <c r="AV560" s="273"/>
      <c r="AW560" s="257"/>
      <c r="AX560" s="273"/>
      <c r="AY560" s="273"/>
      <c r="AZ560" s="273"/>
      <c r="BA560" s="278"/>
      <c r="BB560" s="278"/>
      <c r="BC560" s="98"/>
      <c r="BD560" s="278"/>
      <c r="BE560" s="278"/>
      <c r="BF560" s="278"/>
      <c r="BG560" s="278"/>
      <c r="BH560" s="278"/>
      <c r="BI560" s="278"/>
      <c r="BJ560" s="262"/>
      <c r="BK560" s="262"/>
      <c r="BL560" s="264"/>
      <c r="BM560" s="98"/>
      <c r="BN560" s="576" t="str">
        <f t="shared" si="71"/>
        <v xml:space="preserve"> </v>
      </c>
      <c r="BO560" s="576" t="str">
        <f t="shared" si="75"/>
        <v xml:space="preserve"> </v>
      </c>
      <c r="BP560" s="576" t="str">
        <f t="shared" si="76"/>
        <v xml:space="preserve"> </v>
      </c>
      <c r="BQ560" s="576" t="str">
        <f t="shared" si="77"/>
        <v xml:space="preserve"> </v>
      </c>
      <c r="BR560" s="98"/>
      <c r="BS560" s="165"/>
    </row>
    <row r="561" spans="1:71" s="107" customFormat="1" ht="12.75" x14ac:dyDescent="0.25">
      <c r="A561" s="380"/>
      <c r="B561" s="376">
        <f>'Données démographiques'!B562</f>
        <v>0</v>
      </c>
      <c r="C561" s="376">
        <f>'Données démographiques'!C562</f>
        <v>0</v>
      </c>
      <c r="D561" s="377">
        <f>'Données démographiques'!D562</f>
        <v>0</v>
      </c>
      <c r="E561" s="102"/>
      <c r="F561" s="430"/>
      <c r="G561" s="431"/>
      <c r="H561" s="432"/>
      <c r="I561" s="258"/>
      <c r="J561" s="259"/>
      <c r="K561" s="260"/>
      <c r="L561" s="260"/>
      <c r="M561" s="260"/>
      <c r="N561" s="258"/>
      <c r="O561" s="265"/>
      <c r="P561" s="102"/>
      <c r="Q561" s="258"/>
      <c r="R561" s="431"/>
      <c r="S561" s="431"/>
      <c r="T561" s="102"/>
      <c r="U561" s="259"/>
      <c r="V561" s="259"/>
      <c r="W561" s="258"/>
      <c r="X561" s="259"/>
      <c r="Y561" s="258"/>
      <c r="Z561" s="258"/>
      <c r="AA561" s="258"/>
      <c r="AB561" s="260"/>
      <c r="AC561" s="260"/>
      <c r="AD561" s="98"/>
      <c r="AE561" s="260"/>
      <c r="AF561" s="260"/>
      <c r="AG561" s="260"/>
      <c r="AH561" s="260"/>
      <c r="AI561" s="260"/>
      <c r="AJ561" s="260"/>
      <c r="AK561" s="263"/>
      <c r="AL561" s="263"/>
      <c r="AM561" s="265"/>
      <c r="AN561" s="98"/>
      <c r="AO561" s="577" t="str">
        <f t="shared" si="70"/>
        <v xml:space="preserve"> </v>
      </c>
      <c r="AP561" s="577" t="str">
        <f t="shared" si="72"/>
        <v xml:space="preserve"> </v>
      </c>
      <c r="AQ561" s="577" t="str">
        <f t="shared" si="73"/>
        <v xml:space="preserve"> </v>
      </c>
      <c r="AR561" s="577" t="str">
        <f t="shared" si="74"/>
        <v xml:space="preserve"> </v>
      </c>
      <c r="AS561" s="98"/>
      <c r="AT561" s="375"/>
      <c r="AU561" s="375"/>
      <c r="AV561" s="374"/>
      <c r="AW561" s="375"/>
      <c r="AX561" s="374"/>
      <c r="AY561" s="374"/>
      <c r="AZ561" s="258"/>
      <c r="BA561" s="260"/>
      <c r="BB561" s="260"/>
      <c r="BC561" s="98"/>
      <c r="BD561" s="260"/>
      <c r="BE561" s="260"/>
      <c r="BF561" s="260"/>
      <c r="BG561" s="260"/>
      <c r="BH561" s="260"/>
      <c r="BI561" s="260"/>
      <c r="BJ561" s="263"/>
      <c r="BK561" s="263"/>
      <c r="BL561" s="265"/>
      <c r="BM561" s="98"/>
      <c r="BN561" s="577" t="str">
        <f t="shared" si="71"/>
        <v xml:space="preserve"> </v>
      </c>
      <c r="BO561" s="577" t="str">
        <f t="shared" si="75"/>
        <v xml:space="preserve"> </v>
      </c>
      <c r="BP561" s="577" t="str">
        <f t="shared" si="76"/>
        <v xml:space="preserve"> </v>
      </c>
      <c r="BQ561" s="577" t="str">
        <f t="shared" si="77"/>
        <v xml:space="preserve"> </v>
      </c>
      <c r="BR561" s="98"/>
      <c r="BS561" s="330"/>
    </row>
    <row r="562" spans="1:71" s="107" customFormat="1" ht="12.75" x14ac:dyDescent="0.25">
      <c r="A562" s="380"/>
      <c r="B562" s="169">
        <f>'Données démographiques'!B563</f>
        <v>0</v>
      </c>
      <c r="C562" s="169">
        <f>'Données démographiques'!C563</f>
        <v>0</v>
      </c>
      <c r="D562" s="170">
        <f>'Données démographiques'!D563</f>
        <v>0</v>
      </c>
      <c r="E562" s="102"/>
      <c r="F562" s="255"/>
      <c r="G562" s="172"/>
      <c r="H562" s="429"/>
      <c r="I562" s="273"/>
      <c r="J562" s="257"/>
      <c r="K562" s="278"/>
      <c r="L562" s="278"/>
      <c r="M562" s="278"/>
      <c r="N562" s="273"/>
      <c r="O562" s="264"/>
      <c r="P562" s="102"/>
      <c r="Q562" s="273"/>
      <c r="R562" s="172"/>
      <c r="S562" s="172"/>
      <c r="T562" s="102"/>
      <c r="U562" s="257"/>
      <c r="V562" s="257"/>
      <c r="W562" s="273"/>
      <c r="X562" s="257"/>
      <c r="Y562" s="273"/>
      <c r="Z562" s="273"/>
      <c r="AA562" s="273"/>
      <c r="AB562" s="278"/>
      <c r="AC562" s="278"/>
      <c r="AD562" s="98"/>
      <c r="AE562" s="278"/>
      <c r="AF562" s="278"/>
      <c r="AG562" s="278"/>
      <c r="AH562" s="278"/>
      <c r="AI562" s="278"/>
      <c r="AJ562" s="278"/>
      <c r="AK562" s="262"/>
      <c r="AL562" s="262"/>
      <c r="AM562" s="264"/>
      <c r="AN562" s="98"/>
      <c r="AO562" s="576" t="str">
        <f t="shared" si="70"/>
        <v xml:space="preserve"> </v>
      </c>
      <c r="AP562" s="576" t="str">
        <f t="shared" si="72"/>
        <v xml:space="preserve"> </v>
      </c>
      <c r="AQ562" s="576" t="str">
        <f t="shared" si="73"/>
        <v xml:space="preserve"> </v>
      </c>
      <c r="AR562" s="576" t="str">
        <f t="shared" si="74"/>
        <v xml:space="preserve"> </v>
      </c>
      <c r="AS562" s="98"/>
      <c r="AT562" s="257"/>
      <c r="AU562" s="257"/>
      <c r="AV562" s="273"/>
      <c r="AW562" s="257"/>
      <c r="AX562" s="273"/>
      <c r="AY562" s="273"/>
      <c r="AZ562" s="273"/>
      <c r="BA562" s="278"/>
      <c r="BB562" s="278"/>
      <c r="BC562" s="98"/>
      <c r="BD562" s="278"/>
      <c r="BE562" s="278"/>
      <c r="BF562" s="278"/>
      <c r="BG562" s="278"/>
      <c r="BH562" s="278"/>
      <c r="BI562" s="278"/>
      <c r="BJ562" s="262"/>
      <c r="BK562" s="262"/>
      <c r="BL562" s="264"/>
      <c r="BM562" s="98"/>
      <c r="BN562" s="576" t="str">
        <f t="shared" si="71"/>
        <v xml:space="preserve"> </v>
      </c>
      <c r="BO562" s="576" t="str">
        <f t="shared" si="75"/>
        <v xml:space="preserve"> </v>
      </c>
      <c r="BP562" s="576" t="str">
        <f t="shared" si="76"/>
        <v xml:space="preserve"> </v>
      </c>
      <c r="BQ562" s="576" t="str">
        <f t="shared" si="77"/>
        <v xml:space="preserve"> </v>
      </c>
      <c r="BR562" s="98"/>
      <c r="BS562" s="165"/>
    </row>
    <row r="563" spans="1:71" s="107" customFormat="1" ht="12.75" x14ac:dyDescent="0.25">
      <c r="A563" s="380"/>
      <c r="B563" s="376">
        <f>'Données démographiques'!B564</f>
        <v>0</v>
      </c>
      <c r="C563" s="376">
        <f>'Données démographiques'!C564</f>
        <v>0</v>
      </c>
      <c r="D563" s="377">
        <f>'Données démographiques'!D564</f>
        <v>0</v>
      </c>
      <c r="E563" s="102"/>
      <c r="F563" s="430"/>
      <c r="G563" s="431"/>
      <c r="H563" s="432"/>
      <c r="I563" s="258"/>
      <c r="J563" s="259"/>
      <c r="K563" s="260"/>
      <c r="L563" s="260"/>
      <c r="M563" s="260"/>
      <c r="N563" s="258"/>
      <c r="O563" s="265"/>
      <c r="P563" s="102"/>
      <c r="Q563" s="258"/>
      <c r="R563" s="431"/>
      <c r="S563" s="431"/>
      <c r="T563" s="102"/>
      <c r="U563" s="259"/>
      <c r="V563" s="259"/>
      <c r="W563" s="258"/>
      <c r="X563" s="259"/>
      <c r="Y563" s="258"/>
      <c r="Z563" s="258"/>
      <c r="AA563" s="258"/>
      <c r="AB563" s="260"/>
      <c r="AC563" s="260"/>
      <c r="AD563" s="98"/>
      <c r="AE563" s="260"/>
      <c r="AF563" s="260"/>
      <c r="AG563" s="260"/>
      <c r="AH563" s="260"/>
      <c r="AI563" s="260"/>
      <c r="AJ563" s="260"/>
      <c r="AK563" s="263"/>
      <c r="AL563" s="263"/>
      <c r="AM563" s="265"/>
      <c r="AN563" s="98"/>
      <c r="AO563" s="577" t="str">
        <f t="shared" si="70"/>
        <v xml:space="preserve"> </v>
      </c>
      <c r="AP563" s="577" t="str">
        <f t="shared" si="72"/>
        <v xml:space="preserve"> </v>
      </c>
      <c r="AQ563" s="577" t="str">
        <f t="shared" si="73"/>
        <v xml:space="preserve"> </v>
      </c>
      <c r="AR563" s="577" t="str">
        <f t="shared" si="74"/>
        <v xml:space="preserve"> </v>
      </c>
      <c r="AS563" s="98"/>
      <c r="AT563" s="375"/>
      <c r="AU563" s="375"/>
      <c r="AV563" s="374"/>
      <c r="AW563" s="375"/>
      <c r="AX563" s="374"/>
      <c r="AY563" s="374"/>
      <c r="AZ563" s="258"/>
      <c r="BA563" s="260"/>
      <c r="BB563" s="260"/>
      <c r="BC563" s="98"/>
      <c r="BD563" s="260"/>
      <c r="BE563" s="260"/>
      <c r="BF563" s="260"/>
      <c r="BG563" s="260"/>
      <c r="BH563" s="260"/>
      <c r="BI563" s="260"/>
      <c r="BJ563" s="263"/>
      <c r="BK563" s="263"/>
      <c r="BL563" s="265"/>
      <c r="BM563" s="98"/>
      <c r="BN563" s="577" t="str">
        <f t="shared" si="71"/>
        <v xml:space="preserve"> </v>
      </c>
      <c r="BO563" s="577" t="str">
        <f t="shared" si="75"/>
        <v xml:space="preserve"> </v>
      </c>
      <c r="BP563" s="577" t="str">
        <f t="shared" si="76"/>
        <v xml:space="preserve"> </v>
      </c>
      <c r="BQ563" s="577" t="str">
        <f t="shared" si="77"/>
        <v xml:space="preserve"> </v>
      </c>
      <c r="BR563" s="98"/>
      <c r="BS563" s="330"/>
    </row>
    <row r="564" spans="1:71" s="107" customFormat="1" ht="12.75" x14ac:dyDescent="0.25">
      <c r="A564" s="380"/>
      <c r="B564" s="169">
        <f>'Données démographiques'!B565</f>
        <v>0</v>
      </c>
      <c r="C564" s="169">
        <f>'Données démographiques'!C565</f>
        <v>0</v>
      </c>
      <c r="D564" s="170">
        <f>'Données démographiques'!D565</f>
        <v>0</v>
      </c>
      <c r="E564" s="102"/>
      <c r="F564" s="255"/>
      <c r="G564" s="172"/>
      <c r="H564" s="429"/>
      <c r="I564" s="273"/>
      <c r="J564" s="257"/>
      <c r="K564" s="278"/>
      <c r="L564" s="278"/>
      <c r="M564" s="278"/>
      <c r="N564" s="273"/>
      <c r="O564" s="264"/>
      <c r="P564" s="102"/>
      <c r="Q564" s="273"/>
      <c r="R564" s="172"/>
      <c r="S564" s="172"/>
      <c r="T564" s="102"/>
      <c r="U564" s="257"/>
      <c r="V564" s="257"/>
      <c r="W564" s="273"/>
      <c r="X564" s="257"/>
      <c r="Y564" s="273"/>
      <c r="Z564" s="273"/>
      <c r="AA564" s="273"/>
      <c r="AB564" s="278"/>
      <c r="AC564" s="278"/>
      <c r="AD564" s="98"/>
      <c r="AE564" s="278"/>
      <c r="AF564" s="278"/>
      <c r="AG564" s="278"/>
      <c r="AH564" s="278"/>
      <c r="AI564" s="278"/>
      <c r="AJ564" s="278"/>
      <c r="AK564" s="262"/>
      <c r="AL564" s="262"/>
      <c r="AM564" s="264"/>
      <c r="AN564" s="98"/>
      <c r="AO564" s="576" t="str">
        <f t="shared" si="70"/>
        <v xml:space="preserve"> </v>
      </c>
      <c r="AP564" s="576" t="str">
        <f t="shared" si="72"/>
        <v xml:space="preserve"> </v>
      </c>
      <c r="AQ564" s="576" t="str">
        <f t="shared" si="73"/>
        <v xml:space="preserve"> </v>
      </c>
      <c r="AR564" s="576" t="str">
        <f t="shared" si="74"/>
        <v xml:space="preserve"> </v>
      </c>
      <c r="AS564" s="98"/>
      <c r="AT564" s="257"/>
      <c r="AU564" s="257"/>
      <c r="AV564" s="273"/>
      <c r="AW564" s="257"/>
      <c r="AX564" s="273"/>
      <c r="AY564" s="273"/>
      <c r="AZ564" s="273"/>
      <c r="BA564" s="278"/>
      <c r="BB564" s="278"/>
      <c r="BC564" s="98"/>
      <c r="BD564" s="278"/>
      <c r="BE564" s="278"/>
      <c r="BF564" s="278"/>
      <c r="BG564" s="278"/>
      <c r="BH564" s="278"/>
      <c r="BI564" s="278"/>
      <c r="BJ564" s="262"/>
      <c r="BK564" s="262"/>
      <c r="BL564" s="264"/>
      <c r="BM564" s="98"/>
      <c r="BN564" s="576" t="str">
        <f t="shared" si="71"/>
        <v xml:space="preserve"> </v>
      </c>
      <c r="BO564" s="576" t="str">
        <f t="shared" si="75"/>
        <v xml:space="preserve"> </v>
      </c>
      <c r="BP564" s="576" t="str">
        <f t="shared" si="76"/>
        <v xml:space="preserve"> </v>
      </c>
      <c r="BQ564" s="576" t="str">
        <f t="shared" si="77"/>
        <v xml:space="preserve"> </v>
      </c>
      <c r="BR564" s="98"/>
      <c r="BS564" s="165"/>
    </row>
    <row r="565" spans="1:71" s="107" customFormat="1" ht="12.75" x14ac:dyDescent="0.25">
      <c r="A565" s="380"/>
      <c r="B565" s="376">
        <f>'Données démographiques'!B566</f>
        <v>0</v>
      </c>
      <c r="C565" s="376">
        <f>'Données démographiques'!C566</f>
        <v>0</v>
      </c>
      <c r="D565" s="377">
        <f>'Données démographiques'!D566</f>
        <v>0</v>
      </c>
      <c r="E565" s="102"/>
      <c r="F565" s="430"/>
      <c r="G565" s="431"/>
      <c r="H565" s="432"/>
      <c r="I565" s="258"/>
      <c r="J565" s="259"/>
      <c r="K565" s="260"/>
      <c r="L565" s="260"/>
      <c r="M565" s="260"/>
      <c r="N565" s="258"/>
      <c r="O565" s="265"/>
      <c r="P565" s="102"/>
      <c r="Q565" s="258"/>
      <c r="R565" s="431"/>
      <c r="S565" s="431"/>
      <c r="T565" s="102"/>
      <c r="U565" s="259"/>
      <c r="V565" s="259"/>
      <c r="W565" s="258"/>
      <c r="X565" s="259"/>
      <c r="Y565" s="258"/>
      <c r="Z565" s="258"/>
      <c r="AA565" s="258"/>
      <c r="AB565" s="260"/>
      <c r="AC565" s="260"/>
      <c r="AD565" s="98"/>
      <c r="AE565" s="260"/>
      <c r="AF565" s="260"/>
      <c r="AG565" s="260"/>
      <c r="AH565" s="260"/>
      <c r="AI565" s="260"/>
      <c r="AJ565" s="260"/>
      <c r="AK565" s="263"/>
      <c r="AL565" s="263"/>
      <c r="AM565" s="265"/>
      <c r="AN565" s="98"/>
      <c r="AO565" s="577" t="str">
        <f t="shared" si="70"/>
        <v xml:space="preserve"> </v>
      </c>
      <c r="AP565" s="577" t="str">
        <f t="shared" si="72"/>
        <v xml:space="preserve"> </v>
      </c>
      <c r="AQ565" s="577" t="str">
        <f t="shared" si="73"/>
        <v xml:space="preserve"> </v>
      </c>
      <c r="AR565" s="577" t="str">
        <f t="shared" si="74"/>
        <v xml:space="preserve"> </v>
      </c>
      <c r="AS565" s="98"/>
      <c r="AT565" s="375"/>
      <c r="AU565" s="375"/>
      <c r="AV565" s="374"/>
      <c r="AW565" s="375"/>
      <c r="AX565" s="374"/>
      <c r="AY565" s="374"/>
      <c r="AZ565" s="258"/>
      <c r="BA565" s="260"/>
      <c r="BB565" s="260"/>
      <c r="BC565" s="98"/>
      <c r="BD565" s="260"/>
      <c r="BE565" s="260"/>
      <c r="BF565" s="260"/>
      <c r="BG565" s="260"/>
      <c r="BH565" s="260"/>
      <c r="BI565" s="260"/>
      <c r="BJ565" s="263"/>
      <c r="BK565" s="263"/>
      <c r="BL565" s="265"/>
      <c r="BM565" s="98"/>
      <c r="BN565" s="577" t="str">
        <f t="shared" si="71"/>
        <v xml:space="preserve"> </v>
      </c>
      <c r="BO565" s="577" t="str">
        <f t="shared" si="75"/>
        <v xml:space="preserve"> </v>
      </c>
      <c r="BP565" s="577" t="str">
        <f t="shared" si="76"/>
        <v xml:space="preserve"> </v>
      </c>
      <c r="BQ565" s="577" t="str">
        <f t="shared" si="77"/>
        <v xml:space="preserve"> </v>
      </c>
      <c r="BR565" s="98"/>
      <c r="BS565" s="330"/>
    </row>
    <row r="566" spans="1:71" s="107" customFormat="1" ht="12.75" x14ac:dyDescent="0.25">
      <c r="A566" s="380"/>
      <c r="B566" s="169">
        <f>'Données démographiques'!B567</f>
        <v>0</v>
      </c>
      <c r="C566" s="169">
        <f>'Données démographiques'!C567</f>
        <v>0</v>
      </c>
      <c r="D566" s="170">
        <f>'Données démographiques'!D567</f>
        <v>0</v>
      </c>
      <c r="E566" s="102"/>
      <c r="F566" s="255"/>
      <c r="G566" s="172"/>
      <c r="H566" s="429"/>
      <c r="I566" s="273"/>
      <c r="J566" s="257"/>
      <c r="K566" s="278"/>
      <c r="L566" s="278"/>
      <c r="M566" s="278"/>
      <c r="N566" s="273"/>
      <c r="O566" s="264"/>
      <c r="P566" s="102"/>
      <c r="Q566" s="273"/>
      <c r="R566" s="172"/>
      <c r="S566" s="172"/>
      <c r="T566" s="102"/>
      <c r="U566" s="257"/>
      <c r="V566" s="257"/>
      <c r="W566" s="273"/>
      <c r="X566" s="257"/>
      <c r="Y566" s="273"/>
      <c r="Z566" s="273"/>
      <c r="AA566" s="273"/>
      <c r="AB566" s="278"/>
      <c r="AC566" s="278"/>
      <c r="AD566" s="98"/>
      <c r="AE566" s="278"/>
      <c r="AF566" s="278"/>
      <c r="AG566" s="278"/>
      <c r="AH566" s="278"/>
      <c r="AI566" s="278"/>
      <c r="AJ566" s="278"/>
      <c r="AK566" s="262"/>
      <c r="AL566" s="262"/>
      <c r="AM566" s="264"/>
      <c r="AN566" s="98"/>
      <c r="AO566" s="576" t="str">
        <f t="shared" si="70"/>
        <v xml:space="preserve"> </v>
      </c>
      <c r="AP566" s="576" t="str">
        <f t="shared" si="72"/>
        <v xml:space="preserve"> </v>
      </c>
      <c r="AQ566" s="576" t="str">
        <f t="shared" si="73"/>
        <v xml:space="preserve"> </v>
      </c>
      <c r="AR566" s="576" t="str">
        <f t="shared" si="74"/>
        <v xml:space="preserve"> </v>
      </c>
      <c r="AS566" s="98"/>
      <c r="AT566" s="257"/>
      <c r="AU566" s="257"/>
      <c r="AV566" s="273"/>
      <c r="AW566" s="257"/>
      <c r="AX566" s="273"/>
      <c r="AY566" s="273"/>
      <c r="AZ566" s="273"/>
      <c r="BA566" s="278"/>
      <c r="BB566" s="278"/>
      <c r="BC566" s="98"/>
      <c r="BD566" s="278"/>
      <c r="BE566" s="278"/>
      <c r="BF566" s="278"/>
      <c r="BG566" s="278"/>
      <c r="BH566" s="278"/>
      <c r="BI566" s="278"/>
      <c r="BJ566" s="262"/>
      <c r="BK566" s="262"/>
      <c r="BL566" s="264"/>
      <c r="BM566" s="98"/>
      <c r="BN566" s="576" t="str">
        <f t="shared" si="71"/>
        <v xml:space="preserve"> </v>
      </c>
      <c r="BO566" s="576" t="str">
        <f t="shared" si="75"/>
        <v xml:space="preserve"> </v>
      </c>
      <c r="BP566" s="576" t="str">
        <f t="shared" si="76"/>
        <v xml:space="preserve"> </v>
      </c>
      <c r="BQ566" s="576" t="str">
        <f t="shared" si="77"/>
        <v xml:space="preserve"> </v>
      </c>
      <c r="BR566" s="98"/>
      <c r="BS566" s="165"/>
    </row>
    <row r="567" spans="1:71" s="107" customFormat="1" ht="12.75" x14ac:dyDescent="0.25">
      <c r="A567" s="380"/>
      <c r="B567" s="376">
        <f>'Données démographiques'!B568</f>
        <v>0</v>
      </c>
      <c r="C567" s="376">
        <f>'Données démographiques'!C568</f>
        <v>0</v>
      </c>
      <c r="D567" s="377">
        <f>'Données démographiques'!D568</f>
        <v>0</v>
      </c>
      <c r="E567" s="102"/>
      <c r="F567" s="430"/>
      <c r="G567" s="431"/>
      <c r="H567" s="432"/>
      <c r="I567" s="258"/>
      <c r="J567" s="259"/>
      <c r="K567" s="260"/>
      <c r="L567" s="260"/>
      <c r="M567" s="260"/>
      <c r="N567" s="258"/>
      <c r="O567" s="265"/>
      <c r="P567" s="102"/>
      <c r="Q567" s="258"/>
      <c r="R567" s="431"/>
      <c r="S567" s="431"/>
      <c r="T567" s="102"/>
      <c r="U567" s="259"/>
      <c r="V567" s="259"/>
      <c r="W567" s="258"/>
      <c r="X567" s="259"/>
      <c r="Y567" s="258"/>
      <c r="Z567" s="258"/>
      <c r="AA567" s="258"/>
      <c r="AB567" s="260"/>
      <c r="AC567" s="260"/>
      <c r="AD567" s="98"/>
      <c r="AE567" s="260"/>
      <c r="AF567" s="260"/>
      <c r="AG567" s="260"/>
      <c r="AH567" s="260"/>
      <c r="AI567" s="260"/>
      <c r="AJ567" s="260"/>
      <c r="AK567" s="263"/>
      <c r="AL567" s="263"/>
      <c r="AM567" s="265"/>
      <c r="AN567" s="98"/>
      <c r="AO567" s="577" t="str">
        <f t="shared" si="70"/>
        <v xml:space="preserve"> </v>
      </c>
      <c r="AP567" s="577" t="str">
        <f t="shared" si="72"/>
        <v xml:space="preserve"> </v>
      </c>
      <c r="AQ567" s="577" t="str">
        <f t="shared" si="73"/>
        <v xml:space="preserve"> </v>
      </c>
      <c r="AR567" s="577" t="str">
        <f t="shared" si="74"/>
        <v xml:space="preserve"> </v>
      </c>
      <c r="AS567" s="98"/>
      <c r="AT567" s="375"/>
      <c r="AU567" s="375"/>
      <c r="AV567" s="374"/>
      <c r="AW567" s="375"/>
      <c r="AX567" s="374"/>
      <c r="AY567" s="374"/>
      <c r="AZ567" s="258"/>
      <c r="BA567" s="260"/>
      <c r="BB567" s="260"/>
      <c r="BC567" s="98"/>
      <c r="BD567" s="260"/>
      <c r="BE567" s="260"/>
      <c r="BF567" s="260"/>
      <c r="BG567" s="260"/>
      <c r="BH567" s="260"/>
      <c r="BI567" s="260"/>
      <c r="BJ567" s="263"/>
      <c r="BK567" s="263"/>
      <c r="BL567" s="265"/>
      <c r="BM567" s="98"/>
      <c r="BN567" s="577" t="str">
        <f t="shared" si="71"/>
        <v xml:space="preserve"> </v>
      </c>
      <c r="BO567" s="577" t="str">
        <f t="shared" si="75"/>
        <v xml:space="preserve"> </v>
      </c>
      <c r="BP567" s="577" t="str">
        <f t="shared" si="76"/>
        <v xml:space="preserve"> </v>
      </c>
      <c r="BQ567" s="577" t="str">
        <f t="shared" si="77"/>
        <v xml:space="preserve"> </v>
      </c>
      <c r="BR567" s="98"/>
      <c r="BS567" s="330"/>
    </row>
    <row r="568" spans="1:71" s="107" customFormat="1" ht="12.75" x14ac:dyDescent="0.25">
      <c r="A568" s="380"/>
      <c r="B568" s="169">
        <f>'Données démographiques'!B569</f>
        <v>0</v>
      </c>
      <c r="C568" s="169">
        <f>'Données démographiques'!C569</f>
        <v>0</v>
      </c>
      <c r="D568" s="170">
        <f>'Données démographiques'!D569</f>
        <v>0</v>
      </c>
      <c r="E568" s="102"/>
      <c r="F568" s="255"/>
      <c r="G568" s="172"/>
      <c r="H568" s="429"/>
      <c r="I568" s="273"/>
      <c r="J568" s="257"/>
      <c r="K568" s="278"/>
      <c r="L568" s="278"/>
      <c r="M568" s="278"/>
      <c r="N568" s="273"/>
      <c r="O568" s="264"/>
      <c r="P568" s="102"/>
      <c r="Q568" s="273"/>
      <c r="R568" s="172"/>
      <c r="S568" s="172"/>
      <c r="T568" s="102"/>
      <c r="U568" s="257"/>
      <c r="V568" s="257"/>
      <c r="W568" s="273"/>
      <c r="X568" s="257"/>
      <c r="Y568" s="273"/>
      <c r="Z568" s="273"/>
      <c r="AA568" s="273"/>
      <c r="AB568" s="278"/>
      <c r="AC568" s="278"/>
      <c r="AD568" s="98"/>
      <c r="AE568" s="278"/>
      <c r="AF568" s="278"/>
      <c r="AG568" s="278"/>
      <c r="AH568" s="278"/>
      <c r="AI568" s="278"/>
      <c r="AJ568" s="278"/>
      <c r="AK568" s="262"/>
      <c r="AL568" s="262"/>
      <c r="AM568" s="264"/>
      <c r="AN568" s="98"/>
      <c r="AO568" s="576" t="str">
        <f t="shared" si="70"/>
        <v xml:space="preserve"> </v>
      </c>
      <c r="AP568" s="576" t="str">
        <f t="shared" si="72"/>
        <v xml:space="preserve"> </v>
      </c>
      <c r="AQ568" s="576" t="str">
        <f t="shared" si="73"/>
        <v xml:space="preserve"> </v>
      </c>
      <c r="AR568" s="576" t="str">
        <f t="shared" si="74"/>
        <v xml:space="preserve"> </v>
      </c>
      <c r="AS568" s="98"/>
      <c r="AT568" s="257"/>
      <c r="AU568" s="257"/>
      <c r="AV568" s="273"/>
      <c r="AW568" s="257"/>
      <c r="AX568" s="273"/>
      <c r="AY568" s="273"/>
      <c r="AZ568" s="273"/>
      <c r="BA568" s="278"/>
      <c r="BB568" s="278"/>
      <c r="BC568" s="98"/>
      <c r="BD568" s="278"/>
      <c r="BE568" s="278"/>
      <c r="BF568" s="278"/>
      <c r="BG568" s="278"/>
      <c r="BH568" s="278"/>
      <c r="BI568" s="278"/>
      <c r="BJ568" s="262"/>
      <c r="BK568" s="262"/>
      <c r="BL568" s="264"/>
      <c r="BM568" s="98"/>
      <c r="BN568" s="576" t="str">
        <f t="shared" si="71"/>
        <v xml:space="preserve"> </v>
      </c>
      <c r="BO568" s="576" t="str">
        <f t="shared" si="75"/>
        <v xml:space="preserve"> </v>
      </c>
      <c r="BP568" s="576" t="str">
        <f t="shared" si="76"/>
        <v xml:space="preserve"> </v>
      </c>
      <c r="BQ568" s="576" t="str">
        <f t="shared" si="77"/>
        <v xml:space="preserve"> </v>
      </c>
      <c r="BR568" s="98"/>
      <c r="BS568" s="165"/>
    </row>
    <row r="569" spans="1:71" s="107" customFormat="1" ht="12.75" x14ac:dyDescent="0.25">
      <c r="A569" s="380"/>
      <c r="B569" s="376">
        <f>'Données démographiques'!B570</f>
        <v>0</v>
      </c>
      <c r="C569" s="376">
        <f>'Données démographiques'!C570</f>
        <v>0</v>
      </c>
      <c r="D569" s="377">
        <f>'Données démographiques'!D570</f>
        <v>0</v>
      </c>
      <c r="E569" s="102"/>
      <c r="F569" s="430"/>
      <c r="G569" s="431"/>
      <c r="H569" s="432"/>
      <c r="I569" s="258"/>
      <c r="J569" s="259"/>
      <c r="K569" s="260"/>
      <c r="L569" s="260"/>
      <c r="M569" s="260"/>
      <c r="N569" s="258"/>
      <c r="O569" s="265"/>
      <c r="P569" s="102"/>
      <c r="Q569" s="258"/>
      <c r="R569" s="431"/>
      <c r="S569" s="431"/>
      <c r="T569" s="102"/>
      <c r="U569" s="259"/>
      <c r="V569" s="259"/>
      <c r="W569" s="258"/>
      <c r="X569" s="259"/>
      <c r="Y569" s="258"/>
      <c r="Z569" s="258"/>
      <c r="AA569" s="258"/>
      <c r="AB569" s="260"/>
      <c r="AC569" s="260"/>
      <c r="AD569" s="98"/>
      <c r="AE569" s="260"/>
      <c r="AF569" s="260"/>
      <c r="AG569" s="260"/>
      <c r="AH569" s="260"/>
      <c r="AI569" s="260"/>
      <c r="AJ569" s="260"/>
      <c r="AK569" s="263"/>
      <c r="AL569" s="263"/>
      <c r="AM569" s="265"/>
      <c r="AN569" s="98"/>
      <c r="AO569" s="577" t="str">
        <f t="shared" si="70"/>
        <v xml:space="preserve"> </v>
      </c>
      <c r="AP569" s="577" t="str">
        <f t="shared" si="72"/>
        <v xml:space="preserve"> </v>
      </c>
      <c r="AQ569" s="577" t="str">
        <f t="shared" si="73"/>
        <v xml:space="preserve"> </v>
      </c>
      <c r="AR569" s="577" t="str">
        <f t="shared" si="74"/>
        <v xml:space="preserve"> </v>
      </c>
      <c r="AS569" s="98"/>
      <c r="AT569" s="375"/>
      <c r="AU569" s="375"/>
      <c r="AV569" s="374"/>
      <c r="AW569" s="375"/>
      <c r="AX569" s="374"/>
      <c r="AY569" s="374"/>
      <c r="AZ569" s="258"/>
      <c r="BA569" s="260"/>
      <c r="BB569" s="260"/>
      <c r="BC569" s="98"/>
      <c r="BD569" s="260"/>
      <c r="BE569" s="260"/>
      <c r="BF569" s="260"/>
      <c r="BG569" s="260"/>
      <c r="BH569" s="260"/>
      <c r="BI569" s="260"/>
      <c r="BJ569" s="263"/>
      <c r="BK569" s="263"/>
      <c r="BL569" s="265"/>
      <c r="BM569" s="98"/>
      <c r="BN569" s="577" t="str">
        <f t="shared" si="71"/>
        <v xml:space="preserve"> </v>
      </c>
      <c r="BO569" s="577" t="str">
        <f t="shared" si="75"/>
        <v xml:space="preserve"> </v>
      </c>
      <c r="BP569" s="577" t="str">
        <f t="shared" si="76"/>
        <v xml:space="preserve"> </v>
      </c>
      <c r="BQ569" s="577" t="str">
        <f t="shared" si="77"/>
        <v xml:space="preserve"> </v>
      </c>
      <c r="BR569" s="98"/>
      <c r="BS569" s="330"/>
    </row>
    <row r="570" spans="1:71" s="107" customFormat="1" ht="12.75" x14ac:dyDescent="0.25">
      <c r="A570" s="380"/>
      <c r="B570" s="169">
        <f>'Données démographiques'!B571</f>
        <v>0</v>
      </c>
      <c r="C570" s="169">
        <f>'Données démographiques'!C571</f>
        <v>0</v>
      </c>
      <c r="D570" s="170">
        <f>'Données démographiques'!D571</f>
        <v>0</v>
      </c>
      <c r="E570" s="102"/>
      <c r="F570" s="255"/>
      <c r="G570" s="172"/>
      <c r="H570" s="429"/>
      <c r="I570" s="273"/>
      <c r="J570" s="257"/>
      <c r="K570" s="278"/>
      <c r="L570" s="278"/>
      <c r="M570" s="278"/>
      <c r="N570" s="273"/>
      <c r="O570" s="264"/>
      <c r="P570" s="102"/>
      <c r="Q570" s="273"/>
      <c r="R570" s="172"/>
      <c r="S570" s="172"/>
      <c r="T570" s="102"/>
      <c r="U570" s="257"/>
      <c r="V570" s="257"/>
      <c r="W570" s="273"/>
      <c r="X570" s="257"/>
      <c r="Y570" s="273"/>
      <c r="Z570" s="273"/>
      <c r="AA570" s="273"/>
      <c r="AB570" s="278"/>
      <c r="AC570" s="278"/>
      <c r="AD570" s="98"/>
      <c r="AE570" s="278"/>
      <c r="AF570" s="278"/>
      <c r="AG570" s="278"/>
      <c r="AH570" s="278"/>
      <c r="AI570" s="278"/>
      <c r="AJ570" s="278"/>
      <c r="AK570" s="262"/>
      <c r="AL570" s="262"/>
      <c r="AM570" s="264"/>
      <c r="AN570" s="98"/>
      <c r="AO570" s="576" t="str">
        <f t="shared" si="70"/>
        <v xml:space="preserve"> </v>
      </c>
      <c r="AP570" s="576" t="str">
        <f t="shared" si="72"/>
        <v xml:space="preserve"> </v>
      </c>
      <c r="AQ570" s="576" t="str">
        <f t="shared" si="73"/>
        <v xml:space="preserve"> </v>
      </c>
      <c r="AR570" s="576" t="str">
        <f t="shared" si="74"/>
        <v xml:space="preserve"> </v>
      </c>
      <c r="AS570" s="98"/>
      <c r="AT570" s="257"/>
      <c r="AU570" s="257"/>
      <c r="AV570" s="273"/>
      <c r="AW570" s="257"/>
      <c r="AX570" s="273"/>
      <c r="AY570" s="273"/>
      <c r="AZ570" s="273"/>
      <c r="BA570" s="278"/>
      <c r="BB570" s="278"/>
      <c r="BC570" s="98"/>
      <c r="BD570" s="278"/>
      <c r="BE570" s="278"/>
      <c r="BF570" s="278"/>
      <c r="BG570" s="278"/>
      <c r="BH570" s="278"/>
      <c r="BI570" s="278"/>
      <c r="BJ570" s="262"/>
      <c r="BK570" s="262"/>
      <c r="BL570" s="264"/>
      <c r="BM570" s="98"/>
      <c r="BN570" s="576" t="str">
        <f t="shared" si="71"/>
        <v xml:space="preserve"> </v>
      </c>
      <c r="BO570" s="576" t="str">
        <f t="shared" si="75"/>
        <v xml:space="preserve"> </v>
      </c>
      <c r="BP570" s="576" t="str">
        <f t="shared" si="76"/>
        <v xml:space="preserve"> </v>
      </c>
      <c r="BQ570" s="576" t="str">
        <f t="shared" si="77"/>
        <v xml:space="preserve"> </v>
      </c>
      <c r="BR570" s="98"/>
      <c r="BS570" s="165"/>
    </row>
    <row r="571" spans="1:71" s="107" customFormat="1" ht="12.75" x14ac:dyDescent="0.25">
      <c r="A571" s="380"/>
      <c r="B571" s="376">
        <f>'Données démographiques'!B572</f>
        <v>0</v>
      </c>
      <c r="C571" s="376">
        <f>'Données démographiques'!C572</f>
        <v>0</v>
      </c>
      <c r="D571" s="377">
        <f>'Données démographiques'!D572</f>
        <v>0</v>
      </c>
      <c r="E571" s="102"/>
      <c r="F571" s="430"/>
      <c r="G571" s="431"/>
      <c r="H571" s="432"/>
      <c r="I571" s="258"/>
      <c r="J571" s="259"/>
      <c r="K571" s="260"/>
      <c r="L571" s="260"/>
      <c r="M571" s="260"/>
      <c r="N571" s="258"/>
      <c r="O571" s="265"/>
      <c r="P571" s="102"/>
      <c r="Q571" s="258"/>
      <c r="R571" s="431"/>
      <c r="S571" s="431"/>
      <c r="T571" s="102"/>
      <c r="U571" s="259"/>
      <c r="V571" s="259"/>
      <c r="W571" s="258"/>
      <c r="X571" s="259"/>
      <c r="Y571" s="258"/>
      <c r="Z571" s="258"/>
      <c r="AA571" s="258"/>
      <c r="AB571" s="260"/>
      <c r="AC571" s="260"/>
      <c r="AD571" s="98"/>
      <c r="AE571" s="260"/>
      <c r="AF571" s="260"/>
      <c r="AG571" s="260"/>
      <c r="AH571" s="260"/>
      <c r="AI571" s="260"/>
      <c r="AJ571" s="260"/>
      <c r="AK571" s="263"/>
      <c r="AL571" s="263"/>
      <c r="AM571" s="265"/>
      <c r="AN571" s="98"/>
      <c r="AO571" s="577" t="str">
        <f t="shared" si="70"/>
        <v xml:space="preserve"> </v>
      </c>
      <c r="AP571" s="577" t="str">
        <f t="shared" si="72"/>
        <v xml:space="preserve"> </v>
      </c>
      <c r="AQ571" s="577" t="str">
        <f t="shared" si="73"/>
        <v xml:space="preserve"> </v>
      </c>
      <c r="AR571" s="577" t="str">
        <f t="shared" si="74"/>
        <v xml:space="preserve"> </v>
      </c>
      <c r="AS571" s="98"/>
      <c r="AT571" s="375"/>
      <c r="AU571" s="375"/>
      <c r="AV571" s="374"/>
      <c r="AW571" s="375"/>
      <c r="AX571" s="374"/>
      <c r="AY571" s="374"/>
      <c r="AZ571" s="258"/>
      <c r="BA571" s="260"/>
      <c r="BB571" s="260"/>
      <c r="BC571" s="98"/>
      <c r="BD571" s="260"/>
      <c r="BE571" s="260"/>
      <c r="BF571" s="260"/>
      <c r="BG571" s="260"/>
      <c r="BH571" s="260"/>
      <c r="BI571" s="260"/>
      <c r="BJ571" s="263"/>
      <c r="BK571" s="263"/>
      <c r="BL571" s="265"/>
      <c r="BM571" s="98"/>
      <c r="BN571" s="577" t="str">
        <f t="shared" si="71"/>
        <v xml:space="preserve"> </v>
      </c>
      <c r="BO571" s="577" t="str">
        <f t="shared" si="75"/>
        <v xml:space="preserve"> </v>
      </c>
      <c r="BP571" s="577" t="str">
        <f t="shared" si="76"/>
        <v xml:space="preserve"> </v>
      </c>
      <c r="BQ571" s="577" t="str">
        <f t="shared" si="77"/>
        <v xml:space="preserve"> </v>
      </c>
      <c r="BR571" s="98"/>
      <c r="BS571" s="330"/>
    </row>
    <row r="572" spans="1:71" s="107" customFormat="1" ht="12.75" x14ac:dyDescent="0.25">
      <c r="A572" s="380"/>
      <c r="B572" s="169">
        <f>'Données démographiques'!B573</f>
        <v>0</v>
      </c>
      <c r="C572" s="169">
        <f>'Données démographiques'!C573</f>
        <v>0</v>
      </c>
      <c r="D572" s="170">
        <f>'Données démographiques'!D573</f>
        <v>0</v>
      </c>
      <c r="E572" s="102"/>
      <c r="F572" s="255"/>
      <c r="G572" s="172"/>
      <c r="H572" s="429"/>
      <c r="I572" s="273"/>
      <c r="J572" s="257"/>
      <c r="K572" s="278"/>
      <c r="L572" s="278"/>
      <c r="M572" s="278"/>
      <c r="N572" s="273"/>
      <c r="O572" s="264"/>
      <c r="P572" s="102"/>
      <c r="Q572" s="273"/>
      <c r="R572" s="172"/>
      <c r="S572" s="172"/>
      <c r="T572" s="102"/>
      <c r="U572" s="257"/>
      <c r="V572" s="257"/>
      <c r="W572" s="273"/>
      <c r="X572" s="257"/>
      <c r="Y572" s="273"/>
      <c r="Z572" s="273"/>
      <c r="AA572" s="273"/>
      <c r="AB572" s="278"/>
      <c r="AC572" s="278"/>
      <c r="AD572" s="98"/>
      <c r="AE572" s="278"/>
      <c r="AF572" s="278"/>
      <c r="AG572" s="278"/>
      <c r="AH572" s="278"/>
      <c r="AI572" s="278"/>
      <c r="AJ572" s="278"/>
      <c r="AK572" s="262"/>
      <c r="AL572" s="262"/>
      <c r="AM572" s="264"/>
      <c r="AN572" s="98"/>
      <c r="AO572" s="576" t="str">
        <f t="shared" si="70"/>
        <v xml:space="preserve"> </v>
      </c>
      <c r="AP572" s="576" t="str">
        <f t="shared" si="72"/>
        <v xml:space="preserve"> </v>
      </c>
      <c r="AQ572" s="576" t="str">
        <f t="shared" si="73"/>
        <v xml:space="preserve"> </v>
      </c>
      <c r="AR572" s="576" t="str">
        <f t="shared" si="74"/>
        <v xml:space="preserve"> </v>
      </c>
      <c r="AS572" s="98"/>
      <c r="AT572" s="257"/>
      <c r="AU572" s="257"/>
      <c r="AV572" s="273"/>
      <c r="AW572" s="257"/>
      <c r="AX572" s="273"/>
      <c r="AY572" s="273"/>
      <c r="AZ572" s="273"/>
      <c r="BA572" s="278"/>
      <c r="BB572" s="278"/>
      <c r="BC572" s="98"/>
      <c r="BD572" s="278"/>
      <c r="BE572" s="278"/>
      <c r="BF572" s="278"/>
      <c r="BG572" s="278"/>
      <c r="BH572" s="278"/>
      <c r="BI572" s="278"/>
      <c r="BJ572" s="262"/>
      <c r="BK572" s="262"/>
      <c r="BL572" s="264"/>
      <c r="BM572" s="98"/>
      <c r="BN572" s="576" t="str">
        <f t="shared" si="71"/>
        <v xml:space="preserve"> </v>
      </c>
      <c r="BO572" s="576" t="str">
        <f t="shared" si="75"/>
        <v xml:space="preserve"> </v>
      </c>
      <c r="BP572" s="576" t="str">
        <f t="shared" si="76"/>
        <v xml:space="preserve"> </v>
      </c>
      <c r="BQ572" s="576" t="str">
        <f t="shared" si="77"/>
        <v xml:space="preserve"> </v>
      </c>
      <c r="BR572" s="98"/>
      <c r="BS572" s="165"/>
    </row>
    <row r="573" spans="1:71" s="107" customFormat="1" ht="12.75" x14ac:dyDescent="0.25">
      <c r="A573" s="380"/>
      <c r="B573" s="376">
        <f>'Données démographiques'!B574</f>
        <v>0</v>
      </c>
      <c r="C573" s="376">
        <f>'Données démographiques'!C574</f>
        <v>0</v>
      </c>
      <c r="D573" s="377">
        <f>'Données démographiques'!D574</f>
        <v>0</v>
      </c>
      <c r="E573" s="102"/>
      <c r="F573" s="430"/>
      <c r="G573" s="431"/>
      <c r="H573" s="432"/>
      <c r="I573" s="258"/>
      <c r="J573" s="259"/>
      <c r="K573" s="260"/>
      <c r="L573" s="260"/>
      <c r="M573" s="260"/>
      <c r="N573" s="258"/>
      <c r="O573" s="265"/>
      <c r="P573" s="102"/>
      <c r="Q573" s="258"/>
      <c r="R573" s="431"/>
      <c r="S573" s="431"/>
      <c r="T573" s="102"/>
      <c r="U573" s="259"/>
      <c r="V573" s="259"/>
      <c r="W573" s="258"/>
      <c r="X573" s="259"/>
      <c r="Y573" s="258"/>
      <c r="Z573" s="258"/>
      <c r="AA573" s="258"/>
      <c r="AB573" s="260"/>
      <c r="AC573" s="260"/>
      <c r="AD573" s="98"/>
      <c r="AE573" s="260"/>
      <c r="AF573" s="260"/>
      <c r="AG573" s="260"/>
      <c r="AH573" s="260"/>
      <c r="AI573" s="260"/>
      <c r="AJ573" s="260"/>
      <c r="AK573" s="263"/>
      <c r="AL573" s="263"/>
      <c r="AM573" s="265"/>
      <c r="AN573" s="98"/>
      <c r="AO573" s="577" t="str">
        <f t="shared" si="70"/>
        <v xml:space="preserve"> </v>
      </c>
      <c r="AP573" s="577" t="str">
        <f t="shared" si="72"/>
        <v xml:space="preserve"> </v>
      </c>
      <c r="AQ573" s="577" t="str">
        <f t="shared" si="73"/>
        <v xml:space="preserve"> </v>
      </c>
      <c r="AR573" s="577" t="str">
        <f t="shared" si="74"/>
        <v xml:space="preserve"> </v>
      </c>
      <c r="AS573" s="98"/>
      <c r="AT573" s="375"/>
      <c r="AU573" s="375"/>
      <c r="AV573" s="374"/>
      <c r="AW573" s="375"/>
      <c r="AX573" s="374"/>
      <c r="AY573" s="374"/>
      <c r="AZ573" s="258"/>
      <c r="BA573" s="260"/>
      <c r="BB573" s="260"/>
      <c r="BC573" s="98"/>
      <c r="BD573" s="260"/>
      <c r="BE573" s="260"/>
      <c r="BF573" s="260"/>
      <c r="BG573" s="260"/>
      <c r="BH573" s="260"/>
      <c r="BI573" s="260"/>
      <c r="BJ573" s="263"/>
      <c r="BK573" s="263"/>
      <c r="BL573" s="265"/>
      <c r="BM573" s="98"/>
      <c r="BN573" s="577" t="str">
        <f t="shared" si="71"/>
        <v xml:space="preserve"> </v>
      </c>
      <c r="BO573" s="577" t="str">
        <f t="shared" si="75"/>
        <v xml:space="preserve"> </v>
      </c>
      <c r="BP573" s="577" t="str">
        <f t="shared" si="76"/>
        <v xml:space="preserve"> </v>
      </c>
      <c r="BQ573" s="577" t="str">
        <f t="shared" si="77"/>
        <v xml:space="preserve"> </v>
      </c>
      <c r="BR573" s="98"/>
      <c r="BS573" s="330"/>
    </row>
    <row r="574" spans="1:71" s="107" customFormat="1" ht="12.75" x14ac:dyDescent="0.25">
      <c r="A574" s="380"/>
      <c r="B574" s="169">
        <f>'Données démographiques'!B575</f>
        <v>0</v>
      </c>
      <c r="C574" s="169">
        <f>'Données démographiques'!C575</f>
        <v>0</v>
      </c>
      <c r="D574" s="170">
        <f>'Données démographiques'!D575</f>
        <v>0</v>
      </c>
      <c r="E574" s="102"/>
      <c r="F574" s="255"/>
      <c r="G574" s="172"/>
      <c r="H574" s="429"/>
      <c r="I574" s="273"/>
      <c r="J574" s="257"/>
      <c r="K574" s="278"/>
      <c r="L574" s="278"/>
      <c r="M574" s="278"/>
      <c r="N574" s="273"/>
      <c r="O574" s="264"/>
      <c r="P574" s="102"/>
      <c r="Q574" s="273"/>
      <c r="R574" s="172"/>
      <c r="S574" s="172"/>
      <c r="T574" s="102"/>
      <c r="U574" s="257"/>
      <c r="V574" s="257"/>
      <c r="W574" s="273"/>
      <c r="X574" s="257"/>
      <c r="Y574" s="273"/>
      <c r="Z574" s="273"/>
      <c r="AA574" s="273"/>
      <c r="AB574" s="278"/>
      <c r="AC574" s="278"/>
      <c r="AD574" s="98"/>
      <c r="AE574" s="278"/>
      <c r="AF574" s="278"/>
      <c r="AG574" s="278"/>
      <c r="AH574" s="278"/>
      <c r="AI574" s="278"/>
      <c r="AJ574" s="278"/>
      <c r="AK574" s="262"/>
      <c r="AL574" s="262"/>
      <c r="AM574" s="264"/>
      <c r="AN574" s="98"/>
      <c r="AO574" s="576" t="str">
        <f t="shared" si="70"/>
        <v xml:space="preserve"> </v>
      </c>
      <c r="AP574" s="576" t="str">
        <f t="shared" si="72"/>
        <v xml:space="preserve"> </v>
      </c>
      <c r="AQ574" s="576" t="str">
        <f t="shared" si="73"/>
        <v xml:space="preserve"> </v>
      </c>
      <c r="AR574" s="576" t="str">
        <f t="shared" si="74"/>
        <v xml:space="preserve"> </v>
      </c>
      <c r="AS574" s="98"/>
      <c r="AT574" s="257"/>
      <c r="AU574" s="257"/>
      <c r="AV574" s="273"/>
      <c r="AW574" s="257"/>
      <c r="AX574" s="273"/>
      <c r="AY574" s="273"/>
      <c r="AZ574" s="273"/>
      <c r="BA574" s="278"/>
      <c r="BB574" s="278"/>
      <c r="BC574" s="98"/>
      <c r="BD574" s="278"/>
      <c r="BE574" s="278"/>
      <c r="BF574" s="278"/>
      <c r="BG574" s="278"/>
      <c r="BH574" s="278"/>
      <c r="BI574" s="278"/>
      <c r="BJ574" s="262"/>
      <c r="BK574" s="262"/>
      <c r="BL574" s="264"/>
      <c r="BM574" s="98"/>
      <c r="BN574" s="576" t="str">
        <f t="shared" si="71"/>
        <v xml:space="preserve"> </v>
      </c>
      <c r="BO574" s="576" t="str">
        <f t="shared" si="75"/>
        <v xml:space="preserve"> </v>
      </c>
      <c r="BP574" s="576" t="str">
        <f t="shared" si="76"/>
        <v xml:space="preserve"> </v>
      </c>
      <c r="BQ574" s="576" t="str">
        <f t="shared" si="77"/>
        <v xml:space="preserve"> </v>
      </c>
      <c r="BR574" s="98"/>
      <c r="BS574" s="165"/>
    </row>
    <row r="575" spans="1:71" s="107" customFormat="1" ht="12.75" x14ac:dyDescent="0.25">
      <c r="A575" s="380"/>
      <c r="B575" s="376">
        <f>'Données démographiques'!B576</f>
        <v>0</v>
      </c>
      <c r="C575" s="376">
        <f>'Données démographiques'!C576</f>
        <v>0</v>
      </c>
      <c r="D575" s="377">
        <f>'Données démographiques'!D576</f>
        <v>0</v>
      </c>
      <c r="E575" s="102"/>
      <c r="F575" s="430"/>
      <c r="G575" s="431"/>
      <c r="H575" s="432"/>
      <c r="I575" s="258"/>
      <c r="J575" s="259"/>
      <c r="K575" s="260"/>
      <c r="L575" s="260"/>
      <c r="M575" s="260"/>
      <c r="N575" s="258"/>
      <c r="O575" s="265"/>
      <c r="P575" s="102"/>
      <c r="Q575" s="258"/>
      <c r="R575" s="431"/>
      <c r="S575" s="431"/>
      <c r="T575" s="102"/>
      <c r="U575" s="259"/>
      <c r="V575" s="259"/>
      <c r="W575" s="258"/>
      <c r="X575" s="259"/>
      <c r="Y575" s="258"/>
      <c r="Z575" s="258"/>
      <c r="AA575" s="258"/>
      <c r="AB575" s="260"/>
      <c r="AC575" s="260"/>
      <c r="AD575" s="98"/>
      <c r="AE575" s="260"/>
      <c r="AF575" s="260"/>
      <c r="AG575" s="260"/>
      <c r="AH575" s="260"/>
      <c r="AI575" s="260"/>
      <c r="AJ575" s="260"/>
      <c r="AK575" s="263"/>
      <c r="AL575" s="263"/>
      <c r="AM575" s="265"/>
      <c r="AN575" s="98"/>
      <c r="AO575" s="577" t="str">
        <f t="shared" si="70"/>
        <v xml:space="preserve"> </v>
      </c>
      <c r="AP575" s="577" t="str">
        <f t="shared" si="72"/>
        <v xml:space="preserve"> </v>
      </c>
      <c r="AQ575" s="577" t="str">
        <f t="shared" si="73"/>
        <v xml:space="preserve"> </v>
      </c>
      <c r="AR575" s="577" t="str">
        <f t="shared" si="74"/>
        <v xml:space="preserve"> </v>
      </c>
      <c r="AS575" s="98"/>
      <c r="AT575" s="375"/>
      <c r="AU575" s="375"/>
      <c r="AV575" s="374"/>
      <c r="AW575" s="375"/>
      <c r="AX575" s="374"/>
      <c r="AY575" s="374"/>
      <c r="AZ575" s="258"/>
      <c r="BA575" s="260"/>
      <c r="BB575" s="260"/>
      <c r="BC575" s="98"/>
      <c r="BD575" s="260"/>
      <c r="BE575" s="260"/>
      <c r="BF575" s="260"/>
      <c r="BG575" s="260"/>
      <c r="BH575" s="260"/>
      <c r="BI575" s="260"/>
      <c r="BJ575" s="263"/>
      <c r="BK575" s="263"/>
      <c r="BL575" s="265"/>
      <c r="BM575" s="98"/>
      <c r="BN575" s="577" t="str">
        <f t="shared" si="71"/>
        <v xml:space="preserve"> </v>
      </c>
      <c r="BO575" s="577" t="str">
        <f t="shared" si="75"/>
        <v xml:space="preserve"> </v>
      </c>
      <c r="BP575" s="577" t="str">
        <f t="shared" si="76"/>
        <v xml:space="preserve"> </v>
      </c>
      <c r="BQ575" s="577" t="str">
        <f t="shared" si="77"/>
        <v xml:space="preserve"> </v>
      </c>
      <c r="BR575" s="98"/>
      <c r="BS575" s="330"/>
    </row>
    <row r="576" spans="1:71" s="107" customFormat="1" ht="12.75" x14ac:dyDescent="0.25">
      <c r="A576" s="380"/>
      <c r="B576" s="169">
        <f>'Données démographiques'!B577</f>
        <v>0</v>
      </c>
      <c r="C576" s="169">
        <f>'Données démographiques'!C577</f>
        <v>0</v>
      </c>
      <c r="D576" s="170">
        <f>'Données démographiques'!D577</f>
        <v>0</v>
      </c>
      <c r="E576" s="102"/>
      <c r="F576" s="255"/>
      <c r="G576" s="172"/>
      <c r="H576" s="429"/>
      <c r="I576" s="273"/>
      <c r="J576" s="257"/>
      <c r="K576" s="278"/>
      <c r="L576" s="278"/>
      <c r="M576" s="278"/>
      <c r="N576" s="273"/>
      <c r="O576" s="264"/>
      <c r="P576" s="102"/>
      <c r="Q576" s="273"/>
      <c r="R576" s="172"/>
      <c r="S576" s="172"/>
      <c r="T576" s="102"/>
      <c r="U576" s="257"/>
      <c r="V576" s="257"/>
      <c r="W576" s="273"/>
      <c r="X576" s="257"/>
      <c r="Y576" s="273"/>
      <c r="Z576" s="273"/>
      <c r="AA576" s="273"/>
      <c r="AB576" s="278"/>
      <c r="AC576" s="278"/>
      <c r="AD576" s="98"/>
      <c r="AE576" s="278"/>
      <c r="AF576" s="278"/>
      <c r="AG576" s="278"/>
      <c r="AH576" s="278"/>
      <c r="AI576" s="278"/>
      <c r="AJ576" s="278"/>
      <c r="AK576" s="262"/>
      <c r="AL576" s="262"/>
      <c r="AM576" s="264"/>
      <c r="AN576" s="98"/>
      <c r="AO576" s="576" t="str">
        <f t="shared" si="70"/>
        <v xml:space="preserve"> </v>
      </c>
      <c r="AP576" s="576" t="str">
        <f t="shared" si="72"/>
        <v xml:space="preserve"> </v>
      </c>
      <c r="AQ576" s="576" t="str">
        <f t="shared" si="73"/>
        <v xml:space="preserve"> </v>
      </c>
      <c r="AR576" s="576" t="str">
        <f t="shared" si="74"/>
        <v xml:space="preserve"> </v>
      </c>
      <c r="AS576" s="98"/>
      <c r="AT576" s="257"/>
      <c r="AU576" s="257"/>
      <c r="AV576" s="273"/>
      <c r="AW576" s="257"/>
      <c r="AX576" s="273"/>
      <c r="AY576" s="273"/>
      <c r="AZ576" s="273"/>
      <c r="BA576" s="278"/>
      <c r="BB576" s="278"/>
      <c r="BC576" s="98"/>
      <c r="BD576" s="278"/>
      <c r="BE576" s="278"/>
      <c r="BF576" s="278"/>
      <c r="BG576" s="278"/>
      <c r="BH576" s="278"/>
      <c r="BI576" s="278"/>
      <c r="BJ576" s="262"/>
      <c r="BK576" s="262"/>
      <c r="BL576" s="264"/>
      <c r="BM576" s="98"/>
      <c r="BN576" s="576" t="str">
        <f t="shared" si="71"/>
        <v xml:space="preserve"> </v>
      </c>
      <c r="BO576" s="576" t="str">
        <f t="shared" si="75"/>
        <v xml:space="preserve"> </v>
      </c>
      <c r="BP576" s="576" t="str">
        <f t="shared" si="76"/>
        <v xml:space="preserve"> </v>
      </c>
      <c r="BQ576" s="576" t="str">
        <f t="shared" si="77"/>
        <v xml:space="preserve"> </v>
      </c>
      <c r="BR576" s="98"/>
      <c r="BS576" s="165"/>
    </row>
    <row r="577" spans="1:71" s="107" customFormat="1" ht="12.75" x14ac:dyDescent="0.25">
      <c r="A577" s="380"/>
      <c r="B577" s="376">
        <f>'Données démographiques'!B578</f>
        <v>0</v>
      </c>
      <c r="C577" s="376">
        <f>'Données démographiques'!C578</f>
        <v>0</v>
      </c>
      <c r="D577" s="377">
        <f>'Données démographiques'!D578</f>
        <v>0</v>
      </c>
      <c r="E577" s="102"/>
      <c r="F577" s="430"/>
      <c r="G577" s="431"/>
      <c r="H577" s="432"/>
      <c r="I577" s="258"/>
      <c r="J577" s="259"/>
      <c r="K577" s="260"/>
      <c r="L577" s="260"/>
      <c r="M577" s="260"/>
      <c r="N577" s="258"/>
      <c r="O577" s="265"/>
      <c r="P577" s="102"/>
      <c r="Q577" s="258"/>
      <c r="R577" s="431"/>
      <c r="S577" s="431"/>
      <c r="T577" s="102"/>
      <c r="U577" s="259"/>
      <c r="V577" s="259"/>
      <c r="W577" s="258"/>
      <c r="X577" s="259"/>
      <c r="Y577" s="258"/>
      <c r="Z577" s="258"/>
      <c r="AA577" s="258"/>
      <c r="AB577" s="260"/>
      <c r="AC577" s="260"/>
      <c r="AD577" s="98"/>
      <c r="AE577" s="260"/>
      <c r="AF577" s="260"/>
      <c r="AG577" s="260"/>
      <c r="AH577" s="260"/>
      <c r="AI577" s="260"/>
      <c r="AJ577" s="260"/>
      <c r="AK577" s="263"/>
      <c r="AL577" s="263"/>
      <c r="AM577" s="265"/>
      <c r="AN577" s="98"/>
      <c r="AO577" s="577" t="str">
        <f t="shared" si="70"/>
        <v xml:space="preserve"> </v>
      </c>
      <c r="AP577" s="577" t="str">
        <f t="shared" si="72"/>
        <v xml:space="preserve"> </v>
      </c>
      <c r="AQ577" s="577" t="str">
        <f t="shared" si="73"/>
        <v xml:space="preserve"> </v>
      </c>
      <c r="AR577" s="577" t="str">
        <f t="shared" si="74"/>
        <v xml:space="preserve"> </v>
      </c>
      <c r="AS577" s="98"/>
      <c r="AT577" s="375"/>
      <c r="AU577" s="375"/>
      <c r="AV577" s="374"/>
      <c r="AW577" s="375"/>
      <c r="AX577" s="374"/>
      <c r="AY577" s="374"/>
      <c r="AZ577" s="258"/>
      <c r="BA577" s="260"/>
      <c r="BB577" s="260"/>
      <c r="BC577" s="98"/>
      <c r="BD577" s="260"/>
      <c r="BE577" s="260"/>
      <c r="BF577" s="260"/>
      <c r="BG577" s="260"/>
      <c r="BH577" s="260"/>
      <c r="BI577" s="260"/>
      <c r="BJ577" s="263"/>
      <c r="BK577" s="263"/>
      <c r="BL577" s="265"/>
      <c r="BM577" s="98"/>
      <c r="BN577" s="577" t="str">
        <f t="shared" si="71"/>
        <v xml:space="preserve"> </v>
      </c>
      <c r="BO577" s="577" t="str">
        <f t="shared" si="75"/>
        <v xml:space="preserve"> </v>
      </c>
      <c r="BP577" s="577" t="str">
        <f t="shared" si="76"/>
        <v xml:space="preserve"> </v>
      </c>
      <c r="BQ577" s="577" t="str">
        <f t="shared" si="77"/>
        <v xml:space="preserve"> </v>
      </c>
      <c r="BR577" s="98"/>
      <c r="BS577" s="330"/>
    </row>
    <row r="578" spans="1:71" s="107" customFormat="1" ht="12.75" x14ac:dyDescent="0.25">
      <c r="A578" s="380"/>
      <c r="B578" s="169">
        <f>'Données démographiques'!B579</f>
        <v>0</v>
      </c>
      <c r="C578" s="169">
        <f>'Données démographiques'!C579</f>
        <v>0</v>
      </c>
      <c r="D578" s="170">
        <f>'Données démographiques'!D579</f>
        <v>0</v>
      </c>
      <c r="E578" s="102"/>
      <c r="F578" s="255"/>
      <c r="G578" s="172"/>
      <c r="H578" s="429"/>
      <c r="I578" s="273"/>
      <c r="J578" s="257"/>
      <c r="K578" s="278"/>
      <c r="L578" s="278"/>
      <c r="M578" s="278"/>
      <c r="N578" s="273"/>
      <c r="O578" s="264"/>
      <c r="P578" s="102"/>
      <c r="Q578" s="273"/>
      <c r="R578" s="172"/>
      <c r="S578" s="172"/>
      <c r="T578" s="102"/>
      <c r="U578" s="257"/>
      <c r="V578" s="257"/>
      <c r="W578" s="273"/>
      <c r="X578" s="257"/>
      <c r="Y578" s="273"/>
      <c r="Z578" s="273"/>
      <c r="AA578" s="273"/>
      <c r="AB578" s="278"/>
      <c r="AC578" s="278"/>
      <c r="AD578" s="98"/>
      <c r="AE578" s="278"/>
      <c r="AF578" s="278"/>
      <c r="AG578" s="278"/>
      <c r="AH578" s="278"/>
      <c r="AI578" s="278"/>
      <c r="AJ578" s="278"/>
      <c r="AK578" s="262"/>
      <c r="AL578" s="262"/>
      <c r="AM578" s="264"/>
      <c r="AN578" s="98"/>
      <c r="AO578" s="576" t="str">
        <f t="shared" si="70"/>
        <v xml:space="preserve"> </v>
      </c>
      <c r="AP578" s="576" t="str">
        <f t="shared" si="72"/>
        <v xml:space="preserve"> </v>
      </c>
      <c r="AQ578" s="576" t="str">
        <f t="shared" si="73"/>
        <v xml:space="preserve"> </v>
      </c>
      <c r="AR578" s="576" t="str">
        <f t="shared" si="74"/>
        <v xml:space="preserve"> </v>
      </c>
      <c r="AS578" s="98"/>
      <c r="AT578" s="257"/>
      <c r="AU578" s="257"/>
      <c r="AV578" s="273"/>
      <c r="AW578" s="257"/>
      <c r="AX578" s="273"/>
      <c r="AY578" s="273"/>
      <c r="AZ578" s="273"/>
      <c r="BA578" s="278"/>
      <c r="BB578" s="278"/>
      <c r="BC578" s="98"/>
      <c r="BD578" s="278"/>
      <c r="BE578" s="278"/>
      <c r="BF578" s="278"/>
      <c r="BG578" s="278"/>
      <c r="BH578" s="278"/>
      <c r="BI578" s="278"/>
      <c r="BJ578" s="262"/>
      <c r="BK578" s="262"/>
      <c r="BL578" s="264"/>
      <c r="BM578" s="98"/>
      <c r="BN578" s="576" t="str">
        <f t="shared" si="71"/>
        <v xml:space="preserve"> </v>
      </c>
      <c r="BO578" s="576" t="str">
        <f t="shared" si="75"/>
        <v xml:space="preserve"> </v>
      </c>
      <c r="BP578" s="576" t="str">
        <f t="shared" si="76"/>
        <v xml:space="preserve"> </v>
      </c>
      <c r="BQ578" s="576" t="str">
        <f t="shared" si="77"/>
        <v xml:space="preserve"> </v>
      </c>
      <c r="BR578" s="98"/>
      <c r="BS578" s="165"/>
    </row>
    <row r="579" spans="1:71" s="107" customFormat="1" ht="12.75" x14ac:dyDescent="0.25">
      <c r="A579" s="380"/>
      <c r="B579" s="376">
        <f>'Données démographiques'!B580</f>
        <v>0</v>
      </c>
      <c r="C579" s="376">
        <f>'Données démographiques'!C580</f>
        <v>0</v>
      </c>
      <c r="D579" s="377">
        <f>'Données démographiques'!D580</f>
        <v>0</v>
      </c>
      <c r="E579" s="102"/>
      <c r="F579" s="430"/>
      <c r="G579" s="431"/>
      <c r="H579" s="432"/>
      <c r="I579" s="258"/>
      <c r="J579" s="259"/>
      <c r="K579" s="260"/>
      <c r="L579" s="260"/>
      <c r="M579" s="260"/>
      <c r="N579" s="258"/>
      <c r="O579" s="265"/>
      <c r="P579" s="102"/>
      <c r="Q579" s="258"/>
      <c r="R579" s="431"/>
      <c r="S579" s="431"/>
      <c r="T579" s="102"/>
      <c r="U579" s="259"/>
      <c r="V579" s="259"/>
      <c r="W579" s="258"/>
      <c r="X579" s="259"/>
      <c r="Y579" s="258"/>
      <c r="Z579" s="258"/>
      <c r="AA579" s="258"/>
      <c r="AB579" s="260"/>
      <c r="AC579" s="260"/>
      <c r="AD579" s="98"/>
      <c r="AE579" s="260"/>
      <c r="AF579" s="260"/>
      <c r="AG579" s="260"/>
      <c r="AH579" s="260"/>
      <c r="AI579" s="260"/>
      <c r="AJ579" s="260"/>
      <c r="AK579" s="263"/>
      <c r="AL579" s="263"/>
      <c r="AM579" s="265"/>
      <c r="AN579" s="98"/>
      <c r="AO579" s="577" t="str">
        <f t="shared" si="70"/>
        <v xml:space="preserve"> </v>
      </c>
      <c r="AP579" s="577" t="str">
        <f t="shared" si="72"/>
        <v xml:space="preserve"> </v>
      </c>
      <c r="AQ579" s="577" t="str">
        <f t="shared" si="73"/>
        <v xml:space="preserve"> </v>
      </c>
      <c r="AR579" s="577" t="str">
        <f t="shared" si="74"/>
        <v xml:space="preserve"> </v>
      </c>
      <c r="AS579" s="98"/>
      <c r="AT579" s="375"/>
      <c r="AU579" s="375"/>
      <c r="AV579" s="374"/>
      <c r="AW579" s="375"/>
      <c r="AX579" s="374"/>
      <c r="AY579" s="374"/>
      <c r="AZ579" s="258"/>
      <c r="BA579" s="260"/>
      <c r="BB579" s="260"/>
      <c r="BC579" s="98"/>
      <c r="BD579" s="260"/>
      <c r="BE579" s="260"/>
      <c r="BF579" s="260"/>
      <c r="BG579" s="260"/>
      <c r="BH579" s="260"/>
      <c r="BI579" s="260"/>
      <c r="BJ579" s="263"/>
      <c r="BK579" s="263"/>
      <c r="BL579" s="265"/>
      <c r="BM579" s="98"/>
      <c r="BN579" s="577" t="str">
        <f t="shared" si="71"/>
        <v xml:space="preserve"> </v>
      </c>
      <c r="BO579" s="577" t="str">
        <f t="shared" si="75"/>
        <v xml:space="preserve"> </v>
      </c>
      <c r="BP579" s="577" t="str">
        <f t="shared" si="76"/>
        <v xml:space="preserve"> </v>
      </c>
      <c r="BQ579" s="577" t="str">
        <f t="shared" si="77"/>
        <v xml:space="preserve"> </v>
      </c>
      <c r="BR579" s="98"/>
      <c r="BS579" s="330"/>
    </row>
    <row r="580" spans="1:71" s="107" customFormat="1" ht="12.75" x14ac:dyDescent="0.25">
      <c r="A580" s="380"/>
      <c r="B580" s="169">
        <f>'Données démographiques'!B581</f>
        <v>0</v>
      </c>
      <c r="C580" s="169">
        <f>'Données démographiques'!C581</f>
        <v>0</v>
      </c>
      <c r="D580" s="170">
        <f>'Données démographiques'!D581</f>
        <v>0</v>
      </c>
      <c r="E580" s="102"/>
      <c r="F580" s="255"/>
      <c r="G580" s="172"/>
      <c r="H580" s="429"/>
      <c r="I580" s="273"/>
      <c r="J580" s="257"/>
      <c r="K580" s="278"/>
      <c r="L580" s="278"/>
      <c r="M580" s="278"/>
      <c r="N580" s="273"/>
      <c r="O580" s="264"/>
      <c r="P580" s="102"/>
      <c r="Q580" s="273"/>
      <c r="R580" s="172"/>
      <c r="S580" s="172"/>
      <c r="T580" s="102"/>
      <c r="U580" s="257"/>
      <c r="V580" s="257"/>
      <c r="W580" s="273"/>
      <c r="X580" s="257"/>
      <c r="Y580" s="273"/>
      <c r="Z580" s="273"/>
      <c r="AA580" s="273"/>
      <c r="AB580" s="278"/>
      <c r="AC580" s="278"/>
      <c r="AD580" s="98"/>
      <c r="AE580" s="278"/>
      <c r="AF580" s="278"/>
      <c r="AG580" s="278"/>
      <c r="AH580" s="278"/>
      <c r="AI580" s="278"/>
      <c r="AJ580" s="278"/>
      <c r="AK580" s="262"/>
      <c r="AL580" s="262"/>
      <c r="AM580" s="264"/>
      <c r="AN580" s="98"/>
      <c r="AO580" s="576" t="str">
        <f t="shared" si="70"/>
        <v xml:space="preserve"> </v>
      </c>
      <c r="AP580" s="576" t="str">
        <f t="shared" si="72"/>
        <v xml:space="preserve"> </v>
      </c>
      <c r="AQ580" s="576" t="str">
        <f t="shared" si="73"/>
        <v xml:space="preserve"> </v>
      </c>
      <c r="AR580" s="576" t="str">
        <f t="shared" si="74"/>
        <v xml:space="preserve"> </v>
      </c>
      <c r="AS580" s="98"/>
      <c r="AT580" s="257"/>
      <c r="AU580" s="257"/>
      <c r="AV580" s="273"/>
      <c r="AW580" s="257"/>
      <c r="AX580" s="273"/>
      <c r="AY580" s="273"/>
      <c r="AZ580" s="273"/>
      <c r="BA580" s="278"/>
      <c r="BB580" s="278"/>
      <c r="BC580" s="98"/>
      <c r="BD580" s="278"/>
      <c r="BE580" s="278"/>
      <c r="BF580" s="278"/>
      <c r="BG580" s="278"/>
      <c r="BH580" s="278"/>
      <c r="BI580" s="278"/>
      <c r="BJ580" s="262"/>
      <c r="BK580" s="262"/>
      <c r="BL580" s="264"/>
      <c r="BM580" s="98"/>
      <c r="BN580" s="576" t="str">
        <f t="shared" si="71"/>
        <v xml:space="preserve"> </v>
      </c>
      <c r="BO580" s="576" t="str">
        <f t="shared" si="75"/>
        <v xml:space="preserve"> </v>
      </c>
      <c r="BP580" s="576" t="str">
        <f t="shared" si="76"/>
        <v xml:space="preserve"> </v>
      </c>
      <c r="BQ580" s="576" t="str">
        <f t="shared" si="77"/>
        <v xml:space="preserve"> </v>
      </c>
      <c r="BR580" s="98"/>
      <c r="BS580" s="165"/>
    </row>
    <row r="581" spans="1:71" s="107" customFormat="1" ht="12.75" x14ac:dyDescent="0.25">
      <c r="A581" s="380"/>
      <c r="B581" s="376">
        <f>'Données démographiques'!B582</f>
        <v>0</v>
      </c>
      <c r="C581" s="376">
        <f>'Données démographiques'!C582</f>
        <v>0</v>
      </c>
      <c r="D581" s="377">
        <f>'Données démographiques'!D582</f>
        <v>0</v>
      </c>
      <c r="E581" s="102"/>
      <c r="F581" s="430"/>
      <c r="G581" s="431"/>
      <c r="H581" s="432"/>
      <c r="I581" s="258"/>
      <c r="J581" s="259"/>
      <c r="K581" s="260"/>
      <c r="L581" s="260"/>
      <c r="M581" s="260"/>
      <c r="N581" s="258"/>
      <c r="O581" s="265"/>
      <c r="P581" s="102"/>
      <c r="Q581" s="258"/>
      <c r="R581" s="431"/>
      <c r="S581" s="431"/>
      <c r="T581" s="102"/>
      <c r="U581" s="259"/>
      <c r="V581" s="259"/>
      <c r="W581" s="258"/>
      <c r="X581" s="259"/>
      <c r="Y581" s="258"/>
      <c r="Z581" s="258"/>
      <c r="AA581" s="258"/>
      <c r="AB581" s="260"/>
      <c r="AC581" s="260"/>
      <c r="AD581" s="98"/>
      <c r="AE581" s="260"/>
      <c r="AF581" s="260"/>
      <c r="AG581" s="260"/>
      <c r="AH581" s="260"/>
      <c r="AI581" s="260"/>
      <c r="AJ581" s="260"/>
      <c r="AK581" s="263"/>
      <c r="AL581" s="263"/>
      <c r="AM581" s="265"/>
      <c r="AN581" s="98"/>
      <c r="AO581" s="577" t="str">
        <f t="shared" si="70"/>
        <v xml:space="preserve"> </v>
      </c>
      <c r="AP581" s="577" t="str">
        <f t="shared" si="72"/>
        <v xml:space="preserve"> </v>
      </c>
      <c r="AQ581" s="577" t="str">
        <f t="shared" si="73"/>
        <v xml:space="preserve"> </v>
      </c>
      <c r="AR581" s="577" t="str">
        <f t="shared" si="74"/>
        <v xml:space="preserve"> </v>
      </c>
      <c r="AS581" s="98"/>
      <c r="AT581" s="375"/>
      <c r="AU581" s="375"/>
      <c r="AV581" s="374"/>
      <c r="AW581" s="375"/>
      <c r="AX581" s="374"/>
      <c r="AY581" s="374"/>
      <c r="AZ581" s="258"/>
      <c r="BA581" s="260"/>
      <c r="BB581" s="260"/>
      <c r="BC581" s="98"/>
      <c r="BD581" s="260"/>
      <c r="BE581" s="260"/>
      <c r="BF581" s="260"/>
      <c r="BG581" s="260"/>
      <c r="BH581" s="260"/>
      <c r="BI581" s="260"/>
      <c r="BJ581" s="263"/>
      <c r="BK581" s="263"/>
      <c r="BL581" s="265"/>
      <c r="BM581" s="98"/>
      <c r="BN581" s="577" t="str">
        <f t="shared" si="71"/>
        <v xml:space="preserve"> </v>
      </c>
      <c r="BO581" s="577" t="str">
        <f t="shared" si="75"/>
        <v xml:space="preserve"> </v>
      </c>
      <c r="BP581" s="577" t="str">
        <f t="shared" si="76"/>
        <v xml:space="preserve"> </v>
      </c>
      <c r="BQ581" s="577" t="str">
        <f t="shared" si="77"/>
        <v xml:space="preserve"> </v>
      </c>
      <c r="BR581" s="98"/>
      <c r="BS581" s="330"/>
    </row>
    <row r="582" spans="1:71" s="107" customFormat="1" ht="12.75" x14ac:dyDescent="0.25">
      <c r="A582" s="380"/>
      <c r="B582" s="169">
        <f>'Données démographiques'!B583</f>
        <v>0</v>
      </c>
      <c r="C582" s="169">
        <f>'Données démographiques'!C583</f>
        <v>0</v>
      </c>
      <c r="D582" s="170">
        <f>'Données démographiques'!D583</f>
        <v>0</v>
      </c>
      <c r="E582" s="102"/>
      <c r="F582" s="255"/>
      <c r="G582" s="172"/>
      <c r="H582" s="429"/>
      <c r="I582" s="273"/>
      <c r="J582" s="257"/>
      <c r="K582" s="278"/>
      <c r="L582" s="278"/>
      <c r="M582" s="278"/>
      <c r="N582" s="273"/>
      <c r="O582" s="264"/>
      <c r="P582" s="102"/>
      <c r="Q582" s="273"/>
      <c r="R582" s="172"/>
      <c r="S582" s="172"/>
      <c r="T582" s="102"/>
      <c r="U582" s="257"/>
      <c r="V582" s="257"/>
      <c r="W582" s="273"/>
      <c r="X582" s="257"/>
      <c r="Y582" s="273"/>
      <c r="Z582" s="273"/>
      <c r="AA582" s="273"/>
      <c r="AB582" s="278"/>
      <c r="AC582" s="278"/>
      <c r="AD582" s="98"/>
      <c r="AE582" s="278"/>
      <c r="AF582" s="278"/>
      <c r="AG582" s="278"/>
      <c r="AH582" s="278"/>
      <c r="AI582" s="278"/>
      <c r="AJ582" s="278"/>
      <c r="AK582" s="262"/>
      <c r="AL582" s="262"/>
      <c r="AM582" s="264"/>
      <c r="AN582" s="98"/>
      <c r="AO582" s="576" t="str">
        <f t="shared" si="70"/>
        <v xml:space="preserve"> </v>
      </c>
      <c r="AP582" s="576" t="str">
        <f t="shared" si="72"/>
        <v xml:space="preserve"> </v>
      </c>
      <c r="AQ582" s="576" t="str">
        <f t="shared" si="73"/>
        <v xml:space="preserve"> </v>
      </c>
      <c r="AR582" s="576" t="str">
        <f t="shared" si="74"/>
        <v xml:space="preserve"> </v>
      </c>
      <c r="AS582" s="98"/>
      <c r="AT582" s="257"/>
      <c r="AU582" s="257"/>
      <c r="AV582" s="273"/>
      <c r="AW582" s="257"/>
      <c r="AX582" s="273"/>
      <c r="AY582" s="273"/>
      <c r="AZ582" s="273"/>
      <c r="BA582" s="278"/>
      <c r="BB582" s="278"/>
      <c r="BC582" s="98"/>
      <c r="BD582" s="278"/>
      <c r="BE582" s="278"/>
      <c r="BF582" s="278"/>
      <c r="BG582" s="278"/>
      <c r="BH582" s="278"/>
      <c r="BI582" s="278"/>
      <c r="BJ582" s="262"/>
      <c r="BK582" s="262"/>
      <c r="BL582" s="264"/>
      <c r="BM582" s="98"/>
      <c r="BN582" s="576" t="str">
        <f t="shared" si="71"/>
        <v xml:space="preserve"> </v>
      </c>
      <c r="BO582" s="576" t="str">
        <f t="shared" si="75"/>
        <v xml:space="preserve"> </v>
      </c>
      <c r="BP582" s="576" t="str">
        <f t="shared" si="76"/>
        <v xml:space="preserve"> </v>
      </c>
      <c r="BQ582" s="576" t="str">
        <f t="shared" si="77"/>
        <v xml:space="preserve"> </v>
      </c>
      <c r="BR582" s="98"/>
      <c r="BS582" s="165"/>
    </row>
    <row r="583" spans="1:71" s="107" customFormat="1" ht="12.75" x14ac:dyDescent="0.25">
      <c r="A583" s="380"/>
      <c r="B583" s="376">
        <f>'Données démographiques'!B584</f>
        <v>0</v>
      </c>
      <c r="C583" s="376">
        <f>'Données démographiques'!C584</f>
        <v>0</v>
      </c>
      <c r="D583" s="377">
        <f>'Données démographiques'!D584</f>
        <v>0</v>
      </c>
      <c r="E583" s="102"/>
      <c r="F583" s="430"/>
      <c r="G583" s="431"/>
      <c r="H583" s="432"/>
      <c r="I583" s="258"/>
      <c r="J583" s="259"/>
      <c r="K583" s="260"/>
      <c r="L583" s="260"/>
      <c r="M583" s="260"/>
      <c r="N583" s="258"/>
      <c r="O583" s="265"/>
      <c r="P583" s="102"/>
      <c r="Q583" s="258"/>
      <c r="R583" s="431"/>
      <c r="S583" s="431"/>
      <c r="T583" s="102"/>
      <c r="U583" s="259"/>
      <c r="V583" s="259"/>
      <c r="W583" s="258"/>
      <c r="X583" s="259"/>
      <c r="Y583" s="258"/>
      <c r="Z583" s="258"/>
      <c r="AA583" s="258"/>
      <c r="AB583" s="260"/>
      <c r="AC583" s="260"/>
      <c r="AD583" s="98"/>
      <c r="AE583" s="260"/>
      <c r="AF583" s="260"/>
      <c r="AG583" s="260"/>
      <c r="AH583" s="260"/>
      <c r="AI583" s="260"/>
      <c r="AJ583" s="260"/>
      <c r="AK583" s="263"/>
      <c r="AL583" s="263"/>
      <c r="AM583" s="265"/>
      <c r="AN583" s="98"/>
      <c r="AO583" s="577" t="str">
        <f t="shared" si="70"/>
        <v xml:space="preserve"> </v>
      </c>
      <c r="AP583" s="577" t="str">
        <f t="shared" si="72"/>
        <v xml:space="preserve"> </v>
      </c>
      <c r="AQ583" s="577" t="str">
        <f t="shared" si="73"/>
        <v xml:space="preserve"> </v>
      </c>
      <c r="AR583" s="577" t="str">
        <f t="shared" si="74"/>
        <v xml:space="preserve"> </v>
      </c>
      <c r="AS583" s="98"/>
      <c r="AT583" s="375"/>
      <c r="AU583" s="375"/>
      <c r="AV583" s="374"/>
      <c r="AW583" s="375"/>
      <c r="AX583" s="374"/>
      <c r="AY583" s="374"/>
      <c r="AZ583" s="258"/>
      <c r="BA583" s="260"/>
      <c r="BB583" s="260"/>
      <c r="BC583" s="98"/>
      <c r="BD583" s="260"/>
      <c r="BE583" s="260"/>
      <c r="BF583" s="260"/>
      <c r="BG583" s="260"/>
      <c r="BH583" s="260"/>
      <c r="BI583" s="260"/>
      <c r="BJ583" s="263"/>
      <c r="BK583" s="263"/>
      <c r="BL583" s="265"/>
      <c r="BM583" s="98"/>
      <c r="BN583" s="577" t="str">
        <f t="shared" si="71"/>
        <v xml:space="preserve"> </v>
      </c>
      <c r="BO583" s="577" t="str">
        <f t="shared" si="75"/>
        <v xml:space="preserve"> </v>
      </c>
      <c r="BP583" s="577" t="str">
        <f t="shared" si="76"/>
        <v xml:space="preserve"> </v>
      </c>
      <c r="BQ583" s="577" t="str">
        <f t="shared" si="77"/>
        <v xml:space="preserve"> </v>
      </c>
      <c r="BR583" s="98"/>
      <c r="BS583" s="330"/>
    </row>
    <row r="584" spans="1:71" s="107" customFormat="1" ht="12.75" x14ac:dyDescent="0.25">
      <c r="A584" s="380"/>
      <c r="B584" s="169">
        <f>'Données démographiques'!B585</f>
        <v>0</v>
      </c>
      <c r="C584" s="169">
        <f>'Données démographiques'!C585</f>
        <v>0</v>
      </c>
      <c r="D584" s="170">
        <f>'Données démographiques'!D585</f>
        <v>0</v>
      </c>
      <c r="E584" s="102"/>
      <c r="F584" s="255"/>
      <c r="G584" s="172"/>
      <c r="H584" s="429"/>
      <c r="I584" s="273"/>
      <c r="J584" s="257"/>
      <c r="K584" s="278"/>
      <c r="L584" s="278"/>
      <c r="M584" s="278"/>
      <c r="N584" s="273"/>
      <c r="O584" s="264"/>
      <c r="P584" s="102"/>
      <c r="Q584" s="273"/>
      <c r="R584" s="172"/>
      <c r="S584" s="172"/>
      <c r="T584" s="102"/>
      <c r="U584" s="257"/>
      <c r="V584" s="257"/>
      <c r="W584" s="273"/>
      <c r="X584" s="257"/>
      <c r="Y584" s="273"/>
      <c r="Z584" s="273"/>
      <c r="AA584" s="273"/>
      <c r="AB584" s="278"/>
      <c r="AC584" s="278"/>
      <c r="AD584" s="98"/>
      <c r="AE584" s="278"/>
      <c r="AF584" s="278"/>
      <c r="AG584" s="278"/>
      <c r="AH584" s="278"/>
      <c r="AI584" s="278"/>
      <c r="AJ584" s="278"/>
      <c r="AK584" s="262"/>
      <c r="AL584" s="262"/>
      <c r="AM584" s="264"/>
      <c r="AN584" s="98"/>
      <c r="AO584" s="576" t="str">
        <f t="shared" si="70"/>
        <v xml:space="preserve"> </v>
      </c>
      <c r="AP584" s="576" t="str">
        <f t="shared" si="72"/>
        <v xml:space="preserve"> </v>
      </c>
      <c r="AQ584" s="576" t="str">
        <f t="shared" si="73"/>
        <v xml:space="preserve"> </v>
      </c>
      <c r="AR584" s="576" t="str">
        <f t="shared" si="74"/>
        <v xml:space="preserve"> </v>
      </c>
      <c r="AS584" s="98"/>
      <c r="AT584" s="257"/>
      <c r="AU584" s="257"/>
      <c r="AV584" s="273"/>
      <c r="AW584" s="257"/>
      <c r="AX584" s="273"/>
      <c r="AY584" s="273"/>
      <c r="AZ584" s="273"/>
      <c r="BA584" s="278"/>
      <c r="BB584" s="278"/>
      <c r="BC584" s="98"/>
      <c r="BD584" s="278"/>
      <c r="BE584" s="278"/>
      <c r="BF584" s="278"/>
      <c r="BG584" s="278"/>
      <c r="BH584" s="278"/>
      <c r="BI584" s="278"/>
      <c r="BJ584" s="262"/>
      <c r="BK584" s="262"/>
      <c r="BL584" s="264"/>
      <c r="BM584" s="98"/>
      <c r="BN584" s="576" t="str">
        <f t="shared" si="71"/>
        <v xml:space="preserve"> </v>
      </c>
      <c r="BO584" s="576" t="str">
        <f t="shared" si="75"/>
        <v xml:space="preserve"> </v>
      </c>
      <c r="BP584" s="576" t="str">
        <f t="shared" si="76"/>
        <v xml:space="preserve"> </v>
      </c>
      <c r="BQ584" s="576" t="str">
        <f t="shared" si="77"/>
        <v xml:space="preserve"> </v>
      </c>
      <c r="BR584" s="98"/>
      <c r="BS584" s="165"/>
    </row>
    <row r="585" spans="1:71" s="107" customFormat="1" ht="12.75" x14ac:dyDescent="0.25">
      <c r="A585" s="380"/>
      <c r="B585" s="376">
        <f>'Données démographiques'!B586</f>
        <v>0</v>
      </c>
      <c r="C585" s="376">
        <f>'Données démographiques'!C586</f>
        <v>0</v>
      </c>
      <c r="D585" s="377">
        <f>'Données démographiques'!D586</f>
        <v>0</v>
      </c>
      <c r="E585" s="102"/>
      <c r="F585" s="430"/>
      <c r="G585" s="431"/>
      <c r="H585" s="432"/>
      <c r="I585" s="258"/>
      <c r="J585" s="259"/>
      <c r="K585" s="260"/>
      <c r="L585" s="260"/>
      <c r="M585" s="260"/>
      <c r="N585" s="258"/>
      <c r="O585" s="265"/>
      <c r="P585" s="102"/>
      <c r="Q585" s="258"/>
      <c r="R585" s="431"/>
      <c r="S585" s="431"/>
      <c r="T585" s="102"/>
      <c r="U585" s="259"/>
      <c r="V585" s="259"/>
      <c r="W585" s="258"/>
      <c r="X585" s="259"/>
      <c r="Y585" s="258"/>
      <c r="Z585" s="258"/>
      <c r="AA585" s="258"/>
      <c r="AB585" s="260"/>
      <c r="AC585" s="260"/>
      <c r="AD585" s="98"/>
      <c r="AE585" s="260"/>
      <c r="AF585" s="260"/>
      <c r="AG585" s="260"/>
      <c r="AH585" s="260"/>
      <c r="AI585" s="260"/>
      <c r="AJ585" s="260"/>
      <c r="AK585" s="263"/>
      <c r="AL585" s="263"/>
      <c r="AM585" s="265"/>
      <c r="AN585" s="98"/>
      <c r="AO585" s="577" t="str">
        <f t="shared" si="70"/>
        <v xml:space="preserve"> </v>
      </c>
      <c r="AP585" s="577" t="str">
        <f t="shared" si="72"/>
        <v xml:space="preserve"> </v>
      </c>
      <c r="AQ585" s="577" t="str">
        <f t="shared" si="73"/>
        <v xml:space="preserve"> </v>
      </c>
      <c r="AR585" s="577" t="str">
        <f t="shared" si="74"/>
        <v xml:space="preserve"> </v>
      </c>
      <c r="AS585" s="98"/>
      <c r="AT585" s="375"/>
      <c r="AU585" s="375"/>
      <c r="AV585" s="374"/>
      <c r="AW585" s="375"/>
      <c r="AX585" s="374"/>
      <c r="AY585" s="374"/>
      <c r="AZ585" s="258"/>
      <c r="BA585" s="260"/>
      <c r="BB585" s="260"/>
      <c r="BC585" s="98"/>
      <c r="BD585" s="260"/>
      <c r="BE585" s="260"/>
      <c r="BF585" s="260"/>
      <c r="BG585" s="260"/>
      <c r="BH585" s="260"/>
      <c r="BI585" s="260"/>
      <c r="BJ585" s="263"/>
      <c r="BK585" s="263"/>
      <c r="BL585" s="265"/>
      <c r="BM585" s="98"/>
      <c r="BN585" s="577" t="str">
        <f t="shared" si="71"/>
        <v xml:space="preserve"> </v>
      </c>
      <c r="BO585" s="577" t="str">
        <f t="shared" si="75"/>
        <v xml:space="preserve"> </v>
      </c>
      <c r="BP585" s="577" t="str">
        <f t="shared" si="76"/>
        <v xml:space="preserve"> </v>
      </c>
      <c r="BQ585" s="577" t="str">
        <f t="shared" si="77"/>
        <v xml:space="preserve"> </v>
      </c>
      <c r="BR585" s="98"/>
      <c r="BS585" s="330"/>
    </row>
    <row r="586" spans="1:71" s="107" customFormat="1" ht="12.75" x14ac:dyDescent="0.25">
      <c r="A586" s="380"/>
      <c r="B586" s="169">
        <f>'Données démographiques'!B587</f>
        <v>0</v>
      </c>
      <c r="C586" s="169">
        <f>'Données démographiques'!C587</f>
        <v>0</v>
      </c>
      <c r="D586" s="170">
        <f>'Données démographiques'!D587</f>
        <v>0</v>
      </c>
      <c r="E586" s="102"/>
      <c r="F586" s="255"/>
      <c r="G586" s="172"/>
      <c r="H586" s="429"/>
      <c r="I586" s="273"/>
      <c r="J586" s="257"/>
      <c r="K586" s="278"/>
      <c r="L586" s="278"/>
      <c r="M586" s="278"/>
      <c r="N586" s="273"/>
      <c r="O586" s="264"/>
      <c r="P586" s="102"/>
      <c r="Q586" s="273"/>
      <c r="R586" s="172"/>
      <c r="S586" s="172"/>
      <c r="T586" s="102"/>
      <c r="U586" s="257"/>
      <c r="V586" s="257"/>
      <c r="W586" s="273"/>
      <c r="X586" s="257"/>
      <c r="Y586" s="273"/>
      <c r="Z586" s="273"/>
      <c r="AA586" s="273"/>
      <c r="AB586" s="278"/>
      <c r="AC586" s="278"/>
      <c r="AD586" s="98"/>
      <c r="AE586" s="278"/>
      <c r="AF586" s="278"/>
      <c r="AG586" s="278"/>
      <c r="AH586" s="278"/>
      <c r="AI586" s="278"/>
      <c r="AJ586" s="278"/>
      <c r="AK586" s="262"/>
      <c r="AL586" s="262"/>
      <c r="AM586" s="264"/>
      <c r="AN586" s="98"/>
      <c r="AO586" s="576" t="str">
        <f t="shared" si="70"/>
        <v xml:space="preserve"> </v>
      </c>
      <c r="AP586" s="576" t="str">
        <f t="shared" si="72"/>
        <v xml:space="preserve"> </v>
      </c>
      <c r="AQ586" s="576" t="str">
        <f t="shared" si="73"/>
        <v xml:space="preserve"> </v>
      </c>
      <c r="AR586" s="576" t="str">
        <f t="shared" si="74"/>
        <v xml:space="preserve"> </v>
      </c>
      <c r="AS586" s="98"/>
      <c r="AT586" s="257"/>
      <c r="AU586" s="257"/>
      <c r="AV586" s="273"/>
      <c r="AW586" s="257"/>
      <c r="AX586" s="273"/>
      <c r="AY586" s="273"/>
      <c r="AZ586" s="273"/>
      <c r="BA586" s="278"/>
      <c r="BB586" s="278"/>
      <c r="BC586" s="98"/>
      <c r="BD586" s="278"/>
      <c r="BE586" s="278"/>
      <c r="BF586" s="278"/>
      <c r="BG586" s="278"/>
      <c r="BH586" s="278"/>
      <c r="BI586" s="278"/>
      <c r="BJ586" s="262"/>
      <c r="BK586" s="262"/>
      <c r="BL586" s="264"/>
      <c r="BM586" s="98"/>
      <c r="BN586" s="576" t="str">
        <f t="shared" si="71"/>
        <v xml:space="preserve"> </v>
      </c>
      <c r="BO586" s="576" t="str">
        <f t="shared" si="75"/>
        <v xml:space="preserve"> </v>
      </c>
      <c r="BP586" s="576" t="str">
        <f t="shared" si="76"/>
        <v xml:space="preserve"> </v>
      </c>
      <c r="BQ586" s="576" t="str">
        <f t="shared" si="77"/>
        <v xml:space="preserve"> </v>
      </c>
      <c r="BR586" s="98"/>
      <c r="BS586" s="165"/>
    </row>
    <row r="587" spans="1:71" s="107" customFormat="1" ht="12.75" x14ac:dyDescent="0.25">
      <c r="A587" s="380"/>
      <c r="B587" s="376">
        <f>'Données démographiques'!B588</f>
        <v>0</v>
      </c>
      <c r="C587" s="376">
        <f>'Données démographiques'!C588</f>
        <v>0</v>
      </c>
      <c r="D587" s="377">
        <f>'Données démographiques'!D588</f>
        <v>0</v>
      </c>
      <c r="E587" s="102"/>
      <c r="F587" s="430"/>
      <c r="G587" s="431"/>
      <c r="H587" s="432"/>
      <c r="I587" s="258"/>
      <c r="J587" s="259"/>
      <c r="K587" s="260"/>
      <c r="L587" s="260"/>
      <c r="M587" s="260"/>
      <c r="N587" s="258"/>
      <c r="O587" s="265"/>
      <c r="P587" s="102"/>
      <c r="Q587" s="258"/>
      <c r="R587" s="431"/>
      <c r="S587" s="431"/>
      <c r="T587" s="102"/>
      <c r="U587" s="259"/>
      <c r="V587" s="259"/>
      <c r="W587" s="258"/>
      <c r="X587" s="259"/>
      <c r="Y587" s="258"/>
      <c r="Z587" s="258"/>
      <c r="AA587" s="258"/>
      <c r="AB587" s="260"/>
      <c r="AC587" s="260"/>
      <c r="AD587" s="98"/>
      <c r="AE587" s="260"/>
      <c r="AF587" s="260"/>
      <c r="AG587" s="260"/>
      <c r="AH587" s="260"/>
      <c r="AI587" s="260"/>
      <c r="AJ587" s="260"/>
      <c r="AK587" s="263"/>
      <c r="AL587" s="263"/>
      <c r="AM587" s="265"/>
      <c r="AN587" s="98"/>
      <c r="AO587" s="577" t="str">
        <f t="shared" si="70"/>
        <v xml:space="preserve"> </v>
      </c>
      <c r="AP587" s="577" t="str">
        <f t="shared" si="72"/>
        <v xml:space="preserve"> </v>
      </c>
      <c r="AQ587" s="577" t="str">
        <f t="shared" si="73"/>
        <v xml:space="preserve"> </v>
      </c>
      <c r="AR587" s="577" t="str">
        <f t="shared" si="74"/>
        <v xml:space="preserve"> </v>
      </c>
      <c r="AS587" s="98"/>
      <c r="AT587" s="375"/>
      <c r="AU587" s="375"/>
      <c r="AV587" s="374"/>
      <c r="AW587" s="375"/>
      <c r="AX587" s="374"/>
      <c r="AY587" s="374"/>
      <c r="AZ587" s="258"/>
      <c r="BA587" s="260"/>
      <c r="BB587" s="260"/>
      <c r="BC587" s="98"/>
      <c r="BD587" s="260"/>
      <c r="BE587" s="260"/>
      <c r="BF587" s="260"/>
      <c r="BG587" s="260"/>
      <c r="BH587" s="260"/>
      <c r="BI587" s="260"/>
      <c r="BJ587" s="263"/>
      <c r="BK587" s="263"/>
      <c r="BL587" s="265"/>
      <c r="BM587" s="98"/>
      <c r="BN587" s="577" t="str">
        <f t="shared" si="71"/>
        <v xml:space="preserve"> </v>
      </c>
      <c r="BO587" s="577" t="str">
        <f t="shared" si="75"/>
        <v xml:space="preserve"> </v>
      </c>
      <c r="BP587" s="577" t="str">
        <f t="shared" si="76"/>
        <v xml:space="preserve"> </v>
      </c>
      <c r="BQ587" s="577" t="str">
        <f t="shared" si="77"/>
        <v xml:space="preserve"> </v>
      </c>
      <c r="BR587" s="98"/>
      <c r="BS587" s="330"/>
    </row>
    <row r="588" spans="1:71" s="107" customFormat="1" ht="12.75" x14ac:dyDescent="0.25">
      <c r="A588" s="380"/>
      <c r="B588" s="169">
        <f>'Données démographiques'!B589</f>
        <v>0</v>
      </c>
      <c r="C588" s="169">
        <f>'Données démographiques'!C589</f>
        <v>0</v>
      </c>
      <c r="D588" s="170">
        <f>'Données démographiques'!D589</f>
        <v>0</v>
      </c>
      <c r="E588" s="102"/>
      <c r="F588" s="255"/>
      <c r="G588" s="172"/>
      <c r="H588" s="429"/>
      <c r="I588" s="273"/>
      <c r="J588" s="257"/>
      <c r="K588" s="278"/>
      <c r="L588" s="278"/>
      <c r="M588" s="278"/>
      <c r="N588" s="273"/>
      <c r="O588" s="264"/>
      <c r="P588" s="102"/>
      <c r="Q588" s="273"/>
      <c r="R588" s="172"/>
      <c r="S588" s="172"/>
      <c r="T588" s="102"/>
      <c r="U588" s="257"/>
      <c r="V588" s="257"/>
      <c r="W588" s="273"/>
      <c r="X588" s="257"/>
      <c r="Y588" s="273"/>
      <c r="Z588" s="273"/>
      <c r="AA588" s="273"/>
      <c r="AB588" s="278"/>
      <c r="AC588" s="278"/>
      <c r="AD588" s="98"/>
      <c r="AE588" s="278"/>
      <c r="AF588" s="278"/>
      <c r="AG588" s="278"/>
      <c r="AH588" s="278"/>
      <c r="AI588" s="278"/>
      <c r="AJ588" s="278"/>
      <c r="AK588" s="262"/>
      <c r="AL588" s="262"/>
      <c r="AM588" s="264"/>
      <c r="AN588" s="98"/>
      <c r="AO588" s="576" t="str">
        <f t="shared" si="70"/>
        <v xml:space="preserve"> </v>
      </c>
      <c r="AP588" s="576" t="str">
        <f t="shared" si="72"/>
        <v xml:space="preserve"> </v>
      </c>
      <c r="AQ588" s="576" t="str">
        <f t="shared" si="73"/>
        <v xml:space="preserve"> </v>
      </c>
      <c r="AR588" s="576" t="str">
        <f t="shared" si="74"/>
        <v xml:space="preserve"> </v>
      </c>
      <c r="AS588" s="98"/>
      <c r="AT588" s="257"/>
      <c r="AU588" s="257"/>
      <c r="AV588" s="273"/>
      <c r="AW588" s="257"/>
      <c r="AX588" s="273"/>
      <c r="AY588" s="273"/>
      <c r="AZ588" s="273"/>
      <c r="BA588" s="278"/>
      <c r="BB588" s="278"/>
      <c r="BC588" s="98"/>
      <c r="BD588" s="278"/>
      <c r="BE588" s="278"/>
      <c r="BF588" s="278"/>
      <c r="BG588" s="278"/>
      <c r="BH588" s="278"/>
      <c r="BI588" s="278"/>
      <c r="BJ588" s="262"/>
      <c r="BK588" s="262"/>
      <c r="BL588" s="264"/>
      <c r="BM588" s="98"/>
      <c r="BN588" s="576" t="str">
        <f t="shared" si="71"/>
        <v xml:space="preserve"> </v>
      </c>
      <c r="BO588" s="576" t="str">
        <f t="shared" si="75"/>
        <v xml:space="preserve"> </v>
      </c>
      <c r="BP588" s="576" t="str">
        <f t="shared" si="76"/>
        <v xml:space="preserve"> </v>
      </c>
      <c r="BQ588" s="576" t="str">
        <f t="shared" si="77"/>
        <v xml:space="preserve"> </v>
      </c>
      <c r="BR588" s="98"/>
      <c r="BS588" s="165"/>
    </row>
    <row r="589" spans="1:71" s="107" customFormat="1" ht="12.75" x14ac:dyDescent="0.25">
      <c r="A589" s="380"/>
      <c r="B589" s="376">
        <f>'Données démographiques'!B590</f>
        <v>0</v>
      </c>
      <c r="C589" s="376">
        <f>'Données démographiques'!C590</f>
        <v>0</v>
      </c>
      <c r="D589" s="377">
        <f>'Données démographiques'!D590</f>
        <v>0</v>
      </c>
      <c r="E589" s="102"/>
      <c r="F589" s="430"/>
      <c r="G589" s="431"/>
      <c r="H589" s="432"/>
      <c r="I589" s="258"/>
      <c r="J589" s="259"/>
      <c r="K589" s="260"/>
      <c r="L589" s="260"/>
      <c r="M589" s="260"/>
      <c r="N589" s="258"/>
      <c r="O589" s="265"/>
      <c r="P589" s="102"/>
      <c r="Q589" s="258"/>
      <c r="R589" s="431"/>
      <c r="S589" s="431"/>
      <c r="T589" s="102"/>
      <c r="U589" s="259"/>
      <c r="V589" s="259"/>
      <c r="W589" s="258"/>
      <c r="X589" s="259"/>
      <c r="Y589" s="258"/>
      <c r="Z589" s="258"/>
      <c r="AA589" s="258"/>
      <c r="AB589" s="260"/>
      <c r="AC589" s="260"/>
      <c r="AD589" s="98"/>
      <c r="AE589" s="260"/>
      <c r="AF589" s="260"/>
      <c r="AG589" s="260"/>
      <c r="AH589" s="260"/>
      <c r="AI589" s="260"/>
      <c r="AJ589" s="260"/>
      <c r="AK589" s="263"/>
      <c r="AL589" s="263"/>
      <c r="AM589" s="265"/>
      <c r="AN589" s="98"/>
      <c r="AO589" s="577" t="str">
        <f t="shared" si="70"/>
        <v xml:space="preserve"> </v>
      </c>
      <c r="AP589" s="577" t="str">
        <f t="shared" si="72"/>
        <v xml:space="preserve"> </v>
      </c>
      <c r="AQ589" s="577" t="str">
        <f t="shared" si="73"/>
        <v xml:space="preserve"> </v>
      </c>
      <c r="AR589" s="577" t="str">
        <f t="shared" si="74"/>
        <v xml:space="preserve"> </v>
      </c>
      <c r="AS589" s="98"/>
      <c r="AT589" s="375"/>
      <c r="AU589" s="375"/>
      <c r="AV589" s="374"/>
      <c r="AW589" s="375"/>
      <c r="AX589" s="374"/>
      <c r="AY589" s="374"/>
      <c r="AZ589" s="258"/>
      <c r="BA589" s="260"/>
      <c r="BB589" s="260"/>
      <c r="BC589" s="98"/>
      <c r="BD589" s="260"/>
      <c r="BE589" s="260"/>
      <c r="BF589" s="260"/>
      <c r="BG589" s="260"/>
      <c r="BH589" s="260"/>
      <c r="BI589" s="260"/>
      <c r="BJ589" s="263"/>
      <c r="BK589" s="263"/>
      <c r="BL589" s="265"/>
      <c r="BM589" s="98"/>
      <c r="BN589" s="577" t="str">
        <f t="shared" si="71"/>
        <v xml:space="preserve"> </v>
      </c>
      <c r="BO589" s="577" t="str">
        <f t="shared" si="75"/>
        <v xml:space="preserve"> </v>
      </c>
      <c r="BP589" s="577" t="str">
        <f t="shared" si="76"/>
        <v xml:space="preserve"> </v>
      </c>
      <c r="BQ589" s="577" t="str">
        <f t="shared" si="77"/>
        <v xml:space="preserve"> </v>
      </c>
      <c r="BR589" s="98"/>
      <c r="BS589" s="330"/>
    </row>
    <row r="590" spans="1:71" s="107" customFormat="1" ht="12.75" x14ac:dyDescent="0.25">
      <c r="A590" s="380"/>
      <c r="B590" s="169">
        <f>'Données démographiques'!B591</f>
        <v>0</v>
      </c>
      <c r="C590" s="169">
        <f>'Données démographiques'!C591</f>
        <v>0</v>
      </c>
      <c r="D590" s="170">
        <f>'Données démographiques'!D591</f>
        <v>0</v>
      </c>
      <c r="E590" s="102"/>
      <c r="F590" s="255"/>
      <c r="G590" s="172"/>
      <c r="H590" s="429"/>
      <c r="I590" s="273"/>
      <c r="J590" s="257"/>
      <c r="K590" s="278"/>
      <c r="L590" s="278"/>
      <c r="M590" s="278"/>
      <c r="N590" s="273"/>
      <c r="O590" s="264"/>
      <c r="P590" s="102"/>
      <c r="Q590" s="273"/>
      <c r="R590" s="172"/>
      <c r="S590" s="172"/>
      <c r="T590" s="102"/>
      <c r="U590" s="257"/>
      <c r="V590" s="257"/>
      <c r="W590" s="273"/>
      <c r="X590" s="257"/>
      <c r="Y590" s="273"/>
      <c r="Z590" s="273"/>
      <c r="AA590" s="273"/>
      <c r="AB590" s="278"/>
      <c r="AC590" s="278"/>
      <c r="AD590" s="98"/>
      <c r="AE590" s="278"/>
      <c r="AF590" s="278"/>
      <c r="AG590" s="278"/>
      <c r="AH590" s="278"/>
      <c r="AI590" s="278"/>
      <c r="AJ590" s="278"/>
      <c r="AK590" s="262"/>
      <c r="AL590" s="262"/>
      <c r="AM590" s="264"/>
      <c r="AN590" s="98"/>
      <c r="AO590" s="576" t="str">
        <f t="shared" si="70"/>
        <v xml:space="preserve"> </v>
      </c>
      <c r="AP590" s="576" t="str">
        <f t="shared" si="72"/>
        <v xml:space="preserve"> </v>
      </c>
      <c r="AQ590" s="576" t="str">
        <f t="shared" si="73"/>
        <v xml:space="preserve"> </v>
      </c>
      <c r="AR590" s="576" t="str">
        <f t="shared" si="74"/>
        <v xml:space="preserve"> </v>
      </c>
      <c r="AS590" s="98"/>
      <c r="AT590" s="257"/>
      <c r="AU590" s="257"/>
      <c r="AV590" s="273"/>
      <c r="AW590" s="257"/>
      <c r="AX590" s="273"/>
      <c r="AY590" s="273"/>
      <c r="AZ590" s="273"/>
      <c r="BA590" s="278"/>
      <c r="BB590" s="278"/>
      <c r="BC590" s="98"/>
      <c r="BD590" s="278"/>
      <c r="BE590" s="278"/>
      <c r="BF590" s="278"/>
      <c r="BG590" s="278"/>
      <c r="BH590" s="278"/>
      <c r="BI590" s="278"/>
      <c r="BJ590" s="262"/>
      <c r="BK590" s="262"/>
      <c r="BL590" s="264"/>
      <c r="BM590" s="98"/>
      <c r="BN590" s="576" t="str">
        <f t="shared" si="71"/>
        <v xml:space="preserve"> </v>
      </c>
      <c r="BO590" s="576" t="str">
        <f t="shared" si="75"/>
        <v xml:space="preserve"> </v>
      </c>
      <c r="BP590" s="576" t="str">
        <f t="shared" si="76"/>
        <v xml:space="preserve"> </v>
      </c>
      <c r="BQ590" s="576" t="str">
        <f t="shared" si="77"/>
        <v xml:space="preserve"> </v>
      </c>
      <c r="BR590" s="98"/>
      <c r="BS590" s="165"/>
    </row>
    <row r="591" spans="1:71" s="107" customFormat="1" ht="12.75" x14ac:dyDescent="0.25">
      <c r="A591" s="380"/>
      <c r="B591" s="376">
        <f>'Données démographiques'!B592</f>
        <v>0</v>
      </c>
      <c r="C591" s="376">
        <f>'Données démographiques'!C592</f>
        <v>0</v>
      </c>
      <c r="D591" s="377">
        <f>'Données démographiques'!D592</f>
        <v>0</v>
      </c>
      <c r="E591" s="102"/>
      <c r="F591" s="430"/>
      <c r="G591" s="431"/>
      <c r="H591" s="432"/>
      <c r="I591" s="258"/>
      <c r="J591" s="259"/>
      <c r="K591" s="260"/>
      <c r="L591" s="260"/>
      <c r="M591" s="260"/>
      <c r="N591" s="258"/>
      <c r="O591" s="265"/>
      <c r="P591" s="102"/>
      <c r="Q591" s="258"/>
      <c r="R591" s="431"/>
      <c r="S591" s="431"/>
      <c r="T591" s="102"/>
      <c r="U591" s="259"/>
      <c r="V591" s="259"/>
      <c r="W591" s="258"/>
      <c r="X591" s="259"/>
      <c r="Y591" s="258"/>
      <c r="Z591" s="258"/>
      <c r="AA591" s="258"/>
      <c r="AB591" s="260"/>
      <c r="AC591" s="260"/>
      <c r="AD591" s="98"/>
      <c r="AE591" s="260"/>
      <c r="AF591" s="260"/>
      <c r="AG591" s="260"/>
      <c r="AH591" s="260"/>
      <c r="AI591" s="260"/>
      <c r="AJ591" s="260"/>
      <c r="AK591" s="263"/>
      <c r="AL591" s="263"/>
      <c r="AM591" s="265"/>
      <c r="AN591" s="98"/>
      <c r="AO591" s="577" t="str">
        <f t="shared" ref="AO591:AO654" si="78">IF(Z591=0," ",AE591/AB591)</f>
        <v xml:space="preserve"> </v>
      </c>
      <c r="AP591" s="577" t="str">
        <f t="shared" si="72"/>
        <v xml:space="preserve"> </v>
      </c>
      <c r="AQ591" s="577" t="str">
        <f t="shared" si="73"/>
        <v xml:space="preserve"> </v>
      </c>
      <c r="AR591" s="577" t="str">
        <f t="shared" si="74"/>
        <v xml:space="preserve"> </v>
      </c>
      <c r="AS591" s="98"/>
      <c r="AT591" s="375"/>
      <c r="AU591" s="375"/>
      <c r="AV591" s="374"/>
      <c r="AW591" s="375"/>
      <c r="AX591" s="374"/>
      <c r="AY591" s="374"/>
      <c r="AZ591" s="258"/>
      <c r="BA591" s="260"/>
      <c r="BB591" s="260"/>
      <c r="BC591" s="98"/>
      <c r="BD591" s="260"/>
      <c r="BE591" s="260"/>
      <c r="BF591" s="260"/>
      <c r="BG591" s="260"/>
      <c r="BH591" s="260"/>
      <c r="BI591" s="260"/>
      <c r="BJ591" s="263"/>
      <c r="BK591" s="263"/>
      <c r="BL591" s="265"/>
      <c r="BM591" s="98"/>
      <c r="BN591" s="577" t="str">
        <f t="shared" ref="BN591:BN654" si="79">IF(AY591=0," ",BD591/BA591)</f>
        <v xml:space="preserve"> </v>
      </c>
      <c r="BO591" s="577" t="str">
        <f t="shared" si="75"/>
        <v xml:space="preserve"> </v>
      </c>
      <c r="BP591" s="577" t="str">
        <f t="shared" si="76"/>
        <v xml:space="preserve"> </v>
      </c>
      <c r="BQ591" s="577" t="str">
        <f t="shared" si="77"/>
        <v xml:space="preserve"> </v>
      </c>
      <c r="BR591" s="98"/>
      <c r="BS591" s="330"/>
    </row>
    <row r="592" spans="1:71" s="107" customFormat="1" ht="12.75" x14ac:dyDescent="0.25">
      <c r="A592" s="380"/>
      <c r="B592" s="169">
        <f>'Données démographiques'!B593</f>
        <v>0</v>
      </c>
      <c r="C592" s="169">
        <f>'Données démographiques'!C593</f>
        <v>0</v>
      </c>
      <c r="D592" s="170">
        <f>'Données démographiques'!D593</f>
        <v>0</v>
      </c>
      <c r="E592" s="102"/>
      <c r="F592" s="255"/>
      <c r="G592" s="172"/>
      <c r="H592" s="429"/>
      <c r="I592" s="273"/>
      <c r="J592" s="257"/>
      <c r="K592" s="278"/>
      <c r="L592" s="278"/>
      <c r="M592" s="278"/>
      <c r="N592" s="273"/>
      <c r="O592" s="264"/>
      <c r="P592" s="102"/>
      <c r="Q592" s="273"/>
      <c r="R592" s="172"/>
      <c r="S592" s="172"/>
      <c r="T592" s="102"/>
      <c r="U592" s="257"/>
      <c r="V592" s="257"/>
      <c r="W592" s="273"/>
      <c r="X592" s="257"/>
      <c r="Y592" s="273"/>
      <c r="Z592" s="273"/>
      <c r="AA592" s="273"/>
      <c r="AB592" s="278"/>
      <c r="AC592" s="278"/>
      <c r="AD592" s="98"/>
      <c r="AE592" s="278"/>
      <c r="AF592" s="278"/>
      <c r="AG592" s="278"/>
      <c r="AH592" s="278"/>
      <c r="AI592" s="278"/>
      <c r="AJ592" s="278"/>
      <c r="AK592" s="262"/>
      <c r="AL592" s="262"/>
      <c r="AM592" s="264"/>
      <c r="AN592" s="98"/>
      <c r="AO592" s="576" t="str">
        <f t="shared" si="78"/>
        <v xml:space="preserve"> </v>
      </c>
      <c r="AP592" s="576" t="str">
        <f t="shared" si="72"/>
        <v xml:space="preserve"> </v>
      </c>
      <c r="AQ592" s="576" t="str">
        <f t="shared" si="73"/>
        <v xml:space="preserve"> </v>
      </c>
      <c r="AR592" s="576" t="str">
        <f t="shared" si="74"/>
        <v xml:space="preserve"> </v>
      </c>
      <c r="AS592" s="98"/>
      <c r="AT592" s="257"/>
      <c r="AU592" s="257"/>
      <c r="AV592" s="273"/>
      <c r="AW592" s="257"/>
      <c r="AX592" s="273"/>
      <c r="AY592" s="273"/>
      <c r="AZ592" s="273"/>
      <c r="BA592" s="278"/>
      <c r="BB592" s="278"/>
      <c r="BC592" s="98"/>
      <c r="BD592" s="278"/>
      <c r="BE592" s="278"/>
      <c r="BF592" s="278"/>
      <c r="BG592" s="278"/>
      <c r="BH592" s="278"/>
      <c r="BI592" s="278"/>
      <c r="BJ592" s="262"/>
      <c r="BK592" s="262"/>
      <c r="BL592" s="264"/>
      <c r="BM592" s="98"/>
      <c r="BN592" s="576" t="str">
        <f t="shared" si="79"/>
        <v xml:space="preserve"> </v>
      </c>
      <c r="BO592" s="576" t="str">
        <f t="shared" si="75"/>
        <v xml:space="preserve"> </v>
      </c>
      <c r="BP592" s="576" t="str">
        <f t="shared" si="76"/>
        <v xml:space="preserve"> </v>
      </c>
      <c r="BQ592" s="576" t="str">
        <f t="shared" si="77"/>
        <v xml:space="preserve"> </v>
      </c>
      <c r="BR592" s="98"/>
      <c r="BS592" s="165"/>
    </row>
    <row r="593" spans="1:71" s="107" customFormat="1" ht="12.75" x14ac:dyDescent="0.25">
      <c r="A593" s="380"/>
      <c r="B593" s="376">
        <f>'Données démographiques'!B594</f>
        <v>0</v>
      </c>
      <c r="C593" s="376">
        <f>'Données démographiques'!C594</f>
        <v>0</v>
      </c>
      <c r="D593" s="377">
        <f>'Données démographiques'!D594</f>
        <v>0</v>
      </c>
      <c r="E593" s="102"/>
      <c r="F593" s="430"/>
      <c r="G593" s="431"/>
      <c r="H593" s="432"/>
      <c r="I593" s="258"/>
      <c r="J593" s="259"/>
      <c r="K593" s="260"/>
      <c r="L593" s="260"/>
      <c r="M593" s="260"/>
      <c r="N593" s="258"/>
      <c r="O593" s="265"/>
      <c r="P593" s="102"/>
      <c r="Q593" s="258"/>
      <c r="R593" s="431"/>
      <c r="S593" s="431"/>
      <c r="T593" s="102"/>
      <c r="U593" s="259"/>
      <c r="V593" s="259"/>
      <c r="W593" s="258"/>
      <c r="X593" s="259"/>
      <c r="Y593" s="258"/>
      <c r="Z593" s="258"/>
      <c r="AA593" s="258"/>
      <c r="AB593" s="260"/>
      <c r="AC593" s="260"/>
      <c r="AD593" s="98"/>
      <c r="AE593" s="260"/>
      <c r="AF593" s="260"/>
      <c r="AG593" s="260"/>
      <c r="AH593" s="260"/>
      <c r="AI593" s="260"/>
      <c r="AJ593" s="260"/>
      <c r="AK593" s="263"/>
      <c r="AL593" s="263"/>
      <c r="AM593" s="265"/>
      <c r="AN593" s="98"/>
      <c r="AO593" s="577" t="str">
        <f t="shared" si="78"/>
        <v xml:space="preserve"> </v>
      </c>
      <c r="AP593" s="577" t="str">
        <f t="shared" ref="AP593:AP656" si="80">IF(OR(Z593=0,K593=0)," ",AE593/K593)</f>
        <v xml:space="preserve"> </v>
      </c>
      <c r="AQ593" s="577" t="str">
        <f t="shared" ref="AQ593:AQ656" si="81">IF(OR(Z593&gt;5,Z593&lt;1)," ",AF593/AC593)</f>
        <v xml:space="preserve"> </v>
      </c>
      <c r="AR593" s="577" t="str">
        <f t="shared" ref="AR593:AR656" si="82">IF(OR(Z593&gt;5,Z593&lt;1,K593=0)," ",AF593/K593)</f>
        <v xml:space="preserve"> </v>
      </c>
      <c r="AS593" s="98"/>
      <c r="AT593" s="375"/>
      <c r="AU593" s="375"/>
      <c r="AV593" s="374"/>
      <c r="AW593" s="375"/>
      <c r="AX593" s="374"/>
      <c r="AY593" s="374"/>
      <c r="AZ593" s="258"/>
      <c r="BA593" s="260"/>
      <c r="BB593" s="260"/>
      <c r="BC593" s="98"/>
      <c r="BD593" s="260"/>
      <c r="BE593" s="260"/>
      <c r="BF593" s="260"/>
      <c r="BG593" s="260"/>
      <c r="BH593" s="260"/>
      <c r="BI593" s="260"/>
      <c r="BJ593" s="263"/>
      <c r="BK593" s="263"/>
      <c r="BL593" s="265"/>
      <c r="BM593" s="98"/>
      <c r="BN593" s="577" t="str">
        <f t="shared" si="79"/>
        <v xml:space="preserve"> </v>
      </c>
      <c r="BO593" s="577" t="str">
        <f t="shared" ref="BO593:BO656" si="83">IF(OR(AY593=0,K593=0)," ",BD593/K593)</f>
        <v xml:space="preserve"> </v>
      </c>
      <c r="BP593" s="577" t="str">
        <f t="shared" ref="BP593:BP656" si="84">IF(OR(AY593&gt;5,AY593&lt;1)," ",BE593/BB593)</f>
        <v xml:space="preserve"> </v>
      </c>
      <c r="BQ593" s="577" t="str">
        <f t="shared" ref="BQ593:BQ656" si="85">IF(OR(AY593&gt;5,AY593&lt;1,K593=0)," ",BE593/K593)</f>
        <v xml:space="preserve"> </v>
      </c>
      <c r="BR593" s="98"/>
      <c r="BS593" s="330"/>
    </row>
    <row r="594" spans="1:71" s="107" customFormat="1" ht="12.75" x14ac:dyDescent="0.25">
      <c r="A594" s="380"/>
      <c r="B594" s="169">
        <f>'Données démographiques'!B595</f>
        <v>0</v>
      </c>
      <c r="C594" s="169">
        <f>'Données démographiques'!C595</f>
        <v>0</v>
      </c>
      <c r="D594" s="170">
        <f>'Données démographiques'!D595</f>
        <v>0</v>
      </c>
      <c r="E594" s="102"/>
      <c r="F594" s="255"/>
      <c r="G594" s="172"/>
      <c r="H594" s="429"/>
      <c r="I594" s="273"/>
      <c r="J594" s="257"/>
      <c r="K594" s="278"/>
      <c r="L594" s="278"/>
      <c r="M594" s="278"/>
      <c r="N594" s="273"/>
      <c r="O594" s="264"/>
      <c r="P594" s="102"/>
      <c r="Q594" s="273"/>
      <c r="R594" s="172"/>
      <c r="S594" s="172"/>
      <c r="T594" s="102"/>
      <c r="U594" s="257"/>
      <c r="V594" s="257"/>
      <c r="W594" s="273"/>
      <c r="X594" s="257"/>
      <c r="Y594" s="273"/>
      <c r="Z594" s="273"/>
      <c r="AA594" s="273"/>
      <c r="AB594" s="278"/>
      <c r="AC594" s="278"/>
      <c r="AD594" s="98"/>
      <c r="AE594" s="278"/>
      <c r="AF594" s="278"/>
      <c r="AG594" s="278"/>
      <c r="AH594" s="278"/>
      <c r="AI594" s="278"/>
      <c r="AJ594" s="278"/>
      <c r="AK594" s="262"/>
      <c r="AL594" s="262"/>
      <c r="AM594" s="264"/>
      <c r="AN594" s="98"/>
      <c r="AO594" s="576" t="str">
        <f t="shared" si="78"/>
        <v xml:space="preserve"> </v>
      </c>
      <c r="AP594" s="576" t="str">
        <f t="shared" si="80"/>
        <v xml:space="preserve"> </v>
      </c>
      <c r="AQ594" s="576" t="str">
        <f t="shared" si="81"/>
        <v xml:space="preserve"> </v>
      </c>
      <c r="AR594" s="576" t="str">
        <f t="shared" si="82"/>
        <v xml:space="preserve"> </v>
      </c>
      <c r="AS594" s="98"/>
      <c r="AT594" s="257"/>
      <c r="AU594" s="257"/>
      <c r="AV594" s="273"/>
      <c r="AW594" s="257"/>
      <c r="AX594" s="273"/>
      <c r="AY594" s="273"/>
      <c r="AZ594" s="273"/>
      <c r="BA594" s="278"/>
      <c r="BB594" s="278"/>
      <c r="BC594" s="98"/>
      <c r="BD594" s="278"/>
      <c r="BE594" s="278"/>
      <c r="BF594" s="278"/>
      <c r="BG594" s="278"/>
      <c r="BH594" s="278"/>
      <c r="BI594" s="278"/>
      <c r="BJ594" s="262"/>
      <c r="BK594" s="262"/>
      <c r="BL594" s="264"/>
      <c r="BM594" s="98"/>
      <c r="BN594" s="576" t="str">
        <f t="shared" si="79"/>
        <v xml:space="preserve"> </v>
      </c>
      <c r="BO594" s="576" t="str">
        <f t="shared" si="83"/>
        <v xml:space="preserve"> </v>
      </c>
      <c r="BP594" s="576" t="str">
        <f t="shared" si="84"/>
        <v xml:space="preserve"> </v>
      </c>
      <c r="BQ594" s="576" t="str">
        <f t="shared" si="85"/>
        <v xml:space="preserve"> </v>
      </c>
      <c r="BR594" s="98"/>
      <c r="BS594" s="165"/>
    </row>
    <row r="595" spans="1:71" s="107" customFormat="1" ht="12.75" x14ac:dyDescent="0.25">
      <c r="A595" s="380"/>
      <c r="B595" s="376">
        <f>'Données démographiques'!B596</f>
        <v>0</v>
      </c>
      <c r="C595" s="376">
        <f>'Données démographiques'!C596</f>
        <v>0</v>
      </c>
      <c r="D595" s="377">
        <f>'Données démographiques'!D596</f>
        <v>0</v>
      </c>
      <c r="E595" s="102"/>
      <c r="F595" s="430"/>
      <c r="G595" s="431"/>
      <c r="H595" s="432"/>
      <c r="I595" s="258"/>
      <c r="J595" s="259"/>
      <c r="K595" s="260"/>
      <c r="L595" s="260"/>
      <c r="M595" s="260"/>
      <c r="N595" s="258"/>
      <c r="O595" s="265"/>
      <c r="P595" s="102"/>
      <c r="Q595" s="258"/>
      <c r="R595" s="431"/>
      <c r="S595" s="431"/>
      <c r="T595" s="102"/>
      <c r="U595" s="259"/>
      <c r="V595" s="259"/>
      <c r="W595" s="258"/>
      <c r="X595" s="259"/>
      <c r="Y595" s="258"/>
      <c r="Z595" s="258"/>
      <c r="AA595" s="258"/>
      <c r="AB595" s="260"/>
      <c r="AC595" s="260"/>
      <c r="AD595" s="98"/>
      <c r="AE595" s="260"/>
      <c r="AF595" s="260"/>
      <c r="AG595" s="260"/>
      <c r="AH595" s="260"/>
      <c r="AI595" s="260"/>
      <c r="AJ595" s="260"/>
      <c r="AK595" s="263"/>
      <c r="AL595" s="263"/>
      <c r="AM595" s="265"/>
      <c r="AN595" s="98"/>
      <c r="AO595" s="577" t="str">
        <f t="shared" si="78"/>
        <v xml:space="preserve"> </v>
      </c>
      <c r="AP595" s="577" t="str">
        <f t="shared" si="80"/>
        <v xml:space="preserve"> </v>
      </c>
      <c r="AQ595" s="577" t="str">
        <f t="shared" si="81"/>
        <v xml:space="preserve"> </v>
      </c>
      <c r="AR595" s="577" t="str">
        <f t="shared" si="82"/>
        <v xml:space="preserve"> </v>
      </c>
      <c r="AS595" s="98"/>
      <c r="AT595" s="375"/>
      <c r="AU595" s="375"/>
      <c r="AV595" s="374"/>
      <c r="AW595" s="375"/>
      <c r="AX595" s="374"/>
      <c r="AY595" s="374"/>
      <c r="AZ595" s="258"/>
      <c r="BA595" s="260"/>
      <c r="BB595" s="260"/>
      <c r="BC595" s="98"/>
      <c r="BD595" s="260"/>
      <c r="BE595" s="260"/>
      <c r="BF595" s="260"/>
      <c r="BG595" s="260"/>
      <c r="BH595" s="260"/>
      <c r="BI595" s="260"/>
      <c r="BJ595" s="263"/>
      <c r="BK595" s="263"/>
      <c r="BL595" s="265"/>
      <c r="BM595" s="98"/>
      <c r="BN595" s="577" t="str">
        <f t="shared" si="79"/>
        <v xml:space="preserve"> </v>
      </c>
      <c r="BO595" s="577" t="str">
        <f t="shared" si="83"/>
        <v xml:space="preserve"> </v>
      </c>
      <c r="BP595" s="577" t="str">
        <f t="shared" si="84"/>
        <v xml:space="preserve"> </v>
      </c>
      <c r="BQ595" s="577" t="str">
        <f t="shared" si="85"/>
        <v xml:space="preserve"> </v>
      </c>
      <c r="BR595" s="98"/>
      <c r="BS595" s="330"/>
    </row>
    <row r="596" spans="1:71" s="107" customFormat="1" ht="12.75" x14ac:dyDescent="0.25">
      <c r="A596" s="380"/>
      <c r="B596" s="169">
        <f>'Données démographiques'!B597</f>
        <v>0</v>
      </c>
      <c r="C596" s="169">
        <f>'Données démographiques'!C597</f>
        <v>0</v>
      </c>
      <c r="D596" s="170">
        <f>'Données démographiques'!D597</f>
        <v>0</v>
      </c>
      <c r="E596" s="102"/>
      <c r="F596" s="255"/>
      <c r="G596" s="172"/>
      <c r="H596" s="429"/>
      <c r="I596" s="273"/>
      <c r="J596" s="257"/>
      <c r="K596" s="278"/>
      <c r="L596" s="278"/>
      <c r="M596" s="278"/>
      <c r="N596" s="273"/>
      <c r="O596" s="264"/>
      <c r="P596" s="102"/>
      <c r="Q596" s="273"/>
      <c r="R596" s="172"/>
      <c r="S596" s="172"/>
      <c r="T596" s="102"/>
      <c r="U596" s="257"/>
      <c r="V596" s="257"/>
      <c r="W596" s="273"/>
      <c r="X596" s="257"/>
      <c r="Y596" s="273"/>
      <c r="Z596" s="273"/>
      <c r="AA596" s="273"/>
      <c r="AB596" s="278"/>
      <c r="AC596" s="278"/>
      <c r="AD596" s="98"/>
      <c r="AE596" s="278"/>
      <c r="AF596" s="278"/>
      <c r="AG596" s="278"/>
      <c r="AH596" s="278"/>
      <c r="AI596" s="278"/>
      <c r="AJ596" s="278"/>
      <c r="AK596" s="262"/>
      <c r="AL596" s="262"/>
      <c r="AM596" s="264"/>
      <c r="AN596" s="98"/>
      <c r="AO596" s="576" t="str">
        <f t="shared" si="78"/>
        <v xml:space="preserve"> </v>
      </c>
      <c r="AP596" s="576" t="str">
        <f t="shared" si="80"/>
        <v xml:space="preserve"> </v>
      </c>
      <c r="AQ596" s="576" t="str">
        <f t="shared" si="81"/>
        <v xml:space="preserve"> </v>
      </c>
      <c r="AR596" s="576" t="str">
        <f t="shared" si="82"/>
        <v xml:space="preserve"> </v>
      </c>
      <c r="AS596" s="98"/>
      <c r="AT596" s="257"/>
      <c r="AU596" s="257"/>
      <c r="AV596" s="273"/>
      <c r="AW596" s="257"/>
      <c r="AX596" s="273"/>
      <c r="AY596" s="273"/>
      <c r="AZ596" s="273"/>
      <c r="BA596" s="278"/>
      <c r="BB596" s="278"/>
      <c r="BC596" s="98"/>
      <c r="BD596" s="278"/>
      <c r="BE596" s="278"/>
      <c r="BF596" s="278"/>
      <c r="BG596" s="278"/>
      <c r="BH596" s="278"/>
      <c r="BI596" s="278"/>
      <c r="BJ596" s="262"/>
      <c r="BK596" s="262"/>
      <c r="BL596" s="264"/>
      <c r="BM596" s="98"/>
      <c r="BN596" s="576" t="str">
        <f t="shared" si="79"/>
        <v xml:space="preserve"> </v>
      </c>
      <c r="BO596" s="576" t="str">
        <f t="shared" si="83"/>
        <v xml:space="preserve"> </v>
      </c>
      <c r="BP596" s="576" t="str">
        <f t="shared" si="84"/>
        <v xml:space="preserve"> </v>
      </c>
      <c r="BQ596" s="576" t="str">
        <f t="shared" si="85"/>
        <v xml:space="preserve"> </v>
      </c>
      <c r="BR596" s="98"/>
      <c r="BS596" s="165"/>
    </row>
    <row r="597" spans="1:71" s="107" customFormat="1" ht="12.75" x14ac:dyDescent="0.25">
      <c r="A597" s="380"/>
      <c r="B597" s="376">
        <f>'Données démographiques'!B598</f>
        <v>0</v>
      </c>
      <c r="C597" s="376">
        <f>'Données démographiques'!C598</f>
        <v>0</v>
      </c>
      <c r="D597" s="377">
        <f>'Données démographiques'!D598</f>
        <v>0</v>
      </c>
      <c r="E597" s="102"/>
      <c r="F597" s="430"/>
      <c r="G597" s="431"/>
      <c r="H597" s="432"/>
      <c r="I597" s="258"/>
      <c r="J597" s="259"/>
      <c r="K597" s="260"/>
      <c r="L597" s="260"/>
      <c r="M597" s="260"/>
      <c r="N597" s="258"/>
      <c r="O597" s="265"/>
      <c r="P597" s="102"/>
      <c r="Q597" s="258"/>
      <c r="R597" s="431"/>
      <c r="S597" s="431"/>
      <c r="T597" s="102"/>
      <c r="U597" s="259"/>
      <c r="V597" s="259"/>
      <c r="W597" s="258"/>
      <c r="X597" s="259"/>
      <c r="Y597" s="258"/>
      <c r="Z597" s="258"/>
      <c r="AA597" s="258"/>
      <c r="AB597" s="260"/>
      <c r="AC597" s="260"/>
      <c r="AD597" s="98"/>
      <c r="AE597" s="260"/>
      <c r="AF597" s="260"/>
      <c r="AG597" s="260"/>
      <c r="AH597" s="260"/>
      <c r="AI597" s="260"/>
      <c r="AJ597" s="260"/>
      <c r="AK597" s="263"/>
      <c r="AL597" s="263"/>
      <c r="AM597" s="265"/>
      <c r="AN597" s="98"/>
      <c r="AO597" s="577" t="str">
        <f t="shared" si="78"/>
        <v xml:space="preserve"> </v>
      </c>
      <c r="AP597" s="577" t="str">
        <f t="shared" si="80"/>
        <v xml:space="preserve"> </v>
      </c>
      <c r="AQ597" s="577" t="str">
        <f t="shared" si="81"/>
        <v xml:space="preserve"> </v>
      </c>
      <c r="AR597" s="577" t="str">
        <f t="shared" si="82"/>
        <v xml:space="preserve"> </v>
      </c>
      <c r="AS597" s="98"/>
      <c r="AT597" s="375"/>
      <c r="AU597" s="375"/>
      <c r="AV597" s="374"/>
      <c r="AW597" s="375"/>
      <c r="AX597" s="374"/>
      <c r="AY597" s="374"/>
      <c r="AZ597" s="258"/>
      <c r="BA597" s="260"/>
      <c r="BB597" s="260"/>
      <c r="BC597" s="98"/>
      <c r="BD597" s="260"/>
      <c r="BE597" s="260"/>
      <c r="BF597" s="260"/>
      <c r="BG597" s="260"/>
      <c r="BH597" s="260"/>
      <c r="BI597" s="260"/>
      <c r="BJ597" s="263"/>
      <c r="BK597" s="263"/>
      <c r="BL597" s="265"/>
      <c r="BM597" s="98"/>
      <c r="BN597" s="577" t="str">
        <f t="shared" si="79"/>
        <v xml:space="preserve"> </v>
      </c>
      <c r="BO597" s="577" t="str">
        <f t="shared" si="83"/>
        <v xml:space="preserve"> </v>
      </c>
      <c r="BP597" s="577" t="str">
        <f t="shared" si="84"/>
        <v xml:space="preserve"> </v>
      </c>
      <c r="BQ597" s="577" t="str">
        <f t="shared" si="85"/>
        <v xml:space="preserve"> </v>
      </c>
      <c r="BR597" s="98"/>
      <c r="BS597" s="330"/>
    </row>
    <row r="598" spans="1:71" s="107" customFormat="1" ht="12.75" x14ac:dyDescent="0.25">
      <c r="A598" s="380"/>
      <c r="B598" s="169">
        <f>'Données démographiques'!B599</f>
        <v>0</v>
      </c>
      <c r="C598" s="169">
        <f>'Données démographiques'!C599</f>
        <v>0</v>
      </c>
      <c r="D598" s="170">
        <f>'Données démographiques'!D599</f>
        <v>0</v>
      </c>
      <c r="E598" s="102"/>
      <c r="F598" s="255"/>
      <c r="G598" s="172"/>
      <c r="H598" s="429"/>
      <c r="I598" s="273"/>
      <c r="J598" s="257"/>
      <c r="K598" s="278"/>
      <c r="L598" s="278"/>
      <c r="M598" s="278"/>
      <c r="N598" s="273"/>
      <c r="O598" s="264"/>
      <c r="P598" s="102"/>
      <c r="Q598" s="273"/>
      <c r="R598" s="172"/>
      <c r="S598" s="172"/>
      <c r="T598" s="102"/>
      <c r="U598" s="257"/>
      <c r="V598" s="257"/>
      <c r="W598" s="273"/>
      <c r="X598" s="257"/>
      <c r="Y598" s="273"/>
      <c r="Z598" s="273"/>
      <c r="AA598" s="273"/>
      <c r="AB598" s="278"/>
      <c r="AC598" s="278"/>
      <c r="AD598" s="98"/>
      <c r="AE598" s="278"/>
      <c r="AF598" s="278"/>
      <c r="AG598" s="278"/>
      <c r="AH598" s="278"/>
      <c r="AI598" s="278"/>
      <c r="AJ598" s="278"/>
      <c r="AK598" s="262"/>
      <c r="AL598" s="262"/>
      <c r="AM598" s="264"/>
      <c r="AN598" s="98"/>
      <c r="AO598" s="576" t="str">
        <f t="shared" si="78"/>
        <v xml:space="preserve"> </v>
      </c>
      <c r="AP598" s="576" t="str">
        <f t="shared" si="80"/>
        <v xml:space="preserve"> </v>
      </c>
      <c r="AQ598" s="576" t="str">
        <f t="shared" si="81"/>
        <v xml:space="preserve"> </v>
      </c>
      <c r="AR598" s="576" t="str">
        <f t="shared" si="82"/>
        <v xml:space="preserve"> </v>
      </c>
      <c r="AS598" s="98"/>
      <c r="AT598" s="257"/>
      <c r="AU598" s="257"/>
      <c r="AV598" s="273"/>
      <c r="AW598" s="257"/>
      <c r="AX598" s="273"/>
      <c r="AY598" s="273"/>
      <c r="AZ598" s="273"/>
      <c r="BA598" s="278"/>
      <c r="BB598" s="278"/>
      <c r="BC598" s="98"/>
      <c r="BD598" s="278"/>
      <c r="BE598" s="278"/>
      <c r="BF598" s="278"/>
      <c r="BG598" s="278"/>
      <c r="BH598" s="278"/>
      <c r="BI598" s="278"/>
      <c r="BJ598" s="262"/>
      <c r="BK598" s="262"/>
      <c r="BL598" s="264"/>
      <c r="BM598" s="98"/>
      <c r="BN598" s="576" t="str">
        <f t="shared" si="79"/>
        <v xml:space="preserve"> </v>
      </c>
      <c r="BO598" s="576" t="str">
        <f t="shared" si="83"/>
        <v xml:space="preserve"> </v>
      </c>
      <c r="BP598" s="576" t="str">
        <f t="shared" si="84"/>
        <v xml:space="preserve"> </v>
      </c>
      <c r="BQ598" s="576" t="str">
        <f t="shared" si="85"/>
        <v xml:space="preserve"> </v>
      </c>
      <c r="BR598" s="98"/>
      <c r="BS598" s="165"/>
    </row>
    <row r="599" spans="1:71" s="107" customFormat="1" ht="12.75" x14ac:dyDescent="0.25">
      <c r="A599" s="380"/>
      <c r="B599" s="376">
        <f>'Données démographiques'!B600</f>
        <v>0</v>
      </c>
      <c r="C599" s="376">
        <f>'Données démographiques'!C600</f>
        <v>0</v>
      </c>
      <c r="D599" s="377">
        <f>'Données démographiques'!D600</f>
        <v>0</v>
      </c>
      <c r="E599" s="102"/>
      <c r="F599" s="430"/>
      <c r="G599" s="431"/>
      <c r="H599" s="432"/>
      <c r="I599" s="258"/>
      <c r="J599" s="259"/>
      <c r="K599" s="260"/>
      <c r="L599" s="260"/>
      <c r="M599" s="260"/>
      <c r="N599" s="258"/>
      <c r="O599" s="265"/>
      <c r="P599" s="102"/>
      <c r="Q599" s="258"/>
      <c r="R599" s="431"/>
      <c r="S599" s="431"/>
      <c r="T599" s="102"/>
      <c r="U599" s="259"/>
      <c r="V599" s="259"/>
      <c r="W599" s="258"/>
      <c r="X599" s="259"/>
      <c r="Y599" s="258"/>
      <c r="Z599" s="258"/>
      <c r="AA599" s="258"/>
      <c r="AB599" s="260"/>
      <c r="AC599" s="260"/>
      <c r="AD599" s="98"/>
      <c r="AE599" s="260"/>
      <c r="AF599" s="260"/>
      <c r="AG599" s="260"/>
      <c r="AH599" s="260"/>
      <c r="AI599" s="260"/>
      <c r="AJ599" s="260"/>
      <c r="AK599" s="263"/>
      <c r="AL599" s="263"/>
      <c r="AM599" s="265"/>
      <c r="AN599" s="98"/>
      <c r="AO599" s="577" t="str">
        <f t="shared" si="78"/>
        <v xml:space="preserve"> </v>
      </c>
      <c r="AP599" s="577" t="str">
        <f t="shared" si="80"/>
        <v xml:space="preserve"> </v>
      </c>
      <c r="AQ599" s="577" t="str">
        <f t="shared" si="81"/>
        <v xml:space="preserve"> </v>
      </c>
      <c r="AR599" s="577" t="str">
        <f t="shared" si="82"/>
        <v xml:space="preserve"> </v>
      </c>
      <c r="AS599" s="98"/>
      <c r="AT599" s="375"/>
      <c r="AU599" s="375"/>
      <c r="AV599" s="374"/>
      <c r="AW599" s="375"/>
      <c r="AX599" s="374"/>
      <c r="AY599" s="374"/>
      <c r="AZ599" s="258"/>
      <c r="BA599" s="260"/>
      <c r="BB599" s="260"/>
      <c r="BC599" s="98"/>
      <c r="BD599" s="260"/>
      <c r="BE599" s="260"/>
      <c r="BF599" s="260"/>
      <c r="BG599" s="260"/>
      <c r="BH599" s="260"/>
      <c r="BI599" s="260"/>
      <c r="BJ599" s="263"/>
      <c r="BK599" s="263"/>
      <c r="BL599" s="265"/>
      <c r="BM599" s="98"/>
      <c r="BN599" s="577" t="str">
        <f t="shared" si="79"/>
        <v xml:space="preserve"> </v>
      </c>
      <c r="BO599" s="577" t="str">
        <f t="shared" si="83"/>
        <v xml:space="preserve"> </v>
      </c>
      <c r="BP599" s="577" t="str">
        <f t="shared" si="84"/>
        <v xml:space="preserve"> </v>
      </c>
      <c r="BQ599" s="577" t="str">
        <f t="shared" si="85"/>
        <v xml:space="preserve"> </v>
      </c>
      <c r="BR599" s="98"/>
      <c r="BS599" s="330"/>
    </row>
    <row r="600" spans="1:71" s="107" customFormat="1" ht="12.75" x14ac:dyDescent="0.25">
      <c r="A600" s="380"/>
      <c r="B600" s="169">
        <f>'Données démographiques'!B601</f>
        <v>0</v>
      </c>
      <c r="C600" s="169">
        <f>'Données démographiques'!C601</f>
        <v>0</v>
      </c>
      <c r="D600" s="170">
        <f>'Données démographiques'!D601</f>
        <v>0</v>
      </c>
      <c r="E600" s="102"/>
      <c r="F600" s="255"/>
      <c r="G600" s="172"/>
      <c r="H600" s="429"/>
      <c r="I600" s="273"/>
      <c r="J600" s="257"/>
      <c r="K600" s="278"/>
      <c r="L600" s="278"/>
      <c r="M600" s="278"/>
      <c r="N600" s="273"/>
      <c r="O600" s="264"/>
      <c r="P600" s="102"/>
      <c r="Q600" s="273"/>
      <c r="R600" s="172"/>
      <c r="S600" s="172"/>
      <c r="T600" s="102"/>
      <c r="U600" s="257"/>
      <c r="V600" s="257"/>
      <c r="W600" s="273"/>
      <c r="X600" s="257"/>
      <c r="Y600" s="273"/>
      <c r="Z600" s="273"/>
      <c r="AA600" s="273"/>
      <c r="AB600" s="278"/>
      <c r="AC600" s="278"/>
      <c r="AD600" s="98"/>
      <c r="AE600" s="278"/>
      <c r="AF600" s="278"/>
      <c r="AG600" s="278"/>
      <c r="AH600" s="278"/>
      <c r="AI600" s="278"/>
      <c r="AJ600" s="278"/>
      <c r="AK600" s="262"/>
      <c r="AL600" s="262"/>
      <c r="AM600" s="264"/>
      <c r="AN600" s="98"/>
      <c r="AO600" s="576" t="str">
        <f t="shared" si="78"/>
        <v xml:space="preserve"> </v>
      </c>
      <c r="AP600" s="576" t="str">
        <f t="shared" si="80"/>
        <v xml:space="preserve"> </v>
      </c>
      <c r="AQ600" s="576" t="str">
        <f t="shared" si="81"/>
        <v xml:space="preserve"> </v>
      </c>
      <c r="AR600" s="576" t="str">
        <f t="shared" si="82"/>
        <v xml:space="preserve"> </v>
      </c>
      <c r="AS600" s="98"/>
      <c r="AT600" s="257"/>
      <c r="AU600" s="257"/>
      <c r="AV600" s="273"/>
      <c r="AW600" s="257"/>
      <c r="AX600" s="273"/>
      <c r="AY600" s="273"/>
      <c r="AZ600" s="273"/>
      <c r="BA600" s="278"/>
      <c r="BB600" s="278"/>
      <c r="BC600" s="98"/>
      <c r="BD600" s="278"/>
      <c r="BE600" s="278"/>
      <c r="BF600" s="278"/>
      <c r="BG600" s="278"/>
      <c r="BH600" s="278"/>
      <c r="BI600" s="278"/>
      <c r="BJ600" s="262"/>
      <c r="BK600" s="262"/>
      <c r="BL600" s="264"/>
      <c r="BM600" s="98"/>
      <c r="BN600" s="576" t="str">
        <f t="shared" si="79"/>
        <v xml:space="preserve"> </v>
      </c>
      <c r="BO600" s="576" t="str">
        <f t="shared" si="83"/>
        <v xml:space="preserve"> </v>
      </c>
      <c r="BP600" s="576" t="str">
        <f t="shared" si="84"/>
        <v xml:space="preserve"> </v>
      </c>
      <c r="BQ600" s="576" t="str">
        <f t="shared" si="85"/>
        <v xml:space="preserve"> </v>
      </c>
      <c r="BR600" s="98"/>
      <c r="BS600" s="165"/>
    </row>
    <row r="601" spans="1:71" s="107" customFormat="1" ht="12.75" x14ac:dyDescent="0.25">
      <c r="A601" s="380"/>
      <c r="B601" s="376">
        <f>'Données démographiques'!B602</f>
        <v>0</v>
      </c>
      <c r="C601" s="376">
        <f>'Données démographiques'!C602</f>
        <v>0</v>
      </c>
      <c r="D601" s="377">
        <f>'Données démographiques'!D602</f>
        <v>0</v>
      </c>
      <c r="E601" s="102"/>
      <c r="F601" s="430"/>
      <c r="G601" s="431"/>
      <c r="H601" s="432"/>
      <c r="I601" s="258"/>
      <c r="J601" s="259"/>
      <c r="K601" s="260"/>
      <c r="L601" s="260"/>
      <c r="M601" s="260"/>
      <c r="N601" s="258"/>
      <c r="O601" s="265"/>
      <c r="P601" s="102"/>
      <c r="Q601" s="258"/>
      <c r="R601" s="431"/>
      <c r="S601" s="431"/>
      <c r="T601" s="102"/>
      <c r="U601" s="259"/>
      <c r="V601" s="259"/>
      <c r="W601" s="258"/>
      <c r="X601" s="259"/>
      <c r="Y601" s="258"/>
      <c r="Z601" s="258"/>
      <c r="AA601" s="258"/>
      <c r="AB601" s="260"/>
      <c r="AC601" s="260"/>
      <c r="AD601" s="98"/>
      <c r="AE601" s="260"/>
      <c r="AF601" s="260"/>
      <c r="AG601" s="260"/>
      <c r="AH601" s="260"/>
      <c r="AI601" s="260"/>
      <c r="AJ601" s="260"/>
      <c r="AK601" s="263"/>
      <c r="AL601" s="263"/>
      <c r="AM601" s="265"/>
      <c r="AN601" s="98"/>
      <c r="AO601" s="577" t="str">
        <f t="shared" si="78"/>
        <v xml:space="preserve"> </v>
      </c>
      <c r="AP601" s="577" t="str">
        <f t="shared" si="80"/>
        <v xml:space="preserve"> </v>
      </c>
      <c r="AQ601" s="577" t="str">
        <f t="shared" si="81"/>
        <v xml:space="preserve"> </v>
      </c>
      <c r="AR601" s="577" t="str">
        <f t="shared" si="82"/>
        <v xml:space="preserve"> </v>
      </c>
      <c r="AS601" s="98"/>
      <c r="AT601" s="375"/>
      <c r="AU601" s="375"/>
      <c r="AV601" s="374"/>
      <c r="AW601" s="375"/>
      <c r="AX601" s="374"/>
      <c r="AY601" s="374"/>
      <c r="AZ601" s="258"/>
      <c r="BA601" s="260"/>
      <c r="BB601" s="260"/>
      <c r="BC601" s="98"/>
      <c r="BD601" s="260"/>
      <c r="BE601" s="260"/>
      <c r="BF601" s="260"/>
      <c r="BG601" s="260"/>
      <c r="BH601" s="260"/>
      <c r="BI601" s="260"/>
      <c r="BJ601" s="263"/>
      <c r="BK601" s="263"/>
      <c r="BL601" s="265"/>
      <c r="BM601" s="98"/>
      <c r="BN601" s="577" t="str">
        <f t="shared" si="79"/>
        <v xml:space="preserve"> </v>
      </c>
      <c r="BO601" s="577" t="str">
        <f t="shared" si="83"/>
        <v xml:space="preserve"> </v>
      </c>
      <c r="BP601" s="577" t="str">
        <f t="shared" si="84"/>
        <v xml:space="preserve"> </v>
      </c>
      <c r="BQ601" s="577" t="str">
        <f t="shared" si="85"/>
        <v xml:space="preserve"> </v>
      </c>
      <c r="BR601" s="98"/>
      <c r="BS601" s="330"/>
    </row>
    <row r="602" spans="1:71" s="107" customFormat="1" ht="12.75" x14ac:dyDescent="0.25">
      <c r="A602" s="380"/>
      <c r="B602" s="169">
        <f>'Données démographiques'!B603</f>
        <v>0</v>
      </c>
      <c r="C602" s="169">
        <f>'Données démographiques'!C603</f>
        <v>0</v>
      </c>
      <c r="D602" s="170">
        <f>'Données démographiques'!D603</f>
        <v>0</v>
      </c>
      <c r="E602" s="102"/>
      <c r="F602" s="255"/>
      <c r="G602" s="172"/>
      <c r="H602" s="429"/>
      <c r="I602" s="273"/>
      <c r="J602" s="257"/>
      <c r="K602" s="278"/>
      <c r="L602" s="278"/>
      <c r="M602" s="278"/>
      <c r="N602" s="273"/>
      <c r="O602" s="264"/>
      <c r="P602" s="102"/>
      <c r="Q602" s="273"/>
      <c r="R602" s="172"/>
      <c r="S602" s="172"/>
      <c r="T602" s="102"/>
      <c r="U602" s="257"/>
      <c r="V602" s="257"/>
      <c r="W602" s="273"/>
      <c r="X602" s="257"/>
      <c r="Y602" s="273"/>
      <c r="Z602" s="273"/>
      <c r="AA602" s="273"/>
      <c r="AB602" s="278"/>
      <c r="AC602" s="278"/>
      <c r="AD602" s="98"/>
      <c r="AE602" s="278"/>
      <c r="AF602" s="278"/>
      <c r="AG602" s="278"/>
      <c r="AH602" s="278"/>
      <c r="AI602" s="278"/>
      <c r="AJ602" s="278"/>
      <c r="AK602" s="262"/>
      <c r="AL602" s="262"/>
      <c r="AM602" s="264"/>
      <c r="AN602" s="98"/>
      <c r="AO602" s="576" t="str">
        <f t="shared" si="78"/>
        <v xml:space="preserve"> </v>
      </c>
      <c r="AP602" s="576" t="str">
        <f t="shared" si="80"/>
        <v xml:space="preserve"> </v>
      </c>
      <c r="AQ602" s="576" t="str">
        <f t="shared" si="81"/>
        <v xml:space="preserve"> </v>
      </c>
      <c r="AR602" s="576" t="str">
        <f t="shared" si="82"/>
        <v xml:space="preserve"> </v>
      </c>
      <c r="AS602" s="98"/>
      <c r="AT602" s="257"/>
      <c r="AU602" s="257"/>
      <c r="AV602" s="273"/>
      <c r="AW602" s="257"/>
      <c r="AX602" s="273"/>
      <c r="AY602" s="273"/>
      <c r="AZ602" s="273"/>
      <c r="BA602" s="278"/>
      <c r="BB602" s="278"/>
      <c r="BC602" s="98"/>
      <c r="BD602" s="278"/>
      <c r="BE602" s="278"/>
      <c r="BF602" s="278"/>
      <c r="BG602" s="278"/>
      <c r="BH602" s="278"/>
      <c r="BI602" s="278"/>
      <c r="BJ602" s="262"/>
      <c r="BK602" s="262"/>
      <c r="BL602" s="264"/>
      <c r="BM602" s="98"/>
      <c r="BN602" s="576" t="str">
        <f t="shared" si="79"/>
        <v xml:space="preserve"> </v>
      </c>
      <c r="BO602" s="576" t="str">
        <f t="shared" si="83"/>
        <v xml:space="preserve"> </v>
      </c>
      <c r="BP602" s="576" t="str">
        <f t="shared" si="84"/>
        <v xml:space="preserve"> </v>
      </c>
      <c r="BQ602" s="576" t="str">
        <f t="shared" si="85"/>
        <v xml:space="preserve"> </v>
      </c>
      <c r="BR602" s="98"/>
      <c r="BS602" s="165"/>
    </row>
    <row r="603" spans="1:71" s="107" customFormat="1" ht="12.75" x14ac:dyDescent="0.25">
      <c r="A603" s="380"/>
      <c r="B603" s="376">
        <f>'Données démographiques'!B604</f>
        <v>0</v>
      </c>
      <c r="C603" s="376">
        <f>'Données démographiques'!C604</f>
        <v>0</v>
      </c>
      <c r="D603" s="377">
        <f>'Données démographiques'!D604</f>
        <v>0</v>
      </c>
      <c r="E603" s="102"/>
      <c r="F603" s="430"/>
      <c r="G603" s="431"/>
      <c r="H603" s="432"/>
      <c r="I603" s="258"/>
      <c r="J603" s="259"/>
      <c r="K603" s="260"/>
      <c r="L603" s="260"/>
      <c r="M603" s="260"/>
      <c r="N603" s="258"/>
      <c r="O603" s="265"/>
      <c r="P603" s="102"/>
      <c r="Q603" s="258"/>
      <c r="R603" s="431"/>
      <c r="S603" s="431"/>
      <c r="T603" s="102"/>
      <c r="U603" s="259"/>
      <c r="V603" s="259"/>
      <c r="W603" s="258"/>
      <c r="X603" s="259"/>
      <c r="Y603" s="258"/>
      <c r="Z603" s="258"/>
      <c r="AA603" s="258"/>
      <c r="AB603" s="260"/>
      <c r="AC603" s="260"/>
      <c r="AD603" s="98"/>
      <c r="AE603" s="260"/>
      <c r="AF603" s="260"/>
      <c r="AG603" s="260"/>
      <c r="AH603" s="260"/>
      <c r="AI603" s="260"/>
      <c r="AJ603" s="260"/>
      <c r="AK603" s="263"/>
      <c r="AL603" s="263"/>
      <c r="AM603" s="265"/>
      <c r="AN603" s="98"/>
      <c r="AO603" s="577" t="str">
        <f t="shared" si="78"/>
        <v xml:space="preserve"> </v>
      </c>
      <c r="AP603" s="577" t="str">
        <f t="shared" si="80"/>
        <v xml:space="preserve"> </v>
      </c>
      <c r="AQ603" s="577" t="str">
        <f t="shared" si="81"/>
        <v xml:space="preserve"> </v>
      </c>
      <c r="AR603" s="577" t="str">
        <f t="shared" si="82"/>
        <v xml:space="preserve"> </v>
      </c>
      <c r="AS603" s="98"/>
      <c r="AT603" s="375"/>
      <c r="AU603" s="375"/>
      <c r="AV603" s="374"/>
      <c r="AW603" s="375"/>
      <c r="AX603" s="374"/>
      <c r="AY603" s="374"/>
      <c r="AZ603" s="258"/>
      <c r="BA603" s="260"/>
      <c r="BB603" s="260"/>
      <c r="BC603" s="98"/>
      <c r="BD603" s="260"/>
      <c r="BE603" s="260"/>
      <c r="BF603" s="260"/>
      <c r="BG603" s="260"/>
      <c r="BH603" s="260"/>
      <c r="BI603" s="260"/>
      <c r="BJ603" s="263"/>
      <c r="BK603" s="263"/>
      <c r="BL603" s="265"/>
      <c r="BM603" s="98"/>
      <c r="BN603" s="577" t="str">
        <f t="shared" si="79"/>
        <v xml:space="preserve"> </v>
      </c>
      <c r="BO603" s="577" t="str">
        <f t="shared" si="83"/>
        <v xml:space="preserve"> </v>
      </c>
      <c r="BP603" s="577" t="str">
        <f t="shared" si="84"/>
        <v xml:space="preserve"> </v>
      </c>
      <c r="BQ603" s="577" t="str">
        <f t="shared" si="85"/>
        <v xml:space="preserve"> </v>
      </c>
      <c r="BR603" s="98"/>
      <c r="BS603" s="330"/>
    </row>
    <row r="604" spans="1:71" s="107" customFormat="1" ht="12.75" x14ac:dyDescent="0.25">
      <c r="A604" s="380"/>
      <c r="B604" s="169">
        <f>'Données démographiques'!B605</f>
        <v>0</v>
      </c>
      <c r="C604" s="169">
        <f>'Données démographiques'!C605</f>
        <v>0</v>
      </c>
      <c r="D604" s="170">
        <f>'Données démographiques'!D605</f>
        <v>0</v>
      </c>
      <c r="E604" s="102"/>
      <c r="F604" s="255"/>
      <c r="G604" s="172"/>
      <c r="H604" s="429"/>
      <c r="I604" s="273"/>
      <c r="J604" s="257"/>
      <c r="K604" s="278"/>
      <c r="L604" s="278"/>
      <c r="M604" s="278"/>
      <c r="N604" s="273"/>
      <c r="O604" s="264"/>
      <c r="P604" s="102"/>
      <c r="Q604" s="273"/>
      <c r="R604" s="172"/>
      <c r="S604" s="172"/>
      <c r="T604" s="102"/>
      <c r="U604" s="257"/>
      <c r="V604" s="257"/>
      <c r="W604" s="273"/>
      <c r="X604" s="257"/>
      <c r="Y604" s="273"/>
      <c r="Z604" s="273"/>
      <c r="AA604" s="273"/>
      <c r="AB604" s="278"/>
      <c r="AC604" s="278"/>
      <c r="AD604" s="98"/>
      <c r="AE604" s="278"/>
      <c r="AF604" s="278"/>
      <c r="AG604" s="278"/>
      <c r="AH604" s="278"/>
      <c r="AI604" s="278"/>
      <c r="AJ604" s="278"/>
      <c r="AK604" s="262"/>
      <c r="AL604" s="262"/>
      <c r="AM604" s="264"/>
      <c r="AN604" s="98"/>
      <c r="AO604" s="576" t="str">
        <f t="shared" si="78"/>
        <v xml:space="preserve"> </v>
      </c>
      <c r="AP604" s="576" t="str">
        <f t="shared" si="80"/>
        <v xml:space="preserve"> </v>
      </c>
      <c r="AQ604" s="576" t="str">
        <f t="shared" si="81"/>
        <v xml:space="preserve"> </v>
      </c>
      <c r="AR604" s="576" t="str">
        <f t="shared" si="82"/>
        <v xml:space="preserve"> </v>
      </c>
      <c r="AS604" s="98"/>
      <c r="AT604" s="257"/>
      <c r="AU604" s="257"/>
      <c r="AV604" s="273"/>
      <c r="AW604" s="257"/>
      <c r="AX604" s="273"/>
      <c r="AY604" s="273"/>
      <c r="AZ604" s="273"/>
      <c r="BA604" s="278"/>
      <c r="BB604" s="278"/>
      <c r="BC604" s="98"/>
      <c r="BD604" s="278"/>
      <c r="BE604" s="278"/>
      <c r="BF604" s="278"/>
      <c r="BG604" s="278"/>
      <c r="BH604" s="278"/>
      <c r="BI604" s="278"/>
      <c r="BJ604" s="262"/>
      <c r="BK604" s="262"/>
      <c r="BL604" s="264"/>
      <c r="BM604" s="98"/>
      <c r="BN604" s="576" t="str">
        <f t="shared" si="79"/>
        <v xml:space="preserve"> </v>
      </c>
      <c r="BO604" s="576" t="str">
        <f t="shared" si="83"/>
        <v xml:space="preserve"> </v>
      </c>
      <c r="BP604" s="576" t="str">
        <f t="shared" si="84"/>
        <v xml:space="preserve"> </v>
      </c>
      <c r="BQ604" s="576" t="str">
        <f t="shared" si="85"/>
        <v xml:space="preserve"> </v>
      </c>
      <c r="BR604" s="98"/>
      <c r="BS604" s="165"/>
    </row>
    <row r="605" spans="1:71" s="107" customFormat="1" ht="12.75" x14ac:dyDescent="0.25">
      <c r="A605" s="380"/>
      <c r="B605" s="376">
        <f>'Données démographiques'!B606</f>
        <v>0</v>
      </c>
      <c r="C605" s="376">
        <f>'Données démographiques'!C606</f>
        <v>0</v>
      </c>
      <c r="D605" s="377">
        <f>'Données démographiques'!D606</f>
        <v>0</v>
      </c>
      <c r="E605" s="102"/>
      <c r="F605" s="430"/>
      <c r="G605" s="431"/>
      <c r="H605" s="432"/>
      <c r="I605" s="258"/>
      <c r="J605" s="259"/>
      <c r="K605" s="260"/>
      <c r="L605" s="260"/>
      <c r="M605" s="260"/>
      <c r="N605" s="258"/>
      <c r="O605" s="265"/>
      <c r="P605" s="102"/>
      <c r="Q605" s="258"/>
      <c r="R605" s="431"/>
      <c r="S605" s="431"/>
      <c r="T605" s="102"/>
      <c r="U605" s="259"/>
      <c r="V605" s="259"/>
      <c r="W605" s="258"/>
      <c r="X605" s="259"/>
      <c r="Y605" s="258"/>
      <c r="Z605" s="258"/>
      <c r="AA605" s="258"/>
      <c r="AB605" s="260"/>
      <c r="AC605" s="260"/>
      <c r="AD605" s="98"/>
      <c r="AE605" s="260"/>
      <c r="AF605" s="260"/>
      <c r="AG605" s="260"/>
      <c r="AH605" s="260"/>
      <c r="AI605" s="260"/>
      <c r="AJ605" s="260"/>
      <c r="AK605" s="263"/>
      <c r="AL605" s="263"/>
      <c r="AM605" s="265"/>
      <c r="AN605" s="98"/>
      <c r="AO605" s="577" t="str">
        <f t="shared" si="78"/>
        <v xml:space="preserve"> </v>
      </c>
      <c r="AP605" s="577" t="str">
        <f t="shared" si="80"/>
        <v xml:space="preserve"> </v>
      </c>
      <c r="AQ605" s="577" t="str">
        <f t="shared" si="81"/>
        <v xml:space="preserve"> </v>
      </c>
      <c r="AR605" s="577" t="str">
        <f t="shared" si="82"/>
        <v xml:space="preserve"> </v>
      </c>
      <c r="AS605" s="98"/>
      <c r="AT605" s="375"/>
      <c r="AU605" s="375"/>
      <c r="AV605" s="374"/>
      <c r="AW605" s="375"/>
      <c r="AX605" s="374"/>
      <c r="AY605" s="374"/>
      <c r="AZ605" s="258"/>
      <c r="BA605" s="260"/>
      <c r="BB605" s="260"/>
      <c r="BC605" s="98"/>
      <c r="BD605" s="260"/>
      <c r="BE605" s="260"/>
      <c r="BF605" s="260"/>
      <c r="BG605" s="260"/>
      <c r="BH605" s="260"/>
      <c r="BI605" s="260"/>
      <c r="BJ605" s="263"/>
      <c r="BK605" s="263"/>
      <c r="BL605" s="265"/>
      <c r="BM605" s="98"/>
      <c r="BN605" s="577" t="str">
        <f t="shared" si="79"/>
        <v xml:space="preserve"> </v>
      </c>
      <c r="BO605" s="577" t="str">
        <f t="shared" si="83"/>
        <v xml:space="preserve"> </v>
      </c>
      <c r="BP605" s="577" t="str">
        <f t="shared" si="84"/>
        <v xml:space="preserve"> </v>
      </c>
      <c r="BQ605" s="577" t="str">
        <f t="shared" si="85"/>
        <v xml:space="preserve"> </v>
      </c>
      <c r="BR605" s="98"/>
      <c r="BS605" s="330"/>
    </row>
    <row r="606" spans="1:71" s="107" customFormat="1" ht="12.75" x14ac:dyDescent="0.25">
      <c r="A606" s="380"/>
      <c r="B606" s="169">
        <f>'Données démographiques'!B607</f>
        <v>0</v>
      </c>
      <c r="C606" s="169">
        <f>'Données démographiques'!C607</f>
        <v>0</v>
      </c>
      <c r="D606" s="170">
        <f>'Données démographiques'!D607</f>
        <v>0</v>
      </c>
      <c r="E606" s="102"/>
      <c r="F606" s="255"/>
      <c r="G606" s="172"/>
      <c r="H606" s="429"/>
      <c r="I606" s="273"/>
      <c r="J606" s="257"/>
      <c r="K606" s="278"/>
      <c r="L606" s="278"/>
      <c r="M606" s="278"/>
      <c r="N606" s="273"/>
      <c r="O606" s="264"/>
      <c r="P606" s="102"/>
      <c r="Q606" s="273"/>
      <c r="R606" s="172"/>
      <c r="S606" s="172"/>
      <c r="T606" s="102"/>
      <c r="U606" s="257"/>
      <c r="V606" s="257"/>
      <c r="W606" s="273"/>
      <c r="X606" s="257"/>
      <c r="Y606" s="273"/>
      <c r="Z606" s="273"/>
      <c r="AA606" s="273"/>
      <c r="AB606" s="278"/>
      <c r="AC606" s="278"/>
      <c r="AD606" s="98"/>
      <c r="AE606" s="278"/>
      <c r="AF606" s="278"/>
      <c r="AG606" s="278"/>
      <c r="AH606" s="278"/>
      <c r="AI606" s="278"/>
      <c r="AJ606" s="278"/>
      <c r="AK606" s="262"/>
      <c r="AL606" s="262"/>
      <c r="AM606" s="264"/>
      <c r="AN606" s="98"/>
      <c r="AO606" s="576" t="str">
        <f t="shared" si="78"/>
        <v xml:space="preserve"> </v>
      </c>
      <c r="AP606" s="576" t="str">
        <f t="shared" si="80"/>
        <v xml:space="preserve"> </v>
      </c>
      <c r="AQ606" s="576" t="str">
        <f t="shared" si="81"/>
        <v xml:space="preserve"> </v>
      </c>
      <c r="AR606" s="576" t="str">
        <f t="shared" si="82"/>
        <v xml:space="preserve"> </v>
      </c>
      <c r="AS606" s="98"/>
      <c r="AT606" s="257"/>
      <c r="AU606" s="257"/>
      <c r="AV606" s="273"/>
      <c r="AW606" s="257"/>
      <c r="AX606" s="273"/>
      <c r="AY606" s="273"/>
      <c r="AZ606" s="273"/>
      <c r="BA606" s="278"/>
      <c r="BB606" s="278"/>
      <c r="BC606" s="98"/>
      <c r="BD606" s="278"/>
      <c r="BE606" s="278"/>
      <c r="BF606" s="278"/>
      <c r="BG606" s="278"/>
      <c r="BH606" s="278"/>
      <c r="BI606" s="278"/>
      <c r="BJ606" s="262"/>
      <c r="BK606" s="262"/>
      <c r="BL606" s="264"/>
      <c r="BM606" s="98"/>
      <c r="BN606" s="576" t="str">
        <f t="shared" si="79"/>
        <v xml:space="preserve"> </v>
      </c>
      <c r="BO606" s="576" t="str">
        <f t="shared" si="83"/>
        <v xml:space="preserve"> </v>
      </c>
      <c r="BP606" s="576" t="str">
        <f t="shared" si="84"/>
        <v xml:space="preserve"> </v>
      </c>
      <c r="BQ606" s="576" t="str">
        <f t="shared" si="85"/>
        <v xml:space="preserve"> </v>
      </c>
      <c r="BR606" s="98"/>
      <c r="BS606" s="165"/>
    </row>
    <row r="607" spans="1:71" s="107" customFormat="1" ht="12.75" x14ac:dyDescent="0.25">
      <c r="A607" s="380"/>
      <c r="B607" s="376">
        <f>'Données démographiques'!B608</f>
        <v>0</v>
      </c>
      <c r="C607" s="376">
        <f>'Données démographiques'!C608</f>
        <v>0</v>
      </c>
      <c r="D607" s="377">
        <f>'Données démographiques'!D608</f>
        <v>0</v>
      </c>
      <c r="E607" s="102"/>
      <c r="F607" s="430"/>
      <c r="G607" s="431"/>
      <c r="H607" s="432"/>
      <c r="I607" s="258"/>
      <c r="J607" s="259"/>
      <c r="K607" s="260"/>
      <c r="L607" s="260"/>
      <c r="M607" s="260"/>
      <c r="N607" s="258"/>
      <c r="O607" s="265"/>
      <c r="P607" s="102"/>
      <c r="Q607" s="258"/>
      <c r="R607" s="431"/>
      <c r="S607" s="431"/>
      <c r="T607" s="102"/>
      <c r="U607" s="259"/>
      <c r="V607" s="259"/>
      <c r="W607" s="258"/>
      <c r="X607" s="259"/>
      <c r="Y607" s="258"/>
      <c r="Z607" s="258"/>
      <c r="AA607" s="258"/>
      <c r="AB607" s="260"/>
      <c r="AC607" s="260"/>
      <c r="AD607" s="98"/>
      <c r="AE607" s="260"/>
      <c r="AF607" s="260"/>
      <c r="AG607" s="260"/>
      <c r="AH607" s="260"/>
      <c r="AI607" s="260"/>
      <c r="AJ607" s="260"/>
      <c r="AK607" s="263"/>
      <c r="AL607" s="263"/>
      <c r="AM607" s="265"/>
      <c r="AN607" s="98"/>
      <c r="AO607" s="577" t="str">
        <f t="shared" si="78"/>
        <v xml:space="preserve"> </v>
      </c>
      <c r="AP607" s="577" t="str">
        <f t="shared" si="80"/>
        <v xml:space="preserve"> </v>
      </c>
      <c r="AQ607" s="577" t="str">
        <f t="shared" si="81"/>
        <v xml:space="preserve"> </v>
      </c>
      <c r="AR607" s="577" t="str">
        <f t="shared" si="82"/>
        <v xml:space="preserve"> </v>
      </c>
      <c r="AS607" s="98"/>
      <c r="AT607" s="375"/>
      <c r="AU607" s="375"/>
      <c r="AV607" s="374"/>
      <c r="AW607" s="375"/>
      <c r="AX607" s="374"/>
      <c r="AY607" s="374"/>
      <c r="AZ607" s="258"/>
      <c r="BA607" s="260"/>
      <c r="BB607" s="260"/>
      <c r="BC607" s="98"/>
      <c r="BD607" s="260"/>
      <c r="BE607" s="260"/>
      <c r="BF607" s="260"/>
      <c r="BG607" s="260"/>
      <c r="BH607" s="260"/>
      <c r="BI607" s="260"/>
      <c r="BJ607" s="263"/>
      <c r="BK607" s="263"/>
      <c r="BL607" s="265"/>
      <c r="BM607" s="98"/>
      <c r="BN607" s="577" t="str">
        <f t="shared" si="79"/>
        <v xml:space="preserve"> </v>
      </c>
      <c r="BO607" s="577" t="str">
        <f t="shared" si="83"/>
        <v xml:space="preserve"> </v>
      </c>
      <c r="BP607" s="577" t="str">
        <f t="shared" si="84"/>
        <v xml:space="preserve"> </v>
      </c>
      <c r="BQ607" s="577" t="str">
        <f t="shared" si="85"/>
        <v xml:space="preserve"> </v>
      </c>
      <c r="BR607" s="98"/>
      <c r="BS607" s="330"/>
    </row>
    <row r="608" spans="1:71" s="107" customFormat="1" ht="12.75" x14ac:dyDescent="0.25">
      <c r="A608" s="380"/>
      <c r="B608" s="169">
        <f>'Données démographiques'!B609</f>
        <v>0</v>
      </c>
      <c r="C608" s="169">
        <f>'Données démographiques'!C609</f>
        <v>0</v>
      </c>
      <c r="D608" s="170">
        <f>'Données démographiques'!D609</f>
        <v>0</v>
      </c>
      <c r="E608" s="102"/>
      <c r="F608" s="255"/>
      <c r="G608" s="172"/>
      <c r="H608" s="429"/>
      <c r="I608" s="273"/>
      <c r="J608" s="257"/>
      <c r="K608" s="278"/>
      <c r="L608" s="278"/>
      <c r="M608" s="278"/>
      <c r="N608" s="273"/>
      <c r="O608" s="264"/>
      <c r="P608" s="102"/>
      <c r="Q608" s="273"/>
      <c r="R608" s="172"/>
      <c r="S608" s="172"/>
      <c r="T608" s="102"/>
      <c r="U608" s="257"/>
      <c r="V608" s="257"/>
      <c r="W608" s="273"/>
      <c r="X608" s="257"/>
      <c r="Y608" s="273"/>
      <c r="Z608" s="273"/>
      <c r="AA608" s="273"/>
      <c r="AB608" s="278"/>
      <c r="AC608" s="278"/>
      <c r="AD608" s="98"/>
      <c r="AE608" s="278"/>
      <c r="AF608" s="278"/>
      <c r="AG608" s="278"/>
      <c r="AH608" s="278"/>
      <c r="AI608" s="278"/>
      <c r="AJ608" s="278"/>
      <c r="AK608" s="262"/>
      <c r="AL608" s="262"/>
      <c r="AM608" s="264"/>
      <c r="AN608" s="98"/>
      <c r="AO608" s="576" t="str">
        <f t="shared" si="78"/>
        <v xml:space="preserve"> </v>
      </c>
      <c r="AP608" s="576" t="str">
        <f t="shared" si="80"/>
        <v xml:space="preserve"> </v>
      </c>
      <c r="AQ608" s="576" t="str">
        <f t="shared" si="81"/>
        <v xml:space="preserve"> </v>
      </c>
      <c r="AR608" s="576" t="str">
        <f t="shared" si="82"/>
        <v xml:space="preserve"> </v>
      </c>
      <c r="AS608" s="98"/>
      <c r="AT608" s="257"/>
      <c r="AU608" s="257"/>
      <c r="AV608" s="273"/>
      <c r="AW608" s="257"/>
      <c r="AX608" s="273"/>
      <c r="AY608" s="273"/>
      <c r="AZ608" s="273"/>
      <c r="BA608" s="278"/>
      <c r="BB608" s="278"/>
      <c r="BC608" s="98"/>
      <c r="BD608" s="278"/>
      <c r="BE608" s="278"/>
      <c r="BF608" s="278"/>
      <c r="BG608" s="278"/>
      <c r="BH608" s="278"/>
      <c r="BI608" s="278"/>
      <c r="BJ608" s="262"/>
      <c r="BK608" s="262"/>
      <c r="BL608" s="264"/>
      <c r="BM608" s="98"/>
      <c r="BN608" s="576" t="str">
        <f t="shared" si="79"/>
        <v xml:space="preserve"> </v>
      </c>
      <c r="BO608" s="576" t="str">
        <f t="shared" si="83"/>
        <v xml:space="preserve"> </v>
      </c>
      <c r="BP608" s="576" t="str">
        <f t="shared" si="84"/>
        <v xml:space="preserve"> </v>
      </c>
      <c r="BQ608" s="576" t="str">
        <f t="shared" si="85"/>
        <v xml:space="preserve"> </v>
      </c>
      <c r="BR608" s="98"/>
      <c r="BS608" s="165"/>
    </row>
    <row r="609" spans="1:71" s="107" customFormat="1" ht="12.75" x14ac:dyDescent="0.25">
      <c r="A609" s="380"/>
      <c r="B609" s="376">
        <f>'Données démographiques'!B610</f>
        <v>0</v>
      </c>
      <c r="C609" s="376">
        <f>'Données démographiques'!C610</f>
        <v>0</v>
      </c>
      <c r="D609" s="377">
        <f>'Données démographiques'!D610</f>
        <v>0</v>
      </c>
      <c r="E609" s="102"/>
      <c r="F609" s="430"/>
      <c r="G609" s="431"/>
      <c r="H609" s="432"/>
      <c r="I609" s="258"/>
      <c r="J609" s="259"/>
      <c r="K609" s="260"/>
      <c r="L609" s="260"/>
      <c r="M609" s="260"/>
      <c r="N609" s="258"/>
      <c r="O609" s="265"/>
      <c r="P609" s="102"/>
      <c r="Q609" s="258"/>
      <c r="R609" s="431"/>
      <c r="S609" s="431"/>
      <c r="T609" s="102"/>
      <c r="U609" s="259"/>
      <c r="V609" s="259"/>
      <c r="W609" s="258"/>
      <c r="X609" s="259"/>
      <c r="Y609" s="258"/>
      <c r="Z609" s="258"/>
      <c r="AA609" s="258"/>
      <c r="AB609" s="260"/>
      <c r="AC609" s="260"/>
      <c r="AD609" s="98"/>
      <c r="AE609" s="260"/>
      <c r="AF609" s="260"/>
      <c r="AG609" s="260"/>
      <c r="AH609" s="260"/>
      <c r="AI609" s="260"/>
      <c r="AJ609" s="260"/>
      <c r="AK609" s="263"/>
      <c r="AL609" s="263"/>
      <c r="AM609" s="265"/>
      <c r="AN609" s="98"/>
      <c r="AO609" s="577" t="str">
        <f t="shared" si="78"/>
        <v xml:space="preserve"> </v>
      </c>
      <c r="AP609" s="577" t="str">
        <f t="shared" si="80"/>
        <v xml:space="preserve"> </v>
      </c>
      <c r="AQ609" s="577" t="str">
        <f t="shared" si="81"/>
        <v xml:space="preserve"> </v>
      </c>
      <c r="AR609" s="577" t="str">
        <f t="shared" si="82"/>
        <v xml:space="preserve"> </v>
      </c>
      <c r="AS609" s="98"/>
      <c r="AT609" s="375"/>
      <c r="AU609" s="375"/>
      <c r="AV609" s="374"/>
      <c r="AW609" s="375"/>
      <c r="AX609" s="374"/>
      <c r="AY609" s="374"/>
      <c r="AZ609" s="258"/>
      <c r="BA609" s="260"/>
      <c r="BB609" s="260"/>
      <c r="BC609" s="98"/>
      <c r="BD609" s="260"/>
      <c r="BE609" s="260"/>
      <c r="BF609" s="260"/>
      <c r="BG609" s="260"/>
      <c r="BH609" s="260"/>
      <c r="BI609" s="260"/>
      <c r="BJ609" s="263"/>
      <c r="BK609" s="263"/>
      <c r="BL609" s="265"/>
      <c r="BM609" s="98"/>
      <c r="BN609" s="577" t="str">
        <f t="shared" si="79"/>
        <v xml:space="preserve"> </v>
      </c>
      <c r="BO609" s="577" t="str">
        <f t="shared" si="83"/>
        <v xml:space="preserve"> </v>
      </c>
      <c r="BP609" s="577" t="str">
        <f t="shared" si="84"/>
        <v xml:space="preserve"> </v>
      </c>
      <c r="BQ609" s="577" t="str">
        <f t="shared" si="85"/>
        <v xml:space="preserve"> </v>
      </c>
      <c r="BR609" s="98"/>
      <c r="BS609" s="330"/>
    </row>
    <row r="610" spans="1:71" s="107" customFormat="1" ht="12.75" x14ac:dyDescent="0.25">
      <c r="A610" s="380"/>
      <c r="B610" s="169">
        <f>'Données démographiques'!B611</f>
        <v>0</v>
      </c>
      <c r="C610" s="169">
        <f>'Données démographiques'!C611</f>
        <v>0</v>
      </c>
      <c r="D610" s="170">
        <f>'Données démographiques'!D611</f>
        <v>0</v>
      </c>
      <c r="E610" s="102"/>
      <c r="F610" s="255"/>
      <c r="G610" s="172"/>
      <c r="H610" s="429"/>
      <c r="I610" s="273"/>
      <c r="J610" s="257"/>
      <c r="K610" s="278"/>
      <c r="L610" s="278"/>
      <c r="M610" s="278"/>
      <c r="N610" s="273"/>
      <c r="O610" s="264"/>
      <c r="P610" s="102"/>
      <c r="Q610" s="273"/>
      <c r="R610" s="172"/>
      <c r="S610" s="172"/>
      <c r="T610" s="102"/>
      <c r="U610" s="257"/>
      <c r="V610" s="257"/>
      <c r="W610" s="273"/>
      <c r="X610" s="257"/>
      <c r="Y610" s="273"/>
      <c r="Z610" s="273"/>
      <c r="AA610" s="273"/>
      <c r="AB610" s="278"/>
      <c r="AC610" s="278"/>
      <c r="AD610" s="98"/>
      <c r="AE610" s="278"/>
      <c r="AF610" s="278"/>
      <c r="AG610" s="278"/>
      <c r="AH610" s="278"/>
      <c r="AI610" s="278"/>
      <c r="AJ610" s="278"/>
      <c r="AK610" s="262"/>
      <c r="AL610" s="262"/>
      <c r="AM610" s="264"/>
      <c r="AN610" s="98"/>
      <c r="AO610" s="576" t="str">
        <f t="shared" si="78"/>
        <v xml:space="preserve"> </v>
      </c>
      <c r="AP610" s="576" t="str">
        <f t="shared" si="80"/>
        <v xml:space="preserve"> </v>
      </c>
      <c r="AQ610" s="576" t="str">
        <f t="shared" si="81"/>
        <v xml:space="preserve"> </v>
      </c>
      <c r="AR610" s="576" t="str">
        <f t="shared" si="82"/>
        <v xml:space="preserve"> </v>
      </c>
      <c r="AS610" s="98"/>
      <c r="AT610" s="257"/>
      <c r="AU610" s="257"/>
      <c r="AV610" s="273"/>
      <c r="AW610" s="257"/>
      <c r="AX610" s="273"/>
      <c r="AY610" s="273"/>
      <c r="AZ610" s="273"/>
      <c r="BA610" s="278"/>
      <c r="BB610" s="278"/>
      <c r="BC610" s="98"/>
      <c r="BD610" s="278"/>
      <c r="BE610" s="278"/>
      <c r="BF610" s="278"/>
      <c r="BG610" s="278"/>
      <c r="BH610" s="278"/>
      <c r="BI610" s="278"/>
      <c r="BJ610" s="262"/>
      <c r="BK610" s="262"/>
      <c r="BL610" s="264"/>
      <c r="BM610" s="98"/>
      <c r="BN610" s="576" t="str">
        <f t="shared" si="79"/>
        <v xml:space="preserve"> </v>
      </c>
      <c r="BO610" s="576" t="str">
        <f t="shared" si="83"/>
        <v xml:space="preserve"> </v>
      </c>
      <c r="BP610" s="576" t="str">
        <f t="shared" si="84"/>
        <v xml:space="preserve"> </v>
      </c>
      <c r="BQ610" s="576" t="str">
        <f t="shared" si="85"/>
        <v xml:space="preserve"> </v>
      </c>
      <c r="BR610" s="98"/>
      <c r="BS610" s="165"/>
    </row>
    <row r="611" spans="1:71" s="107" customFormat="1" ht="12.75" x14ac:dyDescent="0.25">
      <c r="A611" s="380"/>
      <c r="B611" s="376">
        <f>'Données démographiques'!B612</f>
        <v>0</v>
      </c>
      <c r="C611" s="376">
        <f>'Données démographiques'!C612</f>
        <v>0</v>
      </c>
      <c r="D611" s="377">
        <f>'Données démographiques'!D612</f>
        <v>0</v>
      </c>
      <c r="E611" s="102"/>
      <c r="F611" s="430"/>
      <c r="G611" s="431"/>
      <c r="H611" s="432"/>
      <c r="I611" s="258"/>
      <c r="J611" s="259"/>
      <c r="K611" s="260"/>
      <c r="L611" s="260"/>
      <c r="M611" s="260"/>
      <c r="N611" s="258"/>
      <c r="O611" s="265"/>
      <c r="P611" s="102"/>
      <c r="Q611" s="258"/>
      <c r="R611" s="431"/>
      <c r="S611" s="431"/>
      <c r="T611" s="102"/>
      <c r="U611" s="259"/>
      <c r="V611" s="259"/>
      <c r="W611" s="258"/>
      <c r="X611" s="259"/>
      <c r="Y611" s="258"/>
      <c r="Z611" s="258"/>
      <c r="AA611" s="258"/>
      <c r="AB611" s="260"/>
      <c r="AC611" s="260"/>
      <c r="AD611" s="98"/>
      <c r="AE611" s="260"/>
      <c r="AF611" s="260"/>
      <c r="AG611" s="260"/>
      <c r="AH611" s="260"/>
      <c r="AI611" s="260"/>
      <c r="AJ611" s="260"/>
      <c r="AK611" s="263"/>
      <c r="AL611" s="263"/>
      <c r="AM611" s="265"/>
      <c r="AN611" s="98"/>
      <c r="AO611" s="577" t="str">
        <f t="shared" si="78"/>
        <v xml:space="preserve"> </v>
      </c>
      <c r="AP611" s="577" t="str">
        <f t="shared" si="80"/>
        <v xml:space="preserve"> </v>
      </c>
      <c r="AQ611" s="577" t="str">
        <f t="shared" si="81"/>
        <v xml:space="preserve"> </v>
      </c>
      <c r="AR611" s="577" t="str">
        <f t="shared" si="82"/>
        <v xml:space="preserve"> </v>
      </c>
      <c r="AS611" s="98"/>
      <c r="AT611" s="375"/>
      <c r="AU611" s="375"/>
      <c r="AV611" s="374"/>
      <c r="AW611" s="375"/>
      <c r="AX611" s="374"/>
      <c r="AY611" s="374"/>
      <c r="AZ611" s="258"/>
      <c r="BA611" s="260"/>
      <c r="BB611" s="260"/>
      <c r="BC611" s="98"/>
      <c r="BD611" s="260"/>
      <c r="BE611" s="260"/>
      <c r="BF611" s="260"/>
      <c r="BG611" s="260"/>
      <c r="BH611" s="260"/>
      <c r="BI611" s="260"/>
      <c r="BJ611" s="263"/>
      <c r="BK611" s="263"/>
      <c r="BL611" s="265"/>
      <c r="BM611" s="98"/>
      <c r="BN611" s="577" t="str">
        <f t="shared" si="79"/>
        <v xml:space="preserve"> </v>
      </c>
      <c r="BO611" s="577" t="str">
        <f t="shared" si="83"/>
        <v xml:space="preserve"> </v>
      </c>
      <c r="BP611" s="577" t="str">
        <f t="shared" si="84"/>
        <v xml:space="preserve"> </v>
      </c>
      <c r="BQ611" s="577" t="str">
        <f t="shared" si="85"/>
        <v xml:space="preserve"> </v>
      </c>
      <c r="BR611" s="98"/>
      <c r="BS611" s="330"/>
    </row>
    <row r="612" spans="1:71" s="107" customFormat="1" ht="12.75" x14ac:dyDescent="0.25">
      <c r="A612" s="380"/>
      <c r="B612" s="169">
        <f>'Données démographiques'!B613</f>
        <v>0</v>
      </c>
      <c r="C612" s="169">
        <f>'Données démographiques'!C613</f>
        <v>0</v>
      </c>
      <c r="D612" s="170">
        <f>'Données démographiques'!D613</f>
        <v>0</v>
      </c>
      <c r="E612" s="102"/>
      <c r="F612" s="255"/>
      <c r="G612" s="172"/>
      <c r="H612" s="429"/>
      <c r="I612" s="273"/>
      <c r="J612" s="257"/>
      <c r="K612" s="278"/>
      <c r="L612" s="278"/>
      <c r="M612" s="278"/>
      <c r="N612" s="273"/>
      <c r="O612" s="264"/>
      <c r="P612" s="102"/>
      <c r="Q612" s="273"/>
      <c r="R612" s="172"/>
      <c r="S612" s="172"/>
      <c r="T612" s="102"/>
      <c r="U612" s="257"/>
      <c r="V612" s="257"/>
      <c r="W612" s="273"/>
      <c r="X612" s="257"/>
      <c r="Y612" s="273"/>
      <c r="Z612" s="273"/>
      <c r="AA612" s="273"/>
      <c r="AB612" s="278"/>
      <c r="AC612" s="278"/>
      <c r="AD612" s="98"/>
      <c r="AE612" s="278"/>
      <c r="AF612" s="278"/>
      <c r="AG612" s="278"/>
      <c r="AH612" s="278"/>
      <c r="AI612" s="278"/>
      <c r="AJ612" s="278"/>
      <c r="AK612" s="262"/>
      <c r="AL612" s="262"/>
      <c r="AM612" s="264"/>
      <c r="AN612" s="98"/>
      <c r="AO612" s="576" t="str">
        <f t="shared" si="78"/>
        <v xml:space="preserve"> </v>
      </c>
      <c r="AP612" s="576" t="str">
        <f t="shared" si="80"/>
        <v xml:space="preserve"> </v>
      </c>
      <c r="AQ612" s="576" t="str">
        <f t="shared" si="81"/>
        <v xml:space="preserve"> </v>
      </c>
      <c r="AR612" s="576" t="str">
        <f t="shared" si="82"/>
        <v xml:space="preserve"> </v>
      </c>
      <c r="AS612" s="98"/>
      <c r="AT612" s="257"/>
      <c r="AU612" s="257"/>
      <c r="AV612" s="273"/>
      <c r="AW612" s="257"/>
      <c r="AX612" s="273"/>
      <c r="AY612" s="273"/>
      <c r="AZ612" s="273"/>
      <c r="BA612" s="278"/>
      <c r="BB612" s="278"/>
      <c r="BC612" s="98"/>
      <c r="BD612" s="278"/>
      <c r="BE612" s="278"/>
      <c r="BF612" s="278"/>
      <c r="BG612" s="278"/>
      <c r="BH612" s="278"/>
      <c r="BI612" s="278"/>
      <c r="BJ612" s="262"/>
      <c r="BK612" s="262"/>
      <c r="BL612" s="264"/>
      <c r="BM612" s="98"/>
      <c r="BN612" s="576" t="str">
        <f t="shared" si="79"/>
        <v xml:space="preserve"> </v>
      </c>
      <c r="BO612" s="576" t="str">
        <f t="shared" si="83"/>
        <v xml:space="preserve"> </v>
      </c>
      <c r="BP612" s="576" t="str">
        <f t="shared" si="84"/>
        <v xml:space="preserve"> </v>
      </c>
      <c r="BQ612" s="576" t="str">
        <f t="shared" si="85"/>
        <v xml:space="preserve"> </v>
      </c>
      <c r="BR612" s="98"/>
      <c r="BS612" s="165"/>
    </row>
    <row r="613" spans="1:71" s="107" customFormat="1" ht="12.75" x14ac:dyDescent="0.25">
      <c r="A613" s="380"/>
      <c r="B613" s="376">
        <f>'Données démographiques'!B614</f>
        <v>0</v>
      </c>
      <c r="C613" s="376">
        <f>'Données démographiques'!C614</f>
        <v>0</v>
      </c>
      <c r="D613" s="377">
        <f>'Données démographiques'!D614</f>
        <v>0</v>
      </c>
      <c r="E613" s="102"/>
      <c r="F613" s="430"/>
      <c r="G613" s="431"/>
      <c r="H613" s="432"/>
      <c r="I613" s="258"/>
      <c r="J613" s="259"/>
      <c r="K613" s="260"/>
      <c r="L613" s="260"/>
      <c r="M613" s="260"/>
      <c r="N613" s="258"/>
      <c r="O613" s="265"/>
      <c r="P613" s="102"/>
      <c r="Q613" s="258"/>
      <c r="R613" s="431"/>
      <c r="S613" s="431"/>
      <c r="T613" s="102"/>
      <c r="U613" s="259"/>
      <c r="V613" s="259"/>
      <c r="W613" s="258"/>
      <c r="X613" s="259"/>
      <c r="Y613" s="258"/>
      <c r="Z613" s="258"/>
      <c r="AA613" s="258"/>
      <c r="AB613" s="260"/>
      <c r="AC613" s="260"/>
      <c r="AD613" s="98"/>
      <c r="AE613" s="260"/>
      <c r="AF613" s="260"/>
      <c r="AG613" s="260"/>
      <c r="AH613" s="260"/>
      <c r="AI613" s="260"/>
      <c r="AJ613" s="260"/>
      <c r="AK613" s="263"/>
      <c r="AL613" s="263"/>
      <c r="AM613" s="265"/>
      <c r="AN613" s="98"/>
      <c r="AO613" s="577" t="str">
        <f t="shared" si="78"/>
        <v xml:space="preserve"> </v>
      </c>
      <c r="AP613" s="577" t="str">
        <f t="shared" si="80"/>
        <v xml:space="preserve"> </v>
      </c>
      <c r="AQ613" s="577" t="str">
        <f t="shared" si="81"/>
        <v xml:space="preserve"> </v>
      </c>
      <c r="AR613" s="577" t="str">
        <f t="shared" si="82"/>
        <v xml:space="preserve"> </v>
      </c>
      <c r="AS613" s="98"/>
      <c r="AT613" s="375"/>
      <c r="AU613" s="375"/>
      <c r="AV613" s="374"/>
      <c r="AW613" s="375"/>
      <c r="AX613" s="374"/>
      <c r="AY613" s="374"/>
      <c r="AZ613" s="258"/>
      <c r="BA613" s="260"/>
      <c r="BB613" s="260"/>
      <c r="BC613" s="98"/>
      <c r="BD613" s="260"/>
      <c r="BE613" s="260"/>
      <c r="BF613" s="260"/>
      <c r="BG613" s="260"/>
      <c r="BH613" s="260"/>
      <c r="BI613" s="260"/>
      <c r="BJ613" s="263"/>
      <c r="BK613" s="263"/>
      <c r="BL613" s="265"/>
      <c r="BM613" s="98"/>
      <c r="BN613" s="577" t="str">
        <f t="shared" si="79"/>
        <v xml:space="preserve"> </v>
      </c>
      <c r="BO613" s="577" t="str">
        <f t="shared" si="83"/>
        <v xml:space="preserve"> </v>
      </c>
      <c r="BP613" s="577" t="str">
        <f t="shared" si="84"/>
        <v xml:space="preserve"> </v>
      </c>
      <c r="BQ613" s="577" t="str">
        <f t="shared" si="85"/>
        <v xml:space="preserve"> </v>
      </c>
      <c r="BR613" s="98"/>
      <c r="BS613" s="330"/>
    </row>
    <row r="614" spans="1:71" s="107" customFormat="1" ht="12.75" x14ac:dyDescent="0.25">
      <c r="A614" s="380"/>
      <c r="B614" s="169">
        <f>'Données démographiques'!B615</f>
        <v>0</v>
      </c>
      <c r="C614" s="169">
        <f>'Données démographiques'!C615</f>
        <v>0</v>
      </c>
      <c r="D614" s="170">
        <f>'Données démographiques'!D615</f>
        <v>0</v>
      </c>
      <c r="E614" s="102"/>
      <c r="F614" s="255"/>
      <c r="G614" s="172"/>
      <c r="H614" s="429"/>
      <c r="I614" s="273"/>
      <c r="J614" s="257"/>
      <c r="K614" s="278"/>
      <c r="L614" s="278"/>
      <c r="M614" s="278"/>
      <c r="N614" s="273"/>
      <c r="O614" s="264"/>
      <c r="P614" s="102"/>
      <c r="Q614" s="273"/>
      <c r="R614" s="172"/>
      <c r="S614" s="172"/>
      <c r="T614" s="102"/>
      <c r="U614" s="257"/>
      <c r="V614" s="257"/>
      <c r="W614" s="273"/>
      <c r="X614" s="257"/>
      <c r="Y614" s="273"/>
      <c r="Z614" s="273"/>
      <c r="AA614" s="273"/>
      <c r="AB614" s="278"/>
      <c r="AC614" s="278"/>
      <c r="AD614" s="98"/>
      <c r="AE614" s="278"/>
      <c r="AF614" s="278"/>
      <c r="AG614" s="278"/>
      <c r="AH614" s="278"/>
      <c r="AI614" s="278"/>
      <c r="AJ614" s="278"/>
      <c r="AK614" s="262"/>
      <c r="AL614" s="262"/>
      <c r="AM614" s="264"/>
      <c r="AN614" s="98"/>
      <c r="AO614" s="576" t="str">
        <f t="shared" si="78"/>
        <v xml:space="preserve"> </v>
      </c>
      <c r="AP614" s="576" t="str">
        <f t="shared" si="80"/>
        <v xml:space="preserve"> </v>
      </c>
      <c r="AQ614" s="576" t="str">
        <f t="shared" si="81"/>
        <v xml:space="preserve"> </v>
      </c>
      <c r="AR614" s="576" t="str">
        <f t="shared" si="82"/>
        <v xml:space="preserve"> </v>
      </c>
      <c r="AS614" s="98"/>
      <c r="AT614" s="257"/>
      <c r="AU614" s="257"/>
      <c r="AV614" s="273"/>
      <c r="AW614" s="257"/>
      <c r="AX614" s="273"/>
      <c r="AY614" s="273"/>
      <c r="AZ614" s="273"/>
      <c r="BA614" s="278"/>
      <c r="BB614" s="278"/>
      <c r="BC614" s="98"/>
      <c r="BD614" s="278"/>
      <c r="BE614" s="278"/>
      <c r="BF614" s="278"/>
      <c r="BG614" s="278"/>
      <c r="BH614" s="278"/>
      <c r="BI614" s="278"/>
      <c r="BJ614" s="262"/>
      <c r="BK614" s="262"/>
      <c r="BL614" s="264"/>
      <c r="BM614" s="98"/>
      <c r="BN614" s="576" t="str">
        <f t="shared" si="79"/>
        <v xml:space="preserve"> </v>
      </c>
      <c r="BO614" s="576" t="str">
        <f t="shared" si="83"/>
        <v xml:space="preserve"> </v>
      </c>
      <c r="BP614" s="576" t="str">
        <f t="shared" si="84"/>
        <v xml:space="preserve"> </v>
      </c>
      <c r="BQ614" s="576" t="str">
        <f t="shared" si="85"/>
        <v xml:space="preserve"> </v>
      </c>
      <c r="BR614" s="98"/>
      <c r="BS614" s="165"/>
    </row>
    <row r="615" spans="1:71" s="107" customFormat="1" ht="12.75" x14ac:dyDescent="0.25">
      <c r="A615" s="380"/>
      <c r="B615" s="376">
        <f>'Données démographiques'!B616</f>
        <v>0</v>
      </c>
      <c r="C615" s="376">
        <f>'Données démographiques'!C616</f>
        <v>0</v>
      </c>
      <c r="D615" s="377">
        <f>'Données démographiques'!D616</f>
        <v>0</v>
      </c>
      <c r="E615" s="102"/>
      <c r="F615" s="430"/>
      <c r="G615" s="431"/>
      <c r="H615" s="432"/>
      <c r="I615" s="258"/>
      <c r="J615" s="259"/>
      <c r="K615" s="260"/>
      <c r="L615" s="260"/>
      <c r="M615" s="260"/>
      <c r="N615" s="258"/>
      <c r="O615" s="265"/>
      <c r="P615" s="102"/>
      <c r="Q615" s="258"/>
      <c r="R615" s="431"/>
      <c r="S615" s="431"/>
      <c r="T615" s="102"/>
      <c r="U615" s="259"/>
      <c r="V615" s="259"/>
      <c r="W615" s="258"/>
      <c r="X615" s="259"/>
      <c r="Y615" s="258"/>
      <c r="Z615" s="258"/>
      <c r="AA615" s="258"/>
      <c r="AB615" s="260"/>
      <c r="AC615" s="260"/>
      <c r="AD615" s="98"/>
      <c r="AE615" s="260"/>
      <c r="AF615" s="260"/>
      <c r="AG615" s="260"/>
      <c r="AH615" s="260"/>
      <c r="AI615" s="260"/>
      <c r="AJ615" s="260"/>
      <c r="AK615" s="263"/>
      <c r="AL615" s="263"/>
      <c r="AM615" s="265"/>
      <c r="AN615" s="98"/>
      <c r="AO615" s="577" t="str">
        <f t="shared" si="78"/>
        <v xml:space="preserve"> </v>
      </c>
      <c r="AP615" s="577" t="str">
        <f t="shared" si="80"/>
        <v xml:space="preserve"> </v>
      </c>
      <c r="AQ615" s="577" t="str">
        <f t="shared" si="81"/>
        <v xml:space="preserve"> </v>
      </c>
      <c r="AR615" s="577" t="str">
        <f t="shared" si="82"/>
        <v xml:space="preserve"> </v>
      </c>
      <c r="AS615" s="98"/>
      <c r="AT615" s="375"/>
      <c r="AU615" s="375"/>
      <c r="AV615" s="374"/>
      <c r="AW615" s="375"/>
      <c r="AX615" s="374"/>
      <c r="AY615" s="374"/>
      <c r="AZ615" s="258"/>
      <c r="BA615" s="260"/>
      <c r="BB615" s="260"/>
      <c r="BC615" s="98"/>
      <c r="BD615" s="260"/>
      <c r="BE615" s="260"/>
      <c r="BF615" s="260"/>
      <c r="BG615" s="260"/>
      <c r="BH615" s="260"/>
      <c r="BI615" s="260"/>
      <c r="BJ615" s="263"/>
      <c r="BK615" s="263"/>
      <c r="BL615" s="265"/>
      <c r="BM615" s="98"/>
      <c r="BN615" s="577" t="str">
        <f t="shared" si="79"/>
        <v xml:space="preserve"> </v>
      </c>
      <c r="BO615" s="577" t="str">
        <f t="shared" si="83"/>
        <v xml:space="preserve"> </v>
      </c>
      <c r="BP615" s="577" t="str">
        <f t="shared" si="84"/>
        <v xml:space="preserve"> </v>
      </c>
      <c r="BQ615" s="577" t="str">
        <f t="shared" si="85"/>
        <v xml:space="preserve"> </v>
      </c>
      <c r="BR615" s="98"/>
      <c r="BS615" s="330"/>
    </row>
    <row r="616" spans="1:71" s="107" customFormat="1" ht="12.75" x14ac:dyDescent="0.25">
      <c r="A616" s="380"/>
      <c r="B616" s="169">
        <f>'Données démographiques'!B617</f>
        <v>0</v>
      </c>
      <c r="C616" s="169">
        <f>'Données démographiques'!C617</f>
        <v>0</v>
      </c>
      <c r="D616" s="170">
        <f>'Données démographiques'!D617</f>
        <v>0</v>
      </c>
      <c r="E616" s="102"/>
      <c r="F616" s="255"/>
      <c r="G616" s="172"/>
      <c r="H616" s="429"/>
      <c r="I616" s="273"/>
      <c r="J616" s="257"/>
      <c r="K616" s="278"/>
      <c r="L616" s="278"/>
      <c r="M616" s="278"/>
      <c r="N616" s="273"/>
      <c r="O616" s="264"/>
      <c r="P616" s="102"/>
      <c r="Q616" s="273"/>
      <c r="R616" s="172"/>
      <c r="S616" s="172"/>
      <c r="T616" s="102"/>
      <c r="U616" s="257"/>
      <c r="V616" s="257"/>
      <c r="W616" s="273"/>
      <c r="X616" s="257"/>
      <c r="Y616" s="273"/>
      <c r="Z616" s="273"/>
      <c r="AA616" s="273"/>
      <c r="AB616" s="278"/>
      <c r="AC616" s="278"/>
      <c r="AD616" s="98"/>
      <c r="AE616" s="278"/>
      <c r="AF616" s="278"/>
      <c r="AG616" s="278"/>
      <c r="AH616" s="278"/>
      <c r="AI616" s="278"/>
      <c r="AJ616" s="278"/>
      <c r="AK616" s="262"/>
      <c r="AL616" s="262"/>
      <c r="AM616" s="264"/>
      <c r="AN616" s="98"/>
      <c r="AO616" s="576" t="str">
        <f t="shared" si="78"/>
        <v xml:space="preserve"> </v>
      </c>
      <c r="AP616" s="576" t="str">
        <f t="shared" si="80"/>
        <v xml:space="preserve"> </v>
      </c>
      <c r="AQ616" s="576" t="str">
        <f t="shared" si="81"/>
        <v xml:space="preserve"> </v>
      </c>
      <c r="AR616" s="576" t="str">
        <f t="shared" si="82"/>
        <v xml:space="preserve"> </v>
      </c>
      <c r="AS616" s="98"/>
      <c r="AT616" s="257"/>
      <c r="AU616" s="257"/>
      <c r="AV616" s="273"/>
      <c r="AW616" s="257"/>
      <c r="AX616" s="273"/>
      <c r="AY616" s="273"/>
      <c r="AZ616" s="273"/>
      <c r="BA616" s="278"/>
      <c r="BB616" s="278"/>
      <c r="BC616" s="98"/>
      <c r="BD616" s="278"/>
      <c r="BE616" s="278"/>
      <c r="BF616" s="278"/>
      <c r="BG616" s="278"/>
      <c r="BH616" s="278"/>
      <c r="BI616" s="278"/>
      <c r="BJ616" s="262"/>
      <c r="BK616" s="262"/>
      <c r="BL616" s="264"/>
      <c r="BM616" s="98"/>
      <c r="BN616" s="576" t="str">
        <f t="shared" si="79"/>
        <v xml:space="preserve"> </v>
      </c>
      <c r="BO616" s="576" t="str">
        <f t="shared" si="83"/>
        <v xml:space="preserve"> </v>
      </c>
      <c r="BP616" s="576" t="str">
        <f t="shared" si="84"/>
        <v xml:space="preserve"> </v>
      </c>
      <c r="BQ616" s="576" t="str">
        <f t="shared" si="85"/>
        <v xml:space="preserve"> </v>
      </c>
      <c r="BR616" s="98"/>
      <c r="BS616" s="165"/>
    </row>
    <row r="617" spans="1:71" s="107" customFormat="1" ht="12.75" x14ac:dyDescent="0.25">
      <c r="A617" s="380"/>
      <c r="B617" s="376">
        <f>'Données démographiques'!B618</f>
        <v>0</v>
      </c>
      <c r="C617" s="376">
        <f>'Données démographiques'!C618</f>
        <v>0</v>
      </c>
      <c r="D617" s="377">
        <f>'Données démographiques'!D618</f>
        <v>0</v>
      </c>
      <c r="E617" s="102"/>
      <c r="F617" s="430"/>
      <c r="G617" s="431"/>
      <c r="H617" s="432"/>
      <c r="I617" s="258"/>
      <c r="J617" s="259"/>
      <c r="K617" s="260"/>
      <c r="L617" s="260"/>
      <c r="M617" s="260"/>
      <c r="N617" s="258"/>
      <c r="O617" s="265"/>
      <c r="P617" s="102"/>
      <c r="Q617" s="258"/>
      <c r="R617" s="431"/>
      <c r="S617" s="431"/>
      <c r="T617" s="102"/>
      <c r="U617" s="259"/>
      <c r="V617" s="259"/>
      <c r="W617" s="258"/>
      <c r="X617" s="259"/>
      <c r="Y617" s="258"/>
      <c r="Z617" s="258"/>
      <c r="AA617" s="258"/>
      <c r="AB617" s="260"/>
      <c r="AC617" s="260"/>
      <c r="AD617" s="98"/>
      <c r="AE617" s="260"/>
      <c r="AF617" s="260"/>
      <c r="AG617" s="260"/>
      <c r="AH617" s="260"/>
      <c r="AI617" s="260"/>
      <c r="AJ617" s="260"/>
      <c r="AK617" s="263"/>
      <c r="AL617" s="263"/>
      <c r="AM617" s="265"/>
      <c r="AN617" s="98"/>
      <c r="AO617" s="577" t="str">
        <f t="shared" si="78"/>
        <v xml:space="preserve"> </v>
      </c>
      <c r="AP617" s="577" t="str">
        <f t="shared" si="80"/>
        <v xml:space="preserve"> </v>
      </c>
      <c r="AQ617" s="577" t="str">
        <f t="shared" si="81"/>
        <v xml:space="preserve"> </v>
      </c>
      <c r="AR617" s="577" t="str">
        <f t="shared" si="82"/>
        <v xml:space="preserve"> </v>
      </c>
      <c r="AS617" s="98"/>
      <c r="AT617" s="375"/>
      <c r="AU617" s="375"/>
      <c r="AV617" s="374"/>
      <c r="AW617" s="375"/>
      <c r="AX617" s="374"/>
      <c r="AY617" s="374"/>
      <c r="AZ617" s="258"/>
      <c r="BA617" s="260"/>
      <c r="BB617" s="260"/>
      <c r="BC617" s="98"/>
      <c r="BD617" s="260"/>
      <c r="BE617" s="260"/>
      <c r="BF617" s="260"/>
      <c r="BG617" s="260"/>
      <c r="BH617" s="260"/>
      <c r="BI617" s="260"/>
      <c r="BJ617" s="263"/>
      <c r="BK617" s="263"/>
      <c r="BL617" s="265"/>
      <c r="BM617" s="98"/>
      <c r="BN617" s="577" t="str">
        <f t="shared" si="79"/>
        <v xml:space="preserve"> </v>
      </c>
      <c r="BO617" s="577" t="str">
        <f t="shared" si="83"/>
        <v xml:space="preserve"> </v>
      </c>
      <c r="BP617" s="577" t="str">
        <f t="shared" si="84"/>
        <v xml:space="preserve"> </v>
      </c>
      <c r="BQ617" s="577" t="str">
        <f t="shared" si="85"/>
        <v xml:space="preserve"> </v>
      </c>
      <c r="BR617" s="98"/>
      <c r="BS617" s="330"/>
    </row>
    <row r="618" spans="1:71" s="107" customFormat="1" ht="12.75" x14ac:dyDescent="0.25">
      <c r="A618" s="380"/>
      <c r="B618" s="169">
        <f>'Données démographiques'!B619</f>
        <v>0</v>
      </c>
      <c r="C618" s="169">
        <f>'Données démographiques'!C619</f>
        <v>0</v>
      </c>
      <c r="D618" s="170">
        <f>'Données démographiques'!D619</f>
        <v>0</v>
      </c>
      <c r="E618" s="102"/>
      <c r="F618" s="255"/>
      <c r="G618" s="172"/>
      <c r="H618" s="429"/>
      <c r="I618" s="273"/>
      <c r="J618" s="257"/>
      <c r="K618" s="278"/>
      <c r="L618" s="278"/>
      <c r="M618" s="278"/>
      <c r="N618" s="273"/>
      <c r="O618" s="264"/>
      <c r="P618" s="102"/>
      <c r="Q618" s="273"/>
      <c r="R618" s="172"/>
      <c r="S618" s="172"/>
      <c r="T618" s="102"/>
      <c r="U618" s="257"/>
      <c r="V618" s="257"/>
      <c r="W618" s="273"/>
      <c r="X618" s="257"/>
      <c r="Y618" s="273"/>
      <c r="Z618" s="273"/>
      <c r="AA618" s="273"/>
      <c r="AB618" s="278"/>
      <c r="AC618" s="278"/>
      <c r="AD618" s="98"/>
      <c r="AE618" s="278"/>
      <c r="AF618" s="278"/>
      <c r="AG618" s="278"/>
      <c r="AH618" s="278"/>
      <c r="AI618" s="278"/>
      <c r="AJ618" s="278"/>
      <c r="AK618" s="262"/>
      <c r="AL618" s="262"/>
      <c r="AM618" s="264"/>
      <c r="AN618" s="98"/>
      <c r="AO618" s="576" t="str">
        <f t="shared" si="78"/>
        <v xml:space="preserve"> </v>
      </c>
      <c r="AP618" s="576" t="str">
        <f t="shared" si="80"/>
        <v xml:space="preserve"> </v>
      </c>
      <c r="AQ618" s="576" t="str">
        <f t="shared" si="81"/>
        <v xml:space="preserve"> </v>
      </c>
      <c r="AR618" s="576" t="str">
        <f t="shared" si="82"/>
        <v xml:space="preserve"> </v>
      </c>
      <c r="AS618" s="98"/>
      <c r="AT618" s="257"/>
      <c r="AU618" s="257"/>
      <c r="AV618" s="273"/>
      <c r="AW618" s="257"/>
      <c r="AX618" s="273"/>
      <c r="AY618" s="273"/>
      <c r="AZ618" s="273"/>
      <c r="BA618" s="278"/>
      <c r="BB618" s="278"/>
      <c r="BC618" s="98"/>
      <c r="BD618" s="278"/>
      <c r="BE618" s="278"/>
      <c r="BF618" s="278"/>
      <c r="BG618" s="278"/>
      <c r="BH618" s="278"/>
      <c r="BI618" s="278"/>
      <c r="BJ618" s="262"/>
      <c r="BK618" s="262"/>
      <c r="BL618" s="264"/>
      <c r="BM618" s="98"/>
      <c r="BN618" s="576" t="str">
        <f t="shared" si="79"/>
        <v xml:space="preserve"> </v>
      </c>
      <c r="BO618" s="576" t="str">
        <f t="shared" si="83"/>
        <v xml:space="preserve"> </v>
      </c>
      <c r="BP618" s="576" t="str">
        <f t="shared" si="84"/>
        <v xml:space="preserve"> </v>
      </c>
      <c r="BQ618" s="576" t="str">
        <f t="shared" si="85"/>
        <v xml:space="preserve"> </v>
      </c>
      <c r="BR618" s="98"/>
      <c r="BS618" s="165"/>
    </row>
    <row r="619" spans="1:71" s="107" customFormat="1" ht="12.75" x14ac:dyDescent="0.25">
      <c r="A619" s="380"/>
      <c r="B619" s="376">
        <f>'Données démographiques'!B620</f>
        <v>0</v>
      </c>
      <c r="C619" s="376">
        <f>'Données démographiques'!C620</f>
        <v>0</v>
      </c>
      <c r="D619" s="377">
        <f>'Données démographiques'!D620</f>
        <v>0</v>
      </c>
      <c r="E619" s="102"/>
      <c r="F619" s="430"/>
      <c r="G619" s="431"/>
      <c r="H619" s="432"/>
      <c r="I619" s="258"/>
      <c r="J619" s="259"/>
      <c r="K619" s="260"/>
      <c r="L619" s="260"/>
      <c r="M619" s="260"/>
      <c r="N619" s="258"/>
      <c r="O619" s="265"/>
      <c r="P619" s="102"/>
      <c r="Q619" s="258"/>
      <c r="R619" s="431"/>
      <c r="S619" s="431"/>
      <c r="T619" s="102"/>
      <c r="U619" s="259"/>
      <c r="V619" s="259"/>
      <c r="W619" s="258"/>
      <c r="X619" s="259"/>
      <c r="Y619" s="258"/>
      <c r="Z619" s="258"/>
      <c r="AA619" s="258"/>
      <c r="AB619" s="260"/>
      <c r="AC619" s="260"/>
      <c r="AD619" s="98"/>
      <c r="AE619" s="260"/>
      <c r="AF619" s="260"/>
      <c r="AG619" s="260"/>
      <c r="AH619" s="260"/>
      <c r="AI619" s="260"/>
      <c r="AJ619" s="260"/>
      <c r="AK619" s="263"/>
      <c r="AL619" s="263"/>
      <c r="AM619" s="265"/>
      <c r="AN619" s="98"/>
      <c r="AO619" s="577" t="str">
        <f t="shared" si="78"/>
        <v xml:space="preserve"> </v>
      </c>
      <c r="AP619" s="577" t="str">
        <f t="shared" si="80"/>
        <v xml:space="preserve"> </v>
      </c>
      <c r="AQ619" s="577" t="str">
        <f t="shared" si="81"/>
        <v xml:space="preserve"> </v>
      </c>
      <c r="AR619" s="577" t="str">
        <f t="shared" si="82"/>
        <v xml:space="preserve"> </v>
      </c>
      <c r="AS619" s="98"/>
      <c r="AT619" s="375"/>
      <c r="AU619" s="375"/>
      <c r="AV619" s="374"/>
      <c r="AW619" s="375"/>
      <c r="AX619" s="374"/>
      <c r="AY619" s="374"/>
      <c r="AZ619" s="258"/>
      <c r="BA619" s="260"/>
      <c r="BB619" s="260"/>
      <c r="BC619" s="98"/>
      <c r="BD619" s="260"/>
      <c r="BE619" s="260"/>
      <c r="BF619" s="260"/>
      <c r="BG619" s="260"/>
      <c r="BH619" s="260"/>
      <c r="BI619" s="260"/>
      <c r="BJ619" s="263"/>
      <c r="BK619" s="263"/>
      <c r="BL619" s="265"/>
      <c r="BM619" s="98"/>
      <c r="BN619" s="577" t="str">
        <f t="shared" si="79"/>
        <v xml:space="preserve"> </v>
      </c>
      <c r="BO619" s="577" t="str">
        <f t="shared" si="83"/>
        <v xml:space="preserve"> </v>
      </c>
      <c r="BP619" s="577" t="str">
        <f t="shared" si="84"/>
        <v xml:space="preserve"> </v>
      </c>
      <c r="BQ619" s="577" t="str">
        <f t="shared" si="85"/>
        <v xml:space="preserve"> </v>
      </c>
      <c r="BR619" s="98"/>
      <c r="BS619" s="330"/>
    </row>
    <row r="620" spans="1:71" s="107" customFormat="1" ht="12.75" x14ac:dyDescent="0.25">
      <c r="A620" s="380"/>
      <c r="B620" s="169">
        <f>'Données démographiques'!B621</f>
        <v>0</v>
      </c>
      <c r="C620" s="169">
        <f>'Données démographiques'!C621</f>
        <v>0</v>
      </c>
      <c r="D620" s="170">
        <f>'Données démographiques'!D621</f>
        <v>0</v>
      </c>
      <c r="E620" s="102"/>
      <c r="F620" s="255"/>
      <c r="G620" s="172"/>
      <c r="H620" s="429"/>
      <c r="I620" s="273"/>
      <c r="J620" s="257"/>
      <c r="K620" s="278"/>
      <c r="L620" s="278"/>
      <c r="M620" s="278"/>
      <c r="N620" s="273"/>
      <c r="O620" s="264"/>
      <c r="P620" s="102"/>
      <c r="Q620" s="273"/>
      <c r="R620" s="172"/>
      <c r="S620" s="172"/>
      <c r="T620" s="102"/>
      <c r="U620" s="257"/>
      <c r="V620" s="257"/>
      <c r="W620" s="273"/>
      <c r="X620" s="257"/>
      <c r="Y620" s="273"/>
      <c r="Z620" s="273"/>
      <c r="AA620" s="273"/>
      <c r="AB620" s="278"/>
      <c r="AC620" s="278"/>
      <c r="AD620" s="98"/>
      <c r="AE620" s="278"/>
      <c r="AF620" s="278"/>
      <c r="AG620" s="278"/>
      <c r="AH620" s="278"/>
      <c r="AI620" s="278"/>
      <c r="AJ620" s="278"/>
      <c r="AK620" s="262"/>
      <c r="AL620" s="262"/>
      <c r="AM620" s="264"/>
      <c r="AN620" s="98"/>
      <c r="AO620" s="576" t="str">
        <f t="shared" si="78"/>
        <v xml:space="preserve"> </v>
      </c>
      <c r="AP620" s="576" t="str">
        <f t="shared" si="80"/>
        <v xml:space="preserve"> </v>
      </c>
      <c r="AQ620" s="576" t="str">
        <f t="shared" si="81"/>
        <v xml:space="preserve"> </v>
      </c>
      <c r="AR620" s="576" t="str">
        <f t="shared" si="82"/>
        <v xml:space="preserve"> </v>
      </c>
      <c r="AS620" s="98"/>
      <c r="AT620" s="257"/>
      <c r="AU620" s="257"/>
      <c r="AV620" s="273"/>
      <c r="AW620" s="257"/>
      <c r="AX620" s="273"/>
      <c r="AY620" s="273"/>
      <c r="AZ620" s="273"/>
      <c r="BA620" s="278"/>
      <c r="BB620" s="278"/>
      <c r="BC620" s="98"/>
      <c r="BD620" s="278"/>
      <c r="BE620" s="278"/>
      <c r="BF620" s="278"/>
      <c r="BG620" s="278"/>
      <c r="BH620" s="278"/>
      <c r="BI620" s="278"/>
      <c r="BJ620" s="262"/>
      <c r="BK620" s="262"/>
      <c r="BL620" s="264"/>
      <c r="BM620" s="98"/>
      <c r="BN620" s="576" t="str">
        <f t="shared" si="79"/>
        <v xml:space="preserve"> </v>
      </c>
      <c r="BO620" s="576" t="str">
        <f t="shared" si="83"/>
        <v xml:space="preserve"> </v>
      </c>
      <c r="BP620" s="576" t="str">
        <f t="shared" si="84"/>
        <v xml:space="preserve"> </v>
      </c>
      <c r="BQ620" s="576" t="str">
        <f t="shared" si="85"/>
        <v xml:space="preserve"> </v>
      </c>
      <c r="BR620" s="98"/>
      <c r="BS620" s="165"/>
    </row>
    <row r="621" spans="1:71" s="107" customFormat="1" ht="12.75" x14ac:dyDescent="0.25">
      <c r="A621" s="380"/>
      <c r="B621" s="376">
        <f>'Données démographiques'!B622</f>
        <v>0</v>
      </c>
      <c r="C621" s="376">
        <f>'Données démographiques'!C622</f>
        <v>0</v>
      </c>
      <c r="D621" s="377">
        <f>'Données démographiques'!D622</f>
        <v>0</v>
      </c>
      <c r="E621" s="102"/>
      <c r="F621" s="430"/>
      <c r="G621" s="431"/>
      <c r="H621" s="432"/>
      <c r="I621" s="258"/>
      <c r="J621" s="259"/>
      <c r="K621" s="260"/>
      <c r="L621" s="260"/>
      <c r="M621" s="260"/>
      <c r="N621" s="258"/>
      <c r="O621" s="265"/>
      <c r="P621" s="102"/>
      <c r="Q621" s="258"/>
      <c r="R621" s="431"/>
      <c r="S621" s="431"/>
      <c r="T621" s="102"/>
      <c r="U621" s="259"/>
      <c r="V621" s="259"/>
      <c r="W621" s="258"/>
      <c r="X621" s="259"/>
      <c r="Y621" s="258"/>
      <c r="Z621" s="258"/>
      <c r="AA621" s="258"/>
      <c r="AB621" s="260"/>
      <c r="AC621" s="260"/>
      <c r="AD621" s="98"/>
      <c r="AE621" s="260"/>
      <c r="AF621" s="260"/>
      <c r="AG621" s="260"/>
      <c r="AH621" s="260"/>
      <c r="AI621" s="260"/>
      <c r="AJ621" s="260"/>
      <c r="AK621" s="263"/>
      <c r="AL621" s="263"/>
      <c r="AM621" s="265"/>
      <c r="AN621" s="98"/>
      <c r="AO621" s="577" t="str">
        <f t="shared" si="78"/>
        <v xml:space="preserve"> </v>
      </c>
      <c r="AP621" s="577" t="str">
        <f t="shared" si="80"/>
        <v xml:space="preserve"> </v>
      </c>
      <c r="AQ621" s="577" t="str">
        <f t="shared" si="81"/>
        <v xml:space="preserve"> </v>
      </c>
      <c r="AR621" s="577" t="str">
        <f t="shared" si="82"/>
        <v xml:space="preserve"> </v>
      </c>
      <c r="AS621" s="98"/>
      <c r="AT621" s="375"/>
      <c r="AU621" s="375"/>
      <c r="AV621" s="374"/>
      <c r="AW621" s="375"/>
      <c r="AX621" s="374"/>
      <c r="AY621" s="374"/>
      <c r="AZ621" s="258"/>
      <c r="BA621" s="260"/>
      <c r="BB621" s="260"/>
      <c r="BC621" s="98"/>
      <c r="BD621" s="260"/>
      <c r="BE621" s="260"/>
      <c r="BF621" s="260"/>
      <c r="BG621" s="260"/>
      <c r="BH621" s="260"/>
      <c r="BI621" s="260"/>
      <c r="BJ621" s="263"/>
      <c r="BK621" s="263"/>
      <c r="BL621" s="265"/>
      <c r="BM621" s="98"/>
      <c r="BN621" s="577" t="str">
        <f t="shared" si="79"/>
        <v xml:space="preserve"> </v>
      </c>
      <c r="BO621" s="577" t="str">
        <f t="shared" si="83"/>
        <v xml:space="preserve"> </v>
      </c>
      <c r="BP621" s="577" t="str">
        <f t="shared" si="84"/>
        <v xml:space="preserve"> </v>
      </c>
      <c r="BQ621" s="577" t="str">
        <f t="shared" si="85"/>
        <v xml:space="preserve"> </v>
      </c>
      <c r="BR621" s="98"/>
      <c r="BS621" s="330"/>
    </row>
    <row r="622" spans="1:71" s="107" customFormat="1" ht="12.75" x14ac:dyDescent="0.25">
      <c r="A622" s="380"/>
      <c r="B622" s="169">
        <f>'Données démographiques'!B623</f>
        <v>0</v>
      </c>
      <c r="C622" s="169">
        <f>'Données démographiques'!C623</f>
        <v>0</v>
      </c>
      <c r="D622" s="170">
        <f>'Données démographiques'!D623</f>
        <v>0</v>
      </c>
      <c r="E622" s="102"/>
      <c r="F622" s="255"/>
      <c r="G622" s="172"/>
      <c r="H622" s="429"/>
      <c r="I622" s="273"/>
      <c r="J622" s="257"/>
      <c r="K622" s="278"/>
      <c r="L622" s="278"/>
      <c r="M622" s="278"/>
      <c r="N622" s="273"/>
      <c r="O622" s="264"/>
      <c r="P622" s="102"/>
      <c r="Q622" s="273"/>
      <c r="R622" s="172"/>
      <c r="S622" s="172"/>
      <c r="T622" s="102"/>
      <c r="U622" s="257"/>
      <c r="V622" s="257"/>
      <c r="W622" s="273"/>
      <c r="X622" s="257"/>
      <c r="Y622" s="273"/>
      <c r="Z622" s="273"/>
      <c r="AA622" s="273"/>
      <c r="AB622" s="278"/>
      <c r="AC622" s="278"/>
      <c r="AD622" s="98"/>
      <c r="AE622" s="278"/>
      <c r="AF622" s="278"/>
      <c r="AG622" s="278"/>
      <c r="AH622" s="278"/>
      <c r="AI622" s="278"/>
      <c r="AJ622" s="278"/>
      <c r="AK622" s="262"/>
      <c r="AL622" s="262"/>
      <c r="AM622" s="264"/>
      <c r="AN622" s="98"/>
      <c r="AO622" s="576" t="str">
        <f t="shared" si="78"/>
        <v xml:space="preserve"> </v>
      </c>
      <c r="AP622" s="576" t="str">
        <f t="shared" si="80"/>
        <v xml:space="preserve"> </v>
      </c>
      <c r="AQ622" s="576" t="str">
        <f t="shared" si="81"/>
        <v xml:space="preserve"> </v>
      </c>
      <c r="AR622" s="576" t="str">
        <f t="shared" si="82"/>
        <v xml:space="preserve"> </v>
      </c>
      <c r="AS622" s="98"/>
      <c r="AT622" s="257"/>
      <c r="AU622" s="257"/>
      <c r="AV622" s="273"/>
      <c r="AW622" s="257"/>
      <c r="AX622" s="273"/>
      <c r="AY622" s="273"/>
      <c r="AZ622" s="273"/>
      <c r="BA622" s="278"/>
      <c r="BB622" s="278"/>
      <c r="BC622" s="98"/>
      <c r="BD622" s="278"/>
      <c r="BE622" s="278"/>
      <c r="BF622" s="278"/>
      <c r="BG622" s="278"/>
      <c r="BH622" s="278"/>
      <c r="BI622" s="278"/>
      <c r="BJ622" s="262"/>
      <c r="BK622" s="262"/>
      <c r="BL622" s="264"/>
      <c r="BM622" s="98"/>
      <c r="BN622" s="576" t="str">
        <f t="shared" si="79"/>
        <v xml:space="preserve"> </v>
      </c>
      <c r="BO622" s="576" t="str">
        <f t="shared" si="83"/>
        <v xml:space="preserve"> </v>
      </c>
      <c r="BP622" s="576" t="str">
        <f t="shared" si="84"/>
        <v xml:space="preserve"> </v>
      </c>
      <c r="BQ622" s="576" t="str">
        <f t="shared" si="85"/>
        <v xml:space="preserve"> </v>
      </c>
      <c r="BR622" s="98"/>
      <c r="BS622" s="165"/>
    </row>
    <row r="623" spans="1:71" s="107" customFormat="1" ht="12.75" x14ac:dyDescent="0.25">
      <c r="A623" s="380"/>
      <c r="B623" s="376">
        <f>'Données démographiques'!B624</f>
        <v>0</v>
      </c>
      <c r="C623" s="376">
        <f>'Données démographiques'!C624</f>
        <v>0</v>
      </c>
      <c r="D623" s="377">
        <f>'Données démographiques'!D624</f>
        <v>0</v>
      </c>
      <c r="E623" s="102"/>
      <c r="F623" s="430"/>
      <c r="G623" s="431"/>
      <c r="H623" s="432"/>
      <c r="I623" s="258"/>
      <c r="J623" s="259"/>
      <c r="K623" s="260"/>
      <c r="L623" s="260"/>
      <c r="M623" s="260"/>
      <c r="N623" s="258"/>
      <c r="O623" s="265"/>
      <c r="P623" s="102"/>
      <c r="Q623" s="258"/>
      <c r="R623" s="431"/>
      <c r="S623" s="431"/>
      <c r="T623" s="102"/>
      <c r="U623" s="259"/>
      <c r="V623" s="259"/>
      <c r="W623" s="258"/>
      <c r="X623" s="259"/>
      <c r="Y623" s="258"/>
      <c r="Z623" s="258"/>
      <c r="AA623" s="258"/>
      <c r="AB623" s="260"/>
      <c r="AC623" s="260"/>
      <c r="AD623" s="98"/>
      <c r="AE623" s="260"/>
      <c r="AF623" s="260"/>
      <c r="AG623" s="260"/>
      <c r="AH623" s="260"/>
      <c r="AI623" s="260"/>
      <c r="AJ623" s="260"/>
      <c r="AK623" s="263"/>
      <c r="AL623" s="263"/>
      <c r="AM623" s="265"/>
      <c r="AN623" s="98"/>
      <c r="AO623" s="577" t="str">
        <f t="shared" si="78"/>
        <v xml:space="preserve"> </v>
      </c>
      <c r="AP623" s="577" t="str">
        <f t="shared" si="80"/>
        <v xml:space="preserve"> </v>
      </c>
      <c r="AQ623" s="577" t="str">
        <f t="shared" si="81"/>
        <v xml:space="preserve"> </v>
      </c>
      <c r="AR623" s="577" t="str">
        <f t="shared" si="82"/>
        <v xml:space="preserve"> </v>
      </c>
      <c r="AS623" s="98"/>
      <c r="AT623" s="375"/>
      <c r="AU623" s="375"/>
      <c r="AV623" s="374"/>
      <c r="AW623" s="375"/>
      <c r="AX623" s="374"/>
      <c r="AY623" s="374"/>
      <c r="AZ623" s="258"/>
      <c r="BA623" s="260"/>
      <c r="BB623" s="260"/>
      <c r="BC623" s="98"/>
      <c r="BD623" s="260"/>
      <c r="BE623" s="260"/>
      <c r="BF623" s="260"/>
      <c r="BG623" s="260"/>
      <c r="BH623" s="260"/>
      <c r="BI623" s="260"/>
      <c r="BJ623" s="263"/>
      <c r="BK623" s="263"/>
      <c r="BL623" s="265"/>
      <c r="BM623" s="98"/>
      <c r="BN623" s="577" t="str">
        <f t="shared" si="79"/>
        <v xml:space="preserve"> </v>
      </c>
      <c r="BO623" s="577" t="str">
        <f t="shared" si="83"/>
        <v xml:space="preserve"> </v>
      </c>
      <c r="BP623" s="577" t="str">
        <f t="shared" si="84"/>
        <v xml:space="preserve"> </v>
      </c>
      <c r="BQ623" s="577" t="str">
        <f t="shared" si="85"/>
        <v xml:space="preserve"> </v>
      </c>
      <c r="BR623" s="98"/>
      <c r="BS623" s="330"/>
    </row>
    <row r="624" spans="1:71" s="107" customFormat="1" ht="12.75" x14ac:dyDescent="0.25">
      <c r="A624" s="380"/>
      <c r="B624" s="169">
        <f>'Données démographiques'!B625</f>
        <v>0</v>
      </c>
      <c r="C624" s="169">
        <f>'Données démographiques'!C625</f>
        <v>0</v>
      </c>
      <c r="D624" s="170">
        <f>'Données démographiques'!D625</f>
        <v>0</v>
      </c>
      <c r="E624" s="102"/>
      <c r="F624" s="255"/>
      <c r="G624" s="172"/>
      <c r="H624" s="429"/>
      <c r="I624" s="273"/>
      <c r="J624" s="257"/>
      <c r="K624" s="278"/>
      <c r="L624" s="278"/>
      <c r="M624" s="278"/>
      <c r="N624" s="273"/>
      <c r="O624" s="264"/>
      <c r="P624" s="102"/>
      <c r="Q624" s="273"/>
      <c r="R624" s="172"/>
      <c r="S624" s="172"/>
      <c r="T624" s="102"/>
      <c r="U624" s="257"/>
      <c r="V624" s="257"/>
      <c r="W624" s="273"/>
      <c r="X624" s="257"/>
      <c r="Y624" s="273"/>
      <c r="Z624" s="273"/>
      <c r="AA624" s="273"/>
      <c r="AB624" s="278"/>
      <c r="AC624" s="278"/>
      <c r="AD624" s="98"/>
      <c r="AE624" s="278"/>
      <c r="AF624" s="278"/>
      <c r="AG624" s="278"/>
      <c r="AH624" s="278"/>
      <c r="AI624" s="278"/>
      <c r="AJ624" s="278"/>
      <c r="AK624" s="262"/>
      <c r="AL624" s="262"/>
      <c r="AM624" s="264"/>
      <c r="AN624" s="98"/>
      <c r="AO624" s="576" t="str">
        <f t="shared" si="78"/>
        <v xml:space="preserve"> </v>
      </c>
      <c r="AP624" s="576" t="str">
        <f t="shared" si="80"/>
        <v xml:space="preserve"> </v>
      </c>
      <c r="AQ624" s="576" t="str">
        <f t="shared" si="81"/>
        <v xml:space="preserve"> </v>
      </c>
      <c r="AR624" s="576" t="str">
        <f t="shared" si="82"/>
        <v xml:space="preserve"> </v>
      </c>
      <c r="AS624" s="98"/>
      <c r="AT624" s="257"/>
      <c r="AU624" s="257"/>
      <c r="AV624" s="273"/>
      <c r="AW624" s="257"/>
      <c r="AX624" s="273"/>
      <c r="AY624" s="273"/>
      <c r="AZ624" s="273"/>
      <c r="BA624" s="278"/>
      <c r="BB624" s="278"/>
      <c r="BC624" s="98"/>
      <c r="BD624" s="278"/>
      <c r="BE624" s="278"/>
      <c r="BF624" s="278"/>
      <c r="BG624" s="278"/>
      <c r="BH624" s="278"/>
      <c r="BI624" s="278"/>
      <c r="BJ624" s="262"/>
      <c r="BK624" s="262"/>
      <c r="BL624" s="264"/>
      <c r="BM624" s="98"/>
      <c r="BN624" s="576" t="str">
        <f t="shared" si="79"/>
        <v xml:space="preserve"> </v>
      </c>
      <c r="BO624" s="576" t="str">
        <f t="shared" si="83"/>
        <v xml:space="preserve"> </v>
      </c>
      <c r="BP624" s="576" t="str">
        <f t="shared" si="84"/>
        <v xml:space="preserve"> </v>
      </c>
      <c r="BQ624" s="576" t="str">
        <f t="shared" si="85"/>
        <v xml:space="preserve"> </v>
      </c>
      <c r="BR624" s="98"/>
      <c r="BS624" s="165"/>
    </row>
    <row r="625" spans="1:71" s="107" customFormat="1" ht="12.75" x14ac:dyDescent="0.25">
      <c r="A625" s="380"/>
      <c r="B625" s="376">
        <f>'Données démographiques'!B626</f>
        <v>0</v>
      </c>
      <c r="C625" s="376">
        <f>'Données démographiques'!C626</f>
        <v>0</v>
      </c>
      <c r="D625" s="377">
        <f>'Données démographiques'!D626</f>
        <v>0</v>
      </c>
      <c r="E625" s="102"/>
      <c r="F625" s="430"/>
      <c r="G625" s="431"/>
      <c r="H625" s="432"/>
      <c r="I625" s="258"/>
      <c r="J625" s="259"/>
      <c r="K625" s="260"/>
      <c r="L625" s="260"/>
      <c r="M625" s="260"/>
      <c r="N625" s="258"/>
      <c r="O625" s="265"/>
      <c r="P625" s="102"/>
      <c r="Q625" s="258"/>
      <c r="R625" s="431"/>
      <c r="S625" s="431"/>
      <c r="T625" s="102"/>
      <c r="U625" s="259"/>
      <c r="V625" s="259"/>
      <c r="W625" s="258"/>
      <c r="X625" s="259"/>
      <c r="Y625" s="258"/>
      <c r="Z625" s="258"/>
      <c r="AA625" s="258"/>
      <c r="AB625" s="260"/>
      <c r="AC625" s="260"/>
      <c r="AD625" s="98"/>
      <c r="AE625" s="260"/>
      <c r="AF625" s="260"/>
      <c r="AG625" s="260"/>
      <c r="AH625" s="260"/>
      <c r="AI625" s="260"/>
      <c r="AJ625" s="260"/>
      <c r="AK625" s="263"/>
      <c r="AL625" s="263"/>
      <c r="AM625" s="265"/>
      <c r="AN625" s="98"/>
      <c r="AO625" s="577" t="str">
        <f t="shared" si="78"/>
        <v xml:space="preserve"> </v>
      </c>
      <c r="AP625" s="577" t="str">
        <f t="shared" si="80"/>
        <v xml:space="preserve"> </v>
      </c>
      <c r="AQ625" s="577" t="str">
        <f t="shared" si="81"/>
        <v xml:space="preserve"> </v>
      </c>
      <c r="AR625" s="577" t="str">
        <f t="shared" si="82"/>
        <v xml:space="preserve"> </v>
      </c>
      <c r="AS625" s="98"/>
      <c r="AT625" s="375"/>
      <c r="AU625" s="375"/>
      <c r="AV625" s="374"/>
      <c r="AW625" s="375"/>
      <c r="AX625" s="374"/>
      <c r="AY625" s="374"/>
      <c r="AZ625" s="258"/>
      <c r="BA625" s="260"/>
      <c r="BB625" s="260"/>
      <c r="BC625" s="98"/>
      <c r="BD625" s="260"/>
      <c r="BE625" s="260"/>
      <c r="BF625" s="260"/>
      <c r="BG625" s="260"/>
      <c r="BH625" s="260"/>
      <c r="BI625" s="260"/>
      <c r="BJ625" s="263"/>
      <c r="BK625" s="263"/>
      <c r="BL625" s="265"/>
      <c r="BM625" s="98"/>
      <c r="BN625" s="577" t="str">
        <f t="shared" si="79"/>
        <v xml:space="preserve"> </v>
      </c>
      <c r="BO625" s="577" t="str">
        <f t="shared" si="83"/>
        <v xml:space="preserve"> </v>
      </c>
      <c r="BP625" s="577" t="str">
        <f t="shared" si="84"/>
        <v xml:space="preserve"> </v>
      </c>
      <c r="BQ625" s="577" t="str">
        <f t="shared" si="85"/>
        <v xml:space="preserve"> </v>
      </c>
      <c r="BR625" s="98"/>
      <c r="BS625" s="330"/>
    </row>
    <row r="626" spans="1:71" s="107" customFormat="1" ht="12.75" x14ac:dyDescent="0.25">
      <c r="A626" s="380"/>
      <c r="B626" s="169">
        <f>'Données démographiques'!B627</f>
        <v>0</v>
      </c>
      <c r="C626" s="169">
        <f>'Données démographiques'!C627</f>
        <v>0</v>
      </c>
      <c r="D626" s="170">
        <f>'Données démographiques'!D627</f>
        <v>0</v>
      </c>
      <c r="E626" s="102"/>
      <c r="F626" s="255"/>
      <c r="G626" s="172"/>
      <c r="H626" s="429"/>
      <c r="I626" s="273"/>
      <c r="J626" s="257"/>
      <c r="K626" s="278"/>
      <c r="L626" s="278"/>
      <c r="M626" s="278"/>
      <c r="N626" s="273"/>
      <c r="O626" s="264"/>
      <c r="P626" s="102"/>
      <c r="Q626" s="273"/>
      <c r="R626" s="172"/>
      <c r="S626" s="172"/>
      <c r="T626" s="102"/>
      <c r="U626" s="257"/>
      <c r="V626" s="257"/>
      <c r="W626" s="273"/>
      <c r="X626" s="257"/>
      <c r="Y626" s="273"/>
      <c r="Z626" s="273"/>
      <c r="AA626" s="273"/>
      <c r="AB626" s="278"/>
      <c r="AC626" s="278"/>
      <c r="AD626" s="98"/>
      <c r="AE626" s="278"/>
      <c r="AF626" s="278"/>
      <c r="AG626" s="278"/>
      <c r="AH626" s="278"/>
      <c r="AI626" s="278"/>
      <c r="AJ626" s="278"/>
      <c r="AK626" s="262"/>
      <c r="AL626" s="262"/>
      <c r="AM626" s="264"/>
      <c r="AN626" s="98"/>
      <c r="AO626" s="576" t="str">
        <f t="shared" si="78"/>
        <v xml:space="preserve"> </v>
      </c>
      <c r="AP626" s="576" t="str">
        <f t="shared" si="80"/>
        <v xml:space="preserve"> </v>
      </c>
      <c r="AQ626" s="576" t="str">
        <f t="shared" si="81"/>
        <v xml:space="preserve"> </v>
      </c>
      <c r="AR626" s="576" t="str">
        <f t="shared" si="82"/>
        <v xml:space="preserve"> </v>
      </c>
      <c r="AS626" s="98"/>
      <c r="AT626" s="257"/>
      <c r="AU626" s="257"/>
      <c r="AV626" s="273"/>
      <c r="AW626" s="257"/>
      <c r="AX626" s="273"/>
      <c r="AY626" s="273"/>
      <c r="AZ626" s="273"/>
      <c r="BA626" s="278"/>
      <c r="BB626" s="278"/>
      <c r="BC626" s="98"/>
      <c r="BD626" s="278"/>
      <c r="BE626" s="278"/>
      <c r="BF626" s="278"/>
      <c r="BG626" s="278"/>
      <c r="BH626" s="278"/>
      <c r="BI626" s="278"/>
      <c r="BJ626" s="262"/>
      <c r="BK626" s="262"/>
      <c r="BL626" s="264"/>
      <c r="BM626" s="98"/>
      <c r="BN626" s="576" t="str">
        <f t="shared" si="79"/>
        <v xml:space="preserve"> </v>
      </c>
      <c r="BO626" s="576" t="str">
        <f t="shared" si="83"/>
        <v xml:space="preserve"> </v>
      </c>
      <c r="BP626" s="576" t="str">
        <f t="shared" si="84"/>
        <v xml:space="preserve"> </v>
      </c>
      <c r="BQ626" s="576" t="str">
        <f t="shared" si="85"/>
        <v xml:space="preserve"> </v>
      </c>
      <c r="BR626" s="98"/>
      <c r="BS626" s="165"/>
    </row>
    <row r="627" spans="1:71" s="107" customFormat="1" ht="12.75" x14ac:dyDescent="0.25">
      <c r="A627" s="380"/>
      <c r="B627" s="376">
        <f>'Données démographiques'!B628</f>
        <v>0</v>
      </c>
      <c r="C627" s="376">
        <f>'Données démographiques'!C628</f>
        <v>0</v>
      </c>
      <c r="D627" s="377">
        <f>'Données démographiques'!D628</f>
        <v>0</v>
      </c>
      <c r="E627" s="102"/>
      <c r="F627" s="430"/>
      <c r="G627" s="431"/>
      <c r="H627" s="432"/>
      <c r="I627" s="258"/>
      <c r="J627" s="259"/>
      <c r="K627" s="260"/>
      <c r="L627" s="260"/>
      <c r="M627" s="260"/>
      <c r="N627" s="258"/>
      <c r="O627" s="265"/>
      <c r="P627" s="102"/>
      <c r="Q627" s="258"/>
      <c r="R627" s="431"/>
      <c r="S627" s="431"/>
      <c r="T627" s="102"/>
      <c r="U627" s="259"/>
      <c r="V627" s="259"/>
      <c r="W627" s="258"/>
      <c r="X627" s="259"/>
      <c r="Y627" s="258"/>
      <c r="Z627" s="258"/>
      <c r="AA627" s="258"/>
      <c r="AB627" s="260"/>
      <c r="AC627" s="260"/>
      <c r="AD627" s="98"/>
      <c r="AE627" s="260"/>
      <c r="AF627" s="260"/>
      <c r="AG627" s="260"/>
      <c r="AH627" s="260"/>
      <c r="AI627" s="260"/>
      <c r="AJ627" s="260"/>
      <c r="AK627" s="263"/>
      <c r="AL627" s="263"/>
      <c r="AM627" s="265"/>
      <c r="AN627" s="98"/>
      <c r="AO627" s="577" t="str">
        <f t="shared" si="78"/>
        <v xml:space="preserve"> </v>
      </c>
      <c r="AP627" s="577" t="str">
        <f t="shared" si="80"/>
        <v xml:space="preserve"> </v>
      </c>
      <c r="AQ627" s="577" t="str">
        <f t="shared" si="81"/>
        <v xml:space="preserve"> </v>
      </c>
      <c r="AR627" s="577" t="str">
        <f t="shared" si="82"/>
        <v xml:space="preserve"> </v>
      </c>
      <c r="AS627" s="98"/>
      <c r="AT627" s="375"/>
      <c r="AU627" s="375"/>
      <c r="AV627" s="374"/>
      <c r="AW627" s="375"/>
      <c r="AX627" s="374"/>
      <c r="AY627" s="374"/>
      <c r="AZ627" s="258"/>
      <c r="BA627" s="260"/>
      <c r="BB627" s="260"/>
      <c r="BC627" s="98"/>
      <c r="BD627" s="260"/>
      <c r="BE627" s="260"/>
      <c r="BF627" s="260"/>
      <c r="BG627" s="260"/>
      <c r="BH627" s="260"/>
      <c r="BI627" s="260"/>
      <c r="BJ627" s="263"/>
      <c r="BK627" s="263"/>
      <c r="BL627" s="265"/>
      <c r="BM627" s="98"/>
      <c r="BN627" s="577" t="str">
        <f t="shared" si="79"/>
        <v xml:space="preserve"> </v>
      </c>
      <c r="BO627" s="577" t="str">
        <f t="shared" si="83"/>
        <v xml:space="preserve"> </v>
      </c>
      <c r="BP627" s="577" t="str">
        <f t="shared" si="84"/>
        <v xml:space="preserve"> </v>
      </c>
      <c r="BQ627" s="577" t="str">
        <f t="shared" si="85"/>
        <v xml:space="preserve"> </v>
      </c>
      <c r="BR627" s="98"/>
      <c r="BS627" s="330"/>
    </row>
    <row r="628" spans="1:71" s="107" customFormat="1" ht="12.75" x14ac:dyDescent="0.25">
      <c r="A628" s="380"/>
      <c r="B628" s="169">
        <f>'Données démographiques'!B629</f>
        <v>0</v>
      </c>
      <c r="C628" s="169">
        <f>'Données démographiques'!C629</f>
        <v>0</v>
      </c>
      <c r="D628" s="170">
        <f>'Données démographiques'!D629</f>
        <v>0</v>
      </c>
      <c r="E628" s="102"/>
      <c r="F628" s="255"/>
      <c r="G628" s="172"/>
      <c r="H628" s="429"/>
      <c r="I628" s="273"/>
      <c r="J628" s="257"/>
      <c r="K628" s="278"/>
      <c r="L628" s="278"/>
      <c r="M628" s="278"/>
      <c r="N628" s="273"/>
      <c r="O628" s="264"/>
      <c r="P628" s="102"/>
      <c r="Q628" s="273"/>
      <c r="R628" s="172"/>
      <c r="S628" s="172"/>
      <c r="T628" s="102"/>
      <c r="U628" s="257"/>
      <c r="V628" s="257"/>
      <c r="W628" s="273"/>
      <c r="X628" s="257"/>
      <c r="Y628" s="273"/>
      <c r="Z628" s="273"/>
      <c r="AA628" s="273"/>
      <c r="AB628" s="278"/>
      <c r="AC628" s="278"/>
      <c r="AD628" s="98"/>
      <c r="AE628" s="278"/>
      <c r="AF628" s="278"/>
      <c r="AG628" s="278"/>
      <c r="AH628" s="278"/>
      <c r="AI628" s="278"/>
      <c r="AJ628" s="278"/>
      <c r="AK628" s="262"/>
      <c r="AL628" s="262"/>
      <c r="AM628" s="264"/>
      <c r="AN628" s="98"/>
      <c r="AO628" s="576" t="str">
        <f t="shared" si="78"/>
        <v xml:space="preserve"> </v>
      </c>
      <c r="AP628" s="576" t="str">
        <f t="shared" si="80"/>
        <v xml:space="preserve"> </v>
      </c>
      <c r="AQ628" s="576" t="str">
        <f t="shared" si="81"/>
        <v xml:space="preserve"> </v>
      </c>
      <c r="AR628" s="576" t="str">
        <f t="shared" si="82"/>
        <v xml:space="preserve"> </v>
      </c>
      <c r="AS628" s="98"/>
      <c r="AT628" s="257"/>
      <c r="AU628" s="257"/>
      <c r="AV628" s="273"/>
      <c r="AW628" s="257"/>
      <c r="AX628" s="273"/>
      <c r="AY628" s="273"/>
      <c r="AZ628" s="273"/>
      <c r="BA628" s="278"/>
      <c r="BB628" s="278"/>
      <c r="BC628" s="98"/>
      <c r="BD628" s="278"/>
      <c r="BE628" s="278"/>
      <c r="BF628" s="278"/>
      <c r="BG628" s="278"/>
      <c r="BH628" s="278"/>
      <c r="BI628" s="278"/>
      <c r="BJ628" s="262"/>
      <c r="BK628" s="262"/>
      <c r="BL628" s="264"/>
      <c r="BM628" s="98"/>
      <c r="BN628" s="576" t="str">
        <f t="shared" si="79"/>
        <v xml:space="preserve"> </v>
      </c>
      <c r="BO628" s="576" t="str">
        <f t="shared" si="83"/>
        <v xml:space="preserve"> </v>
      </c>
      <c r="BP628" s="576" t="str">
        <f t="shared" si="84"/>
        <v xml:space="preserve"> </v>
      </c>
      <c r="BQ628" s="576" t="str">
        <f t="shared" si="85"/>
        <v xml:space="preserve"> </v>
      </c>
      <c r="BR628" s="98"/>
      <c r="BS628" s="165"/>
    </row>
    <row r="629" spans="1:71" s="107" customFormat="1" ht="12.75" x14ac:dyDescent="0.25">
      <c r="A629" s="380"/>
      <c r="B629" s="376">
        <f>'Données démographiques'!B630</f>
        <v>0</v>
      </c>
      <c r="C629" s="376">
        <f>'Données démographiques'!C630</f>
        <v>0</v>
      </c>
      <c r="D629" s="377">
        <f>'Données démographiques'!D630</f>
        <v>0</v>
      </c>
      <c r="E629" s="102"/>
      <c r="F629" s="430"/>
      <c r="G629" s="431"/>
      <c r="H629" s="432"/>
      <c r="I629" s="258"/>
      <c r="J629" s="259"/>
      <c r="K629" s="260"/>
      <c r="L629" s="260"/>
      <c r="M629" s="260"/>
      <c r="N629" s="258"/>
      <c r="O629" s="265"/>
      <c r="P629" s="102"/>
      <c r="Q629" s="258"/>
      <c r="R629" s="431"/>
      <c r="S629" s="431"/>
      <c r="T629" s="102"/>
      <c r="U629" s="259"/>
      <c r="V629" s="259"/>
      <c r="W629" s="258"/>
      <c r="X629" s="259"/>
      <c r="Y629" s="258"/>
      <c r="Z629" s="258"/>
      <c r="AA629" s="258"/>
      <c r="AB629" s="260"/>
      <c r="AC629" s="260"/>
      <c r="AD629" s="98"/>
      <c r="AE629" s="260"/>
      <c r="AF629" s="260"/>
      <c r="AG629" s="260"/>
      <c r="AH629" s="260"/>
      <c r="AI629" s="260"/>
      <c r="AJ629" s="260"/>
      <c r="AK629" s="263"/>
      <c r="AL629" s="263"/>
      <c r="AM629" s="265"/>
      <c r="AN629" s="98"/>
      <c r="AO629" s="577" t="str">
        <f t="shared" si="78"/>
        <v xml:space="preserve"> </v>
      </c>
      <c r="AP629" s="577" t="str">
        <f t="shared" si="80"/>
        <v xml:space="preserve"> </v>
      </c>
      <c r="AQ629" s="577" t="str">
        <f t="shared" si="81"/>
        <v xml:space="preserve"> </v>
      </c>
      <c r="AR629" s="577" t="str">
        <f t="shared" si="82"/>
        <v xml:space="preserve"> </v>
      </c>
      <c r="AS629" s="98"/>
      <c r="AT629" s="375"/>
      <c r="AU629" s="375"/>
      <c r="AV629" s="374"/>
      <c r="AW629" s="375"/>
      <c r="AX629" s="374"/>
      <c r="AY629" s="374"/>
      <c r="AZ629" s="258"/>
      <c r="BA629" s="260"/>
      <c r="BB629" s="260"/>
      <c r="BC629" s="98"/>
      <c r="BD629" s="260"/>
      <c r="BE629" s="260"/>
      <c r="BF629" s="260"/>
      <c r="BG629" s="260"/>
      <c r="BH629" s="260"/>
      <c r="BI629" s="260"/>
      <c r="BJ629" s="263"/>
      <c r="BK629" s="263"/>
      <c r="BL629" s="265"/>
      <c r="BM629" s="98"/>
      <c r="BN629" s="577" t="str">
        <f t="shared" si="79"/>
        <v xml:space="preserve"> </v>
      </c>
      <c r="BO629" s="577" t="str">
        <f t="shared" si="83"/>
        <v xml:space="preserve"> </v>
      </c>
      <c r="BP629" s="577" t="str">
        <f t="shared" si="84"/>
        <v xml:space="preserve"> </v>
      </c>
      <c r="BQ629" s="577" t="str">
        <f t="shared" si="85"/>
        <v xml:space="preserve"> </v>
      </c>
      <c r="BR629" s="98"/>
      <c r="BS629" s="330"/>
    </row>
    <row r="630" spans="1:71" s="107" customFormat="1" ht="12.75" x14ac:dyDescent="0.25">
      <c r="A630" s="380"/>
      <c r="B630" s="169">
        <f>'Données démographiques'!B631</f>
        <v>0</v>
      </c>
      <c r="C630" s="169">
        <f>'Données démographiques'!C631</f>
        <v>0</v>
      </c>
      <c r="D630" s="170">
        <f>'Données démographiques'!D631</f>
        <v>0</v>
      </c>
      <c r="E630" s="102"/>
      <c r="F630" s="255"/>
      <c r="G630" s="172"/>
      <c r="H630" s="429"/>
      <c r="I630" s="273"/>
      <c r="J630" s="257"/>
      <c r="K630" s="278"/>
      <c r="L630" s="278"/>
      <c r="M630" s="278"/>
      <c r="N630" s="273"/>
      <c r="O630" s="264"/>
      <c r="P630" s="102"/>
      <c r="Q630" s="273"/>
      <c r="R630" s="172"/>
      <c r="S630" s="172"/>
      <c r="T630" s="102"/>
      <c r="U630" s="257"/>
      <c r="V630" s="257"/>
      <c r="W630" s="273"/>
      <c r="X630" s="257"/>
      <c r="Y630" s="273"/>
      <c r="Z630" s="273"/>
      <c r="AA630" s="273"/>
      <c r="AB630" s="278"/>
      <c r="AC630" s="278"/>
      <c r="AD630" s="98"/>
      <c r="AE630" s="278"/>
      <c r="AF630" s="278"/>
      <c r="AG630" s="278"/>
      <c r="AH630" s="278"/>
      <c r="AI630" s="278"/>
      <c r="AJ630" s="278"/>
      <c r="AK630" s="262"/>
      <c r="AL630" s="262"/>
      <c r="AM630" s="264"/>
      <c r="AN630" s="98"/>
      <c r="AO630" s="576" t="str">
        <f t="shared" si="78"/>
        <v xml:space="preserve"> </v>
      </c>
      <c r="AP630" s="576" t="str">
        <f t="shared" si="80"/>
        <v xml:space="preserve"> </v>
      </c>
      <c r="AQ630" s="576" t="str">
        <f t="shared" si="81"/>
        <v xml:space="preserve"> </v>
      </c>
      <c r="AR630" s="576" t="str">
        <f t="shared" si="82"/>
        <v xml:space="preserve"> </v>
      </c>
      <c r="AS630" s="98"/>
      <c r="AT630" s="257"/>
      <c r="AU630" s="257"/>
      <c r="AV630" s="273"/>
      <c r="AW630" s="257"/>
      <c r="AX630" s="273"/>
      <c r="AY630" s="273"/>
      <c r="AZ630" s="273"/>
      <c r="BA630" s="278"/>
      <c r="BB630" s="278"/>
      <c r="BC630" s="98"/>
      <c r="BD630" s="278"/>
      <c r="BE630" s="278"/>
      <c r="BF630" s="278"/>
      <c r="BG630" s="278"/>
      <c r="BH630" s="278"/>
      <c r="BI630" s="278"/>
      <c r="BJ630" s="262"/>
      <c r="BK630" s="262"/>
      <c r="BL630" s="264"/>
      <c r="BM630" s="98"/>
      <c r="BN630" s="576" t="str">
        <f t="shared" si="79"/>
        <v xml:space="preserve"> </v>
      </c>
      <c r="BO630" s="576" t="str">
        <f t="shared" si="83"/>
        <v xml:space="preserve"> </v>
      </c>
      <c r="BP630" s="576" t="str">
        <f t="shared" si="84"/>
        <v xml:space="preserve"> </v>
      </c>
      <c r="BQ630" s="576" t="str">
        <f t="shared" si="85"/>
        <v xml:space="preserve"> </v>
      </c>
      <c r="BR630" s="98"/>
      <c r="BS630" s="165"/>
    </row>
    <row r="631" spans="1:71" s="107" customFormat="1" ht="12.75" x14ac:dyDescent="0.25">
      <c r="A631" s="380"/>
      <c r="B631" s="376">
        <f>'Données démographiques'!B632</f>
        <v>0</v>
      </c>
      <c r="C631" s="376">
        <f>'Données démographiques'!C632</f>
        <v>0</v>
      </c>
      <c r="D631" s="377">
        <f>'Données démographiques'!D632</f>
        <v>0</v>
      </c>
      <c r="E631" s="102"/>
      <c r="F631" s="430"/>
      <c r="G631" s="431"/>
      <c r="H631" s="432"/>
      <c r="I631" s="258"/>
      <c r="J631" s="259"/>
      <c r="K631" s="260"/>
      <c r="L631" s="260"/>
      <c r="M631" s="260"/>
      <c r="N631" s="258"/>
      <c r="O631" s="265"/>
      <c r="P631" s="102"/>
      <c r="Q631" s="258"/>
      <c r="R631" s="431"/>
      <c r="S631" s="431"/>
      <c r="T631" s="102"/>
      <c r="U631" s="259"/>
      <c r="V631" s="259"/>
      <c r="W631" s="258"/>
      <c r="X631" s="259"/>
      <c r="Y631" s="258"/>
      <c r="Z631" s="258"/>
      <c r="AA631" s="258"/>
      <c r="AB631" s="260"/>
      <c r="AC631" s="260"/>
      <c r="AD631" s="98"/>
      <c r="AE631" s="260"/>
      <c r="AF631" s="260"/>
      <c r="AG631" s="260"/>
      <c r="AH631" s="260"/>
      <c r="AI631" s="260"/>
      <c r="AJ631" s="260"/>
      <c r="AK631" s="263"/>
      <c r="AL631" s="263"/>
      <c r="AM631" s="265"/>
      <c r="AN631" s="98"/>
      <c r="AO631" s="577" t="str">
        <f t="shared" si="78"/>
        <v xml:space="preserve"> </v>
      </c>
      <c r="AP631" s="577" t="str">
        <f t="shared" si="80"/>
        <v xml:space="preserve"> </v>
      </c>
      <c r="AQ631" s="577" t="str">
        <f t="shared" si="81"/>
        <v xml:space="preserve"> </v>
      </c>
      <c r="AR631" s="577" t="str">
        <f t="shared" si="82"/>
        <v xml:space="preserve"> </v>
      </c>
      <c r="AS631" s="98"/>
      <c r="AT631" s="375"/>
      <c r="AU631" s="375"/>
      <c r="AV631" s="374"/>
      <c r="AW631" s="375"/>
      <c r="AX631" s="374"/>
      <c r="AY631" s="374"/>
      <c r="AZ631" s="258"/>
      <c r="BA631" s="260"/>
      <c r="BB631" s="260"/>
      <c r="BC631" s="98"/>
      <c r="BD631" s="260"/>
      <c r="BE631" s="260"/>
      <c r="BF631" s="260"/>
      <c r="BG631" s="260"/>
      <c r="BH631" s="260"/>
      <c r="BI631" s="260"/>
      <c r="BJ631" s="263"/>
      <c r="BK631" s="263"/>
      <c r="BL631" s="265"/>
      <c r="BM631" s="98"/>
      <c r="BN631" s="577" t="str">
        <f t="shared" si="79"/>
        <v xml:space="preserve"> </v>
      </c>
      <c r="BO631" s="577" t="str">
        <f t="shared" si="83"/>
        <v xml:space="preserve"> </v>
      </c>
      <c r="BP631" s="577" t="str">
        <f t="shared" si="84"/>
        <v xml:space="preserve"> </v>
      </c>
      <c r="BQ631" s="577" t="str">
        <f t="shared" si="85"/>
        <v xml:space="preserve"> </v>
      </c>
      <c r="BR631" s="98"/>
      <c r="BS631" s="330"/>
    </row>
    <row r="632" spans="1:71" s="107" customFormat="1" ht="12.75" x14ac:dyDescent="0.25">
      <c r="A632" s="380"/>
      <c r="B632" s="169">
        <f>'Données démographiques'!B633</f>
        <v>0</v>
      </c>
      <c r="C632" s="169">
        <f>'Données démographiques'!C633</f>
        <v>0</v>
      </c>
      <c r="D632" s="170">
        <f>'Données démographiques'!D633</f>
        <v>0</v>
      </c>
      <c r="E632" s="102"/>
      <c r="F632" s="255"/>
      <c r="G632" s="172"/>
      <c r="H632" s="429"/>
      <c r="I632" s="273"/>
      <c r="J632" s="257"/>
      <c r="K632" s="278"/>
      <c r="L632" s="278"/>
      <c r="M632" s="278"/>
      <c r="N632" s="273"/>
      <c r="O632" s="264"/>
      <c r="P632" s="102"/>
      <c r="Q632" s="273"/>
      <c r="R632" s="172"/>
      <c r="S632" s="172"/>
      <c r="T632" s="102"/>
      <c r="U632" s="257"/>
      <c r="V632" s="257"/>
      <c r="W632" s="273"/>
      <c r="X632" s="257"/>
      <c r="Y632" s="273"/>
      <c r="Z632" s="273"/>
      <c r="AA632" s="273"/>
      <c r="AB632" s="278"/>
      <c r="AC632" s="278"/>
      <c r="AD632" s="98"/>
      <c r="AE632" s="278"/>
      <c r="AF632" s="278"/>
      <c r="AG632" s="278"/>
      <c r="AH632" s="278"/>
      <c r="AI632" s="278"/>
      <c r="AJ632" s="278"/>
      <c r="AK632" s="262"/>
      <c r="AL632" s="262"/>
      <c r="AM632" s="264"/>
      <c r="AN632" s="98"/>
      <c r="AO632" s="576" t="str">
        <f t="shared" si="78"/>
        <v xml:space="preserve"> </v>
      </c>
      <c r="AP632" s="576" t="str">
        <f t="shared" si="80"/>
        <v xml:space="preserve"> </v>
      </c>
      <c r="AQ632" s="576" t="str">
        <f t="shared" si="81"/>
        <v xml:space="preserve"> </v>
      </c>
      <c r="AR632" s="576" t="str">
        <f t="shared" si="82"/>
        <v xml:space="preserve"> </v>
      </c>
      <c r="AS632" s="98"/>
      <c r="AT632" s="257"/>
      <c r="AU632" s="257"/>
      <c r="AV632" s="273"/>
      <c r="AW632" s="257"/>
      <c r="AX632" s="273"/>
      <c r="AY632" s="273"/>
      <c r="AZ632" s="273"/>
      <c r="BA632" s="278"/>
      <c r="BB632" s="278"/>
      <c r="BC632" s="98"/>
      <c r="BD632" s="278"/>
      <c r="BE632" s="278"/>
      <c r="BF632" s="278"/>
      <c r="BG632" s="278"/>
      <c r="BH632" s="278"/>
      <c r="BI632" s="278"/>
      <c r="BJ632" s="262"/>
      <c r="BK632" s="262"/>
      <c r="BL632" s="264"/>
      <c r="BM632" s="98"/>
      <c r="BN632" s="576" t="str">
        <f t="shared" si="79"/>
        <v xml:space="preserve"> </v>
      </c>
      <c r="BO632" s="576" t="str">
        <f t="shared" si="83"/>
        <v xml:space="preserve"> </v>
      </c>
      <c r="BP632" s="576" t="str">
        <f t="shared" si="84"/>
        <v xml:space="preserve"> </v>
      </c>
      <c r="BQ632" s="576" t="str">
        <f t="shared" si="85"/>
        <v xml:space="preserve"> </v>
      </c>
      <c r="BR632" s="98"/>
      <c r="BS632" s="165"/>
    </row>
    <row r="633" spans="1:71" s="107" customFormat="1" ht="12.75" x14ac:dyDescent="0.25">
      <c r="A633" s="380"/>
      <c r="B633" s="376">
        <f>'Données démographiques'!B634</f>
        <v>0</v>
      </c>
      <c r="C633" s="376">
        <f>'Données démographiques'!C634</f>
        <v>0</v>
      </c>
      <c r="D633" s="377">
        <f>'Données démographiques'!D634</f>
        <v>0</v>
      </c>
      <c r="E633" s="102"/>
      <c r="F633" s="430"/>
      <c r="G633" s="431"/>
      <c r="H633" s="432"/>
      <c r="I633" s="258"/>
      <c r="J633" s="259"/>
      <c r="K633" s="260"/>
      <c r="L633" s="260"/>
      <c r="M633" s="260"/>
      <c r="N633" s="258"/>
      <c r="O633" s="265"/>
      <c r="P633" s="102"/>
      <c r="Q633" s="258"/>
      <c r="R633" s="431"/>
      <c r="S633" s="431"/>
      <c r="T633" s="102"/>
      <c r="U633" s="259"/>
      <c r="V633" s="259"/>
      <c r="W633" s="258"/>
      <c r="X633" s="259"/>
      <c r="Y633" s="258"/>
      <c r="Z633" s="258"/>
      <c r="AA633" s="258"/>
      <c r="AB633" s="260"/>
      <c r="AC633" s="260"/>
      <c r="AD633" s="98"/>
      <c r="AE633" s="260"/>
      <c r="AF633" s="260"/>
      <c r="AG633" s="260"/>
      <c r="AH633" s="260"/>
      <c r="AI633" s="260"/>
      <c r="AJ633" s="260"/>
      <c r="AK633" s="263"/>
      <c r="AL633" s="263"/>
      <c r="AM633" s="265"/>
      <c r="AN633" s="98"/>
      <c r="AO633" s="577" t="str">
        <f t="shared" si="78"/>
        <v xml:space="preserve"> </v>
      </c>
      <c r="AP633" s="577" t="str">
        <f t="shared" si="80"/>
        <v xml:space="preserve"> </v>
      </c>
      <c r="AQ633" s="577" t="str">
        <f t="shared" si="81"/>
        <v xml:space="preserve"> </v>
      </c>
      <c r="AR633" s="577" t="str">
        <f t="shared" si="82"/>
        <v xml:space="preserve"> </v>
      </c>
      <c r="AS633" s="98"/>
      <c r="AT633" s="375"/>
      <c r="AU633" s="375"/>
      <c r="AV633" s="374"/>
      <c r="AW633" s="375"/>
      <c r="AX633" s="374"/>
      <c r="AY633" s="374"/>
      <c r="AZ633" s="258"/>
      <c r="BA633" s="260"/>
      <c r="BB633" s="260"/>
      <c r="BC633" s="98"/>
      <c r="BD633" s="260"/>
      <c r="BE633" s="260"/>
      <c r="BF633" s="260"/>
      <c r="BG633" s="260"/>
      <c r="BH633" s="260"/>
      <c r="BI633" s="260"/>
      <c r="BJ633" s="263"/>
      <c r="BK633" s="263"/>
      <c r="BL633" s="265"/>
      <c r="BM633" s="98"/>
      <c r="BN633" s="577" t="str">
        <f t="shared" si="79"/>
        <v xml:space="preserve"> </v>
      </c>
      <c r="BO633" s="577" t="str">
        <f t="shared" si="83"/>
        <v xml:space="preserve"> </v>
      </c>
      <c r="BP633" s="577" t="str">
        <f t="shared" si="84"/>
        <v xml:space="preserve"> </v>
      </c>
      <c r="BQ633" s="577" t="str">
        <f t="shared" si="85"/>
        <v xml:space="preserve"> </v>
      </c>
      <c r="BR633" s="98"/>
      <c r="BS633" s="330"/>
    </row>
    <row r="634" spans="1:71" s="107" customFormat="1" ht="12.75" x14ac:dyDescent="0.25">
      <c r="A634" s="380"/>
      <c r="B634" s="169">
        <f>'Données démographiques'!B635</f>
        <v>0</v>
      </c>
      <c r="C634" s="169">
        <f>'Données démographiques'!C635</f>
        <v>0</v>
      </c>
      <c r="D634" s="170">
        <f>'Données démographiques'!D635</f>
        <v>0</v>
      </c>
      <c r="E634" s="102"/>
      <c r="F634" s="255"/>
      <c r="G634" s="172"/>
      <c r="H634" s="429"/>
      <c r="I634" s="273"/>
      <c r="J634" s="257"/>
      <c r="K634" s="278"/>
      <c r="L634" s="278"/>
      <c r="M634" s="278"/>
      <c r="N634" s="273"/>
      <c r="O634" s="264"/>
      <c r="P634" s="102"/>
      <c r="Q634" s="273"/>
      <c r="R634" s="172"/>
      <c r="S634" s="172"/>
      <c r="T634" s="102"/>
      <c r="U634" s="257"/>
      <c r="V634" s="257"/>
      <c r="W634" s="273"/>
      <c r="X634" s="257"/>
      <c r="Y634" s="273"/>
      <c r="Z634" s="273"/>
      <c r="AA634" s="273"/>
      <c r="AB634" s="278"/>
      <c r="AC634" s="278"/>
      <c r="AD634" s="98"/>
      <c r="AE634" s="278"/>
      <c r="AF634" s="278"/>
      <c r="AG634" s="278"/>
      <c r="AH634" s="278"/>
      <c r="AI634" s="278"/>
      <c r="AJ634" s="278"/>
      <c r="AK634" s="262"/>
      <c r="AL634" s="262"/>
      <c r="AM634" s="264"/>
      <c r="AN634" s="98"/>
      <c r="AO634" s="576" t="str">
        <f t="shared" si="78"/>
        <v xml:space="preserve"> </v>
      </c>
      <c r="AP634" s="576" t="str">
        <f t="shared" si="80"/>
        <v xml:space="preserve"> </v>
      </c>
      <c r="AQ634" s="576" t="str">
        <f t="shared" si="81"/>
        <v xml:space="preserve"> </v>
      </c>
      <c r="AR634" s="576" t="str">
        <f t="shared" si="82"/>
        <v xml:space="preserve"> </v>
      </c>
      <c r="AS634" s="98"/>
      <c r="AT634" s="257"/>
      <c r="AU634" s="257"/>
      <c r="AV634" s="273"/>
      <c r="AW634" s="257"/>
      <c r="AX634" s="273"/>
      <c r="AY634" s="273"/>
      <c r="AZ634" s="273"/>
      <c r="BA634" s="278"/>
      <c r="BB634" s="278"/>
      <c r="BC634" s="98"/>
      <c r="BD634" s="278"/>
      <c r="BE634" s="278"/>
      <c r="BF634" s="278"/>
      <c r="BG634" s="278"/>
      <c r="BH634" s="278"/>
      <c r="BI634" s="278"/>
      <c r="BJ634" s="262"/>
      <c r="BK634" s="262"/>
      <c r="BL634" s="264"/>
      <c r="BM634" s="98"/>
      <c r="BN634" s="576" t="str">
        <f t="shared" si="79"/>
        <v xml:space="preserve"> </v>
      </c>
      <c r="BO634" s="576" t="str">
        <f t="shared" si="83"/>
        <v xml:space="preserve"> </v>
      </c>
      <c r="BP634" s="576" t="str">
        <f t="shared" si="84"/>
        <v xml:space="preserve"> </v>
      </c>
      <c r="BQ634" s="576" t="str">
        <f t="shared" si="85"/>
        <v xml:space="preserve"> </v>
      </c>
      <c r="BR634" s="98"/>
      <c r="BS634" s="165"/>
    </row>
    <row r="635" spans="1:71" s="107" customFormat="1" ht="12.75" x14ac:dyDescent="0.25">
      <c r="A635" s="380"/>
      <c r="B635" s="376">
        <f>'Données démographiques'!B636</f>
        <v>0</v>
      </c>
      <c r="C635" s="376">
        <f>'Données démographiques'!C636</f>
        <v>0</v>
      </c>
      <c r="D635" s="377">
        <f>'Données démographiques'!D636</f>
        <v>0</v>
      </c>
      <c r="E635" s="102"/>
      <c r="F635" s="430"/>
      <c r="G635" s="431"/>
      <c r="H635" s="432"/>
      <c r="I635" s="258"/>
      <c r="J635" s="259"/>
      <c r="K635" s="260"/>
      <c r="L635" s="260"/>
      <c r="M635" s="260"/>
      <c r="N635" s="258"/>
      <c r="O635" s="265"/>
      <c r="P635" s="102"/>
      <c r="Q635" s="258"/>
      <c r="R635" s="431"/>
      <c r="S635" s="431"/>
      <c r="T635" s="102"/>
      <c r="U635" s="259"/>
      <c r="V635" s="259"/>
      <c r="W635" s="258"/>
      <c r="X635" s="259"/>
      <c r="Y635" s="258"/>
      <c r="Z635" s="258"/>
      <c r="AA635" s="258"/>
      <c r="AB635" s="260"/>
      <c r="AC635" s="260"/>
      <c r="AD635" s="98"/>
      <c r="AE635" s="260"/>
      <c r="AF635" s="260"/>
      <c r="AG635" s="260"/>
      <c r="AH635" s="260"/>
      <c r="AI635" s="260"/>
      <c r="AJ635" s="260"/>
      <c r="AK635" s="263"/>
      <c r="AL635" s="263"/>
      <c r="AM635" s="265"/>
      <c r="AN635" s="98"/>
      <c r="AO635" s="577" t="str">
        <f t="shared" si="78"/>
        <v xml:space="preserve"> </v>
      </c>
      <c r="AP635" s="577" t="str">
        <f t="shared" si="80"/>
        <v xml:space="preserve"> </v>
      </c>
      <c r="AQ635" s="577" t="str">
        <f t="shared" si="81"/>
        <v xml:space="preserve"> </v>
      </c>
      <c r="AR635" s="577" t="str">
        <f t="shared" si="82"/>
        <v xml:space="preserve"> </v>
      </c>
      <c r="AS635" s="98"/>
      <c r="AT635" s="375"/>
      <c r="AU635" s="375"/>
      <c r="AV635" s="374"/>
      <c r="AW635" s="375"/>
      <c r="AX635" s="374"/>
      <c r="AY635" s="374"/>
      <c r="AZ635" s="258"/>
      <c r="BA635" s="260"/>
      <c r="BB635" s="260"/>
      <c r="BC635" s="98"/>
      <c r="BD635" s="260"/>
      <c r="BE635" s="260"/>
      <c r="BF635" s="260"/>
      <c r="BG635" s="260"/>
      <c r="BH635" s="260"/>
      <c r="BI635" s="260"/>
      <c r="BJ635" s="263"/>
      <c r="BK635" s="263"/>
      <c r="BL635" s="265"/>
      <c r="BM635" s="98"/>
      <c r="BN635" s="577" t="str">
        <f t="shared" si="79"/>
        <v xml:space="preserve"> </v>
      </c>
      <c r="BO635" s="577" t="str">
        <f t="shared" si="83"/>
        <v xml:space="preserve"> </v>
      </c>
      <c r="BP635" s="577" t="str">
        <f t="shared" si="84"/>
        <v xml:space="preserve"> </v>
      </c>
      <c r="BQ635" s="577" t="str">
        <f t="shared" si="85"/>
        <v xml:space="preserve"> </v>
      </c>
      <c r="BR635" s="98"/>
      <c r="BS635" s="330"/>
    </row>
    <row r="636" spans="1:71" s="107" customFormat="1" ht="12.75" x14ac:dyDescent="0.25">
      <c r="A636" s="380"/>
      <c r="B636" s="169">
        <f>'Données démographiques'!B637</f>
        <v>0</v>
      </c>
      <c r="C636" s="169">
        <f>'Données démographiques'!C637</f>
        <v>0</v>
      </c>
      <c r="D636" s="170">
        <f>'Données démographiques'!D637</f>
        <v>0</v>
      </c>
      <c r="E636" s="102"/>
      <c r="F636" s="255"/>
      <c r="G636" s="172"/>
      <c r="H636" s="429"/>
      <c r="I636" s="273"/>
      <c r="J636" s="257"/>
      <c r="K636" s="278"/>
      <c r="L636" s="278"/>
      <c r="M636" s="278"/>
      <c r="N636" s="273"/>
      <c r="O636" s="264"/>
      <c r="P636" s="102"/>
      <c r="Q636" s="273"/>
      <c r="R636" s="172"/>
      <c r="S636" s="172"/>
      <c r="T636" s="102"/>
      <c r="U636" s="257"/>
      <c r="V636" s="257"/>
      <c r="W636" s="273"/>
      <c r="X636" s="257"/>
      <c r="Y636" s="273"/>
      <c r="Z636" s="273"/>
      <c r="AA636" s="273"/>
      <c r="AB636" s="278"/>
      <c r="AC636" s="278"/>
      <c r="AD636" s="98"/>
      <c r="AE636" s="278"/>
      <c r="AF636" s="278"/>
      <c r="AG636" s="278"/>
      <c r="AH636" s="278"/>
      <c r="AI636" s="278"/>
      <c r="AJ636" s="278"/>
      <c r="AK636" s="262"/>
      <c r="AL636" s="262"/>
      <c r="AM636" s="264"/>
      <c r="AN636" s="98"/>
      <c r="AO636" s="576" t="str">
        <f t="shared" si="78"/>
        <v xml:space="preserve"> </v>
      </c>
      <c r="AP636" s="576" t="str">
        <f t="shared" si="80"/>
        <v xml:space="preserve"> </v>
      </c>
      <c r="AQ636" s="576" t="str">
        <f t="shared" si="81"/>
        <v xml:space="preserve"> </v>
      </c>
      <c r="AR636" s="576" t="str">
        <f t="shared" si="82"/>
        <v xml:space="preserve"> </v>
      </c>
      <c r="AS636" s="98"/>
      <c r="AT636" s="257"/>
      <c r="AU636" s="257"/>
      <c r="AV636" s="273"/>
      <c r="AW636" s="257"/>
      <c r="AX636" s="273"/>
      <c r="AY636" s="273"/>
      <c r="AZ636" s="273"/>
      <c r="BA636" s="278"/>
      <c r="BB636" s="278"/>
      <c r="BC636" s="98"/>
      <c r="BD636" s="278"/>
      <c r="BE636" s="278"/>
      <c r="BF636" s="278"/>
      <c r="BG636" s="278"/>
      <c r="BH636" s="278"/>
      <c r="BI636" s="278"/>
      <c r="BJ636" s="262"/>
      <c r="BK636" s="262"/>
      <c r="BL636" s="264"/>
      <c r="BM636" s="98"/>
      <c r="BN636" s="576" t="str">
        <f t="shared" si="79"/>
        <v xml:space="preserve"> </v>
      </c>
      <c r="BO636" s="576" t="str">
        <f t="shared" si="83"/>
        <v xml:space="preserve"> </v>
      </c>
      <c r="BP636" s="576" t="str">
        <f t="shared" si="84"/>
        <v xml:space="preserve"> </v>
      </c>
      <c r="BQ636" s="576" t="str">
        <f t="shared" si="85"/>
        <v xml:space="preserve"> </v>
      </c>
      <c r="BR636" s="98"/>
      <c r="BS636" s="165"/>
    </row>
    <row r="637" spans="1:71" s="107" customFormat="1" ht="12.75" x14ac:dyDescent="0.25">
      <c r="A637" s="380"/>
      <c r="B637" s="376">
        <f>'Données démographiques'!B638</f>
        <v>0</v>
      </c>
      <c r="C637" s="376">
        <f>'Données démographiques'!C638</f>
        <v>0</v>
      </c>
      <c r="D637" s="377">
        <f>'Données démographiques'!D638</f>
        <v>0</v>
      </c>
      <c r="E637" s="102"/>
      <c r="F637" s="430"/>
      <c r="G637" s="431"/>
      <c r="H637" s="432"/>
      <c r="I637" s="258"/>
      <c r="J637" s="259"/>
      <c r="K637" s="260"/>
      <c r="L637" s="260"/>
      <c r="M637" s="260"/>
      <c r="N637" s="258"/>
      <c r="O637" s="265"/>
      <c r="P637" s="102"/>
      <c r="Q637" s="258"/>
      <c r="R637" s="431"/>
      <c r="S637" s="431"/>
      <c r="T637" s="102"/>
      <c r="U637" s="259"/>
      <c r="V637" s="259"/>
      <c r="W637" s="258"/>
      <c r="X637" s="259"/>
      <c r="Y637" s="258"/>
      <c r="Z637" s="258"/>
      <c r="AA637" s="258"/>
      <c r="AB637" s="260"/>
      <c r="AC637" s="260"/>
      <c r="AD637" s="98"/>
      <c r="AE637" s="260"/>
      <c r="AF637" s="260"/>
      <c r="AG637" s="260"/>
      <c r="AH637" s="260"/>
      <c r="AI637" s="260"/>
      <c r="AJ637" s="260"/>
      <c r="AK637" s="263"/>
      <c r="AL637" s="263"/>
      <c r="AM637" s="265"/>
      <c r="AN637" s="98"/>
      <c r="AO637" s="577" t="str">
        <f t="shared" si="78"/>
        <v xml:space="preserve"> </v>
      </c>
      <c r="AP637" s="577" t="str">
        <f t="shared" si="80"/>
        <v xml:space="preserve"> </v>
      </c>
      <c r="AQ637" s="577" t="str">
        <f t="shared" si="81"/>
        <v xml:space="preserve"> </v>
      </c>
      <c r="AR637" s="577" t="str">
        <f t="shared" si="82"/>
        <v xml:space="preserve"> </v>
      </c>
      <c r="AS637" s="98"/>
      <c r="AT637" s="375"/>
      <c r="AU637" s="375"/>
      <c r="AV637" s="374"/>
      <c r="AW637" s="375"/>
      <c r="AX637" s="374"/>
      <c r="AY637" s="374"/>
      <c r="AZ637" s="258"/>
      <c r="BA637" s="260"/>
      <c r="BB637" s="260"/>
      <c r="BC637" s="98"/>
      <c r="BD637" s="260"/>
      <c r="BE637" s="260"/>
      <c r="BF637" s="260"/>
      <c r="BG637" s="260"/>
      <c r="BH637" s="260"/>
      <c r="BI637" s="260"/>
      <c r="BJ637" s="263"/>
      <c r="BK637" s="263"/>
      <c r="BL637" s="265"/>
      <c r="BM637" s="98"/>
      <c r="BN637" s="577" t="str">
        <f t="shared" si="79"/>
        <v xml:space="preserve"> </v>
      </c>
      <c r="BO637" s="577" t="str">
        <f t="shared" si="83"/>
        <v xml:space="preserve"> </v>
      </c>
      <c r="BP637" s="577" t="str">
        <f t="shared" si="84"/>
        <v xml:space="preserve"> </v>
      </c>
      <c r="BQ637" s="577" t="str">
        <f t="shared" si="85"/>
        <v xml:space="preserve"> </v>
      </c>
      <c r="BR637" s="98"/>
      <c r="BS637" s="330"/>
    </row>
    <row r="638" spans="1:71" s="107" customFormat="1" ht="12.75" x14ac:dyDescent="0.25">
      <c r="A638" s="380"/>
      <c r="B638" s="169">
        <f>'Données démographiques'!B639</f>
        <v>0</v>
      </c>
      <c r="C638" s="169">
        <f>'Données démographiques'!C639</f>
        <v>0</v>
      </c>
      <c r="D638" s="170">
        <f>'Données démographiques'!D639</f>
        <v>0</v>
      </c>
      <c r="E638" s="102"/>
      <c r="F638" s="255"/>
      <c r="G638" s="172"/>
      <c r="H638" s="429"/>
      <c r="I638" s="273"/>
      <c r="J638" s="257"/>
      <c r="K638" s="278"/>
      <c r="L638" s="278"/>
      <c r="M638" s="278"/>
      <c r="N638" s="273"/>
      <c r="O638" s="264"/>
      <c r="P638" s="102"/>
      <c r="Q638" s="273"/>
      <c r="R638" s="172"/>
      <c r="S638" s="172"/>
      <c r="T638" s="102"/>
      <c r="U638" s="257"/>
      <c r="V638" s="257"/>
      <c r="W638" s="273"/>
      <c r="X638" s="257"/>
      <c r="Y638" s="273"/>
      <c r="Z638" s="273"/>
      <c r="AA638" s="273"/>
      <c r="AB638" s="278"/>
      <c r="AC638" s="278"/>
      <c r="AD638" s="98"/>
      <c r="AE638" s="278"/>
      <c r="AF638" s="278"/>
      <c r="AG638" s="278"/>
      <c r="AH638" s="278"/>
      <c r="AI638" s="278"/>
      <c r="AJ638" s="278"/>
      <c r="AK638" s="262"/>
      <c r="AL638" s="262"/>
      <c r="AM638" s="264"/>
      <c r="AN638" s="98"/>
      <c r="AO638" s="576" t="str">
        <f t="shared" si="78"/>
        <v xml:space="preserve"> </v>
      </c>
      <c r="AP638" s="576" t="str">
        <f t="shared" si="80"/>
        <v xml:space="preserve"> </v>
      </c>
      <c r="AQ638" s="576" t="str">
        <f t="shared" si="81"/>
        <v xml:space="preserve"> </v>
      </c>
      <c r="AR638" s="576" t="str">
        <f t="shared" si="82"/>
        <v xml:space="preserve"> </v>
      </c>
      <c r="AS638" s="98"/>
      <c r="AT638" s="257"/>
      <c r="AU638" s="257"/>
      <c r="AV638" s="273"/>
      <c r="AW638" s="257"/>
      <c r="AX638" s="273"/>
      <c r="AY638" s="273"/>
      <c r="AZ638" s="273"/>
      <c r="BA638" s="278"/>
      <c r="BB638" s="278"/>
      <c r="BC638" s="98"/>
      <c r="BD638" s="278"/>
      <c r="BE638" s="278"/>
      <c r="BF638" s="278"/>
      <c r="BG638" s="278"/>
      <c r="BH638" s="278"/>
      <c r="BI638" s="278"/>
      <c r="BJ638" s="262"/>
      <c r="BK638" s="262"/>
      <c r="BL638" s="264"/>
      <c r="BM638" s="98"/>
      <c r="BN638" s="576" t="str">
        <f t="shared" si="79"/>
        <v xml:space="preserve"> </v>
      </c>
      <c r="BO638" s="576" t="str">
        <f t="shared" si="83"/>
        <v xml:space="preserve"> </v>
      </c>
      <c r="BP638" s="576" t="str">
        <f t="shared" si="84"/>
        <v xml:space="preserve"> </v>
      </c>
      <c r="BQ638" s="576" t="str">
        <f t="shared" si="85"/>
        <v xml:space="preserve"> </v>
      </c>
      <c r="BR638" s="98"/>
      <c r="BS638" s="165"/>
    </row>
    <row r="639" spans="1:71" s="107" customFormat="1" ht="12.75" x14ac:dyDescent="0.25">
      <c r="A639" s="380"/>
      <c r="B639" s="376">
        <f>'Données démographiques'!B640</f>
        <v>0</v>
      </c>
      <c r="C639" s="376">
        <f>'Données démographiques'!C640</f>
        <v>0</v>
      </c>
      <c r="D639" s="377">
        <f>'Données démographiques'!D640</f>
        <v>0</v>
      </c>
      <c r="E639" s="102"/>
      <c r="F639" s="430"/>
      <c r="G639" s="431"/>
      <c r="H639" s="432"/>
      <c r="I639" s="258"/>
      <c r="J639" s="259"/>
      <c r="K639" s="260"/>
      <c r="L639" s="260"/>
      <c r="M639" s="260"/>
      <c r="N639" s="258"/>
      <c r="O639" s="265"/>
      <c r="P639" s="102"/>
      <c r="Q639" s="258"/>
      <c r="R639" s="431"/>
      <c r="S639" s="431"/>
      <c r="T639" s="102"/>
      <c r="U639" s="259"/>
      <c r="V639" s="259"/>
      <c r="W639" s="258"/>
      <c r="X639" s="259"/>
      <c r="Y639" s="258"/>
      <c r="Z639" s="258"/>
      <c r="AA639" s="258"/>
      <c r="AB639" s="260"/>
      <c r="AC639" s="260"/>
      <c r="AD639" s="98"/>
      <c r="AE639" s="260"/>
      <c r="AF639" s="260"/>
      <c r="AG639" s="260"/>
      <c r="AH639" s="260"/>
      <c r="AI639" s="260"/>
      <c r="AJ639" s="260"/>
      <c r="AK639" s="263"/>
      <c r="AL639" s="263"/>
      <c r="AM639" s="265"/>
      <c r="AN639" s="98"/>
      <c r="AO639" s="577" t="str">
        <f t="shared" si="78"/>
        <v xml:space="preserve"> </v>
      </c>
      <c r="AP639" s="577" t="str">
        <f t="shared" si="80"/>
        <v xml:space="preserve"> </v>
      </c>
      <c r="AQ639" s="577" t="str">
        <f t="shared" si="81"/>
        <v xml:space="preserve"> </v>
      </c>
      <c r="AR639" s="577" t="str">
        <f t="shared" si="82"/>
        <v xml:space="preserve"> </v>
      </c>
      <c r="AS639" s="98"/>
      <c r="AT639" s="375"/>
      <c r="AU639" s="375"/>
      <c r="AV639" s="374"/>
      <c r="AW639" s="375"/>
      <c r="AX639" s="374"/>
      <c r="AY639" s="374"/>
      <c r="AZ639" s="258"/>
      <c r="BA639" s="260"/>
      <c r="BB639" s="260"/>
      <c r="BC639" s="98"/>
      <c r="BD639" s="260"/>
      <c r="BE639" s="260"/>
      <c r="BF639" s="260"/>
      <c r="BG639" s="260"/>
      <c r="BH639" s="260"/>
      <c r="BI639" s="260"/>
      <c r="BJ639" s="263"/>
      <c r="BK639" s="263"/>
      <c r="BL639" s="265"/>
      <c r="BM639" s="98"/>
      <c r="BN639" s="577" t="str">
        <f t="shared" si="79"/>
        <v xml:space="preserve"> </v>
      </c>
      <c r="BO639" s="577" t="str">
        <f t="shared" si="83"/>
        <v xml:space="preserve"> </v>
      </c>
      <c r="BP639" s="577" t="str">
        <f t="shared" si="84"/>
        <v xml:space="preserve"> </v>
      </c>
      <c r="BQ639" s="577" t="str">
        <f t="shared" si="85"/>
        <v xml:space="preserve"> </v>
      </c>
      <c r="BR639" s="98"/>
      <c r="BS639" s="330"/>
    </row>
    <row r="640" spans="1:71" s="107" customFormat="1" ht="12.75" x14ac:dyDescent="0.25">
      <c r="A640" s="380"/>
      <c r="B640" s="169">
        <f>'Données démographiques'!B641</f>
        <v>0</v>
      </c>
      <c r="C640" s="169">
        <f>'Données démographiques'!C641</f>
        <v>0</v>
      </c>
      <c r="D640" s="170">
        <f>'Données démographiques'!D641</f>
        <v>0</v>
      </c>
      <c r="E640" s="102"/>
      <c r="F640" s="255"/>
      <c r="G640" s="172"/>
      <c r="H640" s="429"/>
      <c r="I640" s="273"/>
      <c r="J640" s="257"/>
      <c r="K640" s="278"/>
      <c r="L640" s="278"/>
      <c r="M640" s="278"/>
      <c r="N640" s="273"/>
      <c r="O640" s="264"/>
      <c r="P640" s="102"/>
      <c r="Q640" s="273"/>
      <c r="R640" s="172"/>
      <c r="S640" s="172"/>
      <c r="T640" s="102"/>
      <c r="U640" s="257"/>
      <c r="V640" s="257"/>
      <c r="W640" s="273"/>
      <c r="X640" s="257"/>
      <c r="Y640" s="273"/>
      <c r="Z640" s="273"/>
      <c r="AA640" s="273"/>
      <c r="AB640" s="278"/>
      <c r="AC640" s="278"/>
      <c r="AD640" s="98"/>
      <c r="AE640" s="278"/>
      <c r="AF640" s="278"/>
      <c r="AG640" s="278"/>
      <c r="AH640" s="278"/>
      <c r="AI640" s="278"/>
      <c r="AJ640" s="278"/>
      <c r="AK640" s="262"/>
      <c r="AL640" s="262"/>
      <c r="AM640" s="264"/>
      <c r="AN640" s="98"/>
      <c r="AO640" s="576" t="str">
        <f t="shared" si="78"/>
        <v xml:space="preserve"> </v>
      </c>
      <c r="AP640" s="576" t="str">
        <f t="shared" si="80"/>
        <v xml:space="preserve"> </v>
      </c>
      <c r="AQ640" s="576" t="str">
        <f t="shared" si="81"/>
        <v xml:space="preserve"> </v>
      </c>
      <c r="AR640" s="576" t="str">
        <f t="shared" si="82"/>
        <v xml:space="preserve"> </v>
      </c>
      <c r="AS640" s="98"/>
      <c r="AT640" s="257"/>
      <c r="AU640" s="257"/>
      <c r="AV640" s="273"/>
      <c r="AW640" s="257"/>
      <c r="AX640" s="273"/>
      <c r="AY640" s="273"/>
      <c r="AZ640" s="273"/>
      <c r="BA640" s="278"/>
      <c r="BB640" s="278"/>
      <c r="BC640" s="98"/>
      <c r="BD640" s="278"/>
      <c r="BE640" s="278"/>
      <c r="BF640" s="278"/>
      <c r="BG640" s="278"/>
      <c r="BH640" s="278"/>
      <c r="BI640" s="278"/>
      <c r="BJ640" s="262"/>
      <c r="BK640" s="262"/>
      <c r="BL640" s="264"/>
      <c r="BM640" s="98"/>
      <c r="BN640" s="576" t="str">
        <f t="shared" si="79"/>
        <v xml:space="preserve"> </v>
      </c>
      <c r="BO640" s="576" t="str">
        <f t="shared" si="83"/>
        <v xml:space="preserve"> </v>
      </c>
      <c r="BP640" s="576" t="str">
        <f t="shared" si="84"/>
        <v xml:space="preserve"> </v>
      </c>
      <c r="BQ640" s="576" t="str">
        <f t="shared" si="85"/>
        <v xml:space="preserve"> </v>
      </c>
      <c r="BR640" s="98"/>
      <c r="BS640" s="165"/>
    </row>
    <row r="641" spans="1:71" s="107" customFormat="1" ht="12.75" x14ac:dyDescent="0.25">
      <c r="A641" s="380"/>
      <c r="B641" s="376">
        <f>'Données démographiques'!B642</f>
        <v>0</v>
      </c>
      <c r="C641" s="376">
        <f>'Données démographiques'!C642</f>
        <v>0</v>
      </c>
      <c r="D641" s="377">
        <f>'Données démographiques'!D642</f>
        <v>0</v>
      </c>
      <c r="E641" s="102"/>
      <c r="F641" s="430"/>
      <c r="G641" s="431"/>
      <c r="H641" s="432"/>
      <c r="I641" s="258"/>
      <c r="J641" s="259"/>
      <c r="K641" s="260"/>
      <c r="L641" s="260"/>
      <c r="M641" s="260"/>
      <c r="N641" s="258"/>
      <c r="O641" s="265"/>
      <c r="P641" s="102"/>
      <c r="Q641" s="258"/>
      <c r="R641" s="431"/>
      <c r="S641" s="431"/>
      <c r="T641" s="102"/>
      <c r="U641" s="259"/>
      <c r="V641" s="259"/>
      <c r="W641" s="258"/>
      <c r="X641" s="259"/>
      <c r="Y641" s="258"/>
      <c r="Z641" s="258"/>
      <c r="AA641" s="258"/>
      <c r="AB641" s="260"/>
      <c r="AC641" s="260"/>
      <c r="AD641" s="98"/>
      <c r="AE641" s="260"/>
      <c r="AF641" s="260"/>
      <c r="AG641" s="260"/>
      <c r="AH641" s="260"/>
      <c r="AI641" s="260"/>
      <c r="AJ641" s="260"/>
      <c r="AK641" s="263"/>
      <c r="AL641" s="263"/>
      <c r="AM641" s="265"/>
      <c r="AN641" s="98"/>
      <c r="AO641" s="577" t="str">
        <f t="shared" si="78"/>
        <v xml:space="preserve"> </v>
      </c>
      <c r="AP641" s="577" t="str">
        <f t="shared" si="80"/>
        <v xml:space="preserve"> </v>
      </c>
      <c r="AQ641" s="577" t="str">
        <f t="shared" si="81"/>
        <v xml:space="preserve"> </v>
      </c>
      <c r="AR641" s="577" t="str">
        <f t="shared" si="82"/>
        <v xml:space="preserve"> </v>
      </c>
      <c r="AS641" s="98"/>
      <c r="AT641" s="375"/>
      <c r="AU641" s="375"/>
      <c r="AV641" s="374"/>
      <c r="AW641" s="375"/>
      <c r="AX641" s="374"/>
      <c r="AY641" s="374"/>
      <c r="AZ641" s="258"/>
      <c r="BA641" s="260"/>
      <c r="BB641" s="260"/>
      <c r="BC641" s="98"/>
      <c r="BD641" s="260"/>
      <c r="BE641" s="260"/>
      <c r="BF641" s="260"/>
      <c r="BG641" s="260"/>
      <c r="BH641" s="260"/>
      <c r="BI641" s="260"/>
      <c r="BJ641" s="263"/>
      <c r="BK641" s="263"/>
      <c r="BL641" s="265"/>
      <c r="BM641" s="98"/>
      <c r="BN641" s="577" t="str">
        <f t="shared" si="79"/>
        <v xml:space="preserve"> </v>
      </c>
      <c r="BO641" s="577" t="str">
        <f t="shared" si="83"/>
        <v xml:space="preserve"> </v>
      </c>
      <c r="BP641" s="577" t="str">
        <f t="shared" si="84"/>
        <v xml:space="preserve"> </v>
      </c>
      <c r="BQ641" s="577" t="str">
        <f t="shared" si="85"/>
        <v xml:space="preserve"> </v>
      </c>
      <c r="BR641" s="98"/>
      <c r="BS641" s="330"/>
    </row>
    <row r="642" spans="1:71" s="107" customFormat="1" ht="12.75" x14ac:dyDescent="0.25">
      <c r="A642" s="380"/>
      <c r="B642" s="169">
        <f>'Données démographiques'!B643</f>
        <v>0</v>
      </c>
      <c r="C642" s="169">
        <f>'Données démographiques'!C643</f>
        <v>0</v>
      </c>
      <c r="D642" s="170">
        <f>'Données démographiques'!D643</f>
        <v>0</v>
      </c>
      <c r="E642" s="102"/>
      <c r="F642" s="255"/>
      <c r="G642" s="172"/>
      <c r="H642" s="429"/>
      <c r="I642" s="273"/>
      <c r="J642" s="257"/>
      <c r="K642" s="278"/>
      <c r="L642" s="278"/>
      <c r="M642" s="278"/>
      <c r="N642" s="273"/>
      <c r="O642" s="264"/>
      <c r="P642" s="102"/>
      <c r="Q642" s="273"/>
      <c r="R642" s="172"/>
      <c r="S642" s="172"/>
      <c r="T642" s="102"/>
      <c r="U642" s="257"/>
      <c r="V642" s="257"/>
      <c r="W642" s="273"/>
      <c r="X642" s="257"/>
      <c r="Y642" s="273"/>
      <c r="Z642" s="273"/>
      <c r="AA642" s="273"/>
      <c r="AB642" s="278"/>
      <c r="AC642" s="278"/>
      <c r="AD642" s="98"/>
      <c r="AE642" s="278"/>
      <c r="AF642" s="278"/>
      <c r="AG642" s="278"/>
      <c r="AH642" s="278"/>
      <c r="AI642" s="278"/>
      <c r="AJ642" s="278"/>
      <c r="AK642" s="262"/>
      <c r="AL642" s="262"/>
      <c r="AM642" s="264"/>
      <c r="AN642" s="98"/>
      <c r="AO642" s="576" t="str">
        <f t="shared" si="78"/>
        <v xml:space="preserve"> </v>
      </c>
      <c r="AP642" s="576" t="str">
        <f t="shared" si="80"/>
        <v xml:space="preserve"> </v>
      </c>
      <c r="AQ642" s="576" t="str">
        <f t="shared" si="81"/>
        <v xml:space="preserve"> </v>
      </c>
      <c r="AR642" s="576" t="str">
        <f t="shared" si="82"/>
        <v xml:space="preserve"> </v>
      </c>
      <c r="AS642" s="98"/>
      <c r="AT642" s="257"/>
      <c r="AU642" s="257"/>
      <c r="AV642" s="273"/>
      <c r="AW642" s="257"/>
      <c r="AX642" s="273"/>
      <c r="AY642" s="273"/>
      <c r="AZ642" s="273"/>
      <c r="BA642" s="278"/>
      <c r="BB642" s="278"/>
      <c r="BC642" s="98"/>
      <c r="BD642" s="278"/>
      <c r="BE642" s="278"/>
      <c r="BF642" s="278"/>
      <c r="BG642" s="278"/>
      <c r="BH642" s="278"/>
      <c r="BI642" s="278"/>
      <c r="BJ642" s="262"/>
      <c r="BK642" s="262"/>
      <c r="BL642" s="264"/>
      <c r="BM642" s="98"/>
      <c r="BN642" s="576" t="str">
        <f t="shared" si="79"/>
        <v xml:space="preserve"> </v>
      </c>
      <c r="BO642" s="576" t="str">
        <f t="shared" si="83"/>
        <v xml:space="preserve"> </v>
      </c>
      <c r="BP642" s="576" t="str">
        <f t="shared" si="84"/>
        <v xml:space="preserve"> </v>
      </c>
      <c r="BQ642" s="576" t="str">
        <f t="shared" si="85"/>
        <v xml:space="preserve"> </v>
      </c>
      <c r="BR642" s="98"/>
      <c r="BS642" s="165"/>
    </row>
    <row r="643" spans="1:71" s="107" customFormat="1" ht="12.75" x14ac:dyDescent="0.25">
      <c r="A643" s="380"/>
      <c r="B643" s="376">
        <f>'Données démographiques'!B644</f>
        <v>0</v>
      </c>
      <c r="C643" s="376">
        <f>'Données démographiques'!C644</f>
        <v>0</v>
      </c>
      <c r="D643" s="377">
        <f>'Données démographiques'!D644</f>
        <v>0</v>
      </c>
      <c r="E643" s="102"/>
      <c r="F643" s="430"/>
      <c r="G643" s="431"/>
      <c r="H643" s="432"/>
      <c r="I643" s="258"/>
      <c r="J643" s="259"/>
      <c r="K643" s="260"/>
      <c r="L643" s="260"/>
      <c r="M643" s="260"/>
      <c r="N643" s="258"/>
      <c r="O643" s="265"/>
      <c r="P643" s="102"/>
      <c r="Q643" s="258"/>
      <c r="R643" s="431"/>
      <c r="S643" s="431"/>
      <c r="T643" s="102"/>
      <c r="U643" s="259"/>
      <c r="V643" s="259"/>
      <c r="W643" s="258"/>
      <c r="X643" s="259"/>
      <c r="Y643" s="258"/>
      <c r="Z643" s="258"/>
      <c r="AA643" s="258"/>
      <c r="AB643" s="260"/>
      <c r="AC643" s="260"/>
      <c r="AD643" s="98"/>
      <c r="AE643" s="260"/>
      <c r="AF643" s="260"/>
      <c r="AG643" s="260"/>
      <c r="AH643" s="260"/>
      <c r="AI643" s="260"/>
      <c r="AJ643" s="260"/>
      <c r="AK643" s="263"/>
      <c r="AL643" s="263"/>
      <c r="AM643" s="265"/>
      <c r="AN643" s="98"/>
      <c r="AO643" s="577" t="str">
        <f t="shared" si="78"/>
        <v xml:space="preserve"> </v>
      </c>
      <c r="AP643" s="577" t="str">
        <f t="shared" si="80"/>
        <v xml:space="preserve"> </v>
      </c>
      <c r="AQ643" s="577" t="str">
        <f t="shared" si="81"/>
        <v xml:space="preserve"> </v>
      </c>
      <c r="AR643" s="577" t="str">
        <f t="shared" si="82"/>
        <v xml:space="preserve"> </v>
      </c>
      <c r="AS643" s="98"/>
      <c r="AT643" s="375"/>
      <c r="AU643" s="375"/>
      <c r="AV643" s="374"/>
      <c r="AW643" s="375"/>
      <c r="AX643" s="374"/>
      <c r="AY643" s="374"/>
      <c r="AZ643" s="258"/>
      <c r="BA643" s="260"/>
      <c r="BB643" s="260"/>
      <c r="BC643" s="98"/>
      <c r="BD643" s="260"/>
      <c r="BE643" s="260"/>
      <c r="BF643" s="260"/>
      <c r="BG643" s="260"/>
      <c r="BH643" s="260"/>
      <c r="BI643" s="260"/>
      <c r="BJ643" s="263"/>
      <c r="BK643" s="263"/>
      <c r="BL643" s="265"/>
      <c r="BM643" s="98"/>
      <c r="BN643" s="577" t="str">
        <f t="shared" si="79"/>
        <v xml:space="preserve"> </v>
      </c>
      <c r="BO643" s="577" t="str">
        <f t="shared" si="83"/>
        <v xml:space="preserve"> </v>
      </c>
      <c r="BP643" s="577" t="str">
        <f t="shared" si="84"/>
        <v xml:space="preserve"> </v>
      </c>
      <c r="BQ643" s="577" t="str">
        <f t="shared" si="85"/>
        <v xml:space="preserve"> </v>
      </c>
      <c r="BR643" s="98"/>
      <c r="BS643" s="330"/>
    </row>
    <row r="644" spans="1:71" s="107" customFormat="1" ht="12.75" x14ac:dyDescent="0.25">
      <c r="A644" s="380"/>
      <c r="B644" s="169">
        <f>'Données démographiques'!B645</f>
        <v>0</v>
      </c>
      <c r="C644" s="169">
        <f>'Données démographiques'!C645</f>
        <v>0</v>
      </c>
      <c r="D644" s="170">
        <f>'Données démographiques'!D645</f>
        <v>0</v>
      </c>
      <c r="E644" s="102"/>
      <c r="F644" s="255"/>
      <c r="G644" s="172"/>
      <c r="H644" s="429"/>
      <c r="I644" s="273"/>
      <c r="J644" s="257"/>
      <c r="K644" s="278"/>
      <c r="L644" s="278"/>
      <c r="M644" s="278"/>
      <c r="N644" s="273"/>
      <c r="O644" s="264"/>
      <c r="P644" s="102"/>
      <c r="Q644" s="273"/>
      <c r="R644" s="172"/>
      <c r="S644" s="172"/>
      <c r="T644" s="102"/>
      <c r="U644" s="257"/>
      <c r="V644" s="257"/>
      <c r="W644" s="273"/>
      <c r="X644" s="257"/>
      <c r="Y644" s="273"/>
      <c r="Z644" s="273"/>
      <c r="AA644" s="273"/>
      <c r="AB644" s="278"/>
      <c r="AC644" s="278"/>
      <c r="AD644" s="98"/>
      <c r="AE644" s="278"/>
      <c r="AF644" s="278"/>
      <c r="AG644" s="278"/>
      <c r="AH644" s="278"/>
      <c r="AI644" s="278"/>
      <c r="AJ644" s="278"/>
      <c r="AK644" s="262"/>
      <c r="AL644" s="262"/>
      <c r="AM644" s="264"/>
      <c r="AN644" s="98"/>
      <c r="AO644" s="576" t="str">
        <f t="shared" si="78"/>
        <v xml:space="preserve"> </v>
      </c>
      <c r="AP644" s="576" t="str">
        <f t="shared" si="80"/>
        <v xml:space="preserve"> </v>
      </c>
      <c r="AQ644" s="576" t="str">
        <f t="shared" si="81"/>
        <v xml:space="preserve"> </v>
      </c>
      <c r="AR644" s="576" t="str">
        <f t="shared" si="82"/>
        <v xml:space="preserve"> </v>
      </c>
      <c r="AS644" s="98"/>
      <c r="AT644" s="257"/>
      <c r="AU644" s="257"/>
      <c r="AV644" s="273"/>
      <c r="AW644" s="257"/>
      <c r="AX644" s="273"/>
      <c r="AY644" s="273"/>
      <c r="AZ644" s="273"/>
      <c r="BA644" s="278"/>
      <c r="BB644" s="278"/>
      <c r="BC644" s="98"/>
      <c r="BD644" s="278"/>
      <c r="BE644" s="278"/>
      <c r="BF644" s="278"/>
      <c r="BG644" s="278"/>
      <c r="BH644" s="278"/>
      <c r="BI644" s="278"/>
      <c r="BJ644" s="262"/>
      <c r="BK644" s="262"/>
      <c r="BL644" s="264"/>
      <c r="BM644" s="98"/>
      <c r="BN644" s="576" t="str">
        <f t="shared" si="79"/>
        <v xml:space="preserve"> </v>
      </c>
      <c r="BO644" s="576" t="str">
        <f t="shared" si="83"/>
        <v xml:space="preserve"> </v>
      </c>
      <c r="BP644" s="576" t="str">
        <f t="shared" si="84"/>
        <v xml:space="preserve"> </v>
      </c>
      <c r="BQ644" s="576" t="str">
        <f t="shared" si="85"/>
        <v xml:space="preserve"> </v>
      </c>
      <c r="BR644" s="98"/>
      <c r="BS644" s="165"/>
    </row>
    <row r="645" spans="1:71" s="107" customFormat="1" ht="12.75" x14ac:dyDescent="0.25">
      <c r="A645" s="380"/>
      <c r="B645" s="376">
        <f>'Données démographiques'!B646</f>
        <v>0</v>
      </c>
      <c r="C645" s="376">
        <f>'Données démographiques'!C646</f>
        <v>0</v>
      </c>
      <c r="D645" s="377">
        <f>'Données démographiques'!D646</f>
        <v>0</v>
      </c>
      <c r="E645" s="102"/>
      <c r="F645" s="430"/>
      <c r="G645" s="431"/>
      <c r="H645" s="432"/>
      <c r="I645" s="258"/>
      <c r="J645" s="259"/>
      <c r="K645" s="260"/>
      <c r="L645" s="260"/>
      <c r="M645" s="260"/>
      <c r="N645" s="258"/>
      <c r="O645" s="265"/>
      <c r="P645" s="102"/>
      <c r="Q645" s="258"/>
      <c r="R645" s="431"/>
      <c r="S645" s="431"/>
      <c r="T645" s="102"/>
      <c r="U645" s="259"/>
      <c r="V645" s="259"/>
      <c r="W645" s="258"/>
      <c r="X645" s="259"/>
      <c r="Y645" s="258"/>
      <c r="Z645" s="258"/>
      <c r="AA645" s="258"/>
      <c r="AB645" s="260"/>
      <c r="AC645" s="260"/>
      <c r="AD645" s="98"/>
      <c r="AE645" s="260"/>
      <c r="AF645" s="260"/>
      <c r="AG645" s="260"/>
      <c r="AH645" s="260"/>
      <c r="AI645" s="260"/>
      <c r="AJ645" s="260"/>
      <c r="AK645" s="263"/>
      <c r="AL645" s="263"/>
      <c r="AM645" s="265"/>
      <c r="AN645" s="98"/>
      <c r="AO645" s="577" t="str">
        <f t="shared" si="78"/>
        <v xml:space="preserve"> </v>
      </c>
      <c r="AP645" s="577" t="str">
        <f t="shared" si="80"/>
        <v xml:space="preserve"> </v>
      </c>
      <c r="AQ645" s="577" t="str">
        <f t="shared" si="81"/>
        <v xml:space="preserve"> </v>
      </c>
      <c r="AR645" s="577" t="str">
        <f t="shared" si="82"/>
        <v xml:space="preserve"> </v>
      </c>
      <c r="AS645" s="98"/>
      <c r="AT645" s="375"/>
      <c r="AU645" s="375"/>
      <c r="AV645" s="374"/>
      <c r="AW645" s="375"/>
      <c r="AX645" s="374"/>
      <c r="AY645" s="374"/>
      <c r="AZ645" s="258"/>
      <c r="BA645" s="260"/>
      <c r="BB645" s="260"/>
      <c r="BC645" s="98"/>
      <c r="BD645" s="260"/>
      <c r="BE645" s="260"/>
      <c r="BF645" s="260"/>
      <c r="BG645" s="260"/>
      <c r="BH645" s="260"/>
      <c r="BI645" s="260"/>
      <c r="BJ645" s="263"/>
      <c r="BK645" s="263"/>
      <c r="BL645" s="265"/>
      <c r="BM645" s="98"/>
      <c r="BN645" s="577" t="str">
        <f t="shared" si="79"/>
        <v xml:space="preserve"> </v>
      </c>
      <c r="BO645" s="577" t="str">
        <f t="shared" si="83"/>
        <v xml:space="preserve"> </v>
      </c>
      <c r="BP645" s="577" t="str">
        <f t="shared" si="84"/>
        <v xml:space="preserve"> </v>
      </c>
      <c r="BQ645" s="577" t="str">
        <f t="shared" si="85"/>
        <v xml:space="preserve"> </v>
      </c>
      <c r="BR645" s="98"/>
      <c r="BS645" s="330"/>
    </row>
    <row r="646" spans="1:71" s="107" customFormat="1" ht="12.75" x14ac:dyDescent="0.25">
      <c r="A646" s="380"/>
      <c r="B646" s="169">
        <f>'Données démographiques'!B647</f>
        <v>0</v>
      </c>
      <c r="C646" s="169">
        <f>'Données démographiques'!C647</f>
        <v>0</v>
      </c>
      <c r="D646" s="170">
        <f>'Données démographiques'!D647</f>
        <v>0</v>
      </c>
      <c r="E646" s="102"/>
      <c r="F646" s="255"/>
      <c r="G646" s="172"/>
      <c r="H646" s="429"/>
      <c r="I646" s="273"/>
      <c r="J646" s="257"/>
      <c r="K646" s="278"/>
      <c r="L646" s="278"/>
      <c r="M646" s="278"/>
      <c r="N646" s="273"/>
      <c r="O646" s="264"/>
      <c r="P646" s="102"/>
      <c r="Q646" s="273"/>
      <c r="R646" s="172"/>
      <c r="S646" s="172"/>
      <c r="T646" s="102"/>
      <c r="U646" s="257"/>
      <c r="V646" s="257"/>
      <c r="W646" s="273"/>
      <c r="X646" s="257"/>
      <c r="Y646" s="273"/>
      <c r="Z646" s="273"/>
      <c r="AA646" s="273"/>
      <c r="AB646" s="278"/>
      <c r="AC646" s="278"/>
      <c r="AD646" s="98"/>
      <c r="AE646" s="278"/>
      <c r="AF646" s="278"/>
      <c r="AG646" s="278"/>
      <c r="AH646" s="278"/>
      <c r="AI646" s="278"/>
      <c r="AJ646" s="278"/>
      <c r="AK646" s="262"/>
      <c r="AL646" s="262"/>
      <c r="AM646" s="264"/>
      <c r="AN646" s="98"/>
      <c r="AO646" s="576" t="str">
        <f t="shared" si="78"/>
        <v xml:space="preserve"> </v>
      </c>
      <c r="AP646" s="576" t="str">
        <f t="shared" si="80"/>
        <v xml:space="preserve"> </v>
      </c>
      <c r="AQ646" s="576" t="str">
        <f t="shared" si="81"/>
        <v xml:space="preserve"> </v>
      </c>
      <c r="AR646" s="576" t="str">
        <f t="shared" si="82"/>
        <v xml:space="preserve"> </v>
      </c>
      <c r="AS646" s="98"/>
      <c r="AT646" s="257"/>
      <c r="AU646" s="257"/>
      <c r="AV646" s="273"/>
      <c r="AW646" s="257"/>
      <c r="AX646" s="273"/>
      <c r="AY646" s="273"/>
      <c r="AZ646" s="273"/>
      <c r="BA646" s="278"/>
      <c r="BB646" s="278"/>
      <c r="BC646" s="98"/>
      <c r="BD646" s="278"/>
      <c r="BE646" s="278"/>
      <c r="BF646" s="278"/>
      <c r="BG646" s="278"/>
      <c r="BH646" s="278"/>
      <c r="BI646" s="278"/>
      <c r="BJ646" s="262"/>
      <c r="BK646" s="262"/>
      <c r="BL646" s="264"/>
      <c r="BM646" s="98"/>
      <c r="BN646" s="576" t="str">
        <f t="shared" si="79"/>
        <v xml:space="preserve"> </v>
      </c>
      <c r="BO646" s="576" t="str">
        <f t="shared" si="83"/>
        <v xml:space="preserve"> </v>
      </c>
      <c r="BP646" s="576" t="str">
        <f t="shared" si="84"/>
        <v xml:space="preserve"> </v>
      </c>
      <c r="BQ646" s="576" t="str">
        <f t="shared" si="85"/>
        <v xml:space="preserve"> </v>
      </c>
      <c r="BR646" s="98"/>
      <c r="BS646" s="165"/>
    </row>
    <row r="647" spans="1:71" s="107" customFormat="1" ht="12.75" x14ac:dyDescent="0.25">
      <c r="A647" s="380"/>
      <c r="B647" s="376">
        <f>'Données démographiques'!B648</f>
        <v>0</v>
      </c>
      <c r="C647" s="376">
        <f>'Données démographiques'!C648</f>
        <v>0</v>
      </c>
      <c r="D647" s="377">
        <f>'Données démographiques'!D648</f>
        <v>0</v>
      </c>
      <c r="E647" s="102"/>
      <c r="F647" s="430"/>
      <c r="G647" s="431"/>
      <c r="H647" s="432"/>
      <c r="I647" s="258"/>
      <c r="J647" s="259"/>
      <c r="K647" s="260"/>
      <c r="L647" s="260"/>
      <c r="M647" s="260"/>
      <c r="N647" s="258"/>
      <c r="O647" s="265"/>
      <c r="P647" s="102"/>
      <c r="Q647" s="258"/>
      <c r="R647" s="431"/>
      <c r="S647" s="431"/>
      <c r="T647" s="102"/>
      <c r="U647" s="259"/>
      <c r="V647" s="259"/>
      <c r="W647" s="258"/>
      <c r="X647" s="259"/>
      <c r="Y647" s="258"/>
      <c r="Z647" s="258"/>
      <c r="AA647" s="258"/>
      <c r="AB647" s="260"/>
      <c r="AC647" s="260"/>
      <c r="AD647" s="98"/>
      <c r="AE647" s="260"/>
      <c r="AF647" s="260"/>
      <c r="AG647" s="260"/>
      <c r="AH647" s="260"/>
      <c r="AI647" s="260"/>
      <c r="AJ647" s="260"/>
      <c r="AK647" s="263"/>
      <c r="AL647" s="263"/>
      <c r="AM647" s="265"/>
      <c r="AN647" s="98"/>
      <c r="AO647" s="577" t="str">
        <f t="shared" si="78"/>
        <v xml:space="preserve"> </v>
      </c>
      <c r="AP647" s="577" t="str">
        <f t="shared" si="80"/>
        <v xml:space="preserve"> </v>
      </c>
      <c r="AQ647" s="577" t="str">
        <f t="shared" si="81"/>
        <v xml:space="preserve"> </v>
      </c>
      <c r="AR647" s="577" t="str">
        <f t="shared" si="82"/>
        <v xml:space="preserve"> </v>
      </c>
      <c r="AS647" s="98"/>
      <c r="AT647" s="375"/>
      <c r="AU647" s="375"/>
      <c r="AV647" s="374"/>
      <c r="AW647" s="375"/>
      <c r="AX647" s="374"/>
      <c r="AY647" s="374"/>
      <c r="AZ647" s="258"/>
      <c r="BA647" s="260"/>
      <c r="BB647" s="260"/>
      <c r="BC647" s="98"/>
      <c r="BD647" s="260"/>
      <c r="BE647" s="260"/>
      <c r="BF647" s="260"/>
      <c r="BG647" s="260"/>
      <c r="BH647" s="260"/>
      <c r="BI647" s="260"/>
      <c r="BJ647" s="263"/>
      <c r="BK647" s="263"/>
      <c r="BL647" s="265"/>
      <c r="BM647" s="98"/>
      <c r="BN647" s="577" t="str">
        <f t="shared" si="79"/>
        <v xml:space="preserve"> </v>
      </c>
      <c r="BO647" s="577" t="str">
        <f t="shared" si="83"/>
        <v xml:space="preserve"> </v>
      </c>
      <c r="BP647" s="577" t="str">
        <f t="shared" si="84"/>
        <v xml:space="preserve"> </v>
      </c>
      <c r="BQ647" s="577" t="str">
        <f t="shared" si="85"/>
        <v xml:space="preserve"> </v>
      </c>
      <c r="BR647" s="98"/>
      <c r="BS647" s="330"/>
    </row>
    <row r="648" spans="1:71" s="107" customFormat="1" ht="12.75" x14ac:dyDescent="0.25">
      <c r="A648" s="380"/>
      <c r="B648" s="169">
        <f>'Données démographiques'!B649</f>
        <v>0</v>
      </c>
      <c r="C648" s="169">
        <f>'Données démographiques'!C649</f>
        <v>0</v>
      </c>
      <c r="D648" s="170">
        <f>'Données démographiques'!D649</f>
        <v>0</v>
      </c>
      <c r="E648" s="102"/>
      <c r="F648" s="255"/>
      <c r="G648" s="172"/>
      <c r="H648" s="429"/>
      <c r="I648" s="273"/>
      <c r="J648" s="257"/>
      <c r="K648" s="278"/>
      <c r="L648" s="278"/>
      <c r="M648" s="278"/>
      <c r="N648" s="273"/>
      <c r="O648" s="264"/>
      <c r="P648" s="102"/>
      <c r="Q648" s="273"/>
      <c r="R648" s="172"/>
      <c r="S648" s="172"/>
      <c r="T648" s="102"/>
      <c r="U648" s="257"/>
      <c r="V648" s="257"/>
      <c r="W648" s="273"/>
      <c r="X648" s="257"/>
      <c r="Y648" s="273"/>
      <c r="Z648" s="273"/>
      <c r="AA648" s="273"/>
      <c r="AB648" s="278"/>
      <c r="AC648" s="278"/>
      <c r="AD648" s="98"/>
      <c r="AE648" s="278"/>
      <c r="AF648" s="278"/>
      <c r="AG648" s="278"/>
      <c r="AH648" s="278"/>
      <c r="AI648" s="278"/>
      <c r="AJ648" s="278"/>
      <c r="AK648" s="262"/>
      <c r="AL648" s="262"/>
      <c r="AM648" s="264"/>
      <c r="AN648" s="98"/>
      <c r="AO648" s="576" t="str">
        <f t="shared" si="78"/>
        <v xml:space="preserve"> </v>
      </c>
      <c r="AP648" s="576" t="str">
        <f t="shared" si="80"/>
        <v xml:space="preserve"> </v>
      </c>
      <c r="AQ648" s="576" t="str">
        <f t="shared" si="81"/>
        <v xml:space="preserve"> </v>
      </c>
      <c r="AR648" s="576" t="str">
        <f t="shared" si="82"/>
        <v xml:space="preserve"> </v>
      </c>
      <c r="AS648" s="98"/>
      <c r="AT648" s="257"/>
      <c r="AU648" s="257"/>
      <c r="AV648" s="273"/>
      <c r="AW648" s="257"/>
      <c r="AX648" s="273"/>
      <c r="AY648" s="273"/>
      <c r="AZ648" s="273"/>
      <c r="BA648" s="278"/>
      <c r="BB648" s="278"/>
      <c r="BC648" s="98"/>
      <c r="BD648" s="278"/>
      <c r="BE648" s="278"/>
      <c r="BF648" s="278"/>
      <c r="BG648" s="278"/>
      <c r="BH648" s="278"/>
      <c r="BI648" s="278"/>
      <c r="BJ648" s="262"/>
      <c r="BK648" s="262"/>
      <c r="BL648" s="264"/>
      <c r="BM648" s="98"/>
      <c r="BN648" s="576" t="str">
        <f t="shared" si="79"/>
        <v xml:space="preserve"> </v>
      </c>
      <c r="BO648" s="576" t="str">
        <f t="shared" si="83"/>
        <v xml:space="preserve"> </v>
      </c>
      <c r="BP648" s="576" t="str">
        <f t="shared" si="84"/>
        <v xml:space="preserve"> </v>
      </c>
      <c r="BQ648" s="576" t="str">
        <f t="shared" si="85"/>
        <v xml:space="preserve"> </v>
      </c>
      <c r="BR648" s="98"/>
      <c r="BS648" s="165"/>
    </row>
    <row r="649" spans="1:71" s="107" customFormat="1" ht="12.75" x14ac:dyDescent="0.25">
      <c r="A649" s="380"/>
      <c r="B649" s="376">
        <f>'Données démographiques'!B650</f>
        <v>0</v>
      </c>
      <c r="C649" s="376">
        <f>'Données démographiques'!C650</f>
        <v>0</v>
      </c>
      <c r="D649" s="377">
        <f>'Données démographiques'!D650</f>
        <v>0</v>
      </c>
      <c r="E649" s="102"/>
      <c r="F649" s="430"/>
      <c r="G649" s="431"/>
      <c r="H649" s="432"/>
      <c r="I649" s="258"/>
      <c r="J649" s="259"/>
      <c r="K649" s="260"/>
      <c r="L649" s="260"/>
      <c r="M649" s="260"/>
      <c r="N649" s="258"/>
      <c r="O649" s="265"/>
      <c r="P649" s="102"/>
      <c r="Q649" s="258"/>
      <c r="R649" s="431"/>
      <c r="S649" s="431"/>
      <c r="T649" s="102"/>
      <c r="U649" s="259"/>
      <c r="V649" s="259"/>
      <c r="W649" s="258"/>
      <c r="X649" s="259"/>
      <c r="Y649" s="258"/>
      <c r="Z649" s="258"/>
      <c r="AA649" s="258"/>
      <c r="AB649" s="260"/>
      <c r="AC649" s="260"/>
      <c r="AD649" s="98"/>
      <c r="AE649" s="260"/>
      <c r="AF649" s="260"/>
      <c r="AG649" s="260"/>
      <c r="AH649" s="260"/>
      <c r="AI649" s="260"/>
      <c r="AJ649" s="260"/>
      <c r="AK649" s="263"/>
      <c r="AL649" s="263"/>
      <c r="AM649" s="265"/>
      <c r="AN649" s="98"/>
      <c r="AO649" s="577" t="str">
        <f t="shared" si="78"/>
        <v xml:space="preserve"> </v>
      </c>
      <c r="AP649" s="577" t="str">
        <f t="shared" si="80"/>
        <v xml:space="preserve"> </v>
      </c>
      <c r="AQ649" s="577" t="str">
        <f t="shared" si="81"/>
        <v xml:space="preserve"> </v>
      </c>
      <c r="AR649" s="577" t="str">
        <f t="shared" si="82"/>
        <v xml:space="preserve"> </v>
      </c>
      <c r="AS649" s="98"/>
      <c r="AT649" s="375"/>
      <c r="AU649" s="375"/>
      <c r="AV649" s="374"/>
      <c r="AW649" s="375"/>
      <c r="AX649" s="374"/>
      <c r="AY649" s="374"/>
      <c r="AZ649" s="258"/>
      <c r="BA649" s="260"/>
      <c r="BB649" s="260"/>
      <c r="BC649" s="98"/>
      <c r="BD649" s="260"/>
      <c r="BE649" s="260"/>
      <c r="BF649" s="260"/>
      <c r="BG649" s="260"/>
      <c r="BH649" s="260"/>
      <c r="BI649" s="260"/>
      <c r="BJ649" s="263"/>
      <c r="BK649" s="263"/>
      <c r="BL649" s="265"/>
      <c r="BM649" s="98"/>
      <c r="BN649" s="577" t="str">
        <f t="shared" si="79"/>
        <v xml:space="preserve"> </v>
      </c>
      <c r="BO649" s="577" t="str">
        <f t="shared" si="83"/>
        <v xml:space="preserve"> </v>
      </c>
      <c r="BP649" s="577" t="str">
        <f t="shared" si="84"/>
        <v xml:space="preserve"> </v>
      </c>
      <c r="BQ649" s="577" t="str">
        <f t="shared" si="85"/>
        <v xml:space="preserve"> </v>
      </c>
      <c r="BR649" s="98"/>
      <c r="BS649" s="330"/>
    </row>
    <row r="650" spans="1:71" s="107" customFormat="1" ht="12.75" x14ac:dyDescent="0.25">
      <c r="A650" s="380"/>
      <c r="B650" s="169">
        <f>'Données démographiques'!B651</f>
        <v>0</v>
      </c>
      <c r="C650" s="169">
        <f>'Données démographiques'!C651</f>
        <v>0</v>
      </c>
      <c r="D650" s="170">
        <f>'Données démographiques'!D651</f>
        <v>0</v>
      </c>
      <c r="E650" s="102"/>
      <c r="F650" s="255"/>
      <c r="G650" s="172"/>
      <c r="H650" s="429"/>
      <c r="I650" s="273"/>
      <c r="J650" s="257"/>
      <c r="K650" s="278"/>
      <c r="L650" s="278"/>
      <c r="M650" s="278"/>
      <c r="N650" s="273"/>
      <c r="O650" s="264"/>
      <c r="P650" s="102"/>
      <c r="Q650" s="273"/>
      <c r="R650" s="172"/>
      <c r="S650" s="172"/>
      <c r="T650" s="102"/>
      <c r="U650" s="257"/>
      <c r="V650" s="257"/>
      <c r="W650" s="273"/>
      <c r="X650" s="257"/>
      <c r="Y650" s="273"/>
      <c r="Z650" s="273"/>
      <c r="AA650" s="273"/>
      <c r="AB650" s="278"/>
      <c r="AC650" s="278"/>
      <c r="AD650" s="98"/>
      <c r="AE650" s="278"/>
      <c r="AF650" s="278"/>
      <c r="AG650" s="278"/>
      <c r="AH650" s="278"/>
      <c r="AI650" s="278"/>
      <c r="AJ650" s="278"/>
      <c r="AK650" s="262"/>
      <c r="AL650" s="262"/>
      <c r="AM650" s="264"/>
      <c r="AN650" s="98"/>
      <c r="AO650" s="576" t="str">
        <f t="shared" si="78"/>
        <v xml:space="preserve"> </v>
      </c>
      <c r="AP650" s="576" t="str">
        <f t="shared" si="80"/>
        <v xml:space="preserve"> </v>
      </c>
      <c r="AQ650" s="576" t="str">
        <f t="shared" si="81"/>
        <v xml:space="preserve"> </v>
      </c>
      <c r="AR650" s="576" t="str">
        <f t="shared" si="82"/>
        <v xml:space="preserve"> </v>
      </c>
      <c r="AS650" s="98"/>
      <c r="AT650" s="257"/>
      <c r="AU650" s="257"/>
      <c r="AV650" s="273"/>
      <c r="AW650" s="257"/>
      <c r="AX650" s="273"/>
      <c r="AY650" s="273"/>
      <c r="AZ650" s="273"/>
      <c r="BA650" s="278"/>
      <c r="BB650" s="278"/>
      <c r="BC650" s="98"/>
      <c r="BD650" s="278"/>
      <c r="BE650" s="278"/>
      <c r="BF650" s="278"/>
      <c r="BG650" s="278"/>
      <c r="BH650" s="278"/>
      <c r="BI650" s="278"/>
      <c r="BJ650" s="262"/>
      <c r="BK650" s="262"/>
      <c r="BL650" s="264"/>
      <c r="BM650" s="98"/>
      <c r="BN650" s="576" t="str">
        <f t="shared" si="79"/>
        <v xml:space="preserve"> </v>
      </c>
      <c r="BO650" s="576" t="str">
        <f t="shared" si="83"/>
        <v xml:space="preserve"> </v>
      </c>
      <c r="BP650" s="576" t="str">
        <f t="shared" si="84"/>
        <v xml:space="preserve"> </v>
      </c>
      <c r="BQ650" s="576" t="str">
        <f t="shared" si="85"/>
        <v xml:space="preserve"> </v>
      </c>
      <c r="BR650" s="98"/>
      <c r="BS650" s="165"/>
    </row>
    <row r="651" spans="1:71" s="107" customFormat="1" ht="12.75" x14ac:dyDescent="0.25">
      <c r="A651" s="380"/>
      <c r="B651" s="376">
        <f>'Données démographiques'!B652</f>
        <v>0</v>
      </c>
      <c r="C651" s="376">
        <f>'Données démographiques'!C652</f>
        <v>0</v>
      </c>
      <c r="D651" s="377">
        <f>'Données démographiques'!D652</f>
        <v>0</v>
      </c>
      <c r="E651" s="102"/>
      <c r="F651" s="430"/>
      <c r="G651" s="431"/>
      <c r="H651" s="432"/>
      <c r="I651" s="258"/>
      <c r="J651" s="259"/>
      <c r="K651" s="260"/>
      <c r="L651" s="260"/>
      <c r="M651" s="260"/>
      <c r="N651" s="258"/>
      <c r="O651" s="265"/>
      <c r="P651" s="102"/>
      <c r="Q651" s="258"/>
      <c r="R651" s="431"/>
      <c r="S651" s="431"/>
      <c r="T651" s="102"/>
      <c r="U651" s="259"/>
      <c r="V651" s="259"/>
      <c r="W651" s="258"/>
      <c r="X651" s="259"/>
      <c r="Y651" s="258"/>
      <c r="Z651" s="258"/>
      <c r="AA651" s="258"/>
      <c r="AB651" s="260"/>
      <c r="AC651" s="260"/>
      <c r="AD651" s="98"/>
      <c r="AE651" s="260"/>
      <c r="AF651" s="260"/>
      <c r="AG651" s="260"/>
      <c r="AH651" s="260"/>
      <c r="AI651" s="260"/>
      <c r="AJ651" s="260"/>
      <c r="AK651" s="263"/>
      <c r="AL651" s="263"/>
      <c r="AM651" s="265"/>
      <c r="AN651" s="98"/>
      <c r="AO651" s="577" t="str">
        <f t="shared" si="78"/>
        <v xml:space="preserve"> </v>
      </c>
      <c r="AP651" s="577" t="str">
        <f t="shared" si="80"/>
        <v xml:space="preserve"> </v>
      </c>
      <c r="AQ651" s="577" t="str">
        <f t="shared" si="81"/>
        <v xml:space="preserve"> </v>
      </c>
      <c r="AR651" s="577" t="str">
        <f t="shared" si="82"/>
        <v xml:space="preserve"> </v>
      </c>
      <c r="AS651" s="98"/>
      <c r="AT651" s="375"/>
      <c r="AU651" s="375"/>
      <c r="AV651" s="374"/>
      <c r="AW651" s="375"/>
      <c r="AX651" s="374"/>
      <c r="AY651" s="374"/>
      <c r="AZ651" s="258"/>
      <c r="BA651" s="260"/>
      <c r="BB651" s="260"/>
      <c r="BC651" s="98"/>
      <c r="BD651" s="260"/>
      <c r="BE651" s="260"/>
      <c r="BF651" s="260"/>
      <c r="BG651" s="260"/>
      <c r="BH651" s="260"/>
      <c r="BI651" s="260"/>
      <c r="BJ651" s="263"/>
      <c r="BK651" s="263"/>
      <c r="BL651" s="265"/>
      <c r="BM651" s="98"/>
      <c r="BN651" s="577" t="str">
        <f t="shared" si="79"/>
        <v xml:space="preserve"> </v>
      </c>
      <c r="BO651" s="577" t="str">
        <f t="shared" si="83"/>
        <v xml:space="preserve"> </v>
      </c>
      <c r="BP651" s="577" t="str">
        <f t="shared" si="84"/>
        <v xml:space="preserve"> </v>
      </c>
      <c r="BQ651" s="577" t="str">
        <f t="shared" si="85"/>
        <v xml:space="preserve"> </v>
      </c>
      <c r="BR651" s="98"/>
      <c r="BS651" s="330"/>
    </row>
    <row r="652" spans="1:71" s="107" customFormat="1" ht="12.75" x14ac:dyDescent="0.25">
      <c r="A652" s="380"/>
      <c r="B652" s="169">
        <f>'Données démographiques'!B653</f>
        <v>0</v>
      </c>
      <c r="C652" s="169">
        <f>'Données démographiques'!C653</f>
        <v>0</v>
      </c>
      <c r="D652" s="170">
        <f>'Données démographiques'!D653</f>
        <v>0</v>
      </c>
      <c r="E652" s="102"/>
      <c r="F652" s="255"/>
      <c r="G652" s="172"/>
      <c r="H652" s="429"/>
      <c r="I652" s="273"/>
      <c r="J652" s="257"/>
      <c r="K652" s="278"/>
      <c r="L652" s="278"/>
      <c r="M652" s="278"/>
      <c r="N652" s="273"/>
      <c r="O652" s="264"/>
      <c r="P652" s="102"/>
      <c r="Q652" s="273"/>
      <c r="R652" s="172"/>
      <c r="S652" s="172"/>
      <c r="T652" s="102"/>
      <c r="U652" s="257"/>
      <c r="V652" s="257"/>
      <c r="W652" s="273"/>
      <c r="X652" s="257"/>
      <c r="Y652" s="273"/>
      <c r="Z652" s="273"/>
      <c r="AA652" s="273"/>
      <c r="AB652" s="278"/>
      <c r="AC652" s="278"/>
      <c r="AD652" s="98"/>
      <c r="AE652" s="278"/>
      <c r="AF652" s="278"/>
      <c r="AG652" s="278"/>
      <c r="AH652" s="278"/>
      <c r="AI652" s="278"/>
      <c r="AJ652" s="278"/>
      <c r="AK652" s="262"/>
      <c r="AL652" s="262"/>
      <c r="AM652" s="264"/>
      <c r="AN652" s="98"/>
      <c r="AO652" s="576" t="str">
        <f t="shared" si="78"/>
        <v xml:space="preserve"> </v>
      </c>
      <c r="AP652" s="576" t="str">
        <f t="shared" si="80"/>
        <v xml:space="preserve"> </v>
      </c>
      <c r="AQ652" s="576" t="str">
        <f t="shared" si="81"/>
        <v xml:space="preserve"> </v>
      </c>
      <c r="AR652" s="576" t="str">
        <f t="shared" si="82"/>
        <v xml:space="preserve"> </v>
      </c>
      <c r="AS652" s="98"/>
      <c r="AT652" s="257"/>
      <c r="AU652" s="257"/>
      <c r="AV652" s="273"/>
      <c r="AW652" s="257"/>
      <c r="AX652" s="273"/>
      <c r="AY652" s="273"/>
      <c r="AZ652" s="273"/>
      <c r="BA652" s="278"/>
      <c r="BB652" s="278"/>
      <c r="BC652" s="98"/>
      <c r="BD652" s="278"/>
      <c r="BE652" s="278"/>
      <c r="BF652" s="278"/>
      <c r="BG652" s="278"/>
      <c r="BH652" s="278"/>
      <c r="BI652" s="278"/>
      <c r="BJ652" s="262"/>
      <c r="BK652" s="262"/>
      <c r="BL652" s="264"/>
      <c r="BM652" s="98"/>
      <c r="BN652" s="576" t="str">
        <f t="shared" si="79"/>
        <v xml:space="preserve"> </v>
      </c>
      <c r="BO652" s="576" t="str">
        <f t="shared" si="83"/>
        <v xml:space="preserve"> </v>
      </c>
      <c r="BP652" s="576" t="str">
        <f t="shared" si="84"/>
        <v xml:space="preserve"> </v>
      </c>
      <c r="BQ652" s="576" t="str">
        <f t="shared" si="85"/>
        <v xml:space="preserve"> </v>
      </c>
      <c r="BR652" s="98"/>
      <c r="BS652" s="165"/>
    </row>
    <row r="653" spans="1:71" s="107" customFormat="1" ht="12.75" x14ac:dyDescent="0.25">
      <c r="A653" s="380"/>
      <c r="B653" s="376">
        <f>'Données démographiques'!B654</f>
        <v>0</v>
      </c>
      <c r="C653" s="376">
        <f>'Données démographiques'!C654</f>
        <v>0</v>
      </c>
      <c r="D653" s="377">
        <f>'Données démographiques'!D654</f>
        <v>0</v>
      </c>
      <c r="E653" s="102"/>
      <c r="F653" s="430"/>
      <c r="G653" s="431"/>
      <c r="H653" s="432"/>
      <c r="I653" s="258"/>
      <c r="J653" s="259"/>
      <c r="K653" s="260"/>
      <c r="L653" s="260"/>
      <c r="M653" s="260"/>
      <c r="N653" s="258"/>
      <c r="O653" s="265"/>
      <c r="P653" s="102"/>
      <c r="Q653" s="258"/>
      <c r="R653" s="431"/>
      <c r="S653" s="431"/>
      <c r="T653" s="102"/>
      <c r="U653" s="259"/>
      <c r="V653" s="259"/>
      <c r="W653" s="258"/>
      <c r="X653" s="259"/>
      <c r="Y653" s="258"/>
      <c r="Z653" s="258"/>
      <c r="AA653" s="258"/>
      <c r="AB653" s="260"/>
      <c r="AC653" s="260"/>
      <c r="AD653" s="98"/>
      <c r="AE653" s="260"/>
      <c r="AF653" s="260"/>
      <c r="AG653" s="260"/>
      <c r="AH653" s="260"/>
      <c r="AI653" s="260"/>
      <c r="AJ653" s="260"/>
      <c r="AK653" s="263"/>
      <c r="AL653" s="263"/>
      <c r="AM653" s="265"/>
      <c r="AN653" s="98"/>
      <c r="AO653" s="577" t="str">
        <f t="shared" si="78"/>
        <v xml:space="preserve"> </v>
      </c>
      <c r="AP653" s="577" t="str">
        <f t="shared" si="80"/>
        <v xml:space="preserve"> </v>
      </c>
      <c r="AQ653" s="577" t="str">
        <f t="shared" si="81"/>
        <v xml:space="preserve"> </v>
      </c>
      <c r="AR653" s="577" t="str">
        <f t="shared" si="82"/>
        <v xml:space="preserve"> </v>
      </c>
      <c r="AS653" s="98"/>
      <c r="AT653" s="375"/>
      <c r="AU653" s="375"/>
      <c r="AV653" s="374"/>
      <c r="AW653" s="375"/>
      <c r="AX653" s="374"/>
      <c r="AY653" s="374"/>
      <c r="AZ653" s="258"/>
      <c r="BA653" s="260"/>
      <c r="BB653" s="260"/>
      <c r="BC653" s="98"/>
      <c r="BD653" s="260"/>
      <c r="BE653" s="260"/>
      <c r="BF653" s="260"/>
      <c r="BG653" s="260"/>
      <c r="BH653" s="260"/>
      <c r="BI653" s="260"/>
      <c r="BJ653" s="263"/>
      <c r="BK653" s="263"/>
      <c r="BL653" s="265"/>
      <c r="BM653" s="98"/>
      <c r="BN653" s="577" t="str">
        <f t="shared" si="79"/>
        <v xml:space="preserve"> </v>
      </c>
      <c r="BO653" s="577" t="str">
        <f t="shared" si="83"/>
        <v xml:space="preserve"> </v>
      </c>
      <c r="BP653" s="577" t="str">
        <f t="shared" si="84"/>
        <v xml:space="preserve"> </v>
      </c>
      <c r="BQ653" s="577" t="str">
        <f t="shared" si="85"/>
        <v xml:space="preserve"> </v>
      </c>
      <c r="BR653" s="98"/>
      <c r="BS653" s="330"/>
    </row>
    <row r="654" spans="1:71" s="107" customFormat="1" ht="12.75" x14ac:dyDescent="0.25">
      <c r="A654" s="380"/>
      <c r="B654" s="169">
        <f>'Données démographiques'!B655</f>
        <v>0</v>
      </c>
      <c r="C654" s="169">
        <f>'Données démographiques'!C655</f>
        <v>0</v>
      </c>
      <c r="D654" s="170">
        <f>'Données démographiques'!D655</f>
        <v>0</v>
      </c>
      <c r="E654" s="102"/>
      <c r="F654" s="255"/>
      <c r="G654" s="172"/>
      <c r="H654" s="429"/>
      <c r="I654" s="273"/>
      <c r="J654" s="257"/>
      <c r="K654" s="278"/>
      <c r="L654" s="278"/>
      <c r="M654" s="278"/>
      <c r="N654" s="273"/>
      <c r="O654" s="264"/>
      <c r="P654" s="102"/>
      <c r="Q654" s="273"/>
      <c r="R654" s="172"/>
      <c r="S654" s="172"/>
      <c r="T654" s="102"/>
      <c r="U654" s="257"/>
      <c r="V654" s="257"/>
      <c r="W654" s="273"/>
      <c r="X654" s="257"/>
      <c r="Y654" s="273"/>
      <c r="Z654" s="273"/>
      <c r="AA654" s="273"/>
      <c r="AB654" s="278"/>
      <c r="AC654" s="278"/>
      <c r="AD654" s="98"/>
      <c r="AE654" s="278"/>
      <c r="AF654" s="278"/>
      <c r="AG654" s="278"/>
      <c r="AH654" s="278"/>
      <c r="AI654" s="278"/>
      <c r="AJ654" s="278"/>
      <c r="AK654" s="262"/>
      <c r="AL654" s="262"/>
      <c r="AM654" s="264"/>
      <c r="AN654" s="98"/>
      <c r="AO654" s="576" t="str">
        <f t="shared" si="78"/>
        <v xml:space="preserve"> </v>
      </c>
      <c r="AP654" s="576" t="str">
        <f t="shared" si="80"/>
        <v xml:space="preserve"> </v>
      </c>
      <c r="AQ654" s="576" t="str">
        <f t="shared" si="81"/>
        <v xml:space="preserve"> </v>
      </c>
      <c r="AR654" s="576" t="str">
        <f t="shared" si="82"/>
        <v xml:space="preserve"> </v>
      </c>
      <c r="AS654" s="98"/>
      <c r="AT654" s="257"/>
      <c r="AU654" s="257"/>
      <c r="AV654" s="273"/>
      <c r="AW654" s="257"/>
      <c r="AX654" s="273"/>
      <c r="AY654" s="273"/>
      <c r="AZ654" s="273"/>
      <c r="BA654" s="278"/>
      <c r="BB654" s="278"/>
      <c r="BC654" s="98"/>
      <c r="BD654" s="278"/>
      <c r="BE654" s="278"/>
      <c r="BF654" s="278"/>
      <c r="BG654" s="278"/>
      <c r="BH654" s="278"/>
      <c r="BI654" s="278"/>
      <c r="BJ654" s="262"/>
      <c r="BK654" s="262"/>
      <c r="BL654" s="264"/>
      <c r="BM654" s="98"/>
      <c r="BN654" s="576" t="str">
        <f t="shared" si="79"/>
        <v xml:space="preserve"> </v>
      </c>
      <c r="BO654" s="576" t="str">
        <f t="shared" si="83"/>
        <v xml:space="preserve"> </v>
      </c>
      <c r="BP654" s="576" t="str">
        <f t="shared" si="84"/>
        <v xml:space="preserve"> </v>
      </c>
      <c r="BQ654" s="576" t="str">
        <f t="shared" si="85"/>
        <v xml:space="preserve"> </v>
      </c>
      <c r="BR654" s="98"/>
      <c r="BS654" s="165"/>
    </row>
    <row r="655" spans="1:71" s="107" customFormat="1" ht="12.75" x14ac:dyDescent="0.25">
      <c r="A655" s="380"/>
      <c r="B655" s="376">
        <f>'Données démographiques'!B656</f>
        <v>0</v>
      </c>
      <c r="C655" s="376">
        <f>'Données démographiques'!C656</f>
        <v>0</v>
      </c>
      <c r="D655" s="377">
        <f>'Données démographiques'!D656</f>
        <v>0</v>
      </c>
      <c r="E655" s="102"/>
      <c r="F655" s="430"/>
      <c r="G655" s="431"/>
      <c r="H655" s="432"/>
      <c r="I655" s="258"/>
      <c r="J655" s="259"/>
      <c r="K655" s="260"/>
      <c r="L655" s="260"/>
      <c r="M655" s="260"/>
      <c r="N655" s="258"/>
      <c r="O655" s="265"/>
      <c r="P655" s="102"/>
      <c r="Q655" s="258"/>
      <c r="R655" s="431"/>
      <c r="S655" s="431"/>
      <c r="T655" s="102"/>
      <c r="U655" s="259"/>
      <c r="V655" s="259"/>
      <c r="W655" s="258"/>
      <c r="X655" s="259"/>
      <c r="Y655" s="258"/>
      <c r="Z655" s="258"/>
      <c r="AA655" s="258"/>
      <c r="AB655" s="260"/>
      <c r="AC655" s="260"/>
      <c r="AD655" s="98"/>
      <c r="AE655" s="260"/>
      <c r="AF655" s="260"/>
      <c r="AG655" s="260"/>
      <c r="AH655" s="260"/>
      <c r="AI655" s="260"/>
      <c r="AJ655" s="260"/>
      <c r="AK655" s="263"/>
      <c r="AL655" s="263"/>
      <c r="AM655" s="265"/>
      <c r="AN655" s="98"/>
      <c r="AO655" s="577" t="str">
        <f t="shared" ref="AO655:AO718" si="86">IF(Z655=0," ",AE655/AB655)</f>
        <v xml:space="preserve"> </v>
      </c>
      <c r="AP655" s="577" t="str">
        <f t="shared" si="80"/>
        <v xml:space="preserve"> </v>
      </c>
      <c r="AQ655" s="577" t="str">
        <f t="shared" si="81"/>
        <v xml:space="preserve"> </v>
      </c>
      <c r="AR655" s="577" t="str">
        <f t="shared" si="82"/>
        <v xml:space="preserve"> </v>
      </c>
      <c r="AS655" s="98"/>
      <c r="AT655" s="375"/>
      <c r="AU655" s="375"/>
      <c r="AV655" s="374"/>
      <c r="AW655" s="375"/>
      <c r="AX655" s="374"/>
      <c r="AY655" s="374"/>
      <c r="AZ655" s="258"/>
      <c r="BA655" s="260"/>
      <c r="BB655" s="260"/>
      <c r="BC655" s="98"/>
      <c r="BD655" s="260"/>
      <c r="BE655" s="260"/>
      <c r="BF655" s="260"/>
      <c r="BG655" s="260"/>
      <c r="BH655" s="260"/>
      <c r="BI655" s="260"/>
      <c r="BJ655" s="263"/>
      <c r="BK655" s="263"/>
      <c r="BL655" s="265"/>
      <c r="BM655" s="98"/>
      <c r="BN655" s="577" t="str">
        <f t="shared" ref="BN655:BN718" si="87">IF(AY655=0," ",BD655/BA655)</f>
        <v xml:space="preserve"> </v>
      </c>
      <c r="BO655" s="577" t="str">
        <f t="shared" si="83"/>
        <v xml:space="preserve"> </v>
      </c>
      <c r="BP655" s="577" t="str">
        <f t="shared" si="84"/>
        <v xml:space="preserve"> </v>
      </c>
      <c r="BQ655" s="577" t="str">
        <f t="shared" si="85"/>
        <v xml:space="preserve"> </v>
      </c>
      <c r="BR655" s="98"/>
      <c r="BS655" s="330"/>
    </row>
    <row r="656" spans="1:71" s="107" customFormat="1" ht="12.75" x14ac:dyDescent="0.25">
      <c r="A656" s="380"/>
      <c r="B656" s="169">
        <f>'Données démographiques'!B657</f>
        <v>0</v>
      </c>
      <c r="C656" s="169">
        <f>'Données démographiques'!C657</f>
        <v>0</v>
      </c>
      <c r="D656" s="170">
        <f>'Données démographiques'!D657</f>
        <v>0</v>
      </c>
      <c r="E656" s="102"/>
      <c r="F656" s="255"/>
      <c r="G656" s="172"/>
      <c r="H656" s="429"/>
      <c r="I656" s="273"/>
      <c r="J656" s="257"/>
      <c r="K656" s="278"/>
      <c r="L656" s="278"/>
      <c r="M656" s="278"/>
      <c r="N656" s="273"/>
      <c r="O656" s="264"/>
      <c r="P656" s="102"/>
      <c r="Q656" s="273"/>
      <c r="R656" s="172"/>
      <c r="S656" s="172"/>
      <c r="T656" s="102"/>
      <c r="U656" s="257"/>
      <c r="V656" s="257"/>
      <c r="W656" s="273"/>
      <c r="X656" s="257"/>
      <c r="Y656" s="273"/>
      <c r="Z656" s="273"/>
      <c r="AA656" s="273"/>
      <c r="AB656" s="278"/>
      <c r="AC656" s="278"/>
      <c r="AD656" s="98"/>
      <c r="AE656" s="278"/>
      <c r="AF656" s="278"/>
      <c r="AG656" s="278"/>
      <c r="AH656" s="278"/>
      <c r="AI656" s="278"/>
      <c r="AJ656" s="278"/>
      <c r="AK656" s="262"/>
      <c r="AL656" s="262"/>
      <c r="AM656" s="264"/>
      <c r="AN656" s="98"/>
      <c r="AO656" s="576" t="str">
        <f t="shared" si="86"/>
        <v xml:space="preserve"> </v>
      </c>
      <c r="AP656" s="576" t="str">
        <f t="shared" si="80"/>
        <v xml:space="preserve"> </v>
      </c>
      <c r="AQ656" s="576" t="str">
        <f t="shared" si="81"/>
        <v xml:space="preserve"> </v>
      </c>
      <c r="AR656" s="576" t="str">
        <f t="shared" si="82"/>
        <v xml:space="preserve"> </v>
      </c>
      <c r="AS656" s="98"/>
      <c r="AT656" s="257"/>
      <c r="AU656" s="257"/>
      <c r="AV656" s="273"/>
      <c r="AW656" s="257"/>
      <c r="AX656" s="273"/>
      <c r="AY656" s="273"/>
      <c r="AZ656" s="273"/>
      <c r="BA656" s="278"/>
      <c r="BB656" s="278"/>
      <c r="BC656" s="98"/>
      <c r="BD656" s="278"/>
      <c r="BE656" s="278"/>
      <c r="BF656" s="278"/>
      <c r="BG656" s="278"/>
      <c r="BH656" s="278"/>
      <c r="BI656" s="278"/>
      <c r="BJ656" s="262"/>
      <c r="BK656" s="262"/>
      <c r="BL656" s="264"/>
      <c r="BM656" s="98"/>
      <c r="BN656" s="576" t="str">
        <f t="shared" si="87"/>
        <v xml:space="preserve"> </v>
      </c>
      <c r="BO656" s="576" t="str">
        <f t="shared" si="83"/>
        <v xml:space="preserve"> </v>
      </c>
      <c r="BP656" s="576" t="str">
        <f t="shared" si="84"/>
        <v xml:space="preserve"> </v>
      </c>
      <c r="BQ656" s="576" t="str">
        <f t="shared" si="85"/>
        <v xml:space="preserve"> </v>
      </c>
      <c r="BR656" s="98"/>
      <c r="BS656" s="165"/>
    </row>
    <row r="657" spans="1:71" s="107" customFormat="1" ht="12.75" x14ac:dyDescent="0.25">
      <c r="A657" s="380"/>
      <c r="B657" s="376">
        <f>'Données démographiques'!B658</f>
        <v>0</v>
      </c>
      <c r="C657" s="376">
        <f>'Données démographiques'!C658</f>
        <v>0</v>
      </c>
      <c r="D657" s="377">
        <f>'Données démographiques'!D658</f>
        <v>0</v>
      </c>
      <c r="E657" s="102"/>
      <c r="F657" s="430"/>
      <c r="G657" s="431"/>
      <c r="H657" s="432"/>
      <c r="I657" s="258"/>
      <c r="J657" s="259"/>
      <c r="K657" s="260"/>
      <c r="L657" s="260"/>
      <c r="M657" s="260"/>
      <c r="N657" s="258"/>
      <c r="O657" s="265"/>
      <c r="P657" s="102"/>
      <c r="Q657" s="258"/>
      <c r="R657" s="431"/>
      <c r="S657" s="431"/>
      <c r="T657" s="102"/>
      <c r="U657" s="259"/>
      <c r="V657" s="259"/>
      <c r="W657" s="258"/>
      <c r="X657" s="259"/>
      <c r="Y657" s="258"/>
      <c r="Z657" s="258"/>
      <c r="AA657" s="258"/>
      <c r="AB657" s="260"/>
      <c r="AC657" s="260"/>
      <c r="AD657" s="98"/>
      <c r="AE657" s="260"/>
      <c r="AF657" s="260"/>
      <c r="AG657" s="260"/>
      <c r="AH657" s="260"/>
      <c r="AI657" s="260"/>
      <c r="AJ657" s="260"/>
      <c r="AK657" s="263"/>
      <c r="AL657" s="263"/>
      <c r="AM657" s="265"/>
      <c r="AN657" s="98"/>
      <c r="AO657" s="577" t="str">
        <f t="shared" si="86"/>
        <v xml:space="preserve"> </v>
      </c>
      <c r="AP657" s="577" t="str">
        <f t="shared" ref="AP657:AP720" si="88">IF(OR(Z657=0,K657=0)," ",AE657/K657)</f>
        <v xml:space="preserve"> </v>
      </c>
      <c r="AQ657" s="577" t="str">
        <f t="shared" ref="AQ657:AQ720" si="89">IF(OR(Z657&gt;5,Z657&lt;1)," ",AF657/AC657)</f>
        <v xml:space="preserve"> </v>
      </c>
      <c r="AR657" s="577" t="str">
        <f t="shared" ref="AR657:AR720" si="90">IF(OR(Z657&gt;5,Z657&lt;1,K657=0)," ",AF657/K657)</f>
        <v xml:space="preserve"> </v>
      </c>
      <c r="AS657" s="98"/>
      <c r="AT657" s="375"/>
      <c r="AU657" s="375"/>
      <c r="AV657" s="374"/>
      <c r="AW657" s="375"/>
      <c r="AX657" s="374"/>
      <c r="AY657" s="374"/>
      <c r="AZ657" s="258"/>
      <c r="BA657" s="260"/>
      <c r="BB657" s="260"/>
      <c r="BC657" s="98"/>
      <c r="BD657" s="260"/>
      <c r="BE657" s="260"/>
      <c r="BF657" s="260"/>
      <c r="BG657" s="260"/>
      <c r="BH657" s="260"/>
      <c r="BI657" s="260"/>
      <c r="BJ657" s="263"/>
      <c r="BK657" s="263"/>
      <c r="BL657" s="265"/>
      <c r="BM657" s="98"/>
      <c r="BN657" s="577" t="str">
        <f t="shared" si="87"/>
        <v xml:space="preserve"> </v>
      </c>
      <c r="BO657" s="577" t="str">
        <f t="shared" ref="BO657:BO720" si="91">IF(OR(AY657=0,K657=0)," ",BD657/K657)</f>
        <v xml:space="preserve"> </v>
      </c>
      <c r="BP657" s="577" t="str">
        <f t="shared" ref="BP657:BP720" si="92">IF(OR(AY657&gt;5,AY657&lt;1)," ",BE657/BB657)</f>
        <v xml:space="preserve"> </v>
      </c>
      <c r="BQ657" s="577" t="str">
        <f t="shared" ref="BQ657:BQ720" si="93">IF(OR(AY657&gt;5,AY657&lt;1,K657=0)," ",BE657/K657)</f>
        <v xml:space="preserve"> </v>
      </c>
      <c r="BR657" s="98"/>
      <c r="BS657" s="330"/>
    </row>
    <row r="658" spans="1:71" s="107" customFormat="1" ht="12.75" x14ac:dyDescent="0.25">
      <c r="A658" s="380"/>
      <c r="B658" s="169">
        <f>'Données démographiques'!B659</f>
        <v>0</v>
      </c>
      <c r="C658" s="169">
        <f>'Données démographiques'!C659</f>
        <v>0</v>
      </c>
      <c r="D658" s="170">
        <f>'Données démographiques'!D659</f>
        <v>0</v>
      </c>
      <c r="E658" s="102"/>
      <c r="F658" s="255"/>
      <c r="G658" s="172"/>
      <c r="H658" s="429"/>
      <c r="I658" s="273"/>
      <c r="J658" s="257"/>
      <c r="K658" s="278"/>
      <c r="L658" s="278"/>
      <c r="M658" s="278"/>
      <c r="N658" s="273"/>
      <c r="O658" s="264"/>
      <c r="P658" s="102"/>
      <c r="Q658" s="273"/>
      <c r="R658" s="172"/>
      <c r="S658" s="172"/>
      <c r="T658" s="102"/>
      <c r="U658" s="257"/>
      <c r="V658" s="257"/>
      <c r="W658" s="273"/>
      <c r="X658" s="257"/>
      <c r="Y658" s="273"/>
      <c r="Z658" s="273"/>
      <c r="AA658" s="273"/>
      <c r="AB658" s="278"/>
      <c r="AC658" s="278"/>
      <c r="AD658" s="98"/>
      <c r="AE658" s="278"/>
      <c r="AF658" s="278"/>
      <c r="AG658" s="278"/>
      <c r="AH658" s="278"/>
      <c r="AI658" s="278"/>
      <c r="AJ658" s="278"/>
      <c r="AK658" s="262"/>
      <c r="AL658" s="262"/>
      <c r="AM658" s="264"/>
      <c r="AN658" s="98"/>
      <c r="AO658" s="576" t="str">
        <f t="shared" si="86"/>
        <v xml:space="preserve"> </v>
      </c>
      <c r="AP658" s="576" t="str">
        <f t="shared" si="88"/>
        <v xml:space="preserve"> </v>
      </c>
      <c r="AQ658" s="576" t="str">
        <f t="shared" si="89"/>
        <v xml:space="preserve"> </v>
      </c>
      <c r="AR658" s="576" t="str">
        <f t="shared" si="90"/>
        <v xml:space="preserve"> </v>
      </c>
      <c r="AS658" s="98"/>
      <c r="AT658" s="257"/>
      <c r="AU658" s="257"/>
      <c r="AV658" s="273"/>
      <c r="AW658" s="257"/>
      <c r="AX658" s="273"/>
      <c r="AY658" s="273"/>
      <c r="AZ658" s="273"/>
      <c r="BA658" s="278"/>
      <c r="BB658" s="278"/>
      <c r="BC658" s="98"/>
      <c r="BD658" s="278"/>
      <c r="BE658" s="278"/>
      <c r="BF658" s="278"/>
      <c r="BG658" s="278"/>
      <c r="BH658" s="278"/>
      <c r="BI658" s="278"/>
      <c r="BJ658" s="262"/>
      <c r="BK658" s="262"/>
      <c r="BL658" s="264"/>
      <c r="BM658" s="98"/>
      <c r="BN658" s="576" t="str">
        <f t="shared" si="87"/>
        <v xml:space="preserve"> </v>
      </c>
      <c r="BO658" s="576" t="str">
        <f t="shared" si="91"/>
        <v xml:space="preserve"> </v>
      </c>
      <c r="BP658" s="576" t="str">
        <f t="shared" si="92"/>
        <v xml:space="preserve"> </v>
      </c>
      <c r="BQ658" s="576" t="str">
        <f t="shared" si="93"/>
        <v xml:space="preserve"> </v>
      </c>
      <c r="BR658" s="98"/>
      <c r="BS658" s="165"/>
    </row>
    <row r="659" spans="1:71" s="107" customFormat="1" ht="12.75" x14ac:dyDescent="0.25">
      <c r="A659" s="380"/>
      <c r="B659" s="376">
        <f>'Données démographiques'!B660</f>
        <v>0</v>
      </c>
      <c r="C659" s="376">
        <f>'Données démographiques'!C660</f>
        <v>0</v>
      </c>
      <c r="D659" s="377">
        <f>'Données démographiques'!D660</f>
        <v>0</v>
      </c>
      <c r="E659" s="102"/>
      <c r="F659" s="430"/>
      <c r="G659" s="431"/>
      <c r="H659" s="432"/>
      <c r="I659" s="258"/>
      <c r="J659" s="259"/>
      <c r="K659" s="260"/>
      <c r="L659" s="260"/>
      <c r="M659" s="260"/>
      <c r="N659" s="258"/>
      <c r="O659" s="265"/>
      <c r="P659" s="102"/>
      <c r="Q659" s="258"/>
      <c r="R659" s="431"/>
      <c r="S659" s="431"/>
      <c r="T659" s="102"/>
      <c r="U659" s="259"/>
      <c r="V659" s="259"/>
      <c r="W659" s="258"/>
      <c r="X659" s="259"/>
      <c r="Y659" s="258"/>
      <c r="Z659" s="258"/>
      <c r="AA659" s="258"/>
      <c r="AB659" s="260"/>
      <c r="AC659" s="260"/>
      <c r="AD659" s="98"/>
      <c r="AE659" s="260"/>
      <c r="AF659" s="260"/>
      <c r="AG659" s="260"/>
      <c r="AH659" s="260"/>
      <c r="AI659" s="260"/>
      <c r="AJ659" s="260"/>
      <c r="AK659" s="263"/>
      <c r="AL659" s="263"/>
      <c r="AM659" s="265"/>
      <c r="AN659" s="98"/>
      <c r="AO659" s="577" t="str">
        <f t="shared" si="86"/>
        <v xml:space="preserve"> </v>
      </c>
      <c r="AP659" s="577" t="str">
        <f t="shared" si="88"/>
        <v xml:space="preserve"> </v>
      </c>
      <c r="AQ659" s="577" t="str">
        <f t="shared" si="89"/>
        <v xml:space="preserve"> </v>
      </c>
      <c r="AR659" s="577" t="str">
        <f t="shared" si="90"/>
        <v xml:space="preserve"> </v>
      </c>
      <c r="AS659" s="98"/>
      <c r="AT659" s="375"/>
      <c r="AU659" s="375"/>
      <c r="AV659" s="374"/>
      <c r="AW659" s="375"/>
      <c r="AX659" s="374"/>
      <c r="AY659" s="374"/>
      <c r="AZ659" s="258"/>
      <c r="BA659" s="260"/>
      <c r="BB659" s="260"/>
      <c r="BC659" s="98"/>
      <c r="BD659" s="260"/>
      <c r="BE659" s="260"/>
      <c r="BF659" s="260"/>
      <c r="BG659" s="260"/>
      <c r="BH659" s="260"/>
      <c r="BI659" s="260"/>
      <c r="BJ659" s="263"/>
      <c r="BK659" s="263"/>
      <c r="BL659" s="265"/>
      <c r="BM659" s="98"/>
      <c r="BN659" s="577" t="str">
        <f t="shared" si="87"/>
        <v xml:space="preserve"> </v>
      </c>
      <c r="BO659" s="577" t="str">
        <f t="shared" si="91"/>
        <v xml:space="preserve"> </v>
      </c>
      <c r="BP659" s="577" t="str">
        <f t="shared" si="92"/>
        <v xml:space="preserve"> </v>
      </c>
      <c r="BQ659" s="577" t="str">
        <f t="shared" si="93"/>
        <v xml:space="preserve"> </v>
      </c>
      <c r="BR659" s="98"/>
      <c r="BS659" s="330"/>
    </row>
    <row r="660" spans="1:71" s="107" customFormat="1" ht="12.75" x14ac:dyDescent="0.25">
      <c r="A660" s="380"/>
      <c r="B660" s="169">
        <f>'Données démographiques'!B661</f>
        <v>0</v>
      </c>
      <c r="C660" s="169">
        <f>'Données démographiques'!C661</f>
        <v>0</v>
      </c>
      <c r="D660" s="170">
        <f>'Données démographiques'!D661</f>
        <v>0</v>
      </c>
      <c r="E660" s="102"/>
      <c r="F660" s="255"/>
      <c r="G660" s="172"/>
      <c r="H660" s="429"/>
      <c r="I660" s="273"/>
      <c r="J660" s="257"/>
      <c r="K660" s="278"/>
      <c r="L660" s="278"/>
      <c r="M660" s="278"/>
      <c r="N660" s="273"/>
      <c r="O660" s="264"/>
      <c r="P660" s="102"/>
      <c r="Q660" s="273"/>
      <c r="R660" s="172"/>
      <c r="S660" s="172"/>
      <c r="T660" s="102"/>
      <c r="U660" s="257"/>
      <c r="V660" s="257"/>
      <c r="W660" s="273"/>
      <c r="X660" s="257"/>
      <c r="Y660" s="273"/>
      <c r="Z660" s="273"/>
      <c r="AA660" s="273"/>
      <c r="AB660" s="278"/>
      <c r="AC660" s="278"/>
      <c r="AD660" s="98"/>
      <c r="AE660" s="278"/>
      <c r="AF660" s="278"/>
      <c r="AG660" s="278"/>
      <c r="AH660" s="278"/>
      <c r="AI660" s="278"/>
      <c r="AJ660" s="278"/>
      <c r="AK660" s="262"/>
      <c r="AL660" s="262"/>
      <c r="AM660" s="264"/>
      <c r="AN660" s="98"/>
      <c r="AO660" s="576" t="str">
        <f t="shared" si="86"/>
        <v xml:space="preserve"> </v>
      </c>
      <c r="AP660" s="576" t="str">
        <f t="shared" si="88"/>
        <v xml:space="preserve"> </v>
      </c>
      <c r="AQ660" s="576" t="str">
        <f t="shared" si="89"/>
        <v xml:space="preserve"> </v>
      </c>
      <c r="AR660" s="576" t="str">
        <f t="shared" si="90"/>
        <v xml:space="preserve"> </v>
      </c>
      <c r="AS660" s="98"/>
      <c r="AT660" s="257"/>
      <c r="AU660" s="257"/>
      <c r="AV660" s="273"/>
      <c r="AW660" s="257"/>
      <c r="AX660" s="273"/>
      <c r="AY660" s="273"/>
      <c r="AZ660" s="273"/>
      <c r="BA660" s="278"/>
      <c r="BB660" s="278"/>
      <c r="BC660" s="98"/>
      <c r="BD660" s="278"/>
      <c r="BE660" s="278"/>
      <c r="BF660" s="278"/>
      <c r="BG660" s="278"/>
      <c r="BH660" s="278"/>
      <c r="BI660" s="278"/>
      <c r="BJ660" s="262"/>
      <c r="BK660" s="262"/>
      <c r="BL660" s="264"/>
      <c r="BM660" s="98"/>
      <c r="BN660" s="576" t="str">
        <f t="shared" si="87"/>
        <v xml:space="preserve"> </v>
      </c>
      <c r="BO660" s="576" t="str">
        <f t="shared" si="91"/>
        <v xml:space="preserve"> </v>
      </c>
      <c r="BP660" s="576" t="str">
        <f t="shared" si="92"/>
        <v xml:space="preserve"> </v>
      </c>
      <c r="BQ660" s="576" t="str">
        <f t="shared" si="93"/>
        <v xml:space="preserve"> </v>
      </c>
      <c r="BR660" s="98"/>
      <c r="BS660" s="165"/>
    </row>
    <row r="661" spans="1:71" s="107" customFormat="1" ht="12.75" x14ac:dyDescent="0.25">
      <c r="A661" s="380"/>
      <c r="B661" s="376">
        <f>'Données démographiques'!B662</f>
        <v>0</v>
      </c>
      <c r="C661" s="376">
        <f>'Données démographiques'!C662</f>
        <v>0</v>
      </c>
      <c r="D661" s="377">
        <f>'Données démographiques'!D662</f>
        <v>0</v>
      </c>
      <c r="E661" s="102"/>
      <c r="F661" s="430"/>
      <c r="G661" s="431"/>
      <c r="H661" s="432"/>
      <c r="I661" s="258"/>
      <c r="J661" s="259"/>
      <c r="K661" s="260"/>
      <c r="L661" s="260"/>
      <c r="M661" s="260"/>
      <c r="N661" s="258"/>
      <c r="O661" s="265"/>
      <c r="P661" s="102"/>
      <c r="Q661" s="258"/>
      <c r="R661" s="431"/>
      <c r="S661" s="431"/>
      <c r="T661" s="102"/>
      <c r="U661" s="259"/>
      <c r="V661" s="259"/>
      <c r="W661" s="258"/>
      <c r="X661" s="259"/>
      <c r="Y661" s="258"/>
      <c r="Z661" s="258"/>
      <c r="AA661" s="258"/>
      <c r="AB661" s="260"/>
      <c r="AC661" s="260"/>
      <c r="AD661" s="98"/>
      <c r="AE661" s="260"/>
      <c r="AF661" s="260"/>
      <c r="AG661" s="260"/>
      <c r="AH661" s="260"/>
      <c r="AI661" s="260"/>
      <c r="AJ661" s="260"/>
      <c r="AK661" s="263"/>
      <c r="AL661" s="263"/>
      <c r="AM661" s="265"/>
      <c r="AN661" s="98"/>
      <c r="AO661" s="577" t="str">
        <f t="shared" si="86"/>
        <v xml:space="preserve"> </v>
      </c>
      <c r="AP661" s="577" t="str">
        <f t="shared" si="88"/>
        <v xml:space="preserve"> </v>
      </c>
      <c r="AQ661" s="577" t="str">
        <f t="shared" si="89"/>
        <v xml:space="preserve"> </v>
      </c>
      <c r="AR661" s="577" t="str">
        <f t="shared" si="90"/>
        <v xml:space="preserve"> </v>
      </c>
      <c r="AS661" s="98"/>
      <c r="AT661" s="375"/>
      <c r="AU661" s="375"/>
      <c r="AV661" s="374"/>
      <c r="AW661" s="375"/>
      <c r="AX661" s="374"/>
      <c r="AY661" s="374"/>
      <c r="AZ661" s="258"/>
      <c r="BA661" s="260"/>
      <c r="BB661" s="260"/>
      <c r="BC661" s="98"/>
      <c r="BD661" s="260"/>
      <c r="BE661" s="260"/>
      <c r="BF661" s="260"/>
      <c r="BG661" s="260"/>
      <c r="BH661" s="260"/>
      <c r="BI661" s="260"/>
      <c r="BJ661" s="263"/>
      <c r="BK661" s="263"/>
      <c r="BL661" s="265"/>
      <c r="BM661" s="98"/>
      <c r="BN661" s="577" t="str">
        <f t="shared" si="87"/>
        <v xml:space="preserve"> </v>
      </c>
      <c r="BO661" s="577" t="str">
        <f t="shared" si="91"/>
        <v xml:space="preserve"> </v>
      </c>
      <c r="BP661" s="577" t="str">
        <f t="shared" si="92"/>
        <v xml:space="preserve"> </v>
      </c>
      <c r="BQ661" s="577" t="str">
        <f t="shared" si="93"/>
        <v xml:space="preserve"> </v>
      </c>
      <c r="BR661" s="98"/>
      <c r="BS661" s="330"/>
    </row>
    <row r="662" spans="1:71" s="107" customFormat="1" ht="12.75" x14ac:dyDescent="0.25">
      <c r="A662" s="380"/>
      <c r="B662" s="169">
        <f>'Données démographiques'!B663</f>
        <v>0</v>
      </c>
      <c r="C662" s="169">
        <f>'Données démographiques'!C663</f>
        <v>0</v>
      </c>
      <c r="D662" s="170">
        <f>'Données démographiques'!D663</f>
        <v>0</v>
      </c>
      <c r="E662" s="102"/>
      <c r="F662" s="255"/>
      <c r="G662" s="172"/>
      <c r="H662" s="429"/>
      <c r="I662" s="273"/>
      <c r="J662" s="257"/>
      <c r="K662" s="278"/>
      <c r="L662" s="278"/>
      <c r="M662" s="278"/>
      <c r="N662" s="273"/>
      <c r="O662" s="264"/>
      <c r="P662" s="102"/>
      <c r="Q662" s="273"/>
      <c r="R662" s="172"/>
      <c r="S662" s="172"/>
      <c r="T662" s="102"/>
      <c r="U662" s="257"/>
      <c r="V662" s="257"/>
      <c r="W662" s="273"/>
      <c r="X662" s="257"/>
      <c r="Y662" s="273"/>
      <c r="Z662" s="273"/>
      <c r="AA662" s="273"/>
      <c r="AB662" s="278"/>
      <c r="AC662" s="278"/>
      <c r="AD662" s="98"/>
      <c r="AE662" s="278"/>
      <c r="AF662" s="278"/>
      <c r="AG662" s="278"/>
      <c r="AH662" s="278"/>
      <c r="AI662" s="278"/>
      <c r="AJ662" s="278"/>
      <c r="AK662" s="262"/>
      <c r="AL662" s="262"/>
      <c r="AM662" s="264"/>
      <c r="AN662" s="98"/>
      <c r="AO662" s="576" t="str">
        <f t="shared" si="86"/>
        <v xml:space="preserve"> </v>
      </c>
      <c r="AP662" s="576" t="str">
        <f t="shared" si="88"/>
        <v xml:space="preserve"> </v>
      </c>
      <c r="AQ662" s="576" t="str">
        <f t="shared" si="89"/>
        <v xml:space="preserve"> </v>
      </c>
      <c r="AR662" s="576" t="str">
        <f t="shared" si="90"/>
        <v xml:space="preserve"> </v>
      </c>
      <c r="AS662" s="98"/>
      <c r="AT662" s="257"/>
      <c r="AU662" s="257"/>
      <c r="AV662" s="273"/>
      <c r="AW662" s="257"/>
      <c r="AX662" s="273"/>
      <c r="AY662" s="273"/>
      <c r="AZ662" s="273"/>
      <c r="BA662" s="278"/>
      <c r="BB662" s="278"/>
      <c r="BC662" s="98"/>
      <c r="BD662" s="278"/>
      <c r="BE662" s="278"/>
      <c r="BF662" s="278"/>
      <c r="BG662" s="278"/>
      <c r="BH662" s="278"/>
      <c r="BI662" s="278"/>
      <c r="BJ662" s="262"/>
      <c r="BK662" s="262"/>
      <c r="BL662" s="264"/>
      <c r="BM662" s="98"/>
      <c r="BN662" s="576" t="str">
        <f t="shared" si="87"/>
        <v xml:space="preserve"> </v>
      </c>
      <c r="BO662" s="576" t="str">
        <f t="shared" si="91"/>
        <v xml:space="preserve"> </v>
      </c>
      <c r="BP662" s="576" t="str">
        <f t="shared" si="92"/>
        <v xml:space="preserve"> </v>
      </c>
      <c r="BQ662" s="576" t="str">
        <f t="shared" si="93"/>
        <v xml:space="preserve"> </v>
      </c>
      <c r="BR662" s="98"/>
      <c r="BS662" s="165"/>
    </row>
    <row r="663" spans="1:71" s="107" customFormat="1" ht="12.75" x14ac:dyDescent="0.25">
      <c r="A663" s="380"/>
      <c r="B663" s="376">
        <f>'Données démographiques'!B664</f>
        <v>0</v>
      </c>
      <c r="C663" s="376">
        <f>'Données démographiques'!C664</f>
        <v>0</v>
      </c>
      <c r="D663" s="377">
        <f>'Données démographiques'!D664</f>
        <v>0</v>
      </c>
      <c r="E663" s="102"/>
      <c r="F663" s="430"/>
      <c r="G663" s="431"/>
      <c r="H663" s="432"/>
      <c r="I663" s="258"/>
      <c r="J663" s="259"/>
      <c r="K663" s="260"/>
      <c r="L663" s="260"/>
      <c r="M663" s="260"/>
      <c r="N663" s="258"/>
      <c r="O663" s="265"/>
      <c r="P663" s="102"/>
      <c r="Q663" s="258"/>
      <c r="R663" s="431"/>
      <c r="S663" s="431"/>
      <c r="T663" s="102"/>
      <c r="U663" s="259"/>
      <c r="V663" s="259"/>
      <c r="W663" s="258"/>
      <c r="X663" s="259"/>
      <c r="Y663" s="258"/>
      <c r="Z663" s="258"/>
      <c r="AA663" s="258"/>
      <c r="AB663" s="260"/>
      <c r="AC663" s="260"/>
      <c r="AD663" s="98"/>
      <c r="AE663" s="260"/>
      <c r="AF663" s="260"/>
      <c r="AG663" s="260"/>
      <c r="AH663" s="260"/>
      <c r="AI663" s="260"/>
      <c r="AJ663" s="260"/>
      <c r="AK663" s="263"/>
      <c r="AL663" s="263"/>
      <c r="AM663" s="265"/>
      <c r="AN663" s="98"/>
      <c r="AO663" s="577" t="str">
        <f t="shared" si="86"/>
        <v xml:space="preserve"> </v>
      </c>
      <c r="AP663" s="577" t="str">
        <f t="shared" si="88"/>
        <v xml:space="preserve"> </v>
      </c>
      <c r="AQ663" s="577" t="str">
        <f t="shared" si="89"/>
        <v xml:space="preserve"> </v>
      </c>
      <c r="AR663" s="577" t="str">
        <f t="shared" si="90"/>
        <v xml:space="preserve"> </v>
      </c>
      <c r="AS663" s="98"/>
      <c r="AT663" s="375"/>
      <c r="AU663" s="375"/>
      <c r="AV663" s="374"/>
      <c r="AW663" s="375"/>
      <c r="AX663" s="374"/>
      <c r="AY663" s="374"/>
      <c r="AZ663" s="258"/>
      <c r="BA663" s="260"/>
      <c r="BB663" s="260"/>
      <c r="BC663" s="98"/>
      <c r="BD663" s="260"/>
      <c r="BE663" s="260"/>
      <c r="BF663" s="260"/>
      <c r="BG663" s="260"/>
      <c r="BH663" s="260"/>
      <c r="BI663" s="260"/>
      <c r="BJ663" s="263"/>
      <c r="BK663" s="263"/>
      <c r="BL663" s="265"/>
      <c r="BM663" s="98"/>
      <c r="BN663" s="577" t="str">
        <f t="shared" si="87"/>
        <v xml:space="preserve"> </v>
      </c>
      <c r="BO663" s="577" t="str">
        <f t="shared" si="91"/>
        <v xml:space="preserve"> </v>
      </c>
      <c r="BP663" s="577" t="str">
        <f t="shared" si="92"/>
        <v xml:space="preserve"> </v>
      </c>
      <c r="BQ663" s="577" t="str">
        <f t="shared" si="93"/>
        <v xml:space="preserve"> </v>
      </c>
      <c r="BR663" s="98"/>
      <c r="BS663" s="330"/>
    </row>
    <row r="664" spans="1:71" s="107" customFormat="1" ht="12.75" x14ac:dyDescent="0.25">
      <c r="A664" s="380"/>
      <c r="B664" s="169">
        <f>'Données démographiques'!B665</f>
        <v>0</v>
      </c>
      <c r="C664" s="169">
        <f>'Données démographiques'!C665</f>
        <v>0</v>
      </c>
      <c r="D664" s="170">
        <f>'Données démographiques'!D665</f>
        <v>0</v>
      </c>
      <c r="E664" s="102"/>
      <c r="F664" s="255"/>
      <c r="G664" s="172"/>
      <c r="H664" s="429"/>
      <c r="I664" s="273"/>
      <c r="J664" s="257"/>
      <c r="K664" s="278"/>
      <c r="L664" s="278"/>
      <c r="M664" s="278"/>
      <c r="N664" s="273"/>
      <c r="O664" s="264"/>
      <c r="P664" s="102"/>
      <c r="Q664" s="273"/>
      <c r="R664" s="172"/>
      <c r="S664" s="172"/>
      <c r="T664" s="102"/>
      <c r="U664" s="257"/>
      <c r="V664" s="257"/>
      <c r="W664" s="273"/>
      <c r="X664" s="257"/>
      <c r="Y664" s="273"/>
      <c r="Z664" s="273"/>
      <c r="AA664" s="273"/>
      <c r="AB664" s="278"/>
      <c r="AC664" s="278"/>
      <c r="AD664" s="98"/>
      <c r="AE664" s="278"/>
      <c r="AF664" s="278"/>
      <c r="AG664" s="278"/>
      <c r="AH664" s="278"/>
      <c r="AI664" s="278"/>
      <c r="AJ664" s="278"/>
      <c r="AK664" s="262"/>
      <c r="AL664" s="262"/>
      <c r="AM664" s="264"/>
      <c r="AN664" s="98"/>
      <c r="AO664" s="576" t="str">
        <f t="shared" si="86"/>
        <v xml:space="preserve"> </v>
      </c>
      <c r="AP664" s="576" t="str">
        <f t="shared" si="88"/>
        <v xml:space="preserve"> </v>
      </c>
      <c r="AQ664" s="576" t="str">
        <f t="shared" si="89"/>
        <v xml:space="preserve"> </v>
      </c>
      <c r="AR664" s="576" t="str">
        <f t="shared" si="90"/>
        <v xml:space="preserve"> </v>
      </c>
      <c r="AS664" s="98"/>
      <c r="AT664" s="257"/>
      <c r="AU664" s="257"/>
      <c r="AV664" s="273"/>
      <c r="AW664" s="257"/>
      <c r="AX664" s="273"/>
      <c r="AY664" s="273"/>
      <c r="AZ664" s="273"/>
      <c r="BA664" s="278"/>
      <c r="BB664" s="278"/>
      <c r="BC664" s="98"/>
      <c r="BD664" s="278"/>
      <c r="BE664" s="278"/>
      <c r="BF664" s="278"/>
      <c r="BG664" s="278"/>
      <c r="BH664" s="278"/>
      <c r="BI664" s="278"/>
      <c r="BJ664" s="262"/>
      <c r="BK664" s="262"/>
      <c r="BL664" s="264"/>
      <c r="BM664" s="98"/>
      <c r="BN664" s="576" t="str">
        <f t="shared" si="87"/>
        <v xml:space="preserve"> </v>
      </c>
      <c r="BO664" s="576" t="str">
        <f t="shared" si="91"/>
        <v xml:space="preserve"> </v>
      </c>
      <c r="BP664" s="576" t="str">
        <f t="shared" si="92"/>
        <v xml:space="preserve"> </v>
      </c>
      <c r="BQ664" s="576" t="str">
        <f t="shared" si="93"/>
        <v xml:space="preserve"> </v>
      </c>
      <c r="BR664" s="98"/>
      <c r="BS664" s="165"/>
    </row>
    <row r="665" spans="1:71" s="107" customFormat="1" ht="12.75" x14ac:dyDescent="0.25">
      <c r="A665" s="380"/>
      <c r="B665" s="376">
        <f>'Données démographiques'!B666</f>
        <v>0</v>
      </c>
      <c r="C665" s="376">
        <f>'Données démographiques'!C666</f>
        <v>0</v>
      </c>
      <c r="D665" s="377">
        <f>'Données démographiques'!D666</f>
        <v>0</v>
      </c>
      <c r="E665" s="102"/>
      <c r="F665" s="430"/>
      <c r="G665" s="431"/>
      <c r="H665" s="432"/>
      <c r="I665" s="258"/>
      <c r="J665" s="259"/>
      <c r="K665" s="260"/>
      <c r="L665" s="260"/>
      <c r="M665" s="260"/>
      <c r="N665" s="258"/>
      <c r="O665" s="265"/>
      <c r="P665" s="102"/>
      <c r="Q665" s="258"/>
      <c r="R665" s="431"/>
      <c r="S665" s="431"/>
      <c r="T665" s="102"/>
      <c r="U665" s="259"/>
      <c r="V665" s="259"/>
      <c r="W665" s="258"/>
      <c r="X665" s="259"/>
      <c r="Y665" s="258"/>
      <c r="Z665" s="258"/>
      <c r="AA665" s="258"/>
      <c r="AB665" s="260"/>
      <c r="AC665" s="260"/>
      <c r="AD665" s="98"/>
      <c r="AE665" s="260"/>
      <c r="AF665" s="260"/>
      <c r="AG665" s="260"/>
      <c r="AH665" s="260"/>
      <c r="AI665" s="260"/>
      <c r="AJ665" s="260"/>
      <c r="AK665" s="263"/>
      <c r="AL665" s="263"/>
      <c r="AM665" s="265"/>
      <c r="AN665" s="98"/>
      <c r="AO665" s="577" t="str">
        <f t="shared" si="86"/>
        <v xml:space="preserve"> </v>
      </c>
      <c r="AP665" s="577" t="str">
        <f t="shared" si="88"/>
        <v xml:space="preserve"> </v>
      </c>
      <c r="AQ665" s="577" t="str">
        <f t="shared" si="89"/>
        <v xml:space="preserve"> </v>
      </c>
      <c r="AR665" s="577" t="str">
        <f t="shared" si="90"/>
        <v xml:space="preserve"> </v>
      </c>
      <c r="AS665" s="98"/>
      <c r="AT665" s="375"/>
      <c r="AU665" s="375"/>
      <c r="AV665" s="374"/>
      <c r="AW665" s="375"/>
      <c r="AX665" s="374"/>
      <c r="AY665" s="374"/>
      <c r="AZ665" s="258"/>
      <c r="BA665" s="260"/>
      <c r="BB665" s="260"/>
      <c r="BC665" s="98"/>
      <c r="BD665" s="260"/>
      <c r="BE665" s="260"/>
      <c r="BF665" s="260"/>
      <c r="BG665" s="260"/>
      <c r="BH665" s="260"/>
      <c r="BI665" s="260"/>
      <c r="BJ665" s="263"/>
      <c r="BK665" s="263"/>
      <c r="BL665" s="265"/>
      <c r="BM665" s="98"/>
      <c r="BN665" s="577" t="str">
        <f t="shared" si="87"/>
        <v xml:space="preserve"> </v>
      </c>
      <c r="BO665" s="577" t="str">
        <f t="shared" si="91"/>
        <v xml:space="preserve"> </v>
      </c>
      <c r="BP665" s="577" t="str">
        <f t="shared" si="92"/>
        <v xml:space="preserve"> </v>
      </c>
      <c r="BQ665" s="577" t="str">
        <f t="shared" si="93"/>
        <v xml:space="preserve"> </v>
      </c>
      <c r="BR665" s="98"/>
      <c r="BS665" s="330"/>
    </row>
    <row r="666" spans="1:71" s="107" customFormat="1" ht="12.75" x14ac:dyDescent="0.25">
      <c r="A666" s="380"/>
      <c r="B666" s="169">
        <f>'Données démographiques'!B667</f>
        <v>0</v>
      </c>
      <c r="C666" s="169">
        <f>'Données démographiques'!C667</f>
        <v>0</v>
      </c>
      <c r="D666" s="170">
        <f>'Données démographiques'!D667</f>
        <v>0</v>
      </c>
      <c r="E666" s="102"/>
      <c r="F666" s="255"/>
      <c r="G666" s="172"/>
      <c r="H666" s="429"/>
      <c r="I666" s="273"/>
      <c r="J666" s="257"/>
      <c r="K666" s="278"/>
      <c r="L666" s="278"/>
      <c r="M666" s="278"/>
      <c r="N666" s="273"/>
      <c r="O666" s="264"/>
      <c r="P666" s="102"/>
      <c r="Q666" s="273"/>
      <c r="R666" s="172"/>
      <c r="S666" s="172"/>
      <c r="T666" s="102"/>
      <c r="U666" s="257"/>
      <c r="V666" s="257"/>
      <c r="W666" s="273"/>
      <c r="X666" s="257"/>
      <c r="Y666" s="273"/>
      <c r="Z666" s="273"/>
      <c r="AA666" s="273"/>
      <c r="AB666" s="278"/>
      <c r="AC666" s="278"/>
      <c r="AD666" s="98"/>
      <c r="AE666" s="278"/>
      <c r="AF666" s="278"/>
      <c r="AG666" s="278"/>
      <c r="AH666" s="278"/>
      <c r="AI666" s="278"/>
      <c r="AJ666" s="278"/>
      <c r="AK666" s="262"/>
      <c r="AL666" s="262"/>
      <c r="AM666" s="264"/>
      <c r="AN666" s="98"/>
      <c r="AO666" s="576" t="str">
        <f t="shared" si="86"/>
        <v xml:space="preserve"> </v>
      </c>
      <c r="AP666" s="576" t="str">
        <f t="shared" si="88"/>
        <v xml:space="preserve"> </v>
      </c>
      <c r="AQ666" s="576" t="str">
        <f t="shared" si="89"/>
        <v xml:space="preserve"> </v>
      </c>
      <c r="AR666" s="576" t="str">
        <f t="shared" si="90"/>
        <v xml:space="preserve"> </v>
      </c>
      <c r="AS666" s="98"/>
      <c r="AT666" s="257"/>
      <c r="AU666" s="257"/>
      <c r="AV666" s="273"/>
      <c r="AW666" s="257"/>
      <c r="AX666" s="273"/>
      <c r="AY666" s="273"/>
      <c r="AZ666" s="273"/>
      <c r="BA666" s="278"/>
      <c r="BB666" s="278"/>
      <c r="BC666" s="98"/>
      <c r="BD666" s="278"/>
      <c r="BE666" s="278"/>
      <c r="BF666" s="278"/>
      <c r="BG666" s="278"/>
      <c r="BH666" s="278"/>
      <c r="BI666" s="278"/>
      <c r="BJ666" s="262"/>
      <c r="BK666" s="262"/>
      <c r="BL666" s="264"/>
      <c r="BM666" s="98"/>
      <c r="BN666" s="576" t="str">
        <f t="shared" si="87"/>
        <v xml:space="preserve"> </v>
      </c>
      <c r="BO666" s="576" t="str">
        <f t="shared" si="91"/>
        <v xml:space="preserve"> </v>
      </c>
      <c r="BP666" s="576" t="str">
        <f t="shared" si="92"/>
        <v xml:space="preserve"> </v>
      </c>
      <c r="BQ666" s="576" t="str">
        <f t="shared" si="93"/>
        <v xml:space="preserve"> </v>
      </c>
      <c r="BR666" s="98"/>
      <c r="BS666" s="165"/>
    </row>
    <row r="667" spans="1:71" s="107" customFormat="1" ht="12.75" x14ac:dyDescent="0.25">
      <c r="A667" s="380"/>
      <c r="B667" s="376">
        <f>'Données démographiques'!B668</f>
        <v>0</v>
      </c>
      <c r="C667" s="376">
        <f>'Données démographiques'!C668</f>
        <v>0</v>
      </c>
      <c r="D667" s="377">
        <f>'Données démographiques'!D668</f>
        <v>0</v>
      </c>
      <c r="E667" s="102"/>
      <c r="F667" s="430"/>
      <c r="G667" s="431"/>
      <c r="H667" s="432"/>
      <c r="I667" s="258"/>
      <c r="J667" s="259"/>
      <c r="K667" s="260"/>
      <c r="L667" s="260"/>
      <c r="M667" s="260"/>
      <c r="N667" s="258"/>
      <c r="O667" s="265"/>
      <c r="P667" s="102"/>
      <c r="Q667" s="258"/>
      <c r="R667" s="431"/>
      <c r="S667" s="431"/>
      <c r="T667" s="102"/>
      <c r="U667" s="259"/>
      <c r="V667" s="259"/>
      <c r="W667" s="258"/>
      <c r="X667" s="259"/>
      <c r="Y667" s="258"/>
      <c r="Z667" s="258"/>
      <c r="AA667" s="258"/>
      <c r="AB667" s="260"/>
      <c r="AC667" s="260"/>
      <c r="AD667" s="98"/>
      <c r="AE667" s="260"/>
      <c r="AF667" s="260"/>
      <c r="AG667" s="260"/>
      <c r="AH667" s="260"/>
      <c r="AI667" s="260"/>
      <c r="AJ667" s="260"/>
      <c r="AK667" s="263"/>
      <c r="AL667" s="263"/>
      <c r="AM667" s="265"/>
      <c r="AN667" s="98"/>
      <c r="AO667" s="577" t="str">
        <f t="shared" si="86"/>
        <v xml:space="preserve"> </v>
      </c>
      <c r="AP667" s="577" t="str">
        <f t="shared" si="88"/>
        <v xml:space="preserve"> </v>
      </c>
      <c r="AQ667" s="577" t="str">
        <f t="shared" si="89"/>
        <v xml:space="preserve"> </v>
      </c>
      <c r="AR667" s="577" t="str">
        <f t="shared" si="90"/>
        <v xml:space="preserve"> </v>
      </c>
      <c r="AS667" s="98"/>
      <c r="AT667" s="375"/>
      <c r="AU667" s="375"/>
      <c r="AV667" s="374"/>
      <c r="AW667" s="375"/>
      <c r="AX667" s="374"/>
      <c r="AY667" s="374"/>
      <c r="AZ667" s="258"/>
      <c r="BA667" s="260"/>
      <c r="BB667" s="260"/>
      <c r="BC667" s="98"/>
      <c r="BD667" s="260"/>
      <c r="BE667" s="260"/>
      <c r="BF667" s="260"/>
      <c r="BG667" s="260"/>
      <c r="BH667" s="260"/>
      <c r="BI667" s="260"/>
      <c r="BJ667" s="263"/>
      <c r="BK667" s="263"/>
      <c r="BL667" s="265"/>
      <c r="BM667" s="98"/>
      <c r="BN667" s="577" t="str">
        <f t="shared" si="87"/>
        <v xml:space="preserve"> </v>
      </c>
      <c r="BO667" s="577" t="str">
        <f t="shared" si="91"/>
        <v xml:space="preserve"> </v>
      </c>
      <c r="BP667" s="577" t="str">
        <f t="shared" si="92"/>
        <v xml:space="preserve"> </v>
      </c>
      <c r="BQ667" s="577" t="str">
        <f t="shared" si="93"/>
        <v xml:space="preserve"> </v>
      </c>
      <c r="BR667" s="98"/>
      <c r="BS667" s="330"/>
    </row>
    <row r="668" spans="1:71" s="107" customFormat="1" ht="12.75" x14ac:dyDescent="0.25">
      <c r="A668" s="380"/>
      <c r="B668" s="169">
        <f>'Données démographiques'!B669</f>
        <v>0</v>
      </c>
      <c r="C668" s="169">
        <f>'Données démographiques'!C669</f>
        <v>0</v>
      </c>
      <c r="D668" s="170">
        <f>'Données démographiques'!D669</f>
        <v>0</v>
      </c>
      <c r="E668" s="102"/>
      <c r="F668" s="255"/>
      <c r="G668" s="172"/>
      <c r="H668" s="429"/>
      <c r="I668" s="273"/>
      <c r="J668" s="257"/>
      <c r="K668" s="278"/>
      <c r="L668" s="278"/>
      <c r="M668" s="278"/>
      <c r="N668" s="273"/>
      <c r="O668" s="264"/>
      <c r="P668" s="102"/>
      <c r="Q668" s="273"/>
      <c r="R668" s="172"/>
      <c r="S668" s="172"/>
      <c r="T668" s="102"/>
      <c r="U668" s="257"/>
      <c r="V668" s="257"/>
      <c r="W668" s="273"/>
      <c r="X668" s="257"/>
      <c r="Y668" s="273"/>
      <c r="Z668" s="273"/>
      <c r="AA668" s="273"/>
      <c r="AB668" s="278"/>
      <c r="AC668" s="278"/>
      <c r="AD668" s="98"/>
      <c r="AE668" s="278"/>
      <c r="AF668" s="278"/>
      <c r="AG668" s="278"/>
      <c r="AH668" s="278"/>
      <c r="AI668" s="278"/>
      <c r="AJ668" s="278"/>
      <c r="AK668" s="262"/>
      <c r="AL668" s="262"/>
      <c r="AM668" s="264"/>
      <c r="AN668" s="98"/>
      <c r="AO668" s="576" t="str">
        <f t="shared" si="86"/>
        <v xml:space="preserve"> </v>
      </c>
      <c r="AP668" s="576" t="str">
        <f t="shared" si="88"/>
        <v xml:space="preserve"> </v>
      </c>
      <c r="AQ668" s="576" t="str">
        <f t="shared" si="89"/>
        <v xml:space="preserve"> </v>
      </c>
      <c r="AR668" s="576" t="str">
        <f t="shared" si="90"/>
        <v xml:space="preserve"> </v>
      </c>
      <c r="AS668" s="98"/>
      <c r="AT668" s="257"/>
      <c r="AU668" s="257"/>
      <c r="AV668" s="273"/>
      <c r="AW668" s="257"/>
      <c r="AX668" s="273"/>
      <c r="AY668" s="273"/>
      <c r="AZ668" s="273"/>
      <c r="BA668" s="278"/>
      <c r="BB668" s="278"/>
      <c r="BC668" s="98"/>
      <c r="BD668" s="278"/>
      <c r="BE668" s="278"/>
      <c r="BF668" s="278"/>
      <c r="BG668" s="278"/>
      <c r="BH668" s="278"/>
      <c r="BI668" s="278"/>
      <c r="BJ668" s="262"/>
      <c r="BK668" s="262"/>
      <c r="BL668" s="264"/>
      <c r="BM668" s="98"/>
      <c r="BN668" s="576" t="str">
        <f t="shared" si="87"/>
        <v xml:space="preserve"> </v>
      </c>
      <c r="BO668" s="576" t="str">
        <f t="shared" si="91"/>
        <v xml:space="preserve"> </v>
      </c>
      <c r="BP668" s="576" t="str">
        <f t="shared" si="92"/>
        <v xml:space="preserve"> </v>
      </c>
      <c r="BQ668" s="576" t="str">
        <f t="shared" si="93"/>
        <v xml:space="preserve"> </v>
      </c>
      <c r="BR668" s="98"/>
      <c r="BS668" s="165"/>
    </row>
    <row r="669" spans="1:71" s="107" customFormat="1" ht="12.75" x14ac:dyDescent="0.25">
      <c r="A669" s="380"/>
      <c r="B669" s="376">
        <f>'Données démographiques'!B670</f>
        <v>0</v>
      </c>
      <c r="C669" s="376">
        <f>'Données démographiques'!C670</f>
        <v>0</v>
      </c>
      <c r="D669" s="377">
        <f>'Données démographiques'!D670</f>
        <v>0</v>
      </c>
      <c r="E669" s="102"/>
      <c r="F669" s="430"/>
      <c r="G669" s="431"/>
      <c r="H669" s="432"/>
      <c r="I669" s="258"/>
      <c r="J669" s="259"/>
      <c r="K669" s="260"/>
      <c r="L669" s="260"/>
      <c r="M669" s="260"/>
      <c r="N669" s="258"/>
      <c r="O669" s="265"/>
      <c r="P669" s="102"/>
      <c r="Q669" s="258"/>
      <c r="R669" s="431"/>
      <c r="S669" s="431"/>
      <c r="T669" s="102"/>
      <c r="U669" s="259"/>
      <c r="V669" s="259"/>
      <c r="W669" s="258"/>
      <c r="X669" s="259"/>
      <c r="Y669" s="258"/>
      <c r="Z669" s="258"/>
      <c r="AA669" s="258"/>
      <c r="AB669" s="260"/>
      <c r="AC669" s="260"/>
      <c r="AD669" s="98"/>
      <c r="AE669" s="260"/>
      <c r="AF669" s="260"/>
      <c r="AG669" s="260"/>
      <c r="AH669" s="260"/>
      <c r="AI669" s="260"/>
      <c r="AJ669" s="260"/>
      <c r="AK669" s="263"/>
      <c r="AL669" s="263"/>
      <c r="AM669" s="265"/>
      <c r="AN669" s="98"/>
      <c r="AO669" s="577" t="str">
        <f t="shared" si="86"/>
        <v xml:space="preserve"> </v>
      </c>
      <c r="AP669" s="577" t="str">
        <f t="shared" si="88"/>
        <v xml:space="preserve"> </v>
      </c>
      <c r="AQ669" s="577" t="str">
        <f t="shared" si="89"/>
        <v xml:space="preserve"> </v>
      </c>
      <c r="AR669" s="577" t="str">
        <f t="shared" si="90"/>
        <v xml:space="preserve"> </v>
      </c>
      <c r="AS669" s="98"/>
      <c r="AT669" s="375"/>
      <c r="AU669" s="375"/>
      <c r="AV669" s="374"/>
      <c r="AW669" s="375"/>
      <c r="AX669" s="374"/>
      <c r="AY669" s="374"/>
      <c r="AZ669" s="258"/>
      <c r="BA669" s="260"/>
      <c r="BB669" s="260"/>
      <c r="BC669" s="98"/>
      <c r="BD669" s="260"/>
      <c r="BE669" s="260"/>
      <c r="BF669" s="260"/>
      <c r="BG669" s="260"/>
      <c r="BH669" s="260"/>
      <c r="BI669" s="260"/>
      <c r="BJ669" s="263"/>
      <c r="BK669" s="263"/>
      <c r="BL669" s="265"/>
      <c r="BM669" s="98"/>
      <c r="BN669" s="577" t="str">
        <f t="shared" si="87"/>
        <v xml:space="preserve"> </v>
      </c>
      <c r="BO669" s="577" t="str">
        <f t="shared" si="91"/>
        <v xml:space="preserve"> </v>
      </c>
      <c r="BP669" s="577" t="str">
        <f t="shared" si="92"/>
        <v xml:space="preserve"> </v>
      </c>
      <c r="BQ669" s="577" t="str">
        <f t="shared" si="93"/>
        <v xml:space="preserve"> </v>
      </c>
      <c r="BR669" s="98"/>
      <c r="BS669" s="330"/>
    </row>
    <row r="670" spans="1:71" s="107" customFormat="1" ht="12.75" x14ac:dyDescent="0.25">
      <c r="A670" s="380"/>
      <c r="B670" s="169">
        <f>'Données démographiques'!B671</f>
        <v>0</v>
      </c>
      <c r="C670" s="169">
        <f>'Données démographiques'!C671</f>
        <v>0</v>
      </c>
      <c r="D670" s="170">
        <f>'Données démographiques'!D671</f>
        <v>0</v>
      </c>
      <c r="E670" s="102"/>
      <c r="F670" s="255"/>
      <c r="G670" s="172"/>
      <c r="H670" s="429"/>
      <c r="I670" s="273"/>
      <c r="J670" s="257"/>
      <c r="K670" s="278"/>
      <c r="L670" s="278"/>
      <c r="M670" s="278"/>
      <c r="N670" s="273"/>
      <c r="O670" s="264"/>
      <c r="P670" s="102"/>
      <c r="Q670" s="273"/>
      <c r="R670" s="172"/>
      <c r="S670" s="172"/>
      <c r="T670" s="102"/>
      <c r="U670" s="257"/>
      <c r="V670" s="257"/>
      <c r="W670" s="273"/>
      <c r="X670" s="257"/>
      <c r="Y670" s="273"/>
      <c r="Z670" s="273"/>
      <c r="AA670" s="273"/>
      <c r="AB670" s="278"/>
      <c r="AC670" s="278"/>
      <c r="AD670" s="98"/>
      <c r="AE670" s="278"/>
      <c r="AF670" s="278"/>
      <c r="AG670" s="278"/>
      <c r="AH670" s="278"/>
      <c r="AI670" s="278"/>
      <c r="AJ670" s="278"/>
      <c r="AK670" s="262"/>
      <c r="AL670" s="262"/>
      <c r="AM670" s="264"/>
      <c r="AN670" s="98"/>
      <c r="AO670" s="576" t="str">
        <f t="shared" si="86"/>
        <v xml:space="preserve"> </v>
      </c>
      <c r="AP670" s="576" t="str">
        <f t="shared" si="88"/>
        <v xml:space="preserve"> </v>
      </c>
      <c r="AQ670" s="576" t="str">
        <f t="shared" si="89"/>
        <v xml:space="preserve"> </v>
      </c>
      <c r="AR670" s="576" t="str">
        <f t="shared" si="90"/>
        <v xml:space="preserve"> </v>
      </c>
      <c r="AS670" s="98"/>
      <c r="AT670" s="257"/>
      <c r="AU670" s="257"/>
      <c r="AV670" s="273"/>
      <c r="AW670" s="257"/>
      <c r="AX670" s="273"/>
      <c r="AY670" s="273"/>
      <c r="AZ670" s="273"/>
      <c r="BA670" s="278"/>
      <c r="BB670" s="278"/>
      <c r="BC670" s="98"/>
      <c r="BD670" s="278"/>
      <c r="BE670" s="278"/>
      <c r="BF670" s="278"/>
      <c r="BG670" s="278"/>
      <c r="BH670" s="278"/>
      <c r="BI670" s="278"/>
      <c r="BJ670" s="262"/>
      <c r="BK670" s="262"/>
      <c r="BL670" s="264"/>
      <c r="BM670" s="98"/>
      <c r="BN670" s="576" t="str">
        <f t="shared" si="87"/>
        <v xml:space="preserve"> </v>
      </c>
      <c r="BO670" s="576" t="str">
        <f t="shared" si="91"/>
        <v xml:space="preserve"> </v>
      </c>
      <c r="BP670" s="576" t="str">
        <f t="shared" si="92"/>
        <v xml:space="preserve"> </v>
      </c>
      <c r="BQ670" s="576" t="str">
        <f t="shared" si="93"/>
        <v xml:space="preserve"> </v>
      </c>
      <c r="BR670" s="98"/>
      <c r="BS670" s="165"/>
    </row>
    <row r="671" spans="1:71" s="107" customFormat="1" ht="12.75" x14ac:dyDescent="0.25">
      <c r="A671" s="380"/>
      <c r="B671" s="376">
        <f>'Données démographiques'!B672</f>
        <v>0</v>
      </c>
      <c r="C671" s="376">
        <f>'Données démographiques'!C672</f>
        <v>0</v>
      </c>
      <c r="D671" s="377">
        <f>'Données démographiques'!D672</f>
        <v>0</v>
      </c>
      <c r="E671" s="102"/>
      <c r="F671" s="430"/>
      <c r="G671" s="431"/>
      <c r="H671" s="432"/>
      <c r="I671" s="258"/>
      <c r="J671" s="259"/>
      <c r="K671" s="260"/>
      <c r="L671" s="260"/>
      <c r="M671" s="260"/>
      <c r="N671" s="258"/>
      <c r="O671" s="265"/>
      <c r="P671" s="102"/>
      <c r="Q671" s="258"/>
      <c r="R671" s="431"/>
      <c r="S671" s="431"/>
      <c r="T671" s="102"/>
      <c r="U671" s="259"/>
      <c r="V671" s="259"/>
      <c r="W671" s="258"/>
      <c r="X671" s="259"/>
      <c r="Y671" s="258"/>
      <c r="Z671" s="258"/>
      <c r="AA671" s="258"/>
      <c r="AB671" s="260"/>
      <c r="AC671" s="260"/>
      <c r="AD671" s="98"/>
      <c r="AE671" s="260"/>
      <c r="AF671" s="260"/>
      <c r="AG671" s="260"/>
      <c r="AH671" s="260"/>
      <c r="AI671" s="260"/>
      <c r="AJ671" s="260"/>
      <c r="AK671" s="263"/>
      <c r="AL671" s="263"/>
      <c r="AM671" s="265"/>
      <c r="AN671" s="98"/>
      <c r="AO671" s="577" t="str">
        <f t="shared" si="86"/>
        <v xml:space="preserve"> </v>
      </c>
      <c r="AP671" s="577" t="str">
        <f t="shared" si="88"/>
        <v xml:space="preserve"> </v>
      </c>
      <c r="AQ671" s="577" t="str">
        <f t="shared" si="89"/>
        <v xml:space="preserve"> </v>
      </c>
      <c r="AR671" s="577" t="str">
        <f t="shared" si="90"/>
        <v xml:space="preserve"> </v>
      </c>
      <c r="AS671" s="98"/>
      <c r="AT671" s="375"/>
      <c r="AU671" s="375"/>
      <c r="AV671" s="374"/>
      <c r="AW671" s="375"/>
      <c r="AX671" s="374"/>
      <c r="AY671" s="374"/>
      <c r="AZ671" s="258"/>
      <c r="BA671" s="260"/>
      <c r="BB671" s="260"/>
      <c r="BC671" s="98"/>
      <c r="BD671" s="260"/>
      <c r="BE671" s="260"/>
      <c r="BF671" s="260"/>
      <c r="BG671" s="260"/>
      <c r="BH671" s="260"/>
      <c r="BI671" s="260"/>
      <c r="BJ671" s="263"/>
      <c r="BK671" s="263"/>
      <c r="BL671" s="265"/>
      <c r="BM671" s="98"/>
      <c r="BN671" s="577" t="str">
        <f t="shared" si="87"/>
        <v xml:space="preserve"> </v>
      </c>
      <c r="BO671" s="577" t="str">
        <f t="shared" si="91"/>
        <v xml:space="preserve"> </v>
      </c>
      <c r="BP671" s="577" t="str">
        <f t="shared" si="92"/>
        <v xml:space="preserve"> </v>
      </c>
      <c r="BQ671" s="577" t="str">
        <f t="shared" si="93"/>
        <v xml:space="preserve"> </v>
      </c>
      <c r="BR671" s="98"/>
      <c r="BS671" s="330"/>
    </row>
    <row r="672" spans="1:71" s="107" customFormat="1" ht="12.75" x14ac:dyDescent="0.25">
      <c r="A672" s="380"/>
      <c r="B672" s="169">
        <f>'Données démographiques'!B673</f>
        <v>0</v>
      </c>
      <c r="C672" s="169">
        <f>'Données démographiques'!C673</f>
        <v>0</v>
      </c>
      <c r="D672" s="170">
        <f>'Données démographiques'!D673</f>
        <v>0</v>
      </c>
      <c r="E672" s="102"/>
      <c r="F672" s="255"/>
      <c r="G672" s="172"/>
      <c r="H672" s="429"/>
      <c r="I672" s="273"/>
      <c r="J672" s="257"/>
      <c r="K672" s="278"/>
      <c r="L672" s="278"/>
      <c r="M672" s="278"/>
      <c r="N672" s="273"/>
      <c r="O672" s="264"/>
      <c r="P672" s="102"/>
      <c r="Q672" s="273"/>
      <c r="R672" s="172"/>
      <c r="S672" s="172"/>
      <c r="T672" s="102"/>
      <c r="U672" s="257"/>
      <c r="V672" s="257"/>
      <c r="W672" s="273"/>
      <c r="X672" s="257"/>
      <c r="Y672" s="273"/>
      <c r="Z672" s="273"/>
      <c r="AA672" s="273"/>
      <c r="AB672" s="278"/>
      <c r="AC672" s="278"/>
      <c r="AD672" s="98"/>
      <c r="AE672" s="278"/>
      <c r="AF672" s="278"/>
      <c r="AG672" s="278"/>
      <c r="AH672" s="278"/>
      <c r="AI672" s="278"/>
      <c r="AJ672" s="278"/>
      <c r="AK672" s="262"/>
      <c r="AL672" s="262"/>
      <c r="AM672" s="264"/>
      <c r="AN672" s="98"/>
      <c r="AO672" s="576" t="str">
        <f t="shared" si="86"/>
        <v xml:space="preserve"> </v>
      </c>
      <c r="AP672" s="576" t="str">
        <f t="shared" si="88"/>
        <v xml:space="preserve"> </v>
      </c>
      <c r="AQ672" s="576" t="str">
        <f t="shared" si="89"/>
        <v xml:space="preserve"> </v>
      </c>
      <c r="AR672" s="576" t="str">
        <f t="shared" si="90"/>
        <v xml:space="preserve"> </v>
      </c>
      <c r="AS672" s="98"/>
      <c r="AT672" s="257"/>
      <c r="AU672" s="257"/>
      <c r="AV672" s="273"/>
      <c r="AW672" s="257"/>
      <c r="AX672" s="273"/>
      <c r="AY672" s="273"/>
      <c r="AZ672" s="273"/>
      <c r="BA672" s="278"/>
      <c r="BB672" s="278"/>
      <c r="BC672" s="98"/>
      <c r="BD672" s="278"/>
      <c r="BE672" s="278"/>
      <c r="BF672" s="278"/>
      <c r="BG672" s="278"/>
      <c r="BH672" s="278"/>
      <c r="BI672" s="278"/>
      <c r="BJ672" s="262"/>
      <c r="BK672" s="262"/>
      <c r="BL672" s="264"/>
      <c r="BM672" s="98"/>
      <c r="BN672" s="576" t="str">
        <f t="shared" si="87"/>
        <v xml:space="preserve"> </v>
      </c>
      <c r="BO672" s="576" t="str">
        <f t="shared" si="91"/>
        <v xml:space="preserve"> </v>
      </c>
      <c r="BP672" s="576" t="str">
        <f t="shared" si="92"/>
        <v xml:space="preserve"> </v>
      </c>
      <c r="BQ672" s="576" t="str">
        <f t="shared" si="93"/>
        <v xml:space="preserve"> </v>
      </c>
      <c r="BR672" s="98"/>
      <c r="BS672" s="165"/>
    </row>
    <row r="673" spans="1:71" s="107" customFormat="1" ht="12.75" x14ac:dyDescent="0.25">
      <c r="A673" s="380"/>
      <c r="B673" s="376">
        <f>'Données démographiques'!B674</f>
        <v>0</v>
      </c>
      <c r="C673" s="376">
        <f>'Données démographiques'!C674</f>
        <v>0</v>
      </c>
      <c r="D673" s="377">
        <f>'Données démographiques'!D674</f>
        <v>0</v>
      </c>
      <c r="E673" s="102"/>
      <c r="F673" s="430"/>
      <c r="G673" s="431"/>
      <c r="H673" s="432"/>
      <c r="I673" s="258"/>
      <c r="J673" s="259"/>
      <c r="K673" s="260"/>
      <c r="L673" s="260"/>
      <c r="M673" s="260"/>
      <c r="N673" s="258"/>
      <c r="O673" s="265"/>
      <c r="P673" s="102"/>
      <c r="Q673" s="258"/>
      <c r="R673" s="431"/>
      <c r="S673" s="431"/>
      <c r="T673" s="102"/>
      <c r="U673" s="259"/>
      <c r="V673" s="259"/>
      <c r="W673" s="258"/>
      <c r="X673" s="259"/>
      <c r="Y673" s="258"/>
      <c r="Z673" s="258"/>
      <c r="AA673" s="258"/>
      <c r="AB673" s="260"/>
      <c r="AC673" s="260"/>
      <c r="AD673" s="98"/>
      <c r="AE673" s="260"/>
      <c r="AF673" s="260"/>
      <c r="AG673" s="260"/>
      <c r="AH673" s="260"/>
      <c r="AI673" s="260"/>
      <c r="AJ673" s="260"/>
      <c r="AK673" s="263"/>
      <c r="AL673" s="263"/>
      <c r="AM673" s="265"/>
      <c r="AN673" s="98"/>
      <c r="AO673" s="577" t="str">
        <f t="shared" si="86"/>
        <v xml:space="preserve"> </v>
      </c>
      <c r="AP673" s="577" t="str">
        <f t="shared" si="88"/>
        <v xml:space="preserve"> </v>
      </c>
      <c r="AQ673" s="577" t="str">
        <f t="shared" si="89"/>
        <v xml:space="preserve"> </v>
      </c>
      <c r="AR673" s="577" t="str">
        <f t="shared" si="90"/>
        <v xml:space="preserve"> </v>
      </c>
      <c r="AS673" s="98"/>
      <c r="AT673" s="375"/>
      <c r="AU673" s="375"/>
      <c r="AV673" s="374"/>
      <c r="AW673" s="375"/>
      <c r="AX673" s="374"/>
      <c r="AY673" s="374"/>
      <c r="AZ673" s="258"/>
      <c r="BA673" s="260"/>
      <c r="BB673" s="260"/>
      <c r="BC673" s="98"/>
      <c r="BD673" s="260"/>
      <c r="BE673" s="260"/>
      <c r="BF673" s="260"/>
      <c r="BG673" s="260"/>
      <c r="BH673" s="260"/>
      <c r="BI673" s="260"/>
      <c r="BJ673" s="263"/>
      <c r="BK673" s="263"/>
      <c r="BL673" s="265"/>
      <c r="BM673" s="98"/>
      <c r="BN673" s="577" t="str">
        <f t="shared" si="87"/>
        <v xml:space="preserve"> </v>
      </c>
      <c r="BO673" s="577" t="str">
        <f t="shared" si="91"/>
        <v xml:space="preserve"> </v>
      </c>
      <c r="BP673" s="577" t="str">
        <f t="shared" si="92"/>
        <v xml:space="preserve"> </v>
      </c>
      <c r="BQ673" s="577" t="str">
        <f t="shared" si="93"/>
        <v xml:space="preserve"> </v>
      </c>
      <c r="BR673" s="98"/>
      <c r="BS673" s="330"/>
    </row>
    <row r="674" spans="1:71" s="107" customFormat="1" ht="12.75" x14ac:dyDescent="0.25">
      <c r="A674" s="380"/>
      <c r="B674" s="169">
        <f>'Données démographiques'!B675</f>
        <v>0</v>
      </c>
      <c r="C674" s="169">
        <f>'Données démographiques'!C675</f>
        <v>0</v>
      </c>
      <c r="D674" s="170">
        <f>'Données démographiques'!D675</f>
        <v>0</v>
      </c>
      <c r="E674" s="102"/>
      <c r="F674" s="255"/>
      <c r="G674" s="172"/>
      <c r="H674" s="429"/>
      <c r="I674" s="273"/>
      <c r="J674" s="257"/>
      <c r="K674" s="278"/>
      <c r="L674" s="278"/>
      <c r="M674" s="278"/>
      <c r="N674" s="273"/>
      <c r="O674" s="264"/>
      <c r="P674" s="102"/>
      <c r="Q674" s="273"/>
      <c r="R674" s="172"/>
      <c r="S674" s="172"/>
      <c r="T674" s="102"/>
      <c r="U674" s="257"/>
      <c r="V674" s="257"/>
      <c r="W674" s="273"/>
      <c r="X674" s="257"/>
      <c r="Y674" s="273"/>
      <c r="Z674" s="273"/>
      <c r="AA674" s="273"/>
      <c r="AB674" s="278"/>
      <c r="AC674" s="278"/>
      <c r="AD674" s="98"/>
      <c r="AE674" s="278"/>
      <c r="AF674" s="278"/>
      <c r="AG674" s="278"/>
      <c r="AH674" s="278"/>
      <c r="AI674" s="278"/>
      <c r="AJ674" s="278"/>
      <c r="AK674" s="262"/>
      <c r="AL674" s="262"/>
      <c r="AM674" s="264"/>
      <c r="AN674" s="98"/>
      <c r="AO674" s="576" t="str">
        <f t="shared" si="86"/>
        <v xml:space="preserve"> </v>
      </c>
      <c r="AP674" s="576" t="str">
        <f t="shared" si="88"/>
        <v xml:space="preserve"> </v>
      </c>
      <c r="AQ674" s="576" t="str">
        <f t="shared" si="89"/>
        <v xml:space="preserve"> </v>
      </c>
      <c r="AR674" s="576" t="str">
        <f t="shared" si="90"/>
        <v xml:space="preserve"> </v>
      </c>
      <c r="AS674" s="98"/>
      <c r="AT674" s="257"/>
      <c r="AU674" s="257"/>
      <c r="AV674" s="273"/>
      <c r="AW674" s="257"/>
      <c r="AX674" s="273"/>
      <c r="AY674" s="273"/>
      <c r="AZ674" s="273"/>
      <c r="BA674" s="278"/>
      <c r="BB674" s="278"/>
      <c r="BC674" s="98"/>
      <c r="BD674" s="278"/>
      <c r="BE674" s="278"/>
      <c r="BF674" s="278"/>
      <c r="BG674" s="278"/>
      <c r="BH674" s="278"/>
      <c r="BI674" s="278"/>
      <c r="BJ674" s="262"/>
      <c r="BK674" s="262"/>
      <c r="BL674" s="264"/>
      <c r="BM674" s="98"/>
      <c r="BN674" s="576" t="str">
        <f t="shared" si="87"/>
        <v xml:space="preserve"> </v>
      </c>
      <c r="BO674" s="576" t="str">
        <f t="shared" si="91"/>
        <v xml:space="preserve"> </v>
      </c>
      <c r="BP674" s="576" t="str">
        <f t="shared" si="92"/>
        <v xml:space="preserve"> </v>
      </c>
      <c r="BQ674" s="576" t="str">
        <f t="shared" si="93"/>
        <v xml:space="preserve"> </v>
      </c>
      <c r="BR674" s="98"/>
      <c r="BS674" s="165"/>
    </row>
    <row r="675" spans="1:71" s="107" customFormat="1" ht="12.75" x14ac:dyDescent="0.25">
      <c r="A675" s="380"/>
      <c r="B675" s="376">
        <f>'Données démographiques'!B676</f>
        <v>0</v>
      </c>
      <c r="C675" s="376">
        <f>'Données démographiques'!C676</f>
        <v>0</v>
      </c>
      <c r="D675" s="377">
        <f>'Données démographiques'!D676</f>
        <v>0</v>
      </c>
      <c r="E675" s="102"/>
      <c r="F675" s="430"/>
      <c r="G675" s="431"/>
      <c r="H675" s="432"/>
      <c r="I675" s="258"/>
      <c r="J675" s="259"/>
      <c r="K675" s="260"/>
      <c r="L675" s="260"/>
      <c r="M675" s="260"/>
      <c r="N675" s="258"/>
      <c r="O675" s="265"/>
      <c r="P675" s="102"/>
      <c r="Q675" s="258"/>
      <c r="R675" s="431"/>
      <c r="S675" s="431"/>
      <c r="T675" s="102"/>
      <c r="U675" s="259"/>
      <c r="V675" s="259"/>
      <c r="W675" s="258"/>
      <c r="X675" s="259"/>
      <c r="Y675" s="258"/>
      <c r="Z675" s="258"/>
      <c r="AA675" s="258"/>
      <c r="AB675" s="260"/>
      <c r="AC675" s="260"/>
      <c r="AD675" s="98"/>
      <c r="AE675" s="260"/>
      <c r="AF675" s="260"/>
      <c r="AG675" s="260"/>
      <c r="AH675" s="260"/>
      <c r="AI675" s="260"/>
      <c r="AJ675" s="260"/>
      <c r="AK675" s="263"/>
      <c r="AL675" s="263"/>
      <c r="AM675" s="265"/>
      <c r="AN675" s="98"/>
      <c r="AO675" s="577" t="str">
        <f t="shared" si="86"/>
        <v xml:space="preserve"> </v>
      </c>
      <c r="AP675" s="577" t="str">
        <f t="shared" si="88"/>
        <v xml:space="preserve"> </v>
      </c>
      <c r="AQ675" s="577" t="str">
        <f t="shared" si="89"/>
        <v xml:space="preserve"> </v>
      </c>
      <c r="AR675" s="577" t="str">
        <f t="shared" si="90"/>
        <v xml:space="preserve"> </v>
      </c>
      <c r="AS675" s="98"/>
      <c r="AT675" s="375"/>
      <c r="AU675" s="375"/>
      <c r="AV675" s="374"/>
      <c r="AW675" s="375"/>
      <c r="AX675" s="374"/>
      <c r="AY675" s="374"/>
      <c r="AZ675" s="258"/>
      <c r="BA675" s="260"/>
      <c r="BB675" s="260"/>
      <c r="BC675" s="98"/>
      <c r="BD675" s="260"/>
      <c r="BE675" s="260"/>
      <c r="BF675" s="260"/>
      <c r="BG675" s="260"/>
      <c r="BH675" s="260"/>
      <c r="BI675" s="260"/>
      <c r="BJ675" s="263"/>
      <c r="BK675" s="263"/>
      <c r="BL675" s="265"/>
      <c r="BM675" s="98"/>
      <c r="BN675" s="577" t="str">
        <f t="shared" si="87"/>
        <v xml:space="preserve"> </v>
      </c>
      <c r="BO675" s="577" t="str">
        <f t="shared" si="91"/>
        <v xml:space="preserve"> </v>
      </c>
      <c r="BP675" s="577" t="str">
        <f t="shared" si="92"/>
        <v xml:space="preserve"> </v>
      </c>
      <c r="BQ675" s="577" t="str">
        <f t="shared" si="93"/>
        <v xml:space="preserve"> </v>
      </c>
      <c r="BR675" s="98"/>
      <c r="BS675" s="330"/>
    </row>
    <row r="676" spans="1:71" s="107" customFormat="1" ht="12.75" x14ac:dyDescent="0.25">
      <c r="A676" s="380"/>
      <c r="B676" s="169">
        <f>'Données démographiques'!B677</f>
        <v>0</v>
      </c>
      <c r="C676" s="169">
        <f>'Données démographiques'!C677</f>
        <v>0</v>
      </c>
      <c r="D676" s="170">
        <f>'Données démographiques'!D677</f>
        <v>0</v>
      </c>
      <c r="E676" s="102"/>
      <c r="F676" s="255"/>
      <c r="G676" s="172"/>
      <c r="H676" s="429"/>
      <c r="I676" s="273"/>
      <c r="J676" s="257"/>
      <c r="K676" s="278"/>
      <c r="L676" s="278"/>
      <c r="M676" s="278"/>
      <c r="N676" s="273"/>
      <c r="O676" s="264"/>
      <c r="P676" s="102"/>
      <c r="Q676" s="273"/>
      <c r="R676" s="172"/>
      <c r="S676" s="172"/>
      <c r="T676" s="102"/>
      <c r="U676" s="257"/>
      <c r="V676" s="257"/>
      <c r="W676" s="273"/>
      <c r="X676" s="257"/>
      <c r="Y676" s="273"/>
      <c r="Z676" s="273"/>
      <c r="AA676" s="273"/>
      <c r="AB676" s="278"/>
      <c r="AC676" s="278"/>
      <c r="AD676" s="98"/>
      <c r="AE676" s="278"/>
      <c r="AF676" s="278"/>
      <c r="AG676" s="278"/>
      <c r="AH676" s="278"/>
      <c r="AI676" s="278"/>
      <c r="AJ676" s="278"/>
      <c r="AK676" s="262"/>
      <c r="AL676" s="262"/>
      <c r="AM676" s="264"/>
      <c r="AN676" s="98"/>
      <c r="AO676" s="576" t="str">
        <f t="shared" si="86"/>
        <v xml:space="preserve"> </v>
      </c>
      <c r="AP676" s="576" t="str">
        <f t="shared" si="88"/>
        <v xml:space="preserve"> </v>
      </c>
      <c r="AQ676" s="576" t="str">
        <f t="shared" si="89"/>
        <v xml:space="preserve"> </v>
      </c>
      <c r="AR676" s="576" t="str">
        <f t="shared" si="90"/>
        <v xml:space="preserve"> </v>
      </c>
      <c r="AS676" s="98"/>
      <c r="AT676" s="257"/>
      <c r="AU676" s="257"/>
      <c r="AV676" s="273"/>
      <c r="AW676" s="257"/>
      <c r="AX676" s="273"/>
      <c r="AY676" s="273"/>
      <c r="AZ676" s="273"/>
      <c r="BA676" s="278"/>
      <c r="BB676" s="278"/>
      <c r="BC676" s="98"/>
      <c r="BD676" s="278"/>
      <c r="BE676" s="278"/>
      <c r="BF676" s="278"/>
      <c r="BG676" s="278"/>
      <c r="BH676" s="278"/>
      <c r="BI676" s="278"/>
      <c r="BJ676" s="262"/>
      <c r="BK676" s="262"/>
      <c r="BL676" s="264"/>
      <c r="BM676" s="98"/>
      <c r="BN676" s="576" t="str">
        <f t="shared" si="87"/>
        <v xml:space="preserve"> </v>
      </c>
      <c r="BO676" s="576" t="str">
        <f t="shared" si="91"/>
        <v xml:space="preserve"> </v>
      </c>
      <c r="BP676" s="576" t="str">
        <f t="shared" si="92"/>
        <v xml:space="preserve"> </v>
      </c>
      <c r="BQ676" s="576" t="str">
        <f t="shared" si="93"/>
        <v xml:space="preserve"> </v>
      </c>
      <c r="BR676" s="98"/>
      <c r="BS676" s="165"/>
    </row>
    <row r="677" spans="1:71" s="107" customFormat="1" ht="12.75" x14ac:dyDescent="0.25">
      <c r="A677" s="380"/>
      <c r="B677" s="376">
        <f>'Données démographiques'!B678</f>
        <v>0</v>
      </c>
      <c r="C677" s="376">
        <f>'Données démographiques'!C678</f>
        <v>0</v>
      </c>
      <c r="D677" s="377">
        <f>'Données démographiques'!D678</f>
        <v>0</v>
      </c>
      <c r="E677" s="102"/>
      <c r="F677" s="430"/>
      <c r="G677" s="431"/>
      <c r="H677" s="432"/>
      <c r="I677" s="258"/>
      <c r="J677" s="259"/>
      <c r="K677" s="260"/>
      <c r="L677" s="260"/>
      <c r="M677" s="260"/>
      <c r="N677" s="258"/>
      <c r="O677" s="265"/>
      <c r="P677" s="102"/>
      <c r="Q677" s="258"/>
      <c r="R677" s="431"/>
      <c r="S677" s="431"/>
      <c r="T677" s="102"/>
      <c r="U677" s="259"/>
      <c r="V677" s="259"/>
      <c r="W677" s="258"/>
      <c r="X677" s="259"/>
      <c r="Y677" s="258"/>
      <c r="Z677" s="258"/>
      <c r="AA677" s="258"/>
      <c r="AB677" s="260"/>
      <c r="AC677" s="260"/>
      <c r="AD677" s="98"/>
      <c r="AE677" s="260"/>
      <c r="AF677" s="260"/>
      <c r="AG677" s="260"/>
      <c r="AH677" s="260"/>
      <c r="AI677" s="260"/>
      <c r="AJ677" s="260"/>
      <c r="AK677" s="263"/>
      <c r="AL677" s="263"/>
      <c r="AM677" s="265"/>
      <c r="AN677" s="98"/>
      <c r="AO677" s="577" t="str">
        <f t="shared" si="86"/>
        <v xml:space="preserve"> </v>
      </c>
      <c r="AP677" s="577" t="str">
        <f t="shared" si="88"/>
        <v xml:space="preserve"> </v>
      </c>
      <c r="AQ677" s="577" t="str">
        <f t="shared" si="89"/>
        <v xml:space="preserve"> </v>
      </c>
      <c r="AR677" s="577" t="str">
        <f t="shared" si="90"/>
        <v xml:space="preserve"> </v>
      </c>
      <c r="AS677" s="98"/>
      <c r="AT677" s="375"/>
      <c r="AU677" s="375"/>
      <c r="AV677" s="374"/>
      <c r="AW677" s="375"/>
      <c r="AX677" s="374"/>
      <c r="AY677" s="374"/>
      <c r="AZ677" s="258"/>
      <c r="BA677" s="260"/>
      <c r="BB677" s="260"/>
      <c r="BC677" s="98"/>
      <c r="BD677" s="260"/>
      <c r="BE677" s="260"/>
      <c r="BF677" s="260"/>
      <c r="BG677" s="260"/>
      <c r="BH677" s="260"/>
      <c r="BI677" s="260"/>
      <c r="BJ677" s="263"/>
      <c r="BK677" s="263"/>
      <c r="BL677" s="265"/>
      <c r="BM677" s="98"/>
      <c r="BN677" s="577" t="str">
        <f t="shared" si="87"/>
        <v xml:space="preserve"> </v>
      </c>
      <c r="BO677" s="577" t="str">
        <f t="shared" si="91"/>
        <v xml:space="preserve"> </v>
      </c>
      <c r="BP677" s="577" t="str">
        <f t="shared" si="92"/>
        <v xml:space="preserve"> </v>
      </c>
      <c r="BQ677" s="577" t="str">
        <f t="shared" si="93"/>
        <v xml:space="preserve"> </v>
      </c>
      <c r="BR677" s="98"/>
      <c r="BS677" s="330"/>
    </row>
    <row r="678" spans="1:71" s="107" customFormat="1" ht="12.75" x14ac:dyDescent="0.25">
      <c r="A678" s="380"/>
      <c r="B678" s="169">
        <f>'Données démographiques'!B679</f>
        <v>0</v>
      </c>
      <c r="C678" s="169">
        <f>'Données démographiques'!C679</f>
        <v>0</v>
      </c>
      <c r="D678" s="170">
        <f>'Données démographiques'!D679</f>
        <v>0</v>
      </c>
      <c r="E678" s="102"/>
      <c r="F678" s="255"/>
      <c r="G678" s="172"/>
      <c r="H678" s="429"/>
      <c r="I678" s="273"/>
      <c r="J678" s="257"/>
      <c r="K678" s="278"/>
      <c r="L678" s="278"/>
      <c r="M678" s="278"/>
      <c r="N678" s="273"/>
      <c r="O678" s="264"/>
      <c r="P678" s="102"/>
      <c r="Q678" s="273"/>
      <c r="R678" s="172"/>
      <c r="S678" s="172"/>
      <c r="T678" s="102"/>
      <c r="U678" s="257"/>
      <c r="V678" s="257"/>
      <c r="W678" s="273"/>
      <c r="X678" s="257"/>
      <c r="Y678" s="273"/>
      <c r="Z678" s="273"/>
      <c r="AA678" s="273"/>
      <c r="AB678" s="278"/>
      <c r="AC678" s="278"/>
      <c r="AD678" s="98"/>
      <c r="AE678" s="278"/>
      <c r="AF678" s="278"/>
      <c r="AG678" s="278"/>
      <c r="AH678" s="278"/>
      <c r="AI678" s="278"/>
      <c r="AJ678" s="278"/>
      <c r="AK678" s="262"/>
      <c r="AL678" s="262"/>
      <c r="AM678" s="264"/>
      <c r="AN678" s="98"/>
      <c r="AO678" s="576" t="str">
        <f t="shared" si="86"/>
        <v xml:space="preserve"> </v>
      </c>
      <c r="AP678" s="576" t="str">
        <f t="shared" si="88"/>
        <v xml:space="preserve"> </v>
      </c>
      <c r="AQ678" s="576" t="str">
        <f t="shared" si="89"/>
        <v xml:space="preserve"> </v>
      </c>
      <c r="AR678" s="576" t="str">
        <f t="shared" si="90"/>
        <v xml:space="preserve"> </v>
      </c>
      <c r="AS678" s="98"/>
      <c r="AT678" s="257"/>
      <c r="AU678" s="257"/>
      <c r="AV678" s="273"/>
      <c r="AW678" s="257"/>
      <c r="AX678" s="273"/>
      <c r="AY678" s="273"/>
      <c r="AZ678" s="273"/>
      <c r="BA678" s="278"/>
      <c r="BB678" s="278"/>
      <c r="BC678" s="98"/>
      <c r="BD678" s="278"/>
      <c r="BE678" s="278"/>
      <c r="BF678" s="278"/>
      <c r="BG678" s="278"/>
      <c r="BH678" s="278"/>
      <c r="BI678" s="278"/>
      <c r="BJ678" s="262"/>
      <c r="BK678" s="262"/>
      <c r="BL678" s="264"/>
      <c r="BM678" s="98"/>
      <c r="BN678" s="576" t="str">
        <f t="shared" si="87"/>
        <v xml:space="preserve"> </v>
      </c>
      <c r="BO678" s="576" t="str">
        <f t="shared" si="91"/>
        <v xml:space="preserve"> </v>
      </c>
      <c r="BP678" s="576" t="str">
        <f t="shared" si="92"/>
        <v xml:space="preserve"> </v>
      </c>
      <c r="BQ678" s="576" t="str">
        <f t="shared" si="93"/>
        <v xml:space="preserve"> </v>
      </c>
      <c r="BR678" s="98"/>
      <c r="BS678" s="165"/>
    </row>
    <row r="679" spans="1:71" s="107" customFormat="1" ht="12.75" x14ac:dyDescent="0.25">
      <c r="A679" s="380"/>
      <c r="B679" s="376">
        <f>'Données démographiques'!B680</f>
        <v>0</v>
      </c>
      <c r="C679" s="376">
        <f>'Données démographiques'!C680</f>
        <v>0</v>
      </c>
      <c r="D679" s="377">
        <f>'Données démographiques'!D680</f>
        <v>0</v>
      </c>
      <c r="E679" s="102"/>
      <c r="F679" s="430"/>
      <c r="G679" s="431"/>
      <c r="H679" s="432"/>
      <c r="I679" s="258"/>
      <c r="J679" s="259"/>
      <c r="K679" s="260"/>
      <c r="L679" s="260"/>
      <c r="M679" s="260"/>
      <c r="N679" s="258"/>
      <c r="O679" s="265"/>
      <c r="P679" s="102"/>
      <c r="Q679" s="258"/>
      <c r="R679" s="431"/>
      <c r="S679" s="431"/>
      <c r="T679" s="102"/>
      <c r="U679" s="259"/>
      <c r="V679" s="259"/>
      <c r="W679" s="258"/>
      <c r="X679" s="259"/>
      <c r="Y679" s="258"/>
      <c r="Z679" s="258"/>
      <c r="AA679" s="258"/>
      <c r="AB679" s="260"/>
      <c r="AC679" s="260"/>
      <c r="AD679" s="98"/>
      <c r="AE679" s="260"/>
      <c r="AF679" s="260"/>
      <c r="AG679" s="260"/>
      <c r="AH679" s="260"/>
      <c r="AI679" s="260"/>
      <c r="AJ679" s="260"/>
      <c r="AK679" s="263"/>
      <c r="AL679" s="263"/>
      <c r="AM679" s="265"/>
      <c r="AN679" s="98"/>
      <c r="AO679" s="577" t="str">
        <f t="shared" si="86"/>
        <v xml:space="preserve"> </v>
      </c>
      <c r="AP679" s="577" t="str">
        <f t="shared" si="88"/>
        <v xml:space="preserve"> </v>
      </c>
      <c r="AQ679" s="577" t="str">
        <f t="shared" si="89"/>
        <v xml:space="preserve"> </v>
      </c>
      <c r="AR679" s="577" t="str">
        <f t="shared" si="90"/>
        <v xml:space="preserve"> </v>
      </c>
      <c r="AS679" s="98"/>
      <c r="AT679" s="375"/>
      <c r="AU679" s="375"/>
      <c r="AV679" s="374"/>
      <c r="AW679" s="375"/>
      <c r="AX679" s="374"/>
      <c r="AY679" s="374"/>
      <c r="AZ679" s="258"/>
      <c r="BA679" s="260"/>
      <c r="BB679" s="260"/>
      <c r="BC679" s="98"/>
      <c r="BD679" s="260"/>
      <c r="BE679" s="260"/>
      <c r="BF679" s="260"/>
      <c r="BG679" s="260"/>
      <c r="BH679" s="260"/>
      <c r="BI679" s="260"/>
      <c r="BJ679" s="263"/>
      <c r="BK679" s="263"/>
      <c r="BL679" s="265"/>
      <c r="BM679" s="98"/>
      <c r="BN679" s="577" t="str">
        <f t="shared" si="87"/>
        <v xml:space="preserve"> </v>
      </c>
      <c r="BO679" s="577" t="str">
        <f t="shared" si="91"/>
        <v xml:space="preserve"> </v>
      </c>
      <c r="BP679" s="577" t="str">
        <f t="shared" si="92"/>
        <v xml:space="preserve"> </v>
      </c>
      <c r="BQ679" s="577" t="str">
        <f t="shared" si="93"/>
        <v xml:space="preserve"> </v>
      </c>
      <c r="BR679" s="98"/>
      <c r="BS679" s="330"/>
    </row>
    <row r="680" spans="1:71" s="107" customFormat="1" ht="12.75" x14ac:dyDescent="0.25">
      <c r="A680" s="380"/>
      <c r="B680" s="169">
        <f>'Données démographiques'!B681</f>
        <v>0</v>
      </c>
      <c r="C680" s="169">
        <f>'Données démographiques'!C681</f>
        <v>0</v>
      </c>
      <c r="D680" s="170">
        <f>'Données démographiques'!D681</f>
        <v>0</v>
      </c>
      <c r="E680" s="102"/>
      <c r="F680" s="255"/>
      <c r="G680" s="172"/>
      <c r="H680" s="429"/>
      <c r="I680" s="273"/>
      <c r="J680" s="257"/>
      <c r="K680" s="278"/>
      <c r="L680" s="278"/>
      <c r="M680" s="278"/>
      <c r="N680" s="273"/>
      <c r="O680" s="264"/>
      <c r="P680" s="102"/>
      <c r="Q680" s="273"/>
      <c r="R680" s="172"/>
      <c r="S680" s="172"/>
      <c r="T680" s="102"/>
      <c r="U680" s="257"/>
      <c r="V680" s="257"/>
      <c r="W680" s="273"/>
      <c r="X680" s="257"/>
      <c r="Y680" s="273"/>
      <c r="Z680" s="273"/>
      <c r="AA680" s="273"/>
      <c r="AB680" s="278"/>
      <c r="AC680" s="278"/>
      <c r="AD680" s="98"/>
      <c r="AE680" s="278"/>
      <c r="AF680" s="278"/>
      <c r="AG680" s="278"/>
      <c r="AH680" s="278"/>
      <c r="AI680" s="278"/>
      <c r="AJ680" s="278"/>
      <c r="AK680" s="262"/>
      <c r="AL680" s="262"/>
      <c r="AM680" s="264"/>
      <c r="AN680" s="98"/>
      <c r="AO680" s="576" t="str">
        <f t="shared" si="86"/>
        <v xml:space="preserve"> </v>
      </c>
      <c r="AP680" s="576" t="str">
        <f t="shared" si="88"/>
        <v xml:space="preserve"> </v>
      </c>
      <c r="AQ680" s="576" t="str">
        <f t="shared" si="89"/>
        <v xml:space="preserve"> </v>
      </c>
      <c r="AR680" s="576" t="str">
        <f t="shared" si="90"/>
        <v xml:space="preserve"> </v>
      </c>
      <c r="AS680" s="98"/>
      <c r="AT680" s="257"/>
      <c r="AU680" s="257"/>
      <c r="AV680" s="273"/>
      <c r="AW680" s="257"/>
      <c r="AX680" s="273"/>
      <c r="AY680" s="273"/>
      <c r="AZ680" s="273"/>
      <c r="BA680" s="278"/>
      <c r="BB680" s="278"/>
      <c r="BC680" s="98"/>
      <c r="BD680" s="278"/>
      <c r="BE680" s="278"/>
      <c r="BF680" s="278"/>
      <c r="BG680" s="278"/>
      <c r="BH680" s="278"/>
      <c r="BI680" s="278"/>
      <c r="BJ680" s="262"/>
      <c r="BK680" s="262"/>
      <c r="BL680" s="264"/>
      <c r="BM680" s="98"/>
      <c r="BN680" s="576" t="str">
        <f t="shared" si="87"/>
        <v xml:space="preserve"> </v>
      </c>
      <c r="BO680" s="576" t="str">
        <f t="shared" si="91"/>
        <v xml:space="preserve"> </v>
      </c>
      <c r="BP680" s="576" t="str">
        <f t="shared" si="92"/>
        <v xml:space="preserve"> </v>
      </c>
      <c r="BQ680" s="576" t="str">
        <f t="shared" si="93"/>
        <v xml:space="preserve"> </v>
      </c>
      <c r="BR680" s="98"/>
      <c r="BS680" s="165"/>
    </row>
    <row r="681" spans="1:71" s="107" customFormat="1" ht="12.75" x14ac:dyDescent="0.25">
      <c r="A681" s="380"/>
      <c r="B681" s="376">
        <f>'Données démographiques'!B682</f>
        <v>0</v>
      </c>
      <c r="C681" s="376">
        <f>'Données démographiques'!C682</f>
        <v>0</v>
      </c>
      <c r="D681" s="377">
        <f>'Données démographiques'!D682</f>
        <v>0</v>
      </c>
      <c r="E681" s="102"/>
      <c r="F681" s="430"/>
      <c r="G681" s="431"/>
      <c r="H681" s="432"/>
      <c r="I681" s="258"/>
      <c r="J681" s="259"/>
      <c r="K681" s="260"/>
      <c r="L681" s="260"/>
      <c r="M681" s="260"/>
      <c r="N681" s="258"/>
      <c r="O681" s="265"/>
      <c r="P681" s="102"/>
      <c r="Q681" s="258"/>
      <c r="R681" s="431"/>
      <c r="S681" s="431"/>
      <c r="T681" s="102"/>
      <c r="U681" s="259"/>
      <c r="V681" s="259"/>
      <c r="W681" s="258"/>
      <c r="X681" s="259"/>
      <c r="Y681" s="258"/>
      <c r="Z681" s="258"/>
      <c r="AA681" s="258"/>
      <c r="AB681" s="260"/>
      <c r="AC681" s="260"/>
      <c r="AD681" s="98"/>
      <c r="AE681" s="260"/>
      <c r="AF681" s="260"/>
      <c r="AG681" s="260"/>
      <c r="AH681" s="260"/>
      <c r="AI681" s="260"/>
      <c r="AJ681" s="260"/>
      <c r="AK681" s="263"/>
      <c r="AL681" s="263"/>
      <c r="AM681" s="265"/>
      <c r="AN681" s="98"/>
      <c r="AO681" s="577" t="str">
        <f t="shared" si="86"/>
        <v xml:space="preserve"> </v>
      </c>
      <c r="AP681" s="577" t="str">
        <f t="shared" si="88"/>
        <v xml:space="preserve"> </v>
      </c>
      <c r="AQ681" s="577" t="str">
        <f t="shared" si="89"/>
        <v xml:space="preserve"> </v>
      </c>
      <c r="AR681" s="577" t="str">
        <f t="shared" si="90"/>
        <v xml:space="preserve"> </v>
      </c>
      <c r="AS681" s="98"/>
      <c r="AT681" s="375"/>
      <c r="AU681" s="375"/>
      <c r="AV681" s="374"/>
      <c r="AW681" s="375"/>
      <c r="AX681" s="374"/>
      <c r="AY681" s="374"/>
      <c r="AZ681" s="258"/>
      <c r="BA681" s="260"/>
      <c r="BB681" s="260"/>
      <c r="BC681" s="98"/>
      <c r="BD681" s="260"/>
      <c r="BE681" s="260"/>
      <c r="BF681" s="260"/>
      <c r="BG681" s="260"/>
      <c r="BH681" s="260"/>
      <c r="BI681" s="260"/>
      <c r="BJ681" s="263"/>
      <c r="BK681" s="263"/>
      <c r="BL681" s="265"/>
      <c r="BM681" s="98"/>
      <c r="BN681" s="577" t="str">
        <f t="shared" si="87"/>
        <v xml:space="preserve"> </v>
      </c>
      <c r="BO681" s="577" t="str">
        <f t="shared" si="91"/>
        <v xml:space="preserve"> </v>
      </c>
      <c r="BP681" s="577" t="str">
        <f t="shared" si="92"/>
        <v xml:space="preserve"> </v>
      </c>
      <c r="BQ681" s="577" t="str">
        <f t="shared" si="93"/>
        <v xml:space="preserve"> </v>
      </c>
      <c r="BR681" s="98"/>
      <c r="BS681" s="330"/>
    </row>
    <row r="682" spans="1:71" s="107" customFormat="1" ht="12.75" x14ac:dyDescent="0.25">
      <c r="A682" s="380"/>
      <c r="B682" s="169">
        <f>'Données démographiques'!B683</f>
        <v>0</v>
      </c>
      <c r="C682" s="169">
        <f>'Données démographiques'!C683</f>
        <v>0</v>
      </c>
      <c r="D682" s="170">
        <f>'Données démographiques'!D683</f>
        <v>0</v>
      </c>
      <c r="E682" s="102"/>
      <c r="F682" s="255"/>
      <c r="G682" s="172"/>
      <c r="H682" s="429"/>
      <c r="I682" s="273"/>
      <c r="J682" s="257"/>
      <c r="K682" s="278"/>
      <c r="L682" s="278"/>
      <c r="M682" s="278"/>
      <c r="N682" s="273"/>
      <c r="O682" s="264"/>
      <c r="P682" s="102"/>
      <c r="Q682" s="273"/>
      <c r="R682" s="172"/>
      <c r="S682" s="172"/>
      <c r="T682" s="102"/>
      <c r="U682" s="257"/>
      <c r="V682" s="257"/>
      <c r="W682" s="273"/>
      <c r="X682" s="257"/>
      <c r="Y682" s="273"/>
      <c r="Z682" s="273"/>
      <c r="AA682" s="273"/>
      <c r="AB682" s="278"/>
      <c r="AC682" s="278"/>
      <c r="AD682" s="98"/>
      <c r="AE682" s="278"/>
      <c r="AF682" s="278"/>
      <c r="AG682" s="278"/>
      <c r="AH682" s="278"/>
      <c r="AI682" s="278"/>
      <c r="AJ682" s="278"/>
      <c r="AK682" s="262"/>
      <c r="AL682" s="262"/>
      <c r="AM682" s="264"/>
      <c r="AN682" s="98"/>
      <c r="AO682" s="576" t="str">
        <f t="shared" si="86"/>
        <v xml:space="preserve"> </v>
      </c>
      <c r="AP682" s="576" t="str">
        <f t="shared" si="88"/>
        <v xml:space="preserve"> </v>
      </c>
      <c r="AQ682" s="576" t="str">
        <f t="shared" si="89"/>
        <v xml:space="preserve"> </v>
      </c>
      <c r="AR682" s="576" t="str">
        <f t="shared" si="90"/>
        <v xml:space="preserve"> </v>
      </c>
      <c r="AS682" s="98"/>
      <c r="AT682" s="257"/>
      <c r="AU682" s="257"/>
      <c r="AV682" s="273"/>
      <c r="AW682" s="257"/>
      <c r="AX682" s="273"/>
      <c r="AY682" s="273"/>
      <c r="AZ682" s="273"/>
      <c r="BA682" s="278"/>
      <c r="BB682" s="278"/>
      <c r="BC682" s="98"/>
      <c r="BD682" s="278"/>
      <c r="BE682" s="278"/>
      <c r="BF682" s="278"/>
      <c r="BG682" s="278"/>
      <c r="BH682" s="278"/>
      <c r="BI682" s="278"/>
      <c r="BJ682" s="262"/>
      <c r="BK682" s="262"/>
      <c r="BL682" s="264"/>
      <c r="BM682" s="98"/>
      <c r="BN682" s="576" t="str">
        <f t="shared" si="87"/>
        <v xml:space="preserve"> </v>
      </c>
      <c r="BO682" s="576" t="str">
        <f t="shared" si="91"/>
        <v xml:space="preserve"> </v>
      </c>
      <c r="BP682" s="576" t="str">
        <f t="shared" si="92"/>
        <v xml:space="preserve"> </v>
      </c>
      <c r="BQ682" s="576" t="str">
        <f t="shared" si="93"/>
        <v xml:space="preserve"> </v>
      </c>
      <c r="BR682" s="98"/>
      <c r="BS682" s="165"/>
    </row>
    <row r="683" spans="1:71" s="107" customFormat="1" ht="12.75" x14ac:dyDescent="0.25">
      <c r="A683" s="380"/>
      <c r="B683" s="376">
        <f>'Données démographiques'!B684</f>
        <v>0</v>
      </c>
      <c r="C683" s="376">
        <f>'Données démographiques'!C684</f>
        <v>0</v>
      </c>
      <c r="D683" s="377">
        <f>'Données démographiques'!D684</f>
        <v>0</v>
      </c>
      <c r="E683" s="102"/>
      <c r="F683" s="430"/>
      <c r="G683" s="431"/>
      <c r="H683" s="432"/>
      <c r="I683" s="258"/>
      <c r="J683" s="259"/>
      <c r="K683" s="260"/>
      <c r="L683" s="260"/>
      <c r="M683" s="260"/>
      <c r="N683" s="258"/>
      <c r="O683" s="265"/>
      <c r="P683" s="102"/>
      <c r="Q683" s="258"/>
      <c r="R683" s="431"/>
      <c r="S683" s="431"/>
      <c r="T683" s="102"/>
      <c r="U683" s="259"/>
      <c r="V683" s="259"/>
      <c r="W683" s="258"/>
      <c r="X683" s="259"/>
      <c r="Y683" s="258"/>
      <c r="Z683" s="258"/>
      <c r="AA683" s="258"/>
      <c r="AB683" s="260"/>
      <c r="AC683" s="260"/>
      <c r="AD683" s="98"/>
      <c r="AE683" s="260"/>
      <c r="AF683" s="260"/>
      <c r="AG683" s="260"/>
      <c r="AH683" s="260"/>
      <c r="AI683" s="260"/>
      <c r="AJ683" s="260"/>
      <c r="AK683" s="263"/>
      <c r="AL683" s="263"/>
      <c r="AM683" s="265"/>
      <c r="AN683" s="98"/>
      <c r="AO683" s="577" t="str">
        <f t="shared" si="86"/>
        <v xml:space="preserve"> </v>
      </c>
      <c r="AP683" s="577" t="str">
        <f t="shared" si="88"/>
        <v xml:space="preserve"> </v>
      </c>
      <c r="AQ683" s="577" t="str">
        <f t="shared" si="89"/>
        <v xml:space="preserve"> </v>
      </c>
      <c r="AR683" s="577" t="str">
        <f t="shared" si="90"/>
        <v xml:space="preserve"> </v>
      </c>
      <c r="AS683" s="98"/>
      <c r="AT683" s="375"/>
      <c r="AU683" s="375"/>
      <c r="AV683" s="374"/>
      <c r="AW683" s="375"/>
      <c r="AX683" s="374"/>
      <c r="AY683" s="374"/>
      <c r="AZ683" s="258"/>
      <c r="BA683" s="260"/>
      <c r="BB683" s="260"/>
      <c r="BC683" s="98"/>
      <c r="BD683" s="260"/>
      <c r="BE683" s="260"/>
      <c r="BF683" s="260"/>
      <c r="BG683" s="260"/>
      <c r="BH683" s="260"/>
      <c r="BI683" s="260"/>
      <c r="BJ683" s="263"/>
      <c r="BK683" s="263"/>
      <c r="BL683" s="265"/>
      <c r="BM683" s="98"/>
      <c r="BN683" s="577" t="str">
        <f t="shared" si="87"/>
        <v xml:space="preserve"> </v>
      </c>
      <c r="BO683" s="577" t="str">
        <f t="shared" si="91"/>
        <v xml:space="preserve"> </v>
      </c>
      <c r="BP683" s="577" t="str">
        <f t="shared" si="92"/>
        <v xml:space="preserve"> </v>
      </c>
      <c r="BQ683" s="577" t="str">
        <f t="shared" si="93"/>
        <v xml:space="preserve"> </v>
      </c>
      <c r="BR683" s="98"/>
      <c r="BS683" s="330"/>
    </row>
    <row r="684" spans="1:71" s="107" customFormat="1" ht="12.75" x14ac:dyDescent="0.25">
      <c r="A684" s="380"/>
      <c r="B684" s="169">
        <f>'Données démographiques'!B685</f>
        <v>0</v>
      </c>
      <c r="C684" s="169">
        <f>'Données démographiques'!C685</f>
        <v>0</v>
      </c>
      <c r="D684" s="170">
        <f>'Données démographiques'!D685</f>
        <v>0</v>
      </c>
      <c r="E684" s="102"/>
      <c r="F684" s="255"/>
      <c r="G684" s="172"/>
      <c r="H684" s="429"/>
      <c r="I684" s="273"/>
      <c r="J684" s="257"/>
      <c r="K684" s="278"/>
      <c r="L684" s="278"/>
      <c r="M684" s="278"/>
      <c r="N684" s="273"/>
      <c r="O684" s="264"/>
      <c r="P684" s="102"/>
      <c r="Q684" s="273"/>
      <c r="R684" s="172"/>
      <c r="S684" s="172"/>
      <c r="T684" s="102"/>
      <c r="U684" s="257"/>
      <c r="V684" s="257"/>
      <c r="W684" s="273"/>
      <c r="X684" s="257"/>
      <c r="Y684" s="273"/>
      <c r="Z684" s="273"/>
      <c r="AA684" s="273"/>
      <c r="AB684" s="278"/>
      <c r="AC684" s="278"/>
      <c r="AD684" s="98"/>
      <c r="AE684" s="278"/>
      <c r="AF684" s="278"/>
      <c r="AG684" s="278"/>
      <c r="AH684" s="278"/>
      <c r="AI684" s="278"/>
      <c r="AJ684" s="278"/>
      <c r="AK684" s="262"/>
      <c r="AL684" s="262"/>
      <c r="AM684" s="264"/>
      <c r="AN684" s="98"/>
      <c r="AO684" s="576" t="str">
        <f t="shared" si="86"/>
        <v xml:space="preserve"> </v>
      </c>
      <c r="AP684" s="576" t="str">
        <f t="shared" si="88"/>
        <v xml:space="preserve"> </v>
      </c>
      <c r="AQ684" s="576" t="str">
        <f t="shared" si="89"/>
        <v xml:space="preserve"> </v>
      </c>
      <c r="AR684" s="576" t="str">
        <f t="shared" si="90"/>
        <v xml:space="preserve"> </v>
      </c>
      <c r="AS684" s="98"/>
      <c r="AT684" s="257"/>
      <c r="AU684" s="257"/>
      <c r="AV684" s="273"/>
      <c r="AW684" s="257"/>
      <c r="AX684" s="273"/>
      <c r="AY684" s="273"/>
      <c r="AZ684" s="273"/>
      <c r="BA684" s="278"/>
      <c r="BB684" s="278"/>
      <c r="BC684" s="98"/>
      <c r="BD684" s="278"/>
      <c r="BE684" s="278"/>
      <c r="BF684" s="278"/>
      <c r="BG684" s="278"/>
      <c r="BH684" s="278"/>
      <c r="BI684" s="278"/>
      <c r="BJ684" s="262"/>
      <c r="BK684" s="262"/>
      <c r="BL684" s="264"/>
      <c r="BM684" s="98"/>
      <c r="BN684" s="576" t="str">
        <f t="shared" si="87"/>
        <v xml:space="preserve"> </v>
      </c>
      <c r="BO684" s="576" t="str">
        <f t="shared" si="91"/>
        <v xml:space="preserve"> </v>
      </c>
      <c r="BP684" s="576" t="str">
        <f t="shared" si="92"/>
        <v xml:space="preserve"> </v>
      </c>
      <c r="BQ684" s="576" t="str">
        <f t="shared" si="93"/>
        <v xml:space="preserve"> </v>
      </c>
      <c r="BR684" s="98"/>
      <c r="BS684" s="165"/>
    </row>
    <row r="685" spans="1:71" s="107" customFormat="1" ht="12.75" x14ac:dyDescent="0.25">
      <c r="A685" s="380"/>
      <c r="B685" s="376">
        <f>'Données démographiques'!B686</f>
        <v>0</v>
      </c>
      <c r="C685" s="376">
        <f>'Données démographiques'!C686</f>
        <v>0</v>
      </c>
      <c r="D685" s="377">
        <f>'Données démographiques'!D686</f>
        <v>0</v>
      </c>
      <c r="E685" s="102"/>
      <c r="F685" s="430"/>
      <c r="G685" s="431"/>
      <c r="H685" s="432"/>
      <c r="I685" s="258"/>
      <c r="J685" s="259"/>
      <c r="K685" s="260"/>
      <c r="L685" s="260"/>
      <c r="M685" s="260"/>
      <c r="N685" s="258"/>
      <c r="O685" s="265"/>
      <c r="P685" s="102"/>
      <c r="Q685" s="258"/>
      <c r="R685" s="431"/>
      <c r="S685" s="431"/>
      <c r="T685" s="102"/>
      <c r="U685" s="259"/>
      <c r="V685" s="259"/>
      <c r="W685" s="258"/>
      <c r="X685" s="259"/>
      <c r="Y685" s="258"/>
      <c r="Z685" s="258"/>
      <c r="AA685" s="258"/>
      <c r="AB685" s="260"/>
      <c r="AC685" s="260"/>
      <c r="AD685" s="98"/>
      <c r="AE685" s="260"/>
      <c r="AF685" s="260"/>
      <c r="AG685" s="260"/>
      <c r="AH685" s="260"/>
      <c r="AI685" s="260"/>
      <c r="AJ685" s="260"/>
      <c r="AK685" s="263"/>
      <c r="AL685" s="263"/>
      <c r="AM685" s="265"/>
      <c r="AN685" s="98"/>
      <c r="AO685" s="577" t="str">
        <f t="shared" si="86"/>
        <v xml:space="preserve"> </v>
      </c>
      <c r="AP685" s="577" t="str">
        <f t="shared" si="88"/>
        <v xml:space="preserve"> </v>
      </c>
      <c r="AQ685" s="577" t="str">
        <f t="shared" si="89"/>
        <v xml:space="preserve"> </v>
      </c>
      <c r="AR685" s="577" t="str">
        <f t="shared" si="90"/>
        <v xml:space="preserve"> </v>
      </c>
      <c r="AS685" s="98"/>
      <c r="AT685" s="375"/>
      <c r="AU685" s="375"/>
      <c r="AV685" s="374"/>
      <c r="AW685" s="375"/>
      <c r="AX685" s="374"/>
      <c r="AY685" s="374"/>
      <c r="AZ685" s="258"/>
      <c r="BA685" s="260"/>
      <c r="BB685" s="260"/>
      <c r="BC685" s="98"/>
      <c r="BD685" s="260"/>
      <c r="BE685" s="260"/>
      <c r="BF685" s="260"/>
      <c r="BG685" s="260"/>
      <c r="BH685" s="260"/>
      <c r="BI685" s="260"/>
      <c r="BJ685" s="263"/>
      <c r="BK685" s="263"/>
      <c r="BL685" s="265"/>
      <c r="BM685" s="98"/>
      <c r="BN685" s="577" t="str">
        <f t="shared" si="87"/>
        <v xml:space="preserve"> </v>
      </c>
      <c r="BO685" s="577" t="str">
        <f t="shared" si="91"/>
        <v xml:space="preserve"> </v>
      </c>
      <c r="BP685" s="577" t="str">
        <f t="shared" si="92"/>
        <v xml:space="preserve"> </v>
      </c>
      <c r="BQ685" s="577" t="str">
        <f t="shared" si="93"/>
        <v xml:space="preserve"> </v>
      </c>
      <c r="BR685" s="98"/>
      <c r="BS685" s="330"/>
    </row>
    <row r="686" spans="1:71" s="107" customFormat="1" ht="12.75" x14ac:dyDescent="0.25">
      <c r="A686" s="380"/>
      <c r="B686" s="169">
        <f>'Données démographiques'!B687</f>
        <v>0</v>
      </c>
      <c r="C686" s="169">
        <f>'Données démographiques'!C687</f>
        <v>0</v>
      </c>
      <c r="D686" s="170">
        <f>'Données démographiques'!D687</f>
        <v>0</v>
      </c>
      <c r="E686" s="102"/>
      <c r="F686" s="255"/>
      <c r="G686" s="172"/>
      <c r="H686" s="429"/>
      <c r="I686" s="273"/>
      <c r="J686" s="257"/>
      <c r="K686" s="278"/>
      <c r="L686" s="278"/>
      <c r="M686" s="278"/>
      <c r="N686" s="273"/>
      <c r="O686" s="264"/>
      <c r="P686" s="102"/>
      <c r="Q686" s="273"/>
      <c r="R686" s="172"/>
      <c r="S686" s="172"/>
      <c r="T686" s="102"/>
      <c r="U686" s="257"/>
      <c r="V686" s="257"/>
      <c r="W686" s="273"/>
      <c r="X686" s="257"/>
      <c r="Y686" s="273"/>
      <c r="Z686" s="273"/>
      <c r="AA686" s="273"/>
      <c r="AB686" s="278"/>
      <c r="AC686" s="278"/>
      <c r="AD686" s="98"/>
      <c r="AE686" s="278"/>
      <c r="AF686" s="278"/>
      <c r="AG686" s="278"/>
      <c r="AH686" s="278"/>
      <c r="AI686" s="278"/>
      <c r="AJ686" s="278"/>
      <c r="AK686" s="262"/>
      <c r="AL686" s="262"/>
      <c r="AM686" s="264"/>
      <c r="AN686" s="98"/>
      <c r="AO686" s="576" t="str">
        <f t="shared" si="86"/>
        <v xml:space="preserve"> </v>
      </c>
      <c r="AP686" s="576" t="str">
        <f t="shared" si="88"/>
        <v xml:space="preserve"> </v>
      </c>
      <c r="AQ686" s="576" t="str">
        <f t="shared" si="89"/>
        <v xml:space="preserve"> </v>
      </c>
      <c r="AR686" s="576" t="str">
        <f t="shared" si="90"/>
        <v xml:space="preserve"> </v>
      </c>
      <c r="AS686" s="98"/>
      <c r="AT686" s="257"/>
      <c r="AU686" s="257"/>
      <c r="AV686" s="273"/>
      <c r="AW686" s="257"/>
      <c r="AX686" s="273"/>
      <c r="AY686" s="273"/>
      <c r="AZ686" s="273"/>
      <c r="BA686" s="278"/>
      <c r="BB686" s="278"/>
      <c r="BC686" s="98"/>
      <c r="BD686" s="278"/>
      <c r="BE686" s="278"/>
      <c r="BF686" s="278"/>
      <c r="BG686" s="278"/>
      <c r="BH686" s="278"/>
      <c r="BI686" s="278"/>
      <c r="BJ686" s="262"/>
      <c r="BK686" s="262"/>
      <c r="BL686" s="264"/>
      <c r="BM686" s="98"/>
      <c r="BN686" s="576" t="str">
        <f t="shared" si="87"/>
        <v xml:space="preserve"> </v>
      </c>
      <c r="BO686" s="576" t="str">
        <f t="shared" si="91"/>
        <v xml:space="preserve"> </v>
      </c>
      <c r="BP686" s="576" t="str">
        <f t="shared" si="92"/>
        <v xml:space="preserve"> </v>
      </c>
      <c r="BQ686" s="576" t="str">
        <f t="shared" si="93"/>
        <v xml:space="preserve"> </v>
      </c>
      <c r="BR686" s="98"/>
      <c r="BS686" s="165"/>
    </row>
    <row r="687" spans="1:71" s="107" customFormat="1" ht="12.75" x14ac:dyDescent="0.25">
      <c r="A687" s="380"/>
      <c r="B687" s="376">
        <f>'Données démographiques'!B688</f>
        <v>0</v>
      </c>
      <c r="C687" s="376">
        <f>'Données démographiques'!C688</f>
        <v>0</v>
      </c>
      <c r="D687" s="377">
        <f>'Données démographiques'!D688</f>
        <v>0</v>
      </c>
      <c r="E687" s="102"/>
      <c r="F687" s="430"/>
      <c r="G687" s="431"/>
      <c r="H687" s="432"/>
      <c r="I687" s="258"/>
      <c r="J687" s="259"/>
      <c r="K687" s="260"/>
      <c r="L687" s="260"/>
      <c r="M687" s="260"/>
      <c r="N687" s="258"/>
      <c r="O687" s="265"/>
      <c r="P687" s="102"/>
      <c r="Q687" s="258"/>
      <c r="R687" s="431"/>
      <c r="S687" s="431"/>
      <c r="T687" s="102"/>
      <c r="U687" s="259"/>
      <c r="V687" s="259"/>
      <c r="W687" s="258"/>
      <c r="X687" s="259"/>
      <c r="Y687" s="258"/>
      <c r="Z687" s="258"/>
      <c r="AA687" s="258"/>
      <c r="AB687" s="260"/>
      <c r="AC687" s="260"/>
      <c r="AD687" s="98"/>
      <c r="AE687" s="260"/>
      <c r="AF687" s="260"/>
      <c r="AG687" s="260"/>
      <c r="AH687" s="260"/>
      <c r="AI687" s="260"/>
      <c r="AJ687" s="260"/>
      <c r="AK687" s="263"/>
      <c r="AL687" s="263"/>
      <c r="AM687" s="265"/>
      <c r="AN687" s="98"/>
      <c r="AO687" s="577" t="str">
        <f t="shared" si="86"/>
        <v xml:space="preserve"> </v>
      </c>
      <c r="AP687" s="577" t="str">
        <f t="shared" si="88"/>
        <v xml:space="preserve"> </v>
      </c>
      <c r="AQ687" s="577" t="str">
        <f t="shared" si="89"/>
        <v xml:space="preserve"> </v>
      </c>
      <c r="AR687" s="577" t="str">
        <f t="shared" si="90"/>
        <v xml:space="preserve"> </v>
      </c>
      <c r="AS687" s="98"/>
      <c r="AT687" s="375"/>
      <c r="AU687" s="375"/>
      <c r="AV687" s="374"/>
      <c r="AW687" s="375"/>
      <c r="AX687" s="374"/>
      <c r="AY687" s="374"/>
      <c r="AZ687" s="258"/>
      <c r="BA687" s="260"/>
      <c r="BB687" s="260"/>
      <c r="BC687" s="98"/>
      <c r="BD687" s="260"/>
      <c r="BE687" s="260"/>
      <c r="BF687" s="260"/>
      <c r="BG687" s="260"/>
      <c r="BH687" s="260"/>
      <c r="BI687" s="260"/>
      <c r="BJ687" s="263"/>
      <c r="BK687" s="263"/>
      <c r="BL687" s="265"/>
      <c r="BM687" s="98"/>
      <c r="BN687" s="577" t="str">
        <f t="shared" si="87"/>
        <v xml:space="preserve"> </v>
      </c>
      <c r="BO687" s="577" t="str">
        <f t="shared" si="91"/>
        <v xml:space="preserve"> </v>
      </c>
      <c r="BP687" s="577" t="str">
        <f t="shared" si="92"/>
        <v xml:space="preserve"> </v>
      </c>
      <c r="BQ687" s="577" t="str">
        <f t="shared" si="93"/>
        <v xml:space="preserve"> </v>
      </c>
      <c r="BR687" s="98"/>
      <c r="BS687" s="330"/>
    </row>
    <row r="688" spans="1:71" s="107" customFormat="1" ht="12.75" x14ac:dyDescent="0.25">
      <c r="A688" s="380"/>
      <c r="B688" s="169">
        <f>'Données démographiques'!B689</f>
        <v>0</v>
      </c>
      <c r="C688" s="169">
        <f>'Données démographiques'!C689</f>
        <v>0</v>
      </c>
      <c r="D688" s="170">
        <f>'Données démographiques'!D689</f>
        <v>0</v>
      </c>
      <c r="E688" s="102"/>
      <c r="F688" s="255"/>
      <c r="G688" s="172"/>
      <c r="H688" s="429"/>
      <c r="I688" s="273"/>
      <c r="J688" s="257"/>
      <c r="K688" s="278"/>
      <c r="L688" s="278"/>
      <c r="M688" s="278"/>
      <c r="N688" s="273"/>
      <c r="O688" s="264"/>
      <c r="P688" s="102"/>
      <c r="Q688" s="273"/>
      <c r="R688" s="172"/>
      <c r="S688" s="172"/>
      <c r="T688" s="102"/>
      <c r="U688" s="257"/>
      <c r="V688" s="257"/>
      <c r="W688" s="273"/>
      <c r="X688" s="257"/>
      <c r="Y688" s="273"/>
      <c r="Z688" s="273"/>
      <c r="AA688" s="273"/>
      <c r="AB688" s="278"/>
      <c r="AC688" s="278"/>
      <c r="AD688" s="98"/>
      <c r="AE688" s="278"/>
      <c r="AF688" s="278"/>
      <c r="AG688" s="278"/>
      <c r="AH688" s="278"/>
      <c r="AI688" s="278"/>
      <c r="AJ688" s="278"/>
      <c r="AK688" s="262"/>
      <c r="AL688" s="262"/>
      <c r="AM688" s="264"/>
      <c r="AN688" s="98"/>
      <c r="AO688" s="576" t="str">
        <f t="shared" si="86"/>
        <v xml:space="preserve"> </v>
      </c>
      <c r="AP688" s="576" t="str">
        <f t="shared" si="88"/>
        <v xml:space="preserve"> </v>
      </c>
      <c r="AQ688" s="576" t="str">
        <f t="shared" si="89"/>
        <v xml:space="preserve"> </v>
      </c>
      <c r="AR688" s="576" t="str">
        <f t="shared" si="90"/>
        <v xml:space="preserve"> </v>
      </c>
      <c r="AS688" s="98"/>
      <c r="AT688" s="257"/>
      <c r="AU688" s="257"/>
      <c r="AV688" s="273"/>
      <c r="AW688" s="257"/>
      <c r="AX688" s="273"/>
      <c r="AY688" s="273"/>
      <c r="AZ688" s="273"/>
      <c r="BA688" s="278"/>
      <c r="BB688" s="278"/>
      <c r="BC688" s="98"/>
      <c r="BD688" s="278"/>
      <c r="BE688" s="278"/>
      <c r="BF688" s="278"/>
      <c r="BG688" s="278"/>
      <c r="BH688" s="278"/>
      <c r="BI688" s="278"/>
      <c r="BJ688" s="262"/>
      <c r="BK688" s="262"/>
      <c r="BL688" s="264"/>
      <c r="BM688" s="98"/>
      <c r="BN688" s="576" t="str">
        <f t="shared" si="87"/>
        <v xml:space="preserve"> </v>
      </c>
      <c r="BO688" s="576" t="str">
        <f t="shared" si="91"/>
        <v xml:space="preserve"> </v>
      </c>
      <c r="BP688" s="576" t="str">
        <f t="shared" si="92"/>
        <v xml:space="preserve"> </v>
      </c>
      <c r="BQ688" s="576" t="str">
        <f t="shared" si="93"/>
        <v xml:space="preserve"> </v>
      </c>
      <c r="BR688" s="98"/>
      <c r="BS688" s="165"/>
    </row>
    <row r="689" spans="1:71" s="107" customFormat="1" ht="12.75" x14ac:dyDescent="0.25">
      <c r="A689" s="380"/>
      <c r="B689" s="376">
        <f>'Données démographiques'!B690</f>
        <v>0</v>
      </c>
      <c r="C689" s="376">
        <f>'Données démographiques'!C690</f>
        <v>0</v>
      </c>
      <c r="D689" s="377">
        <f>'Données démographiques'!D690</f>
        <v>0</v>
      </c>
      <c r="E689" s="102"/>
      <c r="F689" s="430"/>
      <c r="G689" s="431"/>
      <c r="H689" s="432"/>
      <c r="I689" s="258"/>
      <c r="J689" s="259"/>
      <c r="K689" s="260"/>
      <c r="L689" s="260"/>
      <c r="M689" s="260"/>
      <c r="N689" s="258"/>
      <c r="O689" s="265"/>
      <c r="P689" s="102"/>
      <c r="Q689" s="258"/>
      <c r="R689" s="431"/>
      <c r="S689" s="431"/>
      <c r="T689" s="102"/>
      <c r="U689" s="259"/>
      <c r="V689" s="259"/>
      <c r="W689" s="258"/>
      <c r="X689" s="259"/>
      <c r="Y689" s="258"/>
      <c r="Z689" s="258"/>
      <c r="AA689" s="258"/>
      <c r="AB689" s="260"/>
      <c r="AC689" s="260"/>
      <c r="AD689" s="98"/>
      <c r="AE689" s="260"/>
      <c r="AF689" s="260"/>
      <c r="AG689" s="260"/>
      <c r="AH689" s="260"/>
      <c r="AI689" s="260"/>
      <c r="AJ689" s="260"/>
      <c r="AK689" s="263"/>
      <c r="AL689" s="263"/>
      <c r="AM689" s="265"/>
      <c r="AN689" s="98"/>
      <c r="AO689" s="577" t="str">
        <f t="shared" si="86"/>
        <v xml:space="preserve"> </v>
      </c>
      <c r="AP689" s="577" t="str">
        <f t="shared" si="88"/>
        <v xml:space="preserve"> </v>
      </c>
      <c r="AQ689" s="577" t="str">
        <f t="shared" si="89"/>
        <v xml:space="preserve"> </v>
      </c>
      <c r="AR689" s="577" t="str">
        <f t="shared" si="90"/>
        <v xml:space="preserve"> </v>
      </c>
      <c r="AS689" s="98"/>
      <c r="AT689" s="375"/>
      <c r="AU689" s="375"/>
      <c r="AV689" s="374"/>
      <c r="AW689" s="375"/>
      <c r="AX689" s="374"/>
      <c r="AY689" s="374"/>
      <c r="AZ689" s="258"/>
      <c r="BA689" s="260"/>
      <c r="BB689" s="260"/>
      <c r="BC689" s="98"/>
      <c r="BD689" s="260"/>
      <c r="BE689" s="260"/>
      <c r="BF689" s="260"/>
      <c r="BG689" s="260"/>
      <c r="BH689" s="260"/>
      <c r="BI689" s="260"/>
      <c r="BJ689" s="263"/>
      <c r="BK689" s="263"/>
      <c r="BL689" s="265"/>
      <c r="BM689" s="98"/>
      <c r="BN689" s="577" t="str">
        <f t="shared" si="87"/>
        <v xml:space="preserve"> </v>
      </c>
      <c r="BO689" s="577" t="str">
        <f t="shared" si="91"/>
        <v xml:space="preserve"> </v>
      </c>
      <c r="BP689" s="577" t="str">
        <f t="shared" si="92"/>
        <v xml:space="preserve"> </v>
      </c>
      <c r="BQ689" s="577" t="str">
        <f t="shared" si="93"/>
        <v xml:space="preserve"> </v>
      </c>
      <c r="BR689" s="98"/>
      <c r="BS689" s="330"/>
    </row>
    <row r="690" spans="1:71" s="107" customFormat="1" ht="12.75" x14ac:dyDescent="0.25">
      <c r="A690" s="380"/>
      <c r="B690" s="169">
        <f>'Données démographiques'!B691</f>
        <v>0</v>
      </c>
      <c r="C690" s="169">
        <f>'Données démographiques'!C691</f>
        <v>0</v>
      </c>
      <c r="D690" s="170">
        <f>'Données démographiques'!D691</f>
        <v>0</v>
      </c>
      <c r="E690" s="102"/>
      <c r="F690" s="255"/>
      <c r="G690" s="172"/>
      <c r="H690" s="429"/>
      <c r="I690" s="273"/>
      <c r="J690" s="257"/>
      <c r="K690" s="278"/>
      <c r="L690" s="278"/>
      <c r="M690" s="278"/>
      <c r="N690" s="273"/>
      <c r="O690" s="264"/>
      <c r="P690" s="102"/>
      <c r="Q690" s="273"/>
      <c r="R690" s="172"/>
      <c r="S690" s="172"/>
      <c r="T690" s="102"/>
      <c r="U690" s="257"/>
      <c r="V690" s="257"/>
      <c r="W690" s="273"/>
      <c r="X690" s="257"/>
      <c r="Y690" s="273"/>
      <c r="Z690" s="273"/>
      <c r="AA690" s="273"/>
      <c r="AB690" s="278"/>
      <c r="AC690" s="278"/>
      <c r="AD690" s="98"/>
      <c r="AE690" s="278"/>
      <c r="AF690" s="278"/>
      <c r="AG690" s="278"/>
      <c r="AH690" s="278"/>
      <c r="AI690" s="278"/>
      <c r="AJ690" s="278"/>
      <c r="AK690" s="262"/>
      <c r="AL690" s="262"/>
      <c r="AM690" s="264"/>
      <c r="AN690" s="98"/>
      <c r="AO690" s="576" t="str">
        <f t="shared" si="86"/>
        <v xml:space="preserve"> </v>
      </c>
      <c r="AP690" s="576" t="str">
        <f t="shared" si="88"/>
        <v xml:space="preserve"> </v>
      </c>
      <c r="AQ690" s="576" t="str">
        <f t="shared" si="89"/>
        <v xml:space="preserve"> </v>
      </c>
      <c r="AR690" s="576" t="str">
        <f t="shared" si="90"/>
        <v xml:space="preserve"> </v>
      </c>
      <c r="AS690" s="98"/>
      <c r="AT690" s="257"/>
      <c r="AU690" s="257"/>
      <c r="AV690" s="273"/>
      <c r="AW690" s="257"/>
      <c r="AX690" s="273"/>
      <c r="AY690" s="273"/>
      <c r="AZ690" s="273"/>
      <c r="BA690" s="278"/>
      <c r="BB690" s="278"/>
      <c r="BC690" s="98"/>
      <c r="BD690" s="278"/>
      <c r="BE690" s="278"/>
      <c r="BF690" s="278"/>
      <c r="BG690" s="278"/>
      <c r="BH690" s="278"/>
      <c r="BI690" s="278"/>
      <c r="BJ690" s="262"/>
      <c r="BK690" s="262"/>
      <c r="BL690" s="264"/>
      <c r="BM690" s="98"/>
      <c r="BN690" s="576" t="str">
        <f t="shared" si="87"/>
        <v xml:space="preserve"> </v>
      </c>
      <c r="BO690" s="576" t="str">
        <f t="shared" si="91"/>
        <v xml:space="preserve"> </v>
      </c>
      <c r="BP690" s="576" t="str">
        <f t="shared" si="92"/>
        <v xml:space="preserve"> </v>
      </c>
      <c r="BQ690" s="576" t="str">
        <f t="shared" si="93"/>
        <v xml:space="preserve"> </v>
      </c>
      <c r="BR690" s="98"/>
      <c r="BS690" s="165"/>
    </row>
    <row r="691" spans="1:71" s="107" customFormat="1" ht="12.75" x14ac:dyDescent="0.25">
      <c r="A691" s="380"/>
      <c r="B691" s="376">
        <f>'Données démographiques'!B692</f>
        <v>0</v>
      </c>
      <c r="C691" s="376">
        <f>'Données démographiques'!C692</f>
        <v>0</v>
      </c>
      <c r="D691" s="377">
        <f>'Données démographiques'!D692</f>
        <v>0</v>
      </c>
      <c r="E691" s="102"/>
      <c r="F691" s="430"/>
      <c r="G691" s="431"/>
      <c r="H691" s="432"/>
      <c r="I691" s="258"/>
      <c r="J691" s="259"/>
      <c r="K691" s="260"/>
      <c r="L691" s="260"/>
      <c r="M691" s="260"/>
      <c r="N691" s="258"/>
      <c r="O691" s="265"/>
      <c r="P691" s="102"/>
      <c r="Q691" s="258"/>
      <c r="R691" s="431"/>
      <c r="S691" s="431"/>
      <c r="T691" s="102"/>
      <c r="U691" s="259"/>
      <c r="V691" s="259"/>
      <c r="W691" s="258"/>
      <c r="X691" s="259"/>
      <c r="Y691" s="258"/>
      <c r="Z691" s="258"/>
      <c r="AA691" s="258"/>
      <c r="AB691" s="260"/>
      <c r="AC691" s="260"/>
      <c r="AD691" s="98"/>
      <c r="AE691" s="260"/>
      <c r="AF691" s="260"/>
      <c r="AG691" s="260"/>
      <c r="AH691" s="260"/>
      <c r="AI691" s="260"/>
      <c r="AJ691" s="260"/>
      <c r="AK691" s="263"/>
      <c r="AL691" s="263"/>
      <c r="AM691" s="265"/>
      <c r="AN691" s="98"/>
      <c r="AO691" s="577" t="str">
        <f t="shared" si="86"/>
        <v xml:space="preserve"> </v>
      </c>
      <c r="AP691" s="577" t="str">
        <f t="shared" si="88"/>
        <v xml:space="preserve"> </v>
      </c>
      <c r="AQ691" s="577" t="str">
        <f t="shared" si="89"/>
        <v xml:space="preserve"> </v>
      </c>
      <c r="AR691" s="577" t="str">
        <f t="shared" si="90"/>
        <v xml:space="preserve"> </v>
      </c>
      <c r="AS691" s="98"/>
      <c r="AT691" s="375"/>
      <c r="AU691" s="375"/>
      <c r="AV691" s="374"/>
      <c r="AW691" s="375"/>
      <c r="AX691" s="374"/>
      <c r="AY691" s="374"/>
      <c r="AZ691" s="258"/>
      <c r="BA691" s="260"/>
      <c r="BB691" s="260"/>
      <c r="BC691" s="98"/>
      <c r="BD691" s="260"/>
      <c r="BE691" s="260"/>
      <c r="BF691" s="260"/>
      <c r="BG691" s="260"/>
      <c r="BH691" s="260"/>
      <c r="BI691" s="260"/>
      <c r="BJ691" s="263"/>
      <c r="BK691" s="263"/>
      <c r="BL691" s="265"/>
      <c r="BM691" s="98"/>
      <c r="BN691" s="577" t="str">
        <f t="shared" si="87"/>
        <v xml:space="preserve"> </v>
      </c>
      <c r="BO691" s="577" t="str">
        <f t="shared" si="91"/>
        <v xml:space="preserve"> </v>
      </c>
      <c r="BP691" s="577" t="str">
        <f t="shared" si="92"/>
        <v xml:space="preserve"> </v>
      </c>
      <c r="BQ691" s="577" t="str">
        <f t="shared" si="93"/>
        <v xml:space="preserve"> </v>
      </c>
      <c r="BR691" s="98"/>
      <c r="BS691" s="330"/>
    </row>
    <row r="692" spans="1:71" s="107" customFormat="1" ht="12.75" x14ac:dyDescent="0.25">
      <c r="A692" s="380"/>
      <c r="B692" s="169">
        <f>'Données démographiques'!B693</f>
        <v>0</v>
      </c>
      <c r="C692" s="169">
        <f>'Données démographiques'!C693</f>
        <v>0</v>
      </c>
      <c r="D692" s="170">
        <f>'Données démographiques'!D693</f>
        <v>0</v>
      </c>
      <c r="E692" s="102"/>
      <c r="F692" s="255"/>
      <c r="G692" s="172"/>
      <c r="H692" s="429"/>
      <c r="I692" s="273"/>
      <c r="J692" s="257"/>
      <c r="K692" s="278"/>
      <c r="L692" s="278"/>
      <c r="M692" s="278"/>
      <c r="N692" s="273"/>
      <c r="O692" s="264"/>
      <c r="P692" s="102"/>
      <c r="Q692" s="273"/>
      <c r="R692" s="172"/>
      <c r="S692" s="172"/>
      <c r="T692" s="102"/>
      <c r="U692" s="257"/>
      <c r="V692" s="257"/>
      <c r="W692" s="273"/>
      <c r="X692" s="257"/>
      <c r="Y692" s="273"/>
      <c r="Z692" s="273"/>
      <c r="AA692" s="273"/>
      <c r="AB692" s="278"/>
      <c r="AC692" s="278"/>
      <c r="AD692" s="98"/>
      <c r="AE692" s="278"/>
      <c r="AF692" s="278"/>
      <c r="AG692" s="278"/>
      <c r="AH692" s="278"/>
      <c r="AI692" s="278"/>
      <c r="AJ692" s="278"/>
      <c r="AK692" s="262"/>
      <c r="AL692" s="262"/>
      <c r="AM692" s="264"/>
      <c r="AN692" s="98"/>
      <c r="AO692" s="576" t="str">
        <f t="shared" si="86"/>
        <v xml:space="preserve"> </v>
      </c>
      <c r="AP692" s="576" t="str">
        <f t="shared" si="88"/>
        <v xml:space="preserve"> </v>
      </c>
      <c r="AQ692" s="576" t="str">
        <f t="shared" si="89"/>
        <v xml:space="preserve"> </v>
      </c>
      <c r="AR692" s="576" t="str">
        <f t="shared" si="90"/>
        <v xml:space="preserve"> </v>
      </c>
      <c r="AS692" s="98"/>
      <c r="AT692" s="257"/>
      <c r="AU692" s="257"/>
      <c r="AV692" s="273"/>
      <c r="AW692" s="257"/>
      <c r="AX692" s="273"/>
      <c r="AY692" s="273"/>
      <c r="AZ692" s="273"/>
      <c r="BA692" s="278"/>
      <c r="BB692" s="278"/>
      <c r="BC692" s="98"/>
      <c r="BD692" s="278"/>
      <c r="BE692" s="278"/>
      <c r="BF692" s="278"/>
      <c r="BG692" s="278"/>
      <c r="BH692" s="278"/>
      <c r="BI692" s="278"/>
      <c r="BJ692" s="262"/>
      <c r="BK692" s="262"/>
      <c r="BL692" s="264"/>
      <c r="BM692" s="98"/>
      <c r="BN692" s="576" t="str">
        <f t="shared" si="87"/>
        <v xml:space="preserve"> </v>
      </c>
      <c r="BO692" s="576" t="str">
        <f t="shared" si="91"/>
        <v xml:space="preserve"> </v>
      </c>
      <c r="BP692" s="576" t="str">
        <f t="shared" si="92"/>
        <v xml:space="preserve"> </v>
      </c>
      <c r="BQ692" s="576" t="str">
        <f t="shared" si="93"/>
        <v xml:space="preserve"> </v>
      </c>
      <c r="BR692" s="98"/>
      <c r="BS692" s="165"/>
    </row>
    <row r="693" spans="1:71" s="107" customFormat="1" ht="12.75" x14ac:dyDescent="0.25">
      <c r="A693" s="380"/>
      <c r="B693" s="376">
        <f>'Données démographiques'!B694</f>
        <v>0</v>
      </c>
      <c r="C693" s="376">
        <f>'Données démographiques'!C694</f>
        <v>0</v>
      </c>
      <c r="D693" s="377">
        <f>'Données démographiques'!D694</f>
        <v>0</v>
      </c>
      <c r="E693" s="102"/>
      <c r="F693" s="430"/>
      <c r="G693" s="431"/>
      <c r="H693" s="432"/>
      <c r="I693" s="258"/>
      <c r="J693" s="259"/>
      <c r="K693" s="260"/>
      <c r="L693" s="260"/>
      <c r="M693" s="260"/>
      <c r="N693" s="258"/>
      <c r="O693" s="265"/>
      <c r="P693" s="102"/>
      <c r="Q693" s="258"/>
      <c r="R693" s="431"/>
      <c r="S693" s="431"/>
      <c r="T693" s="102"/>
      <c r="U693" s="259"/>
      <c r="V693" s="259"/>
      <c r="W693" s="258"/>
      <c r="X693" s="259"/>
      <c r="Y693" s="258"/>
      <c r="Z693" s="258"/>
      <c r="AA693" s="258"/>
      <c r="AB693" s="260"/>
      <c r="AC693" s="260"/>
      <c r="AD693" s="98"/>
      <c r="AE693" s="260"/>
      <c r="AF693" s="260"/>
      <c r="AG693" s="260"/>
      <c r="AH693" s="260"/>
      <c r="AI693" s="260"/>
      <c r="AJ693" s="260"/>
      <c r="AK693" s="263"/>
      <c r="AL693" s="263"/>
      <c r="AM693" s="265"/>
      <c r="AN693" s="98"/>
      <c r="AO693" s="577" t="str">
        <f t="shared" si="86"/>
        <v xml:space="preserve"> </v>
      </c>
      <c r="AP693" s="577" t="str">
        <f t="shared" si="88"/>
        <v xml:space="preserve"> </v>
      </c>
      <c r="AQ693" s="577" t="str">
        <f t="shared" si="89"/>
        <v xml:space="preserve"> </v>
      </c>
      <c r="AR693" s="577" t="str">
        <f t="shared" si="90"/>
        <v xml:space="preserve"> </v>
      </c>
      <c r="AS693" s="98"/>
      <c r="AT693" s="375"/>
      <c r="AU693" s="375"/>
      <c r="AV693" s="374"/>
      <c r="AW693" s="375"/>
      <c r="AX693" s="374"/>
      <c r="AY693" s="374"/>
      <c r="AZ693" s="258"/>
      <c r="BA693" s="260"/>
      <c r="BB693" s="260"/>
      <c r="BC693" s="98"/>
      <c r="BD693" s="260"/>
      <c r="BE693" s="260"/>
      <c r="BF693" s="260"/>
      <c r="BG693" s="260"/>
      <c r="BH693" s="260"/>
      <c r="BI693" s="260"/>
      <c r="BJ693" s="263"/>
      <c r="BK693" s="263"/>
      <c r="BL693" s="265"/>
      <c r="BM693" s="98"/>
      <c r="BN693" s="577" t="str">
        <f t="shared" si="87"/>
        <v xml:space="preserve"> </v>
      </c>
      <c r="BO693" s="577" t="str">
        <f t="shared" si="91"/>
        <v xml:space="preserve"> </v>
      </c>
      <c r="BP693" s="577" t="str">
        <f t="shared" si="92"/>
        <v xml:space="preserve"> </v>
      </c>
      <c r="BQ693" s="577" t="str">
        <f t="shared" si="93"/>
        <v xml:space="preserve"> </v>
      </c>
      <c r="BR693" s="98"/>
      <c r="BS693" s="330"/>
    </row>
    <row r="694" spans="1:71" s="107" customFormat="1" ht="12.75" x14ac:dyDescent="0.25">
      <c r="A694" s="380"/>
      <c r="B694" s="169">
        <f>'Données démographiques'!B695</f>
        <v>0</v>
      </c>
      <c r="C694" s="169">
        <f>'Données démographiques'!C695</f>
        <v>0</v>
      </c>
      <c r="D694" s="170">
        <f>'Données démographiques'!D695</f>
        <v>0</v>
      </c>
      <c r="E694" s="102"/>
      <c r="F694" s="255"/>
      <c r="G694" s="172"/>
      <c r="H694" s="429"/>
      <c r="I694" s="273"/>
      <c r="J694" s="257"/>
      <c r="K694" s="278"/>
      <c r="L694" s="278"/>
      <c r="M694" s="278"/>
      <c r="N694" s="273"/>
      <c r="O694" s="264"/>
      <c r="P694" s="102"/>
      <c r="Q694" s="273"/>
      <c r="R694" s="172"/>
      <c r="S694" s="172"/>
      <c r="T694" s="102"/>
      <c r="U694" s="257"/>
      <c r="V694" s="257"/>
      <c r="W694" s="273"/>
      <c r="X694" s="257"/>
      <c r="Y694" s="273"/>
      <c r="Z694" s="273"/>
      <c r="AA694" s="273"/>
      <c r="AB694" s="278"/>
      <c r="AC694" s="278"/>
      <c r="AD694" s="98"/>
      <c r="AE694" s="278"/>
      <c r="AF694" s="278"/>
      <c r="AG694" s="278"/>
      <c r="AH694" s="278"/>
      <c r="AI694" s="278"/>
      <c r="AJ694" s="278"/>
      <c r="AK694" s="262"/>
      <c r="AL694" s="262"/>
      <c r="AM694" s="264"/>
      <c r="AN694" s="98"/>
      <c r="AO694" s="576" t="str">
        <f t="shared" si="86"/>
        <v xml:space="preserve"> </v>
      </c>
      <c r="AP694" s="576" t="str">
        <f t="shared" si="88"/>
        <v xml:space="preserve"> </v>
      </c>
      <c r="AQ694" s="576" t="str">
        <f t="shared" si="89"/>
        <v xml:space="preserve"> </v>
      </c>
      <c r="AR694" s="576" t="str">
        <f t="shared" si="90"/>
        <v xml:space="preserve"> </v>
      </c>
      <c r="AS694" s="98"/>
      <c r="AT694" s="257"/>
      <c r="AU694" s="257"/>
      <c r="AV694" s="273"/>
      <c r="AW694" s="257"/>
      <c r="AX694" s="273"/>
      <c r="AY694" s="273"/>
      <c r="AZ694" s="273"/>
      <c r="BA694" s="278"/>
      <c r="BB694" s="278"/>
      <c r="BC694" s="98"/>
      <c r="BD694" s="278"/>
      <c r="BE694" s="278"/>
      <c r="BF694" s="278"/>
      <c r="BG694" s="278"/>
      <c r="BH694" s="278"/>
      <c r="BI694" s="278"/>
      <c r="BJ694" s="262"/>
      <c r="BK694" s="262"/>
      <c r="BL694" s="264"/>
      <c r="BM694" s="98"/>
      <c r="BN694" s="576" t="str">
        <f t="shared" si="87"/>
        <v xml:space="preserve"> </v>
      </c>
      <c r="BO694" s="576" t="str">
        <f t="shared" si="91"/>
        <v xml:space="preserve"> </v>
      </c>
      <c r="BP694" s="576" t="str">
        <f t="shared" si="92"/>
        <v xml:space="preserve"> </v>
      </c>
      <c r="BQ694" s="576" t="str">
        <f t="shared" si="93"/>
        <v xml:space="preserve"> </v>
      </c>
      <c r="BR694" s="98"/>
      <c r="BS694" s="165"/>
    </row>
    <row r="695" spans="1:71" s="107" customFormat="1" ht="12.75" x14ac:dyDescent="0.25">
      <c r="A695" s="380"/>
      <c r="B695" s="376">
        <f>'Données démographiques'!B696</f>
        <v>0</v>
      </c>
      <c r="C695" s="376">
        <f>'Données démographiques'!C696</f>
        <v>0</v>
      </c>
      <c r="D695" s="377">
        <f>'Données démographiques'!D696</f>
        <v>0</v>
      </c>
      <c r="E695" s="102"/>
      <c r="F695" s="430"/>
      <c r="G695" s="431"/>
      <c r="H695" s="432"/>
      <c r="I695" s="258"/>
      <c r="J695" s="259"/>
      <c r="K695" s="260"/>
      <c r="L695" s="260"/>
      <c r="M695" s="260"/>
      <c r="N695" s="258"/>
      <c r="O695" s="265"/>
      <c r="P695" s="102"/>
      <c r="Q695" s="258"/>
      <c r="R695" s="431"/>
      <c r="S695" s="431"/>
      <c r="T695" s="102"/>
      <c r="U695" s="259"/>
      <c r="V695" s="259"/>
      <c r="W695" s="258"/>
      <c r="X695" s="259"/>
      <c r="Y695" s="258"/>
      <c r="Z695" s="258"/>
      <c r="AA695" s="258"/>
      <c r="AB695" s="260"/>
      <c r="AC695" s="260"/>
      <c r="AD695" s="98"/>
      <c r="AE695" s="260"/>
      <c r="AF695" s="260"/>
      <c r="AG695" s="260"/>
      <c r="AH695" s="260"/>
      <c r="AI695" s="260"/>
      <c r="AJ695" s="260"/>
      <c r="AK695" s="263"/>
      <c r="AL695" s="263"/>
      <c r="AM695" s="265"/>
      <c r="AN695" s="98"/>
      <c r="AO695" s="577" t="str">
        <f t="shared" si="86"/>
        <v xml:space="preserve"> </v>
      </c>
      <c r="AP695" s="577" t="str">
        <f t="shared" si="88"/>
        <v xml:space="preserve"> </v>
      </c>
      <c r="AQ695" s="577" t="str">
        <f t="shared" si="89"/>
        <v xml:space="preserve"> </v>
      </c>
      <c r="AR695" s="577" t="str">
        <f t="shared" si="90"/>
        <v xml:space="preserve"> </v>
      </c>
      <c r="AS695" s="98"/>
      <c r="AT695" s="375"/>
      <c r="AU695" s="375"/>
      <c r="AV695" s="374"/>
      <c r="AW695" s="375"/>
      <c r="AX695" s="374"/>
      <c r="AY695" s="374"/>
      <c r="AZ695" s="258"/>
      <c r="BA695" s="260"/>
      <c r="BB695" s="260"/>
      <c r="BC695" s="98"/>
      <c r="BD695" s="260"/>
      <c r="BE695" s="260"/>
      <c r="BF695" s="260"/>
      <c r="BG695" s="260"/>
      <c r="BH695" s="260"/>
      <c r="BI695" s="260"/>
      <c r="BJ695" s="263"/>
      <c r="BK695" s="263"/>
      <c r="BL695" s="265"/>
      <c r="BM695" s="98"/>
      <c r="BN695" s="577" t="str">
        <f t="shared" si="87"/>
        <v xml:space="preserve"> </v>
      </c>
      <c r="BO695" s="577" t="str">
        <f t="shared" si="91"/>
        <v xml:space="preserve"> </v>
      </c>
      <c r="BP695" s="577" t="str">
        <f t="shared" si="92"/>
        <v xml:space="preserve"> </v>
      </c>
      <c r="BQ695" s="577" t="str">
        <f t="shared" si="93"/>
        <v xml:space="preserve"> </v>
      </c>
      <c r="BR695" s="98"/>
      <c r="BS695" s="330"/>
    </row>
    <row r="696" spans="1:71" s="107" customFormat="1" ht="12.75" x14ac:dyDescent="0.25">
      <c r="A696" s="380"/>
      <c r="B696" s="169">
        <f>'Données démographiques'!B697</f>
        <v>0</v>
      </c>
      <c r="C696" s="169">
        <f>'Données démographiques'!C697</f>
        <v>0</v>
      </c>
      <c r="D696" s="170">
        <f>'Données démographiques'!D697</f>
        <v>0</v>
      </c>
      <c r="E696" s="102"/>
      <c r="F696" s="255"/>
      <c r="G696" s="172"/>
      <c r="H696" s="429"/>
      <c r="I696" s="273"/>
      <c r="J696" s="257"/>
      <c r="K696" s="278"/>
      <c r="L696" s="278"/>
      <c r="M696" s="278"/>
      <c r="N696" s="273"/>
      <c r="O696" s="264"/>
      <c r="P696" s="102"/>
      <c r="Q696" s="273"/>
      <c r="R696" s="172"/>
      <c r="S696" s="172"/>
      <c r="T696" s="102"/>
      <c r="U696" s="257"/>
      <c r="V696" s="257"/>
      <c r="W696" s="273"/>
      <c r="X696" s="257"/>
      <c r="Y696" s="273"/>
      <c r="Z696" s="273"/>
      <c r="AA696" s="273"/>
      <c r="AB696" s="278"/>
      <c r="AC696" s="278"/>
      <c r="AD696" s="98"/>
      <c r="AE696" s="278"/>
      <c r="AF696" s="278"/>
      <c r="AG696" s="278"/>
      <c r="AH696" s="278"/>
      <c r="AI696" s="278"/>
      <c r="AJ696" s="278"/>
      <c r="AK696" s="262"/>
      <c r="AL696" s="262"/>
      <c r="AM696" s="264"/>
      <c r="AN696" s="98"/>
      <c r="AO696" s="576" t="str">
        <f t="shared" si="86"/>
        <v xml:space="preserve"> </v>
      </c>
      <c r="AP696" s="576" t="str">
        <f t="shared" si="88"/>
        <v xml:space="preserve"> </v>
      </c>
      <c r="AQ696" s="576" t="str">
        <f t="shared" si="89"/>
        <v xml:space="preserve"> </v>
      </c>
      <c r="AR696" s="576" t="str">
        <f t="shared" si="90"/>
        <v xml:space="preserve"> </v>
      </c>
      <c r="AS696" s="98"/>
      <c r="AT696" s="257"/>
      <c r="AU696" s="257"/>
      <c r="AV696" s="273"/>
      <c r="AW696" s="257"/>
      <c r="AX696" s="273"/>
      <c r="AY696" s="273"/>
      <c r="AZ696" s="273"/>
      <c r="BA696" s="278"/>
      <c r="BB696" s="278"/>
      <c r="BC696" s="98"/>
      <c r="BD696" s="278"/>
      <c r="BE696" s="278"/>
      <c r="BF696" s="278"/>
      <c r="BG696" s="278"/>
      <c r="BH696" s="278"/>
      <c r="BI696" s="278"/>
      <c r="BJ696" s="262"/>
      <c r="BK696" s="262"/>
      <c r="BL696" s="264"/>
      <c r="BM696" s="98"/>
      <c r="BN696" s="576" t="str">
        <f t="shared" si="87"/>
        <v xml:space="preserve"> </v>
      </c>
      <c r="BO696" s="576" t="str">
        <f t="shared" si="91"/>
        <v xml:space="preserve"> </v>
      </c>
      <c r="BP696" s="576" t="str">
        <f t="shared" si="92"/>
        <v xml:space="preserve"> </v>
      </c>
      <c r="BQ696" s="576" t="str">
        <f t="shared" si="93"/>
        <v xml:space="preserve"> </v>
      </c>
      <c r="BR696" s="98"/>
      <c r="BS696" s="165"/>
    </row>
    <row r="697" spans="1:71" s="107" customFormat="1" ht="12.75" x14ac:dyDescent="0.25">
      <c r="A697" s="380"/>
      <c r="B697" s="376">
        <f>'Données démographiques'!B698</f>
        <v>0</v>
      </c>
      <c r="C697" s="376">
        <f>'Données démographiques'!C698</f>
        <v>0</v>
      </c>
      <c r="D697" s="377">
        <f>'Données démographiques'!D698</f>
        <v>0</v>
      </c>
      <c r="E697" s="102"/>
      <c r="F697" s="430"/>
      <c r="G697" s="431"/>
      <c r="H697" s="432"/>
      <c r="I697" s="258"/>
      <c r="J697" s="259"/>
      <c r="K697" s="260"/>
      <c r="L697" s="260"/>
      <c r="M697" s="260"/>
      <c r="N697" s="258"/>
      <c r="O697" s="265"/>
      <c r="P697" s="102"/>
      <c r="Q697" s="258"/>
      <c r="R697" s="431"/>
      <c r="S697" s="431"/>
      <c r="T697" s="102"/>
      <c r="U697" s="259"/>
      <c r="V697" s="259"/>
      <c r="W697" s="258"/>
      <c r="X697" s="259"/>
      <c r="Y697" s="258"/>
      <c r="Z697" s="258"/>
      <c r="AA697" s="258"/>
      <c r="AB697" s="260"/>
      <c r="AC697" s="260"/>
      <c r="AD697" s="98"/>
      <c r="AE697" s="260"/>
      <c r="AF697" s="260"/>
      <c r="AG697" s="260"/>
      <c r="AH697" s="260"/>
      <c r="AI697" s="260"/>
      <c r="AJ697" s="260"/>
      <c r="AK697" s="263"/>
      <c r="AL697" s="263"/>
      <c r="AM697" s="265"/>
      <c r="AN697" s="98"/>
      <c r="AO697" s="577" t="str">
        <f t="shared" si="86"/>
        <v xml:space="preserve"> </v>
      </c>
      <c r="AP697" s="577" t="str">
        <f t="shared" si="88"/>
        <v xml:space="preserve"> </v>
      </c>
      <c r="AQ697" s="577" t="str">
        <f t="shared" si="89"/>
        <v xml:space="preserve"> </v>
      </c>
      <c r="AR697" s="577" t="str">
        <f t="shared" si="90"/>
        <v xml:space="preserve"> </v>
      </c>
      <c r="AS697" s="98"/>
      <c r="AT697" s="375"/>
      <c r="AU697" s="375"/>
      <c r="AV697" s="374"/>
      <c r="AW697" s="375"/>
      <c r="AX697" s="374"/>
      <c r="AY697" s="374"/>
      <c r="AZ697" s="258"/>
      <c r="BA697" s="260"/>
      <c r="BB697" s="260"/>
      <c r="BC697" s="98"/>
      <c r="BD697" s="260"/>
      <c r="BE697" s="260"/>
      <c r="BF697" s="260"/>
      <c r="BG697" s="260"/>
      <c r="BH697" s="260"/>
      <c r="BI697" s="260"/>
      <c r="BJ697" s="263"/>
      <c r="BK697" s="263"/>
      <c r="BL697" s="265"/>
      <c r="BM697" s="98"/>
      <c r="BN697" s="577" t="str">
        <f t="shared" si="87"/>
        <v xml:space="preserve"> </v>
      </c>
      <c r="BO697" s="577" t="str">
        <f t="shared" si="91"/>
        <v xml:space="preserve"> </v>
      </c>
      <c r="BP697" s="577" t="str">
        <f t="shared" si="92"/>
        <v xml:space="preserve"> </v>
      </c>
      <c r="BQ697" s="577" t="str">
        <f t="shared" si="93"/>
        <v xml:space="preserve"> </v>
      </c>
      <c r="BR697" s="98"/>
      <c r="BS697" s="330"/>
    </row>
    <row r="698" spans="1:71" s="107" customFormat="1" ht="12.75" x14ac:dyDescent="0.25">
      <c r="A698" s="380"/>
      <c r="B698" s="169">
        <f>'Données démographiques'!B699</f>
        <v>0</v>
      </c>
      <c r="C698" s="169">
        <f>'Données démographiques'!C699</f>
        <v>0</v>
      </c>
      <c r="D698" s="170">
        <f>'Données démographiques'!D699</f>
        <v>0</v>
      </c>
      <c r="E698" s="102"/>
      <c r="F698" s="255"/>
      <c r="G698" s="172"/>
      <c r="H698" s="429"/>
      <c r="I698" s="273"/>
      <c r="J698" s="257"/>
      <c r="K698" s="278"/>
      <c r="L698" s="278"/>
      <c r="M698" s="278"/>
      <c r="N698" s="273"/>
      <c r="O698" s="264"/>
      <c r="P698" s="102"/>
      <c r="Q698" s="273"/>
      <c r="R698" s="172"/>
      <c r="S698" s="172"/>
      <c r="T698" s="102"/>
      <c r="U698" s="257"/>
      <c r="V698" s="257"/>
      <c r="W698" s="273"/>
      <c r="X698" s="257"/>
      <c r="Y698" s="273"/>
      <c r="Z698" s="273"/>
      <c r="AA698" s="273"/>
      <c r="AB698" s="278"/>
      <c r="AC698" s="278"/>
      <c r="AD698" s="98"/>
      <c r="AE698" s="278"/>
      <c r="AF698" s="278"/>
      <c r="AG698" s="278"/>
      <c r="AH698" s="278"/>
      <c r="AI698" s="278"/>
      <c r="AJ698" s="278"/>
      <c r="AK698" s="262"/>
      <c r="AL698" s="262"/>
      <c r="AM698" s="264"/>
      <c r="AN698" s="98"/>
      <c r="AO698" s="576" t="str">
        <f t="shared" si="86"/>
        <v xml:space="preserve"> </v>
      </c>
      <c r="AP698" s="576" t="str">
        <f t="shared" si="88"/>
        <v xml:space="preserve"> </v>
      </c>
      <c r="AQ698" s="576" t="str">
        <f t="shared" si="89"/>
        <v xml:space="preserve"> </v>
      </c>
      <c r="AR698" s="576" t="str">
        <f t="shared" si="90"/>
        <v xml:space="preserve"> </v>
      </c>
      <c r="AS698" s="98"/>
      <c r="AT698" s="257"/>
      <c r="AU698" s="257"/>
      <c r="AV698" s="273"/>
      <c r="AW698" s="257"/>
      <c r="AX698" s="273"/>
      <c r="AY698" s="273"/>
      <c r="AZ698" s="273"/>
      <c r="BA698" s="278"/>
      <c r="BB698" s="278"/>
      <c r="BC698" s="98"/>
      <c r="BD698" s="278"/>
      <c r="BE698" s="278"/>
      <c r="BF698" s="278"/>
      <c r="BG698" s="278"/>
      <c r="BH698" s="278"/>
      <c r="BI698" s="278"/>
      <c r="BJ698" s="262"/>
      <c r="BK698" s="262"/>
      <c r="BL698" s="264"/>
      <c r="BM698" s="98"/>
      <c r="BN698" s="576" t="str">
        <f t="shared" si="87"/>
        <v xml:space="preserve"> </v>
      </c>
      <c r="BO698" s="576" t="str">
        <f t="shared" si="91"/>
        <v xml:space="preserve"> </v>
      </c>
      <c r="BP698" s="576" t="str">
        <f t="shared" si="92"/>
        <v xml:space="preserve"> </v>
      </c>
      <c r="BQ698" s="576" t="str">
        <f t="shared" si="93"/>
        <v xml:space="preserve"> </v>
      </c>
      <c r="BR698" s="98"/>
      <c r="BS698" s="165"/>
    </row>
    <row r="699" spans="1:71" s="107" customFormat="1" ht="12.75" x14ac:dyDescent="0.25">
      <c r="A699" s="380"/>
      <c r="B699" s="376">
        <f>'Données démographiques'!B700</f>
        <v>0</v>
      </c>
      <c r="C699" s="376">
        <f>'Données démographiques'!C700</f>
        <v>0</v>
      </c>
      <c r="D699" s="377">
        <f>'Données démographiques'!D700</f>
        <v>0</v>
      </c>
      <c r="E699" s="102"/>
      <c r="F699" s="430"/>
      <c r="G699" s="431"/>
      <c r="H699" s="432"/>
      <c r="I699" s="258"/>
      <c r="J699" s="259"/>
      <c r="K699" s="260"/>
      <c r="L699" s="260"/>
      <c r="M699" s="260"/>
      <c r="N699" s="258"/>
      <c r="O699" s="265"/>
      <c r="P699" s="102"/>
      <c r="Q699" s="258"/>
      <c r="R699" s="431"/>
      <c r="S699" s="431"/>
      <c r="T699" s="102"/>
      <c r="U699" s="259"/>
      <c r="V699" s="259"/>
      <c r="W699" s="258"/>
      <c r="X699" s="259"/>
      <c r="Y699" s="258"/>
      <c r="Z699" s="258"/>
      <c r="AA699" s="258"/>
      <c r="AB699" s="260"/>
      <c r="AC699" s="260"/>
      <c r="AD699" s="98"/>
      <c r="AE699" s="260"/>
      <c r="AF699" s="260"/>
      <c r="AG699" s="260"/>
      <c r="AH699" s="260"/>
      <c r="AI699" s="260"/>
      <c r="AJ699" s="260"/>
      <c r="AK699" s="263"/>
      <c r="AL699" s="263"/>
      <c r="AM699" s="265"/>
      <c r="AN699" s="98"/>
      <c r="AO699" s="577" t="str">
        <f t="shared" si="86"/>
        <v xml:space="preserve"> </v>
      </c>
      <c r="AP699" s="577" t="str">
        <f t="shared" si="88"/>
        <v xml:space="preserve"> </v>
      </c>
      <c r="AQ699" s="577" t="str">
        <f t="shared" si="89"/>
        <v xml:space="preserve"> </v>
      </c>
      <c r="AR699" s="577" t="str">
        <f t="shared" si="90"/>
        <v xml:space="preserve"> </v>
      </c>
      <c r="AS699" s="98"/>
      <c r="AT699" s="375"/>
      <c r="AU699" s="375"/>
      <c r="AV699" s="374"/>
      <c r="AW699" s="375"/>
      <c r="AX699" s="374"/>
      <c r="AY699" s="374"/>
      <c r="AZ699" s="258"/>
      <c r="BA699" s="260"/>
      <c r="BB699" s="260"/>
      <c r="BC699" s="98"/>
      <c r="BD699" s="260"/>
      <c r="BE699" s="260"/>
      <c r="BF699" s="260"/>
      <c r="BG699" s="260"/>
      <c r="BH699" s="260"/>
      <c r="BI699" s="260"/>
      <c r="BJ699" s="263"/>
      <c r="BK699" s="263"/>
      <c r="BL699" s="265"/>
      <c r="BM699" s="98"/>
      <c r="BN699" s="577" t="str">
        <f t="shared" si="87"/>
        <v xml:space="preserve"> </v>
      </c>
      <c r="BO699" s="577" t="str">
        <f t="shared" si="91"/>
        <v xml:space="preserve"> </v>
      </c>
      <c r="BP699" s="577" t="str">
        <f t="shared" si="92"/>
        <v xml:space="preserve"> </v>
      </c>
      <c r="BQ699" s="577" t="str">
        <f t="shared" si="93"/>
        <v xml:space="preserve"> </v>
      </c>
      <c r="BR699" s="98"/>
      <c r="BS699" s="330"/>
    </row>
    <row r="700" spans="1:71" s="107" customFormat="1" ht="12.75" x14ac:dyDescent="0.25">
      <c r="A700" s="380"/>
      <c r="B700" s="169">
        <f>'Données démographiques'!B701</f>
        <v>0</v>
      </c>
      <c r="C700" s="169">
        <f>'Données démographiques'!C701</f>
        <v>0</v>
      </c>
      <c r="D700" s="170">
        <f>'Données démographiques'!D701</f>
        <v>0</v>
      </c>
      <c r="E700" s="102"/>
      <c r="F700" s="255"/>
      <c r="G700" s="172"/>
      <c r="H700" s="429"/>
      <c r="I700" s="273"/>
      <c r="J700" s="257"/>
      <c r="K700" s="278"/>
      <c r="L700" s="278"/>
      <c r="M700" s="278"/>
      <c r="N700" s="273"/>
      <c r="O700" s="264"/>
      <c r="P700" s="102"/>
      <c r="Q700" s="273"/>
      <c r="R700" s="172"/>
      <c r="S700" s="172"/>
      <c r="T700" s="102"/>
      <c r="U700" s="257"/>
      <c r="V700" s="257"/>
      <c r="W700" s="273"/>
      <c r="X700" s="257"/>
      <c r="Y700" s="273"/>
      <c r="Z700" s="273"/>
      <c r="AA700" s="273"/>
      <c r="AB700" s="278"/>
      <c r="AC700" s="278"/>
      <c r="AD700" s="98"/>
      <c r="AE700" s="278"/>
      <c r="AF700" s="278"/>
      <c r="AG700" s="278"/>
      <c r="AH700" s="278"/>
      <c r="AI700" s="278"/>
      <c r="AJ700" s="278"/>
      <c r="AK700" s="262"/>
      <c r="AL700" s="262"/>
      <c r="AM700" s="264"/>
      <c r="AN700" s="98"/>
      <c r="AO700" s="576" t="str">
        <f t="shared" si="86"/>
        <v xml:space="preserve"> </v>
      </c>
      <c r="AP700" s="576" t="str">
        <f t="shared" si="88"/>
        <v xml:space="preserve"> </v>
      </c>
      <c r="AQ700" s="576" t="str">
        <f t="shared" si="89"/>
        <v xml:space="preserve"> </v>
      </c>
      <c r="AR700" s="576" t="str">
        <f t="shared" si="90"/>
        <v xml:space="preserve"> </v>
      </c>
      <c r="AS700" s="98"/>
      <c r="AT700" s="257"/>
      <c r="AU700" s="257"/>
      <c r="AV700" s="273"/>
      <c r="AW700" s="257"/>
      <c r="AX700" s="273"/>
      <c r="AY700" s="273"/>
      <c r="AZ700" s="273"/>
      <c r="BA700" s="278"/>
      <c r="BB700" s="278"/>
      <c r="BC700" s="98"/>
      <c r="BD700" s="278"/>
      <c r="BE700" s="278"/>
      <c r="BF700" s="278"/>
      <c r="BG700" s="278"/>
      <c r="BH700" s="278"/>
      <c r="BI700" s="278"/>
      <c r="BJ700" s="262"/>
      <c r="BK700" s="262"/>
      <c r="BL700" s="264"/>
      <c r="BM700" s="98"/>
      <c r="BN700" s="576" t="str">
        <f t="shared" si="87"/>
        <v xml:space="preserve"> </v>
      </c>
      <c r="BO700" s="576" t="str">
        <f t="shared" si="91"/>
        <v xml:space="preserve"> </v>
      </c>
      <c r="BP700" s="576" t="str">
        <f t="shared" si="92"/>
        <v xml:space="preserve"> </v>
      </c>
      <c r="BQ700" s="576" t="str">
        <f t="shared" si="93"/>
        <v xml:space="preserve"> </v>
      </c>
      <c r="BR700" s="98"/>
      <c r="BS700" s="165"/>
    </row>
    <row r="701" spans="1:71" s="107" customFormat="1" ht="12.75" x14ac:dyDescent="0.25">
      <c r="A701" s="380"/>
      <c r="B701" s="376">
        <f>'Données démographiques'!B702</f>
        <v>0</v>
      </c>
      <c r="C701" s="376">
        <f>'Données démographiques'!C702</f>
        <v>0</v>
      </c>
      <c r="D701" s="377">
        <f>'Données démographiques'!D702</f>
        <v>0</v>
      </c>
      <c r="E701" s="102"/>
      <c r="F701" s="430"/>
      <c r="G701" s="431"/>
      <c r="H701" s="432"/>
      <c r="I701" s="258"/>
      <c r="J701" s="259"/>
      <c r="K701" s="260"/>
      <c r="L701" s="260"/>
      <c r="M701" s="260"/>
      <c r="N701" s="258"/>
      <c r="O701" s="265"/>
      <c r="P701" s="102"/>
      <c r="Q701" s="258"/>
      <c r="R701" s="431"/>
      <c r="S701" s="431"/>
      <c r="T701" s="102"/>
      <c r="U701" s="259"/>
      <c r="V701" s="259"/>
      <c r="W701" s="258"/>
      <c r="X701" s="259"/>
      <c r="Y701" s="258"/>
      <c r="Z701" s="258"/>
      <c r="AA701" s="258"/>
      <c r="AB701" s="260"/>
      <c r="AC701" s="260"/>
      <c r="AD701" s="98"/>
      <c r="AE701" s="260"/>
      <c r="AF701" s="260"/>
      <c r="AG701" s="260"/>
      <c r="AH701" s="260"/>
      <c r="AI701" s="260"/>
      <c r="AJ701" s="260"/>
      <c r="AK701" s="263"/>
      <c r="AL701" s="263"/>
      <c r="AM701" s="265"/>
      <c r="AN701" s="98"/>
      <c r="AO701" s="577" t="str">
        <f t="shared" si="86"/>
        <v xml:space="preserve"> </v>
      </c>
      <c r="AP701" s="577" t="str">
        <f t="shared" si="88"/>
        <v xml:space="preserve"> </v>
      </c>
      <c r="AQ701" s="577" t="str">
        <f t="shared" si="89"/>
        <v xml:space="preserve"> </v>
      </c>
      <c r="AR701" s="577" t="str">
        <f t="shared" si="90"/>
        <v xml:space="preserve"> </v>
      </c>
      <c r="AS701" s="98"/>
      <c r="AT701" s="375"/>
      <c r="AU701" s="375"/>
      <c r="AV701" s="374"/>
      <c r="AW701" s="375"/>
      <c r="AX701" s="374"/>
      <c r="AY701" s="374"/>
      <c r="AZ701" s="258"/>
      <c r="BA701" s="260"/>
      <c r="BB701" s="260"/>
      <c r="BC701" s="98"/>
      <c r="BD701" s="260"/>
      <c r="BE701" s="260"/>
      <c r="BF701" s="260"/>
      <c r="BG701" s="260"/>
      <c r="BH701" s="260"/>
      <c r="BI701" s="260"/>
      <c r="BJ701" s="263"/>
      <c r="BK701" s="263"/>
      <c r="BL701" s="265"/>
      <c r="BM701" s="98"/>
      <c r="BN701" s="577" t="str">
        <f t="shared" si="87"/>
        <v xml:space="preserve"> </v>
      </c>
      <c r="BO701" s="577" t="str">
        <f t="shared" si="91"/>
        <v xml:space="preserve"> </v>
      </c>
      <c r="BP701" s="577" t="str">
        <f t="shared" si="92"/>
        <v xml:space="preserve"> </v>
      </c>
      <c r="BQ701" s="577" t="str">
        <f t="shared" si="93"/>
        <v xml:space="preserve"> </v>
      </c>
      <c r="BR701" s="98"/>
      <c r="BS701" s="330"/>
    </row>
    <row r="702" spans="1:71" s="107" customFormat="1" ht="12.75" x14ac:dyDescent="0.25">
      <c r="A702" s="380"/>
      <c r="B702" s="169">
        <f>'Données démographiques'!B703</f>
        <v>0</v>
      </c>
      <c r="C702" s="169">
        <f>'Données démographiques'!C703</f>
        <v>0</v>
      </c>
      <c r="D702" s="170">
        <f>'Données démographiques'!D703</f>
        <v>0</v>
      </c>
      <c r="E702" s="102"/>
      <c r="F702" s="255"/>
      <c r="G702" s="172"/>
      <c r="H702" s="429"/>
      <c r="I702" s="273"/>
      <c r="J702" s="257"/>
      <c r="K702" s="278"/>
      <c r="L702" s="278"/>
      <c r="M702" s="278"/>
      <c r="N702" s="273"/>
      <c r="O702" s="264"/>
      <c r="P702" s="102"/>
      <c r="Q702" s="273"/>
      <c r="R702" s="172"/>
      <c r="S702" s="172"/>
      <c r="T702" s="102"/>
      <c r="U702" s="257"/>
      <c r="V702" s="257"/>
      <c r="W702" s="273"/>
      <c r="X702" s="257"/>
      <c r="Y702" s="273"/>
      <c r="Z702" s="273"/>
      <c r="AA702" s="273"/>
      <c r="AB702" s="278"/>
      <c r="AC702" s="278"/>
      <c r="AD702" s="98"/>
      <c r="AE702" s="278"/>
      <c r="AF702" s="278"/>
      <c r="AG702" s="278"/>
      <c r="AH702" s="278"/>
      <c r="AI702" s="278"/>
      <c r="AJ702" s="278"/>
      <c r="AK702" s="262"/>
      <c r="AL702" s="262"/>
      <c r="AM702" s="264"/>
      <c r="AN702" s="98"/>
      <c r="AO702" s="576" t="str">
        <f t="shared" si="86"/>
        <v xml:space="preserve"> </v>
      </c>
      <c r="AP702" s="576" t="str">
        <f t="shared" si="88"/>
        <v xml:space="preserve"> </v>
      </c>
      <c r="AQ702" s="576" t="str">
        <f t="shared" si="89"/>
        <v xml:space="preserve"> </v>
      </c>
      <c r="AR702" s="576" t="str">
        <f t="shared" si="90"/>
        <v xml:space="preserve"> </v>
      </c>
      <c r="AS702" s="98"/>
      <c r="AT702" s="257"/>
      <c r="AU702" s="257"/>
      <c r="AV702" s="273"/>
      <c r="AW702" s="257"/>
      <c r="AX702" s="273"/>
      <c r="AY702" s="273"/>
      <c r="AZ702" s="273"/>
      <c r="BA702" s="278"/>
      <c r="BB702" s="278"/>
      <c r="BC702" s="98"/>
      <c r="BD702" s="278"/>
      <c r="BE702" s="278"/>
      <c r="BF702" s="278"/>
      <c r="BG702" s="278"/>
      <c r="BH702" s="278"/>
      <c r="BI702" s="278"/>
      <c r="BJ702" s="262"/>
      <c r="BK702" s="262"/>
      <c r="BL702" s="264"/>
      <c r="BM702" s="98"/>
      <c r="BN702" s="576" t="str">
        <f t="shared" si="87"/>
        <v xml:space="preserve"> </v>
      </c>
      <c r="BO702" s="576" t="str">
        <f t="shared" si="91"/>
        <v xml:space="preserve"> </v>
      </c>
      <c r="BP702" s="576" t="str">
        <f t="shared" si="92"/>
        <v xml:space="preserve"> </v>
      </c>
      <c r="BQ702" s="576" t="str">
        <f t="shared" si="93"/>
        <v xml:space="preserve"> </v>
      </c>
      <c r="BR702" s="98"/>
      <c r="BS702" s="165"/>
    </row>
    <row r="703" spans="1:71" s="107" customFormat="1" ht="12.75" x14ac:dyDescent="0.25">
      <c r="A703" s="380"/>
      <c r="B703" s="376">
        <f>'Données démographiques'!B704</f>
        <v>0</v>
      </c>
      <c r="C703" s="376">
        <f>'Données démographiques'!C704</f>
        <v>0</v>
      </c>
      <c r="D703" s="377">
        <f>'Données démographiques'!D704</f>
        <v>0</v>
      </c>
      <c r="E703" s="102"/>
      <c r="F703" s="430"/>
      <c r="G703" s="431"/>
      <c r="H703" s="432"/>
      <c r="I703" s="258"/>
      <c r="J703" s="259"/>
      <c r="K703" s="260"/>
      <c r="L703" s="260"/>
      <c r="M703" s="260"/>
      <c r="N703" s="258"/>
      <c r="O703" s="265"/>
      <c r="P703" s="102"/>
      <c r="Q703" s="258"/>
      <c r="R703" s="431"/>
      <c r="S703" s="431"/>
      <c r="T703" s="102"/>
      <c r="U703" s="259"/>
      <c r="V703" s="259"/>
      <c r="W703" s="258"/>
      <c r="X703" s="259"/>
      <c r="Y703" s="258"/>
      <c r="Z703" s="258"/>
      <c r="AA703" s="258"/>
      <c r="AB703" s="260"/>
      <c r="AC703" s="260"/>
      <c r="AD703" s="98"/>
      <c r="AE703" s="260"/>
      <c r="AF703" s="260"/>
      <c r="AG703" s="260"/>
      <c r="AH703" s="260"/>
      <c r="AI703" s="260"/>
      <c r="AJ703" s="260"/>
      <c r="AK703" s="263"/>
      <c r="AL703" s="263"/>
      <c r="AM703" s="265"/>
      <c r="AN703" s="98"/>
      <c r="AO703" s="577" t="str">
        <f t="shared" si="86"/>
        <v xml:space="preserve"> </v>
      </c>
      <c r="AP703" s="577" t="str">
        <f t="shared" si="88"/>
        <v xml:space="preserve"> </v>
      </c>
      <c r="AQ703" s="577" t="str">
        <f t="shared" si="89"/>
        <v xml:space="preserve"> </v>
      </c>
      <c r="AR703" s="577" t="str">
        <f t="shared" si="90"/>
        <v xml:space="preserve"> </v>
      </c>
      <c r="AS703" s="98"/>
      <c r="AT703" s="375"/>
      <c r="AU703" s="375"/>
      <c r="AV703" s="374"/>
      <c r="AW703" s="375"/>
      <c r="AX703" s="374"/>
      <c r="AY703" s="374"/>
      <c r="AZ703" s="258"/>
      <c r="BA703" s="260"/>
      <c r="BB703" s="260"/>
      <c r="BC703" s="98"/>
      <c r="BD703" s="260"/>
      <c r="BE703" s="260"/>
      <c r="BF703" s="260"/>
      <c r="BG703" s="260"/>
      <c r="BH703" s="260"/>
      <c r="BI703" s="260"/>
      <c r="BJ703" s="263"/>
      <c r="BK703" s="263"/>
      <c r="BL703" s="265"/>
      <c r="BM703" s="98"/>
      <c r="BN703" s="577" t="str">
        <f t="shared" si="87"/>
        <v xml:space="preserve"> </v>
      </c>
      <c r="BO703" s="577" t="str">
        <f t="shared" si="91"/>
        <v xml:space="preserve"> </v>
      </c>
      <c r="BP703" s="577" t="str">
        <f t="shared" si="92"/>
        <v xml:space="preserve"> </v>
      </c>
      <c r="BQ703" s="577" t="str">
        <f t="shared" si="93"/>
        <v xml:space="preserve"> </v>
      </c>
      <c r="BR703" s="98"/>
      <c r="BS703" s="330"/>
    </row>
    <row r="704" spans="1:71" s="107" customFormat="1" ht="12.75" x14ac:dyDescent="0.25">
      <c r="A704" s="380"/>
      <c r="B704" s="169">
        <f>'Données démographiques'!B705</f>
        <v>0</v>
      </c>
      <c r="C704" s="169">
        <f>'Données démographiques'!C705</f>
        <v>0</v>
      </c>
      <c r="D704" s="170">
        <f>'Données démographiques'!D705</f>
        <v>0</v>
      </c>
      <c r="E704" s="102"/>
      <c r="F704" s="255"/>
      <c r="G704" s="172"/>
      <c r="H704" s="429"/>
      <c r="I704" s="273"/>
      <c r="J704" s="257"/>
      <c r="K704" s="278"/>
      <c r="L704" s="278"/>
      <c r="M704" s="278"/>
      <c r="N704" s="273"/>
      <c r="O704" s="264"/>
      <c r="P704" s="102"/>
      <c r="Q704" s="273"/>
      <c r="R704" s="172"/>
      <c r="S704" s="172"/>
      <c r="T704" s="102"/>
      <c r="U704" s="257"/>
      <c r="V704" s="257"/>
      <c r="W704" s="273"/>
      <c r="X704" s="257"/>
      <c r="Y704" s="273"/>
      <c r="Z704" s="273"/>
      <c r="AA704" s="273"/>
      <c r="AB704" s="278"/>
      <c r="AC704" s="278"/>
      <c r="AD704" s="98"/>
      <c r="AE704" s="278"/>
      <c r="AF704" s="278"/>
      <c r="AG704" s="278"/>
      <c r="AH704" s="278"/>
      <c r="AI704" s="278"/>
      <c r="AJ704" s="278"/>
      <c r="AK704" s="262"/>
      <c r="AL704" s="262"/>
      <c r="AM704" s="264"/>
      <c r="AN704" s="98"/>
      <c r="AO704" s="576" t="str">
        <f t="shared" si="86"/>
        <v xml:space="preserve"> </v>
      </c>
      <c r="AP704" s="576" t="str">
        <f t="shared" si="88"/>
        <v xml:space="preserve"> </v>
      </c>
      <c r="AQ704" s="576" t="str">
        <f t="shared" si="89"/>
        <v xml:space="preserve"> </v>
      </c>
      <c r="AR704" s="576" t="str">
        <f t="shared" si="90"/>
        <v xml:space="preserve"> </v>
      </c>
      <c r="AS704" s="98"/>
      <c r="AT704" s="257"/>
      <c r="AU704" s="257"/>
      <c r="AV704" s="273"/>
      <c r="AW704" s="257"/>
      <c r="AX704" s="273"/>
      <c r="AY704" s="273"/>
      <c r="AZ704" s="273"/>
      <c r="BA704" s="278"/>
      <c r="BB704" s="278"/>
      <c r="BC704" s="98"/>
      <c r="BD704" s="278"/>
      <c r="BE704" s="278"/>
      <c r="BF704" s="278"/>
      <c r="BG704" s="278"/>
      <c r="BH704" s="278"/>
      <c r="BI704" s="278"/>
      <c r="BJ704" s="262"/>
      <c r="BK704" s="262"/>
      <c r="BL704" s="264"/>
      <c r="BM704" s="98"/>
      <c r="BN704" s="576" t="str">
        <f t="shared" si="87"/>
        <v xml:space="preserve"> </v>
      </c>
      <c r="BO704" s="576" t="str">
        <f t="shared" si="91"/>
        <v xml:space="preserve"> </v>
      </c>
      <c r="BP704" s="576" t="str">
        <f t="shared" si="92"/>
        <v xml:space="preserve"> </v>
      </c>
      <c r="BQ704" s="576" t="str">
        <f t="shared" si="93"/>
        <v xml:space="preserve"> </v>
      </c>
      <c r="BR704" s="98"/>
      <c r="BS704" s="165"/>
    </row>
    <row r="705" spans="1:71" s="107" customFormat="1" ht="12.75" x14ac:dyDescent="0.25">
      <c r="A705" s="380"/>
      <c r="B705" s="376">
        <f>'Données démographiques'!B706</f>
        <v>0</v>
      </c>
      <c r="C705" s="376">
        <f>'Données démographiques'!C706</f>
        <v>0</v>
      </c>
      <c r="D705" s="377">
        <f>'Données démographiques'!D706</f>
        <v>0</v>
      </c>
      <c r="E705" s="102"/>
      <c r="F705" s="430"/>
      <c r="G705" s="431"/>
      <c r="H705" s="432"/>
      <c r="I705" s="258"/>
      <c r="J705" s="259"/>
      <c r="K705" s="260"/>
      <c r="L705" s="260"/>
      <c r="M705" s="260"/>
      <c r="N705" s="258"/>
      <c r="O705" s="265"/>
      <c r="P705" s="102"/>
      <c r="Q705" s="258"/>
      <c r="R705" s="431"/>
      <c r="S705" s="431"/>
      <c r="T705" s="102"/>
      <c r="U705" s="259"/>
      <c r="V705" s="259"/>
      <c r="W705" s="258"/>
      <c r="X705" s="259"/>
      <c r="Y705" s="258"/>
      <c r="Z705" s="258"/>
      <c r="AA705" s="258"/>
      <c r="AB705" s="260"/>
      <c r="AC705" s="260"/>
      <c r="AD705" s="98"/>
      <c r="AE705" s="260"/>
      <c r="AF705" s="260"/>
      <c r="AG705" s="260"/>
      <c r="AH705" s="260"/>
      <c r="AI705" s="260"/>
      <c r="AJ705" s="260"/>
      <c r="AK705" s="263"/>
      <c r="AL705" s="263"/>
      <c r="AM705" s="265"/>
      <c r="AN705" s="98"/>
      <c r="AO705" s="577" t="str">
        <f t="shared" si="86"/>
        <v xml:space="preserve"> </v>
      </c>
      <c r="AP705" s="577" t="str">
        <f t="shared" si="88"/>
        <v xml:space="preserve"> </v>
      </c>
      <c r="AQ705" s="577" t="str">
        <f t="shared" si="89"/>
        <v xml:space="preserve"> </v>
      </c>
      <c r="AR705" s="577" t="str">
        <f t="shared" si="90"/>
        <v xml:space="preserve"> </v>
      </c>
      <c r="AS705" s="98"/>
      <c r="AT705" s="375"/>
      <c r="AU705" s="375"/>
      <c r="AV705" s="374"/>
      <c r="AW705" s="375"/>
      <c r="AX705" s="374"/>
      <c r="AY705" s="374"/>
      <c r="AZ705" s="258"/>
      <c r="BA705" s="260"/>
      <c r="BB705" s="260"/>
      <c r="BC705" s="98"/>
      <c r="BD705" s="260"/>
      <c r="BE705" s="260"/>
      <c r="BF705" s="260"/>
      <c r="BG705" s="260"/>
      <c r="BH705" s="260"/>
      <c r="BI705" s="260"/>
      <c r="BJ705" s="263"/>
      <c r="BK705" s="263"/>
      <c r="BL705" s="265"/>
      <c r="BM705" s="98"/>
      <c r="BN705" s="577" t="str">
        <f t="shared" si="87"/>
        <v xml:space="preserve"> </v>
      </c>
      <c r="BO705" s="577" t="str">
        <f t="shared" si="91"/>
        <v xml:space="preserve"> </v>
      </c>
      <c r="BP705" s="577" t="str">
        <f t="shared" si="92"/>
        <v xml:space="preserve"> </v>
      </c>
      <c r="BQ705" s="577" t="str">
        <f t="shared" si="93"/>
        <v xml:space="preserve"> </v>
      </c>
      <c r="BR705" s="98"/>
      <c r="BS705" s="330"/>
    </row>
    <row r="706" spans="1:71" s="107" customFormat="1" ht="12.75" x14ac:dyDescent="0.25">
      <c r="A706" s="380"/>
      <c r="B706" s="169">
        <f>'Données démographiques'!B707</f>
        <v>0</v>
      </c>
      <c r="C706" s="169">
        <f>'Données démographiques'!C707</f>
        <v>0</v>
      </c>
      <c r="D706" s="170">
        <f>'Données démographiques'!D707</f>
        <v>0</v>
      </c>
      <c r="E706" s="102"/>
      <c r="F706" s="255"/>
      <c r="G706" s="172"/>
      <c r="H706" s="429"/>
      <c r="I706" s="273"/>
      <c r="J706" s="257"/>
      <c r="K706" s="278"/>
      <c r="L706" s="278"/>
      <c r="M706" s="278"/>
      <c r="N706" s="273"/>
      <c r="O706" s="264"/>
      <c r="P706" s="102"/>
      <c r="Q706" s="273"/>
      <c r="R706" s="172"/>
      <c r="S706" s="172"/>
      <c r="T706" s="102"/>
      <c r="U706" s="257"/>
      <c r="V706" s="257"/>
      <c r="W706" s="273"/>
      <c r="X706" s="257"/>
      <c r="Y706" s="273"/>
      <c r="Z706" s="273"/>
      <c r="AA706" s="273"/>
      <c r="AB706" s="278"/>
      <c r="AC706" s="278"/>
      <c r="AD706" s="98"/>
      <c r="AE706" s="278"/>
      <c r="AF706" s="278"/>
      <c r="AG706" s="278"/>
      <c r="AH706" s="278"/>
      <c r="AI706" s="278"/>
      <c r="AJ706" s="278"/>
      <c r="AK706" s="262"/>
      <c r="AL706" s="262"/>
      <c r="AM706" s="264"/>
      <c r="AN706" s="98"/>
      <c r="AO706" s="576" t="str">
        <f t="shared" si="86"/>
        <v xml:space="preserve"> </v>
      </c>
      <c r="AP706" s="576" t="str">
        <f t="shared" si="88"/>
        <v xml:space="preserve"> </v>
      </c>
      <c r="AQ706" s="576" t="str">
        <f t="shared" si="89"/>
        <v xml:space="preserve"> </v>
      </c>
      <c r="AR706" s="576" t="str">
        <f t="shared" si="90"/>
        <v xml:space="preserve"> </v>
      </c>
      <c r="AS706" s="98"/>
      <c r="AT706" s="257"/>
      <c r="AU706" s="257"/>
      <c r="AV706" s="273"/>
      <c r="AW706" s="257"/>
      <c r="AX706" s="273"/>
      <c r="AY706" s="273"/>
      <c r="AZ706" s="273"/>
      <c r="BA706" s="278"/>
      <c r="BB706" s="278"/>
      <c r="BC706" s="98"/>
      <c r="BD706" s="278"/>
      <c r="BE706" s="278"/>
      <c r="BF706" s="278"/>
      <c r="BG706" s="278"/>
      <c r="BH706" s="278"/>
      <c r="BI706" s="278"/>
      <c r="BJ706" s="262"/>
      <c r="BK706" s="262"/>
      <c r="BL706" s="264"/>
      <c r="BM706" s="98"/>
      <c r="BN706" s="576" t="str">
        <f t="shared" si="87"/>
        <v xml:space="preserve"> </v>
      </c>
      <c r="BO706" s="576" t="str">
        <f t="shared" si="91"/>
        <v xml:space="preserve"> </v>
      </c>
      <c r="BP706" s="576" t="str">
        <f t="shared" si="92"/>
        <v xml:space="preserve"> </v>
      </c>
      <c r="BQ706" s="576" t="str">
        <f t="shared" si="93"/>
        <v xml:space="preserve"> </v>
      </c>
      <c r="BR706" s="98"/>
      <c r="BS706" s="165"/>
    </row>
    <row r="707" spans="1:71" s="107" customFormat="1" ht="12.75" x14ac:dyDescent="0.25">
      <c r="A707" s="380"/>
      <c r="B707" s="376">
        <f>'Données démographiques'!B708</f>
        <v>0</v>
      </c>
      <c r="C707" s="376">
        <f>'Données démographiques'!C708</f>
        <v>0</v>
      </c>
      <c r="D707" s="377">
        <f>'Données démographiques'!D708</f>
        <v>0</v>
      </c>
      <c r="E707" s="102"/>
      <c r="F707" s="430"/>
      <c r="G707" s="431"/>
      <c r="H707" s="432"/>
      <c r="I707" s="258"/>
      <c r="J707" s="259"/>
      <c r="K707" s="260"/>
      <c r="L707" s="260"/>
      <c r="M707" s="260"/>
      <c r="N707" s="258"/>
      <c r="O707" s="265"/>
      <c r="P707" s="102"/>
      <c r="Q707" s="258"/>
      <c r="R707" s="431"/>
      <c r="S707" s="431"/>
      <c r="T707" s="102"/>
      <c r="U707" s="259"/>
      <c r="V707" s="259"/>
      <c r="W707" s="258"/>
      <c r="X707" s="259"/>
      <c r="Y707" s="258"/>
      <c r="Z707" s="258"/>
      <c r="AA707" s="258"/>
      <c r="AB707" s="260"/>
      <c r="AC707" s="260"/>
      <c r="AD707" s="98"/>
      <c r="AE707" s="260"/>
      <c r="AF707" s="260"/>
      <c r="AG707" s="260"/>
      <c r="AH707" s="260"/>
      <c r="AI707" s="260"/>
      <c r="AJ707" s="260"/>
      <c r="AK707" s="263"/>
      <c r="AL707" s="263"/>
      <c r="AM707" s="265"/>
      <c r="AN707" s="98"/>
      <c r="AO707" s="577" t="str">
        <f t="shared" si="86"/>
        <v xml:space="preserve"> </v>
      </c>
      <c r="AP707" s="577" t="str">
        <f t="shared" si="88"/>
        <v xml:space="preserve"> </v>
      </c>
      <c r="AQ707" s="577" t="str">
        <f t="shared" si="89"/>
        <v xml:space="preserve"> </v>
      </c>
      <c r="AR707" s="577" t="str">
        <f t="shared" si="90"/>
        <v xml:space="preserve"> </v>
      </c>
      <c r="AS707" s="98"/>
      <c r="AT707" s="375"/>
      <c r="AU707" s="375"/>
      <c r="AV707" s="374"/>
      <c r="AW707" s="375"/>
      <c r="AX707" s="374"/>
      <c r="AY707" s="374"/>
      <c r="AZ707" s="258"/>
      <c r="BA707" s="260"/>
      <c r="BB707" s="260"/>
      <c r="BC707" s="98"/>
      <c r="BD707" s="260"/>
      <c r="BE707" s="260"/>
      <c r="BF707" s="260"/>
      <c r="BG707" s="260"/>
      <c r="BH707" s="260"/>
      <c r="BI707" s="260"/>
      <c r="BJ707" s="263"/>
      <c r="BK707" s="263"/>
      <c r="BL707" s="265"/>
      <c r="BM707" s="98"/>
      <c r="BN707" s="577" t="str">
        <f t="shared" si="87"/>
        <v xml:space="preserve"> </v>
      </c>
      <c r="BO707" s="577" t="str">
        <f t="shared" si="91"/>
        <v xml:space="preserve"> </v>
      </c>
      <c r="BP707" s="577" t="str">
        <f t="shared" si="92"/>
        <v xml:space="preserve"> </v>
      </c>
      <c r="BQ707" s="577" t="str">
        <f t="shared" si="93"/>
        <v xml:space="preserve"> </v>
      </c>
      <c r="BR707" s="98"/>
      <c r="BS707" s="330"/>
    </row>
    <row r="708" spans="1:71" s="107" customFormat="1" ht="12.75" x14ac:dyDescent="0.25">
      <c r="A708" s="380"/>
      <c r="B708" s="169">
        <f>'Données démographiques'!B709</f>
        <v>0</v>
      </c>
      <c r="C708" s="169">
        <f>'Données démographiques'!C709</f>
        <v>0</v>
      </c>
      <c r="D708" s="170">
        <f>'Données démographiques'!D709</f>
        <v>0</v>
      </c>
      <c r="E708" s="102"/>
      <c r="F708" s="255"/>
      <c r="G708" s="172"/>
      <c r="H708" s="429"/>
      <c r="I708" s="273"/>
      <c r="J708" s="257"/>
      <c r="K708" s="278"/>
      <c r="L708" s="278"/>
      <c r="M708" s="278"/>
      <c r="N708" s="273"/>
      <c r="O708" s="264"/>
      <c r="P708" s="102"/>
      <c r="Q708" s="273"/>
      <c r="R708" s="172"/>
      <c r="S708" s="172"/>
      <c r="T708" s="102"/>
      <c r="U708" s="257"/>
      <c r="V708" s="257"/>
      <c r="W708" s="273"/>
      <c r="X708" s="257"/>
      <c r="Y708" s="273"/>
      <c r="Z708" s="273"/>
      <c r="AA708" s="273"/>
      <c r="AB708" s="278"/>
      <c r="AC708" s="278"/>
      <c r="AD708" s="98"/>
      <c r="AE708" s="278"/>
      <c r="AF708" s="278"/>
      <c r="AG708" s="278"/>
      <c r="AH708" s="278"/>
      <c r="AI708" s="278"/>
      <c r="AJ708" s="278"/>
      <c r="AK708" s="262"/>
      <c r="AL708" s="262"/>
      <c r="AM708" s="264"/>
      <c r="AN708" s="98"/>
      <c r="AO708" s="576" t="str">
        <f t="shared" si="86"/>
        <v xml:space="preserve"> </v>
      </c>
      <c r="AP708" s="576" t="str">
        <f t="shared" si="88"/>
        <v xml:space="preserve"> </v>
      </c>
      <c r="AQ708" s="576" t="str">
        <f t="shared" si="89"/>
        <v xml:space="preserve"> </v>
      </c>
      <c r="AR708" s="576" t="str">
        <f t="shared" si="90"/>
        <v xml:space="preserve"> </v>
      </c>
      <c r="AS708" s="98"/>
      <c r="AT708" s="257"/>
      <c r="AU708" s="257"/>
      <c r="AV708" s="273"/>
      <c r="AW708" s="257"/>
      <c r="AX708" s="273"/>
      <c r="AY708" s="273"/>
      <c r="AZ708" s="273"/>
      <c r="BA708" s="278"/>
      <c r="BB708" s="278"/>
      <c r="BC708" s="98"/>
      <c r="BD708" s="278"/>
      <c r="BE708" s="278"/>
      <c r="BF708" s="278"/>
      <c r="BG708" s="278"/>
      <c r="BH708" s="278"/>
      <c r="BI708" s="278"/>
      <c r="BJ708" s="262"/>
      <c r="BK708" s="262"/>
      <c r="BL708" s="264"/>
      <c r="BM708" s="98"/>
      <c r="BN708" s="576" t="str">
        <f t="shared" si="87"/>
        <v xml:space="preserve"> </v>
      </c>
      <c r="BO708" s="576" t="str">
        <f t="shared" si="91"/>
        <v xml:space="preserve"> </v>
      </c>
      <c r="BP708" s="576" t="str">
        <f t="shared" si="92"/>
        <v xml:space="preserve"> </v>
      </c>
      <c r="BQ708" s="576" t="str">
        <f t="shared" si="93"/>
        <v xml:space="preserve"> </v>
      </c>
      <c r="BR708" s="98"/>
      <c r="BS708" s="165"/>
    </row>
    <row r="709" spans="1:71" s="107" customFormat="1" ht="12.75" x14ac:dyDescent="0.25">
      <c r="A709" s="380"/>
      <c r="B709" s="376">
        <f>'Données démographiques'!B710</f>
        <v>0</v>
      </c>
      <c r="C709" s="376">
        <f>'Données démographiques'!C710</f>
        <v>0</v>
      </c>
      <c r="D709" s="377">
        <f>'Données démographiques'!D710</f>
        <v>0</v>
      </c>
      <c r="E709" s="102"/>
      <c r="F709" s="430"/>
      <c r="G709" s="431"/>
      <c r="H709" s="432"/>
      <c r="I709" s="258"/>
      <c r="J709" s="259"/>
      <c r="K709" s="260"/>
      <c r="L709" s="260"/>
      <c r="M709" s="260"/>
      <c r="N709" s="258"/>
      <c r="O709" s="265"/>
      <c r="P709" s="102"/>
      <c r="Q709" s="258"/>
      <c r="R709" s="431"/>
      <c r="S709" s="431"/>
      <c r="T709" s="102"/>
      <c r="U709" s="259"/>
      <c r="V709" s="259"/>
      <c r="W709" s="258"/>
      <c r="X709" s="259"/>
      <c r="Y709" s="258"/>
      <c r="Z709" s="258"/>
      <c r="AA709" s="258"/>
      <c r="AB709" s="260"/>
      <c r="AC709" s="260"/>
      <c r="AD709" s="98"/>
      <c r="AE709" s="260"/>
      <c r="AF709" s="260"/>
      <c r="AG709" s="260"/>
      <c r="AH709" s="260"/>
      <c r="AI709" s="260"/>
      <c r="AJ709" s="260"/>
      <c r="AK709" s="263"/>
      <c r="AL709" s="263"/>
      <c r="AM709" s="265"/>
      <c r="AN709" s="98"/>
      <c r="AO709" s="577" t="str">
        <f t="shared" si="86"/>
        <v xml:space="preserve"> </v>
      </c>
      <c r="AP709" s="577" t="str">
        <f t="shared" si="88"/>
        <v xml:space="preserve"> </v>
      </c>
      <c r="AQ709" s="577" t="str">
        <f t="shared" si="89"/>
        <v xml:space="preserve"> </v>
      </c>
      <c r="AR709" s="577" t="str">
        <f t="shared" si="90"/>
        <v xml:space="preserve"> </v>
      </c>
      <c r="AS709" s="98"/>
      <c r="AT709" s="375"/>
      <c r="AU709" s="375"/>
      <c r="AV709" s="374"/>
      <c r="AW709" s="375"/>
      <c r="AX709" s="374"/>
      <c r="AY709" s="374"/>
      <c r="AZ709" s="258"/>
      <c r="BA709" s="260"/>
      <c r="BB709" s="260"/>
      <c r="BC709" s="98"/>
      <c r="BD709" s="260"/>
      <c r="BE709" s="260"/>
      <c r="BF709" s="260"/>
      <c r="BG709" s="260"/>
      <c r="BH709" s="260"/>
      <c r="BI709" s="260"/>
      <c r="BJ709" s="263"/>
      <c r="BK709" s="263"/>
      <c r="BL709" s="265"/>
      <c r="BM709" s="98"/>
      <c r="BN709" s="577" t="str">
        <f t="shared" si="87"/>
        <v xml:space="preserve"> </v>
      </c>
      <c r="BO709" s="577" t="str">
        <f t="shared" si="91"/>
        <v xml:space="preserve"> </v>
      </c>
      <c r="BP709" s="577" t="str">
        <f t="shared" si="92"/>
        <v xml:space="preserve"> </v>
      </c>
      <c r="BQ709" s="577" t="str">
        <f t="shared" si="93"/>
        <v xml:space="preserve"> </v>
      </c>
      <c r="BR709" s="98"/>
      <c r="BS709" s="330"/>
    </row>
    <row r="710" spans="1:71" s="107" customFormat="1" ht="12.75" x14ac:dyDescent="0.25">
      <c r="A710" s="380"/>
      <c r="B710" s="169">
        <f>'Données démographiques'!B711</f>
        <v>0</v>
      </c>
      <c r="C710" s="169">
        <f>'Données démographiques'!C711</f>
        <v>0</v>
      </c>
      <c r="D710" s="170">
        <f>'Données démographiques'!D711</f>
        <v>0</v>
      </c>
      <c r="E710" s="102"/>
      <c r="F710" s="255"/>
      <c r="G710" s="172"/>
      <c r="H710" s="429"/>
      <c r="I710" s="273"/>
      <c r="J710" s="257"/>
      <c r="K710" s="278"/>
      <c r="L710" s="278"/>
      <c r="M710" s="278"/>
      <c r="N710" s="273"/>
      <c r="O710" s="264"/>
      <c r="P710" s="102"/>
      <c r="Q710" s="273"/>
      <c r="R710" s="172"/>
      <c r="S710" s="172"/>
      <c r="T710" s="102"/>
      <c r="U710" s="257"/>
      <c r="V710" s="257"/>
      <c r="W710" s="273"/>
      <c r="X710" s="257"/>
      <c r="Y710" s="273"/>
      <c r="Z710" s="273"/>
      <c r="AA710" s="273"/>
      <c r="AB710" s="278"/>
      <c r="AC710" s="278"/>
      <c r="AD710" s="98"/>
      <c r="AE710" s="278"/>
      <c r="AF710" s="278"/>
      <c r="AG710" s="278"/>
      <c r="AH710" s="278"/>
      <c r="AI710" s="278"/>
      <c r="AJ710" s="278"/>
      <c r="AK710" s="262"/>
      <c r="AL710" s="262"/>
      <c r="AM710" s="264"/>
      <c r="AN710" s="98"/>
      <c r="AO710" s="576" t="str">
        <f t="shared" si="86"/>
        <v xml:space="preserve"> </v>
      </c>
      <c r="AP710" s="576" t="str">
        <f t="shared" si="88"/>
        <v xml:space="preserve"> </v>
      </c>
      <c r="AQ710" s="576" t="str">
        <f t="shared" si="89"/>
        <v xml:space="preserve"> </v>
      </c>
      <c r="AR710" s="576" t="str">
        <f t="shared" si="90"/>
        <v xml:space="preserve"> </v>
      </c>
      <c r="AS710" s="98"/>
      <c r="AT710" s="257"/>
      <c r="AU710" s="257"/>
      <c r="AV710" s="273"/>
      <c r="AW710" s="257"/>
      <c r="AX710" s="273"/>
      <c r="AY710" s="273"/>
      <c r="AZ710" s="273"/>
      <c r="BA710" s="278"/>
      <c r="BB710" s="278"/>
      <c r="BC710" s="98"/>
      <c r="BD710" s="278"/>
      <c r="BE710" s="278"/>
      <c r="BF710" s="278"/>
      <c r="BG710" s="278"/>
      <c r="BH710" s="278"/>
      <c r="BI710" s="278"/>
      <c r="BJ710" s="262"/>
      <c r="BK710" s="262"/>
      <c r="BL710" s="264"/>
      <c r="BM710" s="98"/>
      <c r="BN710" s="576" t="str">
        <f t="shared" si="87"/>
        <v xml:space="preserve"> </v>
      </c>
      <c r="BO710" s="576" t="str">
        <f t="shared" si="91"/>
        <v xml:space="preserve"> </v>
      </c>
      <c r="BP710" s="576" t="str">
        <f t="shared" si="92"/>
        <v xml:space="preserve"> </v>
      </c>
      <c r="BQ710" s="576" t="str">
        <f t="shared" si="93"/>
        <v xml:space="preserve"> </v>
      </c>
      <c r="BR710" s="98"/>
      <c r="BS710" s="165"/>
    </row>
    <row r="711" spans="1:71" s="107" customFormat="1" ht="12.75" x14ac:dyDescent="0.25">
      <c r="A711" s="380"/>
      <c r="B711" s="376">
        <f>'Données démographiques'!B712</f>
        <v>0</v>
      </c>
      <c r="C711" s="376">
        <f>'Données démographiques'!C712</f>
        <v>0</v>
      </c>
      <c r="D711" s="377">
        <f>'Données démographiques'!D712</f>
        <v>0</v>
      </c>
      <c r="E711" s="102"/>
      <c r="F711" s="430"/>
      <c r="G711" s="431"/>
      <c r="H711" s="432"/>
      <c r="I711" s="258"/>
      <c r="J711" s="259"/>
      <c r="K711" s="260"/>
      <c r="L711" s="260"/>
      <c r="M711" s="260"/>
      <c r="N711" s="258"/>
      <c r="O711" s="265"/>
      <c r="P711" s="102"/>
      <c r="Q711" s="258"/>
      <c r="R711" s="431"/>
      <c r="S711" s="431"/>
      <c r="T711" s="102"/>
      <c r="U711" s="259"/>
      <c r="V711" s="259"/>
      <c r="W711" s="258"/>
      <c r="X711" s="259"/>
      <c r="Y711" s="258"/>
      <c r="Z711" s="258"/>
      <c r="AA711" s="258"/>
      <c r="AB711" s="260"/>
      <c r="AC711" s="260"/>
      <c r="AD711" s="98"/>
      <c r="AE711" s="260"/>
      <c r="AF711" s="260"/>
      <c r="AG711" s="260"/>
      <c r="AH711" s="260"/>
      <c r="AI711" s="260"/>
      <c r="AJ711" s="260"/>
      <c r="AK711" s="263"/>
      <c r="AL711" s="263"/>
      <c r="AM711" s="265"/>
      <c r="AN711" s="98"/>
      <c r="AO711" s="577" t="str">
        <f t="shared" si="86"/>
        <v xml:space="preserve"> </v>
      </c>
      <c r="AP711" s="577" t="str">
        <f t="shared" si="88"/>
        <v xml:space="preserve"> </v>
      </c>
      <c r="AQ711" s="577" t="str">
        <f t="shared" si="89"/>
        <v xml:space="preserve"> </v>
      </c>
      <c r="AR711" s="577" t="str">
        <f t="shared" si="90"/>
        <v xml:space="preserve"> </v>
      </c>
      <c r="AS711" s="98"/>
      <c r="AT711" s="375"/>
      <c r="AU711" s="375"/>
      <c r="AV711" s="374"/>
      <c r="AW711" s="375"/>
      <c r="AX711" s="374"/>
      <c r="AY711" s="374"/>
      <c r="AZ711" s="258"/>
      <c r="BA711" s="260"/>
      <c r="BB711" s="260"/>
      <c r="BC711" s="98"/>
      <c r="BD711" s="260"/>
      <c r="BE711" s="260"/>
      <c r="BF711" s="260"/>
      <c r="BG711" s="260"/>
      <c r="BH711" s="260"/>
      <c r="BI711" s="260"/>
      <c r="BJ711" s="263"/>
      <c r="BK711" s="263"/>
      <c r="BL711" s="265"/>
      <c r="BM711" s="98"/>
      <c r="BN711" s="577" t="str">
        <f t="shared" si="87"/>
        <v xml:space="preserve"> </v>
      </c>
      <c r="BO711" s="577" t="str">
        <f t="shared" si="91"/>
        <v xml:space="preserve"> </v>
      </c>
      <c r="BP711" s="577" t="str">
        <f t="shared" si="92"/>
        <v xml:space="preserve"> </v>
      </c>
      <c r="BQ711" s="577" t="str">
        <f t="shared" si="93"/>
        <v xml:space="preserve"> </v>
      </c>
      <c r="BR711" s="98"/>
      <c r="BS711" s="330"/>
    </row>
    <row r="712" spans="1:71" s="107" customFormat="1" ht="12.75" x14ac:dyDescent="0.25">
      <c r="A712" s="380"/>
      <c r="B712" s="169">
        <f>'Données démographiques'!B713</f>
        <v>0</v>
      </c>
      <c r="C712" s="169">
        <f>'Données démographiques'!C713</f>
        <v>0</v>
      </c>
      <c r="D712" s="170">
        <f>'Données démographiques'!D713</f>
        <v>0</v>
      </c>
      <c r="E712" s="102"/>
      <c r="F712" s="255"/>
      <c r="G712" s="172"/>
      <c r="H712" s="429"/>
      <c r="I712" s="273"/>
      <c r="J712" s="257"/>
      <c r="K712" s="278"/>
      <c r="L712" s="278"/>
      <c r="M712" s="278"/>
      <c r="N712" s="273"/>
      <c r="O712" s="264"/>
      <c r="P712" s="102"/>
      <c r="Q712" s="273"/>
      <c r="R712" s="172"/>
      <c r="S712" s="172"/>
      <c r="T712" s="102"/>
      <c r="U712" s="257"/>
      <c r="V712" s="257"/>
      <c r="W712" s="273"/>
      <c r="X712" s="257"/>
      <c r="Y712" s="273"/>
      <c r="Z712" s="273"/>
      <c r="AA712" s="273"/>
      <c r="AB712" s="278"/>
      <c r="AC712" s="278"/>
      <c r="AD712" s="98"/>
      <c r="AE712" s="278"/>
      <c r="AF712" s="278"/>
      <c r="AG712" s="278"/>
      <c r="AH712" s="278"/>
      <c r="AI712" s="278"/>
      <c r="AJ712" s="278"/>
      <c r="AK712" s="262"/>
      <c r="AL712" s="262"/>
      <c r="AM712" s="264"/>
      <c r="AN712" s="98"/>
      <c r="AO712" s="576" t="str">
        <f t="shared" si="86"/>
        <v xml:space="preserve"> </v>
      </c>
      <c r="AP712" s="576" t="str">
        <f t="shared" si="88"/>
        <v xml:space="preserve"> </v>
      </c>
      <c r="AQ712" s="576" t="str">
        <f t="shared" si="89"/>
        <v xml:space="preserve"> </v>
      </c>
      <c r="AR712" s="576" t="str">
        <f t="shared" si="90"/>
        <v xml:space="preserve"> </v>
      </c>
      <c r="AS712" s="98"/>
      <c r="AT712" s="257"/>
      <c r="AU712" s="257"/>
      <c r="AV712" s="273"/>
      <c r="AW712" s="257"/>
      <c r="AX712" s="273"/>
      <c r="AY712" s="273"/>
      <c r="AZ712" s="273"/>
      <c r="BA712" s="278"/>
      <c r="BB712" s="278"/>
      <c r="BC712" s="98"/>
      <c r="BD712" s="278"/>
      <c r="BE712" s="278"/>
      <c r="BF712" s="278"/>
      <c r="BG712" s="278"/>
      <c r="BH712" s="278"/>
      <c r="BI712" s="278"/>
      <c r="BJ712" s="262"/>
      <c r="BK712" s="262"/>
      <c r="BL712" s="264"/>
      <c r="BM712" s="98"/>
      <c r="BN712" s="576" t="str">
        <f t="shared" si="87"/>
        <v xml:space="preserve"> </v>
      </c>
      <c r="BO712" s="576" t="str">
        <f t="shared" si="91"/>
        <v xml:space="preserve"> </v>
      </c>
      <c r="BP712" s="576" t="str">
        <f t="shared" si="92"/>
        <v xml:space="preserve"> </v>
      </c>
      <c r="BQ712" s="576" t="str">
        <f t="shared" si="93"/>
        <v xml:space="preserve"> </v>
      </c>
      <c r="BR712" s="98"/>
      <c r="BS712" s="165"/>
    </row>
    <row r="713" spans="1:71" s="107" customFormat="1" ht="12.75" x14ac:dyDescent="0.25">
      <c r="A713" s="380"/>
      <c r="B713" s="376">
        <f>'Données démographiques'!B714</f>
        <v>0</v>
      </c>
      <c r="C713" s="376">
        <f>'Données démographiques'!C714</f>
        <v>0</v>
      </c>
      <c r="D713" s="377">
        <f>'Données démographiques'!D714</f>
        <v>0</v>
      </c>
      <c r="E713" s="102"/>
      <c r="F713" s="430"/>
      <c r="G713" s="431"/>
      <c r="H713" s="432"/>
      <c r="I713" s="258"/>
      <c r="J713" s="259"/>
      <c r="K713" s="260"/>
      <c r="L713" s="260"/>
      <c r="M713" s="260"/>
      <c r="N713" s="258"/>
      <c r="O713" s="265"/>
      <c r="P713" s="102"/>
      <c r="Q713" s="258"/>
      <c r="R713" s="431"/>
      <c r="S713" s="431"/>
      <c r="T713" s="102"/>
      <c r="U713" s="259"/>
      <c r="V713" s="259"/>
      <c r="W713" s="258"/>
      <c r="X713" s="259"/>
      <c r="Y713" s="258"/>
      <c r="Z713" s="258"/>
      <c r="AA713" s="258"/>
      <c r="AB713" s="260"/>
      <c r="AC713" s="260"/>
      <c r="AD713" s="98"/>
      <c r="AE713" s="260"/>
      <c r="AF713" s="260"/>
      <c r="AG713" s="260"/>
      <c r="AH713" s="260"/>
      <c r="AI713" s="260"/>
      <c r="AJ713" s="260"/>
      <c r="AK713" s="263"/>
      <c r="AL713" s="263"/>
      <c r="AM713" s="265"/>
      <c r="AN713" s="98"/>
      <c r="AO713" s="577" t="str">
        <f t="shared" si="86"/>
        <v xml:space="preserve"> </v>
      </c>
      <c r="AP713" s="577" t="str">
        <f t="shared" si="88"/>
        <v xml:space="preserve"> </v>
      </c>
      <c r="AQ713" s="577" t="str">
        <f t="shared" si="89"/>
        <v xml:space="preserve"> </v>
      </c>
      <c r="AR713" s="577" t="str">
        <f t="shared" si="90"/>
        <v xml:space="preserve"> </v>
      </c>
      <c r="AS713" s="98"/>
      <c r="AT713" s="375"/>
      <c r="AU713" s="375"/>
      <c r="AV713" s="374"/>
      <c r="AW713" s="375"/>
      <c r="AX713" s="374"/>
      <c r="AY713" s="374"/>
      <c r="AZ713" s="258"/>
      <c r="BA713" s="260"/>
      <c r="BB713" s="260"/>
      <c r="BC713" s="98"/>
      <c r="BD713" s="260"/>
      <c r="BE713" s="260"/>
      <c r="BF713" s="260"/>
      <c r="BG713" s="260"/>
      <c r="BH713" s="260"/>
      <c r="BI713" s="260"/>
      <c r="BJ713" s="263"/>
      <c r="BK713" s="263"/>
      <c r="BL713" s="265"/>
      <c r="BM713" s="98"/>
      <c r="BN713" s="577" t="str">
        <f t="shared" si="87"/>
        <v xml:space="preserve"> </v>
      </c>
      <c r="BO713" s="577" t="str">
        <f t="shared" si="91"/>
        <v xml:space="preserve"> </v>
      </c>
      <c r="BP713" s="577" t="str">
        <f t="shared" si="92"/>
        <v xml:space="preserve"> </v>
      </c>
      <c r="BQ713" s="577" t="str">
        <f t="shared" si="93"/>
        <v xml:space="preserve"> </v>
      </c>
      <c r="BR713" s="98"/>
      <c r="BS713" s="330"/>
    </row>
    <row r="714" spans="1:71" s="107" customFormat="1" ht="12.75" x14ac:dyDescent="0.25">
      <c r="A714" s="380"/>
      <c r="B714" s="169">
        <f>'Données démographiques'!B715</f>
        <v>0</v>
      </c>
      <c r="C714" s="169">
        <f>'Données démographiques'!C715</f>
        <v>0</v>
      </c>
      <c r="D714" s="170">
        <f>'Données démographiques'!D715</f>
        <v>0</v>
      </c>
      <c r="E714" s="102"/>
      <c r="F714" s="255"/>
      <c r="G714" s="172"/>
      <c r="H714" s="429"/>
      <c r="I714" s="273"/>
      <c r="J714" s="257"/>
      <c r="K714" s="278"/>
      <c r="L714" s="278"/>
      <c r="M714" s="278"/>
      <c r="N714" s="273"/>
      <c r="O714" s="264"/>
      <c r="P714" s="102"/>
      <c r="Q714" s="273"/>
      <c r="R714" s="172"/>
      <c r="S714" s="172"/>
      <c r="T714" s="102"/>
      <c r="U714" s="257"/>
      <c r="V714" s="257"/>
      <c r="W714" s="273"/>
      <c r="X714" s="257"/>
      <c r="Y714" s="273"/>
      <c r="Z714" s="273"/>
      <c r="AA714" s="273"/>
      <c r="AB714" s="278"/>
      <c r="AC714" s="278"/>
      <c r="AD714" s="98"/>
      <c r="AE714" s="278"/>
      <c r="AF714" s="278"/>
      <c r="AG714" s="278"/>
      <c r="AH714" s="278"/>
      <c r="AI714" s="278"/>
      <c r="AJ714" s="278"/>
      <c r="AK714" s="262"/>
      <c r="AL714" s="262"/>
      <c r="AM714" s="264"/>
      <c r="AN714" s="98"/>
      <c r="AO714" s="576" t="str">
        <f t="shared" si="86"/>
        <v xml:space="preserve"> </v>
      </c>
      <c r="AP714" s="576" t="str">
        <f t="shared" si="88"/>
        <v xml:space="preserve"> </v>
      </c>
      <c r="AQ714" s="576" t="str">
        <f t="shared" si="89"/>
        <v xml:space="preserve"> </v>
      </c>
      <c r="AR714" s="576" t="str">
        <f t="shared" si="90"/>
        <v xml:space="preserve"> </v>
      </c>
      <c r="AS714" s="98"/>
      <c r="AT714" s="257"/>
      <c r="AU714" s="257"/>
      <c r="AV714" s="273"/>
      <c r="AW714" s="257"/>
      <c r="AX714" s="273"/>
      <c r="AY714" s="273"/>
      <c r="AZ714" s="273"/>
      <c r="BA714" s="278"/>
      <c r="BB714" s="278"/>
      <c r="BC714" s="98"/>
      <c r="BD714" s="278"/>
      <c r="BE714" s="278"/>
      <c r="BF714" s="278"/>
      <c r="BG714" s="278"/>
      <c r="BH714" s="278"/>
      <c r="BI714" s="278"/>
      <c r="BJ714" s="262"/>
      <c r="BK714" s="262"/>
      <c r="BL714" s="264"/>
      <c r="BM714" s="98"/>
      <c r="BN714" s="576" t="str">
        <f t="shared" si="87"/>
        <v xml:space="preserve"> </v>
      </c>
      <c r="BO714" s="576" t="str">
        <f t="shared" si="91"/>
        <v xml:space="preserve"> </v>
      </c>
      <c r="BP714" s="576" t="str">
        <f t="shared" si="92"/>
        <v xml:space="preserve"> </v>
      </c>
      <c r="BQ714" s="576" t="str">
        <f t="shared" si="93"/>
        <v xml:space="preserve"> </v>
      </c>
      <c r="BR714" s="98"/>
      <c r="BS714" s="165"/>
    </row>
    <row r="715" spans="1:71" s="107" customFormat="1" ht="12.75" x14ac:dyDescent="0.25">
      <c r="A715" s="380"/>
      <c r="B715" s="376">
        <f>'Données démographiques'!B716</f>
        <v>0</v>
      </c>
      <c r="C715" s="376">
        <f>'Données démographiques'!C716</f>
        <v>0</v>
      </c>
      <c r="D715" s="377">
        <f>'Données démographiques'!D716</f>
        <v>0</v>
      </c>
      <c r="E715" s="102"/>
      <c r="F715" s="430"/>
      <c r="G715" s="431"/>
      <c r="H715" s="432"/>
      <c r="I715" s="258"/>
      <c r="J715" s="259"/>
      <c r="K715" s="260"/>
      <c r="L715" s="260"/>
      <c r="M715" s="260"/>
      <c r="N715" s="258"/>
      <c r="O715" s="265"/>
      <c r="P715" s="102"/>
      <c r="Q715" s="258"/>
      <c r="R715" s="431"/>
      <c r="S715" s="431"/>
      <c r="T715" s="102"/>
      <c r="U715" s="259"/>
      <c r="V715" s="259"/>
      <c r="W715" s="258"/>
      <c r="X715" s="259"/>
      <c r="Y715" s="258"/>
      <c r="Z715" s="258"/>
      <c r="AA715" s="258"/>
      <c r="AB715" s="260"/>
      <c r="AC715" s="260"/>
      <c r="AD715" s="98"/>
      <c r="AE715" s="260"/>
      <c r="AF715" s="260"/>
      <c r="AG715" s="260"/>
      <c r="AH715" s="260"/>
      <c r="AI715" s="260"/>
      <c r="AJ715" s="260"/>
      <c r="AK715" s="263"/>
      <c r="AL715" s="263"/>
      <c r="AM715" s="265"/>
      <c r="AN715" s="98"/>
      <c r="AO715" s="577" t="str">
        <f t="shared" si="86"/>
        <v xml:space="preserve"> </v>
      </c>
      <c r="AP715" s="577" t="str">
        <f t="shared" si="88"/>
        <v xml:space="preserve"> </v>
      </c>
      <c r="AQ715" s="577" t="str">
        <f t="shared" si="89"/>
        <v xml:space="preserve"> </v>
      </c>
      <c r="AR715" s="577" t="str">
        <f t="shared" si="90"/>
        <v xml:space="preserve"> </v>
      </c>
      <c r="AS715" s="98"/>
      <c r="AT715" s="375"/>
      <c r="AU715" s="375"/>
      <c r="AV715" s="374"/>
      <c r="AW715" s="375"/>
      <c r="AX715" s="374"/>
      <c r="AY715" s="374"/>
      <c r="AZ715" s="258"/>
      <c r="BA715" s="260"/>
      <c r="BB715" s="260"/>
      <c r="BC715" s="98"/>
      <c r="BD715" s="260"/>
      <c r="BE715" s="260"/>
      <c r="BF715" s="260"/>
      <c r="BG715" s="260"/>
      <c r="BH715" s="260"/>
      <c r="BI715" s="260"/>
      <c r="BJ715" s="263"/>
      <c r="BK715" s="263"/>
      <c r="BL715" s="265"/>
      <c r="BM715" s="98"/>
      <c r="BN715" s="577" t="str">
        <f t="shared" si="87"/>
        <v xml:space="preserve"> </v>
      </c>
      <c r="BO715" s="577" t="str">
        <f t="shared" si="91"/>
        <v xml:space="preserve"> </v>
      </c>
      <c r="BP715" s="577" t="str">
        <f t="shared" si="92"/>
        <v xml:space="preserve"> </v>
      </c>
      <c r="BQ715" s="577" t="str">
        <f t="shared" si="93"/>
        <v xml:space="preserve"> </v>
      </c>
      <c r="BR715" s="98"/>
      <c r="BS715" s="330"/>
    </row>
    <row r="716" spans="1:71" s="107" customFormat="1" ht="12.75" x14ac:dyDescent="0.25">
      <c r="A716" s="380"/>
      <c r="B716" s="169">
        <f>'Données démographiques'!B717</f>
        <v>0</v>
      </c>
      <c r="C716" s="169">
        <f>'Données démographiques'!C717</f>
        <v>0</v>
      </c>
      <c r="D716" s="170">
        <f>'Données démographiques'!D717</f>
        <v>0</v>
      </c>
      <c r="E716" s="102"/>
      <c r="F716" s="255"/>
      <c r="G716" s="172"/>
      <c r="H716" s="429"/>
      <c r="I716" s="273"/>
      <c r="J716" s="257"/>
      <c r="K716" s="278"/>
      <c r="L716" s="278"/>
      <c r="M716" s="278"/>
      <c r="N716" s="273"/>
      <c r="O716" s="264"/>
      <c r="P716" s="102"/>
      <c r="Q716" s="273"/>
      <c r="R716" s="172"/>
      <c r="S716" s="172"/>
      <c r="T716" s="102"/>
      <c r="U716" s="257"/>
      <c r="V716" s="257"/>
      <c r="W716" s="273"/>
      <c r="X716" s="257"/>
      <c r="Y716" s="273"/>
      <c r="Z716" s="273"/>
      <c r="AA716" s="273"/>
      <c r="AB716" s="278"/>
      <c r="AC716" s="278"/>
      <c r="AD716" s="98"/>
      <c r="AE716" s="278"/>
      <c r="AF716" s="278"/>
      <c r="AG716" s="278"/>
      <c r="AH716" s="278"/>
      <c r="AI716" s="278"/>
      <c r="AJ716" s="278"/>
      <c r="AK716" s="262"/>
      <c r="AL716" s="262"/>
      <c r="AM716" s="264"/>
      <c r="AN716" s="98"/>
      <c r="AO716" s="576" t="str">
        <f t="shared" si="86"/>
        <v xml:space="preserve"> </v>
      </c>
      <c r="AP716" s="576" t="str">
        <f t="shared" si="88"/>
        <v xml:space="preserve"> </v>
      </c>
      <c r="AQ716" s="576" t="str">
        <f t="shared" si="89"/>
        <v xml:space="preserve"> </v>
      </c>
      <c r="AR716" s="576" t="str">
        <f t="shared" si="90"/>
        <v xml:space="preserve"> </v>
      </c>
      <c r="AS716" s="98"/>
      <c r="AT716" s="257"/>
      <c r="AU716" s="257"/>
      <c r="AV716" s="273"/>
      <c r="AW716" s="257"/>
      <c r="AX716" s="273"/>
      <c r="AY716" s="273"/>
      <c r="AZ716" s="273"/>
      <c r="BA716" s="278"/>
      <c r="BB716" s="278"/>
      <c r="BC716" s="98"/>
      <c r="BD716" s="278"/>
      <c r="BE716" s="278"/>
      <c r="BF716" s="278"/>
      <c r="BG716" s="278"/>
      <c r="BH716" s="278"/>
      <c r="BI716" s="278"/>
      <c r="BJ716" s="262"/>
      <c r="BK716" s="262"/>
      <c r="BL716" s="264"/>
      <c r="BM716" s="98"/>
      <c r="BN716" s="576" t="str">
        <f t="shared" si="87"/>
        <v xml:space="preserve"> </v>
      </c>
      <c r="BO716" s="576" t="str">
        <f t="shared" si="91"/>
        <v xml:space="preserve"> </v>
      </c>
      <c r="BP716" s="576" t="str">
        <f t="shared" si="92"/>
        <v xml:space="preserve"> </v>
      </c>
      <c r="BQ716" s="576" t="str">
        <f t="shared" si="93"/>
        <v xml:space="preserve"> </v>
      </c>
      <c r="BR716" s="98"/>
      <c r="BS716" s="165"/>
    </row>
    <row r="717" spans="1:71" s="107" customFormat="1" ht="12.75" x14ac:dyDescent="0.25">
      <c r="A717" s="380"/>
      <c r="B717" s="376">
        <f>'Données démographiques'!B718</f>
        <v>0</v>
      </c>
      <c r="C717" s="376">
        <f>'Données démographiques'!C718</f>
        <v>0</v>
      </c>
      <c r="D717" s="377">
        <f>'Données démographiques'!D718</f>
        <v>0</v>
      </c>
      <c r="E717" s="102"/>
      <c r="F717" s="430"/>
      <c r="G717" s="431"/>
      <c r="H717" s="432"/>
      <c r="I717" s="258"/>
      <c r="J717" s="259"/>
      <c r="K717" s="260"/>
      <c r="L717" s="260"/>
      <c r="M717" s="260"/>
      <c r="N717" s="258"/>
      <c r="O717" s="265"/>
      <c r="P717" s="102"/>
      <c r="Q717" s="258"/>
      <c r="R717" s="431"/>
      <c r="S717" s="431"/>
      <c r="T717" s="102"/>
      <c r="U717" s="259"/>
      <c r="V717" s="259"/>
      <c r="W717" s="258"/>
      <c r="X717" s="259"/>
      <c r="Y717" s="258"/>
      <c r="Z717" s="258"/>
      <c r="AA717" s="258"/>
      <c r="AB717" s="260"/>
      <c r="AC717" s="260"/>
      <c r="AD717" s="98"/>
      <c r="AE717" s="260"/>
      <c r="AF717" s="260"/>
      <c r="AG717" s="260"/>
      <c r="AH717" s="260"/>
      <c r="AI717" s="260"/>
      <c r="AJ717" s="260"/>
      <c r="AK717" s="263"/>
      <c r="AL717" s="263"/>
      <c r="AM717" s="265"/>
      <c r="AN717" s="98"/>
      <c r="AO717" s="577" t="str">
        <f t="shared" si="86"/>
        <v xml:space="preserve"> </v>
      </c>
      <c r="AP717" s="577" t="str">
        <f t="shared" si="88"/>
        <v xml:space="preserve"> </v>
      </c>
      <c r="AQ717" s="577" t="str">
        <f t="shared" si="89"/>
        <v xml:space="preserve"> </v>
      </c>
      <c r="AR717" s="577" t="str">
        <f t="shared" si="90"/>
        <v xml:space="preserve"> </v>
      </c>
      <c r="AS717" s="98"/>
      <c r="AT717" s="375"/>
      <c r="AU717" s="375"/>
      <c r="AV717" s="374"/>
      <c r="AW717" s="375"/>
      <c r="AX717" s="374"/>
      <c r="AY717" s="374"/>
      <c r="AZ717" s="258"/>
      <c r="BA717" s="260"/>
      <c r="BB717" s="260"/>
      <c r="BC717" s="98"/>
      <c r="BD717" s="260"/>
      <c r="BE717" s="260"/>
      <c r="BF717" s="260"/>
      <c r="BG717" s="260"/>
      <c r="BH717" s="260"/>
      <c r="BI717" s="260"/>
      <c r="BJ717" s="263"/>
      <c r="BK717" s="263"/>
      <c r="BL717" s="265"/>
      <c r="BM717" s="98"/>
      <c r="BN717" s="577" t="str">
        <f t="shared" si="87"/>
        <v xml:space="preserve"> </v>
      </c>
      <c r="BO717" s="577" t="str">
        <f t="shared" si="91"/>
        <v xml:space="preserve"> </v>
      </c>
      <c r="BP717" s="577" t="str">
        <f t="shared" si="92"/>
        <v xml:space="preserve"> </v>
      </c>
      <c r="BQ717" s="577" t="str">
        <f t="shared" si="93"/>
        <v xml:space="preserve"> </v>
      </c>
      <c r="BR717" s="98"/>
      <c r="BS717" s="330"/>
    </row>
    <row r="718" spans="1:71" s="107" customFormat="1" ht="12.75" x14ac:dyDescent="0.25">
      <c r="A718" s="380"/>
      <c r="B718" s="169">
        <f>'Données démographiques'!B719</f>
        <v>0</v>
      </c>
      <c r="C718" s="169">
        <f>'Données démographiques'!C719</f>
        <v>0</v>
      </c>
      <c r="D718" s="170">
        <f>'Données démographiques'!D719</f>
        <v>0</v>
      </c>
      <c r="E718" s="102"/>
      <c r="F718" s="255"/>
      <c r="G718" s="172"/>
      <c r="H718" s="429"/>
      <c r="I718" s="273"/>
      <c r="J718" s="257"/>
      <c r="K718" s="278"/>
      <c r="L718" s="278"/>
      <c r="M718" s="278"/>
      <c r="N718" s="273"/>
      <c r="O718" s="264"/>
      <c r="P718" s="102"/>
      <c r="Q718" s="273"/>
      <c r="R718" s="172"/>
      <c r="S718" s="172"/>
      <c r="T718" s="102"/>
      <c r="U718" s="257"/>
      <c r="V718" s="257"/>
      <c r="W718" s="273"/>
      <c r="X718" s="257"/>
      <c r="Y718" s="273"/>
      <c r="Z718" s="273"/>
      <c r="AA718" s="273"/>
      <c r="AB718" s="278"/>
      <c r="AC718" s="278"/>
      <c r="AD718" s="98"/>
      <c r="AE718" s="278"/>
      <c r="AF718" s="278"/>
      <c r="AG718" s="278"/>
      <c r="AH718" s="278"/>
      <c r="AI718" s="278"/>
      <c r="AJ718" s="278"/>
      <c r="AK718" s="262"/>
      <c r="AL718" s="262"/>
      <c r="AM718" s="264"/>
      <c r="AN718" s="98"/>
      <c r="AO718" s="576" t="str">
        <f t="shared" si="86"/>
        <v xml:space="preserve"> </v>
      </c>
      <c r="AP718" s="576" t="str">
        <f t="shared" si="88"/>
        <v xml:space="preserve"> </v>
      </c>
      <c r="AQ718" s="576" t="str">
        <f t="shared" si="89"/>
        <v xml:space="preserve"> </v>
      </c>
      <c r="AR718" s="576" t="str">
        <f t="shared" si="90"/>
        <v xml:space="preserve"> </v>
      </c>
      <c r="AS718" s="98"/>
      <c r="AT718" s="257"/>
      <c r="AU718" s="257"/>
      <c r="AV718" s="273"/>
      <c r="AW718" s="257"/>
      <c r="AX718" s="273"/>
      <c r="AY718" s="273"/>
      <c r="AZ718" s="273"/>
      <c r="BA718" s="278"/>
      <c r="BB718" s="278"/>
      <c r="BC718" s="98"/>
      <c r="BD718" s="278"/>
      <c r="BE718" s="278"/>
      <c r="BF718" s="278"/>
      <c r="BG718" s="278"/>
      <c r="BH718" s="278"/>
      <c r="BI718" s="278"/>
      <c r="BJ718" s="262"/>
      <c r="BK718" s="262"/>
      <c r="BL718" s="264"/>
      <c r="BM718" s="98"/>
      <c r="BN718" s="576" t="str">
        <f t="shared" si="87"/>
        <v xml:space="preserve"> </v>
      </c>
      <c r="BO718" s="576" t="str">
        <f t="shared" si="91"/>
        <v xml:space="preserve"> </v>
      </c>
      <c r="BP718" s="576" t="str">
        <f t="shared" si="92"/>
        <v xml:space="preserve"> </v>
      </c>
      <c r="BQ718" s="576" t="str">
        <f t="shared" si="93"/>
        <v xml:space="preserve"> </v>
      </c>
      <c r="BR718" s="98"/>
      <c r="BS718" s="165"/>
    </row>
    <row r="719" spans="1:71" s="107" customFormat="1" ht="12.75" x14ac:dyDescent="0.25">
      <c r="A719" s="380"/>
      <c r="B719" s="376">
        <f>'Données démographiques'!B720</f>
        <v>0</v>
      </c>
      <c r="C719" s="376">
        <f>'Données démographiques'!C720</f>
        <v>0</v>
      </c>
      <c r="D719" s="377">
        <f>'Données démographiques'!D720</f>
        <v>0</v>
      </c>
      <c r="E719" s="102"/>
      <c r="F719" s="430"/>
      <c r="G719" s="431"/>
      <c r="H719" s="432"/>
      <c r="I719" s="258"/>
      <c r="J719" s="259"/>
      <c r="K719" s="260"/>
      <c r="L719" s="260"/>
      <c r="M719" s="260"/>
      <c r="N719" s="258"/>
      <c r="O719" s="265"/>
      <c r="P719" s="102"/>
      <c r="Q719" s="258"/>
      <c r="R719" s="431"/>
      <c r="S719" s="431"/>
      <c r="T719" s="102"/>
      <c r="U719" s="259"/>
      <c r="V719" s="259"/>
      <c r="W719" s="258"/>
      <c r="X719" s="259"/>
      <c r="Y719" s="258"/>
      <c r="Z719" s="258"/>
      <c r="AA719" s="258"/>
      <c r="AB719" s="260"/>
      <c r="AC719" s="260"/>
      <c r="AD719" s="98"/>
      <c r="AE719" s="260"/>
      <c r="AF719" s="260"/>
      <c r="AG719" s="260"/>
      <c r="AH719" s="260"/>
      <c r="AI719" s="260"/>
      <c r="AJ719" s="260"/>
      <c r="AK719" s="263"/>
      <c r="AL719" s="263"/>
      <c r="AM719" s="265"/>
      <c r="AN719" s="98"/>
      <c r="AO719" s="577" t="str">
        <f t="shared" ref="AO719:AO782" si="94">IF(Z719=0," ",AE719/AB719)</f>
        <v xml:space="preserve"> </v>
      </c>
      <c r="AP719" s="577" t="str">
        <f t="shared" si="88"/>
        <v xml:space="preserve"> </v>
      </c>
      <c r="AQ719" s="577" t="str">
        <f t="shared" si="89"/>
        <v xml:space="preserve"> </v>
      </c>
      <c r="AR719" s="577" t="str">
        <f t="shared" si="90"/>
        <v xml:space="preserve"> </v>
      </c>
      <c r="AS719" s="98"/>
      <c r="AT719" s="375"/>
      <c r="AU719" s="375"/>
      <c r="AV719" s="374"/>
      <c r="AW719" s="375"/>
      <c r="AX719" s="374"/>
      <c r="AY719" s="374"/>
      <c r="AZ719" s="258"/>
      <c r="BA719" s="260"/>
      <c r="BB719" s="260"/>
      <c r="BC719" s="98"/>
      <c r="BD719" s="260"/>
      <c r="BE719" s="260"/>
      <c r="BF719" s="260"/>
      <c r="BG719" s="260"/>
      <c r="BH719" s="260"/>
      <c r="BI719" s="260"/>
      <c r="BJ719" s="263"/>
      <c r="BK719" s="263"/>
      <c r="BL719" s="265"/>
      <c r="BM719" s="98"/>
      <c r="BN719" s="577" t="str">
        <f t="shared" ref="BN719:BN782" si="95">IF(AY719=0," ",BD719/BA719)</f>
        <v xml:space="preserve"> </v>
      </c>
      <c r="BO719" s="577" t="str">
        <f t="shared" si="91"/>
        <v xml:space="preserve"> </v>
      </c>
      <c r="BP719" s="577" t="str">
        <f t="shared" si="92"/>
        <v xml:space="preserve"> </v>
      </c>
      <c r="BQ719" s="577" t="str">
        <f t="shared" si="93"/>
        <v xml:space="preserve"> </v>
      </c>
      <c r="BR719" s="98"/>
      <c r="BS719" s="330"/>
    </row>
    <row r="720" spans="1:71" s="107" customFormat="1" ht="12.75" x14ac:dyDescent="0.25">
      <c r="A720" s="380"/>
      <c r="B720" s="169">
        <f>'Données démographiques'!B721</f>
        <v>0</v>
      </c>
      <c r="C720" s="169">
        <f>'Données démographiques'!C721</f>
        <v>0</v>
      </c>
      <c r="D720" s="170">
        <f>'Données démographiques'!D721</f>
        <v>0</v>
      </c>
      <c r="E720" s="102"/>
      <c r="F720" s="255"/>
      <c r="G720" s="172"/>
      <c r="H720" s="429"/>
      <c r="I720" s="273"/>
      <c r="J720" s="257"/>
      <c r="K720" s="278"/>
      <c r="L720" s="278"/>
      <c r="M720" s="278"/>
      <c r="N720" s="273"/>
      <c r="O720" s="264"/>
      <c r="P720" s="102"/>
      <c r="Q720" s="273"/>
      <c r="R720" s="172"/>
      <c r="S720" s="172"/>
      <c r="T720" s="102"/>
      <c r="U720" s="257"/>
      <c r="V720" s="257"/>
      <c r="W720" s="273"/>
      <c r="X720" s="257"/>
      <c r="Y720" s="273"/>
      <c r="Z720" s="273"/>
      <c r="AA720" s="273"/>
      <c r="AB720" s="278"/>
      <c r="AC720" s="278"/>
      <c r="AD720" s="98"/>
      <c r="AE720" s="278"/>
      <c r="AF720" s="278"/>
      <c r="AG720" s="278"/>
      <c r="AH720" s="278"/>
      <c r="AI720" s="278"/>
      <c r="AJ720" s="278"/>
      <c r="AK720" s="262"/>
      <c r="AL720" s="262"/>
      <c r="AM720" s="264"/>
      <c r="AN720" s="98"/>
      <c r="AO720" s="576" t="str">
        <f t="shared" si="94"/>
        <v xml:space="preserve"> </v>
      </c>
      <c r="AP720" s="576" t="str">
        <f t="shared" si="88"/>
        <v xml:space="preserve"> </v>
      </c>
      <c r="AQ720" s="576" t="str">
        <f t="shared" si="89"/>
        <v xml:space="preserve"> </v>
      </c>
      <c r="AR720" s="576" t="str">
        <f t="shared" si="90"/>
        <v xml:space="preserve"> </v>
      </c>
      <c r="AS720" s="98"/>
      <c r="AT720" s="257"/>
      <c r="AU720" s="257"/>
      <c r="AV720" s="273"/>
      <c r="AW720" s="257"/>
      <c r="AX720" s="273"/>
      <c r="AY720" s="273"/>
      <c r="AZ720" s="273"/>
      <c r="BA720" s="278"/>
      <c r="BB720" s="278"/>
      <c r="BC720" s="98"/>
      <c r="BD720" s="278"/>
      <c r="BE720" s="278"/>
      <c r="BF720" s="278"/>
      <c r="BG720" s="278"/>
      <c r="BH720" s="278"/>
      <c r="BI720" s="278"/>
      <c r="BJ720" s="262"/>
      <c r="BK720" s="262"/>
      <c r="BL720" s="264"/>
      <c r="BM720" s="98"/>
      <c r="BN720" s="576" t="str">
        <f t="shared" si="95"/>
        <v xml:space="preserve"> </v>
      </c>
      <c r="BO720" s="576" t="str">
        <f t="shared" si="91"/>
        <v xml:space="preserve"> </v>
      </c>
      <c r="BP720" s="576" t="str">
        <f t="shared" si="92"/>
        <v xml:space="preserve"> </v>
      </c>
      <c r="BQ720" s="576" t="str">
        <f t="shared" si="93"/>
        <v xml:space="preserve"> </v>
      </c>
      <c r="BR720" s="98"/>
      <c r="BS720" s="165"/>
    </row>
    <row r="721" spans="1:71" s="107" customFormat="1" ht="12.75" x14ac:dyDescent="0.25">
      <c r="A721" s="380"/>
      <c r="B721" s="376">
        <f>'Données démographiques'!B722</f>
        <v>0</v>
      </c>
      <c r="C721" s="376">
        <f>'Données démographiques'!C722</f>
        <v>0</v>
      </c>
      <c r="D721" s="377">
        <f>'Données démographiques'!D722</f>
        <v>0</v>
      </c>
      <c r="E721" s="102"/>
      <c r="F721" s="430"/>
      <c r="G721" s="431"/>
      <c r="H721" s="432"/>
      <c r="I721" s="258"/>
      <c r="J721" s="259"/>
      <c r="K721" s="260"/>
      <c r="L721" s="260"/>
      <c r="M721" s="260"/>
      <c r="N721" s="258"/>
      <c r="O721" s="265"/>
      <c r="P721" s="102"/>
      <c r="Q721" s="258"/>
      <c r="R721" s="431"/>
      <c r="S721" s="431"/>
      <c r="T721" s="102"/>
      <c r="U721" s="259"/>
      <c r="V721" s="259"/>
      <c r="W721" s="258"/>
      <c r="X721" s="259"/>
      <c r="Y721" s="258"/>
      <c r="Z721" s="258"/>
      <c r="AA721" s="258"/>
      <c r="AB721" s="260"/>
      <c r="AC721" s="260"/>
      <c r="AD721" s="98"/>
      <c r="AE721" s="260"/>
      <c r="AF721" s="260"/>
      <c r="AG721" s="260"/>
      <c r="AH721" s="260"/>
      <c r="AI721" s="260"/>
      <c r="AJ721" s="260"/>
      <c r="AK721" s="263"/>
      <c r="AL721" s="263"/>
      <c r="AM721" s="265"/>
      <c r="AN721" s="98"/>
      <c r="AO721" s="577" t="str">
        <f t="shared" si="94"/>
        <v xml:space="preserve"> </v>
      </c>
      <c r="AP721" s="577" t="str">
        <f t="shared" ref="AP721:AP784" si="96">IF(OR(Z721=0,K721=0)," ",AE721/K721)</f>
        <v xml:space="preserve"> </v>
      </c>
      <c r="AQ721" s="577" t="str">
        <f t="shared" ref="AQ721:AQ784" si="97">IF(OR(Z721&gt;5,Z721&lt;1)," ",AF721/AC721)</f>
        <v xml:space="preserve"> </v>
      </c>
      <c r="AR721" s="577" t="str">
        <f t="shared" ref="AR721:AR784" si="98">IF(OR(Z721&gt;5,Z721&lt;1,K721=0)," ",AF721/K721)</f>
        <v xml:space="preserve"> </v>
      </c>
      <c r="AS721" s="98"/>
      <c r="AT721" s="375"/>
      <c r="AU721" s="375"/>
      <c r="AV721" s="374"/>
      <c r="AW721" s="375"/>
      <c r="AX721" s="374"/>
      <c r="AY721" s="374"/>
      <c r="AZ721" s="258"/>
      <c r="BA721" s="260"/>
      <c r="BB721" s="260"/>
      <c r="BC721" s="98"/>
      <c r="BD721" s="260"/>
      <c r="BE721" s="260"/>
      <c r="BF721" s="260"/>
      <c r="BG721" s="260"/>
      <c r="BH721" s="260"/>
      <c r="BI721" s="260"/>
      <c r="BJ721" s="263"/>
      <c r="BK721" s="263"/>
      <c r="BL721" s="265"/>
      <c r="BM721" s="98"/>
      <c r="BN721" s="577" t="str">
        <f t="shared" si="95"/>
        <v xml:space="preserve"> </v>
      </c>
      <c r="BO721" s="577" t="str">
        <f t="shared" ref="BO721:BO784" si="99">IF(OR(AY721=0,K721=0)," ",BD721/K721)</f>
        <v xml:space="preserve"> </v>
      </c>
      <c r="BP721" s="577" t="str">
        <f t="shared" ref="BP721:BP784" si="100">IF(OR(AY721&gt;5,AY721&lt;1)," ",BE721/BB721)</f>
        <v xml:space="preserve"> </v>
      </c>
      <c r="BQ721" s="577" t="str">
        <f t="shared" ref="BQ721:BQ784" si="101">IF(OR(AY721&gt;5,AY721&lt;1,K721=0)," ",BE721/K721)</f>
        <v xml:space="preserve"> </v>
      </c>
      <c r="BR721" s="98"/>
      <c r="BS721" s="330"/>
    </row>
    <row r="722" spans="1:71" s="107" customFormat="1" ht="12.75" x14ac:dyDescent="0.25">
      <c r="A722" s="380"/>
      <c r="B722" s="169">
        <f>'Données démographiques'!B723</f>
        <v>0</v>
      </c>
      <c r="C722" s="169">
        <f>'Données démographiques'!C723</f>
        <v>0</v>
      </c>
      <c r="D722" s="170">
        <f>'Données démographiques'!D723</f>
        <v>0</v>
      </c>
      <c r="E722" s="102"/>
      <c r="F722" s="255"/>
      <c r="G722" s="172"/>
      <c r="H722" s="429"/>
      <c r="I722" s="273"/>
      <c r="J722" s="257"/>
      <c r="K722" s="278"/>
      <c r="L722" s="278"/>
      <c r="M722" s="278"/>
      <c r="N722" s="273"/>
      <c r="O722" s="264"/>
      <c r="P722" s="102"/>
      <c r="Q722" s="273"/>
      <c r="R722" s="172"/>
      <c r="S722" s="172"/>
      <c r="T722" s="102"/>
      <c r="U722" s="257"/>
      <c r="V722" s="257"/>
      <c r="W722" s="273"/>
      <c r="X722" s="257"/>
      <c r="Y722" s="273"/>
      <c r="Z722" s="273"/>
      <c r="AA722" s="273"/>
      <c r="AB722" s="278"/>
      <c r="AC722" s="278"/>
      <c r="AD722" s="98"/>
      <c r="AE722" s="278"/>
      <c r="AF722" s="278"/>
      <c r="AG722" s="278"/>
      <c r="AH722" s="278"/>
      <c r="AI722" s="278"/>
      <c r="AJ722" s="278"/>
      <c r="AK722" s="262"/>
      <c r="AL722" s="262"/>
      <c r="AM722" s="264"/>
      <c r="AN722" s="98"/>
      <c r="AO722" s="576" t="str">
        <f t="shared" si="94"/>
        <v xml:space="preserve"> </v>
      </c>
      <c r="AP722" s="576" t="str">
        <f t="shared" si="96"/>
        <v xml:space="preserve"> </v>
      </c>
      <c r="AQ722" s="576" t="str">
        <f t="shared" si="97"/>
        <v xml:space="preserve"> </v>
      </c>
      <c r="AR722" s="576" t="str">
        <f t="shared" si="98"/>
        <v xml:space="preserve"> </v>
      </c>
      <c r="AS722" s="98"/>
      <c r="AT722" s="257"/>
      <c r="AU722" s="257"/>
      <c r="AV722" s="273"/>
      <c r="AW722" s="257"/>
      <c r="AX722" s="273"/>
      <c r="AY722" s="273"/>
      <c r="AZ722" s="273"/>
      <c r="BA722" s="278"/>
      <c r="BB722" s="278"/>
      <c r="BC722" s="98"/>
      <c r="BD722" s="278"/>
      <c r="BE722" s="278"/>
      <c r="BF722" s="278"/>
      <c r="BG722" s="278"/>
      <c r="BH722" s="278"/>
      <c r="BI722" s="278"/>
      <c r="BJ722" s="262"/>
      <c r="BK722" s="262"/>
      <c r="BL722" s="264"/>
      <c r="BM722" s="98"/>
      <c r="BN722" s="576" t="str">
        <f t="shared" si="95"/>
        <v xml:space="preserve"> </v>
      </c>
      <c r="BO722" s="576" t="str">
        <f t="shared" si="99"/>
        <v xml:space="preserve"> </v>
      </c>
      <c r="BP722" s="576" t="str">
        <f t="shared" si="100"/>
        <v xml:space="preserve"> </v>
      </c>
      <c r="BQ722" s="576" t="str">
        <f t="shared" si="101"/>
        <v xml:space="preserve"> </v>
      </c>
      <c r="BR722" s="98"/>
      <c r="BS722" s="165"/>
    </row>
    <row r="723" spans="1:71" s="107" customFormat="1" ht="12.75" x14ac:dyDescent="0.25">
      <c r="A723" s="380"/>
      <c r="B723" s="376">
        <f>'Données démographiques'!B724</f>
        <v>0</v>
      </c>
      <c r="C723" s="376">
        <f>'Données démographiques'!C724</f>
        <v>0</v>
      </c>
      <c r="D723" s="377">
        <f>'Données démographiques'!D724</f>
        <v>0</v>
      </c>
      <c r="E723" s="102"/>
      <c r="F723" s="430"/>
      <c r="G723" s="431"/>
      <c r="H723" s="432"/>
      <c r="I723" s="258"/>
      <c r="J723" s="259"/>
      <c r="K723" s="260"/>
      <c r="L723" s="260"/>
      <c r="M723" s="260"/>
      <c r="N723" s="258"/>
      <c r="O723" s="265"/>
      <c r="P723" s="102"/>
      <c r="Q723" s="258"/>
      <c r="R723" s="431"/>
      <c r="S723" s="431"/>
      <c r="T723" s="102"/>
      <c r="U723" s="259"/>
      <c r="V723" s="259"/>
      <c r="W723" s="258"/>
      <c r="X723" s="259"/>
      <c r="Y723" s="258"/>
      <c r="Z723" s="258"/>
      <c r="AA723" s="258"/>
      <c r="AB723" s="260"/>
      <c r="AC723" s="260"/>
      <c r="AD723" s="98"/>
      <c r="AE723" s="260"/>
      <c r="AF723" s="260"/>
      <c r="AG723" s="260"/>
      <c r="AH723" s="260"/>
      <c r="AI723" s="260"/>
      <c r="AJ723" s="260"/>
      <c r="AK723" s="263"/>
      <c r="AL723" s="263"/>
      <c r="AM723" s="265"/>
      <c r="AN723" s="98"/>
      <c r="AO723" s="577" t="str">
        <f t="shared" si="94"/>
        <v xml:space="preserve"> </v>
      </c>
      <c r="AP723" s="577" t="str">
        <f t="shared" si="96"/>
        <v xml:space="preserve"> </v>
      </c>
      <c r="AQ723" s="577" t="str">
        <f t="shared" si="97"/>
        <v xml:space="preserve"> </v>
      </c>
      <c r="AR723" s="577" t="str">
        <f t="shared" si="98"/>
        <v xml:space="preserve"> </v>
      </c>
      <c r="AS723" s="98"/>
      <c r="AT723" s="375"/>
      <c r="AU723" s="375"/>
      <c r="AV723" s="374"/>
      <c r="AW723" s="375"/>
      <c r="AX723" s="374"/>
      <c r="AY723" s="374"/>
      <c r="AZ723" s="258"/>
      <c r="BA723" s="260"/>
      <c r="BB723" s="260"/>
      <c r="BC723" s="98"/>
      <c r="BD723" s="260"/>
      <c r="BE723" s="260"/>
      <c r="BF723" s="260"/>
      <c r="BG723" s="260"/>
      <c r="BH723" s="260"/>
      <c r="BI723" s="260"/>
      <c r="BJ723" s="263"/>
      <c r="BK723" s="263"/>
      <c r="BL723" s="265"/>
      <c r="BM723" s="98"/>
      <c r="BN723" s="577" t="str">
        <f t="shared" si="95"/>
        <v xml:space="preserve"> </v>
      </c>
      <c r="BO723" s="577" t="str">
        <f t="shared" si="99"/>
        <v xml:space="preserve"> </v>
      </c>
      <c r="BP723" s="577" t="str">
        <f t="shared" si="100"/>
        <v xml:space="preserve"> </v>
      </c>
      <c r="BQ723" s="577" t="str">
        <f t="shared" si="101"/>
        <v xml:space="preserve"> </v>
      </c>
      <c r="BR723" s="98"/>
      <c r="BS723" s="330"/>
    </row>
    <row r="724" spans="1:71" s="107" customFormat="1" ht="12.75" x14ac:dyDescent="0.25">
      <c r="A724" s="380"/>
      <c r="B724" s="169">
        <f>'Données démographiques'!B725</f>
        <v>0</v>
      </c>
      <c r="C724" s="169">
        <f>'Données démographiques'!C725</f>
        <v>0</v>
      </c>
      <c r="D724" s="170">
        <f>'Données démographiques'!D725</f>
        <v>0</v>
      </c>
      <c r="E724" s="102"/>
      <c r="F724" s="255"/>
      <c r="G724" s="172"/>
      <c r="H724" s="429"/>
      <c r="I724" s="273"/>
      <c r="J724" s="257"/>
      <c r="K724" s="278"/>
      <c r="L724" s="278"/>
      <c r="M724" s="278"/>
      <c r="N724" s="273"/>
      <c r="O724" s="264"/>
      <c r="P724" s="102"/>
      <c r="Q724" s="273"/>
      <c r="R724" s="172"/>
      <c r="S724" s="172"/>
      <c r="T724" s="102"/>
      <c r="U724" s="257"/>
      <c r="V724" s="257"/>
      <c r="W724" s="273"/>
      <c r="X724" s="257"/>
      <c r="Y724" s="273"/>
      <c r="Z724" s="273"/>
      <c r="AA724" s="273"/>
      <c r="AB724" s="278"/>
      <c r="AC724" s="278"/>
      <c r="AD724" s="98"/>
      <c r="AE724" s="278"/>
      <c r="AF724" s="278"/>
      <c r="AG724" s="278"/>
      <c r="AH724" s="278"/>
      <c r="AI724" s="278"/>
      <c r="AJ724" s="278"/>
      <c r="AK724" s="262"/>
      <c r="AL724" s="262"/>
      <c r="AM724" s="264"/>
      <c r="AN724" s="98"/>
      <c r="AO724" s="576" t="str">
        <f t="shared" si="94"/>
        <v xml:space="preserve"> </v>
      </c>
      <c r="AP724" s="576" t="str">
        <f t="shared" si="96"/>
        <v xml:space="preserve"> </v>
      </c>
      <c r="AQ724" s="576" t="str">
        <f t="shared" si="97"/>
        <v xml:space="preserve"> </v>
      </c>
      <c r="AR724" s="576" t="str">
        <f t="shared" si="98"/>
        <v xml:space="preserve"> </v>
      </c>
      <c r="AS724" s="98"/>
      <c r="AT724" s="257"/>
      <c r="AU724" s="257"/>
      <c r="AV724" s="273"/>
      <c r="AW724" s="257"/>
      <c r="AX724" s="273"/>
      <c r="AY724" s="273"/>
      <c r="AZ724" s="273"/>
      <c r="BA724" s="278"/>
      <c r="BB724" s="278"/>
      <c r="BC724" s="98"/>
      <c r="BD724" s="278"/>
      <c r="BE724" s="278"/>
      <c r="BF724" s="278"/>
      <c r="BG724" s="278"/>
      <c r="BH724" s="278"/>
      <c r="BI724" s="278"/>
      <c r="BJ724" s="262"/>
      <c r="BK724" s="262"/>
      <c r="BL724" s="264"/>
      <c r="BM724" s="98"/>
      <c r="BN724" s="576" t="str">
        <f t="shared" si="95"/>
        <v xml:space="preserve"> </v>
      </c>
      <c r="BO724" s="576" t="str">
        <f t="shared" si="99"/>
        <v xml:space="preserve"> </v>
      </c>
      <c r="BP724" s="576" t="str">
        <f t="shared" si="100"/>
        <v xml:space="preserve"> </v>
      </c>
      <c r="BQ724" s="576" t="str">
        <f t="shared" si="101"/>
        <v xml:space="preserve"> </v>
      </c>
      <c r="BR724" s="98"/>
      <c r="BS724" s="165"/>
    </row>
    <row r="725" spans="1:71" s="107" customFormat="1" ht="12.75" x14ac:dyDescent="0.25">
      <c r="A725" s="380"/>
      <c r="B725" s="376">
        <f>'Données démographiques'!B726</f>
        <v>0</v>
      </c>
      <c r="C725" s="376">
        <f>'Données démographiques'!C726</f>
        <v>0</v>
      </c>
      <c r="D725" s="377">
        <f>'Données démographiques'!D726</f>
        <v>0</v>
      </c>
      <c r="E725" s="102"/>
      <c r="F725" s="430"/>
      <c r="G725" s="431"/>
      <c r="H725" s="432"/>
      <c r="I725" s="258"/>
      <c r="J725" s="259"/>
      <c r="K725" s="260"/>
      <c r="L725" s="260"/>
      <c r="M725" s="260"/>
      <c r="N725" s="258"/>
      <c r="O725" s="265"/>
      <c r="P725" s="102"/>
      <c r="Q725" s="258"/>
      <c r="R725" s="431"/>
      <c r="S725" s="431"/>
      <c r="T725" s="102"/>
      <c r="U725" s="259"/>
      <c r="V725" s="259"/>
      <c r="W725" s="258"/>
      <c r="X725" s="259"/>
      <c r="Y725" s="258"/>
      <c r="Z725" s="258"/>
      <c r="AA725" s="258"/>
      <c r="AB725" s="260"/>
      <c r="AC725" s="260"/>
      <c r="AD725" s="98"/>
      <c r="AE725" s="260"/>
      <c r="AF725" s="260"/>
      <c r="AG725" s="260"/>
      <c r="AH725" s="260"/>
      <c r="AI725" s="260"/>
      <c r="AJ725" s="260"/>
      <c r="AK725" s="263"/>
      <c r="AL725" s="263"/>
      <c r="AM725" s="265"/>
      <c r="AN725" s="98"/>
      <c r="AO725" s="577" t="str">
        <f t="shared" si="94"/>
        <v xml:space="preserve"> </v>
      </c>
      <c r="AP725" s="577" t="str">
        <f t="shared" si="96"/>
        <v xml:space="preserve"> </v>
      </c>
      <c r="AQ725" s="577" t="str">
        <f t="shared" si="97"/>
        <v xml:space="preserve"> </v>
      </c>
      <c r="AR725" s="577" t="str">
        <f t="shared" si="98"/>
        <v xml:space="preserve"> </v>
      </c>
      <c r="AS725" s="98"/>
      <c r="AT725" s="375"/>
      <c r="AU725" s="375"/>
      <c r="AV725" s="374"/>
      <c r="AW725" s="375"/>
      <c r="AX725" s="374"/>
      <c r="AY725" s="374"/>
      <c r="AZ725" s="258"/>
      <c r="BA725" s="260"/>
      <c r="BB725" s="260"/>
      <c r="BC725" s="98"/>
      <c r="BD725" s="260"/>
      <c r="BE725" s="260"/>
      <c r="BF725" s="260"/>
      <c r="BG725" s="260"/>
      <c r="BH725" s="260"/>
      <c r="BI725" s="260"/>
      <c r="BJ725" s="263"/>
      <c r="BK725" s="263"/>
      <c r="BL725" s="265"/>
      <c r="BM725" s="98"/>
      <c r="BN725" s="577" t="str">
        <f t="shared" si="95"/>
        <v xml:space="preserve"> </v>
      </c>
      <c r="BO725" s="577" t="str">
        <f t="shared" si="99"/>
        <v xml:space="preserve"> </v>
      </c>
      <c r="BP725" s="577" t="str">
        <f t="shared" si="100"/>
        <v xml:space="preserve"> </v>
      </c>
      <c r="BQ725" s="577" t="str">
        <f t="shared" si="101"/>
        <v xml:space="preserve"> </v>
      </c>
      <c r="BR725" s="98"/>
      <c r="BS725" s="330"/>
    </row>
    <row r="726" spans="1:71" s="107" customFormat="1" ht="12.75" x14ac:dyDescent="0.25">
      <c r="A726" s="380"/>
      <c r="B726" s="169">
        <f>'Données démographiques'!B727</f>
        <v>0</v>
      </c>
      <c r="C726" s="169">
        <f>'Données démographiques'!C727</f>
        <v>0</v>
      </c>
      <c r="D726" s="170">
        <f>'Données démographiques'!D727</f>
        <v>0</v>
      </c>
      <c r="E726" s="102"/>
      <c r="F726" s="255"/>
      <c r="G726" s="172"/>
      <c r="H726" s="429"/>
      <c r="I726" s="273"/>
      <c r="J726" s="257"/>
      <c r="K726" s="278"/>
      <c r="L726" s="278"/>
      <c r="M726" s="278"/>
      <c r="N726" s="273"/>
      <c r="O726" s="264"/>
      <c r="P726" s="102"/>
      <c r="Q726" s="273"/>
      <c r="R726" s="172"/>
      <c r="S726" s="172"/>
      <c r="T726" s="102"/>
      <c r="U726" s="257"/>
      <c r="V726" s="257"/>
      <c r="W726" s="273"/>
      <c r="X726" s="257"/>
      <c r="Y726" s="273"/>
      <c r="Z726" s="273"/>
      <c r="AA726" s="273"/>
      <c r="AB726" s="278"/>
      <c r="AC726" s="278"/>
      <c r="AD726" s="98"/>
      <c r="AE726" s="278"/>
      <c r="AF726" s="278"/>
      <c r="AG726" s="278"/>
      <c r="AH726" s="278"/>
      <c r="AI726" s="278"/>
      <c r="AJ726" s="278"/>
      <c r="AK726" s="262"/>
      <c r="AL726" s="262"/>
      <c r="AM726" s="264"/>
      <c r="AN726" s="98"/>
      <c r="AO726" s="576" t="str">
        <f t="shared" si="94"/>
        <v xml:space="preserve"> </v>
      </c>
      <c r="AP726" s="576" t="str">
        <f t="shared" si="96"/>
        <v xml:space="preserve"> </v>
      </c>
      <c r="AQ726" s="576" t="str">
        <f t="shared" si="97"/>
        <v xml:space="preserve"> </v>
      </c>
      <c r="AR726" s="576" t="str">
        <f t="shared" si="98"/>
        <v xml:space="preserve"> </v>
      </c>
      <c r="AS726" s="98"/>
      <c r="AT726" s="257"/>
      <c r="AU726" s="257"/>
      <c r="AV726" s="273"/>
      <c r="AW726" s="257"/>
      <c r="AX726" s="273"/>
      <c r="AY726" s="273"/>
      <c r="AZ726" s="273"/>
      <c r="BA726" s="278"/>
      <c r="BB726" s="278"/>
      <c r="BC726" s="98"/>
      <c r="BD726" s="278"/>
      <c r="BE726" s="278"/>
      <c r="BF726" s="278"/>
      <c r="BG726" s="278"/>
      <c r="BH726" s="278"/>
      <c r="BI726" s="278"/>
      <c r="BJ726" s="262"/>
      <c r="BK726" s="262"/>
      <c r="BL726" s="264"/>
      <c r="BM726" s="98"/>
      <c r="BN726" s="576" t="str">
        <f t="shared" si="95"/>
        <v xml:space="preserve"> </v>
      </c>
      <c r="BO726" s="576" t="str">
        <f t="shared" si="99"/>
        <v xml:space="preserve"> </v>
      </c>
      <c r="BP726" s="576" t="str">
        <f t="shared" si="100"/>
        <v xml:space="preserve"> </v>
      </c>
      <c r="BQ726" s="576" t="str">
        <f t="shared" si="101"/>
        <v xml:space="preserve"> </v>
      </c>
      <c r="BR726" s="98"/>
      <c r="BS726" s="165"/>
    </row>
    <row r="727" spans="1:71" s="107" customFormat="1" ht="12.75" x14ac:dyDescent="0.25">
      <c r="A727" s="380"/>
      <c r="B727" s="376">
        <f>'Données démographiques'!B728</f>
        <v>0</v>
      </c>
      <c r="C727" s="376">
        <f>'Données démographiques'!C728</f>
        <v>0</v>
      </c>
      <c r="D727" s="377">
        <f>'Données démographiques'!D728</f>
        <v>0</v>
      </c>
      <c r="E727" s="102"/>
      <c r="F727" s="430"/>
      <c r="G727" s="431"/>
      <c r="H727" s="432"/>
      <c r="I727" s="258"/>
      <c r="J727" s="259"/>
      <c r="K727" s="260"/>
      <c r="L727" s="260"/>
      <c r="M727" s="260"/>
      <c r="N727" s="258"/>
      <c r="O727" s="265"/>
      <c r="P727" s="102"/>
      <c r="Q727" s="258"/>
      <c r="R727" s="431"/>
      <c r="S727" s="431"/>
      <c r="T727" s="102"/>
      <c r="U727" s="259"/>
      <c r="V727" s="259"/>
      <c r="W727" s="258"/>
      <c r="X727" s="259"/>
      <c r="Y727" s="258"/>
      <c r="Z727" s="258"/>
      <c r="AA727" s="258"/>
      <c r="AB727" s="260"/>
      <c r="AC727" s="260"/>
      <c r="AD727" s="98"/>
      <c r="AE727" s="260"/>
      <c r="AF727" s="260"/>
      <c r="AG727" s="260"/>
      <c r="AH727" s="260"/>
      <c r="AI727" s="260"/>
      <c r="AJ727" s="260"/>
      <c r="AK727" s="263"/>
      <c r="AL727" s="263"/>
      <c r="AM727" s="265"/>
      <c r="AN727" s="98"/>
      <c r="AO727" s="577" t="str">
        <f t="shared" si="94"/>
        <v xml:space="preserve"> </v>
      </c>
      <c r="AP727" s="577" t="str">
        <f t="shared" si="96"/>
        <v xml:space="preserve"> </v>
      </c>
      <c r="AQ727" s="577" t="str">
        <f t="shared" si="97"/>
        <v xml:space="preserve"> </v>
      </c>
      <c r="AR727" s="577" t="str">
        <f t="shared" si="98"/>
        <v xml:space="preserve"> </v>
      </c>
      <c r="AS727" s="98"/>
      <c r="AT727" s="375"/>
      <c r="AU727" s="375"/>
      <c r="AV727" s="374"/>
      <c r="AW727" s="375"/>
      <c r="AX727" s="374"/>
      <c r="AY727" s="374"/>
      <c r="AZ727" s="258"/>
      <c r="BA727" s="260"/>
      <c r="BB727" s="260"/>
      <c r="BC727" s="98"/>
      <c r="BD727" s="260"/>
      <c r="BE727" s="260"/>
      <c r="BF727" s="260"/>
      <c r="BG727" s="260"/>
      <c r="BH727" s="260"/>
      <c r="BI727" s="260"/>
      <c r="BJ727" s="263"/>
      <c r="BK727" s="263"/>
      <c r="BL727" s="265"/>
      <c r="BM727" s="98"/>
      <c r="BN727" s="577" t="str">
        <f t="shared" si="95"/>
        <v xml:space="preserve"> </v>
      </c>
      <c r="BO727" s="577" t="str">
        <f t="shared" si="99"/>
        <v xml:space="preserve"> </v>
      </c>
      <c r="BP727" s="577" t="str">
        <f t="shared" si="100"/>
        <v xml:space="preserve"> </v>
      </c>
      <c r="BQ727" s="577" t="str">
        <f t="shared" si="101"/>
        <v xml:space="preserve"> </v>
      </c>
      <c r="BR727" s="98"/>
      <c r="BS727" s="330"/>
    </row>
    <row r="728" spans="1:71" s="107" customFormat="1" ht="12.75" x14ac:dyDescent="0.25">
      <c r="A728" s="380"/>
      <c r="B728" s="169">
        <f>'Données démographiques'!B729</f>
        <v>0</v>
      </c>
      <c r="C728" s="169">
        <f>'Données démographiques'!C729</f>
        <v>0</v>
      </c>
      <c r="D728" s="170">
        <f>'Données démographiques'!D729</f>
        <v>0</v>
      </c>
      <c r="E728" s="102"/>
      <c r="F728" s="255"/>
      <c r="G728" s="172"/>
      <c r="H728" s="429"/>
      <c r="I728" s="273"/>
      <c r="J728" s="257"/>
      <c r="K728" s="278"/>
      <c r="L728" s="278"/>
      <c r="M728" s="278"/>
      <c r="N728" s="273"/>
      <c r="O728" s="264"/>
      <c r="P728" s="102"/>
      <c r="Q728" s="273"/>
      <c r="R728" s="172"/>
      <c r="S728" s="172"/>
      <c r="T728" s="102"/>
      <c r="U728" s="257"/>
      <c r="V728" s="257"/>
      <c r="W728" s="273"/>
      <c r="X728" s="257"/>
      <c r="Y728" s="273"/>
      <c r="Z728" s="273"/>
      <c r="AA728" s="273"/>
      <c r="AB728" s="278"/>
      <c r="AC728" s="278"/>
      <c r="AD728" s="98"/>
      <c r="AE728" s="278"/>
      <c r="AF728" s="278"/>
      <c r="AG728" s="278"/>
      <c r="AH728" s="278"/>
      <c r="AI728" s="278"/>
      <c r="AJ728" s="278"/>
      <c r="AK728" s="262"/>
      <c r="AL728" s="262"/>
      <c r="AM728" s="264"/>
      <c r="AN728" s="98"/>
      <c r="AO728" s="576" t="str">
        <f t="shared" si="94"/>
        <v xml:space="preserve"> </v>
      </c>
      <c r="AP728" s="576" t="str">
        <f t="shared" si="96"/>
        <v xml:space="preserve"> </v>
      </c>
      <c r="AQ728" s="576" t="str">
        <f t="shared" si="97"/>
        <v xml:space="preserve"> </v>
      </c>
      <c r="AR728" s="576" t="str">
        <f t="shared" si="98"/>
        <v xml:space="preserve"> </v>
      </c>
      <c r="AS728" s="98"/>
      <c r="AT728" s="257"/>
      <c r="AU728" s="257"/>
      <c r="AV728" s="273"/>
      <c r="AW728" s="257"/>
      <c r="AX728" s="273"/>
      <c r="AY728" s="273"/>
      <c r="AZ728" s="273"/>
      <c r="BA728" s="278"/>
      <c r="BB728" s="278"/>
      <c r="BC728" s="98"/>
      <c r="BD728" s="278"/>
      <c r="BE728" s="278"/>
      <c r="BF728" s="278"/>
      <c r="BG728" s="278"/>
      <c r="BH728" s="278"/>
      <c r="BI728" s="278"/>
      <c r="BJ728" s="262"/>
      <c r="BK728" s="262"/>
      <c r="BL728" s="264"/>
      <c r="BM728" s="98"/>
      <c r="BN728" s="576" t="str">
        <f t="shared" si="95"/>
        <v xml:space="preserve"> </v>
      </c>
      <c r="BO728" s="576" t="str">
        <f t="shared" si="99"/>
        <v xml:space="preserve"> </v>
      </c>
      <c r="BP728" s="576" t="str">
        <f t="shared" si="100"/>
        <v xml:space="preserve"> </v>
      </c>
      <c r="BQ728" s="576" t="str">
        <f t="shared" si="101"/>
        <v xml:space="preserve"> </v>
      </c>
      <c r="BR728" s="98"/>
      <c r="BS728" s="165"/>
    </row>
    <row r="729" spans="1:71" s="107" customFormat="1" ht="12.75" x14ac:dyDescent="0.25">
      <c r="A729" s="380"/>
      <c r="B729" s="376">
        <f>'Données démographiques'!B730</f>
        <v>0</v>
      </c>
      <c r="C729" s="376">
        <f>'Données démographiques'!C730</f>
        <v>0</v>
      </c>
      <c r="D729" s="377">
        <f>'Données démographiques'!D730</f>
        <v>0</v>
      </c>
      <c r="E729" s="102"/>
      <c r="F729" s="430"/>
      <c r="G729" s="431"/>
      <c r="H729" s="432"/>
      <c r="I729" s="258"/>
      <c r="J729" s="259"/>
      <c r="K729" s="260"/>
      <c r="L729" s="260"/>
      <c r="M729" s="260"/>
      <c r="N729" s="258"/>
      <c r="O729" s="265"/>
      <c r="P729" s="102"/>
      <c r="Q729" s="258"/>
      <c r="R729" s="431"/>
      <c r="S729" s="431"/>
      <c r="T729" s="102"/>
      <c r="U729" s="259"/>
      <c r="V729" s="259"/>
      <c r="W729" s="258"/>
      <c r="X729" s="259"/>
      <c r="Y729" s="258"/>
      <c r="Z729" s="258"/>
      <c r="AA729" s="258"/>
      <c r="AB729" s="260"/>
      <c r="AC729" s="260"/>
      <c r="AD729" s="98"/>
      <c r="AE729" s="260"/>
      <c r="AF729" s="260"/>
      <c r="AG729" s="260"/>
      <c r="AH729" s="260"/>
      <c r="AI729" s="260"/>
      <c r="AJ729" s="260"/>
      <c r="AK729" s="263"/>
      <c r="AL729" s="263"/>
      <c r="AM729" s="265"/>
      <c r="AN729" s="98"/>
      <c r="AO729" s="577" t="str">
        <f t="shared" si="94"/>
        <v xml:space="preserve"> </v>
      </c>
      <c r="AP729" s="577" t="str">
        <f t="shared" si="96"/>
        <v xml:space="preserve"> </v>
      </c>
      <c r="AQ729" s="577" t="str">
        <f t="shared" si="97"/>
        <v xml:space="preserve"> </v>
      </c>
      <c r="AR729" s="577" t="str">
        <f t="shared" si="98"/>
        <v xml:space="preserve"> </v>
      </c>
      <c r="AS729" s="98"/>
      <c r="AT729" s="375"/>
      <c r="AU729" s="375"/>
      <c r="AV729" s="374"/>
      <c r="AW729" s="375"/>
      <c r="AX729" s="374"/>
      <c r="AY729" s="374"/>
      <c r="AZ729" s="258"/>
      <c r="BA729" s="260"/>
      <c r="BB729" s="260"/>
      <c r="BC729" s="98"/>
      <c r="BD729" s="260"/>
      <c r="BE729" s="260"/>
      <c r="BF729" s="260"/>
      <c r="BG729" s="260"/>
      <c r="BH729" s="260"/>
      <c r="BI729" s="260"/>
      <c r="BJ729" s="263"/>
      <c r="BK729" s="263"/>
      <c r="BL729" s="265"/>
      <c r="BM729" s="98"/>
      <c r="BN729" s="577" t="str">
        <f t="shared" si="95"/>
        <v xml:space="preserve"> </v>
      </c>
      <c r="BO729" s="577" t="str">
        <f t="shared" si="99"/>
        <v xml:space="preserve"> </v>
      </c>
      <c r="BP729" s="577" t="str">
        <f t="shared" si="100"/>
        <v xml:space="preserve"> </v>
      </c>
      <c r="BQ729" s="577" t="str">
        <f t="shared" si="101"/>
        <v xml:space="preserve"> </v>
      </c>
      <c r="BR729" s="98"/>
      <c r="BS729" s="330"/>
    </row>
    <row r="730" spans="1:71" s="107" customFormat="1" ht="12.75" x14ac:dyDescent="0.25">
      <c r="A730" s="380"/>
      <c r="B730" s="169">
        <f>'Données démographiques'!B731</f>
        <v>0</v>
      </c>
      <c r="C730" s="169">
        <f>'Données démographiques'!C731</f>
        <v>0</v>
      </c>
      <c r="D730" s="170">
        <f>'Données démographiques'!D731</f>
        <v>0</v>
      </c>
      <c r="E730" s="102"/>
      <c r="F730" s="255"/>
      <c r="G730" s="172"/>
      <c r="H730" s="429"/>
      <c r="I730" s="273"/>
      <c r="J730" s="257"/>
      <c r="K730" s="278"/>
      <c r="L730" s="278"/>
      <c r="M730" s="278"/>
      <c r="N730" s="273"/>
      <c r="O730" s="264"/>
      <c r="P730" s="102"/>
      <c r="Q730" s="273"/>
      <c r="R730" s="172"/>
      <c r="S730" s="172"/>
      <c r="T730" s="102"/>
      <c r="U730" s="257"/>
      <c r="V730" s="257"/>
      <c r="W730" s="273"/>
      <c r="X730" s="257"/>
      <c r="Y730" s="273"/>
      <c r="Z730" s="273"/>
      <c r="AA730" s="273"/>
      <c r="AB730" s="278"/>
      <c r="AC730" s="278"/>
      <c r="AD730" s="98"/>
      <c r="AE730" s="278"/>
      <c r="AF730" s="278"/>
      <c r="AG730" s="278"/>
      <c r="AH730" s="278"/>
      <c r="AI730" s="278"/>
      <c r="AJ730" s="278"/>
      <c r="AK730" s="262"/>
      <c r="AL730" s="262"/>
      <c r="AM730" s="264"/>
      <c r="AN730" s="98"/>
      <c r="AO730" s="576" t="str">
        <f t="shared" si="94"/>
        <v xml:space="preserve"> </v>
      </c>
      <c r="AP730" s="576" t="str">
        <f t="shared" si="96"/>
        <v xml:space="preserve"> </v>
      </c>
      <c r="AQ730" s="576" t="str">
        <f t="shared" si="97"/>
        <v xml:space="preserve"> </v>
      </c>
      <c r="AR730" s="576" t="str">
        <f t="shared" si="98"/>
        <v xml:space="preserve"> </v>
      </c>
      <c r="AS730" s="98"/>
      <c r="AT730" s="257"/>
      <c r="AU730" s="257"/>
      <c r="AV730" s="273"/>
      <c r="AW730" s="257"/>
      <c r="AX730" s="273"/>
      <c r="AY730" s="273"/>
      <c r="AZ730" s="273"/>
      <c r="BA730" s="278"/>
      <c r="BB730" s="278"/>
      <c r="BC730" s="98"/>
      <c r="BD730" s="278"/>
      <c r="BE730" s="278"/>
      <c r="BF730" s="278"/>
      <c r="BG730" s="278"/>
      <c r="BH730" s="278"/>
      <c r="BI730" s="278"/>
      <c r="BJ730" s="262"/>
      <c r="BK730" s="262"/>
      <c r="BL730" s="264"/>
      <c r="BM730" s="98"/>
      <c r="BN730" s="576" t="str">
        <f t="shared" si="95"/>
        <v xml:space="preserve"> </v>
      </c>
      <c r="BO730" s="576" t="str">
        <f t="shared" si="99"/>
        <v xml:space="preserve"> </v>
      </c>
      <c r="BP730" s="576" t="str">
        <f t="shared" si="100"/>
        <v xml:space="preserve"> </v>
      </c>
      <c r="BQ730" s="576" t="str">
        <f t="shared" si="101"/>
        <v xml:space="preserve"> </v>
      </c>
      <c r="BR730" s="98"/>
      <c r="BS730" s="165"/>
    </row>
    <row r="731" spans="1:71" s="107" customFormat="1" ht="12.75" x14ac:dyDescent="0.25">
      <c r="A731" s="380"/>
      <c r="B731" s="376">
        <f>'Données démographiques'!B732</f>
        <v>0</v>
      </c>
      <c r="C731" s="376">
        <f>'Données démographiques'!C732</f>
        <v>0</v>
      </c>
      <c r="D731" s="377">
        <f>'Données démographiques'!D732</f>
        <v>0</v>
      </c>
      <c r="E731" s="102"/>
      <c r="F731" s="430"/>
      <c r="G731" s="431"/>
      <c r="H731" s="432"/>
      <c r="I731" s="258"/>
      <c r="J731" s="259"/>
      <c r="K731" s="260"/>
      <c r="L731" s="260"/>
      <c r="M731" s="260"/>
      <c r="N731" s="258"/>
      <c r="O731" s="265"/>
      <c r="P731" s="102"/>
      <c r="Q731" s="258"/>
      <c r="R731" s="431"/>
      <c r="S731" s="431"/>
      <c r="T731" s="102"/>
      <c r="U731" s="259"/>
      <c r="V731" s="259"/>
      <c r="W731" s="258"/>
      <c r="X731" s="259"/>
      <c r="Y731" s="258"/>
      <c r="Z731" s="258"/>
      <c r="AA731" s="258"/>
      <c r="AB731" s="260"/>
      <c r="AC731" s="260"/>
      <c r="AD731" s="98"/>
      <c r="AE731" s="260"/>
      <c r="AF731" s="260"/>
      <c r="AG731" s="260"/>
      <c r="AH731" s="260"/>
      <c r="AI731" s="260"/>
      <c r="AJ731" s="260"/>
      <c r="AK731" s="263"/>
      <c r="AL731" s="263"/>
      <c r="AM731" s="265"/>
      <c r="AN731" s="98"/>
      <c r="AO731" s="577" t="str">
        <f t="shared" si="94"/>
        <v xml:space="preserve"> </v>
      </c>
      <c r="AP731" s="577" t="str">
        <f t="shared" si="96"/>
        <v xml:space="preserve"> </v>
      </c>
      <c r="AQ731" s="577" t="str">
        <f t="shared" si="97"/>
        <v xml:space="preserve"> </v>
      </c>
      <c r="AR731" s="577" t="str">
        <f t="shared" si="98"/>
        <v xml:space="preserve"> </v>
      </c>
      <c r="AS731" s="98"/>
      <c r="AT731" s="375"/>
      <c r="AU731" s="375"/>
      <c r="AV731" s="374"/>
      <c r="AW731" s="375"/>
      <c r="AX731" s="374"/>
      <c r="AY731" s="374"/>
      <c r="AZ731" s="258"/>
      <c r="BA731" s="260"/>
      <c r="BB731" s="260"/>
      <c r="BC731" s="98"/>
      <c r="BD731" s="260"/>
      <c r="BE731" s="260"/>
      <c r="BF731" s="260"/>
      <c r="BG731" s="260"/>
      <c r="BH731" s="260"/>
      <c r="BI731" s="260"/>
      <c r="BJ731" s="263"/>
      <c r="BK731" s="263"/>
      <c r="BL731" s="265"/>
      <c r="BM731" s="98"/>
      <c r="BN731" s="577" t="str">
        <f t="shared" si="95"/>
        <v xml:space="preserve"> </v>
      </c>
      <c r="BO731" s="577" t="str">
        <f t="shared" si="99"/>
        <v xml:space="preserve"> </v>
      </c>
      <c r="BP731" s="577" t="str">
        <f t="shared" si="100"/>
        <v xml:space="preserve"> </v>
      </c>
      <c r="BQ731" s="577" t="str">
        <f t="shared" si="101"/>
        <v xml:space="preserve"> </v>
      </c>
      <c r="BR731" s="98"/>
      <c r="BS731" s="330"/>
    </row>
    <row r="732" spans="1:71" s="107" customFormat="1" ht="12.75" x14ac:dyDescent="0.25">
      <c r="A732" s="380"/>
      <c r="B732" s="169">
        <f>'Données démographiques'!B733</f>
        <v>0</v>
      </c>
      <c r="C732" s="169">
        <f>'Données démographiques'!C733</f>
        <v>0</v>
      </c>
      <c r="D732" s="170">
        <f>'Données démographiques'!D733</f>
        <v>0</v>
      </c>
      <c r="E732" s="102"/>
      <c r="F732" s="255"/>
      <c r="G732" s="172"/>
      <c r="H732" s="429"/>
      <c r="I732" s="273"/>
      <c r="J732" s="257"/>
      <c r="K732" s="278"/>
      <c r="L732" s="278"/>
      <c r="M732" s="278"/>
      <c r="N732" s="273"/>
      <c r="O732" s="264"/>
      <c r="P732" s="102"/>
      <c r="Q732" s="273"/>
      <c r="R732" s="172"/>
      <c r="S732" s="172"/>
      <c r="T732" s="102"/>
      <c r="U732" s="257"/>
      <c r="V732" s="257"/>
      <c r="W732" s="273"/>
      <c r="X732" s="257"/>
      <c r="Y732" s="273"/>
      <c r="Z732" s="273"/>
      <c r="AA732" s="273"/>
      <c r="AB732" s="278"/>
      <c r="AC732" s="278"/>
      <c r="AD732" s="98"/>
      <c r="AE732" s="278"/>
      <c r="AF732" s="278"/>
      <c r="AG732" s="278"/>
      <c r="AH732" s="278"/>
      <c r="AI732" s="278"/>
      <c r="AJ732" s="278"/>
      <c r="AK732" s="262"/>
      <c r="AL732" s="262"/>
      <c r="AM732" s="264"/>
      <c r="AN732" s="98"/>
      <c r="AO732" s="576" t="str">
        <f t="shared" si="94"/>
        <v xml:space="preserve"> </v>
      </c>
      <c r="AP732" s="576" t="str">
        <f t="shared" si="96"/>
        <v xml:space="preserve"> </v>
      </c>
      <c r="AQ732" s="576" t="str">
        <f t="shared" si="97"/>
        <v xml:space="preserve"> </v>
      </c>
      <c r="AR732" s="576" t="str">
        <f t="shared" si="98"/>
        <v xml:space="preserve"> </v>
      </c>
      <c r="AS732" s="98"/>
      <c r="AT732" s="257"/>
      <c r="AU732" s="257"/>
      <c r="AV732" s="273"/>
      <c r="AW732" s="257"/>
      <c r="AX732" s="273"/>
      <c r="AY732" s="273"/>
      <c r="AZ732" s="273"/>
      <c r="BA732" s="278"/>
      <c r="BB732" s="278"/>
      <c r="BC732" s="98"/>
      <c r="BD732" s="278"/>
      <c r="BE732" s="278"/>
      <c r="BF732" s="278"/>
      <c r="BG732" s="278"/>
      <c r="BH732" s="278"/>
      <c r="BI732" s="278"/>
      <c r="BJ732" s="262"/>
      <c r="BK732" s="262"/>
      <c r="BL732" s="264"/>
      <c r="BM732" s="98"/>
      <c r="BN732" s="576" t="str">
        <f t="shared" si="95"/>
        <v xml:space="preserve"> </v>
      </c>
      <c r="BO732" s="576" t="str">
        <f t="shared" si="99"/>
        <v xml:space="preserve"> </v>
      </c>
      <c r="BP732" s="576" t="str">
        <f t="shared" si="100"/>
        <v xml:space="preserve"> </v>
      </c>
      <c r="BQ732" s="576" t="str">
        <f t="shared" si="101"/>
        <v xml:space="preserve"> </v>
      </c>
      <c r="BR732" s="98"/>
      <c r="BS732" s="165"/>
    </row>
    <row r="733" spans="1:71" s="107" customFormat="1" ht="12.75" x14ac:dyDescent="0.25">
      <c r="A733" s="380"/>
      <c r="B733" s="376">
        <f>'Données démographiques'!B734</f>
        <v>0</v>
      </c>
      <c r="C733" s="376">
        <f>'Données démographiques'!C734</f>
        <v>0</v>
      </c>
      <c r="D733" s="377">
        <f>'Données démographiques'!D734</f>
        <v>0</v>
      </c>
      <c r="E733" s="102"/>
      <c r="F733" s="430"/>
      <c r="G733" s="431"/>
      <c r="H733" s="432"/>
      <c r="I733" s="258"/>
      <c r="J733" s="259"/>
      <c r="K733" s="260"/>
      <c r="L733" s="260"/>
      <c r="M733" s="260"/>
      <c r="N733" s="258"/>
      <c r="O733" s="265"/>
      <c r="P733" s="102"/>
      <c r="Q733" s="258"/>
      <c r="R733" s="431"/>
      <c r="S733" s="431"/>
      <c r="T733" s="102"/>
      <c r="U733" s="259"/>
      <c r="V733" s="259"/>
      <c r="W733" s="258"/>
      <c r="X733" s="259"/>
      <c r="Y733" s="258"/>
      <c r="Z733" s="258"/>
      <c r="AA733" s="258"/>
      <c r="AB733" s="260"/>
      <c r="AC733" s="260"/>
      <c r="AD733" s="98"/>
      <c r="AE733" s="260"/>
      <c r="AF733" s="260"/>
      <c r="AG733" s="260"/>
      <c r="AH733" s="260"/>
      <c r="AI733" s="260"/>
      <c r="AJ733" s="260"/>
      <c r="AK733" s="263"/>
      <c r="AL733" s="263"/>
      <c r="AM733" s="265"/>
      <c r="AN733" s="98"/>
      <c r="AO733" s="577" t="str">
        <f t="shared" si="94"/>
        <v xml:space="preserve"> </v>
      </c>
      <c r="AP733" s="577" t="str">
        <f t="shared" si="96"/>
        <v xml:space="preserve"> </v>
      </c>
      <c r="AQ733" s="577" t="str">
        <f t="shared" si="97"/>
        <v xml:space="preserve"> </v>
      </c>
      <c r="AR733" s="577" t="str">
        <f t="shared" si="98"/>
        <v xml:space="preserve"> </v>
      </c>
      <c r="AS733" s="98"/>
      <c r="AT733" s="375"/>
      <c r="AU733" s="375"/>
      <c r="AV733" s="374"/>
      <c r="AW733" s="375"/>
      <c r="AX733" s="374"/>
      <c r="AY733" s="374"/>
      <c r="AZ733" s="258"/>
      <c r="BA733" s="260"/>
      <c r="BB733" s="260"/>
      <c r="BC733" s="98"/>
      <c r="BD733" s="260"/>
      <c r="BE733" s="260"/>
      <c r="BF733" s="260"/>
      <c r="BG733" s="260"/>
      <c r="BH733" s="260"/>
      <c r="BI733" s="260"/>
      <c r="BJ733" s="263"/>
      <c r="BK733" s="263"/>
      <c r="BL733" s="265"/>
      <c r="BM733" s="98"/>
      <c r="BN733" s="577" t="str">
        <f t="shared" si="95"/>
        <v xml:space="preserve"> </v>
      </c>
      <c r="BO733" s="577" t="str">
        <f t="shared" si="99"/>
        <v xml:space="preserve"> </v>
      </c>
      <c r="BP733" s="577" t="str">
        <f t="shared" si="100"/>
        <v xml:space="preserve"> </v>
      </c>
      <c r="BQ733" s="577" t="str">
        <f t="shared" si="101"/>
        <v xml:space="preserve"> </v>
      </c>
      <c r="BR733" s="98"/>
      <c r="BS733" s="330"/>
    </row>
    <row r="734" spans="1:71" s="107" customFormat="1" ht="12.75" x14ac:dyDescent="0.25">
      <c r="A734" s="380"/>
      <c r="B734" s="169">
        <f>'Données démographiques'!B735</f>
        <v>0</v>
      </c>
      <c r="C734" s="169">
        <f>'Données démographiques'!C735</f>
        <v>0</v>
      </c>
      <c r="D734" s="170">
        <f>'Données démographiques'!D735</f>
        <v>0</v>
      </c>
      <c r="E734" s="102"/>
      <c r="F734" s="255"/>
      <c r="G734" s="172"/>
      <c r="H734" s="429"/>
      <c r="I734" s="273"/>
      <c r="J734" s="257"/>
      <c r="K734" s="278"/>
      <c r="L734" s="278"/>
      <c r="M734" s="278"/>
      <c r="N734" s="273"/>
      <c r="O734" s="264"/>
      <c r="P734" s="102"/>
      <c r="Q734" s="273"/>
      <c r="R734" s="172"/>
      <c r="S734" s="172"/>
      <c r="T734" s="102"/>
      <c r="U734" s="257"/>
      <c r="V734" s="257"/>
      <c r="W734" s="273"/>
      <c r="X734" s="257"/>
      <c r="Y734" s="273"/>
      <c r="Z734" s="273"/>
      <c r="AA734" s="273"/>
      <c r="AB734" s="278"/>
      <c r="AC734" s="278"/>
      <c r="AD734" s="98"/>
      <c r="AE734" s="278"/>
      <c r="AF734" s="278"/>
      <c r="AG734" s="278"/>
      <c r="AH734" s="278"/>
      <c r="AI734" s="278"/>
      <c r="AJ734" s="278"/>
      <c r="AK734" s="262"/>
      <c r="AL734" s="262"/>
      <c r="AM734" s="264"/>
      <c r="AN734" s="98"/>
      <c r="AO734" s="576" t="str">
        <f t="shared" si="94"/>
        <v xml:space="preserve"> </v>
      </c>
      <c r="AP734" s="576" t="str">
        <f t="shared" si="96"/>
        <v xml:space="preserve"> </v>
      </c>
      <c r="AQ734" s="576" t="str">
        <f t="shared" si="97"/>
        <v xml:space="preserve"> </v>
      </c>
      <c r="AR734" s="576" t="str">
        <f t="shared" si="98"/>
        <v xml:space="preserve"> </v>
      </c>
      <c r="AS734" s="98"/>
      <c r="AT734" s="257"/>
      <c r="AU734" s="257"/>
      <c r="AV734" s="273"/>
      <c r="AW734" s="257"/>
      <c r="AX734" s="273"/>
      <c r="AY734" s="273"/>
      <c r="AZ734" s="273"/>
      <c r="BA734" s="278"/>
      <c r="BB734" s="278"/>
      <c r="BC734" s="98"/>
      <c r="BD734" s="278"/>
      <c r="BE734" s="278"/>
      <c r="BF734" s="278"/>
      <c r="BG734" s="278"/>
      <c r="BH734" s="278"/>
      <c r="BI734" s="278"/>
      <c r="BJ734" s="262"/>
      <c r="BK734" s="262"/>
      <c r="BL734" s="264"/>
      <c r="BM734" s="98"/>
      <c r="BN734" s="576" t="str">
        <f t="shared" si="95"/>
        <v xml:space="preserve"> </v>
      </c>
      <c r="BO734" s="576" t="str">
        <f t="shared" si="99"/>
        <v xml:space="preserve"> </v>
      </c>
      <c r="BP734" s="576" t="str">
        <f t="shared" si="100"/>
        <v xml:space="preserve"> </v>
      </c>
      <c r="BQ734" s="576" t="str">
        <f t="shared" si="101"/>
        <v xml:space="preserve"> </v>
      </c>
      <c r="BR734" s="98"/>
      <c r="BS734" s="165"/>
    </row>
    <row r="735" spans="1:71" s="107" customFormat="1" ht="12.75" x14ac:dyDescent="0.25">
      <c r="A735" s="380"/>
      <c r="B735" s="376">
        <f>'Données démographiques'!B736</f>
        <v>0</v>
      </c>
      <c r="C735" s="376">
        <f>'Données démographiques'!C736</f>
        <v>0</v>
      </c>
      <c r="D735" s="377">
        <f>'Données démographiques'!D736</f>
        <v>0</v>
      </c>
      <c r="E735" s="102"/>
      <c r="F735" s="430"/>
      <c r="G735" s="431"/>
      <c r="H735" s="432"/>
      <c r="I735" s="258"/>
      <c r="J735" s="259"/>
      <c r="K735" s="260"/>
      <c r="L735" s="260"/>
      <c r="M735" s="260"/>
      <c r="N735" s="258"/>
      <c r="O735" s="265"/>
      <c r="P735" s="102"/>
      <c r="Q735" s="258"/>
      <c r="R735" s="431"/>
      <c r="S735" s="431"/>
      <c r="T735" s="102"/>
      <c r="U735" s="259"/>
      <c r="V735" s="259"/>
      <c r="W735" s="258"/>
      <c r="X735" s="259"/>
      <c r="Y735" s="258"/>
      <c r="Z735" s="258"/>
      <c r="AA735" s="258"/>
      <c r="AB735" s="260"/>
      <c r="AC735" s="260"/>
      <c r="AD735" s="98"/>
      <c r="AE735" s="260"/>
      <c r="AF735" s="260"/>
      <c r="AG735" s="260"/>
      <c r="AH735" s="260"/>
      <c r="AI735" s="260"/>
      <c r="AJ735" s="260"/>
      <c r="AK735" s="263"/>
      <c r="AL735" s="263"/>
      <c r="AM735" s="265"/>
      <c r="AN735" s="98"/>
      <c r="AO735" s="577" t="str">
        <f t="shared" si="94"/>
        <v xml:space="preserve"> </v>
      </c>
      <c r="AP735" s="577" t="str">
        <f t="shared" si="96"/>
        <v xml:space="preserve"> </v>
      </c>
      <c r="AQ735" s="577" t="str">
        <f t="shared" si="97"/>
        <v xml:space="preserve"> </v>
      </c>
      <c r="AR735" s="577" t="str">
        <f t="shared" si="98"/>
        <v xml:space="preserve"> </v>
      </c>
      <c r="AS735" s="98"/>
      <c r="AT735" s="375"/>
      <c r="AU735" s="375"/>
      <c r="AV735" s="374"/>
      <c r="AW735" s="375"/>
      <c r="AX735" s="374"/>
      <c r="AY735" s="374"/>
      <c r="AZ735" s="258"/>
      <c r="BA735" s="260"/>
      <c r="BB735" s="260"/>
      <c r="BC735" s="98"/>
      <c r="BD735" s="260"/>
      <c r="BE735" s="260"/>
      <c r="BF735" s="260"/>
      <c r="BG735" s="260"/>
      <c r="BH735" s="260"/>
      <c r="BI735" s="260"/>
      <c r="BJ735" s="263"/>
      <c r="BK735" s="263"/>
      <c r="BL735" s="265"/>
      <c r="BM735" s="98"/>
      <c r="BN735" s="577" t="str">
        <f t="shared" si="95"/>
        <v xml:space="preserve"> </v>
      </c>
      <c r="BO735" s="577" t="str">
        <f t="shared" si="99"/>
        <v xml:space="preserve"> </v>
      </c>
      <c r="BP735" s="577" t="str">
        <f t="shared" si="100"/>
        <v xml:space="preserve"> </v>
      </c>
      <c r="BQ735" s="577" t="str">
        <f t="shared" si="101"/>
        <v xml:space="preserve"> </v>
      </c>
      <c r="BR735" s="98"/>
      <c r="BS735" s="330"/>
    </row>
    <row r="736" spans="1:71" s="107" customFormat="1" ht="12.75" x14ac:dyDescent="0.25">
      <c r="A736" s="380"/>
      <c r="B736" s="169">
        <f>'Données démographiques'!B737</f>
        <v>0</v>
      </c>
      <c r="C736" s="169">
        <f>'Données démographiques'!C737</f>
        <v>0</v>
      </c>
      <c r="D736" s="170">
        <f>'Données démographiques'!D737</f>
        <v>0</v>
      </c>
      <c r="E736" s="102"/>
      <c r="F736" s="255"/>
      <c r="G736" s="172"/>
      <c r="H736" s="429"/>
      <c r="I736" s="273"/>
      <c r="J736" s="257"/>
      <c r="K736" s="278"/>
      <c r="L736" s="278"/>
      <c r="M736" s="278"/>
      <c r="N736" s="273"/>
      <c r="O736" s="264"/>
      <c r="P736" s="102"/>
      <c r="Q736" s="273"/>
      <c r="R736" s="172"/>
      <c r="S736" s="172"/>
      <c r="T736" s="102"/>
      <c r="U736" s="257"/>
      <c r="V736" s="257"/>
      <c r="W736" s="273"/>
      <c r="X736" s="257"/>
      <c r="Y736" s="273"/>
      <c r="Z736" s="273"/>
      <c r="AA736" s="273"/>
      <c r="AB736" s="278"/>
      <c r="AC736" s="278"/>
      <c r="AD736" s="98"/>
      <c r="AE736" s="278"/>
      <c r="AF736" s="278"/>
      <c r="AG736" s="278"/>
      <c r="AH736" s="278"/>
      <c r="AI736" s="278"/>
      <c r="AJ736" s="278"/>
      <c r="AK736" s="262"/>
      <c r="AL736" s="262"/>
      <c r="AM736" s="264"/>
      <c r="AN736" s="98"/>
      <c r="AO736" s="576" t="str">
        <f t="shared" si="94"/>
        <v xml:space="preserve"> </v>
      </c>
      <c r="AP736" s="576" t="str">
        <f t="shared" si="96"/>
        <v xml:space="preserve"> </v>
      </c>
      <c r="AQ736" s="576" t="str">
        <f t="shared" si="97"/>
        <v xml:space="preserve"> </v>
      </c>
      <c r="AR736" s="576" t="str">
        <f t="shared" si="98"/>
        <v xml:space="preserve"> </v>
      </c>
      <c r="AS736" s="98"/>
      <c r="AT736" s="257"/>
      <c r="AU736" s="257"/>
      <c r="AV736" s="273"/>
      <c r="AW736" s="257"/>
      <c r="AX736" s="273"/>
      <c r="AY736" s="273"/>
      <c r="AZ736" s="273"/>
      <c r="BA736" s="278"/>
      <c r="BB736" s="278"/>
      <c r="BC736" s="98"/>
      <c r="BD736" s="278"/>
      <c r="BE736" s="278"/>
      <c r="BF736" s="278"/>
      <c r="BG736" s="278"/>
      <c r="BH736" s="278"/>
      <c r="BI736" s="278"/>
      <c r="BJ736" s="262"/>
      <c r="BK736" s="262"/>
      <c r="BL736" s="264"/>
      <c r="BM736" s="98"/>
      <c r="BN736" s="576" t="str">
        <f t="shared" si="95"/>
        <v xml:space="preserve"> </v>
      </c>
      <c r="BO736" s="576" t="str">
        <f t="shared" si="99"/>
        <v xml:space="preserve"> </v>
      </c>
      <c r="BP736" s="576" t="str">
        <f t="shared" si="100"/>
        <v xml:space="preserve"> </v>
      </c>
      <c r="BQ736" s="576" t="str">
        <f t="shared" si="101"/>
        <v xml:space="preserve"> </v>
      </c>
      <c r="BR736" s="98"/>
      <c r="BS736" s="165"/>
    </row>
    <row r="737" spans="1:71" s="107" customFormat="1" ht="12.75" x14ac:dyDescent="0.25">
      <c r="A737" s="380"/>
      <c r="B737" s="376">
        <f>'Données démographiques'!B738</f>
        <v>0</v>
      </c>
      <c r="C737" s="376">
        <f>'Données démographiques'!C738</f>
        <v>0</v>
      </c>
      <c r="D737" s="377">
        <f>'Données démographiques'!D738</f>
        <v>0</v>
      </c>
      <c r="E737" s="102"/>
      <c r="F737" s="430"/>
      <c r="G737" s="431"/>
      <c r="H737" s="432"/>
      <c r="I737" s="258"/>
      <c r="J737" s="259"/>
      <c r="K737" s="260"/>
      <c r="L737" s="260"/>
      <c r="M737" s="260"/>
      <c r="N737" s="258"/>
      <c r="O737" s="265"/>
      <c r="P737" s="102"/>
      <c r="Q737" s="258"/>
      <c r="R737" s="431"/>
      <c r="S737" s="431"/>
      <c r="T737" s="102"/>
      <c r="U737" s="259"/>
      <c r="V737" s="259"/>
      <c r="W737" s="258"/>
      <c r="X737" s="259"/>
      <c r="Y737" s="258"/>
      <c r="Z737" s="258"/>
      <c r="AA737" s="258"/>
      <c r="AB737" s="260"/>
      <c r="AC737" s="260"/>
      <c r="AD737" s="98"/>
      <c r="AE737" s="260"/>
      <c r="AF737" s="260"/>
      <c r="AG737" s="260"/>
      <c r="AH737" s="260"/>
      <c r="AI737" s="260"/>
      <c r="AJ737" s="260"/>
      <c r="AK737" s="263"/>
      <c r="AL737" s="263"/>
      <c r="AM737" s="265"/>
      <c r="AN737" s="98"/>
      <c r="AO737" s="577" t="str">
        <f t="shared" si="94"/>
        <v xml:space="preserve"> </v>
      </c>
      <c r="AP737" s="577" t="str">
        <f t="shared" si="96"/>
        <v xml:space="preserve"> </v>
      </c>
      <c r="AQ737" s="577" t="str">
        <f t="shared" si="97"/>
        <v xml:space="preserve"> </v>
      </c>
      <c r="AR737" s="577" t="str">
        <f t="shared" si="98"/>
        <v xml:space="preserve"> </v>
      </c>
      <c r="AS737" s="98"/>
      <c r="AT737" s="375"/>
      <c r="AU737" s="375"/>
      <c r="AV737" s="374"/>
      <c r="AW737" s="375"/>
      <c r="AX737" s="374"/>
      <c r="AY737" s="374"/>
      <c r="AZ737" s="258"/>
      <c r="BA737" s="260"/>
      <c r="BB737" s="260"/>
      <c r="BC737" s="98"/>
      <c r="BD737" s="260"/>
      <c r="BE737" s="260"/>
      <c r="BF737" s="260"/>
      <c r="BG737" s="260"/>
      <c r="BH737" s="260"/>
      <c r="BI737" s="260"/>
      <c r="BJ737" s="263"/>
      <c r="BK737" s="263"/>
      <c r="BL737" s="265"/>
      <c r="BM737" s="98"/>
      <c r="BN737" s="577" t="str">
        <f t="shared" si="95"/>
        <v xml:space="preserve"> </v>
      </c>
      <c r="BO737" s="577" t="str">
        <f t="shared" si="99"/>
        <v xml:space="preserve"> </v>
      </c>
      <c r="BP737" s="577" t="str">
        <f t="shared" si="100"/>
        <v xml:space="preserve"> </v>
      </c>
      <c r="BQ737" s="577" t="str">
        <f t="shared" si="101"/>
        <v xml:space="preserve"> </v>
      </c>
      <c r="BR737" s="98"/>
      <c r="BS737" s="330"/>
    </row>
    <row r="738" spans="1:71" s="107" customFormat="1" ht="12.75" x14ac:dyDescent="0.25">
      <c r="A738" s="380"/>
      <c r="B738" s="169">
        <f>'Données démographiques'!B739</f>
        <v>0</v>
      </c>
      <c r="C738" s="169">
        <f>'Données démographiques'!C739</f>
        <v>0</v>
      </c>
      <c r="D738" s="170">
        <f>'Données démographiques'!D739</f>
        <v>0</v>
      </c>
      <c r="E738" s="102"/>
      <c r="F738" s="255"/>
      <c r="G738" s="172"/>
      <c r="H738" s="429"/>
      <c r="I738" s="273"/>
      <c r="J738" s="257"/>
      <c r="K738" s="278"/>
      <c r="L738" s="278"/>
      <c r="M738" s="278"/>
      <c r="N738" s="273"/>
      <c r="O738" s="264"/>
      <c r="P738" s="102"/>
      <c r="Q738" s="273"/>
      <c r="R738" s="172"/>
      <c r="S738" s="172"/>
      <c r="T738" s="102"/>
      <c r="U738" s="257"/>
      <c r="V738" s="257"/>
      <c r="W738" s="273"/>
      <c r="X738" s="257"/>
      <c r="Y738" s="273"/>
      <c r="Z738" s="273"/>
      <c r="AA738" s="273"/>
      <c r="AB738" s="278"/>
      <c r="AC738" s="278"/>
      <c r="AD738" s="98"/>
      <c r="AE738" s="278"/>
      <c r="AF738" s="278"/>
      <c r="AG738" s="278"/>
      <c r="AH738" s="278"/>
      <c r="AI738" s="278"/>
      <c r="AJ738" s="278"/>
      <c r="AK738" s="262"/>
      <c r="AL738" s="262"/>
      <c r="AM738" s="264"/>
      <c r="AN738" s="98"/>
      <c r="AO738" s="576" t="str">
        <f t="shared" si="94"/>
        <v xml:space="preserve"> </v>
      </c>
      <c r="AP738" s="576" t="str">
        <f t="shared" si="96"/>
        <v xml:space="preserve"> </v>
      </c>
      <c r="AQ738" s="576" t="str">
        <f t="shared" si="97"/>
        <v xml:space="preserve"> </v>
      </c>
      <c r="AR738" s="576" t="str">
        <f t="shared" si="98"/>
        <v xml:space="preserve"> </v>
      </c>
      <c r="AS738" s="98"/>
      <c r="AT738" s="257"/>
      <c r="AU738" s="257"/>
      <c r="AV738" s="273"/>
      <c r="AW738" s="257"/>
      <c r="AX738" s="273"/>
      <c r="AY738" s="273"/>
      <c r="AZ738" s="273"/>
      <c r="BA738" s="278"/>
      <c r="BB738" s="278"/>
      <c r="BC738" s="98"/>
      <c r="BD738" s="278"/>
      <c r="BE738" s="278"/>
      <c r="BF738" s="278"/>
      <c r="BG738" s="278"/>
      <c r="BH738" s="278"/>
      <c r="BI738" s="278"/>
      <c r="BJ738" s="262"/>
      <c r="BK738" s="262"/>
      <c r="BL738" s="264"/>
      <c r="BM738" s="98"/>
      <c r="BN738" s="576" t="str">
        <f t="shared" si="95"/>
        <v xml:space="preserve"> </v>
      </c>
      <c r="BO738" s="576" t="str">
        <f t="shared" si="99"/>
        <v xml:space="preserve"> </v>
      </c>
      <c r="BP738" s="576" t="str">
        <f t="shared" si="100"/>
        <v xml:space="preserve"> </v>
      </c>
      <c r="BQ738" s="576" t="str">
        <f t="shared" si="101"/>
        <v xml:space="preserve"> </v>
      </c>
      <c r="BR738" s="98"/>
      <c r="BS738" s="165"/>
    </row>
    <row r="739" spans="1:71" s="107" customFormat="1" ht="12.75" x14ac:dyDescent="0.25">
      <c r="A739" s="380"/>
      <c r="B739" s="376">
        <f>'Données démographiques'!B740</f>
        <v>0</v>
      </c>
      <c r="C739" s="376">
        <f>'Données démographiques'!C740</f>
        <v>0</v>
      </c>
      <c r="D739" s="377">
        <f>'Données démographiques'!D740</f>
        <v>0</v>
      </c>
      <c r="E739" s="102"/>
      <c r="F739" s="430"/>
      <c r="G739" s="431"/>
      <c r="H739" s="432"/>
      <c r="I739" s="258"/>
      <c r="J739" s="259"/>
      <c r="K739" s="260"/>
      <c r="L739" s="260"/>
      <c r="M739" s="260"/>
      <c r="N739" s="258"/>
      <c r="O739" s="265"/>
      <c r="P739" s="102"/>
      <c r="Q739" s="258"/>
      <c r="R739" s="431"/>
      <c r="S739" s="431"/>
      <c r="T739" s="102"/>
      <c r="U739" s="259"/>
      <c r="V739" s="259"/>
      <c r="W739" s="258"/>
      <c r="X739" s="259"/>
      <c r="Y739" s="258"/>
      <c r="Z739" s="258"/>
      <c r="AA739" s="258"/>
      <c r="AB739" s="260"/>
      <c r="AC739" s="260"/>
      <c r="AD739" s="98"/>
      <c r="AE739" s="260"/>
      <c r="AF739" s="260"/>
      <c r="AG739" s="260"/>
      <c r="AH739" s="260"/>
      <c r="AI739" s="260"/>
      <c r="AJ739" s="260"/>
      <c r="AK739" s="263"/>
      <c r="AL739" s="263"/>
      <c r="AM739" s="265"/>
      <c r="AN739" s="98"/>
      <c r="AO739" s="577" t="str">
        <f t="shared" si="94"/>
        <v xml:space="preserve"> </v>
      </c>
      <c r="AP739" s="577" t="str">
        <f t="shared" si="96"/>
        <v xml:space="preserve"> </v>
      </c>
      <c r="AQ739" s="577" t="str">
        <f t="shared" si="97"/>
        <v xml:space="preserve"> </v>
      </c>
      <c r="AR739" s="577" t="str">
        <f t="shared" si="98"/>
        <v xml:space="preserve"> </v>
      </c>
      <c r="AS739" s="98"/>
      <c r="AT739" s="375"/>
      <c r="AU739" s="375"/>
      <c r="AV739" s="374"/>
      <c r="AW739" s="375"/>
      <c r="AX739" s="374"/>
      <c r="AY739" s="374"/>
      <c r="AZ739" s="258"/>
      <c r="BA739" s="260"/>
      <c r="BB739" s="260"/>
      <c r="BC739" s="98"/>
      <c r="BD739" s="260"/>
      <c r="BE739" s="260"/>
      <c r="BF739" s="260"/>
      <c r="BG739" s="260"/>
      <c r="BH739" s="260"/>
      <c r="BI739" s="260"/>
      <c r="BJ739" s="263"/>
      <c r="BK739" s="263"/>
      <c r="BL739" s="265"/>
      <c r="BM739" s="98"/>
      <c r="BN739" s="577" t="str">
        <f t="shared" si="95"/>
        <v xml:space="preserve"> </v>
      </c>
      <c r="BO739" s="577" t="str">
        <f t="shared" si="99"/>
        <v xml:space="preserve"> </v>
      </c>
      <c r="BP739" s="577" t="str">
        <f t="shared" si="100"/>
        <v xml:space="preserve"> </v>
      </c>
      <c r="BQ739" s="577" t="str">
        <f t="shared" si="101"/>
        <v xml:space="preserve"> </v>
      </c>
      <c r="BR739" s="98"/>
      <c r="BS739" s="330"/>
    </row>
    <row r="740" spans="1:71" s="107" customFormat="1" ht="12.75" x14ac:dyDescent="0.25">
      <c r="A740" s="380"/>
      <c r="B740" s="169">
        <f>'Données démographiques'!B741</f>
        <v>0</v>
      </c>
      <c r="C740" s="169">
        <f>'Données démographiques'!C741</f>
        <v>0</v>
      </c>
      <c r="D740" s="170">
        <f>'Données démographiques'!D741</f>
        <v>0</v>
      </c>
      <c r="E740" s="102"/>
      <c r="F740" s="255"/>
      <c r="G740" s="172"/>
      <c r="H740" s="429"/>
      <c r="I740" s="273"/>
      <c r="J740" s="257"/>
      <c r="K740" s="278"/>
      <c r="L740" s="278"/>
      <c r="M740" s="278"/>
      <c r="N740" s="273"/>
      <c r="O740" s="264"/>
      <c r="P740" s="102"/>
      <c r="Q740" s="273"/>
      <c r="R740" s="172"/>
      <c r="S740" s="172"/>
      <c r="T740" s="102"/>
      <c r="U740" s="257"/>
      <c r="V740" s="257"/>
      <c r="W740" s="273"/>
      <c r="X740" s="257"/>
      <c r="Y740" s="273"/>
      <c r="Z740" s="273"/>
      <c r="AA740" s="273"/>
      <c r="AB740" s="278"/>
      <c r="AC740" s="278"/>
      <c r="AD740" s="98"/>
      <c r="AE740" s="278"/>
      <c r="AF740" s="278"/>
      <c r="AG740" s="278"/>
      <c r="AH740" s="278"/>
      <c r="AI740" s="278"/>
      <c r="AJ740" s="278"/>
      <c r="AK740" s="262"/>
      <c r="AL740" s="262"/>
      <c r="AM740" s="264"/>
      <c r="AN740" s="98"/>
      <c r="AO740" s="576" t="str">
        <f t="shared" si="94"/>
        <v xml:space="preserve"> </v>
      </c>
      <c r="AP740" s="576" t="str">
        <f t="shared" si="96"/>
        <v xml:space="preserve"> </v>
      </c>
      <c r="AQ740" s="576" t="str">
        <f t="shared" si="97"/>
        <v xml:space="preserve"> </v>
      </c>
      <c r="AR740" s="576" t="str">
        <f t="shared" si="98"/>
        <v xml:space="preserve"> </v>
      </c>
      <c r="AS740" s="98"/>
      <c r="AT740" s="257"/>
      <c r="AU740" s="257"/>
      <c r="AV740" s="273"/>
      <c r="AW740" s="257"/>
      <c r="AX740" s="273"/>
      <c r="AY740" s="273"/>
      <c r="AZ740" s="273"/>
      <c r="BA740" s="278"/>
      <c r="BB740" s="278"/>
      <c r="BC740" s="98"/>
      <c r="BD740" s="278"/>
      <c r="BE740" s="278"/>
      <c r="BF740" s="278"/>
      <c r="BG740" s="278"/>
      <c r="BH740" s="278"/>
      <c r="BI740" s="278"/>
      <c r="BJ740" s="262"/>
      <c r="BK740" s="262"/>
      <c r="BL740" s="264"/>
      <c r="BM740" s="98"/>
      <c r="BN740" s="576" t="str">
        <f t="shared" si="95"/>
        <v xml:space="preserve"> </v>
      </c>
      <c r="BO740" s="576" t="str">
        <f t="shared" si="99"/>
        <v xml:space="preserve"> </v>
      </c>
      <c r="BP740" s="576" t="str">
        <f t="shared" si="100"/>
        <v xml:space="preserve"> </v>
      </c>
      <c r="BQ740" s="576" t="str">
        <f t="shared" si="101"/>
        <v xml:space="preserve"> </v>
      </c>
      <c r="BR740" s="98"/>
      <c r="BS740" s="165"/>
    </row>
    <row r="741" spans="1:71" s="107" customFormat="1" ht="12.75" x14ac:dyDescent="0.25">
      <c r="A741" s="380"/>
      <c r="B741" s="376">
        <f>'Données démographiques'!B742</f>
        <v>0</v>
      </c>
      <c r="C741" s="376">
        <f>'Données démographiques'!C742</f>
        <v>0</v>
      </c>
      <c r="D741" s="377">
        <f>'Données démographiques'!D742</f>
        <v>0</v>
      </c>
      <c r="E741" s="102"/>
      <c r="F741" s="430"/>
      <c r="G741" s="431"/>
      <c r="H741" s="432"/>
      <c r="I741" s="258"/>
      <c r="J741" s="259"/>
      <c r="K741" s="260"/>
      <c r="L741" s="260"/>
      <c r="M741" s="260"/>
      <c r="N741" s="258"/>
      <c r="O741" s="265"/>
      <c r="P741" s="102"/>
      <c r="Q741" s="258"/>
      <c r="R741" s="431"/>
      <c r="S741" s="431"/>
      <c r="T741" s="102"/>
      <c r="U741" s="259"/>
      <c r="V741" s="259"/>
      <c r="W741" s="258"/>
      <c r="X741" s="259"/>
      <c r="Y741" s="258"/>
      <c r="Z741" s="258"/>
      <c r="AA741" s="258"/>
      <c r="AB741" s="260"/>
      <c r="AC741" s="260"/>
      <c r="AD741" s="98"/>
      <c r="AE741" s="260"/>
      <c r="AF741" s="260"/>
      <c r="AG741" s="260"/>
      <c r="AH741" s="260"/>
      <c r="AI741" s="260"/>
      <c r="AJ741" s="260"/>
      <c r="AK741" s="263"/>
      <c r="AL741" s="263"/>
      <c r="AM741" s="265"/>
      <c r="AN741" s="98"/>
      <c r="AO741" s="577" t="str">
        <f t="shared" si="94"/>
        <v xml:space="preserve"> </v>
      </c>
      <c r="AP741" s="577" t="str">
        <f t="shared" si="96"/>
        <v xml:space="preserve"> </v>
      </c>
      <c r="AQ741" s="577" t="str">
        <f t="shared" si="97"/>
        <v xml:space="preserve"> </v>
      </c>
      <c r="AR741" s="577" t="str">
        <f t="shared" si="98"/>
        <v xml:space="preserve"> </v>
      </c>
      <c r="AS741" s="98"/>
      <c r="AT741" s="375"/>
      <c r="AU741" s="375"/>
      <c r="AV741" s="374"/>
      <c r="AW741" s="375"/>
      <c r="AX741" s="374"/>
      <c r="AY741" s="374"/>
      <c r="AZ741" s="258"/>
      <c r="BA741" s="260"/>
      <c r="BB741" s="260"/>
      <c r="BC741" s="98"/>
      <c r="BD741" s="260"/>
      <c r="BE741" s="260"/>
      <c r="BF741" s="260"/>
      <c r="BG741" s="260"/>
      <c r="BH741" s="260"/>
      <c r="BI741" s="260"/>
      <c r="BJ741" s="263"/>
      <c r="BK741" s="263"/>
      <c r="BL741" s="265"/>
      <c r="BM741" s="98"/>
      <c r="BN741" s="577" t="str">
        <f t="shared" si="95"/>
        <v xml:space="preserve"> </v>
      </c>
      <c r="BO741" s="577" t="str">
        <f t="shared" si="99"/>
        <v xml:space="preserve"> </v>
      </c>
      <c r="BP741" s="577" t="str">
        <f t="shared" si="100"/>
        <v xml:space="preserve"> </v>
      </c>
      <c r="BQ741" s="577" t="str">
        <f t="shared" si="101"/>
        <v xml:space="preserve"> </v>
      </c>
      <c r="BR741" s="98"/>
      <c r="BS741" s="330"/>
    </row>
    <row r="742" spans="1:71" s="107" customFormat="1" ht="12.75" x14ac:dyDescent="0.25">
      <c r="A742" s="380"/>
      <c r="B742" s="169">
        <f>'Données démographiques'!B743</f>
        <v>0</v>
      </c>
      <c r="C742" s="169">
        <f>'Données démographiques'!C743</f>
        <v>0</v>
      </c>
      <c r="D742" s="170">
        <f>'Données démographiques'!D743</f>
        <v>0</v>
      </c>
      <c r="E742" s="102"/>
      <c r="F742" s="255"/>
      <c r="G742" s="172"/>
      <c r="H742" s="429"/>
      <c r="I742" s="273"/>
      <c r="J742" s="257"/>
      <c r="K742" s="278"/>
      <c r="L742" s="278"/>
      <c r="M742" s="278"/>
      <c r="N742" s="273"/>
      <c r="O742" s="264"/>
      <c r="P742" s="102"/>
      <c r="Q742" s="273"/>
      <c r="R742" s="172"/>
      <c r="S742" s="172"/>
      <c r="T742" s="102"/>
      <c r="U742" s="257"/>
      <c r="V742" s="257"/>
      <c r="W742" s="273"/>
      <c r="X742" s="257"/>
      <c r="Y742" s="273"/>
      <c r="Z742" s="273"/>
      <c r="AA742" s="273"/>
      <c r="AB742" s="278"/>
      <c r="AC742" s="278"/>
      <c r="AD742" s="98"/>
      <c r="AE742" s="278"/>
      <c r="AF742" s="278"/>
      <c r="AG742" s="278"/>
      <c r="AH742" s="278"/>
      <c r="AI742" s="278"/>
      <c r="AJ742" s="278"/>
      <c r="AK742" s="262"/>
      <c r="AL742" s="262"/>
      <c r="AM742" s="264"/>
      <c r="AN742" s="98"/>
      <c r="AO742" s="576" t="str">
        <f t="shared" si="94"/>
        <v xml:space="preserve"> </v>
      </c>
      <c r="AP742" s="576" t="str">
        <f t="shared" si="96"/>
        <v xml:space="preserve"> </v>
      </c>
      <c r="AQ742" s="576" t="str">
        <f t="shared" si="97"/>
        <v xml:space="preserve"> </v>
      </c>
      <c r="AR742" s="576" t="str">
        <f t="shared" si="98"/>
        <v xml:space="preserve"> </v>
      </c>
      <c r="AS742" s="98"/>
      <c r="AT742" s="257"/>
      <c r="AU742" s="257"/>
      <c r="AV742" s="273"/>
      <c r="AW742" s="257"/>
      <c r="AX742" s="273"/>
      <c r="AY742" s="273"/>
      <c r="AZ742" s="273"/>
      <c r="BA742" s="278"/>
      <c r="BB742" s="278"/>
      <c r="BC742" s="98"/>
      <c r="BD742" s="278"/>
      <c r="BE742" s="278"/>
      <c r="BF742" s="278"/>
      <c r="BG742" s="278"/>
      <c r="BH742" s="278"/>
      <c r="BI742" s="278"/>
      <c r="BJ742" s="262"/>
      <c r="BK742" s="262"/>
      <c r="BL742" s="264"/>
      <c r="BM742" s="98"/>
      <c r="BN742" s="576" t="str">
        <f t="shared" si="95"/>
        <v xml:space="preserve"> </v>
      </c>
      <c r="BO742" s="576" t="str">
        <f t="shared" si="99"/>
        <v xml:space="preserve"> </v>
      </c>
      <c r="BP742" s="576" t="str">
        <f t="shared" si="100"/>
        <v xml:space="preserve"> </v>
      </c>
      <c r="BQ742" s="576" t="str">
        <f t="shared" si="101"/>
        <v xml:space="preserve"> </v>
      </c>
      <c r="BR742" s="98"/>
      <c r="BS742" s="165"/>
    </row>
    <row r="743" spans="1:71" s="107" customFormat="1" ht="12.75" x14ac:dyDescent="0.25">
      <c r="A743" s="380"/>
      <c r="B743" s="376">
        <f>'Données démographiques'!B744</f>
        <v>0</v>
      </c>
      <c r="C743" s="376">
        <f>'Données démographiques'!C744</f>
        <v>0</v>
      </c>
      <c r="D743" s="377">
        <f>'Données démographiques'!D744</f>
        <v>0</v>
      </c>
      <c r="E743" s="102"/>
      <c r="F743" s="430"/>
      <c r="G743" s="431"/>
      <c r="H743" s="432"/>
      <c r="I743" s="258"/>
      <c r="J743" s="259"/>
      <c r="K743" s="260"/>
      <c r="L743" s="260"/>
      <c r="M743" s="260"/>
      <c r="N743" s="258"/>
      <c r="O743" s="265"/>
      <c r="P743" s="102"/>
      <c r="Q743" s="258"/>
      <c r="R743" s="431"/>
      <c r="S743" s="431"/>
      <c r="T743" s="102"/>
      <c r="U743" s="259"/>
      <c r="V743" s="259"/>
      <c r="W743" s="258"/>
      <c r="X743" s="259"/>
      <c r="Y743" s="258"/>
      <c r="Z743" s="258"/>
      <c r="AA743" s="258"/>
      <c r="AB743" s="260"/>
      <c r="AC743" s="260"/>
      <c r="AD743" s="98"/>
      <c r="AE743" s="260"/>
      <c r="AF743" s="260"/>
      <c r="AG743" s="260"/>
      <c r="AH743" s="260"/>
      <c r="AI743" s="260"/>
      <c r="AJ743" s="260"/>
      <c r="AK743" s="263"/>
      <c r="AL743" s="263"/>
      <c r="AM743" s="265"/>
      <c r="AN743" s="98"/>
      <c r="AO743" s="577" t="str">
        <f t="shared" si="94"/>
        <v xml:space="preserve"> </v>
      </c>
      <c r="AP743" s="577" t="str">
        <f t="shared" si="96"/>
        <v xml:space="preserve"> </v>
      </c>
      <c r="AQ743" s="577" t="str">
        <f t="shared" si="97"/>
        <v xml:space="preserve"> </v>
      </c>
      <c r="AR743" s="577" t="str">
        <f t="shared" si="98"/>
        <v xml:space="preserve"> </v>
      </c>
      <c r="AS743" s="98"/>
      <c r="AT743" s="375"/>
      <c r="AU743" s="375"/>
      <c r="AV743" s="374"/>
      <c r="AW743" s="375"/>
      <c r="AX743" s="374"/>
      <c r="AY743" s="374"/>
      <c r="AZ743" s="258"/>
      <c r="BA743" s="260"/>
      <c r="BB743" s="260"/>
      <c r="BC743" s="98"/>
      <c r="BD743" s="260"/>
      <c r="BE743" s="260"/>
      <c r="BF743" s="260"/>
      <c r="BG743" s="260"/>
      <c r="BH743" s="260"/>
      <c r="BI743" s="260"/>
      <c r="BJ743" s="263"/>
      <c r="BK743" s="263"/>
      <c r="BL743" s="265"/>
      <c r="BM743" s="98"/>
      <c r="BN743" s="577" t="str">
        <f t="shared" si="95"/>
        <v xml:space="preserve"> </v>
      </c>
      <c r="BO743" s="577" t="str">
        <f t="shared" si="99"/>
        <v xml:space="preserve"> </v>
      </c>
      <c r="BP743" s="577" t="str">
        <f t="shared" si="100"/>
        <v xml:space="preserve"> </v>
      </c>
      <c r="BQ743" s="577" t="str">
        <f t="shared" si="101"/>
        <v xml:space="preserve"> </v>
      </c>
      <c r="BR743" s="98"/>
      <c r="BS743" s="330"/>
    </row>
    <row r="744" spans="1:71" s="107" customFormat="1" ht="12.75" x14ac:dyDescent="0.25">
      <c r="A744" s="380"/>
      <c r="B744" s="169">
        <f>'Données démographiques'!B745</f>
        <v>0</v>
      </c>
      <c r="C744" s="169">
        <f>'Données démographiques'!C745</f>
        <v>0</v>
      </c>
      <c r="D744" s="170">
        <f>'Données démographiques'!D745</f>
        <v>0</v>
      </c>
      <c r="E744" s="102"/>
      <c r="F744" s="255"/>
      <c r="G744" s="172"/>
      <c r="H744" s="429"/>
      <c r="I744" s="273"/>
      <c r="J744" s="257"/>
      <c r="K744" s="278"/>
      <c r="L744" s="278"/>
      <c r="M744" s="278"/>
      <c r="N744" s="273"/>
      <c r="O744" s="264"/>
      <c r="P744" s="102"/>
      <c r="Q744" s="273"/>
      <c r="R744" s="172"/>
      <c r="S744" s="172"/>
      <c r="T744" s="102"/>
      <c r="U744" s="257"/>
      <c r="V744" s="257"/>
      <c r="W744" s="273"/>
      <c r="X744" s="257"/>
      <c r="Y744" s="273"/>
      <c r="Z744" s="273"/>
      <c r="AA744" s="273"/>
      <c r="AB744" s="278"/>
      <c r="AC744" s="278"/>
      <c r="AD744" s="98"/>
      <c r="AE744" s="278"/>
      <c r="AF744" s="278"/>
      <c r="AG744" s="278"/>
      <c r="AH744" s="278"/>
      <c r="AI744" s="278"/>
      <c r="AJ744" s="278"/>
      <c r="AK744" s="262"/>
      <c r="AL744" s="262"/>
      <c r="AM744" s="264"/>
      <c r="AN744" s="98"/>
      <c r="AO744" s="576" t="str">
        <f t="shared" si="94"/>
        <v xml:space="preserve"> </v>
      </c>
      <c r="AP744" s="576" t="str">
        <f t="shared" si="96"/>
        <v xml:space="preserve"> </v>
      </c>
      <c r="AQ744" s="576" t="str">
        <f t="shared" si="97"/>
        <v xml:space="preserve"> </v>
      </c>
      <c r="AR744" s="576" t="str">
        <f t="shared" si="98"/>
        <v xml:space="preserve"> </v>
      </c>
      <c r="AS744" s="98"/>
      <c r="AT744" s="257"/>
      <c r="AU744" s="257"/>
      <c r="AV744" s="273"/>
      <c r="AW744" s="257"/>
      <c r="AX744" s="273"/>
      <c r="AY744" s="273"/>
      <c r="AZ744" s="273"/>
      <c r="BA744" s="278"/>
      <c r="BB744" s="278"/>
      <c r="BC744" s="98"/>
      <c r="BD744" s="278"/>
      <c r="BE744" s="278"/>
      <c r="BF744" s="278"/>
      <c r="BG744" s="278"/>
      <c r="BH744" s="278"/>
      <c r="BI744" s="278"/>
      <c r="BJ744" s="262"/>
      <c r="BK744" s="262"/>
      <c r="BL744" s="264"/>
      <c r="BM744" s="98"/>
      <c r="BN744" s="576" t="str">
        <f t="shared" si="95"/>
        <v xml:space="preserve"> </v>
      </c>
      <c r="BO744" s="576" t="str">
        <f t="shared" si="99"/>
        <v xml:space="preserve"> </v>
      </c>
      <c r="BP744" s="576" t="str">
        <f t="shared" si="100"/>
        <v xml:space="preserve"> </v>
      </c>
      <c r="BQ744" s="576" t="str">
        <f t="shared" si="101"/>
        <v xml:space="preserve"> </v>
      </c>
      <c r="BR744" s="98"/>
      <c r="BS744" s="165"/>
    </row>
    <row r="745" spans="1:71" s="107" customFormat="1" ht="12.75" x14ac:dyDescent="0.25">
      <c r="A745" s="380"/>
      <c r="B745" s="376">
        <f>'Données démographiques'!B746</f>
        <v>0</v>
      </c>
      <c r="C745" s="376">
        <f>'Données démographiques'!C746</f>
        <v>0</v>
      </c>
      <c r="D745" s="377">
        <f>'Données démographiques'!D746</f>
        <v>0</v>
      </c>
      <c r="E745" s="102"/>
      <c r="F745" s="430"/>
      <c r="G745" s="431"/>
      <c r="H745" s="432"/>
      <c r="I745" s="258"/>
      <c r="J745" s="259"/>
      <c r="K745" s="260"/>
      <c r="L745" s="260"/>
      <c r="M745" s="260"/>
      <c r="N745" s="258"/>
      <c r="O745" s="265"/>
      <c r="P745" s="102"/>
      <c r="Q745" s="258"/>
      <c r="R745" s="431"/>
      <c r="S745" s="431"/>
      <c r="T745" s="102"/>
      <c r="U745" s="259"/>
      <c r="V745" s="259"/>
      <c r="W745" s="258"/>
      <c r="X745" s="259"/>
      <c r="Y745" s="258"/>
      <c r="Z745" s="258"/>
      <c r="AA745" s="258"/>
      <c r="AB745" s="260"/>
      <c r="AC745" s="260"/>
      <c r="AD745" s="98"/>
      <c r="AE745" s="260"/>
      <c r="AF745" s="260"/>
      <c r="AG745" s="260"/>
      <c r="AH745" s="260"/>
      <c r="AI745" s="260"/>
      <c r="AJ745" s="260"/>
      <c r="AK745" s="263"/>
      <c r="AL745" s="263"/>
      <c r="AM745" s="265"/>
      <c r="AN745" s="98"/>
      <c r="AO745" s="577" t="str">
        <f t="shared" si="94"/>
        <v xml:space="preserve"> </v>
      </c>
      <c r="AP745" s="577" t="str">
        <f t="shared" si="96"/>
        <v xml:space="preserve"> </v>
      </c>
      <c r="AQ745" s="577" t="str">
        <f t="shared" si="97"/>
        <v xml:space="preserve"> </v>
      </c>
      <c r="AR745" s="577" t="str">
        <f t="shared" si="98"/>
        <v xml:space="preserve"> </v>
      </c>
      <c r="AS745" s="98"/>
      <c r="AT745" s="375"/>
      <c r="AU745" s="375"/>
      <c r="AV745" s="374"/>
      <c r="AW745" s="375"/>
      <c r="AX745" s="374"/>
      <c r="AY745" s="374"/>
      <c r="AZ745" s="258"/>
      <c r="BA745" s="260"/>
      <c r="BB745" s="260"/>
      <c r="BC745" s="98"/>
      <c r="BD745" s="260"/>
      <c r="BE745" s="260"/>
      <c r="BF745" s="260"/>
      <c r="BG745" s="260"/>
      <c r="BH745" s="260"/>
      <c r="BI745" s="260"/>
      <c r="BJ745" s="263"/>
      <c r="BK745" s="263"/>
      <c r="BL745" s="265"/>
      <c r="BM745" s="98"/>
      <c r="BN745" s="577" t="str">
        <f t="shared" si="95"/>
        <v xml:space="preserve"> </v>
      </c>
      <c r="BO745" s="577" t="str">
        <f t="shared" si="99"/>
        <v xml:space="preserve"> </v>
      </c>
      <c r="BP745" s="577" t="str">
        <f t="shared" si="100"/>
        <v xml:space="preserve"> </v>
      </c>
      <c r="BQ745" s="577" t="str">
        <f t="shared" si="101"/>
        <v xml:space="preserve"> </v>
      </c>
      <c r="BR745" s="98"/>
      <c r="BS745" s="330"/>
    </row>
    <row r="746" spans="1:71" s="107" customFormat="1" ht="12.75" x14ac:dyDescent="0.25">
      <c r="A746" s="380"/>
      <c r="B746" s="169">
        <f>'Données démographiques'!B747</f>
        <v>0</v>
      </c>
      <c r="C746" s="169">
        <f>'Données démographiques'!C747</f>
        <v>0</v>
      </c>
      <c r="D746" s="170">
        <f>'Données démographiques'!D747</f>
        <v>0</v>
      </c>
      <c r="E746" s="102"/>
      <c r="F746" s="255"/>
      <c r="G746" s="172"/>
      <c r="H746" s="429"/>
      <c r="I746" s="273"/>
      <c r="J746" s="257"/>
      <c r="K746" s="278"/>
      <c r="L746" s="278"/>
      <c r="M746" s="278"/>
      <c r="N746" s="273"/>
      <c r="O746" s="264"/>
      <c r="P746" s="102"/>
      <c r="Q746" s="273"/>
      <c r="R746" s="172"/>
      <c r="S746" s="172"/>
      <c r="T746" s="102"/>
      <c r="U746" s="257"/>
      <c r="V746" s="257"/>
      <c r="W746" s="273"/>
      <c r="X746" s="257"/>
      <c r="Y746" s="273"/>
      <c r="Z746" s="273"/>
      <c r="AA746" s="273"/>
      <c r="AB746" s="278"/>
      <c r="AC746" s="278"/>
      <c r="AD746" s="98"/>
      <c r="AE746" s="278"/>
      <c r="AF746" s="278"/>
      <c r="AG746" s="278"/>
      <c r="AH746" s="278"/>
      <c r="AI746" s="278"/>
      <c r="AJ746" s="278"/>
      <c r="AK746" s="262"/>
      <c r="AL746" s="262"/>
      <c r="AM746" s="264"/>
      <c r="AN746" s="98"/>
      <c r="AO746" s="576" t="str">
        <f t="shared" si="94"/>
        <v xml:space="preserve"> </v>
      </c>
      <c r="AP746" s="576" t="str">
        <f t="shared" si="96"/>
        <v xml:space="preserve"> </v>
      </c>
      <c r="AQ746" s="576" t="str">
        <f t="shared" si="97"/>
        <v xml:space="preserve"> </v>
      </c>
      <c r="AR746" s="576" t="str">
        <f t="shared" si="98"/>
        <v xml:space="preserve"> </v>
      </c>
      <c r="AS746" s="98"/>
      <c r="AT746" s="257"/>
      <c r="AU746" s="257"/>
      <c r="AV746" s="273"/>
      <c r="AW746" s="257"/>
      <c r="AX746" s="273"/>
      <c r="AY746" s="273"/>
      <c r="AZ746" s="273"/>
      <c r="BA746" s="278"/>
      <c r="BB746" s="278"/>
      <c r="BC746" s="98"/>
      <c r="BD746" s="278"/>
      <c r="BE746" s="278"/>
      <c r="BF746" s="278"/>
      <c r="BG746" s="278"/>
      <c r="BH746" s="278"/>
      <c r="BI746" s="278"/>
      <c r="BJ746" s="262"/>
      <c r="BK746" s="262"/>
      <c r="BL746" s="264"/>
      <c r="BM746" s="98"/>
      <c r="BN746" s="576" t="str">
        <f t="shared" si="95"/>
        <v xml:space="preserve"> </v>
      </c>
      <c r="BO746" s="576" t="str">
        <f t="shared" si="99"/>
        <v xml:space="preserve"> </v>
      </c>
      <c r="BP746" s="576" t="str">
        <f t="shared" si="100"/>
        <v xml:space="preserve"> </v>
      </c>
      <c r="BQ746" s="576" t="str">
        <f t="shared" si="101"/>
        <v xml:space="preserve"> </v>
      </c>
      <c r="BR746" s="98"/>
      <c r="BS746" s="165"/>
    </row>
    <row r="747" spans="1:71" s="107" customFormat="1" ht="12.75" x14ac:dyDescent="0.25">
      <c r="A747" s="380"/>
      <c r="B747" s="376">
        <f>'Données démographiques'!B748</f>
        <v>0</v>
      </c>
      <c r="C747" s="376">
        <f>'Données démographiques'!C748</f>
        <v>0</v>
      </c>
      <c r="D747" s="377">
        <f>'Données démographiques'!D748</f>
        <v>0</v>
      </c>
      <c r="E747" s="102"/>
      <c r="F747" s="430"/>
      <c r="G747" s="431"/>
      <c r="H747" s="432"/>
      <c r="I747" s="258"/>
      <c r="J747" s="259"/>
      <c r="K747" s="260"/>
      <c r="L747" s="260"/>
      <c r="M747" s="260"/>
      <c r="N747" s="258"/>
      <c r="O747" s="265"/>
      <c r="P747" s="102"/>
      <c r="Q747" s="258"/>
      <c r="R747" s="431"/>
      <c r="S747" s="431"/>
      <c r="T747" s="102"/>
      <c r="U747" s="259"/>
      <c r="V747" s="259"/>
      <c r="W747" s="258"/>
      <c r="X747" s="259"/>
      <c r="Y747" s="258"/>
      <c r="Z747" s="258"/>
      <c r="AA747" s="258"/>
      <c r="AB747" s="260"/>
      <c r="AC747" s="260"/>
      <c r="AD747" s="98"/>
      <c r="AE747" s="260"/>
      <c r="AF747" s="260"/>
      <c r="AG747" s="260"/>
      <c r="AH747" s="260"/>
      <c r="AI747" s="260"/>
      <c r="AJ747" s="260"/>
      <c r="AK747" s="263"/>
      <c r="AL747" s="263"/>
      <c r="AM747" s="265"/>
      <c r="AN747" s="98"/>
      <c r="AO747" s="577" t="str">
        <f t="shared" si="94"/>
        <v xml:space="preserve"> </v>
      </c>
      <c r="AP747" s="577" t="str">
        <f t="shared" si="96"/>
        <v xml:space="preserve"> </v>
      </c>
      <c r="AQ747" s="577" t="str">
        <f t="shared" si="97"/>
        <v xml:space="preserve"> </v>
      </c>
      <c r="AR747" s="577" t="str">
        <f t="shared" si="98"/>
        <v xml:space="preserve"> </v>
      </c>
      <c r="AS747" s="98"/>
      <c r="AT747" s="375"/>
      <c r="AU747" s="375"/>
      <c r="AV747" s="374"/>
      <c r="AW747" s="375"/>
      <c r="AX747" s="374"/>
      <c r="AY747" s="374"/>
      <c r="AZ747" s="258"/>
      <c r="BA747" s="260"/>
      <c r="BB747" s="260"/>
      <c r="BC747" s="98"/>
      <c r="BD747" s="260"/>
      <c r="BE747" s="260"/>
      <c r="BF747" s="260"/>
      <c r="BG747" s="260"/>
      <c r="BH747" s="260"/>
      <c r="BI747" s="260"/>
      <c r="BJ747" s="263"/>
      <c r="BK747" s="263"/>
      <c r="BL747" s="265"/>
      <c r="BM747" s="98"/>
      <c r="BN747" s="577" t="str">
        <f t="shared" si="95"/>
        <v xml:space="preserve"> </v>
      </c>
      <c r="BO747" s="577" t="str">
        <f t="shared" si="99"/>
        <v xml:space="preserve"> </v>
      </c>
      <c r="BP747" s="577" t="str">
        <f t="shared" si="100"/>
        <v xml:space="preserve"> </v>
      </c>
      <c r="BQ747" s="577" t="str">
        <f t="shared" si="101"/>
        <v xml:space="preserve"> </v>
      </c>
      <c r="BR747" s="98"/>
      <c r="BS747" s="330"/>
    </row>
    <row r="748" spans="1:71" s="107" customFormat="1" ht="12.75" x14ac:dyDescent="0.25">
      <c r="A748" s="380"/>
      <c r="B748" s="169">
        <f>'Données démographiques'!B749</f>
        <v>0</v>
      </c>
      <c r="C748" s="169">
        <f>'Données démographiques'!C749</f>
        <v>0</v>
      </c>
      <c r="D748" s="170">
        <f>'Données démographiques'!D749</f>
        <v>0</v>
      </c>
      <c r="E748" s="102"/>
      <c r="F748" s="255"/>
      <c r="G748" s="172"/>
      <c r="H748" s="429"/>
      <c r="I748" s="273"/>
      <c r="J748" s="257"/>
      <c r="K748" s="278"/>
      <c r="L748" s="278"/>
      <c r="M748" s="278"/>
      <c r="N748" s="273"/>
      <c r="O748" s="264"/>
      <c r="P748" s="102"/>
      <c r="Q748" s="273"/>
      <c r="R748" s="172"/>
      <c r="S748" s="172"/>
      <c r="T748" s="102"/>
      <c r="U748" s="257"/>
      <c r="V748" s="257"/>
      <c r="W748" s="273"/>
      <c r="X748" s="257"/>
      <c r="Y748" s="273"/>
      <c r="Z748" s="273"/>
      <c r="AA748" s="273"/>
      <c r="AB748" s="278"/>
      <c r="AC748" s="278"/>
      <c r="AD748" s="98"/>
      <c r="AE748" s="278"/>
      <c r="AF748" s="278"/>
      <c r="AG748" s="278"/>
      <c r="AH748" s="278"/>
      <c r="AI748" s="278"/>
      <c r="AJ748" s="278"/>
      <c r="AK748" s="262"/>
      <c r="AL748" s="262"/>
      <c r="AM748" s="264"/>
      <c r="AN748" s="98"/>
      <c r="AO748" s="576" t="str">
        <f t="shared" si="94"/>
        <v xml:space="preserve"> </v>
      </c>
      <c r="AP748" s="576" t="str">
        <f t="shared" si="96"/>
        <v xml:space="preserve"> </v>
      </c>
      <c r="AQ748" s="576" t="str">
        <f t="shared" si="97"/>
        <v xml:space="preserve"> </v>
      </c>
      <c r="AR748" s="576" t="str">
        <f t="shared" si="98"/>
        <v xml:space="preserve"> </v>
      </c>
      <c r="AS748" s="98"/>
      <c r="AT748" s="257"/>
      <c r="AU748" s="257"/>
      <c r="AV748" s="273"/>
      <c r="AW748" s="257"/>
      <c r="AX748" s="273"/>
      <c r="AY748" s="273"/>
      <c r="AZ748" s="273"/>
      <c r="BA748" s="278"/>
      <c r="BB748" s="278"/>
      <c r="BC748" s="98"/>
      <c r="BD748" s="278"/>
      <c r="BE748" s="278"/>
      <c r="BF748" s="278"/>
      <c r="BG748" s="278"/>
      <c r="BH748" s="278"/>
      <c r="BI748" s="278"/>
      <c r="BJ748" s="262"/>
      <c r="BK748" s="262"/>
      <c r="BL748" s="264"/>
      <c r="BM748" s="98"/>
      <c r="BN748" s="576" t="str">
        <f t="shared" si="95"/>
        <v xml:space="preserve"> </v>
      </c>
      <c r="BO748" s="576" t="str">
        <f t="shared" si="99"/>
        <v xml:space="preserve"> </v>
      </c>
      <c r="BP748" s="576" t="str">
        <f t="shared" si="100"/>
        <v xml:space="preserve"> </v>
      </c>
      <c r="BQ748" s="576" t="str">
        <f t="shared" si="101"/>
        <v xml:space="preserve"> </v>
      </c>
      <c r="BR748" s="98"/>
      <c r="BS748" s="165"/>
    </row>
    <row r="749" spans="1:71" s="107" customFormat="1" ht="12.75" x14ac:dyDescent="0.25">
      <c r="A749" s="380"/>
      <c r="B749" s="376">
        <f>'Données démographiques'!B750</f>
        <v>0</v>
      </c>
      <c r="C749" s="376">
        <f>'Données démographiques'!C750</f>
        <v>0</v>
      </c>
      <c r="D749" s="377">
        <f>'Données démographiques'!D750</f>
        <v>0</v>
      </c>
      <c r="E749" s="102"/>
      <c r="F749" s="430"/>
      <c r="G749" s="431"/>
      <c r="H749" s="432"/>
      <c r="I749" s="258"/>
      <c r="J749" s="259"/>
      <c r="K749" s="260"/>
      <c r="L749" s="260"/>
      <c r="M749" s="260"/>
      <c r="N749" s="258"/>
      <c r="O749" s="265"/>
      <c r="P749" s="102"/>
      <c r="Q749" s="258"/>
      <c r="R749" s="431"/>
      <c r="S749" s="431"/>
      <c r="T749" s="102"/>
      <c r="U749" s="259"/>
      <c r="V749" s="259"/>
      <c r="W749" s="258"/>
      <c r="X749" s="259"/>
      <c r="Y749" s="258"/>
      <c r="Z749" s="258"/>
      <c r="AA749" s="258"/>
      <c r="AB749" s="260"/>
      <c r="AC749" s="260"/>
      <c r="AD749" s="98"/>
      <c r="AE749" s="260"/>
      <c r="AF749" s="260"/>
      <c r="AG749" s="260"/>
      <c r="AH749" s="260"/>
      <c r="AI749" s="260"/>
      <c r="AJ749" s="260"/>
      <c r="AK749" s="263"/>
      <c r="AL749" s="263"/>
      <c r="AM749" s="265"/>
      <c r="AN749" s="98"/>
      <c r="AO749" s="577" t="str">
        <f t="shared" si="94"/>
        <v xml:space="preserve"> </v>
      </c>
      <c r="AP749" s="577" t="str">
        <f t="shared" si="96"/>
        <v xml:space="preserve"> </v>
      </c>
      <c r="AQ749" s="577" t="str">
        <f t="shared" si="97"/>
        <v xml:space="preserve"> </v>
      </c>
      <c r="AR749" s="577" t="str">
        <f t="shared" si="98"/>
        <v xml:space="preserve"> </v>
      </c>
      <c r="AS749" s="98"/>
      <c r="AT749" s="375"/>
      <c r="AU749" s="375"/>
      <c r="AV749" s="374"/>
      <c r="AW749" s="375"/>
      <c r="AX749" s="374"/>
      <c r="AY749" s="374"/>
      <c r="AZ749" s="258"/>
      <c r="BA749" s="260"/>
      <c r="BB749" s="260"/>
      <c r="BC749" s="98"/>
      <c r="BD749" s="260"/>
      <c r="BE749" s="260"/>
      <c r="BF749" s="260"/>
      <c r="BG749" s="260"/>
      <c r="BH749" s="260"/>
      <c r="BI749" s="260"/>
      <c r="BJ749" s="263"/>
      <c r="BK749" s="263"/>
      <c r="BL749" s="265"/>
      <c r="BM749" s="98"/>
      <c r="BN749" s="577" t="str">
        <f t="shared" si="95"/>
        <v xml:space="preserve"> </v>
      </c>
      <c r="BO749" s="577" t="str">
        <f t="shared" si="99"/>
        <v xml:space="preserve"> </v>
      </c>
      <c r="BP749" s="577" t="str">
        <f t="shared" si="100"/>
        <v xml:space="preserve"> </v>
      </c>
      <c r="BQ749" s="577" t="str">
        <f t="shared" si="101"/>
        <v xml:space="preserve"> </v>
      </c>
      <c r="BR749" s="98"/>
      <c r="BS749" s="330"/>
    </row>
    <row r="750" spans="1:71" s="107" customFormat="1" ht="12.75" x14ac:dyDescent="0.25">
      <c r="A750" s="380"/>
      <c r="B750" s="169">
        <f>'Données démographiques'!B751</f>
        <v>0</v>
      </c>
      <c r="C750" s="169">
        <f>'Données démographiques'!C751</f>
        <v>0</v>
      </c>
      <c r="D750" s="170">
        <f>'Données démographiques'!D751</f>
        <v>0</v>
      </c>
      <c r="E750" s="102"/>
      <c r="F750" s="255"/>
      <c r="G750" s="172"/>
      <c r="H750" s="429"/>
      <c r="I750" s="273"/>
      <c r="J750" s="257"/>
      <c r="K750" s="278"/>
      <c r="L750" s="278"/>
      <c r="M750" s="278"/>
      <c r="N750" s="273"/>
      <c r="O750" s="264"/>
      <c r="P750" s="102"/>
      <c r="Q750" s="273"/>
      <c r="R750" s="172"/>
      <c r="S750" s="172"/>
      <c r="T750" s="102"/>
      <c r="U750" s="257"/>
      <c r="V750" s="257"/>
      <c r="W750" s="273"/>
      <c r="X750" s="257"/>
      <c r="Y750" s="273"/>
      <c r="Z750" s="273"/>
      <c r="AA750" s="273"/>
      <c r="AB750" s="278"/>
      <c r="AC750" s="278"/>
      <c r="AD750" s="98"/>
      <c r="AE750" s="278"/>
      <c r="AF750" s="278"/>
      <c r="AG750" s="278"/>
      <c r="AH750" s="278"/>
      <c r="AI750" s="278"/>
      <c r="AJ750" s="278"/>
      <c r="AK750" s="262"/>
      <c r="AL750" s="262"/>
      <c r="AM750" s="264"/>
      <c r="AN750" s="98"/>
      <c r="AO750" s="576" t="str">
        <f t="shared" si="94"/>
        <v xml:space="preserve"> </v>
      </c>
      <c r="AP750" s="576" t="str">
        <f t="shared" si="96"/>
        <v xml:space="preserve"> </v>
      </c>
      <c r="AQ750" s="576" t="str">
        <f t="shared" si="97"/>
        <v xml:space="preserve"> </v>
      </c>
      <c r="AR750" s="576" t="str">
        <f t="shared" si="98"/>
        <v xml:space="preserve"> </v>
      </c>
      <c r="AS750" s="98"/>
      <c r="AT750" s="257"/>
      <c r="AU750" s="257"/>
      <c r="AV750" s="273"/>
      <c r="AW750" s="257"/>
      <c r="AX750" s="273"/>
      <c r="AY750" s="273"/>
      <c r="AZ750" s="273"/>
      <c r="BA750" s="278"/>
      <c r="BB750" s="278"/>
      <c r="BC750" s="98"/>
      <c r="BD750" s="278"/>
      <c r="BE750" s="278"/>
      <c r="BF750" s="278"/>
      <c r="BG750" s="278"/>
      <c r="BH750" s="278"/>
      <c r="BI750" s="278"/>
      <c r="BJ750" s="262"/>
      <c r="BK750" s="262"/>
      <c r="BL750" s="264"/>
      <c r="BM750" s="98"/>
      <c r="BN750" s="576" t="str">
        <f t="shared" si="95"/>
        <v xml:space="preserve"> </v>
      </c>
      <c r="BO750" s="576" t="str">
        <f t="shared" si="99"/>
        <v xml:space="preserve"> </v>
      </c>
      <c r="BP750" s="576" t="str">
        <f t="shared" si="100"/>
        <v xml:space="preserve"> </v>
      </c>
      <c r="BQ750" s="576" t="str">
        <f t="shared" si="101"/>
        <v xml:space="preserve"> </v>
      </c>
      <c r="BR750" s="98"/>
      <c r="BS750" s="165"/>
    </row>
    <row r="751" spans="1:71" s="107" customFormat="1" ht="12.75" x14ac:dyDescent="0.25">
      <c r="A751" s="380"/>
      <c r="B751" s="376">
        <f>'Données démographiques'!B752</f>
        <v>0</v>
      </c>
      <c r="C751" s="376">
        <f>'Données démographiques'!C752</f>
        <v>0</v>
      </c>
      <c r="D751" s="377">
        <f>'Données démographiques'!D752</f>
        <v>0</v>
      </c>
      <c r="E751" s="102"/>
      <c r="F751" s="430"/>
      <c r="G751" s="431"/>
      <c r="H751" s="432"/>
      <c r="I751" s="258"/>
      <c r="J751" s="259"/>
      <c r="K751" s="260"/>
      <c r="L751" s="260"/>
      <c r="M751" s="260"/>
      <c r="N751" s="258"/>
      <c r="O751" s="265"/>
      <c r="P751" s="102"/>
      <c r="Q751" s="258"/>
      <c r="R751" s="431"/>
      <c r="S751" s="431"/>
      <c r="T751" s="102"/>
      <c r="U751" s="259"/>
      <c r="V751" s="259"/>
      <c r="W751" s="258"/>
      <c r="X751" s="259"/>
      <c r="Y751" s="258"/>
      <c r="Z751" s="258"/>
      <c r="AA751" s="258"/>
      <c r="AB751" s="260"/>
      <c r="AC751" s="260"/>
      <c r="AD751" s="98"/>
      <c r="AE751" s="260"/>
      <c r="AF751" s="260"/>
      <c r="AG751" s="260"/>
      <c r="AH751" s="260"/>
      <c r="AI751" s="260"/>
      <c r="AJ751" s="260"/>
      <c r="AK751" s="263"/>
      <c r="AL751" s="263"/>
      <c r="AM751" s="265"/>
      <c r="AN751" s="98"/>
      <c r="AO751" s="577" t="str">
        <f t="shared" si="94"/>
        <v xml:space="preserve"> </v>
      </c>
      <c r="AP751" s="577" t="str">
        <f t="shared" si="96"/>
        <v xml:space="preserve"> </v>
      </c>
      <c r="AQ751" s="577" t="str">
        <f t="shared" si="97"/>
        <v xml:space="preserve"> </v>
      </c>
      <c r="AR751" s="577" t="str">
        <f t="shared" si="98"/>
        <v xml:space="preserve"> </v>
      </c>
      <c r="AS751" s="98"/>
      <c r="AT751" s="375"/>
      <c r="AU751" s="375"/>
      <c r="AV751" s="374"/>
      <c r="AW751" s="375"/>
      <c r="AX751" s="374"/>
      <c r="AY751" s="374"/>
      <c r="AZ751" s="258"/>
      <c r="BA751" s="260"/>
      <c r="BB751" s="260"/>
      <c r="BC751" s="98"/>
      <c r="BD751" s="260"/>
      <c r="BE751" s="260"/>
      <c r="BF751" s="260"/>
      <c r="BG751" s="260"/>
      <c r="BH751" s="260"/>
      <c r="BI751" s="260"/>
      <c r="BJ751" s="263"/>
      <c r="BK751" s="263"/>
      <c r="BL751" s="265"/>
      <c r="BM751" s="98"/>
      <c r="BN751" s="577" t="str">
        <f t="shared" si="95"/>
        <v xml:space="preserve"> </v>
      </c>
      <c r="BO751" s="577" t="str">
        <f t="shared" si="99"/>
        <v xml:space="preserve"> </v>
      </c>
      <c r="BP751" s="577" t="str">
        <f t="shared" si="100"/>
        <v xml:space="preserve"> </v>
      </c>
      <c r="BQ751" s="577" t="str">
        <f t="shared" si="101"/>
        <v xml:space="preserve"> </v>
      </c>
      <c r="BR751" s="98"/>
      <c r="BS751" s="330"/>
    </row>
    <row r="752" spans="1:71" s="107" customFormat="1" ht="12.75" x14ac:dyDescent="0.25">
      <c r="A752" s="380"/>
      <c r="B752" s="169">
        <f>'Données démographiques'!B753</f>
        <v>0</v>
      </c>
      <c r="C752" s="169">
        <f>'Données démographiques'!C753</f>
        <v>0</v>
      </c>
      <c r="D752" s="170">
        <f>'Données démographiques'!D753</f>
        <v>0</v>
      </c>
      <c r="E752" s="102"/>
      <c r="F752" s="255"/>
      <c r="G752" s="172"/>
      <c r="H752" s="429"/>
      <c r="I752" s="273"/>
      <c r="J752" s="257"/>
      <c r="K752" s="278"/>
      <c r="L752" s="278"/>
      <c r="M752" s="278"/>
      <c r="N752" s="273"/>
      <c r="O752" s="264"/>
      <c r="P752" s="102"/>
      <c r="Q752" s="273"/>
      <c r="R752" s="172"/>
      <c r="S752" s="172"/>
      <c r="T752" s="102"/>
      <c r="U752" s="257"/>
      <c r="V752" s="257"/>
      <c r="W752" s="273"/>
      <c r="X752" s="257"/>
      <c r="Y752" s="273"/>
      <c r="Z752" s="273"/>
      <c r="AA752" s="273"/>
      <c r="AB752" s="278"/>
      <c r="AC752" s="278"/>
      <c r="AD752" s="98"/>
      <c r="AE752" s="278"/>
      <c r="AF752" s="278"/>
      <c r="AG752" s="278"/>
      <c r="AH752" s="278"/>
      <c r="AI752" s="278"/>
      <c r="AJ752" s="278"/>
      <c r="AK752" s="262"/>
      <c r="AL752" s="262"/>
      <c r="AM752" s="264"/>
      <c r="AN752" s="98"/>
      <c r="AO752" s="576" t="str">
        <f t="shared" si="94"/>
        <v xml:space="preserve"> </v>
      </c>
      <c r="AP752" s="576" t="str">
        <f t="shared" si="96"/>
        <v xml:space="preserve"> </v>
      </c>
      <c r="AQ752" s="576" t="str">
        <f t="shared" si="97"/>
        <v xml:space="preserve"> </v>
      </c>
      <c r="AR752" s="576" t="str">
        <f t="shared" si="98"/>
        <v xml:space="preserve"> </v>
      </c>
      <c r="AS752" s="98"/>
      <c r="AT752" s="257"/>
      <c r="AU752" s="257"/>
      <c r="AV752" s="273"/>
      <c r="AW752" s="257"/>
      <c r="AX752" s="273"/>
      <c r="AY752" s="273"/>
      <c r="AZ752" s="273"/>
      <c r="BA752" s="278"/>
      <c r="BB752" s="278"/>
      <c r="BC752" s="98"/>
      <c r="BD752" s="278"/>
      <c r="BE752" s="278"/>
      <c r="BF752" s="278"/>
      <c r="BG752" s="278"/>
      <c r="BH752" s="278"/>
      <c r="BI752" s="278"/>
      <c r="BJ752" s="262"/>
      <c r="BK752" s="262"/>
      <c r="BL752" s="264"/>
      <c r="BM752" s="98"/>
      <c r="BN752" s="576" t="str">
        <f t="shared" si="95"/>
        <v xml:space="preserve"> </v>
      </c>
      <c r="BO752" s="576" t="str">
        <f t="shared" si="99"/>
        <v xml:space="preserve"> </v>
      </c>
      <c r="BP752" s="576" t="str">
        <f t="shared" si="100"/>
        <v xml:space="preserve"> </v>
      </c>
      <c r="BQ752" s="576" t="str">
        <f t="shared" si="101"/>
        <v xml:space="preserve"> </v>
      </c>
      <c r="BR752" s="98"/>
      <c r="BS752" s="165"/>
    </row>
    <row r="753" spans="1:71" s="107" customFormat="1" ht="12.75" x14ac:dyDescent="0.25">
      <c r="A753" s="380"/>
      <c r="B753" s="376">
        <f>'Données démographiques'!B754</f>
        <v>0</v>
      </c>
      <c r="C753" s="376">
        <f>'Données démographiques'!C754</f>
        <v>0</v>
      </c>
      <c r="D753" s="377">
        <f>'Données démographiques'!D754</f>
        <v>0</v>
      </c>
      <c r="E753" s="102"/>
      <c r="F753" s="430"/>
      <c r="G753" s="431"/>
      <c r="H753" s="432"/>
      <c r="I753" s="258"/>
      <c r="J753" s="259"/>
      <c r="K753" s="260"/>
      <c r="L753" s="260"/>
      <c r="M753" s="260"/>
      <c r="N753" s="258"/>
      <c r="O753" s="265"/>
      <c r="P753" s="102"/>
      <c r="Q753" s="258"/>
      <c r="R753" s="431"/>
      <c r="S753" s="431"/>
      <c r="T753" s="102"/>
      <c r="U753" s="259"/>
      <c r="V753" s="259"/>
      <c r="W753" s="258"/>
      <c r="X753" s="259"/>
      <c r="Y753" s="258"/>
      <c r="Z753" s="258"/>
      <c r="AA753" s="258"/>
      <c r="AB753" s="260"/>
      <c r="AC753" s="260"/>
      <c r="AD753" s="98"/>
      <c r="AE753" s="260"/>
      <c r="AF753" s="260"/>
      <c r="AG753" s="260"/>
      <c r="AH753" s="260"/>
      <c r="AI753" s="260"/>
      <c r="AJ753" s="260"/>
      <c r="AK753" s="263"/>
      <c r="AL753" s="263"/>
      <c r="AM753" s="265"/>
      <c r="AN753" s="98"/>
      <c r="AO753" s="577" t="str">
        <f t="shared" si="94"/>
        <v xml:space="preserve"> </v>
      </c>
      <c r="AP753" s="577" t="str">
        <f t="shared" si="96"/>
        <v xml:space="preserve"> </v>
      </c>
      <c r="AQ753" s="577" t="str">
        <f t="shared" si="97"/>
        <v xml:space="preserve"> </v>
      </c>
      <c r="AR753" s="577" t="str">
        <f t="shared" si="98"/>
        <v xml:space="preserve"> </v>
      </c>
      <c r="AS753" s="98"/>
      <c r="AT753" s="375"/>
      <c r="AU753" s="375"/>
      <c r="AV753" s="374"/>
      <c r="AW753" s="375"/>
      <c r="AX753" s="374"/>
      <c r="AY753" s="374"/>
      <c r="AZ753" s="258"/>
      <c r="BA753" s="260"/>
      <c r="BB753" s="260"/>
      <c r="BC753" s="98"/>
      <c r="BD753" s="260"/>
      <c r="BE753" s="260"/>
      <c r="BF753" s="260"/>
      <c r="BG753" s="260"/>
      <c r="BH753" s="260"/>
      <c r="BI753" s="260"/>
      <c r="BJ753" s="263"/>
      <c r="BK753" s="263"/>
      <c r="BL753" s="265"/>
      <c r="BM753" s="98"/>
      <c r="BN753" s="577" t="str">
        <f t="shared" si="95"/>
        <v xml:space="preserve"> </v>
      </c>
      <c r="BO753" s="577" t="str">
        <f t="shared" si="99"/>
        <v xml:space="preserve"> </v>
      </c>
      <c r="BP753" s="577" t="str">
        <f t="shared" si="100"/>
        <v xml:space="preserve"> </v>
      </c>
      <c r="BQ753" s="577" t="str">
        <f t="shared" si="101"/>
        <v xml:space="preserve"> </v>
      </c>
      <c r="BR753" s="98"/>
      <c r="BS753" s="330"/>
    </row>
    <row r="754" spans="1:71" s="107" customFormat="1" ht="12.75" x14ac:dyDescent="0.25">
      <c r="A754" s="380"/>
      <c r="B754" s="169">
        <f>'Données démographiques'!B755</f>
        <v>0</v>
      </c>
      <c r="C754" s="169">
        <f>'Données démographiques'!C755</f>
        <v>0</v>
      </c>
      <c r="D754" s="170">
        <f>'Données démographiques'!D755</f>
        <v>0</v>
      </c>
      <c r="E754" s="102"/>
      <c r="F754" s="255"/>
      <c r="G754" s="172"/>
      <c r="H754" s="429"/>
      <c r="I754" s="273"/>
      <c r="J754" s="257"/>
      <c r="K754" s="278"/>
      <c r="L754" s="278"/>
      <c r="M754" s="278"/>
      <c r="N754" s="273"/>
      <c r="O754" s="264"/>
      <c r="P754" s="102"/>
      <c r="Q754" s="273"/>
      <c r="R754" s="172"/>
      <c r="S754" s="172"/>
      <c r="T754" s="102"/>
      <c r="U754" s="257"/>
      <c r="V754" s="257"/>
      <c r="W754" s="273"/>
      <c r="X754" s="257"/>
      <c r="Y754" s="273"/>
      <c r="Z754" s="273"/>
      <c r="AA754" s="273"/>
      <c r="AB754" s="278"/>
      <c r="AC754" s="278"/>
      <c r="AD754" s="98"/>
      <c r="AE754" s="278"/>
      <c r="AF754" s="278"/>
      <c r="AG754" s="278"/>
      <c r="AH754" s="278"/>
      <c r="AI754" s="278"/>
      <c r="AJ754" s="278"/>
      <c r="AK754" s="262"/>
      <c r="AL754" s="262"/>
      <c r="AM754" s="264"/>
      <c r="AN754" s="98"/>
      <c r="AO754" s="576" t="str">
        <f t="shared" si="94"/>
        <v xml:space="preserve"> </v>
      </c>
      <c r="AP754" s="576" t="str">
        <f t="shared" si="96"/>
        <v xml:space="preserve"> </v>
      </c>
      <c r="AQ754" s="576" t="str">
        <f t="shared" si="97"/>
        <v xml:space="preserve"> </v>
      </c>
      <c r="AR754" s="576" t="str">
        <f t="shared" si="98"/>
        <v xml:space="preserve"> </v>
      </c>
      <c r="AS754" s="98"/>
      <c r="AT754" s="257"/>
      <c r="AU754" s="257"/>
      <c r="AV754" s="273"/>
      <c r="AW754" s="257"/>
      <c r="AX754" s="273"/>
      <c r="AY754" s="273"/>
      <c r="AZ754" s="273"/>
      <c r="BA754" s="278"/>
      <c r="BB754" s="278"/>
      <c r="BC754" s="98"/>
      <c r="BD754" s="278"/>
      <c r="BE754" s="278"/>
      <c r="BF754" s="278"/>
      <c r="BG754" s="278"/>
      <c r="BH754" s="278"/>
      <c r="BI754" s="278"/>
      <c r="BJ754" s="262"/>
      <c r="BK754" s="262"/>
      <c r="BL754" s="264"/>
      <c r="BM754" s="98"/>
      <c r="BN754" s="576" t="str">
        <f t="shared" si="95"/>
        <v xml:space="preserve"> </v>
      </c>
      <c r="BO754" s="576" t="str">
        <f t="shared" si="99"/>
        <v xml:space="preserve"> </v>
      </c>
      <c r="BP754" s="576" t="str">
        <f t="shared" si="100"/>
        <v xml:space="preserve"> </v>
      </c>
      <c r="BQ754" s="576" t="str">
        <f t="shared" si="101"/>
        <v xml:space="preserve"> </v>
      </c>
      <c r="BR754" s="98"/>
      <c r="BS754" s="165"/>
    </row>
    <row r="755" spans="1:71" s="107" customFormat="1" ht="12.75" x14ac:dyDescent="0.25">
      <c r="A755" s="380"/>
      <c r="B755" s="376">
        <f>'Données démographiques'!B756</f>
        <v>0</v>
      </c>
      <c r="C755" s="376">
        <f>'Données démographiques'!C756</f>
        <v>0</v>
      </c>
      <c r="D755" s="377">
        <f>'Données démographiques'!D756</f>
        <v>0</v>
      </c>
      <c r="E755" s="102"/>
      <c r="F755" s="430"/>
      <c r="G755" s="431"/>
      <c r="H755" s="432"/>
      <c r="I755" s="258"/>
      <c r="J755" s="259"/>
      <c r="K755" s="260"/>
      <c r="L755" s="260"/>
      <c r="M755" s="260"/>
      <c r="N755" s="258"/>
      <c r="O755" s="265"/>
      <c r="P755" s="102"/>
      <c r="Q755" s="258"/>
      <c r="R755" s="431"/>
      <c r="S755" s="431"/>
      <c r="T755" s="102"/>
      <c r="U755" s="259"/>
      <c r="V755" s="259"/>
      <c r="W755" s="258"/>
      <c r="X755" s="259"/>
      <c r="Y755" s="258"/>
      <c r="Z755" s="258"/>
      <c r="AA755" s="258"/>
      <c r="AB755" s="260"/>
      <c r="AC755" s="260"/>
      <c r="AD755" s="98"/>
      <c r="AE755" s="260"/>
      <c r="AF755" s="260"/>
      <c r="AG755" s="260"/>
      <c r="AH755" s="260"/>
      <c r="AI755" s="260"/>
      <c r="AJ755" s="260"/>
      <c r="AK755" s="263"/>
      <c r="AL755" s="263"/>
      <c r="AM755" s="265"/>
      <c r="AN755" s="98"/>
      <c r="AO755" s="577" t="str">
        <f t="shared" si="94"/>
        <v xml:space="preserve"> </v>
      </c>
      <c r="AP755" s="577" t="str">
        <f t="shared" si="96"/>
        <v xml:space="preserve"> </v>
      </c>
      <c r="AQ755" s="577" t="str">
        <f t="shared" si="97"/>
        <v xml:space="preserve"> </v>
      </c>
      <c r="AR755" s="577" t="str">
        <f t="shared" si="98"/>
        <v xml:space="preserve"> </v>
      </c>
      <c r="AS755" s="98"/>
      <c r="AT755" s="375"/>
      <c r="AU755" s="375"/>
      <c r="AV755" s="374"/>
      <c r="AW755" s="375"/>
      <c r="AX755" s="374"/>
      <c r="AY755" s="374"/>
      <c r="AZ755" s="258"/>
      <c r="BA755" s="260"/>
      <c r="BB755" s="260"/>
      <c r="BC755" s="98"/>
      <c r="BD755" s="260"/>
      <c r="BE755" s="260"/>
      <c r="BF755" s="260"/>
      <c r="BG755" s="260"/>
      <c r="BH755" s="260"/>
      <c r="BI755" s="260"/>
      <c r="BJ755" s="263"/>
      <c r="BK755" s="263"/>
      <c r="BL755" s="265"/>
      <c r="BM755" s="98"/>
      <c r="BN755" s="577" t="str">
        <f t="shared" si="95"/>
        <v xml:space="preserve"> </v>
      </c>
      <c r="BO755" s="577" t="str">
        <f t="shared" si="99"/>
        <v xml:space="preserve"> </v>
      </c>
      <c r="BP755" s="577" t="str">
        <f t="shared" si="100"/>
        <v xml:space="preserve"> </v>
      </c>
      <c r="BQ755" s="577" t="str">
        <f t="shared" si="101"/>
        <v xml:space="preserve"> </v>
      </c>
      <c r="BR755" s="98"/>
      <c r="BS755" s="330"/>
    </row>
    <row r="756" spans="1:71" s="107" customFormat="1" ht="12.75" x14ac:dyDescent="0.25">
      <c r="A756" s="380"/>
      <c r="B756" s="169">
        <f>'Données démographiques'!B757</f>
        <v>0</v>
      </c>
      <c r="C756" s="169">
        <f>'Données démographiques'!C757</f>
        <v>0</v>
      </c>
      <c r="D756" s="170">
        <f>'Données démographiques'!D757</f>
        <v>0</v>
      </c>
      <c r="E756" s="102"/>
      <c r="F756" s="255"/>
      <c r="G756" s="172"/>
      <c r="H756" s="429"/>
      <c r="I756" s="273"/>
      <c r="J756" s="257"/>
      <c r="K756" s="278"/>
      <c r="L756" s="278"/>
      <c r="M756" s="278"/>
      <c r="N756" s="273"/>
      <c r="O756" s="264"/>
      <c r="P756" s="102"/>
      <c r="Q756" s="273"/>
      <c r="R756" s="172"/>
      <c r="S756" s="172"/>
      <c r="T756" s="102"/>
      <c r="U756" s="257"/>
      <c r="V756" s="257"/>
      <c r="W756" s="273"/>
      <c r="X756" s="257"/>
      <c r="Y756" s="273"/>
      <c r="Z756" s="273"/>
      <c r="AA756" s="273"/>
      <c r="AB756" s="278"/>
      <c r="AC756" s="278"/>
      <c r="AD756" s="98"/>
      <c r="AE756" s="278"/>
      <c r="AF756" s="278"/>
      <c r="AG756" s="278"/>
      <c r="AH756" s="278"/>
      <c r="AI756" s="278"/>
      <c r="AJ756" s="278"/>
      <c r="AK756" s="262"/>
      <c r="AL756" s="262"/>
      <c r="AM756" s="264"/>
      <c r="AN756" s="98"/>
      <c r="AO756" s="576" t="str">
        <f t="shared" si="94"/>
        <v xml:space="preserve"> </v>
      </c>
      <c r="AP756" s="576" t="str">
        <f t="shared" si="96"/>
        <v xml:space="preserve"> </v>
      </c>
      <c r="AQ756" s="576" t="str">
        <f t="shared" si="97"/>
        <v xml:space="preserve"> </v>
      </c>
      <c r="AR756" s="576" t="str">
        <f t="shared" si="98"/>
        <v xml:space="preserve"> </v>
      </c>
      <c r="AS756" s="98"/>
      <c r="AT756" s="257"/>
      <c r="AU756" s="257"/>
      <c r="AV756" s="273"/>
      <c r="AW756" s="257"/>
      <c r="AX756" s="273"/>
      <c r="AY756" s="273"/>
      <c r="AZ756" s="273"/>
      <c r="BA756" s="278"/>
      <c r="BB756" s="278"/>
      <c r="BC756" s="98"/>
      <c r="BD756" s="278"/>
      <c r="BE756" s="278"/>
      <c r="BF756" s="278"/>
      <c r="BG756" s="278"/>
      <c r="BH756" s="278"/>
      <c r="BI756" s="278"/>
      <c r="BJ756" s="262"/>
      <c r="BK756" s="262"/>
      <c r="BL756" s="264"/>
      <c r="BM756" s="98"/>
      <c r="BN756" s="576" t="str">
        <f t="shared" si="95"/>
        <v xml:space="preserve"> </v>
      </c>
      <c r="BO756" s="576" t="str">
        <f t="shared" si="99"/>
        <v xml:space="preserve"> </v>
      </c>
      <c r="BP756" s="576" t="str">
        <f t="shared" si="100"/>
        <v xml:space="preserve"> </v>
      </c>
      <c r="BQ756" s="576" t="str">
        <f t="shared" si="101"/>
        <v xml:space="preserve"> </v>
      </c>
      <c r="BR756" s="98"/>
      <c r="BS756" s="165"/>
    </row>
    <row r="757" spans="1:71" s="107" customFormat="1" ht="12.75" x14ac:dyDescent="0.25">
      <c r="A757" s="380"/>
      <c r="B757" s="376">
        <f>'Données démographiques'!B758</f>
        <v>0</v>
      </c>
      <c r="C757" s="376">
        <f>'Données démographiques'!C758</f>
        <v>0</v>
      </c>
      <c r="D757" s="377">
        <f>'Données démographiques'!D758</f>
        <v>0</v>
      </c>
      <c r="E757" s="102"/>
      <c r="F757" s="430"/>
      <c r="G757" s="431"/>
      <c r="H757" s="432"/>
      <c r="I757" s="258"/>
      <c r="J757" s="259"/>
      <c r="K757" s="260"/>
      <c r="L757" s="260"/>
      <c r="M757" s="260"/>
      <c r="N757" s="258"/>
      <c r="O757" s="265"/>
      <c r="P757" s="102"/>
      <c r="Q757" s="258"/>
      <c r="R757" s="431"/>
      <c r="S757" s="431"/>
      <c r="T757" s="102"/>
      <c r="U757" s="259"/>
      <c r="V757" s="259"/>
      <c r="W757" s="258"/>
      <c r="X757" s="259"/>
      <c r="Y757" s="258"/>
      <c r="Z757" s="258"/>
      <c r="AA757" s="258"/>
      <c r="AB757" s="260"/>
      <c r="AC757" s="260"/>
      <c r="AD757" s="98"/>
      <c r="AE757" s="260"/>
      <c r="AF757" s="260"/>
      <c r="AG757" s="260"/>
      <c r="AH757" s="260"/>
      <c r="AI757" s="260"/>
      <c r="AJ757" s="260"/>
      <c r="AK757" s="263"/>
      <c r="AL757" s="263"/>
      <c r="AM757" s="265"/>
      <c r="AN757" s="98"/>
      <c r="AO757" s="577" t="str">
        <f t="shared" si="94"/>
        <v xml:space="preserve"> </v>
      </c>
      <c r="AP757" s="577" t="str">
        <f t="shared" si="96"/>
        <v xml:space="preserve"> </v>
      </c>
      <c r="AQ757" s="577" t="str">
        <f t="shared" si="97"/>
        <v xml:space="preserve"> </v>
      </c>
      <c r="AR757" s="577" t="str">
        <f t="shared" si="98"/>
        <v xml:space="preserve"> </v>
      </c>
      <c r="AS757" s="98"/>
      <c r="AT757" s="375"/>
      <c r="AU757" s="375"/>
      <c r="AV757" s="374"/>
      <c r="AW757" s="375"/>
      <c r="AX757" s="374"/>
      <c r="AY757" s="374"/>
      <c r="AZ757" s="258"/>
      <c r="BA757" s="260"/>
      <c r="BB757" s="260"/>
      <c r="BC757" s="98"/>
      <c r="BD757" s="260"/>
      <c r="BE757" s="260"/>
      <c r="BF757" s="260"/>
      <c r="BG757" s="260"/>
      <c r="BH757" s="260"/>
      <c r="BI757" s="260"/>
      <c r="BJ757" s="263"/>
      <c r="BK757" s="263"/>
      <c r="BL757" s="265"/>
      <c r="BM757" s="98"/>
      <c r="BN757" s="577" t="str">
        <f t="shared" si="95"/>
        <v xml:space="preserve"> </v>
      </c>
      <c r="BO757" s="577" t="str">
        <f t="shared" si="99"/>
        <v xml:space="preserve"> </v>
      </c>
      <c r="BP757" s="577" t="str">
        <f t="shared" si="100"/>
        <v xml:space="preserve"> </v>
      </c>
      <c r="BQ757" s="577" t="str">
        <f t="shared" si="101"/>
        <v xml:space="preserve"> </v>
      </c>
      <c r="BR757" s="98"/>
      <c r="BS757" s="330"/>
    </row>
    <row r="758" spans="1:71" s="107" customFormat="1" ht="12.75" x14ac:dyDescent="0.25">
      <c r="A758" s="380"/>
      <c r="B758" s="169">
        <f>'Données démographiques'!B759</f>
        <v>0</v>
      </c>
      <c r="C758" s="169">
        <f>'Données démographiques'!C759</f>
        <v>0</v>
      </c>
      <c r="D758" s="170">
        <f>'Données démographiques'!D759</f>
        <v>0</v>
      </c>
      <c r="E758" s="102"/>
      <c r="F758" s="255"/>
      <c r="G758" s="172"/>
      <c r="H758" s="429"/>
      <c r="I758" s="273"/>
      <c r="J758" s="257"/>
      <c r="K758" s="278"/>
      <c r="L758" s="278"/>
      <c r="M758" s="278"/>
      <c r="N758" s="273"/>
      <c r="O758" s="264"/>
      <c r="P758" s="102"/>
      <c r="Q758" s="273"/>
      <c r="R758" s="172"/>
      <c r="S758" s="172"/>
      <c r="T758" s="102"/>
      <c r="U758" s="257"/>
      <c r="V758" s="257"/>
      <c r="W758" s="273"/>
      <c r="X758" s="257"/>
      <c r="Y758" s="273"/>
      <c r="Z758" s="273"/>
      <c r="AA758" s="273"/>
      <c r="AB758" s="278"/>
      <c r="AC758" s="278"/>
      <c r="AD758" s="98"/>
      <c r="AE758" s="278"/>
      <c r="AF758" s="278"/>
      <c r="AG758" s="278"/>
      <c r="AH758" s="278"/>
      <c r="AI758" s="278"/>
      <c r="AJ758" s="278"/>
      <c r="AK758" s="262"/>
      <c r="AL758" s="262"/>
      <c r="AM758" s="264"/>
      <c r="AN758" s="98"/>
      <c r="AO758" s="576" t="str">
        <f t="shared" si="94"/>
        <v xml:space="preserve"> </v>
      </c>
      <c r="AP758" s="576" t="str">
        <f t="shared" si="96"/>
        <v xml:space="preserve"> </v>
      </c>
      <c r="AQ758" s="576" t="str">
        <f t="shared" si="97"/>
        <v xml:space="preserve"> </v>
      </c>
      <c r="AR758" s="576" t="str">
        <f t="shared" si="98"/>
        <v xml:space="preserve"> </v>
      </c>
      <c r="AS758" s="98"/>
      <c r="AT758" s="257"/>
      <c r="AU758" s="257"/>
      <c r="AV758" s="273"/>
      <c r="AW758" s="257"/>
      <c r="AX758" s="273"/>
      <c r="AY758" s="273"/>
      <c r="AZ758" s="273"/>
      <c r="BA758" s="278"/>
      <c r="BB758" s="278"/>
      <c r="BC758" s="98"/>
      <c r="BD758" s="278"/>
      <c r="BE758" s="278"/>
      <c r="BF758" s="278"/>
      <c r="BG758" s="278"/>
      <c r="BH758" s="278"/>
      <c r="BI758" s="278"/>
      <c r="BJ758" s="262"/>
      <c r="BK758" s="262"/>
      <c r="BL758" s="264"/>
      <c r="BM758" s="98"/>
      <c r="BN758" s="576" t="str">
        <f t="shared" si="95"/>
        <v xml:space="preserve"> </v>
      </c>
      <c r="BO758" s="576" t="str">
        <f t="shared" si="99"/>
        <v xml:space="preserve"> </v>
      </c>
      <c r="BP758" s="576" t="str">
        <f t="shared" si="100"/>
        <v xml:space="preserve"> </v>
      </c>
      <c r="BQ758" s="576" t="str">
        <f t="shared" si="101"/>
        <v xml:space="preserve"> </v>
      </c>
      <c r="BR758" s="98"/>
      <c r="BS758" s="165"/>
    </row>
    <row r="759" spans="1:71" s="107" customFormat="1" ht="12.75" x14ac:dyDescent="0.25">
      <c r="A759" s="380"/>
      <c r="B759" s="376">
        <f>'Données démographiques'!B760</f>
        <v>0</v>
      </c>
      <c r="C759" s="376">
        <f>'Données démographiques'!C760</f>
        <v>0</v>
      </c>
      <c r="D759" s="377">
        <f>'Données démographiques'!D760</f>
        <v>0</v>
      </c>
      <c r="E759" s="102"/>
      <c r="F759" s="430"/>
      <c r="G759" s="431"/>
      <c r="H759" s="432"/>
      <c r="I759" s="258"/>
      <c r="J759" s="259"/>
      <c r="K759" s="260"/>
      <c r="L759" s="260"/>
      <c r="M759" s="260"/>
      <c r="N759" s="258"/>
      <c r="O759" s="265"/>
      <c r="P759" s="102"/>
      <c r="Q759" s="258"/>
      <c r="R759" s="431"/>
      <c r="S759" s="431"/>
      <c r="T759" s="102"/>
      <c r="U759" s="259"/>
      <c r="V759" s="259"/>
      <c r="W759" s="258"/>
      <c r="X759" s="259"/>
      <c r="Y759" s="258"/>
      <c r="Z759" s="258"/>
      <c r="AA759" s="258"/>
      <c r="AB759" s="260"/>
      <c r="AC759" s="260"/>
      <c r="AD759" s="98"/>
      <c r="AE759" s="260"/>
      <c r="AF759" s="260"/>
      <c r="AG759" s="260"/>
      <c r="AH759" s="260"/>
      <c r="AI759" s="260"/>
      <c r="AJ759" s="260"/>
      <c r="AK759" s="263"/>
      <c r="AL759" s="263"/>
      <c r="AM759" s="265"/>
      <c r="AN759" s="98"/>
      <c r="AO759" s="577" t="str">
        <f t="shared" si="94"/>
        <v xml:space="preserve"> </v>
      </c>
      <c r="AP759" s="577" t="str">
        <f t="shared" si="96"/>
        <v xml:space="preserve"> </v>
      </c>
      <c r="AQ759" s="577" t="str">
        <f t="shared" si="97"/>
        <v xml:space="preserve"> </v>
      </c>
      <c r="AR759" s="577" t="str">
        <f t="shared" si="98"/>
        <v xml:space="preserve"> </v>
      </c>
      <c r="AS759" s="98"/>
      <c r="AT759" s="375"/>
      <c r="AU759" s="375"/>
      <c r="AV759" s="374"/>
      <c r="AW759" s="375"/>
      <c r="AX759" s="374"/>
      <c r="AY759" s="374"/>
      <c r="AZ759" s="258"/>
      <c r="BA759" s="260"/>
      <c r="BB759" s="260"/>
      <c r="BC759" s="98"/>
      <c r="BD759" s="260"/>
      <c r="BE759" s="260"/>
      <c r="BF759" s="260"/>
      <c r="BG759" s="260"/>
      <c r="BH759" s="260"/>
      <c r="BI759" s="260"/>
      <c r="BJ759" s="263"/>
      <c r="BK759" s="263"/>
      <c r="BL759" s="265"/>
      <c r="BM759" s="98"/>
      <c r="BN759" s="577" t="str">
        <f t="shared" si="95"/>
        <v xml:space="preserve"> </v>
      </c>
      <c r="BO759" s="577" t="str">
        <f t="shared" si="99"/>
        <v xml:space="preserve"> </v>
      </c>
      <c r="BP759" s="577" t="str">
        <f t="shared" si="100"/>
        <v xml:space="preserve"> </v>
      </c>
      <c r="BQ759" s="577" t="str">
        <f t="shared" si="101"/>
        <v xml:space="preserve"> </v>
      </c>
      <c r="BR759" s="98"/>
      <c r="BS759" s="330"/>
    </row>
    <row r="760" spans="1:71" s="107" customFormat="1" ht="12.75" x14ac:dyDescent="0.25">
      <c r="A760" s="380"/>
      <c r="B760" s="169">
        <f>'Données démographiques'!B761</f>
        <v>0</v>
      </c>
      <c r="C760" s="169">
        <f>'Données démographiques'!C761</f>
        <v>0</v>
      </c>
      <c r="D760" s="170">
        <f>'Données démographiques'!D761</f>
        <v>0</v>
      </c>
      <c r="E760" s="102"/>
      <c r="F760" s="255"/>
      <c r="G760" s="172"/>
      <c r="H760" s="429"/>
      <c r="I760" s="273"/>
      <c r="J760" s="257"/>
      <c r="K760" s="278"/>
      <c r="L760" s="278"/>
      <c r="M760" s="278"/>
      <c r="N760" s="273"/>
      <c r="O760" s="264"/>
      <c r="P760" s="102"/>
      <c r="Q760" s="273"/>
      <c r="R760" s="172"/>
      <c r="S760" s="172"/>
      <c r="T760" s="102"/>
      <c r="U760" s="257"/>
      <c r="V760" s="257"/>
      <c r="W760" s="273"/>
      <c r="X760" s="257"/>
      <c r="Y760" s="273"/>
      <c r="Z760" s="273"/>
      <c r="AA760" s="273"/>
      <c r="AB760" s="278"/>
      <c r="AC760" s="278"/>
      <c r="AD760" s="98"/>
      <c r="AE760" s="278"/>
      <c r="AF760" s="278"/>
      <c r="AG760" s="278"/>
      <c r="AH760" s="278"/>
      <c r="AI760" s="278"/>
      <c r="AJ760" s="278"/>
      <c r="AK760" s="262"/>
      <c r="AL760" s="262"/>
      <c r="AM760" s="264"/>
      <c r="AN760" s="98"/>
      <c r="AO760" s="576" t="str">
        <f t="shared" si="94"/>
        <v xml:space="preserve"> </v>
      </c>
      <c r="AP760" s="576" t="str">
        <f t="shared" si="96"/>
        <v xml:space="preserve"> </v>
      </c>
      <c r="AQ760" s="576" t="str">
        <f t="shared" si="97"/>
        <v xml:space="preserve"> </v>
      </c>
      <c r="AR760" s="576" t="str">
        <f t="shared" si="98"/>
        <v xml:space="preserve"> </v>
      </c>
      <c r="AS760" s="98"/>
      <c r="AT760" s="257"/>
      <c r="AU760" s="257"/>
      <c r="AV760" s="273"/>
      <c r="AW760" s="257"/>
      <c r="AX760" s="273"/>
      <c r="AY760" s="273"/>
      <c r="AZ760" s="273"/>
      <c r="BA760" s="278"/>
      <c r="BB760" s="278"/>
      <c r="BC760" s="98"/>
      <c r="BD760" s="278"/>
      <c r="BE760" s="278"/>
      <c r="BF760" s="278"/>
      <c r="BG760" s="278"/>
      <c r="BH760" s="278"/>
      <c r="BI760" s="278"/>
      <c r="BJ760" s="262"/>
      <c r="BK760" s="262"/>
      <c r="BL760" s="264"/>
      <c r="BM760" s="98"/>
      <c r="BN760" s="576" t="str">
        <f t="shared" si="95"/>
        <v xml:space="preserve"> </v>
      </c>
      <c r="BO760" s="576" t="str">
        <f t="shared" si="99"/>
        <v xml:space="preserve"> </v>
      </c>
      <c r="BP760" s="576" t="str">
        <f t="shared" si="100"/>
        <v xml:space="preserve"> </v>
      </c>
      <c r="BQ760" s="576" t="str">
        <f t="shared" si="101"/>
        <v xml:space="preserve"> </v>
      </c>
      <c r="BR760" s="98"/>
      <c r="BS760" s="165"/>
    </row>
    <row r="761" spans="1:71" s="107" customFormat="1" ht="12.75" x14ac:dyDescent="0.25">
      <c r="A761" s="380"/>
      <c r="B761" s="376">
        <f>'Données démographiques'!B762</f>
        <v>0</v>
      </c>
      <c r="C761" s="376">
        <f>'Données démographiques'!C762</f>
        <v>0</v>
      </c>
      <c r="D761" s="377">
        <f>'Données démographiques'!D762</f>
        <v>0</v>
      </c>
      <c r="E761" s="102"/>
      <c r="F761" s="430"/>
      <c r="G761" s="431"/>
      <c r="H761" s="432"/>
      <c r="I761" s="258"/>
      <c r="J761" s="259"/>
      <c r="K761" s="260"/>
      <c r="L761" s="260"/>
      <c r="M761" s="260"/>
      <c r="N761" s="258"/>
      <c r="O761" s="265"/>
      <c r="P761" s="102"/>
      <c r="Q761" s="258"/>
      <c r="R761" s="431"/>
      <c r="S761" s="431"/>
      <c r="T761" s="102"/>
      <c r="U761" s="259"/>
      <c r="V761" s="259"/>
      <c r="W761" s="258"/>
      <c r="X761" s="259"/>
      <c r="Y761" s="258"/>
      <c r="Z761" s="258"/>
      <c r="AA761" s="258"/>
      <c r="AB761" s="260"/>
      <c r="AC761" s="260"/>
      <c r="AD761" s="98"/>
      <c r="AE761" s="260"/>
      <c r="AF761" s="260"/>
      <c r="AG761" s="260"/>
      <c r="AH761" s="260"/>
      <c r="AI761" s="260"/>
      <c r="AJ761" s="260"/>
      <c r="AK761" s="263"/>
      <c r="AL761" s="263"/>
      <c r="AM761" s="265"/>
      <c r="AN761" s="98"/>
      <c r="AO761" s="577" t="str">
        <f t="shared" si="94"/>
        <v xml:space="preserve"> </v>
      </c>
      <c r="AP761" s="577" t="str">
        <f t="shared" si="96"/>
        <v xml:space="preserve"> </v>
      </c>
      <c r="AQ761" s="577" t="str">
        <f t="shared" si="97"/>
        <v xml:space="preserve"> </v>
      </c>
      <c r="AR761" s="577" t="str">
        <f t="shared" si="98"/>
        <v xml:space="preserve"> </v>
      </c>
      <c r="AS761" s="98"/>
      <c r="AT761" s="375"/>
      <c r="AU761" s="375"/>
      <c r="AV761" s="374"/>
      <c r="AW761" s="375"/>
      <c r="AX761" s="374"/>
      <c r="AY761" s="374"/>
      <c r="AZ761" s="258"/>
      <c r="BA761" s="260"/>
      <c r="BB761" s="260"/>
      <c r="BC761" s="98"/>
      <c r="BD761" s="260"/>
      <c r="BE761" s="260"/>
      <c r="BF761" s="260"/>
      <c r="BG761" s="260"/>
      <c r="BH761" s="260"/>
      <c r="BI761" s="260"/>
      <c r="BJ761" s="263"/>
      <c r="BK761" s="263"/>
      <c r="BL761" s="265"/>
      <c r="BM761" s="98"/>
      <c r="BN761" s="577" t="str">
        <f t="shared" si="95"/>
        <v xml:space="preserve"> </v>
      </c>
      <c r="BO761" s="577" t="str">
        <f t="shared" si="99"/>
        <v xml:space="preserve"> </v>
      </c>
      <c r="BP761" s="577" t="str">
        <f t="shared" si="100"/>
        <v xml:space="preserve"> </v>
      </c>
      <c r="BQ761" s="577" t="str">
        <f t="shared" si="101"/>
        <v xml:space="preserve"> </v>
      </c>
      <c r="BR761" s="98"/>
      <c r="BS761" s="330"/>
    </row>
    <row r="762" spans="1:71" s="107" customFormat="1" ht="12.75" x14ac:dyDescent="0.25">
      <c r="A762" s="380"/>
      <c r="B762" s="169">
        <f>'Données démographiques'!B763</f>
        <v>0</v>
      </c>
      <c r="C762" s="169">
        <f>'Données démographiques'!C763</f>
        <v>0</v>
      </c>
      <c r="D762" s="170">
        <f>'Données démographiques'!D763</f>
        <v>0</v>
      </c>
      <c r="E762" s="102"/>
      <c r="F762" s="255"/>
      <c r="G762" s="172"/>
      <c r="H762" s="429"/>
      <c r="I762" s="273"/>
      <c r="J762" s="257"/>
      <c r="K762" s="278"/>
      <c r="L762" s="278"/>
      <c r="M762" s="278"/>
      <c r="N762" s="273"/>
      <c r="O762" s="264"/>
      <c r="P762" s="102"/>
      <c r="Q762" s="273"/>
      <c r="R762" s="172"/>
      <c r="S762" s="172"/>
      <c r="T762" s="102"/>
      <c r="U762" s="257"/>
      <c r="V762" s="257"/>
      <c r="W762" s="273"/>
      <c r="X762" s="257"/>
      <c r="Y762" s="273"/>
      <c r="Z762" s="273"/>
      <c r="AA762" s="273"/>
      <c r="AB762" s="278"/>
      <c r="AC762" s="278"/>
      <c r="AD762" s="98"/>
      <c r="AE762" s="278"/>
      <c r="AF762" s="278"/>
      <c r="AG762" s="278"/>
      <c r="AH762" s="278"/>
      <c r="AI762" s="278"/>
      <c r="AJ762" s="278"/>
      <c r="AK762" s="262"/>
      <c r="AL762" s="262"/>
      <c r="AM762" s="264"/>
      <c r="AN762" s="98"/>
      <c r="AO762" s="576" t="str">
        <f t="shared" si="94"/>
        <v xml:space="preserve"> </v>
      </c>
      <c r="AP762" s="576" t="str">
        <f t="shared" si="96"/>
        <v xml:space="preserve"> </v>
      </c>
      <c r="AQ762" s="576" t="str">
        <f t="shared" si="97"/>
        <v xml:space="preserve"> </v>
      </c>
      <c r="AR762" s="576" t="str">
        <f t="shared" si="98"/>
        <v xml:space="preserve"> </v>
      </c>
      <c r="AS762" s="98"/>
      <c r="AT762" s="257"/>
      <c r="AU762" s="257"/>
      <c r="AV762" s="273"/>
      <c r="AW762" s="257"/>
      <c r="AX762" s="273"/>
      <c r="AY762" s="273"/>
      <c r="AZ762" s="273"/>
      <c r="BA762" s="278"/>
      <c r="BB762" s="278"/>
      <c r="BC762" s="98"/>
      <c r="BD762" s="278"/>
      <c r="BE762" s="278"/>
      <c r="BF762" s="278"/>
      <c r="BG762" s="278"/>
      <c r="BH762" s="278"/>
      <c r="BI762" s="278"/>
      <c r="BJ762" s="262"/>
      <c r="BK762" s="262"/>
      <c r="BL762" s="264"/>
      <c r="BM762" s="98"/>
      <c r="BN762" s="576" t="str">
        <f t="shared" si="95"/>
        <v xml:space="preserve"> </v>
      </c>
      <c r="BO762" s="576" t="str">
        <f t="shared" si="99"/>
        <v xml:space="preserve"> </v>
      </c>
      <c r="BP762" s="576" t="str">
        <f t="shared" si="100"/>
        <v xml:space="preserve"> </v>
      </c>
      <c r="BQ762" s="576" t="str">
        <f t="shared" si="101"/>
        <v xml:space="preserve"> </v>
      </c>
      <c r="BR762" s="98"/>
      <c r="BS762" s="165"/>
    </row>
    <row r="763" spans="1:71" s="107" customFormat="1" ht="12.75" x14ac:dyDescent="0.25">
      <c r="A763" s="380"/>
      <c r="B763" s="376">
        <f>'Données démographiques'!B764</f>
        <v>0</v>
      </c>
      <c r="C763" s="376">
        <f>'Données démographiques'!C764</f>
        <v>0</v>
      </c>
      <c r="D763" s="377">
        <f>'Données démographiques'!D764</f>
        <v>0</v>
      </c>
      <c r="E763" s="102"/>
      <c r="F763" s="430"/>
      <c r="G763" s="431"/>
      <c r="H763" s="432"/>
      <c r="I763" s="258"/>
      <c r="J763" s="259"/>
      <c r="K763" s="260"/>
      <c r="L763" s="260"/>
      <c r="M763" s="260"/>
      <c r="N763" s="258"/>
      <c r="O763" s="265"/>
      <c r="P763" s="102"/>
      <c r="Q763" s="258"/>
      <c r="R763" s="431"/>
      <c r="S763" s="431"/>
      <c r="T763" s="102"/>
      <c r="U763" s="259"/>
      <c r="V763" s="259"/>
      <c r="W763" s="258"/>
      <c r="X763" s="259"/>
      <c r="Y763" s="258"/>
      <c r="Z763" s="258"/>
      <c r="AA763" s="258"/>
      <c r="AB763" s="260"/>
      <c r="AC763" s="260"/>
      <c r="AD763" s="98"/>
      <c r="AE763" s="260"/>
      <c r="AF763" s="260"/>
      <c r="AG763" s="260"/>
      <c r="AH763" s="260"/>
      <c r="AI763" s="260"/>
      <c r="AJ763" s="260"/>
      <c r="AK763" s="263"/>
      <c r="AL763" s="263"/>
      <c r="AM763" s="265"/>
      <c r="AN763" s="98"/>
      <c r="AO763" s="577" t="str">
        <f t="shared" si="94"/>
        <v xml:space="preserve"> </v>
      </c>
      <c r="AP763" s="577" t="str">
        <f t="shared" si="96"/>
        <v xml:space="preserve"> </v>
      </c>
      <c r="AQ763" s="577" t="str">
        <f t="shared" si="97"/>
        <v xml:space="preserve"> </v>
      </c>
      <c r="AR763" s="577" t="str">
        <f t="shared" si="98"/>
        <v xml:space="preserve"> </v>
      </c>
      <c r="AS763" s="98"/>
      <c r="AT763" s="375"/>
      <c r="AU763" s="375"/>
      <c r="AV763" s="374"/>
      <c r="AW763" s="375"/>
      <c r="AX763" s="374"/>
      <c r="AY763" s="374"/>
      <c r="AZ763" s="258"/>
      <c r="BA763" s="260"/>
      <c r="BB763" s="260"/>
      <c r="BC763" s="98"/>
      <c r="BD763" s="260"/>
      <c r="BE763" s="260"/>
      <c r="BF763" s="260"/>
      <c r="BG763" s="260"/>
      <c r="BH763" s="260"/>
      <c r="BI763" s="260"/>
      <c r="BJ763" s="263"/>
      <c r="BK763" s="263"/>
      <c r="BL763" s="265"/>
      <c r="BM763" s="98"/>
      <c r="BN763" s="577" t="str">
        <f t="shared" si="95"/>
        <v xml:space="preserve"> </v>
      </c>
      <c r="BO763" s="577" t="str">
        <f t="shared" si="99"/>
        <v xml:space="preserve"> </v>
      </c>
      <c r="BP763" s="577" t="str">
        <f t="shared" si="100"/>
        <v xml:space="preserve"> </v>
      </c>
      <c r="BQ763" s="577" t="str">
        <f t="shared" si="101"/>
        <v xml:space="preserve"> </v>
      </c>
      <c r="BR763" s="98"/>
      <c r="BS763" s="330"/>
    </row>
    <row r="764" spans="1:71" s="107" customFormat="1" ht="12.75" x14ac:dyDescent="0.25">
      <c r="A764" s="380"/>
      <c r="B764" s="169">
        <f>'Données démographiques'!B765</f>
        <v>0</v>
      </c>
      <c r="C764" s="169">
        <f>'Données démographiques'!C765</f>
        <v>0</v>
      </c>
      <c r="D764" s="170">
        <f>'Données démographiques'!D765</f>
        <v>0</v>
      </c>
      <c r="E764" s="102"/>
      <c r="F764" s="255"/>
      <c r="G764" s="172"/>
      <c r="H764" s="429"/>
      <c r="I764" s="273"/>
      <c r="J764" s="257"/>
      <c r="K764" s="278"/>
      <c r="L764" s="278"/>
      <c r="M764" s="278"/>
      <c r="N764" s="273"/>
      <c r="O764" s="264"/>
      <c r="P764" s="102"/>
      <c r="Q764" s="273"/>
      <c r="R764" s="172"/>
      <c r="S764" s="172"/>
      <c r="T764" s="102"/>
      <c r="U764" s="257"/>
      <c r="V764" s="257"/>
      <c r="W764" s="273"/>
      <c r="X764" s="257"/>
      <c r="Y764" s="273"/>
      <c r="Z764" s="273"/>
      <c r="AA764" s="273"/>
      <c r="AB764" s="278"/>
      <c r="AC764" s="278"/>
      <c r="AD764" s="98"/>
      <c r="AE764" s="278"/>
      <c r="AF764" s="278"/>
      <c r="AG764" s="278"/>
      <c r="AH764" s="278"/>
      <c r="AI764" s="278"/>
      <c r="AJ764" s="278"/>
      <c r="AK764" s="262"/>
      <c r="AL764" s="262"/>
      <c r="AM764" s="264"/>
      <c r="AN764" s="98"/>
      <c r="AO764" s="576" t="str">
        <f t="shared" si="94"/>
        <v xml:space="preserve"> </v>
      </c>
      <c r="AP764" s="576" t="str">
        <f t="shared" si="96"/>
        <v xml:space="preserve"> </v>
      </c>
      <c r="AQ764" s="576" t="str">
        <f t="shared" si="97"/>
        <v xml:space="preserve"> </v>
      </c>
      <c r="AR764" s="576" t="str">
        <f t="shared" si="98"/>
        <v xml:space="preserve"> </v>
      </c>
      <c r="AS764" s="98"/>
      <c r="AT764" s="257"/>
      <c r="AU764" s="257"/>
      <c r="AV764" s="273"/>
      <c r="AW764" s="257"/>
      <c r="AX764" s="273"/>
      <c r="AY764" s="273"/>
      <c r="AZ764" s="273"/>
      <c r="BA764" s="278"/>
      <c r="BB764" s="278"/>
      <c r="BC764" s="98"/>
      <c r="BD764" s="278"/>
      <c r="BE764" s="278"/>
      <c r="BF764" s="278"/>
      <c r="BG764" s="278"/>
      <c r="BH764" s="278"/>
      <c r="BI764" s="278"/>
      <c r="BJ764" s="262"/>
      <c r="BK764" s="262"/>
      <c r="BL764" s="264"/>
      <c r="BM764" s="98"/>
      <c r="BN764" s="576" t="str">
        <f t="shared" si="95"/>
        <v xml:space="preserve"> </v>
      </c>
      <c r="BO764" s="576" t="str">
        <f t="shared" si="99"/>
        <v xml:space="preserve"> </v>
      </c>
      <c r="BP764" s="576" t="str">
        <f t="shared" si="100"/>
        <v xml:space="preserve"> </v>
      </c>
      <c r="BQ764" s="576" t="str">
        <f t="shared" si="101"/>
        <v xml:space="preserve"> </v>
      </c>
      <c r="BR764" s="98"/>
      <c r="BS764" s="165"/>
    </row>
    <row r="765" spans="1:71" s="107" customFormat="1" ht="12.75" x14ac:dyDescent="0.25">
      <c r="A765" s="380"/>
      <c r="B765" s="376">
        <f>'Données démographiques'!B766</f>
        <v>0</v>
      </c>
      <c r="C765" s="376">
        <f>'Données démographiques'!C766</f>
        <v>0</v>
      </c>
      <c r="D765" s="377">
        <f>'Données démographiques'!D766</f>
        <v>0</v>
      </c>
      <c r="E765" s="102"/>
      <c r="F765" s="430"/>
      <c r="G765" s="431"/>
      <c r="H765" s="432"/>
      <c r="I765" s="258"/>
      <c r="J765" s="259"/>
      <c r="K765" s="260"/>
      <c r="L765" s="260"/>
      <c r="M765" s="260"/>
      <c r="N765" s="258"/>
      <c r="O765" s="265"/>
      <c r="P765" s="102"/>
      <c r="Q765" s="258"/>
      <c r="R765" s="431"/>
      <c r="S765" s="431"/>
      <c r="T765" s="102"/>
      <c r="U765" s="259"/>
      <c r="V765" s="259"/>
      <c r="W765" s="258"/>
      <c r="X765" s="259"/>
      <c r="Y765" s="258"/>
      <c r="Z765" s="258"/>
      <c r="AA765" s="258"/>
      <c r="AB765" s="260"/>
      <c r="AC765" s="260"/>
      <c r="AD765" s="98"/>
      <c r="AE765" s="260"/>
      <c r="AF765" s="260"/>
      <c r="AG765" s="260"/>
      <c r="AH765" s="260"/>
      <c r="AI765" s="260"/>
      <c r="AJ765" s="260"/>
      <c r="AK765" s="263"/>
      <c r="AL765" s="263"/>
      <c r="AM765" s="265"/>
      <c r="AN765" s="98"/>
      <c r="AO765" s="577" t="str">
        <f t="shared" si="94"/>
        <v xml:space="preserve"> </v>
      </c>
      <c r="AP765" s="577" t="str">
        <f t="shared" si="96"/>
        <v xml:space="preserve"> </v>
      </c>
      <c r="AQ765" s="577" t="str">
        <f t="shared" si="97"/>
        <v xml:space="preserve"> </v>
      </c>
      <c r="AR765" s="577" t="str">
        <f t="shared" si="98"/>
        <v xml:space="preserve"> </v>
      </c>
      <c r="AS765" s="98"/>
      <c r="AT765" s="375"/>
      <c r="AU765" s="375"/>
      <c r="AV765" s="374"/>
      <c r="AW765" s="375"/>
      <c r="AX765" s="374"/>
      <c r="AY765" s="374"/>
      <c r="AZ765" s="258"/>
      <c r="BA765" s="260"/>
      <c r="BB765" s="260"/>
      <c r="BC765" s="98"/>
      <c r="BD765" s="260"/>
      <c r="BE765" s="260"/>
      <c r="BF765" s="260"/>
      <c r="BG765" s="260"/>
      <c r="BH765" s="260"/>
      <c r="BI765" s="260"/>
      <c r="BJ765" s="263"/>
      <c r="BK765" s="263"/>
      <c r="BL765" s="265"/>
      <c r="BM765" s="98"/>
      <c r="BN765" s="577" t="str">
        <f t="shared" si="95"/>
        <v xml:space="preserve"> </v>
      </c>
      <c r="BO765" s="577" t="str">
        <f t="shared" si="99"/>
        <v xml:space="preserve"> </v>
      </c>
      <c r="BP765" s="577" t="str">
        <f t="shared" si="100"/>
        <v xml:space="preserve"> </v>
      </c>
      <c r="BQ765" s="577" t="str">
        <f t="shared" si="101"/>
        <v xml:space="preserve"> </v>
      </c>
      <c r="BR765" s="98"/>
      <c r="BS765" s="330"/>
    </row>
    <row r="766" spans="1:71" s="107" customFormat="1" ht="12.75" x14ac:dyDescent="0.25">
      <c r="A766" s="380"/>
      <c r="B766" s="169">
        <f>'Données démographiques'!B767</f>
        <v>0</v>
      </c>
      <c r="C766" s="169">
        <f>'Données démographiques'!C767</f>
        <v>0</v>
      </c>
      <c r="D766" s="170">
        <f>'Données démographiques'!D767</f>
        <v>0</v>
      </c>
      <c r="E766" s="102"/>
      <c r="F766" s="255"/>
      <c r="G766" s="172"/>
      <c r="H766" s="429"/>
      <c r="I766" s="273"/>
      <c r="J766" s="257"/>
      <c r="K766" s="278"/>
      <c r="L766" s="278"/>
      <c r="M766" s="278"/>
      <c r="N766" s="273"/>
      <c r="O766" s="264"/>
      <c r="P766" s="102"/>
      <c r="Q766" s="273"/>
      <c r="R766" s="172"/>
      <c r="S766" s="172"/>
      <c r="T766" s="102"/>
      <c r="U766" s="257"/>
      <c r="V766" s="257"/>
      <c r="W766" s="273"/>
      <c r="X766" s="257"/>
      <c r="Y766" s="273"/>
      <c r="Z766" s="273"/>
      <c r="AA766" s="273"/>
      <c r="AB766" s="278"/>
      <c r="AC766" s="278"/>
      <c r="AD766" s="98"/>
      <c r="AE766" s="278"/>
      <c r="AF766" s="278"/>
      <c r="AG766" s="278"/>
      <c r="AH766" s="278"/>
      <c r="AI766" s="278"/>
      <c r="AJ766" s="278"/>
      <c r="AK766" s="262"/>
      <c r="AL766" s="262"/>
      <c r="AM766" s="264"/>
      <c r="AN766" s="98"/>
      <c r="AO766" s="576" t="str">
        <f t="shared" si="94"/>
        <v xml:space="preserve"> </v>
      </c>
      <c r="AP766" s="576" t="str">
        <f t="shared" si="96"/>
        <v xml:space="preserve"> </v>
      </c>
      <c r="AQ766" s="576" t="str">
        <f t="shared" si="97"/>
        <v xml:space="preserve"> </v>
      </c>
      <c r="AR766" s="576" t="str">
        <f t="shared" si="98"/>
        <v xml:space="preserve"> </v>
      </c>
      <c r="AS766" s="98"/>
      <c r="AT766" s="257"/>
      <c r="AU766" s="257"/>
      <c r="AV766" s="273"/>
      <c r="AW766" s="257"/>
      <c r="AX766" s="273"/>
      <c r="AY766" s="273"/>
      <c r="AZ766" s="273"/>
      <c r="BA766" s="278"/>
      <c r="BB766" s="278"/>
      <c r="BC766" s="98"/>
      <c r="BD766" s="278"/>
      <c r="BE766" s="278"/>
      <c r="BF766" s="278"/>
      <c r="BG766" s="278"/>
      <c r="BH766" s="278"/>
      <c r="BI766" s="278"/>
      <c r="BJ766" s="262"/>
      <c r="BK766" s="262"/>
      <c r="BL766" s="264"/>
      <c r="BM766" s="98"/>
      <c r="BN766" s="576" t="str">
        <f t="shared" si="95"/>
        <v xml:space="preserve"> </v>
      </c>
      <c r="BO766" s="576" t="str">
        <f t="shared" si="99"/>
        <v xml:space="preserve"> </v>
      </c>
      <c r="BP766" s="576" t="str">
        <f t="shared" si="100"/>
        <v xml:space="preserve"> </v>
      </c>
      <c r="BQ766" s="576" t="str">
        <f t="shared" si="101"/>
        <v xml:space="preserve"> </v>
      </c>
      <c r="BR766" s="98"/>
      <c r="BS766" s="165"/>
    </row>
    <row r="767" spans="1:71" s="107" customFormat="1" ht="12.75" x14ac:dyDescent="0.25">
      <c r="A767" s="380"/>
      <c r="B767" s="376">
        <f>'Données démographiques'!B768</f>
        <v>0</v>
      </c>
      <c r="C767" s="376">
        <f>'Données démographiques'!C768</f>
        <v>0</v>
      </c>
      <c r="D767" s="377">
        <f>'Données démographiques'!D768</f>
        <v>0</v>
      </c>
      <c r="E767" s="102"/>
      <c r="F767" s="430"/>
      <c r="G767" s="431"/>
      <c r="H767" s="432"/>
      <c r="I767" s="258"/>
      <c r="J767" s="259"/>
      <c r="K767" s="260"/>
      <c r="L767" s="260"/>
      <c r="M767" s="260"/>
      <c r="N767" s="258"/>
      <c r="O767" s="265"/>
      <c r="P767" s="102"/>
      <c r="Q767" s="258"/>
      <c r="R767" s="431"/>
      <c r="S767" s="431"/>
      <c r="T767" s="102"/>
      <c r="U767" s="259"/>
      <c r="V767" s="259"/>
      <c r="W767" s="258"/>
      <c r="X767" s="259"/>
      <c r="Y767" s="258"/>
      <c r="Z767" s="258"/>
      <c r="AA767" s="258"/>
      <c r="AB767" s="260"/>
      <c r="AC767" s="260"/>
      <c r="AD767" s="98"/>
      <c r="AE767" s="260"/>
      <c r="AF767" s="260"/>
      <c r="AG767" s="260"/>
      <c r="AH767" s="260"/>
      <c r="AI767" s="260"/>
      <c r="AJ767" s="260"/>
      <c r="AK767" s="263"/>
      <c r="AL767" s="263"/>
      <c r="AM767" s="265"/>
      <c r="AN767" s="98"/>
      <c r="AO767" s="577" t="str">
        <f t="shared" si="94"/>
        <v xml:space="preserve"> </v>
      </c>
      <c r="AP767" s="577" t="str">
        <f t="shared" si="96"/>
        <v xml:space="preserve"> </v>
      </c>
      <c r="AQ767" s="577" t="str">
        <f t="shared" si="97"/>
        <v xml:space="preserve"> </v>
      </c>
      <c r="AR767" s="577" t="str">
        <f t="shared" si="98"/>
        <v xml:space="preserve"> </v>
      </c>
      <c r="AS767" s="98"/>
      <c r="AT767" s="375"/>
      <c r="AU767" s="375"/>
      <c r="AV767" s="374"/>
      <c r="AW767" s="375"/>
      <c r="AX767" s="374"/>
      <c r="AY767" s="374"/>
      <c r="AZ767" s="258"/>
      <c r="BA767" s="260"/>
      <c r="BB767" s="260"/>
      <c r="BC767" s="98"/>
      <c r="BD767" s="260"/>
      <c r="BE767" s="260"/>
      <c r="BF767" s="260"/>
      <c r="BG767" s="260"/>
      <c r="BH767" s="260"/>
      <c r="BI767" s="260"/>
      <c r="BJ767" s="263"/>
      <c r="BK767" s="263"/>
      <c r="BL767" s="265"/>
      <c r="BM767" s="98"/>
      <c r="BN767" s="577" t="str">
        <f t="shared" si="95"/>
        <v xml:space="preserve"> </v>
      </c>
      <c r="BO767" s="577" t="str">
        <f t="shared" si="99"/>
        <v xml:space="preserve"> </v>
      </c>
      <c r="BP767" s="577" t="str">
        <f t="shared" si="100"/>
        <v xml:space="preserve"> </v>
      </c>
      <c r="BQ767" s="577" t="str">
        <f t="shared" si="101"/>
        <v xml:space="preserve"> </v>
      </c>
      <c r="BR767" s="98"/>
      <c r="BS767" s="330"/>
    </row>
    <row r="768" spans="1:71" s="107" customFormat="1" ht="12.75" x14ac:dyDescent="0.25">
      <c r="A768" s="380"/>
      <c r="B768" s="169">
        <f>'Données démographiques'!B769</f>
        <v>0</v>
      </c>
      <c r="C768" s="169">
        <f>'Données démographiques'!C769</f>
        <v>0</v>
      </c>
      <c r="D768" s="170">
        <f>'Données démographiques'!D769</f>
        <v>0</v>
      </c>
      <c r="E768" s="102"/>
      <c r="F768" s="255"/>
      <c r="G768" s="172"/>
      <c r="H768" s="429"/>
      <c r="I768" s="273"/>
      <c r="J768" s="257"/>
      <c r="K768" s="278"/>
      <c r="L768" s="278"/>
      <c r="M768" s="278"/>
      <c r="N768" s="273"/>
      <c r="O768" s="264"/>
      <c r="P768" s="102"/>
      <c r="Q768" s="273"/>
      <c r="R768" s="172"/>
      <c r="S768" s="172"/>
      <c r="T768" s="102"/>
      <c r="U768" s="257"/>
      <c r="V768" s="257"/>
      <c r="W768" s="273"/>
      <c r="X768" s="257"/>
      <c r="Y768" s="273"/>
      <c r="Z768" s="273"/>
      <c r="AA768" s="273"/>
      <c r="AB768" s="278"/>
      <c r="AC768" s="278"/>
      <c r="AD768" s="98"/>
      <c r="AE768" s="278"/>
      <c r="AF768" s="278"/>
      <c r="AG768" s="278"/>
      <c r="AH768" s="278"/>
      <c r="AI768" s="278"/>
      <c r="AJ768" s="278"/>
      <c r="AK768" s="262"/>
      <c r="AL768" s="262"/>
      <c r="AM768" s="264"/>
      <c r="AN768" s="98"/>
      <c r="AO768" s="576" t="str">
        <f t="shared" si="94"/>
        <v xml:space="preserve"> </v>
      </c>
      <c r="AP768" s="576" t="str">
        <f t="shared" si="96"/>
        <v xml:space="preserve"> </v>
      </c>
      <c r="AQ768" s="576" t="str">
        <f t="shared" si="97"/>
        <v xml:space="preserve"> </v>
      </c>
      <c r="AR768" s="576" t="str">
        <f t="shared" si="98"/>
        <v xml:space="preserve"> </v>
      </c>
      <c r="AS768" s="98"/>
      <c r="AT768" s="257"/>
      <c r="AU768" s="257"/>
      <c r="AV768" s="273"/>
      <c r="AW768" s="257"/>
      <c r="AX768" s="273"/>
      <c r="AY768" s="273"/>
      <c r="AZ768" s="273"/>
      <c r="BA768" s="278"/>
      <c r="BB768" s="278"/>
      <c r="BC768" s="98"/>
      <c r="BD768" s="278"/>
      <c r="BE768" s="278"/>
      <c r="BF768" s="278"/>
      <c r="BG768" s="278"/>
      <c r="BH768" s="278"/>
      <c r="BI768" s="278"/>
      <c r="BJ768" s="262"/>
      <c r="BK768" s="262"/>
      <c r="BL768" s="264"/>
      <c r="BM768" s="98"/>
      <c r="BN768" s="576" t="str">
        <f t="shared" si="95"/>
        <v xml:space="preserve"> </v>
      </c>
      <c r="BO768" s="576" t="str">
        <f t="shared" si="99"/>
        <v xml:space="preserve"> </v>
      </c>
      <c r="BP768" s="576" t="str">
        <f t="shared" si="100"/>
        <v xml:space="preserve"> </v>
      </c>
      <c r="BQ768" s="576" t="str">
        <f t="shared" si="101"/>
        <v xml:space="preserve"> </v>
      </c>
      <c r="BR768" s="98"/>
      <c r="BS768" s="165"/>
    </row>
    <row r="769" spans="1:71" s="107" customFormat="1" ht="12.75" x14ac:dyDescent="0.25">
      <c r="A769" s="380"/>
      <c r="B769" s="376">
        <f>'Données démographiques'!B770</f>
        <v>0</v>
      </c>
      <c r="C769" s="376">
        <f>'Données démographiques'!C770</f>
        <v>0</v>
      </c>
      <c r="D769" s="377">
        <f>'Données démographiques'!D770</f>
        <v>0</v>
      </c>
      <c r="E769" s="102"/>
      <c r="F769" s="430"/>
      <c r="G769" s="431"/>
      <c r="H769" s="432"/>
      <c r="I769" s="258"/>
      <c r="J769" s="259"/>
      <c r="K769" s="260"/>
      <c r="L769" s="260"/>
      <c r="M769" s="260"/>
      <c r="N769" s="258"/>
      <c r="O769" s="265"/>
      <c r="P769" s="102"/>
      <c r="Q769" s="258"/>
      <c r="R769" s="431"/>
      <c r="S769" s="431"/>
      <c r="T769" s="102"/>
      <c r="U769" s="259"/>
      <c r="V769" s="259"/>
      <c r="W769" s="258"/>
      <c r="X769" s="259"/>
      <c r="Y769" s="258"/>
      <c r="Z769" s="258"/>
      <c r="AA769" s="258"/>
      <c r="AB769" s="260"/>
      <c r="AC769" s="260"/>
      <c r="AD769" s="98"/>
      <c r="AE769" s="260"/>
      <c r="AF769" s="260"/>
      <c r="AG769" s="260"/>
      <c r="AH769" s="260"/>
      <c r="AI769" s="260"/>
      <c r="AJ769" s="260"/>
      <c r="AK769" s="263"/>
      <c r="AL769" s="263"/>
      <c r="AM769" s="265"/>
      <c r="AN769" s="98"/>
      <c r="AO769" s="577" t="str">
        <f t="shared" si="94"/>
        <v xml:space="preserve"> </v>
      </c>
      <c r="AP769" s="577" t="str">
        <f t="shared" si="96"/>
        <v xml:space="preserve"> </v>
      </c>
      <c r="AQ769" s="577" t="str">
        <f t="shared" si="97"/>
        <v xml:space="preserve"> </v>
      </c>
      <c r="AR769" s="577" t="str">
        <f t="shared" si="98"/>
        <v xml:space="preserve"> </v>
      </c>
      <c r="AS769" s="98"/>
      <c r="AT769" s="375"/>
      <c r="AU769" s="375"/>
      <c r="AV769" s="374"/>
      <c r="AW769" s="375"/>
      <c r="AX769" s="374"/>
      <c r="AY769" s="374"/>
      <c r="AZ769" s="258"/>
      <c r="BA769" s="260"/>
      <c r="BB769" s="260"/>
      <c r="BC769" s="98"/>
      <c r="BD769" s="260"/>
      <c r="BE769" s="260"/>
      <c r="BF769" s="260"/>
      <c r="BG769" s="260"/>
      <c r="BH769" s="260"/>
      <c r="BI769" s="260"/>
      <c r="BJ769" s="263"/>
      <c r="BK769" s="263"/>
      <c r="BL769" s="265"/>
      <c r="BM769" s="98"/>
      <c r="BN769" s="577" t="str">
        <f t="shared" si="95"/>
        <v xml:space="preserve"> </v>
      </c>
      <c r="BO769" s="577" t="str">
        <f t="shared" si="99"/>
        <v xml:space="preserve"> </v>
      </c>
      <c r="BP769" s="577" t="str">
        <f t="shared" si="100"/>
        <v xml:space="preserve"> </v>
      </c>
      <c r="BQ769" s="577" t="str">
        <f t="shared" si="101"/>
        <v xml:space="preserve"> </v>
      </c>
      <c r="BR769" s="98"/>
      <c r="BS769" s="330"/>
    </row>
    <row r="770" spans="1:71" s="107" customFormat="1" ht="12.75" x14ac:dyDescent="0.25">
      <c r="A770" s="380"/>
      <c r="B770" s="169">
        <f>'Données démographiques'!B771</f>
        <v>0</v>
      </c>
      <c r="C770" s="169">
        <f>'Données démographiques'!C771</f>
        <v>0</v>
      </c>
      <c r="D770" s="170">
        <f>'Données démographiques'!D771</f>
        <v>0</v>
      </c>
      <c r="E770" s="102"/>
      <c r="F770" s="255"/>
      <c r="G770" s="172"/>
      <c r="H770" s="429"/>
      <c r="I770" s="273"/>
      <c r="J770" s="257"/>
      <c r="K770" s="278"/>
      <c r="L770" s="278"/>
      <c r="M770" s="278"/>
      <c r="N770" s="273"/>
      <c r="O770" s="264"/>
      <c r="P770" s="102"/>
      <c r="Q770" s="273"/>
      <c r="R770" s="172"/>
      <c r="S770" s="172"/>
      <c r="T770" s="102"/>
      <c r="U770" s="257"/>
      <c r="V770" s="257"/>
      <c r="W770" s="273"/>
      <c r="X770" s="257"/>
      <c r="Y770" s="273"/>
      <c r="Z770" s="273"/>
      <c r="AA770" s="273"/>
      <c r="AB770" s="278"/>
      <c r="AC770" s="278"/>
      <c r="AD770" s="98"/>
      <c r="AE770" s="278"/>
      <c r="AF770" s="278"/>
      <c r="AG770" s="278"/>
      <c r="AH770" s="278"/>
      <c r="AI770" s="278"/>
      <c r="AJ770" s="278"/>
      <c r="AK770" s="262"/>
      <c r="AL770" s="262"/>
      <c r="AM770" s="264"/>
      <c r="AN770" s="98"/>
      <c r="AO770" s="576" t="str">
        <f t="shared" si="94"/>
        <v xml:space="preserve"> </v>
      </c>
      <c r="AP770" s="576" t="str">
        <f t="shared" si="96"/>
        <v xml:space="preserve"> </v>
      </c>
      <c r="AQ770" s="576" t="str">
        <f t="shared" si="97"/>
        <v xml:space="preserve"> </v>
      </c>
      <c r="AR770" s="576" t="str">
        <f t="shared" si="98"/>
        <v xml:space="preserve"> </v>
      </c>
      <c r="AS770" s="98"/>
      <c r="AT770" s="257"/>
      <c r="AU770" s="257"/>
      <c r="AV770" s="273"/>
      <c r="AW770" s="257"/>
      <c r="AX770" s="273"/>
      <c r="AY770" s="273"/>
      <c r="AZ770" s="273"/>
      <c r="BA770" s="278"/>
      <c r="BB770" s="278"/>
      <c r="BC770" s="98"/>
      <c r="BD770" s="278"/>
      <c r="BE770" s="278"/>
      <c r="BF770" s="278"/>
      <c r="BG770" s="278"/>
      <c r="BH770" s="278"/>
      <c r="BI770" s="278"/>
      <c r="BJ770" s="262"/>
      <c r="BK770" s="262"/>
      <c r="BL770" s="264"/>
      <c r="BM770" s="98"/>
      <c r="BN770" s="576" t="str">
        <f t="shared" si="95"/>
        <v xml:space="preserve"> </v>
      </c>
      <c r="BO770" s="576" t="str">
        <f t="shared" si="99"/>
        <v xml:space="preserve"> </v>
      </c>
      <c r="BP770" s="576" t="str">
        <f t="shared" si="100"/>
        <v xml:space="preserve"> </v>
      </c>
      <c r="BQ770" s="576" t="str">
        <f t="shared" si="101"/>
        <v xml:space="preserve"> </v>
      </c>
      <c r="BR770" s="98"/>
      <c r="BS770" s="165"/>
    </row>
    <row r="771" spans="1:71" s="107" customFormat="1" ht="12.75" x14ac:dyDescent="0.25">
      <c r="A771" s="380"/>
      <c r="B771" s="376">
        <f>'Données démographiques'!B772</f>
        <v>0</v>
      </c>
      <c r="C771" s="376">
        <f>'Données démographiques'!C772</f>
        <v>0</v>
      </c>
      <c r="D771" s="377">
        <f>'Données démographiques'!D772</f>
        <v>0</v>
      </c>
      <c r="E771" s="102"/>
      <c r="F771" s="430"/>
      <c r="G771" s="431"/>
      <c r="H771" s="432"/>
      <c r="I771" s="258"/>
      <c r="J771" s="259"/>
      <c r="K771" s="260"/>
      <c r="L771" s="260"/>
      <c r="M771" s="260"/>
      <c r="N771" s="258"/>
      <c r="O771" s="265"/>
      <c r="P771" s="102"/>
      <c r="Q771" s="258"/>
      <c r="R771" s="431"/>
      <c r="S771" s="431"/>
      <c r="T771" s="102"/>
      <c r="U771" s="259"/>
      <c r="V771" s="259"/>
      <c r="W771" s="258"/>
      <c r="X771" s="259"/>
      <c r="Y771" s="258"/>
      <c r="Z771" s="258"/>
      <c r="AA771" s="258"/>
      <c r="AB771" s="260"/>
      <c r="AC771" s="260"/>
      <c r="AD771" s="98"/>
      <c r="AE771" s="260"/>
      <c r="AF771" s="260"/>
      <c r="AG771" s="260"/>
      <c r="AH771" s="260"/>
      <c r="AI771" s="260"/>
      <c r="AJ771" s="260"/>
      <c r="AK771" s="263"/>
      <c r="AL771" s="263"/>
      <c r="AM771" s="265"/>
      <c r="AN771" s="98"/>
      <c r="AO771" s="577" t="str">
        <f t="shared" si="94"/>
        <v xml:space="preserve"> </v>
      </c>
      <c r="AP771" s="577" t="str">
        <f t="shared" si="96"/>
        <v xml:space="preserve"> </v>
      </c>
      <c r="AQ771" s="577" t="str">
        <f t="shared" si="97"/>
        <v xml:space="preserve"> </v>
      </c>
      <c r="AR771" s="577" t="str">
        <f t="shared" si="98"/>
        <v xml:space="preserve"> </v>
      </c>
      <c r="AS771" s="98"/>
      <c r="AT771" s="375"/>
      <c r="AU771" s="375"/>
      <c r="AV771" s="374"/>
      <c r="AW771" s="375"/>
      <c r="AX771" s="374"/>
      <c r="AY771" s="374"/>
      <c r="AZ771" s="258"/>
      <c r="BA771" s="260"/>
      <c r="BB771" s="260"/>
      <c r="BC771" s="98"/>
      <c r="BD771" s="260"/>
      <c r="BE771" s="260"/>
      <c r="BF771" s="260"/>
      <c r="BG771" s="260"/>
      <c r="BH771" s="260"/>
      <c r="BI771" s="260"/>
      <c r="BJ771" s="263"/>
      <c r="BK771" s="263"/>
      <c r="BL771" s="265"/>
      <c r="BM771" s="98"/>
      <c r="BN771" s="577" t="str">
        <f t="shared" si="95"/>
        <v xml:space="preserve"> </v>
      </c>
      <c r="BO771" s="577" t="str">
        <f t="shared" si="99"/>
        <v xml:space="preserve"> </v>
      </c>
      <c r="BP771" s="577" t="str">
        <f t="shared" si="100"/>
        <v xml:space="preserve"> </v>
      </c>
      <c r="BQ771" s="577" t="str">
        <f t="shared" si="101"/>
        <v xml:space="preserve"> </v>
      </c>
      <c r="BR771" s="98"/>
      <c r="BS771" s="330"/>
    </row>
    <row r="772" spans="1:71" s="107" customFormat="1" ht="12.75" x14ac:dyDescent="0.25">
      <c r="A772" s="380"/>
      <c r="B772" s="169">
        <f>'Données démographiques'!B773</f>
        <v>0</v>
      </c>
      <c r="C772" s="169">
        <f>'Données démographiques'!C773</f>
        <v>0</v>
      </c>
      <c r="D772" s="170">
        <f>'Données démographiques'!D773</f>
        <v>0</v>
      </c>
      <c r="E772" s="102"/>
      <c r="F772" s="255"/>
      <c r="G772" s="172"/>
      <c r="H772" s="429"/>
      <c r="I772" s="273"/>
      <c r="J772" s="257"/>
      <c r="K772" s="278"/>
      <c r="L772" s="278"/>
      <c r="M772" s="278"/>
      <c r="N772" s="273"/>
      <c r="O772" s="264"/>
      <c r="P772" s="102"/>
      <c r="Q772" s="273"/>
      <c r="R772" s="172"/>
      <c r="S772" s="172"/>
      <c r="T772" s="102"/>
      <c r="U772" s="257"/>
      <c r="V772" s="257"/>
      <c r="W772" s="273"/>
      <c r="X772" s="257"/>
      <c r="Y772" s="273"/>
      <c r="Z772" s="273"/>
      <c r="AA772" s="273"/>
      <c r="AB772" s="278"/>
      <c r="AC772" s="278"/>
      <c r="AD772" s="98"/>
      <c r="AE772" s="278"/>
      <c r="AF772" s="278"/>
      <c r="AG772" s="278"/>
      <c r="AH772" s="278"/>
      <c r="AI772" s="278"/>
      <c r="AJ772" s="278"/>
      <c r="AK772" s="262"/>
      <c r="AL772" s="262"/>
      <c r="AM772" s="264"/>
      <c r="AN772" s="98"/>
      <c r="AO772" s="576" t="str">
        <f t="shared" si="94"/>
        <v xml:space="preserve"> </v>
      </c>
      <c r="AP772" s="576" t="str">
        <f t="shared" si="96"/>
        <v xml:space="preserve"> </v>
      </c>
      <c r="AQ772" s="576" t="str">
        <f t="shared" si="97"/>
        <v xml:space="preserve"> </v>
      </c>
      <c r="AR772" s="576" t="str">
        <f t="shared" si="98"/>
        <v xml:space="preserve"> </v>
      </c>
      <c r="AS772" s="98"/>
      <c r="AT772" s="257"/>
      <c r="AU772" s="257"/>
      <c r="AV772" s="273"/>
      <c r="AW772" s="257"/>
      <c r="AX772" s="273"/>
      <c r="AY772" s="273"/>
      <c r="AZ772" s="273"/>
      <c r="BA772" s="278"/>
      <c r="BB772" s="278"/>
      <c r="BC772" s="98"/>
      <c r="BD772" s="278"/>
      <c r="BE772" s="278"/>
      <c r="BF772" s="278"/>
      <c r="BG772" s="278"/>
      <c r="BH772" s="278"/>
      <c r="BI772" s="278"/>
      <c r="BJ772" s="262"/>
      <c r="BK772" s="262"/>
      <c r="BL772" s="264"/>
      <c r="BM772" s="98"/>
      <c r="BN772" s="576" t="str">
        <f t="shared" si="95"/>
        <v xml:space="preserve"> </v>
      </c>
      <c r="BO772" s="576" t="str">
        <f t="shared" si="99"/>
        <v xml:space="preserve"> </v>
      </c>
      <c r="BP772" s="576" t="str">
        <f t="shared" si="100"/>
        <v xml:space="preserve"> </v>
      </c>
      <c r="BQ772" s="576" t="str">
        <f t="shared" si="101"/>
        <v xml:space="preserve"> </v>
      </c>
      <c r="BR772" s="98"/>
      <c r="BS772" s="165"/>
    </row>
    <row r="773" spans="1:71" s="107" customFormat="1" ht="12.75" x14ac:dyDescent="0.25">
      <c r="A773" s="380"/>
      <c r="B773" s="376">
        <f>'Données démographiques'!B774</f>
        <v>0</v>
      </c>
      <c r="C773" s="376">
        <f>'Données démographiques'!C774</f>
        <v>0</v>
      </c>
      <c r="D773" s="377">
        <f>'Données démographiques'!D774</f>
        <v>0</v>
      </c>
      <c r="E773" s="102"/>
      <c r="F773" s="430"/>
      <c r="G773" s="431"/>
      <c r="H773" s="432"/>
      <c r="I773" s="258"/>
      <c r="J773" s="259"/>
      <c r="K773" s="260"/>
      <c r="L773" s="260"/>
      <c r="M773" s="260"/>
      <c r="N773" s="258"/>
      <c r="O773" s="265"/>
      <c r="P773" s="102"/>
      <c r="Q773" s="258"/>
      <c r="R773" s="431"/>
      <c r="S773" s="431"/>
      <c r="T773" s="102"/>
      <c r="U773" s="259"/>
      <c r="V773" s="259"/>
      <c r="W773" s="258"/>
      <c r="X773" s="259"/>
      <c r="Y773" s="258"/>
      <c r="Z773" s="258"/>
      <c r="AA773" s="258"/>
      <c r="AB773" s="260"/>
      <c r="AC773" s="260"/>
      <c r="AD773" s="98"/>
      <c r="AE773" s="260"/>
      <c r="AF773" s="260"/>
      <c r="AG773" s="260"/>
      <c r="AH773" s="260"/>
      <c r="AI773" s="260"/>
      <c r="AJ773" s="260"/>
      <c r="AK773" s="263"/>
      <c r="AL773" s="263"/>
      <c r="AM773" s="265"/>
      <c r="AN773" s="98"/>
      <c r="AO773" s="577" t="str">
        <f t="shared" si="94"/>
        <v xml:space="preserve"> </v>
      </c>
      <c r="AP773" s="577" t="str">
        <f t="shared" si="96"/>
        <v xml:space="preserve"> </v>
      </c>
      <c r="AQ773" s="577" t="str">
        <f t="shared" si="97"/>
        <v xml:space="preserve"> </v>
      </c>
      <c r="AR773" s="577" t="str">
        <f t="shared" si="98"/>
        <v xml:space="preserve"> </v>
      </c>
      <c r="AS773" s="98"/>
      <c r="AT773" s="375"/>
      <c r="AU773" s="375"/>
      <c r="AV773" s="374"/>
      <c r="AW773" s="375"/>
      <c r="AX773" s="374"/>
      <c r="AY773" s="374"/>
      <c r="AZ773" s="258"/>
      <c r="BA773" s="260"/>
      <c r="BB773" s="260"/>
      <c r="BC773" s="98"/>
      <c r="BD773" s="260"/>
      <c r="BE773" s="260"/>
      <c r="BF773" s="260"/>
      <c r="BG773" s="260"/>
      <c r="BH773" s="260"/>
      <c r="BI773" s="260"/>
      <c r="BJ773" s="263"/>
      <c r="BK773" s="263"/>
      <c r="BL773" s="265"/>
      <c r="BM773" s="98"/>
      <c r="BN773" s="577" t="str">
        <f t="shared" si="95"/>
        <v xml:space="preserve"> </v>
      </c>
      <c r="BO773" s="577" t="str">
        <f t="shared" si="99"/>
        <v xml:space="preserve"> </v>
      </c>
      <c r="BP773" s="577" t="str">
        <f t="shared" si="100"/>
        <v xml:space="preserve"> </v>
      </c>
      <c r="BQ773" s="577" t="str">
        <f t="shared" si="101"/>
        <v xml:space="preserve"> </v>
      </c>
      <c r="BR773" s="98"/>
      <c r="BS773" s="330"/>
    </row>
    <row r="774" spans="1:71" s="107" customFormat="1" ht="12.75" x14ac:dyDescent="0.25">
      <c r="A774" s="380"/>
      <c r="B774" s="169">
        <f>'Données démographiques'!B775</f>
        <v>0</v>
      </c>
      <c r="C774" s="169">
        <f>'Données démographiques'!C775</f>
        <v>0</v>
      </c>
      <c r="D774" s="170">
        <f>'Données démographiques'!D775</f>
        <v>0</v>
      </c>
      <c r="E774" s="102"/>
      <c r="F774" s="255"/>
      <c r="G774" s="172"/>
      <c r="H774" s="429"/>
      <c r="I774" s="273"/>
      <c r="J774" s="257"/>
      <c r="K774" s="278"/>
      <c r="L774" s="278"/>
      <c r="M774" s="278"/>
      <c r="N774" s="273"/>
      <c r="O774" s="264"/>
      <c r="P774" s="102"/>
      <c r="Q774" s="273"/>
      <c r="R774" s="172"/>
      <c r="S774" s="172"/>
      <c r="T774" s="102"/>
      <c r="U774" s="257"/>
      <c r="V774" s="257"/>
      <c r="W774" s="273"/>
      <c r="X774" s="257"/>
      <c r="Y774" s="273"/>
      <c r="Z774" s="273"/>
      <c r="AA774" s="273"/>
      <c r="AB774" s="278"/>
      <c r="AC774" s="278"/>
      <c r="AD774" s="98"/>
      <c r="AE774" s="278"/>
      <c r="AF774" s="278"/>
      <c r="AG774" s="278"/>
      <c r="AH774" s="278"/>
      <c r="AI774" s="278"/>
      <c r="AJ774" s="278"/>
      <c r="AK774" s="262"/>
      <c r="AL774" s="262"/>
      <c r="AM774" s="264"/>
      <c r="AN774" s="98"/>
      <c r="AO774" s="576" t="str">
        <f t="shared" si="94"/>
        <v xml:space="preserve"> </v>
      </c>
      <c r="AP774" s="576" t="str">
        <f t="shared" si="96"/>
        <v xml:space="preserve"> </v>
      </c>
      <c r="AQ774" s="576" t="str">
        <f t="shared" si="97"/>
        <v xml:space="preserve"> </v>
      </c>
      <c r="AR774" s="576" t="str">
        <f t="shared" si="98"/>
        <v xml:space="preserve"> </v>
      </c>
      <c r="AS774" s="98"/>
      <c r="AT774" s="257"/>
      <c r="AU774" s="257"/>
      <c r="AV774" s="273"/>
      <c r="AW774" s="257"/>
      <c r="AX774" s="273"/>
      <c r="AY774" s="273"/>
      <c r="AZ774" s="273"/>
      <c r="BA774" s="278"/>
      <c r="BB774" s="278"/>
      <c r="BC774" s="98"/>
      <c r="BD774" s="278"/>
      <c r="BE774" s="278"/>
      <c r="BF774" s="278"/>
      <c r="BG774" s="278"/>
      <c r="BH774" s="278"/>
      <c r="BI774" s="278"/>
      <c r="BJ774" s="262"/>
      <c r="BK774" s="262"/>
      <c r="BL774" s="264"/>
      <c r="BM774" s="98"/>
      <c r="BN774" s="576" t="str">
        <f t="shared" si="95"/>
        <v xml:space="preserve"> </v>
      </c>
      <c r="BO774" s="576" t="str">
        <f t="shared" si="99"/>
        <v xml:space="preserve"> </v>
      </c>
      <c r="BP774" s="576" t="str">
        <f t="shared" si="100"/>
        <v xml:space="preserve"> </v>
      </c>
      <c r="BQ774" s="576" t="str">
        <f t="shared" si="101"/>
        <v xml:space="preserve"> </v>
      </c>
      <c r="BR774" s="98"/>
      <c r="BS774" s="165"/>
    </row>
    <row r="775" spans="1:71" s="107" customFormat="1" ht="12.75" x14ac:dyDescent="0.25">
      <c r="A775" s="380"/>
      <c r="B775" s="376">
        <f>'Données démographiques'!B776</f>
        <v>0</v>
      </c>
      <c r="C775" s="376">
        <f>'Données démographiques'!C776</f>
        <v>0</v>
      </c>
      <c r="D775" s="377">
        <f>'Données démographiques'!D776</f>
        <v>0</v>
      </c>
      <c r="E775" s="102"/>
      <c r="F775" s="430"/>
      <c r="G775" s="431"/>
      <c r="H775" s="432"/>
      <c r="I775" s="258"/>
      <c r="J775" s="259"/>
      <c r="K775" s="260"/>
      <c r="L775" s="260"/>
      <c r="M775" s="260"/>
      <c r="N775" s="258"/>
      <c r="O775" s="265"/>
      <c r="P775" s="102"/>
      <c r="Q775" s="258"/>
      <c r="R775" s="431"/>
      <c r="S775" s="431"/>
      <c r="T775" s="102"/>
      <c r="U775" s="259"/>
      <c r="V775" s="259"/>
      <c r="W775" s="258"/>
      <c r="X775" s="259"/>
      <c r="Y775" s="258"/>
      <c r="Z775" s="258"/>
      <c r="AA775" s="258"/>
      <c r="AB775" s="260"/>
      <c r="AC775" s="260"/>
      <c r="AD775" s="98"/>
      <c r="AE775" s="260"/>
      <c r="AF775" s="260"/>
      <c r="AG775" s="260"/>
      <c r="AH775" s="260"/>
      <c r="AI775" s="260"/>
      <c r="AJ775" s="260"/>
      <c r="AK775" s="263"/>
      <c r="AL775" s="263"/>
      <c r="AM775" s="265"/>
      <c r="AN775" s="98"/>
      <c r="AO775" s="577" t="str">
        <f t="shared" si="94"/>
        <v xml:space="preserve"> </v>
      </c>
      <c r="AP775" s="577" t="str">
        <f t="shared" si="96"/>
        <v xml:space="preserve"> </v>
      </c>
      <c r="AQ775" s="577" t="str">
        <f t="shared" si="97"/>
        <v xml:space="preserve"> </v>
      </c>
      <c r="AR775" s="577" t="str">
        <f t="shared" si="98"/>
        <v xml:space="preserve"> </v>
      </c>
      <c r="AS775" s="98"/>
      <c r="AT775" s="375"/>
      <c r="AU775" s="375"/>
      <c r="AV775" s="374"/>
      <c r="AW775" s="375"/>
      <c r="AX775" s="374"/>
      <c r="AY775" s="374"/>
      <c r="AZ775" s="258"/>
      <c r="BA775" s="260"/>
      <c r="BB775" s="260"/>
      <c r="BC775" s="98"/>
      <c r="BD775" s="260"/>
      <c r="BE775" s="260"/>
      <c r="BF775" s="260"/>
      <c r="BG775" s="260"/>
      <c r="BH775" s="260"/>
      <c r="BI775" s="260"/>
      <c r="BJ775" s="263"/>
      <c r="BK775" s="263"/>
      <c r="BL775" s="265"/>
      <c r="BM775" s="98"/>
      <c r="BN775" s="577" t="str">
        <f t="shared" si="95"/>
        <v xml:space="preserve"> </v>
      </c>
      <c r="BO775" s="577" t="str">
        <f t="shared" si="99"/>
        <v xml:space="preserve"> </v>
      </c>
      <c r="BP775" s="577" t="str">
        <f t="shared" si="100"/>
        <v xml:space="preserve"> </v>
      </c>
      <c r="BQ775" s="577" t="str">
        <f t="shared" si="101"/>
        <v xml:space="preserve"> </v>
      </c>
      <c r="BR775" s="98"/>
      <c r="BS775" s="330"/>
    </row>
    <row r="776" spans="1:71" s="107" customFormat="1" ht="12.75" x14ac:dyDescent="0.25">
      <c r="A776" s="380"/>
      <c r="B776" s="169">
        <f>'Données démographiques'!B777</f>
        <v>0</v>
      </c>
      <c r="C776" s="169">
        <f>'Données démographiques'!C777</f>
        <v>0</v>
      </c>
      <c r="D776" s="170">
        <f>'Données démographiques'!D777</f>
        <v>0</v>
      </c>
      <c r="E776" s="102"/>
      <c r="F776" s="255"/>
      <c r="G776" s="172"/>
      <c r="H776" s="429"/>
      <c r="I776" s="273"/>
      <c r="J776" s="257"/>
      <c r="K776" s="278"/>
      <c r="L776" s="278"/>
      <c r="M776" s="278"/>
      <c r="N776" s="273"/>
      <c r="O776" s="264"/>
      <c r="P776" s="102"/>
      <c r="Q776" s="273"/>
      <c r="R776" s="172"/>
      <c r="S776" s="172"/>
      <c r="T776" s="102"/>
      <c r="U776" s="257"/>
      <c r="V776" s="257"/>
      <c r="W776" s="273"/>
      <c r="X776" s="257"/>
      <c r="Y776" s="273"/>
      <c r="Z776" s="273"/>
      <c r="AA776" s="273"/>
      <c r="AB776" s="278"/>
      <c r="AC776" s="278"/>
      <c r="AD776" s="98"/>
      <c r="AE776" s="278"/>
      <c r="AF776" s="278"/>
      <c r="AG776" s="278"/>
      <c r="AH776" s="278"/>
      <c r="AI776" s="278"/>
      <c r="AJ776" s="278"/>
      <c r="AK776" s="262"/>
      <c r="AL776" s="262"/>
      <c r="AM776" s="264"/>
      <c r="AN776" s="98"/>
      <c r="AO776" s="576" t="str">
        <f t="shared" si="94"/>
        <v xml:space="preserve"> </v>
      </c>
      <c r="AP776" s="576" t="str">
        <f t="shared" si="96"/>
        <v xml:space="preserve"> </v>
      </c>
      <c r="AQ776" s="576" t="str">
        <f t="shared" si="97"/>
        <v xml:space="preserve"> </v>
      </c>
      <c r="AR776" s="576" t="str">
        <f t="shared" si="98"/>
        <v xml:space="preserve"> </v>
      </c>
      <c r="AS776" s="98"/>
      <c r="AT776" s="257"/>
      <c r="AU776" s="257"/>
      <c r="AV776" s="273"/>
      <c r="AW776" s="257"/>
      <c r="AX776" s="273"/>
      <c r="AY776" s="273"/>
      <c r="AZ776" s="273"/>
      <c r="BA776" s="278"/>
      <c r="BB776" s="278"/>
      <c r="BC776" s="98"/>
      <c r="BD776" s="278"/>
      <c r="BE776" s="278"/>
      <c r="BF776" s="278"/>
      <c r="BG776" s="278"/>
      <c r="BH776" s="278"/>
      <c r="BI776" s="278"/>
      <c r="BJ776" s="262"/>
      <c r="BK776" s="262"/>
      <c r="BL776" s="264"/>
      <c r="BM776" s="98"/>
      <c r="BN776" s="576" t="str">
        <f t="shared" si="95"/>
        <v xml:space="preserve"> </v>
      </c>
      <c r="BO776" s="576" t="str">
        <f t="shared" si="99"/>
        <v xml:space="preserve"> </v>
      </c>
      <c r="BP776" s="576" t="str">
        <f t="shared" si="100"/>
        <v xml:space="preserve"> </v>
      </c>
      <c r="BQ776" s="576" t="str">
        <f t="shared" si="101"/>
        <v xml:space="preserve"> </v>
      </c>
      <c r="BR776" s="98"/>
      <c r="BS776" s="165"/>
    </row>
    <row r="777" spans="1:71" s="107" customFormat="1" ht="12.75" x14ac:dyDescent="0.25">
      <c r="A777" s="380"/>
      <c r="B777" s="376">
        <f>'Données démographiques'!B778</f>
        <v>0</v>
      </c>
      <c r="C777" s="376">
        <f>'Données démographiques'!C778</f>
        <v>0</v>
      </c>
      <c r="D777" s="377">
        <f>'Données démographiques'!D778</f>
        <v>0</v>
      </c>
      <c r="E777" s="102"/>
      <c r="F777" s="430"/>
      <c r="G777" s="431"/>
      <c r="H777" s="432"/>
      <c r="I777" s="258"/>
      <c r="J777" s="259"/>
      <c r="K777" s="260"/>
      <c r="L777" s="260"/>
      <c r="M777" s="260"/>
      <c r="N777" s="258"/>
      <c r="O777" s="265"/>
      <c r="P777" s="102"/>
      <c r="Q777" s="258"/>
      <c r="R777" s="431"/>
      <c r="S777" s="431"/>
      <c r="T777" s="102"/>
      <c r="U777" s="259"/>
      <c r="V777" s="259"/>
      <c r="W777" s="258"/>
      <c r="X777" s="259"/>
      <c r="Y777" s="258"/>
      <c r="Z777" s="258"/>
      <c r="AA777" s="258"/>
      <c r="AB777" s="260"/>
      <c r="AC777" s="260"/>
      <c r="AD777" s="98"/>
      <c r="AE777" s="260"/>
      <c r="AF777" s="260"/>
      <c r="AG777" s="260"/>
      <c r="AH777" s="260"/>
      <c r="AI777" s="260"/>
      <c r="AJ777" s="260"/>
      <c r="AK777" s="263"/>
      <c r="AL777" s="263"/>
      <c r="AM777" s="265"/>
      <c r="AN777" s="98"/>
      <c r="AO777" s="577" t="str">
        <f t="shared" si="94"/>
        <v xml:space="preserve"> </v>
      </c>
      <c r="AP777" s="577" t="str">
        <f t="shared" si="96"/>
        <v xml:space="preserve"> </v>
      </c>
      <c r="AQ777" s="577" t="str">
        <f t="shared" si="97"/>
        <v xml:space="preserve"> </v>
      </c>
      <c r="AR777" s="577" t="str">
        <f t="shared" si="98"/>
        <v xml:space="preserve"> </v>
      </c>
      <c r="AS777" s="98"/>
      <c r="AT777" s="375"/>
      <c r="AU777" s="375"/>
      <c r="AV777" s="374"/>
      <c r="AW777" s="375"/>
      <c r="AX777" s="374"/>
      <c r="AY777" s="374"/>
      <c r="AZ777" s="258"/>
      <c r="BA777" s="260"/>
      <c r="BB777" s="260"/>
      <c r="BC777" s="98"/>
      <c r="BD777" s="260"/>
      <c r="BE777" s="260"/>
      <c r="BF777" s="260"/>
      <c r="BG777" s="260"/>
      <c r="BH777" s="260"/>
      <c r="BI777" s="260"/>
      <c r="BJ777" s="263"/>
      <c r="BK777" s="263"/>
      <c r="BL777" s="265"/>
      <c r="BM777" s="98"/>
      <c r="BN777" s="577" t="str">
        <f t="shared" si="95"/>
        <v xml:space="preserve"> </v>
      </c>
      <c r="BO777" s="577" t="str">
        <f t="shared" si="99"/>
        <v xml:space="preserve"> </v>
      </c>
      <c r="BP777" s="577" t="str">
        <f t="shared" si="100"/>
        <v xml:space="preserve"> </v>
      </c>
      <c r="BQ777" s="577" t="str">
        <f t="shared" si="101"/>
        <v xml:space="preserve"> </v>
      </c>
      <c r="BR777" s="98"/>
      <c r="BS777" s="330"/>
    </row>
    <row r="778" spans="1:71" s="107" customFormat="1" ht="12.75" x14ac:dyDescent="0.25">
      <c r="A778" s="380"/>
      <c r="B778" s="169">
        <f>'Données démographiques'!B779</f>
        <v>0</v>
      </c>
      <c r="C778" s="169">
        <f>'Données démographiques'!C779</f>
        <v>0</v>
      </c>
      <c r="D778" s="170">
        <f>'Données démographiques'!D779</f>
        <v>0</v>
      </c>
      <c r="E778" s="102"/>
      <c r="F778" s="255"/>
      <c r="G778" s="172"/>
      <c r="H778" s="429"/>
      <c r="I778" s="273"/>
      <c r="J778" s="257"/>
      <c r="K778" s="278"/>
      <c r="L778" s="278"/>
      <c r="M778" s="278"/>
      <c r="N778" s="273"/>
      <c r="O778" s="264"/>
      <c r="P778" s="102"/>
      <c r="Q778" s="273"/>
      <c r="R778" s="172"/>
      <c r="S778" s="172"/>
      <c r="T778" s="102"/>
      <c r="U778" s="257"/>
      <c r="V778" s="257"/>
      <c r="W778" s="273"/>
      <c r="X778" s="257"/>
      <c r="Y778" s="273"/>
      <c r="Z778" s="273"/>
      <c r="AA778" s="273"/>
      <c r="AB778" s="278"/>
      <c r="AC778" s="278"/>
      <c r="AD778" s="98"/>
      <c r="AE778" s="278"/>
      <c r="AF778" s="278"/>
      <c r="AG778" s="278"/>
      <c r="AH778" s="278"/>
      <c r="AI778" s="278"/>
      <c r="AJ778" s="278"/>
      <c r="AK778" s="262"/>
      <c r="AL778" s="262"/>
      <c r="AM778" s="264"/>
      <c r="AN778" s="98"/>
      <c r="AO778" s="576" t="str">
        <f t="shared" si="94"/>
        <v xml:space="preserve"> </v>
      </c>
      <c r="AP778" s="576" t="str">
        <f t="shared" si="96"/>
        <v xml:space="preserve"> </v>
      </c>
      <c r="AQ778" s="576" t="str">
        <f t="shared" si="97"/>
        <v xml:space="preserve"> </v>
      </c>
      <c r="AR778" s="576" t="str">
        <f t="shared" si="98"/>
        <v xml:space="preserve"> </v>
      </c>
      <c r="AS778" s="98"/>
      <c r="AT778" s="257"/>
      <c r="AU778" s="257"/>
      <c r="AV778" s="273"/>
      <c r="AW778" s="257"/>
      <c r="AX778" s="273"/>
      <c r="AY778" s="273"/>
      <c r="AZ778" s="273"/>
      <c r="BA778" s="278"/>
      <c r="BB778" s="278"/>
      <c r="BC778" s="98"/>
      <c r="BD778" s="278"/>
      <c r="BE778" s="278"/>
      <c r="BF778" s="278"/>
      <c r="BG778" s="278"/>
      <c r="BH778" s="278"/>
      <c r="BI778" s="278"/>
      <c r="BJ778" s="262"/>
      <c r="BK778" s="262"/>
      <c r="BL778" s="264"/>
      <c r="BM778" s="98"/>
      <c r="BN778" s="576" t="str">
        <f t="shared" si="95"/>
        <v xml:space="preserve"> </v>
      </c>
      <c r="BO778" s="576" t="str">
        <f t="shared" si="99"/>
        <v xml:space="preserve"> </v>
      </c>
      <c r="BP778" s="576" t="str">
        <f t="shared" si="100"/>
        <v xml:space="preserve"> </v>
      </c>
      <c r="BQ778" s="576" t="str">
        <f t="shared" si="101"/>
        <v xml:space="preserve"> </v>
      </c>
      <c r="BR778" s="98"/>
      <c r="BS778" s="165"/>
    </row>
    <row r="779" spans="1:71" s="107" customFormat="1" ht="12.75" x14ac:dyDescent="0.25">
      <c r="A779" s="380"/>
      <c r="B779" s="376">
        <f>'Données démographiques'!B780</f>
        <v>0</v>
      </c>
      <c r="C779" s="376">
        <f>'Données démographiques'!C780</f>
        <v>0</v>
      </c>
      <c r="D779" s="377">
        <f>'Données démographiques'!D780</f>
        <v>0</v>
      </c>
      <c r="E779" s="102"/>
      <c r="F779" s="430"/>
      <c r="G779" s="431"/>
      <c r="H779" s="432"/>
      <c r="I779" s="258"/>
      <c r="J779" s="259"/>
      <c r="K779" s="260"/>
      <c r="L779" s="260"/>
      <c r="M779" s="260"/>
      <c r="N779" s="258"/>
      <c r="O779" s="265"/>
      <c r="P779" s="102"/>
      <c r="Q779" s="258"/>
      <c r="R779" s="431"/>
      <c r="S779" s="431"/>
      <c r="T779" s="102"/>
      <c r="U779" s="259"/>
      <c r="V779" s="259"/>
      <c r="W779" s="258"/>
      <c r="X779" s="259"/>
      <c r="Y779" s="258"/>
      <c r="Z779" s="258"/>
      <c r="AA779" s="258"/>
      <c r="AB779" s="260"/>
      <c r="AC779" s="260"/>
      <c r="AD779" s="98"/>
      <c r="AE779" s="260"/>
      <c r="AF779" s="260"/>
      <c r="AG779" s="260"/>
      <c r="AH779" s="260"/>
      <c r="AI779" s="260"/>
      <c r="AJ779" s="260"/>
      <c r="AK779" s="263"/>
      <c r="AL779" s="263"/>
      <c r="AM779" s="265"/>
      <c r="AN779" s="98"/>
      <c r="AO779" s="577" t="str">
        <f t="shared" si="94"/>
        <v xml:space="preserve"> </v>
      </c>
      <c r="AP779" s="577" t="str">
        <f t="shared" si="96"/>
        <v xml:space="preserve"> </v>
      </c>
      <c r="AQ779" s="577" t="str">
        <f t="shared" si="97"/>
        <v xml:space="preserve"> </v>
      </c>
      <c r="AR779" s="577" t="str">
        <f t="shared" si="98"/>
        <v xml:space="preserve"> </v>
      </c>
      <c r="AS779" s="98"/>
      <c r="AT779" s="375"/>
      <c r="AU779" s="375"/>
      <c r="AV779" s="374"/>
      <c r="AW779" s="375"/>
      <c r="AX779" s="374"/>
      <c r="AY779" s="374"/>
      <c r="AZ779" s="258"/>
      <c r="BA779" s="260"/>
      <c r="BB779" s="260"/>
      <c r="BC779" s="98"/>
      <c r="BD779" s="260"/>
      <c r="BE779" s="260"/>
      <c r="BF779" s="260"/>
      <c r="BG779" s="260"/>
      <c r="BH779" s="260"/>
      <c r="BI779" s="260"/>
      <c r="BJ779" s="263"/>
      <c r="BK779" s="263"/>
      <c r="BL779" s="265"/>
      <c r="BM779" s="98"/>
      <c r="BN779" s="577" t="str">
        <f t="shared" si="95"/>
        <v xml:space="preserve"> </v>
      </c>
      <c r="BO779" s="577" t="str">
        <f t="shared" si="99"/>
        <v xml:space="preserve"> </v>
      </c>
      <c r="BP779" s="577" t="str">
        <f t="shared" si="100"/>
        <v xml:space="preserve"> </v>
      </c>
      <c r="BQ779" s="577" t="str">
        <f t="shared" si="101"/>
        <v xml:space="preserve"> </v>
      </c>
      <c r="BR779" s="98"/>
      <c r="BS779" s="330"/>
    </row>
    <row r="780" spans="1:71" s="107" customFormat="1" ht="12.75" x14ac:dyDescent="0.25">
      <c r="A780" s="380"/>
      <c r="B780" s="169">
        <f>'Données démographiques'!B781</f>
        <v>0</v>
      </c>
      <c r="C780" s="169">
        <f>'Données démographiques'!C781</f>
        <v>0</v>
      </c>
      <c r="D780" s="170">
        <f>'Données démographiques'!D781</f>
        <v>0</v>
      </c>
      <c r="E780" s="102"/>
      <c r="F780" s="255"/>
      <c r="G780" s="172"/>
      <c r="H780" s="429"/>
      <c r="I780" s="273"/>
      <c r="J780" s="257"/>
      <c r="K780" s="278"/>
      <c r="L780" s="278"/>
      <c r="M780" s="278"/>
      <c r="N780" s="273"/>
      <c r="O780" s="264"/>
      <c r="P780" s="102"/>
      <c r="Q780" s="273"/>
      <c r="R780" s="172"/>
      <c r="S780" s="172"/>
      <c r="T780" s="102"/>
      <c r="U780" s="257"/>
      <c r="V780" s="257"/>
      <c r="W780" s="273"/>
      <c r="X780" s="257"/>
      <c r="Y780" s="273"/>
      <c r="Z780" s="273"/>
      <c r="AA780" s="273"/>
      <c r="AB780" s="278"/>
      <c r="AC780" s="278"/>
      <c r="AD780" s="98"/>
      <c r="AE780" s="278"/>
      <c r="AF780" s="278"/>
      <c r="AG780" s="278"/>
      <c r="AH780" s="278"/>
      <c r="AI780" s="278"/>
      <c r="AJ780" s="278"/>
      <c r="AK780" s="262"/>
      <c r="AL780" s="262"/>
      <c r="AM780" s="264"/>
      <c r="AN780" s="98"/>
      <c r="AO780" s="576" t="str">
        <f t="shared" si="94"/>
        <v xml:space="preserve"> </v>
      </c>
      <c r="AP780" s="576" t="str">
        <f t="shared" si="96"/>
        <v xml:space="preserve"> </v>
      </c>
      <c r="AQ780" s="576" t="str">
        <f t="shared" si="97"/>
        <v xml:space="preserve"> </v>
      </c>
      <c r="AR780" s="576" t="str">
        <f t="shared" si="98"/>
        <v xml:space="preserve"> </v>
      </c>
      <c r="AS780" s="98"/>
      <c r="AT780" s="257"/>
      <c r="AU780" s="257"/>
      <c r="AV780" s="273"/>
      <c r="AW780" s="257"/>
      <c r="AX780" s="273"/>
      <c r="AY780" s="273"/>
      <c r="AZ780" s="273"/>
      <c r="BA780" s="278"/>
      <c r="BB780" s="278"/>
      <c r="BC780" s="98"/>
      <c r="BD780" s="278"/>
      <c r="BE780" s="278"/>
      <c r="BF780" s="278"/>
      <c r="BG780" s="278"/>
      <c r="BH780" s="278"/>
      <c r="BI780" s="278"/>
      <c r="BJ780" s="262"/>
      <c r="BK780" s="262"/>
      <c r="BL780" s="264"/>
      <c r="BM780" s="98"/>
      <c r="BN780" s="576" t="str">
        <f t="shared" si="95"/>
        <v xml:space="preserve"> </v>
      </c>
      <c r="BO780" s="576" t="str">
        <f t="shared" si="99"/>
        <v xml:space="preserve"> </v>
      </c>
      <c r="BP780" s="576" t="str">
        <f t="shared" si="100"/>
        <v xml:space="preserve"> </v>
      </c>
      <c r="BQ780" s="576" t="str">
        <f t="shared" si="101"/>
        <v xml:space="preserve"> </v>
      </c>
      <c r="BR780" s="98"/>
      <c r="BS780" s="165"/>
    </row>
    <row r="781" spans="1:71" s="107" customFormat="1" ht="12.75" x14ac:dyDescent="0.25">
      <c r="A781" s="380"/>
      <c r="B781" s="376">
        <f>'Données démographiques'!B782</f>
        <v>0</v>
      </c>
      <c r="C781" s="376">
        <f>'Données démographiques'!C782</f>
        <v>0</v>
      </c>
      <c r="D781" s="377">
        <f>'Données démographiques'!D782</f>
        <v>0</v>
      </c>
      <c r="E781" s="102"/>
      <c r="F781" s="430"/>
      <c r="G781" s="431"/>
      <c r="H781" s="432"/>
      <c r="I781" s="258"/>
      <c r="J781" s="259"/>
      <c r="K781" s="260"/>
      <c r="L781" s="260"/>
      <c r="M781" s="260"/>
      <c r="N781" s="258"/>
      <c r="O781" s="265"/>
      <c r="P781" s="102"/>
      <c r="Q781" s="258"/>
      <c r="R781" s="431"/>
      <c r="S781" s="431"/>
      <c r="T781" s="102"/>
      <c r="U781" s="259"/>
      <c r="V781" s="259"/>
      <c r="W781" s="258"/>
      <c r="X781" s="259"/>
      <c r="Y781" s="258"/>
      <c r="Z781" s="258"/>
      <c r="AA781" s="258"/>
      <c r="AB781" s="260"/>
      <c r="AC781" s="260"/>
      <c r="AD781" s="98"/>
      <c r="AE781" s="260"/>
      <c r="AF781" s="260"/>
      <c r="AG781" s="260"/>
      <c r="AH781" s="260"/>
      <c r="AI781" s="260"/>
      <c r="AJ781" s="260"/>
      <c r="AK781" s="263"/>
      <c r="AL781" s="263"/>
      <c r="AM781" s="265"/>
      <c r="AN781" s="98"/>
      <c r="AO781" s="577" t="str">
        <f t="shared" si="94"/>
        <v xml:space="preserve"> </v>
      </c>
      <c r="AP781" s="577" t="str">
        <f t="shared" si="96"/>
        <v xml:space="preserve"> </v>
      </c>
      <c r="AQ781" s="577" t="str">
        <f t="shared" si="97"/>
        <v xml:space="preserve"> </v>
      </c>
      <c r="AR781" s="577" t="str">
        <f t="shared" si="98"/>
        <v xml:space="preserve"> </v>
      </c>
      <c r="AS781" s="98"/>
      <c r="AT781" s="375"/>
      <c r="AU781" s="375"/>
      <c r="AV781" s="374"/>
      <c r="AW781" s="375"/>
      <c r="AX781" s="374"/>
      <c r="AY781" s="374"/>
      <c r="AZ781" s="258"/>
      <c r="BA781" s="260"/>
      <c r="BB781" s="260"/>
      <c r="BC781" s="98"/>
      <c r="BD781" s="260"/>
      <c r="BE781" s="260"/>
      <c r="BF781" s="260"/>
      <c r="BG781" s="260"/>
      <c r="BH781" s="260"/>
      <c r="BI781" s="260"/>
      <c r="BJ781" s="263"/>
      <c r="BK781" s="263"/>
      <c r="BL781" s="265"/>
      <c r="BM781" s="98"/>
      <c r="BN781" s="577" t="str">
        <f t="shared" si="95"/>
        <v xml:space="preserve"> </v>
      </c>
      <c r="BO781" s="577" t="str">
        <f t="shared" si="99"/>
        <v xml:space="preserve"> </v>
      </c>
      <c r="BP781" s="577" t="str">
        <f t="shared" si="100"/>
        <v xml:space="preserve"> </v>
      </c>
      <c r="BQ781" s="577" t="str">
        <f t="shared" si="101"/>
        <v xml:space="preserve"> </v>
      </c>
      <c r="BR781" s="98"/>
      <c r="BS781" s="330"/>
    </row>
    <row r="782" spans="1:71" s="107" customFormat="1" ht="12.75" x14ac:dyDescent="0.25">
      <c r="A782" s="380"/>
      <c r="B782" s="169">
        <f>'Données démographiques'!B783</f>
        <v>0</v>
      </c>
      <c r="C782" s="169">
        <f>'Données démographiques'!C783</f>
        <v>0</v>
      </c>
      <c r="D782" s="170">
        <f>'Données démographiques'!D783</f>
        <v>0</v>
      </c>
      <c r="E782" s="102"/>
      <c r="F782" s="255"/>
      <c r="G782" s="172"/>
      <c r="H782" s="429"/>
      <c r="I782" s="273"/>
      <c r="J782" s="257"/>
      <c r="K782" s="278"/>
      <c r="L782" s="278"/>
      <c r="M782" s="278"/>
      <c r="N782" s="273"/>
      <c r="O782" s="264"/>
      <c r="P782" s="102"/>
      <c r="Q782" s="273"/>
      <c r="R782" s="172"/>
      <c r="S782" s="172"/>
      <c r="T782" s="102"/>
      <c r="U782" s="257"/>
      <c r="V782" s="257"/>
      <c r="W782" s="273"/>
      <c r="X782" s="257"/>
      <c r="Y782" s="273"/>
      <c r="Z782" s="273"/>
      <c r="AA782" s="273"/>
      <c r="AB782" s="278"/>
      <c r="AC782" s="278"/>
      <c r="AD782" s="98"/>
      <c r="AE782" s="278"/>
      <c r="AF782" s="278"/>
      <c r="AG782" s="278"/>
      <c r="AH782" s="278"/>
      <c r="AI782" s="278"/>
      <c r="AJ782" s="278"/>
      <c r="AK782" s="262"/>
      <c r="AL782" s="262"/>
      <c r="AM782" s="264"/>
      <c r="AN782" s="98"/>
      <c r="AO782" s="576" t="str">
        <f t="shared" si="94"/>
        <v xml:space="preserve"> </v>
      </c>
      <c r="AP782" s="576" t="str">
        <f t="shared" si="96"/>
        <v xml:space="preserve"> </v>
      </c>
      <c r="AQ782" s="576" t="str">
        <f t="shared" si="97"/>
        <v xml:space="preserve"> </v>
      </c>
      <c r="AR782" s="576" t="str">
        <f t="shared" si="98"/>
        <v xml:space="preserve"> </v>
      </c>
      <c r="AS782" s="98"/>
      <c r="AT782" s="257"/>
      <c r="AU782" s="257"/>
      <c r="AV782" s="273"/>
      <c r="AW782" s="257"/>
      <c r="AX782" s="273"/>
      <c r="AY782" s="273"/>
      <c r="AZ782" s="273"/>
      <c r="BA782" s="278"/>
      <c r="BB782" s="278"/>
      <c r="BC782" s="98"/>
      <c r="BD782" s="278"/>
      <c r="BE782" s="278"/>
      <c r="BF782" s="278"/>
      <c r="BG782" s="278"/>
      <c r="BH782" s="278"/>
      <c r="BI782" s="278"/>
      <c r="BJ782" s="262"/>
      <c r="BK782" s="262"/>
      <c r="BL782" s="264"/>
      <c r="BM782" s="98"/>
      <c r="BN782" s="576" t="str">
        <f t="shared" si="95"/>
        <v xml:space="preserve"> </v>
      </c>
      <c r="BO782" s="576" t="str">
        <f t="shared" si="99"/>
        <v xml:space="preserve"> </v>
      </c>
      <c r="BP782" s="576" t="str">
        <f t="shared" si="100"/>
        <v xml:space="preserve"> </v>
      </c>
      <c r="BQ782" s="576" t="str">
        <f t="shared" si="101"/>
        <v xml:space="preserve"> </v>
      </c>
      <c r="BR782" s="98"/>
      <c r="BS782" s="165"/>
    </row>
    <row r="783" spans="1:71" s="107" customFormat="1" ht="12.75" x14ac:dyDescent="0.25">
      <c r="A783" s="380"/>
      <c r="B783" s="376">
        <f>'Données démographiques'!B784</f>
        <v>0</v>
      </c>
      <c r="C783" s="376">
        <f>'Données démographiques'!C784</f>
        <v>0</v>
      </c>
      <c r="D783" s="377">
        <f>'Données démographiques'!D784</f>
        <v>0</v>
      </c>
      <c r="E783" s="102"/>
      <c r="F783" s="430"/>
      <c r="G783" s="431"/>
      <c r="H783" s="432"/>
      <c r="I783" s="258"/>
      <c r="J783" s="259"/>
      <c r="K783" s="260"/>
      <c r="L783" s="260"/>
      <c r="M783" s="260"/>
      <c r="N783" s="258"/>
      <c r="O783" s="265"/>
      <c r="P783" s="102"/>
      <c r="Q783" s="258"/>
      <c r="R783" s="431"/>
      <c r="S783" s="431"/>
      <c r="T783" s="102"/>
      <c r="U783" s="259"/>
      <c r="V783" s="259"/>
      <c r="W783" s="258"/>
      <c r="X783" s="259"/>
      <c r="Y783" s="258"/>
      <c r="Z783" s="258"/>
      <c r="AA783" s="258"/>
      <c r="AB783" s="260"/>
      <c r="AC783" s="260"/>
      <c r="AD783" s="98"/>
      <c r="AE783" s="260"/>
      <c r="AF783" s="260"/>
      <c r="AG783" s="260"/>
      <c r="AH783" s="260"/>
      <c r="AI783" s="260"/>
      <c r="AJ783" s="260"/>
      <c r="AK783" s="263"/>
      <c r="AL783" s="263"/>
      <c r="AM783" s="265"/>
      <c r="AN783" s="98"/>
      <c r="AO783" s="577" t="str">
        <f t="shared" ref="AO783:AO815" si="102">IF(Z783=0," ",AE783/AB783)</f>
        <v xml:space="preserve"> </v>
      </c>
      <c r="AP783" s="577" t="str">
        <f t="shared" si="96"/>
        <v xml:space="preserve"> </v>
      </c>
      <c r="AQ783" s="577" t="str">
        <f t="shared" si="97"/>
        <v xml:space="preserve"> </v>
      </c>
      <c r="AR783" s="577" t="str">
        <f t="shared" si="98"/>
        <v xml:space="preserve"> </v>
      </c>
      <c r="AS783" s="98"/>
      <c r="AT783" s="375"/>
      <c r="AU783" s="375"/>
      <c r="AV783" s="374"/>
      <c r="AW783" s="375"/>
      <c r="AX783" s="374"/>
      <c r="AY783" s="374"/>
      <c r="AZ783" s="258"/>
      <c r="BA783" s="260"/>
      <c r="BB783" s="260"/>
      <c r="BC783" s="98"/>
      <c r="BD783" s="260"/>
      <c r="BE783" s="260"/>
      <c r="BF783" s="260"/>
      <c r="BG783" s="260"/>
      <c r="BH783" s="260"/>
      <c r="BI783" s="260"/>
      <c r="BJ783" s="263"/>
      <c r="BK783" s="263"/>
      <c r="BL783" s="265"/>
      <c r="BM783" s="98"/>
      <c r="BN783" s="577" t="str">
        <f t="shared" ref="BN783:BN815" si="103">IF(AY783=0," ",BD783/BA783)</f>
        <v xml:space="preserve"> </v>
      </c>
      <c r="BO783" s="577" t="str">
        <f t="shared" si="99"/>
        <v xml:space="preserve"> </v>
      </c>
      <c r="BP783" s="577" t="str">
        <f t="shared" si="100"/>
        <v xml:space="preserve"> </v>
      </c>
      <c r="BQ783" s="577" t="str">
        <f t="shared" si="101"/>
        <v xml:space="preserve"> </v>
      </c>
      <c r="BR783" s="98"/>
      <c r="BS783" s="330"/>
    </row>
    <row r="784" spans="1:71" s="107" customFormat="1" ht="12.75" x14ac:dyDescent="0.25">
      <c r="A784" s="380"/>
      <c r="B784" s="169">
        <f>'Données démographiques'!B785</f>
        <v>0</v>
      </c>
      <c r="C784" s="169">
        <f>'Données démographiques'!C785</f>
        <v>0</v>
      </c>
      <c r="D784" s="170">
        <f>'Données démographiques'!D785</f>
        <v>0</v>
      </c>
      <c r="E784" s="102"/>
      <c r="F784" s="255"/>
      <c r="G784" s="172"/>
      <c r="H784" s="429"/>
      <c r="I784" s="273"/>
      <c r="J784" s="257"/>
      <c r="K784" s="278"/>
      <c r="L784" s="278"/>
      <c r="M784" s="278"/>
      <c r="N784" s="273"/>
      <c r="O784" s="264"/>
      <c r="P784" s="102"/>
      <c r="Q784" s="273"/>
      <c r="R784" s="172"/>
      <c r="S784" s="172"/>
      <c r="T784" s="102"/>
      <c r="U784" s="257"/>
      <c r="V784" s="257"/>
      <c r="W784" s="273"/>
      <c r="X784" s="257"/>
      <c r="Y784" s="273"/>
      <c r="Z784" s="273"/>
      <c r="AA784" s="273"/>
      <c r="AB784" s="278"/>
      <c r="AC784" s="278"/>
      <c r="AD784" s="98"/>
      <c r="AE784" s="278"/>
      <c r="AF784" s="278"/>
      <c r="AG784" s="278"/>
      <c r="AH784" s="278"/>
      <c r="AI784" s="278"/>
      <c r="AJ784" s="278"/>
      <c r="AK784" s="262"/>
      <c r="AL784" s="262"/>
      <c r="AM784" s="264"/>
      <c r="AN784" s="98"/>
      <c r="AO784" s="576" t="str">
        <f t="shared" si="102"/>
        <v xml:space="preserve"> </v>
      </c>
      <c r="AP784" s="576" t="str">
        <f t="shared" si="96"/>
        <v xml:space="preserve"> </v>
      </c>
      <c r="AQ784" s="576" t="str">
        <f t="shared" si="97"/>
        <v xml:space="preserve"> </v>
      </c>
      <c r="AR784" s="576" t="str">
        <f t="shared" si="98"/>
        <v xml:space="preserve"> </v>
      </c>
      <c r="AS784" s="98"/>
      <c r="AT784" s="257"/>
      <c r="AU784" s="257"/>
      <c r="AV784" s="273"/>
      <c r="AW784" s="257"/>
      <c r="AX784" s="273"/>
      <c r="AY784" s="273"/>
      <c r="AZ784" s="273"/>
      <c r="BA784" s="278"/>
      <c r="BB784" s="278"/>
      <c r="BC784" s="98"/>
      <c r="BD784" s="278"/>
      <c r="BE784" s="278"/>
      <c r="BF784" s="278"/>
      <c r="BG784" s="278"/>
      <c r="BH784" s="278"/>
      <c r="BI784" s="278"/>
      <c r="BJ784" s="262"/>
      <c r="BK784" s="262"/>
      <c r="BL784" s="264"/>
      <c r="BM784" s="98"/>
      <c r="BN784" s="576" t="str">
        <f t="shared" si="103"/>
        <v xml:space="preserve"> </v>
      </c>
      <c r="BO784" s="576" t="str">
        <f t="shared" si="99"/>
        <v xml:space="preserve"> </v>
      </c>
      <c r="BP784" s="576" t="str">
        <f t="shared" si="100"/>
        <v xml:space="preserve"> </v>
      </c>
      <c r="BQ784" s="576" t="str">
        <f t="shared" si="101"/>
        <v xml:space="preserve"> </v>
      </c>
      <c r="BR784" s="98"/>
      <c r="BS784" s="165"/>
    </row>
    <row r="785" spans="1:71" s="107" customFormat="1" ht="12.75" x14ac:dyDescent="0.25">
      <c r="A785" s="380"/>
      <c r="B785" s="376">
        <f>'Données démographiques'!B786</f>
        <v>0</v>
      </c>
      <c r="C785" s="376">
        <f>'Données démographiques'!C786</f>
        <v>0</v>
      </c>
      <c r="D785" s="377">
        <f>'Données démographiques'!D786</f>
        <v>0</v>
      </c>
      <c r="E785" s="102"/>
      <c r="F785" s="430"/>
      <c r="G785" s="431"/>
      <c r="H785" s="432"/>
      <c r="I785" s="258"/>
      <c r="J785" s="259"/>
      <c r="K785" s="260"/>
      <c r="L785" s="260"/>
      <c r="M785" s="260"/>
      <c r="N785" s="258"/>
      <c r="O785" s="265"/>
      <c r="P785" s="102"/>
      <c r="Q785" s="258"/>
      <c r="R785" s="431"/>
      <c r="S785" s="431"/>
      <c r="T785" s="102"/>
      <c r="U785" s="259"/>
      <c r="V785" s="259"/>
      <c r="W785" s="258"/>
      <c r="X785" s="259"/>
      <c r="Y785" s="258"/>
      <c r="Z785" s="258"/>
      <c r="AA785" s="258"/>
      <c r="AB785" s="260"/>
      <c r="AC785" s="260"/>
      <c r="AD785" s="98"/>
      <c r="AE785" s="260"/>
      <c r="AF785" s="260"/>
      <c r="AG785" s="260"/>
      <c r="AH785" s="260"/>
      <c r="AI785" s="260"/>
      <c r="AJ785" s="260"/>
      <c r="AK785" s="263"/>
      <c r="AL785" s="263"/>
      <c r="AM785" s="265"/>
      <c r="AN785" s="98"/>
      <c r="AO785" s="577" t="str">
        <f t="shared" si="102"/>
        <v xml:space="preserve"> </v>
      </c>
      <c r="AP785" s="577" t="str">
        <f t="shared" ref="AP785:AP815" si="104">IF(OR(Z785=0,K785=0)," ",AE785/K785)</f>
        <v xml:space="preserve"> </v>
      </c>
      <c r="AQ785" s="577" t="str">
        <f t="shared" ref="AQ785:AQ815" si="105">IF(OR(Z785&gt;5,Z785&lt;1)," ",AF785/AC785)</f>
        <v xml:space="preserve"> </v>
      </c>
      <c r="AR785" s="577" t="str">
        <f t="shared" ref="AR785:AR815" si="106">IF(OR(Z785&gt;5,Z785&lt;1,K785=0)," ",AF785/K785)</f>
        <v xml:space="preserve"> </v>
      </c>
      <c r="AS785" s="98"/>
      <c r="AT785" s="375"/>
      <c r="AU785" s="375"/>
      <c r="AV785" s="374"/>
      <c r="AW785" s="375"/>
      <c r="AX785" s="374"/>
      <c r="AY785" s="374"/>
      <c r="AZ785" s="258"/>
      <c r="BA785" s="260"/>
      <c r="BB785" s="260"/>
      <c r="BC785" s="98"/>
      <c r="BD785" s="260"/>
      <c r="BE785" s="260"/>
      <c r="BF785" s="260"/>
      <c r="BG785" s="260"/>
      <c r="BH785" s="260"/>
      <c r="BI785" s="260"/>
      <c r="BJ785" s="263"/>
      <c r="BK785" s="263"/>
      <c r="BL785" s="265"/>
      <c r="BM785" s="98"/>
      <c r="BN785" s="577" t="str">
        <f t="shared" si="103"/>
        <v xml:space="preserve"> </v>
      </c>
      <c r="BO785" s="577" t="str">
        <f t="shared" ref="BO785:BO815" si="107">IF(OR(AY785=0,K785=0)," ",BD785/K785)</f>
        <v xml:space="preserve"> </v>
      </c>
      <c r="BP785" s="577" t="str">
        <f t="shared" ref="BP785:BP815" si="108">IF(OR(AY785&gt;5,AY785&lt;1)," ",BE785/BB785)</f>
        <v xml:space="preserve"> </v>
      </c>
      <c r="BQ785" s="577" t="str">
        <f t="shared" ref="BQ785:BQ815" si="109">IF(OR(AY785&gt;5,AY785&lt;1,K785=0)," ",BE785/K785)</f>
        <v xml:space="preserve"> </v>
      </c>
      <c r="BR785" s="98"/>
      <c r="BS785" s="330"/>
    </row>
    <row r="786" spans="1:71" s="107" customFormat="1" ht="12.75" x14ac:dyDescent="0.25">
      <c r="A786" s="380"/>
      <c r="B786" s="169">
        <f>'Données démographiques'!B787</f>
        <v>0</v>
      </c>
      <c r="C786" s="169">
        <f>'Données démographiques'!C787</f>
        <v>0</v>
      </c>
      <c r="D786" s="170">
        <f>'Données démographiques'!D787</f>
        <v>0</v>
      </c>
      <c r="E786" s="102"/>
      <c r="F786" s="255"/>
      <c r="G786" s="172"/>
      <c r="H786" s="429"/>
      <c r="I786" s="273"/>
      <c r="J786" s="257"/>
      <c r="K786" s="278"/>
      <c r="L786" s="278"/>
      <c r="M786" s="278"/>
      <c r="N786" s="273"/>
      <c r="O786" s="264"/>
      <c r="P786" s="102"/>
      <c r="Q786" s="273"/>
      <c r="R786" s="172"/>
      <c r="S786" s="172"/>
      <c r="T786" s="102"/>
      <c r="U786" s="257"/>
      <c r="V786" s="257"/>
      <c r="W786" s="273"/>
      <c r="X786" s="257"/>
      <c r="Y786" s="273"/>
      <c r="Z786" s="273"/>
      <c r="AA786" s="273"/>
      <c r="AB786" s="278"/>
      <c r="AC786" s="278"/>
      <c r="AD786" s="98"/>
      <c r="AE786" s="278"/>
      <c r="AF786" s="278"/>
      <c r="AG786" s="278"/>
      <c r="AH786" s="278"/>
      <c r="AI786" s="278"/>
      <c r="AJ786" s="278"/>
      <c r="AK786" s="262"/>
      <c r="AL786" s="262"/>
      <c r="AM786" s="264"/>
      <c r="AN786" s="98"/>
      <c r="AO786" s="576" t="str">
        <f t="shared" si="102"/>
        <v xml:space="preserve"> </v>
      </c>
      <c r="AP786" s="576" t="str">
        <f t="shared" si="104"/>
        <v xml:space="preserve"> </v>
      </c>
      <c r="AQ786" s="576" t="str">
        <f t="shared" si="105"/>
        <v xml:space="preserve"> </v>
      </c>
      <c r="AR786" s="576" t="str">
        <f t="shared" si="106"/>
        <v xml:space="preserve"> </v>
      </c>
      <c r="AS786" s="98"/>
      <c r="AT786" s="257"/>
      <c r="AU786" s="257"/>
      <c r="AV786" s="273"/>
      <c r="AW786" s="257"/>
      <c r="AX786" s="273"/>
      <c r="AY786" s="273"/>
      <c r="AZ786" s="273"/>
      <c r="BA786" s="278"/>
      <c r="BB786" s="278"/>
      <c r="BC786" s="98"/>
      <c r="BD786" s="278"/>
      <c r="BE786" s="278"/>
      <c r="BF786" s="278"/>
      <c r="BG786" s="278"/>
      <c r="BH786" s="278"/>
      <c r="BI786" s="278"/>
      <c r="BJ786" s="262"/>
      <c r="BK786" s="262"/>
      <c r="BL786" s="264"/>
      <c r="BM786" s="98"/>
      <c r="BN786" s="576" t="str">
        <f t="shared" si="103"/>
        <v xml:space="preserve"> </v>
      </c>
      <c r="BO786" s="576" t="str">
        <f t="shared" si="107"/>
        <v xml:space="preserve"> </v>
      </c>
      <c r="BP786" s="576" t="str">
        <f t="shared" si="108"/>
        <v xml:space="preserve"> </v>
      </c>
      <c r="BQ786" s="576" t="str">
        <f t="shared" si="109"/>
        <v xml:space="preserve"> </v>
      </c>
      <c r="BR786" s="98"/>
      <c r="BS786" s="165"/>
    </row>
    <row r="787" spans="1:71" s="107" customFormat="1" ht="12.75" x14ac:dyDescent="0.25">
      <c r="A787" s="380"/>
      <c r="B787" s="376">
        <f>'Données démographiques'!B788</f>
        <v>0</v>
      </c>
      <c r="C787" s="376">
        <f>'Données démographiques'!C788</f>
        <v>0</v>
      </c>
      <c r="D787" s="377">
        <f>'Données démographiques'!D788</f>
        <v>0</v>
      </c>
      <c r="E787" s="102"/>
      <c r="F787" s="430"/>
      <c r="G787" s="431"/>
      <c r="H787" s="432"/>
      <c r="I787" s="258"/>
      <c r="J787" s="259"/>
      <c r="K787" s="260"/>
      <c r="L787" s="260"/>
      <c r="M787" s="260"/>
      <c r="N787" s="258"/>
      <c r="O787" s="265"/>
      <c r="P787" s="102"/>
      <c r="Q787" s="258"/>
      <c r="R787" s="431"/>
      <c r="S787" s="431"/>
      <c r="T787" s="102"/>
      <c r="U787" s="259"/>
      <c r="V787" s="259"/>
      <c r="W787" s="258"/>
      <c r="X787" s="259"/>
      <c r="Y787" s="258"/>
      <c r="Z787" s="258"/>
      <c r="AA787" s="258"/>
      <c r="AB787" s="260"/>
      <c r="AC787" s="260"/>
      <c r="AD787" s="98"/>
      <c r="AE787" s="260"/>
      <c r="AF787" s="260"/>
      <c r="AG787" s="260"/>
      <c r="AH787" s="260"/>
      <c r="AI787" s="260"/>
      <c r="AJ787" s="260"/>
      <c r="AK787" s="263"/>
      <c r="AL787" s="263"/>
      <c r="AM787" s="265"/>
      <c r="AN787" s="98"/>
      <c r="AO787" s="577" t="str">
        <f t="shared" si="102"/>
        <v xml:space="preserve"> </v>
      </c>
      <c r="AP787" s="577" t="str">
        <f t="shared" si="104"/>
        <v xml:space="preserve"> </v>
      </c>
      <c r="AQ787" s="577" t="str">
        <f t="shared" si="105"/>
        <v xml:space="preserve"> </v>
      </c>
      <c r="AR787" s="577" t="str">
        <f t="shared" si="106"/>
        <v xml:space="preserve"> </v>
      </c>
      <c r="AS787" s="98"/>
      <c r="AT787" s="375"/>
      <c r="AU787" s="375"/>
      <c r="AV787" s="374"/>
      <c r="AW787" s="375"/>
      <c r="AX787" s="374"/>
      <c r="AY787" s="374"/>
      <c r="AZ787" s="258"/>
      <c r="BA787" s="260"/>
      <c r="BB787" s="260"/>
      <c r="BC787" s="98"/>
      <c r="BD787" s="260"/>
      <c r="BE787" s="260"/>
      <c r="BF787" s="260"/>
      <c r="BG787" s="260"/>
      <c r="BH787" s="260"/>
      <c r="BI787" s="260"/>
      <c r="BJ787" s="263"/>
      <c r="BK787" s="263"/>
      <c r="BL787" s="265"/>
      <c r="BM787" s="98"/>
      <c r="BN787" s="577" t="str">
        <f t="shared" si="103"/>
        <v xml:space="preserve"> </v>
      </c>
      <c r="BO787" s="577" t="str">
        <f t="shared" si="107"/>
        <v xml:space="preserve"> </v>
      </c>
      <c r="BP787" s="577" t="str">
        <f t="shared" si="108"/>
        <v xml:space="preserve"> </v>
      </c>
      <c r="BQ787" s="577" t="str">
        <f t="shared" si="109"/>
        <v xml:space="preserve"> </v>
      </c>
      <c r="BR787" s="98"/>
      <c r="BS787" s="330"/>
    </row>
    <row r="788" spans="1:71" s="107" customFormat="1" ht="12.75" x14ac:dyDescent="0.25">
      <c r="A788" s="380"/>
      <c r="B788" s="169">
        <f>'Données démographiques'!B789</f>
        <v>0</v>
      </c>
      <c r="C788" s="169">
        <f>'Données démographiques'!C789</f>
        <v>0</v>
      </c>
      <c r="D788" s="170">
        <f>'Données démographiques'!D789</f>
        <v>0</v>
      </c>
      <c r="E788" s="102"/>
      <c r="F788" s="255"/>
      <c r="G788" s="172"/>
      <c r="H788" s="429"/>
      <c r="I788" s="273"/>
      <c r="J788" s="257"/>
      <c r="K788" s="278"/>
      <c r="L788" s="278"/>
      <c r="M788" s="278"/>
      <c r="N788" s="273"/>
      <c r="O788" s="264"/>
      <c r="P788" s="102"/>
      <c r="Q788" s="273"/>
      <c r="R788" s="172"/>
      <c r="S788" s="172"/>
      <c r="T788" s="102"/>
      <c r="U788" s="257"/>
      <c r="V788" s="257"/>
      <c r="W788" s="273"/>
      <c r="X788" s="257"/>
      <c r="Y788" s="273"/>
      <c r="Z788" s="273"/>
      <c r="AA788" s="273"/>
      <c r="AB788" s="278"/>
      <c r="AC788" s="278"/>
      <c r="AD788" s="98"/>
      <c r="AE788" s="278"/>
      <c r="AF788" s="278"/>
      <c r="AG788" s="278"/>
      <c r="AH788" s="278"/>
      <c r="AI788" s="278"/>
      <c r="AJ788" s="278"/>
      <c r="AK788" s="262"/>
      <c r="AL788" s="262"/>
      <c r="AM788" s="264"/>
      <c r="AN788" s="98"/>
      <c r="AO788" s="576" t="str">
        <f t="shared" si="102"/>
        <v xml:space="preserve"> </v>
      </c>
      <c r="AP788" s="576" t="str">
        <f t="shared" si="104"/>
        <v xml:space="preserve"> </v>
      </c>
      <c r="AQ788" s="576" t="str">
        <f t="shared" si="105"/>
        <v xml:space="preserve"> </v>
      </c>
      <c r="AR788" s="576" t="str">
        <f t="shared" si="106"/>
        <v xml:space="preserve"> </v>
      </c>
      <c r="AS788" s="98"/>
      <c r="AT788" s="257"/>
      <c r="AU788" s="257"/>
      <c r="AV788" s="273"/>
      <c r="AW788" s="257"/>
      <c r="AX788" s="273"/>
      <c r="AY788" s="273"/>
      <c r="AZ788" s="273"/>
      <c r="BA788" s="278"/>
      <c r="BB788" s="278"/>
      <c r="BC788" s="98"/>
      <c r="BD788" s="278"/>
      <c r="BE788" s="278"/>
      <c r="BF788" s="278"/>
      <c r="BG788" s="278"/>
      <c r="BH788" s="278"/>
      <c r="BI788" s="278"/>
      <c r="BJ788" s="262"/>
      <c r="BK788" s="262"/>
      <c r="BL788" s="264"/>
      <c r="BM788" s="98"/>
      <c r="BN788" s="576" t="str">
        <f t="shared" si="103"/>
        <v xml:space="preserve"> </v>
      </c>
      <c r="BO788" s="576" t="str">
        <f t="shared" si="107"/>
        <v xml:space="preserve"> </v>
      </c>
      <c r="BP788" s="576" t="str">
        <f t="shared" si="108"/>
        <v xml:space="preserve"> </v>
      </c>
      <c r="BQ788" s="576" t="str">
        <f t="shared" si="109"/>
        <v xml:space="preserve"> </v>
      </c>
      <c r="BR788" s="98"/>
      <c r="BS788" s="165"/>
    </row>
    <row r="789" spans="1:71" s="107" customFormat="1" ht="12.75" x14ac:dyDescent="0.25">
      <c r="A789" s="380"/>
      <c r="B789" s="376">
        <f>'Données démographiques'!B790</f>
        <v>0</v>
      </c>
      <c r="C789" s="376">
        <f>'Données démographiques'!C790</f>
        <v>0</v>
      </c>
      <c r="D789" s="377">
        <f>'Données démographiques'!D790</f>
        <v>0</v>
      </c>
      <c r="E789" s="102"/>
      <c r="F789" s="430"/>
      <c r="G789" s="431"/>
      <c r="H789" s="432"/>
      <c r="I789" s="258"/>
      <c r="J789" s="259"/>
      <c r="K789" s="260"/>
      <c r="L789" s="260"/>
      <c r="M789" s="260"/>
      <c r="N789" s="258"/>
      <c r="O789" s="265"/>
      <c r="P789" s="102"/>
      <c r="Q789" s="258"/>
      <c r="R789" s="431"/>
      <c r="S789" s="431"/>
      <c r="T789" s="102"/>
      <c r="U789" s="259"/>
      <c r="V789" s="259"/>
      <c r="W789" s="258"/>
      <c r="X789" s="259"/>
      <c r="Y789" s="258"/>
      <c r="Z789" s="258"/>
      <c r="AA789" s="258"/>
      <c r="AB789" s="260"/>
      <c r="AC789" s="260"/>
      <c r="AD789" s="98"/>
      <c r="AE789" s="260"/>
      <c r="AF789" s="260"/>
      <c r="AG789" s="260"/>
      <c r="AH789" s="260"/>
      <c r="AI789" s="260"/>
      <c r="AJ789" s="260"/>
      <c r="AK789" s="263"/>
      <c r="AL789" s="263"/>
      <c r="AM789" s="265"/>
      <c r="AN789" s="98"/>
      <c r="AO789" s="577" t="str">
        <f t="shared" si="102"/>
        <v xml:space="preserve"> </v>
      </c>
      <c r="AP789" s="577" t="str">
        <f t="shared" si="104"/>
        <v xml:space="preserve"> </v>
      </c>
      <c r="AQ789" s="577" t="str">
        <f t="shared" si="105"/>
        <v xml:space="preserve"> </v>
      </c>
      <c r="AR789" s="577" t="str">
        <f t="shared" si="106"/>
        <v xml:space="preserve"> </v>
      </c>
      <c r="AS789" s="98"/>
      <c r="AT789" s="375"/>
      <c r="AU789" s="375"/>
      <c r="AV789" s="374"/>
      <c r="AW789" s="375"/>
      <c r="AX789" s="374"/>
      <c r="AY789" s="374"/>
      <c r="AZ789" s="258"/>
      <c r="BA789" s="260"/>
      <c r="BB789" s="260"/>
      <c r="BC789" s="98"/>
      <c r="BD789" s="260"/>
      <c r="BE789" s="260"/>
      <c r="BF789" s="260"/>
      <c r="BG789" s="260"/>
      <c r="BH789" s="260"/>
      <c r="BI789" s="260"/>
      <c r="BJ789" s="263"/>
      <c r="BK789" s="263"/>
      <c r="BL789" s="265"/>
      <c r="BM789" s="98"/>
      <c r="BN789" s="577" t="str">
        <f t="shared" si="103"/>
        <v xml:space="preserve"> </v>
      </c>
      <c r="BO789" s="577" t="str">
        <f t="shared" si="107"/>
        <v xml:space="preserve"> </v>
      </c>
      <c r="BP789" s="577" t="str">
        <f t="shared" si="108"/>
        <v xml:space="preserve"> </v>
      </c>
      <c r="BQ789" s="577" t="str">
        <f t="shared" si="109"/>
        <v xml:space="preserve"> </v>
      </c>
      <c r="BR789" s="98"/>
      <c r="BS789" s="330"/>
    </row>
    <row r="790" spans="1:71" s="107" customFormat="1" ht="12.75" x14ac:dyDescent="0.25">
      <c r="A790" s="380"/>
      <c r="B790" s="169">
        <f>'Données démographiques'!B791</f>
        <v>0</v>
      </c>
      <c r="C790" s="169">
        <f>'Données démographiques'!C791</f>
        <v>0</v>
      </c>
      <c r="D790" s="170">
        <f>'Données démographiques'!D791</f>
        <v>0</v>
      </c>
      <c r="E790" s="102"/>
      <c r="F790" s="255"/>
      <c r="G790" s="172"/>
      <c r="H790" s="429"/>
      <c r="I790" s="273"/>
      <c r="J790" s="257"/>
      <c r="K790" s="278"/>
      <c r="L790" s="278"/>
      <c r="M790" s="278"/>
      <c r="N790" s="273"/>
      <c r="O790" s="264"/>
      <c r="P790" s="102"/>
      <c r="Q790" s="273"/>
      <c r="R790" s="172"/>
      <c r="S790" s="172"/>
      <c r="T790" s="102"/>
      <c r="U790" s="257"/>
      <c r="V790" s="257"/>
      <c r="W790" s="273"/>
      <c r="X790" s="257"/>
      <c r="Y790" s="273"/>
      <c r="Z790" s="273"/>
      <c r="AA790" s="273"/>
      <c r="AB790" s="278"/>
      <c r="AC790" s="278"/>
      <c r="AD790" s="98"/>
      <c r="AE790" s="278"/>
      <c r="AF790" s="278"/>
      <c r="AG790" s="278"/>
      <c r="AH790" s="278"/>
      <c r="AI790" s="278"/>
      <c r="AJ790" s="278"/>
      <c r="AK790" s="262"/>
      <c r="AL790" s="262"/>
      <c r="AM790" s="264"/>
      <c r="AN790" s="98"/>
      <c r="AO790" s="576" t="str">
        <f t="shared" si="102"/>
        <v xml:space="preserve"> </v>
      </c>
      <c r="AP790" s="576" t="str">
        <f t="shared" si="104"/>
        <v xml:space="preserve"> </v>
      </c>
      <c r="AQ790" s="576" t="str">
        <f t="shared" si="105"/>
        <v xml:space="preserve"> </v>
      </c>
      <c r="AR790" s="576" t="str">
        <f t="shared" si="106"/>
        <v xml:space="preserve"> </v>
      </c>
      <c r="AS790" s="98"/>
      <c r="AT790" s="257"/>
      <c r="AU790" s="257"/>
      <c r="AV790" s="273"/>
      <c r="AW790" s="257"/>
      <c r="AX790" s="273"/>
      <c r="AY790" s="273"/>
      <c r="AZ790" s="273"/>
      <c r="BA790" s="278"/>
      <c r="BB790" s="278"/>
      <c r="BC790" s="98"/>
      <c r="BD790" s="278"/>
      <c r="BE790" s="278"/>
      <c r="BF790" s="278"/>
      <c r="BG790" s="278"/>
      <c r="BH790" s="278"/>
      <c r="BI790" s="278"/>
      <c r="BJ790" s="262"/>
      <c r="BK790" s="262"/>
      <c r="BL790" s="264"/>
      <c r="BM790" s="98"/>
      <c r="BN790" s="576" t="str">
        <f t="shared" si="103"/>
        <v xml:space="preserve"> </v>
      </c>
      <c r="BO790" s="576" t="str">
        <f t="shared" si="107"/>
        <v xml:space="preserve"> </v>
      </c>
      <c r="BP790" s="576" t="str">
        <f t="shared" si="108"/>
        <v xml:space="preserve"> </v>
      </c>
      <c r="BQ790" s="576" t="str">
        <f t="shared" si="109"/>
        <v xml:space="preserve"> </v>
      </c>
      <c r="BR790" s="98"/>
      <c r="BS790" s="165"/>
    </row>
    <row r="791" spans="1:71" s="107" customFormat="1" ht="12.75" x14ac:dyDescent="0.25">
      <c r="A791" s="380"/>
      <c r="B791" s="376">
        <f>'Données démographiques'!B792</f>
        <v>0</v>
      </c>
      <c r="C791" s="376">
        <f>'Données démographiques'!C792</f>
        <v>0</v>
      </c>
      <c r="D791" s="377">
        <f>'Données démographiques'!D792</f>
        <v>0</v>
      </c>
      <c r="E791" s="102"/>
      <c r="F791" s="430"/>
      <c r="G791" s="431"/>
      <c r="H791" s="432"/>
      <c r="I791" s="258"/>
      <c r="J791" s="259"/>
      <c r="K791" s="260"/>
      <c r="L791" s="260"/>
      <c r="M791" s="260"/>
      <c r="N791" s="258"/>
      <c r="O791" s="265"/>
      <c r="P791" s="102"/>
      <c r="Q791" s="258"/>
      <c r="R791" s="431"/>
      <c r="S791" s="431"/>
      <c r="T791" s="102"/>
      <c r="U791" s="259"/>
      <c r="V791" s="259"/>
      <c r="W791" s="258"/>
      <c r="X791" s="259"/>
      <c r="Y791" s="258"/>
      <c r="Z791" s="258"/>
      <c r="AA791" s="258"/>
      <c r="AB791" s="260"/>
      <c r="AC791" s="260"/>
      <c r="AD791" s="98"/>
      <c r="AE791" s="260"/>
      <c r="AF791" s="260"/>
      <c r="AG791" s="260"/>
      <c r="AH791" s="260"/>
      <c r="AI791" s="260"/>
      <c r="AJ791" s="260"/>
      <c r="AK791" s="263"/>
      <c r="AL791" s="263"/>
      <c r="AM791" s="265"/>
      <c r="AN791" s="98"/>
      <c r="AO791" s="577" t="str">
        <f t="shared" si="102"/>
        <v xml:space="preserve"> </v>
      </c>
      <c r="AP791" s="577" t="str">
        <f t="shared" si="104"/>
        <v xml:space="preserve"> </v>
      </c>
      <c r="AQ791" s="577" t="str">
        <f t="shared" si="105"/>
        <v xml:space="preserve"> </v>
      </c>
      <c r="AR791" s="577" t="str">
        <f t="shared" si="106"/>
        <v xml:space="preserve"> </v>
      </c>
      <c r="AS791" s="98"/>
      <c r="AT791" s="375"/>
      <c r="AU791" s="375"/>
      <c r="AV791" s="374"/>
      <c r="AW791" s="375"/>
      <c r="AX791" s="374"/>
      <c r="AY791" s="374"/>
      <c r="AZ791" s="258"/>
      <c r="BA791" s="260"/>
      <c r="BB791" s="260"/>
      <c r="BC791" s="98"/>
      <c r="BD791" s="260"/>
      <c r="BE791" s="260"/>
      <c r="BF791" s="260"/>
      <c r="BG791" s="260"/>
      <c r="BH791" s="260"/>
      <c r="BI791" s="260"/>
      <c r="BJ791" s="263"/>
      <c r="BK791" s="263"/>
      <c r="BL791" s="265"/>
      <c r="BM791" s="98"/>
      <c r="BN791" s="577" t="str">
        <f t="shared" si="103"/>
        <v xml:space="preserve"> </v>
      </c>
      <c r="BO791" s="577" t="str">
        <f t="shared" si="107"/>
        <v xml:space="preserve"> </v>
      </c>
      <c r="BP791" s="577" t="str">
        <f t="shared" si="108"/>
        <v xml:space="preserve"> </v>
      </c>
      <c r="BQ791" s="577" t="str">
        <f t="shared" si="109"/>
        <v xml:space="preserve"> </v>
      </c>
      <c r="BR791" s="98"/>
      <c r="BS791" s="330"/>
    </row>
    <row r="792" spans="1:71" s="107" customFormat="1" ht="12.75" x14ac:dyDescent="0.25">
      <c r="A792" s="380"/>
      <c r="B792" s="169">
        <f>'Données démographiques'!B793</f>
        <v>0</v>
      </c>
      <c r="C792" s="169">
        <f>'Données démographiques'!C793</f>
        <v>0</v>
      </c>
      <c r="D792" s="170">
        <f>'Données démographiques'!D793</f>
        <v>0</v>
      </c>
      <c r="E792" s="102"/>
      <c r="F792" s="255"/>
      <c r="G792" s="172"/>
      <c r="H792" s="429"/>
      <c r="I792" s="273"/>
      <c r="J792" s="257"/>
      <c r="K792" s="278"/>
      <c r="L792" s="278"/>
      <c r="M792" s="278"/>
      <c r="N792" s="273"/>
      <c r="O792" s="264"/>
      <c r="P792" s="102"/>
      <c r="Q792" s="273"/>
      <c r="R792" s="172"/>
      <c r="S792" s="172"/>
      <c r="T792" s="102"/>
      <c r="U792" s="257"/>
      <c r="V792" s="257"/>
      <c r="W792" s="273"/>
      <c r="X792" s="257"/>
      <c r="Y792" s="273"/>
      <c r="Z792" s="273"/>
      <c r="AA792" s="273"/>
      <c r="AB792" s="278"/>
      <c r="AC792" s="278"/>
      <c r="AD792" s="98"/>
      <c r="AE792" s="278"/>
      <c r="AF792" s="278"/>
      <c r="AG792" s="278"/>
      <c r="AH792" s="278"/>
      <c r="AI792" s="278"/>
      <c r="AJ792" s="278"/>
      <c r="AK792" s="262"/>
      <c r="AL792" s="262"/>
      <c r="AM792" s="264"/>
      <c r="AN792" s="98"/>
      <c r="AO792" s="576" t="str">
        <f t="shared" si="102"/>
        <v xml:space="preserve"> </v>
      </c>
      <c r="AP792" s="576" t="str">
        <f t="shared" si="104"/>
        <v xml:space="preserve"> </v>
      </c>
      <c r="AQ792" s="576" t="str">
        <f t="shared" si="105"/>
        <v xml:space="preserve"> </v>
      </c>
      <c r="AR792" s="576" t="str">
        <f t="shared" si="106"/>
        <v xml:space="preserve"> </v>
      </c>
      <c r="AS792" s="98"/>
      <c r="AT792" s="257"/>
      <c r="AU792" s="257"/>
      <c r="AV792" s="273"/>
      <c r="AW792" s="257"/>
      <c r="AX792" s="273"/>
      <c r="AY792" s="273"/>
      <c r="AZ792" s="273"/>
      <c r="BA792" s="278"/>
      <c r="BB792" s="278"/>
      <c r="BC792" s="98"/>
      <c r="BD792" s="278"/>
      <c r="BE792" s="278"/>
      <c r="BF792" s="278"/>
      <c r="BG792" s="278"/>
      <c r="BH792" s="278"/>
      <c r="BI792" s="278"/>
      <c r="BJ792" s="262"/>
      <c r="BK792" s="262"/>
      <c r="BL792" s="264"/>
      <c r="BM792" s="98"/>
      <c r="BN792" s="576" t="str">
        <f t="shared" si="103"/>
        <v xml:space="preserve"> </v>
      </c>
      <c r="BO792" s="576" t="str">
        <f t="shared" si="107"/>
        <v xml:space="preserve"> </v>
      </c>
      <c r="BP792" s="576" t="str">
        <f t="shared" si="108"/>
        <v xml:space="preserve"> </v>
      </c>
      <c r="BQ792" s="576" t="str">
        <f t="shared" si="109"/>
        <v xml:space="preserve"> </v>
      </c>
      <c r="BR792" s="98"/>
      <c r="BS792" s="165"/>
    </row>
    <row r="793" spans="1:71" s="107" customFormat="1" ht="12.75" x14ac:dyDescent="0.25">
      <c r="A793" s="380"/>
      <c r="B793" s="376">
        <f>'Données démographiques'!B794</f>
        <v>0</v>
      </c>
      <c r="C793" s="376">
        <f>'Données démographiques'!C794</f>
        <v>0</v>
      </c>
      <c r="D793" s="377">
        <f>'Données démographiques'!D794</f>
        <v>0</v>
      </c>
      <c r="E793" s="102"/>
      <c r="F793" s="430"/>
      <c r="G793" s="431"/>
      <c r="H793" s="432"/>
      <c r="I793" s="258"/>
      <c r="J793" s="259"/>
      <c r="K793" s="260"/>
      <c r="L793" s="260"/>
      <c r="M793" s="260"/>
      <c r="N793" s="258"/>
      <c r="O793" s="265"/>
      <c r="P793" s="102"/>
      <c r="Q793" s="258"/>
      <c r="R793" s="431"/>
      <c r="S793" s="431"/>
      <c r="T793" s="102"/>
      <c r="U793" s="259"/>
      <c r="V793" s="259"/>
      <c r="W793" s="258"/>
      <c r="X793" s="259"/>
      <c r="Y793" s="258"/>
      <c r="Z793" s="258"/>
      <c r="AA793" s="258"/>
      <c r="AB793" s="260"/>
      <c r="AC793" s="260"/>
      <c r="AD793" s="98"/>
      <c r="AE793" s="260"/>
      <c r="AF793" s="260"/>
      <c r="AG793" s="260"/>
      <c r="AH793" s="260"/>
      <c r="AI793" s="260"/>
      <c r="AJ793" s="260"/>
      <c r="AK793" s="263"/>
      <c r="AL793" s="263"/>
      <c r="AM793" s="265"/>
      <c r="AN793" s="98"/>
      <c r="AO793" s="577" t="str">
        <f t="shared" si="102"/>
        <v xml:space="preserve"> </v>
      </c>
      <c r="AP793" s="577" t="str">
        <f t="shared" si="104"/>
        <v xml:space="preserve"> </v>
      </c>
      <c r="AQ793" s="577" t="str">
        <f t="shared" si="105"/>
        <v xml:space="preserve"> </v>
      </c>
      <c r="AR793" s="577" t="str">
        <f t="shared" si="106"/>
        <v xml:space="preserve"> </v>
      </c>
      <c r="AS793" s="98"/>
      <c r="AT793" s="375"/>
      <c r="AU793" s="375"/>
      <c r="AV793" s="374"/>
      <c r="AW793" s="375"/>
      <c r="AX793" s="374"/>
      <c r="AY793" s="374"/>
      <c r="AZ793" s="258"/>
      <c r="BA793" s="260"/>
      <c r="BB793" s="260"/>
      <c r="BC793" s="98"/>
      <c r="BD793" s="260"/>
      <c r="BE793" s="260"/>
      <c r="BF793" s="260"/>
      <c r="BG793" s="260"/>
      <c r="BH793" s="260"/>
      <c r="BI793" s="260"/>
      <c r="BJ793" s="263"/>
      <c r="BK793" s="263"/>
      <c r="BL793" s="265"/>
      <c r="BM793" s="98"/>
      <c r="BN793" s="577" t="str">
        <f t="shared" si="103"/>
        <v xml:space="preserve"> </v>
      </c>
      <c r="BO793" s="577" t="str">
        <f t="shared" si="107"/>
        <v xml:space="preserve"> </v>
      </c>
      <c r="BP793" s="577" t="str">
        <f t="shared" si="108"/>
        <v xml:space="preserve"> </v>
      </c>
      <c r="BQ793" s="577" t="str">
        <f t="shared" si="109"/>
        <v xml:space="preserve"> </v>
      </c>
      <c r="BR793" s="98"/>
      <c r="BS793" s="330"/>
    </row>
    <row r="794" spans="1:71" s="107" customFormat="1" ht="12.75" x14ac:dyDescent="0.25">
      <c r="A794" s="380"/>
      <c r="B794" s="169">
        <f>'Données démographiques'!B795</f>
        <v>0</v>
      </c>
      <c r="C794" s="169">
        <f>'Données démographiques'!C795</f>
        <v>0</v>
      </c>
      <c r="D794" s="170">
        <f>'Données démographiques'!D795</f>
        <v>0</v>
      </c>
      <c r="E794" s="102"/>
      <c r="F794" s="255"/>
      <c r="G794" s="172"/>
      <c r="H794" s="429"/>
      <c r="I794" s="273"/>
      <c r="J794" s="257"/>
      <c r="K794" s="278"/>
      <c r="L794" s="278"/>
      <c r="M794" s="278"/>
      <c r="N794" s="273"/>
      <c r="O794" s="264"/>
      <c r="P794" s="102"/>
      <c r="Q794" s="273"/>
      <c r="R794" s="172"/>
      <c r="S794" s="172"/>
      <c r="T794" s="102"/>
      <c r="U794" s="257"/>
      <c r="V794" s="257"/>
      <c r="W794" s="273"/>
      <c r="X794" s="257"/>
      <c r="Y794" s="273"/>
      <c r="Z794" s="273"/>
      <c r="AA794" s="273"/>
      <c r="AB794" s="278"/>
      <c r="AC794" s="278"/>
      <c r="AD794" s="98"/>
      <c r="AE794" s="278"/>
      <c r="AF794" s="278"/>
      <c r="AG794" s="278"/>
      <c r="AH794" s="278"/>
      <c r="AI794" s="278"/>
      <c r="AJ794" s="278"/>
      <c r="AK794" s="262"/>
      <c r="AL794" s="262"/>
      <c r="AM794" s="264"/>
      <c r="AN794" s="98"/>
      <c r="AO794" s="576" t="str">
        <f t="shared" si="102"/>
        <v xml:space="preserve"> </v>
      </c>
      <c r="AP794" s="576" t="str">
        <f t="shared" si="104"/>
        <v xml:space="preserve"> </v>
      </c>
      <c r="AQ794" s="576" t="str">
        <f t="shared" si="105"/>
        <v xml:space="preserve"> </v>
      </c>
      <c r="AR794" s="576" t="str">
        <f t="shared" si="106"/>
        <v xml:space="preserve"> </v>
      </c>
      <c r="AS794" s="98"/>
      <c r="AT794" s="257"/>
      <c r="AU794" s="257"/>
      <c r="AV794" s="273"/>
      <c r="AW794" s="257"/>
      <c r="AX794" s="273"/>
      <c r="AY794" s="273"/>
      <c r="AZ794" s="273"/>
      <c r="BA794" s="278"/>
      <c r="BB794" s="278"/>
      <c r="BC794" s="98"/>
      <c r="BD794" s="278"/>
      <c r="BE794" s="278"/>
      <c r="BF794" s="278"/>
      <c r="BG794" s="278"/>
      <c r="BH794" s="278"/>
      <c r="BI794" s="278"/>
      <c r="BJ794" s="262"/>
      <c r="BK794" s="262"/>
      <c r="BL794" s="264"/>
      <c r="BM794" s="98"/>
      <c r="BN794" s="576" t="str">
        <f t="shared" si="103"/>
        <v xml:space="preserve"> </v>
      </c>
      <c r="BO794" s="576" t="str">
        <f t="shared" si="107"/>
        <v xml:space="preserve"> </v>
      </c>
      <c r="BP794" s="576" t="str">
        <f t="shared" si="108"/>
        <v xml:space="preserve"> </v>
      </c>
      <c r="BQ794" s="576" t="str">
        <f t="shared" si="109"/>
        <v xml:space="preserve"> </v>
      </c>
      <c r="BR794" s="98"/>
      <c r="BS794" s="165"/>
    </row>
    <row r="795" spans="1:71" s="107" customFormat="1" ht="12.75" x14ac:dyDescent="0.25">
      <c r="A795" s="380"/>
      <c r="B795" s="376">
        <f>'Données démographiques'!B796</f>
        <v>0</v>
      </c>
      <c r="C795" s="376">
        <f>'Données démographiques'!C796</f>
        <v>0</v>
      </c>
      <c r="D795" s="377">
        <f>'Données démographiques'!D796</f>
        <v>0</v>
      </c>
      <c r="E795" s="102"/>
      <c r="F795" s="430"/>
      <c r="G795" s="431"/>
      <c r="H795" s="432"/>
      <c r="I795" s="258"/>
      <c r="J795" s="259"/>
      <c r="K795" s="260"/>
      <c r="L795" s="260"/>
      <c r="M795" s="260"/>
      <c r="N795" s="258"/>
      <c r="O795" s="265"/>
      <c r="P795" s="102"/>
      <c r="Q795" s="258"/>
      <c r="R795" s="431"/>
      <c r="S795" s="431"/>
      <c r="T795" s="102"/>
      <c r="U795" s="259"/>
      <c r="V795" s="259"/>
      <c r="W795" s="258"/>
      <c r="X795" s="259"/>
      <c r="Y795" s="258"/>
      <c r="Z795" s="258"/>
      <c r="AA795" s="258"/>
      <c r="AB795" s="260"/>
      <c r="AC795" s="260"/>
      <c r="AD795" s="98"/>
      <c r="AE795" s="260"/>
      <c r="AF795" s="260"/>
      <c r="AG795" s="260"/>
      <c r="AH795" s="260"/>
      <c r="AI795" s="260"/>
      <c r="AJ795" s="260"/>
      <c r="AK795" s="263"/>
      <c r="AL795" s="263"/>
      <c r="AM795" s="265"/>
      <c r="AN795" s="98"/>
      <c r="AO795" s="577" t="str">
        <f t="shared" si="102"/>
        <v xml:space="preserve"> </v>
      </c>
      <c r="AP795" s="577" t="str">
        <f t="shared" si="104"/>
        <v xml:space="preserve"> </v>
      </c>
      <c r="AQ795" s="577" t="str">
        <f t="shared" si="105"/>
        <v xml:space="preserve"> </v>
      </c>
      <c r="AR795" s="577" t="str">
        <f t="shared" si="106"/>
        <v xml:space="preserve"> </v>
      </c>
      <c r="AS795" s="98"/>
      <c r="AT795" s="375"/>
      <c r="AU795" s="375"/>
      <c r="AV795" s="374"/>
      <c r="AW795" s="375"/>
      <c r="AX795" s="374"/>
      <c r="AY795" s="374"/>
      <c r="AZ795" s="258"/>
      <c r="BA795" s="260"/>
      <c r="BB795" s="260"/>
      <c r="BC795" s="98"/>
      <c r="BD795" s="260"/>
      <c r="BE795" s="260"/>
      <c r="BF795" s="260"/>
      <c r="BG795" s="260"/>
      <c r="BH795" s="260"/>
      <c r="BI795" s="260"/>
      <c r="BJ795" s="263"/>
      <c r="BK795" s="263"/>
      <c r="BL795" s="265"/>
      <c r="BM795" s="98"/>
      <c r="BN795" s="577" t="str">
        <f t="shared" si="103"/>
        <v xml:space="preserve"> </v>
      </c>
      <c r="BO795" s="577" t="str">
        <f t="shared" si="107"/>
        <v xml:space="preserve"> </v>
      </c>
      <c r="BP795" s="577" t="str">
        <f t="shared" si="108"/>
        <v xml:space="preserve"> </v>
      </c>
      <c r="BQ795" s="577" t="str">
        <f t="shared" si="109"/>
        <v xml:space="preserve"> </v>
      </c>
      <c r="BR795" s="98"/>
      <c r="BS795" s="330"/>
    </row>
    <row r="796" spans="1:71" s="107" customFormat="1" ht="12.75" x14ac:dyDescent="0.25">
      <c r="A796" s="380"/>
      <c r="B796" s="169">
        <f>'Données démographiques'!B797</f>
        <v>0</v>
      </c>
      <c r="C796" s="169">
        <f>'Données démographiques'!C797</f>
        <v>0</v>
      </c>
      <c r="D796" s="170">
        <f>'Données démographiques'!D797</f>
        <v>0</v>
      </c>
      <c r="E796" s="102"/>
      <c r="F796" s="255"/>
      <c r="G796" s="172"/>
      <c r="H796" s="429"/>
      <c r="I796" s="273"/>
      <c r="J796" s="257"/>
      <c r="K796" s="278"/>
      <c r="L796" s="278"/>
      <c r="M796" s="278"/>
      <c r="N796" s="273"/>
      <c r="O796" s="264"/>
      <c r="P796" s="102"/>
      <c r="Q796" s="273"/>
      <c r="R796" s="172"/>
      <c r="S796" s="172"/>
      <c r="T796" s="102"/>
      <c r="U796" s="257"/>
      <c r="V796" s="257"/>
      <c r="W796" s="273"/>
      <c r="X796" s="257"/>
      <c r="Y796" s="273"/>
      <c r="Z796" s="273"/>
      <c r="AA796" s="273"/>
      <c r="AB796" s="278"/>
      <c r="AC796" s="278"/>
      <c r="AD796" s="98"/>
      <c r="AE796" s="278"/>
      <c r="AF796" s="278"/>
      <c r="AG796" s="278"/>
      <c r="AH796" s="278"/>
      <c r="AI796" s="278"/>
      <c r="AJ796" s="278"/>
      <c r="AK796" s="262"/>
      <c r="AL796" s="262"/>
      <c r="AM796" s="264"/>
      <c r="AN796" s="98"/>
      <c r="AO796" s="576" t="str">
        <f t="shared" si="102"/>
        <v xml:space="preserve"> </v>
      </c>
      <c r="AP796" s="576" t="str">
        <f t="shared" si="104"/>
        <v xml:space="preserve"> </v>
      </c>
      <c r="AQ796" s="576" t="str">
        <f t="shared" si="105"/>
        <v xml:space="preserve"> </v>
      </c>
      <c r="AR796" s="576" t="str">
        <f t="shared" si="106"/>
        <v xml:space="preserve"> </v>
      </c>
      <c r="AS796" s="98"/>
      <c r="AT796" s="257"/>
      <c r="AU796" s="257"/>
      <c r="AV796" s="273"/>
      <c r="AW796" s="257"/>
      <c r="AX796" s="273"/>
      <c r="AY796" s="273"/>
      <c r="AZ796" s="273"/>
      <c r="BA796" s="278"/>
      <c r="BB796" s="278"/>
      <c r="BC796" s="98"/>
      <c r="BD796" s="278"/>
      <c r="BE796" s="278"/>
      <c r="BF796" s="278"/>
      <c r="BG796" s="278"/>
      <c r="BH796" s="278"/>
      <c r="BI796" s="278"/>
      <c r="BJ796" s="262"/>
      <c r="BK796" s="262"/>
      <c r="BL796" s="264"/>
      <c r="BM796" s="98"/>
      <c r="BN796" s="576" t="str">
        <f t="shared" si="103"/>
        <v xml:space="preserve"> </v>
      </c>
      <c r="BO796" s="576" t="str">
        <f t="shared" si="107"/>
        <v xml:space="preserve"> </v>
      </c>
      <c r="BP796" s="576" t="str">
        <f t="shared" si="108"/>
        <v xml:space="preserve"> </v>
      </c>
      <c r="BQ796" s="576" t="str">
        <f t="shared" si="109"/>
        <v xml:space="preserve"> </v>
      </c>
      <c r="BR796" s="98"/>
      <c r="BS796" s="165"/>
    </row>
    <row r="797" spans="1:71" s="107" customFormat="1" ht="12.75" x14ac:dyDescent="0.25">
      <c r="A797" s="380"/>
      <c r="B797" s="376">
        <f>'Données démographiques'!B798</f>
        <v>0</v>
      </c>
      <c r="C797" s="376">
        <f>'Données démographiques'!C798</f>
        <v>0</v>
      </c>
      <c r="D797" s="377">
        <f>'Données démographiques'!D798</f>
        <v>0</v>
      </c>
      <c r="E797" s="102"/>
      <c r="F797" s="430"/>
      <c r="G797" s="431"/>
      <c r="H797" s="432"/>
      <c r="I797" s="258"/>
      <c r="J797" s="259"/>
      <c r="K797" s="260"/>
      <c r="L797" s="260"/>
      <c r="M797" s="260"/>
      <c r="N797" s="258"/>
      <c r="O797" s="265"/>
      <c r="P797" s="102"/>
      <c r="Q797" s="258"/>
      <c r="R797" s="431"/>
      <c r="S797" s="431"/>
      <c r="T797" s="102"/>
      <c r="U797" s="259"/>
      <c r="V797" s="259"/>
      <c r="W797" s="258"/>
      <c r="X797" s="259"/>
      <c r="Y797" s="258"/>
      <c r="Z797" s="258"/>
      <c r="AA797" s="258"/>
      <c r="AB797" s="260"/>
      <c r="AC797" s="260"/>
      <c r="AD797" s="98"/>
      <c r="AE797" s="260"/>
      <c r="AF797" s="260"/>
      <c r="AG797" s="260"/>
      <c r="AH797" s="260"/>
      <c r="AI797" s="260"/>
      <c r="AJ797" s="260"/>
      <c r="AK797" s="263"/>
      <c r="AL797" s="263"/>
      <c r="AM797" s="265"/>
      <c r="AN797" s="98"/>
      <c r="AO797" s="577" t="str">
        <f t="shared" si="102"/>
        <v xml:space="preserve"> </v>
      </c>
      <c r="AP797" s="577" t="str">
        <f t="shared" si="104"/>
        <v xml:space="preserve"> </v>
      </c>
      <c r="AQ797" s="577" t="str">
        <f t="shared" si="105"/>
        <v xml:space="preserve"> </v>
      </c>
      <c r="AR797" s="577" t="str">
        <f t="shared" si="106"/>
        <v xml:space="preserve"> </v>
      </c>
      <c r="AS797" s="98"/>
      <c r="AT797" s="375"/>
      <c r="AU797" s="375"/>
      <c r="AV797" s="374"/>
      <c r="AW797" s="375"/>
      <c r="AX797" s="374"/>
      <c r="AY797" s="374"/>
      <c r="AZ797" s="258"/>
      <c r="BA797" s="260"/>
      <c r="BB797" s="260"/>
      <c r="BC797" s="98"/>
      <c r="BD797" s="260"/>
      <c r="BE797" s="260"/>
      <c r="BF797" s="260"/>
      <c r="BG797" s="260"/>
      <c r="BH797" s="260"/>
      <c r="BI797" s="260"/>
      <c r="BJ797" s="263"/>
      <c r="BK797" s="263"/>
      <c r="BL797" s="265"/>
      <c r="BM797" s="98"/>
      <c r="BN797" s="577" t="str">
        <f t="shared" si="103"/>
        <v xml:space="preserve"> </v>
      </c>
      <c r="BO797" s="577" t="str">
        <f t="shared" si="107"/>
        <v xml:space="preserve"> </v>
      </c>
      <c r="BP797" s="577" t="str">
        <f t="shared" si="108"/>
        <v xml:space="preserve"> </v>
      </c>
      <c r="BQ797" s="577" t="str">
        <f t="shared" si="109"/>
        <v xml:space="preserve"> </v>
      </c>
      <c r="BR797" s="98"/>
      <c r="BS797" s="330"/>
    </row>
    <row r="798" spans="1:71" s="107" customFormat="1" ht="12.75" x14ac:dyDescent="0.25">
      <c r="A798" s="380"/>
      <c r="B798" s="169">
        <f>'Données démographiques'!B799</f>
        <v>0</v>
      </c>
      <c r="C798" s="169">
        <f>'Données démographiques'!C799</f>
        <v>0</v>
      </c>
      <c r="D798" s="170">
        <f>'Données démographiques'!D799</f>
        <v>0</v>
      </c>
      <c r="E798" s="102"/>
      <c r="F798" s="255"/>
      <c r="G798" s="172"/>
      <c r="H798" s="429"/>
      <c r="I798" s="273"/>
      <c r="J798" s="257"/>
      <c r="K798" s="278"/>
      <c r="L798" s="278"/>
      <c r="M798" s="278"/>
      <c r="N798" s="273"/>
      <c r="O798" s="264"/>
      <c r="P798" s="102"/>
      <c r="Q798" s="273"/>
      <c r="R798" s="172"/>
      <c r="S798" s="172"/>
      <c r="T798" s="102"/>
      <c r="U798" s="257"/>
      <c r="V798" s="257"/>
      <c r="W798" s="273"/>
      <c r="X798" s="257"/>
      <c r="Y798" s="273"/>
      <c r="Z798" s="273"/>
      <c r="AA798" s="273"/>
      <c r="AB798" s="278"/>
      <c r="AC798" s="278"/>
      <c r="AD798" s="98"/>
      <c r="AE798" s="278"/>
      <c r="AF798" s="278"/>
      <c r="AG798" s="278"/>
      <c r="AH798" s="278"/>
      <c r="AI798" s="278"/>
      <c r="AJ798" s="278"/>
      <c r="AK798" s="262"/>
      <c r="AL798" s="262"/>
      <c r="AM798" s="264"/>
      <c r="AN798" s="98"/>
      <c r="AO798" s="576" t="str">
        <f t="shared" si="102"/>
        <v xml:space="preserve"> </v>
      </c>
      <c r="AP798" s="576" t="str">
        <f t="shared" si="104"/>
        <v xml:space="preserve"> </v>
      </c>
      <c r="AQ798" s="576" t="str">
        <f t="shared" si="105"/>
        <v xml:space="preserve"> </v>
      </c>
      <c r="AR798" s="576" t="str">
        <f t="shared" si="106"/>
        <v xml:space="preserve"> </v>
      </c>
      <c r="AS798" s="98"/>
      <c r="AT798" s="257"/>
      <c r="AU798" s="257"/>
      <c r="AV798" s="273"/>
      <c r="AW798" s="257"/>
      <c r="AX798" s="273"/>
      <c r="AY798" s="273"/>
      <c r="AZ798" s="273"/>
      <c r="BA798" s="278"/>
      <c r="BB798" s="278"/>
      <c r="BC798" s="98"/>
      <c r="BD798" s="278"/>
      <c r="BE798" s="278"/>
      <c r="BF798" s="278"/>
      <c r="BG798" s="278"/>
      <c r="BH798" s="278"/>
      <c r="BI798" s="278"/>
      <c r="BJ798" s="262"/>
      <c r="BK798" s="262"/>
      <c r="BL798" s="264"/>
      <c r="BM798" s="98"/>
      <c r="BN798" s="576" t="str">
        <f t="shared" si="103"/>
        <v xml:space="preserve"> </v>
      </c>
      <c r="BO798" s="576" t="str">
        <f t="shared" si="107"/>
        <v xml:space="preserve"> </v>
      </c>
      <c r="BP798" s="576" t="str">
        <f t="shared" si="108"/>
        <v xml:space="preserve"> </v>
      </c>
      <c r="BQ798" s="576" t="str">
        <f t="shared" si="109"/>
        <v xml:space="preserve"> </v>
      </c>
      <c r="BR798" s="98"/>
      <c r="BS798" s="165"/>
    </row>
    <row r="799" spans="1:71" s="107" customFormat="1" ht="12.75" x14ac:dyDescent="0.25">
      <c r="A799" s="380"/>
      <c r="B799" s="376">
        <f>'Données démographiques'!B800</f>
        <v>0</v>
      </c>
      <c r="C799" s="376">
        <f>'Données démographiques'!C800</f>
        <v>0</v>
      </c>
      <c r="D799" s="377">
        <f>'Données démographiques'!D800</f>
        <v>0</v>
      </c>
      <c r="E799" s="102"/>
      <c r="F799" s="430"/>
      <c r="G799" s="431"/>
      <c r="H799" s="432"/>
      <c r="I799" s="258"/>
      <c r="J799" s="259"/>
      <c r="K799" s="260"/>
      <c r="L799" s="260"/>
      <c r="M799" s="260"/>
      <c r="N799" s="258"/>
      <c r="O799" s="265"/>
      <c r="P799" s="102"/>
      <c r="Q799" s="258"/>
      <c r="R799" s="431"/>
      <c r="S799" s="431"/>
      <c r="T799" s="102"/>
      <c r="U799" s="259"/>
      <c r="V799" s="259"/>
      <c r="W799" s="258"/>
      <c r="X799" s="259"/>
      <c r="Y799" s="258"/>
      <c r="Z799" s="258"/>
      <c r="AA799" s="258"/>
      <c r="AB799" s="260"/>
      <c r="AC799" s="260"/>
      <c r="AD799" s="98"/>
      <c r="AE799" s="260"/>
      <c r="AF799" s="260"/>
      <c r="AG799" s="260"/>
      <c r="AH799" s="260"/>
      <c r="AI799" s="260"/>
      <c r="AJ799" s="260"/>
      <c r="AK799" s="263"/>
      <c r="AL799" s="263"/>
      <c r="AM799" s="265"/>
      <c r="AN799" s="98"/>
      <c r="AO799" s="577" t="str">
        <f t="shared" si="102"/>
        <v xml:space="preserve"> </v>
      </c>
      <c r="AP799" s="577" t="str">
        <f t="shared" si="104"/>
        <v xml:space="preserve"> </v>
      </c>
      <c r="AQ799" s="577" t="str">
        <f t="shared" si="105"/>
        <v xml:space="preserve"> </v>
      </c>
      <c r="AR799" s="577" t="str">
        <f t="shared" si="106"/>
        <v xml:space="preserve"> </v>
      </c>
      <c r="AS799" s="98"/>
      <c r="AT799" s="375"/>
      <c r="AU799" s="375"/>
      <c r="AV799" s="374"/>
      <c r="AW799" s="375"/>
      <c r="AX799" s="374"/>
      <c r="AY799" s="374"/>
      <c r="AZ799" s="258"/>
      <c r="BA799" s="260"/>
      <c r="BB799" s="260"/>
      <c r="BC799" s="98"/>
      <c r="BD799" s="260"/>
      <c r="BE799" s="260"/>
      <c r="BF799" s="260"/>
      <c r="BG799" s="260"/>
      <c r="BH799" s="260"/>
      <c r="BI799" s="260"/>
      <c r="BJ799" s="263"/>
      <c r="BK799" s="263"/>
      <c r="BL799" s="265"/>
      <c r="BM799" s="98"/>
      <c r="BN799" s="577" t="str">
        <f t="shared" si="103"/>
        <v xml:space="preserve"> </v>
      </c>
      <c r="BO799" s="577" t="str">
        <f t="shared" si="107"/>
        <v xml:space="preserve"> </v>
      </c>
      <c r="BP799" s="577" t="str">
        <f t="shared" si="108"/>
        <v xml:space="preserve"> </v>
      </c>
      <c r="BQ799" s="577" t="str">
        <f t="shared" si="109"/>
        <v xml:space="preserve"> </v>
      </c>
      <c r="BR799" s="98"/>
      <c r="BS799" s="330"/>
    </row>
    <row r="800" spans="1:71" s="107" customFormat="1" ht="12.75" x14ac:dyDescent="0.25">
      <c r="A800" s="380"/>
      <c r="B800" s="169">
        <f>'Données démographiques'!B801</f>
        <v>0</v>
      </c>
      <c r="C800" s="169">
        <f>'Données démographiques'!C801</f>
        <v>0</v>
      </c>
      <c r="D800" s="170">
        <f>'Données démographiques'!D801</f>
        <v>0</v>
      </c>
      <c r="E800" s="102"/>
      <c r="F800" s="255"/>
      <c r="G800" s="172"/>
      <c r="H800" s="429"/>
      <c r="I800" s="273"/>
      <c r="J800" s="257"/>
      <c r="K800" s="278"/>
      <c r="L800" s="278"/>
      <c r="M800" s="278"/>
      <c r="N800" s="273"/>
      <c r="O800" s="264"/>
      <c r="P800" s="102"/>
      <c r="Q800" s="273"/>
      <c r="R800" s="172"/>
      <c r="S800" s="172"/>
      <c r="T800" s="102"/>
      <c r="U800" s="257"/>
      <c r="V800" s="257"/>
      <c r="W800" s="273"/>
      <c r="X800" s="257"/>
      <c r="Y800" s="273"/>
      <c r="Z800" s="273"/>
      <c r="AA800" s="273"/>
      <c r="AB800" s="278"/>
      <c r="AC800" s="278"/>
      <c r="AD800" s="98"/>
      <c r="AE800" s="278"/>
      <c r="AF800" s="278"/>
      <c r="AG800" s="278"/>
      <c r="AH800" s="278"/>
      <c r="AI800" s="278"/>
      <c r="AJ800" s="278"/>
      <c r="AK800" s="262"/>
      <c r="AL800" s="262"/>
      <c r="AM800" s="264"/>
      <c r="AN800" s="98"/>
      <c r="AO800" s="576" t="str">
        <f t="shared" si="102"/>
        <v xml:space="preserve"> </v>
      </c>
      <c r="AP800" s="576" t="str">
        <f t="shared" si="104"/>
        <v xml:space="preserve"> </v>
      </c>
      <c r="AQ800" s="576" t="str">
        <f t="shared" si="105"/>
        <v xml:space="preserve"> </v>
      </c>
      <c r="AR800" s="576" t="str">
        <f t="shared" si="106"/>
        <v xml:space="preserve"> </v>
      </c>
      <c r="AS800" s="98"/>
      <c r="AT800" s="257"/>
      <c r="AU800" s="257"/>
      <c r="AV800" s="273"/>
      <c r="AW800" s="257"/>
      <c r="AX800" s="273"/>
      <c r="AY800" s="273"/>
      <c r="AZ800" s="273"/>
      <c r="BA800" s="278"/>
      <c r="BB800" s="278"/>
      <c r="BC800" s="98"/>
      <c r="BD800" s="278"/>
      <c r="BE800" s="278"/>
      <c r="BF800" s="278"/>
      <c r="BG800" s="278"/>
      <c r="BH800" s="278"/>
      <c r="BI800" s="278"/>
      <c r="BJ800" s="262"/>
      <c r="BK800" s="262"/>
      <c r="BL800" s="264"/>
      <c r="BM800" s="98"/>
      <c r="BN800" s="576" t="str">
        <f t="shared" si="103"/>
        <v xml:space="preserve"> </v>
      </c>
      <c r="BO800" s="576" t="str">
        <f t="shared" si="107"/>
        <v xml:space="preserve"> </v>
      </c>
      <c r="BP800" s="576" t="str">
        <f t="shared" si="108"/>
        <v xml:space="preserve"> </v>
      </c>
      <c r="BQ800" s="576" t="str">
        <f t="shared" si="109"/>
        <v xml:space="preserve"> </v>
      </c>
      <c r="BR800" s="98"/>
      <c r="BS800" s="165"/>
    </row>
    <row r="801" spans="1:71" s="107" customFormat="1" ht="12.75" x14ac:dyDescent="0.25">
      <c r="A801" s="380"/>
      <c r="B801" s="376">
        <f>'Données démographiques'!B802</f>
        <v>0</v>
      </c>
      <c r="C801" s="376">
        <f>'Données démographiques'!C802</f>
        <v>0</v>
      </c>
      <c r="D801" s="377">
        <f>'Données démographiques'!D802</f>
        <v>0</v>
      </c>
      <c r="E801" s="102"/>
      <c r="F801" s="430"/>
      <c r="G801" s="431"/>
      <c r="H801" s="432"/>
      <c r="I801" s="258"/>
      <c r="J801" s="259"/>
      <c r="K801" s="260"/>
      <c r="L801" s="260"/>
      <c r="M801" s="260"/>
      <c r="N801" s="258"/>
      <c r="O801" s="265"/>
      <c r="P801" s="102"/>
      <c r="Q801" s="258"/>
      <c r="R801" s="431"/>
      <c r="S801" s="431"/>
      <c r="T801" s="102"/>
      <c r="U801" s="259"/>
      <c r="V801" s="259"/>
      <c r="W801" s="258"/>
      <c r="X801" s="259"/>
      <c r="Y801" s="258"/>
      <c r="Z801" s="258"/>
      <c r="AA801" s="258"/>
      <c r="AB801" s="260"/>
      <c r="AC801" s="260"/>
      <c r="AD801" s="98"/>
      <c r="AE801" s="260"/>
      <c r="AF801" s="260"/>
      <c r="AG801" s="260"/>
      <c r="AH801" s="260"/>
      <c r="AI801" s="260"/>
      <c r="AJ801" s="260"/>
      <c r="AK801" s="263"/>
      <c r="AL801" s="263"/>
      <c r="AM801" s="265"/>
      <c r="AN801" s="98"/>
      <c r="AO801" s="577" t="str">
        <f t="shared" si="102"/>
        <v xml:space="preserve"> </v>
      </c>
      <c r="AP801" s="577" t="str">
        <f t="shared" si="104"/>
        <v xml:space="preserve"> </v>
      </c>
      <c r="AQ801" s="577" t="str">
        <f t="shared" si="105"/>
        <v xml:space="preserve"> </v>
      </c>
      <c r="AR801" s="577" t="str">
        <f t="shared" si="106"/>
        <v xml:space="preserve"> </v>
      </c>
      <c r="AS801" s="98"/>
      <c r="AT801" s="375"/>
      <c r="AU801" s="375"/>
      <c r="AV801" s="374"/>
      <c r="AW801" s="375"/>
      <c r="AX801" s="374"/>
      <c r="AY801" s="374"/>
      <c r="AZ801" s="258"/>
      <c r="BA801" s="260"/>
      <c r="BB801" s="260"/>
      <c r="BC801" s="98"/>
      <c r="BD801" s="260"/>
      <c r="BE801" s="260"/>
      <c r="BF801" s="260"/>
      <c r="BG801" s="260"/>
      <c r="BH801" s="260"/>
      <c r="BI801" s="260"/>
      <c r="BJ801" s="263"/>
      <c r="BK801" s="263"/>
      <c r="BL801" s="265"/>
      <c r="BM801" s="98"/>
      <c r="BN801" s="577" t="str">
        <f t="shared" si="103"/>
        <v xml:space="preserve"> </v>
      </c>
      <c r="BO801" s="577" t="str">
        <f t="shared" si="107"/>
        <v xml:space="preserve"> </v>
      </c>
      <c r="BP801" s="577" t="str">
        <f t="shared" si="108"/>
        <v xml:space="preserve"> </v>
      </c>
      <c r="BQ801" s="577" t="str">
        <f t="shared" si="109"/>
        <v xml:space="preserve"> </v>
      </c>
      <c r="BR801" s="98"/>
      <c r="BS801" s="330"/>
    </row>
    <row r="802" spans="1:71" s="107" customFormat="1" ht="12.75" x14ac:dyDescent="0.25">
      <c r="A802" s="380"/>
      <c r="B802" s="169">
        <f>'Données démographiques'!B803</f>
        <v>0</v>
      </c>
      <c r="C802" s="169">
        <f>'Données démographiques'!C803</f>
        <v>0</v>
      </c>
      <c r="D802" s="170">
        <f>'Données démographiques'!D803</f>
        <v>0</v>
      </c>
      <c r="E802" s="102"/>
      <c r="F802" s="255"/>
      <c r="G802" s="172"/>
      <c r="H802" s="429"/>
      <c r="I802" s="273"/>
      <c r="J802" s="257"/>
      <c r="K802" s="278"/>
      <c r="L802" s="278"/>
      <c r="M802" s="278"/>
      <c r="N802" s="273"/>
      <c r="O802" s="264"/>
      <c r="P802" s="102"/>
      <c r="Q802" s="273"/>
      <c r="R802" s="172"/>
      <c r="S802" s="172"/>
      <c r="T802" s="102"/>
      <c r="U802" s="257"/>
      <c r="V802" s="257"/>
      <c r="W802" s="273"/>
      <c r="X802" s="257"/>
      <c r="Y802" s="273"/>
      <c r="Z802" s="273"/>
      <c r="AA802" s="273"/>
      <c r="AB802" s="278"/>
      <c r="AC802" s="278"/>
      <c r="AD802" s="98"/>
      <c r="AE802" s="278"/>
      <c r="AF802" s="278"/>
      <c r="AG802" s="278"/>
      <c r="AH802" s="278"/>
      <c r="AI802" s="278"/>
      <c r="AJ802" s="278"/>
      <c r="AK802" s="262"/>
      <c r="AL802" s="262"/>
      <c r="AM802" s="264"/>
      <c r="AN802" s="98"/>
      <c r="AO802" s="576" t="str">
        <f t="shared" si="102"/>
        <v xml:space="preserve"> </v>
      </c>
      <c r="AP802" s="576" t="str">
        <f t="shared" si="104"/>
        <v xml:space="preserve"> </v>
      </c>
      <c r="AQ802" s="576" t="str">
        <f t="shared" si="105"/>
        <v xml:space="preserve"> </v>
      </c>
      <c r="AR802" s="576" t="str">
        <f t="shared" si="106"/>
        <v xml:space="preserve"> </v>
      </c>
      <c r="AS802" s="98"/>
      <c r="AT802" s="257"/>
      <c r="AU802" s="257"/>
      <c r="AV802" s="273"/>
      <c r="AW802" s="257"/>
      <c r="AX802" s="273"/>
      <c r="AY802" s="273"/>
      <c r="AZ802" s="273"/>
      <c r="BA802" s="278"/>
      <c r="BB802" s="278"/>
      <c r="BC802" s="98"/>
      <c r="BD802" s="278"/>
      <c r="BE802" s="278"/>
      <c r="BF802" s="278"/>
      <c r="BG802" s="278"/>
      <c r="BH802" s="278"/>
      <c r="BI802" s="278"/>
      <c r="BJ802" s="262"/>
      <c r="BK802" s="262"/>
      <c r="BL802" s="264"/>
      <c r="BM802" s="98"/>
      <c r="BN802" s="576" t="str">
        <f t="shared" si="103"/>
        <v xml:space="preserve"> </v>
      </c>
      <c r="BO802" s="576" t="str">
        <f t="shared" si="107"/>
        <v xml:space="preserve"> </v>
      </c>
      <c r="BP802" s="576" t="str">
        <f t="shared" si="108"/>
        <v xml:space="preserve"> </v>
      </c>
      <c r="BQ802" s="576" t="str">
        <f t="shared" si="109"/>
        <v xml:space="preserve"> </v>
      </c>
      <c r="BR802" s="98"/>
      <c r="BS802" s="165"/>
    </row>
    <row r="803" spans="1:71" s="107" customFormat="1" ht="12.75" x14ac:dyDescent="0.25">
      <c r="A803" s="380"/>
      <c r="B803" s="376">
        <f>'Données démographiques'!B804</f>
        <v>0</v>
      </c>
      <c r="C803" s="376">
        <f>'Données démographiques'!C804</f>
        <v>0</v>
      </c>
      <c r="D803" s="377">
        <f>'Données démographiques'!D804</f>
        <v>0</v>
      </c>
      <c r="E803" s="102"/>
      <c r="F803" s="430"/>
      <c r="G803" s="431"/>
      <c r="H803" s="432"/>
      <c r="I803" s="258"/>
      <c r="J803" s="259"/>
      <c r="K803" s="260"/>
      <c r="L803" s="260"/>
      <c r="M803" s="260"/>
      <c r="N803" s="258"/>
      <c r="O803" s="265"/>
      <c r="P803" s="102"/>
      <c r="Q803" s="258"/>
      <c r="R803" s="431"/>
      <c r="S803" s="431"/>
      <c r="T803" s="102"/>
      <c r="U803" s="259"/>
      <c r="V803" s="259"/>
      <c r="W803" s="258"/>
      <c r="X803" s="259"/>
      <c r="Y803" s="258"/>
      <c r="Z803" s="258"/>
      <c r="AA803" s="258"/>
      <c r="AB803" s="260"/>
      <c r="AC803" s="260"/>
      <c r="AD803" s="98"/>
      <c r="AE803" s="260"/>
      <c r="AF803" s="260"/>
      <c r="AG803" s="260"/>
      <c r="AH803" s="260"/>
      <c r="AI803" s="260"/>
      <c r="AJ803" s="260"/>
      <c r="AK803" s="263"/>
      <c r="AL803" s="263"/>
      <c r="AM803" s="265"/>
      <c r="AN803" s="98"/>
      <c r="AO803" s="577" t="str">
        <f t="shared" si="102"/>
        <v xml:space="preserve"> </v>
      </c>
      <c r="AP803" s="577" t="str">
        <f t="shared" si="104"/>
        <v xml:space="preserve"> </v>
      </c>
      <c r="AQ803" s="577" t="str">
        <f t="shared" si="105"/>
        <v xml:space="preserve"> </v>
      </c>
      <c r="AR803" s="577" t="str">
        <f t="shared" si="106"/>
        <v xml:space="preserve"> </v>
      </c>
      <c r="AS803" s="98"/>
      <c r="AT803" s="375"/>
      <c r="AU803" s="375"/>
      <c r="AV803" s="374"/>
      <c r="AW803" s="375"/>
      <c r="AX803" s="374"/>
      <c r="AY803" s="374"/>
      <c r="AZ803" s="258"/>
      <c r="BA803" s="260"/>
      <c r="BB803" s="260"/>
      <c r="BC803" s="98"/>
      <c r="BD803" s="260"/>
      <c r="BE803" s="260"/>
      <c r="BF803" s="260"/>
      <c r="BG803" s="260"/>
      <c r="BH803" s="260"/>
      <c r="BI803" s="260"/>
      <c r="BJ803" s="263"/>
      <c r="BK803" s="263"/>
      <c r="BL803" s="265"/>
      <c r="BM803" s="98"/>
      <c r="BN803" s="577" t="str">
        <f t="shared" si="103"/>
        <v xml:space="preserve"> </v>
      </c>
      <c r="BO803" s="577" t="str">
        <f t="shared" si="107"/>
        <v xml:space="preserve"> </v>
      </c>
      <c r="BP803" s="577" t="str">
        <f t="shared" si="108"/>
        <v xml:space="preserve"> </v>
      </c>
      <c r="BQ803" s="577" t="str">
        <f t="shared" si="109"/>
        <v xml:space="preserve"> </v>
      </c>
      <c r="BR803" s="98"/>
      <c r="BS803" s="330"/>
    </row>
    <row r="804" spans="1:71" s="107" customFormat="1" ht="12.75" x14ac:dyDescent="0.25">
      <c r="A804" s="380"/>
      <c r="B804" s="169">
        <f>'Données démographiques'!B805</f>
        <v>0</v>
      </c>
      <c r="C804" s="169">
        <f>'Données démographiques'!C805</f>
        <v>0</v>
      </c>
      <c r="D804" s="170">
        <f>'Données démographiques'!D805</f>
        <v>0</v>
      </c>
      <c r="E804" s="102"/>
      <c r="F804" s="255"/>
      <c r="G804" s="172"/>
      <c r="H804" s="429"/>
      <c r="I804" s="273"/>
      <c r="J804" s="257"/>
      <c r="K804" s="278"/>
      <c r="L804" s="278"/>
      <c r="M804" s="278"/>
      <c r="N804" s="273"/>
      <c r="O804" s="264"/>
      <c r="P804" s="102"/>
      <c r="Q804" s="273"/>
      <c r="R804" s="172"/>
      <c r="S804" s="172"/>
      <c r="T804" s="102"/>
      <c r="U804" s="257"/>
      <c r="V804" s="257"/>
      <c r="W804" s="273"/>
      <c r="X804" s="257"/>
      <c r="Y804" s="273"/>
      <c r="Z804" s="273"/>
      <c r="AA804" s="273"/>
      <c r="AB804" s="278"/>
      <c r="AC804" s="278"/>
      <c r="AD804" s="98"/>
      <c r="AE804" s="278"/>
      <c r="AF804" s="278"/>
      <c r="AG804" s="278"/>
      <c r="AH804" s="278"/>
      <c r="AI804" s="278"/>
      <c r="AJ804" s="278"/>
      <c r="AK804" s="262"/>
      <c r="AL804" s="262"/>
      <c r="AM804" s="264"/>
      <c r="AN804" s="98"/>
      <c r="AO804" s="576" t="str">
        <f t="shared" si="102"/>
        <v xml:space="preserve"> </v>
      </c>
      <c r="AP804" s="576" t="str">
        <f t="shared" si="104"/>
        <v xml:space="preserve"> </v>
      </c>
      <c r="AQ804" s="576" t="str">
        <f t="shared" si="105"/>
        <v xml:space="preserve"> </v>
      </c>
      <c r="AR804" s="576" t="str">
        <f t="shared" si="106"/>
        <v xml:space="preserve"> </v>
      </c>
      <c r="AS804" s="98"/>
      <c r="AT804" s="257"/>
      <c r="AU804" s="257"/>
      <c r="AV804" s="273"/>
      <c r="AW804" s="257"/>
      <c r="AX804" s="273"/>
      <c r="AY804" s="273"/>
      <c r="AZ804" s="273"/>
      <c r="BA804" s="278"/>
      <c r="BB804" s="278"/>
      <c r="BC804" s="98"/>
      <c r="BD804" s="278"/>
      <c r="BE804" s="278"/>
      <c r="BF804" s="278"/>
      <c r="BG804" s="278"/>
      <c r="BH804" s="278"/>
      <c r="BI804" s="278"/>
      <c r="BJ804" s="262"/>
      <c r="BK804" s="262"/>
      <c r="BL804" s="264"/>
      <c r="BM804" s="98"/>
      <c r="BN804" s="576" t="str">
        <f t="shared" si="103"/>
        <v xml:space="preserve"> </v>
      </c>
      <c r="BO804" s="576" t="str">
        <f t="shared" si="107"/>
        <v xml:space="preserve"> </v>
      </c>
      <c r="BP804" s="576" t="str">
        <f t="shared" si="108"/>
        <v xml:space="preserve"> </v>
      </c>
      <c r="BQ804" s="576" t="str">
        <f t="shared" si="109"/>
        <v xml:space="preserve"> </v>
      </c>
      <c r="BR804" s="98"/>
      <c r="BS804" s="165"/>
    </row>
    <row r="805" spans="1:71" s="107" customFormat="1" ht="12.75" x14ac:dyDescent="0.25">
      <c r="A805" s="380"/>
      <c r="B805" s="376">
        <f>'Données démographiques'!B806</f>
        <v>0</v>
      </c>
      <c r="C805" s="376">
        <f>'Données démographiques'!C806</f>
        <v>0</v>
      </c>
      <c r="D805" s="377">
        <f>'Données démographiques'!D806</f>
        <v>0</v>
      </c>
      <c r="E805" s="102"/>
      <c r="F805" s="430"/>
      <c r="G805" s="431"/>
      <c r="H805" s="432"/>
      <c r="I805" s="258"/>
      <c r="J805" s="259"/>
      <c r="K805" s="260"/>
      <c r="L805" s="260"/>
      <c r="M805" s="260"/>
      <c r="N805" s="258"/>
      <c r="O805" s="265"/>
      <c r="P805" s="102"/>
      <c r="Q805" s="258"/>
      <c r="R805" s="431"/>
      <c r="S805" s="431"/>
      <c r="T805" s="102"/>
      <c r="U805" s="259"/>
      <c r="V805" s="259"/>
      <c r="W805" s="258"/>
      <c r="X805" s="259"/>
      <c r="Y805" s="258"/>
      <c r="Z805" s="258"/>
      <c r="AA805" s="258"/>
      <c r="AB805" s="260"/>
      <c r="AC805" s="260"/>
      <c r="AD805" s="98"/>
      <c r="AE805" s="260"/>
      <c r="AF805" s="260"/>
      <c r="AG805" s="260"/>
      <c r="AH805" s="260"/>
      <c r="AI805" s="260"/>
      <c r="AJ805" s="260"/>
      <c r="AK805" s="263"/>
      <c r="AL805" s="263"/>
      <c r="AM805" s="265"/>
      <c r="AN805" s="98"/>
      <c r="AO805" s="577" t="str">
        <f t="shared" si="102"/>
        <v xml:space="preserve"> </v>
      </c>
      <c r="AP805" s="577" t="str">
        <f t="shared" si="104"/>
        <v xml:space="preserve"> </v>
      </c>
      <c r="AQ805" s="577" t="str">
        <f t="shared" si="105"/>
        <v xml:space="preserve"> </v>
      </c>
      <c r="AR805" s="577" t="str">
        <f t="shared" si="106"/>
        <v xml:space="preserve"> </v>
      </c>
      <c r="AS805" s="98"/>
      <c r="AT805" s="375"/>
      <c r="AU805" s="375"/>
      <c r="AV805" s="374"/>
      <c r="AW805" s="375"/>
      <c r="AX805" s="374"/>
      <c r="AY805" s="374"/>
      <c r="AZ805" s="258"/>
      <c r="BA805" s="260"/>
      <c r="BB805" s="260"/>
      <c r="BC805" s="98"/>
      <c r="BD805" s="260"/>
      <c r="BE805" s="260"/>
      <c r="BF805" s="260"/>
      <c r="BG805" s="260"/>
      <c r="BH805" s="260"/>
      <c r="BI805" s="260"/>
      <c r="BJ805" s="263"/>
      <c r="BK805" s="263"/>
      <c r="BL805" s="265"/>
      <c r="BM805" s="98"/>
      <c r="BN805" s="577" t="str">
        <f t="shared" si="103"/>
        <v xml:space="preserve"> </v>
      </c>
      <c r="BO805" s="577" t="str">
        <f t="shared" si="107"/>
        <v xml:space="preserve"> </v>
      </c>
      <c r="BP805" s="577" t="str">
        <f t="shared" si="108"/>
        <v xml:space="preserve"> </v>
      </c>
      <c r="BQ805" s="577" t="str">
        <f t="shared" si="109"/>
        <v xml:space="preserve"> </v>
      </c>
      <c r="BR805" s="98"/>
      <c r="BS805" s="330"/>
    </row>
    <row r="806" spans="1:71" s="107" customFormat="1" ht="12.75" x14ac:dyDescent="0.25">
      <c r="A806" s="380"/>
      <c r="B806" s="169">
        <f>'Données démographiques'!B807</f>
        <v>0</v>
      </c>
      <c r="C806" s="169">
        <f>'Données démographiques'!C807</f>
        <v>0</v>
      </c>
      <c r="D806" s="170">
        <f>'Données démographiques'!D807</f>
        <v>0</v>
      </c>
      <c r="E806" s="102"/>
      <c r="F806" s="255"/>
      <c r="G806" s="172"/>
      <c r="H806" s="429"/>
      <c r="I806" s="273"/>
      <c r="J806" s="257"/>
      <c r="K806" s="278"/>
      <c r="L806" s="278"/>
      <c r="M806" s="278"/>
      <c r="N806" s="273"/>
      <c r="O806" s="264"/>
      <c r="P806" s="102"/>
      <c r="Q806" s="273"/>
      <c r="R806" s="172"/>
      <c r="S806" s="172"/>
      <c r="T806" s="102"/>
      <c r="U806" s="257"/>
      <c r="V806" s="257"/>
      <c r="W806" s="273"/>
      <c r="X806" s="257"/>
      <c r="Y806" s="273"/>
      <c r="Z806" s="273"/>
      <c r="AA806" s="273"/>
      <c r="AB806" s="278"/>
      <c r="AC806" s="278"/>
      <c r="AD806" s="98"/>
      <c r="AE806" s="278"/>
      <c r="AF806" s="278"/>
      <c r="AG806" s="278"/>
      <c r="AH806" s="278"/>
      <c r="AI806" s="278"/>
      <c r="AJ806" s="278"/>
      <c r="AK806" s="262"/>
      <c r="AL806" s="262"/>
      <c r="AM806" s="264"/>
      <c r="AN806" s="98"/>
      <c r="AO806" s="576" t="str">
        <f t="shared" si="102"/>
        <v xml:space="preserve"> </v>
      </c>
      <c r="AP806" s="576" t="str">
        <f t="shared" si="104"/>
        <v xml:space="preserve"> </v>
      </c>
      <c r="AQ806" s="576" t="str">
        <f t="shared" si="105"/>
        <v xml:space="preserve"> </v>
      </c>
      <c r="AR806" s="576" t="str">
        <f t="shared" si="106"/>
        <v xml:space="preserve"> </v>
      </c>
      <c r="AS806" s="98"/>
      <c r="AT806" s="257"/>
      <c r="AU806" s="257"/>
      <c r="AV806" s="273"/>
      <c r="AW806" s="257"/>
      <c r="AX806" s="273"/>
      <c r="AY806" s="273"/>
      <c r="AZ806" s="273"/>
      <c r="BA806" s="278"/>
      <c r="BB806" s="278"/>
      <c r="BC806" s="98"/>
      <c r="BD806" s="278"/>
      <c r="BE806" s="278"/>
      <c r="BF806" s="278"/>
      <c r="BG806" s="278"/>
      <c r="BH806" s="278"/>
      <c r="BI806" s="278"/>
      <c r="BJ806" s="262"/>
      <c r="BK806" s="262"/>
      <c r="BL806" s="264"/>
      <c r="BM806" s="98"/>
      <c r="BN806" s="576" t="str">
        <f t="shared" si="103"/>
        <v xml:space="preserve"> </v>
      </c>
      <c r="BO806" s="576" t="str">
        <f t="shared" si="107"/>
        <v xml:space="preserve"> </v>
      </c>
      <c r="BP806" s="576" t="str">
        <f t="shared" si="108"/>
        <v xml:space="preserve"> </v>
      </c>
      <c r="BQ806" s="576" t="str">
        <f t="shared" si="109"/>
        <v xml:space="preserve"> </v>
      </c>
      <c r="BR806" s="98"/>
      <c r="BS806" s="165"/>
    </row>
    <row r="807" spans="1:71" s="107" customFormat="1" ht="12.75" x14ac:dyDescent="0.25">
      <c r="A807" s="380"/>
      <c r="B807" s="376">
        <f>'Données démographiques'!B808</f>
        <v>0</v>
      </c>
      <c r="C807" s="376">
        <f>'Données démographiques'!C808</f>
        <v>0</v>
      </c>
      <c r="D807" s="377">
        <f>'Données démographiques'!D808</f>
        <v>0</v>
      </c>
      <c r="E807" s="102"/>
      <c r="F807" s="430"/>
      <c r="G807" s="431"/>
      <c r="H807" s="432"/>
      <c r="I807" s="258"/>
      <c r="J807" s="259"/>
      <c r="K807" s="260"/>
      <c r="L807" s="260"/>
      <c r="M807" s="260"/>
      <c r="N807" s="258"/>
      <c r="O807" s="265"/>
      <c r="P807" s="102"/>
      <c r="Q807" s="258"/>
      <c r="R807" s="431"/>
      <c r="S807" s="431"/>
      <c r="T807" s="102"/>
      <c r="U807" s="259"/>
      <c r="V807" s="259"/>
      <c r="W807" s="258"/>
      <c r="X807" s="259"/>
      <c r="Y807" s="258"/>
      <c r="Z807" s="258"/>
      <c r="AA807" s="258"/>
      <c r="AB807" s="260"/>
      <c r="AC807" s="260"/>
      <c r="AD807" s="98"/>
      <c r="AE807" s="260"/>
      <c r="AF807" s="260"/>
      <c r="AG807" s="260"/>
      <c r="AH807" s="260"/>
      <c r="AI807" s="260"/>
      <c r="AJ807" s="260"/>
      <c r="AK807" s="263"/>
      <c r="AL807" s="263"/>
      <c r="AM807" s="265"/>
      <c r="AN807" s="98"/>
      <c r="AO807" s="577" t="str">
        <f t="shared" si="102"/>
        <v xml:space="preserve"> </v>
      </c>
      <c r="AP807" s="577" t="str">
        <f t="shared" si="104"/>
        <v xml:space="preserve"> </v>
      </c>
      <c r="AQ807" s="577" t="str">
        <f t="shared" si="105"/>
        <v xml:space="preserve"> </v>
      </c>
      <c r="AR807" s="577" t="str">
        <f t="shared" si="106"/>
        <v xml:space="preserve"> </v>
      </c>
      <c r="AS807" s="98"/>
      <c r="AT807" s="375"/>
      <c r="AU807" s="375"/>
      <c r="AV807" s="374"/>
      <c r="AW807" s="375"/>
      <c r="AX807" s="374"/>
      <c r="AY807" s="374"/>
      <c r="AZ807" s="258"/>
      <c r="BA807" s="260"/>
      <c r="BB807" s="260"/>
      <c r="BC807" s="98"/>
      <c r="BD807" s="260"/>
      <c r="BE807" s="260"/>
      <c r="BF807" s="260"/>
      <c r="BG807" s="260"/>
      <c r="BH807" s="260"/>
      <c r="BI807" s="260"/>
      <c r="BJ807" s="263"/>
      <c r="BK807" s="263"/>
      <c r="BL807" s="265"/>
      <c r="BM807" s="98"/>
      <c r="BN807" s="577" t="str">
        <f t="shared" si="103"/>
        <v xml:space="preserve"> </v>
      </c>
      <c r="BO807" s="577" t="str">
        <f t="shared" si="107"/>
        <v xml:space="preserve"> </v>
      </c>
      <c r="BP807" s="577" t="str">
        <f t="shared" si="108"/>
        <v xml:space="preserve"> </v>
      </c>
      <c r="BQ807" s="577" t="str">
        <f t="shared" si="109"/>
        <v xml:space="preserve"> </v>
      </c>
      <c r="BR807" s="98"/>
      <c r="BS807" s="330"/>
    </row>
    <row r="808" spans="1:71" s="107" customFormat="1" ht="12.75" x14ac:dyDescent="0.25">
      <c r="A808" s="380"/>
      <c r="B808" s="169">
        <f>'Données démographiques'!B809</f>
        <v>0</v>
      </c>
      <c r="C808" s="169">
        <f>'Données démographiques'!C809</f>
        <v>0</v>
      </c>
      <c r="D808" s="170">
        <f>'Données démographiques'!D809</f>
        <v>0</v>
      </c>
      <c r="E808" s="102"/>
      <c r="F808" s="255"/>
      <c r="G808" s="172"/>
      <c r="H808" s="429"/>
      <c r="I808" s="273"/>
      <c r="J808" s="257"/>
      <c r="K808" s="278"/>
      <c r="L808" s="278"/>
      <c r="M808" s="278"/>
      <c r="N808" s="273"/>
      <c r="O808" s="264"/>
      <c r="P808" s="102"/>
      <c r="Q808" s="273"/>
      <c r="R808" s="172"/>
      <c r="S808" s="172"/>
      <c r="T808" s="102"/>
      <c r="U808" s="257"/>
      <c r="V808" s="257"/>
      <c r="W808" s="273"/>
      <c r="X808" s="257"/>
      <c r="Y808" s="273"/>
      <c r="Z808" s="273"/>
      <c r="AA808" s="273"/>
      <c r="AB808" s="278"/>
      <c r="AC808" s="278"/>
      <c r="AD808" s="98"/>
      <c r="AE808" s="278"/>
      <c r="AF808" s="278"/>
      <c r="AG808" s="278"/>
      <c r="AH808" s="278"/>
      <c r="AI808" s="278"/>
      <c r="AJ808" s="278"/>
      <c r="AK808" s="262"/>
      <c r="AL808" s="262"/>
      <c r="AM808" s="264"/>
      <c r="AN808" s="98"/>
      <c r="AO808" s="576" t="str">
        <f t="shared" si="102"/>
        <v xml:space="preserve"> </v>
      </c>
      <c r="AP808" s="576" t="str">
        <f t="shared" si="104"/>
        <v xml:space="preserve"> </v>
      </c>
      <c r="AQ808" s="576" t="str">
        <f t="shared" si="105"/>
        <v xml:space="preserve"> </v>
      </c>
      <c r="AR808" s="576" t="str">
        <f t="shared" si="106"/>
        <v xml:space="preserve"> </v>
      </c>
      <c r="AS808" s="98"/>
      <c r="AT808" s="257"/>
      <c r="AU808" s="257"/>
      <c r="AV808" s="273"/>
      <c r="AW808" s="257"/>
      <c r="AX808" s="273"/>
      <c r="AY808" s="273"/>
      <c r="AZ808" s="273"/>
      <c r="BA808" s="278"/>
      <c r="BB808" s="278"/>
      <c r="BC808" s="98"/>
      <c r="BD808" s="278"/>
      <c r="BE808" s="278"/>
      <c r="BF808" s="278"/>
      <c r="BG808" s="278"/>
      <c r="BH808" s="278"/>
      <c r="BI808" s="278"/>
      <c r="BJ808" s="262"/>
      <c r="BK808" s="262"/>
      <c r="BL808" s="264"/>
      <c r="BM808" s="98"/>
      <c r="BN808" s="576" t="str">
        <f t="shared" si="103"/>
        <v xml:space="preserve"> </v>
      </c>
      <c r="BO808" s="576" t="str">
        <f t="shared" si="107"/>
        <v xml:space="preserve"> </v>
      </c>
      <c r="BP808" s="576" t="str">
        <f t="shared" si="108"/>
        <v xml:space="preserve"> </v>
      </c>
      <c r="BQ808" s="576" t="str">
        <f t="shared" si="109"/>
        <v xml:space="preserve"> </v>
      </c>
      <c r="BR808" s="98"/>
      <c r="BS808" s="165"/>
    </row>
    <row r="809" spans="1:71" s="107" customFormat="1" ht="12.75" x14ac:dyDescent="0.25">
      <c r="A809" s="380"/>
      <c r="B809" s="376">
        <f>'Données démographiques'!B810</f>
        <v>0</v>
      </c>
      <c r="C809" s="376">
        <f>'Données démographiques'!C810</f>
        <v>0</v>
      </c>
      <c r="D809" s="377">
        <f>'Données démographiques'!D810</f>
        <v>0</v>
      </c>
      <c r="E809" s="102"/>
      <c r="F809" s="430"/>
      <c r="G809" s="431"/>
      <c r="H809" s="432"/>
      <c r="I809" s="258"/>
      <c r="J809" s="259"/>
      <c r="K809" s="260"/>
      <c r="L809" s="260"/>
      <c r="M809" s="260"/>
      <c r="N809" s="258"/>
      <c r="O809" s="265"/>
      <c r="P809" s="102"/>
      <c r="Q809" s="258"/>
      <c r="R809" s="431"/>
      <c r="S809" s="431"/>
      <c r="T809" s="102"/>
      <c r="U809" s="259"/>
      <c r="V809" s="259"/>
      <c r="W809" s="258"/>
      <c r="X809" s="259"/>
      <c r="Y809" s="258"/>
      <c r="Z809" s="258"/>
      <c r="AA809" s="258"/>
      <c r="AB809" s="260"/>
      <c r="AC809" s="260"/>
      <c r="AD809" s="98"/>
      <c r="AE809" s="260"/>
      <c r="AF809" s="260"/>
      <c r="AG809" s="260"/>
      <c r="AH809" s="260"/>
      <c r="AI809" s="260"/>
      <c r="AJ809" s="260"/>
      <c r="AK809" s="263"/>
      <c r="AL809" s="263"/>
      <c r="AM809" s="265"/>
      <c r="AN809" s="98"/>
      <c r="AO809" s="577" t="str">
        <f t="shared" si="102"/>
        <v xml:space="preserve"> </v>
      </c>
      <c r="AP809" s="577" t="str">
        <f t="shared" si="104"/>
        <v xml:space="preserve"> </v>
      </c>
      <c r="AQ809" s="577" t="str">
        <f t="shared" si="105"/>
        <v xml:space="preserve"> </v>
      </c>
      <c r="AR809" s="577" t="str">
        <f t="shared" si="106"/>
        <v xml:space="preserve"> </v>
      </c>
      <c r="AS809" s="98"/>
      <c r="AT809" s="375"/>
      <c r="AU809" s="375"/>
      <c r="AV809" s="374"/>
      <c r="AW809" s="375"/>
      <c r="AX809" s="374"/>
      <c r="AY809" s="374"/>
      <c r="AZ809" s="258"/>
      <c r="BA809" s="260"/>
      <c r="BB809" s="260"/>
      <c r="BC809" s="98"/>
      <c r="BD809" s="260"/>
      <c r="BE809" s="260"/>
      <c r="BF809" s="260"/>
      <c r="BG809" s="260"/>
      <c r="BH809" s="260"/>
      <c r="BI809" s="260"/>
      <c r="BJ809" s="263"/>
      <c r="BK809" s="263"/>
      <c r="BL809" s="265"/>
      <c r="BM809" s="98"/>
      <c r="BN809" s="577" t="str">
        <f t="shared" si="103"/>
        <v xml:space="preserve"> </v>
      </c>
      <c r="BO809" s="577" t="str">
        <f t="shared" si="107"/>
        <v xml:space="preserve"> </v>
      </c>
      <c r="BP809" s="577" t="str">
        <f t="shared" si="108"/>
        <v xml:space="preserve"> </v>
      </c>
      <c r="BQ809" s="577" t="str">
        <f t="shared" si="109"/>
        <v xml:space="preserve"> </v>
      </c>
      <c r="BR809" s="98"/>
      <c r="BS809" s="330"/>
    </row>
    <row r="810" spans="1:71" s="107" customFormat="1" ht="12.75" x14ac:dyDescent="0.25">
      <c r="A810" s="380"/>
      <c r="B810" s="169">
        <f>'Données démographiques'!B811</f>
        <v>0</v>
      </c>
      <c r="C810" s="169">
        <f>'Données démographiques'!C811</f>
        <v>0</v>
      </c>
      <c r="D810" s="170">
        <f>'Données démographiques'!D811</f>
        <v>0</v>
      </c>
      <c r="E810" s="102"/>
      <c r="F810" s="255"/>
      <c r="G810" s="172"/>
      <c r="H810" s="429"/>
      <c r="I810" s="273"/>
      <c r="J810" s="257"/>
      <c r="K810" s="278"/>
      <c r="L810" s="278"/>
      <c r="M810" s="278"/>
      <c r="N810" s="273"/>
      <c r="O810" s="264"/>
      <c r="P810" s="102"/>
      <c r="Q810" s="273"/>
      <c r="R810" s="172"/>
      <c r="S810" s="172"/>
      <c r="T810" s="102"/>
      <c r="U810" s="257"/>
      <c r="V810" s="257"/>
      <c r="W810" s="273"/>
      <c r="X810" s="257"/>
      <c r="Y810" s="273"/>
      <c r="Z810" s="273"/>
      <c r="AA810" s="273"/>
      <c r="AB810" s="278"/>
      <c r="AC810" s="278"/>
      <c r="AD810" s="98"/>
      <c r="AE810" s="278"/>
      <c r="AF810" s="278"/>
      <c r="AG810" s="278"/>
      <c r="AH810" s="278"/>
      <c r="AI810" s="278"/>
      <c r="AJ810" s="278"/>
      <c r="AK810" s="262"/>
      <c r="AL810" s="262"/>
      <c r="AM810" s="264"/>
      <c r="AN810" s="98"/>
      <c r="AO810" s="576" t="str">
        <f t="shared" si="102"/>
        <v xml:space="preserve"> </v>
      </c>
      <c r="AP810" s="576" t="str">
        <f t="shared" si="104"/>
        <v xml:space="preserve"> </v>
      </c>
      <c r="AQ810" s="576" t="str">
        <f t="shared" si="105"/>
        <v xml:space="preserve"> </v>
      </c>
      <c r="AR810" s="576" t="str">
        <f t="shared" si="106"/>
        <v xml:space="preserve"> </v>
      </c>
      <c r="AS810" s="98"/>
      <c r="AT810" s="257"/>
      <c r="AU810" s="257"/>
      <c r="AV810" s="273"/>
      <c r="AW810" s="257"/>
      <c r="AX810" s="273"/>
      <c r="AY810" s="273"/>
      <c r="AZ810" s="273"/>
      <c r="BA810" s="278"/>
      <c r="BB810" s="278"/>
      <c r="BC810" s="98"/>
      <c r="BD810" s="278"/>
      <c r="BE810" s="278"/>
      <c r="BF810" s="278"/>
      <c r="BG810" s="278"/>
      <c r="BH810" s="278"/>
      <c r="BI810" s="278"/>
      <c r="BJ810" s="262"/>
      <c r="BK810" s="262"/>
      <c r="BL810" s="264"/>
      <c r="BM810" s="98"/>
      <c r="BN810" s="576" t="str">
        <f t="shared" si="103"/>
        <v xml:space="preserve"> </v>
      </c>
      <c r="BO810" s="576" t="str">
        <f t="shared" si="107"/>
        <v xml:space="preserve"> </v>
      </c>
      <c r="BP810" s="576" t="str">
        <f t="shared" si="108"/>
        <v xml:space="preserve"> </v>
      </c>
      <c r="BQ810" s="576" t="str">
        <f t="shared" si="109"/>
        <v xml:space="preserve"> </v>
      </c>
      <c r="BR810" s="98"/>
      <c r="BS810" s="165"/>
    </row>
    <row r="811" spans="1:71" s="107" customFormat="1" ht="12.75" x14ac:dyDescent="0.25">
      <c r="A811" s="380"/>
      <c r="B811" s="376">
        <f>'Données démographiques'!B812</f>
        <v>0</v>
      </c>
      <c r="C811" s="376">
        <f>'Données démographiques'!C812</f>
        <v>0</v>
      </c>
      <c r="D811" s="377">
        <f>'Données démographiques'!D812</f>
        <v>0</v>
      </c>
      <c r="E811" s="102"/>
      <c r="F811" s="430"/>
      <c r="G811" s="431"/>
      <c r="H811" s="432"/>
      <c r="I811" s="258"/>
      <c r="J811" s="259"/>
      <c r="K811" s="260"/>
      <c r="L811" s="260"/>
      <c r="M811" s="260"/>
      <c r="N811" s="258"/>
      <c r="O811" s="265"/>
      <c r="P811" s="102"/>
      <c r="Q811" s="258"/>
      <c r="R811" s="431"/>
      <c r="S811" s="431"/>
      <c r="T811" s="102"/>
      <c r="U811" s="259"/>
      <c r="V811" s="259"/>
      <c r="W811" s="258"/>
      <c r="X811" s="259"/>
      <c r="Y811" s="258"/>
      <c r="Z811" s="258"/>
      <c r="AA811" s="258"/>
      <c r="AB811" s="260"/>
      <c r="AC811" s="260"/>
      <c r="AD811" s="98"/>
      <c r="AE811" s="260"/>
      <c r="AF811" s="260"/>
      <c r="AG811" s="260"/>
      <c r="AH811" s="260"/>
      <c r="AI811" s="260"/>
      <c r="AJ811" s="260"/>
      <c r="AK811" s="263"/>
      <c r="AL811" s="263"/>
      <c r="AM811" s="265"/>
      <c r="AN811" s="98"/>
      <c r="AO811" s="577" t="str">
        <f t="shared" si="102"/>
        <v xml:space="preserve"> </v>
      </c>
      <c r="AP811" s="577" t="str">
        <f t="shared" si="104"/>
        <v xml:space="preserve"> </v>
      </c>
      <c r="AQ811" s="577" t="str">
        <f t="shared" si="105"/>
        <v xml:space="preserve"> </v>
      </c>
      <c r="AR811" s="577" t="str">
        <f t="shared" si="106"/>
        <v xml:space="preserve"> </v>
      </c>
      <c r="AS811" s="98"/>
      <c r="AT811" s="375"/>
      <c r="AU811" s="375"/>
      <c r="AV811" s="374"/>
      <c r="AW811" s="375"/>
      <c r="AX811" s="374"/>
      <c r="AY811" s="374"/>
      <c r="AZ811" s="258"/>
      <c r="BA811" s="260"/>
      <c r="BB811" s="260"/>
      <c r="BC811" s="98"/>
      <c r="BD811" s="260"/>
      <c r="BE811" s="260"/>
      <c r="BF811" s="260"/>
      <c r="BG811" s="260"/>
      <c r="BH811" s="260"/>
      <c r="BI811" s="260"/>
      <c r="BJ811" s="263"/>
      <c r="BK811" s="263"/>
      <c r="BL811" s="265"/>
      <c r="BM811" s="98"/>
      <c r="BN811" s="577" t="str">
        <f t="shared" si="103"/>
        <v xml:space="preserve"> </v>
      </c>
      <c r="BO811" s="577" t="str">
        <f t="shared" si="107"/>
        <v xml:space="preserve"> </v>
      </c>
      <c r="BP811" s="577" t="str">
        <f t="shared" si="108"/>
        <v xml:space="preserve"> </v>
      </c>
      <c r="BQ811" s="577" t="str">
        <f t="shared" si="109"/>
        <v xml:space="preserve"> </v>
      </c>
      <c r="BR811" s="98"/>
      <c r="BS811" s="330"/>
    </row>
    <row r="812" spans="1:71" s="107" customFormat="1" ht="12.75" x14ac:dyDescent="0.25">
      <c r="A812" s="380"/>
      <c r="B812" s="169">
        <f>'Données démographiques'!B813</f>
        <v>0</v>
      </c>
      <c r="C812" s="169">
        <f>'Données démographiques'!C813</f>
        <v>0</v>
      </c>
      <c r="D812" s="170">
        <f>'Données démographiques'!D813</f>
        <v>0</v>
      </c>
      <c r="E812" s="102"/>
      <c r="F812" s="255"/>
      <c r="G812" s="172"/>
      <c r="H812" s="429"/>
      <c r="I812" s="273"/>
      <c r="J812" s="257"/>
      <c r="K812" s="278"/>
      <c r="L812" s="278"/>
      <c r="M812" s="278"/>
      <c r="N812" s="273"/>
      <c r="O812" s="264"/>
      <c r="P812" s="102"/>
      <c r="Q812" s="273"/>
      <c r="R812" s="172"/>
      <c r="S812" s="172"/>
      <c r="T812" s="102"/>
      <c r="U812" s="257"/>
      <c r="V812" s="257"/>
      <c r="W812" s="273"/>
      <c r="X812" s="257"/>
      <c r="Y812" s="273"/>
      <c r="Z812" s="273"/>
      <c r="AA812" s="273"/>
      <c r="AB812" s="278"/>
      <c r="AC812" s="278"/>
      <c r="AD812" s="98"/>
      <c r="AE812" s="278"/>
      <c r="AF812" s="278"/>
      <c r="AG812" s="278"/>
      <c r="AH812" s="278"/>
      <c r="AI812" s="278"/>
      <c r="AJ812" s="278"/>
      <c r="AK812" s="262"/>
      <c r="AL812" s="262"/>
      <c r="AM812" s="264"/>
      <c r="AN812" s="98"/>
      <c r="AO812" s="576" t="str">
        <f t="shared" si="102"/>
        <v xml:space="preserve"> </v>
      </c>
      <c r="AP812" s="576" t="str">
        <f t="shared" si="104"/>
        <v xml:space="preserve"> </v>
      </c>
      <c r="AQ812" s="576" t="str">
        <f t="shared" si="105"/>
        <v xml:space="preserve"> </v>
      </c>
      <c r="AR812" s="576" t="str">
        <f t="shared" si="106"/>
        <v xml:space="preserve"> </v>
      </c>
      <c r="AS812" s="98"/>
      <c r="AT812" s="257"/>
      <c r="AU812" s="257"/>
      <c r="AV812" s="273"/>
      <c r="AW812" s="257"/>
      <c r="AX812" s="273"/>
      <c r="AY812" s="273"/>
      <c r="AZ812" s="273"/>
      <c r="BA812" s="278"/>
      <c r="BB812" s="278"/>
      <c r="BC812" s="98"/>
      <c r="BD812" s="278"/>
      <c r="BE812" s="278"/>
      <c r="BF812" s="278"/>
      <c r="BG812" s="278"/>
      <c r="BH812" s="278"/>
      <c r="BI812" s="278"/>
      <c r="BJ812" s="262"/>
      <c r="BK812" s="262"/>
      <c r="BL812" s="264"/>
      <c r="BM812" s="98"/>
      <c r="BN812" s="576" t="str">
        <f t="shared" si="103"/>
        <v xml:space="preserve"> </v>
      </c>
      <c r="BO812" s="576" t="str">
        <f t="shared" si="107"/>
        <v xml:space="preserve"> </v>
      </c>
      <c r="BP812" s="576" t="str">
        <f t="shared" si="108"/>
        <v xml:space="preserve"> </v>
      </c>
      <c r="BQ812" s="576" t="str">
        <f t="shared" si="109"/>
        <v xml:space="preserve"> </v>
      </c>
      <c r="BR812" s="98"/>
      <c r="BS812" s="165"/>
    </row>
    <row r="813" spans="1:71" s="107" customFormat="1" ht="12.75" x14ac:dyDescent="0.25">
      <c r="A813" s="380"/>
      <c r="B813" s="376">
        <f>'Données démographiques'!B814</f>
        <v>0</v>
      </c>
      <c r="C813" s="376">
        <f>'Données démographiques'!C814</f>
        <v>0</v>
      </c>
      <c r="D813" s="377">
        <f>'Données démographiques'!D814</f>
        <v>0</v>
      </c>
      <c r="E813" s="102"/>
      <c r="F813" s="430"/>
      <c r="G813" s="431"/>
      <c r="H813" s="432"/>
      <c r="I813" s="258"/>
      <c r="J813" s="259"/>
      <c r="K813" s="260"/>
      <c r="L813" s="260"/>
      <c r="M813" s="260"/>
      <c r="N813" s="258"/>
      <c r="O813" s="265"/>
      <c r="P813" s="102"/>
      <c r="Q813" s="258"/>
      <c r="R813" s="431"/>
      <c r="S813" s="431"/>
      <c r="T813" s="102"/>
      <c r="U813" s="259"/>
      <c r="V813" s="259"/>
      <c r="W813" s="258"/>
      <c r="X813" s="259"/>
      <c r="Y813" s="258"/>
      <c r="Z813" s="258"/>
      <c r="AA813" s="258"/>
      <c r="AB813" s="260"/>
      <c r="AC813" s="260"/>
      <c r="AD813" s="98"/>
      <c r="AE813" s="260"/>
      <c r="AF813" s="260"/>
      <c r="AG813" s="260"/>
      <c r="AH813" s="260"/>
      <c r="AI813" s="260"/>
      <c r="AJ813" s="260"/>
      <c r="AK813" s="263"/>
      <c r="AL813" s="263"/>
      <c r="AM813" s="265"/>
      <c r="AN813" s="98"/>
      <c r="AO813" s="577" t="str">
        <f t="shared" si="102"/>
        <v xml:space="preserve"> </v>
      </c>
      <c r="AP813" s="577" t="str">
        <f t="shared" si="104"/>
        <v xml:space="preserve"> </v>
      </c>
      <c r="AQ813" s="577" t="str">
        <f t="shared" si="105"/>
        <v xml:space="preserve"> </v>
      </c>
      <c r="AR813" s="577" t="str">
        <f t="shared" si="106"/>
        <v xml:space="preserve"> </v>
      </c>
      <c r="AS813" s="98"/>
      <c r="AT813" s="375"/>
      <c r="AU813" s="375"/>
      <c r="AV813" s="374"/>
      <c r="AW813" s="375"/>
      <c r="AX813" s="374"/>
      <c r="AY813" s="374"/>
      <c r="AZ813" s="258"/>
      <c r="BA813" s="260"/>
      <c r="BB813" s="260"/>
      <c r="BC813" s="98"/>
      <c r="BD813" s="260"/>
      <c r="BE813" s="260"/>
      <c r="BF813" s="260"/>
      <c r="BG813" s="260"/>
      <c r="BH813" s="260"/>
      <c r="BI813" s="260"/>
      <c r="BJ813" s="263"/>
      <c r="BK813" s="263"/>
      <c r="BL813" s="265"/>
      <c r="BM813" s="98"/>
      <c r="BN813" s="577" t="str">
        <f t="shared" si="103"/>
        <v xml:space="preserve"> </v>
      </c>
      <c r="BO813" s="577" t="str">
        <f t="shared" si="107"/>
        <v xml:space="preserve"> </v>
      </c>
      <c r="BP813" s="577" t="str">
        <f t="shared" si="108"/>
        <v xml:space="preserve"> </v>
      </c>
      <c r="BQ813" s="577" t="str">
        <f t="shared" si="109"/>
        <v xml:space="preserve"> </v>
      </c>
      <c r="BR813" s="98"/>
      <c r="BS813" s="330"/>
    </row>
    <row r="814" spans="1:71" s="107" customFormat="1" ht="12.75" x14ac:dyDescent="0.25">
      <c r="A814" s="380"/>
      <c r="B814" s="169">
        <f>'Données démographiques'!B815</f>
        <v>0</v>
      </c>
      <c r="C814" s="169">
        <f>'Données démographiques'!C815</f>
        <v>0</v>
      </c>
      <c r="D814" s="170">
        <f>'Données démographiques'!D815</f>
        <v>0</v>
      </c>
      <c r="E814" s="102"/>
      <c r="F814" s="255"/>
      <c r="G814" s="172"/>
      <c r="H814" s="429"/>
      <c r="I814" s="273"/>
      <c r="J814" s="257"/>
      <c r="K814" s="278"/>
      <c r="L814" s="278"/>
      <c r="M814" s="278"/>
      <c r="N814" s="273"/>
      <c r="O814" s="264"/>
      <c r="P814" s="102"/>
      <c r="Q814" s="273"/>
      <c r="R814" s="172"/>
      <c r="S814" s="172"/>
      <c r="T814" s="102"/>
      <c r="U814" s="257"/>
      <c r="V814" s="257"/>
      <c r="W814" s="273"/>
      <c r="X814" s="257"/>
      <c r="Y814" s="273"/>
      <c r="Z814" s="273"/>
      <c r="AA814" s="273"/>
      <c r="AB814" s="278"/>
      <c r="AC814" s="278"/>
      <c r="AD814" s="98"/>
      <c r="AE814" s="278"/>
      <c r="AF814" s="278"/>
      <c r="AG814" s="278"/>
      <c r="AH814" s="278"/>
      <c r="AI814" s="278"/>
      <c r="AJ814" s="278"/>
      <c r="AK814" s="262"/>
      <c r="AL814" s="262"/>
      <c r="AM814" s="264"/>
      <c r="AN814" s="98"/>
      <c r="AO814" s="576" t="str">
        <f t="shared" si="102"/>
        <v xml:space="preserve"> </v>
      </c>
      <c r="AP814" s="576" t="str">
        <f t="shared" si="104"/>
        <v xml:space="preserve"> </v>
      </c>
      <c r="AQ814" s="576" t="str">
        <f t="shared" si="105"/>
        <v xml:space="preserve"> </v>
      </c>
      <c r="AR814" s="576" t="str">
        <f t="shared" si="106"/>
        <v xml:space="preserve"> </v>
      </c>
      <c r="AS814" s="98"/>
      <c r="AT814" s="257"/>
      <c r="AU814" s="257"/>
      <c r="AV814" s="273"/>
      <c r="AW814" s="257"/>
      <c r="AX814" s="273"/>
      <c r="AY814" s="273"/>
      <c r="AZ814" s="273"/>
      <c r="BA814" s="278"/>
      <c r="BB814" s="278"/>
      <c r="BC814" s="98"/>
      <c r="BD814" s="278"/>
      <c r="BE814" s="278"/>
      <c r="BF814" s="278"/>
      <c r="BG814" s="278"/>
      <c r="BH814" s="278"/>
      <c r="BI814" s="278"/>
      <c r="BJ814" s="262"/>
      <c r="BK814" s="262"/>
      <c r="BL814" s="264"/>
      <c r="BM814" s="98"/>
      <c r="BN814" s="576" t="str">
        <f t="shared" si="103"/>
        <v xml:space="preserve"> </v>
      </c>
      <c r="BO814" s="576" t="str">
        <f t="shared" si="107"/>
        <v xml:space="preserve"> </v>
      </c>
      <c r="BP814" s="576" t="str">
        <f t="shared" si="108"/>
        <v xml:space="preserve"> </v>
      </c>
      <c r="BQ814" s="576" t="str">
        <f t="shared" si="109"/>
        <v xml:space="preserve"> </v>
      </c>
      <c r="BR814" s="98"/>
      <c r="BS814" s="165"/>
    </row>
    <row r="815" spans="1:71" s="107" customFormat="1" ht="12.75" x14ac:dyDescent="0.25">
      <c r="A815" s="380"/>
      <c r="B815" s="376">
        <f>'Données démographiques'!B816</f>
        <v>0</v>
      </c>
      <c r="C815" s="376">
        <f>'Données démographiques'!C816</f>
        <v>0</v>
      </c>
      <c r="D815" s="377">
        <f>'Données démographiques'!D816</f>
        <v>0</v>
      </c>
      <c r="E815" s="102"/>
      <c r="F815" s="430"/>
      <c r="G815" s="431"/>
      <c r="H815" s="432"/>
      <c r="I815" s="258"/>
      <c r="J815" s="259"/>
      <c r="K815" s="260"/>
      <c r="L815" s="260"/>
      <c r="M815" s="260"/>
      <c r="N815" s="258"/>
      <c r="O815" s="265"/>
      <c r="P815" s="102"/>
      <c r="Q815" s="258"/>
      <c r="R815" s="431"/>
      <c r="S815" s="431"/>
      <c r="T815" s="102"/>
      <c r="U815" s="259"/>
      <c r="V815" s="259"/>
      <c r="W815" s="258"/>
      <c r="X815" s="259"/>
      <c r="Y815" s="258"/>
      <c r="Z815" s="258"/>
      <c r="AA815" s="258"/>
      <c r="AB815" s="260"/>
      <c r="AC815" s="260"/>
      <c r="AD815" s="98"/>
      <c r="AE815" s="260"/>
      <c r="AF815" s="260"/>
      <c r="AG815" s="260"/>
      <c r="AH815" s="260"/>
      <c r="AI815" s="260"/>
      <c r="AJ815" s="260"/>
      <c r="AK815" s="263"/>
      <c r="AL815" s="263"/>
      <c r="AM815" s="265"/>
      <c r="AN815" s="98"/>
      <c r="AO815" s="577" t="str">
        <f t="shared" si="102"/>
        <v xml:space="preserve"> </v>
      </c>
      <c r="AP815" s="577" t="str">
        <f t="shared" si="104"/>
        <v xml:space="preserve"> </v>
      </c>
      <c r="AQ815" s="577" t="str">
        <f t="shared" si="105"/>
        <v xml:space="preserve"> </v>
      </c>
      <c r="AR815" s="577" t="str">
        <f t="shared" si="106"/>
        <v xml:space="preserve"> </v>
      </c>
      <c r="AS815" s="98"/>
      <c r="AT815" s="375"/>
      <c r="AU815" s="375"/>
      <c r="AV815" s="374"/>
      <c r="AW815" s="375"/>
      <c r="AX815" s="374"/>
      <c r="AY815" s="374"/>
      <c r="AZ815" s="258"/>
      <c r="BA815" s="260"/>
      <c r="BB815" s="260"/>
      <c r="BC815" s="98"/>
      <c r="BD815" s="260"/>
      <c r="BE815" s="260"/>
      <c r="BF815" s="260"/>
      <c r="BG815" s="260"/>
      <c r="BH815" s="260"/>
      <c r="BI815" s="260"/>
      <c r="BJ815" s="263"/>
      <c r="BK815" s="263"/>
      <c r="BL815" s="265"/>
      <c r="BM815" s="98"/>
      <c r="BN815" s="577" t="str">
        <f t="shared" si="103"/>
        <v xml:space="preserve"> </v>
      </c>
      <c r="BO815" s="577" t="str">
        <f t="shared" si="107"/>
        <v xml:space="preserve"> </v>
      </c>
      <c r="BP815" s="577" t="str">
        <f t="shared" si="108"/>
        <v xml:space="preserve"> </v>
      </c>
      <c r="BQ815" s="577" t="str">
        <f t="shared" si="109"/>
        <v xml:space="preserve"> </v>
      </c>
      <c r="BR815" s="98"/>
      <c r="BS815" s="330"/>
    </row>
    <row r="818" spans="66:67" x14ac:dyDescent="0.25">
      <c r="BN818" s="395"/>
      <c r="BO818" s="423"/>
    </row>
  </sheetData>
  <sheetProtection password="967E" sheet="1" objects="1" scenarios="1" formatColumns="0" formatRows="0" autoFilter="0"/>
  <autoFilter ref="B13:BS13"/>
  <mergeCells count="20">
    <mergeCell ref="G5:I5"/>
    <mergeCell ref="G6:I6"/>
    <mergeCell ref="G7:I7"/>
    <mergeCell ref="G8:J8"/>
    <mergeCell ref="B11:D11"/>
    <mergeCell ref="F2:I2"/>
    <mergeCell ref="Y2:AB2"/>
    <mergeCell ref="F11:O11"/>
    <mergeCell ref="G3:I3"/>
    <mergeCell ref="G4:I4"/>
    <mergeCell ref="Q11:S11"/>
    <mergeCell ref="U11:BQ11"/>
    <mergeCell ref="AX2:BA2"/>
    <mergeCell ref="AY3:BA3"/>
    <mergeCell ref="AY4:BA4"/>
    <mergeCell ref="AY5:BA5"/>
    <mergeCell ref="AY6:BA6"/>
    <mergeCell ref="AY7:BA7"/>
    <mergeCell ref="AY8:BA8"/>
    <mergeCell ref="AY9:BB9"/>
  </mergeCells>
  <dataValidations count="38">
    <dataValidation type="list" operator="lessThanOrEqual" showInputMessage="1" showErrorMessage="1" error="Veuillez faire votre choix à partir de la liste déroulante." sqref="BK16:BK815">
      <formula1>STOCK_OUT_DRUG_ONCHO</formula1>
    </dataValidation>
    <dataValidation type="list" showInputMessage="1" showErrorMessage="1" error="Please select the month from the drop-down menu." sqref="X16:X815 AW16:AW815 AU16:AU815 V16:V815">
      <formula1>MONTH</formula1>
    </dataValidation>
    <dataValidation type="date" showInputMessage="1" showErrorMessage="1" error="Veuillez saisir les quatre chiffres correspondant à l’année." sqref="AX16:AX815">
      <formula1>1000</formula1>
      <formula2>9999</formula2>
    </dataValidation>
    <dataValidation type="whole" errorStyle="information" showInputMessage="1" showErrorMessage="1" error="Cette valeur doit être inférieure ou égale au nombre d’individus cibles en prenant en compte le financement de l’USAID dans le district ; si ce n’est pas le cas, veuillez fournir une explication dans Commentaires." sqref="AF16:AF815 BE18:BE815 BE16:BE17">
      <formula1>0</formula1>
      <formula2>AC16</formula2>
    </dataValidation>
    <dataValidation type="whole" errorStyle="information" showInputMessage="1" showErrorMessage="1" error="Cette valeur doit être inférieure ou égale à la population totale à risque ; si ce n’est pas le cas, veuillez fournir une explication dans Commentaires." sqref="AB16:AB815">
      <formula1>0</formula1>
      <formula2>K16</formula2>
    </dataValidation>
    <dataValidation type="whole" errorStyle="information" allowBlank="1" showInputMessage="1" showErrorMessage="1" error="Cette valeur doit être inférieure ou égale au nombre d’individus cibles en prenant en compte tout le financement ; si ce n’est pas le cas, veuillez fournir une explication dans Commentaires." sqref="AC16:AC815 BB16:BB815">
      <formula1>0</formula1>
      <formula2>AB16</formula2>
    </dataValidation>
    <dataValidation type="list" showInputMessage="1" showErrorMessage="1" error="Veuillez faire votre choix à partir de la liste déroulante." sqref="AZ108:AZ815">
      <formula1>Partners</formula1>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AG16:AG815">
      <formula1>0</formula1>
      <formula2>AE16</formula2>
    </dataValidation>
    <dataValidation type="whole" errorStyle="information" allowBlank="1" showInputMessage="1" showErrorMessage="1" error="Cette valeur doit être inférieure ou égale au nombre d’individus traités en prenant en compte tout le financement dans le district ; si ce n’est pas le cas, veuillez fournir une explication dans Commentaires." sqref="BH16:BH815">
      <formula1>0</formula1>
      <formula2>BD16</formula2>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BF16:BF815">
      <formula1>0</formula1>
      <formula2>BD16</formula2>
    </dataValidation>
    <dataValidation type="list" showInputMessage="1" showErrorMessage="1" error="Veuillez faire votre choix à partir de la liste déroulante." sqref="AA16:AA815">
      <formula1>Partners</formula1>
    </dataValidation>
    <dataValidation type="whole" errorStyle="information" showInputMessage="1" showErrorMessage="1" error="Cette valeur doit être inférieure ou égale à la population totale à risque ; si ce n’est pas le cas, veuillez fournir une explication dans Commentaires." sqref="BA16:BA815">
      <formula1>0</formula1>
      <formula2>K16</formula2>
    </dataValidation>
    <dataValidation type="list" errorStyle="information" showInputMessage="1" showErrorMessage="1" error="Il semble que vous traitiez une « Autre » unité administrative. Si cela est correct, continuez. Autrement, faites votre choix à partir du menu déroulant." sqref="F16:F815">
      <formula1>ADMINISTRATIVE_UNIT_ONCHO_SCHISTO_PREVALENCE</formula1>
    </dataValidation>
    <dataValidation type="list" showInputMessage="1" showErrorMessage="1" error="Veuillez faire votre choix à partir de la liste déroulante." sqref="G16:G815">
      <formula1>DISEASE_DISTRIBUTION_ONCHO</formula1>
    </dataValidation>
    <dataValidation type="decimal" errorStyle="information" allowBlank="1" showInputMessage="1" showErrorMessage="1" error="Veuillez saisir un pourcentage." sqref="H16:H815">
      <formula1>0</formula1>
      <formula2>100</formula2>
    </dataValidation>
    <dataValidation type="whole" errorStyle="information" allowBlank="1" showInputMessage="1" showErrorMessage="1" error="Veuillez saisir les quatre chiffres correspondant à l’année." sqref="I16:I815 N16:N815 Q16:Q815">
      <formula1>1900</formula1>
      <formula2>10000</formula2>
    </dataValidation>
    <dataValidation type="list" showInputMessage="1" showErrorMessage="1" error="Veuillez faire votre choix à partir de la liste déroulante." sqref="J16:J815">
      <formula1>TYPE_OF_PREVALENCE_SURVEY_ONCHO</formula1>
    </dataValidation>
    <dataValidation type="whole" errorStyle="information" showInputMessage="1" showErrorMessage="1" error="Cette valeur doit être inférieure ou égale à la population totale du district ; si ce n’est pas le cas, veuillez fournir une explication dans Commentaires." sqref="K16:K815">
      <formula1>0</formula1>
      <formula2>D16</formula2>
    </dataValidation>
    <dataValidation type="whole" errorStyle="information" showInputMessage="1" showErrorMessage="1" error="Cette valeur doit être inférieure ou égale à la population totale du district ; si ce n’est pas le cas, veuillez fournir une explication dans Commentaires." sqref="L16:L815">
      <formula1>0</formula1>
      <formula2>D16</formula2>
    </dataValidation>
    <dataValidation type="whole" errorStyle="information" showInputMessage="1" showErrorMessage="1" error="Cette valeur doit être inférieure ou égale à la population totale du district ; si ce n’est pas le cas, veuillez fournir une explication dans Commentaires." sqref="M16:M815">
      <formula1>0</formula1>
      <formula2>D16</formula2>
    </dataValidation>
    <dataValidation type="whole" errorStyle="information" allowBlank="1" showInputMessage="1" showErrorMessage="1" error="Veuillez saisir un chiffre entier." sqref="O16:O815">
      <formula1>0</formula1>
      <formula2>100</formula2>
    </dataValidation>
    <dataValidation type="whole" allowBlank="1" showInputMessage="1" showErrorMessage="1" error="Veuillez saisir les quatre chiffres correspondant à l’année." sqref="W16:W815 Y16:Y815">
      <formula1>1900</formula1>
      <formula2>2099</formula2>
    </dataValidation>
    <dataValidation type="date" showInputMessage="1" showErrorMessage="1" error="Veuillez saisir les quatre chiffres correspondant à l’année." sqref="AV16:AV815">
      <formula1>1000</formula1>
      <formula2>9999</formula2>
    </dataValidation>
    <dataValidation type="whole" errorStyle="information" showInputMessage="1" showErrorMessage="1" error="Veuillez saisir un chiffre entier." sqref="R16:R815">
      <formula1>0</formula1>
      <formula2>100</formula2>
    </dataValidation>
    <dataValidation type="whole" errorStyle="information" showInputMessage="1" showErrorMessage="1" error="Doit être inférieur ou égal au nombre de traitements de masse (TDM) effectués." sqref="S16:S815">
      <formula1>0</formula1>
      <formula2>R16</formula2>
    </dataValidation>
    <dataValidation type="list" errorStyle="information" showInputMessage="1" showErrorMessage="1" error="Il semble que ce soit un nouvel emballage de médicament. Si c’est le cas, veuillez continuer. Autrement, choisissez l’emballage de médicament approprié à partir du menu déroulant." sqref="U16:U815 AT16:AT815">
      <formula1>MDA_TYPE_ONCHO</formula1>
    </dataValidation>
    <dataValidation type="list" showInputMessage="1" showErrorMessage="1" error="Veuillez faire votre choix à partir de la liste déroulante." sqref="V16:V815 X16:X815 AU16:AU815 AW16:AW815">
      <formula1>MONTH</formula1>
    </dataValidation>
    <dataValidation type="list" showInputMessage="1" showErrorMessage="1" error="Veuillez faire votre choix à partir de la liste déroulante." sqref="Z16:Z815 AY16:AY815">
      <formula1>USAID_FUNDING</formula1>
    </dataValidation>
    <dataValidation type="list" errorStyle="information" showInputMessage="1" showErrorMessage="1" error="Veuillez faire votre choix à partir de la liste déroulante." sqref="AA16:AA815">
      <formula1>Partners</formula1>
    </dataValidation>
    <dataValidation type="list" showInputMessage="1" showErrorMessage="1" error="Veuillez faire votre choix à partir de la liste déroulante." sqref="AK16:AK815 BJ16:BJ815">
      <formula1>STOCK_OUT_DURING_MDA</formula1>
    </dataValidation>
    <dataValidation type="list" operator="lessThanOrEqual" showInputMessage="1" showErrorMessage="1" error="Veuillez faire votre choix à partir de la liste déroulante." sqref="AL16:AL815">
      <formula1>STOCK_OUT_DRUG_ONCHO</formula1>
    </dataValidation>
    <dataValidation type="list" showInputMessage="1" showErrorMessage="1" error="Veuillez faire votre choix à partir de la liste déroulante." sqref="AM16:AM815 BL16:BL815">
      <formula1>PERIOD_OF_STOCK_OUT</formula1>
    </dataValidation>
    <dataValidation type="list" errorStyle="information" allowBlank="1" showInputMessage="1" showErrorMessage="1" error="Veuillez faire votre choix à partir de la liste déroulante." sqref="AZ29:AZ815">
      <formula1>Partners</formula1>
    </dataValidation>
    <dataValidation type="whole" errorStyle="information" showInputMessage="1" showErrorMessage="1" error="Cette valeur doit être inférieure ou égale au nombre d’individus cibles en prenant en compte tout le financement ; si ce n’est pas le cas, veuillez fournir une explication dans Commentaires." sqref="AE16:AE815 BD16:BD815">
      <formula1>0</formula1>
      <formula2>AB16</formula2>
    </dataValidation>
    <dataValidation type="whole" errorStyle="information" allowBlank="1" showInputMessage="1" showErrorMessage="1" error="Cette valeur doit être inférieure ou égale au nombre d’individus traités en prenant en compte tout le financement dans le district ; si ce n’est pas le cas, veuillez fournir une explication dans Commentaires." sqref="AI16:AI815">
      <formula1>0</formula1>
      <formula2>AE16</formula2>
    </dataValidation>
    <dataValidation type="whole" errorStyle="information" allowBlank="1" showInputMessage="1" showErrorMessage="1" error="Cette valeur doit être inférieure ou égale au nombre d’individus traités en prenant en compte le financement de l’USAID dans le district ; si ce n’est pas le cas, veuillez fournir une explication dans Commentaires." sqref="AH16:AH815 BG16:BG815">
      <formula1>0</formula1>
      <formula2>AF16</formula2>
    </dataValidation>
    <dataValidation type="whole" errorStyle="information" showInputMessage="1" showErrorMessage="1" error="Cette valeur doit être inférieure ou égale au nombre d’individus traités en prenant en compte le financement de l’USAID dans le district ; si ce n’est pas le cas, veuillez fournir une explication dans Commentaires." sqref="AJ16:AJ815 BI16:BI815">
      <formula1>0</formula1>
      <formula2>AF16</formula2>
    </dataValidation>
    <dataValidation type="list" showInputMessage="1" showErrorMessage="1" error="Veuillez faire votre choix à partir de la liste déroulante." sqref="AZ28 AZ25:AZ26 AZ16 AZ16 AZ17:AZ20 AZ21:AZ24 AZ27 AZ28 AZ29 AZ30:AZ34 AZ35:AZ65 AZ66:AZ107">
      <formula1>Partners</formula1>
    </dataValidation>
  </dataValidation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6337778862885"/>
  </sheetPr>
  <dimension ref="A1:BJ817"/>
  <sheetViews>
    <sheetView showGridLines="0" zoomScaleNormal="100" workbookViewId="0">
      <pane xSplit="6" ySplit="17" topLeftCell="G18" activePane="bottomRight" state="frozen"/>
      <selection pane="topRight" activeCell="G1" sqref="G1"/>
      <selection pane="bottomLeft" activeCell="A18" sqref="A18"/>
      <selection pane="bottomRight" activeCell="AH28" sqref="AH28"/>
    </sheetView>
  </sheetViews>
  <sheetFormatPr defaultColWidth="8.85546875" defaultRowHeight="14.25" x14ac:dyDescent="0.2"/>
  <cols>
    <col min="1" max="1" width="5.7109375" style="380" customWidth="1"/>
    <col min="2" max="3" width="24.7109375" style="302" customWidth="1"/>
    <col min="4" max="4" width="13.7109375" style="487" customWidth="1"/>
    <col min="5" max="5" width="13.42578125" style="487" customWidth="1"/>
    <col min="6" max="6" width="0.85546875" style="335" customWidth="1"/>
    <col min="7" max="7" width="35.42578125" style="446" customWidth="1"/>
    <col min="8" max="8" width="13.42578125" style="445" customWidth="1"/>
    <col min="9" max="9" width="22.140625" style="445" customWidth="1"/>
    <col min="10" max="10" width="20.28515625" style="445" customWidth="1"/>
    <col min="11" max="11" width="13.42578125" style="445" customWidth="1"/>
    <col min="12" max="13" width="22.85546875" style="445" customWidth="1"/>
    <col min="14" max="14" width="16" style="445" customWidth="1"/>
    <col min="15" max="15" width="18.85546875" style="446" customWidth="1"/>
    <col min="16" max="17" width="23.7109375" style="445" customWidth="1"/>
    <col min="18" max="18" width="24" style="445" customWidth="1"/>
    <col min="19" max="19" width="22" style="445" customWidth="1"/>
    <col min="20" max="20" width="19.42578125" style="445" customWidth="1"/>
    <col min="21" max="21" width="24" style="445" customWidth="1"/>
    <col min="22" max="22" width="20" style="446" customWidth="1"/>
    <col min="23" max="23" width="21.42578125" style="446" customWidth="1"/>
    <col min="24" max="24" width="0.85546875" style="335" customWidth="1"/>
    <col min="25" max="26" width="16.5703125" style="445" customWidth="1"/>
    <col min="27" max="27" width="0.85546875" style="335" customWidth="1"/>
    <col min="28" max="28" width="21" style="446" customWidth="1"/>
    <col min="29" max="29" width="13.5703125" style="446" customWidth="1"/>
    <col min="30" max="30" width="14.42578125" style="445" customWidth="1"/>
    <col min="31" max="31" width="13.140625" style="446" customWidth="1"/>
    <col min="32" max="34" width="12.5703125" style="445" customWidth="1"/>
    <col min="35" max="35" width="14.5703125" style="445" customWidth="1"/>
    <col min="36" max="36" width="15.85546875" style="445" customWidth="1"/>
    <col min="37" max="37" width="17.5703125" style="445" customWidth="1"/>
    <col min="38" max="38" width="16.42578125" style="445" customWidth="1"/>
    <col min="39" max="39" width="0.85546875" style="488" customWidth="1"/>
    <col min="40" max="42" width="18" style="445" customWidth="1"/>
    <col min="43" max="44" width="14.7109375" style="445" customWidth="1"/>
    <col min="45" max="46" width="15.28515625" style="445" customWidth="1"/>
    <col min="47" max="48" width="17" style="445" customWidth="1"/>
    <col min="49" max="49" width="16.85546875" style="445" customWidth="1"/>
    <col min="50" max="50" width="14.85546875" style="445" customWidth="1"/>
    <col min="51" max="51" width="15.7109375" style="445" customWidth="1"/>
    <col min="52" max="52" width="16.85546875" style="489" customWidth="1"/>
    <col min="53" max="53" width="0.85546875" style="488" customWidth="1"/>
    <col min="54" max="55" width="26.140625" style="580" customWidth="1"/>
    <col min="56" max="57" width="26.140625" style="490" customWidth="1"/>
    <col min="58" max="58" width="0.85546875" style="335" customWidth="1"/>
    <col min="59" max="59" width="65.7109375" style="491" customWidth="1"/>
    <col min="60" max="60" width="8.85546875" style="303" customWidth="1"/>
    <col min="61" max="16384" width="8.85546875" style="303"/>
  </cols>
  <sheetData>
    <row r="1" spans="1:62" ht="18" customHeight="1" x14ac:dyDescent="0.2">
      <c r="C1" s="433"/>
      <c r="D1" s="434"/>
      <c r="E1" s="434"/>
      <c r="G1" s="435"/>
      <c r="H1" s="436"/>
      <c r="I1" s="436"/>
      <c r="J1" s="436"/>
      <c r="K1" s="436"/>
      <c r="L1" s="436"/>
      <c r="M1" s="436"/>
      <c r="N1" s="436"/>
      <c r="O1" s="435"/>
      <c r="P1" s="436"/>
      <c r="Q1" s="436"/>
      <c r="R1" s="437"/>
      <c r="S1" s="436"/>
      <c r="T1" s="436"/>
      <c r="U1" s="438"/>
      <c r="V1" s="439"/>
      <c r="W1" s="439"/>
      <c r="Y1" s="438"/>
      <c r="Z1" s="438"/>
      <c r="AB1" s="439"/>
      <c r="AC1" s="439"/>
      <c r="AD1" s="438"/>
      <c r="AE1" s="439"/>
      <c r="AF1" s="438"/>
      <c r="AG1" s="438"/>
      <c r="AH1" s="438"/>
      <c r="AI1" s="438"/>
      <c r="AJ1" s="438"/>
      <c r="AK1" s="438"/>
      <c r="AL1" s="438"/>
      <c r="AM1" s="440"/>
      <c r="AN1" s="438"/>
      <c r="AO1" s="438"/>
      <c r="AP1" s="438"/>
      <c r="AQ1" s="438"/>
      <c r="AR1" s="438"/>
      <c r="AS1" s="438"/>
      <c r="AT1" s="438"/>
      <c r="AU1" s="438"/>
      <c r="AV1" s="438"/>
      <c r="AW1" s="438"/>
      <c r="AX1" s="438"/>
      <c r="AY1" s="438"/>
      <c r="AZ1" s="441"/>
      <c r="BA1" s="440"/>
      <c r="BB1" s="434"/>
      <c r="BC1" s="434"/>
      <c r="BD1" s="442"/>
      <c r="BE1" s="442"/>
      <c r="BG1" s="443"/>
    </row>
    <row r="2" spans="1:62" ht="18" customHeight="1" x14ac:dyDescent="0.2">
      <c r="B2" s="393" t="s">
        <v>138</v>
      </c>
      <c r="C2" s="433"/>
      <c r="D2" s="434"/>
      <c r="E2" s="434"/>
      <c r="F2" s="341"/>
      <c r="G2" s="435"/>
      <c r="H2" s="436"/>
      <c r="I2" s="436"/>
      <c r="J2" s="436"/>
      <c r="K2" s="436"/>
      <c r="L2" s="436"/>
      <c r="M2" s="436"/>
      <c r="N2" s="436"/>
      <c r="O2" s="435"/>
      <c r="P2" s="436"/>
      <c r="Q2" s="436"/>
      <c r="R2" s="436"/>
      <c r="S2" s="436"/>
      <c r="T2" s="436"/>
      <c r="U2" s="438"/>
      <c r="V2" s="435"/>
      <c r="W2" s="435"/>
      <c r="X2" s="341"/>
      <c r="Y2" s="438"/>
      <c r="Z2" s="438"/>
      <c r="AA2" s="341"/>
      <c r="AB2" s="439"/>
      <c r="AC2" s="439"/>
      <c r="AD2" s="438"/>
      <c r="AE2" s="439"/>
      <c r="AF2" s="438"/>
      <c r="AG2" s="438"/>
      <c r="AH2" s="438"/>
      <c r="AI2" s="438"/>
      <c r="AJ2" s="438"/>
      <c r="AK2" s="438"/>
      <c r="AL2" s="438"/>
      <c r="AM2" s="440"/>
      <c r="AN2" s="438"/>
      <c r="AO2" s="438"/>
      <c r="AP2" s="438"/>
      <c r="AQ2" s="438"/>
      <c r="AR2" s="438"/>
      <c r="AS2" s="438"/>
      <c r="AT2" s="438"/>
      <c r="AU2" s="438"/>
      <c r="AV2" s="438"/>
      <c r="AW2" s="438"/>
      <c r="AX2" s="438"/>
      <c r="AY2" s="438"/>
      <c r="AZ2" s="441"/>
      <c r="BA2" s="440"/>
      <c r="BB2" s="434"/>
      <c r="BC2" s="434"/>
      <c r="BD2" s="442"/>
      <c r="BE2" s="442"/>
      <c r="BF2" s="341"/>
      <c r="BG2" s="443"/>
    </row>
    <row r="3" spans="1:62" ht="18" customHeight="1" x14ac:dyDescent="0.2">
      <c r="C3" s="433"/>
      <c r="D3" s="434"/>
      <c r="E3" s="434"/>
      <c r="F3" s="354"/>
      <c r="G3" s="435"/>
      <c r="H3" s="444"/>
      <c r="I3" s="444"/>
      <c r="J3" s="436"/>
      <c r="K3" s="444"/>
      <c r="R3" s="447"/>
      <c r="S3" s="436"/>
      <c r="T3" s="438"/>
      <c r="U3" s="438"/>
      <c r="V3" s="448"/>
      <c r="W3" s="435"/>
      <c r="X3" s="354"/>
      <c r="Y3" s="438"/>
      <c r="Z3" s="438"/>
      <c r="AA3" s="354"/>
      <c r="AB3" s="439"/>
      <c r="AC3" s="439"/>
      <c r="AD3" s="438"/>
      <c r="AF3" s="447"/>
      <c r="AG3" s="436"/>
      <c r="AH3" s="436"/>
      <c r="AI3" s="436"/>
      <c r="AJ3" s="438"/>
      <c r="AK3" s="438"/>
      <c r="AL3" s="438"/>
      <c r="AM3" s="440"/>
      <c r="AN3" s="438"/>
      <c r="AO3" s="438"/>
      <c r="AP3" s="438"/>
      <c r="AQ3" s="438"/>
      <c r="AR3" s="438"/>
      <c r="AS3" s="438"/>
      <c r="AT3" s="438"/>
      <c r="AU3" s="438"/>
      <c r="AV3" s="438"/>
      <c r="AW3" s="438"/>
      <c r="AX3" s="438"/>
      <c r="AY3" s="438"/>
      <c r="AZ3" s="441"/>
      <c r="BA3" s="440"/>
      <c r="BB3" s="434"/>
      <c r="BC3" s="434"/>
      <c r="BD3" s="442"/>
      <c r="BE3" s="442"/>
      <c r="BF3" s="354"/>
      <c r="BG3" s="443"/>
    </row>
    <row r="4" spans="1:62" ht="20.25" customHeight="1" x14ac:dyDescent="0.2">
      <c r="B4" s="449"/>
      <c r="C4" s="450" t="s">
        <v>22</v>
      </c>
      <c r="D4" s="450"/>
      <c r="E4" s="451"/>
      <c r="F4" s="354"/>
      <c r="G4" s="452"/>
      <c r="H4" s="451"/>
      <c r="I4" s="451"/>
      <c r="J4" s="451"/>
      <c r="K4" s="451"/>
      <c r="L4" s="453"/>
      <c r="M4" s="454"/>
      <c r="N4" s="454"/>
      <c r="O4" s="455"/>
      <c r="R4" s="436"/>
      <c r="S4" s="436"/>
      <c r="T4" s="438"/>
      <c r="U4" s="438"/>
      <c r="V4" s="435"/>
      <c r="W4" s="435"/>
      <c r="X4" s="354"/>
      <c r="Y4" s="438"/>
      <c r="Z4" s="438"/>
      <c r="AA4" s="354"/>
      <c r="AB4" s="439"/>
      <c r="AC4" s="439"/>
      <c r="AD4" s="438"/>
      <c r="AE4" s="435"/>
      <c r="AF4" s="436"/>
      <c r="AG4" s="639" t="s">
        <v>394</v>
      </c>
      <c r="AH4" s="640"/>
      <c r="AI4" s="640"/>
      <c r="AJ4" s="456"/>
      <c r="AK4" s="457"/>
      <c r="AL4" s="438"/>
      <c r="AM4" s="454"/>
      <c r="AN4" s="438"/>
      <c r="AO4" s="438"/>
      <c r="AP4" s="438"/>
      <c r="AQ4" s="438"/>
      <c r="AR4" s="438"/>
      <c r="AS4" s="438"/>
      <c r="AT4" s="438"/>
      <c r="AU4" s="438"/>
      <c r="AV4" s="438"/>
      <c r="AW4" s="438"/>
      <c r="AX4" s="438"/>
      <c r="AY4" s="438"/>
      <c r="AZ4" s="441"/>
      <c r="BA4" s="454"/>
      <c r="BB4" s="454"/>
      <c r="BC4" s="454"/>
      <c r="BD4" s="442"/>
      <c r="BE4" s="442"/>
      <c r="BF4" s="354"/>
      <c r="BG4" s="443"/>
    </row>
    <row r="5" spans="1:62" ht="13.5" customHeight="1" x14ac:dyDescent="0.2">
      <c r="B5" s="458" t="str">
        <f>'Codes de la liste déroulante'!B141</f>
        <v>M</v>
      </c>
      <c r="C5" s="459" t="str">
        <f>'Codes de la liste déroulante'!C141</f>
        <v>Non cartographié</v>
      </c>
      <c r="D5" s="460"/>
      <c r="E5" s="461"/>
      <c r="F5" s="354"/>
      <c r="G5" s="448"/>
      <c r="H5" s="462" t="str">
        <f>'Codes de la liste déroulante'!B148</f>
        <v>3A</v>
      </c>
      <c r="I5" s="463" t="str">
        <f>'Codes de la liste déroulante'!C148</f>
        <v>Prévalence élevée (≥ 30 %) lors de la cartographie initiale par le biais d’un questionnaire</v>
      </c>
      <c r="J5" s="463"/>
      <c r="K5" s="444"/>
      <c r="L5" s="464"/>
      <c r="M5" s="444"/>
      <c r="N5" s="444"/>
      <c r="O5" s="448"/>
      <c r="P5" s="465"/>
      <c r="Q5" s="465"/>
      <c r="R5" s="436"/>
      <c r="S5" s="436"/>
      <c r="T5" s="436"/>
      <c r="U5" s="436"/>
      <c r="V5" s="466"/>
      <c r="W5" s="467"/>
      <c r="X5" s="354"/>
      <c r="Y5" s="438"/>
      <c r="Z5" s="438"/>
      <c r="AA5" s="354"/>
      <c r="AB5" s="439"/>
      <c r="AC5" s="439"/>
      <c r="AD5" s="438"/>
      <c r="AE5" s="439"/>
      <c r="AF5" s="436"/>
      <c r="AG5" s="468">
        <f>'Codes de la liste déroulante'!B103</f>
        <v>0</v>
      </c>
      <c r="AH5" s="469" t="str">
        <f>'Codes de la liste déroulante'!C103</f>
        <v>Non financé</v>
      </c>
      <c r="AI5" s="446"/>
      <c r="AJ5" s="436"/>
      <c r="AK5" s="470"/>
      <c r="AL5" s="438"/>
      <c r="AM5" s="471"/>
      <c r="AN5" s="438"/>
      <c r="AO5" s="438"/>
      <c r="AP5" s="438"/>
      <c r="AQ5" s="438"/>
      <c r="AR5" s="438"/>
      <c r="AS5" s="438"/>
      <c r="AT5" s="438"/>
      <c r="AU5" s="438"/>
      <c r="AV5" s="438"/>
      <c r="AW5" s="438"/>
      <c r="AX5" s="438"/>
      <c r="AY5" s="438"/>
      <c r="AZ5" s="441"/>
      <c r="BA5" s="471"/>
      <c r="BB5" s="578"/>
      <c r="BC5" s="578"/>
      <c r="BD5" s="438"/>
      <c r="BE5" s="438"/>
      <c r="BF5" s="354"/>
      <c r="BG5" s="472"/>
      <c r="BH5" s="442"/>
      <c r="BI5" s="442"/>
      <c r="BJ5" s="473"/>
    </row>
    <row r="6" spans="1:62" ht="13.5" customHeight="1" x14ac:dyDescent="0.2">
      <c r="B6" s="458" t="str">
        <f>'Codes de la liste déroulante'!B142</f>
        <v>NS</v>
      </c>
      <c r="C6" s="459" t="str">
        <f>'Codes de la liste déroulante'!C142</f>
        <v>Non cartographié mais non suspecté</v>
      </c>
      <c r="D6" s="460"/>
      <c r="E6" s="461"/>
      <c r="F6" s="354"/>
      <c r="G6" s="448"/>
      <c r="H6" s="462">
        <f>'Codes de la liste déroulante'!B149</f>
        <v>10</v>
      </c>
      <c r="I6" s="463" t="str">
        <f>'Codes de la liste déroulante'!C149</f>
        <v>Très faible prévalence (&lt; 1 %) lors de l’évaluation par la méthode parasitologique</v>
      </c>
      <c r="J6" s="463"/>
      <c r="K6" s="444"/>
      <c r="L6" s="464"/>
      <c r="M6" s="444"/>
      <c r="N6" s="444"/>
      <c r="O6" s="448"/>
      <c r="P6" s="465"/>
      <c r="Q6" s="465"/>
      <c r="R6" s="436"/>
      <c r="S6" s="436"/>
      <c r="T6" s="436"/>
      <c r="U6" s="436"/>
      <c r="V6" s="641" t="s">
        <v>459</v>
      </c>
      <c r="W6" s="642"/>
      <c r="X6" s="354"/>
      <c r="Y6" s="438"/>
      <c r="Z6" s="438"/>
      <c r="AA6" s="354"/>
      <c r="AB6" s="439"/>
      <c r="AC6" s="439"/>
      <c r="AD6" s="438"/>
      <c r="AF6" s="444"/>
      <c r="AG6" s="468">
        <f>'Codes de la liste déroulante'!B104</f>
        <v>1</v>
      </c>
      <c r="AH6" s="469" t="str">
        <f>'Codes de la liste déroulante'!C104</f>
        <v>ENVISION</v>
      </c>
      <c r="AI6" s="446"/>
      <c r="AJ6" s="436"/>
      <c r="AK6" s="470"/>
      <c r="AL6" s="438"/>
      <c r="AM6" s="471"/>
      <c r="AN6" s="438"/>
      <c r="AO6" s="438"/>
      <c r="AP6" s="438"/>
      <c r="AQ6" s="438"/>
      <c r="AR6" s="438"/>
      <c r="AS6" s="438"/>
      <c r="AT6" s="438"/>
      <c r="AU6" s="438"/>
      <c r="AV6" s="438"/>
      <c r="AW6" s="438"/>
      <c r="AX6" s="438"/>
      <c r="AY6" s="438"/>
      <c r="AZ6" s="441"/>
      <c r="BA6" s="471"/>
      <c r="BB6" s="578"/>
      <c r="BC6" s="578"/>
      <c r="BD6" s="438"/>
      <c r="BE6" s="438"/>
      <c r="BF6" s="354"/>
      <c r="BG6" s="472"/>
      <c r="BH6" s="442"/>
      <c r="BI6" s="442"/>
      <c r="BJ6" s="473"/>
    </row>
    <row r="7" spans="1:62" ht="13.5" customHeight="1" x14ac:dyDescent="0.2">
      <c r="B7" s="458">
        <f>'Codes de la liste déroulante'!B143</f>
        <v>0</v>
      </c>
      <c r="C7" s="459" t="str">
        <f>'Codes de la liste déroulante'!C143</f>
        <v>Non endémique au-dessus du seuil de traitement</v>
      </c>
      <c r="D7" s="460"/>
      <c r="E7" s="474"/>
      <c r="F7" s="354"/>
      <c r="G7" s="448"/>
      <c r="H7" s="462">
        <f>'Codes de la liste déroulante'!B150</f>
        <v>20</v>
      </c>
      <c r="I7" s="463" t="str">
        <f>'Codes de la liste déroulante'!C150</f>
        <v>Faible prévalence (≥ 1 et &lt; 10 %) lors de l’évaluation par la méthode parasitologique</v>
      </c>
      <c r="J7" s="463"/>
      <c r="K7" s="444"/>
      <c r="L7" s="464"/>
      <c r="M7" s="444"/>
      <c r="N7" s="444"/>
      <c r="O7" s="448"/>
      <c r="P7" s="465"/>
      <c r="Q7" s="465"/>
      <c r="R7" s="436"/>
      <c r="S7" s="436"/>
      <c r="T7" s="436"/>
      <c r="U7" s="436"/>
      <c r="V7" s="475" t="str">
        <f>'Codes de la liste déroulante'!B157</f>
        <v>A</v>
      </c>
      <c r="W7" s="476" t="str">
        <f>'Codes de la liste déroulante'!C157</f>
        <v>1 fois/an</v>
      </c>
      <c r="X7" s="354"/>
      <c r="Y7" s="438"/>
      <c r="Z7" s="438"/>
      <c r="AA7" s="354"/>
      <c r="AB7" s="439"/>
      <c r="AC7" s="439"/>
      <c r="AD7" s="438"/>
      <c r="AF7" s="444"/>
      <c r="AG7" s="468">
        <f>'Codes de la liste déroulante'!B105</f>
        <v>2</v>
      </c>
      <c r="AH7" s="469" t="str">
        <f>'Codes de la liste déroulante'!C105</f>
        <v>END in Africa</v>
      </c>
      <c r="AI7" s="446"/>
      <c r="AJ7" s="436"/>
      <c r="AK7" s="470"/>
      <c r="AL7" s="438"/>
      <c r="AM7" s="465"/>
      <c r="AN7" s="438"/>
      <c r="AO7" s="438"/>
      <c r="AP7" s="438"/>
      <c r="AQ7" s="438"/>
      <c r="AR7" s="438"/>
      <c r="AS7" s="438"/>
      <c r="AT7" s="438"/>
      <c r="AU7" s="438"/>
      <c r="AV7" s="438"/>
      <c r="AW7" s="438"/>
      <c r="AX7" s="438"/>
      <c r="AY7" s="438"/>
      <c r="AZ7" s="441"/>
      <c r="BA7" s="465"/>
      <c r="BB7" s="579"/>
      <c r="BC7" s="579"/>
      <c r="BD7" s="438"/>
      <c r="BE7" s="438"/>
      <c r="BF7" s="354"/>
      <c r="BG7" s="472"/>
      <c r="BH7" s="442"/>
      <c r="BI7" s="442"/>
      <c r="BJ7" s="473"/>
    </row>
    <row r="8" spans="1:62" ht="13.5" customHeight="1" x14ac:dyDescent="0.2">
      <c r="B8" s="458">
        <f>'Codes de la liste déroulante'!B144</f>
        <v>1</v>
      </c>
      <c r="C8" s="459" t="str">
        <f>'Codes de la liste déroulante'!C144</f>
        <v>Faible prévalence (&gt; 0 et &lt; 10 %) lors de la cartographie initiale par la méthode parasitologique</v>
      </c>
      <c r="D8" s="460"/>
      <c r="E8" s="474"/>
      <c r="F8" s="354"/>
      <c r="G8" s="448"/>
      <c r="H8" s="462">
        <f>'Codes de la liste déroulante'!B151</f>
        <v>30</v>
      </c>
      <c r="I8" s="463" t="str">
        <f>'Codes de la liste déroulante'!C151</f>
        <v>Prévalence modérée (≥ 10 et &lt; 50 %) lors de l’évaluation par la méthode parasitologique</v>
      </c>
      <c r="J8" s="463"/>
      <c r="K8" s="444"/>
      <c r="L8" s="464"/>
      <c r="M8" s="444"/>
      <c r="N8" s="444"/>
      <c r="O8" s="448"/>
      <c r="P8" s="465"/>
      <c r="Q8" s="465"/>
      <c r="R8" s="436"/>
      <c r="S8" s="436"/>
      <c r="T8" s="436"/>
      <c r="U8" s="436"/>
      <c r="V8" s="475" t="str">
        <f>'Codes de la liste déroulante'!B158</f>
        <v>B</v>
      </c>
      <c r="W8" s="476" t="str">
        <f>'Codes de la liste déroulante'!C158</f>
        <v>1 fois/tous les 2 ans</v>
      </c>
      <c r="X8" s="354"/>
      <c r="Y8" s="438"/>
      <c r="Z8" s="438"/>
      <c r="AA8" s="354"/>
      <c r="AB8" s="439"/>
      <c r="AC8" s="439"/>
      <c r="AD8" s="438"/>
      <c r="AF8" s="444"/>
      <c r="AG8" s="468">
        <f>'Codes de la liste déroulante'!B106</f>
        <v>3</v>
      </c>
      <c r="AH8" s="469" t="str">
        <f>'Codes de la liste déroulante'!C106</f>
        <v>END in Asia</v>
      </c>
      <c r="AI8" s="446"/>
      <c r="AJ8" s="436"/>
      <c r="AK8" s="470"/>
      <c r="AL8" s="438"/>
      <c r="AM8" s="465"/>
      <c r="AN8" s="438"/>
      <c r="AO8" s="438"/>
      <c r="AP8" s="438"/>
      <c r="AQ8" s="438"/>
      <c r="AR8" s="438"/>
      <c r="AS8" s="438"/>
      <c r="AT8" s="438"/>
      <c r="AU8" s="438"/>
      <c r="AV8" s="438"/>
      <c r="AW8" s="438"/>
      <c r="AX8" s="438"/>
      <c r="AY8" s="438"/>
      <c r="AZ8" s="441"/>
      <c r="BA8" s="465"/>
      <c r="BB8" s="579"/>
      <c r="BC8" s="579"/>
      <c r="BD8" s="438"/>
      <c r="BE8" s="438"/>
      <c r="BF8" s="354"/>
      <c r="BG8" s="472"/>
      <c r="BH8" s="442"/>
      <c r="BI8" s="442"/>
      <c r="BJ8" s="473"/>
    </row>
    <row r="9" spans="1:62" ht="13.5" customHeight="1" x14ac:dyDescent="0.2">
      <c r="B9" s="458">
        <f>'Codes de la liste déroulante'!B145</f>
        <v>2</v>
      </c>
      <c r="C9" s="459" t="str">
        <f>'Codes de la liste déroulante'!C145</f>
        <v>Prévalence modérée (≥ 10 et &lt; 50 %) lors de la cartographie initiale par la méthode parasitologique</v>
      </c>
      <c r="D9" s="460"/>
      <c r="E9" s="474"/>
      <c r="F9" s="354"/>
      <c r="G9" s="448"/>
      <c r="H9" s="462">
        <f>'Codes de la liste déroulante'!B152</f>
        <v>40</v>
      </c>
      <c r="I9" s="463" t="str">
        <f>'Codes de la liste déroulante'!C152</f>
        <v>Prévalence élevée (≥ 50 %) lors de l’évaluation par la méthode parasitologique</v>
      </c>
      <c r="J9" s="463"/>
      <c r="K9" s="444"/>
      <c r="L9" s="464"/>
      <c r="M9" s="444"/>
      <c r="N9" s="444"/>
      <c r="O9" s="448"/>
      <c r="P9" s="465"/>
      <c r="Q9" s="465"/>
      <c r="R9" s="436"/>
      <c r="S9" s="436"/>
      <c r="T9" s="436"/>
      <c r="U9" s="436"/>
      <c r="V9" s="475" t="str">
        <f>'Codes de la liste déroulante'!B159</f>
        <v>C</v>
      </c>
      <c r="W9" s="476" t="str">
        <f>'Codes de la liste déroulante'!C159</f>
        <v>1 fois/tous les 3 ans</v>
      </c>
      <c r="X9" s="354"/>
      <c r="Y9" s="438"/>
      <c r="Z9" s="438"/>
      <c r="AA9" s="354"/>
      <c r="AB9" s="439"/>
      <c r="AC9" s="439"/>
      <c r="AD9" s="438"/>
      <c r="AF9" s="444"/>
      <c r="AG9" s="468">
        <f>'Codes de la liste déroulante'!B107</f>
        <v>4</v>
      </c>
      <c r="AH9" s="469" t="str">
        <f>'Codes de la liste déroulante'!C107</f>
        <v>Programme APOC appuyé par l’USAID</v>
      </c>
      <c r="AI9" s="446"/>
      <c r="AJ9" s="436"/>
      <c r="AK9" s="470"/>
      <c r="AL9" s="438"/>
      <c r="AM9" s="465"/>
      <c r="AN9" s="438"/>
      <c r="AO9" s="438"/>
      <c r="AP9" s="438"/>
      <c r="AQ9" s="438"/>
      <c r="AR9" s="438"/>
      <c r="AS9" s="438"/>
      <c r="AT9" s="438"/>
      <c r="AU9" s="438"/>
      <c r="AV9" s="438"/>
      <c r="AW9" s="438"/>
      <c r="AX9" s="438"/>
      <c r="AY9" s="438"/>
      <c r="AZ9" s="441"/>
      <c r="BA9" s="465"/>
      <c r="BB9" s="579"/>
      <c r="BC9" s="579"/>
      <c r="BD9" s="438"/>
      <c r="BE9" s="438"/>
      <c r="BF9" s="354"/>
      <c r="BG9" s="472"/>
      <c r="BH9" s="442"/>
      <c r="BI9" s="442"/>
      <c r="BJ9" s="473"/>
    </row>
    <row r="10" spans="1:62" ht="13.5" customHeight="1" x14ac:dyDescent="0.2">
      <c r="B10" s="458" t="str">
        <f>'Codes de la liste déroulante'!B146</f>
        <v>2A</v>
      </c>
      <c r="C10" s="459" t="str">
        <f>'Codes de la liste déroulante'!C146</f>
        <v>Prévalence modérée (&gt; 1 et &lt; 30 %) lors de la cartographie initiale par le biais d’un questionnaire</v>
      </c>
      <c r="D10" s="460"/>
      <c r="E10" s="474"/>
      <c r="F10" s="354"/>
      <c r="G10" s="448"/>
      <c r="H10" s="462">
        <f>'Codes de la liste déroulante'!B153</f>
        <v>100</v>
      </c>
      <c r="I10" s="463" t="str">
        <f>'Codes de la liste déroulante'!C153</f>
        <v xml:space="preserve">A réussi à arrêter l’apparition des critères TDM </v>
      </c>
      <c r="J10" s="463"/>
      <c r="K10" s="444"/>
      <c r="L10" s="464"/>
      <c r="M10" s="444"/>
      <c r="N10" s="444"/>
      <c r="O10" s="448"/>
      <c r="P10" s="465"/>
      <c r="Q10" s="465"/>
      <c r="R10" s="436"/>
      <c r="S10" s="436"/>
      <c r="T10" s="436"/>
      <c r="U10" s="436"/>
      <c r="V10" s="475" t="str">
        <f>'Codes de la liste déroulante'!B160</f>
        <v>D</v>
      </c>
      <c r="W10" s="476" t="str">
        <f>'Codes de la liste déroulante'!C160</f>
        <v>2 fois/an</v>
      </c>
      <c r="X10" s="354"/>
      <c r="Y10" s="438"/>
      <c r="Z10" s="438"/>
      <c r="AA10" s="354"/>
      <c r="AB10" s="439"/>
      <c r="AC10" s="439"/>
      <c r="AD10" s="438"/>
      <c r="AF10" s="444"/>
      <c r="AG10" s="468">
        <f>'Codes de la liste déroulante'!B108</f>
        <v>5</v>
      </c>
      <c r="AH10" s="469" t="str">
        <f>'Codes de la liste déroulante'!C108</f>
        <v>Autre financement de l’USAID</v>
      </c>
      <c r="AI10" s="446"/>
      <c r="AJ10" s="436"/>
      <c r="AK10" s="470"/>
      <c r="AL10" s="438"/>
      <c r="AM10" s="465"/>
      <c r="AN10" s="438"/>
      <c r="AO10" s="438"/>
      <c r="AP10" s="438"/>
      <c r="AQ10" s="438"/>
      <c r="AR10" s="438"/>
      <c r="AS10" s="438"/>
      <c r="AT10" s="438"/>
      <c r="AU10" s="438"/>
      <c r="AV10" s="438"/>
      <c r="AW10" s="438"/>
      <c r="AX10" s="438"/>
      <c r="AY10" s="438"/>
      <c r="AZ10" s="441"/>
      <c r="BA10" s="465"/>
      <c r="BB10" s="579"/>
      <c r="BC10" s="579"/>
      <c r="BD10" s="438"/>
      <c r="BE10" s="438"/>
      <c r="BF10" s="354"/>
      <c r="BG10" s="472"/>
      <c r="BH10" s="442"/>
      <c r="BI10" s="442"/>
      <c r="BJ10" s="473"/>
    </row>
    <row r="11" spans="1:62" ht="13.5" customHeight="1" x14ac:dyDescent="0.2">
      <c r="B11" s="458">
        <f>'Codes de la liste déroulante'!B147</f>
        <v>3</v>
      </c>
      <c r="C11" s="459" t="str">
        <f>'Codes de la liste déroulante'!C147</f>
        <v>Prévalence élevée (≥ 50 %) lors de la cartographie initiale par la méthode parasitologique</v>
      </c>
      <c r="D11" s="460"/>
      <c r="E11" s="474"/>
      <c r="F11" s="477"/>
      <c r="G11" s="448"/>
      <c r="H11" s="462" t="str">
        <f>'Codes de la liste déroulante'!B154</f>
        <v>En attente</v>
      </c>
      <c r="I11" s="463" t="str">
        <f>'Codes de la liste déroulante'!C154</f>
        <v>Dans l’attente de l’évaluation de la mise en œuvre/des résultats</v>
      </c>
      <c r="J11" s="463"/>
      <c r="K11" s="444"/>
      <c r="L11" s="464"/>
      <c r="M11" s="444"/>
      <c r="N11" s="444"/>
      <c r="O11" s="448"/>
      <c r="P11" s="465"/>
      <c r="Q11" s="465"/>
      <c r="R11" s="436"/>
      <c r="S11" s="436"/>
      <c r="T11" s="436"/>
      <c r="U11" s="436"/>
      <c r="V11" s="475" t="str">
        <f>'Codes de la liste déroulante'!B161</f>
        <v>Aucun</v>
      </c>
      <c r="W11" s="476" t="str">
        <f>'Codes de la liste déroulante'!C161</f>
        <v>Aucun</v>
      </c>
      <c r="X11" s="477"/>
      <c r="Y11" s="438"/>
      <c r="Z11" s="438"/>
      <c r="AA11" s="477"/>
      <c r="AB11" s="439"/>
      <c r="AC11" s="439"/>
      <c r="AD11" s="438"/>
      <c r="AF11" s="444"/>
      <c r="AG11" s="468">
        <f>'Codes de la liste déroulante'!B109</f>
        <v>6</v>
      </c>
      <c r="AH11" s="469" t="str">
        <f>'Codes de la liste déroulante'!C109</f>
        <v>Financement par le biais du gouvernement ou d’autres partenaires uniquement</v>
      </c>
      <c r="AI11" s="446"/>
      <c r="AJ11" s="436"/>
      <c r="AK11" s="470"/>
      <c r="AL11" s="438"/>
      <c r="AM11" s="465"/>
      <c r="AN11" s="438"/>
      <c r="AO11" s="438"/>
      <c r="AP11" s="438"/>
      <c r="AQ11" s="438"/>
      <c r="AR11" s="438"/>
      <c r="AS11" s="438"/>
      <c r="AT11" s="438"/>
      <c r="AU11" s="438"/>
      <c r="AV11" s="438"/>
      <c r="AW11" s="438"/>
      <c r="AX11" s="438"/>
      <c r="AY11" s="438"/>
      <c r="AZ11" s="441"/>
      <c r="BA11" s="465"/>
      <c r="BB11" s="579"/>
      <c r="BC11" s="579"/>
      <c r="BD11" s="438"/>
      <c r="BE11" s="438"/>
      <c r="BF11" s="477"/>
      <c r="BG11" s="472"/>
      <c r="BH11" s="442"/>
      <c r="BI11" s="442"/>
      <c r="BJ11" s="473"/>
    </row>
    <row r="12" spans="1:62" ht="7.5" customHeight="1" x14ac:dyDescent="0.2">
      <c r="B12" s="478"/>
      <c r="C12" s="361"/>
      <c r="D12" s="434"/>
      <c r="E12" s="434"/>
      <c r="F12" s="479"/>
      <c r="G12" s="435"/>
      <c r="H12" s="436"/>
      <c r="I12" s="436"/>
      <c r="J12" s="436"/>
      <c r="K12" s="436"/>
      <c r="L12" s="480"/>
      <c r="M12" s="436"/>
      <c r="N12" s="436"/>
      <c r="O12" s="435"/>
      <c r="P12" s="438"/>
      <c r="Q12" s="438"/>
      <c r="R12" s="438"/>
      <c r="S12" s="438"/>
      <c r="T12" s="438"/>
      <c r="U12" s="438"/>
      <c r="V12" s="481"/>
      <c r="W12" s="482"/>
      <c r="X12" s="479"/>
      <c r="Y12" s="438"/>
      <c r="Z12" s="438"/>
      <c r="AA12" s="479"/>
      <c r="AB12" s="439"/>
      <c r="AC12" s="439"/>
      <c r="AD12" s="438"/>
      <c r="AG12" s="483"/>
      <c r="AH12" s="436"/>
      <c r="AI12" s="436"/>
      <c r="AJ12" s="436"/>
      <c r="AK12" s="470"/>
      <c r="AL12" s="438"/>
      <c r="AM12" s="484"/>
      <c r="AN12" s="438"/>
      <c r="AO12" s="438"/>
      <c r="AP12" s="438"/>
      <c r="AQ12" s="438"/>
      <c r="AR12" s="438"/>
      <c r="AS12" s="438"/>
      <c r="AT12" s="438"/>
      <c r="AU12" s="438"/>
      <c r="AV12" s="438"/>
      <c r="AW12" s="438"/>
      <c r="AX12" s="438"/>
      <c r="AY12" s="438"/>
      <c r="AZ12" s="441"/>
      <c r="BA12" s="484"/>
      <c r="BB12" s="434"/>
      <c r="BC12" s="434"/>
      <c r="BD12" s="442"/>
      <c r="BE12" s="442"/>
      <c r="BF12" s="479"/>
      <c r="BG12" s="443"/>
    </row>
    <row r="13" spans="1:62" s="485" customFormat="1" ht="20.100000000000001" customHeight="1" x14ac:dyDescent="0.25">
      <c r="A13" s="380"/>
      <c r="B13" s="621" t="s">
        <v>395</v>
      </c>
      <c r="C13" s="621"/>
      <c r="D13" s="621"/>
      <c r="E13" s="621"/>
      <c r="F13" s="77"/>
      <c r="G13" s="643" t="s">
        <v>396</v>
      </c>
      <c r="H13" s="643"/>
      <c r="I13" s="643"/>
      <c r="J13" s="643"/>
      <c r="K13" s="643"/>
      <c r="L13" s="643"/>
      <c r="M13" s="643"/>
      <c r="N13" s="643"/>
      <c r="O13" s="643"/>
      <c r="P13" s="643"/>
      <c r="Q13" s="643"/>
      <c r="R13" s="643"/>
      <c r="S13" s="643"/>
      <c r="T13" s="643"/>
      <c r="U13" s="643"/>
      <c r="V13" s="643"/>
      <c r="W13" s="643"/>
      <c r="X13" s="77"/>
      <c r="Y13" s="644" t="s">
        <v>397</v>
      </c>
      <c r="Z13" s="644"/>
      <c r="AA13" s="77"/>
      <c r="AB13" s="614" t="s">
        <v>398</v>
      </c>
      <c r="AC13" s="614"/>
      <c r="AD13" s="614"/>
      <c r="AE13" s="614"/>
      <c r="AF13" s="614"/>
      <c r="AG13" s="614"/>
      <c r="AH13" s="614"/>
      <c r="AI13" s="614"/>
      <c r="AJ13" s="614"/>
      <c r="AK13" s="614"/>
      <c r="AL13" s="614"/>
      <c r="AM13" s="614"/>
      <c r="AN13" s="614"/>
      <c r="AO13" s="614"/>
      <c r="AP13" s="614"/>
      <c r="AQ13" s="614"/>
      <c r="AR13" s="614"/>
      <c r="AS13" s="614"/>
      <c r="AT13" s="614"/>
      <c r="AU13" s="614"/>
      <c r="AV13" s="614"/>
      <c r="AW13" s="614"/>
      <c r="AX13" s="614"/>
      <c r="AY13" s="614"/>
      <c r="AZ13" s="614"/>
      <c r="BA13" s="614"/>
      <c r="BB13" s="614"/>
      <c r="BC13" s="614"/>
      <c r="BD13" s="614"/>
      <c r="BE13" s="614"/>
      <c r="BF13" s="77"/>
      <c r="BG13" s="155"/>
    </row>
    <row r="14" spans="1:62" s="6" customFormat="1" ht="84" x14ac:dyDescent="0.25">
      <c r="A14" s="12"/>
      <c r="B14" s="11" t="s">
        <v>503</v>
      </c>
      <c r="C14" s="11" t="s">
        <v>504</v>
      </c>
      <c r="D14" s="19" t="s">
        <v>505</v>
      </c>
      <c r="E14" s="19" t="s">
        <v>534</v>
      </c>
      <c r="F14" s="10"/>
      <c r="G14" s="9" t="s">
        <v>535</v>
      </c>
      <c r="H14" s="9" t="s">
        <v>506</v>
      </c>
      <c r="I14" s="9" t="s">
        <v>536</v>
      </c>
      <c r="J14" s="9" t="s">
        <v>537</v>
      </c>
      <c r="K14" s="9" t="s">
        <v>507</v>
      </c>
      <c r="L14" s="9" t="s">
        <v>538</v>
      </c>
      <c r="M14" s="9" t="s">
        <v>539</v>
      </c>
      <c r="N14" s="9" t="s">
        <v>540</v>
      </c>
      <c r="O14" s="9" t="s">
        <v>508</v>
      </c>
      <c r="P14" s="9" t="s">
        <v>541</v>
      </c>
      <c r="Q14" s="9" t="s">
        <v>542</v>
      </c>
      <c r="R14" s="9" t="s">
        <v>543</v>
      </c>
      <c r="S14" s="9" t="s">
        <v>544</v>
      </c>
      <c r="T14" s="9" t="s">
        <v>545</v>
      </c>
      <c r="U14" s="9" t="s">
        <v>546</v>
      </c>
      <c r="V14" s="9" t="s">
        <v>547</v>
      </c>
      <c r="W14" s="9" t="s">
        <v>548</v>
      </c>
      <c r="X14" s="10"/>
      <c r="Y14" s="18" t="s">
        <v>509</v>
      </c>
      <c r="Z14" s="18" t="s">
        <v>549</v>
      </c>
      <c r="AA14" s="10"/>
      <c r="AB14" s="17" t="s">
        <v>512</v>
      </c>
      <c r="AC14" s="17" t="s">
        <v>513</v>
      </c>
      <c r="AD14" s="17" t="s">
        <v>514</v>
      </c>
      <c r="AE14" s="17" t="s">
        <v>515</v>
      </c>
      <c r="AF14" s="17" t="s">
        <v>516</v>
      </c>
      <c r="AG14" s="17" t="s">
        <v>517</v>
      </c>
      <c r="AH14" s="17" t="s">
        <v>518</v>
      </c>
      <c r="AI14" s="17" t="s">
        <v>550</v>
      </c>
      <c r="AJ14" s="17" t="s">
        <v>551</v>
      </c>
      <c r="AK14" s="17" t="s">
        <v>552</v>
      </c>
      <c r="AL14" s="17" t="s">
        <v>553</v>
      </c>
      <c r="AM14" s="8"/>
      <c r="AN14" s="15" t="s">
        <v>520</v>
      </c>
      <c r="AO14" s="15" t="s">
        <v>521</v>
      </c>
      <c r="AP14" s="16" t="s">
        <v>554</v>
      </c>
      <c r="AQ14" s="16" t="s">
        <v>522</v>
      </c>
      <c r="AR14" s="15" t="s">
        <v>555</v>
      </c>
      <c r="AS14" s="15" t="s">
        <v>556</v>
      </c>
      <c r="AT14" s="16" t="s">
        <v>523</v>
      </c>
      <c r="AU14" s="16" t="s">
        <v>524</v>
      </c>
      <c r="AV14" s="16" t="s">
        <v>525</v>
      </c>
      <c r="AW14" s="16" t="s">
        <v>526</v>
      </c>
      <c r="AX14" s="15" t="s">
        <v>527</v>
      </c>
      <c r="AY14" s="15" t="s">
        <v>528</v>
      </c>
      <c r="AZ14" s="14" t="s">
        <v>529</v>
      </c>
      <c r="BA14" s="8"/>
      <c r="BB14" s="13" t="s">
        <v>530</v>
      </c>
      <c r="BC14" s="13" t="s">
        <v>630</v>
      </c>
      <c r="BD14" s="13" t="s">
        <v>531</v>
      </c>
      <c r="BE14" s="13" t="s">
        <v>631</v>
      </c>
      <c r="BF14" s="10"/>
      <c r="BG14" s="7" t="s">
        <v>532</v>
      </c>
    </row>
    <row r="15" spans="1:62" s="486" customFormat="1" ht="18" customHeight="1" x14ac:dyDescent="0.25">
      <c r="A15" s="380"/>
      <c r="B15" s="197" t="str">
        <f>'Données démographiques'!B15</f>
        <v>Exemple de région</v>
      </c>
      <c r="C15" s="197" t="str">
        <f>'Données démographiques'!C15</f>
        <v>Exemple de district</v>
      </c>
      <c r="D15" s="198" t="str">
        <f>'Données démographiques'!D15</f>
        <v>839 660</v>
      </c>
      <c r="E15" s="197" t="str">
        <f>'Données démographiques'!F15</f>
        <v>230 067</v>
      </c>
      <c r="F15" s="234"/>
      <c r="G15" s="426" t="s">
        <v>468</v>
      </c>
      <c r="H15" s="195">
        <v>3</v>
      </c>
      <c r="I15" s="216" t="s">
        <v>469</v>
      </c>
      <c r="J15" s="216" t="s">
        <v>470</v>
      </c>
      <c r="K15" s="200">
        <v>2005</v>
      </c>
      <c r="L15" s="195" t="s">
        <v>471</v>
      </c>
      <c r="M15" s="216" t="s">
        <v>470</v>
      </c>
      <c r="N15" s="200">
        <v>2005</v>
      </c>
      <c r="O15" s="426" t="s">
        <v>471</v>
      </c>
      <c r="P15" s="195">
        <v>452618</v>
      </c>
      <c r="Q15" s="195">
        <v>452618</v>
      </c>
      <c r="R15" s="195">
        <v>362094</v>
      </c>
      <c r="S15" s="195">
        <v>90524</v>
      </c>
      <c r="T15" s="195">
        <v>129542</v>
      </c>
      <c r="U15" s="199">
        <v>2010</v>
      </c>
      <c r="V15" s="426" t="s">
        <v>472</v>
      </c>
      <c r="W15" s="426" t="s">
        <v>472</v>
      </c>
      <c r="X15" s="234"/>
      <c r="Y15" s="199">
        <v>2000</v>
      </c>
      <c r="Z15" s="199">
        <v>6</v>
      </c>
      <c r="AA15" s="234"/>
      <c r="AB15" s="426" t="s">
        <v>473</v>
      </c>
      <c r="AC15" s="426" t="s">
        <v>474</v>
      </c>
      <c r="AD15" s="199">
        <v>2013</v>
      </c>
      <c r="AE15" s="426" t="s">
        <v>457</v>
      </c>
      <c r="AF15" s="199">
        <v>2013</v>
      </c>
      <c r="AG15" s="199">
        <v>1</v>
      </c>
      <c r="AH15" s="195">
        <v>1</v>
      </c>
      <c r="AI15" s="195">
        <v>450000</v>
      </c>
      <c r="AJ15" s="195">
        <v>450000</v>
      </c>
      <c r="AK15" s="195">
        <v>350000</v>
      </c>
      <c r="AL15" s="195">
        <v>90000</v>
      </c>
      <c r="AM15" s="234"/>
      <c r="AN15" s="195">
        <v>400000</v>
      </c>
      <c r="AO15" s="195">
        <v>400000</v>
      </c>
      <c r="AP15" s="195">
        <v>350000</v>
      </c>
      <c r="AQ15" s="195">
        <v>350000</v>
      </c>
      <c r="AR15" s="195">
        <v>89000</v>
      </c>
      <c r="AS15" s="195">
        <v>89000</v>
      </c>
      <c r="AT15" s="195">
        <v>200000</v>
      </c>
      <c r="AU15" s="195">
        <v>200000</v>
      </c>
      <c r="AV15" s="195">
        <v>200000</v>
      </c>
      <c r="AW15" s="195">
        <v>200000</v>
      </c>
      <c r="AX15" s="195" t="s">
        <v>420</v>
      </c>
      <c r="AY15" s="195" t="s">
        <v>473</v>
      </c>
      <c r="AZ15" s="195" t="s">
        <v>456</v>
      </c>
      <c r="BA15" s="234"/>
      <c r="BB15" s="216">
        <f t="shared" ref="BB15:BB48" si="0">IF(AG15=0," ",AN15/AI15)</f>
        <v>0.88888888888888884</v>
      </c>
      <c r="BC15" s="216">
        <f>IF(AG15=0," ",AN15/P15)</f>
        <v>0.88374744265583782</v>
      </c>
      <c r="BD15" s="216">
        <f t="shared" ref="BD15:BD18" si="1">IF(OR(AG15&gt;5,AG15&lt;1)," ",AO15/AJ15)</f>
        <v>0.88888888888888884</v>
      </c>
      <c r="BE15" s="216">
        <f>IF(OR(AG15&gt;5,AG15&lt;1)," ",AO15/P15)</f>
        <v>0.88374744265583782</v>
      </c>
      <c r="BF15" s="234"/>
      <c r="BG15" s="218"/>
    </row>
    <row r="16" spans="1:62" s="111" customFormat="1" ht="20.25" customHeight="1" x14ac:dyDescent="0.25">
      <c r="A16" s="418"/>
      <c r="B16" s="202" t="s">
        <v>423</v>
      </c>
      <c r="C16" s="202" t="s">
        <v>39</v>
      </c>
      <c r="D16" s="207">
        <f>'Données démographiques'!D16</f>
        <v>0</v>
      </c>
      <c r="E16" s="207">
        <f>'Données démographiques'!F16</f>
        <v>0</v>
      </c>
      <c r="F16" s="102"/>
      <c r="G16" s="219" t="s">
        <v>39</v>
      </c>
      <c r="H16" s="228" t="s">
        <v>39</v>
      </c>
      <c r="I16" s="212" t="s">
        <v>39</v>
      </c>
      <c r="J16" s="212" t="s">
        <v>39</v>
      </c>
      <c r="K16" s="212" t="s">
        <v>39</v>
      </c>
      <c r="L16" s="212" t="s">
        <v>39</v>
      </c>
      <c r="M16" s="212" t="s">
        <v>39</v>
      </c>
      <c r="N16" s="212" t="s">
        <v>39</v>
      </c>
      <c r="O16" s="219" t="s">
        <v>39</v>
      </c>
      <c r="P16" s="231">
        <f>SUM(P18:P817)</f>
        <v>0</v>
      </c>
      <c r="Q16" s="231">
        <f>SUM(Q18:Q817)</f>
        <v>0</v>
      </c>
      <c r="R16" s="231">
        <f>SUM(R18:R817)</f>
        <v>0</v>
      </c>
      <c r="S16" s="231">
        <f>SUM(S18:S817)</f>
        <v>0</v>
      </c>
      <c r="T16" s="231">
        <f>SUM(T18:T817)</f>
        <v>0</v>
      </c>
      <c r="U16" s="229" t="s">
        <v>39</v>
      </c>
      <c r="V16" s="219" t="s">
        <v>39</v>
      </c>
      <c r="W16" s="219" t="s">
        <v>39</v>
      </c>
      <c r="X16" s="102"/>
      <c r="Y16" s="229" t="s">
        <v>39</v>
      </c>
      <c r="Z16" s="229" t="s">
        <v>39</v>
      </c>
      <c r="AA16" s="102"/>
      <c r="AB16" s="219" t="s">
        <v>39</v>
      </c>
      <c r="AC16" s="219" t="s">
        <v>39</v>
      </c>
      <c r="AD16" s="212" t="s">
        <v>39</v>
      </c>
      <c r="AE16" s="219" t="s">
        <v>39</v>
      </c>
      <c r="AF16" s="212" t="s">
        <v>39</v>
      </c>
      <c r="AG16" s="212" t="s">
        <v>39</v>
      </c>
      <c r="AH16" s="212" t="s">
        <v>39</v>
      </c>
      <c r="AI16" s="212">
        <f>SUM(AI18:AI817)</f>
        <v>0</v>
      </c>
      <c r="AJ16" s="212">
        <f>SUM(AJ18:AJ817)</f>
        <v>0</v>
      </c>
      <c r="AK16" s="212">
        <f>SUM(AK18:AK817)</f>
        <v>0</v>
      </c>
      <c r="AL16" s="212">
        <f>SUM(AL18:AL817)</f>
        <v>0</v>
      </c>
      <c r="AM16" s="102"/>
      <c r="AN16" s="212">
        <f t="shared" ref="AN16:AW16" si="2">SUM(AN18:AN817)</f>
        <v>0</v>
      </c>
      <c r="AO16" s="212">
        <f t="shared" si="2"/>
        <v>0</v>
      </c>
      <c r="AP16" s="212">
        <f t="shared" si="2"/>
        <v>0</v>
      </c>
      <c r="AQ16" s="212">
        <f t="shared" si="2"/>
        <v>0</v>
      </c>
      <c r="AR16" s="212">
        <f t="shared" si="2"/>
        <v>0</v>
      </c>
      <c r="AS16" s="212">
        <f t="shared" si="2"/>
        <v>0</v>
      </c>
      <c r="AT16" s="212">
        <f t="shared" si="2"/>
        <v>0</v>
      </c>
      <c r="AU16" s="212">
        <f t="shared" si="2"/>
        <v>0</v>
      </c>
      <c r="AV16" s="212">
        <f t="shared" si="2"/>
        <v>0</v>
      </c>
      <c r="AW16" s="212">
        <f t="shared" si="2"/>
        <v>0</v>
      </c>
      <c r="AX16" s="212" t="s">
        <v>39</v>
      </c>
      <c r="AY16" s="212" t="s">
        <v>39</v>
      </c>
      <c r="AZ16" s="212" t="s">
        <v>39</v>
      </c>
      <c r="BA16" s="102"/>
      <c r="BB16" s="217" t="str">
        <f>IF(AI16=0,"",AN16/AI16)</f>
        <v/>
      </c>
      <c r="BC16" s="217" t="str">
        <f>IF(ISERROR((AVERAGE(BC18:BC817))),"",AVERAGE(BC18:BC817))</f>
        <v/>
      </c>
      <c r="BD16" s="217" t="str">
        <f>IF(AJ16=0," ",(AO16/AJ16))</f>
        <v xml:space="preserve"> </v>
      </c>
      <c r="BE16" s="217" t="str">
        <f>IF(ISERROR((AVERAGE(BE18:BE817))),"",AVERAGE(BE18:BE817))</f>
        <v/>
      </c>
      <c r="BF16" s="102"/>
      <c r="BG16" s="232"/>
    </row>
    <row r="17" spans="1:59" s="111" customFormat="1" ht="20.25" customHeight="1" x14ac:dyDescent="0.25">
      <c r="A17" s="418"/>
      <c r="B17" s="196" t="s">
        <v>424</v>
      </c>
      <c r="C17" s="256">
        <f>'Données démographiques'!C16</f>
        <v>0</v>
      </c>
      <c r="D17" s="213" t="s">
        <v>39</v>
      </c>
      <c r="E17" s="213" t="s">
        <v>39</v>
      </c>
      <c r="F17" s="102"/>
      <c r="G17" s="230">
        <f t="shared" ref="G17:O17" si="3">COUNTA(G18:G817)</f>
        <v>0</v>
      </c>
      <c r="H17" s="213">
        <f t="shared" si="3"/>
        <v>0</v>
      </c>
      <c r="I17" s="213">
        <f t="shared" si="3"/>
        <v>0</v>
      </c>
      <c r="J17" s="213">
        <f t="shared" si="3"/>
        <v>0</v>
      </c>
      <c r="K17" s="213">
        <f t="shared" si="3"/>
        <v>0</v>
      </c>
      <c r="L17" s="213">
        <f t="shared" si="3"/>
        <v>0</v>
      </c>
      <c r="M17" s="213">
        <f t="shared" si="3"/>
        <v>0</v>
      </c>
      <c r="N17" s="213">
        <f t="shared" si="3"/>
        <v>0</v>
      </c>
      <c r="O17" s="230">
        <f t="shared" si="3"/>
        <v>0</v>
      </c>
      <c r="P17" s="213">
        <f>COUNTIF(P18:P817,"&gt;0")</f>
        <v>0</v>
      </c>
      <c r="Q17" s="213">
        <f>COUNTIF(Q18:Q817,"&gt;0")</f>
        <v>0</v>
      </c>
      <c r="R17" s="213">
        <f>COUNTIF(R18:R817,"&gt;0")</f>
        <v>0</v>
      </c>
      <c r="S17" s="213">
        <f>COUNTIF(S18:S817,"&gt;0")</f>
        <v>0</v>
      </c>
      <c r="T17" s="213">
        <f>COUNTIF(T18:T817,"&gt;0")</f>
        <v>0</v>
      </c>
      <c r="U17" s="213">
        <f>COUNTA(U18:U817)</f>
        <v>0</v>
      </c>
      <c r="V17" s="230">
        <f>COUNTA(V18:V817)</f>
        <v>0</v>
      </c>
      <c r="W17" s="230">
        <f>COUNTA(W18:W817)</f>
        <v>0</v>
      </c>
      <c r="X17" s="102"/>
      <c r="Y17" s="213">
        <f>COUNTA(Y18:Y817)</f>
        <v>0</v>
      </c>
      <c r="Z17" s="213">
        <f>COUNTA(Z18:Z817)</f>
        <v>0</v>
      </c>
      <c r="AA17" s="102"/>
      <c r="AB17" s="230">
        <f>COUNTA(AB18:AB817)</f>
        <v>0</v>
      </c>
      <c r="AC17" s="230">
        <f>COUNTA(AC18:AC817)</f>
        <v>0</v>
      </c>
      <c r="AD17" s="213">
        <f>COUNTA(AD18:AD817)</f>
        <v>0</v>
      </c>
      <c r="AE17" s="230">
        <f>COUNTA(AE18:AE817)</f>
        <v>0</v>
      </c>
      <c r="AF17" s="213">
        <f>COUNTA(AF18:AF817)</f>
        <v>0</v>
      </c>
      <c r="AG17" s="213">
        <f t="shared" ref="AG17:AL17" si="4">COUNTIF(AG18:AG817,"&gt;0")</f>
        <v>0</v>
      </c>
      <c r="AH17" s="213">
        <f t="shared" si="4"/>
        <v>0</v>
      </c>
      <c r="AI17" s="213">
        <f t="shared" si="4"/>
        <v>0</v>
      </c>
      <c r="AJ17" s="213">
        <f t="shared" si="4"/>
        <v>0</v>
      </c>
      <c r="AK17" s="213">
        <f t="shared" si="4"/>
        <v>0</v>
      </c>
      <c r="AL17" s="213">
        <f t="shared" si="4"/>
        <v>0</v>
      </c>
      <c r="AM17" s="102"/>
      <c r="AN17" s="213">
        <f t="shared" ref="AN17:AW17" si="5">COUNTIF(AN18:AN817,"&gt;0")</f>
        <v>0</v>
      </c>
      <c r="AO17" s="213">
        <f t="shared" si="5"/>
        <v>0</v>
      </c>
      <c r="AP17" s="213">
        <f t="shared" si="5"/>
        <v>0</v>
      </c>
      <c r="AQ17" s="213">
        <f t="shared" si="5"/>
        <v>0</v>
      </c>
      <c r="AR17" s="213">
        <f t="shared" si="5"/>
        <v>0</v>
      </c>
      <c r="AS17" s="213">
        <f t="shared" si="5"/>
        <v>0</v>
      </c>
      <c r="AT17" s="213">
        <f t="shared" si="5"/>
        <v>0</v>
      </c>
      <c r="AU17" s="213">
        <f t="shared" si="5"/>
        <v>0</v>
      </c>
      <c r="AV17" s="213">
        <f t="shared" si="5"/>
        <v>0</v>
      </c>
      <c r="AW17" s="213">
        <f t="shared" si="5"/>
        <v>0</v>
      </c>
      <c r="AX17" s="213">
        <f>COUNTIF(AX18:AX817,"Oui")</f>
        <v>0</v>
      </c>
      <c r="AY17" s="213">
        <f>COUNTA(AY18:AY817)</f>
        <v>0</v>
      </c>
      <c r="AZ17" s="213">
        <f>COUNTA(AZ18:AZ817)</f>
        <v>0</v>
      </c>
      <c r="BA17" s="102"/>
      <c r="BB17" s="213">
        <f>COUNTIF(BB18:BB817,"&gt;0")</f>
        <v>0</v>
      </c>
      <c r="BC17" s="213">
        <f>COUNTIF(BC18:BC817,"&gt;0")</f>
        <v>0</v>
      </c>
      <c r="BD17" s="213">
        <f>COUNTIF(BD18:BD817,"&gt;0")</f>
        <v>0</v>
      </c>
      <c r="BE17" s="213">
        <f>COUNTIF(BE18:BE817,"&gt;0")</f>
        <v>0</v>
      </c>
      <c r="BF17" s="102"/>
      <c r="BG17" s="233"/>
    </row>
    <row r="18" spans="1:59" s="108" customFormat="1" ht="12.75" x14ac:dyDescent="0.25">
      <c r="A18" s="380"/>
      <c r="B18" s="169">
        <f>'Données démographiques'!B17</f>
        <v>0</v>
      </c>
      <c r="C18" s="169">
        <f>'Données démographiques'!C17</f>
        <v>0</v>
      </c>
      <c r="D18" s="170">
        <f>'Données démographiques'!D17</f>
        <v>0</v>
      </c>
      <c r="E18" s="170">
        <f>'Données démographiques'!F17</f>
        <v>0</v>
      </c>
      <c r="F18" s="102"/>
      <c r="G18" s="255"/>
      <c r="H18" s="273"/>
      <c r="I18" s="274"/>
      <c r="J18" s="274"/>
      <c r="K18" s="273"/>
      <c r="L18" s="273"/>
      <c r="M18" s="274"/>
      <c r="N18" s="273"/>
      <c r="O18" s="257"/>
      <c r="P18" s="277"/>
      <c r="Q18" s="277"/>
      <c r="R18" s="277"/>
      <c r="S18" s="277"/>
      <c r="T18" s="277"/>
      <c r="U18" s="273"/>
      <c r="V18" s="255"/>
      <c r="W18" s="255"/>
      <c r="X18" s="102"/>
      <c r="Y18" s="273"/>
      <c r="Z18" s="172"/>
      <c r="AA18" s="102"/>
      <c r="AB18" s="257"/>
      <c r="AC18" s="257"/>
      <c r="AD18" s="273"/>
      <c r="AE18" s="257"/>
      <c r="AF18" s="273"/>
      <c r="AG18" s="273"/>
      <c r="AH18" s="273"/>
      <c r="AI18" s="262"/>
      <c r="AJ18" s="262"/>
      <c r="AK18" s="262"/>
      <c r="AL18" s="262"/>
      <c r="AM18" s="492"/>
      <c r="AN18" s="262"/>
      <c r="AO18" s="262"/>
      <c r="AP18" s="262"/>
      <c r="AQ18" s="262"/>
      <c r="AR18" s="262"/>
      <c r="AS18" s="262"/>
      <c r="AT18" s="262"/>
      <c r="AU18" s="262"/>
      <c r="AV18" s="262"/>
      <c r="AW18" s="262"/>
      <c r="AX18" s="262"/>
      <c r="AY18" s="262"/>
      <c r="AZ18" s="264"/>
      <c r="BA18" s="492"/>
      <c r="BB18" s="576" t="str">
        <f t="shared" si="0"/>
        <v xml:space="preserve"> </v>
      </c>
      <c r="BC18" s="576" t="str">
        <f>IF(OR(AG18=0,P18=0)," ",AN18/P18)</f>
        <v xml:space="preserve"> </v>
      </c>
      <c r="BD18" s="576" t="str">
        <f t="shared" si="1"/>
        <v xml:space="preserve"> </v>
      </c>
      <c r="BE18" s="576" t="str">
        <f>IF(OR(AG18&gt;5,AG18&lt;1,P18=0)," ",AO18/P18)</f>
        <v xml:space="preserve"> </v>
      </c>
      <c r="BF18" s="102"/>
      <c r="BG18" s="165"/>
    </row>
    <row r="19" spans="1:59" s="107" customFormat="1" ht="12.75" x14ac:dyDescent="0.25">
      <c r="A19" s="380"/>
      <c r="B19" s="376">
        <f>'Données démographiques'!B18</f>
        <v>0</v>
      </c>
      <c r="C19" s="376">
        <f>'Données démographiques'!C18</f>
        <v>0</v>
      </c>
      <c r="D19" s="377">
        <f>'Données démographiques'!D18</f>
        <v>0</v>
      </c>
      <c r="E19" s="377">
        <f>'Données démographiques'!F18</f>
        <v>0</v>
      </c>
      <c r="F19" s="102"/>
      <c r="G19" s="430"/>
      <c r="H19" s="258"/>
      <c r="I19" s="493"/>
      <c r="J19" s="493"/>
      <c r="K19" s="258"/>
      <c r="L19" s="258"/>
      <c r="M19" s="493"/>
      <c r="N19" s="258"/>
      <c r="O19" s="259"/>
      <c r="P19" s="279"/>
      <c r="Q19" s="279"/>
      <c r="R19" s="279"/>
      <c r="S19" s="279"/>
      <c r="T19" s="279"/>
      <c r="U19" s="258"/>
      <c r="V19" s="430"/>
      <c r="W19" s="430"/>
      <c r="X19" s="102"/>
      <c r="Y19" s="258"/>
      <c r="Z19" s="431"/>
      <c r="AA19" s="102"/>
      <c r="AB19" s="259"/>
      <c r="AC19" s="259"/>
      <c r="AD19" s="258"/>
      <c r="AE19" s="259"/>
      <c r="AF19" s="258"/>
      <c r="AG19" s="258"/>
      <c r="AH19" s="258"/>
      <c r="AI19" s="263"/>
      <c r="AJ19" s="263"/>
      <c r="AK19" s="263"/>
      <c r="AL19" s="263"/>
      <c r="AM19" s="492"/>
      <c r="AN19" s="263"/>
      <c r="AO19" s="263"/>
      <c r="AP19" s="263"/>
      <c r="AQ19" s="263"/>
      <c r="AR19" s="263"/>
      <c r="AS19" s="263"/>
      <c r="AT19" s="263"/>
      <c r="AU19" s="263"/>
      <c r="AV19" s="263"/>
      <c r="AW19" s="263"/>
      <c r="AX19" s="263"/>
      <c r="AY19" s="263"/>
      <c r="AZ19" s="265"/>
      <c r="BA19" s="492"/>
      <c r="BB19" s="577" t="str">
        <f t="shared" si="0"/>
        <v xml:space="preserve"> </v>
      </c>
      <c r="BC19" s="577" t="str">
        <f t="shared" ref="BC19:BC82" si="6">IF(OR(AG19=0,P19=0)," ",AN19/P19)</f>
        <v xml:space="preserve"> </v>
      </c>
      <c r="BD19" s="577" t="str">
        <f t="shared" ref="BD19:BD82" si="7">IF(OR(AG19&gt;5,AG19&lt;1)," ",AO19/AJ19)</f>
        <v xml:space="preserve"> </v>
      </c>
      <c r="BE19" s="577" t="str">
        <f t="shared" ref="BE19:BE82" si="8">IF(OR(AG19&gt;5,AG19&lt;1,P19=0)," ",AO19/P19)</f>
        <v xml:space="preserve"> </v>
      </c>
      <c r="BF19" s="102"/>
      <c r="BG19" s="330"/>
    </row>
    <row r="20" spans="1:59" s="107" customFormat="1" ht="12.75" x14ac:dyDescent="0.25">
      <c r="A20" s="380"/>
      <c r="B20" s="169">
        <f>'Données démographiques'!B19</f>
        <v>0</v>
      </c>
      <c r="C20" s="169">
        <f>'Données démographiques'!C19</f>
        <v>0</v>
      </c>
      <c r="D20" s="170">
        <f>'Données démographiques'!D19</f>
        <v>0</v>
      </c>
      <c r="E20" s="170">
        <f>'Données démographiques'!F19</f>
        <v>0</v>
      </c>
      <c r="F20" s="102"/>
      <c r="G20" s="255"/>
      <c r="H20" s="273"/>
      <c r="I20" s="274"/>
      <c r="J20" s="274"/>
      <c r="K20" s="273"/>
      <c r="L20" s="273"/>
      <c r="M20" s="274"/>
      <c r="N20" s="273"/>
      <c r="O20" s="257"/>
      <c r="P20" s="277"/>
      <c r="Q20" s="277"/>
      <c r="R20" s="277"/>
      <c r="S20" s="277"/>
      <c r="T20" s="277"/>
      <c r="U20" s="273"/>
      <c r="V20" s="255"/>
      <c r="W20" s="255"/>
      <c r="X20" s="102"/>
      <c r="Y20" s="273"/>
      <c r="Z20" s="172"/>
      <c r="AA20" s="102"/>
      <c r="AB20" s="257"/>
      <c r="AC20" s="257"/>
      <c r="AD20" s="273"/>
      <c r="AE20" s="257"/>
      <c r="AF20" s="273"/>
      <c r="AG20" s="273"/>
      <c r="AH20" s="273"/>
      <c r="AI20" s="262"/>
      <c r="AJ20" s="262"/>
      <c r="AK20" s="262"/>
      <c r="AL20" s="262"/>
      <c r="AM20" s="492"/>
      <c r="AN20" s="262"/>
      <c r="AO20" s="262"/>
      <c r="AP20" s="262"/>
      <c r="AQ20" s="262"/>
      <c r="AR20" s="262"/>
      <c r="AS20" s="262"/>
      <c r="AT20" s="262"/>
      <c r="AU20" s="262"/>
      <c r="AV20" s="262"/>
      <c r="AW20" s="262"/>
      <c r="AX20" s="262"/>
      <c r="AY20" s="262"/>
      <c r="AZ20" s="264"/>
      <c r="BA20" s="492"/>
      <c r="BB20" s="576" t="str">
        <f t="shared" si="0"/>
        <v xml:space="preserve"> </v>
      </c>
      <c r="BC20" s="576" t="str">
        <f t="shared" si="6"/>
        <v xml:space="preserve"> </v>
      </c>
      <c r="BD20" s="576" t="str">
        <f t="shared" si="7"/>
        <v xml:space="preserve"> </v>
      </c>
      <c r="BE20" s="576" t="str">
        <f t="shared" si="8"/>
        <v xml:space="preserve"> </v>
      </c>
      <c r="BF20" s="102"/>
      <c r="BG20" s="165"/>
    </row>
    <row r="21" spans="1:59" s="107" customFormat="1" ht="12.75" x14ac:dyDescent="0.25">
      <c r="A21" s="380"/>
      <c r="B21" s="376">
        <f>'Données démographiques'!B20</f>
        <v>0</v>
      </c>
      <c r="C21" s="376">
        <f>'Données démographiques'!C20</f>
        <v>0</v>
      </c>
      <c r="D21" s="377">
        <f>'Données démographiques'!D20</f>
        <v>0</v>
      </c>
      <c r="E21" s="377">
        <f>'Données démographiques'!F20</f>
        <v>0</v>
      </c>
      <c r="F21" s="102"/>
      <c r="G21" s="430"/>
      <c r="H21" s="258"/>
      <c r="I21" s="493"/>
      <c r="J21" s="493"/>
      <c r="K21" s="258"/>
      <c r="L21" s="258"/>
      <c r="M21" s="493"/>
      <c r="N21" s="258"/>
      <c r="O21" s="259"/>
      <c r="P21" s="279"/>
      <c r="Q21" s="279"/>
      <c r="R21" s="279"/>
      <c r="S21" s="279"/>
      <c r="T21" s="279"/>
      <c r="U21" s="258"/>
      <c r="V21" s="430"/>
      <c r="W21" s="430"/>
      <c r="X21" s="102"/>
      <c r="Y21" s="258"/>
      <c r="Z21" s="431"/>
      <c r="AA21" s="102"/>
      <c r="AB21" s="259"/>
      <c r="AC21" s="259"/>
      <c r="AD21" s="258"/>
      <c r="AE21" s="259"/>
      <c r="AF21" s="258"/>
      <c r="AG21" s="258"/>
      <c r="AH21" s="258"/>
      <c r="AI21" s="263"/>
      <c r="AJ21" s="263"/>
      <c r="AK21" s="263"/>
      <c r="AL21" s="263"/>
      <c r="AM21" s="492"/>
      <c r="AN21" s="263"/>
      <c r="AO21" s="263"/>
      <c r="AP21" s="263"/>
      <c r="AQ21" s="263"/>
      <c r="AR21" s="263"/>
      <c r="AS21" s="263"/>
      <c r="AT21" s="263"/>
      <c r="AU21" s="263"/>
      <c r="AV21" s="263"/>
      <c r="AW21" s="263"/>
      <c r="AX21" s="263"/>
      <c r="AY21" s="263"/>
      <c r="AZ21" s="265"/>
      <c r="BA21" s="492"/>
      <c r="BB21" s="577" t="str">
        <f t="shared" si="0"/>
        <v xml:space="preserve"> </v>
      </c>
      <c r="BC21" s="577" t="str">
        <f t="shared" si="6"/>
        <v xml:space="preserve"> </v>
      </c>
      <c r="BD21" s="577" t="str">
        <f t="shared" si="7"/>
        <v xml:space="preserve"> </v>
      </c>
      <c r="BE21" s="577" t="str">
        <f t="shared" si="8"/>
        <v xml:space="preserve"> </v>
      </c>
      <c r="BF21" s="102"/>
      <c r="BG21" s="330"/>
    </row>
    <row r="22" spans="1:59" s="107" customFormat="1" ht="12.75" x14ac:dyDescent="0.25">
      <c r="A22" s="380"/>
      <c r="B22" s="169">
        <f>'Données démographiques'!B21</f>
        <v>0</v>
      </c>
      <c r="C22" s="169">
        <f>'Données démographiques'!C21</f>
        <v>0</v>
      </c>
      <c r="D22" s="170">
        <f>'Données démographiques'!D21</f>
        <v>0</v>
      </c>
      <c r="E22" s="170">
        <f>'Données démographiques'!F21</f>
        <v>0</v>
      </c>
      <c r="F22" s="102"/>
      <c r="G22" s="255"/>
      <c r="H22" s="273"/>
      <c r="I22" s="274"/>
      <c r="J22" s="274"/>
      <c r="K22" s="273"/>
      <c r="L22" s="273"/>
      <c r="M22" s="274"/>
      <c r="N22" s="273"/>
      <c r="O22" s="257"/>
      <c r="P22" s="277"/>
      <c r="Q22" s="277"/>
      <c r="R22" s="277"/>
      <c r="S22" s="277"/>
      <c r="T22" s="277"/>
      <c r="U22" s="273"/>
      <c r="V22" s="255"/>
      <c r="W22" s="255"/>
      <c r="X22" s="102"/>
      <c r="Y22" s="273"/>
      <c r="Z22" s="172"/>
      <c r="AA22" s="102"/>
      <c r="AB22" s="257"/>
      <c r="AC22" s="257"/>
      <c r="AD22" s="273"/>
      <c r="AE22" s="257"/>
      <c r="AF22" s="273"/>
      <c r="AG22" s="273"/>
      <c r="AH22" s="273"/>
      <c r="AI22" s="262"/>
      <c r="AJ22" s="262"/>
      <c r="AK22" s="262"/>
      <c r="AL22" s="262"/>
      <c r="AM22" s="492"/>
      <c r="AN22" s="262"/>
      <c r="AO22" s="262"/>
      <c r="AP22" s="262"/>
      <c r="AQ22" s="262"/>
      <c r="AR22" s="262"/>
      <c r="AS22" s="262"/>
      <c r="AT22" s="262"/>
      <c r="AU22" s="262"/>
      <c r="AV22" s="262"/>
      <c r="AW22" s="262"/>
      <c r="AX22" s="262"/>
      <c r="AY22" s="262"/>
      <c r="AZ22" s="264"/>
      <c r="BA22" s="492"/>
      <c r="BB22" s="576" t="str">
        <f t="shared" si="0"/>
        <v xml:space="preserve"> </v>
      </c>
      <c r="BC22" s="576" t="str">
        <f t="shared" si="6"/>
        <v xml:space="preserve"> </v>
      </c>
      <c r="BD22" s="576" t="str">
        <f t="shared" si="7"/>
        <v xml:space="preserve"> </v>
      </c>
      <c r="BE22" s="576" t="str">
        <f t="shared" si="8"/>
        <v xml:space="preserve"> </v>
      </c>
      <c r="BF22" s="102"/>
      <c r="BG22" s="165"/>
    </row>
    <row r="23" spans="1:59" s="107" customFormat="1" ht="12.75" x14ac:dyDescent="0.25">
      <c r="A23" s="380"/>
      <c r="B23" s="376">
        <f>'Données démographiques'!B22</f>
        <v>0</v>
      </c>
      <c r="C23" s="376">
        <f>'Données démographiques'!C22</f>
        <v>0</v>
      </c>
      <c r="D23" s="377">
        <f>'Données démographiques'!D22</f>
        <v>0</v>
      </c>
      <c r="E23" s="377">
        <f>'Données démographiques'!F22</f>
        <v>0</v>
      </c>
      <c r="F23" s="102"/>
      <c r="G23" s="430"/>
      <c r="H23" s="258"/>
      <c r="I23" s="493"/>
      <c r="J23" s="493"/>
      <c r="K23" s="258"/>
      <c r="L23" s="258"/>
      <c r="M23" s="493"/>
      <c r="N23" s="258"/>
      <c r="O23" s="259"/>
      <c r="P23" s="279"/>
      <c r="Q23" s="279"/>
      <c r="R23" s="279"/>
      <c r="S23" s="279"/>
      <c r="T23" s="279"/>
      <c r="U23" s="258"/>
      <c r="V23" s="430"/>
      <c r="W23" s="430"/>
      <c r="X23" s="102"/>
      <c r="Y23" s="258"/>
      <c r="Z23" s="431"/>
      <c r="AA23" s="102"/>
      <c r="AB23" s="259"/>
      <c r="AC23" s="259"/>
      <c r="AD23" s="258"/>
      <c r="AE23" s="259"/>
      <c r="AF23" s="258"/>
      <c r="AG23" s="258"/>
      <c r="AH23" s="258"/>
      <c r="AI23" s="263"/>
      <c r="AJ23" s="263"/>
      <c r="AK23" s="263"/>
      <c r="AL23" s="263"/>
      <c r="AM23" s="492"/>
      <c r="AN23" s="263"/>
      <c r="AO23" s="263"/>
      <c r="AP23" s="263"/>
      <c r="AQ23" s="263"/>
      <c r="AR23" s="263"/>
      <c r="AS23" s="263"/>
      <c r="AT23" s="263"/>
      <c r="AU23" s="263"/>
      <c r="AV23" s="263"/>
      <c r="AW23" s="263"/>
      <c r="AX23" s="263"/>
      <c r="AY23" s="263"/>
      <c r="AZ23" s="265"/>
      <c r="BA23" s="492"/>
      <c r="BB23" s="577" t="str">
        <f t="shared" si="0"/>
        <v xml:space="preserve"> </v>
      </c>
      <c r="BC23" s="577" t="str">
        <f t="shared" si="6"/>
        <v xml:space="preserve"> </v>
      </c>
      <c r="BD23" s="577" t="str">
        <f t="shared" si="7"/>
        <v xml:space="preserve"> </v>
      </c>
      <c r="BE23" s="577" t="str">
        <f t="shared" si="8"/>
        <v xml:space="preserve"> </v>
      </c>
      <c r="BF23" s="102"/>
      <c r="BG23" s="330"/>
    </row>
    <row r="24" spans="1:59" s="107" customFormat="1" ht="12.75" x14ac:dyDescent="0.25">
      <c r="A24" s="380"/>
      <c r="B24" s="169">
        <f>'Données démographiques'!B23</f>
        <v>0</v>
      </c>
      <c r="C24" s="169">
        <f>'Données démographiques'!C23</f>
        <v>0</v>
      </c>
      <c r="D24" s="170">
        <f>'Données démographiques'!D23</f>
        <v>0</v>
      </c>
      <c r="E24" s="170">
        <f>'Données démographiques'!F23</f>
        <v>0</v>
      </c>
      <c r="F24" s="102"/>
      <c r="G24" s="255"/>
      <c r="H24" s="273"/>
      <c r="I24" s="274"/>
      <c r="J24" s="274"/>
      <c r="K24" s="273"/>
      <c r="L24" s="273"/>
      <c r="M24" s="274"/>
      <c r="N24" s="273"/>
      <c r="O24" s="257"/>
      <c r="P24" s="277"/>
      <c r="Q24" s="277"/>
      <c r="R24" s="277"/>
      <c r="S24" s="277"/>
      <c r="T24" s="277"/>
      <c r="U24" s="273"/>
      <c r="V24" s="255"/>
      <c r="W24" s="255"/>
      <c r="X24" s="102"/>
      <c r="Y24" s="273"/>
      <c r="Z24" s="172"/>
      <c r="AA24" s="102"/>
      <c r="AB24" s="257"/>
      <c r="AC24" s="257"/>
      <c r="AD24" s="273"/>
      <c r="AE24" s="257"/>
      <c r="AF24" s="273"/>
      <c r="AG24" s="273"/>
      <c r="AH24" s="273"/>
      <c r="AI24" s="262"/>
      <c r="AJ24" s="262"/>
      <c r="AK24" s="262"/>
      <c r="AL24" s="262"/>
      <c r="AM24" s="492"/>
      <c r="AN24" s="262"/>
      <c r="AO24" s="262"/>
      <c r="AP24" s="262"/>
      <c r="AQ24" s="262"/>
      <c r="AR24" s="262"/>
      <c r="AS24" s="262"/>
      <c r="AT24" s="262"/>
      <c r="AU24" s="262"/>
      <c r="AV24" s="262"/>
      <c r="AW24" s="262"/>
      <c r="AX24" s="262"/>
      <c r="AY24" s="262"/>
      <c r="AZ24" s="264"/>
      <c r="BA24" s="492"/>
      <c r="BB24" s="576" t="str">
        <f t="shared" si="0"/>
        <v xml:space="preserve"> </v>
      </c>
      <c r="BC24" s="576" t="str">
        <f t="shared" si="6"/>
        <v xml:space="preserve"> </v>
      </c>
      <c r="BD24" s="576" t="str">
        <f t="shared" si="7"/>
        <v xml:space="preserve"> </v>
      </c>
      <c r="BE24" s="576" t="str">
        <f t="shared" si="8"/>
        <v xml:space="preserve"> </v>
      </c>
      <c r="BF24" s="102"/>
      <c r="BG24" s="165"/>
    </row>
    <row r="25" spans="1:59" s="107" customFormat="1" ht="12.75" x14ac:dyDescent="0.25">
      <c r="A25" s="380"/>
      <c r="B25" s="376">
        <f>'Données démographiques'!B24</f>
        <v>0</v>
      </c>
      <c r="C25" s="376">
        <f>'Données démographiques'!C24</f>
        <v>0</v>
      </c>
      <c r="D25" s="377">
        <f>'Données démographiques'!D24</f>
        <v>0</v>
      </c>
      <c r="E25" s="377">
        <f>'Données démographiques'!F24</f>
        <v>0</v>
      </c>
      <c r="F25" s="102"/>
      <c r="G25" s="430"/>
      <c r="H25" s="258"/>
      <c r="I25" s="493"/>
      <c r="J25" s="493"/>
      <c r="K25" s="258"/>
      <c r="L25" s="258"/>
      <c r="M25" s="493"/>
      <c r="N25" s="258"/>
      <c r="O25" s="259"/>
      <c r="P25" s="279"/>
      <c r="Q25" s="279"/>
      <c r="R25" s="279"/>
      <c r="S25" s="279"/>
      <c r="T25" s="279"/>
      <c r="U25" s="258"/>
      <c r="V25" s="430"/>
      <c r="W25" s="430"/>
      <c r="X25" s="102"/>
      <c r="Y25" s="258"/>
      <c r="Z25" s="431"/>
      <c r="AA25" s="102"/>
      <c r="AB25" s="259"/>
      <c r="AC25" s="259"/>
      <c r="AD25" s="258"/>
      <c r="AE25" s="259"/>
      <c r="AF25" s="258"/>
      <c r="AG25" s="258"/>
      <c r="AH25" s="258"/>
      <c r="AI25" s="263"/>
      <c r="AJ25" s="263"/>
      <c r="AK25" s="263"/>
      <c r="AL25" s="263"/>
      <c r="AM25" s="492"/>
      <c r="AN25" s="263"/>
      <c r="AO25" s="263"/>
      <c r="AP25" s="263"/>
      <c r="AQ25" s="263"/>
      <c r="AR25" s="263"/>
      <c r="AS25" s="263"/>
      <c r="AT25" s="263"/>
      <c r="AU25" s="263"/>
      <c r="AV25" s="263"/>
      <c r="AW25" s="263"/>
      <c r="AX25" s="263"/>
      <c r="AY25" s="263"/>
      <c r="AZ25" s="265"/>
      <c r="BA25" s="492"/>
      <c r="BB25" s="577" t="str">
        <f t="shared" si="0"/>
        <v xml:space="preserve"> </v>
      </c>
      <c r="BC25" s="577" t="str">
        <f t="shared" si="6"/>
        <v xml:space="preserve"> </v>
      </c>
      <c r="BD25" s="577" t="str">
        <f t="shared" si="7"/>
        <v xml:space="preserve"> </v>
      </c>
      <c r="BE25" s="577" t="str">
        <f t="shared" si="8"/>
        <v xml:space="preserve"> </v>
      </c>
      <c r="BF25" s="102"/>
      <c r="BG25" s="330"/>
    </row>
    <row r="26" spans="1:59" s="107" customFormat="1" ht="12.75" x14ac:dyDescent="0.25">
      <c r="A26" s="380"/>
      <c r="B26" s="169">
        <f>'Données démographiques'!B25</f>
        <v>0</v>
      </c>
      <c r="C26" s="169">
        <f>'Données démographiques'!C25</f>
        <v>0</v>
      </c>
      <c r="D26" s="170">
        <f>'Données démographiques'!D25</f>
        <v>0</v>
      </c>
      <c r="E26" s="170">
        <f>'Données démographiques'!F25</f>
        <v>0</v>
      </c>
      <c r="F26" s="102"/>
      <c r="G26" s="255"/>
      <c r="H26" s="273"/>
      <c r="I26" s="274"/>
      <c r="J26" s="274"/>
      <c r="K26" s="273"/>
      <c r="L26" s="273"/>
      <c r="M26" s="274"/>
      <c r="N26" s="273"/>
      <c r="O26" s="257"/>
      <c r="P26" s="277"/>
      <c r="Q26" s="277"/>
      <c r="R26" s="277"/>
      <c r="S26" s="277"/>
      <c r="T26" s="277"/>
      <c r="U26" s="273"/>
      <c r="V26" s="255"/>
      <c r="W26" s="255"/>
      <c r="X26" s="102"/>
      <c r="Y26" s="273"/>
      <c r="Z26" s="172"/>
      <c r="AA26" s="102"/>
      <c r="AB26" s="257"/>
      <c r="AC26" s="257"/>
      <c r="AD26" s="273"/>
      <c r="AE26" s="257"/>
      <c r="AF26" s="273"/>
      <c r="AG26" s="273"/>
      <c r="AH26" s="273"/>
      <c r="AI26" s="262"/>
      <c r="AJ26" s="262"/>
      <c r="AK26" s="262"/>
      <c r="AL26" s="262"/>
      <c r="AM26" s="492"/>
      <c r="AN26" s="262"/>
      <c r="AO26" s="262"/>
      <c r="AP26" s="262"/>
      <c r="AQ26" s="262"/>
      <c r="AR26" s="262"/>
      <c r="AS26" s="262"/>
      <c r="AT26" s="262"/>
      <c r="AU26" s="262"/>
      <c r="AV26" s="262"/>
      <c r="AW26" s="262"/>
      <c r="AX26" s="262"/>
      <c r="AY26" s="262"/>
      <c r="AZ26" s="264"/>
      <c r="BA26" s="492"/>
      <c r="BB26" s="576" t="str">
        <f t="shared" si="0"/>
        <v xml:space="preserve"> </v>
      </c>
      <c r="BC26" s="576" t="str">
        <f t="shared" si="6"/>
        <v xml:space="preserve"> </v>
      </c>
      <c r="BD26" s="576" t="str">
        <f t="shared" si="7"/>
        <v xml:space="preserve"> </v>
      </c>
      <c r="BE26" s="576" t="str">
        <f t="shared" si="8"/>
        <v xml:space="preserve"> </v>
      </c>
      <c r="BF26" s="102"/>
      <c r="BG26" s="165"/>
    </row>
    <row r="27" spans="1:59" s="107" customFormat="1" ht="12.75" x14ac:dyDescent="0.25">
      <c r="A27" s="380"/>
      <c r="B27" s="376">
        <f>'Données démographiques'!B26</f>
        <v>0</v>
      </c>
      <c r="C27" s="376">
        <f>'Données démographiques'!C26</f>
        <v>0</v>
      </c>
      <c r="D27" s="377">
        <f>'Données démographiques'!D26</f>
        <v>0</v>
      </c>
      <c r="E27" s="377">
        <f>'Données démographiques'!F26</f>
        <v>0</v>
      </c>
      <c r="F27" s="102"/>
      <c r="G27" s="430"/>
      <c r="H27" s="258"/>
      <c r="I27" s="493"/>
      <c r="J27" s="493"/>
      <c r="K27" s="258"/>
      <c r="L27" s="258"/>
      <c r="M27" s="493"/>
      <c r="N27" s="258"/>
      <c r="O27" s="259"/>
      <c r="P27" s="279"/>
      <c r="Q27" s="279"/>
      <c r="R27" s="279"/>
      <c r="S27" s="279"/>
      <c r="T27" s="279"/>
      <c r="U27" s="258"/>
      <c r="V27" s="430"/>
      <c r="W27" s="430"/>
      <c r="X27" s="102"/>
      <c r="Y27" s="258"/>
      <c r="Z27" s="431"/>
      <c r="AA27" s="102"/>
      <c r="AB27" s="259"/>
      <c r="AC27" s="259"/>
      <c r="AD27" s="258"/>
      <c r="AE27" s="259"/>
      <c r="AF27" s="258"/>
      <c r="AG27" s="258"/>
      <c r="AH27" s="258"/>
      <c r="AI27" s="263"/>
      <c r="AJ27" s="263"/>
      <c r="AK27" s="263"/>
      <c r="AL27" s="263"/>
      <c r="AM27" s="492"/>
      <c r="AN27" s="263"/>
      <c r="AO27" s="263"/>
      <c r="AP27" s="263"/>
      <c r="AQ27" s="263"/>
      <c r="AR27" s="263"/>
      <c r="AS27" s="263"/>
      <c r="AT27" s="263"/>
      <c r="AU27" s="263"/>
      <c r="AV27" s="263"/>
      <c r="AW27" s="263"/>
      <c r="AX27" s="263"/>
      <c r="AY27" s="263"/>
      <c r="AZ27" s="265"/>
      <c r="BA27" s="492"/>
      <c r="BB27" s="577" t="str">
        <f t="shared" si="0"/>
        <v xml:space="preserve"> </v>
      </c>
      <c r="BC27" s="577" t="str">
        <f t="shared" si="6"/>
        <v xml:space="preserve"> </v>
      </c>
      <c r="BD27" s="577" t="str">
        <f t="shared" si="7"/>
        <v xml:space="preserve"> </v>
      </c>
      <c r="BE27" s="577" t="str">
        <f t="shared" si="8"/>
        <v xml:space="preserve"> </v>
      </c>
      <c r="BF27" s="102"/>
      <c r="BG27" s="330"/>
    </row>
    <row r="28" spans="1:59" s="107" customFormat="1" ht="12.75" x14ac:dyDescent="0.25">
      <c r="A28" s="380"/>
      <c r="B28" s="169">
        <f>'Données démographiques'!B27</f>
        <v>0</v>
      </c>
      <c r="C28" s="169">
        <f>'Données démographiques'!C27</f>
        <v>0</v>
      </c>
      <c r="D28" s="170">
        <f>'Données démographiques'!D27</f>
        <v>0</v>
      </c>
      <c r="E28" s="170">
        <f>'Données démographiques'!F27</f>
        <v>0</v>
      </c>
      <c r="F28" s="102"/>
      <c r="G28" s="255"/>
      <c r="H28" s="273"/>
      <c r="I28" s="274"/>
      <c r="J28" s="274"/>
      <c r="K28" s="273"/>
      <c r="L28" s="273"/>
      <c r="M28" s="274"/>
      <c r="N28" s="273"/>
      <c r="O28" s="257"/>
      <c r="P28" s="277"/>
      <c r="Q28" s="277"/>
      <c r="R28" s="277"/>
      <c r="S28" s="277"/>
      <c r="T28" s="277"/>
      <c r="U28" s="273"/>
      <c r="V28" s="255"/>
      <c r="W28" s="255"/>
      <c r="X28" s="102"/>
      <c r="Y28" s="273"/>
      <c r="Z28" s="172"/>
      <c r="AA28" s="102"/>
      <c r="AB28" s="257"/>
      <c r="AC28" s="257"/>
      <c r="AD28" s="273"/>
      <c r="AE28" s="257"/>
      <c r="AF28" s="273"/>
      <c r="AG28" s="273"/>
      <c r="AH28" s="273"/>
      <c r="AI28" s="262"/>
      <c r="AJ28" s="262"/>
      <c r="AK28" s="262"/>
      <c r="AL28" s="262"/>
      <c r="AM28" s="492"/>
      <c r="AN28" s="262"/>
      <c r="AO28" s="262"/>
      <c r="AP28" s="262"/>
      <c r="AQ28" s="262"/>
      <c r="AR28" s="262"/>
      <c r="AS28" s="262"/>
      <c r="AT28" s="262"/>
      <c r="AU28" s="262"/>
      <c r="AV28" s="262"/>
      <c r="AW28" s="262"/>
      <c r="AX28" s="262"/>
      <c r="AY28" s="262"/>
      <c r="AZ28" s="264"/>
      <c r="BA28" s="492"/>
      <c r="BB28" s="576" t="str">
        <f t="shared" si="0"/>
        <v xml:space="preserve"> </v>
      </c>
      <c r="BC28" s="576" t="str">
        <f t="shared" si="6"/>
        <v xml:space="preserve"> </v>
      </c>
      <c r="BD28" s="576" t="str">
        <f t="shared" si="7"/>
        <v xml:space="preserve"> </v>
      </c>
      <c r="BE28" s="576" t="str">
        <f t="shared" si="8"/>
        <v xml:space="preserve"> </v>
      </c>
      <c r="BF28" s="102"/>
      <c r="BG28" s="165"/>
    </row>
    <row r="29" spans="1:59" s="107" customFormat="1" ht="12.75" x14ac:dyDescent="0.25">
      <c r="A29" s="380"/>
      <c r="B29" s="376">
        <f>'Données démographiques'!B28</f>
        <v>0</v>
      </c>
      <c r="C29" s="376">
        <f>'Données démographiques'!C28</f>
        <v>0</v>
      </c>
      <c r="D29" s="377">
        <f>'Données démographiques'!D28</f>
        <v>0</v>
      </c>
      <c r="E29" s="377">
        <f>'Données démographiques'!F28</f>
        <v>0</v>
      </c>
      <c r="F29" s="102"/>
      <c r="G29" s="430"/>
      <c r="H29" s="258"/>
      <c r="I29" s="493"/>
      <c r="J29" s="493"/>
      <c r="K29" s="258"/>
      <c r="L29" s="258"/>
      <c r="M29" s="493"/>
      <c r="N29" s="258"/>
      <c r="O29" s="259"/>
      <c r="P29" s="279"/>
      <c r="Q29" s="279"/>
      <c r="R29" s="279"/>
      <c r="S29" s="279"/>
      <c r="T29" s="279"/>
      <c r="U29" s="258"/>
      <c r="V29" s="430"/>
      <c r="W29" s="430"/>
      <c r="X29" s="102"/>
      <c r="Y29" s="258"/>
      <c r="Z29" s="431"/>
      <c r="AA29" s="102"/>
      <c r="AB29" s="259"/>
      <c r="AC29" s="259"/>
      <c r="AD29" s="258"/>
      <c r="AE29" s="259"/>
      <c r="AF29" s="258"/>
      <c r="AG29" s="258"/>
      <c r="AH29" s="258"/>
      <c r="AI29" s="263"/>
      <c r="AJ29" s="263"/>
      <c r="AK29" s="263"/>
      <c r="AL29" s="263"/>
      <c r="AM29" s="492"/>
      <c r="AN29" s="263"/>
      <c r="AO29" s="263"/>
      <c r="AP29" s="263"/>
      <c r="AQ29" s="263"/>
      <c r="AR29" s="263"/>
      <c r="AS29" s="263"/>
      <c r="AT29" s="263"/>
      <c r="AU29" s="263"/>
      <c r="AV29" s="263"/>
      <c r="AW29" s="263"/>
      <c r="AX29" s="263"/>
      <c r="AY29" s="263"/>
      <c r="AZ29" s="265"/>
      <c r="BA29" s="492"/>
      <c r="BB29" s="577" t="str">
        <f t="shared" si="0"/>
        <v xml:space="preserve"> </v>
      </c>
      <c r="BC29" s="577" t="str">
        <f t="shared" si="6"/>
        <v xml:space="preserve"> </v>
      </c>
      <c r="BD29" s="577" t="str">
        <f t="shared" si="7"/>
        <v xml:space="preserve"> </v>
      </c>
      <c r="BE29" s="577" t="str">
        <f t="shared" si="8"/>
        <v xml:space="preserve"> </v>
      </c>
      <c r="BF29" s="102"/>
      <c r="BG29" s="330"/>
    </row>
    <row r="30" spans="1:59" s="107" customFormat="1" ht="12.75" x14ac:dyDescent="0.25">
      <c r="A30" s="380"/>
      <c r="B30" s="169">
        <f>'Données démographiques'!B29</f>
        <v>0</v>
      </c>
      <c r="C30" s="169">
        <f>'Données démographiques'!C29</f>
        <v>0</v>
      </c>
      <c r="D30" s="170">
        <f>'Données démographiques'!D29</f>
        <v>0</v>
      </c>
      <c r="E30" s="170">
        <f>'Données démographiques'!F29</f>
        <v>0</v>
      </c>
      <c r="F30" s="102"/>
      <c r="G30" s="255"/>
      <c r="H30" s="273"/>
      <c r="I30" s="274"/>
      <c r="J30" s="274"/>
      <c r="K30" s="273"/>
      <c r="L30" s="273"/>
      <c r="M30" s="274"/>
      <c r="N30" s="273"/>
      <c r="O30" s="257"/>
      <c r="P30" s="277"/>
      <c r="Q30" s="277"/>
      <c r="R30" s="277"/>
      <c r="S30" s="277"/>
      <c r="T30" s="277"/>
      <c r="U30" s="273"/>
      <c r="V30" s="255"/>
      <c r="W30" s="255"/>
      <c r="X30" s="102"/>
      <c r="Y30" s="273"/>
      <c r="Z30" s="172"/>
      <c r="AA30" s="102"/>
      <c r="AB30" s="257"/>
      <c r="AC30" s="257"/>
      <c r="AD30" s="273"/>
      <c r="AE30" s="257"/>
      <c r="AF30" s="273"/>
      <c r="AG30" s="273"/>
      <c r="AH30" s="273"/>
      <c r="AI30" s="262"/>
      <c r="AJ30" s="262"/>
      <c r="AK30" s="262"/>
      <c r="AL30" s="262"/>
      <c r="AM30" s="492"/>
      <c r="AN30" s="262"/>
      <c r="AO30" s="262"/>
      <c r="AP30" s="262"/>
      <c r="AQ30" s="262"/>
      <c r="AR30" s="262"/>
      <c r="AS30" s="262"/>
      <c r="AT30" s="262"/>
      <c r="AU30" s="262"/>
      <c r="AV30" s="262"/>
      <c r="AW30" s="262"/>
      <c r="AX30" s="262"/>
      <c r="AY30" s="262"/>
      <c r="AZ30" s="264"/>
      <c r="BA30" s="492"/>
      <c r="BB30" s="576" t="str">
        <f t="shared" si="0"/>
        <v xml:space="preserve"> </v>
      </c>
      <c r="BC30" s="576" t="str">
        <f t="shared" si="6"/>
        <v xml:space="preserve"> </v>
      </c>
      <c r="BD30" s="576" t="str">
        <f t="shared" si="7"/>
        <v xml:space="preserve"> </v>
      </c>
      <c r="BE30" s="576" t="str">
        <f t="shared" si="8"/>
        <v xml:space="preserve"> </v>
      </c>
      <c r="BF30" s="102"/>
      <c r="BG30" s="165"/>
    </row>
    <row r="31" spans="1:59" s="107" customFormat="1" ht="12.75" x14ac:dyDescent="0.25">
      <c r="A31" s="380"/>
      <c r="B31" s="376">
        <f>'Données démographiques'!B30</f>
        <v>0</v>
      </c>
      <c r="C31" s="376">
        <f>'Données démographiques'!C30</f>
        <v>0</v>
      </c>
      <c r="D31" s="377">
        <f>'Données démographiques'!D30</f>
        <v>0</v>
      </c>
      <c r="E31" s="377">
        <f>'Données démographiques'!F30</f>
        <v>0</v>
      </c>
      <c r="F31" s="102"/>
      <c r="G31" s="430"/>
      <c r="H31" s="258"/>
      <c r="I31" s="493"/>
      <c r="J31" s="493"/>
      <c r="K31" s="258"/>
      <c r="L31" s="258"/>
      <c r="M31" s="493"/>
      <c r="N31" s="258"/>
      <c r="O31" s="259"/>
      <c r="P31" s="279"/>
      <c r="Q31" s="279"/>
      <c r="R31" s="279"/>
      <c r="S31" s="279"/>
      <c r="T31" s="279"/>
      <c r="U31" s="258"/>
      <c r="V31" s="430"/>
      <c r="W31" s="430"/>
      <c r="X31" s="102"/>
      <c r="Y31" s="258"/>
      <c r="Z31" s="431"/>
      <c r="AA31" s="102"/>
      <c r="AB31" s="259"/>
      <c r="AC31" s="259"/>
      <c r="AD31" s="258"/>
      <c r="AE31" s="259"/>
      <c r="AF31" s="258"/>
      <c r="AG31" s="258"/>
      <c r="AH31" s="258"/>
      <c r="AI31" s="263"/>
      <c r="AJ31" s="263"/>
      <c r="AK31" s="263"/>
      <c r="AL31" s="263"/>
      <c r="AM31" s="492"/>
      <c r="AN31" s="263"/>
      <c r="AO31" s="263"/>
      <c r="AP31" s="263"/>
      <c r="AQ31" s="263"/>
      <c r="AR31" s="263"/>
      <c r="AS31" s="263"/>
      <c r="AT31" s="263"/>
      <c r="AU31" s="263"/>
      <c r="AV31" s="263"/>
      <c r="AW31" s="263"/>
      <c r="AX31" s="263"/>
      <c r="AY31" s="263"/>
      <c r="AZ31" s="265"/>
      <c r="BA31" s="492"/>
      <c r="BB31" s="577" t="str">
        <f t="shared" si="0"/>
        <v xml:space="preserve"> </v>
      </c>
      <c r="BC31" s="577" t="str">
        <f t="shared" si="6"/>
        <v xml:space="preserve"> </v>
      </c>
      <c r="BD31" s="577" t="str">
        <f t="shared" si="7"/>
        <v xml:space="preserve"> </v>
      </c>
      <c r="BE31" s="577" t="str">
        <f t="shared" si="8"/>
        <v xml:space="preserve"> </v>
      </c>
      <c r="BF31" s="102"/>
      <c r="BG31" s="330"/>
    </row>
    <row r="32" spans="1:59" s="107" customFormat="1" ht="12.75" x14ac:dyDescent="0.25">
      <c r="A32" s="380"/>
      <c r="B32" s="169">
        <f>'Données démographiques'!B31</f>
        <v>0</v>
      </c>
      <c r="C32" s="169">
        <f>'Données démographiques'!C31</f>
        <v>0</v>
      </c>
      <c r="D32" s="170">
        <f>'Données démographiques'!D31</f>
        <v>0</v>
      </c>
      <c r="E32" s="170">
        <f>'Données démographiques'!F31</f>
        <v>0</v>
      </c>
      <c r="F32" s="102"/>
      <c r="G32" s="255"/>
      <c r="H32" s="273"/>
      <c r="I32" s="274"/>
      <c r="J32" s="274"/>
      <c r="K32" s="273"/>
      <c r="L32" s="273"/>
      <c r="M32" s="274"/>
      <c r="N32" s="273"/>
      <c r="O32" s="257"/>
      <c r="P32" s="277"/>
      <c r="Q32" s="277"/>
      <c r="R32" s="277"/>
      <c r="S32" s="277"/>
      <c r="T32" s="277"/>
      <c r="U32" s="273"/>
      <c r="V32" s="255"/>
      <c r="W32" s="255"/>
      <c r="X32" s="102"/>
      <c r="Y32" s="273"/>
      <c r="Z32" s="172"/>
      <c r="AA32" s="102"/>
      <c r="AB32" s="257"/>
      <c r="AC32" s="257"/>
      <c r="AD32" s="273"/>
      <c r="AE32" s="257"/>
      <c r="AF32" s="273"/>
      <c r="AG32" s="273"/>
      <c r="AH32" s="273"/>
      <c r="AI32" s="262"/>
      <c r="AJ32" s="262"/>
      <c r="AK32" s="262"/>
      <c r="AL32" s="262"/>
      <c r="AM32" s="492"/>
      <c r="AN32" s="262"/>
      <c r="AO32" s="262"/>
      <c r="AP32" s="262"/>
      <c r="AQ32" s="262"/>
      <c r="AR32" s="262"/>
      <c r="AS32" s="262"/>
      <c r="AT32" s="262"/>
      <c r="AU32" s="262"/>
      <c r="AV32" s="262"/>
      <c r="AW32" s="262"/>
      <c r="AX32" s="262"/>
      <c r="AY32" s="262"/>
      <c r="AZ32" s="264"/>
      <c r="BA32" s="492"/>
      <c r="BB32" s="576" t="str">
        <f t="shared" si="0"/>
        <v xml:space="preserve"> </v>
      </c>
      <c r="BC32" s="576" t="str">
        <f t="shared" si="6"/>
        <v xml:space="preserve"> </v>
      </c>
      <c r="BD32" s="576" t="str">
        <f t="shared" si="7"/>
        <v xml:space="preserve"> </v>
      </c>
      <c r="BE32" s="576" t="str">
        <f t="shared" si="8"/>
        <v xml:space="preserve"> </v>
      </c>
      <c r="BF32" s="102"/>
      <c r="BG32" s="165"/>
    </row>
    <row r="33" spans="1:59" s="107" customFormat="1" ht="12.75" x14ac:dyDescent="0.25">
      <c r="A33" s="380"/>
      <c r="B33" s="376">
        <f>'Données démographiques'!B32</f>
        <v>0</v>
      </c>
      <c r="C33" s="376">
        <f>'Données démographiques'!C32</f>
        <v>0</v>
      </c>
      <c r="D33" s="377">
        <f>'Données démographiques'!D32</f>
        <v>0</v>
      </c>
      <c r="E33" s="377">
        <f>'Données démographiques'!F32</f>
        <v>0</v>
      </c>
      <c r="F33" s="102"/>
      <c r="G33" s="430"/>
      <c r="H33" s="258"/>
      <c r="I33" s="493"/>
      <c r="J33" s="493"/>
      <c r="K33" s="258"/>
      <c r="L33" s="258"/>
      <c r="M33" s="493"/>
      <c r="N33" s="258"/>
      <c r="O33" s="259"/>
      <c r="P33" s="279"/>
      <c r="Q33" s="279"/>
      <c r="R33" s="279"/>
      <c r="S33" s="279"/>
      <c r="T33" s="279"/>
      <c r="U33" s="258"/>
      <c r="V33" s="430"/>
      <c r="W33" s="430"/>
      <c r="X33" s="102"/>
      <c r="Y33" s="258"/>
      <c r="Z33" s="431"/>
      <c r="AA33" s="102"/>
      <c r="AB33" s="259"/>
      <c r="AC33" s="259"/>
      <c r="AD33" s="258"/>
      <c r="AE33" s="259"/>
      <c r="AF33" s="258"/>
      <c r="AG33" s="258"/>
      <c r="AH33" s="258"/>
      <c r="AI33" s="263"/>
      <c r="AJ33" s="263"/>
      <c r="AK33" s="263"/>
      <c r="AL33" s="263"/>
      <c r="AM33" s="492"/>
      <c r="AN33" s="263"/>
      <c r="AO33" s="263"/>
      <c r="AP33" s="263"/>
      <c r="AQ33" s="263"/>
      <c r="AR33" s="263"/>
      <c r="AS33" s="263"/>
      <c r="AT33" s="263"/>
      <c r="AU33" s="263"/>
      <c r="AV33" s="263"/>
      <c r="AW33" s="263"/>
      <c r="AX33" s="263"/>
      <c r="AY33" s="263"/>
      <c r="AZ33" s="265"/>
      <c r="BA33" s="492"/>
      <c r="BB33" s="577" t="str">
        <f t="shared" si="0"/>
        <v xml:space="preserve"> </v>
      </c>
      <c r="BC33" s="577" t="str">
        <f t="shared" si="6"/>
        <v xml:space="preserve"> </v>
      </c>
      <c r="BD33" s="577" t="str">
        <f t="shared" si="7"/>
        <v xml:space="preserve"> </v>
      </c>
      <c r="BE33" s="577" t="str">
        <f t="shared" si="8"/>
        <v xml:space="preserve"> </v>
      </c>
      <c r="BF33" s="102"/>
      <c r="BG33" s="330"/>
    </row>
    <row r="34" spans="1:59" s="107" customFormat="1" ht="12.75" x14ac:dyDescent="0.25">
      <c r="A34" s="380"/>
      <c r="B34" s="169">
        <f>'Données démographiques'!B33</f>
        <v>0</v>
      </c>
      <c r="C34" s="169">
        <f>'Données démographiques'!C33</f>
        <v>0</v>
      </c>
      <c r="D34" s="170">
        <f>'Données démographiques'!D33</f>
        <v>0</v>
      </c>
      <c r="E34" s="170">
        <f>'Données démographiques'!F33</f>
        <v>0</v>
      </c>
      <c r="F34" s="102"/>
      <c r="G34" s="255"/>
      <c r="H34" s="273"/>
      <c r="I34" s="274"/>
      <c r="J34" s="274"/>
      <c r="K34" s="273"/>
      <c r="L34" s="273"/>
      <c r="M34" s="274"/>
      <c r="N34" s="273"/>
      <c r="O34" s="257"/>
      <c r="P34" s="277"/>
      <c r="Q34" s="277"/>
      <c r="R34" s="277"/>
      <c r="S34" s="277"/>
      <c r="T34" s="277"/>
      <c r="U34" s="273"/>
      <c r="V34" s="255"/>
      <c r="W34" s="255"/>
      <c r="X34" s="102"/>
      <c r="Y34" s="273"/>
      <c r="Z34" s="172"/>
      <c r="AA34" s="102"/>
      <c r="AB34" s="257"/>
      <c r="AC34" s="257"/>
      <c r="AD34" s="273"/>
      <c r="AE34" s="257"/>
      <c r="AF34" s="273"/>
      <c r="AG34" s="273"/>
      <c r="AH34" s="273"/>
      <c r="AI34" s="262"/>
      <c r="AJ34" s="262"/>
      <c r="AK34" s="262"/>
      <c r="AL34" s="262"/>
      <c r="AM34" s="492"/>
      <c r="AN34" s="262"/>
      <c r="AO34" s="262"/>
      <c r="AP34" s="262"/>
      <c r="AQ34" s="262"/>
      <c r="AR34" s="262"/>
      <c r="AS34" s="262"/>
      <c r="AT34" s="262"/>
      <c r="AU34" s="262"/>
      <c r="AV34" s="262"/>
      <c r="AW34" s="262"/>
      <c r="AX34" s="262"/>
      <c r="AY34" s="262"/>
      <c r="AZ34" s="264"/>
      <c r="BA34" s="492"/>
      <c r="BB34" s="576" t="str">
        <f t="shared" si="0"/>
        <v xml:space="preserve"> </v>
      </c>
      <c r="BC34" s="576" t="str">
        <f t="shared" si="6"/>
        <v xml:space="preserve"> </v>
      </c>
      <c r="BD34" s="576" t="str">
        <f t="shared" si="7"/>
        <v xml:space="preserve"> </v>
      </c>
      <c r="BE34" s="576" t="str">
        <f t="shared" si="8"/>
        <v xml:space="preserve"> </v>
      </c>
      <c r="BF34" s="102"/>
      <c r="BG34" s="165"/>
    </row>
    <row r="35" spans="1:59" s="107" customFormat="1" ht="12.75" x14ac:dyDescent="0.25">
      <c r="A35" s="380"/>
      <c r="B35" s="376">
        <f>'Données démographiques'!B34</f>
        <v>0</v>
      </c>
      <c r="C35" s="376">
        <f>'Données démographiques'!C34</f>
        <v>0</v>
      </c>
      <c r="D35" s="377">
        <f>'Données démographiques'!D34</f>
        <v>0</v>
      </c>
      <c r="E35" s="377">
        <f>'Données démographiques'!F34</f>
        <v>0</v>
      </c>
      <c r="F35" s="102"/>
      <c r="G35" s="430"/>
      <c r="H35" s="258"/>
      <c r="I35" s="493"/>
      <c r="J35" s="493"/>
      <c r="K35" s="258"/>
      <c r="L35" s="258"/>
      <c r="M35" s="493"/>
      <c r="N35" s="258"/>
      <c r="O35" s="259"/>
      <c r="P35" s="279"/>
      <c r="Q35" s="279"/>
      <c r="R35" s="279"/>
      <c r="S35" s="279"/>
      <c r="T35" s="279"/>
      <c r="U35" s="258"/>
      <c r="V35" s="430"/>
      <c r="W35" s="430"/>
      <c r="X35" s="102"/>
      <c r="Y35" s="258"/>
      <c r="Z35" s="431"/>
      <c r="AA35" s="102"/>
      <c r="AB35" s="259"/>
      <c r="AC35" s="259"/>
      <c r="AD35" s="258"/>
      <c r="AE35" s="259"/>
      <c r="AF35" s="258"/>
      <c r="AG35" s="258"/>
      <c r="AH35" s="258"/>
      <c r="AI35" s="263"/>
      <c r="AJ35" s="263"/>
      <c r="AK35" s="263"/>
      <c r="AL35" s="263"/>
      <c r="AM35" s="492"/>
      <c r="AN35" s="263"/>
      <c r="AO35" s="263"/>
      <c r="AP35" s="263"/>
      <c r="AQ35" s="263"/>
      <c r="AR35" s="263"/>
      <c r="AS35" s="263"/>
      <c r="AT35" s="263"/>
      <c r="AU35" s="263"/>
      <c r="AV35" s="263"/>
      <c r="AW35" s="263"/>
      <c r="AX35" s="263"/>
      <c r="AY35" s="263"/>
      <c r="AZ35" s="265"/>
      <c r="BA35" s="492"/>
      <c r="BB35" s="577" t="str">
        <f t="shared" si="0"/>
        <v xml:space="preserve"> </v>
      </c>
      <c r="BC35" s="577" t="str">
        <f t="shared" si="6"/>
        <v xml:space="preserve"> </v>
      </c>
      <c r="BD35" s="577" t="str">
        <f t="shared" si="7"/>
        <v xml:space="preserve"> </v>
      </c>
      <c r="BE35" s="577" t="str">
        <f t="shared" si="8"/>
        <v xml:space="preserve"> </v>
      </c>
      <c r="BF35" s="102"/>
      <c r="BG35" s="330"/>
    </row>
    <row r="36" spans="1:59" s="107" customFormat="1" ht="12.75" x14ac:dyDescent="0.25">
      <c r="A36" s="380"/>
      <c r="B36" s="169">
        <f>'Données démographiques'!B35</f>
        <v>0</v>
      </c>
      <c r="C36" s="169">
        <f>'Données démographiques'!C35</f>
        <v>0</v>
      </c>
      <c r="D36" s="170">
        <f>'Données démographiques'!D35</f>
        <v>0</v>
      </c>
      <c r="E36" s="170">
        <f>'Données démographiques'!F35</f>
        <v>0</v>
      </c>
      <c r="F36" s="102"/>
      <c r="G36" s="255"/>
      <c r="H36" s="273"/>
      <c r="I36" s="274"/>
      <c r="J36" s="274"/>
      <c r="K36" s="273"/>
      <c r="L36" s="273"/>
      <c r="M36" s="274"/>
      <c r="N36" s="273"/>
      <c r="O36" s="257"/>
      <c r="P36" s="277"/>
      <c r="Q36" s="277"/>
      <c r="R36" s="277"/>
      <c r="S36" s="277"/>
      <c r="T36" s="277"/>
      <c r="U36" s="273"/>
      <c r="V36" s="255"/>
      <c r="W36" s="255"/>
      <c r="X36" s="102"/>
      <c r="Y36" s="273"/>
      <c r="Z36" s="172"/>
      <c r="AA36" s="102"/>
      <c r="AB36" s="257"/>
      <c r="AC36" s="257"/>
      <c r="AD36" s="273"/>
      <c r="AE36" s="257"/>
      <c r="AF36" s="273"/>
      <c r="AG36" s="273"/>
      <c r="AH36" s="273"/>
      <c r="AI36" s="262"/>
      <c r="AJ36" s="262"/>
      <c r="AK36" s="262"/>
      <c r="AL36" s="262"/>
      <c r="AM36" s="492"/>
      <c r="AN36" s="262"/>
      <c r="AO36" s="262"/>
      <c r="AP36" s="262"/>
      <c r="AQ36" s="262"/>
      <c r="AR36" s="262"/>
      <c r="AS36" s="262"/>
      <c r="AT36" s="262"/>
      <c r="AU36" s="262"/>
      <c r="AV36" s="262"/>
      <c r="AW36" s="262"/>
      <c r="AX36" s="262"/>
      <c r="AY36" s="262"/>
      <c r="AZ36" s="264"/>
      <c r="BA36" s="492"/>
      <c r="BB36" s="576" t="str">
        <f t="shared" si="0"/>
        <v xml:space="preserve"> </v>
      </c>
      <c r="BC36" s="576" t="str">
        <f t="shared" si="6"/>
        <v xml:space="preserve"> </v>
      </c>
      <c r="BD36" s="576" t="str">
        <f t="shared" si="7"/>
        <v xml:space="preserve"> </v>
      </c>
      <c r="BE36" s="576" t="str">
        <f t="shared" si="8"/>
        <v xml:space="preserve"> </v>
      </c>
      <c r="BF36" s="102"/>
      <c r="BG36" s="165"/>
    </row>
    <row r="37" spans="1:59" s="107" customFormat="1" ht="12.75" x14ac:dyDescent="0.25">
      <c r="A37" s="380"/>
      <c r="B37" s="376">
        <f>'Données démographiques'!B36</f>
        <v>0</v>
      </c>
      <c r="C37" s="376">
        <f>'Données démographiques'!C36</f>
        <v>0</v>
      </c>
      <c r="D37" s="377">
        <f>'Données démographiques'!D36</f>
        <v>0</v>
      </c>
      <c r="E37" s="377">
        <f>'Données démographiques'!F36</f>
        <v>0</v>
      </c>
      <c r="F37" s="102"/>
      <c r="G37" s="430"/>
      <c r="H37" s="258"/>
      <c r="I37" s="493"/>
      <c r="J37" s="493"/>
      <c r="K37" s="258"/>
      <c r="L37" s="258"/>
      <c r="M37" s="493"/>
      <c r="N37" s="258"/>
      <c r="O37" s="259"/>
      <c r="P37" s="279"/>
      <c r="Q37" s="279"/>
      <c r="R37" s="279"/>
      <c r="S37" s="279"/>
      <c r="T37" s="279"/>
      <c r="U37" s="258"/>
      <c r="V37" s="430"/>
      <c r="W37" s="430"/>
      <c r="X37" s="102"/>
      <c r="Y37" s="258"/>
      <c r="Z37" s="431"/>
      <c r="AA37" s="102"/>
      <c r="AB37" s="259"/>
      <c r="AC37" s="259"/>
      <c r="AD37" s="258"/>
      <c r="AE37" s="259"/>
      <c r="AF37" s="258"/>
      <c r="AG37" s="258"/>
      <c r="AH37" s="258"/>
      <c r="AI37" s="263"/>
      <c r="AJ37" s="263"/>
      <c r="AK37" s="263"/>
      <c r="AL37" s="263"/>
      <c r="AM37" s="492"/>
      <c r="AN37" s="263"/>
      <c r="AO37" s="263"/>
      <c r="AP37" s="263"/>
      <c r="AQ37" s="263"/>
      <c r="AR37" s="263"/>
      <c r="AS37" s="263"/>
      <c r="AT37" s="263"/>
      <c r="AU37" s="263"/>
      <c r="AV37" s="263"/>
      <c r="AW37" s="263"/>
      <c r="AX37" s="263"/>
      <c r="AY37" s="263"/>
      <c r="AZ37" s="265"/>
      <c r="BA37" s="492"/>
      <c r="BB37" s="577" t="str">
        <f t="shared" si="0"/>
        <v xml:space="preserve"> </v>
      </c>
      <c r="BC37" s="577" t="str">
        <f t="shared" si="6"/>
        <v xml:space="preserve"> </v>
      </c>
      <c r="BD37" s="577" t="str">
        <f t="shared" si="7"/>
        <v xml:space="preserve"> </v>
      </c>
      <c r="BE37" s="577" t="str">
        <f t="shared" si="8"/>
        <v xml:space="preserve"> </v>
      </c>
      <c r="BF37" s="102"/>
      <c r="BG37" s="330"/>
    </row>
    <row r="38" spans="1:59" s="107" customFormat="1" ht="12.75" x14ac:dyDescent="0.25">
      <c r="A38" s="380"/>
      <c r="B38" s="169">
        <f>'Données démographiques'!B37</f>
        <v>0</v>
      </c>
      <c r="C38" s="169">
        <f>'Données démographiques'!C37</f>
        <v>0</v>
      </c>
      <c r="D38" s="170">
        <f>'Données démographiques'!D37</f>
        <v>0</v>
      </c>
      <c r="E38" s="170">
        <f>'Données démographiques'!F37</f>
        <v>0</v>
      </c>
      <c r="F38" s="102"/>
      <c r="G38" s="255"/>
      <c r="H38" s="273"/>
      <c r="I38" s="274"/>
      <c r="J38" s="274"/>
      <c r="K38" s="273"/>
      <c r="L38" s="273"/>
      <c r="M38" s="274"/>
      <c r="N38" s="273"/>
      <c r="O38" s="257"/>
      <c r="P38" s="277"/>
      <c r="Q38" s="277"/>
      <c r="R38" s="277"/>
      <c r="S38" s="277"/>
      <c r="T38" s="277"/>
      <c r="U38" s="273"/>
      <c r="V38" s="255"/>
      <c r="W38" s="255"/>
      <c r="X38" s="102"/>
      <c r="Y38" s="273"/>
      <c r="Z38" s="172"/>
      <c r="AA38" s="102"/>
      <c r="AB38" s="257"/>
      <c r="AC38" s="257"/>
      <c r="AD38" s="273"/>
      <c r="AE38" s="257"/>
      <c r="AF38" s="273"/>
      <c r="AG38" s="273"/>
      <c r="AH38" s="273"/>
      <c r="AI38" s="262"/>
      <c r="AJ38" s="262"/>
      <c r="AK38" s="262"/>
      <c r="AL38" s="262"/>
      <c r="AM38" s="492"/>
      <c r="AN38" s="262"/>
      <c r="AO38" s="262"/>
      <c r="AP38" s="262"/>
      <c r="AQ38" s="262"/>
      <c r="AR38" s="262"/>
      <c r="AS38" s="262"/>
      <c r="AT38" s="262"/>
      <c r="AU38" s="262"/>
      <c r="AV38" s="262"/>
      <c r="AW38" s="262"/>
      <c r="AX38" s="262"/>
      <c r="AY38" s="262"/>
      <c r="AZ38" s="264"/>
      <c r="BA38" s="492"/>
      <c r="BB38" s="576" t="str">
        <f t="shared" si="0"/>
        <v xml:space="preserve"> </v>
      </c>
      <c r="BC38" s="576" t="str">
        <f t="shared" si="6"/>
        <v xml:space="preserve"> </v>
      </c>
      <c r="BD38" s="576" t="str">
        <f t="shared" si="7"/>
        <v xml:space="preserve"> </v>
      </c>
      <c r="BE38" s="576" t="str">
        <f t="shared" si="8"/>
        <v xml:space="preserve"> </v>
      </c>
      <c r="BF38" s="102"/>
      <c r="BG38" s="165"/>
    </row>
    <row r="39" spans="1:59" s="107" customFormat="1" ht="12.75" x14ac:dyDescent="0.25">
      <c r="A39" s="380"/>
      <c r="B39" s="376">
        <f>'Données démographiques'!B38</f>
        <v>0</v>
      </c>
      <c r="C39" s="376">
        <f>'Données démographiques'!C38</f>
        <v>0</v>
      </c>
      <c r="D39" s="377">
        <f>'Données démographiques'!D38</f>
        <v>0</v>
      </c>
      <c r="E39" s="377">
        <f>'Données démographiques'!F38</f>
        <v>0</v>
      </c>
      <c r="F39" s="102"/>
      <c r="G39" s="430"/>
      <c r="H39" s="258"/>
      <c r="I39" s="493"/>
      <c r="J39" s="493"/>
      <c r="K39" s="258"/>
      <c r="L39" s="258"/>
      <c r="M39" s="493"/>
      <c r="N39" s="258"/>
      <c r="O39" s="259"/>
      <c r="P39" s="279"/>
      <c r="Q39" s="279"/>
      <c r="R39" s="279"/>
      <c r="S39" s="279"/>
      <c r="T39" s="279"/>
      <c r="U39" s="258"/>
      <c r="V39" s="430"/>
      <c r="W39" s="430"/>
      <c r="X39" s="102"/>
      <c r="Y39" s="258"/>
      <c r="Z39" s="431"/>
      <c r="AA39" s="102"/>
      <c r="AB39" s="259"/>
      <c r="AC39" s="259"/>
      <c r="AD39" s="258"/>
      <c r="AE39" s="259"/>
      <c r="AF39" s="258"/>
      <c r="AG39" s="258"/>
      <c r="AH39" s="258"/>
      <c r="AI39" s="263"/>
      <c r="AJ39" s="263"/>
      <c r="AK39" s="263"/>
      <c r="AL39" s="263"/>
      <c r="AM39" s="492"/>
      <c r="AN39" s="263"/>
      <c r="AO39" s="263"/>
      <c r="AP39" s="263"/>
      <c r="AQ39" s="263"/>
      <c r="AR39" s="263"/>
      <c r="AS39" s="263"/>
      <c r="AT39" s="263"/>
      <c r="AU39" s="263"/>
      <c r="AV39" s="263"/>
      <c r="AW39" s="263"/>
      <c r="AX39" s="263"/>
      <c r="AY39" s="263"/>
      <c r="AZ39" s="265"/>
      <c r="BA39" s="492"/>
      <c r="BB39" s="577" t="str">
        <f t="shared" si="0"/>
        <v xml:space="preserve"> </v>
      </c>
      <c r="BC39" s="577" t="str">
        <f t="shared" si="6"/>
        <v xml:space="preserve"> </v>
      </c>
      <c r="BD39" s="577" t="str">
        <f t="shared" si="7"/>
        <v xml:space="preserve"> </v>
      </c>
      <c r="BE39" s="577" t="str">
        <f t="shared" si="8"/>
        <v xml:space="preserve"> </v>
      </c>
      <c r="BF39" s="102"/>
      <c r="BG39" s="330"/>
    </row>
    <row r="40" spans="1:59" s="107" customFormat="1" ht="12.75" x14ac:dyDescent="0.25">
      <c r="A40" s="380"/>
      <c r="B40" s="169">
        <f>'Données démographiques'!B39</f>
        <v>0</v>
      </c>
      <c r="C40" s="169">
        <f>'Données démographiques'!C39</f>
        <v>0</v>
      </c>
      <c r="D40" s="170">
        <f>'Données démographiques'!D39</f>
        <v>0</v>
      </c>
      <c r="E40" s="170">
        <f>'Données démographiques'!F39</f>
        <v>0</v>
      </c>
      <c r="F40" s="102"/>
      <c r="G40" s="255"/>
      <c r="H40" s="273"/>
      <c r="I40" s="274"/>
      <c r="J40" s="274"/>
      <c r="K40" s="273"/>
      <c r="L40" s="273"/>
      <c r="M40" s="274"/>
      <c r="N40" s="273"/>
      <c r="O40" s="257"/>
      <c r="P40" s="277"/>
      <c r="Q40" s="277"/>
      <c r="R40" s="277"/>
      <c r="S40" s="277"/>
      <c r="T40" s="277"/>
      <c r="U40" s="273"/>
      <c r="V40" s="255"/>
      <c r="W40" s="255"/>
      <c r="X40" s="102"/>
      <c r="Y40" s="273"/>
      <c r="Z40" s="172"/>
      <c r="AA40" s="102"/>
      <c r="AB40" s="257"/>
      <c r="AC40" s="257"/>
      <c r="AD40" s="273"/>
      <c r="AE40" s="257"/>
      <c r="AF40" s="273"/>
      <c r="AG40" s="273"/>
      <c r="AH40" s="273"/>
      <c r="AI40" s="262"/>
      <c r="AJ40" s="262"/>
      <c r="AK40" s="262"/>
      <c r="AL40" s="262"/>
      <c r="AM40" s="492"/>
      <c r="AN40" s="262"/>
      <c r="AO40" s="262"/>
      <c r="AP40" s="262"/>
      <c r="AQ40" s="262"/>
      <c r="AR40" s="262"/>
      <c r="AS40" s="262"/>
      <c r="AT40" s="262"/>
      <c r="AU40" s="262"/>
      <c r="AV40" s="262"/>
      <c r="AW40" s="262"/>
      <c r="AX40" s="262"/>
      <c r="AY40" s="262"/>
      <c r="AZ40" s="264"/>
      <c r="BA40" s="492"/>
      <c r="BB40" s="576" t="str">
        <f t="shared" si="0"/>
        <v xml:space="preserve"> </v>
      </c>
      <c r="BC40" s="576" t="str">
        <f t="shared" si="6"/>
        <v xml:space="preserve"> </v>
      </c>
      <c r="BD40" s="576" t="str">
        <f t="shared" si="7"/>
        <v xml:space="preserve"> </v>
      </c>
      <c r="BE40" s="576" t="str">
        <f t="shared" si="8"/>
        <v xml:space="preserve"> </v>
      </c>
      <c r="BF40" s="102"/>
      <c r="BG40" s="165"/>
    </row>
    <row r="41" spans="1:59" s="107" customFormat="1" ht="12.75" x14ac:dyDescent="0.25">
      <c r="A41" s="380"/>
      <c r="B41" s="376">
        <f>'Données démographiques'!B40</f>
        <v>0</v>
      </c>
      <c r="C41" s="376">
        <f>'Données démographiques'!C40</f>
        <v>0</v>
      </c>
      <c r="D41" s="377">
        <f>'Données démographiques'!D40</f>
        <v>0</v>
      </c>
      <c r="E41" s="377">
        <f>'Données démographiques'!F40</f>
        <v>0</v>
      </c>
      <c r="F41" s="102"/>
      <c r="G41" s="430"/>
      <c r="H41" s="258"/>
      <c r="I41" s="493"/>
      <c r="J41" s="493"/>
      <c r="K41" s="258"/>
      <c r="L41" s="258"/>
      <c r="M41" s="493"/>
      <c r="N41" s="258"/>
      <c r="O41" s="259"/>
      <c r="P41" s="279"/>
      <c r="Q41" s="279"/>
      <c r="R41" s="279"/>
      <c r="S41" s="279"/>
      <c r="T41" s="279"/>
      <c r="U41" s="258"/>
      <c r="V41" s="430"/>
      <c r="W41" s="430"/>
      <c r="X41" s="102"/>
      <c r="Y41" s="258"/>
      <c r="Z41" s="431"/>
      <c r="AA41" s="102"/>
      <c r="AB41" s="259"/>
      <c r="AC41" s="259"/>
      <c r="AD41" s="258"/>
      <c r="AE41" s="259"/>
      <c r="AF41" s="258"/>
      <c r="AG41" s="258"/>
      <c r="AH41" s="258"/>
      <c r="AI41" s="263"/>
      <c r="AJ41" s="263"/>
      <c r="AK41" s="263"/>
      <c r="AL41" s="263"/>
      <c r="AM41" s="492"/>
      <c r="AN41" s="263"/>
      <c r="AO41" s="263"/>
      <c r="AP41" s="263"/>
      <c r="AQ41" s="263"/>
      <c r="AR41" s="263"/>
      <c r="AS41" s="263"/>
      <c r="AT41" s="263"/>
      <c r="AU41" s="263"/>
      <c r="AV41" s="263"/>
      <c r="AW41" s="263"/>
      <c r="AX41" s="263"/>
      <c r="AY41" s="263"/>
      <c r="AZ41" s="265"/>
      <c r="BA41" s="492"/>
      <c r="BB41" s="577" t="str">
        <f t="shared" si="0"/>
        <v xml:space="preserve"> </v>
      </c>
      <c r="BC41" s="577" t="str">
        <f t="shared" si="6"/>
        <v xml:space="preserve"> </v>
      </c>
      <c r="BD41" s="577" t="str">
        <f t="shared" si="7"/>
        <v xml:space="preserve"> </v>
      </c>
      <c r="BE41" s="577" t="str">
        <f t="shared" si="8"/>
        <v xml:space="preserve"> </v>
      </c>
      <c r="BF41" s="102"/>
      <c r="BG41" s="330"/>
    </row>
    <row r="42" spans="1:59" s="107" customFormat="1" ht="12.75" x14ac:dyDescent="0.25">
      <c r="A42" s="380"/>
      <c r="B42" s="169">
        <f>'Données démographiques'!B41</f>
        <v>0</v>
      </c>
      <c r="C42" s="169">
        <f>'Données démographiques'!C41</f>
        <v>0</v>
      </c>
      <c r="D42" s="170">
        <f>'Données démographiques'!D41</f>
        <v>0</v>
      </c>
      <c r="E42" s="170">
        <f>'Données démographiques'!F41</f>
        <v>0</v>
      </c>
      <c r="F42" s="102"/>
      <c r="G42" s="255"/>
      <c r="H42" s="273"/>
      <c r="I42" s="274"/>
      <c r="J42" s="274"/>
      <c r="K42" s="273"/>
      <c r="L42" s="273"/>
      <c r="M42" s="274"/>
      <c r="N42" s="273"/>
      <c r="O42" s="257"/>
      <c r="P42" s="277"/>
      <c r="Q42" s="277"/>
      <c r="R42" s="277"/>
      <c r="S42" s="277"/>
      <c r="T42" s="277"/>
      <c r="U42" s="273"/>
      <c r="V42" s="255"/>
      <c r="W42" s="255"/>
      <c r="X42" s="102"/>
      <c r="Y42" s="273"/>
      <c r="Z42" s="172"/>
      <c r="AA42" s="102"/>
      <c r="AB42" s="257"/>
      <c r="AC42" s="257"/>
      <c r="AD42" s="273"/>
      <c r="AE42" s="257"/>
      <c r="AF42" s="273"/>
      <c r="AG42" s="273"/>
      <c r="AH42" s="273"/>
      <c r="AI42" s="262"/>
      <c r="AJ42" s="262"/>
      <c r="AK42" s="262"/>
      <c r="AL42" s="262"/>
      <c r="AM42" s="492"/>
      <c r="AN42" s="262"/>
      <c r="AO42" s="262"/>
      <c r="AP42" s="262"/>
      <c r="AQ42" s="262"/>
      <c r="AR42" s="262"/>
      <c r="AS42" s="262"/>
      <c r="AT42" s="262"/>
      <c r="AU42" s="262"/>
      <c r="AV42" s="262"/>
      <c r="AW42" s="262"/>
      <c r="AX42" s="262"/>
      <c r="AY42" s="262"/>
      <c r="AZ42" s="264"/>
      <c r="BA42" s="492"/>
      <c r="BB42" s="576" t="str">
        <f t="shared" si="0"/>
        <v xml:space="preserve"> </v>
      </c>
      <c r="BC42" s="576" t="str">
        <f t="shared" si="6"/>
        <v xml:space="preserve"> </v>
      </c>
      <c r="BD42" s="576" t="str">
        <f t="shared" si="7"/>
        <v xml:space="preserve"> </v>
      </c>
      <c r="BE42" s="576" t="str">
        <f t="shared" si="8"/>
        <v xml:space="preserve"> </v>
      </c>
      <c r="BF42" s="102"/>
      <c r="BG42" s="165"/>
    </row>
    <row r="43" spans="1:59" s="107" customFormat="1" ht="12.75" x14ac:dyDescent="0.25">
      <c r="A43" s="380"/>
      <c r="B43" s="376">
        <f>'Données démographiques'!B42</f>
        <v>0</v>
      </c>
      <c r="C43" s="376">
        <f>'Données démographiques'!C42</f>
        <v>0</v>
      </c>
      <c r="D43" s="377">
        <f>'Données démographiques'!D42</f>
        <v>0</v>
      </c>
      <c r="E43" s="377">
        <f>'Données démographiques'!F42</f>
        <v>0</v>
      </c>
      <c r="F43" s="102"/>
      <c r="G43" s="430"/>
      <c r="H43" s="258"/>
      <c r="I43" s="493"/>
      <c r="J43" s="493"/>
      <c r="K43" s="258"/>
      <c r="L43" s="258"/>
      <c r="M43" s="493"/>
      <c r="N43" s="258"/>
      <c r="O43" s="259"/>
      <c r="P43" s="279"/>
      <c r="Q43" s="279"/>
      <c r="R43" s="279"/>
      <c r="S43" s="279"/>
      <c r="T43" s="279"/>
      <c r="U43" s="258"/>
      <c r="V43" s="430"/>
      <c r="W43" s="430"/>
      <c r="X43" s="102"/>
      <c r="Y43" s="258"/>
      <c r="Z43" s="431"/>
      <c r="AA43" s="102"/>
      <c r="AB43" s="259"/>
      <c r="AC43" s="259"/>
      <c r="AD43" s="258"/>
      <c r="AE43" s="259"/>
      <c r="AF43" s="258"/>
      <c r="AG43" s="258"/>
      <c r="AH43" s="258"/>
      <c r="AI43" s="263"/>
      <c r="AJ43" s="263"/>
      <c r="AK43" s="263"/>
      <c r="AL43" s="263"/>
      <c r="AM43" s="492"/>
      <c r="AN43" s="263"/>
      <c r="AO43" s="263"/>
      <c r="AP43" s="263"/>
      <c r="AQ43" s="263"/>
      <c r="AR43" s="263"/>
      <c r="AS43" s="263"/>
      <c r="AT43" s="263"/>
      <c r="AU43" s="263"/>
      <c r="AV43" s="263"/>
      <c r="AW43" s="263"/>
      <c r="AX43" s="263"/>
      <c r="AY43" s="263"/>
      <c r="AZ43" s="265"/>
      <c r="BA43" s="492"/>
      <c r="BB43" s="577" t="str">
        <f t="shared" si="0"/>
        <v xml:space="preserve"> </v>
      </c>
      <c r="BC43" s="577" t="str">
        <f t="shared" si="6"/>
        <v xml:space="preserve"> </v>
      </c>
      <c r="BD43" s="577" t="str">
        <f t="shared" si="7"/>
        <v xml:space="preserve"> </v>
      </c>
      <c r="BE43" s="577" t="str">
        <f t="shared" si="8"/>
        <v xml:space="preserve"> </v>
      </c>
      <c r="BF43" s="102"/>
      <c r="BG43" s="330"/>
    </row>
    <row r="44" spans="1:59" s="107" customFormat="1" ht="12.75" x14ac:dyDescent="0.25">
      <c r="A44" s="380"/>
      <c r="B44" s="169">
        <f>'Données démographiques'!B43</f>
        <v>0</v>
      </c>
      <c r="C44" s="169">
        <f>'Données démographiques'!C43</f>
        <v>0</v>
      </c>
      <c r="D44" s="170">
        <f>'Données démographiques'!D43</f>
        <v>0</v>
      </c>
      <c r="E44" s="170">
        <f>'Données démographiques'!F43</f>
        <v>0</v>
      </c>
      <c r="F44" s="102"/>
      <c r="G44" s="255"/>
      <c r="H44" s="273"/>
      <c r="I44" s="274"/>
      <c r="J44" s="274"/>
      <c r="K44" s="273"/>
      <c r="L44" s="273"/>
      <c r="M44" s="274"/>
      <c r="N44" s="273"/>
      <c r="O44" s="257"/>
      <c r="P44" s="277"/>
      <c r="Q44" s="277"/>
      <c r="R44" s="277"/>
      <c r="S44" s="277"/>
      <c r="T44" s="277"/>
      <c r="U44" s="273"/>
      <c r="V44" s="255"/>
      <c r="W44" s="255"/>
      <c r="X44" s="102"/>
      <c r="Y44" s="273"/>
      <c r="Z44" s="172"/>
      <c r="AA44" s="102"/>
      <c r="AB44" s="257"/>
      <c r="AC44" s="257"/>
      <c r="AD44" s="273"/>
      <c r="AE44" s="257"/>
      <c r="AF44" s="273"/>
      <c r="AG44" s="273"/>
      <c r="AH44" s="273"/>
      <c r="AI44" s="262"/>
      <c r="AJ44" s="262"/>
      <c r="AK44" s="262"/>
      <c r="AL44" s="262"/>
      <c r="AM44" s="492"/>
      <c r="AN44" s="262"/>
      <c r="AO44" s="262"/>
      <c r="AP44" s="262"/>
      <c r="AQ44" s="262"/>
      <c r="AR44" s="262"/>
      <c r="AS44" s="262"/>
      <c r="AT44" s="262"/>
      <c r="AU44" s="262"/>
      <c r="AV44" s="262"/>
      <c r="AW44" s="262"/>
      <c r="AX44" s="262"/>
      <c r="AY44" s="262"/>
      <c r="AZ44" s="264"/>
      <c r="BA44" s="492"/>
      <c r="BB44" s="576" t="str">
        <f t="shared" si="0"/>
        <v xml:space="preserve"> </v>
      </c>
      <c r="BC44" s="576" t="str">
        <f t="shared" si="6"/>
        <v xml:space="preserve"> </v>
      </c>
      <c r="BD44" s="576" t="str">
        <f t="shared" si="7"/>
        <v xml:space="preserve"> </v>
      </c>
      <c r="BE44" s="576" t="str">
        <f t="shared" si="8"/>
        <v xml:space="preserve"> </v>
      </c>
      <c r="BF44" s="102"/>
      <c r="BG44" s="165"/>
    </row>
    <row r="45" spans="1:59" s="107" customFormat="1" ht="12.75" x14ac:dyDescent="0.25">
      <c r="A45" s="380"/>
      <c r="B45" s="376">
        <f>'Données démographiques'!B44</f>
        <v>0</v>
      </c>
      <c r="C45" s="376">
        <f>'Données démographiques'!C44</f>
        <v>0</v>
      </c>
      <c r="D45" s="377">
        <f>'Données démographiques'!D44</f>
        <v>0</v>
      </c>
      <c r="E45" s="377">
        <f>'Données démographiques'!F44</f>
        <v>0</v>
      </c>
      <c r="F45" s="102"/>
      <c r="G45" s="430"/>
      <c r="H45" s="258"/>
      <c r="I45" s="493"/>
      <c r="J45" s="493"/>
      <c r="K45" s="258"/>
      <c r="L45" s="258"/>
      <c r="M45" s="493"/>
      <c r="N45" s="258"/>
      <c r="O45" s="259"/>
      <c r="P45" s="279"/>
      <c r="Q45" s="279"/>
      <c r="R45" s="279"/>
      <c r="S45" s="279"/>
      <c r="T45" s="279"/>
      <c r="U45" s="258"/>
      <c r="V45" s="430"/>
      <c r="W45" s="430"/>
      <c r="X45" s="102"/>
      <c r="Y45" s="258"/>
      <c r="Z45" s="431"/>
      <c r="AA45" s="102"/>
      <c r="AB45" s="259"/>
      <c r="AC45" s="259"/>
      <c r="AD45" s="258"/>
      <c r="AE45" s="259"/>
      <c r="AF45" s="258"/>
      <c r="AG45" s="258"/>
      <c r="AH45" s="258"/>
      <c r="AI45" s="263"/>
      <c r="AJ45" s="263"/>
      <c r="AK45" s="263"/>
      <c r="AL45" s="263"/>
      <c r="AM45" s="492"/>
      <c r="AN45" s="263"/>
      <c r="AO45" s="263"/>
      <c r="AP45" s="263"/>
      <c r="AQ45" s="263"/>
      <c r="AR45" s="263"/>
      <c r="AS45" s="263"/>
      <c r="AT45" s="263"/>
      <c r="AU45" s="263"/>
      <c r="AV45" s="263"/>
      <c r="AW45" s="263"/>
      <c r="AX45" s="263"/>
      <c r="AY45" s="263"/>
      <c r="AZ45" s="265"/>
      <c r="BA45" s="492"/>
      <c r="BB45" s="577" t="str">
        <f t="shared" si="0"/>
        <v xml:space="preserve"> </v>
      </c>
      <c r="BC45" s="577" t="str">
        <f t="shared" si="6"/>
        <v xml:space="preserve"> </v>
      </c>
      <c r="BD45" s="577" t="str">
        <f t="shared" si="7"/>
        <v xml:space="preserve"> </v>
      </c>
      <c r="BE45" s="577" t="str">
        <f t="shared" si="8"/>
        <v xml:space="preserve"> </v>
      </c>
      <c r="BF45" s="102"/>
      <c r="BG45" s="330"/>
    </row>
    <row r="46" spans="1:59" s="107" customFormat="1" ht="12.75" x14ac:dyDescent="0.25">
      <c r="A46" s="380"/>
      <c r="B46" s="169">
        <f>'Données démographiques'!B45</f>
        <v>0</v>
      </c>
      <c r="C46" s="169">
        <f>'Données démographiques'!C45</f>
        <v>0</v>
      </c>
      <c r="D46" s="170">
        <f>'Données démographiques'!D45</f>
        <v>0</v>
      </c>
      <c r="E46" s="170">
        <f>'Données démographiques'!F45</f>
        <v>0</v>
      </c>
      <c r="F46" s="102"/>
      <c r="G46" s="255"/>
      <c r="H46" s="273"/>
      <c r="I46" s="274"/>
      <c r="J46" s="274"/>
      <c r="K46" s="273"/>
      <c r="L46" s="273"/>
      <c r="M46" s="274"/>
      <c r="N46" s="273"/>
      <c r="O46" s="257"/>
      <c r="P46" s="277"/>
      <c r="Q46" s="277"/>
      <c r="R46" s="277"/>
      <c r="S46" s="277"/>
      <c r="T46" s="277"/>
      <c r="U46" s="273"/>
      <c r="V46" s="255"/>
      <c r="W46" s="255"/>
      <c r="X46" s="102"/>
      <c r="Y46" s="273"/>
      <c r="Z46" s="172"/>
      <c r="AA46" s="102"/>
      <c r="AB46" s="257"/>
      <c r="AC46" s="257"/>
      <c r="AD46" s="273"/>
      <c r="AE46" s="257"/>
      <c r="AF46" s="273"/>
      <c r="AG46" s="273"/>
      <c r="AH46" s="273"/>
      <c r="AI46" s="262"/>
      <c r="AJ46" s="262"/>
      <c r="AK46" s="262"/>
      <c r="AL46" s="262"/>
      <c r="AM46" s="492"/>
      <c r="AN46" s="262"/>
      <c r="AO46" s="262"/>
      <c r="AP46" s="262"/>
      <c r="AQ46" s="262"/>
      <c r="AR46" s="262"/>
      <c r="AS46" s="262"/>
      <c r="AT46" s="262"/>
      <c r="AU46" s="262"/>
      <c r="AV46" s="262"/>
      <c r="AW46" s="262"/>
      <c r="AX46" s="262"/>
      <c r="AY46" s="262"/>
      <c r="AZ46" s="264"/>
      <c r="BA46" s="492"/>
      <c r="BB46" s="576" t="str">
        <f t="shared" si="0"/>
        <v xml:space="preserve"> </v>
      </c>
      <c r="BC46" s="576" t="str">
        <f t="shared" si="6"/>
        <v xml:space="preserve"> </v>
      </c>
      <c r="BD46" s="576" t="str">
        <f t="shared" si="7"/>
        <v xml:space="preserve"> </v>
      </c>
      <c r="BE46" s="576" t="str">
        <f t="shared" si="8"/>
        <v xml:space="preserve"> </v>
      </c>
      <c r="BF46" s="102"/>
      <c r="BG46" s="165"/>
    </row>
    <row r="47" spans="1:59" s="107" customFormat="1" ht="12.75" x14ac:dyDescent="0.25">
      <c r="A47" s="380"/>
      <c r="B47" s="376">
        <f>'Données démographiques'!B46</f>
        <v>0</v>
      </c>
      <c r="C47" s="376">
        <f>'Données démographiques'!C46</f>
        <v>0</v>
      </c>
      <c r="D47" s="377">
        <f>'Données démographiques'!D46</f>
        <v>0</v>
      </c>
      <c r="E47" s="377">
        <f>'Données démographiques'!F46</f>
        <v>0</v>
      </c>
      <c r="F47" s="102"/>
      <c r="G47" s="430"/>
      <c r="H47" s="258"/>
      <c r="I47" s="493"/>
      <c r="J47" s="493"/>
      <c r="K47" s="258"/>
      <c r="L47" s="258"/>
      <c r="M47" s="493"/>
      <c r="N47" s="258"/>
      <c r="O47" s="259"/>
      <c r="P47" s="279"/>
      <c r="Q47" s="279"/>
      <c r="R47" s="279"/>
      <c r="S47" s="279"/>
      <c r="T47" s="279"/>
      <c r="U47" s="258"/>
      <c r="V47" s="430"/>
      <c r="W47" s="430"/>
      <c r="X47" s="102"/>
      <c r="Y47" s="258"/>
      <c r="Z47" s="431"/>
      <c r="AA47" s="102"/>
      <c r="AB47" s="259"/>
      <c r="AC47" s="259"/>
      <c r="AD47" s="258"/>
      <c r="AE47" s="259"/>
      <c r="AF47" s="258"/>
      <c r="AG47" s="258"/>
      <c r="AH47" s="258"/>
      <c r="AI47" s="263"/>
      <c r="AJ47" s="263"/>
      <c r="AK47" s="263"/>
      <c r="AL47" s="263"/>
      <c r="AM47" s="492"/>
      <c r="AN47" s="263"/>
      <c r="AO47" s="263"/>
      <c r="AP47" s="263"/>
      <c r="AQ47" s="263"/>
      <c r="AR47" s="263"/>
      <c r="AS47" s="263"/>
      <c r="AT47" s="263"/>
      <c r="AU47" s="263"/>
      <c r="AV47" s="263"/>
      <c r="AW47" s="263"/>
      <c r="AX47" s="263"/>
      <c r="AY47" s="263"/>
      <c r="AZ47" s="265"/>
      <c r="BA47" s="492"/>
      <c r="BB47" s="577" t="str">
        <f t="shared" si="0"/>
        <v xml:space="preserve"> </v>
      </c>
      <c r="BC47" s="577" t="str">
        <f t="shared" si="6"/>
        <v xml:space="preserve"> </v>
      </c>
      <c r="BD47" s="577" t="str">
        <f t="shared" si="7"/>
        <v xml:space="preserve"> </v>
      </c>
      <c r="BE47" s="577" t="str">
        <f t="shared" si="8"/>
        <v xml:space="preserve"> </v>
      </c>
      <c r="BF47" s="102"/>
      <c r="BG47" s="330"/>
    </row>
    <row r="48" spans="1:59" s="107" customFormat="1" ht="12.75" x14ac:dyDescent="0.25">
      <c r="A48" s="380"/>
      <c r="B48" s="169">
        <f>'Données démographiques'!B47</f>
        <v>0</v>
      </c>
      <c r="C48" s="169">
        <f>'Données démographiques'!C47</f>
        <v>0</v>
      </c>
      <c r="D48" s="170">
        <f>'Données démographiques'!D47</f>
        <v>0</v>
      </c>
      <c r="E48" s="170">
        <f>'Données démographiques'!F47</f>
        <v>0</v>
      </c>
      <c r="F48" s="102"/>
      <c r="G48" s="255"/>
      <c r="H48" s="273"/>
      <c r="I48" s="274"/>
      <c r="J48" s="274"/>
      <c r="K48" s="273"/>
      <c r="L48" s="273"/>
      <c r="M48" s="274"/>
      <c r="N48" s="273"/>
      <c r="O48" s="257"/>
      <c r="P48" s="277"/>
      <c r="Q48" s="277"/>
      <c r="R48" s="277"/>
      <c r="S48" s="277"/>
      <c r="T48" s="277"/>
      <c r="U48" s="273"/>
      <c r="V48" s="255"/>
      <c r="W48" s="255"/>
      <c r="X48" s="102"/>
      <c r="Y48" s="273"/>
      <c r="Z48" s="172"/>
      <c r="AA48" s="102"/>
      <c r="AB48" s="257"/>
      <c r="AC48" s="257"/>
      <c r="AD48" s="273"/>
      <c r="AE48" s="257"/>
      <c r="AF48" s="273"/>
      <c r="AG48" s="273"/>
      <c r="AH48" s="273"/>
      <c r="AI48" s="262"/>
      <c r="AJ48" s="262"/>
      <c r="AK48" s="262"/>
      <c r="AL48" s="262"/>
      <c r="AM48" s="492"/>
      <c r="AN48" s="262"/>
      <c r="AO48" s="262"/>
      <c r="AP48" s="262"/>
      <c r="AQ48" s="262"/>
      <c r="AR48" s="262"/>
      <c r="AS48" s="262"/>
      <c r="AT48" s="262"/>
      <c r="AU48" s="262"/>
      <c r="AV48" s="262"/>
      <c r="AW48" s="262"/>
      <c r="AX48" s="262"/>
      <c r="AY48" s="262"/>
      <c r="AZ48" s="264"/>
      <c r="BA48" s="492"/>
      <c r="BB48" s="576" t="str">
        <f t="shared" si="0"/>
        <v xml:space="preserve"> </v>
      </c>
      <c r="BC48" s="576" t="str">
        <f t="shared" si="6"/>
        <v xml:space="preserve"> </v>
      </c>
      <c r="BD48" s="576" t="str">
        <f t="shared" si="7"/>
        <v xml:space="preserve"> </v>
      </c>
      <c r="BE48" s="576" t="str">
        <f t="shared" si="8"/>
        <v xml:space="preserve"> </v>
      </c>
      <c r="BF48" s="102"/>
      <c r="BG48" s="165"/>
    </row>
    <row r="49" spans="1:59" s="107" customFormat="1" ht="12.75" x14ac:dyDescent="0.25">
      <c r="A49" s="380"/>
      <c r="B49" s="376">
        <f>'Données démographiques'!B48</f>
        <v>0</v>
      </c>
      <c r="C49" s="376">
        <f>'Données démographiques'!C48</f>
        <v>0</v>
      </c>
      <c r="D49" s="377">
        <f>'Données démographiques'!D48</f>
        <v>0</v>
      </c>
      <c r="E49" s="377">
        <f>'Données démographiques'!F48</f>
        <v>0</v>
      </c>
      <c r="F49" s="102"/>
      <c r="G49" s="430"/>
      <c r="H49" s="258"/>
      <c r="I49" s="493"/>
      <c r="J49" s="493"/>
      <c r="K49" s="258"/>
      <c r="L49" s="258"/>
      <c r="M49" s="493"/>
      <c r="N49" s="258"/>
      <c r="O49" s="259"/>
      <c r="P49" s="279"/>
      <c r="Q49" s="279"/>
      <c r="R49" s="279"/>
      <c r="S49" s="279"/>
      <c r="T49" s="279"/>
      <c r="U49" s="258"/>
      <c r="V49" s="430"/>
      <c r="W49" s="430"/>
      <c r="X49" s="102"/>
      <c r="Y49" s="258"/>
      <c r="Z49" s="431"/>
      <c r="AA49" s="102"/>
      <c r="AB49" s="259"/>
      <c r="AC49" s="259"/>
      <c r="AD49" s="258"/>
      <c r="AE49" s="259"/>
      <c r="AF49" s="258"/>
      <c r="AG49" s="258"/>
      <c r="AH49" s="258"/>
      <c r="AI49" s="263"/>
      <c r="AJ49" s="263"/>
      <c r="AK49" s="263"/>
      <c r="AL49" s="263"/>
      <c r="AM49" s="492"/>
      <c r="AN49" s="263"/>
      <c r="AO49" s="263"/>
      <c r="AP49" s="263"/>
      <c r="AQ49" s="263"/>
      <c r="AR49" s="263"/>
      <c r="AS49" s="263"/>
      <c r="AT49" s="263"/>
      <c r="AU49" s="263"/>
      <c r="AV49" s="263"/>
      <c r="AW49" s="263"/>
      <c r="AX49" s="263"/>
      <c r="AY49" s="263"/>
      <c r="AZ49" s="265"/>
      <c r="BA49" s="492"/>
      <c r="BB49" s="577" t="str">
        <f t="shared" ref="BB49:BB80" si="9">IF(AG49=0," ",AN49/AI49)</f>
        <v xml:space="preserve"> </v>
      </c>
      <c r="BC49" s="577" t="str">
        <f t="shared" si="6"/>
        <v xml:space="preserve"> </v>
      </c>
      <c r="BD49" s="577" t="str">
        <f t="shared" si="7"/>
        <v xml:space="preserve"> </v>
      </c>
      <c r="BE49" s="577" t="str">
        <f t="shared" si="8"/>
        <v xml:space="preserve"> </v>
      </c>
      <c r="BF49" s="102"/>
      <c r="BG49" s="330"/>
    </row>
    <row r="50" spans="1:59" s="107" customFormat="1" ht="12.75" x14ac:dyDescent="0.25">
      <c r="A50" s="380"/>
      <c r="B50" s="169">
        <f>'Données démographiques'!B49</f>
        <v>0</v>
      </c>
      <c r="C50" s="169">
        <f>'Données démographiques'!C49</f>
        <v>0</v>
      </c>
      <c r="D50" s="170">
        <f>'Données démographiques'!D49</f>
        <v>0</v>
      </c>
      <c r="E50" s="170">
        <f>'Données démographiques'!F49</f>
        <v>0</v>
      </c>
      <c r="F50" s="102"/>
      <c r="G50" s="255"/>
      <c r="H50" s="273"/>
      <c r="I50" s="274"/>
      <c r="J50" s="274"/>
      <c r="K50" s="273"/>
      <c r="L50" s="273"/>
      <c r="M50" s="274"/>
      <c r="N50" s="273"/>
      <c r="O50" s="257"/>
      <c r="P50" s="277"/>
      <c r="Q50" s="277"/>
      <c r="R50" s="277"/>
      <c r="S50" s="277"/>
      <c r="T50" s="277"/>
      <c r="U50" s="273"/>
      <c r="V50" s="255"/>
      <c r="W50" s="255"/>
      <c r="X50" s="102"/>
      <c r="Y50" s="273"/>
      <c r="Z50" s="172"/>
      <c r="AA50" s="102"/>
      <c r="AB50" s="257"/>
      <c r="AC50" s="257"/>
      <c r="AD50" s="273"/>
      <c r="AE50" s="257"/>
      <c r="AF50" s="273"/>
      <c r="AG50" s="273"/>
      <c r="AH50" s="273"/>
      <c r="AI50" s="262"/>
      <c r="AJ50" s="262"/>
      <c r="AK50" s="262"/>
      <c r="AL50" s="262"/>
      <c r="AM50" s="492"/>
      <c r="AN50" s="262"/>
      <c r="AO50" s="262"/>
      <c r="AP50" s="262"/>
      <c r="AQ50" s="262"/>
      <c r="AR50" s="262"/>
      <c r="AS50" s="262"/>
      <c r="AT50" s="262"/>
      <c r="AU50" s="262"/>
      <c r="AV50" s="262"/>
      <c r="AW50" s="262"/>
      <c r="AX50" s="262"/>
      <c r="AY50" s="262"/>
      <c r="AZ50" s="264"/>
      <c r="BA50" s="492"/>
      <c r="BB50" s="576" t="str">
        <f t="shared" si="9"/>
        <v xml:space="preserve"> </v>
      </c>
      <c r="BC50" s="576" t="str">
        <f t="shared" si="6"/>
        <v xml:space="preserve"> </v>
      </c>
      <c r="BD50" s="576" t="str">
        <f t="shared" si="7"/>
        <v xml:space="preserve"> </v>
      </c>
      <c r="BE50" s="576" t="str">
        <f t="shared" si="8"/>
        <v xml:space="preserve"> </v>
      </c>
      <c r="BF50" s="102"/>
      <c r="BG50" s="165"/>
    </row>
    <row r="51" spans="1:59" s="107" customFormat="1" ht="12.75" x14ac:dyDescent="0.25">
      <c r="A51" s="380"/>
      <c r="B51" s="376">
        <f>'Données démographiques'!B50</f>
        <v>0</v>
      </c>
      <c r="C51" s="376">
        <f>'Données démographiques'!C50</f>
        <v>0</v>
      </c>
      <c r="D51" s="377">
        <f>'Données démographiques'!D50</f>
        <v>0</v>
      </c>
      <c r="E51" s="377">
        <f>'Données démographiques'!F50</f>
        <v>0</v>
      </c>
      <c r="F51" s="102"/>
      <c r="G51" s="430"/>
      <c r="H51" s="258"/>
      <c r="I51" s="493"/>
      <c r="J51" s="493"/>
      <c r="K51" s="258"/>
      <c r="L51" s="258"/>
      <c r="M51" s="493"/>
      <c r="N51" s="258"/>
      <c r="O51" s="259"/>
      <c r="P51" s="279"/>
      <c r="Q51" s="279"/>
      <c r="R51" s="279"/>
      <c r="S51" s="279"/>
      <c r="T51" s="279"/>
      <c r="U51" s="258"/>
      <c r="V51" s="430"/>
      <c r="W51" s="430"/>
      <c r="X51" s="102"/>
      <c r="Y51" s="258"/>
      <c r="Z51" s="431"/>
      <c r="AA51" s="102"/>
      <c r="AB51" s="259"/>
      <c r="AC51" s="259"/>
      <c r="AD51" s="258"/>
      <c r="AE51" s="259"/>
      <c r="AF51" s="258"/>
      <c r="AG51" s="258"/>
      <c r="AH51" s="258"/>
      <c r="AI51" s="263"/>
      <c r="AJ51" s="263"/>
      <c r="AK51" s="263"/>
      <c r="AL51" s="263"/>
      <c r="AM51" s="492"/>
      <c r="AN51" s="263"/>
      <c r="AO51" s="263"/>
      <c r="AP51" s="263"/>
      <c r="AQ51" s="263"/>
      <c r="AR51" s="263"/>
      <c r="AS51" s="263"/>
      <c r="AT51" s="263"/>
      <c r="AU51" s="263"/>
      <c r="AV51" s="263"/>
      <c r="AW51" s="263"/>
      <c r="AX51" s="263"/>
      <c r="AY51" s="263"/>
      <c r="AZ51" s="265"/>
      <c r="BA51" s="492"/>
      <c r="BB51" s="577" t="str">
        <f t="shared" si="9"/>
        <v xml:space="preserve"> </v>
      </c>
      <c r="BC51" s="577" t="str">
        <f t="shared" si="6"/>
        <v xml:space="preserve"> </v>
      </c>
      <c r="BD51" s="577" t="str">
        <f t="shared" si="7"/>
        <v xml:space="preserve"> </v>
      </c>
      <c r="BE51" s="577" t="str">
        <f t="shared" si="8"/>
        <v xml:space="preserve"> </v>
      </c>
      <c r="BF51" s="102"/>
      <c r="BG51" s="330"/>
    </row>
    <row r="52" spans="1:59" s="107" customFormat="1" ht="12.75" x14ac:dyDescent="0.25">
      <c r="A52" s="380"/>
      <c r="B52" s="169">
        <f>'Données démographiques'!B51</f>
        <v>0</v>
      </c>
      <c r="C52" s="169">
        <f>'Données démographiques'!C51</f>
        <v>0</v>
      </c>
      <c r="D52" s="170">
        <f>'Données démographiques'!D51</f>
        <v>0</v>
      </c>
      <c r="E52" s="170">
        <f>'Données démographiques'!F51</f>
        <v>0</v>
      </c>
      <c r="F52" s="102"/>
      <c r="G52" s="255"/>
      <c r="H52" s="273"/>
      <c r="I52" s="274"/>
      <c r="J52" s="274"/>
      <c r="K52" s="273"/>
      <c r="L52" s="273"/>
      <c r="M52" s="274"/>
      <c r="N52" s="273"/>
      <c r="O52" s="257"/>
      <c r="P52" s="277"/>
      <c r="Q52" s="277"/>
      <c r="R52" s="277"/>
      <c r="S52" s="277"/>
      <c r="T52" s="277"/>
      <c r="U52" s="273"/>
      <c r="V52" s="255"/>
      <c r="W52" s="255"/>
      <c r="X52" s="102"/>
      <c r="Y52" s="273"/>
      <c r="Z52" s="172"/>
      <c r="AA52" s="102"/>
      <c r="AB52" s="257"/>
      <c r="AC52" s="257"/>
      <c r="AD52" s="273"/>
      <c r="AE52" s="257"/>
      <c r="AF52" s="273"/>
      <c r="AG52" s="273"/>
      <c r="AH52" s="273"/>
      <c r="AI52" s="262"/>
      <c r="AJ52" s="262"/>
      <c r="AK52" s="262"/>
      <c r="AL52" s="262"/>
      <c r="AM52" s="492"/>
      <c r="AN52" s="262"/>
      <c r="AO52" s="262"/>
      <c r="AP52" s="262"/>
      <c r="AQ52" s="262"/>
      <c r="AR52" s="262"/>
      <c r="AS52" s="262"/>
      <c r="AT52" s="262"/>
      <c r="AU52" s="262"/>
      <c r="AV52" s="262"/>
      <c r="AW52" s="262"/>
      <c r="AX52" s="262"/>
      <c r="AY52" s="262"/>
      <c r="AZ52" s="264"/>
      <c r="BA52" s="492"/>
      <c r="BB52" s="576" t="str">
        <f t="shared" si="9"/>
        <v xml:space="preserve"> </v>
      </c>
      <c r="BC52" s="576" t="str">
        <f t="shared" si="6"/>
        <v xml:space="preserve"> </v>
      </c>
      <c r="BD52" s="576" t="str">
        <f t="shared" si="7"/>
        <v xml:space="preserve"> </v>
      </c>
      <c r="BE52" s="576" t="str">
        <f t="shared" si="8"/>
        <v xml:space="preserve"> </v>
      </c>
      <c r="BF52" s="102"/>
      <c r="BG52" s="165"/>
    </row>
    <row r="53" spans="1:59" s="107" customFormat="1" ht="12.75" x14ac:dyDescent="0.25">
      <c r="A53" s="380"/>
      <c r="B53" s="376">
        <f>'Données démographiques'!B52</f>
        <v>0</v>
      </c>
      <c r="C53" s="376">
        <f>'Données démographiques'!C52</f>
        <v>0</v>
      </c>
      <c r="D53" s="377">
        <f>'Données démographiques'!D52</f>
        <v>0</v>
      </c>
      <c r="E53" s="377">
        <f>'Données démographiques'!F52</f>
        <v>0</v>
      </c>
      <c r="F53" s="102"/>
      <c r="G53" s="430"/>
      <c r="H53" s="258"/>
      <c r="I53" s="493"/>
      <c r="J53" s="493"/>
      <c r="K53" s="258"/>
      <c r="L53" s="258"/>
      <c r="M53" s="493"/>
      <c r="N53" s="258"/>
      <c r="O53" s="259"/>
      <c r="P53" s="279"/>
      <c r="Q53" s="279"/>
      <c r="R53" s="279"/>
      <c r="S53" s="279"/>
      <c r="T53" s="279"/>
      <c r="U53" s="258"/>
      <c r="V53" s="430"/>
      <c r="W53" s="430"/>
      <c r="X53" s="102"/>
      <c r="Y53" s="258"/>
      <c r="Z53" s="431"/>
      <c r="AA53" s="102"/>
      <c r="AB53" s="259"/>
      <c r="AC53" s="259"/>
      <c r="AD53" s="258"/>
      <c r="AE53" s="259"/>
      <c r="AF53" s="258"/>
      <c r="AG53" s="258"/>
      <c r="AH53" s="258"/>
      <c r="AI53" s="263"/>
      <c r="AJ53" s="263"/>
      <c r="AK53" s="263"/>
      <c r="AL53" s="263"/>
      <c r="AM53" s="492"/>
      <c r="AN53" s="263"/>
      <c r="AO53" s="263"/>
      <c r="AP53" s="263"/>
      <c r="AQ53" s="263"/>
      <c r="AR53" s="263"/>
      <c r="AS53" s="263"/>
      <c r="AT53" s="263"/>
      <c r="AU53" s="263"/>
      <c r="AV53" s="263"/>
      <c r="AW53" s="263"/>
      <c r="AX53" s="263"/>
      <c r="AY53" s="263"/>
      <c r="AZ53" s="265"/>
      <c r="BA53" s="492"/>
      <c r="BB53" s="577" t="str">
        <f t="shared" si="9"/>
        <v xml:space="preserve"> </v>
      </c>
      <c r="BC53" s="577" t="str">
        <f t="shared" si="6"/>
        <v xml:space="preserve"> </v>
      </c>
      <c r="BD53" s="577" t="str">
        <f t="shared" si="7"/>
        <v xml:space="preserve"> </v>
      </c>
      <c r="BE53" s="577" t="str">
        <f t="shared" si="8"/>
        <v xml:space="preserve"> </v>
      </c>
      <c r="BF53" s="102"/>
      <c r="BG53" s="330"/>
    </row>
    <row r="54" spans="1:59" s="107" customFormat="1" ht="12.75" x14ac:dyDescent="0.25">
      <c r="A54" s="380"/>
      <c r="B54" s="169">
        <f>'Données démographiques'!B53</f>
        <v>0</v>
      </c>
      <c r="C54" s="169">
        <f>'Données démographiques'!C53</f>
        <v>0</v>
      </c>
      <c r="D54" s="170">
        <f>'Données démographiques'!D53</f>
        <v>0</v>
      </c>
      <c r="E54" s="170">
        <f>'Données démographiques'!F53</f>
        <v>0</v>
      </c>
      <c r="F54" s="102"/>
      <c r="G54" s="255"/>
      <c r="H54" s="273"/>
      <c r="I54" s="274"/>
      <c r="J54" s="274"/>
      <c r="K54" s="273"/>
      <c r="L54" s="273"/>
      <c r="M54" s="274"/>
      <c r="N54" s="273"/>
      <c r="O54" s="257"/>
      <c r="P54" s="277"/>
      <c r="Q54" s="277"/>
      <c r="R54" s="277"/>
      <c r="S54" s="277"/>
      <c r="T54" s="277"/>
      <c r="U54" s="273"/>
      <c r="V54" s="255"/>
      <c r="W54" s="255"/>
      <c r="X54" s="102"/>
      <c r="Y54" s="273"/>
      <c r="Z54" s="172"/>
      <c r="AA54" s="102"/>
      <c r="AB54" s="257"/>
      <c r="AC54" s="257"/>
      <c r="AD54" s="273"/>
      <c r="AE54" s="257"/>
      <c r="AF54" s="273"/>
      <c r="AG54" s="273"/>
      <c r="AH54" s="273"/>
      <c r="AI54" s="262"/>
      <c r="AJ54" s="262"/>
      <c r="AK54" s="262"/>
      <c r="AL54" s="262"/>
      <c r="AM54" s="492"/>
      <c r="AN54" s="262"/>
      <c r="AO54" s="262"/>
      <c r="AP54" s="262"/>
      <c r="AQ54" s="262"/>
      <c r="AR54" s="262"/>
      <c r="AS54" s="262"/>
      <c r="AT54" s="262"/>
      <c r="AU54" s="262"/>
      <c r="AV54" s="262"/>
      <c r="AW54" s="262"/>
      <c r="AX54" s="262"/>
      <c r="AY54" s="262"/>
      <c r="AZ54" s="264"/>
      <c r="BA54" s="492"/>
      <c r="BB54" s="576" t="str">
        <f t="shared" si="9"/>
        <v xml:space="preserve"> </v>
      </c>
      <c r="BC54" s="576" t="str">
        <f t="shared" si="6"/>
        <v xml:space="preserve"> </v>
      </c>
      <c r="BD54" s="576" t="str">
        <f t="shared" si="7"/>
        <v xml:space="preserve"> </v>
      </c>
      <c r="BE54" s="576" t="str">
        <f t="shared" si="8"/>
        <v xml:space="preserve"> </v>
      </c>
      <c r="BF54" s="102"/>
      <c r="BG54" s="165"/>
    </row>
    <row r="55" spans="1:59" s="107" customFormat="1" ht="12.75" x14ac:dyDescent="0.25">
      <c r="A55" s="380"/>
      <c r="B55" s="376">
        <f>'Données démographiques'!B54</f>
        <v>0</v>
      </c>
      <c r="C55" s="376">
        <f>'Données démographiques'!C54</f>
        <v>0</v>
      </c>
      <c r="D55" s="377">
        <f>'Données démographiques'!D54</f>
        <v>0</v>
      </c>
      <c r="E55" s="377">
        <f>'Données démographiques'!F54</f>
        <v>0</v>
      </c>
      <c r="F55" s="102"/>
      <c r="G55" s="430"/>
      <c r="H55" s="258"/>
      <c r="I55" s="493"/>
      <c r="J55" s="493"/>
      <c r="K55" s="258"/>
      <c r="L55" s="258"/>
      <c r="M55" s="493"/>
      <c r="N55" s="258"/>
      <c r="O55" s="259"/>
      <c r="P55" s="279"/>
      <c r="Q55" s="279"/>
      <c r="R55" s="279"/>
      <c r="S55" s="279"/>
      <c r="T55" s="279"/>
      <c r="U55" s="258"/>
      <c r="V55" s="430"/>
      <c r="W55" s="430"/>
      <c r="X55" s="102"/>
      <c r="Y55" s="258"/>
      <c r="Z55" s="431"/>
      <c r="AA55" s="102"/>
      <c r="AB55" s="259"/>
      <c r="AC55" s="259"/>
      <c r="AD55" s="258"/>
      <c r="AE55" s="259"/>
      <c r="AF55" s="258"/>
      <c r="AG55" s="258"/>
      <c r="AH55" s="258"/>
      <c r="AI55" s="263"/>
      <c r="AJ55" s="263"/>
      <c r="AK55" s="263"/>
      <c r="AL55" s="263"/>
      <c r="AM55" s="492"/>
      <c r="AN55" s="263"/>
      <c r="AO55" s="263"/>
      <c r="AP55" s="263"/>
      <c r="AQ55" s="263"/>
      <c r="AR55" s="263"/>
      <c r="AS55" s="263"/>
      <c r="AT55" s="263"/>
      <c r="AU55" s="263"/>
      <c r="AV55" s="263"/>
      <c r="AW55" s="263"/>
      <c r="AX55" s="263"/>
      <c r="AY55" s="263"/>
      <c r="AZ55" s="265"/>
      <c r="BA55" s="492"/>
      <c r="BB55" s="577" t="str">
        <f t="shared" si="9"/>
        <v xml:space="preserve"> </v>
      </c>
      <c r="BC55" s="577" t="str">
        <f t="shared" si="6"/>
        <v xml:space="preserve"> </v>
      </c>
      <c r="BD55" s="577" t="str">
        <f t="shared" si="7"/>
        <v xml:space="preserve"> </v>
      </c>
      <c r="BE55" s="577" t="str">
        <f t="shared" si="8"/>
        <v xml:space="preserve"> </v>
      </c>
      <c r="BF55" s="102"/>
      <c r="BG55" s="330"/>
    </row>
    <row r="56" spans="1:59" s="107" customFormat="1" ht="12.75" x14ac:dyDescent="0.25">
      <c r="A56" s="380"/>
      <c r="B56" s="169">
        <f>'Données démographiques'!B55</f>
        <v>0</v>
      </c>
      <c r="C56" s="169">
        <f>'Données démographiques'!C55</f>
        <v>0</v>
      </c>
      <c r="D56" s="170">
        <f>'Données démographiques'!D55</f>
        <v>0</v>
      </c>
      <c r="E56" s="170">
        <f>'Données démographiques'!F55</f>
        <v>0</v>
      </c>
      <c r="F56" s="102"/>
      <c r="G56" s="255"/>
      <c r="H56" s="273"/>
      <c r="I56" s="274"/>
      <c r="J56" s="274"/>
      <c r="K56" s="273"/>
      <c r="L56" s="273"/>
      <c r="M56" s="274"/>
      <c r="N56" s="273"/>
      <c r="O56" s="257"/>
      <c r="P56" s="277"/>
      <c r="Q56" s="277"/>
      <c r="R56" s="277"/>
      <c r="S56" s="277"/>
      <c r="T56" s="277"/>
      <c r="U56" s="273"/>
      <c r="V56" s="255"/>
      <c r="W56" s="255"/>
      <c r="X56" s="102"/>
      <c r="Y56" s="273"/>
      <c r="Z56" s="172"/>
      <c r="AA56" s="102"/>
      <c r="AB56" s="257"/>
      <c r="AC56" s="257"/>
      <c r="AD56" s="273"/>
      <c r="AE56" s="257"/>
      <c r="AF56" s="273"/>
      <c r="AG56" s="273"/>
      <c r="AH56" s="273"/>
      <c r="AI56" s="262"/>
      <c r="AJ56" s="262"/>
      <c r="AK56" s="262"/>
      <c r="AL56" s="262"/>
      <c r="AM56" s="492"/>
      <c r="AN56" s="262"/>
      <c r="AO56" s="262"/>
      <c r="AP56" s="262"/>
      <c r="AQ56" s="262"/>
      <c r="AR56" s="262"/>
      <c r="AS56" s="262"/>
      <c r="AT56" s="262"/>
      <c r="AU56" s="262"/>
      <c r="AV56" s="262"/>
      <c r="AW56" s="262"/>
      <c r="AX56" s="262"/>
      <c r="AY56" s="262"/>
      <c r="AZ56" s="264"/>
      <c r="BA56" s="492"/>
      <c r="BB56" s="576" t="str">
        <f t="shared" si="9"/>
        <v xml:space="preserve"> </v>
      </c>
      <c r="BC56" s="576" t="str">
        <f t="shared" si="6"/>
        <v xml:space="preserve"> </v>
      </c>
      <c r="BD56" s="576" t="str">
        <f t="shared" si="7"/>
        <v xml:space="preserve"> </v>
      </c>
      <c r="BE56" s="576" t="str">
        <f t="shared" si="8"/>
        <v xml:space="preserve"> </v>
      </c>
      <c r="BF56" s="102"/>
      <c r="BG56" s="165"/>
    </row>
    <row r="57" spans="1:59" s="107" customFormat="1" ht="12.75" x14ac:dyDescent="0.25">
      <c r="A57" s="380"/>
      <c r="B57" s="376">
        <f>'Données démographiques'!B56</f>
        <v>0</v>
      </c>
      <c r="C57" s="376">
        <f>'Données démographiques'!C56</f>
        <v>0</v>
      </c>
      <c r="D57" s="377">
        <f>'Données démographiques'!D56</f>
        <v>0</v>
      </c>
      <c r="E57" s="377">
        <f>'Données démographiques'!F56</f>
        <v>0</v>
      </c>
      <c r="F57" s="102"/>
      <c r="G57" s="430"/>
      <c r="H57" s="258"/>
      <c r="I57" s="493"/>
      <c r="J57" s="493"/>
      <c r="K57" s="258"/>
      <c r="L57" s="258"/>
      <c r="M57" s="493"/>
      <c r="N57" s="258"/>
      <c r="O57" s="259"/>
      <c r="P57" s="279"/>
      <c r="Q57" s="279"/>
      <c r="R57" s="279"/>
      <c r="S57" s="279"/>
      <c r="T57" s="279"/>
      <c r="U57" s="258"/>
      <c r="V57" s="430"/>
      <c r="W57" s="430"/>
      <c r="X57" s="102"/>
      <c r="Y57" s="258"/>
      <c r="Z57" s="431"/>
      <c r="AA57" s="102"/>
      <c r="AB57" s="259"/>
      <c r="AC57" s="259"/>
      <c r="AD57" s="258"/>
      <c r="AE57" s="259"/>
      <c r="AF57" s="258"/>
      <c r="AG57" s="258"/>
      <c r="AH57" s="258"/>
      <c r="AI57" s="263"/>
      <c r="AJ57" s="263"/>
      <c r="AK57" s="263"/>
      <c r="AL57" s="263"/>
      <c r="AM57" s="492"/>
      <c r="AN57" s="263"/>
      <c r="AO57" s="263"/>
      <c r="AP57" s="263"/>
      <c r="AQ57" s="263"/>
      <c r="AR57" s="263"/>
      <c r="AS57" s="263"/>
      <c r="AT57" s="263"/>
      <c r="AU57" s="263"/>
      <c r="AV57" s="263"/>
      <c r="AW57" s="263"/>
      <c r="AX57" s="263"/>
      <c r="AY57" s="263"/>
      <c r="AZ57" s="265"/>
      <c r="BA57" s="492"/>
      <c r="BB57" s="577" t="str">
        <f t="shared" si="9"/>
        <v xml:space="preserve"> </v>
      </c>
      <c r="BC57" s="577" t="str">
        <f t="shared" si="6"/>
        <v xml:space="preserve"> </v>
      </c>
      <c r="BD57" s="577" t="str">
        <f t="shared" si="7"/>
        <v xml:space="preserve"> </v>
      </c>
      <c r="BE57" s="577" t="str">
        <f t="shared" si="8"/>
        <v xml:space="preserve"> </v>
      </c>
      <c r="BF57" s="102"/>
      <c r="BG57" s="330"/>
    </row>
    <row r="58" spans="1:59" s="107" customFormat="1" ht="12.75" x14ac:dyDescent="0.25">
      <c r="A58" s="380"/>
      <c r="B58" s="169">
        <f>'Données démographiques'!B57</f>
        <v>0</v>
      </c>
      <c r="C58" s="169">
        <f>'Données démographiques'!C57</f>
        <v>0</v>
      </c>
      <c r="D58" s="170">
        <f>'Données démographiques'!D57</f>
        <v>0</v>
      </c>
      <c r="E58" s="170">
        <f>'Données démographiques'!F57</f>
        <v>0</v>
      </c>
      <c r="F58" s="102"/>
      <c r="G58" s="255"/>
      <c r="H58" s="273"/>
      <c r="I58" s="274"/>
      <c r="J58" s="274"/>
      <c r="K58" s="273"/>
      <c r="L58" s="273"/>
      <c r="M58" s="274"/>
      <c r="N58" s="273"/>
      <c r="O58" s="257"/>
      <c r="P58" s="277"/>
      <c r="Q58" s="277"/>
      <c r="R58" s="277"/>
      <c r="S58" s="277"/>
      <c r="T58" s="277"/>
      <c r="U58" s="273"/>
      <c r="V58" s="255"/>
      <c r="W58" s="255"/>
      <c r="X58" s="102"/>
      <c r="Y58" s="273"/>
      <c r="Z58" s="172"/>
      <c r="AA58" s="102"/>
      <c r="AB58" s="257"/>
      <c r="AC58" s="257"/>
      <c r="AD58" s="273"/>
      <c r="AE58" s="257"/>
      <c r="AF58" s="273"/>
      <c r="AG58" s="273"/>
      <c r="AH58" s="273"/>
      <c r="AI58" s="262"/>
      <c r="AJ58" s="262"/>
      <c r="AK58" s="262"/>
      <c r="AL58" s="262"/>
      <c r="AM58" s="492"/>
      <c r="AN58" s="262"/>
      <c r="AO58" s="262"/>
      <c r="AP58" s="262"/>
      <c r="AQ58" s="262"/>
      <c r="AR58" s="262"/>
      <c r="AS58" s="262"/>
      <c r="AT58" s="262"/>
      <c r="AU58" s="262"/>
      <c r="AV58" s="262"/>
      <c r="AW58" s="262"/>
      <c r="AX58" s="262"/>
      <c r="AY58" s="262"/>
      <c r="AZ58" s="264"/>
      <c r="BA58" s="492"/>
      <c r="BB58" s="576" t="str">
        <f t="shared" si="9"/>
        <v xml:space="preserve"> </v>
      </c>
      <c r="BC58" s="576" t="str">
        <f t="shared" si="6"/>
        <v xml:space="preserve"> </v>
      </c>
      <c r="BD58" s="576" t="str">
        <f t="shared" si="7"/>
        <v xml:space="preserve"> </v>
      </c>
      <c r="BE58" s="576" t="str">
        <f t="shared" si="8"/>
        <v xml:space="preserve"> </v>
      </c>
      <c r="BF58" s="102"/>
      <c r="BG58" s="165"/>
    </row>
    <row r="59" spans="1:59" s="107" customFormat="1" ht="12.75" x14ac:dyDescent="0.25">
      <c r="A59" s="380"/>
      <c r="B59" s="376">
        <f>'Données démographiques'!B58</f>
        <v>0</v>
      </c>
      <c r="C59" s="376">
        <f>'Données démographiques'!C58</f>
        <v>0</v>
      </c>
      <c r="D59" s="377">
        <f>'Données démographiques'!D58</f>
        <v>0</v>
      </c>
      <c r="E59" s="377">
        <f>'Données démographiques'!F58</f>
        <v>0</v>
      </c>
      <c r="F59" s="102"/>
      <c r="G59" s="430"/>
      <c r="H59" s="258"/>
      <c r="I59" s="493"/>
      <c r="J59" s="493"/>
      <c r="K59" s="258"/>
      <c r="L59" s="258"/>
      <c r="M59" s="493"/>
      <c r="N59" s="258"/>
      <c r="O59" s="259"/>
      <c r="P59" s="279"/>
      <c r="Q59" s="279"/>
      <c r="R59" s="279"/>
      <c r="S59" s="279"/>
      <c r="T59" s="279"/>
      <c r="U59" s="258"/>
      <c r="V59" s="430"/>
      <c r="W59" s="430"/>
      <c r="X59" s="102"/>
      <c r="Y59" s="258"/>
      <c r="Z59" s="431"/>
      <c r="AA59" s="102"/>
      <c r="AB59" s="259"/>
      <c r="AC59" s="259"/>
      <c r="AD59" s="258"/>
      <c r="AE59" s="259"/>
      <c r="AF59" s="258"/>
      <c r="AG59" s="258"/>
      <c r="AH59" s="258"/>
      <c r="AI59" s="263"/>
      <c r="AJ59" s="263"/>
      <c r="AK59" s="263"/>
      <c r="AL59" s="263"/>
      <c r="AM59" s="492"/>
      <c r="AN59" s="263"/>
      <c r="AO59" s="263"/>
      <c r="AP59" s="263"/>
      <c r="AQ59" s="263"/>
      <c r="AR59" s="263"/>
      <c r="AS59" s="263"/>
      <c r="AT59" s="263"/>
      <c r="AU59" s="263"/>
      <c r="AV59" s="263"/>
      <c r="AW59" s="263"/>
      <c r="AX59" s="263"/>
      <c r="AY59" s="263"/>
      <c r="AZ59" s="265"/>
      <c r="BA59" s="492"/>
      <c r="BB59" s="577" t="str">
        <f t="shared" si="9"/>
        <v xml:space="preserve"> </v>
      </c>
      <c r="BC59" s="577" t="str">
        <f t="shared" si="6"/>
        <v xml:space="preserve"> </v>
      </c>
      <c r="BD59" s="577" t="str">
        <f t="shared" si="7"/>
        <v xml:space="preserve"> </v>
      </c>
      <c r="BE59" s="577" t="str">
        <f t="shared" si="8"/>
        <v xml:space="preserve"> </v>
      </c>
      <c r="BF59" s="102"/>
      <c r="BG59" s="330"/>
    </row>
    <row r="60" spans="1:59" s="107" customFormat="1" ht="12.75" x14ac:dyDescent="0.25">
      <c r="A60" s="380"/>
      <c r="B60" s="169">
        <f>'Données démographiques'!B59</f>
        <v>0</v>
      </c>
      <c r="C60" s="169">
        <f>'Données démographiques'!C59</f>
        <v>0</v>
      </c>
      <c r="D60" s="170">
        <f>'Données démographiques'!D59</f>
        <v>0</v>
      </c>
      <c r="E60" s="170">
        <f>'Données démographiques'!F59</f>
        <v>0</v>
      </c>
      <c r="F60" s="102"/>
      <c r="G60" s="255"/>
      <c r="H60" s="273"/>
      <c r="I60" s="274"/>
      <c r="J60" s="274"/>
      <c r="K60" s="273"/>
      <c r="L60" s="273"/>
      <c r="M60" s="274"/>
      <c r="N60" s="273"/>
      <c r="O60" s="257"/>
      <c r="P60" s="277"/>
      <c r="Q60" s="277"/>
      <c r="R60" s="277"/>
      <c r="S60" s="277"/>
      <c r="T60" s="277"/>
      <c r="U60" s="273"/>
      <c r="V60" s="255"/>
      <c r="W60" s="255"/>
      <c r="X60" s="102"/>
      <c r="Y60" s="273"/>
      <c r="Z60" s="172"/>
      <c r="AA60" s="102"/>
      <c r="AB60" s="257"/>
      <c r="AC60" s="257"/>
      <c r="AD60" s="273"/>
      <c r="AE60" s="257"/>
      <c r="AF60" s="273"/>
      <c r="AG60" s="273"/>
      <c r="AH60" s="273"/>
      <c r="AI60" s="262"/>
      <c r="AJ60" s="262"/>
      <c r="AK60" s="262"/>
      <c r="AL60" s="262"/>
      <c r="AM60" s="492"/>
      <c r="AN60" s="262"/>
      <c r="AO60" s="262"/>
      <c r="AP60" s="262"/>
      <c r="AQ60" s="262"/>
      <c r="AR60" s="262"/>
      <c r="AS60" s="262"/>
      <c r="AT60" s="262"/>
      <c r="AU60" s="262"/>
      <c r="AV60" s="262"/>
      <c r="AW60" s="262"/>
      <c r="AX60" s="262"/>
      <c r="AY60" s="262"/>
      <c r="AZ60" s="264"/>
      <c r="BA60" s="492"/>
      <c r="BB60" s="576" t="str">
        <f t="shared" si="9"/>
        <v xml:space="preserve"> </v>
      </c>
      <c r="BC60" s="576" t="str">
        <f t="shared" si="6"/>
        <v xml:space="preserve"> </v>
      </c>
      <c r="BD60" s="576" t="str">
        <f t="shared" si="7"/>
        <v xml:space="preserve"> </v>
      </c>
      <c r="BE60" s="576" t="str">
        <f t="shared" si="8"/>
        <v xml:space="preserve"> </v>
      </c>
      <c r="BF60" s="102"/>
      <c r="BG60" s="165"/>
    </row>
    <row r="61" spans="1:59" s="107" customFormat="1" ht="12.75" x14ac:dyDescent="0.25">
      <c r="A61" s="380"/>
      <c r="B61" s="376">
        <f>'Données démographiques'!B60</f>
        <v>0</v>
      </c>
      <c r="C61" s="376">
        <f>'Données démographiques'!C60</f>
        <v>0</v>
      </c>
      <c r="D61" s="377">
        <f>'Données démographiques'!D60</f>
        <v>0</v>
      </c>
      <c r="E61" s="377">
        <f>'Données démographiques'!F60</f>
        <v>0</v>
      </c>
      <c r="F61" s="102"/>
      <c r="G61" s="430"/>
      <c r="H61" s="258"/>
      <c r="I61" s="493"/>
      <c r="J61" s="493"/>
      <c r="K61" s="258"/>
      <c r="L61" s="258"/>
      <c r="M61" s="493"/>
      <c r="N61" s="258"/>
      <c r="O61" s="259"/>
      <c r="P61" s="279"/>
      <c r="Q61" s="279"/>
      <c r="R61" s="279"/>
      <c r="S61" s="279"/>
      <c r="T61" s="279"/>
      <c r="U61" s="258"/>
      <c r="V61" s="430"/>
      <c r="W61" s="430"/>
      <c r="X61" s="102"/>
      <c r="Y61" s="258"/>
      <c r="Z61" s="431"/>
      <c r="AA61" s="102"/>
      <c r="AB61" s="259"/>
      <c r="AC61" s="259"/>
      <c r="AD61" s="258"/>
      <c r="AE61" s="259"/>
      <c r="AF61" s="258"/>
      <c r="AG61" s="258"/>
      <c r="AH61" s="258"/>
      <c r="AI61" s="263"/>
      <c r="AJ61" s="263"/>
      <c r="AK61" s="263"/>
      <c r="AL61" s="263"/>
      <c r="AM61" s="492"/>
      <c r="AN61" s="263"/>
      <c r="AO61" s="263"/>
      <c r="AP61" s="263"/>
      <c r="AQ61" s="263"/>
      <c r="AR61" s="263"/>
      <c r="AS61" s="263"/>
      <c r="AT61" s="263"/>
      <c r="AU61" s="263"/>
      <c r="AV61" s="263"/>
      <c r="AW61" s="263"/>
      <c r="AX61" s="263"/>
      <c r="AY61" s="263"/>
      <c r="AZ61" s="265"/>
      <c r="BA61" s="492"/>
      <c r="BB61" s="577" t="str">
        <f t="shared" si="9"/>
        <v xml:space="preserve"> </v>
      </c>
      <c r="BC61" s="577" t="str">
        <f t="shared" si="6"/>
        <v xml:space="preserve"> </v>
      </c>
      <c r="BD61" s="577" t="str">
        <f t="shared" si="7"/>
        <v xml:space="preserve"> </v>
      </c>
      <c r="BE61" s="577" t="str">
        <f t="shared" si="8"/>
        <v xml:space="preserve"> </v>
      </c>
      <c r="BF61" s="102"/>
      <c r="BG61" s="330"/>
    </row>
    <row r="62" spans="1:59" s="107" customFormat="1" ht="12.75" x14ac:dyDescent="0.25">
      <c r="A62" s="380"/>
      <c r="B62" s="169">
        <f>'Données démographiques'!B61</f>
        <v>0</v>
      </c>
      <c r="C62" s="169">
        <f>'Données démographiques'!C61</f>
        <v>0</v>
      </c>
      <c r="D62" s="170">
        <f>'Données démographiques'!D61</f>
        <v>0</v>
      </c>
      <c r="E62" s="170">
        <f>'Données démographiques'!F61</f>
        <v>0</v>
      </c>
      <c r="F62" s="102"/>
      <c r="G62" s="255"/>
      <c r="H62" s="273"/>
      <c r="I62" s="274"/>
      <c r="J62" s="274"/>
      <c r="K62" s="273"/>
      <c r="L62" s="273"/>
      <c r="M62" s="274"/>
      <c r="N62" s="273"/>
      <c r="O62" s="257"/>
      <c r="P62" s="277"/>
      <c r="Q62" s="277"/>
      <c r="R62" s="277"/>
      <c r="S62" s="277"/>
      <c r="T62" s="277"/>
      <c r="U62" s="273"/>
      <c r="V62" s="255"/>
      <c r="W62" s="255"/>
      <c r="X62" s="102"/>
      <c r="Y62" s="273"/>
      <c r="Z62" s="172"/>
      <c r="AA62" s="102"/>
      <c r="AB62" s="257"/>
      <c r="AC62" s="257"/>
      <c r="AD62" s="273"/>
      <c r="AE62" s="257"/>
      <c r="AF62" s="273"/>
      <c r="AG62" s="273"/>
      <c r="AH62" s="273"/>
      <c r="AI62" s="262"/>
      <c r="AJ62" s="262"/>
      <c r="AK62" s="262"/>
      <c r="AL62" s="262"/>
      <c r="AM62" s="492"/>
      <c r="AN62" s="262"/>
      <c r="AO62" s="262"/>
      <c r="AP62" s="262"/>
      <c r="AQ62" s="262"/>
      <c r="AR62" s="262"/>
      <c r="AS62" s="262"/>
      <c r="AT62" s="262"/>
      <c r="AU62" s="262"/>
      <c r="AV62" s="262"/>
      <c r="AW62" s="262"/>
      <c r="AX62" s="262"/>
      <c r="AY62" s="262"/>
      <c r="AZ62" s="264"/>
      <c r="BA62" s="492"/>
      <c r="BB62" s="576" t="str">
        <f t="shared" si="9"/>
        <v xml:space="preserve"> </v>
      </c>
      <c r="BC62" s="576" t="str">
        <f t="shared" si="6"/>
        <v xml:space="preserve"> </v>
      </c>
      <c r="BD62" s="576" t="str">
        <f t="shared" si="7"/>
        <v xml:space="preserve"> </v>
      </c>
      <c r="BE62" s="576" t="str">
        <f t="shared" si="8"/>
        <v xml:space="preserve"> </v>
      </c>
      <c r="BF62" s="102"/>
      <c r="BG62" s="165"/>
    </row>
    <row r="63" spans="1:59" s="107" customFormat="1" ht="12.75" x14ac:dyDescent="0.25">
      <c r="A63" s="380"/>
      <c r="B63" s="376">
        <f>'Données démographiques'!B62</f>
        <v>0</v>
      </c>
      <c r="C63" s="376">
        <f>'Données démographiques'!C62</f>
        <v>0</v>
      </c>
      <c r="D63" s="377">
        <f>'Données démographiques'!D62</f>
        <v>0</v>
      </c>
      <c r="E63" s="377">
        <f>'Données démographiques'!F62</f>
        <v>0</v>
      </c>
      <c r="F63" s="102"/>
      <c r="G63" s="430"/>
      <c r="H63" s="258"/>
      <c r="I63" s="493"/>
      <c r="J63" s="493"/>
      <c r="K63" s="258"/>
      <c r="L63" s="258"/>
      <c r="M63" s="493"/>
      <c r="N63" s="258"/>
      <c r="O63" s="259"/>
      <c r="P63" s="279"/>
      <c r="Q63" s="279"/>
      <c r="R63" s="279"/>
      <c r="S63" s="279"/>
      <c r="T63" s="279"/>
      <c r="U63" s="258"/>
      <c r="V63" s="430"/>
      <c r="W63" s="430"/>
      <c r="X63" s="102"/>
      <c r="Y63" s="258"/>
      <c r="Z63" s="431"/>
      <c r="AA63" s="102"/>
      <c r="AB63" s="259"/>
      <c r="AC63" s="259"/>
      <c r="AD63" s="258"/>
      <c r="AE63" s="259"/>
      <c r="AF63" s="258"/>
      <c r="AG63" s="258"/>
      <c r="AH63" s="258"/>
      <c r="AI63" s="263"/>
      <c r="AJ63" s="263"/>
      <c r="AK63" s="263"/>
      <c r="AL63" s="263"/>
      <c r="AM63" s="492"/>
      <c r="AN63" s="263"/>
      <c r="AO63" s="263"/>
      <c r="AP63" s="263"/>
      <c r="AQ63" s="263"/>
      <c r="AR63" s="263"/>
      <c r="AS63" s="263"/>
      <c r="AT63" s="263"/>
      <c r="AU63" s="263"/>
      <c r="AV63" s="263"/>
      <c r="AW63" s="263"/>
      <c r="AX63" s="263"/>
      <c r="AY63" s="263"/>
      <c r="AZ63" s="265"/>
      <c r="BA63" s="492"/>
      <c r="BB63" s="577" t="str">
        <f t="shared" si="9"/>
        <v xml:space="preserve"> </v>
      </c>
      <c r="BC63" s="577" t="str">
        <f t="shared" si="6"/>
        <v xml:space="preserve"> </v>
      </c>
      <c r="BD63" s="577" t="str">
        <f t="shared" si="7"/>
        <v xml:space="preserve"> </v>
      </c>
      <c r="BE63" s="577" t="str">
        <f t="shared" si="8"/>
        <v xml:space="preserve"> </v>
      </c>
      <c r="BF63" s="102"/>
      <c r="BG63" s="330"/>
    </row>
    <row r="64" spans="1:59" s="107" customFormat="1" ht="12.75" x14ac:dyDescent="0.25">
      <c r="A64" s="380"/>
      <c r="B64" s="169">
        <f>'Données démographiques'!B63</f>
        <v>0</v>
      </c>
      <c r="C64" s="169">
        <f>'Données démographiques'!C63</f>
        <v>0</v>
      </c>
      <c r="D64" s="170">
        <f>'Données démographiques'!D63</f>
        <v>0</v>
      </c>
      <c r="E64" s="170">
        <f>'Données démographiques'!F63</f>
        <v>0</v>
      </c>
      <c r="F64" s="102"/>
      <c r="G64" s="255"/>
      <c r="H64" s="273"/>
      <c r="I64" s="274"/>
      <c r="J64" s="274"/>
      <c r="K64" s="273"/>
      <c r="L64" s="273"/>
      <c r="M64" s="274"/>
      <c r="N64" s="273"/>
      <c r="O64" s="257"/>
      <c r="P64" s="277"/>
      <c r="Q64" s="277"/>
      <c r="R64" s="277"/>
      <c r="S64" s="277"/>
      <c r="T64" s="277"/>
      <c r="U64" s="273"/>
      <c r="V64" s="255"/>
      <c r="W64" s="255"/>
      <c r="X64" s="102"/>
      <c r="Y64" s="273"/>
      <c r="Z64" s="172"/>
      <c r="AA64" s="102"/>
      <c r="AB64" s="257"/>
      <c r="AC64" s="257"/>
      <c r="AD64" s="273"/>
      <c r="AE64" s="257"/>
      <c r="AF64" s="273"/>
      <c r="AG64" s="273"/>
      <c r="AH64" s="273"/>
      <c r="AI64" s="262"/>
      <c r="AJ64" s="262"/>
      <c r="AK64" s="262"/>
      <c r="AL64" s="262"/>
      <c r="AM64" s="492"/>
      <c r="AN64" s="262"/>
      <c r="AO64" s="262"/>
      <c r="AP64" s="262"/>
      <c r="AQ64" s="262"/>
      <c r="AR64" s="262"/>
      <c r="AS64" s="262"/>
      <c r="AT64" s="262"/>
      <c r="AU64" s="262"/>
      <c r="AV64" s="262"/>
      <c r="AW64" s="262"/>
      <c r="AX64" s="262"/>
      <c r="AY64" s="262"/>
      <c r="AZ64" s="264"/>
      <c r="BA64" s="492"/>
      <c r="BB64" s="576" t="str">
        <f t="shared" si="9"/>
        <v xml:space="preserve"> </v>
      </c>
      <c r="BC64" s="576" t="str">
        <f t="shared" si="6"/>
        <v xml:space="preserve"> </v>
      </c>
      <c r="BD64" s="576" t="str">
        <f t="shared" si="7"/>
        <v xml:space="preserve"> </v>
      </c>
      <c r="BE64" s="576" t="str">
        <f t="shared" si="8"/>
        <v xml:space="preserve"> </v>
      </c>
      <c r="BF64" s="102"/>
      <c r="BG64" s="165"/>
    </row>
    <row r="65" spans="1:59" s="107" customFormat="1" ht="12.75" x14ac:dyDescent="0.25">
      <c r="A65" s="380"/>
      <c r="B65" s="376">
        <f>'Données démographiques'!B64</f>
        <v>0</v>
      </c>
      <c r="C65" s="376">
        <f>'Données démographiques'!C64</f>
        <v>0</v>
      </c>
      <c r="D65" s="377">
        <f>'Données démographiques'!D64</f>
        <v>0</v>
      </c>
      <c r="E65" s="377">
        <f>'Données démographiques'!F64</f>
        <v>0</v>
      </c>
      <c r="F65" s="102"/>
      <c r="G65" s="430"/>
      <c r="H65" s="258"/>
      <c r="I65" s="493"/>
      <c r="J65" s="493"/>
      <c r="K65" s="258"/>
      <c r="L65" s="258"/>
      <c r="M65" s="493"/>
      <c r="N65" s="258"/>
      <c r="O65" s="259"/>
      <c r="P65" s="279"/>
      <c r="Q65" s="279"/>
      <c r="R65" s="279"/>
      <c r="S65" s="279"/>
      <c r="T65" s="279"/>
      <c r="U65" s="258"/>
      <c r="V65" s="430"/>
      <c r="W65" s="430"/>
      <c r="X65" s="102"/>
      <c r="Y65" s="258"/>
      <c r="Z65" s="431"/>
      <c r="AA65" s="102"/>
      <c r="AB65" s="259"/>
      <c r="AC65" s="259"/>
      <c r="AD65" s="258"/>
      <c r="AE65" s="259"/>
      <c r="AF65" s="258"/>
      <c r="AG65" s="258"/>
      <c r="AH65" s="258"/>
      <c r="AI65" s="263"/>
      <c r="AJ65" s="263"/>
      <c r="AK65" s="263"/>
      <c r="AL65" s="263"/>
      <c r="AM65" s="492"/>
      <c r="AN65" s="263"/>
      <c r="AO65" s="263"/>
      <c r="AP65" s="263"/>
      <c r="AQ65" s="263"/>
      <c r="AR65" s="263"/>
      <c r="AS65" s="263"/>
      <c r="AT65" s="263"/>
      <c r="AU65" s="263"/>
      <c r="AV65" s="263"/>
      <c r="AW65" s="263"/>
      <c r="AX65" s="263"/>
      <c r="AY65" s="263"/>
      <c r="AZ65" s="265"/>
      <c r="BA65" s="492"/>
      <c r="BB65" s="577" t="str">
        <f t="shared" si="9"/>
        <v xml:space="preserve"> </v>
      </c>
      <c r="BC65" s="577" t="str">
        <f t="shared" si="6"/>
        <v xml:space="preserve"> </v>
      </c>
      <c r="BD65" s="577" t="str">
        <f t="shared" si="7"/>
        <v xml:space="preserve"> </v>
      </c>
      <c r="BE65" s="577" t="str">
        <f t="shared" si="8"/>
        <v xml:space="preserve"> </v>
      </c>
      <c r="BF65" s="102"/>
      <c r="BG65" s="330"/>
    </row>
    <row r="66" spans="1:59" s="107" customFormat="1" ht="12.75" x14ac:dyDescent="0.25">
      <c r="A66" s="380"/>
      <c r="B66" s="169">
        <f>'Données démographiques'!B65</f>
        <v>0</v>
      </c>
      <c r="C66" s="169">
        <f>'Données démographiques'!C65</f>
        <v>0</v>
      </c>
      <c r="D66" s="170">
        <f>'Données démographiques'!D65</f>
        <v>0</v>
      </c>
      <c r="E66" s="170">
        <f>'Données démographiques'!F65</f>
        <v>0</v>
      </c>
      <c r="F66" s="102"/>
      <c r="G66" s="255"/>
      <c r="H66" s="273"/>
      <c r="I66" s="274"/>
      <c r="J66" s="274"/>
      <c r="K66" s="273"/>
      <c r="L66" s="273"/>
      <c r="M66" s="274"/>
      <c r="N66" s="273"/>
      <c r="O66" s="257"/>
      <c r="P66" s="277"/>
      <c r="Q66" s="277"/>
      <c r="R66" s="277"/>
      <c r="S66" s="277"/>
      <c r="T66" s="277"/>
      <c r="U66" s="273"/>
      <c r="V66" s="255"/>
      <c r="W66" s="255"/>
      <c r="X66" s="102"/>
      <c r="Y66" s="273"/>
      <c r="Z66" s="172"/>
      <c r="AA66" s="102"/>
      <c r="AB66" s="257"/>
      <c r="AC66" s="257"/>
      <c r="AD66" s="273"/>
      <c r="AE66" s="257"/>
      <c r="AF66" s="273"/>
      <c r="AG66" s="273"/>
      <c r="AH66" s="273"/>
      <c r="AI66" s="262"/>
      <c r="AJ66" s="262"/>
      <c r="AK66" s="262"/>
      <c r="AL66" s="262"/>
      <c r="AM66" s="492"/>
      <c r="AN66" s="262"/>
      <c r="AO66" s="262"/>
      <c r="AP66" s="262"/>
      <c r="AQ66" s="262"/>
      <c r="AR66" s="262"/>
      <c r="AS66" s="262"/>
      <c r="AT66" s="262"/>
      <c r="AU66" s="262"/>
      <c r="AV66" s="262"/>
      <c r="AW66" s="262"/>
      <c r="AX66" s="262"/>
      <c r="AY66" s="262"/>
      <c r="AZ66" s="264"/>
      <c r="BA66" s="492"/>
      <c r="BB66" s="576" t="str">
        <f t="shared" si="9"/>
        <v xml:space="preserve"> </v>
      </c>
      <c r="BC66" s="576" t="str">
        <f t="shared" si="6"/>
        <v xml:space="preserve"> </v>
      </c>
      <c r="BD66" s="576" t="str">
        <f t="shared" si="7"/>
        <v xml:space="preserve"> </v>
      </c>
      <c r="BE66" s="576" t="str">
        <f t="shared" si="8"/>
        <v xml:space="preserve"> </v>
      </c>
      <c r="BF66" s="102"/>
      <c r="BG66" s="165"/>
    </row>
    <row r="67" spans="1:59" s="107" customFormat="1" ht="12.75" x14ac:dyDescent="0.25">
      <c r="A67" s="380"/>
      <c r="B67" s="376">
        <f>'Données démographiques'!B66</f>
        <v>0</v>
      </c>
      <c r="C67" s="376">
        <f>'Données démographiques'!C66</f>
        <v>0</v>
      </c>
      <c r="D67" s="377">
        <f>'Données démographiques'!D66</f>
        <v>0</v>
      </c>
      <c r="E67" s="377">
        <f>'Données démographiques'!F66</f>
        <v>0</v>
      </c>
      <c r="F67" s="102"/>
      <c r="G67" s="430"/>
      <c r="H67" s="258"/>
      <c r="I67" s="493"/>
      <c r="J67" s="493"/>
      <c r="K67" s="258"/>
      <c r="L67" s="258"/>
      <c r="M67" s="493"/>
      <c r="N67" s="258"/>
      <c r="O67" s="259"/>
      <c r="P67" s="279"/>
      <c r="Q67" s="279"/>
      <c r="R67" s="279"/>
      <c r="S67" s="279"/>
      <c r="T67" s="279"/>
      <c r="U67" s="258"/>
      <c r="V67" s="430"/>
      <c r="W67" s="430"/>
      <c r="X67" s="102"/>
      <c r="Y67" s="258"/>
      <c r="Z67" s="431"/>
      <c r="AA67" s="102"/>
      <c r="AB67" s="259"/>
      <c r="AC67" s="259"/>
      <c r="AD67" s="258"/>
      <c r="AE67" s="259"/>
      <c r="AF67" s="258"/>
      <c r="AG67" s="258"/>
      <c r="AH67" s="258"/>
      <c r="AI67" s="263"/>
      <c r="AJ67" s="263"/>
      <c r="AK67" s="263"/>
      <c r="AL67" s="263"/>
      <c r="AM67" s="492"/>
      <c r="AN67" s="263"/>
      <c r="AO67" s="263"/>
      <c r="AP67" s="263"/>
      <c r="AQ67" s="263"/>
      <c r="AR67" s="263"/>
      <c r="AS67" s="263"/>
      <c r="AT67" s="263"/>
      <c r="AU67" s="263"/>
      <c r="AV67" s="263"/>
      <c r="AW67" s="263"/>
      <c r="AX67" s="263"/>
      <c r="AY67" s="263"/>
      <c r="AZ67" s="265"/>
      <c r="BA67" s="492"/>
      <c r="BB67" s="577" t="str">
        <f t="shared" si="9"/>
        <v xml:space="preserve"> </v>
      </c>
      <c r="BC67" s="577" t="str">
        <f t="shared" si="6"/>
        <v xml:space="preserve"> </v>
      </c>
      <c r="BD67" s="577" t="str">
        <f t="shared" si="7"/>
        <v xml:space="preserve"> </v>
      </c>
      <c r="BE67" s="577" t="str">
        <f t="shared" si="8"/>
        <v xml:space="preserve"> </v>
      </c>
      <c r="BF67" s="102"/>
      <c r="BG67" s="330"/>
    </row>
    <row r="68" spans="1:59" s="107" customFormat="1" ht="12.75" x14ac:dyDescent="0.25">
      <c r="A68" s="380"/>
      <c r="B68" s="169">
        <f>'Données démographiques'!B67</f>
        <v>0</v>
      </c>
      <c r="C68" s="169">
        <f>'Données démographiques'!C67</f>
        <v>0</v>
      </c>
      <c r="D68" s="170">
        <f>'Données démographiques'!D67</f>
        <v>0</v>
      </c>
      <c r="E68" s="170">
        <f>'Données démographiques'!F67</f>
        <v>0</v>
      </c>
      <c r="F68" s="102"/>
      <c r="G68" s="255"/>
      <c r="H68" s="273"/>
      <c r="I68" s="274"/>
      <c r="J68" s="274"/>
      <c r="K68" s="273"/>
      <c r="L68" s="273"/>
      <c r="M68" s="274"/>
      <c r="N68" s="273"/>
      <c r="O68" s="257"/>
      <c r="P68" s="277"/>
      <c r="Q68" s="277"/>
      <c r="R68" s="277"/>
      <c r="S68" s="277"/>
      <c r="T68" s="277"/>
      <c r="U68" s="273"/>
      <c r="V68" s="255"/>
      <c r="W68" s="255"/>
      <c r="X68" s="102"/>
      <c r="Y68" s="273"/>
      <c r="Z68" s="172"/>
      <c r="AA68" s="102"/>
      <c r="AB68" s="257"/>
      <c r="AC68" s="257"/>
      <c r="AD68" s="273"/>
      <c r="AE68" s="257"/>
      <c r="AF68" s="273"/>
      <c r="AG68" s="273"/>
      <c r="AH68" s="273"/>
      <c r="AI68" s="262"/>
      <c r="AJ68" s="262"/>
      <c r="AK68" s="262"/>
      <c r="AL68" s="262"/>
      <c r="AM68" s="492"/>
      <c r="AN68" s="262"/>
      <c r="AO68" s="262"/>
      <c r="AP68" s="262"/>
      <c r="AQ68" s="262"/>
      <c r="AR68" s="262"/>
      <c r="AS68" s="262"/>
      <c r="AT68" s="262"/>
      <c r="AU68" s="262"/>
      <c r="AV68" s="262"/>
      <c r="AW68" s="262"/>
      <c r="AX68" s="262"/>
      <c r="AY68" s="262"/>
      <c r="AZ68" s="264"/>
      <c r="BA68" s="492"/>
      <c r="BB68" s="576" t="str">
        <f t="shared" si="9"/>
        <v xml:space="preserve"> </v>
      </c>
      <c r="BC68" s="576" t="str">
        <f t="shared" si="6"/>
        <v xml:space="preserve"> </v>
      </c>
      <c r="BD68" s="576" t="str">
        <f t="shared" si="7"/>
        <v xml:space="preserve"> </v>
      </c>
      <c r="BE68" s="576" t="str">
        <f t="shared" si="8"/>
        <v xml:space="preserve"> </v>
      </c>
      <c r="BF68" s="102"/>
      <c r="BG68" s="165"/>
    </row>
    <row r="69" spans="1:59" s="107" customFormat="1" ht="12.75" x14ac:dyDescent="0.25">
      <c r="A69" s="380"/>
      <c r="B69" s="376">
        <f>'Données démographiques'!B68</f>
        <v>0</v>
      </c>
      <c r="C69" s="376">
        <f>'Données démographiques'!C68</f>
        <v>0</v>
      </c>
      <c r="D69" s="377">
        <f>'Données démographiques'!D68</f>
        <v>0</v>
      </c>
      <c r="E69" s="377">
        <f>'Données démographiques'!F68</f>
        <v>0</v>
      </c>
      <c r="F69" s="102"/>
      <c r="G69" s="430"/>
      <c r="H69" s="258"/>
      <c r="I69" s="493"/>
      <c r="J69" s="493"/>
      <c r="K69" s="258"/>
      <c r="L69" s="258"/>
      <c r="M69" s="493"/>
      <c r="N69" s="258"/>
      <c r="O69" s="259"/>
      <c r="P69" s="279"/>
      <c r="Q69" s="279"/>
      <c r="R69" s="279"/>
      <c r="S69" s="279"/>
      <c r="T69" s="279"/>
      <c r="U69" s="258"/>
      <c r="V69" s="430"/>
      <c r="W69" s="430"/>
      <c r="X69" s="102"/>
      <c r="Y69" s="258"/>
      <c r="Z69" s="431"/>
      <c r="AA69" s="102"/>
      <c r="AB69" s="259"/>
      <c r="AC69" s="259"/>
      <c r="AD69" s="258"/>
      <c r="AE69" s="259"/>
      <c r="AF69" s="258"/>
      <c r="AG69" s="258"/>
      <c r="AH69" s="258"/>
      <c r="AI69" s="263"/>
      <c r="AJ69" s="263"/>
      <c r="AK69" s="263"/>
      <c r="AL69" s="263"/>
      <c r="AM69" s="492"/>
      <c r="AN69" s="263"/>
      <c r="AO69" s="263"/>
      <c r="AP69" s="263"/>
      <c r="AQ69" s="263"/>
      <c r="AR69" s="263"/>
      <c r="AS69" s="263"/>
      <c r="AT69" s="263"/>
      <c r="AU69" s="263"/>
      <c r="AV69" s="263"/>
      <c r="AW69" s="263"/>
      <c r="AX69" s="263"/>
      <c r="AY69" s="263"/>
      <c r="AZ69" s="265"/>
      <c r="BA69" s="492"/>
      <c r="BB69" s="577" t="str">
        <f t="shared" si="9"/>
        <v xml:space="preserve"> </v>
      </c>
      <c r="BC69" s="577" t="str">
        <f t="shared" si="6"/>
        <v xml:space="preserve"> </v>
      </c>
      <c r="BD69" s="577" t="str">
        <f t="shared" si="7"/>
        <v xml:space="preserve"> </v>
      </c>
      <c r="BE69" s="577" t="str">
        <f t="shared" si="8"/>
        <v xml:space="preserve"> </v>
      </c>
      <c r="BF69" s="102"/>
      <c r="BG69" s="330"/>
    </row>
    <row r="70" spans="1:59" s="107" customFormat="1" ht="12.75" x14ac:dyDescent="0.25">
      <c r="A70" s="380"/>
      <c r="B70" s="169">
        <f>'Données démographiques'!B69</f>
        <v>0</v>
      </c>
      <c r="C70" s="169">
        <f>'Données démographiques'!C69</f>
        <v>0</v>
      </c>
      <c r="D70" s="170">
        <f>'Données démographiques'!D69</f>
        <v>0</v>
      </c>
      <c r="E70" s="170">
        <f>'Données démographiques'!F69</f>
        <v>0</v>
      </c>
      <c r="F70" s="102"/>
      <c r="G70" s="255"/>
      <c r="H70" s="273"/>
      <c r="I70" s="274"/>
      <c r="J70" s="274"/>
      <c r="K70" s="273"/>
      <c r="L70" s="273"/>
      <c r="M70" s="274"/>
      <c r="N70" s="273"/>
      <c r="O70" s="257"/>
      <c r="P70" s="277"/>
      <c r="Q70" s="277"/>
      <c r="R70" s="277"/>
      <c r="S70" s="277"/>
      <c r="T70" s="277"/>
      <c r="U70" s="273"/>
      <c r="V70" s="255"/>
      <c r="W70" s="255"/>
      <c r="X70" s="102"/>
      <c r="Y70" s="273"/>
      <c r="Z70" s="172"/>
      <c r="AA70" s="102"/>
      <c r="AB70" s="257"/>
      <c r="AC70" s="257"/>
      <c r="AD70" s="273"/>
      <c r="AE70" s="257"/>
      <c r="AF70" s="273"/>
      <c r="AG70" s="273"/>
      <c r="AH70" s="273"/>
      <c r="AI70" s="262"/>
      <c r="AJ70" s="262"/>
      <c r="AK70" s="262"/>
      <c r="AL70" s="262"/>
      <c r="AM70" s="492"/>
      <c r="AN70" s="262"/>
      <c r="AO70" s="262"/>
      <c r="AP70" s="262"/>
      <c r="AQ70" s="262"/>
      <c r="AR70" s="262"/>
      <c r="AS70" s="262"/>
      <c r="AT70" s="262"/>
      <c r="AU70" s="262"/>
      <c r="AV70" s="262"/>
      <c r="AW70" s="262"/>
      <c r="AX70" s="262"/>
      <c r="AY70" s="262"/>
      <c r="AZ70" s="264"/>
      <c r="BA70" s="492"/>
      <c r="BB70" s="576" t="str">
        <f t="shared" si="9"/>
        <v xml:space="preserve"> </v>
      </c>
      <c r="BC70" s="576" t="str">
        <f t="shared" si="6"/>
        <v xml:space="preserve"> </v>
      </c>
      <c r="BD70" s="576" t="str">
        <f t="shared" si="7"/>
        <v xml:space="preserve"> </v>
      </c>
      <c r="BE70" s="576" t="str">
        <f t="shared" si="8"/>
        <v xml:space="preserve"> </v>
      </c>
      <c r="BF70" s="102"/>
      <c r="BG70" s="165"/>
    </row>
    <row r="71" spans="1:59" s="107" customFormat="1" ht="12.75" x14ac:dyDescent="0.25">
      <c r="A71" s="380"/>
      <c r="B71" s="376">
        <f>'Données démographiques'!B70</f>
        <v>0</v>
      </c>
      <c r="C71" s="376">
        <f>'Données démographiques'!C70</f>
        <v>0</v>
      </c>
      <c r="D71" s="377">
        <f>'Données démographiques'!D70</f>
        <v>0</v>
      </c>
      <c r="E71" s="377">
        <f>'Données démographiques'!F70</f>
        <v>0</v>
      </c>
      <c r="F71" s="102"/>
      <c r="G71" s="430"/>
      <c r="H71" s="258"/>
      <c r="I71" s="493"/>
      <c r="J71" s="493"/>
      <c r="K71" s="258"/>
      <c r="L71" s="258"/>
      <c r="M71" s="493"/>
      <c r="N71" s="258"/>
      <c r="O71" s="259"/>
      <c r="P71" s="279"/>
      <c r="Q71" s="279"/>
      <c r="R71" s="279"/>
      <c r="S71" s="279"/>
      <c r="T71" s="279"/>
      <c r="U71" s="258"/>
      <c r="V71" s="430"/>
      <c r="W71" s="430"/>
      <c r="X71" s="102"/>
      <c r="Y71" s="258"/>
      <c r="Z71" s="431"/>
      <c r="AA71" s="102"/>
      <c r="AB71" s="259"/>
      <c r="AC71" s="259"/>
      <c r="AD71" s="258"/>
      <c r="AE71" s="259"/>
      <c r="AF71" s="258"/>
      <c r="AG71" s="258"/>
      <c r="AH71" s="258"/>
      <c r="AI71" s="263"/>
      <c r="AJ71" s="263"/>
      <c r="AK71" s="263"/>
      <c r="AL71" s="263"/>
      <c r="AM71" s="492"/>
      <c r="AN71" s="263"/>
      <c r="AO71" s="263"/>
      <c r="AP71" s="263"/>
      <c r="AQ71" s="263"/>
      <c r="AR71" s="263"/>
      <c r="AS71" s="263"/>
      <c r="AT71" s="263"/>
      <c r="AU71" s="263"/>
      <c r="AV71" s="263"/>
      <c r="AW71" s="263"/>
      <c r="AX71" s="263"/>
      <c r="AY71" s="263"/>
      <c r="AZ71" s="265"/>
      <c r="BA71" s="492"/>
      <c r="BB71" s="577" t="str">
        <f t="shared" si="9"/>
        <v xml:space="preserve"> </v>
      </c>
      <c r="BC71" s="577" t="str">
        <f t="shared" si="6"/>
        <v xml:space="preserve"> </v>
      </c>
      <c r="BD71" s="577" t="str">
        <f t="shared" si="7"/>
        <v xml:space="preserve"> </v>
      </c>
      <c r="BE71" s="577" t="str">
        <f t="shared" si="8"/>
        <v xml:space="preserve"> </v>
      </c>
      <c r="BF71" s="102"/>
      <c r="BG71" s="330"/>
    </row>
    <row r="72" spans="1:59" s="107" customFormat="1" ht="12.75" x14ac:dyDescent="0.25">
      <c r="A72" s="380"/>
      <c r="B72" s="169">
        <f>'Données démographiques'!B71</f>
        <v>0</v>
      </c>
      <c r="C72" s="169">
        <f>'Données démographiques'!C71</f>
        <v>0</v>
      </c>
      <c r="D72" s="170">
        <f>'Données démographiques'!D71</f>
        <v>0</v>
      </c>
      <c r="E72" s="170">
        <f>'Données démographiques'!F71</f>
        <v>0</v>
      </c>
      <c r="F72" s="102"/>
      <c r="G72" s="255"/>
      <c r="H72" s="273"/>
      <c r="I72" s="274"/>
      <c r="J72" s="274"/>
      <c r="K72" s="273"/>
      <c r="L72" s="273"/>
      <c r="M72" s="274"/>
      <c r="N72" s="273"/>
      <c r="O72" s="257"/>
      <c r="P72" s="277"/>
      <c r="Q72" s="277"/>
      <c r="R72" s="277"/>
      <c r="S72" s="277"/>
      <c r="T72" s="277"/>
      <c r="U72" s="273"/>
      <c r="V72" s="255"/>
      <c r="W72" s="255"/>
      <c r="X72" s="102"/>
      <c r="Y72" s="273"/>
      <c r="Z72" s="172"/>
      <c r="AA72" s="102"/>
      <c r="AB72" s="257"/>
      <c r="AC72" s="257"/>
      <c r="AD72" s="273"/>
      <c r="AE72" s="257"/>
      <c r="AF72" s="273"/>
      <c r="AG72" s="273"/>
      <c r="AH72" s="273"/>
      <c r="AI72" s="262"/>
      <c r="AJ72" s="262"/>
      <c r="AK72" s="262"/>
      <c r="AL72" s="262"/>
      <c r="AM72" s="492"/>
      <c r="AN72" s="262"/>
      <c r="AO72" s="262"/>
      <c r="AP72" s="262"/>
      <c r="AQ72" s="262"/>
      <c r="AR72" s="262"/>
      <c r="AS72" s="262"/>
      <c r="AT72" s="262"/>
      <c r="AU72" s="262"/>
      <c r="AV72" s="262"/>
      <c r="AW72" s="262"/>
      <c r="AX72" s="262"/>
      <c r="AY72" s="262"/>
      <c r="AZ72" s="264"/>
      <c r="BA72" s="492"/>
      <c r="BB72" s="576" t="str">
        <f t="shared" si="9"/>
        <v xml:space="preserve"> </v>
      </c>
      <c r="BC72" s="576" t="str">
        <f t="shared" si="6"/>
        <v xml:space="preserve"> </v>
      </c>
      <c r="BD72" s="576" t="str">
        <f t="shared" si="7"/>
        <v xml:space="preserve"> </v>
      </c>
      <c r="BE72" s="576" t="str">
        <f t="shared" si="8"/>
        <v xml:space="preserve"> </v>
      </c>
      <c r="BF72" s="102"/>
      <c r="BG72" s="165"/>
    </row>
    <row r="73" spans="1:59" s="107" customFormat="1" ht="12.75" x14ac:dyDescent="0.25">
      <c r="A73" s="380"/>
      <c r="B73" s="376">
        <f>'Données démographiques'!B72</f>
        <v>0</v>
      </c>
      <c r="C73" s="376">
        <f>'Données démographiques'!C72</f>
        <v>0</v>
      </c>
      <c r="D73" s="377">
        <f>'Données démographiques'!D72</f>
        <v>0</v>
      </c>
      <c r="E73" s="377">
        <f>'Données démographiques'!F72</f>
        <v>0</v>
      </c>
      <c r="F73" s="102"/>
      <c r="G73" s="430"/>
      <c r="H73" s="258"/>
      <c r="I73" s="493"/>
      <c r="J73" s="493"/>
      <c r="K73" s="258"/>
      <c r="L73" s="258"/>
      <c r="M73" s="493"/>
      <c r="N73" s="258"/>
      <c r="O73" s="259"/>
      <c r="P73" s="279"/>
      <c r="Q73" s="279"/>
      <c r="R73" s="279"/>
      <c r="S73" s="279"/>
      <c r="T73" s="279"/>
      <c r="U73" s="258"/>
      <c r="V73" s="430"/>
      <c r="W73" s="430"/>
      <c r="X73" s="102"/>
      <c r="Y73" s="258"/>
      <c r="Z73" s="431"/>
      <c r="AA73" s="102"/>
      <c r="AB73" s="259"/>
      <c r="AC73" s="259"/>
      <c r="AD73" s="258"/>
      <c r="AE73" s="259"/>
      <c r="AF73" s="258"/>
      <c r="AG73" s="258"/>
      <c r="AH73" s="258"/>
      <c r="AI73" s="263"/>
      <c r="AJ73" s="263"/>
      <c r="AK73" s="263"/>
      <c r="AL73" s="263"/>
      <c r="AM73" s="492"/>
      <c r="AN73" s="263"/>
      <c r="AO73" s="263"/>
      <c r="AP73" s="263"/>
      <c r="AQ73" s="263"/>
      <c r="AR73" s="263"/>
      <c r="AS73" s="263"/>
      <c r="AT73" s="263"/>
      <c r="AU73" s="263"/>
      <c r="AV73" s="263"/>
      <c r="AW73" s="263"/>
      <c r="AX73" s="263"/>
      <c r="AY73" s="263"/>
      <c r="AZ73" s="265"/>
      <c r="BA73" s="492"/>
      <c r="BB73" s="577" t="str">
        <f t="shared" si="9"/>
        <v xml:space="preserve"> </v>
      </c>
      <c r="BC73" s="577" t="str">
        <f t="shared" si="6"/>
        <v xml:space="preserve"> </v>
      </c>
      <c r="BD73" s="577" t="str">
        <f t="shared" si="7"/>
        <v xml:space="preserve"> </v>
      </c>
      <c r="BE73" s="577" t="str">
        <f t="shared" si="8"/>
        <v xml:space="preserve"> </v>
      </c>
      <c r="BF73" s="102"/>
      <c r="BG73" s="330"/>
    </row>
    <row r="74" spans="1:59" s="107" customFormat="1" ht="12.75" x14ac:dyDescent="0.25">
      <c r="A74" s="380"/>
      <c r="B74" s="169">
        <f>'Données démographiques'!B73</f>
        <v>0</v>
      </c>
      <c r="C74" s="169">
        <f>'Données démographiques'!C73</f>
        <v>0</v>
      </c>
      <c r="D74" s="170">
        <f>'Données démographiques'!D73</f>
        <v>0</v>
      </c>
      <c r="E74" s="170">
        <f>'Données démographiques'!F73</f>
        <v>0</v>
      </c>
      <c r="F74" s="102"/>
      <c r="G74" s="255"/>
      <c r="H74" s="273"/>
      <c r="I74" s="274"/>
      <c r="J74" s="274"/>
      <c r="K74" s="273"/>
      <c r="L74" s="273"/>
      <c r="M74" s="274"/>
      <c r="N74" s="273"/>
      <c r="O74" s="257"/>
      <c r="P74" s="277"/>
      <c r="Q74" s="277"/>
      <c r="R74" s="277"/>
      <c r="S74" s="277"/>
      <c r="T74" s="277"/>
      <c r="U74" s="273"/>
      <c r="V74" s="255"/>
      <c r="W74" s="255"/>
      <c r="X74" s="102"/>
      <c r="Y74" s="273"/>
      <c r="Z74" s="172"/>
      <c r="AA74" s="102"/>
      <c r="AB74" s="257"/>
      <c r="AC74" s="257"/>
      <c r="AD74" s="273"/>
      <c r="AE74" s="257"/>
      <c r="AF74" s="273"/>
      <c r="AG74" s="273"/>
      <c r="AH74" s="273"/>
      <c r="AI74" s="262"/>
      <c r="AJ74" s="262"/>
      <c r="AK74" s="262"/>
      <c r="AL74" s="262"/>
      <c r="AM74" s="492"/>
      <c r="AN74" s="262"/>
      <c r="AO74" s="262"/>
      <c r="AP74" s="262"/>
      <c r="AQ74" s="262"/>
      <c r="AR74" s="262"/>
      <c r="AS74" s="262"/>
      <c r="AT74" s="262"/>
      <c r="AU74" s="262"/>
      <c r="AV74" s="262"/>
      <c r="AW74" s="262"/>
      <c r="AX74" s="262"/>
      <c r="AY74" s="262"/>
      <c r="AZ74" s="264"/>
      <c r="BA74" s="492"/>
      <c r="BB74" s="576" t="str">
        <f t="shared" si="9"/>
        <v xml:space="preserve"> </v>
      </c>
      <c r="BC74" s="576" t="str">
        <f t="shared" si="6"/>
        <v xml:space="preserve"> </v>
      </c>
      <c r="BD74" s="576" t="str">
        <f t="shared" si="7"/>
        <v xml:space="preserve"> </v>
      </c>
      <c r="BE74" s="576" t="str">
        <f t="shared" si="8"/>
        <v xml:space="preserve"> </v>
      </c>
      <c r="BF74" s="102"/>
      <c r="BG74" s="165"/>
    </row>
    <row r="75" spans="1:59" s="107" customFormat="1" ht="12.75" x14ac:dyDescent="0.25">
      <c r="A75" s="380"/>
      <c r="B75" s="376">
        <f>'Données démographiques'!B74</f>
        <v>0</v>
      </c>
      <c r="C75" s="376">
        <f>'Données démographiques'!C74</f>
        <v>0</v>
      </c>
      <c r="D75" s="377">
        <f>'Données démographiques'!D74</f>
        <v>0</v>
      </c>
      <c r="E75" s="377">
        <f>'Données démographiques'!F74</f>
        <v>0</v>
      </c>
      <c r="F75" s="102"/>
      <c r="G75" s="430"/>
      <c r="H75" s="258"/>
      <c r="I75" s="493"/>
      <c r="J75" s="493"/>
      <c r="K75" s="258"/>
      <c r="L75" s="258"/>
      <c r="M75" s="493"/>
      <c r="N75" s="258"/>
      <c r="O75" s="259"/>
      <c r="P75" s="279"/>
      <c r="Q75" s="279"/>
      <c r="R75" s="279"/>
      <c r="S75" s="279"/>
      <c r="T75" s="279"/>
      <c r="U75" s="258"/>
      <c r="V75" s="430"/>
      <c r="W75" s="430"/>
      <c r="X75" s="102"/>
      <c r="Y75" s="258"/>
      <c r="Z75" s="431"/>
      <c r="AA75" s="102"/>
      <c r="AB75" s="259"/>
      <c r="AC75" s="259"/>
      <c r="AD75" s="258"/>
      <c r="AE75" s="259"/>
      <c r="AF75" s="258"/>
      <c r="AG75" s="258"/>
      <c r="AH75" s="258"/>
      <c r="AI75" s="263"/>
      <c r="AJ75" s="263"/>
      <c r="AK75" s="263"/>
      <c r="AL75" s="263"/>
      <c r="AM75" s="492"/>
      <c r="AN75" s="263"/>
      <c r="AO75" s="263"/>
      <c r="AP75" s="263"/>
      <c r="AQ75" s="263"/>
      <c r="AR75" s="263"/>
      <c r="AS75" s="263"/>
      <c r="AT75" s="263"/>
      <c r="AU75" s="263"/>
      <c r="AV75" s="263"/>
      <c r="AW75" s="263"/>
      <c r="AX75" s="263"/>
      <c r="AY75" s="263"/>
      <c r="AZ75" s="265"/>
      <c r="BA75" s="492"/>
      <c r="BB75" s="577" t="str">
        <f t="shared" si="9"/>
        <v xml:space="preserve"> </v>
      </c>
      <c r="BC75" s="577" t="str">
        <f t="shared" si="6"/>
        <v xml:space="preserve"> </v>
      </c>
      <c r="BD75" s="577" t="str">
        <f t="shared" si="7"/>
        <v xml:space="preserve"> </v>
      </c>
      <c r="BE75" s="577" t="str">
        <f t="shared" si="8"/>
        <v xml:space="preserve"> </v>
      </c>
      <c r="BF75" s="102"/>
      <c r="BG75" s="330"/>
    </row>
    <row r="76" spans="1:59" s="107" customFormat="1" ht="12.75" x14ac:dyDescent="0.25">
      <c r="A76" s="380"/>
      <c r="B76" s="169">
        <f>'Données démographiques'!B75</f>
        <v>0</v>
      </c>
      <c r="C76" s="169">
        <f>'Données démographiques'!C75</f>
        <v>0</v>
      </c>
      <c r="D76" s="170">
        <f>'Données démographiques'!D75</f>
        <v>0</v>
      </c>
      <c r="E76" s="170">
        <f>'Données démographiques'!F75</f>
        <v>0</v>
      </c>
      <c r="F76" s="102"/>
      <c r="G76" s="255"/>
      <c r="H76" s="273"/>
      <c r="I76" s="274"/>
      <c r="J76" s="274"/>
      <c r="K76" s="273"/>
      <c r="L76" s="273"/>
      <c r="M76" s="274"/>
      <c r="N76" s="273"/>
      <c r="O76" s="257"/>
      <c r="P76" s="277"/>
      <c r="Q76" s="277"/>
      <c r="R76" s="277"/>
      <c r="S76" s="277"/>
      <c r="T76" s="277"/>
      <c r="U76" s="273"/>
      <c r="V76" s="255"/>
      <c r="W76" s="255"/>
      <c r="X76" s="102"/>
      <c r="Y76" s="273"/>
      <c r="Z76" s="172"/>
      <c r="AA76" s="102"/>
      <c r="AB76" s="257"/>
      <c r="AC76" s="257"/>
      <c r="AD76" s="273"/>
      <c r="AE76" s="257"/>
      <c r="AF76" s="273"/>
      <c r="AG76" s="273"/>
      <c r="AH76" s="273"/>
      <c r="AI76" s="262"/>
      <c r="AJ76" s="262"/>
      <c r="AK76" s="262"/>
      <c r="AL76" s="262"/>
      <c r="AM76" s="492"/>
      <c r="AN76" s="262"/>
      <c r="AO76" s="262"/>
      <c r="AP76" s="262"/>
      <c r="AQ76" s="262"/>
      <c r="AR76" s="262"/>
      <c r="AS76" s="262"/>
      <c r="AT76" s="262"/>
      <c r="AU76" s="262"/>
      <c r="AV76" s="262"/>
      <c r="AW76" s="262"/>
      <c r="AX76" s="262"/>
      <c r="AY76" s="262"/>
      <c r="AZ76" s="264"/>
      <c r="BA76" s="492"/>
      <c r="BB76" s="576" t="str">
        <f t="shared" si="9"/>
        <v xml:space="preserve"> </v>
      </c>
      <c r="BC76" s="576" t="str">
        <f t="shared" si="6"/>
        <v xml:space="preserve"> </v>
      </c>
      <c r="BD76" s="576" t="str">
        <f t="shared" si="7"/>
        <v xml:space="preserve"> </v>
      </c>
      <c r="BE76" s="576" t="str">
        <f t="shared" si="8"/>
        <v xml:space="preserve"> </v>
      </c>
      <c r="BF76" s="102"/>
      <c r="BG76" s="165"/>
    </row>
    <row r="77" spans="1:59" s="107" customFormat="1" ht="12.75" x14ac:dyDescent="0.25">
      <c r="A77" s="380"/>
      <c r="B77" s="376">
        <f>'Données démographiques'!B76</f>
        <v>0</v>
      </c>
      <c r="C77" s="376">
        <f>'Données démographiques'!C76</f>
        <v>0</v>
      </c>
      <c r="D77" s="377">
        <f>'Données démographiques'!D76</f>
        <v>0</v>
      </c>
      <c r="E77" s="377">
        <f>'Données démographiques'!F76</f>
        <v>0</v>
      </c>
      <c r="F77" s="102"/>
      <c r="G77" s="430"/>
      <c r="H77" s="258"/>
      <c r="I77" s="493"/>
      <c r="J77" s="493"/>
      <c r="K77" s="258"/>
      <c r="L77" s="258"/>
      <c r="M77" s="493"/>
      <c r="N77" s="258"/>
      <c r="O77" s="259"/>
      <c r="P77" s="279"/>
      <c r="Q77" s="279"/>
      <c r="R77" s="279"/>
      <c r="S77" s="279"/>
      <c r="T77" s="279"/>
      <c r="U77" s="258"/>
      <c r="V77" s="430"/>
      <c r="W77" s="430"/>
      <c r="X77" s="102"/>
      <c r="Y77" s="258"/>
      <c r="Z77" s="431"/>
      <c r="AA77" s="102"/>
      <c r="AB77" s="259"/>
      <c r="AC77" s="259"/>
      <c r="AD77" s="258"/>
      <c r="AE77" s="259"/>
      <c r="AF77" s="258"/>
      <c r="AG77" s="258"/>
      <c r="AH77" s="258"/>
      <c r="AI77" s="263"/>
      <c r="AJ77" s="263"/>
      <c r="AK77" s="263"/>
      <c r="AL77" s="263"/>
      <c r="AM77" s="492"/>
      <c r="AN77" s="263"/>
      <c r="AO77" s="263"/>
      <c r="AP77" s="263"/>
      <c r="AQ77" s="263"/>
      <c r="AR77" s="263"/>
      <c r="AS77" s="263"/>
      <c r="AT77" s="263"/>
      <c r="AU77" s="263"/>
      <c r="AV77" s="263"/>
      <c r="AW77" s="263"/>
      <c r="AX77" s="263"/>
      <c r="AY77" s="263"/>
      <c r="AZ77" s="265"/>
      <c r="BA77" s="492"/>
      <c r="BB77" s="577" t="str">
        <f t="shared" si="9"/>
        <v xml:space="preserve"> </v>
      </c>
      <c r="BC77" s="577" t="str">
        <f t="shared" si="6"/>
        <v xml:space="preserve"> </v>
      </c>
      <c r="BD77" s="577" t="str">
        <f t="shared" si="7"/>
        <v xml:space="preserve"> </v>
      </c>
      <c r="BE77" s="577" t="str">
        <f t="shared" si="8"/>
        <v xml:space="preserve"> </v>
      </c>
      <c r="BF77" s="102"/>
      <c r="BG77" s="330"/>
    </row>
    <row r="78" spans="1:59" s="107" customFormat="1" ht="12.75" x14ac:dyDescent="0.25">
      <c r="A78" s="380"/>
      <c r="B78" s="169">
        <f>'Données démographiques'!B77</f>
        <v>0</v>
      </c>
      <c r="C78" s="169">
        <f>'Données démographiques'!C77</f>
        <v>0</v>
      </c>
      <c r="D78" s="170">
        <f>'Données démographiques'!D77</f>
        <v>0</v>
      </c>
      <c r="E78" s="170">
        <f>'Données démographiques'!F77</f>
        <v>0</v>
      </c>
      <c r="F78" s="102"/>
      <c r="G78" s="255"/>
      <c r="H78" s="273"/>
      <c r="I78" s="274"/>
      <c r="J78" s="274"/>
      <c r="K78" s="273"/>
      <c r="L78" s="273"/>
      <c r="M78" s="274"/>
      <c r="N78" s="273"/>
      <c r="O78" s="257"/>
      <c r="P78" s="277"/>
      <c r="Q78" s="277"/>
      <c r="R78" s="277"/>
      <c r="S78" s="277"/>
      <c r="T78" s="277"/>
      <c r="U78" s="273"/>
      <c r="V78" s="255"/>
      <c r="W78" s="255"/>
      <c r="X78" s="102"/>
      <c r="Y78" s="273"/>
      <c r="Z78" s="172"/>
      <c r="AA78" s="102"/>
      <c r="AB78" s="257"/>
      <c r="AC78" s="257"/>
      <c r="AD78" s="273"/>
      <c r="AE78" s="257"/>
      <c r="AF78" s="273"/>
      <c r="AG78" s="273"/>
      <c r="AH78" s="273"/>
      <c r="AI78" s="262"/>
      <c r="AJ78" s="262"/>
      <c r="AK78" s="262"/>
      <c r="AL78" s="262"/>
      <c r="AM78" s="492"/>
      <c r="AN78" s="262"/>
      <c r="AO78" s="262"/>
      <c r="AP78" s="262"/>
      <c r="AQ78" s="262"/>
      <c r="AR78" s="262"/>
      <c r="AS78" s="262"/>
      <c r="AT78" s="262"/>
      <c r="AU78" s="262"/>
      <c r="AV78" s="262"/>
      <c r="AW78" s="262"/>
      <c r="AX78" s="262"/>
      <c r="AY78" s="262"/>
      <c r="AZ78" s="264"/>
      <c r="BA78" s="492"/>
      <c r="BB78" s="576" t="str">
        <f t="shared" si="9"/>
        <v xml:space="preserve"> </v>
      </c>
      <c r="BC78" s="576" t="str">
        <f t="shared" si="6"/>
        <v xml:space="preserve"> </v>
      </c>
      <c r="BD78" s="576" t="str">
        <f t="shared" si="7"/>
        <v xml:space="preserve"> </v>
      </c>
      <c r="BE78" s="576" t="str">
        <f t="shared" si="8"/>
        <v xml:space="preserve"> </v>
      </c>
      <c r="BF78" s="102"/>
      <c r="BG78" s="165"/>
    </row>
    <row r="79" spans="1:59" s="107" customFormat="1" ht="12.75" x14ac:dyDescent="0.25">
      <c r="A79" s="380"/>
      <c r="B79" s="376">
        <f>'Données démographiques'!B78</f>
        <v>0</v>
      </c>
      <c r="C79" s="376">
        <f>'Données démographiques'!C78</f>
        <v>0</v>
      </c>
      <c r="D79" s="377">
        <f>'Données démographiques'!D78</f>
        <v>0</v>
      </c>
      <c r="E79" s="377">
        <f>'Données démographiques'!F78</f>
        <v>0</v>
      </c>
      <c r="F79" s="102"/>
      <c r="G79" s="430"/>
      <c r="H79" s="258"/>
      <c r="I79" s="493"/>
      <c r="J79" s="493"/>
      <c r="K79" s="258"/>
      <c r="L79" s="258"/>
      <c r="M79" s="493"/>
      <c r="N79" s="258"/>
      <c r="O79" s="259"/>
      <c r="P79" s="279"/>
      <c r="Q79" s="279"/>
      <c r="R79" s="279"/>
      <c r="S79" s="279"/>
      <c r="T79" s="279"/>
      <c r="U79" s="258"/>
      <c r="V79" s="430"/>
      <c r="W79" s="430"/>
      <c r="X79" s="102"/>
      <c r="Y79" s="258"/>
      <c r="Z79" s="431"/>
      <c r="AA79" s="102"/>
      <c r="AB79" s="259"/>
      <c r="AC79" s="259"/>
      <c r="AD79" s="258"/>
      <c r="AE79" s="259"/>
      <c r="AF79" s="258"/>
      <c r="AG79" s="258"/>
      <c r="AH79" s="258"/>
      <c r="AI79" s="263"/>
      <c r="AJ79" s="263"/>
      <c r="AK79" s="263"/>
      <c r="AL79" s="263"/>
      <c r="AM79" s="492"/>
      <c r="AN79" s="263"/>
      <c r="AO79" s="263"/>
      <c r="AP79" s="263"/>
      <c r="AQ79" s="263"/>
      <c r="AR79" s="263"/>
      <c r="AS79" s="263"/>
      <c r="AT79" s="263"/>
      <c r="AU79" s="263"/>
      <c r="AV79" s="263"/>
      <c r="AW79" s="263"/>
      <c r="AX79" s="263"/>
      <c r="AY79" s="263"/>
      <c r="AZ79" s="265"/>
      <c r="BA79" s="492"/>
      <c r="BB79" s="577" t="str">
        <f t="shared" si="9"/>
        <v xml:space="preserve"> </v>
      </c>
      <c r="BC79" s="577" t="str">
        <f t="shared" si="6"/>
        <v xml:space="preserve"> </v>
      </c>
      <c r="BD79" s="577" t="str">
        <f t="shared" si="7"/>
        <v xml:space="preserve"> </v>
      </c>
      <c r="BE79" s="577" t="str">
        <f t="shared" si="8"/>
        <v xml:space="preserve"> </v>
      </c>
      <c r="BF79" s="102"/>
      <c r="BG79" s="330"/>
    </row>
    <row r="80" spans="1:59" s="107" customFormat="1" ht="12.75" x14ac:dyDescent="0.25">
      <c r="A80" s="380"/>
      <c r="B80" s="169">
        <f>'Données démographiques'!B79</f>
        <v>0</v>
      </c>
      <c r="C80" s="169">
        <f>'Données démographiques'!C79</f>
        <v>0</v>
      </c>
      <c r="D80" s="170">
        <f>'Données démographiques'!D79</f>
        <v>0</v>
      </c>
      <c r="E80" s="170">
        <f>'Données démographiques'!F79</f>
        <v>0</v>
      </c>
      <c r="F80" s="102"/>
      <c r="G80" s="255"/>
      <c r="H80" s="273"/>
      <c r="I80" s="274"/>
      <c r="J80" s="274"/>
      <c r="K80" s="273"/>
      <c r="L80" s="273"/>
      <c r="M80" s="274"/>
      <c r="N80" s="273"/>
      <c r="O80" s="257"/>
      <c r="P80" s="277"/>
      <c r="Q80" s="277"/>
      <c r="R80" s="277"/>
      <c r="S80" s="277"/>
      <c r="T80" s="277"/>
      <c r="U80" s="273"/>
      <c r="V80" s="255"/>
      <c r="W80" s="255"/>
      <c r="X80" s="102"/>
      <c r="Y80" s="273"/>
      <c r="Z80" s="172"/>
      <c r="AA80" s="102"/>
      <c r="AB80" s="257"/>
      <c r="AC80" s="257"/>
      <c r="AD80" s="273"/>
      <c r="AE80" s="257"/>
      <c r="AF80" s="273"/>
      <c r="AG80" s="273"/>
      <c r="AH80" s="273"/>
      <c r="AI80" s="262"/>
      <c r="AJ80" s="262"/>
      <c r="AK80" s="262"/>
      <c r="AL80" s="262"/>
      <c r="AM80" s="492"/>
      <c r="AN80" s="262"/>
      <c r="AO80" s="262"/>
      <c r="AP80" s="262"/>
      <c r="AQ80" s="262"/>
      <c r="AR80" s="262"/>
      <c r="AS80" s="262"/>
      <c r="AT80" s="262"/>
      <c r="AU80" s="262"/>
      <c r="AV80" s="262"/>
      <c r="AW80" s="262"/>
      <c r="AX80" s="262"/>
      <c r="AY80" s="262"/>
      <c r="AZ80" s="264"/>
      <c r="BA80" s="492"/>
      <c r="BB80" s="576" t="str">
        <f t="shared" si="9"/>
        <v xml:space="preserve"> </v>
      </c>
      <c r="BC80" s="576" t="str">
        <f t="shared" si="6"/>
        <v xml:space="preserve"> </v>
      </c>
      <c r="BD80" s="576" t="str">
        <f t="shared" si="7"/>
        <v xml:space="preserve"> </v>
      </c>
      <c r="BE80" s="576" t="str">
        <f t="shared" si="8"/>
        <v xml:space="preserve"> </v>
      </c>
      <c r="BF80" s="102"/>
      <c r="BG80" s="165"/>
    </row>
    <row r="81" spans="1:59" s="107" customFormat="1" ht="12.75" x14ac:dyDescent="0.25">
      <c r="A81" s="380"/>
      <c r="B81" s="376">
        <f>'Données démographiques'!B80</f>
        <v>0</v>
      </c>
      <c r="C81" s="376">
        <f>'Données démographiques'!C80</f>
        <v>0</v>
      </c>
      <c r="D81" s="377">
        <f>'Données démographiques'!D80</f>
        <v>0</v>
      </c>
      <c r="E81" s="377">
        <f>'Données démographiques'!F80</f>
        <v>0</v>
      </c>
      <c r="F81" s="102"/>
      <c r="G81" s="430"/>
      <c r="H81" s="258"/>
      <c r="I81" s="493"/>
      <c r="J81" s="493"/>
      <c r="K81" s="258"/>
      <c r="L81" s="258"/>
      <c r="M81" s="493"/>
      <c r="N81" s="258"/>
      <c r="O81" s="259"/>
      <c r="P81" s="279"/>
      <c r="Q81" s="279"/>
      <c r="R81" s="279"/>
      <c r="S81" s="279"/>
      <c r="T81" s="279"/>
      <c r="U81" s="258"/>
      <c r="V81" s="430"/>
      <c r="W81" s="430"/>
      <c r="X81" s="102"/>
      <c r="Y81" s="258"/>
      <c r="Z81" s="431"/>
      <c r="AA81" s="102"/>
      <c r="AB81" s="259"/>
      <c r="AC81" s="259"/>
      <c r="AD81" s="258"/>
      <c r="AE81" s="259"/>
      <c r="AF81" s="258"/>
      <c r="AG81" s="258"/>
      <c r="AH81" s="258"/>
      <c r="AI81" s="263"/>
      <c r="AJ81" s="263"/>
      <c r="AK81" s="263"/>
      <c r="AL81" s="263"/>
      <c r="AM81" s="492"/>
      <c r="AN81" s="263"/>
      <c r="AO81" s="263"/>
      <c r="AP81" s="263"/>
      <c r="AQ81" s="263"/>
      <c r="AR81" s="263"/>
      <c r="AS81" s="263"/>
      <c r="AT81" s="263"/>
      <c r="AU81" s="263"/>
      <c r="AV81" s="263"/>
      <c r="AW81" s="263"/>
      <c r="AX81" s="263"/>
      <c r="AY81" s="263"/>
      <c r="AZ81" s="265"/>
      <c r="BA81" s="492"/>
      <c r="BB81" s="577" t="str">
        <f t="shared" ref="BB81:BB144" si="10">IF(AG81=0," ",AN81/AI81)</f>
        <v xml:space="preserve"> </v>
      </c>
      <c r="BC81" s="577" t="str">
        <f t="shared" si="6"/>
        <v xml:space="preserve"> </v>
      </c>
      <c r="BD81" s="577" t="str">
        <f t="shared" si="7"/>
        <v xml:space="preserve"> </v>
      </c>
      <c r="BE81" s="577" t="str">
        <f t="shared" si="8"/>
        <v xml:space="preserve"> </v>
      </c>
      <c r="BF81" s="102"/>
      <c r="BG81" s="330"/>
    </row>
    <row r="82" spans="1:59" s="107" customFormat="1" ht="12.75" x14ac:dyDescent="0.25">
      <c r="A82" s="380"/>
      <c r="B82" s="169">
        <f>'Données démographiques'!B81</f>
        <v>0</v>
      </c>
      <c r="C82" s="169">
        <f>'Données démographiques'!C81</f>
        <v>0</v>
      </c>
      <c r="D82" s="170">
        <f>'Données démographiques'!D81</f>
        <v>0</v>
      </c>
      <c r="E82" s="170">
        <f>'Données démographiques'!F81</f>
        <v>0</v>
      </c>
      <c r="F82" s="102"/>
      <c r="G82" s="255"/>
      <c r="H82" s="273"/>
      <c r="I82" s="274"/>
      <c r="J82" s="274"/>
      <c r="K82" s="273"/>
      <c r="L82" s="273"/>
      <c r="M82" s="274"/>
      <c r="N82" s="273"/>
      <c r="O82" s="257"/>
      <c r="P82" s="277"/>
      <c r="Q82" s="277"/>
      <c r="R82" s="277"/>
      <c r="S82" s="277"/>
      <c r="T82" s="277"/>
      <c r="U82" s="273"/>
      <c r="V82" s="255"/>
      <c r="W82" s="255"/>
      <c r="X82" s="102"/>
      <c r="Y82" s="273"/>
      <c r="Z82" s="172"/>
      <c r="AA82" s="102"/>
      <c r="AB82" s="257"/>
      <c r="AC82" s="257"/>
      <c r="AD82" s="273"/>
      <c r="AE82" s="257"/>
      <c r="AF82" s="273"/>
      <c r="AG82" s="273"/>
      <c r="AH82" s="273"/>
      <c r="AI82" s="262"/>
      <c r="AJ82" s="262"/>
      <c r="AK82" s="262"/>
      <c r="AL82" s="262"/>
      <c r="AM82" s="492"/>
      <c r="AN82" s="262"/>
      <c r="AO82" s="262"/>
      <c r="AP82" s="262"/>
      <c r="AQ82" s="262"/>
      <c r="AR82" s="262"/>
      <c r="AS82" s="262"/>
      <c r="AT82" s="262"/>
      <c r="AU82" s="262"/>
      <c r="AV82" s="262"/>
      <c r="AW82" s="262"/>
      <c r="AX82" s="262"/>
      <c r="AY82" s="262"/>
      <c r="AZ82" s="264"/>
      <c r="BA82" s="492"/>
      <c r="BB82" s="576" t="str">
        <f t="shared" si="10"/>
        <v xml:space="preserve"> </v>
      </c>
      <c r="BC82" s="576" t="str">
        <f t="shared" si="6"/>
        <v xml:space="preserve"> </v>
      </c>
      <c r="BD82" s="576" t="str">
        <f t="shared" si="7"/>
        <v xml:space="preserve"> </v>
      </c>
      <c r="BE82" s="576" t="str">
        <f t="shared" si="8"/>
        <v xml:space="preserve"> </v>
      </c>
      <c r="BF82" s="102"/>
      <c r="BG82" s="165"/>
    </row>
    <row r="83" spans="1:59" s="107" customFormat="1" ht="12.75" x14ac:dyDescent="0.25">
      <c r="A83" s="380"/>
      <c r="B83" s="376">
        <f>'Données démographiques'!B82</f>
        <v>0</v>
      </c>
      <c r="C83" s="376">
        <f>'Données démographiques'!C82</f>
        <v>0</v>
      </c>
      <c r="D83" s="377">
        <f>'Données démographiques'!D82</f>
        <v>0</v>
      </c>
      <c r="E83" s="377">
        <f>'Données démographiques'!F82</f>
        <v>0</v>
      </c>
      <c r="F83" s="102"/>
      <c r="G83" s="430"/>
      <c r="H83" s="258"/>
      <c r="I83" s="493"/>
      <c r="J83" s="493"/>
      <c r="K83" s="258"/>
      <c r="L83" s="258"/>
      <c r="M83" s="493"/>
      <c r="N83" s="258"/>
      <c r="O83" s="259"/>
      <c r="P83" s="279"/>
      <c r="Q83" s="279"/>
      <c r="R83" s="279"/>
      <c r="S83" s="279"/>
      <c r="T83" s="279"/>
      <c r="U83" s="258"/>
      <c r="V83" s="430"/>
      <c r="W83" s="430"/>
      <c r="X83" s="102"/>
      <c r="Y83" s="258"/>
      <c r="Z83" s="431"/>
      <c r="AA83" s="102"/>
      <c r="AB83" s="259"/>
      <c r="AC83" s="259"/>
      <c r="AD83" s="258"/>
      <c r="AE83" s="259"/>
      <c r="AF83" s="258"/>
      <c r="AG83" s="258"/>
      <c r="AH83" s="258"/>
      <c r="AI83" s="263"/>
      <c r="AJ83" s="263"/>
      <c r="AK83" s="263"/>
      <c r="AL83" s="263"/>
      <c r="AM83" s="492"/>
      <c r="AN83" s="263"/>
      <c r="AO83" s="263"/>
      <c r="AP83" s="263"/>
      <c r="AQ83" s="263"/>
      <c r="AR83" s="263"/>
      <c r="AS83" s="263"/>
      <c r="AT83" s="263"/>
      <c r="AU83" s="263"/>
      <c r="AV83" s="263"/>
      <c r="AW83" s="263"/>
      <c r="AX83" s="263"/>
      <c r="AY83" s="263"/>
      <c r="AZ83" s="265"/>
      <c r="BA83" s="492"/>
      <c r="BB83" s="577" t="str">
        <f t="shared" si="10"/>
        <v xml:space="preserve"> </v>
      </c>
      <c r="BC83" s="577" t="str">
        <f t="shared" ref="BC83:BC146" si="11">IF(OR(AG83=0,P83=0)," ",AN83/P83)</f>
        <v xml:space="preserve"> </v>
      </c>
      <c r="BD83" s="577" t="str">
        <f t="shared" ref="BD83:BD146" si="12">IF(OR(AG83&gt;5,AG83&lt;1)," ",AO83/AJ83)</f>
        <v xml:space="preserve"> </v>
      </c>
      <c r="BE83" s="577" t="str">
        <f t="shared" ref="BE83:BE146" si="13">IF(OR(AG83&gt;5,AG83&lt;1,P83=0)," ",AO83/P83)</f>
        <v xml:space="preserve"> </v>
      </c>
      <c r="BF83" s="102"/>
      <c r="BG83" s="330"/>
    </row>
    <row r="84" spans="1:59" s="107" customFormat="1" ht="12.75" x14ac:dyDescent="0.25">
      <c r="A84" s="380"/>
      <c r="B84" s="169">
        <f>'Données démographiques'!B83</f>
        <v>0</v>
      </c>
      <c r="C84" s="169">
        <f>'Données démographiques'!C83</f>
        <v>0</v>
      </c>
      <c r="D84" s="170">
        <f>'Données démographiques'!D83</f>
        <v>0</v>
      </c>
      <c r="E84" s="170">
        <f>'Données démographiques'!F83</f>
        <v>0</v>
      </c>
      <c r="F84" s="102"/>
      <c r="G84" s="255"/>
      <c r="H84" s="273"/>
      <c r="I84" s="274"/>
      <c r="J84" s="274"/>
      <c r="K84" s="273"/>
      <c r="L84" s="273"/>
      <c r="M84" s="274"/>
      <c r="N84" s="273"/>
      <c r="O84" s="257"/>
      <c r="P84" s="277"/>
      <c r="Q84" s="277"/>
      <c r="R84" s="277"/>
      <c r="S84" s="277"/>
      <c r="T84" s="277"/>
      <c r="U84" s="273"/>
      <c r="V84" s="255"/>
      <c r="W84" s="255"/>
      <c r="X84" s="102"/>
      <c r="Y84" s="273"/>
      <c r="Z84" s="172"/>
      <c r="AA84" s="102"/>
      <c r="AB84" s="257"/>
      <c r="AC84" s="257"/>
      <c r="AD84" s="273"/>
      <c r="AE84" s="257"/>
      <c r="AF84" s="273"/>
      <c r="AG84" s="273"/>
      <c r="AH84" s="273"/>
      <c r="AI84" s="262"/>
      <c r="AJ84" s="262"/>
      <c r="AK84" s="262"/>
      <c r="AL84" s="262"/>
      <c r="AM84" s="492"/>
      <c r="AN84" s="262"/>
      <c r="AO84" s="262"/>
      <c r="AP84" s="262"/>
      <c r="AQ84" s="262"/>
      <c r="AR84" s="262"/>
      <c r="AS84" s="262"/>
      <c r="AT84" s="262"/>
      <c r="AU84" s="262"/>
      <c r="AV84" s="262"/>
      <c r="AW84" s="262"/>
      <c r="AX84" s="262"/>
      <c r="AY84" s="262"/>
      <c r="AZ84" s="264"/>
      <c r="BA84" s="492"/>
      <c r="BB84" s="576" t="str">
        <f t="shared" si="10"/>
        <v xml:space="preserve"> </v>
      </c>
      <c r="BC84" s="576" t="str">
        <f t="shared" si="11"/>
        <v xml:space="preserve"> </v>
      </c>
      <c r="BD84" s="576" t="str">
        <f t="shared" si="12"/>
        <v xml:space="preserve"> </v>
      </c>
      <c r="BE84" s="576" t="str">
        <f t="shared" si="13"/>
        <v xml:space="preserve"> </v>
      </c>
      <c r="BF84" s="102"/>
      <c r="BG84" s="165"/>
    </row>
    <row r="85" spans="1:59" s="107" customFormat="1" ht="12.75" x14ac:dyDescent="0.25">
      <c r="A85" s="380"/>
      <c r="B85" s="376">
        <f>'Données démographiques'!B84</f>
        <v>0</v>
      </c>
      <c r="C85" s="376">
        <f>'Données démographiques'!C84</f>
        <v>0</v>
      </c>
      <c r="D85" s="377">
        <f>'Données démographiques'!D84</f>
        <v>0</v>
      </c>
      <c r="E85" s="377">
        <f>'Données démographiques'!F84</f>
        <v>0</v>
      </c>
      <c r="F85" s="102"/>
      <c r="G85" s="430"/>
      <c r="H85" s="258"/>
      <c r="I85" s="493"/>
      <c r="J85" s="493"/>
      <c r="K85" s="258"/>
      <c r="L85" s="258"/>
      <c r="M85" s="493"/>
      <c r="N85" s="258"/>
      <c r="O85" s="259"/>
      <c r="P85" s="279"/>
      <c r="Q85" s="279"/>
      <c r="R85" s="279"/>
      <c r="S85" s="279"/>
      <c r="T85" s="279"/>
      <c r="U85" s="258"/>
      <c r="V85" s="430"/>
      <c r="W85" s="430"/>
      <c r="X85" s="102"/>
      <c r="Y85" s="258"/>
      <c r="Z85" s="431"/>
      <c r="AA85" s="102"/>
      <c r="AB85" s="259"/>
      <c r="AC85" s="259"/>
      <c r="AD85" s="258"/>
      <c r="AE85" s="259"/>
      <c r="AF85" s="258"/>
      <c r="AG85" s="258"/>
      <c r="AH85" s="258"/>
      <c r="AI85" s="263"/>
      <c r="AJ85" s="263"/>
      <c r="AK85" s="263"/>
      <c r="AL85" s="263"/>
      <c r="AM85" s="492"/>
      <c r="AN85" s="263"/>
      <c r="AO85" s="263"/>
      <c r="AP85" s="263"/>
      <c r="AQ85" s="263"/>
      <c r="AR85" s="263"/>
      <c r="AS85" s="263"/>
      <c r="AT85" s="263"/>
      <c r="AU85" s="263"/>
      <c r="AV85" s="263"/>
      <c r="AW85" s="263"/>
      <c r="AX85" s="263"/>
      <c r="AY85" s="263"/>
      <c r="AZ85" s="265"/>
      <c r="BA85" s="492"/>
      <c r="BB85" s="577" t="str">
        <f t="shared" si="10"/>
        <v xml:space="preserve"> </v>
      </c>
      <c r="BC85" s="577" t="str">
        <f t="shared" si="11"/>
        <v xml:space="preserve"> </v>
      </c>
      <c r="BD85" s="577" t="str">
        <f t="shared" si="12"/>
        <v xml:space="preserve"> </v>
      </c>
      <c r="BE85" s="577" t="str">
        <f t="shared" si="13"/>
        <v xml:space="preserve"> </v>
      </c>
      <c r="BF85" s="102"/>
      <c r="BG85" s="330"/>
    </row>
    <row r="86" spans="1:59" s="107" customFormat="1" ht="12.75" x14ac:dyDescent="0.25">
      <c r="A86" s="380"/>
      <c r="B86" s="169">
        <f>'Données démographiques'!B85</f>
        <v>0</v>
      </c>
      <c r="C86" s="169">
        <f>'Données démographiques'!C85</f>
        <v>0</v>
      </c>
      <c r="D86" s="170">
        <f>'Données démographiques'!D85</f>
        <v>0</v>
      </c>
      <c r="E86" s="170">
        <f>'Données démographiques'!F85</f>
        <v>0</v>
      </c>
      <c r="F86" s="102"/>
      <c r="G86" s="255"/>
      <c r="H86" s="273"/>
      <c r="I86" s="274"/>
      <c r="J86" s="274"/>
      <c r="K86" s="273"/>
      <c r="L86" s="273"/>
      <c r="M86" s="274"/>
      <c r="N86" s="273"/>
      <c r="O86" s="257"/>
      <c r="P86" s="277"/>
      <c r="Q86" s="277"/>
      <c r="R86" s="277"/>
      <c r="S86" s="277"/>
      <c r="T86" s="277"/>
      <c r="U86" s="273"/>
      <c r="V86" s="255"/>
      <c r="W86" s="255"/>
      <c r="X86" s="102"/>
      <c r="Y86" s="273"/>
      <c r="Z86" s="172"/>
      <c r="AA86" s="102"/>
      <c r="AB86" s="257"/>
      <c r="AC86" s="257"/>
      <c r="AD86" s="273"/>
      <c r="AE86" s="257"/>
      <c r="AF86" s="273"/>
      <c r="AG86" s="273"/>
      <c r="AH86" s="273"/>
      <c r="AI86" s="262"/>
      <c r="AJ86" s="262"/>
      <c r="AK86" s="262"/>
      <c r="AL86" s="262"/>
      <c r="AM86" s="492"/>
      <c r="AN86" s="262"/>
      <c r="AO86" s="262"/>
      <c r="AP86" s="262"/>
      <c r="AQ86" s="262"/>
      <c r="AR86" s="262"/>
      <c r="AS86" s="262"/>
      <c r="AT86" s="262"/>
      <c r="AU86" s="262"/>
      <c r="AV86" s="262"/>
      <c r="AW86" s="262"/>
      <c r="AX86" s="262"/>
      <c r="AY86" s="262"/>
      <c r="AZ86" s="264"/>
      <c r="BA86" s="492"/>
      <c r="BB86" s="576" t="str">
        <f t="shared" si="10"/>
        <v xml:space="preserve"> </v>
      </c>
      <c r="BC86" s="576" t="str">
        <f t="shared" si="11"/>
        <v xml:space="preserve"> </v>
      </c>
      <c r="BD86" s="576" t="str">
        <f t="shared" si="12"/>
        <v xml:space="preserve"> </v>
      </c>
      <c r="BE86" s="576" t="str">
        <f t="shared" si="13"/>
        <v xml:space="preserve"> </v>
      </c>
      <c r="BF86" s="102"/>
      <c r="BG86" s="165"/>
    </row>
    <row r="87" spans="1:59" s="107" customFormat="1" ht="12.75" x14ac:dyDescent="0.25">
      <c r="A87" s="380"/>
      <c r="B87" s="376">
        <f>'Données démographiques'!B86</f>
        <v>0</v>
      </c>
      <c r="C87" s="376">
        <f>'Données démographiques'!C86</f>
        <v>0</v>
      </c>
      <c r="D87" s="377">
        <f>'Données démographiques'!D86</f>
        <v>0</v>
      </c>
      <c r="E87" s="377">
        <f>'Données démographiques'!F86</f>
        <v>0</v>
      </c>
      <c r="F87" s="102"/>
      <c r="G87" s="430"/>
      <c r="H87" s="258"/>
      <c r="I87" s="493"/>
      <c r="J87" s="493"/>
      <c r="K87" s="258"/>
      <c r="L87" s="258"/>
      <c r="M87" s="493"/>
      <c r="N87" s="258"/>
      <c r="O87" s="259"/>
      <c r="P87" s="279"/>
      <c r="Q87" s="279"/>
      <c r="R87" s="279"/>
      <c r="S87" s="279"/>
      <c r="T87" s="279"/>
      <c r="U87" s="258"/>
      <c r="V87" s="430"/>
      <c r="W87" s="430"/>
      <c r="X87" s="102"/>
      <c r="Y87" s="258"/>
      <c r="Z87" s="431"/>
      <c r="AA87" s="102"/>
      <c r="AB87" s="259"/>
      <c r="AC87" s="259"/>
      <c r="AD87" s="258"/>
      <c r="AE87" s="259"/>
      <c r="AF87" s="258"/>
      <c r="AG87" s="258"/>
      <c r="AH87" s="258"/>
      <c r="AI87" s="263"/>
      <c r="AJ87" s="263"/>
      <c r="AK87" s="263"/>
      <c r="AL87" s="263"/>
      <c r="AM87" s="492"/>
      <c r="AN87" s="263"/>
      <c r="AO87" s="263"/>
      <c r="AP87" s="263"/>
      <c r="AQ87" s="263"/>
      <c r="AR87" s="263"/>
      <c r="AS87" s="263"/>
      <c r="AT87" s="263"/>
      <c r="AU87" s="263"/>
      <c r="AV87" s="263"/>
      <c r="AW87" s="263"/>
      <c r="AX87" s="263"/>
      <c r="AY87" s="263"/>
      <c r="AZ87" s="265"/>
      <c r="BA87" s="492"/>
      <c r="BB87" s="577" t="str">
        <f t="shared" si="10"/>
        <v xml:space="preserve"> </v>
      </c>
      <c r="BC87" s="577" t="str">
        <f t="shared" si="11"/>
        <v xml:space="preserve"> </v>
      </c>
      <c r="BD87" s="577" t="str">
        <f t="shared" si="12"/>
        <v xml:space="preserve"> </v>
      </c>
      <c r="BE87" s="577" t="str">
        <f t="shared" si="13"/>
        <v xml:space="preserve"> </v>
      </c>
      <c r="BF87" s="102"/>
      <c r="BG87" s="330"/>
    </row>
    <row r="88" spans="1:59" s="107" customFormat="1" ht="12.75" x14ac:dyDescent="0.25">
      <c r="A88" s="380"/>
      <c r="B88" s="169">
        <f>'Données démographiques'!B87</f>
        <v>0</v>
      </c>
      <c r="C88" s="169">
        <f>'Données démographiques'!C87</f>
        <v>0</v>
      </c>
      <c r="D88" s="170">
        <f>'Données démographiques'!D87</f>
        <v>0</v>
      </c>
      <c r="E88" s="170">
        <f>'Données démographiques'!F87</f>
        <v>0</v>
      </c>
      <c r="F88" s="102"/>
      <c r="G88" s="255"/>
      <c r="H88" s="273"/>
      <c r="I88" s="274"/>
      <c r="J88" s="274"/>
      <c r="K88" s="273"/>
      <c r="L88" s="273"/>
      <c r="M88" s="274"/>
      <c r="N88" s="273"/>
      <c r="O88" s="257"/>
      <c r="P88" s="277"/>
      <c r="Q88" s="277"/>
      <c r="R88" s="277"/>
      <c r="S88" s="277"/>
      <c r="T88" s="277"/>
      <c r="U88" s="273"/>
      <c r="V88" s="255"/>
      <c r="W88" s="255"/>
      <c r="X88" s="102"/>
      <c r="Y88" s="273"/>
      <c r="Z88" s="172"/>
      <c r="AA88" s="102"/>
      <c r="AB88" s="257"/>
      <c r="AC88" s="257"/>
      <c r="AD88" s="273"/>
      <c r="AE88" s="257"/>
      <c r="AF88" s="273"/>
      <c r="AG88" s="273"/>
      <c r="AH88" s="273"/>
      <c r="AI88" s="262"/>
      <c r="AJ88" s="262"/>
      <c r="AK88" s="262"/>
      <c r="AL88" s="262"/>
      <c r="AM88" s="492"/>
      <c r="AN88" s="262"/>
      <c r="AO88" s="262"/>
      <c r="AP88" s="262"/>
      <c r="AQ88" s="262"/>
      <c r="AR88" s="262"/>
      <c r="AS88" s="262"/>
      <c r="AT88" s="262"/>
      <c r="AU88" s="262"/>
      <c r="AV88" s="262"/>
      <c r="AW88" s="262"/>
      <c r="AX88" s="262"/>
      <c r="AY88" s="262"/>
      <c r="AZ88" s="264"/>
      <c r="BA88" s="492"/>
      <c r="BB88" s="576" t="str">
        <f t="shared" si="10"/>
        <v xml:space="preserve"> </v>
      </c>
      <c r="BC88" s="576" t="str">
        <f t="shared" si="11"/>
        <v xml:space="preserve"> </v>
      </c>
      <c r="BD88" s="576" t="str">
        <f t="shared" si="12"/>
        <v xml:space="preserve"> </v>
      </c>
      <c r="BE88" s="576" t="str">
        <f t="shared" si="13"/>
        <v xml:space="preserve"> </v>
      </c>
      <c r="BF88" s="102"/>
      <c r="BG88" s="165"/>
    </row>
    <row r="89" spans="1:59" s="107" customFormat="1" ht="12.75" x14ac:dyDescent="0.25">
      <c r="A89" s="380"/>
      <c r="B89" s="376">
        <f>'Données démographiques'!B88</f>
        <v>0</v>
      </c>
      <c r="C89" s="376">
        <f>'Données démographiques'!C88</f>
        <v>0</v>
      </c>
      <c r="D89" s="377">
        <f>'Données démographiques'!D88</f>
        <v>0</v>
      </c>
      <c r="E89" s="377">
        <f>'Données démographiques'!F88</f>
        <v>0</v>
      </c>
      <c r="F89" s="102"/>
      <c r="G89" s="430"/>
      <c r="H89" s="258"/>
      <c r="I89" s="493"/>
      <c r="J89" s="493"/>
      <c r="K89" s="258"/>
      <c r="L89" s="258"/>
      <c r="M89" s="493"/>
      <c r="N89" s="258"/>
      <c r="O89" s="259"/>
      <c r="P89" s="279"/>
      <c r="Q89" s="279"/>
      <c r="R89" s="279"/>
      <c r="S89" s="279"/>
      <c r="T89" s="279"/>
      <c r="U89" s="258"/>
      <c r="V89" s="430"/>
      <c r="W89" s="430"/>
      <c r="X89" s="102"/>
      <c r="Y89" s="258"/>
      <c r="Z89" s="431"/>
      <c r="AA89" s="102"/>
      <c r="AB89" s="259"/>
      <c r="AC89" s="259"/>
      <c r="AD89" s="258"/>
      <c r="AE89" s="259"/>
      <c r="AF89" s="258"/>
      <c r="AG89" s="258"/>
      <c r="AH89" s="258"/>
      <c r="AI89" s="263"/>
      <c r="AJ89" s="263"/>
      <c r="AK89" s="263"/>
      <c r="AL89" s="263"/>
      <c r="AM89" s="492"/>
      <c r="AN89" s="263"/>
      <c r="AO89" s="263"/>
      <c r="AP89" s="263"/>
      <c r="AQ89" s="263"/>
      <c r="AR89" s="263"/>
      <c r="AS89" s="263"/>
      <c r="AT89" s="263"/>
      <c r="AU89" s="263"/>
      <c r="AV89" s="263"/>
      <c r="AW89" s="263"/>
      <c r="AX89" s="263"/>
      <c r="AY89" s="263"/>
      <c r="AZ89" s="265"/>
      <c r="BA89" s="492"/>
      <c r="BB89" s="577" t="str">
        <f t="shared" si="10"/>
        <v xml:space="preserve"> </v>
      </c>
      <c r="BC89" s="577" t="str">
        <f t="shared" si="11"/>
        <v xml:space="preserve"> </v>
      </c>
      <c r="BD89" s="577" t="str">
        <f t="shared" si="12"/>
        <v xml:space="preserve"> </v>
      </c>
      <c r="BE89" s="577" t="str">
        <f t="shared" si="13"/>
        <v xml:space="preserve"> </v>
      </c>
      <c r="BF89" s="102"/>
      <c r="BG89" s="330"/>
    </row>
    <row r="90" spans="1:59" s="107" customFormat="1" ht="12.75" x14ac:dyDescent="0.25">
      <c r="A90" s="380"/>
      <c r="B90" s="169">
        <f>'Données démographiques'!B89</f>
        <v>0</v>
      </c>
      <c r="C90" s="169">
        <f>'Données démographiques'!C89</f>
        <v>0</v>
      </c>
      <c r="D90" s="170">
        <f>'Données démographiques'!D89</f>
        <v>0</v>
      </c>
      <c r="E90" s="170">
        <f>'Données démographiques'!F89</f>
        <v>0</v>
      </c>
      <c r="F90" s="102"/>
      <c r="G90" s="255"/>
      <c r="H90" s="273"/>
      <c r="I90" s="274"/>
      <c r="J90" s="274"/>
      <c r="K90" s="273"/>
      <c r="L90" s="273"/>
      <c r="M90" s="274"/>
      <c r="N90" s="273"/>
      <c r="O90" s="257"/>
      <c r="P90" s="277"/>
      <c r="Q90" s="277"/>
      <c r="R90" s="277"/>
      <c r="S90" s="277"/>
      <c r="T90" s="277"/>
      <c r="U90" s="273"/>
      <c r="V90" s="255"/>
      <c r="W90" s="255"/>
      <c r="X90" s="102"/>
      <c r="Y90" s="273"/>
      <c r="Z90" s="172"/>
      <c r="AA90" s="102"/>
      <c r="AB90" s="257"/>
      <c r="AC90" s="257"/>
      <c r="AD90" s="273"/>
      <c r="AE90" s="257"/>
      <c r="AF90" s="273"/>
      <c r="AG90" s="273"/>
      <c r="AH90" s="273"/>
      <c r="AI90" s="262"/>
      <c r="AJ90" s="262"/>
      <c r="AK90" s="262"/>
      <c r="AL90" s="262"/>
      <c r="AM90" s="492"/>
      <c r="AN90" s="262"/>
      <c r="AO90" s="262"/>
      <c r="AP90" s="262"/>
      <c r="AQ90" s="262"/>
      <c r="AR90" s="262"/>
      <c r="AS90" s="262"/>
      <c r="AT90" s="262"/>
      <c r="AU90" s="262"/>
      <c r="AV90" s="262"/>
      <c r="AW90" s="262"/>
      <c r="AX90" s="262"/>
      <c r="AY90" s="262"/>
      <c r="AZ90" s="264"/>
      <c r="BA90" s="492"/>
      <c r="BB90" s="576" t="str">
        <f t="shared" si="10"/>
        <v xml:space="preserve"> </v>
      </c>
      <c r="BC90" s="576" t="str">
        <f t="shared" si="11"/>
        <v xml:space="preserve"> </v>
      </c>
      <c r="BD90" s="576" t="str">
        <f t="shared" si="12"/>
        <v xml:space="preserve"> </v>
      </c>
      <c r="BE90" s="576" t="str">
        <f t="shared" si="13"/>
        <v xml:space="preserve"> </v>
      </c>
      <c r="BF90" s="102"/>
      <c r="BG90" s="165"/>
    </row>
    <row r="91" spans="1:59" s="107" customFormat="1" ht="12.75" x14ac:dyDescent="0.25">
      <c r="A91" s="380"/>
      <c r="B91" s="376">
        <f>'Données démographiques'!B90</f>
        <v>0</v>
      </c>
      <c r="C91" s="376">
        <f>'Données démographiques'!C90</f>
        <v>0</v>
      </c>
      <c r="D91" s="377">
        <f>'Données démographiques'!D90</f>
        <v>0</v>
      </c>
      <c r="E91" s="377">
        <f>'Données démographiques'!F90</f>
        <v>0</v>
      </c>
      <c r="F91" s="102"/>
      <c r="G91" s="430"/>
      <c r="H91" s="258"/>
      <c r="I91" s="493"/>
      <c r="J91" s="493"/>
      <c r="K91" s="258"/>
      <c r="L91" s="258"/>
      <c r="M91" s="493"/>
      <c r="N91" s="258"/>
      <c r="O91" s="259"/>
      <c r="P91" s="279"/>
      <c r="Q91" s="279"/>
      <c r="R91" s="279"/>
      <c r="S91" s="279"/>
      <c r="T91" s="279"/>
      <c r="U91" s="258"/>
      <c r="V91" s="430"/>
      <c r="W91" s="430"/>
      <c r="X91" s="102"/>
      <c r="Y91" s="258"/>
      <c r="Z91" s="431"/>
      <c r="AA91" s="102"/>
      <c r="AB91" s="259"/>
      <c r="AC91" s="259"/>
      <c r="AD91" s="258"/>
      <c r="AE91" s="259"/>
      <c r="AF91" s="258"/>
      <c r="AG91" s="258"/>
      <c r="AH91" s="258"/>
      <c r="AI91" s="263"/>
      <c r="AJ91" s="263"/>
      <c r="AK91" s="263"/>
      <c r="AL91" s="263"/>
      <c r="AM91" s="492"/>
      <c r="AN91" s="263"/>
      <c r="AO91" s="263"/>
      <c r="AP91" s="263"/>
      <c r="AQ91" s="263"/>
      <c r="AR91" s="263"/>
      <c r="AS91" s="263"/>
      <c r="AT91" s="263"/>
      <c r="AU91" s="263"/>
      <c r="AV91" s="263"/>
      <c r="AW91" s="263"/>
      <c r="AX91" s="263"/>
      <c r="AY91" s="263"/>
      <c r="AZ91" s="265"/>
      <c r="BA91" s="492"/>
      <c r="BB91" s="577" t="str">
        <f t="shared" si="10"/>
        <v xml:space="preserve"> </v>
      </c>
      <c r="BC91" s="577" t="str">
        <f t="shared" si="11"/>
        <v xml:space="preserve"> </v>
      </c>
      <c r="BD91" s="577" t="str">
        <f t="shared" si="12"/>
        <v xml:space="preserve"> </v>
      </c>
      <c r="BE91" s="577" t="str">
        <f t="shared" si="13"/>
        <v xml:space="preserve"> </v>
      </c>
      <c r="BF91" s="102"/>
      <c r="BG91" s="330"/>
    </row>
    <row r="92" spans="1:59" s="107" customFormat="1" ht="12.75" x14ac:dyDescent="0.25">
      <c r="A92" s="380"/>
      <c r="B92" s="169">
        <f>'Données démographiques'!B91</f>
        <v>0</v>
      </c>
      <c r="C92" s="169">
        <f>'Données démographiques'!C91</f>
        <v>0</v>
      </c>
      <c r="D92" s="170">
        <f>'Données démographiques'!D91</f>
        <v>0</v>
      </c>
      <c r="E92" s="170">
        <f>'Données démographiques'!F91</f>
        <v>0</v>
      </c>
      <c r="F92" s="102"/>
      <c r="G92" s="255"/>
      <c r="H92" s="273"/>
      <c r="I92" s="274"/>
      <c r="J92" s="274"/>
      <c r="K92" s="273"/>
      <c r="L92" s="273"/>
      <c r="M92" s="274"/>
      <c r="N92" s="273"/>
      <c r="O92" s="257"/>
      <c r="P92" s="277"/>
      <c r="Q92" s="277"/>
      <c r="R92" s="277"/>
      <c r="S92" s="277"/>
      <c r="T92" s="277"/>
      <c r="U92" s="273"/>
      <c r="V92" s="255"/>
      <c r="W92" s="255"/>
      <c r="X92" s="102"/>
      <c r="Y92" s="273"/>
      <c r="Z92" s="172"/>
      <c r="AA92" s="102"/>
      <c r="AB92" s="257"/>
      <c r="AC92" s="257"/>
      <c r="AD92" s="273"/>
      <c r="AE92" s="257"/>
      <c r="AF92" s="273"/>
      <c r="AG92" s="273"/>
      <c r="AH92" s="273"/>
      <c r="AI92" s="262"/>
      <c r="AJ92" s="262"/>
      <c r="AK92" s="262"/>
      <c r="AL92" s="262"/>
      <c r="AM92" s="492"/>
      <c r="AN92" s="262"/>
      <c r="AO92" s="262"/>
      <c r="AP92" s="262"/>
      <c r="AQ92" s="262"/>
      <c r="AR92" s="262"/>
      <c r="AS92" s="262"/>
      <c r="AT92" s="262"/>
      <c r="AU92" s="262"/>
      <c r="AV92" s="262"/>
      <c r="AW92" s="262"/>
      <c r="AX92" s="262"/>
      <c r="AY92" s="262"/>
      <c r="AZ92" s="264"/>
      <c r="BA92" s="492"/>
      <c r="BB92" s="576" t="str">
        <f t="shared" si="10"/>
        <v xml:space="preserve"> </v>
      </c>
      <c r="BC92" s="576" t="str">
        <f t="shared" si="11"/>
        <v xml:space="preserve"> </v>
      </c>
      <c r="BD92" s="576" t="str">
        <f t="shared" si="12"/>
        <v xml:space="preserve"> </v>
      </c>
      <c r="BE92" s="576" t="str">
        <f t="shared" si="13"/>
        <v xml:space="preserve"> </v>
      </c>
      <c r="BF92" s="102"/>
      <c r="BG92" s="165"/>
    </row>
    <row r="93" spans="1:59" s="107" customFormat="1" ht="12.75" x14ac:dyDescent="0.25">
      <c r="A93" s="380"/>
      <c r="B93" s="376">
        <f>'Données démographiques'!B92</f>
        <v>0</v>
      </c>
      <c r="C93" s="376">
        <f>'Données démographiques'!C92</f>
        <v>0</v>
      </c>
      <c r="D93" s="377">
        <f>'Données démographiques'!D92</f>
        <v>0</v>
      </c>
      <c r="E93" s="377">
        <f>'Données démographiques'!F92</f>
        <v>0</v>
      </c>
      <c r="F93" s="102"/>
      <c r="G93" s="430"/>
      <c r="H93" s="258"/>
      <c r="I93" s="493"/>
      <c r="J93" s="493"/>
      <c r="K93" s="258"/>
      <c r="L93" s="258"/>
      <c r="M93" s="493"/>
      <c r="N93" s="258"/>
      <c r="O93" s="259"/>
      <c r="P93" s="279"/>
      <c r="Q93" s="279"/>
      <c r="R93" s="279"/>
      <c r="S93" s="279"/>
      <c r="T93" s="279"/>
      <c r="U93" s="258"/>
      <c r="V93" s="430"/>
      <c r="W93" s="430"/>
      <c r="X93" s="102"/>
      <c r="Y93" s="258"/>
      <c r="Z93" s="431"/>
      <c r="AA93" s="102"/>
      <c r="AB93" s="259"/>
      <c r="AC93" s="259"/>
      <c r="AD93" s="258"/>
      <c r="AE93" s="259"/>
      <c r="AF93" s="258"/>
      <c r="AG93" s="258"/>
      <c r="AH93" s="258"/>
      <c r="AI93" s="263"/>
      <c r="AJ93" s="263"/>
      <c r="AK93" s="263"/>
      <c r="AL93" s="263"/>
      <c r="AM93" s="492"/>
      <c r="AN93" s="263"/>
      <c r="AO93" s="263"/>
      <c r="AP93" s="263"/>
      <c r="AQ93" s="263"/>
      <c r="AR93" s="263"/>
      <c r="AS93" s="263"/>
      <c r="AT93" s="263"/>
      <c r="AU93" s="263"/>
      <c r="AV93" s="263"/>
      <c r="AW93" s="263"/>
      <c r="AX93" s="263"/>
      <c r="AY93" s="263"/>
      <c r="AZ93" s="265"/>
      <c r="BA93" s="492"/>
      <c r="BB93" s="577" t="str">
        <f t="shared" si="10"/>
        <v xml:space="preserve"> </v>
      </c>
      <c r="BC93" s="577" t="str">
        <f t="shared" si="11"/>
        <v xml:space="preserve"> </v>
      </c>
      <c r="BD93" s="577" t="str">
        <f t="shared" si="12"/>
        <v xml:space="preserve"> </v>
      </c>
      <c r="BE93" s="577" t="str">
        <f t="shared" si="13"/>
        <v xml:space="preserve"> </v>
      </c>
      <c r="BF93" s="102"/>
      <c r="BG93" s="330"/>
    </row>
    <row r="94" spans="1:59" s="107" customFormat="1" ht="12.75" x14ac:dyDescent="0.25">
      <c r="A94" s="380"/>
      <c r="B94" s="169">
        <f>'Données démographiques'!B93</f>
        <v>0</v>
      </c>
      <c r="C94" s="169">
        <f>'Données démographiques'!C93</f>
        <v>0</v>
      </c>
      <c r="D94" s="170">
        <f>'Données démographiques'!D93</f>
        <v>0</v>
      </c>
      <c r="E94" s="170">
        <f>'Données démographiques'!F93</f>
        <v>0</v>
      </c>
      <c r="F94" s="102"/>
      <c r="G94" s="255"/>
      <c r="H94" s="273"/>
      <c r="I94" s="274"/>
      <c r="J94" s="274"/>
      <c r="K94" s="273"/>
      <c r="L94" s="273"/>
      <c r="M94" s="274"/>
      <c r="N94" s="273"/>
      <c r="O94" s="257"/>
      <c r="P94" s="277"/>
      <c r="Q94" s="277"/>
      <c r="R94" s="277"/>
      <c r="S94" s="277"/>
      <c r="T94" s="277"/>
      <c r="U94" s="273"/>
      <c r="V94" s="255"/>
      <c r="W94" s="255"/>
      <c r="X94" s="102"/>
      <c r="Y94" s="273"/>
      <c r="Z94" s="172"/>
      <c r="AA94" s="102"/>
      <c r="AB94" s="257"/>
      <c r="AC94" s="257"/>
      <c r="AD94" s="273"/>
      <c r="AE94" s="257"/>
      <c r="AF94" s="273"/>
      <c r="AG94" s="273"/>
      <c r="AH94" s="273"/>
      <c r="AI94" s="262"/>
      <c r="AJ94" s="262"/>
      <c r="AK94" s="262"/>
      <c r="AL94" s="262"/>
      <c r="AM94" s="492"/>
      <c r="AN94" s="262"/>
      <c r="AO94" s="262"/>
      <c r="AP94" s="262"/>
      <c r="AQ94" s="262"/>
      <c r="AR94" s="262"/>
      <c r="AS94" s="262"/>
      <c r="AT94" s="262"/>
      <c r="AU94" s="262"/>
      <c r="AV94" s="262"/>
      <c r="AW94" s="262"/>
      <c r="AX94" s="262"/>
      <c r="AY94" s="262"/>
      <c r="AZ94" s="264"/>
      <c r="BA94" s="492"/>
      <c r="BB94" s="576" t="str">
        <f t="shared" si="10"/>
        <v xml:space="preserve"> </v>
      </c>
      <c r="BC94" s="576" t="str">
        <f t="shared" si="11"/>
        <v xml:space="preserve"> </v>
      </c>
      <c r="BD94" s="576" t="str">
        <f t="shared" si="12"/>
        <v xml:space="preserve"> </v>
      </c>
      <c r="BE94" s="576" t="str">
        <f t="shared" si="13"/>
        <v xml:space="preserve"> </v>
      </c>
      <c r="BF94" s="102"/>
      <c r="BG94" s="165"/>
    </row>
    <row r="95" spans="1:59" s="107" customFormat="1" ht="12.75" x14ac:dyDescent="0.25">
      <c r="A95" s="380"/>
      <c r="B95" s="376">
        <f>'Données démographiques'!B94</f>
        <v>0</v>
      </c>
      <c r="C95" s="376">
        <f>'Données démographiques'!C94</f>
        <v>0</v>
      </c>
      <c r="D95" s="377">
        <f>'Données démographiques'!D94</f>
        <v>0</v>
      </c>
      <c r="E95" s="377">
        <f>'Données démographiques'!F94</f>
        <v>0</v>
      </c>
      <c r="F95" s="102"/>
      <c r="G95" s="430"/>
      <c r="H95" s="258"/>
      <c r="I95" s="493"/>
      <c r="J95" s="493"/>
      <c r="K95" s="258"/>
      <c r="L95" s="258"/>
      <c r="M95" s="493"/>
      <c r="N95" s="258"/>
      <c r="O95" s="259"/>
      <c r="P95" s="279"/>
      <c r="Q95" s="279"/>
      <c r="R95" s="279"/>
      <c r="S95" s="279"/>
      <c r="T95" s="279"/>
      <c r="U95" s="258"/>
      <c r="V95" s="430"/>
      <c r="W95" s="430"/>
      <c r="X95" s="102"/>
      <c r="Y95" s="258"/>
      <c r="Z95" s="431"/>
      <c r="AA95" s="102"/>
      <c r="AB95" s="259"/>
      <c r="AC95" s="259"/>
      <c r="AD95" s="258"/>
      <c r="AE95" s="259"/>
      <c r="AF95" s="258"/>
      <c r="AG95" s="258"/>
      <c r="AH95" s="258"/>
      <c r="AI95" s="263"/>
      <c r="AJ95" s="263"/>
      <c r="AK95" s="263"/>
      <c r="AL95" s="263"/>
      <c r="AM95" s="492"/>
      <c r="AN95" s="263"/>
      <c r="AO95" s="263"/>
      <c r="AP95" s="263"/>
      <c r="AQ95" s="263"/>
      <c r="AR95" s="263"/>
      <c r="AS95" s="263"/>
      <c r="AT95" s="263"/>
      <c r="AU95" s="263"/>
      <c r="AV95" s="263"/>
      <c r="AW95" s="263"/>
      <c r="AX95" s="263"/>
      <c r="AY95" s="263"/>
      <c r="AZ95" s="265"/>
      <c r="BA95" s="492"/>
      <c r="BB95" s="577" t="str">
        <f t="shared" si="10"/>
        <v xml:space="preserve"> </v>
      </c>
      <c r="BC95" s="577" t="str">
        <f t="shared" si="11"/>
        <v xml:space="preserve"> </v>
      </c>
      <c r="BD95" s="577" t="str">
        <f t="shared" si="12"/>
        <v xml:space="preserve"> </v>
      </c>
      <c r="BE95" s="577" t="str">
        <f t="shared" si="13"/>
        <v xml:space="preserve"> </v>
      </c>
      <c r="BF95" s="102"/>
      <c r="BG95" s="330"/>
    </row>
    <row r="96" spans="1:59" s="107" customFormat="1" ht="12.75" x14ac:dyDescent="0.25">
      <c r="A96" s="380"/>
      <c r="B96" s="169">
        <f>'Données démographiques'!B95</f>
        <v>0</v>
      </c>
      <c r="C96" s="169">
        <f>'Données démographiques'!C95</f>
        <v>0</v>
      </c>
      <c r="D96" s="170">
        <f>'Données démographiques'!D95</f>
        <v>0</v>
      </c>
      <c r="E96" s="170">
        <f>'Données démographiques'!F95</f>
        <v>0</v>
      </c>
      <c r="F96" s="102"/>
      <c r="G96" s="255"/>
      <c r="H96" s="273"/>
      <c r="I96" s="274"/>
      <c r="J96" s="274"/>
      <c r="K96" s="273"/>
      <c r="L96" s="273"/>
      <c r="M96" s="274"/>
      <c r="N96" s="273"/>
      <c r="O96" s="257"/>
      <c r="P96" s="277"/>
      <c r="Q96" s="277"/>
      <c r="R96" s="277"/>
      <c r="S96" s="277"/>
      <c r="T96" s="277"/>
      <c r="U96" s="273"/>
      <c r="V96" s="255"/>
      <c r="W96" s="255"/>
      <c r="X96" s="102"/>
      <c r="Y96" s="273"/>
      <c r="Z96" s="172"/>
      <c r="AA96" s="102"/>
      <c r="AB96" s="257"/>
      <c r="AC96" s="257"/>
      <c r="AD96" s="273"/>
      <c r="AE96" s="257"/>
      <c r="AF96" s="273"/>
      <c r="AG96" s="273"/>
      <c r="AH96" s="273"/>
      <c r="AI96" s="262"/>
      <c r="AJ96" s="262"/>
      <c r="AK96" s="262"/>
      <c r="AL96" s="262"/>
      <c r="AM96" s="492"/>
      <c r="AN96" s="262"/>
      <c r="AO96" s="262"/>
      <c r="AP96" s="262"/>
      <c r="AQ96" s="262"/>
      <c r="AR96" s="262"/>
      <c r="AS96" s="262"/>
      <c r="AT96" s="262"/>
      <c r="AU96" s="262"/>
      <c r="AV96" s="262"/>
      <c r="AW96" s="262"/>
      <c r="AX96" s="262"/>
      <c r="AY96" s="262"/>
      <c r="AZ96" s="264"/>
      <c r="BA96" s="492"/>
      <c r="BB96" s="576" t="str">
        <f t="shared" si="10"/>
        <v xml:space="preserve"> </v>
      </c>
      <c r="BC96" s="576" t="str">
        <f t="shared" si="11"/>
        <v xml:space="preserve"> </v>
      </c>
      <c r="BD96" s="576" t="str">
        <f t="shared" si="12"/>
        <v xml:space="preserve"> </v>
      </c>
      <c r="BE96" s="576" t="str">
        <f t="shared" si="13"/>
        <v xml:space="preserve"> </v>
      </c>
      <c r="BF96" s="102"/>
      <c r="BG96" s="165"/>
    </row>
    <row r="97" spans="1:59" s="107" customFormat="1" ht="12.75" x14ac:dyDescent="0.25">
      <c r="A97" s="380"/>
      <c r="B97" s="376">
        <f>'Données démographiques'!B96</f>
        <v>0</v>
      </c>
      <c r="C97" s="376">
        <f>'Données démographiques'!C96</f>
        <v>0</v>
      </c>
      <c r="D97" s="377">
        <f>'Données démographiques'!D96</f>
        <v>0</v>
      </c>
      <c r="E97" s="377">
        <f>'Données démographiques'!F96</f>
        <v>0</v>
      </c>
      <c r="F97" s="102"/>
      <c r="G97" s="430"/>
      <c r="H97" s="258"/>
      <c r="I97" s="493"/>
      <c r="J97" s="493"/>
      <c r="K97" s="258"/>
      <c r="L97" s="258"/>
      <c r="M97" s="493"/>
      <c r="N97" s="258"/>
      <c r="O97" s="259"/>
      <c r="P97" s="279"/>
      <c r="Q97" s="279"/>
      <c r="R97" s="279"/>
      <c r="S97" s="279"/>
      <c r="T97" s="279"/>
      <c r="U97" s="258"/>
      <c r="V97" s="430"/>
      <c r="W97" s="430"/>
      <c r="X97" s="102"/>
      <c r="Y97" s="258"/>
      <c r="Z97" s="431"/>
      <c r="AA97" s="102"/>
      <c r="AB97" s="259"/>
      <c r="AC97" s="259"/>
      <c r="AD97" s="258"/>
      <c r="AE97" s="259"/>
      <c r="AF97" s="258"/>
      <c r="AG97" s="258"/>
      <c r="AH97" s="258"/>
      <c r="AI97" s="263"/>
      <c r="AJ97" s="263"/>
      <c r="AK97" s="263"/>
      <c r="AL97" s="263"/>
      <c r="AM97" s="492"/>
      <c r="AN97" s="263"/>
      <c r="AO97" s="263"/>
      <c r="AP97" s="263"/>
      <c r="AQ97" s="263"/>
      <c r="AR97" s="263"/>
      <c r="AS97" s="263"/>
      <c r="AT97" s="263"/>
      <c r="AU97" s="263"/>
      <c r="AV97" s="263"/>
      <c r="AW97" s="263"/>
      <c r="AX97" s="263"/>
      <c r="AY97" s="263"/>
      <c r="AZ97" s="265"/>
      <c r="BA97" s="492"/>
      <c r="BB97" s="577" t="str">
        <f t="shared" si="10"/>
        <v xml:space="preserve"> </v>
      </c>
      <c r="BC97" s="577" t="str">
        <f t="shared" si="11"/>
        <v xml:space="preserve"> </v>
      </c>
      <c r="BD97" s="577" t="str">
        <f t="shared" si="12"/>
        <v xml:space="preserve"> </v>
      </c>
      <c r="BE97" s="577" t="str">
        <f t="shared" si="13"/>
        <v xml:space="preserve"> </v>
      </c>
      <c r="BF97" s="102"/>
      <c r="BG97" s="330"/>
    </row>
    <row r="98" spans="1:59" s="107" customFormat="1" ht="12.75" x14ac:dyDescent="0.25">
      <c r="A98" s="380"/>
      <c r="B98" s="169">
        <f>'Données démographiques'!B97</f>
        <v>0</v>
      </c>
      <c r="C98" s="169">
        <f>'Données démographiques'!C97</f>
        <v>0</v>
      </c>
      <c r="D98" s="170">
        <f>'Données démographiques'!D97</f>
        <v>0</v>
      </c>
      <c r="E98" s="170">
        <f>'Données démographiques'!F97</f>
        <v>0</v>
      </c>
      <c r="F98" s="102"/>
      <c r="G98" s="255"/>
      <c r="H98" s="273"/>
      <c r="I98" s="274"/>
      <c r="J98" s="274"/>
      <c r="K98" s="273"/>
      <c r="L98" s="273"/>
      <c r="M98" s="274"/>
      <c r="N98" s="273"/>
      <c r="O98" s="257"/>
      <c r="P98" s="277"/>
      <c r="Q98" s="277"/>
      <c r="R98" s="277"/>
      <c r="S98" s="277"/>
      <c r="T98" s="277"/>
      <c r="U98" s="273"/>
      <c r="V98" s="255"/>
      <c r="W98" s="255"/>
      <c r="X98" s="102"/>
      <c r="Y98" s="273"/>
      <c r="Z98" s="172"/>
      <c r="AA98" s="102"/>
      <c r="AB98" s="257"/>
      <c r="AC98" s="257"/>
      <c r="AD98" s="273"/>
      <c r="AE98" s="257"/>
      <c r="AF98" s="273"/>
      <c r="AG98" s="273"/>
      <c r="AH98" s="273"/>
      <c r="AI98" s="262"/>
      <c r="AJ98" s="262"/>
      <c r="AK98" s="262"/>
      <c r="AL98" s="262"/>
      <c r="AM98" s="492"/>
      <c r="AN98" s="262"/>
      <c r="AO98" s="262"/>
      <c r="AP98" s="262"/>
      <c r="AQ98" s="262"/>
      <c r="AR98" s="262"/>
      <c r="AS98" s="262"/>
      <c r="AT98" s="262"/>
      <c r="AU98" s="262"/>
      <c r="AV98" s="262"/>
      <c r="AW98" s="262"/>
      <c r="AX98" s="262"/>
      <c r="AY98" s="262"/>
      <c r="AZ98" s="264"/>
      <c r="BA98" s="492"/>
      <c r="BB98" s="576" t="str">
        <f t="shared" si="10"/>
        <v xml:space="preserve"> </v>
      </c>
      <c r="BC98" s="576" t="str">
        <f t="shared" si="11"/>
        <v xml:space="preserve"> </v>
      </c>
      <c r="BD98" s="576" t="str">
        <f t="shared" si="12"/>
        <v xml:space="preserve"> </v>
      </c>
      <c r="BE98" s="576" t="str">
        <f t="shared" si="13"/>
        <v xml:space="preserve"> </v>
      </c>
      <c r="BF98" s="102"/>
      <c r="BG98" s="165"/>
    </row>
    <row r="99" spans="1:59" s="107" customFormat="1" ht="12.75" x14ac:dyDescent="0.25">
      <c r="A99" s="380"/>
      <c r="B99" s="376">
        <f>'Données démographiques'!B98</f>
        <v>0</v>
      </c>
      <c r="C99" s="376">
        <f>'Données démographiques'!C98</f>
        <v>0</v>
      </c>
      <c r="D99" s="377">
        <f>'Données démographiques'!D98</f>
        <v>0</v>
      </c>
      <c r="E99" s="377">
        <f>'Données démographiques'!F98</f>
        <v>0</v>
      </c>
      <c r="F99" s="102"/>
      <c r="G99" s="430"/>
      <c r="H99" s="258"/>
      <c r="I99" s="493"/>
      <c r="J99" s="493"/>
      <c r="K99" s="258"/>
      <c r="L99" s="258"/>
      <c r="M99" s="493"/>
      <c r="N99" s="258"/>
      <c r="O99" s="259"/>
      <c r="P99" s="279"/>
      <c r="Q99" s="279"/>
      <c r="R99" s="279"/>
      <c r="S99" s="279"/>
      <c r="T99" s="279"/>
      <c r="U99" s="258"/>
      <c r="V99" s="430"/>
      <c r="W99" s="430"/>
      <c r="X99" s="102"/>
      <c r="Y99" s="258"/>
      <c r="Z99" s="431"/>
      <c r="AA99" s="102"/>
      <c r="AB99" s="259"/>
      <c r="AC99" s="259"/>
      <c r="AD99" s="258"/>
      <c r="AE99" s="259"/>
      <c r="AF99" s="258"/>
      <c r="AG99" s="258"/>
      <c r="AH99" s="258"/>
      <c r="AI99" s="263"/>
      <c r="AJ99" s="263"/>
      <c r="AK99" s="263"/>
      <c r="AL99" s="263"/>
      <c r="AM99" s="492"/>
      <c r="AN99" s="263"/>
      <c r="AO99" s="263"/>
      <c r="AP99" s="263"/>
      <c r="AQ99" s="263"/>
      <c r="AR99" s="263"/>
      <c r="AS99" s="263"/>
      <c r="AT99" s="263"/>
      <c r="AU99" s="263"/>
      <c r="AV99" s="263"/>
      <c r="AW99" s="263"/>
      <c r="AX99" s="263"/>
      <c r="AY99" s="263"/>
      <c r="AZ99" s="265"/>
      <c r="BA99" s="492"/>
      <c r="BB99" s="577" t="str">
        <f t="shared" si="10"/>
        <v xml:space="preserve"> </v>
      </c>
      <c r="BC99" s="577" t="str">
        <f t="shared" si="11"/>
        <v xml:space="preserve"> </v>
      </c>
      <c r="BD99" s="577" t="str">
        <f t="shared" si="12"/>
        <v xml:space="preserve"> </v>
      </c>
      <c r="BE99" s="577" t="str">
        <f t="shared" si="13"/>
        <v xml:space="preserve"> </v>
      </c>
      <c r="BF99" s="102"/>
      <c r="BG99" s="330"/>
    </row>
    <row r="100" spans="1:59" s="107" customFormat="1" ht="12.75" x14ac:dyDescent="0.25">
      <c r="A100" s="380"/>
      <c r="B100" s="169">
        <f>'Données démographiques'!B99</f>
        <v>0</v>
      </c>
      <c r="C100" s="169">
        <f>'Données démographiques'!C99</f>
        <v>0</v>
      </c>
      <c r="D100" s="170">
        <f>'Données démographiques'!D99</f>
        <v>0</v>
      </c>
      <c r="E100" s="170">
        <f>'Données démographiques'!F99</f>
        <v>0</v>
      </c>
      <c r="F100" s="102"/>
      <c r="G100" s="255"/>
      <c r="H100" s="273"/>
      <c r="I100" s="274"/>
      <c r="J100" s="274"/>
      <c r="K100" s="273"/>
      <c r="L100" s="273"/>
      <c r="M100" s="274"/>
      <c r="N100" s="273"/>
      <c r="O100" s="257"/>
      <c r="P100" s="277"/>
      <c r="Q100" s="277"/>
      <c r="R100" s="277"/>
      <c r="S100" s="277"/>
      <c r="T100" s="277"/>
      <c r="U100" s="273"/>
      <c r="V100" s="255"/>
      <c r="W100" s="255"/>
      <c r="X100" s="102"/>
      <c r="Y100" s="273"/>
      <c r="Z100" s="172"/>
      <c r="AA100" s="102"/>
      <c r="AB100" s="257"/>
      <c r="AC100" s="257"/>
      <c r="AD100" s="273"/>
      <c r="AE100" s="257"/>
      <c r="AF100" s="273"/>
      <c r="AG100" s="273"/>
      <c r="AH100" s="273"/>
      <c r="AI100" s="262"/>
      <c r="AJ100" s="262"/>
      <c r="AK100" s="262"/>
      <c r="AL100" s="262"/>
      <c r="AM100" s="492"/>
      <c r="AN100" s="262"/>
      <c r="AO100" s="262"/>
      <c r="AP100" s="262"/>
      <c r="AQ100" s="262"/>
      <c r="AR100" s="262"/>
      <c r="AS100" s="262"/>
      <c r="AT100" s="262"/>
      <c r="AU100" s="262"/>
      <c r="AV100" s="262"/>
      <c r="AW100" s="262"/>
      <c r="AX100" s="262"/>
      <c r="AY100" s="262"/>
      <c r="AZ100" s="264"/>
      <c r="BA100" s="492"/>
      <c r="BB100" s="576" t="str">
        <f t="shared" si="10"/>
        <v xml:space="preserve"> </v>
      </c>
      <c r="BC100" s="576" t="str">
        <f t="shared" si="11"/>
        <v xml:space="preserve"> </v>
      </c>
      <c r="BD100" s="576" t="str">
        <f t="shared" si="12"/>
        <v xml:space="preserve"> </v>
      </c>
      <c r="BE100" s="576" t="str">
        <f t="shared" si="13"/>
        <v xml:space="preserve"> </v>
      </c>
      <c r="BF100" s="102"/>
      <c r="BG100" s="165"/>
    </row>
    <row r="101" spans="1:59" s="107" customFormat="1" ht="12.75" x14ac:dyDescent="0.25">
      <c r="A101" s="380"/>
      <c r="B101" s="376">
        <f>'Données démographiques'!B100</f>
        <v>0</v>
      </c>
      <c r="C101" s="376">
        <f>'Données démographiques'!C100</f>
        <v>0</v>
      </c>
      <c r="D101" s="377">
        <f>'Données démographiques'!D100</f>
        <v>0</v>
      </c>
      <c r="E101" s="377">
        <f>'Données démographiques'!F100</f>
        <v>0</v>
      </c>
      <c r="F101" s="102"/>
      <c r="G101" s="430"/>
      <c r="H101" s="258"/>
      <c r="I101" s="493"/>
      <c r="J101" s="493"/>
      <c r="K101" s="258"/>
      <c r="L101" s="258"/>
      <c r="M101" s="493"/>
      <c r="N101" s="258"/>
      <c r="O101" s="259"/>
      <c r="P101" s="279"/>
      <c r="Q101" s="279"/>
      <c r="R101" s="279"/>
      <c r="S101" s="279"/>
      <c r="T101" s="279"/>
      <c r="U101" s="258"/>
      <c r="V101" s="430"/>
      <c r="W101" s="430"/>
      <c r="X101" s="102"/>
      <c r="Y101" s="258"/>
      <c r="Z101" s="431"/>
      <c r="AA101" s="102"/>
      <c r="AB101" s="259"/>
      <c r="AC101" s="259"/>
      <c r="AD101" s="258"/>
      <c r="AE101" s="259"/>
      <c r="AF101" s="258"/>
      <c r="AG101" s="258"/>
      <c r="AH101" s="258"/>
      <c r="AI101" s="263"/>
      <c r="AJ101" s="263"/>
      <c r="AK101" s="263"/>
      <c r="AL101" s="263"/>
      <c r="AM101" s="492"/>
      <c r="AN101" s="263"/>
      <c r="AO101" s="263"/>
      <c r="AP101" s="263"/>
      <c r="AQ101" s="263"/>
      <c r="AR101" s="263"/>
      <c r="AS101" s="263"/>
      <c r="AT101" s="263"/>
      <c r="AU101" s="263"/>
      <c r="AV101" s="263"/>
      <c r="AW101" s="263"/>
      <c r="AX101" s="263"/>
      <c r="AY101" s="263"/>
      <c r="AZ101" s="265"/>
      <c r="BA101" s="492"/>
      <c r="BB101" s="577" t="str">
        <f t="shared" si="10"/>
        <v xml:space="preserve"> </v>
      </c>
      <c r="BC101" s="577" t="str">
        <f t="shared" si="11"/>
        <v xml:space="preserve"> </v>
      </c>
      <c r="BD101" s="577" t="str">
        <f t="shared" si="12"/>
        <v xml:space="preserve"> </v>
      </c>
      <c r="BE101" s="577" t="str">
        <f t="shared" si="13"/>
        <v xml:space="preserve"> </v>
      </c>
      <c r="BF101" s="102"/>
      <c r="BG101" s="330"/>
    </row>
    <row r="102" spans="1:59" s="107" customFormat="1" ht="12.75" x14ac:dyDescent="0.25">
      <c r="A102" s="380"/>
      <c r="B102" s="169">
        <f>'Données démographiques'!B101</f>
        <v>0</v>
      </c>
      <c r="C102" s="169">
        <f>'Données démographiques'!C101</f>
        <v>0</v>
      </c>
      <c r="D102" s="170">
        <f>'Données démographiques'!D101</f>
        <v>0</v>
      </c>
      <c r="E102" s="170">
        <f>'Données démographiques'!F101</f>
        <v>0</v>
      </c>
      <c r="F102" s="102"/>
      <c r="G102" s="255"/>
      <c r="H102" s="273"/>
      <c r="I102" s="274"/>
      <c r="J102" s="274"/>
      <c r="K102" s="273"/>
      <c r="L102" s="273"/>
      <c r="M102" s="274"/>
      <c r="N102" s="273"/>
      <c r="O102" s="257"/>
      <c r="P102" s="277"/>
      <c r="Q102" s="277"/>
      <c r="R102" s="277"/>
      <c r="S102" s="277"/>
      <c r="T102" s="277"/>
      <c r="U102" s="273"/>
      <c r="V102" s="255"/>
      <c r="W102" s="255"/>
      <c r="X102" s="102"/>
      <c r="Y102" s="273"/>
      <c r="Z102" s="172"/>
      <c r="AA102" s="102"/>
      <c r="AB102" s="257"/>
      <c r="AC102" s="257"/>
      <c r="AD102" s="273"/>
      <c r="AE102" s="257"/>
      <c r="AF102" s="273"/>
      <c r="AG102" s="273"/>
      <c r="AH102" s="273"/>
      <c r="AI102" s="262"/>
      <c r="AJ102" s="262"/>
      <c r="AK102" s="262"/>
      <c r="AL102" s="262"/>
      <c r="AM102" s="492"/>
      <c r="AN102" s="262"/>
      <c r="AO102" s="262"/>
      <c r="AP102" s="262"/>
      <c r="AQ102" s="262"/>
      <c r="AR102" s="262"/>
      <c r="AS102" s="262"/>
      <c r="AT102" s="262"/>
      <c r="AU102" s="262"/>
      <c r="AV102" s="262"/>
      <c r="AW102" s="262"/>
      <c r="AX102" s="262"/>
      <c r="AY102" s="262"/>
      <c r="AZ102" s="264"/>
      <c r="BA102" s="492"/>
      <c r="BB102" s="576" t="str">
        <f t="shared" si="10"/>
        <v xml:space="preserve"> </v>
      </c>
      <c r="BC102" s="576" t="str">
        <f t="shared" si="11"/>
        <v xml:space="preserve"> </v>
      </c>
      <c r="BD102" s="576" t="str">
        <f t="shared" si="12"/>
        <v xml:space="preserve"> </v>
      </c>
      <c r="BE102" s="576" t="str">
        <f t="shared" si="13"/>
        <v xml:space="preserve"> </v>
      </c>
      <c r="BF102" s="102"/>
      <c r="BG102" s="165"/>
    </row>
    <row r="103" spans="1:59" s="107" customFormat="1" ht="12.75" x14ac:dyDescent="0.25">
      <c r="A103" s="380"/>
      <c r="B103" s="376">
        <f>'Données démographiques'!B102</f>
        <v>0</v>
      </c>
      <c r="C103" s="376">
        <f>'Données démographiques'!C102</f>
        <v>0</v>
      </c>
      <c r="D103" s="377">
        <f>'Données démographiques'!D102</f>
        <v>0</v>
      </c>
      <c r="E103" s="377">
        <f>'Données démographiques'!F102</f>
        <v>0</v>
      </c>
      <c r="F103" s="102"/>
      <c r="G103" s="430"/>
      <c r="H103" s="258"/>
      <c r="I103" s="493"/>
      <c r="J103" s="493"/>
      <c r="K103" s="258"/>
      <c r="L103" s="258"/>
      <c r="M103" s="493"/>
      <c r="N103" s="258"/>
      <c r="O103" s="259"/>
      <c r="P103" s="279"/>
      <c r="Q103" s="279"/>
      <c r="R103" s="279"/>
      <c r="S103" s="279"/>
      <c r="T103" s="279"/>
      <c r="U103" s="258"/>
      <c r="V103" s="430"/>
      <c r="W103" s="430"/>
      <c r="X103" s="102"/>
      <c r="Y103" s="258"/>
      <c r="Z103" s="431"/>
      <c r="AA103" s="102"/>
      <c r="AB103" s="259"/>
      <c r="AC103" s="259"/>
      <c r="AD103" s="258"/>
      <c r="AE103" s="259"/>
      <c r="AF103" s="258"/>
      <c r="AG103" s="258"/>
      <c r="AH103" s="258"/>
      <c r="AI103" s="263"/>
      <c r="AJ103" s="263"/>
      <c r="AK103" s="263"/>
      <c r="AL103" s="263"/>
      <c r="AM103" s="492"/>
      <c r="AN103" s="263"/>
      <c r="AO103" s="263"/>
      <c r="AP103" s="263"/>
      <c r="AQ103" s="263"/>
      <c r="AR103" s="263"/>
      <c r="AS103" s="263"/>
      <c r="AT103" s="263"/>
      <c r="AU103" s="263"/>
      <c r="AV103" s="263"/>
      <c r="AW103" s="263"/>
      <c r="AX103" s="263"/>
      <c r="AY103" s="263"/>
      <c r="AZ103" s="265"/>
      <c r="BA103" s="492"/>
      <c r="BB103" s="577" t="str">
        <f t="shared" si="10"/>
        <v xml:space="preserve"> </v>
      </c>
      <c r="BC103" s="577" t="str">
        <f t="shared" si="11"/>
        <v xml:space="preserve"> </v>
      </c>
      <c r="BD103" s="577" t="str">
        <f t="shared" si="12"/>
        <v xml:space="preserve"> </v>
      </c>
      <c r="BE103" s="577" t="str">
        <f t="shared" si="13"/>
        <v xml:space="preserve"> </v>
      </c>
      <c r="BF103" s="102"/>
      <c r="BG103" s="330"/>
    </row>
    <row r="104" spans="1:59" s="107" customFormat="1" ht="12.75" x14ac:dyDescent="0.25">
      <c r="A104" s="380"/>
      <c r="B104" s="169">
        <f>'Données démographiques'!B103</f>
        <v>0</v>
      </c>
      <c r="C104" s="169">
        <f>'Données démographiques'!C103</f>
        <v>0</v>
      </c>
      <c r="D104" s="170">
        <f>'Données démographiques'!D103</f>
        <v>0</v>
      </c>
      <c r="E104" s="170">
        <f>'Données démographiques'!F103</f>
        <v>0</v>
      </c>
      <c r="F104" s="102"/>
      <c r="G104" s="255"/>
      <c r="H104" s="273"/>
      <c r="I104" s="274"/>
      <c r="J104" s="274"/>
      <c r="K104" s="273"/>
      <c r="L104" s="273"/>
      <c r="M104" s="274"/>
      <c r="N104" s="273"/>
      <c r="O104" s="257"/>
      <c r="P104" s="277"/>
      <c r="Q104" s="277"/>
      <c r="R104" s="277"/>
      <c r="S104" s="277"/>
      <c r="T104" s="277"/>
      <c r="U104" s="273"/>
      <c r="V104" s="255"/>
      <c r="W104" s="255"/>
      <c r="X104" s="102"/>
      <c r="Y104" s="273"/>
      <c r="Z104" s="172"/>
      <c r="AA104" s="102"/>
      <c r="AB104" s="257"/>
      <c r="AC104" s="257"/>
      <c r="AD104" s="273"/>
      <c r="AE104" s="257"/>
      <c r="AF104" s="273"/>
      <c r="AG104" s="273"/>
      <c r="AH104" s="273"/>
      <c r="AI104" s="262"/>
      <c r="AJ104" s="262"/>
      <c r="AK104" s="262"/>
      <c r="AL104" s="262"/>
      <c r="AM104" s="492"/>
      <c r="AN104" s="262"/>
      <c r="AO104" s="262"/>
      <c r="AP104" s="262"/>
      <c r="AQ104" s="262"/>
      <c r="AR104" s="262"/>
      <c r="AS104" s="262"/>
      <c r="AT104" s="262"/>
      <c r="AU104" s="262"/>
      <c r="AV104" s="262"/>
      <c r="AW104" s="262"/>
      <c r="AX104" s="262"/>
      <c r="AY104" s="262"/>
      <c r="AZ104" s="264"/>
      <c r="BA104" s="492"/>
      <c r="BB104" s="576" t="str">
        <f t="shared" si="10"/>
        <v xml:space="preserve"> </v>
      </c>
      <c r="BC104" s="576" t="str">
        <f t="shared" si="11"/>
        <v xml:space="preserve"> </v>
      </c>
      <c r="BD104" s="576" t="str">
        <f t="shared" si="12"/>
        <v xml:space="preserve"> </v>
      </c>
      <c r="BE104" s="576" t="str">
        <f t="shared" si="13"/>
        <v xml:space="preserve"> </v>
      </c>
      <c r="BF104" s="102"/>
      <c r="BG104" s="165"/>
    </row>
    <row r="105" spans="1:59" s="107" customFormat="1" ht="12.75" x14ac:dyDescent="0.25">
      <c r="A105" s="380"/>
      <c r="B105" s="376">
        <f>'Données démographiques'!B104</f>
        <v>0</v>
      </c>
      <c r="C105" s="376">
        <f>'Données démographiques'!C104</f>
        <v>0</v>
      </c>
      <c r="D105" s="377">
        <f>'Données démographiques'!D104</f>
        <v>0</v>
      </c>
      <c r="E105" s="377">
        <f>'Données démographiques'!F104</f>
        <v>0</v>
      </c>
      <c r="F105" s="102"/>
      <c r="G105" s="430"/>
      <c r="H105" s="258"/>
      <c r="I105" s="493"/>
      <c r="J105" s="493"/>
      <c r="K105" s="258"/>
      <c r="L105" s="258"/>
      <c r="M105" s="493"/>
      <c r="N105" s="258"/>
      <c r="O105" s="259"/>
      <c r="P105" s="279"/>
      <c r="Q105" s="279"/>
      <c r="R105" s="279"/>
      <c r="S105" s="279"/>
      <c r="T105" s="279"/>
      <c r="U105" s="258"/>
      <c r="V105" s="430"/>
      <c r="W105" s="430"/>
      <c r="X105" s="102"/>
      <c r="Y105" s="258"/>
      <c r="Z105" s="431"/>
      <c r="AA105" s="102"/>
      <c r="AB105" s="259"/>
      <c r="AC105" s="259"/>
      <c r="AD105" s="258"/>
      <c r="AE105" s="259"/>
      <c r="AF105" s="258"/>
      <c r="AG105" s="258"/>
      <c r="AH105" s="258"/>
      <c r="AI105" s="263"/>
      <c r="AJ105" s="263"/>
      <c r="AK105" s="263"/>
      <c r="AL105" s="263"/>
      <c r="AM105" s="492"/>
      <c r="AN105" s="263"/>
      <c r="AO105" s="263"/>
      <c r="AP105" s="263"/>
      <c r="AQ105" s="263"/>
      <c r="AR105" s="263"/>
      <c r="AS105" s="263"/>
      <c r="AT105" s="263"/>
      <c r="AU105" s="263"/>
      <c r="AV105" s="263"/>
      <c r="AW105" s="263"/>
      <c r="AX105" s="263"/>
      <c r="AY105" s="263"/>
      <c r="AZ105" s="265"/>
      <c r="BA105" s="492"/>
      <c r="BB105" s="577" t="str">
        <f t="shared" si="10"/>
        <v xml:space="preserve"> </v>
      </c>
      <c r="BC105" s="577" t="str">
        <f t="shared" si="11"/>
        <v xml:space="preserve"> </v>
      </c>
      <c r="BD105" s="577" t="str">
        <f t="shared" si="12"/>
        <v xml:space="preserve"> </v>
      </c>
      <c r="BE105" s="577" t="str">
        <f t="shared" si="13"/>
        <v xml:space="preserve"> </v>
      </c>
      <c r="BF105" s="102"/>
      <c r="BG105" s="330"/>
    </row>
    <row r="106" spans="1:59" s="107" customFormat="1" ht="12.75" x14ac:dyDescent="0.25">
      <c r="A106" s="380"/>
      <c r="B106" s="169">
        <f>'Données démographiques'!B105</f>
        <v>0</v>
      </c>
      <c r="C106" s="169">
        <f>'Données démographiques'!C105</f>
        <v>0</v>
      </c>
      <c r="D106" s="170">
        <f>'Données démographiques'!D105</f>
        <v>0</v>
      </c>
      <c r="E106" s="170">
        <f>'Données démographiques'!F105</f>
        <v>0</v>
      </c>
      <c r="F106" s="102"/>
      <c r="G106" s="255"/>
      <c r="H106" s="273"/>
      <c r="I106" s="274"/>
      <c r="J106" s="274"/>
      <c r="K106" s="273"/>
      <c r="L106" s="273"/>
      <c r="M106" s="274"/>
      <c r="N106" s="273"/>
      <c r="O106" s="257"/>
      <c r="P106" s="277"/>
      <c r="Q106" s="277"/>
      <c r="R106" s="277"/>
      <c r="S106" s="277"/>
      <c r="T106" s="277"/>
      <c r="U106" s="273"/>
      <c r="V106" s="255"/>
      <c r="W106" s="255"/>
      <c r="X106" s="102"/>
      <c r="Y106" s="273"/>
      <c r="Z106" s="172"/>
      <c r="AA106" s="102"/>
      <c r="AB106" s="257"/>
      <c r="AC106" s="257"/>
      <c r="AD106" s="273"/>
      <c r="AE106" s="257"/>
      <c r="AF106" s="273"/>
      <c r="AG106" s="273"/>
      <c r="AH106" s="273"/>
      <c r="AI106" s="262"/>
      <c r="AJ106" s="262"/>
      <c r="AK106" s="262"/>
      <c r="AL106" s="262"/>
      <c r="AM106" s="492"/>
      <c r="AN106" s="262"/>
      <c r="AO106" s="262"/>
      <c r="AP106" s="262"/>
      <c r="AQ106" s="262"/>
      <c r="AR106" s="262"/>
      <c r="AS106" s="262"/>
      <c r="AT106" s="262"/>
      <c r="AU106" s="262"/>
      <c r="AV106" s="262"/>
      <c r="AW106" s="262"/>
      <c r="AX106" s="262"/>
      <c r="AY106" s="262"/>
      <c r="AZ106" s="264"/>
      <c r="BA106" s="492"/>
      <c r="BB106" s="576" t="str">
        <f t="shared" si="10"/>
        <v xml:space="preserve"> </v>
      </c>
      <c r="BC106" s="576" t="str">
        <f t="shared" si="11"/>
        <v xml:space="preserve"> </v>
      </c>
      <c r="BD106" s="576" t="str">
        <f t="shared" si="12"/>
        <v xml:space="preserve"> </v>
      </c>
      <c r="BE106" s="576" t="str">
        <f t="shared" si="13"/>
        <v xml:space="preserve"> </v>
      </c>
      <c r="BF106" s="102"/>
      <c r="BG106" s="165"/>
    </row>
    <row r="107" spans="1:59" s="107" customFormat="1" ht="12.75" x14ac:dyDescent="0.25">
      <c r="A107" s="380"/>
      <c r="B107" s="376">
        <f>'Données démographiques'!B106</f>
        <v>0</v>
      </c>
      <c r="C107" s="376">
        <f>'Données démographiques'!C106</f>
        <v>0</v>
      </c>
      <c r="D107" s="377">
        <f>'Données démographiques'!D106</f>
        <v>0</v>
      </c>
      <c r="E107" s="377">
        <f>'Données démographiques'!F106</f>
        <v>0</v>
      </c>
      <c r="F107" s="102"/>
      <c r="G107" s="430"/>
      <c r="H107" s="258"/>
      <c r="I107" s="493"/>
      <c r="J107" s="493"/>
      <c r="K107" s="258"/>
      <c r="L107" s="258"/>
      <c r="M107" s="493"/>
      <c r="N107" s="258"/>
      <c r="O107" s="259"/>
      <c r="P107" s="279"/>
      <c r="Q107" s="279"/>
      <c r="R107" s="279"/>
      <c r="S107" s="279"/>
      <c r="T107" s="279"/>
      <c r="U107" s="258"/>
      <c r="V107" s="430"/>
      <c r="W107" s="430"/>
      <c r="X107" s="102"/>
      <c r="Y107" s="258"/>
      <c r="Z107" s="431"/>
      <c r="AA107" s="102"/>
      <c r="AB107" s="259"/>
      <c r="AC107" s="259"/>
      <c r="AD107" s="258"/>
      <c r="AE107" s="259"/>
      <c r="AF107" s="258"/>
      <c r="AG107" s="258"/>
      <c r="AH107" s="258"/>
      <c r="AI107" s="263"/>
      <c r="AJ107" s="263"/>
      <c r="AK107" s="263"/>
      <c r="AL107" s="263"/>
      <c r="AM107" s="492"/>
      <c r="AN107" s="263"/>
      <c r="AO107" s="263"/>
      <c r="AP107" s="263"/>
      <c r="AQ107" s="263"/>
      <c r="AR107" s="263"/>
      <c r="AS107" s="263"/>
      <c r="AT107" s="263"/>
      <c r="AU107" s="263"/>
      <c r="AV107" s="263"/>
      <c r="AW107" s="263"/>
      <c r="AX107" s="263"/>
      <c r="AY107" s="263"/>
      <c r="AZ107" s="265"/>
      <c r="BA107" s="492"/>
      <c r="BB107" s="577" t="str">
        <f t="shared" si="10"/>
        <v xml:space="preserve"> </v>
      </c>
      <c r="BC107" s="577" t="str">
        <f t="shared" si="11"/>
        <v xml:space="preserve"> </v>
      </c>
      <c r="BD107" s="577" t="str">
        <f t="shared" si="12"/>
        <v xml:space="preserve"> </v>
      </c>
      <c r="BE107" s="577" t="str">
        <f t="shared" si="13"/>
        <v xml:space="preserve"> </v>
      </c>
      <c r="BF107" s="102"/>
      <c r="BG107" s="330"/>
    </row>
    <row r="108" spans="1:59" s="107" customFormat="1" ht="12.75" x14ac:dyDescent="0.25">
      <c r="A108" s="380"/>
      <c r="B108" s="169">
        <f>'Données démographiques'!B107</f>
        <v>0</v>
      </c>
      <c r="C108" s="169">
        <f>'Données démographiques'!C107</f>
        <v>0</v>
      </c>
      <c r="D108" s="170">
        <f>'Données démographiques'!D107</f>
        <v>0</v>
      </c>
      <c r="E108" s="170">
        <f>'Données démographiques'!F107</f>
        <v>0</v>
      </c>
      <c r="F108" s="102"/>
      <c r="G108" s="255"/>
      <c r="H108" s="273"/>
      <c r="I108" s="274"/>
      <c r="J108" s="274"/>
      <c r="K108" s="273"/>
      <c r="L108" s="273"/>
      <c r="M108" s="274"/>
      <c r="N108" s="273"/>
      <c r="O108" s="257"/>
      <c r="P108" s="277"/>
      <c r="Q108" s="277"/>
      <c r="R108" s="277"/>
      <c r="S108" s="277"/>
      <c r="T108" s="277"/>
      <c r="U108" s="273"/>
      <c r="V108" s="255"/>
      <c r="W108" s="255"/>
      <c r="X108" s="102"/>
      <c r="Y108" s="273"/>
      <c r="Z108" s="172"/>
      <c r="AA108" s="102"/>
      <c r="AB108" s="257"/>
      <c r="AC108" s="257"/>
      <c r="AD108" s="273"/>
      <c r="AE108" s="257"/>
      <c r="AF108" s="273"/>
      <c r="AG108" s="273"/>
      <c r="AH108" s="273"/>
      <c r="AI108" s="262"/>
      <c r="AJ108" s="262"/>
      <c r="AK108" s="262"/>
      <c r="AL108" s="262"/>
      <c r="AM108" s="492"/>
      <c r="AN108" s="262"/>
      <c r="AO108" s="262"/>
      <c r="AP108" s="262"/>
      <c r="AQ108" s="262"/>
      <c r="AR108" s="262"/>
      <c r="AS108" s="262"/>
      <c r="AT108" s="262"/>
      <c r="AU108" s="262"/>
      <c r="AV108" s="262"/>
      <c r="AW108" s="262"/>
      <c r="AX108" s="262"/>
      <c r="AY108" s="262"/>
      <c r="AZ108" s="264"/>
      <c r="BA108" s="492"/>
      <c r="BB108" s="576" t="str">
        <f t="shared" si="10"/>
        <v xml:space="preserve"> </v>
      </c>
      <c r="BC108" s="576" t="str">
        <f t="shared" si="11"/>
        <v xml:space="preserve"> </v>
      </c>
      <c r="BD108" s="576" t="str">
        <f t="shared" si="12"/>
        <v xml:space="preserve"> </v>
      </c>
      <c r="BE108" s="576" t="str">
        <f t="shared" si="13"/>
        <v xml:space="preserve"> </v>
      </c>
      <c r="BF108" s="102"/>
      <c r="BG108" s="165"/>
    </row>
    <row r="109" spans="1:59" s="107" customFormat="1" ht="12.75" x14ac:dyDescent="0.25">
      <c r="A109" s="380"/>
      <c r="B109" s="376">
        <f>'Données démographiques'!B108</f>
        <v>0</v>
      </c>
      <c r="C109" s="376">
        <f>'Données démographiques'!C108</f>
        <v>0</v>
      </c>
      <c r="D109" s="377">
        <f>'Données démographiques'!D108</f>
        <v>0</v>
      </c>
      <c r="E109" s="377">
        <f>'Données démographiques'!F108</f>
        <v>0</v>
      </c>
      <c r="F109" s="102"/>
      <c r="G109" s="430"/>
      <c r="H109" s="258"/>
      <c r="I109" s="493"/>
      <c r="J109" s="493"/>
      <c r="K109" s="258"/>
      <c r="L109" s="258"/>
      <c r="M109" s="493"/>
      <c r="N109" s="258"/>
      <c r="O109" s="259"/>
      <c r="P109" s="279"/>
      <c r="Q109" s="279"/>
      <c r="R109" s="279"/>
      <c r="S109" s="279"/>
      <c r="T109" s="279"/>
      <c r="U109" s="258"/>
      <c r="V109" s="430"/>
      <c r="W109" s="430"/>
      <c r="X109" s="102"/>
      <c r="Y109" s="258"/>
      <c r="Z109" s="431"/>
      <c r="AA109" s="102"/>
      <c r="AB109" s="259"/>
      <c r="AC109" s="259"/>
      <c r="AD109" s="258"/>
      <c r="AE109" s="259"/>
      <c r="AF109" s="258"/>
      <c r="AG109" s="258"/>
      <c r="AH109" s="258"/>
      <c r="AI109" s="263"/>
      <c r="AJ109" s="263"/>
      <c r="AK109" s="263"/>
      <c r="AL109" s="263"/>
      <c r="AM109" s="492"/>
      <c r="AN109" s="263"/>
      <c r="AO109" s="263"/>
      <c r="AP109" s="263"/>
      <c r="AQ109" s="263"/>
      <c r="AR109" s="263"/>
      <c r="AS109" s="263"/>
      <c r="AT109" s="263"/>
      <c r="AU109" s="263"/>
      <c r="AV109" s="263"/>
      <c r="AW109" s="263"/>
      <c r="AX109" s="263"/>
      <c r="AY109" s="263"/>
      <c r="AZ109" s="265"/>
      <c r="BA109" s="492"/>
      <c r="BB109" s="577" t="str">
        <f t="shared" si="10"/>
        <v xml:space="preserve"> </v>
      </c>
      <c r="BC109" s="577" t="str">
        <f t="shared" si="11"/>
        <v xml:space="preserve"> </v>
      </c>
      <c r="BD109" s="577" t="str">
        <f t="shared" si="12"/>
        <v xml:space="preserve"> </v>
      </c>
      <c r="BE109" s="577" t="str">
        <f t="shared" si="13"/>
        <v xml:space="preserve"> </v>
      </c>
      <c r="BF109" s="102"/>
      <c r="BG109" s="330"/>
    </row>
    <row r="110" spans="1:59" s="107" customFormat="1" ht="12.75" x14ac:dyDescent="0.25">
      <c r="A110" s="380"/>
      <c r="B110" s="169">
        <f>'Données démographiques'!B109</f>
        <v>0</v>
      </c>
      <c r="C110" s="169">
        <f>'Données démographiques'!C109</f>
        <v>0</v>
      </c>
      <c r="D110" s="170">
        <f>'Données démographiques'!D109</f>
        <v>0</v>
      </c>
      <c r="E110" s="170">
        <f>'Données démographiques'!F109</f>
        <v>0</v>
      </c>
      <c r="F110" s="102"/>
      <c r="G110" s="255"/>
      <c r="H110" s="273"/>
      <c r="I110" s="274"/>
      <c r="J110" s="274"/>
      <c r="K110" s="273"/>
      <c r="L110" s="273"/>
      <c r="M110" s="274"/>
      <c r="N110" s="273"/>
      <c r="O110" s="257"/>
      <c r="P110" s="277"/>
      <c r="Q110" s="277"/>
      <c r="R110" s="277"/>
      <c r="S110" s="277"/>
      <c r="T110" s="277"/>
      <c r="U110" s="273"/>
      <c r="V110" s="255"/>
      <c r="W110" s="255"/>
      <c r="X110" s="102"/>
      <c r="Y110" s="273"/>
      <c r="Z110" s="172"/>
      <c r="AA110" s="102"/>
      <c r="AB110" s="257"/>
      <c r="AC110" s="257"/>
      <c r="AD110" s="273"/>
      <c r="AE110" s="257"/>
      <c r="AF110" s="273"/>
      <c r="AG110" s="273"/>
      <c r="AH110" s="273"/>
      <c r="AI110" s="262"/>
      <c r="AJ110" s="262"/>
      <c r="AK110" s="262"/>
      <c r="AL110" s="262"/>
      <c r="AM110" s="492"/>
      <c r="AN110" s="262"/>
      <c r="AO110" s="262"/>
      <c r="AP110" s="262"/>
      <c r="AQ110" s="262"/>
      <c r="AR110" s="262"/>
      <c r="AS110" s="262"/>
      <c r="AT110" s="262"/>
      <c r="AU110" s="262"/>
      <c r="AV110" s="262"/>
      <c r="AW110" s="262"/>
      <c r="AX110" s="262"/>
      <c r="AY110" s="262"/>
      <c r="AZ110" s="264"/>
      <c r="BA110" s="492"/>
      <c r="BB110" s="576" t="str">
        <f t="shared" si="10"/>
        <v xml:space="preserve"> </v>
      </c>
      <c r="BC110" s="576" t="str">
        <f t="shared" si="11"/>
        <v xml:space="preserve"> </v>
      </c>
      <c r="BD110" s="576" t="str">
        <f t="shared" si="12"/>
        <v xml:space="preserve"> </v>
      </c>
      <c r="BE110" s="576" t="str">
        <f t="shared" si="13"/>
        <v xml:space="preserve"> </v>
      </c>
      <c r="BF110" s="102"/>
      <c r="BG110" s="165"/>
    </row>
    <row r="111" spans="1:59" s="107" customFormat="1" ht="12.75" x14ac:dyDescent="0.25">
      <c r="A111" s="380"/>
      <c r="B111" s="376">
        <f>'Données démographiques'!B110</f>
        <v>0</v>
      </c>
      <c r="C111" s="376">
        <f>'Données démographiques'!C110</f>
        <v>0</v>
      </c>
      <c r="D111" s="377">
        <f>'Données démographiques'!D110</f>
        <v>0</v>
      </c>
      <c r="E111" s="377">
        <f>'Données démographiques'!F110</f>
        <v>0</v>
      </c>
      <c r="F111" s="102"/>
      <c r="G111" s="430"/>
      <c r="H111" s="258"/>
      <c r="I111" s="493"/>
      <c r="J111" s="493"/>
      <c r="K111" s="258"/>
      <c r="L111" s="258"/>
      <c r="M111" s="493"/>
      <c r="N111" s="258"/>
      <c r="O111" s="259"/>
      <c r="P111" s="279"/>
      <c r="Q111" s="279"/>
      <c r="R111" s="279"/>
      <c r="S111" s="279"/>
      <c r="T111" s="279"/>
      <c r="U111" s="258"/>
      <c r="V111" s="430"/>
      <c r="W111" s="430"/>
      <c r="X111" s="102"/>
      <c r="Y111" s="258"/>
      <c r="Z111" s="431"/>
      <c r="AA111" s="102"/>
      <c r="AB111" s="259"/>
      <c r="AC111" s="259"/>
      <c r="AD111" s="258"/>
      <c r="AE111" s="259"/>
      <c r="AF111" s="258"/>
      <c r="AG111" s="258"/>
      <c r="AH111" s="258"/>
      <c r="AI111" s="263"/>
      <c r="AJ111" s="263"/>
      <c r="AK111" s="263"/>
      <c r="AL111" s="263"/>
      <c r="AM111" s="492"/>
      <c r="AN111" s="263"/>
      <c r="AO111" s="263"/>
      <c r="AP111" s="263"/>
      <c r="AQ111" s="263"/>
      <c r="AR111" s="263"/>
      <c r="AS111" s="263"/>
      <c r="AT111" s="263"/>
      <c r="AU111" s="263"/>
      <c r="AV111" s="263"/>
      <c r="AW111" s="263"/>
      <c r="AX111" s="263"/>
      <c r="AY111" s="263"/>
      <c r="AZ111" s="265"/>
      <c r="BA111" s="492"/>
      <c r="BB111" s="577" t="str">
        <f t="shared" si="10"/>
        <v xml:space="preserve"> </v>
      </c>
      <c r="BC111" s="577" t="str">
        <f t="shared" si="11"/>
        <v xml:space="preserve"> </v>
      </c>
      <c r="BD111" s="577" t="str">
        <f t="shared" si="12"/>
        <v xml:space="preserve"> </v>
      </c>
      <c r="BE111" s="577" t="str">
        <f t="shared" si="13"/>
        <v xml:space="preserve"> </v>
      </c>
      <c r="BF111" s="102"/>
      <c r="BG111" s="330"/>
    </row>
    <row r="112" spans="1:59" s="107" customFormat="1" ht="12.75" x14ac:dyDescent="0.25">
      <c r="A112" s="380"/>
      <c r="B112" s="169">
        <f>'Données démographiques'!B111</f>
        <v>0</v>
      </c>
      <c r="C112" s="169">
        <f>'Données démographiques'!C111</f>
        <v>0</v>
      </c>
      <c r="D112" s="170">
        <f>'Données démographiques'!D111</f>
        <v>0</v>
      </c>
      <c r="E112" s="170">
        <f>'Données démographiques'!F111</f>
        <v>0</v>
      </c>
      <c r="F112" s="102"/>
      <c r="G112" s="255"/>
      <c r="H112" s="273"/>
      <c r="I112" s="274"/>
      <c r="J112" s="274"/>
      <c r="K112" s="273"/>
      <c r="L112" s="273"/>
      <c r="M112" s="274"/>
      <c r="N112" s="273"/>
      <c r="O112" s="257"/>
      <c r="P112" s="277"/>
      <c r="Q112" s="277"/>
      <c r="R112" s="277"/>
      <c r="S112" s="277"/>
      <c r="T112" s="277"/>
      <c r="U112" s="273"/>
      <c r="V112" s="255"/>
      <c r="W112" s="255"/>
      <c r="X112" s="102"/>
      <c r="Y112" s="273"/>
      <c r="Z112" s="172"/>
      <c r="AA112" s="102"/>
      <c r="AB112" s="257"/>
      <c r="AC112" s="257"/>
      <c r="AD112" s="273"/>
      <c r="AE112" s="257"/>
      <c r="AF112" s="273"/>
      <c r="AG112" s="273"/>
      <c r="AH112" s="273"/>
      <c r="AI112" s="262"/>
      <c r="AJ112" s="262"/>
      <c r="AK112" s="262"/>
      <c r="AL112" s="262"/>
      <c r="AM112" s="492"/>
      <c r="AN112" s="262"/>
      <c r="AO112" s="262"/>
      <c r="AP112" s="262"/>
      <c r="AQ112" s="262"/>
      <c r="AR112" s="262"/>
      <c r="AS112" s="262"/>
      <c r="AT112" s="262"/>
      <c r="AU112" s="262"/>
      <c r="AV112" s="262"/>
      <c r="AW112" s="262"/>
      <c r="AX112" s="262"/>
      <c r="AY112" s="262"/>
      <c r="AZ112" s="264"/>
      <c r="BA112" s="492"/>
      <c r="BB112" s="576" t="str">
        <f t="shared" si="10"/>
        <v xml:space="preserve"> </v>
      </c>
      <c r="BC112" s="576" t="str">
        <f t="shared" si="11"/>
        <v xml:space="preserve"> </v>
      </c>
      <c r="BD112" s="576" t="str">
        <f t="shared" si="12"/>
        <v xml:space="preserve"> </v>
      </c>
      <c r="BE112" s="576" t="str">
        <f t="shared" si="13"/>
        <v xml:space="preserve"> </v>
      </c>
      <c r="BF112" s="102"/>
      <c r="BG112" s="165"/>
    </row>
    <row r="113" spans="1:59" s="107" customFormat="1" ht="12.75" x14ac:dyDescent="0.25">
      <c r="A113" s="380"/>
      <c r="B113" s="376">
        <f>'Données démographiques'!B112</f>
        <v>0</v>
      </c>
      <c r="C113" s="376">
        <f>'Données démographiques'!C112</f>
        <v>0</v>
      </c>
      <c r="D113" s="377">
        <f>'Données démographiques'!D112</f>
        <v>0</v>
      </c>
      <c r="E113" s="377">
        <f>'Données démographiques'!F112</f>
        <v>0</v>
      </c>
      <c r="F113" s="102"/>
      <c r="G113" s="430"/>
      <c r="H113" s="258"/>
      <c r="I113" s="493"/>
      <c r="J113" s="493"/>
      <c r="K113" s="258"/>
      <c r="L113" s="258"/>
      <c r="M113" s="493"/>
      <c r="N113" s="258"/>
      <c r="O113" s="259"/>
      <c r="P113" s="279"/>
      <c r="Q113" s="279"/>
      <c r="R113" s="279"/>
      <c r="S113" s="279"/>
      <c r="T113" s="279"/>
      <c r="U113" s="258"/>
      <c r="V113" s="430"/>
      <c r="W113" s="430"/>
      <c r="X113" s="102"/>
      <c r="Y113" s="258"/>
      <c r="Z113" s="431"/>
      <c r="AA113" s="102"/>
      <c r="AB113" s="259"/>
      <c r="AC113" s="259"/>
      <c r="AD113" s="258"/>
      <c r="AE113" s="259"/>
      <c r="AF113" s="258"/>
      <c r="AG113" s="258"/>
      <c r="AH113" s="258"/>
      <c r="AI113" s="263"/>
      <c r="AJ113" s="263"/>
      <c r="AK113" s="263"/>
      <c r="AL113" s="263"/>
      <c r="AM113" s="492"/>
      <c r="AN113" s="263"/>
      <c r="AO113" s="263"/>
      <c r="AP113" s="263"/>
      <c r="AQ113" s="263"/>
      <c r="AR113" s="263"/>
      <c r="AS113" s="263"/>
      <c r="AT113" s="263"/>
      <c r="AU113" s="263"/>
      <c r="AV113" s="263"/>
      <c r="AW113" s="263"/>
      <c r="AX113" s="263"/>
      <c r="AY113" s="263"/>
      <c r="AZ113" s="265"/>
      <c r="BA113" s="492"/>
      <c r="BB113" s="577" t="str">
        <f t="shared" si="10"/>
        <v xml:space="preserve"> </v>
      </c>
      <c r="BC113" s="577" t="str">
        <f t="shared" si="11"/>
        <v xml:space="preserve"> </v>
      </c>
      <c r="BD113" s="577" t="str">
        <f t="shared" si="12"/>
        <v xml:space="preserve"> </v>
      </c>
      <c r="BE113" s="577" t="str">
        <f t="shared" si="13"/>
        <v xml:space="preserve"> </v>
      </c>
      <c r="BF113" s="102"/>
      <c r="BG113" s="330"/>
    </row>
    <row r="114" spans="1:59" s="107" customFormat="1" ht="12.75" x14ac:dyDescent="0.25">
      <c r="A114" s="380"/>
      <c r="B114" s="169">
        <f>'Données démographiques'!B113</f>
        <v>0</v>
      </c>
      <c r="C114" s="169">
        <f>'Données démographiques'!C113</f>
        <v>0</v>
      </c>
      <c r="D114" s="170">
        <f>'Données démographiques'!D113</f>
        <v>0</v>
      </c>
      <c r="E114" s="170">
        <f>'Données démographiques'!F113</f>
        <v>0</v>
      </c>
      <c r="F114" s="102"/>
      <c r="G114" s="255"/>
      <c r="H114" s="273"/>
      <c r="I114" s="274"/>
      <c r="J114" s="274"/>
      <c r="K114" s="273"/>
      <c r="L114" s="273"/>
      <c r="M114" s="274"/>
      <c r="N114" s="273"/>
      <c r="O114" s="257"/>
      <c r="P114" s="277"/>
      <c r="Q114" s="277"/>
      <c r="R114" s="277"/>
      <c r="S114" s="277"/>
      <c r="T114" s="277"/>
      <c r="U114" s="273"/>
      <c r="V114" s="255"/>
      <c r="W114" s="255"/>
      <c r="X114" s="102"/>
      <c r="Y114" s="273"/>
      <c r="Z114" s="172"/>
      <c r="AA114" s="102"/>
      <c r="AB114" s="257"/>
      <c r="AC114" s="257"/>
      <c r="AD114" s="273"/>
      <c r="AE114" s="257"/>
      <c r="AF114" s="273"/>
      <c r="AG114" s="273"/>
      <c r="AH114" s="273"/>
      <c r="AI114" s="262"/>
      <c r="AJ114" s="262"/>
      <c r="AK114" s="262"/>
      <c r="AL114" s="262"/>
      <c r="AM114" s="492"/>
      <c r="AN114" s="262"/>
      <c r="AO114" s="262"/>
      <c r="AP114" s="262"/>
      <c r="AQ114" s="262"/>
      <c r="AR114" s="262"/>
      <c r="AS114" s="262"/>
      <c r="AT114" s="262"/>
      <c r="AU114" s="262"/>
      <c r="AV114" s="262"/>
      <c r="AW114" s="262"/>
      <c r="AX114" s="262"/>
      <c r="AY114" s="262"/>
      <c r="AZ114" s="264"/>
      <c r="BA114" s="492"/>
      <c r="BB114" s="576" t="str">
        <f t="shared" si="10"/>
        <v xml:space="preserve"> </v>
      </c>
      <c r="BC114" s="576" t="str">
        <f t="shared" si="11"/>
        <v xml:space="preserve"> </v>
      </c>
      <c r="BD114" s="576" t="str">
        <f t="shared" si="12"/>
        <v xml:space="preserve"> </v>
      </c>
      <c r="BE114" s="576" t="str">
        <f t="shared" si="13"/>
        <v xml:space="preserve"> </v>
      </c>
      <c r="BF114" s="102"/>
      <c r="BG114" s="165"/>
    </row>
    <row r="115" spans="1:59" s="107" customFormat="1" ht="12.75" x14ac:dyDescent="0.25">
      <c r="A115" s="380"/>
      <c r="B115" s="376">
        <f>'Données démographiques'!B114</f>
        <v>0</v>
      </c>
      <c r="C115" s="376">
        <f>'Données démographiques'!C114</f>
        <v>0</v>
      </c>
      <c r="D115" s="377">
        <f>'Données démographiques'!D114</f>
        <v>0</v>
      </c>
      <c r="E115" s="377">
        <f>'Données démographiques'!F114</f>
        <v>0</v>
      </c>
      <c r="F115" s="102"/>
      <c r="G115" s="430"/>
      <c r="H115" s="258"/>
      <c r="I115" s="493"/>
      <c r="J115" s="493"/>
      <c r="K115" s="258"/>
      <c r="L115" s="258"/>
      <c r="M115" s="493"/>
      <c r="N115" s="258"/>
      <c r="O115" s="259"/>
      <c r="P115" s="279"/>
      <c r="Q115" s="279"/>
      <c r="R115" s="279"/>
      <c r="S115" s="279"/>
      <c r="T115" s="279"/>
      <c r="U115" s="258"/>
      <c r="V115" s="430"/>
      <c r="W115" s="430"/>
      <c r="X115" s="102"/>
      <c r="Y115" s="258"/>
      <c r="Z115" s="431"/>
      <c r="AA115" s="102"/>
      <c r="AB115" s="259"/>
      <c r="AC115" s="259"/>
      <c r="AD115" s="258"/>
      <c r="AE115" s="259"/>
      <c r="AF115" s="258"/>
      <c r="AG115" s="258"/>
      <c r="AH115" s="258"/>
      <c r="AI115" s="263"/>
      <c r="AJ115" s="263"/>
      <c r="AK115" s="263"/>
      <c r="AL115" s="263"/>
      <c r="AM115" s="492"/>
      <c r="AN115" s="263"/>
      <c r="AO115" s="263"/>
      <c r="AP115" s="263"/>
      <c r="AQ115" s="263"/>
      <c r="AR115" s="263"/>
      <c r="AS115" s="263"/>
      <c r="AT115" s="263"/>
      <c r="AU115" s="263"/>
      <c r="AV115" s="263"/>
      <c r="AW115" s="263"/>
      <c r="AX115" s="263"/>
      <c r="AY115" s="263"/>
      <c r="AZ115" s="265"/>
      <c r="BA115" s="492"/>
      <c r="BB115" s="577" t="str">
        <f t="shared" si="10"/>
        <v xml:space="preserve"> </v>
      </c>
      <c r="BC115" s="577" t="str">
        <f t="shared" si="11"/>
        <v xml:space="preserve"> </v>
      </c>
      <c r="BD115" s="577" t="str">
        <f t="shared" si="12"/>
        <v xml:space="preserve"> </v>
      </c>
      <c r="BE115" s="577" t="str">
        <f t="shared" si="13"/>
        <v xml:space="preserve"> </v>
      </c>
      <c r="BF115" s="102"/>
      <c r="BG115" s="330"/>
    </row>
    <row r="116" spans="1:59" s="107" customFormat="1" ht="12.75" x14ac:dyDescent="0.25">
      <c r="A116" s="380"/>
      <c r="B116" s="169">
        <f>'Données démographiques'!B115</f>
        <v>0</v>
      </c>
      <c r="C116" s="169">
        <f>'Données démographiques'!C115</f>
        <v>0</v>
      </c>
      <c r="D116" s="170">
        <f>'Données démographiques'!D115</f>
        <v>0</v>
      </c>
      <c r="E116" s="170">
        <f>'Données démographiques'!F115</f>
        <v>0</v>
      </c>
      <c r="F116" s="102"/>
      <c r="G116" s="255"/>
      <c r="H116" s="273"/>
      <c r="I116" s="274"/>
      <c r="J116" s="274"/>
      <c r="K116" s="273"/>
      <c r="L116" s="273"/>
      <c r="M116" s="274"/>
      <c r="N116" s="273"/>
      <c r="O116" s="257"/>
      <c r="P116" s="277"/>
      <c r="Q116" s="277"/>
      <c r="R116" s="277"/>
      <c r="S116" s="277"/>
      <c r="T116" s="277"/>
      <c r="U116" s="273"/>
      <c r="V116" s="255"/>
      <c r="W116" s="255"/>
      <c r="X116" s="102"/>
      <c r="Y116" s="273"/>
      <c r="Z116" s="172"/>
      <c r="AA116" s="102"/>
      <c r="AB116" s="257"/>
      <c r="AC116" s="257"/>
      <c r="AD116" s="273"/>
      <c r="AE116" s="257"/>
      <c r="AF116" s="273"/>
      <c r="AG116" s="273"/>
      <c r="AH116" s="273"/>
      <c r="AI116" s="262"/>
      <c r="AJ116" s="262"/>
      <c r="AK116" s="262"/>
      <c r="AL116" s="262"/>
      <c r="AM116" s="492"/>
      <c r="AN116" s="262"/>
      <c r="AO116" s="262"/>
      <c r="AP116" s="262"/>
      <c r="AQ116" s="262"/>
      <c r="AR116" s="262"/>
      <c r="AS116" s="262"/>
      <c r="AT116" s="262"/>
      <c r="AU116" s="262"/>
      <c r="AV116" s="262"/>
      <c r="AW116" s="262"/>
      <c r="AX116" s="262"/>
      <c r="AY116" s="262"/>
      <c r="AZ116" s="264"/>
      <c r="BA116" s="492"/>
      <c r="BB116" s="576" t="str">
        <f t="shared" si="10"/>
        <v xml:space="preserve"> </v>
      </c>
      <c r="BC116" s="576" t="str">
        <f t="shared" si="11"/>
        <v xml:space="preserve"> </v>
      </c>
      <c r="BD116" s="576" t="str">
        <f t="shared" si="12"/>
        <v xml:space="preserve"> </v>
      </c>
      <c r="BE116" s="576" t="str">
        <f t="shared" si="13"/>
        <v xml:space="preserve"> </v>
      </c>
      <c r="BF116" s="102"/>
      <c r="BG116" s="165"/>
    </row>
    <row r="117" spans="1:59" s="107" customFormat="1" ht="12.75" x14ac:dyDescent="0.25">
      <c r="A117" s="380"/>
      <c r="B117" s="376">
        <f>'Données démographiques'!B116</f>
        <v>0</v>
      </c>
      <c r="C117" s="376">
        <f>'Données démographiques'!C116</f>
        <v>0</v>
      </c>
      <c r="D117" s="377">
        <f>'Données démographiques'!D116</f>
        <v>0</v>
      </c>
      <c r="E117" s="377">
        <f>'Données démographiques'!F116</f>
        <v>0</v>
      </c>
      <c r="F117" s="102"/>
      <c r="G117" s="430"/>
      <c r="H117" s="258"/>
      <c r="I117" s="493"/>
      <c r="J117" s="493"/>
      <c r="K117" s="258"/>
      <c r="L117" s="258"/>
      <c r="M117" s="493"/>
      <c r="N117" s="258"/>
      <c r="O117" s="259"/>
      <c r="P117" s="279"/>
      <c r="Q117" s="279"/>
      <c r="R117" s="279"/>
      <c r="S117" s="279"/>
      <c r="T117" s="279"/>
      <c r="U117" s="258"/>
      <c r="V117" s="430"/>
      <c r="W117" s="430"/>
      <c r="X117" s="102"/>
      <c r="Y117" s="258"/>
      <c r="Z117" s="431"/>
      <c r="AA117" s="102"/>
      <c r="AB117" s="259"/>
      <c r="AC117" s="259"/>
      <c r="AD117" s="258"/>
      <c r="AE117" s="259"/>
      <c r="AF117" s="258"/>
      <c r="AG117" s="258"/>
      <c r="AH117" s="258"/>
      <c r="AI117" s="263"/>
      <c r="AJ117" s="263"/>
      <c r="AK117" s="263"/>
      <c r="AL117" s="263"/>
      <c r="AM117" s="492"/>
      <c r="AN117" s="263"/>
      <c r="AO117" s="263"/>
      <c r="AP117" s="263"/>
      <c r="AQ117" s="263"/>
      <c r="AR117" s="263"/>
      <c r="AS117" s="263"/>
      <c r="AT117" s="263"/>
      <c r="AU117" s="263"/>
      <c r="AV117" s="263"/>
      <c r="AW117" s="263"/>
      <c r="AX117" s="263"/>
      <c r="AY117" s="263"/>
      <c r="AZ117" s="265"/>
      <c r="BA117" s="492"/>
      <c r="BB117" s="577" t="str">
        <f t="shared" si="10"/>
        <v xml:space="preserve"> </v>
      </c>
      <c r="BC117" s="577" t="str">
        <f t="shared" si="11"/>
        <v xml:space="preserve"> </v>
      </c>
      <c r="BD117" s="577" t="str">
        <f t="shared" si="12"/>
        <v xml:space="preserve"> </v>
      </c>
      <c r="BE117" s="577" t="str">
        <f t="shared" si="13"/>
        <v xml:space="preserve"> </v>
      </c>
      <c r="BF117" s="102"/>
      <c r="BG117" s="330"/>
    </row>
    <row r="118" spans="1:59" s="107" customFormat="1" ht="12.75" x14ac:dyDescent="0.25">
      <c r="A118" s="380"/>
      <c r="B118" s="169">
        <f>'Données démographiques'!B117</f>
        <v>0</v>
      </c>
      <c r="C118" s="169">
        <f>'Données démographiques'!C117</f>
        <v>0</v>
      </c>
      <c r="D118" s="170">
        <f>'Données démographiques'!D117</f>
        <v>0</v>
      </c>
      <c r="E118" s="170">
        <f>'Données démographiques'!F117</f>
        <v>0</v>
      </c>
      <c r="F118" s="102"/>
      <c r="G118" s="255"/>
      <c r="H118" s="273"/>
      <c r="I118" s="274"/>
      <c r="J118" s="274"/>
      <c r="K118" s="273"/>
      <c r="L118" s="273"/>
      <c r="M118" s="274"/>
      <c r="N118" s="273"/>
      <c r="O118" s="257"/>
      <c r="P118" s="277"/>
      <c r="Q118" s="277"/>
      <c r="R118" s="277"/>
      <c r="S118" s="277"/>
      <c r="T118" s="277"/>
      <c r="U118" s="273"/>
      <c r="V118" s="255"/>
      <c r="W118" s="255"/>
      <c r="X118" s="102"/>
      <c r="Y118" s="273"/>
      <c r="Z118" s="172"/>
      <c r="AA118" s="102"/>
      <c r="AB118" s="257"/>
      <c r="AC118" s="257"/>
      <c r="AD118" s="273"/>
      <c r="AE118" s="257"/>
      <c r="AF118" s="273"/>
      <c r="AG118" s="273"/>
      <c r="AH118" s="273"/>
      <c r="AI118" s="262"/>
      <c r="AJ118" s="262"/>
      <c r="AK118" s="262"/>
      <c r="AL118" s="262"/>
      <c r="AM118" s="492"/>
      <c r="AN118" s="262"/>
      <c r="AO118" s="262"/>
      <c r="AP118" s="262"/>
      <c r="AQ118" s="262"/>
      <c r="AR118" s="262"/>
      <c r="AS118" s="262"/>
      <c r="AT118" s="262"/>
      <c r="AU118" s="262"/>
      <c r="AV118" s="262"/>
      <c r="AW118" s="262"/>
      <c r="AX118" s="262"/>
      <c r="AY118" s="262"/>
      <c r="AZ118" s="264"/>
      <c r="BA118" s="492"/>
      <c r="BB118" s="576" t="str">
        <f t="shared" si="10"/>
        <v xml:space="preserve"> </v>
      </c>
      <c r="BC118" s="576" t="str">
        <f t="shared" si="11"/>
        <v xml:space="preserve"> </v>
      </c>
      <c r="BD118" s="576" t="str">
        <f t="shared" si="12"/>
        <v xml:space="preserve"> </v>
      </c>
      <c r="BE118" s="576" t="str">
        <f t="shared" si="13"/>
        <v xml:space="preserve"> </v>
      </c>
      <c r="BF118" s="102"/>
      <c r="BG118" s="165"/>
    </row>
    <row r="119" spans="1:59" s="107" customFormat="1" ht="12.75" x14ac:dyDescent="0.25">
      <c r="A119" s="380"/>
      <c r="B119" s="376">
        <f>'Données démographiques'!B118</f>
        <v>0</v>
      </c>
      <c r="C119" s="376">
        <f>'Données démographiques'!C118</f>
        <v>0</v>
      </c>
      <c r="D119" s="377">
        <f>'Données démographiques'!D118</f>
        <v>0</v>
      </c>
      <c r="E119" s="377">
        <f>'Données démographiques'!F118</f>
        <v>0</v>
      </c>
      <c r="F119" s="102"/>
      <c r="G119" s="430"/>
      <c r="H119" s="258"/>
      <c r="I119" s="493"/>
      <c r="J119" s="493"/>
      <c r="K119" s="258"/>
      <c r="L119" s="258"/>
      <c r="M119" s="493"/>
      <c r="N119" s="258"/>
      <c r="O119" s="259"/>
      <c r="P119" s="279"/>
      <c r="Q119" s="279"/>
      <c r="R119" s="279"/>
      <c r="S119" s="279"/>
      <c r="T119" s="279"/>
      <c r="U119" s="258"/>
      <c r="V119" s="430"/>
      <c r="W119" s="430"/>
      <c r="X119" s="102"/>
      <c r="Y119" s="258"/>
      <c r="Z119" s="431"/>
      <c r="AA119" s="102"/>
      <c r="AB119" s="259"/>
      <c r="AC119" s="259"/>
      <c r="AD119" s="258"/>
      <c r="AE119" s="259"/>
      <c r="AF119" s="258"/>
      <c r="AG119" s="258"/>
      <c r="AH119" s="258"/>
      <c r="AI119" s="263"/>
      <c r="AJ119" s="263"/>
      <c r="AK119" s="263"/>
      <c r="AL119" s="263"/>
      <c r="AM119" s="492"/>
      <c r="AN119" s="263"/>
      <c r="AO119" s="263"/>
      <c r="AP119" s="263"/>
      <c r="AQ119" s="263"/>
      <c r="AR119" s="263"/>
      <c r="AS119" s="263"/>
      <c r="AT119" s="263"/>
      <c r="AU119" s="263"/>
      <c r="AV119" s="263"/>
      <c r="AW119" s="263"/>
      <c r="AX119" s="263"/>
      <c r="AY119" s="263"/>
      <c r="AZ119" s="265"/>
      <c r="BA119" s="492"/>
      <c r="BB119" s="577" t="str">
        <f t="shared" si="10"/>
        <v xml:space="preserve"> </v>
      </c>
      <c r="BC119" s="577" t="str">
        <f t="shared" si="11"/>
        <v xml:space="preserve"> </v>
      </c>
      <c r="BD119" s="577" t="str">
        <f t="shared" si="12"/>
        <v xml:space="preserve"> </v>
      </c>
      <c r="BE119" s="577" t="str">
        <f t="shared" si="13"/>
        <v xml:space="preserve"> </v>
      </c>
      <c r="BF119" s="102"/>
      <c r="BG119" s="330"/>
    </row>
    <row r="120" spans="1:59" s="107" customFormat="1" ht="12.75" x14ac:dyDescent="0.25">
      <c r="A120" s="380"/>
      <c r="B120" s="169">
        <f>'Données démographiques'!B119</f>
        <v>0</v>
      </c>
      <c r="C120" s="169">
        <f>'Données démographiques'!C119</f>
        <v>0</v>
      </c>
      <c r="D120" s="170">
        <f>'Données démographiques'!D119</f>
        <v>0</v>
      </c>
      <c r="E120" s="170">
        <f>'Données démographiques'!F119</f>
        <v>0</v>
      </c>
      <c r="F120" s="102"/>
      <c r="G120" s="255"/>
      <c r="H120" s="273"/>
      <c r="I120" s="274"/>
      <c r="J120" s="274"/>
      <c r="K120" s="273"/>
      <c r="L120" s="273"/>
      <c r="M120" s="274"/>
      <c r="N120" s="273"/>
      <c r="O120" s="257"/>
      <c r="P120" s="277"/>
      <c r="Q120" s="277"/>
      <c r="R120" s="277"/>
      <c r="S120" s="277"/>
      <c r="T120" s="277"/>
      <c r="U120" s="273"/>
      <c r="V120" s="255"/>
      <c r="W120" s="255"/>
      <c r="X120" s="102"/>
      <c r="Y120" s="273"/>
      <c r="Z120" s="172"/>
      <c r="AA120" s="102"/>
      <c r="AB120" s="257"/>
      <c r="AC120" s="257"/>
      <c r="AD120" s="273"/>
      <c r="AE120" s="257"/>
      <c r="AF120" s="273"/>
      <c r="AG120" s="273"/>
      <c r="AH120" s="273"/>
      <c r="AI120" s="262"/>
      <c r="AJ120" s="262"/>
      <c r="AK120" s="262"/>
      <c r="AL120" s="262"/>
      <c r="AM120" s="492"/>
      <c r="AN120" s="262"/>
      <c r="AO120" s="262"/>
      <c r="AP120" s="262"/>
      <c r="AQ120" s="262"/>
      <c r="AR120" s="262"/>
      <c r="AS120" s="262"/>
      <c r="AT120" s="262"/>
      <c r="AU120" s="262"/>
      <c r="AV120" s="262"/>
      <c r="AW120" s="262"/>
      <c r="AX120" s="262"/>
      <c r="AY120" s="262"/>
      <c r="AZ120" s="264"/>
      <c r="BA120" s="492"/>
      <c r="BB120" s="576" t="str">
        <f t="shared" si="10"/>
        <v xml:space="preserve"> </v>
      </c>
      <c r="BC120" s="576" t="str">
        <f t="shared" si="11"/>
        <v xml:space="preserve"> </v>
      </c>
      <c r="BD120" s="576" t="str">
        <f t="shared" si="12"/>
        <v xml:space="preserve"> </v>
      </c>
      <c r="BE120" s="576" t="str">
        <f t="shared" si="13"/>
        <v xml:space="preserve"> </v>
      </c>
      <c r="BF120" s="102"/>
      <c r="BG120" s="165"/>
    </row>
    <row r="121" spans="1:59" s="107" customFormat="1" ht="12.75" x14ac:dyDescent="0.25">
      <c r="A121" s="380"/>
      <c r="B121" s="376">
        <f>'Données démographiques'!B120</f>
        <v>0</v>
      </c>
      <c r="C121" s="376">
        <f>'Données démographiques'!C120</f>
        <v>0</v>
      </c>
      <c r="D121" s="377">
        <f>'Données démographiques'!D120</f>
        <v>0</v>
      </c>
      <c r="E121" s="377">
        <f>'Données démographiques'!F120</f>
        <v>0</v>
      </c>
      <c r="F121" s="102"/>
      <c r="G121" s="430"/>
      <c r="H121" s="258"/>
      <c r="I121" s="493"/>
      <c r="J121" s="493"/>
      <c r="K121" s="258"/>
      <c r="L121" s="258"/>
      <c r="M121" s="493"/>
      <c r="N121" s="258"/>
      <c r="O121" s="259"/>
      <c r="P121" s="279"/>
      <c r="Q121" s="279"/>
      <c r="R121" s="279"/>
      <c r="S121" s="279"/>
      <c r="T121" s="279"/>
      <c r="U121" s="258"/>
      <c r="V121" s="430"/>
      <c r="W121" s="430"/>
      <c r="X121" s="102"/>
      <c r="Y121" s="258"/>
      <c r="Z121" s="431"/>
      <c r="AA121" s="102"/>
      <c r="AB121" s="259"/>
      <c r="AC121" s="259"/>
      <c r="AD121" s="258"/>
      <c r="AE121" s="259"/>
      <c r="AF121" s="258"/>
      <c r="AG121" s="258"/>
      <c r="AH121" s="258"/>
      <c r="AI121" s="263"/>
      <c r="AJ121" s="263"/>
      <c r="AK121" s="263"/>
      <c r="AL121" s="263"/>
      <c r="AM121" s="492"/>
      <c r="AN121" s="263"/>
      <c r="AO121" s="263"/>
      <c r="AP121" s="263"/>
      <c r="AQ121" s="263"/>
      <c r="AR121" s="263"/>
      <c r="AS121" s="263"/>
      <c r="AT121" s="263"/>
      <c r="AU121" s="263"/>
      <c r="AV121" s="263"/>
      <c r="AW121" s="263"/>
      <c r="AX121" s="263"/>
      <c r="AY121" s="263"/>
      <c r="AZ121" s="265"/>
      <c r="BA121" s="492"/>
      <c r="BB121" s="577" t="str">
        <f t="shared" si="10"/>
        <v xml:space="preserve"> </v>
      </c>
      <c r="BC121" s="577" t="str">
        <f t="shared" si="11"/>
        <v xml:space="preserve"> </v>
      </c>
      <c r="BD121" s="577" t="str">
        <f t="shared" si="12"/>
        <v xml:space="preserve"> </v>
      </c>
      <c r="BE121" s="577" t="str">
        <f t="shared" si="13"/>
        <v xml:space="preserve"> </v>
      </c>
      <c r="BF121" s="102"/>
      <c r="BG121" s="330"/>
    </row>
    <row r="122" spans="1:59" s="107" customFormat="1" ht="12.75" x14ac:dyDescent="0.25">
      <c r="A122" s="380"/>
      <c r="B122" s="169">
        <f>'Données démographiques'!B121</f>
        <v>0</v>
      </c>
      <c r="C122" s="169">
        <f>'Données démographiques'!C121</f>
        <v>0</v>
      </c>
      <c r="D122" s="170">
        <f>'Données démographiques'!D121</f>
        <v>0</v>
      </c>
      <c r="E122" s="170">
        <f>'Données démographiques'!F121</f>
        <v>0</v>
      </c>
      <c r="F122" s="102"/>
      <c r="G122" s="255"/>
      <c r="H122" s="273"/>
      <c r="I122" s="274"/>
      <c r="J122" s="274"/>
      <c r="K122" s="273"/>
      <c r="L122" s="273"/>
      <c r="M122" s="274"/>
      <c r="N122" s="273"/>
      <c r="O122" s="257"/>
      <c r="P122" s="277"/>
      <c r="Q122" s="277"/>
      <c r="R122" s="277"/>
      <c r="S122" s="277"/>
      <c r="T122" s="277"/>
      <c r="U122" s="273"/>
      <c r="V122" s="255"/>
      <c r="W122" s="255"/>
      <c r="X122" s="102"/>
      <c r="Y122" s="273"/>
      <c r="Z122" s="172"/>
      <c r="AA122" s="102"/>
      <c r="AB122" s="257"/>
      <c r="AC122" s="257"/>
      <c r="AD122" s="273"/>
      <c r="AE122" s="257"/>
      <c r="AF122" s="273"/>
      <c r="AG122" s="273"/>
      <c r="AH122" s="273"/>
      <c r="AI122" s="262"/>
      <c r="AJ122" s="262"/>
      <c r="AK122" s="262"/>
      <c r="AL122" s="262"/>
      <c r="AM122" s="492"/>
      <c r="AN122" s="262"/>
      <c r="AO122" s="262"/>
      <c r="AP122" s="262"/>
      <c r="AQ122" s="262"/>
      <c r="AR122" s="262"/>
      <c r="AS122" s="262"/>
      <c r="AT122" s="262"/>
      <c r="AU122" s="262"/>
      <c r="AV122" s="262"/>
      <c r="AW122" s="262"/>
      <c r="AX122" s="262"/>
      <c r="AY122" s="262"/>
      <c r="AZ122" s="264"/>
      <c r="BA122" s="492"/>
      <c r="BB122" s="576" t="str">
        <f t="shared" si="10"/>
        <v xml:space="preserve"> </v>
      </c>
      <c r="BC122" s="576" t="str">
        <f t="shared" si="11"/>
        <v xml:space="preserve"> </v>
      </c>
      <c r="BD122" s="576" t="str">
        <f t="shared" si="12"/>
        <v xml:space="preserve"> </v>
      </c>
      <c r="BE122" s="576" t="str">
        <f t="shared" si="13"/>
        <v xml:space="preserve"> </v>
      </c>
      <c r="BF122" s="102"/>
      <c r="BG122" s="165"/>
    </row>
    <row r="123" spans="1:59" s="107" customFormat="1" ht="12.75" x14ac:dyDescent="0.25">
      <c r="A123" s="380"/>
      <c r="B123" s="376">
        <f>'Données démographiques'!B122</f>
        <v>0</v>
      </c>
      <c r="C123" s="376">
        <f>'Données démographiques'!C122</f>
        <v>0</v>
      </c>
      <c r="D123" s="377">
        <f>'Données démographiques'!D122</f>
        <v>0</v>
      </c>
      <c r="E123" s="377">
        <f>'Données démographiques'!F122</f>
        <v>0</v>
      </c>
      <c r="F123" s="102"/>
      <c r="G123" s="430"/>
      <c r="H123" s="258"/>
      <c r="I123" s="493"/>
      <c r="J123" s="493"/>
      <c r="K123" s="258"/>
      <c r="L123" s="258"/>
      <c r="M123" s="493"/>
      <c r="N123" s="258"/>
      <c r="O123" s="259"/>
      <c r="P123" s="279"/>
      <c r="Q123" s="279"/>
      <c r="R123" s="279"/>
      <c r="S123" s="279"/>
      <c r="T123" s="279"/>
      <c r="U123" s="258"/>
      <c r="V123" s="430"/>
      <c r="W123" s="430"/>
      <c r="X123" s="102"/>
      <c r="Y123" s="258"/>
      <c r="Z123" s="431"/>
      <c r="AA123" s="102"/>
      <c r="AB123" s="259"/>
      <c r="AC123" s="259"/>
      <c r="AD123" s="258"/>
      <c r="AE123" s="259"/>
      <c r="AF123" s="258"/>
      <c r="AG123" s="258"/>
      <c r="AH123" s="258"/>
      <c r="AI123" s="263"/>
      <c r="AJ123" s="263"/>
      <c r="AK123" s="263"/>
      <c r="AL123" s="263"/>
      <c r="AM123" s="492"/>
      <c r="AN123" s="263"/>
      <c r="AO123" s="263"/>
      <c r="AP123" s="263"/>
      <c r="AQ123" s="263"/>
      <c r="AR123" s="263"/>
      <c r="AS123" s="263"/>
      <c r="AT123" s="263"/>
      <c r="AU123" s="263"/>
      <c r="AV123" s="263"/>
      <c r="AW123" s="263"/>
      <c r="AX123" s="263"/>
      <c r="AY123" s="263"/>
      <c r="AZ123" s="265"/>
      <c r="BA123" s="492"/>
      <c r="BB123" s="577" t="str">
        <f t="shared" si="10"/>
        <v xml:space="preserve"> </v>
      </c>
      <c r="BC123" s="577" t="str">
        <f t="shared" si="11"/>
        <v xml:space="preserve"> </v>
      </c>
      <c r="BD123" s="577" t="str">
        <f t="shared" si="12"/>
        <v xml:space="preserve"> </v>
      </c>
      <c r="BE123" s="577" t="str">
        <f t="shared" si="13"/>
        <v xml:space="preserve"> </v>
      </c>
      <c r="BF123" s="102"/>
      <c r="BG123" s="330"/>
    </row>
    <row r="124" spans="1:59" s="107" customFormat="1" ht="12.75" x14ac:dyDescent="0.25">
      <c r="A124" s="380"/>
      <c r="B124" s="169">
        <f>'Données démographiques'!B123</f>
        <v>0</v>
      </c>
      <c r="C124" s="169">
        <f>'Données démographiques'!C123</f>
        <v>0</v>
      </c>
      <c r="D124" s="170">
        <f>'Données démographiques'!D123</f>
        <v>0</v>
      </c>
      <c r="E124" s="170">
        <f>'Données démographiques'!F123</f>
        <v>0</v>
      </c>
      <c r="F124" s="102"/>
      <c r="G124" s="255"/>
      <c r="H124" s="273"/>
      <c r="I124" s="274"/>
      <c r="J124" s="274"/>
      <c r="K124" s="273"/>
      <c r="L124" s="273"/>
      <c r="M124" s="274"/>
      <c r="N124" s="273"/>
      <c r="O124" s="257"/>
      <c r="P124" s="277"/>
      <c r="Q124" s="277"/>
      <c r="R124" s="277"/>
      <c r="S124" s="277"/>
      <c r="T124" s="277"/>
      <c r="U124" s="273"/>
      <c r="V124" s="255"/>
      <c r="W124" s="255"/>
      <c r="X124" s="102"/>
      <c r="Y124" s="273"/>
      <c r="Z124" s="172"/>
      <c r="AA124" s="102"/>
      <c r="AB124" s="257"/>
      <c r="AC124" s="257"/>
      <c r="AD124" s="273"/>
      <c r="AE124" s="257"/>
      <c r="AF124" s="273"/>
      <c r="AG124" s="273"/>
      <c r="AH124" s="273"/>
      <c r="AI124" s="262"/>
      <c r="AJ124" s="262"/>
      <c r="AK124" s="262"/>
      <c r="AL124" s="262"/>
      <c r="AM124" s="492"/>
      <c r="AN124" s="262"/>
      <c r="AO124" s="262"/>
      <c r="AP124" s="262"/>
      <c r="AQ124" s="262"/>
      <c r="AR124" s="262"/>
      <c r="AS124" s="262"/>
      <c r="AT124" s="262"/>
      <c r="AU124" s="262"/>
      <c r="AV124" s="262"/>
      <c r="AW124" s="262"/>
      <c r="AX124" s="262"/>
      <c r="AY124" s="262"/>
      <c r="AZ124" s="264"/>
      <c r="BA124" s="492"/>
      <c r="BB124" s="576" t="str">
        <f t="shared" si="10"/>
        <v xml:space="preserve"> </v>
      </c>
      <c r="BC124" s="576" t="str">
        <f t="shared" si="11"/>
        <v xml:space="preserve"> </v>
      </c>
      <c r="BD124" s="576" t="str">
        <f t="shared" si="12"/>
        <v xml:space="preserve"> </v>
      </c>
      <c r="BE124" s="576" t="str">
        <f t="shared" si="13"/>
        <v xml:space="preserve"> </v>
      </c>
      <c r="BF124" s="102"/>
      <c r="BG124" s="165"/>
    </row>
    <row r="125" spans="1:59" s="107" customFormat="1" ht="12.75" x14ac:dyDescent="0.25">
      <c r="A125" s="380"/>
      <c r="B125" s="376">
        <f>'Données démographiques'!B124</f>
        <v>0</v>
      </c>
      <c r="C125" s="376">
        <f>'Données démographiques'!C124</f>
        <v>0</v>
      </c>
      <c r="D125" s="377">
        <f>'Données démographiques'!D124</f>
        <v>0</v>
      </c>
      <c r="E125" s="377">
        <f>'Données démographiques'!F124</f>
        <v>0</v>
      </c>
      <c r="F125" s="102"/>
      <c r="G125" s="430"/>
      <c r="H125" s="258"/>
      <c r="I125" s="493"/>
      <c r="J125" s="493"/>
      <c r="K125" s="258"/>
      <c r="L125" s="258"/>
      <c r="M125" s="493"/>
      <c r="N125" s="258"/>
      <c r="O125" s="259"/>
      <c r="P125" s="279"/>
      <c r="Q125" s="279"/>
      <c r="R125" s="279"/>
      <c r="S125" s="279"/>
      <c r="T125" s="279"/>
      <c r="U125" s="258"/>
      <c r="V125" s="430"/>
      <c r="W125" s="430"/>
      <c r="X125" s="102"/>
      <c r="Y125" s="258"/>
      <c r="Z125" s="431"/>
      <c r="AA125" s="102"/>
      <c r="AB125" s="259"/>
      <c r="AC125" s="259"/>
      <c r="AD125" s="258"/>
      <c r="AE125" s="259"/>
      <c r="AF125" s="258"/>
      <c r="AG125" s="258"/>
      <c r="AH125" s="258"/>
      <c r="AI125" s="263"/>
      <c r="AJ125" s="263"/>
      <c r="AK125" s="263"/>
      <c r="AL125" s="263"/>
      <c r="AM125" s="492"/>
      <c r="AN125" s="263"/>
      <c r="AO125" s="263"/>
      <c r="AP125" s="263"/>
      <c r="AQ125" s="263"/>
      <c r="AR125" s="263"/>
      <c r="AS125" s="263"/>
      <c r="AT125" s="263"/>
      <c r="AU125" s="263"/>
      <c r="AV125" s="263"/>
      <c r="AW125" s="263"/>
      <c r="AX125" s="263"/>
      <c r="AY125" s="263"/>
      <c r="AZ125" s="265"/>
      <c r="BA125" s="492"/>
      <c r="BB125" s="577" t="str">
        <f t="shared" si="10"/>
        <v xml:space="preserve"> </v>
      </c>
      <c r="BC125" s="577" t="str">
        <f t="shared" si="11"/>
        <v xml:space="preserve"> </v>
      </c>
      <c r="BD125" s="577" t="str">
        <f t="shared" si="12"/>
        <v xml:space="preserve"> </v>
      </c>
      <c r="BE125" s="577" t="str">
        <f t="shared" si="13"/>
        <v xml:space="preserve"> </v>
      </c>
      <c r="BF125" s="102"/>
      <c r="BG125" s="330"/>
    </row>
    <row r="126" spans="1:59" s="107" customFormat="1" ht="12.75" x14ac:dyDescent="0.25">
      <c r="A126" s="380"/>
      <c r="B126" s="169">
        <f>'Données démographiques'!B125</f>
        <v>0</v>
      </c>
      <c r="C126" s="169">
        <f>'Données démographiques'!C125</f>
        <v>0</v>
      </c>
      <c r="D126" s="170">
        <f>'Données démographiques'!D125</f>
        <v>0</v>
      </c>
      <c r="E126" s="170">
        <f>'Données démographiques'!F125</f>
        <v>0</v>
      </c>
      <c r="F126" s="102"/>
      <c r="G126" s="255"/>
      <c r="H126" s="273"/>
      <c r="I126" s="274"/>
      <c r="J126" s="274"/>
      <c r="K126" s="273"/>
      <c r="L126" s="273"/>
      <c r="M126" s="274"/>
      <c r="N126" s="273"/>
      <c r="O126" s="257"/>
      <c r="P126" s="277"/>
      <c r="Q126" s="277"/>
      <c r="R126" s="277"/>
      <c r="S126" s="277"/>
      <c r="T126" s="277"/>
      <c r="U126" s="273"/>
      <c r="V126" s="255"/>
      <c r="W126" s="255"/>
      <c r="X126" s="102"/>
      <c r="Y126" s="273"/>
      <c r="Z126" s="172"/>
      <c r="AA126" s="102"/>
      <c r="AB126" s="257"/>
      <c r="AC126" s="257"/>
      <c r="AD126" s="273"/>
      <c r="AE126" s="257"/>
      <c r="AF126" s="273"/>
      <c r="AG126" s="273"/>
      <c r="AH126" s="273"/>
      <c r="AI126" s="262"/>
      <c r="AJ126" s="262"/>
      <c r="AK126" s="262"/>
      <c r="AL126" s="262"/>
      <c r="AM126" s="492"/>
      <c r="AN126" s="262"/>
      <c r="AO126" s="262"/>
      <c r="AP126" s="262"/>
      <c r="AQ126" s="262"/>
      <c r="AR126" s="262"/>
      <c r="AS126" s="262"/>
      <c r="AT126" s="262"/>
      <c r="AU126" s="262"/>
      <c r="AV126" s="262"/>
      <c r="AW126" s="262"/>
      <c r="AX126" s="262"/>
      <c r="AY126" s="262"/>
      <c r="AZ126" s="264"/>
      <c r="BA126" s="492"/>
      <c r="BB126" s="576" t="str">
        <f t="shared" si="10"/>
        <v xml:space="preserve"> </v>
      </c>
      <c r="BC126" s="576" t="str">
        <f t="shared" si="11"/>
        <v xml:space="preserve"> </v>
      </c>
      <c r="BD126" s="576" t="str">
        <f t="shared" si="12"/>
        <v xml:space="preserve"> </v>
      </c>
      <c r="BE126" s="576" t="str">
        <f t="shared" si="13"/>
        <v xml:space="preserve"> </v>
      </c>
      <c r="BF126" s="102"/>
      <c r="BG126" s="165"/>
    </row>
    <row r="127" spans="1:59" s="107" customFormat="1" ht="12.75" x14ac:dyDescent="0.25">
      <c r="A127" s="380"/>
      <c r="B127" s="376">
        <f>'Données démographiques'!B126</f>
        <v>0</v>
      </c>
      <c r="C127" s="376">
        <f>'Données démographiques'!C126</f>
        <v>0</v>
      </c>
      <c r="D127" s="377">
        <f>'Données démographiques'!D126</f>
        <v>0</v>
      </c>
      <c r="E127" s="377">
        <f>'Données démographiques'!F126</f>
        <v>0</v>
      </c>
      <c r="F127" s="102"/>
      <c r="G127" s="430"/>
      <c r="H127" s="258"/>
      <c r="I127" s="493"/>
      <c r="J127" s="493"/>
      <c r="K127" s="258"/>
      <c r="L127" s="258"/>
      <c r="M127" s="493"/>
      <c r="N127" s="258"/>
      <c r="O127" s="259"/>
      <c r="P127" s="279"/>
      <c r="Q127" s="279"/>
      <c r="R127" s="279"/>
      <c r="S127" s="279"/>
      <c r="T127" s="279"/>
      <c r="U127" s="258"/>
      <c r="V127" s="430"/>
      <c r="W127" s="430"/>
      <c r="X127" s="102"/>
      <c r="Y127" s="258"/>
      <c r="Z127" s="431"/>
      <c r="AA127" s="102"/>
      <c r="AB127" s="259"/>
      <c r="AC127" s="259"/>
      <c r="AD127" s="258"/>
      <c r="AE127" s="259"/>
      <c r="AF127" s="258"/>
      <c r="AG127" s="258"/>
      <c r="AH127" s="258"/>
      <c r="AI127" s="263"/>
      <c r="AJ127" s="263"/>
      <c r="AK127" s="263"/>
      <c r="AL127" s="263"/>
      <c r="AM127" s="492"/>
      <c r="AN127" s="263"/>
      <c r="AO127" s="263"/>
      <c r="AP127" s="263"/>
      <c r="AQ127" s="263"/>
      <c r="AR127" s="263"/>
      <c r="AS127" s="263"/>
      <c r="AT127" s="263"/>
      <c r="AU127" s="263"/>
      <c r="AV127" s="263"/>
      <c r="AW127" s="263"/>
      <c r="AX127" s="263"/>
      <c r="AY127" s="263"/>
      <c r="AZ127" s="265"/>
      <c r="BA127" s="492"/>
      <c r="BB127" s="577" t="str">
        <f t="shared" si="10"/>
        <v xml:space="preserve"> </v>
      </c>
      <c r="BC127" s="577" t="str">
        <f t="shared" si="11"/>
        <v xml:space="preserve"> </v>
      </c>
      <c r="BD127" s="577" t="str">
        <f t="shared" si="12"/>
        <v xml:space="preserve"> </v>
      </c>
      <c r="BE127" s="577" t="str">
        <f t="shared" si="13"/>
        <v xml:space="preserve"> </v>
      </c>
      <c r="BF127" s="102"/>
      <c r="BG127" s="330"/>
    </row>
    <row r="128" spans="1:59" s="107" customFormat="1" ht="12.75" x14ac:dyDescent="0.25">
      <c r="A128" s="380"/>
      <c r="B128" s="169">
        <f>'Données démographiques'!B127</f>
        <v>0</v>
      </c>
      <c r="C128" s="169">
        <f>'Données démographiques'!C127</f>
        <v>0</v>
      </c>
      <c r="D128" s="170">
        <f>'Données démographiques'!D127</f>
        <v>0</v>
      </c>
      <c r="E128" s="170">
        <f>'Données démographiques'!F127</f>
        <v>0</v>
      </c>
      <c r="F128" s="102"/>
      <c r="G128" s="255"/>
      <c r="H128" s="273"/>
      <c r="I128" s="274"/>
      <c r="J128" s="274"/>
      <c r="K128" s="273"/>
      <c r="L128" s="273"/>
      <c r="M128" s="274"/>
      <c r="N128" s="273"/>
      <c r="O128" s="257"/>
      <c r="P128" s="277"/>
      <c r="Q128" s="277"/>
      <c r="R128" s="277"/>
      <c r="S128" s="277"/>
      <c r="T128" s="277"/>
      <c r="U128" s="273"/>
      <c r="V128" s="255"/>
      <c r="W128" s="255"/>
      <c r="X128" s="102"/>
      <c r="Y128" s="273"/>
      <c r="Z128" s="172"/>
      <c r="AA128" s="102"/>
      <c r="AB128" s="257"/>
      <c r="AC128" s="257"/>
      <c r="AD128" s="273"/>
      <c r="AE128" s="257"/>
      <c r="AF128" s="273"/>
      <c r="AG128" s="273"/>
      <c r="AH128" s="273"/>
      <c r="AI128" s="262"/>
      <c r="AJ128" s="262"/>
      <c r="AK128" s="262"/>
      <c r="AL128" s="262"/>
      <c r="AM128" s="492"/>
      <c r="AN128" s="262"/>
      <c r="AO128" s="262"/>
      <c r="AP128" s="262"/>
      <c r="AQ128" s="262"/>
      <c r="AR128" s="262"/>
      <c r="AS128" s="262"/>
      <c r="AT128" s="262"/>
      <c r="AU128" s="262"/>
      <c r="AV128" s="262"/>
      <c r="AW128" s="262"/>
      <c r="AX128" s="262"/>
      <c r="AY128" s="262"/>
      <c r="AZ128" s="264"/>
      <c r="BA128" s="492"/>
      <c r="BB128" s="576" t="str">
        <f t="shared" si="10"/>
        <v xml:space="preserve"> </v>
      </c>
      <c r="BC128" s="576" t="str">
        <f t="shared" si="11"/>
        <v xml:space="preserve"> </v>
      </c>
      <c r="BD128" s="576" t="str">
        <f t="shared" si="12"/>
        <v xml:space="preserve"> </v>
      </c>
      <c r="BE128" s="576" t="str">
        <f t="shared" si="13"/>
        <v xml:space="preserve"> </v>
      </c>
      <c r="BF128" s="102"/>
      <c r="BG128" s="165"/>
    </row>
    <row r="129" spans="1:59" s="107" customFormat="1" ht="12.75" x14ac:dyDescent="0.25">
      <c r="A129" s="380"/>
      <c r="B129" s="376">
        <f>'Données démographiques'!B128</f>
        <v>0</v>
      </c>
      <c r="C129" s="376">
        <f>'Données démographiques'!C128</f>
        <v>0</v>
      </c>
      <c r="D129" s="377">
        <f>'Données démographiques'!D128</f>
        <v>0</v>
      </c>
      <c r="E129" s="377">
        <f>'Données démographiques'!F128</f>
        <v>0</v>
      </c>
      <c r="F129" s="102"/>
      <c r="G129" s="430"/>
      <c r="H129" s="258"/>
      <c r="I129" s="493"/>
      <c r="J129" s="493"/>
      <c r="K129" s="258"/>
      <c r="L129" s="258"/>
      <c r="M129" s="493"/>
      <c r="N129" s="258"/>
      <c r="O129" s="259"/>
      <c r="P129" s="279"/>
      <c r="Q129" s="279"/>
      <c r="R129" s="279"/>
      <c r="S129" s="279"/>
      <c r="T129" s="279"/>
      <c r="U129" s="258"/>
      <c r="V129" s="430"/>
      <c r="W129" s="430"/>
      <c r="X129" s="102"/>
      <c r="Y129" s="258"/>
      <c r="Z129" s="431"/>
      <c r="AA129" s="102"/>
      <c r="AB129" s="259"/>
      <c r="AC129" s="259"/>
      <c r="AD129" s="258"/>
      <c r="AE129" s="259"/>
      <c r="AF129" s="258"/>
      <c r="AG129" s="258"/>
      <c r="AH129" s="258"/>
      <c r="AI129" s="263"/>
      <c r="AJ129" s="263"/>
      <c r="AK129" s="263"/>
      <c r="AL129" s="263"/>
      <c r="AM129" s="492"/>
      <c r="AN129" s="263"/>
      <c r="AO129" s="263"/>
      <c r="AP129" s="263"/>
      <c r="AQ129" s="263"/>
      <c r="AR129" s="263"/>
      <c r="AS129" s="263"/>
      <c r="AT129" s="263"/>
      <c r="AU129" s="263"/>
      <c r="AV129" s="263"/>
      <c r="AW129" s="263"/>
      <c r="AX129" s="263"/>
      <c r="AY129" s="263"/>
      <c r="AZ129" s="265"/>
      <c r="BA129" s="492"/>
      <c r="BB129" s="577" t="str">
        <f t="shared" si="10"/>
        <v xml:space="preserve"> </v>
      </c>
      <c r="BC129" s="577" t="str">
        <f t="shared" si="11"/>
        <v xml:space="preserve"> </v>
      </c>
      <c r="BD129" s="577" t="str">
        <f t="shared" si="12"/>
        <v xml:space="preserve"> </v>
      </c>
      <c r="BE129" s="577" t="str">
        <f t="shared" si="13"/>
        <v xml:space="preserve"> </v>
      </c>
      <c r="BF129" s="102"/>
      <c r="BG129" s="330"/>
    </row>
    <row r="130" spans="1:59" s="107" customFormat="1" ht="12.75" x14ac:dyDescent="0.25">
      <c r="A130" s="380"/>
      <c r="B130" s="169">
        <f>'Données démographiques'!B129</f>
        <v>0</v>
      </c>
      <c r="C130" s="169">
        <f>'Données démographiques'!C129</f>
        <v>0</v>
      </c>
      <c r="D130" s="170">
        <f>'Données démographiques'!D129</f>
        <v>0</v>
      </c>
      <c r="E130" s="170">
        <f>'Données démographiques'!F129</f>
        <v>0</v>
      </c>
      <c r="F130" s="102"/>
      <c r="G130" s="255"/>
      <c r="H130" s="273"/>
      <c r="I130" s="274"/>
      <c r="J130" s="274"/>
      <c r="K130" s="273"/>
      <c r="L130" s="273"/>
      <c r="M130" s="274"/>
      <c r="N130" s="273"/>
      <c r="O130" s="257"/>
      <c r="P130" s="277"/>
      <c r="Q130" s="277"/>
      <c r="R130" s="277"/>
      <c r="S130" s="277"/>
      <c r="T130" s="277"/>
      <c r="U130" s="273"/>
      <c r="V130" s="255"/>
      <c r="W130" s="255"/>
      <c r="X130" s="102"/>
      <c r="Y130" s="273"/>
      <c r="Z130" s="172"/>
      <c r="AA130" s="102"/>
      <c r="AB130" s="257"/>
      <c r="AC130" s="257"/>
      <c r="AD130" s="273"/>
      <c r="AE130" s="257"/>
      <c r="AF130" s="273"/>
      <c r="AG130" s="273"/>
      <c r="AH130" s="273"/>
      <c r="AI130" s="262"/>
      <c r="AJ130" s="262"/>
      <c r="AK130" s="262"/>
      <c r="AL130" s="262"/>
      <c r="AM130" s="492"/>
      <c r="AN130" s="262"/>
      <c r="AO130" s="262"/>
      <c r="AP130" s="262"/>
      <c r="AQ130" s="262"/>
      <c r="AR130" s="262"/>
      <c r="AS130" s="262"/>
      <c r="AT130" s="262"/>
      <c r="AU130" s="262"/>
      <c r="AV130" s="262"/>
      <c r="AW130" s="262"/>
      <c r="AX130" s="262"/>
      <c r="AY130" s="262"/>
      <c r="AZ130" s="264"/>
      <c r="BA130" s="492"/>
      <c r="BB130" s="576" t="str">
        <f t="shared" si="10"/>
        <v xml:space="preserve"> </v>
      </c>
      <c r="BC130" s="576" t="str">
        <f t="shared" si="11"/>
        <v xml:space="preserve"> </v>
      </c>
      <c r="BD130" s="576" t="str">
        <f t="shared" si="12"/>
        <v xml:space="preserve"> </v>
      </c>
      <c r="BE130" s="576" t="str">
        <f t="shared" si="13"/>
        <v xml:space="preserve"> </v>
      </c>
      <c r="BF130" s="102"/>
      <c r="BG130" s="165"/>
    </row>
    <row r="131" spans="1:59" s="107" customFormat="1" ht="12.75" x14ac:dyDescent="0.25">
      <c r="A131" s="380"/>
      <c r="B131" s="376">
        <f>'Données démographiques'!B130</f>
        <v>0</v>
      </c>
      <c r="C131" s="376">
        <f>'Données démographiques'!C130</f>
        <v>0</v>
      </c>
      <c r="D131" s="377">
        <f>'Données démographiques'!D130</f>
        <v>0</v>
      </c>
      <c r="E131" s="377">
        <f>'Données démographiques'!F130</f>
        <v>0</v>
      </c>
      <c r="F131" s="102"/>
      <c r="G131" s="430"/>
      <c r="H131" s="258"/>
      <c r="I131" s="493"/>
      <c r="J131" s="493"/>
      <c r="K131" s="258"/>
      <c r="L131" s="258"/>
      <c r="M131" s="493"/>
      <c r="N131" s="258"/>
      <c r="O131" s="259"/>
      <c r="P131" s="279"/>
      <c r="Q131" s="279"/>
      <c r="R131" s="279"/>
      <c r="S131" s="279"/>
      <c r="T131" s="279"/>
      <c r="U131" s="258"/>
      <c r="V131" s="430"/>
      <c r="W131" s="430"/>
      <c r="X131" s="102"/>
      <c r="Y131" s="258"/>
      <c r="Z131" s="431"/>
      <c r="AA131" s="102"/>
      <c r="AB131" s="259"/>
      <c r="AC131" s="259"/>
      <c r="AD131" s="258"/>
      <c r="AE131" s="259"/>
      <c r="AF131" s="258"/>
      <c r="AG131" s="258"/>
      <c r="AH131" s="258"/>
      <c r="AI131" s="263"/>
      <c r="AJ131" s="263"/>
      <c r="AK131" s="263"/>
      <c r="AL131" s="263"/>
      <c r="AM131" s="492"/>
      <c r="AN131" s="263"/>
      <c r="AO131" s="263"/>
      <c r="AP131" s="263"/>
      <c r="AQ131" s="263"/>
      <c r="AR131" s="263"/>
      <c r="AS131" s="263"/>
      <c r="AT131" s="263"/>
      <c r="AU131" s="263"/>
      <c r="AV131" s="263"/>
      <c r="AW131" s="263"/>
      <c r="AX131" s="263"/>
      <c r="AY131" s="263"/>
      <c r="AZ131" s="265"/>
      <c r="BA131" s="492"/>
      <c r="BB131" s="577" t="str">
        <f t="shared" si="10"/>
        <v xml:space="preserve"> </v>
      </c>
      <c r="BC131" s="577" t="str">
        <f t="shared" si="11"/>
        <v xml:space="preserve"> </v>
      </c>
      <c r="BD131" s="577" t="str">
        <f t="shared" si="12"/>
        <v xml:space="preserve"> </v>
      </c>
      <c r="BE131" s="577" t="str">
        <f t="shared" si="13"/>
        <v xml:space="preserve"> </v>
      </c>
      <c r="BF131" s="102"/>
      <c r="BG131" s="330"/>
    </row>
    <row r="132" spans="1:59" s="107" customFormat="1" ht="12.75" x14ac:dyDescent="0.25">
      <c r="A132" s="380"/>
      <c r="B132" s="169">
        <f>'Données démographiques'!B131</f>
        <v>0</v>
      </c>
      <c r="C132" s="169">
        <f>'Données démographiques'!C131</f>
        <v>0</v>
      </c>
      <c r="D132" s="170">
        <f>'Données démographiques'!D131</f>
        <v>0</v>
      </c>
      <c r="E132" s="170">
        <f>'Données démographiques'!F131</f>
        <v>0</v>
      </c>
      <c r="F132" s="102"/>
      <c r="G132" s="255"/>
      <c r="H132" s="273"/>
      <c r="I132" s="274"/>
      <c r="J132" s="274"/>
      <c r="K132" s="273"/>
      <c r="L132" s="273"/>
      <c r="M132" s="274"/>
      <c r="N132" s="273"/>
      <c r="O132" s="257"/>
      <c r="P132" s="277"/>
      <c r="Q132" s="277"/>
      <c r="R132" s="277"/>
      <c r="S132" s="277"/>
      <c r="T132" s="277"/>
      <c r="U132" s="273"/>
      <c r="V132" s="255"/>
      <c r="W132" s="255"/>
      <c r="X132" s="102"/>
      <c r="Y132" s="273"/>
      <c r="Z132" s="172"/>
      <c r="AA132" s="102"/>
      <c r="AB132" s="257"/>
      <c r="AC132" s="257"/>
      <c r="AD132" s="273"/>
      <c r="AE132" s="257"/>
      <c r="AF132" s="273"/>
      <c r="AG132" s="273"/>
      <c r="AH132" s="273"/>
      <c r="AI132" s="262"/>
      <c r="AJ132" s="262"/>
      <c r="AK132" s="262"/>
      <c r="AL132" s="262"/>
      <c r="AM132" s="492"/>
      <c r="AN132" s="262"/>
      <c r="AO132" s="262"/>
      <c r="AP132" s="262"/>
      <c r="AQ132" s="262"/>
      <c r="AR132" s="262"/>
      <c r="AS132" s="262"/>
      <c r="AT132" s="262"/>
      <c r="AU132" s="262"/>
      <c r="AV132" s="262"/>
      <c r="AW132" s="262"/>
      <c r="AX132" s="262"/>
      <c r="AY132" s="262"/>
      <c r="AZ132" s="264"/>
      <c r="BA132" s="492"/>
      <c r="BB132" s="576" t="str">
        <f t="shared" si="10"/>
        <v xml:space="preserve"> </v>
      </c>
      <c r="BC132" s="576" t="str">
        <f t="shared" si="11"/>
        <v xml:space="preserve"> </v>
      </c>
      <c r="BD132" s="576" t="str">
        <f t="shared" si="12"/>
        <v xml:space="preserve"> </v>
      </c>
      <c r="BE132" s="576" t="str">
        <f t="shared" si="13"/>
        <v xml:space="preserve"> </v>
      </c>
      <c r="BF132" s="102"/>
      <c r="BG132" s="165"/>
    </row>
    <row r="133" spans="1:59" s="107" customFormat="1" ht="12.75" x14ac:dyDescent="0.25">
      <c r="A133" s="380"/>
      <c r="B133" s="376">
        <f>'Données démographiques'!B132</f>
        <v>0</v>
      </c>
      <c r="C133" s="376">
        <f>'Données démographiques'!C132</f>
        <v>0</v>
      </c>
      <c r="D133" s="377">
        <f>'Données démographiques'!D132</f>
        <v>0</v>
      </c>
      <c r="E133" s="377">
        <f>'Données démographiques'!F132</f>
        <v>0</v>
      </c>
      <c r="F133" s="102"/>
      <c r="G133" s="430"/>
      <c r="H133" s="258"/>
      <c r="I133" s="493"/>
      <c r="J133" s="493"/>
      <c r="K133" s="258"/>
      <c r="L133" s="258"/>
      <c r="M133" s="493"/>
      <c r="N133" s="258"/>
      <c r="O133" s="259"/>
      <c r="P133" s="279"/>
      <c r="Q133" s="279"/>
      <c r="R133" s="279"/>
      <c r="S133" s="279"/>
      <c r="T133" s="279"/>
      <c r="U133" s="258"/>
      <c r="V133" s="430"/>
      <c r="W133" s="430"/>
      <c r="X133" s="102"/>
      <c r="Y133" s="258"/>
      <c r="Z133" s="431"/>
      <c r="AA133" s="102"/>
      <c r="AB133" s="259"/>
      <c r="AC133" s="259"/>
      <c r="AD133" s="258"/>
      <c r="AE133" s="259"/>
      <c r="AF133" s="258"/>
      <c r="AG133" s="258"/>
      <c r="AH133" s="258"/>
      <c r="AI133" s="263"/>
      <c r="AJ133" s="263"/>
      <c r="AK133" s="263"/>
      <c r="AL133" s="263"/>
      <c r="AM133" s="492"/>
      <c r="AN133" s="263"/>
      <c r="AO133" s="263"/>
      <c r="AP133" s="263"/>
      <c r="AQ133" s="263"/>
      <c r="AR133" s="263"/>
      <c r="AS133" s="263"/>
      <c r="AT133" s="263"/>
      <c r="AU133" s="263"/>
      <c r="AV133" s="263"/>
      <c r="AW133" s="263"/>
      <c r="AX133" s="263"/>
      <c r="AY133" s="263"/>
      <c r="AZ133" s="265"/>
      <c r="BA133" s="492"/>
      <c r="BB133" s="577" t="str">
        <f t="shared" si="10"/>
        <v xml:space="preserve"> </v>
      </c>
      <c r="BC133" s="577" t="str">
        <f t="shared" si="11"/>
        <v xml:space="preserve"> </v>
      </c>
      <c r="BD133" s="577" t="str">
        <f t="shared" si="12"/>
        <v xml:space="preserve"> </v>
      </c>
      <c r="BE133" s="577" t="str">
        <f t="shared" si="13"/>
        <v xml:space="preserve"> </v>
      </c>
      <c r="BF133" s="102"/>
      <c r="BG133" s="330"/>
    </row>
    <row r="134" spans="1:59" s="107" customFormat="1" ht="12.75" x14ac:dyDescent="0.25">
      <c r="A134" s="380"/>
      <c r="B134" s="169">
        <f>'Données démographiques'!B133</f>
        <v>0</v>
      </c>
      <c r="C134" s="169">
        <f>'Données démographiques'!C133</f>
        <v>0</v>
      </c>
      <c r="D134" s="170">
        <f>'Données démographiques'!D133</f>
        <v>0</v>
      </c>
      <c r="E134" s="170">
        <f>'Données démographiques'!F133</f>
        <v>0</v>
      </c>
      <c r="F134" s="102"/>
      <c r="G134" s="255"/>
      <c r="H134" s="273"/>
      <c r="I134" s="274"/>
      <c r="J134" s="274"/>
      <c r="K134" s="273"/>
      <c r="L134" s="273"/>
      <c r="M134" s="274"/>
      <c r="N134" s="273"/>
      <c r="O134" s="257"/>
      <c r="P134" s="277"/>
      <c r="Q134" s="277"/>
      <c r="R134" s="277"/>
      <c r="S134" s="277"/>
      <c r="T134" s="277"/>
      <c r="U134" s="273"/>
      <c r="V134" s="255"/>
      <c r="W134" s="255"/>
      <c r="X134" s="102"/>
      <c r="Y134" s="273"/>
      <c r="Z134" s="172"/>
      <c r="AA134" s="102"/>
      <c r="AB134" s="257"/>
      <c r="AC134" s="257"/>
      <c r="AD134" s="273"/>
      <c r="AE134" s="257"/>
      <c r="AF134" s="273"/>
      <c r="AG134" s="273"/>
      <c r="AH134" s="273"/>
      <c r="AI134" s="262"/>
      <c r="AJ134" s="262"/>
      <c r="AK134" s="262"/>
      <c r="AL134" s="262"/>
      <c r="AM134" s="492"/>
      <c r="AN134" s="262"/>
      <c r="AO134" s="262"/>
      <c r="AP134" s="262"/>
      <c r="AQ134" s="262"/>
      <c r="AR134" s="262"/>
      <c r="AS134" s="262"/>
      <c r="AT134" s="262"/>
      <c r="AU134" s="262"/>
      <c r="AV134" s="262"/>
      <c r="AW134" s="262"/>
      <c r="AX134" s="262"/>
      <c r="AY134" s="262"/>
      <c r="AZ134" s="264"/>
      <c r="BA134" s="492"/>
      <c r="BB134" s="576" t="str">
        <f t="shared" si="10"/>
        <v xml:space="preserve"> </v>
      </c>
      <c r="BC134" s="576" t="str">
        <f t="shared" si="11"/>
        <v xml:space="preserve"> </v>
      </c>
      <c r="BD134" s="576" t="str">
        <f t="shared" si="12"/>
        <v xml:space="preserve"> </v>
      </c>
      <c r="BE134" s="576" t="str">
        <f t="shared" si="13"/>
        <v xml:space="preserve"> </v>
      </c>
      <c r="BF134" s="102"/>
      <c r="BG134" s="165"/>
    </row>
    <row r="135" spans="1:59" s="107" customFormat="1" ht="12.75" x14ac:dyDescent="0.25">
      <c r="A135" s="380"/>
      <c r="B135" s="376">
        <f>'Données démographiques'!B134</f>
        <v>0</v>
      </c>
      <c r="C135" s="376">
        <f>'Données démographiques'!C134</f>
        <v>0</v>
      </c>
      <c r="D135" s="377">
        <f>'Données démographiques'!D134</f>
        <v>0</v>
      </c>
      <c r="E135" s="377">
        <f>'Données démographiques'!F134</f>
        <v>0</v>
      </c>
      <c r="F135" s="102"/>
      <c r="G135" s="430"/>
      <c r="H135" s="258"/>
      <c r="I135" s="493"/>
      <c r="J135" s="493"/>
      <c r="K135" s="258"/>
      <c r="L135" s="258"/>
      <c r="M135" s="493"/>
      <c r="N135" s="258"/>
      <c r="O135" s="259"/>
      <c r="P135" s="279"/>
      <c r="Q135" s="279"/>
      <c r="R135" s="279"/>
      <c r="S135" s="279"/>
      <c r="T135" s="279"/>
      <c r="U135" s="258"/>
      <c r="V135" s="430"/>
      <c r="W135" s="430"/>
      <c r="X135" s="102"/>
      <c r="Y135" s="258"/>
      <c r="Z135" s="431"/>
      <c r="AA135" s="102"/>
      <c r="AB135" s="259"/>
      <c r="AC135" s="259"/>
      <c r="AD135" s="258"/>
      <c r="AE135" s="259"/>
      <c r="AF135" s="258"/>
      <c r="AG135" s="258"/>
      <c r="AH135" s="258"/>
      <c r="AI135" s="263"/>
      <c r="AJ135" s="263"/>
      <c r="AK135" s="263"/>
      <c r="AL135" s="263"/>
      <c r="AM135" s="492"/>
      <c r="AN135" s="263"/>
      <c r="AO135" s="263"/>
      <c r="AP135" s="263"/>
      <c r="AQ135" s="263"/>
      <c r="AR135" s="263"/>
      <c r="AS135" s="263"/>
      <c r="AT135" s="263"/>
      <c r="AU135" s="263"/>
      <c r="AV135" s="263"/>
      <c r="AW135" s="263"/>
      <c r="AX135" s="263"/>
      <c r="AY135" s="263"/>
      <c r="AZ135" s="265"/>
      <c r="BA135" s="492"/>
      <c r="BB135" s="577" t="str">
        <f t="shared" si="10"/>
        <v xml:space="preserve"> </v>
      </c>
      <c r="BC135" s="577" t="str">
        <f t="shared" si="11"/>
        <v xml:space="preserve"> </v>
      </c>
      <c r="BD135" s="577" t="str">
        <f t="shared" si="12"/>
        <v xml:space="preserve"> </v>
      </c>
      <c r="BE135" s="577" t="str">
        <f t="shared" si="13"/>
        <v xml:space="preserve"> </v>
      </c>
      <c r="BF135" s="102"/>
      <c r="BG135" s="330"/>
    </row>
    <row r="136" spans="1:59" s="107" customFormat="1" ht="12.75" x14ac:dyDescent="0.25">
      <c r="A136" s="380"/>
      <c r="B136" s="169">
        <f>'Données démographiques'!B135</f>
        <v>0</v>
      </c>
      <c r="C136" s="169">
        <f>'Données démographiques'!C135</f>
        <v>0</v>
      </c>
      <c r="D136" s="170">
        <f>'Données démographiques'!D135</f>
        <v>0</v>
      </c>
      <c r="E136" s="170">
        <f>'Données démographiques'!F135</f>
        <v>0</v>
      </c>
      <c r="F136" s="102"/>
      <c r="G136" s="255"/>
      <c r="H136" s="273"/>
      <c r="I136" s="274"/>
      <c r="J136" s="274"/>
      <c r="K136" s="273"/>
      <c r="L136" s="273"/>
      <c r="M136" s="274"/>
      <c r="N136" s="273"/>
      <c r="O136" s="257"/>
      <c r="P136" s="277"/>
      <c r="Q136" s="277"/>
      <c r="R136" s="277"/>
      <c r="S136" s="277"/>
      <c r="T136" s="277"/>
      <c r="U136" s="273"/>
      <c r="V136" s="255"/>
      <c r="W136" s="255"/>
      <c r="X136" s="102"/>
      <c r="Y136" s="273"/>
      <c r="Z136" s="172"/>
      <c r="AA136" s="102"/>
      <c r="AB136" s="257"/>
      <c r="AC136" s="257"/>
      <c r="AD136" s="273"/>
      <c r="AE136" s="257"/>
      <c r="AF136" s="273"/>
      <c r="AG136" s="273"/>
      <c r="AH136" s="273"/>
      <c r="AI136" s="262"/>
      <c r="AJ136" s="262"/>
      <c r="AK136" s="262"/>
      <c r="AL136" s="262"/>
      <c r="AM136" s="492"/>
      <c r="AN136" s="262"/>
      <c r="AO136" s="262"/>
      <c r="AP136" s="262"/>
      <c r="AQ136" s="262"/>
      <c r="AR136" s="262"/>
      <c r="AS136" s="262"/>
      <c r="AT136" s="262"/>
      <c r="AU136" s="262"/>
      <c r="AV136" s="262"/>
      <c r="AW136" s="262"/>
      <c r="AX136" s="262"/>
      <c r="AY136" s="262"/>
      <c r="AZ136" s="264"/>
      <c r="BA136" s="492"/>
      <c r="BB136" s="576" t="str">
        <f t="shared" si="10"/>
        <v xml:space="preserve"> </v>
      </c>
      <c r="BC136" s="576" t="str">
        <f t="shared" si="11"/>
        <v xml:space="preserve"> </v>
      </c>
      <c r="BD136" s="576" t="str">
        <f t="shared" si="12"/>
        <v xml:space="preserve"> </v>
      </c>
      <c r="BE136" s="576" t="str">
        <f t="shared" si="13"/>
        <v xml:space="preserve"> </v>
      </c>
      <c r="BF136" s="102"/>
      <c r="BG136" s="165"/>
    </row>
    <row r="137" spans="1:59" s="107" customFormat="1" ht="12.75" x14ac:dyDescent="0.25">
      <c r="A137" s="380"/>
      <c r="B137" s="376">
        <f>'Données démographiques'!B136</f>
        <v>0</v>
      </c>
      <c r="C137" s="376">
        <f>'Données démographiques'!C136</f>
        <v>0</v>
      </c>
      <c r="D137" s="377">
        <f>'Données démographiques'!D136</f>
        <v>0</v>
      </c>
      <c r="E137" s="377">
        <f>'Données démographiques'!F136</f>
        <v>0</v>
      </c>
      <c r="F137" s="102"/>
      <c r="G137" s="430"/>
      <c r="H137" s="258"/>
      <c r="I137" s="493"/>
      <c r="J137" s="493"/>
      <c r="K137" s="258"/>
      <c r="L137" s="258"/>
      <c r="M137" s="493"/>
      <c r="N137" s="258"/>
      <c r="O137" s="259"/>
      <c r="P137" s="279"/>
      <c r="Q137" s="279"/>
      <c r="R137" s="279"/>
      <c r="S137" s="279"/>
      <c r="T137" s="279"/>
      <c r="U137" s="258"/>
      <c r="V137" s="430"/>
      <c r="W137" s="430"/>
      <c r="X137" s="102"/>
      <c r="Y137" s="258"/>
      <c r="Z137" s="431"/>
      <c r="AA137" s="102"/>
      <c r="AB137" s="259"/>
      <c r="AC137" s="259"/>
      <c r="AD137" s="258"/>
      <c r="AE137" s="259"/>
      <c r="AF137" s="258"/>
      <c r="AG137" s="258"/>
      <c r="AH137" s="258"/>
      <c r="AI137" s="263"/>
      <c r="AJ137" s="263"/>
      <c r="AK137" s="263"/>
      <c r="AL137" s="263"/>
      <c r="AM137" s="492"/>
      <c r="AN137" s="263"/>
      <c r="AO137" s="263"/>
      <c r="AP137" s="263"/>
      <c r="AQ137" s="263"/>
      <c r="AR137" s="263"/>
      <c r="AS137" s="263"/>
      <c r="AT137" s="263"/>
      <c r="AU137" s="263"/>
      <c r="AV137" s="263"/>
      <c r="AW137" s="263"/>
      <c r="AX137" s="263"/>
      <c r="AY137" s="263"/>
      <c r="AZ137" s="265"/>
      <c r="BA137" s="492"/>
      <c r="BB137" s="577" t="str">
        <f t="shared" si="10"/>
        <v xml:space="preserve"> </v>
      </c>
      <c r="BC137" s="577" t="str">
        <f t="shared" si="11"/>
        <v xml:space="preserve"> </v>
      </c>
      <c r="BD137" s="577" t="str">
        <f t="shared" si="12"/>
        <v xml:space="preserve"> </v>
      </c>
      <c r="BE137" s="577" t="str">
        <f t="shared" si="13"/>
        <v xml:space="preserve"> </v>
      </c>
      <c r="BF137" s="102"/>
      <c r="BG137" s="330"/>
    </row>
    <row r="138" spans="1:59" s="107" customFormat="1" ht="12.75" x14ac:dyDescent="0.25">
      <c r="A138" s="380"/>
      <c r="B138" s="169">
        <f>'Données démographiques'!B137</f>
        <v>0</v>
      </c>
      <c r="C138" s="169">
        <f>'Données démographiques'!C137</f>
        <v>0</v>
      </c>
      <c r="D138" s="170">
        <f>'Données démographiques'!D137</f>
        <v>0</v>
      </c>
      <c r="E138" s="170">
        <f>'Données démographiques'!F137</f>
        <v>0</v>
      </c>
      <c r="F138" s="102"/>
      <c r="G138" s="255"/>
      <c r="H138" s="273"/>
      <c r="I138" s="274"/>
      <c r="J138" s="274"/>
      <c r="K138" s="273"/>
      <c r="L138" s="273"/>
      <c r="M138" s="274"/>
      <c r="N138" s="273"/>
      <c r="O138" s="257"/>
      <c r="P138" s="277"/>
      <c r="Q138" s="277"/>
      <c r="R138" s="277"/>
      <c r="S138" s="277"/>
      <c r="T138" s="277"/>
      <c r="U138" s="273"/>
      <c r="V138" s="255"/>
      <c r="W138" s="255"/>
      <c r="X138" s="102"/>
      <c r="Y138" s="273"/>
      <c r="Z138" s="172"/>
      <c r="AA138" s="102"/>
      <c r="AB138" s="257"/>
      <c r="AC138" s="257"/>
      <c r="AD138" s="273"/>
      <c r="AE138" s="257"/>
      <c r="AF138" s="273"/>
      <c r="AG138" s="273"/>
      <c r="AH138" s="273"/>
      <c r="AI138" s="262"/>
      <c r="AJ138" s="262"/>
      <c r="AK138" s="262"/>
      <c r="AL138" s="262"/>
      <c r="AM138" s="492"/>
      <c r="AN138" s="262"/>
      <c r="AO138" s="262"/>
      <c r="AP138" s="262"/>
      <c r="AQ138" s="262"/>
      <c r="AR138" s="262"/>
      <c r="AS138" s="262"/>
      <c r="AT138" s="262"/>
      <c r="AU138" s="262"/>
      <c r="AV138" s="262"/>
      <c r="AW138" s="262"/>
      <c r="AX138" s="262"/>
      <c r="AY138" s="262"/>
      <c r="AZ138" s="264"/>
      <c r="BA138" s="492"/>
      <c r="BB138" s="576" t="str">
        <f t="shared" si="10"/>
        <v xml:space="preserve"> </v>
      </c>
      <c r="BC138" s="576" t="str">
        <f t="shared" si="11"/>
        <v xml:space="preserve"> </v>
      </c>
      <c r="BD138" s="576" t="str">
        <f t="shared" si="12"/>
        <v xml:space="preserve"> </v>
      </c>
      <c r="BE138" s="576" t="str">
        <f t="shared" si="13"/>
        <v xml:space="preserve"> </v>
      </c>
      <c r="BF138" s="102"/>
      <c r="BG138" s="165"/>
    </row>
    <row r="139" spans="1:59" s="107" customFormat="1" ht="12.75" x14ac:dyDescent="0.25">
      <c r="A139" s="380"/>
      <c r="B139" s="376">
        <f>'Données démographiques'!B138</f>
        <v>0</v>
      </c>
      <c r="C139" s="376">
        <f>'Données démographiques'!C138</f>
        <v>0</v>
      </c>
      <c r="D139" s="377">
        <f>'Données démographiques'!D138</f>
        <v>0</v>
      </c>
      <c r="E139" s="377">
        <f>'Données démographiques'!F138</f>
        <v>0</v>
      </c>
      <c r="F139" s="102"/>
      <c r="G139" s="430"/>
      <c r="H139" s="258"/>
      <c r="I139" s="493"/>
      <c r="J139" s="493"/>
      <c r="K139" s="258"/>
      <c r="L139" s="258"/>
      <c r="M139" s="493"/>
      <c r="N139" s="258"/>
      <c r="O139" s="259"/>
      <c r="P139" s="279"/>
      <c r="Q139" s="279"/>
      <c r="R139" s="279"/>
      <c r="S139" s="279"/>
      <c r="T139" s="279"/>
      <c r="U139" s="258"/>
      <c r="V139" s="430"/>
      <c r="W139" s="430"/>
      <c r="X139" s="102"/>
      <c r="Y139" s="258"/>
      <c r="Z139" s="431"/>
      <c r="AA139" s="102"/>
      <c r="AB139" s="259"/>
      <c r="AC139" s="259"/>
      <c r="AD139" s="258"/>
      <c r="AE139" s="259"/>
      <c r="AF139" s="258"/>
      <c r="AG139" s="258"/>
      <c r="AH139" s="258"/>
      <c r="AI139" s="263"/>
      <c r="AJ139" s="263"/>
      <c r="AK139" s="263"/>
      <c r="AL139" s="263"/>
      <c r="AM139" s="492"/>
      <c r="AN139" s="263"/>
      <c r="AO139" s="263"/>
      <c r="AP139" s="263"/>
      <c r="AQ139" s="263"/>
      <c r="AR139" s="263"/>
      <c r="AS139" s="263"/>
      <c r="AT139" s="263"/>
      <c r="AU139" s="263"/>
      <c r="AV139" s="263"/>
      <c r="AW139" s="263"/>
      <c r="AX139" s="263"/>
      <c r="AY139" s="263"/>
      <c r="AZ139" s="265"/>
      <c r="BA139" s="492"/>
      <c r="BB139" s="577" t="str">
        <f t="shared" si="10"/>
        <v xml:space="preserve"> </v>
      </c>
      <c r="BC139" s="577" t="str">
        <f t="shared" si="11"/>
        <v xml:space="preserve"> </v>
      </c>
      <c r="BD139" s="577" t="str">
        <f t="shared" si="12"/>
        <v xml:space="preserve"> </v>
      </c>
      <c r="BE139" s="577" t="str">
        <f t="shared" si="13"/>
        <v xml:space="preserve"> </v>
      </c>
      <c r="BF139" s="102"/>
      <c r="BG139" s="330"/>
    </row>
    <row r="140" spans="1:59" s="107" customFormat="1" ht="12.75" x14ac:dyDescent="0.25">
      <c r="A140" s="380"/>
      <c r="B140" s="169">
        <f>'Données démographiques'!B139</f>
        <v>0</v>
      </c>
      <c r="C140" s="169">
        <f>'Données démographiques'!C139</f>
        <v>0</v>
      </c>
      <c r="D140" s="170">
        <f>'Données démographiques'!D139</f>
        <v>0</v>
      </c>
      <c r="E140" s="170">
        <f>'Données démographiques'!F139</f>
        <v>0</v>
      </c>
      <c r="F140" s="102"/>
      <c r="G140" s="255"/>
      <c r="H140" s="273"/>
      <c r="I140" s="274"/>
      <c r="J140" s="274"/>
      <c r="K140" s="273"/>
      <c r="L140" s="273"/>
      <c r="M140" s="274"/>
      <c r="N140" s="273"/>
      <c r="O140" s="257"/>
      <c r="P140" s="277"/>
      <c r="Q140" s="277"/>
      <c r="R140" s="277"/>
      <c r="S140" s="277"/>
      <c r="T140" s="277"/>
      <c r="U140" s="273"/>
      <c r="V140" s="255"/>
      <c r="W140" s="255"/>
      <c r="X140" s="102"/>
      <c r="Y140" s="273"/>
      <c r="Z140" s="172"/>
      <c r="AA140" s="102"/>
      <c r="AB140" s="257"/>
      <c r="AC140" s="257"/>
      <c r="AD140" s="273"/>
      <c r="AE140" s="257"/>
      <c r="AF140" s="273"/>
      <c r="AG140" s="273"/>
      <c r="AH140" s="273"/>
      <c r="AI140" s="262"/>
      <c r="AJ140" s="262"/>
      <c r="AK140" s="262"/>
      <c r="AL140" s="262"/>
      <c r="AM140" s="492"/>
      <c r="AN140" s="262"/>
      <c r="AO140" s="262"/>
      <c r="AP140" s="262"/>
      <c r="AQ140" s="262"/>
      <c r="AR140" s="262"/>
      <c r="AS140" s="262"/>
      <c r="AT140" s="262"/>
      <c r="AU140" s="262"/>
      <c r="AV140" s="262"/>
      <c r="AW140" s="262"/>
      <c r="AX140" s="262"/>
      <c r="AY140" s="262"/>
      <c r="AZ140" s="264"/>
      <c r="BA140" s="492"/>
      <c r="BB140" s="576" t="str">
        <f t="shared" si="10"/>
        <v xml:space="preserve"> </v>
      </c>
      <c r="BC140" s="576" t="str">
        <f t="shared" si="11"/>
        <v xml:space="preserve"> </v>
      </c>
      <c r="BD140" s="576" t="str">
        <f t="shared" si="12"/>
        <v xml:space="preserve"> </v>
      </c>
      <c r="BE140" s="576" t="str">
        <f t="shared" si="13"/>
        <v xml:space="preserve"> </v>
      </c>
      <c r="BF140" s="102"/>
      <c r="BG140" s="165"/>
    </row>
    <row r="141" spans="1:59" s="107" customFormat="1" ht="12.75" x14ac:dyDescent="0.25">
      <c r="A141" s="380"/>
      <c r="B141" s="376">
        <f>'Données démographiques'!B140</f>
        <v>0</v>
      </c>
      <c r="C141" s="376">
        <f>'Données démographiques'!C140</f>
        <v>0</v>
      </c>
      <c r="D141" s="377">
        <f>'Données démographiques'!D140</f>
        <v>0</v>
      </c>
      <c r="E141" s="377">
        <f>'Données démographiques'!F140</f>
        <v>0</v>
      </c>
      <c r="F141" s="102"/>
      <c r="G141" s="430"/>
      <c r="H141" s="258"/>
      <c r="I141" s="493"/>
      <c r="J141" s="493"/>
      <c r="K141" s="258"/>
      <c r="L141" s="258"/>
      <c r="M141" s="493"/>
      <c r="N141" s="258"/>
      <c r="O141" s="259"/>
      <c r="P141" s="279"/>
      <c r="Q141" s="279"/>
      <c r="R141" s="279"/>
      <c r="S141" s="279"/>
      <c r="T141" s="279"/>
      <c r="U141" s="258"/>
      <c r="V141" s="430"/>
      <c r="W141" s="430"/>
      <c r="X141" s="102"/>
      <c r="Y141" s="258"/>
      <c r="Z141" s="431"/>
      <c r="AA141" s="102"/>
      <c r="AB141" s="259"/>
      <c r="AC141" s="259"/>
      <c r="AD141" s="258"/>
      <c r="AE141" s="259"/>
      <c r="AF141" s="258"/>
      <c r="AG141" s="258"/>
      <c r="AH141" s="258"/>
      <c r="AI141" s="263"/>
      <c r="AJ141" s="263"/>
      <c r="AK141" s="263"/>
      <c r="AL141" s="263"/>
      <c r="AM141" s="492"/>
      <c r="AN141" s="263"/>
      <c r="AO141" s="263"/>
      <c r="AP141" s="263"/>
      <c r="AQ141" s="263"/>
      <c r="AR141" s="263"/>
      <c r="AS141" s="263"/>
      <c r="AT141" s="263"/>
      <c r="AU141" s="263"/>
      <c r="AV141" s="263"/>
      <c r="AW141" s="263"/>
      <c r="AX141" s="263"/>
      <c r="AY141" s="263"/>
      <c r="AZ141" s="265"/>
      <c r="BA141" s="492"/>
      <c r="BB141" s="577" t="str">
        <f t="shared" si="10"/>
        <v xml:space="preserve"> </v>
      </c>
      <c r="BC141" s="577" t="str">
        <f t="shared" si="11"/>
        <v xml:space="preserve"> </v>
      </c>
      <c r="BD141" s="577" t="str">
        <f t="shared" si="12"/>
        <v xml:space="preserve"> </v>
      </c>
      <c r="BE141" s="577" t="str">
        <f t="shared" si="13"/>
        <v xml:space="preserve"> </v>
      </c>
      <c r="BF141" s="102"/>
      <c r="BG141" s="330"/>
    </row>
    <row r="142" spans="1:59" s="107" customFormat="1" ht="12.75" x14ac:dyDescent="0.25">
      <c r="A142" s="380"/>
      <c r="B142" s="169">
        <f>'Données démographiques'!B141</f>
        <v>0</v>
      </c>
      <c r="C142" s="169">
        <f>'Données démographiques'!C141</f>
        <v>0</v>
      </c>
      <c r="D142" s="170">
        <f>'Données démographiques'!D141</f>
        <v>0</v>
      </c>
      <c r="E142" s="170">
        <f>'Données démographiques'!F141</f>
        <v>0</v>
      </c>
      <c r="F142" s="102"/>
      <c r="G142" s="255"/>
      <c r="H142" s="273"/>
      <c r="I142" s="274"/>
      <c r="J142" s="274"/>
      <c r="K142" s="273"/>
      <c r="L142" s="273"/>
      <c r="M142" s="274"/>
      <c r="N142" s="273"/>
      <c r="O142" s="257"/>
      <c r="P142" s="277"/>
      <c r="Q142" s="277"/>
      <c r="R142" s="277"/>
      <c r="S142" s="277"/>
      <c r="T142" s="277"/>
      <c r="U142" s="273"/>
      <c r="V142" s="255"/>
      <c r="W142" s="255"/>
      <c r="X142" s="102"/>
      <c r="Y142" s="273"/>
      <c r="Z142" s="172"/>
      <c r="AA142" s="102"/>
      <c r="AB142" s="257"/>
      <c r="AC142" s="257"/>
      <c r="AD142" s="273"/>
      <c r="AE142" s="257"/>
      <c r="AF142" s="273"/>
      <c r="AG142" s="273"/>
      <c r="AH142" s="273"/>
      <c r="AI142" s="262"/>
      <c r="AJ142" s="262"/>
      <c r="AK142" s="262"/>
      <c r="AL142" s="262"/>
      <c r="AM142" s="492"/>
      <c r="AN142" s="262"/>
      <c r="AO142" s="262"/>
      <c r="AP142" s="262"/>
      <c r="AQ142" s="262"/>
      <c r="AR142" s="262"/>
      <c r="AS142" s="262"/>
      <c r="AT142" s="262"/>
      <c r="AU142" s="262"/>
      <c r="AV142" s="262"/>
      <c r="AW142" s="262"/>
      <c r="AX142" s="262"/>
      <c r="AY142" s="262"/>
      <c r="AZ142" s="264"/>
      <c r="BA142" s="492"/>
      <c r="BB142" s="576" t="str">
        <f t="shared" si="10"/>
        <v xml:space="preserve"> </v>
      </c>
      <c r="BC142" s="576" t="str">
        <f t="shared" si="11"/>
        <v xml:space="preserve"> </v>
      </c>
      <c r="BD142" s="576" t="str">
        <f t="shared" si="12"/>
        <v xml:space="preserve"> </v>
      </c>
      <c r="BE142" s="576" t="str">
        <f t="shared" si="13"/>
        <v xml:space="preserve"> </v>
      </c>
      <c r="BF142" s="102"/>
      <c r="BG142" s="165"/>
    </row>
    <row r="143" spans="1:59" s="107" customFormat="1" ht="12.75" x14ac:dyDescent="0.25">
      <c r="A143" s="380"/>
      <c r="B143" s="376">
        <f>'Données démographiques'!B142</f>
        <v>0</v>
      </c>
      <c r="C143" s="376">
        <f>'Données démographiques'!C142</f>
        <v>0</v>
      </c>
      <c r="D143" s="377">
        <f>'Données démographiques'!D142</f>
        <v>0</v>
      </c>
      <c r="E143" s="377">
        <f>'Données démographiques'!F142</f>
        <v>0</v>
      </c>
      <c r="F143" s="102"/>
      <c r="G143" s="430"/>
      <c r="H143" s="258"/>
      <c r="I143" s="493"/>
      <c r="J143" s="493"/>
      <c r="K143" s="258"/>
      <c r="L143" s="258"/>
      <c r="M143" s="493"/>
      <c r="N143" s="258"/>
      <c r="O143" s="259"/>
      <c r="P143" s="279"/>
      <c r="Q143" s="279"/>
      <c r="R143" s="279"/>
      <c r="S143" s="279"/>
      <c r="T143" s="279"/>
      <c r="U143" s="258"/>
      <c r="V143" s="430"/>
      <c r="W143" s="430"/>
      <c r="X143" s="102"/>
      <c r="Y143" s="258"/>
      <c r="Z143" s="431"/>
      <c r="AA143" s="102"/>
      <c r="AB143" s="259"/>
      <c r="AC143" s="259"/>
      <c r="AD143" s="258"/>
      <c r="AE143" s="259"/>
      <c r="AF143" s="258"/>
      <c r="AG143" s="258"/>
      <c r="AH143" s="258"/>
      <c r="AI143" s="263"/>
      <c r="AJ143" s="263"/>
      <c r="AK143" s="263"/>
      <c r="AL143" s="263"/>
      <c r="AM143" s="492"/>
      <c r="AN143" s="263"/>
      <c r="AO143" s="263"/>
      <c r="AP143" s="263"/>
      <c r="AQ143" s="263"/>
      <c r="AR143" s="263"/>
      <c r="AS143" s="263"/>
      <c r="AT143" s="263"/>
      <c r="AU143" s="263"/>
      <c r="AV143" s="263"/>
      <c r="AW143" s="263"/>
      <c r="AX143" s="263"/>
      <c r="AY143" s="263"/>
      <c r="AZ143" s="265"/>
      <c r="BA143" s="492"/>
      <c r="BB143" s="577" t="str">
        <f t="shared" si="10"/>
        <v xml:space="preserve"> </v>
      </c>
      <c r="BC143" s="577" t="str">
        <f t="shared" si="11"/>
        <v xml:space="preserve"> </v>
      </c>
      <c r="BD143" s="577" t="str">
        <f t="shared" si="12"/>
        <v xml:space="preserve"> </v>
      </c>
      <c r="BE143" s="577" t="str">
        <f t="shared" si="13"/>
        <v xml:space="preserve"> </v>
      </c>
      <c r="BF143" s="102"/>
      <c r="BG143" s="330"/>
    </row>
    <row r="144" spans="1:59" s="107" customFormat="1" ht="12.75" x14ac:dyDescent="0.25">
      <c r="A144" s="380"/>
      <c r="B144" s="169">
        <f>'Données démographiques'!B143</f>
        <v>0</v>
      </c>
      <c r="C144" s="169">
        <f>'Données démographiques'!C143</f>
        <v>0</v>
      </c>
      <c r="D144" s="170">
        <f>'Données démographiques'!D143</f>
        <v>0</v>
      </c>
      <c r="E144" s="170">
        <f>'Données démographiques'!F143</f>
        <v>0</v>
      </c>
      <c r="F144" s="102"/>
      <c r="G144" s="255"/>
      <c r="H144" s="273"/>
      <c r="I144" s="274"/>
      <c r="J144" s="274"/>
      <c r="K144" s="273"/>
      <c r="L144" s="273"/>
      <c r="M144" s="274"/>
      <c r="N144" s="273"/>
      <c r="O144" s="257"/>
      <c r="P144" s="277"/>
      <c r="Q144" s="277"/>
      <c r="R144" s="277"/>
      <c r="S144" s="277"/>
      <c r="T144" s="277"/>
      <c r="U144" s="273"/>
      <c r="V144" s="255"/>
      <c r="W144" s="255"/>
      <c r="X144" s="102"/>
      <c r="Y144" s="273"/>
      <c r="Z144" s="172"/>
      <c r="AA144" s="102"/>
      <c r="AB144" s="257"/>
      <c r="AC144" s="257"/>
      <c r="AD144" s="273"/>
      <c r="AE144" s="257"/>
      <c r="AF144" s="273"/>
      <c r="AG144" s="273"/>
      <c r="AH144" s="273"/>
      <c r="AI144" s="262"/>
      <c r="AJ144" s="262"/>
      <c r="AK144" s="262"/>
      <c r="AL144" s="262"/>
      <c r="AM144" s="492"/>
      <c r="AN144" s="262"/>
      <c r="AO144" s="262"/>
      <c r="AP144" s="262"/>
      <c r="AQ144" s="262"/>
      <c r="AR144" s="262"/>
      <c r="AS144" s="262"/>
      <c r="AT144" s="262"/>
      <c r="AU144" s="262"/>
      <c r="AV144" s="262"/>
      <c r="AW144" s="262"/>
      <c r="AX144" s="262"/>
      <c r="AY144" s="262"/>
      <c r="AZ144" s="264"/>
      <c r="BA144" s="492"/>
      <c r="BB144" s="576" t="str">
        <f t="shared" si="10"/>
        <v xml:space="preserve"> </v>
      </c>
      <c r="BC144" s="576" t="str">
        <f t="shared" si="11"/>
        <v xml:space="preserve"> </v>
      </c>
      <c r="BD144" s="576" t="str">
        <f t="shared" si="12"/>
        <v xml:space="preserve"> </v>
      </c>
      <c r="BE144" s="576" t="str">
        <f t="shared" si="13"/>
        <v xml:space="preserve"> </v>
      </c>
      <c r="BF144" s="102"/>
      <c r="BG144" s="165"/>
    </row>
    <row r="145" spans="1:59" s="107" customFormat="1" ht="12.75" x14ac:dyDescent="0.25">
      <c r="A145" s="380"/>
      <c r="B145" s="376">
        <f>'Données démographiques'!B144</f>
        <v>0</v>
      </c>
      <c r="C145" s="376">
        <f>'Données démographiques'!C144</f>
        <v>0</v>
      </c>
      <c r="D145" s="377">
        <f>'Données démographiques'!D144</f>
        <v>0</v>
      </c>
      <c r="E145" s="377">
        <f>'Données démographiques'!F144</f>
        <v>0</v>
      </c>
      <c r="F145" s="102"/>
      <c r="G145" s="430"/>
      <c r="H145" s="258"/>
      <c r="I145" s="493"/>
      <c r="J145" s="493"/>
      <c r="K145" s="258"/>
      <c r="L145" s="258"/>
      <c r="M145" s="493"/>
      <c r="N145" s="258"/>
      <c r="O145" s="259"/>
      <c r="P145" s="279"/>
      <c r="Q145" s="279"/>
      <c r="R145" s="279"/>
      <c r="S145" s="279"/>
      <c r="T145" s="279"/>
      <c r="U145" s="258"/>
      <c r="V145" s="430"/>
      <c r="W145" s="430"/>
      <c r="X145" s="102"/>
      <c r="Y145" s="258"/>
      <c r="Z145" s="431"/>
      <c r="AA145" s="102"/>
      <c r="AB145" s="259"/>
      <c r="AC145" s="259"/>
      <c r="AD145" s="258"/>
      <c r="AE145" s="259"/>
      <c r="AF145" s="258"/>
      <c r="AG145" s="258"/>
      <c r="AH145" s="258"/>
      <c r="AI145" s="263"/>
      <c r="AJ145" s="263"/>
      <c r="AK145" s="263"/>
      <c r="AL145" s="263"/>
      <c r="AM145" s="492"/>
      <c r="AN145" s="263"/>
      <c r="AO145" s="263"/>
      <c r="AP145" s="263"/>
      <c r="AQ145" s="263"/>
      <c r="AR145" s="263"/>
      <c r="AS145" s="263"/>
      <c r="AT145" s="263"/>
      <c r="AU145" s="263"/>
      <c r="AV145" s="263"/>
      <c r="AW145" s="263"/>
      <c r="AX145" s="263"/>
      <c r="AY145" s="263"/>
      <c r="AZ145" s="265"/>
      <c r="BA145" s="492"/>
      <c r="BB145" s="577" t="str">
        <f t="shared" ref="BB145:BB208" si="14">IF(AG145=0," ",AN145/AI145)</f>
        <v xml:space="preserve"> </v>
      </c>
      <c r="BC145" s="577" t="str">
        <f t="shared" si="11"/>
        <v xml:space="preserve"> </v>
      </c>
      <c r="BD145" s="577" t="str">
        <f t="shared" si="12"/>
        <v xml:space="preserve"> </v>
      </c>
      <c r="BE145" s="577" t="str">
        <f t="shared" si="13"/>
        <v xml:space="preserve"> </v>
      </c>
      <c r="BF145" s="102"/>
      <c r="BG145" s="330"/>
    </row>
    <row r="146" spans="1:59" s="107" customFormat="1" ht="12.75" x14ac:dyDescent="0.25">
      <c r="A146" s="380"/>
      <c r="B146" s="169">
        <f>'Données démographiques'!B145</f>
        <v>0</v>
      </c>
      <c r="C146" s="169">
        <f>'Données démographiques'!C145</f>
        <v>0</v>
      </c>
      <c r="D146" s="170">
        <f>'Données démographiques'!D145</f>
        <v>0</v>
      </c>
      <c r="E146" s="170">
        <f>'Données démographiques'!F145</f>
        <v>0</v>
      </c>
      <c r="F146" s="102"/>
      <c r="G146" s="255"/>
      <c r="H146" s="273"/>
      <c r="I146" s="274"/>
      <c r="J146" s="274"/>
      <c r="K146" s="273"/>
      <c r="L146" s="273"/>
      <c r="M146" s="274"/>
      <c r="N146" s="273"/>
      <c r="O146" s="257"/>
      <c r="P146" s="277"/>
      <c r="Q146" s="277"/>
      <c r="R146" s="277"/>
      <c r="S146" s="277"/>
      <c r="T146" s="277"/>
      <c r="U146" s="273"/>
      <c r="V146" s="255"/>
      <c r="W146" s="255"/>
      <c r="X146" s="102"/>
      <c r="Y146" s="273"/>
      <c r="Z146" s="172"/>
      <c r="AA146" s="102"/>
      <c r="AB146" s="257"/>
      <c r="AC146" s="257"/>
      <c r="AD146" s="273"/>
      <c r="AE146" s="257"/>
      <c r="AF146" s="273"/>
      <c r="AG146" s="273"/>
      <c r="AH146" s="273"/>
      <c r="AI146" s="262"/>
      <c r="AJ146" s="262"/>
      <c r="AK146" s="262"/>
      <c r="AL146" s="262"/>
      <c r="AM146" s="492"/>
      <c r="AN146" s="262"/>
      <c r="AO146" s="262"/>
      <c r="AP146" s="262"/>
      <c r="AQ146" s="262"/>
      <c r="AR146" s="262"/>
      <c r="AS146" s="262"/>
      <c r="AT146" s="262"/>
      <c r="AU146" s="262"/>
      <c r="AV146" s="262"/>
      <c r="AW146" s="262"/>
      <c r="AX146" s="262"/>
      <c r="AY146" s="262"/>
      <c r="AZ146" s="264"/>
      <c r="BA146" s="492"/>
      <c r="BB146" s="576" t="str">
        <f t="shared" si="14"/>
        <v xml:space="preserve"> </v>
      </c>
      <c r="BC146" s="576" t="str">
        <f t="shared" si="11"/>
        <v xml:space="preserve"> </v>
      </c>
      <c r="BD146" s="576" t="str">
        <f t="shared" si="12"/>
        <v xml:space="preserve"> </v>
      </c>
      <c r="BE146" s="576" t="str">
        <f t="shared" si="13"/>
        <v xml:space="preserve"> </v>
      </c>
      <c r="BF146" s="102"/>
      <c r="BG146" s="165"/>
    </row>
    <row r="147" spans="1:59" s="107" customFormat="1" ht="12.75" x14ac:dyDescent="0.25">
      <c r="A147" s="380"/>
      <c r="B147" s="376">
        <f>'Données démographiques'!B146</f>
        <v>0</v>
      </c>
      <c r="C147" s="376">
        <f>'Données démographiques'!C146</f>
        <v>0</v>
      </c>
      <c r="D147" s="377">
        <f>'Données démographiques'!D146</f>
        <v>0</v>
      </c>
      <c r="E147" s="377">
        <f>'Données démographiques'!F146</f>
        <v>0</v>
      </c>
      <c r="F147" s="102"/>
      <c r="G147" s="430"/>
      <c r="H147" s="258"/>
      <c r="I147" s="493"/>
      <c r="J147" s="493"/>
      <c r="K147" s="258"/>
      <c r="L147" s="258"/>
      <c r="M147" s="493"/>
      <c r="N147" s="258"/>
      <c r="O147" s="259"/>
      <c r="P147" s="279"/>
      <c r="Q147" s="279"/>
      <c r="R147" s="279"/>
      <c r="S147" s="279"/>
      <c r="T147" s="279"/>
      <c r="U147" s="258"/>
      <c r="V147" s="430"/>
      <c r="W147" s="430"/>
      <c r="X147" s="102"/>
      <c r="Y147" s="258"/>
      <c r="Z147" s="431"/>
      <c r="AA147" s="102"/>
      <c r="AB147" s="259"/>
      <c r="AC147" s="259"/>
      <c r="AD147" s="258"/>
      <c r="AE147" s="259"/>
      <c r="AF147" s="258"/>
      <c r="AG147" s="258"/>
      <c r="AH147" s="258"/>
      <c r="AI147" s="263"/>
      <c r="AJ147" s="263"/>
      <c r="AK147" s="263"/>
      <c r="AL147" s="263"/>
      <c r="AM147" s="492"/>
      <c r="AN147" s="263"/>
      <c r="AO147" s="263"/>
      <c r="AP147" s="263"/>
      <c r="AQ147" s="263"/>
      <c r="AR147" s="263"/>
      <c r="AS147" s="263"/>
      <c r="AT147" s="263"/>
      <c r="AU147" s="263"/>
      <c r="AV147" s="263"/>
      <c r="AW147" s="263"/>
      <c r="AX147" s="263"/>
      <c r="AY147" s="263"/>
      <c r="AZ147" s="265"/>
      <c r="BA147" s="492"/>
      <c r="BB147" s="577" t="str">
        <f t="shared" si="14"/>
        <v xml:space="preserve"> </v>
      </c>
      <c r="BC147" s="577" t="str">
        <f t="shared" ref="BC147:BC210" si="15">IF(OR(AG147=0,P147=0)," ",AN147/P147)</f>
        <v xml:space="preserve"> </v>
      </c>
      <c r="BD147" s="577" t="str">
        <f t="shared" ref="BD147:BD210" si="16">IF(OR(AG147&gt;5,AG147&lt;1)," ",AO147/AJ147)</f>
        <v xml:space="preserve"> </v>
      </c>
      <c r="BE147" s="577" t="str">
        <f t="shared" ref="BE147:BE210" si="17">IF(OR(AG147&gt;5,AG147&lt;1,P147=0)," ",AO147/P147)</f>
        <v xml:space="preserve"> </v>
      </c>
      <c r="BF147" s="102"/>
      <c r="BG147" s="330"/>
    </row>
    <row r="148" spans="1:59" s="107" customFormat="1" ht="12.75" x14ac:dyDescent="0.25">
      <c r="A148" s="380"/>
      <c r="B148" s="169">
        <f>'Données démographiques'!B147</f>
        <v>0</v>
      </c>
      <c r="C148" s="169">
        <f>'Données démographiques'!C147</f>
        <v>0</v>
      </c>
      <c r="D148" s="170">
        <f>'Données démographiques'!D147</f>
        <v>0</v>
      </c>
      <c r="E148" s="170">
        <f>'Données démographiques'!F147</f>
        <v>0</v>
      </c>
      <c r="F148" s="102"/>
      <c r="G148" s="255"/>
      <c r="H148" s="273"/>
      <c r="I148" s="274"/>
      <c r="J148" s="274"/>
      <c r="K148" s="273"/>
      <c r="L148" s="273"/>
      <c r="M148" s="274"/>
      <c r="N148" s="273"/>
      <c r="O148" s="257"/>
      <c r="P148" s="277"/>
      <c r="Q148" s="277"/>
      <c r="R148" s="277"/>
      <c r="S148" s="277"/>
      <c r="T148" s="277"/>
      <c r="U148" s="273"/>
      <c r="V148" s="255"/>
      <c r="W148" s="255"/>
      <c r="X148" s="102"/>
      <c r="Y148" s="273"/>
      <c r="Z148" s="172"/>
      <c r="AA148" s="102"/>
      <c r="AB148" s="257"/>
      <c r="AC148" s="257"/>
      <c r="AD148" s="273"/>
      <c r="AE148" s="257"/>
      <c r="AF148" s="273"/>
      <c r="AG148" s="273"/>
      <c r="AH148" s="273"/>
      <c r="AI148" s="262"/>
      <c r="AJ148" s="262"/>
      <c r="AK148" s="262"/>
      <c r="AL148" s="262"/>
      <c r="AM148" s="492"/>
      <c r="AN148" s="262"/>
      <c r="AO148" s="262"/>
      <c r="AP148" s="262"/>
      <c r="AQ148" s="262"/>
      <c r="AR148" s="262"/>
      <c r="AS148" s="262"/>
      <c r="AT148" s="262"/>
      <c r="AU148" s="262"/>
      <c r="AV148" s="262"/>
      <c r="AW148" s="262"/>
      <c r="AX148" s="262"/>
      <c r="AY148" s="262"/>
      <c r="AZ148" s="264"/>
      <c r="BA148" s="492"/>
      <c r="BB148" s="576" t="str">
        <f t="shared" si="14"/>
        <v xml:space="preserve"> </v>
      </c>
      <c r="BC148" s="576" t="str">
        <f t="shared" si="15"/>
        <v xml:space="preserve"> </v>
      </c>
      <c r="BD148" s="576" t="str">
        <f t="shared" si="16"/>
        <v xml:space="preserve"> </v>
      </c>
      <c r="BE148" s="576" t="str">
        <f t="shared" si="17"/>
        <v xml:space="preserve"> </v>
      </c>
      <c r="BF148" s="102"/>
      <c r="BG148" s="165"/>
    </row>
    <row r="149" spans="1:59" s="107" customFormat="1" ht="12.75" x14ac:dyDescent="0.25">
      <c r="A149" s="380"/>
      <c r="B149" s="376">
        <f>'Données démographiques'!B148</f>
        <v>0</v>
      </c>
      <c r="C149" s="376">
        <f>'Données démographiques'!C148</f>
        <v>0</v>
      </c>
      <c r="D149" s="377">
        <f>'Données démographiques'!D148</f>
        <v>0</v>
      </c>
      <c r="E149" s="377">
        <f>'Données démographiques'!F148</f>
        <v>0</v>
      </c>
      <c r="F149" s="102"/>
      <c r="G149" s="430"/>
      <c r="H149" s="258"/>
      <c r="I149" s="493"/>
      <c r="J149" s="493"/>
      <c r="K149" s="258"/>
      <c r="L149" s="258"/>
      <c r="M149" s="493"/>
      <c r="N149" s="258"/>
      <c r="O149" s="259"/>
      <c r="P149" s="279"/>
      <c r="Q149" s="279"/>
      <c r="R149" s="279"/>
      <c r="S149" s="279"/>
      <c r="T149" s="279"/>
      <c r="U149" s="258"/>
      <c r="V149" s="430"/>
      <c r="W149" s="430"/>
      <c r="X149" s="102"/>
      <c r="Y149" s="258"/>
      <c r="Z149" s="431"/>
      <c r="AA149" s="102"/>
      <c r="AB149" s="259"/>
      <c r="AC149" s="259"/>
      <c r="AD149" s="258"/>
      <c r="AE149" s="259"/>
      <c r="AF149" s="258"/>
      <c r="AG149" s="258"/>
      <c r="AH149" s="258"/>
      <c r="AI149" s="263"/>
      <c r="AJ149" s="263"/>
      <c r="AK149" s="263"/>
      <c r="AL149" s="263"/>
      <c r="AM149" s="492"/>
      <c r="AN149" s="263"/>
      <c r="AO149" s="263"/>
      <c r="AP149" s="263"/>
      <c r="AQ149" s="263"/>
      <c r="AR149" s="263"/>
      <c r="AS149" s="263"/>
      <c r="AT149" s="263"/>
      <c r="AU149" s="263"/>
      <c r="AV149" s="263"/>
      <c r="AW149" s="263"/>
      <c r="AX149" s="263"/>
      <c r="AY149" s="263"/>
      <c r="AZ149" s="265"/>
      <c r="BA149" s="492"/>
      <c r="BB149" s="577" t="str">
        <f t="shared" si="14"/>
        <v xml:space="preserve"> </v>
      </c>
      <c r="BC149" s="577" t="str">
        <f t="shared" si="15"/>
        <v xml:space="preserve"> </v>
      </c>
      <c r="BD149" s="577" t="str">
        <f t="shared" si="16"/>
        <v xml:space="preserve"> </v>
      </c>
      <c r="BE149" s="577" t="str">
        <f t="shared" si="17"/>
        <v xml:space="preserve"> </v>
      </c>
      <c r="BF149" s="102"/>
      <c r="BG149" s="330"/>
    </row>
    <row r="150" spans="1:59" s="107" customFormat="1" ht="12.75" x14ac:dyDescent="0.25">
      <c r="A150" s="380"/>
      <c r="B150" s="169">
        <f>'Données démographiques'!B149</f>
        <v>0</v>
      </c>
      <c r="C150" s="169">
        <f>'Données démographiques'!C149</f>
        <v>0</v>
      </c>
      <c r="D150" s="170">
        <f>'Données démographiques'!D149</f>
        <v>0</v>
      </c>
      <c r="E150" s="170">
        <f>'Données démographiques'!F149</f>
        <v>0</v>
      </c>
      <c r="F150" s="102"/>
      <c r="G150" s="255"/>
      <c r="H150" s="273"/>
      <c r="I150" s="274"/>
      <c r="J150" s="274"/>
      <c r="K150" s="273"/>
      <c r="L150" s="273"/>
      <c r="M150" s="274"/>
      <c r="N150" s="273"/>
      <c r="O150" s="257"/>
      <c r="P150" s="277"/>
      <c r="Q150" s="277"/>
      <c r="R150" s="277"/>
      <c r="S150" s="277"/>
      <c r="T150" s="277"/>
      <c r="U150" s="273"/>
      <c r="V150" s="255"/>
      <c r="W150" s="255"/>
      <c r="X150" s="102"/>
      <c r="Y150" s="273"/>
      <c r="Z150" s="172"/>
      <c r="AA150" s="102"/>
      <c r="AB150" s="257"/>
      <c r="AC150" s="257"/>
      <c r="AD150" s="273"/>
      <c r="AE150" s="257"/>
      <c r="AF150" s="273"/>
      <c r="AG150" s="273"/>
      <c r="AH150" s="273"/>
      <c r="AI150" s="262"/>
      <c r="AJ150" s="262"/>
      <c r="AK150" s="262"/>
      <c r="AL150" s="262"/>
      <c r="AM150" s="492"/>
      <c r="AN150" s="262"/>
      <c r="AO150" s="262"/>
      <c r="AP150" s="262"/>
      <c r="AQ150" s="262"/>
      <c r="AR150" s="262"/>
      <c r="AS150" s="262"/>
      <c r="AT150" s="262"/>
      <c r="AU150" s="262"/>
      <c r="AV150" s="262"/>
      <c r="AW150" s="262"/>
      <c r="AX150" s="262"/>
      <c r="AY150" s="262"/>
      <c r="AZ150" s="264"/>
      <c r="BA150" s="492"/>
      <c r="BB150" s="576" t="str">
        <f t="shared" si="14"/>
        <v xml:space="preserve"> </v>
      </c>
      <c r="BC150" s="576" t="str">
        <f t="shared" si="15"/>
        <v xml:space="preserve"> </v>
      </c>
      <c r="BD150" s="576" t="str">
        <f t="shared" si="16"/>
        <v xml:space="preserve"> </v>
      </c>
      <c r="BE150" s="576" t="str">
        <f t="shared" si="17"/>
        <v xml:space="preserve"> </v>
      </c>
      <c r="BF150" s="102"/>
      <c r="BG150" s="165"/>
    </row>
    <row r="151" spans="1:59" s="107" customFormat="1" ht="12.75" x14ac:dyDescent="0.25">
      <c r="A151" s="380"/>
      <c r="B151" s="376">
        <f>'Données démographiques'!B150</f>
        <v>0</v>
      </c>
      <c r="C151" s="376">
        <f>'Données démographiques'!C150</f>
        <v>0</v>
      </c>
      <c r="D151" s="377">
        <f>'Données démographiques'!D150</f>
        <v>0</v>
      </c>
      <c r="E151" s="377">
        <f>'Données démographiques'!F150</f>
        <v>0</v>
      </c>
      <c r="F151" s="102"/>
      <c r="G151" s="430"/>
      <c r="H151" s="258"/>
      <c r="I151" s="493"/>
      <c r="J151" s="493"/>
      <c r="K151" s="258"/>
      <c r="L151" s="258"/>
      <c r="M151" s="493"/>
      <c r="N151" s="258"/>
      <c r="O151" s="259"/>
      <c r="P151" s="279"/>
      <c r="Q151" s="279"/>
      <c r="R151" s="279"/>
      <c r="S151" s="279"/>
      <c r="T151" s="279"/>
      <c r="U151" s="258"/>
      <c r="V151" s="430"/>
      <c r="W151" s="430"/>
      <c r="X151" s="102"/>
      <c r="Y151" s="258"/>
      <c r="Z151" s="431"/>
      <c r="AA151" s="102"/>
      <c r="AB151" s="259"/>
      <c r="AC151" s="259"/>
      <c r="AD151" s="258"/>
      <c r="AE151" s="259"/>
      <c r="AF151" s="258"/>
      <c r="AG151" s="258"/>
      <c r="AH151" s="258"/>
      <c r="AI151" s="263"/>
      <c r="AJ151" s="263"/>
      <c r="AK151" s="263"/>
      <c r="AL151" s="263"/>
      <c r="AM151" s="492"/>
      <c r="AN151" s="263"/>
      <c r="AO151" s="263"/>
      <c r="AP151" s="263"/>
      <c r="AQ151" s="263"/>
      <c r="AR151" s="263"/>
      <c r="AS151" s="263"/>
      <c r="AT151" s="263"/>
      <c r="AU151" s="263"/>
      <c r="AV151" s="263"/>
      <c r="AW151" s="263"/>
      <c r="AX151" s="263"/>
      <c r="AY151" s="263"/>
      <c r="AZ151" s="265"/>
      <c r="BA151" s="492"/>
      <c r="BB151" s="577" t="str">
        <f t="shared" si="14"/>
        <v xml:space="preserve"> </v>
      </c>
      <c r="BC151" s="577" t="str">
        <f t="shared" si="15"/>
        <v xml:space="preserve"> </v>
      </c>
      <c r="BD151" s="577" t="str">
        <f t="shared" si="16"/>
        <v xml:space="preserve"> </v>
      </c>
      <c r="BE151" s="577" t="str">
        <f t="shared" si="17"/>
        <v xml:space="preserve"> </v>
      </c>
      <c r="BF151" s="102"/>
      <c r="BG151" s="330"/>
    </row>
    <row r="152" spans="1:59" s="107" customFormat="1" ht="12.75" x14ac:dyDescent="0.25">
      <c r="A152" s="380"/>
      <c r="B152" s="169">
        <f>'Données démographiques'!B151</f>
        <v>0</v>
      </c>
      <c r="C152" s="169">
        <f>'Données démographiques'!C151</f>
        <v>0</v>
      </c>
      <c r="D152" s="170">
        <f>'Données démographiques'!D151</f>
        <v>0</v>
      </c>
      <c r="E152" s="170">
        <f>'Données démographiques'!F151</f>
        <v>0</v>
      </c>
      <c r="F152" s="102"/>
      <c r="G152" s="255"/>
      <c r="H152" s="273"/>
      <c r="I152" s="274"/>
      <c r="J152" s="274"/>
      <c r="K152" s="273"/>
      <c r="L152" s="273"/>
      <c r="M152" s="274"/>
      <c r="N152" s="273"/>
      <c r="O152" s="257"/>
      <c r="P152" s="277"/>
      <c r="Q152" s="277"/>
      <c r="R152" s="277"/>
      <c r="S152" s="277"/>
      <c r="T152" s="277"/>
      <c r="U152" s="273"/>
      <c r="V152" s="255"/>
      <c r="W152" s="255"/>
      <c r="X152" s="102"/>
      <c r="Y152" s="273"/>
      <c r="Z152" s="172"/>
      <c r="AA152" s="102"/>
      <c r="AB152" s="257"/>
      <c r="AC152" s="257"/>
      <c r="AD152" s="273"/>
      <c r="AE152" s="257"/>
      <c r="AF152" s="273"/>
      <c r="AG152" s="273"/>
      <c r="AH152" s="273"/>
      <c r="AI152" s="262"/>
      <c r="AJ152" s="262"/>
      <c r="AK152" s="262"/>
      <c r="AL152" s="262"/>
      <c r="AM152" s="492"/>
      <c r="AN152" s="262"/>
      <c r="AO152" s="262"/>
      <c r="AP152" s="262"/>
      <c r="AQ152" s="262"/>
      <c r="AR152" s="262"/>
      <c r="AS152" s="262"/>
      <c r="AT152" s="262"/>
      <c r="AU152" s="262"/>
      <c r="AV152" s="262"/>
      <c r="AW152" s="262"/>
      <c r="AX152" s="262"/>
      <c r="AY152" s="262"/>
      <c r="AZ152" s="264"/>
      <c r="BA152" s="492"/>
      <c r="BB152" s="576" t="str">
        <f t="shared" si="14"/>
        <v xml:space="preserve"> </v>
      </c>
      <c r="BC152" s="576" t="str">
        <f t="shared" si="15"/>
        <v xml:space="preserve"> </v>
      </c>
      <c r="BD152" s="576" t="str">
        <f t="shared" si="16"/>
        <v xml:space="preserve"> </v>
      </c>
      <c r="BE152" s="576" t="str">
        <f t="shared" si="17"/>
        <v xml:space="preserve"> </v>
      </c>
      <c r="BF152" s="102"/>
      <c r="BG152" s="165"/>
    </row>
    <row r="153" spans="1:59" s="107" customFormat="1" ht="12.75" x14ac:dyDescent="0.25">
      <c r="A153" s="380"/>
      <c r="B153" s="376">
        <f>'Données démographiques'!B152</f>
        <v>0</v>
      </c>
      <c r="C153" s="376">
        <f>'Données démographiques'!C152</f>
        <v>0</v>
      </c>
      <c r="D153" s="377">
        <f>'Données démographiques'!D152</f>
        <v>0</v>
      </c>
      <c r="E153" s="377">
        <f>'Données démographiques'!F152</f>
        <v>0</v>
      </c>
      <c r="F153" s="102"/>
      <c r="G153" s="430"/>
      <c r="H153" s="258"/>
      <c r="I153" s="493"/>
      <c r="J153" s="493"/>
      <c r="K153" s="258"/>
      <c r="L153" s="258"/>
      <c r="M153" s="493"/>
      <c r="N153" s="258"/>
      <c r="O153" s="259"/>
      <c r="P153" s="279"/>
      <c r="Q153" s="279"/>
      <c r="R153" s="279"/>
      <c r="S153" s="279"/>
      <c r="T153" s="279"/>
      <c r="U153" s="258"/>
      <c r="V153" s="430"/>
      <c r="W153" s="430"/>
      <c r="X153" s="102"/>
      <c r="Y153" s="258"/>
      <c r="Z153" s="431"/>
      <c r="AA153" s="102"/>
      <c r="AB153" s="259"/>
      <c r="AC153" s="259"/>
      <c r="AD153" s="258"/>
      <c r="AE153" s="259"/>
      <c r="AF153" s="258"/>
      <c r="AG153" s="258"/>
      <c r="AH153" s="258"/>
      <c r="AI153" s="263"/>
      <c r="AJ153" s="263"/>
      <c r="AK153" s="263"/>
      <c r="AL153" s="263"/>
      <c r="AM153" s="492"/>
      <c r="AN153" s="263"/>
      <c r="AO153" s="263"/>
      <c r="AP153" s="263"/>
      <c r="AQ153" s="263"/>
      <c r="AR153" s="263"/>
      <c r="AS153" s="263"/>
      <c r="AT153" s="263"/>
      <c r="AU153" s="263"/>
      <c r="AV153" s="263"/>
      <c r="AW153" s="263"/>
      <c r="AX153" s="263"/>
      <c r="AY153" s="263"/>
      <c r="AZ153" s="265"/>
      <c r="BA153" s="492"/>
      <c r="BB153" s="577" t="str">
        <f t="shared" si="14"/>
        <v xml:space="preserve"> </v>
      </c>
      <c r="BC153" s="577" t="str">
        <f t="shared" si="15"/>
        <v xml:space="preserve"> </v>
      </c>
      <c r="BD153" s="577" t="str">
        <f t="shared" si="16"/>
        <v xml:space="preserve"> </v>
      </c>
      <c r="BE153" s="577" t="str">
        <f t="shared" si="17"/>
        <v xml:space="preserve"> </v>
      </c>
      <c r="BF153" s="102"/>
      <c r="BG153" s="330"/>
    </row>
    <row r="154" spans="1:59" s="107" customFormat="1" ht="12.75" x14ac:dyDescent="0.25">
      <c r="A154" s="380"/>
      <c r="B154" s="169">
        <f>'Données démographiques'!B153</f>
        <v>0</v>
      </c>
      <c r="C154" s="169">
        <f>'Données démographiques'!C153</f>
        <v>0</v>
      </c>
      <c r="D154" s="170">
        <f>'Données démographiques'!D153</f>
        <v>0</v>
      </c>
      <c r="E154" s="170">
        <f>'Données démographiques'!F153</f>
        <v>0</v>
      </c>
      <c r="F154" s="102"/>
      <c r="G154" s="255"/>
      <c r="H154" s="273"/>
      <c r="I154" s="274"/>
      <c r="J154" s="274"/>
      <c r="K154" s="273"/>
      <c r="L154" s="273"/>
      <c r="M154" s="274"/>
      <c r="N154" s="273"/>
      <c r="O154" s="257"/>
      <c r="P154" s="277"/>
      <c r="Q154" s="277"/>
      <c r="R154" s="277"/>
      <c r="S154" s="277"/>
      <c r="T154" s="277"/>
      <c r="U154" s="273"/>
      <c r="V154" s="255"/>
      <c r="W154" s="255"/>
      <c r="X154" s="102"/>
      <c r="Y154" s="273"/>
      <c r="Z154" s="172"/>
      <c r="AA154" s="102"/>
      <c r="AB154" s="257"/>
      <c r="AC154" s="257"/>
      <c r="AD154" s="273"/>
      <c r="AE154" s="257"/>
      <c r="AF154" s="273"/>
      <c r="AG154" s="273"/>
      <c r="AH154" s="273"/>
      <c r="AI154" s="262"/>
      <c r="AJ154" s="262"/>
      <c r="AK154" s="262"/>
      <c r="AL154" s="262"/>
      <c r="AM154" s="492"/>
      <c r="AN154" s="262"/>
      <c r="AO154" s="262"/>
      <c r="AP154" s="262"/>
      <c r="AQ154" s="262"/>
      <c r="AR154" s="262"/>
      <c r="AS154" s="262"/>
      <c r="AT154" s="262"/>
      <c r="AU154" s="262"/>
      <c r="AV154" s="262"/>
      <c r="AW154" s="262"/>
      <c r="AX154" s="262"/>
      <c r="AY154" s="262"/>
      <c r="AZ154" s="264"/>
      <c r="BA154" s="492"/>
      <c r="BB154" s="576" t="str">
        <f t="shared" si="14"/>
        <v xml:space="preserve"> </v>
      </c>
      <c r="BC154" s="576" t="str">
        <f t="shared" si="15"/>
        <v xml:space="preserve"> </v>
      </c>
      <c r="BD154" s="576" t="str">
        <f t="shared" si="16"/>
        <v xml:space="preserve"> </v>
      </c>
      <c r="BE154" s="576" t="str">
        <f t="shared" si="17"/>
        <v xml:space="preserve"> </v>
      </c>
      <c r="BF154" s="102"/>
      <c r="BG154" s="165"/>
    </row>
    <row r="155" spans="1:59" s="107" customFormat="1" ht="12.75" x14ac:dyDescent="0.25">
      <c r="A155" s="380"/>
      <c r="B155" s="376">
        <f>'Données démographiques'!B154</f>
        <v>0</v>
      </c>
      <c r="C155" s="376">
        <f>'Données démographiques'!C154</f>
        <v>0</v>
      </c>
      <c r="D155" s="377">
        <f>'Données démographiques'!D154</f>
        <v>0</v>
      </c>
      <c r="E155" s="377">
        <f>'Données démographiques'!F154</f>
        <v>0</v>
      </c>
      <c r="F155" s="102"/>
      <c r="G155" s="430"/>
      <c r="H155" s="258"/>
      <c r="I155" s="493"/>
      <c r="J155" s="493"/>
      <c r="K155" s="258"/>
      <c r="L155" s="258"/>
      <c r="M155" s="493"/>
      <c r="N155" s="258"/>
      <c r="O155" s="259"/>
      <c r="P155" s="279"/>
      <c r="Q155" s="279"/>
      <c r="R155" s="279"/>
      <c r="S155" s="279"/>
      <c r="T155" s="279"/>
      <c r="U155" s="258"/>
      <c r="V155" s="430"/>
      <c r="W155" s="430"/>
      <c r="X155" s="102"/>
      <c r="Y155" s="258"/>
      <c r="Z155" s="431"/>
      <c r="AA155" s="102"/>
      <c r="AB155" s="259"/>
      <c r="AC155" s="259"/>
      <c r="AD155" s="258"/>
      <c r="AE155" s="259"/>
      <c r="AF155" s="258"/>
      <c r="AG155" s="258"/>
      <c r="AH155" s="258"/>
      <c r="AI155" s="263"/>
      <c r="AJ155" s="263"/>
      <c r="AK155" s="263"/>
      <c r="AL155" s="263"/>
      <c r="AM155" s="492"/>
      <c r="AN155" s="263"/>
      <c r="AO155" s="263"/>
      <c r="AP155" s="263"/>
      <c r="AQ155" s="263"/>
      <c r="AR155" s="263"/>
      <c r="AS155" s="263"/>
      <c r="AT155" s="263"/>
      <c r="AU155" s="263"/>
      <c r="AV155" s="263"/>
      <c r="AW155" s="263"/>
      <c r="AX155" s="263"/>
      <c r="AY155" s="263"/>
      <c r="AZ155" s="265"/>
      <c r="BA155" s="492"/>
      <c r="BB155" s="577" t="str">
        <f t="shared" si="14"/>
        <v xml:space="preserve"> </v>
      </c>
      <c r="BC155" s="577" t="str">
        <f t="shared" si="15"/>
        <v xml:space="preserve"> </v>
      </c>
      <c r="BD155" s="577" t="str">
        <f t="shared" si="16"/>
        <v xml:space="preserve"> </v>
      </c>
      <c r="BE155" s="577" t="str">
        <f t="shared" si="17"/>
        <v xml:space="preserve"> </v>
      </c>
      <c r="BF155" s="102"/>
      <c r="BG155" s="330"/>
    </row>
    <row r="156" spans="1:59" s="107" customFormat="1" ht="12.75" x14ac:dyDescent="0.25">
      <c r="A156" s="380"/>
      <c r="B156" s="169">
        <f>'Données démographiques'!B155</f>
        <v>0</v>
      </c>
      <c r="C156" s="169">
        <f>'Données démographiques'!C155</f>
        <v>0</v>
      </c>
      <c r="D156" s="170">
        <f>'Données démographiques'!D155</f>
        <v>0</v>
      </c>
      <c r="E156" s="170">
        <f>'Données démographiques'!F155</f>
        <v>0</v>
      </c>
      <c r="F156" s="102"/>
      <c r="G156" s="255"/>
      <c r="H156" s="273"/>
      <c r="I156" s="274"/>
      <c r="J156" s="274"/>
      <c r="K156" s="273"/>
      <c r="L156" s="273"/>
      <c r="M156" s="274"/>
      <c r="N156" s="273"/>
      <c r="O156" s="257"/>
      <c r="P156" s="277"/>
      <c r="Q156" s="277"/>
      <c r="R156" s="277"/>
      <c r="S156" s="277"/>
      <c r="T156" s="277"/>
      <c r="U156" s="273"/>
      <c r="V156" s="255"/>
      <c r="W156" s="255"/>
      <c r="X156" s="102"/>
      <c r="Y156" s="273"/>
      <c r="Z156" s="172"/>
      <c r="AA156" s="102"/>
      <c r="AB156" s="257"/>
      <c r="AC156" s="257"/>
      <c r="AD156" s="273"/>
      <c r="AE156" s="257"/>
      <c r="AF156" s="273"/>
      <c r="AG156" s="273"/>
      <c r="AH156" s="273"/>
      <c r="AI156" s="262"/>
      <c r="AJ156" s="262"/>
      <c r="AK156" s="262"/>
      <c r="AL156" s="262"/>
      <c r="AM156" s="492"/>
      <c r="AN156" s="262"/>
      <c r="AO156" s="262"/>
      <c r="AP156" s="262"/>
      <c r="AQ156" s="262"/>
      <c r="AR156" s="262"/>
      <c r="AS156" s="262"/>
      <c r="AT156" s="262"/>
      <c r="AU156" s="262"/>
      <c r="AV156" s="262"/>
      <c r="AW156" s="262"/>
      <c r="AX156" s="262"/>
      <c r="AY156" s="262"/>
      <c r="AZ156" s="264"/>
      <c r="BA156" s="492"/>
      <c r="BB156" s="576" t="str">
        <f t="shared" si="14"/>
        <v xml:space="preserve"> </v>
      </c>
      <c r="BC156" s="576" t="str">
        <f t="shared" si="15"/>
        <v xml:space="preserve"> </v>
      </c>
      <c r="BD156" s="576" t="str">
        <f t="shared" si="16"/>
        <v xml:space="preserve"> </v>
      </c>
      <c r="BE156" s="576" t="str">
        <f t="shared" si="17"/>
        <v xml:space="preserve"> </v>
      </c>
      <c r="BF156" s="102"/>
      <c r="BG156" s="165"/>
    </row>
    <row r="157" spans="1:59" s="107" customFormat="1" ht="12.75" x14ac:dyDescent="0.25">
      <c r="A157" s="380"/>
      <c r="B157" s="376">
        <f>'Données démographiques'!B156</f>
        <v>0</v>
      </c>
      <c r="C157" s="376">
        <f>'Données démographiques'!C156</f>
        <v>0</v>
      </c>
      <c r="D157" s="377">
        <f>'Données démographiques'!D156</f>
        <v>0</v>
      </c>
      <c r="E157" s="377">
        <f>'Données démographiques'!F156</f>
        <v>0</v>
      </c>
      <c r="F157" s="102"/>
      <c r="G157" s="430"/>
      <c r="H157" s="258"/>
      <c r="I157" s="493"/>
      <c r="J157" s="493"/>
      <c r="K157" s="258"/>
      <c r="L157" s="258"/>
      <c r="M157" s="493"/>
      <c r="N157" s="258"/>
      <c r="O157" s="259"/>
      <c r="P157" s="279"/>
      <c r="Q157" s="279"/>
      <c r="R157" s="279"/>
      <c r="S157" s="279"/>
      <c r="T157" s="279"/>
      <c r="U157" s="258"/>
      <c r="V157" s="430"/>
      <c r="W157" s="430"/>
      <c r="X157" s="102"/>
      <c r="Y157" s="258"/>
      <c r="Z157" s="431"/>
      <c r="AA157" s="102"/>
      <c r="AB157" s="259"/>
      <c r="AC157" s="259"/>
      <c r="AD157" s="258"/>
      <c r="AE157" s="259"/>
      <c r="AF157" s="258"/>
      <c r="AG157" s="258"/>
      <c r="AH157" s="258"/>
      <c r="AI157" s="263"/>
      <c r="AJ157" s="263"/>
      <c r="AK157" s="263"/>
      <c r="AL157" s="263"/>
      <c r="AM157" s="492"/>
      <c r="AN157" s="263"/>
      <c r="AO157" s="263"/>
      <c r="AP157" s="263"/>
      <c r="AQ157" s="263"/>
      <c r="AR157" s="263"/>
      <c r="AS157" s="263"/>
      <c r="AT157" s="263"/>
      <c r="AU157" s="263"/>
      <c r="AV157" s="263"/>
      <c r="AW157" s="263"/>
      <c r="AX157" s="263"/>
      <c r="AY157" s="263"/>
      <c r="AZ157" s="265"/>
      <c r="BA157" s="492"/>
      <c r="BB157" s="577" t="str">
        <f t="shared" si="14"/>
        <v xml:space="preserve"> </v>
      </c>
      <c r="BC157" s="577" t="str">
        <f t="shared" si="15"/>
        <v xml:space="preserve"> </v>
      </c>
      <c r="BD157" s="577" t="str">
        <f t="shared" si="16"/>
        <v xml:space="preserve"> </v>
      </c>
      <c r="BE157" s="577" t="str">
        <f t="shared" si="17"/>
        <v xml:space="preserve"> </v>
      </c>
      <c r="BF157" s="102"/>
      <c r="BG157" s="330"/>
    </row>
    <row r="158" spans="1:59" s="107" customFormat="1" ht="12.75" x14ac:dyDescent="0.25">
      <c r="A158" s="380"/>
      <c r="B158" s="169">
        <f>'Données démographiques'!B157</f>
        <v>0</v>
      </c>
      <c r="C158" s="169">
        <f>'Données démographiques'!C157</f>
        <v>0</v>
      </c>
      <c r="D158" s="170">
        <f>'Données démographiques'!D157</f>
        <v>0</v>
      </c>
      <c r="E158" s="170">
        <f>'Données démographiques'!F157</f>
        <v>0</v>
      </c>
      <c r="F158" s="102"/>
      <c r="G158" s="255"/>
      <c r="H158" s="273"/>
      <c r="I158" s="274"/>
      <c r="J158" s="274"/>
      <c r="K158" s="273"/>
      <c r="L158" s="273"/>
      <c r="M158" s="274"/>
      <c r="N158" s="273"/>
      <c r="O158" s="257"/>
      <c r="P158" s="277"/>
      <c r="Q158" s="277"/>
      <c r="R158" s="277"/>
      <c r="S158" s="277"/>
      <c r="T158" s="277"/>
      <c r="U158" s="273"/>
      <c r="V158" s="255"/>
      <c r="W158" s="255"/>
      <c r="X158" s="102"/>
      <c r="Y158" s="273"/>
      <c r="Z158" s="172"/>
      <c r="AA158" s="102"/>
      <c r="AB158" s="257"/>
      <c r="AC158" s="257"/>
      <c r="AD158" s="273"/>
      <c r="AE158" s="257"/>
      <c r="AF158" s="273"/>
      <c r="AG158" s="273"/>
      <c r="AH158" s="273"/>
      <c r="AI158" s="262"/>
      <c r="AJ158" s="262"/>
      <c r="AK158" s="262"/>
      <c r="AL158" s="262"/>
      <c r="AM158" s="492"/>
      <c r="AN158" s="262"/>
      <c r="AO158" s="262"/>
      <c r="AP158" s="262"/>
      <c r="AQ158" s="262"/>
      <c r="AR158" s="262"/>
      <c r="AS158" s="262"/>
      <c r="AT158" s="262"/>
      <c r="AU158" s="262"/>
      <c r="AV158" s="262"/>
      <c r="AW158" s="262"/>
      <c r="AX158" s="262"/>
      <c r="AY158" s="262"/>
      <c r="AZ158" s="264"/>
      <c r="BA158" s="492"/>
      <c r="BB158" s="576" t="str">
        <f t="shared" si="14"/>
        <v xml:space="preserve"> </v>
      </c>
      <c r="BC158" s="576" t="str">
        <f t="shared" si="15"/>
        <v xml:space="preserve"> </v>
      </c>
      <c r="BD158" s="576" t="str">
        <f t="shared" si="16"/>
        <v xml:space="preserve"> </v>
      </c>
      <c r="BE158" s="576" t="str">
        <f t="shared" si="17"/>
        <v xml:space="preserve"> </v>
      </c>
      <c r="BF158" s="102"/>
      <c r="BG158" s="165"/>
    </row>
    <row r="159" spans="1:59" s="107" customFormat="1" ht="12.75" x14ac:dyDescent="0.25">
      <c r="A159" s="380"/>
      <c r="B159" s="376">
        <f>'Données démographiques'!B158</f>
        <v>0</v>
      </c>
      <c r="C159" s="376">
        <f>'Données démographiques'!C158</f>
        <v>0</v>
      </c>
      <c r="D159" s="377">
        <f>'Données démographiques'!D158</f>
        <v>0</v>
      </c>
      <c r="E159" s="377">
        <f>'Données démographiques'!F158</f>
        <v>0</v>
      </c>
      <c r="F159" s="102"/>
      <c r="G159" s="430"/>
      <c r="H159" s="258"/>
      <c r="I159" s="493"/>
      <c r="J159" s="493"/>
      <c r="K159" s="258"/>
      <c r="L159" s="258"/>
      <c r="M159" s="493"/>
      <c r="N159" s="258"/>
      <c r="O159" s="259"/>
      <c r="P159" s="279"/>
      <c r="Q159" s="279"/>
      <c r="R159" s="279"/>
      <c r="S159" s="279"/>
      <c r="T159" s="279"/>
      <c r="U159" s="258"/>
      <c r="V159" s="430"/>
      <c r="W159" s="430"/>
      <c r="X159" s="102"/>
      <c r="Y159" s="258"/>
      <c r="Z159" s="431"/>
      <c r="AA159" s="102"/>
      <c r="AB159" s="259"/>
      <c r="AC159" s="259"/>
      <c r="AD159" s="258"/>
      <c r="AE159" s="259"/>
      <c r="AF159" s="258"/>
      <c r="AG159" s="258"/>
      <c r="AH159" s="258"/>
      <c r="AI159" s="263"/>
      <c r="AJ159" s="263"/>
      <c r="AK159" s="263"/>
      <c r="AL159" s="263"/>
      <c r="AM159" s="492"/>
      <c r="AN159" s="263"/>
      <c r="AO159" s="263"/>
      <c r="AP159" s="263"/>
      <c r="AQ159" s="263"/>
      <c r="AR159" s="263"/>
      <c r="AS159" s="263"/>
      <c r="AT159" s="263"/>
      <c r="AU159" s="263"/>
      <c r="AV159" s="263"/>
      <c r="AW159" s="263"/>
      <c r="AX159" s="263"/>
      <c r="AY159" s="263"/>
      <c r="AZ159" s="265"/>
      <c r="BA159" s="492"/>
      <c r="BB159" s="577" t="str">
        <f t="shared" si="14"/>
        <v xml:space="preserve"> </v>
      </c>
      <c r="BC159" s="577" t="str">
        <f t="shared" si="15"/>
        <v xml:space="preserve"> </v>
      </c>
      <c r="BD159" s="577" t="str">
        <f t="shared" si="16"/>
        <v xml:space="preserve"> </v>
      </c>
      <c r="BE159" s="577" t="str">
        <f t="shared" si="17"/>
        <v xml:space="preserve"> </v>
      </c>
      <c r="BF159" s="102"/>
      <c r="BG159" s="330"/>
    </row>
    <row r="160" spans="1:59" s="107" customFormat="1" ht="12.75" x14ac:dyDescent="0.25">
      <c r="A160" s="380"/>
      <c r="B160" s="169">
        <f>'Données démographiques'!B159</f>
        <v>0</v>
      </c>
      <c r="C160" s="169">
        <f>'Données démographiques'!C159</f>
        <v>0</v>
      </c>
      <c r="D160" s="170">
        <f>'Données démographiques'!D159</f>
        <v>0</v>
      </c>
      <c r="E160" s="170">
        <f>'Données démographiques'!F159</f>
        <v>0</v>
      </c>
      <c r="F160" s="102"/>
      <c r="G160" s="255"/>
      <c r="H160" s="273"/>
      <c r="I160" s="274"/>
      <c r="J160" s="274"/>
      <c r="K160" s="273"/>
      <c r="L160" s="273"/>
      <c r="M160" s="274"/>
      <c r="N160" s="273"/>
      <c r="O160" s="257"/>
      <c r="P160" s="277"/>
      <c r="Q160" s="277"/>
      <c r="R160" s="277"/>
      <c r="S160" s="277"/>
      <c r="T160" s="277"/>
      <c r="U160" s="273"/>
      <c r="V160" s="255"/>
      <c r="W160" s="255"/>
      <c r="X160" s="102"/>
      <c r="Y160" s="273"/>
      <c r="Z160" s="172"/>
      <c r="AA160" s="102"/>
      <c r="AB160" s="257"/>
      <c r="AC160" s="257"/>
      <c r="AD160" s="273"/>
      <c r="AE160" s="257"/>
      <c r="AF160" s="273"/>
      <c r="AG160" s="273"/>
      <c r="AH160" s="273"/>
      <c r="AI160" s="262"/>
      <c r="AJ160" s="262"/>
      <c r="AK160" s="262"/>
      <c r="AL160" s="262"/>
      <c r="AM160" s="492"/>
      <c r="AN160" s="262"/>
      <c r="AO160" s="262"/>
      <c r="AP160" s="262"/>
      <c r="AQ160" s="262"/>
      <c r="AR160" s="262"/>
      <c r="AS160" s="262"/>
      <c r="AT160" s="262"/>
      <c r="AU160" s="262"/>
      <c r="AV160" s="262"/>
      <c r="AW160" s="262"/>
      <c r="AX160" s="262"/>
      <c r="AY160" s="262"/>
      <c r="AZ160" s="264"/>
      <c r="BA160" s="492"/>
      <c r="BB160" s="576" t="str">
        <f t="shared" si="14"/>
        <v xml:space="preserve"> </v>
      </c>
      <c r="BC160" s="576" t="str">
        <f t="shared" si="15"/>
        <v xml:space="preserve"> </v>
      </c>
      <c r="BD160" s="576" t="str">
        <f t="shared" si="16"/>
        <v xml:space="preserve"> </v>
      </c>
      <c r="BE160" s="576" t="str">
        <f t="shared" si="17"/>
        <v xml:space="preserve"> </v>
      </c>
      <c r="BF160" s="102"/>
      <c r="BG160" s="165"/>
    </row>
    <row r="161" spans="1:59" s="107" customFormat="1" ht="12.75" x14ac:dyDescent="0.25">
      <c r="A161" s="380"/>
      <c r="B161" s="376">
        <f>'Données démographiques'!B160</f>
        <v>0</v>
      </c>
      <c r="C161" s="376">
        <f>'Données démographiques'!C160</f>
        <v>0</v>
      </c>
      <c r="D161" s="377">
        <f>'Données démographiques'!D160</f>
        <v>0</v>
      </c>
      <c r="E161" s="377">
        <f>'Données démographiques'!F160</f>
        <v>0</v>
      </c>
      <c r="F161" s="102"/>
      <c r="G161" s="430"/>
      <c r="H161" s="258"/>
      <c r="I161" s="493"/>
      <c r="J161" s="493"/>
      <c r="K161" s="258"/>
      <c r="L161" s="258"/>
      <c r="M161" s="493"/>
      <c r="N161" s="258"/>
      <c r="O161" s="259"/>
      <c r="P161" s="279"/>
      <c r="Q161" s="279"/>
      <c r="R161" s="279"/>
      <c r="S161" s="279"/>
      <c r="T161" s="279"/>
      <c r="U161" s="258"/>
      <c r="V161" s="430"/>
      <c r="W161" s="430"/>
      <c r="X161" s="102"/>
      <c r="Y161" s="258"/>
      <c r="Z161" s="431"/>
      <c r="AA161" s="102"/>
      <c r="AB161" s="259"/>
      <c r="AC161" s="259"/>
      <c r="AD161" s="258"/>
      <c r="AE161" s="259"/>
      <c r="AF161" s="258"/>
      <c r="AG161" s="258"/>
      <c r="AH161" s="258"/>
      <c r="AI161" s="263"/>
      <c r="AJ161" s="263"/>
      <c r="AK161" s="263"/>
      <c r="AL161" s="263"/>
      <c r="AM161" s="492"/>
      <c r="AN161" s="263"/>
      <c r="AO161" s="263"/>
      <c r="AP161" s="263"/>
      <c r="AQ161" s="263"/>
      <c r="AR161" s="263"/>
      <c r="AS161" s="263"/>
      <c r="AT161" s="263"/>
      <c r="AU161" s="263"/>
      <c r="AV161" s="263"/>
      <c r="AW161" s="263"/>
      <c r="AX161" s="263"/>
      <c r="AY161" s="263"/>
      <c r="AZ161" s="265"/>
      <c r="BA161" s="492"/>
      <c r="BB161" s="577" t="str">
        <f t="shared" si="14"/>
        <v xml:space="preserve"> </v>
      </c>
      <c r="BC161" s="577" t="str">
        <f t="shared" si="15"/>
        <v xml:space="preserve"> </v>
      </c>
      <c r="BD161" s="577" t="str">
        <f t="shared" si="16"/>
        <v xml:space="preserve"> </v>
      </c>
      <c r="BE161" s="577" t="str">
        <f t="shared" si="17"/>
        <v xml:space="preserve"> </v>
      </c>
      <c r="BF161" s="102"/>
      <c r="BG161" s="330"/>
    </row>
    <row r="162" spans="1:59" s="107" customFormat="1" ht="12.75" x14ac:dyDescent="0.25">
      <c r="A162" s="380"/>
      <c r="B162" s="169">
        <f>'Données démographiques'!B161</f>
        <v>0</v>
      </c>
      <c r="C162" s="169">
        <f>'Données démographiques'!C161</f>
        <v>0</v>
      </c>
      <c r="D162" s="170">
        <f>'Données démographiques'!D161</f>
        <v>0</v>
      </c>
      <c r="E162" s="170">
        <f>'Données démographiques'!F161</f>
        <v>0</v>
      </c>
      <c r="F162" s="102"/>
      <c r="G162" s="255"/>
      <c r="H162" s="273"/>
      <c r="I162" s="274"/>
      <c r="J162" s="274"/>
      <c r="K162" s="273"/>
      <c r="L162" s="273"/>
      <c r="M162" s="274"/>
      <c r="N162" s="273"/>
      <c r="O162" s="257"/>
      <c r="P162" s="277"/>
      <c r="Q162" s="277"/>
      <c r="R162" s="277"/>
      <c r="S162" s="277"/>
      <c r="T162" s="277"/>
      <c r="U162" s="273"/>
      <c r="V162" s="255"/>
      <c r="W162" s="255"/>
      <c r="X162" s="102"/>
      <c r="Y162" s="273"/>
      <c r="Z162" s="172"/>
      <c r="AA162" s="102"/>
      <c r="AB162" s="257"/>
      <c r="AC162" s="257"/>
      <c r="AD162" s="273"/>
      <c r="AE162" s="257"/>
      <c r="AF162" s="273"/>
      <c r="AG162" s="273"/>
      <c r="AH162" s="273"/>
      <c r="AI162" s="262"/>
      <c r="AJ162" s="262"/>
      <c r="AK162" s="262"/>
      <c r="AL162" s="262"/>
      <c r="AM162" s="492"/>
      <c r="AN162" s="262"/>
      <c r="AO162" s="262"/>
      <c r="AP162" s="262"/>
      <c r="AQ162" s="262"/>
      <c r="AR162" s="262"/>
      <c r="AS162" s="262"/>
      <c r="AT162" s="262"/>
      <c r="AU162" s="262"/>
      <c r="AV162" s="262"/>
      <c r="AW162" s="262"/>
      <c r="AX162" s="262"/>
      <c r="AY162" s="262"/>
      <c r="AZ162" s="264"/>
      <c r="BA162" s="492"/>
      <c r="BB162" s="576" t="str">
        <f t="shared" si="14"/>
        <v xml:space="preserve"> </v>
      </c>
      <c r="BC162" s="576" t="str">
        <f t="shared" si="15"/>
        <v xml:space="preserve"> </v>
      </c>
      <c r="BD162" s="576" t="str">
        <f t="shared" si="16"/>
        <v xml:space="preserve"> </v>
      </c>
      <c r="BE162" s="576" t="str">
        <f t="shared" si="17"/>
        <v xml:space="preserve"> </v>
      </c>
      <c r="BF162" s="102"/>
      <c r="BG162" s="165"/>
    </row>
    <row r="163" spans="1:59" s="107" customFormat="1" ht="12.75" x14ac:dyDescent="0.25">
      <c r="A163" s="380"/>
      <c r="B163" s="376">
        <f>'Données démographiques'!B162</f>
        <v>0</v>
      </c>
      <c r="C163" s="376">
        <f>'Données démographiques'!C162</f>
        <v>0</v>
      </c>
      <c r="D163" s="377">
        <f>'Données démographiques'!D162</f>
        <v>0</v>
      </c>
      <c r="E163" s="377">
        <f>'Données démographiques'!F162</f>
        <v>0</v>
      </c>
      <c r="F163" s="102"/>
      <c r="G163" s="430"/>
      <c r="H163" s="258"/>
      <c r="I163" s="493"/>
      <c r="J163" s="493"/>
      <c r="K163" s="258"/>
      <c r="L163" s="258"/>
      <c r="M163" s="493"/>
      <c r="N163" s="258"/>
      <c r="O163" s="259"/>
      <c r="P163" s="279"/>
      <c r="Q163" s="279"/>
      <c r="R163" s="279"/>
      <c r="S163" s="279"/>
      <c r="T163" s="279"/>
      <c r="U163" s="258"/>
      <c r="V163" s="430"/>
      <c r="W163" s="430"/>
      <c r="X163" s="102"/>
      <c r="Y163" s="258"/>
      <c r="Z163" s="431"/>
      <c r="AA163" s="102"/>
      <c r="AB163" s="259"/>
      <c r="AC163" s="259"/>
      <c r="AD163" s="258"/>
      <c r="AE163" s="259"/>
      <c r="AF163" s="258"/>
      <c r="AG163" s="258"/>
      <c r="AH163" s="258"/>
      <c r="AI163" s="263"/>
      <c r="AJ163" s="263"/>
      <c r="AK163" s="263"/>
      <c r="AL163" s="263"/>
      <c r="AM163" s="492"/>
      <c r="AN163" s="263"/>
      <c r="AO163" s="263"/>
      <c r="AP163" s="263"/>
      <c r="AQ163" s="263"/>
      <c r="AR163" s="263"/>
      <c r="AS163" s="263"/>
      <c r="AT163" s="263"/>
      <c r="AU163" s="263"/>
      <c r="AV163" s="263"/>
      <c r="AW163" s="263"/>
      <c r="AX163" s="263"/>
      <c r="AY163" s="263"/>
      <c r="AZ163" s="265"/>
      <c r="BA163" s="492"/>
      <c r="BB163" s="577" t="str">
        <f t="shared" si="14"/>
        <v xml:space="preserve"> </v>
      </c>
      <c r="BC163" s="577" t="str">
        <f t="shared" si="15"/>
        <v xml:space="preserve"> </v>
      </c>
      <c r="BD163" s="577" t="str">
        <f t="shared" si="16"/>
        <v xml:space="preserve"> </v>
      </c>
      <c r="BE163" s="577" t="str">
        <f t="shared" si="17"/>
        <v xml:space="preserve"> </v>
      </c>
      <c r="BF163" s="102"/>
      <c r="BG163" s="330"/>
    </row>
    <row r="164" spans="1:59" s="107" customFormat="1" ht="12.75" x14ac:dyDescent="0.25">
      <c r="A164" s="380"/>
      <c r="B164" s="169">
        <f>'Données démographiques'!B163</f>
        <v>0</v>
      </c>
      <c r="C164" s="169">
        <f>'Données démographiques'!C163</f>
        <v>0</v>
      </c>
      <c r="D164" s="170">
        <f>'Données démographiques'!D163</f>
        <v>0</v>
      </c>
      <c r="E164" s="170">
        <f>'Données démographiques'!F163</f>
        <v>0</v>
      </c>
      <c r="F164" s="102"/>
      <c r="G164" s="255"/>
      <c r="H164" s="273"/>
      <c r="I164" s="274"/>
      <c r="J164" s="274"/>
      <c r="K164" s="273"/>
      <c r="L164" s="273"/>
      <c r="M164" s="274"/>
      <c r="N164" s="273"/>
      <c r="O164" s="257"/>
      <c r="P164" s="277"/>
      <c r="Q164" s="277"/>
      <c r="R164" s="277"/>
      <c r="S164" s="277"/>
      <c r="T164" s="277"/>
      <c r="U164" s="273"/>
      <c r="V164" s="255"/>
      <c r="W164" s="255"/>
      <c r="X164" s="102"/>
      <c r="Y164" s="273"/>
      <c r="Z164" s="172"/>
      <c r="AA164" s="102"/>
      <c r="AB164" s="257"/>
      <c r="AC164" s="257"/>
      <c r="AD164" s="273"/>
      <c r="AE164" s="257"/>
      <c r="AF164" s="273"/>
      <c r="AG164" s="273"/>
      <c r="AH164" s="273"/>
      <c r="AI164" s="262"/>
      <c r="AJ164" s="262"/>
      <c r="AK164" s="262"/>
      <c r="AL164" s="262"/>
      <c r="AM164" s="492"/>
      <c r="AN164" s="262"/>
      <c r="AO164" s="262"/>
      <c r="AP164" s="262"/>
      <c r="AQ164" s="262"/>
      <c r="AR164" s="262"/>
      <c r="AS164" s="262"/>
      <c r="AT164" s="262"/>
      <c r="AU164" s="262"/>
      <c r="AV164" s="262"/>
      <c r="AW164" s="262"/>
      <c r="AX164" s="262"/>
      <c r="AY164" s="262"/>
      <c r="AZ164" s="264"/>
      <c r="BA164" s="492"/>
      <c r="BB164" s="576" t="str">
        <f t="shared" si="14"/>
        <v xml:space="preserve"> </v>
      </c>
      <c r="BC164" s="576" t="str">
        <f t="shared" si="15"/>
        <v xml:space="preserve"> </v>
      </c>
      <c r="BD164" s="576" t="str">
        <f t="shared" si="16"/>
        <v xml:space="preserve"> </v>
      </c>
      <c r="BE164" s="576" t="str">
        <f t="shared" si="17"/>
        <v xml:space="preserve"> </v>
      </c>
      <c r="BF164" s="102"/>
      <c r="BG164" s="165"/>
    </row>
    <row r="165" spans="1:59" s="107" customFormat="1" ht="12.75" x14ac:dyDescent="0.25">
      <c r="A165" s="380"/>
      <c r="B165" s="376">
        <f>'Données démographiques'!B164</f>
        <v>0</v>
      </c>
      <c r="C165" s="376">
        <f>'Données démographiques'!C164</f>
        <v>0</v>
      </c>
      <c r="D165" s="377">
        <f>'Données démographiques'!D164</f>
        <v>0</v>
      </c>
      <c r="E165" s="377">
        <f>'Données démographiques'!F164</f>
        <v>0</v>
      </c>
      <c r="F165" s="102"/>
      <c r="G165" s="430"/>
      <c r="H165" s="258"/>
      <c r="I165" s="493"/>
      <c r="J165" s="493"/>
      <c r="K165" s="258"/>
      <c r="L165" s="258"/>
      <c r="M165" s="493"/>
      <c r="N165" s="258"/>
      <c r="O165" s="259"/>
      <c r="P165" s="279"/>
      <c r="Q165" s="279"/>
      <c r="R165" s="279"/>
      <c r="S165" s="279"/>
      <c r="T165" s="279"/>
      <c r="U165" s="258"/>
      <c r="V165" s="430"/>
      <c r="W165" s="430"/>
      <c r="X165" s="102"/>
      <c r="Y165" s="258"/>
      <c r="Z165" s="431"/>
      <c r="AA165" s="102"/>
      <c r="AB165" s="259"/>
      <c r="AC165" s="259"/>
      <c r="AD165" s="258"/>
      <c r="AE165" s="259"/>
      <c r="AF165" s="258"/>
      <c r="AG165" s="258"/>
      <c r="AH165" s="258"/>
      <c r="AI165" s="263"/>
      <c r="AJ165" s="263"/>
      <c r="AK165" s="263"/>
      <c r="AL165" s="263"/>
      <c r="AM165" s="492"/>
      <c r="AN165" s="263"/>
      <c r="AO165" s="263"/>
      <c r="AP165" s="263"/>
      <c r="AQ165" s="263"/>
      <c r="AR165" s="263"/>
      <c r="AS165" s="263"/>
      <c r="AT165" s="263"/>
      <c r="AU165" s="263"/>
      <c r="AV165" s="263"/>
      <c r="AW165" s="263"/>
      <c r="AX165" s="263"/>
      <c r="AY165" s="263"/>
      <c r="AZ165" s="265"/>
      <c r="BA165" s="492"/>
      <c r="BB165" s="577" t="str">
        <f t="shared" si="14"/>
        <v xml:space="preserve"> </v>
      </c>
      <c r="BC165" s="577" t="str">
        <f t="shared" si="15"/>
        <v xml:space="preserve"> </v>
      </c>
      <c r="BD165" s="577" t="str">
        <f t="shared" si="16"/>
        <v xml:space="preserve"> </v>
      </c>
      <c r="BE165" s="577" t="str">
        <f t="shared" si="17"/>
        <v xml:space="preserve"> </v>
      </c>
      <c r="BF165" s="102"/>
      <c r="BG165" s="330"/>
    </row>
    <row r="166" spans="1:59" s="107" customFormat="1" ht="12.75" x14ac:dyDescent="0.25">
      <c r="A166" s="380"/>
      <c r="B166" s="169">
        <f>'Données démographiques'!B165</f>
        <v>0</v>
      </c>
      <c r="C166" s="169">
        <f>'Données démographiques'!C165</f>
        <v>0</v>
      </c>
      <c r="D166" s="170">
        <f>'Données démographiques'!D165</f>
        <v>0</v>
      </c>
      <c r="E166" s="170">
        <f>'Données démographiques'!F165</f>
        <v>0</v>
      </c>
      <c r="F166" s="102"/>
      <c r="G166" s="255"/>
      <c r="H166" s="273"/>
      <c r="I166" s="274"/>
      <c r="J166" s="274"/>
      <c r="K166" s="273"/>
      <c r="L166" s="273"/>
      <c r="M166" s="274"/>
      <c r="N166" s="273"/>
      <c r="O166" s="257"/>
      <c r="P166" s="277"/>
      <c r="Q166" s="277"/>
      <c r="R166" s="277"/>
      <c r="S166" s="277"/>
      <c r="T166" s="277"/>
      <c r="U166" s="273"/>
      <c r="V166" s="255"/>
      <c r="W166" s="255"/>
      <c r="X166" s="102"/>
      <c r="Y166" s="273"/>
      <c r="Z166" s="172"/>
      <c r="AA166" s="102"/>
      <c r="AB166" s="257"/>
      <c r="AC166" s="257"/>
      <c r="AD166" s="273"/>
      <c r="AE166" s="257"/>
      <c r="AF166" s="273"/>
      <c r="AG166" s="273"/>
      <c r="AH166" s="273"/>
      <c r="AI166" s="262"/>
      <c r="AJ166" s="262"/>
      <c r="AK166" s="262"/>
      <c r="AL166" s="262"/>
      <c r="AM166" s="492"/>
      <c r="AN166" s="262"/>
      <c r="AO166" s="262"/>
      <c r="AP166" s="262"/>
      <c r="AQ166" s="262"/>
      <c r="AR166" s="262"/>
      <c r="AS166" s="262"/>
      <c r="AT166" s="262"/>
      <c r="AU166" s="262"/>
      <c r="AV166" s="262"/>
      <c r="AW166" s="262"/>
      <c r="AX166" s="262"/>
      <c r="AY166" s="262"/>
      <c r="AZ166" s="264"/>
      <c r="BA166" s="492"/>
      <c r="BB166" s="576" t="str">
        <f t="shared" si="14"/>
        <v xml:space="preserve"> </v>
      </c>
      <c r="BC166" s="576" t="str">
        <f t="shared" si="15"/>
        <v xml:space="preserve"> </v>
      </c>
      <c r="BD166" s="576" t="str">
        <f t="shared" si="16"/>
        <v xml:space="preserve"> </v>
      </c>
      <c r="BE166" s="576" t="str">
        <f t="shared" si="17"/>
        <v xml:space="preserve"> </v>
      </c>
      <c r="BF166" s="102"/>
      <c r="BG166" s="165"/>
    </row>
    <row r="167" spans="1:59" s="107" customFormat="1" ht="12.75" x14ac:dyDescent="0.25">
      <c r="A167" s="380"/>
      <c r="B167" s="376">
        <f>'Données démographiques'!B166</f>
        <v>0</v>
      </c>
      <c r="C167" s="376">
        <f>'Données démographiques'!C166</f>
        <v>0</v>
      </c>
      <c r="D167" s="377">
        <f>'Données démographiques'!D166</f>
        <v>0</v>
      </c>
      <c r="E167" s="377">
        <f>'Données démographiques'!F166</f>
        <v>0</v>
      </c>
      <c r="F167" s="102"/>
      <c r="G167" s="430"/>
      <c r="H167" s="258"/>
      <c r="I167" s="493"/>
      <c r="J167" s="493"/>
      <c r="K167" s="258"/>
      <c r="L167" s="258"/>
      <c r="M167" s="493"/>
      <c r="N167" s="258"/>
      <c r="O167" s="259"/>
      <c r="P167" s="279"/>
      <c r="Q167" s="279"/>
      <c r="R167" s="279"/>
      <c r="S167" s="279"/>
      <c r="T167" s="279"/>
      <c r="U167" s="258"/>
      <c r="V167" s="430"/>
      <c r="W167" s="430"/>
      <c r="X167" s="102"/>
      <c r="Y167" s="258"/>
      <c r="Z167" s="431"/>
      <c r="AA167" s="102"/>
      <c r="AB167" s="259"/>
      <c r="AC167" s="259"/>
      <c r="AD167" s="258"/>
      <c r="AE167" s="259"/>
      <c r="AF167" s="258"/>
      <c r="AG167" s="258"/>
      <c r="AH167" s="258"/>
      <c r="AI167" s="263"/>
      <c r="AJ167" s="263"/>
      <c r="AK167" s="263"/>
      <c r="AL167" s="263"/>
      <c r="AM167" s="492"/>
      <c r="AN167" s="263"/>
      <c r="AO167" s="263"/>
      <c r="AP167" s="263"/>
      <c r="AQ167" s="263"/>
      <c r="AR167" s="263"/>
      <c r="AS167" s="263"/>
      <c r="AT167" s="263"/>
      <c r="AU167" s="263"/>
      <c r="AV167" s="263"/>
      <c r="AW167" s="263"/>
      <c r="AX167" s="263"/>
      <c r="AY167" s="263"/>
      <c r="AZ167" s="265"/>
      <c r="BA167" s="492"/>
      <c r="BB167" s="577" t="str">
        <f t="shared" si="14"/>
        <v xml:space="preserve"> </v>
      </c>
      <c r="BC167" s="577" t="str">
        <f t="shared" si="15"/>
        <v xml:space="preserve"> </v>
      </c>
      <c r="BD167" s="577" t="str">
        <f t="shared" si="16"/>
        <v xml:space="preserve"> </v>
      </c>
      <c r="BE167" s="577" t="str">
        <f t="shared" si="17"/>
        <v xml:space="preserve"> </v>
      </c>
      <c r="BF167" s="102"/>
      <c r="BG167" s="330"/>
    </row>
    <row r="168" spans="1:59" s="107" customFormat="1" ht="12.75" x14ac:dyDescent="0.25">
      <c r="A168" s="380"/>
      <c r="B168" s="169">
        <f>'Données démographiques'!B167</f>
        <v>0</v>
      </c>
      <c r="C168" s="169">
        <f>'Données démographiques'!C167</f>
        <v>0</v>
      </c>
      <c r="D168" s="170">
        <f>'Données démographiques'!D167</f>
        <v>0</v>
      </c>
      <c r="E168" s="170">
        <f>'Données démographiques'!F167</f>
        <v>0</v>
      </c>
      <c r="F168" s="102"/>
      <c r="G168" s="255"/>
      <c r="H168" s="273"/>
      <c r="I168" s="274"/>
      <c r="J168" s="274"/>
      <c r="K168" s="273"/>
      <c r="L168" s="273"/>
      <c r="M168" s="274"/>
      <c r="N168" s="273"/>
      <c r="O168" s="257"/>
      <c r="P168" s="277"/>
      <c r="Q168" s="277"/>
      <c r="R168" s="277"/>
      <c r="S168" s="277"/>
      <c r="T168" s="277"/>
      <c r="U168" s="273"/>
      <c r="V168" s="255"/>
      <c r="W168" s="255"/>
      <c r="X168" s="102"/>
      <c r="Y168" s="273"/>
      <c r="Z168" s="172"/>
      <c r="AA168" s="102"/>
      <c r="AB168" s="257"/>
      <c r="AC168" s="257"/>
      <c r="AD168" s="273"/>
      <c r="AE168" s="257"/>
      <c r="AF168" s="273"/>
      <c r="AG168" s="273"/>
      <c r="AH168" s="273"/>
      <c r="AI168" s="262"/>
      <c r="AJ168" s="262"/>
      <c r="AK168" s="262"/>
      <c r="AL168" s="262"/>
      <c r="AM168" s="492"/>
      <c r="AN168" s="262"/>
      <c r="AO168" s="262"/>
      <c r="AP168" s="262"/>
      <c r="AQ168" s="262"/>
      <c r="AR168" s="262"/>
      <c r="AS168" s="262"/>
      <c r="AT168" s="262"/>
      <c r="AU168" s="262"/>
      <c r="AV168" s="262"/>
      <c r="AW168" s="262"/>
      <c r="AX168" s="262"/>
      <c r="AY168" s="262"/>
      <c r="AZ168" s="264"/>
      <c r="BA168" s="492"/>
      <c r="BB168" s="576" t="str">
        <f t="shared" si="14"/>
        <v xml:space="preserve"> </v>
      </c>
      <c r="BC168" s="576" t="str">
        <f t="shared" si="15"/>
        <v xml:space="preserve"> </v>
      </c>
      <c r="BD168" s="576" t="str">
        <f t="shared" si="16"/>
        <v xml:space="preserve"> </v>
      </c>
      <c r="BE168" s="576" t="str">
        <f t="shared" si="17"/>
        <v xml:space="preserve"> </v>
      </c>
      <c r="BF168" s="102"/>
      <c r="BG168" s="165"/>
    </row>
    <row r="169" spans="1:59" s="107" customFormat="1" ht="12.75" x14ac:dyDescent="0.25">
      <c r="A169" s="380"/>
      <c r="B169" s="376">
        <f>'Données démographiques'!B168</f>
        <v>0</v>
      </c>
      <c r="C169" s="376">
        <f>'Données démographiques'!C168</f>
        <v>0</v>
      </c>
      <c r="D169" s="377">
        <f>'Données démographiques'!D168</f>
        <v>0</v>
      </c>
      <c r="E169" s="377">
        <f>'Données démographiques'!F168</f>
        <v>0</v>
      </c>
      <c r="F169" s="102"/>
      <c r="G169" s="430"/>
      <c r="H169" s="258"/>
      <c r="I169" s="493"/>
      <c r="J169" s="493"/>
      <c r="K169" s="258"/>
      <c r="L169" s="258"/>
      <c r="M169" s="493"/>
      <c r="N169" s="258"/>
      <c r="O169" s="259"/>
      <c r="P169" s="279"/>
      <c r="Q169" s="279"/>
      <c r="R169" s="279"/>
      <c r="S169" s="279"/>
      <c r="T169" s="279"/>
      <c r="U169" s="258"/>
      <c r="V169" s="430"/>
      <c r="W169" s="430"/>
      <c r="X169" s="102"/>
      <c r="Y169" s="258"/>
      <c r="Z169" s="431"/>
      <c r="AA169" s="102"/>
      <c r="AB169" s="259"/>
      <c r="AC169" s="259"/>
      <c r="AD169" s="258"/>
      <c r="AE169" s="259"/>
      <c r="AF169" s="258"/>
      <c r="AG169" s="258"/>
      <c r="AH169" s="258"/>
      <c r="AI169" s="263"/>
      <c r="AJ169" s="263"/>
      <c r="AK169" s="263"/>
      <c r="AL169" s="263"/>
      <c r="AM169" s="492"/>
      <c r="AN169" s="263"/>
      <c r="AO169" s="263"/>
      <c r="AP169" s="263"/>
      <c r="AQ169" s="263"/>
      <c r="AR169" s="263"/>
      <c r="AS169" s="263"/>
      <c r="AT169" s="263"/>
      <c r="AU169" s="263"/>
      <c r="AV169" s="263"/>
      <c r="AW169" s="263"/>
      <c r="AX169" s="263"/>
      <c r="AY169" s="263"/>
      <c r="AZ169" s="265"/>
      <c r="BA169" s="492"/>
      <c r="BB169" s="577" t="str">
        <f t="shared" si="14"/>
        <v xml:space="preserve"> </v>
      </c>
      <c r="BC169" s="577" t="str">
        <f t="shared" si="15"/>
        <v xml:space="preserve"> </v>
      </c>
      <c r="BD169" s="577" t="str">
        <f t="shared" si="16"/>
        <v xml:space="preserve"> </v>
      </c>
      <c r="BE169" s="577" t="str">
        <f t="shared" si="17"/>
        <v xml:space="preserve"> </v>
      </c>
      <c r="BF169" s="102"/>
      <c r="BG169" s="330"/>
    </row>
    <row r="170" spans="1:59" s="107" customFormat="1" ht="12.75" x14ac:dyDescent="0.25">
      <c r="A170" s="380"/>
      <c r="B170" s="169">
        <f>'Données démographiques'!B169</f>
        <v>0</v>
      </c>
      <c r="C170" s="169">
        <f>'Données démographiques'!C169</f>
        <v>0</v>
      </c>
      <c r="D170" s="170">
        <f>'Données démographiques'!D169</f>
        <v>0</v>
      </c>
      <c r="E170" s="170">
        <f>'Données démographiques'!F169</f>
        <v>0</v>
      </c>
      <c r="F170" s="102"/>
      <c r="G170" s="255"/>
      <c r="H170" s="273"/>
      <c r="I170" s="274"/>
      <c r="J170" s="274"/>
      <c r="K170" s="273"/>
      <c r="L170" s="273"/>
      <c r="M170" s="274"/>
      <c r="N170" s="273"/>
      <c r="O170" s="257"/>
      <c r="P170" s="277"/>
      <c r="Q170" s="277"/>
      <c r="R170" s="277"/>
      <c r="S170" s="277"/>
      <c r="T170" s="277"/>
      <c r="U170" s="273"/>
      <c r="V170" s="255"/>
      <c r="W170" s="255"/>
      <c r="X170" s="102"/>
      <c r="Y170" s="273"/>
      <c r="Z170" s="172"/>
      <c r="AA170" s="102"/>
      <c r="AB170" s="257"/>
      <c r="AC170" s="257"/>
      <c r="AD170" s="273"/>
      <c r="AE170" s="257"/>
      <c r="AF170" s="273"/>
      <c r="AG170" s="273"/>
      <c r="AH170" s="273"/>
      <c r="AI170" s="262"/>
      <c r="AJ170" s="262"/>
      <c r="AK170" s="262"/>
      <c r="AL170" s="262"/>
      <c r="AM170" s="492"/>
      <c r="AN170" s="262"/>
      <c r="AO170" s="262"/>
      <c r="AP170" s="262"/>
      <c r="AQ170" s="262"/>
      <c r="AR170" s="262"/>
      <c r="AS170" s="262"/>
      <c r="AT170" s="262"/>
      <c r="AU170" s="262"/>
      <c r="AV170" s="262"/>
      <c r="AW170" s="262"/>
      <c r="AX170" s="262"/>
      <c r="AY170" s="262"/>
      <c r="AZ170" s="264"/>
      <c r="BA170" s="492"/>
      <c r="BB170" s="576" t="str">
        <f t="shared" si="14"/>
        <v xml:space="preserve"> </v>
      </c>
      <c r="BC170" s="576" t="str">
        <f t="shared" si="15"/>
        <v xml:space="preserve"> </v>
      </c>
      <c r="BD170" s="576" t="str">
        <f t="shared" si="16"/>
        <v xml:space="preserve"> </v>
      </c>
      <c r="BE170" s="576" t="str">
        <f t="shared" si="17"/>
        <v xml:space="preserve"> </v>
      </c>
      <c r="BF170" s="102"/>
      <c r="BG170" s="165"/>
    </row>
    <row r="171" spans="1:59" s="107" customFormat="1" ht="12.75" x14ac:dyDescent="0.25">
      <c r="A171" s="380"/>
      <c r="B171" s="376">
        <f>'Données démographiques'!B170</f>
        <v>0</v>
      </c>
      <c r="C171" s="376">
        <f>'Données démographiques'!C170</f>
        <v>0</v>
      </c>
      <c r="D171" s="377">
        <f>'Données démographiques'!D170</f>
        <v>0</v>
      </c>
      <c r="E171" s="377">
        <f>'Données démographiques'!F170</f>
        <v>0</v>
      </c>
      <c r="F171" s="102"/>
      <c r="G171" s="430"/>
      <c r="H171" s="258"/>
      <c r="I171" s="493"/>
      <c r="J171" s="493"/>
      <c r="K171" s="258"/>
      <c r="L171" s="258"/>
      <c r="M171" s="493"/>
      <c r="N171" s="258"/>
      <c r="O171" s="259"/>
      <c r="P171" s="279"/>
      <c r="Q171" s="279"/>
      <c r="R171" s="279"/>
      <c r="S171" s="279"/>
      <c r="T171" s="279"/>
      <c r="U171" s="258"/>
      <c r="V171" s="430"/>
      <c r="W171" s="430"/>
      <c r="X171" s="102"/>
      <c r="Y171" s="258"/>
      <c r="Z171" s="431"/>
      <c r="AA171" s="102"/>
      <c r="AB171" s="259"/>
      <c r="AC171" s="259"/>
      <c r="AD171" s="258"/>
      <c r="AE171" s="259"/>
      <c r="AF171" s="258"/>
      <c r="AG171" s="258"/>
      <c r="AH171" s="258"/>
      <c r="AI171" s="263"/>
      <c r="AJ171" s="263"/>
      <c r="AK171" s="263"/>
      <c r="AL171" s="263"/>
      <c r="AM171" s="492"/>
      <c r="AN171" s="263"/>
      <c r="AO171" s="263"/>
      <c r="AP171" s="263"/>
      <c r="AQ171" s="263"/>
      <c r="AR171" s="263"/>
      <c r="AS171" s="263"/>
      <c r="AT171" s="263"/>
      <c r="AU171" s="263"/>
      <c r="AV171" s="263"/>
      <c r="AW171" s="263"/>
      <c r="AX171" s="263"/>
      <c r="AY171" s="263"/>
      <c r="AZ171" s="265"/>
      <c r="BA171" s="492"/>
      <c r="BB171" s="577" t="str">
        <f t="shared" si="14"/>
        <v xml:space="preserve"> </v>
      </c>
      <c r="BC171" s="577" t="str">
        <f t="shared" si="15"/>
        <v xml:space="preserve"> </v>
      </c>
      <c r="BD171" s="577" t="str">
        <f t="shared" si="16"/>
        <v xml:space="preserve"> </v>
      </c>
      <c r="BE171" s="577" t="str">
        <f t="shared" si="17"/>
        <v xml:space="preserve"> </v>
      </c>
      <c r="BF171" s="102"/>
      <c r="BG171" s="330"/>
    </row>
    <row r="172" spans="1:59" s="107" customFormat="1" ht="12.75" x14ac:dyDescent="0.25">
      <c r="A172" s="380"/>
      <c r="B172" s="169">
        <f>'Données démographiques'!B171</f>
        <v>0</v>
      </c>
      <c r="C172" s="169">
        <f>'Données démographiques'!C171</f>
        <v>0</v>
      </c>
      <c r="D172" s="170">
        <f>'Données démographiques'!D171</f>
        <v>0</v>
      </c>
      <c r="E172" s="170">
        <f>'Données démographiques'!F171</f>
        <v>0</v>
      </c>
      <c r="F172" s="102"/>
      <c r="G172" s="255"/>
      <c r="H172" s="273"/>
      <c r="I172" s="274"/>
      <c r="J172" s="274"/>
      <c r="K172" s="273"/>
      <c r="L172" s="273"/>
      <c r="M172" s="274"/>
      <c r="N172" s="273"/>
      <c r="O172" s="257"/>
      <c r="P172" s="277"/>
      <c r="Q172" s="277"/>
      <c r="R172" s="277"/>
      <c r="S172" s="277"/>
      <c r="T172" s="277"/>
      <c r="U172" s="273"/>
      <c r="V172" s="255"/>
      <c r="W172" s="255"/>
      <c r="X172" s="102"/>
      <c r="Y172" s="273"/>
      <c r="Z172" s="172"/>
      <c r="AA172" s="102"/>
      <c r="AB172" s="257"/>
      <c r="AC172" s="257"/>
      <c r="AD172" s="273"/>
      <c r="AE172" s="257"/>
      <c r="AF172" s="273"/>
      <c r="AG172" s="273"/>
      <c r="AH172" s="273"/>
      <c r="AI172" s="262"/>
      <c r="AJ172" s="262"/>
      <c r="AK172" s="262"/>
      <c r="AL172" s="262"/>
      <c r="AM172" s="492"/>
      <c r="AN172" s="262"/>
      <c r="AO172" s="262"/>
      <c r="AP172" s="262"/>
      <c r="AQ172" s="262"/>
      <c r="AR172" s="262"/>
      <c r="AS172" s="262"/>
      <c r="AT172" s="262"/>
      <c r="AU172" s="262"/>
      <c r="AV172" s="262"/>
      <c r="AW172" s="262"/>
      <c r="AX172" s="262"/>
      <c r="AY172" s="262"/>
      <c r="AZ172" s="264"/>
      <c r="BA172" s="492"/>
      <c r="BB172" s="576" t="str">
        <f t="shared" si="14"/>
        <v xml:space="preserve"> </v>
      </c>
      <c r="BC172" s="576" t="str">
        <f t="shared" si="15"/>
        <v xml:space="preserve"> </v>
      </c>
      <c r="BD172" s="576" t="str">
        <f t="shared" si="16"/>
        <v xml:space="preserve"> </v>
      </c>
      <c r="BE172" s="576" t="str">
        <f t="shared" si="17"/>
        <v xml:space="preserve"> </v>
      </c>
      <c r="BF172" s="102"/>
      <c r="BG172" s="165"/>
    </row>
    <row r="173" spans="1:59" s="107" customFormat="1" ht="12.75" x14ac:dyDescent="0.25">
      <c r="A173" s="380"/>
      <c r="B173" s="376">
        <f>'Données démographiques'!B172</f>
        <v>0</v>
      </c>
      <c r="C173" s="376">
        <f>'Données démographiques'!C172</f>
        <v>0</v>
      </c>
      <c r="D173" s="377">
        <f>'Données démographiques'!D172</f>
        <v>0</v>
      </c>
      <c r="E173" s="377">
        <f>'Données démographiques'!F172</f>
        <v>0</v>
      </c>
      <c r="F173" s="102"/>
      <c r="G173" s="430"/>
      <c r="H173" s="258"/>
      <c r="I173" s="493"/>
      <c r="J173" s="493"/>
      <c r="K173" s="258"/>
      <c r="L173" s="258"/>
      <c r="M173" s="493"/>
      <c r="N173" s="258"/>
      <c r="O173" s="259"/>
      <c r="P173" s="279"/>
      <c r="Q173" s="279"/>
      <c r="R173" s="279"/>
      <c r="S173" s="279"/>
      <c r="T173" s="279"/>
      <c r="U173" s="258"/>
      <c r="V173" s="430"/>
      <c r="W173" s="430"/>
      <c r="X173" s="102"/>
      <c r="Y173" s="258"/>
      <c r="Z173" s="431"/>
      <c r="AA173" s="102"/>
      <c r="AB173" s="259"/>
      <c r="AC173" s="259"/>
      <c r="AD173" s="258"/>
      <c r="AE173" s="259"/>
      <c r="AF173" s="258"/>
      <c r="AG173" s="258"/>
      <c r="AH173" s="258"/>
      <c r="AI173" s="263"/>
      <c r="AJ173" s="263"/>
      <c r="AK173" s="263"/>
      <c r="AL173" s="263"/>
      <c r="AM173" s="492"/>
      <c r="AN173" s="263"/>
      <c r="AO173" s="263"/>
      <c r="AP173" s="263"/>
      <c r="AQ173" s="263"/>
      <c r="AR173" s="263"/>
      <c r="AS173" s="263"/>
      <c r="AT173" s="263"/>
      <c r="AU173" s="263"/>
      <c r="AV173" s="263"/>
      <c r="AW173" s="263"/>
      <c r="AX173" s="263"/>
      <c r="AY173" s="263"/>
      <c r="AZ173" s="265"/>
      <c r="BA173" s="492"/>
      <c r="BB173" s="577" t="str">
        <f t="shared" si="14"/>
        <v xml:space="preserve"> </v>
      </c>
      <c r="BC173" s="577" t="str">
        <f t="shared" si="15"/>
        <v xml:space="preserve"> </v>
      </c>
      <c r="BD173" s="577" t="str">
        <f t="shared" si="16"/>
        <v xml:space="preserve"> </v>
      </c>
      <c r="BE173" s="577" t="str">
        <f t="shared" si="17"/>
        <v xml:space="preserve"> </v>
      </c>
      <c r="BF173" s="102"/>
      <c r="BG173" s="330"/>
    </row>
    <row r="174" spans="1:59" s="107" customFormat="1" ht="12.75" x14ac:dyDescent="0.25">
      <c r="A174" s="380"/>
      <c r="B174" s="169">
        <f>'Données démographiques'!B173</f>
        <v>0</v>
      </c>
      <c r="C174" s="169">
        <f>'Données démographiques'!C173</f>
        <v>0</v>
      </c>
      <c r="D174" s="170">
        <f>'Données démographiques'!D173</f>
        <v>0</v>
      </c>
      <c r="E174" s="170">
        <f>'Données démographiques'!F173</f>
        <v>0</v>
      </c>
      <c r="F174" s="102"/>
      <c r="G174" s="255"/>
      <c r="H174" s="273"/>
      <c r="I174" s="274"/>
      <c r="J174" s="274"/>
      <c r="K174" s="273"/>
      <c r="L174" s="273"/>
      <c r="M174" s="274"/>
      <c r="N174" s="273"/>
      <c r="O174" s="257"/>
      <c r="P174" s="277"/>
      <c r="Q174" s="277"/>
      <c r="R174" s="277"/>
      <c r="S174" s="277"/>
      <c r="T174" s="277"/>
      <c r="U174" s="273"/>
      <c r="V174" s="255"/>
      <c r="W174" s="255"/>
      <c r="X174" s="102"/>
      <c r="Y174" s="273"/>
      <c r="Z174" s="172"/>
      <c r="AA174" s="102"/>
      <c r="AB174" s="257"/>
      <c r="AC174" s="257"/>
      <c r="AD174" s="273"/>
      <c r="AE174" s="257"/>
      <c r="AF174" s="273"/>
      <c r="AG174" s="273"/>
      <c r="AH174" s="273"/>
      <c r="AI174" s="262"/>
      <c r="AJ174" s="262"/>
      <c r="AK174" s="262"/>
      <c r="AL174" s="262"/>
      <c r="AM174" s="492"/>
      <c r="AN174" s="262"/>
      <c r="AO174" s="262"/>
      <c r="AP174" s="262"/>
      <c r="AQ174" s="262"/>
      <c r="AR174" s="262"/>
      <c r="AS174" s="262"/>
      <c r="AT174" s="262"/>
      <c r="AU174" s="262"/>
      <c r="AV174" s="262"/>
      <c r="AW174" s="262"/>
      <c r="AX174" s="262"/>
      <c r="AY174" s="262"/>
      <c r="AZ174" s="264"/>
      <c r="BA174" s="492"/>
      <c r="BB174" s="576" t="str">
        <f t="shared" si="14"/>
        <v xml:space="preserve"> </v>
      </c>
      <c r="BC174" s="576" t="str">
        <f t="shared" si="15"/>
        <v xml:space="preserve"> </v>
      </c>
      <c r="BD174" s="576" t="str">
        <f t="shared" si="16"/>
        <v xml:space="preserve"> </v>
      </c>
      <c r="BE174" s="576" t="str">
        <f t="shared" si="17"/>
        <v xml:space="preserve"> </v>
      </c>
      <c r="BF174" s="102"/>
      <c r="BG174" s="165"/>
    </row>
    <row r="175" spans="1:59" s="107" customFormat="1" ht="12.75" x14ac:dyDescent="0.25">
      <c r="A175" s="380"/>
      <c r="B175" s="376">
        <f>'Données démographiques'!B174</f>
        <v>0</v>
      </c>
      <c r="C175" s="376">
        <f>'Données démographiques'!C174</f>
        <v>0</v>
      </c>
      <c r="D175" s="377">
        <f>'Données démographiques'!D174</f>
        <v>0</v>
      </c>
      <c r="E175" s="377">
        <f>'Données démographiques'!F174</f>
        <v>0</v>
      </c>
      <c r="F175" s="102"/>
      <c r="G175" s="430"/>
      <c r="H175" s="258"/>
      <c r="I175" s="493"/>
      <c r="J175" s="493"/>
      <c r="K175" s="258"/>
      <c r="L175" s="258"/>
      <c r="M175" s="493"/>
      <c r="N175" s="258"/>
      <c r="O175" s="259"/>
      <c r="P175" s="279"/>
      <c r="Q175" s="279"/>
      <c r="R175" s="279"/>
      <c r="S175" s="279"/>
      <c r="T175" s="279"/>
      <c r="U175" s="258"/>
      <c r="V175" s="430"/>
      <c r="W175" s="430"/>
      <c r="X175" s="102"/>
      <c r="Y175" s="258"/>
      <c r="Z175" s="431"/>
      <c r="AA175" s="102"/>
      <c r="AB175" s="259"/>
      <c r="AC175" s="259"/>
      <c r="AD175" s="258"/>
      <c r="AE175" s="259"/>
      <c r="AF175" s="258"/>
      <c r="AG175" s="258"/>
      <c r="AH175" s="258"/>
      <c r="AI175" s="263"/>
      <c r="AJ175" s="263"/>
      <c r="AK175" s="263"/>
      <c r="AL175" s="263"/>
      <c r="AM175" s="492"/>
      <c r="AN175" s="263"/>
      <c r="AO175" s="263"/>
      <c r="AP175" s="263"/>
      <c r="AQ175" s="263"/>
      <c r="AR175" s="263"/>
      <c r="AS175" s="263"/>
      <c r="AT175" s="263"/>
      <c r="AU175" s="263"/>
      <c r="AV175" s="263"/>
      <c r="AW175" s="263"/>
      <c r="AX175" s="263"/>
      <c r="AY175" s="263"/>
      <c r="AZ175" s="265"/>
      <c r="BA175" s="492"/>
      <c r="BB175" s="577" t="str">
        <f t="shared" si="14"/>
        <v xml:space="preserve"> </v>
      </c>
      <c r="BC175" s="577" t="str">
        <f t="shared" si="15"/>
        <v xml:space="preserve"> </v>
      </c>
      <c r="BD175" s="577" t="str">
        <f t="shared" si="16"/>
        <v xml:space="preserve"> </v>
      </c>
      <c r="BE175" s="577" t="str">
        <f t="shared" si="17"/>
        <v xml:space="preserve"> </v>
      </c>
      <c r="BF175" s="102"/>
      <c r="BG175" s="330"/>
    </row>
    <row r="176" spans="1:59" s="107" customFormat="1" ht="12.75" x14ac:dyDescent="0.25">
      <c r="A176" s="380"/>
      <c r="B176" s="169">
        <f>'Données démographiques'!B175</f>
        <v>0</v>
      </c>
      <c r="C176" s="169">
        <f>'Données démographiques'!C175</f>
        <v>0</v>
      </c>
      <c r="D176" s="170">
        <f>'Données démographiques'!D175</f>
        <v>0</v>
      </c>
      <c r="E176" s="170">
        <f>'Données démographiques'!F175</f>
        <v>0</v>
      </c>
      <c r="F176" s="102"/>
      <c r="G176" s="255"/>
      <c r="H176" s="273"/>
      <c r="I176" s="274"/>
      <c r="J176" s="274"/>
      <c r="K176" s="273"/>
      <c r="L176" s="273"/>
      <c r="M176" s="274"/>
      <c r="N176" s="273"/>
      <c r="O176" s="257"/>
      <c r="P176" s="277"/>
      <c r="Q176" s="277"/>
      <c r="R176" s="277"/>
      <c r="S176" s="277"/>
      <c r="T176" s="277"/>
      <c r="U176" s="273"/>
      <c r="V176" s="255"/>
      <c r="W176" s="255"/>
      <c r="X176" s="102"/>
      <c r="Y176" s="273"/>
      <c r="Z176" s="172"/>
      <c r="AA176" s="102"/>
      <c r="AB176" s="257"/>
      <c r="AC176" s="257"/>
      <c r="AD176" s="273"/>
      <c r="AE176" s="257"/>
      <c r="AF176" s="273"/>
      <c r="AG176" s="273"/>
      <c r="AH176" s="273"/>
      <c r="AI176" s="262"/>
      <c r="AJ176" s="262"/>
      <c r="AK176" s="262"/>
      <c r="AL176" s="262"/>
      <c r="AM176" s="492"/>
      <c r="AN176" s="262"/>
      <c r="AO176" s="262"/>
      <c r="AP176" s="262"/>
      <c r="AQ176" s="262"/>
      <c r="AR176" s="262"/>
      <c r="AS176" s="262"/>
      <c r="AT176" s="262"/>
      <c r="AU176" s="262"/>
      <c r="AV176" s="262"/>
      <c r="AW176" s="262"/>
      <c r="AX176" s="262"/>
      <c r="AY176" s="262"/>
      <c r="AZ176" s="264"/>
      <c r="BA176" s="492"/>
      <c r="BB176" s="576" t="str">
        <f t="shared" si="14"/>
        <v xml:space="preserve"> </v>
      </c>
      <c r="BC176" s="576" t="str">
        <f t="shared" si="15"/>
        <v xml:space="preserve"> </v>
      </c>
      <c r="BD176" s="576" t="str">
        <f t="shared" si="16"/>
        <v xml:space="preserve"> </v>
      </c>
      <c r="BE176" s="576" t="str">
        <f t="shared" si="17"/>
        <v xml:space="preserve"> </v>
      </c>
      <c r="BF176" s="102"/>
      <c r="BG176" s="165"/>
    </row>
    <row r="177" spans="1:59" s="107" customFormat="1" ht="12.75" x14ac:dyDescent="0.25">
      <c r="A177" s="380"/>
      <c r="B177" s="376">
        <f>'Données démographiques'!B176</f>
        <v>0</v>
      </c>
      <c r="C177" s="376">
        <f>'Données démographiques'!C176</f>
        <v>0</v>
      </c>
      <c r="D177" s="377">
        <f>'Données démographiques'!D176</f>
        <v>0</v>
      </c>
      <c r="E177" s="377">
        <f>'Données démographiques'!F176</f>
        <v>0</v>
      </c>
      <c r="F177" s="102"/>
      <c r="G177" s="430"/>
      <c r="H177" s="258"/>
      <c r="I177" s="493"/>
      <c r="J177" s="493"/>
      <c r="K177" s="258"/>
      <c r="L177" s="258"/>
      <c r="M177" s="493"/>
      <c r="N177" s="258"/>
      <c r="O177" s="259"/>
      <c r="P177" s="279"/>
      <c r="Q177" s="279"/>
      <c r="R177" s="279"/>
      <c r="S177" s="279"/>
      <c r="T177" s="279"/>
      <c r="U177" s="258"/>
      <c r="V177" s="430"/>
      <c r="W177" s="430"/>
      <c r="X177" s="102"/>
      <c r="Y177" s="258"/>
      <c r="Z177" s="431"/>
      <c r="AA177" s="102"/>
      <c r="AB177" s="259"/>
      <c r="AC177" s="259"/>
      <c r="AD177" s="258"/>
      <c r="AE177" s="259"/>
      <c r="AF177" s="258"/>
      <c r="AG177" s="258"/>
      <c r="AH177" s="258"/>
      <c r="AI177" s="263"/>
      <c r="AJ177" s="263"/>
      <c r="AK177" s="263"/>
      <c r="AL177" s="263"/>
      <c r="AM177" s="492"/>
      <c r="AN177" s="263"/>
      <c r="AO177" s="263"/>
      <c r="AP177" s="263"/>
      <c r="AQ177" s="263"/>
      <c r="AR177" s="263"/>
      <c r="AS177" s="263"/>
      <c r="AT177" s="263"/>
      <c r="AU177" s="263"/>
      <c r="AV177" s="263"/>
      <c r="AW177" s="263"/>
      <c r="AX177" s="263"/>
      <c r="AY177" s="263"/>
      <c r="AZ177" s="265"/>
      <c r="BA177" s="492"/>
      <c r="BB177" s="577" t="str">
        <f t="shared" si="14"/>
        <v xml:space="preserve"> </v>
      </c>
      <c r="BC177" s="577" t="str">
        <f t="shared" si="15"/>
        <v xml:space="preserve"> </v>
      </c>
      <c r="BD177" s="577" t="str">
        <f t="shared" si="16"/>
        <v xml:space="preserve"> </v>
      </c>
      <c r="BE177" s="577" t="str">
        <f t="shared" si="17"/>
        <v xml:space="preserve"> </v>
      </c>
      <c r="BF177" s="102"/>
      <c r="BG177" s="330"/>
    </row>
    <row r="178" spans="1:59" s="107" customFormat="1" ht="12.75" x14ac:dyDescent="0.25">
      <c r="A178" s="380"/>
      <c r="B178" s="169">
        <f>'Données démographiques'!B177</f>
        <v>0</v>
      </c>
      <c r="C178" s="169">
        <f>'Données démographiques'!C177</f>
        <v>0</v>
      </c>
      <c r="D178" s="170">
        <f>'Données démographiques'!D177</f>
        <v>0</v>
      </c>
      <c r="E178" s="170">
        <f>'Données démographiques'!F177</f>
        <v>0</v>
      </c>
      <c r="F178" s="102"/>
      <c r="G178" s="255"/>
      <c r="H178" s="273"/>
      <c r="I178" s="274"/>
      <c r="J178" s="274"/>
      <c r="K178" s="273"/>
      <c r="L178" s="273"/>
      <c r="M178" s="274"/>
      <c r="N178" s="273"/>
      <c r="O178" s="257"/>
      <c r="P178" s="277"/>
      <c r="Q178" s="277"/>
      <c r="R178" s="277"/>
      <c r="S178" s="277"/>
      <c r="T178" s="277"/>
      <c r="U178" s="273"/>
      <c r="V178" s="255"/>
      <c r="W178" s="255"/>
      <c r="X178" s="102"/>
      <c r="Y178" s="273"/>
      <c r="Z178" s="172"/>
      <c r="AA178" s="102"/>
      <c r="AB178" s="257"/>
      <c r="AC178" s="257"/>
      <c r="AD178" s="273"/>
      <c r="AE178" s="257"/>
      <c r="AF178" s="273"/>
      <c r="AG178" s="273"/>
      <c r="AH178" s="273"/>
      <c r="AI178" s="262"/>
      <c r="AJ178" s="262"/>
      <c r="AK178" s="262"/>
      <c r="AL178" s="262"/>
      <c r="AM178" s="492"/>
      <c r="AN178" s="262"/>
      <c r="AO178" s="262"/>
      <c r="AP178" s="262"/>
      <c r="AQ178" s="262"/>
      <c r="AR178" s="262"/>
      <c r="AS178" s="262"/>
      <c r="AT178" s="262"/>
      <c r="AU178" s="262"/>
      <c r="AV178" s="262"/>
      <c r="AW178" s="262"/>
      <c r="AX178" s="262"/>
      <c r="AY178" s="262"/>
      <c r="AZ178" s="264"/>
      <c r="BA178" s="492"/>
      <c r="BB178" s="576" t="str">
        <f t="shared" si="14"/>
        <v xml:space="preserve"> </v>
      </c>
      <c r="BC178" s="576" t="str">
        <f t="shared" si="15"/>
        <v xml:space="preserve"> </v>
      </c>
      <c r="BD178" s="576" t="str">
        <f t="shared" si="16"/>
        <v xml:space="preserve"> </v>
      </c>
      <c r="BE178" s="576" t="str">
        <f t="shared" si="17"/>
        <v xml:space="preserve"> </v>
      </c>
      <c r="BF178" s="102"/>
      <c r="BG178" s="165"/>
    </row>
    <row r="179" spans="1:59" s="107" customFormat="1" ht="12.75" x14ac:dyDescent="0.25">
      <c r="A179" s="380"/>
      <c r="B179" s="376">
        <f>'Données démographiques'!B178</f>
        <v>0</v>
      </c>
      <c r="C179" s="376">
        <f>'Données démographiques'!C178</f>
        <v>0</v>
      </c>
      <c r="D179" s="377">
        <f>'Données démographiques'!D178</f>
        <v>0</v>
      </c>
      <c r="E179" s="377">
        <f>'Données démographiques'!F178</f>
        <v>0</v>
      </c>
      <c r="F179" s="102"/>
      <c r="G179" s="430"/>
      <c r="H179" s="258"/>
      <c r="I179" s="493"/>
      <c r="J179" s="493"/>
      <c r="K179" s="258"/>
      <c r="L179" s="258"/>
      <c r="M179" s="493"/>
      <c r="N179" s="258"/>
      <c r="O179" s="259"/>
      <c r="P179" s="279"/>
      <c r="Q179" s="279"/>
      <c r="R179" s="279"/>
      <c r="S179" s="279"/>
      <c r="T179" s="279"/>
      <c r="U179" s="258"/>
      <c r="V179" s="430"/>
      <c r="W179" s="430"/>
      <c r="X179" s="102"/>
      <c r="Y179" s="258"/>
      <c r="Z179" s="431"/>
      <c r="AA179" s="102"/>
      <c r="AB179" s="259"/>
      <c r="AC179" s="259"/>
      <c r="AD179" s="258"/>
      <c r="AE179" s="259"/>
      <c r="AF179" s="258"/>
      <c r="AG179" s="258"/>
      <c r="AH179" s="258"/>
      <c r="AI179" s="263"/>
      <c r="AJ179" s="263"/>
      <c r="AK179" s="263"/>
      <c r="AL179" s="263"/>
      <c r="AM179" s="492"/>
      <c r="AN179" s="263"/>
      <c r="AO179" s="263"/>
      <c r="AP179" s="263"/>
      <c r="AQ179" s="263"/>
      <c r="AR179" s="263"/>
      <c r="AS179" s="263"/>
      <c r="AT179" s="263"/>
      <c r="AU179" s="263"/>
      <c r="AV179" s="263"/>
      <c r="AW179" s="263"/>
      <c r="AX179" s="263"/>
      <c r="AY179" s="263"/>
      <c r="AZ179" s="265"/>
      <c r="BA179" s="492"/>
      <c r="BB179" s="577" t="str">
        <f t="shared" si="14"/>
        <v xml:space="preserve"> </v>
      </c>
      <c r="BC179" s="577" t="str">
        <f t="shared" si="15"/>
        <v xml:space="preserve"> </v>
      </c>
      <c r="BD179" s="577" t="str">
        <f t="shared" si="16"/>
        <v xml:space="preserve"> </v>
      </c>
      <c r="BE179" s="577" t="str">
        <f t="shared" si="17"/>
        <v xml:space="preserve"> </v>
      </c>
      <c r="BF179" s="102"/>
      <c r="BG179" s="330"/>
    </row>
    <row r="180" spans="1:59" s="107" customFormat="1" ht="12.75" x14ac:dyDescent="0.25">
      <c r="A180" s="380"/>
      <c r="B180" s="169">
        <f>'Données démographiques'!B179</f>
        <v>0</v>
      </c>
      <c r="C180" s="169">
        <f>'Données démographiques'!C179</f>
        <v>0</v>
      </c>
      <c r="D180" s="170">
        <f>'Données démographiques'!D179</f>
        <v>0</v>
      </c>
      <c r="E180" s="170">
        <f>'Données démographiques'!F179</f>
        <v>0</v>
      </c>
      <c r="F180" s="102"/>
      <c r="G180" s="255"/>
      <c r="H180" s="273"/>
      <c r="I180" s="274"/>
      <c r="J180" s="274"/>
      <c r="K180" s="273"/>
      <c r="L180" s="273"/>
      <c r="M180" s="274"/>
      <c r="N180" s="273"/>
      <c r="O180" s="257"/>
      <c r="P180" s="277"/>
      <c r="Q180" s="277"/>
      <c r="R180" s="277"/>
      <c r="S180" s="277"/>
      <c r="T180" s="277"/>
      <c r="U180" s="273"/>
      <c r="V180" s="255"/>
      <c r="W180" s="255"/>
      <c r="X180" s="102"/>
      <c r="Y180" s="273"/>
      <c r="Z180" s="172"/>
      <c r="AA180" s="102"/>
      <c r="AB180" s="257"/>
      <c r="AC180" s="257"/>
      <c r="AD180" s="273"/>
      <c r="AE180" s="257"/>
      <c r="AF180" s="273"/>
      <c r="AG180" s="273"/>
      <c r="AH180" s="273"/>
      <c r="AI180" s="262"/>
      <c r="AJ180" s="262"/>
      <c r="AK180" s="262"/>
      <c r="AL180" s="262"/>
      <c r="AM180" s="492"/>
      <c r="AN180" s="262"/>
      <c r="AO180" s="262"/>
      <c r="AP180" s="262"/>
      <c r="AQ180" s="262"/>
      <c r="AR180" s="262"/>
      <c r="AS180" s="262"/>
      <c r="AT180" s="262"/>
      <c r="AU180" s="262"/>
      <c r="AV180" s="262"/>
      <c r="AW180" s="262"/>
      <c r="AX180" s="262"/>
      <c r="AY180" s="262"/>
      <c r="AZ180" s="264"/>
      <c r="BA180" s="492"/>
      <c r="BB180" s="576" t="str">
        <f t="shared" si="14"/>
        <v xml:space="preserve"> </v>
      </c>
      <c r="BC180" s="576" t="str">
        <f t="shared" si="15"/>
        <v xml:space="preserve"> </v>
      </c>
      <c r="BD180" s="576" t="str">
        <f t="shared" si="16"/>
        <v xml:space="preserve"> </v>
      </c>
      <c r="BE180" s="576" t="str">
        <f t="shared" si="17"/>
        <v xml:space="preserve"> </v>
      </c>
      <c r="BF180" s="102"/>
      <c r="BG180" s="165"/>
    </row>
    <row r="181" spans="1:59" s="107" customFormat="1" ht="12.75" x14ac:dyDescent="0.25">
      <c r="A181" s="380"/>
      <c r="B181" s="376">
        <f>'Données démographiques'!B180</f>
        <v>0</v>
      </c>
      <c r="C181" s="376">
        <f>'Données démographiques'!C180</f>
        <v>0</v>
      </c>
      <c r="D181" s="377">
        <f>'Données démographiques'!D180</f>
        <v>0</v>
      </c>
      <c r="E181" s="377">
        <f>'Données démographiques'!F180</f>
        <v>0</v>
      </c>
      <c r="F181" s="102"/>
      <c r="G181" s="430"/>
      <c r="H181" s="258"/>
      <c r="I181" s="493"/>
      <c r="J181" s="493"/>
      <c r="K181" s="258"/>
      <c r="L181" s="258"/>
      <c r="M181" s="493"/>
      <c r="N181" s="258"/>
      <c r="O181" s="259"/>
      <c r="P181" s="279"/>
      <c r="Q181" s="279"/>
      <c r="R181" s="279"/>
      <c r="S181" s="279"/>
      <c r="T181" s="279"/>
      <c r="U181" s="258"/>
      <c r="V181" s="430"/>
      <c r="W181" s="430"/>
      <c r="X181" s="102"/>
      <c r="Y181" s="258"/>
      <c r="Z181" s="431"/>
      <c r="AA181" s="102"/>
      <c r="AB181" s="259"/>
      <c r="AC181" s="259"/>
      <c r="AD181" s="258"/>
      <c r="AE181" s="259"/>
      <c r="AF181" s="258"/>
      <c r="AG181" s="258"/>
      <c r="AH181" s="258"/>
      <c r="AI181" s="263"/>
      <c r="AJ181" s="263"/>
      <c r="AK181" s="263"/>
      <c r="AL181" s="263"/>
      <c r="AM181" s="492"/>
      <c r="AN181" s="263"/>
      <c r="AO181" s="263"/>
      <c r="AP181" s="263"/>
      <c r="AQ181" s="263"/>
      <c r="AR181" s="263"/>
      <c r="AS181" s="263"/>
      <c r="AT181" s="263"/>
      <c r="AU181" s="263"/>
      <c r="AV181" s="263"/>
      <c r="AW181" s="263"/>
      <c r="AX181" s="263"/>
      <c r="AY181" s="263"/>
      <c r="AZ181" s="265"/>
      <c r="BA181" s="492"/>
      <c r="BB181" s="577" t="str">
        <f t="shared" si="14"/>
        <v xml:space="preserve"> </v>
      </c>
      <c r="BC181" s="577" t="str">
        <f t="shared" si="15"/>
        <v xml:space="preserve"> </v>
      </c>
      <c r="BD181" s="577" t="str">
        <f t="shared" si="16"/>
        <v xml:space="preserve"> </v>
      </c>
      <c r="BE181" s="577" t="str">
        <f t="shared" si="17"/>
        <v xml:space="preserve"> </v>
      </c>
      <c r="BF181" s="102"/>
      <c r="BG181" s="330"/>
    </row>
    <row r="182" spans="1:59" s="107" customFormat="1" ht="12.75" x14ac:dyDescent="0.25">
      <c r="A182" s="380"/>
      <c r="B182" s="169">
        <f>'Données démographiques'!B181</f>
        <v>0</v>
      </c>
      <c r="C182" s="169">
        <f>'Données démographiques'!C181</f>
        <v>0</v>
      </c>
      <c r="D182" s="170">
        <f>'Données démographiques'!D181</f>
        <v>0</v>
      </c>
      <c r="E182" s="170">
        <f>'Données démographiques'!F181</f>
        <v>0</v>
      </c>
      <c r="F182" s="102"/>
      <c r="G182" s="255"/>
      <c r="H182" s="273"/>
      <c r="I182" s="274"/>
      <c r="J182" s="274"/>
      <c r="K182" s="273"/>
      <c r="L182" s="273"/>
      <c r="M182" s="274"/>
      <c r="N182" s="273"/>
      <c r="O182" s="257"/>
      <c r="P182" s="277"/>
      <c r="Q182" s="277"/>
      <c r="R182" s="277"/>
      <c r="S182" s="277"/>
      <c r="T182" s="277"/>
      <c r="U182" s="273"/>
      <c r="V182" s="255"/>
      <c r="W182" s="255"/>
      <c r="X182" s="102"/>
      <c r="Y182" s="273"/>
      <c r="Z182" s="172"/>
      <c r="AA182" s="102"/>
      <c r="AB182" s="257"/>
      <c r="AC182" s="257"/>
      <c r="AD182" s="273"/>
      <c r="AE182" s="257"/>
      <c r="AF182" s="273"/>
      <c r="AG182" s="273"/>
      <c r="AH182" s="273"/>
      <c r="AI182" s="262"/>
      <c r="AJ182" s="262"/>
      <c r="AK182" s="262"/>
      <c r="AL182" s="262"/>
      <c r="AM182" s="492"/>
      <c r="AN182" s="262"/>
      <c r="AO182" s="262"/>
      <c r="AP182" s="262"/>
      <c r="AQ182" s="262"/>
      <c r="AR182" s="262"/>
      <c r="AS182" s="262"/>
      <c r="AT182" s="262"/>
      <c r="AU182" s="262"/>
      <c r="AV182" s="262"/>
      <c r="AW182" s="262"/>
      <c r="AX182" s="262"/>
      <c r="AY182" s="262"/>
      <c r="AZ182" s="264"/>
      <c r="BA182" s="492"/>
      <c r="BB182" s="576" t="str">
        <f t="shared" si="14"/>
        <v xml:space="preserve"> </v>
      </c>
      <c r="BC182" s="576" t="str">
        <f t="shared" si="15"/>
        <v xml:space="preserve"> </v>
      </c>
      <c r="BD182" s="576" t="str">
        <f t="shared" si="16"/>
        <v xml:space="preserve"> </v>
      </c>
      <c r="BE182" s="576" t="str">
        <f t="shared" si="17"/>
        <v xml:space="preserve"> </v>
      </c>
      <c r="BF182" s="102"/>
      <c r="BG182" s="165"/>
    </row>
    <row r="183" spans="1:59" s="107" customFormat="1" ht="12.75" x14ac:dyDescent="0.25">
      <c r="A183" s="380"/>
      <c r="B183" s="376">
        <f>'Données démographiques'!B182</f>
        <v>0</v>
      </c>
      <c r="C183" s="376">
        <f>'Données démographiques'!C182</f>
        <v>0</v>
      </c>
      <c r="D183" s="377">
        <f>'Données démographiques'!D182</f>
        <v>0</v>
      </c>
      <c r="E183" s="377">
        <f>'Données démographiques'!F182</f>
        <v>0</v>
      </c>
      <c r="F183" s="102"/>
      <c r="G183" s="430"/>
      <c r="H183" s="258"/>
      <c r="I183" s="493"/>
      <c r="J183" s="493"/>
      <c r="K183" s="258"/>
      <c r="L183" s="258"/>
      <c r="M183" s="493"/>
      <c r="N183" s="258"/>
      <c r="O183" s="259"/>
      <c r="P183" s="279"/>
      <c r="Q183" s="279"/>
      <c r="R183" s="279"/>
      <c r="S183" s="279"/>
      <c r="T183" s="279"/>
      <c r="U183" s="258"/>
      <c r="V183" s="430"/>
      <c r="W183" s="430"/>
      <c r="X183" s="102"/>
      <c r="Y183" s="258"/>
      <c r="Z183" s="431"/>
      <c r="AA183" s="102"/>
      <c r="AB183" s="259"/>
      <c r="AC183" s="259"/>
      <c r="AD183" s="258"/>
      <c r="AE183" s="259"/>
      <c r="AF183" s="258"/>
      <c r="AG183" s="258"/>
      <c r="AH183" s="258"/>
      <c r="AI183" s="263"/>
      <c r="AJ183" s="263"/>
      <c r="AK183" s="263"/>
      <c r="AL183" s="263"/>
      <c r="AM183" s="492"/>
      <c r="AN183" s="263"/>
      <c r="AO183" s="263"/>
      <c r="AP183" s="263"/>
      <c r="AQ183" s="263"/>
      <c r="AR183" s="263"/>
      <c r="AS183" s="263"/>
      <c r="AT183" s="263"/>
      <c r="AU183" s="263"/>
      <c r="AV183" s="263"/>
      <c r="AW183" s="263"/>
      <c r="AX183" s="263"/>
      <c r="AY183" s="263"/>
      <c r="AZ183" s="265"/>
      <c r="BA183" s="492"/>
      <c r="BB183" s="577" t="str">
        <f t="shared" si="14"/>
        <v xml:space="preserve"> </v>
      </c>
      <c r="BC183" s="577" t="str">
        <f t="shared" si="15"/>
        <v xml:space="preserve"> </v>
      </c>
      <c r="BD183" s="577" t="str">
        <f t="shared" si="16"/>
        <v xml:space="preserve"> </v>
      </c>
      <c r="BE183" s="577" t="str">
        <f t="shared" si="17"/>
        <v xml:space="preserve"> </v>
      </c>
      <c r="BF183" s="102"/>
      <c r="BG183" s="330"/>
    </row>
    <row r="184" spans="1:59" s="107" customFormat="1" ht="12.75" x14ac:dyDescent="0.25">
      <c r="A184" s="380"/>
      <c r="B184" s="169">
        <f>'Données démographiques'!B183</f>
        <v>0</v>
      </c>
      <c r="C184" s="169">
        <f>'Données démographiques'!C183</f>
        <v>0</v>
      </c>
      <c r="D184" s="170">
        <f>'Données démographiques'!D183</f>
        <v>0</v>
      </c>
      <c r="E184" s="170">
        <f>'Données démographiques'!F183</f>
        <v>0</v>
      </c>
      <c r="F184" s="102"/>
      <c r="G184" s="255"/>
      <c r="H184" s="273"/>
      <c r="I184" s="274"/>
      <c r="J184" s="274"/>
      <c r="K184" s="273"/>
      <c r="L184" s="273"/>
      <c r="M184" s="274"/>
      <c r="N184" s="273"/>
      <c r="O184" s="257"/>
      <c r="P184" s="277"/>
      <c r="Q184" s="277"/>
      <c r="R184" s="277"/>
      <c r="S184" s="277"/>
      <c r="T184" s="277"/>
      <c r="U184" s="273"/>
      <c r="V184" s="255"/>
      <c r="W184" s="255"/>
      <c r="X184" s="102"/>
      <c r="Y184" s="273"/>
      <c r="Z184" s="172"/>
      <c r="AA184" s="102"/>
      <c r="AB184" s="257"/>
      <c r="AC184" s="257"/>
      <c r="AD184" s="273"/>
      <c r="AE184" s="257"/>
      <c r="AF184" s="273"/>
      <c r="AG184" s="273"/>
      <c r="AH184" s="273"/>
      <c r="AI184" s="262"/>
      <c r="AJ184" s="262"/>
      <c r="AK184" s="262"/>
      <c r="AL184" s="262"/>
      <c r="AM184" s="492"/>
      <c r="AN184" s="262"/>
      <c r="AO184" s="262"/>
      <c r="AP184" s="262"/>
      <c r="AQ184" s="262"/>
      <c r="AR184" s="262"/>
      <c r="AS184" s="262"/>
      <c r="AT184" s="262"/>
      <c r="AU184" s="262"/>
      <c r="AV184" s="262"/>
      <c r="AW184" s="262"/>
      <c r="AX184" s="262"/>
      <c r="AY184" s="262"/>
      <c r="AZ184" s="264"/>
      <c r="BA184" s="492"/>
      <c r="BB184" s="576" t="str">
        <f t="shared" si="14"/>
        <v xml:space="preserve"> </v>
      </c>
      <c r="BC184" s="576" t="str">
        <f t="shared" si="15"/>
        <v xml:space="preserve"> </v>
      </c>
      <c r="BD184" s="576" t="str">
        <f t="shared" si="16"/>
        <v xml:space="preserve"> </v>
      </c>
      <c r="BE184" s="576" t="str">
        <f t="shared" si="17"/>
        <v xml:space="preserve"> </v>
      </c>
      <c r="BF184" s="102"/>
      <c r="BG184" s="165"/>
    </row>
    <row r="185" spans="1:59" s="107" customFormat="1" ht="12.75" x14ac:dyDescent="0.25">
      <c r="A185" s="380"/>
      <c r="B185" s="376">
        <f>'Données démographiques'!B184</f>
        <v>0</v>
      </c>
      <c r="C185" s="376">
        <f>'Données démographiques'!C184</f>
        <v>0</v>
      </c>
      <c r="D185" s="377">
        <f>'Données démographiques'!D184</f>
        <v>0</v>
      </c>
      <c r="E185" s="377">
        <f>'Données démographiques'!F184</f>
        <v>0</v>
      </c>
      <c r="F185" s="102"/>
      <c r="G185" s="430"/>
      <c r="H185" s="258"/>
      <c r="I185" s="493"/>
      <c r="J185" s="493"/>
      <c r="K185" s="258"/>
      <c r="L185" s="258"/>
      <c r="M185" s="493"/>
      <c r="N185" s="258"/>
      <c r="O185" s="259"/>
      <c r="P185" s="279"/>
      <c r="Q185" s="279"/>
      <c r="R185" s="279"/>
      <c r="S185" s="279"/>
      <c r="T185" s="279"/>
      <c r="U185" s="258"/>
      <c r="V185" s="430"/>
      <c r="W185" s="430"/>
      <c r="X185" s="102"/>
      <c r="Y185" s="258"/>
      <c r="Z185" s="431"/>
      <c r="AA185" s="102"/>
      <c r="AB185" s="259"/>
      <c r="AC185" s="259"/>
      <c r="AD185" s="258"/>
      <c r="AE185" s="259"/>
      <c r="AF185" s="258"/>
      <c r="AG185" s="258"/>
      <c r="AH185" s="258"/>
      <c r="AI185" s="263"/>
      <c r="AJ185" s="263"/>
      <c r="AK185" s="263"/>
      <c r="AL185" s="263"/>
      <c r="AM185" s="492"/>
      <c r="AN185" s="263"/>
      <c r="AO185" s="263"/>
      <c r="AP185" s="263"/>
      <c r="AQ185" s="263"/>
      <c r="AR185" s="263"/>
      <c r="AS185" s="263"/>
      <c r="AT185" s="263"/>
      <c r="AU185" s="263"/>
      <c r="AV185" s="263"/>
      <c r="AW185" s="263"/>
      <c r="AX185" s="263"/>
      <c r="AY185" s="263"/>
      <c r="AZ185" s="265"/>
      <c r="BA185" s="492"/>
      <c r="BB185" s="577" t="str">
        <f t="shared" si="14"/>
        <v xml:space="preserve"> </v>
      </c>
      <c r="BC185" s="577" t="str">
        <f t="shared" si="15"/>
        <v xml:space="preserve"> </v>
      </c>
      <c r="BD185" s="577" t="str">
        <f t="shared" si="16"/>
        <v xml:space="preserve"> </v>
      </c>
      <c r="BE185" s="577" t="str">
        <f t="shared" si="17"/>
        <v xml:space="preserve"> </v>
      </c>
      <c r="BF185" s="102"/>
      <c r="BG185" s="330"/>
    </row>
    <row r="186" spans="1:59" s="107" customFormat="1" ht="12.75" x14ac:dyDescent="0.25">
      <c r="A186" s="380"/>
      <c r="B186" s="169">
        <f>'Données démographiques'!B185</f>
        <v>0</v>
      </c>
      <c r="C186" s="169">
        <f>'Données démographiques'!C185</f>
        <v>0</v>
      </c>
      <c r="D186" s="170">
        <f>'Données démographiques'!D185</f>
        <v>0</v>
      </c>
      <c r="E186" s="170">
        <f>'Données démographiques'!F185</f>
        <v>0</v>
      </c>
      <c r="F186" s="102"/>
      <c r="G186" s="255"/>
      <c r="H186" s="273"/>
      <c r="I186" s="274"/>
      <c r="J186" s="274"/>
      <c r="K186" s="273"/>
      <c r="L186" s="273"/>
      <c r="M186" s="274"/>
      <c r="N186" s="273"/>
      <c r="O186" s="257"/>
      <c r="P186" s="277"/>
      <c r="Q186" s="277"/>
      <c r="R186" s="277"/>
      <c r="S186" s="277"/>
      <c r="T186" s="277"/>
      <c r="U186" s="273"/>
      <c r="V186" s="255"/>
      <c r="W186" s="255"/>
      <c r="X186" s="102"/>
      <c r="Y186" s="273"/>
      <c r="Z186" s="172"/>
      <c r="AA186" s="102"/>
      <c r="AB186" s="257"/>
      <c r="AC186" s="257"/>
      <c r="AD186" s="273"/>
      <c r="AE186" s="257"/>
      <c r="AF186" s="273"/>
      <c r="AG186" s="273"/>
      <c r="AH186" s="273"/>
      <c r="AI186" s="262"/>
      <c r="AJ186" s="262"/>
      <c r="AK186" s="262"/>
      <c r="AL186" s="262"/>
      <c r="AM186" s="492"/>
      <c r="AN186" s="262"/>
      <c r="AO186" s="262"/>
      <c r="AP186" s="262"/>
      <c r="AQ186" s="262"/>
      <c r="AR186" s="262"/>
      <c r="AS186" s="262"/>
      <c r="AT186" s="262"/>
      <c r="AU186" s="262"/>
      <c r="AV186" s="262"/>
      <c r="AW186" s="262"/>
      <c r="AX186" s="262"/>
      <c r="AY186" s="262"/>
      <c r="AZ186" s="264"/>
      <c r="BA186" s="492"/>
      <c r="BB186" s="576" t="str">
        <f t="shared" si="14"/>
        <v xml:space="preserve"> </v>
      </c>
      <c r="BC186" s="576" t="str">
        <f t="shared" si="15"/>
        <v xml:space="preserve"> </v>
      </c>
      <c r="BD186" s="576" t="str">
        <f t="shared" si="16"/>
        <v xml:space="preserve"> </v>
      </c>
      <c r="BE186" s="576" t="str">
        <f t="shared" si="17"/>
        <v xml:space="preserve"> </v>
      </c>
      <c r="BF186" s="102"/>
      <c r="BG186" s="165"/>
    </row>
    <row r="187" spans="1:59" s="107" customFormat="1" ht="12.75" x14ac:dyDescent="0.25">
      <c r="A187" s="380"/>
      <c r="B187" s="376">
        <f>'Données démographiques'!B186</f>
        <v>0</v>
      </c>
      <c r="C187" s="376">
        <f>'Données démographiques'!C186</f>
        <v>0</v>
      </c>
      <c r="D187" s="377">
        <f>'Données démographiques'!D186</f>
        <v>0</v>
      </c>
      <c r="E187" s="377">
        <f>'Données démographiques'!F186</f>
        <v>0</v>
      </c>
      <c r="F187" s="102"/>
      <c r="G187" s="430"/>
      <c r="H187" s="258"/>
      <c r="I187" s="493"/>
      <c r="J187" s="493"/>
      <c r="K187" s="258"/>
      <c r="L187" s="258"/>
      <c r="M187" s="493"/>
      <c r="N187" s="258"/>
      <c r="O187" s="259"/>
      <c r="P187" s="279"/>
      <c r="Q187" s="279"/>
      <c r="R187" s="279"/>
      <c r="S187" s="279"/>
      <c r="T187" s="279"/>
      <c r="U187" s="258"/>
      <c r="V187" s="430"/>
      <c r="W187" s="430"/>
      <c r="X187" s="102"/>
      <c r="Y187" s="258"/>
      <c r="Z187" s="431"/>
      <c r="AA187" s="102"/>
      <c r="AB187" s="259"/>
      <c r="AC187" s="259"/>
      <c r="AD187" s="258"/>
      <c r="AE187" s="259"/>
      <c r="AF187" s="258"/>
      <c r="AG187" s="258"/>
      <c r="AH187" s="258"/>
      <c r="AI187" s="263"/>
      <c r="AJ187" s="263"/>
      <c r="AK187" s="263"/>
      <c r="AL187" s="263"/>
      <c r="AM187" s="492"/>
      <c r="AN187" s="263"/>
      <c r="AO187" s="263"/>
      <c r="AP187" s="263"/>
      <c r="AQ187" s="263"/>
      <c r="AR187" s="263"/>
      <c r="AS187" s="263"/>
      <c r="AT187" s="263"/>
      <c r="AU187" s="263"/>
      <c r="AV187" s="263"/>
      <c r="AW187" s="263"/>
      <c r="AX187" s="263"/>
      <c r="AY187" s="263"/>
      <c r="AZ187" s="265"/>
      <c r="BA187" s="492"/>
      <c r="BB187" s="577" t="str">
        <f t="shared" si="14"/>
        <v xml:space="preserve"> </v>
      </c>
      <c r="BC187" s="577" t="str">
        <f t="shared" si="15"/>
        <v xml:space="preserve"> </v>
      </c>
      <c r="BD187" s="577" t="str">
        <f t="shared" si="16"/>
        <v xml:space="preserve"> </v>
      </c>
      <c r="BE187" s="577" t="str">
        <f t="shared" si="17"/>
        <v xml:space="preserve"> </v>
      </c>
      <c r="BF187" s="102"/>
      <c r="BG187" s="330"/>
    </row>
    <row r="188" spans="1:59" s="107" customFormat="1" ht="12.75" x14ac:dyDescent="0.25">
      <c r="A188" s="380"/>
      <c r="B188" s="169">
        <f>'Données démographiques'!B187</f>
        <v>0</v>
      </c>
      <c r="C188" s="169">
        <f>'Données démographiques'!C187</f>
        <v>0</v>
      </c>
      <c r="D188" s="170">
        <f>'Données démographiques'!D187</f>
        <v>0</v>
      </c>
      <c r="E188" s="170">
        <f>'Données démographiques'!F187</f>
        <v>0</v>
      </c>
      <c r="F188" s="102"/>
      <c r="G188" s="255"/>
      <c r="H188" s="273"/>
      <c r="I188" s="274"/>
      <c r="J188" s="274"/>
      <c r="K188" s="273"/>
      <c r="L188" s="273"/>
      <c r="M188" s="274"/>
      <c r="N188" s="273"/>
      <c r="O188" s="257"/>
      <c r="P188" s="277"/>
      <c r="Q188" s="277"/>
      <c r="R188" s="277"/>
      <c r="S188" s="277"/>
      <c r="T188" s="277"/>
      <c r="U188" s="273"/>
      <c r="V188" s="255"/>
      <c r="W188" s="255"/>
      <c r="X188" s="102"/>
      <c r="Y188" s="273"/>
      <c r="Z188" s="172"/>
      <c r="AA188" s="102"/>
      <c r="AB188" s="257"/>
      <c r="AC188" s="257"/>
      <c r="AD188" s="273"/>
      <c r="AE188" s="257"/>
      <c r="AF188" s="273"/>
      <c r="AG188" s="273"/>
      <c r="AH188" s="273"/>
      <c r="AI188" s="262"/>
      <c r="AJ188" s="262"/>
      <c r="AK188" s="262"/>
      <c r="AL188" s="262"/>
      <c r="AM188" s="492"/>
      <c r="AN188" s="262"/>
      <c r="AO188" s="262"/>
      <c r="AP188" s="262"/>
      <c r="AQ188" s="262"/>
      <c r="AR188" s="262"/>
      <c r="AS188" s="262"/>
      <c r="AT188" s="262"/>
      <c r="AU188" s="262"/>
      <c r="AV188" s="262"/>
      <c r="AW188" s="262"/>
      <c r="AX188" s="262"/>
      <c r="AY188" s="262"/>
      <c r="AZ188" s="264"/>
      <c r="BA188" s="492"/>
      <c r="BB188" s="576" t="str">
        <f t="shared" si="14"/>
        <v xml:space="preserve"> </v>
      </c>
      <c r="BC188" s="576" t="str">
        <f t="shared" si="15"/>
        <v xml:space="preserve"> </v>
      </c>
      <c r="BD188" s="576" t="str">
        <f t="shared" si="16"/>
        <v xml:space="preserve"> </v>
      </c>
      <c r="BE188" s="576" t="str">
        <f t="shared" si="17"/>
        <v xml:space="preserve"> </v>
      </c>
      <c r="BF188" s="102"/>
      <c r="BG188" s="165"/>
    </row>
    <row r="189" spans="1:59" s="107" customFormat="1" ht="12.75" x14ac:dyDescent="0.25">
      <c r="A189" s="380"/>
      <c r="B189" s="376">
        <f>'Données démographiques'!B188</f>
        <v>0</v>
      </c>
      <c r="C189" s="376">
        <f>'Données démographiques'!C188</f>
        <v>0</v>
      </c>
      <c r="D189" s="377">
        <f>'Données démographiques'!D188</f>
        <v>0</v>
      </c>
      <c r="E189" s="377">
        <f>'Données démographiques'!F188</f>
        <v>0</v>
      </c>
      <c r="F189" s="102"/>
      <c r="G189" s="430"/>
      <c r="H189" s="258"/>
      <c r="I189" s="493"/>
      <c r="J189" s="493"/>
      <c r="K189" s="258"/>
      <c r="L189" s="258"/>
      <c r="M189" s="493"/>
      <c r="N189" s="258"/>
      <c r="O189" s="259"/>
      <c r="P189" s="279"/>
      <c r="Q189" s="279"/>
      <c r="R189" s="279"/>
      <c r="S189" s="279"/>
      <c r="T189" s="279"/>
      <c r="U189" s="258"/>
      <c r="V189" s="430"/>
      <c r="W189" s="430"/>
      <c r="X189" s="102"/>
      <c r="Y189" s="258"/>
      <c r="Z189" s="431"/>
      <c r="AA189" s="102"/>
      <c r="AB189" s="259"/>
      <c r="AC189" s="259"/>
      <c r="AD189" s="258"/>
      <c r="AE189" s="259"/>
      <c r="AF189" s="258"/>
      <c r="AG189" s="258"/>
      <c r="AH189" s="258"/>
      <c r="AI189" s="263"/>
      <c r="AJ189" s="263"/>
      <c r="AK189" s="263"/>
      <c r="AL189" s="263"/>
      <c r="AM189" s="492"/>
      <c r="AN189" s="263"/>
      <c r="AO189" s="263"/>
      <c r="AP189" s="263"/>
      <c r="AQ189" s="263"/>
      <c r="AR189" s="263"/>
      <c r="AS189" s="263"/>
      <c r="AT189" s="263"/>
      <c r="AU189" s="263"/>
      <c r="AV189" s="263"/>
      <c r="AW189" s="263"/>
      <c r="AX189" s="263"/>
      <c r="AY189" s="263"/>
      <c r="AZ189" s="265"/>
      <c r="BA189" s="492"/>
      <c r="BB189" s="577" t="str">
        <f t="shared" si="14"/>
        <v xml:space="preserve"> </v>
      </c>
      <c r="BC189" s="577" t="str">
        <f t="shared" si="15"/>
        <v xml:space="preserve"> </v>
      </c>
      <c r="BD189" s="577" t="str">
        <f t="shared" si="16"/>
        <v xml:space="preserve"> </v>
      </c>
      <c r="BE189" s="577" t="str">
        <f t="shared" si="17"/>
        <v xml:space="preserve"> </v>
      </c>
      <c r="BF189" s="102"/>
      <c r="BG189" s="330"/>
    </row>
    <row r="190" spans="1:59" s="107" customFormat="1" ht="12.75" x14ac:dyDescent="0.25">
      <c r="A190" s="380"/>
      <c r="B190" s="169">
        <f>'Données démographiques'!B189</f>
        <v>0</v>
      </c>
      <c r="C190" s="169">
        <f>'Données démographiques'!C189</f>
        <v>0</v>
      </c>
      <c r="D190" s="170">
        <f>'Données démographiques'!D189</f>
        <v>0</v>
      </c>
      <c r="E190" s="170">
        <f>'Données démographiques'!F189</f>
        <v>0</v>
      </c>
      <c r="F190" s="102"/>
      <c r="G190" s="255"/>
      <c r="H190" s="273"/>
      <c r="I190" s="274"/>
      <c r="J190" s="274"/>
      <c r="K190" s="273"/>
      <c r="L190" s="273"/>
      <c r="M190" s="274"/>
      <c r="N190" s="273"/>
      <c r="O190" s="257"/>
      <c r="P190" s="277"/>
      <c r="Q190" s="277"/>
      <c r="R190" s="277"/>
      <c r="S190" s="277"/>
      <c r="T190" s="277"/>
      <c r="U190" s="273"/>
      <c r="V190" s="255"/>
      <c r="W190" s="255"/>
      <c r="X190" s="102"/>
      <c r="Y190" s="273"/>
      <c r="Z190" s="172"/>
      <c r="AA190" s="102"/>
      <c r="AB190" s="257"/>
      <c r="AC190" s="257"/>
      <c r="AD190" s="273"/>
      <c r="AE190" s="257"/>
      <c r="AF190" s="273"/>
      <c r="AG190" s="273"/>
      <c r="AH190" s="273"/>
      <c r="AI190" s="262"/>
      <c r="AJ190" s="262"/>
      <c r="AK190" s="262"/>
      <c r="AL190" s="262"/>
      <c r="AM190" s="492"/>
      <c r="AN190" s="262"/>
      <c r="AO190" s="262"/>
      <c r="AP190" s="262"/>
      <c r="AQ190" s="262"/>
      <c r="AR190" s="262"/>
      <c r="AS190" s="262"/>
      <c r="AT190" s="262"/>
      <c r="AU190" s="262"/>
      <c r="AV190" s="262"/>
      <c r="AW190" s="262"/>
      <c r="AX190" s="262"/>
      <c r="AY190" s="262"/>
      <c r="AZ190" s="264"/>
      <c r="BA190" s="492"/>
      <c r="BB190" s="576" t="str">
        <f t="shared" si="14"/>
        <v xml:space="preserve"> </v>
      </c>
      <c r="BC190" s="576" t="str">
        <f t="shared" si="15"/>
        <v xml:space="preserve"> </v>
      </c>
      <c r="BD190" s="576" t="str">
        <f t="shared" si="16"/>
        <v xml:space="preserve"> </v>
      </c>
      <c r="BE190" s="576" t="str">
        <f t="shared" si="17"/>
        <v xml:space="preserve"> </v>
      </c>
      <c r="BF190" s="102"/>
      <c r="BG190" s="165"/>
    </row>
    <row r="191" spans="1:59" s="107" customFormat="1" ht="12.75" x14ac:dyDescent="0.25">
      <c r="A191" s="380"/>
      <c r="B191" s="376">
        <f>'Données démographiques'!B190</f>
        <v>0</v>
      </c>
      <c r="C191" s="376">
        <f>'Données démographiques'!C190</f>
        <v>0</v>
      </c>
      <c r="D191" s="377">
        <f>'Données démographiques'!D190</f>
        <v>0</v>
      </c>
      <c r="E191" s="377">
        <f>'Données démographiques'!F190</f>
        <v>0</v>
      </c>
      <c r="F191" s="102"/>
      <c r="G191" s="430"/>
      <c r="H191" s="258"/>
      <c r="I191" s="493"/>
      <c r="J191" s="493"/>
      <c r="K191" s="258"/>
      <c r="L191" s="258"/>
      <c r="M191" s="493"/>
      <c r="N191" s="258"/>
      <c r="O191" s="259"/>
      <c r="P191" s="279"/>
      <c r="Q191" s="279"/>
      <c r="R191" s="279"/>
      <c r="S191" s="279"/>
      <c r="T191" s="279"/>
      <c r="U191" s="258"/>
      <c r="V191" s="430"/>
      <c r="W191" s="430"/>
      <c r="X191" s="102"/>
      <c r="Y191" s="258"/>
      <c r="Z191" s="431"/>
      <c r="AA191" s="102"/>
      <c r="AB191" s="259"/>
      <c r="AC191" s="259"/>
      <c r="AD191" s="258"/>
      <c r="AE191" s="259"/>
      <c r="AF191" s="258"/>
      <c r="AG191" s="258"/>
      <c r="AH191" s="258"/>
      <c r="AI191" s="263"/>
      <c r="AJ191" s="263"/>
      <c r="AK191" s="263"/>
      <c r="AL191" s="263"/>
      <c r="AM191" s="492"/>
      <c r="AN191" s="263"/>
      <c r="AO191" s="263"/>
      <c r="AP191" s="263"/>
      <c r="AQ191" s="263"/>
      <c r="AR191" s="263"/>
      <c r="AS191" s="263"/>
      <c r="AT191" s="263"/>
      <c r="AU191" s="263"/>
      <c r="AV191" s="263"/>
      <c r="AW191" s="263"/>
      <c r="AX191" s="263"/>
      <c r="AY191" s="263"/>
      <c r="AZ191" s="265"/>
      <c r="BA191" s="492"/>
      <c r="BB191" s="577" t="str">
        <f t="shared" si="14"/>
        <v xml:space="preserve"> </v>
      </c>
      <c r="BC191" s="577" t="str">
        <f t="shared" si="15"/>
        <v xml:space="preserve"> </v>
      </c>
      <c r="BD191" s="577" t="str">
        <f t="shared" si="16"/>
        <v xml:space="preserve"> </v>
      </c>
      <c r="BE191" s="577" t="str">
        <f t="shared" si="17"/>
        <v xml:space="preserve"> </v>
      </c>
      <c r="BF191" s="102"/>
      <c r="BG191" s="330"/>
    </row>
    <row r="192" spans="1:59" s="107" customFormat="1" ht="12.75" x14ac:dyDescent="0.25">
      <c r="A192" s="380"/>
      <c r="B192" s="169">
        <f>'Données démographiques'!B191</f>
        <v>0</v>
      </c>
      <c r="C192" s="169">
        <f>'Données démographiques'!C191</f>
        <v>0</v>
      </c>
      <c r="D192" s="170">
        <f>'Données démographiques'!D191</f>
        <v>0</v>
      </c>
      <c r="E192" s="170">
        <f>'Données démographiques'!F191</f>
        <v>0</v>
      </c>
      <c r="F192" s="102"/>
      <c r="G192" s="255"/>
      <c r="H192" s="273"/>
      <c r="I192" s="274"/>
      <c r="J192" s="274"/>
      <c r="K192" s="273"/>
      <c r="L192" s="273"/>
      <c r="M192" s="274"/>
      <c r="N192" s="273"/>
      <c r="O192" s="257"/>
      <c r="P192" s="277"/>
      <c r="Q192" s="277"/>
      <c r="R192" s="277"/>
      <c r="S192" s="277"/>
      <c r="T192" s="277"/>
      <c r="U192" s="273"/>
      <c r="V192" s="255"/>
      <c r="W192" s="255"/>
      <c r="X192" s="102"/>
      <c r="Y192" s="273"/>
      <c r="Z192" s="172"/>
      <c r="AA192" s="102"/>
      <c r="AB192" s="257"/>
      <c r="AC192" s="257"/>
      <c r="AD192" s="273"/>
      <c r="AE192" s="257"/>
      <c r="AF192" s="273"/>
      <c r="AG192" s="273"/>
      <c r="AH192" s="273"/>
      <c r="AI192" s="262"/>
      <c r="AJ192" s="262"/>
      <c r="AK192" s="262"/>
      <c r="AL192" s="262"/>
      <c r="AM192" s="492"/>
      <c r="AN192" s="262"/>
      <c r="AO192" s="262"/>
      <c r="AP192" s="262"/>
      <c r="AQ192" s="262"/>
      <c r="AR192" s="262"/>
      <c r="AS192" s="262"/>
      <c r="AT192" s="262"/>
      <c r="AU192" s="262"/>
      <c r="AV192" s="262"/>
      <c r="AW192" s="262"/>
      <c r="AX192" s="262"/>
      <c r="AY192" s="262"/>
      <c r="AZ192" s="264"/>
      <c r="BA192" s="492"/>
      <c r="BB192" s="576" t="str">
        <f t="shared" si="14"/>
        <v xml:space="preserve"> </v>
      </c>
      <c r="BC192" s="576" t="str">
        <f t="shared" si="15"/>
        <v xml:space="preserve"> </v>
      </c>
      <c r="BD192" s="576" t="str">
        <f t="shared" si="16"/>
        <v xml:space="preserve"> </v>
      </c>
      <c r="BE192" s="576" t="str">
        <f t="shared" si="17"/>
        <v xml:space="preserve"> </v>
      </c>
      <c r="BF192" s="102"/>
      <c r="BG192" s="165"/>
    </row>
    <row r="193" spans="1:59" s="107" customFormat="1" ht="12.75" x14ac:dyDescent="0.25">
      <c r="A193" s="380"/>
      <c r="B193" s="376">
        <f>'Données démographiques'!B192</f>
        <v>0</v>
      </c>
      <c r="C193" s="376">
        <f>'Données démographiques'!C192</f>
        <v>0</v>
      </c>
      <c r="D193" s="377">
        <f>'Données démographiques'!D192</f>
        <v>0</v>
      </c>
      <c r="E193" s="377">
        <f>'Données démographiques'!F192</f>
        <v>0</v>
      </c>
      <c r="F193" s="102"/>
      <c r="G193" s="430"/>
      <c r="H193" s="258"/>
      <c r="I193" s="493"/>
      <c r="J193" s="493"/>
      <c r="K193" s="258"/>
      <c r="L193" s="258"/>
      <c r="M193" s="493"/>
      <c r="N193" s="258"/>
      <c r="O193" s="259"/>
      <c r="P193" s="279"/>
      <c r="Q193" s="279"/>
      <c r="R193" s="279"/>
      <c r="S193" s="279"/>
      <c r="T193" s="279"/>
      <c r="U193" s="258"/>
      <c r="V193" s="430"/>
      <c r="W193" s="430"/>
      <c r="X193" s="102"/>
      <c r="Y193" s="258"/>
      <c r="Z193" s="431"/>
      <c r="AA193" s="102"/>
      <c r="AB193" s="259"/>
      <c r="AC193" s="259"/>
      <c r="AD193" s="258"/>
      <c r="AE193" s="259"/>
      <c r="AF193" s="258"/>
      <c r="AG193" s="258"/>
      <c r="AH193" s="258"/>
      <c r="AI193" s="263"/>
      <c r="AJ193" s="263"/>
      <c r="AK193" s="263"/>
      <c r="AL193" s="263"/>
      <c r="AM193" s="492"/>
      <c r="AN193" s="263"/>
      <c r="AO193" s="263"/>
      <c r="AP193" s="263"/>
      <c r="AQ193" s="263"/>
      <c r="AR193" s="263"/>
      <c r="AS193" s="263"/>
      <c r="AT193" s="263"/>
      <c r="AU193" s="263"/>
      <c r="AV193" s="263"/>
      <c r="AW193" s="263"/>
      <c r="AX193" s="263"/>
      <c r="AY193" s="263"/>
      <c r="AZ193" s="265"/>
      <c r="BA193" s="492"/>
      <c r="BB193" s="577" t="str">
        <f t="shared" si="14"/>
        <v xml:space="preserve"> </v>
      </c>
      <c r="BC193" s="577" t="str">
        <f t="shared" si="15"/>
        <v xml:space="preserve"> </v>
      </c>
      <c r="BD193" s="577" t="str">
        <f t="shared" si="16"/>
        <v xml:space="preserve"> </v>
      </c>
      <c r="BE193" s="577" t="str">
        <f t="shared" si="17"/>
        <v xml:space="preserve"> </v>
      </c>
      <c r="BF193" s="102"/>
      <c r="BG193" s="330"/>
    </row>
    <row r="194" spans="1:59" s="107" customFormat="1" ht="12.75" x14ac:dyDescent="0.25">
      <c r="A194" s="380"/>
      <c r="B194" s="169">
        <f>'Données démographiques'!B193</f>
        <v>0</v>
      </c>
      <c r="C194" s="169">
        <f>'Données démographiques'!C193</f>
        <v>0</v>
      </c>
      <c r="D194" s="170">
        <f>'Données démographiques'!D193</f>
        <v>0</v>
      </c>
      <c r="E194" s="170">
        <f>'Données démographiques'!F193</f>
        <v>0</v>
      </c>
      <c r="F194" s="102"/>
      <c r="G194" s="255"/>
      <c r="H194" s="273"/>
      <c r="I194" s="274"/>
      <c r="J194" s="274"/>
      <c r="K194" s="273"/>
      <c r="L194" s="273"/>
      <c r="M194" s="274"/>
      <c r="N194" s="273"/>
      <c r="O194" s="257"/>
      <c r="P194" s="277"/>
      <c r="Q194" s="277"/>
      <c r="R194" s="277"/>
      <c r="S194" s="277"/>
      <c r="T194" s="277"/>
      <c r="U194" s="273"/>
      <c r="V194" s="255"/>
      <c r="W194" s="255"/>
      <c r="X194" s="102"/>
      <c r="Y194" s="273"/>
      <c r="Z194" s="172"/>
      <c r="AA194" s="102"/>
      <c r="AB194" s="257"/>
      <c r="AC194" s="257"/>
      <c r="AD194" s="273"/>
      <c r="AE194" s="257"/>
      <c r="AF194" s="273"/>
      <c r="AG194" s="273"/>
      <c r="AH194" s="273"/>
      <c r="AI194" s="262"/>
      <c r="AJ194" s="262"/>
      <c r="AK194" s="262"/>
      <c r="AL194" s="262"/>
      <c r="AM194" s="492"/>
      <c r="AN194" s="262"/>
      <c r="AO194" s="262"/>
      <c r="AP194" s="262"/>
      <c r="AQ194" s="262"/>
      <c r="AR194" s="262"/>
      <c r="AS194" s="262"/>
      <c r="AT194" s="262"/>
      <c r="AU194" s="262"/>
      <c r="AV194" s="262"/>
      <c r="AW194" s="262"/>
      <c r="AX194" s="262"/>
      <c r="AY194" s="262"/>
      <c r="AZ194" s="264"/>
      <c r="BA194" s="492"/>
      <c r="BB194" s="576" t="str">
        <f t="shared" si="14"/>
        <v xml:space="preserve"> </v>
      </c>
      <c r="BC194" s="576" t="str">
        <f t="shared" si="15"/>
        <v xml:space="preserve"> </v>
      </c>
      <c r="BD194" s="576" t="str">
        <f t="shared" si="16"/>
        <v xml:space="preserve"> </v>
      </c>
      <c r="BE194" s="576" t="str">
        <f t="shared" si="17"/>
        <v xml:space="preserve"> </v>
      </c>
      <c r="BF194" s="102"/>
      <c r="BG194" s="165"/>
    </row>
    <row r="195" spans="1:59" s="107" customFormat="1" ht="12.75" x14ac:dyDescent="0.25">
      <c r="A195" s="380"/>
      <c r="B195" s="376">
        <f>'Données démographiques'!B194</f>
        <v>0</v>
      </c>
      <c r="C195" s="376">
        <f>'Données démographiques'!C194</f>
        <v>0</v>
      </c>
      <c r="D195" s="377">
        <f>'Données démographiques'!D194</f>
        <v>0</v>
      </c>
      <c r="E195" s="377">
        <f>'Données démographiques'!F194</f>
        <v>0</v>
      </c>
      <c r="F195" s="102"/>
      <c r="G195" s="430"/>
      <c r="H195" s="258"/>
      <c r="I195" s="493"/>
      <c r="J195" s="493"/>
      <c r="K195" s="258"/>
      <c r="L195" s="258"/>
      <c r="M195" s="493"/>
      <c r="N195" s="258"/>
      <c r="O195" s="259"/>
      <c r="P195" s="279"/>
      <c r="Q195" s="279"/>
      <c r="R195" s="279"/>
      <c r="S195" s="279"/>
      <c r="T195" s="279"/>
      <c r="U195" s="258"/>
      <c r="V195" s="430"/>
      <c r="W195" s="430"/>
      <c r="X195" s="102"/>
      <c r="Y195" s="258"/>
      <c r="Z195" s="431"/>
      <c r="AA195" s="102"/>
      <c r="AB195" s="259"/>
      <c r="AC195" s="259"/>
      <c r="AD195" s="258"/>
      <c r="AE195" s="259"/>
      <c r="AF195" s="258"/>
      <c r="AG195" s="258"/>
      <c r="AH195" s="258"/>
      <c r="AI195" s="263"/>
      <c r="AJ195" s="263"/>
      <c r="AK195" s="263"/>
      <c r="AL195" s="263"/>
      <c r="AM195" s="492"/>
      <c r="AN195" s="263"/>
      <c r="AO195" s="263"/>
      <c r="AP195" s="263"/>
      <c r="AQ195" s="263"/>
      <c r="AR195" s="263"/>
      <c r="AS195" s="263"/>
      <c r="AT195" s="263"/>
      <c r="AU195" s="263"/>
      <c r="AV195" s="263"/>
      <c r="AW195" s="263"/>
      <c r="AX195" s="263"/>
      <c r="AY195" s="263"/>
      <c r="AZ195" s="265"/>
      <c r="BA195" s="492"/>
      <c r="BB195" s="577" t="str">
        <f t="shared" si="14"/>
        <v xml:space="preserve"> </v>
      </c>
      <c r="BC195" s="577" t="str">
        <f t="shared" si="15"/>
        <v xml:space="preserve"> </v>
      </c>
      <c r="BD195" s="577" t="str">
        <f t="shared" si="16"/>
        <v xml:space="preserve"> </v>
      </c>
      <c r="BE195" s="577" t="str">
        <f t="shared" si="17"/>
        <v xml:space="preserve"> </v>
      </c>
      <c r="BF195" s="102"/>
      <c r="BG195" s="330"/>
    </row>
    <row r="196" spans="1:59" s="107" customFormat="1" ht="12.75" x14ac:dyDescent="0.25">
      <c r="A196" s="380"/>
      <c r="B196" s="169">
        <f>'Données démographiques'!B195</f>
        <v>0</v>
      </c>
      <c r="C196" s="169">
        <f>'Données démographiques'!C195</f>
        <v>0</v>
      </c>
      <c r="D196" s="170">
        <f>'Données démographiques'!D195</f>
        <v>0</v>
      </c>
      <c r="E196" s="170">
        <f>'Données démographiques'!F195</f>
        <v>0</v>
      </c>
      <c r="F196" s="102"/>
      <c r="G196" s="255"/>
      <c r="H196" s="273"/>
      <c r="I196" s="274"/>
      <c r="J196" s="274"/>
      <c r="K196" s="273"/>
      <c r="L196" s="273"/>
      <c r="M196" s="274"/>
      <c r="N196" s="273"/>
      <c r="O196" s="257"/>
      <c r="P196" s="277"/>
      <c r="Q196" s="277"/>
      <c r="R196" s="277"/>
      <c r="S196" s="277"/>
      <c r="T196" s="277"/>
      <c r="U196" s="273"/>
      <c r="V196" s="255"/>
      <c r="W196" s="255"/>
      <c r="X196" s="102"/>
      <c r="Y196" s="273"/>
      <c r="Z196" s="172"/>
      <c r="AA196" s="102"/>
      <c r="AB196" s="257"/>
      <c r="AC196" s="257"/>
      <c r="AD196" s="273"/>
      <c r="AE196" s="257"/>
      <c r="AF196" s="273"/>
      <c r="AG196" s="273"/>
      <c r="AH196" s="273"/>
      <c r="AI196" s="262"/>
      <c r="AJ196" s="262"/>
      <c r="AK196" s="262"/>
      <c r="AL196" s="262"/>
      <c r="AM196" s="492"/>
      <c r="AN196" s="262"/>
      <c r="AO196" s="262"/>
      <c r="AP196" s="262"/>
      <c r="AQ196" s="262"/>
      <c r="AR196" s="262"/>
      <c r="AS196" s="262"/>
      <c r="AT196" s="262"/>
      <c r="AU196" s="262"/>
      <c r="AV196" s="262"/>
      <c r="AW196" s="262"/>
      <c r="AX196" s="262"/>
      <c r="AY196" s="262"/>
      <c r="AZ196" s="264"/>
      <c r="BA196" s="492"/>
      <c r="BB196" s="576" t="str">
        <f t="shared" si="14"/>
        <v xml:space="preserve"> </v>
      </c>
      <c r="BC196" s="576" t="str">
        <f t="shared" si="15"/>
        <v xml:space="preserve"> </v>
      </c>
      <c r="BD196" s="576" t="str">
        <f t="shared" si="16"/>
        <v xml:space="preserve"> </v>
      </c>
      <c r="BE196" s="576" t="str">
        <f t="shared" si="17"/>
        <v xml:space="preserve"> </v>
      </c>
      <c r="BF196" s="102"/>
      <c r="BG196" s="165"/>
    </row>
    <row r="197" spans="1:59" s="107" customFormat="1" ht="12.75" x14ac:dyDescent="0.25">
      <c r="A197" s="380"/>
      <c r="B197" s="376">
        <f>'Données démographiques'!B196</f>
        <v>0</v>
      </c>
      <c r="C197" s="376">
        <f>'Données démographiques'!C196</f>
        <v>0</v>
      </c>
      <c r="D197" s="377">
        <f>'Données démographiques'!D196</f>
        <v>0</v>
      </c>
      <c r="E197" s="377">
        <f>'Données démographiques'!F196</f>
        <v>0</v>
      </c>
      <c r="F197" s="102"/>
      <c r="G197" s="430"/>
      <c r="H197" s="258"/>
      <c r="I197" s="493"/>
      <c r="J197" s="493"/>
      <c r="K197" s="258"/>
      <c r="L197" s="258"/>
      <c r="M197" s="493"/>
      <c r="N197" s="258"/>
      <c r="O197" s="259"/>
      <c r="P197" s="279"/>
      <c r="Q197" s="279"/>
      <c r="R197" s="279"/>
      <c r="S197" s="279"/>
      <c r="T197" s="279"/>
      <c r="U197" s="258"/>
      <c r="V197" s="430"/>
      <c r="W197" s="430"/>
      <c r="X197" s="102"/>
      <c r="Y197" s="258"/>
      <c r="Z197" s="431"/>
      <c r="AA197" s="102"/>
      <c r="AB197" s="259"/>
      <c r="AC197" s="259"/>
      <c r="AD197" s="258"/>
      <c r="AE197" s="259"/>
      <c r="AF197" s="258"/>
      <c r="AG197" s="258"/>
      <c r="AH197" s="258"/>
      <c r="AI197" s="263"/>
      <c r="AJ197" s="263"/>
      <c r="AK197" s="263"/>
      <c r="AL197" s="263"/>
      <c r="AM197" s="492"/>
      <c r="AN197" s="263"/>
      <c r="AO197" s="263"/>
      <c r="AP197" s="263"/>
      <c r="AQ197" s="263"/>
      <c r="AR197" s="263"/>
      <c r="AS197" s="263"/>
      <c r="AT197" s="263"/>
      <c r="AU197" s="263"/>
      <c r="AV197" s="263"/>
      <c r="AW197" s="263"/>
      <c r="AX197" s="263"/>
      <c r="AY197" s="263"/>
      <c r="AZ197" s="265"/>
      <c r="BA197" s="492"/>
      <c r="BB197" s="577" t="str">
        <f t="shared" si="14"/>
        <v xml:space="preserve"> </v>
      </c>
      <c r="BC197" s="577" t="str">
        <f t="shared" si="15"/>
        <v xml:space="preserve"> </v>
      </c>
      <c r="BD197" s="577" t="str">
        <f t="shared" si="16"/>
        <v xml:space="preserve"> </v>
      </c>
      <c r="BE197" s="577" t="str">
        <f t="shared" si="17"/>
        <v xml:space="preserve"> </v>
      </c>
      <c r="BF197" s="102"/>
      <c r="BG197" s="330"/>
    </row>
    <row r="198" spans="1:59" s="107" customFormat="1" ht="12.75" x14ac:dyDescent="0.25">
      <c r="A198" s="380"/>
      <c r="B198" s="169">
        <f>'Données démographiques'!B197</f>
        <v>0</v>
      </c>
      <c r="C198" s="169">
        <f>'Données démographiques'!C197</f>
        <v>0</v>
      </c>
      <c r="D198" s="170">
        <f>'Données démographiques'!D197</f>
        <v>0</v>
      </c>
      <c r="E198" s="170">
        <f>'Données démographiques'!F197</f>
        <v>0</v>
      </c>
      <c r="F198" s="102"/>
      <c r="G198" s="255"/>
      <c r="H198" s="273"/>
      <c r="I198" s="274"/>
      <c r="J198" s="274"/>
      <c r="K198" s="273"/>
      <c r="L198" s="273"/>
      <c r="M198" s="274"/>
      <c r="N198" s="273"/>
      <c r="O198" s="257"/>
      <c r="P198" s="277"/>
      <c r="Q198" s="277"/>
      <c r="R198" s="277"/>
      <c r="S198" s="277"/>
      <c r="T198" s="277"/>
      <c r="U198" s="273"/>
      <c r="V198" s="255"/>
      <c r="W198" s="255"/>
      <c r="X198" s="102"/>
      <c r="Y198" s="273"/>
      <c r="Z198" s="172"/>
      <c r="AA198" s="102"/>
      <c r="AB198" s="257"/>
      <c r="AC198" s="257"/>
      <c r="AD198" s="273"/>
      <c r="AE198" s="257"/>
      <c r="AF198" s="273"/>
      <c r="AG198" s="273"/>
      <c r="AH198" s="273"/>
      <c r="AI198" s="262"/>
      <c r="AJ198" s="262"/>
      <c r="AK198" s="262"/>
      <c r="AL198" s="262"/>
      <c r="AM198" s="492"/>
      <c r="AN198" s="262"/>
      <c r="AO198" s="262"/>
      <c r="AP198" s="262"/>
      <c r="AQ198" s="262"/>
      <c r="AR198" s="262"/>
      <c r="AS198" s="262"/>
      <c r="AT198" s="262"/>
      <c r="AU198" s="262"/>
      <c r="AV198" s="262"/>
      <c r="AW198" s="262"/>
      <c r="AX198" s="262"/>
      <c r="AY198" s="262"/>
      <c r="AZ198" s="264"/>
      <c r="BA198" s="492"/>
      <c r="BB198" s="576" t="str">
        <f t="shared" si="14"/>
        <v xml:space="preserve"> </v>
      </c>
      <c r="BC198" s="576" t="str">
        <f t="shared" si="15"/>
        <v xml:space="preserve"> </v>
      </c>
      <c r="BD198" s="576" t="str">
        <f t="shared" si="16"/>
        <v xml:space="preserve"> </v>
      </c>
      <c r="BE198" s="576" t="str">
        <f t="shared" si="17"/>
        <v xml:space="preserve"> </v>
      </c>
      <c r="BF198" s="102"/>
      <c r="BG198" s="165"/>
    </row>
    <row r="199" spans="1:59" s="107" customFormat="1" ht="12.75" x14ac:dyDescent="0.25">
      <c r="A199" s="380"/>
      <c r="B199" s="376">
        <f>'Données démographiques'!B198</f>
        <v>0</v>
      </c>
      <c r="C199" s="376">
        <f>'Données démographiques'!C198</f>
        <v>0</v>
      </c>
      <c r="D199" s="377">
        <f>'Données démographiques'!D198</f>
        <v>0</v>
      </c>
      <c r="E199" s="377">
        <f>'Données démographiques'!F198</f>
        <v>0</v>
      </c>
      <c r="F199" s="102"/>
      <c r="G199" s="430"/>
      <c r="H199" s="258"/>
      <c r="I199" s="493"/>
      <c r="J199" s="493"/>
      <c r="K199" s="258"/>
      <c r="L199" s="258"/>
      <c r="M199" s="493"/>
      <c r="N199" s="258"/>
      <c r="O199" s="259"/>
      <c r="P199" s="279"/>
      <c r="Q199" s="279"/>
      <c r="R199" s="279"/>
      <c r="S199" s="279"/>
      <c r="T199" s="279"/>
      <c r="U199" s="258"/>
      <c r="V199" s="430"/>
      <c r="W199" s="430"/>
      <c r="X199" s="102"/>
      <c r="Y199" s="258"/>
      <c r="Z199" s="431"/>
      <c r="AA199" s="102"/>
      <c r="AB199" s="259"/>
      <c r="AC199" s="259"/>
      <c r="AD199" s="258"/>
      <c r="AE199" s="259"/>
      <c r="AF199" s="258"/>
      <c r="AG199" s="258"/>
      <c r="AH199" s="258"/>
      <c r="AI199" s="263"/>
      <c r="AJ199" s="263"/>
      <c r="AK199" s="263"/>
      <c r="AL199" s="263"/>
      <c r="AM199" s="492"/>
      <c r="AN199" s="263"/>
      <c r="AO199" s="263"/>
      <c r="AP199" s="263"/>
      <c r="AQ199" s="263"/>
      <c r="AR199" s="263"/>
      <c r="AS199" s="263"/>
      <c r="AT199" s="263"/>
      <c r="AU199" s="263"/>
      <c r="AV199" s="263"/>
      <c r="AW199" s="263"/>
      <c r="AX199" s="263"/>
      <c r="AY199" s="263"/>
      <c r="AZ199" s="265"/>
      <c r="BA199" s="492"/>
      <c r="BB199" s="577" t="str">
        <f t="shared" si="14"/>
        <v xml:space="preserve"> </v>
      </c>
      <c r="BC199" s="577" t="str">
        <f t="shared" si="15"/>
        <v xml:space="preserve"> </v>
      </c>
      <c r="BD199" s="577" t="str">
        <f t="shared" si="16"/>
        <v xml:space="preserve"> </v>
      </c>
      <c r="BE199" s="577" t="str">
        <f t="shared" si="17"/>
        <v xml:space="preserve"> </v>
      </c>
      <c r="BF199" s="102"/>
      <c r="BG199" s="330"/>
    </row>
    <row r="200" spans="1:59" s="107" customFormat="1" ht="12.75" x14ac:dyDescent="0.25">
      <c r="A200" s="380"/>
      <c r="B200" s="169">
        <f>'Données démographiques'!B199</f>
        <v>0</v>
      </c>
      <c r="C200" s="169">
        <f>'Données démographiques'!C199</f>
        <v>0</v>
      </c>
      <c r="D200" s="170">
        <f>'Données démographiques'!D199</f>
        <v>0</v>
      </c>
      <c r="E200" s="170">
        <f>'Données démographiques'!F199</f>
        <v>0</v>
      </c>
      <c r="F200" s="102"/>
      <c r="G200" s="255"/>
      <c r="H200" s="273"/>
      <c r="I200" s="274"/>
      <c r="J200" s="274"/>
      <c r="K200" s="273"/>
      <c r="L200" s="273"/>
      <c r="M200" s="274"/>
      <c r="N200" s="273"/>
      <c r="O200" s="257"/>
      <c r="P200" s="277"/>
      <c r="Q200" s="277"/>
      <c r="R200" s="277"/>
      <c r="S200" s="277"/>
      <c r="T200" s="277"/>
      <c r="U200" s="273"/>
      <c r="V200" s="255"/>
      <c r="W200" s="255"/>
      <c r="X200" s="102"/>
      <c r="Y200" s="273"/>
      <c r="Z200" s="172"/>
      <c r="AA200" s="102"/>
      <c r="AB200" s="257"/>
      <c r="AC200" s="257"/>
      <c r="AD200" s="273"/>
      <c r="AE200" s="257"/>
      <c r="AF200" s="273"/>
      <c r="AG200" s="273"/>
      <c r="AH200" s="273"/>
      <c r="AI200" s="262"/>
      <c r="AJ200" s="262"/>
      <c r="AK200" s="262"/>
      <c r="AL200" s="262"/>
      <c r="AM200" s="492"/>
      <c r="AN200" s="262"/>
      <c r="AO200" s="262"/>
      <c r="AP200" s="262"/>
      <c r="AQ200" s="262"/>
      <c r="AR200" s="262"/>
      <c r="AS200" s="262"/>
      <c r="AT200" s="262"/>
      <c r="AU200" s="262"/>
      <c r="AV200" s="262"/>
      <c r="AW200" s="262"/>
      <c r="AX200" s="262"/>
      <c r="AY200" s="262"/>
      <c r="AZ200" s="264"/>
      <c r="BA200" s="492"/>
      <c r="BB200" s="576" t="str">
        <f t="shared" si="14"/>
        <v xml:space="preserve"> </v>
      </c>
      <c r="BC200" s="576" t="str">
        <f t="shared" si="15"/>
        <v xml:space="preserve"> </v>
      </c>
      <c r="BD200" s="576" t="str">
        <f t="shared" si="16"/>
        <v xml:space="preserve"> </v>
      </c>
      <c r="BE200" s="576" t="str">
        <f t="shared" si="17"/>
        <v xml:space="preserve"> </v>
      </c>
      <c r="BF200" s="102"/>
      <c r="BG200" s="165"/>
    </row>
    <row r="201" spans="1:59" s="107" customFormat="1" ht="12.75" x14ac:dyDescent="0.25">
      <c r="A201" s="380"/>
      <c r="B201" s="376">
        <f>'Données démographiques'!B200</f>
        <v>0</v>
      </c>
      <c r="C201" s="376">
        <f>'Données démographiques'!C200</f>
        <v>0</v>
      </c>
      <c r="D201" s="377">
        <f>'Données démographiques'!D200</f>
        <v>0</v>
      </c>
      <c r="E201" s="377">
        <f>'Données démographiques'!F200</f>
        <v>0</v>
      </c>
      <c r="F201" s="102"/>
      <c r="G201" s="430"/>
      <c r="H201" s="258"/>
      <c r="I201" s="493"/>
      <c r="J201" s="493"/>
      <c r="K201" s="258"/>
      <c r="L201" s="258"/>
      <c r="M201" s="493"/>
      <c r="N201" s="258"/>
      <c r="O201" s="259"/>
      <c r="P201" s="279"/>
      <c r="Q201" s="279"/>
      <c r="R201" s="279"/>
      <c r="S201" s="279"/>
      <c r="T201" s="279"/>
      <c r="U201" s="258"/>
      <c r="V201" s="430"/>
      <c r="W201" s="430"/>
      <c r="X201" s="102"/>
      <c r="Y201" s="258"/>
      <c r="Z201" s="431"/>
      <c r="AA201" s="102"/>
      <c r="AB201" s="259"/>
      <c r="AC201" s="259"/>
      <c r="AD201" s="258"/>
      <c r="AE201" s="259"/>
      <c r="AF201" s="258"/>
      <c r="AG201" s="258"/>
      <c r="AH201" s="258"/>
      <c r="AI201" s="263"/>
      <c r="AJ201" s="263"/>
      <c r="AK201" s="263"/>
      <c r="AL201" s="263"/>
      <c r="AM201" s="492"/>
      <c r="AN201" s="263"/>
      <c r="AO201" s="263"/>
      <c r="AP201" s="263"/>
      <c r="AQ201" s="263"/>
      <c r="AR201" s="263"/>
      <c r="AS201" s="263"/>
      <c r="AT201" s="263"/>
      <c r="AU201" s="263"/>
      <c r="AV201" s="263"/>
      <c r="AW201" s="263"/>
      <c r="AX201" s="263"/>
      <c r="AY201" s="263"/>
      <c r="AZ201" s="265"/>
      <c r="BA201" s="492"/>
      <c r="BB201" s="577" t="str">
        <f t="shared" si="14"/>
        <v xml:space="preserve"> </v>
      </c>
      <c r="BC201" s="577" t="str">
        <f t="shared" si="15"/>
        <v xml:space="preserve"> </v>
      </c>
      <c r="BD201" s="577" t="str">
        <f t="shared" si="16"/>
        <v xml:space="preserve"> </v>
      </c>
      <c r="BE201" s="577" t="str">
        <f t="shared" si="17"/>
        <v xml:space="preserve"> </v>
      </c>
      <c r="BF201" s="102"/>
      <c r="BG201" s="330"/>
    </row>
    <row r="202" spans="1:59" s="107" customFormat="1" ht="12.75" x14ac:dyDescent="0.25">
      <c r="A202" s="380"/>
      <c r="B202" s="169">
        <f>'Données démographiques'!B201</f>
        <v>0</v>
      </c>
      <c r="C202" s="169">
        <f>'Données démographiques'!C201</f>
        <v>0</v>
      </c>
      <c r="D202" s="170">
        <f>'Données démographiques'!D201</f>
        <v>0</v>
      </c>
      <c r="E202" s="170">
        <f>'Données démographiques'!F201</f>
        <v>0</v>
      </c>
      <c r="F202" s="102"/>
      <c r="G202" s="255"/>
      <c r="H202" s="273"/>
      <c r="I202" s="274"/>
      <c r="J202" s="274"/>
      <c r="K202" s="273"/>
      <c r="L202" s="273"/>
      <c r="M202" s="274"/>
      <c r="N202" s="273"/>
      <c r="O202" s="257"/>
      <c r="P202" s="277"/>
      <c r="Q202" s="277"/>
      <c r="R202" s="277"/>
      <c r="S202" s="277"/>
      <c r="T202" s="277"/>
      <c r="U202" s="273"/>
      <c r="V202" s="255"/>
      <c r="W202" s="255"/>
      <c r="X202" s="102"/>
      <c r="Y202" s="273"/>
      <c r="Z202" s="172"/>
      <c r="AA202" s="102"/>
      <c r="AB202" s="257"/>
      <c r="AC202" s="257"/>
      <c r="AD202" s="273"/>
      <c r="AE202" s="257"/>
      <c r="AF202" s="273"/>
      <c r="AG202" s="273"/>
      <c r="AH202" s="273"/>
      <c r="AI202" s="262"/>
      <c r="AJ202" s="262"/>
      <c r="AK202" s="262"/>
      <c r="AL202" s="262"/>
      <c r="AM202" s="492"/>
      <c r="AN202" s="262"/>
      <c r="AO202" s="262"/>
      <c r="AP202" s="262"/>
      <c r="AQ202" s="262"/>
      <c r="AR202" s="262"/>
      <c r="AS202" s="262"/>
      <c r="AT202" s="262"/>
      <c r="AU202" s="262"/>
      <c r="AV202" s="262"/>
      <c r="AW202" s="262"/>
      <c r="AX202" s="262"/>
      <c r="AY202" s="262"/>
      <c r="AZ202" s="264"/>
      <c r="BA202" s="492"/>
      <c r="BB202" s="576" t="str">
        <f t="shared" si="14"/>
        <v xml:space="preserve"> </v>
      </c>
      <c r="BC202" s="576" t="str">
        <f t="shared" si="15"/>
        <v xml:space="preserve"> </v>
      </c>
      <c r="BD202" s="576" t="str">
        <f t="shared" si="16"/>
        <v xml:space="preserve"> </v>
      </c>
      <c r="BE202" s="576" t="str">
        <f t="shared" si="17"/>
        <v xml:space="preserve"> </v>
      </c>
      <c r="BF202" s="102"/>
      <c r="BG202" s="165"/>
    </row>
    <row r="203" spans="1:59" s="107" customFormat="1" ht="12.75" x14ac:dyDescent="0.25">
      <c r="A203" s="380"/>
      <c r="B203" s="376">
        <f>'Données démographiques'!B202</f>
        <v>0</v>
      </c>
      <c r="C203" s="376">
        <f>'Données démographiques'!C202</f>
        <v>0</v>
      </c>
      <c r="D203" s="377">
        <f>'Données démographiques'!D202</f>
        <v>0</v>
      </c>
      <c r="E203" s="377">
        <f>'Données démographiques'!F202</f>
        <v>0</v>
      </c>
      <c r="F203" s="102"/>
      <c r="G203" s="430"/>
      <c r="H203" s="258"/>
      <c r="I203" s="493"/>
      <c r="J203" s="493"/>
      <c r="K203" s="258"/>
      <c r="L203" s="258"/>
      <c r="M203" s="493"/>
      <c r="N203" s="258"/>
      <c r="O203" s="259"/>
      <c r="P203" s="279"/>
      <c r="Q203" s="279"/>
      <c r="R203" s="279"/>
      <c r="S203" s="279"/>
      <c r="T203" s="279"/>
      <c r="U203" s="258"/>
      <c r="V203" s="430"/>
      <c r="W203" s="430"/>
      <c r="X203" s="102"/>
      <c r="Y203" s="258"/>
      <c r="Z203" s="431"/>
      <c r="AA203" s="102"/>
      <c r="AB203" s="259"/>
      <c r="AC203" s="259"/>
      <c r="AD203" s="258"/>
      <c r="AE203" s="259"/>
      <c r="AF203" s="258"/>
      <c r="AG203" s="258"/>
      <c r="AH203" s="258"/>
      <c r="AI203" s="263"/>
      <c r="AJ203" s="263"/>
      <c r="AK203" s="263"/>
      <c r="AL203" s="263"/>
      <c r="AM203" s="492"/>
      <c r="AN203" s="263"/>
      <c r="AO203" s="263"/>
      <c r="AP203" s="263"/>
      <c r="AQ203" s="263"/>
      <c r="AR203" s="263"/>
      <c r="AS203" s="263"/>
      <c r="AT203" s="263"/>
      <c r="AU203" s="263"/>
      <c r="AV203" s="263"/>
      <c r="AW203" s="263"/>
      <c r="AX203" s="263"/>
      <c r="AY203" s="263"/>
      <c r="AZ203" s="265"/>
      <c r="BA203" s="492"/>
      <c r="BB203" s="577" t="str">
        <f t="shared" si="14"/>
        <v xml:space="preserve"> </v>
      </c>
      <c r="BC203" s="577" t="str">
        <f t="shared" si="15"/>
        <v xml:space="preserve"> </v>
      </c>
      <c r="BD203" s="577" t="str">
        <f t="shared" si="16"/>
        <v xml:space="preserve"> </v>
      </c>
      <c r="BE203" s="577" t="str">
        <f t="shared" si="17"/>
        <v xml:space="preserve"> </v>
      </c>
      <c r="BF203" s="102"/>
      <c r="BG203" s="330"/>
    </row>
    <row r="204" spans="1:59" s="107" customFormat="1" ht="12.75" x14ac:dyDescent="0.25">
      <c r="A204" s="380"/>
      <c r="B204" s="169">
        <f>'Données démographiques'!B203</f>
        <v>0</v>
      </c>
      <c r="C204" s="169">
        <f>'Données démographiques'!C203</f>
        <v>0</v>
      </c>
      <c r="D204" s="170">
        <f>'Données démographiques'!D203</f>
        <v>0</v>
      </c>
      <c r="E204" s="170">
        <f>'Données démographiques'!F203</f>
        <v>0</v>
      </c>
      <c r="F204" s="102"/>
      <c r="G204" s="255"/>
      <c r="H204" s="273"/>
      <c r="I204" s="274"/>
      <c r="J204" s="274"/>
      <c r="K204" s="273"/>
      <c r="L204" s="273"/>
      <c r="M204" s="274"/>
      <c r="N204" s="273"/>
      <c r="O204" s="257"/>
      <c r="P204" s="277"/>
      <c r="Q204" s="277"/>
      <c r="R204" s="277"/>
      <c r="S204" s="277"/>
      <c r="T204" s="277"/>
      <c r="U204" s="273"/>
      <c r="V204" s="255"/>
      <c r="W204" s="255"/>
      <c r="X204" s="102"/>
      <c r="Y204" s="273"/>
      <c r="Z204" s="172"/>
      <c r="AA204" s="102"/>
      <c r="AB204" s="257"/>
      <c r="AC204" s="257"/>
      <c r="AD204" s="273"/>
      <c r="AE204" s="257"/>
      <c r="AF204" s="273"/>
      <c r="AG204" s="273"/>
      <c r="AH204" s="273"/>
      <c r="AI204" s="262"/>
      <c r="AJ204" s="262"/>
      <c r="AK204" s="262"/>
      <c r="AL204" s="262"/>
      <c r="AM204" s="492"/>
      <c r="AN204" s="262"/>
      <c r="AO204" s="262"/>
      <c r="AP204" s="262"/>
      <c r="AQ204" s="262"/>
      <c r="AR204" s="262"/>
      <c r="AS204" s="262"/>
      <c r="AT204" s="262"/>
      <c r="AU204" s="262"/>
      <c r="AV204" s="262"/>
      <c r="AW204" s="262"/>
      <c r="AX204" s="262"/>
      <c r="AY204" s="262"/>
      <c r="AZ204" s="264"/>
      <c r="BA204" s="492"/>
      <c r="BB204" s="576" t="str">
        <f t="shared" si="14"/>
        <v xml:space="preserve"> </v>
      </c>
      <c r="BC204" s="576" t="str">
        <f t="shared" si="15"/>
        <v xml:space="preserve"> </v>
      </c>
      <c r="BD204" s="576" t="str">
        <f t="shared" si="16"/>
        <v xml:space="preserve"> </v>
      </c>
      <c r="BE204" s="576" t="str">
        <f t="shared" si="17"/>
        <v xml:space="preserve"> </v>
      </c>
      <c r="BF204" s="102"/>
      <c r="BG204" s="165"/>
    </row>
    <row r="205" spans="1:59" s="107" customFormat="1" ht="12.75" x14ac:dyDescent="0.25">
      <c r="A205" s="380"/>
      <c r="B205" s="376">
        <f>'Données démographiques'!B204</f>
        <v>0</v>
      </c>
      <c r="C205" s="376">
        <f>'Données démographiques'!C204</f>
        <v>0</v>
      </c>
      <c r="D205" s="377">
        <f>'Données démographiques'!D204</f>
        <v>0</v>
      </c>
      <c r="E205" s="377">
        <f>'Données démographiques'!F204</f>
        <v>0</v>
      </c>
      <c r="F205" s="102"/>
      <c r="G205" s="430"/>
      <c r="H205" s="258"/>
      <c r="I205" s="493"/>
      <c r="J205" s="493"/>
      <c r="K205" s="258"/>
      <c r="L205" s="258"/>
      <c r="M205" s="493"/>
      <c r="N205" s="258"/>
      <c r="O205" s="259"/>
      <c r="P205" s="279"/>
      <c r="Q205" s="279"/>
      <c r="R205" s="279"/>
      <c r="S205" s="279"/>
      <c r="T205" s="279"/>
      <c r="U205" s="258"/>
      <c r="V205" s="430"/>
      <c r="W205" s="430"/>
      <c r="X205" s="102"/>
      <c r="Y205" s="258"/>
      <c r="Z205" s="431"/>
      <c r="AA205" s="102"/>
      <c r="AB205" s="259"/>
      <c r="AC205" s="259"/>
      <c r="AD205" s="258"/>
      <c r="AE205" s="259"/>
      <c r="AF205" s="258"/>
      <c r="AG205" s="258"/>
      <c r="AH205" s="258"/>
      <c r="AI205" s="263"/>
      <c r="AJ205" s="263"/>
      <c r="AK205" s="263"/>
      <c r="AL205" s="263"/>
      <c r="AM205" s="492"/>
      <c r="AN205" s="263"/>
      <c r="AO205" s="263"/>
      <c r="AP205" s="263"/>
      <c r="AQ205" s="263"/>
      <c r="AR205" s="263"/>
      <c r="AS205" s="263"/>
      <c r="AT205" s="263"/>
      <c r="AU205" s="263"/>
      <c r="AV205" s="263"/>
      <c r="AW205" s="263"/>
      <c r="AX205" s="263"/>
      <c r="AY205" s="263"/>
      <c r="AZ205" s="265"/>
      <c r="BA205" s="492"/>
      <c r="BB205" s="577" t="str">
        <f t="shared" si="14"/>
        <v xml:space="preserve"> </v>
      </c>
      <c r="BC205" s="577" t="str">
        <f t="shared" si="15"/>
        <v xml:space="preserve"> </v>
      </c>
      <c r="BD205" s="577" t="str">
        <f t="shared" si="16"/>
        <v xml:space="preserve"> </v>
      </c>
      <c r="BE205" s="577" t="str">
        <f t="shared" si="17"/>
        <v xml:space="preserve"> </v>
      </c>
      <c r="BF205" s="102"/>
      <c r="BG205" s="330"/>
    </row>
    <row r="206" spans="1:59" s="107" customFormat="1" ht="12.75" x14ac:dyDescent="0.25">
      <c r="A206" s="380"/>
      <c r="B206" s="169">
        <f>'Données démographiques'!B205</f>
        <v>0</v>
      </c>
      <c r="C206" s="169">
        <f>'Données démographiques'!C205</f>
        <v>0</v>
      </c>
      <c r="D206" s="170">
        <f>'Données démographiques'!D205</f>
        <v>0</v>
      </c>
      <c r="E206" s="170">
        <f>'Données démographiques'!F205</f>
        <v>0</v>
      </c>
      <c r="F206" s="102"/>
      <c r="G206" s="255"/>
      <c r="H206" s="273"/>
      <c r="I206" s="274"/>
      <c r="J206" s="274"/>
      <c r="K206" s="273"/>
      <c r="L206" s="273"/>
      <c r="M206" s="274"/>
      <c r="N206" s="273"/>
      <c r="O206" s="257"/>
      <c r="P206" s="277"/>
      <c r="Q206" s="277"/>
      <c r="R206" s="277"/>
      <c r="S206" s="277"/>
      <c r="T206" s="277"/>
      <c r="U206" s="273"/>
      <c r="V206" s="255"/>
      <c r="W206" s="255"/>
      <c r="X206" s="102"/>
      <c r="Y206" s="273"/>
      <c r="Z206" s="172"/>
      <c r="AA206" s="102"/>
      <c r="AB206" s="257"/>
      <c r="AC206" s="257"/>
      <c r="AD206" s="273"/>
      <c r="AE206" s="257"/>
      <c r="AF206" s="273"/>
      <c r="AG206" s="273"/>
      <c r="AH206" s="273"/>
      <c r="AI206" s="262"/>
      <c r="AJ206" s="262"/>
      <c r="AK206" s="262"/>
      <c r="AL206" s="262"/>
      <c r="AM206" s="492"/>
      <c r="AN206" s="262"/>
      <c r="AO206" s="262"/>
      <c r="AP206" s="262"/>
      <c r="AQ206" s="262"/>
      <c r="AR206" s="262"/>
      <c r="AS206" s="262"/>
      <c r="AT206" s="262"/>
      <c r="AU206" s="262"/>
      <c r="AV206" s="262"/>
      <c r="AW206" s="262"/>
      <c r="AX206" s="262"/>
      <c r="AY206" s="262"/>
      <c r="AZ206" s="264"/>
      <c r="BA206" s="492"/>
      <c r="BB206" s="576" t="str">
        <f t="shared" si="14"/>
        <v xml:space="preserve"> </v>
      </c>
      <c r="BC206" s="576" t="str">
        <f t="shared" si="15"/>
        <v xml:space="preserve"> </v>
      </c>
      <c r="BD206" s="576" t="str">
        <f t="shared" si="16"/>
        <v xml:space="preserve"> </v>
      </c>
      <c r="BE206" s="576" t="str">
        <f t="shared" si="17"/>
        <v xml:space="preserve"> </v>
      </c>
      <c r="BF206" s="102"/>
      <c r="BG206" s="165"/>
    </row>
    <row r="207" spans="1:59" s="107" customFormat="1" ht="12.75" x14ac:dyDescent="0.25">
      <c r="A207" s="380"/>
      <c r="B207" s="376">
        <f>'Données démographiques'!B206</f>
        <v>0</v>
      </c>
      <c r="C207" s="376">
        <f>'Données démographiques'!C206</f>
        <v>0</v>
      </c>
      <c r="D207" s="377">
        <f>'Données démographiques'!D206</f>
        <v>0</v>
      </c>
      <c r="E207" s="377">
        <f>'Données démographiques'!F206</f>
        <v>0</v>
      </c>
      <c r="F207" s="102"/>
      <c r="G207" s="430"/>
      <c r="H207" s="258"/>
      <c r="I207" s="493"/>
      <c r="J207" s="493"/>
      <c r="K207" s="258"/>
      <c r="L207" s="258"/>
      <c r="M207" s="493"/>
      <c r="N207" s="258"/>
      <c r="O207" s="259"/>
      <c r="P207" s="279"/>
      <c r="Q207" s="279"/>
      <c r="R207" s="279"/>
      <c r="S207" s="279"/>
      <c r="T207" s="279"/>
      <c r="U207" s="258"/>
      <c r="V207" s="430"/>
      <c r="W207" s="430"/>
      <c r="X207" s="102"/>
      <c r="Y207" s="258"/>
      <c r="Z207" s="431"/>
      <c r="AA207" s="102"/>
      <c r="AB207" s="259"/>
      <c r="AC207" s="259"/>
      <c r="AD207" s="258"/>
      <c r="AE207" s="259"/>
      <c r="AF207" s="258"/>
      <c r="AG207" s="258"/>
      <c r="AH207" s="258"/>
      <c r="AI207" s="263"/>
      <c r="AJ207" s="263"/>
      <c r="AK207" s="263"/>
      <c r="AL207" s="263"/>
      <c r="AM207" s="492"/>
      <c r="AN207" s="263"/>
      <c r="AO207" s="263"/>
      <c r="AP207" s="263"/>
      <c r="AQ207" s="263"/>
      <c r="AR207" s="263"/>
      <c r="AS207" s="263"/>
      <c r="AT207" s="263"/>
      <c r="AU207" s="263"/>
      <c r="AV207" s="263"/>
      <c r="AW207" s="263"/>
      <c r="AX207" s="263"/>
      <c r="AY207" s="263"/>
      <c r="AZ207" s="265"/>
      <c r="BA207" s="492"/>
      <c r="BB207" s="577" t="str">
        <f t="shared" si="14"/>
        <v xml:space="preserve"> </v>
      </c>
      <c r="BC207" s="577" t="str">
        <f t="shared" si="15"/>
        <v xml:space="preserve"> </v>
      </c>
      <c r="BD207" s="577" t="str">
        <f t="shared" si="16"/>
        <v xml:space="preserve"> </v>
      </c>
      <c r="BE207" s="577" t="str">
        <f t="shared" si="17"/>
        <v xml:space="preserve"> </v>
      </c>
      <c r="BF207" s="102"/>
      <c r="BG207" s="330"/>
    </row>
    <row r="208" spans="1:59" s="107" customFormat="1" ht="12.75" x14ac:dyDescent="0.25">
      <c r="A208" s="380"/>
      <c r="B208" s="169">
        <f>'Données démographiques'!B207</f>
        <v>0</v>
      </c>
      <c r="C208" s="169">
        <f>'Données démographiques'!C207</f>
        <v>0</v>
      </c>
      <c r="D208" s="170">
        <f>'Données démographiques'!D207</f>
        <v>0</v>
      </c>
      <c r="E208" s="170">
        <f>'Données démographiques'!F207</f>
        <v>0</v>
      </c>
      <c r="F208" s="102"/>
      <c r="G208" s="255"/>
      <c r="H208" s="273"/>
      <c r="I208" s="274"/>
      <c r="J208" s="274"/>
      <c r="K208" s="273"/>
      <c r="L208" s="273"/>
      <c r="M208" s="274"/>
      <c r="N208" s="273"/>
      <c r="O208" s="257"/>
      <c r="P208" s="277"/>
      <c r="Q208" s="277"/>
      <c r="R208" s="277"/>
      <c r="S208" s="277"/>
      <c r="T208" s="277"/>
      <c r="U208" s="273"/>
      <c r="V208" s="255"/>
      <c r="W208" s="255"/>
      <c r="X208" s="102"/>
      <c r="Y208" s="273"/>
      <c r="Z208" s="172"/>
      <c r="AA208" s="102"/>
      <c r="AB208" s="257"/>
      <c r="AC208" s="257"/>
      <c r="AD208" s="273"/>
      <c r="AE208" s="257"/>
      <c r="AF208" s="273"/>
      <c r="AG208" s="273"/>
      <c r="AH208" s="273"/>
      <c r="AI208" s="262"/>
      <c r="AJ208" s="262"/>
      <c r="AK208" s="262"/>
      <c r="AL208" s="262"/>
      <c r="AM208" s="492"/>
      <c r="AN208" s="262"/>
      <c r="AO208" s="262"/>
      <c r="AP208" s="262"/>
      <c r="AQ208" s="262"/>
      <c r="AR208" s="262"/>
      <c r="AS208" s="262"/>
      <c r="AT208" s="262"/>
      <c r="AU208" s="262"/>
      <c r="AV208" s="262"/>
      <c r="AW208" s="262"/>
      <c r="AX208" s="262"/>
      <c r="AY208" s="262"/>
      <c r="AZ208" s="264"/>
      <c r="BA208" s="492"/>
      <c r="BB208" s="576" t="str">
        <f t="shared" si="14"/>
        <v xml:space="preserve"> </v>
      </c>
      <c r="BC208" s="576" t="str">
        <f t="shared" si="15"/>
        <v xml:space="preserve"> </v>
      </c>
      <c r="BD208" s="576" t="str">
        <f t="shared" si="16"/>
        <v xml:space="preserve"> </v>
      </c>
      <c r="BE208" s="576" t="str">
        <f t="shared" si="17"/>
        <v xml:space="preserve"> </v>
      </c>
      <c r="BF208" s="102"/>
      <c r="BG208" s="165"/>
    </row>
    <row r="209" spans="1:59" s="107" customFormat="1" ht="12.75" x14ac:dyDescent="0.25">
      <c r="A209" s="380"/>
      <c r="B209" s="376">
        <f>'Données démographiques'!B208</f>
        <v>0</v>
      </c>
      <c r="C209" s="376">
        <f>'Données démographiques'!C208</f>
        <v>0</v>
      </c>
      <c r="D209" s="377">
        <f>'Données démographiques'!D208</f>
        <v>0</v>
      </c>
      <c r="E209" s="377">
        <f>'Données démographiques'!F208</f>
        <v>0</v>
      </c>
      <c r="F209" s="102"/>
      <c r="G209" s="430"/>
      <c r="H209" s="258"/>
      <c r="I209" s="493"/>
      <c r="J209" s="493"/>
      <c r="K209" s="258"/>
      <c r="L209" s="258"/>
      <c r="M209" s="493"/>
      <c r="N209" s="258"/>
      <c r="O209" s="259"/>
      <c r="P209" s="279"/>
      <c r="Q209" s="279"/>
      <c r="R209" s="279"/>
      <c r="S209" s="279"/>
      <c r="T209" s="279"/>
      <c r="U209" s="258"/>
      <c r="V209" s="430"/>
      <c r="W209" s="430"/>
      <c r="X209" s="102"/>
      <c r="Y209" s="258"/>
      <c r="Z209" s="431"/>
      <c r="AA209" s="102"/>
      <c r="AB209" s="259"/>
      <c r="AC209" s="259"/>
      <c r="AD209" s="258"/>
      <c r="AE209" s="259"/>
      <c r="AF209" s="258"/>
      <c r="AG209" s="258"/>
      <c r="AH209" s="258"/>
      <c r="AI209" s="263"/>
      <c r="AJ209" s="263"/>
      <c r="AK209" s="263"/>
      <c r="AL209" s="263"/>
      <c r="AM209" s="492"/>
      <c r="AN209" s="263"/>
      <c r="AO209" s="263"/>
      <c r="AP209" s="263"/>
      <c r="AQ209" s="263"/>
      <c r="AR209" s="263"/>
      <c r="AS209" s="263"/>
      <c r="AT209" s="263"/>
      <c r="AU209" s="263"/>
      <c r="AV209" s="263"/>
      <c r="AW209" s="263"/>
      <c r="AX209" s="263"/>
      <c r="AY209" s="263"/>
      <c r="AZ209" s="265"/>
      <c r="BA209" s="492"/>
      <c r="BB209" s="577" t="str">
        <f t="shared" ref="BB209:BB272" si="18">IF(AG209=0," ",AN209/AI209)</f>
        <v xml:space="preserve"> </v>
      </c>
      <c r="BC209" s="577" t="str">
        <f t="shared" si="15"/>
        <v xml:space="preserve"> </v>
      </c>
      <c r="BD209" s="577" t="str">
        <f t="shared" si="16"/>
        <v xml:space="preserve"> </v>
      </c>
      <c r="BE209" s="577" t="str">
        <f t="shared" si="17"/>
        <v xml:space="preserve"> </v>
      </c>
      <c r="BF209" s="102"/>
      <c r="BG209" s="330"/>
    </row>
    <row r="210" spans="1:59" s="107" customFormat="1" ht="12.75" x14ac:dyDescent="0.25">
      <c r="A210" s="380"/>
      <c r="B210" s="169">
        <f>'Données démographiques'!B209</f>
        <v>0</v>
      </c>
      <c r="C210" s="169">
        <f>'Données démographiques'!C209</f>
        <v>0</v>
      </c>
      <c r="D210" s="170">
        <f>'Données démographiques'!D209</f>
        <v>0</v>
      </c>
      <c r="E210" s="170">
        <f>'Données démographiques'!F209</f>
        <v>0</v>
      </c>
      <c r="F210" s="102"/>
      <c r="G210" s="255"/>
      <c r="H210" s="273"/>
      <c r="I210" s="274"/>
      <c r="J210" s="274"/>
      <c r="K210" s="273"/>
      <c r="L210" s="273"/>
      <c r="M210" s="274"/>
      <c r="N210" s="273"/>
      <c r="O210" s="257"/>
      <c r="P210" s="277"/>
      <c r="Q210" s="277"/>
      <c r="R210" s="277"/>
      <c r="S210" s="277"/>
      <c r="T210" s="277"/>
      <c r="U210" s="273"/>
      <c r="V210" s="255"/>
      <c r="W210" s="255"/>
      <c r="X210" s="102"/>
      <c r="Y210" s="273"/>
      <c r="Z210" s="172"/>
      <c r="AA210" s="102"/>
      <c r="AB210" s="257"/>
      <c r="AC210" s="257"/>
      <c r="AD210" s="273"/>
      <c r="AE210" s="257"/>
      <c r="AF210" s="273"/>
      <c r="AG210" s="273"/>
      <c r="AH210" s="273"/>
      <c r="AI210" s="262"/>
      <c r="AJ210" s="262"/>
      <c r="AK210" s="262"/>
      <c r="AL210" s="262"/>
      <c r="AM210" s="492"/>
      <c r="AN210" s="262"/>
      <c r="AO210" s="262"/>
      <c r="AP210" s="262"/>
      <c r="AQ210" s="262"/>
      <c r="AR210" s="262"/>
      <c r="AS210" s="262"/>
      <c r="AT210" s="262"/>
      <c r="AU210" s="262"/>
      <c r="AV210" s="262"/>
      <c r="AW210" s="262"/>
      <c r="AX210" s="262"/>
      <c r="AY210" s="262"/>
      <c r="AZ210" s="264"/>
      <c r="BA210" s="492"/>
      <c r="BB210" s="576" t="str">
        <f t="shared" si="18"/>
        <v xml:space="preserve"> </v>
      </c>
      <c r="BC210" s="576" t="str">
        <f t="shared" si="15"/>
        <v xml:space="preserve"> </v>
      </c>
      <c r="BD210" s="576" t="str">
        <f t="shared" si="16"/>
        <v xml:space="preserve"> </v>
      </c>
      <c r="BE210" s="576" t="str">
        <f t="shared" si="17"/>
        <v xml:space="preserve"> </v>
      </c>
      <c r="BF210" s="102"/>
      <c r="BG210" s="165"/>
    </row>
    <row r="211" spans="1:59" s="107" customFormat="1" ht="12.75" x14ac:dyDescent="0.25">
      <c r="A211" s="380"/>
      <c r="B211" s="376">
        <f>'Données démographiques'!B210</f>
        <v>0</v>
      </c>
      <c r="C211" s="376">
        <f>'Données démographiques'!C210</f>
        <v>0</v>
      </c>
      <c r="D211" s="377">
        <f>'Données démographiques'!D210</f>
        <v>0</v>
      </c>
      <c r="E211" s="377">
        <f>'Données démographiques'!F210</f>
        <v>0</v>
      </c>
      <c r="F211" s="102"/>
      <c r="G211" s="430"/>
      <c r="H211" s="258"/>
      <c r="I211" s="493"/>
      <c r="J211" s="493"/>
      <c r="K211" s="258"/>
      <c r="L211" s="258"/>
      <c r="M211" s="493"/>
      <c r="N211" s="258"/>
      <c r="O211" s="259"/>
      <c r="P211" s="279"/>
      <c r="Q211" s="279"/>
      <c r="R211" s="279"/>
      <c r="S211" s="279"/>
      <c r="T211" s="279"/>
      <c r="U211" s="258"/>
      <c r="V211" s="430"/>
      <c r="W211" s="430"/>
      <c r="X211" s="102"/>
      <c r="Y211" s="258"/>
      <c r="Z211" s="431"/>
      <c r="AA211" s="102"/>
      <c r="AB211" s="259"/>
      <c r="AC211" s="259"/>
      <c r="AD211" s="258"/>
      <c r="AE211" s="259"/>
      <c r="AF211" s="258"/>
      <c r="AG211" s="258"/>
      <c r="AH211" s="258"/>
      <c r="AI211" s="263"/>
      <c r="AJ211" s="263"/>
      <c r="AK211" s="263"/>
      <c r="AL211" s="263"/>
      <c r="AM211" s="492"/>
      <c r="AN211" s="263"/>
      <c r="AO211" s="263"/>
      <c r="AP211" s="263"/>
      <c r="AQ211" s="263"/>
      <c r="AR211" s="263"/>
      <c r="AS211" s="263"/>
      <c r="AT211" s="263"/>
      <c r="AU211" s="263"/>
      <c r="AV211" s="263"/>
      <c r="AW211" s="263"/>
      <c r="AX211" s="263"/>
      <c r="AY211" s="263"/>
      <c r="AZ211" s="265"/>
      <c r="BA211" s="492"/>
      <c r="BB211" s="577" t="str">
        <f t="shared" si="18"/>
        <v xml:space="preserve"> </v>
      </c>
      <c r="BC211" s="577" t="str">
        <f t="shared" ref="BC211:BC274" si="19">IF(OR(AG211=0,P211=0)," ",AN211/P211)</f>
        <v xml:space="preserve"> </v>
      </c>
      <c r="BD211" s="577" t="str">
        <f t="shared" ref="BD211:BD274" si="20">IF(OR(AG211&gt;5,AG211&lt;1)," ",AO211/AJ211)</f>
        <v xml:space="preserve"> </v>
      </c>
      <c r="BE211" s="577" t="str">
        <f t="shared" ref="BE211:BE274" si="21">IF(OR(AG211&gt;5,AG211&lt;1,P211=0)," ",AO211/P211)</f>
        <v xml:space="preserve"> </v>
      </c>
      <c r="BF211" s="102"/>
      <c r="BG211" s="330"/>
    </row>
    <row r="212" spans="1:59" s="107" customFormat="1" ht="12.75" x14ac:dyDescent="0.25">
      <c r="A212" s="380"/>
      <c r="B212" s="169">
        <f>'Données démographiques'!B211</f>
        <v>0</v>
      </c>
      <c r="C212" s="169">
        <f>'Données démographiques'!C211</f>
        <v>0</v>
      </c>
      <c r="D212" s="170">
        <f>'Données démographiques'!D211</f>
        <v>0</v>
      </c>
      <c r="E212" s="170">
        <f>'Données démographiques'!F211</f>
        <v>0</v>
      </c>
      <c r="F212" s="102"/>
      <c r="G212" s="255"/>
      <c r="H212" s="273"/>
      <c r="I212" s="274"/>
      <c r="J212" s="274"/>
      <c r="K212" s="273"/>
      <c r="L212" s="273"/>
      <c r="M212" s="274"/>
      <c r="N212" s="273"/>
      <c r="O212" s="257"/>
      <c r="P212" s="277"/>
      <c r="Q212" s="277"/>
      <c r="R212" s="277"/>
      <c r="S212" s="277"/>
      <c r="T212" s="277"/>
      <c r="U212" s="273"/>
      <c r="V212" s="255"/>
      <c r="W212" s="255"/>
      <c r="X212" s="102"/>
      <c r="Y212" s="273"/>
      <c r="Z212" s="172"/>
      <c r="AA212" s="102"/>
      <c r="AB212" s="257"/>
      <c r="AC212" s="257"/>
      <c r="AD212" s="273"/>
      <c r="AE212" s="257"/>
      <c r="AF212" s="273"/>
      <c r="AG212" s="273"/>
      <c r="AH212" s="273"/>
      <c r="AI212" s="262"/>
      <c r="AJ212" s="262"/>
      <c r="AK212" s="262"/>
      <c r="AL212" s="262"/>
      <c r="AM212" s="492"/>
      <c r="AN212" s="262"/>
      <c r="AO212" s="262"/>
      <c r="AP212" s="262"/>
      <c r="AQ212" s="262"/>
      <c r="AR212" s="262"/>
      <c r="AS212" s="262"/>
      <c r="AT212" s="262"/>
      <c r="AU212" s="262"/>
      <c r="AV212" s="262"/>
      <c r="AW212" s="262"/>
      <c r="AX212" s="262"/>
      <c r="AY212" s="262"/>
      <c r="AZ212" s="264"/>
      <c r="BA212" s="492"/>
      <c r="BB212" s="576" t="str">
        <f t="shared" si="18"/>
        <v xml:space="preserve"> </v>
      </c>
      <c r="BC212" s="576" t="str">
        <f t="shared" si="19"/>
        <v xml:space="preserve"> </v>
      </c>
      <c r="BD212" s="576" t="str">
        <f t="shared" si="20"/>
        <v xml:space="preserve"> </v>
      </c>
      <c r="BE212" s="576" t="str">
        <f t="shared" si="21"/>
        <v xml:space="preserve"> </v>
      </c>
      <c r="BF212" s="102"/>
      <c r="BG212" s="165"/>
    </row>
    <row r="213" spans="1:59" s="107" customFormat="1" ht="12.75" x14ac:dyDescent="0.25">
      <c r="A213" s="380"/>
      <c r="B213" s="376">
        <f>'Données démographiques'!B212</f>
        <v>0</v>
      </c>
      <c r="C213" s="376">
        <f>'Données démographiques'!C212</f>
        <v>0</v>
      </c>
      <c r="D213" s="377">
        <f>'Données démographiques'!D212</f>
        <v>0</v>
      </c>
      <c r="E213" s="377">
        <f>'Données démographiques'!F212</f>
        <v>0</v>
      </c>
      <c r="F213" s="102"/>
      <c r="G213" s="430"/>
      <c r="H213" s="258"/>
      <c r="I213" s="493"/>
      <c r="J213" s="493"/>
      <c r="K213" s="258"/>
      <c r="L213" s="258"/>
      <c r="M213" s="493"/>
      <c r="N213" s="258"/>
      <c r="O213" s="259"/>
      <c r="P213" s="279"/>
      <c r="Q213" s="279"/>
      <c r="R213" s="279"/>
      <c r="S213" s="279"/>
      <c r="T213" s="279"/>
      <c r="U213" s="258"/>
      <c r="V213" s="430"/>
      <c r="W213" s="430"/>
      <c r="X213" s="102"/>
      <c r="Y213" s="258"/>
      <c r="Z213" s="431"/>
      <c r="AA213" s="102"/>
      <c r="AB213" s="259"/>
      <c r="AC213" s="259"/>
      <c r="AD213" s="258"/>
      <c r="AE213" s="259"/>
      <c r="AF213" s="258"/>
      <c r="AG213" s="258"/>
      <c r="AH213" s="258"/>
      <c r="AI213" s="263"/>
      <c r="AJ213" s="263"/>
      <c r="AK213" s="263"/>
      <c r="AL213" s="263"/>
      <c r="AM213" s="492"/>
      <c r="AN213" s="263"/>
      <c r="AO213" s="263"/>
      <c r="AP213" s="263"/>
      <c r="AQ213" s="263"/>
      <c r="AR213" s="263"/>
      <c r="AS213" s="263"/>
      <c r="AT213" s="263"/>
      <c r="AU213" s="263"/>
      <c r="AV213" s="263"/>
      <c r="AW213" s="263"/>
      <c r="AX213" s="263"/>
      <c r="AY213" s="263"/>
      <c r="AZ213" s="265"/>
      <c r="BA213" s="492"/>
      <c r="BB213" s="577" t="str">
        <f t="shared" si="18"/>
        <v xml:space="preserve"> </v>
      </c>
      <c r="BC213" s="577" t="str">
        <f t="shared" si="19"/>
        <v xml:space="preserve"> </v>
      </c>
      <c r="BD213" s="577" t="str">
        <f t="shared" si="20"/>
        <v xml:space="preserve"> </v>
      </c>
      <c r="BE213" s="577" t="str">
        <f t="shared" si="21"/>
        <v xml:space="preserve"> </v>
      </c>
      <c r="BF213" s="102"/>
      <c r="BG213" s="330"/>
    </row>
    <row r="214" spans="1:59" s="107" customFormat="1" ht="12.75" x14ac:dyDescent="0.25">
      <c r="A214" s="380"/>
      <c r="B214" s="169">
        <f>'Données démographiques'!B213</f>
        <v>0</v>
      </c>
      <c r="C214" s="169">
        <f>'Données démographiques'!C213</f>
        <v>0</v>
      </c>
      <c r="D214" s="170">
        <f>'Données démographiques'!D213</f>
        <v>0</v>
      </c>
      <c r="E214" s="170">
        <f>'Données démographiques'!F213</f>
        <v>0</v>
      </c>
      <c r="F214" s="102"/>
      <c r="G214" s="255"/>
      <c r="H214" s="273"/>
      <c r="I214" s="274"/>
      <c r="J214" s="274"/>
      <c r="K214" s="273"/>
      <c r="L214" s="273"/>
      <c r="M214" s="274"/>
      <c r="N214" s="273"/>
      <c r="O214" s="257"/>
      <c r="P214" s="277"/>
      <c r="Q214" s="277"/>
      <c r="R214" s="277"/>
      <c r="S214" s="277"/>
      <c r="T214" s="277"/>
      <c r="U214" s="273"/>
      <c r="V214" s="255"/>
      <c r="W214" s="255"/>
      <c r="X214" s="102"/>
      <c r="Y214" s="273"/>
      <c r="Z214" s="172"/>
      <c r="AA214" s="102"/>
      <c r="AB214" s="257"/>
      <c r="AC214" s="257"/>
      <c r="AD214" s="273"/>
      <c r="AE214" s="257"/>
      <c r="AF214" s="273"/>
      <c r="AG214" s="273"/>
      <c r="AH214" s="273"/>
      <c r="AI214" s="262"/>
      <c r="AJ214" s="262"/>
      <c r="AK214" s="262"/>
      <c r="AL214" s="262"/>
      <c r="AM214" s="492"/>
      <c r="AN214" s="262"/>
      <c r="AO214" s="262"/>
      <c r="AP214" s="262"/>
      <c r="AQ214" s="262"/>
      <c r="AR214" s="262"/>
      <c r="AS214" s="262"/>
      <c r="AT214" s="262"/>
      <c r="AU214" s="262"/>
      <c r="AV214" s="262"/>
      <c r="AW214" s="262"/>
      <c r="AX214" s="262"/>
      <c r="AY214" s="262"/>
      <c r="AZ214" s="264"/>
      <c r="BA214" s="492"/>
      <c r="BB214" s="576" t="str">
        <f t="shared" si="18"/>
        <v xml:space="preserve"> </v>
      </c>
      <c r="BC214" s="576" t="str">
        <f t="shared" si="19"/>
        <v xml:space="preserve"> </v>
      </c>
      <c r="BD214" s="576" t="str">
        <f t="shared" si="20"/>
        <v xml:space="preserve"> </v>
      </c>
      <c r="BE214" s="576" t="str">
        <f t="shared" si="21"/>
        <v xml:space="preserve"> </v>
      </c>
      <c r="BF214" s="102"/>
      <c r="BG214" s="165"/>
    </row>
    <row r="215" spans="1:59" s="107" customFormat="1" ht="12.75" x14ac:dyDescent="0.25">
      <c r="A215" s="380"/>
      <c r="B215" s="376">
        <f>'Données démographiques'!B214</f>
        <v>0</v>
      </c>
      <c r="C215" s="376">
        <f>'Données démographiques'!C214</f>
        <v>0</v>
      </c>
      <c r="D215" s="377">
        <f>'Données démographiques'!D214</f>
        <v>0</v>
      </c>
      <c r="E215" s="377">
        <f>'Données démographiques'!F214</f>
        <v>0</v>
      </c>
      <c r="F215" s="102"/>
      <c r="G215" s="430"/>
      <c r="H215" s="258"/>
      <c r="I215" s="493"/>
      <c r="J215" s="493"/>
      <c r="K215" s="258"/>
      <c r="L215" s="258"/>
      <c r="M215" s="493"/>
      <c r="N215" s="258"/>
      <c r="O215" s="259"/>
      <c r="P215" s="279"/>
      <c r="Q215" s="279"/>
      <c r="R215" s="279"/>
      <c r="S215" s="279"/>
      <c r="T215" s="279"/>
      <c r="U215" s="258"/>
      <c r="V215" s="430"/>
      <c r="W215" s="430"/>
      <c r="X215" s="102"/>
      <c r="Y215" s="258"/>
      <c r="Z215" s="431"/>
      <c r="AA215" s="102"/>
      <c r="AB215" s="259"/>
      <c r="AC215" s="259"/>
      <c r="AD215" s="258"/>
      <c r="AE215" s="259"/>
      <c r="AF215" s="258"/>
      <c r="AG215" s="258"/>
      <c r="AH215" s="258"/>
      <c r="AI215" s="263"/>
      <c r="AJ215" s="263"/>
      <c r="AK215" s="263"/>
      <c r="AL215" s="263"/>
      <c r="AM215" s="492"/>
      <c r="AN215" s="263"/>
      <c r="AO215" s="263"/>
      <c r="AP215" s="263"/>
      <c r="AQ215" s="263"/>
      <c r="AR215" s="263"/>
      <c r="AS215" s="263"/>
      <c r="AT215" s="263"/>
      <c r="AU215" s="263"/>
      <c r="AV215" s="263"/>
      <c r="AW215" s="263"/>
      <c r="AX215" s="263"/>
      <c r="AY215" s="263"/>
      <c r="AZ215" s="265"/>
      <c r="BA215" s="492"/>
      <c r="BB215" s="577" t="str">
        <f t="shared" si="18"/>
        <v xml:space="preserve"> </v>
      </c>
      <c r="BC215" s="577" t="str">
        <f t="shared" si="19"/>
        <v xml:space="preserve"> </v>
      </c>
      <c r="BD215" s="577" t="str">
        <f t="shared" si="20"/>
        <v xml:space="preserve"> </v>
      </c>
      <c r="BE215" s="577" t="str">
        <f t="shared" si="21"/>
        <v xml:space="preserve"> </v>
      </c>
      <c r="BF215" s="102"/>
      <c r="BG215" s="330"/>
    </row>
    <row r="216" spans="1:59" s="107" customFormat="1" ht="12.75" x14ac:dyDescent="0.25">
      <c r="A216" s="380"/>
      <c r="B216" s="169">
        <f>'Données démographiques'!B215</f>
        <v>0</v>
      </c>
      <c r="C216" s="169">
        <f>'Données démographiques'!C215</f>
        <v>0</v>
      </c>
      <c r="D216" s="170">
        <f>'Données démographiques'!D215</f>
        <v>0</v>
      </c>
      <c r="E216" s="170">
        <f>'Données démographiques'!F215</f>
        <v>0</v>
      </c>
      <c r="F216" s="102"/>
      <c r="G216" s="255"/>
      <c r="H216" s="273"/>
      <c r="I216" s="274"/>
      <c r="J216" s="274"/>
      <c r="K216" s="273"/>
      <c r="L216" s="273"/>
      <c r="M216" s="274"/>
      <c r="N216" s="273"/>
      <c r="O216" s="257"/>
      <c r="P216" s="277"/>
      <c r="Q216" s="277"/>
      <c r="R216" s="277"/>
      <c r="S216" s="277"/>
      <c r="T216" s="277"/>
      <c r="U216" s="273"/>
      <c r="V216" s="255"/>
      <c r="W216" s="255"/>
      <c r="X216" s="102"/>
      <c r="Y216" s="273"/>
      <c r="Z216" s="172"/>
      <c r="AA216" s="102"/>
      <c r="AB216" s="257"/>
      <c r="AC216" s="257"/>
      <c r="AD216" s="273"/>
      <c r="AE216" s="257"/>
      <c r="AF216" s="273"/>
      <c r="AG216" s="273"/>
      <c r="AH216" s="273"/>
      <c r="AI216" s="262"/>
      <c r="AJ216" s="262"/>
      <c r="AK216" s="262"/>
      <c r="AL216" s="262"/>
      <c r="AM216" s="492"/>
      <c r="AN216" s="262"/>
      <c r="AO216" s="262"/>
      <c r="AP216" s="262"/>
      <c r="AQ216" s="262"/>
      <c r="AR216" s="262"/>
      <c r="AS216" s="262"/>
      <c r="AT216" s="262"/>
      <c r="AU216" s="262"/>
      <c r="AV216" s="262"/>
      <c r="AW216" s="262"/>
      <c r="AX216" s="262"/>
      <c r="AY216" s="262"/>
      <c r="AZ216" s="264"/>
      <c r="BA216" s="492"/>
      <c r="BB216" s="576" t="str">
        <f t="shared" si="18"/>
        <v xml:space="preserve"> </v>
      </c>
      <c r="BC216" s="576" t="str">
        <f t="shared" si="19"/>
        <v xml:space="preserve"> </v>
      </c>
      <c r="BD216" s="576" t="str">
        <f t="shared" si="20"/>
        <v xml:space="preserve"> </v>
      </c>
      <c r="BE216" s="576" t="str">
        <f t="shared" si="21"/>
        <v xml:space="preserve"> </v>
      </c>
      <c r="BF216" s="102"/>
      <c r="BG216" s="165"/>
    </row>
    <row r="217" spans="1:59" s="107" customFormat="1" ht="12.75" x14ac:dyDescent="0.25">
      <c r="A217" s="380"/>
      <c r="B217" s="376">
        <f>'Données démographiques'!B216</f>
        <v>0</v>
      </c>
      <c r="C217" s="376">
        <f>'Données démographiques'!C216</f>
        <v>0</v>
      </c>
      <c r="D217" s="377">
        <f>'Données démographiques'!D216</f>
        <v>0</v>
      </c>
      <c r="E217" s="377">
        <f>'Données démographiques'!F216</f>
        <v>0</v>
      </c>
      <c r="F217" s="102"/>
      <c r="G217" s="430"/>
      <c r="H217" s="258"/>
      <c r="I217" s="493"/>
      <c r="J217" s="493"/>
      <c r="K217" s="258"/>
      <c r="L217" s="258"/>
      <c r="M217" s="493"/>
      <c r="N217" s="258"/>
      <c r="O217" s="259"/>
      <c r="P217" s="279"/>
      <c r="Q217" s="279"/>
      <c r="R217" s="279"/>
      <c r="S217" s="279"/>
      <c r="T217" s="279"/>
      <c r="U217" s="258"/>
      <c r="V217" s="430"/>
      <c r="W217" s="430"/>
      <c r="X217" s="102"/>
      <c r="Y217" s="258"/>
      <c r="Z217" s="431"/>
      <c r="AA217" s="102"/>
      <c r="AB217" s="259"/>
      <c r="AC217" s="259"/>
      <c r="AD217" s="258"/>
      <c r="AE217" s="259"/>
      <c r="AF217" s="258"/>
      <c r="AG217" s="258"/>
      <c r="AH217" s="258"/>
      <c r="AI217" s="263"/>
      <c r="AJ217" s="263"/>
      <c r="AK217" s="263"/>
      <c r="AL217" s="263"/>
      <c r="AM217" s="492"/>
      <c r="AN217" s="263"/>
      <c r="AO217" s="263"/>
      <c r="AP217" s="263"/>
      <c r="AQ217" s="263"/>
      <c r="AR217" s="263"/>
      <c r="AS217" s="263"/>
      <c r="AT217" s="263"/>
      <c r="AU217" s="263"/>
      <c r="AV217" s="263"/>
      <c r="AW217" s="263"/>
      <c r="AX217" s="263"/>
      <c r="AY217" s="263"/>
      <c r="AZ217" s="265"/>
      <c r="BA217" s="492"/>
      <c r="BB217" s="577" t="str">
        <f t="shared" si="18"/>
        <v xml:space="preserve"> </v>
      </c>
      <c r="BC217" s="577" t="str">
        <f t="shared" si="19"/>
        <v xml:space="preserve"> </v>
      </c>
      <c r="BD217" s="577" t="str">
        <f t="shared" si="20"/>
        <v xml:space="preserve"> </v>
      </c>
      <c r="BE217" s="577" t="str">
        <f t="shared" si="21"/>
        <v xml:space="preserve"> </v>
      </c>
      <c r="BF217" s="102"/>
      <c r="BG217" s="330"/>
    </row>
    <row r="218" spans="1:59" s="107" customFormat="1" ht="12.75" x14ac:dyDescent="0.25">
      <c r="A218" s="380"/>
      <c r="B218" s="169">
        <f>'Données démographiques'!B217</f>
        <v>0</v>
      </c>
      <c r="C218" s="169">
        <f>'Données démographiques'!C217</f>
        <v>0</v>
      </c>
      <c r="D218" s="170">
        <f>'Données démographiques'!D217</f>
        <v>0</v>
      </c>
      <c r="E218" s="170">
        <f>'Données démographiques'!F217</f>
        <v>0</v>
      </c>
      <c r="F218" s="102"/>
      <c r="G218" s="255"/>
      <c r="H218" s="273"/>
      <c r="I218" s="274"/>
      <c r="J218" s="274"/>
      <c r="K218" s="273"/>
      <c r="L218" s="273"/>
      <c r="M218" s="274"/>
      <c r="N218" s="273"/>
      <c r="O218" s="257"/>
      <c r="P218" s="277"/>
      <c r="Q218" s="277"/>
      <c r="R218" s="277"/>
      <c r="S218" s="277"/>
      <c r="T218" s="277"/>
      <c r="U218" s="273"/>
      <c r="V218" s="255"/>
      <c r="W218" s="255"/>
      <c r="X218" s="102"/>
      <c r="Y218" s="273"/>
      <c r="Z218" s="172"/>
      <c r="AA218" s="102"/>
      <c r="AB218" s="257"/>
      <c r="AC218" s="257"/>
      <c r="AD218" s="273"/>
      <c r="AE218" s="257"/>
      <c r="AF218" s="273"/>
      <c r="AG218" s="273"/>
      <c r="AH218" s="273"/>
      <c r="AI218" s="262"/>
      <c r="AJ218" s="262"/>
      <c r="AK218" s="262"/>
      <c r="AL218" s="262"/>
      <c r="AM218" s="492"/>
      <c r="AN218" s="262"/>
      <c r="AO218" s="262"/>
      <c r="AP218" s="262"/>
      <c r="AQ218" s="262"/>
      <c r="AR218" s="262"/>
      <c r="AS218" s="262"/>
      <c r="AT218" s="262"/>
      <c r="AU218" s="262"/>
      <c r="AV218" s="262"/>
      <c r="AW218" s="262"/>
      <c r="AX218" s="262"/>
      <c r="AY218" s="262"/>
      <c r="AZ218" s="264"/>
      <c r="BA218" s="492"/>
      <c r="BB218" s="576" t="str">
        <f t="shared" si="18"/>
        <v xml:space="preserve"> </v>
      </c>
      <c r="BC218" s="576" t="str">
        <f t="shared" si="19"/>
        <v xml:space="preserve"> </v>
      </c>
      <c r="BD218" s="576" t="str">
        <f t="shared" si="20"/>
        <v xml:space="preserve"> </v>
      </c>
      <c r="BE218" s="576" t="str">
        <f t="shared" si="21"/>
        <v xml:space="preserve"> </v>
      </c>
      <c r="BF218" s="102"/>
      <c r="BG218" s="165"/>
    </row>
    <row r="219" spans="1:59" s="107" customFormat="1" ht="12.75" x14ac:dyDescent="0.25">
      <c r="A219" s="380"/>
      <c r="B219" s="376">
        <f>'Données démographiques'!B218</f>
        <v>0</v>
      </c>
      <c r="C219" s="376">
        <f>'Données démographiques'!C218</f>
        <v>0</v>
      </c>
      <c r="D219" s="377">
        <f>'Données démographiques'!D218</f>
        <v>0</v>
      </c>
      <c r="E219" s="377">
        <f>'Données démographiques'!F218</f>
        <v>0</v>
      </c>
      <c r="F219" s="102"/>
      <c r="G219" s="430"/>
      <c r="H219" s="258"/>
      <c r="I219" s="493"/>
      <c r="J219" s="493"/>
      <c r="K219" s="258"/>
      <c r="L219" s="258"/>
      <c r="M219" s="493"/>
      <c r="N219" s="258"/>
      <c r="O219" s="259"/>
      <c r="P219" s="279"/>
      <c r="Q219" s="279"/>
      <c r="R219" s="279"/>
      <c r="S219" s="279"/>
      <c r="T219" s="279"/>
      <c r="U219" s="258"/>
      <c r="V219" s="430"/>
      <c r="W219" s="430"/>
      <c r="X219" s="102"/>
      <c r="Y219" s="258"/>
      <c r="Z219" s="431"/>
      <c r="AA219" s="102"/>
      <c r="AB219" s="259"/>
      <c r="AC219" s="259"/>
      <c r="AD219" s="258"/>
      <c r="AE219" s="259"/>
      <c r="AF219" s="258"/>
      <c r="AG219" s="258"/>
      <c r="AH219" s="258"/>
      <c r="AI219" s="263"/>
      <c r="AJ219" s="263"/>
      <c r="AK219" s="263"/>
      <c r="AL219" s="263"/>
      <c r="AM219" s="492"/>
      <c r="AN219" s="263"/>
      <c r="AO219" s="263"/>
      <c r="AP219" s="263"/>
      <c r="AQ219" s="263"/>
      <c r="AR219" s="263"/>
      <c r="AS219" s="263"/>
      <c r="AT219" s="263"/>
      <c r="AU219" s="263"/>
      <c r="AV219" s="263"/>
      <c r="AW219" s="263"/>
      <c r="AX219" s="263"/>
      <c r="AY219" s="263"/>
      <c r="AZ219" s="265"/>
      <c r="BA219" s="492"/>
      <c r="BB219" s="577" t="str">
        <f t="shared" si="18"/>
        <v xml:space="preserve"> </v>
      </c>
      <c r="BC219" s="577" t="str">
        <f t="shared" si="19"/>
        <v xml:space="preserve"> </v>
      </c>
      <c r="BD219" s="577" t="str">
        <f t="shared" si="20"/>
        <v xml:space="preserve"> </v>
      </c>
      <c r="BE219" s="577" t="str">
        <f t="shared" si="21"/>
        <v xml:space="preserve"> </v>
      </c>
      <c r="BF219" s="102"/>
      <c r="BG219" s="330"/>
    </row>
    <row r="220" spans="1:59" s="107" customFormat="1" ht="12.75" x14ac:dyDescent="0.25">
      <c r="A220" s="380"/>
      <c r="B220" s="169">
        <f>'Données démographiques'!B219</f>
        <v>0</v>
      </c>
      <c r="C220" s="169">
        <f>'Données démographiques'!C219</f>
        <v>0</v>
      </c>
      <c r="D220" s="170">
        <f>'Données démographiques'!D219</f>
        <v>0</v>
      </c>
      <c r="E220" s="170">
        <f>'Données démographiques'!F219</f>
        <v>0</v>
      </c>
      <c r="F220" s="102"/>
      <c r="G220" s="255"/>
      <c r="H220" s="273"/>
      <c r="I220" s="274"/>
      <c r="J220" s="274"/>
      <c r="K220" s="273"/>
      <c r="L220" s="273"/>
      <c r="M220" s="274"/>
      <c r="N220" s="273"/>
      <c r="O220" s="257"/>
      <c r="P220" s="277"/>
      <c r="Q220" s="277"/>
      <c r="R220" s="277"/>
      <c r="S220" s="277"/>
      <c r="T220" s="277"/>
      <c r="U220" s="273"/>
      <c r="V220" s="255"/>
      <c r="W220" s="255"/>
      <c r="X220" s="102"/>
      <c r="Y220" s="273"/>
      <c r="Z220" s="172"/>
      <c r="AA220" s="102"/>
      <c r="AB220" s="257"/>
      <c r="AC220" s="257"/>
      <c r="AD220" s="273"/>
      <c r="AE220" s="257"/>
      <c r="AF220" s="273"/>
      <c r="AG220" s="273"/>
      <c r="AH220" s="273"/>
      <c r="AI220" s="262"/>
      <c r="AJ220" s="262"/>
      <c r="AK220" s="262"/>
      <c r="AL220" s="262"/>
      <c r="AM220" s="492"/>
      <c r="AN220" s="262"/>
      <c r="AO220" s="262"/>
      <c r="AP220" s="262"/>
      <c r="AQ220" s="262"/>
      <c r="AR220" s="262"/>
      <c r="AS220" s="262"/>
      <c r="AT220" s="262"/>
      <c r="AU220" s="262"/>
      <c r="AV220" s="262"/>
      <c r="AW220" s="262"/>
      <c r="AX220" s="262"/>
      <c r="AY220" s="262"/>
      <c r="AZ220" s="264"/>
      <c r="BA220" s="492"/>
      <c r="BB220" s="576" t="str">
        <f t="shared" si="18"/>
        <v xml:space="preserve"> </v>
      </c>
      <c r="BC220" s="576" t="str">
        <f t="shared" si="19"/>
        <v xml:space="preserve"> </v>
      </c>
      <c r="BD220" s="576" t="str">
        <f t="shared" si="20"/>
        <v xml:space="preserve"> </v>
      </c>
      <c r="BE220" s="576" t="str">
        <f t="shared" si="21"/>
        <v xml:space="preserve"> </v>
      </c>
      <c r="BF220" s="102"/>
      <c r="BG220" s="165"/>
    </row>
    <row r="221" spans="1:59" s="107" customFormat="1" ht="12.75" x14ac:dyDescent="0.25">
      <c r="A221" s="380"/>
      <c r="B221" s="376">
        <f>'Données démographiques'!B220</f>
        <v>0</v>
      </c>
      <c r="C221" s="376">
        <f>'Données démographiques'!C220</f>
        <v>0</v>
      </c>
      <c r="D221" s="377">
        <f>'Données démographiques'!D220</f>
        <v>0</v>
      </c>
      <c r="E221" s="377">
        <f>'Données démographiques'!F220</f>
        <v>0</v>
      </c>
      <c r="F221" s="102"/>
      <c r="G221" s="430"/>
      <c r="H221" s="258"/>
      <c r="I221" s="493"/>
      <c r="J221" s="493"/>
      <c r="K221" s="258"/>
      <c r="L221" s="258"/>
      <c r="M221" s="493"/>
      <c r="N221" s="258"/>
      <c r="O221" s="259"/>
      <c r="P221" s="279"/>
      <c r="Q221" s="279"/>
      <c r="R221" s="279"/>
      <c r="S221" s="279"/>
      <c r="T221" s="279"/>
      <c r="U221" s="258"/>
      <c r="V221" s="430"/>
      <c r="W221" s="430"/>
      <c r="X221" s="102"/>
      <c r="Y221" s="258"/>
      <c r="Z221" s="431"/>
      <c r="AA221" s="102"/>
      <c r="AB221" s="259"/>
      <c r="AC221" s="259"/>
      <c r="AD221" s="258"/>
      <c r="AE221" s="259"/>
      <c r="AF221" s="258"/>
      <c r="AG221" s="258"/>
      <c r="AH221" s="258"/>
      <c r="AI221" s="263"/>
      <c r="AJ221" s="263"/>
      <c r="AK221" s="263"/>
      <c r="AL221" s="263"/>
      <c r="AM221" s="492"/>
      <c r="AN221" s="263"/>
      <c r="AO221" s="263"/>
      <c r="AP221" s="263"/>
      <c r="AQ221" s="263"/>
      <c r="AR221" s="263"/>
      <c r="AS221" s="263"/>
      <c r="AT221" s="263"/>
      <c r="AU221" s="263"/>
      <c r="AV221" s="263"/>
      <c r="AW221" s="263"/>
      <c r="AX221" s="263"/>
      <c r="AY221" s="263"/>
      <c r="AZ221" s="265"/>
      <c r="BA221" s="492"/>
      <c r="BB221" s="577" t="str">
        <f t="shared" si="18"/>
        <v xml:space="preserve"> </v>
      </c>
      <c r="BC221" s="577" t="str">
        <f t="shared" si="19"/>
        <v xml:space="preserve"> </v>
      </c>
      <c r="BD221" s="577" t="str">
        <f t="shared" si="20"/>
        <v xml:space="preserve"> </v>
      </c>
      <c r="BE221" s="577" t="str">
        <f t="shared" si="21"/>
        <v xml:space="preserve"> </v>
      </c>
      <c r="BF221" s="102"/>
      <c r="BG221" s="330"/>
    </row>
    <row r="222" spans="1:59" s="107" customFormat="1" ht="12.75" x14ac:dyDescent="0.25">
      <c r="A222" s="380"/>
      <c r="B222" s="169">
        <f>'Données démographiques'!B221</f>
        <v>0</v>
      </c>
      <c r="C222" s="169">
        <f>'Données démographiques'!C221</f>
        <v>0</v>
      </c>
      <c r="D222" s="170">
        <f>'Données démographiques'!D221</f>
        <v>0</v>
      </c>
      <c r="E222" s="170">
        <f>'Données démographiques'!F221</f>
        <v>0</v>
      </c>
      <c r="F222" s="102"/>
      <c r="G222" s="255"/>
      <c r="H222" s="273"/>
      <c r="I222" s="274"/>
      <c r="J222" s="274"/>
      <c r="K222" s="273"/>
      <c r="L222" s="273"/>
      <c r="M222" s="274"/>
      <c r="N222" s="273"/>
      <c r="O222" s="257"/>
      <c r="P222" s="277"/>
      <c r="Q222" s="277"/>
      <c r="R222" s="277"/>
      <c r="S222" s="277"/>
      <c r="T222" s="277"/>
      <c r="U222" s="273"/>
      <c r="V222" s="255"/>
      <c r="W222" s="255"/>
      <c r="X222" s="102"/>
      <c r="Y222" s="273"/>
      <c r="Z222" s="172"/>
      <c r="AA222" s="102"/>
      <c r="AB222" s="257"/>
      <c r="AC222" s="257"/>
      <c r="AD222" s="273"/>
      <c r="AE222" s="257"/>
      <c r="AF222" s="273"/>
      <c r="AG222" s="273"/>
      <c r="AH222" s="273"/>
      <c r="AI222" s="262"/>
      <c r="AJ222" s="262"/>
      <c r="AK222" s="262"/>
      <c r="AL222" s="262"/>
      <c r="AM222" s="492"/>
      <c r="AN222" s="262"/>
      <c r="AO222" s="262"/>
      <c r="AP222" s="262"/>
      <c r="AQ222" s="262"/>
      <c r="AR222" s="262"/>
      <c r="AS222" s="262"/>
      <c r="AT222" s="262"/>
      <c r="AU222" s="262"/>
      <c r="AV222" s="262"/>
      <c r="AW222" s="262"/>
      <c r="AX222" s="262"/>
      <c r="AY222" s="262"/>
      <c r="AZ222" s="264"/>
      <c r="BA222" s="492"/>
      <c r="BB222" s="576" t="str">
        <f t="shared" si="18"/>
        <v xml:space="preserve"> </v>
      </c>
      <c r="BC222" s="576" t="str">
        <f t="shared" si="19"/>
        <v xml:space="preserve"> </v>
      </c>
      <c r="BD222" s="576" t="str">
        <f t="shared" si="20"/>
        <v xml:space="preserve"> </v>
      </c>
      <c r="BE222" s="576" t="str">
        <f t="shared" si="21"/>
        <v xml:space="preserve"> </v>
      </c>
      <c r="BF222" s="102"/>
      <c r="BG222" s="165"/>
    </row>
    <row r="223" spans="1:59" s="107" customFormat="1" ht="12.75" x14ac:dyDescent="0.25">
      <c r="A223" s="380"/>
      <c r="B223" s="376">
        <f>'Données démographiques'!B222</f>
        <v>0</v>
      </c>
      <c r="C223" s="376">
        <f>'Données démographiques'!C222</f>
        <v>0</v>
      </c>
      <c r="D223" s="377">
        <f>'Données démographiques'!D222</f>
        <v>0</v>
      </c>
      <c r="E223" s="377">
        <f>'Données démographiques'!F222</f>
        <v>0</v>
      </c>
      <c r="F223" s="102"/>
      <c r="G223" s="430"/>
      <c r="H223" s="258"/>
      <c r="I223" s="493"/>
      <c r="J223" s="493"/>
      <c r="K223" s="258"/>
      <c r="L223" s="258"/>
      <c r="M223" s="493"/>
      <c r="N223" s="258"/>
      <c r="O223" s="259"/>
      <c r="P223" s="279"/>
      <c r="Q223" s="279"/>
      <c r="R223" s="279"/>
      <c r="S223" s="279"/>
      <c r="T223" s="279"/>
      <c r="U223" s="258"/>
      <c r="V223" s="430"/>
      <c r="W223" s="430"/>
      <c r="X223" s="102"/>
      <c r="Y223" s="258"/>
      <c r="Z223" s="431"/>
      <c r="AA223" s="102"/>
      <c r="AB223" s="259"/>
      <c r="AC223" s="259"/>
      <c r="AD223" s="258"/>
      <c r="AE223" s="259"/>
      <c r="AF223" s="258"/>
      <c r="AG223" s="258"/>
      <c r="AH223" s="258"/>
      <c r="AI223" s="263"/>
      <c r="AJ223" s="263"/>
      <c r="AK223" s="263"/>
      <c r="AL223" s="263"/>
      <c r="AM223" s="492"/>
      <c r="AN223" s="263"/>
      <c r="AO223" s="263"/>
      <c r="AP223" s="263"/>
      <c r="AQ223" s="263"/>
      <c r="AR223" s="263"/>
      <c r="AS223" s="263"/>
      <c r="AT223" s="263"/>
      <c r="AU223" s="263"/>
      <c r="AV223" s="263"/>
      <c r="AW223" s="263"/>
      <c r="AX223" s="263"/>
      <c r="AY223" s="263"/>
      <c r="AZ223" s="265"/>
      <c r="BA223" s="492"/>
      <c r="BB223" s="577" t="str">
        <f t="shared" si="18"/>
        <v xml:space="preserve"> </v>
      </c>
      <c r="BC223" s="577" t="str">
        <f t="shared" si="19"/>
        <v xml:space="preserve"> </v>
      </c>
      <c r="BD223" s="577" t="str">
        <f t="shared" si="20"/>
        <v xml:space="preserve"> </v>
      </c>
      <c r="BE223" s="577" t="str">
        <f t="shared" si="21"/>
        <v xml:space="preserve"> </v>
      </c>
      <c r="BF223" s="102"/>
      <c r="BG223" s="330"/>
    </row>
    <row r="224" spans="1:59" s="107" customFormat="1" ht="12.75" x14ac:dyDescent="0.25">
      <c r="A224" s="380"/>
      <c r="B224" s="169">
        <f>'Données démographiques'!B223</f>
        <v>0</v>
      </c>
      <c r="C224" s="169">
        <f>'Données démographiques'!C223</f>
        <v>0</v>
      </c>
      <c r="D224" s="170">
        <f>'Données démographiques'!D223</f>
        <v>0</v>
      </c>
      <c r="E224" s="170">
        <f>'Données démographiques'!F223</f>
        <v>0</v>
      </c>
      <c r="F224" s="102"/>
      <c r="G224" s="255"/>
      <c r="H224" s="273"/>
      <c r="I224" s="274"/>
      <c r="J224" s="274"/>
      <c r="K224" s="273"/>
      <c r="L224" s="273"/>
      <c r="M224" s="274"/>
      <c r="N224" s="273"/>
      <c r="O224" s="257"/>
      <c r="P224" s="277"/>
      <c r="Q224" s="277"/>
      <c r="R224" s="277"/>
      <c r="S224" s="277"/>
      <c r="T224" s="277"/>
      <c r="U224" s="273"/>
      <c r="V224" s="255"/>
      <c r="W224" s="255"/>
      <c r="X224" s="102"/>
      <c r="Y224" s="273"/>
      <c r="Z224" s="172"/>
      <c r="AA224" s="102"/>
      <c r="AB224" s="257"/>
      <c r="AC224" s="257"/>
      <c r="AD224" s="273"/>
      <c r="AE224" s="257"/>
      <c r="AF224" s="273"/>
      <c r="AG224" s="273"/>
      <c r="AH224" s="273"/>
      <c r="AI224" s="262"/>
      <c r="AJ224" s="262"/>
      <c r="AK224" s="262"/>
      <c r="AL224" s="262"/>
      <c r="AM224" s="492"/>
      <c r="AN224" s="262"/>
      <c r="AO224" s="262"/>
      <c r="AP224" s="262"/>
      <c r="AQ224" s="262"/>
      <c r="AR224" s="262"/>
      <c r="AS224" s="262"/>
      <c r="AT224" s="262"/>
      <c r="AU224" s="262"/>
      <c r="AV224" s="262"/>
      <c r="AW224" s="262"/>
      <c r="AX224" s="262"/>
      <c r="AY224" s="262"/>
      <c r="AZ224" s="264"/>
      <c r="BA224" s="492"/>
      <c r="BB224" s="576" t="str">
        <f t="shared" si="18"/>
        <v xml:space="preserve"> </v>
      </c>
      <c r="BC224" s="576" t="str">
        <f t="shared" si="19"/>
        <v xml:space="preserve"> </v>
      </c>
      <c r="BD224" s="576" t="str">
        <f t="shared" si="20"/>
        <v xml:space="preserve"> </v>
      </c>
      <c r="BE224" s="576" t="str">
        <f t="shared" si="21"/>
        <v xml:space="preserve"> </v>
      </c>
      <c r="BF224" s="102"/>
      <c r="BG224" s="165"/>
    </row>
    <row r="225" spans="1:59" s="107" customFormat="1" ht="12.75" x14ac:dyDescent="0.25">
      <c r="A225" s="380"/>
      <c r="B225" s="376">
        <f>'Données démographiques'!B224</f>
        <v>0</v>
      </c>
      <c r="C225" s="376">
        <f>'Données démographiques'!C224</f>
        <v>0</v>
      </c>
      <c r="D225" s="377">
        <f>'Données démographiques'!D224</f>
        <v>0</v>
      </c>
      <c r="E225" s="377">
        <f>'Données démographiques'!F224</f>
        <v>0</v>
      </c>
      <c r="F225" s="102"/>
      <c r="G225" s="430"/>
      <c r="H225" s="258"/>
      <c r="I225" s="493"/>
      <c r="J225" s="493"/>
      <c r="K225" s="258"/>
      <c r="L225" s="258"/>
      <c r="M225" s="493"/>
      <c r="N225" s="258"/>
      <c r="O225" s="259"/>
      <c r="P225" s="279"/>
      <c r="Q225" s="279"/>
      <c r="R225" s="279"/>
      <c r="S225" s="279"/>
      <c r="T225" s="279"/>
      <c r="U225" s="258"/>
      <c r="V225" s="430"/>
      <c r="W225" s="430"/>
      <c r="X225" s="102"/>
      <c r="Y225" s="258"/>
      <c r="Z225" s="431"/>
      <c r="AA225" s="102"/>
      <c r="AB225" s="259"/>
      <c r="AC225" s="259"/>
      <c r="AD225" s="258"/>
      <c r="AE225" s="259"/>
      <c r="AF225" s="258"/>
      <c r="AG225" s="258"/>
      <c r="AH225" s="258"/>
      <c r="AI225" s="263"/>
      <c r="AJ225" s="263"/>
      <c r="AK225" s="263"/>
      <c r="AL225" s="263"/>
      <c r="AM225" s="492"/>
      <c r="AN225" s="263"/>
      <c r="AO225" s="263"/>
      <c r="AP225" s="263"/>
      <c r="AQ225" s="263"/>
      <c r="AR225" s="263"/>
      <c r="AS225" s="263"/>
      <c r="AT225" s="263"/>
      <c r="AU225" s="263"/>
      <c r="AV225" s="263"/>
      <c r="AW225" s="263"/>
      <c r="AX225" s="263"/>
      <c r="AY225" s="263"/>
      <c r="AZ225" s="265"/>
      <c r="BA225" s="492"/>
      <c r="BB225" s="577" t="str">
        <f t="shared" si="18"/>
        <v xml:space="preserve"> </v>
      </c>
      <c r="BC225" s="577" t="str">
        <f t="shared" si="19"/>
        <v xml:space="preserve"> </v>
      </c>
      <c r="BD225" s="577" t="str">
        <f t="shared" si="20"/>
        <v xml:space="preserve"> </v>
      </c>
      <c r="BE225" s="577" t="str">
        <f t="shared" si="21"/>
        <v xml:space="preserve"> </v>
      </c>
      <c r="BF225" s="102"/>
      <c r="BG225" s="330"/>
    </row>
    <row r="226" spans="1:59" s="107" customFormat="1" ht="12.75" x14ac:dyDescent="0.25">
      <c r="A226" s="380"/>
      <c r="B226" s="169">
        <f>'Données démographiques'!B225</f>
        <v>0</v>
      </c>
      <c r="C226" s="169">
        <f>'Données démographiques'!C225</f>
        <v>0</v>
      </c>
      <c r="D226" s="170">
        <f>'Données démographiques'!D225</f>
        <v>0</v>
      </c>
      <c r="E226" s="170">
        <f>'Données démographiques'!F225</f>
        <v>0</v>
      </c>
      <c r="F226" s="102"/>
      <c r="G226" s="255"/>
      <c r="H226" s="273"/>
      <c r="I226" s="274"/>
      <c r="J226" s="274"/>
      <c r="K226" s="273"/>
      <c r="L226" s="273"/>
      <c r="M226" s="274"/>
      <c r="N226" s="273"/>
      <c r="O226" s="257"/>
      <c r="P226" s="277"/>
      <c r="Q226" s="277"/>
      <c r="R226" s="277"/>
      <c r="S226" s="277"/>
      <c r="T226" s="277"/>
      <c r="U226" s="273"/>
      <c r="V226" s="255"/>
      <c r="W226" s="255"/>
      <c r="X226" s="102"/>
      <c r="Y226" s="273"/>
      <c r="Z226" s="172"/>
      <c r="AA226" s="102"/>
      <c r="AB226" s="257"/>
      <c r="AC226" s="257"/>
      <c r="AD226" s="273"/>
      <c r="AE226" s="257"/>
      <c r="AF226" s="273"/>
      <c r="AG226" s="273"/>
      <c r="AH226" s="273"/>
      <c r="AI226" s="262"/>
      <c r="AJ226" s="262"/>
      <c r="AK226" s="262"/>
      <c r="AL226" s="262"/>
      <c r="AM226" s="492"/>
      <c r="AN226" s="262"/>
      <c r="AO226" s="262"/>
      <c r="AP226" s="262"/>
      <c r="AQ226" s="262"/>
      <c r="AR226" s="262"/>
      <c r="AS226" s="262"/>
      <c r="AT226" s="262"/>
      <c r="AU226" s="262"/>
      <c r="AV226" s="262"/>
      <c r="AW226" s="262"/>
      <c r="AX226" s="262"/>
      <c r="AY226" s="262"/>
      <c r="AZ226" s="264"/>
      <c r="BA226" s="492"/>
      <c r="BB226" s="576" t="str">
        <f t="shared" si="18"/>
        <v xml:space="preserve"> </v>
      </c>
      <c r="BC226" s="576" t="str">
        <f t="shared" si="19"/>
        <v xml:space="preserve"> </v>
      </c>
      <c r="BD226" s="576" t="str">
        <f t="shared" si="20"/>
        <v xml:space="preserve"> </v>
      </c>
      <c r="BE226" s="576" t="str">
        <f t="shared" si="21"/>
        <v xml:space="preserve"> </v>
      </c>
      <c r="BF226" s="102"/>
      <c r="BG226" s="165"/>
    </row>
    <row r="227" spans="1:59" s="107" customFormat="1" ht="12.75" x14ac:dyDescent="0.25">
      <c r="A227" s="380"/>
      <c r="B227" s="376">
        <f>'Données démographiques'!B226</f>
        <v>0</v>
      </c>
      <c r="C227" s="376">
        <f>'Données démographiques'!C226</f>
        <v>0</v>
      </c>
      <c r="D227" s="377">
        <f>'Données démographiques'!D226</f>
        <v>0</v>
      </c>
      <c r="E227" s="377">
        <f>'Données démographiques'!F226</f>
        <v>0</v>
      </c>
      <c r="F227" s="102"/>
      <c r="G227" s="430"/>
      <c r="H227" s="258"/>
      <c r="I227" s="493"/>
      <c r="J227" s="493"/>
      <c r="K227" s="258"/>
      <c r="L227" s="258"/>
      <c r="M227" s="493"/>
      <c r="N227" s="258"/>
      <c r="O227" s="259"/>
      <c r="P227" s="279"/>
      <c r="Q227" s="279"/>
      <c r="R227" s="279"/>
      <c r="S227" s="279"/>
      <c r="T227" s="279"/>
      <c r="U227" s="258"/>
      <c r="V227" s="430"/>
      <c r="W227" s="430"/>
      <c r="X227" s="102"/>
      <c r="Y227" s="258"/>
      <c r="Z227" s="431"/>
      <c r="AA227" s="102"/>
      <c r="AB227" s="259"/>
      <c r="AC227" s="259"/>
      <c r="AD227" s="258"/>
      <c r="AE227" s="259"/>
      <c r="AF227" s="258"/>
      <c r="AG227" s="258"/>
      <c r="AH227" s="258"/>
      <c r="AI227" s="263"/>
      <c r="AJ227" s="263"/>
      <c r="AK227" s="263"/>
      <c r="AL227" s="263"/>
      <c r="AM227" s="492"/>
      <c r="AN227" s="263"/>
      <c r="AO227" s="263"/>
      <c r="AP227" s="263"/>
      <c r="AQ227" s="263"/>
      <c r="AR227" s="263"/>
      <c r="AS227" s="263"/>
      <c r="AT227" s="263"/>
      <c r="AU227" s="263"/>
      <c r="AV227" s="263"/>
      <c r="AW227" s="263"/>
      <c r="AX227" s="263"/>
      <c r="AY227" s="263"/>
      <c r="AZ227" s="265"/>
      <c r="BA227" s="492"/>
      <c r="BB227" s="577" t="str">
        <f t="shared" si="18"/>
        <v xml:space="preserve"> </v>
      </c>
      <c r="BC227" s="577" t="str">
        <f t="shared" si="19"/>
        <v xml:space="preserve"> </v>
      </c>
      <c r="BD227" s="577" t="str">
        <f t="shared" si="20"/>
        <v xml:space="preserve"> </v>
      </c>
      <c r="BE227" s="577" t="str">
        <f t="shared" si="21"/>
        <v xml:space="preserve"> </v>
      </c>
      <c r="BF227" s="102"/>
      <c r="BG227" s="330"/>
    </row>
    <row r="228" spans="1:59" s="107" customFormat="1" ht="12.75" x14ac:dyDescent="0.25">
      <c r="A228" s="380"/>
      <c r="B228" s="169">
        <f>'Données démographiques'!B227</f>
        <v>0</v>
      </c>
      <c r="C228" s="169">
        <f>'Données démographiques'!C227</f>
        <v>0</v>
      </c>
      <c r="D228" s="170">
        <f>'Données démographiques'!D227</f>
        <v>0</v>
      </c>
      <c r="E228" s="170">
        <f>'Données démographiques'!F227</f>
        <v>0</v>
      </c>
      <c r="F228" s="102"/>
      <c r="G228" s="255"/>
      <c r="H228" s="273"/>
      <c r="I228" s="274"/>
      <c r="J228" s="274"/>
      <c r="K228" s="273"/>
      <c r="L228" s="273"/>
      <c r="M228" s="274"/>
      <c r="N228" s="273"/>
      <c r="O228" s="257"/>
      <c r="P228" s="277"/>
      <c r="Q228" s="277"/>
      <c r="R228" s="277"/>
      <c r="S228" s="277"/>
      <c r="T228" s="277"/>
      <c r="U228" s="273"/>
      <c r="V228" s="255"/>
      <c r="W228" s="255"/>
      <c r="X228" s="102"/>
      <c r="Y228" s="273"/>
      <c r="Z228" s="172"/>
      <c r="AA228" s="102"/>
      <c r="AB228" s="257"/>
      <c r="AC228" s="257"/>
      <c r="AD228" s="273"/>
      <c r="AE228" s="257"/>
      <c r="AF228" s="273"/>
      <c r="AG228" s="273"/>
      <c r="AH228" s="273"/>
      <c r="AI228" s="262"/>
      <c r="AJ228" s="262"/>
      <c r="AK228" s="262"/>
      <c r="AL228" s="262"/>
      <c r="AM228" s="492"/>
      <c r="AN228" s="262"/>
      <c r="AO228" s="262"/>
      <c r="AP228" s="262"/>
      <c r="AQ228" s="262"/>
      <c r="AR228" s="262"/>
      <c r="AS228" s="262"/>
      <c r="AT228" s="262"/>
      <c r="AU228" s="262"/>
      <c r="AV228" s="262"/>
      <c r="AW228" s="262"/>
      <c r="AX228" s="262"/>
      <c r="AY228" s="262"/>
      <c r="AZ228" s="264"/>
      <c r="BA228" s="492"/>
      <c r="BB228" s="576" t="str">
        <f t="shared" si="18"/>
        <v xml:space="preserve"> </v>
      </c>
      <c r="BC228" s="576" t="str">
        <f t="shared" si="19"/>
        <v xml:space="preserve"> </v>
      </c>
      <c r="BD228" s="576" t="str">
        <f t="shared" si="20"/>
        <v xml:space="preserve"> </v>
      </c>
      <c r="BE228" s="576" t="str">
        <f t="shared" si="21"/>
        <v xml:space="preserve"> </v>
      </c>
      <c r="BF228" s="102"/>
      <c r="BG228" s="165"/>
    </row>
    <row r="229" spans="1:59" s="107" customFormat="1" ht="12.75" x14ac:dyDescent="0.25">
      <c r="A229" s="380"/>
      <c r="B229" s="376">
        <f>'Données démographiques'!B228</f>
        <v>0</v>
      </c>
      <c r="C229" s="376">
        <f>'Données démographiques'!C228</f>
        <v>0</v>
      </c>
      <c r="D229" s="377">
        <f>'Données démographiques'!D228</f>
        <v>0</v>
      </c>
      <c r="E229" s="377">
        <f>'Données démographiques'!F228</f>
        <v>0</v>
      </c>
      <c r="F229" s="102"/>
      <c r="G229" s="430"/>
      <c r="H229" s="258"/>
      <c r="I229" s="493"/>
      <c r="J229" s="493"/>
      <c r="K229" s="258"/>
      <c r="L229" s="258"/>
      <c r="M229" s="493"/>
      <c r="N229" s="258"/>
      <c r="O229" s="259"/>
      <c r="P229" s="279"/>
      <c r="Q229" s="279"/>
      <c r="R229" s="279"/>
      <c r="S229" s="279"/>
      <c r="T229" s="279"/>
      <c r="U229" s="258"/>
      <c r="V229" s="430"/>
      <c r="W229" s="430"/>
      <c r="X229" s="102"/>
      <c r="Y229" s="258"/>
      <c r="Z229" s="431"/>
      <c r="AA229" s="102"/>
      <c r="AB229" s="259"/>
      <c r="AC229" s="259"/>
      <c r="AD229" s="258"/>
      <c r="AE229" s="259"/>
      <c r="AF229" s="258"/>
      <c r="AG229" s="258"/>
      <c r="AH229" s="258"/>
      <c r="AI229" s="263"/>
      <c r="AJ229" s="263"/>
      <c r="AK229" s="263"/>
      <c r="AL229" s="263"/>
      <c r="AM229" s="492"/>
      <c r="AN229" s="263"/>
      <c r="AO229" s="263"/>
      <c r="AP229" s="263"/>
      <c r="AQ229" s="263"/>
      <c r="AR229" s="263"/>
      <c r="AS229" s="263"/>
      <c r="AT229" s="263"/>
      <c r="AU229" s="263"/>
      <c r="AV229" s="263"/>
      <c r="AW229" s="263"/>
      <c r="AX229" s="263"/>
      <c r="AY229" s="263"/>
      <c r="AZ229" s="265"/>
      <c r="BA229" s="492"/>
      <c r="BB229" s="577" t="str">
        <f t="shared" si="18"/>
        <v xml:space="preserve"> </v>
      </c>
      <c r="BC229" s="577" t="str">
        <f t="shared" si="19"/>
        <v xml:space="preserve"> </v>
      </c>
      <c r="BD229" s="577" t="str">
        <f t="shared" si="20"/>
        <v xml:space="preserve"> </v>
      </c>
      <c r="BE229" s="577" t="str">
        <f t="shared" si="21"/>
        <v xml:space="preserve"> </v>
      </c>
      <c r="BF229" s="102"/>
      <c r="BG229" s="330"/>
    </row>
    <row r="230" spans="1:59" s="107" customFormat="1" ht="12.75" x14ac:dyDescent="0.25">
      <c r="A230" s="380"/>
      <c r="B230" s="169">
        <f>'Données démographiques'!B229</f>
        <v>0</v>
      </c>
      <c r="C230" s="169">
        <f>'Données démographiques'!C229</f>
        <v>0</v>
      </c>
      <c r="D230" s="170">
        <f>'Données démographiques'!D229</f>
        <v>0</v>
      </c>
      <c r="E230" s="170">
        <f>'Données démographiques'!F229</f>
        <v>0</v>
      </c>
      <c r="F230" s="102"/>
      <c r="G230" s="255"/>
      <c r="H230" s="273"/>
      <c r="I230" s="274"/>
      <c r="J230" s="274"/>
      <c r="K230" s="273"/>
      <c r="L230" s="273"/>
      <c r="M230" s="274"/>
      <c r="N230" s="273"/>
      <c r="O230" s="257"/>
      <c r="P230" s="277"/>
      <c r="Q230" s="277"/>
      <c r="R230" s="277"/>
      <c r="S230" s="277"/>
      <c r="T230" s="277"/>
      <c r="U230" s="273"/>
      <c r="V230" s="255"/>
      <c r="W230" s="255"/>
      <c r="X230" s="102"/>
      <c r="Y230" s="273"/>
      <c r="Z230" s="172"/>
      <c r="AA230" s="102"/>
      <c r="AB230" s="257"/>
      <c r="AC230" s="257"/>
      <c r="AD230" s="273"/>
      <c r="AE230" s="257"/>
      <c r="AF230" s="273"/>
      <c r="AG230" s="273"/>
      <c r="AH230" s="273"/>
      <c r="AI230" s="262"/>
      <c r="AJ230" s="262"/>
      <c r="AK230" s="262"/>
      <c r="AL230" s="262"/>
      <c r="AM230" s="492"/>
      <c r="AN230" s="262"/>
      <c r="AO230" s="262"/>
      <c r="AP230" s="262"/>
      <c r="AQ230" s="262"/>
      <c r="AR230" s="262"/>
      <c r="AS230" s="262"/>
      <c r="AT230" s="262"/>
      <c r="AU230" s="262"/>
      <c r="AV230" s="262"/>
      <c r="AW230" s="262"/>
      <c r="AX230" s="262"/>
      <c r="AY230" s="262"/>
      <c r="AZ230" s="264"/>
      <c r="BA230" s="492"/>
      <c r="BB230" s="576" t="str">
        <f t="shared" si="18"/>
        <v xml:space="preserve"> </v>
      </c>
      <c r="BC230" s="576" t="str">
        <f t="shared" si="19"/>
        <v xml:space="preserve"> </v>
      </c>
      <c r="BD230" s="576" t="str">
        <f t="shared" si="20"/>
        <v xml:space="preserve"> </v>
      </c>
      <c r="BE230" s="576" t="str">
        <f t="shared" si="21"/>
        <v xml:space="preserve"> </v>
      </c>
      <c r="BF230" s="102"/>
      <c r="BG230" s="165"/>
    </row>
    <row r="231" spans="1:59" s="107" customFormat="1" ht="12.75" x14ac:dyDescent="0.25">
      <c r="A231" s="380"/>
      <c r="B231" s="376">
        <f>'Données démographiques'!B230</f>
        <v>0</v>
      </c>
      <c r="C231" s="376">
        <f>'Données démographiques'!C230</f>
        <v>0</v>
      </c>
      <c r="D231" s="377">
        <f>'Données démographiques'!D230</f>
        <v>0</v>
      </c>
      <c r="E231" s="377">
        <f>'Données démographiques'!F230</f>
        <v>0</v>
      </c>
      <c r="F231" s="102"/>
      <c r="G231" s="430"/>
      <c r="H231" s="258"/>
      <c r="I231" s="493"/>
      <c r="J231" s="493"/>
      <c r="K231" s="258"/>
      <c r="L231" s="258"/>
      <c r="M231" s="493"/>
      <c r="N231" s="258"/>
      <c r="O231" s="259"/>
      <c r="P231" s="279"/>
      <c r="Q231" s="279"/>
      <c r="R231" s="279"/>
      <c r="S231" s="279"/>
      <c r="T231" s="279"/>
      <c r="U231" s="258"/>
      <c r="V231" s="430"/>
      <c r="W231" s="430"/>
      <c r="X231" s="102"/>
      <c r="Y231" s="258"/>
      <c r="Z231" s="431"/>
      <c r="AA231" s="102"/>
      <c r="AB231" s="259"/>
      <c r="AC231" s="259"/>
      <c r="AD231" s="258"/>
      <c r="AE231" s="259"/>
      <c r="AF231" s="258"/>
      <c r="AG231" s="258"/>
      <c r="AH231" s="258"/>
      <c r="AI231" s="263"/>
      <c r="AJ231" s="263"/>
      <c r="AK231" s="263"/>
      <c r="AL231" s="263"/>
      <c r="AM231" s="492"/>
      <c r="AN231" s="263"/>
      <c r="AO231" s="263"/>
      <c r="AP231" s="263"/>
      <c r="AQ231" s="263"/>
      <c r="AR231" s="263"/>
      <c r="AS231" s="263"/>
      <c r="AT231" s="263"/>
      <c r="AU231" s="263"/>
      <c r="AV231" s="263"/>
      <c r="AW231" s="263"/>
      <c r="AX231" s="263"/>
      <c r="AY231" s="263"/>
      <c r="AZ231" s="265"/>
      <c r="BA231" s="492"/>
      <c r="BB231" s="577" t="str">
        <f t="shared" si="18"/>
        <v xml:space="preserve"> </v>
      </c>
      <c r="BC231" s="577" t="str">
        <f t="shared" si="19"/>
        <v xml:space="preserve"> </v>
      </c>
      <c r="BD231" s="577" t="str">
        <f t="shared" si="20"/>
        <v xml:space="preserve"> </v>
      </c>
      <c r="BE231" s="577" t="str">
        <f t="shared" si="21"/>
        <v xml:space="preserve"> </v>
      </c>
      <c r="BF231" s="102"/>
      <c r="BG231" s="330"/>
    </row>
    <row r="232" spans="1:59" s="107" customFormat="1" ht="12.75" x14ac:dyDescent="0.25">
      <c r="A232" s="380"/>
      <c r="B232" s="169">
        <f>'Données démographiques'!B231</f>
        <v>0</v>
      </c>
      <c r="C232" s="169">
        <f>'Données démographiques'!C231</f>
        <v>0</v>
      </c>
      <c r="D232" s="170">
        <f>'Données démographiques'!D231</f>
        <v>0</v>
      </c>
      <c r="E232" s="170">
        <f>'Données démographiques'!F231</f>
        <v>0</v>
      </c>
      <c r="F232" s="102"/>
      <c r="G232" s="255"/>
      <c r="H232" s="273"/>
      <c r="I232" s="274"/>
      <c r="J232" s="274"/>
      <c r="K232" s="273"/>
      <c r="L232" s="273"/>
      <c r="M232" s="274"/>
      <c r="N232" s="273"/>
      <c r="O232" s="257"/>
      <c r="P232" s="277"/>
      <c r="Q232" s="277"/>
      <c r="R232" s="277"/>
      <c r="S232" s="277"/>
      <c r="T232" s="277"/>
      <c r="U232" s="273"/>
      <c r="V232" s="255"/>
      <c r="W232" s="255"/>
      <c r="X232" s="102"/>
      <c r="Y232" s="273"/>
      <c r="Z232" s="172"/>
      <c r="AA232" s="102"/>
      <c r="AB232" s="257"/>
      <c r="AC232" s="257"/>
      <c r="AD232" s="273"/>
      <c r="AE232" s="257"/>
      <c r="AF232" s="273"/>
      <c r="AG232" s="273"/>
      <c r="AH232" s="273"/>
      <c r="AI232" s="262"/>
      <c r="AJ232" s="262"/>
      <c r="AK232" s="262"/>
      <c r="AL232" s="262"/>
      <c r="AM232" s="492"/>
      <c r="AN232" s="262"/>
      <c r="AO232" s="262"/>
      <c r="AP232" s="262"/>
      <c r="AQ232" s="262"/>
      <c r="AR232" s="262"/>
      <c r="AS232" s="262"/>
      <c r="AT232" s="262"/>
      <c r="AU232" s="262"/>
      <c r="AV232" s="262"/>
      <c r="AW232" s="262"/>
      <c r="AX232" s="262"/>
      <c r="AY232" s="262"/>
      <c r="AZ232" s="264"/>
      <c r="BA232" s="492"/>
      <c r="BB232" s="576" t="str">
        <f t="shared" si="18"/>
        <v xml:space="preserve"> </v>
      </c>
      <c r="BC232" s="576" t="str">
        <f t="shared" si="19"/>
        <v xml:space="preserve"> </v>
      </c>
      <c r="BD232" s="576" t="str">
        <f t="shared" si="20"/>
        <v xml:space="preserve"> </v>
      </c>
      <c r="BE232" s="576" t="str">
        <f t="shared" si="21"/>
        <v xml:space="preserve"> </v>
      </c>
      <c r="BF232" s="102"/>
      <c r="BG232" s="165"/>
    </row>
    <row r="233" spans="1:59" s="107" customFormat="1" ht="12.75" x14ac:dyDescent="0.25">
      <c r="A233" s="380"/>
      <c r="B233" s="376">
        <f>'Données démographiques'!B232</f>
        <v>0</v>
      </c>
      <c r="C233" s="376">
        <f>'Données démographiques'!C232</f>
        <v>0</v>
      </c>
      <c r="D233" s="377">
        <f>'Données démographiques'!D232</f>
        <v>0</v>
      </c>
      <c r="E233" s="377">
        <f>'Données démographiques'!F232</f>
        <v>0</v>
      </c>
      <c r="F233" s="102"/>
      <c r="G233" s="430"/>
      <c r="H233" s="258"/>
      <c r="I233" s="493"/>
      <c r="J233" s="493"/>
      <c r="K233" s="258"/>
      <c r="L233" s="258"/>
      <c r="M233" s="493"/>
      <c r="N233" s="258"/>
      <c r="O233" s="259"/>
      <c r="P233" s="279"/>
      <c r="Q233" s="279"/>
      <c r="R233" s="279"/>
      <c r="S233" s="279"/>
      <c r="T233" s="279"/>
      <c r="U233" s="258"/>
      <c r="V233" s="430"/>
      <c r="W233" s="430"/>
      <c r="X233" s="102"/>
      <c r="Y233" s="258"/>
      <c r="Z233" s="431"/>
      <c r="AA233" s="102"/>
      <c r="AB233" s="259"/>
      <c r="AC233" s="259"/>
      <c r="AD233" s="258"/>
      <c r="AE233" s="259"/>
      <c r="AF233" s="258"/>
      <c r="AG233" s="258"/>
      <c r="AH233" s="258"/>
      <c r="AI233" s="263"/>
      <c r="AJ233" s="263"/>
      <c r="AK233" s="263"/>
      <c r="AL233" s="263"/>
      <c r="AM233" s="492"/>
      <c r="AN233" s="263"/>
      <c r="AO233" s="263"/>
      <c r="AP233" s="263"/>
      <c r="AQ233" s="263"/>
      <c r="AR233" s="263"/>
      <c r="AS233" s="263"/>
      <c r="AT233" s="263"/>
      <c r="AU233" s="263"/>
      <c r="AV233" s="263"/>
      <c r="AW233" s="263"/>
      <c r="AX233" s="263"/>
      <c r="AY233" s="263"/>
      <c r="AZ233" s="265"/>
      <c r="BA233" s="492"/>
      <c r="BB233" s="577" t="str">
        <f t="shared" si="18"/>
        <v xml:space="preserve"> </v>
      </c>
      <c r="BC233" s="577" t="str">
        <f t="shared" si="19"/>
        <v xml:space="preserve"> </v>
      </c>
      <c r="BD233" s="577" t="str">
        <f t="shared" si="20"/>
        <v xml:space="preserve"> </v>
      </c>
      <c r="BE233" s="577" t="str">
        <f t="shared" si="21"/>
        <v xml:space="preserve"> </v>
      </c>
      <c r="BF233" s="102"/>
      <c r="BG233" s="330"/>
    </row>
    <row r="234" spans="1:59" s="107" customFormat="1" ht="12.75" x14ac:dyDescent="0.25">
      <c r="A234" s="380"/>
      <c r="B234" s="169">
        <f>'Données démographiques'!B233</f>
        <v>0</v>
      </c>
      <c r="C234" s="169">
        <f>'Données démographiques'!C233</f>
        <v>0</v>
      </c>
      <c r="D234" s="170">
        <f>'Données démographiques'!D233</f>
        <v>0</v>
      </c>
      <c r="E234" s="170">
        <f>'Données démographiques'!F233</f>
        <v>0</v>
      </c>
      <c r="F234" s="102"/>
      <c r="G234" s="255"/>
      <c r="H234" s="273"/>
      <c r="I234" s="274"/>
      <c r="J234" s="274"/>
      <c r="K234" s="273"/>
      <c r="L234" s="273"/>
      <c r="M234" s="274"/>
      <c r="N234" s="273"/>
      <c r="O234" s="257"/>
      <c r="P234" s="277"/>
      <c r="Q234" s="277"/>
      <c r="R234" s="277"/>
      <c r="S234" s="277"/>
      <c r="T234" s="277"/>
      <c r="U234" s="273"/>
      <c r="V234" s="255"/>
      <c r="W234" s="255"/>
      <c r="X234" s="102"/>
      <c r="Y234" s="273"/>
      <c r="Z234" s="172"/>
      <c r="AA234" s="102"/>
      <c r="AB234" s="257"/>
      <c r="AC234" s="257"/>
      <c r="AD234" s="273"/>
      <c r="AE234" s="257"/>
      <c r="AF234" s="273"/>
      <c r="AG234" s="273"/>
      <c r="AH234" s="273"/>
      <c r="AI234" s="262"/>
      <c r="AJ234" s="262"/>
      <c r="AK234" s="262"/>
      <c r="AL234" s="262"/>
      <c r="AM234" s="492"/>
      <c r="AN234" s="262"/>
      <c r="AO234" s="262"/>
      <c r="AP234" s="262"/>
      <c r="AQ234" s="262"/>
      <c r="AR234" s="262"/>
      <c r="AS234" s="262"/>
      <c r="AT234" s="262"/>
      <c r="AU234" s="262"/>
      <c r="AV234" s="262"/>
      <c r="AW234" s="262"/>
      <c r="AX234" s="262"/>
      <c r="AY234" s="262"/>
      <c r="AZ234" s="264"/>
      <c r="BA234" s="492"/>
      <c r="BB234" s="576" t="str">
        <f t="shared" si="18"/>
        <v xml:space="preserve"> </v>
      </c>
      <c r="BC234" s="576" t="str">
        <f t="shared" si="19"/>
        <v xml:space="preserve"> </v>
      </c>
      <c r="BD234" s="576" t="str">
        <f t="shared" si="20"/>
        <v xml:space="preserve"> </v>
      </c>
      <c r="BE234" s="576" t="str">
        <f t="shared" si="21"/>
        <v xml:space="preserve"> </v>
      </c>
      <c r="BF234" s="102"/>
      <c r="BG234" s="165"/>
    </row>
    <row r="235" spans="1:59" s="107" customFormat="1" ht="12.75" x14ac:dyDescent="0.25">
      <c r="A235" s="380"/>
      <c r="B235" s="376">
        <f>'Données démographiques'!B234</f>
        <v>0</v>
      </c>
      <c r="C235" s="376">
        <f>'Données démographiques'!C234</f>
        <v>0</v>
      </c>
      <c r="D235" s="377">
        <f>'Données démographiques'!D234</f>
        <v>0</v>
      </c>
      <c r="E235" s="377">
        <f>'Données démographiques'!F234</f>
        <v>0</v>
      </c>
      <c r="F235" s="102"/>
      <c r="G235" s="430"/>
      <c r="H235" s="258"/>
      <c r="I235" s="493"/>
      <c r="J235" s="493"/>
      <c r="K235" s="258"/>
      <c r="L235" s="258"/>
      <c r="M235" s="493"/>
      <c r="N235" s="258"/>
      <c r="O235" s="259"/>
      <c r="P235" s="279"/>
      <c r="Q235" s="279"/>
      <c r="R235" s="279"/>
      <c r="S235" s="279"/>
      <c r="T235" s="279"/>
      <c r="U235" s="258"/>
      <c r="V235" s="430"/>
      <c r="W235" s="430"/>
      <c r="X235" s="102"/>
      <c r="Y235" s="258"/>
      <c r="Z235" s="431"/>
      <c r="AA235" s="102"/>
      <c r="AB235" s="259"/>
      <c r="AC235" s="259"/>
      <c r="AD235" s="258"/>
      <c r="AE235" s="259"/>
      <c r="AF235" s="258"/>
      <c r="AG235" s="258"/>
      <c r="AH235" s="258"/>
      <c r="AI235" s="263"/>
      <c r="AJ235" s="263"/>
      <c r="AK235" s="263"/>
      <c r="AL235" s="263"/>
      <c r="AM235" s="492"/>
      <c r="AN235" s="263"/>
      <c r="AO235" s="263"/>
      <c r="AP235" s="263"/>
      <c r="AQ235" s="263"/>
      <c r="AR235" s="263"/>
      <c r="AS235" s="263"/>
      <c r="AT235" s="263"/>
      <c r="AU235" s="263"/>
      <c r="AV235" s="263"/>
      <c r="AW235" s="263"/>
      <c r="AX235" s="263"/>
      <c r="AY235" s="263"/>
      <c r="AZ235" s="265"/>
      <c r="BA235" s="492"/>
      <c r="BB235" s="577" t="str">
        <f t="shared" si="18"/>
        <v xml:space="preserve"> </v>
      </c>
      <c r="BC235" s="577" t="str">
        <f t="shared" si="19"/>
        <v xml:space="preserve"> </v>
      </c>
      <c r="BD235" s="577" t="str">
        <f t="shared" si="20"/>
        <v xml:space="preserve"> </v>
      </c>
      <c r="BE235" s="577" t="str">
        <f t="shared" si="21"/>
        <v xml:space="preserve"> </v>
      </c>
      <c r="BF235" s="102"/>
      <c r="BG235" s="330"/>
    </row>
    <row r="236" spans="1:59" s="107" customFormat="1" ht="12.75" x14ac:dyDescent="0.25">
      <c r="A236" s="380"/>
      <c r="B236" s="169">
        <f>'Données démographiques'!B235</f>
        <v>0</v>
      </c>
      <c r="C236" s="169">
        <f>'Données démographiques'!C235</f>
        <v>0</v>
      </c>
      <c r="D236" s="170">
        <f>'Données démographiques'!D235</f>
        <v>0</v>
      </c>
      <c r="E236" s="170">
        <f>'Données démographiques'!F235</f>
        <v>0</v>
      </c>
      <c r="F236" s="102"/>
      <c r="G236" s="255"/>
      <c r="H236" s="273"/>
      <c r="I236" s="274"/>
      <c r="J236" s="274"/>
      <c r="K236" s="273"/>
      <c r="L236" s="273"/>
      <c r="M236" s="274"/>
      <c r="N236" s="273"/>
      <c r="O236" s="257"/>
      <c r="P236" s="277"/>
      <c r="Q236" s="277"/>
      <c r="R236" s="277"/>
      <c r="S236" s="277"/>
      <c r="T236" s="277"/>
      <c r="U236" s="273"/>
      <c r="V236" s="255"/>
      <c r="W236" s="255"/>
      <c r="X236" s="102"/>
      <c r="Y236" s="273"/>
      <c r="Z236" s="172"/>
      <c r="AA236" s="102"/>
      <c r="AB236" s="257"/>
      <c r="AC236" s="257"/>
      <c r="AD236" s="273"/>
      <c r="AE236" s="257"/>
      <c r="AF236" s="273"/>
      <c r="AG236" s="273"/>
      <c r="AH236" s="273"/>
      <c r="AI236" s="262"/>
      <c r="AJ236" s="262"/>
      <c r="AK236" s="262"/>
      <c r="AL236" s="262"/>
      <c r="AM236" s="492"/>
      <c r="AN236" s="262"/>
      <c r="AO236" s="262"/>
      <c r="AP236" s="262"/>
      <c r="AQ236" s="262"/>
      <c r="AR236" s="262"/>
      <c r="AS236" s="262"/>
      <c r="AT236" s="262"/>
      <c r="AU236" s="262"/>
      <c r="AV236" s="262"/>
      <c r="AW236" s="262"/>
      <c r="AX236" s="262"/>
      <c r="AY236" s="262"/>
      <c r="AZ236" s="264"/>
      <c r="BA236" s="492"/>
      <c r="BB236" s="576" t="str">
        <f t="shared" si="18"/>
        <v xml:space="preserve"> </v>
      </c>
      <c r="BC236" s="576" t="str">
        <f t="shared" si="19"/>
        <v xml:space="preserve"> </v>
      </c>
      <c r="BD236" s="576" t="str">
        <f t="shared" si="20"/>
        <v xml:space="preserve"> </v>
      </c>
      <c r="BE236" s="576" t="str">
        <f t="shared" si="21"/>
        <v xml:space="preserve"> </v>
      </c>
      <c r="BF236" s="102"/>
      <c r="BG236" s="165"/>
    </row>
    <row r="237" spans="1:59" s="107" customFormat="1" ht="12.75" x14ac:dyDescent="0.25">
      <c r="A237" s="380"/>
      <c r="B237" s="376">
        <f>'Données démographiques'!B236</f>
        <v>0</v>
      </c>
      <c r="C237" s="376">
        <f>'Données démographiques'!C236</f>
        <v>0</v>
      </c>
      <c r="D237" s="377">
        <f>'Données démographiques'!D236</f>
        <v>0</v>
      </c>
      <c r="E237" s="377">
        <f>'Données démographiques'!F236</f>
        <v>0</v>
      </c>
      <c r="F237" s="102"/>
      <c r="G237" s="430"/>
      <c r="H237" s="258"/>
      <c r="I237" s="493"/>
      <c r="J237" s="493"/>
      <c r="K237" s="258"/>
      <c r="L237" s="258"/>
      <c r="M237" s="493"/>
      <c r="N237" s="258"/>
      <c r="O237" s="259"/>
      <c r="P237" s="279"/>
      <c r="Q237" s="279"/>
      <c r="R237" s="279"/>
      <c r="S237" s="279"/>
      <c r="T237" s="279"/>
      <c r="U237" s="258"/>
      <c r="V237" s="430"/>
      <c r="W237" s="430"/>
      <c r="X237" s="102"/>
      <c r="Y237" s="258"/>
      <c r="Z237" s="431"/>
      <c r="AA237" s="102"/>
      <c r="AB237" s="259"/>
      <c r="AC237" s="259"/>
      <c r="AD237" s="258"/>
      <c r="AE237" s="259"/>
      <c r="AF237" s="258"/>
      <c r="AG237" s="258"/>
      <c r="AH237" s="258"/>
      <c r="AI237" s="263"/>
      <c r="AJ237" s="263"/>
      <c r="AK237" s="263"/>
      <c r="AL237" s="263"/>
      <c r="AM237" s="492"/>
      <c r="AN237" s="263"/>
      <c r="AO237" s="263"/>
      <c r="AP237" s="263"/>
      <c r="AQ237" s="263"/>
      <c r="AR237" s="263"/>
      <c r="AS237" s="263"/>
      <c r="AT237" s="263"/>
      <c r="AU237" s="263"/>
      <c r="AV237" s="263"/>
      <c r="AW237" s="263"/>
      <c r="AX237" s="263"/>
      <c r="AY237" s="263"/>
      <c r="AZ237" s="265"/>
      <c r="BA237" s="492"/>
      <c r="BB237" s="577" t="str">
        <f t="shared" si="18"/>
        <v xml:space="preserve"> </v>
      </c>
      <c r="BC237" s="577" t="str">
        <f t="shared" si="19"/>
        <v xml:space="preserve"> </v>
      </c>
      <c r="BD237" s="577" t="str">
        <f t="shared" si="20"/>
        <v xml:space="preserve"> </v>
      </c>
      <c r="BE237" s="577" t="str">
        <f t="shared" si="21"/>
        <v xml:space="preserve"> </v>
      </c>
      <c r="BF237" s="102"/>
      <c r="BG237" s="330"/>
    </row>
    <row r="238" spans="1:59" s="107" customFormat="1" ht="12.75" x14ac:dyDescent="0.25">
      <c r="A238" s="380"/>
      <c r="B238" s="169">
        <f>'Données démographiques'!B237</f>
        <v>0</v>
      </c>
      <c r="C238" s="169">
        <f>'Données démographiques'!C237</f>
        <v>0</v>
      </c>
      <c r="D238" s="170">
        <f>'Données démographiques'!D237</f>
        <v>0</v>
      </c>
      <c r="E238" s="170">
        <f>'Données démographiques'!F237</f>
        <v>0</v>
      </c>
      <c r="F238" s="102"/>
      <c r="G238" s="255"/>
      <c r="H238" s="273"/>
      <c r="I238" s="274"/>
      <c r="J238" s="274"/>
      <c r="K238" s="273"/>
      <c r="L238" s="273"/>
      <c r="M238" s="274"/>
      <c r="N238" s="273"/>
      <c r="O238" s="257"/>
      <c r="P238" s="277"/>
      <c r="Q238" s="277"/>
      <c r="R238" s="277"/>
      <c r="S238" s="277"/>
      <c r="T238" s="277"/>
      <c r="U238" s="273"/>
      <c r="V238" s="255"/>
      <c r="W238" s="255"/>
      <c r="X238" s="102"/>
      <c r="Y238" s="273"/>
      <c r="Z238" s="172"/>
      <c r="AA238" s="102"/>
      <c r="AB238" s="257"/>
      <c r="AC238" s="257"/>
      <c r="AD238" s="273"/>
      <c r="AE238" s="257"/>
      <c r="AF238" s="273"/>
      <c r="AG238" s="273"/>
      <c r="AH238" s="273"/>
      <c r="AI238" s="262"/>
      <c r="AJ238" s="262"/>
      <c r="AK238" s="262"/>
      <c r="AL238" s="262"/>
      <c r="AM238" s="492"/>
      <c r="AN238" s="262"/>
      <c r="AO238" s="262"/>
      <c r="AP238" s="262"/>
      <c r="AQ238" s="262"/>
      <c r="AR238" s="262"/>
      <c r="AS238" s="262"/>
      <c r="AT238" s="262"/>
      <c r="AU238" s="262"/>
      <c r="AV238" s="262"/>
      <c r="AW238" s="262"/>
      <c r="AX238" s="262"/>
      <c r="AY238" s="262"/>
      <c r="AZ238" s="264"/>
      <c r="BA238" s="492"/>
      <c r="BB238" s="576" t="str">
        <f t="shared" si="18"/>
        <v xml:space="preserve"> </v>
      </c>
      <c r="BC238" s="576" t="str">
        <f t="shared" si="19"/>
        <v xml:space="preserve"> </v>
      </c>
      <c r="BD238" s="576" t="str">
        <f t="shared" si="20"/>
        <v xml:space="preserve"> </v>
      </c>
      <c r="BE238" s="576" t="str">
        <f t="shared" si="21"/>
        <v xml:space="preserve"> </v>
      </c>
      <c r="BF238" s="102"/>
      <c r="BG238" s="165"/>
    </row>
    <row r="239" spans="1:59" s="107" customFormat="1" ht="12.75" x14ac:dyDescent="0.25">
      <c r="A239" s="380"/>
      <c r="B239" s="376">
        <f>'Données démographiques'!B238</f>
        <v>0</v>
      </c>
      <c r="C239" s="376">
        <f>'Données démographiques'!C238</f>
        <v>0</v>
      </c>
      <c r="D239" s="377">
        <f>'Données démographiques'!D238</f>
        <v>0</v>
      </c>
      <c r="E239" s="377">
        <f>'Données démographiques'!F238</f>
        <v>0</v>
      </c>
      <c r="F239" s="102"/>
      <c r="G239" s="430"/>
      <c r="H239" s="258"/>
      <c r="I239" s="493"/>
      <c r="J239" s="493"/>
      <c r="K239" s="258"/>
      <c r="L239" s="258"/>
      <c r="M239" s="493"/>
      <c r="N239" s="258"/>
      <c r="O239" s="259"/>
      <c r="P239" s="279"/>
      <c r="Q239" s="279"/>
      <c r="R239" s="279"/>
      <c r="S239" s="279"/>
      <c r="T239" s="279"/>
      <c r="U239" s="258"/>
      <c r="V239" s="430"/>
      <c r="W239" s="430"/>
      <c r="X239" s="102"/>
      <c r="Y239" s="258"/>
      <c r="Z239" s="431"/>
      <c r="AA239" s="102"/>
      <c r="AB239" s="259"/>
      <c r="AC239" s="259"/>
      <c r="AD239" s="258"/>
      <c r="AE239" s="259"/>
      <c r="AF239" s="258"/>
      <c r="AG239" s="258"/>
      <c r="AH239" s="258"/>
      <c r="AI239" s="263"/>
      <c r="AJ239" s="263"/>
      <c r="AK239" s="263"/>
      <c r="AL239" s="263"/>
      <c r="AM239" s="492"/>
      <c r="AN239" s="263"/>
      <c r="AO239" s="263"/>
      <c r="AP239" s="263"/>
      <c r="AQ239" s="263"/>
      <c r="AR239" s="263"/>
      <c r="AS239" s="263"/>
      <c r="AT239" s="263"/>
      <c r="AU239" s="263"/>
      <c r="AV239" s="263"/>
      <c r="AW239" s="263"/>
      <c r="AX239" s="263"/>
      <c r="AY239" s="263"/>
      <c r="AZ239" s="265"/>
      <c r="BA239" s="492"/>
      <c r="BB239" s="577" t="str">
        <f t="shared" si="18"/>
        <v xml:space="preserve"> </v>
      </c>
      <c r="BC239" s="577" t="str">
        <f t="shared" si="19"/>
        <v xml:space="preserve"> </v>
      </c>
      <c r="BD239" s="577" t="str">
        <f t="shared" si="20"/>
        <v xml:space="preserve"> </v>
      </c>
      <c r="BE239" s="577" t="str">
        <f t="shared" si="21"/>
        <v xml:space="preserve"> </v>
      </c>
      <c r="BF239" s="102"/>
      <c r="BG239" s="330"/>
    </row>
    <row r="240" spans="1:59" s="107" customFormat="1" ht="12.75" x14ac:dyDescent="0.25">
      <c r="A240" s="380"/>
      <c r="B240" s="169">
        <f>'Données démographiques'!B239</f>
        <v>0</v>
      </c>
      <c r="C240" s="169">
        <f>'Données démographiques'!C239</f>
        <v>0</v>
      </c>
      <c r="D240" s="170">
        <f>'Données démographiques'!D239</f>
        <v>0</v>
      </c>
      <c r="E240" s="170">
        <f>'Données démographiques'!F239</f>
        <v>0</v>
      </c>
      <c r="F240" s="102"/>
      <c r="G240" s="255"/>
      <c r="H240" s="273"/>
      <c r="I240" s="274"/>
      <c r="J240" s="274"/>
      <c r="K240" s="273"/>
      <c r="L240" s="273"/>
      <c r="M240" s="274"/>
      <c r="N240" s="273"/>
      <c r="O240" s="257"/>
      <c r="P240" s="277"/>
      <c r="Q240" s="277"/>
      <c r="R240" s="277"/>
      <c r="S240" s="277"/>
      <c r="T240" s="277"/>
      <c r="U240" s="273"/>
      <c r="V240" s="255"/>
      <c r="W240" s="255"/>
      <c r="X240" s="102"/>
      <c r="Y240" s="273"/>
      <c r="Z240" s="172"/>
      <c r="AA240" s="102"/>
      <c r="AB240" s="257"/>
      <c r="AC240" s="257"/>
      <c r="AD240" s="273"/>
      <c r="AE240" s="257"/>
      <c r="AF240" s="273"/>
      <c r="AG240" s="273"/>
      <c r="AH240" s="273"/>
      <c r="AI240" s="262"/>
      <c r="AJ240" s="262"/>
      <c r="AK240" s="262"/>
      <c r="AL240" s="262"/>
      <c r="AM240" s="492"/>
      <c r="AN240" s="262"/>
      <c r="AO240" s="262"/>
      <c r="AP240" s="262"/>
      <c r="AQ240" s="262"/>
      <c r="AR240" s="262"/>
      <c r="AS240" s="262"/>
      <c r="AT240" s="262"/>
      <c r="AU240" s="262"/>
      <c r="AV240" s="262"/>
      <c r="AW240" s="262"/>
      <c r="AX240" s="262"/>
      <c r="AY240" s="262"/>
      <c r="AZ240" s="264"/>
      <c r="BA240" s="492"/>
      <c r="BB240" s="576" t="str">
        <f t="shared" si="18"/>
        <v xml:space="preserve"> </v>
      </c>
      <c r="BC240" s="576" t="str">
        <f t="shared" si="19"/>
        <v xml:space="preserve"> </v>
      </c>
      <c r="BD240" s="576" t="str">
        <f t="shared" si="20"/>
        <v xml:space="preserve"> </v>
      </c>
      <c r="BE240" s="576" t="str">
        <f t="shared" si="21"/>
        <v xml:space="preserve"> </v>
      </c>
      <c r="BF240" s="102"/>
      <c r="BG240" s="165"/>
    </row>
    <row r="241" spans="1:59" s="107" customFormat="1" ht="12.75" x14ac:dyDescent="0.25">
      <c r="A241" s="380"/>
      <c r="B241" s="376">
        <f>'Données démographiques'!B240</f>
        <v>0</v>
      </c>
      <c r="C241" s="376">
        <f>'Données démographiques'!C240</f>
        <v>0</v>
      </c>
      <c r="D241" s="377">
        <f>'Données démographiques'!D240</f>
        <v>0</v>
      </c>
      <c r="E241" s="377">
        <f>'Données démographiques'!F240</f>
        <v>0</v>
      </c>
      <c r="F241" s="102"/>
      <c r="G241" s="430"/>
      <c r="H241" s="258"/>
      <c r="I241" s="493"/>
      <c r="J241" s="493"/>
      <c r="K241" s="258"/>
      <c r="L241" s="258"/>
      <c r="M241" s="493"/>
      <c r="N241" s="258"/>
      <c r="O241" s="259"/>
      <c r="P241" s="279"/>
      <c r="Q241" s="279"/>
      <c r="R241" s="279"/>
      <c r="S241" s="279"/>
      <c r="T241" s="279"/>
      <c r="U241" s="258"/>
      <c r="V241" s="430"/>
      <c r="W241" s="430"/>
      <c r="X241" s="102"/>
      <c r="Y241" s="258"/>
      <c r="Z241" s="431"/>
      <c r="AA241" s="102"/>
      <c r="AB241" s="259"/>
      <c r="AC241" s="259"/>
      <c r="AD241" s="258"/>
      <c r="AE241" s="259"/>
      <c r="AF241" s="258"/>
      <c r="AG241" s="258"/>
      <c r="AH241" s="258"/>
      <c r="AI241" s="263"/>
      <c r="AJ241" s="263"/>
      <c r="AK241" s="263"/>
      <c r="AL241" s="263"/>
      <c r="AM241" s="492"/>
      <c r="AN241" s="263"/>
      <c r="AO241" s="263"/>
      <c r="AP241" s="263"/>
      <c r="AQ241" s="263"/>
      <c r="AR241" s="263"/>
      <c r="AS241" s="263"/>
      <c r="AT241" s="263"/>
      <c r="AU241" s="263"/>
      <c r="AV241" s="263"/>
      <c r="AW241" s="263"/>
      <c r="AX241" s="263"/>
      <c r="AY241" s="263"/>
      <c r="AZ241" s="265"/>
      <c r="BA241" s="492"/>
      <c r="BB241" s="577" t="str">
        <f t="shared" si="18"/>
        <v xml:space="preserve"> </v>
      </c>
      <c r="BC241" s="577" t="str">
        <f t="shared" si="19"/>
        <v xml:space="preserve"> </v>
      </c>
      <c r="BD241" s="577" t="str">
        <f t="shared" si="20"/>
        <v xml:space="preserve"> </v>
      </c>
      <c r="BE241" s="577" t="str">
        <f t="shared" si="21"/>
        <v xml:space="preserve"> </v>
      </c>
      <c r="BF241" s="102"/>
      <c r="BG241" s="330"/>
    </row>
    <row r="242" spans="1:59" s="107" customFormat="1" ht="12.75" x14ac:dyDescent="0.25">
      <c r="A242" s="380"/>
      <c r="B242" s="169">
        <f>'Données démographiques'!B241</f>
        <v>0</v>
      </c>
      <c r="C242" s="169">
        <f>'Données démographiques'!C241</f>
        <v>0</v>
      </c>
      <c r="D242" s="170">
        <f>'Données démographiques'!D241</f>
        <v>0</v>
      </c>
      <c r="E242" s="170">
        <f>'Données démographiques'!F241</f>
        <v>0</v>
      </c>
      <c r="F242" s="102"/>
      <c r="G242" s="255"/>
      <c r="H242" s="273"/>
      <c r="I242" s="274"/>
      <c r="J242" s="274"/>
      <c r="K242" s="273"/>
      <c r="L242" s="273"/>
      <c r="M242" s="274"/>
      <c r="N242" s="273"/>
      <c r="O242" s="257"/>
      <c r="P242" s="277"/>
      <c r="Q242" s="277"/>
      <c r="R242" s="277"/>
      <c r="S242" s="277"/>
      <c r="T242" s="277"/>
      <c r="U242" s="273"/>
      <c r="V242" s="255"/>
      <c r="W242" s="255"/>
      <c r="X242" s="102"/>
      <c r="Y242" s="273"/>
      <c r="Z242" s="172"/>
      <c r="AA242" s="102"/>
      <c r="AB242" s="257"/>
      <c r="AC242" s="257"/>
      <c r="AD242" s="273"/>
      <c r="AE242" s="257"/>
      <c r="AF242" s="273"/>
      <c r="AG242" s="273"/>
      <c r="AH242" s="273"/>
      <c r="AI242" s="262"/>
      <c r="AJ242" s="262"/>
      <c r="AK242" s="262"/>
      <c r="AL242" s="262"/>
      <c r="AM242" s="492"/>
      <c r="AN242" s="262"/>
      <c r="AO242" s="262"/>
      <c r="AP242" s="262"/>
      <c r="AQ242" s="262"/>
      <c r="AR242" s="262"/>
      <c r="AS242" s="262"/>
      <c r="AT242" s="262"/>
      <c r="AU242" s="262"/>
      <c r="AV242" s="262"/>
      <c r="AW242" s="262"/>
      <c r="AX242" s="262"/>
      <c r="AY242" s="262"/>
      <c r="AZ242" s="264"/>
      <c r="BA242" s="492"/>
      <c r="BB242" s="576" t="str">
        <f t="shared" si="18"/>
        <v xml:space="preserve"> </v>
      </c>
      <c r="BC242" s="576" t="str">
        <f t="shared" si="19"/>
        <v xml:space="preserve"> </v>
      </c>
      <c r="BD242" s="576" t="str">
        <f t="shared" si="20"/>
        <v xml:space="preserve"> </v>
      </c>
      <c r="BE242" s="576" t="str">
        <f t="shared" si="21"/>
        <v xml:space="preserve"> </v>
      </c>
      <c r="BF242" s="102"/>
      <c r="BG242" s="165"/>
    </row>
    <row r="243" spans="1:59" s="107" customFormat="1" ht="12.75" x14ac:dyDescent="0.25">
      <c r="A243" s="380"/>
      <c r="B243" s="376">
        <f>'Données démographiques'!B242</f>
        <v>0</v>
      </c>
      <c r="C243" s="376">
        <f>'Données démographiques'!C242</f>
        <v>0</v>
      </c>
      <c r="D243" s="377">
        <f>'Données démographiques'!D242</f>
        <v>0</v>
      </c>
      <c r="E243" s="377">
        <f>'Données démographiques'!F242</f>
        <v>0</v>
      </c>
      <c r="F243" s="102"/>
      <c r="G243" s="430"/>
      <c r="H243" s="258"/>
      <c r="I243" s="493"/>
      <c r="J243" s="493"/>
      <c r="K243" s="258"/>
      <c r="L243" s="258"/>
      <c r="M243" s="493"/>
      <c r="N243" s="258"/>
      <c r="O243" s="259"/>
      <c r="P243" s="279"/>
      <c r="Q243" s="279"/>
      <c r="R243" s="279"/>
      <c r="S243" s="279"/>
      <c r="T243" s="279"/>
      <c r="U243" s="258"/>
      <c r="V243" s="430"/>
      <c r="W243" s="430"/>
      <c r="X243" s="102"/>
      <c r="Y243" s="258"/>
      <c r="Z243" s="431"/>
      <c r="AA243" s="102"/>
      <c r="AB243" s="259"/>
      <c r="AC243" s="259"/>
      <c r="AD243" s="258"/>
      <c r="AE243" s="259"/>
      <c r="AF243" s="258"/>
      <c r="AG243" s="258"/>
      <c r="AH243" s="258"/>
      <c r="AI243" s="263"/>
      <c r="AJ243" s="263"/>
      <c r="AK243" s="263"/>
      <c r="AL243" s="263"/>
      <c r="AM243" s="492"/>
      <c r="AN243" s="263"/>
      <c r="AO243" s="263"/>
      <c r="AP243" s="263"/>
      <c r="AQ243" s="263"/>
      <c r="AR243" s="263"/>
      <c r="AS243" s="263"/>
      <c r="AT243" s="263"/>
      <c r="AU243" s="263"/>
      <c r="AV243" s="263"/>
      <c r="AW243" s="263"/>
      <c r="AX243" s="263"/>
      <c r="AY243" s="263"/>
      <c r="AZ243" s="265"/>
      <c r="BA243" s="492"/>
      <c r="BB243" s="577" t="str">
        <f t="shared" si="18"/>
        <v xml:space="preserve"> </v>
      </c>
      <c r="BC243" s="577" t="str">
        <f t="shared" si="19"/>
        <v xml:space="preserve"> </v>
      </c>
      <c r="BD243" s="577" t="str">
        <f t="shared" si="20"/>
        <v xml:space="preserve"> </v>
      </c>
      <c r="BE243" s="577" t="str">
        <f t="shared" si="21"/>
        <v xml:space="preserve"> </v>
      </c>
      <c r="BF243" s="102"/>
      <c r="BG243" s="330"/>
    </row>
    <row r="244" spans="1:59" s="107" customFormat="1" ht="12.75" x14ac:dyDescent="0.25">
      <c r="A244" s="380"/>
      <c r="B244" s="169">
        <f>'Données démographiques'!B243</f>
        <v>0</v>
      </c>
      <c r="C244" s="169">
        <f>'Données démographiques'!C243</f>
        <v>0</v>
      </c>
      <c r="D244" s="170">
        <f>'Données démographiques'!D243</f>
        <v>0</v>
      </c>
      <c r="E244" s="170">
        <f>'Données démographiques'!F243</f>
        <v>0</v>
      </c>
      <c r="F244" s="102"/>
      <c r="G244" s="255"/>
      <c r="H244" s="273"/>
      <c r="I244" s="274"/>
      <c r="J244" s="274"/>
      <c r="K244" s="273"/>
      <c r="L244" s="273"/>
      <c r="M244" s="274"/>
      <c r="N244" s="273"/>
      <c r="O244" s="257"/>
      <c r="P244" s="277"/>
      <c r="Q244" s="277"/>
      <c r="R244" s="277"/>
      <c r="S244" s="277"/>
      <c r="T244" s="277"/>
      <c r="U244" s="273"/>
      <c r="V244" s="255"/>
      <c r="W244" s="255"/>
      <c r="X244" s="102"/>
      <c r="Y244" s="273"/>
      <c r="Z244" s="172"/>
      <c r="AA244" s="102"/>
      <c r="AB244" s="257"/>
      <c r="AC244" s="257"/>
      <c r="AD244" s="273"/>
      <c r="AE244" s="257"/>
      <c r="AF244" s="273"/>
      <c r="AG244" s="273"/>
      <c r="AH244" s="273"/>
      <c r="AI244" s="262"/>
      <c r="AJ244" s="262"/>
      <c r="AK244" s="262"/>
      <c r="AL244" s="262"/>
      <c r="AM244" s="492"/>
      <c r="AN244" s="262"/>
      <c r="AO244" s="262"/>
      <c r="AP244" s="262"/>
      <c r="AQ244" s="262"/>
      <c r="AR244" s="262"/>
      <c r="AS244" s="262"/>
      <c r="AT244" s="262"/>
      <c r="AU244" s="262"/>
      <c r="AV244" s="262"/>
      <c r="AW244" s="262"/>
      <c r="AX244" s="262"/>
      <c r="AY244" s="262"/>
      <c r="AZ244" s="264"/>
      <c r="BA244" s="492"/>
      <c r="BB244" s="576" t="str">
        <f t="shared" si="18"/>
        <v xml:space="preserve"> </v>
      </c>
      <c r="BC244" s="576" t="str">
        <f t="shared" si="19"/>
        <v xml:space="preserve"> </v>
      </c>
      <c r="BD244" s="576" t="str">
        <f t="shared" si="20"/>
        <v xml:space="preserve"> </v>
      </c>
      <c r="BE244" s="576" t="str">
        <f t="shared" si="21"/>
        <v xml:space="preserve"> </v>
      </c>
      <c r="BF244" s="102"/>
      <c r="BG244" s="165"/>
    </row>
    <row r="245" spans="1:59" s="107" customFormat="1" ht="12.75" x14ac:dyDescent="0.25">
      <c r="A245" s="380"/>
      <c r="B245" s="376">
        <f>'Données démographiques'!B244</f>
        <v>0</v>
      </c>
      <c r="C245" s="376">
        <f>'Données démographiques'!C244</f>
        <v>0</v>
      </c>
      <c r="D245" s="377">
        <f>'Données démographiques'!D244</f>
        <v>0</v>
      </c>
      <c r="E245" s="377">
        <f>'Données démographiques'!F244</f>
        <v>0</v>
      </c>
      <c r="F245" s="102"/>
      <c r="G245" s="430"/>
      <c r="H245" s="258"/>
      <c r="I245" s="493"/>
      <c r="J245" s="493"/>
      <c r="K245" s="258"/>
      <c r="L245" s="258"/>
      <c r="M245" s="493"/>
      <c r="N245" s="258"/>
      <c r="O245" s="259"/>
      <c r="P245" s="279"/>
      <c r="Q245" s="279"/>
      <c r="R245" s="279"/>
      <c r="S245" s="279"/>
      <c r="T245" s="279"/>
      <c r="U245" s="258"/>
      <c r="V245" s="430"/>
      <c r="W245" s="430"/>
      <c r="X245" s="102"/>
      <c r="Y245" s="258"/>
      <c r="Z245" s="431"/>
      <c r="AA245" s="102"/>
      <c r="AB245" s="259"/>
      <c r="AC245" s="259"/>
      <c r="AD245" s="258"/>
      <c r="AE245" s="259"/>
      <c r="AF245" s="258"/>
      <c r="AG245" s="258"/>
      <c r="AH245" s="258"/>
      <c r="AI245" s="263"/>
      <c r="AJ245" s="263"/>
      <c r="AK245" s="263"/>
      <c r="AL245" s="263"/>
      <c r="AM245" s="492"/>
      <c r="AN245" s="263"/>
      <c r="AO245" s="263"/>
      <c r="AP245" s="263"/>
      <c r="AQ245" s="263"/>
      <c r="AR245" s="263"/>
      <c r="AS245" s="263"/>
      <c r="AT245" s="263"/>
      <c r="AU245" s="263"/>
      <c r="AV245" s="263"/>
      <c r="AW245" s="263"/>
      <c r="AX245" s="263"/>
      <c r="AY245" s="263"/>
      <c r="AZ245" s="265"/>
      <c r="BA245" s="492"/>
      <c r="BB245" s="577" t="str">
        <f t="shared" si="18"/>
        <v xml:space="preserve"> </v>
      </c>
      <c r="BC245" s="577" t="str">
        <f t="shared" si="19"/>
        <v xml:space="preserve"> </v>
      </c>
      <c r="BD245" s="577" t="str">
        <f t="shared" si="20"/>
        <v xml:space="preserve"> </v>
      </c>
      <c r="BE245" s="577" t="str">
        <f t="shared" si="21"/>
        <v xml:space="preserve"> </v>
      </c>
      <c r="BF245" s="102"/>
      <c r="BG245" s="330"/>
    </row>
    <row r="246" spans="1:59" s="107" customFormat="1" ht="12.75" x14ac:dyDescent="0.25">
      <c r="A246" s="380"/>
      <c r="B246" s="169">
        <f>'Données démographiques'!B245</f>
        <v>0</v>
      </c>
      <c r="C246" s="169">
        <f>'Données démographiques'!C245</f>
        <v>0</v>
      </c>
      <c r="D246" s="170">
        <f>'Données démographiques'!D245</f>
        <v>0</v>
      </c>
      <c r="E246" s="170">
        <f>'Données démographiques'!F245</f>
        <v>0</v>
      </c>
      <c r="F246" s="102"/>
      <c r="G246" s="255"/>
      <c r="H246" s="273"/>
      <c r="I246" s="274"/>
      <c r="J246" s="274"/>
      <c r="K246" s="273"/>
      <c r="L246" s="273"/>
      <c r="M246" s="274"/>
      <c r="N246" s="273"/>
      <c r="O246" s="257"/>
      <c r="P246" s="277"/>
      <c r="Q246" s="277"/>
      <c r="R246" s="277"/>
      <c r="S246" s="277"/>
      <c r="T246" s="277"/>
      <c r="U246" s="273"/>
      <c r="V246" s="255"/>
      <c r="W246" s="255"/>
      <c r="X246" s="102"/>
      <c r="Y246" s="273"/>
      <c r="Z246" s="172"/>
      <c r="AA246" s="102"/>
      <c r="AB246" s="257"/>
      <c r="AC246" s="257"/>
      <c r="AD246" s="273"/>
      <c r="AE246" s="257"/>
      <c r="AF246" s="273"/>
      <c r="AG246" s="273"/>
      <c r="AH246" s="273"/>
      <c r="AI246" s="262"/>
      <c r="AJ246" s="262"/>
      <c r="AK246" s="262"/>
      <c r="AL246" s="262"/>
      <c r="AM246" s="492"/>
      <c r="AN246" s="262"/>
      <c r="AO246" s="262"/>
      <c r="AP246" s="262"/>
      <c r="AQ246" s="262"/>
      <c r="AR246" s="262"/>
      <c r="AS246" s="262"/>
      <c r="AT246" s="262"/>
      <c r="AU246" s="262"/>
      <c r="AV246" s="262"/>
      <c r="AW246" s="262"/>
      <c r="AX246" s="262"/>
      <c r="AY246" s="262"/>
      <c r="AZ246" s="264"/>
      <c r="BA246" s="492"/>
      <c r="BB246" s="576" t="str">
        <f t="shared" si="18"/>
        <v xml:space="preserve"> </v>
      </c>
      <c r="BC246" s="576" t="str">
        <f t="shared" si="19"/>
        <v xml:space="preserve"> </v>
      </c>
      <c r="BD246" s="576" t="str">
        <f t="shared" si="20"/>
        <v xml:space="preserve"> </v>
      </c>
      <c r="BE246" s="576" t="str">
        <f t="shared" si="21"/>
        <v xml:space="preserve"> </v>
      </c>
      <c r="BF246" s="102"/>
      <c r="BG246" s="165"/>
    </row>
    <row r="247" spans="1:59" s="107" customFormat="1" ht="12.75" x14ac:dyDescent="0.25">
      <c r="A247" s="380"/>
      <c r="B247" s="376">
        <f>'Données démographiques'!B246</f>
        <v>0</v>
      </c>
      <c r="C247" s="376">
        <f>'Données démographiques'!C246</f>
        <v>0</v>
      </c>
      <c r="D247" s="377">
        <f>'Données démographiques'!D246</f>
        <v>0</v>
      </c>
      <c r="E247" s="377">
        <f>'Données démographiques'!F246</f>
        <v>0</v>
      </c>
      <c r="F247" s="102"/>
      <c r="G247" s="430"/>
      <c r="H247" s="258"/>
      <c r="I247" s="493"/>
      <c r="J247" s="493"/>
      <c r="K247" s="258"/>
      <c r="L247" s="258"/>
      <c r="M247" s="493"/>
      <c r="N247" s="258"/>
      <c r="O247" s="259"/>
      <c r="P247" s="279"/>
      <c r="Q247" s="279"/>
      <c r="R247" s="279"/>
      <c r="S247" s="279"/>
      <c r="T247" s="279"/>
      <c r="U247" s="258"/>
      <c r="V247" s="430"/>
      <c r="W247" s="430"/>
      <c r="X247" s="102"/>
      <c r="Y247" s="258"/>
      <c r="Z247" s="431"/>
      <c r="AA247" s="102"/>
      <c r="AB247" s="259"/>
      <c r="AC247" s="259"/>
      <c r="AD247" s="258"/>
      <c r="AE247" s="259"/>
      <c r="AF247" s="258"/>
      <c r="AG247" s="258"/>
      <c r="AH247" s="258"/>
      <c r="AI247" s="263"/>
      <c r="AJ247" s="263"/>
      <c r="AK247" s="263"/>
      <c r="AL247" s="263"/>
      <c r="AM247" s="492"/>
      <c r="AN247" s="263"/>
      <c r="AO247" s="263"/>
      <c r="AP247" s="263"/>
      <c r="AQ247" s="263"/>
      <c r="AR247" s="263"/>
      <c r="AS247" s="263"/>
      <c r="AT247" s="263"/>
      <c r="AU247" s="263"/>
      <c r="AV247" s="263"/>
      <c r="AW247" s="263"/>
      <c r="AX247" s="263"/>
      <c r="AY247" s="263"/>
      <c r="AZ247" s="265"/>
      <c r="BA247" s="492"/>
      <c r="BB247" s="577" t="str">
        <f t="shared" si="18"/>
        <v xml:space="preserve"> </v>
      </c>
      <c r="BC247" s="577" t="str">
        <f t="shared" si="19"/>
        <v xml:space="preserve"> </v>
      </c>
      <c r="BD247" s="577" t="str">
        <f t="shared" si="20"/>
        <v xml:space="preserve"> </v>
      </c>
      <c r="BE247" s="577" t="str">
        <f t="shared" si="21"/>
        <v xml:space="preserve"> </v>
      </c>
      <c r="BF247" s="102"/>
      <c r="BG247" s="330"/>
    </row>
    <row r="248" spans="1:59" s="107" customFormat="1" ht="12.75" x14ac:dyDescent="0.25">
      <c r="A248" s="380"/>
      <c r="B248" s="169">
        <f>'Données démographiques'!B247</f>
        <v>0</v>
      </c>
      <c r="C248" s="169">
        <f>'Données démographiques'!C247</f>
        <v>0</v>
      </c>
      <c r="D248" s="170">
        <f>'Données démographiques'!D247</f>
        <v>0</v>
      </c>
      <c r="E248" s="170">
        <f>'Données démographiques'!F247</f>
        <v>0</v>
      </c>
      <c r="F248" s="102"/>
      <c r="G248" s="255"/>
      <c r="H248" s="273"/>
      <c r="I248" s="274"/>
      <c r="J248" s="274"/>
      <c r="K248" s="273"/>
      <c r="L248" s="273"/>
      <c r="M248" s="274"/>
      <c r="N248" s="273"/>
      <c r="O248" s="257"/>
      <c r="P248" s="277"/>
      <c r="Q248" s="277"/>
      <c r="R248" s="277"/>
      <c r="S248" s="277"/>
      <c r="T248" s="277"/>
      <c r="U248" s="273"/>
      <c r="V248" s="255"/>
      <c r="W248" s="255"/>
      <c r="X248" s="102"/>
      <c r="Y248" s="273"/>
      <c r="Z248" s="172"/>
      <c r="AA248" s="102"/>
      <c r="AB248" s="257"/>
      <c r="AC248" s="257"/>
      <c r="AD248" s="273"/>
      <c r="AE248" s="257"/>
      <c r="AF248" s="273"/>
      <c r="AG248" s="273"/>
      <c r="AH248" s="273"/>
      <c r="AI248" s="262"/>
      <c r="AJ248" s="262"/>
      <c r="AK248" s="262"/>
      <c r="AL248" s="262"/>
      <c r="AM248" s="492"/>
      <c r="AN248" s="262"/>
      <c r="AO248" s="262"/>
      <c r="AP248" s="262"/>
      <c r="AQ248" s="262"/>
      <c r="AR248" s="262"/>
      <c r="AS248" s="262"/>
      <c r="AT248" s="262"/>
      <c r="AU248" s="262"/>
      <c r="AV248" s="262"/>
      <c r="AW248" s="262"/>
      <c r="AX248" s="262"/>
      <c r="AY248" s="262"/>
      <c r="AZ248" s="264"/>
      <c r="BA248" s="492"/>
      <c r="BB248" s="576" t="str">
        <f t="shared" si="18"/>
        <v xml:space="preserve"> </v>
      </c>
      <c r="BC248" s="576" t="str">
        <f t="shared" si="19"/>
        <v xml:space="preserve"> </v>
      </c>
      <c r="BD248" s="576" t="str">
        <f t="shared" si="20"/>
        <v xml:space="preserve"> </v>
      </c>
      <c r="BE248" s="576" t="str">
        <f t="shared" si="21"/>
        <v xml:space="preserve"> </v>
      </c>
      <c r="BF248" s="102"/>
      <c r="BG248" s="165"/>
    </row>
    <row r="249" spans="1:59" s="107" customFormat="1" ht="12.75" x14ac:dyDescent="0.25">
      <c r="A249" s="380"/>
      <c r="B249" s="376">
        <f>'Données démographiques'!B248</f>
        <v>0</v>
      </c>
      <c r="C249" s="376">
        <f>'Données démographiques'!C248</f>
        <v>0</v>
      </c>
      <c r="D249" s="377">
        <f>'Données démographiques'!D248</f>
        <v>0</v>
      </c>
      <c r="E249" s="377">
        <f>'Données démographiques'!F248</f>
        <v>0</v>
      </c>
      <c r="F249" s="102"/>
      <c r="G249" s="430"/>
      <c r="H249" s="258"/>
      <c r="I249" s="493"/>
      <c r="J249" s="493"/>
      <c r="K249" s="258"/>
      <c r="L249" s="258"/>
      <c r="M249" s="493"/>
      <c r="N249" s="258"/>
      <c r="O249" s="259"/>
      <c r="P249" s="279"/>
      <c r="Q249" s="279"/>
      <c r="R249" s="279"/>
      <c r="S249" s="279"/>
      <c r="T249" s="279"/>
      <c r="U249" s="258"/>
      <c r="V249" s="430"/>
      <c r="W249" s="430"/>
      <c r="X249" s="102"/>
      <c r="Y249" s="258"/>
      <c r="Z249" s="431"/>
      <c r="AA249" s="102"/>
      <c r="AB249" s="259"/>
      <c r="AC249" s="259"/>
      <c r="AD249" s="258"/>
      <c r="AE249" s="259"/>
      <c r="AF249" s="258"/>
      <c r="AG249" s="258"/>
      <c r="AH249" s="258"/>
      <c r="AI249" s="263"/>
      <c r="AJ249" s="263"/>
      <c r="AK249" s="263"/>
      <c r="AL249" s="263"/>
      <c r="AM249" s="492"/>
      <c r="AN249" s="263"/>
      <c r="AO249" s="263"/>
      <c r="AP249" s="263"/>
      <c r="AQ249" s="263"/>
      <c r="AR249" s="263"/>
      <c r="AS249" s="263"/>
      <c r="AT249" s="263"/>
      <c r="AU249" s="263"/>
      <c r="AV249" s="263"/>
      <c r="AW249" s="263"/>
      <c r="AX249" s="263"/>
      <c r="AY249" s="263"/>
      <c r="AZ249" s="265"/>
      <c r="BA249" s="492"/>
      <c r="BB249" s="577" t="str">
        <f t="shared" si="18"/>
        <v xml:space="preserve"> </v>
      </c>
      <c r="BC249" s="577" t="str">
        <f t="shared" si="19"/>
        <v xml:space="preserve"> </v>
      </c>
      <c r="BD249" s="577" t="str">
        <f t="shared" si="20"/>
        <v xml:space="preserve"> </v>
      </c>
      <c r="BE249" s="577" t="str">
        <f t="shared" si="21"/>
        <v xml:space="preserve"> </v>
      </c>
      <c r="BF249" s="102"/>
      <c r="BG249" s="330"/>
    </row>
    <row r="250" spans="1:59" s="107" customFormat="1" ht="12.75" x14ac:dyDescent="0.25">
      <c r="A250" s="380"/>
      <c r="B250" s="169">
        <f>'Données démographiques'!B249</f>
        <v>0</v>
      </c>
      <c r="C250" s="169">
        <f>'Données démographiques'!C249</f>
        <v>0</v>
      </c>
      <c r="D250" s="170">
        <f>'Données démographiques'!D249</f>
        <v>0</v>
      </c>
      <c r="E250" s="170">
        <f>'Données démographiques'!F249</f>
        <v>0</v>
      </c>
      <c r="F250" s="102"/>
      <c r="G250" s="255"/>
      <c r="H250" s="273"/>
      <c r="I250" s="274"/>
      <c r="J250" s="274"/>
      <c r="K250" s="273"/>
      <c r="L250" s="273"/>
      <c r="M250" s="274"/>
      <c r="N250" s="273"/>
      <c r="O250" s="257"/>
      <c r="P250" s="277"/>
      <c r="Q250" s="277"/>
      <c r="R250" s="277"/>
      <c r="S250" s="277"/>
      <c r="T250" s="277"/>
      <c r="U250" s="273"/>
      <c r="V250" s="255"/>
      <c r="W250" s="255"/>
      <c r="X250" s="102"/>
      <c r="Y250" s="273"/>
      <c r="Z250" s="172"/>
      <c r="AA250" s="102"/>
      <c r="AB250" s="257"/>
      <c r="AC250" s="257"/>
      <c r="AD250" s="273"/>
      <c r="AE250" s="257"/>
      <c r="AF250" s="273"/>
      <c r="AG250" s="273"/>
      <c r="AH250" s="273"/>
      <c r="AI250" s="262"/>
      <c r="AJ250" s="262"/>
      <c r="AK250" s="262"/>
      <c r="AL250" s="262"/>
      <c r="AM250" s="492"/>
      <c r="AN250" s="262"/>
      <c r="AO250" s="262"/>
      <c r="AP250" s="262"/>
      <c r="AQ250" s="262"/>
      <c r="AR250" s="262"/>
      <c r="AS250" s="262"/>
      <c r="AT250" s="262"/>
      <c r="AU250" s="262"/>
      <c r="AV250" s="262"/>
      <c r="AW250" s="262"/>
      <c r="AX250" s="262"/>
      <c r="AY250" s="262"/>
      <c r="AZ250" s="264"/>
      <c r="BA250" s="492"/>
      <c r="BB250" s="576" t="str">
        <f t="shared" si="18"/>
        <v xml:space="preserve"> </v>
      </c>
      <c r="BC250" s="576" t="str">
        <f t="shared" si="19"/>
        <v xml:space="preserve"> </v>
      </c>
      <c r="BD250" s="576" t="str">
        <f t="shared" si="20"/>
        <v xml:space="preserve"> </v>
      </c>
      <c r="BE250" s="576" t="str">
        <f t="shared" si="21"/>
        <v xml:space="preserve"> </v>
      </c>
      <c r="BF250" s="102"/>
      <c r="BG250" s="165"/>
    </row>
    <row r="251" spans="1:59" s="107" customFormat="1" ht="12.75" x14ac:dyDescent="0.25">
      <c r="A251" s="380"/>
      <c r="B251" s="376">
        <f>'Données démographiques'!B250</f>
        <v>0</v>
      </c>
      <c r="C251" s="376">
        <f>'Données démographiques'!C250</f>
        <v>0</v>
      </c>
      <c r="D251" s="377">
        <f>'Données démographiques'!D250</f>
        <v>0</v>
      </c>
      <c r="E251" s="377">
        <f>'Données démographiques'!F250</f>
        <v>0</v>
      </c>
      <c r="F251" s="102"/>
      <c r="G251" s="430"/>
      <c r="H251" s="258"/>
      <c r="I251" s="493"/>
      <c r="J251" s="493"/>
      <c r="K251" s="258"/>
      <c r="L251" s="258"/>
      <c r="M251" s="493"/>
      <c r="N251" s="258"/>
      <c r="O251" s="259"/>
      <c r="P251" s="279"/>
      <c r="Q251" s="279"/>
      <c r="R251" s="279"/>
      <c r="S251" s="279"/>
      <c r="T251" s="279"/>
      <c r="U251" s="258"/>
      <c r="V251" s="430"/>
      <c r="W251" s="430"/>
      <c r="X251" s="102"/>
      <c r="Y251" s="258"/>
      <c r="Z251" s="431"/>
      <c r="AA251" s="102"/>
      <c r="AB251" s="259"/>
      <c r="AC251" s="259"/>
      <c r="AD251" s="258"/>
      <c r="AE251" s="259"/>
      <c r="AF251" s="258"/>
      <c r="AG251" s="258"/>
      <c r="AH251" s="258"/>
      <c r="AI251" s="263"/>
      <c r="AJ251" s="263"/>
      <c r="AK251" s="263"/>
      <c r="AL251" s="263"/>
      <c r="AM251" s="492"/>
      <c r="AN251" s="263"/>
      <c r="AO251" s="263"/>
      <c r="AP251" s="263"/>
      <c r="AQ251" s="263"/>
      <c r="AR251" s="263"/>
      <c r="AS251" s="263"/>
      <c r="AT251" s="263"/>
      <c r="AU251" s="263"/>
      <c r="AV251" s="263"/>
      <c r="AW251" s="263"/>
      <c r="AX251" s="263"/>
      <c r="AY251" s="263"/>
      <c r="AZ251" s="265"/>
      <c r="BA251" s="492"/>
      <c r="BB251" s="577" t="str">
        <f t="shared" si="18"/>
        <v xml:space="preserve"> </v>
      </c>
      <c r="BC251" s="577" t="str">
        <f t="shared" si="19"/>
        <v xml:space="preserve"> </v>
      </c>
      <c r="BD251" s="577" t="str">
        <f t="shared" si="20"/>
        <v xml:space="preserve"> </v>
      </c>
      <c r="BE251" s="577" t="str">
        <f t="shared" si="21"/>
        <v xml:space="preserve"> </v>
      </c>
      <c r="BF251" s="102"/>
      <c r="BG251" s="330"/>
    </row>
    <row r="252" spans="1:59" s="107" customFormat="1" ht="12.75" x14ac:dyDescent="0.25">
      <c r="A252" s="380"/>
      <c r="B252" s="169">
        <f>'Données démographiques'!B251</f>
        <v>0</v>
      </c>
      <c r="C252" s="169">
        <f>'Données démographiques'!C251</f>
        <v>0</v>
      </c>
      <c r="D252" s="170">
        <f>'Données démographiques'!D251</f>
        <v>0</v>
      </c>
      <c r="E252" s="170">
        <f>'Données démographiques'!F251</f>
        <v>0</v>
      </c>
      <c r="F252" s="102"/>
      <c r="G252" s="255"/>
      <c r="H252" s="273"/>
      <c r="I252" s="274"/>
      <c r="J252" s="274"/>
      <c r="K252" s="273"/>
      <c r="L252" s="273"/>
      <c r="M252" s="274"/>
      <c r="N252" s="273"/>
      <c r="O252" s="257"/>
      <c r="P252" s="277"/>
      <c r="Q252" s="277"/>
      <c r="R252" s="277"/>
      <c r="S252" s="277"/>
      <c r="T252" s="277"/>
      <c r="U252" s="273"/>
      <c r="V252" s="255"/>
      <c r="W252" s="255"/>
      <c r="X252" s="102"/>
      <c r="Y252" s="273"/>
      <c r="Z252" s="172"/>
      <c r="AA252" s="102"/>
      <c r="AB252" s="257"/>
      <c r="AC252" s="257"/>
      <c r="AD252" s="273"/>
      <c r="AE252" s="257"/>
      <c r="AF252" s="273"/>
      <c r="AG252" s="273"/>
      <c r="AH252" s="273"/>
      <c r="AI252" s="262"/>
      <c r="AJ252" s="262"/>
      <c r="AK252" s="262"/>
      <c r="AL252" s="262"/>
      <c r="AM252" s="492"/>
      <c r="AN252" s="262"/>
      <c r="AO252" s="262"/>
      <c r="AP252" s="262"/>
      <c r="AQ252" s="262"/>
      <c r="AR252" s="262"/>
      <c r="AS252" s="262"/>
      <c r="AT252" s="262"/>
      <c r="AU252" s="262"/>
      <c r="AV252" s="262"/>
      <c r="AW252" s="262"/>
      <c r="AX252" s="262"/>
      <c r="AY252" s="262"/>
      <c r="AZ252" s="264"/>
      <c r="BA252" s="492"/>
      <c r="BB252" s="576" t="str">
        <f t="shared" si="18"/>
        <v xml:space="preserve"> </v>
      </c>
      <c r="BC252" s="576" t="str">
        <f t="shared" si="19"/>
        <v xml:space="preserve"> </v>
      </c>
      <c r="BD252" s="576" t="str">
        <f t="shared" si="20"/>
        <v xml:space="preserve"> </v>
      </c>
      <c r="BE252" s="576" t="str">
        <f t="shared" si="21"/>
        <v xml:space="preserve"> </v>
      </c>
      <c r="BF252" s="102"/>
      <c r="BG252" s="165"/>
    </row>
    <row r="253" spans="1:59" s="107" customFormat="1" ht="12.75" x14ac:dyDescent="0.25">
      <c r="A253" s="380"/>
      <c r="B253" s="376">
        <f>'Données démographiques'!B252</f>
        <v>0</v>
      </c>
      <c r="C253" s="376">
        <f>'Données démographiques'!C252</f>
        <v>0</v>
      </c>
      <c r="D253" s="377">
        <f>'Données démographiques'!D252</f>
        <v>0</v>
      </c>
      <c r="E253" s="377">
        <f>'Données démographiques'!F252</f>
        <v>0</v>
      </c>
      <c r="F253" s="102"/>
      <c r="G253" s="430"/>
      <c r="H253" s="258"/>
      <c r="I253" s="493"/>
      <c r="J253" s="493"/>
      <c r="K253" s="258"/>
      <c r="L253" s="258"/>
      <c r="M253" s="493"/>
      <c r="N253" s="258"/>
      <c r="O253" s="259"/>
      <c r="P253" s="279"/>
      <c r="Q253" s="279"/>
      <c r="R253" s="279"/>
      <c r="S253" s="279"/>
      <c r="T253" s="279"/>
      <c r="U253" s="258"/>
      <c r="V253" s="430"/>
      <c r="W253" s="430"/>
      <c r="X253" s="102"/>
      <c r="Y253" s="258"/>
      <c r="Z253" s="431"/>
      <c r="AA253" s="102"/>
      <c r="AB253" s="259"/>
      <c r="AC253" s="259"/>
      <c r="AD253" s="258"/>
      <c r="AE253" s="259"/>
      <c r="AF253" s="258"/>
      <c r="AG253" s="258"/>
      <c r="AH253" s="258"/>
      <c r="AI253" s="263"/>
      <c r="AJ253" s="263"/>
      <c r="AK253" s="263"/>
      <c r="AL253" s="263"/>
      <c r="AM253" s="492"/>
      <c r="AN253" s="263"/>
      <c r="AO253" s="263"/>
      <c r="AP253" s="263"/>
      <c r="AQ253" s="263"/>
      <c r="AR253" s="263"/>
      <c r="AS253" s="263"/>
      <c r="AT253" s="263"/>
      <c r="AU253" s="263"/>
      <c r="AV253" s="263"/>
      <c r="AW253" s="263"/>
      <c r="AX253" s="263"/>
      <c r="AY253" s="263"/>
      <c r="AZ253" s="265"/>
      <c r="BA253" s="492"/>
      <c r="BB253" s="577" t="str">
        <f t="shared" si="18"/>
        <v xml:space="preserve"> </v>
      </c>
      <c r="BC253" s="577" t="str">
        <f t="shared" si="19"/>
        <v xml:space="preserve"> </v>
      </c>
      <c r="BD253" s="577" t="str">
        <f t="shared" si="20"/>
        <v xml:space="preserve"> </v>
      </c>
      <c r="BE253" s="577" t="str">
        <f t="shared" si="21"/>
        <v xml:space="preserve"> </v>
      </c>
      <c r="BF253" s="102"/>
      <c r="BG253" s="330"/>
    </row>
    <row r="254" spans="1:59" s="107" customFormat="1" ht="12.75" x14ac:dyDescent="0.25">
      <c r="A254" s="380"/>
      <c r="B254" s="169">
        <f>'Données démographiques'!B253</f>
        <v>0</v>
      </c>
      <c r="C254" s="169">
        <f>'Données démographiques'!C253</f>
        <v>0</v>
      </c>
      <c r="D254" s="170">
        <f>'Données démographiques'!D253</f>
        <v>0</v>
      </c>
      <c r="E254" s="170">
        <f>'Données démographiques'!F253</f>
        <v>0</v>
      </c>
      <c r="F254" s="102"/>
      <c r="G254" s="255"/>
      <c r="H254" s="273"/>
      <c r="I254" s="274"/>
      <c r="J254" s="274"/>
      <c r="K254" s="273"/>
      <c r="L254" s="273"/>
      <c r="M254" s="274"/>
      <c r="N254" s="273"/>
      <c r="O254" s="257"/>
      <c r="P254" s="277"/>
      <c r="Q254" s="277"/>
      <c r="R254" s="277"/>
      <c r="S254" s="277"/>
      <c r="T254" s="277"/>
      <c r="U254" s="273"/>
      <c r="V254" s="255"/>
      <c r="W254" s="255"/>
      <c r="X254" s="102"/>
      <c r="Y254" s="273"/>
      <c r="Z254" s="172"/>
      <c r="AA254" s="102"/>
      <c r="AB254" s="257"/>
      <c r="AC254" s="257"/>
      <c r="AD254" s="273"/>
      <c r="AE254" s="257"/>
      <c r="AF254" s="273"/>
      <c r="AG254" s="273"/>
      <c r="AH254" s="273"/>
      <c r="AI254" s="262"/>
      <c r="AJ254" s="262"/>
      <c r="AK254" s="262"/>
      <c r="AL254" s="262"/>
      <c r="AM254" s="492"/>
      <c r="AN254" s="262"/>
      <c r="AO254" s="262"/>
      <c r="AP254" s="262"/>
      <c r="AQ254" s="262"/>
      <c r="AR254" s="262"/>
      <c r="AS254" s="262"/>
      <c r="AT254" s="262"/>
      <c r="AU254" s="262"/>
      <c r="AV254" s="262"/>
      <c r="AW254" s="262"/>
      <c r="AX254" s="262"/>
      <c r="AY254" s="262"/>
      <c r="AZ254" s="264"/>
      <c r="BA254" s="492"/>
      <c r="BB254" s="576" t="str">
        <f t="shared" si="18"/>
        <v xml:space="preserve"> </v>
      </c>
      <c r="BC254" s="576" t="str">
        <f t="shared" si="19"/>
        <v xml:space="preserve"> </v>
      </c>
      <c r="BD254" s="576" t="str">
        <f t="shared" si="20"/>
        <v xml:space="preserve"> </v>
      </c>
      <c r="BE254" s="576" t="str">
        <f t="shared" si="21"/>
        <v xml:space="preserve"> </v>
      </c>
      <c r="BF254" s="102"/>
      <c r="BG254" s="165"/>
    </row>
    <row r="255" spans="1:59" s="107" customFormat="1" ht="12.75" x14ac:dyDescent="0.25">
      <c r="A255" s="380"/>
      <c r="B255" s="376">
        <f>'Données démographiques'!B254</f>
        <v>0</v>
      </c>
      <c r="C255" s="376">
        <f>'Données démographiques'!C254</f>
        <v>0</v>
      </c>
      <c r="D255" s="377">
        <f>'Données démographiques'!D254</f>
        <v>0</v>
      </c>
      <c r="E255" s="377">
        <f>'Données démographiques'!F254</f>
        <v>0</v>
      </c>
      <c r="F255" s="102"/>
      <c r="G255" s="430"/>
      <c r="H255" s="258"/>
      <c r="I255" s="493"/>
      <c r="J255" s="493"/>
      <c r="K255" s="258"/>
      <c r="L255" s="258"/>
      <c r="M255" s="493"/>
      <c r="N255" s="258"/>
      <c r="O255" s="259"/>
      <c r="P255" s="279"/>
      <c r="Q255" s="279"/>
      <c r="R255" s="279"/>
      <c r="S255" s="279"/>
      <c r="T255" s="279"/>
      <c r="U255" s="258"/>
      <c r="V255" s="430"/>
      <c r="W255" s="430"/>
      <c r="X255" s="102"/>
      <c r="Y255" s="258"/>
      <c r="Z255" s="431"/>
      <c r="AA255" s="102"/>
      <c r="AB255" s="259"/>
      <c r="AC255" s="259"/>
      <c r="AD255" s="258"/>
      <c r="AE255" s="259"/>
      <c r="AF255" s="258"/>
      <c r="AG255" s="258"/>
      <c r="AH255" s="258"/>
      <c r="AI255" s="263"/>
      <c r="AJ255" s="263"/>
      <c r="AK255" s="263"/>
      <c r="AL255" s="263"/>
      <c r="AM255" s="492"/>
      <c r="AN255" s="263"/>
      <c r="AO255" s="263"/>
      <c r="AP255" s="263"/>
      <c r="AQ255" s="263"/>
      <c r="AR255" s="263"/>
      <c r="AS255" s="263"/>
      <c r="AT255" s="263"/>
      <c r="AU255" s="263"/>
      <c r="AV255" s="263"/>
      <c r="AW255" s="263"/>
      <c r="AX255" s="263"/>
      <c r="AY255" s="263"/>
      <c r="AZ255" s="265"/>
      <c r="BA255" s="492"/>
      <c r="BB255" s="577" t="str">
        <f t="shared" si="18"/>
        <v xml:space="preserve"> </v>
      </c>
      <c r="BC255" s="577" t="str">
        <f t="shared" si="19"/>
        <v xml:space="preserve"> </v>
      </c>
      <c r="BD255" s="577" t="str">
        <f t="shared" si="20"/>
        <v xml:space="preserve"> </v>
      </c>
      <c r="BE255" s="577" t="str">
        <f t="shared" si="21"/>
        <v xml:space="preserve"> </v>
      </c>
      <c r="BF255" s="102"/>
      <c r="BG255" s="330"/>
    </row>
    <row r="256" spans="1:59" s="107" customFormat="1" ht="12.75" x14ac:dyDescent="0.25">
      <c r="A256" s="380"/>
      <c r="B256" s="169">
        <f>'Données démographiques'!B255</f>
        <v>0</v>
      </c>
      <c r="C256" s="169">
        <f>'Données démographiques'!C255</f>
        <v>0</v>
      </c>
      <c r="D256" s="170">
        <f>'Données démographiques'!D255</f>
        <v>0</v>
      </c>
      <c r="E256" s="170">
        <f>'Données démographiques'!F255</f>
        <v>0</v>
      </c>
      <c r="F256" s="102"/>
      <c r="G256" s="255"/>
      <c r="H256" s="273"/>
      <c r="I256" s="274"/>
      <c r="J256" s="274"/>
      <c r="K256" s="273"/>
      <c r="L256" s="273"/>
      <c r="M256" s="274"/>
      <c r="N256" s="273"/>
      <c r="O256" s="257"/>
      <c r="P256" s="277"/>
      <c r="Q256" s="277"/>
      <c r="R256" s="277"/>
      <c r="S256" s="277"/>
      <c r="T256" s="277"/>
      <c r="U256" s="273"/>
      <c r="V256" s="255"/>
      <c r="W256" s="255"/>
      <c r="X256" s="102"/>
      <c r="Y256" s="273"/>
      <c r="Z256" s="172"/>
      <c r="AA256" s="102"/>
      <c r="AB256" s="257"/>
      <c r="AC256" s="257"/>
      <c r="AD256" s="273"/>
      <c r="AE256" s="257"/>
      <c r="AF256" s="273"/>
      <c r="AG256" s="273"/>
      <c r="AH256" s="273"/>
      <c r="AI256" s="262"/>
      <c r="AJ256" s="262"/>
      <c r="AK256" s="262"/>
      <c r="AL256" s="262"/>
      <c r="AM256" s="492"/>
      <c r="AN256" s="262"/>
      <c r="AO256" s="262"/>
      <c r="AP256" s="262"/>
      <c r="AQ256" s="262"/>
      <c r="AR256" s="262"/>
      <c r="AS256" s="262"/>
      <c r="AT256" s="262"/>
      <c r="AU256" s="262"/>
      <c r="AV256" s="262"/>
      <c r="AW256" s="262"/>
      <c r="AX256" s="262"/>
      <c r="AY256" s="262"/>
      <c r="AZ256" s="264"/>
      <c r="BA256" s="492"/>
      <c r="BB256" s="576" t="str">
        <f t="shared" si="18"/>
        <v xml:space="preserve"> </v>
      </c>
      <c r="BC256" s="576" t="str">
        <f t="shared" si="19"/>
        <v xml:space="preserve"> </v>
      </c>
      <c r="BD256" s="576" t="str">
        <f t="shared" si="20"/>
        <v xml:space="preserve"> </v>
      </c>
      <c r="BE256" s="576" t="str">
        <f t="shared" si="21"/>
        <v xml:space="preserve"> </v>
      </c>
      <c r="BF256" s="102"/>
      <c r="BG256" s="165"/>
    </row>
    <row r="257" spans="1:59" s="107" customFormat="1" ht="12.75" x14ac:dyDescent="0.25">
      <c r="A257" s="380"/>
      <c r="B257" s="376">
        <f>'Données démographiques'!B256</f>
        <v>0</v>
      </c>
      <c r="C257" s="376">
        <f>'Données démographiques'!C256</f>
        <v>0</v>
      </c>
      <c r="D257" s="377">
        <f>'Données démographiques'!D256</f>
        <v>0</v>
      </c>
      <c r="E257" s="377">
        <f>'Données démographiques'!F256</f>
        <v>0</v>
      </c>
      <c r="F257" s="102"/>
      <c r="G257" s="430"/>
      <c r="H257" s="258"/>
      <c r="I257" s="493"/>
      <c r="J257" s="493"/>
      <c r="K257" s="258"/>
      <c r="L257" s="258"/>
      <c r="M257" s="493"/>
      <c r="N257" s="258"/>
      <c r="O257" s="259"/>
      <c r="P257" s="279"/>
      <c r="Q257" s="279"/>
      <c r="R257" s="279"/>
      <c r="S257" s="279"/>
      <c r="T257" s="279"/>
      <c r="U257" s="258"/>
      <c r="V257" s="430"/>
      <c r="W257" s="430"/>
      <c r="X257" s="102"/>
      <c r="Y257" s="258"/>
      <c r="Z257" s="431"/>
      <c r="AA257" s="102"/>
      <c r="AB257" s="259"/>
      <c r="AC257" s="259"/>
      <c r="AD257" s="258"/>
      <c r="AE257" s="259"/>
      <c r="AF257" s="258"/>
      <c r="AG257" s="258"/>
      <c r="AH257" s="258"/>
      <c r="AI257" s="263"/>
      <c r="AJ257" s="263"/>
      <c r="AK257" s="263"/>
      <c r="AL257" s="263"/>
      <c r="AM257" s="492"/>
      <c r="AN257" s="263"/>
      <c r="AO257" s="263"/>
      <c r="AP257" s="263"/>
      <c r="AQ257" s="263"/>
      <c r="AR257" s="263"/>
      <c r="AS257" s="263"/>
      <c r="AT257" s="263"/>
      <c r="AU257" s="263"/>
      <c r="AV257" s="263"/>
      <c r="AW257" s="263"/>
      <c r="AX257" s="263"/>
      <c r="AY257" s="263"/>
      <c r="AZ257" s="265"/>
      <c r="BA257" s="492"/>
      <c r="BB257" s="577" t="str">
        <f t="shared" si="18"/>
        <v xml:space="preserve"> </v>
      </c>
      <c r="BC257" s="577" t="str">
        <f t="shared" si="19"/>
        <v xml:space="preserve"> </v>
      </c>
      <c r="BD257" s="577" t="str">
        <f t="shared" si="20"/>
        <v xml:space="preserve"> </v>
      </c>
      <c r="BE257" s="577" t="str">
        <f t="shared" si="21"/>
        <v xml:space="preserve"> </v>
      </c>
      <c r="BF257" s="102"/>
      <c r="BG257" s="330"/>
    </row>
    <row r="258" spans="1:59" s="107" customFormat="1" ht="12.75" x14ac:dyDescent="0.25">
      <c r="A258" s="380"/>
      <c r="B258" s="169">
        <f>'Données démographiques'!B257</f>
        <v>0</v>
      </c>
      <c r="C258" s="169">
        <f>'Données démographiques'!C257</f>
        <v>0</v>
      </c>
      <c r="D258" s="170">
        <f>'Données démographiques'!D257</f>
        <v>0</v>
      </c>
      <c r="E258" s="170">
        <f>'Données démographiques'!F257</f>
        <v>0</v>
      </c>
      <c r="F258" s="102"/>
      <c r="G258" s="255"/>
      <c r="H258" s="273"/>
      <c r="I258" s="274"/>
      <c r="J258" s="274"/>
      <c r="K258" s="273"/>
      <c r="L258" s="273"/>
      <c r="M258" s="274"/>
      <c r="N258" s="273"/>
      <c r="O258" s="257"/>
      <c r="P258" s="277"/>
      <c r="Q258" s="277"/>
      <c r="R258" s="277"/>
      <c r="S258" s="277"/>
      <c r="T258" s="277"/>
      <c r="U258" s="273"/>
      <c r="V258" s="255"/>
      <c r="W258" s="255"/>
      <c r="X258" s="102"/>
      <c r="Y258" s="273"/>
      <c r="Z258" s="172"/>
      <c r="AA258" s="102"/>
      <c r="AB258" s="257"/>
      <c r="AC258" s="257"/>
      <c r="AD258" s="273"/>
      <c r="AE258" s="257"/>
      <c r="AF258" s="273"/>
      <c r="AG258" s="273"/>
      <c r="AH258" s="273"/>
      <c r="AI258" s="262"/>
      <c r="AJ258" s="262"/>
      <c r="AK258" s="262"/>
      <c r="AL258" s="262"/>
      <c r="AM258" s="492"/>
      <c r="AN258" s="262"/>
      <c r="AO258" s="262"/>
      <c r="AP258" s="262"/>
      <c r="AQ258" s="262"/>
      <c r="AR258" s="262"/>
      <c r="AS258" s="262"/>
      <c r="AT258" s="262"/>
      <c r="AU258" s="262"/>
      <c r="AV258" s="262"/>
      <c r="AW258" s="262"/>
      <c r="AX258" s="262"/>
      <c r="AY258" s="262"/>
      <c r="AZ258" s="264"/>
      <c r="BA258" s="492"/>
      <c r="BB258" s="576" t="str">
        <f t="shared" si="18"/>
        <v xml:space="preserve"> </v>
      </c>
      <c r="BC258" s="576" t="str">
        <f t="shared" si="19"/>
        <v xml:space="preserve"> </v>
      </c>
      <c r="BD258" s="576" t="str">
        <f t="shared" si="20"/>
        <v xml:space="preserve"> </v>
      </c>
      <c r="BE258" s="576" t="str">
        <f t="shared" si="21"/>
        <v xml:space="preserve"> </v>
      </c>
      <c r="BF258" s="102"/>
      <c r="BG258" s="165"/>
    </row>
    <row r="259" spans="1:59" s="107" customFormat="1" ht="12.75" x14ac:dyDescent="0.25">
      <c r="A259" s="380"/>
      <c r="B259" s="376">
        <f>'Données démographiques'!B258</f>
        <v>0</v>
      </c>
      <c r="C259" s="376">
        <f>'Données démographiques'!C258</f>
        <v>0</v>
      </c>
      <c r="D259" s="377">
        <f>'Données démographiques'!D258</f>
        <v>0</v>
      </c>
      <c r="E259" s="377">
        <f>'Données démographiques'!F258</f>
        <v>0</v>
      </c>
      <c r="F259" s="102"/>
      <c r="G259" s="430"/>
      <c r="H259" s="258"/>
      <c r="I259" s="493"/>
      <c r="J259" s="493"/>
      <c r="K259" s="258"/>
      <c r="L259" s="258"/>
      <c r="M259" s="493"/>
      <c r="N259" s="258"/>
      <c r="O259" s="259"/>
      <c r="P259" s="279"/>
      <c r="Q259" s="279"/>
      <c r="R259" s="279"/>
      <c r="S259" s="279"/>
      <c r="T259" s="279"/>
      <c r="U259" s="258"/>
      <c r="V259" s="430"/>
      <c r="W259" s="430"/>
      <c r="X259" s="102"/>
      <c r="Y259" s="258"/>
      <c r="Z259" s="431"/>
      <c r="AA259" s="102"/>
      <c r="AB259" s="259"/>
      <c r="AC259" s="259"/>
      <c r="AD259" s="258"/>
      <c r="AE259" s="259"/>
      <c r="AF259" s="258"/>
      <c r="AG259" s="258"/>
      <c r="AH259" s="258"/>
      <c r="AI259" s="263"/>
      <c r="AJ259" s="263"/>
      <c r="AK259" s="263"/>
      <c r="AL259" s="263"/>
      <c r="AM259" s="492"/>
      <c r="AN259" s="263"/>
      <c r="AO259" s="263"/>
      <c r="AP259" s="263"/>
      <c r="AQ259" s="263"/>
      <c r="AR259" s="263"/>
      <c r="AS259" s="263"/>
      <c r="AT259" s="263"/>
      <c r="AU259" s="263"/>
      <c r="AV259" s="263"/>
      <c r="AW259" s="263"/>
      <c r="AX259" s="263"/>
      <c r="AY259" s="263"/>
      <c r="AZ259" s="265"/>
      <c r="BA259" s="492"/>
      <c r="BB259" s="577" t="str">
        <f t="shared" si="18"/>
        <v xml:space="preserve"> </v>
      </c>
      <c r="BC259" s="577" t="str">
        <f t="shared" si="19"/>
        <v xml:space="preserve"> </v>
      </c>
      <c r="BD259" s="577" t="str">
        <f t="shared" si="20"/>
        <v xml:space="preserve"> </v>
      </c>
      <c r="BE259" s="577" t="str">
        <f t="shared" si="21"/>
        <v xml:space="preserve"> </v>
      </c>
      <c r="BF259" s="102"/>
      <c r="BG259" s="330"/>
    </row>
    <row r="260" spans="1:59" s="107" customFormat="1" ht="12.75" x14ac:dyDescent="0.25">
      <c r="A260" s="380"/>
      <c r="B260" s="169">
        <f>'Données démographiques'!B259</f>
        <v>0</v>
      </c>
      <c r="C260" s="169">
        <f>'Données démographiques'!C259</f>
        <v>0</v>
      </c>
      <c r="D260" s="170">
        <f>'Données démographiques'!D259</f>
        <v>0</v>
      </c>
      <c r="E260" s="170">
        <f>'Données démographiques'!F259</f>
        <v>0</v>
      </c>
      <c r="F260" s="102"/>
      <c r="G260" s="255"/>
      <c r="H260" s="273"/>
      <c r="I260" s="274"/>
      <c r="J260" s="274"/>
      <c r="K260" s="273"/>
      <c r="L260" s="273"/>
      <c r="M260" s="274"/>
      <c r="N260" s="273"/>
      <c r="O260" s="257"/>
      <c r="P260" s="277"/>
      <c r="Q260" s="277"/>
      <c r="R260" s="277"/>
      <c r="S260" s="277"/>
      <c r="T260" s="277"/>
      <c r="U260" s="273"/>
      <c r="V260" s="255"/>
      <c r="W260" s="255"/>
      <c r="X260" s="102"/>
      <c r="Y260" s="273"/>
      <c r="Z260" s="172"/>
      <c r="AA260" s="102"/>
      <c r="AB260" s="257"/>
      <c r="AC260" s="257"/>
      <c r="AD260" s="273"/>
      <c r="AE260" s="257"/>
      <c r="AF260" s="273"/>
      <c r="AG260" s="273"/>
      <c r="AH260" s="273"/>
      <c r="AI260" s="262"/>
      <c r="AJ260" s="262"/>
      <c r="AK260" s="262"/>
      <c r="AL260" s="262"/>
      <c r="AM260" s="492"/>
      <c r="AN260" s="262"/>
      <c r="AO260" s="262"/>
      <c r="AP260" s="262"/>
      <c r="AQ260" s="262"/>
      <c r="AR260" s="262"/>
      <c r="AS260" s="262"/>
      <c r="AT260" s="262"/>
      <c r="AU260" s="262"/>
      <c r="AV260" s="262"/>
      <c r="AW260" s="262"/>
      <c r="AX260" s="262"/>
      <c r="AY260" s="262"/>
      <c r="AZ260" s="264"/>
      <c r="BA260" s="492"/>
      <c r="BB260" s="576" t="str">
        <f t="shared" si="18"/>
        <v xml:space="preserve"> </v>
      </c>
      <c r="BC260" s="576" t="str">
        <f t="shared" si="19"/>
        <v xml:space="preserve"> </v>
      </c>
      <c r="BD260" s="576" t="str">
        <f t="shared" si="20"/>
        <v xml:space="preserve"> </v>
      </c>
      <c r="BE260" s="576" t="str">
        <f t="shared" si="21"/>
        <v xml:space="preserve"> </v>
      </c>
      <c r="BF260" s="102"/>
      <c r="BG260" s="165"/>
    </row>
    <row r="261" spans="1:59" s="107" customFormat="1" ht="12.75" x14ac:dyDescent="0.25">
      <c r="A261" s="380"/>
      <c r="B261" s="376">
        <f>'Données démographiques'!B260</f>
        <v>0</v>
      </c>
      <c r="C261" s="376">
        <f>'Données démographiques'!C260</f>
        <v>0</v>
      </c>
      <c r="D261" s="377">
        <f>'Données démographiques'!D260</f>
        <v>0</v>
      </c>
      <c r="E261" s="377">
        <f>'Données démographiques'!F260</f>
        <v>0</v>
      </c>
      <c r="F261" s="102"/>
      <c r="G261" s="430"/>
      <c r="H261" s="258"/>
      <c r="I261" s="493"/>
      <c r="J261" s="493"/>
      <c r="K261" s="258"/>
      <c r="L261" s="258"/>
      <c r="M261" s="493"/>
      <c r="N261" s="258"/>
      <c r="O261" s="259"/>
      <c r="P261" s="279"/>
      <c r="Q261" s="279"/>
      <c r="R261" s="279"/>
      <c r="S261" s="279"/>
      <c r="T261" s="279"/>
      <c r="U261" s="258"/>
      <c r="V261" s="430"/>
      <c r="W261" s="430"/>
      <c r="X261" s="102"/>
      <c r="Y261" s="258"/>
      <c r="Z261" s="431"/>
      <c r="AA261" s="102"/>
      <c r="AB261" s="259"/>
      <c r="AC261" s="259"/>
      <c r="AD261" s="258"/>
      <c r="AE261" s="259"/>
      <c r="AF261" s="258"/>
      <c r="AG261" s="258"/>
      <c r="AH261" s="258"/>
      <c r="AI261" s="263"/>
      <c r="AJ261" s="263"/>
      <c r="AK261" s="263"/>
      <c r="AL261" s="263"/>
      <c r="AM261" s="492"/>
      <c r="AN261" s="263"/>
      <c r="AO261" s="263"/>
      <c r="AP261" s="263"/>
      <c r="AQ261" s="263"/>
      <c r="AR261" s="263"/>
      <c r="AS261" s="263"/>
      <c r="AT261" s="263"/>
      <c r="AU261" s="263"/>
      <c r="AV261" s="263"/>
      <c r="AW261" s="263"/>
      <c r="AX261" s="263"/>
      <c r="AY261" s="263"/>
      <c r="AZ261" s="265"/>
      <c r="BA261" s="492"/>
      <c r="BB261" s="577" t="str">
        <f t="shared" si="18"/>
        <v xml:space="preserve"> </v>
      </c>
      <c r="BC261" s="577" t="str">
        <f t="shared" si="19"/>
        <v xml:space="preserve"> </v>
      </c>
      <c r="BD261" s="577" t="str">
        <f t="shared" si="20"/>
        <v xml:space="preserve"> </v>
      </c>
      <c r="BE261" s="577" t="str">
        <f t="shared" si="21"/>
        <v xml:space="preserve"> </v>
      </c>
      <c r="BF261" s="102"/>
      <c r="BG261" s="330"/>
    </row>
    <row r="262" spans="1:59" s="107" customFormat="1" ht="12.75" x14ac:dyDescent="0.25">
      <c r="A262" s="380"/>
      <c r="B262" s="169">
        <f>'Données démographiques'!B261</f>
        <v>0</v>
      </c>
      <c r="C262" s="169">
        <f>'Données démographiques'!C261</f>
        <v>0</v>
      </c>
      <c r="D262" s="170">
        <f>'Données démographiques'!D261</f>
        <v>0</v>
      </c>
      <c r="E262" s="170">
        <f>'Données démographiques'!F261</f>
        <v>0</v>
      </c>
      <c r="F262" s="102"/>
      <c r="G262" s="255"/>
      <c r="H262" s="273"/>
      <c r="I262" s="274"/>
      <c r="J262" s="274"/>
      <c r="K262" s="273"/>
      <c r="L262" s="273"/>
      <c r="M262" s="274"/>
      <c r="N262" s="273"/>
      <c r="O262" s="257"/>
      <c r="P262" s="277"/>
      <c r="Q262" s="277"/>
      <c r="R262" s="277"/>
      <c r="S262" s="277"/>
      <c r="T262" s="277"/>
      <c r="U262" s="273"/>
      <c r="V262" s="255"/>
      <c r="W262" s="255"/>
      <c r="X262" s="102"/>
      <c r="Y262" s="273"/>
      <c r="Z262" s="172"/>
      <c r="AA262" s="102"/>
      <c r="AB262" s="257"/>
      <c r="AC262" s="257"/>
      <c r="AD262" s="273"/>
      <c r="AE262" s="257"/>
      <c r="AF262" s="273"/>
      <c r="AG262" s="273"/>
      <c r="AH262" s="273"/>
      <c r="AI262" s="262"/>
      <c r="AJ262" s="262"/>
      <c r="AK262" s="262"/>
      <c r="AL262" s="262"/>
      <c r="AM262" s="492"/>
      <c r="AN262" s="262"/>
      <c r="AO262" s="262"/>
      <c r="AP262" s="262"/>
      <c r="AQ262" s="262"/>
      <c r="AR262" s="262"/>
      <c r="AS262" s="262"/>
      <c r="AT262" s="262"/>
      <c r="AU262" s="262"/>
      <c r="AV262" s="262"/>
      <c r="AW262" s="262"/>
      <c r="AX262" s="262"/>
      <c r="AY262" s="262"/>
      <c r="AZ262" s="264"/>
      <c r="BA262" s="492"/>
      <c r="BB262" s="576" t="str">
        <f t="shared" si="18"/>
        <v xml:space="preserve"> </v>
      </c>
      <c r="BC262" s="576" t="str">
        <f t="shared" si="19"/>
        <v xml:space="preserve"> </v>
      </c>
      <c r="BD262" s="576" t="str">
        <f t="shared" si="20"/>
        <v xml:space="preserve"> </v>
      </c>
      <c r="BE262" s="576" t="str">
        <f t="shared" si="21"/>
        <v xml:space="preserve"> </v>
      </c>
      <c r="BF262" s="102"/>
      <c r="BG262" s="165"/>
    </row>
    <row r="263" spans="1:59" s="107" customFormat="1" ht="12.75" x14ac:dyDescent="0.25">
      <c r="A263" s="380"/>
      <c r="B263" s="376">
        <f>'Données démographiques'!B262</f>
        <v>0</v>
      </c>
      <c r="C263" s="376">
        <f>'Données démographiques'!C262</f>
        <v>0</v>
      </c>
      <c r="D263" s="377">
        <f>'Données démographiques'!D262</f>
        <v>0</v>
      </c>
      <c r="E263" s="377">
        <f>'Données démographiques'!F262</f>
        <v>0</v>
      </c>
      <c r="F263" s="102"/>
      <c r="G263" s="430"/>
      <c r="H263" s="258"/>
      <c r="I263" s="493"/>
      <c r="J263" s="493"/>
      <c r="K263" s="258"/>
      <c r="L263" s="258"/>
      <c r="M263" s="493"/>
      <c r="N263" s="258"/>
      <c r="O263" s="259"/>
      <c r="P263" s="279"/>
      <c r="Q263" s="279"/>
      <c r="R263" s="279"/>
      <c r="S263" s="279"/>
      <c r="T263" s="279"/>
      <c r="U263" s="258"/>
      <c r="V263" s="430"/>
      <c r="W263" s="430"/>
      <c r="X263" s="102"/>
      <c r="Y263" s="258"/>
      <c r="Z263" s="431"/>
      <c r="AA263" s="102"/>
      <c r="AB263" s="259"/>
      <c r="AC263" s="259"/>
      <c r="AD263" s="258"/>
      <c r="AE263" s="259"/>
      <c r="AF263" s="258"/>
      <c r="AG263" s="258"/>
      <c r="AH263" s="258"/>
      <c r="AI263" s="263"/>
      <c r="AJ263" s="263"/>
      <c r="AK263" s="263"/>
      <c r="AL263" s="263"/>
      <c r="AM263" s="492"/>
      <c r="AN263" s="263"/>
      <c r="AO263" s="263"/>
      <c r="AP263" s="263"/>
      <c r="AQ263" s="263"/>
      <c r="AR263" s="263"/>
      <c r="AS263" s="263"/>
      <c r="AT263" s="263"/>
      <c r="AU263" s="263"/>
      <c r="AV263" s="263"/>
      <c r="AW263" s="263"/>
      <c r="AX263" s="263"/>
      <c r="AY263" s="263"/>
      <c r="AZ263" s="265"/>
      <c r="BA263" s="492"/>
      <c r="BB263" s="577" t="str">
        <f t="shared" si="18"/>
        <v xml:space="preserve"> </v>
      </c>
      <c r="BC263" s="577" t="str">
        <f t="shared" si="19"/>
        <v xml:space="preserve"> </v>
      </c>
      <c r="BD263" s="577" t="str">
        <f t="shared" si="20"/>
        <v xml:space="preserve"> </v>
      </c>
      <c r="BE263" s="577" t="str">
        <f t="shared" si="21"/>
        <v xml:space="preserve"> </v>
      </c>
      <c r="BF263" s="102"/>
      <c r="BG263" s="330"/>
    </row>
    <row r="264" spans="1:59" s="107" customFormat="1" ht="12.75" x14ac:dyDescent="0.25">
      <c r="A264" s="380"/>
      <c r="B264" s="169">
        <f>'Données démographiques'!B263</f>
        <v>0</v>
      </c>
      <c r="C264" s="169">
        <f>'Données démographiques'!C263</f>
        <v>0</v>
      </c>
      <c r="D264" s="170">
        <f>'Données démographiques'!D263</f>
        <v>0</v>
      </c>
      <c r="E264" s="170">
        <f>'Données démographiques'!F263</f>
        <v>0</v>
      </c>
      <c r="F264" s="102"/>
      <c r="G264" s="255"/>
      <c r="H264" s="273"/>
      <c r="I264" s="274"/>
      <c r="J264" s="274"/>
      <c r="K264" s="273"/>
      <c r="L264" s="273"/>
      <c r="M264" s="274"/>
      <c r="N264" s="273"/>
      <c r="O264" s="257"/>
      <c r="P264" s="277"/>
      <c r="Q264" s="277"/>
      <c r="R264" s="277"/>
      <c r="S264" s="277"/>
      <c r="T264" s="277"/>
      <c r="U264" s="273"/>
      <c r="V264" s="255"/>
      <c r="W264" s="255"/>
      <c r="X264" s="102"/>
      <c r="Y264" s="273"/>
      <c r="Z264" s="172"/>
      <c r="AA264" s="102"/>
      <c r="AB264" s="257"/>
      <c r="AC264" s="257"/>
      <c r="AD264" s="273"/>
      <c r="AE264" s="257"/>
      <c r="AF264" s="273"/>
      <c r="AG264" s="273"/>
      <c r="AH264" s="273"/>
      <c r="AI264" s="262"/>
      <c r="AJ264" s="262"/>
      <c r="AK264" s="262"/>
      <c r="AL264" s="262"/>
      <c r="AM264" s="492"/>
      <c r="AN264" s="262"/>
      <c r="AO264" s="262"/>
      <c r="AP264" s="262"/>
      <c r="AQ264" s="262"/>
      <c r="AR264" s="262"/>
      <c r="AS264" s="262"/>
      <c r="AT264" s="262"/>
      <c r="AU264" s="262"/>
      <c r="AV264" s="262"/>
      <c r="AW264" s="262"/>
      <c r="AX264" s="262"/>
      <c r="AY264" s="262"/>
      <c r="AZ264" s="264"/>
      <c r="BA264" s="492"/>
      <c r="BB264" s="576" t="str">
        <f t="shared" si="18"/>
        <v xml:space="preserve"> </v>
      </c>
      <c r="BC264" s="576" t="str">
        <f t="shared" si="19"/>
        <v xml:space="preserve"> </v>
      </c>
      <c r="BD264" s="576" t="str">
        <f t="shared" si="20"/>
        <v xml:space="preserve"> </v>
      </c>
      <c r="BE264" s="576" t="str">
        <f t="shared" si="21"/>
        <v xml:space="preserve"> </v>
      </c>
      <c r="BF264" s="102"/>
      <c r="BG264" s="165"/>
    </row>
    <row r="265" spans="1:59" s="107" customFormat="1" ht="12.75" x14ac:dyDescent="0.25">
      <c r="A265" s="380"/>
      <c r="B265" s="376">
        <f>'Données démographiques'!B264</f>
        <v>0</v>
      </c>
      <c r="C265" s="376">
        <f>'Données démographiques'!C264</f>
        <v>0</v>
      </c>
      <c r="D265" s="377">
        <f>'Données démographiques'!D264</f>
        <v>0</v>
      </c>
      <c r="E265" s="377">
        <f>'Données démographiques'!F264</f>
        <v>0</v>
      </c>
      <c r="F265" s="102"/>
      <c r="G265" s="430"/>
      <c r="H265" s="258"/>
      <c r="I265" s="493"/>
      <c r="J265" s="493"/>
      <c r="K265" s="258"/>
      <c r="L265" s="258"/>
      <c r="M265" s="493"/>
      <c r="N265" s="258"/>
      <c r="O265" s="259"/>
      <c r="P265" s="279"/>
      <c r="Q265" s="279"/>
      <c r="R265" s="279"/>
      <c r="S265" s="279"/>
      <c r="T265" s="279"/>
      <c r="U265" s="258"/>
      <c r="V265" s="430"/>
      <c r="W265" s="430"/>
      <c r="X265" s="102"/>
      <c r="Y265" s="258"/>
      <c r="Z265" s="431"/>
      <c r="AA265" s="102"/>
      <c r="AB265" s="259"/>
      <c r="AC265" s="259"/>
      <c r="AD265" s="258"/>
      <c r="AE265" s="259"/>
      <c r="AF265" s="258"/>
      <c r="AG265" s="258"/>
      <c r="AH265" s="258"/>
      <c r="AI265" s="263"/>
      <c r="AJ265" s="263"/>
      <c r="AK265" s="263"/>
      <c r="AL265" s="263"/>
      <c r="AM265" s="492"/>
      <c r="AN265" s="263"/>
      <c r="AO265" s="263"/>
      <c r="AP265" s="263"/>
      <c r="AQ265" s="263"/>
      <c r="AR265" s="263"/>
      <c r="AS265" s="263"/>
      <c r="AT265" s="263"/>
      <c r="AU265" s="263"/>
      <c r="AV265" s="263"/>
      <c r="AW265" s="263"/>
      <c r="AX265" s="263"/>
      <c r="AY265" s="263"/>
      <c r="AZ265" s="265"/>
      <c r="BA265" s="492"/>
      <c r="BB265" s="577" t="str">
        <f t="shared" si="18"/>
        <v xml:space="preserve"> </v>
      </c>
      <c r="BC265" s="577" t="str">
        <f t="shared" si="19"/>
        <v xml:space="preserve"> </v>
      </c>
      <c r="BD265" s="577" t="str">
        <f t="shared" si="20"/>
        <v xml:space="preserve"> </v>
      </c>
      <c r="BE265" s="577" t="str">
        <f t="shared" si="21"/>
        <v xml:space="preserve"> </v>
      </c>
      <c r="BF265" s="102"/>
      <c r="BG265" s="330"/>
    </row>
    <row r="266" spans="1:59" s="107" customFormat="1" ht="12.75" x14ac:dyDescent="0.25">
      <c r="A266" s="380"/>
      <c r="B266" s="169">
        <f>'Données démographiques'!B265</f>
        <v>0</v>
      </c>
      <c r="C266" s="169">
        <f>'Données démographiques'!C265</f>
        <v>0</v>
      </c>
      <c r="D266" s="170">
        <f>'Données démographiques'!D265</f>
        <v>0</v>
      </c>
      <c r="E266" s="170">
        <f>'Données démographiques'!F265</f>
        <v>0</v>
      </c>
      <c r="F266" s="102"/>
      <c r="G266" s="255"/>
      <c r="H266" s="273"/>
      <c r="I266" s="274"/>
      <c r="J266" s="274"/>
      <c r="K266" s="273"/>
      <c r="L266" s="273"/>
      <c r="M266" s="274"/>
      <c r="N266" s="273"/>
      <c r="O266" s="257"/>
      <c r="P266" s="277"/>
      <c r="Q266" s="277"/>
      <c r="R266" s="277"/>
      <c r="S266" s="277"/>
      <c r="T266" s="277"/>
      <c r="U266" s="273"/>
      <c r="V266" s="255"/>
      <c r="W266" s="255"/>
      <c r="X266" s="102"/>
      <c r="Y266" s="273"/>
      <c r="Z266" s="172"/>
      <c r="AA266" s="102"/>
      <c r="AB266" s="257"/>
      <c r="AC266" s="257"/>
      <c r="AD266" s="273"/>
      <c r="AE266" s="257"/>
      <c r="AF266" s="273"/>
      <c r="AG266" s="273"/>
      <c r="AH266" s="273"/>
      <c r="AI266" s="262"/>
      <c r="AJ266" s="262"/>
      <c r="AK266" s="262"/>
      <c r="AL266" s="262"/>
      <c r="AM266" s="492"/>
      <c r="AN266" s="262"/>
      <c r="AO266" s="262"/>
      <c r="AP266" s="262"/>
      <c r="AQ266" s="262"/>
      <c r="AR266" s="262"/>
      <c r="AS266" s="262"/>
      <c r="AT266" s="262"/>
      <c r="AU266" s="262"/>
      <c r="AV266" s="262"/>
      <c r="AW266" s="262"/>
      <c r="AX266" s="262"/>
      <c r="AY266" s="262"/>
      <c r="AZ266" s="264"/>
      <c r="BA266" s="492"/>
      <c r="BB266" s="576" t="str">
        <f t="shared" si="18"/>
        <v xml:space="preserve"> </v>
      </c>
      <c r="BC266" s="576" t="str">
        <f t="shared" si="19"/>
        <v xml:space="preserve"> </v>
      </c>
      <c r="BD266" s="576" t="str">
        <f t="shared" si="20"/>
        <v xml:space="preserve"> </v>
      </c>
      <c r="BE266" s="576" t="str">
        <f t="shared" si="21"/>
        <v xml:space="preserve"> </v>
      </c>
      <c r="BF266" s="102"/>
      <c r="BG266" s="165"/>
    </row>
    <row r="267" spans="1:59" s="107" customFormat="1" ht="12.75" x14ac:dyDescent="0.25">
      <c r="A267" s="380"/>
      <c r="B267" s="376">
        <f>'Données démographiques'!B266</f>
        <v>0</v>
      </c>
      <c r="C267" s="376">
        <f>'Données démographiques'!C266</f>
        <v>0</v>
      </c>
      <c r="D267" s="377">
        <f>'Données démographiques'!D266</f>
        <v>0</v>
      </c>
      <c r="E267" s="377">
        <f>'Données démographiques'!F266</f>
        <v>0</v>
      </c>
      <c r="F267" s="102"/>
      <c r="G267" s="430"/>
      <c r="H267" s="258"/>
      <c r="I267" s="493"/>
      <c r="J267" s="493"/>
      <c r="K267" s="258"/>
      <c r="L267" s="258"/>
      <c r="M267" s="493"/>
      <c r="N267" s="258"/>
      <c r="O267" s="259"/>
      <c r="P267" s="279"/>
      <c r="Q267" s="279"/>
      <c r="R267" s="279"/>
      <c r="S267" s="279"/>
      <c r="T267" s="279"/>
      <c r="U267" s="258"/>
      <c r="V267" s="430"/>
      <c r="W267" s="430"/>
      <c r="X267" s="102"/>
      <c r="Y267" s="258"/>
      <c r="Z267" s="431"/>
      <c r="AA267" s="102"/>
      <c r="AB267" s="259"/>
      <c r="AC267" s="259"/>
      <c r="AD267" s="258"/>
      <c r="AE267" s="259"/>
      <c r="AF267" s="258"/>
      <c r="AG267" s="258"/>
      <c r="AH267" s="258"/>
      <c r="AI267" s="263"/>
      <c r="AJ267" s="263"/>
      <c r="AK267" s="263"/>
      <c r="AL267" s="263"/>
      <c r="AM267" s="492"/>
      <c r="AN267" s="263"/>
      <c r="AO267" s="263"/>
      <c r="AP267" s="263"/>
      <c r="AQ267" s="263"/>
      <c r="AR267" s="263"/>
      <c r="AS267" s="263"/>
      <c r="AT267" s="263"/>
      <c r="AU267" s="263"/>
      <c r="AV267" s="263"/>
      <c r="AW267" s="263"/>
      <c r="AX267" s="263"/>
      <c r="AY267" s="263"/>
      <c r="AZ267" s="265"/>
      <c r="BA267" s="492"/>
      <c r="BB267" s="577" t="str">
        <f t="shared" si="18"/>
        <v xml:space="preserve"> </v>
      </c>
      <c r="BC267" s="577" t="str">
        <f t="shared" si="19"/>
        <v xml:space="preserve"> </v>
      </c>
      <c r="BD267" s="577" t="str">
        <f t="shared" si="20"/>
        <v xml:space="preserve"> </v>
      </c>
      <c r="BE267" s="577" t="str">
        <f t="shared" si="21"/>
        <v xml:space="preserve"> </v>
      </c>
      <c r="BF267" s="102"/>
      <c r="BG267" s="330"/>
    </row>
    <row r="268" spans="1:59" s="107" customFormat="1" ht="12.75" x14ac:dyDescent="0.25">
      <c r="A268" s="380"/>
      <c r="B268" s="169">
        <f>'Données démographiques'!B267</f>
        <v>0</v>
      </c>
      <c r="C268" s="169">
        <f>'Données démographiques'!C267</f>
        <v>0</v>
      </c>
      <c r="D268" s="170">
        <f>'Données démographiques'!D267</f>
        <v>0</v>
      </c>
      <c r="E268" s="170">
        <f>'Données démographiques'!F267</f>
        <v>0</v>
      </c>
      <c r="F268" s="102"/>
      <c r="G268" s="255"/>
      <c r="H268" s="273"/>
      <c r="I268" s="274"/>
      <c r="J268" s="274"/>
      <c r="K268" s="273"/>
      <c r="L268" s="273"/>
      <c r="M268" s="274"/>
      <c r="N268" s="273"/>
      <c r="O268" s="257"/>
      <c r="P268" s="277"/>
      <c r="Q268" s="277"/>
      <c r="R268" s="277"/>
      <c r="S268" s="277"/>
      <c r="T268" s="277"/>
      <c r="U268" s="273"/>
      <c r="V268" s="255"/>
      <c r="W268" s="255"/>
      <c r="X268" s="102"/>
      <c r="Y268" s="273"/>
      <c r="Z268" s="172"/>
      <c r="AA268" s="102"/>
      <c r="AB268" s="257"/>
      <c r="AC268" s="257"/>
      <c r="AD268" s="273"/>
      <c r="AE268" s="257"/>
      <c r="AF268" s="273"/>
      <c r="AG268" s="273"/>
      <c r="AH268" s="273"/>
      <c r="AI268" s="262"/>
      <c r="AJ268" s="262"/>
      <c r="AK268" s="262"/>
      <c r="AL268" s="262"/>
      <c r="AM268" s="492"/>
      <c r="AN268" s="262"/>
      <c r="AO268" s="262"/>
      <c r="AP268" s="262"/>
      <c r="AQ268" s="262"/>
      <c r="AR268" s="262"/>
      <c r="AS268" s="262"/>
      <c r="AT268" s="262"/>
      <c r="AU268" s="262"/>
      <c r="AV268" s="262"/>
      <c r="AW268" s="262"/>
      <c r="AX268" s="262"/>
      <c r="AY268" s="262"/>
      <c r="AZ268" s="264"/>
      <c r="BA268" s="492"/>
      <c r="BB268" s="576" t="str">
        <f t="shared" si="18"/>
        <v xml:space="preserve"> </v>
      </c>
      <c r="BC268" s="576" t="str">
        <f t="shared" si="19"/>
        <v xml:space="preserve"> </v>
      </c>
      <c r="BD268" s="576" t="str">
        <f t="shared" si="20"/>
        <v xml:space="preserve"> </v>
      </c>
      <c r="BE268" s="576" t="str">
        <f t="shared" si="21"/>
        <v xml:space="preserve"> </v>
      </c>
      <c r="BF268" s="102"/>
      <c r="BG268" s="165"/>
    </row>
    <row r="269" spans="1:59" s="107" customFormat="1" ht="12.75" x14ac:dyDescent="0.25">
      <c r="A269" s="380"/>
      <c r="B269" s="376">
        <f>'Données démographiques'!B268</f>
        <v>0</v>
      </c>
      <c r="C269" s="376">
        <f>'Données démographiques'!C268</f>
        <v>0</v>
      </c>
      <c r="D269" s="377">
        <f>'Données démographiques'!D268</f>
        <v>0</v>
      </c>
      <c r="E269" s="377">
        <f>'Données démographiques'!F268</f>
        <v>0</v>
      </c>
      <c r="F269" s="102"/>
      <c r="G269" s="430"/>
      <c r="H269" s="258"/>
      <c r="I269" s="493"/>
      <c r="J269" s="493"/>
      <c r="K269" s="258"/>
      <c r="L269" s="258"/>
      <c r="M269" s="493"/>
      <c r="N269" s="258"/>
      <c r="O269" s="259"/>
      <c r="P269" s="279"/>
      <c r="Q269" s="279"/>
      <c r="R269" s="279"/>
      <c r="S269" s="279"/>
      <c r="T269" s="279"/>
      <c r="U269" s="258"/>
      <c r="V269" s="430"/>
      <c r="W269" s="430"/>
      <c r="X269" s="102"/>
      <c r="Y269" s="258"/>
      <c r="Z269" s="431"/>
      <c r="AA269" s="102"/>
      <c r="AB269" s="259"/>
      <c r="AC269" s="259"/>
      <c r="AD269" s="258"/>
      <c r="AE269" s="259"/>
      <c r="AF269" s="258"/>
      <c r="AG269" s="258"/>
      <c r="AH269" s="258"/>
      <c r="AI269" s="263"/>
      <c r="AJ269" s="263"/>
      <c r="AK269" s="263"/>
      <c r="AL269" s="263"/>
      <c r="AM269" s="492"/>
      <c r="AN269" s="263"/>
      <c r="AO269" s="263"/>
      <c r="AP269" s="263"/>
      <c r="AQ269" s="263"/>
      <c r="AR269" s="263"/>
      <c r="AS269" s="263"/>
      <c r="AT269" s="263"/>
      <c r="AU269" s="263"/>
      <c r="AV269" s="263"/>
      <c r="AW269" s="263"/>
      <c r="AX269" s="263"/>
      <c r="AY269" s="263"/>
      <c r="AZ269" s="265"/>
      <c r="BA269" s="492"/>
      <c r="BB269" s="577" t="str">
        <f t="shared" si="18"/>
        <v xml:space="preserve"> </v>
      </c>
      <c r="BC269" s="577" t="str">
        <f t="shared" si="19"/>
        <v xml:space="preserve"> </v>
      </c>
      <c r="BD269" s="577" t="str">
        <f t="shared" si="20"/>
        <v xml:space="preserve"> </v>
      </c>
      <c r="BE269" s="577" t="str">
        <f t="shared" si="21"/>
        <v xml:space="preserve"> </v>
      </c>
      <c r="BF269" s="102"/>
      <c r="BG269" s="330"/>
    </row>
    <row r="270" spans="1:59" s="107" customFormat="1" ht="12.75" x14ac:dyDescent="0.25">
      <c r="A270" s="380"/>
      <c r="B270" s="169">
        <f>'Données démographiques'!B269</f>
        <v>0</v>
      </c>
      <c r="C270" s="169">
        <f>'Données démographiques'!C269</f>
        <v>0</v>
      </c>
      <c r="D270" s="170">
        <f>'Données démographiques'!D269</f>
        <v>0</v>
      </c>
      <c r="E270" s="170">
        <f>'Données démographiques'!F269</f>
        <v>0</v>
      </c>
      <c r="F270" s="102"/>
      <c r="G270" s="255"/>
      <c r="H270" s="273"/>
      <c r="I270" s="274"/>
      <c r="J270" s="274"/>
      <c r="K270" s="273"/>
      <c r="L270" s="273"/>
      <c r="M270" s="274"/>
      <c r="N270" s="273"/>
      <c r="O270" s="257"/>
      <c r="P270" s="277"/>
      <c r="Q270" s="277"/>
      <c r="R270" s="277"/>
      <c r="S270" s="277"/>
      <c r="T270" s="277"/>
      <c r="U270" s="273"/>
      <c r="V270" s="255"/>
      <c r="W270" s="255"/>
      <c r="X270" s="102"/>
      <c r="Y270" s="273"/>
      <c r="Z270" s="172"/>
      <c r="AA270" s="102"/>
      <c r="AB270" s="257"/>
      <c r="AC270" s="257"/>
      <c r="AD270" s="273"/>
      <c r="AE270" s="257"/>
      <c r="AF270" s="273"/>
      <c r="AG270" s="273"/>
      <c r="AH270" s="273"/>
      <c r="AI270" s="262"/>
      <c r="AJ270" s="262"/>
      <c r="AK270" s="262"/>
      <c r="AL270" s="262"/>
      <c r="AM270" s="492"/>
      <c r="AN270" s="262"/>
      <c r="AO270" s="262"/>
      <c r="AP270" s="262"/>
      <c r="AQ270" s="262"/>
      <c r="AR270" s="262"/>
      <c r="AS270" s="262"/>
      <c r="AT270" s="262"/>
      <c r="AU270" s="262"/>
      <c r="AV270" s="262"/>
      <c r="AW270" s="262"/>
      <c r="AX270" s="262"/>
      <c r="AY270" s="262"/>
      <c r="AZ270" s="264"/>
      <c r="BA270" s="492"/>
      <c r="BB270" s="576" t="str">
        <f t="shared" si="18"/>
        <v xml:space="preserve"> </v>
      </c>
      <c r="BC270" s="576" t="str">
        <f t="shared" si="19"/>
        <v xml:space="preserve"> </v>
      </c>
      <c r="BD270" s="576" t="str">
        <f t="shared" si="20"/>
        <v xml:space="preserve"> </v>
      </c>
      <c r="BE270" s="576" t="str">
        <f t="shared" si="21"/>
        <v xml:space="preserve"> </v>
      </c>
      <c r="BF270" s="102"/>
      <c r="BG270" s="165"/>
    </row>
    <row r="271" spans="1:59" s="107" customFormat="1" ht="12.75" x14ac:dyDescent="0.25">
      <c r="A271" s="380"/>
      <c r="B271" s="376">
        <f>'Données démographiques'!B270</f>
        <v>0</v>
      </c>
      <c r="C271" s="376">
        <f>'Données démographiques'!C270</f>
        <v>0</v>
      </c>
      <c r="D271" s="377">
        <f>'Données démographiques'!D270</f>
        <v>0</v>
      </c>
      <c r="E271" s="377">
        <f>'Données démographiques'!F270</f>
        <v>0</v>
      </c>
      <c r="F271" s="102"/>
      <c r="G271" s="430"/>
      <c r="H271" s="258"/>
      <c r="I271" s="493"/>
      <c r="J271" s="493"/>
      <c r="K271" s="258"/>
      <c r="L271" s="258"/>
      <c r="M271" s="493"/>
      <c r="N271" s="258"/>
      <c r="O271" s="259"/>
      <c r="P271" s="279"/>
      <c r="Q271" s="279"/>
      <c r="R271" s="279"/>
      <c r="S271" s="279"/>
      <c r="T271" s="279"/>
      <c r="U271" s="258"/>
      <c r="V271" s="430"/>
      <c r="W271" s="430"/>
      <c r="X271" s="102"/>
      <c r="Y271" s="258"/>
      <c r="Z271" s="431"/>
      <c r="AA271" s="102"/>
      <c r="AB271" s="259"/>
      <c r="AC271" s="259"/>
      <c r="AD271" s="258"/>
      <c r="AE271" s="259"/>
      <c r="AF271" s="258"/>
      <c r="AG271" s="258"/>
      <c r="AH271" s="258"/>
      <c r="AI271" s="263"/>
      <c r="AJ271" s="263"/>
      <c r="AK271" s="263"/>
      <c r="AL271" s="263"/>
      <c r="AM271" s="492"/>
      <c r="AN271" s="263"/>
      <c r="AO271" s="263"/>
      <c r="AP271" s="263"/>
      <c r="AQ271" s="263"/>
      <c r="AR271" s="263"/>
      <c r="AS271" s="263"/>
      <c r="AT271" s="263"/>
      <c r="AU271" s="263"/>
      <c r="AV271" s="263"/>
      <c r="AW271" s="263"/>
      <c r="AX271" s="263"/>
      <c r="AY271" s="263"/>
      <c r="AZ271" s="265"/>
      <c r="BA271" s="492"/>
      <c r="BB271" s="577" t="str">
        <f t="shared" si="18"/>
        <v xml:space="preserve"> </v>
      </c>
      <c r="BC271" s="577" t="str">
        <f t="shared" si="19"/>
        <v xml:space="preserve"> </v>
      </c>
      <c r="BD271" s="577" t="str">
        <f t="shared" si="20"/>
        <v xml:space="preserve"> </v>
      </c>
      <c r="BE271" s="577" t="str">
        <f t="shared" si="21"/>
        <v xml:space="preserve"> </v>
      </c>
      <c r="BF271" s="102"/>
      <c r="BG271" s="330"/>
    </row>
    <row r="272" spans="1:59" s="107" customFormat="1" ht="12.75" x14ac:dyDescent="0.25">
      <c r="A272" s="380"/>
      <c r="B272" s="169">
        <f>'Données démographiques'!B271</f>
        <v>0</v>
      </c>
      <c r="C272" s="169">
        <f>'Données démographiques'!C271</f>
        <v>0</v>
      </c>
      <c r="D272" s="170">
        <f>'Données démographiques'!D271</f>
        <v>0</v>
      </c>
      <c r="E272" s="170">
        <f>'Données démographiques'!F271</f>
        <v>0</v>
      </c>
      <c r="F272" s="102"/>
      <c r="G272" s="255"/>
      <c r="H272" s="273"/>
      <c r="I272" s="274"/>
      <c r="J272" s="274"/>
      <c r="K272" s="273"/>
      <c r="L272" s="273"/>
      <c r="M272" s="274"/>
      <c r="N272" s="273"/>
      <c r="O272" s="257"/>
      <c r="P272" s="277"/>
      <c r="Q272" s="277"/>
      <c r="R272" s="277"/>
      <c r="S272" s="277"/>
      <c r="T272" s="277"/>
      <c r="U272" s="273"/>
      <c r="V272" s="255"/>
      <c r="W272" s="255"/>
      <c r="X272" s="102"/>
      <c r="Y272" s="273"/>
      <c r="Z272" s="172"/>
      <c r="AA272" s="102"/>
      <c r="AB272" s="257"/>
      <c r="AC272" s="257"/>
      <c r="AD272" s="273"/>
      <c r="AE272" s="257"/>
      <c r="AF272" s="273"/>
      <c r="AG272" s="273"/>
      <c r="AH272" s="273"/>
      <c r="AI272" s="262"/>
      <c r="AJ272" s="262"/>
      <c r="AK272" s="262"/>
      <c r="AL272" s="262"/>
      <c r="AM272" s="492"/>
      <c r="AN272" s="262"/>
      <c r="AO272" s="262"/>
      <c r="AP272" s="262"/>
      <c r="AQ272" s="262"/>
      <c r="AR272" s="262"/>
      <c r="AS272" s="262"/>
      <c r="AT272" s="262"/>
      <c r="AU272" s="262"/>
      <c r="AV272" s="262"/>
      <c r="AW272" s="262"/>
      <c r="AX272" s="262"/>
      <c r="AY272" s="262"/>
      <c r="AZ272" s="264"/>
      <c r="BA272" s="492"/>
      <c r="BB272" s="576" t="str">
        <f t="shared" si="18"/>
        <v xml:space="preserve"> </v>
      </c>
      <c r="BC272" s="576" t="str">
        <f t="shared" si="19"/>
        <v xml:space="preserve"> </v>
      </c>
      <c r="BD272" s="576" t="str">
        <f t="shared" si="20"/>
        <v xml:space="preserve"> </v>
      </c>
      <c r="BE272" s="576" t="str">
        <f t="shared" si="21"/>
        <v xml:space="preserve"> </v>
      </c>
      <c r="BF272" s="102"/>
      <c r="BG272" s="165"/>
    </row>
    <row r="273" spans="1:59" s="107" customFormat="1" ht="12.75" x14ac:dyDescent="0.25">
      <c r="A273" s="380"/>
      <c r="B273" s="376">
        <f>'Données démographiques'!B272</f>
        <v>0</v>
      </c>
      <c r="C273" s="376">
        <f>'Données démographiques'!C272</f>
        <v>0</v>
      </c>
      <c r="D273" s="377">
        <f>'Données démographiques'!D272</f>
        <v>0</v>
      </c>
      <c r="E273" s="377">
        <f>'Données démographiques'!F272</f>
        <v>0</v>
      </c>
      <c r="F273" s="102"/>
      <c r="G273" s="430"/>
      <c r="H273" s="258"/>
      <c r="I273" s="493"/>
      <c r="J273" s="493"/>
      <c r="K273" s="258"/>
      <c r="L273" s="258"/>
      <c r="M273" s="493"/>
      <c r="N273" s="258"/>
      <c r="O273" s="259"/>
      <c r="P273" s="279"/>
      <c r="Q273" s="279"/>
      <c r="R273" s="279"/>
      <c r="S273" s="279"/>
      <c r="T273" s="279"/>
      <c r="U273" s="258"/>
      <c r="V273" s="430"/>
      <c r="W273" s="430"/>
      <c r="X273" s="102"/>
      <c r="Y273" s="258"/>
      <c r="Z273" s="431"/>
      <c r="AA273" s="102"/>
      <c r="AB273" s="259"/>
      <c r="AC273" s="259"/>
      <c r="AD273" s="258"/>
      <c r="AE273" s="259"/>
      <c r="AF273" s="258"/>
      <c r="AG273" s="258"/>
      <c r="AH273" s="258"/>
      <c r="AI273" s="263"/>
      <c r="AJ273" s="263"/>
      <c r="AK273" s="263"/>
      <c r="AL273" s="263"/>
      <c r="AM273" s="492"/>
      <c r="AN273" s="263"/>
      <c r="AO273" s="263"/>
      <c r="AP273" s="263"/>
      <c r="AQ273" s="263"/>
      <c r="AR273" s="263"/>
      <c r="AS273" s="263"/>
      <c r="AT273" s="263"/>
      <c r="AU273" s="263"/>
      <c r="AV273" s="263"/>
      <c r="AW273" s="263"/>
      <c r="AX273" s="263"/>
      <c r="AY273" s="263"/>
      <c r="AZ273" s="265"/>
      <c r="BA273" s="492"/>
      <c r="BB273" s="577" t="str">
        <f t="shared" ref="BB273:BB336" si="22">IF(AG273=0," ",AN273/AI273)</f>
        <v xml:space="preserve"> </v>
      </c>
      <c r="BC273" s="577" t="str">
        <f t="shared" si="19"/>
        <v xml:space="preserve"> </v>
      </c>
      <c r="BD273" s="577" t="str">
        <f t="shared" si="20"/>
        <v xml:space="preserve"> </v>
      </c>
      <c r="BE273" s="577" t="str">
        <f t="shared" si="21"/>
        <v xml:space="preserve"> </v>
      </c>
      <c r="BF273" s="102"/>
      <c r="BG273" s="330"/>
    </row>
    <row r="274" spans="1:59" s="107" customFormat="1" ht="12.75" x14ac:dyDescent="0.25">
      <c r="A274" s="380"/>
      <c r="B274" s="169">
        <f>'Données démographiques'!B273</f>
        <v>0</v>
      </c>
      <c r="C274" s="169">
        <f>'Données démographiques'!C273</f>
        <v>0</v>
      </c>
      <c r="D274" s="170">
        <f>'Données démographiques'!D273</f>
        <v>0</v>
      </c>
      <c r="E274" s="170">
        <f>'Données démographiques'!F273</f>
        <v>0</v>
      </c>
      <c r="F274" s="102"/>
      <c r="G274" s="255"/>
      <c r="H274" s="273"/>
      <c r="I274" s="274"/>
      <c r="J274" s="274"/>
      <c r="K274" s="273"/>
      <c r="L274" s="273"/>
      <c r="M274" s="274"/>
      <c r="N274" s="273"/>
      <c r="O274" s="257"/>
      <c r="P274" s="277"/>
      <c r="Q274" s="277"/>
      <c r="R274" s="277"/>
      <c r="S274" s="277"/>
      <c r="T274" s="277"/>
      <c r="U274" s="273"/>
      <c r="V274" s="255"/>
      <c r="W274" s="255"/>
      <c r="X274" s="102"/>
      <c r="Y274" s="273"/>
      <c r="Z274" s="172"/>
      <c r="AA274" s="102"/>
      <c r="AB274" s="257"/>
      <c r="AC274" s="257"/>
      <c r="AD274" s="273"/>
      <c r="AE274" s="257"/>
      <c r="AF274" s="273"/>
      <c r="AG274" s="273"/>
      <c r="AH274" s="273"/>
      <c r="AI274" s="262"/>
      <c r="AJ274" s="262"/>
      <c r="AK274" s="262"/>
      <c r="AL274" s="262"/>
      <c r="AM274" s="492"/>
      <c r="AN274" s="262"/>
      <c r="AO274" s="262"/>
      <c r="AP274" s="262"/>
      <c r="AQ274" s="262"/>
      <c r="AR274" s="262"/>
      <c r="AS274" s="262"/>
      <c r="AT274" s="262"/>
      <c r="AU274" s="262"/>
      <c r="AV274" s="262"/>
      <c r="AW274" s="262"/>
      <c r="AX274" s="262"/>
      <c r="AY274" s="262"/>
      <c r="AZ274" s="264"/>
      <c r="BA274" s="492"/>
      <c r="BB274" s="576" t="str">
        <f t="shared" si="22"/>
        <v xml:space="preserve"> </v>
      </c>
      <c r="BC274" s="576" t="str">
        <f t="shared" si="19"/>
        <v xml:space="preserve"> </v>
      </c>
      <c r="BD274" s="576" t="str">
        <f t="shared" si="20"/>
        <v xml:space="preserve"> </v>
      </c>
      <c r="BE274" s="576" t="str">
        <f t="shared" si="21"/>
        <v xml:space="preserve"> </v>
      </c>
      <c r="BF274" s="102"/>
      <c r="BG274" s="165"/>
    </row>
    <row r="275" spans="1:59" s="107" customFormat="1" ht="12.75" x14ac:dyDescent="0.25">
      <c r="A275" s="380"/>
      <c r="B275" s="376">
        <f>'Données démographiques'!B274</f>
        <v>0</v>
      </c>
      <c r="C275" s="376">
        <f>'Données démographiques'!C274</f>
        <v>0</v>
      </c>
      <c r="D275" s="377">
        <f>'Données démographiques'!D274</f>
        <v>0</v>
      </c>
      <c r="E275" s="377">
        <f>'Données démographiques'!F274</f>
        <v>0</v>
      </c>
      <c r="F275" s="102"/>
      <c r="G275" s="430"/>
      <c r="H275" s="258"/>
      <c r="I275" s="493"/>
      <c r="J275" s="493"/>
      <c r="K275" s="258"/>
      <c r="L275" s="258"/>
      <c r="M275" s="493"/>
      <c r="N275" s="258"/>
      <c r="O275" s="259"/>
      <c r="P275" s="279"/>
      <c r="Q275" s="279"/>
      <c r="R275" s="279"/>
      <c r="S275" s="279"/>
      <c r="T275" s="279"/>
      <c r="U275" s="258"/>
      <c r="V275" s="430"/>
      <c r="W275" s="430"/>
      <c r="X275" s="102"/>
      <c r="Y275" s="258"/>
      <c r="Z275" s="431"/>
      <c r="AA275" s="102"/>
      <c r="AB275" s="259"/>
      <c r="AC275" s="259"/>
      <c r="AD275" s="258"/>
      <c r="AE275" s="259"/>
      <c r="AF275" s="258"/>
      <c r="AG275" s="258"/>
      <c r="AH275" s="258"/>
      <c r="AI275" s="263"/>
      <c r="AJ275" s="263"/>
      <c r="AK275" s="263"/>
      <c r="AL275" s="263"/>
      <c r="AM275" s="492"/>
      <c r="AN275" s="263"/>
      <c r="AO275" s="263"/>
      <c r="AP275" s="263"/>
      <c r="AQ275" s="263"/>
      <c r="AR275" s="263"/>
      <c r="AS275" s="263"/>
      <c r="AT275" s="263"/>
      <c r="AU275" s="263"/>
      <c r="AV275" s="263"/>
      <c r="AW275" s="263"/>
      <c r="AX275" s="263"/>
      <c r="AY275" s="263"/>
      <c r="AZ275" s="265"/>
      <c r="BA275" s="492"/>
      <c r="BB275" s="577" t="str">
        <f t="shared" si="22"/>
        <v xml:space="preserve"> </v>
      </c>
      <c r="BC275" s="577" t="str">
        <f t="shared" ref="BC275:BC338" si="23">IF(OR(AG275=0,P275=0)," ",AN275/P275)</f>
        <v xml:space="preserve"> </v>
      </c>
      <c r="BD275" s="577" t="str">
        <f t="shared" ref="BD275:BD338" si="24">IF(OR(AG275&gt;5,AG275&lt;1)," ",AO275/AJ275)</f>
        <v xml:space="preserve"> </v>
      </c>
      <c r="BE275" s="577" t="str">
        <f t="shared" ref="BE275:BE338" si="25">IF(OR(AG275&gt;5,AG275&lt;1,P275=0)," ",AO275/P275)</f>
        <v xml:space="preserve"> </v>
      </c>
      <c r="BF275" s="102"/>
      <c r="BG275" s="330"/>
    </row>
    <row r="276" spans="1:59" s="107" customFormat="1" ht="12.75" x14ac:dyDescent="0.25">
      <c r="A276" s="380"/>
      <c r="B276" s="169">
        <f>'Données démographiques'!B275</f>
        <v>0</v>
      </c>
      <c r="C276" s="169">
        <f>'Données démographiques'!C275</f>
        <v>0</v>
      </c>
      <c r="D276" s="170">
        <f>'Données démographiques'!D275</f>
        <v>0</v>
      </c>
      <c r="E276" s="170">
        <f>'Données démographiques'!F275</f>
        <v>0</v>
      </c>
      <c r="F276" s="102"/>
      <c r="G276" s="255"/>
      <c r="H276" s="273"/>
      <c r="I276" s="274"/>
      <c r="J276" s="274"/>
      <c r="K276" s="273"/>
      <c r="L276" s="273"/>
      <c r="M276" s="274"/>
      <c r="N276" s="273"/>
      <c r="O276" s="257"/>
      <c r="P276" s="277"/>
      <c r="Q276" s="277"/>
      <c r="R276" s="277"/>
      <c r="S276" s="277"/>
      <c r="T276" s="277"/>
      <c r="U276" s="273"/>
      <c r="V276" s="255"/>
      <c r="W276" s="255"/>
      <c r="X276" s="102"/>
      <c r="Y276" s="273"/>
      <c r="Z276" s="172"/>
      <c r="AA276" s="102"/>
      <c r="AB276" s="257"/>
      <c r="AC276" s="257"/>
      <c r="AD276" s="273"/>
      <c r="AE276" s="257"/>
      <c r="AF276" s="273"/>
      <c r="AG276" s="273"/>
      <c r="AH276" s="273"/>
      <c r="AI276" s="262"/>
      <c r="AJ276" s="262"/>
      <c r="AK276" s="262"/>
      <c r="AL276" s="262"/>
      <c r="AM276" s="492"/>
      <c r="AN276" s="262"/>
      <c r="AO276" s="262"/>
      <c r="AP276" s="262"/>
      <c r="AQ276" s="262"/>
      <c r="AR276" s="262"/>
      <c r="AS276" s="262"/>
      <c r="AT276" s="262"/>
      <c r="AU276" s="262"/>
      <c r="AV276" s="262"/>
      <c r="AW276" s="262"/>
      <c r="AX276" s="262"/>
      <c r="AY276" s="262"/>
      <c r="AZ276" s="264"/>
      <c r="BA276" s="492"/>
      <c r="BB276" s="576" t="str">
        <f t="shared" si="22"/>
        <v xml:space="preserve"> </v>
      </c>
      <c r="BC276" s="576" t="str">
        <f t="shared" si="23"/>
        <v xml:space="preserve"> </v>
      </c>
      <c r="BD276" s="576" t="str">
        <f t="shared" si="24"/>
        <v xml:space="preserve"> </v>
      </c>
      <c r="BE276" s="576" t="str">
        <f t="shared" si="25"/>
        <v xml:space="preserve"> </v>
      </c>
      <c r="BF276" s="102"/>
      <c r="BG276" s="165"/>
    </row>
    <row r="277" spans="1:59" s="107" customFormat="1" ht="12.75" x14ac:dyDescent="0.25">
      <c r="A277" s="380"/>
      <c r="B277" s="376">
        <f>'Données démographiques'!B276</f>
        <v>0</v>
      </c>
      <c r="C277" s="376">
        <f>'Données démographiques'!C276</f>
        <v>0</v>
      </c>
      <c r="D277" s="377">
        <f>'Données démographiques'!D276</f>
        <v>0</v>
      </c>
      <c r="E277" s="377">
        <f>'Données démographiques'!F276</f>
        <v>0</v>
      </c>
      <c r="F277" s="102"/>
      <c r="G277" s="430"/>
      <c r="H277" s="258"/>
      <c r="I277" s="493"/>
      <c r="J277" s="493"/>
      <c r="K277" s="258"/>
      <c r="L277" s="258"/>
      <c r="M277" s="493"/>
      <c r="N277" s="258"/>
      <c r="O277" s="259"/>
      <c r="P277" s="279"/>
      <c r="Q277" s="279"/>
      <c r="R277" s="279"/>
      <c r="S277" s="279"/>
      <c r="T277" s="279"/>
      <c r="U277" s="258"/>
      <c r="V277" s="430"/>
      <c r="W277" s="430"/>
      <c r="X277" s="102"/>
      <c r="Y277" s="258"/>
      <c r="Z277" s="431"/>
      <c r="AA277" s="102"/>
      <c r="AB277" s="259"/>
      <c r="AC277" s="259"/>
      <c r="AD277" s="258"/>
      <c r="AE277" s="259"/>
      <c r="AF277" s="258"/>
      <c r="AG277" s="258"/>
      <c r="AH277" s="258"/>
      <c r="AI277" s="263"/>
      <c r="AJ277" s="263"/>
      <c r="AK277" s="263"/>
      <c r="AL277" s="263"/>
      <c r="AM277" s="492"/>
      <c r="AN277" s="263"/>
      <c r="AO277" s="263"/>
      <c r="AP277" s="263"/>
      <c r="AQ277" s="263"/>
      <c r="AR277" s="263"/>
      <c r="AS277" s="263"/>
      <c r="AT277" s="263"/>
      <c r="AU277" s="263"/>
      <c r="AV277" s="263"/>
      <c r="AW277" s="263"/>
      <c r="AX277" s="263"/>
      <c r="AY277" s="263"/>
      <c r="AZ277" s="265"/>
      <c r="BA277" s="492"/>
      <c r="BB277" s="577" t="str">
        <f t="shared" si="22"/>
        <v xml:space="preserve"> </v>
      </c>
      <c r="BC277" s="577" t="str">
        <f t="shared" si="23"/>
        <v xml:space="preserve"> </v>
      </c>
      <c r="BD277" s="577" t="str">
        <f t="shared" si="24"/>
        <v xml:space="preserve"> </v>
      </c>
      <c r="BE277" s="577" t="str">
        <f t="shared" si="25"/>
        <v xml:space="preserve"> </v>
      </c>
      <c r="BF277" s="102"/>
      <c r="BG277" s="330"/>
    </row>
    <row r="278" spans="1:59" s="107" customFormat="1" ht="12.75" x14ac:dyDescent="0.25">
      <c r="A278" s="380"/>
      <c r="B278" s="169">
        <f>'Données démographiques'!B277</f>
        <v>0</v>
      </c>
      <c r="C278" s="169">
        <f>'Données démographiques'!C277</f>
        <v>0</v>
      </c>
      <c r="D278" s="170">
        <f>'Données démographiques'!D277</f>
        <v>0</v>
      </c>
      <c r="E278" s="170">
        <f>'Données démographiques'!F277</f>
        <v>0</v>
      </c>
      <c r="F278" s="102"/>
      <c r="G278" s="255"/>
      <c r="H278" s="273"/>
      <c r="I278" s="274"/>
      <c r="J278" s="274"/>
      <c r="K278" s="273"/>
      <c r="L278" s="273"/>
      <c r="M278" s="274"/>
      <c r="N278" s="273"/>
      <c r="O278" s="257"/>
      <c r="P278" s="277"/>
      <c r="Q278" s="277"/>
      <c r="R278" s="277"/>
      <c r="S278" s="277"/>
      <c r="T278" s="277"/>
      <c r="U278" s="273"/>
      <c r="V278" s="255"/>
      <c r="W278" s="255"/>
      <c r="X278" s="102"/>
      <c r="Y278" s="273"/>
      <c r="Z278" s="172"/>
      <c r="AA278" s="102"/>
      <c r="AB278" s="257"/>
      <c r="AC278" s="257"/>
      <c r="AD278" s="273"/>
      <c r="AE278" s="257"/>
      <c r="AF278" s="273"/>
      <c r="AG278" s="273"/>
      <c r="AH278" s="273"/>
      <c r="AI278" s="262"/>
      <c r="AJ278" s="262"/>
      <c r="AK278" s="262"/>
      <c r="AL278" s="262"/>
      <c r="AM278" s="492"/>
      <c r="AN278" s="262"/>
      <c r="AO278" s="262"/>
      <c r="AP278" s="262"/>
      <c r="AQ278" s="262"/>
      <c r="AR278" s="262"/>
      <c r="AS278" s="262"/>
      <c r="AT278" s="262"/>
      <c r="AU278" s="262"/>
      <c r="AV278" s="262"/>
      <c r="AW278" s="262"/>
      <c r="AX278" s="262"/>
      <c r="AY278" s="262"/>
      <c r="AZ278" s="264"/>
      <c r="BA278" s="492"/>
      <c r="BB278" s="576" t="str">
        <f t="shared" si="22"/>
        <v xml:space="preserve"> </v>
      </c>
      <c r="BC278" s="576" t="str">
        <f t="shared" si="23"/>
        <v xml:space="preserve"> </v>
      </c>
      <c r="BD278" s="576" t="str">
        <f t="shared" si="24"/>
        <v xml:space="preserve"> </v>
      </c>
      <c r="BE278" s="576" t="str">
        <f t="shared" si="25"/>
        <v xml:space="preserve"> </v>
      </c>
      <c r="BF278" s="102"/>
      <c r="BG278" s="165"/>
    </row>
    <row r="279" spans="1:59" s="107" customFormat="1" ht="12.75" x14ac:dyDescent="0.25">
      <c r="A279" s="380"/>
      <c r="B279" s="376">
        <f>'Données démographiques'!B278</f>
        <v>0</v>
      </c>
      <c r="C279" s="376">
        <f>'Données démographiques'!C278</f>
        <v>0</v>
      </c>
      <c r="D279" s="377">
        <f>'Données démographiques'!D278</f>
        <v>0</v>
      </c>
      <c r="E279" s="377">
        <f>'Données démographiques'!F278</f>
        <v>0</v>
      </c>
      <c r="F279" s="102"/>
      <c r="G279" s="430"/>
      <c r="H279" s="258"/>
      <c r="I279" s="493"/>
      <c r="J279" s="493"/>
      <c r="K279" s="258"/>
      <c r="L279" s="258"/>
      <c r="M279" s="493"/>
      <c r="N279" s="258"/>
      <c r="O279" s="259"/>
      <c r="P279" s="279"/>
      <c r="Q279" s="279"/>
      <c r="R279" s="279"/>
      <c r="S279" s="279"/>
      <c r="T279" s="279"/>
      <c r="U279" s="258"/>
      <c r="V279" s="430"/>
      <c r="W279" s="430"/>
      <c r="X279" s="102"/>
      <c r="Y279" s="258"/>
      <c r="Z279" s="431"/>
      <c r="AA279" s="102"/>
      <c r="AB279" s="259"/>
      <c r="AC279" s="259"/>
      <c r="AD279" s="258"/>
      <c r="AE279" s="259"/>
      <c r="AF279" s="258"/>
      <c r="AG279" s="258"/>
      <c r="AH279" s="258"/>
      <c r="AI279" s="263"/>
      <c r="AJ279" s="263"/>
      <c r="AK279" s="263"/>
      <c r="AL279" s="263"/>
      <c r="AM279" s="492"/>
      <c r="AN279" s="263"/>
      <c r="AO279" s="263"/>
      <c r="AP279" s="263"/>
      <c r="AQ279" s="263"/>
      <c r="AR279" s="263"/>
      <c r="AS279" s="263"/>
      <c r="AT279" s="263"/>
      <c r="AU279" s="263"/>
      <c r="AV279" s="263"/>
      <c r="AW279" s="263"/>
      <c r="AX279" s="263"/>
      <c r="AY279" s="263"/>
      <c r="AZ279" s="265"/>
      <c r="BA279" s="492"/>
      <c r="BB279" s="577" t="str">
        <f t="shared" si="22"/>
        <v xml:space="preserve"> </v>
      </c>
      <c r="BC279" s="577" t="str">
        <f t="shared" si="23"/>
        <v xml:space="preserve"> </v>
      </c>
      <c r="BD279" s="577" t="str">
        <f t="shared" si="24"/>
        <v xml:space="preserve"> </v>
      </c>
      <c r="BE279" s="577" t="str">
        <f t="shared" si="25"/>
        <v xml:space="preserve"> </v>
      </c>
      <c r="BF279" s="102"/>
      <c r="BG279" s="330"/>
    </row>
    <row r="280" spans="1:59" s="107" customFormat="1" ht="12.75" x14ac:dyDescent="0.25">
      <c r="A280" s="380"/>
      <c r="B280" s="169">
        <f>'Données démographiques'!B279</f>
        <v>0</v>
      </c>
      <c r="C280" s="169">
        <f>'Données démographiques'!C279</f>
        <v>0</v>
      </c>
      <c r="D280" s="170">
        <f>'Données démographiques'!D279</f>
        <v>0</v>
      </c>
      <c r="E280" s="170">
        <f>'Données démographiques'!F279</f>
        <v>0</v>
      </c>
      <c r="F280" s="102"/>
      <c r="G280" s="255"/>
      <c r="H280" s="273"/>
      <c r="I280" s="274"/>
      <c r="J280" s="274"/>
      <c r="K280" s="273"/>
      <c r="L280" s="273"/>
      <c r="M280" s="274"/>
      <c r="N280" s="273"/>
      <c r="O280" s="257"/>
      <c r="P280" s="277"/>
      <c r="Q280" s="277"/>
      <c r="R280" s="277"/>
      <c r="S280" s="277"/>
      <c r="T280" s="277"/>
      <c r="U280" s="273"/>
      <c r="V280" s="255"/>
      <c r="W280" s="255"/>
      <c r="X280" s="102"/>
      <c r="Y280" s="273"/>
      <c r="Z280" s="172"/>
      <c r="AA280" s="102"/>
      <c r="AB280" s="257"/>
      <c r="AC280" s="257"/>
      <c r="AD280" s="273"/>
      <c r="AE280" s="257"/>
      <c r="AF280" s="273"/>
      <c r="AG280" s="273"/>
      <c r="AH280" s="273"/>
      <c r="AI280" s="262"/>
      <c r="AJ280" s="262"/>
      <c r="AK280" s="262"/>
      <c r="AL280" s="262"/>
      <c r="AM280" s="492"/>
      <c r="AN280" s="262"/>
      <c r="AO280" s="262"/>
      <c r="AP280" s="262"/>
      <c r="AQ280" s="262"/>
      <c r="AR280" s="262"/>
      <c r="AS280" s="262"/>
      <c r="AT280" s="262"/>
      <c r="AU280" s="262"/>
      <c r="AV280" s="262"/>
      <c r="AW280" s="262"/>
      <c r="AX280" s="262"/>
      <c r="AY280" s="262"/>
      <c r="AZ280" s="264"/>
      <c r="BA280" s="492"/>
      <c r="BB280" s="576" t="str">
        <f t="shared" si="22"/>
        <v xml:space="preserve"> </v>
      </c>
      <c r="BC280" s="576" t="str">
        <f t="shared" si="23"/>
        <v xml:space="preserve"> </v>
      </c>
      <c r="BD280" s="576" t="str">
        <f t="shared" si="24"/>
        <v xml:space="preserve"> </v>
      </c>
      <c r="BE280" s="576" t="str">
        <f t="shared" si="25"/>
        <v xml:space="preserve"> </v>
      </c>
      <c r="BF280" s="102"/>
      <c r="BG280" s="165"/>
    </row>
    <row r="281" spans="1:59" s="107" customFormat="1" ht="12.75" x14ac:dyDescent="0.25">
      <c r="A281" s="380"/>
      <c r="B281" s="376">
        <f>'Données démographiques'!B280</f>
        <v>0</v>
      </c>
      <c r="C281" s="376">
        <f>'Données démographiques'!C280</f>
        <v>0</v>
      </c>
      <c r="D281" s="377">
        <f>'Données démographiques'!D280</f>
        <v>0</v>
      </c>
      <c r="E281" s="377">
        <f>'Données démographiques'!F280</f>
        <v>0</v>
      </c>
      <c r="F281" s="102"/>
      <c r="G281" s="430"/>
      <c r="H281" s="258"/>
      <c r="I281" s="493"/>
      <c r="J281" s="493"/>
      <c r="K281" s="258"/>
      <c r="L281" s="258"/>
      <c r="M281" s="493"/>
      <c r="N281" s="258"/>
      <c r="O281" s="259"/>
      <c r="P281" s="279"/>
      <c r="Q281" s="279"/>
      <c r="R281" s="279"/>
      <c r="S281" s="279"/>
      <c r="T281" s="279"/>
      <c r="U281" s="258"/>
      <c r="V281" s="430"/>
      <c r="W281" s="430"/>
      <c r="X281" s="102"/>
      <c r="Y281" s="258"/>
      <c r="Z281" s="431"/>
      <c r="AA281" s="102"/>
      <c r="AB281" s="259"/>
      <c r="AC281" s="259"/>
      <c r="AD281" s="258"/>
      <c r="AE281" s="259"/>
      <c r="AF281" s="258"/>
      <c r="AG281" s="258"/>
      <c r="AH281" s="258"/>
      <c r="AI281" s="263"/>
      <c r="AJ281" s="263"/>
      <c r="AK281" s="263"/>
      <c r="AL281" s="263"/>
      <c r="AM281" s="492"/>
      <c r="AN281" s="263"/>
      <c r="AO281" s="263"/>
      <c r="AP281" s="263"/>
      <c r="AQ281" s="263"/>
      <c r="AR281" s="263"/>
      <c r="AS281" s="263"/>
      <c r="AT281" s="263"/>
      <c r="AU281" s="263"/>
      <c r="AV281" s="263"/>
      <c r="AW281" s="263"/>
      <c r="AX281" s="263"/>
      <c r="AY281" s="263"/>
      <c r="AZ281" s="265"/>
      <c r="BA281" s="492"/>
      <c r="BB281" s="577" t="str">
        <f t="shared" si="22"/>
        <v xml:space="preserve"> </v>
      </c>
      <c r="BC281" s="577" t="str">
        <f t="shared" si="23"/>
        <v xml:space="preserve"> </v>
      </c>
      <c r="BD281" s="577" t="str">
        <f t="shared" si="24"/>
        <v xml:space="preserve"> </v>
      </c>
      <c r="BE281" s="577" t="str">
        <f t="shared" si="25"/>
        <v xml:space="preserve"> </v>
      </c>
      <c r="BF281" s="102"/>
      <c r="BG281" s="330"/>
    </row>
    <row r="282" spans="1:59" s="107" customFormat="1" ht="12.75" x14ac:dyDescent="0.25">
      <c r="A282" s="380"/>
      <c r="B282" s="169">
        <f>'Données démographiques'!B281</f>
        <v>0</v>
      </c>
      <c r="C282" s="169">
        <f>'Données démographiques'!C281</f>
        <v>0</v>
      </c>
      <c r="D282" s="170">
        <f>'Données démographiques'!D281</f>
        <v>0</v>
      </c>
      <c r="E282" s="170">
        <f>'Données démographiques'!F281</f>
        <v>0</v>
      </c>
      <c r="F282" s="102"/>
      <c r="G282" s="255"/>
      <c r="H282" s="273"/>
      <c r="I282" s="274"/>
      <c r="J282" s="274"/>
      <c r="K282" s="273"/>
      <c r="L282" s="273"/>
      <c r="M282" s="274"/>
      <c r="N282" s="273"/>
      <c r="O282" s="257"/>
      <c r="P282" s="277"/>
      <c r="Q282" s="277"/>
      <c r="R282" s="277"/>
      <c r="S282" s="277"/>
      <c r="T282" s="277"/>
      <c r="U282" s="273"/>
      <c r="V282" s="255"/>
      <c r="W282" s="255"/>
      <c r="X282" s="102"/>
      <c r="Y282" s="273"/>
      <c r="Z282" s="172"/>
      <c r="AA282" s="102"/>
      <c r="AB282" s="257"/>
      <c r="AC282" s="257"/>
      <c r="AD282" s="273"/>
      <c r="AE282" s="257"/>
      <c r="AF282" s="273"/>
      <c r="AG282" s="273"/>
      <c r="AH282" s="273"/>
      <c r="AI282" s="262"/>
      <c r="AJ282" s="262"/>
      <c r="AK282" s="262"/>
      <c r="AL282" s="262"/>
      <c r="AM282" s="492"/>
      <c r="AN282" s="262"/>
      <c r="AO282" s="262"/>
      <c r="AP282" s="262"/>
      <c r="AQ282" s="262"/>
      <c r="AR282" s="262"/>
      <c r="AS282" s="262"/>
      <c r="AT282" s="262"/>
      <c r="AU282" s="262"/>
      <c r="AV282" s="262"/>
      <c r="AW282" s="262"/>
      <c r="AX282" s="262"/>
      <c r="AY282" s="262"/>
      <c r="AZ282" s="264"/>
      <c r="BA282" s="492"/>
      <c r="BB282" s="576" t="str">
        <f t="shared" si="22"/>
        <v xml:space="preserve"> </v>
      </c>
      <c r="BC282" s="576" t="str">
        <f t="shared" si="23"/>
        <v xml:space="preserve"> </v>
      </c>
      <c r="BD282" s="576" t="str">
        <f t="shared" si="24"/>
        <v xml:space="preserve"> </v>
      </c>
      <c r="BE282" s="576" t="str">
        <f t="shared" si="25"/>
        <v xml:space="preserve"> </v>
      </c>
      <c r="BF282" s="102"/>
      <c r="BG282" s="165"/>
    </row>
    <row r="283" spans="1:59" s="107" customFormat="1" ht="12.75" x14ac:dyDescent="0.25">
      <c r="A283" s="380"/>
      <c r="B283" s="376">
        <f>'Données démographiques'!B282</f>
        <v>0</v>
      </c>
      <c r="C283" s="376">
        <f>'Données démographiques'!C282</f>
        <v>0</v>
      </c>
      <c r="D283" s="377">
        <f>'Données démographiques'!D282</f>
        <v>0</v>
      </c>
      <c r="E283" s="377">
        <f>'Données démographiques'!F282</f>
        <v>0</v>
      </c>
      <c r="F283" s="102"/>
      <c r="G283" s="430"/>
      <c r="H283" s="258"/>
      <c r="I283" s="493"/>
      <c r="J283" s="493"/>
      <c r="K283" s="258"/>
      <c r="L283" s="258"/>
      <c r="M283" s="493"/>
      <c r="N283" s="258"/>
      <c r="O283" s="259"/>
      <c r="P283" s="279"/>
      <c r="Q283" s="279"/>
      <c r="R283" s="279"/>
      <c r="S283" s="279"/>
      <c r="T283" s="279"/>
      <c r="U283" s="258"/>
      <c r="V283" s="430"/>
      <c r="W283" s="430"/>
      <c r="X283" s="102"/>
      <c r="Y283" s="258"/>
      <c r="Z283" s="431"/>
      <c r="AA283" s="102"/>
      <c r="AB283" s="259"/>
      <c r="AC283" s="259"/>
      <c r="AD283" s="258"/>
      <c r="AE283" s="259"/>
      <c r="AF283" s="258"/>
      <c r="AG283" s="258"/>
      <c r="AH283" s="258"/>
      <c r="AI283" s="263"/>
      <c r="AJ283" s="263"/>
      <c r="AK283" s="263"/>
      <c r="AL283" s="263"/>
      <c r="AM283" s="492"/>
      <c r="AN283" s="263"/>
      <c r="AO283" s="263"/>
      <c r="AP283" s="263"/>
      <c r="AQ283" s="263"/>
      <c r="AR283" s="263"/>
      <c r="AS283" s="263"/>
      <c r="AT283" s="263"/>
      <c r="AU283" s="263"/>
      <c r="AV283" s="263"/>
      <c r="AW283" s="263"/>
      <c r="AX283" s="263"/>
      <c r="AY283" s="263"/>
      <c r="AZ283" s="265"/>
      <c r="BA283" s="492"/>
      <c r="BB283" s="577" t="str">
        <f t="shared" si="22"/>
        <v xml:space="preserve"> </v>
      </c>
      <c r="BC283" s="577" t="str">
        <f t="shared" si="23"/>
        <v xml:space="preserve"> </v>
      </c>
      <c r="BD283" s="577" t="str">
        <f t="shared" si="24"/>
        <v xml:space="preserve"> </v>
      </c>
      <c r="BE283" s="577" t="str">
        <f t="shared" si="25"/>
        <v xml:space="preserve"> </v>
      </c>
      <c r="BF283" s="102"/>
      <c r="BG283" s="330"/>
    </row>
    <row r="284" spans="1:59" s="107" customFormat="1" ht="12.75" x14ac:dyDescent="0.25">
      <c r="A284" s="380"/>
      <c r="B284" s="169">
        <f>'Données démographiques'!B283</f>
        <v>0</v>
      </c>
      <c r="C284" s="169">
        <f>'Données démographiques'!C283</f>
        <v>0</v>
      </c>
      <c r="D284" s="170">
        <f>'Données démographiques'!D283</f>
        <v>0</v>
      </c>
      <c r="E284" s="170">
        <f>'Données démographiques'!F283</f>
        <v>0</v>
      </c>
      <c r="F284" s="102"/>
      <c r="G284" s="255"/>
      <c r="H284" s="273"/>
      <c r="I284" s="274"/>
      <c r="J284" s="274"/>
      <c r="K284" s="273"/>
      <c r="L284" s="273"/>
      <c r="M284" s="274"/>
      <c r="N284" s="273"/>
      <c r="O284" s="257"/>
      <c r="P284" s="277"/>
      <c r="Q284" s="277"/>
      <c r="R284" s="277"/>
      <c r="S284" s="277"/>
      <c r="T284" s="277"/>
      <c r="U284" s="273"/>
      <c r="V284" s="255"/>
      <c r="W284" s="255"/>
      <c r="X284" s="102"/>
      <c r="Y284" s="273"/>
      <c r="Z284" s="172"/>
      <c r="AA284" s="102"/>
      <c r="AB284" s="257"/>
      <c r="AC284" s="257"/>
      <c r="AD284" s="273"/>
      <c r="AE284" s="257"/>
      <c r="AF284" s="273"/>
      <c r="AG284" s="273"/>
      <c r="AH284" s="273"/>
      <c r="AI284" s="262"/>
      <c r="AJ284" s="262"/>
      <c r="AK284" s="262"/>
      <c r="AL284" s="262"/>
      <c r="AM284" s="492"/>
      <c r="AN284" s="262"/>
      <c r="AO284" s="262"/>
      <c r="AP284" s="262"/>
      <c r="AQ284" s="262"/>
      <c r="AR284" s="262"/>
      <c r="AS284" s="262"/>
      <c r="AT284" s="262"/>
      <c r="AU284" s="262"/>
      <c r="AV284" s="262"/>
      <c r="AW284" s="262"/>
      <c r="AX284" s="262"/>
      <c r="AY284" s="262"/>
      <c r="AZ284" s="264"/>
      <c r="BA284" s="492"/>
      <c r="BB284" s="576" t="str">
        <f t="shared" si="22"/>
        <v xml:space="preserve"> </v>
      </c>
      <c r="BC284" s="576" t="str">
        <f t="shared" si="23"/>
        <v xml:space="preserve"> </v>
      </c>
      <c r="BD284" s="576" t="str">
        <f t="shared" si="24"/>
        <v xml:space="preserve"> </v>
      </c>
      <c r="BE284" s="576" t="str">
        <f t="shared" si="25"/>
        <v xml:space="preserve"> </v>
      </c>
      <c r="BF284" s="102"/>
      <c r="BG284" s="165"/>
    </row>
    <row r="285" spans="1:59" s="107" customFormat="1" ht="12.75" x14ac:dyDescent="0.25">
      <c r="A285" s="380"/>
      <c r="B285" s="376">
        <f>'Données démographiques'!B284</f>
        <v>0</v>
      </c>
      <c r="C285" s="376">
        <f>'Données démographiques'!C284</f>
        <v>0</v>
      </c>
      <c r="D285" s="377">
        <f>'Données démographiques'!D284</f>
        <v>0</v>
      </c>
      <c r="E285" s="377">
        <f>'Données démographiques'!F284</f>
        <v>0</v>
      </c>
      <c r="F285" s="102"/>
      <c r="G285" s="430"/>
      <c r="H285" s="258"/>
      <c r="I285" s="493"/>
      <c r="J285" s="493"/>
      <c r="K285" s="258"/>
      <c r="L285" s="258"/>
      <c r="M285" s="493"/>
      <c r="N285" s="258"/>
      <c r="O285" s="259"/>
      <c r="P285" s="279"/>
      <c r="Q285" s="279"/>
      <c r="R285" s="279"/>
      <c r="S285" s="279"/>
      <c r="T285" s="279"/>
      <c r="U285" s="258"/>
      <c r="V285" s="430"/>
      <c r="W285" s="430"/>
      <c r="X285" s="102"/>
      <c r="Y285" s="258"/>
      <c r="Z285" s="431"/>
      <c r="AA285" s="102"/>
      <c r="AB285" s="259"/>
      <c r="AC285" s="259"/>
      <c r="AD285" s="258"/>
      <c r="AE285" s="259"/>
      <c r="AF285" s="258"/>
      <c r="AG285" s="258"/>
      <c r="AH285" s="258"/>
      <c r="AI285" s="263"/>
      <c r="AJ285" s="263"/>
      <c r="AK285" s="263"/>
      <c r="AL285" s="263"/>
      <c r="AM285" s="492"/>
      <c r="AN285" s="263"/>
      <c r="AO285" s="263"/>
      <c r="AP285" s="263"/>
      <c r="AQ285" s="263"/>
      <c r="AR285" s="263"/>
      <c r="AS285" s="263"/>
      <c r="AT285" s="263"/>
      <c r="AU285" s="263"/>
      <c r="AV285" s="263"/>
      <c r="AW285" s="263"/>
      <c r="AX285" s="263"/>
      <c r="AY285" s="263"/>
      <c r="AZ285" s="265"/>
      <c r="BA285" s="492"/>
      <c r="BB285" s="577" t="str">
        <f t="shared" si="22"/>
        <v xml:space="preserve"> </v>
      </c>
      <c r="BC285" s="577" t="str">
        <f t="shared" si="23"/>
        <v xml:space="preserve"> </v>
      </c>
      <c r="BD285" s="577" t="str">
        <f t="shared" si="24"/>
        <v xml:space="preserve"> </v>
      </c>
      <c r="BE285" s="577" t="str">
        <f t="shared" si="25"/>
        <v xml:space="preserve"> </v>
      </c>
      <c r="BF285" s="102"/>
      <c r="BG285" s="330"/>
    </row>
    <row r="286" spans="1:59" s="107" customFormat="1" ht="12.75" x14ac:dyDescent="0.25">
      <c r="A286" s="380"/>
      <c r="B286" s="169">
        <f>'Données démographiques'!B285</f>
        <v>0</v>
      </c>
      <c r="C286" s="169">
        <f>'Données démographiques'!C285</f>
        <v>0</v>
      </c>
      <c r="D286" s="170">
        <f>'Données démographiques'!D285</f>
        <v>0</v>
      </c>
      <c r="E286" s="170">
        <f>'Données démographiques'!F285</f>
        <v>0</v>
      </c>
      <c r="F286" s="102"/>
      <c r="G286" s="255"/>
      <c r="H286" s="273"/>
      <c r="I286" s="274"/>
      <c r="J286" s="274"/>
      <c r="K286" s="273"/>
      <c r="L286" s="273"/>
      <c r="M286" s="274"/>
      <c r="N286" s="273"/>
      <c r="O286" s="257"/>
      <c r="P286" s="277"/>
      <c r="Q286" s="277"/>
      <c r="R286" s="277"/>
      <c r="S286" s="277"/>
      <c r="T286" s="277"/>
      <c r="U286" s="273"/>
      <c r="V286" s="255"/>
      <c r="W286" s="255"/>
      <c r="X286" s="102"/>
      <c r="Y286" s="273"/>
      <c r="Z286" s="172"/>
      <c r="AA286" s="102"/>
      <c r="AB286" s="257"/>
      <c r="AC286" s="257"/>
      <c r="AD286" s="273"/>
      <c r="AE286" s="257"/>
      <c r="AF286" s="273"/>
      <c r="AG286" s="273"/>
      <c r="AH286" s="273"/>
      <c r="AI286" s="262"/>
      <c r="AJ286" s="262"/>
      <c r="AK286" s="262"/>
      <c r="AL286" s="262"/>
      <c r="AM286" s="492"/>
      <c r="AN286" s="262"/>
      <c r="AO286" s="262"/>
      <c r="AP286" s="262"/>
      <c r="AQ286" s="262"/>
      <c r="AR286" s="262"/>
      <c r="AS286" s="262"/>
      <c r="AT286" s="262"/>
      <c r="AU286" s="262"/>
      <c r="AV286" s="262"/>
      <c r="AW286" s="262"/>
      <c r="AX286" s="262"/>
      <c r="AY286" s="262"/>
      <c r="AZ286" s="264"/>
      <c r="BA286" s="492"/>
      <c r="BB286" s="576" t="str">
        <f t="shared" si="22"/>
        <v xml:space="preserve"> </v>
      </c>
      <c r="BC286" s="576" t="str">
        <f t="shared" si="23"/>
        <v xml:space="preserve"> </v>
      </c>
      <c r="BD286" s="576" t="str">
        <f t="shared" si="24"/>
        <v xml:space="preserve"> </v>
      </c>
      <c r="BE286" s="576" t="str">
        <f t="shared" si="25"/>
        <v xml:space="preserve"> </v>
      </c>
      <c r="BF286" s="102"/>
      <c r="BG286" s="165"/>
    </row>
    <row r="287" spans="1:59" s="107" customFormat="1" ht="12.75" x14ac:dyDescent="0.25">
      <c r="A287" s="380"/>
      <c r="B287" s="376">
        <f>'Données démographiques'!B286</f>
        <v>0</v>
      </c>
      <c r="C287" s="376">
        <f>'Données démographiques'!C286</f>
        <v>0</v>
      </c>
      <c r="D287" s="377">
        <f>'Données démographiques'!D286</f>
        <v>0</v>
      </c>
      <c r="E287" s="377">
        <f>'Données démographiques'!F286</f>
        <v>0</v>
      </c>
      <c r="F287" s="102"/>
      <c r="G287" s="430"/>
      <c r="H287" s="258"/>
      <c r="I287" s="493"/>
      <c r="J287" s="493"/>
      <c r="K287" s="258"/>
      <c r="L287" s="258"/>
      <c r="M287" s="493"/>
      <c r="N287" s="258"/>
      <c r="O287" s="259"/>
      <c r="P287" s="279"/>
      <c r="Q287" s="279"/>
      <c r="R287" s="279"/>
      <c r="S287" s="279"/>
      <c r="T287" s="279"/>
      <c r="U287" s="258"/>
      <c r="V287" s="430"/>
      <c r="W287" s="430"/>
      <c r="X287" s="102"/>
      <c r="Y287" s="258"/>
      <c r="Z287" s="431"/>
      <c r="AA287" s="102"/>
      <c r="AB287" s="259"/>
      <c r="AC287" s="259"/>
      <c r="AD287" s="258"/>
      <c r="AE287" s="259"/>
      <c r="AF287" s="258"/>
      <c r="AG287" s="258"/>
      <c r="AH287" s="258"/>
      <c r="AI287" s="263"/>
      <c r="AJ287" s="263"/>
      <c r="AK287" s="263"/>
      <c r="AL287" s="263"/>
      <c r="AM287" s="492"/>
      <c r="AN287" s="263"/>
      <c r="AO287" s="263"/>
      <c r="AP287" s="263"/>
      <c r="AQ287" s="263"/>
      <c r="AR287" s="263"/>
      <c r="AS287" s="263"/>
      <c r="AT287" s="263"/>
      <c r="AU287" s="263"/>
      <c r="AV287" s="263"/>
      <c r="AW287" s="263"/>
      <c r="AX287" s="263"/>
      <c r="AY287" s="263"/>
      <c r="AZ287" s="265"/>
      <c r="BA287" s="492"/>
      <c r="BB287" s="577" t="str">
        <f t="shared" si="22"/>
        <v xml:space="preserve"> </v>
      </c>
      <c r="BC287" s="577" t="str">
        <f t="shared" si="23"/>
        <v xml:space="preserve"> </v>
      </c>
      <c r="BD287" s="577" t="str">
        <f t="shared" si="24"/>
        <v xml:space="preserve"> </v>
      </c>
      <c r="BE287" s="577" t="str">
        <f t="shared" si="25"/>
        <v xml:space="preserve"> </v>
      </c>
      <c r="BF287" s="102"/>
      <c r="BG287" s="330"/>
    </row>
    <row r="288" spans="1:59" s="107" customFormat="1" ht="12.75" x14ac:dyDescent="0.25">
      <c r="A288" s="380"/>
      <c r="B288" s="169">
        <f>'Données démographiques'!B287</f>
        <v>0</v>
      </c>
      <c r="C288" s="169">
        <f>'Données démographiques'!C287</f>
        <v>0</v>
      </c>
      <c r="D288" s="170">
        <f>'Données démographiques'!D287</f>
        <v>0</v>
      </c>
      <c r="E288" s="170">
        <f>'Données démographiques'!F287</f>
        <v>0</v>
      </c>
      <c r="F288" s="102"/>
      <c r="G288" s="255"/>
      <c r="H288" s="273"/>
      <c r="I288" s="274"/>
      <c r="J288" s="274"/>
      <c r="K288" s="273"/>
      <c r="L288" s="273"/>
      <c r="M288" s="274"/>
      <c r="N288" s="273"/>
      <c r="O288" s="257"/>
      <c r="P288" s="277"/>
      <c r="Q288" s="277"/>
      <c r="R288" s="277"/>
      <c r="S288" s="277"/>
      <c r="T288" s="277"/>
      <c r="U288" s="273"/>
      <c r="V288" s="255"/>
      <c r="W288" s="255"/>
      <c r="X288" s="102"/>
      <c r="Y288" s="273"/>
      <c r="Z288" s="172"/>
      <c r="AA288" s="102"/>
      <c r="AB288" s="257"/>
      <c r="AC288" s="257"/>
      <c r="AD288" s="273"/>
      <c r="AE288" s="257"/>
      <c r="AF288" s="273"/>
      <c r="AG288" s="273"/>
      <c r="AH288" s="273"/>
      <c r="AI288" s="262"/>
      <c r="AJ288" s="262"/>
      <c r="AK288" s="262"/>
      <c r="AL288" s="262"/>
      <c r="AM288" s="492"/>
      <c r="AN288" s="262"/>
      <c r="AO288" s="262"/>
      <c r="AP288" s="262"/>
      <c r="AQ288" s="262"/>
      <c r="AR288" s="262"/>
      <c r="AS288" s="262"/>
      <c r="AT288" s="262"/>
      <c r="AU288" s="262"/>
      <c r="AV288" s="262"/>
      <c r="AW288" s="262"/>
      <c r="AX288" s="262"/>
      <c r="AY288" s="262"/>
      <c r="AZ288" s="264"/>
      <c r="BA288" s="492"/>
      <c r="BB288" s="576" t="str">
        <f t="shared" si="22"/>
        <v xml:space="preserve"> </v>
      </c>
      <c r="BC288" s="576" t="str">
        <f t="shared" si="23"/>
        <v xml:space="preserve"> </v>
      </c>
      <c r="BD288" s="576" t="str">
        <f t="shared" si="24"/>
        <v xml:space="preserve"> </v>
      </c>
      <c r="BE288" s="576" t="str">
        <f t="shared" si="25"/>
        <v xml:space="preserve"> </v>
      </c>
      <c r="BF288" s="102"/>
      <c r="BG288" s="165"/>
    </row>
    <row r="289" spans="1:59" s="107" customFormat="1" ht="12.75" x14ac:dyDescent="0.25">
      <c r="A289" s="380"/>
      <c r="B289" s="376">
        <f>'Données démographiques'!B288</f>
        <v>0</v>
      </c>
      <c r="C289" s="376">
        <f>'Données démographiques'!C288</f>
        <v>0</v>
      </c>
      <c r="D289" s="377">
        <f>'Données démographiques'!D288</f>
        <v>0</v>
      </c>
      <c r="E289" s="377">
        <f>'Données démographiques'!F288</f>
        <v>0</v>
      </c>
      <c r="F289" s="102"/>
      <c r="G289" s="430"/>
      <c r="H289" s="258"/>
      <c r="I289" s="493"/>
      <c r="J289" s="493"/>
      <c r="K289" s="258"/>
      <c r="L289" s="258"/>
      <c r="M289" s="493"/>
      <c r="N289" s="258"/>
      <c r="O289" s="259"/>
      <c r="P289" s="279"/>
      <c r="Q289" s="279"/>
      <c r="R289" s="279"/>
      <c r="S289" s="279"/>
      <c r="T289" s="279"/>
      <c r="U289" s="258"/>
      <c r="V289" s="430"/>
      <c r="W289" s="430"/>
      <c r="X289" s="102"/>
      <c r="Y289" s="258"/>
      <c r="Z289" s="431"/>
      <c r="AA289" s="102"/>
      <c r="AB289" s="259"/>
      <c r="AC289" s="259"/>
      <c r="AD289" s="258"/>
      <c r="AE289" s="259"/>
      <c r="AF289" s="258"/>
      <c r="AG289" s="258"/>
      <c r="AH289" s="258"/>
      <c r="AI289" s="263"/>
      <c r="AJ289" s="263"/>
      <c r="AK289" s="263"/>
      <c r="AL289" s="263"/>
      <c r="AM289" s="492"/>
      <c r="AN289" s="263"/>
      <c r="AO289" s="263"/>
      <c r="AP289" s="263"/>
      <c r="AQ289" s="263"/>
      <c r="AR289" s="263"/>
      <c r="AS289" s="263"/>
      <c r="AT289" s="263"/>
      <c r="AU289" s="263"/>
      <c r="AV289" s="263"/>
      <c r="AW289" s="263"/>
      <c r="AX289" s="263"/>
      <c r="AY289" s="263"/>
      <c r="AZ289" s="265"/>
      <c r="BA289" s="492"/>
      <c r="BB289" s="577" t="str">
        <f t="shared" si="22"/>
        <v xml:space="preserve"> </v>
      </c>
      <c r="BC289" s="577" t="str">
        <f t="shared" si="23"/>
        <v xml:space="preserve"> </v>
      </c>
      <c r="BD289" s="577" t="str">
        <f t="shared" si="24"/>
        <v xml:space="preserve"> </v>
      </c>
      <c r="BE289" s="577" t="str">
        <f t="shared" si="25"/>
        <v xml:space="preserve"> </v>
      </c>
      <c r="BF289" s="102"/>
      <c r="BG289" s="330"/>
    </row>
    <row r="290" spans="1:59" s="107" customFormat="1" ht="12.75" x14ac:dyDescent="0.25">
      <c r="A290" s="380"/>
      <c r="B290" s="169">
        <f>'Données démographiques'!B289</f>
        <v>0</v>
      </c>
      <c r="C290" s="169">
        <f>'Données démographiques'!C289</f>
        <v>0</v>
      </c>
      <c r="D290" s="170">
        <f>'Données démographiques'!D289</f>
        <v>0</v>
      </c>
      <c r="E290" s="170">
        <f>'Données démographiques'!F289</f>
        <v>0</v>
      </c>
      <c r="F290" s="102"/>
      <c r="G290" s="255"/>
      <c r="H290" s="273"/>
      <c r="I290" s="274"/>
      <c r="J290" s="274"/>
      <c r="K290" s="273"/>
      <c r="L290" s="273"/>
      <c r="M290" s="274"/>
      <c r="N290" s="273"/>
      <c r="O290" s="257"/>
      <c r="P290" s="277"/>
      <c r="Q290" s="277"/>
      <c r="R290" s="277"/>
      <c r="S290" s="277"/>
      <c r="T290" s="277"/>
      <c r="U290" s="273"/>
      <c r="V290" s="255"/>
      <c r="W290" s="255"/>
      <c r="X290" s="102"/>
      <c r="Y290" s="273"/>
      <c r="Z290" s="172"/>
      <c r="AA290" s="102"/>
      <c r="AB290" s="257"/>
      <c r="AC290" s="257"/>
      <c r="AD290" s="273"/>
      <c r="AE290" s="257"/>
      <c r="AF290" s="273"/>
      <c r="AG290" s="273"/>
      <c r="AH290" s="273"/>
      <c r="AI290" s="262"/>
      <c r="AJ290" s="262"/>
      <c r="AK290" s="262"/>
      <c r="AL290" s="262"/>
      <c r="AM290" s="492"/>
      <c r="AN290" s="262"/>
      <c r="AO290" s="262"/>
      <c r="AP290" s="262"/>
      <c r="AQ290" s="262"/>
      <c r="AR290" s="262"/>
      <c r="AS290" s="262"/>
      <c r="AT290" s="262"/>
      <c r="AU290" s="262"/>
      <c r="AV290" s="262"/>
      <c r="AW290" s="262"/>
      <c r="AX290" s="262"/>
      <c r="AY290" s="262"/>
      <c r="AZ290" s="264"/>
      <c r="BA290" s="492"/>
      <c r="BB290" s="576" t="str">
        <f t="shared" si="22"/>
        <v xml:space="preserve"> </v>
      </c>
      <c r="BC290" s="576" t="str">
        <f t="shared" si="23"/>
        <v xml:space="preserve"> </v>
      </c>
      <c r="BD290" s="576" t="str">
        <f t="shared" si="24"/>
        <v xml:space="preserve"> </v>
      </c>
      <c r="BE290" s="576" t="str">
        <f t="shared" si="25"/>
        <v xml:space="preserve"> </v>
      </c>
      <c r="BF290" s="102"/>
      <c r="BG290" s="165"/>
    </row>
    <row r="291" spans="1:59" s="107" customFormat="1" ht="12.75" x14ac:dyDescent="0.25">
      <c r="A291" s="380"/>
      <c r="B291" s="376">
        <f>'Données démographiques'!B290</f>
        <v>0</v>
      </c>
      <c r="C291" s="376">
        <f>'Données démographiques'!C290</f>
        <v>0</v>
      </c>
      <c r="D291" s="377">
        <f>'Données démographiques'!D290</f>
        <v>0</v>
      </c>
      <c r="E291" s="377">
        <f>'Données démographiques'!F290</f>
        <v>0</v>
      </c>
      <c r="F291" s="102"/>
      <c r="G291" s="430"/>
      <c r="H291" s="258"/>
      <c r="I291" s="493"/>
      <c r="J291" s="493"/>
      <c r="K291" s="258"/>
      <c r="L291" s="258"/>
      <c r="M291" s="493"/>
      <c r="N291" s="258"/>
      <c r="O291" s="259"/>
      <c r="P291" s="279"/>
      <c r="Q291" s="279"/>
      <c r="R291" s="279"/>
      <c r="S291" s="279"/>
      <c r="T291" s="279"/>
      <c r="U291" s="258"/>
      <c r="V291" s="430"/>
      <c r="W291" s="430"/>
      <c r="X291" s="102"/>
      <c r="Y291" s="258"/>
      <c r="Z291" s="431"/>
      <c r="AA291" s="102"/>
      <c r="AB291" s="259"/>
      <c r="AC291" s="259"/>
      <c r="AD291" s="258"/>
      <c r="AE291" s="259"/>
      <c r="AF291" s="258"/>
      <c r="AG291" s="258"/>
      <c r="AH291" s="258"/>
      <c r="AI291" s="263"/>
      <c r="AJ291" s="263"/>
      <c r="AK291" s="263"/>
      <c r="AL291" s="263"/>
      <c r="AM291" s="492"/>
      <c r="AN291" s="263"/>
      <c r="AO291" s="263"/>
      <c r="AP291" s="263"/>
      <c r="AQ291" s="263"/>
      <c r="AR291" s="263"/>
      <c r="AS291" s="263"/>
      <c r="AT291" s="263"/>
      <c r="AU291" s="263"/>
      <c r="AV291" s="263"/>
      <c r="AW291" s="263"/>
      <c r="AX291" s="263"/>
      <c r="AY291" s="263"/>
      <c r="AZ291" s="265"/>
      <c r="BA291" s="492"/>
      <c r="BB291" s="577" t="str">
        <f t="shared" si="22"/>
        <v xml:space="preserve"> </v>
      </c>
      <c r="BC291" s="577" t="str">
        <f t="shared" si="23"/>
        <v xml:space="preserve"> </v>
      </c>
      <c r="BD291" s="577" t="str">
        <f t="shared" si="24"/>
        <v xml:space="preserve"> </v>
      </c>
      <c r="BE291" s="577" t="str">
        <f t="shared" si="25"/>
        <v xml:space="preserve"> </v>
      </c>
      <c r="BF291" s="102"/>
      <c r="BG291" s="330"/>
    </row>
    <row r="292" spans="1:59" s="107" customFormat="1" ht="12.75" x14ac:dyDescent="0.25">
      <c r="A292" s="380"/>
      <c r="B292" s="169">
        <f>'Données démographiques'!B291</f>
        <v>0</v>
      </c>
      <c r="C292" s="169">
        <f>'Données démographiques'!C291</f>
        <v>0</v>
      </c>
      <c r="D292" s="170">
        <f>'Données démographiques'!D291</f>
        <v>0</v>
      </c>
      <c r="E292" s="170">
        <f>'Données démographiques'!F291</f>
        <v>0</v>
      </c>
      <c r="F292" s="102"/>
      <c r="G292" s="255"/>
      <c r="H292" s="273"/>
      <c r="I292" s="274"/>
      <c r="J292" s="274"/>
      <c r="K292" s="273"/>
      <c r="L292" s="273"/>
      <c r="M292" s="274"/>
      <c r="N292" s="273"/>
      <c r="O292" s="257"/>
      <c r="P292" s="277"/>
      <c r="Q292" s="277"/>
      <c r="R292" s="277"/>
      <c r="S292" s="277"/>
      <c r="T292" s="277"/>
      <c r="U292" s="273"/>
      <c r="V292" s="255"/>
      <c r="W292" s="255"/>
      <c r="X292" s="102"/>
      <c r="Y292" s="273"/>
      <c r="Z292" s="172"/>
      <c r="AA292" s="102"/>
      <c r="AB292" s="257"/>
      <c r="AC292" s="257"/>
      <c r="AD292" s="273"/>
      <c r="AE292" s="257"/>
      <c r="AF292" s="273"/>
      <c r="AG292" s="273"/>
      <c r="AH292" s="273"/>
      <c r="AI292" s="262"/>
      <c r="AJ292" s="262"/>
      <c r="AK292" s="262"/>
      <c r="AL292" s="262"/>
      <c r="AM292" s="492"/>
      <c r="AN292" s="262"/>
      <c r="AO292" s="262"/>
      <c r="AP292" s="262"/>
      <c r="AQ292" s="262"/>
      <c r="AR292" s="262"/>
      <c r="AS292" s="262"/>
      <c r="AT292" s="262"/>
      <c r="AU292" s="262"/>
      <c r="AV292" s="262"/>
      <c r="AW292" s="262"/>
      <c r="AX292" s="262"/>
      <c r="AY292" s="262"/>
      <c r="AZ292" s="264"/>
      <c r="BA292" s="492"/>
      <c r="BB292" s="576" t="str">
        <f t="shared" si="22"/>
        <v xml:space="preserve"> </v>
      </c>
      <c r="BC292" s="576" t="str">
        <f t="shared" si="23"/>
        <v xml:space="preserve"> </v>
      </c>
      <c r="BD292" s="576" t="str">
        <f t="shared" si="24"/>
        <v xml:space="preserve"> </v>
      </c>
      <c r="BE292" s="576" t="str">
        <f t="shared" si="25"/>
        <v xml:space="preserve"> </v>
      </c>
      <c r="BF292" s="102"/>
      <c r="BG292" s="165"/>
    </row>
    <row r="293" spans="1:59" s="107" customFormat="1" ht="12.75" x14ac:dyDescent="0.25">
      <c r="A293" s="380"/>
      <c r="B293" s="376">
        <f>'Données démographiques'!B292</f>
        <v>0</v>
      </c>
      <c r="C293" s="376">
        <f>'Données démographiques'!C292</f>
        <v>0</v>
      </c>
      <c r="D293" s="377">
        <f>'Données démographiques'!D292</f>
        <v>0</v>
      </c>
      <c r="E293" s="377">
        <f>'Données démographiques'!F292</f>
        <v>0</v>
      </c>
      <c r="F293" s="102"/>
      <c r="G293" s="430"/>
      <c r="H293" s="258"/>
      <c r="I293" s="493"/>
      <c r="J293" s="493"/>
      <c r="K293" s="258"/>
      <c r="L293" s="258"/>
      <c r="M293" s="493"/>
      <c r="N293" s="258"/>
      <c r="O293" s="259"/>
      <c r="P293" s="279"/>
      <c r="Q293" s="279"/>
      <c r="R293" s="279"/>
      <c r="S293" s="279"/>
      <c r="T293" s="279"/>
      <c r="U293" s="258"/>
      <c r="V293" s="430"/>
      <c r="W293" s="430"/>
      <c r="X293" s="102"/>
      <c r="Y293" s="258"/>
      <c r="Z293" s="431"/>
      <c r="AA293" s="102"/>
      <c r="AB293" s="259"/>
      <c r="AC293" s="259"/>
      <c r="AD293" s="258"/>
      <c r="AE293" s="259"/>
      <c r="AF293" s="258"/>
      <c r="AG293" s="258"/>
      <c r="AH293" s="258"/>
      <c r="AI293" s="263"/>
      <c r="AJ293" s="263"/>
      <c r="AK293" s="263"/>
      <c r="AL293" s="263"/>
      <c r="AM293" s="492"/>
      <c r="AN293" s="263"/>
      <c r="AO293" s="263"/>
      <c r="AP293" s="263"/>
      <c r="AQ293" s="263"/>
      <c r="AR293" s="263"/>
      <c r="AS293" s="263"/>
      <c r="AT293" s="263"/>
      <c r="AU293" s="263"/>
      <c r="AV293" s="263"/>
      <c r="AW293" s="263"/>
      <c r="AX293" s="263"/>
      <c r="AY293" s="263"/>
      <c r="AZ293" s="265"/>
      <c r="BA293" s="492"/>
      <c r="BB293" s="577" t="str">
        <f t="shared" si="22"/>
        <v xml:space="preserve"> </v>
      </c>
      <c r="BC293" s="577" t="str">
        <f t="shared" si="23"/>
        <v xml:space="preserve"> </v>
      </c>
      <c r="BD293" s="577" t="str">
        <f t="shared" si="24"/>
        <v xml:space="preserve"> </v>
      </c>
      <c r="BE293" s="577" t="str">
        <f t="shared" si="25"/>
        <v xml:space="preserve"> </v>
      </c>
      <c r="BF293" s="102"/>
      <c r="BG293" s="330"/>
    </row>
    <row r="294" spans="1:59" s="107" customFormat="1" ht="12.75" x14ac:dyDescent="0.25">
      <c r="A294" s="380"/>
      <c r="B294" s="169">
        <f>'Données démographiques'!B293</f>
        <v>0</v>
      </c>
      <c r="C294" s="169">
        <f>'Données démographiques'!C293</f>
        <v>0</v>
      </c>
      <c r="D294" s="170">
        <f>'Données démographiques'!D293</f>
        <v>0</v>
      </c>
      <c r="E294" s="170">
        <f>'Données démographiques'!F293</f>
        <v>0</v>
      </c>
      <c r="F294" s="102"/>
      <c r="G294" s="255"/>
      <c r="H294" s="273"/>
      <c r="I294" s="274"/>
      <c r="J294" s="274"/>
      <c r="K294" s="273"/>
      <c r="L294" s="273"/>
      <c r="M294" s="274"/>
      <c r="N294" s="273"/>
      <c r="O294" s="257"/>
      <c r="P294" s="277"/>
      <c r="Q294" s="277"/>
      <c r="R294" s="277"/>
      <c r="S294" s="277"/>
      <c r="T294" s="277"/>
      <c r="U294" s="273"/>
      <c r="V294" s="255"/>
      <c r="W294" s="255"/>
      <c r="X294" s="102"/>
      <c r="Y294" s="273"/>
      <c r="Z294" s="172"/>
      <c r="AA294" s="102"/>
      <c r="AB294" s="257"/>
      <c r="AC294" s="257"/>
      <c r="AD294" s="273"/>
      <c r="AE294" s="257"/>
      <c r="AF294" s="273"/>
      <c r="AG294" s="273"/>
      <c r="AH294" s="273"/>
      <c r="AI294" s="262"/>
      <c r="AJ294" s="262"/>
      <c r="AK294" s="262"/>
      <c r="AL294" s="262"/>
      <c r="AM294" s="492"/>
      <c r="AN294" s="262"/>
      <c r="AO294" s="262"/>
      <c r="AP294" s="262"/>
      <c r="AQ294" s="262"/>
      <c r="AR294" s="262"/>
      <c r="AS294" s="262"/>
      <c r="AT294" s="262"/>
      <c r="AU294" s="262"/>
      <c r="AV294" s="262"/>
      <c r="AW294" s="262"/>
      <c r="AX294" s="262"/>
      <c r="AY294" s="262"/>
      <c r="AZ294" s="264"/>
      <c r="BA294" s="492"/>
      <c r="BB294" s="576" t="str">
        <f t="shared" si="22"/>
        <v xml:space="preserve"> </v>
      </c>
      <c r="BC294" s="576" t="str">
        <f t="shared" si="23"/>
        <v xml:space="preserve"> </v>
      </c>
      <c r="BD294" s="576" t="str">
        <f t="shared" si="24"/>
        <v xml:space="preserve"> </v>
      </c>
      <c r="BE294" s="576" t="str">
        <f t="shared" si="25"/>
        <v xml:space="preserve"> </v>
      </c>
      <c r="BF294" s="102"/>
      <c r="BG294" s="165"/>
    </row>
    <row r="295" spans="1:59" s="107" customFormat="1" ht="12.75" x14ac:dyDescent="0.25">
      <c r="A295" s="380"/>
      <c r="B295" s="376">
        <f>'Données démographiques'!B294</f>
        <v>0</v>
      </c>
      <c r="C295" s="376">
        <f>'Données démographiques'!C294</f>
        <v>0</v>
      </c>
      <c r="D295" s="377">
        <f>'Données démographiques'!D294</f>
        <v>0</v>
      </c>
      <c r="E295" s="377">
        <f>'Données démographiques'!F294</f>
        <v>0</v>
      </c>
      <c r="F295" s="102"/>
      <c r="G295" s="430"/>
      <c r="H295" s="258"/>
      <c r="I295" s="493"/>
      <c r="J295" s="493"/>
      <c r="K295" s="258"/>
      <c r="L295" s="258"/>
      <c r="M295" s="493"/>
      <c r="N295" s="258"/>
      <c r="O295" s="259"/>
      <c r="P295" s="279"/>
      <c r="Q295" s="279"/>
      <c r="R295" s="279"/>
      <c r="S295" s="279"/>
      <c r="T295" s="279"/>
      <c r="U295" s="258"/>
      <c r="V295" s="430"/>
      <c r="W295" s="430"/>
      <c r="X295" s="102"/>
      <c r="Y295" s="258"/>
      <c r="Z295" s="431"/>
      <c r="AA295" s="102"/>
      <c r="AB295" s="259"/>
      <c r="AC295" s="259"/>
      <c r="AD295" s="258"/>
      <c r="AE295" s="259"/>
      <c r="AF295" s="258"/>
      <c r="AG295" s="258"/>
      <c r="AH295" s="258"/>
      <c r="AI295" s="263"/>
      <c r="AJ295" s="263"/>
      <c r="AK295" s="263"/>
      <c r="AL295" s="263"/>
      <c r="AM295" s="492"/>
      <c r="AN295" s="263"/>
      <c r="AO295" s="263"/>
      <c r="AP295" s="263"/>
      <c r="AQ295" s="263"/>
      <c r="AR295" s="263"/>
      <c r="AS295" s="263"/>
      <c r="AT295" s="263"/>
      <c r="AU295" s="263"/>
      <c r="AV295" s="263"/>
      <c r="AW295" s="263"/>
      <c r="AX295" s="263"/>
      <c r="AY295" s="263"/>
      <c r="AZ295" s="265"/>
      <c r="BA295" s="492"/>
      <c r="BB295" s="577" t="str">
        <f t="shared" si="22"/>
        <v xml:space="preserve"> </v>
      </c>
      <c r="BC295" s="577" t="str">
        <f t="shared" si="23"/>
        <v xml:space="preserve"> </v>
      </c>
      <c r="BD295" s="577" t="str">
        <f t="shared" si="24"/>
        <v xml:space="preserve"> </v>
      </c>
      <c r="BE295" s="577" t="str">
        <f t="shared" si="25"/>
        <v xml:space="preserve"> </v>
      </c>
      <c r="BF295" s="102"/>
      <c r="BG295" s="330"/>
    </row>
    <row r="296" spans="1:59" s="107" customFormat="1" ht="12.75" x14ac:dyDescent="0.25">
      <c r="A296" s="380"/>
      <c r="B296" s="169">
        <f>'Données démographiques'!B295</f>
        <v>0</v>
      </c>
      <c r="C296" s="169">
        <f>'Données démographiques'!C295</f>
        <v>0</v>
      </c>
      <c r="D296" s="170">
        <f>'Données démographiques'!D295</f>
        <v>0</v>
      </c>
      <c r="E296" s="170">
        <f>'Données démographiques'!F295</f>
        <v>0</v>
      </c>
      <c r="F296" s="102"/>
      <c r="G296" s="255"/>
      <c r="H296" s="273"/>
      <c r="I296" s="274"/>
      <c r="J296" s="274"/>
      <c r="K296" s="273"/>
      <c r="L296" s="273"/>
      <c r="M296" s="274"/>
      <c r="N296" s="273"/>
      <c r="O296" s="257"/>
      <c r="P296" s="277"/>
      <c r="Q296" s="277"/>
      <c r="R296" s="277"/>
      <c r="S296" s="277"/>
      <c r="T296" s="277"/>
      <c r="U296" s="273"/>
      <c r="V296" s="255"/>
      <c r="W296" s="255"/>
      <c r="X296" s="102"/>
      <c r="Y296" s="273"/>
      <c r="Z296" s="172"/>
      <c r="AA296" s="102"/>
      <c r="AB296" s="257"/>
      <c r="AC296" s="257"/>
      <c r="AD296" s="273"/>
      <c r="AE296" s="257"/>
      <c r="AF296" s="273"/>
      <c r="AG296" s="273"/>
      <c r="AH296" s="273"/>
      <c r="AI296" s="262"/>
      <c r="AJ296" s="262"/>
      <c r="AK296" s="262"/>
      <c r="AL296" s="262"/>
      <c r="AM296" s="492"/>
      <c r="AN296" s="262"/>
      <c r="AO296" s="262"/>
      <c r="AP296" s="262"/>
      <c r="AQ296" s="262"/>
      <c r="AR296" s="262"/>
      <c r="AS296" s="262"/>
      <c r="AT296" s="262"/>
      <c r="AU296" s="262"/>
      <c r="AV296" s="262"/>
      <c r="AW296" s="262"/>
      <c r="AX296" s="262"/>
      <c r="AY296" s="262"/>
      <c r="AZ296" s="264"/>
      <c r="BA296" s="492"/>
      <c r="BB296" s="576" t="str">
        <f t="shared" si="22"/>
        <v xml:space="preserve"> </v>
      </c>
      <c r="BC296" s="576" t="str">
        <f t="shared" si="23"/>
        <v xml:space="preserve"> </v>
      </c>
      <c r="BD296" s="576" t="str">
        <f t="shared" si="24"/>
        <v xml:space="preserve"> </v>
      </c>
      <c r="BE296" s="576" t="str">
        <f t="shared" si="25"/>
        <v xml:space="preserve"> </v>
      </c>
      <c r="BF296" s="102"/>
      <c r="BG296" s="165"/>
    </row>
    <row r="297" spans="1:59" s="107" customFormat="1" ht="12.75" x14ac:dyDescent="0.25">
      <c r="A297" s="380"/>
      <c r="B297" s="376">
        <f>'Données démographiques'!B296</f>
        <v>0</v>
      </c>
      <c r="C297" s="376">
        <f>'Données démographiques'!C296</f>
        <v>0</v>
      </c>
      <c r="D297" s="377">
        <f>'Données démographiques'!D296</f>
        <v>0</v>
      </c>
      <c r="E297" s="377">
        <f>'Données démographiques'!F296</f>
        <v>0</v>
      </c>
      <c r="F297" s="102"/>
      <c r="G297" s="430"/>
      <c r="H297" s="258"/>
      <c r="I297" s="493"/>
      <c r="J297" s="493"/>
      <c r="K297" s="258"/>
      <c r="L297" s="258"/>
      <c r="M297" s="493"/>
      <c r="N297" s="258"/>
      <c r="O297" s="259"/>
      <c r="P297" s="279"/>
      <c r="Q297" s="279"/>
      <c r="R297" s="279"/>
      <c r="S297" s="279"/>
      <c r="T297" s="279"/>
      <c r="U297" s="258"/>
      <c r="V297" s="430"/>
      <c r="W297" s="430"/>
      <c r="X297" s="102"/>
      <c r="Y297" s="258"/>
      <c r="Z297" s="431"/>
      <c r="AA297" s="102"/>
      <c r="AB297" s="259"/>
      <c r="AC297" s="259"/>
      <c r="AD297" s="258"/>
      <c r="AE297" s="259"/>
      <c r="AF297" s="258"/>
      <c r="AG297" s="258"/>
      <c r="AH297" s="258"/>
      <c r="AI297" s="263"/>
      <c r="AJ297" s="263"/>
      <c r="AK297" s="263"/>
      <c r="AL297" s="263"/>
      <c r="AM297" s="492"/>
      <c r="AN297" s="263"/>
      <c r="AO297" s="263"/>
      <c r="AP297" s="263"/>
      <c r="AQ297" s="263"/>
      <c r="AR297" s="263"/>
      <c r="AS297" s="263"/>
      <c r="AT297" s="263"/>
      <c r="AU297" s="263"/>
      <c r="AV297" s="263"/>
      <c r="AW297" s="263"/>
      <c r="AX297" s="263"/>
      <c r="AY297" s="263"/>
      <c r="AZ297" s="265"/>
      <c r="BA297" s="492"/>
      <c r="BB297" s="577" t="str">
        <f t="shared" si="22"/>
        <v xml:space="preserve"> </v>
      </c>
      <c r="BC297" s="577" t="str">
        <f t="shared" si="23"/>
        <v xml:space="preserve"> </v>
      </c>
      <c r="BD297" s="577" t="str">
        <f t="shared" si="24"/>
        <v xml:space="preserve"> </v>
      </c>
      <c r="BE297" s="577" t="str">
        <f t="shared" si="25"/>
        <v xml:space="preserve"> </v>
      </c>
      <c r="BF297" s="102"/>
      <c r="BG297" s="330"/>
    </row>
    <row r="298" spans="1:59" s="107" customFormat="1" ht="12.75" x14ac:dyDescent="0.25">
      <c r="A298" s="380"/>
      <c r="B298" s="169">
        <f>'Données démographiques'!B297</f>
        <v>0</v>
      </c>
      <c r="C298" s="169">
        <f>'Données démographiques'!C297</f>
        <v>0</v>
      </c>
      <c r="D298" s="170">
        <f>'Données démographiques'!D297</f>
        <v>0</v>
      </c>
      <c r="E298" s="170">
        <f>'Données démographiques'!F297</f>
        <v>0</v>
      </c>
      <c r="F298" s="102"/>
      <c r="G298" s="255"/>
      <c r="H298" s="273"/>
      <c r="I298" s="274"/>
      <c r="J298" s="274"/>
      <c r="K298" s="273"/>
      <c r="L298" s="273"/>
      <c r="M298" s="274"/>
      <c r="N298" s="273"/>
      <c r="O298" s="257"/>
      <c r="P298" s="277"/>
      <c r="Q298" s="277"/>
      <c r="R298" s="277"/>
      <c r="S298" s="277"/>
      <c r="T298" s="277"/>
      <c r="U298" s="273"/>
      <c r="V298" s="255"/>
      <c r="W298" s="255"/>
      <c r="X298" s="102"/>
      <c r="Y298" s="273"/>
      <c r="Z298" s="172"/>
      <c r="AA298" s="102"/>
      <c r="AB298" s="257"/>
      <c r="AC298" s="257"/>
      <c r="AD298" s="273"/>
      <c r="AE298" s="257"/>
      <c r="AF298" s="273"/>
      <c r="AG298" s="273"/>
      <c r="AH298" s="273"/>
      <c r="AI298" s="262"/>
      <c r="AJ298" s="262"/>
      <c r="AK298" s="262"/>
      <c r="AL298" s="262"/>
      <c r="AM298" s="492"/>
      <c r="AN298" s="262"/>
      <c r="AO298" s="262"/>
      <c r="AP298" s="262"/>
      <c r="AQ298" s="262"/>
      <c r="AR298" s="262"/>
      <c r="AS298" s="262"/>
      <c r="AT298" s="262"/>
      <c r="AU298" s="262"/>
      <c r="AV298" s="262"/>
      <c r="AW298" s="262"/>
      <c r="AX298" s="262"/>
      <c r="AY298" s="262"/>
      <c r="AZ298" s="264"/>
      <c r="BA298" s="492"/>
      <c r="BB298" s="576" t="str">
        <f t="shared" si="22"/>
        <v xml:space="preserve"> </v>
      </c>
      <c r="BC298" s="576" t="str">
        <f t="shared" si="23"/>
        <v xml:space="preserve"> </v>
      </c>
      <c r="BD298" s="576" t="str">
        <f t="shared" si="24"/>
        <v xml:space="preserve"> </v>
      </c>
      <c r="BE298" s="576" t="str">
        <f t="shared" si="25"/>
        <v xml:space="preserve"> </v>
      </c>
      <c r="BF298" s="102"/>
      <c r="BG298" s="165"/>
    </row>
    <row r="299" spans="1:59" s="107" customFormat="1" ht="12.75" x14ac:dyDescent="0.25">
      <c r="A299" s="380"/>
      <c r="B299" s="376">
        <f>'Données démographiques'!B298</f>
        <v>0</v>
      </c>
      <c r="C299" s="376">
        <f>'Données démographiques'!C298</f>
        <v>0</v>
      </c>
      <c r="D299" s="377">
        <f>'Données démographiques'!D298</f>
        <v>0</v>
      </c>
      <c r="E299" s="377">
        <f>'Données démographiques'!F298</f>
        <v>0</v>
      </c>
      <c r="F299" s="102"/>
      <c r="G299" s="430"/>
      <c r="H299" s="258"/>
      <c r="I299" s="493"/>
      <c r="J299" s="493"/>
      <c r="K299" s="258"/>
      <c r="L299" s="258"/>
      <c r="M299" s="493"/>
      <c r="N299" s="258"/>
      <c r="O299" s="259"/>
      <c r="P299" s="279"/>
      <c r="Q299" s="279"/>
      <c r="R299" s="279"/>
      <c r="S299" s="279"/>
      <c r="T299" s="279"/>
      <c r="U299" s="258"/>
      <c r="V299" s="430"/>
      <c r="W299" s="430"/>
      <c r="X299" s="102"/>
      <c r="Y299" s="258"/>
      <c r="Z299" s="431"/>
      <c r="AA299" s="102"/>
      <c r="AB299" s="259"/>
      <c r="AC299" s="259"/>
      <c r="AD299" s="258"/>
      <c r="AE299" s="259"/>
      <c r="AF299" s="258"/>
      <c r="AG299" s="258"/>
      <c r="AH299" s="258"/>
      <c r="AI299" s="263"/>
      <c r="AJ299" s="263"/>
      <c r="AK299" s="263"/>
      <c r="AL299" s="263"/>
      <c r="AM299" s="492"/>
      <c r="AN299" s="263"/>
      <c r="AO299" s="263"/>
      <c r="AP299" s="263"/>
      <c r="AQ299" s="263"/>
      <c r="AR299" s="263"/>
      <c r="AS299" s="263"/>
      <c r="AT299" s="263"/>
      <c r="AU299" s="263"/>
      <c r="AV299" s="263"/>
      <c r="AW299" s="263"/>
      <c r="AX299" s="263"/>
      <c r="AY299" s="263"/>
      <c r="AZ299" s="265"/>
      <c r="BA299" s="492"/>
      <c r="BB299" s="577" t="str">
        <f t="shared" si="22"/>
        <v xml:space="preserve"> </v>
      </c>
      <c r="BC299" s="577" t="str">
        <f t="shared" si="23"/>
        <v xml:space="preserve"> </v>
      </c>
      <c r="BD299" s="577" t="str">
        <f t="shared" si="24"/>
        <v xml:space="preserve"> </v>
      </c>
      <c r="BE299" s="577" t="str">
        <f t="shared" si="25"/>
        <v xml:space="preserve"> </v>
      </c>
      <c r="BF299" s="102"/>
      <c r="BG299" s="330"/>
    </row>
    <row r="300" spans="1:59" s="107" customFormat="1" ht="12.75" x14ac:dyDescent="0.25">
      <c r="A300" s="380"/>
      <c r="B300" s="169">
        <f>'Données démographiques'!B299</f>
        <v>0</v>
      </c>
      <c r="C300" s="169">
        <f>'Données démographiques'!C299</f>
        <v>0</v>
      </c>
      <c r="D300" s="170">
        <f>'Données démographiques'!D299</f>
        <v>0</v>
      </c>
      <c r="E300" s="170">
        <f>'Données démographiques'!F299</f>
        <v>0</v>
      </c>
      <c r="F300" s="102"/>
      <c r="G300" s="255"/>
      <c r="H300" s="273"/>
      <c r="I300" s="274"/>
      <c r="J300" s="274"/>
      <c r="K300" s="273"/>
      <c r="L300" s="273"/>
      <c r="M300" s="274"/>
      <c r="N300" s="273"/>
      <c r="O300" s="257"/>
      <c r="P300" s="277"/>
      <c r="Q300" s="277"/>
      <c r="R300" s="277"/>
      <c r="S300" s="277"/>
      <c r="T300" s="277"/>
      <c r="U300" s="273"/>
      <c r="V300" s="255"/>
      <c r="W300" s="255"/>
      <c r="X300" s="102"/>
      <c r="Y300" s="273"/>
      <c r="Z300" s="172"/>
      <c r="AA300" s="102"/>
      <c r="AB300" s="257"/>
      <c r="AC300" s="257"/>
      <c r="AD300" s="273"/>
      <c r="AE300" s="257"/>
      <c r="AF300" s="273"/>
      <c r="AG300" s="273"/>
      <c r="AH300" s="273"/>
      <c r="AI300" s="262"/>
      <c r="AJ300" s="262"/>
      <c r="AK300" s="262"/>
      <c r="AL300" s="262"/>
      <c r="AM300" s="492"/>
      <c r="AN300" s="262"/>
      <c r="AO300" s="262"/>
      <c r="AP300" s="262"/>
      <c r="AQ300" s="262"/>
      <c r="AR300" s="262"/>
      <c r="AS300" s="262"/>
      <c r="AT300" s="262"/>
      <c r="AU300" s="262"/>
      <c r="AV300" s="262"/>
      <c r="AW300" s="262"/>
      <c r="AX300" s="262"/>
      <c r="AY300" s="262"/>
      <c r="AZ300" s="264"/>
      <c r="BA300" s="492"/>
      <c r="BB300" s="576" t="str">
        <f t="shared" si="22"/>
        <v xml:space="preserve"> </v>
      </c>
      <c r="BC300" s="576" t="str">
        <f t="shared" si="23"/>
        <v xml:space="preserve"> </v>
      </c>
      <c r="BD300" s="576" t="str">
        <f t="shared" si="24"/>
        <v xml:space="preserve"> </v>
      </c>
      <c r="BE300" s="576" t="str">
        <f t="shared" si="25"/>
        <v xml:space="preserve"> </v>
      </c>
      <c r="BF300" s="102"/>
      <c r="BG300" s="165"/>
    </row>
    <row r="301" spans="1:59" s="107" customFormat="1" ht="12.75" x14ac:dyDescent="0.25">
      <c r="A301" s="380"/>
      <c r="B301" s="376">
        <f>'Données démographiques'!B300</f>
        <v>0</v>
      </c>
      <c r="C301" s="376">
        <f>'Données démographiques'!C300</f>
        <v>0</v>
      </c>
      <c r="D301" s="377">
        <f>'Données démographiques'!D300</f>
        <v>0</v>
      </c>
      <c r="E301" s="377">
        <f>'Données démographiques'!F300</f>
        <v>0</v>
      </c>
      <c r="F301" s="102"/>
      <c r="G301" s="430"/>
      <c r="H301" s="258"/>
      <c r="I301" s="493"/>
      <c r="J301" s="493"/>
      <c r="K301" s="258"/>
      <c r="L301" s="258"/>
      <c r="M301" s="493"/>
      <c r="N301" s="258"/>
      <c r="O301" s="259"/>
      <c r="P301" s="279"/>
      <c r="Q301" s="279"/>
      <c r="R301" s="279"/>
      <c r="S301" s="279"/>
      <c r="T301" s="279"/>
      <c r="U301" s="258"/>
      <c r="V301" s="430"/>
      <c r="W301" s="430"/>
      <c r="X301" s="102"/>
      <c r="Y301" s="258"/>
      <c r="Z301" s="431"/>
      <c r="AA301" s="102"/>
      <c r="AB301" s="259"/>
      <c r="AC301" s="259"/>
      <c r="AD301" s="258"/>
      <c r="AE301" s="259"/>
      <c r="AF301" s="258"/>
      <c r="AG301" s="258"/>
      <c r="AH301" s="258"/>
      <c r="AI301" s="263"/>
      <c r="AJ301" s="263"/>
      <c r="AK301" s="263"/>
      <c r="AL301" s="263"/>
      <c r="AM301" s="492"/>
      <c r="AN301" s="263"/>
      <c r="AO301" s="263"/>
      <c r="AP301" s="263"/>
      <c r="AQ301" s="263"/>
      <c r="AR301" s="263"/>
      <c r="AS301" s="263"/>
      <c r="AT301" s="263"/>
      <c r="AU301" s="263"/>
      <c r="AV301" s="263"/>
      <c r="AW301" s="263"/>
      <c r="AX301" s="263"/>
      <c r="AY301" s="263"/>
      <c r="AZ301" s="265"/>
      <c r="BA301" s="492"/>
      <c r="BB301" s="577" t="str">
        <f t="shared" si="22"/>
        <v xml:space="preserve"> </v>
      </c>
      <c r="BC301" s="577" t="str">
        <f t="shared" si="23"/>
        <v xml:space="preserve"> </v>
      </c>
      <c r="BD301" s="577" t="str">
        <f t="shared" si="24"/>
        <v xml:space="preserve"> </v>
      </c>
      <c r="BE301" s="577" t="str">
        <f t="shared" si="25"/>
        <v xml:space="preserve"> </v>
      </c>
      <c r="BF301" s="102"/>
      <c r="BG301" s="330"/>
    </row>
    <row r="302" spans="1:59" s="107" customFormat="1" ht="12.75" x14ac:dyDescent="0.25">
      <c r="A302" s="380"/>
      <c r="B302" s="169">
        <f>'Données démographiques'!B301</f>
        <v>0</v>
      </c>
      <c r="C302" s="169">
        <f>'Données démographiques'!C301</f>
        <v>0</v>
      </c>
      <c r="D302" s="170">
        <f>'Données démographiques'!D301</f>
        <v>0</v>
      </c>
      <c r="E302" s="170">
        <f>'Données démographiques'!F301</f>
        <v>0</v>
      </c>
      <c r="F302" s="102"/>
      <c r="G302" s="255"/>
      <c r="H302" s="273"/>
      <c r="I302" s="274"/>
      <c r="J302" s="274"/>
      <c r="K302" s="273"/>
      <c r="L302" s="273"/>
      <c r="M302" s="274"/>
      <c r="N302" s="273"/>
      <c r="O302" s="257"/>
      <c r="P302" s="277"/>
      <c r="Q302" s="277"/>
      <c r="R302" s="277"/>
      <c r="S302" s="277"/>
      <c r="T302" s="277"/>
      <c r="U302" s="273"/>
      <c r="V302" s="255"/>
      <c r="W302" s="255"/>
      <c r="X302" s="102"/>
      <c r="Y302" s="273"/>
      <c r="Z302" s="172"/>
      <c r="AA302" s="102"/>
      <c r="AB302" s="257"/>
      <c r="AC302" s="257"/>
      <c r="AD302" s="273"/>
      <c r="AE302" s="257"/>
      <c r="AF302" s="273"/>
      <c r="AG302" s="273"/>
      <c r="AH302" s="273"/>
      <c r="AI302" s="262"/>
      <c r="AJ302" s="262"/>
      <c r="AK302" s="262"/>
      <c r="AL302" s="262"/>
      <c r="AM302" s="492"/>
      <c r="AN302" s="262"/>
      <c r="AO302" s="262"/>
      <c r="AP302" s="262"/>
      <c r="AQ302" s="262"/>
      <c r="AR302" s="262"/>
      <c r="AS302" s="262"/>
      <c r="AT302" s="262"/>
      <c r="AU302" s="262"/>
      <c r="AV302" s="262"/>
      <c r="AW302" s="262"/>
      <c r="AX302" s="262"/>
      <c r="AY302" s="262"/>
      <c r="AZ302" s="264"/>
      <c r="BA302" s="492"/>
      <c r="BB302" s="576" t="str">
        <f t="shared" si="22"/>
        <v xml:space="preserve"> </v>
      </c>
      <c r="BC302" s="576" t="str">
        <f t="shared" si="23"/>
        <v xml:space="preserve"> </v>
      </c>
      <c r="BD302" s="576" t="str">
        <f t="shared" si="24"/>
        <v xml:space="preserve"> </v>
      </c>
      <c r="BE302" s="576" t="str">
        <f t="shared" si="25"/>
        <v xml:space="preserve"> </v>
      </c>
      <c r="BF302" s="102"/>
      <c r="BG302" s="165"/>
    </row>
    <row r="303" spans="1:59" s="107" customFormat="1" ht="12.75" x14ac:dyDescent="0.25">
      <c r="A303" s="380"/>
      <c r="B303" s="376">
        <f>'Données démographiques'!B302</f>
        <v>0</v>
      </c>
      <c r="C303" s="376">
        <f>'Données démographiques'!C302</f>
        <v>0</v>
      </c>
      <c r="D303" s="377">
        <f>'Données démographiques'!D302</f>
        <v>0</v>
      </c>
      <c r="E303" s="377">
        <f>'Données démographiques'!F302</f>
        <v>0</v>
      </c>
      <c r="F303" s="102"/>
      <c r="G303" s="430"/>
      <c r="H303" s="258"/>
      <c r="I303" s="493"/>
      <c r="J303" s="493"/>
      <c r="K303" s="258"/>
      <c r="L303" s="258"/>
      <c r="M303" s="493"/>
      <c r="N303" s="258"/>
      <c r="O303" s="259"/>
      <c r="P303" s="279"/>
      <c r="Q303" s="279"/>
      <c r="R303" s="279"/>
      <c r="S303" s="279"/>
      <c r="T303" s="279"/>
      <c r="U303" s="258"/>
      <c r="V303" s="430"/>
      <c r="W303" s="430"/>
      <c r="X303" s="102"/>
      <c r="Y303" s="258"/>
      <c r="Z303" s="431"/>
      <c r="AA303" s="102"/>
      <c r="AB303" s="259"/>
      <c r="AC303" s="259"/>
      <c r="AD303" s="258"/>
      <c r="AE303" s="259"/>
      <c r="AF303" s="258"/>
      <c r="AG303" s="258"/>
      <c r="AH303" s="258"/>
      <c r="AI303" s="263"/>
      <c r="AJ303" s="263"/>
      <c r="AK303" s="263"/>
      <c r="AL303" s="263"/>
      <c r="AM303" s="492"/>
      <c r="AN303" s="263"/>
      <c r="AO303" s="263"/>
      <c r="AP303" s="263"/>
      <c r="AQ303" s="263"/>
      <c r="AR303" s="263"/>
      <c r="AS303" s="263"/>
      <c r="AT303" s="263"/>
      <c r="AU303" s="263"/>
      <c r="AV303" s="263"/>
      <c r="AW303" s="263"/>
      <c r="AX303" s="263"/>
      <c r="AY303" s="263"/>
      <c r="AZ303" s="265"/>
      <c r="BA303" s="492"/>
      <c r="BB303" s="577" t="str">
        <f t="shared" si="22"/>
        <v xml:space="preserve"> </v>
      </c>
      <c r="BC303" s="577" t="str">
        <f t="shared" si="23"/>
        <v xml:space="preserve"> </v>
      </c>
      <c r="BD303" s="577" t="str">
        <f t="shared" si="24"/>
        <v xml:space="preserve"> </v>
      </c>
      <c r="BE303" s="577" t="str">
        <f t="shared" si="25"/>
        <v xml:space="preserve"> </v>
      </c>
      <c r="BF303" s="102"/>
      <c r="BG303" s="330"/>
    </row>
    <row r="304" spans="1:59" s="108" customFormat="1" ht="12.75" x14ac:dyDescent="0.25">
      <c r="A304" s="380"/>
      <c r="B304" s="169">
        <f>'Données démographiques'!B303</f>
        <v>0</v>
      </c>
      <c r="C304" s="169">
        <f>'Données démographiques'!C303</f>
        <v>0</v>
      </c>
      <c r="D304" s="170">
        <f>'Données démographiques'!D303</f>
        <v>0</v>
      </c>
      <c r="E304" s="170">
        <f>'Données démographiques'!F303</f>
        <v>0</v>
      </c>
      <c r="F304" s="102"/>
      <c r="G304" s="255"/>
      <c r="H304" s="273"/>
      <c r="I304" s="274"/>
      <c r="J304" s="274"/>
      <c r="K304" s="273"/>
      <c r="L304" s="273"/>
      <c r="M304" s="274"/>
      <c r="N304" s="273"/>
      <c r="O304" s="257"/>
      <c r="P304" s="277"/>
      <c r="Q304" s="277"/>
      <c r="R304" s="277"/>
      <c r="S304" s="277"/>
      <c r="T304" s="277"/>
      <c r="U304" s="273"/>
      <c r="V304" s="255"/>
      <c r="W304" s="255"/>
      <c r="X304" s="102"/>
      <c r="Y304" s="273"/>
      <c r="Z304" s="172"/>
      <c r="AA304" s="102"/>
      <c r="AB304" s="257"/>
      <c r="AC304" s="257"/>
      <c r="AD304" s="273"/>
      <c r="AE304" s="257"/>
      <c r="AF304" s="273"/>
      <c r="AG304" s="273"/>
      <c r="AH304" s="273"/>
      <c r="AI304" s="262"/>
      <c r="AJ304" s="262"/>
      <c r="AK304" s="262"/>
      <c r="AL304" s="262"/>
      <c r="AM304" s="492"/>
      <c r="AN304" s="262"/>
      <c r="AO304" s="262"/>
      <c r="AP304" s="262"/>
      <c r="AQ304" s="262"/>
      <c r="AR304" s="262"/>
      <c r="AS304" s="262"/>
      <c r="AT304" s="262"/>
      <c r="AU304" s="262"/>
      <c r="AV304" s="262"/>
      <c r="AW304" s="262"/>
      <c r="AX304" s="262"/>
      <c r="AY304" s="262"/>
      <c r="AZ304" s="264"/>
      <c r="BA304" s="492"/>
      <c r="BB304" s="576" t="str">
        <f t="shared" si="22"/>
        <v xml:space="preserve"> </v>
      </c>
      <c r="BC304" s="576" t="str">
        <f t="shared" si="23"/>
        <v xml:space="preserve"> </v>
      </c>
      <c r="BD304" s="576" t="str">
        <f t="shared" si="24"/>
        <v xml:space="preserve"> </v>
      </c>
      <c r="BE304" s="576" t="str">
        <f t="shared" si="25"/>
        <v xml:space="preserve"> </v>
      </c>
      <c r="BF304" s="102"/>
      <c r="BG304" s="165"/>
    </row>
    <row r="305" spans="1:59" s="107" customFormat="1" ht="12.75" x14ac:dyDescent="0.25">
      <c r="A305" s="380"/>
      <c r="B305" s="376">
        <f>'Données démographiques'!B304</f>
        <v>0</v>
      </c>
      <c r="C305" s="376">
        <f>'Données démographiques'!C304</f>
        <v>0</v>
      </c>
      <c r="D305" s="377">
        <f>'Données démographiques'!D304</f>
        <v>0</v>
      </c>
      <c r="E305" s="377">
        <f>'Données démographiques'!F304</f>
        <v>0</v>
      </c>
      <c r="F305" s="102"/>
      <c r="G305" s="430"/>
      <c r="H305" s="258"/>
      <c r="I305" s="493"/>
      <c r="J305" s="493"/>
      <c r="K305" s="258"/>
      <c r="L305" s="258"/>
      <c r="M305" s="493"/>
      <c r="N305" s="258"/>
      <c r="O305" s="259"/>
      <c r="P305" s="279"/>
      <c r="Q305" s="279"/>
      <c r="R305" s="279"/>
      <c r="S305" s="279"/>
      <c r="T305" s="279"/>
      <c r="U305" s="258"/>
      <c r="V305" s="430"/>
      <c r="W305" s="430"/>
      <c r="X305" s="102"/>
      <c r="Y305" s="258"/>
      <c r="Z305" s="431"/>
      <c r="AA305" s="102"/>
      <c r="AB305" s="259"/>
      <c r="AC305" s="259"/>
      <c r="AD305" s="258"/>
      <c r="AE305" s="259"/>
      <c r="AF305" s="258"/>
      <c r="AG305" s="258"/>
      <c r="AH305" s="258"/>
      <c r="AI305" s="263"/>
      <c r="AJ305" s="263"/>
      <c r="AK305" s="263"/>
      <c r="AL305" s="263"/>
      <c r="AM305" s="492"/>
      <c r="AN305" s="263"/>
      <c r="AO305" s="263"/>
      <c r="AP305" s="263"/>
      <c r="AQ305" s="263"/>
      <c r="AR305" s="263"/>
      <c r="AS305" s="263"/>
      <c r="AT305" s="263"/>
      <c r="AU305" s="263"/>
      <c r="AV305" s="263"/>
      <c r="AW305" s="263"/>
      <c r="AX305" s="263"/>
      <c r="AY305" s="263"/>
      <c r="AZ305" s="265"/>
      <c r="BA305" s="492"/>
      <c r="BB305" s="577" t="str">
        <f t="shared" si="22"/>
        <v xml:space="preserve"> </v>
      </c>
      <c r="BC305" s="577" t="str">
        <f t="shared" si="23"/>
        <v xml:space="preserve"> </v>
      </c>
      <c r="BD305" s="577" t="str">
        <f t="shared" si="24"/>
        <v xml:space="preserve"> </v>
      </c>
      <c r="BE305" s="577" t="str">
        <f t="shared" si="25"/>
        <v xml:space="preserve"> </v>
      </c>
      <c r="BF305" s="102"/>
      <c r="BG305" s="330"/>
    </row>
    <row r="306" spans="1:59" s="107" customFormat="1" ht="12.75" x14ac:dyDescent="0.25">
      <c r="A306" s="380"/>
      <c r="B306" s="169">
        <f>'Données démographiques'!B305</f>
        <v>0</v>
      </c>
      <c r="C306" s="169">
        <f>'Données démographiques'!C305</f>
        <v>0</v>
      </c>
      <c r="D306" s="170">
        <f>'Données démographiques'!D305</f>
        <v>0</v>
      </c>
      <c r="E306" s="170">
        <f>'Données démographiques'!F305</f>
        <v>0</v>
      </c>
      <c r="F306" s="102"/>
      <c r="G306" s="255"/>
      <c r="H306" s="273"/>
      <c r="I306" s="274"/>
      <c r="J306" s="274"/>
      <c r="K306" s="273"/>
      <c r="L306" s="273"/>
      <c r="M306" s="274"/>
      <c r="N306" s="273"/>
      <c r="O306" s="257"/>
      <c r="P306" s="277"/>
      <c r="Q306" s="277"/>
      <c r="R306" s="277"/>
      <c r="S306" s="277"/>
      <c r="T306" s="277"/>
      <c r="U306" s="273"/>
      <c r="V306" s="255"/>
      <c r="W306" s="255"/>
      <c r="X306" s="102"/>
      <c r="Y306" s="273"/>
      <c r="Z306" s="172"/>
      <c r="AA306" s="102"/>
      <c r="AB306" s="257"/>
      <c r="AC306" s="257"/>
      <c r="AD306" s="273"/>
      <c r="AE306" s="257"/>
      <c r="AF306" s="273"/>
      <c r="AG306" s="273"/>
      <c r="AH306" s="273"/>
      <c r="AI306" s="262"/>
      <c r="AJ306" s="262"/>
      <c r="AK306" s="262"/>
      <c r="AL306" s="262"/>
      <c r="AM306" s="492"/>
      <c r="AN306" s="262"/>
      <c r="AO306" s="262"/>
      <c r="AP306" s="262"/>
      <c r="AQ306" s="262"/>
      <c r="AR306" s="262"/>
      <c r="AS306" s="262"/>
      <c r="AT306" s="262"/>
      <c r="AU306" s="262"/>
      <c r="AV306" s="262"/>
      <c r="AW306" s="262"/>
      <c r="AX306" s="262"/>
      <c r="AY306" s="262"/>
      <c r="AZ306" s="264"/>
      <c r="BA306" s="492"/>
      <c r="BB306" s="576" t="str">
        <f t="shared" si="22"/>
        <v xml:space="preserve"> </v>
      </c>
      <c r="BC306" s="576" t="str">
        <f t="shared" si="23"/>
        <v xml:space="preserve"> </v>
      </c>
      <c r="BD306" s="576" t="str">
        <f t="shared" si="24"/>
        <v xml:space="preserve"> </v>
      </c>
      <c r="BE306" s="576" t="str">
        <f t="shared" si="25"/>
        <v xml:space="preserve"> </v>
      </c>
      <c r="BF306" s="102"/>
      <c r="BG306" s="165"/>
    </row>
    <row r="307" spans="1:59" s="107" customFormat="1" ht="12.75" x14ac:dyDescent="0.25">
      <c r="A307" s="380"/>
      <c r="B307" s="376">
        <f>'Données démographiques'!B306</f>
        <v>0</v>
      </c>
      <c r="C307" s="376">
        <f>'Données démographiques'!C306</f>
        <v>0</v>
      </c>
      <c r="D307" s="377">
        <f>'Données démographiques'!D306</f>
        <v>0</v>
      </c>
      <c r="E307" s="377">
        <f>'Données démographiques'!F306</f>
        <v>0</v>
      </c>
      <c r="F307" s="102"/>
      <c r="G307" s="430"/>
      <c r="H307" s="258"/>
      <c r="I307" s="493"/>
      <c r="J307" s="493"/>
      <c r="K307" s="258"/>
      <c r="L307" s="258"/>
      <c r="M307" s="493"/>
      <c r="N307" s="258"/>
      <c r="O307" s="259"/>
      <c r="P307" s="279"/>
      <c r="Q307" s="279"/>
      <c r="R307" s="279"/>
      <c r="S307" s="279"/>
      <c r="T307" s="279"/>
      <c r="U307" s="258"/>
      <c r="V307" s="430"/>
      <c r="W307" s="430"/>
      <c r="X307" s="102"/>
      <c r="Y307" s="258"/>
      <c r="Z307" s="431"/>
      <c r="AA307" s="102"/>
      <c r="AB307" s="259"/>
      <c r="AC307" s="259"/>
      <c r="AD307" s="258"/>
      <c r="AE307" s="259"/>
      <c r="AF307" s="258"/>
      <c r="AG307" s="258"/>
      <c r="AH307" s="258"/>
      <c r="AI307" s="263"/>
      <c r="AJ307" s="263"/>
      <c r="AK307" s="263"/>
      <c r="AL307" s="263"/>
      <c r="AM307" s="492"/>
      <c r="AN307" s="263"/>
      <c r="AO307" s="263"/>
      <c r="AP307" s="263"/>
      <c r="AQ307" s="263"/>
      <c r="AR307" s="263"/>
      <c r="AS307" s="263"/>
      <c r="AT307" s="263"/>
      <c r="AU307" s="263"/>
      <c r="AV307" s="263"/>
      <c r="AW307" s="263"/>
      <c r="AX307" s="263"/>
      <c r="AY307" s="263"/>
      <c r="AZ307" s="265"/>
      <c r="BA307" s="492"/>
      <c r="BB307" s="577" t="str">
        <f t="shared" si="22"/>
        <v xml:space="preserve"> </v>
      </c>
      <c r="BC307" s="577" t="str">
        <f t="shared" si="23"/>
        <v xml:space="preserve"> </v>
      </c>
      <c r="BD307" s="577" t="str">
        <f t="shared" si="24"/>
        <v xml:space="preserve"> </v>
      </c>
      <c r="BE307" s="577" t="str">
        <f t="shared" si="25"/>
        <v xml:space="preserve"> </v>
      </c>
      <c r="BF307" s="102"/>
      <c r="BG307" s="330"/>
    </row>
    <row r="308" spans="1:59" s="107" customFormat="1" ht="12.75" x14ac:dyDescent="0.25">
      <c r="A308" s="380"/>
      <c r="B308" s="169">
        <f>'Données démographiques'!B307</f>
        <v>0</v>
      </c>
      <c r="C308" s="169">
        <f>'Données démographiques'!C307</f>
        <v>0</v>
      </c>
      <c r="D308" s="170">
        <f>'Données démographiques'!D307</f>
        <v>0</v>
      </c>
      <c r="E308" s="170">
        <f>'Données démographiques'!F307</f>
        <v>0</v>
      </c>
      <c r="F308" s="102"/>
      <c r="G308" s="255"/>
      <c r="H308" s="273"/>
      <c r="I308" s="274"/>
      <c r="J308" s="274"/>
      <c r="K308" s="273"/>
      <c r="L308" s="273"/>
      <c r="M308" s="274"/>
      <c r="N308" s="273"/>
      <c r="O308" s="257"/>
      <c r="P308" s="277"/>
      <c r="Q308" s="277"/>
      <c r="R308" s="277"/>
      <c r="S308" s="277"/>
      <c r="T308" s="277"/>
      <c r="U308" s="273"/>
      <c r="V308" s="255"/>
      <c r="W308" s="255"/>
      <c r="X308" s="102"/>
      <c r="Y308" s="273"/>
      <c r="Z308" s="172"/>
      <c r="AA308" s="102"/>
      <c r="AB308" s="257"/>
      <c r="AC308" s="257"/>
      <c r="AD308" s="273"/>
      <c r="AE308" s="257"/>
      <c r="AF308" s="273"/>
      <c r="AG308" s="273"/>
      <c r="AH308" s="273"/>
      <c r="AI308" s="262"/>
      <c r="AJ308" s="262"/>
      <c r="AK308" s="262"/>
      <c r="AL308" s="262"/>
      <c r="AM308" s="492"/>
      <c r="AN308" s="262"/>
      <c r="AO308" s="262"/>
      <c r="AP308" s="262"/>
      <c r="AQ308" s="262"/>
      <c r="AR308" s="262"/>
      <c r="AS308" s="262"/>
      <c r="AT308" s="262"/>
      <c r="AU308" s="262"/>
      <c r="AV308" s="262"/>
      <c r="AW308" s="262"/>
      <c r="AX308" s="262"/>
      <c r="AY308" s="262"/>
      <c r="AZ308" s="264"/>
      <c r="BA308" s="492"/>
      <c r="BB308" s="576" t="str">
        <f t="shared" si="22"/>
        <v xml:space="preserve"> </v>
      </c>
      <c r="BC308" s="576" t="str">
        <f t="shared" si="23"/>
        <v xml:space="preserve"> </v>
      </c>
      <c r="BD308" s="576" t="str">
        <f t="shared" si="24"/>
        <v xml:space="preserve"> </v>
      </c>
      <c r="BE308" s="576" t="str">
        <f t="shared" si="25"/>
        <v xml:space="preserve"> </v>
      </c>
      <c r="BF308" s="102"/>
      <c r="BG308" s="165"/>
    </row>
    <row r="309" spans="1:59" s="107" customFormat="1" ht="12.75" x14ac:dyDescent="0.25">
      <c r="A309" s="380"/>
      <c r="B309" s="376">
        <f>'Données démographiques'!B308</f>
        <v>0</v>
      </c>
      <c r="C309" s="376">
        <f>'Données démographiques'!C308</f>
        <v>0</v>
      </c>
      <c r="D309" s="377">
        <f>'Données démographiques'!D308</f>
        <v>0</v>
      </c>
      <c r="E309" s="377">
        <f>'Données démographiques'!F308</f>
        <v>0</v>
      </c>
      <c r="F309" s="102"/>
      <c r="G309" s="430"/>
      <c r="H309" s="258"/>
      <c r="I309" s="493"/>
      <c r="J309" s="493"/>
      <c r="K309" s="258"/>
      <c r="L309" s="258"/>
      <c r="M309" s="493"/>
      <c r="N309" s="258"/>
      <c r="O309" s="259"/>
      <c r="P309" s="279"/>
      <c r="Q309" s="279"/>
      <c r="R309" s="279"/>
      <c r="S309" s="279"/>
      <c r="T309" s="279"/>
      <c r="U309" s="258"/>
      <c r="V309" s="430"/>
      <c r="W309" s="430"/>
      <c r="X309" s="102"/>
      <c r="Y309" s="258"/>
      <c r="Z309" s="431"/>
      <c r="AA309" s="102"/>
      <c r="AB309" s="259"/>
      <c r="AC309" s="259"/>
      <c r="AD309" s="258"/>
      <c r="AE309" s="259"/>
      <c r="AF309" s="258"/>
      <c r="AG309" s="258"/>
      <c r="AH309" s="258"/>
      <c r="AI309" s="263"/>
      <c r="AJ309" s="263"/>
      <c r="AK309" s="263"/>
      <c r="AL309" s="263"/>
      <c r="AM309" s="492"/>
      <c r="AN309" s="263"/>
      <c r="AO309" s="263"/>
      <c r="AP309" s="263"/>
      <c r="AQ309" s="263"/>
      <c r="AR309" s="263"/>
      <c r="AS309" s="263"/>
      <c r="AT309" s="263"/>
      <c r="AU309" s="263"/>
      <c r="AV309" s="263"/>
      <c r="AW309" s="263"/>
      <c r="AX309" s="263"/>
      <c r="AY309" s="263"/>
      <c r="AZ309" s="265"/>
      <c r="BA309" s="492"/>
      <c r="BB309" s="577" t="str">
        <f t="shared" si="22"/>
        <v xml:space="preserve"> </v>
      </c>
      <c r="BC309" s="577" t="str">
        <f t="shared" si="23"/>
        <v xml:space="preserve"> </v>
      </c>
      <c r="BD309" s="577" t="str">
        <f t="shared" si="24"/>
        <v xml:space="preserve"> </v>
      </c>
      <c r="BE309" s="577" t="str">
        <f t="shared" si="25"/>
        <v xml:space="preserve"> </v>
      </c>
      <c r="BF309" s="102"/>
      <c r="BG309" s="330"/>
    </row>
    <row r="310" spans="1:59" s="107" customFormat="1" ht="12.75" x14ac:dyDescent="0.25">
      <c r="A310" s="380"/>
      <c r="B310" s="169">
        <f>'Données démographiques'!B309</f>
        <v>0</v>
      </c>
      <c r="C310" s="169">
        <f>'Données démographiques'!C309</f>
        <v>0</v>
      </c>
      <c r="D310" s="170">
        <f>'Données démographiques'!D309</f>
        <v>0</v>
      </c>
      <c r="E310" s="170">
        <f>'Données démographiques'!F309</f>
        <v>0</v>
      </c>
      <c r="F310" s="102"/>
      <c r="G310" s="255"/>
      <c r="H310" s="273"/>
      <c r="I310" s="274"/>
      <c r="J310" s="274"/>
      <c r="K310" s="273"/>
      <c r="L310" s="273"/>
      <c r="M310" s="274"/>
      <c r="N310" s="273"/>
      <c r="O310" s="257"/>
      <c r="P310" s="277"/>
      <c r="Q310" s="277"/>
      <c r="R310" s="277"/>
      <c r="S310" s="277"/>
      <c r="T310" s="277"/>
      <c r="U310" s="273"/>
      <c r="V310" s="255"/>
      <c r="W310" s="255"/>
      <c r="X310" s="102"/>
      <c r="Y310" s="273"/>
      <c r="Z310" s="172"/>
      <c r="AA310" s="102"/>
      <c r="AB310" s="257"/>
      <c r="AC310" s="257"/>
      <c r="AD310" s="273"/>
      <c r="AE310" s="257"/>
      <c r="AF310" s="273"/>
      <c r="AG310" s="273"/>
      <c r="AH310" s="273"/>
      <c r="AI310" s="262"/>
      <c r="AJ310" s="262"/>
      <c r="AK310" s="262"/>
      <c r="AL310" s="262"/>
      <c r="AM310" s="492"/>
      <c r="AN310" s="262"/>
      <c r="AO310" s="262"/>
      <c r="AP310" s="262"/>
      <c r="AQ310" s="262"/>
      <c r="AR310" s="262"/>
      <c r="AS310" s="262"/>
      <c r="AT310" s="262"/>
      <c r="AU310" s="262"/>
      <c r="AV310" s="262"/>
      <c r="AW310" s="262"/>
      <c r="AX310" s="262"/>
      <c r="AY310" s="262"/>
      <c r="AZ310" s="264"/>
      <c r="BA310" s="492"/>
      <c r="BB310" s="576" t="str">
        <f t="shared" si="22"/>
        <v xml:space="preserve"> </v>
      </c>
      <c r="BC310" s="576" t="str">
        <f t="shared" si="23"/>
        <v xml:space="preserve"> </v>
      </c>
      <c r="BD310" s="576" t="str">
        <f t="shared" si="24"/>
        <v xml:space="preserve"> </v>
      </c>
      <c r="BE310" s="576" t="str">
        <f t="shared" si="25"/>
        <v xml:space="preserve"> </v>
      </c>
      <c r="BF310" s="102"/>
      <c r="BG310" s="165"/>
    </row>
    <row r="311" spans="1:59" s="107" customFormat="1" ht="12.75" x14ac:dyDescent="0.25">
      <c r="A311" s="380"/>
      <c r="B311" s="376">
        <f>'Données démographiques'!B310</f>
        <v>0</v>
      </c>
      <c r="C311" s="376">
        <f>'Données démographiques'!C310</f>
        <v>0</v>
      </c>
      <c r="D311" s="377">
        <f>'Données démographiques'!D310</f>
        <v>0</v>
      </c>
      <c r="E311" s="377">
        <f>'Données démographiques'!F310</f>
        <v>0</v>
      </c>
      <c r="F311" s="102"/>
      <c r="G311" s="430"/>
      <c r="H311" s="258"/>
      <c r="I311" s="493"/>
      <c r="J311" s="493"/>
      <c r="K311" s="258"/>
      <c r="L311" s="258"/>
      <c r="M311" s="493"/>
      <c r="N311" s="258"/>
      <c r="O311" s="259"/>
      <c r="P311" s="279"/>
      <c r="Q311" s="279"/>
      <c r="R311" s="279"/>
      <c r="S311" s="279"/>
      <c r="T311" s="279"/>
      <c r="U311" s="258"/>
      <c r="V311" s="430"/>
      <c r="W311" s="430"/>
      <c r="X311" s="102"/>
      <c r="Y311" s="258"/>
      <c r="Z311" s="431"/>
      <c r="AA311" s="102"/>
      <c r="AB311" s="259"/>
      <c r="AC311" s="259"/>
      <c r="AD311" s="258"/>
      <c r="AE311" s="259"/>
      <c r="AF311" s="258"/>
      <c r="AG311" s="258"/>
      <c r="AH311" s="258"/>
      <c r="AI311" s="263"/>
      <c r="AJ311" s="263"/>
      <c r="AK311" s="263"/>
      <c r="AL311" s="263"/>
      <c r="AM311" s="492"/>
      <c r="AN311" s="263"/>
      <c r="AO311" s="263"/>
      <c r="AP311" s="263"/>
      <c r="AQ311" s="263"/>
      <c r="AR311" s="263"/>
      <c r="AS311" s="263"/>
      <c r="AT311" s="263"/>
      <c r="AU311" s="263"/>
      <c r="AV311" s="263"/>
      <c r="AW311" s="263"/>
      <c r="AX311" s="263"/>
      <c r="AY311" s="263"/>
      <c r="AZ311" s="265"/>
      <c r="BA311" s="492"/>
      <c r="BB311" s="577" t="str">
        <f t="shared" si="22"/>
        <v xml:space="preserve"> </v>
      </c>
      <c r="BC311" s="577" t="str">
        <f t="shared" si="23"/>
        <v xml:space="preserve"> </v>
      </c>
      <c r="BD311" s="577" t="str">
        <f t="shared" si="24"/>
        <v xml:space="preserve"> </v>
      </c>
      <c r="BE311" s="577" t="str">
        <f t="shared" si="25"/>
        <v xml:space="preserve"> </v>
      </c>
      <c r="BF311" s="102"/>
      <c r="BG311" s="330"/>
    </row>
    <row r="312" spans="1:59" s="107" customFormat="1" ht="12.75" x14ac:dyDescent="0.25">
      <c r="A312" s="380"/>
      <c r="B312" s="169">
        <f>'Données démographiques'!B311</f>
        <v>0</v>
      </c>
      <c r="C312" s="169">
        <f>'Données démographiques'!C311</f>
        <v>0</v>
      </c>
      <c r="D312" s="170">
        <f>'Données démographiques'!D311</f>
        <v>0</v>
      </c>
      <c r="E312" s="170">
        <f>'Données démographiques'!F311</f>
        <v>0</v>
      </c>
      <c r="F312" s="102"/>
      <c r="G312" s="255"/>
      <c r="H312" s="273"/>
      <c r="I312" s="274"/>
      <c r="J312" s="274"/>
      <c r="K312" s="273"/>
      <c r="L312" s="273"/>
      <c r="M312" s="274"/>
      <c r="N312" s="273"/>
      <c r="O312" s="257"/>
      <c r="P312" s="277"/>
      <c r="Q312" s="277"/>
      <c r="R312" s="277"/>
      <c r="S312" s="277"/>
      <c r="T312" s="277"/>
      <c r="U312" s="273"/>
      <c r="V312" s="255"/>
      <c r="W312" s="255"/>
      <c r="X312" s="102"/>
      <c r="Y312" s="273"/>
      <c r="Z312" s="172"/>
      <c r="AA312" s="102"/>
      <c r="AB312" s="257"/>
      <c r="AC312" s="257"/>
      <c r="AD312" s="273"/>
      <c r="AE312" s="257"/>
      <c r="AF312" s="273"/>
      <c r="AG312" s="273"/>
      <c r="AH312" s="273"/>
      <c r="AI312" s="262"/>
      <c r="AJ312" s="262"/>
      <c r="AK312" s="262"/>
      <c r="AL312" s="262"/>
      <c r="AM312" s="492"/>
      <c r="AN312" s="262"/>
      <c r="AO312" s="262"/>
      <c r="AP312" s="262"/>
      <c r="AQ312" s="262"/>
      <c r="AR312" s="262"/>
      <c r="AS312" s="262"/>
      <c r="AT312" s="262"/>
      <c r="AU312" s="262"/>
      <c r="AV312" s="262"/>
      <c r="AW312" s="262"/>
      <c r="AX312" s="262"/>
      <c r="AY312" s="262"/>
      <c r="AZ312" s="264"/>
      <c r="BA312" s="492"/>
      <c r="BB312" s="576" t="str">
        <f t="shared" si="22"/>
        <v xml:space="preserve"> </v>
      </c>
      <c r="BC312" s="576" t="str">
        <f t="shared" si="23"/>
        <v xml:space="preserve"> </v>
      </c>
      <c r="BD312" s="576" t="str">
        <f t="shared" si="24"/>
        <v xml:space="preserve"> </v>
      </c>
      <c r="BE312" s="576" t="str">
        <f t="shared" si="25"/>
        <v xml:space="preserve"> </v>
      </c>
      <c r="BF312" s="102"/>
      <c r="BG312" s="165"/>
    </row>
    <row r="313" spans="1:59" s="107" customFormat="1" ht="12.75" x14ac:dyDescent="0.25">
      <c r="A313" s="380"/>
      <c r="B313" s="376">
        <f>'Données démographiques'!B312</f>
        <v>0</v>
      </c>
      <c r="C313" s="376">
        <f>'Données démographiques'!C312</f>
        <v>0</v>
      </c>
      <c r="D313" s="377">
        <f>'Données démographiques'!D312</f>
        <v>0</v>
      </c>
      <c r="E313" s="377">
        <f>'Données démographiques'!F312</f>
        <v>0</v>
      </c>
      <c r="F313" s="102"/>
      <c r="G313" s="430"/>
      <c r="H313" s="258"/>
      <c r="I313" s="493"/>
      <c r="J313" s="493"/>
      <c r="K313" s="258"/>
      <c r="L313" s="258"/>
      <c r="M313" s="493"/>
      <c r="N313" s="258"/>
      <c r="O313" s="259"/>
      <c r="P313" s="279"/>
      <c r="Q313" s="279"/>
      <c r="R313" s="279"/>
      <c r="S313" s="279"/>
      <c r="T313" s="279"/>
      <c r="U313" s="258"/>
      <c r="V313" s="430"/>
      <c r="W313" s="430"/>
      <c r="X313" s="102"/>
      <c r="Y313" s="258"/>
      <c r="Z313" s="431"/>
      <c r="AA313" s="102"/>
      <c r="AB313" s="259"/>
      <c r="AC313" s="259"/>
      <c r="AD313" s="258"/>
      <c r="AE313" s="259"/>
      <c r="AF313" s="258"/>
      <c r="AG313" s="258"/>
      <c r="AH313" s="258"/>
      <c r="AI313" s="263"/>
      <c r="AJ313" s="263"/>
      <c r="AK313" s="263"/>
      <c r="AL313" s="263"/>
      <c r="AM313" s="492"/>
      <c r="AN313" s="263"/>
      <c r="AO313" s="263"/>
      <c r="AP313" s="263"/>
      <c r="AQ313" s="263"/>
      <c r="AR313" s="263"/>
      <c r="AS313" s="263"/>
      <c r="AT313" s="263"/>
      <c r="AU313" s="263"/>
      <c r="AV313" s="263"/>
      <c r="AW313" s="263"/>
      <c r="AX313" s="263"/>
      <c r="AY313" s="263"/>
      <c r="AZ313" s="265"/>
      <c r="BA313" s="492"/>
      <c r="BB313" s="577" t="str">
        <f t="shared" si="22"/>
        <v xml:space="preserve"> </v>
      </c>
      <c r="BC313" s="577" t="str">
        <f t="shared" si="23"/>
        <v xml:space="preserve"> </v>
      </c>
      <c r="BD313" s="577" t="str">
        <f t="shared" si="24"/>
        <v xml:space="preserve"> </v>
      </c>
      <c r="BE313" s="577" t="str">
        <f t="shared" si="25"/>
        <v xml:space="preserve"> </v>
      </c>
      <c r="BF313" s="102"/>
      <c r="BG313" s="330"/>
    </row>
    <row r="314" spans="1:59" s="107" customFormat="1" ht="12.75" x14ac:dyDescent="0.25">
      <c r="A314" s="380"/>
      <c r="B314" s="169">
        <f>'Données démographiques'!B313</f>
        <v>0</v>
      </c>
      <c r="C314" s="169">
        <f>'Données démographiques'!C313</f>
        <v>0</v>
      </c>
      <c r="D314" s="170">
        <f>'Données démographiques'!D313</f>
        <v>0</v>
      </c>
      <c r="E314" s="170">
        <f>'Données démographiques'!F313</f>
        <v>0</v>
      </c>
      <c r="F314" s="102"/>
      <c r="G314" s="255"/>
      <c r="H314" s="273"/>
      <c r="I314" s="274"/>
      <c r="J314" s="274"/>
      <c r="K314" s="273"/>
      <c r="L314" s="273"/>
      <c r="M314" s="274"/>
      <c r="N314" s="273"/>
      <c r="O314" s="257"/>
      <c r="P314" s="277"/>
      <c r="Q314" s="277"/>
      <c r="R314" s="277"/>
      <c r="S314" s="277"/>
      <c r="T314" s="277"/>
      <c r="U314" s="273"/>
      <c r="V314" s="255"/>
      <c r="W314" s="255"/>
      <c r="X314" s="102"/>
      <c r="Y314" s="273"/>
      <c r="Z314" s="172"/>
      <c r="AA314" s="102"/>
      <c r="AB314" s="257"/>
      <c r="AC314" s="257"/>
      <c r="AD314" s="273"/>
      <c r="AE314" s="257"/>
      <c r="AF314" s="273"/>
      <c r="AG314" s="273"/>
      <c r="AH314" s="273"/>
      <c r="AI314" s="262"/>
      <c r="AJ314" s="262"/>
      <c r="AK314" s="262"/>
      <c r="AL314" s="262"/>
      <c r="AM314" s="492"/>
      <c r="AN314" s="262"/>
      <c r="AO314" s="262"/>
      <c r="AP314" s="262"/>
      <c r="AQ314" s="262"/>
      <c r="AR314" s="262"/>
      <c r="AS314" s="262"/>
      <c r="AT314" s="262"/>
      <c r="AU314" s="262"/>
      <c r="AV314" s="262"/>
      <c r="AW314" s="262"/>
      <c r="AX314" s="262"/>
      <c r="AY314" s="262"/>
      <c r="AZ314" s="264"/>
      <c r="BA314" s="492"/>
      <c r="BB314" s="576" t="str">
        <f t="shared" si="22"/>
        <v xml:space="preserve"> </v>
      </c>
      <c r="BC314" s="576" t="str">
        <f t="shared" si="23"/>
        <v xml:space="preserve"> </v>
      </c>
      <c r="BD314" s="576" t="str">
        <f t="shared" si="24"/>
        <v xml:space="preserve"> </v>
      </c>
      <c r="BE314" s="576" t="str">
        <f t="shared" si="25"/>
        <v xml:space="preserve"> </v>
      </c>
      <c r="BF314" s="102"/>
      <c r="BG314" s="165"/>
    </row>
    <row r="315" spans="1:59" s="107" customFormat="1" ht="12.75" x14ac:dyDescent="0.25">
      <c r="A315" s="380"/>
      <c r="B315" s="376">
        <f>'Données démographiques'!B314</f>
        <v>0</v>
      </c>
      <c r="C315" s="376">
        <f>'Données démographiques'!C314</f>
        <v>0</v>
      </c>
      <c r="D315" s="377">
        <f>'Données démographiques'!D314</f>
        <v>0</v>
      </c>
      <c r="E315" s="377">
        <f>'Données démographiques'!F314</f>
        <v>0</v>
      </c>
      <c r="F315" s="102"/>
      <c r="G315" s="430"/>
      <c r="H315" s="258"/>
      <c r="I315" s="493"/>
      <c r="J315" s="493"/>
      <c r="K315" s="258"/>
      <c r="L315" s="258"/>
      <c r="M315" s="493"/>
      <c r="N315" s="258"/>
      <c r="O315" s="259"/>
      <c r="P315" s="279"/>
      <c r="Q315" s="279"/>
      <c r="R315" s="279"/>
      <c r="S315" s="279"/>
      <c r="T315" s="279"/>
      <c r="U315" s="258"/>
      <c r="V315" s="430"/>
      <c r="W315" s="430"/>
      <c r="X315" s="102"/>
      <c r="Y315" s="258"/>
      <c r="Z315" s="431"/>
      <c r="AA315" s="102"/>
      <c r="AB315" s="259"/>
      <c r="AC315" s="259"/>
      <c r="AD315" s="258"/>
      <c r="AE315" s="259"/>
      <c r="AF315" s="258"/>
      <c r="AG315" s="258"/>
      <c r="AH315" s="258"/>
      <c r="AI315" s="263"/>
      <c r="AJ315" s="263"/>
      <c r="AK315" s="263"/>
      <c r="AL315" s="263"/>
      <c r="AM315" s="492"/>
      <c r="AN315" s="263"/>
      <c r="AO315" s="263"/>
      <c r="AP315" s="263"/>
      <c r="AQ315" s="263"/>
      <c r="AR315" s="263"/>
      <c r="AS315" s="263"/>
      <c r="AT315" s="263"/>
      <c r="AU315" s="263"/>
      <c r="AV315" s="263"/>
      <c r="AW315" s="263"/>
      <c r="AX315" s="263"/>
      <c r="AY315" s="263"/>
      <c r="AZ315" s="265"/>
      <c r="BA315" s="492"/>
      <c r="BB315" s="577" t="str">
        <f t="shared" si="22"/>
        <v xml:space="preserve"> </v>
      </c>
      <c r="BC315" s="577" t="str">
        <f t="shared" si="23"/>
        <v xml:space="preserve"> </v>
      </c>
      <c r="BD315" s="577" t="str">
        <f t="shared" si="24"/>
        <v xml:space="preserve"> </v>
      </c>
      <c r="BE315" s="577" t="str">
        <f t="shared" si="25"/>
        <v xml:space="preserve"> </v>
      </c>
      <c r="BF315" s="102"/>
      <c r="BG315" s="330"/>
    </row>
    <row r="316" spans="1:59" s="107" customFormat="1" ht="12.75" x14ac:dyDescent="0.25">
      <c r="A316" s="380"/>
      <c r="B316" s="169">
        <f>'Données démographiques'!B315</f>
        <v>0</v>
      </c>
      <c r="C316" s="169">
        <f>'Données démographiques'!C315</f>
        <v>0</v>
      </c>
      <c r="D316" s="170">
        <f>'Données démographiques'!D315</f>
        <v>0</v>
      </c>
      <c r="E316" s="170">
        <f>'Données démographiques'!F315</f>
        <v>0</v>
      </c>
      <c r="F316" s="102"/>
      <c r="G316" s="255"/>
      <c r="H316" s="273"/>
      <c r="I316" s="274"/>
      <c r="J316" s="274"/>
      <c r="K316" s="273"/>
      <c r="L316" s="273"/>
      <c r="M316" s="274"/>
      <c r="N316" s="273"/>
      <c r="O316" s="257"/>
      <c r="P316" s="277"/>
      <c r="Q316" s="277"/>
      <c r="R316" s="277"/>
      <c r="S316" s="277"/>
      <c r="T316" s="277"/>
      <c r="U316" s="273"/>
      <c r="V316" s="255"/>
      <c r="W316" s="255"/>
      <c r="X316" s="102"/>
      <c r="Y316" s="273"/>
      <c r="Z316" s="172"/>
      <c r="AA316" s="102"/>
      <c r="AB316" s="257"/>
      <c r="AC316" s="257"/>
      <c r="AD316" s="273"/>
      <c r="AE316" s="257"/>
      <c r="AF316" s="273"/>
      <c r="AG316" s="273"/>
      <c r="AH316" s="273"/>
      <c r="AI316" s="262"/>
      <c r="AJ316" s="262"/>
      <c r="AK316" s="262"/>
      <c r="AL316" s="262"/>
      <c r="AM316" s="492"/>
      <c r="AN316" s="262"/>
      <c r="AO316" s="262"/>
      <c r="AP316" s="262"/>
      <c r="AQ316" s="262"/>
      <c r="AR316" s="262"/>
      <c r="AS316" s="262"/>
      <c r="AT316" s="262"/>
      <c r="AU316" s="262"/>
      <c r="AV316" s="262"/>
      <c r="AW316" s="262"/>
      <c r="AX316" s="262"/>
      <c r="AY316" s="262"/>
      <c r="AZ316" s="264"/>
      <c r="BA316" s="492"/>
      <c r="BB316" s="576" t="str">
        <f t="shared" si="22"/>
        <v xml:space="preserve"> </v>
      </c>
      <c r="BC316" s="576" t="str">
        <f t="shared" si="23"/>
        <v xml:space="preserve"> </v>
      </c>
      <c r="BD316" s="576" t="str">
        <f t="shared" si="24"/>
        <v xml:space="preserve"> </v>
      </c>
      <c r="BE316" s="576" t="str">
        <f t="shared" si="25"/>
        <v xml:space="preserve"> </v>
      </c>
      <c r="BF316" s="102"/>
      <c r="BG316" s="165"/>
    </row>
    <row r="317" spans="1:59" s="107" customFormat="1" ht="12.75" x14ac:dyDescent="0.25">
      <c r="A317" s="380"/>
      <c r="B317" s="376">
        <f>'Données démographiques'!B316</f>
        <v>0</v>
      </c>
      <c r="C317" s="376">
        <f>'Données démographiques'!C316</f>
        <v>0</v>
      </c>
      <c r="D317" s="377">
        <f>'Données démographiques'!D316</f>
        <v>0</v>
      </c>
      <c r="E317" s="377">
        <f>'Données démographiques'!F316</f>
        <v>0</v>
      </c>
      <c r="F317" s="102"/>
      <c r="G317" s="430"/>
      <c r="H317" s="258"/>
      <c r="I317" s="493"/>
      <c r="J317" s="493"/>
      <c r="K317" s="258"/>
      <c r="L317" s="258"/>
      <c r="M317" s="493"/>
      <c r="N317" s="258"/>
      <c r="O317" s="259"/>
      <c r="P317" s="279"/>
      <c r="Q317" s="279"/>
      <c r="R317" s="279"/>
      <c r="S317" s="279"/>
      <c r="T317" s="279"/>
      <c r="U317" s="258"/>
      <c r="V317" s="430"/>
      <c r="W317" s="430"/>
      <c r="X317" s="102"/>
      <c r="Y317" s="258"/>
      <c r="Z317" s="431"/>
      <c r="AA317" s="102"/>
      <c r="AB317" s="259"/>
      <c r="AC317" s="259"/>
      <c r="AD317" s="258"/>
      <c r="AE317" s="259"/>
      <c r="AF317" s="258"/>
      <c r="AG317" s="258"/>
      <c r="AH317" s="258"/>
      <c r="AI317" s="263"/>
      <c r="AJ317" s="263"/>
      <c r="AK317" s="263"/>
      <c r="AL317" s="263"/>
      <c r="AM317" s="492"/>
      <c r="AN317" s="263"/>
      <c r="AO317" s="263"/>
      <c r="AP317" s="263"/>
      <c r="AQ317" s="263"/>
      <c r="AR317" s="263"/>
      <c r="AS317" s="263"/>
      <c r="AT317" s="263"/>
      <c r="AU317" s="263"/>
      <c r="AV317" s="263"/>
      <c r="AW317" s="263"/>
      <c r="AX317" s="263"/>
      <c r="AY317" s="263"/>
      <c r="AZ317" s="265"/>
      <c r="BA317" s="492"/>
      <c r="BB317" s="577" t="str">
        <f t="shared" si="22"/>
        <v xml:space="preserve"> </v>
      </c>
      <c r="BC317" s="577" t="str">
        <f t="shared" si="23"/>
        <v xml:space="preserve"> </v>
      </c>
      <c r="BD317" s="577" t="str">
        <f t="shared" si="24"/>
        <v xml:space="preserve"> </v>
      </c>
      <c r="BE317" s="577" t="str">
        <f t="shared" si="25"/>
        <v xml:space="preserve"> </v>
      </c>
      <c r="BF317" s="102"/>
      <c r="BG317" s="330"/>
    </row>
    <row r="318" spans="1:59" s="107" customFormat="1" ht="12.75" x14ac:dyDescent="0.25">
      <c r="A318" s="380"/>
      <c r="B318" s="169">
        <f>'Données démographiques'!B317</f>
        <v>0</v>
      </c>
      <c r="C318" s="169">
        <f>'Données démographiques'!C317</f>
        <v>0</v>
      </c>
      <c r="D318" s="170">
        <f>'Données démographiques'!D317</f>
        <v>0</v>
      </c>
      <c r="E318" s="170">
        <f>'Données démographiques'!F317</f>
        <v>0</v>
      </c>
      <c r="F318" s="102"/>
      <c r="G318" s="255"/>
      <c r="H318" s="273"/>
      <c r="I318" s="274"/>
      <c r="J318" s="274"/>
      <c r="K318" s="273"/>
      <c r="L318" s="273"/>
      <c r="M318" s="274"/>
      <c r="N318" s="273"/>
      <c r="O318" s="257"/>
      <c r="P318" s="277"/>
      <c r="Q318" s="277"/>
      <c r="R318" s="277"/>
      <c r="S318" s="277"/>
      <c r="T318" s="277"/>
      <c r="U318" s="273"/>
      <c r="V318" s="255"/>
      <c r="W318" s="255"/>
      <c r="X318" s="102"/>
      <c r="Y318" s="273"/>
      <c r="Z318" s="172"/>
      <c r="AA318" s="102"/>
      <c r="AB318" s="257"/>
      <c r="AC318" s="257"/>
      <c r="AD318" s="273"/>
      <c r="AE318" s="257"/>
      <c r="AF318" s="273"/>
      <c r="AG318" s="273"/>
      <c r="AH318" s="273"/>
      <c r="AI318" s="262"/>
      <c r="AJ318" s="262"/>
      <c r="AK318" s="262"/>
      <c r="AL318" s="262"/>
      <c r="AM318" s="492"/>
      <c r="AN318" s="262"/>
      <c r="AO318" s="262"/>
      <c r="AP318" s="262"/>
      <c r="AQ318" s="262"/>
      <c r="AR318" s="262"/>
      <c r="AS318" s="262"/>
      <c r="AT318" s="262"/>
      <c r="AU318" s="262"/>
      <c r="AV318" s="262"/>
      <c r="AW318" s="262"/>
      <c r="AX318" s="262"/>
      <c r="AY318" s="262"/>
      <c r="AZ318" s="264"/>
      <c r="BA318" s="492"/>
      <c r="BB318" s="576" t="str">
        <f t="shared" si="22"/>
        <v xml:space="preserve"> </v>
      </c>
      <c r="BC318" s="576" t="str">
        <f t="shared" si="23"/>
        <v xml:space="preserve"> </v>
      </c>
      <c r="BD318" s="576" t="str">
        <f t="shared" si="24"/>
        <v xml:space="preserve"> </v>
      </c>
      <c r="BE318" s="576" t="str">
        <f t="shared" si="25"/>
        <v xml:space="preserve"> </v>
      </c>
      <c r="BF318" s="102"/>
      <c r="BG318" s="165"/>
    </row>
    <row r="319" spans="1:59" s="107" customFormat="1" ht="12.75" x14ac:dyDescent="0.25">
      <c r="A319" s="380"/>
      <c r="B319" s="376">
        <f>'Données démographiques'!B318</f>
        <v>0</v>
      </c>
      <c r="C319" s="376">
        <f>'Données démographiques'!C318</f>
        <v>0</v>
      </c>
      <c r="D319" s="377">
        <f>'Données démographiques'!D318</f>
        <v>0</v>
      </c>
      <c r="E319" s="377">
        <f>'Données démographiques'!F318</f>
        <v>0</v>
      </c>
      <c r="F319" s="102"/>
      <c r="G319" s="430"/>
      <c r="H319" s="258"/>
      <c r="I319" s="493"/>
      <c r="J319" s="493"/>
      <c r="K319" s="258"/>
      <c r="L319" s="258"/>
      <c r="M319" s="493"/>
      <c r="N319" s="258"/>
      <c r="O319" s="259"/>
      <c r="P319" s="279"/>
      <c r="Q319" s="279"/>
      <c r="R319" s="279"/>
      <c r="S319" s="279"/>
      <c r="T319" s="279"/>
      <c r="U319" s="258"/>
      <c r="V319" s="430"/>
      <c r="W319" s="430"/>
      <c r="X319" s="102"/>
      <c r="Y319" s="258"/>
      <c r="Z319" s="431"/>
      <c r="AA319" s="102"/>
      <c r="AB319" s="259"/>
      <c r="AC319" s="259"/>
      <c r="AD319" s="258"/>
      <c r="AE319" s="259"/>
      <c r="AF319" s="258"/>
      <c r="AG319" s="258"/>
      <c r="AH319" s="258"/>
      <c r="AI319" s="263"/>
      <c r="AJ319" s="263"/>
      <c r="AK319" s="263"/>
      <c r="AL319" s="263"/>
      <c r="AM319" s="492"/>
      <c r="AN319" s="263"/>
      <c r="AO319" s="263"/>
      <c r="AP319" s="263"/>
      <c r="AQ319" s="263"/>
      <c r="AR319" s="263"/>
      <c r="AS319" s="263"/>
      <c r="AT319" s="263"/>
      <c r="AU319" s="263"/>
      <c r="AV319" s="263"/>
      <c r="AW319" s="263"/>
      <c r="AX319" s="263"/>
      <c r="AY319" s="263"/>
      <c r="AZ319" s="265"/>
      <c r="BA319" s="492"/>
      <c r="BB319" s="577" t="str">
        <f t="shared" si="22"/>
        <v xml:space="preserve"> </v>
      </c>
      <c r="BC319" s="577" t="str">
        <f t="shared" si="23"/>
        <v xml:space="preserve"> </v>
      </c>
      <c r="BD319" s="577" t="str">
        <f t="shared" si="24"/>
        <v xml:space="preserve"> </v>
      </c>
      <c r="BE319" s="577" t="str">
        <f t="shared" si="25"/>
        <v xml:space="preserve"> </v>
      </c>
      <c r="BF319" s="102"/>
      <c r="BG319" s="330"/>
    </row>
    <row r="320" spans="1:59" s="107" customFormat="1" ht="12.75" x14ac:dyDescent="0.25">
      <c r="A320" s="380"/>
      <c r="B320" s="169">
        <f>'Données démographiques'!B319</f>
        <v>0</v>
      </c>
      <c r="C320" s="169">
        <f>'Données démographiques'!C319</f>
        <v>0</v>
      </c>
      <c r="D320" s="170">
        <f>'Données démographiques'!D319</f>
        <v>0</v>
      </c>
      <c r="E320" s="170">
        <f>'Données démographiques'!F319</f>
        <v>0</v>
      </c>
      <c r="F320" s="102"/>
      <c r="G320" s="255"/>
      <c r="H320" s="273"/>
      <c r="I320" s="274"/>
      <c r="J320" s="274"/>
      <c r="K320" s="273"/>
      <c r="L320" s="273"/>
      <c r="M320" s="274"/>
      <c r="N320" s="273"/>
      <c r="O320" s="257"/>
      <c r="P320" s="277"/>
      <c r="Q320" s="277"/>
      <c r="R320" s="277"/>
      <c r="S320" s="277"/>
      <c r="T320" s="277"/>
      <c r="U320" s="273"/>
      <c r="V320" s="255"/>
      <c r="W320" s="255"/>
      <c r="X320" s="102"/>
      <c r="Y320" s="273"/>
      <c r="Z320" s="172"/>
      <c r="AA320" s="102"/>
      <c r="AB320" s="257"/>
      <c r="AC320" s="257"/>
      <c r="AD320" s="273"/>
      <c r="AE320" s="257"/>
      <c r="AF320" s="273"/>
      <c r="AG320" s="273"/>
      <c r="AH320" s="273"/>
      <c r="AI320" s="262"/>
      <c r="AJ320" s="262"/>
      <c r="AK320" s="262"/>
      <c r="AL320" s="262"/>
      <c r="AM320" s="492"/>
      <c r="AN320" s="262"/>
      <c r="AO320" s="262"/>
      <c r="AP320" s="262"/>
      <c r="AQ320" s="262"/>
      <c r="AR320" s="262"/>
      <c r="AS320" s="262"/>
      <c r="AT320" s="262"/>
      <c r="AU320" s="262"/>
      <c r="AV320" s="262"/>
      <c r="AW320" s="262"/>
      <c r="AX320" s="262"/>
      <c r="AY320" s="262"/>
      <c r="AZ320" s="264"/>
      <c r="BA320" s="492"/>
      <c r="BB320" s="576" t="str">
        <f t="shared" si="22"/>
        <v xml:space="preserve"> </v>
      </c>
      <c r="BC320" s="576" t="str">
        <f t="shared" si="23"/>
        <v xml:space="preserve"> </v>
      </c>
      <c r="BD320" s="576" t="str">
        <f t="shared" si="24"/>
        <v xml:space="preserve"> </v>
      </c>
      <c r="BE320" s="576" t="str">
        <f t="shared" si="25"/>
        <v xml:space="preserve"> </v>
      </c>
      <c r="BF320" s="102"/>
      <c r="BG320" s="165"/>
    </row>
    <row r="321" spans="1:59" s="107" customFormat="1" ht="12.75" x14ac:dyDescent="0.25">
      <c r="A321" s="380"/>
      <c r="B321" s="376">
        <f>'Données démographiques'!B320</f>
        <v>0</v>
      </c>
      <c r="C321" s="376">
        <f>'Données démographiques'!C320</f>
        <v>0</v>
      </c>
      <c r="D321" s="377">
        <f>'Données démographiques'!D320</f>
        <v>0</v>
      </c>
      <c r="E321" s="377">
        <f>'Données démographiques'!F320</f>
        <v>0</v>
      </c>
      <c r="F321" s="102"/>
      <c r="G321" s="430"/>
      <c r="H321" s="258"/>
      <c r="I321" s="493"/>
      <c r="J321" s="493"/>
      <c r="K321" s="258"/>
      <c r="L321" s="258"/>
      <c r="M321" s="493"/>
      <c r="N321" s="258"/>
      <c r="O321" s="259"/>
      <c r="P321" s="279"/>
      <c r="Q321" s="279"/>
      <c r="R321" s="279"/>
      <c r="S321" s="279"/>
      <c r="T321" s="279"/>
      <c r="U321" s="258"/>
      <c r="V321" s="430"/>
      <c r="W321" s="430"/>
      <c r="X321" s="102"/>
      <c r="Y321" s="258"/>
      <c r="Z321" s="431"/>
      <c r="AA321" s="102"/>
      <c r="AB321" s="259"/>
      <c r="AC321" s="259"/>
      <c r="AD321" s="258"/>
      <c r="AE321" s="259"/>
      <c r="AF321" s="258"/>
      <c r="AG321" s="258"/>
      <c r="AH321" s="258"/>
      <c r="AI321" s="263"/>
      <c r="AJ321" s="263"/>
      <c r="AK321" s="263"/>
      <c r="AL321" s="263"/>
      <c r="AM321" s="492"/>
      <c r="AN321" s="263"/>
      <c r="AO321" s="263"/>
      <c r="AP321" s="263"/>
      <c r="AQ321" s="263"/>
      <c r="AR321" s="263"/>
      <c r="AS321" s="263"/>
      <c r="AT321" s="263"/>
      <c r="AU321" s="263"/>
      <c r="AV321" s="263"/>
      <c r="AW321" s="263"/>
      <c r="AX321" s="263"/>
      <c r="AY321" s="263"/>
      <c r="AZ321" s="265"/>
      <c r="BA321" s="492"/>
      <c r="BB321" s="577" t="str">
        <f t="shared" si="22"/>
        <v xml:space="preserve"> </v>
      </c>
      <c r="BC321" s="577" t="str">
        <f t="shared" si="23"/>
        <v xml:space="preserve"> </v>
      </c>
      <c r="BD321" s="577" t="str">
        <f t="shared" si="24"/>
        <v xml:space="preserve"> </v>
      </c>
      <c r="BE321" s="577" t="str">
        <f t="shared" si="25"/>
        <v xml:space="preserve"> </v>
      </c>
      <c r="BF321" s="102"/>
      <c r="BG321" s="330"/>
    </row>
    <row r="322" spans="1:59" s="107" customFormat="1" ht="12.75" x14ac:dyDescent="0.25">
      <c r="A322" s="380"/>
      <c r="B322" s="169">
        <f>'Données démographiques'!B321</f>
        <v>0</v>
      </c>
      <c r="C322" s="169">
        <f>'Données démographiques'!C321</f>
        <v>0</v>
      </c>
      <c r="D322" s="170">
        <f>'Données démographiques'!D321</f>
        <v>0</v>
      </c>
      <c r="E322" s="170">
        <f>'Données démographiques'!F321</f>
        <v>0</v>
      </c>
      <c r="F322" s="102"/>
      <c r="G322" s="255"/>
      <c r="H322" s="273"/>
      <c r="I322" s="274"/>
      <c r="J322" s="274"/>
      <c r="K322" s="273"/>
      <c r="L322" s="273"/>
      <c r="M322" s="274"/>
      <c r="N322" s="273"/>
      <c r="O322" s="257"/>
      <c r="P322" s="277"/>
      <c r="Q322" s="277"/>
      <c r="R322" s="277"/>
      <c r="S322" s="277"/>
      <c r="T322" s="277"/>
      <c r="U322" s="273"/>
      <c r="V322" s="255"/>
      <c r="W322" s="255"/>
      <c r="X322" s="102"/>
      <c r="Y322" s="273"/>
      <c r="Z322" s="172"/>
      <c r="AA322" s="102"/>
      <c r="AB322" s="257"/>
      <c r="AC322" s="257"/>
      <c r="AD322" s="273"/>
      <c r="AE322" s="257"/>
      <c r="AF322" s="273"/>
      <c r="AG322" s="273"/>
      <c r="AH322" s="273"/>
      <c r="AI322" s="262"/>
      <c r="AJ322" s="262"/>
      <c r="AK322" s="262"/>
      <c r="AL322" s="262"/>
      <c r="AM322" s="492"/>
      <c r="AN322" s="262"/>
      <c r="AO322" s="262"/>
      <c r="AP322" s="262"/>
      <c r="AQ322" s="262"/>
      <c r="AR322" s="262"/>
      <c r="AS322" s="262"/>
      <c r="AT322" s="262"/>
      <c r="AU322" s="262"/>
      <c r="AV322" s="262"/>
      <c r="AW322" s="262"/>
      <c r="AX322" s="262"/>
      <c r="AY322" s="262"/>
      <c r="AZ322" s="264"/>
      <c r="BA322" s="492"/>
      <c r="BB322" s="576" t="str">
        <f t="shared" si="22"/>
        <v xml:space="preserve"> </v>
      </c>
      <c r="BC322" s="576" t="str">
        <f t="shared" si="23"/>
        <v xml:space="preserve"> </v>
      </c>
      <c r="BD322" s="576" t="str">
        <f t="shared" si="24"/>
        <v xml:space="preserve"> </v>
      </c>
      <c r="BE322" s="576" t="str">
        <f t="shared" si="25"/>
        <v xml:space="preserve"> </v>
      </c>
      <c r="BF322" s="102"/>
      <c r="BG322" s="165"/>
    </row>
    <row r="323" spans="1:59" s="107" customFormat="1" ht="12.75" x14ac:dyDescent="0.25">
      <c r="A323" s="380"/>
      <c r="B323" s="376">
        <f>'Données démographiques'!B322</f>
        <v>0</v>
      </c>
      <c r="C323" s="376">
        <f>'Données démographiques'!C322</f>
        <v>0</v>
      </c>
      <c r="D323" s="377">
        <f>'Données démographiques'!D322</f>
        <v>0</v>
      </c>
      <c r="E323" s="377">
        <f>'Données démographiques'!F322</f>
        <v>0</v>
      </c>
      <c r="F323" s="102"/>
      <c r="G323" s="430"/>
      <c r="H323" s="258"/>
      <c r="I323" s="493"/>
      <c r="J323" s="493"/>
      <c r="K323" s="258"/>
      <c r="L323" s="258"/>
      <c r="M323" s="493"/>
      <c r="N323" s="258"/>
      <c r="O323" s="259"/>
      <c r="P323" s="279"/>
      <c r="Q323" s="279"/>
      <c r="R323" s="279"/>
      <c r="S323" s="279"/>
      <c r="T323" s="279"/>
      <c r="U323" s="258"/>
      <c r="V323" s="430"/>
      <c r="W323" s="430"/>
      <c r="X323" s="102"/>
      <c r="Y323" s="258"/>
      <c r="Z323" s="431"/>
      <c r="AA323" s="102"/>
      <c r="AB323" s="259"/>
      <c r="AC323" s="259"/>
      <c r="AD323" s="258"/>
      <c r="AE323" s="259"/>
      <c r="AF323" s="258"/>
      <c r="AG323" s="258"/>
      <c r="AH323" s="258"/>
      <c r="AI323" s="263"/>
      <c r="AJ323" s="263"/>
      <c r="AK323" s="263"/>
      <c r="AL323" s="263"/>
      <c r="AM323" s="492"/>
      <c r="AN323" s="263"/>
      <c r="AO323" s="263"/>
      <c r="AP323" s="263"/>
      <c r="AQ323" s="263"/>
      <c r="AR323" s="263"/>
      <c r="AS323" s="263"/>
      <c r="AT323" s="263"/>
      <c r="AU323" s="263"/>
      <c r="AV323" s="263"/>
      <c r="AW323" s="263"/>
      <c r="AX323" s="263"/>
      <c r="AY323" s="263"/>
      <c r="AZ323" s="265"/>
      <c r="BA323" s="492"/>
      <c r="BB323" s="577" t="str">
        <f t="shared" si="22"/>
        <v xml:space="preserve"> </v>
      </c>
      <c r="BC323" s="577" t="str">
        <f t="shared" si="23"/>
        <v xml:space="preserve"> </v>
      </c>
      <c r="BD323" s="577" t="str">
        <f t="shared" si="24"/>
        <v xml:space="preserve"> </v>
      </c>
      <c r="BE323" s="577" t="str">
        <f t="shared" si="25"/>
        <v xml:space="preserve"> </v>
      </c>
      <c r="BF323" s="102"/>
      <c r="BG323" s="330"/>
    </row>
    <row r="324" spans="1:59" s="107" customFormat="1" ht="12.75" x14ac:dyDescent="0.25">
      <c r="A324" s="380"/>
      <c r="B324" s="169">
        <f>'Données démographiques'!B323</f>
        <v>0</v>
      </c>
      <c r="C324" s="169">
        <f>'Données démographiques'!C323</f>
        <v>0</v>
      </c>
      <c r="D324" s="170">
        <f>'Données démographiques'!D323</f>
        <v>0</v>
      </c>
      <c r="E324" s="170">
        <f>'Données démographiques'!F323</f>
        <v>0</v>
      </c>
      <c r="F324" s="102"/>
      <c r="G324" s="255"/>
      <c r="H324" s="273"/>
      <c r="I324" s="274"/>
      <c r="J324" s="274"/>
      <c r="K324" s="273"/>
      <c r="L324" s="273"/>
      <c r="M324" s="274"/>
      <c r="N324" s="273"/>
      <c r="O324" s="257"/>
      <c r="P324" s="277"/>
      <c r="Q324" s="277"/>
      <c r="R324" s="277"/>
      <c r="S324" s="277"/>
      <c r="T324" s="277"/>
      <c r="U324" s="273"/>
      <c r="V324" s="255"/>
      <c r="W324" s="255"/>
      <c r="X324" s="102"/>
      <c r="Y324" s="273"/>
      <c r="Z324" s="172"/>
      <c r="AA324" s="102"/>
      <c r="AB324" s="257"/>
      <c r="AC324" s="257"/>
      <c r="AD324" s="273"/>
      <c r="AE324" s="257"/>
      <c r="AF324" s="273"/>
      <c r="AG324" s="273"/>
      <c r="AH324" s="273"/>
      <c r="AI324" s="262"/>
      <c r="AJ324" s="262"/>
      <c r="AK324" s="262"/>
      <c r="AL324" s="262"/>
      <c r="AM324" s="492"/>
      <c r="AN324" s="262"/>
      <c r="AO324" s="262"/>
      <c r="AP324" s="262"/>
      <c r="AQ324" s="262"/>
      <c r="AR324" s="262"/>
      <c r="AS324" s="262"/>
      <c r="AT324" s="262"/>
      <c r="AU324" s="262"/>
      <c r="AV324" s="262"/>
      <c r="AW324" s="262"/>
      <c r="AX324" s="262"/>
      <c r="AY324" s="262"/>
      <c r="AZ324" s="264"/>
      <c r="BA324" s="492"/>
      <c r="BB324" s="576" t="str">
        <f t="shared" si="22"/>
        <v xml:space="preserve"> </v>
      </c>
      <c r="BC324" s="576" t="str">
        <f t="shared" si="23"/>
        <v xml:space="preserve"> </v>
      </c>
      <c r="BD324" s="576" t="str">
        <f t="shared" si="24"/>
        <v xml:space="preserve"> </v>
      </c>
      <c r="BE324" s="576" t="str">
        <f t="shared" si="25"/>
        <v xml:space="preserve"> </v>
      </c>
      <c r="BF324" s="102"/>
      <c r="BG324" s="165"/>
    </row>
    <row r="325" spans="1:59" s="107" customFormat="1" ht="12.75" x14ac:dyDescent="0.25">
      <c r="A325" s="380"/>
      <c r="B325" s="376">
        <f>'Données démographiques'!B324</f>
        <v>0</v>
      </c>
      <c r="C325" s="376">
        <f>'Données démographiques'!C324</f>
        <v>0</v>
      </c>
      <c r="D325" s="377">
        <f>'Données démographiques'!D324</f>
        <v>0</v>
      </c>
      <c r="E325" s="377">
        <f>'Données démographiques'!F324</f>
        <v>0</v>
      </c>
      <c r="F325" s="102"/>
      <c r="G325" s="430"/>
      <c r="H325" s="258"/>
      <c r="I325" s="493"/>
      <c r="J325" s="493"/>
      <c r="K325" s="258"/>
      <c r="L325" s="258"/>
      <c r="M325" s="493"/>
      <c r="N325" s="258"/>
      <c r="O325" s="259"/>
      <c r="P325" s="279"/>
      <c r="Q325" s="279"/>
      <c r="R325" s="279"/>
      <c r="S325" s="279"/>
      <c r="T325" s="279"/>
      <c r="U325" s="258"/>
      <c r="V325" s="430"/>
      <c r="W325" s="430"/>
      <c r="X325" s="102"/>
      <c r="Y325" s="258"/>
      <c r="Z325" s="431"/>
      <c r="AA325" s="102"/>
      <c r="AB325" s="259"/>
      <c r="AC325" s="259"/>
      <c r="AD325" s="258"/>
      <c r="AE325" s="259"/>
      <c r="AF325" s="258"/>
      <c r="AG325" s="258"/>
      <c r="AH325" s="258"/>
      <c r="AI325" s="263"/>
      <c r="AJ325" s="263"/>
      <c r="AK325" s="263"/>
      <c r="AL325" s="263"/>
      <c r="AM325" s="492"/>
      <c r="AN325" s="263"/>
      <c r="AO325" s="263"/>
      <c r="AP325" s="263"/>
      <c r="AQ325" s="263"/>
      <c r="AR325" s="263"/>
      <c r="AS325" s="263"/>
      <c r="AT325" s="263"/>
      <c r="AU325" s="263"/>
      <c r="AV325" s="263"/>
      <c r="AW325" s="263"/>
      <c r="AX325" s="263"/>
      <c r="AY325" s="263"/>
      <c r="AZ325" s="265"/>
      <c r="BA325" s="492"/>
      <c r="BB325" s="577" t="str">
        <f t="shared" si="22"/>
        <v xml:space="preserve"> </v>
      </c>
      <c r="BC325" s="577" t="str">
        <f t="shared" si="23"/>
        <v xml:space="preserve"> </v>
      </c>
      <c r="BD325" s="577" t="str">
        <f t="shared" si="24"/>
        <v xml:space="preserve"> </v>
      </c>
      <c r="BE325" s="577" t="str">
        <f t="shared" si="25"/>
        <v xml:space="preserve"> </v>
      </c>
      <c r="BF325" s="102"/>
      <c r="BG325" s="330"/>
    </row>
    <row r="326" spans="1:59" s="107" customFormat="1" ht="12.75" x14ac:dyDescent="0.25">
      <c r="A326" s="380"/>
      <c r="B326" s="169">
        <f>'Données démographiques'!B325</f>
        <v>0</v>
      </c>
      <c r="C326" s="169">
        <f>'Données démographiques'!C325</f>
        <v>0</v>
      </c>
      <c r="D326" s="170">
        <f>'Données démographiques'!D325</f>
        <v>0</v>
      </c>
      <c r="E326" s="170">
        <f>'Données démographiques'!F325</f>
        <v>0</v>
      </c>
      <c r="F326" s="102"/>
      <c r="G326" s="255"/>
      <c r="H326" s="273"/>
      <c r="I326" s="274"/>
      <c r="J326" s="274"/>
      <c r="K326" s="273"/>
      <c r="L326" s="273"/>
      <c r="M326" s="274"/>
      <c r="N326" s="273"/>
      <c r="O326" s="257"/>
      <c r="P326" s="277"/>
      <c r="Q326" s="277"/>
      <c r="R326" s="277"/>
      <c r="S326" s="277"/>
      <c r="T326" s="277"/>
      <c r="U326" s="273"/>
      <c r="V326" s="255"/>
      <c r="W326" s="255"/>
      <c r="X326" s="102"/>
      <c r="Y326" s="273"/>
      <c r="Z326" s="172"/>
      <c r="AA326" s="102"/>
      <c r="AB326" s="257"/>
      <c r="AC326" s="257"/>
      <c r="AD326" s="273"/>
      <c r="AE326" s="257"/>
      <c r="AF326" s="273"/>
      <c r="AG326" s="273"/>
      <c r="AH326" s="273"/>
      <c r="AI326" s="262"/>
      <c r="AJ326" s="262"/>
      <c r="AK326" s="262"/>
      <c r="AL326" s="262"/>
      <c r="AM326" s="492"/>
      <c r="AN326" s="262"/>
      <c r="AO326" s="262"/>
      <c r="AP326" s="262"/>
      <c r="AQ326" s="262"/>
      <c r="AR326" s="262"/>
      <c r="AS326" s="262"/>
      <c r="AT326" s="262"/>
      <c r="AU326" s="262"/>
      <c r="AV326" s="262"/>
      <c r="AW326" s="262"/>
      <c r="AX326" s="262"/>
      <c r="AY326" s="262"/>
      <c r="AZ326" s="264"/>
      <c r="BA326" s="492"/>
      <c r="BB326" s="576" t="str">
        <f t="shared" si="22"/>
        <v xml:space="preserve"> </v>
      </c>
      <c r="BC326" s="576" t="str">
        <f t="shared" si="23"/>
        <v xml:space="preserve"> </v>
      </c>
      <c r="BD326" s="576" t="str">
        <f t="shared" si="24"/>
        <v xml:space="preserve"> </v>
      </c>
      <c r="BE326" s="576" t="str">
        <f t="shared" si="25"/>
        <v xml:space="preserve"> </v>
      </c>
      <c r="BF326" s="102"/>
      <c r="BG326" s="165"/>
    </row>
    <row r="327" spans="1:59" s="107" customFormat="1" ht="12.75" x14ac:dyDescent="0.25">
      <c r="A327" s="380"/>
      <c r="B327" s="376">
        <f>'Données démographiques'!B326</f>
        <v>0</v>
      </c>
      <c r="C327" s="376">
        <f>'Données démographiques'!C326</f>
        <v>0</v>
      </c>
      <c r="D327" s="377">
        <f>'Données démographiques'!D326</f>
        <v>0</v>
      </c>
      <c r="E327" s="377">
        <f>'Données démographiques'!F326</f>
        <v>0</v>
      </c>
      <c r="F327" s="102"/>
      <c r="G327" s="430"/>
      <c r="H327" s="258"/>
      <c r="I327" s="493"/>
      <c r="J327" s="493"/>
      <c r="K327" s="258"/>
      <c r="L327" s="258"/>
      <c r="M327" s="493"/>
      <c r="N327" s="258"/>
      <c r="O327" s="259"/>
      <c r="P327" s="279"/>
      <c r="Q327" s="279"/>
      <c r="R327" s="279"/>
      <c r="S327" s="279"/>
      <c r="T327" s="279"/>
      <c r="U327" s="258"/>
      <c r="V327" s="430"/>
      <c r="W327" s="430"/>
      <c r="X327" s="102"/>
      <c r="Y327" s="258"/>
      <c r="Z327" s="431"/>
      <c r="AA327" s="102"/>
      <c r="AB327" s="259"/>
      <c r="AC327" s="259"/>
      <c r="AD327" s="258"/>
      <c r="AE327" s="259"/>
      <c r="AF327" s="258"/>
      <c r="AG327" s="258"/>
      <c r="AH327" s="258"/>
      <c r="AI327" s="263"/>
      <c r="AJ327" s="263"/>
      <c r="AK327" s="263"/>
      <c r="AL327" s="263"/>
      <c r="AM327" s="492"/>
      <c r="AN327" s="263"/>
      <c r="AO327" s="263"/>
      <c r="AP327" s="263"/>
      <c r="AQ327" s="263"/>
      <c r="AR327" s="263"/>
      <c r="AS327" s="263"/>
      <c r="AT327" s="263"/>
      <c r="AU327" s="263"/>
      <c r="AV327" s="263"/>
      <c r="AW327" s="263"/>
      <c r="AX327" s="263"/>
      <c r="AY327" s="263"/>
      <c r="AZ327" s="265"/>
      <c r="BA327" s="492"/>
      <c r="BB327" s="577" t="str">
        <f t="shared" si="22"/>
        <v xml:space="preserve"> </v>
      </c>
      <c r="BC327" s="577" t="str">
        <f t="shared" si="23"/>
        <v xml:space="preserve"> </v>
      </c>
      <c r="BD327" s="577" t="str">
        <f t="shared" si="24"/>
        <v xml:space="preserve"> </v>
      </c>
      <c r="BE327" s="577" t="str">
        <f t="shared" si="25"/>
        <v xml:space="preserve"> </v>
      </c>
      <c r="BF327" s="102"/>
      <c r="BG327" s="330"/>
    </row>
    <row r="328" spans="1:59" s="107" customFormat="1" ht="12.75" x14ac:dyDescent="0.25">
      <c r="A328" s="380"/>
      <c r="B328" s="169">
        <f>'Données démographiques'!B327</f>
        <v>0</v>
      </c>
      <c r="C328" s="169">
        <f>'Données démographiques'!C327</f>
        <v>0</v>
      </c>
      <c r="D328" s="170">
        <f>'Données démographiques'!D327</f>
        <v>0</v>
      </c>
      <c r="E328" s="170">
        <f>'Données démographiques'!F327</f>
        <v>0</v>
      </c>
      <c r="F328" s="102"/>
      <c r="G328" s="255"/>
      <c r="H328" s="273"/>
      <c r="I328" s="274"/>
      <c r="J328" s="274"/>
      <c r="K328" s="273"/>
      <c r="L328" s="273"/>
      <c r="M328" s="274"/>
      <c r="N328" s="273"/>
      <c r="O328" s="257"/>
      <c r="P328" s="277"/>
      <c r="Q328" s="277"/>
      <c r="R328" s="277"/>
      <c r="S328" s="277"/>
      <c r="T328" s="277"/>
      <c r="U328" s="273"/>
      <c r="V328" s="255"/>
      <c r="W328" s="255"/>
      <c r="X328" s="102"/>
      <c r="Y328" s="273"/>
      <c r="Z328" s="172"/>
      <c r="AA328" s="102"/>
      <c r="AB328" s="257"/>
      <c r="AC328" s="257"/>
      <c r="AD328" s="273"/>
      <c r="AE328" s="257"/>
      <c r="AF328" s="273"/>
      <c r="AG328" s="273"/>
      <c r="AH328" s="273"/>
      <c r="AI328" s="262"/>
      <c r="AJ328" s="262"/>
      <c r="AK328" s="262"/>
      <c r="AL328" s="262"/>
      <c r="AM328" s="492"/>
      <c r="AN328" s="262"/>
      <c r="AO328" s="262"/>
      <c r="AP328" s="262"/>
      <c r="AQ328" s="262"/>
      <c r="AR328" s="262"/>
      <c r="AS328" s="262"/>
      <c r="AT328" s="262"/>
      <c r="AU328" s="262"/>
      <c r="AV328" s="262"/>
      <c r="AW328" s="262"/>
      <c r="AX328" s="262"/>
      <c r="AY328" s="262"/>
      <c r="AZ328" s="264"/>
      <c r="BA328" s="492"/>
      <c r="BB328" s="576" t="str">
        <f t="shared" si="22"/>
        <v xml:space="preserve"> </v>
      </c>
      <c r="BC328" s="576" t="str">
        <f t="shared" si="23"/>
        <v xml:space="preserve"> </v>
      </c>
      <c r="BD328" s="576" t="str">
        <f t="shared" si="24"/>
        <v xml:space="preserve"> </v>
      </c>
      <c r="BE328" s="576" t="str">
        <f t="shared" si="25"/>
        <v xml:space="preserve"> </v>
      </c>
      <c r="BF328" s="102"/>
      <c r="BG328" s="165"/>
    </row>
    <row r="329" spans="1:59" s="107" customFormat="1" ht="12.75" x14ac:dyDescent="0.25">
      <c r="A329" s="380"/>
      <c r="B329" s="376">
        <f>'Données démographiques'!B328</f>
        <v>0</v>
      </c>
      <c r="C329" s="376">
        <f>'Données démographiques'!C328</f>
        <v>0</v>
      </c>
      <c r="D329" s="377">
        <f>'Données démographiques'!D328</f>
        <v>0</v>
      </c>
      <c r="E329" s="377">
        <f>'Données démographiques'!F328</f>
        <v>0</v>
      </c>
      <c r="F329" s="102"/>
      <c r="G329" s="430"/>
      <c r="H329" s="258"/>
      <c r="I329" s="493"/>
      <c r="J329" s="493"/>
      <c r="K329" s="258"/>
      <c r="L329" s="258"/>
      <c r="M329" s="493"/>
      <c r="N329" s="258"/>
      <c r="O329" s="259"/>
      <c r="P329" s="279"/>
      <c r="Q329" s="279"/>
      <c r="R329" s="279"/>
      <c r="S329" s="279"/>
      <c r="T329" s="279"/>
      <c r="U329" s="258"/>
      <c r="V329" s="430"/>
      <c r="W329" s="430"/>
      <c r="X329" s="102"/>
      <c r="Y329" s="258"/>
      <c r="Z329" s="431"/>
      <c r="AA329" s="102"/>
      <c r="AB329" s="259"/>
      <c r="AC329" s="259"/>
      <c r="AD329" s="258"/>
      <c r="AE329" s="259"/>
      <c r="AF329" s="258"/>
      <c r="AG329" s="258"/>
      <c r="AH329" s="258"/>
      <c r="AI329" s="263"/>
      <c r="AJ329" s="263"/>
      <c r="AK329" s="263"/>
      <c r="AL329" s="263"/>
      <c r="AM329" s="492"/>
      <c r="AN329" s="263"/>
      <c r="AO329" s="263"/>
      <c r="AP329" s="263"/>
      <c r="AQ329" s="263"/>
      <c r="AR329" s="263"/>
      <c r="AS329" s="263"/>
      <c r="AT329" s="263"/>
      <c r="AU329" s="263"/>
      <c r="AV329" s="263"/>
      <c r="AW329" s="263"/>
      <c r="AX329" s="263"/>
      <c r="AY329" s="263"/>
      <c r="AZ329" s="265"/>
      <c r="BA329" s="492"/>
      <c r="BB329" s="577" t="str">
        <f t="shared" si="22"/>
        <v xml:space="preserve"> </v>
      </c>
      <c r="BC329" s="577" t="str">
        <f t="shared" si="23"/>
        <v xml:space="preserve"> </v>
      </c>
      <c r="BD329" s="577" t="str">
        <f t="shared" si="24"/>
        <v xml:space="preserve"> </v>
      </c>
      <c r="BE329" s="577" t="str">
        <f t="shared" si="25"/>
        <v xml:space="preserve"> </v>
      </c>
      <c r="BF329" s="102"/>
      <c r="BG329" s="330"/>
    </row>
    <row r="330" spans="1:59" s="107" customFormat="1" ht="12.75" x14ac:dyDescent="0.25">
      <c r="A330" s="380"/>
      <c r="B330" s="169">
        <f>'Données démographiques'!B329</f>
        <v>0</v>
      </c>
      <c r="C330" s="169">
        <f>'Données démographiques'!C329</f>
        <v>0</v>
      </c>
      <c r="D330" s="170">
        <f>'Données démographiques'!D329</f>
        <v>0</v>
      </c>
      <c r="E330" s="170">
        <f>'Données démographiques'!F329</f>
        <v>0</v>
      </c>
      <c r="F330" s="102"/>
      <c r="G330" s="255"/>
      <c r="H330" s="273"/>
      <c r="I330" s="274"/>
      <c r="J330" s="274"/>
      <c r="K330" s="273"/>
      <c r="L330" s="273"/>
      <c r="M330" s="274"/>
      <c r="N330" s="273"/>
      <c r="O330" s="257"/>
      <c r="P330" s="277"/>
      <c r="Q330" s="277"/>
      <c r="R330" s="277"/>
      <c r="S330" s="277"/>
      <c r="T330" s="277"/>
      <c r="U330" s="273"/>
      <c r="V330" s="255"/>
      <c r="W330" s="255"/>
      <c r="X330" s="102"/>
      <c r="Y330" s="273"/>
      <c r="Z330" s="172"/>
      <c r="AA330" s="102"/>
      <c r="AB330" s="257"/>
      <c r="AC330" s="257"/>
      <c r="AD330" s="273"/>
      <c r="AE330" s="257"/>
      <c r="AF330" s="273"/>
      <c r="AG330" s="273"/>
      <c r="AH330" s="273"/>
      <c r="AI330" s="262"/>
      <c r="AJ330" s="262"/>
      <c r="AK330" s="262"/>
      <c r="AL330" s="262"/>
      <c r="AM330" s="492"/>
      <c r="AN330" s="262"/>
      <c r="AO330" s="262"/>
      <c r="AP330" s="262"/>
      <c r="AQ330" s="262"/>
      <c r="AR330" s="262"/>
      <c r="AS330" s="262"/>
      <c r="AT330" s="262"/>
      <c r="AU330" s="262"/>
      <c r="AV330" s="262"/>
      <c r="AW330" s="262"/>
      <c r="AX330" s="262"/>
      <c r="AY330" s="262"/>
      <c r="AZ330" s="264"/>
      <c r="BA330" s="492"/>
      <c r="BB330" s="576" t="str">
        <f t="shared" si="22"/>
        <v xml:space="preserve"> </v>
      </c>
      <c r="BC330" s="576" t="str">
        <f t="shared" si="23"/>
        <v xml:space="preserve"> </v>
      </c>
      <c r="BD330" s="576" t="str">
        <f t="shared" si="24"/>
        <v xml:space="preserve"> </v>
      </c>
      <c r="BE330" s="576" t="str">
        <f t="shared" si="25"/>
        <v xml:space="preserve"> </v>
      </c>
      <c r="BF330" s="102"/>
      <c r="BG330" s="165"/>
    </row>
    <row r="331" spans="1:59" s="107" customFormat="1" ht="12.75" x14ac:dyDescent="0.25">
      <c r="A331" s="380"/>
      <c r="B331" s="376">
        <f>'Données démographiques'!B330</f>
        <v>0</v>
      </c>
      <c r="C331" s="376">
        <f>'Données démographiques'!C330</f>
        <v>0</v>
      </c>
      <c r="D331" s="377">
        <f>'Données démographiques'!D330</f>
        <v>0</v>
      </c>
      <c r="E331" s="377">
        <f>'Données démographiques'!F330</f>
        <v>0</v>
      </c>
      <c r="F331" s="102"/>
      <c r="G331" s="430"/>
      <c r="H331" s="258"/>
      <c r="I331" s="493"/>
      <c r="J331" s="493"/>
      <c r="K331" s="258"/>
      <c r="L331" s="258"/>
      <c r="M331" s="493"/>
      <c r="N331" s="258"/>
      <c r="O331" s="259"/>
      <c r="P331" s="279"/>
      <c r="Q331" s="279"/>
      <c r="R331" s="279"/>
      <c r="S331" s="279"/>
      <c r="T331" s="279"/>
      <c r="U331" s="258"/>
      <c r="V331" s="430"/>
      <c r="W331" s="430"/>
      <c r="X331" s="102"/>
      <c r="Y331" s="258"/>
      <c r="Z331" s="431"/>
      <c r="AA331" s="102"/>
      <c r="AB331" s="259"/>
      <c r="AC331" s="259"/>
      <c r="AD331" s="258"/>
      <c r="AE331" s="259"/>
      <c r="AF331" s="258"/>
      <c r="AG331" s="258"/>
      <c r="AH331" s="258"/>
      <c r="AI331" s="263"/>
      <c r="AJ331" s="263"/>
      <c r="AK331" s="263"/>
      <c r="AL331" s="263"/>
      <c r="AM331" s="492"/>
      <c r="AN331" s="263"/>
      <c r="AO331" s="263"/>
      <c r="AP331" s="263"/>
      <c r="AQ331" s="263"/>
      <c r="AR331" s="263"/>
      <c r="AS331" s="263"/>
      <c r="AT331" s="263"/>
      <c r="AU331" s="263"/>
      <c r="AV331" s="263"/>
      <c r="AW331" s="263"/>
      <c r="AX331" s="263"/>
      <c r="AY331" s="263"/>
      <c r="AZ331" s="265"/>
      <c r="BA331" s="492"/>
      <c r="BB331" s="577" t="str">
        <f t="shared" si="22"/>
        <v xml:space="preserve"> </v>
      </c>
      <c r="BC331" s="577" t="str">
        <f t="shared" si="23"/>
        <v xml:space="preserve"> </v>
      </c>
      <c r="BD331" s="577" t="str">
        <f t="shared" si="24"/>
        <v xml:space="preserve"> </v>
      </c>
      <c r="BE331" s="577" t="str">
        <f t="shared" si="25"/>
        <v xml:space="preserve"> </v>
      </c>
      <c r="BF331" s="102"/>
      <c r="BG331" s="330"/>
    </row>
    <row r="332" spans="1:59" s="107" customFormat="1" ht="12.75" x14ac:dyDescent="0.25">
      <c r="A332" s="380"/>
      <c r="B332" s="169">
        <f>'Données démographiques'!B331</f>
        <v>0</v>
      </c>
      <c r="C332" s="169">
        <f>'Données démographiques'!C331</f>
        <v>0</v>
      </c>
      <c r="D332" s="170">
        <f>'Données démographiques'!D331</f>
        <v>0</v>
      </c>
      <c r="E332" s="170">
        <f>'Données démographiques'!F331</f>
        <v>0</v>
      </c>
      <c r="F332" s="102"/>
      <c r="G332" s="255"/>
      <c r="H332" s="273"/>
      <c r="I332" s="274"/>
      <c r="J332" s="274"/>
      <c r="K332" s="273"/>
      <c r="L332" s="273"/>
      <c r="M332" s="274"/>
      <c r="N332" s="273"/>
      <c r="O332" s="257"/>
      <c r="P332" s="277"/>
      <c r="Q332" s="277"/>
      <c r="R332" s="277"/>
      <c r="S332" s="277"/>
      <c r="T332" s="277"/>
      <c r="U332" s="273"/>
      <c r="V332" s="255"/>
      <c r="W332" s="255"/>
      <c r="X332" s="102"/>
      <c r="Y332" s="273"/>
      <c r="Z332" s="172"/>
      <c r="AA332" s="102"/>
      <c r="AB332" s="257"/>
      <c r="AC332" s="257"/>
      <c r="AD332" s="273"/>
      <c r="AE332" s="257"/>
      <c r="AF332" s="273"/>
      <c r="AG332" s="273"/>
      <c r="AH332" s="273"/>
      <c r="AI332" s="262"/>
      <c r="AJ332" s="262"/>
      <c r="AK332" s="262"/>
      <c r="AL332" s="262"/>
      <c r="AM332" s="492"/>
      <c r="AN332" s="262"/>
      <c r="AO332" s="262"/>
      <c r="AP332" s="262"/>
      <c r="AQ332" s="262"/>
      <c r="AR332" s="262"/>
      <c r="AS332" s="262"/>
      <c r="AT332" s="262"/>
      <c r="AU332" s="262"/>
      <c r="AV332" s="262"/>
      <c r="AW332" s="262"/>
      <c r="AX332" s="262"/>
      <c r="AY332" s="262"/>
      <c r="AZ332" s="264"/>
      <c r="BA332" s="492"/>
      <c r="BB332" s="576" t="str">
        <f t="shared" si="22"/>
        <v xml:space="preserve"> </v>
      </c>
      <c r="BC332" s="576" t="str">
        <f t="shared" si="23"/>
        <v xml:space="preserve"> </v>
      </c>
      <c r="BD332" s="576" t="str">
        <f t="shared" si="24"/>
        <v xml:space="preserve"> </v>
      </c>
      <c r="BE332" s="576" t="str">
        <f t="shared" si="25"/>
        <v xml:space="preserve"> </v>
      </c>
      <c r="BF332" s="102"/>
      <c r="BG332" s="165"/>
    </row>
    <row r="333" spans="1:59" s="107" customFormat="1" ht="12.75" x14ac:dyDescent="0.25">
      <c r="A333" s="380"/>
      <c r="B333" s="376">
        <f>'Données démographiques'!B332</f>
        <v>0</v>
      </c>
      <c r="C333" s="376">
        <f>'Données démographiques'!C332</f>
        <v>0</v>
      </c>
      <c r="D333" s="377">
        <f>'Données démographiques'!D332</f>
        <v>0</v>
      </c>
      <c r="E333" s="377">
        <f>'Données démographiques'!F332</f>
        <v>0</v>
      </c>
      <c r="F333" s="102"/>
      <c r="G333" s="430"/>
      <c r="H333" s="258"/>
      <c r="I333" s="493"/>
      <c r="J333" s="493"/>
      <c r="K333" s="258"/>
      <c r="L333" s="258"/>
      <c r="M333" s="493"/>
      <c r="N333" s="258"/>
      <c r="O333" s="259"/>
      <c r="P333" s="279"/>
      <c r="Q333" s="279"/>
      <c r="R333" s="279"/>
      <c r="S333" s="279"/>
      <c r="T333" s="279"/>
      <c r="U333" s="258"/>
      <c r="V333" s="430"/>
      <c r="W333" s="430"/>
      <c r="X333" s="102"/>
      <c r="Y333" s="258"/>
      <c r="Z333" s="431"/>
      <c r="AA333" s="102"/>
      <c r="AB333" s="259"/>
      <c r="AC333" s="259"/>
      <c r="AD333" s="258"/>
      <c r="AE333" s="259"/>
      <c r="AF333" s="258"/>
      <c r="AG333" s="258"/>
      <c r="AH333" s="258"/>
      <c r="AI333" s="263"/>
      <c r="AJ333" s="263"/>
      <c r="AK333" s="263"/>
      <c r="AL333" s="263"/>
      <c r="AM333" s="492"/>
      <c r="AN333" s="263"/>
      <c r="AO333" s="263"/>
      <c r="AP333" s="263"/>
      <c r="AQ333" s="263"/>
      <c r="AR333" s="263"/>
      <c r="AS333" s="263"/>
      <c r="AT333" s="263"/>
      <c r="AU333" s="263"/>
      <c r="AV333" s="263"/>
      <c r="AW333" s="263"/>
      <c r="AX333" s="263"/>
      <c r="AY333" s="263"/>
      <c r="AZ333" s="265"/>
      <c r="BA333" s="492"/>
      <c r="BB333" s="577" t="str">
        <f t="shared" si="22"/>
        <v xml:space="preserve"> </v>
      </c>
      <c r="BC333" s="577" t="str">
        <f t="shared" si="23"/>
        <v xml:space="preserve"> </v>
      </c>
      <c r="BD333" s="577" t="str">
        <f t="shared" si="24"/>
        <v xml:space="preserve"> </v>
      </c>
      <c r="BE333" s="577" t="str">
        <f t="shared" si="25"/>
        <v xml:space="preserve"> </v>
      </c>
      <c r="BF333" s="102"/>
      <c r="BG333" s="330"/>
    </row>
    <row r="334" spans="1:59" s="107" customFormat="1" ht="12.75" x14ac:dyDescent="0.25">
      <c r="A334" s="380"/>
      <c r="B334" s="169">
        <f>'Données démographiques'!B333</f>
        <v>0</v>
      </c>
      <c r="C334" s="169">
        <f>'Données démographiques'!C333</f>
        <v>0</v>
      </c>
      <c r="D334" s="170">
        <f>'Données démographiques'!D333</f>
        <v>0</v>
      </c>
      <c r="E334" s="170">
        <f>'Données démographiques'!F333</f>
        <v>0</v>
      </c>
      <c r="F334" s="102"/>
      <c r="G334" s="255"/>
      <c r="H334" s="273"/>
      <c r="I334" s="274"/>
      <c r="J334" s="274"/>
      <c r="K334" s="273"/>
      <c r="L334" s="273"/>
      <c r="M334" s="274"/>
      <c r="N334" s="273"/>
      <c r="O334" s="257"/>
      <c r="P334" s="277"/>
      <c r="Q334" s="277"/>
      <c r="R334" s="277"/>
      <c r="S334" s="277"/>
      <c r="T334" s="277"/>
      <c r="U334" s="273"/>
      <c r="V334" s="255"/>
      <c r="W334" s="255"/>
      <c r="X334" s="102"/>
      <c r="Y334" s="273"/>
      <c r="Z334" s="172"/>
      <c r="AA334" s="102"/>
      <c r="AB334" s="257"/>
      <c r="AC334" s="257"/>
      <c r="AD334" s="273"/>
      <c r="AE334" s="257"/>
      <c r="AF334" s="273"/>
      <c r="AG334" s="273"/>
      <c r="AH334" s="273"/>
      <c r="AI334" s="262"/>
      <c r="AJ334" s="262"/>
      <c r="AK334" s="262"/>
      <c r="AL334" s="262"/>
      <c r="AM334" s="492"/>
      <c r="AN334" s="262"/>
      <c r="AO334" s="262"/>
      <c r="AP334" s="262"/>
      <c r="AQ334" s="262"/>
      <c r="AR334" s="262"/>
      <c r="AS334" s="262"/>
      <c r="AT334" s="262"/>
      <c r="AU334" s="262"/>
      <c r="AV334" s="262"/>
      <c r="AW334" s="262"/>
      <c r="AX334" s="262"/>
      <c r="AY334" s="262"/>
      <c r="AZ334" s="264"/>
      <c r="BA334" s="492"/>
      <c r="BB334" s="576" t="str">
        <f t="shared" si="22"/>
        <v xml:space="preserve"> </v>
      </c>
      <c r="BC334" s="576" t="str">
        <f t="shared" si="23"/>
        <v xml:space="preserve"> </v>
      </c>
      <c r="BD334" s="576" t="str">
        <f t="shared" si="24"/>
        <v xml:space="preserve"> </v>
      </c>
      <c r="BE334" s="576" t="str">
        <f t="shared" si="25"/>
        <v xml:space="preserve"> </v>
      </c>
      <c r="BF334" s="102"/>
      <c r="BG334" s="165"/>
    </row>
    <row r="335" spans="1:59" s="107" customFormat="1" ht="12.75" x14ac:dyDescent="0.25">
      <c r="A335" s="380"/>
      <c r="B335" s="376">
        <f>'Données démographiques'!B334</f>
        <v>0</v>
      </c>
      <c r="C335" s="376">
        <f>'Données démographiques'!C334</f>
        <v>0</v>
      </c>
      <c r="D335" s="377">
        <f>'Données démographiques'!D334</f>
        <v>0</v>
      </c>
      <c r="E335" s="377">
        <f>'Données démographiques'!F334</f>
        <v>0</v>
      </c>
      <c r="F335" s="102"/>
      <c r="G335" s="430"/>
      <c r="H335" s="258"/>
      <c r="I335" s="493"/>
      <c r="J335" s="493"/>
      <c r="K335" s="258"/>
      <c r="L335" s="258"/>
      <c r="M335" s="493"/>
      <c r="N335" s="258"/>
      <c r="O335" s="259"/>
      <c r="P335" s="279"/>
      <c r="Q335" s="279"/>
      <c r="R335" s="279"/>
      <c r="S335" s="279"/>
      <c r="T335" s="279"/>
      <c r="U335" s="258"/>
      <c r="V335" s="430"/>
      <c r="W335" s="430"/>
      <c r="X335" s="102"/>
      <c r="Y335" s="258"/>
      <c r="Z335" s="431"/>
      <c r="AA335" s="102"/>
      <c r="AB335" s="259"/>
      <c r="AC335" s="259"/>
      <c r="AD335" s="258"/>
      <c r="AE335" s="259"/>
      <c r="AF335" s="258"/>
      <c r="AG335" s="258"/>
      <c r="AH335" s="258"/>
      <c r="AI335" s="263"/>
      <c r="AJ335" s="263"/>
      <c r="AK335" s="263"/>
      <c r="AL335" s="263"/>
      <c r="AM335" s="492"/>
      <c r="AN335" s="263"/>
      <c r="AO335" s="263"/>
      <c r="AP335" s="263"/>
      <c r="AQ335" s="263"/>
      <c r="AR335" s="263"/>
      <c r="AS335" s="263"/>
      <c r="AT335" s="263"/>
      <c r="AU335" s="263"/>
      <c r="AV335" s="263"/>
      <c r="AW335" s="263"/>
      <c r="AX335" s="263"/>
      <c r="AY335" s="263"/>
      <c r="AZ335" s="265"/>
      <c r="BA335" s="492"/>
      <c r="BB335" s="577" t="str">
        <f t="shared" si="22"/>
        <v xml:space="preserve"> </v>
      </c>
      <c r="BC335" s="577" t="str">
        <f t="shared" si="23"/>
        <v xml:space="preserve"> </v>
      </c>
      <c r="BD335" s="577" t="str">
        <f t="shared" si="24"/>
        <v xml:space="preserve"> </v>
      </c>
      <c r="BE335" s="577" t="str">
        <f t="shared" si="25"/>
        <v xml:space="preserve"> </v>
      </c>
      <c r="BF335" s="102"/>
      <c r="BG335" s="330"/>
    </row>
    <row r="336" spans="1:59" s="107" customFormat="1" ht="12.75" x14ac:dyDescent="0.25">
      <c r="A336" s="380"/>
      <c r="B336" s="169">
        <f>'Données démographiques'!B335</f>
        <v>0</v>
      </c>
      <c r="C336" s="169">
        <f>'Données démographiques'!C335</f>
        <v>0</v>
      </c>
      <c r="D336" s="170">
        <f>'Données démographiques'!D335</f>
        <v>0</v>
      </c>
      <c r="E336" s="170">
        <f>'Données démographiques'!F335</f>
        <v>0</v>
      </c>
      <c r="F336" s="102"/>
      <c r="G336" s="255"/>
      <c r="H336" s="273"/>
      <c r="I336" s="274"/>
      <c r="J336" s="274"/>
      <c r="K336" s="273"/>
      <c r="L336" s="273"/>
      <c r="M336" s="274"/>
      <c r="N336" s="273"/>
      <c r="O336" s="257"/>
      <c r="P336" s="277"/>
      <c r="Q336" s="277"/>
      <c r="R336" s="277"/>
      <c r="S336" s="277"/>
      <c r="T336" s="277"/>
      <c r="U336" s="273"/>
      <c r="V336" s="255"/>
      <c r="W336" s="255"/>
      <c r="X336" s="102"/>
      <c r="Y336" s="273"/>
      <c r="Z336" s="172"/>
      <c r="AA336" s="102"/>
      <c r="AB336" s="257"/>
      <c r="AC336" s="257"/>
      <c r="AD336" s="273"/>
      <c r="AE336" s="257"/>
      <c r="AF336" s="273"/>
      <c r="AG336" s="273"/>
      <c r="AH336" s="273"/>
      <c r="AI336" s="262"/>
      <c r="AJ336" s="262"/>
      <c r="AK336" s="262"/>
      <c r="AL336" s="262"/>
      <c r="AM336" s="492"/>
      <c r="AN336" s="262"/>
      <c r="AO336" s="262"/>
      <c r="AP336" s="262"/>
      <c r="AQ336" s="262"/>
      <c r="AR336" s="262"/>
      <c r="AS336" s="262"/>
      <c r="AT336" s="262"/>
      <c r="AU336" s="262"/>
      <c r="AV336" s="262"/>
      <c r="AW336" s="262"/>
      <c r="AX336" s="262"/>
      <c r="AY336" s="262"/>
      <c r="AZ336" s="264"/>
      <c r="BA336" s="492"/>
      <c r="BB336" s="576" t="str">
        <f t="shared" si="22"/>
        <v xml:space="preserve"> </v>
      </c>
      <c r="BC336" s="576" t="str">
        <f t="shared" si="23"/>
        <v xml:space="preserve"> </v>
      </c>
      <c r="BD336" s="576" t="str">
        <f t="shared" si="24"/>
        <v xml:space="preserve"> </v>
      </c>
      <c r="BE336" s="576" t="str">
        <f t="shared" si="25"/>
        <v xml:space="preserve"> </v>
      </c>
      <c r="BF336" s="102"/>
      <c r="BG336" s="165"/>
    </row>
    <row r="337" spans="1:59" s="107" customFormat="1" ht="12.75" x14ac:dyDescent="0.25">
      <c r="A337" s="380"/>
      <c r="B337" s="376">
        <f>'Données démographiques'!B336</f>
        <v>0</v>
      </c>
      <c r="C337" s="376">
        <f>'Données démographiques'!C336</f>
        <v>0</v>
      </c>
      <c r="D337" s="377">
        <f>'Données démographiques'!D336</f>
        <v>0</v>
      </c>
      <c r="E337" s="377">
        <f>'Données démographiques'!F336</f>
        <v>0</v>
      </c>
      <c r="F337" s="102"/>
      <c r="G337" s="430"/>
      <c r="H337" s="258"/>
      <c r="I337" s="493"/>
      <c r="J337" s="493"/>
      <c r="K337" s="258"/>
      <c r="L337" s="258"/>
      <c r="M337" s="493"/>
      <c r="N337" s="258"/>
      <c r="O337" s="259"/>
      <c r="P337" s="279"/>
      <c r="Q337" s="279"/>
      <c r="R337" s="279"/>
      <c r="S337" s="279"/>
      <c r="T337" s="279"/>
      <c r="U337" s="258"/>
      <c r="V337" s="430"/>
      <c r="W337" s="430"/>
      <c r="X337" s="102"/>
      <c r="Y337" s="258"/>
      <c r="Z337" s="431"/>
      <c r="AA337" s="102"/>
      <c r="AB337" s="259"/>
      <c r="AC337" s="259"/>
      <c r="AD337" s="258"/>
      <c r="AE337" s="259"/>
      <c r="AF337" s="258"/>
      <c r="AG337" s="258"/>
      <c r="AH337" s="258"/>
      <c r="AI337" s="263"/>
      <c r="AJ337" s="263"/>
      <c r="AK337" s="263"/>
      <c r="AL337" s="263"/>
      <c r="AM337" s="492"/>
      <c r="AN337" s="263"/>
      <c r="AO337" s="263"/>
      <c r="AP337" s="263"/>
      <c r="AQ337" s="263"/>
      <c r="AR337" s="263"/>
      <c r="AS337" s="263"/>
      <c r="AT337" s="263"/>
      <c r="AU337" s="263"/>
      <c r="AV337" s="263"/>
      <c r="AW337" s="263"/>
      <c r="AX337" s="263"/>
      <c r="AY337" s="263"/>
      <c r="AZ337" s="265"/>
      <c r="BA337" s="492"/>
      <c r="BB337" s="577" t="str">
        <f t="shared" ref="BB337:BB400" si="26">IF(AG337=0," ",AN337/AI337)</f>
        <v xml:space="preserve"> </v>
      </c>
      <c r="BC337" s="577" t="str">
        <f t="shared" si="23"/>
        <v xml:space="preserve"> </v>
      </c>
      <c r="BD337" s="577" t="str">
        <f t="shared" si="24"/>
        <v xml:space="preserve"> </v>
      </c>
      <c r="BE337" s="577" t="str">
        <f t="shared" si="25"/>
        <v xml:space="preserve"> </v>
      </c>
      <c r="BF337" s="102"/>
      <c r="BG337" s="330"/>
    </row>
    <row r="338" spans="1:59" s="107" customFormat="1" ht="12.75" x14ac:dyDescent="0.25">
      <c r="A338" s="380"/>
      <c r="B338" s="169">
        <f>'Données démographiques'!B337</f>
        <v>0</v>
      </c>
      <c r="C338" s="169">
        <f>'Données démographiques'!C337</f>
        <v>0</v>
      </c>
      <c r="D338" s="170">
        <f>'Données démographiques'!D337</f>
        <v>0</v>
      </c>
      <c r="E338" s="170">
        <f>'Données démographiques'!F337</f>
        <v>0</v>
      </c>
      <c r="F338" s="102"/>
      <c r="G338" s="255"/>
      <c r="H338" s="273"/>
      <c r="I338" s="274"/>
      <c r="J338" s="274"/>
      <c r="K338" s="273"/>
      <c r="L338" s="273"/>
      <c r="M338" s="274"/>
      <c r="N338" s="273"/>
      <c r="O338" s="257"/>
      <c r="P338" s="277"/>
      <c r="Q338" s="277"/>
      <c r="R338" s="277"/>
      <c r="S338" s="277"/>
      <c r="T338" s="277"/>
      <c r="U338" s="273"/>
      <c r="V338" s="255"/>
      <c r="W338" s="255"/>
      <c r="X338" s="102"/>
      <c r="Y338" s="273"/>
      <c r="Z338" s="172"/>
      <c r="AA338" s="102"/>
      <c r="AB338" s="257"/>
      <c r="AC338" s="257"/>
      <c r="AD338" s="273"/>
      <c r="AE338" s="257"/>
      <c r="AF338" s="273"/>
      <c r="AG338" s="273"/>
      <c r="AH338" s="273"/>
      <c r="AI338" s="262"/>
      <c r="AJ338" s="262"/>
      <c r="AK338" s="262"/>
      <c r="AL338" s="262"/>
      <c r="AM338" s="492"/>
      <c r="AN338" s="262"/>
      <c r="AO338" s="262"/>
      <c r="AP338" s="262"/>
      <c r="AQ338" s="262"/>
      <c r="AR338" s="262"/>
      <c r="AS338" s="262"/>
      <c r="AT338" s="262"/>
      <c r="AU338" s="262"/>
      <c r="AV338" s="262"/>
      <c r="AW338" s="262"/>
      <c r="AX338" s="262"/>
      <c r="AY338" s="262"/>
      <c r="AZ338" s="264"/>
      <c r="BA338" s="492"/>
      <c r="BB338" s="576" t="str">
        <f t="shared" si="26"/>
        <v xml:space="preserve"> </v>
      </c>
      <c r="BC338" s="576" t="str">
        <f t="shared" si="23"/>
        <v xml:space="preserve"> </v>
      </c>
      <c r="BD338" s="576" t="str">
        <f t="shared" si="24"/>
        <v xml:space="preserve"> </v>
      </c>
      <c r="BE338" s="576" t="str">
        <f t="shared" si="25"/>
        <v xml:space="preserve"> </v>
      </c>
      <c r="BF338" s="102"/>
      <c r="BG338" s="165"/>
    </row>
    <row r="339" spans="1:59" s="107" customFormat="1" ht="12.75" x14ac:dyDescent="0.25">
      <c r="A339" s="380"/>
      <c r="B339" s="376">
        <f>'Données démographiques'!B338</f>
        <v>0</v>
      </c>
      <c r="C339" s="376">
        <f>'Données démographiques'!C338</f>
        <v>0</v>
      </c>
      <c r="D339" s="377">
        <f>'Données démographiques'!D338</f>
        <v>0</v>
      </c>
      <c r="E339" s="377">
        <f>'Données démographiques'!F338</f>
        <v>0</v>
      </c>
      <c r="F339" s="102"/>
      <c r="G339" s="430"/>
      <c r="H339" s="258"/>
      <c r="I339" s="493"/>
      <c r="J339" s="493"/>
      <c r="K339" s="258"/>
      <c r="L339" s="258"/>
      <c r="M339" s="493"/>
      <c r="N339" s="258"/>
      <c r="O339" s="259"/>
      <c r="P339" s="279"/>
      <c r="Q339" s="279"/>
      <c r="R339" s="279"/>
      <c r="S339" s="279"/>
      <c r="T339" s="279"/>
      <c r="U339" s="258"/>
      <c r="V339" s="430"/>
      <c r="W339" s="430"/>
      <c r="X339" s="102"/>
      <c r="Y339" s="258"/>
      <c r="Z339" s="431"/>
      <c r="AA339" s="102"/>
      <c r="AB339" s="259"/>
      <c r="AC339" s="259"/>
      <c r="AD339" s="258"/>
      <c r="AE339" s="259"/>
      <c r="AF339" s="258"/>
      <c r="AG339" s="258"/>
      <c r="AH339" s="258"/>
      <c r="AI339" s="263"/>
      <c r="AJ339" s="263"/>
      <c r="AK339" s="263"/>
      <c r="AL339" s="263"/>
      <c r="AM339" s="492"/>
      <c r="AN339" s="263"/>
      <c r="AO339" s="263"/>
      <c r="AP339" s="263"/>
      <c r="AQ339" s="263"/>
      <c r="AR339" s="263"/>
      <c r="AS339" s="263"/>
      <c r="AT339" s="263"/>
      <c r="AU339" s="263"/>
      <c r="AV339" s="263"/>
      <c r="AW339" s="263"/>
      <c r="AX339" s="263"/>
      <c r="AY339" s="263"/>
      <c r="AZ339" s="265"/>
      <c r="BA339" s="492"/>
      <c r="BB339" s="577" t="str">
        <f t="shared" si="26"/>
        <v xml:space="preserve"> </v>
      </c>
      <c r="BC339" s="577" t="str">
        <f t="shared" ref="BC339:BC402" si="27">IF(OR(AG339=0,P339=0)," ",AN339/P339)</f>
        <v xml:space="preserve"> </v>
      </c>
      <c r="BD339" s="577" t="str">
        <f t="shared" ref="BD339:BD402" si="28">IF(OR(AG339&gt;5,AG339&lt;1)," ",AO339/AJ339)</f>
        <v xml:space="preserve"> </v>
      </c>
      <c r="BE339" s="577" t="str">
        <f t="shared" ref="BE339:BE402" si="29">IF(OR(AG339&gt;5,AG339&lt;1,P339=0)," ",AO339/P339)</f>
        <v xml:space="preserve"> </v>
      </c>
      <c r="BF339" s="102"/>
      <c r="BG339" s="330"/>
    </row>
    <row r="340" spans="1:59" s="107" customFormat="1" ht="12.75" x14ac:dyDescent="0.25">
      <c r="A340" s="380"/>
      <c r="B340" s="169">
        <f>'Données démographiques'!B339</f>
        <v>0</v>
      </c>
      <c r="C340" s="169">
        <f>'Données démographiques'!C339</f>
        <v>0</v>
      </c>
      <c r="D340" s="170">
        <f>'Données démographiques'!D339</f>
        <v>0</v>
      </c>
      <c r="E340" s="170">
        <f>'Données démographiques'!F339</f>
        <v>0</v>
      </c>
      <c r="F340" s="102"/>
      <c r="G340" s="255"/>
      <c r="H340" s="273"/>
      <c r="I340" s="274"/>
      <c r="J340" s="274"/>
      <c r="K340" s="273"/>
      <c r="L340" s="273"/>
      <c r="M340" s="274"/>
      <c r="N340" s="273"/>
      <c r="O340" s="257"/>
      <c r="P340" s="277"/>
      <c r="Q340" s="277"/>
      <c r="R340" s="277"/>
      <c r="S340" s="277"/>
      <c r="T340" s="277"/>
      <c r="U340" s="273"/>
      <c r="V340" s="255"/>
      <c r="W340" s="255"/>
      <c r="X340" s="102"/>
      <c r="Y340" s="273"/>
      <c r="Z340" s="172"/>
      <c r="AA340" s="102"/>
      <c r="AB340" s="257"/>
      <c r="AC340" s="257"/>
      <c r="AD340" s="273"/>
      <c r="AE340" s="257"/>
      <c r="AF340" s="273"/>
      <c r="AG340" s="273"/>
      <c r="AH340" s="273"/>
      <c r="AI340" s="262"/>
      <c r="AJ340" s="262"/>
      <c r="AK340" s="262"/>
      <c r="AL340" s="262"/>
      <c r="AM340" s="492"/>
      <c r="AN340" s="262"/>
      <c r="AO340" s="262"/>
      <c r="AP340" s="262"/>
      <c r="AQ340" s="262"/>
      <c r="AR340" s="262"/>
      <c r="AS340" s="262"/>
      <c r="AT340" s="262"/>
      <c r="AU340" s="262"/>
      <c r="AV340" s="262"/>
      <c r="AW340" s="262"/>
      <c r="AX340" s="262"/>
      <c r="AY340" s="262"/>
      <c r="AZ340" s="264"/>
      <c r="BA340" s="492"/>
      <c r="BB340" s="576" t="str">
        <f t="shared" si="26"/>
        <v xml:space="preserve"> </v>
      </c>
      <c r="BC340" s="576" t="str">
        <f t="shared" si="27"/>
        <v xml:space="preserve"> </v>
      </c>
      <c r="BD340" s="576" t="str">
        <f t="shared" si="28"/>
        <v xml:space="preserve"> </v>
      </c>
      <c r="BE340" s="576" t="str">
        <f t="shared" si="29"/>
        <v xml:space="preserve"> </v>
      </c>
      <c r="BF340" s="102"/>
      <c r="BG340" s="165"/>
    </row>
    <row r="341" spans="1:59" s="107" customFormat="1" ht="12.75" x14ac:dyDescent="0.25">
      <c r="A341" s="380"/>
      <c r="B341" s="376">
        <f>'Données démographiques'!B340</f>
        <v>0</v>
      </c>
      <c r="C341" s="376">
        <f>'Données démographiques'!C340</f>
        <v>0</v>
      </c>
      <c r="D341" s="377">
        <f>'Données démographiques'!D340</f>
        <v>0</v>
      </c>
      <c r="E341" s="377">
        <f>'Données démographiques'!F340</f>
        <v>0</v>
      </c>
      <c r="F341" s="102"/>
      <c r="G341" s="430"/>
      <c r="H341" s="258"/>
      <c r="I341" s="493"/>
      <c r="J341" s="493"/>
      <c r="K341" s="258"/>
      <c r="L341" s="258"/>
      <c r="M341" s="493"/>
      <c r="N341" s="258"/>
      <c r="O341" s="259"/>
      <c r="P341" s="279"/>
      <c r="Q341" s="279"/>
      <c r="R341" s="279"/>
      <c r="S341" s="279"/>
      <c r="T341" s="279"/>
      <c r="U341" s="258"/>
      <c r="V341" s="430"/>
      <c r="W341" s="430"/>
      <c r="X341" s="102"/>
      <c r="Y341" s="258"/>
      <c r="Z341" s="431"/>
      <c r="AA341" s="102"/>
      <c r="AB341" s="259"/>
      <c r="AC341" s="259"/>
      <c r="AD341" s="258"/>
      <c r="AE341" s="259"/>
      <c r="AF341" s="258"/>
      <c r="AG341" s="258"/>
      <c r="AH341" s="258"/>
      <c r="AI341" s="263"/>
      <c r="AJ341" s="263"/>
      <c r="AK341" s="263"/>
      <c r="AL341" s="263"/>
      <c r="AM341" s="492"/>
      <c r="AN341" s="263"/>
      <c r="AO341" s="263"/>
      <c r="AP341" s="263"/>
      <c r="AQ341" s="263"/>
      <c r="AR341" s="263"/>
      <c r="AS341" s="263"/>
      <c r="AT341" s="263"/>
      <c r="AU341" s="263"/>
      <c r="AV341" s="263"/>
      <c r="AW341" s="263"/>
      <c r="AX341" s="263"/>
      <c r="AY341" s="263"/>
      <c r="AZ341" s="265"/>
      <c r="BA341" s="492"/>
      <c r="BB341" s="577" t="str">
        <f t="shared" si="26"/>
        <v xml:space="preserve"> </v>
      </c>
      <c r="BC341" s="577" t="str">
        <f t="shared" si="27"/>
        <v xml:space="preserve"> </v>
      </c>
      <c r="BD341" s="577" t="str">
        <f t="shared" si="28"/>
        <v xml:space="preserve"> </v>
      </c>
      <c r="BE341" s="577" t="str">
        <f t="shared" si="29"/>
        <v xml:space="preserve"> </v>
      </c>
      <c r="BF341" s="102"/>
      <c r="BG341" s="330"/>
    </row>
    <row r="342" spans="1:59" s="107" customFormat="1" ht="12.75" x14ac:dyDescent="0.25">
      <c r="A342" s="380"/>
      <c r="B342" s="169">
        <f>'Données démographiques'!B341</f>
        <v>0</v>
      </c>
      <c r="C342" s="169">
        <f>'Données démographiques'!C341</f>
        <v>0</v>
      </c>
      <c r="D342" s="170">
        <f>'Données démographiques'!D341</f>
        <v>0</v>
      </c>
      <c r="E342" s="170">
        <f>'Données démographiques'!F341</f>
        <v>0</v>
      </c>
      <c r="F342" s="102"/>
      <c r="G342" s="255"/>
      <c r="H342" s="273"/>
      <c r="I342" s="274"/>
      <c r="J342" s="274"/>
      <c r="K342" s="273"/>
      <c r="L342" s="273"/>
      <c r="M342" s="274"/>
      <c r="N342" s="273"/>
      <c r="O342" s="257"/>
      <c r="P342" s="277"/>
      <c r="Q342" s="277"/>
      <c r="R342" s="277"/>
      <c r="S342" s="277"/>
      <c r="T342" s="277"/>
      <c r="U342" s="273"/>
      <c r="V342" s="255"/>
      <c r="W342" s="255"/>
      <c r="X342" s="102"/>
      <c r="Y342" s="273"/>
      <c r="Z342" s="172"/>
      <c r="AA342" s="102"/>
      <c r="AB342" s="257"/>
      <c r="AC342" s="257"/>
      <c r="AD342" s="273"/>
      <c r="AE342" s="257"/>
      <c r="AF342" s="273"/>
      <c r="AG342" s="273"/>
      <c r="AH342" s="273"/>
      <c r="AI342" s="262"/>
      <c r="AJ342" s="262"/>
      <c r="AK342" s="262"/>
      <c r="AL342" s="262"/>
      <c r="AM342" s="492"/>
      <c r="AN342" s="262"/>
      <c r="AO342" s="262"/>
      <c r="AP342" s="262"/>
      <c r="AQ342" s="262"/>
      <c r="AR342" s="262"/>
      <c r="AS342" s="262"/>
      <c r="AT342" s="262"/>
      <c r="AU342" s="262"/>
      <c r="AV342" s="262"/>
      <c r="AW342" s="262"/>
      <c r="AX342" s="262"/>
      <c r="AY342" s="262"/>
      <c r="AZ342" s="264"/>
      <c r="BA342" s="492"/>
      <c r="BB342" s="576" t="str">
        <f t="shared" si="26"/>
        <v xml:space="preserve"> </v>
      </c>
      <c r="BC342" s="576" t="str">
        <f t="shared" si="27"/>
        <v xml:space="preserve"> </v>
      </c>
      <c r="BD342" s="576" t="str">
        <f t="shared" si="28"/>
        <v xml:space="preserve"> </v>
      </c>
      <c r="BE342" s="576" t="str">
        <f t="shared" si="29"/>
        <v xml:space="preserve"> </v>
      </c>
      <c r="BF342" s="102"/>
      <c r="BG342" s="165"/>
    </row>
    <row r="343" spans="1:59" s="107" customFormat="1" ht="12.75" x14ac:dyDescent="0.25">
      <c r="A343" s="380"/>
      <c r="B343" s="376">
        <f>'Données démographiques'!B342</f>
        <v>0</v>
      </c>
      <c r="C343" s="376">
        <f>'Données démographiques'!C342</f>
        <v>0</v>
      </c>
      <c r="D343" s="377">
        <f>'Données démographiques'!D342</f>
        <v>0</v>
      </c>
      <c r="E343" s="377">
        <f>'Données démographiques'!F342</f>
        <v>0</v>
      </c>
      <c r="F343" s="102"/>
      <c r="G343" s="430"/>
      <c r="H343" s="258"/>
      <c r="I343" s="493"/>
      <c r="J343" s="493"/>
      <c r="K343" s="258"/>
      <c r="L343" s="258"/>
      <c r="M343" s="493"/>
      <c r="N343" s="258"/>
      <c r="O343" s="259"/>
      <c r="P343" s="279"/>
      <c r="Q343" s="279"/>
      <c r="R343" s="279"/>
      <c r="S343" s="279"/>
      <c r="T343" s="279"/>
      <c r="U343" s="258"/>
      <c r="V343" s="430"/>
      <c r="W343" s="430"/>
      <c r="X343" s="102"/>
      <c r="Y343" s="258"/>
      <c r="Z343" s="431"/>
      <c r="AA343" s="102"/>
      <c r="AB343" s="259"/>
      <c r="AC343" s="259"/>
      <c r="AD343" s="258"/>
      <c r="AE343" s="259"/>
      <c r="AF343" s="258"/>
      <c r="AG343" s="258"/>
      <c r="AH343" s="258"/>
      <c r="AI343" s="263"/>
      <c r="AJ343" s="263"/>
      <c r="AK343" s="263"/>
      <c r="AL343" s="263"/>
      <c r="AM343" s="492"/>
      <c r="AN343" s="263"/>
      <c r="AO343" s="263"/>
      <c r="AP343" s="263"/>
      <c r="AQ343" s="263"/>
      <c r="AR343" s="263"/>
      <c r="AS343" s="263"/>
      <c r="AT343" s="263"/>
      <c r="AU343" s="263"/>
      <c r="AV343" s="263"/>
      <c r="AW343" s="263"/>
      <c r="AX343" s="263"/>
      <c r="AY343" s="263"/>
      <c r="AZ343" s="265"/>
      <c r="BA343" s="492"/>
      <c r="BB343" s="577" t="str">
        <f t="shared" si="26"/>
        <v xml:space="preserve"> </v>
      </c>
      <c r="BC343" s="577" t="str">
        <f t="shared" si="27"/>
        <v xml:space="preserve"> </v>
      </c>
      <c r="BD343" s="577" t="str">
        <f t="shared" si="28"/>
        <v xml:space="preserve"> </v>
      </c>
      <c r="BE343" s="577" t="str">
        <f t="shared" si="29"/>
        <v xml:space="preserve"> </v>
      </c>
      <c r="BF343" s="102"/>
      <c r="BG343" s="330"/>
    </row>
    <row r="344" spans="1:59" s="107" customFormat="1" ht="12.75" x14ac:dyDescent="0.25">
      <c r="A344" s="380"/>
      <c r="B344" s="169">
        <f>'Données démographiques'!B343</f>
        <v>0</v>
      </c>
      <c r="C344" s="169">
        <f>'Données démographiques'!C343</f>
        <v>0</v>
      </c>
      <c r="D344" s="170">
        <f>'Données démographiques'!D343</f>
        <v>0</v>
      </c>
      <c r="E344" s="170">
        <f>'Données démographiques'!F343</f>
        <v>0</v>
      </c>
      <c r="F344" s="102"/>
      <c r="G344" s="255"/>
      <c r="H344" s="273"/>
      <c r="I344" s="274"/>
      <c r="J344" s="274"/>
      <c r="K344" s="273"/>
      <c r="L344" s="273"/>
      <c r="M344" s="274"/>
      <c r="N344" s="273"/>
      <c r="O344" s="257"/>
      <c r="P344" s="277"/>
      <c r="Q344" s="277"/>
      <c r="R344" s="277"/>
      <c r="S344" s="277"/>
      <c r="T344" s="277"/>
      <c r="U344" s="273"/>
      <c r="V344" s="255"/>
      <c r="W344" s="255"/>
      <c r="X344" s="102"/>
      <c r="Y344" s="273"/>
      <c r="Z344" s="172"/>
      <c r="AA344" s="102"/>
      <c r="AB344" s="257"/>
      <c r="AC344" s="257"/>
      <c r="AD344" s="273"/>
      <c r="AE344" s="257"/>
      <c r="AF344" s="273"/>
      <c r="AG344" s="273"/>
      <c r="AH344" s="273"/>
      <c r="AI344" s="262"/>
      <c r="AJ344" s="262"/>
      <c r="AK344" s="262"/>
      <c r="AL344" s="262"/>
      <c r="AM344" s="492"/>
      <c r="AN344" s="262"/>
      <c r="AO344" s="262"/>
      <c r="AP344" s="262"/>
      <c r="AQ344" s="262"/>
      <c r="AR344" s="262"/>
      <c r="AS344" s="262"/>
      <c r="AT344" s="262"/>
      <c r="AU344" s="262"/>
      <c r="AV344" s="262"/>
      <c r="AW344" s="262"/>
      <c r="AX344" s="262"/>
      <c r="AY344" s="262"/>
      <c r="AZ344" s="264"/>
      <c r="BA344" s="492"/>
      <c r="BB344" s="576" t="str">
        <f t="shared" si="26"/>
        <v xml:space="preserve"> </v>
      </c>
      <c r="BC344" s="576" t="str">
        <f t="shared" si="27"/>
        <v xml:space="preserve"> </v>
      </c>
      <c r="BD344" s="576" t="str">
        <f t="shared" si="28"/>
        <v xml:space="preserve"> </v>
      </c>
      <c r="BE344" s="576" t="str">
        <f t="shared" si="29"/>
        <v xml:space="preserve"> </v>
      </c>
      <c r="BF344" s="102"/>
      <c r="BG344" s="165"/>
    </row>
    <row r="345" spans="1:59" s="107" customFormat="1" ht="12.75" x14ac:dyDescent="0.25">
      <c r="A345" s="380"/>
      <c r="B345" s="376">
        <f>'Données démographiques'!B344</f>
        <v>0</v>
      </c>
      <c r="C345" s="376">
        <f>'Données démographiques'!C344</f>
        <v>0</v>
      </c>
      <c r="D345" s="377">
        <f>'Données démographiques'!D344</f>
        <v>0</v>
      </c>
      <c r="E345" s="377">
        <f>'Données démographiques'!F344</f>
        <v>0</v>
      </c>
      <c r="F345" s="102"/>
      <c r="G345" s="430"/>
      <c r="H345" s="258"/>
      <c r="I345" s="493"/>
      <c r="J345" s="493"/>
      <c r="K345" s="258"/>
      <c r="L345" s="258"/>
      <c r="M345" s="493"/>
      <c r="N345" s="258"/>
      <c r="O345" s="259"/>
      <c r="P345" s="279"/>
      <c r="Q345" s="279"/>
      <c r="R345" s="279"/>
      <c r="S345" s="279"/>
      <c r="T345" s="279"/>
      <c r="U345" s="258"/>
      <c r="V345" s="430"/>
      <c r="W345" s="430"/>
      <c r="X345" s="102"/>
      <c r="Y345" s="258"/>
      <c r="Z345" s="431"/>
      <c r="AA345" s="102"/>
      <c r="AB345" s="259"/>
      <c r="AC345" s="259"/>
      <c r="AD345" s="258"/>
      <c r="AE345" s="259"/>
      <c r="AF345" s="258"/>
      <c r="AG345" s="258"/>
      <c r="AH345" s="258"/>
      <c r="AI345" s="263"/>
      <c r="AJ345" s="263"/>
      <c r="AK345" s="263"/>
      <c r="AL345" s="263"/>
      <c r="AM345" s="492"/>
      <c r="AN345" s="263"/>
      <c r="AO345" s="263"/>
      <c r="AP345" s="263"/>
      <c r="AQ345" s="263"/>
      <c r="AR345" s="263"/>
      <c r="AS345" s="263"/>
      <c r="AT345" s="263"/>
      <c r="AU345" s="263"/>
      <c r="AV345" s="263"/>
      <c r="AW345" s="263"/>
      <c r="AX345" s="263"/>
      <c r="AY345" s="263"/>
      <c r="AZ345" s="265"/>
      <c r="BA345" s="492"/>
      <c r="BB345" s="577" t="str">
        <f t="shared" si="26"/>
        <v xml:space="preserve"> </v>
      </c>
      <c r="BC345" s="577" t="str">
        <f t="shared" si="27"/>
        <v xml:space="preserve"> </v>
      </c>
      <c r="BD345" s="577" t="str">
        <f t="shared" si="28"/>
        <v xml:space="preserve"> </v>
      </c>
      <c r="BE345" s="577" t="str">
        <f t="shared" si="29"/>
        <v xml:space="preserve"> </v>
      </c>
      <c r="BF345" s="102"/>
      <c r="BG345" s="330"/>
    </row>
    <row r="346" spans="1:59" s="107" customFormat="1" ht="12.75" x14ac:dyDescent="0.25">
      <c r="A346" s="380"/>
      <c r="B346" s="169">
        <f>'Données démographiques'!B345</f>
        <v>0</v>
      </c>
      <c r="C346" s="169">
        <f>'Données démographiques'!C345</f>
        <v>0</v>
      </c>
      <c r="D346" s="170">
        <f>'Données démographiques'!D345</f>
        <v>0</v>
      </c>
      <c r="E346" s="170">
        <f>'Données démographiques'!F345</f>
        <v>0</v>
      </c>
      <c r="F346" s="102"/>
      <c r="G346" s="255"/>
      <c r="H346" s="273"/>
      <c r="I346" s="274"/>
      <c r="J346" s="274"/>
      <c r="K346" s="273"/>
      <c r="L346" s="273"/>
      <c r="M346" s="274"/>
      <c r="N346" s="273"/>
      <c r="O346" s="257"/>
      <c r="P346" s="277"/>
      <c r="Q346" s="277"/>
      <c r="R346" s="277"/>
      <c r="S346" s="277"/>
      <c r="T346" s="277"/>
      <c r="U346" s="273"/>
      <c r="V346" s="255"/>
      <c r="W346" s="255"/>
      <c r="X346" s="102"/>
      <c r="Y346" s="273"/>
      <c r="Z346" s="172"/>
      <c r="AA346" s="102"/>
      <c r="AB346" s="257"/>
      <c r="AC346" s="257"/>
      <c r="AD346" s="273"/>
      <c r="AE346" s="257"/>
      <c r="AF346" s="273"/>
      <c r="AG346" s="273"/>
      <c r="AH346" s="273"/>
      <c r="AI346" s="262"/>
      <c r="AJ346" s="262"/>
      <c r="AK346" s="262"/>
      <c r="AL346" s="262"/>
      <c r="AM346" s="492"/>
      <c r="AN346" s="262"/>
      <c r="AO346" s="262"/>
      <c r="AP346" s="262"/>
      <c r="AQ346" s="262"/>
      <c r="AR346" s="262"/>
      <c r="AS346" s="262"/>
      <c r="AT346" s="262"/>
      <c r="AU346" s="262"/>
      <c r="AV346" s="262"/>
      <c r="AW346" s="262"/>
      <c r="AX346" s="262"/>
      <c r="AY346" s="262"/>
      <c r="AZ346" s="264"/>
      <c r="BA346" s="492"/>
      <c r="BB346" s="576" t="str">
        <f t="shared" si="26"/>
        <v xml:space="preserve"> </v>
      </c>
      <c r="BC346" s="576" t="str">
        <f t="shared" si="27"/>
        <v xml:space="preserve"> </v>
      </c>
      <c r="BD346" s="576" t="str">
        <f t="shared" si="28"/>
        <v xml:space="preserve"> </v>
      </c>
      <c r="BE346" s="576" t="str">
        <f t="shared" si="29"/>
        <v xml:space="preserve"> </v>
      </c>
      <c r="BF346" s="102"/>
      <c r="BG346" s="165"/>
    </row>
    <row r="347" spans="1:59" s="107" customFormat="1" ht="12.75" x14ac:dyDescent="0.25">
      <c r="A347" s="380"/>
      <c r="B347" s="376">
        <f>'Données démographiques'!B346</f>
        <v>0</v>
      </c>
      <c r="C347" s="376">
        <f>'Données démographiques'!C346</f>
        <v>0</v>
      </c>
      <c r="D347" s="377">
        <f>'Données démographiques'!D346</f>
        <v>0</v>
      </c>
      <c r="E347" s="377">
        <f>'Données démographiques'!F346</f>
        <v>0</v>
      </c>
      <c r="F347" s="102"/>
      <c r="G347" s="430"/>
      <c r="H347" s="258"/>
      <c r="I347" s="493"/>
      <c r="J347" s="493"/>
      <c r="K347" s="258"/>
      <c r="L347" s="258"/>
      <c r="M347" s="493"/>
      <c r="N347" s="258"/>
      <c r="O347" s="259"/>
      <c r="P347" s="279"/>
      <c r="Q347" s="279"/>
      <c r="R347" s="279"/>
      <c r="S347" s="279"/>
      <c r="T347" s="279"/>
      <c r="U347" s="258"/>
      <c r="V347" s="430"/>
      <c r="W347" s="430"/>
      <c r="X347" s="102"/>
      <c r="Y347" s="258"/>
      <c r="Z347" s="431"/>
      <c r="AA347" s="102"/>
      <c r="AB347" s="259"/>
      <c r="AC347" s="259"/>
      <c r="AD347" s="258"/>
      <c r="AE347" s="259"/>
      <c r="AF347" s="258"/>
      <c r="AG347" s="258"/>
      <c r="AH347" s="258"/>
      <c r="AI347" s="263"/>
      <c r="AJ347" s="263"/>
      <c r="AK347" s="263"/>
      <c r="AL347" s="263"/>
      <c r="AM347" s="492"/>
      <c r="AN347" s="263"/>
      <c r="AO347" s="263"/>
      <c r="AP347" s="263"/>
      <c r="AQ347" s="263"/>
      <c r="AR347" s="263"/>
      <c r="AS347" s="263"/>
      <c r="AT347" s="263"/>
      <c r="AU347" s="263"/>
      <c r="AV347" s="263"/>
      <c r="AW347" s="263"/>
      <c r="AX347" s="263"/>
      <c r="AY347" s="263"/>
      <c r="AZ347" s="265"/>
      <c r="BA347" s="492"/>
      <c r="BB347" s="577" t="str">
        <f t="shared" si="26"/>
        <v xml:space="preserve"> </v>
      </c>
      <c r="BC347" s="577" t="str">
        <f t="shared" si="27"/>
        <v xml:space="preserve"> </v>
      </c>
      <c r="BD347" s="577" t="str">
        <f t="shared" si="28"/>
        <v xml:space="preserve"> </v>
      </c>
      <c r="BE347" s="577" t="str">
        <f t="shared" si="29"/>
        <v xml:space="preserve"> </v>
      </c>
      <c r="BF347" s="102"/>
      <c r="BG347" s="330"/>
    </row>
    <row r="348" spans="1:59" s="107" customFormat="1" ht="12.75" x14ac:dyDescent="0.25">
      <c r="A348" s="380"/>
      <c r="B348" s="169">
        <f>'Données démographiques'!B347</f>
        <v>0</v>
      </c>
      <c r="C348" s="169">
        <f>'Données démographiques'!C347</f>
        <v>0</v>
      </c>
      <c r="D348" s="170">
        <f>'Données démographiques'!D347</f>
        <v>0</v>
      </c>
      <c r="E348" s="170">
        <f>'Données démographiques'!F347</f>
        <v>0</v>
      </c>
      <c r="F348" s="102"/>
      <c r="G348" s="255"/>
      <c r="H348" s="273"/>
      <c r="I348" s="274"/>
      <c r="J348" s="274"/>
      <c r="K348" s="273"/>
      <c r="L348" s="273"/>
      <c r="M348" s="274"/>
      <c r="N348" s="273"/>
      <c r="O348" s="257"/>
      <c r="P348" s="277"/>
      <c r="Q348" s="277"/>
      <c r="R348" s="277"/>
      <c r="S348" s="277"/>
      <c r="T348" s="277"/>
      <c r="U348" s="273"/>
      <c r="V348" s="255"/>
      <c r="W348" s="255"/>
      <c r="X348" s="102"/>
      <c r="Y348" s="273"/>
      <c r="Z348" s="172"/>
      <c r="AA348" s="102"/>
      <c r="AB348" s="257"/>
      <c r="AC348" s="257"/>
      <c r="AD348" s="273"/>
      <c r="AE348" s="257"/>
      <c r="AF348" s="273"/>
      <c r="AG348" s="273"/>
      <c r="AH348" s="273"/>
      <c r="AI348" s="262"/>
      <c r="AJ348" s="262"/>
      <c r="AK348" s="262"/>
      <c r="AL348" s="262"/>
      <c r="AM348" s="492"/>
      <c r="AN348" s="262"/>
      <c r="AO348" s="262"/>
      <c r="AP348" s="262"/>
      <c r="AQ348" s="262"/>
      <c r="AR348" s="262"/>
      <c r="AS348" s="262"/>
      <c r="AT348" s="262"/>
      <c r="AU348" s="262"/>
      <c r="AV348" s="262"/>
      <c r="AW348" s="262"/>
      <c r="AX348" s="262"/>
      <c r="AY348" s="262"/>
      <c r="AZ348" s="264"/>
      <c r="BA348" s="492"/>
      <c r="BB348" s="576" t="str">
        <f t="shared" si="26"/>
        <v xml:space="preserve"> </v>
      </c>
      <c r="BC348" s="576" t="str">
        <f t="shared" si="27"/>
        <v xml:space="preserve"> </v>
      </c>
      <c r="BD348" s="576" t="str">
        <f t="shared" si="28"/>
        <v xml:space="preserve"> </v>
      </c>
      <c r="BE348" s="576" t="str">
        <f t="shared" si="29"/>
        <v xml:space="preserve"> </v>
      </c>
      <c r="BF348" s="102"/>
      <c r="BG348" s="165"/>
    </row>
    <row r="349" spans="1:59" s="107" customFormat="1" ht="12.75" x14ac:dyDescent="0.25">
      <c r="A349" s="380"/>
      <c r="B349" s="376">
        <f>'Données démographiques'!B348</f>
        <v>0</v>
      </c>
      <c r="C349" s="376">
        <f>'Données démographiques'!C348</f>
        <v>0</v>
      </c>
      <c r="D349" s="377">
        <f>'Données démographiques'!D348</f>
        <v>0</v>
      </c>
      <c r="E349" s="377">
        <f>'Données démographiques'!F348</f>
        <v>0</v>
      </c>
      <c r="F349" s="102"/>
      <c r="G349" s="430"/>
      <c r="H349" s="258"/>
      <c r="I349" s="493"/>
      <c r="J349" s="493"/>
      <c r="K349" s="258"/>
      <c r="L349" s="258"/>
      <c r="M349" s="493"/>
      <c r="N349" s="258"/>
      <c r="O349" s="259"/>
      <c r="P349" s="279"/>
      <c r="Q349" s="279"/>
      <c r="R349" s="279"/>
      <c r="S349" s="279"/>
      <c r="T349" s="279"/>
      <c r="U349" s="258"/>
      <c r="V349" s="430"/>
      <c r="W349" s="430"/>
      <c r="X349" s="102"/>
      <c r="Y349" s="258"/>
      <c r="Z349" s="431"/>
      <c r="AA349" s="102"/>
      <c r="AB349" s="259"/>
      <c r="AC349" s="259"/>
      <c r="AD349" s="258"/>
      <c r="AE349" s="259"/>
      <c r="AF349" s="258"/>
      <c r="AG349" s="258"/>
      <c r="AH349" s="258"/>
      <c r="AI349" s="263"/>
      <c r="AJ349" s="263"/>
      <c r="AK349" s="263"/>
      <c r="AL349" s="263"/>
      <c r="AM349" s="492"/>
      <c r="AN349" s="263"/>
      <c r="AO349" s="263"/>
      <c r="AP349" s="263"/>
      <c r="AQ349" s="263"/>
      <c r="AR349" s="263"/>
      <c r="AS349" s="263"/>
      <c r="AT349" s="263"/>
      <c r="AU349" s="263"/>
      <c r="AV349" s="263"/>
      <c r="AW349" s="263"/>
      <c r="AX349" s="263"/>
      <c r="AY349" s="263"/>
      <c r="AZ349" s="265"/>
      <c r="BA349" s="492"/>
      <c r="BB349" s="577" t="str">
        <f t="shared" si="26"/>
        <v xml:space="preserve"> </v>
      </c>
      <c r="BC349" s="577" t="str">
        <f t="shared" si="27"/>
        <v xml:space="preserve"> </v>
      </c>
      <c r="BD349" s="577" t="str">
        <f t="shared" si="28"/>
        <v xml:space="preserve"> </v>
      </c>
      <c r="BE349" s="577" t="str">
        <f t="shared" si="29"/>
        <v xml:space="preserve"> </v>
      </c>
      <c r="BF349" s="102"/>
      <c r="BG349" s="330"/>
    </row>
    <row r="350" spans="1:59" s="107" customFormat="1" ht="12.75" x14ac:dyDescent="0.25">
      <c r="A350" s="380"/>
      <c r="B350" s="169">
        <f>'Données démographiques'!B349</f>
        <v>0</v>
      </c>
      <c r="C350" s="169">
        <f>'Données démographiques'!C349</f>
        <v>0</v>
      </c>
      <c r="D350" s="170">
        <f>'Données démographiques'!D349</f>
        <v>0</v>
      </c>
      <c r="E350" s="170">
        <f>'Données démographiques'!F349</f>
        <v>0</v>
      </c>
      <c r="F350" s="102"/>
      <c r="G350" s="255"/>
      <c r="H350" s="273"/>
      <c r="I350" s="274"/>
      <c r="J350" s="274"/>
      <c r="K350" s="273"/>
      <c r="L350" s="273"/>
      <c r="M350" s="274"/>
      <c r="N350" s="273"/>
      <c r="O350" s="257"/>
      <c r="P350" s="277"/>
      <c r="Q350" s="277"/>
      <c r="R350" s="277"/>
      <c r="S350" s="277"/>
      <c r="T350" s="277"/>
      <c r="U350" s="273"/>
      <c r="V350" s="255"/>
      <c r="W350" s="255"/>
      <c r="X350" s="102"/>
      <c r="Y350" s="273"/>
      <c r="Z350" s="172"/>
      <c r="AA350" s="102"/>
      <c r="AB350" s="257"/>
      <c r="AC350" s="257"/>
      <c r="AD350" s="273"/>
      <c r="AE350" s="257"/>
      <c r="AF350" s="273"/>
      <c r="AG350" s="273"/>
      <c r="AH350" s="273"/>
      <c r="AI350" s="262"/>
      <c r="AJ350" s="262"/>
      <c r="AK350" s="262"/>
      <c r="AL350" s="262"/>
      <c r="AM350" s="492"/>
      <c r="AN350" s="262"/>
      <c r="AO350" s="262"/>
      <c r="AP350" s="262"/>
      <c r="AQ350" s="262"/>
      <c r="AR350" s="262"/>
      <c r="AS350" s="262"/>
      <c r="AT350" s="262"/>
      <c r="AU350" s="262"/>
      <c r="AV350" s="262"/>
      <c r="AW350" s="262"/>
      <c r="AX350" s="262"/>
      <c r="AY350" s="262"/>
      <c r="AZ350" s="264"/>
      <c r="BA350" s="492"/>
      <c r="BB350" s="576" t="str">
        <f t="shared" si="26"/>
        <v xml:space="preserve"> </v>
      </c>
      <c r="BC350" s="576" t="str">
        <f t="shared" si="27"/>
        <v xml:space="preserve"> </v>
      </c>
      <c r="BD350" s="576" t="str">
        <f t="shared" si="28"/>
        <v xml:space="preserve"> </v>
      </c>
      <c r="BE350" s="576" t="str">
        <f t="shared" si="29"/>
        <v xml:space="preserve"> </v>
      </c>
      <c r="BF350" s="102"/>
      <c r="BG350" s="165"/>
    </row>
    <row r="351" spans="1:59" s="107" customFormat="1" ht="12.75" x14ac:dyDescent="0.25">
      <c r="A351" s="380"/>
      <c r="B351" s="376">
        <f>'Données démographiques'!B350</f>
        <v>0</v>
      </c>
      <c r="C351" s="376">
        <f>'Données démographiques'!C350</f>
        <v>0</v>
      </c>
      <c r="D351" s="377">
        <f>'Données démographiques'!D350</f>
        <v>0</v>
      </c>
      <c r="E351" s="377">
        <f>'Données démographiques'!F350</f>
        <v>0</v>
      </c>
      <c r="F351" s="102"/>
      <c r="G351" s="430"/>
      <c r="H351" s="258"/>
      <c r="I351" s="493"/>
      <c r="J351" s="493"/>
      <c r="K351" s="258"/>
      <c r="L351" s="258"/>
      <c r="M351" s="493"/>
      <c r="N351" s="258"/>
      <c r="O351" s="259"/>
      <c r="P351" s="279"/>
      <c r="Q351" s="279"/>
      <c r="R351" s="279"/>
      <c r="S351" s="279"/>
      <c r="T351" s="279"/>
      <c r="U351" s="258"/>
      <c r="V351" s="430"/>
      <c r="W351" s="430"/>
      <c r="X351" s="102"/>
      <c r="Y351" s="258"/>
      <c r="Z351" s="431"/>
      <c r="AA351" s="102"/>
      <c r="AB351" s="259"/>
      <c r="AC351" s="259"/>
      <c r="AD351" s="258"/>
      <c r="AE351" s="259"/>
      <c r="AF351" s="258"/>
      <c r="AG351" s="258"/>
      <c r="AH351" s="258"/>
      <c r="AI351" s="263"/>
      <c r="AJ351" s="263"/>
      <c r="AK351" s="263"/>
      <c r="AL351" s="263"/>
      <c r="AM351" s="492"/>
      <c r="AN351" s="263"/>
      <c r="AO351" s="263"/>
      <c r="AP351" s="263"/>
      <c r="AQ351" s="263"/>
      <c r="AR351" s="263"/>
      <c r="AS351" s="263"/>
      <c r="AT351" s="263"/>
      <c r="AU351" s="263"/>
      <c r="AV351" s="263"/>
      <c r="AW351" s="263"/>
      <c r="AX351" s="263"/>
      <c r="AY351" s="263"/>
      <c r="AZ351" s="265"/>
      <c r="BA351" s="492"/>
      <c r="BB351" s="577" t="str">
        <f t="shared" si="26"/>
        <v xml:space="preserve"> </v>
      </c>
      <c r="BC351" s="577" t="str">
        <f t="shared" si="27"/>
        <v xml:space="preserve"> </v>
      </c>
      <c r="BD351" s="577" t="str">
        <f t="shared" si="28"/>
        <v xml:space="preserve"> </v>
      </c>
      <c r="BE351" s="577" t="str">
        <f t="shared" si="29"/>
        <v xml:space="preserve"> </v>
      </c>
      <c r="BF351" s="102"/>
      <c r="BG351" s="330"/>
    </row>
    <row r="352" spans="1:59" s="107" customFormat="1" ht="12.75" x14ac:dyDescent="0.25">
      <c r="A352" s="380"/>
      <c r="B352" s="169">
        <f>'Données démographiques'!B351</f>
        <v>0</v>
      </c>
      <c r="C352" s="169">
        <f>'Données démographiques'!C351</f>
        <v>0</v>
      </c>
      <c r="D352" s="170">
        <f>'Données démographiques'!D351</f>
        <v>0</v>
      </c>
      <c r="E352" s="170">
        <f>'Données démographiques'!F351</f>
        <v>0</v>
      </c>
      <c r="F352" s="102"/>
      <c r="G352" s="255"/>
      <c r="H352" s="273"/>
      <c r="I352" s="274"/>
      <c r="J352" s="274"/>
      <c r="K352" s="273"/>
      <c r="L352" s="273"/>
      <c r="M352" s="274"/>
      <c r="N352" s="273"/>
      <c r="O352" s="257"/>
      <c r="P352" s="277"/>
      <c r="Q352" s="277"/>
      <c r="R352" s="277"/>
      <c r="S352" s="277"/>
      <c r="T352" s="277"/>
      <c r="U352" s="273"/>
      <c r="V352" s="255"/>
      <c r="W352" s="255"/>
      <c r="X352" s="102"/>
      <c r="Y352" s="273"/>
      <c r="Z352" s="172"/>
      <c r="AA352" s="102"/>
      <c r="AB352" s="257"/>
      <c r="AC352" s="257"/>
      <c r="AD352" s="273"/>
      <c r="AE352" s="257"/>
      <c r="AF352" s="273"/>
      <c r="AG352" s="273"/>
      <c r="AH352" s="273"/>
      <c r="AI352" s="262"/>
      <c r="AJ352" s="262"/>
      <c r="AK352" s="262"/>
      <c r="AL352" s="262"/>
      <c r="AM352" s="492"/>
      <c r="AN352" s="262"/>
      <c r="AO352" s="262"/>
      <c r="AP352" s="262"/>
      <c r="AQ352" s="262"/>
      <c r="AR352" s="262"/>
      <c r="AS352" s="262"/>
      <c r="AT352" s="262"/>
      <c r="AU352" s="262"/>
      <c r="AV352" s="262"/>
      <c r="AW352" s="262"/>
      <c r="AX352" s="262"/>
      <c r="AY352" s="262"/>
      <c r="AZ352" s="264"/>
      <c r="BA352" s="492"/>
      <c r="BB352" s="576" t="str">
        <f t="shared" si="26"/>
        <v xml:space="preserve"> </v>
      </c>
      <c r="BC352" s="576" t="str">
        <f t="shared" si="27"/>
        <v xml:space="preserve"> </v>
      </c>
      <c r="BD352" s="576" t="str">
        <f t="shared" si="28"/>
        <v xml:space="preserve"> </v>
      </c>
      <c r="BE352" s="576" t="str">
        <f t="shared" si="29"/>
        <v xml:space="preserve"> </v>
      </c>
      <c r="BF352" s="102"/>
      <c r="BG352" s="165"/>
    </row>
    <row r="353" spans="1:59" s="107" customFormat="1" ht="12.75" x14ac:dyDescent="0.25">
      <c r="A353" s="380"/>
      <c r="B353" s="376">
        <f>'Données démographiques'!B352</f>
        <v>0</v>
      </c>
      <c r="C353" s="376">
        <f>'Données démographiques'!C352</f>
        <v>0</v>
      </c>
      <c r="D353" s="377">
        <f>'Données démographiques'!D352</f>
        <v>0</v>
      </c>
      <c r="E353" s="377">
        <f>'Données démographiques'!F352</f>
        <v>0</v>
      </c>
      <c r="F353" s="102"/>
      <c r="G353" s="430"/>
      <c r="H353" s="258"/>
      <c r="I353" s="493"/>
      <c r="J353" s="493"/>
      <c r="K353" s="258"/>
      <c r="L353" s="258"/>
      <c r="M353" s="493"/>
      <c r="N353" s="258"/>
      <c r="O353" s="259"/>
      <c r="P353" s="279"/>
      <c r="Q353" s="279"/>
      <c r="R353" s="279"/>
      <c r="S353" s="279"/>
      <c r="T353" s="279"/>
      <c r="U353" s="258"/>
      <c r="V353" s="430"/>
      <c r="W353" s="430"/>
      <c r="X353" s="102"/>
      <c r="Y353" s="258"/>
      <c r="Z353" s="431"/>
      <c r="AA353" s="102"/>
      <c r="AB353" s="259"/>
      <c r="AC353" s="259"/>
      <c r="AD353" s="258"/>
      <c r="AE353" s="259"/>
      <c r="AF353" s="258"/>
      <c r="AG353" s="258"/>
      <c r="AH353" s="258"/>
      <c r="AI353" s="263"/>
      <c r="AJ353" s="263"/>
      <c r="AK353" s="263"/>
      <c r="AL353" s="263"/>
      <c r="AM353" s="492"/>
      <c r="AN353" s="263"/>
      <c r="AO353" s="263"/>
      <c r="AP353" s="263"/>
      <c r="AQ353" s="263"/>
      <c r="AR353" s="263"/>
      <c r="AS353" s="263"/>
      <c r="AT353" s="263"/>
      <c r="AU353" s="263"/>
      <c r="AV353" s="263"/>
      <c r="AW353" s="263"/>
      <c r="AX353" s="263"/>
      <c r="AY353" s="263"/>
      <c r="AZ353" s="265"/>
      <c r="BA353" s="492"/>
      <c r="BB353" s="577" t="str">
        <f t="shared" si="26"/>
        <v xml:space="preserve"> </v>
      </c>
      <c r="BC353" s="577" t="str">
        <f t="shared" si="27"/>
        <v xml:space="preserve"> </v>
      </c>
      <c r="BD353" s="577" t="str">
        <f t="shared" si="28"/>
        <v xml:space="preserve"> </v>
      </c>
      <c r="BE353" s="577" t="str">
        <f t="shared" si="29"/>
        <v xml:space="preserve"> </v>
      </c>
      <c r="BF353" s="102"/>
      <c r="BG353" s="330"/>
    </row>
    <row r="354" spans="1:59" s="107" customFormat="1" ht="12.75" x14ac:dyDescent="0.25">
      <c r="A354" s="380"/>
      <c r="B354" s="169">
        <f>'Données démographiques'!B353</f>
        <v>0</v>
      </c>
      <c r="C354" s="169">
        <f>'Données démographiques'!C353</f>
        <v>0</v>
      </c>
      <c r="D354" s="170">
        <f>'Données démographiques'!D353</f>
        <v>0</v>
      </c>
      <c r="E354" s="170">
        <f>'Données démographiques'!F353</f>
        <v>0</v>
      </c>
      <c r="F354" s="102"/>
      <c r="G354" s="255"/>
      <c r="H354" s="273"/>
      <c r="I354" s="274"/>
      <c r="J354" s="274"/>
      <c r="K354" s="273"/>
      <c r="L354" s="273"/>
      <c r="M354" s="274"/>
      <c r="N354" s="273"/>
      <c r="O354" s="257"/>
      <c r="P354" s="277"/>
      <c r="Q354" s="277"/>
      <c r="R354" s="277"/>
      <c r="S354" s="277"/>
      <c r="T354" s="277"/>
      <c r="U354" s="273"/>
      <c r="V354" s="255"/>
      <c r="W354" s="255"/>
      <c r="X354" s="102"/>
      <c r="Y354" s="273"/>
      <c r="Z354" s="172"/>
      <c r="AA354" s="102"/>
      <c r="AB354" s="257"/>
      <c r="AC354" s="257"/>
      <c r="AD354" s="273"/>
      <c r="AE354" s="257"/>
      <c r="AF354" s="273"/>
      <c r="AG354" s="273"/>
      <c r="AH354" s="273"/>
      <c r="AI354" s="262"/>
      <c r="AJ354" s="262"/>
      <c r="AK354" s="262"/>
      <c r="AL354" s="262"/>
      <c r="AM354" s="492"/>
      <c r="AN354" s="262"/>
      <c r="AO354" s="262"/>
      <c r="AP354" s="262"/>
      <c r="AQ354" s="262"/>
      <c r="AR354" s="262"/>
      <c r="AS354" s="262"/>
      <c r="AT354" s="262"/>
      <c r="AU354" s="262"/>
      <c r="AV354" s="262"/>
      <c r="AW354" s="262"/>
      <c r="AX354" s="262"/>
      <c r="AY354" s="262"/>
      <c r="AZ354" s="264"/>
      <c r="BA354" s="492"/>
      <c r="BB354" s="576" t="str">
        <f t="shared" si="26"/>
        <v xml:space="preserve"> </v>
      </c>
      <c r="BC354" s="576" t="str">
        <f t="shared" si="27"/>
        <v xml:space="preserve"> </v>
      </c>
      <c r="BD354" s="576" t="str">
        <f t="shared" si="28"/>
        <v xml:space="preserve"> </v>
      </c>
      <c r="BE354" s="576" t="str">
        <f t="shared" si="29"/>
        <v xml:space="preserve"> </v>
      </c>
      <c r="BF354" s="102"/>
      <c r="BG354" s="165"/>
    </row>
    <row r="355" spans="1:59" s="107" customFormat="1" ht="12.75" x14ac:dyDescent="0.25">
      <c r="A355" s="380"/>
      <c r="B355" s="376">
        <f>'Données démographiques'!B354</f>
        <v>0</v>
      </c>
      <c r="C355" s="376">
        <f>'Données démographiques'!C354</f>
        <v>0</v>
      </c>
      <c r="D355" s="377">
        <f>'Données démographiques'!D354</f>
        <v>0</v>
      </c>
      <c r="E355" s="377">
        <f>'Données démographiques'!F354</f>
        <v>0</v>
      </c>
      <c r="F355" s="102"/>
      <c r="G355" s="430"/>
      <c r="H355" s="258"/>
      <c r="I355" s="493"/>
      <c r="J355" s="493"/>
      <c r="K355" s="258"/>
      <c r="L355" s="258"/>
      <c r="M355" s="493"/>
      <c r="N355" s="258"/>
      <c r="O355" s="259"/>
      <c r="P355" s="279"/>
      <c r="Q355" s="279"/>
      <c r="R355" s="279"/>
      <c r="S355" s="279"/>
      <c r="T355" s="279"/>
      <c r="U355" s="258"/>
      <c r="V355" s="430"/>
      <c r="W355" s="430"/>
      <c r="X355" s="102"/>
      <c r="Y355" s="258"/>
      <c r="Z355" s="431"/>
      <c r="AA355" s="102"/>
      <c r="AB355" s="259"/>
      <c r="AC355" s="259"/>
      <c r="AD355" s="258"/>
      <c r="AE355" s="259"/>
      <c r="AF355" s="258"/>
      <c r="AG355" s="258"/>
      <c r="AH355" s="258"/>
      <c r="AI355" s="263"/>
      <c r="AJ355" s="263"/>
      <c r="AK355" s="263"/>
      <c r="AL355" s="263"/>
      <c r="AM355" s="492"/>
      <c r="AN355" s="263"/>
      <c r="AO355" s="263"/>
      <c r="AP355" s="263"/>
      <c r="AQ355" s="263"/>
      <c r="AR355" s="263"/>
      <c r="AS355" s="263"/>
      <c r="AT355" s="263"/>
      <c r="AU355" s="263"/>
      <c r="AV355" s="263"/>
      <c r="AW355" s="263"/>
      <c r="AX355" s="263"/>
      <c r="AY355" s="263"/>
      <c r="AZ355" s="265"/>
      <c r="BA355" s="492"/>
      <c r="BB355" s="577" t="str">
        <f t="shared" si="26"/>
        <v xml:space="preserve"> </v>
      </c>
      <c r="BC355" s="577" t="str">
        <f t="shared" si="27"/>
        <v xml:space="preserve"> </v>
      </c>
      <c r="BD355" s="577" t="str">
        <f t="shared" si="28"/>
        <v xml:space="preserve"> </v>
      </c>
      <c r="BE355" s="577" t="str">
        <f t="shared" si="29"/>
        <v xml:space="preserve"> </v>
      </c>
      <c r="BF355" s="102"/>
      <c r="BG355" s="330"/>
    </row>
    <row r="356" spans="1:59" s="107" customFormat="1" ht="12.75" x14ac:dyDescent="0.25">
      <c r="A356" s="380"/>
      <c r="B356" s="169">
        <f>'Données démographiques'!B355</f>
        <v>0</v>
      </c>
      <c r="C356" s="169">
        <f>'Données démographiques'!C355</f>
        <v>0</v>
      </c>
      <c r="D356" s="170">
        <f>'Données démographiques'!D355</f>
        <v>0</v>
      </c>
      <c r="E356" s="170">
        <f>'Données démographiques'!F355</f>
        <v>0</v>
      </c>
      <c r="F356" s="102"/>
      <c r="G356" s="255"/>
      <c r="H356" s="273"/>
      <c r="I356" s="274"/>
      <c r="J356" s="274"/>
      <c r="K356" s="273"/>
      <c r="L356" s="273"/>
      <c r="M356" s="274"/>
      <c r="N356" s="273"/>
      <c r="O356" s="257"/>
      <c r="P356" s="277"/>
      <c r="Q356" s="277"/>
      <c r="R356" s="277"/>
      <c r="S356" s="277"/>
      <c r="T356" s="277"/>
      <c r="U356" s="273"/>
      <c r="V356" s="255"/>
      <c r="W356" s="255"/>
      <c r="X356" s="102"/>
      <c r="Y356" s="273"/>
      <c r="Z356" s="172"/>
      <c r="AA356" s="102"/>
      <c r="AB356" s="257"/>
      <c r="AC356" s="257"/>
      <c r="AD356" s="273"/>
      <c r="AE356" s="257"/>
      <c r="AF356" s="273"/>
      <c r="AG356" s="273"/>
      <c r="AH356" s="273"/>
      <c r="AI356" s="262"/>
      <c r="AJ356" s="262"/>
      <c r="AK356" s="262"/>
      <c r="AL356" s="262"/>
      <c r="AM356" s="492"/>
      <c r="AN356" s="262"/>
      <c r="AO356" s="262"/>
      <c r="AP356" s="262"/>
      <c r="AQ356" s="262"/>
      <c r="AR356" s="262"/>
      <c r="AS356" s="262"/>
      <c r="AT356" s="262"/>
      <c r="AU356" s="262"/>
      <c r="AV356" s="262"/>
      <c r="AW356" s="262"/>
      <c r="AX356" s="262"/>
      <c r="AY356" s="262"/>
      <c r="AZ356" s="264"/>
      <c r="BA356" s="492"/>
      <c r="BB356" s="576" t="str">
        <f t="shared" si="26"/>
        <v xml:space="preserve"> </v>
      </c>
      <c r="BC356" s="576" t="str">
        <f t="shared" si="27"/>
        <v xml:space="preserve"> </v>
      </c>
      <c r="BD356" s="576" t="str">
        <f t="shared" si="28"/>
        <v xml:space="preserve"> </v>
      </c>
      <c r="BE356" s="576" t="str">
        <f t="shared" si="29"/>
        <v xml:space="preserve"> </v>
      </c>
      <c r="BF356" s="102"/>
      <c r="BG356" s="165"/>
    </row>
    <row r="357" spans="1:59" s="107" customFormat="1" ht="12.75" x14ac:dyDescent="0.25">
      <c r="A357" s="380"/>
      <c r="B357" s="376">
        <f>'Données démographiques'!B356</f>
        <v>0</v>
      </c>
      <c r="C357" s="376">
        <f>'Données démographiques'!C356</f>
        <v>0</v>
      </c>
      <c r="D357" s="377">
        <f>'Données démographiques'!D356</f>
        <v>0</v>
      </c>
      <c r="E357" s="377">
        <f>'Données démographiques'!F356</f>
        <v>0</v>
      </c>
      <c r="F357" s="102"/>
      <c r="G357" s="430"/>
      <c r="H357" s="258"/>
      <c r="I357" s="493"/>
      <c r="J357" s="493"/>
      <c r="K357" s="258"/>
      <c r="L357" s="258"/>
      <c r="M357" s="493"/>
      <c r="N357" s="258"/>
      <c r="O357" s="259"/>
      <c r="P357" s="279"/>
      <c r="Q357" s="279"/>
      <c r="R357" s="279"/>
      <c r="S357" s="279"/>
      <c r="T357" s="279"/>
      <c r="U357" s="258"/>
      <c r="V357" s="430"/>
      <c r="W357" s="430"/>
      <c r="X357" s="102"/>
      <c r="Y357" s="258"/>
      <c r="Z357" s="431"/>
      <c r="AA357" s="102"/>
      <c r="AB357" s="259"/>
      <c r="AC357" s="259"/>
      <c r="AD357" s="258"/>
      <c r="AE357" s="259"/>
      <c r="AF357" s="258"/>
      <c r="AG357" s="258"/>
      <c r="AH357" s="258"/>
      <c r="AI357" s="263"/>
      <c r="AJ357" s="263"/>
      <c r="AK357" s="263"/>
      <c r="AL357" s="263"/>
      <c r="AM357" s="492"/>
      <c r="AN357" s="263"/>
      <c r="AO357" s="263"/>
      <c r="AP357" s="263"/>
      <c r="AQ357" s="263"/>
      <c r="AR357" s="263"/>
      <c r="AS357" s="263"/>
      <c r="AT357" s="263"/>
      <c r="AU357" s="263"/>
      <c r="AV357" s="263"/>
      <c r="AW357" s="263"/>
      <c r="AX357" s="263"/>
      <c r="AY357" s="263"/>
      <c r="AZ357" s="265"/>
      <c r="BA357" s="492"/>
      <c r="BB357" s="577" t="str">
        <f t="shared" si="26"/>
        <v xml:space="preserve"> </v>
      </c>
      <c r="BC357" s="577" t="str">
        <f t="shared" si="27"/>
        <v xml:space="preserve"> </v>
      </c>
      <c r="BD357" s="577" t="str">
        <f t="shared" si="28"/>
        <v xml:space="preserve"> </v>
      </c>
      <c r="BE357" s="577" t="str">
        <f t="shared" si="29"/>
        <v xml:space="preserve"> </v>
      </c>
      <c r="BF357" s="102"/>
      <c r="BG357" s="330"/>
    </row>
    <row r="358" spans="1:59" s="107" customFormat="1" ht="12.75" x14ac:dyDescent="0.25">
      <c r="A358" s="380"/>
      <c r="B358" s="169">
        <f>'Données démographiques'!B357</f>
        <v>0</v>
      </c>
      <c r="C358" s="169">
        <f>'Données démographiques'!C357</f>
        <v>0</v>
      </c>
      <c r="D358" s="170">
        <f>'Données démographiques'!D357</f>
        <v>0</v>
      </c>
      <c r="E358" s="170">
        <f>'Données démographiques'!F357</f>
        <v>0</v>
      </c>
      <c r="F358" s="102"/>
      <c r="G358" s="255"/>
      <c r="H358" s="273"/>
      <c r="I358" s="274"/>
      <c r="J358" s="274"/>
      <c r="K358" s="273"/>
      <c r="L358" s="273"/>
      <c r="M358" s="274"/>
      <c r="N358" s="273"/>
      <c r="O358" s="257"/>
      <c r="P358" s="277"/>
      <c r="Q358" s="277"/>
      <c r="R358" s="277"/>
      <c r="S358" s="277"/>
      <c r="T358" s="277"/>
      <c r="U358" s="273"/>
      <c r="V358" s="255"/>
      <c r="W358" s="255"/>
      <c r="X358" s="102"/>
      <c r="Y358" s="273"/>
      <c r="Z358" s="172"/>
      <c r="AA358" s="102"/>
      <c r="AB358" s="257"/>
      <c r="AC358" s="257"/>
      <c r="AD358" s="273"/>
      <c r="AE358" s="257"/>
      <c r="AF358" s="273"/>
      <c r="AG358" s="273"/>
      <c r="AH358" s="273"/>
      <c r="AI358" s="262"/>
      <c r="AJ358" s="262"/>
      <c r="AK358" s="262"/>
      <c r="AL358" s="262"/>
      <c r="AM358" s="492"/>
      <c r="AN358" s="262"/>
      <c r="AO358" s="262"/>
      <c r="AP358" s="262"/>
      <c r="AQ358" s="262"/>
      <c r="AR358" s="262"/>
      <c r="AS358" s="262"/>
      <c r="AT358" s="262"/>
      <c r="AU358" s="262"/>
      <c r="AV358" s="262"/>
      <c r="AW358" s="262"/>
      <c r="AX358" s="262"/>
      <c r="AY358" s="262"/>
      <c r="AZ358" s="264"/>
      <c r="BA358" s="492"/>
      <c r="BB358" s="576" t="str">
        <f t="shared" si="26"/>
        <v xml:space="preserve"> </v>
      </c>
      <c r="BC358" s="576" t="str">
        <f t="shared" si="27"/>
        <v xml:space="preserve"> </v>
      </c>
      <c r="BD358" s="576" t="str">
        <f t="shared" si="28"/>
        <v xml:space="preserve"> </v>
      </c>
      <c r="BE358" s="576" t="str">
        <f t="shared" si="29"/>
        <v xml:space="preserve"> </v>
      </c>
      <c r="BF358" s="102"/>
      <c r="BG358" s="165"/>
    </row>
    <row r="359" spans="1:59" s="107" customFormat="1" ht="12.75" x14ac:dyDescent="0.25">
      <c r="A359" s="380"/>
      <c r="B359" s="376">
        <f>'Données démographiques'!B358</f>
        <v>0</v>
      </c>
      <c r="C359" s="376">
        <f>'Données démographiques'!C358</f>
        <v>0</v>
      </c>
      <c r="D359" s="377">
        <f>'Données démographiques'!D358</f>
        <v>0</v>
      </c>
      <c r="E359" s="377">
        <f>'Données démographiques'!F358</f>
        <v>0</v>
      </c>
      <c r="F359" s="102"/>
      <c r="G359" s="430"/>
      <c r="H359" s="258"/>
      <c r="I359" s="493"/>
      <c r="J359" s="493"/>
      <c r="K359" s="258"/>
      <c r="L359" s="258"/>
      <c r="M359" s="493"/>
      <c r="N359" s="258"/>
      <c r="O359" s="259"/>
      <c r="P359" s="279"/>
      <c r="Q359" s="279"/>
      <c r="R359" s="279"/>
      <c r="S359" s="279"/>
      <c r="T359" s="279"/>
      <c r="U359" s="258"/>
      <c r="V359" s="430"/>
      <c r="W359" s="430"/>
      <c r="X359" s="102"/>
      <c r="Y359" s="258"/>
      <c r="Z359" s="431"/>
      <c r="AA359" s="102"/>
      <c r="AB359" s="259"/>
      <c r="AC359" s="259"/>
      <c r="AD359" s="258"/>
      <c r="AE359" s="259"/>
      <c r="AF359" s="258"/>
      <c r="AG359" s="258"/>
      <c r="AH359" s="258"/>
      <c r="AI359" s="263"/>
      <c r="AJ359" s="263"/>
      <c r="AK359" s="263"/>
      <c r="AL359" s="263"/>
      <c r="AM359" s="492"/>
      <c r="AN359" s="263"/>
      <c r="AO359" s="263"/>
      <c r="AP359" s="263"/>
      <c r="AQ359" s="263"/>
      <c r="AR359" s="263"/>
      <c r="AS359" s="263"/>
      <c r="AT359" s="263"/>
      <c r="AU359" s="263"/>
      <c r="AV359" s="263"/>
      <c r="AW359" s="263"/>
      <c r="AX359" s="263"/>
      <c r="AY359" s="263"/>
      <c r="AZ359" s="265"/>
      <c r="BA359" s="492"/>
      <c r="BB359" s="577" t="str">
        <f t="shared" si="26"/>
        <v xml:space="preserve"> </v>
      </c>
      <c r="BC359" s="577" t="str">
        <f t="shared" si="27"/>
        <v xml:space="preserve"> </v>
      </c>
      <c r="BD359" s="577" t="str">
        <f t="shared" si="28"/>
        <v xml:space="preserve"> </v>
      </c>
      <c r="BE359" s="577" t="str">
        <f t="shared" si="29"/>
        <v xml:space="preserve"> </v>
      </c>
      <c r="BF359" s="102"/>
      <c r="BG359" s="330"/>
    </row>
    <row r="360" spans="1:59" s="107" customFormat="1" ht="12.75" x14ac:dyDescent="0.25">
      <c r="A360" s="380"/>
      <c r="B360" s="169">
        <f>'Données démographiques'!B359</f>
        <v>0</v>
      </c>
      <c r="C360" s="169">
        <f>'Données démographiques'!C359</f>
        <v>0</v>
      </c>
      <c r="D360" s="170">
        <f>'Données démographiques'!D359</f>
        <v>0</v>
      </c>
      <c r="E360" s="170">
        <f>'Données démographiques'!F359</f>
        <v>0</v>
      </c>
      <c r="F360" s="102"/>
      <c r="G360" s="255"/>
      <c r="H360" s="273"/>
      <c r="I360" s="274"/>
      <c r="J360" s="274"/>
      <c r="K360" s="273"/>
      <c r="L360" s="273"/>
      <c r="M360" s="274"/>
      <c r="N360" s="273"/>
      <c r="O360" s="257"/>
      <c r="P360" s="277"/>
      <c r="Q360" s="277"/>
      <c r="R360" s="277"/>
      <c r="S360" s="277"/>
      <c r="T360" s="277"/>
      <c r="U360" s="273"/>
      <c r="V360" s="255"/>
      <c r="W360" s="255"/>
      <c r="X360" s="102"/>
      <c r="Y360" s="273"/>
      <c r="Z360" s="172"/>
      <c r="AA360" s="102"/>
      <c r="AB360" s="257"/>
      <c r="AC360" s="257"/>
      <c r="AD360" s="273"/>
      <c r="AE360" s="257"/>
      <c r="AF360" s="273"/>
      <c r="AG360" s="273"/>
      <c r="AH360" s="273"/>
      <c r="AI360" s="262"/>
      <c r="AJ360" s="262"/>
      <c r="AK360" s="262"/>
      <c r="AL360" s="262"/>
      <c r="AM360" s="492"/>
      <c r="AN360" s="262"/>
      <c r="AO360" s="262"/>
      <c r="AP360" s="262"/>
      <c r="AQ360" s="262"/>
      <c r="AR360" s="262"/>
      <c r="AS360" s="262"/>
      <c r="AT360" s="262"/>
      <c r="AU360" s="262"/>
      <c r="AV360" s="262"/>
      <c r="AW360" s="262"/>
      <c r="AX360" s="262"/>
      <c r="AY360" s="262"/>
      <c r="AZ360" s="264"/>
      <c r="BA360" s="492"/>
      <c r="BB360" s="576" t="str">
        <f t="shared" si="26"/>
        <v xml:space="preserve"> </v>
      </c>
      <c r="BC360" s="576" t="str">
        <f t="shared" si="27"/>
        <v xml:space="preserve"> </v>
      </c>
      <c r="BD360" s="576" t="str">
        <f t="shared" si="28"/>
        <v xml:space="preserve"> </v>
      </c>
      <c r="BE360" s="576" t="str">
        <f t="shared" si="29"/>
        <v xml:space="preserve"> </v>
      </c>
      <c r="BF360" s="102"/>
      <c r="BG360" s="165"/>
    </row>
    <row r="361" spans="1:59" s="107" customFormat="1" ht="12.75" x14ac:dyDescent="0.25">
      <c r="A361" s="380"/>
      <c r="B361" s="376">
        <f>'Données démographiques'!B360</f>
        <v>0</v>
      </c>
      <c r="C361" s="376">
        <f>'Données démographiques'!C360</f>
        <v>0</v>
      </c>
      <c r="D361" s="377">
        <f>'Données démographiques'!D360</f>
        <v>0</v>
      </c>
      <c r="E361" s="377">
        <f>'Données démographiques'!F360</f>
        <v>0</v>
      </c>
      <c r="F361" s="102"/>
      <c r="G361" s="430"/>
      <c r="H361" s="258"/>
      <c r="I361" s="493"/>
      <c r="J361" s="493"/>
      <c r="K361" s="258"/>
      <c r="L361" s="258"/>
      <c r="M361" s="493"/>
      <c r="N361" s="258"/>
      <c r="O361" s="259"/>
      <c r="P361" s="279"/>
      <c r="Q361" s="279"/>
      <c r="R361" s="279"/>
      <c r="S361" s="279"/>
      <c r="T361" s="279"/>
      <c r="U361" s="258"/>
      <c r="V361" s="430"/>
      <c r="W361" s="430"/>
      <c r="X361" s="102"/>
      <c r="Y361" s="258"/>
      <c r="Z361" s="431"/>
      <c r="AA361" s="102"/>
      <c r="AB361" s="259"/>
      <c r="AC361" s="259"/>
      <c r="AD361" s="258"/>
      <c r="AE361" s="259"/>
      <c r="AF361" s="258"/>
      <c r="AG361" s="258"/>
      <c r="AH361" s="258"/>
      <c r="AI361" s="263"/>
      <c r="AJ361" s="263"/>
      <c r="AK361" s="263"/>
      <c r="AL361" s="263"/>
      <c r="AM361" s="492"/>
      <c r="AN361" s="263"/>
      <c r="AO361" s="263"/>
      <c r="AP361" s="263"/>
      <c r="AQ361" s="263"/>
      <c r="AR361" s="263"/>
      <c r="AS361" s="263"/>
      <c r="AT361" s="263"/>
      <c r="AU361" s="263"/>
      <c r="AV361" s="263"/>
      <c r="AW361" s="263"/>
      <c r="AX361" s="263"/>
      <c r="AY361" s="263"/>
      <c r="AZ361" s="265"/>
      <c r="BA361" s="492"/>
      <c r="BB361" s="577" t="str">
        <f t="shared" si="26"/>
        <v xml:space="preserve"> </v>
      </c>
      <c r="BC361" s="577" t="str">
        <f t="shared" si="27"/>
        <v xml:space="preserve"> </v>
      </c>
      <c r="BD361" s="577" t="str">
        <f t="shared" si="28"/>
        <v xml:space="preserve"> </v>
      </c>
      <c r="BE361" s="577" t="str">
        <f t="shared" si="29"/>
        <v xml:space="preserve"> </v>
      </c>
      <c r="BF361" s="102"/>
      <c r="BG361" s="330"/>
    </row>
    <row r="362" spans="1:59" s="107" customFormat="1" ht="12.75" x14ac:dyDescent="0.25">
      <c r="A362" s="380"/>
      <c r="B362" s="169">
        <f>'Données démographiques'!B361</f>
        <v>0</v>
      </c>
      <c r="C362" s="169">
        <f>'Données démographiques'!C361</f>
        <v>0</v>
      </c>
      <c r="D362" s="170">
        <f>'Données démographiques'!D361</f>
        <v>0</v>
      </c>
      <c r="E362" s="170">
        <f>'Données démographiques'!F361</f>
        <v>0</v>
      </c>
      <c r="F362" s="102"/>
      <c r="G362" s="255"/>
      <c r="H362" s="273"/>
      <c r="I362" s="274"/>
      <c r="J362" s="274"/>
      <c r="K362" s="273"/>
      <c r="L362" s="273"/>
      <c r="M362" s="274"/>
      <c r="N362" s="273"/>
      <c r="O362" s="257"/>
      <c r="P362" s="277"/>
      <c r="Q362" s="277"/>
      <c r="R362" s="277"/>
      <c r="S362" s="277"/>
      <c r="T362" s="277"/>
      <c r="U362" s="273"/>
      <c r="V362" s="255"/>
      <c r="W362" s="255"/>
      <c r="X362" s="102"/>
      <c r="Y362" s="273"/>
      <c r="Z362" s="172"/>
      <c r="AA362" s="102"/>
      <c r="AB362" s="257"/>
      <c r="AC362" s="257"/>
      <c r="AD362" s="273"/>
      <c r="AE362" s="257"/>
      <c r="AF362" s="273"/>
      <c r="AG362" s="273"/>
      <c r="AH362" s="273"/>
      <c r="AI362" s="262"/>
      <c r="AJ362" s="262"/>
      <c r="AK362" s="262"/>
      <c r="AL362" s="262"/>
      <c r="AM362" s="492"/>
      <c r="AN362" s="262"/>
      <c r="AO362" s="262"/>
      <c r="AP362" s="262"/>
      <c r="AQ362" s="262"/>
      <c r="AR362" s="262"/>
      <c r="AS362" s="262"/>
      <c r="AT362" s="262"/>
      <c r="AU362" s="262"/>
      <c r="AV362" s="262"/>
      <c r="AW362" s="262"/>
      <c r="AX362" s="262"/>
      <c r="AY362" s="262"/>
      <c r="AZ362" s="264"/>
      <c r="BA362" s="492"/>
      <c r="BB362" s="576" t="str">
        <f t="shared" si="26"/>
        <v xml:space="preserve"> </v>
      </c>
      <c r="BC362" s="576" t="str">
        <f t="shared" si="27"/>
        <v xml:space="preserve"> </v>
      </c>
      <c r="BD362" s="576" t="str">
        <f t="shared" si="28"/>
        <v xml:space="preserve"> </v>
      </c>
      <c r="BE362" s="576" t="str">
        <f t="shared" si="29"/>
        <v xml:space="preserve"> </v>
      </c>
      <c r="BF362" s="102"/>
      <c r="BG362" s="165"/>
    </row>
    <row r="363" spans="1:59" s="107" customFormat="1" ht="12.75" x14ac:dyDescent="0.25">
      <c r="A363" s="380"/>
      <c r="B363" s="376">
        <f>'Données démographiques'!B362</f>
        <v>0</v>
      </c>
      <c r="C363" s="376">
        <f>'Données démographiques'!C362</f>
        <v>0</v>
      </c>
      <c r="D363" s="377">
        <f>'Données démographiques'!D362</f>
        <v>0</v>
      </c>
      <c r="E363" s="377">
        <f>'Données démographiques'!F362</f>
        <v>0</v>
      </c>
      <c r="F363" s="102"/>
      <c r="G363" s="430"/>
      <c r="H363" s="258"/>
      <c r="I363" s="493"/>
      <c r="J363" s="493"/>
      <c r="K363" s="258"/>
      <c r="L363" s="258"/>
      <c r="M363" s="493"/>
      <c r="N363" s="258"/>
      <c r="O363" s="259"/>
      <c r="P363" s="279"/>
      <c r="Q363" s="279"/>
      <c r="R363" s="279"/>
      <c r="S363" s="279"/>
      <c r="T363" s="279"/>
      <c r="U363" s="258"/>
      <c r="V363" s="430"/>
      <c r="W363" s="430"/>
      <c r="X363" s="102"/>
      <c r="Y363" s="258"/>
      <c r="Z363" s="431"/>
      <c r="AA363" s="102"/>
      <c r="AB363" s="259"/>
      <c r="AC363" s="259"/>
      <c r="AD363" s="258"/>
      <c r="AE363" s="259"/>
      <c r="AF363" s="258"/>
      <c r="AG363" s="258"/>
      <c r="AH363" s="258"/>
      <c r="AI363" s="263"/>
      <c r="AJ363" s="263"/>
      <c r="AK363" s="263"/>
      <c r="AL363" s="263"/>
      <c r="AM363" s="492"/>
      <c r="AN363" s="263"/>
      <c r="AO363" s="263"/>
      <c r="AP363" s="263"/>
      <c r="AQ363" s="263"/>
      <c r="AR363" s="263"/>
      <c r="AS363" s="263"/>
      <c r="AT363" s="263"/>
      <c r="AU363" s="263"/>
      <c r="AV363" s="263"/>
      <c r="AW363" s="263"/>
      <c r="AX363" s="263"/>
      <c r="AY363" s="263"/>
      <c r="AZ363" s="265"/>
      <c r="BA363" s="492"/>
      <c r="BB363" s="577" t="str">
        <f t="shared" si="26"/>
        <v xml:space="preserve"> </v>
      </c>
      <c r="BC363" s="577" t="str">
        <f t="shared" si="27"/>
        <v xml:space="preserve"> </v>
      </c>
      <c r="BD363" s="577" t="str">
        <f t="shared" si="28"/>
        <v xml:space="preserve"> </v>
      </c>
      <c r="BE363" s="577" t="str">
        <f t="shared" si="29"/>
        <v xml:space="preserve"> </v>
      </c>
      <c r="BF363" s="102"/>
      <c r="BG363" s="330"/>
    </row>
    <row r="364" spans="1:59" s="107" customFormat="1" ht="12.75" x14ac:dyDescent="0.25">
      <c r="A364" s="380"/>
      <c r="B364" s="169">
        <f>'Données démographiques'!B363</f>
        <v>0</v>
      </c>
      <c r="C364" s="169">
        <f>'Données démographiques'!C363</f>
        <v>0</v>
      </c>
      <c r="D364" s="170">
        <f>'Données démographiques'!D363</f>
        <v>0</v>
      </c>
      <c r="E364" s="170">
        <f>'Données démographiques'!F363</f>
        <v>0</v>
      </c>
      <c r="F364" s="102"/>
      <c r="G364" s="255"/>
      <c r="H364" s="273"/>
      <c r="I364" s="274"/>
      <c r="J364" s="274"/>
      <c r="K364" s="273"/>
      <c r="L364" s="273"/>
      <c r="M364" s="274"/>
      <c r="N364" s="273"/>
      <c r="O364" s="257"/>
      <c r="P364" s="277"/>
      <c r="Q364" s="277"/>
      <c r="R364" s="277"/>
      <c r="S364" s="277"/>
      <c r="T364" s="277"/>
      <c r="U364" s="273"/>
      <c r="V364" s="255"/>
      <c r="W364" s="255"/>
      <c r="X364" s="102"/>
      <c r="Y364" s="273"/>
      <c r="Z364" s="172"/>
      <c r="AA364" s="102"/>
      <c r="AB364" s="257"/>
      <c r="AC364" s="257"/>
      <c r="AD364" s="273"/>
      <c r="AE364" s="257"/>
      <c r="AF364" s="273"/>
      <c r="AG364" s="273"/>
      <c r="AH364" s="273"/>
      <c r="AI364" s="262"/>
      <c r="AJ364" s="262"/>
      <c r="AK364" s="262"/>
      <c r="AL364" s="262"/>
      <c r="AM364" s="492"/>
      <c r="AN364" s="262"/>
      <c r="AO364" s="262"/>
      <c r="AP364" s="262"/>
      <c r="AQ364" s="262"/>
      <c r="AR364" s="262"/>
      <c r="AS364" s="262"/>
      <c r="AT364" s="262"/>
      <c r="AU364" s="262"/>
      <c r="AV364" s="262"/>
      <c r="AW364" s="262"/>
      <c r="AX364" s="262"/>
      <c r="AY364" s="262"/>
      <c r="AZ364" s="264"/>
      <c r="BA364" s="492"/>
      <c r="BB364" s="576" t="str">
        <f t="shared" si="26"/>
        <v xml:space="preserve"> </v>
      </c>
      <c r="BC364" s="576" t="str">
        <f t="shared" si="27"/>
        <v xml:space="preserve"> </v>
      </c>
      <c r="BD364" s="576" t="str">
        <f t="shared" si="28"/>
        <v xml:space="preserve"> </v>
      </c>
      <c r="BE364" s="576" t="str">
        <f t="shared" si="29"/>
        <v xml:space="preserve"> </v>
      </c>
      <c r="BF364" s="102"/>
      <c r="BG364" s="165"/>
    </row>
    <row r="365" spans="1:59" s="107" customFormat="1" ht="12.75" x14ac:dyDescent="0.25">
      <c r="A365" s="380"/>
      <c r="B365" s="376">
        <f>'Données démographiques'!B364</f>
        <v>0</v>
      </c>
      <c r="C365" s="376">
        <f>'Données démographiques'!C364</f>
        <v>0</v>
      </c>
      <c r="D365" s="377">
        <f>'Données démographiques'!D364</f>
        <v>0</v>
      </c>
      <c r="E365" s="377">
        <f>'Données démographiques'!F364</f>
        <v>0</v>
      </c>
      <c r="F365" s="102"/>
      <c r="G365" s="430"/>
      <c r="H365" s="258"/>
      <c r="I365" s="493"/>
      <c r="J365" s="493"/>
      <c r="K365" s="258"/>
      <c r="L365" s="258"/>
      <c r="M365" s="493"/>
      <c r="N365" s="258"/>
      <c r="O365" s="259"/>
      <c r="P365" s="279"/>
      <c r="Q365" s="279"/>
      <c r="R365" s="279"/>
      <c r="S365" s="279"/>
      <c r="T365" s="279"/>
      <c r="U365" s="258"/>
      <c r="V365" s="430"/>
      <c r="W365" s="430"/>
      <c r="X365" s="102"/>
      <c r="Y365" s="258"/>
      <c r="Z365" s="431"/>
      <c r="AA365" s="102"/>
      <c r="AB365" s="259"/>
      <c r="AC365" s="259"/>
      <c r="AD365" s="258"/>
      <c r="AE365" s="259"/>
      <c r="AF365" s="258"/>
      <c r="AG365" s="258"/>
      <c r="AH365" s="258"/>
      <c r="AI365" s="263"/>
      <c r="AJ365" s="263"/>
      <c r="AK365" s="263"/>
      <c r="AL365" s="263"/>
      <c r="AM365" s="492"/>
      <c r="AN365" s="263"/>
      <c r="AO365" s="263"/>
      <c r="AP365" s="263"/>
      <c r="AQ365" s="263"/>
      <c r="AR365" s="263"/>
      <c r="AS365" s="263"/>
      <c r="AT365" s="263"/>
      <c r="AU365" s="263"/>
      <c r="AV365" s="263"/>
      <c r="AW365" s="263"/>
      <c r="AX365" s="263"/>
      <c r="AY365" s="263"/>
      <c r="AZ365" s="265"/>
      <c r="BA365" s="492"/>
      <c r="BB365" s="577" t="str">
        <f t="shared" si="26"/>
        <v xml:space="preserve"> </v>
      </c>
      <c r="BC365" s="577" t="str">
        <f t="shared" si="27"/>
        <v xml:space="preserve"> </v>
      </c>
      <c r="BD365" s="577" t="str">
        <f t="shared" si="28"/>
        <v xml:space="preserve"> </v>
      </c>
      <c r="BE365" s="577" t="str">
        <f t="shared" si="29"/>
        <v xml:space="preserve"> </v>
      </c>
      <c r="BF365" s="102"/>
      <c r="BG365" s="330"/>
    </row>
    <row r="366" spans="1:59" s="107" customFormat="1" ht="12.75" x14ac:dyDescent="0.25">
      <c r="A366" s="380"/>
      <c r="B366" s="169">
        <f>'Données démographiques'!B365</f>
        <v>0</v>
      </c>
      <c r="C366" s="169">
        <f>'Données démographiques'!C365</f>
        <v>0</v>
      </c>
      <c r="D366" s="170">
        <f>'Données démographiques'!D365</f>
        <v>0</v>
      </c>
      <c r="E366" s="170">
        <f>'Données démographiques'!F365</f>
        <v>0</v>
      </c>
      <c r="F366" s="102"/>
      <c r="G366" s="255"/>
      <c r="H366" s="273"/>
      <c r="I366" s="274"/>
      <c r="J366" s="274"/>
      <c r="K366" s="273"/>
      <c r="L366" s="273"/>
      <c r="M366" s="274"/>
      <c r="N366" s="273"/>
      <c r="O366" s="257"/>
      <c r="P366" s="277"/>
      <c r="Q366" s="277"/>
      <c r="R366" s="277"/>
      <c r="S366" s="277"/>
      <c r="T366" s="277"/>
      <c r="U366" s="273"/>
      <c r="V366" s="255"/>
      <c r="W366" s="255"/>
      <c r="X366" s="102"/>
      <c r="Y366" s="273"/>
      <c r="Z366" s="172"/>
      <c r="AA366" s="102"/>
      <c r="AB366" s="257"/>
      <c r="AC366" s="257"/>
      <c r="AD366" s="273"/>
      <c r="AE366" s="257"/>
      <c r="AF366" s="273"/>
      <c r="AG366" s="273"/>
      <c r="AH366" s="273"/>
      <c r="AI366" s="262"/>
      <c r="AJ366" s="262"/>
      <c r="AK366" s="262"/>
      <c r="AL366" s="262"/>
      <c r="AM366" s="492"/>
      <c r="AN366" s="262"/>
      <c r="AO366" s="262"/>
      <c r="AP366" s="262"/>
      <c r="AQ366" s="262"/>
      <c r="AR366" s="262"/>
      <c r="AS366" s="262"/>
      <c r="AT366" s="262"/>
      <c r="AU366" s="262"/>
      <c r="AV366" s="262"/>
      <c r="AW366" s="262"/>
      <c r="AX366" s="262"/>
      <c r="AY366" s="262"/>
      <c r="AZ366" s="264"/>
      <c r="BA366" s="492"/>
      <c r="BB366" s="576" t="str">
        <f t="shared" si="26"/>
        <v xml:space="preserve"> </v>
      </c>
      <c r="BC366" s="576" t="str">
        <f t="shared" si="27"/>
        <v xml:space="preserve"> </v>
      </c>
      <c r="BD366" s="576" t="str">
        <f t="shared" si="28"/>
        <v xml:space="preserve"> </v>
      </c>
      <c r="BE366" s="576" t="str">
        <f t="shared" si="29"/>
        <v xml:space="preserve"> </v>
      </c>
      <c r="BF366" s="102"/>
      <c r="BG366" s="165"/>
    </row>
    <row r="367" spans="1:59" s="107" customFormat="1" ht="12.75" x14ac:dyDescent="0.25">
      <c r="A367" s="380"/>
      <c r="B367" s="376">
        <f>'Données démographiques'!B366</f>
        <v>0</v>
      </c>
      <c r="C367" s="376">
        <f>'Données démographiques'!C366</f>
        <v>0</v>
      </c>
      <c r="D367" s="377">
        <f>'Données démographiques'!D366</f>
        <v>0</v>
      </c>
      <c r="E367" s="377">
        <f>'Données démographiques'!F366</f>
        <v>0</v>
      </c>
      <c r="F367" s="102"/>
      <c r="G367" s="430"/>
      <c r="H367" s="258"/>
      <c r="I367" s="493"/>
      <c r="J367" s="493"/>
      <c r="K367" s="258"/>
      <c r="L367" s="258"/>
      <c r="M367" s="493"/>
      <c r="N367" s="258"/>
      <c r="O367" s="259"/>
      <c r="P367" s="279"/>
      <c r="Q367" s="279"/>
      <c r="R367" s="279"/>
      <c r="S367" s="279"/>
      <c r="T367" s="279"/>
      <c r="U367" s="258"/>
      <c r="V367" s="430"/>
      <c r="W367" s="430"/>
      <c r="X367" s="102"/>
      <c r="Y367" s="258"/>
      <c r="Z367" s="431"/>
      <c r="AA367" s="102"/>
      <c r="AB367" s="259"/>
      <c r="AC367" s="259"/>
      <c r="AD367" s="258"/>
      <c r="AE367" s="259"/>
      <c r="AF367" s="258"/>
      <c r="AG367" s="258"/>
      <c r="AH367" s="258"/>
      <c r="AI367" s="263"/>
      <c r="AJ367" s="263"/>
      <c r="AK367" s="263"/>
      <c r="AL367" s="263"/>
      <c r="AM367" s="492"/>
      <c r="AN367" s="263"/>
      <c r="AO367" s="263"/>
      <c r="AP367" s="263"/>
      <c r="AQ367" s="263"/>
      <c r="AR367" s="263"/>
      <c r="AS367" s="263"/>
      <c r="AT367" s="263"/>
      <c r="AU367" s="263"/>
      <c r="AV367" s="263"/>
      <c r="AW367" s="263"/>
      <c r="AX367" s="263"/>
      <c r="AY367" s="263"/>
      <c r="AZ367" s="265"/>
      <c r="BA367" s="492"/>
      <c r="BB367" s="577" t="str">
        <f t="shared" si="26"/>
        <v xml:space="preserve"> </v>
      </c>
      <c r="BC367" s="577" t="str">
        <f t="shared" si="27"/>
        <v xml:space="preserve"> </v>
      </c>
      <c r="BD367" s="577" t="str">
        <f t="shared" si="28"/>
        <v xml:space="preserve"> </v>
      </c>
      <c r="BE367" s="577" t="str">
        <f t="shared" si="29"/>
        <v xml:space="preserve"> </v>
      </c>
      <c r="BF367" s="102"/>
      <c r="BG367" s="330"/>
    </row>
    <row r="368" spans="1:59" s="107" customFormat="1" ht="12.75" x14ac:dyDescent="0.25">
      <c r="A368" s="380"/>
      <c r="B368" s="169">
        <f>'Données démographiques'!B367</f>
        <v>0</v>
      </c>
      <c r="C368" s="169">
        <f>'Données démographiques'!C367</f>
        <v>0</v>
      </c>
      <c r="D368" s="170">
        <f>'Données démographiques'!D367</f>
        <v>0</v>
      </c>
      <c r="E368" s="170">
        <f>'Données démographiques'!F367</f>
        <v>0</v>
      </c>
      <c r="F368" s="102"/>
      <c r="G368" s="255"/>
      <c r="H368" s="273"/>
      <c r="I368" s="274"/>
      <c r="J368" s="274"/>
      <c r="K368" s="273"/>
      <c r="L368" s="273"/>
      <c r="M368" s="274"/>
      <c r="N368" s="273"/>
      <c r="O368" s="257"/>
      <c r="P368" s="277"/>
      <c r="Q368" s="277"/>
      <c r="R368" s="277"/>
      <c r="S368" s="277"/>
      <c r="T368" s="277"/>
      <c r="U368" s="273"/>
      <c r="V368" s="255"/>
      <c r="W368" s="255"/>
      <c r="X368" s="102"/>
      <c r="Y368" s="273"/>
      <c r="Z368" s="172"/>
      <c r="AA368" s="102"/>
      <c r="AB368" s="257"/>
      <c r="AC368" s="257"/>
      <c r="AD368" s="273"/>
      <c r="AE368" s="257"/>
      <c r="AF368" s="273"/>
      <c r="AG368" s="273"/>
      <c r="AH368" s="273"/>
      <c r="AI368" s="262"/>
      <c r="AJ368" s="262"/>
      <c r="AK368" s="262"/>
      <c r="AL368" s="262"/>
      <c r="AM368" s="492"/>
      <c r="AN368" s="262"/>
      <c r="AO368" s="262"/>
      <c r="AP368" s="262"/>
      <c r="AQ368" s="262"/>
      <c r="AR368" s="262"/>
      <c r="AS368" s="262"/>
      <c r="AT368" s="262"/>
      <c r="AU368" s="262"/>
      <c r="AV368" s="262"/>
      <c r="AW368" s="262"/>
      <c r="AX368" s="262"/>
      <c r="AY368" s="262"/>
      <c r="AZ368" s="264"/>
      <c r="BA368" s="492"/>
      <c r="BB368" s="576" t="str">
        <f t="shared" si="26"/>
        <v xml:space="preserve"> </v>
      </c>
      <c r="BC368" s="576" t="str">
        <f t="shared" si="27"/>
        <v xml:space="preserve"> </v>
      </c>
      <c r="BD368" s="576" t="str">
        <f t="shared" si="28"/>
        <v xml:space="preserve"> </v>
      </c>
      <c r="BE368" s="576" t="str">
        <f t="shared" si="29"/>
        <v xml:space="preserve"> </v>
      </c>
      <c r="BF368" s="102"/>
      <c r="BG368" s="165"/>
    </row>
    <row r="369" spans="1:59" s="107" customFormat="1" ht="12.75" x14ac:dyDescent="0.25">
      <c r="A369" s="380"/>
      <c r="B369" s="376">
        <f>'Données démographiques'!B368</f>
        <v>0</v>
      </c>
      <c r="C369" s="376">
        <f>'Données démographiques'!C368</f>
        <v>0</v>
      </c>
      <c r="D369" s="377">
        <f>'Données démographiques'!D368</f>
        <v>0</v>
      </c>
      <c r="E369" s="377">
        <f>'Données démographiques'!F368</f>
        <v>0</v>
      </c>
      <c r="F369" s="102"/>
      <c r="G369" s="430"/>
      <c r="H369" s="258"/>
      <c r="I369" s="493"/>
      <c r="J369" s="493"/>
      <c r="K369" s="258"/>
      <c r="L369" s="258"/>
      <c r="M369" s="493"/>
      <c r="N369" s="258"/>
      <c r="O369" s="259"/>
      <c r="P369" s="279"/>
      <c r="Q369" s="279"/>
      <c r="R369" s="279"/>
      <c r="S369" s="279"/>
      <c r="T369" s="279"/>
      <c r="U369" s="258"/>
      <c r="V369" s="430"/>
      <c r="W369" s="430"/>
      <c r="X369" s="102"/>
      <c r="Y369" s="258"/>
      <c r="Z369" s="431"/>
      <c r="AA369" s="102"/>
      <c r="AB369" s="259"/>
      <c r="AC369" s="259"/>
      <c r="AD369" s="258"/>
      <c r="AE369" s="259"/>
      <c r="AF369" s="258"/>
      <c r="AG369" s="258"/>
      <c r="AH369" s="258"/>
      <c r="AI369" s="263"/>
      <c r="AJ369" s="263"/>
      <c r="AK369" s="263"/>
      <c r="AL369" s="263"/>
      <c r="AM369" s="492"/>
      <c r="AN369" s="263"/>
      <c r="AO369" s="263"/>
      <c r="AP369" s="263"/>
      <c r="AQ369" s="263"/>
      <c r="AR369" s="263"/>
      <c r="AS369" s="263"/>
      <c r="AT369" s="263"/>
      <c r="AU369" s="263"/>
      <c r="AV369" s="263"/>
      <c r="AW369" s="263"/>
      <c r="AX369" s="263"/>
      <c r="AY369" s="263"/>
      <c r="AZ369" s="265"/>
      <c r="BA369" s="492"/>
      <c r="BB369" s="577" t="str">
        <f t="shared" si="26"/>
        <v xml:space="preserve"> </v>
      </c>
      <c r="BC369" s="577" t="str">
        <f t="shared" si="27"/>
        <v xml:space="preserve"> </v>
      </c>
      <c r="BD369" s="577" t="str">
        <f t="shared" si="28"/>
        <v xml:space="preserve"> </v>
      </c>
      <c r="BE369" s="577" t="str">
        <f t="shared" si="29"/>
        <v xml:space="preserve"> </v>
      </c>
      <c r="BF369" s="102"/>
      <c r="BG369" s="330"/>
    </row>
    <row r="370" spans="1:59" s="107" customFormat="1" ht="12.75" x14ac:dyDescent="0.25">
      <c r="A370" s="380"/>
      <c r="B370" s="169">
        <f>'Données démographiques'!B369</f>
        <v>0</v>
      </c>
      <c r="C370" s="169">
        <f>'Données démographiques'!C369</f>
        <v>0</v>
      </c>
      <c r="D370" s="170">
        <f>'Données démographiques'!D369</f>
        <v>0</v>
      </c>
      <c r="E370" s="170">
        <f>'Données démographiques'!F369</f>
        <v>0</v>
      </c>
      <c r="F370" s="102"/>
      <c r="G370" s="255"/>
      <c r="H370" s="273"/>
      <c r="I370" s="274"/>
      <c r="J370" s="274"/>
      <c r="K370" s="273"/>
      <c r="L370" s="273"/>
      <c r="M370" s="274"/>
      <c r="N370" s="273"/>
      <c r="O370" s="257"/>
      <c r="P370" s="277"/>
      <c r="Q370" s="277"/>
      <c r="R370" s="277"/>
      <c r="S370" s="277"/>
      <c r="T370" s="277"/>
      <c r="U370" s="273"/>
      <c r="V370" s="255"/>
      <c r="W370" s="255"/>
      <c r="X370" s="102"/>
      <c r="Y370" s="273"/>
      <c r="Z370" s="172"/>
      <c r="AA370" s="102"/>
      <c r="AB370" s="257"/>
      <c r="AC370" s="257"/>
      <c r="AD370" s="273"/>
      <c r="AE370" s="257"/>
      <c r="AF370" s="273"/>
      <c r="AG370" s="273"/>
      <c r="AH370" s="273"/>
      <c r="AI370" s="262"/>
      <c r="AJ370" s="262"/>
      <c r="AK370" s="262"/>
      <c r="AL370" s="262"/>
      <c r="AM370" s="492"/>
      <c r="AN370" s="262"/>
      <c r="AO370" s="262"/>
      <c r="AP370" s="262"/>
      <c r="AQ370" s="262"/>
      <c r="AR370" s="262"/>
      <c r="AS370" s="262"/>
      <c r="AT370" s="262"/>
      <c r="AU370" s="262"/>
      <c r="AV370" s="262"/>
      <c r="AW370" s="262"/>
      <c r="AX370" s="262"/>
      <c r="AY370" s="262"/>
      <c r="AZ370" s="264"/>
      <c r="BA370" s="492"/>
      <c r="BB370" s="576" t="str">
        <f t="shared" si="26"/>
        <v xml:space="preserve"> </v>
      </c>
      <c r="BC370" s="576" t="str">
        <f t="shared" si="27"/>
        <v xml:space="preserve"> </v>
      </c>
      <c r="BD370" s="576" t="str">
        <f t="shared" si="28"/>
        <v xml:space="preserve"> </v>
      </c>
      <c r="BE370" s="576" t="str">
        <f t="shared" si="29"/>
        <v xml:space="preserve"> </v>
      </c>
      <c r="BF370" s="102"/>
      <c r="BG370" s="165"/>
    </row>
    <row r="371" spans="1:59" s="107" customFormat="1" ht="12.75" x14ac:dyDescent="0.25">
      <c r="A371" s="380"/>
      <c r="B371" s="376">
        <f>'Données démographiques'!B370</f>
        <v>0</v>
      </c>
      <c r="C371" s="376">
        <f>'Données démographiques'!C370</f>
        <v>0</v>
      </c>
      <c r="D371" s="377">
        <f>'Données démographiques'!D370</f>
        <v>0</v>
      </c>
      <c r="E371" s="377">
        <f>'Données démographiques'!F370</f>
        <v>0</v>
      </c>
      <c r="F371" s="102"/>
      <c r="G371" s="430"/>
      <c r="H371" s="258"/>
      <c r="I371" s="493"/>
      <c r="J371" s="493"/>
      <c r="K371" s="258"/>
      <c r="L371" s="258"/>
      <c r="M371" s="493"/>
      <c r="N371" s="258"/>
      <c r="O371" s="259"/>
      <c r="P371" s="279"/>
      <c r="Q371" s="279"/>
      <c r="R371" s="279"/>
      <c r="S371" s="279"/>
      <c r="T371" s="279"/>
      <c r="U371" s="258"/>
      <c r="V371" s="430"/>
      <c r="W371" s="430"/>
      <c r="X371" s="102"/>
      <c r="Y371" s="258"/>
      <c r="Z371" s="431"/>
      <c r="AA371" s="102"/>
      <c r="AB371" s="259"/>
      <c r="AC371" s="259"/>
      <c r="AD371" s="258"/>
      <c r="AE371" s="259"/>
      <c r="AF371" s="258"/>
      <c r="AG371" s="258"/>
      <c r="AH371" s="258"/>
      <c r="AI371" s="263"/>
      <c r="AJ371" s="263"/>
      <c r="AK371" s="263"/>
      <c r="AL371" s="263"/>
      <c r="AM371" s="492"/>
      <c r="AN371" s="263"/>
      <c r="AO371" s="263"/>
      <c r="AP371" s="263"/>
      <c r="AQ371" s="263"/>
      <c r="AR371" s="263"/>
      <c r="AS371" s="263"/>
      <c r="AT371" s="263"/>
      <c r="AU371" s="263"/>
      <c r="AV371" s="263"/>
      <c r="AW371" s="263"/>
      <c r="AX371" s="263"/>
      <c r="AY371" s="263"/>
      <c r="AZ371" s="265"/>
      <c r="BA371" s="492"/>
      <c r="BB371" s="577" t="str">
        <f t="shared" si="26"/>
        <v xml:space="preserve"> </v>
      </c>
      <c r="BC371" s="577" t="str">
        <f t="shared" si="27"/>
        <v xml:space="preserve"> </v>
      </c>
      <c r="BD371" s="577" t="str">
        <f t="shared" si="28"/>
        <v xml:space="preserve"> </v>
      </c>
      <c r="BE371" s="577" t="str">
        <f t="shared" si="29"/>
        <v xml:space="preserve"> </v>
      </c>
      <c r="BF371" s="102"/>
      <c r="BG371" s="330"/>
    </row>
    <row r="372" spans="1:59" s="107" customFormat="1" ht="12.75" x14ac:dyDescent="0.25">
      <c r="A372" s="380"/>
      <c r="B372" s="169">
        <f>'Données démographiques'!B371</f>
        <v>0</v>
      </c>
      <c r="C372" s="169">
        <f>'Données démographiques'!C371</f>
        <v>0</v>
      </c>
      <c r="D372" s="170">
        <f>'Données démographiques'!D371</f>
        <v>0</v>
      </c>
      <c r="E372" s="170">
        <f>'Données démographiques'!F371</f>
        <v>0</v>
      </c>
      <c r="F372" s="102"/>
      <c r="G372" s="255"/>
      <c r="H372" s="273"/>
      <c r="I372" s="274"/>
      <c r="J372" s="274"/>
      <c r="K372" s="273"/>
      <c r="L372" s="273"/>
      <c r="M372" s="274"/>
      <c r="N372" s="273"/>
      <c r="O372" s="257"/>
      <c r="P372" s="277"/>
      <c r="Q372" s="277"/>
      <c r="R372" s="277"/>
      <c r="S372" s="277"/>
      <c r="T372" s="277"/>
      <c r="U372" s="273"/>
      <c r="V372" s="255"/>
      <c r="W372" s="255"/>
      <c r="X372" s="102"/>
      <c r="Y372" s="273"/>
      <c r="Z372" s="172"/>
      <c r="AA372" s="102"/>
      <c r="AB372" s="257"/>
      <c r="AC372" s="257"/>
      <c r="AD372" s="273"/>
      <c r="AE372" s="257"/>
      <c r="AF372" s="273"/>
      <c r="AG372" s="273"/>
      <c r="AH372" s="273"/>
      <c r="AI372" s="262"/>
      <c r="AJ372" s="262"/>
      <c r="AK372" s="262"/>
      <c r="AL372" s="262"/>
      <c r="AM372" s="492"/>
      <c r="AN372" s="262"/>
      <c r="AO372" s="262"/>
      <c r="AP372" s="262"/>
      <c r="AQ372" s="262"/>
      <c r="AR372" s="262"/>
      <c r="AS372" s="262"/>
      <c r="AT372" s="262"/>
      <c r="AU372" s="262"/>
      <c r="AV372" s="262"/>
      <c r="AW372" s="262"/>
      <c r="AX372" s="262"/>
      <c r="AY372" s="262"/>
      <c r="AZ372" s="264"/>
      <c r="BA372" s="492"/>
      <c r="BB372" s="576" t="str">
        <f t="shared" si="26"/>
        <v xml:space="preserve"> </v>
      </c>
      <c r="BC372" s="576" t="str">
        <f t="shared" si="27"/>
        <v xml:space="preserve"> </v>
      </c>
      <c r="BD372" s="576" t="str">
        <f t="shared" si="28"/>
        <v xml:space="preserve"> </v>
      </c>
      <c r="BE372" s="576" t="str">
        <f t="shared" si="29"/>
        <v xml:space="preserve"> </v>
      </c>
      <c r="BF372" s="102"/>
      <c r="BG372" s="165"/>
    </row>
    <row r="373" spans="1:59" s="107" customFormat="1" ht="12.75" x14ac:dyDescent="0.25">
      <c r="A373" s="380"/>
      <c r="B373" s="376">
        <f>'Données démographiques'!B372</f>
        <v>0</v>
      </c>
      <c r="C373" s="376">
        <f>'Données démographiques'!C372</f>
        <v>0</v>
      </c>
      <c r="D373" s="377">
        <f>'Données démographiques'!D372</f>
        <v>0</v>
      </c>
      <c r="E373" s="377">
        <f>'Données démographiques'!F372</f>
        <v>0</v>
      </c>
      <c r="F373" s="102"/>
      <c r="G373" s="430"/>
      <c r="H373" s="258"/>
      <c r="I373" s="493"/>
      <c r="J373" s="493"/>
      <c r="K373" s="258"/>
      <c r="L373" s="258"/>
      <c r="M373" s="493"/>
      <c r="N373" s="258"/>
      <c r="O373" s="259"/>
      <c r="P373" s="279"/>
      <c r="Q373" s="279"/>
      <c r="R373" s="279"/>
      <c r="S373" s="279"/>
      <c r="T373" s="279"/>
      <c r="U373" s="258"/>
      <c r="V373" s="430"/>
      <c r="W373" s="430"/>
      <c r="X373" s="102"/>
      <c r="Y373" s="258"/>
      <c r="Z373" s="431"/>
      <c r="AA373" s="102"/>
      <c r="AB373" s="259"/>
      <c r="AC373" s="259"/>
      <c r="AD373" s="258"/>
      <c r="AE373" s="259"/>
      <c r="AF373" s="258"/>
      <c r="AG373" s="258"/>
      <c r="AH373" s="258"/>
      <c r="AI373" s="263"/>
      <c r="AJ373" s="263"/>
      <c r="AK373" s="263"/>
      <c r="AL373" s="263"/>
      <c r="AM373" s="492"/>
      <c r="AN373" s="263"/>
      <c r="AO373" s="263"/>
      <c r="AP373" s="263"/>
      <c r="AQ373" s="263"/>
      <c r="AR373" s="263"/>
      <c r="AS373" s="263"/>
      <c r="AT373" s="263"/>
      <c r="AU373" s="263"/>
      <c r="AV373" s="263"/>
      <c r="AW373" s="263"/>
      <c r="AX373" s="263"/>
      <c r="AY373" s="263"/>
      <c r="AZ373" s="265"/>
      <c r="BA373" s="492"/>
      <c r="BB373" s="577" t="str">
        <f t="shared" si="26"/>
        <v xml:space="preserve"> </v>
      </c>
      <c r="BC373" s="577" t="str">
        <f t="shared" si="27"/>
        <v xml:space="preserve"> </v>
      </c>
      <c r="BD373" s="577" t="str">
        <f t="shared" si="28"/>
        <v xml:space="preserve"> </v>
      </c>
      <c r="BE373" s="577" t="str">
        <f t="shared" si="29"/>
        <v xml:space="preserve"> </v>
      </c>
      <c r="BF373" s="102"/>
      <c r="BG373" s="330"/>
    </row>
    <row r="374" spans="1:59" s="107" customFormat="1" ht="12.75" x14ac:dyDescent="0.25">
      <c r="A374" s="380"/>
      <c r="B374" s="169">
        <f>'Données démographiques'!B373</f>
        <v>0</v>
      </c>
      <c r="C374" s="169">
        <f>'Données démographiques'!C373</f>
        <v>0</v>
      </c>
      <c r="D374" s="170">
        <f>'Données démographiques'!D373</f>
        <v>0</v>
      </c>
      <c r="E374" s="170">
        <f>'Données démographiques'!F373</f>
        <v>0</v>
      </c>
      <c r="F374" s="102"/>
      <c r="G374" s="255"/>
      <c r="H374" s="273"/>
      <c r="I374" s="274"/>
      <c r="J374" s="274"/>
      <c r="K374" s="273"/>
      <c r="L374" s="273"/>
      <c r="M374" s="274"/>
      <c r="N374" s="273"/>
      <c r="O374" s="257"/>
      <c r="P374" s="277"/>
      <c r="Q374" s="277"/>
      <c r="R374" s="277"/>
      <c r="S374" s="277"/>
      <c r="T374" s="277"/>
      <c r="U374" s="273"/>
      <c r="V374" s="255"/>
      <c r="W374" s="255"/>
      <c r="X374" s="102"/>
      <c r="Y374" s="273"/>
      <c r="Z374" s="172"/>
      <c r="AA374" s="102"/>
      <c r="AB374" s="257"/>
      <c r="AC374" s="257"/>
      <c r="AD374" s="273"/>
      <c r="AE374" s="257"/>
      <c r="AF374" s="273"/>
      <c r="AG374" s="273"/>
      <c r="AH374" s="273"/>
      <c r="AI374" s="262"/>
      <c r="AJ374" s="262"/>
      <c r="AK374" s="262"/>
      <c r="AL374" s="262"/>
      <c r="AM374" s="492"/>
      <c r="AN374" s="262"/>
      <c r="AO374" s="262"/>
      <c r="AP374" s="262"/>
      <c r="AQ374" s="262"/>
      <c r="AR374" s="262"/>
      <c r="AS374" s="262"/>
      <c r="AT374" s="262"/>
      <c r="AU374" s="262"/>
      <c r="AV374" s="262"/>
      <c r="AW374" s="262"/>
      <c r="AX374" s="262"/>
      <c r="AY374" s="262"/>
      <c r="AZ374" s="264"/>
      <c r="BA374" s="492"/>
      <c r="BB374" s="576" t="str">
        <f t="shared" si="26"/>
        <v xml:space="preserve"> </v>
      </c>
      <c r="BC374" s="576" t="str">
        <f t="shared" si="27"/>
        <v xml:space="preserve"> </v>
      </c>
      <c r="BD374" s="576" t="str">
        <f t="shared" si="28"/>
        <v xml:space="preserve"> </v>
      </c>
      <c r="BE374" s="576" t="str">
        <f t="shared" si="29"/>
        <v xml:space="preserve"> </v>
      </c>
      <c r="BF374" s="102"/>
      <c r="BG374" s="165"/>
    </row>
    <row r="375" spans="1:59" s="107" customFormat="1" ht="12.75" x14ac:dyDescent="0.25">
      <c r="A375" s="380"/>
      <c r="B375" s="376">
        <f>'Données démographiques'!B374</f>
        <v>0</v>
      </c>
      <c r="C375" s="376">
        <f>'Données démographiques'!C374</f>
        <v>0</v>
      </c>
      <c r="D375" s="377">
        <f>'Données démographiques'!D374</f>
        <v>0</v>
      </c>
      <c r="E375" s="377">
        <f>'Données démographiques'!F374</f>
        <v>0</v>
      </c>
      <c r="F375" s="102"/>
      <c r="G375" s="430"/>
      <c r="H375" s="258"/>
      <c r="I375" s="493"/>
      <c r="J375" s="493"/>
      <c r="K375" s="258"/>
      <c r="L375" s="258"/>
      <c r="M375" s="493"/>
      <c r="N375" s="258"/>
      <c r="O375" s="259"/>
      <c r="P375" s="279"/>
      <c r="Q375" s="279"/>
      <c r="R375" s="279"/>
      <c r="S375" s="279"/>
      <c r="T375" s="279"/>
      <c r="U375" s="258"/>
      <c r="V375" s="430"/>
      <c r="W375" s="430"/>
      <c r="X375" s="102"/>
      <c r="Y375" s="258"/>
      <c r="Z375" s="431"/>
      <c r="AA375" s="102"/>
      <c r="AB375" s="259"/>
      <c r="AC375" s="259"/>
      <c r="AD375" s="258"/>
      <c r="AE375" s="259"/>
      <c r="AF375" s="258"/>
      <c r="AG375" s="258"/>
      <c r="AH375" s="258"/>
      <c r="AI375" s="263"/>
      <c r="AJ375" s="263"/>
      <c r="AK375" s="263"/>
      <c r="AL375" s="263"/>
      <c r="AM375" s="492"/>
      <c r="AN375" s="263"/>
      <c r="AO375" s="263"/>
      <c r="AP375" s="263"/>
      <c r="AQ375" s="263"/>
      <c r="AR375" s="263"/>
      <c r="AS375" s="263"/>
      <c r="AT375" s="263"/>
      <c r="AU375" s="263"/>
      <c r="AV375" s="263"/>
      <c r="AW375" s="263"/>
      <c r="AX375" s="263"/>
      <c r="AY375" s="263"/>
      <c r="AZ375" s="265"/>
      <c r="BA375" s="492"/>
      <c r="BB375" s="577" t="str">
        <f t="shared" si="26"/>
        <v xml:space="preserve"> </v>
      </c>
      <c r="BC375" s="577" t="str">
        <f t="shared" si="27"/>
        <v xml:space="preserve"> </v>
      </c>
      <c r="BD375" s="577" t="str">
        <f t="shared" si="28"/>
        <v xml:space="preserve"> </v>
      </c>
      <c r="BE375" s="577" t="str">
        <f t="shared" si="29"/>
        <v xml:space="preserve"> </v>
      </c>
      <c r="BF375" s="102"/>
      <c r="BG375" s="330"/>
    </row>
    <row r="376" spans="1:59" s="107" customFormat="1" ht="12.75" x14ac:dyDescent="0.25">
      <c r="A376" s="380"/>
      <c r="B376" s="169">
        <f>'Données démographiques'!B375</f>
        <v>0</v>
      </c>
      <c r="C376" s="169">
        <f>'Données démographiques'!C375</f>
        <v>0</v>
      </c>
      <c r="D376" s="170">
        <f>'Données démographiques'!D375</f>
        <v>0</v>
      </c>
      <c r="E376" s="170">
        <f>'Données démographiques'!F375</f>
        <v>0</v>
      </c>
      <c r="F376" s="102"/>
      <c r="G376" s="255"/>
      <c r="H376" s="273"/>
      <c r="I376" s="274"/>
      <c r="J376" s="274"/>
      <c r="K376" s="273"/>
      <c r="L376" s="273"/>
      <c r="M376" s="274"/>
      <c r="N376" s="273"/>
      <c r="O376" s="257"/>
      <c r="P376" s="277"/>
      <c r="Q376" s="277"/>
      <c r="R376" s="277"/>
      <c r="S376" s="277"/>
      <c r="T376" s="277"/>
      <c r="U376" s="273"/>
      <c r="V376" s="255"/>
      <c r="W376" s="255"/>
      <c r="X376" s="102"/>
      <c r="Y376" s="273"/>
      <c r="Z376" s="172"/>
      <c r="AA376" s="102"/>
      <c r="AB376" s="257"/>
      <c r="AC376" s="257"/>
      <c r="AD376" s="273"/>
      <c r="AE376" s="257"/>
      <c r="AF376" s="273"/>
      <c r="AG376" s="273"/>
      <c r="AH376" s="273"/>
      <c r="AI376" s="262"/>
      <c r="AJ376" s="262"/>
      <c r="AK376" s="262"/>
      <c r="AL376" s="262"/>
      <c r="AM376" s="492"/>
      <c r="AN376" s="262"/>
      <c r="AO376" s="262"/>
      <c r="AP376" s="262"/>
      <c r="AQ376" s="262"/>
      <c r="AR376" s="262"/>
      <c r="AS376" s="262"/>
      <c r="AT376" s="262"/>
      <c r="AU376" s="262"/>
      <c r="AV376" s="262"/>
      <c r="AW376" s="262"/>
      <c r="AX376" s="262"/>
      <c r="AY376" s="262"/>
      <c r="AZ376" s="264"/>
      <c r="BA376" s="492"/>
      <c r="BB376" s="576" t="str">
        <f t="shared" si="26"/>
        <v xml:space="preserve"> </v>
      </c>
      <c r="BC376" s="576" t="str">
        <f t="shared" si="27"/>
        <v xml:space="preserve"> </v>
      </c>
      <c r="BD376" s="576" t="str">
        <f t="shared" si="28"/>
        <v xml:space="preserve"> </v>
      </c>
      <c r="BE376" s="576" t="str">
        <f t="shared" si="29"/>
        <v xml:space="preserve"> </v>
      </c>
      <c r="BF376" s="102"/>
      <c r="BG376" s="165"/>
    </row>
    <row r="377" spans="1:59" s="107" customFormat="1" ht="12.75" x14ac:dyDescent="0.25">
      <c r="A377" s="380"/>
      <c r="B377" s="376">
        <f>'Données démographiques'!B376</f>
        <v>0</v>
      </c>
      <c r="C377" s="376">
        <f>'Données démographiques'!C376</f>
        <v>0</v>
      </c>
      <c r="D377" s="377">
        <f>'Données démographiques'!D376</f>
        <v>0</v>
      </c>
      <c r="E377" s="377">
        <f>'Données démographiques'!F376</f>
        <v>0</v>
      </c>
      <c r="F377" s="102"/>
      <c r="G377" s="430"/>
      <c r="H377" s="258"/>
      <c r="I377" s="493"/>
      <c r="J377" s="493"/>
      <c r="K377" s="258"/>
      <c r="L377" s="258"/>
      <c r="M377" s="493"/>
      <c r="N377" s="258"/>
      <c r="O377" s="259"/>
      <c r="P377" s="279"/>
      <c r="Q377" s="279"/>
      <c r="R377" s="279"/>
      <c r="S377" s="279"/>
      <c r="T377" s="279"/>
      <c r="U377" s="258"/>
      <c r="V377" s="430"/>
      <c r="W377" s="430"/>
      <c r="X377" s="102"/>
      <c r="Y377" s="258"/>
      <c r="Z377" s="431"/>
      <c r="AA377" s="102"/>
      <c r="AB377" s="259"/>
      <c r="AC377" s="259"/>
      <c r="AD377" s="258"/>
      <c r="AE377" s="259"/>
      <c r="AF377" s="258"/>
      <c r="AG377" s="258"/>
      <c r="AH377" s="258"/>
      <c r="AI377" s="263"/>
      <c r="AJ377" s="263"/>
      <c r="AK377" s="263"/>
      <c r="AL377" s="263"/>
      <c r="AM377" s="492"/>
      <c r="AN377" s="263"/>
      <c r="AO377" s="263"/>
      <c r="AP377" s="263"/>
      <c r="AQ377" s="263"/>
      <c r="AR377" s="263"/>
      <c r="AS377" s="263"/>
      <c r="AT377" s="263"/>
      <c r="AU377" s="263"/>
      <c r="AV377" s="263"/>
      <c r="AW377" s="263"/>
      <c r="AX377" s="263"/>
      <c r="AY377" s="263"/>
      <c r="AZ377" s="265"/>
      <c r="BA377" s="492"/>
      <c r="BB377" s="577" t="str">
        <f t="shared" si="26"/>
        <v xml:space="preserve"> </v>
      </c>
      <c r="BC377" s="577" t="str">
        <f t="shared" si="27"/>
        <v xml:space="preserve"> </v>
      </c>
      <c r="BD377" s="577" t="str">
        <f t="shared" si="28"/>
        <v xml:space="preserve"> </v>
      </c>
      <c r="BE377" s="577" t="str">
        <f t="shared" si="29"/>
        <v xml:space="preserve"> </v>
      </c>
      <c r="BF377" s="102"/>
      <c r="BG377" s="330"/>
    </row>
    <row r="378" spans="1:59" s="107" customFormat="1" ht="12.75" x14ac:dyDescent="0.25">
      <c r="A378" s="380"/>
      <c r="B378" s="169">
        <f>'Données démographiques'!B377</f>
        <v>0</v>
      </c>
      <c r="C378" s="169">
        <f>'Données démographiques'!C377</f>
        <v>0</v>
      </c>
      <c r="D378" s="170">
        <f>'Données démographiques'!D377</f>
        <v>0</v>
      </c>
      <c r="E378" s="170">
        <f>'Données démographiques'!F377</f>
        <v>0</v>
      </c>
      <c r="F378" s="102"/>
      <c r="G378" s="255"/>
      <c r="H378" s="273"/>
      <c r="I378" s="274"/>
      <c r="J378" s="274"/>
      <c r="K378" s="273"/>
      <c r="L378" s="273"/>
      <c r="M378" s="274"/>
      <c r="N378" s="273"/>
      <c r="O378" s="257"/>
      <c r="P378" s="277"/>
      <c r="Q378" s="277"/>
      <c r="R378" s="277"/>
      <c r="S378" s="277"/>
      <c r="T378" s="277"/>
      <c r="U378" s="273"/>
      <c r="V378" s="255"/>
      <c r="W378" s="255"/>
      <c r="X378" s="102"/>
      <c r="Y378" s="273"/>
      <c r="Z378" s="172"/>
      <c r="AA378" s="102"/>
      <c r="AB378" s="257"/>
      <c r="AC378" s="257"/>
      <c r="AD378" s="273"/>
      <c r="AE378" s="257"/>
      <c r="AF378" s="273"/>
      <c r="AG378" s="273"/>
      <c r="AH378" s="273"/>
      <c r="AI378" s="262"/>
      <c r="AJ378" s="262"/>
      <c r="AK378" s="262"/>
      <c r="AL378" s="262"/>
      <c r="AM378" s="492"/>
      <c r="AN378" s="262"/>
      <c r="AO378" s="262"/>
      <c r="AP378" s="262"/>
      <c r="AQ378" s="262"/>
      <c r="AR378" s="262"/>
      <c r="AS378" s="262"/>
      <c r="AT378" s="262"/>
      <c r="AU378" s="262"/>
      <c r="AV378" s="262"/>
      <c r="AW378" s="262"/>
      <c r="AX378" s="262"/>
      <c r="AY378" s="262"/>
      <c r="AZ378" s="264"/>
      <c r="BA378" s="492"/>
      <c r="BB378" s="576" t="str">
        <f t="shared" si="26"/>
        <v xml:space="preserve"> </v>
      </c>
      <c r="BC378" s="576" t="str">
        <f t="shared" si="27"/>
        <v xml:space="preserve"> </v>
      </c>
      <c r="BD378" s="576" t="str">
        <f t="shared" si="28"/>
        <v xml:space="preserve"> </v>
      </c>
      <c r="BE378" s="576" t="str">
        <f t="shared" si="29"/>
        <v xml:space="preserve"> </v>
      </c>
      <c r="BF378" s="102"/>
      <c r="BG378" s="165"/>
    </row>
    <row r="379" spans="1:59" s="107" customFormat="1" ht="12.75" x14ac:dyDescent="0.25">
      <c r="A379" s="380"/>
      <c r="B379" s="376">
        <f>'Données démographiques'!B378</f>
        <v>0</v>
      </c>
      <c r="C379" s="376">
        <f>'Données démographiques'!C378</f>
        <v>0</v>
      </c>
      <c r="D379" s="377">
        <f>'Données démographiques'!D378</f>
        <v>0</v>
      </c>
      <c r="E379" s="377">
        <f>'Données démographiques'!F378</f>
        <v>0</v>
      </c>
      <c r="F379" s="102"/>
      <c r="G379" s="430"/>
      <c r="H379" s="258"/>
      <c r="I379" s="493"/>
      <c r="J379" s="493"/>
      <c r="K379" s="258"/>
      <c r="L379" s="258"/>
      <c r="M379" s="493"/>
      <c r="N379" s="258"/>
      <c r="O379" s="259"/>
      <c r="P379" s="279"/>
      <c r="Q379" s="279"/>
      <c r="R379" s="279"/>
      <c r="S379" s="279"/>
      <c r="T379" s="279"/>
      <c r="U379" s="258"/>
      <c r="V379" s="430"/>
      <c r="W379" s="430"/>
      <c r="X379" s="102"/>
      <c r="Y379" s="258"/>
      <c r="Z379" s="431"/>
      <c r="AA379" s="102"/>
      <c r="AB379" s="259"/>
      <c r="AC379" s="259"/>
      <c r="AD379" s="258"/>
      <c r="AE379" s="259"/>
      <c r="AF379" s="258"/>
      <c r="AG379" s="258"/>
      <c r="AH379" s="258"/>
      <c r="AI379" s="263"/>
      <c r="AJ379" s="263"/>
      <c r="AK379" s="263"/>
      <c r="AL379" s="263"/>
      <c r="AM379" s="492"/>
      <c r="AN379" s="263"/>
      <c r="AO379" s="263"/>
      <c r="AP379" s="263"/>
      <c r="AQ379" s="263"/>
      <c r="AR379" s="263"/>
      <c r="AS379" s="263"/>
      <c r="AT379" s="263"/>
      <c r="AU379" s="263"/>
      <c r="AV379" s="263"/>
      <c r="AW379" s="263"/>
      <c r="AX379" s="263"/>
      <c r="AY379" s="263"/>
      <c r="AZ379" s="265"/>
      <c r="BA379" s="492"/>
      <c r="BB379" s="577" t="str">
        <f t="shared" si="26"/>
        <v xml:space="preserve"> </v>
      </c>
      <c r="BC379" s="577" t="str">
        <f t="shared" si="27"/>
        <v xml:space="preserve"> </v>
      </c>
      <c r="BD379" s="577" t="str">
        <f t="shared" si="28"/>
        <v xml:space="preserve"> </v>
      </c>
      <c r="BE379" s="577" t="str">
        <f t="shared" si="29"/>
        <v xml:space="preserve"> </v>
      </c>
      <c r="BF379" s="102"/>
      <c r="BG379" s="330"/>
    </row>
    <row r="380" spans="1:59" s="107" customFormat="1" ht="12.75" x14ac:dyDescent="0.25">
      <c r="A380" s="380"/>
      <c r="B380" s="169">
        <f>'Données démographiques'!B379</f>
        <v>0</v>
      </c>
      <c r="C380" s="169">
        <f>'Données démographiques'!C379</f>
        <v>0</v>
      </c>
      <c r="D380" s="170">
        <f>'Données démographiques'!D379</f>
        <v>0</v>
      </c>
      <c r="E380" s="170">
        <f>'Données démographiques'!F379</f>
        <v>0</v>
      </c>
      <c r="F380" s="102"/>
      <c r="G380" s="255"/>
      <c r="H380" s="273"/>
      <c r="I380" s="274"/>
      <c r="J380" s="274"/>
      <c r="K380" s="273"/>
      <c r="L380" s="273"/>
      <c r="M380" s="274"/>
      <c r="N380" s="273"/>
      <c r="O380" s="257"/>
      <c r="P380" s="277"/>
      <c r="Q380" s="277"/>
      <c r="R380" s="277"/>
      <c r="S380" s="277"/>
      <c r="T380" s="277"/>
      <c r="U380" s="273"/>
      <c r="V380" s="255"/>
      <c r="W380" s="255"/>
      <c r="X380" s="102"/>
      <c r="Y380" s="273"/>
      <c r="Z380" s="172"/>
      <c r="AA380" s="102"/>
      <c r="AB380" s="257"/>
      <c r="AC380" s="257"/>
      <c r="AD380" s="273"/>
      <c r="AE380" s="257"/>
      <c r="AF380" s="273"/>
      <c r="AG380" s="273"/>
      <c r="AH380" s="273"/>
      <c r="AI380" s="262"/>
      <c r="AJ380" s="262"/>
      <c r="AK380" s="262"/>
      <c r="AL380" s="262"/>
      <c r="AM380" s="492"/>
      <c r="AN380" s="262"/>
      <c r="AO380" s="262"/>
      <c r="AP380" s="262"/>
      <c r="AQ380" s="262"/>
      <c r="AR380" s="262"/>
      <c r="AS380" s="262"/>
      <c r="AT380" s="262"/>
      <c r="AU380" s="262"/>
      <c r="AV380" s="262"/>
      <c r="AW380" s="262"/>
      <c r="AX380" s="262"/>
      <c r="AY380" s="262"/>
      <c r="AZ380" s="264"/>
      <c r="BA380" s="492"/>
      <c r="BB380" s="576" t="str">
        <f t="shared" si="26"/>
        <v xml:space="preserve"> </v>
      </c>
      <c r="BC380" s="576" t="str">
        <f t="shared" si="27"/>
        <v xml:space="preserve"> </v>
      </c>
      <c r="BD380" s="576" t="str">
        <f t="shared" si="28"/>
        <v xml:space="preserve"> </v>
      </c>
      <c r="BE380" s="576" t="str">
        <f t="shared" si="29"/>
        <v xml:space="preserve"> </v>
      </c>
      <c r="BF380" s="102"/>
      <c r="BG380" s="165"/>
    </row>
    <row r="381" spans="1:59" s="107" customFormat="1" ht="12.75" x14ac:dyDescent="0.25">
      <c r="A381" s="380"/>
      <c r="B381" s="376">
        <f>'Données démographiques'!B380</f>
        <v>0</v>
      </c>
      <c r="C381" s="376">
        <f>'Données démographiques'!C380</f>
        <v>0</v>
      </c>
      <c r="D381" s="377">
        <f>'Données démographiques'!D380</f>
        <v>0</v>
      </c>
      <c r="E381" s="377">
        <f>'Données démographiques'!F380</f>
        <v>0</v>
      </c>
      <c r="F381" s="102"/>
      <c r="G381" s="430"/>
      <c r="H381" s="258"/>
      <c r="I381" s="493"/>
      <c r="J381" s="493"/>
      <c r="K381" s="258"/>
      <c r="L381" s="258"/>
      <c r="M381" s="493"/>
      <c r="N381" s="258"/>
      <c r="O381" s="259"/>
      <c r="P381" s="279"/>
      <c r="Q381" s="279"/>
      <c r="R381" s="279"/>
      <c r="S381" s="279"/>
      <c r="T381" s="279"/>
      <c r="U381" s="258"/>
      <c r="V381" s="430"/>
      <c r="W381" s="430"/>
      <c r="X381" s="102"/>
      <c r="Y381" s="258"/>
      <c r="Z381" s="431"/>
      <c r="AA381" s="102"/>
      <c r="AB381" s="259"/>
      <c r="AC381" s="259"/>
      <c r="AD381" s="258"/>
      <c r="AE381" s="259"/>
      <c r="AF381" s="258"/>
      <c r="AG381" s="258"/>
      <c r="AH381" s="258"/>
      <c r="AI381" s="263"/>
      <c r="AJ381" s="263"/>
      <c r="AK381" s="263"/>
      <c r="AL381" s="263"/>
      <c r="AM381" s="492"/>
      <c r="AN381" s="263"/>
      <c r="AO381" s="263"/>
      <c r="AP381" s="263"/>
      <c r="AQ381" s="263"/>
      <c r="AR381" s="263"/>
      <c r="AS381" s="263"/>
      <c r="AT381" s="263"/>
      <c r="AU381" s="263"/>
      <c r="AV381" s="263"/>
      <c r="AW381" s="263"/>
      <c r="AX381" s="263"/>
      <c r="AY381" s="263"/>
      <c r="AZ381" s="265"/>
      <c r="BA381" s="492"/>
      <c r="BB381" s="577" t="str">
        <f t="shared" si="26"/>
        <v xml:space="preserve"> </v>
      </c>
      <c r="BC381" s="577" t="str">
        <f t="shared" si="27"/>
        <v xml:space="preserve"> </v>
      </c>
      <c r="BD381" s="577" t="str">
        <f t="shared" si="28"/>
        <v xml:space="preserve"> </v>
      </c>
      <c r="BE381" s="577" t="str">
        <f t="shared" si="29"/>
        <v xml:space="preserve"> </v>
      </c>
      <c r="BF381" s="102"/>
      <c r="BG381" s="330"/>
    </row>
    <row r="382" spans="1:59" s="107" customFormat="1" ht="12.75" x14ac:dyDescent="0.25">
      <c r="A382" s="380"/>
      <c r="B382" s="169">
        <f>'Données démographiques'!B381</f>
        <v>0</v>
      </c>
      <c r="C382" s="169">
        <f>'Données démographiques'!C381</f>
        <v>0</v>
      </c>
      <c r="D382" s="170">
        <f>'Données démographiques'!D381</f>
        <v>0</v>
      </c>
      <c r="E382" s="170">
        <f>'Données démographiques'!F381</f>
        <v>0</v>
      </c>
      <c r="F382" s="102"/>
      <c r="G382" s="255"/>
      <c r="H382" s="273"/>
      <c r="I382" s="274"/>
      <c r="J382" s="274"/>
      <c r="K382" s="273"/>
      <c r="L382" s="273"/>
      <c r="M382" s="274"/>
      <c r="N382" s="273"/>
      <c r="O382" s="257"/>
      <c r="P382" s="277"/>
      <c r="Q382" s="277"/>
      <c r="R382" s="277"/>
      <c r="S382" s="277"/>
      <c r="T382" s="277"/>
      <c r="U382" s="273"/>
      <c r="V382" s="255"/>
      <c r="W382" s="255"/>
      <c r="X382" s="102"/>
      <c r="Y382" s="273"/>
      <c r="Z382" s="172"/>
      <c r="AA382" s="102"/>
      <c r="AB382" s="257"/>
      <c r="AC382" s="257"/>
      <c r="AD382" s="273"/>
      <c r="AE382" s="257"/>
      <c r="AF382" s="273"/>
      <c r="AG382" s="273"/>
      <c r="AH382" s="273"/>
      <c r="AI382" s="262"/>
      <c r="AJ382" s="262"/>
      <c r="AK382" s="262"/>
      <c r="AL382" s="262"/>
      <c r="AM382" s="492"/>
      <c r="AN382" s="262"/>
      <c r="AO382" s="262"/>
      <c r="AP382" s="262"/>
      <c r="AQ382" s="262"/>
      <c r="AR382" s="262"/>
      <c r="AS382" s="262"/>
      <c r="AT382" s="262"/>
      <c r="AU382" s="262"/>
      <c r="AV382" s="262"/>
      <c r="AW382" s="262"/>
      <c r="AX382" s="262"/>
      <c r="AY382" s="262"/>
      <c r="AZ382" s="264"/>
      <c r="BA382" s="492"/>
      <c r="BB382" s="576" t="str">
        <f t="shared" si="26"/>
        <v xml:space="preserve"> </v>
      </c>
      <c r="BC382" s="576" t="str">
        <f t="shared" si="27"/>
        <v xml:space="preserve"> </v>
      </c>
      <c r="BD382" s="576" t="str">
        <f t="shared" si="28"/>
        <v xml:space="preserve"> </v>
      </c>
      <c r="BE382" s="576" t="str">
        <f t="shared" si="29"/>
        <v xml:space="preserve"> </v>
      </c>
      <c r="BF382" s="102"/>
      <c r="BG382" s="165"/>
    </row>
    <row r="383" spans="1:59" s="107" customFormat="1" ht="12.75" x14ac:dyDescent="0.25">
      <c r="A383" s="380"/>
      <c r="B383" s="376">
        <f>'Données démographiques'!B382</f>
        <v>0</v>
      </c>
      <c r="C383" s="376">
        <f>'Données démographiques'!C382</f>
        <v>0</v>
      </c>
      <c r="D383" s="377">
        <f>'Données démographiques'!D382</f>
        <v>0</v>
      </c>
      <c r="E383" s="377">
        <f>'Données démographiques'!F382</f>
        <v>0</v>
      </c>
      <c r="F383" s="102"/>
      <c r="G383" s="430"/>
      <c r="H383" s="258"/>
      <c r="I383" s="493"/>
      <c r="J383" s="493"/>
      <c r="K383" s="258"/>
      <c r="L383" s="258"/>
      <c r="M383" s="493"/>
      <c r="N383" s="258"/>
      <c r="O383" s="259"/>
      <c r="P383" s="279"/>
      <c r="Q383" s="279"/>
      <c r="R383" s="279"/>
      <c r="S383" s="279"/>
      <c r="T383" s="279"/>
      <c r="U383" s="258"/>
      <c r="V383" s="430"/>
      <c r="W383" s="430"/>
      <c r="X383" s="102"/>
      <c r="Y383" s="258"/>
      <c r="Z383" s="431"/>
      <c r="AA383" s="102"/>
      <c r="AB383" s="259"/>
      <c r="AC383" s="259"/>
      <c r="AD383" s="258"/>
      <c r="AE383" s="259"/>
      <c r="AF383" s="258"/>
      <c r="AG383" s="258"/>
      <c r="AH383" s="258"/>
      <c r="AI383" s="263"/>
      <c r="AJ383" s="263"/>
      <c r="AK383" s="263"/>
      <c r="AL383" s="263"/>
      <c r="AM383" s="492"/>
      <c r="AN383" s="263"/>
      <c r="AO383" s="263"/>
      <c r="AP383" s="263"/>
      <c r="AQ383" s="263"/>
      <c r="AR383" s="263"/>
      <c r="AS383" s="263"/>
      <c r="AT383" s="263"/>
      <c r="AU383" s="263"/>
      <c r="AV383" s="263"/>
      <c r="AW383" s="263"/>
      <c r="AX383" s="263"/>
      <c r="AY383" s="263"/>
      <c r="AZ383" s="265"/>
      <c r="BA383" s="492"/>
      <c r="BB383" s="577" t="str">
        <f t="shared" si="26"/>
        <v xml:space="preserve"> </v>
      </c>
      <c r="BC383" s="577" t="str">
        <f t="shared" si="27"/>
        <v xml:space="preserve"> </v>
      </c>
      <c r="BD383" s="577" t="str">
        <f t="shared" si="28"/>
        <v xml:space="preserve"> </v>
      </c>
      <c r="BE383" s="577" t="str">
        <f t="shared" si="29"/>
        <v xml:space="preserve"> </v>
      </c>
      <c r="BF383" s="102"/>
      <c r="BG383" s="330"/>
    </row>
    <row r="384" spans="1:59" s="107" customFormat="1" ht="12.75" x14ac:dyDescent="0.25">
      <c r="A384" s="380"/>
      <c r="B384" s="169">
        <f>'Données démographiques'!B383</f>
        <v>0</v>
      </c>
      <c r="C384" s="169">
        <f>'Données démographiques'!C383</f>
        <v>0</v>
      </c>
      <c r="D384" s="170">
        <f>'Données démographiques'!D383</f>
        <v>0</v>
      </c>
      <c r="E384" s="170">
        <f>'Données démographiques'!F383</f>
        <v>0</v>
      </c>
      <c r="F384" s="102"/>
      <c r="G384" s="255"/>
      <c r="H384" s="273"/>
      <c r="I384" s="274"/>
      <c r="J384" s="274"/>
      <c r="K384" s="273"/>
      <c r="L384" s="273"/>
      <c r="M384" s="274"/>
      <c r="N384" s="273"/>
      <c r="O384" s="257"/>
      <c r="P384" s="277"/>
      <c r="Q384" s="277"/>
      <c r="R384" s="277"/>
      <c r="S384" s="277"/>
      <c r="T384" s="277"/>
      <c r="U384" s="273"/>
      <c r="V384" s="255"/>
      <c r="W384" s="255"/>
      <c r="X384" s="102"/>
      <c r="Y384" s="273"/>
      <c r="Z384" s="172"/>
      <c r="AA384" s="102"/>
      <c r="AB384" s="257"/>
      <c r="AC384" s="257"/>
      <c r="AD384" s="273"/>
      <c r="AE384" s="257"/>
      <c r="AF384" s="273"/>
      <c r="AG384" s="273"/>
      <c r="AH384" s="273"/>
      <c r="AI384" s="262"/>
      <c r="AJ384" s="262"/>
      <c r="AK384" s="262"/>
      <c r="AL384" s="262"/>
      <c r="AM384" s="492"/>
      <c r="AN384" s="262"/>
      <c r="AO384" s="262"/>
      <c r="AP384" s="262"/>
      <c r="AQ384" s="262"/>
      <c r="AR384" s="262"/>
      <c r="AS384" s="262"/>
      <c r="AT384" s="262"/>
      <c r="AU384" s="262"/>
      <c r="AV384" s="262"/>
      <c r="AW384" s="262"/>
      <c r="AX384" s="262"/>
      <c r="AY384" s="262"/>
      <c r="AZ384" s="264"/>
      <c r="BA384" s="492"/>
      <c r="BB384" s="576" t="str">
        <f t="shared" si="26"/>
        <v xml:space="preserve"> </v>
      </c>
      <c r="BC384" s="576" t="str">
        <f t="shared" si="27"/>
        <v xml:space="preserve"> </v>
      </c>
      <c r="BD384" s="576" t="str">
        <f t="shared" si="28"/>
        <v xml:space="preserve"> </v>
      </c>
      <c r="BE384" s="576" t="str">
        <f t="shared" si="29"/>
        <v xml:space="preserve"> </v>
      </c>
      <c r="BF384" s="102"/>
      <c r="BG384" s="165"/>
    </row>
    <row r="385" spans="1:59" s="107" customFormat="1" ht="12.75" x14ac:dyDescent="0.25">
      <c r="A385" s="380"/>
      <c r="B385" s="376">
        <f>'Données démographiques'!B384</f>
        <v>0</v>
      </c>
      <c r="C385" s="376">
        <f>'Données démographiques'!C384</f>
        <v>0</v>
      </c>
      <c r="D385" s="377">
        <f>'Données démographiques'!D384</f>
        <v>0</v>
      </c>
      <c r="E385" s="377">
        <f>'Données démographiques'!F384</f>
        <v>0</v>
      </c>
      <c r="F385" s="102"/>
      <c r="G385" s="430"/>
      <c r="H385" s="258"/>
      <c r="I385" s="493"/>
      <c r="J385" s="493"/>
      <c r="K385" s="258"/>
      <c r="L385" s="258"/>
      <c r="M385" s="493"/>
      <c r="N385" s="258"/>
      <c r="O385" s="259"/>
      <c r="P385" s="279"/>
      <c r="Q385" s="279"/>
      <c r="R385" s="279"/>
      <c r="S385" s="279"/>
      <c r="T385" s="279"/>
      <c r="U385" s="258"/>
      <c r="V385" s="430"/>
      <c r="W385" s="430"/>
      <c r="X385" s="102"/>
      <c r="Y385" s="258"/>
      <c r="Z385" s="431"/>
      <c r="AA385" s="102"/>
      <c r="AB385" s="259"/>
      <c r="AC385" s="259"/>
      <c r="AD385" s="258"/>
      <c r="AE385" s="259"/>
      <c r="AF385" s="258"/>
      <c r="AG385" s="258"/>
      <c r="AH385" s="258"/>
      <c r="AI385" s="263"/>
      <c r="AJ385" s="263"/>
      <c r="AK385" s="263"/>
      <c r="AL385" s="263"/>
      <c r="AM385" s="492"/>
      <c r="AN385" s="263"/>
      <c r="AO385" s="263"/>
      <c r="AP385" s="263"/>
      <c r="AQ385" s="263"/>
      <c r="AR385" s="263"/>
      <c r="AS385" s="263"/>
      <c r="AT385" s="263"/>
      <c r="AU385" s="263"/>
      <c r="AV385" s="263"/>
      <c r="AW385" s="263"/>
      <c r="AX385" s="263"/>
      <c r="AY385" s="263"/>
      <c r="AZ385" s="265"/>
      <c r="BA385" s="492"/>
      <c r="BB385" s="577" t="str">
        <f t="shared" si="26"/>
        <v xml:space="preserve"> </v>
      </c>
      <c r="BC385" s="577" t="str">
        <f t="shared" si="27"/>
        <v xml:space="preserve"> </v>
      </c>
      <c r="BD385" s="577" t="str">
        <f t="shared" si="28"/>
        <v xml:space="preserve"> </v>
      </c>
      <c r="BE385" s="577" t="str">
        <f t="shared" si="29"/>
        <v xml:space="preserve"> </v>
      </c>
      <c r="BF385" s="102"/>
      <c r="BG385" s="330"/>
    </row>
    <row r="386" spans="1:59" s="107" customFormat="1" ht="12.75" x14ac:dyDescent="0.25">
      <c r="A386" s="380"/>
      <c r="B386" s="169">
        <f>'Données démographiques'!B385</f>
        <v>0</v>
      </c>
      <c r="C386" s="169">
        <f>'Données démographiques'!C385</f>
        <v>0</v>
      </c>
      <c r="D386" s="170">
        <f>'Données démographiques'!D385</f>
        <v>0</v>
      </c>
      <c r="E386" s="170">
        <f>'Données démographiques'!F385</f>
        <v>0</v>
      </c>
      <c r="F386" s="102"/>
      <c r="G386" s="255"/>
      <c r="H386" s="273"/>
      <c r="I386" s="274"/>
      <c r="J386" s="274"/>
      <c r="K386" s="273"/>
      <c r="L386" s="273"/>
      <c r="M386" s="274"/>
      <c r="N386" s="273"/>
      <c r="O386" s="257"/>
      <c r="P386" s="277"/>
      <c r="Q386" s="277"/>
      <c r="R386" s="277"/>
      <c r="S386" s="277"/>
      <c r="T386" s="277"/>
      <c r="U386" s="273"/>
      <c r="V386" s="255"/>
      <c r="W386" s="255"/>
      <c r="X386" s="102"/>
      <c r="Y386" s="273"/>
      <c r="Z386" s="172"/>
      <c r="AA386" s="102"/>
      <c r="AB386" s="257"/>
      <c r="AC386" s="257"/>
      <c r="AD386" s="273"/>
      <c r="AE386" s="257"/>
      <c r="AF386" s="273"/>
      <c r="AG386" s="273"/>
      <c r="AH386" s="273"/>
      <c r="AI386" s="262"/>
      <c r="AJ386" s="262"/>
      <c r="AK386" s="262"/>
      <c r="AL386" s="262"/>
      <c r="AM386" s="492"/>
      <c r="AN386" s="262"/>
      <c r="AO386" s="262"/>
      <c r="AP386" s="262"/>
      <c r="AQ386" s="262"/>
      <c r="AR386" s="262"/>
      <c r="AS386" s="262"/>
      <c r="AT386" s="262"/>
      <c r="AU386" s="262"/>
      <c r="AV386" s="262"/>
      <c r="AW386" s="262"/>
      <c r="AX386" s="262"/>
      <c r="AY386" s="262"/>
      <c r="AZ386" s="264"/>
      <c r="BA386" s="492"/>
      <c r="BB386" s="576" t="str">
        <f t="shared" si="26"/>
        <v xml:space="preserve"> </v>
      </c>
      <c r="BC386" s="576" t="str">
        <f t="shared" si="27"/>
        <v xml:space="preserve"> </v>
      </c>
      <c r="BD386" s="576" t="str">
        <f t="shared" si="28"/>
        <v xml:space="preserve"> </v>
      </c>
      <c r="BE386" s="576" t="str">
        <f t="shared" si="29"/>
        <v xml:space="preserve"> </v>
      </c>
      <c r="BF386" s="102"/>
      <c r="BG386" s="165"/>
    </row>
    <row r="387" spans="1:59" s="107" customFormat="1" ht="12.75" x14ac:dyDescent="0.25">
      <c r="A387" s="380"/>
      <c r="B387" s="376">
        <f>'Données démographiques'!B386</f>
        <v>0</v>
      </c>
      <c r="C387" s="376">
        <f>'Données démographiques'!C386</f>
        <v>0</v>
      </c>
      <c r="D387" s="377">
        <f>'Données démographiques'!D386</f>
        <v>0</v>
      </c>
      <c r="E387" s="377">
        <f>'Données démographiques'!F386</f>
        <v>0</v>
      </c>
      <c r="F387" s="102"/>
      <c r="G387" s="430"/>
      <c r="H387" s="258"/>
      <c r="I387" s="493"/>
      <c r="J387" s="493"/>
      <c r="K387" s="258"/>
      <c r="L387" s="258"/>
      <c r="M387" s="493"/>
      <c r="N387" s="258"/>
      <c r="O387" s="259"/>
      <c r="P387" s="279"/>
      <c r="Q387" s="279"/>
      <c r="R387" s="279"/>
      <c r="S387" s="279"/>
      <c r="T387" s="279"/>
      <c r="U387" s="258"/>
      <c r="V387" s="430"/>
      <c r="W387" s="430"/>
      <c r="X387" s="102"/>
      <c r="Y387" s="258"/>
      <c r="Z387" s="431"/>
      <c r="AA387" s="102"/>
      <c r="AB387" s="259"/>
      <c r="AC387" s="259"/>
      <c r="AD387" s="258"/>
      <c r="AE387" s="259"/>
      <c r="AF387" s="258"/>
      <c r="AG387" s="258"/>
      <c r="AH387" s="258"/>
      <c r="AI387" s="263"/>
      <c r="AJ387" s="263"/>
      <c r="AK387" s="263"/>
      <c r="AL387" s="263"/>
      <c r="AM387" s="492"/>
      <c r="AN387" s="263"/>
      <c r="AO387" s="263"/>
      <c r="AP387" s="263"/>
      <c r="AQ387" s="263"/>
      <c r="AR387" s="263"/>
      <c r="AS387" s="263"/>
      <c r="AT387" s="263"/>
      <c r="AU387" s="263"/>
      <c r="AV387" s="263"/>
      <c r="AW387" s="263"/>
      <c r="AX387" s="263"/>
      <c r="AY387" s="263"/>
      <c r="AZ387" s="265"/>
      <c r="BA387" s="492"/>
      <c r="BB387" s="577" t="str">
        <f t="shared" si="26"/>
        <v xml:space="preserve"> </v>
      </c>
      <c r="BC387" s="577" t="str">
        <f t="shared" si="27"/>
        <v xml:space="preserve"> </v>
      </c>
      <c r="BD387" s="577" t="str">
        <f t="shared" si="28"/>
        <v xml:space="preserve"> </v>
      </c>
      <c r="BE387" s="577" t="str">
        <f t="shared" si="29"/>
        <v xml:space="preserve"> </v>
      </c>
      <c r="BF387" s="102"/>
      <c r="BG387" s="330"/>
    </row>
    <row r="388" spans="1:59" s="107" customFormat="1" ht="12.75" x14ac:dyDescent="0.25">
      <c r="A388" s="380"/>
      <c r="B388" s="169">
        <f>'Données démographiques'!B387</f>
        <v>0</v>
      </c>
      <c r="C388" s="169">
        <f>'Données démographiques'!C387</f>
        <v>0</v>
      </c>
      <c r="D388" s="170">
        <f>'Données démographiques'!D387</f>
        <v>0</v>
      </c>
      <c r="E388" s="170">
        <f>'Données démographiques'!F387</f>
        <v>0</v>
      </c>
      <c r="F388" s="102"/>
      <c r="G388" s="255"/>
      <c r="H388" s="273"/>
      <c r="I388" s="274"/>
      <c r="J388" s="274"/>
      <c r="K388" s="273"/>
      <c r="L388" s="273"/>
      <c r="M388" s="274"/>
      <c r="N388" s="273"/>
      <c r="O388" s="257"/>
      <c r="P388" s="277"/>
      <c r="Q388" s="277"/>
      <c r="R388" s="277"/>
      <c r="S388" s="277"/>
      <c r="T388" s="277"/>
      <c r="U388" s="273"/>
      <c r="V388" s="255"/>
      <c r="W388" s="255"/>
      <c r="X388" s="102"/>
      <c r="Y388" s="273"/>
      <c r="Z388" s="172"/>
      <c r="AA388" s="102"/>
      <c r="AB388" s="257"/>
      <c r="AC388" s="257"/>
      <c r="AD388" s="273"/>
      <c r="AE388" s="257"/>
      <c r="AF388" s="273"/>
      <c r="AG388" s="273"/>
      <c r="AH388" s="273"/>
      <c r="AI388" s="262"/>
      <c r="AJ388" s="262"/>
      <c r="AK388" s="262"/>
      <c r="AL388" s="262"/>
      <c r="AM388" s="492"/>
      <c r="AN388" s="262"/>
      <c r="AO388" s="262"/>
      <c r="AP388" s="262"/>
      <c r="AQ388" s="262"/>
      <c r="AR388" s="262"/>
      <c r="AS388" s="262"/>
      <c r="AT388" s="262"/>
      <c r="AU388" s="262"/>
      <c r="AV388" s="262"/>
      <c r="AW388" s="262"/>
      <c r="AX388" s="262"/>
      <c r="AY388" s="262"/>
      <c r="AZ388" s="264"/>
      <c r="BA388" s="492"/>
      <c r="BB388" s="576" t="str">
        <f t="shared" si="26"/>
        <v xml:space="preserve"> </v>
      </c>
      <c r="BC388" s="576" t="str">
        <f t="shared" si="27"/>
        <v xml:space="preserve"> </v>
      </c>
      <c r="BD388" s="576" t="str">
        <f t="shared" si="28"/>
        <v xml:space="preserve"> </v>
      </c>
      <c r="BE388" s="576" t="str">
        <f t="shared" si="29"/>
        <v xml:space="preserve"> </v>
      </c>
      <c r="BF388" s="102"/>
      <c r="BG388" s="165"/>
    </row>
    <row r="389" spans="1:59" s="107" customFormat="1" ht="12.75" x14ac:dyDescent="0.25">
      <c r="A389" s="380"/>
      <c r="B389" s="376">
        <f>'Données démographiques'!B388</f>
        <v>0</v>
      </c>
      <c r="C389" s="376">
        <f>'Données démographiques'!C388</f>
        <v>0</v>
      </c>
      <c r="D389" s="377">
        <f>'Données démographiques'!D388</f>
        <v>0</v>
      </c>
      <c r="E389" s="377">
        <f>'Données démographiques'!F388</f>
        <v>0</v>
      </c>
      <c r="F389" s="102"/>
      <c r="G389" s="430"/>
      <c r="H389" s="258"/>
      <c r="I389" s="493"/>
      <c r="J389" s="493"/>
      <c r="K389" s="258"/>
      <c r="L389" s="258"/>
      <c r="M389" s="493"/>
      <c r="N389" s="258"/>
      <c r="O389" s="259"/>
      <c r="P389" s="279"/>
      <c r="Q389" s="279"/>
      <c r="R389" s="279"/>
      <c r="S389" s="279"/>
      <c r="T389" s="279"/>
      <c r="U389" s="258"/>
      <c r="V389" s="430"/>
      <c r="W389" s="430"/>
      <c r="X389" s="102"/>
      <c r="Y389" s="258"/>
      <c r="Z389" s="431"/>
      <c r="AA389" s="102"/>
      <c r="AB389" s="259"/>
      <c r="AC389" s="259"/>
      <c r="AD389" s="258"/>
      <c r="AE389" s="259"/>
      <c r="AF389" s="258"/>
      <c r="AG389" s="258"/>
      <c r="AH389" s="258"/>
      <c r="AI389" s="263"/>
      <c r="AJ389" s="263"/>
      <c r="AK389" s="263"/>
      <c r="AL389" s="263"/>
      <c r="AM389" s="492"/>
      <c r="AN389" s="263"/>
      <c r="AO389" s="263"/>
      <c r="AP389" s="263"/>
      <c r="AQ389" s="263"/>
      <c r="AR389" s="263"/>
      <c r="AS389" s="263"/>
      <c r="AT389" s="263"/>
      <c r="AU389" s="263"/>
      <c r="AV389" s="263"/>
      <c r="AW389" s="263"/>
      <c r="AX389" s="263"/>
      <c r="AY389" s="263"/>
      <c r="AZ389" s="265"/>
      <c r="BA389" s="492"/>
      <c r="BB389" s="577" t="str">
        <f t="shared" si="26"/>
        <v xml:space="preserve"> </v>
      </c>
      <c r="BC389" s="577" t="str">
        <f t="shared" si="27"/>
        <v xml:space="preserve"> </v>
      </c>
      <c r="BD389" s="577" t="str">
        <f t="shared" si="28"/>
        <v xml:space="preserve"> </v>
      </c>
      <c r="BE389" s="577" t="str">
        <f t="shared" si="29"/>
        <v xml:space="preserve"> </v>
      </c>
      <c r="BF389" s="102"/>
      <c r="BG389" s="330"/>
    </row>
    <row r="390" spans="1:59" s="107" customFormat="1" ht="12.75" x14ac:dyDescent="0.25">
      <c r="A390" s="380"/>
      <c r="B390" s="169">
        <f>'Données démographiques'!B389</f>
        <v>0</v>
      </c>
      <c r="C390" s="169">
        <f>'Données démographiques'!C389</f>
        <v>0</v>
      </c>
      <c r="D390" s="170">
        <f>'Données démographiques'!D389</f>
        <v>0</v>
      </c>
      <c r="E390" s="170">
        <f>'Données démographiques'!F389</f>
        <v>0</v>
      </c>
      <c r="F390" s="102"/>
      <c r="G390" s="255"/>
      <c r="H390" s="273"/>
      <c r="I390" s="274"/>
      <c r="J390" s="274"/>
      <c r="K390" s="273"/>
      <c r="L390" s="273"/>
      <c r="M390" s="274"/>
      <c r="N390" s="273"/>
      <c r="O390" s="257"/>
      <c r="P390" s="277"/>
      <c r="Q390" s="277"/>
      <c r="R390" s="277"/>
      <c r="S390" s="277"/>
      <c r="T390" s="277"/>
      <c r="U390" s="273"/>
      <c r="V390" s="255"/>
      <c r="W390" s="255"/>
      <c r="X390" s="102"/>
      <c r="Y390" s="273"/>
      <c r="Z390" s="172"/>
      <c r="AA390" s="102"/>
      <c r="AB390" s="257"/>
      <c r="AC390" s="257"/>
      <c r="AD390" s="273"/>
      <c r="AE390" s="257"/>
      <c r="AF390" s="273"/>
      <c r="AG390" s="273"/>
      <c r="AH390" s="273"/>
      <c r="AI390" s="262"/>
      <c r="AJ390" s="262"/>
      <c r="AK390" s="262"/>
      <c r="AL390" s="262"/>
      <c r="AM390" s="492"/>
      <c r="AN390" s="262"/>
      <c r="AO390" s="262"/>
      <c r="AP390" s="262"/>
      <c r="AQ390" s="262"/>
      <c r="AR390" s="262"/>
      <c r="AS390" s="262"/>
      <c r="AT390" s="262"/>
      <c r="AU390" s="262"/>
      <c r="AV390" s="262"/>
      <c r="AW390" s="262"/>
      <c r="AX390" s="262"/>
      <c r="AY390" s="262"/>
      <c r="AZ390" s="264"/>
      <c r="BA390" s="492"/>
      <c r="BB390" s="576" t="str">
        <f t="shared" si="26"/>
        <v xml:space="preserve"> </v>
      </c>
      <c r="BC390" s="576" t="str">
        <f t="shared" si="27"/>
        <v xml:space="preserve"> </v>
      </c>
      <c r="BD390" s="576" t="str">
        <f t="shared" si="28"/>
        <v xml:space="preserve"> </v>
      </c>
      <c r="BE390" s="576" t="str">
        <f t="shared" si="29"/>
        <v xml:space="preserve"> </v>
      </c>
      <c r="BF390" s="102"/>
      <c r="BG390" s="165"/>
    </row>
    <row r="391" spans="1:59" s="107" customFormat="1" ht="12.75" x14ac:dyDescent="0.25">
      <c r="A391" s="380"/>
      <c r="B391" s="376">
        <f>'Données démographiques'!B390</f>
        <v>0</v>
      </c>
      <c r="C391" s="376">
        <f>'Données démographiques'!C390</f>
        <v>0</v>
      </c>
      <c r="D391" s="377">
        <f>'Données démographiques'!D390</f>
        <v>0</v>
      </c>
      <c r="E391" s="377">
        <f>'Données démographiques'!F390</f>
        <v>0</v>
      </c>
      <c r="F391" s="102"/>
      <c r="G391" s="430"/>
      <c r="H391" s="258"/>
      <c r="I391" s="493"/>
      <c r="J391" s="493"/>
      <c r="K391" s="258"/>
      <c r="L391" s="258"/>
      <c r="M391" s="493"/>
      <c r="N391" s="258"/>
      <c r="O391" s="259"/>
      <c r="P391" s="279"/>
      <c r="Q391" s="279"/>
      <c r="R391" s="279"/>
      <c r="S391" s="279"/>
      <c r="T391" s="279"/>
      <c r="U391" s="258"/>
      <c r="V391" s="430"/>
      <c r="W391" s="430"/>
      <c r="X391" s="102"/>
      <c r="Y391" s="258"/>
      <c r="Z391" s="431"/>
      <c r="AA391" s="102"/>
      <c r="AB391" s="259"/>
      <c r="AC391" s="259"/>
      <c r="AD391" s="258"/>
      <c r="AE391" s="259"/>
      <c r="AF391" s="258"/>
      <c r="AG391" s="258"/>
      <c r="AH391" s="258"/>
      <c r="AI391" s="263"/>
      <c r="AJ391" s="263"/>
      <c r="AK391" s="263"/>
      <c r="AL391" s="263"/>
      <c r="AM391" s="492"/>
      <c r="AN391" s="263"/>
      <c r="AO391" s="263"/>
      <c r="AP391" s="263"/>
      <c r="AQ391" s="263"/>
      <c r="AR391" s="263"/>
      <c r="AS391" s="263"/>
      <c r="AT391" s="263"/>
      <c r="AU391" s="263"/>
      <c r="AV391" s="263"/>
      <c r="AW391" s="263"/>
      <c r="AX391" s="263"/>
      <c r="AY391" s="263"/>
      <c r="AZ391" s="265"/>
      <c r="BA391" s="492"/>
      <c r="BB391" s="577" t="str">
        <f t="shared" si="26"/>
        <v xml:space="preserve"> </v>
      </c>
      <c r="BC391" s="577" t="str">
        <f t="shared" si="27"/>
        <v xml:space="preserve"> </v>
      </c>
      <c r="BD391" s="577" t="str">
        <f t="shared" si="28"/>
        <v xml:space="preserve"> </v>
      </c>
      <c r="BE391" s="577" t="str">
        <f t="shared" si="29"/>
        <v xml:space="preserve"> </v>
      </c>
      <c r="BF391" s="102"/>
      <c r="BG391" s="330"/>
    </row>
    <row r="392" spans="1:59" s="107" customFormat="1" ht="12.75" x14ac:dyDescent="0.25">
      <c r="A392" s="380"/>
      <c r="B392" s="169">
        <f>'Données démographiques'!B391</f>
        <v>0</v>
      </c>
      <c r="C392" s="169">
        <f>'Données démographiques'!C391</f>
        <v>0</v>
      </c>
      <c r="D392" s="170">
        <f>'Données démographiques'!D391</f>
        <v>0</v>
      </c>
      <c r="E392" s="170">
        <f>'Données démographiques'!F391</f>
        <v>0</v>
      </c>
      <c r="F392" s="102"/>
      <c r="G392" s="255"/>
      <c r="H392" s="273"/>
      <c r="I392" s="274"/>
      <c r="J392" s="274"/>
      <c r="K392" s="273"/>
      <c r="L392" s="273"/>
      <c r="M392" s="274"/>
      <c r="N392" s="273"/>
      <c r="O392" s="257"/>
      <c r="P392" s="277"/>
      <c r="Q392" s="277"/>
      <c r="R392" s="277"/>
      <c r="S392" s="277"/>
      <c r="T392" s="277"/>
      <c r="U392" s="273"/>
      <c r="V392" s="255"/>
      <c r="W392" s="255"/>
      <c r="X392" s="102"/>
      <c r="Y392" s="273"/>
      <c r="Z392" s="172"/>
      <c r="AA392" s="102"/>
      <c r="AB392" s="257"/>
      <c r="AC392" s="257"/>
      <c r="AD392" s="273"/>
      <c r="AE392" s="257"/>
      <c r="AF392" s="273"/>
      <c r="AG392" s="273"/>
      <c r="AH392" s="273"/>
      <c r="AI392" s="262"/>
      <c r="AJ392" s="262"/>
      <c r="AK392" s="262"/>
      <c r="AL392" s="262"/>
      <c r="AM392" s="492"/>
      <c r="AN392" s="262"/>
      <c r="AO392" s="262"/>
      <c r="AP392" s="262"/>
      <c r="AQ392" s="262"/>
      <c r="AR392" s="262"/>
      <c r="AS392" s="262"/>
      <c r="AT392" s="262"/>
      <c r="AU392" s="262"/>
      <c r="AV392" s="262"/>
      <c r="AW392" s="262"/>
      <c r="AX392" s="262"/>
      <c r="AY392" s="262"/>
      <c r="AZ392" s="264"/>
      <c r="BA392" s="492"/>
      <c r="BB392" s="576" t="str">
        <f t="shared" si="26"/>
        <v xml:space="preserve"> </v>
      </c>
      <c r="BC392" s="576" t="str">
        <f t="shared" si="27"/>
        <v xml:space="preserve"> </v>
      </c>
      <c r="BD392" s="576" t="str">
        <f t="shared" si="28"/>
        <v xml:space="preserve"> </v>
      </c>
      <c r="BE392" s="576" t="str">
        <f t="shared" si="29"/>
        <v xml:space="preserve"> </v>
      </c>
      <c r="BF392" s="102"/>
      <c r="BG392" s="165"/>
    </row>
    <row r="393" spans="1:59" s="107" customFormat="1" ht="12.75" x14ac:dyDescent="0.25">
      <c r="A393" s="380"/>
      <c r="B393" s="376">
        <f>'Données démographiques'!B392</f>
        <v>0</v>
      </c>
      <c r="C393" s="376">
        <f>'Données démographiques'!C392</f>
        <v>0</v>
      </c>
      <c r="D393" s="377">
        <f>'Données démographiques'!D392</f>
        <v>0</v>
      </c>
      <c r="E393" s="377">
        <f>'Données démographiques'!F392</f>
        <v>0</v>
      </c>
      <c r="F393" s="102"/>
      <c r="G393" s="430"/>
      <c r="H393" s="258"/>
      <c r="I393" s="493"/>
      <c r="J393" s="493"/>
      <c r="K393" s="258"/>
      <c r="L393" s="258"/>
      <c r="M393" s="493"/>
      <c r="N393" s="258"/>
      <c r="O393" s="259"/>
      <c r="P393" s="279"/>
      <c r="Q393" s="279"/>
      <c r="R393" s="279"/>
      <c r="S393" s="279"/>
      <c r="T393" s="279"/>
      <c r="U393" s="258"/>
      <c r="V393" s="430"/>
      <c r="W393" s="430"/>
      <c r="X393" s="102"/>
      <c r="Y393" s="258"/>
      <c r="Z393" s="431"/>
      <c r="AA393" s="102"/>
      <c r="AB393" s="259"/>
      <c r="AC393" s="259"/>
      <c r="AD393" s="258"/>
      <c r="AE393" s="259"/>
      <c r="AF393" s="258"/>
      <c r="AG393" s="258"/>
      <c r="AH393" s="258"/>
      <c r="AI393" s="263"/>
      <c r="AJ393" s="263"/>
      <c r="AK393" s="263"/>
      <c r="AL393" s="263"/>
      <c r="AM393" s="492"/>
      <c r="AN393" s="263"/>
      <c r="AO393" s="263"/>
      <c r="AP393" s="263"/>
      <c r="AQ393" s="263"/>
      <c r="AR393" s="263"/>
      <c r="AS393" s="263"/>
      <c r="AT393" s="263"/>
      <c r="AU393" s="263"/>
      <c r="AV393" s="263"/>
      <c r="AW393" s="263"/>
      <c r="AX393" s="263"/>
      <c r="AY393" s="263"/>
      <c r="AZ393" s="265"/>
      <c r="BA393" s="492"/>
      <c r="BB393" s="577" t="str">
        <f t="shared" si="26"/>
        <v xml:space="preserve"> </v>
      </c>
      <c r="BC393" s="577" t="str">
        <f t="shared" si="27"/>
        <v xml:space="preserve"> </v>
      </c>
      <c r="BD393" s="577" t="str">
        <f t="shared" si="28"/>
        <v xml:space="preserve"> </v>
      </c>
      <c r="BE393" s="577" t="str">
        <f t="shared" si="29"/>
        <v xml:space="preserve"> </v>
      </c>
      <c r="BF393" s="102"/>
      <c r="BG393" s="330"/>
    </row>
    <row r="394" spans="1:59" s="107" customFormat="1" ht="12.75" x14ac:dyDescent="0.25">
      <c r="A394" s="380"/>
      <c r="B394" s="169">
        <f>'Données démographiques'!B393</f>
        <v>0</v>
      </c>
      <c r="C394" s="169">
        <f>'Données démographiques'!C393</f>
        <v>0</v>
      </c>
      <c r="D394" s="170">
        <f>'Données démographiques'!D393</f>
        <v>0</v>
      </c>
      <c r="E394" s="170">
        <f>'Données démographiques'!F393</f>
        <v>0</v>
      </c>
      <c r="F394" s="102"/>
      <c r="G394" s="255"/>
      <c r="H394" s="273"/>
      <c r="I394" s="274"/>
      <c r="J394" s="274"/>
      <c r="K394" s="273"/>
      <c r="L394" s="273"/>
      <c r="M394" s="274"/>
      <c r="N394" s="273"/>
      <c r="O394" s="257"/>
      <c r="P394" s="277"/>
      <c r="Q394" s="277"/>
      <c r="R394" s="277"/>
      <c r="S394" s="277"/>
      <c r="T394" s="277"/>
      <c r="U394" s="273"/>
      <c r="V394" s="255"/>
      <c r="W394" s="255"/>
      <c r="X394" s="102"/>
      <c r="Y394" s="273"/>
      <c r="Z394" s="172"/>
      <c r="AA394" s="102"/>
      <c r="AB394" s="257"/>
      <c r="AC394" s="257"/>
      <c r="AD394" s="273"/>
      <c r="AE394" s="257"/>
      <c r="AF394" s="273"/>
      <c r="AG394" s="273"/>
      <c r="AH394" s="273"/>
      <c r="AI394" s="262"/>
      <c r="AJ394" s="262"/>
      <c r="AK394" s="262"/>
      <c r="AL394" s="262"/>
      <c r="AM394" s="492"/>
      <c r="AN394" s="262"/>
      <c r="AO394" s="262"/>
      <c r="AP394" s="262"/>
      <c r="AQ394" s="262"/>
      <c r="AR394" s="262"/>
      <c r="AS394" s="262"/>
      <c r="AT394" s="262"/>
      <c r="AU394" s="262"/>
      <c r="AV394" s="262"/>
      <c r="AW394" s="262"/>
      <c r="AX394" s="262"/>
      <c r="AY394" s="262"/>
      <c r="AZ394" s="264"/>
      <c r="BA394" s="492"/>
      <c r="BB394" s="576" t="str">
        <f t="shared" si="26"/>
        <v xml:space="preserve"> </v>
      </c>
      <c r="BC394" s="576" t="str">
        <f t="shared" si="27"/>
        <v xml:space="preserve"> </v>
      </c>
      <c r="BD394" s="576" t="str">
        <f t="shared" si="28"/>
        <v xml:space="preserve"> </v>
      </c>
      <c r="BE394" s="576" t="str">
        <f t="shared" si="29"/>
        <v xml:space="preserve"> </v>
      </c>
      <c r="BF394" s="102"/>
      <c r="BG394" s="165"/>
    </row>
    <row r="395" spans="1:59" s="107" customFormat="1" ht="12.75" x14ac:dyDescent="0.25">
      <c r="A395" s="380"/>
      <c r="B395" s="376">
        <f>'Données démographiques'!B394</f>
        <v>0</v>
      </c>
      <c r="C395" s="376">
        <f>'Données démographiques'!C394</f>
        <v>0</v>
      </c>
      <c r="D395" s="377">
        <f>'Données démographiques'!D394</f>
        <v>0</v>
      </c>
      <c r="E395" s="377">
        <f>'Données démographiques'!F394</f>
        <v>0</v>
      </c>
      <c r="F395" s="102"/>
      <c r="G395" s="430"/>
      <c r="H395" s="258"/>
      <c r="I395" s="493"/>
      <c r="J395" s="493"/>
      <c r="K395" s="258"/>
      <c r="L395" s="258"/>
      <c r="M395" s="493"/>
      <c r="N395" s="258"/>
      <c r="O395" s="259"/>
      <c r="P395" s="279"/>
      <c r="Q395" s="279"/>
      <c r="R395" s="279"/>
      <c r="S395" s="279"/>
      <c r="T395" s="279"/>
      <c r="U395" s="258"/>
      <c r="V395" s="430"/>
      <c r="W395" s="430"/>
      <c r="X395" s="102"/>
      <c r="Y395" s="258"/>
      <c r="Z395" s="431"/>
      <c r="AA395" s="102"/>
      <c r="AB395" s="259"/>
      <c r="AC395" s="259"/>
      <c r="AD395" s="258"/>
      <c r="AE395" s="259"/>
      <c r="AF395" s="258"/>
      <c r="AG395" s="258"/>
      <c r="AH395" s="258"/>
      <c r="AI395" s="263"/>
      <c r="AJ395" s="263"/>
      <c r="AK395" s="263"/>
      <c r="AL395" s="263"/>
      <c r="AM395" s="492"/>
      <c r="AN395" s="263"/>
      <c r="AO395" s="263"/>
      <c r="AP395" s="263"/>
      <c r="AQ395" s="263"/>
      <c r="AR395" s="263"/>
      <c r="AS395" s="263"/>
      <c r="AT395" s="263"/>
      <c r="AU395" s="263"/>
      <c r="AV395" s="263"/>
      <c r="AW395" s="263"/>
      <c r="AX395" s="263"/>
      <c r="AY395" s="263"/>
      <c r="AZ395" s="265"/>
      <c r="BA395" s="492"/>
      <c r="BB395" s="577" t="str">
        <f t="shared" si="26"/>
        <v xml:space="preserve"> </v>
      </c>
      <c r="BC395" s="577" t="str">
        <f t="shared" si="27"/>
        <v xml:space="preserve"> </v>
      </c>
      <c r="BD395" s="577" t="str">
        <f t="shared" si="28"/>
        <v xml:space="preserve"> </v>
      </c>
      <c r="BE395" s="577" t="str">
        <f t="shared" si="29"/>
        <v xml:space="preserve"> </v>
      </c>
      <c r="BF395" s="102"/>
      <c r="BG395" s="330"/>
    </row>
    <row r="396" spans="1:59" s="107" customFormat="1" ht="12.75" x14ac:dyDescent="0.25">
      <c r="A396" s="380"/>
      <c r="B396" s="169">
        <f>'Données démographiques'!B395</f>
        <v>0</v>
      </c>
      <c r="C396" s="169">
        <f>'Données démographiques'!C395</f>
        <v>0</v>
      </c>
      <c r="D396" s="170">
        <f>'Données démographiques'!D395</f>
        <v>0</v>
      </c>
      <c r="E396" s="170">
        <f>'Données démographiques'!F395</f>
        <v>0</v>
      </c>
      <c r="F396" s="102"/>
      <c r="G396" s="255"/>
      <c r="H396" s="273"/>
      <c r="I396" s="274"/>
      <c r="J396" s="274"/>
      <c r="K396" s="273"/>
      <c r="L396" s="273"/>
      <c r="M396" s="274"/>
      <c r="N396" s="273"/>
      <c r="O396" s="257"/>
      <c r="P396" s="277"/>
      <c r="Q396" s="277"/>
      <c r="R396" s="277"/>
      <c r="S396" s="277"/>
      <c r="T396" s="277"/>
      <c r="U396" s="273"/>
      <c r="V396" s="255"/>
      <c r="W396" s="255"/>
      <c r="X396" s="102"/>
      <c r="Y396" s="273"/>
      <c r="Z396" s="172"/>
      <c r="AA396" s="102"/>
      <c r="AB396" s="257"/>
      <c r="AC396" s="257"/>
      <c r="AD396" s="273"/>
      <c r="AE396" s="257"/>
      <c r="AF396" s="273"/>
      <c r="AG396" s="273"/>
      <c r="AH396" s="273"/>
      <c r="AI396" s="262"/>
      <c r="AJ396" s="262"/>
      <c r="AK396" s="262"/>
      <c r="AL396" s="262"/>
      <c r="AM396" s="492"/>
      <c r="AN396" s="262"/>
      <c r="AO396" s="262"/>
      <c r="AP396" s="262"/>
      <c r="AQ396" s="262"/>
      <c r="AR396" s="262"/>
      <c r="AS396" s="262"/>
      <c r="AT396" s="262"/>
      <c r="AU396" s="262"/>
      <c r="AV396" s="262"/>
      <c r="AW396" s="262"/>
      <c r="AX396" s="262"/>
      <c r="AY396" s="262"/>
      <c r="AZ396" s="264"/>
      <c r="BA396" s="492"/>
      <c r="BB396" s="576" t="str">
        <f t="shared" si="26"/>
        <v xml:space="preserve"> </v>
      </c>
      <c r="BC396" s="576" t="str">
        <f t="shared" si="27"/>
        <v xml:space="preserve"> </v>
      </c>
      <c r="BD396" s="576" t="str">
        <f t="shared" si="28"/>
        <v xml:space="preserve"> </v>
      </c>
      <c r="BE396" s="576" t="str">
        <f t="shared" si="29"/>
        <v xml:space="preserve"> </v>
      </c>
      <c r="BF396" s="102"/>
      <c r="BG396" s="165"/>
    </row>
    <row r="397" spans="1:59" s="107" customFormat="1" ht="12.75" x14ac:dyDescent="0.25">
      <c r="A397" s="380"/>
      <c r="B397" s="376">
        <f>'Données démographiques'!B396</f>
        <v>0</v>
      </c>
      <c r="C397" s="376">
        <f>'Données démographiques'!C396</f>
        <v>0</v>
      </c>
      <c r="D397" s="377">
        <f>'Données démographiques'!D396</f>
        <v>0</v>
      </c>
      <c r="E397" s="377">
        <f>'Données démographiques'!F396</f>
        <v>0</v>
      </c>
      <c r="F397" s="102"/>
      <c r="G397" s="430"/>
      <c r="H397" s="258"/>
      <c r="I397" s="493"/>
      <c r="J397" s="493"/>
      <c r="K397" s="258"/>
      <c r="L397" s="258"/>
      <c r="M397" s="493"/>
      <c r="N397" s="258"/>
      <c r="O397" s="259"/>
      <c r="P397" s="279"/>
      <c r="Q397" s="279"/>
      <c r="R397" s="279"/>
      <c r="S397" s="279"/>
      <c r="T397" s="279"/>
      <c r="U397" s="258"/>
      <c r="V397" s="430"/>
      <c r="W397" s="430"/>
      <c r="X397" s="102"/>
      <c r="Y397" s="258"/>
      <c r="Z397" s="431"/>
      <c r="AA397" s="102"/>
      <c r="AB397" s="259"/>
      <c r="AC397" s="259"/>
      <c r="AD397" s="258"/>
      <c r="AE397" s="259"/>
      <c r="AF397" s="258"/>
      <c r="AG397" s="258"/>
      <c r="AH397" s="258"/>
      <c r="AI397" s="263"/>
      <c r="AJ397" s="263"/>
      <c r="AK397" s="263"/>
      <c r="AL397" s="263"/>
      <c r="AM397" s="492"/>
      <c r="AN397" s="263"/>
      <c r="AO397" s="263"/>
      <c r="AP397" s="263"/>
      <c r="AQ397" s="263"/>
      <c r="AR397" s="263"/>
      <c r="AS397" s="263"/>
      <c r="AT397" s="263"/>
      <c r="AU397" s="263"/>
      <c r="AV397" s="263"/>
      <c r="AW397" s="263"/>
      <c r="AX397" s="263"/>
      <c r="AY397" s="263"/>
      <c r="AZ397" s="265"/>
      <c r="BA397" s="492"/>
      <c r="BB397" s="577" t="str">
        <f t="shared" si="26"/>
        <v xml:space="preserve"> </v>
      </c>
      <c r="BC397" s="577" t="str">
        <f t="shared" si="27"/>
        <v xml:space="preserve"> </v>
      </c>
      <c r="BD397" s="577" t="str">
        <f t="shared" si="28"/>
        <v xml:space="preserve"> </v>
      </c>
      <c r="BE397" s="577" t="str">
        <f t="shared" si="29"/>
        <v xml:space="preserve"> </v>
      </c>
      <c r="BF397" s="102"/>
      <c r="BG397" s="330"/>
    </row>
    <row r="398" spans="1:59" s="107" customFormat="1" ht="12.75" x14ac:dyDescent="0.25">
      <c r="A398" s="380"/>
      <c r="B398" s="169">
        <f>'Données démographiques'!B397</f>
        <v>0</v>
      </c>
      <c r="C398" s="169">
        <f>'Données démographiques'!C397</f>
        <v>0</v>
      </c>
      <c r="D398" s="170">
        <f>'Données démographiques'!D397</f>
        <v>0</v>
      </c>
      <c r="E398" s="170">
        <f>'Données démographiques'!F397</f>
        <v>0</v>
      </c>
      <c r="F398" s="102"/>
      <c r="G398" s="255"/>
      <c r="H398" s="273"/>
      <c r="I398" s="274"/>
      <c r="J398" s="274"/>
      <c r="K398" s="273"/>
      <c r="L398" s="273"/>
      <c r="M398" s="274"/>
      <c r="N398" s="273"/>
      <c r="O398" s="257"/>
      <c r="P398" s="277"/>
      <c r="Q398" s="277"/>
      <c r="R398" s="277"/>
      <c r="S398" s="277"/>
      <c r="T398" s="277"/>
      <c r="U398" s="273"/>
      <c r="V398" s="255"/>
      <c r="W398" s="255"/>
      <c r="X398" s="102"/>
      <c r="Y398" s="273"/>
      <c r="Z398" s="172"/>
      <c r="AA398" s="102"/>
      <c r="AB398" s="257"/>
      <c r="AC398" s="257"/>
      <c r="AD398" s="273"/>
      <c r="AE398" s="257"/>
      <c r="AF398" s="273"/>
      <c r="AG398" s="273"/>
      <c r="AH398" s="273"/>
      <c r="AI398" s="262"/>
      <c r="AJ398" s="262"/>
      <c r="AK398" s="262"/>
      <c r="AL398" s="262"/>
      <c r="AM398" s="492"/>
      <c r="AN398" s="262"/>
      <c r="AO398" s="262"/>
      <c r="AP398" s="262"/>
      <c r="AQ398" s="262"/>
      <c r="AR398" s="262"/>
      <c r="AS398" s="262"/>
      <c r="AT398" s="262"/>
      <c r="AU398" s="262"/>
      <c r="AV398" s="262"/>
      <c r="AW398" s="262"/>
      <c r="AX398" s="262"/>
      <c r="AY398" s="262"/>
      <c r="AZ398" s="264"/>
      <c r="BA398" s="492"/>
      <c r="BB398" s="576" t="str">
        <f t="shared" si="26"/>
        <v xml:space="preserve"> </v>
      </c>
      <c r="BC398" s="576" t="str">
        <f t="shared" si="27"/>
        <v xml:space="preserve"> </v>
      </c>
      <c r="BD398" s="576" t="str">
        <f t="shared" si="28"/>
        <v xml:space="preserve"> </v>
      </c>
      <c r="BE398" s="576" t="str">
        <f t="shared" si="29"/>
        <v xml:space="preserve"> </v>
      </c>
      <c r="BF398" s="102"/>
      <c r="BG398" s="165"/>
    </row>
    <row r="399" spans="1:59" s="107" customFormat="1" ht="12.75" x14ac:dyDescent="0.25">
      <c r="A399" s="380"/>
      <c r="B399" s="376">
        <f>'Données démographiques'!B398</f>
        <v>0</v>
      </c>
      <c r="C399" s="376">
        <f>'Données démographiques'!C398</f>
        <v>0</v>
      </c>
      <c r="D399" s="377">
        <f>'Données démographiques'!D398</f>
        <v>0</v>
      </c>
      <c r="E399" s="377">
        <f>'Données démographiques'!F398</f>
        <v>0</v>
      </c>
      <c r="F399" s="102"/>
      <c r="G399" s="430"/>
      <c r="H399" s="258"/>
      <c r="I399" s="493"/>
      <c r="J399" s="493"/>
      <c r="K399" s="258"/>
      <c r="L399" s="258"/>
      <c r="M399" s="493"/>
      <c r="N399" s="258"/>
      <c r="O399" s="259"/>
      <c r="P399" s="279"/>
      <c r="Q399" s="279"/>
      <c r="R399" s="279"/>
      <c r="S399" s="279"/>
      <c r="T399" s="279"/>
      <c r="U399" s="258"/>
      <c r="V399" s="430"/>
      <c r="W399" s="430"/>
      <c r="X399" s="102"/>
      <c r="Y399" s="258"/>
      <c r="Z399" s="431"/>
      <c r="AA399" s="102"/>
      <c r="AB399" s="259"/>
      <c r="AC399" s="259"/>
      <c r="AD399" s="258"/>
      <c r="AE399" s="259"/>
      <c r="AF399" s="258"/>
      <c r="AG399" s="258"/>
      <c r="AH399" s="258"/>
      <c r="AI399" s="263"/>
      <c r="AJ399" s="263"/>
      <c r="AK399" s="263"/>
      <c r="AL399" s="263"/>
      <c r="AM399" s="492"/>
      <c r="AN399" s="263"/>
      <c r="AO399" s="263"/>
      <c r="AP399" s="263"/>
      <c r="AQ399" s="263"/>
      <c r="AR399" s="263"/>
      <c r="AS399" s="263"/>
      <c r="AT399" s="263"/>
      <c r="AU399" s="263"/>
      <c r="AV399" s="263"/>
      <c r="AW399" s="263"/>
      <c r="AX399" s="263"/>
      <c r="AY399" s="263"/>
      <c r="AZ399" s="265"/>
      <c r="BA399" s="492"/>
      <c r="BB399" s="577" t="str">
        <f t="shared" si="26"/>
        <v xml:space="preserve"> </v>
      </c>
      <c r="BC399" s="577" t="str">
        <f t="shared" si="27"/>
        <v xml:space="preserve"> </v>
      </c>
      <c r="BD399" s="577" t="str">
        <f t="shared" si="28"/>
        <v xml:space="preserve"> </v>
      </c>
      <c r="BE399" s="577" t="str">
        <f t="shared" si="29"/>
        <v xml:space="preserve"> </v>
      </c>
      <c r="BF399" s="102"/>
      <c r="BG399" s="330"/>
    </row>
    <row r="400" spans="1:59" s="107" customFormat="1" ht="12.75" x14ac:dyDescent="0.25">
      <c r="A400" s="380"/>
      <c r="B400" s="169">
        <f>'Données démographiques'!B399</f>
        <v>0</v>
      </c>
      <c r="C400" s="169">
        <f>'Données démographiques'!C399</f>
        <v>0</v>
      </c>
      <c r="D400" s="170">
        <f>'Données démographiques'!D399</f>
        <v>0</v>
      </c>
      <c r="E400" s="170">
        <f>'Données démographiques'!F399</f>
        <v>0</v>
      </c>
      <c r="F400" s="102"/>
      <c r="G400" s="255"/>
      <c r="H400" s="273"/>
      <c r="I400" s="274"/>
      <c r="J400" s="274"/>
      <c r="K400" s="273"/>
      <c r="L400" s="273"/>
      <c r="M400" s="274"/>
      <c r="N400" s="273"/>
      <c r="O400" s="257"/>
      <c r="P400" s="277"/>
      <c r="Q400" s="277"/>
      <c r="R400" s="277"/>
      <c r="S400" s="277"/>
      <c r="T400" s="277"/>
      <c r="U400" s="273"/>
      <c r="V400" s="255"/>
      <c r="W400" s="255"/>
      <c r="X400" s="102"/>
      <c r="Y400" s="273"/>
      <c r="Z400" s="172"/>
      <c r="AA400" s="102"/>
      <c r="AB400" s="257"/>
      <c r="AC400" s="257"/>
      <c r="AD400" s="273"/>
      <c r="AE400" s="257"/>
      <c r="AF400" s="273"/>
      <c r="AG400" s="273"/>
      <c r="AH400" s="273"/>
      <c r="AI400" s="262"/>
      <c r="AJ400" s="262"/>
      <c r="AK400" s="262"/>
      <c r="AL400" s="262"/>
      <c r="AM400" s="492"/>
      <c r="AN400" s="262"/>
      <c r="AO400" s="262"/>
      <c r="AP400" s="262"/>
      <c r="AQ400" s="262"/>
      <c r="AR400" s="262"/>
      <c r="AS400" s="262"/>
      <c r="AT400" s="262"/>
      <c r="AU400" s="262"/>
      <c r="AV400" s="262"/>
      <c r="AW400" s="262"/>
      <c r="AX400" s="262"/>
      <c r="AY400" s="262"/>
      <c r="AZ400" s="264"/>
      <c r="BA400" s="492"/>
      <c r="BB400" s="576" t="str">
        <f t="shared" si="26"/>
        <v xml:space="preserve"> </v>
      </c>
      <c r="BC400" s="576" t="str">
        <f t="shared" si="27"/>
        <v xml:space="preserve"> </v>
      </c>
      <c r="BD400" s="576" t="str">
        <f t="shared" si="28"/>
        <v xml:space="preserve"> </v>
      </c>
      <c r="BE400" s="576" t="str">
        <f t="shared" si="29"/>
        <v xml:space="preserve"> </v>
      </c>
      <c r="BF400" s="102"/>
      <c r="BG400" s="165"/>
    </row>
    <row r="401" spans="1:59" s="107" customFormat="1" ht="12.75" x14ac:dyDescent="0.25">
      <c r="A401" s="380"/>
      <c r="B401" s="376">
        <f>'Données démographiques'!B400</f>
        <v>0</v>
      </c>
      <c r="C401" s="376">
        <f>'Données démographiques'!C400</f>
        <v>0</v>
      </c>
      <c r="D401" s="377">
        <f>'Données démographiques'!D400</f>
        <v>0</v>
      </c>
      <c r="E401" s="377">
        <f>'Données démographiques'!F400</f>
        <v>0</v>
      </c>
      <c r="F401" s="102"/>
      <c r="G401" s="430"/>
      <c r="H401" s="258"/>
      <c r="I401" s="493"/>
      <c r="J401" s="493"/>
      <c r="K401" s="258"/>
      <c r="L401" s="258"/>
      <c r="M401" s="493"/>
      <c r="N401" s="258"/>
      <c r="O401" s="259"/>
      <c r="P401" s="279"/>
      <c r="Q401" s="279"/>
      <c r="R401" s="279"/>
      <c r="S401" s="279"/>
      <c r="T401" s="279"/>
      <c r="U401" s="258"/>
      <c r="V401" s="430"/>
      <c r="W401" s="430"/>
      <c r="X401" s="102"/>
      <c r="Y401" s="258"/>
      <c r="Z401" s="431"/>
      <c r="AA401" s="102"/>
      <c r="AB401" s="259"/>
      <c r="AC401" s="259"/>
      <c r="AD401" s="258"/>
      <c r="AE401" s="259"/>
      <c r="AF401" s="258"/>
      <c r="AG401" s="258"/>
      <c r="AH401" s="258"/>
      <c r="AI401" s="263"/>
      <c r="AJ401" s="263"/>
      <c r="AK401" s="263"/>
      <c r="AL401" s="263"/>
      <c r="AM401" s="492"/>
      <c r="AN401" s="263"/>
      <c r="AO401" s="263"/>
      <c r="AP401" s="263"/>
      <c r="AQ401" s="263"/>
      <c r="AR401" s="263"/>
      <c r="AS401" s="263"/>
      <c r="AT401" s="263"/>
      <c r="AU401" s="263"/>
      <c r="AV401" s="263"/>
      <c r="AW401" s="263"/>
      <c r="AX401" s="263"/>
      <c r="AY401" s="263"/>
      <c r="AZ401" s="265"/>
      <c r="BA401" s="492"/>
      <c r="BB401" s="577" t="str">
        <f t="shared" ref="BB401:BB464" si="30">IF(AG401=0," ",AN401/AI401)</f>
        <v xml:space="preserve"> </v>
      </c>
      <c r="BC401" s="577" t="str">
        <f t="shared" si="27"/>
        <v xml:space="preserve"> </v>
      </c>
      <c r="BD401" s="577" t="str">
        <f t="shared" si="28"/>
        <v xml:space="preserve"> </v>
      </c>
      <c r="BE401" s="577" t="str">
        <f t="shared" si="29"/>
        <v xml:space="preserve"> </v>
      </c>
      <c r="BF401" s="102"/>
      <c r="BG401" s="330"/>
    </row>
    <row r="402" spans="1:59" s="107" customFormat="1" ht="12.75" x14ac:dyDescent="0.25">
      <c r="A402" s="380"/>
      <c r="B402" s="169">
        <f>'Données démographiques'!B401</f>
        <v>0</v>
      </c>
      <c r="C402" s="169">
        <f>'Données démographiques'!C401</f>
        <v>0</v>
      </c>
      <c r="D402" s="170">
        <f>'Données démographiques'!D401</f>
        <v>0</v>
      </c>
      <c r="E402" s="170">
        <f>'Données démographiques'!F401</f>
        <v>0</v>
      </c>
      <c r="F402" s="102"/>
      <c r="G402" s="255"/>
      <c r="H402" s="273"/>
      <c r="I402" s="274"/>
      <c r="J402" s="274"/>
      <c r="K402" s="273"/>
      <c r="L402" s="273"/>
      <c r="M402" s="274"/>
      <c r="N402" s="273"/>
      <c r="O402" s="257"/>
      <c r="P402" s="277"/>
      <c r="Q402" s="277"/>
      <c r="R402" s="277"/>
      <c r="S402" s="277"/>
      <c r="T402" s="277"/>
      <c r="U402" s="273"/>
      <c r="V402" s="255"/>
      <c r="W402" s="255"/>
      <c r="X402" s="102"/>
      <c r="Y402" s="273"/>
      <c r="Z402" s="172"/>
      <c r="AA402" s="102"/>
      <c r="AB402" s="257"/>
      <c r="AC402" s="257"/>
      <c r="AD402" s="273"/>
      <c r="AE402" s="257"/>
      <c r="AF402" s="273"/>
      <c r="AG402" s="273"/>
      <c r="AH402" s="273"/>
      <c r="AI402" s="262"/>
      <c r="AJ402" s="262"/>
      <c r="AK402" s="262"/>
      <c r="AL402" s="262"/>
      <c r="AM402" s="492"/>
      <c r="AN402" s="262"/>
      <c r="AO402" s="262"/>
      <c r="AP402" s="262"/>
      <c r="AQ402" s="262"/>
      <c r="AR402" s="262"/>
      <c r="AS402" s="262"/>
      <c r="AT402" s="262"/>
      <c r="AU402" s="262"/>
      <c r="AV402" s="262"/>
      <c r="AW402" s="262"/>
      <c r="AX402" s="262"/>
      <c r="AY402" s="262"/>
      <c r="AZ402" s="264"/>
      <c r="BA402" s="492"/>
      <c r="BB402" s="576" t="str">
        <f t="shared" si="30"/>
        <v xml:space="preserve"> </v>
      </c>
      <c r="BC402" s="576" t="str">
        <f t="shared" si="27"/>
        <v xml:space="preserve"> </v>
      </c>
      <c r="BD402" s="576" t="str">
        <f t="shared" si="28"/>
        <v xml:space="preserve"> </v>
      </c>
      <c r="BE402" s="576" t="str">
        <f t="shared" si="29"/>
        <v xml:space="preserve"> </v>
      </c>
      <c r="BF402" s="102"/>
      <c r="BG402" s="165"/>
    </row>
    <row r="403" spans="1:59" s="107" customFormat="1" ht="12.75" x14ac:dyDescent="0.25">
      <c r="A403" s="380"/>
      <c r="B403" s="376">
        <f>'Données démographiques'!B402</f>
        <v>0</v>
      </c>
      <c r="C403" s="376">
        <f>'Données démographiques'!C402</f>
        <v>0</v>
      </c>
      <c r="D403" s="377">
        <f>'Données démographiques'!D402</f>
        <v>0</v>
      </c>
      <c r="E403" s="377">
        <f>'Données démographiques'!F402</f>
        <v>0</v>
      </c>
      <c r="F403" s="102"/>
      <c r="G403" s="430"/>
      <c r="H403" s="258"/>
      <c r="I403" s="493"/>
      <c r="J403" s="493"/>
      <c r="K403" s="258"/>
      <c r="L403" s="258"/>
      <c r="M403" s="493"/>
      <c r="N403" s="258"/>
      <c r="O403" s="259"/>
      <c r="P403" s="279"/>
      <c r="Q403" s="279"/>
      <c r="R403" s="279"/>
      <c r="S403" s="279"/>
      <c r="T403" s="279"/>
      <c r="U403" s="258"/>
      <c r="V403" s="430"/>
      <c r="W403" s="430"/>
      <c r="X403" s="102"/>
      <c r="Y403" s="258"/>
      <c r="Z403" s="431"/>
      <c r="AA403" s="102"/>
      <c r="AB403" s="259"/>
      <c r="AC403" s="259"/>
      <c r="AD403" s="258"/>
      <c r="AE403" s="259"/>
      <c r="AF403" s="258"/>
      <c r="AG403" s="258"/>
      <c r="AH403" s="258"/>
      <c r="AI403" s="263"/>
      <c r="AJ403" s="263"/>
      <c r="AK403" s="263"/>
      <c r="AL403" s="263"/>
      <c r="AM403" s="492"/>
      <c r="AN403" s="263"/>
      <c r="AO403" s="263"/>
      <c r="AP403" s="263"/>
      <c r="AQ403" s="263"/>
      <c r="AR403" s="263"/>
      <c r="AS403" s="263"/>
      <c r="AT403" s="263"/>
      <c r="AU403" s="263"/>
      <c r="AV403" s="263"/>
      <c r="AW403" s="263"/>
      <c r="AX403" s="263"/>
      <c r="AY403" s="263"/>
      <c r="AZ403" s="265"/>
      <c r="BA403" s="492"/>
      <c r="BB403" s="577" t="str">
        <f t="shared" si="30"/>
        <v xml:space="preserve"> </v>
      </c>
      <c r="BC403" s="577" t="str">
        <f t="shared" ref="BC403:BC466" si="31">IF(OR(AG403=0,P403=0)," ",AN403/P403)</f>
        <v xml:space="preserve"> </v>
      </c>
      <c r="BD403" s="577" t="str">
        <f t="shared" ref="BD403:BD466" si="32">IF(OR(AG403&gt;5,AG403&lt;1)," ",AO403/AJ403)</f>
        <v xml:space="preserve"> </v>
      </c>
      <c r="BE403" s="577" t="str">
        <f t="shared" ref="BE403:BE466" si="33">IF(OR(AG403&gt;5,AG403&lt;1,P403=0)," ",AO403/P403)</f>
        <v xml:space="preserve"> </v>
      </c>
      <c r="BF403" s="102"/>
      <c r="BG403" s="330"/>
    </row>
    <row r="404" spans="1:59" s="107" customFormat="1" ht="12.75" x14ac:dyDescent="0.25">
      <c r="A404" s="380"/>
      <c r="B404" s="169">
        <f>'Données démographiques'!B403</f>
        <v>0</v>
      </c>
      <c r="C404" s="169">
        <f>'Données démographiques'!C403</f>
        <v>0</v>
      </c>
      <c r="D404" s="170">
        <f>'Données démographiques'!D403</f>
        <v>0</v>
      </c>
      <c r="E404" s="170">
        <f>'Données démographiques'!F403</f>
        <v>0</v>
      </c>
      <c r="F404" s="102"/>
      <c r="G404" s="255"/>
      <c r="H404" s="273"/>
      <c r="I404" s="274"/>
      <c r="J404" s="274"/>
      <c r="K404" s="273"/>
      <c r="L404" s="273"/>
      <c r="M404" s="274"/>
      <c r="N404" s="273"/>
      <c r="O404" s="257"/>
      <c r="P404" s="277"/>
      <c r="Q404" s="277"/>
      <c r="R404" s="277"/>
      <c r="S404" s="277"/>
      <c r="T404" s="277"/>
      <c r="U404" s="273"/>
      <c r="V404" s="255"/>
      <c r="W404" s="255"/>
      <c r="X404" s="102"/>
      <c r="Y404" s="273"/>
      <c r="Z404" s="172"/>
      <c r="AA404" s="102"/>
      <c r="AB404" s="257"/>
      <c r="AC404" s="257"/>
      <c r="AD404" s="273"/>
      <c r="AE404" s="257"/>
      <c r="AF404" s="273"/>
      <c r="AG404" s="273"/>
      <c r="AH404" s="273"/>
      <c r="AI404" s="262"/>
      <c r="AJ404" s="262"/>
      <c r="AK404" s="262"/>
      <c r="AL404" s="262"/>
      <c r="AM404" s="492"/>
      <c r="AN404" s="262"/>
      <c r="AO404" s="262"/>
      <c r="AP404" s="262"/>
      <c r="AQ404" s="262"/>
      <c r="AR404" s="262"/>
      <c r="AS404" s="262"/>
      <c r="AT404" s="262"/>
      <c r="AU404" s="262"/>
      <c r="AV404" s="262"/>
      <c r="AW404" s="262"/>
      <c r="AX404" s="262"/>
      <c r="AY404" s="262"/>
      <c r="AZ404" s="264"/>
      <c r="BA404" s="492"/>
      <c r="BB404" s="576" t="str">
        <f t="shared" si="30"/>
        <v xml:space="preserve"> </v>
      </c>
      <c r="BC404" s="576" t="str">
        <f t="shared" si="31"/>
        <v xml:space="preserve"> </v>
      </c>
      <c r="BD404" s="576" t="str">
        <f t="shared" si="32"/>
        <v xml:space="preserve"> </v>
      </c>
      <c r="BE404" s="576" t="str">
        <f t="shared" si="33"/>
        <v xml:space="preserve"> </v>
      </c>
      <c r="BF404" s="102"/>
      <c r="BG404" s="165"/>
    </row>
    <row r="405" spans="1:59" s="107" customFormat="1" ht="12.75" x14ac:dyDescent="0.25">
      <c r="A405" s="380"/>
      <c r="B405" s="376">
        <f>'Données démographiques'!B404</f>
        <v>0</v>
      </c>
      <c r="C405" s="376">
        <f>'Données démographiques'!C404</f>
        <v>0</v>
      </c>
      <c r="D405" s="377">
        <f>'Données démographiques'!D404</f>
        <v>0</v>
      </c>
      <c r="E405" s="377">
        <f>'Données démographiques'!F404</f>
        <v>0</v>
      </c>
      <c r="F405" s="102"/>
      <c r="G405" s="430"/>
      <c r="H405" s="258"/>
      <c r="I405" s="493"/>
      <c r="J405" s="493"/>
      <c r="K405" s="258"/>
      <c r="L405" s="258"/>
      <c r="M405" s="493"/>
      <c r="N405" s="258"/>
      <c r="O405" s="259"/>
      <c r="P405" s="279"/>
      <c r="Q405" s="279"/>
      <c r="R405" s="279"/>
      <c r="S405" s="279"/>
      <c r="T405" s="279"/>
      <c r="U405" s="258"/>
      <c r="V405" s="430"/>
      <c r="W405" s="430"/>
      <c r="X405" s="102"/>
      <c r="Y405" s="258"/>
      <c r="Z405" s="431"/>
      <c r="AA405" s="102"/>
      <c r="AB405" s="259"/>
      <c r="AC405" s="259"/>
      <c r="AD405" s="258"/>
      <c r="AE405" s="259"/>
      <c r="AF405" s="258"/>
      <c r="AG405" s="258"/>
      <c r="AH405" s="258"/>
      <c r="AI405" s="263"/>
      <c r="AJ405" s="263"/>
      <c r="AK405" s="263"/>
      <c r="AL405" s="263"/>
      <c r="AM405" s="492"/>
      <c r="AN405" s="263"/>
      <c r="AO405" s="263"/>
      <c r="AP405" s="263"/>
      <c r="AQ405" s="263"/>
      <c r="AR405" s="263"/>
      <c r="AS405" s="263"/>
      <c r="AT405" s="263"/>
      <c r="AU405" s="263"/>
      <c r="AV405" s="263"/>
      <c r="AW405" s="263"/>
      <c r="AX405" s="263"/>
      <c r="AY405" s="263"/>
      <c r="AZ405" s="265"/>
      <c r="BA405" s="492"/>
      <c r="BB405" s="577" t="str">
        <f t="shared" si="30"/>
        <v xml:space="preserve"> </v>
      </c>
      <c r="BC405" s="577" t="str">
        <f t="shared" si="31"/>
        <v xml:space="preserve"> </v>
      </c>
      <c r="BD405" s="577" t="str">
        <f t="shared" si="32"/>
        <v xml:space="preserve"> </v>
      </c>
      <c r="BE405" s="577" t="str">
        <f t="shared" si="33"/>
        <v xml:space="preserve"> </v>
      </c>
      <c r="BF405" s="102"/>
      <c r="BG405" s="330"/>
    </row>
    <row r="406" spans="1:59" s="107" customFormat="1" ht="12.75" x14ac:dyDescent="0.25">
      <c r="A406" s="380"/>
      <c r="B406" s="169">
        <f>'Données démographiques'!B405</f>
        <v>0</v>
      </c>
      <c r="C406" s="169">
        <f>'Données démographiques'!C405</f>
        <v>0</v>
      </c>
      <c r="D406" s="170">
        <f>'Données démographiques'!D405</f>
        <v>0</v>
      </c>
      <c r="E406" s="170">
        <f>'Données démographiques'!F405</f>
        <v>0</v>
      </c>
      <c r="F406" s="102"/>
      <c r="G406" s="255"/>
      <c r="H406" s="273"/>
      <c r="I406" s="274"/>
      <c r="J406" s="274"/>
      <c r="K406" s="273"/>
      <c r="L406" s="273"/>
      <c r="M406" s="274"/>
      <c r="N406" s="273"/>
      <c r="O406" s="257"/>
      <c r="P406" s="277"/>
      <c r="Q406" s="277"/>
      <c r="R406" s="277"/>
      <c r="S406" s="277"/>
      <c r="T406" s="277"/>
      <c r="U406" s="273"/>
      <c r="V406" s="255"/>
      <c r="W406" s="255"/>
      <c r="X406" s="102"/>
      <c r="Y406" s="273"/>
      <c r="Z406" s="172"/>
      <c r="AA406" s="102"/>
      <c r="AB406" s="257"/>
      <c r="AC406" s="257"/>
      <c r="AD406" s="273"/>
      <c r="AE406" s="257"/>
      <c r="AF406" s="273"/>
      <c r="AG406" s="273"/>
      <c r="AH406" s="273"/>
      <c r="AI406" s="262"/>
      <c r="AJ406" s="262"/>
      <c r="AK406" s="262"/>
      <c r="AL406" s="262"/>
      <c r="AM406" s="492"/>
      <c r="AN406" s="262"/>
      <c r="AO406" s="262"/>
      <c r="AP406" s="262"/>
      <c r="AQ406" s="262"/>
      <c r="AR406" s="262"/>
      <c r="AS406" s="262"/>
      <c r="AT406" s="262"/>
      <c r="AU406" s="262"/>
      <c r="AV406" s="262"/>
      <c r="AW406" s="262"/>
      <c r="AX406" s="262"/>
      <c r="AY406" s="262"/>
      <c r="AZ406" s="264"/>
      <c r="BA406" s="492"/>
      <c r="BB406" s="576" t="str">
        <f t="shared" si="30"/>
        <v xml:space="preserve"> </v>
      </c>
      <c r="BC406" s="576" t="str">
        <f t="shared" si="31"/>
        <v xml:space="preserve"> </v>
      </c>
      <c r="BD406" s="576" t="str">
        <f t="shared" si="32"/>
        <v xml:space="preserve"> </v>
      </c>
      <c r="BE406" s="576" t="str">
        <f t="shared" si="33"/>
        <v xml:space="preserve"> </v>
      </c>
      <c r="BF406" s="102"/>
      <c r="BG406" s="165"/>
    </row>
    <row r="407" spans="1:59" s="107" customFormat="1" ht="12.75" x14ac:dyDescent="0.25">
      <c r="A407" s="380"/>
      <c r="B407" s="376">
        <f>'Données démographiques'!B406</f>
        <v>0</v>
      </c>
      <c r="C407" s="376">
        <f>'Données démographiques'!C406</f>
        <v>0</v>
      </c>
      <c r="D407" s="377">
        <f>'Données démographiques'!D406</f>
        <v>0</v>
      </c>
      <c r="E407" s="377">
        <f>'Données démographiques'!F406</f>
        <v>0</v>
      </c>
      <c r="F407" s="102"/>
      <c r="G407" s="430"/>
      <c r="H407" s="258"/>
      <c r="I407" s="493"/>
      <c r="J407" s="493"/>
      <c r="K407" s="258"/>
      <c r="L407" s="258"/>
      <c r="M407" s="493"/>
      <c r="N407" s="258"/>
      <c r="O407" s="259"/>
      <c r="P407" s="279"/>
      <c r="Q407" s="279"/>
      <c r="R407" s="279"/>
      <c r="S407" s="279"/>
      <c r="T407" s="279"/>
      <c r="U407" s="258"/>
      <c r="V407" s="430"/>
      <c r="W407" s="430"/>
      <c r="X407" s="102"/>
      <c r="Y407" s="258"/>
      <c r="Z407" s="431"/>
      <c r="AA407" s="102"/>
      <c r="AB407" s="259"/>
      <c r="AC407" s="259"/>
      <c r="AD407" s="258"/>
      <c r="AE407" s="259"/>
      <c r="AF407" s="258"/>
      <c r="AG407" s="258"/>
      <c r="AH407" s="258"/>
      <c r="AI407" s="263"/>
      <c r="AJ407" s="263"/>
      <c r="AK407" s="263"/>
      <c r="AL407" s="263"/>
      <c r="AM407" s="492"/>
      <c r="AN407" s="263"/>
      <c r="AO407" s="263"/>
      <c r="AP407" s="263"/>
      <c r="AQ407" s="263"/>
      <c r="AR407" s="263"/>
      <c r="AS407" s="263"/>
      <c r="AT407" s="263"/>
      <c r="AU407" s="263"/>
      <c r="AV407" s="263"/>
      <c r="AW407" s="263"/>
      <c r="AX407" s="263"/>
      <c r="AY407" s="263"/>
      <c r="AZ407" s="265"/>
      <c r="BA407" s="492"/>
      <c r="BB407" s="577" t="str">
        <f t="shared" si="30"/>
        <v xml:space="preserve"> </v>
      </c>
      <c r="BC407" s="577" t="str">
        <f t="shared" si="31"/>
        <v xml:space="preserve"> </v>
      </c>
      <c r="BD407" s="577" t="str">
        <f t="shared" si="32"/>
        <v xml:space="preserve"> </v>
      </c>
      <c r="BE407" s="577" t="str">
        <f t="shared" si="33"/>
        <v xml:space="preserve"> </v>
      </c>
      <c r="BF407" s="102"/>
      <c r="BG407" s="330"/>
    </row>
    <row r="408" spans="1:59" s="107" customFormat="1" ht="12.75" x14ac:dyDescent="0.25">
      <c r="A408" s="380"/>
      <c r="B408" s="169">
        <f>'Données démographiques'!B407</f>
        <v>0</v>
      </c>
      <c r="C408" s="169">
        <f>'Données démographiques'!C407</f>
        <v>0</v>
      </c>
      <c r="D408" s="170">
        <f>'Données démographiques'!D407</f>
        <v>0</v>
      </c>
      <c r="E408" s="170">
        <f>'Données démographiques'!F407</f>
        <v>0</v>
      </c>
      <c r="F408" s="102"/>
      <c r="G408" s="255"/>
      <c r="H408" s="273"/>
      <c r="I408" s="274"/>
      <c r="J408" s="274"/>
      <c r="K408" s="273"/>
      <c r="L408" s="273"/>
      <c r="M408" s="274"/>
      <c r="N408" s="273"/>
      <c r="O408" s="257"/>
      <c r="P408" s="277"/>
      <c r="Q408" s="277"/>
      <c r="R408" s="277"/>
      <c r="S408" s="277"/>
      <c r="T408" s="277"/>
      <c r="U408" s="273"/>
      <c r="V408" s="255"/>
      <c r="W408" s="255"/>
      <c r="X408" s="102"/>
      <c r="Y408" s="273"/>
      <c r="Z408" s="172"/>
      <c r="AA408" s="102"/>
      <c r="AB408" s="257"/>
      <c r="AC408" s="257"/>
      <c r="AD408" s="273"/>
      <c r="AE408" s="257"/>
      <c r="AF408" s="273"/>
      <c r="AG408" s="273"/>
      <c r="AH408" s="273"/>
      <c r="AI408" s="262"/>
      <c r="AJ408" s="262"/>
      <c r="AK408" s="262"/>
      <c r="AL408" s="262"/>
      <c r="AM408" s="492"/>
      <c r="AN408" s="262"/>
      <c r="AO408" s="262"/>
      <c r="AP408" s="262"/>
      <c r="AQ408" s="262"/>
      <c r="AR408" s="262"/>
      <c r="AS408" s="262"/>
      <c r="AT408" s="262"/>
      <c r="AU408" s="262"/>
      <c r="AV408" s="262"/>
      <c r="AW408" s="262"/>
      <c r="AX408" s="262"/>
      <c r="AY408" s="262"/>
      <c r="AZ408" s="264"/>
      <c r="BA408" s="492"/>
      <c r="BB408" s="576" t="str">
        <f t="shared" si="30"/>
        <v xml:space="preserve"> </v>
      </c>
      <c r="BC408" s="576" t="str">
        <f t="shared" si="31"/>
        <v xml:space="preserve"> </v>
      </c>
      <c r="BD408" s="576" t="str">
        <f t="shared" si="32"/>
        <v xml:space="preserve"> </v>
      </c>
      <c r="BE408" s="576" t="str">
        <f t="shared" si="33"/>
        <v xml:space="preserve"> </v>
      </c>
      <c r="BF408" s="102"/>
      <c r="BG408" s="165"/>
    </row>
    <row r="409" spans="1:59" s="107" customFormat="1" ht="12.75" x14ac:dyDescent="0.25">
      <c r="A409" s="380"/>
      <c r="B409" s="376">
        <f>'Données démographiques'!B408</f>
        <v>0</v>
      </c>
      <c r="C409" s="376">
        <f>'Données démographiques'!C408</f>
        <v>0</v>
      </c>
      <c r="D409" s="377">
        <f>'Données démographiques'!D408</f>
        <v>0</v>
      </c>
      <c r="E409" s="377">
        <f>'Données démographiques'!F408</f>
        <v>0</v>
      </c>
      <c r="F409" s="102"/>
      <c r="G409" s="430"/>
      <c r="H409" s="258"/>
      <c r="I409" s="493"/>
      <c r="J409" s="493"/>
      <c r="K409" s="258"/>
      <c r="L409" s="258"/>
      <c r="M409" s="493"/>
      <c r="N409" s="258"/>
      <c r="O409" s="259"/>
      <c r="P409" s="279"/>
      <c r="Q409" s="279"/>
      <c r="R409" s="279"/>
      <c r="S409" s="279"/>
      <c r="T409" s="279"/>
      <c r="U409" s="258"/>
      <c r="V409" s="430"/>
      <c r="W409" s="430"/>
      <c r="X409" s="102"/>
      <c r="Y409" s="258"/>
      <c r="Z409" s="431"/>
      <c r="AA409" s="102"/>
      <c r="AB409" s="259"/>
      <c r="AC409" s="259"/>
      <c r="AD409" s="258"/>
      <c r="AE409" s="259"/>
      <c r="AF409" s="258"/>
      <c r="AG409" s="258"/>
      <c r="AH409" s="258"/>
      <c r="AI409" s="263"/>
      <c r="AJ409" s="263"/>
      <c r="AK409" s="263"/>
      <c r="AL409" s="263"/>
      <c r="AM409" s="492"/>
      <c r="AN409" s="263"/>
      <c r="AO409" s="263"/>
      <c r="AP409" s="263"/>
      <c r="AQ409" s="263"/>
      <c r="AR409" s="263"/>
      <c r="AS409" s="263"/>
      <c r="AT409" s="263"/>
      <c r="AU409" s="263"/>
      <c r="AV409" s="263"/>
      <c r="AW409" s="263"/>
      <c r="AX409" s="263"/>
      <c r="AY409" s="263"/>
      <c r="AZ409" s="265"/>
      <c r="BA409" s="492"/>
      <c r="BB409" s="577" t="str">
        <f t="shared" si="30"/>
        <v xml:space="preserve"> </v>
      </c>
      <c r="BC409" s="577" t="str">
        <f t="shared" si="31"/>
        <v xml:space="preserve"> </v>
      </c>
      <c r="BD409" s="577" t="str">
        <f t="shared" si="32"/>
        <v xml:space="preserve"> </v>
      </c>
      <c r="BE409" s="577" t="str">
        <f t="shared" si="33"/>
        <v xml:space="preserve"> </v>
      </c>
      <c r="BF409" s="102"/>
      <c r="BG409" s="330"/>
    </row>
    <row r="410" spans="1:59" s="107" customFormat="1" ht="12.75" x14ac:dyDescent="0.25">
      <c r="A410" s="380"/>
      <c r="B410" s="169">
        <f>'Données démographiques'!B409</f>
        <v>0</v>
      </c>
      <c r="C410" s="169">
        <f>'Données démographiques'!C409</f>
        <v>0</v>
      </c>
      <c r="D410" s="170">
        <f>'Données démographiques'!D409</f>
        <v>0</v>
      </c>
      <c r="E410" s="170">
        <f>'Données démographiques'!F409</f>
        <v>0</v>
      </c>
      <c r="F410" s="102"/>
      <c r="G410" s="255"/>
      <c r="H410" s="273"/>
      <c r="I410" s="274"/>
      <c r="J410" s="274"/>
      <c r="K410" s="273"/>
      <c r="L410" s="273"/>
      <c r="M410" s="274"/>
      <c r="N410" s="273"/>
      <c r="O410" s="257"/>
      <c r="P410" s="277"/>
      <c r="Q410" s="277"/>
      <c r="R410" s="277"/>
      <c r="S410" s="277"/>
      <c r="T410" s="277"/>
      <c r="U410" s="273"/>
      <c r="V410" s="255"/>
      <c r="W410" s="255"/>
      <c r="X410" s="102"/>
      <c r="Y410" s="273"/>
      <c r="Z410" s="172"/>
      <c r="AA410" s="102"/>
      <c r="AB410" s="257"/>
      <c r="AC410" s="257"/>
      <c r="AD410" s="273"/>
      <c r="AE410" s="257"/>
      <c r="AF410" s="273"/>
      <c r="AG410" s="273"/>
      <c r="AH410" s="273"/>
      <c r="AI410" s="262"/>
      <c r="AJ410" s="262"/>
      <c r="AK410" s="262"/>
      <c r="AL410" s="262"/>
      <c r="AM410" s="492"/>
      <c r="AN410" s="262"/>
      <c r="AO410" s="262"/>
      <c r="AP410" s="262"/>
      <c r="AQ410" s="262"/>
      <c r="AR410" s="262"/>
      <c r="AS410" s="262"/>
      <c r="AT410" s="262"/>
      <c r="AU410" s="262"/>
      <c r="AV410" s="262"/>
      <c r="AW410" s="262"/>
      <c r="AX410" s="262"/>
      <c r="AY410" s="262"/>
      <c r="AZ410" s="264"/>
      <c r="BA410" s="492"/>
      <c r="BB410" s="576" t="str">
        <f t="shared" si="30"/>
        <v xml:space="preserve"> </v>
      </c>
      <c r="BC410" s="576" t="str">
        <f t="shared" si="31"/>
        <v xml:space="preserve"> </v>
      </c>
      <c r="BD410" s="576" t="str">
        <f t="shared" si="32"/>
        <v xml:space="preserve"> </v>
      </c>
      <c r="BE410" s="576" t="str">
        <f t="shared" si="33"/>
        <v xml:space="preserve"> </v>
      </c>
      <c r="BF410" s="102"/>
      <c r="BG410" s="165"/>
    </row>
    <row r="411" spans="1:59" s="107" customFormat="1" ht="12.75" x14ac:dyDescent="0.25">
      <c r="A411" s="380"/>
      <c r="B411" s="376">
        <f>'Données démographiques'!B410</f>
        <v>0</v>
      </c>
      <c r="C411" s="376">
        <f>'Données démographiques'!C410</f>
        <v>0</v>
      </c>
      <c r="D411" s="377">
        <f>'Données démographiques'!D410</f>
        <v>0</v>
      </c>
      <c r="E411" s="377">
        <f>'Données démographiques'!F410</f>
        <v>0</v>
      </c>
      <c r="F411" s="102"/>
      <c r="G411" s="430"/>
      <c r="H411" s="258"/>
      <c r="I411" s="493"/>
      <c r="J411" s="493"/>
      <c r="K411" s="258"/>
      <c r="L411" s="258"/>
      <c r="M411" s="493"/>
      <c r="N411" s="258"/>
      <c r="O411" s="259"/>
      <c r="P411" s="279"/>
      <c r="Q411" s="279"/>
      <c r="R411" s="279"/>
      <c r="S411" s="279"/>
      <c r="T411" s="279"/>
      <c r="U411" s="258"/>
      <c r="V411" s="430"/>
      <c r="W411" s="430"/>
      <c r="X411" s="102"/>
      <c r="Y411" s="258"/>
      <c r="Z411" s="431"/>
      <c r="AA411" s="102"/>
      <c r="AB411" s="259"/>
      <c r="AC411" s="259"/>
      <c r="AD411" s="258"/>
      <c r="AE411" s="259"/>
      <c r="AF411" s="258"/>
      <c r="AG411" s="258"/>
      <c r="AH411" s="258"/>
      <c r="AI411" s="263"/>
      <c r="AJ411" s="263"/>
      <c r="AK411" s="263"/>
      <c r="AL411" s="263"/>
      <c r="AM411" s="492"/>
      <c r="AN411" s="263"/>
      <c r="AO411" s="263"/>
      <c r="AP411" s="263"/>
      <c r="AQ411" s="263"/>
      <c r="AR411" s="263"/>
      <c r="AS411" s="263"/>
      <c r="AT411" s="263"/>
      <c r="AU411" s="263"/>
      <c r="AV411" s="263"/>
      <c r="AW411" s="263"/>
      <c r="AX411" s="263"/>
      <c r="AY411" s="263"/>
      <c r="AZ411" s="265"/>
      <c r="BA411" s="492"/>
      <c r="BB411" s="577" t="str">
        <f t="shared" si="30"/>
        <v xml:space="preserve"> </v>
      </c>
      <c r="BC411" s="577" t="str">
        <f t="shared" si="31"/>
        <v xml:space="preserve"> </v>
      </c>
      <c r="BD411" s="577" t="str">
        <f t="shared" si="32"/>
        <v xml:space="preserve"> </v>
      </c>
      <c r="BE411" s="577" t="str">
        <f t="shared" si="33"/>
        <v xml:space="preserve"> </v>
      </c>
      <c r="BF411" s="102"/>
      <c r="BG411" s="330"/>
    </row>
    <row r="412" spans="1:59" s="107" customFormat="1" ht="12.75" x14ac:dyDescent="0.25">
      <c r="A412" s="380"/>
      <c r="B412" s="169">
        <f>'Données démographiques'!B411</f>
        <v>0</v>
      </c>
      <c r="C412" s="169">
        <f>'Données démographiques'!C411</f>
        <v>0</v>
      </c>
      <c r="D412" s="170">
        <f>'Données démographiques'!D411</f>
        <v>0</v>
      </c>
      <c r="E412" s="170">
        <f>'Données démographiques'!F411</f>
        <v>0</v>
      </c>
      <c r="F412" s="102"/>
      <c r="G412" s="255"/>
      <c r="H412" s="273"/>
      <c r="I412" s="274"/>
      <c r="J412" s="274"/>
      <c r="K412" s="273"/>
      <c r="L412" s="273"/>
      <c r="M412" s="274"/>
      <c r="N412" s="273"/>
      <c r="O412" s="257"/>
      <c r="P412" s="277"/>
      <c r="Q412" s="277"/>
      <c r="R412" s="277"/>
      <c r="S412" s="277"/>
      <c r="T412" s="277"/>
      <c r="U412" s="273"/>
      <c r="V412" s="255"/>
      <c r="W412" s="255"/>
      <c r="X412" s="102"/>
      <c r="Y412" s="273"/>
      <c r="Z412" s="172"/>
      <c r="AA412" s="102"/>
      <c r="AB412" s="257"/>
      <c r="AC412" s="257"/>
      <c r="AD412" s="273"/>
      <c r="AE412" s="257"/>
      <c r="AF412" s="273"/>
      <c r="AG412" s="273"/>
      <c r="AH412" s="273"/>
      <c r="AI412" s="262"/>
      <c r="AJ412" s="262"/>
      <c r="AK412" s="262"/>
      <c r="AL412" s="262"/>
      <c r="AM412" s="492"/>
      <c r="AN412" s="262"/>
      <c r="AO412" s="262"/>
      <c r="AP412" s="262"/>
      <c r="AQ412" s="262"/>
      <c r="AR412" s="262"/>
      <c r="AS412" s="262"/>
      <c r="AT412" s="262"/>
      <c r="AU412" s="262"/>
      <c r="AV412" s="262"/>
      <c r="AW412" s="262"/>
      <c r="AX412" s="262"/>
      <c r="AY412" s="262"/>
      <c r="AZ412" s="264"/>
      <c r="BA412" s="492"/>
      <c r="BB412" s="576" t="str">
        <f t="shared" si="30"/>
        <v xml:space="preserve"> </v>
      </c>
      <c r="BC412" s="576" t="str">
        <f t="shared" si="31"/>
        <v xml:space="preserve"> </v>
      </c>
      <c r="BD412" s="576" t="str">
        <f t="shared" si="32"/>
        <v xml:space="preserve"> </v>
      </c>
      <c r="BE412" s="576" t="str">
        <f t="shared" si="33"/>
        <v xml:space="preserve"> </v>
      </c>
      <c r="BF412" s="102"/>
      <c r="BG412" s="165"/>
    </row>
    <row r="413" spans="1:59" s="107" customFormat="1" ht="12.75" x14ac:dyDescent="0.25">
      <c r="A413" s="380"/>
      <c r="B413" s="376">
        <f>'Données démographiques'!B412</f>
        <v>0</v>
      </c>
      <c r="C413" s="376">
        <f>'Données démographiques'!C412</f>
        <v>0</v>
      </c>
      <c r="D413" s="377">
        <f>'Données démographiques'!D412</f>
        <v>0</v>
      </c>
      <c r="E413" s="377">
        <f>'Données démographiques'!F412</f>
        <v>0</v>
      </c>
      <c r="F413" s="102"/>
      <c r="G413" s="430"/>
      <c r="H413" s="258"/>
      <c r="I413" s="493"/>
      <c r="J413" s="493"/>
      <c r="K413" s="258"/>
      <c r="L413" s="258"/>
      <c r="M413" s="493"/>
      <c r="N413" s="258"/>
      <c r="O413" s="259"/>
      <c r="P413" s="279"/>
      <c r="Q413" s="279"/>
      <c r="R413" s="279"/>
      <c r="S413" s="279"/>
      <c r="T413" s="279"/>
      <c r="U413" s="258"/>
      <c r="V413" s="430"/>
      <c r="W413" s="430"/>
      <c r="X413" s="102"/>
      <c r="Y413" s="258"/>
      <c r="Z413" s="431"/>
      <c r="AA413" s="102"/>
      <c r="AB413" s="259"/>
      <c r="AC413" s="259"/>
      <c r="AD413" s="258"/>
      <c r="AE413" s="259"/>
      <c r="AF413" s="258"/>
      <c r="AG413" s="258"/>
      <c r="AH413" s="258"/>
      <c r="AI413" s="263"/>
      <c r="AJ413" s="263"/>
      <c r="AK413" s="263"/>
      <c r="AL413" s="263"/>
      <c r="AM413" s="492"/>
      <c r="AN413" s="263"/>
      <c r="AO413" s="263"/>
      <c r="AP413" s="263"/>
      <c r="AQ413" s="263"/>
      <c r="AR413" s="263"/>
      <c r="AS413" s="263"/>
      <c r="AT413" s="263"/>
      <c r="AU413" s="263"/>
      <c r="AV413" s="263"/>
      <c r="AW413" s="263"/>
      <c r="AX413" s="263"/>
      <c r="AY413" s="263"/>
      <c r="AZ413" s="265"/>
      <c r="BA413" s="492"/>
      <c r="BB413" s="577" t="str">
        <f t="shared" si="30"/>
        <v xml:space="preserve"> </v>
      </c>
      <c r="BC413" s="577" t="str">
        <f t="shared" si="31"/>
        <v xml:space="preserve"> </v>
      </c>
      <c r="BD413" s="577" t="str">
        <f t="shared" si="32"/>
        <v xml:space="preserve"> </v>
      </c>
      <c r="BE413" s="577" t="str">
        <f t="shared" si="33"/>
        <v xml:space="preserve"> </v>
      </c>
      <c r="BF413" s="102"/>
      <c r="BG413" s="330"/>
    </row>
    <row r="414" spans="1:59" s="107" customFormat="1" ht="12.75" x14ac:dyDescent="0.25">
      <c r="A414" s="380"/>
      <c r="B414" s="169">
        <f>'Données démographiques'!B413</f>
        <v>0</v>
      </c>
      <c r="C414" s="169">
        <f>'Données démographiques'!C413</f>
        <v>0</v>
      </c>
      <c r="D414" s="170">
        <f>'Données démographiques'!D413</f>
        <v>0</v>
      </c>
      <c r="E414" s="170">
        <f>'Données démographiques'!F413</f>
        <v>0</v>
      </c>
      <c r="F414" s="102"/>
      <c r="G414" s="255"/>
      <c r="H414" s="273"/>
      <c r="I414" s="274"/>
      <c r="J414" s="274"/>
      <c r="K414" s="273"/>
      <c r="L414" s="273"/>
      <c r="M414" s="274"/>
      <c r="N414" s="273"/>
      <c r="O414" s="257"/>
      <c r="P414" s="277"/>
      <c r="Q414" s="277"/>
      <c r="R414" s="277"/>
      <c r="S414" s="277"/>
      <c r="T414" s="277"/>
      <c r="U414" s="273"/>
      <c r="V414" s="255"/>
      <c r="W414" s="255"/>
      <c r="X414" s="102"/>
      <c r="Y414" s="273"/>
      <c r="Z414" s="172"/>
      <c r="AA414" s="102"/>
      <c r="AB414" s="257"/>
      <c r="AC414" s="257"/>
      <c r="AD414" s="273"/>
      <c r="AE414" s="257"/>
      <c r="AF414" s="273"/>
      <c r="AG414" s="273"/>
      <c r="AH414" s="273"/>
      <c r="AI414" s="262"/>
      <c r="AJ414" s="262"/>
      <c r="AK414" s="262"/>
      <c r="AL414" s="262"/>
      <c r="AM414" s="492"/>
      <c r="AN414" s="262"/>
      <c r="AO414" s="262"/>
      <c r="AP414" s="262"/>
      <c r="AQ414" s="262"/>
      <c r="AR414" s="262"/>
      <c r="AS414" s="262"/>
      <c r="AT414" s="262"/>
      <c r="AU414" s="262"/>
      <c r="AV414" s="262"/>
      <c r="AW414" s="262"/>
      <c r="AX414" s="262"/>
      <c r="AY414" s="262"/>
      <c r="AZ414" s="264"/>
      <c r="BA414" s="492"/>
      <c r="BB414" s="576" t="str">
        <f t="shared" si="30"/>
        <v xml:space="preserve"> </v>
      </c>
      <c r="BC414" s="576" t="str">
        <f t="shared" si="31"/>
        <v xml:space="preserve"> </v>
      </c>
      <c r="BD414" s="576" t="str">
        <f t="shared" si="32"/>
        <v xml:space="preserve"> </v>
      </c>
      <c r="BE414" s="576" t="str">
        <f t="shared" si="33"/>
        <v xml:space="preserve"> </v>
      </c>
      <c r="BF414" s="102"/>
      <c r="BG414" s="165"/>
    </row>
    <row r="415" spans="1:59" s="107" customFormat="1" ht="12.75" x14ac:dyDescent="0.25">
      <c r="A415" s="380"/>
      <c r="B415" s="376">
        <f>'Données démographiques'!B414</f>
        <v>0</v>
      </c>
      <c r="C415" s="376">
        <f>'Données démographiques'!C414</f>
        <v>0</v>
      </c>
      <c r="D415" s="377">
        <f>'Données démographiques'!D414</f>
        <v>0</v>
      </c>
      <c r="E415" s="377">
        <f>'Données démographiques'!F414</f>
        <v>0</v>
      </c>
      <c r="F415" s="102"/>
      <c r="G415" s="430"/>
      <c r="H415" s="258"/>
      <c r="I415" s="493"/>
      <c r="J415" s="493"/>
      <c r="K415" s="258"/>
      <c r="L415" s="258"/>
      <c r="M415" s="493"/>
      <c r="N415" s="258"/>
      <c r="O415" s="259"/>
      <c r="P415" s="279"/>
      <c r="Q415" s="279"/>
      <c r="R415" s="279"/>
      <c r="S415" s="279"/>
      <c r="T415" s="279"/>
      <c r="U415" s="258"/>
      <c r="V415" s="430"/>
      <c r="W415" s="430"/>
      <c r="X415" s="102"/>
      <c r="Y415" s="258"/>
      <c r="Z415" s="431"/>
      <c r="AA415" s="102"/>
      <c r="AB415" s="259"/>
      <c r="AC415" s="259"/>
      <c r="AD415" s="258"/>
      <c r="AE415" s="259"/>
      <c r="AF415" s="258"/>
      <c r="AG415" s="258"/>
      <c r="AH415" s="258"/>
      <c r="AI415" s="263"/>
      <c r="AJ415" s="263"/>
      <c r="AK415" s="263"/>
      <c r="AL415" s="263"/>
      <c r="AM415" s="492"/>
      <c r="AN415" s="263"/>
      <c r="AO415" s="263"/>
      <c r="AP415" s="263"/>
      <c r="AQ415" s="263"/>
      <c r="AR415" s="263"/>
      <c r="AS415" s="263"/>
      <c r="AT415" s="263"/>
      <c r="AU415" s="263"/>
      <c r="AV415" s="263"/>
      <c r="AW415" s="263"/>
      <c r="AX415" s="263"/>
      <c r="AY415" s="263"/>
      <c r="AZ415" s="265"/>
      <c r="BA415" s="492"/>
      <c r="BB415" s="577" t="str">
        <f t="shared" si="30"/>
        <v xml:space="preserve"> </v>
      </c>
      <c r="BC415" s="577" t="str">
        <f t="shared" si="31"/>
        <v xml:space="preserve"> </v>
      </c>
      <c r="BD415" s="577" t="str">
        <f t="shared" si="32"/>
        <v xml:space="preserve"> </v>
      </c>
      <c r="BE415" s="577" t="str">
        <f t="shared" si="33"/>
        <v xml:space="preserve"> </v>
      </c>
      <c r="BF415" s="102"/>
      <c r="BG415" s="330"/>
    </row>
    <row r="416" spans="1:59" s="107" customFormat="1" ht="12.75" x14ac:dyDescent="0.25">
      <c r="A416" s="380"/>
      <c r="B416" s="169">
        <f>'Données démographiques'!B415</f>
        <v>0</v>
      </c>
      <c r="C416" s="169">
        <f>'Données démographiques'!C415</f>
        <v>0</v>
      </c>
      <c r="D416" s="170">
        <f>'Données démographiques'!D415</f>
        <v>0</v>
      </c>
      <c r="E416" s="170">
        <f>'Données démographiques'!F415</f>
        <v>0</v>
      </c>
      <c r="F416" s="102"/>
      <c r="G416" s="255"/>
      <c r="H416" s="273"/>
      <c r="I416" s="274"/>
      <c r="J416" s="274"/>
      <c r="K416" s="273"/>
      <c r="L416" s="273"/>
      <c r="M416" s="274"/>
      <c r="N416" s="273"/>
      <c r="O416" s="257"/>
      <c r="P416" s="277"/>
      <c r="Q416" s="277"/>
      <c r="R416" s="277"/>
      <c r="S416" s="277"/>
      <c r="T416" s="277"/>
      <c r="U416" s="273"/>
      <c r="V416" s="255"/>
      <c r="W416" s="255"/>
      <c r="X416" s="102"/>
      <c r="Y416" s="273"/>
      <c r="Z416" s="172"/>
      <c r="AA416" s="102"/>
      <c r="AB416" s="257"/>
      <c r="AC416" s="257"/>
      <c r="AD416" s="273"/>
      <c r="AE416" s="257"/>
      <c r="AF416" s="273"/>
      <c r="AG416" s="273"/>
      <c r="AH416" s="273"/>
      <c r="AI416" s="262"/>
      <c r="AJ416" s="262"/>
      <c r="AK416" s="262"/>
      <c r="AL416" s="262"/>
      <c r="AM416" s="492"/>
      <c r="AN416" s="262"/>
      <c r="AO416" s="262"/>
      <c r="AP416" s="262"/>
      <c r="AQ416" s="262"/>
      <c r="AR416" s="262"/>
      <c r="AS416" s="262"/>
      <c r="AT416" s="262"/>
      <c r="AU416" s="262"/>
      <c r="AV416" s="262"/>
      <c r="AW416" s="262"/>
      <c r="AX416" s="262"/>
      <c r="AY416" s="262"/>
      <c r="AZ416" s="264"/>
      <c r="BA416" s="492"/>
      <c r="BB416" s="576" t="str">
        <f t="shared" si="30"/>
        <v xml:space="preserve"> </v>
      </c>
      <c r="BC416" s="576" t="str">
        <f t="shared" si="31"/>
        <v xml:space="preserve"> </v>
      </c>
      <c r="BD416" s="576" t="str">
        <f t="shared" si="32"/>
        <v xml:space="preserve"> </v>
      </c>
      <c r="BE416" s="576" t="str">
        <f t="shared" si="33"/>
        <v xml:space="preserve"> </v>
      </c>
      <c r="BF416" s="102"/>
      <c r="BG416" s="165"/>
    </row>
    <row r="417" spans="1:59" s="107" customFormat="1" ht="12.75" x14ac:dyDescent="0.25">
      <c r="A417" s="380"/>
      <c r="B417" s="376">
        <f>'Données démographiques'!B416</f>
        <v>0</v>
      </c>
      <c r="C417" s="376">
        <f>'Données démographiques'!C416</f>
        <v>0</v>
      </c>
      <c r="D417" s="377">
        <f>'Données démographiques'!D416</f>
        <v>0</v>
      </c>
      <c r="E417" s="377">
        <f>'Données démographiques'!F416</f>
        <v>0</v>
      </c>
      <c r="F417" s="102"/>
      <c r="G417" s="430"/>
      <c r="H417" s="258"/>
      <c r="I417" s="493"/>
      <c r="J417" s="493"/>
      <c r="K417" s="258"/>
      <c r="L417" s="258"/>
      <c r="M417" s="493"/>
      <c r="N417" s="258"/>
      <c r="O417" s="259"/>
      <c r="P417" s="279"/>
      <c r="Q417" s="279"/>
      <c r="R417" s="279"/>
      <c r="S417" s="279"/>
      <c r="T417" s="279"/>
      <c r="U417" s="258"/>
      <c r="V417" s="430"/>
      <c r="W417" s="430"/>
      <c r="X417" s="102"/>
      <c r="Y417" s="258"/>
      <c r="Z417" s="431"/>
      <c r="AA417" s="102"/>
      <c r="AB417" s="259"/>
      <c r="AC417" s="259"/>
      <c r="AD417" s="258"/>
      <c r="AE417" s="259"/>
      <c r="AF417" s="258"/>
      <c r="AG417" s="258"/>
      <c r="AH417" s="258"/>
      <c r="AI417" s="263"/>
      <c r="AJ417" s="263"/>
      <c r="AK417" s="263"/>
      <c r="AL417" s="263"/>
      <c r="AM417" s="492"/>
      <c r="AN417" s="263"/>
      <c r="AO417" s="263"/>
      <c r="AP417" s="263"/>
      <c r="AQ417" s="263"/>
      <c r="AR417" s="263"/>
      <c r="AS417" s="263"/>
      <c r="AT417" s="263"/>
      <c r="AU417" s="263"/>
      <c r="AV417" s="263"/>
      <c r="AW417" s="263"/>
      <c r="AX417" s="263"/>
      <c r="AY417" s="263"/>
      <c r="AZ417" s="265"/>
      <c r="BA417" s="492"/>
      <c r="BB417" s="577" t="str">
        <f t="shared" si="30"/>
        <v xml:space="preserve"> </v>
      </c>
      <c r="BC417" s="577" t="str">
        <f t="shared" si="31"/>
        <v xml:space="preserve"> </v>
      </c>
      <c r="BD417" s="577" t="str">
        <f t="shared" si="32"/>
        <v xml:space="preserve"> </v>
      </c>
      <c r="BE417" s="577" t="str">
        <f t="shared" si="33"/>
        <v xml:space="preserve"> </v>
      </c>
      <c r="BF417" s="102"/>
      <c r="BG417" s="330"/>
    </row>
    <row r="418" spans="1:59" s="107" customFormat="1" ht="12.75" x14ac:dyDescent="0.25">
      <c r="A418" s="380"/>
      <c r="B418" s="169">
        <f>'Données démographiques'!B417</f>
        <v>0</v>
      </c>
      <c r="C418" s="169">
        <f>'Données démographiques'!C417</f>
        <v>0</v>
      </c>
      <c r="D418" s="170">
        <f>'Données démographiques'!D417</f>
        <v>0</v>
      </c>
      <c r="E418" s="170">
        <f>'Données démographiques'!F417</f>
        <v>0</v>
      </c>
      <c r="F418" s="102"/>
      <c r="G418" s="255"/>
      <c r="H418" s="273"/>
      <c r="I418" s="274"/>
      <c r="J418" s="274"/>
      <c r="K418" s="273"/>
      <c r="L418" s="273"/>
      <c r="M418" s="274"/>
      <c r="N418" s="273"/>
      <c r="O418" s="257"/>
      <c r="P418" s="277"/>
      <c r="Q418" s="277"/>
      <c r="R418" s="277"/>
      <c r="S418" s="277"/>
      <c r="T418" s="277"/>
      <c r="U418" s="273"/>
      <c r="V418" s="255"/>
      <c r="W418" s="255"/>
      <c r="X418" s="102"/>
      <c r="Y418" s="273"/>
      <c r="Z418" s="172"/>
      <c r="AA418" s="102"/>
      <c r="AB418" s="257"/>
      <c r="AC418" s="257"/>
      <c r="AD418" s="273"/>
      <c r="AE418" s="257"/>
      <c r="AF418" s="273"/>
      <c r="AG418" s="273"/>
      <c r="AH418" s="273"/>
      <c r="AI418" s="262"/>
      <c r="AJ418" s="262"/>
      <c r="AK418" s="262"/>
      <c r="AL418" s="262"/>
      <c r="AM418" s="492"/>
      <c r="AN418" s="262"/>
      <c r="AO418" s="262"/>
      <c r="AP418" s="262"/>
      <c r="AQ418" s="262"/>
      <c r="AR418" s="262"/>
      <c r="AS418" s="262"/>
      <c r="AT418" s="262"/>
      <c r="AU418" s="262"/>
      <c r="AV418" s="262"/>
      <c r="AW418" s="262"/>
      <c r="AX418" s="262"/>
      <c r="AY418" s="262"/>
      <c r="AZ418" s="264"/>
      <c r="BA418" s="492"/>
      <c r="BB418" s="576" t="str">
        <f t="shared" si="30"/>
        <v xml:space="preserve"> </v>
      </c>
      <c r="BC418" s="576" t="str">
        <f t="shared" si="31"/>
        <v xml:space="preserve"> </v>
      </c>
      <c r="BD418" s="576" t="str">
        <f t="shared" si="32"/>
        <v xml:space="preserve"> </v>
      </c>
      <c r="BE418" s="576" t="str">
        <f t="shared" si="33"/>
        <v xml:space="preserve"> </v>
      </c>
      <c r="BF418" s="102"/>
      <c r="BG418" s="165"/>
    </row>
    <row r="419" spans="1:59" s="107" customFormat="1" ht="12.75" x14ac:dyDescent="0.25">
      <c r="A419" s="380"/>
      <c r="B419" s="376">
        <f>'Données démographiques'!B418</f>
        <v>0</v>
      </c>
      <c r="C419" s="376">
        <f>'Données démographiques'!C418</f>
        <v>0</v>
      </c>
      <c r="D419" s="377">
        <f>'Données démographiques'!D418</f>
        <v>0</v>
      </c>
      <c r="E419" s="377">
        <f>'Données démographiques'!F418</f>
        <v>0</v>
      </c>
      <c r="F419" s="102"/>
      <c r="G419" s="430"/>
      <c r="H419" s="258"/>
      <c r="I419" s="493"/>
      <c r="J419" s="493"/>
      <c r="K419" s="258"/>
      <c r="L419" s="258"/>
      <c r="M419" s="493"/>
      <c r="N419" s="258"/>
      <c r="O419" s="259"/>
      <c r="P419" s="279"/>
      <c r="Q419" s="279"/>
      <c r="R419" s="279"/>
      <c r="S419" s="279"/>
      <c r="T419" s="279"/>
      <c r="U419" s="258"/>
      <c r="V419" s="430"/>
      <c r="W419" s="430"/>
      <c r="X419" s="102"/>
      <c r="Y419" s="258"/>
      <c r="Z419" s="431"/>
      <c r="AA419" s="102"/>
      <c r="AB419" s="259"/>
      <c r="AC419" s="259"/>
      <c r="AD419" s="258"/>
      <c r="AE419" s="259"/>
      <c r="AF419" s="258"/>
      <c r="AG419" s="258"/>
      <c r="AH419" s="258"/>
      <c r="AI419" s="263"/>
      <c r="AJ419" s="263"/>
      <c r="AK419" s="263"/>
      <c r="AL419" s="263"/>
      <c r="AM419" s="492"/>
      <c r="AN419" s="263"/>
      <c r="AO419" s="263"/>
      <c r="AP419" s="263"/>
      <c r="AQ419" s="263"/>
      <c r="AR419" s="263"/>
      <c r="AS419" s="263"/>
      <c r="AT419" s="263"/>
      <c r="AU419" s="263"/>
      <c r="AV419" s="263"/>
      <c r="AW419" s="263"/>
      <c r="AX419" s="263"/>
      <c r="AY419" s="263"/>
      <c r="AZ419" s="265"/>
      <c r="BA419" s="492"/>
      <c r="BB419" s="577" t="str">
        <f t="shared" si="30"/>
        <v xml:space="preserve"> </v>
      </c>
      <c r="BC419" s="577" t="str">
        <f t="shared" si="31"/>
        <v xml:space="preserve"> </v>
      </c>
      <c r="BD419" s="577" t="str">
        <f t="shared" si="32"/>
        <v xml:space="preserve"> </v>
      </c>
      <c r="BE419" s="577" t="str">
        <f t="shared" si="33"/>
        <v xml:space="preserve"> </v>
      </c>
      <c r="BF419" s="102"/>
      <c r="BG419" s="330"/>
    </row>
    <row r="420" spans="1:59" s="107" customFormat="1" ht="12.75" x14ac:dyDescent="0.25">
      <c r="A420" s="380"/>
      <c r="B420" s="169">
        <f>'Données démographiques'!B419</f>
        <v>0</v>
      </c>
      <c r="C420" s="169">
        <f>'Données démographiques'!C419</f>
        <v>0</v>
      </c>
      <c r="D420" s="170">
        <f>'Données démographiques'!D419</f>
        <v>0</v>
      </c>
      <c r="E420" s="170">
        <f>'Données démographiques'!F419</f>
        <v>0</v>
      </c>
      <c r="F420" s="102"/>
      <c r="G420" s="255"/>
      <c r="H420" s="273"/>
      <c r="I420" s="274"/>
      <c r="J420" s="274"/>
      <c r="K420" s="273"/>
      <c r="L420" s="273"/>
      <c r="M420" s="274"/>
      <c r="N420" s="273"/>
      <c r="O420" s="257"/>
      <c r="P420" s="277"/>
      <c r="Q420" s="277"/>
      <c r="R420" s="277"/>
      <c r="S420" s="277"/>
      <c r="T420" s="277"/>
      <c r="U420" s="273"/>
      <c r="V420" s="255"/>
      <c r="W420" s="255"/>
      <c r="X420" s="102"/>
      <c r="Y420" s="273"/>
      <c r="Z420" s="172"/>
      <c r="AA420" s="102"/>
      <c r="AB420" s="257"/>
      <c r="AC420" s="257"/>
      <c r="AD420" s="273"/>
      <c r="AE420" s="257"/>
      <c r="AF420" s="273"/>
      <c r="AG420" s="273"/>
      <c r="AH420" s="273"/>
      <c r="AI420" s="262"/>
      <c r="AJ420" s="262"/>
      <c r="AK420" s="262"/>
      <c r="AL420" s="262"/>
      <c r="AM420" s="492"/>
      <c r="AN420" s="262"/>
      <c r="AO420" s="262"/>
      <c r="AP420" s="262"/>
      <c r="AQ420" s="262"/>
      <c r="AR420" s="262"/>
      <c r="AS420" s="262"/>
      <c r="AT420" s="262"/>
      <c r="AU420" s="262"/>
      <c r="AV420" s="262"/>
      <c r="AW420" s="262"/>
      <c r="AX420" s="262"/>
      <c r="AY420" s="262"/>
      <c r="AZ420" s="264"/>
      <c r="BA420" s="492"/>
      <c r="BB420" s="576" t="str">
        <f t="shared" si="30"/>
        <v xml:space="preserve"> </v>
      </c>
      <c r="BC420" s="576" t="str">
        <f t="shared" si="31"/>
        <v xml:space="preserve"> </v>
      </c>
      <c r="BD420" s="576" t="str">
        <f t="shared" si="32"/>
        <v xml:space="preserve"> </v>
      </c>
      <c r="BE420" s="576" t="str">
        <f t="shared" si="33"/>
        <v xml:space="preserve"> </v>
      </c>
      <c r="BF420" s="102"/>
      <c r="BG420" s="165"/>
    </row>
    <row r="421" spans="1:59" s="107" customFormat="1" ht="12.75" x14ac:dyDescent="0.25">
      <c r="A421" s="380"/>
      <c r="B421" s="376">
        <f>'Données démographiques'!B420</f>
        <v>0</v>
      </c>
      <c r="C421" s="376">
        <f>'Données démographiques'!C420</f>
        <v>0</v>
      </c>
      <c r="D421" s="377">
        <f>'Données démographiques'!D420</f>
        <v>0</v>
      </c>
      <c r="E421" s="377">
        <f>'Données démographiques'!F420</f>
        <v>0</v>
      </c>
      <c r="F421" s="102"/>
      <c r="G421" s="430"/>
      <c r="H421" s="258"/>
      <c r="I421" s="493"/>
      <c r="J421" s="493"/>
      <c r="K421" s="258"/>
      <c r="L421" s="258"/>
      <c r="M421" s="493"/>
      <c r="N421" s="258"/>
      <c r="O421" s="259"/>
      <c r="P421" s="279"/>
      <c r="Q421" s="279"/>
      <c r="R421" s="279"/>
      <c r="S421" s="279"/>
      <c r="T421" s="279"/>
      <c r="U421" s="258"/>
      <c r="V421" s="430"/>
      <c r="W421" s="430"/>
      <c r="X421" s="102"/>
      <c r="Y421" s="258"/>
      <c r="Z421" s="431"/>
      <c r="AA421" s="102"/>
      <c r="AB421" s="259"/>
      <c r="AC421" s="259"/>
      <c r="AD421" s="258"/>
      <c r="AE421" s="259"/>
      <c r="AF421" s="258"/>
      <c r="AG421" s="258"/>
      <c r="AH421" s="258"/>
      <c r="AI421" s="263"/>
      <c r="AJ421" s="263"/>
      <c r="AK421" s="263"/>
      <c r="AL421" s="263"/>
      <c r="AM421" s="492"/>
      <c r="AN421" s="263"/>
      <c r="AO421" s="263"/>
      <c r="AP421" s="263"/>
      <c r="AQ421" s="263"/>
      <c r="AR421" s="263"/>
      <c r="AS421" s="263"/>
      <c r="AT421" s="263"/>
      <c r="AU421" s="263"/>
      <c r="AV421" s="263"/>
      <c r="AW421" s="263"/>
      <c r="AX421" s="263"/>
      <c r="AY421" s="263"/>
      <c r="AZ421" s="265"/>
      <c r="BA421" s="492"/>
      <c r="BB421" s="577" t="str">
        <f t="shared" si="30"/>
        <v xml:space="preserve"> </v>
      </c>
      <c r="BC421" s="577" t="str">
        <f t="shared" si="31"/>
        <v xml:space="preserve"> </v>
      </c>
      <c r="BD421" s="577" t="str">
        <f t="shared" si="32"/>
        <v xml:space="preserve"> </v>
      </c>
      <c r="BE421" s="577" t="str">
        <f t="shared" si="33"/>
        <v xml:space="preserve"> </v>
      </c>
      <c r="BF421" s="102"/>
      <c r="BG421" s="330"/>
    </row>
    <row r="422" spans="1:59" s="107" customFormat="1" ht="12.75" x14ac:dyDescent="0.25">
      <c r="A422" s="380"/>
      <c r="B422" s="169">
        <f>'Données démographiques'!B421</f>
        <v>0</v>
      </c>
      <c r="C422" s="169">
        <f>'Données démographiques'!C421</f>
        <v>0</v>
      </c>
      <c r="D422" s="170">
        <f>'Données démographiques'!D421</f>
        <v>0</v>
      </c>
      <c r="E422" s="170">
        <f>'Données démographiques'!F421</f>
        <v>0</v>
      </c>
      <c r="F422" s="102"/>
      <c r="G422" s="255"/>
      <c r="H422" s="273"/>
      <c r="I422" s="274"/>
      <c r="J422" s="274"/>
      <c r="K422" s="273"/>
      <c r="L422" s="273"/>
      <c r="M422" s="274"/>
      <c r="N422" s="273"/>
      <c r="O422" s="257"/>
      <c r="P422" s="277"/>
      <c r="Q422" s="277"/>
      <c r="R422" s="277"/>
      <c r="S422" s="277"/>
      <c r="T422" s="277"/>
      <c r="U422" s="273"/>
      <c r="V422" s="255"/>
      <c r="W422" s="255"/>
      <c r="X422" s="102"/>
      <c r="Y422" s="273"/>
      <c r="Z422" s="172"/>
      <c r="AA422" s="102"/>
      <c r="AB422" s="257"/>
      <c r="AC422" s="257"/>
      <c r="AD422" s="273"/>
      <c r="AE422" s="257"/>
      <c r="AF422" s="273"/>
      <c r="AG422" s="273"/>
      <c r="AH422" s="273"/>
      <c r="AI422" s="262"/>
      <c r="AJ422" s="262"/>
      <c r="AK422" s="262"/>
      <c r="AL422" s="262"/>
      <c r="AM422" s="492"/>
      <c r="AN422" s="262"/>
      <c r="AO422" s="262"/>
      <c r="AP422" s="262"/>
      <c r="AQ422" s="262"/>
      <c r="AR422" s="262"/>
      <c r="AS422" s="262"/>
      <c r="AT422" s="262"/>
      <c r="AU422" s="262"/>
      <c r="AV422" s="262"/>
      <c r="AW422" s="262"/>
      <c r="AX422" s="262"/>
      <c r="AY422" s="262"/>
      <c r="AZ422" s="264"/>
      <c r="BA422" s="492"/>
      <c r="BB422" s="576" t="str">
        <f t="shared" si="30"/>
        <v xml:space="preserve"> </v>
      </c>
      <c r="BC422" s="576" t="str">
        <f t="shared" si="31"/>
        <v xml:space="preserve"> </v>
      </c>
      <c r="BD422" s="576" t="str">
        <f t="shared" si="32"/>
        <v xml:space="preserve"> </v>
      </c>
      <c r="BE422" s="576" t="str">
        <f t="shared" si="33"/>
        <v xml:space="preserve"> </v>
      </c>
      <c r="BF422" s="102"/>
      <c r="BG422" s="165"/>
    </row>
    <row r="423" spans="1:59" s="107" customFormat="1" ht="12.75" x14ac:dyDescent="0.25">
      <c r="A423" s="380"/>
      <c r="B423" s="376">
        <f>'Données démographiques'!B422</f>
        <v>0</v>
      </c>
      <c r="C423" s="376">
        <f>'Données démographiques'!C422</f>
        <v>0</v>
      </c>
      <c r="D423" s="377">
        <f>'Données démographiques'!D422</f>
        <v>0</v>
      </c>
      <c r="E423" s="377">
        <f>'Données démographiques'!F422</f>
        <v>0</v>
      </c>
      <c r="F423" s="102"/>
      <c r="G423" s="430"/>
      <c r="H423" s="258"/>
      <c r="I423" s="493"/>
      <c r="J423" s="493"/>
      <c r="K423" s="258"/>
      <c r="L423" s="258"/>
      <c r="M423" s="493"/>
      <c r="N423" s="258"/>
      <c r="O423" s="259"/>
      <c r="P423" s="279"/>
      <c r="Q423" s="279"/>
      <c r="R423" s="279"/>
      <c r="S423" s="279"/>
      <c r="T423" s="279"/>
      <c r="U423" s="258"/>
      <c r="V423" s="430"/>
      <c r="W423" s="430"/>
      <c r="X423" s="102"/>
      <c r="Y423" s="258"/>
      <c r="Z423" s="431"/>
      <c r="AA423" s="102"/>
      <c r="AB423" s="259"/>
      <c r="AC423" s="259"/>
      <c r="AD423" s="258"/>
      <c r="AE423" s="259"/>
      <c r="AF423" s="258"/>
      <c r="AG423" s="258"/>
      <c r="AH423" s="258"/>
      <c r="AI423" s="263"/>
      <c r="AJ423" s="263"/>
      <c r="AK423" s="263"/>
      <c r="AL423" s="263"/>
      <c r="AM423" s="492"/>
      <c r="AN423" s="263"/>
      <c r="AO423" s="263"/>
      <c r="AP423" s="263"/>
      <c r="AQ423" s="263"/>
      <c r="AR423" s="263"/>
      <c r="AS423" s="263"/>
      <c r="AT423" s="263"/>
      <c r="AU423" s="263"/>
      <c r="AV423" s="263"/>
      <c r="AW423" s="263"/>
      <c r="AX423" s="263"/>
      <c r="AY423" s="263"/>
      <c r="AZ423" s="265"/>
      <c r="BA423" s="492"/>
      <c r="BB423" s="577" t="str">
        <f t="shared" si="30"/>
        <v xml:space="preserve"> </v>
      </c>
      <c r="BC423" s="577" t="str">
        <f t="shared" si="31"/>
        <v xml:space="preserve"> </v>
      </c>
      <c r="BD423" s="577" t="str">
        <f t="shared" si="32"/>
        <v xml:space="preserve"> </v>
      </c>
      <c r="BE423" s="577" t="str">
        <f t="shared" si="33"/>
        <v xml:space="preserve"> </v>
      </c>
      <c r="BF423" s="102"/>
      <c r="BG423" s="330"/>
    </row>
    <row r="424" spans="1:59" s="107" customFormat="1" ht="12.75" x14ac:dyDescent="0.25">
      <c r="A424" s="380"/>
      <c r="B424" s="169">
        <f>'Données démographiques'!B423</f>
        <v>0</v>
      </c>
      <c r="C424" s="169">
        <f>'Données démographiques'!C423</f>
        <v>0</v>
      </c>
      <c r="D424" s="170">
        <f>'Données démographiques'!D423</f>
        <v>0</v>
      </c>
      <c r="E424" s="170">
        <f>'Données démographiques'!F423</f>
        <v>0</v>
      </c>
      <c r="F424" s="102"/>
      <c r="G424" s="255"/>
      <c r="H424" s="273"/>
      <c r="I424" s="274"/>
      <c r="J424" s="274"/>
      <c r="K424" s="273"/>
      <c r="L424" s="273"/>
      <c r="M424" s="274"/>
      <c r="N424" s="273"/>
      <c r="O424" s="257"/>
      <c r="P424" s="277"/>
      <c r="Q424" s="277"/>
      <c r="R424" s="277"/>
      <c r="S424" s="277"/>
      <c r="T424" s="277"/>
      <c r="U424" s="273"/>
      <c r="V424" s="255"/>
      <c r="W424" s="255"/>
      <c r="X424" s="102"/>
      <c r="Y424" s="273"/>
      <c r="Z424" s="172"/>
      <c r="AA424" s="102"/>
      <c r="AB424" s="257"/>
      <c r="AC424" s="257"/>
      <c r="AD424" s="273"/>
      <c r="AE424" s="257"/>
      <c r="AF424" s="273"/>
      <c r="AG424" s="273"/>
      <c r="AH424" s="273"/>
      <c r="AI424" s="262"/>
      <c r="AJ424" s="262"/>
      <c r="AK424" s="262"/>
      <c r="AL424" s="262"/>
      <c r="AM424" s="492"/>
      <c r="AN424" s="262"/>
      <c r="AO424" s="262"/>
      <c r="AP424" s="262"/>
      <c r="AQ424" s="262"/>
      <c r="AR424" s="262"/>
      <c r="AS424" s="262"/>
      <c r="AT424" s="262"/>
      <c r="AU424" s="262"/>
      <c r="AV424" s="262"/>
      <c r="AW424" s="262"/>
      <c r="AX424" s="262"/>
      <c r="AY424" s="262"/>
      <c r="AZ424" s="264"/>
      <c r="BA424" s="492"/>
      <c r="BB424" s="576" t="str">
        <f t="shared" si="30"/>
        <v xml:space="preserve"> </v>
      </c>
      <c r="BC424" s="576" t="str">
        <f t="shared" si="31"/>
        <v xml:space="preserve"> </v>
      </c>
      <c r="BD424" s="576" t="str">
        <f t="shared" si="32"/>
        <v xml:space="preserve"> </v>
      </c>
      <c r="BE424" s="576" t="str">
        <f t="shared" si="33"/>
        <v xml:space="preserve"> </v>
      </c>
      <c r="BF424" s="102"/>
      <c r="BG424" s="165"/>
    </row>
    <row r="425" spans="1:59" s="107" customFormat="1" ht="12.75" x14ac:dyDescent="0.25">
      <c r="A425" s="380"/>
      <c r="B425" s="376">
        <f>'Données démographiques'!B424</f>
        <v>0</v>
      </c>
      <c r="C425" s="376">
        <f>'Données démographiques'!C424</f>
        <v>0</v>
      </c>
      <c r="D425" s="377">
        <f>'Données démographiques'!D424</f>
        <v>0</v>
      </c>
      <c r="E425" s="377">
        <f>'Données démographiques'!F424</f>
        <v>0</v>
      </c>
      <c r="F425" s="102"/>
      <c r="G425" s="430"/>
      <c r="H425" s="258"/>
      <c r="I425" s="493"/>
      <c r="J425" s="493"/>
      <c r="K425" s="258"/>
      <c r="L425" s="258"/>
      <c r="M425" s="493"/>
      <c r="N425" s="258"/>
      <c r="O425" s="259"/>
      <c r="P425" s="279"/>
      <c r="Q425" s="279"/>
      <c r="R425" s="279"/>
      <c r="S425" s="279"/>
      <c r="T425" s="279"/>
      <c r="U425" s="258"/>
      <c r="V425" s="430"/>
      <c r="W425" s="430"/>
      <c r="X425" s="102"/>
      <c r="Y425" s="258"/>
      <c r="Z425" s="431"/>
      <c r="AA425" s="102"/>
      <c r="AB425" s="259"/>
      <c r="AC425" s="259"/>
      <c r="AD425" s="258"/>
      <c r="AE425" s="259"/>
      <c r="AF425" s="258"/>
      <c r="AG425" s="258"/>
      <c r="AH425" s="258"/>
      <c r="AI425" s="263"/>
      <c r="AJ425" s="263"/>
      <c r="AK425" s="263"/>
      <c r="AL425" s="263"/>
      <c r="AM425" s="492"/>
      <c r="AN425" s="263"/>
      <c r="AO425" s="263"/>
      <c r="AP425" s="263"/>
      <c r="AQ425" s="263"/>
      <c r="AR425" s="263"/>
      <c r="AS425" s="263"/>
      <c r="AT425" s="263"/>
      <c r="AU425" s="263"/>
      <c r="AV425" s="263"/>
      <c r="AW425" s="263"/>
      <c r="AX425" s="263"/>
      <c r="AY425" s="263"/>
      <c r="AZ425" s="265"/>
      <c r="BA425" s="492"/>
      <c r="BB425" s="577" t="str">
        <f t="shared" si="30"/>
        <v xml:space="preserve"> </v>
      </c>
      <c r="BC425" s="577" t="str">
        <f t="shared" si="31"/>
        <v xml:space="preserve"> </v>
      </c>
      <c r="BD425" s="577" t="str">
        <f t="shared" si="32"/>
        <v xml:space="preserve"> </v>
      </c>
      <c r="BE425" s="577" t="str">
        <f t="shared" si="33"/>
        <v xml:space="preserve"> </v>
      </c>
      <c r="BF425" s="102"/>
      <c r="BG425" s="330"/>
    </row>
    <row r="426" spans="1:59" s="107" customFormat="1" ht="12.75" x14ac:dyDescent="0.25">
      <c r="A426" s="380"/>
      <c r="B426" s="169">
        <f>'Données démographiques'!B425</f>
        <v>0</v>
      </c>
      <c r="C426" s="169">
        <f>'Données démographiques'!C425</f>
        <v>0</v>
      </c>
      <c r="D426" s="170">
        <f>'Données démographiques'!D425</f>
        <v>0</v>
      </c>
      <c r="E426" s="170">
        <f>'Données démographiques'!F425</f>
        <v>0</v>
      </c>
      <c r="F426" s="102"/>
      <c r="G426" s="255"/>
      <c r="H426" s="273"/>
      <c r="I426" s="274"/>
      <c r="J426" s="274"/>
      <c r="K426" s="273"/>
      <c r="L426" s="273"/>
      <c r="M426" s="274"/>
      <c r="N426" s="273"/>
      <c r="O426" s="257"/>
      <c r="P426" s="277"/>
      <c r="Q426" s="277"/>
      <c r="R426" s="277"/>
      <c r="S426" s="277"/>
      <c r="T426" s="277"/>
      <c r="U426" s="273"/>
      <c r="V426" s="255"/>
      <c r="W426" s="255"/>
      <c r="X426" s="102"/>
      <c r="Y426" s="273"/>
      <c r="Z426" s="172"/>
      <c r="AA426" s="102"/>
      <c r="AB426" s="257"/>
      <c r="AC426" s="257"/>
      <c r="AD426" s="273"/>
      <c r="AE426" s="257"/>
      <c r="AF426" s="273"/>
      <c r="AG426" s="273"/>
      <c r="AH426" s="273"/>
      <c r="AI426" s="262"/>
      <c r="AJ426" s="262"/>
      <c r="AK426" s="262"/>
      <c r="AL426" s="262"/>
      <c r="AM426" s="492"/>
      <c r="AN426" s="262"/>
      <c r="AO426" s="262"/>
      <c r="AP426" s="262"/>
      <c r="AQ426" s="262"/>
      <c r="AR426" s="262"/>
      <c r="AS426" s="262"/>
      <c r="AT426" s="262"/>
      <c r="AU426" s="262"/>
      <c r="AV426" s="262"/>
      <c r="AW426" s="262"/>
      <c r="AX426" s="262"/>
      <c r="AY426" s="262"/>
      <c r="AZ426" s="264"/>
      <c r="BA426" s="492"/>
      <c r="BB426" s="576" t="str">
        <f t="shared" si="30"/>
        <v xml:space="preserve"> </v>
      </c>
      <c r="BC426" s="576" t="str">
        <f t="shared" si="31"/>
        <v xml:space="preserve"> </v>
      </c>
      <c r="BD426" s="576" t="str">
        <f t="shared" si="32"/>
        <v xml:space="preserve"> </v>
      </c>
      <c r="BE426" s="576" t="str">
        <f t="shared" si="33"/>
        <v xml:space="preserve"> </v>
      </c>
      <c r="BF426" s="102"/>
      <c r="BG426" s="165"/>
    </row>
    <row r="427" spans="1:59" s="107" customFormat="1" ht="12.75" x14ac:dyDescent="0.25">
      <c r="A427" s="380"/>
      <c r="B427" s="376">
        <f>'Données démographiques'!B426</f>
        <v>0</v>
      </c>
      <c r="C427" s="376">
        <f>'Données démographiques'!C426</f>
        <v>0</v>
      </c>
      <c r="D427" s="377">
        <f>'Données démographiques'!D426</f>
        <v>0</v>
      </c>
      <c r="E427" s="377">
        <f>'Données démographiques'!F426</f>
        <v>0</v>
      </c>
      <c r="F427" s="102"/>
      <c r="G427" s="430"/>
      <c r="H427" s="258"/>
      <c r="I427" s="493"/>
      <c r="J427" s="493"/>
      <c r="K427" s="258"/>
      <c r="L427" s="258"/>
      <c r="M427" s="493"/>
      <c r="N427" s="258"/>
      <c r="O427" s="259"/>
      <c r="P427" s="279"/>
      <c r="Q427" s="279"/>
      <c r="R427" s="279"/>
      <c r="S427" s="279"/>
      <c r="T427" s="279"/>
      <c r="U427" s="258"/>
      <c r="V427" s="430"/>
      <c r="W427" s="430"/>
      <c r="X427" s="102"/>
      <c r="Y427" s="258"/>
      <c r="Z427" s="431"/>
      <c r="AA427" s="102"/>
      <c r="AB427" s="259"/>
      <c r="AC427" s="259"/>
      <c r="AD427" s="258"/>
      <c r="AE427" s="259"/>
      <c r="AF427" s="258"/>
      <c r="AG427" s="258"/>
      <c r="AH427" s="258"/>
      <c r="AI427" s="263"/>
      <c r="AJ427" s="263"/>
      <c r="AK427" s="263"/>
      <c r="AL427" s="263"/>
      <c r="AM427" s="492"/>
      <c r="AN427" s="263"/>
      <c r="AO427" s="263"/>
      <c r="AP427" s="263"/>
      <c r="AQ427" s="263"/>
      <c r="AR427" s="263"/>
      <c r="AS427" s="263"/>
      <c r="AT427" s="263"/>
      <c r="AU427" s="263"/>
      <c r="AV427" s="263"/>
      <c r="AW427" s="263"/>
      <c r="AX427" s="263"/>
      <c r="AY427" s="263"/>
      <c r="AZ427" s="265"/>
      <c r="BA427" s="492"/>
      <c r="BB427" s="577" t="str">
        <f t="shared" si="30"/>
        <v xml:space="preserve"> </v>
      </c>
      <c r="BC427" s="577" t="str">
        <f t="shared" si="31"/>
        <v xml:space="preserve"> </v>
      </c>
      <c r="BD427" s="577" t="str">
        <f t="shared" si="32"/>
        <v xml:space="preserve"> </v>
      </c>
      <c r="BE427" s="577" t="str">
        <f t="shared" si="33"/>
        <v xml:space="preserve"> </v>
      </c>
      <c r="BF427" s="102"/>
      <c r="BG427" s="330"/>
    </row>
    <row r="428" spans="1:59" s="107" customFormat="1" ht="12.75" x14ac:dyDescent="0.25">
      <c r="A428" s="380"/>
      <c r="B428" s="169">
        <f>'Données démographiques'!B427</f>
        <v>0</v>
      </c>
      <c r="C428" s="169">
        <f>'Données démographiques'!C427</f>
        <v>0</v>
      </c>
      <c r="D428" s="170">
        <f>'Données démographiques'!D427</f>
        <v>0</v>
      </c>
      <c r="E428" s="170">
        <f>'Données démographiques'!F427</f>
        <v>0</v>
      </c>
      <c r="F428" s="102"/>
      <c r="G428" s="255"/>
      <c r="H428" s="273"/>
      <c r="I428" s="274"/>
      <c r="J428" s="274"/>
      <c r="K428" s="273"/>
      <c r="L428" s="273"/>
      <c r="M428" s="274"/>
      <c r="N428" s="273"/>
      <c r="O428" s="257"/>
      <c r="P428" s="277"/>
      <c r="Q428" s="277"/>
      <c r="R428" s="277"/>
      <c r="S428" s="277"/>
      <c r="T428" s="277"/>
      <c r="U428" s="273"/>
      <c r="V428" s="255"/>
      <c r="W428" s="255"/>
      <c r="X428" s="102"/>
      <c r="Y428" s="273"/>
      <c r="Z428" s="172"/>
      <c r="AA428" s="102"/>
      <c r="AB428" s="257"/>
      <c r="AC428" s="257"/>
      <c r="AD428" s="273"/>
      <c r="AE428" s="257"/>
      <c r="AF428" s="273"/>
      <c r="AG428" s="273"/>
      <c r="AH428" s="273"/>
      <c r="AI428" s="262"/>
      <c r="AJ428" s="262"/>
      <c r="AK428" s="262"/>
      <c r="AL428" s="262"/>
      <c r="AM428" s="492"/>
      <c r="AN428" s="262"/>
      <c r="AO428" s="262"/>
      <c r="AP428" s="262"/>
      <c r="AQ428" s="262"/>
      <c r="AR428" s="262"/>
      <c r="AS428" s="262"/>
      <c r="AT428" s="262"/>
      <c r="AU428" s="262"/>
      <c r="AV428" s="262"/>
      <c r="AW428" s="262"/>
      <c r="AX428" s="262"/>
      <c r="AY428" s="262"/>
      <c r="AZ428" s="264"/>
      <c r="BA428" s="492"/>
      <c r="BB428" s="576" t="str">
        <f t="shared" si="30"/>
        <v xml:space="preserve"> </v>
      </c>
      <c r="BC428" s="576" t="str">
        <f t="shared" si="31"/>
        <v xml:space="preserve"> </v>
      </c>
      <c r="BD428" s="576" t="str">
        <f t="shared" si="32"/>
        <v xml:space="preserve"> </v>
      </c>
      <c r="BE428" s="576" t="str">
        <f t="shared" si="33"/>
        <v xml:space="preserve"> </v>
      </c>
      <c r="BF428" s="102"/>
      <c r="BG428" s="165"/>
    </row>
    <row r="429" spans="1:59" s="107" customFormat="1" ht="12.75" x14ac:dyDescent="0.25">
      <c r="A429" s="380"/>
      <c r="B429" s="376">
        <f>'Données démographiques'!B428</f>
        <v>0</v>
      </c>
      <c r="C429" s="376">
        <f>'Données démographiques'!C428</f>
        <v>0</v>
      </c>
      <c r="D429" s="377">
        <f>'Données démographiques'!D428</f>
        <v>0</v>
      </c>
      <c r="E429" s="377">
        <f>'Données démographiques'!F428</f>
        <v>0</v>
      </c>
      <c r="F429" s="102"/>
      <c r="G429" s="430"/>
      <c r="H429" s="258"/>
      <c r="I429" s="493"/>
      <c r="J429" s="493"/>
      <c r="K429" s="258"/>
      <c r="L429" s="258"/>
      <c r="M429" s="493"/>
      <c r="N429" s="258"/>
      <c r="O429" s="259"/>
      <c r="P429" s="279"/>
      <c r="Q429" s="279"/>
      <c r="R429" s="279"/>
      <c r="S429" s="279"/>
      <c r="T429" s="279"/>
      <c r="U429" s="258"/>
      <c r="V429" s="430"/>
      <c r="W429" s="430"/>
      <c r="X429" s="102"/>
      <c r="Y429" s="258"/>
      <c r="Z429" s="431"/>
      <c r="AA429" s="102"/>
      <c r="AB429" s="259"/>
      <c r="AC429" s="259"/>
      <c r="AD429" s="258"/>
      <c r="AE429" s="259"/>
      <c r="AF429" s="258"/>
      <c r="AG429" s="258"/>
      <c r="AH429" s="258"/>
      <c r="AI429" s="263"/>
      <c r="AJ429" s="263"/>
      <c r="AK429" s="263"/>
      <c r="AL429" s="263"/>
      <c r="AM429" s="492"/>
      <c r="AN429" s="263"/>
      <c r="AO429" s="263"/>
      <c r="AP429" s="263"/>
      <c r="AQ429" s="263"/>
      <c r="AR429" s="263"/>
      <c r="AS429" s="263"/>
      <c r="AT429" s="263"/>
      <c r="AU429" s="263"/>
      <c r="AV429" s="263"/>
      <c r="AW429" s="263"/>
      <c r="AX429" s="263"/>
      <c r="AY429" s="263"/>
      <c r="AZ429" s="265"/>
      <c r="BA429" s="492"/>
      <c r="BB429" s="577" t="str">
        <f t="shared" si="30"/>
        <v xml:space="preserve"> </v>
      </c>
      <c r="BC429" s="577" t="str">
        <f t="shared" si="31"/>
        <v xml:space="preserve"> </v>
      </c>
      <c r="BD429" s="577" t="str">
        <f t="shared" si="32"/>
        <v xml:space="preserve"> </v>
      </c>
      <c r="BE429" s="577" t="str">
        <f t="shared" si="33"/>
        <v xml:space="preserve"> </v>
      </c>
      <c r="BF429" s="102"/>
      <c r="BG429" s="330"/>
    </row>
    <row r="430" spans="1:59" s="107" customFormat="1" ht="12.75" x14ac:dyDescent="0.25">
      <c r="A430" s="380"/>
      <c r="B430" s="169">
        <f>'Données démographiques'!B429</f>
        <v>0</v>
      </c>
      <c r="C430" s="169">
        <f>'Données démographiques'!C429</f>
        <v>0</v>
      </c>
      <c r="D430" s="170">
        <f>'Données démographiques'!D429</f>
        <v>0</v>
      </c>
      <c r="E430" s="170">
        <f>'Données démographiques'!F429</f>
        <v>0</v>
      </c>
      <c r="F430" s="102"/>
      <c r="G430" s="255"/>
      <c r="H430" s="273"/>
      <c r="I430" s="274"/>
      <c r="J430" s="274"/>
      <c r="K430" s="273"/>
      <c r="L430" s="273"/>
      <c r="M430" s="274"/>
      <c r="N430" s="273"/>
      <c r="O430" s="257"/>
      <c r="P430" s="277"/>
      <c r="Q430" s="277"/>
      <c r="R430" s="277"/>
      <c r="S430" s="277"/>
      <c r="T430" s="277"/>
      <c r="U430" s="273"/>
      <c r="V430" s="255"/>
      <c r="W430" s="255"/>
      <c r="X430" s="102"/>
      <c r="Y430" s="273"/>
      <c r="Z430" s="172"/>
      <c r="AA430" s="102"/>
      <c r="AB430" s="257"/>
      <c r="AC430" s="257"/>
      <c r="AD430" s="273"/>
      <c r="AE430" s="257"/>
      <c r="AF430" s="273"/>
      <c r="AG430" s="273"/>
      <c r="AH430" s="273"/>
      <c r="AI430" s="262"/>
      <c r="AJ430" s="262"/>
      <c r="AK430" s="262"/>
      <c r="AL430" s="262"/>
      <c r="AM430" s="492"/>
      <c r="AN430" s="262"/>
      <c r="AO430" s="262"/>
      <c r="AP430" s="262"/>
      <c r="AQ430" s="262"/>
      <c r="AR430" s="262"/>
      <c r="AS430" s="262"/>
      <c r="AT430" s="262"/>
      <c r="AU430" s="262"/>
      <c r="AV430" s="262"/>
      <c r="AW430" s="262"/>
      <c r="AX430" s="262"/>
      <c r="AY430" s="262"/>
      <c r="AZ430" s="264"/>
      <c r="BA430" s="492"/>
      <c r="BB430" s="576" t="str">
        <f t="shared" si="30"/>
        <v xml:space="preserve"> </v>
      </c>
      <c r="BC430" s="576" t="str">
        <f t="shared" si="31"/>
        <v xml:space="preserve"> </v>
      </c>
      <c r="BD430" s="576" t="str">
        <f t="shared" si="32"/>
        <v xml:space="preserve"> </v>
      </c>
      <c r="BE430" s="576" t="str">
        <f t="shared" si="33"/>
        <v xml:space="preserve"> </v>
      </c>
      <c r="BF430" s="102"/>
      <c r="BG430" s="165"/>
    </row>
    <row r="431" spans="1:59" s="107" customFormat="1" ht="12.75" x14ac:dyDescent="0.25">
      <c r="A431" s="380"/>
      <c r="B431" s="376">
        <f>'Données démographiques'!B430</f>
        <v>0</v>
      </c>
      <c r="C431" s="376">
        <f>'Données démographiques'!C430</f>
        <v>0</v>
      </c>
      <c r="D431" s="377">
        <f>'Données démographiques'!D430</f>
        <v>0</v>
      </c>
      <c r="E431" s="377">
        <f>'Données démographiques'!F430</f>
        <v>0</v>
      </c>
      <c r="F431" s="102"/>
      <c r="G431" s="430"/>
      <c r="H431" s="258"/>
      <c r="I431" s="493"/>
      <c r="J431" s="493"/>
      <c r="K431" s="258"/>
      <c r="L431" s="258"/>
      <c r="M431" s="493"/>
      <c r="N431" s="258"/>
      <c r="O431" s="259"/>
      <c r="P431" s="279"/>
      <c r="Q431" s="279"/>
      <c r="R431" s="279"/>
      <c r="S431" s="279"/>
      <c r="T431" s="279"/>
      <c r="U431" s="258"/>
      <c r="V431" s="430"/>
      <c r="W431" s="430"/>
      <c r="X431" s="102"/>
      <c r="Y431" s="258"/>
      <c r="Z431" s="431"/>
      <c r="AA431" s="102"/>
      <c r="AB431" s="259"/>
      <c r="AC431" s="259"/>
      <c r="AD431" s="258"/>
      <c r="AE431" s="259"/>
      <c r="AF431" s="258"/>
      <c r="AG431" s="258"/>
      <c r="AH431" s="258"/>
      <c r="AI431" s="263"/>
      <c r="AJ431" s="263"/>
      <c r="AK431" s="263"/>
      <c r="AL431" s="263"/>
      <c r="AM431" s="492"/>
      <c r="AN431" s="263"/>
      <c r="AO431" s="263"/>
      <c r="AP431" s="263"/>
      <c r="AQ431" s="263"/>
      <c r="AR431" s="263"/>
      <c r="AS431" s="263"/>
      <c r="AT431" s="263"/>
      <c r="AU431" s="263"/>
      <c r="AV431" s="263"/>
      <c r="AW431" s="263"/>
      <c r="AX431" s="263"/>
      <c r="AY431" s="263"/>
      <c r="AZ431" s="265"/>
      <c r="BA431" s="492"/>
      <c r="BB431" s="577" t="str">
        <f t="shared" si="30"/>
        <v xml:space="preserve"> </v>
      </c>
      <c r="BC431" s="577" t="str">
        <f t="shared" si="31"/>
        <v xml:space="preserve"> </v>
      </c>
      <c r="BD431" s="577" t="str">
        <f t="shared" si="32"/>
        <v xml:space="preserve"> </v>
      </c>
      <c r="BE431" s="577" t="str">
        <f t="shared" si="33"/>
        <v xml:space="preserve"> </v>
      </c>
      <c r="BF431" s="102"/>
      <c r="BG431" s="330"/>
    </row>
    <row r="432" spans="1:59" s="107" customFormat="1" ht="12.75" x14ac:dyDescent="0.25">
      <c r="A432" s="380"/>
      <c r="B432" s="169">
        <f>'Données démographiques'!B431</f>
        <v>0</v>
      </c>
      <c r="C432" s="169">
        <f>'Données démographiques'!C431</f>
        <v>0</v>
      </c>
      <c r="D432" s="170">
        <f>'Données démographiques'!D431</f>
        <v>0</v>
      </c>
      <c r="E432" s="170">
        <f>'Données démographiques'!F431</f>
        <v>0</v>
      </c>
      <c r="F432" s="102"/>
      <c r="G432" s="255"/>
      <c r="H432" s="273"/>
      <c r="I432" s="274"/>
      <c r="J432" s="274"/>
      <c r="K432" s="273"/>
      <c r="L432" s="273"/>
      <c r="M432" s="274"/>
      <c r="N432" s="273"/>
      <c r="O432" s="257"/>
      <c r="P432" s="277"/>
      <c r="Q432" s="277"/>
      <c r="R432" s="277"/>
      <c r="S432" s="277"/>
      <c r="T432" s="277"/>
      <c r="U432" s="273"/>
      <c r="V432" s="255"/>
      <c r="W432" s="255"/>
      <c r="X432" s="102"/>
      <c r="Y432" s="273"/>
      <c r="Z432" s="172"/>
      <c r="AA432" s="102"/>
      <c r="AB432" s="257"/>
      <c r="AC432" s="257"/>
      <c r="AD432" s="273"/>
      <c r="AE432" s="257"/>
      <c r="AF432" s="273"/>
      <c r="AG432" s="273"/>
      <c r="AH432" s="273"/>
      <c r="AI432" s="262"/>
      <c r="AJ432" s="262"/>
      <c r="AK432" s="262"/>
      <c r="AL432" s="262"/>
      <c r="AM432" s="492"/>
      <c r="AN432" s="262"/>
      <c r="AO432" s="262"/>
      <c r="AP432" s="262"/>
      <c r="AQ432" s="262"/>
      <c r="AR432" s="262"/>
      <c r="AS432" s="262"/>
      <c r="AT432" s="262"/>
      <c r="AU432" s="262"/>
      <c r="AV432" s="262"/>
      <c r="AW432" s="262"/>
      <c r="AX432" s="262"/>
      <c r="AY432" s="262"/>
      <c r="AZ432" s="264"/>
      <c r="BA432" s="492"/>
      <c r="BB432" s="576" t="str">
        <f t="shared" si="30"/>
        <v xml:space="preserve"> </v>
      </c>
      <c r="BC432" s="576" t="str">
        <f t="shared" si="31"/>
        <v xml:space="preserve"> </v>
      </c>
      <c r="BD432" s="576" t="str">
        <f t="shared" si="32"/>
        <v xml:space="preserve"> </v>
      </c>
      <c r="BE432" s="576" t="str">
        <f t="shared" si="33"/>
        <v xml:space="preserve"> </v>
      </c>
      <c r="BF432" s="102"/>
      <c r="BG432" s="165"/>
    </row>
    <row r="433" spans="1:59" s="107" customFormat="1" ht="12.75" x14ac:dyDescent="0.25">
      <c r="A433" s="380"/>
      <c r="B433" s="376">
        <f>'Données démographiques'!B432</f>
        <v>0</v>
      </c>
      <c r="C433" s="376">
        <f>'Données démographiques'!C432</f>
        <v>0</v>
      </c>
      <c r="D433" s="377">
        <f>'Données démographiques'!D432</f>
        <v>0</v>
      </c>
      <c r="E433" s="377">
        <f>'Données démographiques'!F432</f>
        <v>0</v>
      </c>
      <c r="F433" s="102"/>
      <c r="G433" s="430"/>
      <c r="H433" s="258"/>
      <c r="I433" s="493"/>
      <c r="J433" s="493"/>
      <c r="K433" s="258"/>
      <c r="L433" s="258"/>
      <c r="M433" s="493"/>
      <c r="N433" s="258"/>
      <c r="O433" s="259"/>
      <c r="P433" s="279"/>
      <c r="Q433" s="279"/>
      <c r="R433" s="279"/>
      <c r="S433" s="279"/>
      <c r="T433" s="279"/>
      <c r="U433" s="258"/>
      <c r="V433" s="430"/>
      <c r="W433" s="430"/>
      <c r="X433" s="102"/>
      <c r="Y433" s="258"/>
      <c r="Z433" s="431"/>
      <c r="AA433" s="102"/>
      <c r="AB433" s="259"/>
      <c r="AC433" s="259"/>
      <c r="AD433" s="258"/>
      <c r="AE433" s="259"/>
      <c r="AF433" s="258"/>
      <c r="AG433" s="258"/>
      <c r="AH433" s="258"/>
      <c r="AI433" s="263"/>
      <c r="AJ433" s="263"/>
      <c r="AK433" s="263"/>
      <c r="AL433" s="263"/>
      <c r="AM433" s="492"/>
      <c r="AN433" s="263"/>
      <c r="AO433" s="263"/>
      <c r="AP433" s="263"/>
      <c r="AQ433" s="263"/>
      <c r="AR433" s="263"/>
      <c r="AS433" s="263"/>
      <c r="AT433" s="263"/>
      <c r="AU433" s="263"/>
      <c r="AV433" s="263"/>
      <c r="AW433" s="263"/>
      <c r="AX433" s="263"/>
      <c r="AY433" s="263"/>
      <c r="AZ433" s="265"/>
      <c r="BA433" s="492"/>
      <c r="BB433" s="577" t="str">
        <f t="shared" si="30"/>
        <v xml:space="preserve"> </v>
      </c>
      <c r="BC433" s="577" t="str">
        <f t="shared" si="31"/>
        <v xml:space="preserve"> </v>
      </c>
      <c r="BD433" s="577" t="str">
        <f t="shared" si="32"/>
        <v xml:space="preserve"> </v>
      </c>
      <c r="BE433" s="577" t="str">
        <f t="shared" si="33"/>
        <v xml:space="preserve"> </v>
      </c>
      <c r="BF433" s="102"/>
      <c r="BG433" s="330"/>
    </row>
    <row r="434" spans="1:59" s="107" customFormat="1" ht="12.75" x14ac:dyDescent="0.25">
      <c r="A434" s="380"/>
      <c r="B434" s="169">
        <f>'Données démographiques'!B433</f>
        <v>0</v>
      </c>
      <c r="C434" s="169">
        <f>'Données démographiques'!C433</f>
        <v>0</v>
      </c>
      <c r="D434" s="170">
        <f>'Données démographiques'!D433</f>
        <v>0</v>
      </c>
      <c r="E434" s="170">
        <f>'Données démographiques'!F433</f>
        <v>0</v>
      </c>
      <c r="F434" s="102"/>
      <c r="G434" s="255"/>
      <c r="H434" s="273"/>
      <c r="I434" s="274"/>
      <c r="J434" s="274"/>
      <c r="K434" s="273"/>
      <c r="L434" s="273"/>
      <c r="M434" s="274"/>
      <c r="N434" s="273"/>
      <c r="O434" s="257"/>
      <c r="P434" s="277"/>
      <c r="Q434" s="277"/>
      <c r="R434" s="277"/>
      <c r="S434" s="277"/>
      <c r="T434" s="277"/>
      <c r="U434" s="273"/>
      <c r="V434" s="255"/>
      <c r="W434" s="255"/>
      <c r="X434" s="102"/>
      <c r="Y434" s="273"/>
      <c r="Z434" s="172"/>
      <c r="AA434" s="102"/>
      <c r="AB434" s="257"/>
      <c r="AC434" s="257"/>
      <c r="AD434" s="273"/>
      <c r="AE434" s="257"/>
      <c r="AF434" s="273"/>
      <c r="AG434" s="273"/>
      <c r="AH434" s="273"/>
      <c r="AI434" s="262"/>
      <c r="AJ434" s="262"/>
      <c r="AK434" s="262"/>
      <c r="AL434" s="262"/>
      <c r="AM434" s="492"/>
      <c r="AN434" s="262"/>
      <c r="AO434" s="262"/>
      <c r="AP434" s="262"/>
      <c r="AQ434" s="262"/>
      <c r="AR434" s="262"/>
      <c r="AS434" s="262"/>
      <c r="AT434" s="262"/>
      <c r="AU434" s="262"/>
      <c r="AV434" s="262"/>
      <c r="AW434" s="262"/>
      <c r="AX434" s="262"/>
      <c r="AY434" s="262"/>
      <c r="AZ434" s="264"/>
      <c r="BA434" s="492"/>
      <c r="BB434" s="576" t="str">
        <f t="shared" si="30"/>
        <v xml:space="preserve"> </v>
      </c>
      <c r="BC434" s="576" t="str">
        <f t="shared" si="31"/>
        <v xml:space="preserve"> </v>
      </c>
      <c r="BD434" s="576" t="str">
        <f t="shared" si="32"/>
        <v xml:space="preserve"> </v>
      </c>
      <c r="BE434" s="576" t="str">
        <f t="shared" si="33"/>
        <v xml:space="preserve"> </v>
      </c>
      <c r="BF434" s="102"/>
      <c r="BG434" s="165"/>
    </row>
    <row r="435" spans="1:59" s="107" customFormat="1" ht="12.75" x14ac:dyDescent="0.25">
      <c r="A435" s="380"/>
      <c r="B435" s="376">
        <f>'Données démographiques'!B434</f>
        <v>0</v>
      </c>
      <c r="C435" s="376">
        <f>'Données démographiques'!C434</f>
        <v>0</v>
      </c>
      <c r="D435" s="377">
        <f>'Données démographiques'!D434</f>
        <v>0</v>
      </c>
      <c r="E435" s="377">
        <f>'Données démographiques'!F434</f>
        <v>0</v>
      </c>
      <c r="F435" s="102"/>
      <c r="G435" s="430"/>
      <c r="H435" s="258"/>
      <c r="I435" s="493"/>
      <c r="J435" s="493"/>
      <c r="K435" s="258"/>
      <c r="L435" s="258"/>
      <c r="M435" s="493"/>
      <c r="N435" s="258"/>
      <c r="O435" s="259"/>
      <c r="P435" s="279"/>
      <c r="Q435" s="279"/>
      <c r="R435" s="279"/>
      <c r="S435" s="279"/>
      <c r="T435" s="279"/>
      <c r="U435" s="258"/>
      <c r="V435" s="430"/>
      <c r="W435" s="430"/>
      <c r="X435" s="102"/>
      <c r="Y435" s="258"/>
      <c r="Z435" s="431"/>
      <c r="AA435" s="102"/>
      <c r="AB435" s="259"/>
      <c r="AC435" s="259"/>
      <c r="AD435" s="258"/>
      <c r="AE435" s="259"/>
      <c r="AF435" s="258"/>
      <c r="AG435" s="258"/>
      <c r="AH435" s="258"/>
      <c r="AI435" s="263"/>
      <c r="AJ435" s="263"/>
      <c r="AK435" s="263"/>
      <c r="AL435" s="263"/>
      <c r="AM435" s="492"/>
      <c r="AN435" s="263"/>
      <c r="AO435" s="263"/>
      <c r="AP435" s="263"/>
      <c r="AQ435" s="263"/>
      <c r="AR435" s="263"/>
      <c r="AS435" s="263"/>
      <c r="AT435" s="263"/>
      <c r="AU435" s="263"/>
      <c r="AV435" s="263"/>
      <c r="AW435" s="263"/>
      <c r="AX435" s="263"/>
      <c r="AY435" s="263"/>
      <c r="AZ435" s="265"/>
      <c r="BA435" s="492"/>
      <c r="BB435" s="577" t="str">
        <f t="shared" si="30"/>
        <v xml:space="preserve"> </v>
      </c>
      <c r="BC435" s="577" t="str">
        <f t="shared" si="31"/>
        <v xml:space="preserve"> </v>
      </c>
      <c r="BD435" s="577" t="str">
        <f t="shared" si="32"/>
        <v xml:space="preserve"> </v>
      </c>
      <c r="BE435" s="577" t="str">
        <f t="shared" si="33"/>
        <v xml:space="preserve"> </v>
      </c>
      <c r="BF435" s="102"/>
      <c r="BG435" s="330"/>
    </row>
    <row r="436" spans="1:59" s="107" customFormat="1" ht="12.75" x14ac:dyDescent="0.25">
      <c r="A436" s="380"/>
      <c r="B436" s="169">
        <f>'Données démographiques'!B435</f>
        <v>0</v>
      </c>
      <c r="C436" s="169">
        <f>'Données démographiques'!C435</f>
        <v>0</v>
      </c>
      <c r="D436" s="170">
        <f>'Données démographiques'!D435</f>
        <v>0</v>
      </c>
      <c r="E436" s="170">
        <f>'Données démographiques'!F435</f>
        <v>0</v>
      </c>
      <c r="F436" s="102"/>
      <c r="G436" s="255"/>
      <c r="H436" s="273"/>
      <c r="I436" s="274"/>
      <c r="J436" s="274"/>
      <c r="K436" s="273"/>
      <c r="L436" s="273"/>
      <c r="M436" s="274"/>
      <c r="N436" s="273"/>
      <c r="O436" s="257"/>
      <c r="P436" s="277"/>
      <c r="Q436" s="277"/>
      <c r="R436" s="277"/>
      <c r="S436" s="277"/>
      <c r="T436" s="277"/>
      <c r="U436" s="273"/>
      <c r="V436" s="255"/>
      <c r="W436" s="255"/>
      <c r="X436" s="102"/>
      <c r="Y436" s="273"/>
      <c r="Z436" s="172"/>
      <c r="AA436" s="102"/>
      <c r="AB436" s="257"/>
      <c r="AC436" s="257"/>
      <c r="AD436" s="273"/>
      <c r="AE436" s="257"/>
      <c r="AF436" s="273"/>
      <c r="AG436" s="273"/>
      <c r="AH436" s="273"/>
      <c r="AI436" s="262"/>
      <c r="AJ436" s="262"/>
      <c r="AK436" s="262"/>
      <c r="AL436" s="262"/>
      <c r="AM436" s="492"/>
      <c r="AN436" s="262"/>
      <c r="AO436" s="262"/>
      <c r="AP436" s="262"/>
      <c r="AQ436" s="262"/>
      <c r="AR436" s="262"/>
      <c r="AS436" s="262"/>
      <c r="AT436" s="262"/>
      <c r="AU436" s="262"/>
      <c r="AV436" s="262"/>
      <c r="AW436" s="262"/>
      <c r="AX436" s="262"/>
      <c r="AY436" s="262"/>
      <c r="AZ436" s="264"/>
      <c r="BA436" s="492"/>
      <c r="BB436" s="576" t="str">
        <f t="shared" si="30"/>
        <v xml:space="preserve"> </v>
      </c>
      <c r="BC436" s="576" t="str">
        <f t="shared" si="31"/>
        <v xml:space="preserve"> </v>
      </c>
      <c r="BD436" s="576" t="str">
        <f t="shared" si="32"/>
        <v xml:space="preserve"> </v>
      </c>
      <c r="BE436" s="576" t="str">
        <f t="shared" si="33"/>
        <v xml:space="preserve"> </v>
      </c>
      <c r="BF436" s="102"/>
      <c r="BG436" s="165"/>
    </row>
    <row r="437" spans="1:59" s="107" customFormat="1" ht="12.75" x14ac:dyDescent="0.25">
      <c r="A437" s="380"/>
      <c r="B437" s="376">
        <f>'Données démographiques'!B436</f>
        <v>0</v>
      </c>
      <c r="C437" s="376">
        <f>'Données démographiques'!C436</f>
        <v>0</v>
      </c>
      <c r="D437" s="377">
        <f>'Données démographiques'!D436</f>
        <v>0</v>
      </c>
      <c r="E437" s="377">
        <f>'Données démographiques'!F436</f>
        <v>0</v>
      </c>
      <c r="F437" s="102"/>
      <c r="G437" s="430"/>
      <c r="H437" s="258"/>
      <c r="I437" s="493"/>
      <c r="J437" s="493"/>
      <c r="K437" s="258"/>
      <c r="L437" s="258"/>
      <c r="M437" s="493"/>
      <c r="N437" s="258"/>
      <c r="O437" s="259"/>
      <c r="P437" s="279"/>
      <c r="Q437" s="279"/>
      <c r="R437" s="279"/>
      <c r="S437" s="279"/>
      <c r="T437" s="279"/>
      <c r="U437" s="258"/>
      <c r="V437" s="430"/>
      <c r="W437" s="430"/>
      <c r="X437" s="102"/>
      <c r="Y437" s="258"/>
      <c r="Z437" s="431"/>
      <c r="AA437" s="102"/>
      <c r="AB437" s="259"/>
      <c r="AC437" s="259"/>
      <c r="AD437" s="258"/>
      <c r="AE437" s="259"/>
      <c r="AF437" s="258"/>
      <c r="AG437" s="258"/>
      <c r="AH437" s="258"/>
      <c r="AI437" s="263"/>
      <c r="AJ437" s="263"/>
      <c r="AK437" s="263"/>
      <c r="AL437" s="263"/>
      <c r="AM437" s="492"/>
      <c r="AN437" s="263"/>
      <c r="AO437" s="263"/>
      <c r="AP437" s="263"/>
      <c r="AQ437" s="263"/>
      <c r="AR437" s="263"/>
      <c r="AS437" s="263"/>
      <c r="AT437" s="263"/>
      <c r="AU437" s="263"/>
      <c r="AV437" s="263"/>
      <c r="AW437" s="263"/>
      <c r="AX437" s="263"/>
      <c r="AY437" s="263"/>
      <c r="AZ437" s="265"/>
      <c r="BA437" s="492"/>
      <c r="BB437" s="577" t="str">
        <f t="shared" si="30"/>
        <v xml:space="preserve"> </v>
      </c>
      <c r="BC437" s="577" t="str">
        <f t="shared" si="31"/>
        <v xml:space="preserve"> </v>
      </c>
      <c r="BD437" s="577" t="str">
        <f t="shared" si="32"/>
        <v xml:space="preserve"> </v>
      </c>
      <c r="BE437" s="577" t="str">
        <f t="shared" si="33"/>
        <v xml:space="preserve"> </v>
      </c>
      <c r="BF437" s="102"/>
      <c r="BG437" s="330"/>
    </row>
    <row r="438" spans="1:59" s="107" customFormat="1" ht="12.75" x14ac:dyDescent="0.25">
      <c r="A438" s="380"/>
      <c r="B438" s="169">
        <f>'Données démographiques'!B437</f>
        <v>0</v>
      </c>
      <c r="C438" s="169">
        <f>'Données démographiques'!C437</f>
        <v>0</v>
      </c>
      <c r="D438" s="170">
        <f>'Données démographiques'!D437</f>
        <v>0</v>
      </c>
      <c r="E438" s="170">
        <f>'Données démographiques'!F437</f>
        <v>0</v>
      </c>
      <c r="F438" s="102"/>
      <c r="G438" s="255"/>
      <c r="H438" s="273"/>
      <c r="I438" s="274"/>
      <c r="J438" s="274"/>
      <c r="K438" s="273"/>
      <c r="L438" s="273"/>
      <c r="M438" s="274"/>
      <c r="N438" s="273"/>
      <c r="O438" s="257"/>
      <c r="P438" s="277"/>
      <c r="Q438" s="277"/>
      <c r="R438" s="277"/>
      <c r="S438" s="277"/>
      <c r="T438" s="277"/>
      <c r="U438" s="273"/>
      <c r="V438" s="255"/>
      <c r="W438" s="255"/>
      <c r="X438" s="102"/>
      <c r="Y438" s="273"/>
      <c r="Z438" s="172"/>
      <c r="AA438" s="102"/>
      <c r="AB438" s="257"/>
      <c r="AC438" s="257"/>
      <c r="AD438" s="273"/>
      <c r="AE438" s="257"/>
      <c r="AF438" s="273"/>
      <c r="AG438" s="273"/>
      <c r="AH438" s="273"/>
      <c r="AI438" s="262"/>
      <c r="AJ438" s="262"/>
      <c r="AK438" s="262"/>
      <c r="AL438" s="262"/>
      <c r="AM438" s="492"/>
      <c r="AN438" s="262"/>
      <c r="AO438" s="262"/>
      <c r="AP438" s="262"/>
      <c r="AQ438" s="262"/>
      <c r="AR438" s="262"/>
      <c r="AS438" s="262"/>
      <c r="AT438" s="262"/>
      <c r="AU438" s="262"/>
      <c r="AV438" s="262"/>
      <c r="AW438" s="262"/>
      <c r="AX438" s="262"/>
      <c r="AY438" s="262"/>
      <c r="AZ438" s="264"/>
      <c r="BA438" s="492"/>
      <c r="BB438" s="576" t="str">
        <f t="shared" si="30"/>
        <v xml:space="preserve"> </v>
      </c>
      <c r="BC438" s="576" t="str">
        <f t="shared" si="31"/>
        <v xml:space="preserve"> </v>
      </c>
      <c r="BD438" s="576" t="str">
        <f t="shared" si="32"/>
        <v xml:space="preserve"> </v>
      </c>
      <c r="BE438" s="576" t="str">
        <f t="shared" si="33"/>
        <v xml:space="preserve"> </v>
      </c>
      <c r="BF438" s="102"/>
      <c r="BG438" s="165"/>
    </row>
    <row r="439" spans="1:59" s="107" customFormat="1" ht="12.75" x14ac:dyDescent="0.25">
      <c r="A439" s="380"/>
      <c r="B439" s="376">
        <f>'Données démographiques'!B438</f>
        <v>0</v>
      </c>
      <c r="C439" s="376">
        <f>'Données démographiques'!C438</f>
        <v>0</v>
      </c>
      <c r="D439" s="377">
        <f>'Données démographiques'!D438</f>
        <v>0</v>
      </c>
      <c r="E439" s="377">
        <f>'Données démographiques'!F438</f>
        <v>0</v>
      </c>
      <c r="F439" s="102"/>
      <c r="G439" s="430"/>
      <c r="H439" s="258"/>
      <c r="I439" s="493"/>
      <c r="J439" s="493"/>
      <c r="K439" s="258"/>
      <c r="L439" s="258"/>
      <c r="M439" s="493"/>
      <c r="N439" s="258"/>
      <c r="O439" s="259"/>
      <c r="P439" s="279"/>
      <c r="Q439" s="279"/>
      <c r="R439" s="279"/>
      <c r="S439" s="279"/>
      <c r="T439" s="279"/>
      <c r="U439" s="258"/>
      <c r="V439" s="430"/>
      <c r="W439" s="430"/>
      <c r="X439" s="102"/>
      <c r="Y439" s="258"/>
      <c r="Z439" s="431"/>
      <c r="AA439" s="102"/>
      <c r="AB439" s="259"/>
      <c r="AC439" s="259"/>
      <c r="AD439" s="258"/>
      <c r="AE439" s="259"/>
      <c r="AF439" s="258"/>
      <c r="AG439" s="258"/>
      <c r="AH439" s="258"/>
      <c r="AI439" s="263"/>
      <c r="AJ439" s="263"/>
      <c r="AK439" s="263"/>
      <c r="AL439" s="263"/>
      <c r="AM439" s="492"/>
      <c r="AN439" s="263"/>
      <c r="AO439" s="263"/>
      <c r="AP439" s="263"/>
      <c r="AQ439" s="263"/>
      <c r="AR439" s="263"/>
      <c r="AS439" s="263"/>
      <c r="AT439" s="263"/>
      <c r="AU439" s="263"/>
      <c r="AV439" s="263"/>
      <c r="AW439" s="263"/>
      <c r="AX439" s="263"/>
      <c r="AY439" s="263"/>
      <c r="AZ439" s="265"/>
      <c r="BA439" s="492"/>
      <c r="BB439" s="577" t="str">
        <f t="shared" si="30"/>
        <v xml:space="preserve"> </v>
      </c>
      <c r="BC439" s="577" t="str">
        <f t="shared" si="31"/>
        <v xml:space="preserve"> </v>
      </c>
      <c r="BD439" s="577" t="str">
        <f t="shared" si="32"/>
        <v xml:space="preserve"> </v>
      </c>
      <c r="BE439" s="577" t="str">
        <f t="shared" si="33"/>
        <v xml:space="preserve"> </v>
      </c>
      <c r="BF439" s="102"/>
      <c r="BG439" s="330"/>
    </row>
    <row r="440" spans="1:59" s="107" customFormat="1" ht="12.75" x14ac:dyDescent="0.25">
      <c r="A440" s="380"/>
      <c r="B440" s="169">
        <f>'Données démographiques'!B439</f>
        <v>0</v>
      </c>
      <c r="C440" s="169">
        <f>'Données démographiques'!C439</f>
        <v>0</v>
      </c>
      <c r="D440" s="170">
        <f>'Données démographiques'!D439</f>
        <v>0</v>
      </c>
      <c r="E440" s="170">
        <f>'Données démographiques'!F439</f>
        <v>0</v>
      </c>
      <c r="F440" s="102"/>
      <c r="G440" s="255"/>
      <c r="H440" s="273"/>
      <c r="I440" s="274"/>
      <c r="J440" s="274"/>
      <c r="K440" s="273"/>
      <c r="L440" s="273"/>
      <c r="M440" s="274"/>
      <c r="N440" s="273"/>
      <c r="O440" s="257"/>
      <c r="P440" s="277"/>
      <c r="Q440" s="277"/>
      <c r="R440" s="277"/>
      <c r="S440" s="277"/>
      <c r="T440" s="277"/>
      <c r="U440" s="273"/>
      <c r="V440" s="255"/>
      <c r="W440" s="255"/>
      <c r="X440" s="102"/>
      <c r="Y440" s="273"/>
      <c r="Z440" s="172"/>
      <c r="AA440" s="102"/>
      <c r="AB440" s="257"/>
      <c r="AC440" s="257"/>
      <c r="AD440" s="273"/>
      <c r="AE440" s="257"/>
      <c r="AF440" s="273"/>
      <c r="AG440" s="273"/>
      <c r="AH440" s="273"/>
      <c r="AI440" s="262"/>
      <c r="AJ440" s="262"/>
      <c r="AK440" s="262"/>
      <c r="AL440" s="262"/>
      <c r="AM440" s="492"/>
      <c r="AN440" s="262"/>
      <c r="AO440" s="262"/>
      <c r="AP440" s="262"/>
      <c r="AQ440" s="262"/>
      <c r="AR440" s="262"/>
      <c r="AS440" s="262"/>
      <c r="AT440" s="262"/>
      <c r="AU440" s="262"/>
      <c r="AV440" s="262"/>
      <c r="AW440" s="262"/>
      <c r="AX440" s="262"/>
      <c r="AY440" s="262"/>
      <c r="AZ440" s="264"/>
      <c r="BA440" s="492"/>
      <c r="BB440" s="576" t="str">
        <f t="shared" si="30"/>
        <v xml:space="preserve"> </v>
      </c>
      <c r="BC440" s="576" t="str">
        <f t="shared" si="31"/>
        <v xml:space="preserve"> </v>
      </c>
      <c r="BD440" s="576" t="str">
        <f t="shared" si="32"/>
        <v xml:space="preserve"> </v>
      </c>
      <c r="BE440" s="576" t="str">
        <f t="shared" si="33"/>
        <v xml:space="preserve"> </v>
      </c>
      <c r="BF440" s="102"/>
      <c r="BG440" s="165"/>
    </row>
    <row r="441" spans="1:59" s="107" customFormat="1" ht="12.75" x14ac:dyDescent="0.25">
      <c r="A441" s="380"/>
      <c r="B441" s="376">
        <f>'Données démographiques'!B440</f>
        <v>0</v>
      </c>
      <c r="C441" s="376">
        <f>'Données démographiques'!C440</f>
        <v>0</v>
      </c>
      <c r="D441" s="377">
        <f>'Données démographiques'!D440</f>
        <v>0</v>
      </c>
      <c r="E441" s="377">
        <f>'Données démographiques'!F440</f>
        <v>0</v>
      </c>
      <c r="F441" s="102"/>
      <c r="G441" s="430"/>
      <c r="H441" s="258"/>
      <c r="I441" s="493"/>
      <c r="J441" s="493"/>
      <c r="K441" s="258"/>
      <c r="L441" s="258"/>
      <c r="M441" s="493"/>
      <c r="N441" s="258"/>
      <c r="O441" s="259"/>
      <c r="P441" s="279"/>
      <c r="Q441" s="279"/>
      <c r="R441" s="279"/>
      <c r="S441" s="279"/>
      <c r="T441" s="279"/>
      <c r="U441" s="258"/>
      <c r="V441" s="430"/>
      <c r="W441" s="430"/>
      <c r="X441" s="102"/>
      <c r="Y441" s="258"/>
      <c r="Z441" s="431"/>
      <c r="AA441" s="102"/>
      <c r="AB441" s="259"/>
      <c r="AC441" s="259"/>
      <c r="AD441" s="258"/>
      <c r="AE441" s="259"/>
      <c r="AF441" s="258"/>
      <c r="AG441" s="258"/>
      <c r="AH441" s="258"/>
      <c r="AI441" s="263"/>
      <c r="AJ441" s="263"/>
      <c r="AK441" s="263"/>
      <c r="AL441" s="263"/>
      <c r="AM441" s="492"/>
      <c r="AN441" s="263"/>
      <c r="AO441" s="263"/>
      <c r="AP441" s="263"/>
      <c r="AQ441" s="263"/>
      <c r="AR441" s="263"/>
      <c r="AS441" s="263"/>
      <c r="AT441" s="263"/>
      <c r="AU441" s="263"/>
      <c r="AV441" s="263"/>
      <c r="AW441" s="263"/>
      <c r="AX441" s="263"/>
      <c r="AY441" s="263"/>
      <c r="AZ441" s="265"/>
      <c r="BA441" s="492"/>
      <c r="BB441" s="577" t="str">
        <f t="shared" si="30"/>
        <v xml:space="preserve"> </v>
      </c>
      <c r="BC441" s="577" t="str">
        <f t="shared" si="31"/>
        <v xml:space="preserve"> </v>
      </c>
      <c r="BD441" s="577" t="str">
        <f t="shared" si="32"/>
        <v xml:space="preserve"> </v>
      </c>
      <c r="BE441" s="577" t="str">
        <f t="shared" si="33"/>
        <v xml:space="preserve"> </v>
      </c>
      <c r="BF441" s="102"/>
      <c r="BG441" s="330"/>
    </row>
    <row r="442" spans="1:59" s="107" customFormat="1" ht="12.75" x14ac:dyDescent="0.25">
      <c r="A442" s="380"/>
      <c r="B442" s="169">
        <f>'Données démographiques'!B441</f>
        <v>0</v>
      </c>
      <c r="C442" s="169">
        <f>'Données démographiques'!C441</f>
        <v>0</v>
      </c>
      <c r="D442" s="170">
        <f>'Données démographiques'!D441</f>
        <v>0</v>
      </c>
      <c r="E442" s="170">
        <f>'Données démographiques'!F441</f>
        <v>0</v>
      </c>
      <c r="F442" s="102"/>
      <c r="G442" s="255"/>
      <c r="H442" s="273"/>
      <c r="I442" s="274"/>
      <c r="J442" s="274"/>
      <c r="K442" s="273"/>
      <c r="L442" s="273"/>
      <c r="M442" s="274"/>
      <c r="N442" s="273"/>
      <c r="O442" s="257"/>
      <c r="P442" s="277"/>
      <c r="Q442" s="277"/>
      <c r="R442" s="277"/>
      <c r="S442" s="277"/>
      <c r="T442" s="277"/>
      <c r="U442" s="273"/>
      <c r="V442" s="255"/>
      <c r="W442" s="255"/>
      <c r="X442" s="102"/>
      <c r="Y442" s="273"/>
      <c r="Z442" s="172"/>
      <c r="AA442" s="102"/>
      <c r="AB442" s="257"/>
      <c r="AC442" s="257"/>
      <c r="AD442" s="273"/>
      <c r="AE442" s="257"/>
      <c r="AF442" s="273"/>
      <c r="AG442" s="273"/>
      <c r="AH442" s="273"/>
      <c r="AI442" s="262"/>
      <c r="AJ442" s="262"/>
      <c r="AK442" s="262"/>
      <c r="AL442" s="262"/>
      <c r="AM442" s="492"/>
      <c r="AN442" s="262"/>
      <c r="AO442" s="262"/>
      <c r="AP442" s="262"/>
      <c r="AQ442" s="262"/>
      <c r="AR442" s="262"/>
      <c r="AS442" s="262"/>
      <c r="AT442" s="262"/>
      <c r="AU442" s="262"/>
      <c r="AV442" s="262"/>
      <c r="AW442" s="262"/>
      <c r="AX442" s="262"/>
      <c r="AY442" s="262"/>
      <c r="AZ442" s="264"/>
      <c r="BA442" s="492"/>
      <c r="BB442" s="576" t="str">
        <f t="shared" si="30"/>
        <v xml:space="preserve"> </v>
      </c>
      <c r="BC442" s="576" t="str">
        <f t="shared" si="31"/>
        <v xml:space="preserve"> </v>
      </c>
      <c r="BD442" s="576" t="str">
        <f t="shared" si="32"/>
        <v xml:space="preserve"> </v>
      </c>
      <c r="BE442" s="576" t="str">
        <f t="shared" si="33"/>
        <v xml:space="preserve"> </v>
      </c>
      <c r="BF442" s="102"/>
      <c r="BG442" s="165"/>
    </row>
    <row r="443" spans="1:59" s="107" customFormat="1" ht="12.75" x14ac:dyDescent="0.25">
      <c r="A443" s="380"/>
      <c r="B443" s="376">
        <f>'Données démographiques'!B442</f>
        <v>0</v>
      </c>
      <c r="C443" s="376">
        <f>'Données démographiques'!C442</f>
        <v>0</v>
      </c>
      <c r="D443" s="377">
        <f>'Données démographiques'!D442</f>
        <v>0</v>
      </c>
      <c r="E443" s="377">
        <f>'Données démographiques'!F442</f>
        <v>0</v>
      </c>
      <c r="F443" s="102"/>
      <c r="G443" s="430"/>
      <c r="H443" s="258"/>
      <c r="I443" s="493"/>
      <c r="J443" s="493"/>
      <c r="K443" s="258"/>
      <c r="L443" s="258"/>
      <c r="M443" s="493"/>
      <c r="N443" s="258"/>
      <c r="O443" s="259"/>
      <c r="P443" s="279"/>
      <c r="Q443" s="279"/>
      <c r="R443" s="279"/>
      <c r="S443" s="279"/>
      <c r="T443" s="279"/>
      <c r="U443" s="258"/>
      <c r="V443" s="430"/>
      <c r="W443" s="430"/>
      <c r="X443" s="102"/>
      <c r="Y443" s="258"/>
      <c r="Z443" s="431"/>
      <c r="AA443" s="102"/>
      <c r="AB443" s="259"/>
      <c r="AC443" s="259"/>
      <c r="AD443" s="258"/>
      <c r="AE443" s="259"/>
      <c r="AF443" s="258"/>
      <c r="AG443" s="258"/>
      <c r="AH443" s="258"/>
      <c r="AI443" s="263"/>
      <c r="AJ443" s="263"/>
      <c r="AK443" s="263"/>
      <c r="AL443" s="263"/>
      <c r="AM443" s="492"/>
      <c r="AN443" s="263"/>
      <c r="AO443" s="263"/>
      <c r="AP443" s="263"/>
      <c r="AQ443" s="263"/>
      <c r="AR443" s="263"/>
      <c r="AS443" s="263"/>
      <c r="AT443" s="263"/>
      <c r="AU443" s="263"/>
      <c r="AV443" s="263"/>
      <c r="AW443" s="263"/>
      <c r="AX443" s="263"/>
      <c r="AY443" s="263"/>
      <c r="AZ443" s="265"/>
      <c r="BA443" s="492"/>
      <c r="BB443" s="577" t="str">
        <f t="shared" si="30"/>
        <v xml:space="preserve"> </v>
      </c>
      <c r="BC443" s="577" t="str">
        <f t="shared" si="31"/>
        <v xml:space="preserve"> </v>
      </c>
      <c r="BD443" s="577" t="str">
        <f t="shared" si="32"/>
        <v xml:space="preserve"> </v>
      </c>
      <c r="BE443" s="577" t="str">
        <f t="shared" si="33"/>
        <v xml:space="preserve"> </v>
      </c>
      <c r="BF443" s="102"/>
      <c r="BG443" s="330"/>
    </row>
    <row r="444" spans="1:59" s="107" customFormat="1" ht="12.75" x14ac:dyDescent="0.25">
      <c r="A444" s="380"/>
      <c r="B444" s="169">
        <f>'Données démographiques'!B443</f>
        <v>0</v>
      </c>
      <c r="C444" s="169">
        <f>'Données démographiques'!C443</f>
        <v>0</v>
      </c>
      <c r="D444" s="170">
        <f>'Données démographiques'!D443</f>
        <v>0</v>
      </c>
      <c r="E444" s="170">
        <f>'Données démographiques'!F443</f>
        <v>0</v>
      </c>
      <c r="F444" s="102"/>
      <c r="G444" s="255"/>
      <c r="H444" s="273"/>
      <c r="I444" s="274"/>
      <c r="J444" s="274"/>
      <c r="K444" s="273"/>
      <c r="L444" s="273"/>
      <c r="M444" s="274"/>
      <c r="N444" s="273"/>
      <c r="O444" s="257"/>
      <c r="P444" s="277"/>
      <c r="Q444" s="277"/>
      <c r="R444" s="277"/>
      <c r="S444" s="277"/>
      <c r="T444" s="277"/>
      <c r="U444" s="273"/>
      <c r="V444" s="255"/>
      <c r="W444" s="255"/>
      <c r="X444" s="102"/>
      <c r="Y444" s="273"/>
      <c r="Z444" s="172"/>
      <c r="AA444" s="102"/>
      <c r="AB444" s="257"/>
      <c r="AC444" s="257"/>
      <c r="AD444" s="273"/>
      <c r="AE444" s="257"/>
      <c r="AF444" s="273"/>
      <c r="AG444" s="273"/>
      <c r="AH444" s="273"/>
      <c r="AI444" s="262"/>
      <c r="AJ444" s="262"/>
      <c r="AK444" s="262"/>
      <c r="AL444" s="262"/>
      <c r="AM444" s="492"/>
      <c r="AN444" s="262"/>
      <c r="AO444" s="262"/>
      <c r="AP444" s="262"/>
      <c r="AQ444" s="262"/>
      <c r="AR444" s="262"/>
      <c r="AS444" s="262"/>
      <c r="AT444" s="262"/>
      <c r="AU444" s="262"/>
      <c r="AV444" s="262"/>
      <c r="AW444" s="262"/>
      <c r="AX444" s="262"/>
      <c r="AY444" s="262"/>
      <c r="AZ444" s="264"/>
      <c r="BA444" s="492"/>
      <c r="BB444" s="576" t="str">
        <f t="shared" si="30"/>
        <v xml:space="preserve"> </v>
      </c>
      <c r="BC444" s="576" t="str">
        <f t="shared" si="31"/>
        <v xml:space="preserve"> </v>
      </c>
      <c r="BD444" s="576" t="str">
        <f t="shared" si="32"/>
        <v xml:space="preserve"> </v>
      </c>
      <c r="BE444" s="576" t="str">
        <f t="shared" si="33"/>
        <v xml:space="preserve"> </v>
      </c>
      <c r="BF444" s="102"/>
      <c r="BG444" s="165"/>
    </row>
    <row r="445" spans="1:59" s="107" customFormat="1" ht="12.75" x14ac:dyDescent="0.25">
      <c r="A445" s="380"/>
      <c r="B445" s="376">
        <f>'Données démographiques'!B444</f>
        <v>0</v>
      </c>
      <c r="C445" s="376">
        <f>'Données démographiques'!C444</f>
        <v>0</v>
      </c>
      <c r="D445" s="377">
        <f>'Données démographiques'!D444</f>
        <v>0</v>
      </c>
      <c r="E445" s="377">
        <f>'Données démographiques'!F444</f>
        <v>0</v>
      </c>
      <c r="F445" s="102"/>
      <c r="G445" s="430"/>
      <c r="H445" s="258"/>
      <c r="I445" s="493"/>
      <c r="J445" s="493"/>
      <c r="K445" s="258"/>
      <c r="L445" s="258"/>
      <c r="M445" s="493"/>
      <c r="N445" s="258"/>
      <c r="O445" s="259"/>
      <c r="P445" s="279"/>
      <c r="Q445" s="279"/>
      <c r="R445" s="279"/>
      <c r="S445" s="279"/>
      <c r="T445" s="279"/>
      <c r="U445" s="258"/>
      <c r="V445" s="430"/>
      <c r="W445" s="430"/>
      <c r="X445" s="102"/>
      <c r="Y445" s="258"/>
      <c r="Z445" s="431"/>
      <c r="AA445" s="102"/>
      <c r="AB445" s="259"/>
      <c r="AC445" s="259"/>
      <c r="AD445" s="258"/>
      <c r="AE445" s="259"/>
      <c r="AF445" s="258"/>
      <c r="AG445" s="258"/>
      <c r="AH445" s="258"/>
      <c r="AI445" s="263"/>
      <c r="AJ445" s="263"/>
      <c r="AK445" s="263"/>
      <c r="AL445" s="263"/>
      <c r="AM445" s="492"/>
      <c r="AN445" s="263"/>
      <c r="AO445" s="263"/>
      <c r="AP445" s="263"/>
      <c r="AQ445" s="263"/>
      <c r="AR445" s="263"/>
      <c r="AS445" s="263"/>
      <c r="AT445" s="263"/>
      <c r="AU445" s="263"/>
      <c r="AV445" s="263"/>
      <c r="AW445" s="263"/>
      <c r="AX445" s="263"/>
      <c r="AY445" s="263"/>
      <c r="AZ445" s="265"/>
      <c r="BA445" s="492"/>
      <c r="BB445" s="577" t="str">
        <f t="shared" si="30"/>
        <v xml:space="preserve"> </v>
      </c>
      <c r="BC445" s="577" t="str">
        <f t="shared" si="31"/>
        <v xml:space="preserve"> </v>
      </c>
      <c r="BD445" s="577" t="str">
        <f t="shared" si="32"/>
        <v xml:space="preserve"> </v>
      </c>
      <c r="BE445" s="577" t="str">
        <f t="shared" si="33"/>
        <v xml:space="preserve"> </v>
      </c>
      <c r="BF445" s="102"/>
      <c r="BG445" s="330"/>
    </row>
    <row r="446" spans="1:59" s="107" customFormat="1" ht="12.75" x14ac:dyDescent="0.25">
      <c r="A446" s="380"/>
      <c r="B446" s="169">
        <f>'Données démographiques'!B445</f>
        <v>0</v>
      </c>
      <c r="C446" s="169">
        <f>'Données démographiques'!C445</f>
        <v>0</v>
      </c>
      <c r="D446" s="170">
        <f>'Données démographiques'!D445</f>
        <v>0</v>
      </c>
      <c r="E446" s="170">
        <f>'Données démographiques'!F445</f>
        <v>0</v>
      </c>
      <c r="F446" s="102"/>
      <c r="G446" s="255"/>
      <c r="H446" s="273"/>
      <c r="I446" s="274"/>
      <c r="J446" s="274"/>
      <c r="K446" s="273"/>
      <c r="L446" s="273"/>
      <c r="M446" s="274"/>
      <c r="N446" s="273"/>
      <c r="O446" s="257"/>
      <c r="P446" s="277"/>
      <c r="Q446" s="277"/>
      <c r="R446" s="277"/>
      <c r="S446" s="277"/>
      <c r="T446" s="277"/>
      <c r="U446" s="273"/>
      <c r="V446" s="255"/>
      <c r="W446" s="255"/>
      <c r="X446" s="102"/>
      <c r="Y446" s="273"/>
      <c r="Z446" s="172"/>
      <c r="AA446" s="102"/>
      <c r="AB446" s="257"/>
      <c r="AC446" s="257"/>
      <c r="AD446" s="273"/>
      <c r="AE446" s="257"/>
      <c r="AF446" s="273"/>
      <c r="AG446" s="273"/>
      <c r="AH446" s="273"/>
      <c r="AI446" s="262"/>
      <c r="AJ446" s="262"/>
      <c r="AK446" s="262"/>
      <c r="AL446" s="262"/>
      <c r="AM446" s="492"/>
      <c r="AN446" s="262"/>
      <c r="AO446" s="262"/>
      <c r="AP446" s="262"/>
      <c r="AQ446" s="262"/>
      <c r="AR446" s="262"/>
      <c r="AS446" s="262"/>
      <c r="AT446" s="262"/>
      <c r="AU446" s="262"/>
      <c r="AV446" s="262"/>
      <c r="AW446" s="262"/>
      <c r="AX446" s="262"/>
      <c r="AY446" s="262"/>
      <c r="AZ446" s="264"/>
      <c r="BA446" s="492"/>
      <c r="BB446" s="576" t="str">
        <f t="shared" si="30"/>
        <v xml:space="preserve"> </v>
      </c>
      <c r="BC446" s="576" t="str">
        <f t="shared" si="31"/>
        <v xml:space="preserve"> </v>
      </c>
      <c r="BD446" s="576" t="str">
        <f t="shared" si="32"/>
        <v xml:space="preserve"> </v>
      </c>
      <c r="BE446" s="576" t="str">
        <f t="shared" si="33"/>
        <v xml:space="preserve"> </v>
      </c>
      <c r="BF446" s="102"/>
      <c r="BG446" s="165"/>
    </row>
    <row r="447" spans="1:59" s="107" customFormat="1" ht="12.75" x14ac:dyDescent="0.25">
      <c r="A447" s="380"/>
      <c r="B447" s="376">
        <f>'Données démographiques'!B446</f>
        <v>0</v>
      </c>
      <c r="C447" s="376">
        <f>'Données démographiques'!C446</f>
        <v>0</v>
      </c>
      <c r="D447" s="377">
        <f>'Données démographiques'!D446</f>
        <v>0</v>
      </c>
      <c r="E447" s="377">
        <f>'Données démographiques'!F446</f>
        <v>0</v>
      </c>
      <c r="F447" s="102"/>
      <c r="G447" s="430"/>
      <c r="H447" s="258"/>
      <c r="I447" s="493"/>
      <c r="J447" s="493"/>
      <c r="K447" s="258"/>
      <c r="L447" s="258"/>
      <c r="M447" s="493"/>
      <c r="N447" s="258"/>
      <c r="O447" s="259"/>
      <c r="P447" s="279"/>
      <c r="Q447" s="279"/>
      <c r="R447" s="279"/>
      <c r="S447" s="279"/>
      <c r="T447" s="279"/>
      <c r="U447" s="258"/>
      <c r="V447" s="430"/>
      <c r="W447" s="430"/>
      <c r="X447" s="102"/>
      <c r="Y447" s="258"/>
      <c r="Z447" s="431"/>
      <c r="AA447" s="102"/>
      <c r="AB447" s="259"/>
      <c r="AC447" s="259"/>
      <c r="AD447" s="258"/>
      <c r="AE447" s="259"/>
      <c r="AF447" s="258"/>
      <c r="AG447" s="258"/>
      <c r="AH447" s="258"/>
      <c r="AI447" s="263"/>
      <c r="AJ447" s="263"/>
      <c r="AK447" s="263"/>
      <c r="AL447" s="263"/>
      <c r="AM447" s="492"/>
      <c r="AN447" s="263"/>
      <c r="AO447" s="263"/>
      <c r="AP447" s="263"/>
      <c r="AQ447" s="263"/>
      <c r="AR447" s="263"/>
      <c r="AS447" s="263"/>
      <c r="AT447" s="263"/>
      <c r="AU447" s="263"/>
      <c r="AV447" s="263"/>
      <c r="AW447" s="263"/>
      <c r="AX447" s="263"/>
      <c r="AY447" s="263"/>
      <c r="AZ447" s="265"/>
      <c r="BA447" s="492"/>
      <c r="BB447" s="577" t="str">
        <f t="shared" si="30"/>
        <v xml:space="preserve"> </v>
      </c>
      <c r="BC447" s="577" t="str">
        <f t="shared" si="31"/>
        <v xml:space="preserve"> </v>
      </c>
      <c r="BD447" s="577" t="str">
        <f t="shared" si="32"/>
        <v xml:space="preserve"> </v>
      </c>
      <c r="BE447" s="577" t="str">
        <f t="shared" si="33"/>
        <v xml:space="preserve"> </v>
      </c>
      <c r="BF447" s="102"/>
      <c r="BG447" s="330"/>
    </row>
    <row r="448" spans="1:59" s="107" customFormat="1" ht="12.75" x14ac:dyDescent="0.25">
      <c r="A448" s="380"/>
      <c r="B448" s="169">
        <f>'Données démographiques'!B447</f>
        <v>0</v>
      </c>
      <c r="C448" s="169">
        <f>'Données démographiques'!C447</f>
        <v>0</v>
      </c>
      <c r="D448" s="170">
        <f>'Données démographiques'!D447</f>
        <v>0</v>
      </c>
      <c r="E448" s="170">
        <f>'Données démographiques'!F447</f>
        <v>0</v>
      </c>
      <c r="F448" s="102"/>
      <c r="G448" s="255"/>
      <c r="H448" s="273"/>
      <c r="I448" s="274"/>
      <c r="J448" s="274"/>
      <c r="K448" s="273"/>
      <c r="L448" s="273"/>
      <c r="M448" s="274"/>
      <c r="N448" s="273"/>
      <c r="O448" s="257"/>
      <c r="P448" s="277"/>
      <c r="Q448" s="277"/>
      <c r="R448" s="277"/>
      <c r="S448" s="277"/>
      <c r="T448" s="277"/>
      <c r="U448" s="273"/>
      <c r="V448" s="255"/>
      <c r="W448" s="255"/>
      <c r="X448" s="102"/>
      <c r="Y448" s="273"/>
      <c r="Z448" s="172"/>
      <c r="AA448" s="102"/>
      <c r="AB448" s="257"/>
      <c r="AC448" s="257"/>
      <c r="AD448" s="273"/>
      <c r="AE448" s="257"/>
      <c r="AF448" s="273"/>
      <c r="AG448" s="273"/>
      <c r="AH448" s="273"/>
      <c r="AI448" s="262"/>
      <c r="AJ448" s="262"/>
      <c r="AK448" s="262"/>
      <c r="AL448" s="262"/>
      <c r="AM448" s="492"/>
      <c r="AN448" s="262"/>
      <c r="AO448" s="262"/>
      <c r="AP448" s="262"/>
      <c r="AQ448" s="262"/>
      <c r="AR448" s="262"/>
      <c r="AS448" s="262"/>
      <c r="AT448" s="262"/>
      <c r="AU448" s="262"/>
      <c r="AV448" s="262"/>
      <c r="AW448" s="262"/>
      <c r="AX448" s="262"/>
      <c r="AY448" s="262"/>
      <c r="AZ448" s="264"/>
      <c r="BA448" s="492"/>
      <c r="BB448" s="576" t="str">
        <f t="shared" si="30"/>
        <v xml:space="preserve"> </v>
      </c>
      <c r="BC448" s="576" t="str">
        <f t="shared" si="31"/>
        <v xml:space="preserve"> </v>
      </c>
      <c r="BD448" s="576" t="str">
        <f t="shared" si="32"/>
        <v xml:space="preserve"> </v>
      </c>
      <c r="BE448" s="576" t="str">
        <f t="shared" si="33"/>
        <v xml:space="preserve"> </v>
      </c>
      <c r="BF448" s="102"/>
      <c r="BG448" s="165"/>
    </row>
    <row r="449" spans="1:59" s="107" customFormat="1" ht="12.75" x14ac:dyDescent="0.25">
      <c r="A449" s="380"/>
      <c r="B449" s="376">
        <f>'Données démographiques'!B448</f>
        <v>0</v>
      </c>
      <c r="C449" s="376">
        <f>'Données démographiques'!C448</f>
        <v>0</v>
      </c>
      <c r="D449" s="377">
        <f>'Données démographiques'!D448</f>
        <v>0</v>
      </c>
      <c r="E449" s="377">
        <f>'Données démographiques'!F448</f>
        <v>0</v>
      </c>
      <c r="F449" s="102"/>
      <c r="G449" s="430"/>
      <c r="H449" s="258"/>
      <c r="I449" s="493"/>
      <c r="J449" s="493"/>
      <c r="K449" s="258"/>
      <c r="L449" s="258"/>
      <c r="M449" s="493"/>
      <c r="N449" s="258"/>
      <c r="O449" s="259"/>
      <c r="P449" s="279"/>
      <c r="Q449" s="279"/>
      <c r="R449" s="279"/>
      <c r="S449" s="279"/>
      <c r="T449" s="279"/>
      <c r="U449" s="258"/>
      <c r="V449" s="430"/>
      <c r="W449" s="430"/>
      <c r="X449" s="102"/>
      <c r="Y449" s="258"/>
      <c r="Z449" s="431"/>
      <c r="AA449" s="102"/>
      <c r="AB449" s="259"/>
      <c r="AC449" s="259"/>
      <c r="AD449" s="258"/>
      <c r="AE449" s="259"/>
      <c r="AF449" s="258"/>
      <c r="AG449" s="258"/>
      <c r="AH449" s="258"/>
      <c r="AI449" s="263"/>
      <c r="AJ449" s="263"/>
      <c r="AK449" s="263"/>
      <c r="AL449" s="263"/>
      <c r="AM449" s="492"/>
      <c r="AN449" s="263"/>
      <c r="AO449" s="263"/>
      <c r="AP449" s="263"/>
      <c r="AQ449" s="263"/>
      <c r="AR449" s="263"/>
      <c r="AS449" s="263"/>
      <c r="AT449" s="263"/>
      <c r="AU449" s="263"/>
      <c r="AV449" s="263"/>
      <c r="AW449" s="263"/>
      <c r="AX449" s="263"/>
      <c r="AY449" s="263"/>
      <c r="AZ449" s="265"/>
      <c r="BA449" s="492"/>
      <c r="BB449" s="577" t="str">
        <f t="shared" si="30"/>
        <v xml:space="preserve"> </v>
      </c>
      <c r="BC449" s="577" t="str">
        <f t="shared" si="31"/>
        <v xml:space="preserve"> </v>
      </c>
      <c r="BD449" s="577" t="str">
        <f t="shared" si="32"/>
        <v xml:space="preserve"> </v>
      </c>
      <c r="BE449" s="577" t="str">
        <f t="shared" si="33"/>
        <v xml:space="preserve"> </v>
      </c>
      <c r="BF449" s="102"/>
      <c r="BG449" s="330"/>
    </row>
    <row r="450" spans="1:59" s="107" customFormat="1" ht="12.75" x14ac:dyDescent="0.25">
      <c r="A450" s="380"/>
      <c r="B450" s="169">
        <f>'Données démographiques'!B449</f>
        <v>0</v>
      </c>
      <c r="C450" s="169">
        <f>'Données démographiques'!C449</f>
        <v>0</v>
      </c>
      <c r="D450" s="170">
        <f>'Données démographiques'!D449</f>
        <v>0</v>
      </c>
      <c r="E450" s="170">
        <f>'Données démographiques'!F449</f>
        <v>0</v>
      </c>
      <c r="F450" s="102"/>
      <c r="G450" s="255"/>
      <c r="H450" s="273"/>
      <c r="I450" s="274"/>
      <c r="J450" s="274"/>
      <c r="K450" s="273"/>
      <c r="L450" s="273"/>
      <c r="M450" s="274"/>
      <c r="N450" s="273"/>
      <c r="O450" s="257"/>
      <c r="P450" s="277"/>
      <c r="Q450" s="277"/>
      <c r="R450" s="277"/>
      <c r="S450" s="277"/>
      <c r="T450" s="277"/>
      <c r="U450" s="273"/>
      <c r="V450" s="255"/>
      <c r="W450" s="255"/>
      <c r="X450" s="102"/>
      <c r="Y450" s="273"/>
      <c r="Z450" s="172"/>
      <c r="AA450" s="102"/>
      <c r="AB450" s="257"/>
      <c r="AC450" s="257"/>
      <c r="AD450" s="273"/>
      <c r="AE450" s="257"/>
      <c r="AF450" s="273"/>
      <c r="AG450" s="273"/>
      <c r="AH450" s="273"/>
      <c r="AI450" s="262"/>
      <c r="AJ450" s="262"/>
      <c r="AK450" s="262"/>
      <c r="AL450" s="262"/>
      <c r="AM450" s="492"/>
      <c r="AN450" s="262"/>
      <c r="AO450" s="262"/>
      <c r="AP450" s="262"/>
      <c r="AQ450" s="262"/>
      <c r="AR450" s="262"/>
      <c r="AS450" s="262"/>
      <c r="AT450" s="262"/>
      <c r="AU450" s="262"/>
      <c r="AV450" s="262"/>
      <c r="AW450" s="262"/>
      <c r="AX450" s="262"/>
      <c r="AY450" s="262"/>
      <c r="AZ450" s="264"/>
      <c r="BA450" s="492"/>
      <c r="BB450" s="576" t="str">
        <f t="shared" si="30"/>
        <v xml:space="preserve"> </v>
      </c>
      <c r="BC450" s="576" t="str">
        <f t="shared" si="31"/>
        <v xml:space="preserve"> </v>
      </c>
      <c r="BD450" s="576" t="str">
        <f t="shared" si="32"/>
        <v xml:space="preserve"> </v>
      </c>
      <c r="BE450" s="576" t="str">
        <f t="shared" si="33"/>
        <v xml:space="preserve"> </v>
      </c>
      <c r="BF450" s="102"/>
      <c r="BG450" s="165"/>
    </row>
    <row r="451" spans="1:59" s="107" customFormat="1" ht="12.75" x14ac:dyDescent="0.25">
      <c r="A451" s="380"/>
      <c r="B451" s="376">
        <f>'Données démographiques'!B450</f>
        <v>0</v>
      </c>
      <c r="C451" s="376">
        <f>'Données démographiques'!C450</f>
        <v>0</v>
      </c>
      <c r="D451" s="377">
        <f>'Données démographiques'!D450</f>
        <v>0</v>
      </c>
      <c r="E451" s="377">
        <f>'Données démographiques'!F450</f>
        <v>0</v>
      </c>
      <c r="F451" s="102"/>
      <c r="G451" s="430"/>
      <c r="H451" s="258"/>
      <c r="I451" s="493"/>
      <c r="J451" s="493"/>
      <c r="K451" s="258"/>
      <c r="L451" s="258"/>
      <c r="M451" s="493"/>
      <c r="N451" s="258"/>
      <c r="O451" s="259"/>
      <c r="P451" s="279"/>
      <c r="Q451" s="279"/>
      <c r="R451" s="279"/>
      <c r="S451" s="279"/>
      <c r="T451" s="279"/>
      <c r="U451" s="258"/>
      <c r="V451" s="430"/>
      <c r="W451" s="430"/>
      <c r="X451" s="102"/>
      <c r="Y451" s="258"/>
      <c r="Z451" s="431"/>
      <c r="AA451" s="102"/>
      <c r="AB451" s="259"/>
      <c r="AC451" s="259"/>
      <c r="AD451" s="258"/>
      <c r="AE451" s="259"/>
      <c r="AF451" s="258"/>
      <c r="AG451" s="258"/>
      <c r="AH451" s="258"/>
      <c r="AI451" s="263"/>
      <c r="AJ451" s="263"/>
      <c r="AK451" s="263"/>
      <c r="AL451" s="263"/>
      <c r="AM451" s="492"/>
      <c r="AN451" s="263"/>
      <c r="AO451" s="263"/>
      <c r="AP451" s="263"/>
      <c r="AQ451" s="263"/>
      <c r="AR451" s="263"/>
      <c r="AS451" s="263"/>
      <c r="AT451" s="263"/>
      <c r="AU451" s="263"/>
      <c r="AV451" s="263"/>
      <c r="AW451" s="263"/>
      <c r="AX451" s="263"/>
      <c r="AY451" s="263"/>
      <c r="AZ451" s="265"/>
      <c r="BA451" s="492"/>
      <c r="BB451" s="577" t="str">
        <f t="shared" si="30"/>
        <v xml:space="preserve"> </v>
      </c>
      <c r="BC451" s="577" t="str">
        <f t="shared" si="31"/>
        <v xml:space="preserve"> </v>
      </c>
      <c r="BD451" s="577" t="str">
        <f t="shared" si="32"/>
        <v xml:space="preserve"> </v>
      </c>
      <c r="BE451" s="577" t="str">
        <f t="shared" si="33"/>
        <v xml:space="preserve"> </v>
      </c>
      <c r="BF451" s="102"/>
      <c r="BG451" s="330"/>
    </row>
    <row r="452" spans="1:59" s="107" customFormat="1" ht="12.75" x14ac:dyDescent="0.25">
      <c r="A452" s="380"/>
      <c r="B452" s="169">
        <f>'Données démographiques'!B451</f>
        <v>0</v>
      </c>
      <c r="C452" s="169">
        <f>'Données démographiques'!C451</f>
        <v>0</v>
      </c>
      <c r="D452" s="170">
        <f>'Données démographiques'!D451</f>
        <v>0</v>
      </c>
      <c r="E452" s="170">
        <f>'Données démographiques'!F451</f>
        <v>0</v>
      </c>
      <c r="F452" s="102"/>
      <c r="G452" s="255"/>
      <c r="H452" s="273"/>
      <c r="I452" s="274"/>
      <c r="J452" s="274"/>
      <c r="K452" s="273"/>
      <c r="L452" s="273"/>
      <c r="M452" s="274"/>
      <c r="N452" s="273"/>
      <c r="O452" s="257"/>
      <c r="P452" s="277"/>
      <c r="Q452" s="277"/>
      <c r="R452" s="277"/>
      <c r="S452" s="277"/>
      <c r="T452" s="277"/>
      <c r="U452" s="273"/>
      <c r="V452" s="255"/>
      <c r="W452" s="255"/>
      <c r="X452" s="102"/>
      <c r="Y452" s="273"/>
      <c r="Z452" s="172"/>
      <c r="AA452" s="102"/>
      <c r="AB452" s="257"/>
      <c r="AC452" s="257"/>
      <c r="AD452" s="273"/>
      <c r="AE452" s="257"/>
      <c r="AF452" s="273"/>
      <c r="AG452" s="273"/>
      <c r="AH452" s="273"/>
      <c r="AI452" s="262"/>
      <c r="AJ452" s="262"/>
      <c r="AK452" s="262"/>
      <c r="AL452" s="262"/>
      <c r="AM452" s="492"/>
      <c r="AN452" s="262"/>
      <c r="AO452" s="262"/>
      <c r="AP452" s="262"/>
      <c r="AQ452" s="262"/>
      <c r="AR452" s="262"/>
      <c r="AS452" s="262"/>
      <c r="AT452" s="262"/>
      <c r="AU452" s="262"/>
      <c r="AV452" s="262"/>
      <c r="AW452" s="262"/>
      <c r="AX452" s="262"/>
      <c r="AY452" s="262"/>
      <c r="AZ452" s="264"/>
      <c r="BA452" s="492"/>
      <c r="BB452" s="576" t="str">
        <f t="shared" si="30"/>
        <v xml:space="preserve"> </v>
      </c>
      <c r="BC452" s="576" t="str">
        <f t="shared" si="31"/>
        <v xml:space="preserve"> </v>
      </c>
      <c r="BD452" s="576" t="str">
        <f t="shared" si="32"/>
        <v xml:space="preserve"> </v>
      </c>
      <c r="BE452" s="576" t="str">
        <f t="shared" si="33"/>
        <v xml:space="preserve"> </v>
      </c>
      <c r="BF452" s="102"/>
      <c r="BG452" s="165"/>
    </row>
    <row r="453" spans="1:59" s="107" customFormat="1" ht="12.75" x14ac:dyDescent="0.25">
      <c r="A453" s="380"/>
      <c r="B453" s="376">
        <f>'Données démographiques'!B452</f>
        <v>0</v>
      </c>
      <c r="C453" s="376">
        <f>'Données démographiques'!C452</f>
        <v>0</v>
      </c>
      <c r="D453" s="377">
        <f>'Données démographiques'!D452</f>
        <v>0</v>
      </c>
      <c r="E453" s="377">
        <f>'Données démographiques'!F452</f>
        <v>0</v>
      </c>
      <c r="F453" s="102"/>
      <c r="G453" s="430"/>
      <c r="H453" s="258"/>
      <c r="I453" s="493"/>
      <c r="J453" s="493"/>
      <c r="K453" s="258"/>
      <c r="L453" s="258"/>
      <c r="M453" s="493"/>
      <c r="N453" s="258"/>
      <c r="O453" s="259"/>
      <c r="P453" s="279"/>
      <c r="Q453" s="279"/>
      <c r="R453" s="279"/>
      <c r="S453" s="279"/>
      <c r="T453" s="279"/>
      <c r="U453" s="258"/>
      <c r="V453" s="430"/>
      <c r="W453" s="430"/>
      <c r="X453" s="102"/>
      <c r="Y453" s="258"/>
      <c r="Z453" s="431"/>
      <c r="AA453" s="102"/>
      <c r="AB453" s="259"/>
      <c r="AC453" s="259"/>
      <c r="AD453" s="258"/>
      <c r="AE453" s="259"/>
      <c r="AF453" s="258"/>
      <c r="AG453" s="258"/>
      <c r="AH453" s="258"/>
      <c r="AI453" s="263"/>
      <c r="AJ453" s="263"/>
      <c r="AK453" s="263"/>
      <c r="AL453" s="263"/>
      <c r="AM453" s="492"/>
      <c r="AN453" s="263"/>
      <c r="AO453" s="263"/>
      <c r="AP453" s="263"/>
      <c r="AQ453" s="263"/>
      <c r="AR453" s="263"/>
      <c r="AS453" s="263"/>
      <c r="AT453" s="263"/>
      <c r="AU453" s="263"/>
      <c r="AV453" s="263"/>
      <c r="AW453" s="263"/>
      <c r="AX453" s="263"/>
      <c r="AY453" s="263"/>
      <c r="AZ453" s="265"/>
      <c r="BA453" s="492"/>
      <c r="BB453" s="577" t="str">
        <f t="shared" si="30"/>
        <v xml:space="preserve"> </v>
      </c>
      <c r="BC453" s="577" t="str">
        <f t="shared" si="31"/>
        <v xml:space="preserve"> </v>
      </c>
      <c r="BD453" s="577" t="str">
        <f t="shared" si="32"/>
        <v xml:space="preserve"> </v>
      </c>
      <c r="BE453" s="577" t="str">
        <f t="shared" si="33"/>
        <v xml:space="preserve"> </v>
      </c>
      <c r="BF453" s="102"/>
      <c r="BG453" s="330"/>
    </row>
    <row r="454" spans="1:59" s="107" customFormat="1" ht="12.75" x14ac:dyDescent="0.25">
      <c r="A454" s="380"/>
      <c r="B454" s="169">
        <f>'Données démographiques'!B453</f>
        <v>0</v>
      </c>
      <c r="C454" s="169">
        <f>'Données démographiques'!C453</f>
        <v>0</v>
      </c>
      <c r="D454" s="170">
        <f>'Données démographiques'!D453</f>
        <v>0</v>
      </c>
      <c r="E454" s="170">
        <f>'Données démographiques'!F453</f>
        <v>0</v>
      </c>
      <c r="F454" s="102"/>
      <c r="G454" s="255"/>
      <c r="H454" s="273"/>
      <c r="I454" s="274"/>
      <c r="J454" s="274"/>
      <c r="K454" s="273"/>
      <c r="L454" s="273"/>
      <c r="M454" s="274"/>
      <c r="N454" s="273"/>
      <c r="O454" s="257"/>
      <c r="P454" s="277"/>
      <c r="Q454" s="277"/>
      <c r="R454" s="277"/>
      <c r="S454" s="277"/>
      <c r="T454" s="277"/>
      <c r="U454" s="273"/>
      <c r="V454" s="255"/>
      <c r="W454" s="255"/>
      <c r="X454" s="102"/>
      <c r="Y454" s="273"/>
      <c r="Z454" s="172"/>
      <c r="AA454" s="102"/>
      <c r="AB454" s="257"/>
      <c r="AC454" s="257"/>
      <c r="AD454" s="273"/>
      <c r="AE454" s="257"/>
      <c r="AF454" s="273"/>
      <c r="AG454" s="273"/>
      <c r="AH454" s="273"/>
      <c r="AI454" s="262"/>
      <c r="AJ454" s="262"/>
      <c r="AK454" s="262"/>
      <c r="AL454" s="262"/>
      <c r="AM454" s="492"/>
      <c r="AN454" s="262"/>
      <c r="AO454" s="262"/>
      <c r="AP454" s="262"/>
      <c r="AQ454" s="262"/>
      <c r="AR454" s="262"/>
      <c r="AS454" s="262"/>
      <c r="AT454" s="262"/>
      <c r="AU454" s="262"/>
      <c r="AV454" s="262"/>
      <c r="AW454" s="262"/>
      <c r="AX454" s="262"/>
      <c r="AY454" s="262"/>
      <c r="AZ454" s="264"/>
      <c r="BA454" s="492"/>
      <c r="BB454" s="576" t="str">
        <f t="shared" si="30"/>
        <v xml:space="preserve"> </v>
      </c>
      <c r="BC454" s="576" t="str">
        <f t="shared" si="31"/>
        <v xml:space="preserve"> </v>
      </c>
      <c r="BD454" s="576" t="str">
        <f t="shared" si="32"/>
        <v xml:space="preserve"> </v>
      </c>
      <c r="BE454" s="576" t="str">
        <f t="shared" si="33"/>
        <v xml:space="preserve"> </v>
      </c>
      <c r="BF454" s="102"/>
      <c r="BG454" s="165"/>
    </row>
    <row r="455" spans="1:59" s="107" customFormat="1" ht="12.75" x14ac:dyDescent="0.25">
      <c r="A455" s="380"/>
      <c r="B455" s="376">
        <f>'Données démographiques'!B454</f>
        <v>0</v>
      </c>
      <c r="C455" s="376">
        <f>'Données démographiques'!C454</f>
        <v>0</v>
      </c>
      <c r="D455" s="377">
        <f>'Données démographiques'!D454</f>
        <v>0</v>
      </c>
      <c r="E455" s="377">
        <f>'Données démographiques'!F454</f>
        <v>0</v>
      </c>
      <c r="F455" s="102"/>
      <c r="G455" s="430"/>
      <c r="H455" s="258"/>
      <c r="I455" s="493"/>
      <c r="J455" s="493"/>
      <c r="K455" s="258"/>
      <c r="L455" s="258"/>
      <c r="M455" s="493"/>
      <c r="N455" s="258"/>
      <c r="O455" s="259"/>
      <c r="P455" s="279"/>
      <c r="Q455" s="279"/>
      <c r="R455" s="279"/>
      <c r="S455" s="279"/>
      <c r="T455" s="279"/>
      <c r="U455" s="258"/>
      <c r="V455" s="430"/>
      <c r="W455" s="430"/>
      <c r="X455" s="102"/>
      <c r="Y455" s="258"/>
      <c r="Z455" s="431"/>
      <c r="AA455" s="102"/>
      <c r="AB455" s="259"/>
      <c r="AC455" s="259"/>
      <c r="AD455" s="258"/>
      <c r="AE455" s="259"/>
      <c r="AF455" s="258"/>
      <c r="AG455" s="258"/>
      <c r="AH455" s="258"/>
      <c r="AI455" s="263"/>
      <c r="AJ455" s="263"/>
      <c r="AK455" s="263"/>
      <c r="AL455" s="263"/>
      <c r="AM455" s="492"/>
      <c r="AN455" s="263"/>
      <c r="AO455" s="263"/>
      <c r="AP455" s="263"/>
      <c r="AQ455" s="263"/>
      <c r="AR455" s="263"/>
      <c r="AS455" s="263"/>
      <c r="AT455" s="263"/>
      <c r="AU455" s="263"/>
      <c r="AV455" s="263"/>
      <c r="AW455" s="263"/>
      <c r="AX455" s="263"/>
      <c r="AY455" s="263"/>
      <c r="AZ455" s="265"/>
      <c r="BA455" s="492"/>
      <c r="BB455" s="577" t="str">
        <f t="shared" si="30"/>
        <v xml:space="preserve"> </v>
      </c>
      <c r="BC455" s="577" t="str">
        <f t="shared" si="31"/>
        <v xml:space="preserve"> </v>
      </c>
      <c r="BD455" s="577" t="str">
        <f t="shared" si="32"/>
        <v xml:space="preserve"> </v>
      </c>
      <c r="BE455" s="577" t="str">
        <f t="shared" si="33"/>
        <v xml:space="preserve"> </v>
      </c>
      <c r="BF455" s="102"/>
      <c r="BG455" s="330"/>
    </row>
    <row r="456" spans="1:59" s="107" customFormat="1" ht="12.75" x14ac:dyDescent="0.25">
      <c r="A456" s="380"/>
      <c r="B456" s="169">
        <f>'Données démographiques'!B455</f>
        <v>0</v>
      </c>
      <c r="C456" s="169">
        <f>'Données démographiques'!C455</f>
        <v>0</v>
      </c>
      <c r="D456" s="170">
        <f>'Données démographiques'!D455</f>
        <v>0</v>
      </c>
      <c r="E456" s="170">
        <f>'Données démographiques'!F455</f>
        <v>0</v>
      </c>
      <c r="F456" s="102"/>
      <c r="G456" s="255"/>
      <c r="H456" s="273"/>
      <c r="I456" s="274"/>
      <c r="J456" s="274"/>
      <c r="K456" s="273"/>
      <c r="L456" s="273"/>
      <c r="M456" s="274"/>
      <c r="N456" s="273"/>
      <c r="O456" s="257"/>
      <c r="P456" s="277"/>
      <c r="Q456" s="277"/>
      <c r="R456" s="277"/>
      <c r="S456" s="277"/>
      <c r="T456" s="277"/>
      <c r="U456" s="273"/>
      <c r="V456" s="255"/>
      <c r="W456" s="255"/>
      <c r="X456" s="102"/>
      <c r="Y456" s="273"/>
      <c r="Z456" s="172"/>
      <c r="AA456" s="102"/>
      <c r="AB456" s="257"/>
      <c r="AC456" s="257"/>
      <c r="AD456" s="273"/>
      <c r="AE456" s="257"/>
      <c r="AF456" s="273"/>
      <c r="AG456" s="273"/>
      <c r="AH456" s="273"/>
      <c r="AI456" s="262"/>
      <c r="AJ456" s="262"/>
      <c r="AK456" s="262"/>
      <c r="AL456" s="262"/>
      <c r="AM456" s="492"/>
      <c r="AN456" s="262"/>
      <c r="AO456" s="262"/>
      <c r="AP456" s="262"/>
      <c r="AQ456" s="262"/>
      <c r="AR456" s="262"/>
      <c r="AS456" s="262"/>
      <c r="AT456" s="262"/>
      <c r="AU456" s="262"/>
      <c r="AV456" s="262"/>
      <c r="AW456" s="262"/>
      <c r="AX456" s="262"/>
      <c r="AY456" s="262"/>
      <c r="AZ456" s="264"/>
      <c r="BA456" s="492"/>
      <c r="BB456" s="576" t="str">
        <f t="shared" si="30"/>
        <v xml:space="preserve"> </v>
      </c>
      <c r="BC456" s="576" t="str">
        <f t="shared" si="31"/>
        <v xml:space="preserve"> </v>
      </c>
      <c r="BD456" s="576" t="str">
        <f t="shared" si="32"/>
        <v xml:space="preserve"> </v>
      </c>
      <c r="BE456" s="576" t="str">
        <f t="shared" si="33"/>
        <v xml:space="preserve"> </v>
      </c>
      <c r="BF456" s="102"/>
      <c r="BG456" s="165"/>
    </row>
    <row r="457" spans="1:59" s="107" customFormat="1" ht="12.75" x14ac:dyDescent="0.25">
      <c r="A457" s="380"/>
      <c r="B457" s="376">
        <f>'Données démographiques'!B456</f>
        <v>0</v>
      </c>
      <c r="C457" s="376">
        <f>'Données démographiques'!C456</f>
        <v>0</v>
      </c>
      <c r="D457" s="377">
        <f>'Données démographiques'!D456</f>
        <v>0</v>
      </c>
      <c r="E457" s="377">
        <f>'Données démographiques'!F456</f>
        <v>0</v>
      </c>
      <c r="F457" s="102"/>
      <c r="G457" s="430"/>
      <c r="H457" s="258"/>
      <c r="I457" s="493"/>
      <c r="J457" s="493"/>
      <c r="K457" s="258"/>
      <c r="L457" s="258"/>
      <c r="M457" s="493"/>
      <c r="N457" s="258"/>
      <c r="O457" s="259"/>
      <c r="P457" s="279"/>
      <c r="Q457" s="279"/>
      <c r="R457" s="279"/>
      <c r="S457" s="279"/>
      <c r="T457" s="279"/>
      <c r="U457" s="258"/>
      <c r="V457" s="430"/>
      <c r="W457" s="430"/>
      <c r="X457" s="102"/>
      <c r="Y457" s="258"/>
      <c r="Z457" s="431"/>
      <c r="AA457" s="102"/>
      <c r="AB457" s="259"/>
      <c r="AC457" s="259"/>
      <c r="AD457" s="258"/>
      <c r="AE457" s="259"/>
      <c r="AF457" s="258"/>
      <c r="AG457" s="258"/>
      <c r="AH457" s="258"/>
      <c r="AI457" s="263"/>
      <c r="AJ457" s="263"/>
      <c r="AK457" s="263"/>
      <c r="AL457" s="263"/>
      <c r="AM457" s="492"/>
      <c r="AN457" s="263"/>
      <c r="AO457" s="263"/>
      <c r="AP457" s="263"/>
      <c r="AQ457" s="263"/>
      <c r="AR457" s="263"/>
      <c r="AS457" s="263"/>
      <c r="AT457" s="263"/>
      <c r="AU457" s="263"/>
      <c r="AV457" s="263"/>
      <c r="AW457" s="263"/>
      <c r="AX457" s="263"/>
      <c r="AY457" s="263"/>
      <c r="AZ457" s="265"/>
      <c r="BA457" s="492"/>
      <c r="BB457" s="577" t="str">
        <f t="shared" si="30"/>
        <v xml:space="preserve"> </v>
      </c>
      <c r="BC457" s="577" t="str">
        <f t="shared" si="31"/>
        <v xml:space="preserve"> </v>
      </c>
      <c r="BD457" s="577" t="str">
        <f t="shared" si="32"/>
        <v xml:space="preserve"> </v>
      </c>
      <c r="BE457" s="577" t="str">
        <f t="shared" si="33"/>
        <v xml:space="preserve"> </v>
      </c>
      <c r="BF457" s="102"/>
      <c r="BG457" s="330"/>
    </row>
    <row r="458" spans="1:59" s="107" customFormat="1" ht="12.75" x14ac:dyDescent="0.25">
      <c r="A458" s="380"/>
      <c r="B458" s="169">
        <f>'Données démographiques'!B457</f>
        <v>0</v>
      </c>
      <c r="C458" s="169">
        <f>'Données démographiques'!C457</f>
        <v>0</v>
      </c>
      <c r="D458" s="170">
        <f>'Données démographiques'!D457</f>
        <v>0</v>
      </c>
      <c r="E458" s="170">
        <f>'Données démographiques'!F457</f>
        <v>0</v>
      </c>
      <c r="F458" s="102"/>
      <c r="G458" s="255"/>
      <c r="H458" s="273"/>
      <c r="I458" s="274"/>
      <c r="J458" s="274"/>
      <c r="K458" s="273"/>
      <c r="L458" s="273"/>
      <c r="M458" s="274"/>
      <c r="N458" s="273"/>
      <c r="O458" s="257"/>
      <c r="P458" s="277"/>
      <c r="Q458" s="277"/>
      <c r="R458" s="277"/>
      <c r="S458" s="277"/>
      <c r="T458" s="277"/>
      <c r="U458" s="273"/>
      <c r="V458" s="255"/>
      <c r="W458" s="255"/>
      <c r="X458" s="102"/>
      <c r="Y458" s="273"/>
      <c r="Z458" s="172"/>
      <c r="AA458" s="102"/>
      <c r="AB458" s="257"/>
      <c r="AC458" s="257"/>
      <c r="AD458" s="273"/>
      <c r="AE458" s="257"/>
      <c r="AF458" s="273"/>
      <c r="AG458" s="273"/>
      <c r="AH458" s="273"/>
      <c r="AI458" s="262"/>
      <c r="AJ458" s="262"/>
      <c r="AK458" s="262"/>
      <c r="AL458" s="262"/>
      <c r="AM458" s="492"/>
      <c r="AN458" s="262"/>
      <c r="AO458" s="262"/>
      <c r="AP458" s="262"/>
      <c r="AQ458" s="262"/>
      <c r="AR458" s="262"/>
      <c r="AS458" s="262"/>
      <c r="AT458" s="262"/>
      <c r="AU458" s="262"/>
      <c r="AV458" s="262"/>
      <c r="AW458" s="262"/>
      <c r="AX458" s="262"/>
      <c r="AY458" s="262"/>
      <c r="AZ458" s="264"/>
      <c r="BA458" s="492"/>
      <c r="BB458" s="576" t="str">
        <f t="shared" si="30"/>
        <v xml:space="preserve"> </v>
      </c>
      <c r="BC458" s="576" t="str">
        <f t="shared" si="31"/>
        <v xml:space="preserve"> </v>
      </c>
      <c r="BD458" s="576" t="str">
        <f t="shared" si="32"/>
        <v xml:space="preserve"> </v>
      </c>
      <c r="BE458" s="576" t="str">
        <f t="shared" si="33"/>
        <v xml:space="preserve"> </v>
      </c>
      <c r="BF458" s="102"/>
      <c r="BG458" s="165"/>
    </row>
    <row r="459" spans="1:59" s="107" customFormat="1" ht="12.75" x14ac:dyDescent="0.25">
      <c r="A459" s="380"/>
      <c r="B459" s="376">
        <f>'Données démographiques'!B458</f>
        <v>0</v>
      </c>
      <c r="C459" s="376">
        <f>'Données démographiques'!C458</f>
        <v>0</v>
      </c>
      <c r="D459" s="377">
        <f>'Données démographiques'!D458</f>
        <v>0</v>
      </c>
      <c r="E459" s="377">
        <f>'Données démographiques'!F458</f>
        <v>0</v>
      </c>
      <c r="F459" s="102"/>
      <c r="G459" s="430"/>
      <c r="H459" s="258"/>
      <c r="I459" s="493"/>
      <c r="J459" s="493"/>
      <c r="K459" s="258"/>
      <c r="L459" s="258"/>
      <c r="M459" s="493"/>
      <c r="N459" s="258"/>
      <c r="O459" s="259"/>
      <c r="P459" s="279"/>
      <c r="Q459" s="279"/>
      <c r="R459" s="279"/>
      <c r="S459" s="279"/>
      <c r="T459" s="279"/>
      <c r="U459" s="258"/>
      <c r="V459" s="430"/>
      <c r="W459" s="430"/>
      <c r="X459" s="102"/>
      <c r="Y459" s="258"/>
      <c r="Z459" s="431"/>
      <c r="AA459" s="102"/>
      <c r="AB459" s="259"/>
      <c r="AC459" s="259"/>
      <c r="AD459" s="258"/>
      <c r="AE459" s="259"/>
      <c r="AF459" s="258"/>
      <c r="AG459" s="258"/>
      <c r="AH459" s="258"/>
      <c r="AI459" s="263"/>
      <c r="AJ459" s="263"/>
      <c r="AK459" s="263"/>
      <c r="AL459" s="263"/>
      <c r="AM459" s="492"/>
      <c r="AN459" s="263"/>
      <c r="AO459" s="263"/>
      <c r="AP459" s="263"/>
      <c r="AQ459" s="263"/>
      <c r="AR459" s="263"/>
      <c r="AS459" s="263"/>
      <c r="AT459" s="263"/>
      <c r="AU459" s="263"/>
      <c r="AV459" s="263"/>
      <c r="AW459" s="263"/>
      <c r="AX459" s="263"/>
      <c r="AY459" s="263"/>
      <c r="AZ459" s="265"/>
      <c r="BA459" s="492"/>
      <c r="BB459" s="577" t="str">
        <f t="shared" si="30"/>
        <v xml:space="preserve"> </v>
      </c>
      <c r="BC459" s="577" t="str">
        <f t="shared" si="31"/>
        <v xml:space="preserve"> </v>
      </c>
      <c r="BD459" s="577" t="str">
        <f t="shared" si="32"/>
        <v xml:space="preserve"> </v>
      </c>
      <c r="BE459" s="577" t="str">
        <f t="shared" si="33"/>
        <v xml:space="preserve"> </v>
      </c>
      <c r="BF459" s="102"/>
      <c r="BG459" s="330"/>
    </row>
    <row r="460" spans="1:59" s="107" customFormat="1" ht="12.75" x14ac:dyDescent="0.25">
      <c r="A460" s="380"/>
      <c r="B460" s="169">
        <f>'Données démographiques'!B459</f>
        <v>0</v>
      </c>
      <c r="C460" s="169">
        <f>'Données démographiques'!C459</f>
        <v>0</v>
      </c>
      <c r="D460" s="170">
        <f>'Données démographiques'!D459</f>
        <v>0</v>
      </c>
      <c r="E460" s="170">
        <f>'Données démographiques'!F459</f>
        <v>0</v>
      </c>
      <c r="F460" s="102"/>
      <c r="G460" s="255"/>
      <c r="H460" s="273"/>
      <c r="I460" s="274"/>
      <c r="J460" s="274"/>
      <c r="K460" s="273"/>
      <c r="L460" s="273"/>
      <c r="M460" s="274"/>
      <c r="N460" s="273"/>
      <c r="O460" s="257"/>
      <c r="P460" s="277"/>
      <c r="Q460" s="277"/>
      <c r="R460" s="277"/>
      <c r="S460" s="277"/>
      <c r="T460" s="277"/>
      <c r="U460" s="273"/>
      <c r="V460" s="255"/>
      <c r="W460" s="255"/>
      <c r="X460" s="102"/>
      <c r="Y460" s="273"/>
      <c r="Z460" s="172"/>
      <c r="AA460" s="102"/>
      <c r="AB460" s="257"/>
      <c r="AC460" s="257"/>
      <c r="AD460" s="273"/>
      <c r="AE460" s="257"/>
      <c r="AF460" s="273"/>
      <c r="AG460" s="273"/>
      <c r="AH460" s="273"/>
      <c r="AI460" s="262"/>
      <c r="AJ460" s="262"/>
      <c r="AK460" s="262"/>
      <c r="AL460" s="262"/>
      <c r="AM460" s="492"/>
      <c r="AN460" s="262"/>
      <c r="AO460" s="262"/>
      <c r="AP460" s="262"/>
      <c r="AQ460" s="262"/>
      <c r="AR460" s="262"/>
      <c r="AS460" s="262"/>
      <c r="AT460" s="262"/>
      <c r="AU460" s="262"/>
      <c r="AV460" s="262"/>
      <c r="AW460" s="262"/>
      <c r="AX460" s="262"/>
      <c r="AY460" s="262"/>
      <c r="AZ460" s="264"/>
      <c r="BA460" s="492"/>
      <c r="BB460" s="576" t="str">
        <f t="shared" si="30"/>
        <v xml:space="preserve"> </v>
      </c>
      <c r="BC460" s="576" t="str">
        <f t="shared" si="31"/>
        <v xml:space="preserve"> </v>
      </c>
      <c r="BD460" s="576" t="str">
        <f t="shared" si="32"/>
        <v xml:space="preserve"> </v>
      </c>
      <c r="BE460" s="576" t="str">
        <f t="shared" si="33"/>
        <v xml:space="preserve"> </v>
      </c>
      <c r="BF460" s="102"/>
      <c r="BG460" s="165"/>
    </row>
    <row r="461" spans="1:59" s="107" customFormat="1" ht="12.75" x14ac:dyDescent="0.25">
      <c r="A461" s="380"/>
      <c r="B461" s="376">
        <f>'Données démographiques'!B460</f>
        <v>0</v>
      </c>
      <c r="C461" s="376">
        <f>'Données démographiques'!C460</f>
        <v>0</v>
      </c>
      <c r="D461" s="377">
        <f>'Données démographiques'!D460</f>
        <v>0</v>
      </c>
      <c r="E461" s="377">
        <f>'Données démographiques'!F460</f>
        <v>0</v>
      </c>
      <c r="F461" s="102"/>
      <c r="G461" s="430"/>
      <c r="H461" s="258"/>
      <c r="I461" s="493"/>
      <c r="J461" s="493"/>
      <c r="K461" s="258"/>
      <c r="L461" s="258"/>
      <c r="M461" s="493"/>
      <c r="N461" s="258"/>
      <c r="O461" s="259"/>
      <c r="P461" s="279"/>
      <c r="Q461" s="279"/>
      <c r="R461" s="279"/>
      <c r="S461" s="279"/>
      <c r="T461" s="279"/>
      <c r="U461" s="258"/>
      <c r="V461" s="430"/>
      <c r="W461" s="430"/>
      <c r="X461" s="102"/>
      <c r="Y461" s="258"/>
      <c r="Z461" s="431"/>
      <c r="AA461" s="102"/>
      <c r="AB461" s="259"/>
      <c r="AC461" s="259"/>
      <c r="AD461" s="258"/>
      <c r="AE461" s="259"/>
      <c r="AF461" s="258"/>
      <c r="AG461" s="258"/>
      <c r="AH461" s="258"/>
      <c r="AI461" s="263"/>
      <c r="AJ461" s="263"/>
      <c r="AK461" s="263"/>
      <c r="AL461" s="263"/>
      <c r="AM461" s="492"/>
      <c r="AN461" s="263"/>
      <c r="AO461" s="263"/>
      <c r="AP461" s="263"/>
      <c r="AQ461" s="263"/>
      <c r="AR461" s="263"/>
      <c r="AS461" s="263"/>
      <c r="AT461" s="263"/>
      <c r="AU461" s="263"/>
      <c r="AV461" s="263"/>
      <c r="AW461" s="263"/>
      <c r="AX461" s="263"/>
      <c r="AY461" s="263"/>
      <c r="AZ461" s="265"/>
      <c r="BA461" s="492"/>
      <c r="BB461" s="577" t="str">
        <f t="shared" si="30"/>
        <v xml:space="preserve"> </v>
      </c>
      <c r="BC461" s="577" t="str">
        <f t="shared" si="31"/>
        <v xml:space="preserve"> </v>
      </c>
      <c r="BD461" s="577" t="str">
        <f t="shared" si="32"/>
        <v xml:space="preserve"> </v>
      </c>
      <c r="BE461" s="577" t="str">
        <f t="shared" si="33"/>
        <v xml:space="preserve"> </v>
      </c>
      <c r="BF461" s="102"/>
      <c r="BG461" s="330"/>
    </row>
    <row r="462" spans="1:59" s="107" customFormat="1" ht="12.75" x14ac:dyDescent="0.25">
      <c r="A462" s="380"/>
      <c r="B462" s="169">
        <f>'Données démographiques'!B461</f>
        <v>0</v>
      </c>
      <c r="C462" s="169">
        <f>'Données démographiques'!C461</f>
        <v>0</v>
      </c>
      <c r="D462" s="170">
        <f>'Données démographiques'!D461</f>
        <v>0</v>
      </c>
      <c r="E462" s="170">
        <f>'Données démographiques'!F461</f>
        <v>0</v>
      </c>
      <c r="F462" s="102"/>
      <c r="G462" s="255"/>
      <c r="H462" s="273"/>
      <c r="I462" s="274"/>
      <c r="J462" s="274"/>
      <c r="K462" s="273"/>
      <c r="L462" s="273"/>
      <c r="M462" s="274"/>
      <c r="N462" s="273"/>
      <c r="O462" s="257"/>
      <c r="P462" s="277"/>
      <c r="Q462" s="277"/>
      <c r="R462" s="277"/>
      <c r="S462" s="277"/>
      <c r="T462" s="277"/>
      <c r="U462" s="273"/>
      <c r="V462" s="255"/>
      <c r="W462" s="255"/>
      <c r="X462" s="102"/>
      <c r="Y462" s="273"/>
      <c r="Z462" s="172"/>
      <c r="AA462" s="102"/>
      <c r="AB462" s="257"/>
      <c r="AC462" s="257"/>
      <c r="AD462" s="273"/>
      <c r="AE462" s="257"/>
      <c r="AF462" s="273"/>
      <c r="AG462" s="273"/>
      <c r="AH462" s="273"/>
      <c r="AI462" s="262"/>
      <c r="AJ462" s="262"/>
      <c r="AK462" s="262"/>
      <c r="AL462" s="262"/>
      <c r="AM462" s="492"/>
      <c r="AN462" s="262"/>
      <c r="AO462" s="262"/>
      <c r="AP462" s="262"/>
      <c r="AQ462" s="262"/>
      <c r="AR462" s="262"/>
      <c r="AS462" s="262"/>
      <c r="AT462" s="262"/>
      <c r="AU462" s="262"/>
      <c r="AV462" s="262"/>
      <c r="AW462" s="262"/>
      <c r="AX462" s="262"/>
      <c r="AY462" s="262"/>
      <c r="AZ462" s="264"/>
      <c r="BA462" s="492"/>
      <c r="BB462" s="576" t="str">
        <f t="shared" si="30"/>
        <v xml:space="preserve"> </v>
      </c>
      <c r="BC462" s="576" t="str">
        <f t="shared" si="31"/>
        <v xml:space="preserve"> </v>
      </c>
      <c r="BD462" s="576" t="str">
        <f t="shared" si="32"/>
        <v xml:space="preserve"> </v>
      </c>
      <c r="BE462" s="576" t="str">
        <f t="shared" si="33"/>
        <v xml:space="preserve"> </v>
      </c>
      <c r="BF462" s="102"/>
      <c r="BG462" s="165"/>
    </row>
    <row r="463" spans="1:59" s="107" customFormat="1" ht="12.75" x14ac:dyDescent="0.25">
      <c r="A463" s="380"/>
      <c r="B463" s="376">
        <f>'Données démographiques'!B462</f>
        <v>0</v>
      </c>
      <c r="C463" s="376">
        <f>'Données démographiques'!C462</f>
        <v>0</v>
      </c>
      <c r="D463" s="377">
        <f>'Données démographiques'!D462</f>
        <v>0</v>
      </c>
      <c r="E463" s="377">
        <f>'Données démographiques'!F462</f>
        <v>0</v>
      </c>
      <c r="F463" s="102"/>
      <c r="G463" s="430"/>
      <c r="H463" s="258"/>
      <c r="I463" s="493"/>
      <c r="J463" s="493"/>
      <c r="K463" s="258"/>
      <c r="L463" s="258"/>
      <c r="M463" s="493"/>
      <c r="N463" s="258"/>
      <c r="O463" s="259"/>
      <c r="P463" s="279"/>
      <c r="Q463" s="279"/>
      <c r="R463" s="279"/>
      <c r="S463" s="279"/>
      <c r="T463" s="279"/>
      <c r="U463" s="258"/>
      <c r="V463" s="430"/>
      <c r="W463" s="430"/>
      <c r="X463" s="102"/>
      <c r="Y463" s="258"/>
      <c r="Z463" s="431"/>
      <c r="AA463" s="102"/>
      <c r="AB463" s="259"/>
      <c r="AC463" s="259"/>
      <c r="AD463" s="258"/>
      <c r="AE463" s="259"/>
      <c r="AF463" s="258"/>
      <c r="AG463" s="258"/>
      <c r="AH463" s="258"/>
      <c r="AI463" s="263"/>
      <c r="AJ463" s="263"/>
      <c r="AK463" s="263"/>
      <c r="AL463" s="263"/>
      <c r="AM463" s="492"/>
      <c r="AN463" s="263"/>
      <c r="AO463" s="263"/>
      <c r="AP463" s="263"/>
      <c r="AQ463" s="263"/>
      <c r="AR463" s="263"/>
      <c r="AS463" s="263"/>
      <c r="AT463" s="263"/>
      <c r="AU463" s="263"/>
      <c r="AV463" s="263"/>
      <c r="AW463" s="263"/>
      <c r="AX463" s="263"/>
      <c r="AY463" s="263"/>
      <c r="AZ463" s="265"/>
      <c r="BA463" s="492"/>
      <c r="BB463" s="577" t="str">
        <f t="shared" si="30"/>
        <v xml:space="preserve"> </v>
      </c>
      <c r="BC463" s="577" t="str">
        <f t="shared" si="31"/>
        <v xml:space="preserve"> </v>
      </c>
      <c r="BD463" s="577" t="str">
        <f t="shared" si="32"/>
        <v xml:space="preserve"> </v>
      </c>
      <c r="BE463" s="577" t="str">
        <f t="shared" si="33"/>
        <v xml:space="preserve"> </v>
      </c>
      <c r="BF463" s="102"/>
      <c r="BG463" s="330"/>
    </row>
    <row r="464" spans="1:59" s="107" customFormat="1" ht="12.75" x14ac:dyDescent="0.25">
      <c r="A464" s="380"/>
      <c r="B464" s="169">
        <f>'Données démographiques'!B463</f>
        <v>0</v>
      </c>
      <c r="C464" s="169">
        <f>'Données démographiques'!C463</f>
        <v>0</v>
      </c>
      <c r="D464" s="170">
        <f>'Données démographiques'!D463</f>
        <v>0</v>
      </c>
      <c r="E464" s="170">
        <f>'Données démographiques'!F463</f>
        <v>0</v>
      </c>
      <c r="F464" s="102"/>
      <c r="G464" s="255"/>
      <c r="H464" s="273"/>
      <c r="I464" s="274"/>
      <c r="J464" s="274"/>
      <c r="K464" s="273"/>
      <c r="L464" s="273"/>
      <c r="M464" s="274"/>
      <c r="N464" s="273"/>
      <c r="O464" s="257"/>
      <c r="P464" s="277"/>
      <c r="Q464" s="277"/>
      <c r="R464" s="277"/>
      <c r="S464" s="277"/>
      <c r="T464" s="277"/>
      <c r="U464" s="273"/>
      <c r="V464" s="255"/>
      <c r="W464" s="255"/>
      <c r="X464" s="102"/>
      <c r="Y464" s="273"/>
      <c r="Z464" s="172"/>
      <c r="AA464" s="102"/>
      <c r="AB464" s="257"/>
      <c r="AC464" s="257"/>
      <c r="AD464" s="273"/>
      <c r="AE464" s="257"/>
      <c r="AF464" s="273"/>
      <c r="AG464" s="273"/>
      <c r="AH464" s="273"/>
      <c r="AI464" s="262"/>
      <c r="AJ464" s="262"/>
      <c r="AK464" s="262"/>
      <c r="AL464" s="262"/>
      <c r="AM464" s="492"/>
      <c r="AN464" s="262"/>
      <c r="AO464" s="262"/>
      <c r="AP464" s="262"/>
      <c r="AQ464" s="262"/>
      <c r="AR464" s="262"/>
      <c r="AS464" s="262"/>
      <c r="AT464" s="262"/>
      <c r="AU464" s="262"/>
      <c r="AV464" s="262"/>
      <c r="AW464" s="262"/>
      <c r="AX464" s="262"/>
      <c r="AY464" s="262"/>
      <c r="AZ464" s="264"/>
      <c r="BA464" s="492"/>
      <c r="BB464" s="576" t="str">
        <f t="shared" si="30"/>
        <v xml:space="preserve"> </v>
      </c>
      <c r="BC464" s="576" t="str">
        <f t="shared" si="31"/>
        <v xml:space="preserve"> </v>
      </c>
      <c r="BD464" s="576" t="str">
        <f t="shared" si="32"/>
        <v xml:space="preserve"> </v>
      </c>
      <c r="BE464" s="576" t="str">
        <f t="shared" si="33"/>
        <v xml:space="preserve"> </v>
      </c>
      <c r="BF464" s="102"/>
      <c r="BG464" s="165"/>
    </row>
    <row r="465" spans="1:59" s="107" customFormat="1" ht="12.75" x14ac:dyDescent="0.25">
      <c r="A465" s="380"/>
      <c r="B465" s="376">
        <f>'Données démographiques'!B464</f>
        <v>0</v>
      </c>
      <c r="C465" s="376">
        <f>'Données démographiques'!C464</f>
        <v>0</v>
      </c>
      <c r="D465" s="377">
        <f>'Données démographiques'!D464</f>
        <v>0</v>
      </c>
      <c r="E465" s="377">
        <f>'Données démographiques'!F464</f>
        <v>0</v>
      </c>
      <c r="F465" s="102"/>
      <c r="G465" s="430"/>
      <c r="H465" s="258"/>
      <c r="I465" s="493"/>
      <c r="J465" s="493"/>
      <c r="K465" s="258"/>
      <c r="L465" s="258"/>
      <c r="M465" s="493"/>
      <c r="N465" s="258"/>
      <c r="O465" s="259"/>
      <c r="P465" s="279"/>
      <c r="Q465" s="279"/>
      <c r="R465" s="279"/>
      <c r="S465" s="279"/>
      <c r="T465" s="279"/>
      <c r="U465" s="258"/>
      <c r="V465" s="430"/>
      <c r="W465" s="430"/>
      <c r="X465" s="102"/>
      <c r="Y465" s="258"/>
      <c r="Z465" s="431"/>
      <c r="AA465" s="102"/>
      <c r="AB465" s="259"/>
      <c r="AC465" s="259"/>
      <c r="AD465" s="258"/>
      <c r="AE465" s="259"/>
      <c r="AF465" s="258"/>
      <c r="AG465" s="258"/>
      <c r="AH465" s="258"/>
      <c r="AI465" s="263"/>
      <c r="AJ465" s="263"/>
      <c r="AK465" s="263"/>
      <c r="AL465" s="263"/>
      <c r="AM465" s="492"/>
      <c r="AN465" s="263"/>
      <c r="AO465" s="263"/>
      <c r="AP465" s="263"/>
      <c r="AQ465" s="263"/>
      <c r="AR465" s="263"/>
      <c r="AS465" s="263"/>
      <c r="AT465" s="263"/>
      <c r="AU465" s="263"/>
      <c r="AV465" s="263"/>
      <c r="AW465" s="263"/>
      <c r="AX465" s="263"/>
      <c r="AY465" s="263"/>
      <c r="AZ465" s="265"/>
      <c r="BA465" s="492"/>
      <c r="BB465" s="577" t="str">
        <f t="shared" ref="BB465:BB528" si="34">IF(AG465=0," ",AN465/AI465)</f>
        <v xml:space="preserve"> </v>
      </c>
      <c r="BC465" s="577" t="str">
        <f t="shared" si="31"/>
        <v xml:space="preserve"> </v>
      </c>
      <c r="BD465" s="577" t="str">
        <f t="shared" si="32"/>
        <v xml:space="preserve"> </v>
      </c>
      <c r="BE465" s="577" t="str">
        <f t="shared" si="33"/>
        <v xml:space="preserve"> </v>
      </c>
      <c r="BF465" s="102"/>
      <c r="BG465" s="330"/>
    </row>
    <row r="466" spans="1:59" s="107" customFormat="1" ht="12.75" x14ac:dyDescent="0.25">
      <c r="A466" s="380"/>
      <c r="B466" s="169">
        <f>'Données démographiques'!B465</f>
        <v>0</v>
      </c>
      <c r="C466" s="169">
        <f>'Données démographiques'!C465</f>
        <v>0</v>
      </c>
      <c r="D466" s="170">
        <f>'Données démographiques'!D465</f>
        <v>0</v>
      </c>
      <c r="E466" s="170">
        <f>'Données démographiques'!F465</f>
        <v>0</v>
      </c>
      <c r="F466" s="102"/>
      <c r="G466" s="255"/>
      <c r="H466" s="273"/>
      <c r="I466" s="274"/>
      <c r="J466" s="274"/>
      <c r="K466" s="273"/>
      <c r="L466" s="273"/>
      <c r="M466" s="274"/>
      <c r="N466" s="273"/>
      <c r="O466" s="257"/>
      <c r="P466" s="277"/>
      <c r="Q466" s="277"/>
      <c r="R466" s="277"/>
      <c r="S466" s="277"/>
      <c r="T466" s="277"/>
      <c r="U466" s="273"/>
      <c r="V466" s="255"/>
      <c r="W466" s="255"/>
      <c r="X466" s="102"/>
      <c r="Y466" s="273"/>
      <c r="Z466" s="172"/>
      <c r="AA466" s="102"/>
      <c r="AB466" s="257"/>
      <c r="AC466" s="257"/>
      <c r="AD466" s="273"/>
      <c r="AE466" s="257"/>
      <c r="AF466" s="273"/>
      <c r="AG466" s="273"/>
      <c r="AH466" s="273"/>
      <c r="AI466" s="262"/>
      <c r="AJ466" s="262"/>
      <c r="AK466" s="262"/>
      <c r="AL466" s="262"/>
      <c r="AM466" s="492"/>
      <c r="AN466" s="262"/>
      <c r="AO466" s="262"/>
      <c r="AP466" s="262"/>
      <c r="AQ466" s="262"/>
      <c r="AR466" s="262"/>
      <c r="AS466" s="262"/>
      <c r="AT466" s="262"/>
      <c r="AU466" s="262"/>
      <c r="AV466" s="262"/>
      <c r="AW466" s="262"/>
      <c r="AX466" s="262"/>
      <c r="AY466" s="262"/>
      <c r="AZ466" s="264"/>
      <c r="BA466" s="492"/>
      <c r="BB466" s="576" t="str">
        <f t="shared" si="34"/>
        <v xml:space="preserve"> </v>
      </c>
      <c r="BC466" s="576" t="str">
        <f t="shared" si="31"/>
        <v xml:space="preserve"> </v>
      </c>
      <c r="BD466" s="576" t="str">
        <f t="shared" si="32"/>
        <v xml:space="preserve"> </v>
      </c>
      <c r="BE466" s="576" t="str">
        <f t="shared" si="33"/>
        <v xml:space="preserve"> </v>
      </c>
      <c r="BF466" s="102"/>
      <c r="BG466" s="165"/>
    </row>
    <row r="467" spans="1:59" s="107" customFormat="1" ht="12.75" x14ac:dyDescent="0.25">
      <c r="A467" s="380"/>
      <c r="B467" s="376">
        <f>'Données démographiques'!B466</f>
        <v>0</v>
      </c>
      <c r="C467" s="376">
        <f>'Données démographiques'!C466</f>
        <v>0</v>
      </c>
      <c r="D467" s="377">
        <f>'Données démographiques'!D466</f>
        <v>0</v>
      </c>
      <c r="E467" s="377">
        <f>'Données démographiques'!F466</f>
        <v>0</v>
      </c>
      <c r="F467" s="102"/>
      <c r="G467" s="430"/>
      <c r="H467" s="258"/>
      <c r="I467" s="493"/>
      <c r="J467" s="493"/>
      <c r="K467" s="258"/>
      <c r="L467" s="258"/>
      <c r="M467" s="493"/>
      <c r="N467" s="258"/>
      <c r="O467" s="259"/>
      <c r="P467" s="279"/>
      <c r="Q467" s="279"/>
      <c r="R467" s="279"/>
      <c r="S467" s="279"/>
      <c r="T467" s="279"/>
      <c r="U467" s="258"/>
      <c r="V467" s="430"/>
      <c r="W467" s="430"/>
      <c r="X467" s="102"/>
      <c r="Y467" s="258"/>
      <c r="Z467" s="431"/>
      <c r="AA467" s="102"/>
      <c r="AB467" s="259"/>
      <c r="AC467" s="259"/>
      <c r="AD467" s="258"/>
      <c r="AE467" s="259"/>
      <c r="AF467" s="258"/>
      <c r="AG467" s="258"/>
      <c r="AH467" s="258"/>
      <c r="AI467" s="263"/>
      <c r="AJ467" s="263"/>
      <c r="AK467" s="263"/>
      <c r="AL467" s="263"/>
      <c r="AM467" s="492"/>
      <c r="AN467" s="263"/>
      <c r="AO467" s="263"/>
      <c r="AP467" s="263"/>
      <c r="AQ467" s="263"/>
      <c r="AR467" s="263"/>
      <c r="AS467" s="263"/>
      <c r="AT467" s="263"/>
      <c r="AU467" s="263"/>
      <c r="AV467" s="263"/>
      <c r="AW467" s="263"/>
      <c r="AX467" s="263"/>
      <c r="AY467" s="263"/>
      <c r="AZ467" s="265"/>
      <c r="BA467" s="492"/>
      <c r="BB467" s="577" t="str">
        <f t="shared" si="34"/>
        <v xml:space="preserve"> </v>
      </c>
      <c r="BC467" s="577" t="str">
        <f t="shared" ref="BC467:BC530" si="35">IF(OR(AG467=0,P467=0)," ",AN467/P467)</f>
        <v xml:space="preserve"> </v>
      </c>
      <c r="BD467" s="577" t="str">
        <f t="shared" ref="BD467:BD530" si="36">IF(OR(AG467&gt;5,AG467&lt;1)," ",AO467/AJ467)</f>
        <v xml:space="preserve"> </v>
      </c>
      <c r="BE467" s="577" t="str">
        <f t="shared" ref="BE467:BE530" si="37">IF(OR(AG467&gt;5,AG467&lt;1,P467=0)," ",AO467/P467)</f>
        <v xml:space="preserve"> </v>
      </c>
      <c r="BF467" s="102"/>
      <c r="BG467" s="330"/>
    </row>
    <row r="468" spans="1:59" s="107" customFormat="1" ht="12.75" x14ac:dyDescent="0.25">
      <c r="A468" s="380"/>
      <c r="B468" s="169">
        <f>'Données démographiques'!B467</f>
        <v>0</v>
      </c>
      <c r="C468" s="169">
        <f>'Données démographiques'!C467</f>
        <v>0</v>
      </c>
      <c r="D468" s="170">
        <f>'Données démographiques'!D467</f>
        <v>0</v>
      </c>
      <c r="E468" s="170">
        <f>'Données démographiques'!F467</f>
        <v>0</v>
      </c>
      <c r="F468" s="102"/>
      <c r="G468" s="255"/>
      <c r="H468" s="273"/>
      <c r="I468" s="274"/>
      <c r="J468" s="274"/>
      <c r="K468" s="273"/>
      <c r="L468" s="273"/>
      <c r="M468" s="274"/>
      <c r="N468" s="273"/>
      <c r="O468" s="257"/>
      <c r="P468" s="277"/>
      <c r="Q468" s="277"/>
      <c r="R468" s="277"/>
      <c r="S468" s="277"/>
      <c r="T468" s="277"/>
      <c r="U468" s="273"/>
      <c r="V468" s="255"/>
      <c r="W468" s="255"/>
      <c r="X468" s="102"/>
      <c r="Y468" s="273"/>
      <c r="Z468" s="172"/>
      <c r="AA468" s="102"/>
      <c r="AB468" s="257"/>
      <c r="AC468" s="257"/>
      <c r="AD468" s="273"/>
      <c r="AE468" s="257"/>
      <c r="AF468" s="273"/>
      <c r="AG468" s="273"/>
      <c r="AH468" s="273"/>
      <c r="AI468" s="262"/>
      <c r="AJ468" s="262"/>
      <c r="AK468" s="262"/>
      <c r="AL468" s="262"/>
      <c r="AM468" s="492"/>
      <c r="AN468" s="262"/>
      <c r="AO468" s="262"/>
      <c r="AP468" s="262"/>
      <c r="AQ468" s="262"/>
      <c r="AR468" s="262"/>
      <c r="AS468" s="262"/>
      <c r="AT468" s="262"/>
      <c r="AU468" s="262"/>
      <c r="AV468" s="262"/>
      <c r="AW468" s="262"/>
      <c r="AX468" s="262"/>
      <c r="AY468" s="262"/>
      <c r="AZ468" s="264"/>
      <c r="BA468" s="492"/>
      <c r="BB468" s="576" t="str">
        <f t="shared" si="34"/>
        <v xml:space="preserve"> </v>
      </c>
      <c r="BC468" s="576" t="str">
        <f t="shared" si="35"/>
        <v xml:space="preserve"> </v>
      </c>
      <c r="BD468" s="576" t="str">
        <f t="shared" si="36"/>
        <v xml:space="preserve"> </v>
      </c>
      <c r="BE468" s="576" t="str">
        <f t="shared" si="37"/>
        <v xml:space="preserve"> </v>
      </c>
      <c r="BF468" s="102"/>
      <c r="BG468" s="165"/>
    </row>
    <row r="469" spans="1:59" s="107" customFormat="1" ht="12.75" x14ac:dyDescent="0.25">
      <c r="A469" s="380"/>
      <c r="B469" s="376">
        <f>'Données démographiques'!B468</f>
        <v>0</v>
      </c>
      <c r="C469" s="376">
        <f>'Données démographiques'!C468</f>
        <v>0</v>
      </c>
      <c r="D469" s="377">
        <f>'Données démographiques'!D468</f>
        <v>0</v>
      </c>
      <c r="E469" s="377">
        <f>'Données démographiques'!F468</f>
        <v>0</v>
      </c>
      <c r="F469" s="102"/>
      <c r="G469" s="430"/>
      <c r="H469" s="258"/>
      <c r="I469" s="493"/>
      <c r="J469" s="493"/>
      <c r="K469" s="258"/>
      <c r="L469" s="258"/>
      <c r="M469" s="493"/>
      <c r="N469" s="258"/>
      <c r="O469" s="259"/>
      <c r="P469" s="279"/>
      <c r="Q469" s="279"/>
      <c r="R469" s="279"/>
      <c r="S469" s="279"/>
      <c r="T469" s="279"/>
      <c r="U469" s="258"/>
      <c r="V469" s="430"/>
      <c r="W469" s="430"/>
      <c r="X469" s="102"/>
      <c r="Y469" s="258"/>
      <c r="Z469" s="431"/>
      <c r="AA469" s="102"/>
      <c r="AB469" s="259"/>
      <c r="AC469" s="259"/>
      <c r="AD469" s="258"/>
      <c r="AE469" s="259"/>
      <c r="AF469" s="258"/>
      <c r="AG469" s="258"/>
      <c r="AH469" s="258"/>
      <c r="AI469" s="263"/>
      <c r="AJ469" s="263"/>
      <c r="AK469" s="263"/>
      <c r="AL469" s="263"/>
      <c r="AM469" s="492"/>
      <c r="AN469" s="263"/>
      <c r="AO469" s="263"/>
      <c r="AP469" s="263"/>
      <c r="AQ469" s="263"/>
      <c r="AR469" s="263"/>
      <c r="AS469" s="263"/>
      <c r="AT469" s="263"/>
      <c r="AU469" s="263"/>
      <c r="AV469" s="263"/>
      <c r="AW469" s="263"/>
      <c r="AX469" s="263"/>
      <c r="AY469" s="263"/>
      <c r="AZ469" s="265"/>
      <c r="BA469" s="492"/>
      <c r="BB469" s="577" t="str">
        <f t="shared" si="34"/>
        <v xml:space="preserve"> </v>
      </c>
      <c r="BC469" s="577" t="str">
        <f t="shared" si="35"/>
        <v xml:space="preserve"> </v>
      </c>
      <c r="BD469" s="577" t="str">
        <f t="shared" si="36"/>
        <v xml:space="preserve"> </v>
      </c>
      <c r="BE469" s="577" t="str">
        <f t="shared" si="37"/>
        <v xml:space="preserve"> </v>
      </c>
      <c r="BF469" s="102"/>
      <c r="BG469" s="330"/>
    </row>
    <row r="470" spans="1:59" s="107" customFormat="1" ht="12.75" x14ac:dyDescent="0.25">
      <c r="A470" s="380"/>
      <c r="B470" s="169">
        <f>'Données démographiques'!B469</f>
        <v>0</v>
      </c>
      <c r="C470" s="169">
        <f>'Données démographiques'!C469</f>
        <v>0</v>
      </c>
      <c r="D470" s="170">
        <f>'Données démographiques'!D469</f>
        <v>0</v>
      </c>
      <c r="E470" s="170">
        <f>'Données démographiques'!F469</f>
        <v>0</v>
      </c>
      <c r="F470" s="102"/>
      <c r="G470" s="255"/>
      <c r="H470" s="273"/>
      <c r="I470" s="274"/>
      <c r="J470" s="274"/>
      <c r="K470" s="273"/>
      <c r="L470" s="273"/>
      <c r="M470" s="274"/>
      <c r="N470" s="273"/>
      <c r="O470" s="257"/>
      <c r="P470" s="277"/>
      <c r="Q470" s="277"/>
      <c r="R470" s="277"/>
      <c r="S470" s="277"/>
      <c r="T470" s="277"/>
      <c r="U470" s="273"/>
      <c r="V470" s="255"/>
      <c r="W470" s="255"/>
      <c r="X470" s="102"/>
      <c r="Y470" s="273"/>
      <c r="Z470" s="172"/>
      <c r="AA470" s="102"/>
      <c r="AB470" s="257"/>
      <c r="AC470" s="257"/>
      <c r="AD470" s="273"/>
      <c r="AE470" s="257"/>
      <c r="AF470" s="273"/>
      <c r="AG470" s="273"/>
      <c r="AH470" s="273"/>
      <c r="AI470" s="262"/>
      <c r="AJ470" s="262"/>
      <c r="AK470" s="262"/>
      <c r="AL470" s="262"/>
      <c r="AM470" s="492"/>
      <c r="AN470" s="262"/>
      <c r="AO470" s="262"/>
      <c r="AP470" s="262"/>
      <c r="AQ470" s="262"/>
      <c r="AR470" s="262"/>
      <c r="AS470" s="262"/>
      <c r="AT470" s="262"/>
      <c r="AU470" s="262"/>
      <c r="AV470" s="262"/>
      <c r="AW470" s="262"/>
      <c r="AX470" s="262"/>
      <c r="AY470" s="262"/>
      <c r="AZ470" s="264"/>
      <c r="BA470" s="492"/>
      <c r="BB470" s="576" t="str">
        <f t="shared" si="34"/>
        <v xml:space="preserve"> </v>
      </c>
      <c r="BC470" s="576" t="str">
        <f t="shared" si="35"/>
        <v xml:space="preserve"> </v>
      </c>
      <c r="BD470" s="576" t="str">
        <f t="shared" si="36"/>
        <v xml:space="preserve"> </v>
      </c>
      <c r="BE470" s="576" t="str">
        <f t="shared" si="37"/>
        <v xml:space="preserve"> </v>
      </c>
      <c r="BF470" s="102"/>
      <c r="BG470" s="165"/>
    </row>
    <row r="471" spans="1:59" s="107" customFormat="1" ht="12.75" x14ac:dyDescent="0.25">
      <c r="A471" s="380"/>
      <c r="B471" s="376">
        <f>'Données démographiques'!B470</f>
        <v>0</v>
      </c>
      <c r="C471" s="376">
        <f>'Données démographiques'!C470</f>
        <v>0</v>
      </c>
      <c r="D471" s="377">
        <f>'Données démographiques'!D470</f>
        <v>0</v>
      </c>
      <c r="E471" s="377">
        <f>'Données démographiques'!F470</f>
        <v>0</v>
      </c>
      <c r="F471" s="102"/>
      <c r="G471" s="430"/>
      <c r="H471" s="258"/>
      <c r="I471" s="493"/>
      <c r="J471" s="493"/>
      <c r="K471" s="258"/>
      <c r="L471" s="258"/>
      <c r="M471" s="493"/>
      <c r="N471" s="258"/>
      <c r="O471" s="259"/>
      <c r="P471" s="279"/>
      <c r="Q471" s="279"/>
      <c r="R471" s="279"/>
      <c r="S471" s="279"/>
      <c r="T471" s="279"/>
      <c r="U471" s="258"/>
      <c r="V471" s="430"/>
      <c r="W471" s="430"/>
      <c r="X471" s="102"/>
      <c r="Y471" s="258"/>
      <c r="Z471" s="431"/>
      <c r="AA471" s="102"/>
      <c r="AB471" s="259"/>
      <c r="AC471" s="259"/>
      <c r="AD471" s="258"/>
      <c r="AE471" s="259"/>
      <c r="AF471" s="258"/>
      <c r="AG471" s="258"/>
      <c r="AH471" s="258"/>
      <c r="AI471" s="263"/>
      <c r="AJ471" s="263"/>
      <c r="AK471" s="263"/>
      <c r="AL471" s="263"/>
      <c r="AM471" s="492"/>
      <c r="AN471" s="263"/>
      <c r="AO471" s="263"/>
      <c r="AP471" s="263"/>
      <c r="AQ471" s="263"/>
      <c r="AR471" s="263"/>
      <c r="AS471" s="263"/>
      <c r="AT471" s="263"/>
      <c r="AU471" s="263"/>
      <c r="AV471" s="263"/>
      <c r="AW471" s="263"/>
      <c r="AX471" s="263"/>
      <c r="AY471" s="263"/>
      <c r="AZ471" s="265"/>
      <c r="BA471" s="492"/>
      <c r="BB471" s="577" t="str">
        <f t="shared" si="34"/>
        <v xml:space="preserve"> </v>
      </c>
      <c r="BC471" s="577" t="str">
        <f t="shared" si="35"/>
        <v xml:space="preserve"> </v>
      </c>
      <c r="BD471" s="577" t="str">
        <f t="shared" si="36"/>
        <v xml:space="preserve"> </v>
      </c>
      <c r="BE471" s="577" t="str">
        <f t="shared" si="37"/>
        <v xml:space="preserve"> </v>
      </c>
      <c r="BF471" s="102"/>
      <c r="BG471" s="330"/>
    </row>
    <row r="472" spans="1:59" s="107" customFormat="1" ht="12.75" x14ac:dyDescent="0.25">
      <c r="A472" s="380"/>
      <c r="B472" s="169">
        <f>'Données démographiques'!B471</f>
        <v>0</v>
      </c>
      <c r="C472" s="169">
        <f>'Données démographiques'!C471</f>
        <v>0</v>
      </c>
      <c r="D472" s="170">
        <f>'Données démographiques'!D471</f>
        <v>0</v>
      </c>
      <c r="E472" s="170">
        <f>'Données démographiques'!F471</f>
        <v>0</v>
      </c>
      <c r="F472" s="102"/>
      <c r="G472" s="255"/>
      <c r="H472" s="273"/>
      <c r="I472" s="274"/>
      <c r="J472" s="274"/>
      <c r="K472" s="273"/>
      <c r="L472" s="273"/>
      <c r="M472" s="274"/>
      <c r="N472" s="273"/>
      <c r="O472" s="257"/>
      <c r="P472" s="277"/>
      <c r="Q472" s="277"/>
      <c r="R472" s="277"/>
      <c r="S472" s="277"/>
      <c r="T472" s="277"/>
      <c r="U472" s="273"/>
      <c r="V472" s="255"/>
      <c r="W472" s="255"/>
      <c r="X472" s="102"/>
      <c r="Y472" s="273"/>
      <c r="Z472" s="172"/>
      <c r="AA472" s="102"/>
      <c r="AB472" s="257"/>
      <c r="AC472" s="257"/>
      <c r="AD472" s="273"/>
      <c r="AE472" s="257"/>
      <c r="AF472" s="273"/>
      <c r="AG472" s="273"/>
      <c r="AH472" s="273"/>
      <c r="AI472" s="262"/>
      <c r="AJ472" s="262"/>
      <c r="AK472" s="262"/>
      <c r="AL472" s="262"/>
      <c r="AM472" s="492"/>
      <c r="AN472" s="262"/>
      <c r="AO472" s="262"/>
      <c r="AP472" s="262"/>
      <c r="AQ472" s="262"/>
      <c r="AR472" s="262"/>
      <c r="AS472" s="262"/>
      <c r="AT472" s="262"/>
      <c r="AU472" s="262"/>
      <c r="AV472" s="262"/>
      <c r="AW472" s="262"/>
      <c r="AX472" s="262"/>
      <c r="AY472" s="262"/>
      <c r="AZ472" s="264"/>
      <c r="BA472" s="492"/>
      <c r="BB472" s="576" t="str">
        <f t="shared" si="34"/>
        <v xml:space="preserve"> </v>
      </c>
      <c r="BC472" s="576" t="str">
        <f t="shared" si="35"/>
        <v xml:space="preserve"> </v>
      </c>
      <c r="BD472" s="576" t="str">
        <f t="shared" si="36"/>
        <v xml:space="preserve"> </v>
      </c>
      <c r="BE472" s="576" t="str">
        <f t="shared" si="37"/>
        <v xml:space="preserve"> </v>
      </c>
      <c r="BF472" s="102"/>
      <c r="BG472" s="165"/>
    </row>
    <row r="473" spans="1:59" s="107" customFormat="1" ht="12.75" x14ac:dyDescent="0.25">
      <c r="A473" s="380"/>
      <c r="B473" s="376">
        <f>'Données démographiques'!B472</f>
        <v>0</v>
      </c>
      <c r="C473" s="376">
        <f>'Données démographiques'!C472</f>
        <v>0</v>
      </c>
      <c r="D473" s="377">
        <f>'Données démographiques'!D472</f>
        <v>0</v>
      </c>
      <c r="E473" s="377">
        <f>'Données démographiques'!F472</f>
        <v>0</v>
      </c>
      <c r="F473" s="102"/>
      <c r="G473" s="430"/>
      <c r="H473" s="258"/>
      <c r="I473" s="493"/>
      <c r="J473" s="493"/>
      <c r="K473" s="258"/>
      <c r="L473" s="258"/>
      <c r="M473" s="493"/>
      <c r="N473" s="258"/>
      <c r="O473" s="259"/>
      <c r="P473" s="279"/>
      <c r="Q473" s="279"/>
      <c r="R473" s="279"/>
      <c r="S473" s="279"/>
      <c r="T473" s="279"/>
      <c r="U473" s="258"/>
      <c r="V473" s="430"/>
      <c r="W473" s="430"/>
      <c r="X473" s="102"/>
      <c r="Y473" s="258"/>
      <c r="Z473" s="431"/>
      <c r="AA473" s="102"/>
      <c r="AB473" s="259"/>
      <c r="AC473" s="259"/>
      <c r="AD473" s="258"/>
      <c r="AE473" s="259"/>
      <c r="AF473" s="258"/>
      <c r="AG473" s="258"/>
      <c r="AH473" s="258"/>
      <c r="AI473" s="263"/>
      <c r="AJ473" s="263"/>
      <c r="AK473" s="263"/>
      <c r="AL473" s="263"/>
      <c r="AM473" s="492"/>
      <c r="AN473" s="263"/>
      <c r="AO473" s="263"/>
      <c r="AP473" s="263"/>
      <c r="AQ473" s="263"/>
      <c r="AR473" s="263"/>
      <c r="AS473" s="263"/>
      <c r="AT473" s="263"/>
      <c r="AU473" s="263"/>
      <c r="AV473" s="263"/>
      <c r="AW473" s="263"/>
      <c r="AX473" s="263"/>
      <c r="AY473" s="263"/>
      <c r="AZ473" s="265"/>
      <c r="BA473" s="492"/>
      <c r="BB473" s="577" t="str">
        <f t="shared" si="34"/>
        <v xml:space="preserve"> </v>
      </c>
      <c r="BC473" s="577" t="str">
        <f t="shared" si="35"/>
        <v xml:space="preserve"> </v>
      </c>
      <c r="BD473" s="577" t="str">
        <f t="shared" si="36"/>
        <v xml:space="preserve"> </v>
      </c>
      <c r="BE473" s="577" t="str">
        <f t="shared" si="37"/>
        <v xml:space="preserve"> </v>
      </c>
      <c r="BF473" s="102"/>
      <c r="BG473" s="330"/>
    </row>
    <row r="474" spans="1:59" s="107" customFormat="1" ht="12.75" x14ac:dyDescent="0.25">
      <c r="A474" s="380"/>
      <c r="B474" s="169">
        <f>'Données démographiques'!B473</f>
        <v>0</v>
      </c>
      <c r="C474" s="169">
        <f>'Données démographiques'!C473</f>
        <v>0</v>
      </c>
      <c r="D474" s="170">
        <f>'Données démographiques'!D473</f>
        <v>0</v>
      </c>
      <c r="E474" s="170">
        <f>'Données démographiques'!F473</f>
        <v>0</v>
      </c>
      <c r="F474" s="102"/>
      <c r="G474" s="255"/>
      <c r="H474" s="273"/>
      <c r="I474" s="274"/>
      <c r="J474" s="274"/>
      <c r="K474" s="273"/>
      <c r="L474" s="273"/>
      <c r="M474" s="274"/>
      <c r="N474" s="273"/>
      <c r="O474" s="257"/>
      <c r="P474" s="277"/>
      <c r="Q474" s="277"/>
      <c r="R474" s="277"/>
      <c r="S474" s="277"/>
      <c r="T474" s="277"/>
      <c r="U474" s="273"/>
      <c r="V474" s="255"/>
      <c r="W474" s="255"/>
      <c r="X474" s="102"/>
      <c r="Y474" s="273"/>
      <c r="Z474" s="172"/>
      <c r="AA474" s="102"/>
      <c r="AB474" s="257"/>
      <c r="AC474" s="257"/>
      <c r="AD474" s="273"/>
      <c r="AE474" s="257"/>
      <c r="AF474" s="273"/>
      <c r="AG474" s="273"/>
      <c r="AH474" s="273"/>
      <c r="AI474" s="262"/>
      <c r="AJ474" s="262"/>
      <c r="AK474" s="262"/>
      <c r="AL474" s="262"/>
      <c r="AM474" s="492"/>
      <c r="AN474" s="262"/>
      <c r="AO474" s="262"/>
      <c r="AP474" s="262"/>
      <c r="AQ474" s="262"/>
      <c r="AR474" s="262"/>
      <c r="AS474" s="262"/>
      <c r="AT474" s="262"/>
      <c r="AU474" s="262"/>
      <c r="AV474" s="262"/>
      <c r="AW474" s="262"/>
      <c r="AX474" s="262"/>
      <c r="AY474" s="262"/>
      <c r="AZ474" s="264"/>
      <c r="BA474" s="492"/>
      <c r="BB474" s="576" t="str">
        <f t="shared" si="34"/>
        <v xml:space="preserve"> </v>
      </c>
      <c r="BC474" s="576" t="str">
        <f t="shared" si="35"/>
        <v xml:space="preserve"> </v>
      </c>
      <c r="BD474" s="576" t="str">
        <f t="shared" si="36"/>
        <v xml:space="preserve"> </v>
      </c>
      <c r="BE474" s="576" t="str">
        <f t="shared" si="37"/>
        <v xml:space="preserve"> </v>
      </c>
      <c r="BF474" s="102"/>
      <c r="BG474" s="165"/>
    </row>
    <row r="475" spans="1:59" s="107" customFormat="1" ht="12.75" x14ac:dyDescent="0.25">
      <c r="A475" s="380"/>
      <c r="B475" s="376">
        <f>'Données démographiques'!B474</f>
        <v>0</v>
      </c>
      <c r="C475" s="376">
        <f>'Données démographiques'!C474</f>
        <v>0</v>
      </c>
      <c r="D475" s="377">
        <f>'Données démographiques'!D474</f>
        <v>0</v>
      </c>
      <c r="E475" s="377">
        <f>'Données démographiques'!F474</f>
        <v>0</v>
      </c>
      <c r="F475" s="102"/>
      <c r="G475" s="430"/>
      <c r="H475" s="258"/>
      <c r="I475" s="493"/>
      <c r="J475" s="493"/>
      <c r="K475" s="258"/>
      <c r="L475" s="258"/>
      <c r="M475" s="493"/>
      <c r="N475" s="258"/>
      <c r="O475" s="259"/>
      <c r="P475" s="279"/>
      <c r="Q475" s="279"/>
      <c r="R475" s="279"/>
      <c r="S475" s="279"/>
      <c r="T475" s="279"/>
      <c r="U475" s="258"/>
      <c r="V475" s="430"/>
      <c r="W475" s="430"/>
      <c r="X475" s="102"/>
      <c r="Y475" s="258"/>
      <c r="Z475" s="431"/>
      <c r="AA475" s="102"/>
      <c r="AB475" s="259"/>
      <c r="AC475" s="259"/>
      <c r="AD475" s="258"/>
      <c r="AE475" s="259"/>
      <c r="AF475" s="258"/>
      <c r="AG475" s="258"/>
      <c r="AH475" s="258"/>
      <c r="AI475" s="263"/>
      <c r="AJ475" s="263"/>
      <c r="AK475" s="263"/>
      <c r="AL475" s="263"/>
      <c r="AM475" s="492"/>
      <c r="AN475" s="263"/>
      <c r="AO475" s="263"/>
      <c r="AP475" s="263"/>
      <c r="AQ475" s="263"/>
      <c r="AR475" s="263"/>
      <c r="AS475" s="263"/>
      <c r="AT475" s="263"/>
      <c r="AU475" s="263"/>
      <c r="AV475" s="263"/>
      <c r="AW475" s="263"/>
      <c r="AX475" s="263"/>
      <c r="AY475" s="263"/>
      <c r="AZ475" s="265"/>
      <c r="BA475" s="492"/>
      <c r="BB475" s="577" t="str">
        <f t="shared" si="34"/>
        <v xml:space="preserve"> </v>
      </c>
      <c r="BC475" s="577" t="str">
        <f t="shared" si="35"/>
        <v xml:space="preserve"> </v>
      </c>
      <c r="BD475" s="577" t="str">
        <f t="shared" si="36"/>
        <v xml:space="preserve"> </v>
      </c>
      <c r="BE475" s="577" t="str">
        <f t="shared" si="37"/>
        <v xml:space="preserve"> </v>
      </c>
      <c r="BF475" s="102"/>
      <c r="BG475" s="330"/>
    </row>
    <row r="476" spans="1:59" s="107" customFormat="1" ht="12.75" x14ac:dyDescent="0.25">
      <c r="A476" s="380"/>
      <c r="B476" s="169">
        <f>'Données démographiques'!B475</f>
        <v>0</v>
      </c>
      <c r="C476" s="169">
        <f>'Données démographiques'!C475</f>
        <v>0</v>
      </c>
      <c r="D476" s="170">
        <f>'Données démographiques'!D475</f>
        <v>0</v>
      </c>
      <c r="E476" s="170">
        <f>'Données démographiques'!F475</f>
        <v>0</v>
      </c>
      <c r="F476" s="102"/>
      <c r="G476" s="255"/>
      <c r="H476" s="273"/>
      <c r="I476" s="274"/>
      <c r="J476" s="274"/>
      <c r="K476" s="273"/>
      <c r="L476" s="273"/>
      <c r="M476" s="274"/>
      <c r="N476" s="273"/>
      <c r="O476" s="257"/>
      <c r="P476" s="277"/>
      <c r="Q476" s="277"/>
      <c r="R476" s="277"/>
      <c r="S476" s="277"/>
      <c r="T476" s="277"/>
      <c r="U476" s="273"/>
      <c r="V476" s="255"/>
      <c r="W476" s="255"/>
      <c r="X476" s="102"/>
      <c r="Y476" s="273"/>
      <c r="Z476" s="172"/>
      <c r="AA476" s="102"/>
      <c r="AB476" s="257"/>
      <c r="AC476" s="257"/>
      <c r="AD476" s="273"/>
      <c r="AE476" s="257"/>
      <c r="AF476" s="273"/>
      <c r="AG476" s="273"/>
      <c r="AH476" s="273"/>
      <c r="AI476" s="262"/>
      <c r="AJ476" s="262"/>
      <c r="AK476" s="262"/>
      <c r="AL476" s="262"/>
      <c r="AM476" s="492"/>
      <c r="AN476" s="262"/>
      <c r="AO476" s="262"/>
      <c r="AP476" s="262"/>
      <c r="AQ476" s="262"/>
      <c r="AR476" s="262"/>
      <c r="AS476" s="262"/>
      <c r="AT476" s="262"/>
      <c r="AU476" s="262"/>
      <c r="AV476" s="262"/>
      <c r="AW476" s="262"/>
      <c r="AX476" s="262"/>
      <c r="AY476" s="262"/>
      <c r="AZ476" s="264"/>
      <c r="BA476" s="492"/>
      <c r="BB476" s="576" t="str">
        <f t="shared" si="34"/>
        <v xml:space="preserve"> </v>
      </c>
      <c r="BC476" s="576" t="str">
        <f t="shared" si="35"/>
        <v xml:space="preserve"> </v>
      </c>
      <c r="BD476" s="576" t="str">
        <f t="shared" si="36"/>
        <v xml:space="preserve"> </v>
      </c>
      <c r="BE476" s="576" t="str">
        <f t="shared" si="37"/>
        <v xml:space="preserve"> </v>
      </c>
      <c r="BF476" s="102"/>
      <c r="BG476" s="165"/>
    </row>
    <row r="477" spans="1:59" s="107" customFormat="1" ht="12.75" x14ac:dyDescent="0.25">
      <c r="A477" s="380"/>
      <c r="B477" s="376">
        <f>'Données démographiques'!B476</f>
        <v>0</v>
      </c>
      <c r="C477" s="376">
        <f>'Données démographiques'!C476</f>
        <v>0</v>
      </c>
      <c r="D477" s="377">
        <f>'Données démographiques'!D476</f>
        <v>0</v>
      </c>
      <c r="E477" s="377">
        <f>'Données démographiques'!F476</f>
        <v>0</v>
      </c>
      <c r="F477" s="102"/>
      <c r="G477" s="430"/>
      <c r="H477" s="258"/>
      <c r="I477" s="493"/>
      <c r="J477" s="493"/>
      <c r="K477" s="258"/>
      <c r="L477" s="258"/>
      <c r="M477" s="493"/>
      <c r="N477" s="258"/>
      <c r="O477" s="259"/>
      <c r="P477" s="279"/>
      <c r="Q477" s="279"/>
      <c r="R477" s="279"/>
      <c r="S477" s="279"/>
      <c r="T477" s="279"/>
      <c r="U477" s="258"/>
      <c r="V477" s="430"/>
      <c r="W477" s="430"/>
      <c r="X477" s="102"/>
      <c r="Y477" s="258"/>
      <c r="Z477" s="431"/>
      <c r="AA477" s="102"/>
      <c r="AB477" s="259"/>
      <c r="AC477" s="259"/>
      <c r="AD477" s="258"/>
      <c r="AE477" s="259"/>
      <c r="AF477" s="258"/>
      <c r="AG477" s="258"/>
      <c r="AH477" s="258"/>
      <c r="AI477" s="263"/>
      <c r="AJ477" s="263"/>
      <c r="AK477" s="263"/>
      <c r="AL477" s="263"/>
      <c r="AM477" s="492"/>
      <c r="AN477" s="263"/>
      <c r="AO477" s="263"/>
      <c r="AP477" s="263"/>
      <c r="AQ477" s="263"/>
      <c r="AR477" s="263"/>
      <c r="AS477" s="263"/>
      <c r="AT477" s="263"/>
      <c r="AU477" s="263"/>
      <c r="AV477" s="263"/>
      <c r="AW477" s="263"/>
      <c r="AX477" s="263"/>
      <c r="AY477" s="263"/>
      <c r="AZ477" s="265"/>
      <c r="BA477" s="492"/>
      <c r="BB477" s="577" t="str">
        <f t="shared" si="34"/>
        <v xml:space="preserve"> </v>
      </c>
      <c r="BC477" s="577" t="str">
        <f t="shared" si="35"/>
        <v xml:space="preserve"> </v>
      </c>
      <c r="BD477" s="577" t="str">
        <f t="shared" si="36"/>
        <v xml:space="preserve"> </v>
      </c>
      <c r="BE477" s="577" t="str">
        <f t="shared" si="37"/>
        <v xml:space="preserve"> </v>
      </c>
      <c r="BF477" s="102"/>
      <c r="BG477" s="330"/>
    </row>
    <row r="478" spans="1:59" s="107" customFormat="1" ht="12.75" x14ac:dyDescent="0.25">
      <c r="A478" s="380"/>
      <c r="B478" s="169">
        <f>'Données démographiques'!B477</f>
        <v>0</v>
      </c>
      <c r="C478" s="169">
        <f>'Données démographiques'!C477</f>
        <v>0</v>
      </c>
      <c r="D478" s="170">
        <f>'Données démographiques'!D477</f>
        <v>0</v>
      </c>
      <c r="E478" s="170">
        <f>'Données démographiques'!F477</f>
        <v>0</v>
      </c>
      <c r="F478" s="102"/>
      <c r="G478" s="255"/>
      <c r="H478" s="273"/>
      <c r="I478" s="274"/>
      <c r="J478" s="274"/>
      <c r="K478" s="273"/>
      <c r="L478" s="273"/>
      <c r="M478" s="274"/>
      <c r="N478" s="273"/>
      <c r="O478" s="257"/>
      <c r="P478" s="277"/>
      <c r="Q478" s="277"/>
      <c r="R478" s="277"/>
      <c r="S478" s="277"/>
      <c r="T478" s="277"/>
      <c r="U478" s="273"/>
      <c r="V478" s="255"/>
      <c r="W478" s="255"/>
      <c r="X478" s="102"/>
      <c r="Y478" s="273"/>
      <c r="Z478" s="172"/>
      <c r="AA478" s="102"/>
      <c r="AB478" s="257"/>
      <c r="AC478" s="257"/>
      <c r="AD478" s="273"/>
      <c r="AE478" s="257"/>
      <c r="AF478" s="273"/>
      <c r="AG478" s="273"/>
      <c r="AH478" s="273"/>
      <c r="AI478" s="262"/>
      <c r="AJ478" s="262"/>
      <c r="AK478" s="262"/>
      <c r="AL478" s="262"/>
      <c r="AM478" s="492"/>
      <c r="AN478" s="262"/>
      <c r="AO478" s="262"/>
      <c r="AP478" s="262"/>
      <c r="AQ478" s="262"/>
      <c r="AR478" s="262"/>
      <c r="AS478" s="262"/>
      <c r="AT478" s="262"/>
      <c r="AU478" s="262"/>
      <c r="AV478" s="262"/>
      <c r="AW478" s="262"/>
      <c r="AX478" s="262"/>
      <c r="AY478" s="262"/>
      <c r="AZ478" s="264"/>
      <c r="BA478" s="492"/>
      <c r="BB478" s="576" t="str">
        <f t="shared" si="34"/>
        <v xml:space="preserve"> </v>
      </c>
      <c r="BC478" s="576" t="str">
        <f t="shared" si="35"/>
        <v xml:space="preserve"> </v>
      </c>
      <c r="BD478" s="576" t="str">
        <f t="shared" si="36"/>
        <v xml:space="preserve"> </v>
      </c>
      <c r="BE478" s="576" t="str">
        <f t="shared" si="37"/>
        <v xml:space="preserve"> </v>
      </c>
      <c r="BF478" s="102"/>
      <c r="BG478" s="165"/>
    </row>
    <row r="479" spans="1:59" s="107" customFormat="1" ht="12.75" x14ac:dyDescent="0.25">
      <c r="A479" s="380"/>
      <c r="B479" s="376">
        <f>'Données démographiques'!B478</f>
        <v>0</v>
      </c>
      <c r="C479" s="376">
        <f>'Données démographiques'!C478</f>
        <v>0</v>
      </c>
      <c r="D479" s="377">
        <f>'Données démographiques'!D478</f>
        <v>0</v>
      </c>
      <c r="E479" s="377">
        <f>'Données démographiques'!F478</f>
        <v>0</v>
      </c>
      <c r="F479" s="102"/>
      <c r="G479" s="430"/>
      <c r="H479" s="258"/>
      <c r="I479" s="493"/>
      <c r="J479" s="493"/>
      <c r="K479" s="258"/>
      <c r="L479" s="258"/>
      <c r="M479" s="493"/>
      <c r="N479" s="258"/>
      <c r="O479" s="259"/>
      <c r="P479" s="279"/>
      <c r="Q479" s="279"/>
      <c r="R479" s="279"/>
      <c r="S479" s="279"/>
      <c r="T479" s="279"/>
      <c r="U479" s="258"/>
      <c r="V479" s="430"/>
      <c r="W479" s="430"/>
      <c r="X479" s="102"/>
      <c r="Y479" s="258"/>
      <c r="Z479" s="431"/>
      <c r="AA479" s="102"/>
      <c r="AB479" s="259"/>
      <c r="AC479" s="259"/>
      <c r="AD479" s="258"/>
      <c r="AE479" s="259"/>
      <c r="AF479" s="258"/>
      <c r="AG479" s="258"/>
      <c r="AH479" s="258"/>
      <c r="AI479" s="263"/>
      <c r="AJ479" s="263"/>
      <c r="AK479" s="263"/>
      <c r="AL479" s="263"/>
      <c r="AM479" s="492"/>
      <c r="AN479" s="263"/>
      <c r="AO479" s="263"/>
      <c r="AP479" s="263"/>
      <c r="AQ479" s="263"/>
      <c r="AR479" s="263"/>
      <c r="AS479" s="263"/>
      <c r="AT479" s="263"/>
      <c r="AU479" s="263"/>
      <c r="AV479" s="263"/>
      <c r="AW479" s="263"/>
      <c r="AX479" s="263"/>
      <c r="AY479" s="263"/>
      <c r="AZ479" s="265"/>
      <c r="BA479" s="492"/>
      <c r="BB479" s="577" t="str">
        <f t="shared" si="34"/>
        <v xml:space="preserve"> </v>
      </c>
      <c r="BC479" s="577" t="str">
        <f t="shared" si="35"/>
        <v xml:space="preserve"> </v>
      </c>
      <c r="BD479" s="577" t="str">
        <f t="shared" si="36"/>
        <v xml:space="preserve"> </v>
      </c>
      <c r="BE479" s="577" t="str">
        <f t="shared" si="37"/>
        <v xml:space="preserve"> </v>
      </c>
      <c r="BF479" s="102"/>
      <c r="BG479" s="330"/>
    </row>
    <row r="480" spans="1:59" s="107" customFormat="1" ht="12.75" x14ac:dyDescent="0.25">
      <c r="A480" s="380"/>
      <c r="B480" s="169">
        <f>'Données démographiques'!B479</f>
        <v>0</v>
      </c>
      <c r="C480" s="169">
        <f>'Données démographiques'!C479</f>
        <v>0</v>
      </c>
      <c r="D480" s="170">
        <f>'Données démographiques'!D479</f>
        <v>0</v>
      </c>
      <c r="E480" s="170">
        <f>'Données démographiques'!F479</f>
        <v>0</v>
      </c>
      <c r="F480" s="102"/>
      <c r="G480" s="255"/>
      <c r="H480" s="273"/>
      <c r="I480" s="274"/>
      <c r="J480" s="274"/>
      <c r="K480" s="273"/>
      <c r="L480" s="273"/>
      <c r="M480" s="274"/>
      <c r="N480" s="273"/>
      <c r="O480" s="257"/>
      <c r="P480" s="277"/>
      <c r="Q480" s="277"/>
      <c r="R480" s="277"/>
      <c r="S480" s="277"/>
      <c r="T480" s="277"/>
      <c r="U480" s="273"/>
      <c r="V480" s="255"/>
      <c r="W480" s="255"/>
      <c r="X480" s="102"/>
      <c r="Y480" s="273"/>
      <c r="Z480" s="172"/>
      <c r="AA480" s="102"/>
      <c r="AB480" s="257"/>
      <c r="AC480" s="257"/>
      <c r="AD480" s="273"/>
      <c r="AE480" s="257"/>
      <c r="AF480" s="273"/>
      <c r="AG480" s="273"/>
      <c r="AH480" s="273"/>
      <c r="AI480" s="262"/>
      <c r="AJ480" s="262"/>
      <c r="AK480" s="262"/>
      <c r="AL480" s="262"/>
      <c r="AM480" s="492"/>
      <c r="AN480" s="262"/>
      <c r="AO480" s="262"/>
      <c r="AP480" s="262"/>
      <c r="AQ480" s="262"/>
      <c r="AR480" s="262"/>
      <c r="AS480" s="262"/>
      <c r="AT480" s="262"/>
      <c r="AU480" s="262"/>
      <c r="AV480" s="262"/>
      <c r="AW480" s="262"/>
      <c r="AX480" s="262"/>
      <c r="AY480" s="262"/>
      <c r="AZ480" s="264"/>
      <c r="BA480" s="492"/>
      <c r="BB480" s="576" t="str">
        <f t="shared" si="34"/>
        <v xml:space="preserve"> </v>
      </c>
      <c r="BC480" s="576" t="str">
        <f t="shared" si="35"/>
        <v xml:space="preserve"> </v>
      </c>
      <c r="BD480" s="576" t="str">
        <f t="shared" si="36"/>
        <v xml:space="preserve"> </v>
      </c>
      <c r="BE480" s="576" t="str">
        <f t="shared" si="37"/>
        <v xml:space="preserve"> </v>
      </c>
      <c r="BF480" s="102"/>
      <c r="BG480" s="165"/>
    </row>
    <row r="481" spans="1:59" s="107" customFormat="1" ht="12.75" x14ac:dyDescent="0.25">
      <c r="A481" s="380"/>
      <c r="B481" s="376">
        <f>'Données démographiques'!B480</f>
        <v>0</v>
      </c>
      <c r="C481" s="376">
        <f>'Données démographiques'!C480</f>
        <v>0</v>
      </c>
      <c r="D481" s="377">
        <f>'Données démographiques'!D480</f>
        <v>0</v>
      </c>
      <c r="E481" s="377">
        <f>'Données démographiques'!F480</f>
        <v>0</v>
      </c>
      <c r="F481" s="102"/>
      <c r="G481" s="430"/>
      <c r="H481" s="258"/>
      <c r="I481" s="493"/>
      <c r="J481" s="493"/>
      <c r="K481" s="258"/>
      <c r="L481" s="258"/>
      <c r="M481" s="493"/>
      <c r="N481" s="258"/>
      <c r="O481" s="259"/>
      <c r="P481" s="279"/>
      <c r="Q481" s="279"/>
      <c r="R481" s="279"/>
      <c r="S481" s="279"/>
      <c r="T481" s="279"/>
      <c r="U481" s="258"/>
      <c r="V481" s="430"/>
      <c r="W481" s="430"/>
      <c r="X481" s="102"/>
      <c r="Y481" s="258"/>
      <c r="Z481" s="431"/>
      <c r="AA481" s="102"/>
      <c r="AB481" s="259"/>
      <c r="AC481" s="259"/>
      <c r="AD481" s="258"/>
      <c r="AE481" s="259"/>
      <c r="AF481" s="258"/>
      <c r="AG481" s="258"/>
      <c r="AH481" s="258"/>
      <c r="AI481" s="263"/>
      <c r="AJ481" s="263"/>
      <c r="AK481" s="263"/>
      <c r="AL481" s="263"/>
      <c r="AM481" s="492"/>
      <c r="AN481" s="263"/>
      <c r="AO481" s="263"/>
      <c r="AP481" s="263"/>
      <c r="AQ481" s="263"/>
      <c r="AR481" s="263"/>
      <c r="AS481" s="263"/>
      <c r="AT481" s="263"/>
      <c r="AU481" s="263"/>
      <c r="AV481" s="263"/>
      <c r="AW481" s="263"/>
      <c r="AX481" s="263"/>
      <c r="AY481" s="263"/>
      <c r="AZ481" s="265"/>
      <c r="BA481" s="492"/>
      <c r="BB481" s="577" t="str">
        <f t="shared" si="34"/>
        <v xml:space="preserve"> </v>
      </c>
      <c r="BC481" s="577" t="str">
        <f t="shared" si="35"/>
        <v xml:space="preserve"> </v>
      </c>
      <c r="BD481" s="577" t="str">
        <f t="shared" si="36"/>
        <v xml:space="preserve"> </v>
      </c>
      <c r="BE481" s="577" t="str">
        <f t="shared" si="37"/>
        <v xml:space="preserve"> </v>
      </c>
      <c r="BF481" s="102"/>
      <c r="BG481" s="330"/>
    </row>
    <row r="482" spans="1:59" s="107" customFormat="1" ht="12.75" x14ac:dyDescent="0.25">
      <c r="A482" s="380"/>
      <c r="B482" s="169">
        <f>'Données démographiques'!B481</f>
        <v>0</v>
      </c>
      <c r="C482" s="169">
        <f>'Données démographiques'!C481</f>
        <v>0</v>
      </c>
      <c r="D482" s="170">
        <f>'Données démographiques'!D481</f>
        <v>0</v>
      </c>
      <c r="E482" s="170">
        <f>'Données démographiques'!F481</f>
        <v>0</v>
      </c>
      <c r="F482" s="102"/>
      <c r="G482" s="255"/>
      <c r="H482" s="273"/>
      <c r="I482" s="274"/>
      <c r="J482" s="274"/>
      <c r="K482" s="273"/>
      <c r="L482" s="273"/>
      <c r="M482" s="274"/>
      <c r="N482" s="273"/>
      <c r="O482" s="257"/>
      <c r="P482" s="277"/>
      <c r="Q482" s="277"/>
      <c r="R482" s="277"/>
      <c r="S482" s="277"/>
      <c r="T482" s="277"/>
      <c r="U482" s="273"/>
      <c r="V482" s="255"/>
      <c r="W482" s="255"/>
      <c r="X482" s="102"/>
      <c r="Y482" s="273"/>
      <c r="Z482" s="172"/>
      <c r="AA482" s="102"/>
      <c r="AB482" s="257"/>
      <c r="AC482" s="257"/>
      <c r="AD482" s="273"/>
      <c r="AE482" s="257"/>
      <c r="AF482" s="273"/>
      <c r="AG482" s="273"/>
      <c r="AH482" s="273"/>
      <c r="AI482" s="262"/>
      <c r="AJ482" s="262"/>
      <c r="AK482" s="262"/>
      <c r="AL482" s="262"/>
      <c r="AM482" s="492"/>
      <c r="AN482" s="262"/>
      <c r="AO482" s="262"/>
      <c r="AP482" s="262"/>
      <c r="AQ482" s="262"/>
      <c r="AR482" s="262"/>
      <c r="AS482" s="262"/>
      <c r="AT482" s="262"/>
      <c r="AU482" s="262"/>
      <c r="AV482" s="262"/>
      <c r="AW482" s="262"/>
      <c r="AX482" s="262"/>
      <c r="AY482" s="262"/>
      <c r="AZ482" s="264"/>
      <c r="BA482" s="492"/>
      <c r="BB482" s="576" t="str">
        <f t="shared" si="34"/>
        <v xml:space="preserve"> </v>
      </c>
      <c r="BC482" s="576" t="str">
        <f t="shared" si="35"/>
        <v xml:space="preserve"> </v>
      </c>
      <c r="BD482" s="576" t="str">
        <f t="shared" si="36"/>
        <v xml:space="preserve"> </v>
      </c>
      <c r="BE482" s="576" t="str">
        <f t="shared" si="37"/>
        <v xml:space="preserve"> </v>
      </c>
      <c r="BF482" s="102"/>
      <c r="BG482" s="165"/>
    </row>
    <row r="483" spans="1:59" s="107" customFormat="1" ht="12.75" x14ac:dyDescent="0.25">
      <c r="A483" s="380"/>
      <c r="B483" s="376">
        <f>'Données démographiques'!B482</f>
        <v>0</v>
      </c>
      <c r="C483" s="376">
        <f>'Données démographiques'!C482</f>
        <v>0</v>
      </c>
      <c r="D483" s="377">
        <f>'Données démographiques'!D482</f>
        <v>0</v>
      </c>
      <c r="E483" s="377">
        <f>'Données démographiques'!F482</f>
        <v>0</v>
      </c>
      <c r="F483" s="102"/>
      <c r="G483" s="430"/>
      <c r="H483" s="258"/>
      <c r="I483" s="493"/>
      <c r="J483" s="493"/>
      <c r="K483" s="258"/>
      <c r="L483" s="258"/>
      <c r="M483" s="493"/>
      <c r="N483" s="258"/>
      <c r="O483" s="259"/>
      <c r="P483" s="279"/>
      <c r="Q483" s="279"/>
      <c r="R483" s="279"/>
      <c r="S483" s="279"/>
      <c r="T483" s="279"/>
      <c r="U483" s="258"/>
      <c r="V483" s="430"/>
      <c r="W483" s="430"/>
      <c r="X483" s="102"/>
      <c r="Y483" s="258"/>
      <c r="Z483" s="431"/>
      <c r="AA483" s="102"/>
      <c r="AB483" s="259"/>
      <c r="AC483" s="259"/>
      <c r="AD483" s="258"/>
      <c r="AE483" s="259"/>
      <c r="AF483" s="258"/>
      <c r="AG483" s="258"/>
      <c r="AH483" s="258"/>
      <c r="AI483" s="263"/>
      <c r="AJ483" s="263"/>
      <c r="AK483" s="263"/>
      <c r="AL483" s="263"/>
      <c r="AM483" s="492"/>
      <c r="AN483" s="263"/>
      <c r="AO483" s="263"/>
      <c r="AP483" s="263"/>
      <c r="AQ483" s="263"/>
      <c r="AR483" s="263"/>
      <c r="AS483" s="263"/>
      <c r="AT483" s="263"/>
      <c r="AU483" s="263"/>
      <c r="AV483" s="263"/>
      <c r="AW483" s="263"/>
      <c r="AX483" s="263"/>
      <c r="AY483" s="263"/>
      <c r="AZ483" s="265"/>
      <c r="BA483" s="492"/>
      <c r="BB483" s="577" t="str">
        <f t="shared" si="34"/>
        <v xml:space="preserve"> </v>
      </c>
      <c r="BC483" s="577" t="str">
        <f t="shared" si="35"/>
        <v xml:space="preserve"> </v>
      </c>
      <c r="BD483" s="577" t="str">
        <f t="shared" si="36"/>
        <v xml:space="preserve"> </v>
      </c>
      <c r="BE483" s="577" t="str">
        <f t="shared" si="37"/>
        <v xml:space="preserve"> </v>
      </c>
      <c r="BF483" s="102"/>
      <c r="BG483" s="330"/>
    </row>
    <row r="484" spans="1:59" s="107" customFormat="1" ht="12.75" x14ac:dyDescent="0.25">
      <c r="A484" s="380"/>
      <c r="B484" s="169">
        <f>'Données démographiques'!B483</f>
        <v>0</v>
      </c>
      <c r="C484" s="169">
        <f>'Données démographiques'!C483</f>
        <v>0</v>
      </c>
      <c r="D484" s="170">
        <f>'Données démographiques'!D483</f>
        <v>0</v>
      </c>
      <c r="E484" s="170">
        <f>'Données démographiques'!F483</f>
        <v>0</v>
      </c>
      <c r="F484" s="102"/>
      <c r="G484" s="255"/>
      <c r="H484" s="273"/>
      <c r="I484" s="274"/>
      <c r="J484" s="274"/>
      <c r="K484" s="273"/>
      <c r="L484" s="273"/>
      <c r="M484" s="274"/>
      <c r="N484" s="273"/>
      <c r="O484" s="257"/>
      <c r="P484" s="277"/>
      <c r="Q484" s="277"/>
      <c r="R484" s="277"/>
      <c r="S484" s="277"/>
      <c r="T484" s="277"/>
      <c r="U484" s="273"/>
      <c r="V484" s="255"/>
      <c r="W484" s="255"/>
      <c r="X484" s="102"/>
      <c r="Y484" s="273"/>
      <c r="Z484" s="172"/>
      <c r="AA484" s="102"/>
      <c r="AB484" s="257"/>
      <c r="AC484" s="257"/>
      <c r="AD484" s="273"/>
      <c r="AE484" s="257"/>
      <c r="AF484" s="273"/>
      <c r="AG484" s="273"/>
      <c r="AH484" s="273"/>
      <c r="AI484" s="262"/>
      <c r="AJ484" s="262"/>
      <c r="AK484" s="262"/>
      <c r="AL484" s="262"/>
      <c r="AM484" s="492"/>
      <c r="AN484" s="262"/>
      <c r="AO484" s="262"/>
      <c r="AP484" s="262"/>
      <c r="AQ484" s="262"/>
      <c r="AR484" s="262"/>
      <c r="AS484" s="262"/>
      <c r="AT484" s="262"/>
      <c r="AU484" s="262"/>
      <c r="AV484" s="262"/>
      <c r="AW484" s="262"/>
      <c r="AX484" s="262"/>
      <c r="AY484" s="262"/>
      <c r="AZ484" s="264"/>
      <c r="BA484" s="492"/>
      <c r="BB484" s="576" t="str">
        <f t="shared" si="34"/>
        <v xml:space="preserve"> </v>
      </c>
      <c r="BC484" s="576" t="str">
        <f t="shared" si="35"/>
        <v xml:space="preserve"> </v>
      </c>
      <c r="BD484" s="576" t="str">
        <f t="shared" si="36"/>
        <v xml:space="preserve"> </v>
      </c>
      <c r="BE484" s="576" t="str">
        <f t="shared" si="37"/>
        <v xml:space="preserve"> </v>
      </c>
      <c r="BF484" s="102"/>
      <c r="BG484" s="165"/>
    </row>
    <row r="485" spans="1:59" s="107" customFormat="1" ht="12.75" x14ac:dyDescent="0.25">
      <c r="A485" s="380"/>
      <c r="B485" s="376">
        <f>'Données démographiques'!B484</f>
        <v>0</v>
      </c>
      <c r="C485" s="376">
        <f>'Données démographiques'!C484</f>
        <v>0</v>
      </c>
      <c r="D485" s="377">
        <f>'Données démographiques'!D484</f>
        <v>0</v>
      </c>
      <c r="E485" s="377">
        <f>'Données démographiques'!F484</f>
        <v>0</v>
      </c>
      <c r="F485" s="102"/>
      <c r="G485" s="430"/>
      <c r="H485" s="258"/>
      <c r="I485" s="493"/>
      <c r="J485" s="493"/>
      <c r="K485" s="258"/>
      <c r="L485" s="258"/>
      <c r="M485" s="493"/>
      <c r="N485" s="258"/>
      <c r="O485" s="259"/>
      <c r="P485" s="279"/>
      <c r="Q485" s="279"/>
      <c r="R485" s="279"/>
      <c r="S485" s="279"/>
      <c r="T485" s="279"/>
      <c r="U485" s="258"/>
      <c r="V485" s="430"/>
      <c r="W485" s="430"/>
      <c r="X485" s="102"/>
      <c r="Y485" s="258"/>
      <c r="Z485" s="431"/>
      <c r="AA485" s="102"/>
      <c r="AB485" s="259"/>
      <c r="AC485" s="259"/>
      <c r="AD485" s="258"/>
      <c r="AE485" s="259"/>
      <c r="AF485" s="258"/>
      <c r="AG485" s="258"/>
      <c r="AH485" s="258"/>
      <c r="AI485" s="263"/>
      <c r="AJ485" s="263"/>
      <c r="AK485" s="263"/>
      <c r="AL485" s="263"/>
      <c r="AM485" s="492"/>
      <c r="AN485" s="263"/>
      <c r="AO485" s="263"/>
      <c r="AP485" s="263"/>
      <c r="AQ485" s="263"/>
      <c r="AR485" s="263"/>
      <c r="AS485" s="263"/>
      <c r="AT485" s="263"/>
      <c r="AU485" s="263"/>
      <c r="AV485" s="263"/>
      <c r="AW485" s="263"/>
      <c r="AX485" s="263"/>
      <c r="AY485" s="263"/>
      <c r="AZ485" s="265"/>
      <c r="BA485" s="492"/>
      <c r="BB485" s="577" t="str">
        <f t="shared" si="34"/>
        <v xml:space="preserve"> </v>
      </c>
      <c r="BC485" s="577" t="str">
        <f t="shared" si="35"/>
        <v xml:space="preserve"> </v>
      </c>
      <c r="BD485" s="577" t="str">
        <f t="shared" si="36"/>
        <v xml:space="preserve"> </v>
      </c>
      <c r="BE485" s="577" t="str">
        <f t="shared" si="37"/>
        <v xml:space="preserve"> </v>
      </c>
      <c r="BF485" s="102"/>
      <c r="BG485" s="330"/>
    </row>
    <row r="486" spans="1:59" s="107" customFormat="1" ht="12.75" x14ac:dyDescent="0.25">
      <c r="A486" s="380"/>
      <c r="B486" s="169">
        <f>'Données démographiques'!B485</f>
        <v>0</v>
      </c>
      <c r="C486" s="169">
        <f>'Données démographiques'!C485</f>
        <v>0</v>
      </c>
      <c r="D486" s="170">
        <f>'Données démographiques'!D485</f>
        <v>0</v>
      </c>
      <c r="E486" s="170">
        <f>'Données démographiques'!F485</f>
        <v>0</v>
      </c>
      <c r="F486" s="102"/>
      <c r="G486" s="255"/>
      <c r="H486" s="273"/>
      <c r="I486" s="274"/>
      <c r="J486" s="274"/>
      <c r="K486" s="273"/>
      <c r="L486" s="273"/>
      <c r="M486" s="274"/>
      <c r="N486" s="273"/>
      <c r="O486" s="257"/>
      <c r="P486" s="277"/>
      <c r="Q486" s="277"/>
      <c r="R486" s="277"/>
      <c r="S486" s="277"/>
      <c r="T486" s="277"/>
      <c r="U486" s="273"/>
      <c r="V486" s="255"/>
      <c r="W486" s="255"/>
      <c r="X486" s="102"/>
      <c r="Y486" s="273"/>
      <c r="Z486" s="172"/>
      <c r="AA486" s="102"/>
      <c r="AB486" s="257"/>
      <c r="AC486" s="257"/>
      <c r="AD486" s="273"/>
      <c r="AE486" s="257"/>
      <c r="AF486" s="273"/>
      <c r="AG486" s="273"/>
      <c r="AH486" s="273"/>
      <c r="AI486" s="262"/>
      <c r="AJ486" s="262"/>
      <c r="AK486" s="262"/>
      <c r="AL486" s="262"/>
      <c r="AM486" s="492"/>
      <c r="AN486" s="262"/>
      <c r="AO486" s="262"/>
      <c r="AP486" s="262"/>
      <c r="AQ486" s="262"/>
      <c r="AR486" s="262"/>
      <c r="AS486" s="262"/>
      <c r="AT486" s="262"/>
      <c r="AU486" s="262"/>
      <c r="AV486" s="262"/>
      <c r="AW486" s="262"/>
      <c r="AX486" s="262"/>
      <c r="AY486" s="262"/>
      <c r="AZ486" s="264"/>
      <c r="BA486" s="492"/>
      <c r="BB486" s="576" t="str">
        <f t="shared" si="34"/>
        <v xml:space="preserve"> </v>
      </c>
      <c r="BC486" s="576" t="str">
        <f t="shared" si="35"/>
        <v xml:space="preserve"> </v>
      </c>
      <c r="BD486" s="576" t="str">
        <f t="shared" si="36"/>
        <v xml:space="preserve"> </v>
      </c>
      <c r="BE486" s="576" t="str">
        <f t="shared" si="37"/>
        <v xml:space="preserve"> </v>
      </c>
      <c r="BF486" s="102"/>
      <c r="BG486" s="165"/>
    </row>
    <row r="487" spans="1:59" s="107" customFormat="1" ht="12.75" x14ac:dyDescent="0.25">
      <c r="A487" s="380"/>
      <c r="B487" s="376">
        <f>'Données démographiques'!B486</f>
        <v>0</v>
      </c>
      <c r="C487" s="376">
        <f>'Données démographiques'!C486</f>
        <v>0</v>
      </c>
      <c r="D487" s="377">
        <f>'Données démographiques'!D486</f>
        <v>0</v>
      </c>
      <c r="E487" s="377">
        <f>'Données démographiques'!F486</f>
        <v>0</v>
      </c>
      <c r="F487" s="102"/>
      <c r="G487" s="430"/>
      <c r="H487" s="258"/>
      <c r="I487" s="493"/>
      <c r="J487" s="493"/>
      <c r="K487" s="258"/>
      <c r="L487" s="258"/>
      <c r="M487" s="493"/>
      <c r="N487" s="258"/>
      <c r="O487" s="259"/>
      <c r="P487" s="279"/>
      <c r="Q487" s="279"/>
      <c r="R487" s="279"/>
      <c r="S487" s="279"/>
      <c r="T487" s="279"/>
      <c r="U487" s="258"/>
      <c r="V487" s="430"/>
      <c r="W487" s="430"/>
      <c r="X487" s="102"/>
      <c r="Y487" s="258"/>
      <c r="Z487" s="431"/>
      <c r="AA487" s="102"/>
      <c r="AB487" s="259"/>
      <c r="AC487" s="259"/>
      <c r="AD487" s="258"/>
      <c r="AE487" s="259"/>
      <c r="AF487" s="258"/>
      <c r="AG487" s="258"/>
      <c r="AH487" s="258"/>
      <c r="AI487" s="263"/>
      <c r="AJ487" s="263"/>
      <c r="AK487" s="263"/>
      <c r="AL487" s="263"/>
      <c r="AM487" s="492"/>
      <c r="AN487" s="263"/>
      <c r="AO487" s="263"/>
      <c r="AP487" s="263"/>
      <c r="AQ487" s="263"/>
      <c r="AR487" s="263"/>
      <c r="AS487" s="263"/>
      <c r="AT487" s="263"/>
      <c r="AU487" s="263"/>
      <c r="AV487" s="263"/>
      <c r="AW487" s="263"/>
      <c r="AX487" s="263"/>
      <c r="AY487" s="263"/>
      <c r="AZ487" s="265"/>
      <c r="BA487" s="492"/>
      <c r="BB487" s="577" t="str">
        <f t="shared" si="34"/>
        <v xml:space="preserve"> </v>
      </c>
      <c r="BC487" s="577" t="str">
        <f t="shared" si="35"/>
        <v xml:space="preserve"> </v>
      </c>
      <c r="BD487" s="577" t="str">
        <f t="shared" si="36"/>
        <v xml:space="preserve"> </v>
      </c>
      <c r="BE487" s="577" t="str">
        <f t="shared" si="37"/>
        <v xml:space="preserve"> </v>
      </c>
      <c r="BF487" s="102"/>
      <c r="BG487" s="330"/>
    </row>
    <row r="488" spans="1:59" s="107" customFormat="1" ht="12.75" x14ac:dyDescent="0.25">
      <c r="A488" s="380"/>
      <c r="B488" s="169">
        <f>'Données démographiques'!B487</f>
        <v>0</v>
      </c>
      <c r="C488" s="169">
        <f>'Données démographiques'!C487</f>
        <v>0</v>
      </c>
      <c r="D488" s="170">
        <f>'Données démographiques'!D487</f>
        <v>0</v>
      </c>
      <c r="E488" s="170">
        <f>'Données démographiques'!F487</f>
        <v>0</v>
      </c>
      <c r="F488" s="102"/>
      <c r="G488" s="255"/>
      <c r="H488" s="273"/>
      <c r="I488" s="274"/>
      <c r="J488" s="274"/>
      <c r="K488" s="273"/>
      <c r="L488" s="273"/>
      <c r="M488" s="274"/>
      <c r="N488" s="273"/>
      <c r="O488" s="257"/>
      <c r="P488" s="277"/>
      <c r="Q488" s="277"/>
      <c r="R488" s="277"/>
      <c r="S488" s="277"/>
      <c r="T488" s="277"/>
      <c r="U488" s="273"/>
      <c r="V488" s="255"/>
      <c r="W488" s="255"/>
      <c r="X488" s="102"/>
      <c r="Y488" s="273"/>
      <c r="Z488" s="172"/>
      <c r="AA488" s="102"/>
      <c r="AB488" s="257"/>
      <c r="AC488" s="257"/>
      <c r="AD488" s="273"/>
      <c r="AE488" s="257"/>
      <c r="AF488" s="273"/>
      <c r="AG488" s="273"/>
      <c r="AH488" s="273"/>
      <c r="AI488" s="262"/>
      <c r="AJ488" s="262"/>
      <c r="AK488" s="262"/>
      <c r="AL488" s="262"/>
      <c r="AM488" s="492"/>
      <c r="AN488" s="262"/>
      <c r="AO488" s="262"/>
      <c r="AP488" s="262"/>
      <c r="AQ488" s="262"/>
      <c r="AR488" s="262"/>
      <c r="AS488" s="262"/>
      <c r="AT488" s="262"/>
      <c r="AU488" s="262"/>
      <c r="AV488" s="262"/>
      <c r="AW488" s="262"/>
      <c r="AX488" s="262"/>
      <c r="AY488" s="262"/>
      <c r="AZ488" s="264"/>
      <c r="BA488" s="492"/>
      <c r="BB488" s="576" t="str">
        <f t="shared" si="34"/>
        <v xml:space="preserve"> </v>
      </c>
      <c r="BC488" s="576" t="str">
        <f t="shared" si="35"/>
        <v xml:space="preserve"> </v>
      </c>
      <c r="BD488" s="576" t="str">
        <f t="shared" si="36"/>
        <v xml:space="preserve"> </v>
      </c>
      <c r="BE488" s="576" t="str">
        <f t="shared" si="37"/>
        <v xml:space="preserve"> </v>
      </c>
      <c r="BF488" s="102"/>
      <c r="BG488" s="165"/>
    </row>
    <row r="489" spans="1:59" s="107" customFormat="1" ht="12.75" x14ac:dyDescent="0.25">
      <c r="A489" s="380"/>
      <c r="B489" s="376">
        <f>'Données démographiques'!B488</f>
        <v>0</v>
      </c>
      <c r="C489" s="376">
        <f>'Données démographiques'!C488</f>
        <v>0</v>
      </c>
      <c r="D489" s="377">
        <f>'Données démographiques'!D488</f>
        <v>0</v>
      </c>
      <c r="E489" s="377">
        <f>'Données démographiques'!F488</f>
        <v>0</v>
      </c>
      <c r="F489" s="102"/>
      <c r="G489" s="430"/>
      <c r="H489" s="258"/>
      <c r="I489" s="493"/>
      <c r="J489" s="493"/>
      <c r="K489" s="258"/>
      <c r="L489" s="258"/>
      <c r="M489" s="493"/>
      <c r="N489" s="258"/>
      <c r="O489" s="259"/>
      <c r="P489" s="279"/>
      <c r="Q489" s="279"/>
      <c r="R489" s="279"/>
      <c r="S489" s="279"/>
      <c r="T489" s="279"/>
      <c r="U489" s="258"/>
      <c r="V489" s="430"/>
      <c r="W489" s="430"/>
      <c r="X489" s="102"/>
      <c r="Y489" s="258"/>
      <c r="Z489" s="431"/>
      <c r="AA489" s="102"/>
      <c r="AB489" s="259"/>
      <c r="AC489" s="259"/>
      <c r="AD489" s="258"/>
      <c r="AE489" s="259"/>
      <c r="AF489" s="258"/>
      <c r="AG489" s="258"/>
      <c r="AH489" s="258"/>
      <c r="AI489" s="263"/>
      <c r="AJ489" s="263"/>
      <c r="AK489" s="263"/>
      <c r="AL489" s="263"/>
      <c r="AM489" s="492"/>
      <c r="AN489" s="263"/>
      <c r="AO489" s="263"/>
      <c r="AP489" s="263"/>
      <c r="AQ489" s="263"/>
      <c r="AR489" s="263"/>
      <c r="AS489" s="263"/>
      <c r="AT489" s="263"/>
      <c r="AU489" s="263"/>
      <c r="AV489" s="263"/>
      <c r="AW489" s="263"/>
      <c r="AX489" s="263"/>
      <c r="AY489" s="263"/>
      <c r="AZ489" s="265"/>
      <c r="BA489" s="492"/>
      <c r="BB489" s="577" t="str">
        <f t="shared" si="34"/>
        <v xml:space="preserve"> </v>
      </c>
      <c r="BC489" s="577" t="str">
        <f t="shared" si="35"/>
        <v xml:space="preserve"> </v>
      </c>
      <c r="BD489" s="577" t="str">
        <f t="shared" si="36"/>
        <v xml:space="preserve"> </v>
      </c>
      <c r="BE489" s="577" t="str">
        <f t="shared" si="37"/>
        <v xml:space="preserve"> </v>
      </c>
      <c r="BF489" s="102"/>
      <c r="BG489" s="330"/>
    </row>
    <row r="490" spans="1:59" s="107" customFormat="1" ht="12.75" x14ac:dyDescent="0.25">
      <c r="A490" s="380"/>
      <c r="B490" s="169">
        <f>'Données démographiques'!B489</f>
        <v>0</v>
      </c>
      <c r="C490" s="169">
        <f>'Données démographiques'!C489</f>
        <v>0</v>
      </c>
      <c r="D490" s="170">
        <f>'Données démographiques'!D489</f>
        <v>0</v>
      </c>
      <c r="E490" s="170">
        <f>'Données démographiques'!F489</f>
        <v>0</v>
      </c>
      <c r="F490" s="102"/>
      <c r="G490" s="255"/>
      <c r="H490" s="273"/>
      <c r="I490" s="274"/>
      <c r="J490" s="274"/>
      <c r="K490" s="273"/>
      <c r="L490" s="273"/>
      <c r="M490" s="274"/>
      <c r="N490" s="273"/>
      <c r="O490" s="257"/>
      <c r="P490" s="277"/>
      <c r="Q490" s="277"/>
      <c r="R490" s="277"/>
      <c r="S490" s="277"/>
      <c r="T490" s="277"/>
      <c r="U490" s="273"/>
      <c r="V490" s="255"/>
      <c r="W490" s="255"/>
      <c r="X490" s="102"/>
      <c r="Y490" s="273"/>
      <c r="Z490" s="172"/>
      <c r="AA490" s="102"/>
      <c r="AB490" s="257"/>
      <c r="AC490" s="257"/>
      <c r="AD490" s="273"/>
      <c r="AE490" s="257"/>
      <c r="AF490" s="273"/>
      <c r="AG490" s="273"/>
      <c r="AH490" s="273"/>
      <c r="AI490" s="262"/>
      <c r="AJ490" s="262"/>
      <c r="AK490" s="262"/>
      <c r="AL490" s="262"/>
      <c r="AM490" s="492"/>
      <c r="AN490" s="262"/>
      <c r="AO490" s="262"/>
      <c r="AP490" s="262"/>
      <c r="AQ490" s="262"/>
      <c r="AR490" s="262"/>
      <c r="AS490" s="262"/>
      <c r="AT490" s="262"/>
      <c r="AU490" s="262"/>
      <c r="AV490" s="262"/>
      <c r="AW490" s="262"/>
      <c r="AX490" s="262"/>
      <c r="AY490" s="262"/>
      <c r="AZ490" s="264"/>
      <c r="BA490" s="492"/>
      <c r="BB490" s="576" t="str">
        <f t="shared" si="34"/>
        <v xml:space="preserve"> </v>
      </c>
      <c r="BC490" s="576" t="str">
        <f t="shared" si="35"/>
        <v xml:space="preserve"> </v>
      </c>
      <c r="BD490" s="576" t="str">
        <f t="shared" si="36"/>
        <v xml:space="preserve"> </v>
      </c>
      <c r="BE490" s="576" t="str">
        <f t="shared" si="37"/>
        <v xml:space="preserve"> </v>
      </c>
      <c r="BF490" s="102"/>
      <c r="BG490" s="165"/>
    </row>
    <row r="491" spans="1:59" s="107" customFormat="1" ht="12.75" x14ac:dyDescent="0.25">
      <c r="A491" s="380"/>
      <c r="B491" s="376">
        <f>'Données démographiques'!B490</f>
        <v>0</v>
      </c>
      <c r="C491" s="376">
        <f>'Données démographiques'!C490</f>
        <v>0</v>
      </c>
      <c r="D491" s="377">
        <f>'Données démographiques'!D490</f>
        <v>0</v>
      </c>
      <c r="E491" s="377">
        <f>'Données démographiques'!F490</f>
        <v>0</v>
      </c>
      <c r="F491" s="102"/>
      <c r="G491" s="430"/>
      <c r="H491" s="258"/>
      <c r="I491" s="493"/>
      <c r="J491" s="493"/>
      <c r="K491" s="258"/>
      <c r="L491" s="258"/>
      <c r="M491" s="493"/>
      <c r="N491" s="258"/>
      <c r="O491" s="259"/>
      <c r="P491" s="279"/>
      <c r="Q491" s="279"/>
      <c r="R491" s="279"/>
      <c r="S491" s="279"/>
      <c r="T491" s="279"/>
      <c r="U491" s="258"/>
      <c r="V491" s="430"/>
      <c r="W491" s="430"/>
      <c r="X491" s="102"/>
      <c r="Y491" s="258"/>
      <c r="Z491" s="431"/>
      <c r="AA491" s="102"/>
      <c r="AB491" s="259"/>
      <c r="AC491" s="259"/>
      <c r="AD491" s="258"/>
      <c r="AE491" s="259"/>
      <c r="AF491" s="258"/>
      <c r="AG491" s="258"/>
      <c r="AH491" s="258"/>
      <c r="AI491" s="263"/>
      <c r="AJ491" s="263"/>
      <c r="AK491" s="263"/>
      <c r="AL491" s="263"/>
      <c r="AM491" s="492"/>
      <c r="AN491" s="263"/>
      <c r="AO491" s="263"/>
      <c r="AP491" s="263"/>
      <c r="AQ491" s="263"/>
      <c r="AR491" s="263"/>
      <c r="AS491" s="263"/>
      <c r="AT491" s="263"/>
      <c r="AU491" s="263"/>
      <c r="AV491" s="263"/>
      <c r="AW491" s="263"/>
      <c r="AX491" s="263"/>
      <c r="AY491" s="263"/>
      <c r="AZ491" s="265"/>
      <c r="BA491" s="492"/>
      <c r="BB491" s="577" t="str">
        <f t="shared" si="34"/>
        <v xml:space="preserve"> </v>
      </c>
      <c r="BC491" s="577" t="str">
        <f t="shared" si="35"/>
        <v xml:space="preserve"> </v>
      </c>
      <c r="BD491" s="577" t="str">
        <f t="shared" si="36"/>
        <v xml:space="preserve"> </v>
      </c>
      <c r="BE491" s="577" t="str">
        <f t="shared" si="37"/>
        <v xml:space="preserve"> </v>
      </c>
      <c r="BF491" s="102"/>
      <c r="BG491" s="330"/>
    </row>
    <row r="492" spans="1:59" s="107" customFormat="1" ht="12.75" x14ac:dyDescent="0.25">
      <c r="A492" s="380"/>
      <c r="B492" s="169">
        <f>'Données démographiques'!B491</f>
        <v>0</v>
      </c>
      <c r="C492" s="169">
        <f>'Données démographiques'!C491</f>
        <v>0</v>
      </c>
      <c r="D492" s="170">
        <f>'Données démographiques'!D491</f>
        <v>0</v>
      </c>
      <c r="E492" s="170">
        <f>'Données démographiques'!F491</f>
        <v>0</v>
      </c>
      <c r="F492" s="102"/>
      <c r="G492" s="255"/>
      <c r="H492" s="273"/>
      <c r="I492" s="274"/>
      <c r="J492" s="274"/>
      <c r="K492" s="273"/>
      <c r="L492" s="273"/>
      <c r="M492" s="274"/>
      <c r="N492" s="273"/>
      <c r="O492" s="257"/>
      <c r="P492" s="277"/>
      <c r="Q492" s="277"/>
      <c r="R492" s="277"/>
      <c r="S492" s="277"/>
      <c r="T492" s="277"/>
      <c r="U492" s="273"/>
      <c r="V492" s="255"/>
      <c r="W492" s="255"/>
      <c r="X492" s="102"/>
      <c r="Y492" s="273"/>
      <c r="Z492" s="172"/>
      <c r="AA492" s="102"/>
      <c r="AB492" s="257"/>
      <c r="AC492" s="257"/>
      <c r="AD492" s="273"/>
      <c r="AE492" s="257"/>
      <c r="AF492" s="273"/>
      <c r="AG492" s="273"/>
      <c r="AH492" s="273"/>
      <c r="AI492" s="262"/>
      <c r="AJ492" s="262"/>
      <c r="AK492" s="262"/>
      <c r="AL492" s="262"/>
      <c r="AM492" s="492"/>
      <c r="AN492" s="262"/>
      <c r="AO492" s="262"/>
      <c r="AP492" s="262"/>
      <c r="AQ492" s="262"/>
      <c r="AR492" s="262"/>
      <c r="AS492" s="262"/>
      <c r="AT492" s="262"/>
      <c r="AU492" s="262"/>
      <c r="AV492" s="262"/>
      <c r="AW492" s="262"/>
      <c r="AX492" s="262"/>
      <c r="AY492" s="262"/>
      <c r="AZ492" s="264"/>
      <c r="BA492" s="492"/>
      <c r="BB492" s="576" t="str">
        <f t="shared" si="34"/>
        <v xml:space="preserve"> </v>
      </c>
      <c r="BC492" s="576" t="str">
        <f t="shared" si="35"/>
        <v xml:space="preserve"> </v>
      </c>
      <c r="BD492" s="576" t="str">
        <f t="shared" si="36"/>
        <v xml:space="preserve"> </v>
      </c>
      <c r="BE492" s="576" t="str">
        <f t="shared" si="37"/>
        <v xml:space="preserve"> </v>
      </c>
      <c r="BF492" s="102"/>
      <c r="BG492" s="165"/>
    </row>
    <row r="493" spans="1:59" s="107" customFormat="1" ht="12.75" x14ac:dyDescent="0.25">
      <c r="A493" s="380"/>
      <c r="B493" s="376">
        <f>'Données démographiques'!B492</f>
        <v>0</v>
      </c>
      <c r="C493" s="376">
        <f>'Données démographiques'!C492</f>
        <v>0</v>
      </c>
      <c r="D493" s="377">
        <f>'Données démographiques'!D492</f>
        <v>0</v>
      </c>
      <c r="E493" s="377">
        <f>'Données démographiques'!F492</f>
        <v>0</v>
      </c>
      <c r="F493" s="102"/>
      <c r="G493" s="430"/>
      <c r="H493" s="258"/>
      <c r="I493" s="493"/>
      <c r="J493" s="493"/>
      <c r="K493" s="258"/>
      <c r="L493" s="258"/>
      <c r="M493" s="493"/>
      <c r="N493" s="258"/>
      <c r="O493" s="259"/>
      <c r="P493" s="279"/>
      <c r="Q493" s="279"/>
      <c r="R493" s="279"/>
      <c r="S493" s="279"/>
      <c r="T493" s="279"/>
      <c r="U493" s="258"/>
      <c r="V493" s="430"/>
      <c r="W493" s="430"/>
      <c r="X493" s="102"/>
      <c r="Y493" s="258"/>
      <c r="Z493" s="431"/>
      <c r="AA493" s="102"/>
      <c r="AB493" s="259"/>
      <c r="AC493" s="259"/>
      <c r="AD493" s="258"/>
      <c r="AE493" s="259"/>
      <c r="AF493" s="258"/>
      <c r="AG493" s="258"/>
      <c r="AH493" s="258"/>
      <c r="AI493" s="263"/>
      <c r="AJ493" s="263"/>
      <c r="AK493" s="263"/>
      <c r="AL493" s="263"/>
      <c r="AM493" s="492"/>
      <c r="AN493" s="263"/>
      <c r="AO493" s="263"/>
      <c r="AP493" s="263"/>
      <c r="AQ493" s="263"/>
      <c r="AR493" s="263"/>
      <c r="AS493" s="263"/>
      <c r="AT493" s="263"/>
      <c r="AU493" s="263"/>
      <c r="AV493" s="263"/>
      <c r="AW493" s="263"/>
      <c r="AX493" s="263"/>
      <c r="AY493" s="263"/>
      <c r="AZ493" s="265"/>
      <c r="BA493" s="492"/>
      <c r="BB493" s="577" t="str">
        <f t="shared" si="34"/>
        <v xml:space="preserve"> </v>
      </c>
      <c r="BC493" s="577" t="str">
        <f t="shared" si="35"/>
        <v xml:space="preserve"> </v>
      </c>
      <c r="BD493" s="577" t="str">
        <f t="shared" si="36"/>
        <v xml:space="preserve"> </v>
      </c>
      <c r="BE493" s="577" t="str">
        <f t="shared" si="37"/>
        <v xml:space="preserve"> </v>
      </c>
      <c r="BF493" s="102"/>
      <c r="BG493" s="330"/>
    </row>
    <row r="494" spans="1:59" s="107" customFormat="1" ht="12.75" x14ac:dyDescent="0.25">
      <c r="A494" s="380"/>
      <c r="B494" s="169">
        <f>'Données démographiques'!B493</f>
        <v>0</v>
      </c>
      <c r="C494" s="169">
        <f>'Données démographiques'!C493</f>
        <v>0</v>
      </c>
      <c r="D494" s="170">
        <f>'Données démographiques'!D493</f>
        <v>0</v>
      </c>
      <c r="E494" s="170">
        <f>'Données démographiques'!F493</f>
        <v>0</v>
      </c>
      <c r="F494" s="102"/>
      <c r="G494" s="255"/>
      <c r="H494" s="273"/>
      <c r="I494" s="274"/>
      <c r="J494" s="274"/>
      <c r="K494" s="273"/>
      <c r="L494" s="273"/>
      <c r="M494" s="274"/>
      <c r="N494" s="273"/>
      <c r="O494" s="257"/>
      <c r="P494" s="277"/>
      <c r="Q494" s="277"/>
      <c r="R494" s="277"/>
      <c r="S494" s="277"/>
      <c r="T494" s="277"/>
      <c r="U494" s="273"/>
      <c r="V494" s="255"/>
      <c r="W494" s="255"/>
      <c r="X494" s="102"/>
      <c r="Y494" s="273"/>
      <c r="Z494" s="172"/>
      <c r="AA494" s="102"/>
      <c r="AB494" s="257"/>
      <c r="AC494" s="257"/>
      <c r="AD494" s="273"/>
      <c r="AE494" s="257"/>
      <c r="AF494" s="273"/>
      <c r="AG494" s="273"/>
      <c r="AH494" s="273"/>
      <c r="AI494" s="262"/>
      <c r="AJ494" s="262"/>
      <c r="AK494" s="262"/>
      <c r="AL494" s="262"/>
      <c r="AM494" s="492"/>
      <c r="AN494" s="262"/>
      <c r="AO494" s="262"/>
      <c r="AP494" s="262"/>
      <c r="AQ494" s="262"/>
      <c r="AR494" s="262"/>
      <c r="AS494" s="262"/>
      <c r="AT494" s="262"/>
      <c r="AU494" s="262"/>
      <c r="AV494" s="262"/>
      <c r="AW494" s="262"/>
      <c r="AX494" s="262"/>
      <c r="AY494" s="262"/>
      <c r="AZ494" s="264"/>
      <c r="BA494" s="492"/>
      <c r="BB494" s="576" t="str">
        <f t="shared" si="34"/>
        <v xml:space="preserve"> </v>
      </c>
      <c r="BC494" s="576" t="str">
        <f t="shared" si="35"/>
        <v xml:space="preserve"> </v>
      </c>
      <c r="BD494" s="576" t="str">
        <f t="shared" si="36"/>
        <v xml:space="preserve"> </v>
      </c>
      <c r="BE494" s="576" t="str">
        <f t="shared" si="37"/>
        <v xml:space="preserve"> </v>
      </c>
      <c r="BF494" s="102"/>
      <c r="BG494" s="165"/>
    </row>
    <row r="495" spans="1:59" s="107" customFormat="1" ht="12.75" x14ac:dyDescent="0.25">
      <c r="A495" s="380"/>
      <c r="B495" s="376">
        <f>'Données démographiques'!B494</f>
        <v>0</v>
      </c>
      <c r="C495" s="376">
        <f>'Données démographiques'!C494</f>
        <v>0</v>
      </c>
      <c r="D495" s="377">
        <f>'Données démographiques'!D494</f>
        <v>0</v>
      </c>
      <c r="E495" s="377">
        <f>'Données démographiques'!F494</f>
        <v>0</v>
      </c>
      <c r="F495" s="102"/>
      <c r="G495" s="430"/>
      <c r="H495" s="258"/>
      <c r="I495" s="493"/>
      <c r="J495" s="493"/>
      <c r="K495" s="258"/>
      <c r="L495" s="258"/>
      <c r="M495" s="493"/>
      <c r="N495" s="258"/>
      <c r="O495" s="259"/>
      <c r="P495" s="279"/>
      <c r="Q495" s="279"/>
      <c r="R495" s="279"/>
      <c r="S495" s="279"/>
      <c r="T495" s="279"/>
      <c r="U495" s="258"/>
      <c r="V495" s="430"/>
      <c r="W495" s="430"/>
      <c r="X495" s="102"/>
      <c r="Y495" s="258"/>
      <c r="Z495" s="431"/>
      <c r="AA495" s="102"/>
      <c r="AB495" s="259"/>
      <c r="AC495" s="259"/>
      <c r="AD495" s="258"/>
      <c r="AE495" s="259"/>
      <c r="AF495" s="258"/>
      <c r="AG495" s="258"/>
      <c r="AH495" s="258"/>
      <c r="AI495" s="263"/>
      <c r="AJ495" s="263"/>
      <c r="AK495" s="263"/>
      <c r="AL495" s="263"/>
      <c r="AM495" s="492"/>
      <c r="AN495" s="263"/>
      <c r="AO495" s="263"/>
      <c r="AP495" s="263"/>
      <c r="AQ495" s="263"/>
      <c r="AR495" s="263"/>
      <c r="AS495" s="263"/>
      <c r="AT495" s="263"/>
      <c r="AU495" s="263"/>
      <c r="AV495" s="263"/>
      <c r="AW495" s="263"/>
      <c r="AX495" s="263"/>
      <c r="AY495" s="263"/>
      <c r="AZ495" s="265"/>
      <c r="BA495" s="492"/>
      <c r="BB495" s="577" t="str">
        <f t="shared" si="34"/>
        <v xml:space="preserve"> </v>
      </c>
      <c r="BC495" s="577" t="str">
        <f t="shared" si="35"/>
        <v xml:space="preserve"> </v>
      </c>
      <c r="BD495" s="577" t="str">
        <f t="shared" si="36"/>
        <v xml:space="preserve"> </v>
      </c>
      <c r="BE495" s="577" t="str">
        <f t="shared" si="37"/>
        <v xml:space="preserve"> </v>
      </c>
      <c r="BF495" s="102"/>
      <c r="BG495" s="330"/>
    </row>
    <row r="496" spans="1:59" s="107" customFormat="1" ht="12.75" x14ac:dyDescent="0.25">
      <c r="A496" s="380"/>
      <c r="B496" s="169">
        <f>'Données démographiques'!B495</f>
        <v>0</v>
      </c>
      <c r="C496" s="169">
        <f>'Données démographiques'!C495</f>
        <v>0</v>
      </c>
      <c r="D496" s="170">
        <f>'Données démographiques'!D495</f>
        <v>0</v>
      </c>
      <c r="E496" s="170">
        <f>'Données démographiques'!F495</f>
        <v>0</v>
      </c>
      <c r="F496" s="102"/>
      <c r="G496" s="255"/>
      <c r="H496" s="273"/>
      <c r="I496" s="274"/>
      <c r="J496" s="274"/>
      <c r="K496" s="273"/>
      <c r="L496" s="273"/>
      <c r="M496" s="274"/>
      <c r="N496" s="273"/>
      <c r="O496" s="257"/>
      <c r="P496" s="277"/>
      <c r="Q496" s="277"/>
      <c r="R496" s="277"/>
      <c r="S496" s="277"/>
      <c r="T496" s="277"/>
      <c r="U496" s="273"/>
      <c r="V496" s="255"/>
      <c r="W496" s="255"/>
      <c r="X496" s="102"/>
      <c r="Y496" s="273"/>
      <c r="Z496" s="172"/>
      <c r="AA496" s="102"/>
      <c r="AB496" s="257"/>
      <c r="AC496" s="257"/>
      <c r="AD496" s="273"/>
      <c r="AE496" s="257"/>
      <c r="AF496" s="273"/>
      <c r="AG496" s="273"/>
      <c r="AH496" s="273"/>
      <c r="AI496" s="262"/>
      <c r="AJ496" s="262"/>
      <c r="AK496" s="262"/>
      <c r="AL496" s="262"/>
      <c r="AM496" s="492"/>
      <c r="AN496" s="262"/>
      <c r="AO496" s="262"/>
      <c r="AP496" s="262"/>
      <c r="AQ496" s="262"/>
      <c r="AR496" s="262"/>
      <c r="AS496" s="262"/>
      <c r="AT496" s="262"/>
      <c r="AU496" s="262"/>
      <c r="AV496" s="262"/>
      <c r="AW496" s="262"/>
      <c r="AX496" s="262"/>
      <c r="AY496" s="262"/>
      <c r="AZ496" s="264"/>
      <c r="BA496" s="492"/>
      <c r="BB496" s="576" t="str">
        <f t="shared" si="34"/>
        <v xml:space="preserve"> </v>
      </c>
      <c r="BC496" s="576" t="str">
        <f t="shared" si="35"/>
        <v xml:space="preserve"> </v>
      </c>
      <c r="BD496" s="576" t="str">
        <f t="shared" si="36"/>
        <v xml:space="preserve"> </v>
      </c>
      <c r="BE496" s="576" t="str">
        <f t="shared" si="37"/>
        <v xml:space="preserve"> </v>
      </c>
      <c r="BF496" s="102"/>
      <c r="BG496" s="165"/>
    </row>
    <row r="497" spans="1:59" s="107" customFormat="1" ht="12.75" x14ac:dyDescent="0.25">
      <c r="A497" s="380"/>
      <c r="B497" s="376">
        <f>'Données démographiques'!B496</f>
        <v>0</v>
      </c>
      <c r="C497" s="376">
        <f>'Données démographiques'!C496</f>
        <v>0</v>
      </c>
      <c r="D497" s="377">
        <f>'Données démographiques'!D496</f>
        <v>0</v>
      </c>
      <c r="E497" s="377">
        <f>'Données démographiques'!F496</f>
        <v>0</v>
      </c>
      <c r="F497" s="102"/>
      <c r="G497" s="430"/>
      <c r="H497" s="258"/>
      <c r="I497" s="493"/>
      <c r="J497" s="493"/>
      <c r="K497" s="258"/>
      <c r="L497" s="258"/>
      <c r="M497" s="493"/>
      <c r="N497" s="258"/>
      <c r="O497" s="259"/>
      <c r="P497" s="279"/>
      <c r="Q497" s="279"/>
      <c r="R497" s="279"/>
      <c r="S497" s="279"/>
      <c r="T497" s="279"/>
      <c r="U497" s="258"/>
      <c r="V497" s="430"/>
      <c r="W497" s="430"/>
      <c r="X497" s="102"/>
      <c r="Y497" s="258"/>
      <c r="Z497" s="431"/>
      <c r="AA497" s="102"/>
      <c r="AB497" s="259"/>
      <c r="AC497" s="259"/>
      <c r="AD497" s="258"/>
      <c r="AE497" s="259"/>
      <c r="AF497" s="258"/>
      <c r="AG497" s="258"/>
      <c r="AH497" s="258"/>
      <c r="AI497" s="263"/>
      <c r="AJ497" s="263"/>
      <c r="AK497" s="263"/>
      <c r="AL497" s="263"/>
      <c r="AM497" s="492"/>
      <c r="AN497" s="263"/>
      <c r="AO497" s="263"/>
      <c r="AP497" s="263"/>
      <c r="AQ497" s="263"/>
      <c r="AR497" s="263"/>
      <c r="AS497" s="263"/>
      <c r="AT497" s="263"/>
      <c r="AU497" s="263"/>
      <c r="AV497" s="263"/>
      <c r="AW497" s="263"/>
      <c r="AX497" s="263"/>
      <c r="AY497" s="263"/>
      <c r="AZ497" s="265"/>
      <c r="BA497" s="492"/>
      <c r="BB497" s="577" t="str">
        <f t="shared" si="34"/>
        <v xml:space="preserve"> </v>
      </c>
      <c r="BC497" s="577" t="str">
        <f t="shared" si="35"/>
        <v xml:space="preserve"> </v>
      </c>
      <c r="BD497" s="577" t="str">
        <f t="shared" si="36"/>
        <v xml:space="preserve"> </v>
      </c>
      <c r="BE497" s="577" t="str">
        <f t="shared" si="37"/>
        <v xml:space="preserve"> </v>
      </c>
      <c r="BF497" s="102"/>
      <c r="BG497" s="330"/>
    </row>
    <row r="498" spans="1:59" s="107" customFormat="1" ht="12.75" x14ac:dyDescent="0.25">
      <c r="A498" s="380"/>
      <c r="B498" s="169">
        <f>'Données démographiques'!B497</f>
        <v>0</v>
      </c>
      <c r="C498" s="169">
        <f>'Données démographiques'!C497</f>
        <v>0</v>
      </c>
      <c r="D498" s="170">
        <f>'Données démographiques'!D497</f>
        <v>0</v>
      </c>
      <c r="E498" s="170">
        <f>'Données démographiques'!F497</f>
        <v>0</v>
      </c>
      <c r="F498" s="102"/>
      <c r="G498" s="255"/>
      <c r="H498" s="273"/>
      <c r="I498" s="274"/>
      <c r="J498" s="274"/>
      <c r="K498" s="273"/>
      <c r="L498" s="273"/>
      <c r="M498" s="274"/>
      <c r="N498" s="273"/>
      <c r="O498" s="257"/>
      <c r="P498" s="277"/>
      <c r="Q498" s="277"/>
      <c r="R498" s="277"/>
      <c r="S498" s="277"/>
      <c r="T498" s="277"/>
      <c r="U498" s="273"/>
      <c r="V498" s="255"/>
      <c r="W498" s="255"/>
      <c r="X498" s="102"/>
      <c r="Y498" s="273"/>
      <c r="Z498" s="172"/>
      <c r="AA498" s="102"/>
      <c r="AB498" s="257"/>
      <c r="AC498" s="257"/>
      <c r="AD498" s="273"/>
      <c r="AE498" s="257"/>
      <c r="AF498" s="273"/>
      <c r="AG498" s="273"/>
      <c r="AH498" s="273"/>
      <c r="AI498" s="262"/>
      <c r="AJ498" s="262"/>
      <c r="AK498" s="262"/>
      <c r="AL498" s="262"/>
      <c r="AM498" s="492"/>
      <c r="AN498" s="262"/>
      <c r="AO498" s="262"/>
      <c r="AP498" s="262"/>
      <c r="AQ498" s="262"/>
      <c r="AR498" s="262"/>
      <c r="AS498" s="262"/>
      <c r="AT498" s="262"/>
      <c r="AU498" s="262"/>
      <c r="AV498" s="262"/>
      <c r="AW498" s="262"/>
      <c r="AX498" s="262"/>
      <c r="AY498" s="262"/>
      <c r="AZ498" s="264"/>
      <c r="BA498" s="492"/>
      <c r="BB498" s="576" t="str">
        <f t="shared" si="34"/>
        <v xml:space="preserve"> </v>
      </c>
      <c r="BC498" s="576" t="str">
        <f t="shared" si="35"/>
        <v xml:space="preserve"> </v>
      </c>
      <c r="BD498" s="576" t="str">
        <f t="shared" si="36"/>
        <v xml:space="preserve"> </v>
      </c>
      <c r="BE498" s="576" t="str">
        <f t="shared" si="37"/>
        <v xml:space="preserve"> </v>
      </c>
      <c r="BF498" s="102"/>
      <c r="BG498" s="165"/>
    </row>
    <row r="499" spans="1:59" s="107" customFormat="1" ht="12.75" x14ac:dyDescent="0.25">
      <c r="A499" s="380"/>
      <c r="B499" s="376">
        <f>'Données démographiques'!B498</f>
        <v>0</v>
      </c>
      <c r="C499" s="376">
        <f>'Données démographiques'!C498</f>
        <v>0</v>
      </c>
      <c r="D499" s="377">
        <f>'Données démographiques'!D498</f>
        <v>0</v>
      </c>
      <c r="E499" s="377">
        <f>'Données démographiques'!F498</f>
        <v>0</v>
      </c>
      <c r="F499" s="102"/>
      <c r="G499" s="430"/>
      <c r="H499" s="258"/>
      <c r="I499" s="493"/>
      <c r="J499" s="493"/>
      <c r="K499" s="258"/>
      <c r="L499" s="258"/>
      <c r="M499" s="493"/>
      <c r="N499" s="258"/>
      <c r="O499" s="259"/>
      <c r="P499" s="279"/>
      <c r="Q499" s="279"/>
      <c r="R499" s="279"/>
      <c r="S499" s="279"/>
      <c r="T499" s="279"/>
      <c r="U499" s="258"/>
      <c r="V499" s="430"/>
      <c r="W499" s="430"/>
      <c r="X499" s="102"/>
      <c r="Y499" s="258"/>
      <c r="Z499" s="431"/>
      <c r="AA499" s="102"/>
      <c r="AB499" s="259"/>
      <c r="AC499" s="259"/>
      <c r="AD499" s="258"/>
      <c r="AE499" s="259"/>
      <c r="AF499" s="258"/>
      <c r="AG499" s="258"/>
      <c r="AH499" s="258"/>
      <c r="AI499" s="263"/>
      <c r="AJ499" s="263"/>
      <c r="AK499" s="263"/>
      <c r="AL499" s="263"/>
      <c r="AM499" s="492"/>
      <c r="AN499" s="263"/>
      <c r="AO499" s="263"/>
      <c r="AP499" s="263"/>
      <c r="AQ499" s="263"/>
      <c r="AR499" s="263"/>
      <c r="AS499" s="263"/>
      <c r="AT499" s="263"/>
      <c r="AU499" s="263"/>
      <c r="AV499" s="263"/>
      <c r="AW499" s="263"/>
      <c r="AX499" s="263"/>
      <c r="AY499" s="263"/>
      <c r="AZ499" s="265"/>
      <c r="BA499" s="492"/>
      <c r="BB499" s="577" t="str">
        <f t="shared" si="34"/>
        <v xml:space="preserve"> </v>
      </c>
      <c r="BC499" s="577" t="str">
        <f t="shared" si="35"/>
        <v xml:space="preserve"> </v>
      </c>
      <c r="BD499" s="577" t="str">
        <f t="shared" si="36"/>
        <v xml:space="preserve"> </v>
      </c>
      <c r="BE499" s="577" t="str">
        <f t="shared" si="37"/>
        <v xml:space="preserve"> </v>
      </c>
      <c r="BF499" s="102"/>
      <c r="BG499" s="330"/>
    </row>
    <row r="500" spans="1:59" s="107" customFormat="1" ht="12.75" x14ac:dyDescent="0.25">
      <c r="A500" s="380"/>
      <c r="B500" s="169">
        <f>'Données démographiques'!B499</f>
        <v>0</v>
      </c>
      <c r="C500" s="169">
        <f>'Données démographiques'!C499</f>
        <v>0</v>
      </c>
      <c r="D500" s="170">
        <f>'Données démographiques'!D499</f>
        <v>0</v>
      </c>
      <c r="E500" s="170">
        <f>'Données démographiques'!F499</f>
        <v>0</v>
      </c>
      <c r="F500" s="102"/>
      <c r="G500" s="255"/>
      <c r="H500" s="273"/>
      <c r="I500" s="274"/>
      <c r="J500" s="274"/>
      <c r="K500" s="273"/>
      <c r="L500" s="273"/>
      <c r="M500" s="274"/>
      <c r="N500" s="273"/>
      <c r="O500" s="257"/>
      <c r="P500" s="277"/>
      <c r="Q500" s="277"/>
      <c r="R500" s="277"/>
      <c r="S500" s="277"/>
      <c r="T500" s="277"/>
      <c r="U500" s="273"/>
      <c r="V500" s="255"/>
      <c r="W500" s="255"/>
      <c r="X500" s="102"/>
      <c r="Y500" s="273"/>
      <c r="Z500" s="172"/>
      <c r="AA500" s="102"/>
      <c r="AB500" s="257"/>
      <c r="AC500" s="257"/>
      <c r="AD500" s="273"/>
      <c r="AE500" s="257"/>
      <c r="AF500" s="273"/>
      <c r="AG500" s="273"/>
      <c r="AH500" s="273"/>
      <c r="AI500" s="262"/>
      <c r="AJ500" s="262"/>
      <c r="AK500" s="262"/>
      <c r="AL500" s="262"/>
      <c r="AM500" s="492"/>
      <c r="AN500" s="262"/>
      <c r="AO500" s="262"/>
      <c r="AP500" s="262"/>
      <c r="AQ500" s="262"/>
      <c r="AR500" s="262"/>
      <c r="AS500" s="262"/>
      <c r="AT500" s="262"/>
      <c r="AU500" s="262"/>
      <c r="AV500" s="262"/>
      <c r="AW500" s="262"/>
      <c r="AX500" s="262"/>
      <c r="AY500" s="262"/>
      <c r="AZ500" s="264"/>
      <c r="BA500" s="492"/>
      <c r="BB500" s="576" t="str">
        <f t="shared" si="34"/>
        <v xml:space="preserve"> </v>
      </c>
      <c r="BC500" s="576" t="str">
        <f t="shared" si="35"/>
        <v xml:space="preserve"> </v>
      </c>
      <c r="BD500" s="576" t="str">
        <f t="shared" si="36"/>
        <v xml:space="preserve"> </v>
      </c>
      <c r="BE500" s="576" t="str">
        <f t="shared" si="37"/>
        <v xml:space="preserve"> </v>
      </c>
      <c r="BF500" s="102"/>
      <c r="BG500" s="165"/>
    </row>
    <row r="501" spans="1:59" s="107" customFormat="1" ht="12.75" x14ac:dyDescent="0.25">
      <c r="A501" s="380"/>
      <c r="B501" s="376">
        <f>'Données démographiques'!B500</f>
        <v>0</v>
      </c>
      <c r="C501" s="376">
        <f>'Données démographiques'!C500</f>
        <v>0</v>
      </c>
      <c r="D501" s="377">
        <f>'Données démographiques'!D500</f>
        <v>0</v>
      </c>
      <c r="E501" s="377">
        <f>'Données démographiques'!F500</f>
        <v>0</v>
      </c>
      <c r="F501" s="102"/>
      <c r="G501" s="430"/>
      <c r="H501" s="258"/>
      <c r="I501" s="493"/>
      <c r="J501" s="493"/>
      <c r="K501" s="258"/>
      <c r="L501" s="258"/>
      <c r="M501" s="493"/>
      <c r="N501" s="258"/>
      <c r="O501" s="259"/>
      <c r="P501" s="279"/>
      <c r="Q501" s="279"/>
      <c r="R501" s="279"/>
      <c r="S501" s="279"/>
      <c r="T501" s="279"/>
      <c r="U501" s="258"/>
      <c r="V501" s="430"/>
      <c r="W501" s="430"/>
      <c r="X501" s="102"/>
      <c r="Y501" s="258"/>
      <c r="Z501" s="431"/>
      <c r="AA501" s="102"/>
      <c r="AB501" s="259"/>
      <c r="AC501" s="259"/>
      <c r="AD501" s="258"/>
      <c r="AE501" s="259"/>
      <c r="AF501" s="258"/>
      <c r="AG501" s="258"/>
      <c r="AH501" s="258"/>
      <c r="AI501" s="263"/>
      <c r="AJ501" s="263"/>
      <c r="AK501" s="263"/>
      <c r="AL501" s="263"/>
      <c r="AM501" s="492"/>
      <c r="AN501" s="263"/>
      <c r="AO501" s="263"/>
      <c r="AP501" s="263"/>
      <c r="AQ501" s="263"/>
      <c r="AR501" s="263"/>
      <c r="AS501" s="263"/>
      <c r="AT501" s="263"/>
      <c r="AU501" s="263"/>
      <c r="AV501" s="263"/>
      <c r="AW501" s="263"/>
      <c r="AX501" s="263"/>
      <c r="AY501" s="263"/>
      <c r="AZ501" s="265"/>
      <c r="BA501" s="492"/>
      <c r="BB501" s="577" t="str">
        <f t="shared" si="34"/>
        <v xml:space="preserve"> </v>
      </c>
      <c r="BC501" s="577" t="str">
        <f t="shared" si="35"/>
        <v xml:space="preserve"> </v>
      </c>
      <c r="BD501" s="577" t="str">
        <f t="shared" si="36"/>
        <v xml:space="preserve"> </v>
      </c>
      <c r="BE501" s="577" t="str">
        <f t="shared" si="37"/>
        <v xml:space="preserve"> </v>
      </c>
      <c r="BF501" s="102"/>
      <c r="BG501" s="330"/>
    </row>
    <row r="502" spans="1:59" s="107" customFormat="1" ht="12.75" x14ac:dyDescent="0.25">
      <c r="A502" s="380"/>
      <c r="B502" s="169">
        <f>'Données démographiques'!B501</f>
        <v>0</v>
      </c>
      <c r="C502" s="169">
        <f>'Données démographiques'!C501</f>
        <v>0</v>
      </c>
      <c r="D502" s="170">
        <f>'Données démographiques'!D501</f>
        <v>0</v>
      </c>
      <c r="E502" s="170">
        <f>'Données démographiques'!F501</f>
        <v>0</v>
      </c>
      <c r="F502" s="102"/>
      <c r="G502" s="255"/>
      <c r="H502" s="273"/>
      <c r="I502" s="274"/>
      <c r="J502" s="274"/>
      <c r="K502" s="273"/>
      <c r="L502" s="273"/>
      <c r="M502" s="274"/>
      <c r="N502" s="273"/>
      <c r="O502" s="257"/>
      <c r="P502" s="277"/>
      <c r="Q502" s="277"/>
      <c r="R502" s="277"/>
      <c r="S502" s="277"/>
      <c r="T502" s="277"/>
      <c r="U502" s="273"/>
      <c r="V502" s="255"/>
      <c r="W502" s="255"/>
      <c r="X502" s="102"/>
      <c r="Y502" s="273"/>
      <c r="Z502" s="172"/>
      <c r="AA502" s="102"/>
      <c r="AB502" s="257"/>
      <c r="AC502" s="257"/>
      <c r="AD502" s="273"/>
      <c r="AE502" s="257"/>
      <c r="AF502" s="273"/>
      <c r="AG502" s="273"/>
      <c r="AH502" s="273"/>
      <c r="AI502" s="262"/>
      <c r="AJ502" s="262"/>
      <c r="AK502" s="262"/>
      <c r="AL502" s="262"/>
      <c r="AM502" s="492"/>
      <c r="AN502" s="262"/>
      <c r="AO502" s="262"/>
      <c r="AP502" s="262"/>
      <c r="AQ502" s="262"/>
      <c r="AR502" s="262"/>
      <c r="AS502" s="262"/>
      <c r="AT502" s="262"/>
      <c r="AU502" s="262"/>
      <c r="AV502" s="262"/>
      <c r="AW502" s="262"/>
      <c r="AX502" s="262"/>
      <c r="AY502" s="262"/>
      <c r="AZ502" s="264"/>
      <c r="BA502" s="492"/>
      <c r="BB502" s="576" t="str">
        <f t="shared" si="34"/>
        <v xml:space="preserve"> </v>
      </c>
      <c r="BC502" s="576" t="str">
        <f t="shared" si="35"/>
        <v xml:space="preserve"> </v>
      </c>
      <c r="BD502" s="576" t="str">
        <f t="shared" si="36"/>
        <v xml:space="preserve"> </v>
      </c>
      <c r="BE502" s="576" t="str">
        <f t="shared" si="37"/>
        <v xml:space="preserve"> </v>
      </c>
      <c r="BF502" s="102"/>
      <c r="BG502" s="165"/>
    </row>
    <row r="503" spans="1:59" s="107" customFormat="1" ht="12.75" x14ac:dyDescent="0.25">
      <c r="A503" s="380"/>
      <c r="B503" s="376">
        <f>'Données démographiques'!B502</f>
        <v>0</v>
      </c>
      <c r="C503" s="376">
        <f>'Données démographiques'!C502</f>
        <v>0</v>
      </c>
      <c r="D503" s="377">
        <f>'Données démographiques'!D502</f>
        <v>0</v>
      </c>
      <c r="E503" s="377">
        <f>'Données démographiques'!F502</f>
        <v>0</v>
      </c>
      <c r="F503" s="102"/>
      <c r="G503" s="430"/>
      <c r="H503" s="258"/>
      <c r="I503" s="493"/>
      <c r="J503" s="493"/>
      <c r="K503" s="258"/>
      <c r="L503" s="258"/>
      <c r="M503" s="493"/>
      <c r="N503" s="258"/>
      <c r="O503" s="259"/>
      <c r="P503" s="279"/>
      <c r="Q503" s="279"/>
      <c r="R503" s="279"/>
      <c r="S503" s="279"/>
      <c r="T503" s="279"/>
      <c r="U503" s="258"/>
      <c r="V503" s="430"/>
      <c r="W503" s="430"/>
      <c r="X503" s="102"/>
      <c r="Y503" s="258"/>
      <c r="Z503" s="431"/>
      <c r="AA503" s="102"/>
      <c r="AB503" s="259"/>
      <c r="AC503" s="259"/>
      <c r="AD503" s="258"/>
      <c r="AE503" s="259"/>
      <c r="AF503" s="258"/>
      <c r="AG503" s="258"/>
      <c r="AH503" s="258"/>
      <c r="AI503" s="263"/>
      <c r="AJ503" s="263"/>
      <c r="AK503" s="263"/>
      <c r="AL503" s="263"/>
      <c r="AM503" s="492"/>
      <c r="AN503" s="263"/>
      <c r="AO503" s="263"/>
      <c r="AP503" s="263"/>
      <c r="AQ503" s="263"/>
      <c r="AR503" s="263"/>
      <c r="AS503" s="263"/>
      <c r="AT503" s="263"/>
      <c r="AU503" s="263"/>
      <c r="AV503" s="263"/>
      <c r="AW503" s="263"/>
      <c r="AX503" s="263"/>
      <c r="AY503" s="263"/>
      <c r="AZ503" s="265"/>
      <c r="BA503" s="492"/>
      <c r="BB503" s="577" t="str">
        <f t="shared" si="34"/>
        <v xml:space="preserve"> </v>
      </c>
      <c r="BC503" s="577" t="str">
        <f t="shared" si="35"/>
        <v xml:space="preserve"> </v>
      </c>
      <c r="BD503" s="577" t="str">
        <f t="shared" si="36"/>
        <v xml:space="preserve"> </v>
      </c>
      <c r="BE503" s="577" t="str">
        <f t="shared" si="37"/>
        <v xml:space="preserve"> </v>
      </c>
      <c r="BF503" s="102"/>
      <c r="BG503" s="330"/>
    </row>
    <row r="504" spans="1:59" s="107" customFormat="1" ht="12.75" x14ac:dyDescent="0.25">
      <c r="A504" s="380"/>
      <c r="B504" s="169">
        <f>'Données démographiques'!B503</f>
        <v>0</v>
      </c>
      <c r="C504" s="169">
        <f>'Données démographiques'!C503</f>
        <v>0</v>
      </c>
      <c r="D504" s="170">
        <f>'Données démographiques'!D503</f>
        <v>0</v>
      </c>
      <c r="E504" s="170">
        <f>'Données démographiques'!F503</f>
        <v>0</v>
      </c>
      <c r="F504" s="102"/>
      <c r="G504" s="255"/>
      <c r="H504" s="273"/>
      <c r="I504" s="274"/>
      <c r="J504" s="274"/>
      <c r="K504" s="273"/>
      <c r="L504" s="273"/>
      <c r="M504" s="274"/>
      <c r="N504" s="273"/>
      <c r="O504" s="257"/>
      <c r="P504" s="277"/>
      <c r="Q504" s="277"/>
      <c r="R504" s="277"/>
      <c r="S504" s="277"/>
      <c r="T504" s="277"/>
      <c r="U504" s="273"/>
      <c r="V504" s="255"/>
      <c r="W504" s="255"/>
      <c r="X504" s="102"/>
      <c r="Y504" s="273"/>
      <c r="Z504" s="172"/>
      <c r="AA504" s="102"/>
      <c r="AB504" s="257"/>
      <c r="AC504" s="257"/>
      <c r="AD504" s="273"/>
      <c r="AE504" s="257"/>
      <c r="AF504" s="273"/>
      <c r="AG504" s="273"/>
      <c r="AH504" s="273"/>
      <c r="AI504" s="262"/>
      <c r="AJ504" s="262"/>
      <c r="AK504" s="262"/>
      <c r="AL504" s="262"/>
      <c r="AM504" s="492"/>
      <c r="AN504" s="262"/>
      <c r="AO504" s="262"/>
      <c r="AP504" s="262"/>
      <c r="AQ504" s="262"/>
      <c r="AR504" s="262"/>
      <c r="AS504" s="262"/>
      <c r="AT504" s="262"/>
      <c r="AU504" s="262"/>
      <c r="AV504" s="262"/>
      <c r="AW504" s="262"/>
      <c r="AX504" s="262"/>
      <c r="AY504" s="262"/>
      <c r="AZ504" s="264"/>
      <c r="BA504" s="492"/>
      <c r="BB504" s="576" t="str">
        <f t="shared" si="34"/>
        <v xml:space="preserve"> </v>
      </c>
      <c r="BC504" s="576" t="str">
        <f t="shared" si="35"/>
        <v xml:space="preserve"> </v>
      </c>
      <c r="BD504" s="576" t="str">
        <f t="shared" si="36"/>
        <v xml:space="preserve"> </v>
      </c>
      <c r="BE504" s="576" t="str">
        <f t="shared" si="37"/>
        <v xml:space="preserve"> </v>
      </c>
      <c r="BF504" s="102"/>
      <c r="BG504" s="165"/>
    </row>
    <row r="505" spans="1:59" s="107" customFormat="1" ht="12.75" x14ac:dyDescent="0.25">
      <c r="A505" s="380"/>
      <c r="B505" s="376">
        <f>'Données démographiques'!B504</f>
        <v>0</v>
      </c>
      <c r="C505" s="376">
        <f>'Données démographiques'!C504</f>
        <v>0</v>
      </c>
      <c r="D505" s="377">
        <f>'Données démographiques'!D504</f>
        <v>0</v>
      </c>
      <c r="E505" s="377">
        <f>'Données démographiques'!F504</f>
        <v>0</v>
      </c>
      <c r="F505" s="102"/>
      <c r="G505" s="430"/>
      <c r="H505" s="258"/>
      <c r="I505" s="493"/>
      <c r="J505" s="493"/>
      <c r="K505" s="258"/>
      <c r="L505" s="258"/>
      <c r="M505" s="493"/>
      <c r="N505" s="258"/>
      <c r="O505" s="259"/>
      <c r="P505" s="279"/>
      <c r="Q505" s="279"/>
      <c r="R505" s="279"/>
      <c r="S505" s="279"/>
      <c r="T505" s="279"/>
      <c r="U505" s="258"/>
      <c r="V505" s="430"/>
      <c r="W505" s="430"/>
      <c r="X505" s="102"/>
      <c r="Y505" s="258"/>
      <c r="Z505" s="431"/>
      <c r="AA505" s="102"/>
      <c r="AB505" s="259"/>
      <c r="AC505" s="259"/>
      <c r="AD505" s="258"/>
      <c r="AE505" s="259"/>
      <c r="AF505" s="258"/>
      <c r="AG505" s="258"/>
      <c r="AH505" s="258"/>
      <c r="AI505" s="263"/>
      <c r="AJ505" s="263"/>
      <c r="AK505" s="263"/>
      <c r="AL505" s="263"/>
      <c r="AM505" s="492"/>
      <c r="AN505" s="263"/>
      <c r="AO505" s="263"/>
      <c r="AP505" s="263"/>
      <c r="AQ505" s="263"/>
      <c r="AR505" s="263"/>
      <c r="AS505" s="263"/>
      <c r="AT505" s="263"/>
      <c r="AU505" s="263"/>
      <c r="AV505" s="263"/>
      <c r="AW505" s="263"/>
      <c r="AX505" s="263"/>
      <c r="AY505" s="263"/>
      <c r="AZ505" s="265"/>
      <c r="BA505" s="492"/>
      <c r="BB505" s="577" t="str">
        <f t="shared" si="34"/>
        <v xml:space="preserve"> </v>
      </c>
      <c r="BC505" s="577" t="str">
        <f t="shared" si="35"/>
        <v xml:space="preserve"> </v>
      </c>
      <c r="BD505" s="577" t="str">
        <f t="shared" si="36"/>
        <v xml:space="preserve"> </v>
      </c>
      <c r="BE505" s="577" t="str">
        <f t="shared" si="37"/>
        <v xml:space="preserve"> </v>
      </c>
      <c r="BF505" s="102"/>
      <c r="BG505" s="330"/>
    </row>
    <row r="506" spans="1:59" s="107" customFormat="1" ht="12.75" x14ac:dyDescent="0.25">
      <c r="A506" s="380"/>
      <c r="B506" s="169">
        <f>'Données démographiques'!B505</f>
        <v>0</v>
      </c>
      <c r="C506" s="169">
        <f>'Données démographiques'!C505</f>
        <v>0</v>
      </c>
      <c r="D506" s="170">
        <f>'Données démographiques'!D505</f>
        <v>0</v>
      </c>
      <c r="E506" s="170">
        <f>'Données démographiques'!F505</f>
        <v>0</v>
      </c>
      <c r="F506" s="102"/>
      <c r="G506" s="255"/>
      <c r="H506" s="273"/>
      <c r="I506" s="274"/>
      <c r="J506" s="274"/>
      <c r="K506" s="273"/>
      <c r="L506" s="273"/>
      <c r="M506" s="274"/>
      <c r="N506" s="273"/>
      <c r="O506" s="257"/>
      <c r="P506" s="277"/>
      <c r="Q506" s="277"/>
      <c r="R506" s="277"/>
      <c r="S506" s="277"/>
      <c r="T506" s="277"/>
      <c r="U506" s="273"/>
      <c r="V506" s="255"/>
      <c r="W506" s="255"/>
      <c r="X506" s="102"/>
      <c r="Y506" s="273"/>
      <c r="Z506" s="172"/>
      <c r="AA506" s="102"/>
      <c r="AB506" s="257"/>
      <c r="AC506" s="257"/>
      <c r="AD506" s="273"/>
      <c r="AE506" s="257"/>
      <c r="AF506" s="273"/>
      <c r="AG506" s="273"/>
      <c r="AH506" s="273"/>
      <c r="AI506" s="262"/>
      <c r="AJ506" s="262"/>
      <c r="AK506" s="262"/>
      <c r="AL506" s="262"/>
      <c r="AM506" s="492"/>
      <c r="AN506" s="262"/>
      <c r="AO506" s="262"/>
      <c r="AP506" s="262"/>
      <c r="AQ506" s="262"/>
      <c r="AR506" s="262"/>
      <c r="AS506" s="262"/>
      <c r="AT506" s="262"/>
      <c r="AU506" s="262"/>
      <c r="AV506" s="262"/>
      <c r="AW506" s="262"/>
      <c r="AX506" s="262"/>
      <c r="AY506" s="262"/>
      <c r="AZ506" s="264"/>
      <c r="BA506" s="492"/>
      <c r="BB506" s="576" t="str">
        <f t="shared" si="34"/>
        <v xml:space="preserve"> </v>
      </c>
      <c r="BC506" s="576" t="str">
        <f t="shared" si="35"/>
        <v xml:space="preserve"> </v>
      </c>
      <c r="BD506" s="576" t="str">
        <f t="shared" si="36"/>
        <v xml:space="preserve"> </v>
      </c>
      <c r="BE506" s="576" t="str">
        <f t="shared" si="37"/>
        <v xml:space="preserve"> </v>
      </c>
      <c r="BF506" s="102"/>
      <c r="BG506" s="165"/>
    </row>
    <row r="507" spans="1:59" s="107" customFormat="1" ht="12.75" x14ac:dyDescent="0.25">
      <c r="A507" s="380"/>
      <c r="B507" s="376">
        <f>'Données démographiques'!B506</f>
        <v>0</v>
      </c>
      <c r="C507" s="376">
        <f>'Données démographiques'!C506</f>
        <v>0</v>
      </c>
      <c r="D507" s="377">
        <f>'Données démographiques'!D506</f>
        <v>0</v>
      </c>
      <c r="E507" s="377">
        <f>'Données démographiques'!F506</f>
        <v>0</v>
      </c>
      <c r="F507" s="102"/>
      <c r="G507" s="430"/>
      <c r="H507" s="258"/>
      <c r="I507" s="493"/>
      <c r="J507" s="493"/>
      <c r="K507" s="258"/>
      <c r="L507" s="258"/>
      <c r="M507" s="493"/>
      <c r="N507" s="258"/>
      <c r="O507" s="259"/>
      <c r="P507" s="279"/>
      <c r="Q507" s="279"/>
      <c r="R507" s="279"/>
      <c r="S507" s="279"/>
      <c r="T507" s="279"/>
      <c r="U507" s="258"/>
      <c r="V507" s="430"/>
      <c r="W507" s="430"/>
      <c r="X507" s="102"/>
      <c r="Y507" s="258"/>
      <c r="Z507" s="431"/>
      <c r="AA507" s="102"/>
      <c r="AB507" s="259"/>
      <c r="AC507" s="259"/>
      <c r="AD507" s="258"/>
      <c r="AE507" s="259"/>
      <c r="AF507" s="258"/>
      <c r="AG507" s="258"/>
      <c r="AH507" s="258"/>
      <c r="AI507" s="263"/>
      <c r="AJ507" s="263"/>
      <c r="AK507" s="263"/>
      <c r="AL507" s="263"/>
      <c r="AM507" s="492"/>
      <c r="AN507" s="263"/>
      <c r="AO507" s="263"/>
      <c r="AP507" s="263"/>
      <c r="AQ507" s="263"/>
      <c r="AR507" s="263"/>
      <c r="AS507" s="263"/>
      <c r="AT507" s="263"/>
      <c r="AU507" s="263"/>
      <c r="AV507" s="263"/>
      <c r="AW507" s="263"/>
      <c r="AX507" s="263"/>
      <c r="AY507" s="263"/>
      <c r="AZ507" s="265"/>
      <c r="BA507" s="492"/>
      <c r="BB507" s="577" t="str">
        <f t="shared" si="34"/>
        <v xml:space="preserve"> </v>
      </c>
      <c r="BC507" s="577" t="str">
        <f t="shared" si="35"/>
        <v xml:space="preserve"> </v>
      </c>
      <c r="BD507" s="577" t="str">
        <f t="shared" si="36"/>
        <v xml:space="preserve"> </v>
      </c>
      <c r="BE507" s="577" t="str">
        <f t="shared" si="37"/>
        <v xml:space="preserve"> </v>
      </c>
      <c r="BF507" s="102"/>
      <c r="BG507" s="330"/>
    </row>
    <row r="508" spans="1:59" s="107" customFormat="1" ht="12.75" x14ac:dyDescent="0.25">
      <c r="A508" s="380"/>
      <c r="B508" s="169">
        <f>'Données démographiques'!B507</f>
        <v>0</v>
      </c>
      <c r="C508" s="169">
        <f>'Données démographiques'!C507</f>
        <v>0</v>
      </c>
      <c r="D508" s="170">
        <f>'Données démographiques'!D507</f>
        <v>0</v>
      </c>
      <c r="E508" s="170">
        <f>'Données démographiques'!F507</f>
        <v>0</v>
      </c>
      <c r="F508" s="102"/>
      <c r="G508" s="255"/>
      <c r="H508" s="273"/>
      <c r="I508" s="274"/>
      <c r="J508" s="274"/>
      <c r="K508" s="273"/>
      <c r="L508" s="273"/>
      <c r="M508" s="274"/>
      <c r="N508" s="273"/>
      <c r="O508" s="257"/>
      <c r="P508" s="277"/>
      <c r="Q508" s="277"/>
      <c r="R508" s="277"/>
      <c r="S508" s="277"/>
      <c r="T508" s="277"/>
      <c r="U508" s="273"/>
      <c r="V508" s="255"/>
      <c r="W508" s="255"/>
      <c r="X508" s="102"/>
      <c r="Y508" s="273"/>
      <c r="Z508" s="172"/>
      <c r="AA508" s="102"/>
      <c r="AB508" s="257"/>
      <c r="AC508" s="257"/>
      <c r="AD508" s="273"/>
      <c r="AE508" s="257"/>
      <c r="AF508" s="273"/>
      <c r="AG508" s="273"/>
      <c r="AH508" s="273"/>
      <c r="AI508" s="262"/>
      <c r="AJ508" s="262"/>
      <c r="AK508" s="262"/>
      <c r="AL508" s="262"/>
      <c r="AM508" s="492"/>
      <c r="AN508" s="262"/>
      <c r="AO508" s="262"/>
      <c r="AP508" s="262"/>
      <c r="AQ508" s="262"/>
      <c r="AR508" s="262"/>
      <c r="AS508" s="262"/>
      <c r="AT508" s="262"/>
      <c r="AU508" s="262"/>
      <c r="AV508" s="262"/>
      <c r="AW508" s="262"/>
      <c r="AX508" s="262"/>
      <c r="AY508" s="262"/>
      <c r="AZ508" s="264"/>
      <c r="BA508" s="492"/>
      <c r="BB508" s="576" t="str">
        <f t="shared" si="34"/>
        <v xml:space="preserve"> </v>
      </c>
      <c r="BC508" s="576" t="str">
        <f t="shared" si="35"/>
        <v xml:space="preserve"> </v>
      </c>
      <c r="BD508" s="576" t="str">
        <f t="shared" si="36"/>
        <v xml:space="preserve"> </v>
      </c>
      <c r="BE508" s="576" t="str">
        <f t="shared" si="37"/>
        <v xml:space="preserve"> </v>
      </c>
      <c r="BF508" s="102"/>
      <c r="BG508" s="165"/>
    </row>
    <row r="509" spans="1:59" s="107" customFormat="1" ht="12.75" x14ac:dyDescent="0.25">
      <c r="A509" s="380"/>
      <c r="B509" s="376">
        <f>'Données démographiques'!B508</f>
        <v>0</v>
      </c>
      <c r="C509" s="376">
        <f>'Données démographiques'!C508</f>
        <v>0</v>
      </c>
      <c r="D509" s="377">
        <f>'Données démographiques'!D508</f>
        <v>0</v>
      </c>
      <c r="E509" s="377">
        <f>'Données démographiques'!F508</f>
        <v>0</v>
      </c>
      <c r="F509" s="102"/>
      <c r="G509" s="430"/>
      <c r="H509" s="258"/>
      <c r="I509" s="493"/>
      <c r="J509" s="493"/>
      <c r="K509" s="258"/>
      <c r="L509" s="258"/>
      <c r="M509" s="493"/>
      <c r="N509" s="258"/>
      <c r="O509" s="259"/>
      <c r="P509" s="279"/>
      <c r="Q509" s="279"/>
      <c r="R509" s="279"/>
      <c r="S509" s="279"/>
      <c r="T509" s="279"/>
      <c r="U509" s="258"/>
      <c r="V509" s="430"/>
      <c r="W509" s="430"/>
      <c r="X509" s="102"/>
      <c r="Y509" s="258"/>
      <c r="Z509" s="431"/>
      <c r="AA509" s="102"/>
      <c r="AB509" s="259"/>
      <c r="AC509" s="259"/>
      <c r="AD509" s="258"/>
      <c r="AE509" s="259"/>
      <c r="AF509" s="258"/>
      <c r="AG509" s="258"/>
      <c r="AH509" s="258"/>
      <c r="AI509" s="263"/>
      <c r="AJ509" s="263"/>
      <c r="AK509" s="263"/>
      <c r="AL509" s="263"/>
      <c r="AM509" s="492"/>
      <c r="AN509" s="263"/>
      <c r="AO509" s="263"/>
      <c r="AP509" s="263"/>
      <c r="AQ509" s="263"/>
      <c r="AR509" s="263"/>
      <c r="AS509" s="263"/>
      <c r="AT509" s="263"/>
      <c r="AU509" s="263"/>
      <c r="AV509" s="263"/>
      <c r="AW509" s="263"/>
      <c r="AX509" s="263"/>
      <c r="AY509" s="263"/>
      <c r="AZ509" s="265"/>
      <c r="BA509" s="492"/>
      <c r="BB509" s="577" t="str">
        <f t="shared" si="34"/>
        <v xml:space="preserve"> </v>
      </c>
      <c r="BC509" s="577" t="str">
        <f t="shared" si="35"/>
        <v xml:space="preserve"> </v>
      </c>
      <c r="BD509" s="577" t="str">
        <f t="shared" si="36"/>
        <v xml:space="preserve"> </v>
      </c>
      <c r="BE509" s="577" t="str">
        <f t="shared" si="37"/>
        <v xml:space="preserve"> </v>
      </c>
      <c r="BF509" s="102"/>
      <c r="BG509" s="330"/>
    </row>
    <row r="510" spans="1:59" s="107" customFormat="1" ht="12.75" x14ac:dyDescent="0.25">
      <c r="A510" s="380"/>
      <c r="B510" s="169">
        <f>'Données démographiques'!B509</f>
        <v>0</v>
      </c>
      <c r="C510" s="169">
        <f>'Données démographiques'!C509</f>
        <v>0</v>
      </c>
      <c r="D510" s="170">
        <f>'Données démographiques'!D509</f>
        <v>0</v>
      </c>
      <c r="E510" s="170">
        <f>'Données démographiques'!F509</f>
        <v>0</v>
      </c>
      <c r="F510" s="102"/>
      <c r="G510" s="255"/>
      <c r="H510" s="273"/>
      <c r="I510" s="274"/>
      <c r="J510" s="274"/>
      <c r="K510" s="273"/>
      <c r="L510" s="273"/>
      <c r="M510" s="274"/>
      <c r="N510" s="273"/>
      <c r="O510" s="257"/>
      <c r="P510" s="277"/>
      <c r="Q510" s="277"/>
      <c r="R510" s="277"/>
      <c r="S510" s="277"/>
      <c r="T510" s="277"/>
      <c r="U510" s="273"/>
      <c r="V510" s="255"/>
      <c r="W510" s="255"/>
      <c r="X510" s="102"/>
      <c r="Y510" s="273"/>
      <c r="Z510" s="172"/>
      <c r="AA510" s="102"/>
      <c r="AB510" s="257"/>
      <c r="AC510" s="257"/>
      <c r="AD510" s="273"/>
      <c r="AE510" s="257"/>
      <c r="AF510" s="273"/>
      <c r="AG510" s="273"/>
      <c r="AH510" s="273"/>
      <c r="AI510" s="262"/>
      <c r="AJ510" s="262"/>
      <c r="AK510" s="262"/>
      <c r="AL510" s="262"/>
      <c r="AM510" s="492"/>
      <c r="AN510" s="262"/>
      <c r="AO510" s="262"/>
      <c r="AP510" s="262"/>
      <c r="AQ510" s="262"/>
      <c r="AR510" s="262"/>
      <c r="AS510" s="262"/>
      <c r="AT510" s="262"/>
      <c r="AU510" s="262"/>
      <c r="AV510" s="262"/>
      <c r="AW510" s="262"/>
      <c r="AX510" s="262"/>
      <c r="AY510" s="262"/>
      <c r="AZ510" s="264"/>
      <c r="BA510" s="492"/>
      <c r="BB510" s="576" t="str">
        <f t="shared" si="34"/>
        <v xml:space="preserve"> </v>
      </c>
      <c r="BC510" s="576" t="str">
        <f t="shared" si="35"/>
        <v xml:space="preserve"> </v>
      </c>
      <c r="BD510" s="576" t="str">
        <f t="shared" si="36"/>
        <v xml:space="preserve"> </v>
      </c>
      <c r="BE510" s="576" t="str">
        <f t="shared" si="37"/>
        <v xml:space="preserve"> </v>
      </c>
      <c r="BF510" s="102"/>
      <c r="BG510" s="165"/>
    </row>
    <row r="511" spans="1:59" s="107" customFormat="1" ht="12.75" x14ac:dyDescent="0.25">
      <c r="A511" s="380"/>
      <c r="B511" s="376">
        <f>'Données démographiques'!B510</f>
        <v>0</v>
      </c>
      <c r="C511" s="376">
        <f>'Données démographiques'!C510</f>
        <v>0</v>
      </c>
      <c r="D511" s="377">
        <f>'Données démographiques'!D510</f>
        <v>0</v>
      </c>
      <c r="E511" s="377">
        <f>'Données démographiques'!F510</f>
        <v>0</v>
      </c>
      <c r="F511" s="102"/>
      <c r="G511" s="430"/>
      <c r="H511" s="258"/>
      <c r="I511" s="493"/>
      <c r="J511" s="493"/>
      <c r="K511" s="258"/>
      <c r="L511" s="258"/>
      <c r="M511" s="493"/>
      <c r="N511" s="258"/>
      <c r="O511" s="259"/>
      <c r="P511" s="279"/>
      <c r="Q511" s="279"/>
      <c r="R511" s="279"/>
      <c r="S511" s="279"/>
      <c r="T511" s="279"/>
      <c r="U511" s="258"/>
      <c r="V511" s="430"/>
      <c r="W511" s="430"/>
      <c r="X511" s="102"/>
      <c r="Y511" s="258"/>
      <c r="Z511" s="431"/>
      <c r="AA511" s="102"/>
      <c r="AB511" s="259"/>
      <c r="AC511" s="259"/>
      <c r="AD511" s="258"/>
      <c r="AE511" s="259"/>
      <c r="AF511" s="258"/>
      <c r="AG511" s="258"/>
      <c r="AH511" s="258"/>
      <c r="AI511" s="263"/>
      <c r="AJ511" s="263"/>
      <c r="AK511" s="263"/>
      <c r="AL511" s="263"/>
      <c r="AM511" s="492"/>
      <c r="AN511" s="263"/>
      <c r="AO511" s="263"/>
      <c r="AP511" s="263"/>
      <c r="AQ511" s="263"/>
      <c r="AR511" s="263"/>
      <c r="AS511" s="263"/>
      <c r="AT511" s="263"/>
      <c r="AU511" s="263"/>
      <c r="AV511" s="263"/>
      <c r="AW511" s="263"/>
      <c r="AX511" s="263"/>
      <c r="AY511" s="263"/>
      <c r="AZ511" s="265"/>
      <c r="BA511" s="492"/>
      <c r="BB511" s="577" t="str">
        <f t="shared" si="34"/>
        <v xml:space="preserve"> </v>
      </c>
      <c r="BC511" s="577" t="str">
        <f t="shared" si="35"/>
        <v xml:space="preserve"> </v>
      </c>
      <c r="BD511" s="577" t="str">
        <f t="shared" si="36"/>
        <v xml:space="preserve"> </v>
      </c>
      <c r="BE511" s="577" t="str">
        <f t="shared" si="37"/>
        <v xml:space="preserve"> </v>
      </c>
      <c r="BF511" s="102"/>
      <c r="BG511" s="330"/>
    </row>
    <row r="512" spans="1:59" s="107" customFormat="1" ht="12.75" x14ac:dyDescent="0.25">
      <c r="A512" s="380"/>
      <c r="B512" s="169">
        <f>'Données démographiques'!B511</f>
        <v>0</v>
      </c>
      <c r="C512" s="169">
        <f>'Données démographiques'!C511</f>
        <v>0</v>
      </c>
      <c r="D512" s="170">
        <f>'Données démographiques'!D511</f>
        <v>0</v>
      </c>
      <c r="E512" s="170">
        <f>'Données démographiques'!F511</f>
        <v>0</v>
      </c>
      <c r="F512" s="102"/>
      <c r="G512" s="255"/>
      <c r="H512" s="273"/>
      <c r="I512" s="274"/>
      <c r="J512" s="274"/>
      <c r="K512" s="273"/>
      <c r="L512" s="273"/>
      <c r="M512" s="274"/>
      <c r="N512" s="273"/>
      <c r="O512" s="257"/>
      <c r="P512" s="277"/>
      <c r="Q512" s="277"/>
      <c r="R512" s="277"/>
      <c r="S512" s="277"/>
      <c r="T512" s="277"/>
      <c r="U512" s="273"/>
      <c r="V512" s="255"/>
      <c r="W512" s="255"/>
      <c r="X512" s="102"/>
      <c r="Y512" s="273"/>
      <c r="Z512" s="172"/>
      <c r="AA512" s="102"/>
      <c r="AB512" s="257"/>
      <c r="AC512" s="257"/>
      <c r="AD512" s="273"/>
      <c r="AE512" s="257"/>
      <c r="AF512" s="273"/>
      <c r="AG512" s="273"/>
      <c r="AH512" s="273"/>
      <c r="AI512" s="262"/>
      <c r="AJ512" s="262"/>
      <c r="AK512" s="262"/>
      <c r="AL512" s="262"/>
      <c r="AM512" s="492"/>
      <c r="AN512" s="262"/>
      <c r="AO512" s="262"/>
      <c r="AP512" s="262"/>
      <c r="AQ512" s="262"/>
      <c r="AR512" s="262"/>
      <c r="AS512" s="262"/>
      <c r="AT512" s="262"/>
      <c r="AU512" s="262"/>
      <c r="AV512" s="262"/>
      <c r="AW512" s="262"/>
      <c r="AX512" s="262"/>
      <c r="AY512" s="262"/>
      <c r="AZ512" s="264"/>
      <c r="BA512" s="492"/>
      <c r="BB512" s="576" t="str">
        <f t="shared" si="34"/>
        <v xml:space="preserve"> </v>
      </c>
      <c r="BC512" s="576" t="str">
        <f t="shared" si="35"/>
        <v xml:space="preserve"> </v>
      </c>
      <c r="BD512" s="576" t="str">
        <f t="shared" si="36"/>
        <v xml:space="preserve"> </v>
      </c>
      <c r="BE512" s="576" t="str">
        <f t="shared" si="37"/>
        <v xml:space="preserve"> </v>
      </c>
      <c r="BF512" s="102"/>
      <c r="BG512" s="165"/>
    </row>
    <row r="513" spans="1:59" s="107" customFormat="1" ht="12.75" x14ac:dyDescent="0.25">
      <c r="A513" s="380"/>
      <c r="B513" s="376">
        <f>'Données démographiques'!B512</f>
        <v>0</v>
      </c>
      <c r="C513" s="376">
        <f>'Données démographiques'!C512</f>
        <v>0</v>
      </c>
      <c r="D513" s="377">
        <f>'Données démographiques'!D512</f>
        <v>0</v>
      </c>
      <c r="E513" s="377">
        <f>'Données démographiques'!F512</f>
        <v>0</v>
      </c>
      <c r="F513" s="102"/>
      <c r="G513" s="430"/>
      <c r="H513" s="258"/>
      <c r="I513" s="493"/>
      <c r="J513" s="493"/>
      <c r="K513" s="258"/>
      <c r="L513" s="258"/>
      <c r="M513" s="493"/>
      <c r="N513" s="258"/>
      <c r="O513" s="259"/>
      <c r="P513" s="279"/>
      <c r="Q513" s="279"/>
      <c r="R513" s="279"/>
      <c r="S513" s="279"/>
      <c r="T513" s="279"/>
      <c r="U513" s="258"/>
      <c r="V513" s="430"/>
      <c r="W513" s="430"/>
      <c r="X513" s="102"/>
      <c r="Y513" s="258"/>
      <c r="Z513" s="431"/>
      <c r="AA513" s="102"/>
      <c r="AB513" s="259"/>
      <c r="AC513" s="259"/>
      <c r="AD513" s="258"/>
      <c r="AE513" s="259"/>
      <c r="AF513" s="258"/>
      <c r="AG513" s="258"/>
      <c r="AH513" s="258"/>
      <c r="AI513" s="263"/>
      <c r="AJ513" s="263"/>
      <c r="AK513" s="263"/>
      <c r="AL513" s="263"/>
      <c r="AM513" s="492"/>
      <c r="AN513" s="263"/>
      <c r="AO513" s="263"/>
      <c r="AP513" s="263"/>
      <c r="AQ513" s="263"/>
      <c r="AR513" s="263"/>
      <c r="AS513" s="263"/>
      <c r="AT513" s="263"/>
      <c r="AU513" s="263"/>
      <c r="AV513" s="263"/>
      <c r="AW513" s="263"/>
      <c r="AX513" s="263"/>
      <c r="AY513" s="263"/>
      <c r="AZ513" s="265"/>
      <c r="BA513" s="492"/>
      <c r="BB513" s="577" t="str">
        <f t="shared" si="34"/>
        <v xml:space="preserve"> </v>
      </c>
      <c r="BC513" s="577" t="str">
        <f t="shared" si="35"/>
        <v xml:space="preserve"> </v>
      </c>
      <c r="BD513" s="577" t="str">
        <f t="shared" si="36"/>
        <v xml:space="preserve"> </v>
      </c>
      <c r="BE513" s="577" t="str">
        <f t="shared" si="37"/>
        <v xml:space="preserve"> </v>
      </c>
      <c r="BF513" s="102"/>
      <c r="BG513" s="330"/>
    </row>
    <row r="514" spans="1:59" s="107" customFormat="1" ht="12.75" x14ac:dyDescent="0.25">
      <c r="A514" s="380"/>
      <c r="B514" s="169">
        <f>'Données démographiques'!B513</f>
        <v>0</v>
      </c>
      <c r="C514" s="169">
        <f>'Données démographiques'!C513</f>
        <v>0</v>
      </c>
      <c r="D514" s="170">
        <f>'Données démographiques'!D513</f>
        <v>0</v>
      </c>
      <c r="E514" s="170">
        <f>'Données démographiques'!F513</f>
        <v>0</v>
      </c>
      <c r="F514" s="102"/>
      <c r="G514" s="255"/>
      <c r="H514" s="273"/>
      <c r="I514" s="274"/>
      <c r="J514" s="274"/>
      <c r="K514" s="273"/>
      <c r="L514" s="273"/>
      <c r="M514" s="274"/>
      <c r="N514" s="273"/>
      <c r="O514" s="257"/>
      <c r="P514" s="277"/>
      <c r="Q514" s="277"/>
      <c r="R514" s="277"/>
      <c r="S514" s="277"/>
      <c r="T514" s="277"/>
      <c r="U514" s="273"/>
      <c r="V514" s="255"/>
      <c r="W514" s="255"/>
      <c r="X514" s="102"/>
      <c r="Y514" s="273"/>
      <c r="Z514" s="172"/>
      <c r="AA514" s="102"/>
      <c r="AB514" s="257"/>
      <c r="AC514" s="257"/>
      <c r="AD514" s="273"/>
      <c r="AE514" s="257"/>
      <c r="AF514" s="273"/>
      <c r="AG514" s="273"/>
      <c r="AH514" s="273"/>
      <c r="AI514" s="262"/>
      <c r="AJ514" s="262"/>
      <c r="AK514" s="262"/>
      <c r="AL514" s="262"/>
      <c r="AM514" s="492"/>
      <c r="AN514" s="262"/>
      <c r="AO514" s="262"/>
      <c r="AP514" s="262"/>
      <c r="AQ514" s="262"/>
      <c r="AR514" s="262"/>
      <c r="AS514" s="262"/>
      <c r="AT514" s="262"/>
      <c r="AU514" s="262"/>
      <c r="AV514" s="262"/>
      <c r="AW514" s="262"/>
      <c r="AX514" s="262"/>
      <c r="AY514" s="262"/>
      <c r="AZ514" s="264"/>
      <c r="BA514" s="492"/>
      <c r="BB514" s="576" t="str">
        <f t="shared" si="34"/>
        <v xml:space="preserve"> </v>
      </c>
      <c r="BC514" s="576" t="str">
        <f t="shared" si="35"/>
        <v xml:space="preserve"> </v>
      </c>
      <c r="BD514" s="576" t="str">
        <f t="shared" si="36"/>
        <v xml:space="preserve"> </v>
      </c>
      <c r="BE514" s="576" t="str">
        <f t="shared" si="37"/>
        <v xml:space="preserve"> </v>
      </c>
      <c r="BF514" s="102"/>
      <c r="BG514" s="165"/>
    </row>
    <row r="515" spans="1:59" s="107" customFormat="1" ht="12.75" x14ac:dyDescent="0.25">
      <c r="A515" s="380"/>
      <c r="B515" s="376">
        <f>'Données démographiques'!B514</f>
        <v>0</v>
      </c>
      <c r="C515" s="376">
        <f>'Données démographiques'!C514</f>
        <v>0</v>
      </c>
      <c r="D515" s="377">
        <f>'Données démographiques'!D514</f>
        <v>0</v>
      </c>
      <c r="E515" s="377">
        <f>'Données démographiques'!F514</f>
        <v>0</v>
      </c>
      <c r="F515" s="102"/>
      <c r="G515" s="430"/>
      <c r="H515" s="258"/>
      <c r="I515" s="493"/>
      <c r="J515" s="493"/>
      <c r="K515" s="258"/>
      <c r="L515" s="258"/>
      <c r="M515" s="493"/>
      <c r="N515" s="258"/>
      <c r="O515" s="259"/>
      <c r="P515" s="279"/>
      <c r="Q515" s="279"/>
      <c r="R515" s="279"/>
      <c r="S515" s="279"/>
      <c r="T515" s="279"/>
      <c r="U515" s="258"/>
      <c r="V515" s="430"/>
      <c r="W515" s="430"/>
      <c r="X515" s="102"/>
      <c r="Y515" s="258"/>
      <c r="Z515" s="431"/>
      <c r="AA515" s="102"/>
      <c r="AB515" s="259"/>
      <c r="AC515" s="259"/>
      <c r="AD515" s="258"/>
      <c r="AE515" s="259"/>
      <c r="AF515" s="258"/>
      <c r="AG515" s="258"/>
      <c r="AH515" s="258"/>
      <c r="AI515" s="263"/>
      <c r="AJ515" s="263"/>
      <c r="AK515" s="263"/>
      <c r="AL515" s="263"/>
      <c r="AM515" s="492"/>
      <c r="AN515" s="263"/>
      <c r="AO515" s="263"/>
      <c r="AP515" s="263"/>
      <c r="AQ515" s="263"/>
      <c r="AR515" s="263"/>
      <c r="AS515" s="263"/>
      <c r="AT515" s="263"/>
      <c r="AU515" s="263"/>
      <c r="AV515" s="263"/>
      <c r="AW515" s="263"/>
      <c r="AX515" s="263"/>
      <c r="AY515" s="263"/>
      <c r="AZ515" s="265"/>
      <c r="BA515" s="492"/>
      <c r="BB515" s="577" t="str">
        <f t="shared" si="34"/>
        <v xml:space="preserve"> </v>
      </c>
      <c r="BC515" s="577" t="str">
        <f t="shared" si="35"/>
        <v xml:space="preserve"> </v>
      </c>
      <c r="BD515" s="577" t="str">
        <f t="shared" si="36"/>
        <v xml:space="preserve"> </v>
      </c>
      <c r="BE515" s="577" t="str">
        <f t="shared" si="37"/>
        <v xml:space="preserve"> </v>
      </c>
      <c r="BF515" s="102"/>
      <c r="BG515" s="330"/>
    </row>
    <row r="516" spans="1:59" s="107" customFormat="1" ht="12.75" x14ac:dyDescent="0.25">
      <c r="A516" s="380"/>
      <c r="B516" s="169">
        <f>'Données démographiques'!B515</f>
        <v>0</v>
      </c>
      <c r="C516" s="169">
        <f>'Données démographiques'!C515</f>
        <v>0</v>
      </c>
      <c r="D516" s="170">
        <f>'Données démographiques'!D515</f>
        <v>0</v>
      </c>
      <c r="E516" s="170">
        <f>'Données démographiques'!F515</f>
        <v>0</v>
      </c>
      <c r="F516" s="102"/>
      <c r="G516" s="255"/>
      <c r="H516" s="273"/>
      <c r="I516" s="274"/>
      <c r="J516" s="274"/>
      <c r="K516" s="273"/>
      <c r="L516" s="273"/>
      <c r="M516" s="274"/>
      <c r="N516" s="273"/>
      <c r="O516" s="257"/>
      <c r="P516" s="277"/>
      <c r="Q516" s="277"/>
      <c r="R516" s="277"/>
      <c r="S516" s="277"/>
      <c r="T516" s="277"/>
      <c r="U516" s="273"/>
      <c r="V516" s="255"/>
      <c r="W516" s="255"/>
      <c r="X516" s="102"/>
      <c r="Y516" s="273"/>
      <c r="Z516" s="172"/>
      <c r="AA516" s="102"/>
      <c r="AB516" s="257"/>
      <c r="AC516" s="257"/>
      <c r="AD516" s="273"/>
      <c r="AE516" s="257"/>
      <c r="AF516" s="273"/>
      <c r="AG516" s="273"/>
      <c r="AH516" s="273"/>
      <c r="AI516" s="262"/>
      <c r="AJ516" s="262"/>
      <c r="AK516" s="262"/>
      <c r="AL516" s="262"/>
      <c r="AM516" s="492"/>
      <c r="AN516" s="262"/>
      <c r="AO516" s="262"/>
      <c r="AP516" s="262"/>
      <c r="AQ516" s="262"/>
      <c r="AR516" s="262"/>
      <c r="AS516" s="262"/>
      <c r="AT516" s="262"/>
      <c r="AU516" s="262"/>
      <c r="AV516" s="262"/>
      <c r="AW516" s="262"/>
      <c r="AX516" s="262"/>
      <c r="AY516" s="262"/>
      <c r="AZ516" s="264"/>
      <c r="BA516" s="492"/>
      <c r="BB516" s="576" t="str">
        <f t="shared" si="34"/>
        <v xml:space="preserve"> </v>
      </c>
      <c r="BC516" s="576" t="str">
        <f t="shared" si="35"/>
        <v xml:space="preserve"> </v>
      </c>
      <c r="BD516" s="576" t="str">
        <f t="shared" si="36"/>
        <v xml:space="preserve"> </v>
      </c>
      <c r="BE516" s="576" t="str">
        <f t="shared" si="37"/>
        <v xml:space="preserve"> </v>
      </c>
      <c r="BF516" s="102"/>
      <c r="BG516" s="165"/>
    </row>
    <row r="517" spans="1:59" s="107" customFormat="1" ht="12.75" x14ac:dyDescent="0.25">
      <c r="A517" s="380"/>
      <c r="B517" s="376">
        <f>'Données démographiques'!B516</f>
        <v>0</v>
      </c>
      <c r="C517" s="376">
        <f>'Données démographiques'!C516</f>
        <v>0</v>
      </c>
      <c r="D517" s="377">
        <f>'Données démographiques'!D516</f>
        <v>0</v>
      </c>
      <c r="E517" s="377">
        <f>'Données démographiques'!F516</f>
        <v>0</v>
      </c>
      <c r="F517" s="102"/>
      <c r="G517" s="430"/>
      <c r="H517" s="258"/>
      <c r="I517" s="493"/>
      <c r="J517" s="493"/>
      <c r="K517" s="258"/>
      <c r="L517" s="258"/>
      <c r="M517" s="493"/>
      <c r="N517" s="258"/>
      <c r="O517" s="259"/>
      <c r="P517" s="279"/>
      <c r="Q517" s="279"/>
      <c r="R517" s="279"/>
      <c r="S517" s="279"/>
      <c r="T517" s="279"/>
      <c r="U517" s="258"/>
      <c r="V517" s="430"/>
      <c r="W517" s="430"/>
      <c r="X517" s="102"/>
      <c r="Y517" s="258"/>
      <c r="Z517" s="431"/>
      <c r="AA517" s="102"/>
      <c r="AB517" s="259"/>
      <c r="AC517" s="259"/>
      <c r="AD517" s="258"/>
      <c r="AE517" s="259"/>
      <c r="AF517" s="258"/>
      <c r="AG517" s="258"/>
      <c r="AH517" s="258"/>
      <c r="AI517" s="263"/>
      <c r="AJ517" s="263"/>
      <c r="AK517" s="263"/>
      <c r="AL517" s="263"/>
      <c r="AM517" s="492"/>
      <c r="AN517" s="263"/>
      <c r="AO517" s="263"/>
      <c r="AP517" s="263"/>
      <c r="AQ517" s="263"/>
      <c r="AR517" s="263"/>
      <c r="AS517" s="263"/>
      <c r="AT517" s="263"/>
      <c r="AU517" s="263"/>
      <c r="AV517" s="263"/>
      <c r="AW517" s="263"/>
      <c r="AX517" s="263"/>
      <c r="AY517" s="263"/>
      <c r="AZ517" s="265"/>
      <c r="BA517" s="492"/>
      <c r="BB517" s="577" t="str">
        <f t="shared" si="34"/>
        <v xml:space="preserve"> </v>
      </c>
      <c r="BC517" s="577" t="str">
        <f t="shared" si="35"/>
        <v xml:space="preserve"> </v>
      </c>
      <c r="BD517" s="577" t="str">
        <f t="shared" si="36"/>
        <v xml:space="preserve"> </v>
      </c>
      <c r="BE517" s="577" t="str">
        <f t="shared" si="37"/>
        <v xml:space="preserve"> </v>
      </c>
      <c r="BF517" s="102"/>
      <c r="BG517" s="330"/>
    </row>
    <row r="518" spans="1:59" s="107" customFormat="1" ht="12.75" x14ac:dyDescent="0.25">
      <c r="A518" s="380"/>
      <c r="B518" s="169">
        <f>'Données démographiques'!B517</f>
        <v>0</v>
      </c>
      <c r="C518" s="169">
        <f>'Données démographiques'!C517</f>
        <v>0</v>
      </c>
      <c r="D518" s="170">
        <f>'Données démographiques'!D517</f>
        <v>0</v>
      </c>
      <c r="E518" s="170">
        <f>'Données démographiques'!F517</f>
        <v>0</v>
      </c>
      <c r="F518" s="102"/>
      <c r="G518" s="255"/>
      <c r="H518" s="273"/>
      <c r="I518" s="274"/>
      <c r="J518" s="274"/>
      <c r="K518" s="273"/>
      <c r="L518" s="273"/>
      <c r="M518" s="274"/>
      <c r="N518" s="273"/>
      <c r="O518" s="257"/>
      <c r="P518" s="277"/>
      <c r="Q518" s="277"/>
      <c r="R518" s="277"/>
      <c r="S518" s="277"/>
      <c r="T518" s="277"/>
      <c r="U518" s="273"/>
      <c r="V518" s="255"/>
      <c r="W518" s="255"/>
      <c r="X518" s="102"/>
      <c r="Y518" s="273"/>
      <c r="Z518" s="172"/>
      <c r="AA518" s="102"/>
      <c r="AB518" s="257"/>
      <c r="AC518" s="257"/>
      <c r="AD518" s="273"/>
      <c r="AE518" s="257"/>
      <c r="AF518" s="273"/>
      <c r="AG518" s="273"/>
      <c r="AH518" s="273"/>
      <c r="AI518" s="262"/>
      <c r="AJ518" s="262"/>
      <c r="AK518" s="262"/>
      <c r="AL518" s="262"/>
      <c r="AM518" s="492"/>
      <c r="AN518" s="262"/>
      <c r="AO518" s="262"/>
      <c r="AP518" s="262"/>
      <c r="AQ518" s="262"/>
      <c r="AR518" s="262"/>
      <c r="AS518" s="262"/>
      <c r="AT518" s="262"/>
      <c r="AU518" s="262"/>
      <c r="AV518" s="262"/>
      <c r="AW518" s="262"/>
      <c r="AX518" s="262"/>
      <c r="AY518" s="262"/>
      <c r="AZ518" s="264"/>
      <c r="BA518" s="492"/>
      <c r="BB518" s="576" t="str">
        <f t="shared" si="34"/>
        <v xml:space="preserve"> </v>
      </c>
      <c r="BC518" s="576" t="str">
        <f t="shared" si="35"/>
        <v xml:space="preserve"> </v>
      </c>
      <c r="BD518" s="576" t="str">
        <f t="shared" si="36"/>
        <v xml:space="preserve"> </v>
      </c>
      <c r="BE518" s="576" t="str">
        <f t="shared" si="37"/>
        <v xml:space="preserve"> </v>
      </c>
      <c r="BF518" s="102"/>
      <c r="BG518" s="165"/>
    </row>
    <row r="519" spans="1:59" s="107" customFormat="1" ht="12.75" x14ac:dyDescent="0.25">
      <c r="A519" s="380"/>
      <c r="B519" s="376">
        <f>'Données démographiques'!B518</f>
        <v>0</v>
      </c>
      <c r="C519" s="376">
        <f>'Données démographiques'!C518</f>
        <v>0</v>
      </c>
      <c r="D519" s="377">
        <f>'Données démographiques'!D518</f>
        <v>0</v>
      </c>
      <c r="E519" s="377">
        <f>'Données démographiques'!F518</f>
        <v>0</v>
      </c>
      <c r="F519" s="102"/>
      <c r="G519" s="430"/>
      <c r="H519" s="258"/>
      <c r="I519" s="493"/>
      <c r="J519" s="493"/>
      <c r="K519" s="258"/>
      <c r="L519" s="258"/>
      <c r="M519" s="493"/>
      <c r="N519" s="258"/>
      <c r="O519" s="259"/>
      <c r="P519" s="279"/>
      <c r="Q519" s="279"/>
      <c r="R519" s="279"/>
      <c r="S519" s="279"/>
      <c r="T519" s="279"/>
      <c r="U519" s="258"/>
      <c r="V519" s="430"/>
      <c r="W519" s="430"/>
      <c r="X519" s="102"/>
      <c r="Y519" s="258"/>
      <c r="Z519" s="431"/>
      <c r="AA519" s="102"/>
      <c r="AB519" s="259"/>
      <c r="AC519" s="259"/>
      <c r="AD519" s="258"/>
      <c r="AE519" s="259"/>
      <c r="AF519" s="258"/>
      <c r="AG519" s="258"/>
      <c r="AH519" s="258"/>
      <c r="AI519" s="263"/>
      <c r="AJ519" s="263"/>
      <c r="AK519" s="263"/>
      <c r="AL519" s="263"/>
      <c r="AM519" s="492"/>
      <c r="AN519" s="263"/>
      <c r="AO519" s="263"/>
      <c r="AP519" s="263"/>
      <c r="AQ519" s="263"/>
      <c r="AR519" s="263"/>
      <c r="AS519" s="263"/>
      <c r="AT519" s="263"/>
      <c r="AU519" s="263"/>
      <c r="AV519" s="263"/>
      <c r="AW519" s="263"/>
      <c r="AX519" s="263"/>
      <c r="AY519" s="263"/>
      <c r="AZ519" s="265"/>
      <c r="BA519" s="492"/>
      <c r="BB519" s="577" t="str">
        <f t="shared" si="34"/>
        <v xml:space="preserve"> </v>
      </c>
      <c r="BC519" s="577" t="str">
        <f t="shared" si="35"/>
        <v xml:space="preserve"> </v>
      </c>
      <c r="BD519" s="577" t="str">
        <f t="shared" si="36"/>
        <v xml:space="preserve"> </v>
      </c>
      <c r="BE519" s="577" t="str">
        <f t="shared" si="37"/>
        <v xml:space="preserve"> </v>
      </c>
      <c r="BF519" s="102"/>
      <c r="BG519" s="330"/>
    </row>
    <row r="520" spans="1:59" s="107" customFormat="1" ht="12.75" x14ac:dyDescent="0.25">
      <c r="A520" s="380"/>
      <c r="B520" s="169">
        <f>'Données démographiques'!B519</f>
        <v>0</v>
      </c>
      <c r="C520" s="169">
        <f>'Données démographiques'!C519</f>
        <v>0</v>
      </c>
      <c r="D520" s="170">
        <f>'Données démographiques'!D519</f>
        <v>0</v>
      </c>
      <c r="E520" s="170">
        <f>'Données démographiques'!F519</f>
        <v>0</v>
      </c>
      <c r="F520" s="102"/>
      <c r="G520" s="255"/>
      <c r="H520" s="273"/>
      <c r="I520" s="274"/>
      <c r="J520" s="274"/>
      <c r="K520" s="273"/>
      <c r="L520" s="273"/>
      <c r="M520" s="274"/>
      <c r="N520" s="273"/>
      <c r="O520" s="257"/>
      <c r="P520" s="277"/>
      <c r="Q520" s="277"/>
      <c r="R520" s="277"/>
      <c r="S520" s="277"/>
      <c r="T520" s="277"/>
      <c r="U520" s="273"/>
      <c r="V520" s="255"/>
      <c r="W520" s="255"/>
      <c r="X520" s="102"/>
      <c r="Y520" s="273"/>
      <c r="Z520" s="172"/>
      <c r="AA520" s="102"/>
      <c r="AB520" s="257"/>
      <c r="AC520" s="257"/>
      <c r="AD520" s="273"/>
      <c r="AE520" s="257"/>
      <c r="AF520" s="273"/>
      <c r="AG520" s="273"/>
      <c r="AH520" s="273"/>
      <c r="AI520" s="262"/>
      <c r="AJ520" s="262"/>
      <c r="AK520" s="262"/>
      <c r="AL520" s="262"/>
      <c r="AM520" s="492"/>
      <c r="AN520" s="262"/>
      <c r="AO520" s="262"/>
      <c r="AP520" s="262"/>
      <c r="AQ520" s="262"/>
      <c r="AR520" s="262"/>
      <c r="AS520" s="262"/>
      <c r="AT520" s="262"/>
      <c r="AU520" s="262"/>
      <c r="AV520" s="262"/>
      <c r="AW520" s="262"/>
      <c r="AX520" s="262"/>
      <c r="AY520" s="262"/>
      <c r="AZ520" s="264"/>
      <c r="BA520" s="492"/>
      <c r="BB520" s="576" t="str">
        <f t="shared" si="34"/>
        <v xml:space="preserve"> </v>
      </c>
      <c r="BC520" s="576" t="str">
        <f t="shared" si="35"/>
        <v xml:space="preserve"> </v>
      </c>
      <c r="BD520" s="576" t="str">
        <f t="shared" si="36"/>
        <v xml:space="preserve"> </v>
      </c>
      <c r="BE520" s="576" t="str">
        <f t="shared" si="37"/>
        <v xml:space="preserve"> </v>
      </c>
      <c r="BF520" s="102"/>
      <c r="BG520" s="165"/>
    </row>
    <row r="521" spans="1:59" s="107" customFormat="1" ht="12.75" x14ac:dyDescent="0.25">
      <c r="A521" s="380"/>
      <c r="B521" s="376">
        <f>'Données démographiques'!B520</f>
        <v>0</v>
      </c>
      <c r="C521" s="376">
        <f>'Données démographiques'!C520</f>
        <v>0</v>
      </c>
      <c r="D521" s="377">
        <f>'Données démographiques'!D520</f>
        <v>0</v>
      </c>
      <c r="E521" s="377">
        <f>'Données démographiques'!F520</f>
        <v>0</v>
      </c>
      <c r="F521" s="102"/>
      <c r="G521" s="430"/>
      <c r="H521" s="258"/>
      <c r="I521" s="493"/>
      <c r="J521" s="493"/>
      <c r="K521" s="258"/>
      <c r="L521" s="258"/>
      <c r="M521" s="493"/>
      <c r="N521" s="258"/>
      <c r="O521" s="259"/>
      <c r="P521" s="279"/>
      <c r="Q521" s="279"/>
      <c r="R521" s="279"/>
      <c r="S521" s="279"/>
      <c r="T521" s="279"/>
      <c r="U521" s="258"/>
      <c r="V521" s="430"/>
      <c r="W521" s="430"/>
      <c r="X521" s="102"/>
      <c r="Y521" s="258"/>
      <c r="Z521" s="431"/>
      <c r="AA521" s="102"/>
      <c r="AB521" s="259"/>
      <c r="AC521" s="259"/>
      <c r="AD521" s="258"/>
      <c r="AE521" s="259"/>
      <c r="AF521" s="258"/>
      <c r="AG521" s="258"/>
      <c r="AH521" s="258"/>
      <c r="AI521" s="263"/>
      <c r="AJ521" s="263"/>
      <c r="AK521" s="263"/>
      <c r="AL521" s="263"/>
      <c r="AM521" s="492"/>
      <c r="AN521" s="263"/>
      <c r="AO521" s="263"/>
      <c r="AP521" s="263"/>
      <c r="AQ521" s="263"/>
      <c r="AR521" s="263"/>
      <c r="AS521" s="263"/>
      <c r="AT521" s="263"/>
      <c r="AU521" s="263"/>
      <c r="AV521" s="263"/>
      <c r="AW521" s="263"/>
      <c r="AX521" s="263"/>
      <c r="AY521" s="263"/>
      <c r="AZ521" s="265"/>
      <c r="BA521" s="492"/>
      <c r="BB521" s="577" t="str">
        <f t="shared" si="34"/>
        <v xml:space="preserve"> </v>
      </c>
      <c r="BC521" s="577" t="str">
        <f t="shared" si="35"/>
        <v xml:space="preserve"> </v>
      </c>
      <c r="BD521" s="577" t="str">
        <f t="shared" si="36"/>
        <v xml:space="preserve"> </v>
      </c>
      <c r="BE521" s="577" t="str">
        <f t="shared" si="37"/>
        <v xml:space="preserve"> </v>
      </c>
      <c r="BF521" s="102"/>
      <c r="BG521" s="330"/>
    </row>
    <row r="522" spans="1:59" s="107" customFormat="1" ht="12.75" x14ac:dyDescent="0.25">
      <c r="A522" s="380"/>
      <c r="B522" s="169">
        <f>'Données démographiques'!B521</f>
        <v>0</v>
      </c>
      <c r="C522" s="169">
        <f>'Données démographiques'!C521</f>
        <v>0</v>
      </c>
      <c r="D522" s="170">
        <f>'Données démographiques'!D521</f>
        <v>0</v>
      </c>
      <c r="E522" s="170">
        <f>'Données démographiques'!F521</f>
        <v>0</v>
      </c>
      <c r="F522" s="102"/>
      <c r="G522" s="255"/>
      <c r="H522" s="273"/>
      <c r="I522" s="274"/>
      <c r="J522" s="274"/>
      <c r="K522" s="273"/>
      <c r="L522" s="273"/>
      <c r="M522" s="274"/>
      <c r="N522" s="273"/>
      <c r="O522" s="257"/>
      <c r="P522" s="277"/>
      <c r="Q522" s="277"/>
      <c r="R522" s="277"/>
      <c r="S522" s="277"/>
      <c r="T522" s="277"/>
      <c r="U522" s="273"/>
      <c r="V522" s="255"/>
      <c r="W522" s="255"/>
      <c r="X522" s="102"/>
      <c r="Y522" s="273"/>
      <c r="Z522" s="172"/>
      <c r="AA522" s="102"/>
      <c r="AB522" s="257"/>
      <c r="AC522" s="257"/>
      <c r="AD522" s="273"/>
      <c r="AE522" s="257"/>
      <c r="AF522" s="273"/>
      <c r="AG522" s="273"/>
      <c r="AH522" s="273"/>
      <c r="AI522" s="262"/>
      <c r="AJ522" s="262"/>
      <c r="AK522" s="262"/>
      <c r="AL522" s="262"/>
      <c r="AM522" s="492"/>
      <c r="AN522" s="262"/>
      <c r="AO522" s="262"/>
      <c r="AP522" s="262"/>
      <c r="AQ522" s="262"/>
      <c r="AR522" s="262"/>
      <c r="AS522" s="262"/>
      <c r="AT522" s="262"/>
      <c r="AU522" s="262"/>
      <c r="AV522" s="262"/>
      <c r="AW522" s="262"/>
      <c r="AX522" s="262"/>
      <c r="AY522" s="262"/>
      <c r="AZ522" s="264"/>
      <c r="BA522" s="492"/>
      <c r="BB522" s="576" t="str">
        <f t="shared" si="34"/>
        <v xml:space="preserve"> </v>
      </c>
      <c r="BC522" s="576" t="str">
        <f t="shared" si="35"/>
        <v xml:space="preserve"> </v>
      </c>
      <c r="BD522" s="576" t="str">
        <f t="shared" si="36"/>
        <v xml:space="preserve"> </v>
      </c>
      <c r="BE522" s="576" t="str">
        <f t="shared" si="37"/>
        <v xml:space="preserve"> </v>
      </c>
      <c r="BF522" s="102"/>
      <c r="BG522" s="165"/>
    </row>
    <row r="523" spans="1:59" s="107" customFormat="1" ht="12.75" x14ac:dyDescent="0.25">
      <c r="A523" s="380"/>
      <c r="B523" s="376">
        <f>'Données démographiques'!B522</f>
        <v>0</v>
      </c>
      <c r="C523" s="376">
        <f>'Données démographiques'!C522</f>
        <v>0</v>
      </c>
      <c r="D523" s="377">
        <f>'Données démographiques'!D522</f>
        <v>0</v>
      </c>
      <c r="E523" s="377">
        <f>'Données démographiques'!F522</f>
        <v>0</v>
      </c>
      <c r="F523" s="102"/>
      <c r="G523" s="430"/>
      <c r="H523" s="258"/>
      <c r="I523" s="493"/>
      <c r="J523" s="493"/>
      <c r="K523" s="258"/>
      <c r="L523" s="258"/>
      <c r="M523" s="493"/>
      <c r="N523" s="258"/>
      <c r="O523" s="259"/>
      <c r="P523" s="279"/>
      <c r="Q523" s="279"/>
      <c r="R523" s="279"/>
      <c r="S523" s="279"/>
      <c r="T523" s="279"/>
      <c r="U523" s="258"/>
      <c r="V523" s="430"/>
      <c r="W523" s="430"/>
      <c r="X523" s="102"/>
      <c r="Y523" s="258"/>
      <c r="Z523" s="431"/>
      <c r="AA523" s="102"/>
      <c r="AB523" s="259"/>
      <c r="AC523" s="259"/>
      <c r="AD523" s="258"/>
      <c r="AE523" s="259"/>
      <c r="AF523" s="258"/>
      <c r="AG523" s="258"/>
      <c r="AH523" s="258"/>
      <c r="AI523" s="263"/>
      <c r="AJ523" s="263"/>
      <c r="AK523" s="263"/>
      <c r="AL523" s="263"/>
      <c r="AM523" s="492"/>
      <c r="AN523" s="263"/>
      <c r="AO523" s="263"/>
      <c r="AP523" s="263"/>
      <c r="AQ523" s="263"/>
      <c r="AR523" s="263"/>
      <c r="AS523" s="263"/>
      <c r="AT523" s="263"/>
      <c r="AU523" s="263"/>
      <c r="AV523" s="263"/>
      <c r="AW523" s="263"/>
      <c r="AX523" s="263"/>
      <c r="AY523" s="263"/>
      <c r="AZ523" s="265"/>
      <c r="BA523" s="492"/>
      <c r="BB523" s="577" t="str">
        <f t="shared" si="34"/>
        <v xml:space="preserve"> </v>
      </c>
      <c r="BC523" s="577" t="str">
        <f t="shared" si="35"/>
        <v xml:space="preserve"> </v>
      </c>
      <c r="BD523" s="577" t="str">
        <f t="shared" si="36"/>
        <v xml:space="preserve"> </v>
      </c>
      <c r="BE523" s="577" t="str">
        <f t="shared" si="37"/>
        <v xml:space="preserve"> </v>
      </c>
      <c r="BF523" s="102"/>
      <c r="BG523" s="330"/>
    </row>
    <row r="524" spans="1:59" s="107" customFormat="1" ht="12.75" x14ac:dyDescent="0.25">
      <c r="A524" s="380"/>
      <c r="B524" s="169">
        <f>'Données démographiques'!B523</f>
        <v>0</v>
      </c>
      <c r="C524" s="169">
        <f>'Données démographiques'!C523</f>
        <v>0</v>
      </c>
      <c r="D524" s="170">
        <f>'Données démographiques'!D523</f>
        <v>0</v>
      </c>
      <c r="E524" s="170">
        <f>'Données démographiques'!F523</f>
        <v>0</v>
      </c>
      <c r="F524" s="102"/>
      <c r="G524" s="255"/>
      <c r="H524" s="273"/>
      <c r="I524" s="274"/>
      <c r="J524" s="274"/>
      <c r="K524" s="273"/>
      <c r="L524" s="273"/>
      <c r="M524" s="274"/>
      <c r="N524" s="273"/>
      <c r="O524" s="257"/>
      <c r="P524" s="277"/>
      <c r="Q524" s="277"/>
      <c r="R524" s="277"/>
      <c r="S524" s="277"/>
      <c r="T524" s="277"/>
      <c r="U524" s="273"/>
      <c r="V524" s="255"/>
      <c r="W524" s="255"/>
      <c r="X524" s="102"/>
      <c r="Y524" s="273"/>
      <c r="Z524" s="172"/>
      <c r="AA524" s="102"/>
      <c r="AB524" s="257"/>
      <c r="AC524" s="257"/>
      <c r="AD524" s="273"/>
      <c r="AE524" s="257"/>
      <c r="AF524" s="273"/>
      <c r="AG524" s="273"/>
      <c r="AH524" s="273"/>
      <c r="AI524" s="262"/>
      <c r="AJ524" s="262"/>
      <c r="AK524" s="262"/>
      <c r="AL524" s="262"/>
      <c r="AM524" s="492"/>
      <c r="AN524" s="262"/>
      <c r="AO524" s="262"/>
      <c r="AP524" s="262"/>
      <c r="AQ524" s="262"/>
      <c r="AR524" s="262"/>
      <c r="AS524" s="262"/>
      <c r="AT524" s="262"/>
      <c r="AU524" s="262"/>
      <c r="AV524" s="262"/>
      <c r="AW524" s="262"/>
      <c r="AX524" s="262"/>
      <c r="AY524" s="262"/>
      <c r="AZ524" s="264"/>
      <c r="BA524" s="492"/>
      <c r="BB524" s="576" t="str">
        <f t="shared" si="34"/>
        <v xml:space="preserve"> </v>
      </c>
      <c r="BC524" s="576" t="str">
        <f t="shared" si="35"/>
        <v xml:space="preserve"> </v>
      </c>
      <c r="BD524" s="576" t="str">
        <f t="shared" si="36"/>
        <v xml:space="preserve"> </v>
      </c>
      <c r="BE524" s="576" t="str">
        <f t="shared" si="37"/>
        <v xml:space="preserve"> </v>
      </c>
      <c r="BF524" s="102"/>
      <c r="BG524" s="165"/>
    </row>
    <row r="525" spans="1:59" s="107" customFormat="1" ht="12.75" x14ac:dyDescent="0.25">
      <c r="A525" s="380"/>
      <c r="B525" s="376">
        <f>'Données démographiques'!B524</f>
        <v>0</v>
      </c>
      <c r="C525" s="376">
        <f>'Données démographiques'!C524</f>
        <v>0</v>
      </c>
      <c r="D525" s="377">
        <f>'Données démographiques'!D524</f>
        <v>0</v>
      </c>
      <c r="E525" s="377">
        <f>'Données démographiques'!F524</f>
        <v>0</v>
      </c>
      <c r="F525" s="102"/>
      <c r="G525" s="430"/>
      <c r="H525" s="258"/>
      <c r="I525" s="493"/>
      <c r="J525" s="493"/>
      <c r="K525" s="258"/>
      <c r="L525" s="258"/>
      <c r="M525" s="493"/>
      <c r="N525" s="258"/>
      <c r="O525" s="259"/>
      <c r="P525" s="279"/>
      <c r="Q525" s="279"/>
      <c r="R525" s="279"/>
      <c r="S525" s="279"/>
      <c r="T525" s="279"/>
      <c r="U525" s="258"/>
      <c r="V525" s="430"/>
      <c r="W525" s="430"/>
      <c r="X525" s="102"/>
      <c r="Y525" s="258"/>
      <c r="Z525" s="431"/>
      <c r="AA525" s="102"/>
      <c r="AB525" s="259"/>
      <c r="AC525" s="259"/>
      <c r="AD525" s="258"/>
      <c r="AE525" s="259"/>
      <c r="AF525" s="258"/>
      <c r="AG525" s="258"/>
      <c r="AH525" s="258"/>
      <c r="AI525" s="263"/>
      <c r="AJ525" s="263"/>
      <c r="AK525" s="263"/>
      <c r="AL525" s="263"/>
      <c r="AM525" s="492"/>
      <c r="AN525" s="263"/>
      <c r="AO525" s="263"/>
      <c r="AP525" s="263"/>
      <c r="AQ525" s="263"/>
      <c r="AR525" s="263"/>
      <c r="AS525" s="263"/>
      <c r="AT525" s="263"/>
      <c r="AU525" s="263"/>
      <c r="AV525" s="263"/>
      <c r="AW525" s="263"/>
      <c r="AX525" s="263"/>
      <c r="AY525" s="263"/>
      <c r="AZ525" s="265"/>
      <c r="BA525" s="492"/>
      <c r="BB525" s="577" t="str">
        <f t="shared" si="34"/>
        <v xml:space="preserve"> </v>
      </c>
      <c r="BC525" s="577" t="str">
        <f t="shared" si="35"/>
        <v xml:space="preserve"> </v>
      </c>
      <c r="BD525" s="577" t="str">
        <f t="shared" si="36"/>
        <v xml:space="preserve"> </v>
      </c>
      <c r="BE525" s="577" t="str">
        <f t="shared" si="37"/>
        <v xml:space="preserve"> </v>
      </c>
      <c r="BF525" s="102"/>
      <c r="BG525" s="330"/>
    </row>
    <row r="526" spans="1:59" s="107" customFormat="1" ht="12.75" x14ac:dyDescent="0.25">
      <c r="A526" s="380"/>
      <c r="B526" s="169">
        <f>'Données démographiques'!B525</f>
        <v>0</v>
      </c>
      <c r="C526" s="169">
        <f>'Données démographiques'!C525</f>
        <v>0</v>
      </c>
      <c r="D526" s="170">
        <f>'Données démographiques'!D525</f>
        <v>0</v>
      </c>
      <c r="E526" s="170">
        <f>'Données démographiques'!F525</f>
        <v>0</v>
      </c>
      <c r="F526" s="102"/>
      <c r="G526" s="255"/>
      <c r="H526" s="273"/>
      <c r="I526" s="274"/>
      <c r="J526" s="274"/>
      <c r="K526" s="273"/>
      <c r="L526" s="273"/>
      <c r="M526" s="274"/>
      <c r="N526" s="273"/>
      <c r="O526" s="257"/>
      <c r="P526" s="277"/>
      <c r="Q526" s="277"/>
      <c r="R526" s="277"/>
      <c r="S526" s="277"/>
      <c r="T526" s="277"/>
      <c r="U526" s="273"/>
      <c r="V526" s="255"/>
      <c r="W526" s="255"/>
      <c r="X526" s="102"/>
      <c r="Y526" s="273"/>
      <c r="Z526" s="172"/>
      <c r="AA526" s="102"/>
      <c r="AB526" s="257"/>
      <c r="AC526" s="257"/>
      <c r="AD526" s="273"/>
      <c r="AE526" s="257"/>
      <c r="AF526" s="273"/>
      <c r="AG526" s="273"/>
      <c r="AH526" s="273"/>
      <c r="AI526" s="262"/>
      <c r="AJ526" s="262"/>
      <c r="AK526" s="262"/>
      <c r="AL526" s="262"/>
      <c r="AM526" s="492"/>
      <c r="AN526" s="262"/>
      <c r="AO526" s="262"/>
      <c r="AP526" s="262"/>
      <c r="AQ526" s="262"/>
      <c r="AR526" s="262"/>
      <c r="AS526" s="262"/>
      <c r="AT526" s="262"/>
      <c r="AU526" s="262"/>
      <c r="AV526" s="262"/>
      <c r="AW526" s="262"/>
      <c r="AX526" s="262"/>
      <c r="AY526" s="262"/>
      <c r="AZ526" s="264"/>
      <c r="BA526" s="492"/>
      <c r="BB526" s="576" t="str">
        <f t="shared" si="34"/>
        <v xml:space="preserve"> </v>
      </c>
      <c r="BC526" s="576" t="str">
        <f t="shared" si="35"/>
        <v xml:space="preserve"> </v>
      </c>
      <c r="BD526" s="576" t="str">
        <f t="shared" si="36"/>
        <v xml:space="preserve"> </v>
      </c>
      <c r="BE526" s="576" t="str">
        <f t="shared" si="37"/>
        <v xml:space="preserve"> </v>
      </c>
      <c r="BF526" s="102"/>
      <c r="BG526" s="165"/>
    </row>
    <row r="527" spans="1:59" s="107" customFormat="1" ht="12.75" x14ac:dyDescent="0.25">
      <c r="A527" s="380"/>
      <c r="B527" s="376">
        <f>'Données démographiques'!B526</f>
        <v>0</v>
      </c>
      <c r="C527" s="376">
        <f>'Données démographiques'!C526</f>
        <v>0</v>
      </c>
      <c r="D527" s="377">
        <f>'Données démographiques'!D526</f>
        <v>0</v>
      </c>
      <c r="E527" s="377">
        <f>'Données démographiques'!F526</f>
        <v>0</v>
      </c>
      <c r="F527" s="102"/>
      <c r="G527" s="430"/>
      <c r="H527" s="258"/>
      <c r="I527" s="493"/>
      <c r="J527" s="493"/>
      <c r="K527" s="258"/>
      <c r="L527" s="258"/>
      <c r="M527" s="493"/>
      <c r="N527" s="258"/>
      <c r="O527" s="259"/>
      <c r="P527" s="279"/>
      <c r="Q527" s="279"/>
      <c r="R527" s="279"/>
      <c r="S527" s="279"/>
      <c r="T527" s="279"/>
      <c r="U527" s="258"/>
      <c r="V527" s="430"/>
      <c r="W527" s="430"/>
      <c r="X527" s="102"/>
      <c r="Y527" s="258"/>
      <c r="Z527" s="431"/>
      <c r="AA527" s="102"/>
      <c r="AB527" s="259"/>
      <c r="AC527" s="259"/>
      <c r="AD527" s="258"/>
      <c r="AE527" s="259"/>
      <c r="AF527" s="258"/>
      <c r="AG527" s="258"/>
      <c r="AH527" s="258"/>
      <c r="AI527" s="263"/>
      <c r="AJ527" s="263"/>
      <c r="AK527" s="263"/>
      <c r="AL527" s="263"/>
      <c r="AM527" s="492"/>
      <c r="AN527" s="263"/>
      <c r="AO527" s="263"/>
      <c r="AP527" s="263"/>
      <c r="AQ527" s="263"/>
      <c r="AR527" s="263"/>
      <c r="AS527" s="263"/>
      <c r="AT527" s="263"/>
      <c r="AU527" s="263"/>
      <c r="AV527" s="263"/>
      <c r="AW527" s="263"/>
      <c r="AX527" s="263"/>
      <c r="AY527" s="263"/>
      <c r="AZ527" s="265"/>
      <c r="BA527" s="492"/>
      <c r="BB527" s="577" t="str">
        <f t="shared" si="34"/>
        <v xml:space="preserve"> </v>
      </c>
      <c r="BC527" s="577" t="str">
        <f t="shared" si="35"/>
        <v xml:space="preserve"> </v>
      </c>
      <c r="BD527" s="577" t="str">
        <f t="shared" si="36"/>
        <v xml:space="preserve"> </v>
      </c>
      <c r="BE527" s="577" t="str">
        <f t="shared" si="37"/>
        <v xml:space="preserve"> </v>
      </c>
      <c r="BF527" s="102"/>
      <c r="BG527" s="330"/>
    </row>
    <row r="528" spans="1:59" s="107" customFormat="1" ht="12.75" x14ac:dyDescent="0.25">
      <c r="A528" s="380"/>
      <c r="B528" s="169">
        <f>'Données démographiques'!B527</f>
        <v>0</v>
      </c>
      <c r="C528" s="169">
        <f>'Données démographiques'!C527</f>
        <v>0</v>
      </c>
      <c r="D528" s="170">
        <f>'Données démographiques'!D527</f>
        <v>0</v>
      </c>
      <c r="E528" s="170">
        <f>'Données démographiques'!F527</f>
        <v>0</v>
      </c>
      <c r="F528" s="102"/>
      <c r="G528" s="255"/>
      <c r="H528" s="273"/>
      <c r="I528" s="274"/>
      <c r="J528" s="274"/>
      <c r="K528" s="273"/>
      <c r="L528" s="273"/>
      <c r="M528" s="274"/>
      <c r="N528" s="273"/>
      <c r="O528" s="257"/>
      <c r="P528" s="277"/>
      <c r="Q528" s="277"/>
      <c r="R528" s="277"/>
      <c r="S528" s="277"/>
      <c r="T528" s="277"/>
      <c r="U528" s="273"/>
      <c r="V528" s="255"/>
      <c r="W528" s="255"/>
      <c r="X528" s="102"/>
      <c r="Y528" s="273"/>
      <c r="Z528" s="172"/>
      <c r="AA528" s="102"/>
      <c r="AB528" s="257"/>
      <c r="AC528" s="257"/>
      <c r="AD528" s="273"/>
      <c r="AE528" s="257"/>
      <c r="AF528" s="273"/>
      <c r="AG528" s="273"/>
      <c r="AH528" s="273"/>
      <c r="AI528" s="262"/>
      <c r="AJ528" s="262"/>
      <c r="AK528" s="262"/>
      <c r="AL528" s="262"/>
      <c r="AM528" s="492"/>
      <c r="AN528" s="262"/>
      <c r="AO528" s="262"/>
      <c r="AP528" s="262"/>
      <c r="AQ528" s="262"/>
      <c r="AR528" s="262"/>
      <c r="AS528" s="262"/>
      <c r="AT528" s="262"/>
      <c r="AU528" s="262"/>
      <c r="AV528" s="262"/>
      <c r="AW528" s="262"/>
      <c r="AX528" s="262"/>
      <c r="AY528" s="262"/>
      <c r="AZ528" s="264"/>
      <c r="BA528" s="492"/>
      <c r="BB528" s="576" t="str">
        <f t="shared" si="34"/>
        <v xml:space="preserve"> </v>
      </c>
      <c r="BC528" s="576" t="str">
        <f t="shared" si="35"/>
        <v xml:space="preserve"> </v>
      </c>
      <c r="BD528" s="576" t="str">
        <f t="shared" si="36"/>
        <v xml:space="preserve"> </v>
      </c>
      <c r="BE528" s="576" t="str">
        <f t="shared" si="37"/>
        <v xml:space="preserve"> </v>
      </c>
      <c r="BF528" s="102"/>
      <c r="BG528" s="165"/>
    </row>
    <row r="529" spans="1:59" s="107" customFormat="1" ht="12.75" x14ac:dyDescent="0.25">
      <c r="A529" s="380"/>
      <c r="B529" s="376">
        <f>'Données démographiques'!B528</f>
        <v>0</v>
      </c>
      <c r="C529" s="376">
        <f>'Données démographiques'!C528</f>
        <v>0</v>
      </c>
      <c r="D529" s="377">
        <f>'Données démographiques'!D528</f>
        <v>0</v>
      </c>
      <c r="E529" s="377">
        <f>'Données démographiques'!F528</f>
        <v>0</v>
      </c>
      <c r="F529" s="102"/>
      <c r="G529" s="430"/>
      <c r="H529" s="258"/>
      <c r="I529" s="493"/>
      <c r="J529" s="493"/>
      <c r="K529" s="258"/>
      <c r="L529" s="258"/>
      <c r="M529" s="493"/>
      <c r="N529" s="258"/>
      <c r="O529" s="259"/>
      <c r="P529" s="279"/>
      <c r="Q529" s="279"/>
      <c r="R529" s="279"/>
      <c r="S529" s="279"/>
      <c r="T529" s="279"/>
      <c r="U529" s="258"/>
      <c r="V529" s="430"/>
      <c r="W529" s="430"/>
      <c r="X529" s="102"/>
      <c r="Y529" s="258"/>
      <c r="Z529" s="431"/>
      <c r="AA529" s="102"/>
      <c r="AB529" s="259"/>
      <c r="AC529" s="259"/>
      <c r="AD529" s="258"/>
      <c r="AE529" s="259"/>
      <c r="AF529" s="258"/>
      <c r="AG529" s="258"/>
      <c r="AH529" s="258"/>
      <c r="AI529" s="263"/>
      <c r="AJ529" s="263"/>
      <c r="AK529" s="263"/>
      <c r="AL529" s="263"/>
      <c r="AM529" s="492"/>
      <c r="AN529" s="263"/>
      <c r="AO529" s="263"/>
      <c r="AP529" s="263"/>
      <c r="AQ529" s="263"/>
      <c r="AR529" s="263"/>
      <c r="AS529" s="263"/>
      <c r="AT529" s="263"/>
      <c r="AU529" s="263"/>
      <c r="AV529" s="263"/>
      <c r="AW529" s="263"/>
      <c r="AX529" s="263"/>
      <c r="AY529" s="263"/>
      <c r="AZ529" s="265"/>
      <c r="BA529" s="492"/>
      <c r="BB529" s="577" t="str">
        <f t="shared" ref="BB529:BB592" si="38">IF(AG529=0," ",AN529/AI529)</f>
        <v xml:space="preserve"> </v>
      </c>
      <c r="BC529" s="577" t="str">
        <f t="shared" si="35"/>
        <v xml:space="preserve"> </v>
      </c>
      <c r="BD529" s="577" t="str">
        <f t="shared" si="36"/>
        <v xml:space="preserve"> </v>
      </c>
      <c r="BE529" s="577" t="str">
        <f t="shared" si="37"/>
        <v xml:space="preserve"> </v>
      </c>
      <c r="BF529" s="102"/>
      <c r="BG529" s="330"/>
    </row>
    <row r="530" spans="1:59" s="107" customFormat="1" ht="12.75" x14ac:dyDescent="0.25">
      <c r="A530" s="380"/>
      <c r="B530" s="169">
        <f>'Données démographiques'!B529</f>
        <v>0</v>
      </c>
      <c r="C530" s="169">
        <f>'Données démographiques'!C529</f>
        <v>0</v>
      </c>
      <c r="D530" s="170">
        <f>'Données démographiques'!D529</f>
        <v>0</v>
      </c>
      <c r="E530" s="170">
        <f>'Données démographiques'!F529</f>
        <v>0</v>
      </c>
      <c r="F530" s="102"/>
      <c r="G530" s="255"/>
      <c r="H530" s="273"/>
      <c r="I530" s="274"/>
      <c r="J530" s="274"/>
      <c r="K530" s="273"/>
      <c r="L530" s="273"/>
      <c r="M530" s="274"/>
      <c r="N530" s="273"/>
      <c r="O530" s="257"/>
      <c r="P530" s="277"/>
      <c r="Q530" s="277"/>
      <c r="R530" s="277"/>
      <c r="S530" s="277"/>
      <c r="T530" s="277"/>
      <c r="U530" s="273"/>
      <c r="V530" s="255"/>
      <c r="W530" s="255"/>
      <c r="X530" s="102"/>
      <c r="Y530" s="273"/>
      <c r="Z530" s="172"/>
      <c r="AA530" s="102"/>
      <c r="AB530" s="257"/>
      <c r="AC530" s="257"/>
      <c r="AD530" s="273"/>
      <c r="AE530" s="257"/>
      <c r="AF530" s="273"/>
      <c r="AG530" s="273"/>
      <c r="AH530" s="273"/>
      <c r="AI530" s="262"/>
      <c r="AJ530" s="262"/>
      <c r="AK530" s="262"/>
      <c r="AL530" s="262"/>
      <c r="AM530" s="492"/>
      <c r="AN530" s="262"/>
      <c r="AO530" s="262"/>
      <c r="AP530" s="262"/>
      <c r="AQ530" s="262"/>
      <c r="AR530" s="262"/>
      <c r="AS530" s="262"/>
      <c r="AT530" s="262"/>
      <c r="AU530" s="262"/>
      <c r="AV530" s="262"/>
      <c r="AW530" s="262"/>
      <c r="AX530" s="262"/>
      <c r="AY530" s="262"/>
      <c r="AZ530" s="264"/>
      <c r="BA530" s="492"/>
      <c r="BB530" s="576" t="str">
        <f t="shared" si="38"/>
        <v xml:space="preserve"> </v>
      </c>
      <c r="BC530" s="576" t="str">
        <f t="shared" si="35"/>
        <v xml:space="preserve"> </v>
      </c>
      <c r="BD530" s="576" t="str">
        <f t="shared" si="36"/>
        <v xml:space="preserve"> </v>
      </c>
      <c r="BE530" s="576" t="str">
        <f t="shared" si="37"/>
        <v xml:space="preserve"> </v>
      </c>
      <c r="BF530" s="102"/>
      <c r="BG530" s="165"/>
    </row>
    <row r="531" spans="1:59" s="107" customFormat="1" ht="12.75" x14ac:dyDescent="0.25">
      <c r="A531" s="380"/>
      <c r="B531" s="376">
        <f>'Données démographiques'!B530</f>
        <v>0</v>
      </c>
      <c r="C531" s="376">
        <f>'Données démographiques'!C530</f>
        <v>0</v>
      </c>
      <c r="D531" s="377">
        <f>'Données démographiques'!D530</f>
        <v>0</v>
      </c>
      <c r="E531" s="377">
        <f>'Données démographiques'!F530</f>
        <v>0</v>
      </c>
      <c r="F531" s="102"/>
      <c r="G531" s="430"/>
      <c r="H531" s="258"/>
      <c r="I531" s="493"/>
      <c r="J531" s="493"/>
      <c r="K531" s="258"/>
      <c r="L531" s="258"/>
      <c r="M531" s="493"/>
      <c r="N531" s="258"/>
      <c r="O531" s="259"/>
      <c r="P531" s="279"/>
      <c r="Q531" s="279"/>
      <c r="R531" s="279"/>
      <c r="S531" s="279"/>
      <c r="T531" s="279"/>
      <c r="U531" s="258"/>
      <c r="V531" s="430"/>
      <c r="W531" s="430"/>
      <c r="X531" s="102"/>
      <c r="Y531" s="258"/>
      <c r="Z531" s="431"/>
      <c r="AA531" s="102"/>
      <c r="AB531" s="259"/>
      <c r="AC531" s="259"/>
      <c r="AD531" s="258"/>
      <c r="AE531" s="259"/>
      <c r="AF531" s="258"/>
      <c r="AG531" s="258"/>
      <c r="AH531" s="258"/>
      <c r="AI531" s="263"/>
      <c r="AJ531" s="263"/>
      <c r="AK531" s="263"/>
      <c r="AL531" s="263"/>
      <c r="AM531" s="492"/>
      <c r="AN531" s="263"/>
      <c r="AO531" s="263"/>
      <c r="AP531" s="263"/>
      <c r="AQ531" s="263"/>
      <c r="AR531" s="263"/>
      <c r="AS531" s="263"/>
      <c r="AT531" s="263"/>
      <c r="AU531" s="263"/>
      <c r="AV531" s="263"/>
      <c r="AW531" s="263"/>
      <c r="AX531" s="263"/>
      <c r="AY531" s="263"/>
      <c r="AZ531" s="265"/>
      <c r="BA531" s="492"/>
      <c r="BB531" s="577" t="str">
        <f t="shared" si="38"/>
        <v xml:space="preserve"> </v>
      </c>
      <c r="BC531" s="577" t="str">
        <f t="shared" ref="BC531:BC594" si="39">IF(OR(AG531=0,P531=0)," ",AN531/P531)</f>
        <v xml:space="preserve"> </v>
      </c>
      <c r="BD531" s="577" t="str">
        <f t="shared" ref="BD531:BD594" si="40">IF(OR(AG531&gt;5,AG531&lt;1)," ",AO531/AJ531)</f>
        <v xml:space="preserve"> </v>
      </c>
      <c r="BE531" s="577" t="str">
        <f t="shared" ref="BE531:BE594" si="41">IF(OR(AG531&gt;5,AG531&lt;1,P531=0)," ",AO531/P531)</f>
        <v xml:space="preserve"> </v>
      </c>
      <c r="BF531" s="102"/>
      <c r="BG531" s="330"/>
    </row>
    <row r="532" spans="1:59" s="107" customFormat="1" ht="12.75" x14ac:dyDescent="0.25">
      <c r="A532" s="380"/>
      <c r="B532" s="169">
        <f>'Données démographiques'!B531</f>
        <v>0</v>
      </c>
      <c r="C532" s="169">
        <f>'Données démographiques'!C531</f>
        <v>0</v>
      </c>
      <c r="D532" s="170">
        <f>'Données démographiques'!D531</f>
        <v>0</v>
      </c>
      <c r="E532" s="170">
        <f>'Données démographiques'!F531</f>
        <v>0</v>
      </c>
      <c r="F532" s="102"/>
      <c r="G532" s="255"/>
      <c r="H532" s="273"/>
      <c r="I532" s="274"/>
      <c r="J532" s="274"/>
      <c r="K532" s="273"/>
      <c r="L532" s="273"/>
      <c r="M532" s="274"/>
      <c r="N532" s="273"/>
      <c r="O532" s="257"/>
      <c r="P532" s="277"/>
      <c r="Q532" s="277"/>
      <c r="R532" s="277"/>
      <c r="S532" s="277"/>
      <c r="T532" s="277"/>
      <c r="U532" s="273"/>
      <c r="V532" s="255"/>
      <c r="W532" s="255"/>
      <c r="X532" s="102"/>
      <c r="Y532" s="273"/>
      <c r="Z532" s="172"/>
      <c r="AA532" s="102"/>
      <c r="AB532" s="257"/>
      <c r="AC532" s="257"/>
      <c r="AD532" s="273"/>
      <c r="AE532" s="257"/>
      <c r="AF532" s="273"/>
      <c r="AG532" s="273"/>
      <c r="AH532" s="273"/>
      <c r="AI532" s="262"/>
      <c r="AJ532" s="262"/>
      <c r="AK532" s="262"/>
      <c r="AL532" s="262"/>
      <c r="AM532" s="492"/>
      <c r="AN532" s="262"/>
      <c r="AO532" s="262"/>
      <c r="AP532" s="262"/>
      <c r="AQ532" s="262"/>
      <c r="AR532" s="262"/>
      <c r="AS532" s="262"/>
      <c r="AT532" s="262"/>
      <c r="AU532" s="262"/>
      <c r="AV532" s="262"/>
      <c r="AW532" s="262"/>
      <c r="AX532" s="262"/>
      <c r="AY532" s="262"/>
      <c r="AZ532" s="264"/>
      <c r="BA532" s="492"/>
      <c r="BB532" s="576" t="str">
        <f t="shared" si="38"/>
        <v xml:space="preserve"> </v>
      </c>
      <c r="BC532" s="576" t="str">
        <f t="shared" si="39"/>
        <v xml:space="preserve"> </v>
      </c>
      <c r="BD532" s="576" t="str">
        <f t="shared" si="40"/>
        <v xml:space="preserve"> </v>
      </c>
      <c r="BE532" s="576" t="str">
        <f t="shared" si="41"/>
        <v xml:space="preserve"> </v>
      </c>
      <c r="BF532" s="102"/>
      <c r="BG532" s="165"/>
    </row>
    <row r="533" spans="1:59" s="107" customFormat="1" ht="12.75" x14ac:dyDescent="0.25">
      <c r="A533" s="380"/>
      <c r="B533" s="376">
        <f>'Données démographiques'!B532</f>
        <v>0</v>
      </c>
      <c r="C533" s="376">
        <f>'Données démographiques'!C532</f>
        <v>0</v>
      </c>
      <c r="D533" s="377">
        <f>'Données démographiques'!D532</f>
        <v>0</v>
      </c>
      <c r="E533" s="377">
        <f>'Données démographiques'!F532</f>
        <v>0</v>
      </c>
      <c r="F533" s="102"/>
      <c r="G533" s="430"/>
      <c r="H533" s="258"/>
      <c r="I533" s="493"/>
      <c r="J533" s="493"/>
      <c r="K533" s="258"/>
      <c r="L533" s="258"/>
      <c r="M533" s="493"/>
      <c r="N533" s="258"/>
      <c r="O533" s="259"/>
      <c r="P533" s="279"/>
      <c r="Q533" s="279"/>
      <c r="R533" s="279"/>
      <c r="S533" s="279"/>
      <c r="T533" s="279"/>
      <c r="U533" s="258"/>
      <c r="V533" s="430"/>
      <c r="W533" s="430"/>
      <c r="X533" s="102"/>
      <c r="Y533" s="258"/>
      <c r="Z533" s="431"/>
      <c r="AA533" s="102"/>
      <c r="AB533" s="259"/>
      <c r="AC533" s="259"/>
      <c r="AD533" s="258"/>
      <c r="AE533" s="259"/>
      <c r="AF533" s="258"/>
      <c r="AG533" s="258"/>
      <c r="AH533" s="258"/>
      <c r="AI533" s="263"/>
      <c r="AJ533" s="263"/>
      <c r="AK533" s="263"/>
      <c r="AL533" s="263"/>
      <c r="AM533" s="492"/>
      <c r="AN533" s="263"/>
      <c r="AO533" s="263"/>
      <c r="AP533" s="263"/>
      <c r="AQ533" s="263"/>
      <c r="AR533" s="263"/>
      <c r="AS533" s="263"/>
      <c r="AT533" s="263"/>
      <c r="AU533" s="263"/>
      <c r="AV533" s="263"/>
      <c r="AW533" s="263"/>
      <c r="AX533" s="263"/>
      <c r="AY533" s="263"/>
      <c r="AZ533" s="265"/>
      <c r="BA533" s="492"/>
      <c r="BB533" s="577" t="str">
        <f t="shared" si="38"/>
        <v xml:space="preserve"> </v>
      </c>
      <c r="BC533" s="577" t="str">
        <f t="shared" si="39"/>
        <v xml:space="preserve"> </v>
      </c>
      <c r="BD533" s="577" t="str">
        <f t="shared" si="40"/>
        <v xml:space="preserve"> </v>
      </c>
      <c r="BE533" s="577" t="str">
        <f t="shared" si="41"/>
        <v xml:space="preserve"> </v>
      </c>
      <c r="BF533" s="102"/>
      <c r="BG533" s="330"/>
    </row>
    <row r="534" spans="1:59" s="107" customFormat="1" ht="12.75" x14ac:dyDescent="0.25">
      <c r="A534" s="380"/>
      <c r="B534" s="169">
        <f>'Données démographiques'!B533</f>
        <v>0</v>
      </c>
      <c r="C534" s="169">
        <f>'Données démographiques'!C533</f>
        <v>0</v>
      </c>
      <c r="D534" s="170">
        <f>'Données démographiques'!D533</f>
        <v>0</v>
      </c>
      <c r="E534" s="170">
        <f>'Données démographiques'!F533</f>
        <v>0</v>
      </c>
      <c r="F534" s="102"/>
      <c r="G534" s="255"/>
      <c r="H534" s="273"/>
      <c r="I534" s="274"/>
      <c r="J534" s="274"/>
      <c r="K534" s="273"/>
      <c r="L534" s="273"/>
      <c r="M534" s="274"/>
      <c r="N534" s="273"/>
      <c r="O534" s="257"/>
      <c r="P534" s="277"/>
      <c r="Q534" s="277"/>
      <c r="R534" s="277"/>
      <c r="S534" s="277"/>
      <c r="T534" s="277"/>
      <c r="U534" s="273"/>
      <c r="V534" s="255"/>
      <c r="W534" s="255"/>
      <c r="X534" s="102"/>
      <c r="Y534" s="273"/>
      <c r="Z534" s="172"/>
      <c r="AA534" s="102"/>
      <c r="AB534" s="257"/>
      <c r="AC534" s="257"/>
      <c r="AD534" s="273"/>
      <c r="AE534" s="257"/>
      <c r="AF534" s="273"/>
      <c r="AG534" s="273"/>
      <c r="AH534" s="273"/>
      <c r="AI534" s="262"/>
      <c r="AJ534" s="262"/>
      <c r="AK534" s="262"/>
      <c r="AL534" s="262"/>
      <c r="AM534" s="492"/>
      <c r="AN534" s="262"/>
      <c r="AO534" s="262"/>
      <c r="AP534" s="262"/>
      <c r="AQ534" s="262"/>
      <c r="AR534" s="262"/>
      <c r="AS534" s="262"/>
      <c r="AT534" s="262"/>
      <c r="AU534" s="262"/>
      <c r="AV534" s="262"/>
      <c r="AW534" s="262"/>
      <c r="AX534" s="262"/>
      <c r="AY534" s="262"/>
      <c r="AZ534" s="264"/>
      <c r="BA534" s="492"/>
      <c r="BB534" s="576" t="str">
        <f t="shared" si="38"/>
        <v xml:space="preserve"> </v>
      </c>
      <c r="BC534" s="576" t="str">
        <f t="shared" si="39"/>
        <v xml:space="preserve"> </v>
      </c>
      <c r="BD534" s="576" t="str">
        <f t="shared" si="40"/>
        <v xml:space="preserve"> </v>
      </c>
      <c r="BE534" s="576" t="str">
        <f t="shared" si="41"/>
        <v xml:space="preserve"> </v>
      </c>
      <c r="BF534" s="102"/>
      <c r="BG534" s="165"/>
    </row>
    <row r="535" spans="1:59" s="107" customFormat="1" ht="12.75" x14ac:dyDescent="0.25">
      <c r="A535" s="380"/>
      <c r="B535" s="376">
        <f>'Données démographiques'!B534</f>
        <v>0</v>
      </c>
      <c r="C535" s="376">
        <f>'Données démographiques'!C534</f>
        <v>0</v>
      </c>
      <c r="D535" s="377">
        <f>'Données démographiques'!D534</f>
        <v>0</v>
      </c>
      <c r="E535" s="377">
        <f>'Données démographiques'!F534</f>
        <v>0</v>
      </c>
      <c r="F535" s="102"/>
      <c r="G535" s="430"/>
      <c r="H535" s="258"/>
      <c r="I535" s="493"/>
      <c r="J535" s="493"/>
      <c r="K535" s="258"/>
      <c r="L535" s="258"/>
      <c r="M535" s="493"/>
      <c r="N535" s="258"/>
      <c r="O535" s="259"/>
      <c r="P535" s="279"/>
      <c r="Q535" s="279"/>
      <c r="R535" s="279"/>
      <c r="S535" s="279"/>
      <c r="T535" s="279"/>
      <c r="U535" s="258"/>
      <c r="V535" s="430"/>
      <c r="W535" s="430"/>
      <c r="X535" s="102"/>
      <c r="Y535" s="258"/>
      <c r="Z535" s="431"/>
      <c r="AA535" s="102"/>
      <c r="AB535" s="259"/>
      <c r="AC535" s="259"/>
      <c r="AD535" s="258"/>
      <c r="AE535" s="259"/>
      <c r="AF535" s="258"/>
      <c r="AG535" s="258"/>
      <c r="AH535" s="258"/>
      <c r="AI535" s="263"/>
      <c r="AJ535" s="263"/>
      <c r="AK535" s="263"/>
      <c r="AL535" s="263"/>
      <c r="AM535" s="492"/>
      <c r="AN535" s="263"/>
      <c r="AO535" s="263"/>
      <c r="AP535" s="263"/>
      <c r="AQ535" s="263"/>
      <c r="AR535" s="263"/>
      <c r="AS535" s="263"/>
      <c r="AT535" s="263"/>
      <c r="AU535" s="263"/>
      <c r="AV535" s="263"/>
      <c r="AW535" s="263"/>
      <c r="AX535" s="263"/>
      <c r="AY535" s="263"/>
      <c r="AZ535" s="265"/>
      <c r="BA535" s="492"/>
      <c r="BB535" s="577" t="str">
        <f t="shared" si="38"/>
        <v xml:space="preserve"> </v>
      </c>
      <c r="BC535" s="577" t="str">
        <f t="shared" si="39"/>
        <v xml:space="preserve"> </v>
      </c>
      <c r="BD535" s="577" t="str">
        <f t="shared" si="40"/>
        <v xml:space="preserve"> </v>
      </c>
      <c r="BE535" s="577" t="str">
        <f t="shared" si="41"/>
        <v xml:space="preserve"> </v>
      </c>
      <c r="BF535" s="102"/>
      <c r="BG535" s="330"/>
    </row>
    <row r="536" spans="1:59" s="107" customFormat="1" ht="12.75" x14ac:dyDescent="0.25">
      <c r="A536" s="380"/>
      <c r="B536" s="169">
        <f>'Données démographiques'!B535</f>
        <v>0</v>
      </c>
      <c r="C536" s="169">
        <f>'Données démographiques'!C535</f>
        <v>0</v>
      </c>
      <c r="D536" s="170">
        <f>'Données démographiques'!D535</f>
        <v>0</v>
      </c>
      <c r="E536" s="170">
        <f>'Données démographiques'!F535</f>
        <v>0</v>
      </c>
      <c r="F536" s="102"/>
      <c r="G536" s="255"/>
      <c r="H536" s="273"/>
      <c r="I536" s="274"/>
      <c r="J536" s="274"/>
      <c r="K536" s="273"/>
      <c r="L536" s="273"/>
      <c r="M536" s="274"/>
      <c r="N536" s="273"/>
      <c r="O536" s="257"/>
      <c r="P536" s="277"/>
      <c r="Q536" s="277"/>
      <c r="R536" s="277"/>
      <c r="S536" s="277"/>
      <c r="T536" s="277"/>
      <c r="U536" s="273"/>
      <c r="V536" s="255"/>
      <c r="W536" s="255"/>
      <c r="X536" s="102"/>
      <c r="Y536" s="273"/>
      <c r="Z536" s="172"/>
      <c r="AA536" s="102"/>
      <c r="AB536" s="257"/>
      <c r="AC536" s="257"/>
      <c r="AD536" s="273"/>
      <c r="AE536" s="257"/>
      <c r="AF536" s="273"/>
      <c r="AG536" s="273"/>
      <c r="AH536" s="273"/>
      <c r="AI536" s="262"/>
      <c r="AJ536" s="262"/>
      <c r="AK536" s="262"/>
      <c r="AL536" s="262"/>
      <c r="AM536" s="492"/>
      <c r="AN536" s="262"/>
      <c r="AO536" s="262"/>
      <c r="AP536" s="262"/>
      <c r="AQ536" s="262"/>
      <c r="AR536" s="262"/>
      <c r="AS536" s="262"/>
      <c r="AT536" s="262"/>
      <c r="AU536" s="262"/>
      <c r="AV536" s="262"/>
      <c r="AW536" s="262"/>
      <c r="AX536" s="262"/>
      <c r="AY536" s="262"/>
      <c r="AZ536" s="264"/>
      <c r="BA536" s="492"/>
      <c r="BB536" s="576" t="str">
        <f t="shared" si="38"/>
        <v xml:space="preserve"> </v>
      </c>
      <c r="BC536" s="576" t="str">
        <f t="shared" si="39"/>
        <v xml:space="preserve"> </v>
      </c>
      <c r="BD536" s="576" t="str">
        <f t="shared" si="40"/>
        <v xml:space="preserve"> </v>
      </c>
      <c r="BE536" s="576" t="str">
        <f t="shared" si="41"/>
        <v xml:space="preserve"> </v>
      </c>
      <c r="BF536" s="102"/>
      <c r="BG536" s="165"/>
    </row>
    <row r="537" spans="1:59" s="107" customFormat="1" ht="12.75" x14ac:dyDescent="0.25">
      <c r="A537" s="380"/>
      <c r="B537" s="376">
        <f>'Données démographiques'!B536</f>
        <v>0</v>
      </c>
      <c r="C537" s="376">
        <f>'Données démographiques'!C536</f>
        <v>0</v>
      </c>
      <c r="D537" s="377">
        <f>'Données démographiques'!D536</f>
        <v>0</v>
      </c>
      <c r="E537" s="377">
        <f>'Données démographiques'!F536</f>
        <v>0</v>
      </c>
      <c r="F537" s="102"/>
      <c r="G537" s="430"/>
      <c r="H537" s="258"/>
      <c r="I537" s="493"/>
      <c r="J537" s="493"/>
      <c r="K537" s="258"/>
      <c r="L537" s="258"/>
      <c r="M537" s="493"/>
      <c r="N537" s="258"/>
      <c r="O537" s="259"/>
      <c r="P537" s="279"/>
      <c r="Q537" s="279"/>
      <c r="R537" s="279"/>
      <c r="S537" s="279"/>
      <c r="T537" s="279"/>
      <c r="U537" s="258"/>
      <c r="V537" s="430"/>
      <c r="W537" s="430"/>
      <c r="X537" s="102"/>
      <c r="Y537" s="258"/>
      <c r="Z537" s="431"/>
      <c r="AA537" s="102"/>
      <c r="AB537" s="259"/>
      <c r="AC537" s="259"/>
      <c r="AD537" s="258"/>
      <c r="AE537" s="259"/>
      <c r="AF537" s="258"/>
      <c r="AG537" s="258"/>
      <c r="AH537" s="258"/>
      <c r="AI537" s="263"/>
      <c r="AJ537" s="263"/>
      <c r="AK537" s="263"/>
      <c r="AL537" s="263"/>
      <c r="AM537" s="492"/>
      <c r="AN537" s="263"/>
      <c r="AO537" s="263"/>
      <c r="AP537" s="263"/>
      <c r="AQ537" s="263"/>
      <c r="AR537" s="263"/>
      <c r="AS537" s="263"/>
      <c r="AT537" s="263"/>
      <c r="AU537" s="263"/>
      <c r="AV537" s="263"/>
      <c r="AW537" s="263"/>
      <c r="AX537" s="263"/>
      <c r="AY537" s="263"/>
      <c r="AZ537" s="265"/>
      <c r="BA537" s="492"/>
      <c r="BB537" s="577" t="str">
        <f t="shared" si="38"/>
        <v xml:space="preserve"> </v>
      </c>
      <c r="BC537" s="577" t="str">
        <f t="shared" si="39"/>
        <v xml:space="preserve"> </v>
      </c>
      <c r="BD537" s="577" t="str">
        <f t="shared" si="40"/>
        <v xml:space="preserve"> </v>
      </c>
      <c r="BE537" s="577" t="str">
        <f t="shared" si="41"/>
        <v xml:space="preserve"> </v>
      </c>
      <c r="BF537" s="102"/>
      <c r="BG537" s="330"/>
    </row>
    <row r="538" spans="1:59" s="107" customFormat="1" ht="12.75" x14ac:dyDescent="0.25">
      <c r="A538" s="380"/>
      <c r="B538" s="169">
        <f>'Données démographiques'!B537</f>
        <v>0</v>
      </c>
      <c r="C538" s="169">
        <f>'Données démographiques'!C537</f>
        <v>0</v>
      </c>
      <c r="D538" s="170">
        <f>'Données démographiques'!D537</f>
        <v>0</v>
      </c>
      <c r="E538" s="170">
        <f>'Données démographiques'!F537</f>
        <v>0</v>
      </c>
      <c r="F538" s="102"/>
      <c r="G538" s="255"/>
      <c r="H538" s="273"/>
      <c r="I538" s="274"/>
      <c r="J538" s="274"/>
      <c r="K538" s="273"/>
      <c r="L538" s="273"/>
      <c r="M538" s="274"/>
      <c r="N538" s="273"/>
      <c r="O538" s="257"/>
      <c r="P538" s="277"/>
      <c r="Q538" s="277"/>
      <c r="R538" s="277"/>
      <c r="S538" s="277"/>
      <c r="T538" s="277"/>
      <c r="U538" s="273"/>
      <c r="V538" s="255"/>
      <c r="W538" s="255"/>
      <c r="X538" s="102"/>
      <c r="Y538" s="273"/>
      <c r="Z538" s="172"/>
      <c r="AA538" s="102"/>
      <c r="AB538" s="257"/>
      <c r="AC538" s="257"/>
      <c r="AD538" s="273"/>
      <c r="AE538" s="257"/>
      <c r="AF538" s="273"/>
      <c r="AG538" s="273"/>
      <c r="AH538" s="273"/>
      <c r="AI538" s="262"/>
      <c r="AJ538" s="262"/>
      <c r="AK538" s="262"/>
      <c r="AL538" s="262"/>
      <c r="AM538" s="492"/>
      <c r="AN538" s="262"/>
      <c r="AO538" s="262"/>
      <c r="AP538" s="262"/>
      <c r="AQ538" s="262"/>
      <c r="AR538" s="262"/>
      <c r="AS538" s="262"/>
      <c r="AT538" s="262"/>
      <c r="AU538" s="262"/>
      <c r="AV538" s="262"/>
      <c r="AW538" s="262"/>
      <c r="AX538" s="262"/>
      <c r="AY538" s="262"/>
      <c r="AZ538" s="264"/>
      <c r="BA538" s="492"/>
      <c r="BB538" s="576" t="str">
        <f t="shared" si="38"/>
        <v xml:space="preserve"> </v>
      </c>
      <c r="BC538" s="576" t="str">
        <f t="shared" si="39"/>
        <v xml:space="preserve"> </v>
      </c>
      <c r="BD538" s="576" t="str">
        <f t="shared" si="40"/>
        <v xml:space="preserve"> </v>
      </c>
      <c r="BE538" s="576" t="str">
        <f t="shared" si="41"/>
        <v xml:space="preserve"> </v>
      </c>
      <c r="BF538" s="102"/>
      <c r="BG538" s="165"/>
    </row>
    <row r="539" spans="1:59" s="107" customFormat="1" ht="12.75" x14ac:dyDescent="0.25">
      <c r="A539" s="380"/>
      <c r="B539" s="376">
        <f>'Données démographiques'!B538</f>
        <v>0</v>
      </c>
      <c r="C539" s="376">
        <f>'Données démographiques'!C538</f>
        <v>0</v>
      </c>
      <c r="D539" s="377">
        <f>'Données démographiques'!D538</f>
        <v>0</v>
      </c>
      <c r="E539" s="377">
        <f>'Données démographiques'!F538</f>
        <v>0</v>
      </c>
      <c r="F539" s="102"/>
      <c r="G539" s="430"/>
      <c r="H539" s="258"/>
      <c r="I539" s="493"/>
      <c r="J539" s="493"/>
      <c r="K539" s="258"/>
      <c r="L539" s="258"/>
      <c r="M539" s="493"/>
      <c r="N539" s="258"/>
      <c r="O539" s="259"/>
      <c r="P539" s="279"/>
      <c r="Q539" s="279"/>
      <c r="R539" s="279"/>
      <c r="S539" s="279"/>
      <c r="T539" s="279"/>
      <c r="U539" s="258"/>
      <c r="V539" s="430"/>
      <c r="W539" s="430"/>
      <c r="X539" s="102"/>
      <c r="Y539" s="258"/>
      <c r="Z539" s="431"/>
      <c r="AA539" s="102"/>
      <c r="AB539" s="259"/>
      <c r="AC539" s="259"/>
      <c r="AD539" s="258"/>
      <c r="AE539" s="259"/>
      <c r="AF539" s="258"/>
      <c r="AG539" s="258"/>
      <c r="AH539" s="258"/>
      <c r="AI539" s="263"/>
      <c r="AJ539" s="263"/>
      <c r="AK539" s="263"/>
      <c r="AL539" s="263"/>
      <c r="AM539" s="492"/>
      <c r="AN539" s="263"/>
      <c r="AO539" s="263"/>
      <c r="AP539" s="263"/>
      <c r="AQ539" s="263"/>
      <c r="AR539" s="263"/>
      <c r="AS539" s="263"/>
      <c r="AT539" s="263"/>
      <c r="AU539" s="263"/>
      <c r="AV539" s="263"/>
      <c r="AW539" s="263"/>
      <c r="AX539" s="263"/>
      <c r="AY539" s="263"/>
      <c r="AZ539" s="265"/>
      <c r="BA539" s="492"/>
      <c r="BB539" s="577" t="str">
        <f t="shared" si="38"/>
        <v xml:space="preserve"> </v>
      </c>
      <c r="BC539" s="577" t="str">
        <f t="shared" si="39"/>
        <v xml:space="preserve"> </v>
      </c>
      <c r="BD539" s="577" t="str">
        <f t="shared" si="40"/>
        <v xml:space="preserve"> </v>
      </c>
      <c r="BE539" s="577" t="str">
        <f t="shared" si="41"/>
        <v xml:space="preserve"> </v>
      </c>
      <c r="BF539" s="102"/>
      <c r="BG539" s="330"/>
    </row>
    <row r="540" spans="1:59" s="107" customFormat="1" ht="12.75" x14ac:dyDescent="0.25">
      <c r="A540" s="380"/>
      <c r="B540" s="169">
        <f>'Données démographiques'!B539</f>
        <v>0</v>
      </c>
      <c r="C540" s="169">
        <f>'Données démographiques'!C539</f>
        <v>0</v>
      </c>
      <c r="D540" s="170">
        <f>'Données démographiques'!D539</f>
        <v>0</v>
      </c>
      <c r="E540" s="170">
        <f>'Données démographiques'!F539</f>
        <v>0</v>
      </c>
      <c r="F540" s="102"/>
      <c r="G540" s="255"/>
      <c r="H540" s="273"/>
      <c r="I540" s="274"/>
      <c r="J540" s="274"/>
      <c r="K540" s="273"/>
      <c r="L540" s="273"/>
      <c r="M540" s="274"/>
      <c r="N540" s="273"/>
      <c r="O540" s="257"/>
      <c r="P540" s="277"/>
      <c r="Q540" s="277"/>
      <c r="R540" s="277"/>
      <c r="S540" s="277"/>
      <c r="T540" s="277"/>
      <c r="U540" s="273"/>
      <c r="V540" s="255"/>
      <c r="W540" s="255"/>
      <c r="X540" s="102"/>
      <c r="Y540" s="273"/>
      <c r="Z540" s="172"/>
      <c r="AA540" s="102"/>
      <c r="AB540" s="257"/>
      <c r="AC540" s="257"/>
      <c r="AD540" s="273"/>
      <c r="AE540" s="257"/>
      <c r="AF540" s="273"/>
      <c r="AG540" s="273"/>
      <c r="AH540" s="273"/>
      <c r="AI540" s="262"/>
      <c r="AJ540" s="262"/>
      <c r="AK540" s="262"/>
      <c r="AL540" s="262"/>
      <c r="AM540" s="492"/>
      <c r="AN540" s="262"/>
      <c r="AO540" s="262"/>
      <c r="AP540" s="262"/>
      <c r="AQ540" s="262"/>
      <c r="AR540" s="262"/>
      <c r="AS540" s="262"/>
      <c r="AT540" s="262"/>
      <c r="AU540" s="262"/>
      <c r="AV540" s="262"/>
      <c r="AW540" s="262"/>
      <c r="AX540" s="262"/>
      <c r="AY540" s="262"/>
      <c r="AZ540" s="264"/>
      <c r="BA540" s="492"/>
      <c r="BB540" s="576" t="str">
        <f t="shared" si="38"/>
        <v xml:space="preserve"> </v>
      </c>
      <c r="BC540" s="576" t="str">
        <f t="shared" si="39"/>
        <v xml:space="preserve"> </v>
      </c>
      <c r="BD540" s="576" t="str">
        <f t="shared" si="40"/>
        <v xml:space="preserve"> </v>
      </c>
      <c r="BE540" s="576" t="str">
        <f t="shared" si="41"/>
        <v xml:space="preserve"> </v>
      </c>
      <c r="BF540" s="102"/>
      <c r="BG540" s="165"/>
    </row>
    <row r="541" spans="1:59" s="107" customFormat="1" ht="12.75" x14ac:dyDescent="0.25">
      <c r="A541" s="380"/>
      <c r="B541" s="376">
        <f>'Données démographiques'!B540</f>
        <v>0</v>
      </c>
      <c r="C541" s="376">
        <f>'Données démographiques'!C540</f>
        <v>0</v>
      </c>
      <c r="D541" s="377">
        <f>'Données démographiques'!D540</f>
        <v>0</v>
      </c>
      <c r="E541" s="377">
        <f>'Données démographiques'!F540</f>
        <v>0</v>
      </c>
      <c r="F541" s="102"/>
      <c r="G541" s="430"/>
      <c r="H541" s="258"/>
      <c r="I541" s="493"/>
      <c r="J541" s="493"/>
      <c r="K541" s="258"/>
      <c r="L541" s="258"/>
      <c r="M541" s="493"/>
      <c r="N541" s="258"/>
      <c r="O541" s="259"/>
      <c r="P541" s="279"/>
      <c r="Q541" s="279"/>
      <c r="R541" s="279"/>
      <c r="S541" s="279"/>
      <c r="T541" s="279"/>
      <c r="U541" s="258"/>
      <c r="V541" s="430"/>
      <c r="W541" s="430"/>
      <c r="X541" s="102"/>
      <c r="Y541" s="258"/>
      <c r="Z541" s="431"/>
      <c r="AA541" s="102"/>
      <c r="AB541" s="259"/>
      <c r="AC541" s="259"/>
      <c r="AD541" s="258"/>
      <c r="AE541" s="259"/>
      <c r="AF541" s="258"/>
      <c r="AG541" s="258"/>
      <c r="AH541" s="258"/>
      <c r="AI541" s="263"/>
      <c r="AJ541" s="263"/>
      <c r="AK541" s="263"/>
      <c r="AL541" s="263"/>
      <c r="AM541" s="492"/>
      <c r="AN541" s="263"/>
      <c r="AO541" s="263"/>
      <c r="AP541" s="263"/>
      <c r="AQ541" s="263"/>
      <c r="AR541" s="263"/>
      <c r="AS541" s="263"/>
      <c r="AT541" s="263"/>
      <c r="AU541" s="263"/>
      <c r="AV541" s="263"/>
      <c r="AW541" s="263"/>
      <c r="AX541" s="263"/>
      <c r="AY541" s="263"/>
      <c r="AZ541" s="265"/>
      <c r="BA541" s="492"/>
      <c r="BB541" s="577" t="str">
        <f t="shared" si="38"/>
        <v xml:space="preserve"> </v>
      </c>
      <c r="BC541" s="577" t="str">
        <f t="shared" si="39"/>
        <v xml:space="preserve"> </v>
      </c>
      <c r="BD541" s="577" t="str">
        <f t="shared" si="40"/>
        <v xml:space="preserve"> </v>
      </c>
      <c r="BE541" s="577" t="str">
        <f t="shared" si="41"/>
        <v xml:space="preserve"> </v>
      </c>
      <c r="BF541" s="102"/>
      <c r="BG541" s="330"/>
    </row>
    <row r="542" spans="1:59" s="107" customFormat="1" ht="12.75" x14ac:dyDescent="0.25">
      <c r="A542" s="380"/>
      <c r="B542" s="169">
        <f>'Données démographiques'!B541</f>
        <v>0</v>
      </c>
      <c r="C542" s="169">
        <f>'Données démographiques'!C541</f>
        <v>0</v>
      </c>
      <c r="D542" s="170">
        <f>'Données démographiques'!D541</f>
        <v>0</v>
      </c>
      <c r="E542" s="170">
        <f>'Données démographiques'!F541</f>
        <v>0</v>
      </c>
      <c r="F542" s="102"/>
      <c r="G542" s="255"/>
      <c r="H542" s="273"/>
      <c r="I542" s="274"/>
      <c r="J542" s="274"/>
      <c r="K542" s="273"/>
      <c r="L542" s="273"/>
      <c r="M542" s="274"/>
      <c r="N542" s="273"/>
      <c r="O542" s="257"/>
      <c r="P542" s="277"/>
      <c r="Q542" s="277"/>
      <c r="R542" s="277"/>
      <c r="S542" s="277"/>
      <c r="T542" s="277"/>
      <c r="U542" s="273"/>
      <c r="V542" s="255"/>
      <c r="W542" s="255"/>
      <c r="X542" s="102"/>
      <c r="Y542" s="273"/>
      <c r="Z542" s="172"/>
      <c r="AA542" s="102"/>
      <c r="AB542" s="257"/>
      <c r="AC542" s="257"/>
      <c r="AD542" s="273"/>
      <c r="AE542" s="257"/>
      <c r="AF542" s="273"/>
      <c r="AG542" s="273"/>
      <c r="AH542" s="273"/>
      <c r="AI542" s="262"/>
      <c r="AJ542" s="262"/>
      <c r="AK542" s="262"/>
      <c r="AL542" s="262"/>
      <c r="AM542" s="492"/>
      <c r="AN542" s="262"/>
      <c r="AO542" s="262"/>
      <c r="AP542" s="262"/>
      <c r="AQ542" s="262"/>
      <c r="AR542" s="262"/>
      <c r="AS542" s="262"/>
      <c r="AT542" s="262"/>
      <c r="AU542" s="262"/>
      <c r="AV542" s="262"/>
      <c r="AW542" s="262"/>
      <c r="AX542" s="262"/>
      <c r="AY542" s="262"/>
      <c r="AZ542" s="264"/>
      <c r="BA542" s="492"/>
      <c r="BB542" s="576" t="str">
        <f t="shared" si="38"/>
        <v xml:space="preserve"> </v>
      </c>
      <c r="BC542" s="576" t="str">
        <f t="shared" si="39"/>
        <v xml:space="preserve"> </v>
      </c>
      <c r="BD542" s="576" t="str">
        <f t="shared" si="40"/>
        <v xml:space="preserve"> </v>
      </c>
      <c r="BE542" s="576" t="str">
        <f t="shared" si="41"/>
        <v xml:space="preserve"> </v>
      </c>
      <c r="BF542" s="102"/>
      <c r="BG542" s="165"/>
    </row>
    <row r="543" spans="1:59" s="107" customFormat="1" ht="12.75" x14ac:dyDescent="0.25">
      <c r="A543" s="380"/>
      <c r="B543" s="376">
        <f>'Données démographiques'!B542</f>
        <v>0</v>
      </c>
      <c r="C543" s="376">
        <f>'Données démographiques'!C542</f>
        <v>0</v>
      </c>
      <c r="D543" s="377">
        <f>'Données démographiques'!D542</f>
        <v>0</v>
      </c>
      <c r="E543" s="377">
        <f>'Données démographiques'!F542</f>
        <v>0</v>
      </c>
      <c r="F543" s="102"/>
      <c r="G543" s="430"/>
      <c r="H543" s="258"/>
      <c r="I543" s="493"/>
      <c r="J543" s="493"/>
      <c r="K543" s="258"/>
      <c r="L543" s="258"/>
      <c r="M543" s="493"/>
      <c r="N543" s="258"/>
      <c r="O543" s="259"/>
      <c r="P543" s="279"/>
      <c r="Q543" s="279"/>
      <c r="R543" s="279"/>
      <c r="S543" s="279"/>
      <c r="T543" s="279"/>
      <c r="U543" s="258"/>
      <c r="V543" s="430"/>
      <c r="W543" s="430"/>
      <c r="X543" s="102"/>
      <c r="Y543" s="258"/>
      <c r="Z543" s="431"/>
      <c r="AA543" s="102"/>
      <c r="AB543" s="259"/>
      <c r="AC543" s="259"/>
      <c r="AD543" s="258"/>
      <c r="AE543" s="259"/>
      <c r="AF543" s="258"/>
      <c r="AG543" s="258"/>
      <c r="AH543" s="258"/>
      <c r="AI543" s="263"/>
      <c r="AJ543" s="263"/>
      <c r="AK543" s="263"/>
      <c r="AL543" s="263"/>
      <c r="AM543" s="492"/>
      <c r="AN543" s="263"/>
      <c r="AO543" s="263"/>
      <c r="AP543" s="263"/>
      <c r="AQ543" s="263"/>
      <c r="AR543" s="263"/>
      <c r="AS543" s="263"/>
      <c r="AT543" s="263"/>
      <c r="AU543" s="263"/>
      <c r="AV543" s="263"/>
      <c r="AW543" s="263"/>
      <c r="AX543" s="263"/>
      <c r="AY543" s="263"/>
      <c r="AZ543" s="265"/>
      <c r="BA543" s="492"/>
      <c r="BB543" s="577" t="str">
        <f t="shared" si="38"/>
        <v xml:space="preserve"> </v>
      </c>
      <c r="BC543" s="577" t="str">
        <f t="shared" si="39"/>
        <v xml:space="preserve"> </v>
      </c>
      <c r="BD543" s="577" t="str">
        <f t="shared" si="40"/>
        <v xml:space="preserve"> </v>
      </c>
      <c r="BE543" s="577" t="str">
        <f t="shared" si="41"/>
        <v xml:space="preserve"> </v>
      </c>
      <c r="BF543" s="102"/>
      <c r="BG543" s="330"/>
    </row>
    <row r="544" spans="1:59" s="107" customFormat="1" ht="12.75" x14ac:dyDescent="0.25">
      <c r="A544" s="380"/>
      <c r="B544" s="169">
        <f>'Données démographiques'!B543</f>
        <v>0</v>
      </c>
      <c r="C544" s="169">
        <f>'Données démographiques'!C543</f>
        <v>0</v>
      </c>
      <c r="D544" s="170">
        <f>'Données démographiques'!D543</f>
        <v>0</v>
      </c>
      <c r="E544" s="170">
        <f>'Données démographiques'!F543</f>
        <v>0</v>
      </c>
      <c r="F544" s="102"/>
      <c r="G544" s="255"/>
      <c r="H544" s="273"/>
      <c r="I544" s="274"/>
      <c r="J544" s="274"/>
      <c r="K544" s="273"/>
      <c r="L544" s="273"/>
      <c r="M544" s="274"/>
      <c r="N544" s="273"/>
      <c r="O544" s="257"/>
      <c r="P544" s="277"/>
      <c r="Q544" s="277"/>
      <c r="R544" s="277"/>
      <c r="S544" s="277"/>
      <c r="T544" s="277"/>
      <c r="U544" s="273"/>
      <c r="V544" s="255"/>
      <c r="W544" s="255"/>
      <c r="X544" s="102"/>
      <c r="Y544" s="273"/>
      <c r="Z544" s="172"/>
      <c r="AA544" s="102"/>
      <c r="AB544" s="257"/>
      <c r="AC544" s="257"/>
      <c r="AD544" s="273"/>
      <c r="AE544" s="257"/>
      <c r="AF544" s="273"/>
      <c r="AG544" s="273"/>
      <c r="AH544" s="273"/>
      <c r="AI544" s="262"/>
      <c r="AJ544" s="262"/>
      <c r="AK544" s="262"/>
      <c r="AL544" s="262"/>
      <c r="AM544" s="492"/>
      <c r="AN544" s="262"/>
      <c r="AO544" s="262"/>
      <c r="AP544" s="262"/>
      <c r="AQ544" s="262"/>
      <c r="AR544" s="262"/>
      <c r="AS544" s="262"/>
      <c r="AT544" s="262"/>
      <c r="AU544" s="262"/>
      <c r="AV544" s="262"/>
      <c r="AW544" s="262"/>
      <c r="AX544" s="262"/>
      <c r="AY544" s="262"/>
      <c r="AZ544" s="264"/>
      <c r="BA544" s="492"/>
      <c r="BB544" s="576" t="str">
        <f t="shared" si="38"/>
        <v xml:space="preserve"> </v>
      </c>
      <c r="BC544" s="576" t="str">
        <f t="shared" si="39"/>
        <v xml:space="preserve"> </v>
      </c>
      <c r="BD544" s="576" t="str">
        <f t="shared" si="40"/>
        <v xml:space="preserve"> </v>
      </c>
      <c r="BE544" s="576" t="str">
        <f t="shared" si="41"/>
        <v xml:space="preserve"> </v>
      </c>
      <c r="BF544" s="102"/>
      <c r="BG544" s="165"/>
    </row>
    <row r="545" spans="1:59" s="107" customFormat="1" ht="12.75" x14ac:dyDescent="0.25">
      <c r="A545" s="380"/>
      <c r="B545" s="376">
        <f>'Données démographiques'!B544</f>
        <v>0</v>
      </c>
      <c r="C545" s="376">
        <f>'Données démographiques'!C544</f>
        <v>0</v>
      </c>
      <c r="D545" s="377">
        <f>'Données démographiques'!D544</f>
        <v>0</v>
      </c>
      <c r="E545" s="377">
        <f>'Données démographiques'!F544</f>
        <v>0</v>
      </c>
      <c r="F545" s="102"/>
      <c r="G545" s="430"/>
      <c r="H545" s="258"/>
      <c r="I545" s="493"/>
      <c r="J545" s="493"/>
      <c r="K545" s="258"/>
      <c r="L545" s="258"/>
      <c r="M545" s="493"/>
      <c r="N545" s="258"/>
      <c r="O545" s="259"/>
      <c r="P545" s="279"/>
      <c r="Q545" s="279"/>
      <c r="R545" s="279"/>
      <c r="S545" s="279"/>
      <c r="T545" s="279"/>
      <c r="U545" s="258"/>
      <c r="V545" s="430"/>
      <c r="W545" s="430"/>
      <c r="X545" s="102"/>
      <c r="Y545" s="258"/>
      <c r="Z545" s="431"/>
      <c r="AA545" s="102"/>
      <c r="AB545" s="259"/>
      <c r="AC545" s="259"/>
      <c r="AD545" s="258"/>
      <c r="AE545" s="259"/>
      <c r="AF545" s="258"/>
      <c r="AG545" s="258"/>
      <c r="AH545" s="258"/>
      <c r="AI545" s="263"/>
      <c r="AJ545" s="263"/>
      <c r="AK545" s="263"/>
      <c r="AL545" s="263"/>
      <c r="AM545" s="492"/>
      <c r="AN545" s="263"/>
      <c r="AO545" s="263"/>
      <c r="AP545" s="263"/>
      <c r="AQ545" s="263"/>
      <c r="AR545" s="263"/>
      <c r="AS545" s="263"/>
      <c r="AT545" s="263"/>
      <c r="AU545" s="263"/>
      <c r="AV545" s="263"/>
      <c r="AW545" s="263"/>
      <c r="AX545" s="263"/>
      <c r="AY545" s="263"/>
      <c r="AZ545" s="265"/>
      <c r="BA545" s="492"/>
      <c r="BB545" s="577" t="str">
        <f t="shared" si="38"/>
        <v xml:space="preserve"> </v>
      </c>
      <c r="BC545" s="577" t="str">
        <f t="shared" si="39"/>
        <v xml:space="preserve"> </v>
      </c>
      <c r="BD545" s="577" t="str">
        <f t="shared" si="40"/>
        <v xml:space="preserve"> </v>
      </c>
      <c r="BE545" s="577" t="str">
        <f t="shared" si="41"/>
        <v xml:space="preserve"> </v>
      </c>
      <c r="BF545" s="102"/>
      <c r="BG545" s="330"/>
    </row>
    <row r="546" spans="1:59" s="107" customFormat="1" ht="12.75" x14ac:dyDescent="0.25">
      <c r="A546" s="380"/>
      <c r="B546" s="169">
        <f>'Données démographiques'!B545</f>
        <v>0</v>
      </c>
      <c r="C546" s="169">
        <f>'Données démographiques'!C545</f>
        <v>0</v>
      </c>
      <c r="D546" s="170">
        <f>'Données démographiques'!D545</f>
        <v>0</v>
      </c>
      <c r="E546" s="170">
        <f>'Données démographiques'!F545</f>
        <v>0</v>
      </c>
      <c r="F546" s="102"/>
      <c r="G546" s="255"/>
      <c r="H546" s="273"/>
      <c r="I546" s="274"/>
      <c r="J546" s="274"/>
      <c r="K546" s="273"/>
      <c r="L546" s="273"/>
      <c r="M546" s="274"/>
      <c r="N546" s="273"/>
      <c r="O546" s="257"/>
      <c r="P546" s="277"/>
      <c r="Q546" s="277"/>
      <c r="R546" s="277"/>
      <c r="S546" s="277"/>
      <c r="T546" s="277"/>
      <c r="U546" s="273"/>
      <c r="V546" s="255"/>
      <c r="W546" s="255"/>
      <c r="X546" s="102"/>
      <c r="Y546" s="273"/>
      <c r="Z546" s="172"/>
      <c r="AA546" s="102"/>
      <c r="AB546" s="257"/>
      <c r="AC546" s="257"/>
      <c r="AD546" s="273"/>
      <c r="AE546" s="257"/>
      <c r="AF546" s="273"/>
      <c r="AG546" s="273"/>
      <c r="AH546" s="273"/>
      <c r="AI546" s="262"/>
      <c r="AJ546" s="262"/>
      <c r="AK546" s="262"/>
      <c r="AL546" s="262"/>
      <c r="AM546" s="492"/>
      <c r="AN546" s="262"/>
      <c r="AO546" s="262"/>
      <c r="AP546" s="262"/>
      <c r="AQ546" s="262"/>
      <c r="AR546" s="262"/>
      <c r="AS546" s="262"/>
      <c r="AT546" s="262"/>
      <c r="AU546" s="262"/>
      <c r="AV546" s="262"/>
      <c r="AW546" s="262"/>
      <c r="AX546" s="262"/>
      <c r="AY546" s="262"/>
      <c r="AZ546" s="264"/>
      <c r="BA546" s="492"/>
      <c r="BB546" s="576" t="str">
        <f t="shared" si="38"/>
        <v xml:space="preserve"> </v>
      </c>
      <c r="BC546" s="576" t="str">
        <f t="shared" si="39"/>
        <v xml:space="preserve"> </v>
      </c>
      <c r="BD546" s="576" t="str">
        <f t="shared" si="40"/>
        <v xml:space="preserve"> </v>
      </c>
      <c r="BE546" s="576" t="str">
        <f t="shared" si="41"/>
        <v xml:space="preserve"> </v>
      </c>
      <c r="BF546" s="102"/>
      <c r="BG546" s="165"/>
    </row>
    <row r="547" spans="1:59" s="107" customFormat="1" ht="12.75" x14ac:dyDescent="0.25">
      <c r="A547" s="380"/>
      <c r="B547" s="376">
        <f>'Données démographiques'!B546</f>
        <v>0</v>
      </c>
      <c r="C547" s="376">
        <f>'Données démographiques'!C546</f>
        <v>0</v>
      </c>
      <c r="D547" s="377">
        <f>'Données démographiques'!D546</f>
        <v>0</v>
      </c>
      <c r="E547" s="377">
        <f>'Données démographiques'!F546</f>
        <v>0</v>
      </c>
      <c r="F547" s="102"/>
      <c r="G547" s="430"/>
      <c r="H547" s="258"/>
      <c r="I547" s="493"/>
      <c r="J547" s="493"/>
      <c r="K547" s="258"/>
      <c r="L547" s="258"/>
      <c r="M547" s="493"/>
      <c r="N547" s="258"/>
      <c r="O547" s="259"/>
      <c r="P547" s="279"/>
      <c r="Q547" s="279"/>
      <c r="R547" s="279"/>
      <c r="S547" s="279"/>
      <c r="T547" s="279"/>
      <c r="U547" s="258"/>
      <c r="V547" s="430"/>
      <c r="W547" s="430"/>
      <c r="X547" s="102"/>
      <c r="Y547" s="258"/>
      <c r="Z547" s="431"/>
      <c r="AA547" s="102"/>
      <c r="AB547" s="259"/>
      <c r="AC547" s="259"/>
      <c r="AD547" s="258"/>
      <c r="AE547" s="259"/>
      <c r="AF547" s="258"/>
      <c r="AG547" s="258"/>
      <c r="AH547" s="258"/>
      <c r="AI547" s="263"/>
      <c r="AJ547" s="263"/>
      <c r="AK547" s="263"/>
      <c r="AL547" s="263"/>
      <c r="AM547" s="492"/>
      <c r="AN547" s="263"/>
      <c r="AO547" s="263"/>
      <c r="AP547" s="263"/>
      <c r="AQ547" s="263"/>
      <c r="AR547" s="263"/>
      <c r="AS547" s="263"/>
      <c r="AT547" s="263"/>
      <c r="AU547" s="263"/>
      <c r="AV547" s="263"/>
      <c r="AW547" s="263"/>
      <c r="AX547" s="263"/>
      <c r="AY547" s="263"/>
      <c r="AZ547" s="265"/>
      <c r="BA547" s="492"/>
      <c r="BB547" s="577" t="str">
        <f t="shared" si="38"/>
        <v xml:space="preserve"> </v>
      </c>
      <c r="BC547" s="577" t="str">
        <f t="shared" si="39"/>
        <v xml:space="preserve"> </v>
      </c>
      <c r="BD547" s="577" t="str">
        <f t="shared" si="40"/>
        <v xml:space="preserve"> </v>
      </c>
      <c r="BE547" s="577" t="str">
        <f t="shared" si="41"/>
        <v xml:space="preserve"> </v>
      </c>
      <c r="BF547" s="102"/>
      <c r="BG547" s="330"/>
    </row>
    <row r="548" spans="1:59" s="107" customFormat="1" ht="12.75" x14ac:dyDescent="0.25">
      <c r="A548" s="380"/>
      <c r="B548" s="169">
        <f>'Données démographiques'!B547</f>
        <v>0</v>
      </c>
      <c r="C548" s="169">
        <f>'Données démographiques'!C547</f>
        <v>0</v>
      </c>
      <c r="D548" s="170">
        <f>'Données démographiques'!D547</f>
        <v>0</v>
      </c>
      <c r="E548" s="170">
        <f>'Données démographiques'!F547</f>
        <v>0</v>
      </c>
      <c r="F548" s="102"/>
      <c r="G548" s="255"/>
      <c r="H548" s="273"/>
      <c r="I548" s="274"/>
      <c r="J548" s="274"/>
      <c r="K548" s="273"/>
      <c r="L548" s="273"/>
      <c r="M548" s="274"/>
      <c r="N548" s="273"/>
      <c r="O548" s="257"/>
      <c r="P548" s="277"/>
      <c r="Q548" s="277"/>
      <c r="R548" s="277"/>
      <c r="S548" s="277"/>
      <c r="T548" s="277"/>
      <c r="U548" s="273"/>
      <c r="V548" s="255"/>
      <c r="W548" s="255"/>
      <c r="X548" s="102"/>
      <c r="Y548" s="273"/>
      <c r="Z548" s="172"/>
      <c r="AA548" s="102"/>
      <c r="AB548" s="257"/>
      <c r="AC548" s="257"/>
      <c r="AD548" s="273"/>
      <c r="AE548" s="257"/>
      <c r="AF548" s="273"/>
      <c r="AG548" s="273"/>
      <c r="AH548" s="273"/>
      <c r="AI548" s="262"/>
      <c r="AJ548" s="262"/>
      <c r="AK548" s="262"/>
      <c r="AL548" s="262"/>
      <c r="AM548" s="492"/>
      <c r="AN548" s="262"/>
      <c r="AO548" s="262"/>
      <c r="AP548" s="262"/>
      <c r="AQ548" s="262"/>
      <c r="AR548" s="262"/>
      <c r="AS548" s="262"/>
      <c r="AT548" s="262"/>
      <c r="AU548" s="262"/>
      <c r="AV548" s="262"/>
      <c r="AW548" s="262"/>
      <c r="AX548" s="262"/>
      <c r="AY548" s="262"/>
      <c r="AZ548" s="264"/>
      <c r="BA548" s="492"/>
      <c r="BB548" s="576" t="str">
        <f t="shared" si="38"/>
        <v xml:space="preserve"> </v>
      </c>
      <c r="BC548" s="576" t="str">
        <f t="shared" si="39"/>
        <v xml:space="preserve"> </v>
      </c>
      <c r="BD548" s="576" t="str">
        <f t="shared" si="40"/>
        <v xml:space="preserve"> </v>
      </c>
      <c r="BE548" s="576" t="str">
        <f t="shared" si="41"/>
        <v xml:space="preserve"> </v>
      </c>
      <c r="BF548" s="102"/>
      <c r="BG548" s="165"/>
    </row>
    <row r="549" spans="1:59" s="107" customFormat="1" ht="12.75" x14ac:dyDescent="0.25">
      <c r="A549" s="380"/>
      <c r="B549" s="376">
        <f>'Données démographiques'!B548</f>
        <v>0</v>
      </c>
      <c r="C549" s="376">
        <f>'Données démographiques'!C548</f>
        <v>0</v>
      </c>
      <c r="D549" s="377">
        <f>'Données démographiques'!D548</f>
        <v>0</v>
      </c>
      <c r="E549" s="377">
        <f>'Données démographiques'!F548</f>
        <v>0</v>
      </c>
      <c r="F549" s="102"/>
      <c r="G549" s="430"/>
      <c r="H549" s="258"/>
      <c r="I549" s="493"/>
      <c r="J549" s="493"/>
      <c r="K549" s="258"/>
      <c r="L549" s="258"/>
      <c r="M549" s="493"/>
      <c r="N549" s="258"/>
      <c r="O549" s="259"/>
      <c r="P549" s="279"/>
      <c r="Q549" s="279"/>
      <c r="R549" s="279"/>
      <c r="S549" s="279"/>
      <c r="T549" s="279"/>
      <c r="U549" s="258"/>
      <c r="V549" s="430"/>
      <c r="W549" s="430"/>
      <c r="X549" s="102"/>
      <c r="Y549" s="258"/>
      <c r="Z549" s="431"/>
      <c r="AA549" s="102"/>
      <c r="AB549" s="259"/>
      <c r="AC549" s="259"/>
      <c r="AD549" s="258"/>
      <c r="AE549" s="259"/>
      <c r="AF549" s="258"/>
      <c r="AG549" s="258"/>
      <c r="AH549" s="258"/>
      <c r="AI549" s="263"/>
      <c r="AJ549" s="263"/>
      <c r="AK549" s="263"/>
      <c r="AL549" s="263"/>
      <c r="AM549" s="492"/>
      <c r="AN549" s="263"/>
      <c r="AO549" s="263"/>
      <c r="AP549" s="263"/>
      <c r="AQ549" s="263"/>
      <c r="AR549" s="263"/>
      <c r="AS549" s="263"/>
      <c r="AT549" s="263"/>
      <c r="AU549" s="263"/>
      <c r="AV549" s="263"/>
      <c r="AW549" s="263"/>
      <c r="AX549" s="263"/>
      <c r="AY549" s="263"/>
      <c r="AZ549" s="265"/>
      <c r="BA549" s="492"/>
      <c r="BB549" s="577" t="str">
        <f t="shared" si="38"/>
        <v xml:space="preserve"> </v>
      </c>
      <c r="BC549" s="577" t="str">
        <f t="shared" si="39"/>
        <v xml:space="preserve"> </v>
      </c>
      <c r="BD549" s="577" t="str">
        <f t="shared" si="40"/>
        <v xml:space="preserve"> </v>
      </c>
      <c r="BE549" s="577" t="str">
        <f t="shared" si="41"/>
        <v xml:space="preserve"> </v>
      </c>
      <c r="BF549" s="102"/>
      <c r="BG549" s="330"/>
    </row>
    <row r="550" spans="1:59" s="107" customFormat="1" ht="12.75" x14ac:dyDescent="0.25">
      <c r="A550" s="380"/>
      <c r="B550" s="169">
        <f>'Données démographiques'!B549</f>
        <v>0</v>
      </c>
      <c r="C550" s="169">
        <f>'Données démographiques'!C549</f>
        <v>0</v>
      </c>
      <c r="D550" s="170">
        <f>'Données démographiques'!D549</f>
        <v>0</v>
      </c>
      <c r="E550" s="170">
        <f>'Données démographiques'!F549</f>
        <v>0</v>
      </c>
      <c r="F550" s="102"/>
      <c r="G550" s="255"/>
      <c r="H550" s="273"/>
      <c r="I550" s="274"/>
      <c r="J550" s="274"/>
      <c r="K550" s="273"/>
      <c r="L550" s="273"/>
      <c r="M550" s="274"/>
      <c r="N550" s="273"/>
      <c r="O550" s="257"/>
      <c r="P550" s="277"/>
      <c r="Q550" s="277"/>
      <c r="R550" s="277"/>
      <c r="S550" s="277"/>
      <c r="T550" s="277"/>
      <c r="U550" s="273"/>
      <c r="V550" s="255"/>
      <c r="W550" s="255"/>
      <c r="X550" s="102"/>
      <c r="Y550" s="273"/>
      <c r="Z550" s="172"/>
      <c r="AA550" s="102"/>
      <c r="AB550" s="257"/>
      <c r="AC550" s="257"/>
      <c r="AD550" s="273"/>
      <c r="AE550" s="257"/>
      <c r="AF550" s="273"/>
      <c r="AG550" s="273"/>
      <c r="AH550" s="273"/>
      <c r="AI550" s="262"/>
      <c r="AJ550" s="262"/>
      <c r="AK550" s="262"/>
      <c r="AL550" s="262"/>
      <c r="AM550" s="492"/>
      <c r="AN550" s="262"/>
      <c r="AO550" s="262"/>
      <c r="AP550" s="262"/>
      <c r="AQ550" s="262"/>
      <c r="AR550" s="262"/>
      <c r="AS550" s="262"/>
      <c r="AT550" s="262"/>
      <c r="AU550" s="262"/>
      <c r="AV550" s="262"/>
      <c r="AW550" s="262"/>
      <c r="AX550" s="262"/>
      <c r="AY550" s="262"/>
      <c r="AZ550" s="264"/>
      <c r="BA550" s="492"/>
      <c r="BB550" s="576" t="str">
        <f t="shared" si="38"/>
        <v xml:space="preserve"> </v>
      </c>
      <c r="BC550" s="576" t="str">
        <f t="shared" si="39"/>
        <v xml:space="preserve"> </v>
      </c>
      <c r="BD550" s="576" t="str">
        <f t="shared" si="40"/>
        <v xml:space="preserve"> </v>
      </c>
      <c r="BE550" s="576" t="str">
        <f t="shared" si="41"/>
        <v xml:space="preserve"> </v>
      </c>
      <c r="BF550" s="102"/>
      <c r="BG550" s="165"/>
    </row>
    <row r="551" spans="1:59" s="107" customFormat="1" ht="12.75" x14ac:dyDescent="0.25">
      <c r="A551" s="380"/>
      <c r="B551" s="376">
        <f>'Données démographiques'!B550</f>
        <v>0</v>
      </c>
      <c r="C551" s="376">
        <f>'Données démographiques'!C550</f>
        <v>0</v>
      </c>
      <c r="D551" s="377">
        <f>'Données démographiques'!D550</f>
        <v>0</v>
      </c>
      <c r="E551" s="377">
        <f>'Données démographiques'!F550</f>
        <v>0</v>
      </c>
      <c r="F551" s="102"/>
      <c r="G551" s="430"/>
      <c r="H551" s="258"/>
      <c r="I551" s="493"/>
      <c r="J551" s="493"/>
      <c r="K551" s="258"/>
      <c r="L551" s="258"/>
      <c r="M551" s="493"/>
      <c r="N551" s="258"/>
      <c r="O551" s="259"/>
      <c r="P551" s="279"/>
      <c r="Q551" s="279"/>
      <c r="R551" s="279"/>
      <c r="S551" s="279"/>
      <c r="T551" s="279"/>
      <c r="U551" s="258"/>
      <c r="V551" s="430"/>
      <c r="W551" s="430"/>
      <c r="X551" s="102"/>
      <c r="Y551" s="258"/>
      <c r="Z551" s="431"/>
      <c r="AA551" s="102"/>
      <c r="AB551" s="259"/>
      <c r="AC551" s="259"/>
      <c r="AD551" s="258"/>
      <c r="AE551" s="259"/>
      <c r="AF551" s="258"/>
      <c r="AG551" s="258"/>
      <c r="AH551" s="258"/>
      <c r="AI551" s="263"/>
      <c r="AJ551" s="263"/>
      <c r="AK551" s="263"/>
      <c r="AL551" s="263"/>
      <c r="AM551" s="492"/>
      <c r="AN551" s="263"/>
      <c r="AO551" s="263"/>
      <c r="AP551" s="263"/>
      <c r="AQ551" s="263"/>
      <c r="AR551" s="263"/>
      <c r="AS551" s="263"/>
      <c r="AT551" s="263"/>
      <c r="AU551" s="263"/>
      <c r="AV551" s="263"/>
      <c r="AW551" s="263"/>
      <c r="AX551" s="263"/>
      <c r="AY551" s="263"/>
      <c r="AZ551" s="265"/>
      <c r="BA551" s="492"/>
      <c r="BB551" s="577" t="str">
        <f t="shared" si="38"/>
        <v xml:space="preserve"> </v>
      </c>
      <c r="BC551" s="577" t="str">
        <f t="shared" si="39"/>
        <v xml:space="preserve"> </v>
      </c>
      <c r="BD551" s="577" t="str">
        <f t="shared" si="40"/>
        <v xml:space="preserve"> </v>
      </c>
      <c r="BE551" s="577" t="str">
        <f t="shared" si="41"/>
        <v xml:space="preserve"> </v>
      </c>
      <c r="BF551" s="102"/>
      <c r="BG551" s="330"/>
    </row>
    <row r="552" spans="1:59" s="107" customFormat="1" ht="12.75" x14ac:dyDescent="0.25">
      <c r="A552" s="380"/>
      <c r="B552" s="169">
        <f>'Données démographiques'!B551</f>
        <v>0</v>
      </c>
      <c r="C552" s="169">
        <f>'Données démographiques'!C551</f>
        <v>0</v>
      </c>
      <c r="D552" s="170">
        <f>'Données démographiques'!D551</f>
        <v>0</v>
      </c>
      <c r="E552" s="170">
        <f>'Données démographiques'!F551</f>
        <v>0</v>
      </c>
      <c r="F552" s="102"/>
      <c r="G552" s="255"/>
      <c r="H552" s="273"/>
      <c r="I552" s="274"/>
      <c r="J552" s="274"/>
      <c r="K552" s="273"/>
      <c r="L552" s="273"/>
      <c r="M552" s="274"/>
      <c r="N552" s="273"/>
      <c r="O552" s="257"/>
      <c r="P552" s="277"/>
      <c r="Q552" s="277"/>
      <c r="R552" s="277"/>
      <c r="S552" s="277"/>
      <c r="T552" s="277"/>
      <c r="U552" s="273"/>
      <c r="V552" s="255"/>
      <c r="W552" s="255"/>
      <c r="X552" s="102"/>
      <c r="Y552" s="273"/>
      <c r="Z552" s="172"/>
      <c r="AA552" s="102"/>
      <c r="AB552" s="257"/>
      <c r="AC552" s="257"/>
      <c r="AD552" s="273"/>
      <c r="AE552" s="257"/>
      <c r="AF552" s="273"/>
      <c r="AG552" s="273"/>
      <c r="AH552" s="273"/>
      <c r="AI552" s="262"/>
      <c r="AJ552" s="262"/>
      <c r="AK552" s="262"/>
      <c r="AL552" s="262"/>
      <c r="AM552" s="492"/>
      <c r="AN552" s="262"/>
      <c r="AO552" s="262"/>
      <c r="AP552" s="262"/>
      <c r="AQ552" s="262"/>
      <c r="AR552" s="262"/>
      <c r="AS552" s="262"/>
      <c r="AT552" s="262"/>
      <c r="AU552" s="262"/>
      <c r="AV552" s="262"/>
      <c r="AW552" s="262"/>
      <c r="AX552" s="262"/>
      <c r="AY552" s="262"/>
      <c r="AZ552" s="264"/>
      <c r="BA552" s="492"/>
      <c r="BB552" s="576" t="str">
        <f t="shared" si="38"/>
        <v xml:space="preserve"> </v>
      </c>
      <c r="BC552" s="576" t="str">
        <f t="shared" si="39"/>
        <v xml:space="preserve"> </v>
      </c>
      <c r="BD552" s="576" t="str">
        <f t="shared" si="40"/>
        <v xml:space="preserve"> </v>
      </c>
      <c r="BE552" s="576" t="str">
        <f t="shared" si="41"/>
        <v xml:space="preserve"> </v>
      </c>
      <c r="BF552" s="102"/>
      <c r="BG552" s="165"/>
    </row>
    <row r="553" spans="1:59" s="107" customFormat="1" ht="12.75" x14ac:dyDescent="0.25">
      <c r="A553" s="380"/>
      <c r="B553" s="376">
        <f>'Données démographiques'!B552</f>
        <v>0</v>
      </c>
      <c r="C553" s="376">
        <f>'Données démographiques'!C552</f>
        <v>0</v>
      </c>
      <c r="D553" s="377">
        <f>'Données démographiques'!D552</f>
        <v>0</v>
      </c>
      <c r="E553" s="377">
        <f>'Données démographiques'!F552</f>
        <v>0</v>
      </c>
      <c r="F553" s="102"/>
      <c r="G553" s="430"/>
      <c r="H553" s="258"/>
      <c r="I553" s="493"/>
      <c r="J553" s="493"/>
      <c r="K553" s="258"/>
      <c r="L553" s="258"/>
      <c r="M553" s="493"/>
      <c r="N553" s="258"/>
      <c r="O553" s="259"/>
      <c r="P553" s="279"/>
      <c r="Q553" s="279"/>
      <c r="R553" s="279"/>
      <c r="S553" s="279"/>
      <c r="T553" s="279"/>
      <c r="U553" s="258"/>
      <c r="V553" s="430"/>
      <c r="W553" s="430"/>
      <c r="X553" s="102"/>
      <c r="Y553" s="258"/>
      <c r="Z553" s="431"/>
      <c r="AA553" s="102"/>
      <c r="AB553" s="259"/>
      <c r="AC553" s="259"/>
      <c r="AD553" s="258"/>
      <c r="AE553" s="259"/>
      <c r="AF553" s="258"/>
      <c r="AG553" s="258"/>
      <c r="AH553" s="258"/>
      <c r="AI553" s="263"/>
      <c r="AJ553" s="263"/>
      <c r="AK553" s="263"/>
      <c r="AL553" s="263"/>
      <c r="AM553" s="492"/>
      <c r="AN553" s="263"/>
      <c r="AO553" s="263"/>
      <c r="AP553" s="263"/>
      <c r="AQ553" s="263"/>
      <c r="AR553" s="263"/>
      <c r="AS553" s="263"/>
      <c r="AT553" s="263"/>
      <c r="AU553" s="263"/>
      <c r="AV553" s="263"/>
      <c r="AW553" s="263"/>
      <c r="AX553" s="263"/>
      <c r="AY553" s="263"/>
      <c r="AZ553" s="265"/>
      <c r="BA553" s="492"/>
      <c r="BB553" s="577" t="str">
        <f t="shared" si="38"/>
        <v xml:space="preserve"> </v>
      </c>
      <c r="BC553" s="577" t="str">
        <f t="shared" si="39"/>
        <v xml:space="preserve"> </v>
      </c>
      <c r="BD553" s="577" t="str">
        <f t="shared" si="40"/>
        <v xml:space="preserve"> </v>
      </c>
      <c r="BE553" s="577" t="str">
        <f t="shared" si="41"/>
        <v xml:space="preserve"> </v>
      </c>
      <c r="BF553" s="102"/>
      <c r="BG553" s="330"/>
    </row>
    <row r="554" spans="1:59" s="107" customFormat="1" ht="12.75" x14ac:dyDescent="0.25">
      <c r="A554" s="380"/>
      <c r="B554" s="169">
        <f>'Données démographiques'!B553</f>
        <v>0</v>
      </c>
      <c r="C554" s="169">
        <f>'Données démographiques'!C553</f>
        <v>0</v>
      </c>
      <c r="D554" s="170">
        <f>'Données démographiques'!D553</f>
        <v>0</v>
      </c>
      <c r="E554" s="170">
        <f>'Données démographiques'!F553</f>
        <v>0</v>
      </c>
      <c r="F554" s="102"/>
      <c r="G554" s="255"/>
      <c r="H554" s="273"/>
      <c r="I554" s="274"/>
      <c r="J554" s="274"/>
      <c r="K554" s="273"/>
      <c r="L554" s="273"/>
      <c r="M554" s="274"/>
      <c r="N554" s="273"/>
      <c r="O554" s="257"/>
      <c r="P554" s="277"/>
      <c r="Q554" s="277"/>
      <c r="R554" s="277"/>
      <c r="S554" s="277"/>
      <c r="T554" s="277"/>
      <c r="U554" s="273"/>
      <c r="V554" s="255"/>
      <c r="W554" s="255"/>
      <c r="X554" s="102"/>
      <c r="Y554" s="273"/>
      <c r="Z554" s="172"/>
      <c r="AA554" s="102"/>
      <c r="AB554" s="257"/>
      <c r="AC554" s="257"/>
      <c r="AD554" s="273"/>
      <c r="AE554" s="257"/>
      <c r="AF554" s="273"/>
      <c r="AG554" s="273"/>
      <c r="AH554" s="273"/>
      <c r="AI554" s="262"/>
      <c r="AJ554" s="262"/>
      <c r="AK554" s="262"/>
      <c r="AL554" s="262"/>
      <c r="AM554" s="492"/>
      <c r="AN554" s="262"/>
      <c r="AO554" s="262"/>
      <c r="AP554" s="262"/>
      <c r="AQ554" s="262"/>
      <c r="AR554" s="262"/>
      <c r="AS554" s="262"/>
      <c r="AT554" s="262"/>
      <c r="AU554" s="262"/>
      <c r="AV554" s="262"/>
      <c r="AW554" s="262"/>
      <c r="AX554" s="262"/>
      <c r="AY554" s="262"/>
      <c r="AZ554" s="264"/>
      <c r="BA554" s="492"/>
      <c r="BB554" s="576" t="str">
        <f t="shared" si="38"/>
        <v xml:space="preserve"> </v>
      </c>
      <c r="BC554" s="576" t="str">
        <f t="shared" si="39"/>
        <v xml:space="preserve"> </v>
      </c>
      <c r="BD554" s="576" t="str">
        <f t="shared" si="40"/>
        <v xml:space="preserve"> </v>
      </c>
      <c r="BE554" s="576" t="str">
        <f t="shared" si="41"/>
        <v xml:space="preserve"> </v>
      </c>
      <c r="BF554" s="102"/>
      <c r="BG554" s="165"/>
    </row>
    <row r="555" spans="1:59" s="107" customFormat="1" ht="12.75" x14ac:dyDescent="0.25">
      <c r="A555" s="380"/>
      <c r="B555" s="376">
        <f>'Données démographiques'!B554</f>
        <v>0</v>
      </c>
      <c r="C555" s="376">
        <f>'Données démographiques'!C554</f>
        <v>0</v>
      </c>
      <c r="D555" s="377">
        <f>'Données démographiques'!D554</f>
        <v>0</v>
      </c>
      <c r="E555" s="377">
        <f>'Données démographiques'!F554</f>
        <v>0</v>
      </c>
      <c r="F555" s="102"/>
      <c r="G555" s="430"/>
      <c r="H555" s="258"/>
      <c r="I555" s="493"/>
      <c r="J555" s="493"/>
      <c r="K555" s="258"/>
      <c r="L555" s="258"/>
      <c r="M555" s="493"/>
      <c r="N555" s="258"/>
      <c r="O555" s="259"/>
      <c r="P555" s="279"/>
      <c r="Q555" s="279"/>
      <c r="R555" s="279"/>
      <c r="S555" s="279"/>
      <c r="T555" s="279"/>
      <c r="U555" s="258"/>
      <c r="V555" s="430"/>
      <c r="W555" s="430"/>
      <c r="X555" s="102"/>
      <c r="Y555" s="258"/>
      <c r="Z555" s="431"/>
      <c r="AA555" s="102"/>
      <c r="AB555" s="259"/>
      <c r="AC555" s="259"/>
      <c r="AD555" s="258"/>
      <c r="AE555" s="259"/>
      <c r="AF555" s="258"/>
      <c r="AG555" s="258"/>
      <c r="AH555" s="258"/>
      <c r="AI555" s="263"/>
      <c r="AJ555" s="263"/>
      <c r="AK555" s="263"/>
      <c r="AL555" s="263"/>
      <c r="AM555" s="492"/>
      <c r="AN555" s="263"/>
      <c r="AO555" s="263"/>
      <c r="AP555" s="263"/>
      <c r="AQ555" s="263"/>
      <c r="AR555" s="263"/>
      <c r="AS555" s="263"/>
      <c r="AT555" s="263"/>
      <c r="AU555" s="263"/>
      <c r="AV555" s="263"/>
      <c r="AW555" s="263"/>
      <c r="AX555" s="263"/>
      <c r="AY555" s="263"/>
      <c r="AZ555" s="265"/>
      <c r="BA555" s="492"/>
      <c r="BB555" s="577" t="str">
        <f t="shared" si="38"/>
        <v xml:space="preserve"> </v>
      </c>
      <c r="BC555" s="577" t="str">
        <f t="shared" si="39"/>
        <v xml:space="preserve"> </v>
      </c>
      <c r="BD555" s="577" t="str">
        <f t="shared" si="40"/>
        <v xml:space="preserve"> </v>
      </c>
      <c r="BE555" s="577" t="str">
        <f t="shared" si="41"/>
        <v xml:space="preserve"> </v>
      </c>
      <c r="BF555" s="102"/>
      <c r="BG555" s="330"/>
    </row>
    <row r="556" spans="1:59" s="107" customFormat="1" ht="12.75" x14ac:dyDescent="0.25">
      <c r="A556" s="380"/>
      <c r="B556" s="169">
        <f>'Données démographiques'!B555</f>
        <v>0</v>
      </c>
      <c r="C556" s="169">
        <f>'Données démographiques'!C555</f>
        <v>0</v>
      </c>
      <c r="D556" s="170">
        <f>'Données démographiques'!D555</f>
        <v>0</v>
      </c>
      <c r="E556" s="170">
        <f>'Données démographiques'!F555</f>
        <v>0</v>
      </c>
      <c r="F556" s="102"/>
      <c r="G556" s="255"/>
      <c r="H556" s="273"/>
      <c r="I556" s="274"/>
      <c r="J556" s="274"/>
      <c r="K556" s="273"/>
      <c r="L556" s="273"/>
      <c r="M556" s="274"/>
      <c r="N556" s="273"/>
      <c r="O556" s="257"/>
      <c r="P556" s="277"/>
      <c r="Q556" s="277"/>
      <c r="R556" s="277"/>
      <c r="S556" s="277"/>
      <c r="T556" s="277"/>
      <c r="U556" s="273"/>
      <c r="V556" s="255"/>
      <c r="W556" s="255"/>
      <c r="X556" s="102"/>
      <c r="Y556" s="273"/>
      <c r="Z556" s="172"/>
      <c r="AA556" s="102"/>
      <c r="AB556" s="257"/>
      <c r="AC556" s="257"/>
      <c r="AD556" s="273"/>
      <c r="AE556" s="257"/>
      <c r="AF556" s="273"/>
      <c r="AG556" s="273"/>
      <c r="AH556" s="273"/>
      <c r="AI556" s="262"/>
      <c r="AJ556" s="262"/>
      <c r="AK556" s="262"/>
      <c r="AL556" s="262"/>
      <c r="AM556" s="492"/>
      <c r="AN556" s="262"/>
      <c r="AO556" s="262"/>
      <c r="AP556" s="262"/>
      <c r="AQ556" s="262"/>
      <c r="AR556" s="262"/>
      <c r="AS556" s="262"/>
      <c r="AT556" s="262"/>
      <c r="AU556" s="262"/>
      <c r="AV556" s="262"/>
      <c r="AW556" s="262"/>
      <c r="AX556" s="262"/>
      <c r="AY556" s="262"/>
      <c r="AZ556" s="264"/>
      <c r="BA556" s="492"/>
      <c r="BB556" s="576" t="str">
        <f t="shared" si="38"/>
        <v xml:space="preserve"> </v>
      </c>
      <c r="BC556" s="576" t="str">
        <f t="shared" si="39"/>
        <v xml:space="preserve"> </v>
      </c>
      <c r="BD556" s="576" t="str">
        <f t="shared" si="40"/>
        <v xml:space="preserve"> </v>
      </c>
      <c r="BE556" s="576" t="str">
        <f t="shared" si="41"/>
        <v xml:space="preserve"> </v>
      </c>
      <c r="BF556" s="102"/>
      <c r="BG556" s="165"/>
    </row>
    <row r="557" spans="1:59" s="107" customFormat="1" ht="12.75" x14ac:dyDescent="0.25">
      <c r="A557" s="380"/>
      <c r="B557" s="376">
        <f>'Données démographiques'!B556</f>
        <v>0</v>
      </c>
      <c r="C557" s="376">
        <f>'Données démographiques'!C556</f>
        <v>0</v>
      </c>
      <c r="D557" s="377">
        <f>'Données démographiques'!D556</f>
        <v>0</v>
      </c>
      <c r="E557" s="377">
        <f>'Données démographiques'!F556</f>
        <v>0</v>
      </c>
      <c r="F557" s="102"/>
      <c r="G557" s="430"/>
      <c r="H557" s="258"/>
      <c r="I557" s="493"/>
      <c r="J557" s="493"/>
      <c r="K557" s="258"/>
      <c r="L557" s="258"/>
      <c r="M557" s="493"/>
      <c r="N557" s="258"/>
      <c r="O557" s="259"/>
      <c r="P557" s="279"/>
      <c r="Q557" s="279"/>
      <c r="R557" s="279"/>
      <c r="S557" s="279"/>
      <c r="T557" s="279"/>
      <c r="U557" s="258"/>
      <c r="V557" s="430"/>
      <c r="W557" s="430"/>
      <c r="X557" s="102"/>
      <c r="Y557" s="258"/>
      <c r="Z557" s="431"/>
      <c r="AA557" s="102"/>
      <c r="AB557" s="259"/>
      <c r="AC557" s="259"/>
      <c r="AD557" s="258"/>
      <c r="AE557" s="259"/>
      <c r="AF557" s="258"/>
      <c r="AG557" s="258"/>
      <c r="AH557" s="258"/>
      <c r="AI557" s="263"/>
      <c r="AJ557" s="263"/>
      <c r="AK557" s="263"/>
      <c r="AL557" s="263"/>
      <c r="AM557" s="492"/>
      <c r="AN557" s="263"/>
      <c r="AO557" s="263"/>
      <c r="AP557" s="263"/>
      <c r="AQ557" s="263"/>
      <c r="AR557" s="263"/>
      <c r="AS557" s="263"/>
      <c r="AT557" s="263"/>
      <c r="AU557" s="263"/>
      <c r="AV557" s="263"/>
      <c r="AW557" s="263"/>
      <c r="AX557" s="263"/>
      <c r="AY557" s="263"/>
      <c r="AZ557" s="265"/>
      <c r="BA557" s="492"/>
      <c r="BB557" s="577" t="str">
        <f t="shared" si="38"/>
        <v xml:space="preserve"> </v>
      </c>
      <c r="BC557" s="577" t="str">
        <f t="shared" si="39"/>
        <v xml:space="preserve"> </v>
      </c>
      <c r="BD557" s="577" t="str">
        <f t="shared" si="40"/>
        <v xml:space="preserve"> </v>
      </c>
      <c r="BE557" s="577" t="str">
        <f t="shared" si="41"/>
        <v xml:space="preserve"> </v>
      </c>
      <c r="BF557" s="102"/>
      <c r="BG557" s="330"/>
    </row>
    <row r="558" spans="1:59" s="107" customFormat="1" ht="12.75" x14ac:dyDescent="0.25">
      <c r="A558" s="380"/>
      <c r="B558" s="169">
        <f>'Données démographiques'!B557</f>
        <v>0</v>
      </c>
      <c r="C558" s="169">
        <f>'Données démographiques'!C557</f>
        <v>0</v>
      </c>
      <c r="D558" s="170">
        <f>'Données démographiques'!D557</f>
        <v>0</v>
      </c>
      <c r="E558" s="170">
        <f>'Données démographiques'!F557</f>
        <v>0</v>
      </c>
      <c r="F558" s="102"/>
      <c r="G558" s="255"/>
      <c r="H558" s="273"/>
      <c r="I558" s="274"/>
      <c r="J558" s="274"/>
      <c r="K558" s="273"/>
      <c r="L558" s="273"/>
      <c r="M558" s="274"/>
      <c r="N558" s="273"/>
      <c r="O558" s="257"/>
      <c r="P558" s="277"/>
      <c r="Q558" s="277"/>
      <c r="R558" s="277"/>
      <c r="S558" s="277"/>
      <c r="T558" s="277"/>
      <c r="U558" s="273"/>
      <c r="V558" s="255"/>
      <c r="W558" s="255"/>
      <c r="X558" s="102"/>
      <c r="Y558" s="273"/>
      <c r="Z558" s="172"/>
      <c r="AA558" s="102"/>
      <c r="AB558" s="257"/>
      <c r="AC558" s="257"/>
      <c r="AD558" s="273"/>
      <c r="AE558" s="257"/>
      <c r="AF558" s="273"/>
      <c r="AG558" s="273"/>
      <c r="AH558" s="273"/>
      <c r="AI558" s="262"/>
      <c r="AJ558" s="262"/>
      <c r="AK558" s="262"/>
      <c r="AL558" s="262"/>
      <c r="AM558" s="492"/>
      <c r="AN558" s="262"/>
      <c r="AO558" s="262"/>
      <c r="AP558" s="262"/>
      <c r="AQ558" s="262"/>
      <c r="AR558" s="262"/>
      <c r="AS558" s="262"/>
      <c r="AT558" s="262"/>
      <c r="AU558" s="262"/>
      <c r="AV558" s="262"/>
      <c r="AW558" s="262"/>
      <c r="AX558" s="262"/>
      <c r="AY558" s="262"/>
      <c r="AZ558" s="264"/>
      <c r="BA558" s="492"/>
      <c r="BB558" s="576" t="str">
        <f t="shared" si="38"/>
        <v xml:space="preserve"> </v>
      </c>
      <c r="BC558" s="576" t="str">
        <f t="shared" si="39"/>
        <v xml:space="preserve"> </v>
      </c>
      <c r="BD558" s="576" t="str">
        <f t="shared" si="40"/>
        <v xml:space="preserve"> </v>
      </c>
      <c r="BE558" s="576" t="str">
        <f t="shared" si="41"/>
        <v xml:space="preserve"> </v>
      </c>
      <c r="BF558" s="102"/>
      <c r="BG558" s="165"/>
    </row>
    <row r="559" spans="1:59" s="107" customFormat="1" ht="12.75" x14ac:dyDescent="0.25">
      <c r="A559" s="380"/>
      <c r="B559" s="376">
        <f>'Données démographiques'!B558</f>
        <v>0</v>
      </c>
      <c r="C559" s="376">
        <f>'Données démographiques'!C558</f>
        <v>0</v>
      </c>
      <c r="D559" s="377">
        <f>'Données démographiques'!D558</f>
        <v>0</v>
      </c>
      <c r="E559" s="377">
        <f>'Données démographiques'!F558</f>
        <v>0</v>
      </c>
      <c r="F559" s="102"/>
      <c r="G559" s="430"/>
      <c r="H559" s="258"/>
      <c r="I559" s="493"/>
      <c r="J559" s="493"/>
      <c r="K559" s="258"/>
      <c r="L559" s="258"/>
      <c r="M559" s="493"/>
      <c r="N559" s="258"/>
      <c r="O559" s="259"/>
      <c r="P559" s="279"/>
      <c r="Q559" s="279"/>
      <c r="R559" s="279"/>
      <c r="S559" s="279"/>
      <c r="T559" s="279"/>
      <c r="U559" s="258"/>
      <c r="V559" s="430"/>
      <c r="W559" s="430"/>
      <c r="X559" s="102"/>
      <c r="Y559" s="258"/>
      <c r="Z559" s="431"/>
      <c r="AA559" s="102"/>
      <c r="AB559" s="259"/>
      <c r="AC559" s="259"/>
      <c r="AD559" s="258"/>
      <c r="AE559" s="259"/>
      <c r="AF559" s="258"/>
      <c r="AG559" s="258"/>
      <c r="AH559" s="258"/>
      <c r="AI559" s="263"/>
      <c r="AJ559" s="263"/>
      <c r="AK559" s="263"/>
      <c r="AL559" s="263"/>
      <c r="AM559" s="492"/>
      <c r="AN559" s="263"/>
      <c r="AO559" s="263"/>
      <c r="AP559" s="263"/>
      <c r="AQ559" s="263"/>
      <c r="AR559" s="263"/>
      <c r="AS559" s="263"/>
      <c r="AT559" s="263"/>
      <c r="AU559" s="263"/>
      <c r="AV559" s="263"/>
      <c r="AW559" s="263"/>
      <c r="AX559" s="263"/>
      <c r="AY559" s="263"/>
      <c r="AZ559" s="265"/>
      <c r="BA559" s="492"/>
      <c r="BB559" s="577" t="str">
        <f t="shared" si="38"/>
        <v xml:space="preserve"> </v>
      </c>
      <c r="BC559" s="577" t="str">
        <f t="shared" si="39"/>
        <v xml:space="preserve"> </v>
      </c>
      <c r="BD559" s="577" t="str">
        <f t="shared" si="40"/>
        <v xml:space="preserve"> </v>
      </c>
      <c r="BE559" s="577" t="str">
        <f t="shared" si="41"/>
        <v xml:space="preserve"> </v>
      </c>
      <c r="BF559" s="102"/>
      <c r="BG559" s="330"/>
    </row>
    <row r="560" spans="1:59" s="107" customFormat="1" ht="12.75" x14ac:dyDescent="0.25">
      <c r="A560" s="380"/>
      <c r="B560" s="169">
        <f>'Données démographiques'!B559</f>
        <v>0</v>
      </c>
      <c r="C560" s="169">
        <f>'Données démographiques'!C559</f>
        <v>0</v>
      </c>
      <c r="D560" s="170">
        <f>'Données démographiques'!D559</f>
        <v>0</v>
      </c>
      <c r="E560" s="170">
        <f>'Données démographiques'!F559</f>
        <v>0</v>
      </c>
      <c r="F560" s="102"/>
      <c r="G560" s="255"/>
      <c r="H560" s="273"/>
      <c r="I560" s="274"/>
      <c r="J560" s="274"/>
      <c r="K560" s="273"/>
      <c r="L560" s="273"/>
      <c r="M560" s="274"/>
      <c r="N560" s="273"/>
      <c r="O560" s="257"/>
      <c r="P560" s="277"/>
      <c r="Q560" s="277"/>
      <c r="R560" s="277"/>
      <c r="S560" s="277"/>
      <c r="T560" s="277"/>
      <c r="U560" s="273"/>
      <c r="V560" s="255"/>
      <c r="W560" s="255"/>
      <c r="X560" s="102"/>
      <c r="Y560" s="273"/>
      <c r="Z560" s="172"/>
      <c r="AA560" s="102"/>
      <c r="AB560" s="257"/>
      <c r="AC560" s="257"/>
      <c r="AD560" s="273"/>
      <c r="AE560" s="257"/>
      <c r="AF560" s="273"/>
      <c r="AG560" s="273"/>
      <c r="AH560" s="273"/>
      <c r="AI560" s="262"/>
      <c r="AJ560" s="262"/>
      <c r="AK560" s="262"/>
      <c r="AL560" s="262"/>
      <c r="AM560" s="492"/>
      <c r="AN560" s="262"/>
      <c r="AO560" s="262"/>
      <c r="AP560" s="262"/>
      <c r="AQ560" s="262"/>
      <c r="AR560" s="262"/>
      <c r="AS560" s="262"/>
      <c r="AT560" s="262"/>
      <c r="AU560" s="262"/>
      <c r="AV560" s="262"/>
      <c r="AW560" s="262"/>
      <c r="AX560" s="262"/>
      <c r="AY560" s="262"/>
      <c r="AZ560" s="264"/>
      <c r="BA560" s="492"/>
      <c r="BB560" s="576" t="str">
        <f t="shared" si="38"/>
        <v xml:space="preserve"> </v>
      </c>
      <c r="BC560" s="576" t="str">
        <f t="shared" si="39"/>
        <v xml:space="preserve"> </v>
      </c>
      <c r="BD560" s="576" t="str">
        <f t="shared" si="40"/>
        <v xml:space="preserve"> </v>
      </c>
      <c r="BE560" s="576" t="str">
        <f t="shared" si="41"/>
        <v xml:space="preserve"> </v>
      </c>
      <c r="BF560" s="102"/>
      <c r="BG560" s="165"/>
    </row>
    <row r="561" spans="1:59" s="107" customFormat="1" ht="12.75" x14ac:dyDescent="0.25">
      <c r="A561" s="380"/>
      <c r="B561" s="376">
        <f>'Données démographiques'!B560</f>
        <v>0</v>
      </c>
      <c r="C561" s="376">
        <f>'Données démographiques'!C560</f>
        <v>0</v>
      </c>
      <c r="D561" s="377">
        <f>'Données démographiques'!D560</f>
        <v>0</v>
      </c>
      <c r="E561" s="377">
        <f>'Données démographiques'!F560</f>
        <v>0</v>
      </c>
      <c r="F561" s="102"/>
      <c r="G561" s="430"/>
      <c r="H561" s="258"/>
      <c r="I561" s="493"/>
      <c r="J561" s="493"/>
      <c r="K561" s="258"/>
      <c r="L561" s="258"/>
      <c r="M561" s="493"/>
      <c r="N561" s="258"/>
      <c r="O561" s="259"/>
      <c r="P561" s="279"/>
      <c r="Q561" s="279"/>
      <c r="R561" s="279"/>
      <c r="S561" s="279"/>
      <c r="T561" s="279"/>
      <c r="U561" s="258"/>
      <c r="V561" s="430"/>
      <c r="W561" s="430"/>
      <c r="X561" s="102"/>
      <c r="Y561" s="258"/>
      <c r="Z561" s="431"/>
      <c r="AA561" s="102"/>
      <c r="AB561" s="259"/>
      <c r="AC561" s="259"/>
      <c r="AD561" s="258"/>
      <c r="AE561" s="259"/>
      <c r="AF561" s="258"/>
      <c r="AG561" s="258"/>
      <c r="AH561" s="258"/>
      <c r="AI561" s="263"/>
      <c r="AJ561" s="263"/>
      <c r="AK561" s="263"/>
      <c r="AL561" s="263"/>
      <c r="AM561" s="492"/>
      <c r="AN561" s="263"/>
      <c r="AO561" s="263"/>
      <c r="AP561" s="263"/>
      <c r="AQ561" s="263"/>
      <c r="AR561" s="263"/>
      <c r="AS561" s="263"/>
      <c r="AT561" s="263"/>
      <c r="AU561" s="263"/>
      <c r="AV561" s="263"/>
      <c r="AW561" s="263"/>
      <c r="AX561" s="263"/>
      <c r="AY561" s="263"/>
      <c r="AZ561" s="265"/>
      <c r="BA561" s="492"/>
      <c r="BB561" s="577" t="str">
        <f t="shared" si="38"/>
        <v xml:space="preserve"> </v>
      </c>
      <c r="BC561" s="577" t="str">
        <f t="shared" si="39"/>
        <v xml:space="preserve"> </v>
      </c>
      <c r="BD561" s="577" t="str">
        <f t="shared" si="40"/>
        <v xml:space="preserve"> </v>
      </c>
      <c r="BE561" s="577" t="str">
        <f t="shared" si="41"/>
        <v xml:space="preserve"> </v>
      </c>
      <c r="BF561" s="102"/>
      <c r="BG561" s="330"/>
    </row>
    <row r="562" spans="1:59" s="107" customFormat="1" ht="12.75" x14ac:dyDescent="0.25">
      <c r="A562" s="380"/>
      <c r="B562" s="169">
        <f>'Données démographiques'!B561</f>
        <v>0</v>
      </c>
      <c r="C562" s="169">
        <f>'Données démographiques'!C561</f>
        <v>0</v>
      </c>
      <c r="D562" s="170">
        <f>'Données démographiques'!D561</f>
        <v>0</v>
      </c>
      <c r="E562" s="170">
        <f>'Données démographiques'!F561</f>
        <v>0</v>
      </c>
      <c r="F562" s="102"/>
      <c r="G562" s="255"/>
      <c r="H562" s="273"/>
      <c r="I562" s="274"/>
      <c r="J562" s="274"/>
      <c r="K562" s="273"/>
      <c r="L562" s="273"/>
      <c r="M562" s="274"/>
      <c r="N562" s="273"/>
      <c r="O562" s="257"/>
      <c r="P562" s="277"/>
      <c r="Q562" s="277"/>
      <c r="R562" s="277"/>
      <c r="S562" s="277"/>
      <c r="T562" s="277"/>
      <c r="U562" s="273"/>
      <c r="V562" s="255"/>
      <c r="W562" s="255"/>
      <c r="X562" s="102"/>
      <c r="Y562" s="273"/>
      <c r="Z562" s="172"/>
      <c r="AA562" s="102"/>
      <c r="AB562" s="257"/>
      <c r="AC562" s="257"/>
      <c r="AD562" s="273"/>
      <c r="AE562" s="257"/>
      <c r="AF562" s="273"/>
      <c r="AG562" s="273"/>
      <c r="AH562" s="273"/>
      <c r="AI562" s="262"/>
      <c r="AJ562" s="262"/>
      <c r="AK562" s="262"/>
      <c r="AL562" s="262"/>
      <c r="AM562" s="492"/>
      <c r="AN562" s="262"/>
      <c r="AO562" s="262"/>
      <c r="AP562" s="262"/>
      <c r="AQ562" s="262"/>
      <c r="AR562" s="262"/>
      <c r="AS562" s="262"/>
      <c r="AT562" s="262"/>
      <c r="AU562" s="262"/>
      <c r="AV562" s="262"/>
      <c r="AW562" s="262"/>
      <c r="AX562" s="262"/>
      <c r="AY562" s="262"/>
      <c r="AZ562" s="264"/>
      <c r="BA562" s="492"/>
      <c r="BB562" s="576" t="str">
        <f t="shared" si="38"/>
        <v xml:space="preserve"> </v>
      </c>
      <c r="BC562" s="576" t="str">
        <f t="shared" si="39"/>
        <v xml:space="preserve"> </v>
      </c>
      <c r="BD562" s="576" t="str">
        <f t="shared" si="40"/>
        <v xml:space="preserve"> </v>
      </c>
      <c r="BE562" s="576" t="str">
        <f t="shared" si="41"/>
        <v xml:space="preserve"> </v>
      </c>
      <c r="BF562" s="102"/>
      <c r="BG562" s="165"/>
    </row>
    <row r="563" spans="1:59" s="107" customFormat="1" ht="12.75" x14ac:dyDescent="0.25">
      <c r="A563" s="380"/>
      <c r="B563" s="376">
        <f>'Données démographiques'!B562</f>
        <v>0</v>
      </c>
      <c r="C563" s="376">
        <f>'Données démographiques'!C562</f>
        <v>0</v>
      </c>
      <c r="D563" s="377">
        <f>'Données démographiques'!D562</f>
        <v>0</v>
      </c>
      <c r="E563" s="377">
        <f>'Données démographiques'!F562</f>
        <v>0</v>
      </c>
      <c r="F563" s="102"/>
      <c r="G563" s="430"/>
      <c r="H563" s="258"/>
      <c r="I563" s="493"/>
      <c r="J563" s="493"/>
      <c r="K563" s="258"/>
      <c r="L563" s="258"/>
      <c r="M563" s="493"/>
      <c r="N563" s="258"/>
      <c r="O563" s="259"/>
      <c r="P563" s="279"/>
      <c r="Q563" s="279"/>
      <c r="R563" s="279"/>
      <c r="S563" s="279"/>
      <c r="T563" s="279"/>
      <c r="U563" s="258"/>
      <c r="V563" s="430"/>
      <c r="W563" s="430"/>
      <c r="X563" s="102"/>
      <c r="Y563" s="258"/>
      <c r="Z563" s="431"/>
      <c r="AA563" s="102"/>
      <c r="AB563" s="259"/>
      <c r="AC563" s="259"/>
      <c r="AD563" s="258"/>
      <c r="AE563" s="259"/>
      <c r="AF563" s="258"/>
      <c r="AG563" s="258"/>
      <c r="AH563" s="258"/>
      <c r="AI563" s="263"/>
      <c r="AJ563" s="263"/>
      <c r="AK563" s="263"/>
      <c r="AL563" s="263"/>
      <c r="AM563" s="492"/>
      <c r="AN563" s="263"/>
      <c r="AO563" s="263"/>
      <c r="AP563" s="263"/>
      <c r="AQ563" s="263"/>
      <c r="AR563" s="263"/>
      <c r="AS563" s="263"/>
      <c r="AT563" s="263"/>
      <c r="AU563" s="263"/>
      <c r="AV563" s="263"/>
      <c r="AW563" s="263"/>
      <c r="AX563" s="263"/>
      <c r="AY563" s="263"/>
      <c r="AZ563" s="265"/>
      <c r="BA563" s="492"/>
      <c r="BB563" s="577" t="str">
        <f t="shared" si="38"/>
        <v xml:space="preserve"> </v>
      </c>
      <c r="BC563" s="577" t="str">
        <f t="shared" si="39"/>
        <v xml:space="preserve"> </v>
      </c>
      <c r="BD563" s="577" t="str">
        <f t="shared" si="40"/>
        <v xml:space="preserve"> </v>
      </c>
      <c r="BE563" s="577" t="str">
        <f t="shared" si="41"/>
        <v xml:space="preserve"> </v>
      </c>
      <c r="BF563" s="102"/>
      <c r="BG563" s="330"/>
    </row>
    <row r="564" spans="1:59" s="107" customFormat="1" ht="12.75" x14ac:dyDescent="0.25">
      <c r="A564" s="380"/>
      <c r="B564" s="169">
        <f>'Données démographiques'!B563</f>
        <v>0</v>
      </c>
      <c r="C564" s="169">
        <f>'Données démographiques'!C563</f>
        <v>0</v>
      </c>
      <c r="D564" s="170">
        <f>'Données démographiques'!D563</f>
        <v>0</v>
      </c>
      <c r="E564" s="170">
        <f>'Données démographiques'!F563</f>
        <v>0</v>
      </c>
      <c r="F564" s="102"/>
      <c r="G564" s="255"/>
      <c r="H564" s="273"/>
      <c r="I564" s="274"/>
      <c r="J564" s="274"/>
      <c r="K564" s="273"/>
      <c r="L564" s="273"/>
      <c r="M564" s="274"/>
      <c r="N564" s="273"/>
      <c r="O564" s="257"/>
      <c r="P564" s="277"/>
      <c r="Q564" s="277"/>
      <c r="R564" s="277"/>
      <c r="S564" s="277"/>
      <c r="T564" s="277"/>
      <c r="U564" s="273"/>
      <c r="V564" s="255"/>
      <c r="W564" s="255"/>
      <c r="X564" s="102"/>
      <c r="Y564" s="273"/>
      <c r="Z564" s="172"/>
      <c r="AA564" s="102"/>
      <c r="AB564" s="257"/>
      <c r="AC564" s="257"/>
      <c r="AD564" s="273"/>
      <c r="AE564" s="257"/>
      <c r="AF564" s="273"/>
      <c r="AG564" s="273"/>
      <c r="AH564" s="273"/>
      <c r="AI564" s="262"/>
      <c r="AJ564" s="262"/>
      <c r="AK564" s="262"/>
      <c r="AL564" s="262"/>
      <c r="AM564" s="492"/>
      <c r="AN564" s="262"/>
      <c r="AO564" s="262"/>
      <c r="AP564" s="262"/>
      <c r="AQ564" s="262"/>
      <c r="AR564" s="262"/>
      <c r="AS564" s="262"/>
      <c r="AT564" s="262"/>
      <c r="AU564" s="262"/>
      <c r="AV564" s="262"/>
      <c r="AW564" s="262"/>
      <c r="AX564" s="262"/>
      <c r="AY564" s="262"/>
      <c r="AZ564" s="264"/>
      <c r="BA564" s="492"/>
      <c r="BB564" s="576" t="str">
        <f t="shared" si="38"/>
        <v xml:space="preserve"> </v>
      </c>
      <c r="BC564" s="576" t="str">
        <f t="shared" si="39"/>
        <v xml:space="preserve"> </v>
      </c>
      <c r="BD564" s="576" t="str">
        <f t="shared" si="40"/>
        <v xml:space="preserve"> </v>
      </c>
      <c r="BE564" s="576" t="str">
        <f t="shared" si="41"/>
        <v xml:space="preserve"> </v>
      </c>
      <c r="BF564" s="102"/>
      <c r="BG564" s="165"/>
    </row>
    <row r="565" spans="1:59" s="107" customFormat="1" ht="12.75" x14ac:dyDescent="0.25">
      <c r="A565" s="380"/>
      <c r="B565" s="376">
        <f>'Données démographiques'!B564</f>
        <v>0</v>
      </c>
      <c r="C565" s="376">
        <f>'Données démographiques'!C564</f>
        <v>0</v>
      </c>
      <c r="D565" s="377">
        <f>'Données démographiques'!D564</f>
        <v>0</v>
      </c>
      <c r="E565" s="377">
        <f>'Données démographiques'!F564</f>
        <v>0</v>
      </c>
      <c r="F565" s="102"/>
      <c r="G565" s="430"/>
      <c r="H565" s="258"/>
      <c r="I565" s="493"/>
      <c r="J565" s="493"/>
      <c r="K565" s="258"/>
      <c r="L565" s="258"/>
      <c r="M565" s="493"/>
      <c r="N565" s="258"/>
      <c r="O565" s="259"/>
      <c r="P565" s="279"/>
      <c r="Q565" s="279"/>
      <c r="R565" s="279"/>
      <c r="S565" s="279"/>
      <c r="T565" s="279"/>
      <c r="U565" s="258"/>
      <c r="V565" s="430"/>
      <c r="W565" s="430"/>
      <c r="X565" s="102"/>
      <c r="Y565" s="258"/>
      <c r="Z565" s="431"/>
      <c r="AA565" s="102"/>
      <c r="AB565" s="259"/>
      <c r="AC565" s="259"/>
      <c r="AD565" s="258"/>
      <c r="AE565" s="259"/>
      <c r="AF565" s="258"/>
      <c r="AG565" s="258"/>
      <c r="AH565" s="258"/>
      <c r="AI565" s="263"/>
      <c r="AJ565" s="263"/>
      <c r="AK565" s="263"/>
      <c r="AL565" s="263"/>
      <c r="AM565" s="492"/>
      <c r="AN565" s="263"/>
      <c r="AO565" s="263"/>
      <c r="AP565" s="263"/>
      <c r="AQ565" s="263"/>
      <c r="AR565" s="263"/>
      <c r="AS565" s="263"/>
      <c r="AT565" s="263"/>
      <c r="AU565" s="263"/>
      <c r="AV565" s="263"/>
      <c r="AW565" s="263"/>
      <c r="AX565" s="263"/>
      <c r="AY565" s="263"/>
      <c r="AZ565" s="265"/>
      <c r="BA565" s="492"/>
      <c r="BB565" s="577" t="str">
        <f t="shared" si="38"/>
        <v xml:space="preserve"> </v>
      </c>
      <c r="BC565" s="577" t="str">
        <f t="shared" si="39"/>
        <v xml:space="preserve"> </v>
      </c>
      <c r="BD565" s="577" t="str">
        <f t="shared" si="40"/>
        <v xml:space="preserve"> </v>
      </c>
      <c r="BE565" s="577" t="str">
        <f t="shared" si="41"/>
        <v xml:space="preserve"> </v>
      </c>
      <c r="BF565" s="102"/>
      <c r="BG565" s="330"/>
    </row>
    <row r="566" spans="1:59" s="107" customFormat="1" ht="12.75" x14ac:dyDescent="0.25">
      <c r="A566" s="380"/>
      <c r="B566" s="169">
        <f>'Données démographiques'!B565</f>
        <v>0</v>
      </c>
      <c r="C566" s="169">
        <f>'Données démographiques'!C565</f>
        <v>0</v>
      </c>
      <c r="D566" s="170">
        <f>'Données démographiques'!D565</f>
        <v>0</v>
      </c>
      <c r="E566" s="170">
        <f>'Données démographiques'!F565</f>
        <v>0</v>
      </c>
      <c r="F566" s="102"/>
      <c r="G566" s="255"/>
      <c r="H566" s="273"/>
      <c r="I566" s="274"/>
      <c r="J566" s="274"/>
      <c r="K566" s="273"/>
      <c r="L566" s="273"/>
      <c r="M566" s="274"/>
      <c r="N566" s="273"/>
      <c r="O566" s="257"/>
      <c r="P566" s="277"/>
      <c r="Q566" s="277"/>
      <c r="R566" s="277"/>
      <c r="S566" s="277"/>
      <c r="T566" s="277"/>
      <c r="U566" s="273"/>
      <c r="V566" s="255"/>
      <c r="W566" s="255"/>
      <c r="X566" s="102"/>
      <c r="Y566" s="273"/>
      <c r="Z566" s="172"/>
      <c r="AA566" s="102"/>
      <c r="AB566" s="257"/>
      <c r="AC566" s="257"/>
      <c r="AD566" s="273"/>
      <c r="AE566" s="257"/>
      <c r="AF566" s="273"/>
      <c r="AG566" s="273"/>
      <c r="AH566" s="273"/>
      <c r="AI566" s="262"/>
      <c r="AJ566" s="262"/>
      <c r="AK566" s="262"/>
      <c r="AL566" s="262"/>
      <c r="AM566" s="492"/>
      <c r="AN566" s="262"/>
      <c r="AO566" s="262"/>
      <c r="AP566" s="262"/>
      <c r="AQ566" s="262"/>
      <c r="AR566" s="262"/>
      <c r="AS566" s="262"/>
      <c r="AT566" s="262"/>
      <c r="AU566" s="262"/>
      <c r="AV566" s="262"/>
      <c r="AW566" s="262"/>
      <c r="AX566" s="262"/>
      <c r="AY566" s="262"/>
      <c r="AZ566" s="264"/>
      <c r="BA566" s="492"/>
      <c r="BB566" s="576" t="str">
        <f t="shared" si="38"/>
        <v xml:space="preserve"> </v>
      </c>
      <c r="BC566" s="576" t="str">
        <f t="shared" si="39"/>
        <v xml:space="preserve"> </v>
      </c>
      <c r="BD566" s="576" t="str">
        <f t="shared" si="40"/>
        <v xml:space="preserve"> </v>
      </c>
      <c r="BE566" s="576" t="str">
        <f t="shared" si="41"/>
        <v xml:space="preserve"> </v>
      </c>
      <c r="BF566" s="102"/>
      <c r="BG566" s="165"/>
    </row>
    <row r="567" spans="1:59" s="107" customFormat="1" ht="12.75" x14ac:dyDescent="0.25">
      <c r="A567" s="380"/>
      <c r="B567" s="376">
        <f>'Données démographiques'!B566</f>
        <v>0</v>
      </c>
      <c r="C567" s="376">
        <f>'Données démographiques'!C566</f>
        <v>0</v>
      </c>
      <c r="D567" s="377">
        <f>'Données démographiques'!D566</f>
        <v>0</v>
      </c>
      <c r="E567" s="377">
        <f>'Données démographiques'!F566</f>
        <v>0</v>
      </c>
      <c r="F567" s="102"/>
      <c r="G567" s="430"/>
      <c r="H567" s="258"/>
      <c r="I567" s="493"/>
      <c r="J567" s="493"/>
      <c r="K567" s="258"/>
      <c r="L567" s="258"/>
      <c r="M567" s="493"/>
      <c r="N567" s="258"/>
      <c r="O567" s="259"/>
      <c r="P567" s="279"/>
      <c r="Q567" s="279"/>
      <c r="R567" s="279"/>
      <c r="S567" s="279"/>
      <c r="T567" s="279"/>
      <c r="U567" s="258"/>
      <c r="V567" s="430"/>
      <c r="W567" s="430"/>
      <c r="X567" s="102"/>
      <c r="Y567" s="258"/>
      <c r="Z567" s="431"/>
      <c r="AA567" s="102"/>
      <c r="AB567" s="259"/>
      <c r="AC567" s="259"/>
      <c r="AD567" s="258"/>
      <c r="AE567" s="259"/>
      <c r="AF567" s="258"/>
      <c r="AG567" s="258"/>
      <c r="AH567" s="258"/>
      <c r="AI567" s="263"/>
      <c r="AJ567" s="263"/>
      <c r="AK567" s="263"/>
      <c r="AL567" s="263"/>
      <c r="AM567" s="492"/>
      <c r="AN567" s="263"/>
      <c r="AO567" s="263"/>
      <c r="AP567" s="263"/>
      <c r="AQ567" s="263"/>
      <c r="AR567" s="263"/>
      <c r="AS567" s="263"/>
      <c r="AT567" s="263"/>
      <c r="AU567" s="263"/>
      <c r="AV567" s="263"/>
      <c r="AW567" s="263"/>
      <c r="AX567" s="263"/>
      <c r="AY567" s="263"/>
      <c r="AZ567" s="265"/>
      <c r="BA567" s="492"/>
      <c r="BB567" s="577" t="str">
        <f t="shared" si="38"/>
        <v xml:space="preserve"> </v>
      </c>
      <c r="BC567" s="577" t="str">
        <f t="shared" si="39"/>
        <v xml:space="preserve"> </v>
      </c>
      <c r="BD567" s="577" t="str">
        <f t="shared" si="40"/>
        <v xml:space="preserve"> </v>
      </c>
      <c r="BE567" s="577" t="str">
        <f t="shared" si="41"/>
        <v xml:space="preserve"> </v>
      </c>
      <c r="BF567" s="102"/>
      <c r="BG567" s="330"/>
    </row>
    <row r="568" spans="1:59" s="107" customFormat="1" ht="12.75" x14ac:dyDescent="0.25">
      <c r="A568" s="380"/>
      <c r="B568" s="169">
        <f>'Données démographiques'!B567</f>
        <v>0</v>
      </c>
      <c r="C568" s="169">
        <f>'Données démographiques'!C567</f>
        <v>0</v>
      </c>
      <c r="D568" s="170">
        <f>'Données démographiques'!D567</f>
        <v>0</v>
      </c>
      <c r="E568" s="170">
        <f>'Données démographiques'!F567</f>
        <v>0</v>
      </c>
      <c r="F568" s="102"/>
      <c r="G568" s="255"/>
      <c r="H568" s="273"/>
      <c r="I568" s="274"/>
      <c r="J568" s="274"/>
      <c r="K568" s="273"/>
      <c r="L568" s="273"/>
      <c r="M568" s="274"/>
      <c r="N568" s="273"/>
      <c r="O568" s="257"/>
      <c r="P568" s="277"/>
      <c r="Q568" s="277"/>
      <c r="R568" s="277"/>
      <c r="S568" s="277"/>
      <c r="T568" s="277"/>
      <c r="U568" s="273"/>
      <c r="V568" s="255"/>
      <c r="W568" s="255"/>
      <c r="X568" s="102"/>
      <c r="Y568" s="273"/>
      <c r="Z568" s="172"/>
      <c r="AA568" s="102"/>
      <c r="AB568" s="257"/>
      <c r="AC568" s="257"/>
      <c r="AD568" s="273"/>
      <c r="AE568" s="257"/>
      <c r="AF568" s="273"/>
      <c r="AG568" s="273"/>
      <c r="AH568" s="273"/>
      <c r="AI568" s="262"/>
      <c r="AJ568" s="262"/>
      <c r="AK568" s="262"/>
      <c r="AL568" s="262"/>
      <c r="AM568" s="492"/>
      <c r="AN568" s="262"/>
      <c r="AO568" s="262"/>
      <c r="AP568" s="262"/>
      <c r="AQ568" s="262"/>
      <c r="AR568" s="262"/>
      <c r="AS568" s="262"/>
      <c r="AT568" s="262"/>
      <c r="AU568" s="262"/>
      <c r="AV568" s="262"/>
      <c r="AW568" s="262"/>
      <c r="AX568" s="262"/>
      <c r="AY568" s="262"/>
      <c r="AZ568" s="264"/>
      <c r="BA568" s="492"/>
      <c r="BB568" s="576" t="str">
        <f t="shared" si="38"/>
        <v xml:space="preserve"> </v>
      </c>
      <c r="BC568" s="576" t="str">
        <f t="shared" si="39"/>
        <v xml:space="preserve"> </v>
      </c>
      <c r="BD568" s="576" t="str">
        <f t="shared" si="40"/>
        <v xml:space="preserve"> </v>
      </c>
      <c r="BE568" s="576" t="str">
        <f t="shared" si="41"/>
        <v xml:space="preserve"> </v>
      </c>
      <c r="BF568" s="102"/>
      <c r="BG568" s="165"/>
    </row>
    <row r="569" spans="1:59" s="107" customFormat="1" ht="12.75" x14ac:dyDescent="0.25">
      <c r="A569" s="380"/>
      <c r="B569" s="376">
        <f>'Données démographiques'!B568</f>
        <v>0</v>
      </c>
      <c r="C569" s="376">
        <f>'Données démographiques'!C568</f>
        <v>0</v>
      </c>
      <c r="D569" s="377">
        <f>'Données démographiques'!D568</f>
        <v>0</v>
      </c>
      <c r="E569" s="377">
        <f>'Données démographiques'!F568</f>
        <v>0</v>
      </c>
      <c r="F569" s="102"/>
      <c r="G569" s="430"/>
      <c r="H569" s="258"/>
      <c r="I569" s="493"/>
      <c r="J569" s="493"/>
      <c r="K569" s="258"/>
      <c r="L569" s="258"/>
      <c r="M569" s="493"/>
      <c r="N569" s="258"/>
      <c r="O569" s="259"/>
      <c r="P569" s="279"/>
      <c r="Q569" s="279"/>
      <c r="R569" s="279"/>
      <c r="S569" s="279"/>
      <c r="T569" s="279"/>
      <c r="U569" s="258"/>
      <c r="V569" s="430"/>
      <c r="W569" s="430"/>
      <c r="X569" s="102"/>
      <c r="Y569" s="258"/>
      <c r="Z569" s="431"/>
      <c r="AA569" s="102"/>
      <c r="AB569" s="259"/>
      <c r="AC569" s="259"/>
      <c r="AD569" s="258"/>
      <c r="AE569" s="259"/>
      <c r="AF569" s="258"/>
      <c r="AG569" s="258"/>
      <c r="AH569" s="258"/>
      <c r="AI569" s="263"/>
      <c r="AJ569" s="263"/>
      <c r="AK569" s="263"/>
      <c r="AL569" s="263"/>
      <c r="AM569" s="492"/>
      <c r="AN569" s="263"/>
      <c r="AO569" s="263"/>
      <c r="AP569" s="263"/>
      <c r="AQ569" s="263"/>
      <c r="AR569" s="263"/>
      <c r="AS569" s="263"/>
      <c r="AT569" s="263"/>
      <c r="AU569" s="263"/>
      <c r="AV569" s="263"/>
      <c r="AW569" s="263"/>
      <c r="AX569" s="263"/>
      <c r="AY569" s="263"/>
      <c r="AZ569" s="265"/>
      <c r="BA569" s="492"/>
      <c r="BB569" s="577" t="str">
        <f t="shared" si="38"/>
        <v xml:space="preserve"> </v>
      </c>
      <c r="BC569" s="577" t="str">
        <f t="shared" si="39"/>
        <v xml:space="preserve"> </v>
      </c>
      <c r="BD569" s="577" t="str">
        <f t="shared" si="40"/>
        <v xml:space="preserve"> </v>
      </c>
      <c r="BE569" s="577" t="str">
        <f t="shared" si="41"/>
        <v xml:space="preserve"> </v>
      </c>
      <c r="BF569" s="102"/>
      <c r="BG569" s="330"/>
    </row>
    <row r="570" spans="1:59" s="107" customFormat="1" ht="12.75" x14ac:dyDescent="0.25">
      <c r="A570" s="380"/>
      <c r="B570" s="169">
        <f>'Données démographiques'!B569</f>
        <v>0</v>
      </c>
      <c r="C570" s="169">
        <f>'Données démographiques'!C569</f>
        <v>0</v>
      </c>
      <c r="D570" s="170">
        <f>'Données démographiques'!D569</f>
        <v>0</v>
      </c>
      <c r="E570" s="170">
        <f>'Données démographiques'!F569</f>
        <v>0</v>
      </c>
      <c r="F570" s="102"/>
      <c r="G570" s="255"/>
      <c r="H570" s="273"/>
      <c r="I570" s="274"/>
      <c r="J570" s="274"/>
      <c r="K570" s="273"/>
      <c r="L570" s="273"/>
      <c r="M570" s="274"/>
      <c r="N570" s="273"/>
      <c r="O570" s="257"/>
      <c r="P570" s="277"/>
      <c r="Q570" s="277"/>
      <c r="R570" s="277"/>
      <c r="S570" s="277"/>
      <c r="T570" s="277"/>
      <c r="U570" s="273"/>
      <c r="V570" s="255"/>
      <c r="W570" s="255"/>
      <c r="X570" s="102"/>
      <c r="Y570" s="273"/>
      <c r="Z570" s="172"/>
      <c r="AA570" s="102"/>
      <c r="AB570" s="257"/>
      <c r="AC570" s="257"/>
      <c r="AD570" s="273"/>
      <c r="AE570" s="257"/>
      <c r="AF570" s="273"/>
      <c r="AG570" s="273"/>
      <c r="AH570" s="273"/>
      <c r="AI570" s="262"/>
      <c r="AJ570" s="262"/>
      <c r="AK570" s="262"/>
      <c r="AL570" s="262"/>
      <c r="AM570" s="492"/>
      <c r="AN570" s="262"/>
      <c r="AO570" s="262"/>
      <c r="AP570" s="262"/>
      <c r="AQ570" s="262"/>
      <c r="AR570" s="262"/>
      <c r="AS570" s="262"/>
      <c r="AT570" s="262"/>
      <c r="AU570" s="262"/>
      <c r="AV570" s="262"/>
      <c r="AW570" s="262"/>
      <c r="AX570" s="262"/>
      <c r="AY570" s="262"/>
      <c r="AZ570" s="264"/>
      <c r="BA570" s="492"/>
      <c r="BB570" s="576" t="str">
        <f t="shared" si="38"/>
        <v xml:space="preserve"> </v>
      </c>
      <c r="BC570" s="576" t="str">
        <f t="shared" si="39"/>
        <v xml:space="preserve"> </v>
      </c>
      <c r="BD570" s="576" t="str">
        <f t="shared" si="40"/>
        <v xml:space="preserve"> </v>
      </c>
      <c r="BE570" s="576" t="str">
        <f t="shared" si="41"/>
        <v xml:space="preserve"> </v>
      </c>
      <c r="BF570" s="102"/>
      <c r="BG570" s="165"/>
    </row>
    <row r="571" spans="1:59" s="107" customFormat="1" ht="12.75" x14ac:dyDescent="0.25">
      <c r="A571" s="380"/>
      <c r="B571" s="376">
        <f>'Données démographiques'!B570</f>
        <v>0</v>
      </c>
      <c r="C571" s="376">
        <f>'Données démographiques'!C570</f>
        <v>0</v>
      </c>
      <c r="D571" s="377">
        <f>'Données démographiques'!D570</f>
        <v>0</v>
      </c>
      <c r="E571" s="377">
        <f>'Données démographiques'!F570</f>
        <v>0</v>
      </c>
      <c r="F571" s="102"/>
      <c r="G571" s="430"/>
      <c r="H571" s="258"/>
      <c r="I571" s="493"/>
      <c r="J571" s="493"/>
      <c r="K571" s="258"/>
      <c r="L571" s="258"/>
      <c r="M571" s="493"/>
      <c r="N571" s="258"/>
      <c r="O571" s="259"/>
      <c r="P571" s="279"/>
      <c r="Q571" s="279"/>
      <c r="R571" s="279"/>
      <c r="S571" s="279"/>
      <c r="T571" s="279"/>
      <c r="U571" s="258"/>
      <c r="V571" s="430"/>
      <c r="W571" s="430"/>
      <c r="X571" s="102"/>
      <c r="Y571" s="258"/>
      <c r="Z571" s="431"/>
      <c r="AA571" s="102"/>
      <c r="AB571" s="259"/>
      <c r="AC571" s="259"/>
      <c r="AD571" s="258"/>
      <c r="AE571" s="259"/>
      <c r="AF571" s="258"/>
      <c r="AG571" s="258"/>
      <c r="AH571" s="258"/>
      <c r="AI571" s="263"/>
      <c r="AJ571" s="263"/>
      <c r="AK571" s="263"/>
      <c r="AL571" s="263"/>
      <c r="AM571" s="492"/>
      <c r="AN571" s="263"/>
      <c r="AO571" s="263"/>
      <c r="AP571" s="263"/>
      <c r="AQ571" s="263"/>
      <c r="AR571" s="263"/>
      <c r="AS571" s="263"/>
      <c r="AT571" s="263"/>
      <c r="AU571" s="263"/>
      <c r="AV571" s="263"/>
      <c r="AW571" s="263"/>
      <c r="AX571" s="263"/>
      <c r="AY571" s="263"/>
      <c r="AZ571" s="265"/>
      <c r="BA571" s="492"/>
      <c r="BB571" s="577" t="str">
        <f t="shared" si="38"/>
        <v xml:space="preserve"> </v>
      </c>
      <c r="BC571" s="577" t="str">
        <f t="shared" si="39"/>
        <v xml:space="preserve"> </v>
      </c>
      <c r="BD571" s="577" t="str">
        <f t="shared" si="40"/>
        <v xml:space="preserve"> </v>
      </c>
      <c r="BE571" s="577" t="str">
        <f t="shared" si="41"/>
        <v xml:space="preserve"> </v>
      </c>
      <c r="BF571" s="102"/>
      <c r="BG571" s="330"/>
    </row>
    <row r="572" spans="1:59" s="107" customFormat="1" ht="12.75" x14ac:dyDescent="0.25">
      <c r="A572" s="380"/>
      <c r="B572" s="169">
        <f>'Données démographiques'!B571</f>
        <v>0</v>
      </c>
      <c r="C572" s="169">
        <f>'Données démographiques'!C571</f>
        <v>0</v>
      </c>
      <c r="D572" s="170">
        <f>'Données démographiques'!D571</f>
        <v>0</v>
      </c>
      <c r="E572" s="170">
        <f>'Données démographiques'!F571</f>
        <v>0</v>
      </c>
      <c r="F572" s="102"/>
      <c r="G572" s="255"/>
      <c r="H572" s="273"/>
      <c r="I572" s="274"/>
      <c r="J572" s="274"/>
      <c r="K572" s="273"/>
      <c r="L572" s="273"/>
      <c r="M572" s="274"/>
      <c r="N572" s="273"/>
      <c r="O572" s="257"/>
      <c r="P572" s="277"/>
      <c r="Q572" s="277"/>
      <c r="R572" s="277"/>
      <c r="S572" s="277"/>
      <c r="T572" s="277"/>
      <c r="U572" s="273"/>
      <c r="V572" s="255"/>
      <c r="W572" s="255"/>
      <c r="X572" s="102"/>
      <c r="Y572" s="273"/>
      <c r="Z572" s="172"/>
      <c r="AA572" s="102"/>
      <c r="AB572" s="257"/>
      <c r="AC572" s="257"/>
      <c r="AD572" s="273"/>
      <c r="AE572" s="257"/>
      <c r="AF572" s="273"/>
      <c r="AG572" s="273"/>
      <c r="AH572" s="273"/>
      <c r="AI572" s="262"/>
      <c r="AJ572" s="262"/>
      <c r="AK572" s="262"/>
      <c r="AL572" s="262"/>
      <c r="AM572" s="492"/>
      <c r="AN572" s="262"/>
      <c r="AO572" s="262"/>
      <c r="AP572" s="262"/>
      <c r="AQ572" s="262"/>
      <c r="AR572" s="262"/>
      <c r="AS572" s="262"/>
      <c r="AT572" s="262"/>
      <c r="AU572" s="262"/>
      <c r="AV572" s="262"/>
      <c r="AW572" s="262"/>
      <c r="AX572" s="262"/>
      <c r="AY572" s="262"/>
      <c r="AZ572" s="264"/>
      <c r="BA572" s="492"/>
      <c r="BB572" s="576" t="str">
        <f t="shared" si="38"/>
        <v xml:space="preserve"> </v>
      </c>
      <c r="BC572" s="576" t="str">
        <f t="shared" si="39"/>
        <v xml:space="preserve"> </v>
      </c>
      <c r="BD572" s="576" t="str">
        <f t="shared" si="40"/>
        <v xml:space="preserve"> </v>
      </c>
      <c r="BE572" s="576" t="str">
        <f t="shared" si="41"/>
        <v xml:space="preserve"> </v>
      </c>
      <c r="BF572" s="102"/>
      <c r="BG572" s="165"/>
    </row>
    <row r="573" spans="1:59" s="107" customFormat="1" ht="12.75" x14ac:dyDescent="0.25">
      <c r="A573" s="380"/>
      <c r="B573" s="376">
        <f>'Données démographiques'!B572</f>
        <v>0</v>
      </c>
      <c r="C573" s="376">
        <f>'Données démographiques'!C572</f>
        <v>0</v>
      </c>
      <c r="D573" s="377">
        <f>'Données démographiques'!D572</f>
        <v>0</v>
      </c>
      <c r="E573" s="377">
        <f>'Données démographiques'!F572</f>
        <v>0</v>
      </c>
      <c r="F573" s="102"/>
      <c r="G573" s="430"/>
      <c r="H573" s="258"/>
      <c r="I573" s="493"/>
      <c r="J573" s="493"/>
      <c r="K573" s="258"/>
      <c r="L573" s="258"/>
      <c r="M573" s="493"/>
      <c r="N573" s="258"/>
      <c r="O573" s="259"/>
      <c r="P573" s="279"/>
      <c r="Q573" s="279"/>
      <c r="R573" s="279"/>
      <c r="S573" s="279"/>
      <c r="T573" s="279"/>
      <c r="U573" s="258"/>
      <c r="V573" s="430"/>
      <c r="W573" s="430"/>
      <c r="X573" s="102"/>
      <c r="Y573" s="258"/>
      <c r="Z573" s="431"/>
      <c r="AA573" s="102"/>
      <c r="AB573" s="259"/>
      <c r="AC573" s="259"/>
      <c r="AD573" s="258"/>
      <c r="AE573" s="259"/>
      <c r="AF573" s="258"/>
      <c r="AG573" s="258"/>
      <c r="AH573" s="258"/>
      <c r="AI573" s="263"/>
      <c r="AJ573" s="263"/>
      <c r="AK573" s="263"/>
      <c r="AL573" s="263"/>
      <c r="AM573" s="492"/>
      <c r="AN573" s="263"/>
      <c r="AO573" s="263"/>
      <c r="AP573" s="263"/>
      <c r="AQ573" s="263"/>
      <c r="AR573" s="263"/>
      <c r="AS573" s="263"/>
      <c r="AT573" s="263"/>
      <c r="AU573" s="263"/>
      <c r="AV573" s="263"/>
      <c r="AW573" s="263"/>
      <c r="AX573" s="263"/>
      <c r="AY573" s="263"/>
      <c r="AZ573" s="265"/>
      <c r="BA573" s="492"/>
      <c r="BB573" s="577" t="str">
        <f t="shared" si="38"/>
        <v xml:space="preserve"> </v>
      </c>
      <c r="BC573" s="577" t="str">
        <f t="shared" si="39"/>
        <v xml:space="preserve"> </v>
      </c>
      <c r="BD573" s="577" t="str">
        <f t="shared" si="40"/>
        <v xml:space="preserve"> </v>
      </c>
      <c r="BE573" s="577" t="str">
        <f t="shared" si="41"/>
        <v xml:space="preserve"> </v>
      </c>
      <c r="BF573" s="102"/>
      <c r="BG573" s="330"/>
    </row>
    <row r="574" spans="1:59" s="107" customFormat="1" ht="12.75" x14ac:dyDescent="0.25">
      <c r="A574" s="380"/>
      <c r="B574" s="169">
        <f>'Données démographiques'!B573</f>
        <v>0</v>
      </c>
      <c r="C574" s="169">
        <f>'Données démographiques'!C573</f>
        <v>0</v>
      </c>
      <c r="D574" s="170">
        <f>'Données démographiques'!D573</f>
        <v>0</v>
      </c>
      <c r="E574" s="170">
        <f>'Données démographiques'!F573</f>
        <v>0</v>
      </c>
      <c r="F574" s="102"/>
      <c r="G574" s="255"/>
      <c r="H574" s="273"/>
      <c r="I574" s="274"/>
      <c r="J574" s="274"/>
      <c r="K574" s="273"/>
      <c r="L574" s="273"/>
      <c r="M574" s="274"/>
      <c r="N574" s="273"/>
      <c r="O574" s="257"/>
      <c r="P574" s="277"/>
      <c r="Q574" s="277"/>
      <c r="R574" s="277"/>
      <c r="S574" s="277"/>
      <c r="T574" s="277"/>
      <c r="U574" s="273"/>
      <c r="V574" s="255"/>
      <c r="W574" s="255"/>
      <c r="X574" s="102"/>
      <c r="Y574" s="273"/>
      <c r="Z574" s="172"/>
      <c r="AA574" s="102"/>
      <c r="AB574" s="257"/>
      <c r="AC574" s="257"/>
      <c r="AD574" s="273"/>
      <c r="AE574" s="257"/>
      <c r="AF574" s="273"/>
      <c r="AG574" s="273"/>
      <c r="AH574" s="273"/>
      <c r="AI574" s="262"/>
      <c r="AJ574" s="262"/>
      <c r="AK574" s="262"/>
      <c r="AL574" s="262"/>
      <c r="AM574" s="492"/>
      <c r="AN574" s="262"/>
      <c r="AO574" s="262"/>
      <c r="AP574" s="262"/>
      <c r="AQ574" s="262"/>
      <c r="AR574" s="262"/>
      <c r="AS574" s="262"/>
      <c r="AT574" s="262"/>
      <c r="AU574" s="262"/>
      <c r="AV574" s="262"/>
      <c r="AW574" s="262"/>
      <c r="AX574" s="262"/>
      <c r="AY574" s="262"/>
      <c r="AZ574" s="264"/>
      <c r="BA574" s="492"/>
      <c r="BB574" s="576" t="str">
        <f t="shared" si="38"/>
        <v xml:space="preserve"> </v>
      </c>
      <c r="BC574" s="576" t="str">
        <f t="shared" si="39"/>
        <v xml:space="preserve"> </v>
      </c>
      <c r="BD574" s="576" t="str">
        <f t="shared" si="40"/>
        <v xml:space="preserve"> </v>
      </c>
      <c r="BE574" s="576" t="str">
        <f t="shared" si="41"/>
        <v xml:space="preserve"> </v>
      </c>
      <c r="BF574" s="102"/>
      <c r="BG574" s="165"/>
    </row>
    <row r="575" spans="1:59" s="107" customFormat="1" ht="12.75" x14ac:dyDescent="0.25">
      <c r="A575" s="380"/>
      <c r="B575" s="376">
        <f>'Données démographiques'!B574</f>
        <v>0</v>
      </c>
      <c r="C575" s="376">
        <f>'Données démographiques'!C574</f>
        <v>0</v>
      </c>
      <c r="D575" s="377">
        <f>'Données démographiques'!D574</f>
        <v>0</v>
      </c>
      <c r="E575" s="377">
        <f>'Données démographiques'!F574</f>
        <v>0</v>
      </c>
      <c r="F575" s="102"/>
      <c r="G575" s="430"/>
      <c r="H575" s="258"/>
      <c r="I575" s="493"/>
      <c r="J575" s="493"/>
      <c r="K575" s="258"/>
      <c r="L575" s="258"/>
      <c r="M575" s="493"/>
      <c r="N575" s="258"/>
      <c r="O575" s="259"/>
      <c r="P575" s="279"/>
      <c r="Q575" s="279"/>
      <c r="R575" s="279"/>
      <c r="S575" s="279"/>
      <c r="T575" s="279"/>
      <c r="U575" s="258"/>
      <c r="V575" s="430"/>
      <c r="W575" s="430"/>
      <c r="X575" s="102"/>
      <c r="Y575" s="258"/>
      <c r="Z575" s="431"/>
      <c r="AA575" s="102"/>
      <c r="AB575" s="259"/>
      <c r="AC575" s="259"/>
      <c r="AD575" s="258"/>
      <c r="AE575" s="259"/>
      <c r="AF575" s="258"/>
      <c r="AG575" s="258"/>
      <c r="AH575" s="258"/>
      <c r="AI575" s="263"/>
      <c r="AJ575" s="263"/>
      <c r="AK575" s="263"/>
      <c r="AL575" s="263"/>
      <c r="AM575" s="492"/>
      <c r="AN575" s="263"/>
      <c r="AO575" s="263"/>
      <c r="AP575" s="263"/>
      <c r="AQ575" s="263"/>
      <c r="AR575" s="263"/>
      <c r="AS575" s="263"/>
      <c r="AT575" s="263"/>
      <c r="AU575" s="263"/>
      <c r="AV575" s="263"/>
      <c r="AW575" s="263"/>
      <c r="AX575" s="263"/>
      <c r="AY575" s="263"/>
      <c r="AZ575" s="265"/>
      <c r="BA575" s="492"/>
      <c r="BB575" s="577" t="str">
        <f t="shared" si="38"/>
        <v xml:space="preserve"> </v>
      </c>
      <c r="BC575" s="577" t="str">
        <f t="shared" si="39"/>
        <v xml:space="preserve"> </v>
      </c>
      <c r="BD575" s="577" t="str">
        <f t="shared" si="40"/>
        <v xml:space="preserve"> </v>
      </c>
      <c r="BE575" s="577" t="str">
        <f t="shared" si="41"/>
        <v xml:space="preserve"> </v>
      </c>
      <c r="BF575" s="102"/>
      <c r="BG575" s="330"/>
    </row>
    <row r="576" spans="1:59" s="107" customFormat="1" ht="12.75" x14ac:dyDescent="0.25">
      <c r="A576" s="380"/>
      <c r="B576" s="169">
        <f>'Données démographiques'!B575</f>
        <v>0</v>
      </c>
      <c r="C576" s="169">
        <f>'Données démographiques'!C575</f>
        <v>0</v>
      </c>
      <c r="D576" s="170">
        <f>'Données démographiques'!D575</f>
        <v>0</v>
      </c>
      <c r="E576" s="170">
        <f>'Données démographiques'!F575</f>
        <v>0</v>
      </c>
      <c r="F576" s="102"/>
      <c r="G576" s="255"/>
      <c r="H576" s="273"/>
      <c r="I576" s="274"/>
      <c r="J576" s="274"/>
      <c r="K576" s="273"/>
      <c r="L576" s="273"/>
      <c r="M576" s="274"/>
      <c r="N576" s="273"/>
      <c r="O576" s="257"/>
      <c r="P576" s="277"/>
      <c r="Q576" s="277"/>
      <c r="R576" s="277"/>
      <c r="S576" s="277"/>
      <c r="T576" s="277"/>
      <c r="U576" s="273"/>
      <c r="V576" s="255"/>
      <c r="W576" s="255"/>
      <c r="X576" s="102"/>
      <c r="Y576" s="273"/>
      <c r="Z576" s="172"/>
      <c r="AA576" s="102"/>
      <c r="AB576" s="257"/>
      <c r="AC576" s="257"/>
      <c r="AD576" s="273"/>
      <c r="AE576" s="257"/>
      <c r="AF576" s="273"/>
      <c r="AG576" s="273"/>
      <c r="AH576" s="273"/>
      <c r="AI576" s="262"/>
      <c r="AJ576" s="262"/>
      <c r="AK576" s="262"/>
      <c r="AL576" s="262"/>
      <c r="AM576" s="492"/>
      <c r="AN576" s="262"/>
      <c r="AO576" s="262"/>
      <c r="AP576" s="262"/>
      <c r="AQ576" s="262"/>
      <c r="AR576" s="262"/>
      <c r="AS576" s="262"/>
      <c r="AT576" s="262"/>
      <c r="AU576" s="262"/>
      <c r="AV576" s="262"/>
      <c r="AW576" s="262"/>
      <c r="AX576" s="262"/>
      <c r="AY576" s="262"/>
      <c r="AZ576" s="264"/>
      <c r="BA576" s="492"/>
      <c r="BB576" s="576" t="str">
        <f t="shared" si="38"/>
        <v xml:space="preserve"> </v>
      </c>
      <c r="BC576" s="576" t="str">
        <f t="shared" si="39"/>
        <v xml:space="preserve"> </v>
      </c>
      <c r="BD576" s="576" t="str">
        <f t="shared" si="40"/>
        <v xml:space="preserve"> </v>
      </c>
      <c r="BE576" s="576" t="str">
        <f t="shared" si="41"/>
        <v xml:space="preserve"> </v>
      </c>
      <c r="BF576" s="102"/>
      <c r="BG576" s="165"/>
    </row>
    <row r="577" spans="1:59" s="107" customFormat="1" ht="12.75" x14ac:dyDescent="0.25">
      <c r="A577" s="380"/>
      <c r="B577" s="376">
        <f>'Données démographiques'!B576</f>
        <v>0</v>
      </c>
      <c r="C577" s="376">
        <f>'Données démographiques'!C576</f>
        <v>0</v>
      </c>
      <c r="D577" s="377">
        <f>'Données démographiques'!D576</f>
        <v>0</v>
      </c>
      <c r="E577" s="377">
        <f>'Données démographiques'!F576</f>
        <v>0</v>
      </c>
      <c r="F577" s="102"/>
      <c r="G577" s="430"/>
      <c r="H577" s="258"/>
      <c r="I577" s="493"/>
      <c r="J577" s="493"/>
      <c r="K577" s="258"/>
      <c r="L577" s="258"/>
      <c r="M577" s="493"/>
      <c r="N577" s="258"/>
      <c r="O577" s="259"/>
      <c r="P577" s="279"/>
      <c r="Q577" s="279"/>
      <c r="R577" s="279"/>
      <c r="S577" s="279"/>
      <c r="T577" s="279"/>
      <c r="U577" s="258"/>
      <c r="V577" s="430"/>
      <c r="W577" s="430"/>
      <c r="X577" s="102"/>
      <c r="Y577" s="258"/>
      <c r="Z577" s="431"/>
      <c r="AA577" s="102"/>
      <c r="AB577" s="259"/>
      <c r="AC577" s="259"/>
      <c r="AD577" s="258"/>
      <c r="AE577" s="259"/>
      <c r="AF577" s="258"/>
      <c r="AG577" s="258"/>
      <c r="AH577" s="258"/>
      <c r="AI577" s="263"/>
      <c r="AJ577" s="263"/>
      <c r="AK577" s="263"/>
      <c r="AL577" s="263"/>
      <c r="AM577" s="492"/>
      <c r="AN577" s="263"/>
      <c r="AO577" s="263"/>
      <c r="AP577" s="263"/>
      <c r="AQ577" s="263"/>
      <c r="AR577" s="263"/>
      <c r="AS577" s="263"/>
      <c r="AT577" s="263"/>
      <c r="AU577" s="263"/>
      <c r="AV577" s="263"/>
      <c r="AW577" s="263"/>
      <c r="AX577" s="263"/>
      <c r="AY577" s="263"/>
      <c r="AZ577" s="265"/>
      <c r="BA577" s="492"/>
      <c r="BB577" s="577" t="str">
        <f t="shared" si="38"/>
        <v xml:space="preserve"> </v>
      </c>
      <c r="BC577" s="577" t="str">
        <f t="shared" si="39"/>
        <v xml:space="preserve"> </v>
      </c>
      <c r="BD577" s="577" t="str">
        <f t="shared" si="40"/>
        <v xml:space="preserve"> </v>
      </c>
      <c r="BE577" s="577" t="str">
        <f t="shared" si="41"/>
        <v xml:space="preserve"> </v>
      </c>
      <c r="BF577" s="102"/>
      <c r="BG577" s="330"/>
    </row>
    <row r="578" spans="1:59" s="107" customFormat="1" ht="12.75" x14ac:dyDescent="0.25">
      <c r="A578" s="380"/>
      <c r="B578" s="169">
        <f>'Données démographiques'!B577</f>
        <v>0</v>
      </c>
      <c r="C578" s="169">
        <f>'Données démographiques'!C577</f>
        <v>0</v>
      </c>
      <c r="D578" s="170">
        <f>'Données démographiques'!D577</f>
        <v>0</v>
      </c>
      <c r="E578" s="170">
        <f>'Données démographiques'!F577</f>
        <v>0</v>
      </c>
      <c r="F578" s="102"/>
      <c r="G578" s="255"/>
      <c r="H578" s="273"/>
      <c r="I578" s="274"/>
      <c r="J578" s="274"/>
      <c r="K578" s="273"/>
      <c r="L578" s="273"/>
      <c r="M578" s="274"/>
      <c r="N578" s="273"/>
      <c r="O578" s="257"/>
      <c r="P578" s="277"/>
      <c r="Q578" s="277"/>
      <c r="R578" s="277"/>
      <c r="S578" s="277"/>
      <c r="T578" s="277"/>
      <c r="U578" s="273"/>
      <c r="V578" s="255"/>
      <c r="W578" s="255"/>
      <c r="X578" s="102"/>
      <c r="Y578" s="273"/>
      <c r="Z578" s="172"/>
      <c r="AA578" s="102"/>
      <c r="AB578" s="257"/>
      <c r="AC578" s="257"/>
      <c r="AD578" s="273"/>
      <c r="AE578" s="257"/>
      <c r="AF578" s="273"/>
      <c r="AG578" s="273"/>
      <c r="AH578" s="273"/>
      <c r="AI578" s="262"/>
      <c r="AJ578" s="262"/>
      <c r="AK578" s="262"/>
      <c r="AL578" s="262"/>
      <c r="AM578" s="492"/>
      <c r="AN578" s="262"/>
      <c r="AO578" s="262"/>
      <c r="AP578" s="262"/>
      <c r="AQ578" s="262"/>
      <c r="AR578" s="262"/>
      <c r="AS578" s="262"/>
      <c r="AT578" s="262"/>
      <c r="AU578" s="262"/>
      <c r="AV578" s="262"/>
      <c r="AW578" s="262"/>
      <c r="AX578" s="262"/>
      <c r="AY578" s="262"/>
      <c r="AZ578" s="264"/>
      <c r="BA578" s="492"/>
      <c r="BB578" s="576" t="str">
        <f t="shared" si="38"/>
        <v xml:space="preserve"> </v>
      </c>
      <c r="BC578" s="576" t="str">
        <f t="shared" si="39"/>
        <v xml:space="preserve"> </v>
      </c>
      <c r="BD578" s="576" t="str">
        <f t="shared" si="40"/>
        <v xml:space="preserve"> </v>
      </c>
      <c r="BE578" s="576" t="str">
        <f t="shared" si="41"/>
        <v xml:space="preserve"> </v>
      </c>
      <c r="BF578" s="102"/>
      <c r="BG578" s="165"/>
    </row>
    <row r="579" spans="1:59" s="107" customFormat="1" ht="12.75" x14ac:dyDescent="0.25">
      <c r="A579" s="380"/>
      <c r="B579" s="376">
        <f>'Données démographiques'!B578</f>
        <v>0</v>
      </c>
      <c r="C579" s="376">
        <f>'Données démographiques'!C578</f>
        <v>0</v>
      </c>
      <c r="D579" s="377">
        <f>'Données démographiques'!D578</f>
        <v>0</v>
      </c>
      <c r="E579" s="377">
        <f>'Données démographiques'!F578</f>
        <v>0</v>
      </c>
      <c r="F579" s="102"/>
      <c r="G579" s="430"/>
      <c r="H579" s="258"/>
      <c r="I579" s="493"/>
      <c r="J579" s="493"/>
      <c r="K579" s="258"/>
      <c r="L579" s="258"/>
      <c r="M579" s="493"/>
      <c r="N579" s="258"/>
      <c r="O579" s="259"/>
      <c r="P579" s="279"/>
      <c r="Q579" s="279"/>
      <c r="R579" s="279"/>
      <c r="S579" s="279"/>
      <c r="T579" s="279"/>
      <c r="U579" s="258"/>
      <c r="V579" s="430"/>
      <c r="W579" s="430"/>
      <c r="X579" s="102"/>
      <c r="Y579" s="258"/>
      <c r="Z579" s="431"/>
      <c r="AA579" s="102"/>
      <c r="AB579" s="259"/>
      <c r="AC579" s="259"/>
      <c r="AD579" s="258"/>
      <c r="AE579" s="259"/>
      <c r="AF579" s="258"/>
      <c r="AG579" s="258"/>
      <c r="AH579" s="258"/>
      <c r="AI579" s="263"/>
      <c r="AJ579" s="263"/>
      <c r="AK579" s="263"/>
      <c r="AL579" s="263"/>
      <c r="AM579" s="492"/>
      <c r="AN579" s="263"/>
      <c r="AO579" s="263"/>
      <c r="AP579" s="263"/>
      <c r="AQ579" s="263"/>
      <c r="AR579" s="263"/>
      <c r="AS579" s="263"/>
      <c r="AT579" s="263"/>
      <c r="AU579" s="263"/>
      <c r="AV579" s="263"/>
      <c r="AW579" s="263"/>
      <c r="AX579" s="263"/>
      <c r="AY579" s="263"/>
      <c r="AZ579" s="265"/>
      <c r="BA579" s="492"/>
      <c r="BB579" s="577" t="str">
        <f t="shared" si="38"/>
        <v xml:space="preserve"> </v>
      </c>
      <c r="BC579" s="577" t="str">
        <f t="shared" si="39"/>
        <v xml:space="preserve"> </v>
      </c>
      <c r="BD579" s="577" t="str">
        <f t="shared" si="40"/>
        <v xml:space="preserve"> </v>
      </c>
      <c r="BE579" s="577" t="str">
        <f t="shared" si="41"/>
        <v xml:space="preserve"> </v>
      </c>
      <c r="BF579" s="102"/>
      <c r="BG579" s="330"/>
    </row>
    <row r="580" spans="1:59" s="107" customFormat="1" ht="12.75" x14ac:dyDescent="0.25">
      <c r="A580" s="380"/>
      <c r="B580" s="169">
        <f>'Données démographiques'!B579</f>
        <v>0</v>
      </c>
      <c r="C580" s="169">
        <f>'Données démographiques'!C579</f>
        <v>0</v>
      </c>
      <c r="D580" s="170">
        <f>'Données démographiques'!D579</f>
        <v>0</v>
      </c>
      <c r="E580" s="170">
        <f>'Données démographiques'!F579</f>
        <v>0</v>
      </c>
      <c r="F580" s="102"/>
      <c r="G580" s="255"/>
      <c r="H580" s="273"/>
      <c r="I580" s="274"/>
      <c r="J580" s="274"/>
      <c r="K580" s="273"/>
      <c r="L580" s="273"/>
      <c r="M580" s="274"/>
      <c r="N580" s="273"/>
      <c r="O580" s="257"/>
      <c r="P580" s="277"/>
      <c r="Q580" s="277"/>
      <c r="R580" s="277"/>
      <c r="S580" s="277"/>
      <c r="T580" s="277"/>
      <c r="U580" s="273"/>
      <c r="V580" s="255"/>
      <c r="W580" s="255"/>
      <c r="X580" s="102"/>
      <c r="Y580" s="273"/>
      <c r="Z580" s="172"/>
      <c r="AA580" s="102"/>
      <c r="AB580" s="257"/>
      <c r="AC580" s="257"/>
      <c r="AD580" s="273"/>
      <c r="AE580" s="257"/>
      <c r="AF580" s="273"/>
      <c r="AG580" s="273"/>
      <c r="AH580" s="273"/>
      <c r="AI580" s="262"/>
      <c r="AJ580" s="262"/>
      <c r="AK580" s="262"/>
      <c r="AL580" s="262"/>
      <c r="AM580" s="492"/>
      <c r="AN580" s="262"/>
      <c r="AO580" s="262"/>
      <c r="AP580" s="262"/>
      <c r="AQ580" s="262"/>
      <c r="AR580" s="262"/>
      <c r="AS580" s="262"/>
      <c r="AT580" s="262"/>
      <c r="AU580" s="262"/>
      <c r="AV580" s="262"/>
      <c r="AW580" s="262"/>
      <c r="AX580" s="262"/>
      <c r="AY580" s="262"/>
      <c r="AZ580" s="264"/>
      <c r="BA580" s="492"/>
      <c r="BB580" s="576" t="str">
        <f t="shared" si="38"/>
        <v xml:space="preserve"> </v>
      </c>
      <c r="BC580" s="576" t="str">
        <f t="shared" si="39"/>
        <v xml:space="preserve"> </v>
      </c>
      <c r="BD580" s="576" t="str">
        <f t="shared" si="40"/>
        <v xml:space="preserve"> </v>
      </c>
      <c r="BE580" s="576" t="str">
        <f t="shared" si="41"/>
        <v xml:space="preserve"> </v>
      </c>
      <c r="BF580" s="102"/>
      <c r="BG580" s="165"/>
    </row>
    <row r="581" spans="1:59" s="107" customFormat="1" ht="12.75" x14ac:dyDescent="0.25">
      <c r="A581" s="380"/>
      <c r="B581" s="376">
        <f>'Données démographiques'!B580</f>
        <v>0</v>
      </c>
      <c r="C581" s="376">
        <f>'Données démographiques'!C580</f>
        <v>0</v>
      </c>
      <c r="D581" s="377">
        <f>'Données démographiques'!D580</f>
        <v>0</v>
      </c>
      <c r="E581" s="377">
        <f>'Données démographiques'!F580</f>
        <v>0</v>
      </c>
      <c r="F581" s="102"/>
      <c r="G581" s="430"/>
      <c r="H581" s="258"/>
      <c r="I581" s="493"/>
      <c r="J581" s="493"/>
      <c r="K581" s="258"/>
      <c r="L581" s="258"/>
      <c r="M581" s="493"/>
      <c r="N581" s="258"/>
      <c r="O581" s="259"/>
      <c r="P581" s="279"/>
      <c r="Q581" s="279"/>
      <c r="R581" s="279"/>
      <c r="S581" s="279"/>
      <c r="T581" s="279"/>
      <c r="U581" s="258"/>
      <c r="V581" s="430"/>
      <c r="W581" s="430"/>
      <c r="X581" s="102"/>
      <c r="Y581" s="258"/>
      <c r="Z581" s="431"/>
      <c r="AA581" s="102"/>
      <c r="AB581" s="259"/>
      <c r="AC581" s="259"/>
      <c r="AD581" s="258"/>
      <c r="AE581" s="259"/>
      <c r="AF581" s="258"/>
      <c r="AG581" s="258"/>
      <c r="AH581" s="258"/>
      <c r="AI581" s="263"/>
      <c r="AJ581" s="263"/>
      <c r="AK581" s="263"/>
      <c r="AL581" s="263"/>
      <c r="AM581" s="492"/>
      <c r="AN581" s="263"/>
      <c r="AO581" s="263"/>
      <c r="AP581" s="263"/>
      <c r="AQ581" s="263"/>
      <c r="AR581" s="263"/>
      <c r="AS581" s="263"/>
      <c r="AT581" s="263"/>
      <c r="AU581" s="263"/>
      <c r="AV581" s="263"/>
      <c r="AW581" s="263"/>
      <c r="AX581" s="263"/>
      <c r="AY581" s="263"/>
      <c r="AZ581" s="265"/>
      <c r="BA581" s="492"/>
      <c r="BB581" s="577" t="str">
        <f t="shared" si="38"/>
        <v xml:space="preserve"> </v>
      </c>
      <c r="BC581" s="577" t="str">
        <f t="shared" si="39"/>
        <v xml:space="preserve"> </v>
      </c>
      <c r="BD581" s="577" t="str">
        <f t="shared" si="40"/>
        <v xml:space="preserve"> </v>
      </c>
      <c r="BE581" s="577" t="str">
        <f t="shared" si="41"/>
        <v xml:space="preserve"> </v>
      </c>
      <c r="BF581" s="102"/>
      <c r="BG581" s="330"/>
    </row>
    <row r="582" spans="1:59" s="107" customFormat="1" ht="12.75" x14ac:dyDescent="0.25">
      <c r="A582" s="380"/>
      <c r="B582" s="169">
        <f>'Données démographiques'!B581</f>
        <v>0</v>
      </c>
      <c r="C582" s="169">
        <f>'Données démographiques'!C581</f>
        <v>0</v>
      </c>
      <c r="D582" s="170">
        <f>'Données démographiques'!D581</f>
        <v>0</v>
      </c>
      <c r="E582" s="170">
        <f>'Données démographiques'!F581</f>
        <v>0</v>
      </c>
      <c r="F582" s="102"/>
      <c r="G582" s="255"/>
      <c r="H582" s="273"/>
      <c r="I582" s="274"/>
      <c r="J582" s="274"/>
      <c r="K582" s="273"/>
      <c r="L582" s="273"/>
      <c r="M582" s="274"/>
      <c r="N582" s="273"/>
      <c r="O582" s="257"/>
      <c r="P582" s="277"/>
      <c r="Q582" s="277"/>
      <c r="R582" s="277"/>
      <c r="S582" s="277"/>
      <c r="T582" s="277"/>
      <c r="U582" s="273"/>
      <c r="V582" s="255"/>
      <c r="W582" s="255"/>
      <c r="X582" s="102"/>
      <c r="Y582" s="273"/>
      <c r="Z582" s="172"/>
      <c r="AA582" s="102"/>
      <c r="AB582" s="257"/>
      <c r="AC582" s="257"/>
      <c r="AD582" s="273"/>
      <c r="AE582" s="257"/>
      <c r="AF582" s="273"/>
      <c r="AG582" s="273"/>
      <c r="AH582" s="273"/>
      <c r="AI582" s="262"/>
      <c r="AJ582" s="262"/>
      <c r="AK582" s="262"/>
      <c r="AL582" s="262"/>
      <c r="AM582" s="492"/>
      <c r="AN582" s="262"/>
      <c r="AO582" s="262"/>
      <c r="AP582" s="262"/>
      <c r="AQ582" s="262"/>
      <c r="AR582" s="262"/>
      <c r="AS582" s="262"/>
      <c r="AT582" s="262"/>
      <c r="AU582" s="262"/>
      <c r="AV582" s="262"/>
      <c r="AW582" s="262"/>
      <c r="AX582" s="262"/>
      <c r="AY582" s="262"/>
      <c r="AZ582" s="264"/>
      <c r="BA582" s="492"/>
      <c r="BB582" s="576" t="str">
        <f t="shared" si="38"/>
        <v xml:space="preserve"> </v>
      </c>
      <c r="BC582" s="576" t="str">
        <f t="shared" si="39"/>
        <v xml:space="preserve"> </v>
      </c>
      <c r="BD582" s="576" t="str">
        <f t="shared" si="40"/>
        <v xml:space="preserve"> </v>
      </c>
      <c r="BE582" s="576" t="str">
        <f t="shared" si="41"/>
        <v xml:space="preserve"> </v>
      </c>
      <c r="BF582" s="102"/>
      <c r="BG582" s="165"/>
    </row>
    <row r="583" spans="1:59" s="107" customFormat="1" ht="12.75" x14ac:dyDescent="0.25">
      <c r="A583" s="380"/>
      <c r="B583" s="376">
        <f>'Données démographiques'!B582</f>
        <v>0</v>
      </c>
      <c r="C583" s="376">
        <f>'Données démographiques'!C582</f>
        <v>0</v>
      </c>
      <c r="D583" s="377">
        <f>'Données démographiques'!D582</f>
        <v>0</v>
      </c>
      <c r="E583" s="377">
        <f>'Données démographiques'!F582</f>
        <v>0</v>
      </c>
      <c r="F583" s="102"/>
      <c r="G583" s="430"/>
      <c r="H583" s="258"/>
      <c r="I583" s="493"/>
      <c r="J583" s="493"/>
      <c r="K583" s="258"/>
      <c r="L583" s="258"/>
      <c r="M583" s="493"/>
      <c r="N583" s="258"/>
      <c r="O583" s="259"/>
      <c r="P583" s="279"/>
      <c r="Q583" s="279"/>
      <c r="R583" s="279"/>
      <c r="S583" s="279"/>
      <c r="T583" s="279"/>
      <c r="U583" s="258"/>
      <c r="V583" s="430"/>
      <c r="W583" s="430"/>
      <c r="X583" s="102"/>
      <c r="Y583" s="258"/>
      <c r="Z583" s="431"/>
      <c r="AA583" s="102"/>
      <c r="AB583" s="259"/>
      <c r="AC583" s="259"/>
      <c r="AD583" s="258"/>
      <c r="AE583" s="259"/>
      <c r="AF583" s="258"/>
      <c r="AG583" s="258"/>
      <c r="AH583" s="258"/>
      <c r="AI583" s="263"/>
      <c r="AJ583" s="263"/>
      <c r="AK583" s="263"/>
      <c r="AL583" s="263"/>
      <c r="AM583" s="492"/>
      <c r="AN583" s="263"/>
      <c r="AO583" s="263"/>
      <c r="AP583" s="263"/>
      <c r="AQ583" s="263"/>
      <c r="AR583" s="263"/>
      <c r="AS583" s="263"/>
      <c r="AT583" s="263"/>
      <c r="AU583" s="263"/>
      <c r="AV583" s="263"/>
      <c r="AW583" s="263"/>
      <c r="AX583" s="263"/>
      <c r="AY583" s="263"/>
      <c r="AZ583" s="265"/>
      <c r="BA583" s="492"/>
      <c r="BB583" s="577" t="str">
        <f t="shared" si="38"/>
        <v xml:space="preserve"> </v>
      </c>
      <c r="BC583" s="577" t="str">
        <f t="shared" si="39"/>
        <v xml:space="preserve"> </v>
      </c>
      <c r="BD583" s="577" t="str">
        <f t="shared" si="40"/>
        <v xml:space="preserve"> </v>
      </c>
      <c r="BE583" s="577" t="str">
        <f t="shared" si="41"/>
        <v xml:space="preserve"> </v>
      </c>
      <c r="BF583" s="102"/>
      <c r="BG583" s="330"/>
    </row>
    <row r="584" spans="1:59" s="107" customFormat="1" ht="12.75" x14ac:dyDescent="0.25">
      <c r="A584" s="380"/>
      <c r="B584" s="169">
        <f>'Données démographiques'!B583</f>
        <v>0</v>
      </c>
      <c r="C584" s="169">
        <f>'Données démographiques'!C583</f>
        <v>0</v>
      </c>
      <c r="D584" s="170">
        <f>'Données démographiques'!D583</f>
        <v>0</v>
      </c>
      <c r="E584" s="170">
        <f>'Données démographiques'!F583</f>
        <v>0</v>
      </c>
      <c r="F584" s="102"/>
      <c r="G584" s="255"/>
      <c r="H584" s="273"/>
      <c r="I584" s="274"/>
      <c r="J584" s="274"/>
      <c r="K584" s="273"/>
      <c r="L584" s="273"/>
      <c r="M584" s="274"/>
      <c r="N584" s="273"/>
      <c r="O584" s="257"/>
      <c r="P584" s="277"/>
      <c r="Q584" s="277"/>
      <c r="R584" s="277"/>
      <c r="S584" s="277"/>
      <c r="T584" s="277"/>
      <c r="U584" s="273"/>
      <c r="V584" s="255"/>
      <c r="W584" s="255"/>
      <c r="X584" s="102"/>
      <c r="Y584" s="273"/>
      <c r="Z584" s="172"/>
      <c r="AA584" s="102"/>
      <c r="AB584" s="257"/>
      <c r="AC584" s="257"/>
      <c r="AD584" s="273"/>
      <c r="AE584" s="257"/>
      <c r="AF584" s="273"/>
      <c r="AG584" s="273"/>
      <c r="AH584" s="273"/>
      <c r="AI584" s="262"/>
      <c r="AJ584" s="262"/>
      <c r="AK584" s="262"/>
      <c r="AL584" s="262"/>
      <c r="AM584" s="492"/>
      <c r="AN584" s="262"/>
      <c r="AO584" s="262"/>
      <c r="AP584" s="262"/>
      <c r="AQ584" s="262"/>
      <c r="AR584" s="262"/>
      <c r="AS584" s="262"/>
      <c r="AT584" s="262"/>
      <c r="AU584" s="262"/>
      <c r="AV584" s="262"/>
      <c r="AW584" s="262"/>
      <c r="AX584" s="262"/>
      <c r="AY584" s="262"/>
      <c r="AZ584" s="264"/>
      <c r="BA584" s="492"/>
      <c r="BB584" s="576" t="str">
        <f t="shared" si="38"/>
        <v xml:space="preserve"> </v>
      </c>
      <c r="BC584" s="576" t="str">
        <f t="shared" si="39"/>
        <v xml:space="preserve"> </v>
      </c>
      <c r="BD584" s="576" t="str">
        <f t="shared" si="40"/>
        <v xml:space="preserve"> </v>
      </c>
      <c r="BE584" s="576" t="str">
        <f t="shared" si="41"/>
        <v xml:space="preserve"> </v>
      </c>
      <c r="BF584" s="102"/>
      <c r="BG584" s="165"/>
    </row>
    <row r="585" spans="1:59" s="107" customFormat="1" ht="12.75" x14ac:dyDescent="0.25">
      <c r="A585" s="380"/>
      <c r="B585" s="376">
        <f>'Données démographiques'!B584</f>
        <v>0</v>
      </c>
      <c r="C585" s="376">
        <f>'Données démographiques'!C584</f>
        <v>0</v>
      </c>
      <c r="D585" s="377">
        <f>'Données démographiques'!D584</f>
        <v>0</v>
      </c>
      <c r="E585" s="377">
        <f>'Données démographiques'!F584</f>
        <v>0</v>
      </c>
      <c r="F585" s="102"/>
      <c r="G585" s="430"/>
      <c r="H585" s="258"/>
      <c r="I585" s="493"/>
      <c r="J585" s="493"/>
      <c r="K585" s="258"/>
      <c r="L585" s="258"/>
      <c r="M585" s="493"/>
      <c r="N585" s="258"/>
      <c r="O585" s="259"/>
      <c r="P585" s="279"/>
      <c r="Q585" s="279"/>
      <c r="R585" s="279"/>
      <c r="S585" s="279"/>
      <c r="T585" s="279"/>
      <c r="U585" s="258"/>
      <c r="V585" s="430"/>
      <c r="W585" s="430"/>
      <c r="X585" s="102"/>
      <c r="Y585" s="258"/>
      <c r="Z585" s="431"/>
      <c r="AA585" s="102"/>
      <c r="AB585" s="259"/>
      <c r="AC585" s="259"/>
      <c r="AD585" s="258"/>
      <c r="AE585" s="259"/>
      <c r="AF585" s="258"/>
      <c r="AG585" s="258"/>
      <c r="AH585" s="258"/>
      <c r="AI585" s="263"/>
      <c r="AJ585" s="263"/>
      <c r="AK585" s="263"/>
      <c r="AL585" s="263"/>
      <c r="AM585" s="492"/>
      <c r="AN585" s="263"/>
      <c r="AO585" s="263"/>
      <c r="AP585" s="263"/>
      <c r="AQ585" s="263"/>
      <c r="AR585" s="263"/>
      <c r="AS585" s="263"/>
      <c r="AT585" s="263"/>
      <c r="AU585" s="263"/>
      <c r="AV585" s="263"/>
      <c r="AW585" s="263"/>
      <c r="AX585" s="263"/>
      <c r="AY585" s="263"/>
      <c r="AZ585" s="265"/>
      <c r="BA585" s="492"/>
      <c r="BB585" s="577" t="str">
        <f t="shared" si="38"/>
        <v xml:space="preserve"> </v>
      </c>
      <c r="BC585" s="577" t="str">
        <f t="shared" si="39"/>
        <v xml:space="preserve"> </v>
      </c>
      <c r="BD585" s="577" t="str">
        <f t="shared" si="40"/>
        <v xml:space="preserve"> </v>
      </c>
      <c r="BE585" s="577" t="str">
        <f t="shared" si="41"/>
        <v xml:space="preserve"> </v>
      </c>
      <c r="BF585" s="102"/>
      <c r="BG585" s="330"/>
    </row>
    <row r="586" spans="1:59" s="107" customFormat="1" ht="12.75" x14ac:dyDescent="0.25">
      <c r="A586" s="380"/>
      <c r="B586" s="169">
        <f>'Données démographiques'!B585</f>
        <v>0</v>
      </c>
      <c r="C586" s="169">
        <f>'Données démographiques'!C585</f>
        <v>0</v>
      </c>
      <c r="D586" s="170">
        <f>'Données démographiques'!D585</f>
        <v>0</v>
      </c>
      <c r="E586" s="170">
        <f>'Données démographiques'!F585</f>
        <v>0</v>
      </c>
      <c r="F586" s="102"/>
      <c r="G586" s="255"/>
      <c r="H586" s="273"/>
      <c r="I586" s="274"/>
      <c r="J586" s="274"/>
      <c r="K586" s="273"/>
      <c r="L586" s="273"/>
      <c r="M586" s="274"/>
      <c r="N586" s="273"/>
      <c r="O586" s="257"/>
      <c r="P586" s="277"/>
      <c r="Q586" s="277"/>
      <c r="R586" s="277"/>
      <c r="S586" s="277"/>
      <c r="T586" s="277"/>
      <c r="U586" s="273"/>
      <c r="V586" s="255"/>
      <c r="W586" s="255"/>
      <c r="X586" s="102"/>
      <c r="Y586" s="273"/>
      <c r="Z586" s="172"/>
      <c r="AA586" s="102"/>
      <c r="AB586" s="257"/>
      <c r="AC586" s="257"/>
      <c r="AD586" s="273"/>
      <c r="AE586" s="257"/>
      <c r="AF586" s="273"/>
      <c r="AG586" s="273"/>
      <c r="AH586" s="273"/>
      <c r="AI586" s="262"/>
      <c r="AJ586" s="262"/>
      <c r="AK586" s="262"/>
      <c r="AL586" s="262"/>
      <c r="AM586" s="492"/>
      <c r="AN586" s="262"/>
      <c r="AO586" s="262"/>
      <c r="AP586" s="262"/>
      <c r="AQ586" s="262"/>
      <c r="AR586" s="262"/>
      <c r="AS586" s="262"/>
      <c r="AT586" s="262"/>
      <c r="AU586" s="262"/>
      <c r="AV586" s="262"/>
      <c r="AW586" s="262"/>
      <c r="AX586" s="262"/>
      <c r="AY586" s="262"/>
      <c r="AZ586" s="264"/>
      <c r="BA586" s="492"/>
      <c r="BB586" s="576" t="str">
        <f t="shared" si="38"/>
        <v xml:space="preserve"> </v>
      </c>
      <c r="BC586" s="576" t="str">
        <f t="shared" si="39"/>
        <v xml:space="preserve"> </v>
      </c>
      <c r="BD586" s="576" t="str">
        <f t="shared" si="40"/>
        <v xml:space="preserve"> </v>
      </c>
      <c r="BE586" s="576" t="str">
        <f t="shared" si="41"/>
        <v xml:space="preserve"> </v>
      </c>
      <c r="BF586" s="102"/>
      <c r="BG586" s="165"/>
    </row>
    <row r="587" spans="1:59" s="107" customFormat="1" ht="12.75" x14ac:dyDescent="0.25">
      <c r="A587" s="380"/>
      <c r="B587" s="376">
        <f>'Données démographiques'!B586</f>
        <v>0</v>
      </c>
      <c r="C587" s="376">
        <f>'Données démographiques'!C586</f>
        <v>0</v>
      </c>
      <c r="D587" s="377">
        <f>'Données démographiques'!D586</f>
        <v>0</v>
      </c>
      <c r="E587" s="377">
        <f>'Données démographiques'!F586</f>
        <v>0</v>
      </c>
      <c r="F587" s="102"/>
      <c r="G587" s="430"/>
      <c r="H587" s="258"/>
      <c r="I587" s="493"/>
      <c r="J587" s="493"/>
      <c r="K587" s="258"/>
      <c r="L587" s="258"/>
      <c r="M587" s="493"/>
      <c r="N587" s="258"/>
      <c r="O587" s="259"/>
      <c r="P587" s="279"/>
      <c r="Q587" s="279"/>
      <c r="R587" s="279"/>
      <c r="S587" s="279"/>
      <c r="T587" s="279"/>
      <c r="U587" s="258"/>
      <c r="V587" s="430"/>
      <c r="W587" s="430"/>
      <c r="X587" s="102"/>
      <c r="Y587" s="258"/>
      <c r="Z587" s="431"/>
      <c r="AA587" s="102"/>
      <c r="AB587" s="259"/>
      <c r="AC587" s="259"/>
      <c r="AD587" s="258"/>
      <c r="AE587" s="259"/>
      <c r="AF587" s="258"/>
      <c r="AG587" s="258"/>
      <c r="AH587" s="258"/>
      <c r="AI587" s="263"/>
      <c r="AJ587" s="263"/>
      <c r="AK587" s="263"/>
      <c r="AL587" s="263"/>
      <c r="AM587" s="492"/>
      <c r="AN587" s="263"/>
      <c r="AO587" s="263"/>
      <c r="AP587" s="263"/>
      <c r="AQ587" s="263"/>
      <c r="AR587" s="263"/>
      <c r="AS587" s="263"/>
      <c r="AT587" s="263"/>
      <c r="AU587" s="263"/>
      <c r="AV587" s="263"/>
      <c r="AW587" s="263"/>
      <c r="AX587" s="263"/>
      <c r="AY587" s="263"/>
      <c r="AZ587" s="265"/>
      <c r="BA587" s="492"/>
      <c r="BB587" s="577" t="str">
        <f t="shared" si="38"/>
        <v xml:space="preserve"> </v>
      </c>
      <c r="BC587" s="577" t="str">
        <f t="shared" si="39"/>
        <v xml:space="preserve"> </v>
      </c>
      <c r="BD587" s="577" t="str">
        <f t="shared" si="40"/>
        <v xml:space="preserve"> </v>
      </c>
      <c r="BE587" s="577" t="str">
        <f t="shared" si="41"/>
        <v xml:space="preserve"> </v>
      </c>
      <c r="BF587" s="102"/>
      <c r="BG587" s="330"/>
    </row>
    <row r="588" spans="1:59" s="107" customFormat="1" ht="12.75" x14ac:dyDescent="0.25">
      <c r="A588" s="380"/>
      <c r="B588" s="169">
        <f>'Données démographiques'!B587</f>
        <v>0</v>
      </c>
      <c r="C588" s="169">
        <f>'Données démographiques'!C587</f>
        <v>0</v>
      </c>
      <c r="D588" s="170">
        <f>'Données démographiques'!D587</f>
        <v>0</v>
      </c>
      <c r="E588" s="170">
        <f>'Données démographiques'!F587</f>
        <v>0</v>
      </c>
      <c r="F588" s="102"/>
      <c r="G588" s="255"/>
      <c r="H588" s="273"/>
      <c r="I588" s="274"/>
      <c r="J588" s="274"/>
      <c r="K588" s="273"/>
      <c r="L588" s="273"/>
      <c r="M588" s="274"/>
      <c r="N588" s="273"/>
      <c r="O588" s="257"/>
      <c r="P588" s="277"/>
      <c r="Q588" s="277"/>
      <c r="R588" s="277"/>
      <c r="S588" s="277"/>
      <c r="T588" s="277"/>
      <c r="U588" s="273"/>
      <c r="V588" s="255"/>
      <c r="W588" s="255"/>
      <c r="X588" s="102"/>
      <c r="Y588" s="273"/>
      <c r="Z588" s="172"/>
      <c r="AA588" s="102"/>
      <c r="AB588" s="257"/>
      <c r="AC588" s="257"/>
      <c r="AD588" s="273"/>
      <c r="AE588" s="257"/>
      <c r="AF588" s="273"/>
      <c r="AG588" s="273"/>
      <c r="AH588" s="273"/>
      <c r="AI588" s="262"/>
      <c r="AJ588" s="262"/>
      <c r="AK588" s="262"/>
      <c r="AL588" s="262"/>
      <c r="AM588" s="492"/>
      <c r="AN588" s="262"/>
      <c r="AO588" s="262"/>
      <c r="AP588" s="262"/>
      <c r="AQ588" s="262"/>
      <c r="AR588" s="262"/>
      <c r="AS588" s="262"/>
      <c r="AT588" s="262"/>
      <c r="AU588" s="262"/>
      <c r="AV588" s="262"/>
      <c r="AW588" s="262"/>
      <c r="AX588" s="262"/>
      <c r="AY588" s="262"/>
      <c r="AZ588" s="264"/>
      <c r="BA588" s="492"/>
      <c r="BB588" s="576" t="str">
        <f t="shared" si="38"/>
        <v xml:space="preserve"> </v>
      </c>
      <c r="BC588" s="576" t="str">
        <f t="shared" si="39"/>
        <v xml:space="preserve"> </v>
      </c>
      <c r="BD588" s="576" t="str">
        <f t="shared" si="40"/>
        <v xml:space="preserve"> </v>
      </c>
      <c r="BE588" s="576" t="str">
        <f t="shared" si="41"/>
        <v xml:space="preserve"> </v>
      </c>
      <c r="BF588" s="102"/>
      <c r="BG588" s="165"/>
    </row>
    <row r="589" spans="1:59" s="107" customFormat="1" ht="12.75" x14ac:dyDescent="0.25">
      <c r="A589" s="380"/>
      <c r="B589" s="376">
        <f>'Données démographiques'!B588</f>
        <v>0</v>
      </c>
      <c r="C589" s="376">
        <f>'Données démographiques'!C588</f>
        <v>0</v>
      </c>
      <c r="D589" s="377">
        <f>'Données démographiques'!D588</f>
        <v>0</v>
      </c>
      <c r="E589" s="377">
        <f>'Données démographiques'!F588</f>
        <v>0</v>
      </c>
      <c r="F589" s="102"/>
      <c r="G589" s="430"/>
      <c r="H589" s="258"/>
      <c r="I589" s="493"/>
      <c r="J589" s="493"/>
      <c r="K589" s="258"/>
      <c r="L589" s="258"/>
      <c r="M589" s="493"/>
      <c r="N589" s="258"/>
      <c r="O589" s="259"/>
      <c r="P589" s="279"/>
      <c r="Q589" s="279"/>
      <c r="R589" s="279"/>
      <c r="S589" s="279"/>
      <c r="T589" s="279"/>
      <c r="U589" s="258"/>
      <c r="V589" s="430"/>
      <c r="W589" s="430"/>
      <c r="X589" s="102"/>
      <c r="Y589" s="258"/>
      <c r="Z589" s="431"/>
      <c r="AA589" s="102"/>
      <c r="AB589" s="259"/>
      <c r="AC589" s="259"/>
      <c r="AD589" s="258"/>
      <c r="AE589" s="259"/>
      <c r="AF589" s="258"/>
      <c r="AG589" s="258"/>
      <c r="AH589" s="258"/>
      <c r="AI589" s="263"/>
      <c r="AJ589" s="263"/>
      <c r="AK589" s="263"/>
      <c r="AL589" s="263"/>
      <c r="AM589" s="492"/>
      <c r="AN589" s="263"/>
      <c r="AO589" s="263"/>
      <c r="AP589" s="263"/>
      <c r="AQ589" s="263"/>
      <c r="AR589" s="263"/>
      <c r="AS589" s="263"/>
      <c r="AT589" s="263"/>
      <c r="AU589" s="263"/>
      <c r="AV589" s="263"/>
      <c r="AW589" s="263"/>
      <c r="AX589" s="263"/>
      <c r="AY589" s="263"/>
      <c r="AZ589" s="265"/>
      <c r="BA589" s="492"/>
      <c r="BB589" s="577" t="str">
        <f t="shared" si="38"/>
        <v xml:space="preserve"> </v>
      </c>
      <c r="BC589" s="577" t="str">
        <f t="shared" si="39"/>
        <v xml:space="preserve"> </v>
      </c>
      <c r="BD589" s="577" t="str">
        <f t="shared" si="40"/>
        <v xml:space="preserve"> </v>
      </c>
      <c r="BE589" s="577" t="str">
        <f t="shared" si="41"/>
        <v xml:space="preserve"> </v>
      </c>
      <c r="BF589" s="102"/>
      <c r="BG589" s="330"/>
    </row>
    <row r="590" spans="1:59" s="108" customFormat="1" ht="12.75" x14ac:dyDescent="0.25">
      <c r="A590" s="380"/>
      <c r="B590" s="169">
        <f>'Données démographiques'!B589</f>
        <v>0</v>
      </c>
      <c r="C590" s="169">
        <f>'Données démographiques'!C589</f>
        <v>0</v>
      </c>
      <c r="D590" s="170">
        <f>'Données démographiques'!D589</f>
        <v>0</v>
      </c>
      <c r="E590" s="170">
        <f>'Données démographiques'!F589</f>
        <v>0</v>
      </c>
      <c r="F590" s="102"/>
      <c r="G590" s="255"/>
      <c r="H590" s="273"/>
      <c r="I590" s="274"/>
      <c r="J590" s="274"/>
      <c r="K590" s="273"/>
      <c r="L590" s="273"/>
      <c r="M590" s="274"/>
      <c r="N590" s="273"/>
      <c r="O590" s="257"/>
      <c r="P590" s="277"/>
      <c r="Q590" s="277"/>
      <c r="R590" s="277"/>
      <c r="S590" s="277"/>
      <c r="T590" s="277"/>
      <c r="U590" s="273"/>
      <c r="V590" s="255"/>
      <c r="W590" s="255"/>
      <c r="X590" s="102"/>
      <c r="Y590" s="273"/>
      <c r="Z590" s="172"/>
      <c r="AA590" s="102"/>
      <c r="AB590" s="257"/>
      <c r="AC590" s="257"/>
      <c r="AD590" s="273"/>
      <c r="AE590" s="257"/>
      <c r="AF590" s="273"/>
      <c r="AG590" s="273"/>
      <c r="AH590" s="273"/>
      <c r="AI590" s="262"/>
      <c r="AJ590" s="262"/>
      <c r="AK590" s="262"/>
      <c r="AL590" s="262"/>
      <c r="AM590" s="492"/>
      <c r="AN590" s="262"/>
      <c r="AO590" s="262"/>
      <c r="AP590" s="262"/>
      <c r="AQ590" s="262"/>
      <c r="AR590" s="262"/>
      <c r="AS590" s="262"/>
      <c r="AT590" s="262"/>
      <c r="AU590" s="262"/>
      <c r="AV590" s="262"/>
      <c r="AW590" s="262"/>
      <c r="AX590" s="262"/>
      <c r="AY590" s="262"/>
      <c r="AZ590" s="264"/>
      <c r="BA590" s="492"/>
      <c r="BB590" s="576" t="str">
        <f t="shared" si="38"/>
        <v xml:space="preserve"> </v>
      </c>
      <c r="BC590" s="576" t="str">
        <f t="shared" si="39"/>
        <v xml:space="preserve"> </v>
      </c>
      <c r="BD590" s="576" t="str">
        <f t="shared" si="40"/>
        <v xml:space="preserve"> </v>
      </c>
      <c r="BE590" s="576" t="str">
        <f t="shared" si="41"/>
        <v xml:space="preserve"> </v>
      </c>
      <c r="BF590" s="102"/>
      <c r="BG590" s="165"/>
    </row>
    <row r="591" spans="1:59" s="107" customFormat="1" ht="12.75" x14ac:dyDescent="0.25">
      <c r="A591" s="380"/>
      <c r="B591" s="376">
        <f>'Données démographiques'!B590</f>
        <v>0</v>
      </c>
      <c r="C591" s="376">
        <f>'Données démographiques'!C590</f>
        <v>0</v>
      </c>
      <c r="D591" s="377">
        <f>'Données démographiques'!D590</f>
        <v>0</v>
      </c>
      <c r="E591" s="377">
        <f>'Données démographiques'!F590</f>
        <v>0</v>
      </c>
      <c r="F591" s="102"/>
      <c r="G591" s="430"/>
      <c r="H591" s="258"/>
      <c r="I591" s="493"/>
      <c r="J591" s="493"/>
      <c r="K591" s="258"/>
      <c r="L591" s="258"/>
      <c r="M591" s="493"/>
      <c r="N591" s="258"/>
      <c r="O591" s="259"/>
      <c r="P591" s="279"/>
      <c r="Q591" s="279"/>
      <c r="R591" s="279"/>
      <c r="S591" s="279"/>
      <c r="T591" s="279"/>
      <c r="U591" s="258"/>
      <c r="V591" s="430"/>
      <c r="W591" s="430"/>
      <c r="X591" s="102"/>
      <c r="Y591" s="258"/>
      <c r="Z591" s="431"/>
      <c r="AA591" s="102"/>
      <c r="AB591" s="259"/>
      <c r="AC591" s="259"/>
      <c r="AD591" s="258"/>
      <c r="AE591" s="259"/>
      <c r="AF591" s="258"/>
      <c r="AG591" s="258"/>
      <c r="AH591" s="258"/>
      <c r="AI591" s="263"/>
      <c r="AJ591" s="263"/>
      <c r="AK591" s="263"/>
      <c r="AL591" s="263"/>
      <c r="AM591" s="492"/>
      <c r="AN591" s="263"/>
      <c r="AO591" s="263"/>
      <c r="AP591" s="263"/>
      <c r="AQ591" s="263"/>
      <c r="AR591" s="263"/>
      <c r="AS591" s="263"/>
      <c r="AT591" s="263"/>
      <c r="AU591" s="263"/>
      <c r="AV591" s="263"/>
      <c r="AW591" s="263"/>
      <c r="AX591" s="263"/>
      <c r="AY591" s="263"/>
      <c r="AZ591" s="265"/>
      <c r="BA591" s="492"/>
      <c r="BB591" s="577" t="str">
        <f t="shared" si="38"/>
        <v xml:space="preserve"> </v>
      </c>
      <c r="BC591" s="577" t="str">
        <f t="shared" si="39"/>
        <v xml:space="preserve"> </v>
      </c>
      <c r="BD591" s="577" t="str">
        <f t="shared" si="40"/>
        <v xml:space="preserve"> </v>
      </c>
      <c r="BE591" s="577" t="str">
        <f t="shared" si="41"/>
        <v xml:space="preserve"> </v>
      </c>
      <c r="BF591" s="102"/>
      <c r="BG591" s="330"/>
    </row>
    <row r="592" spans="1:59" s="107" customFormat="1" ht="12.75" x14ac:dyDescent="0.25">
      <c r="A592" s="380"/>
      <c r="B592" s="169">
        <f>'Données démographiques'!B591</f>
        <v>0</v>
      </c>
      <c r="C592" s="169">
        <f>'Données démographiques'!C591</f>
        <v>0</v>
      </c>
      <c r="D592" s="170">
        <f>'Données démographiques'!D591</f>
        <v>0</v>
      </c>
      <c r="E592" s="170">
        <f>'Données démographiques'!F591</f>
        <v>0</v>
      </c>
      <c r="F592" s="102"/>
      <c r="G592" s="255"/>
      <c r="H592" s="273"/>
      <c r="I592" s="274"/>
      <c r="J592" s="274"/>
      <c r="K592" s="273"/>
      <c r="L592" s="273"/>
      <c r="M592" s="274"/>
      <c r="N592" s="273"/>
      <c r="O592" s="257"/>
      <c r="P592" s="277"/>
      <c r="Q592" s="277"/>
      <c r="R592" s="277"/>
      <c r="S592" s="277"/>
      <c r="T592" s="277"/>
      <c r="U592" s="273"/>
      <c r="V592" s="255"/>
      <c r="W592" s="255"/>
      <c r="X592" s="102"/>
      <c r="Y592" s="273"/>
      <c r="Z592" s="172"/>
      <c r="AA592" s="102"/>
      <c r="AB592" s="257"/>
      <c r="AC592" s="257"/>
      <c r="AD592" s="273"/>
      <c r="AE592" s="257"/>
      <c r="AF592" s="273"/>
      <c r="AG592" s="273"/>
      <c r="AH592" s="273"/>
      <c r="AI592" s="262"/>
      <c r="AJ592" s="262"/>
      <c r="AK592" s="262"/>
      <c r="AL592" s="262"/>
      <c r="AM592" s="492"/>
      <c r="AN592" s="262"/>
      <c r="AO592" s="262"/>
      <c r="AP592" s="262"/>
      <c r="AQ592" s="262"/>
      <c r="AR592" s="262"/>
      <c r="AS592" s="262"/>
      <c r="AT592" s="262"/>
      <c r="AU592" s="262"/>
      <c r="AV592" s="262"/>
      <c r="AW592" s="262"/>
      <c r="AX592" s="262"/>
      <c r="AY592" s="262"/>
      <c r="AZ592" s="264"/>
      <c r="BA592" s="492"/>
      <c r="BB592" s="576" t="str">
        <f t="shared" si="38"/>
        <v xml:space="preserve"> </v>
      </c>
      <c r="BC592" s="576" t="str">
        <f t="shared" si="39"/>
        <v xml:space="preserve"> </v>
      </c>
      <c r="BD592" s="576" t="str">
        <f t="shared" si="40"/>
        <v xml:space="preserve"> </v>
      </c>
      <c r="BE592" s="576" t="str">
        <f t="shared" si="41"/>
        <v xml:space="preserve"> </v>
      </c>
      <c r="BF592" s="102"/>
      <c r="BG592" s="165"/>
    </row>
    <row r="593" spans="1:59" s="107" customFormat="1" ht="12.75" x14ac:dyDescent="0.25">
      <c r="A593" s="380"/>
      <c r="B593" s="376">
        <f>'Données démographiques'!B592</f>
        <v>0</v>
      </c>
      <c r="C593" s="376">
        <f>'Données démographiques'!C592</f>
        <v>0</v>
      </c>
      <c r="D593" s="377">
        <f>'Données démographiques'!D592</f>
        <v>0</v>
      </c>
      <c r="E593" s="377">
        <f>'Données démographiques'!F592</f>
        <v>0</v>
      </c>
      <c r="F593" s="102"/>
      <c r="G593" s="430"/>
      <c r="H593" s="258"/>
      <c r="I593" s="493"/>
      <c r="J593" s="493"/>
      <c r="K593" s="258"/>
      <c r="L593" s="258"/>
      <c r="M593" s="493"/>
      <c r="N593" s="258"/>
      <c r="O593" s="259"/>
      <c r="P593" s="279"/>
      <c r="Q593" s="279"/>
      <c r="R593" s="279"/>
      <c r="S593" s="279"/>
      <c r="T593" s="279"/>
      <c r="U593" s="258"/>
      <c r="V593" s="430"/>
      <c r="W593" s="430"/>
      <c r="X593" s="102"/>
      <c r="Y593" s="258"/>
      <c r="Z593" s="431"/>
      <c r="AA593" s="102"/>
      <c r="AB593" s="259"/>
      <c r="AC593" s="259"/>
      <c r="AD593" s="258"/>
      <c r="AE593" s="259"/>
      <c r="AF593" s="258"/>
      <c r="AG593" s="258"/>
      <c r="AH593" s="258"/>
      <c r="AI593" s="263"/>
      <c r="AJ593" s="263"/>
      <c r="AK593" s="263"/>
      <c r="AL593" s="263"/>
      <c r="AM593" s="492"/>
      <c r="AN593" s="263"/>
      <c r="AO593" s="263"/>
      <c r="AP593" s="263"/>
      <c r="AQ593" s="263"/>
      <c r="AR593" s="263"/>
      <c r="AS593" s="263"/>
      <c r="AT593" s="263"/>
      <c r="AU593" s="263"/>
      <c r="AV593" s="263"/>
      <c r="AW593" s="263"/>
      <c r="AX593" s="263"/>
      <c r="AY593" s="263"/>
      <c r="AZ593" s="265"/>
      <c r="BA593" s="492"/>
      <c r="BB593" s="577" t="str">
        <f t="shared" ref="BB593:BB656" si="42">IF(AG593=0," ",AN593/AI593)</f>
        <v xml:space="preserve"> </v>
      </c>
      <c r="BC593" s="577" t="str">
        <f t="shared" si="39"/>
        <v xml:space="preserve"> </v>
      </c>
      <c r="BD593" s="577" t="str">
        <f t="shared" si="40"/>
        <v xml:space="preserve"> </v>
      </c>
      <c r="BE593" s="577" t="str">
        <f t="shared" si="41"/>
        <v xml:space="preserve"> </v>
      </c>
      <c r="BF593" s="102"/>
      <c r="BG593" s="330"/>
    </row>
    <row r="594" spans="1:59" s="107" customFormat="1" ht="12.75" x14ac:dyDescent="0.25">
      <c r="A594" s="380"/>
      <c r="B594" s="169">
        <f>'Données démographiques'!B593</f>
        <v>0</v>
      </c>
      <c r="C594" s="169">
        <f>'Données démographiques'!C593</f>
        <v>0</v>
      </c>
      <c r="D594" s="170">
        <f>'Données démographiques'!D593</f>
        <v>0</v>
      </c>
      <c r="E594" s="170">
        <f>'Données démographiques'!F593</f>
        <v>0</v>
      </c>
      <c r="F594" s="102"/>
      <c r="G594" s="255"/>
      <c r="H594" s="273"/>
      <c r="I594" s="274"/>
      <c r="J594" s="274"/>
      <c r="K594" s="273"/>
      <c r="L594" s="273"/>
      <c r="M594" s="274"/>
      <c r="N594" s="273"/>
      <c r="O594" s="257"/>
      <c r="P594" s="277"/>
      <c r="Q594" s="277"/>
      <c r="R594" s="277"/>
      <c r="S594" s="277"/>
      <c r="T594" s="277"/>
      <c r="U594" s="273"/>
      <c r="V594" s="255"/>
      <c r="W594" s="255"/>
      <c r="X594" s="102"/>
      <c r="Y594" s="273"/>
      <c r="Z594" s="172"/>
      <c r="AA594" s="102"/>
      <c r="AB594" s="257"/>
      <c r="AC594" s="257"/>
      <c r="AD594" s="273"/>
      <c r="AE594" s="257"/>
      <c r="AF594" s="273"/>
      <c r="AG594" s="273"/>
      <c r="AH594" s="273"/>
      <c r="AI594" s="262"/>
      <c r="AJ594" s="262"/>
      <c r="AK594" s="262"/>
      <c r="AL594" s="262"/>
      <c r="AM594" s="492"/>
      <c r="AN594" s="262"/>
      <c r="AO594" s="262"/>
      <c r="AP594" s="262"/>
      <c r="AQ594" s="262"/>
      <c r="AR594" s="262"/>
      <c r="AS594" s="262"/>
      <c r="AT594" s="262"/>
      <c r="AU594" s="262"/>
      <c r="AV594" s="262"/>
      <c r="AW594" s="262"/>
      <c r="AX594" s="262"/>
      <c r="AY594" s="262"/>
      <c r="AZ594" s="264"/>
      <c r="BA594" s="492"/>
      <c r="BB594" s="576" t="str">
        <f t="shared" si="42"/>
        <v xml:space="preserve"> </v>
      </c>
      <c r="BC594" s="576" t="str">
        <f t="shared" si="39"/>
        <v xml:space="preserve"> </v>
      </c>
      <c r="BD594" s="576" t="str">
        <f t="shared" si="40"/>
        <v xml:space="preserve"> </v>
      </c>
      <c r="BE594" s="576" t="str">
        <f t="shared" si="41"/>
        <v xml:space="preserve"> </v>
      </c>
      <c r="BF594" s="102"/>
      <c r="BG594" s="165"/>
    </row>
    <row r="595" spans="1:59" s="107" customFormat="1" ht="12.75" x14ac:dyDescent="0.25">
      <c r="A595" s="380"/>
      <c r="B595" s="376">
        <f>'Données démographiques'!B594</f>
        <v>0</v>
      </c>
      <c r="C595" s="376">
        <f>'Données démographiques'!C594</f>
        <v>0</v>
      </c>
      <c r="D595" s="377">
        <f>'Données démographiques'!D594</f>
        <v>0</v>
      </c>
      <c r="E595" s="377">
        <f>'Données démographiques'!F594</f>
        <v>0</v>
      </c>
      <c r="F595" s="102"/>
      <c r="G595" s="430"/>
      <c r="H595" s="258"/>
      <c r="I595" s="493"/>
      <c r="J595" s="493"/>
      <c r="K595" s="258"/>
      <c r="L595" s="258"/>
      <c r="M595" s="493"/>
      <c r="N595" s="258"/>
      <c r="O595" s="259"/>
      <c r="P595" s="279"/>
      <c r="Q595" s="279"/>
      <c r="R595" s="279"/>
      <c r="S595" s="279"/>
      <c r="T595" s="279"/>
      <c r="U595" s="258"/>
      <c r="V595" s="430"/>
      <c r="W595" s="430"/>
      <c r="X595" s="102"/>
      <c r="Y595" s="258"/>
      <c r="Z595" s="431"/>
      <c r="AA595" s="102"/>
      <c r="AB595" s="259"/>
      <c r="AC595" s="259"/>
      <c r="AD595" s="258"/>
      <c r="AE595" s="259"/>
      <c r="AF595" s="258"/>
      <c r="AG595" s="258"/>
      <c r="AH595" s="258"/>
      <c r="AI595" s="263"/>
      <c r="AJ595" s="263"/>
      <c r="AK595" s="263"/>
      <c r="AL595" s="263"/>
      <c r="AM595" s="492"/>
      <c r="AN595" s="263"/>
      <c r="AO595" s="263"/>
      <c r="AP595" s="263"/>
      <c r="AQ595" s="263"/>
      <c r="AR595" s="263"/>
      <c r="AS595" s="263"/>
      <c r="AT595" s="263"/>
      <c r="AU595" s="263"/>
      <c r="AV595" s="263"/>
      <c r="AW595" s="263"/>
      <c r="AX595" s="263"/>
      <c r="AY595" s="263"/>
      <c r="AZ595" s="265"/>
      <c r="BA595" s="492"/>
      <c r="BB595" s="577" t="str">
        <f t="shared" si="42"/>
        <v xml:space="preserve"> </v>
      </c>
      <c r="BC595" s="577" t="str">
        <f t="shared" ref="BC595:BC658" si="43">IF(OR(AG595=0,P595=0)," ",AN595/P595)</f>
        <v xml:space="preserve"> </v>
      </c>
      <c r="BD595" s="577" t="str">
        <f t="shared" ref="BD595:BD658" si="44">IF(OR(AG595&gt;5,AG595&lt;1)," ",AO595/AJ595)</f>
        <v xml:space="preserve"> </v>
      </c>
      <c r="BE595" s="577" t="str">
        <f t="shared" ref="BE595:BE658" si="45">IF(OR(AG595&gt;5,AG595&lt;1,P595=0)," ",AO595/P595)</f>
        <v xml:space="preserve"> </v>
      </c>
      <c r="BF595" s="102"/>
      <c r="BG595" s="330"/>
    </row>
    <row r="596" spans="1:59" s="107" customFormat="1" ht="12.75" x14ac:dyDescent="0.25">
      <c r="A596" s="380"/>
      <c r="B596" s="169">
        <f>'Données démographiques'!B595</f>
        <v>0</v>
      </c>
      <c r="C596" s="169">
        <f>'Données démographiques'!C595</f>
        <v>0</v>
      </c>
      <c r="D596" s="170">
        <f>'Données démographiques'!D595</f>
        <v>0</v>
      </c>
      <c r="E596" s="170">
        <f>'Données démographiques'!F595</f>
        <v>0</v>
      </c>
      <c r="F596" s="102"/>
      <c r="G596" s="255"/>
      <c r="H596" s="273"/>
      <c r="I596" s="274"/>
      <c r="J596" s="274"/>
      <c r="K596" s="273"/>
      <c r="L596" s="273"/>
      <c r="M596" s="274"/>
      <c r="N596" s="273"/>
      <c r="O596" s="257"/>
      <c r="P596" s="277"/>
      <c r="Q596" s="277"/>
      <c r="R596" s="277"/>
      <c r="S596" s="277"/>
      <c r="T596" s="277"/>
      <c r="U596" s="273"/>
      <c r="V596" s="255"/>
      <c r="W596" s="255"/>
      <c r="X596" s="102"/>
      <c r="Y596" s="273"/>
      <c r="Z596" s="172"/>
      <c r="AA596" s="102"/>
      <c r="AB596" s="257"/>
      <c r="AC596" s="257"/>
      <c r="AD596" s="273"/>
      <c r="AE596" s="257"/>
      <c r="AF596" s="273"/>
      <c r="AG596" s="273"/>
      <c r="AH596" s="273"/>
      <c r="AI596" s="262"/>
      <c r="AJ596" s="262"/>
      <c r="AK596" s="262"/>
      <c r="AL596" s="262"/>
      <c r="AM596" s="492"/>
      <c r="AN596" s="262"/>
      <c r="AO596" s="262"/>
      <c r="AP596" s="262"/>
      <c r="AQ596" s="262"/>
      <c r="AR596" s="262"/>
      <c r="AS596" s="262"/>
      <c r="AT596" s="262"/>
      <c r="AU596" s="262"/>
      <c r="AV596" s="262"/>
      <c r="AW596" s="262"/>
      <c r="AX596" s="262"/>
      <c r="AY596" s="262"/>
      <c r="AZ596" s="264"/>
      <c r="BA596" s="492"/>
      <c r="BB596" s="576" t="str">
        <f t="shared" si="42"/>
        <v xml:space="preserve"> </v>
      </c>
      <c r="BC596" s="576" t="str">
        <f t="shared" si="43"/>
        <v xml:space="preserve"> </v>
      </c>
      <c r="BD596" s="576" t="str">
        <f t="shared" si="44"/>
        <v xml:space="preserve"> </v>
      </c>
      <c r="BE596" s="576" t="str">
        <f t="shared" si="45"/>
        <v xml:space="preserve"> </v>
      </c>
      <c r="BF596" s="102"/>
      <c r="BG596" s="165"/>
    </row>
    <row r="597" spans="1:59" s="107" customFormat="1" ht="12.75" x14ac:dyDescent="0.25">
      <c r="A597" s="380"/>
      <c r="B597" s="376">
        <f>'Données démographiques'!B596</f>
        <v>0</v>
      </c>
      <c r="C597" s="376">
        <f>'Données démographiques'!C596</f>
        <v>0</v>
      </c>
      <c r="D597" s="377">
        <f>'Données démographiques'!D596</f>
        <v>0</v>
      </c>
      <c r="E597" s="377">
        <f>'Données démographiques'!F596</f>
        <v>0</v>
      </c>
      <c r="F597" s="102"/>
      <c r="G597" s="430"/>
      <c r="H597" s="258"/>
      <c r="I597" s="493"/>
      <c r="J597" s="493"/>
      <c r="K597" s="258"/>
      <c r="L597" s="258"/>
      <c r="M597" s="493"/>
      <c r="N597" s="258"/>
      <c r="O597" s="259"/>
      <c r="P597" s="279"/>
      <c r="Q597" s="279"/>
      <c r="R597" s="279"/>
      <c r="S597" s="279"/>
      <c r="T597" s="279"/>
      <c r="U597" s="258"/>
      <c r="V597" s="430"/>
      <c r="W597" s="430"/>
      <c r="X597" s="102"/>
      <c r="Y597" s="258"/>
      <c r="Z597" s="431"/>
      <c r="AA597" s="102"/>
      <c r="AB597" s="259"/>
      <c r="AC597" s="259"/>
      <c r="AD597" s="258"/>
      <c r="AE597" s="259"/>
      <c r="AF597" s="258"/>
      <c r="AG597" s="258"/>
      <c r="AH597" s="258"/>
      <c r="AI597" s="263"/>
      <c r="AJ597" s="263"/>
      <c r="AK597" s="263"/>
      <c r="AL597" s="263"/>
      <c r="AM597" s="492"/>
      <c r="AN597" s="263"/>
      <c r="AO597" s="263"/>
      <c r="AP597" s="263"/>
      <c r="AQ597" s="263"/>
      <c r="AR597" s="263"/>
      <c r="AS597" s="263"/>
      <c r="AT597" s="263"/>
      <c r="AU597" s="263"/>
      <c r="AV597" s="263"/>
      <c r="AW597" s="263"/>
      <c r="AX597" s="263"/>
      <c r="AY597" s="263"/>
      <c r="AZ597" s="265"/>
      <c r="BA597" s="492"/>
      <c r="BB597" s="577" t="str">
        <f t="shared" si="42"/>
        <v xml:space="preserve"> </v>
      </c>
      <c r="BC597" s="577" t="str">
        <f t="shared" si="43"/>
        <v xml:space="preserve"> </v>
      </c>
      <c r="BD597" s="577" t="str">
        <f t="shared" si="44"/>
        <v xml:space="preserve"> </v>
      </c>
      <c r="BE597" s="577" t="str">
        <f t="shared" si="45"/>
        <v xml:space="preserve"> </v>
      </c>
      <c r="BF597" s="102"/>
      <c r="BG597" s="330"/>
    </row>
    <row r="598" spans="1:59" s="107" customFormat="1" ht="12.75" x14ac:dyDescent="0.25">
      <c r="A598" s="380"/>
      <c r="B598" s="169">
        <f>'Données démographiques'!B597</f>
        <v>0</v>
      </c>
      <c r="C598" s="169">
        <f>'Données démographiques'!C597</f>
        <v>0</v>
      </c>
      <c r="D598" s="170">
        <f>'Données démographiques'!D597</f>
        <v>0</v>
      </c>
      <c r="E598" s="170">
        <f>'Données démographiques'!F597</f>
        <v>0</v>
      </c>
      <c r="F598" s="102"/>
      <c r="G598" s="255"/>
      <c r="H598" s="273"/>
      <c r="I598" s="274"/>
      <c r="J598" s="274"/>
      <c r="K598" s="273"/>
      <c r="L598" s="273"/>
      <c r="M598" s="274"/>
      <c r="N598" s="273"/>
      <c r="O598" s="257"/>
      <c r="P598" s="277"/>
      <c r="Q598" s="277"/>
      <c r="R598" s="277"/>
      <c r="S598" s="277"/>
      <c r="T598" s="277"/>
      <c r="U598" s="273"/>
      <c r="V598" s="255"/>
      <c r="W598" s="255"/>
      <c r="X598" s="102"/>
      <c r="Y598" s="273"/>
      <c r="Z598" s="172"/>
      <c r="AA598" s="102"/>
      <c r="AB598" s="257"/>
      <c r="AC598" s="257"/>
      <c r="AD598" s="273"/>
      <c r="AE598" s="257"/>
      <c r="AF598" s="273"/>
      <c r="AG598" s="273"/>
      <c r="AH598" s="273"/>
      <c r="AI598" s="262"/>
      <c r="AJ598" s="262"/>
      <c r="AK598" s="262"/>
      <c r="AL598" s="262"/>
      <c r="AM598" s="492"/>
      <c r="AN598" s="262"/>
      <c r="AO598" s="262"/>
      <c r="AP598" s="262"/>
      <c r="AQ598" s="262"/>
      <c r="AR598" s="262"/>
      <c r="AS598" s="262"/>
      <c r="AT598" s="262"/>
      <c r="AU598" s="262"/>
      <c r="AV598" s="262"/>
      <c r="AW598" s="262"/>
      <c r="AX598" s="262"/>
      <c r="AY598" s="262"/>
      <c r="AZ598" s="264"/>
      <c r="BA598" s="492"/>
      <c r="BB598" s="576" t="str">
        <f t="shared" si="42"/>
        <v xml:space="preserve"> </v>
      </c>
      <c r="BC598" s="576" t="str">
        <f t="shared" si="43"/>
        <v xml:space="preserve"> </v>
      </c>
      <c r="BD598" s="576" t="str">
        <f t="shared" si="44"/>
        <v xml:space="preserve"> </v>
      </c>
      <c r="BE598" s="576" t="str">
        <f t="shared" si="45"/>
        <v xml:space="preserve"> </v>
      </c>
      <c r="BF598" s="102"/>
      <c r="BG598" s="165"/>
    </row>
    <row r="599" spans="1:59" s="107" customFormat="1" ht="12.75" x14ac:dyDescent="0.25">
      <c r="A599" s="380"/>
      <c r="B599" s="376">
        <f>'Données démographiques'!B598</f>
        <v>0</v>
      </c>
      <c r="C599" s="376">
        <f>'Données démographiques'!C598</f>
        <v>0</v>
      </c>
      <c r="D599" s="377">
        <f>'Données démographiques'!D598</f>
        <v>0</v>
      </c>
      <c r="E599" s="377">
        <f>'Données démographiques'!F598</f>
        <v>0</v>
      </c>
      <c r="F599" s="102"/>
      <c r="G599" s="430"/>
      <c r="H599" s="258"/>
      <c r="I599" s="493"/>
      <c r="J599" s="493"/>
      <c r="K599" s="258"/>
      <c r="L599" s="258"/>
      <c r="M599" s="493"/>
      <c r="N599" s="258"/>
      <c r="O599" s="259"/>
      <c r="P599" s="279"/>
      <c r="Q599" s="279"/>
      <c r="R599" s="279"/>
      <c r="S599" s="279"/>
      <c r="T599" s="279"/>
      <c r="U599" s="258"/>
      <c r="V599" s="430"/>
      <c r="W599" s="430"/>
      <c r="X599" s="102"/>
      <c r="Y599" s="258"/>
      <c r="Z599" s="431"/>
      <c r="AA599" s="102"/>
      <c r="AB599" s="259"/>
      <c r="AC599" s="259"/>
      <c r="AD599" s="258"/>
      <c r="AE599" s="259"/>
      <c r="AF599" s="258"/>
      <c r="AG599" s="258"/>
      <c r="AH599" s="258"/>
      <c r="AI599" s="263"/>
      <c r="AJ599" s="263"/>
      <c r="AK599" s="263"/>
      <c r="AL599" s="263"/>
      <c r="AM599" s="492"/>
      <c r="AN599" s="263"/>
      <c r="AO599" s="263"/>
      <c r="AP599" s="263"/>
      <c r="AQ599" s="263"/>
      <c r="AR599" s="263"/>
      <c r="AS599" s="263"/>
      <c r="AT599" s="263"/>
      <c r="AU599" s="263"/>
      <c r="AV599" s="263"/>
      <c r="AW599" s="263"/>
      <c r="AX599" s="263"/>
      <c r="AY599" s="263"/>
      <c r="AZ599" s="265"/>
      <c r="BA599" s="492"/>
      <c r="BB599" s="577" t="str">
        <f t="shared" si="42"/>
        <v xml:space="preserve"> </v>
      </c>
      <c r="BC599" s="577" t="str">
        <f t="shared" si="43"/>
        <v xml:space="preserve"> </v>
      </c>
      <c r="BD599" s="577" t="str">
        <f t="shared" si="44"/>
        <v xml:space="preserve"> </v>
      </c>
      <c r="BE599" s="577" t="str">
        <f t="shared" si="45"/>
        <v xml:space="preserve"> </v>
      </c>
      <c r="BF599" s="102"/>
      <c r="BG599" s="330"/>
    </row>
    <row r="600" spans="1:59" s="107" customFormat="1" ht="12.75" x14ac:dyDescent="0.25">
      <c r="A600" s="380"/>
      <c r="B600" s="169">
        <f>'Données démographiques'!B599</f>
        <v>0</v>
      </c>
      <c r="C600" s="169">
        <f>'Données démographiques'!C599</f>
        <v>0</v>
      </c>
      <c r="D600" s="170">
        <f>'Données démographiques'!D599</f>
        <v>0</v>
      </c>
      <c r="E600" s="170">
        <f>'Données démographiques'!F599</f>
        <v>0</v>
      </c>
      <c r="F600" s="102"/>
      <c r="G600" s="255"/>
      <c r="H600" s="273"/>
      <c r="I600" s="274"/>
      <c r="J600" s="274"/>
      <c r="K600" s="273"/>
      <c r="L600" s="273"/>
      <c r="M600" s="274"/>
      <c r="N600" s="273"/>
      <c r="O600" s="257"/>
      <c r="P600" s="277"/>
      <c r="Q600" s="277"/>
      <c r="R600" s="277"/>
      <c r="S600" s="277"/>
      <c r="T600" s="277"/>
      <c r="U600" s="273"/>
      <c r="V600" s="255"/>
      <c r="W600" s="255"/>
      <c r="X600" s="102"/>
      <c r="Y600" s="273"/>
      <c r="Z600" s="172"/>
      <c r="AA600" s="102"/>
      <c r="AB600" s="257"/>
      <c r="AC600" s="257"/>
      <c r="AD600" s="273"/>
      <c r="AE600" s="257"/>
      <c r="AF600" s="273"/>
      <c r="AG600" s="273"/>
      <c r="AH600" s="273"/>
      <c r="AI600" s="262"/>
      <c r="AJ600" s="262"/>
      <c r="AK600" s="262"/>
      <c r="AL600" s="262"/>
      <c r="AM600" s="492"/>
      <c r="AN600" s="262"/>
      <c r="AO600" s="262"/>
      <c r="AP600" s="262"/>
      <c r="AQ600" s="262"/>
      <c r="AR600" s="262"/>
      <c r="AS600" s="262"/>
      <c r="AT600" s="262"/>
      <c r="AU600" s="262"/>
      <c r="AV600" s="262"/>
      <c r="AW600" s="262"/>
      <c r="AX600" s="262"/>
      <c r="AY600" s="262"/>
      <c r="AZ600" s="264"/>
      <c r="BA600" s="492"/>
      <c r="BB600" s="576" t="str">
        <f t="shared" si="42"/>
        <v xml:space="preserve"> </v>
      </c>
      <c r="BC600" s="576" t="str">
        <f t="shared" si="43"/>
        <v xml:space="preserve"> </v>
      </c>
      <c r="BD600" s="576" t="str">
        <f t="shared" si="44"/>
        <v xml:space="preserve"> </v>
      </c>
      <c r="BE600" s="576" t="str">
        <f t="shared" si="45"/>
        <v xml:space="preserve"> </v>
      </c>
      <c r="BF600" s="102"/>
      <c r="BG600" s="165"/>
    </row>
    <row r="601" spans="1:59" s="107" customFormat="1" ht="12.75" x14ac:dyDescent="0.25">
      <c r="A601" s="380"/>
      <c r="B601" s="376">
        <f>'Données démographiques'!B600</f>
        <v>0</v>
      </c>
      <c r="C601" s="376">
        <f>'Données démographiques'!C600</f>
        <v>0</v>
      </c>
      <c r="D601" s="377">
        <f>'Données démographiques'!D600</f>
        <v>0</v>
      </c>
      <c r="E601" s="377">
        <f>'Données démographiques'!F600</f>
        <v>0</v>
      </c>
      <c r="F601" s="102"/>
      <c r="G601" s="430"/>
      <c r="H601" s="258"/>
      <c r="I601" s="493"/>
      <c r="J601" s="493"/>
      <c r="K601" s="258"/>
      <c r="L601" s="258"/>
      <c r="M601" s="493"/>
      <c r="N601" s="258"/>
      <c r="O601" s="259"/>
      <c r="P601" s="279"/>
      <c r="Q601" s="279"/>
      <c r="R601" s="279"/>
      <c r="S601" s="279"/>
      <c r="T601" s="279"/>
      <c r="U601" s="258"/>
      <c r="V601" s="430"/>
      <c r="W601" s="430"/>
      <c r="X601" s="102"/>
      <c r="Y601" s="258"/>
      <c r="Z601" s="431"/>
      <c r="AA601" s="102"/>
      <c r="AB601" s="259"/>
      <c r="AC601" s="259"/>
      <c r="AD601" s="258"/>
      <c r="AE601" s="259"/>
      <c r="AF601" s="258"/>
      <c r="AG601" s="258"/>
      <c r="AH601" s="258"/>
      <c r="AI601" s="263"/>
      <c r="AJ601" s="263"/>
      <c r="AK601" s="263"/>
      <c r="AL601" s="263"/>
      <c r="AM601" s="492"/>
      <c r="AN601" s="263"/>
      <c r="AO601" s="263"/>
      <c r="AP601" s="263"/>
      <c r="AQ601" s="263"/>
      <c r="AR601" s="263"/>
      <c r="AS601" s="263"/>
      <c r="AT601" s="263"/>
      <c r="AU601" s="263"/>
      <c r="AV601" s="263"/>
      <c r="AW601" s="263"/>
      <c r="AX601" s="263"/>
      <c r="AY601" s="263"/>
      <c r="AZ601" s="265"/>
      <c r="BA601" s="492"/>
      <c r="BB601" s="577" t="str">
        <f t="shared" si="42"/>
        <v xml:space="preserve"> </v>
      </c>
      <c r="BC601" s="577" t="str">
        <f t="shared" si="43"/>
        <v xml:space="preserve"> </v>
      </c>
      <c r="BD601" s="577" t="str">
        <f t="shared" si="44"/>
        <v xml:space="preserve"> </v>
      </c>
      <c r="BE601" s="577" t="str">
        <f t="shared" si="45"/>
        <v xml:space="preserve"> </v>
      </c>
      <c r="BF601" s="102"/>
      <c r="BG601" s="330"/>
    </row>
    <row r="602" spans="1:59" s="107" customFormat="1" ht="12.75" x14ac:dyDescent="0.25">
      <c r="A602" s="380"/>
      <c r="B602" s="169">
        <f>'Données démographiques'!B601</f>
        <v>0</v>
      </c>
      <c r="C602" s="169">
        <f>'Données démographiques'!C601</f>
        <v>0</v>
      </c>
      <c r="D602" s="170">
        <f>'Données démographiques'!D601</f>
        <v>0</v>
      </c>
      <c r="E602" s="170">
        <f>'Données démographiques'!F601</f>
        <v>0</v>
      </c>
      <c r="F602" s="102"/>
      <c r="G602" s="255"/>
      <c r="H602" s="273"/>
      <c r="I602" s="274"/>
      <c r="J602" s="274"/>
      <c r="K602" s="273"/>
      <c r="L602" s="273"/>
      <c r="M602" s="274"/>
      <c r="N602" s="273"/>
      <c r="O602" s="257"/>
      <c r="P602" s="277"/>
      <c r="Q602" s="277"/>
      <c r="R602" s="277"/>
      <c r="S602" s="277"/>
      <c r="T602" s="277"/>
      <c r="U602" s="273"/>
      <c r="V602" s="255"/>
      <c r="W602" s="255"/>
      <c r="X602" s="102"/>
      <c r="Y602" s="273"/>
      <c r="Z602" s="172"/>
      <c r="AA602" s="102"/>
      <c r="AB602" s="257"/>
      <c r="AC602" s="257"/>
      <c r="AD602" s="273"/>
      <c r="AE602" s="257"/>
      <c r="AF602" s="273"/>
      <c r="AG602" s="273"/>
      <c r="AH602" s="273"/>
      <c r="AI602" s="262"/>
      <c r="AJ602" s="262"/>
      <c r="AK602" s="262"/>
      <c r="AL602" s="262"/>
      <c r="AM602" s="492"/>
      <c r="AN602" s="262"/>
      <c r="AO602" s="262"/>
      <c r="AP602" s="262"/>
      <c r="AQ602" s="262"/>
      <c r="AR602" s="262"/>
      <c r="AS602" s="262"/>
      <c r="AT602" s="262"/>
      <c r="AU602" s="262"/>
      <c r="AV602" s="262"/>
      <c r="AW602" s="262"/>
      <c r="AX602" s="262"/>
      <c r="AY602" s="262"/>
      <c r="AZ602" s="264"/>
      <c r="BA602" s="492"/>
      <c r="BB602" s="576" t="str">
        <f t="shared" si="42"/>
        <v xml:space="preserve"> </v>
      </c>
      <c r="BC602" s="576" t="str">
        <f t="shared" si="43"/>
        <v xml:space="preserve"> </v>
      </c>
      <c r="BD602" s="576" t="str">
        <f t="shared" si="44"/>
        <v xml:space="preserve"> </v>
      </c>
      <c r="BE602" s="576" t="str">
        <f t="shared" si="45"/>
        <v xml:space="preserve"> </v>
      </c>
      <c r="BF602" s="102"/>
      <c r="BG602" s="165"/>
    </row>
    <row r="603" spans="1:59" s="107" customFormat="1" ht="12.75" x14ac:dyDescent="0.25">
      <c r="A603" s="380"/>
      <c r="B603" s="376">
        <f>'Données démographiques'!B602</f>
        <v>0</v>
      </c>
      <c r="C603" s="376">
        <f>'Données démographiques'!C602</f>
        <v>0</v>
      </c>
      <c r="D603" s="377">
        <f>'Données démographiques'!D602</f>
        <v>0</v>
      </c>
      <c r="E603" s="377">
        <f>'Données démographiques'!F602</f>
        <v>0</v>
      </c>
      <c r="F603" s="102"/>
      <c r="G603" s="430"/>
      <c r="H603" s="258"/>
      <c r="I603" s="493"/>
      <c r="J603" s="493"/>
      <c r="K603" s="258"/>
      <c r="L603" s="258"/>
      <c r="M603" s="493"/>
      <c r="N603" s="258"/>
      <c r="O603" s="259"/>
      <c r="P603" s="279"/>
      <c r="Q603" s="279"/>
      <c r="R603" s="279"/>
      <c r="S603" s="279"/>
      <c r="T603" s="279"/>
      <c r="U603" s="258"/>
      <c r="V603" s="430"/>
      <c r="W603" s="430"/>
      <c r="X603" s="102"/>
      <c r="Y603" s="258"/>
      <c r="Z603" s="431"/>
      <c r="AA603" s="102"/>
      <c r="AB603" s="259"/>
      <c r="AC603" s="259"/>
      <c r="AD603" s="258"/>
      <c r="AE603" s="259"/>
      <c r="AF603" s="258"/>
      <c r="AG603" s="258"/>
      <c r="AH603" s="258"/>
      <c r="AI603" s="263"/>
      <c r="AJ603" s="263"/>
      <c r="AK603" s="263"/>
      <c r="AL603" s="263"/>
      <c r="AM603" s="492"/>
      <c r="AN603" s="263"/>
      <c r="AO603" s="263"/>
      <c r="AP603" s="263"/>
      <c r="AQ603" s="263"/>
      <c r="AR603" s="263"/>
      <c r="AS603" s="263"/>
      <c r="AT603" s="263"/>
      <c r="AU603" s="263"/>
      <c r="AV603" s="263"/>
      <c r="AW603" s="263"/>
      <c r="AX603" s="263"/>
      <c r="AY603" s="263"/>
      <c r="AZ603" s="265"/>
      <c r="BA603" s="492"/>
      <c r="BB603" s="577" t="str">
        <f t="shared" si="42"/>
        <v xml:space="preserve"> </v>
      </c>
      <c r="BC603" s="577" t="str">
        <f t="shared" si="43"/>
        <v xml:space="preserve"> </v>
      </c>
      <c r="BD603" s="577" t="str">
        <f t="shared" si="44"/>
        <v xml:space="preserve"> </v>
      </c>
      <c r="BE603" s="577" t="str">
        <f t="shared" si="45"/>
        <v xml:space="preserve"> </v>
      </c>
      <c r="BF603" s="102"/>
      <c r="BG603" s="330"/>
    </row>
    <row r="604" spans="1:59" s="107" customFormat="1" ht="12.75" x14ac:dyDescent="0.25">
      <c r="A604" s="380"/>
      <c r="B604" s="169">
        <f>'Données démographiques'!B603</f>
        <v>0</v>
      </c>
      <c r="C604" s="169">
        <f>'Données démographiques'!C603</f>
        <v>0</v>
      </c>
      <c r="D604" s="170">
        <f>'Données démographiques'!D603</f>
        <v>0</v>
      </c>
      <c r="E604" s="170">
        <f>'Données démographiques'!F603</f>
        <v>0</v>
      </c>
      <c r="F604" s="102"/>
      <c r="G604" s="255"/>
      <c r="H604" s="273"/>
      <c r="I604" s="274"/>
      <c r="J604" s="274"/>
      <c r="K604" s="273"/>
      <c r="L604" s="273"/>
      <c r="M604" s="274"/>
      <c r="N604" s="273"/>
      <c r="O604" s="257"/>
      <c r="P604" s="277"/>
      <c r="Q604" s="277"/>
      <c r="R604" s="277"/>
      <c r="S604" s="277"/>
      <c r="T604" s="277"/>
      <c r="U604" s="273"/>
      <c r="V604" s="255"/>
      <c r="W604" s="255"/>
      <c r="X604" s="102"/>
      <c r="Y604" s="273"/>
      <c r="Z604" s="172"/>
      <c r="AA604" s="102"/>
      <c r="AB604" s="257"/>
      <c r="AC604" s="257"/>
      <c r="AD604" s="273"/>
      <c r="AE604" s="257"/>
      <c r="AF604" s="273"/>
      <c r="AG604" s="273"/>
      <c r="AH604" s="273"/>
      <c r="AI604" s="262"/>
      <c r="AJ604" s="262"/>
      <c r="AK604" s="262"/>
      <c r="AL604" s="262"/>
      <c r="AM604" s="492"/>
      <c r="AN604" s="262"/>
      <c r="AO604" s="262"/>
      <c r="AP604" s="262"/>
      <c r="AQ604" s="262"/>
      <c r="AR604" s="262"/>
      <c r="AS604" s="262"/>
      <c r="AT604" s="262"/>
      <c r="AU604" s="262"/>
      <c r="AV604" s="262"/>
      <c r="AW604" s="262"/>
      <c r="AX604" s="262"/>
      <c r="AY604" s="262"/>
      <c r="AZ604" s="264"/>
      <c r="BA604" s="492"/>
      <c r="BB604" s="576" t="str">
        <f t="shared" si="42"/>
        <v xml:space="preserve"> </v>
      </c>
      <c r="BC604" s="576" t="str">
        <f t="shared" si="43"/>
        <v xml:space="preserve"> </v>
      </c>
      <c r="BD604" s="576" t="str">
        <f t="shared" si="44"/>
        <v xml:space="preserve"> </v>
      </c>
      <c r="BE604" s="576" t="str">
        <f t="shared" si="45"/>
        <v xml:space="preserve"> </v>
      </c>
      <c r="BF604" s="102"/>
      <c r="BG604" s="165"/>
    </row>
    <row r="605" spans="1:59" s="107" customFormat="1" ht="12.75" x14ac:dyDescent="0.25">
      <c r="A605" s="380"/>
      <c r="B605" s="376">
        <f>'Données démographiques'!B604</f>
        <v>0</v>
      </c>
      <c r="C605" s="376">
        <f>'Données démographiques'!C604</f>
        <v>0</v>
      </c>
      <c r="D605" s="377">
        <f>'Données démographiques'!D604</f>
        <v>0</v>
      </c>
      <c r="E605" s="377">
        <f>'Données démographiques'!F604</f>
        <v>0</v>
      </c>
      <c r="F605" s="102"/>
      <c r="G605" s="430"/>
      <c r="H605" s="258"/>
      <c r="I605" s="493"/>
      <c r="J605" s="493"/>
      <c r="K605" s="258"/>
      <c r="L605" s="258"/>
      <c r="M605" s="493"/>
      <c r="N605" s="258"/>
      <c r="O605" s="259"/>
      <c r="P605" s="279"/>
      <c r="Q605" s="279"/>
      <c r="R605" s="279"/>
      <c r="S605" s="279"/>
      <c r="T605" s="279"/>
      <c r="U605" s="258"/>
      <c r="V605" s="430"/>
      <c r="W605" s="430"/>
      <c r="X605" s="102"/>
      <c r="Y605" s="258"/>
      <c r="Z605" s="431"/>
      <c r="AA605" s="102"/>
      <c r="AB605" s="259"/>
      <c r="AC605" s="259"/>
      <c r="AD605" s="258"/>
      <c r="AE605" s="259"/>
      <c r="AF605" s="258"/>
      <c r="AG605" s="258"/>
      <c r="AH605" s="258"/>
      <c r="AI605" s="263"/>
      <c r="AJ605" s="263"/>
      <c r="AK605" s="263"/>
      <c r="AL605" s="263"/>
      <c r="AM605" s="492"/>
      <c r="AN605" s="263"/>
      <c r="AO605" s="263"/>
      <c r="AP605" s="263"/>
      <c r="AQ605" s="263"/>
      <c r="AR605" s="263"/>
      <c r="AS605" s="263"/>
      <c r="AT605" s="263"/>
      <c r="AU605" s="263"/>
      <c r="AV605" s="263"/>
      <c r="AW605" s="263"/>
      <c r="AX605" s="263"/>
      <c r="AY605" s="263"/>
      <c r="AZ605" s="265"/>
      <c r="BA605" s="492"/>
      <c r="BB605" s="577" t="str">
        <f t="shared" si="42"/>
        <v xml:space="preserve"> </v>
      </c>
      <c r="BC605" s="577" t="str">
        <f t="shared" si="43"/>
        <v xml:space="preserve"> </v>
      </c>
      <c r="BD605" s="577" t="str">
        <f t="shared" si="44"/>
        <v xml:space="preserve"> </v>
      </c>
      <c r="BE605" s="577" t="str">
        <f t="shared" si="45"/>
        <v xml:space="preserve"> </v>
      </c>
      <c r="BF605" s="102"/>
      <c r="BG605" s="330"/>
    </row>
    <row r="606" spans="1:59" s="107" customFormat="1" ht="12.75" x14ac:dyDescent="0.25">
      <c r="A606" s="380"/>
      <c r="B606" s="169">
        <f>'Données démographiques'!B605</f>
        <v>0</v>
      </c>
      <c r="C606" s="169">
        <f>'Données démographiques'!C605</f>
        <v>0</v>
      </c>
      <c r="D606" s="170">
        <f>'Données démographiques'!D605</f>
        <v>0</v>
      </c>
      <c r="E606" s="170">
        <f>'Données démographiques'!F605</f>
        <v>0</v>
      </c>
      <c r="F606" s="102"/>
      <c r="G606" s="255"/>
      <c r="H606" s="273"/>
      <c r="I606" s="274"/>
      <c r="J606" s="274"/>
      <c r="K606" s="273"/>
      <c r="L606" s="273"/>
      <c r="M606" s="274"/>
      <c r="N606" s="273"/>
      <c r="O606" s="257"/>
      <c r="P606" s="277"/>
      <c r="Q606" s="277"/>
      <c r="R606" s="277"/>
      <c r="S606" s="277"/>
      <c r="T606" s="277"/>
      <c r="U606" s="273"/>
      <c r="V606" s="255"/>
      <c r="W606" s="255"/>
      <c r="X606" s="102"/>
      <c r="Y606" s="273"/>
      <c r="Z606" s="172"/>
      <c r="AA606" s="102"/>
      <c r="AB606" s="257"/>
      <c r="AC606" s="257"/>
      <c r="AD606" s="273"/>
      <c r="AE606" s="257"/>
      <c r="AF606" s="273"/>
      <c r="AG606" s="273"/>
      <c r="AH606" s="273"/>
      <c r="AI606" s="262"/>
      <c r="AJ606" s="262"/>
      <c r="AK606" s="262"/>
      <c r="AL606" s="262"/>
      <c r="AM606" s="492"/>
      <c r="AN606" s="262"/>
      <c r="AO606" s="262"/>
      <c r="AP606" s="262"/>
      <c r="AQ606" s="262"/>
      <c r="AR606" s="262"/>
      <c r="AS606" s="262"/>
      <c r="AT606" s="262"/>
      <c r="AU606" s="262"/>
      <c r="AV606" s="262"/>
      <c r="AW606" s="262"/>
      <c r="AX606" s="262"/>
      <c r="AY606" s="262"/>
      <c r="AZ606" s="264"/>
      <c r="BA606" s="492"/>
      <c r="BB606" s="576" t="str">
        <f t="shared" si="42"/>
        <v xml:space="preserve"> </v>
      </c>
      <c r="BC606" s="576" t="str">
        <f t="shared" si="43"/>
        <v xml:space="preserve"> </v>
      </c>
      <c r="BD606" s="576" t="str">
        <f t="shared" si="44"/>
        <v xml:space="preserve"> </v>
      </c>
      <c r="BE606" s="576" t="str">
        <f t="shared" si="45"/>
        <v xml:space="preserve"> </v>
      </c>
      <c r="BF606" s="102"/>
      <c r="BG606" s="165"/>
    </row>
    <row r="607" spans="1:59" s="107" customFormat="1" ht="12.75" x14ac:dyDescent="0.25">
      <c r="A607" s="380"/>
      <c r="B607" s="376">
        <f>'Données démographiques'!B606</f>
        <v>0</v>
      </c>
      <c r="C607" s="376">
        <f>'Données démographiques'!C606</f>
        <v>0</v>
      </c>
      <c r="D607" s="377">
        <f>'Données démographiques'!D606</f>
        <v>0</v>
      </c>
      <c r="E607" s="377">
        <f>'Données démographiques'!F606</f>
        <v>0</v>
      </c>
      <c r="F607" s="102"/>
      <c r="G607" s="430"/>
      <c r="H607" s="258"/>
      <c r="I607" s="493"/>
      <c r="J607" s="493"/>
      <c r="K607" s="258"/>
      <c r="L607" s="258"/>
      <c r="M607" s="493"/>
      <c r="N607" s="258"/>
      <c r="O607" s="259"/>
      <c r="P607" s="279"/>
      <c r="Q607" s="279"/>
      <c r="R607" s="279"/>
      <c r="S607" s="279"/>
      <c r="T607" s="279"/>
      <c r="U607" s="258"/>
      <c r="V607" s="430"/>
      <c r="W607" s="430"/>
      <c r="X607" s="102"/>
      <c r="Y607" s="258"/>
      <c r="Z607" s="431"/>
      <c r="AA607" s="102"/>
      <c r="AB607" s="259"/>
      <c r="AC607" s="259"/>
      <c r="AD607" s="258"/>
      <c r="AE607" s="259"/>
      <c r="AF607" s="258"/>
      <c r="AG607" s="258"/>
      <c r="AH607" s="258"/>
      <c r="AI607" s="263"/>
      <c r="AJ607" s="263"/>
      <c r="AK607" s="263"/>
      <c r="AL607" s="263"/>
      <c r="AM607" s="492"/>
      <c r="AN607" s="263"/>
      <c r="AO607" s="263"/>
      <c r="AP607" s="263"/>
      <c r="AQ607" s="263"/>
      <c r="AR607" s="263"/>
      <c r="AS607" s="263"/>
      <c r="AT607" s="263"/>
      <c r="AU607" s="263"/>
      <c r="AV607" s="263"/>
      <c r="AW607" s="263"/>
      <c r="AX607" s="263"/>
      <c r="AY607" s="263"/>
      <c r="AZ607" s="265"/>
      <c r="BA607" s="492"/>
      <c r="BB607" s="577" t="str">
        <f t="shared" si="42"/>
        <v xml:space="preserve"> </v>
      </c>
      <c r="BC607" s="577" t="str">
        <f t="shared" si="43"/>
        <v xml:space="preserve"> </v>
      </c>
      <c r="BD607" s="577" t="str">
        <f t="shared" si="44"/>
        <v xml:space="preserve"> </v>
      </c>
      <c r="BE607" s="577" t="str">
        <f t="shared" si="45"/>
        <v xml:space="preserve"> </v>
      </c>
      <c r="BF607" s="102"/>
      <c r="BG607" s="330"/>
    </row>
    <row r="608" spans="1:59" s="107" customFormat="1" ht="12.75" x14ac:dyDescent="0.25">
      <c r="A608" s="380"/>
      <c r="B608" s="169">
        <f>'Données démographiques'!B607</f>
        <v>0</v>
      </c>
      <c r="C608" s="169">
        <f>'Données démographiques'!C607</f>
        <v>0</v>
      </c>
      <c r="D608" s="170">
        <f>'Données démographiques'!D607</f>
        <v>0</v>
      </c>
      <c r="E608" s="170">
        <f>'Données démographiques'!F607</f>
        <v>0</v>
      </c>
      <c r="F608" s="102"/>
      <c r="G608" s="255"/>
      <c r="H608" s="273"/>
      <c r="I608" s="274"/>
      <c r="J608" s="274"/>
      <c r="K608" s="273"/>
      <c r="L608" s="273"/>
      <c r="M608" s="274"/>
      <c r="N608" s="273"/>
      <c r="O608" s="257"/>
      <c r="P608" s="277"/>
      <c r="Q608" s="277"/>
      <c r="R608" s="277"/>
      <c r="S608" s="277"/>
      <c r="T608" s="277"/>
      <c r="U608" s="273"/>
      <c r="V608" s="255"/>
      <c r="W608" s="255"/>
      <c r="X608" s="102"/>
      <c r="Y608" s="273"/>
      <c r="Z608" s="172"/>
      <c r="AA608" s="102"/>
      <c r="AB608" s="257"/>
      <c r="AC608" s="257"/>
      <c r="AD608" s="273"/>
      <c r="AE608" s="257"/>
      <c r="AF608" s="273"/>
      <c r="AG608" s="273"/>
      <c r="AH608" s="273"/>
      <c r="AI608" s="262"/>
      <c r="AJ608" s="262"/>
      <c r="AK608" s="262"/>
      <c r="AL608" s="262"/>
      <c r="AM608" s="492"/>
      <c r="AN608" s="262"/>
      <c r="AO608" s="262"/>
      <c r="AP608" s="262"/>
      <c r="AQ608" s="262"/>
      <c r="AR608" s="262"/>
      <c r="AS608" s="262"/>
      <c r="AT608" s="262"/>
      <c r="AU608" s="262"/>
      <c r="AV608" s="262"/>
      <c r="AW608" s="262"/>
      <c r="AX608" s="262"/>
      <c r="AY608" s="262"/>
      <c r="AZ608" s="264"/>
      <c r="BA608" s="492"/>
      <c r="BB608" s="576" t="str">
        <f t="shared" si="42"/>
        <v xml:space="preserve"> </v>
      </c>
      <c r="BC608" s="576" t="str">
        <f t="shared" si="43"/>
        <v xml:space="preserve"> </v>
      </c>
      <c r="BD608" s="576" t="str">
        <f t="shared" si="44"/>
        <v xml:space="preserve"> </v>
      </c>
      <c r="BE608" s="576" t="str">
        <f t="shared" si="45"/>
        <v xml:space="preserve"> </v>
      </c>
      <c r="BF608" s="102"/>
      <c r="BG608" s="165"/>
    </row>
    <row r="609" spans="1:59" s="107" customFormat="1" ht="12.75" x14ac:dyDescent="0.25">
      <c r="A609" s="380"/>
      <c r="B609" s="376">
        <f>'Données démographiques'!B608</f>
        <v>0</v>
      </c>
      <c r="C609" s="376">
        <f>'Données démographiques'!C608</f>
        <v>0</v>
      </c>
      <c r="D609" s="377">
        <f>'Données démographiques'!D608</f>
        <v>0</v>
      </c>
      <c r="E609" s="377">
        <f>'Données démographiques'!F608</f>
        <v>0</v>
      </c>
      <c r="F609" s="102"/>
      <c r="G609" s="430"/>
      <c r="H609" s="258"/>
      <c r="I609" s="493"/>
      <c r="J609" s="493"/>
      <c r="K609" s="258"/>
      <c r="L609" s="258"/>
      <c r="M609" s="493"/>
      <c r="N609" s="258"/>
      <c r="O609" s="259"/>
      <c r="P609" s="279"/>
      <c r="Q609" s="279"/>
      <c r="R609" s="279"/>
      <c r="S609" s="279"/>
      <c r="T609" s="279"/>
      <c r="U609" s="258"/>
      <c r="V609" s="430"/>
      <c r="W609" s="430"/>
      <c r="X609" s="102"/>
      <c r="Y609" s="258"/>
      <c r="Z609" s="431"/>
      <c r="AA609" s="102"/>
      <c r="AB609" s="259"/>
      <c r="AC609" s="259"/>
      <c r="AD609" s="258"/>
      <c r="AE609" s="259"/>
      <c r="AF609" s="258"/>
      <c r="AG609" s="258"/>
      <c r="AH609" s="258"/>
      <c r="AI609" s="263"/>
      <c r="AJ609" s="263"/>
      <c r="AK609" s="263"/>
      <c r="AL609" s="263"/>
      <c r="AM609" s="492"/>
      <c r="AN609" s="263"/>
      <c r="AO609" s="263"/>
      <c r="AP609" s="263"/>
      <c r="AQ609" s="263"/>
      <c r="AR609" s="263"/>
      <c r="AS609" s="263"/>
      <c r="AT609" s="263"/>
      <c r="AU609" s="263"/>
      <c r="AV609" s="263"/>
      <c r="AW609" s="263"/>
      <c r="AX609" s="263"/>
      <c r="AY609" s="263"/>
      <c r="AZ609" s="265"/>
      <c r="BA609" s="492"/>
      <c r="BB609" s="577" t="str">
        <f t="shared" si="42"/>
        <v xml:space="preserve"> </v>
      </c>
      <c r="BC609" s="577" t="str">
        <f t="shared" si="43"/>
        <v xml:space="preserve"> </v>
      </c>
      <c r="BD609" s="577" t="str">
        <f t="shared" si="44"/>
        <v xml:space="preserve"> </v>
      </c>
      <c r="BE609" s="577" t="str">
        <f t="shared" si="45"/>
        <v xml:space="preserve"> </v>
      </c>
      <c r="BF609" s="102"/>
      <c r="BG609" s="330"/>
    </row>
    <row r="610" spans="1:59" s="107" customFormat="1" ht="12.75" x14ac:dyDescent="0.25">
      <c r="A610" s="380"/>
      <c r="B610" s="169">
        <f>'Données démographiques'!B609</f>
        <v>0</v>
      </c>
      <c r="C610" s="169">
        <f>'Données démographiques'!C609</f>
        <v>0</v>
      </c>
      <c r="D610" s="170">
        <f>'Données démographiques'!D609</f>
        <v>0</v>
      </c>
      <c r="E610" s="170">
        <f>'Données démographiques'!F609</f>
        <v>0</v>
      </c>
      <c r="F610" s="102"/>
      <c r="G610" s="255"/>
      <c r="H610" s="273"/>
      <c r="I610" s="274"/>
      <c r="J610" s="274"/>
      <c r="K610" s="273"/>
      <c r="L610" s="273"/>
      <c r="M610" s="274"/>
      <c r="N610" s="273"/>
      <c r="O610" s="257"/>
      <c r="P610" s="277"/>
      <c r="Q610" s="277"/>
      <c r="R610" s="277"/>
      <c r="S610" s="277"/>
      <c r="T610" s="277"/>
      <c r="U610" s="273"/>
      <c r="V610" s="255"/>
      <c r="W610" s="255"/>
      <c r="X610" s="102"/>
      <c r="Y610" s="273"/>
      <c r="Z610" s="172"/>
      <c r="AA610" s="102"/>
      <c r="AB610" s="257"/>
      <c r="AC610" s="257"/>
      <c r="AD610" s="273"/>
      <c r="AE610" s="257"/>
      <c r="AF610" s="273"/>
      <c r="AG610" s="273"/>
      <c r="AH610" s="273"/>
      <c r="AI610" s="262"/>
      <c r="AJ610" s="262"/>
      <c r="AK610" s="262"/>
      <c r="AL610" s="262"/>
      <c r="AM610" s="492"/>
      <c r="AN610" s="262"/>
      <c r="AO610" s="262"/>
      <c r="AP610" s="262"/>
      <c r="AQ610" s="262"/>
      <c r="AR610" s="262"/>
      <c r="AS610" s="262"/>
      <c r="AT610" s="262"/>
      <c r="AU610" s="262"/>
      <c r="AV610" s="262"/>
      <c r="AW610" s="262"/>
      <c r="AX610" s="262"/>
      <c r="AY610" s="262"/>
      <c r="AZ610" s="264"/>
      <c r="BA610" s="492"/>
      <c r="BB610" s="576" t="str">
        <f t="shared" si="42"/>
        <v xml:space="preserve"> </v>
      </c>
      <c r="BC610" s="576" t="str">
        <f t="shared" si="43"/>
        <v xml:space="preserve"> </v>
      </c>
      <c r="BD610" s="576" t="str">
        <f t="shared" si="44"/>
        <v xml:space="preserve"> </v>
      </c>
      <c r="BE610" s="576" t="str">
        <f t="shared" si="45"/>
        <v xml:space="preserve"> </v>
      </c>
      <c r="BF610" s="102"/>
      <c r="BG610" s="165"/>
    </row>
    <row r="611" spans="1:59" s="107" customFormat="1" ht="12.75" x14ac:dyDescent="0.25">
      <c r="A611" s="380"/>
      <c r="B611" s="376">
        <f>'Données démographiques'!B610</f>
        <v>0</v>
      </c>
      <c r="C611" s="376">
        <f>'Données démographiques'!C610</f>
        <v>0</v>
      </c>
      <c r="D611" s="377">
        <f>'Données démographiques'!D610</f>
        <v>0</v>
      </c>
      <c r="E611" s="377">
        <f>'Données démographiques'!F610</f>
        <v>0</v>
      </c>
      <c r="F611" s="102"/>
      <c r="G611" s="430"/>
      <c r="H611" s="258"/>
      <c r="I611" s="493"/>
      <c r="J611" s="493"/>
      <c r="K611" s="258"/>
      <c r="L611" s="258"/>
      <c r="M611" s="493"/>
      <c r="N611" s="258"/>
      <c r="O611" s="259"/>
      <c r="P611" s="279"/>
      <c r="Q611" s="279"/>
      <c r="R611" s="279"/>
      <c r="S611" s="279"/>
      <c r="T611" s="279"/>
      <c r="U611" s="258"/>
      <c r="V611" s="430"/>
      <c r="W611" s="430"/>
      <c r="X611" s="102"/>
      <c r="Y611" s="258"/>
      <c r="Z611" s="431"/>
      <c r="AA611" s="102"/>
      <c r="AB611" s="259"/>
      <c r="AC611" s="259"/>
      <c r="AD611" s="258"/>
      <c r="AE611" s="259"/>
      <c r="AF611" s="258"/>
      <c r="AG611" s="258"/>
      <c r="AH611" s="258"/>
      <c r="AI611" s="263"/>
      <c r="AJ611" s="263"/>
      <c r="AK611" s="263"/>
      <c r="AL611" s="263"/>
      <c r="AM611" s="492"/>
      <c r="AN611" s="263"/>
      <c r="AO611" s="263"/>
      <c r="AP611" s="263"/>
      <c r="AQ611" s="263"/>
      <c r="AR611" s="263"/>
      <c r="AS611" s="263"/>
      <c r="AT611" s="263"/>
      <c r="AU611" s="263"/>
      <c r="AV611" s="263"/>
      <c r="AW611" s="263"/>
      <c r="AX611" s="263"/>
      <c r="AY611" s="263"/>
      <c r="AZ611" s="265"/>
      <c r="BA611" s="492"/>
      <c r="BB611" s="577" t="str">
        <f t="shared" si="42"/>
        <v xml:space="preserve"> </v>
      </c>
      <c r="BC611" s="577" t="str">
        <f t="shared" si="43"/>
        <v xml:space="preserve"> </v>
      </c>
      <c r="BD611" s="577" t="str">
        <f t="shared" si="44"/>
        <v xml:space="preserve"> </v>
      </c>
      <c r="BE611" s="577" t="str">
        <f t="shared" si="45"/>
        <v xml:space="preserve"> </v>
      </c>
      <c r="BF611" s="102"/>
      <c r="BG611" s="330"/>
    </row>
    <row r="612" spans="1:59" s="107" customFormat="1" ht="12.75" x14ac:dyDescent="0.25">
      <c r="A612" s="380"/>
      <c r="B612" s="169">
        <f>'Données démographiques'!B611</f>
        <v>0</v>
      </c>
      <c r="C612" s="169">
        <f>'Données démographiques'!C611</f>
        <v>0</v>
      </c>
      <c r="D612" s="170">
        <f>'Données démographiques'!D611</f>
        <v>0</v>
      </c>
      <c r="E612" s="170">
        <f>'Données démographiques'!F611</f>
        <v>0</v>
      </c>
      <c r="F612" s="102"/>
      <c r="G612" s="255"/>
      <c r="H612" s="273"/>
      <c r="I612" s="274"/>
      <c r="J612" s="274"/>
      <c r="K612" s="273"/>
      <c r="L612" s="273"/>
      <c r="M612" s="274"/>
      <c r="N612" s="273"/>
      <c r="O612" s="257"/>
      <c r="P612" s="277"/>
      <c r="Q612" s="277"/>
      <c r="R612" s="277"/>
      <c r="S612" s="277"/>
      <c r="T612" s="277"/>
      <c r="U612" s="273"/>
      <c r="V612" s="255"/>
      <c r="W612" s="255"/>
      <c r="X612" s="102"/>
      <c r="Y612" s="273"/>
      <c r="Z612" s="172"/>
      <c r="AA612" s="102"/>
      <c r="AB612" s="257"/>
      <c r="AC612" s="257"/>
      <c r="AD612" s="273"/>
      <c r="AE612" s="257"/>
      <c r="AF612" s="273"/>
      <c r="AG612" s="273"/>
      <c r="AH612" s="273"/>
      <c r="AI612" s="262"/>
      <c r="AJ612" s="262"/>
      <c r="AK612" s="262"/>
      <c r="AL612" s="262"/>
      <c r="AM612" s="492"/>
      <c r="AN612" s="262"/>
      <c r="AO612" s="262"/>
      <c r="AP612" s="262"/>
      <c r="AQ612" s="262"/>
      <c r="AR612" s="262"/>
      <c r="AS612" s="262"/>
      <c r="AT612" s="262"/>
      <c r="AU612" s="262"/>
      <c r="AV612" s="262"/>
      <c r="AW612" s="262"/>
      <c r="AX612" s="262"/>
      <c r="AY612" s="262"/>
      <c r="AZ612" s="264"/>
      <c r="BA612" s="492"/>
      <c r="BB612" s="576" t="str">
        <f t="shared" si="42"/>
        <v xml:space="preserve"> </v>
      </c>
      <c r="BC612" s="576" t="str">
        <f t="shared" si="43"/>
        <v xml:space="preserve"> </v>
      </c>
      <c r="BD612" s="576" t="str">
        <f t="shared" si="44"/>
        <v xml:space="preserve"> </v>
      </c>
      <c r="BE612" s="576" t="str">
        <f t="shared" si="45"/>
        <v xml:space="preserve"> </v>
      </c>
      <c r="BF612" s="102"/>
      <c r="BG612" s="165"/>
    </row>
    <row r="613" spans="1:59" s="107" customFormat="1" ht="12.75" x14ac:dyDescent="0.25">
      <c r="A613" s="380"/>
      <c r="B613" s="376">
        <f>'Données démographiques'!B612</f>
        <v>0</v>
      </c>
      <c r="C613" s="376">
        <f>'Données démographiques'!C612</f>
        <v>0</v>
      </c>
      <c r="D613" s="377">
        <f>'Données démographiques'!D612</f>
        <v>0</v>
      </c>
      <c r="E613" s="377">
        <f>'Données démographiques'!F612</f>
        <v>0</v>
      </c>
      <c r="F613" s="102"/>
      <c r="G613" s="430"/>
      <c r="H613" s="258"/>
      <c r="I613" s="493"/>
      <c r="J613" s="493"/>
      <c r="K613" s="258"/>
      <c r="L613" s="258"/>
      <c r="M613" s="493"/>
      <c r="N613" s="258"/>
      <c r="O613" s="259"/>
      <c r="P613" s="279"/>
      <c r="Q613" s="279"/>
      <c r="R613" s="279"/>
      <c r="S613" s="279"/>
      <c r="T613" s="279"/>
      <c r="U613" s="258"/>
      <c r="V613" s="430"/>
      <c r="W613" s="430"/>
      <c r="X613" s="102"/>
      <c r="Y613" s="258"/>
      <c r="Z613" s="431"/>
      <c r="AA613" s="102"/>
      <c r="AB613" s="259"/>
      <c r="AC613" s="259"/>
      <c r="AD613" s="258"/>
      <c r="AE613" s="259"/>
      <c r="AF613" s="258"/>
      <c r="AG613" s="258"/>
      <c r="AH613" s="258"/>
      <c r="AI613" s="263"/>
      <c r="AJ613" s="263"/>
      <c r="AK613" s="263"/>
      <c r="AL613" s="263"/>
      <c r="AM613" s="492"/>
      <c r="AN613" s="263"/>
      <c r="AO613" s="263"/>
      <c r="AP613" s="263"/>
      <c r="AQ613" s="263"/>
      <c r="AR613" s="263"/>
      <c r="AS613" s="263"/>
      <c r="AT613" s="263"/>
      <c r="AU613" s="263"/>
      <c r="AV613" s="263"/>
      <c r="AW613" s="263"/>
      <c r="AX613" s="263"/>
      <c r="AY613" s="263"/>
      <c r="AZ613" s="265"/>
      <c r="BA613" s="492"/>
      <c r="BB613" s="577" t="str">
        <f t="shared" si="42"/>
        <v xml:space="preserve"> </v>
      </c>
      <c r="BC613" s="577" t="str">
        <f t="shared" si="43"/>
        <v xml:space="preserve"> </v>
      </c>
      <c r="BD613" s="577" t="str">
        <f t="shared" si="44"/>
        <v xml:space="preserve"> </v>
      </c>
      <c r="BE613" s="577" t="str">
        <f t="shared" si="45"/>
        <v xml:space="preserve"> </v>
      </c>
      <c r="BF613" s="102"/>
      <c r="BG613" s="330"/>
    </row>
    <row r="614" spans="1:59" s="107" customFormat="1" ht="12.75" x14ac:dyDescent="0.25">
      <c r="A614" s="380"/>
      <c r="B614" s="169">
        <f>'Données démographiques'!B613</f>
        <v>0</v>
      </c>
      <c r="C614" s="169">
        <f>'Données démographiques'!C613</f>
        <v>0</v>
      </c>
      <c r="D614" s="170">
        <f>'Données démographiques'!D613</f>
        <v>0</v>
      </c>
      <c r="E614" s="170">
        <f>'Données démographiques'!F613</f>
        <v>0</v>
      </c>
      <c r="F614" s="102"/>
      <c r="G614" s="255"/>
      <c r="H614" s="273"/>
      <c r="I614" s="274"/>
      <c r="J614" s="274"/>
      <c r="K614" s="273"/>
      <c r="L614" s="273"/>
      <c r="M614" s="274"/>
      <c r="N614" s="273"/>
      <c r="O614" s="257"/>
      <c r="P614" s="277"/>
      <c r="Q614" s="277"/>
      <c r="R614" s="277"/>
      <c r="S614" s="277"/>
      <c r="T614" s="277"/>
      <c r="U614" s="273"/>
      <c r="V614" s="255"/>
      <c r="W614" s="255"/>
      <c r="X614" s="102"/>
      <c r="Y614" s="273"/>
      <c r="Z614" s="172"/>
      <c r="AA614" s="102"/>
      <c r="AB614" s="257"/>
      <c r="AC614" s="257"/>
      <c r="AD614" s="273"/>
      <c r="AE614" s="257"/>
      <c r="AF614" s="273"/>
      <c r="AG614" s="273"/>
      <c r="AH614" s="273"/>
      <c r="AI614" s="262"/>
      <c r="AJ614" s="262"/>
      <c r="AK614" s="262"/>
      <c r="AL614" s="262"/>
      <c r="AM614" s="492"/>
      <c r="AN614" s="262"/>
      <c r="AO614" s="262"/>
      <c r="AP614" s="262"/>
      <c r="AQ614" s="262"/>
      <c r="AR614" s="262"/>
      <c r="AS614" s="262"/>
      <c r="AT614" s="262"/>
      <c r="AU614" s="262"/>
      <c r="AV614" s="262"/>
      <c r="AW614" s="262"/>
      <c r="AX614" s="262"/>
      <c r="AY614" s="262"/>
      <c r="AZ614" s="264"/>
      <c r="BA614" s="492"/>
      <c r="BB614" s="576" t="str">
        <f t="shared" si="42"/>
        <v xml:space="preserve"> </v>
      </c>
      <c r="BC614" s="576" t="str">
        <f t="shared" si="43"/>
        <v xml:space="preserve"> </v>
      </c>
      <c r="BD614" s="576" t="str">
        <f t="shared" si="44"/>
        <v xml:space="preserve"> </v>
      </c>
      <c r="BE614" s="576" t="str">
        <f t="shared" si="45"/>
        <v xml:space="preserve"> </v>
      </c>
      <c r="BF614" s="102"/>
      <c r="BG614" s="165"/>
    </row>
    <row r="615" spans="1:59" s="107" customFormat="1" ht="12.75" x14ac:dyDescent="0.25">
      <c r="A615" s="380"/>
      <c r="B615" s="376">
        <f>'Données démographiques'!B614</f>
        <v>0</v>
      </c>
      <c r="C615" s="376">
        <f>'Données démographiques'!C614</f>
        <v>0</v>
      </c>
      <c r="D615" s="377">
        <f>'Données démographiques'!D614</f>
        <v>0</v>
      </c>
      <c r="E615" s="377">
        <f>'Données démographiques'!F614</f>
        <v>0</v>
      </c>
      <c r="F615" s="102"/>
      <c r="G615" s="430"/>
      <c r="H615" s="258"/>
      <c r="I615" s="493"/>
      <c r="J615" s="493"/>
      <c r="K615" s="258"/>
      <c r="L615" s="258"/>
      <c r="M615" s="493"/>
      <c r="N615" s="258"/>
      <c r="O615" s="259"/>
      <c r="P615" s="279"/>
      <c r="Q615" s="279"/>
      <c r="R615" s="279"/>
      <c r="S615" s="279"/>
      <c r="T615" s="279"/>
      <c r="U615" s="258"/>
      <c r="V615" s="430"/>
      <c r="W615" s="430"/>
      <c r="X615" s="102"/>
      <c r="Y615" s="258"/>
      <c r="Z615" s="431"/>
      <c r="AA615" s="102"/>
      <c r="AB615" s="259"/>
      <c r="AC615" s="259"/>
      <c r="AD615" s="258"/>
      <c r="AE615" s="259"/>
      <c r="AF615" s="258"/>
      <c r="AG615" s="258"/>
      <c r="AH615" s="258"/>
      <c r="AI615" s="263"/>
      <c r="AJ615" s="263"/>
      <c r="AK615" s="263"/>
      <c r="AL615" s="263"/>
      <c r="AM615" s="492"/>
      <c r="AN615" s="263"/>
      <c r="AO615" s="263"/>
      <c r="AP615" s="263"/>
      <c r="AQ615" s="263"/>
      <c r="AR615" s="263"/>
      <c r="AS615" s="263"/>
      <c r="AT615" s="263"/>
      <c r="AU615" s="263"/>
      <c r="AV615" s="263"/>
      <c r="AW615" s="263"/>
      <c r="AX615" s="263"/>
      <c r="AY615" s="263"/>
      <c r="AZ615" s="265"/>
      <c r="BA615" s="492"/>
      <c r="BB615" s="577" t="str">
        <f t="shared" si="42"/>
        <v xml:space="preserve"> </v>
      </c>
      <c r="BC615" s="577" t="str">
        <f t="shared" si="43"/>
        <v xml:space="preserve"> </v>
      </c>
      <c r="BD615" s="577" t="str">
        <f t="shared" si="44"/>
        <v xml:space="preserve"> </v>
      </c>
      <c r="BE615" s="577" t="str">
        <f t="shared" si="45"/>
        <v xml:space="preserve"> </v>
      </c>
      <c r="BF615" s="102"/>
      <c r="BG615" s="330"/>
    </row>
    <row r="616" spans="1:59" s="107" customFormat="1" ht="12.75" x14ac:dyDescent="0.25">
      <c r="A616" s="380"/>
      <c r="B616" s="169">
        <f>'Données démographiques'!B615</f>
        <v>0</v>
      </c>
      <c r="C616" s="169">
        <f>'Données démographiques'!C615</f>
        <v>0</v>
      </c>
      <c r="D616" s="170">
        <f>'Données démographiques'!D615</f>
        <v>0</v>
      </c>
      <c r="E616" s="170">
        <f>'Données démographiques'!F615</f>
        <v>0</v>
      </c>
      <c r="F616" s="102"/>
      <c r="G616" s="255"/>
      <c r="H616" s="273"/>
      <c r="I616" s="274"/>
      <c r="J616" s="274"/>
      <c r="K616" s="273"/>
      <c r="L616" s="273"/>
      <c r="M616" s="274"/>
      <c r="N616" s="273"/>
      <c r="O616" s="257"/>
      <c r="P616" s="277"/>
      <c r="Q616" s="277"/>
      <c r="R616" s="277"/>
      <c r="S616" s="277"/>
      <c r="T616" s="277"/>
      <c r="U616" s="273"/>
      <c r="V616" s="255"/>
      <c r="W616" s="255"/>
      <c r="X616" s="102"/>
      <c r="Y616" s="273"/>
      <c r="Z616" s="172"/>
      <c r="AA616" s="102"/>
      <c r="AB616" s="257"/>
      <c r="AC616" s="257"/>
      <c r="AD616" s="273"/>
      <c r="AE616" s="257"/>
      <c r="AF616" s="273"/>
      <c r="AG616" s="273"/>
      <c r="AH616" s="273"/>
      <c r="AI616" s="262"/>
      <c r="AJ616" s="262"/>
      <c r="AK616" s="262"/>
      <c r="AL616" s="262"/>
      <c r="AM616" s="492"/>
      <c r="AN616" s="262"/>
      <c r="AO616" s="262"/>
      <c r="AP616" s="262"/>
      <c r="AQ616" s="262"/>
      <c r="AR616" s="262"/>
      <c r="AS616" s="262"/>
      <c r="AT616" s="262"/>
      <c r="AU616" s="262"/>
      <c r="AV616" s="262"/>
      <c r="AW616" s="262"/>
      <c r="AX616" s="262"/>
      <c r="AY616" s="262"/>
      <c r="AZ616" s="264"/>
      <c r="BA616" s="492"/>
      <c r="BB616" s="576" t="str">
        <f t="shared" si="42"/>
        <v xml:space="preserve"> </v>
      </c>
      <c r="BC616" s="576" t="str">
        <f t="shared" si="43"/>
        <v xml:space="preserve"> </v>
      </c>
      <c r="BD616" s="576" t="str">
        <f t="shared" si="44"/>
        <v xml:space="preserve"> </v>
      </c>
      <c r="BE616" s="576" t="str">
        <f t="shared" si="45"/>
        <v xml:space="preserve"> </v>
      </c>
      <c r="BF616" s="102"/>
      <c r="BG616" s="165"/>
    </row>
    <row r="617" spans="1:59" s="107" customFormat="1" ht="12.75" x14ac:dyDescent="0.25">
      <c r="A617" s="380"/>
      <c r="B617" s="376">
        <f>'Données démographiques'!B616</f>
        <v>0</v>
      </c>
      <c r="C617" s="376">
        <f>'Données démographiques'!C616</f>
        <v>0</v>
      </c>
      <c r="D617" s="377">
        <f>'Données démographiques'!D616</f>
        <v>0</v>
      </c>
      <c r="E617" s="377">
        <f>'Données démographiques'!F616</f>
        <v>0</v>
      </c>
      <c r="F617" s="102"/>
      <c r="G617" s="430"/>
      <c r="H617" s="258"/>
      <c r="I617" s="493"/>
      <c r="J617" s="493"/>
      <c r="K617" s="258"/>
      <c r="L617" s="258"/>
      <c r="M617" s="493"/>
      <c r="N617" s="258"/>
      <c r="O617" s="259"/>
      <c r="P617" s="279"/>
      <c r="Q617" s="279"/>
      <c r="R617" s="279"/>
      <c r="S617" s="279"/>
      <c r="T617" s="279"/>
      <c r="U617" s="258"/>
      <c r="V617" s="430"/>
      <c r="W617" s="430"/>
      <c r="X617" s="102"/>
      <c r="Y617" s="258"/>
      <c r="Z617" s="431"/>
      <c r="AA617" s="102"/>
      <c r="AB617" s="259"/>
      <c r="AC617" s="259"/>
      <c r="AD617" s="258"/>
      <c r="AE617" s="259"/>
      <c r="AF617" s="258"/>
      <c r="AG617" s="258"/>
      <c r="AH617" s="258"/>
      <c r="AI617" s="263"/>
      <c r="AJ617" s="263"/>
      <c r="AK617" s="263"/>
      <c r="AL617" s="263"/>
      <c r="AM617" s="492"/>
      <c r="AN617" s="263"/>
      <c r="AO617" s="263"/>
      <c r="AP617" s="263"/>
      <c r="AQ617" s="263"/>
      <c r="AR617" s="263"/>
      <c r="AS617" s="263"/>
      <c r="AT617" s="263"/>
      <c r="AU617" s="263"/>
      <c r="AV617" s="263"/>
      <c r="AW617" s="263"/>
      <c r="AX617" s="263"/>
      <c r="AY617" s="263"/>
      <c r="AZ617" s="265"/>
      <c r="BA617" s="492"/>
      <c r="BB617" s="577" t="str">
        <f t="shared" si="42"/>
        <v xml:space="preserve"> </v>
      </c>
      <c r="BC617" s="577" t="str">
        <f t="shared" si="43"/>
        <v xml:space="preserve"> </v>
      </c>
      <c r="BD617" s="577" t="str">
        <f t="shared" si="44"/>
        <v xml:space="preserve"> </v>
      </c>
      <c r="BE617" s="577" t="str">
        <f t="shared" si="45"/>
        <v xml:space="preserve"> </v>
      </c>
      <c r="BF617" s="102"/>
      <c r="BG617" s="330"/>
    </row>
    <row r="618" spans="1:59" s="107" customFormat="1" ht="12.75" x14ac:dyDescent="0.25">
      <c r="A618" s="380"/>
      <c r="B618" s="169">
        <f>'Données démographiques'!B617</f>
        <v>0</v>
      </c>
      <c r="C618" s="169">
        <f>'Données démographiques'!C617</f>
        <v>0</v>
      </c>
      <c r="D618" s="170">
        <f>'Données démographiques'!D617</f>
        <v>0</v>
      </c>
      <c r="E618" s="170">
        <f>'Données démographiques'!F617</f>
        <v>0</v>
      </c>
      <c r="F618" s="102"/>
      <c r="G618" s="255"/>
      <c r="H618" s="273"/>
      <c r="I618" s="274"/>
      <c r="J618" s="274"/>
      <c r="K618" s="273"/>
      <c r="L618" s="273"/>
      <c r="M618" s="274"/>
      <c r="N618" s="273"/>
      <c r="O618" s="257"/>
      <c r="P618" s="277"/>
      <c r="Q618" s="277"/>
      <c r="R618" s="277"/>
      <c r="S618" s="277"/>
      <c r="T618" s="277"/>
      <c r="U618" s="273"/>
      <c r="V618" s="255"/>
      <c r="W618" s="255"/>
      <c r="X618" s="102"/>
      <c r="Y618" s="273"/>
      <c r="Z618" s="172"/>
      <c r="AA618" s="102"/>
      <c r="AB618" s="257"/>
      <c r="AC618" s="257"/>
      <c r="AD618" s="273"/>
      <c r="AE618" s="257"/>
      <c r="AF618" s="273"/>
      <c r="AG618" s="273"/>
      <c r="AH618" s="273"/>
      <c r="AI618" s="262"/>
      <c r="AJ618" s="262"/>
      <c r="AK618" s="262"/>
      <c r="AL618" s="262"/>
      <c r="AM618" s="492"/>
      <c r="AN618" s="262"/>
      <c r="AO618" s="262"/>
      <c r="AP618" s="262"/>
      <c r="AQ618" s="262"/>
      <c r="AR618" s="262"/>
      <c r="AS618" s="262"/>
      <c r="AT618" s="262"/>
      <c r="AU618" s="262"/>
      <c r="AV618" s="262"/>
      <c r="AW618" s="262"/>
      <c r="AX618" s="262"/>
      <c r="AY618" s="262"/>
      <c r="AZ618" s="264"/>
      <c r="BA618" s="492"/>
      <c r="BB618" s="576" t="str">
        <f t="shared" si="42"/>
        <v xml:space="preserve"> </v>
      </c>
      <c r="BC618" s="576" t="str">
        <f t="shared" si="43"/>
        <v xml:space="preserve"> </v>
      </c>
      <c r="BD618" s="576" t="str">
        <f t="shared" si="44"/>
        <v xml:space="preserve"> </v>
      </c>
      <c r="BE618" s="576" t="str">
        <f t="shared" si="45"/>
        <v xml:space="preserve"> </v>
      </c>
      <c r="BF618" s="102"/>
      <c r="BG618" s="165"/>
    </row>
    <row r="619" spans="1:59" s="107" customFormat="1" ht="12.75" x14ac:dyDescent="0.25">
      <c r="A619" s="380"/>
      <c r="B619" s="376">
        <f>'Données démographiques'!B618</f>
        <v>0</v>
      </c>
      <c r="C619" s="376">
        <f>'Données démographiques'!C618</f>
        <v>0</v>
      </c>
      <c r="D619" s="377">
        <f>'Données démographiques'!D618</f>
        <v>0</v>
      </c>
      <c r="E619" s="377">
        <f>'Données démographiques'!F618</f>
        <v>0</v>
      </c>
      <c r="F619" s="102"/>
      <c r="G619" s="430"/>
      <c r="H619" s="258"/>
      <c r="I619" s="493"/>
      <c r="J619" s="493"/>
      <c r="K619" s="258"/>
      <c r="L619" s="258"/>
      <c r="M619" s="493"/>
      <c r="N619" s="258"/>
      <c r="O619" s="259"/>
      <c r="P619" s="279"/>
      <c r="Q619" s="279"/>
      <c r="R619" s="279"/>
      <c r="S619" s="279"/>
      <c r="T619" s="279"/>
      <c r="U619" s="258"/>
      <c r="V619" s="430"/>
      <c r="W619" s="430"/>
      <c r="X619" s="102"/>
      <c r="Y619" s="258"/>
      <c r="Z619" s="431"/>
      <c r="AA619" s="102"/>
      <c r="AB619" s="259"/>
      <c r="AC619" s="259"/>
      <c r="AD619" s="258"/>
      <c r="AE619" s="259"/>
      <c r="AF619" s="258"/>
      <c r="AG619" s="258"/>
      <c r="AH619" s="258"/>
      <c r="AI619" s="263"/>
      <c r="AJ619" s="263"/>
      <c r="AK619" s="263"/>
      <c r="AL619" s="263"/>
      <c r="AM619" s="492"/>
      <c r="AN619" s="263"/>
      <c r="AO619" s="263"/>
      <c r="AP619" s="263"/>
      <c r="AQ619" s="263"/>
      <c r="AR619" s="263"/>
      <c r="AS619" s="263"/>
      <c r="AT619" s="263"/>
      <c r="AU619" s="263"/>
      <c r="AV619" s="263"/>
      <c r="AW619" s="263"/>
      <c r="AX619" s="263"/>
      <c r="AY619" s="263"/>
      <c r="AZ619" s="265"/>
      <c r="BA619" s="492"/>
      <c r="BB619" s="577" t="str">
        <f t="shared" si="42"/>
        <v xml:space="preserve"> </v>
      </c>
      <c r="BC619" s="577" t="str">
        <f t="shared" si="43"/>
        <v xml:space="preserve"> </v>
      </c>
      <c r="BD619" s="577" t="str">
        <f t="shared" si="44"/>
        <v xml:space="preserve"> </v>
      </c>
      <c r="BE619" s="577" t="str">
        <f t="shared" si="45"/>
        <v xml:space="preserve"> </v>
      </c>
      <c r="BF619" s="102"/>
      <c r="BG619" s="330"/>
    </row>
    <row r="620" spans="1:59" s="107" customFormat="1" ht="12.75" x14ac:dyDescent="0.25">
      <c r="A620" s="380"/>
      <c r="B620" s="169">
        <f>'Données démographiques'!B619</f>
        <v>0</v>
      </c>
      <c r="C620" s="169">
        <f>'Données démographiques'!C619</f>
        <v>0</v>
      </c>
      <c r="D620" s="170">
        <f>'Données démographiques'!D619</f>
        <v>0</v>
      </c>
      <c r="E620" s="170">
        <f>'Données démographiques'!F619</f>
        <v>0</v>
      </c>
      <c r="F620" s="102"/>
      <c r="G620" s="255"/>
      <c r="H620" s="273"/>
      <c r="I620" s="274"/>
      <c r="J620" s="274"/>
      <c r="K620" s="273"/>
      <c r="L620" s="273"/>
      <c r="M620" s="274"/>
      <c r="N620" s="273"/>
      <c r="O620" s="257"/>
      <c r="P620" s="277"/>
      <c r="Q620" s="277"/>
      <c r="R620" s="277"/>
      <c r="S620" s="277"/>
      <c r="T620" s="277"/>
      <c r="U620" s="273"/>
      <c r="V620" s="255"/>
      <c r="W620" s="255"/>
      <c r="X620" s="102"/>
      <c r="Y620" s="273"/>
      <c r="Z620" s="172"/>
      <c r="AA620" s="102"/>
      <c r="AB620" s="257"/>
      <c r="AC620" s="257"/>
      <c r="AD620" s="273"/>
      <c r="AE620" s="257"/>
      <c r="AF620" s="273"/>
      <c r="AG620" s="273"/>
      <c r="AH620" s="273"/>
      <c r="AI620" s="262"/>
      <c r="AJ620" s="262"/>
      <c r="AK620" s="262"/>
      <c r="AL620" s="262"/>
      <c r="AM620" s="492"/>
      <c r="AN620" s="262"/>
      <c r="AO620" s="262"/>
      <c r="AP620" s="262"/>
      <c r="AQ620" s="262"/>
      <c r="AR620" s="262"/>
      <c r="AS620" s="262"/>
      <c r="AT620" s="262"/>
      <c r="AU620" s="262"/>
      <c r="AV620" s="262"/>
      <c r="AW620" s="262"/>
      <c r="AX620" s="262"/>
      <c r="AY620" s="262"/>
      <c r="AZ620" s="264"/>
      <c r="BA620" s="492"/>
      <c r="BB620" s="576" t="str">
        <f t="shared" si="42"/>
        <v xml:space="preserve"> </v>
      </c>
      <c r="BC620" s="576" t="str">
        <f t="shared" si="43"/>
        <v xml:space="preserve"> </v>
      </c>
      <c r="BD620" s="576" t="str">
        <f t="shared" si="44"/>
        <v xml:space="preserve"> </v>
      </c>
      <c r="BE620" s="576" t="str">
        <f t="shared" si="45"/>
        <v xml:space="preserve"> </v>
      </c>
      <c r="BF620" s="102"/>
      <c r="BG620" s="165"/>
    </row>
    <row r="621" spans="1:59" s="107" customFormat="1" ht="12.75" x14ac:dyDescent="0.25">
      <c r="A621" s="380"/>
      <c r="B621" s="376">
        <f>'Données démographiques'!B620</f>
        <v>0</v>
      </c>
      <c r="C621" s="376">
        <f>'Données démographiques'!C620</f>
        <v>0</v>
      </c>
      <c r="D621" s="377">
        <f>'Données démographiques'!D620</f>
        <v>0</v>
      </c>
      <c r="E621" s="377">
        <f>'Données démographiques'!F620</f>
        <v>0</v>
      </c>
      <c r="F621" s="102"/>
      <c r="G621" s="430"/>
      <c r="H621" s="258"/>
      <c r="I621" s="493"/>
      <c r="J621" s="493"/>
      <c r="K621" s="258"/>
      <c r="L621" s="258"/>
      <c r="M621" s="493"/>
      <c r="N621" s="258"/>
      <c r="O621" s="259"/>
      <c r="P621" s="279"/>
      <c r="Q621" s="279"/>
      <c r="R621" s="279"/>
      <c r="S621" s="279"/>
      <c r="T621" s="279"/>
      <c r="U621" s="258"/>
      <c r="V621" s="430"/>
      <c r="W621" s="430"/>
      <c r="X621" s="102"/>
      <c r="Y621" s="258"/>
      <c r="Z621" s="431"/>
      <c r="AA621" s="102"/>
      <c r="AB621" s="259"/>
      <c r="AC621" s="259"/>
      <c r="AD621" s="258"/>
      <c r="AE621" s="259"/>
      <c r="AF621" s="258"/>
      <c r="AG621" s="258"/>
      <c r="AH621" s="258"/>
      <c r="AI621" s="263"/>
      <c r="AJ621" s="263"/>
      <c r="AK621" s="263"/>
      <c r="AL621" s="263"/>
      <c r="AM621" s="492"/>
      <c r="AN621" s="263"/>
      <c r="AO621" s="263"/>
      <c r="AP621" s="263"/>
      <c r="AQ621" s="263"/>
      <c r="AR621" s="263"/>
      <c r="AS621" s="263"/>
      <c r="AT621" s="263"/>
      <c r="AU621" s="263"/>
      <c r="AV621" s="263"/>
      <c r="AW621" s="263"/>
      <c r="AX621" s="263"/>
      <c r="AY621" s="263"/>
      <c r="AZ621" s="265"/>
      <c r="BA621" s="492"/>
      <c r="BB621" s="577" t="str">
        <f t="shared" si="42"/>
        <v xml:space="preserve"> </v>
      </c>
      <c r="BC621" s="577" t="str">
        <f t="shared" si="43"/>
        <v xml:space="preserve"> </v>
      </c>
      <c r="BD621" s="577" t="str">
        <f t="shared" si="44"/>
        <v xml:space="preserve"> </v>
      </c>
      <c r="BE621" s="577" t="str">
        <f t="shared" si="45"/>
        <v xml:space="preserve"> </v>
      </c>
      <c r="BF621" s="102"/>
      <c r="BG621" s="330"/>
    </row>
    <row r="622" spans="1:59" s="107" customFormat="1" ht="12.75" x14ac:dyDescent="0.25">
      <c r="A622" s="380"/>
      <c r="B622" s="169">
        <f>'Données démographiques'!B621</f>
        <v>0</v>
      </c>
      <c r="C622" s="169">
        <f>'Données démographiques'!C621</f>
        <v>0</v>
      </c>
      <c r="D622" s="170">
        <f>'Données démographiques'!D621</f>
        <v>0</v>
      </c>
      <c r="E622" s="170">
        <f>'Données démographiques'!F621</f>
        <v>0</v>
      </c>
      <c r="F622" s="102"/>
      <c r="G622" s="255"/>
      <c r="H622" s="273"/>
      <c r="I622" s="274"/>
      <c r="J622" s="274"/>
      <c r="K622" s="273"/>
      <c r="L622" s="273"/>
      <c r="M622" s="274"/>
      <c r="N622" s="273"/>
      <c r="O622" s="257"/>
      <c r="P622" s="277"/>
      <c r="Q622" s="277"/>
      <c r="R622" s="277"/>
      <c r="S622" s="277"/>
      <c r="T622" s="277"/>
      <c r="U622" s="273"/>
      <c r="V622" s="255"/>
      <c r="W622" s="255"/>
      <c r="X622" s="102"/>
      <c r="Y622" s="273"/>
      <c r="Z622" s="172"/>
      <c r="AA622" s="102"/>
      <c r="AB622" s="257"/>
      <c r="AC622" s="257"/>
      <c r="AD622" s="273"/>
      <c r="AE622" s="257"/>
      <c r="AF622" s="273"/>
      <c r="AG622" s="273"/>
      <c r="AH622" s="273"/>
      <c r="AI622" s="262"/>
      <c r="AJ622" s="262"/>
      <c r="AK622" s="262"/>
      <c r="AL622" s="262"/>
      <c r="AM622" s="492"/>
      <c r="AN622" s="262"/>
      <c r="AO622" s="262"/>
      <c r="AP622" s="262"/>
      <c r="AQ622" s="262"/>
      <c r="AR622" s="262"/>
      <c r="AS622" s="262"/>
      <c r="AT622" s="262"/>
      <c r="AU622" s="262"/>
      <c r="AV622" s="262"/>
      <c r="AW622" s="262"/>
      <c r="AX622" s="262"/>
      <c r="AY622" s="262"/>
      <c r="AZ622" s="264"/>
      <c r="BA622" s="492"/>
      <c r="BB622" s="576" t="str">
        <f t="shared" si="42"/>
        <v xml:space="preserve"> </v>
      </c>
      <c r="BC622" s="576" t="str">
        <f t="shared" si="43"/>
        <v xml:space="preserve"> </v>
      </c>
      <c r="BD622" s="576" t="str">
        <f t="shared" si="44"/>
        <v xml:space="preserve"> </v>
      </c>
      <c r="BE622" s="576" t="str">
        <f t="shared" si="45"/>
        <v xml:space="preserve"> </v>
      </c>
      <c r="BF622" s="102"/>
      <c r="BG622" s="165"/>
    </row>
    <row r="623" spans="1:59" s="107" customFormat="1" ht="12.75" x14ac:dyDescent="0.25">
      <c r="A623" s="380"/>
      <c r="B623" s="376">
        <f>'Données démographiques'!B622</f>
        <v>0</v>
      </c>
      <c r="C623" s="376">
        <f>'Données démographiques'!C622</f>
        <v>0</v>
      </c>
      <c r="D623" s="377">
        <f>'Données démographiques'!D622</f>
        <v>0</v>
      </c>
      <c r="E623" s="377">
        <f>'Données démographiques'!F622</f>
        <v>0</v>
      </c>
      <c r="F623" s="102"/>
      <c r="G623" s="430"/>
      <c r="H623" s="258"/>
      <c r="I623" s="493"/>
      <c r="J623" s="493"/>
      <c r="K623" s="258"/>
      <c r="L623" s="258"/>
      <c r="M623" s="493"/>
      <c r="N623" s="258"/>
      <c r="O623" s="259"/>
      <c r="P623" s="279"/>
      <c r="Q623" s="279"/>
      <c r="R623" s="279"/>
      <c r="S623" s="279"/>
      <c r="T623" s="279"/>
      <c r="U623" s="258"/>
      <c r="V623" s="430"/>
      <c r="W623" s="430"/>
      <c r="X623" s="102"/>
      <c r="Y623" s="258"/>
      <c r="Z623" s="431"/>
      <c r="AA623" s="102"/>
      <c r="AB623" s="259"/>
      <c r="AC623" s="259"/>
      <c r="AD623" s="258"/>
      <c r="AE623" s="259"/>
      <c r="AF623" s="258"/>
      <c r="AG623" s="258"/>
      <c r="AH623" s="258"/>
      <c r="AI623" s="263"/>
      <c r="AJ623" s="263"/>
      <c r="AK623" s="263"/>
      <c r="AL623" s="263"/>
      <c r="AM623" s="492"/>
      <c r="AN623" s="263"/>
      <c r="AO623" s="263"/>
      <c r="AP623" s="263"/>
      <c r="AQ623" s="263"/>
      <c r="AR623" s="263"/>
      <c r="AS623" s="263"/>
      <c r="AT623" s="263"/>
      <c r="AU623" s="263"/>
      <c r="AV623" s="263"/>
      <c r="AW623" s="263"/>
      <c r="AX623" s="263"/>
      <c r="AY623" s="263"/>
      <c r="AZ623" s="265"/>
      <c r="BA623" s="492"/>
      <c r="BB623" s="577" t="str">
        <f t="shared" si="42"/>
        <v xml:space="preserve"> </v>
      </c>
      <c r="BC623" s="577" t="str">
        <f t="shared" si="43"/>
        <v xml:space="preserve"> </v>
      </c>
      <c r="BD623" s="577" t="str">
        <f t="shared" si="44"/>
        <v xml:space="preserve"> </v>
      </c>
      <c r="BE623" s="577" t="str">
        <f t="shared" si="45"/>
        <v xml:space="preserve"> </v>
      </c>
      <c r="BF623" s="102"/>
      <c r="BG623" s="330"/>
    </row>
    <row r="624" spans="1:59" s="107" customFormat="1" ht="12.75" x14ac:dyDescent="0.25">
      <c r="A624" s="380"/>
      <c r="B624" s="169">
        <f>'Données démographiques'!B623</f>
        <v>0</v>
      </c>
      <c r="C624" s="169">
        <f>'Données démographiques'!C623</f>
        <v>0</v>
      </c>
      <c r="D624" s="170">
        <f>'Données démographiques'!D623</f>
        <v>0</v>
      </c>
      <c r="E624" s="170">
        <f>'Données démographiques'!F623</f>
        <v>0</v>
      </c>
      <c r="F624" s="102"/>
      <c r="G624" s="255"/>
      <c r="H624" s="273"/>
      <c r="I624" s="274"/>
      <c r="J624" s="274"/>
      <c r="K624" s="273"/>
      <c r="L624" s="273"/>
      <c r="M624" s="274"/>
      <c r="N624" s="273"/>
      <c r="O624" s="257"/>
      <c r="P624" s="277"/>
      <c r="Q624" s="277"/>
      <c r="R624" s="277"/>
      <c r="S624" s="277"/>
      <c r="T624" s="277"/>
      <c r="U624" s="273"/>
      <c r="V624" s="255"/>
      <c r="W624" s="255"/>
      <c r="X624" s="102"/>
      <c r="Y624" s="273"/>
      <c r="Z624" s="172"/>
      <c r="AA624" s="102"/>
      <c r="AB624" s="257"/>
      <c r="AC624" s="257"/>
      <c r="AD624" s="273"/>
      <c r="AE624" s="257"/>
      <c r="AF624" s="273"/>
      <c r="AG624" s="273"/>
      <c r="AH624" s="273"/>
      <c r="AI624" s="262"/>
      <c r="AJ624" s="262"/>
      <c r="AK624" s="262"/>
      <c r="AL624" s="262"/>
      <c r="AM624" s="492"/>
      <c r="AN624" s="262"/>
      <c r="AO624" s="262"/>
      <c r="AP624" s="262"/>
      <c r="AQ624" s="262"/>
      <c r="AR624" s="262"/>
      <c r="AS624" s="262"/>
      <c r="AT624" s="262"/>
      <c r="AU624" s="262"/>
      <c r="AV624" s="262"/>
      <c r="AW624" s="262"/>
      <c r="AX624" s="262"/>
      <c r="AY624" s="262"/>
      <c r="AZ624" s="264"/>
      <c r="BA624" s="492"/>
      <c r="BB624" s="576" t="str">
        <f t="shared" si="42"/>
        <v xml:space="preserve"> </v>
      </c>
      <c r="BC624" s="576" t="str">
        <f t="shared" si="43"/>
        <v xml:space="preserve"> </v>
      </c>
      <c r="BD624" s="576" t="str">
        <f t="shared" si="44"/>
        <v xml:space="preserve"> </v>
      </c>
      <c r="BE624" s="576" t="str">
        <f t="shared" si="45"/>
        <v xml:space="preserve"> </v>
      </c>
      <c r="BF624" s="102"/>
      <c r="BG624" s="165"/>
    </row>
    <row r="625" spans="1:59" s="107" customFormat="1" ht="12.75" x14ac:dyDescent="0.25">
      <c r="A625" s="380"/>
      <c r="B625" s="376">
        <f>'Données démographiques'!B624</f>
        <v>0</v>
      </c>
      <c r="C625" s="376">
        <f>'Données démographiques'!C624</f>
        <v>0</v>
      </c>
      <c r="D625" s="377">
        <f>'Données démographiques'!D624</f>
        <v>0</v>
      </c>
      <c r="E625" s="377">
        <f>'Données démographiques'!F624</f>
        <v>0</v>
      </c>
      <c r="F625" s="102"/>
      <c r="G625" s="430"/>
      <c r="H625" s="258"/>
      <c r="I625" s="493"/>
      <c r="J625" s="493"/>
      <c r="K625" s="258"/>
      <c r="L625" s="258"/>
      <c r="M625" s="493"/>
      <c r="N625" s="258"/>
      <c r="O625" s="259"/>
      <c r="P625" s="279"/>
      <c r="Q625" s="279"/>
      <c r="R625" s="279"/>
      <c r="S625" s="279"/>
      <c r="T625" s="279"/>
      <c r="U625" s="258"/>
      <c r="V625" s="430"/>
      <c r="W625" s="430"/>
      <c r="X625" s="102"/>
      <c r="Y625" s="258"/>
      <c r="Z625" s="431"/>
      <c r="AA625" s="102"/>
      <c r="AB625" s="259"/>
      <c r="AC625" s="259"/>
      <c r="AD625" s="258"/>
      <c r="AE625" s="259"/>
      <c r="AF625" s="258"/>
      <c r="AG625" s="258"/>
      <c r="AH625" s="258"/>
      <c r="AI625" s="263"/>
      <c r="AJ625" s="263"/>
      <c r="AK625" s="263"/>
      <c r="AL625" s="263"/>
      <c r="AM625" s="492"/>
      <c r="AN625" s="263"/>
      <c r="AO625" s="263"/>
      <c r="AP625" s="263"/>
      <c r="AQ625" s="263"/>
      <c r="AR625" s="263"/>
      <c r="AS625" s="263"/>
      <c r="AT625" s="263"/>
      <c r="AU625" s="263"/>
      <c r="AV625" s="263"/>
      <c r="AW625" s="263"/>
      <c r="AX625" s="263"/>
      <c r="AY625" s="263"/>
      <c r="AZ625" s="265"/>
      <c r="BA625" s="492"/>
      <c r="BB625" s="577" t="str">
        <f t="shared" si="42"/>
        <v xml:space="preserve"> </v>
      </c>
      <c r="BC625" s="577" t="str">
        <f t="shared" si="43"/>
        <v xml:space="preserve"> </v>
      </c>
      <c r="BD625" s="577" t="str">
        <f t="shared" si="44"/>
        <v xml:space="preserve"> </v>
      </c>
      <c r="BE625" s="577" t="str">
        <f t="shared" si="45"/>
        <v xml:space="preserve"> </v>
      </c>
      <c r="BF625" s="102"/>
      <c r="BG625" s="330"/>
    </row>
    <row r="626" spans="1:59" s="107" customFormat="1" ht="12.75" x14ac:dyDescent="0.25">
      <c r="A626" s="380"/>
      <c r="B626" s="169">
        <f>'Données démographiques'!B625</f>
        <v>0</v>
      </c>
      <c r="C626" s="169">
        <f>'Données démographiques'!C625</f>
        <v>0</v>
      </c>
      <c r="D626" s="170">
        <f>'Données démographiques'!D625</f>
        <v>0</v>
      </c>
      <c r="E626" s="170">
        <f>'Données démographiques'!F625</f>
        <v>0</v>
      </c>
      <c r="F626" s="102"/>
      <c r="G626" s="255"/>
      <c r="H626" s="273"/>
      <c r="I626" s="274"/>
      <c r="J626" s="274"/>
      <c r="K626" s="273"/>
      <c r="L626" s="273"/>
      <c r="M626" s="274"/>
      <c r="N626" s="273"/>
      <c r="O626" s="257"/>
      <c r="P626" s="277"/>
      <c r="Q626" s="277"/>
      <c r="R626" s="277"/>
      <c r="S626" s="277"/>
      <c r="T626" s="277"/>
      <c r="U626" s="273"/>
      <c r="V626" s="255"/>
      <c r="W626" s="255"/>
      <c r="X626" s="102"/>
      <c r="Y626" s="273"/>
      <c r="Z626" s="172"/>
      <c r="AA626" s="102"/>
      <c r="AB626" s="257"/>
      <c r="AC626" s="257"/>
      <c r="AD626" s="273"/>
      <c r="AE626" s="257"/>
      <c r="AF626" s="273"/>
      <c r="AG626" s="273"/>
      <c r="AH626" s="273"/>
      <c r="AI626" s="262"/>
      <c r="AJ626" s="262"/>
      <c r="AK626" s="262"/>
      <c r="AL626" s="262"/>
      <c r="AM626" s="492"/>
      <c r="AN626" s="262"/>
      <c r="AO626" s="262"/>
      <c r="AP626" s="262"/>
      <c r="AQ626" s="262"/>
      <c r="AR626" s="262"/>
      <c r="AS626" s="262"/>
      <c r="AT626" s="262"/>
      <c r="AU626" s="262"/>
      <c r="AV626" s="262"/>
      <c r="AW626" s="262"/>
      <c r="AX626" s="262"/>
      <c r="AY626" s="262"/>
      <c r="AZ626" s="264"/>
      <c r="BA626" s="492"/>
      <c r="BB626" s="576" t="str">
        <f t="shared" si="42"/>
        <v xml:space="preserve"> </v>
      </c>
      <c r="BC626" s="576" t="str">
        <f t="shared" si="43"/>
        <v xml:space="preserve"> </v>
      </c>
      <c r="BD626" s="576" t="str">
        <f t="shared" si="44"/>
        <v xml:space="preserve"> </v>
      </c>
      <c r="BE626" s="576" t="str">
        <f t="shared" si="45"/>
        <v xml:space="preserve"> </v>
      </c>
      <c r="BF626" s="102"/>
      <c r="BG626" s="165"/>
    </row>
    <row r="627" spans="1:59" s="107" customFormat="1" ht="12.75" x14ac:dyDescent="0.25">
      <c r="A627" s="380"/>
      <c r="B627" s="376">
        <f>'Données démographiques'!B626</f>
        <v>0</v>
      </c>
      <c r="C627" s="376">
        <f>'Données démographiques'!C626</f>
        <v>0</v>
      </c>
      <c r="D627" s="377">
        <f>'Données démographiques'!D626</f>
        <v>0</v>
      </c>
      <c r="E627" s="377">
        <f>'Données démographiques'!F626</f>
        <v>0</v>
      </c>
      <c r="F627" s="102"/>
      <c r="G627" s="430"/>
      <c r="H627" s="258"/>
      <c r="I627" s="493"/>
      <c r="J627" s="493"/>
      <c r="K627" s="258"/>
      <c r="L627" s="258"/>
      <c r="M627" s="493"/>
      <c r="N627" s="258"/>
      <c r="O627" s="259"/>
      <c r="P627" s="279"/>
      <c r="Q627" s="279"/>
      <c r="R627" s="279"/>
      <c r="S627" s="279"/>
      <c r="T627" s="279"/>
      <c r="U627" s="258"/>
      <c r="V627" s="430"/>
      <c r="W627" s="430"/>
      <c r="X627" s="102"/>
      <c r="Y627" s="258"/>
      <c r="Z627" s="431"/>
      <c r="AA627" s="102"/>
      <c r="AB627" s="259"/>
      <c r="AC627" s="259"/>
      <c r="AD627" s="258"/>
      <c r="AE627" s="259"/>
      <c r="AF627" s="258"/>
      <c r="AG627" s="258"/>
      <c r="AH627" s="258"/>
      <c r="AI627" s="263"/>
      <c r="AJ627" s="263"/>
      <c r="AK627" s="263"/>
      <c r="AL627" s="263"/>
      <c r="AM627" s="492"/>
      <c r="AN627" s="263"/>
      <c r="AO627" s="263"/>
      <c r="AP627" s="263"/>
      <c r="AQ627" s="263"/>
      <c r="AR627" s="263"/>
      <c r="AS627" s="263"/>
      <c r="AT627" s="263"/>
      <c r="AU627" s="263"/>
      <c r="AV627" s="263"/>
      <c r="AW627" s="263"/>
      <c r="AX627" s="263"/>
      <c r="AY627" s="263"/>
      <c r="AZ627" s="265"/>
      <c r="BA627" s="492"/>
      <c r="BB627" s="577" t="str">
        <f t="shared" si="42"/>
        <v xml:space="preserve"> </v>
      </c>
      <c r="BC627" s="577" t="str">
        <f t="shared" si="43"/>
        <v xml:space="preserve"> </v>
      </c>
      <c r="BD627" s="577" t="str">
        <f t="shared" si="44"/>
        <v xml:space="preserve"> </v>
      </c>
      <c r="BE627" s="577" t="str">
        <f t="shared" si="45"/>
        <v xml:space="preserve"> </v>
      </c>
      <c r="BF627" s="102"/>
      <c r="BG627" s="330"/>
    </row>
    <row r="628" spans="1:59" s="107" customFormat="1" ht="12.75" x14ac:dyDescent="0.25">
      <c r="A628" s="380"/>
      <c r="B628" s="169">
        <f>'Données démographiques'!B627</f>
        <v>0</v>
      </c>
      <c r="C628" s="169">
        <f>'Données démographiques'!C627</f>
        <v>0</v>
      </c>
      <c r="D628" s="170">
        <f>'Données démographiques'!D627</f>
        <v>0</v>
      </c>
      <c r="E628" s="170">
        <f>'Données démographiques'!F627</f>
        <v>0</v>
      </c>
      <c r="F628" s="102"/>
      <c r="G628" s="255"/>
      <c r="H628" s="273"/>
      <c r="I628" s="274"/>
      <c r="J628" s="274"/>
      <c r="K628" s="273"/>
      <c r="L628" s="273"/>
      <c r="M628" s="274"/>
      <c r="N628" s="273"/>
      <c r="O628" s="257"/>
      <c r="P628" s="277"/>
      <c r="Q628" s="277"/>
      <c r="R628" s="277"/>
      <c r="S628" s="277"/>
      <c r="T628" s="277"/>
      <c r="U628" s="273"/>
      <c r="V628" s="255"/>
      <c r="W628" s="255"/>
      <c r="X628" s="102"/>
      <c r="Y628" s="273"/>
      <c r="Z628" s="172"/>
      <c r="AA628" s="102"/>
      <c r="AB628" s="257"/>
      <c r="AC628" s="257"/>
      <c r="AD628" s="273"/>
      <c r="AE628" s="257"/>
      <c r="AF628" s="273"/>
      <c r="AG628" s="273"/>
      <c r="AH628" s="273"/>
      <c r="AI628" s="262"/>
      <c r="AJ628" s="262"/>
      <c r="AK628" s="262"/>
      <c r="AL628" s="262"/>
      <c r="AM628" s="492"/>
      <c r="AN628" s="262"/>
      <c r="AO628" s="262"/>
      <c r="AP628" s="262"/>
      <c r="AQ628" s="262"/>
      <c r="AR628" s="262"/>
      <c r="AS628" s="262"/>
      <c r="AT628" s="262"/>
      <c r="AU628" s="262"/>
      <c r="AV628" s="262"/>
      <c r="AW628" s="262"/>
      <c r="AX628" s="262"/>
      <c r="AY628" s="262"/>
      <c r="AZ628" s="264"/>
      <c r="BA628" s="492"/>
      <c r="BB628" s="576" t="str">
        <f t="shared" si="42"/>
        <v xml:space="preserve"> </v>
      </c>
      <c r="BC628" s="576" t="str">
        <f t="shared" si="43"/>
        <v xml:space="preserve"> </v>
      </c>
      <c r="BD628" s="576" t="str">
        <f t="shared" si="44"/>
        <v xml:space="preserve"> </v>
      </c>
      <c r="BE628" s="576" t="str">
        <f t="shared" si="45"/>
        <v xml:space="preserve"> </v>
      </c>
      <c r="BF628" s="102"/>
      <c r="BG628" s="165"/>
    </row>
    <row r="629" spans="1:59" s="107" customFormat="1" ht="12.75" x14ac:dyDescent="0.25">
      <c r="A629" s="380"/>
      <c r="B629" s="376">
        <f>'Données démographiques'!B628</f>
        <v>0</v>
      </c>
      <c r="C629" s="376">
        <f>'Données démographiques'!C628</f>
        <v>0</v>
      </c>
      <c r="D629" s="377">
        <f>'Données démographiques'!D628</f>
        <v>0</v>
      </c>
      <c r="E629" s="377">
        <f>'Données démographiques'!F628</f>
        <v>0</v>
      </c>
      <c r="F629" s="102"/>
      <c r="G629" s="430"/>
      <c r="H629" s="258"/>
      <c r="I629" s="493"/>
      <c r="J629" s="493"/>
      <c r="K629" s="258"/>
      <c r="L629" s="258"/>
      <c r="M629" s="493"/>
      <c r="N629" s="258"/>
      <c r="O629" s="259"/>
      <c r="P629" s="279"/>
      <c r="Q629" s="279"/>
      <c r="R629" s="279"/>
      <c r="S629" s="279"/>
      <c r="T629" s="279"/>
      <c r="U629" s="258"/>
      <c r="V629" s="430"/>
      <c r="W629" s="430"/>
      <c r="X629" s="102"/>
      <c r="Y629" s="258"/>
      <c r="Z629" s="431"/>
      <c r="AA629" s="102"/>
      <c r="AB629" s="259"/>
      <c r="AC629" s="259"/>
      <c r="AD629" s="258"/>
      <c r="AE629" s="259"/>
      <c r="AF629" s="258"/>
      <c r="AG629" s="258"/>
      <c r="AH629" s="258"/>
      <c r="AI629" s="263"/>
      <c r="AJ629" s="263"/>
      <c r="AK629" s="263"/>
      <c r="AL629" s="263"/>
      <c r="AM629" s="492"/>
      <c r="AN629" s="263"/>
      <c r="AO629" s="263"/>
      <c r="AP629" s="263"/>
      <c r="AQ629" s="263"/>
      <c r="AR629" s="263"/>
      <c r="AS629" s="263"/>
      <c r="AT629" s="263"/>
      <c r="AU629" s="263"/>
      <c r="AV629" s="263"/>
      <c r="AW629" s="263"/>
      <c r="AX629" s="263"/>
      <c r="AY629" s="263"/>
      <c r="AZ629" s="265"/>
      <c r="BA629" s="492"/>
      <c r="BB629" s="577" t="str">
        <f t="shared" si="42"/>
        <v xml:space="preserve"> </v>
      </c>
      <c r="BC629" s="577" t="str">
        <f t="shared" si="43"/>
        <v xml:space="preserve"> </v>
      </c>
      <c r="BD629" s="577" t="str">
        <f t="shared" si="44"/>
        <v xml:space="preserve"> </v>
      </c>
      <c r="BE629" s="577" t="str">
        <f t="shared" si="45"/>
        <v xml:space="preserve"> </v>
      </c>
      <c r="BF629" s="102"/>
      <c r="BG629" s="330"/>
    </row>
    <row r="630" spans="1:59" s="107" customFormat="1" ht="12.75" x14ac:dyDescent="0.25">
      <c r="A630" s="380"/>
      <c r="B630" s="169">
        <f>'Données démographiques'!B629</f>
        <v>0</v>
      </c>
      <c r="C630" s="169">
        <f>'Données démographiques'!C629</f>
        <v>0</v>
      </c>
      <c r="D630" s="170">
        <f>'Données démographiques'!D629</f>
        <v>0</v>
      </c>
      <c r="E630" s="170">
        <f>'Données démographiques'!F629</f>
        <v>0</v>
      </c>
      <c r="F630" s="102"/>
      <c r="G630" s="255"/>
      <c r="H630" s="273"/>
      <c r="I630" s="274"/>
      <c r="J630" s="274"/>
      <c r="K630" s="273"/>
      <c r="L630" s="273"/>
      <c r="M630" s="274"/>
      <c r="N630" s="273"/>
      <c r="O630" s="257"/>
      <c r="P630" s="277"/>
      <c r="Q630" s="277"/>
      <c r="R630" s="277"/>
      <c r="S630" s="277"/>
      <c r="T630" s="277"/>
      <c r="U630" s="273"/>
      <c r="V630" s="255"/>
      <c r="W630" s="255"/>
      <c r="X630" s="102"/>
      <c r="Y630" s="273"/>
      <c r="Z630" s="172"/>
      <c r="AA630" s="102"/>
      <c r="AB630" s="257"/>
      <c r="AC630" s="257"/>
      <c r="AD630" s="273"/>
      <c r="AE630" s="257"/>
      <c r="AF630" s="273"/>
      <c r="AG630" s="273"/>
      <c r="AH630" s="273"/>
      <c r="AI630" s="262"/>
      <c r="AJ630" s="262"/>
      <c r="AK630" s="262"/>
      <c r="AL630" s="262"/>
      <c r="AM630" s="492"/>
      <c r="AN630" s="262"/>
      <c r="AO630" s="262"/>
      <c r="AP630" s="262"/>
      <c r="AQ630" s="262"/>
      <c r="AR630" s="262"/>
      <c r="AS630" s="262"/>
      <c r="AT630" s="262"/>
      <c r="AU630" s="262"/>
      <c r="AV630" s="262"/>
      <c r="AW630" s="262"/>
      <c r="AX630" s="262"/>
      <c r="AY630" s="262"/>
      <c r="AZ630" s="264"/>
      <c r="BA630" s="492"/>
      <c r="BB630" s="576" t="str">
        <f t="shared" si="42"/>
        <v xml:space="preserve"> </v>
      </c>
      <c r="BC630" s="576" t="str">
        <f t="shared" si="43"/>
        <v xml:space="preserve"> </v>
      </c>
      <c r="BD630" s="576" t="str">
        <f t="shared" si="44"/>
        <v xml:space="preserve"> </v>
      </c>
      <c r="BE630" s="576" t="str">
        <f t="shared" si="45"/>
        <v xml:space="preserve"> </v>
      </c>
      <c r="BF630" s="102"/>
      <c r="BG630" s="165"/>
    </row>
    <row r="631" spans="1:59" s="107" customFormat="1" ht="12.75" x14ac:dyDescent="0.25">
      <c r="A631" s="380"/>
      <c r="B631" s="376">
        <f>'Données démographiques'!B630</f>
        <v>0</v>
      </c>
      <c r="C631" s="376">
        <f>'Données démographiques'!C630</f>
        <v>0</v>
      </c>
      <c r="D631" s="377">
        <f>'Données démographiques'!D630</f>
        <v>0</v>
      </c>
      <c r="E631" s="377">
        <f>'Données démographiques'!F630</f>
        <v>0</v>
      </c>
      <c r="F631" s="102"/>
      <c r="G631" s="430"/>
      <c r="H631" s="258"/>
      <c r="I631" s="493"/>
      <c r="J631" s="493"/>
      <c r="K631" s="258"/>
      <c r="L631" s="258"/>
      <c r="M631" s="493"/>
      <c r="N631" s="258"/>
      <c r="O631" s="259"/>
      <c r="P631" s="279"/>
      <c r="Q631" s="279"/>
      <c r="R631" s="279"/>
      <c r="S631" s="279"/>
      <c r="T631" s="279"/>
      <c r="U631" s="258"/>
      <c r="V631" s="430"/>
      <c r="W631" s="430"/>
      <c r="X631" s="102"/>
      <c r="Y631" s="258"/>
      <c r="Z631" s="431"/>
      <c r="AA631" s="102"/>
      <c r="AB631" s="259"/>
      <c r="AC631" s="259"/>
      <c r="AD631" s="258"/>
      <c r="AE631" s="259"/>
      <c r="AF631" s="258"/>
      <c r="AG631" s="258"/>
      <c r="AH631" s="258"/>
      <c r="AI631" s="263"/>
      <c r="AJ631" s="263"/>
      <c r="AK631" s="263"/>
      <c r="AL631" s="263"/>
      <c r="AM631" s="492"/>
      <c r="AN631" s="263"/>
      <c r="AO631" s="263"/>
      <c r="AP631" s="263"/>
      <c r="AQ631" s="263"/>
      <c r="AR631" s="263"/>
      <c r="AS631" s="263"/>
      <c r="AT631" s="263"/>
      <c r="AU631" s="263"/>
      <c r="AV631" s="263"/>
      <c r="AW631" s="263"/>
      <c r="AX631" s="263"/>
      <c r="AY631" s="263"/>
      <c r="AZ631" s="265"/>
      <c r="BA631" s="492"/>
      <c r="BB631" s="577" t="str">
        <f t="shared" si="42"/>
        <v xml:space="preserve"> </v>
      </c>
      <c r="BC631" s="577" t="str">
        <f t="shared" si="43"/>
        <v xml:space="preserve"> </v>
      </c>
      <c r="BD631" s="577" t="str">
        <f t="shared" si="44"/>
        <v xml:space="preserve"> </v>
      </c>
      <c r="BE631" s="577" t="str">
        <f t="shared" si="45"/>
        <v xml:space="preserve"> </v>
      </c>
      <c r="BF631" s="102"/>
      <c r="BG631" s="330"/>
    </row>
    <row r="632" spans="1:59" s="107" customFormat="1" ht="12.75" x14ac:dyDescent="0.25">
      <c r="A632" s="380"/>
      <c r="B632" s="169">
        <f>'Données démographiques'!B631</f>
        <v>0</v>
      </c>
      <c r="C632" s="169">
        <f>'Données démographiques'!C631</f>
        <v>0</v>
      </c>
      <c r="D632" s="170">
        <f>'Données démographiques'!D631</f>
        <v>0</v>
      </c>
      <c r="E632" s="170">
        <f>'Données démographiques'!F631</f>
        <v>0</v>
      </c>
      <c r="F632" s="102"/>
      <c r="G632" s="255"/>
      <c r="H632" s="273"/>
      <c r="I632" s="274"/>
      <c r="J632" s="274"/>
      <c r="K632" s="273"/>
      <c r="L632" s="273"/>
      <c r="M632" s="274"/>
      <c r="N632" s="273"/>
      <c r="O632" s="257"/>
      <c r="P632" s="277"/>
      <c r="Q632" s="277"/>
      <c r="R632" s="277"/>
      <c r="S632" s="277"/>
      <c r="T632" s="277"/>
      <c r="U632" s="273"/>
      <c r="V632" s="255"/>
      <c r="W632" s="255"/>
      <c r="X632" s="102"/>
      <c r="Y632" s="273"/>
      <c r="Z632" s="172"/>
      <c r="AA632" s="102"/>
      <c r="AB632" s="257"/>
      <c r="AC632" s="257"/>
      <c r="AD632" s="273"/>
      <c r="AE632" s="257"/>
      <c r="AF632" s="273"/>
      <c r="AG632" s="273"/>
      <c r="AH632" s="273"/>
      <c r="AI632" s="262"/>
      <c r="AJ632" s="262"/>
      <c r="AK632" s="262"/>
      <c r="AL632" s="262"/>
      <c r="AM632" s="492"/>
      <c r="AN632" s="262"/>
      <c r="AO632" s="262"/>
      <c r="AP632" s="262"/>
      <c r="AQ632" s="262"/>
      <c r="AR632" s="262"/>
      <c r="AS632" s="262"/>
      <c r="AT632" s="262"/>
      <c r="AU632" s="262"/>
      <c r="AV632" s="262"/>
      <c r="AW632" s="262"/>
      <c r="AX632" s="262"/>
      <c r="AY632" s="262"/>
      <c r="AZ632" s="264"/>
      <c r="BA632" s="492"/>
      <c r="BB632" s="576" t="str">
        <f t="shared" si="42"/>
        <v xml:space="preserve"> </v>
      </c>
      <c r="BC632" s="576" t="str">
        <f t="shared" si="43"/>
        <v xml:space="preserve"> </v>
      </c>
      <c r="BD632" s="576" t="str">
        <f t="shared" si="44"/>
        <v xml:space="preserve"> </v>
      </c>
      <c r="BE632" s="576" t="str">
        <f t="shared" si="45"/>
        <v xml:space="preserve"> </v>
      </c>
      <c r="BF632" s="102"/>
      <c r="BG632" s="165"/>
    </row>
    <row r="633" spans="1:59" s="107" customFormat="1" ht="12.75" x14ac:dyDescent="0.25">
      <c r="A633" s="380"/>
      <c r="B633" s="376">
        <f>'Données démographiques'!B632</f>
        <v>0</v>
      </c>
      <c r="C633" s="376">
        <f>'Données démographiques'!C632</f>
        <v>0</v>
      </c>
      <c r="D633" s="377">
        <f>'Données démographiques'!D632</f>
        <v>0</v>
      </c>
      <c r="E633" s="377">
        <f>'Données démographiques'!F632</f>
        <v>0</v>
      </c>
      <c r="F633" s="102"/>
      <c r="G633" s="430"/>
      <c r="H633" s="258"/>
      <c r="I633" s="493"/>
      <c r="J633" s="493"/>
      <c r="K633" s="258"/>
      <c r="L633" s="258"/>
      <c r="M633" s="493"/>
      <c r="N633" s="258"/>
      <c r="O633" s="259"/>
      <c r="P633" s="279"/>
      <c r="Q633" s="279"/>
      <c r="R633" s="279"/>
      <c r="S633" s="279"/>
      <c r="T633" s="279"/>
      <c r="U633" s="258"/>
      <c r="V633" s="430"/>
      <c r="W633" s="430"/>
      <c r="X633" s="102"/>
      <c r="Y633" s="258"/>
      <c r="Z633" s="431"/>
      <c r="AA633" s="102"/>
      <c r="AB633" s="259"/>
      <c r="AC633" s="259"/>
      <c r="AD633" s="258"/>
      <c r="AE633" s="259"/>
      <c r="AF633" s="258"/>
      <c r="AG633" s="258"/>
      <c r="AH633" s="258"/>
      <c r="AI633" s="263"/>
      <c r="AJ633" s="263"/>
      <c r="AK633" s="263"/>
      <c r="AL633" s="263"/>
      <c r="AM633" s="492"/>
      <c r="AN633" s="263"/>
      <c r="AO633" s="263"/>
      <c r="AP633" s="263"/>
      <c r="AQ633" s="263"/>
      <c r="AR633" s="263"/>
      <c r="AS633" s="263"/>
      <c r="AT633" s="263"/>
      <c r="AU633" s="263"/>
      <c r="AV633" s="263"/>
      <c r="AW633" s="263"/>
      <c r="AX633" s="263"/>
      <c r="AY633" s="263"/>
      <c r="AZ633" s="265"/>
      <c r="BA633" s="492"/>
      <c r="BB633" s="577" t="str">
        <f t="shared" si="42"/>
        <v xml:space="preserve"> </v>
      </c>
      <c r="BC633" s="577" t="str">
        <f t="shared" si="43"/>
        <v xml:space="preserve"> </v>
      </c>
      <c r="BD633" s="577" t="str">
        <f t="shared" si="44"/>
        <v xml:space="preserve"> </v>
      </c>
      <c r="BE633" s="577" t="str">
        <f t="shared" si="45"/>
        <v xml:space="preserve"> </v>
      </c>
      <c r="BF633" s="102"/>
      <c r="BG633" s="330"/>
    </row>
    <row r="634" spans="1:59" s="107" customFormat="1" ht="12.75" x14ac:dyDescent="0.25">
      <c r="A634" s="380"/>
      <c r="B634" s="169">
        <f>'Données démographiques'!B633</f>
        <v>0</v>
      </c>
      <c r="C634" s="169">
        <f>'Données démographiques'!C633</f>
        <v>0</v>
      </c>
      <c r="D634" s="170">
        <f>'Données démographiques'!D633</f>
        <v>0</v>
      </c>
      <c r="E634" s="170">
        <f>'Données démographiques'!F633</f>
        <v>0</v>
      </c>
      <c r="F634" s="102"/>
      <c r="G634" s="255"/>
      <c r="H634" s="273"/>
      <c r="I634" s="274"/>
      <c r="J634" s="274"/>
      <c r="K634" s="273"/>
      <c r="L634" s="273"/>
      <c r="M634" s="274"/>
      <c r="N634" s="273"/>
      <c r="O634" s="257"/>
      <c r="P634" s="277"/>
      <c r="Q634" s="277"/>
      <c r="R634" s="277"/>
      <c r="S634" s="277"/>
      <c r="T634" s="277"/>
      <c r="U634" s="273"/>
      <c r="V634" s="255"/>
      <c r="W634" s="255"/>
      <c r="X634" s="102"/>
      <c r="Y634" s="273"/>
      <c r="Z634" s="172"/>
      <c r="AA634" s="102"/>
      <c r="AB634" s="257"/>
      <c r="AC634" s="257"/>
      <c r="AD634" s="273"/>
      <c r="AE634" s="257"/>
      <c r="AF634" s="273"/>
      <c r="AG634" s="273"/>
      <c r="AH634" s="273"/>
      <c r="AI634" s="262"/>
      <c r="AJ634" s="262"/>
      <c r="AK634" s="262"/>
      <c r="AL634" s="262"/>
      <c r="AM634" s="492"/>
      <c r="AN634" s="262"/>
      <c r="AO634" s="262"/>
      <c r="AP634" s="262"/>
      <c r="AQ634" s="262"/>
      <c r="AR634" s="262"/>
      <c r="AS634" s="262"/>
      <c r="AT634" s="262"/>
      <c r="AU634" s="262"/>
      <c r="AV634" s="262"/>
      <c r="AW634" s="262"/>
      <c r="AX634" s="262"/>
      <c r="AY634" s="262"/>
      <c r="AZ634" s="264"/>
      <c r="BA634" s="492"/>
      <c r="BB634" s="576" t="str">
        <f t="shared" si="42"/>
        <v xml:space="preserve"> </v>
      </c>
      <c r="BC634" s="576" t="str">
        <f t="shared" si="43"/>
        <v xml:space="preserve"> </v>
      </c>
      <c r="BD634" s="576" t="str">
        <f t="shared" si="44"/>
        <v xml:space="preserve"> </v>
      </c>
      <c r="BE634" s="576" t="str">
        <f t="shared" si="45"/>
        <v xml:space="preserve"> </v>
      </c>
      <c r="BF634" s="102"/>
      <c r="BG634" s="165"/>
    </row>
    <row r="635" spans="1:59" s="107" customFormat="1" ht="12.75" x14ac:dyDescent="0.25">
      <c r="A635" s="380"/>
      <c r="B635" s="376">
        <f>'Données démographiques'!B634</f>
        <v>0</v>
      </c>
      <c r="C635" s="376">
        <f>'Données démographiques'!C634</f>
        <v>0</v>
      </c>
      <c r="D635" s="377">
        <f>'Données démographiques'!D634</f>
        <v>0</v>
      </c>
      <c r="E635" s="377">
        <f>'Données démographiques'!F634</f>
        <v>0</v>
      </c>
      <c r="F635" s="102"/>
      <c r="G635" s="430"/>
      <c r="H635" s="258"/>
      <c r="I635" s="493"/>
      <c r="J635" s="493"/>
      <c r="K635" s="258"/>
      <c r="L635" s="258"/>
      <c r="M635" s="493"/>
      <c r="N635" s="258"/>
      <c r="O635" s="259"/>
      <c r="P635" s="279"/>
      <c r="Q635" s="279"/>
      <c r="R635" s="279"/>
      <c r="S635" s="279"/>
      <c r="T635" s="279"/>
      <c r="U635" s="258"/>
      <c r="V635" s="430"/>
      <c r="W635" s="430"/>
      <c r="X635" s="102"/>
      <c r="Y635" s="258"/>
      <c r="Z635" s="431"/>
      <c r="AA635" s="102"/>
      <c r="AB635" s="259"/>
      <c r="AC635" s="259"/>
      <c r="AD635" s="258"/>
      <c r="AE635" s="259"/>
      <c r="AF635" s="258"/>
      <c r="AG635" s="258"/>
      <c r="AH635" s="258"/>
      <c r="AI635" s="263"/>
      <c r="AJ635" s="263"/>
      <c r="AK635" s="263"/>
      <c r="AL635" s="263"/>
      <c r="AM635" s="492"/>
      <c r="AN635" s="263"/>
      <c r="AO635" s="263"/>
      <c r="AP635" s="263"/>
      <c r="AQ635" s="263"/>
      <c r="AR635" s="263"/>
      <c r="AS635" s="263"/>
      <c r="AT635" s="263"/>
      <c r="AU635" s="263"/>
      <c r="AV635" s="263"/>
      <c r="AW635" s="263"/>
      <c r="AX635" s="263"/>
      <c r="AY635" s="263"/>
      <c r="AZ635" s="265"/>
      <c r="BA635" s="492"/>
      <c r="BB635" s="577" t="str">
        <f t="shared" si="42"/>
        <v xml:space="preserve"> </v>
      </c>
      <c r="BC635" s="577" t="str">
        <f t="shared" si="43"/>
        <v xml:space="preserve"> </v>
      </c>
      <c r="BD635" s="577" t="str">
        <f t="shared" si="44"/>
        <v xml:space="preserve"> </v>
      </c>
      <c r="BE635" s="577" t="str">
        <f t="shared" si="45"/>
        <v xml:space="preserve"> </v>
      </c>
      <c r="BF635" s="102"/>
      <c r="BG635" s="330"/>
    </row>
    <row r="636" spans="1:59" s="107" customFormat="1" ht="12.75" x14ac:dyDescent="0.25">
      <c r="A636" s="380"/>
      <c r="B636" s="169">
        <f>'Données démographiques'!B635</f>
        <v>0</v>
      </c>
      <c r="C636" s="169">
        <f>'Données démographiques'!C635</f>
        <v>0</v>
      </c>
      <c r="D636" s="170">
        <f>'Données démographiques'!D635</f>
        <v>0</v>
      </c>
      <c r="E636" s="170">
        <f>'Données démographiques'!F635</f>
        <v>0</v>
      </c>
      <c r="F636" s="102"/>
      <c r="G636" s="255"/>
      <c r="H636" s="273"/>
      <c r="I636" s="274"/>
      <c r="J636" s="274"/>
      <c r="K636" s="273"/>
      <c r="L636" s="273"/>
      <c r="M636" s="274"/>
      <c r="N636" s="273"/>
      <c r="O636" s="257"/>
      <c r="P636" s="277"/>
      <c r="Q636" s="277"/>
      <c r="R636" s="277"/>
      <c r="S636" s="277"/>
      <c r="T636" s="277"/>
      <c r="U636" s="273"/>
      <c r="V636" s="255"/>
      <c r="W636" s="255"/>
      <c r="X636" s="102"/>
      <c r="Y636" s="273"/>
      <c r="Z636" s="172"/>
      <c r="AA636" s="102"/>
      <c r="AB636" s="257"/>
      <c r="AC636" s="257"/>
      <c r="AD636" s="273"/>
      <c r="AE636" s="257"/>
      <c r="AF636" s="273"/>
      <c r="AG636" s="273"/>
      <c r="AH636" s="273"/>
      <c r="AI636" s="262"/>
      <c r="AJ636" s="262"/>
      <c r="AK636" s="262"/>
      <c r="AL636" s="262"/>
      <c r="AM636" s="492"/>
      <c r="AN636" s="262"/>
      <c r="AO636" s="262"/>
      <c r="AP636" s="262"/>
      <c r="AQ636" s="262"/>
      <c r="AR636" s="262"/>
      <c r="AS636" s="262"/>
      <c r="AT636" s="262"/>
      <c r="AU636" s="262"/>
      <c r="AV636" s="262"/>
      <c r="AW636" s="262"/>
      <c r="AX636" s="262"/>
      <c r="AY636" s="262"/>
      <c r="AZ636" s="264"/>
      <c r="BA636" s="492"/>
      <c r="BB636" s="576" t="str">
        <f t="shared" si="42"/>
        <v xml:space="preserve"> </v>
      </c>
      <c r="BC636" s="576" t="str">
        <f t="shared" si="43"/>
        <v xml:space="preserve"> </v>
      </c>
      <c r="BD636" s="576" t="str">
        <f t="shared" si="44"/>
        <v xml:space="preserve"> </v>
      </c>
      <c r="BE636" s="576" t="str">
        <f t="shared" si="45"/>
        <v xml:space="preserve"> </v>
      </c>
      <c r="BF636" s="102"/>
      <c r="BG636" s="165"/>
    </row>
    <row r="637" spans="1:59" s="107" customFormat="1" ht="12.75" x14ac:dyDescent="0.25">
      <c r="A637" s="380"/>
      <c r="B637" s="376">
        <f>'Données démographiques'!B636</f>
        <v>0</v>
      </c>
      <c r="C637" s="376">
        <f>'Données démographiques'!C636</f>
        <v>0</v>
      </c>
      <c r="D637" s="377">
        <f>'Données démographiques'!D636</f>
        <v>0</v>
      </c>
      <c r="E637" s="377">
        <f>'Données démographiques'!F636</f>
        <v>0</v>
      </c>
      <c r="F637" s="102"/>
      <c r="G637" s="430"/>
      <c r="H637" s="258"/>
      <c r="I637" s="493"/>
      <c r="J637" s="493"/>
      <c r="K637" s="258"/>
      <c r="L637" s="258"/>
      <c r="M637" s="493"/>
      <c r="N637" s="258"/>
      <c r="O637" s="259"/>
      <c r="P637" s="279"/>
      <c r="Q637" s="279"/>
      <c r="R637" s="279"/>
      <c r="S637" s="279"/>
      <c r="T637" s="279"/>
      <c r="U637" s="258"/>
      <c r="V637" s="430"/>
      <c r="W637" s="430"/>
      <c r="X637" s="102"/>
      <c r="Y637" s="258"/>
      <c r="Z637" s="431"/>
      <c r="AA637" s="102"/>
      <c r="AB637" s="259"/>
      <c r="AC637" s="259"/>
      <c r="AD637" s="258"/>
      <c r="AE637" s="259"/>
      <c r="AF637" s="258"/>
      <c r="AG637" s="258"/>
      <c r="AH637" s="258"/>
      <c r="AI637" s="263"/>
      <c r="AJ637" s="263"/>
      <c r="AK637" s="263"/>
      <c r="AL637" s="263"/>
      <c r="AM637" s="492"/>
      <c r="AN637" s="263"/>
      <c r="AO637" s="263"/>
      <c r="AP637" s="263"/>
      <c r="AQ637" s="263"/>
      <c r="AR637" s="263"/>
      <c r="AS637" s="263"/>
      <c r="AT637" s="263"/>
      <c r="AU637" s="263"/>
      <c r="AV637" s="263"/>
      <c r="AW637" s="263"/>
      <c r="AX637" s="263"/>
      <c r="AY637" s="263"/>
      <c r="AZ637" s="265"/>
      <c r="BA637" s="492"/>
      <c r="BB637" s="577" t="str">
        <f t="shared" si="42"/>
        <v xml:space="preserve"> </v>
      </c>
      <c r="BC637" s="577" t="str">
        <f t="shared" si="43"/>
        <v xml:space="preserve"> </v>
      </c>
      <c r="BD637" s="577" t="str">
        <f t="shared" si="44"/>
        <v xml:space="preserve"> </v>
      </c>
      <c r="BE637" s="577" t="str">
        <f t="shared" si="45"/>
        <v xml:space="preserve"> </v>
      </c>
      <c r="BF637" s="102"/>
      <c r="BG637" s="330"/>
    </row>
    <row r="638" spans="1:59" s="107" customFormat="1" ht="12.75" x14ac:dyDescent="0.25">
      <c r="A638" s="380"/>
      <c r="B638" s="169">
        <f>'Données démographiques'!B637</f>
        <v>0</v>
      </c>
      <c r="C638" s="169">
        <f>'Données démographiques'!C637</f>
        <v>0</v>
      </c>
      <c r="D638" s="170">
        <f>'Données démographiques'!D637</f>
        <v>0</v>
      </c>
      <c r="E638" s="170">
        <f>'Données démographiques'!F637</f>
        <v>0</v>
      </c>
      <c r="F638" s="102"/>
      <c r="G638" s="255"/>
      <c r="H638" s="273"/>
      <c r="I638" s="274"/>
      <c r="J638" s="274"/>
      <c r="K638" s="273"/>
      <c r="L638" s="273"/>
      <c r="M638" s="274"/>
      <c r="N638" s="273"/>
      <c r="O638" s="257"/>
      <c r="P638" s="277"/>
      <c r="Q638" s="277"/>
      <c r="R638" s="277"/>
      <c r="S638" s="277"/>
      <c r="T638" s="277"/>
      <c r="U638" s="273"/>
      <c r="V638" s="255"/>
      <c r="W638" s="255"/>
      <c r="X638" s="102"/>
      <c r="Y638" s="273"/>
      <c r="Z638" s="172"/>
      <c r="AA638" s="102"/>
      <c r="AB638" s="257"/>
      <c r="AC638" s="257"/>
      <c r="AD638" s="273"/>
      <c r="AE638" s="257"/>
      <c r="AF638" s="273"/>
      <c r="AG638" s="273"/>
      <c r="AH638" s="273"/>
      <c r="AI638" s="262"/>
      <c r="AJ638" s="262"/>
      <c r="AK638" s="262"/>
      <c r="AL638" s="262"/>
      <c r="AM638" s="492"/>
      <c r="AN638" s="262"/>
      <c r="AO638" s="262"/>
      <c r="AP638" s="262"/>
      <c r="AQ638" s="262"/>
      <c r="AR638" s="262"/>
      <c r="AS638" s="262"/>
      <c r="AT638" s="262"/>
      <c r="AU638" s="262"/>
      <c r="AV638" s="262"/>
      <c r="AW638" s="262"/>
      <c r="AX638" s="262"/>
      <c r="AY638" s="262"/>
      <c r="AZ638" s="264"/>
      <c r="BA638" s="492"/>
      <c r="BB638" s="576" t="str">
        <f t="shared" si="42"/>
        <v xml:space="preserve"> </v>
      </c>
      <c r="BC638" s="576" t="str">
        <f t="shared" si="43"/>
        <v xml:space="preserve"> </v>
      </c>
      <c r="BD638" s="576" t="str">
        <f t="shared" si="44"/>
        <v xml:space="preserve"> </v>
      </c>
      <c r="BE638" s="576" t="str">
        <f t="shared" si="45"/>
        <v xml:space="preserve"> </v>
      </c>
      <c r="BF638" s="102"/>
      <c r="BG638" s="165"/>
    </row>
    <row r="639" spans="1:59" s="107" customFormat="1" ht="12.75" x14ac:dyDescent="0.25">
      <c r="A639" s="380"/>
      <c r="B639" s="376">
        <f>'Données démographiques'!B638</f>
        <v>0</v>
      </c>
      <c r="C639" s="376">
        <f>'Données démographiques'!C638</f>
        <v>0</v>
      </c>
      <c r="D639" s="377">
        <f>'Données démographiques'!D638</f>
        <v>0</v>
      </c>
      <c r="E639" s="377">
        <f>'Données démographiques'!F638</f>
        <v>0</v>
      </c>
      <c r="F639" s="102"/>
      <c r="G639" s="430"/>
      <c r="H639" s="258"/>
      <c r="I639" s="493"/>
      <c r="J639" s="493"/>
      <c r="K639" s="258"/>
      <c r="L639" s="258"/>
      <c r="M639" s="493"/>
      <c r="N639" s="258"/>
      <c r="O639" s="259"/>
      <c r="P639" s="279"/>
      <c r="Q639" s="279"/>
      <c r="R639" s="279"/>
      <c r="S639" s="279"/>
      <c r="T639" s="279"/>
      <c r="U639" s="258"/>
      <c r="V639" s="430"/>
      <c r="W639" s="430"/>
      <c r="X639" s="102"/>
      <c r="Y639" s="258"/>
      <c r="Z639" s="431"/>
      <c r="AA639" s="102"/>
      <c r="AB639" s="259"/>
      <c r="AC639" s="259"/>
      <c r="AD639" s="258"/>
      <c r="AE639" s="259"/>
      <c r="AF639" s="258"/>
      <c r="AG639" s="258"/>
      <c r="AH639" s="258"/>
      <c r="AI639" s="263"/>
      <c r="AJ639" s="263"/>
      <c r="AK639" s="263"/>
      <c r="AL639" s="263"/>
      <c r="AM639" s="492"/>
      <c r="AN639" s="263"/>
      <c r="AO639" s="263"/>
      <c r="AP639" s="263"/>
      <c r="AQ639" s="263"/>
      <c r="AR639" s="263"/>
      <c r="AS639" s="263"/>
      <c r="AT639" s="263"/>
      <c r="AU639" s="263"/>
      <c r="AV639" s="263"/>
      <c r="AW639" s="263"/>
      <c r="AX639" s="263"/>
      <c r="AY639" s="263"/>
      <c r="AZ639" s="265"/>
      <c r="BA639" s="492"/>
      <c r="BB639" s="577" t="str">
        <f t="shared" si="42"/>
        <v xml:space="preserve"> </v>
      </c>
      <c r="BC639" s="577" t="str">
        <f t="shared" si="43"/>
        <v xml:space="preserve"> </v>
      </c>
      <c r="BD639" s="577" t="str">
        <f t="shared" si="44"/>
        <v xml:space="preserve"> </v>
      </c>
      <c r="BE639" s="577" t="str">
        <f t="shared" si="45"/>
        <v xml:space="preserve"> </v>
      </c>
      <c r="BF639" s="102"/>
      <c r="BG639" s="330"/>
    </row>
    <row r="640" spans="1:59" s="107" customFormat="1" ht="12.75" x14ac:dyDescent="0.25">
      <c r="A640" s="380"/>
      <c r="B640" s="169">
        <f>'Données démographiques'!B639</f>
        <v>0</v>
      </c>
      <c r="C640" s="169">
        <f>'Données démographiques'!C639</f>
        <v>0</v>
      </c>
      <c r="D640" s="170">
        <f>'Données démographiques'!D639</f>
        <v>0</v>
      </c>
      <c r="E640" s="170">
        <f>'Données démographiques'!F639</f>
        <v>0</v>
      </c>
      <c r="F640" s="102"/>
      <c r="G640" s="255"/>
      <c r="H640" s="273"/>
      <c r="I640" s="274"/>
      <c r="J640" s="274"/>
      <c r="K640" s="273"/>
      <c r="L640" s="273"/>
      <c r="M640" s="274"/>
      <c r="N640" s="273"/>
      <c r="O640" s="257"/>
      <c r="P640" s="277"/>
      <c r="Q640" s="277"/>
      <c r="R640" s="277"/>
      <c r="S640" s="277"/>
      <c r="T640" s="277"/>
      <c r="U640" s="273"/>
      <c r="V640" s="255"/>
      <c r="W640" s="255"/>
      <c r="X640" s="102"/>
      <c r="Y640" s="273"/>
      <c r="Z640" s="172"/>
      <c r="AA640" s="102"/>
      <c r="AB640" s="257"/>
      <c r="AC640" s="257"/>
      <c r="AD640" s="273"/>
      <c r="AE640" s="257"/>
      <c r="AF640" s="273"/>
      <c r="AG640" s="273"/>
      <c r="AH640" s="273"/>
      <c r="AI640" s="262"/>
      <c r="AJ640" s="262"/>
      <c r="AK640" s="262"/>
      <c r="AL640" s="262"/>
      <c r="AM640" s="492"/>
      <c r="AN640" s="262"/>
      <c r="AO640" s="262"/>
      <c r="AP640" s="262"/>
      <c r="AQ640" s="262"/>
      <c r="AR640" s="262"/>
      <c r="AS640" s="262"/>
      <c r="AT640" s="262"/>
      <c r="AU640" s="262"/>
      <c r="AV640" s="262"/>
      <c r="AW640" s="262"/>
      <c r="AX640" s="262"/>
      <c r="AY640" s="262"/>
      <c r="AZ640" s="264"/>
      <c r="BA640" s="492"/>
      <c r="BB640" s="576" t="str">
        <f t="shared" si="42"/>
        <v xml:space="preserve"> </v>
      </c>
      <c r="BC640" s="576" t="str">
        <f t="shared" si="43"/>
        <v xml:space="preserve"> </v>
      </c>
      <c r="BD640" s="576" t="str">
        <f t="shared" si="44"/>
        <v xml:space="preserve"> </v>
      </c>
      <c r="BE640" s="576" t="str">
        <f t="shared" si="45"/>
        <v xml:space="preserve"> </v>
      </c>
      <c r="BF640" s="102"/>
      <c r="BG640" s="165"/>
    </row>
    <row r="641" spans="1:59" s="107" customFormat="1" ht="12.75" x14ac:dyDescent="0.25">
      <c r="A641" s="380"/>
      <c r="B641" s="376">
        <f>'Données démographiques'!B640</f>
        <v>0</v>
      </c>
      <c r="C641" s="376">
        <f>'Données démographiques'!C640</f>
        <v>0</v>
      </c>
      <c r="D641" s="377">
        <f>'Données démographiques'!D640</f>
        <v>0</v>
      </c>
      <c r="E641" s="377">
        <f>'Données démographiques'!F640</f>
        <v>0</v>
      </c>
      <c r="F641" s="102"/>
      <c r="G641" s="430"/>
      <c r="H641" s="258"/>
      <c r="I641" s="493"/>
      <c r="J641" s="493"/>
      <c r="K641" s="258"/>
      <c r="L641" s="258"/>
      <c r="M641" s="493"/>
      <c r="N641" s="258"/>
      <c r="O641" s="259"/>
      <c r="P641" s="279"/>
      <c r="Q641" s="279"/>
      <c r="R641" s="279"/>
      <c r="S641" s="279"/>
      <c r="T641" s="279"/>
      <c r="U641" s="258"/>
      <c r="V641" s="430"/>
      <c r="W641" s="430"/>
      <c r="X641" s="102"/>
      <c r="Y641" s="258"/>
      <c r="Z641" s="431"/>
      <c r="AA641" s="102"/>
      <c r="AB641" s="259"/>
      <c r="AC641" s="259"/>
      <c r="AD641" s="258"/>
      <c r="AE641" s="259"/>
      <c r="AF641" s="258"/>
      <c r="AG641" s="258"/>
      <c r="AH641" s="258"/>
      <c r="AI641" s="263"/>
      <c r="AJ641" s="263"/>
      <c r="AK641" s="263"/>
      <c r="AL641" s="263"/>
      <c r="AM641" s="492"/>
      <c r="AN641" s="263"/>
      <c r="AO641" s="263"/>
      <c r="AP641" s="263"/>
      <c r="AQ641" s="263"/>
      <c r="AR641" s="263"/>
      <c r="AS641" s="263"/>
      <c r="AT641" s="263"/>
      <c r="AU641" s="263"/>
      <c r="AV641" s="263"/>
      <c r="AW641" s="263"/>
      <c r="AX641" s="263"/>
      <c r="AY641" s="263"/>
      <c r="AZ641" s="265"/>
      <c r="BA641" s="492"/>
      <c r="BB641" s="577" t="str">
        <f t="shared" si="42"/>
        <v xml:space="preserve"> </v>
      </c>
      <c r="BC641" s="577" t="str">
        <f t="shared" si="43"/>
        <v xml:space="preserve"> </v>
      </c>
      <c r="BD641" s="577" t="str">
        <f t="shared" si="44"/>
        <v xml:space="preserve"> </v>
      </c>
      <c r="BE641" s="577" t="str">
        <f t="shared" si="45"/>
        <v xml:space="preserve"> </v>
      </c>
      <c r="BF641" s="102"/>
      <c r="BG641" s="330"/>
    </row>
    <row r="642" spans="1:59" s="107" customFormat="1" ht="12.75" x14ac:dyDescent="0.25">
      <c r="A642" s="380"/>
      <c r="B642" s="169">
        <f>'Données démographiques'!B641</f>
        <v>0</v>
      </c>
      <c r="C642" s="169">
        <f>'Données démographiques'!C641</f>
        <v>0</v>
      </c>
      <c r="D642" s="170">
        <f>'Données démographiques'!D641</f>
        <v>0</v>
      </c>
      <c r="E642" s="170">
        <f>'Données démographiques'!F641</f>
        <v>0</v>
      </c>
      <c r="F642" s="102"/>
      <c r="G642" s="255"/>
      <c r="H642" s="273"/>
      <c r="I642" s="274"/>
      <c r="J642" s="274"/>
      <c r="K642" s="273"/>
      <c r="L642" s="273"/>
      <c r="M642" s="274"/>
      <c r="N642" s="273"/>
      <c r="O642" s="257"/>
      <c r="P642" s="277"/>
      <c r="Q642" s="277"/>
      <c r="R642" s="277"/>
      <c r="S642" s="277"/>
      <c r="T642" s="277"/>
      <c r="U642" s="273"/>
      <c r="V642" s="255"/>
      <c r="W642" s="255"/>
      <c r="X642" s="102"/>
      <c r="Y642" s="273"/>
      <c r="Z642" s="172"/>
      <c r="AA642" s="102"/>
      <c r="AB642" s="257"/>
      <c r="AC642" s="257"/>
      <c r="AD642" s="273"/>
      <c r="AE642" s="257"/>
      <c r="AF642" s="273"/>
      <c r="AG642" s="273"/>
      <c r="AH642" s="273"/>
      <c r="AI642" s="262"/>
      <c r="AJ642" s="262"/>
      <c r="AK642" s="262"/>
      <c r="AL642" s="262"/>
      <c r="AM642" s="492"/>
      <c r="AN642" s="262"/>
      <c r="AO642" s="262"/>
      <c r="AP642" s="262"/>
      <c r="AQ642" s="262"/>
      <c r="AR642" s="262"/>
      <c r="AS642" s="262"/>
      <c r="AT642" s="262"/>
      <c r="AU642" s="262"/>
      <c r="AV642" s="262"/>
      <c r="AW642" s="262"/>
      <c r="AX642" s="262"/>
      <c r="AY642" s="262"/>
      <c r="AZ642" s="264"/>
      <c r="BA642" s="492"/>
      <c r="BB642" s="576" t="str">
        <f t="shared" si="42"/>
        <v xml:space="preserve"> </v>
      </c>
      <c r="BC642" s="576" t="str">
        <f t="shared" si="43"/>
        <v xml:space="preserve"> </v>
      </c>
      <c r="BD642" s="576" t="str">
        <f t="shared" si="44"/>
        <v xml:space="preserve"> </v>
      </c>
      <c r="BE642" s="576" t="str">
        <f t="shared" si="45"/>
        <v xml:space="preserve"> </v>
      </c>
      <c r="BF642" s="102"/>
      <c r="BG642" s="165"/>
    </row>
    <row r="643" spans="1:59" s="107" customFormat="1" ht="12.75" x14ac:dyDescent="0.25">
      <c r="A643" s="380"/>
      <c r="B643" s="376">
        <f>'Données démographiques'!B642</f>
        <v>0</v>
      </c>
      <c r="C643" s="376">
        <f>'Données démographiques'!C642</f>
        <v>0</v>
      </c>
      <c r="D643" s="377">
        <f>'Données démographiques'!D642</f>
        <v>0</v>
      </c>
      <c r="E643" s="377">
        <f>'Données démographiques'!F642</f>
        <v>0</v>
      </c>
      <c r="F643" s="102"/>
      <c r="G643" s="430"/>
      <c r="H643" s="258"/>
      <c r="I643" s="493"/>
      <c r="J643" s="493"/>
      <c r="K643" s="258"/>
      <c r="L643" s="258"/>
      <c r="M643" s="493"/>
      <c r="N643" s="258"/>
      <c r="O643" s="259"/>
      <c r="P643" s="279"/>
      <c r="Q643" s="279"/>
      <c r="R643" s="279"/>
      <c r="S643" s="279"/>
      <c r="T643" s="279"/>
      <c r="U643" s="258"/>
      <c r="V643" s="430"/>
      <c r="W643" s="430"/>
      <c r="X643" s="102"/>
      <c r="Y643" s="258"/>
      <c r="Z643" s="431"/>
      <c r="AA643" s="102"/>
      <c r="AB643" s="259"/>
      <c r="AC643" s="259"/>
      <c r="AD643" s="258"/>
      <c r="AE643" s="259"/>
      <c r="AF643" s="258"/>
      <c r="AG643" s="258"/>
      <c r="AH643" s="258"/>
      <c r="AI643" s="263"/>
      <c r="AJ643" s="263"/>
      <c r="AK643" s="263"/>
      <c r="AL643" s="263"/>
      <c r="AM643" s="492"/>
      <c r="AN643" s="263"/>
      <c r="AO643" s="263"/>
      <c r="AP643" s="263"/>
      <c r="AQ643" s="263"/>
      <c r="AR643" s="263"/>
      <c r="AS643" s="263"/>
      <c r="AT643" s="263"/>
      <c r="AU643" s="263"/>
      <c r="AV643" s="263"/>
      <c r="AW643" s="263"/>
      <c r="AX643" s="263"/>
      <c r="AY643" s="263"/>
      <c r="AZ643" s="265"/>
      <c r="BA643" s="492"/>
      <c r="BB643" s="577" t="str">
        <f t="shared" si="42"/>
        <v xml:space="preserve"> </v>
      </c>
      <c r="BC643" s="577" t="str">
        <f t="shared" si="43"/>
        <v xml:space="preserve"> </v>
      </c>
      <c r="BD643" s="577" t="str">
        <f t="shared" si="44"/>
        <v xml:space="preserve"> </v>
      </c>
      <c r="BE643" s="577" t="str">
        <f t="shared" si="45"/>
        <v xml:space="preserve"> </v>
      </c>
      <c r="BF643" s="102"/>
      <c r="BG643" s="330"/>
    </row>
    <row r="644" spans="1:59" s="107" customFormat="1" ht="12.75" x14ac:dyDescent="0.25">
      <c r="A644" s="380"/>
      <c r="B644" s="169">
        <f>'Données démographiques'!B643</f>
        <v>0</v>
      </c>
      <c r="C644" s="169">
        <f>'Données démographiques'!C643</f>
        <v>0</v>
      </c>
      <c r="D644" s="170">
        <f>'Données démographiques'!D643</f>
        <v>0</v>
      </c>
      <c r="E644" s="170">
        <f>'Données démographiques'!F643</f>
        <v>0</v>
      </c>
      <c r="F644" s="102"/>
      <c r="G644" s="255"/>
      <c r="H644" s="273"/>
      <c r="I644" s="274"/>
      <c r="J644" s="274"/>
      <c r="K644" s="273"/>
      <c r="L644" s="273"/>
      <c r="M644" s="274"/>
      <c r="N644" s="273"/>
      <c r="O644" s="257"/>
      <c r="P644" s="277"/>
      <c r="Q644" s="277"/>
      <c r="R644" s="277"/>
      <c r="S644" s="277"/>
      <c r="T644" s="277"/>
      <c r="U644" s="273"/>
      <c r="V644" s="255"/>
      <c r="W644" s="255"/>
      <c r="X644" s="102"/>
      <c r="Y644" s="273"/>
      <c r="Z644" s="172"/>
      <c r="AA644" s="102"/>
      <c r="AB644" s="257"/>
      <c r="AC644" s="257"/>
      <c r="AD644" s="273"/>
      <c r="AE644" s="257"/>
      <c r="AF644" s="273"/>
      <c r="AG644" s="273"/>
      <c r="AH644" s="273"/>
      <c r="AI644" s="262"/>
      <c r="AJ644" s="262"/>
      <c r="AK644" s="262"/>
      <c r="AL644" s="262"/>
      <c r="AM644" s="492"/>
      <c r="AN644" s="262"/>
      <c r="AO644" s="262"/>
      <c r="AP644" s="262"/>
      <c r="AQ644" s="262"/>
      <c r="AR644" s="262"/>
      <c r="AS644" s="262"/>
      <c r="AT644" s="262"/>
      <c r="AU644" s="262"/>
      <c r="AV644" s="262"/>
      <c r="AW644" s="262"/>
      <c r="AX644" s="262"/>
      <c r="AY644" s="262"/>
      <c r="AZ644" s="264"/>
      <c r="BA644" s="492"/>
      <c r="BB644" s="576" t="str">
        <f t="shared" si="42"/>
        <v xml:space="preserve"> </v>
      </c>
      <c r="BC644" s="576" t="str">
        <f t="shared" si="43"/>
        <v xml:space="preserve"> </v>
      </c>
      <c r="BD644" s="576" t="str">
        <f t="shared" si="44"/>
        <v xml:space="preserve"> </v>
      </c>
      <c r="BE644" s="576" t="str">
        <f t="shared" si="45"/>
        <v xml:space="preserve"> </v>
      </c>
      <c r="BF644" s="102"/>
      <c r="BG644" s="165"/>
    </row>
    <row r="645" spans="1:59" s="107" customFormat="1" ht="12.75" x14ac:dyDescent="0.25">
      <c r="A645" s="380"/>
      <c r="B645" s="376">
        <f>'Données démographiques'!B644</f>
        <v>0</v>
      </c>
      <c r="C645" s="376">
        <f>'Données démographiques'!C644</f>
        <v>0</v>
      </c>
      <c r="D645" s="377">
        <f>'Données démographiques'!D644</f>
        <v>0</v>
      </c>
      <c r="E645" s="377">
        <f>'Données démographiques'!F644</f>
        <v>0</v>
      </c>
      <c r="F645" s="102"/>
      <c r="G645" s="430"/>
      <c r="H645" s="258"/>
      <c r="I645" s="493"/>
      <c r="J645" s="493"/>
      <c r="K645" s="258"/>
      <c r="L645" s="258"/>
      <c r="M645" s="493"/>
      <c r="N645" s="258"/>
      <c r="O645" s="259"/>
      <c r="P645" s="279"/>
      <c r="Q645" s="279"/>
      <c r="R645" s="279"/>
      <c r="S645" s="279"/>
      <c r="T645" s="279"/>
      <c r="U645" s="258"/>
      <c r="V645" s="430"/>
      <c r="W645" s="430"/>
      <c r="X645" s="102"/>
      <c r="Y645" s="258"/>
      <c r="Z645" s="431"/>
      <c r="AA645" s="102"/>
      <c r="AB645" s="259"/>
      <c r="AC645" s="259"/>
      <c r="AD645" s="258"/>
      <c r="AE645" s="259"/>
      <c r="AF645" s="258"/>
      <c r="AG645" s="258"/>
      <c r="AH645" s="258"/>
      <c r="AI645" s="263"/>
      <c r="AJ645" s="263"/>
      <c r="AK645" s="263"/>
      <c r="AL645" s="263"/>
      <c r="AM645" s="492"/>
      <c r="AN645" s="263"/>
      <c r="AO645" s="263"/>
      <c r="AP645" s="263"/>
      <c r="AQ645" s="263"/>
      <c r="AR645" s="263"/>
      <c r="AS645" s="263"/>
      <c r="AT645" s="263"/>
      <c r="AU645" s="263"/>
      <c r="AV645" s="263"/>
      <c r="AW645" s="263"/>
      <c r="AX645" s="263"/>
      <c r="AY645" s="263"/>
      <c r="AZ645" s="265"/>
      <c r="BA645" s="492"/>
      <c r="BB645" s="577" t="str">
        <f t="shared" si="42"/>
        <v xml:space="preserve"> </v>
      </c>
      <c r="BC645" s="577" t="str">
        <f t="shared" si="43"/>
        <v xml:space="preserve"> </v>
      </c>
      <c r="BD645" s="577" t="str">
        <f t="shared" si="44"/>
        <v xml:space="preserve"> </v>
      </c>
      <c r="BE645" s="577" t="str">
        <f t="shared" si="45"/>
        <v xml:space="preserve"> </v>
      </c>
      <c r="BF645" s="102"/>
      <c r="BG645" s="330"/>
    </row>
    <row r="646" spans="1:59" s="107" customFormat="1" ht="12.75" x14ac:dyDescent="0.25">
      <c r="A646" s="380"/>
      <c r="B646" s="169">
        <f>'Données démographiques'!B645</f>
        <v>0</v>
      </c>
      <c r="C646" s="169">
        <f>'Données démographiques'!C645</f>
        <v>0</v>
      </c>
      <c r="D646" s="170">
        <f>'Données démographiques'!D645</f>
        <v>0</v>
      </c>
      <c r="E646" s="170">
        <f>'Données démographiques'!F645</f>
        <v>0</v>
      </c>
      <c r="F646" s="102"/>
      <c r="G646" s="255"/>
      <c r="H646" s="273"/>
      <c r="I646" s="274"/>
      <c r="J646" s="274"/>
      <c r="K646" s="273"/>
      <c r="L646" s="273"/>
      <c r="M646" s="274"/>
      <c r="N646" s="273"/>
      <c r="O646" s="257"/>
      <c r="P646" s="277"/>
      <c r="Q646" s="277"/>
      <c r="R646" s="277"/>
      <c r="S646" s="277"/>
      <c r="T646" s="277"/>
      <c r="U646" s="273"/>
      <c r="V646" s="255"/>
      <c r="W646" s="255"/>
      <c r="X646" s="102"/>
      <c r="Y646" s="273"/>
      <c r="Z646" s="172"/>
      <c r="AA646" s="102"/>
      <c r="AB646" s="257"/>
      <c r="AC646" s="257"/>
      <c r="AD646" s="273"/>
      <c r="AE646" s="257"/>
      <c r="AF646" s="273"/>
      <c r="AG646" s="273"/>
      <c r="AH646" s="273"/>
      <c r="AI646" s="262"/>
      <c r="AJ646" s="262"/>
      <c r="AK646" s="262"/>
      <c r="AL646" s="262"/>
      <c r="AM646" s="492"/>
      <c r="AN646" s="262"/>
      <c r="AO646" s="262"/>
      <c r="AP646" s="262"/>
      <c r="AQ646" s="262"/>
      <c r="AR646" s="262"/>
      <c r="AS646" s="262"/>
      <c r="AT646" s="262"/>
      <c r="AU646" s="262"/>
      <c r="AV646" s="262"/>
      <c r="AW646" s="262"/>
      <c r="AX646" s="262"/>
      <c r="AY646" s="262"/>
      <c r="AZ646" s="264"/>
      <c r="BA646" s="492"/>
      <c r="BB646" s="576" t="str">
        <f t="shared" si="42"/>
        <v xml:space="preserve"> </v>
      </c>
      <c r="BC646" s="576" t="str">
        <f t="shared" si="43"/>
        <v xml:space="preserve"> </v>
      </c>
      <c r="BD646" s="576" t="str">
        <f t="shared" si="44"/>
        <v xml:space="preserve"> </v>
      </c>
      <c r="BE646" s="576" t="str">
        <f t="shared" si="45"/>
        <v xml:space="preserve"> </v>
      </c>
      <c r="BF646" s="102"/>
      <c r="BG646" s="165"/>
    </row>
    <row r="647" spans="1:59" s="107" customFormat="1" ht="12.75" x14ac:dyDescent="0.25">
      <c r="A647" s="380"/>
      <c r="B647" s="376">
        <f>'Données démographiques'!B646</f>
        <v>0</v>
      </c>
      <c r="C647" s="376">
        <f>'Données démographiques'!C646</f>
        <v>0</v>
      </c>
      <c r="D647" s="377">
        <f>'Données démographiques'!D646</f>
        <v>0</v>
      </c>
      <c r="E647" s="377">
        <f>'Données démographiques'!F646</f>
        <v>0</v>
      </c>
      <c r="F647" s="102"/>
      <c r="G647" s="430"/>
      <c r="H647" s="258"/>
      <c r="I647" s="493"/>
      <c r="J647" s="493"/>
      <c r="K647" s="258"/>
      <c r="L647" s="258"/>
      <c r="M647" s="493"/>
      <c r="N647" s="258"/>
      <c r="O647" s="259"/>
      <c r="P647" s="279"/>
      <c r="Q647" s="279"/>
      <c r="R647" s="279"/>
      <c r="S647" s="279"/>
      <c r="T647" s="279"/>
      <c r="U647" s="258"/>
      <c r="V647" s="430"/>
      <c r="W647" s="430"/>
      <c r="X647" s="102"/>
      <c r="Y647" s="258"/>
      <c r="Z647" s="431"/>
      <c r="AA647" s="102"/>
      <c r="AB647" s="259"/>
      <c r="AC647" s="259"/>
      <c r="AD647" s="258"/>
      <c r="AE647" s="259"/>
      <c r="AF647" s="258"/>
      <c r="AG647" s="258"/>
      <c r="AH647" s="258"/>
      <c r="AI647" s="263"/>
      <c r="AJ647" s="263"/>
      <c r="AK647" s="263"/>
      <c r="AL647" s="263"/>
      <c r="AM647" s="492"/>
      <c r="AN647" s="263"/>
      <c r="AO647" s="263"/>
      <c r="AP647" s="263"/>
      <c r="AQ647" s="263"/>
      <c r="AR647" s="263"/>
      <c r="AS647" s="263"/>
      <c r="AT647" s="263"/>
      <c r="AU647" s="263"/>
      <c r="AV647" s="263"/>
      <c r="AW647" s="263"/>
      <c r="AX647" s="263"/>
      <c r="AY647" s="263"/>
      <c r="AZ647" s="265"/>
      <c r="BA647" s="492"/>
      <c r="BB647" s="577" t="str">
        <f t="shared" si="42"/>
        <v xml:space="preserve"> </v>
      </c>
      <c r="BC647" s="577" t="str">
        <f t="shared" si="43"/>
        <v xml:space="preserve"> </v>
      </c>
      <c r="BD647" s="577" t="str">
        <f t="shared" si="44"/>
        <v xml:space="preserve"> </v>
      </c>
      <c r="BE647" s="577" t="str">
        <f t="shared" si="45"/>
        <v xml:space="preserve"> </v>
      </c>
      <c r="BF647" s="102"/>
      <c r="BG647" s="330"/>
    </row>
    <row r="648" spans="1:59" s="107" customFormat="1" ht="12.75" x14ac:dyDescent="0.25">
      <c r="A648" s="380"/>
      <c r="B648" s="169">
        <f>'Données démographiques'!B647</f>
        <v>0</v>
      </c>
      <c r="C648" s="169">
        <f>'Données démographiques'!C647</f>
        <v>0</v>
      </c>
      <c r="D648" s="170">
        <f>'Données démographiques'!D647</f>
        <v>0</v>
      </c>
      <c r="E648" s="170">
        <f>'Données démographiques'!F647</f>
        <v>0</v>
      </c>
      <c r="F648" s="102"/>
      <c r="G648" s="255"/>
      <c r="H648" s="273"/>
      <c r="I648" s="274"/>
      <c r="J648" s="274"/>
      <c r="K648" s="273"/>
      <c r="L648" s="273"/>
      <c r="M648" s="274"/>
      <c r="N648" s="273"/>
      <c r="O648" s="257"/>
      <c r="P648" s="277"/>
      <c r="Q648" s="277"/>
      <c r="R648" s="277"/>
      <c r="S648" s="277"/>
      <c r="T648" s="277"/>
      <c r="U648" s="273"/>
      <c r="V648" s="255"/>
      <c r="W648" s="255"/>
      <c r="X648" s="102"/>
      <c r="Y648" s="273"/>
      <c r="Z648" s="172"/>
      <c r="AA648" s="102"/>
      <c r="AB648" s="257"/>
      <c r="AC648" s="257"/>
      <c r="AD648" s="273"/>
      <c r="AE648" s="257"/>
      <c r="AF648" s="273"/>
      <c r="AG648" s="273"/>
      <c r="AH648" s="273"/>
      <c r="AI648" s="262"/>
      <c r="AJ648" s="262"/>
      <c r="AK648" s="262"/>
      <c r="AL648" s="262"/>
      <c r="AM648" s="492"/>
      <c r="AN648" s="262"/>
      <c r="AO648" s="262"/>
      <c r="AP648" s="262"/>
      <c r="AQ648" s="262"/>
      <c r="AR648" s="262"/>
      <c r="AS648" s="262"/>
      <c r="AT648" s="262"/>
      <c r="AU648" s="262"/>
      <c r="AV648" s="262"/>
      <c r="AW648" s="262"/>
      <c r="AX648" s="262"/>
      <c r="AY648" s="262"/>
      <c r="AZ648" s="264"/>
      <c r="BA648" s="492"/>
      <c r="BB648" s="576" t="str">
        <f t="shared" si="42"/>
        <v xml:space="preserve"> </v>
      </c>
      <c r="BC648" s="576" t="str">
        <f t="shared" si="43"/>
        <v xml:space="preserve"> </v>
      </c>
      <c r="BD648" s="576" t="str">
        <f t="shared" si="44"/>
        <v xml:space="preserve"> </v>
      </c>
      <c r="BE648" s="576" t="str">
        <f t="shared" si="45"/>
        <v xml:space="preserve"> </v>
      </c>
      <c r="BF648" s="102"/>
      <c r="BG648" s="165"/>
    </row>
    <row r="649" spans="1:59" s="107" customFormat="1" ht="12.75" x14ac:dyDescent="0.25">
      <c r="A649" s="380"/>
      <c r="B649" s="376">
        <f>'Données démographiques'!B648</f>
        <v>0</v>
      </c>
      <c r="C649" s="376">
        <f>'Données démographiques'!C648</f>
        <v>0</v>
      </c>
      <c r="D649" s="377">
        <f>'Données démographiques'!D648</f>
        <v>0</v>
      </c>
      <c r="E649" s="377">
        <f>'Données démographiques'!F648</f>
        <v>0</v>
      </c>
      <c r="F649" s="102"/>
      <c r="G649" s="430"/>
      <c r="H649" s="258"/>
      <c r="I649" s="493"/>
      <c r="J649" s="493"/>
      <c r="K649" s="258"/>
      <c r="L649" s="258"/>
      <c r="M649" s="493"/>
      <c r="N649" s="258"/>
      <c r="O649" s="259"/>
      <c r="P649" s="279"/>
      <c r="Q649" s="279"/>
      <c r="R649" s="279"/>
      <c r="S649" s="279"/>
      <c r="T649" s="279"/>
      <c r="U649" s="258"/>
      <c r="V649" s="430"/>
      <c r="W649" s="430"/>
      <c r="X649" s="102"/>
      <c r="Y649" s="258"/>
      <c r="Z649" s="431"/>
      <c r="AA649" s="102"/>
      <c r="AB649" s="259"/>
      <c r="AC649" s="259"/>
      <c r="AD649" s="258"/>
      <c r="AE649" s="259"/>
      <c r="AF649" s="258"/>
      <c r="AG649" s="258"/>
      <c r="AH649" s="258"/>
      <c r="AI649" s="263"/>
      <c r="AJ649" s="263"/>
      <c r="AK649" s="263"/>
      <c r="AL649" s="263"/>
      <c r="AM649" s="492"/>
      <c r="AN649" s="263"/>
      <c r="AO649" s="263"/>
      <c r="AP649" s="263"/>
      <c r="AQ649" s="263"/>
      <c r="AR649" s="263"/>
      <c r="AS649" s="263"/>
      <c r="AT649" s="263"/>
      <c r="AU649" s="263"/>
      <c r="AV649" s="263"/>
      <c r="AW649" s="263"/>
      <c r="AX649" s="263"/>
      <c r="AY649" s="263"/>
      <c r="AZ649" s="265"/>
      <c r="BA649" s="492"/>
      <c r="BB649" s="577" t="str">
        <f t="shared" si="42"/>
        <v xml:space="preserve"> </v>
      </c>
      <c r="BC649" s="577" t="str">
        <f t="shared" si="43"/>
        <v xml:space="preserve"> </v>
      </c>
      <c r="BD649" s="577" t="str">
        <f t="shared" si="44"/>
        <v xml:space="preserve"> </v>
      </c>
      <c r="BE649" s="577" t="str">
        <f t="shared" si="45"/>
        <v xml:space="preserve"> </v>
      </c>
      <c r="BF649" s="102"/>
      <c r="BG649" s="330"/>
    </row>
    <row r="650" spans="1:59" s="107" customFormat="1" ht="12.75" x14ac:dyDescent="0.25">
      <c r="A650" s="380"/>
      <c r="B650" s="169">
        <f>'Données démographiques'!B649</f>
        <v>0</v>
      </c>
      <c r="C650" s="169">
        <f>'Données démographiques'!C649</f>
        <v>0</v>
      </c>
      <c r="D650" s="170">
        <f>'Données démographiques'!D649</f>
        <v>0</v>
      </c>
      <c r="E650" s="170">
        <f>'Données démographiques'!F649</f>
        <v>0</v>
      </c>
      <c r="F650" s="102"/>
      <c r="G650" s="255"/>
      <c r="H650" s="273"/>
      <c r="I650" s="274"/>
      <c r="J650" s="274"/>
      <c r="K650" s="273"/>
      <c r="L650" s="273"/>
      <c r="M650" s="274"/>
      <c r="N650" s="273"/>
      <c r="O650" s="257"/>
      <c r="P650" s="277"/>
      <c r="Q650" s="277"/>
      <c r="R650" s="277"/>
      <c r="S650" s="277"/>
      <c r="T650" s="277"/>
      <c r="U650" s="273"/>
      <c r="V650" s="255"/>
      <c r="W650" s="255"/>
      <c r="X650" s="102"/>
      <c r="Y650" s="273"/>
      <c r="Z650" s="172"/>
      <c r="AA650" s="102"/>
      <c r="AB650" s="257"/>
      <c r="AC650" s="257"/>
      <c r="AD650" s="273"/>
      <c r="AE650" s="257"/>
      <c r="AF650" s="273"/>
      <c r="AG650" s="273"/>
      <c r="AH650" s="273"/>
      <c r="AI650" s="262"/>
      <c r="AJ650" s="262"/>
      <c r="AK650" s="262"/>
      <c r="AL650" s="262"/>
      <c r="AM650" s="492"/>
      <c r="AN650" s="262"/>
      <c r="AO650" s="262"/>
      <c r="AP650" s="262"/>
      <c r="AQ650" s="262"/>
      <c r="AR650" s="262"/>
      <c r="AS650" s="262"/>
      <c r="AT650" s="262"/>
      <c r="AU650" s="262"/>
      <c r="AV650" s="262"/>
      <c r="AW650" s="262"/>
      <c r="AX650" s="262"/>
      <c r="AY650" s="262"/>
      <c r="AZ650" s="264"/>
      <c r="BA650" s="492"/>
      <c r="BB650" s="576" t="str">
        <f t="shared" si="42"/>
        <v xml:space="preserve"> </v>
      </c>
      <c r="BC650" s="576" t="str">
        <f t="shared" si="43"/>
        <v xml:space="preserve"> </v>
      </c>
      <c r="BD650" s="576" t="str">
        <f t="shared" si="44"/>
        <v xml:space="preserve"> </v>
      </c>
      <c r="BE650" s="576" t="str">
        <f t="shared" si="45"/>
        <v xml:space="preserve"> </v>
      </c>
      <c r="BF650" s="102"/>
      <c r="BG650" s="165"/>
    </row>
    <row r="651" spans="1:59" s="107" customFormat="1" ht="12.75" x14ac:dyDescent="0.25">
      <c r="A651" s="380"/>
      <c r="B651" s="376">
        <f>'Données démographiques'!B650</f>
        <v>0</v>
      </c>
      <c r="C651" s="376">
        <f>'Données démographiques'!C650</f>
        <v>0</v>
      </c>
      <c r="D651" s="377">
        <f>'Données démographiques'!D650</f>
        <v>0</v>
      </c>
      <c r="E651" s="377">
        <f>'Données démographiques'!F650</f>
        <v>0</v>
      </c>
      <c r="F651" s="102"/>
      <c r="G651" s="430"/>
      <c r="H651" s="258"/>
      <c r="I651" s="493"/>
      <c r="J651" s="493"/>
      <c r="K651" s="258"/>
      <c r="L651" s="258"/>
      <c r="M651" s="493"/>
      <c r="N651" s="258"/>
      <c r="O651" s="259"/>
      <c r="P651" s="279"/>
      <c r="Q651" s="279"/>
      <c r="R651" s="279"/>
      <c r="S651" s="279"/>
      <c r="T651" s="279"/>
      <c r="U651" s="258"/>
      <c r="V651" s="430"/>
      <c r="W651" s="430"/>
      <c r="X651" s="102"/>
      <c r="Y651" s="258"/>
      <c r="Z651" s="431"/>
      <c r="AA651" s="102"/>
      <c r="AB651" s="259"/>
      <c r="AC651" s="259"/>
      <c r="AD651" s="258"/>
      <c r="AE651" s="259"/>
      <c r="AF651" s="258"/>
      <c r="AG651" s="258"/>
      <c r="AH651" s="258"/>
      <c r="AI651" s="263"/>
      <c r="AJ651" s="263"/>
      <c r="AK651" s="263"/>
      <c r="AL651" s="263"/>
      <c r="AM651" s="492"/>
      <c r="AN651" s="263"/>
      <c r="AO651" s="263"/>
      <c r="AP651" s="263"/>
      <c r="AQ651" s="263"/>
      <c r="AR651" s="263"/>
      <c r="AS651" s="263"/>
      <c r="AT651" s="263"/>
      <c r="AU651" s="263"/>
      <c r="AV651" s="263"/>
      <c r="AW651" s="263"/>
      <c r="AX651" s="263"/>
      <c r="AY651" s="263"/>
      <c r="AZ651" s="265"/>
      <c r="BA651" s="492"/>
      <c r="BB651" s="577" t="str">
        <f t="shared" si="42"/>
        <v xml:space="preserve"> </v>
      </c>
      <c r="BC651" s="577" t="str">
        <f t="shared" si="43"/>
        <v xml:space="preserve"> </v>
      </c>
      <c r="BD651" s="577" t="str">
        <f t="shared" si="44"/>
        <v xml:space="preserve"> </v>
      </c>
      <c r="BE651" s="577" t="str">
        <f t="shared" si="45"/>
        <v xml:space="preserve"> </v>
      </c>
      <c r="BF651" s="102"/>
      <c r="BG651" s="330"/>
    </row>
    <row r="652" spans="1:59" s="107" customFormat="1" ht="12.75" x14ac:dyDescent="0.25">
      <c r="A652" s="380"/>
      <c r="B652" s="169">
        <f>'Données démographiques'!B651</f>
        <v>0</v>
      </c>
      <c r="C652" s="169">
        <f>'Données démographiques'!C651</f>
        <v>0</v>
      </c>
      <c r="D652" s="170">
        <f>'Données démographiques'!D651</f>
        <v>0</v>
      </c>
      <c r="E652" s="170">
        <f>'Données démographiques'!F651</f>
        <v>0</v>
      </c>
      <c r="F652" s="102"/>
      <c r="G652" s="255"/>
      <c r="H652" s="273"/>
      <c r="I652" s="274"/>
      <c r="J652" s="274"/>
      <c r="K652" s="273"/>
      <c r="L652" s="273"/>
      <c r="M652" s="274"/>
      <c r="N652" s="273"/>
      <c r="O652" s="257"/>
      <c r="P652" s="277"/>
      <c r="Q652" s="277"/>
      <c r="R652" s="277"/>
      <c r="S652" s="277"/>
      <c r="T652" s="277"/>
      <c r="U652" s="273"/>
      <c r="V652" s="255"/>
      <c r="W652" s="255"/>
      <c r="X652" s="102"/>
      <c r="Y652" s="273"/>
      <c r="Z652" s="172"/>
      <c r="AA652" s="102"/>
      <c r="AB652" s="257"/>
      <c r="AC652" s="257"/>
      <c r="AD652" s="273"/>
      <c r="AE652" s="257"/>
      <c r="AF652" s="273"/>
      <c r="AG652" s="273"/>
      <c r="AH652" s="273"/>
      <c r="AI652" s="262"/>
      <c r="AJ652" s="262"/>
      <c r="AK652" s="262"/>
      <c r="AL652" s="262"/>
      <c r="AM652" s="492"/>
      <c r="AN652" s="262"/>
      <c r="AO652" s="262"/>
      <c r="AP652" s="262"/>
      <c r="AQ652" s="262"/>
      <c r="AR652" s="262"/>
      <c r="AS652" s="262"/>
      <c r="AT652" s="262"/>
      <c r="AU652" s="262"/>
      <c r="AV652" s="262"/>
      <c r="AW652" s="262"/>
      <c r="AX652" s="262"/>
      <c r="AY652" s="262"/>
      <c r="AZ652" s="264"/>
      <c r="BA652" s="492"/>
      <c r="BB652" s="576" t="str">
        <f t="shared" si="42"/>
        <v xml:space="preserve"> </v>
      </c>
      <c r="BC652" s="576" t="str">
        <f t="shared" si="43"/>
        <v xml:space="preserve"> </v>
      </c>
      <c r="BD652" s="576" t="str">
        <f t="shared" si="44"/>
        <v xml:space="preserve"> </v>
      </c>
      <c r="BE652" s="576" t="str">
        <f t="shared" si="45"/>
        <v xml:space="preserve"> </v>
      </c>
      <c r="BF652" s="102"/>
      <c r="BG652" s="165"/>
    </row>
    <row r="653" spans="1:59" s="107" customFormat="1" ht="12.75" x14ac:dyDescent="0.25">
      <c r="A653" s="380"/>
      <c r="B653" s="376">
        <f>'Données démographiques'!B652</f>
        <v>0</v>
      </c>
      <c r="C653" s="376">
        <f>'Données démographiques'!C652</f>
        <v>0</v>
      </c>
      <c r="D653" s="377">
        <f>'Données démographiques'!D652</f>
        <v>0</v>
      </c>
      <c r="E653" s="377">
        <f>'Données démographiques'!F652</f>
        <v>0</v>
      </c>
      <c r="F653" s="102"/>
      <c r="G653" s="430"/>
      <c r="H653" s="258"/>
      <c r="I653" s="493"/>
      <c r="J653" s="493"/>
      <c r="K653" s="258"/>
      <c r="L653" s="258"/>
      <c r="M653" s="493"/>
      <c r="N653" s="258"/>
      <c r="O653" s="259"/>
      <c r="P653" s="279"/>
      <c r="Q653" s="279"/>
      <c r="R653" s="279"/>
      <c r="S653" s="279"/>
      <c r="T653" s="279"/>
      <c r="U653" s="258"/>
      <c r="V653" s="430"/>
      <c r="W653" s="430"/>
      <c r="X653" s="102"/>
      <c r="Y653" s="258"/>
      <c r="Z653" s="431"/>
      <c r="AA653" s="102"/>
      <c r="AB653" s="259"/>
      <c r="AC653" s="259"/>
      <c r="AD653" s="258"/>
      <c r="AE653" s="259"/>
      <c r="AF653" s="258"/>
      <c r="AG653" s="258"/>
      <c r="AH653" s="258"/>
      <c r="AI653" s="263"/>
      <c r="AJ653" s="263"/>
      <c r="AK653" s="263"/>
      <c r="AL653" s="263"/>
      <c r="AM653" s="492"/>
      <c r="AN653" s="263"/>
      <c r="AO653" s="263"/>
      <c r="AP653" s="263"/>
      <c r="AQ653" s="263"/>
      <c r="AR653" s="263"/>
      <c r="AS653" s="263"/>
      <c r="AT653" s="263"/>
      <c r="AU653" s="263"/>
      <c r="AV653" s="263"/>
      <c r="AW653" s="263"/>
      <c r="AX653" s="263"/>
      <c r="AY653" s="263"/>
      <c r="AZ653" s="265"/>
      <c r="BA653" s="492"/>
      <c r="BB653" s="577" t="str">
        <f t="shared" si="42"/>
        <v xml:space="preserve"> </v>
      </c>
      <c r="BC653" s="577" t="str">
        <f t="shared" si="43"/>
        <v xml:space="preserve"> </v>
      </c>
      <c r="BD653" s="577" t="str">
        <f t="shared" si="44"/>
        <v xml:space="preserve"> </v>
      </c>
      <c r="BE653" s="577" t="str">
        <f t="shared" si="45"/>
        <v xml:space="preserve"> </v>
      </c>
      <c r="BF653" s="102"/>
      <c r="BG653" s="330"/>
    </row>
    <row r="654" spans="1:59" s="107" customFormat="1" ht="12.75" x14ac:dyDescent="0.25">
      <c r="A654" s="380"/>
      <c r="B654" s="169">
        <f>'Données démographiques'!B653</f>
        <v>0</v>
      </c>
      <c r="C654" s="169">
        <f>'Données démographiques'!C653</f>
        <v>0</v>
      </c>
      <c r="D654" s="170">
        <f>'Données démographiques'!D653</f>
        <v>0</v>
      </c>
      <c r="E654" s="170">
        <f>'Données démographiques'!F653</f>
        <v>0</v>
      </c>
      <c r="F654" s="102"/>
      <c r="G654" s="255"/>
      <c r="H654" s="273"/>
      <c r="I654" s="274"/>
      <c r="J654" s="274"/>
      <c r="K654" s="273"/>
      <c r="L654" s="273"/>
      <c r="M654" s="274"/>
      <c r="N654" s="273"/>
      <c r="O654" s="257"/>
      <c r="P654" s="277"/>
      <c r="Q654" s="277"/>
      <c r="R654" s="277"/>
      <c r="S654" s="277"/>
      <c r="T654" s="277"/>
      <c r="U654" s="273"/>
      <c r="V654" s="255"/>
      <c r="W654" s="255"/>
      <c r="X654" s="102"/>
      <c r="Y654" s="273"/>
      <c r="Z654" s="172"/>
      <c r="AA654" s="102"/>
      <c r="AB654" s="257"/>
      <c r="AC654" s="257"/>
      <c r="AD654" s="273"/>
      <c r="AE654" s="257"/>
      <c r="AF654" s="273"/>
      <c r="AG654" s="273"/>
      <c r="AH654" s="273"/>
      <c r="AI654" s="262"/>
      <c r="AJ654" s="262"/>
      <c r="AK654" s="262"/>
      <c r="AL654" s="262"/>
      <c r="AM654" s="492"/>
      <c r="AN654" s="262"/>
      <c r="AO654" s="262"/>
      <c r="AP654" s="262"/>
      <c r="AQ654" s="262"/>
      <c r="AR654" s="262"/>
      <c r="AS654" s="262"/>
      <c r="AT654" s="262"/>
      <c r="AU654" s="262"/>
      <c r="AV654" s="262"/>
      <c r="AW654" s="262"/>
      <c r="AX654" s="262"/>
      <c r="AY654" s="262"/>
      <c r="AZ654" s="264"/>
      <c r="BA654" s="492"/>
      <c r="BB654" s="576" t="str">
        <f t="shared" si="42"/>
        <v xml:space="preserve"> </v>
      </c>
      <c r="BC654" s="576" t="str">
        <f t="shared" si="43"/>
        <v xml:space="preserve"> </v>
      </c>
      <c r="BD654" s="576" t="str">
        <f t="shared" si="44"/>
        <v xml:space="preserve"> </v>
      </c>
      <c r="BE654" s="576" t="str">
        <f t="shared" si="45"/>
        <v xml:space="preserve"> </v>
      </c>
      <c r="BF654" s="102"/>
      <c r="BG654" s="165"/>
    </row>
    <row r="655" spans="1:59" s="107" customFormat="1" ht="12.75" x14ac:dyDescent="0.25">
      <c r="A655" s="380"/>
      <c r="B655" s="376">
        <f>'Données démographiques'!B654</f>
        <v>0</v>
      </c>
      <c r="C655" s="376">
        <f>'Données démographiques'!C654</f>
        <v>0</v>
      </c>
      <c r="D655" s="377">
        <f>'Données démographiques'!D654</f>
        <v>0</v>
      </c>
      <c r="E655" s="377">
        <f>'Données démographiques'!F654</f>
        <v>0</v>
      </c>
      <c r="F655" s="102"/>
      <c r="G655" s="430"/>
      <c r="H655" s="258"/>
      <c r="I655" s="493"/>
      <c r="J655" s="493"/>
      <c r="K655" s="258"/>
      <c r="L655" s="258"/>
      <c r="M655" s="493"/>
      <c r="N655" s="258"/>
      <c r="O655" s="259"/>
      <c r="P655" s="279"/>
      <c r="Q655" s="279"/>
      <c r="R655" s="279"/>
      <c r="S655" s="279"/>
      <c r="T655" s="279"/>
      <c r="U655" s="258"/>
      <c r="V655" s="430"/>
      <c r="W655" s="430"/>
      <c r="X655" s="102"/>
      <c r="Y655" s="258"/>
      <c r="Z655" s="431"/>
      <c r="AA655" s="102"/>
      <c r="AB655" s="259"/>
      <c r="AC655" s="259"/>
      <c r="AD655" s="258"/>
      <c r="AE655" s="259"/>
      <c r="AF655" s="258"/>
      <c r="AG655" s="258"/>
      <c r="AH655" s="258"/>
      <c r="AI655" s="263"/>
      <c r="AJ655" s="263"/>
      <c r="AK655" s="263"/>
      <c r="AL655" s="263"/>
      <c r="AM655" s="492"/>
      <c r="AN655" s="263"/>
      <c r="AO655" s="263"/>
      <c r="AP655" s="263"/>
      <c r="AQ655" s="263"/>
      <c r="AR655" s="263"/>
      <c r="AS655" s="263"/>
      <c r="AT655" s="263"/>
      <c r="AU655" s="263"/>
      <c r="AV655" s="263"/>
      <c r="AW655" s="263"/>
      <c r="AX655" s="263"/>
      <c r="AY655" s="263"/>
      <c r="AZ655" s="265"/>
      <c r="BA655" s="492"/>
      <c r="BB655" s="577" t="str">
        <f t="shared" si="42"/>
        <v xml:space="preserve"> </v>
      </c>
      <c r="BC655" s="577" t="str">
        <f t="shared" si="43"/>
        <v xml:space="preserve"> </v>
      </c>
      <c r="BD655" s="577" t="str">
        <f t="shared" si="44"/>
        <v xml:space="preserve"> </v>
      </c>
      <c r="BE655" s="577" t="str">
        <f t="shared" si="45"/>
        <v xml:space="preserve"> </v>
      </c>
      <c r="BF655" s="102"/>
      <c r="BG655" s="330"/>
    </row>
    <row r="656" spans="1:59" s="107" customFormat="1" ht="12.75" x14ac:dyDescent="0.25">
      <c r="A656" s="380"/>
      <c r="B656" s="169">
        <f>'Données démographiques'!B655</f>
        <v>0</v>
      </c>
      <c r="C656" s="169">
        <f>'Données démographiques'!C655</f>
        <v>0</v>
      </c>
      <c r="D656" s="170">
        <f>'Données démographiques'!D655</f>
        <v>0</v>
      </c>
      <c r="E656" s="170">
        <f>'Données démographiques'!F655</f>
        <v>0</v>
      </c>
      <c r="F656" s="102"/>
      <c r="G656" s="255"/>
      <c r="H656" s="273"/>
      <c r="I656" s="274"/>
      <c r="J656" s="274"/>
      <c r="K656" s="273"/>
      <c r="L656" s="273"/>
      <c r="M656" s="274"/>
      <c r="N656" s="273"/>
      <c r="O656" s="257"/>
      <c r="P656" s="277"/>
      <c r="Q656" s="277"/>
      <c r="R656" s="277"/>
      <c r="S656" s="277"/>
      <c r="T656" s="277"/>
      <c r="U656" s="273"/>
      <c r="V656" s="255"/>
      <c r="W656" s="255"/>
      <c r="X656" s="102"/>
      <c r="Y656" s="273"/>
      <c r="Z656" s="172"/>
      <c r="AA656" s="102"/>
      <c r="AB656" s="257"/>
      <c r="AC656" s="257"/>
      <c r="AD656" s="273"/>
      <c r="AE656" s="257"/>
      <c r="AF656" s="273"/>
      <c r="AG656" s="273"/>
      <c r="AH656" s="273"/>
      <c r="AI656" s="262"/>
      <c r="AJ656" s="262"/>
      <c r="AK656" s="262"/>
      <c r="AL656" s="262"/>
      <c r="AM656" s="492"/>
      <c r="AN656" s="262"/>
      <c r="AO656" s="262"/>
      <c r="AP656" s="262"/>
      <c r="AQ656" s="262"/>
      <c r="AR656" s="262"/>
      <c r="AS656" s="262"/>
      <c r="AT656" s="262"/>
      <c r="AU656" s="262"/>
      <c r="AV656" s="262"/>
      <c r="AW656" s="262"/>
      <c r="AX656" s="262"/>
      <c r="AY656" s="262"/>
      <c r="AZ656" s="264"/>
      <c r="BA656" s="492"/>
      <c r="BB656" s="576" t="str">
        <f t="shared" si="42"/>
        <v xml:space="preserve"> </v>
      </c>
      <c r="BC656" s="576" t="str">
        <f t="shared" si="43"/>
        <v xml:space="preserve"> </v>
      </c>
      <c r="BD656" s="576" t="str">
        <f t="shared" si="44"/>
        <v xml:space="preserve"> </v>
      </c>
      <c r="BE656" s="576" t="str">
        <f t="shared" si="45"/>
        <v xml:space="preserve"> </v>
      </c>
      <c r="BF656" s="102"/>
      <c r="BG656" s="165"/>
    </row>
    <row r="657" spans="1:59" s="107" customFormat="1" ht="12.75" x14ac:dyDescent="0.25">
      <c r="A657" s="380"/>
      <c r="B657" s="376">
        <f>'Données démographiques'!B656</f>
        <v>0</v>
      </c>
      <c r="C657" s="376">
        <f>'Données démographiques'!C656</f>
        <v>0</v>
      </c>
      <c r="D657" s="377">
        <f>'Données démographiques'!D656</f>
        <v>0</v>
      </c>
      <c r="E657" s="377">
        <f>'Données démographiques'!F656</f>
        <v>0</v>
      </c>
      <c r="F657" s="102"/>
      <c r="G657" s="430"/>
      <c r="H657" s="258"/>
      <c r="I657" s="493"/>
      <c r="J657" s="493"/>
      <c r="K657" s="258"/>
      <c r="L657" s="258"/>
      <c r="M657" s="493"/>
      <c r="N657" s="258"/>
      <c r="O657" s="259"/>
      <c r="P657" s="279"/>
      <c r="Q657" s="279"/>
      <c r="R657" s="279"/>
      <c r="S657" s="279"/>
      <c r="T657" s="279"/>
      <c r="U657" s="258"/>
      <c r="V657" s="430"/>
      <c r="W657" s="430"/>
      <c r="X657" s="102"/>
      <c r="Y657" s="258"/>
      <c r="Z657" s="431"/>
      <c r="AA657" s="102"/>
      <c r="AB657" s="259"/>
      <c r="AC657" s="259"/>
      <c r="AD657" s="258"/>
      <c r="AE657" s="259"/>
      <c r="AF657" s="258"/>
      <c r="AG657" s="258"/>
      <c r="AH657" s="258"/>
      <c r="AI657" s="263"/>
      <c r="AJ657" s="263"/>
      <c r="AK657" s="263"/>
      <c r="AL657" s="263"/>
      <c r="AM657" s="492"/>
      <c r="AN657" s="263"/>
      <c r="AO657" s="263"/>
      <c r="AP657" s="263"/>
      <c r="AQ657" s="263"/>
      <c r="AR657" s="263"/>
      <c r="AS657" s="263"/>
      <c r="AT657" s="263"/>
      <c r="AU657" s="263"/>
      <c r="AV657" s="263"/>
      <c r="AW657" s="263"/>
      <c r="AX657" s="263"/>
      <c r="AY657" s="263"/>
      <c r="AZ657" s="265"/>
      <c r="BA657" s="492"/>
      <c r="BB657" s="577" t="str">
        <f t="shared" ref="BB657:BB720" si="46">IF(AG657=0," ",AN657/AI657)</f>
        <v xml:space="preserve"> </v>
      </c>
      <c r="BC657" s="577" t="str">
        <f t="shared" si="43"/>
        <v xml:space="preserve"> </v>
      </c>
      <c r="BD657" s="577" t="str">
        <f t="shared" si="44"/>
        <v xml:space="preserve"> </v>
      </c>
      <c r="BE657" s="577" t="str">
        <f t="shared" si="45"/>
        <v xml:space="preserve"> </v>
      </c>
      <c r="BF657" s="102"/>
      <c r="BG657" s="330"/>
    </row>
    <row r="658" spans="1:59" s="107" customFormat="1" ht="12.75" x14ac:dyDescent="0.25">
      <c r="A658" s="380"/>
      <c r="B658" s="169">
        <f>'Données démographiques'!B657</f>
        <v>0</v>
      </c>
      <c r="C658" s="169">
        <f>'Données démographiques'!C657</f>
        <v>0</v>
      </c>
      <c r="D658" s="170">
        <f>'Données démographiques'!D657</f>
        <v>0</v>
      </c>
      <c r="E658" s="170">
        <f>'Données démographiques'!F657</f>
        <v>0</v>
      </c>
      <c r="F658" s="102"/>
      <c r="G658" s="255"/>
      <c r="H658" s="273"/>
      <c r="I658" s="274"/>
      <c r="J658" s="274"/>
      <c r="K658" s="273"/>
      <c r="L658" s="273"/>
      <c r="M658" s="274"/>
      <c r="N658" s="273"/>
      <c r="O658" s="257"/>
      <c r="P658" s="277"/>
      <c r="Q658" s="277"/>
      <c r="R658" s="277"/>
      <c r="S658" s="277"/>
      <c r="T658" s="277"/>
      <c r="U658" s="273"/>
      <c r="V658" s="255"/>
      <c r="W658" s="255"/>
      <c r="X658" s="102"/>
      <c r="Y658" s="273"/>
      <c r="Z658" s="172"/>
      <c r="AA658" s="102"/>
      <c r="AB658" s="257"/>
      <c r="AC658" s="257"/>
      <c r="AD658" s="273"/>
      <c r="AE658" s="257"/>
      <c r="AF658" s="273"/>
      <c r="AG658" s="273"/>
      <c r="AH658" s="273"/>
      <c r="AI658" s="262"/>
      <c r="AJ658" s="262"/>
      <c r="AK658" s="262"/>
      <c r="AL658" s="262"/>
      <c r="AM658" s="492"/>
      <c r="AN658" s="262"/>
      <c r="AO658" s="262"/>
      <c r="AP658" s="262"/>
      <c r="AQ658" s="262"/>
      <c r="AR658" s="262"/>
      <c r="AS658" s="262"/>
      <c r="AT658" s="262"/>
      <c r="AU658" s="262"/>
      <c r="AV658" s="262"/>
      <c r="AW658" s="262"/>
      <c r="AX658" s="262"/>
      <c r="AY658" s="262"/>
      <c r="AZ658" s="264"/>
      <c r="BA658" s="492"/>
      <c r="BB658" s="576" t="str">
        <f t="shared" si="46"/>
        <v xml:space="preserve"> </v>
      </c>
      <c r="BC658" s="576" t="str">
        <f t="shared" si="43"/>
        <v xml:space="preserve"> </v>
      </c>
      <c r="BD658" s="576" t="str">
        <f t="shared" si="44"/>
        <v xml:space="preserve"> </v>
      </c>
      <c r="BE658" s="576" t="str">
        <f t="shared" si="45"/>
        <v xml:space="preserve"> </v>
      </c>
      <c r="BF658" s="102"/>
      <c r="BG658" s="165"/>
    </row>
    <row r="659" spans="1:59" s="107" customFormat="1" ht="12.75" x14ac:dyDescent="0.25">
      <c r="A659" s="380"/>
      <c r="B659" s="376">
        <f>'Données démographiques'!B658</f>
        <v>0</v>
      </c>
      <c r="C659" s="376">
        <f>'Données démographiques'!C658</f>
        <v>0</v>
      </c>
      <c r="D659" s="377">
        <f>'Données démographiques'!D658</f>
        <v>0</v>
      </c>
      <c r="E659" s="377">
        <f>'Données démographiques'!F658</f>
        <v>0</v>
      </c>
      <c r="F659" s="102"/>
      <c r="G659" s="430"/>
      <c r="H659" s="258"/>
      <c r="I659" s="493"/>
      <c r="J659" s="493"/>
      <c r="K659" s="258"/>
      <c r="L659" s="258"/>
      <c r="M659" s="493"/>
      <c r="N659" s="258"/>
      <c r="O659" s="259"/>
      <c r="P659" s="279"/>
      <c r="Q659" s="279"/>
      <c r="R659" s="279"/>
      <c r="S659" s="279"/>
      <c r="T659" s="279"/>
      <c r="U659" s="258"/>
      <c r="V659" s="430"/>
      <c r="W659" s="430"/>
      <c r="X659" s="102"/>
      <c r="Y659" s="258"/>
      <c r="Z659" s="431"/>
      <c r="AA659" s="102"/>
      <c r="AB659" s="259"/>
      <c r="AC659" s="259"/>
      <c r="AD659" s="258"/>
      <c r="AE659" s="259"/>
      <c r="AF659" s="258"/>
      <c r="AG659" s="258"/>
      <c r="AH659" s="258"/>
      <c r="AI659" s="263"/>
      <c r="AJ659" s="263"/>
      <c r="AK659" s="263"/>
      <c r="AL659" s="263"/>
      <c r="AM659" s="492"/>
      <c r="AN659" s="263"/>
      <c r="AO659" s="263"/>
      <c r="AP659" s="263"/>
      <c r="AQ659" s="263"/>
      <c r="AR659" s="263"/>
      <c r="AS659" s="263"/>
      <c r="AT659" s="263"/>
      <c r="AU659" s="263"/>
      <c r="AV659" s="263"/>
      <c r="AW659" s="263"/>
      <c r="AX659" s="263"/>
      <c r="AY659" s="263"/>
      <c r="AZ659" s="265"/>
      <c r="BA659" s="492"/>
      <c r="BB659" s="577" t="str">
        <f t="shared" si="46"/>
        <v xml:space="preserve"> </v>
      </c>
      <c r="BC659" s="577" t="str">
        <f t="shared" ref="BC659:BC722" si="47">IF(OR(AG659=0,P659=0)," ",AN659/P659)</f>
        <v xml:space="preserve"> </v>
      </c>
      <c r="BD659" s="577" t="str">
        <f t="shared" ref="BD659:BD722" si="48">IF(OR(AG659&gt;5,AG659&lt;1)," ",AO659/AJ659)</f>
        <v xml:space="preserve"> </v>
      </c>
      <c r="BE659" s="577" t="str">
        <f t="shared" ref="BE659:BE722" si="49">IF(OR(AG659&gt;5,AG659&lt;1,P659=0)," ",AO659/P659)</f>
        <v xml:space="preserve"> </v>
      </c>
      <c r="BF659" s="102"/>
      <c r="BG659" s="330"/>
    </row>
    <row r="660" spans="1:59" s="107" customFormat="1" ht="12.75" x14ac:dyDescent="0.25">
      <c r="A660" s="380"/>
      <c r="B660" s="169">
        <f>'Données démographiques'!B659</f>
        <v>0</v>
      </c>
      <c r="C660" s="169">
        <f>'Données démographiques'!C659</f>
        <v>0</v>
      </c>
      <c r="D660" s="170">
        <f>'Données démographiques'!D659</f>
        <v>0</v>
      </c>
      <c r="E660" s="170">
        <f>'Données démographiques'!F659</f>
        <v>0</v>
      </c>
      <c r="F660" s="102"/>
      <c r="G660" s="255"/>
      <c r="H660" s="273"/>
      <c r="I660" s="274"/>
      <c r="J660" s="274"/>
      <c r="K660" s="273"/>
      <c r="L660" s="273"/>
      <c r="M660" s="274"/>
      <c r="N660" s="273"/>
      <c r="O660" s="257"/>
      <c r="P660" s="277"/>
      <c r="Q660" s="277"/>
      <c r="R660" s="277"/>
      <c r="S660" s="277"/>
      <c r="T660" s="277"/>
      <c r="U660" s="273"/>
      <c r="V660" s="255"/>
      <c r="W660" s="255"/>
      <c r="X660" s="102"/>
      <c r="Y660" s="273"/>
      <c r="Z660" s="172"/>
      <c r="AA660" s="102"/>
      <c r="AB660" s="257"/>
      <c r="AC660" s="257"/>
      <c r="AD660" s="273"/>
      <c r="AE660" s="257"/>
      <c r="AF660" s="273"/>
      <c r="AG660" s="273"/>
      <c r="AH660" s="273"/>
      <c r="AI660" s="262"/>
      <c r="AJ660" s="262"/>
      <c r="AK660" s="262"/>
      <c r="AL660" s="262"/>
      <c r="AM660" s="492"/>
      <c r="AN660" s="262"/>
      <c r="AO660" s="262"/>
      <c r="AP660" s="262"/>
      <c r="AQ660" s="262"/>
      <c r="AR660" s="262"/>
      <c r="AS660" s="262"/>
      <c r="AT660" s="262"/>
      <c r="AU660" s="262"/>
      <c r="AV660" s="262"/>
      <c r="AW660" s="262"/>
      <c r="AX660" s="262"/>
      <c r="AY660" s="262"/>
      <c r="AZ660" s="264"/>
      <c r="BA660" s="492"/>
      <c r="BB660" s="576" t="str">
        <f t="shared" si="46"/>
        <v xml:space="preserve"> </v>
      </c>
      <c r="BC660" s="576" t="str">
        <f t="shared" si="47"/>
        <v xml:space="preserve"> </v>
      </c>
      <c r="BD660" s="576" t="str">
        <f t="shared" si="48"/>
        <v xml:space="preserve"> </v>
      </c>
      <c r="BE660" s="576" t="str">
        <f t="shared" si="49"/>
        <v xml:space="preserve"> </v>
      </c>
      <c r="BF660" s="102"/>
      <c r="BG660" s="165"/>
    </row>
    <row r="661" spans="1:59" s="107" customFormat="1" ht="12.75" x14ac:dyDescent="0.25">
      <c r="A661" s="380"/>
      <c r="B661" s="376">
        <f>'Données démographiques'!B660</f>
        <v>0</v>
      </c>
      <c r="C661" s="376">
        <f>'Données démographiques'!C660</f>
        <v>0</v>
      </c>
      <c r="D661" s="377">
        <f>'Données démographiques'!D660</f>
        <v>0</v>
      </c>
      <c r="E661" s="377">
        <f>'Données démographiques'!F660</f>
        <v>0</v>
      </c>
      <c r="F661" s="102"/>
      <c r="G661" s="430"/>
      <c r="H661" s="258"/>
      <c r="I661" s="493"/>
      <c r="J661" s="493"/>
      <c r="K661" s="258"/>
      <c r="L661" s="258"/>
      <c r="M661" s="493"/>
      <c r="N661" s="258"/>
      <c r="O661" s="259"/>
      <c r="P661" s="279"/>
      <c r="Q661" s="279"/>
      <c r="R661" s="279"/>
      <c r="S661" s="279"/>
      <c r="T661" s="279"/>
      <c r="U661" s="258"/>
      <c r="V661" s="430"/>
      <c r="W661" s="430"/>
      <c r="X661" s="102"/>
      <c r="Y661" s="258"/>
      <c r="Z661" s="431"/>
      <c r="AA661" s="102"/>
      <c r="AB661" s="259"/>
      <c r="AC661" s="259"/>
      <c r="AD661" s="258"/>
      <c r="AE661" s="259"/>
      <c r="AF661" s="258"/>
      <c r="AG661" s="258"/>
      <c r="AH661" s="258"/>
      <c r="AI661" s="263"/>
      <c r="AJ661" s="263"/>
      <c r="AK661" s="263"/>
      <c r="AL661" s="263"/>
      <c r="AM661" s="492"/>
      <c r="AN661" s="263"/>
      <c r="AO661" s="263"/>
      <c r="AP661" s="263"/>
      <c r="AQ661" s="263"/>
      <c r="AR661" s="263"/>
      <c r="AS661" s="263"/>
      <c r="AT661" s="263"/>
      <c r="AU661" s="263"/>
      <c r="AV661" s="263"/>
      <c r="AW661" s="263"/>
      <c r="AX661" s="263"/>
      <c r="AY661" s="263"/>
      <c r="AZ661" s="265"/>
      <c r="BA661" s="492"/>
      <c r="BB661" s="577" t="str">
        <f t="shared" si="46"/>
        <v xml:space="preserve"> </v>
      </c>
      <c r="BC661" s="577" t="str">
        <f t="shared" si="47"/>
        <v xml:space="preserve"> </v>
      </c>
      <c r="BD661" s="577" t="str">
        <f t="shared" si="48"/>
        <v xml:space="preserve"> </v>
      </c>
      <c r="BE661" s="577" t="str">
        <f t="shared" si="49"/>
        <v xml:space="preserve"> </v>
      </c>
      <c r="BF661" s="102"/>
      <c r="BG661" s="330"/>
    </row>
    <row r="662" spans="1:59" s="107" customFormat="1" ht="12.75" x14ac:dyDescent="0.25">
      <c r="A662" s="380"/>
      <c r="B662" s="169">
        <f>'Données démographiques'!B661</f>
        <v>0</v>
      </c>
      <c r="C662" s="169">
        <f>'Données démographiques'!C661</f>
        <v>0</v>
      </c>
      <c r="D662" s="170">
        <f>'Données démographiques'!D661</f>
        <v>0</v>
      </c>
      <c r="E662" s="170">
        <f>'Données démographiques'!F661</f>
        <v>0</v>
      </c>
      <c r="F662" s="102"/>
      <c r="G662" s="255"/>
      <c r="H662" s="273"/>
      <c r="I662" s="274"/>
      <c r="J662" s="274"/>
      <c r="K662" s="273"/>
      <c r="L662" s="273"/>
      <c r="M662" s="274"/>
      <c r="N662" s="273"/>
      <c r="O662" s="257"/>
      <c r="P662" s="277"/>
      <c r="Q662" s="277"/>
      <c r="R662" s="277"/>
      <c r="S662" s="277"/>
      <c r="T662" s="277"/>
      <c r="U662" s="273"/>
      <c r="V662" s="255"/>
      <c r="W662" s="255"/>
      <c r="X662" s="102"/>
      <c r="Y662" s="273"/>
      <c r="Z662" s="172"/>
      <c r="AA662" s="102"/>
      <c r="AB662" s="257"/>
      <c r="AC662" s="257"/>
      <c r="AD662" s="273"/>
      <c r="AE662" s="257"/>
      <c r="AF662" s="273"/>
      <c r="AG662" s="273"/>
      <c r="AH662" s="273"/>
      <c r="AI662" s="262"/>
      <c r="AJ662" s="262"/>
      <c r="AK662" s="262"/>
      <c r="AL662" s="262"/>
      <c r="AM662" s="492"/>
      <c r="AN662" s="262"/>
      <c r="AO662" s="262"/>
      <c r="AP662" s="262"/>
      <c r="AQ662" s="262"/>
      <c r="AR662" s="262"/>
      <c r="AS662" s="262"/>
      <c r="AT662" s="262"/>
      <c r="AU662" s="262"/>
      <c r="AV662" s="262"/>
      <c r="AW662" s="262"/>
      <c r="AX662" s="262"/>
      <c r="AY662" s="262"/>
      <c r="AZ662" s="264"/>
      <c r="BA662" s="492"/>
      <c r="BB662" s="576" t="str">
        <f t="shared" si="46"/>
        <v xml:space="preserve"> </v>
      </c>
      <c r="BC662" s="576" t="str">
        <f t="shared" si="47"/>
        <v xml:space="preserve"> </v>
      </c>
      <c r="BD662" s="576" t="str">
        <f t="shared" si="48"/>
        <v xml:space="preserve"> </v>
      </c>
      <c r="BE662" s="576" t="str">
        <f t="shared" si="49"/>
        <v xml:space="preserve"> </v>
      </c>
      <c r="BF662" s="102"/>
      <c r="BG662" s="165"/>
    </row>
    <row r="663" spans="1:59" s="107" customFormat="1" ht="12.75" x14ac:dyDescent="0.25">
      <c r="A663" s="380"/>
      <c r="B663" s="376">
        <f>'Données démographiques'!B662</f>
        <v>0</v>
      </c>
      <c r="C663" s="376">
        <f>'Données démographiques'!C662</f>
        <v>0</v>
      </c>
      <c r="D663" s="377">
        <f>'Données démographiques'!D662</f>
        <v>0</v>
      </c>
      <c r="E663" s="377">
        <f>'Données démographiques'!F662</f>
        <v>0</v>
      </c>
      <c r="F663" s="102"/>
      <c r="G663" s="430"/>
      <c r="H663" s="258"/>
      <c r="I663" s="493"/>
      <c r="J663" s="493"/>
      <c r="K663" s="258"/>
      <c r="L663" s="258"/>
      <c r="M663" s="493"/>
      <c r="N663" s="258"/>
      <c r="O663" s="259"/>
      <c r="P663" s="279"/>
      <c r="Q663" s="279"/>
      <c r="R663" s="279"/>
      <c r="S663" s="279"/>
      <c r="T663" s="279"/>
      <c r="U663" s="258"/>
      <c r="V663" s="430"/>
      <c r="W663" s="430"/>
      <c r="X663" s="102"/>
      <c r="Y663" s="258"/>
      <c r="Z663" s="431"/>
      <c r="AA663" s="102"/>
      <c r="AB663" s="259"/>
      <c r="AC663" s="259"/>
      <c r="AD663" s="258"/>
      <c r="AE663" s="259"/>
      <c r="AF663" s="258"/>
      <c r="AG663" s="258"/>
      <c r="AH663" s="258"/>
      <c r="AI663" s="263"/>
      <c r="AJ663" s="263"/>
      <c r="AK663" s="263"/>
      <c r="AL663" s="263"/>
      <c r="AM663" s="492"/>
      <c r="AN663" s="263"/>
      <c r="AO663" s="263"/>
      <c r="AP663" s="263"/>
      <c r="AQ663" s="263"/>
      <c r="AR663" s="263"/>
      <c r="AS663" s="263"/>
      <c r="AT663" s="263"/>
      <c r="AU663" s="263"/>
      <c r="AV663" s="263"/>
      <c r="AW663" s="263"/>
      <c r="AX663" s="263"/>
      <c r="AY663" s="263"/>
      <c r="AZ663" s="265"/>
      <c r="BA663" s="492"/>
      <c r="BB663" s="577" t="str">
        <f t="shared" si="46"/>
        <v xml:space="preserve"> </v>
      </c>
      <c r="BC663" s="577" t="str">
        <f t="shared" si="47"/>
        <v xml:space="preserve"> </v>
      </c>
      <c r="BD663" s="577" t="str">
        <f t="shared" si="48"/>
        <v xml:space="preserve"> </v>
      </c>
      <c r="BE663" s="577" t="str">
        <f t="shared" si="49"/>
        <v xml:space="preserve"> </v>
      </c>
      <c r="BF663" s="102"/>
      <c r="BG663" s="330"/>
    </row>
    <row r="664" spans="1:59" s="107" customFormat="1" ht="12.75" x14ac:dyDescent="0.25">
      <c r="A664" s="380"/>
      <c r="B664" s="169">
        <f>'Données démographiques'!B663</f>
        <v>0</v>
      </c>
      <c r="C664" s="169">
        <f>'Données démographiques'!C663</f>
        <v>0</v>
      </c>
      <c r="D664" s="170">
        <f>'Données démographiques'!D663</f>
        <v>0</v>
      </c>
      <c r="E664" s="170">
        <f>'Données démographiques'!F663</f>
        <v>0</v>
      </c>
      <c r="F664" s="102"/>
      <c r="G664" s="255"/>
      <c r="H664" s="273"/>
      <c r="I664" s="274"/>
      <c r="J664" s="274"/>
      <c r="K664" s="273"/>
      <c r="L664" s="273"/>
      <c r="M664" s="274"/>
      <c r="N664" s="273"/>
      <c r="O664" s="257"/>
      <c r="P664" s="277"/>
      <c r="Q664" s="277"/>
      <c r="R664" s="277"/>
      <c r="S664" s="277"/>
      <c r="T664" s="277"/>
      <c r="U664" s="273"/>
      <c r="V664" s="255"/>
      <c r="W664" s="255"/>
      <c r="X664" s="102"/>
      <c r="Y664" s="273"/>
      <c r="Z664" s="172"/>
      <c r="AA664" s="102"/>
      <c r="AB664" s="257"/>
      <c r="AC664" s="257"/>
      <c r="AD664" s="273"/>
      <c r="AE664" s="257"/>
      <c r="AF664" s="273"/>
      <c r="AG664" s="273"/>
      <c r="AH664" s="273"/>
      <c r="AI664" s="262"/>
      <c r="AJ664" s="262"/>
      <c r="AK664" s="262"/>
      <c r="AL664" s="262"/>
      <c r="AM664" s="492"/>
      <c r="AN664" s="262"/>
      <c r="AO664" s="262"/>
      <c r="AP664" s="262"/>
      <c r="AQ664" s="262"/>
      <c r="AR664" s="262"/>
      <c r="AS664" s="262"/>
      <c r="AT664" s="262"/>
      <c r="AU664" s="262"/>
      <c r="AV664" s="262"/>
      <c r="AW664" s="262"/>
      <c r="AX664" s="262"/>
      <c r="AY664" s="262"/>
      <c r="AZ664" s="264"/>
      <c r="BA664" s="492"/>
      <c r="BB664" s="576" t="str">
        <f t="shared" si="46"/>
        <v xml:space="preserve"> </v>
      </c>
      <c r="BC664" s="576" t="str">
        <f t="shared" si="47"/>
        <v xml:space="preserve"> </v>
      </c>
      <c r="BD664" s="576" t="str">
        <f t="shared" si="48"/>
        <v xml:space="preserve"> </v>
      </c>
      <c r="BE664" s="576" t="str">
        <f t="shared" si="49"/>
        <v xml:space="preserve"> </v>
      </c>
      <c r="BF664" s="102"/>
      <c r="BG664" s="165"/>
    </row>
    <row r="665" spans="1:59" s="107" customFormat="1" ht="12.75" x14ac:dyDescent="0.25">
      <c r="A665" s="380"/>
      <c r="B665" s="376">
        <f>'Données démographiques'!B664</f>
        <v>0</v>
      </c>
      <c r="C665" s="376">
        <f>'Données démographiques'!C664</f>
        <v>0</v>
      </c>
      <c r="D665" s="377">
        <f>'Données démographiques'!D664</f>
        <v>0</v>
      </c>
      <c r="E665" s="377">
        <f>'Données démographiques'!F664</f>
        <v>0</v>
      </c>
      <c r="F665" s="102"/>
      <c r="G665" s="430"/>
      <c r="H665" s="258"/>
      <c r="I665" s="493"/>
      <c r="J665" s="493"/>
      <c r="K665" s="258"/>
      <c r="L665" s="258"/>
      <c r="M665" s="493"/>
      <c r="N665" s="258"/>
      <c r="O665" s="259"/>
      <c r="P665" s="279"/>
      <c r="Q665" s="279"/>
      <c r="R665" s="279"/>
      <c r="S665" s="279"/>
      <c r="T665" s="279"/>
      <c r="U665" s="258"/>
      <c r="V665" s="430"/>
      <c r="W665" s="430"/>
      <c r="X665" s="102"/>
      <c r="Y665" s="258"/>
      <c r="Z665" s="431"/>
      <c r="AA665" s="102"/>
      <c r="AB665" s="259"/>
      <c r="AC665" s="259"/>
      <c r="AD665" s="258"/>
      <c r="AE665" s="259"/>
      <c r="AF665" s="258"/>
      <c r="AG665" s="258"/>
      <c r="AH665" s="258"/>
      <c r="AI665" s="263"/>
      <c r="AJ665" s="263"/>
      <c r="AK665" s="263"/>
      <c r="AL665" s="263"/>
      <c r="AM665" s="492"/>
      <c r="AN665" s="263"/>
      <c r="AO665" s="263"/>
      <c r="AP665" s="263"/>
      <c r="AQ665" s="263"/>
      <c r="AR665" s="263"/>
      <c r="AS665" s="263"/>
      <c r="AT665" s="263"/>
      <c r="AU665" s="263"/>
      <c r="AV665" s="263"/>
      <c r="AW665" s="263"/>
      <c r="AX665" s="263"/>
      <c r="AY665" s="263"/>
      <c r="AZ665" s="265"/>
      <c r="BA665" s="492"/>
      <c r="BB665" s="577" t="str">
        <f t="shared" si="46"/>
        <v xml:space="preserve"> </v>
      </c>
      <c r="BC665" s="577" t="str">
        <f t="shared" si="47"/>
        <v xml:space="preserve"> </v>
      </c>
      <c r="BD665" s="577" t="str">
        <f t="shared" si="48"/>
        <v xml:space="preserve"> </v>
      </c>
      <c r="BE665" s="577" t="str">
        <f t="shared" si="49"/>
        <v xml:space="preserve"> </v>
      </c>
      <c r="BF665" s="102"/>
      <c r="BG665" s="330"/>
    </row>
    <row r="666" spans="1:59" s="107" customFormat="1" ht="12.75" x14ac:dyDescent="0.25">
      <c r="A666" s="380"/>
      <c r="B666" s="169">
        <f>'Données démographiques'!B665</f>
        <v>0</v>
      </c>
      <c r="C666" s="169">
        <f>'Données démographiques'!C665</f>
        <v>0</v>
      </c>
      <c r="D666" s="170">
        <f>'Données démographiques'!D665</f>
        <v>0</v>
      </c>
      <c r="E666" s="170">
        <f>'Données démographiques'!F665</f>
        <v>0</v>
      </c>
      <c r="F666" s="102"/>
      <c r="G666" s="255"/>
      <c r="H666" s="273"/>
      <c r="I666" s="274"/>
      <c r="J666" s="274"/>
      <c r="K666" s="273"/>
      <c r="L666" s="273"/>
      <c r="M666" s="274"/>
      <c r="N666" s="273"/>
      <c r="O666" s="257"/>
      <c r="P666" s="277"/>
      <c r="Q666" s="277"/>
      <c r="R666" s="277"/>
      <c r="S666" s="277"/>
      <c r="T666" s="277"/>
      <c r="U666" s="273"/>
      <c r="V666" s="255"/>
      <c r="W666" s="255"/>
      <c r="X666" s="102"/>
      <c r="Y666" s="273"/>
      <c r="Z666" s="172"/>
      <c r="AA666" s="102"/>
      <c r="AB666" s="257"/>
      <c r="AC666" s="257"/>
      <c r="AD666" s="273"/>
      <c r="AE666" s="257"/>
      <c r="AF666" s="273"/>
      <c r="AG666" s="273"/>
      <c r="AH666" s="273"/>
      <c r="AI666" s="262"/>
      <c r="AJ666" s="262"/>
      <c r="AK666" s="262"/>
      <c r="AL666" s="262"/>
      <c r="AM666" s="492"/>
      <c r="AN666" s="262"/>
      <c r="AO666" s="262"/>
      <c r="AP666" s="262"/>
      <c r="AQ666" s="262"/>
      <c r="AR666" s="262"/>
      <c r="AS666" s="262"/>
      <c r="AT666" s="262"/>
      <c r="AU666" s="262"/>
      <c r="AV666" s="262"/>
      <c r="AW666" s="262"/>
      <c r="AX666" s="262"/>
      <c r="AY666" s="262"/>
      <c r="AZ666" s="264"/>
      <c r="BA666" s="492"/>
      <c r="BB666" s="576" t="str">
        <f t="shared" si="46"/>
        <v xml:space="preserve"> </v>
      </c>
      <c r="BC666" s="576" t="str">
        <f t="shared" si="47"/>
        <v xml:space="preserve"> </v>
      </c>
      <c r="BD666" s="576" t="str">
        <f t="shared" si="48"/>
        <v xml:space="preserve"> </v>
      </c>
      <c r="BE666" s="576" t="str">
        <f t="shared" si="49"/>
        <v xml:space="preserve"> </v>
      </c>
      <c r="BF666" s="102"/>
      <c r="BG666" s="165"/>
    </row>
    <row r="667" spans="1:59" s="107" customFormat="1" ht="12.75" x14ac:dyDescent="0.25">
      <c r="A667" s="380"/>
      <c r="B667" s="376">
        <f>'Données démographiques'!B666</f>
        <v>0</v>
      </c>
      <c r="C667" s="376">
        <f>'Données démographiques'!C666</f>
        <v>0</v>
      </c>
      <c r="D667" s="377">
        <f>'Données démographiques'!D666</f>
        <v>0</v>
      </c>
      <c r="E667" s="377">
        <f>'Données démographiques'!F666</f>
        <v>0</v>
      </c>
      <c r="F667" s="102"/>
      <c r="G667" s="430"/>
      <c r="H667" s="258"/>
      <c r="I667" s="493"/>
      <c r="J667" s="493"/>
      <c r="K667" s="258"/>
      <c r="L667" s="258"/>
      <c r="M667" s="493"/>
      <c r="N667" s="258"/>
      <c r="O667" s="259"/>
      <c r="P667" s="279"/>
      <c r="Q667" s="279"/>
      <c r="R667" s="279"/>
      <c r="S667" s="279"/>
      <c r="T667" s="279"/>
      <c r="U667" s="258"/>
      <c r="V667" s="430"/>
      <c r="W667" s="430"/>
      <c r="X667" s="102"/>
      <c r="Y667" s="258"/>
      <c r="Z667" s="431"/>
      <c r="AA667" s="102"/>
      <c r="AB667" s="259"/>
      <c r="AC667" s="259"/>
      <c r="AD667" s="258"/>
      <c r="AE667" s="259"/>
      <c r="AF667" s="258"/>
      <c r="AG667" s="258"/>
      <c r="AH667" s="258"/>
      <c r="AI667" s="263"/>
      <c r="AJ667" s="263"/>
      <c r="AK667" s="263"/>
      <c r="AL667" s="263"/>
      <c r="AM667" s="492"/>
      <c r="AN667" s="263"/>
      <c r="AO667" s="263"/>
      <c r="AP667" s="263"/>
      <c r="AQ667" s="263"/>
      <c r="AR667" s="263"/>
      <c r="AS667" s="263"/>
      <c r="AT667" s="263"/>
      <c r="AU667" s="263"/>
      <c r="AV667" s="263"/>
      <c r="AW667" s="263"/>
      <c r="AX667" s="263"/>
      <c r="AY667" s="263"/>
      <c r="AZ667" s="265"/>
      <c r="BA667" s="492"/>
      <c r="BB667" s="577" t="str">
        <f t="shared" si="46"/>
        <v xml:space="preserve"> </v>
      </c>
      <c r="BC667" s="577" t="str">
        <f t="shared" si="47"/>
        <v xml:space="preserve"> </v>
      </c>
      <c r="BD667" s="577" t="str">
        <f t="shared" si="48"/>
        <v xml:space="preserve"> </v>
      </c>
      <c r="BE667" s="577" t="str">
        <f t="shared" si="49"/>
        <v xml:space="preserve"> </v>
      </c>
      <c r="BF667" s="102"/>
      <c r="BG667" s="330"/>
    </row>
    <row r="668" spans="1:59" s="107" customFormat="1" ht="12.75" x14ac:dyDescent="0.25">
      <c r="A668" s="380"/>
      <c r="B668" s="169">
        <f>'Données démographiques'!B667</f>
        <v>0</v>
      </c>
      <c r="C668" s="169">
        <f>'Données démographiques'!C667</f>
        <v>0</v>
      </c>
      <c r="D668" s="170">
        <f>'Données démographiques'!D667</f>
        <v>0</v>
      </c>
      <c r="E668" s="170">
        <f>'Données démographiques'!F667</f>
        <v>0</v>
      </c>
      <c r="F668" s="102"/>
      <c r="G668" s="255"/>
      <c r="H668" s="273"/>
      <c r="I668" s="274"/>
      <c r="J668" s="274"/>
      <c r="K668" s="273"/>
      <c r="L668" s="273"/>
      <c r="M668" s="274"/>
      <c r="N668" s="273"/>
      <c r="O668" s="257"/>
      <c r="P668" s="277"/>
      <c r="Q668" s="277"/>
      <c r="R668" s="277"/>
      <c r="S668" s="277"/>
      <c r="T668" s="277"/>
      <c r="U668" s="273"/>
      <c r="V668" s="255"/>
      <c r="W668" s="255"/>
      <c r="X668" s="102"/>
      <c r="Y668" s="273"/>
      <c r="Z668" s="172"/>
      <c r="AA668" s="102"/>
      <c r="AB668" s="257"/>
      <c r="AC668" s="257"/>
      <c r="AD668" s="273"/>
      <c r="AE668" s="257"/>
      <c r="AF668" s="273"/>
      <c r="AG668" s="273"/>
      <c r="AH668" s="273"/>
      <c r="AI668" s="262"/>
      <c r="AJ668" s="262"/>
      <c r="AK668" s="262"/>
      <c r="AL668" s="262"/>
      <c r="AM668" s="492"/>
      <c r="AN668" s="262"/>
      <c r="AO668" s="262"/>
      <c r="AP668" s="262"/>
      <c r="AQ668" s="262"/>
      <c r="AR668" s="262"/>
      <c r="AS668" s="262"/>
      <c r="AT668" s="262"/>
      <c r="AU668" s="262"/>
      <c r="AV668" s="262"/>
      <c r="AW668" s="262"/>
      <c r="AX668" s="262"/>
      <c r="AY668" s="262"/>
      <c r="AZ668" s="264"/>
      <c r="BA668" s="492"/>
      <c r="BB668" s="576" t="str">
        <f t="shared" si="46"/>
        <v xml:space="preserve"> </v>
      </c>
      <c r="BC668" s="576" t="str">
        <f t="shared" si="47"/>
        <v xml:space="preserve"> </v>
      </c>
      <c r="BD668" s="576" t="str">
        <f t="shared" si="48"/>
        <v xml:space="preserve"> </v>
      </c>
      <c r="BE668" s="576" t="str">
        <f t="shared" si="49"/>
        <v xml:space="preserve"> </v>
      </c>
      <c r="BF668" s="102"/>
      <c r="BG668" s="165"/>
    </row>
    <row r="669" spans="1:59" s="107" customFormat="1" ht="12.75" x14ac:dyDescent="0.25">
      <c r="A669" s="380"/>
      <c r="B669" s="376">
        <f>'Données démographiques'!B668</f>
        <v>0</v>
      </c>
      <c r="C669" s="376">
        <f>'Données démographiques'!C668</f>
        <v>0</v>
      </c>
      <c r="D669" s="377">
        <f>'Données démographiques'!D668</f>
        <v>0</v>
      </c>
      <c r="E669" s="377">
        <f>'Données démographiques'!F668</f>
        <v>0</v>
      </c>
      <c r="F669" s="102"/>
      <c r="G669" s="430"/>
      <c r="H669" s="258"/>
      <c r="I669" s="493"/>
      <c r="J669" s="493"/>
      <c r="K669" s="258"/>
      <c r="L669" s="258"/>
      <c r="M669" s="493"/>
      <c r="N669" s="258"/>
      <c r="O669" s="259"/>
      <c r="P669" s="279"/>
      <c r="Q669" s="279"/>
      <c r="R669" s="279"/>
      <c r="S669" s="279"/>
      <c r="T669" s="279"/>
      <c r="U669" s="258"/>
      <c r="V669" s="430"/>
      <c r="W669" s="430"/>
      <c r="X669" s="102"/>
      <c r="Y669" s="258"/>
      <c r="Z669" s="431"/>
      <c r="AA669" s="102"/>
      <c r="AB669" s="259"/>
      <c r="AC669" s="259"/>
      <c r="AD669" s="258"/>
      <c r="AE669" s="259"/>
      <c r="AF669" s="258"/>
      <c r="AG669" s="258"/>
      <c r="AH669" s="258"/>
      <c r="AI669" s="263"/>
      <c r="AJ669" s="263"/>
      <c r="AK669" s="263"/>
      <c r="AL669" s="263"/>
      <c r="AM669" s="492"/>
      <c r="AN669" s="263"/>
      <c r="AO669" s="263"/>
      <c r="AP669" s="263"/>
      <c r="AQ669" s="263"/>
      <c r="AR669" s="263"/>
      <c r="AS669" s="263"/>
      <c r="AT669" s="263"/>
      <c r="AU669" s="263"/>
      <c r="AV669" s="263"/>
      <c r="AW669" s="263"/>
      <c r="AX669" s="263"/>
      <c r="AY669" s="263"/>
      <c r="AZ669" s="265"/>
      <c r="BA669" s="492"/>
      <c r="BB669" s="577" t="str">
        <f t="shared" si="46"/>
        <v xml:space="preserve"> </v>
      </c>
      <c r="BC669" s="577" t="str">
        <f t="shared" si="47"/>
        <v xml:space="preserve"> </v>
      </c>
      <c r="BD669" s="577" t="str">
        <f t="shared" si="48"/>
        <v xml:space="preserve"> </v>
      </c>
      <c r="BE669" s="577" t="str">
        <f t="shared" si="49"/>
        <v xml:space="preserve"> </v>
      </c>
      <c r="BF669" s="102"/>
      <c r="BG669" s="330"/>
    </row>
    <row r="670" spans="1:59" s="107" customFormat="1" ht="12.75" x14ac:dyDescent="0.25">
      <c r="A670" s="380"/>
      <c r="B670" s="169">
        <f>'Données démographiques'!B669</f>
        <v>0</v>
      </c>
      <c r="C670" s="169">
        <f>'Données démographiques'!C669</f>
        <v>0</v>
      </c>
      <c r="D670" s="170">
        <f>'Données démographiques'!D669</f>
        <v>0</v>
      </c>
      <c r="E670" s="170">
        <f>'Données démographiques'!F669</f>
        <v>0</v>
      </c>
      <c r="F670" s="102"/>
      <c r="G670" s="255"/>
      <c r="H670" s="273"/>
      <c r="I670" s="274"/>
      <c r="J670" s="274"/>
      <c r="K670" s="273"/>
      <c r="L670" s="273"/>
      <c r="M670" s="274"/>
      <c r="N670" s="273"/>
      <c r="O670" s="257"/>
      <c r="P670" s="277"/>
      <c r="Q670" s="277"/>
      <c r="R670" s="277"/>
      <c r="S670" s="277"/>
      <c r="T670" s="277"/>
      <c r="U670" s="273"/>
      <c r="V670" s="255"/>
      <c r="W670" s="255"/>
      <c r="X670" s="102"/>
      <c r="Y670" s="273"/>
      <c r="Z670" s="172"/>
      <c r="AA670" s="102"/>
      <c r="AB670" s="257"/>
      <c r="AC670" s="257"/>
      <c r="AD670" s="273"/>
      <c r="AE670" s="257"/>
      <c r="AF670" s="273"/>
      <c r="AG670" s="273"/>
      <c r="AH670" s="273"/>
      <c r="AI670" s="262"/>
      <c r="AJ670" s="262"/>
      <c r="AK670" s="262"/>
      <c r="AL670" s="262"/>
      <c r="AM670" s="492"/>
      <c r="AN670" s="262"/>
      <c r="AO670" s="262"/>
      <c r="AP670" s="262"/>
      <c r="AQ670" s="262"/>
      <c r="AR670" s="262"/>
      <c r="AS670" s="262"/>
      <c r="AT670" s="262"/>
      <c r="AU670" s="262"/>
      <c r="AV670" s="262"/>
      <c r="AW670" s="262"/>
      <c r="AX670" s="262"/>
      <c r="AY670" s="262"/>
      <c r="AZ670" s="264"/>
      <c r="BA670" s="492"/>
      <c r="BB670" s="576" t="str">
        <f t="shared" si="46"/>
        <v xml:space="preserve"> </v>
      </c>
      <c r="BC670" s="576" t="str">
        <f t="shared" si="47"/>
        <v xml:space="preserve"> </v>
      </c>
      <c r="BD670" s="576" t="str">
        <f t="shared" si="48"/>
        <v xml:space="preserve"> </v>
      </c>
      <c r="BE670" s="576" t="str">
        <f t="shared" si="49"/>
        <v xml:space="preserve"> </v>
      </c>
      <c r="BF670" s="102"/>
      <c r="BG670" s="165"/>
    </row>
    <row r="671" spans="1:59" s="107" customFormat="1" ht="12.75" x14ac:dyDescent="0.25">
      <c r="A671" s="380"/>
      <c r="B671" s="376">
        <f>'Données démographiques'!B670</f>
        <v>0</v>
      </c>
      <c r="C671" s="376">
        <f>'Données démographiques'!C670</f>
        <v>0</v>
      </c>
      <c r="D671" s="377">
        <f>'Données démographiques'!D670</f>
        <v>0</v>
      </c>
      <c r="E671" s="377">
        <f>'Données démographiques'!F670</f>
        <v>0</v>
      </c>
      <c r="F671" s="102"/>
      <c r="G671" s="430"/>
      <c r="H671" s="258"/>
      <c r="I671" s="493"/>
      <c r="J671" s="493"/>
      <c r="K671" s="258"/>
      <c r="L671" s="258"/>
      <c r="M671" s="493"/>
      <c r="N671" s="258"/>
      <c r="O671" s="259"/>
      <c r="P671" s="279"/>
      <c r="Q671" s="279"/>
      <c r="R671" s="279"/>
      <c r="S671" s="279"/>
      <c r="T671" s="279"/>
      <c r="U671" s="258"/>
      <c r="V671" s="430"/>
      <c r="W671" s="430"/>
      <c r="X671" s="102"/>
      <c r="Y671" s="258"/>
      <c r="Z671" s="431"/>
      <c r="AA671" s="102"/>
      <c r="AB671" s="259"/>
      <c r="AC671" s="259"/>
      <c r="AD671" s="258"/>
      <c r="AE671" s="259"/>
      <c r="AF671" s="258"/>
      <c r="AG671" s="258"/>
      <c r="AH671" s="258"/>
      <c r="AI671" s="263"/>
      <c r="AJ671" s="263"/>
      <c r="AK671" s="263"/>
      <c r="AL671" s="263"/>
      <c r="AM671" s="492"/>
      <c r="AN671" s="263"/>
      <c r="AO671" s="263"/>
      <c r="AP671" s="263"/>
      <c r="AQ671" s="263"/>
      <c r="AR671" s="263"/>
      <c r="AS671" s="263"/>
      <c r="AT671" s="263"/>
      <c r="AU671" s="263"/>
      <c r="AV671" s="263"/>
      <c r="AW671" s="263"/>
      <c r="AX671" s="263"/>
      <c r="AY671" s="263"/>
      <c r="AZ671" s="265"/>
      <c r="BA671" s="492"/>
      <c r="BB671" s="577" t="str">
        <f t="shared" si="46"/>
        <v xml:space="preserve"> </v>
      </c>
      <c r="BC671" s="577" t="str">
        <f t="shared" si="47"/>
        <v xml:space="preserve"> </v>
      </c>
      <c r="BD671" s="577" t="str">
        <f t="shared" si="48"/>
        <v xml:space="preserve"> </v>
      </c>
      <c r="BE671" s="577" t="str">
        <f t="shared" si="49"/>
        <v xml:space="preserve"> </v>
      </c>
      <c r="BF671" s="102"/>
      <c r="BG671" s="330"/>
    </row>
    <row r="672" spans="1:59" s="107" customFormat="1" ht="12.75" x14ac:dyDescent="0.25">
      <c r="A672" s="380"/>
      <c r="B672" s="169">
        <f>'Données démographiques'!B671</f>
        <v>0</v>
      </c>
      <c r="C672" s="169">
        <f>'Données démographiques'!C671</f>
        <v>0</v>
      </c>
      <c r="D672" s="170">
        <f>'Données démographiques'!D671</f>
        <v>0</v>
      </c>
      <c r="E672" s="170">
        <f>'Données démographiques'!F671</f>
        <v>0</v>
      </c>
      <c r="F672" s="102"/>
      <c r="G672" s="255"/>
      <c r="H672" s="273"/>
      <c r="I672" s="274"/>
      <c r="J672" s="274"/>
      <c r="K672" s="273"/>
      <c r="L672" s="273"/>
      <c r="M672" s="274"/>
      <c r="N672" s="273"/>
      <c r="O672" s="257"/>
      <c r="P672" s="277"/>
      <c r="Q672" s="277"/>
      <c r="R672" s="277"/>
      <c r="S672" s="277"/>
      <c r="T672" s="277"/>
      <c r="U672" s="273"/>
      <c r="V672" s="255"/>
      <c r="W672" s="255"/>
      <c r="X672" s="102"/>
      <c r="Y672" s="273"/>
      <c r="Z672" s="172"/>
      <c r="AA672" s="102"/>
      <c r="AB672" s="257"/>
      <c r="AC672" s="257"/>
      <c r="AD672" s="273"/>
      <c r="AE672" s="257"/>
      <c r="AF672" s="273"/>
      <c r="AG672" s="273"/>
      <c r="AH672" s="273"/>
      <c r="AI672" s="262"/>
      <c r="AJ672" s="262"/>
      <c r="AK672" s="262"/>
      <c r="AL672" s="262"/>
      <c r="AM672" s="492"/>
      <c r="AN672" s="262"/>
      <c r="AO672" s="262"/>
      <c r="AP672" s="262"/>
      <c r="AQ672" s="262"/>
      <c r="AR672" s="262"/>
      <c r="AS672" s="262"/>
      <c r="AT672" s="262"/>
      <c r="AU672" s="262"/>
      <c r="AV672" s="262"/>
      <c r="AW672" s="262"/>
      <c r="AX672" s="262"/>
      <c r="AY672" s="262"/>
      <c r="AZ672" s="264"/>
      <c r="BA672" s="492"/>
      <c r="BB672" s="576" t="str">
        <f t="shared" si="46"/>
        <v xml:space="preserve"> </v>
      </c>
      <c r="BC672" s="576" t="str">
        <f t="shared" si="47"/>
        <v xml:space="preserve"> </v>
      </c>
      <c r="BD672" s="576" t="str">
        <f t="shared" si="48"/>
        <v xml:space="preserve"> </v>
      </c>
      <c r="BE672" s="576" t="str">
        <f t="shared" si="49"/>
        <v xml:space="preserve"> </v>
      </c>
      <c r="BF672" s="102"/>
      <c r="BG672" s="165"/>
    </row>
    <row r="673" spans="1:59" s="107" customFormat="1" ht="12.75" x14ac:dyDescent="0.25">
      <c r="A673" s="380"/>
      <c r="B673" s="376">
        <f>'Données démographiques'!B672</f>
        <v>0</v>
      </c>
      <c r="C673" s="376">
        <f>'Données démographiques'!C672</f>
        <v>0</v>
      </c>
      <c r="D673" s="377">
        <f>'Données démographiques'!D672</f>
        <v>0</v>
      </c>
      <c r="E673" s="377">
        <f>'Données démographiques'!F672</f>
        <v>0</v>
      </c>
      <c r="F673" s="102"/>
      <c r="G673" s="430"/>
      <c r="H673" s="258"/>
      <c r="I673" s="493"/>
      <c r="J673" s="493"/>
      <c r="K673" s="258"/>
      <c r="L673" s="258"/>
      <c r="M673" s="493"/>
      <c r="N673" s="258"/>
      <c r="O673" s="259"/>
      <c r="P673" s="279"/>
      <c r="Q673" s="279"/>
      <c r="R673" s="279"/>
      <c r="S673" s="279"/>
      <c r="T673" s="279"/>
      <c r="U673" s="258"/>
      <c r="V673" s="430"/>
      <c r="W673" s="430"/>
      <c r="X673" s="102"/>
      <c r="Y673" s="258"/>
      <c r="Z673" s="431"/>
      <c r="AA673" s="102"/>
      <c r="AB673" s="259"/>
      <c r="AC673" s="259"/>
      <c r="AD673" s="258"/>
      <c r="AE673" s="259"/>
      <c r="AF673" s="258"/>
      <c r="AG673" s="258"/>
      <c r="AH673" s="258"/>
      <c r="AI673" s="263"/>
      <c r="AJ673" s="263"/>
      <c r="AK673" s="263"/>
      <c r="AL673" s="263"/>
      <c r="AM673" s="492"/>
      <c r="AN673" s="263"/>
      <c r="AO673" s="263"/>
      <c r="AP673" s="263"/>
      <c r="AQ673" s="263"/>
      <c r="AR673" s="263"/>
      <c r="AS673" s="263"/>
      <c r="AT673" s="263"/>
      <c r="AU673" s="263"/>
      <c r="AV673" s="263"/>
      <c r="AW673" s="263"/>
      <c r="AX673" s="263"/>
      <c r="AY673" s="263"/>
      <c r="AZ673" s="265"/>
      <c r="BA673" s="492"/>
      <c r="BB673" s="577" t="str">
        <f t="shared" si="46"/>
        <v xml:space="preserve"> </v>
      </c>
      <c r="BC673" s="577" t="str">
        <f t="shared" si="47"/>
        <v xml:space="preserve"> </v>
      </c>
      <c r="BD673" s="577" t="str">
        <f t="shared" si="48"/>
        <v xml:space="preserve"> </v>
      </c>
      <c r="BE673" s="577" t="str">
        <f t="shared" si="49"/>
        <v xml:space="preserve"> </v>
      </c>
      <c r="BF673" s="102"/>
      <c r="BG673" s="330"/>
    </row>
    <row r="674" spans="1:59" s="107" customFormat="1" ht="12.75" x14ac:dyDescent="0.25">
      <c r="A674" s="380"/>
      <c r="B674" s="169">
        <f>'Données démographiques'!B673</f>
        <v>0</v>
      </c>
      <c r="C674" s="169">
        <f>'Données démographiques'!C673</f>
        <v>0</v>
      </c>
      <c r="D674" s="170">
        <f>'Données démographiques'!D673</f>
        <v>0</v>
      </c>
      <c r="E674" s="170">
        <f>'Données démographiques'!F673</f>
        <v>0</v>
      </c>
      <c r="F674" s="102"/>
      <c r="G674" s="255"/>
      <c r="H674" s="273"/>
      <c r="I674" s="274"/>
      <c r="J674" s="274"/>
      <c r="K674" s="273"/>
      <c r="L674" s="273"/>
      <c r="M674" s="274"/>
      <c r="N674" s="273"/>
      <c r="O674" s="257"/>
      <c r="P674" s="277"/>
      <c r="Q674" s="277"/>
      <c r="R674" s="277"/>
      <c r="S674" s="277"/>
      <c r="T674" s="277"/>
      <c r="U674" s="273"/>
      <c r="V674" s="255"/>
      <c r="W674" s="255"/>
      <c r="X674" s="102"/>
      <c r="Y674" s="273"/>
      <c r="Z674" s="172"/>
      <c r="AA674" s="102"/>
      <c r="AB674" s="257"/>
      <c r="AC674" s="257"/>
      <c r="AD674" s="273"/>
      <c r="AE674" s="257"/>
      <c r="AF674" s="273"/>
      <c r="AG674" s="273"/>
      <c r="AH674" s="273"/>
      <c r="AI674" s="262"/>
      <c r="AJ674" s="262"/>
      <c r="AK674" s="262"/>
      <c r="AL674" s="262"/>
      <c r="AM674" s="492"/>
      <c r="AN674" s="262"/>
      <c r="AO674" s="262"/>
      <c r="AP674" s="262"/>
      <c r="AQ674" s="262"/>
      <c r="AR674" s="262"/>
      <c r="AS674" s="262"/>
      <c r="AT674" s="262"/>
      <c r="AU674" s="262"/>
      <c r="AV674" s="262"/>
      <c r="AW674" s="262"/>
      <c r="AX674" s="262"/>
      <c r="AY674" s="262"/>
      <c r="AZ674" s="264"/>
      <c r="BA674" s="492"/>
      <c r="BB674" s="576" t="str">
        <f t="shared" si="46"/>
        <v xml:space="preserve"> </v>
      </c>
      <c r="BC674" s="576" t="str">
        <f t="shared" si="47"/>
        <v xml:space="preserve"> </v>
      </c>
      <c r="BD674" s="576" t="str">
        <f t="shared" si="48"/>
        <v xml:space="preserve"> </v>
      </c>
      <c r="BE674" s="576" t="str">
        <f t="shared" si="49"/>
        <v xml:space="preserve"> </v>
      </c>
      <c r="BF674" s="102"/>
      <c r="BG674" s="165"/>
    </row>
    <row r="675" spans="1:59" s="107" customFormat="1" ht="12.75" x14ac:dyDescent="0.25">
      <c r="A675" s="380"/>
      <c r="B675" s="376">
        <f>'Données démographiques'!B674</f>
        <v>0</v>
      </c>
      <c r="C675" s="376">
        <f>'Données démographiques'!C674</f>
        <v>0</v>
      </c>
      <c r="D675" s="377">
        <f>'Données démographiques'!D674</f>
        <v>0</v>
      </c>
      <c r="E675" s="377">
        <f>'Données démographiques'!F674</f>
        <v>0</v>
      </c>
      <c r="F675" s="102"/>
      <c r="G675" s="430"/>
      <c r="H675" s="258"/>
      <c r="I675" s="493"/>
      <c r="J675" s="493"/>
      <c r="K675" s="258"/>
      <c r="L675" s="258"/>
      <c r="M675" s="493"/>
      <c r="N675" s="258"/>
      <c r="O675" s="259"/>
      <c r="P675" s="279"/>
      <c r="Q675" s="279"/>
      <c r="R675" s="279"/>
      <c r="S675" s="279"/>
      <c r="T675" s="279"/>
      <c r="U675" s="258"/>
      <c r="V675" s="430"/>
      <c r="W675" s="430"/>
      <c r="X675" s="102"/>
      <c r="Y675" s="258"/>
      <c r="Z675" s="431"/>
      <c r="AA675" s="102"/>
      <c r="AB675" s="259"/>
      <c r="AC675" s="259"/>
      <c r="AD675" s="258"/>
      <c r="AE675" s="259"/>
      <c r="AF675" s="258"/>
      <c r="AG675" s="258"/>
      <c r="AH675" s="258"/>
      <c r="AI675" s="263"/>
      <c r="AJ675" s="263"/>
      <c r="AK675" s="263"/>
      <c r="AL675" s="263"/>
      <c r="AM675" s="492"/>
      <c r="AN675" s="263"/>
      <c r="AO675" s="263"/>
      <c r="AP675" s="263"/>
      <c r="AQ675" s="263"/>
      <c r="AR675" s="263"/>
      <c r="AS675" s="263"/>
      <c r="AT675" s="263"/>
      <c r="AU675" s="263"/>
      <c r="AV675" s="263"/>
      <c r="AW675" s="263"/>
      <c r="AX675" s="263"/>
      <c r="AY675" s="263"/>
      <c r="AZ675" s="265"/>
      <c r="BA675" s="492"/>
      <c r="BB675" s="577" t="str">
        <f t="shared" si="46"/>
        <v xml:space="preserve"> </v>
      </c>
      <c r="BC675" s="577" t="str">
        <f t="shared" si="47"/>
        <v xml:space="preserve"> </v>
      </c>
      <c r="BD675" s="577" t="str">
        <f t="shared" si="48"/>
        <v xml:space="preserve"> </v>
      </c>
      <c r="BE675" s="577" t="str">
        <f t="shared" si="49"/>
        <v xml:space="preserve"> </v>
      </c>
      <c r="BF675" s="102"/>
      <c r="BG675" s="330"/>
    </row>
    <row r="676" spans="1:59" s="107" customFormat="1" ht="12.75" x14ac:dyDescent="0.25">
      <c r="A676" s="380"/>
      <c r="B676" s="169">
        <f>'Données démographiques'!B675</f>
        <v>0</v>
      </c>
      <c r="C676" s="169">
        <f>'Données démographiques'!C675</f>
        <v>0</v>
      </c>
      <c r="D676" s="170">
        <f>'Données démographiques'!D675</f>
        <v>0</v>
      </c>
      <c r="E676" s="170">
        <f>'Données démographiques'!F675</f>
        <v>0</v>
      </c>
      <c r="F676" s="102"/>
      <c r="G676" s="255"/>
      <c r="H676" s="273"/>
      <c r="I676" s="274"/>
      <c r="J676" s="274"/>
      <c r="K676" s="273"/>
      <c r="L676" s="273"/>
      <c r="M676" s="274"/>
      <c r="N676" s="273"/>
      <c r="O676" s="257"/>
      <c r="P676" s="277"/>
      <c r="Q676" s="277"/>
      <c r="R676" s="277"/>
      <c r="S676" s="277"/>
      <c r="T676" s="277"/>
      <c r="U676" s="273"/>
      <c r="V676" s="255"/>
      <c r="W676" s="255"/>
      <c r="X676" s="102"/>
      <c r="Y676" s="273"/>
      <c r="Z676" s="172"/>
      <c r="AA676" s="102"/>
      <c r="AB676" s="257"/>
      <c r="AC676" s="257"/>
      <c r="AD676" s="273"/>
      <c r="AE676" s="257"/>
      <c r="AF676" s="273"/>
      <c r="AG676" s="273"/>
      <c r="AH676" s="273"/>
      <c r="AI676" s="262"/>
      <c r="AJ676" s="262"/>
      <c r="AK676" s="262"/>
      <c r="AL676" s="262"/>
      <c r="AM676" s="492"/>
      <c r="AN676" s="262"/>
      <c r="AO676" s="262"/>
      <c r="AP676" s="262"/>
      <c r="AQ676" s="262"/>
      <c r="AR676" s="262"/>
      <c r="AS676" s="262"/>
      <c r="AT676" s="262"/>
      <c r="AU676" s="262"/>
      <c r="AV676" s="262"/>
      <c r="AW676" s="262"/>
      <c r="AX676" s="262"/>
      <c r="AY676" s="262"/>
      <c r="AZ676" s="264"/>
      <c r="BA676" s="492"/>
      <c r="BB676" s="576" t="str">
        <f t="shared" si="46"/>
        <v xml:space="preserve"> </v>
      </c>
      <c r="BC676" s="576" t="str">
        <f t="shared" si="47"/>
        <v xml:space="preserve"> </v>
      </c>
      <c r="BD676" s="576" t="str">
        <f t="shared" si="48"/>
        <v xml:space="preserve"> </v>
      </c>
      <c r="BE676" s="576" t="str">
        <f t="shared" si="49"/>
        <v xml:space="preserve"> </v>
      </c>
      <c r="BF676" s="102"/>
      <c r="BG676" s="165"/>
    </row>
    <row r="677" spans="1:59" s="107" customFormat="1" ht="12.75" x14ac:dyDescent="0.25">
      <c r="A677" s="380"/>
      <c r="B677" s="376">
        <f>'Données démographiques'!B676</f>
        <v>0</v>
      </c>
      <c r="C677" s="376">
        <f>'Données démographiques'!C676</f>
        <v>0</v>
      </c>
      <c r="D677" s="377">
        <f>'Données démographiques'!D676</f>
        <v>0</v>
      </c>
      <c r="E677" s="377">
        <f>'Données démographiques'!F676</f>
        <v>0</v>
      </c>
      <c r="F677" s="102"/>
      <c r="G677" s="430"/>
      <c r="H677" s="258"/>
      <c r="I677" s="493"/>
      <c r="J677" s="493"/>
      <c r="K677" s="258"/>
      <c r="L677" s="258"/>
      <c r="M677" s="493"/>
      <c r="N677" s="258"/>
      <c r="O677" s="259"/>
      <c r="P677" s="279"/>
      <c r="Q677" s="279"/>
      <c r="R677" s="279"/>
      <c r="S677" s="279"/>
      <c r="T677" s="279"/>
      <c r="U677" s="258"/>
      <c r="V677" s="430"/>
      <c r="W677" s="430"/>
      <c r="X677" s="102"/>
      <c r="Y677" s="258"/>
      <c r="Z677" s="431"/>
      <c r="AA677" s="102"/>
      <c r="AB677" s="259"/>
      <c r="AC677" s="259"/>
      <c r="AD677" s="258"/>
      <c r="AE677" s="259"/>
      <c r="AF677" s="258"/>
      <c r="AG677" s="258"/>
      <c r="AH677" s="258"/>
      <c r="AI677" s="263"/>
      <c r="AJ677" s="263"/>
      <c r="AK677" s="263"/>
      <c r="AL677" s="263"/>
      <c r="AM677" s="492"/>
      <c r="AN677" s="263"/>
      <c r="AO677" s="263"/>
      <c r="AP677" s="263"/>
      <c r="AQ677" s="263"/>
      <c r="AR677" s="263"/>
      <c r="AS677" s="263"/>
      <c r="AT677" s="263"/>
      <c r="AU677" s="263"/>
      <c r="AV677" s="263"/>
      <c r="AW677" s="263"/>
      <c r="AX677" s="263"/>
      <c r="AY677" s="263"/>
      <c r="AZ677" s="265"/>
      <c r="BA677" s="492"/>
      <c r="BB677" s="577" t="str">
        <f t="shared" si="46"/>
        <v xml:space="preserve"> </v>
      </c>
      <c r="BC677" s="577" t="str">
        <f t="shared" si="47"/>
        <v xml:space="preserve"> </v>
      </c>
      <c r="BD677" s="577" t="str">
        <f t="shared" si="48"/>
        <v xml:space="preserve"> </v>
      </c>
      <c r="BE677" s="577" t="str">
        <f t="shared" si="49"/>
        <v xml:space="preserve"> </v>
      </c>
      <c r="BF677" s="102"/>
      <c r="BG677" s="330"/>
    </row>
    <row r="678" spans="1:59" s="107" customFormat="1" ht="12.75" x14ac:dyDescent="0.25">
      <c r="A678" s="380"/>
      <c r="B678" s="169">
        <f>'Données démographiques'!B677</f>
        <v>0</v>
      </c>
      <c r="C678" s="169">
        <f>'Données démographiques'!C677</f>
        <v>0</v>
      </c>
      <c r="D678" s="170">
        <f>'Données démographiques'!D677</f>
        <v>0</v>
      </c>
      <c r="E678" s="170">
        <f>'Données démographiques'!F677</f>
        <v>0</v>
      </c>
      <c r="F678" s="102"/>
      <c r="G678" s="255"/>
      <c r="H678" s="273"/>
      <c r="I678" s="274"/>
      <c r="J678" s="274"/>
      <c r="K678" s="273"/>
      <c r="L678" s="273"/>
      <c r="M678" s="274"/>
      <c r="N678" s="273"/>
      <c r="O678" s="257"/>
      <c r="P678" s="277"/>
      <c r="Q678" s="277"/>
      <c r="R678" s="277"/>
      <c r="S678" s="277"/>
      <c r="T678" s="277"/>
      <c r="U678" s="273"/>
      <c r="V678" s="255"/>
      <c r="W678" s="255"/>
      <c r="X678" s="102"/>
      <c r="Y678" s="273"/>
      <c r="Z678" s="172"/>
      <c r="AA678" s="102"/>
      <c r="AB678" s="257"/>
      <c r="AC678" s="257"/>
      <c r="AD678" s="273"/>
      <c r="AE678" s="257"/>
      <c r="AF678" s="273"/>
      <c r="AG678" s="273"/>
      <c r="AH678" s="273"/>
      <c r="AI678" s="262"/>
      <c r="AJ678" s="262"/>
      <c r="AK678" s="262"/>
      <c r="AL678" s="262"/>
      <c r="AM678" s="492"/>
      <c r="AN678" s="262"/>
      <c r="AO678" s="262"/>
      <c r="AP678" s="262"/>
      <c r="AQ678" s="262"/>
      <c r="AR678" s="262"/>
      <c r="AS678" s="262"/>
      <c r="AT678" s="262"/>
      <c r="AU678" s="262"/>
      <c r="AV678" s="262"/>
      <c r="AW678" s="262"/>
      <c r="AX678" s="262"/>
      <c r="AY678" s="262"/>
      <c r="AZ678" s="264"/>
      <c r="BA678" s="492"/>
      <c r="BB678" s="576" t="str">
        <f t="shared" si="46"/>
        <v xml:space="preserve"> </v>
      </c>
      <c r="BC678" s="576" t="str">
        <f t="shared" si="47"/>
        <v xml:space="preserve"> </v>
      </c>
      <c r="BD678" s="576" t="str">
        <f t="shared" si="48"/>
        <v xml:space="preserve"> </v>
      </c>
      <c r="BE678" s="576" t="str">
        <f t="shared" si="49"/>
        <v xml:space="preserve"> </v>
      </c>
      <c r="BF678" s="102"/>
      <c r="BG678" s="165"/>
    </row>
    <row r="679" spans="1:59" s="107" customFormat="1" ht="12.75" x14ac:dyDescent="0.25">
      <c r="A679" s="380"/>
      <c r="B679" s="376">
        <f>'Données démographiques'!B678</f>
        <v>0</v>
      </c>
      <c r="C679" s="376">
        <f>'Données démographiques'!C678</f>
        <v>0</v>
      </c>
      <c r="D679" s="377">
        <f>'Données démographiques'!D678</f>
        <v>0</v>
      </c>
      <c r="E679" s="377">
        <f>'Données démographiques'!F678</f>
        <v>0</v>
      </c>
      <c r="F679" s="102"/>
      <c r="G679" s="430"/>
      <c r="H679" s="258"/>
      <c r="I679" s="493"/>
      <c r="J679" s="493"/>
      <c r="K679" s="258"/>
      <c r="L679" s="258"/>
      <c r="M679" s="493"/>
      <c r="N679" s="258"/>
      <c r="O679" s="259"/>
      <c r="P679" s="279"/>
      <c r="Q679" s="279"/>
      <c r="R679" s="279"/>
      <c r="S679" s="279"/>
      <c r="T679" s="279"/>
      <c r="U679" s="258"/>
      <c r="V679" s="430"/>
      <c r="W679" s="430"/>
      <c r="X679" s="102"/>
      <c r="Y679" s="258"/>
      <c r="Z679" s="431"/>
      <c r="AA679" s="102"/>
      <c r="AB679" s="259"/>
      <c r="AC679" s="259"/>
      <c r="AD679" s="258"/>
      <c r="AE679" s="259"/>
      <c r="AF679" s="258"/>
      <c r="AG679" s="258"/>
      <c r="AH679" s="258"/>
      <c r="AI679" s="263"/>
      <c r="AJ679" s="263"/>
      <c r="AK679" s="263"/>
      <c r="AL679" s="263"/>
      <c r="AM679" s="492"/>
      <c r="AN679" s="263"/>
      <c r="AO679" s="263"/>
      <c r="AP679" s="263"/>
      <c r="AQ679" s="263"/>
      <c r="AR679" s="263"/>
      <c r="AS679" s="263"/>
      <c r="AT679" s="263"/>
      <c r="AU679" s="263"/>
      <c r="AV679" s="263"/>
      <c r="AW679" s="263"/>
      <c r="AX679" s="263"/>
      <c r="AY679" s="263"/>
      <c r="AZ679" s="265"/>
      <c r="BA679" s="492"/>
      <c r="BB679" s="577" t="str">
        <f t="shared" si="46"/>
        <v xml:space="preserve"> </v>
      </c>
      <c r="BC679" s="577" t="str">
        <f t="shared" si="47"/>
        <v xml:space="preserve"> </v>
      </c>
      <c r="BD679" s="577" t="str">
        <f t="shared" si="48"/>
        <v xml:space="preserve"> </v>
      </c>
      <c r="BE679" s="577" t="str">
        <f t="shared" si="49"/>
        <v xml:space="preserve"> </v>
      </c>
      <c r="BF679" s="102"/>
      <c r="BG679" s="330"/>
    </row>
    <row r="680" spans="1:59" s="107" customFormat="1" ht="12.75" x14ac:dyDescent="0.25">
      <c r="A680" s="380"/>
      <c r="B680" s="169">
        <f>'Données démographiques'!B679</f>
        <v>0</v>
      </c>
      <c r="C680" s="169">
        <f>'Données démographiques'!C679</f>
        <v>0</v>
      </c>
      <c r="D680" s="170">
        <f>'Données démographiques'!D679</f>
        <v>0</v>
      </c>
      <c r="E680" s="170">
        <f>'Données démographiques'!F679</f>
        <v>0</v>
      </c>
      <c r="F680" s="102"/>
      <c r="G680" s="255"/>
      <c r="H680" s="273"/>
      <c r="I680" s="274"/>
      <c r="J680" s="274"/>
      <c r="K680" s="273"/>
      <c r="L680" s="273"/>
      <c r="M680" s="274"/>
      <c r="N680" s="273"/>
      <c r="O680" s="257"/>
      <c r="P680" s="277"/>
      <c r="Q680" s="277"/>
      <c r="R680" s="277"/>
      <c r="S680" s="277"/>
      <c r="T680" s="277"/>
      <c r="U680" s="273"/>
      <c r="V680" s="255"/>
      <c r="W680" s="255"/>
      <c r="X680" s="102"/>
      <c r="Y680" s="273"/>
      <c r="Z680" s="172"/>
      <c r="AA680" s="102"/>
      <c r="AB680" s="257"/>
      <c r="AC680" s="257"/>
      <c r="AD680" s="273"/>
      <c r="AE680" s="257"/>
      <c r="AF680" s="273"/>
      <c r="AG680" s="273"/>
      <c r="AH680" s="273"/>
      <c r="AI680" s="262"/>
      <c r="AJ680" s="262"/>
      <c r="AK680" s="262"/>
      <c r="AL680" s="262"/>
      <c r="AM680" s="492"/>
      <c r="AN680" s="262"/>
      <c r="AO680" s="262"/>
      <c r="AP680" s="262"/>
      <c r="AQ680" s="262"/>
      <c r="AR680" s="262"/>
      <c r="AS680" s="262"/>
      <c r="AT680" s="262"/>
      <c r="AU680" s="262"/>
      <c r="AV680" s="262"/>
      <c r="AW680" s="262"/>
      <c r="AX680" s="262"/>
      <c r="AY680" s="262"/>
      <c r="AZ680" s="264"/>
      <c r="BA680" s="492"/>
      <c r="BB680" s="576" t="str">
        <f t="shared" si="46"/>
        <v xml:space="preserve"> </v>
      </c>
      <c r="BC680" s="576" t="str">
        <f t="shared" si="47"/>
        <v xml:space="preserve"> </v>
      </c>
      <c r="BD680" s="576" t="str">
        <f t="shared" si="48"/>
        <v xml:space="preserve"> </v>
      </c>
      <c r="BE680" s="576" t="str">
        <f t="shared" si="49"/>
        <v xml:space="preserve"> </v>
      </c>
      <c r="BF680" s="102"/>
      <c r="BG680" s="165"/>
    </row>
    <row r="681" spans="1:59" s="107" customFormat="1" ht="12.75" x14ac:dyDescent="0.25">
      <c r="A681" s="380"/>
      <c r="B681" s="376">
        <f>'Données démographiques'!B680</f>
        <v>0</v>
      </c>
      <c r="C681" s="376">
        <f>'Données démographiques'!C680</f>
        <v>0</v>
      </c>
      <c r="D681" s="377">
        <f>'Données démographiques'!D680</f>
        <v>0</v>
      </c>
      <c r="E681" s="377">
        <f>'Données démographiques'!F680</f>
        <v>0</v>
      </c>
      <c r="F681" s="102"/>
      <c r="G681" s="430"/>
      <c r="H681" s="258"/>
      <c r="I681" s="493"/>
      <c r="J681" s="493"/>
      <c r="K681" s="258"/>
      <c r="L681" s="258"/>
      <c r="M681" s="493"/>
      <c r="N681" s="258"/>
      <c r="O681" s="259"/>
      <c r="P681" s="279"/>
      <c r="Q681" s="279"/>
      <c r="R681" s="279"/>
      <c r="S681" s="279"/>
      <c r="T681" s="279"/>
      <c r="U681" s="258"/>
      <c r="V681" s="430"/>
      <c r="W681" s="430"/>
      <c r="X681" s="102"/>
      <c r="Y681" s="258"/>
      <c r="Z681" s="431"/>
      <c r="AA681" s="102"/>
      <c r="AB681" s="259"/>
      <c r="AC681" s="259"/>
      <c r="AD681" s="258"/>
      <c r="AE681" s="259"/>
      <c r="AF681" s="258"/>
      <c r="AG681" s="258"/>
      <c r="AH681" s="258"/>
      <c r="AI681" s="263"/>
      <c r="AJ681" s="263"/>
      <c r="AK681" s="263"/>
      <c r="AL681" s="263"/>
      <c r="AM681" s="492"/>
      <c r="AN681" s="263"/>
      <c r="AO681" s="263"/>
      <c r="AP681" s="263"/>
      <c r="AQ681" s="263"/>
      <c r="AR681" s="263"/>
      <c r="AS681" s="263"/>
      <c r="AT681" s="263"/>
      <c r="AU681" s="263"/>
      <c r="AV681" s="263"/>
      <c r="AW681" s="263"/>
      <c r="AX681" s="263"/>
      <c r="AY681" s="263"/>
      <c r="AZ681" s="265"/>
      <c r="BA681" s="492"/>
      <c r="BB681" s="577" t="str">
        <f t="shared" si="46"/>
        <v xml:space="preserve"> </v>
      </c>
      <c r="BC681" s="577" t="str">
        <f t="shared" si="47"/>
        <v xml:space="preserve"> </v>
      </c>
      <c r="BD681" s="577" t="str">
        <f t="shared" si="48"/>
        <v xml:space="preserve"> </v>
      </c>
      <c r="BE681" s="577" t="str">
        <f t="shared" si="49"/>
        <v xml:space="preserve"> </v>
      </c>
      <c r="BF681" s="102"/>
      <c r="BG681" s="330"/>
    </row>
    <row r="682" spans="1:59" s="107" customFormat="1" ht="12.75" x14ac:dyDescent="0.25">
      <c r="A682" s="380"/>
      <c r="B682" s="169">
        <f>'Données démographiques'!B681</f>
        <v>0</v>
      </c>
      <c r="C682" s="169">
        <f>'Données démographiques'!C681</f>
        <v>0</v>
      </c>
      <c r="D682" s="170">
        <f>'Données démographiques'!D681</f>
        <v>0</v>
      </c>
      <c r="E682" s="170">
        <f>'Données démographiques'!F681</f>
        <v>0</v>
      </c>
      <c r="F682" s="102"/>
      <c r="G682" s="255"/>
      <c r="H682" s="273"/>
      <c r="I682" s="274"/>
      <c r="J682" s="274"/>
      <c r="K682" s="273"/>
      <c r="L682" s="273"/>
      <c r="M682" s="274"/>
      <c r="N682" s="273"/>
      <c r="O682" s="257"/>
      <c r="P682" s="277"/>
      <c r="Q682" s="277"/>
      <c r="R682" s="277"/>
      <c r="S682" s="277"/>
      <c r="T682" s="277"/>
      <c r="U682" s="273"/>
      <c r="V682" s="255"/>
      <c r="W682" s="255"/>
      <c r="X682" s="102"/>
      <c r="Y682" s="273"/>
      <c r="Z682" s="172"/>
      <c r="AA682" s="102"/>
      <c r="AB682" s="257"/>
      <c r="AC682" s="257"/>
      <c r="AD682" s="273"/>
      <c r="AE682" s="257"/>
      <c r="AF682" s="273"/>
      <c r="AG682" s="273"/>
      <c r="AH682" s="273"/>
      <c r="AI682" s="262"/>
      <c r="AJ682" s="262"/>
      <c r="AK682" s="262"/>
      <c r="AL682" s="262"/>
      <c r="AM682" s="492"/>
      <c r="AN682" s="262"/>
      <c r="AO682" s="262"/>
      <c r="AP682" s="262"/>
      <c r="AQ682" s="262"/>
      <c r="AR682" s="262"/>
      <c r="AS682" s="262"/>
      <c r="AT682" s="262"/>
      <c r="AU682" s="262"/>
      <c r="AV682" s="262"/>
      <c r="AW682" s="262"/>
      <c r="AX682" s="262"/>
      <c r="AY682" s="262"/>
      <c r="AZ682" s="264"/>
      <c r="BA682" s="492"/>
      <c r="BB682" s="576" t="str">
        <f t="shared" si="46"/>
        <v xml:space="preserve"> </v>
      </c>
      <c r="BC682" s="576" t="str">
        <f t="shared" si="47"/>
        <v xml:space="preserve"> </v>
      </c>
      <c r="BD682" s="576" t="str">
        <f t="shared" si="48"/>
        <v xml:space="preserve"> </v>
      </c>
      <c r="BE682" s="576" t="str">
        <f t="shared" si="49"/>
        <v xml:space="preserve"> </v>
      </c>
      <c r="BF682" s="102"/>
      <c r="BG682" s="165"/>
    </row>
    <row r="683" spans="1:59" s="107" customFormat="1" ht="12.75" x14ac:dyDescent="0.25">
      <c r="A683" s="380"/>
      <c r="B683" s="376">
        <f>'Données démographiques'!B682</f>
        <v>0</v>
      </c>
      <c r="C683" s="376">
        <f>'Données démographiques'!C682</f>
        <v>0</v>
      </c>
      <c r="D683" s="377">
        <f>'Données démographiques'!D682</f>
        <v>0</v>
      </c>
      <c r="E683" s="377">
        <f>'Données démographiques'!F682</f>
        <v>0</v>
      </c>
      <c r="F683" s="102"/>
      <c r="G683" s="430"/>
      <c r="H683" s="258"/>
      <c r="I683" s="493"/>
      <c r="J683" s="493"/>
      <c r="K683" s="258"/>
      <c r="L683" s="258"/>
      <c r="M683" s="493"/>
      <c r="N683" s="258"/>
      <c r="O683" s="259"/>
      <c r="P683" s="279"/>
      <c r="Q683" s="279"/>
      <c r="R683" s="279"/>
      <c r="S683" s="279"/>
      <c r="T683" s="279"/>
      <c r="U683" s="258"/>
      <c r="V683" s="430"/>
      <c r="W683" s="430"/>
      <c r="X683" s="102"/>
      <c r="Y683" s="258"/>
      <c r="Z683" s="431"/>
      <c r="AA683" s="102"/>
      <c r="AB683" s="259"/>
      <c r="AC683" s="259"/>
      <c r="AD683" s="258"/>
      <c r="AE683" s="259"/>
      <c r="AF683" s="258"/>
      <c r="AG683" s="258"/>
      <c r="AH683" s="258"/>
      <c r="AI683" s="263"/>
      <c r="AJ683" s="263"/>
      <c r="AK683" s="263"/>
      <c r="AL683" s="263"/>
      <c r="AM683" s="492"/>
      <c r="AN683" s="263"/>
      <c r="AO683" s="263"/>
      <c r="AP683" s="263"/>
      <c r="AQ683" s="263"/>
      <c r="AR683" s="263"/>
      <c r="AS683" s="263"/>
      <c r="AT683" s="263"/>
      <c r="AU683" s="263"/>
      <c r="AV683" s="263"/>
      <c r="AW683" s="263"/>
      <c r="AX683" s="263"/>
      <c r="AY683" s="263"/>
      <c r="AZ683" s="265"/>
      <c r="BA683" s="492"/>
      <c r="BB683" s="577" t="str">
        <f t="shared" si="46"/>
        <v xml:space="preserve"> </v>
      </c>
      <c r="BC683" s="577" t="str">
        <f t="shared" si="47"/>
        <v xml:space="preserve"> </v>
      </c>
      <c r="BD683" s="577" t="str">
        <f t="shared" si="48"/>
        <v xml:space="preserve"> </v>
      </c>
      <c r="BE683" s="577" t="str">
        <f t="shared" si="49"/>
        <v xml:space="preserve"> </v>
      </c>
      <c r="BF683" s="102"/>
      <c r="BG683" s="330"/>
    </row>
    <row r="684" spans="1:59" s="107" customFormat="1" ht="12.75" x14ac:dyDescent="0.25">
      <c r="A684" s="380"/>
      <c r="B684" s="169">
        <f>'Données démographiques'!B683</f>
        <v>0</v>
      </c>
      <c r="C684" s="169">
        <f>'Données démographiques'!C683</f>
        <v>0</v>
      </c>
      <c r="D684" s="170">
        <f>'Données démographiques'!D683</f>
        <v>0</v>
      </c>
      <c r="E684" s="170">
        <f>'Données démographiques'!F683</f>
        <v>0</v>
      </c>
      <c r="F684" s="102"/>
      <c r="G684" s="255"/>
      <c r="H684" s="273"/>
      <c r="I684" s="274"/>
      <c r="J684" s="274"/>
      <c r="K684" s="273"/>
      <c r="L684" s="273"/>
      <c r="M684" s="274"/>
      <c r="N684" s="273"/>
      <c r="O684" s="257"/>
      <c r="P684" s="277"/>
      <c r="Q684" s="277"/>
      <c r="R684" s="277"/>
      <c r="S684" s="277"/>
      <c r="T684" s="277"/>
      <c r="U684" s="273"/>
      <c r="V684" s="255"/>
      <c r="W684" s="255"/>
      <c r="X684" s="102"/>
      <c r="Y684" s="273"/>
      <c r="Z684" s="172"/>
      <c r="AA684" s="102"/>
      <c r="AB684" s="257"/>
      <c r="AC684" s="257"/>
      <c r="AD684" s="273"/>
      <c r="AE684" s="257"/>
      <c r="AF684" s="273"/>
      <c r="AG684" s="273"/>
      <c r="AH684" s="273"/>
      <c r="AI684" s="262"/>
      <c r="AJ684" s="262"/>
      <c r="AK684" s="262"/>
      <c r="AL684" s="262"/>
      <c r="AM684" s="492"/>
      <c r="AN684" s="262"/>
      <c r="AO684" s="262"/>
      <c r="AP684" s="262"/>
      <c r="AQ684" s="262"/>
      <c r="AR684" s="262"/>
      <c r="AS684" s="262"/>
      <c r="AT684" s="262"/>
      <c r="AU684" s="262"/>
      <c r="AV684" s="262"/>
      <c r="AW684" s="262"/>
      <c r="AX684" s="262"/>
      <c r="AY684" s="262"/>
      <c r="AZ684" s="264"/>
      <c r="BA684" s="492"/>
      <c r="BB684" s="576" t="str">
        <f t="shared" si="46"/>
        <v xml:space="preserve"> </v>
      </c>
      <c r="BC684" s="576" t="str">
        <f t="shared" si="47"/>
        <v xml:space="preserve"> </v>
      </c>
      <c r="BD684" s="576" t="str">
        <f t="shared" si="48"/>
        <v xml:space="preserve"> </v>
      </c>
      <c r="BE684" s="576" t="str">
        <f t="shared" si="49"/>
        <v xml:space="preserve"> </v>
      </c>
      <c r="BF684" s="102"/>
      <c r="BG684" s="165"/>
    </row>
    <row r="685" spans="1:59" s="107" customFormat="1" ht="12.75" x14ac:dyDescent="0.25">
      <c r="A685" s="380"/>
      <c r="B685" s="376">
        <f>'Données démographiques'!B684</f>
        <v>0</v>
      </c>
      <c r="C685" s="376">
        <f>'Données démographiques'!C684</f>
        <v>0</v>
      </c>
      <c r="D685" s="377">
        <f>'Données démographiques'!D684</f>
        <v>0</v>
      </c>
      <c r="E685" s="377">
        <f>'Données démographiques'!F684</f>
        <v>0</v>
      </c>
      <c r="F685" s="102"/>
      <c r="G685" s="430"/>
      <c r="H685" s="258"/>
      <c r="I685" s="493"/>
      <c r="J685" s="493"/>
      <c r="K685" s="258"/>
      <c r="L685" s="258"/>
      <c r="M685" s="493"/>
      <c r="N685" s="258"/>
      <c r="O685" s="259"/>
      <c r="P685" s="279"/>
      <c r="Q685" s="279"/>
      <c r="R685" s="279"/>
      <c r="S685" s="279"/>
      <c r="T685" s="279"/>
      <c r="U685" s="258"/>
      <c r="V685" s="430"/>
      <c r="W685" s="430"/>
      <c r="X685" s="102"/>
      <c r="Y685" s="258"/>
      <c r="Z685" s="431"/>
      <c r="AA685" s="102"/>
      <c r="AB685" s="259"/>
      <c r="AC685" s="259"/>
      <c r="AD685" s="258"/>
      <c r="AE685" s="259"/>
      <c r="AF685" s="258"/>
      <c r="AG685" s="258"/>
      <c r="AH685" s="258"/>
      <c r="AI685" s="263"/>
      <c r="AJ685" s="263"/>
      <c r="AK685" s="263"/>
      <c r="AL685" s="263"/>
      <c r="AM685" s="492"/>
      <c r="AN685" s="263"/>
      <c r="AO685" s="263"/>
      <c r="AP685" s="263"/>
      <c r="AQ685" s="263"/>
      <c r="AR685" s="263"/>
      <c r="AS685" s="263"/>
      <c r="AT685" s="263"/>
      <c r="AU685" s="263"/>
      <c r="AV685" s="263"/>
      <c r="AW685" s="263"/>
      <c r="AX685" s="263"/>
      <c r="AY685" s="263"/>
      <c r="AZ685" s="265"/>
      <c r="BA685" s="492"/>
      <c r="BB685" s="577" t="str">
        <f t="shared" si="46"/>
        <v xml:space="preserve"> </v>
      </c>
      <c r="BC685" s="577" t="str">
        <f t="shared" si="47"/>
        <v xml:space="preserve"> </v>
      </c>
      <c r="BD685" s="577" t="str">
        <f t="shared" si="48"/>
        <v xml:space="preserve"> </v>
      </c>
      <c r="BE685" s="577" t="str">
        <f t="shared" si="49"/>
        <v xml:space="preserve"> </v>
      </c>
      <c r="BF685" s="102"/>
      <c r="BG685" s="330"/>
    </row>
    <row r="686" spans="1:59" s="107" customFormat="1" ht="12.75" x14ac:dyDescent="0.25">
      <c r="A686" s="380"/>
      <c r="B686" s="169">
        <f>'Données démographiques'!B685</f>
        <v>0</v>
      </c>
      <c r="C686" s="169">
        <f>'Données démographiques'!C685</f>
        <v>0</v>
      </c>
      <c r="D686" s="170">
        <f>'Données démographiques'!D685</f>
        <v>0</v>
      </c>
      <c r="E686" s="170">
        <f>'Données démographiques'!F685</f>
        <v>0</v>
      </c>
      <c r="F686" s="102"/>
      <c r="G686" s="255"/>
      <c r="H686" s="273"/>
      <c r="I686" s="274"/>
      <c r="J686" s="274"/>
      <c r="K686" s="273"/>
      <c r="L686" s="273"/>
      <c r="M686" s="274"/>
      <c r="N686" s="273"/>
      <c r="O686" s="257"/>
      <c r="P686" s="277"/>
      <c r="Q686" s="277"/>
      <c r="R686" s="277"/>
      <c r="S686" s="277"/>
      <c r="T686" s="277"/>
      <c r="U686" s="273"/>
      <c r="V686" s="255"/>
      <c r="W686" s="255"/>
      <c r="X686" s="102"/>
      <c r="Y686" s="273"/>
      <c r="Z686" s="172"/>
      <c r="AA686" s="102"/>
      <c r="AB686" s="257"/>
      <c r="AC686" s="257"/>
      <c r="AD686" s="273"/>
      <c r="AE686" s="257"/>
      <c r="AF686" s="273"/>
      <c r="AG686" s="273"/>
      <c r="AH686" s="273"/>
      <c r="AI686" s="262"/>
      <c r="AJ686" s="262"/>
      <c r="AK686" s="262"/>
      <c r="AL686" s="262"/>
      <c r="AM686" s="492"/>
      <c r="AN686" s="262"/>
      <c r="AO686" s="262"/>
      <c r="AP686" s="262"/>
      <c r="AQ686" s="262"/>
      <c r="AR686" s="262"/>
      <c r="AS686" s="262"/>
      <c r="AT686" s="262"/>
      <c r="AU686" s="262"/>
      <c r="AV686" s="262"/>
      <c r="AW686" s="262"/>
      <c r="AX686" s="262"/>
      <c r="AY686" s="262"/>
      <c r="AZ686" s="264"/>
      <c r="BA686" s="492"/>
      <c r="BB686" s="576" t="str">
        <f t="shared" si="46"/>
        <v xml:space="preserve"> </v>
      </c>
      <c r="BC686" s="576" t="str">
        <f t="shared" si="47"/>
        <v xml:space="preserve"> </v>
      </c>
      <c r="BD686" s="576" t="str">
        <f t="shared" si="48"/>
        <v xml:space="preserve"> </v>
      </c>
      <c r="BE686" s="576" t="str">
        <f t="shared" si="49"/>
        <v xml:space="preserve"> </v>
      </c>
      <c r="BF686" s="102"/>
      <c r="BG686" s="165"/>
    </row>
    <row r="687" spans="1:59" s="107" customFormat="1" ht="12.75" x14ac:dyDescent="0.25">
      <c r="A687" s="380"/>
      <c r="B687" s="376">
        <f>'Données démographiques'!B686</f>
        <v>0</v>
      </c>
      <c r="C687" s="376">
        <f>'Données démographiques'!C686</f>
        <v>0</v>
      </c>
      <c r="D687" s="377">
        <f>'Données démographiques'!D686</f>
        <v>0</v>
      </c>
      <c r="E687" s="377">
        <f>'Données démographiques'!F686</f>
        <v>0</v>
      </c>
      <c r="F687" s="102"/>
      <c r="G687" s="430"/>
      <c r="H687" s="258"/>
      <c r="I687" s="493"/>
      <c r="J687" s="493"/>
      <c r="K687" s="258"/>
      <c r="L687" s="258"/>
      <c r="M687" s="493"/>
      <c r="N687" s="258"/>
      <c r="O687" s="259"/>
      <c r="P687" s="279"/>
      <c r="Q687" s="279"/>
      <c r="R687" s="279"/>
      <c r="S687" s="279"/>
      <c r="T687" s="279"/>
      <c r="U687" s="258"/>
      <c r="V687" s="430"/>
      <c r="W687" s="430"/>
      <c r="X687" s="102"/>
      <c r="Y687" s="258"/>
      <c r="Z687" s="431"/>
      <c r="AA687" s="102"/>
      <c r="AB687" s="259"/>
      <c r="AC687" s="259"/>
      <c r="AD687" s="258"/>
      <c r="AE687" s="259"/>
      <c r="AF687" s="258"/>
      <c r="AG687" s="258"/>
      <c r="AH687" s="258"/>
      <c r="AI687" s="263"/>
      <c r="AJ687" s="263"/>
      <c r="AK687" s="263"/>
      <c r="AL687" s="263"/>
      <c r="AM687" s="492"/>
      <c r="AN687" s="263"/>
      <c r="AO687" s="263"/>
      <c r="AP687" s="263"/>
      <c r="AQ687" s="263"/>
      <c r="AR687" s="263"/>
      <c r="AS687" s="263"/>
      <c r="AT687" s="263"/>
      <c r="AU687" s="263"/>
      <c r="AV687" s="263"/>
      <c r="AW687" s="263"/>
      <c r="AX687" s="263"/>
      <c r="AY687" s="263"/>
      <c r="AZ687" s="265"/>
      <c r="BA687" s="492"/>
      <c r="BB687" s="577" t="str">
        <f t="shared" si="46"/>
        <v xml:space="preserve"> </v>
      </c>
      <c r="BC687" s="577" t="str">
        <f t="shared" si="47"/>
        <v xml:space="preserve"> </v>
      </c>
      <c r="BD687" s="577" t="str">
        <f t="shared" si="48"/>
        <v xml:space="preserve"> </v>
      </c>
      <c r="BE687" s="577" t="str">
        <f t="shared" si="49"/>
        <v xml:space="preserve"> </v>
      </c>
      <c r="BF687" s="102"/>
      <c r="BG687" s="330"/>
    </row>
    <row r="688" spans="1:59" s="107" customFormat="1" ht="12.75" x14ac:dyDescent="0.25">
      <c r="A688" s="380"/>
      <c r="B688" s="169">
        <f>'Données démographiques'!B687</f>
        <v>0</v>
      </c>
      <c r="C688" s="169">
        <f>'Données démographiques'!C687</f>
        <v>0</v>
      </c>
      <c r="D688" s="170">
        <f>'Données démographiques'!D687</f>
        <v>0</v>
      </c>
      <c r="E688" s="170">
        <f>'Données démographiques'!F687</f>
        <v>0</v>
      </c>
      <c r="F688" s="102"/>
      <c r="G688" s="255"/>
      <c r="H688" s="273"/>
      <c r="I688" s="274"/>
      <c r="J688" s="274"/>
      <c r="K688" s="273"/>
      <c r="L688" s="273"/>
      <c r="M688" s="274"/>
      <c r="N688" s="273"/>
      <c r="O688" s="257"/>
      <c r="P688" s="277"/>
      <c r="Q688" s="277"/>
      <c r="R688" s="277"/>
      <c r="S688" s="277"/>
      <c r="T688" s="277"/>
      <c r="U688" s="273"/>
      <c r="V688" s="255"/>
      <c r="W688" s="255"/>
      <c r="X688" s="102"/>
      <c r="Y688" s="273"/>
      <c r="Z688" s="172"/>
      <c r="AA688" s="102"/>
      <c r="AB688" s="257"/>
      <c r="AC688" s="257"/>
      <c r="AD688" s="273"/>
      <c r="AE688" s="257"/>
      <c r="AF688" s="273"/>
      <c r="AG688" s="273"/>
      <c r="AH688" s="273"/>
      <c r="AI688" s="262"/>
      <c r="AJ688" s="262"/>
      <c r="AK688" s="262"/>
      <c r="AL688" s="262"/>
      <c r="AM688" s="492"/>
      <c r="AN688" s="262"/>
      <c r="AO688" s="262"/>
      <c r="AP688" s="262"/>
      <c r="AQ688" s="262"/>
      <c r="AR688" s="262"/>
      <c r="AS688" s="262"/>
      <c r="AT688" s="262"/>
      <c r="AU688" s="262"/>
      <c r="AV688" s="262"/>
      <c r="AW688" s="262"/>
      <c r="AX688" s="262"/>
      <c r="AY688" s="262"/>
      <c r="AZ688" s="264"/>
      <c r="BA688" s="492"/>
      <c r="BB688" s="576" t="str">
        <f t="shared" si="46"/>
        <v xml:space="preserve"> </v>
      </c>
      <c r="BC688" s="576" t="str">
        <f t="shared" si="47"/>
        <v xml:space="preserve"> </v>
      </c>
      <c r="BD688" s="576" t="str">
        <f t="shared" si="48"/>
        <v xml:space="preserve"> </v>
      </c>
      <c r="BE688" s="576" t="str">
        <f t="shared" si="49"/>
        <v xml:space="preserve"> </v>
      </c>
      <c r="BF688" s="102"/>
      <c r="BG688" s="165"/>
    </row>
    <row r="689" spans="1:59" s="107" customFormat="1" ht="12.75" x14ac:dyDescent="0.25">
      <c r="A689" s="380"/>
      <c r="B689" s="376">
        <f>'Données démographiques'!B688</f>
        <v>0</v>
      </c>
      <c r="C689" s="376">
        <f>'Données démographiques'!C688</f>
        <v>0</v>
      </c>
      <c r="D689" s="377">
        <f>'Données démographiques'!D688</f>
        <v>0</v>
      </c>
      <c r="E689" s="377">
        <f>'Données démographiques'!F688</f>
        <v>0</v>
      </c>
      <c r="F689" s="102"/>
      <c r="G689" s="430"/>
      <c r="H689" s="258"/>
      <c r="I689" s="493"/>
      <c r="J689" s="493"/>
      <c r="K689" s="258"/>
      <c r="L689" s="258"/>
      <c r="M689" s="493"/>
      <c r="N689" s="258"/>
      <c r="O689" s="259"/>
      <c r="P689" s="279"/>
      <c r="Q689" s="279"/>
      <c r="R689" s="279"/>
      <c r="S689" s="279"/>
      <c r="T689" s="279"/>
      <c r="U689" s="258"/>
      <c r="V689" s="430"/>
      <c r="W689" s="430"/>
      <c r="X689" s="102"/>
      <c r="Y689" s="258"/>
      <c r="Z689" s="431"/>
      <c r="AA689" s="102"/>
      <c r="AB689" s="259"/>
      <c r="AC689" s="259"/>
      <c r="AD689" s="258"/>
      <c r="AE689" s="259"/>
      <c r="AF689" s="258"/>
      <c r="AG689" s="258"/>
      <c r="AH689" s="258"/>
      <c r="AI689" s="263"/>
      <c r="AJ689" s="263"/>
      <c r="AK689" s="263"/>
      <c r="AL689" s="263"/>
      <c r="AM689" s="492"/>
      <c r="AN689" s="263"/>
      <c r="AO689" s="263"/>
      <c r="AP689" s="263"/>
      <c r="AQ689" s="263"/>
      <c r="AR689" s="263"/>
      <c r="AS689" s="263"/>
      <c r="AT689" s="263"/>
      <c r="AU689" s="263"/>
      <c r="AV689" s="263"/>
      <c r="AW689" s="263"/>
      <c r="AX689" s="263"/>
      <c r="AY689" s="263"/>
      <c r="AZ689" s="265"/>
      <c r="BA689" s="492"/>
      <c r="BB689" s="577" t="str">
        <f t="shared" si="46"/>
        <v xml:space="preserve"> </v>
      </c>
      <c r="BC689" s="577" t="str">
        <f t="shared" si="47"/>
        <v xml:space="preserve"> </v>
      </c>
      <c r="BD689" s="577" t="str">
        <f t="shared" si="48"/>
        <v xml:space="preserve"> </v>
      </c>
      <c r="BE689" s="577" t="str">
        <f t="shared" si="49"/>
        <v xml:space="preserve"> </v>
      </c>
      <c r="BF689" s="102"/>
      <c r="BG689" s="330"/>
    </row>
    <row r="690" spans="1:59" s="107" customFormat="1" ht="12.75" x14ac:dyDescent="0.25">
      <c r="A690" s="380"/>
      <c r="B690" s="169">
        <f>'Données démographiques'!B689</f>
        <v>0</v>
      </c>
      <c r="C690" s="169">
        <f>'Données démographiques'!C689</f>
        <v>0</v>
      </c>
      <c r="D690" s="170">
        <f>'Données démographiques'!D689</f>
        <v>0</v>
      </c>
      <c r="E690" s="170">
        <f>'Données démographiques'!F689</f>
        <v>0</v>
      </c>
      <c r="F690" s="102"/>
      <c r="G690" s="255"/>
      <c r="H690" s="273"/>
      <c r="I690" s="274"/>
      <c r="J690" s="274"/>
      <c r="K690" s="273"/>
      <c r="L690" s="273"/>
      <c r="M690" s="274"/>
      <c r="N690" s="273"/>
      <c r="O690" s="257"/>
      <c r="P690" s="277"/>
      <c r="Q690" s="277"/>
      <c r="R690" s="277"/>
      <c r="S690" s="277"/>
      <c r="T690" s="277"/>
      <c r="U690" s="273"/>
      <c r="V690" s="255"/>
      <c r="W690" s="255"/>
      <c r="X690" s="102"/>
      <c r="Y690" s="273"/>
      <c r="Z690" s="172"/>
      <c r="AA690" s="102"/>
      <c r="AB690" s="257"/>
      <c r="AC690" s="257"/>
      <c r="AD690" s="273"/>
      <c r="AE690" s="257"/>
      <c r="AF690" s="273"/>
      <c r="AG690" s="273"/>
      <c r="AH690" s="273"/>
      <c r="AI690" s="262"/>
      <c r="AJ690" s="262"/>
      <c r="AK690" s="262"/>
      <c r="AL690" s="262"/>
      <c r="AM690" s="492"/>
      <c r="AN690" s="262"/>
      <c r="AO690" s="262"/>
      <c r="AP690" s="262"/>
      <c r="AQ690" s="262"/>
      <c r="AR690" s="262"/>
      <c r="AS690" s="262"/>
      <c r="AT690" s="262"/>
      <c r="AU690" s="262"/>
      <c r="AV690" s="262"/>
      <c r="AW690" s="262"/>
      <c r="AX690" s="262"/>
      <c r="AY690" s="262"/>
      <c r="AZ690" s="264"/>
      <c r="BA690" s="492"/>
      <c r="BB690" s="576" t="str">
        <f t="shared" si="46"/>
        <v xml:space="preserve"> </v>
      </c>
      <c r="BC690" s="576" t="str">
        <f t="shared" si="47"/>
        <v xml:space="preserve"> </v>
      </c>
      <c r="BD690" s="576" t="str">
        <f t="shared" si="48"/>
        <v xml:space="preserve"> </v>
      </c>
      <c r="BE690" s="576" t="str">
        <f t="shared" si="49"/>
        <v xml:space="preserve"> </v>
      </c>
      <c r="BF690" s="102"/>
      <c r="BG690" s="165"/>
    </row>
    <row r="691" spans="1:59" s="107" customFormat="1" ht="12.75" x14ac:dyDescent="0.25">
      <c r="A691" s="380"/>
      <c r="B691" s="376">
        <f>'Données démographiques'!B690</f>
        <v>0</v>
      </c>
      <c r="C691" s="376">
        <f>'Données démographiques'!C690</f>
        <v>0</v>
      </c>
      <c r="D691" s="377">
        <f>'Données démographiques'!D690</f>
        <v>0</v>
      </c>
      <c r="E691" s="377">
        <f>'Données démographiques'!F690</f>
        <v>0</v>
      </c>
      <c r="F691" s="102"/>
      <c r="G691" s="430"/>
      <c r="H691" s="258"/>
      <c r="I691" s="493"/>
      <c r="J691" s="493"/>
      <c r="K691" s="258"/>
      <c r="L691" s="258"/>
      <c r="M691" s="493"/>
      <c r="N691" s="258"/>
      <c r="O691" s="259"/>
      <c r="P691" s="279"/>
      <c r="Q691" s="279"/>
      <c r="R691" s="279"/>
      <c r="S691" s="279"/>
      <c r="T691" s="279"/>
      <c r="U691" s="258"/>
      <c r="V691" s="430"/>
      <c r="W691" s="430"/>
      <c r="X691" s="102"/>
      <c r="Y691" s="258"/>
      <c r="Z691" s="431"/>
      <c r="AA691" s="102"/>
      <c r="AB691" s="259"/>
      <c r="AC691" s="259"/>
      <c r="AD691" s="258"/>
      <c r="AE691" s="259"/>
      <c r="AF691" s="258"/>
      <c r="AG691" s="258"/>
      <c r="AH691" s="258"/>
      <c r="AI691" s="263"/>
      <c r="AJ691" s="263"/>
      <c r="AK691" s="263"/>
      <c r="AL691" s="263"/>
      <c r="AM691" s="492"/>
      <c r="AN691" s="263"/>
      <c r="AO691" s="263"/>
      <c r="AP691" s="263"/>
      <c r="AQ691" s="263"/>
      <c r="AR691" s="263"/>
      <c r="AS691" s="263"/>
      <c r="AT691" s="263"/>
      <c r="AU691" s="263"/>
      <c r="AV691" s="263"/>
      <c r="AW691" s="263"/>
      <c r="AX691" s="263"/>
      <c r="AY691" s="263"/>
      <c r="AZ691" s="265"/>
      <c r="BA691" s="492"/>
      <c r="BB691" s="577" t="str">
        <f t="shared" si="46"/>
        <v xml:space="preserve"> </v>
      </c>
      <c r="BC691" s="577" t="str">
        <f t="shared" si="47"/>
        <v xml:space="preserve"> </v>
      </c>
      <c r="BD691" s="577" t="str">
        <f t="shared" si="48"/>
        <v xml:space="preserve"> </v>
      </c>
      <c r="BE691" s="577" t="str">
        <f t="shared" si="49"/>
        <v xml:space="preserve"> </v>
      </c>
      <c r="BF691" s="102"/>
      <c r="BG691" s="330"/>
    </row>
    <row r="692" spans="1:59" s="107" customFormat="1" ht="12.75" x14ac:dyDescent="0.25">
      <c r="A692" s="380"/>
      <c r="B692" s="169">
        <f>'Données démographiques'!B691</f>
        <v>0</v>
      </c>
      <c r="C692" s="169">
        <f>'Données démographiques'!C691</f>
        <v>0</v>
      </c>
      <c r="D692" s="170">
        <f>'Données démographiques'!D691</f>
        <v>0</v>
      </c>
      <c r="E692" s="170">
        <f>'Données démographiques'!F691</f>
        <v>0</v>
      </c>
      <c r="F692" s="102"/>
      <c r="G692" s="255"/>
      <c r="H692" s="273"/>
      <c r="I692" s="274"/>
      <c r="J692" s="274"/>
      <c r="K692" s="273"/>
      <c r="L692" s="273"/>
      <c r="M692" s="274"/>
      <c r="N692" s="273"/>
      <c r="O692" s="257"/>
      <c r="P692" s="277"/>
      <c r="Q692" s="277"/>
      <c r="R692" s="277"/>
      <c r="S692" s="277"/>
      <c r="T692" s="277"/>
      <c r="U692" s="273"/>
      <c r="V692" s="255"/>
      <c r="W692" s="255"/>
      <c r="X692" s="102"/>
      <c r="Y692" s="273"/>
      <c r="Z692" s="172"/>
      <c r="AA692" s="102"/>
      <c r="AB692" s="257"/>
      <c r="AC692" s="257"/>
      <c r="AD692" s="273"/>
      <c r="AE692" s="257"/>
      <c r="AF692" s="273"/>
      <c r="AG692" s="273"/>
      <c r="AH692" s="273"/>
      <c r="AI692" s="262"/>
      <c r="AJ692" s="262"/>
      <c r="AK692" s="262"/>
      <c r="AL692" s="262"/>
      <c r="AM692" s="492"/>
      <c r="AN692" s="262"/>
      <c r="AO692" s="262"/>
      <c r="AP692" s="262"/>
      <c r="AQ692" s="262"/>
      <c r="AR692" s="262"/>
      <c r="AS692" s="262"/>
      <c r="AT692" s="262"/>
      <c r="AU692" s="262"/>
      <c r="AV692" s="262"/>
      <c r="AW692" s="262"/>
      <c r="AX692" s="262"/>
      <c r="AY692" s="262"/>
      <c r="AZ692" s="264"/>
      <c r="BA692" s="492"/>
      <c r="BB692" s="576" t="str">
        <f t="shared" si="46"/>
        <v xml:space="preserve"> </v>
      </c>
      <c r="BC692" s="576" t="str">
        <f t="shared" si="47"/>
        <v xml:space="preserve"> </v>
      </c>
      <c r="BD692" s="576" t="str">
        <f t="shared" si="48"/>
        <v xml:space="preserve"> </v>
      </c>
      <c r="BE692" s="576" t="str">
        <f t="shared" si="49"/>
        <v xml:space="preserve"> </v>
      </c>
      <c r="BF692" s="102"/>
      <c r="BG692" s="165"/>
    </row>
    <row r="693" spans="1:59" s="107" customFormat="1" ht="12.75" x14ac:dyDescent="0.25">
      <c r="A693" s="380"/>
      <c r="B693" s="376">
        <f>'Données démographiques'!B692</f>
        <v>0</v>
      </c>
      <c r="C693" s="376">
        <f>'Données démographiques'!C692</f>
        <v>0</v>
      </c>
      <c r="D693" s="377">
        <f>'Données démographiques'!D692</f>
        <v>0</v>
      </c>
      <c r="E693" s="377">
        <f>'Données démographiques'!F692</f>
        <v>0</v>
      </c>
      <c r="F693" s="102"/>
      <c r="G693" s="430"/>
      <c r="H693" s="258"/>
      <c r="I693" s="493"/>
      <c r="J693" s="493"/>
      <c r="K693" s="258"/>
      <c r="L693" s="258"/>
      <c r="M693" s="493"/>
      <c r="N693" s="258"/>
      <c r="O693" s="259"/>
      <c r="P693" s="279"/>
      <c r="Q693" s="279"/>
      <c r="R693" s="279"/>
      <c r="S693" s="279"/>
      <c r="T693" s="279"/>
      <c r="U693" s="258"/>
      <c r="V693" s="430"/>
      <c r="W693" s="430"/>
      <c r="X693" s="102"/>
      <c r="Y693" s="258"/>
      <c r="Z693" s="431"/>
      <c r="AA693" s="102"/>
      <c r="AB693" s="259"/>
      <c r="AC693" s="259"/>
      <c r="AD693" s="258"/>
      <c r="AE693" s="259"/>
      <c r="AF693" s="258"/>
      <c r="AG693" s="258"/>
      <c r="AH693" s="258"/>
      <c r="AI693" s="263"/>
      <c r="AJ693" s="263"/>
      <c r="AK693" s="263"/>
      <c r="AL693" s="263"/>
      <c r="AM693" s="492"/>
      <c r="AN693" s="263"/>
      <c r="AO693" s="263"/>
      <c r="AP693" s="263"/>
      <c r="AQ693" s="263"/>
      <c r="AR693" s="263"/>
      <c r="AS693" s="263"/>
      <c r="AT693" s="263"/>
      <c r="AU693" s="263"/>
      <c r="AV693" s="263"/>
      <c r="AW693" s="263"/>
      <c r="AX693" s="263"/>
      <c r="AY693" s="263"/>
      <c r="AZ693" s="265"/>
      <c r="BA693" s="492"/>
      <c r="BB693" s="577" t="str">
        <f t="shared" si="46"/>
        <v xml:space="preserve"> </v>
      </c>
      <c r="BC693" s="577" t="str">
        <f t="shared" si="47"/>
        <v xml:space="preserve"> </v>
      </c>
      <c r="BD693" s="577" t="str">
        <f t="shared" si="48"/>
        <v xml:space="preserve"> </v>
      </c>
      <c r="BE693" s="577" t="str">
        <f t="shared" si="49"/>
        <v xml:space="preserve"> </v>
      </c>
      <c r="BF693" s="102"/>
      <c r="BG693" s="330"/>
    </row>
    <row r="694" spans="1:59" s="107" customFormat="1" ht="12.75" x14ac:dyDescent="0.25">
      <c r="A694" s="380"/>
      <c r="B694" s="169">
        <f>'Données démographiques'!B693</f>
        <v>0</v>
      </c>
      <c r="C694" s="169">
        <f>'Données démographiques'!C693</f>
        <v>0</v>
      </c>
      <c r="D694" s="170">
        <f>'Données démographiques'!D693</f>
        <v>0</v>
      </c>
      <c r="E694" s="170">
        <f>'Données démographiques'!F693</f>
        <v>0</v>
      </c>
      <c r="F694" s="102"/>
      <c r="G694" s="255"/>
      <c r="H694" s="273"/>
      <c r="I694" s="274"/>
      <c r="J694" s="274"/>
      <c r="K694" s="273"/>
      <c r="L694" s="273"/>
      <c r="M694" s="274"/>
      <c r="N694" s="273"/>
      <c r="O694" s="257"/>
      <c r="P694" s="277"/>
      <c r="Q694" s="277"/>
      <c r="R694" s="277"/>
      <c r="S694" s="277"/>
      <c r="T694" s="277"/>
      <c r="U694" s="273"/>
      <c r="V694" s="255"/>
      <c r="W694" s="255"/>
      <c r="X694" s="102"/>
      <c r="Y694" s="273"/>
      <c r="Z694" s="172"/>
      <c r="AA694" s="102"/>
      <c r="AB694" s="257"/>
      <c r="AC694" s="257"/>
      <c r="AD694" s="273"/>
      <c r="AE694" s="257"/>
      <c r="AF694" s="273"/>
      <c r="AG694" s="273"/>
      <c r="AH694" s="273"/>
      <c r="AI694" s="262"/>
      <c r="AJ694" s="262"/>
      <c r="AK694" s="262"/>
      <c r="AL694" s="262"/>
      <c r="AM694" s="492"/>
      <c r="AN694" s="262"/>
      <c r="AO694" s="262"/>
      <c r="AP694" s="262"/>
      <c r="AQ694" s="262"/>
      <c r="AR694" s="262"/>
      <c r="AS694" s="262"/>
      <c r="AT694" s="262"/>
      <c r="AU694" s="262"/>
      <c r="AV694" s="262"/>
      <c r="AW694" s="262"/>
      <c r="AX694" s="262"/>
      <c r="AY694" s="262"/>
      <c r="AZ694" s="264"/>
      <c r="BA694" s="492"/>
      <c r="BB694" s="576" t="str">
        <f t="shared" si="46"/>
        <v xml:space="preserve"> </v>
      </c>
      <c r="BC694" s="576" t="str">
        <f t="shared" si="47"/>
        <v xml:space="preserve"> </v>
      </c>
      <c r="BD694" s="576" t="str">
        <f t="shared" si="48"/>
        <v xml:space="preserve"> </v>
      </c>
      <c r="BE694" s="576" t="str">
        <f t="shared" si="49"/>
        <v xml:space="preserve"> </v>
      </c>
      <c r="BF694" s="102"/>
      <c r="BG694" s="165"/>
    </row>
    <row r="695" spans="1:59" s="107" customFormat="1" ht="12.75" x14ac:dyDescent="0.25">
      <c r="A695" s="380"/>
      <c r="B695" s="376">
        <f>'Données démographiques'!B694</f>
        <v>0</v>
      </c>
      <c r="C695" s="376">
        <f>'Données démographiques'!C694</f>
        <v>0</v>
      </c>
      <c r="D695" s="377">
        <f>'Données démographiques'!D694</f>
        <v>0</v>
      </c>
      <c r="E695" s="377">
        <f>'Données démographiques'!F694</f>
        <v>0</v>
      </c>
      <c r="F695" s="102"/>
      <c r="G695" s="430"/>
      <c r="H695" s="258"/>
      <c r="I695" s="493"/>
      <c r="J695" s="493"/>
      <c r="K695" s="258"/>
      <c r="L695" s="258"/>
      <c r="M695" s="493"/>
      <c r="N695" s="258"/>
      <c r="O695" s="259"/>
      <c r="P695" s="279"/>
      <c r="Q695" s="279"/>
      <c r="R695" s="279"/>
      <c r="S695" s="279"/>
      <c r="T695" s="279"/>
      <c r="U695" s="258"/>
      <c r="V695" s="430"/>
      <c r="W695" s="430"/>
      <c r="X695" s="102"/>
      <c r="Y695" s="258"/>
      <c r="Z695" s="431"/>
      <c r="AA695" s="102"/>
      <c r="AB695" s="259"/>
      <c r="AC695" s="259"/>
      <c r="AD695" s="258"/>
      <c r="AE695" s="259"/>
      <c r="AF695" s="258"/>
      <c r="AG695" s="258"/>
      <c r="AH695" s="258"/>
      <c r="AI695" s="263"/>
      <c r="AJ695" s="263"/>
      <c r="AK695" s="263"/>
      <c r="AL695" s="263"/>
      <c r="AM695" s="492"/>
      <c r="AN695" s="263"/>
      <c r="AO695" s="263"/>
      <c r="AP695" s="263"/>
      <c r="AQ695" s="263"/>
      <c r="AR695" s="263"/>
      <c r="AS695" s="263"/>
      <c r="AT695" s="263"/>
      <c r="AU695" s="263"/>
      <c r="AV695" s="263"/>
      <c r="AW695" s="263"/>
      <c r="AX695" s="263"/>
      <c r="AY695" s="263"/>
      <c r="AZ695" s="265"/>
      <c r="BA695" s="492"/>
      <c r="BB695" s="577" t="str">
        <f t="shared" si="46"/>
        <v xml:space="preserve"> </v>
      </c>
      <c r="BC695" s="577" t="str">
        <f t="shared" si="47"/>
        <v xml:space="preserve"> </v>
      </c>
      <c r="BD695" s="577" t="str">
        <f t="shared" si="48"/>
        <v xml:space="preserve"> </v>
      </c>
      <c r="BE695" s="577" t="str">
        <f t="shared" si="49"/>
        <v xml:space="preserve"> </v>
      </c>
      <c r="BF695" s="102"/>
      <c r="BG695" s="330"/>
    </row>
    <row r="696" spans="1:59" s="107" customFormat="1" ht="12.75" x14ac:dyDescent="0.25">
      <c r="A696" s="380"/>
      <c r="B696" s="169">
        <f>'Données démographiques'!B695</f>
        <v>0</v>
      </c>
      <c r="C696" s="169">
        <f>'Données démographiques'!C695</f>
        <v>0</v>
      </c>
      <c r="D696" s="170">
        <f>'Données démographiques'!D695</f>
        <v>0</v>
      </c>
      <c r="E696" s="170">
        <f>'Données démographiques'!F695</f>
        <v>0</v>
      </c>
      <c r="F696" s="102"/>
      <c r="G696" s="255"/>
      <c r="H696" s="273"/>
      <c r="I696" s="274"/>
      <c r="J696" s="274"/>
      <c r="K696" s="273"/>
      <c r="L696" s="273"/>
      <c r="M696" s="274"/>
      <c r="N696" s="273"/>
      <c r="O696" s="257"/>
      <c r="P696" s="277"/>
      <c r="Q696" s="277"/>
      <c r="R696" s="277"/>
      <c r="S696" s="277"/>
      <c r="T696" s="277"/>
      <c r="U696" s="273"/>
      <c r="V696" s="255"/>
      <c r="W696" s="255"/>
      <c r="X696" s="102"/>
      <c r="Y696" s="273"/>
      <c r="Z696" s="172"/>
      <c r="AA696" s="102"/>
      <c r="AB696" s="257"/>
      <c r="AC696" s="257"/>
      <c r="AD696" s="273"/>
      <c r="AE696" s="257"/>
      <c r="AF696" s="273"/>
      <c r="AG696" s="273"/>
      <c r="AH696" s="273"/>
      <c r="AI696" s="262"/>
      <c r="AJ696" s="262"/>
      <c r="AK696" s="262"/>
      <c r="AL696" s="262"/>
      <c r="AM696" s="492"/>
      <c r="AN696" s="262"/>
      <c r="AO696" s="262"/>
      <c r="AP696" s="262"/>
      <c r="AQ696" s="262"/>
      <c r="AR696" s="262"/>
      <c r="AS696" s="262"/>
      <c r="AT696" s="262"/>
      <c r="AU696" s="262"/>
      <c r="AV696" s="262"/>
      <c r="AW696" s="262"/>
      <c r="AX696" s="262"/>
      <c r="AY696" s="262"/>
      <c r="AZ696" s="264"/>
      <c r="BA696" s="492"/>
      <c r="BB696" s="576" t="str">
        <f t="shared" si="46"/>
        <v xml:space="preserve"> </v>
      </c>
      <c r="BC696" s="576" t="str">
        <f t="shared" si="47"/>
        <v xml:space="preserve"> </v>
      </c>
      <c r="BD696" s="576" t="str">
        <f t="shared" si="48"/>
        <v xml:space="preserve"> </v>
      </c>
      <c r="BE696" s="576" t="str">
        <f t="shared" si="49"/>
        <v xml:space="preserve"> </v>
      </c>
      <c r="BF696" s="102"/>
      <c r="BG696" s="165"/>
    </row>
    <row r="697" spans="1:59" s="107" customFormat="1" ht="12.75" x14ac:dyDescent="0.25">
      <c r="A697" s="380"/>
      <c r="B697" s="376">
        <f>'Données démographiques'!B696</f>
        <v>0</v>
      </c>
      <c r="C697" s="376">
        <f>'Données démographiques'!C696</f>
        <v>0</v>
      </c>
      <c r="D697" s="377">
        <f>'Données démographiques'!D696</f>
        <v>0</v>
      </c>
      <c r="E697" s="377">
        <f>'Données démographiques'!F696</f>
        <v>0</v>
      </c>
      <c r="F697" s="102"/>
      <c r="G697" s="430"/>
      <c r="H697" s="258"/>
      <c r="I697" s="493"/>
      <c r="J697" s="493"/>
      <c r="K697" s="258"/>
      <c r="L697" s="258"/>
      <c r="M697" s="493"/>
      <c r="N697" s="258"/>
      <c r="O697" s="259"/>
      <c r="P697" s="279"/>
      <c r="Q697" s="279"/>
      <c r="R697" s="279"/>
      <c r="S697" s="279"/>
      <c r="T697" s="279"/>
      <c r="U697" s="258"/>
      <c r="V697" s="430"/>
      <c r="W697" s="430"/>
      <c r="X697" s="102"/>
      <c r="Y697" s="258"/>
      <c r="Z697" s="431"/>
      <c r="AA697" s="102"/>
      <c r="AB697" s="259"/>
      <c r="AC697" s="259"/>
      <c r="AD697" s="258"/>
      <c r="AE697" s="259"/>
      <c r="AF697" s="258"/>
      <c r="AG697" s="258"/>
      <c r="AH697" s="258"/>
      <c r="AI697" s="263"/>
      <c r="AJ697" s="263"/>
      <c r="AK697" s="263"/>
      <c r="AL697" s="263"/>
      <c r="AM697" s="492"/>
      <c r="AN697" s="263"/>
      <c r="AO697" s="263"/>
      <c r="AP697" s="263"/>
      <c r="AQ697" s="263"/>
      <c r="AR697" s="263"/>
      <c r="AS697" s="263"/>
      <c r="AT697" s="263"/>
      <c r="AU697" s="263"/>
      <c r="AV697" s="263"/>
      <c r="AW697" s="263"/>
      <c r="AX697" s="263"/>
      <c r="AY697" s="263"/>
      <c r="AZ697" s="265"/>
      <c r="BA697" s="492"/>
      <c r="BB697" s="577" t="str">
        <f t="shared" si="46"/>
        <v xml:space="preserve"> </v>
      </c>
      <c r="BC697" s="577" t="str">
        <f t="shared" si="47"/>
        <v xml:space="preserve"> </v>
      </c>
      <c r="BD697" s="577" t="str">
        <f t="shared" si="48"/>
        <v xml:space="preserve"> </v>
      </c>
      <c r="BE697" s="577" t="str">
        <f t="shared" si="49"/>
        <v xml:space="preserve"> </v>
      </c>
      <c r="BF697" s="102"/>
      <c r="BG697" s="330"/>
    </row>
    <row r="698" spans="1:59" s="107" customFormat="1" ht="12.75" x14ac:dyDescent="0.25">
      <c r="A698" s="380"/>
      <c r="B698" s="169">
        <f>'Données démographiques'!B697</f>
        <v>0</v>
      </c>
      <c r="C698" s="169">
        <f>'Données démographiques'!C697</f>
        <v>0</v>
      </c>
      <c r="D698" s="170">
        <f>'Données démographiques'!D697</f>
        <v>0</v>
      </c>
      <c r="E698" s="170">
        <f>'Données démographiques'!F697</f>
        <v>0</v>
      </c>
      <c r="F698" s="102"/>
      <c r="G698" s="255"/>
      <c r="H698" s="273"/>
      <c r="I698" s="274"/>
      <c r="J698" s="274"/>
      <c r="K698" s="273"/>
      <c r="L698" s="273"/>
      <c r="M698" s="274"/>
      <c r="N698" s="273"/>
      <c r="O698" s="257"/>
      <c r="P698" s="277"/>
      <c r="Q698" s="277"/>
      <c r="R698" s="277"/>
      <c r="S698" s="277"/>
      <c r="T698" s="277"/>
      <c r="U698" s="273"/>
      <c r="V698" s="255"/>
      <c r="W698" s="255"/>
      <c r="X698" s="102"/>
      <c r="Y698" s="273"/>
      <c r="Z698" s="172"/>
      <c r="AA698" s="102"/>
      <c r="AB698" s="257"/>
      <c r="AC698" s="257"/>
      <c r="AD698" s="273"/>
      <c r="AE698" s="257"/>
      <c r="AF698" s="273"/>
      <c r="AG698" s="273"/>
      <c r="AH698" s="273"/>
      <c r="AI698" s="262"/>
      <c r="AJ698" s="262"/>
      <c r="AK698" s="262"/>
      <c r="AL698" s="262"/>
      <c r="AM698" s="492"/>
      <c r="AN698" s="262"/>
      <c r="AO698" s="262"/>
      <c r="AP698" s="262"/>
      <c r="AQ698" s="262"/>
      <c r="AR698" s="262"/>
      <c r="AS698" s="262"/>
      <c r="AT698" s="262"/>
      <c r="AU698" s="262"/>
      <c r="AV698" s="262"/>
      <c r="AW698" s="262"/>
      <c r="AX698" s="262"/>
      <c r="AY698" s="262"/>
      <c r="AZ698" s="264"/>
      <c r="BA698" s="492"/>
      <c r="BB698" s="576" t="str">
        <f t="shared" si="46"/>
        <v xml:space="preserve"> </v>
      </c>
      <c r="BC698" s="576" t="str">
        <f t="shared" si="47"/>
        <v xml:space="preserve"> </v>
      </c>
      <c r="BD698" s="576" t="str">
        <f t="shared" si="48"/>
        <v xml:space="preserve"> </v>
      </c>
      <c r="BE698" s="576" t="str">
        <f t="shared" si="49"/>
        <v xml:space="preserve"> </v>
      </c>
      <c r="BF698" s="102"/>
      <c r="BG698" s="165"/>
    </row>
    <row r="699" spans="1:59" s="107" customFormat="1" ht="12.75" x14ac:dyDescent="0.25">
      <c r="A699" s="380"/>
      <c r="B699" s="376">
        <f>'Données démographiques'!B698</f>
        <v>0</v>
      </c>
      <c r="C699" s="376">
        <f>'Données démographiques'!C698</f>
        <v>0</v>
      </c>
      <c r="D699" s="377">
        <f>'Données démographiques'!D698</f>
        <v>0</v>
      </c>
      <c r="E699" s="377">
        <f>'Données démographiques'!F698</f>
        <v>0</v>
      </c>
      <c r="F699" s="102"/>
      <c r="G699" s="430"/>
      <c r="H699" s="258"/>
      <c r="I699" s="493"/>
      <c r="J699" s="493"/>
      <c r="K699" s="258"/>
      <c r="L699" s="258"/>
      <c r="M699" s="493"/>
      <c r="N699" s="258"/>
      <c r="O699" s="259"/>
      <c r="P699" s="279"/>
      <c r="Q699" s="279"/>
      <c r="R699" s="279"/>
      <c r="S699" s="279"/>
      <c r="T699" s="279"/>
      <c r="U699" s="258"/>
      <c r="V699" s="430"/>
      <c r="W699" s="430"/>
      <c r="X699" s="102"/>
      <c r="Y699" s="258"/>
      <c r="Z699" s="431"/>
      <c r="AA699" s="102"/>
      <c r="AB699" s="259"/>
      <c r="AC699" s="259"/>
      <c r="AD699" s="258"/>
      <c r="AE699" s="259"/>
      <c r="AF699" s="258"/>
      <c r="AG699" s="258"/>
      <c r="AH699" s="258"/>
      <c r="AI699" s="263"/>
      <c r="AJ699" s="263"/>
      <c r="AK699" s="263"/>
      <c r="AL699" s="263"/>
      <c r="AM699" s="492"/>
      <c r="AN699" s="263"/>
      <c r="AO699" s="263"/>
      <c r="AP699" s="263"/>
      <c r="AQ699" s="263"/>
      <c r="AR699" s="263"/>
      <c r="AS699" s="263"/>
      <c r="AT699" s="263"/>
      <c r="AU699" s="263"/>
      <c r="AV699" s="263"/>
      <c r="AW699" s="263"/>
      <c r="AX699" s="263"/>
      <c r="AY699" s="263"/>
      <c r="AZ699" s="265"/>
      <c r="BA699" s="492"/>
      <c r="BB699" s="577" t="str">
        <f t="shared" si="46"/>
        <v xml:space="preserve"> </v>
      </c>
      <c r="BC699" s="577" t="str">
        <f t="shared" si="47"/>
        <v xml:space="preserve"> </v>
      </c>
      <c r="BD699" s="577" t="str">
        <f t="shared" si="48"/>
        <v xml:space="preserve"> </v>
      </c>
      <c r="BE699" s="577" t="str">
        <f t="shared" si="49"/>
        <v xml:space="preserve"> </v>
      </c>
      <c r="BF699" s="102"/>
      <c r="BG699" s="330"/>
    </row>
    <row r="700" spans="1:59" s="107" customFormat="1" ht="12.75" x14ac:dyDescent="0.25">
      <c r="A700" s="380"/>
      <c r="B700" s="169">
        <f>'Données démographiques'!B699</f>
        <v>0</v>
      </c>
      <c r="C700" s="169">
        <f>'Données démographiques'!C699</f>
        <v>0</v>
      </c>
      <c r="D700" s="170">
        <f>'Données démographiques'!D699</f>
        <v>0</v>
      </c>
      <c r="E700" s="170">
        <f>'Données démographiques'!F699</f>
        <v>0</v>
      </c>
      <c r="F700" s="102"/>
      <c r="G700" s="255"/>
      <c r="H700" s="273"/>
      <c r="I700" s="274"/>
      <c r="J700" s="274"/>
      <c r="K700" s="273"/>
      <c r="L700" s="273"/>
      <c r="M700" s="274"/>
      <c r="N700" s="273"/>
      <c r="O700" s="257"/>
      <c r="P700" s="277"/>
      <c r="Q700" s="277"/>
      <c r="R700" s="277"/>
      <c r="S700" s="277"/>
      <c r="T700" s="277"/>
      <c r="U700" s="273"/>
      <c r="V700" s="255"/>
      <c r="W700" s="255"/>
      <c r="X700" s="102"/>
      <c r="Y700" s="273"/>
      <c r="Z700" s="172"/>
      <c r="AA700" s="102"/>
      <c r="AB700" s="257"/>
      <c r="AC700" s="257"/>
      <c r="AD700" s="273"/>
      <c r="AE700" s="257"/>
      <c r="AF700" s="273"/>
      <c r="AG700" s="273"/>
      <c r="AH700" s="273"/>
      <c r="AI700" s="262"/>
      <c r="AJ700" s="262"/>
      <c r="AK700" s="262"/>
      <c r="AL700" s="262"/>
      <c r="AM700" s="492"/>
      <c r="AN700" s="262"/>
      <c r="AO700" s="262"/>
      <c r="AP700" s="262"/>
      <c r="AQ700" s="262"/>
      <c r="AR700" s="262"/>
      <c r="AS700" s="262"/>
      <c r="AT700" s="262"/>
      <c r="AU700" s="262"/>
      <c r="AV700" s="262"/>
      <c r="AW700" s="262"/>
      <c r="AX700" s="262"/>
      <c r="AY700" s="262"/>
      <c r="AZ700" s="264"/>
      <c r="BA700" s="492"/>
      <c r="BB700" s="576" t="str">
        <f t="shared" si="46"/>
        <v xml:space="preserve"> </v>
      </c>
      <c r="BC700" s="576" t="str">
        <f t="shared" si="47"/>
        <v xml:space="preserve"> </v>
      </c>
      <c r="BD700" s="576" t="str">
        <f t="shared" si="48"/>
        <v xml:space="preserve"> </v>
      </c>
      <c r="BE700" s="576" t="str">
        <f t="shared" si="49"/>
        <v xml:space="preserve"> </v>
      </c>
      <c r="BF700" s="102"/>
      <c r="BG700" s="165"/>
    </row>
    <row r="701" spans="1:59" s="107" customFormat="1" ht="12.75" x14ac:dyDescent="0.25">
      <c r="A701" s="380"/>
      <c r="B701" s="376">
        <f>'Données démographiques'!B700</f>
        <v>0</v>
      </c>
      <c r="C701" s="376">
        <f>'Données démographiques'!C700</f>
        <v>0</v>
      </c>
      <c r="D701" s="377">
        <f>'Données démographiques'!D700</f>
        <v>0</v>
      </c>
      <c r="E701" s="377">
        <f>'Données démographiques'!F700</f>
        <v>0</v>
      </c>
      <c r="F701" s="102"/>
      <c r="G701" s="430"/>
      <c r="H701" s="258"/>
      <c r="I701" s="493"/>
      <c r="J701" s="493"/>
      <c r="K701" s="258"/>
      <c r="L701" s="258"/>
      <c r="M701" s="493"/>
      <c r="N701" s="258"/>
      <c r="O701" s="259"/>
      <c r="P701" s="279"/>
      <c r="Q701" s="279"/>
      <c r="R701" s="279"/>
      <c r="S701" s="279"/>
      <c r="T701" s="279"/>
      <c r="U701" s="258"/>
      <c r="V701" s="430"/>
      <c r="W701" s="430"/>
      <c r="X701" s="102"/>
      <c r="Y701" s="258"/>
      <c r="Z701" s="431"/>
      <c r="AA701" s="102"/>
      <c r="AB701" s="259"/>
      <c r="AC701" s="259"/>
      <c r="AD701" s="258"/>
      <c r="AE701" s="259"/>
      <c r="AF701" s="258"/>
      <c r="AG701" s="258"/>
      <c r="AH701" s="258"/>
      <c r="AI701" s="263"/>
      <c r="AJ701" s="263"/>
      <c r="AK701" s="263"/>
      <c r="AL701" s="263"/>
      <c r="AM701" s="492"/>
      <c r="AN701" s="263"/>
      <c r="AO701" s="263"/>
      <c r="AP701" s="263"/>
      <c r="AQ701" s="263"/>
      <c r="AR701" s="263"/>
      <c r="AS701" s="263"/>
      <c r="AT701" s="263"/>
      <c r="AU701" s="263"/>
      <c r="AV701" s="263"/>
      <c r="AW701" s="263"/>
      <c r="AX701" s="263"/>
      <c r="AY701" s="263"/>
      <c r="AZ701" s="265"/>
      <c r="BA701" s="492"/>
      <c r="BB701" s="577" t="str">
        <f t="shared" si="46"/>
        <v xml:space="preserve"> </v>
      </c>
      <c r="BC701" s="577" t="str">
        <f t="shared" si="47"/>
        <v xml:space="preserve"> </v>
      </c>
      <c r="BD701" s="577" t="str">
        <f t="shared" si="48"/>
        <v xml:space="preserve"> </v>
      </c>
      <c r="BE701" s="577" t="str">
        <f t="shared" si="49"/>
        <v xml:space="preserve"> </v>
      </c>
      <c r="BF701" s="102"/>
      <c r="BG701" s="330"/>
    </row>
    <row r="702" spans="1:59" s="107" customFormat="1" ht="12.75" x14ac:dyDescent="0.25">
      <c r="A702" s="380"/>
      <c r="B702" s="169">
        <f>'Données démographiques'!B701</f>
        <v>0</v>
      </c>
      <c r="C702" s="169">
        <f>'Données démographiques'!C701</f>
        <v>0</v>
      </c>
      <c r="D702" s="170">
        <f>'Données démographiques'!D701</f>
        <v>0</v>
      </c>
      <c r="E702" s="170">
        <f>'Données démographiques'!F701</f>
        <v>0</v>
      </c>
      <c r="F702" s="102"/>
      <c r="G702" s="255"/>
      <c r="H702" s="273"/>
      <c r="I702" s="274"/>
      <c r="J702" s="274"/>
      <c r="K702" s="273"/>
      <c r="L702" s="273"/>
      <c r="M702" s="274"/>
      <c r="N702" s="273"/>
      <c r="O702" s="257"/>
      <c r="P702" s="277"/>
      <c r="Q702" s="277"/>
      <c r="R702" s="277"/>
      <c r="S702" s="277"/>
      <c r="T702" s="277"/>
      <c r="U702" s="273"/>
      <c r="V702" s="255"/>
      <c r="W702" s="255"/>
      <c r="X702" s="102"/>
      <c r="Y702" s="273"/>
      <c r="Z702" s="172"/>
      <c r="AA702" s="102"/>
      <c r="AB702" s="257"/>
      <c r="AC702" s="257"/>
      <c r="AD702" s="273"/>
      <c r="AE702" s="257"/>
      <c r="AF702" s="273"/>
      <c r="AG702" s="273"/>
      <c r="AH702" s="273"/>
      <c r="AI702" s="262"/>
      <c r="AJ702" s="262"/>
      <c r="AK702" s="262"/>
      <c r="AL702" s="262"/>
      <c r="AM702" s="492"/>
      <c r="AN702" s="262"/>
      <c r="AO702" s="262"/>
      <c r="AP702" s="262"/>
      <c r="AQ702" s="262"/>
      <c r="AR702" s="262"/>
      <c r="AS702" s="262"/>
      <c r="AT702" s="262"/>
      <c r="AU702" s="262"/>
      <c r="AV702" s="262"/>
      <c r="AW702" s="262"/>
      <c r="AX702" s="262"/>
      <c r="AY702" s="262"/>
      <c r="AZ702" s="264"/>
      <c r="BA702" s="492"/>
      <c r="BB702" s="576" t="str">
        <f t="shared" si="46"/>
        <v xml:space="preserve"> </v>
      </c>
      <c r="BC702" s="576" t="str">
        <f t="shared" si="47"/>
        <v xml:space="preserve"> </v>
      </c>
      <c r="BD702" s="576" t="str">
        <f t="shared" si="48"/>
        <v xml:space="preserve"> </v>
      </c>
      <c r="BE702" s="576" t="str">
        <f t="shared" si="49"/>
        <v xml:space="preserve"> </v>
      </c>
      <c r="BF702" s="102"/>
      <c r="BG702" s="165"/>
    </row>
    <row r="703" spans="1:59" s="107" customFormat="1" ht="12.75" x14ac:dyDescent="0.25">
      <c r="A703" s="380"/>
      <c r="B703" s="376">
        <f>'Données démographiques'!B702</f>
        <v>0</v>
      </c>
      <c r="C703" s="376">
        <f>'Données démographiques'!C702</f>
        <v>0</v>
      </c>
      <c r="D703" s="377">
        <f>'Données démographiques'!D702</f>
        <v>0</v>
      </c>
      <c r="E703" s="377">
        <f>'Données démographiques'!F702</f>
        <v>0</v>
      </c>
      <c r="F703" s="102"/>
      <c r="G703" s="430"/>
      <c r="H703" s="258"/>
      <c r="I703" s="493"/>
      <c r="J703" s="493"/>
      <c r="K703" s="258"/>
      <c r="L703" s="258"/>
      <c r="M703" s="493"/>
      <c r="N703" s="258"/>
      <c r="O703" s="259"/>
      <c r="P703" s="279"/>
      <c r="Q703" s="279"/>
      <c r="R703" s="279"/>
      <c r="S703" s="279"/>
      <c r="T703" s="279"/>
      <c r="U703" s="258"/>
      <c r="V703" s="430"/>
      <c r="W703" s="430"/>
      <c r="X703" s="102"/>
      <c r="Y703" s="258"/>
      <c r="Z703" s="431"/>
      <c r="AA703" s="102"/>
      <c r="AB703" s="259"/>
      <c r="AC703" s="259"/>
      <c r="AD703" s="258"/>
      <c r="AE703" s="259"/>
      <c r="AF703" s="258"/>
      <c r="AG703" s="258"/>
      <c r="AH703" s="258"/>
      <c r="AI703" s="263"/>
      <c r="AJ703" s="263"/>
      <c r="AK703" s="263"/>
      <c r="AL703" s="263"/>
      <c r="AM703" s="492"/>
      <c r="AN703" s="263"/>
      <c r="AO703" s="263"/>
      <c r="AP703" s="263"/>
      <c r="AQ703" s="263"/>
      <c r="AR703" s="263"/>
      <c r="AS703" s="263"/>
      <c r="AT703" s="263"/>
      <c r="AU703" s="263"/>
      <c r="AV703" s="263"/>
      <c r="AW703" s="263"/>
      <c r="AX703" s="263"/>
      <c r="AY703" s="263"/>
      <c r="AZ703" s="265"/>
      <c r="BA703" s="492"/>
      <c r="BB703" s="577" t="str">
        <f t="shared" si="46"/>
        <v xml:space="preserve"> </v>
      </c>
      <c r="BC703" s="577" t="str">
        <f t="shared" si="47"/>
        <v xml:space="preserve"> </v>
      </c>
      <c r="BD703" s="577" t="str">
        <f t="shared" si="48"/>
        <v xml:space="preserve"> </v>
      </c>
      <c r="BE703" s="577" t="str">
        <f t="shared" si="49"/>
        <v xml:space="preserve"> </v>
      </c>
      <c r="BF703" s="102"/>
      <c r="BG703" s="330"/>
    </row>
    <row r="704" spans="1:59" s="107" customFormat="1" ht="12.75" x14ac:dyDescent="0.25">
      <c r="A704" s="380"/>
      <c r="B704" s="169">
        <f>'Données démographiques'!B703</f>
        <v>0</v>
      </c>
      <c r="C704" s="169">
        <f>'Données démographiques'!C703</f>
        <v>0</v>
      </c>
      <c r="D704" s="170">
        <f>'Données démographiques'!D703</f>
        <v>0</v>
      </c>
      <c r="E704" s="170">
        <f>'Données démographiques'!F703</f>
        <v>0</v>
      </c>
      <c r="F704" s="102"/>
      <c r="G704" s="255"/>
      <c r="H704" s="273"/>
      <c r="I704" s="274"/>
      <c r="J704" s="274"/>
      <c r="K704" s="273"/>
      <c r="L704" s="273"/>
      <c r="M704" s="274"/>
      <c r="N704" s="273"/>
      <c r="O704" s="257"/>
      <c r="P704" s="277"/>
      <c r="Q704" s="277"/>
      <c r="R704" s="277"/>
      <c r="S704" s="277"/>
      <c r="T704" s="277"/>
      <c r="U704" s="273"/>
      <c r="V704" s="255"/>
      <c r="W704" s="255"/>
      <c r="X704" s="102"/>
      <c r="Y704" s="273"/>
      <c r="Z704" s="172"/>
      <c r="AA704" s="102"/>
      <c r="AB704" s="257"/>
      <c r="AC704" s="257"/>
      <c r="AD704" s="273"/>
      <c r="AE704" s="257"/>
      <c r="AF704" s="273"/>
      <c r="AG704" s="273"/>
      <c r="AH704" s="273"/>
      <c r="AI704" s="262"/>
      <c r="AJ704" s="262"/>
      <c r="AK704" s="262"/>
      <c r="AL704" s="262"/>
      <c r="AM704" s="492"/>
      <c r="AN704" s="262"/>
      <c r="AO704" s="262"/>
      <c r="AP704" s="262"/>
      <c r="AQ704" s="262"/>
      <c r="AR704" s="262"/>
      <c r="AS704" s="262"/>
      <c r="AT704" s="262"/>
      <c r="AU704" s="262"/>
      <c r="AV704" s="262"/>
      <c r="AW704" s="262"/>
      <c r="AX704" s="262"/>
      <c r="AY704" s="262"/>
      <c r="AZ704" s="264"/>
      <c r="BA704" s="492"/>
      <c r="BB704" s="576" t="str">
        <f t="shared" si="46"/>
        <v xml:space="preserve"> </v>
      </c>
      <c r="BC704" s="576" t="str">
        <f t="shared" si="47"/>
        <v xml:space="preserve"> </v>
      </c>
      <c r="BD704" s="576" t="str">
        <f t="shared" si="48"/>
        <v xml:space="preserve"> </v>
      </c>
      <c r="BE704" s="576" t="str">
        <f t="shared" si="49"/>
        <v xml:space="preserve"> </v>
      </c>
      <c r="BF704" s="102"/>
      <c r="BG704" s="165"/>
    </row>
    <row r="705" spans="1:59" s="107" customFormat="1" ht="12.75" x14ac:dyDescent="0.25">
      <c r="A705" s="380"/>
      <c r="B705" s="376">
        <f>'Données démographiques'!B704</f>
        <v>0</v>
      </c>
      <c r="C705" s="376">
        <f>'Données démographiques'!C704</f>
        <v>0</v>
      </c>
      <c r="D705" s="377">
        <f>'Données démographiques'!D704</f>
        <v>0</v>
      </c>
      <c r="E705" s="377">
        <f>'Données démographiques'!F704</f>
        <v>0</v>
      </c>
      <c r="F705" s="102"/>
      <c r="G705" s="430"/>
      <c r="H705" s="258"/>
      <c r="I705" s="493"/>
      <c r="J705" s="493"/>
      <c r="K705" s="258"/>
      <c r="L705" s="258"/>
      <c r="M705" s="493"/>
      <c r="N705" s="258"/>
      <c r="O705" s="259"/>
      <c r="P705" s="279"/>
      <c r="Q705" s="279"/>
      <c r="R705" s="279"/>
      <c r="S705" s="279"/>
      <c r="T705" s="279"/>
      <c r="U705" s="258"/>
      <c r="V705" s="430"/>
      <c r="W705" s="430"/>
      <c r="X705" s="102"/>
      <c r="Y705" s="258"/>
      <c r="Z705" s="431"/>
      <c r="AA705" s="102"/>
      <c r="AB705" s="259"/>
      <c r="AC705" s="259"/>
      <c r="AD705" s="258"/>
      <c r="AE705" s="259"/>
      <c r="AF705" s="258"/>
      <c r="AG705" s="258"/>
      <c r="AH705" s="258"/>
      <c r="AI705" s="263"/>
      <c r="AJ705" s="263"/>
      <c r="AK705" s="263"/>
      <c r="AL705" s="263"/>
      <c r="AM705" s="492"/>
      <c r="AN705" s="263"/>
      <c r="AO705" s="263"/>
      <c r="AP705" s="263"/>
      <c r="AQ705" s="263"/>
      <c r="AR705" s="263"/>
      <c r="AS705" s="263"/>
      <c r="AT705" s="263"/>
      <c r="AU705" s="263"/>
      <c r="AV705" s="263"/>
      <c r="AW705" s="263"/>
      <c r="AX705" s="263"/>
      <c r="AY705" s="263"/>
      <c r="AZ705" s="265"/>
      <c r="BA705" s="492"/>
      <c r="BB705" s="577" t="str">
        <f t="shared" si="46"/>
        <v xml:space="preserve"> </v>
      </c>
      <c r="BC705" s="577" t="str">
        <f t="shared" si="47"/>
        <v xml:space="preserve"> </v>
      </c>
      <c r="BD705" s="577" t="str">
        <f t="shared" si="48"/>
        <v xml:space="preserve"> </v>
      </c>
      <c r="BE705" s="577" t="str">
        <f t="shared" si="49"/>
        <v xml:space="preserve"> </v>
      </c>
      <c r="BF705" s="102"/>
      <c r="BG705" s="330"/>
    </row>
    <row r="706" spans="1:59" s="107" customFormat="1" ht="12.75" x14ac:dyDescent="0.25">
      <c r="A706" s="380"/>
      <c r="B706" s="169">
        <f>'Données démographiques'!B705</f>
        <v>0</v>
      </c>
      <c r="C706" s="169">
        <f>'Données démographiques'!C705</f>
        <v>0</v>
      </c>
      <c r="D706" s="170">
        <f>'Données démographiques'!D705</f>
        <v>0</v>
      </c>
      <c r="E706" s="170">
        <f>'Données démographiques'!F705</f>
        <v>0</v>
      </c>
      <c r="F706" s="102"/>
      <c r="G706" s="255"/>
      <c r="H706" s="273"/>
      <c r="I706" s="274"/>
      <c r="J706" s="274"/>
      <c r="K706" s="273"/>
      <c r="L706" s="273"/>
      <c r="M706" s="274"/>
      <c r="N706" s="273"/>
      <c r="O706" s="257"/>
      <c r="P706" s="277"/>
      <c r="Q706" s="277"/>
      <c r="R706" s="277"/>
      <c r="S706" s="277"/>
      <c r="T706" s="277"/>
      <c r="U706" s="273"/>
      <c r="V706" s="255"/>
      <c r="W706" s="255"/>
      <c r="X706" s="102"/>
      <c r="Y706" s="273"/>
      <c r="Z706" s="172"/>
      <c r="AA706" s="102"/>
      <c r="AB706" s="257"/>
      <c r="AC706" s="257"/>
      <c r="AD706" s="273"/>
      <c r="AE706" s="257"/>
      <c r="AF706" s="273"/>
      <c r="AG706" s="273"/>
      <c r="AH706" s="273"/>
      <c r="AI706" s="262"/>
      <c r="AJ706" s="262"/>
      <c r="AK706" s="262"/>
      <c r="AL706" s="262"/>
      <c r="AM706" s="492"/>
      <c r="AN706" s="262"/>
      <c r="AO706" s="262"/>
      <c r="AP706" s="262"/>
      <c r="AQ706" s="262"/>
      <c r="AR706" s="262"/>
      <c r="AS706" s="262"/>
      <c r="AT706" s="262"/>
      <c r="AU706" s="262"/>
      <c r="AV706" s="262"/>
      <c r="AW706" s="262"/>
      <c r="AX706" s="262"/>
      <c r="AY706" s="262"/>
      <c r="AZ706" s="264"/>
      <c r="BA706" s="492"/>
      <c r="BB706" s="576" t="str">
        <f t="shared" si="46"/>
        <v xml:space="preserve"> </v>
      </c>
      <c r="BC706" s="576" t="str">
        <f t="shared" si="47"/>
        <v xml:space="preserve"> </v>
      </c>
      <c r="BD706" s="576" t="str">
        <f t="shared" si="48"/>
        <v xml:space="preserve"> </v>
      </c>
      <c r="BE706" s="576" t="str">
        <f t="shared" si="49"/>
        <v xml:space="preserve"> </v>
      </c>
      <c r="BF706" s="102"/>
      <c r="BG706" s="165"/>
    </row>
    <row r="707" spans="1:59" s="107" customFormat="1" ht="12.75" x14ac:dyDescent="0.25">
      <c r="A707" s="380"/>
      <c r="B707" s="376">
        <f>'Données démographiques'!B706</f>
        <v>0</v>
      </c>
      <c r="C707" s="376">
        <f>'Données démographiques'!C706</f>
        <v>0</v>
      </c>
      <c r="D707" s="377">
        <f>'Données démographiques'!D706</f>
        <v>0</v>
      </c>
      <c r="E707" s="377">
        <f>'Données démographiques'!F706</f>
        <v>0</v>
      </c>
      <c r="F707" s="102"/>
      <c r="G707" s="430"/>
      <c r="H707" s="258"/>
      <c r="I707" s="493"/>
      <c r="J707" s="493"/>
      <c r="K707" s="258"/>
      <c r="L707" s="258"/>
      <c r="M707" s="493"/>
      <c r="N707" s="258"/>
      <c r="O707" s="259"/>
      <c r="P707" s="279"/>
      <c r="Q707" s="279"/>
      <c r="R707" s="279"/>
      <c r="S707" s="279"/>
      <c r="T707" s="279"/>
      <c r="U707" s="258"/>
      <c r="V707" s="430"/>
      <c r="W707" s="430"/>
      <c r="X707" s="102"/>
      <c r="Y707" s="258"/>
      <c r="Z707" s="431"/>
      <c r="AA707" s="102"/>
      <c r="AB707" s="259"/>
      <c r="AC707" s="259"/>
      <c r="AD707" s="258"/>
      <c r="AE707" s="259"/>
      <c r="AF707" s="258"/>
      <c r="AG707" s="258"/>
      <c r="AH707" s="258"/>
      <c r="AI707" s="263"/>
      <c r="AJ707" s="263"/>
      <c r="AK707" s="263"/>
      <c r="AL707" s="263"/>
      <c r="AM707" s="492"/>
      <c r="AN707" s="263"/>
      <c r="AO707" s="263"/>
      <c r="AP707" s="263"/>
      <c r="AQ707" s="263"/>
      <c r="AR707" s="263"/>
      <c r="AS707" s="263"/>
      <c r="AT707" s="263"/>
      <c r="AU707" s="263"/>
      <c r="AV707" s="263"/>
      <c r="AW707" s="263"/>
      <c r="AX707" s="263"/>
      <c r="AY707" s="263"/>
      <c r="AZ707" s="265"/>
      <c r="BA707" s="492"/>
      <c r="BB707" s="577" t="str">
        <f t="shared" si="46"/>
        <v xml:space="preserve"> </v>
      </c>
      <c r="BC707" s="577" t="str">
        <f t="shared" si="47"/>
        <v xml:space="preserve"> </v>
      </c>
      <c r="BD707" s="577" t="str">
        <f t="shared" si="48"/>
        <v xml:space="preserve"> </v>
      </c>
      <c r="BE707" s="577" t="str">
        <f t="shared" si="49"/>
        <v xml:space="preserve"> </v>
      </c>
      <c r="BF707" s="102"/>
      <c r="BG707" s="330"/>
    </row>
    <row r="708" spans="1:59" s="107" customFormat="1" ht="12.75" x14ac:dyDescent="0.25">
      <c r="A708" s="380"/>
      <c r="B708" s="169">
        <f>'Données démographiques'!B707</f>
        <v>0</v>
      </c>
      <c r="C708" s="169">
        <f>'Données démographiques'!C707</f>
        <v>0</v>
      </c>
      <c r="D708" s="170">
        <f>'Données démographiques'!D707</f>
        <v>0</v>
      </c>
      <c r="E708" s="170">
        <f>'Données démographiques'!F707</f>
        <v>0</v>
      </c>
      <c r="F708" s="102"/>
      <c r="G708" s="255"/>
      <c r="H708" s="273"/>
      <c r="I708" s="274"/>
      <c r="J708" s="274"/>
      <c r="K708" s="273"/>
      <c r="L708" s="273"/>
      <c r="M708" s="274"/>
      <c r="N708" s="273"/>
      <c r="O708" s="257"/>
      <c r="P708" s="277"/>
      <c r="Q708" s="277"/>
      <c r="R708" s="277"/>
      <c r="S708" s="277"/>
      <c r="T708" s="277"/>
      <c r="U708" s="273"/>
      <c r="V708" s="255"/>
      <c r="W708" s="255"/>
      <c r="X708" s="102"/>
      <c r="Y708" s="273"/>
      <c r="Z708" s="172"/>
      <c r="AA708" s="102"/>
      <c r="AB708" s="257"/>
      <c r="AC708" s="257"/>
      <c r="AD708" s="273"/>
      <c r="AE708" s="257"/>
      <c r="AF708" s="273"/>
      <c r="AG708" s="273"/>
      <c r="AH708" s="273"/>
      <c r="AI708" s="262"/>
      <c r="AJ708" s="262"/>
      <c r="AK708" s="262"/>
      <c r="AL708" s="262"/>
      <c r="AM708" s="492"/>
      <c r="AN708" s="262"/>
      <c r="AO708" s="262"/>
      <c r="AP708" s="262"/>
      <c r="AQ708" s="262"/>
      <c r="AR708" s="262"/>
      <c r="AS708" s="262"/>
      <c r="AT708" s="262"/>
      <c r="AU708" s="262"/>
      <c r="AV708" s="262"/>
      <c r="AW708" s="262"/>
      <c r="AX708" s="262"/>
      <c r="AY708" s="262"/>
      <c r="AZ708" s="264"/>
      <c r="BA708" s="492"/>
      <c r="BB708" s="576" t="str">
        <f t="shared" si="46"/>
        <v xml:space="preserve"> </v>
      </c>
      <c r="BC708" s="576" t="str">
        <f t="shared" si="47"/>
        <v xml:space="preserve"> </v>
      </c>
      <c r="BD708" s="576" t="str">
        <f t="shared" si="48"/>
        <v xml:space="preserve"> </v>
      </c>
      <c r="BE708" s="576" t="str">
        <f t="shared" si="49"/>
        <v xml:space="preserve"> </v>
      </c>
      <c r="BF708" s="102"/>
      <c r="BG708" s="165"/>
    </row>
    <row r="709" spans="1:59" s="107" customFormat="1" ht="12.75" x14ac:dyDescent="0.25">
      <c r="A709" s="380"/>
      <c r="B709" s="376">
        <f>'Données démographiques'!B708</f>
        <v>0</v>
      </c>
      <c r="C709" s="376">
        <f>'Données démographiques'!C708</f>
        <v>0</v>
      </c>
      <c r="D709" s="377">
        <f>'Données démographiques'!D708</f>
        <v>0</v>
      </c>
      <c r="E709" s="377">
        <f>'Données démographiques'!F708</f>
        <v>0</v>
      </c>
      <c r="F709" s="102"/>
      <c r="G709" s="430"/>
      <c r="H709" s="258"/>
      <c r="I709" s="493"/>
      <c r="J709" s="493"/>
      <c r="K709" s="258"/>
      <c r="L709" s="258"/>
      <c r="M709" s="493"/>
      <c r="N709" s="258"/>
      <c r="O709" s="259"/>
      <c r="P709" s="279"/>
      <c r="Q709" s="279"/>
      <c r="R709" s="279"/>
      <c r="S709" s="279"/>
      <c r="T709" s="279"/>
      <c r="U709" s="258"/>
      <c r="V709" s="430"/>
      <c r="W709" s="430"/>
      <c r="X709" s="102"/>
      <c r="Y709" s="258"/>
      <c r="Z709" s="431"/>
      <c r="AA709" s="102"/>
      <c r="AB709" s="259"/>
      <c r="AC709" s="259"/>
      <c r="AD709" s="258"/>
      <c r="AE709" s="259"/>
      <c r="AF709" s="258"/>
      <c r="AG709" s="258"/>
      <c r="AH709" s="258"/>
      <c r="AI709" s="263"/>
      <c r="AJ709" s="263"/>
      <c r="AK709" s="263"/>
      <c r="AL709" s="263"/>
      <c r="AM709" s="492"/>
      <c r="AN709" s="263"/>
      <c r="AO709" s="263"/>
      <c r="AP709" s="263"/>
      <c r="AQ709" s="263"/>
      <c r="AR709" s="263"/>
      <c r="AS709" s="263"/>
      <c r="AT709" s="263"/>
      <c r="AU709" s="263"/>
      <c r="AV709" s="263"/>
      <c r="AW709" s="263"/>
      <c r="AX709" s="263"/>
      <c r="AY709" s="263"/>
      <c r="AZ709" s="265"/>
      <c r="BA709" s="492"/>
      <c r="BB709" s="577" t="str">
        <f t="shared" si="46"/>
        <v xml:space="preserve"> </v>
      </c>
      <c r="BC709" s="577" t="str">
        <f t="shared" si="47"/>
        <v xml:space="preserve"> </v>
      </c>
      <c r="BD709" s="577" t="str">
        <f t="shared" si="48"/>
        <v xml:space="preserve"> </v>
      </c>
      <c r="BE709" s="577" t="str">
        <f t="shared" si="49"/>
        <v xml:space="preserve"> </v>
      </c>
      <c r="BF709" s="102"/>
      <c r="BG709" s="330"/>
    </row>
    <row r="710" spans="1:59" s="107" customFormat="1" ht="12.75" x14ac:dyDescent="0.25">
      <c r="A710" s="380"/>
      <c r="B710" s="169">
        <f>'Données démographiques'!B709</f>
        <v>0</v>
      </c>
      <c r="C710" s="169">
        <f>'Données démographiques'!C709</f>
        <v>0</v>
      </c>
      <c r="D710" s="170">
        <f>'Données démographiques'!D709</f>
        <v>0</v>
      </c>
      <c r="E710" s="170">
        <f>'Données démographiques'!F709</f>
        <v>0</v>
      </c>
      <c r="F710" s="102"/>
      <c r="G710" s="255"/>
      <c r="H710" s="273"/>
      <c r="I710" s="274"/>
      <c r="J710" s="274"/>
      <c r="K710" s="273"/>
      <c r="L710" s="273"/>
      <c r="M710" s="274"/>
      <c r="N710" s="273"/>
      <c r="O710" s="257"/>
      <c r="P710" s="277"/>
      <c r="Q710" s="277"/>
      <c r="R710" s="277"/>
      <c r="S710" s="277"/>
      <c r="T710" s="277"/>
      <c r="U710" s="273"/>
      <c r="V710" s="255"/>
      <c r="W710" s="255"/>
      <c r="X710" s="102"/>
      <c r="Y710" s="273"/>
      <c r="Z710" s="172"/>
      <c r="AA710" s="102"/>
      <c r="AB710" s="257"/>
      <c r="AC710" s="257"/>
      <c r="AD710" s="273"/>
      <c r="AE710" s="257"/>
      <c r="AF710" s="273"/>
      <c r="AG710" s="273"/>
      <c r="AH710" s="273"/>
      <c r="AI710" s="262"/>
      <c r="AJ710" s="262"/>
      <c r="AK710" s="262"/>
      <c r="AL710" s="262"/>
      <c r="AM710" s="492"/>
      <c r="AN710" s="262"/>
      <c r="AO710" s="262"/>
      <c r="AP710" s="262"/>
      <c r="AQ710" s="262"/>
      <c r="AR710" s="262"/>
      <c r="AS710" s="262"/>
      <c r="AT710" s="262"/>
      <c r="AU710" s="262"/>
      <c r="AV710" s="262"/>
      <c r="AW710" s="262"/>
      <c r="AX710" s="262"/>
      <c r="AY710" s="262"/>
      <c r="AZ710" s="264"/>
      <c r="BA710" s="492"/>
      <c r="BB710" s="576" t="str">
        <f t="shared" si="46"/>
        <v xml:space="preserve"> </v>
      </c>
      <c r="BC710" s="576" t="str">
        <f t="shared" si="47"/>
        <v xml:space="preserve"> </v>
      </c>
      <c r="BD710" s="576" t="str">
        <f t="shared" si="48"/>
        <v xml:space="preserve"> </v>
      </c>
      <c r="BE710" s="576" t="str">
        <f t="shared" si="49"/>
        <v xml:space="preserve"> </v>
      </c>
      <c r="BF710" s="102"/>
      <c r="BG710" s="165"/>
    </row>
    <row r="711" spans="1:59" s="107" customFormat="1" ht="12.75" x14ac:dyDescent="0.25">
      <c r="A711" s="380"/>
      <c r="B711" s="376">
        <f>'Données démographiques'!B710</f>
        <v>0</v>
      </c>
      <c r="C711" s="376">
        <f>'Données démographiques'!C710</f>
        <v>0</v>
      </c>
      <c r="D711" s="377">
        <f>'Données démographiques'!D710</f>
        <v>0</v>
      </c>
      <c r="E711" s="377">
        <f>'Données démographiques'!F710</f>
        <v>0</v>
      </c>
      <c r="F711" s="102"/>
      <c r="G711" s="430"/>
      <c r="H711" s="258"/>
      <c r="I711" s="493"/>
      <c r="J711" s="493"/>
      <c r="K711" s="258"/>
      <c r="L711" s="258"/>
      <c r="M711" s="493"/>
      <c r="N711" s="258"/>
      <c r="O711" s="259"/>
      <c r="P711" s="279"/>
      <c r="Q711" s="279"/>
      <c r="R711" s="279"/>
      <c r="S711" s="279"/>
      <c r="T711" s="279"/>
      <c r="U711" s="258"/>
      <c r="V711" s="430"/>
      <c r="W711" s="430"/>
      <c r="X711" s="102"/>
      <c r="Y711" s="258"/>
      <c r="Z711" s="431"/>
      <c r="AA711" s="102"/>
      <c r="AB711" s="259"/>
      <c r="AC711" s="259"/>
      <c r="AD711" s="258"/>
      <c r="AE711" s="259"/>
      <c r="AF711" s="258"/>
      <c r="AG711" s="258"/>
      <c r="AH711" s="258"/>
      <c r="AI711" s="263"/>
      <c r="AJ711" s="263"/>
      <c r="AK711" s="263"/>
      <c r="AL711" s="263"/>
      <c r="AM711" s="492"/>
      <c r="AN711" s="263"/>
      <c r="AO711" s="263"/>
      <c r="AP711" s="263"/>
      <c r="AQ711" s="263"/>
      <c r="AR711" s="263"/>
      <c r="AS711" s="263"/>
      <c r="AT711" s="263"/>
      <c r="AU711" s="263"/>
      <c r="AV711" s="263"/>
      <c r="AW711" s="263"/>
      <c r="AX711" s="263"/>
      <c r="AY711" s="263"/>
      <c r="AZ711" s="265"/>
      <c r="BA711" s="492"/>
      <c r="BB711" s="577" t="str">
        <f t="shared" si="46"/>
        <v xml:space="preserve"> </v>
      </c>
      <c r="BC711" s="577" t="str">
        <f t="shared" si="47"/>
        <v xml:space="preserve"> </v>
      </c>
      <c r="BD711" s="577" t="str">
        <f t="shared" si="48"/>
        <v xml:space="preserve"> </v>
      </c>
      <c r="BE711" s="577" t="str">
        <f t="shared" si="49"/>
        <v xml:space="preserve"> </v>
      </c>
      <c r="BF711" s="102"/>
      <c r="BG711" s="330"/>
    </row>
    <row r="712" spans="1:59" s="107" customFormat="1" ht="12.75" x14ac:dyDescent="0.25">
      <c r="A712" s="380"/>
      <c r="B712" s="169">
        <f>'Données démographiques'!B711</f>
        <v>0</v>
      </c>
      <c r="C712" s="169">
        <f>'Données démographiques'!C711</f>
        <v>0</v>
      </c>
      <c r="D712" s="170">
        <f>'Données démographiques'!D711</f>
        <v>0</v>
      </c>
      <c r="E712" s="170">
        <f>'Données démographiques'!F711</f>
        <v>0</v>
      </c>
      <c r="F712" s="102"/>
      <c r="G712" s="255"/>
      <c r="H712" s="273"/>
      <c r="I712" s="274"/>
      <c r="J712" s="274"/>
      <c r="K712" s="273"/>
      <c r="L712" s="273"/>
      <c r="M712" s="274"/>
      <c r="N712" s="273"/>
      <c r="O712" s="257"/>
      <c r="P712" s="277"/>
      <c r="Q712" s="277"/>
      <c r="R712" s="277"/>
      <c r="S712" s="277"/>
      <c r="T712" s="277"/>
      <c r="U712" s="273"/>
      <c r="V712" s="255"/>
      <c r="W712" s="255"/>
      <c r="X712" s="102"/>
      <c r="Y712" s="273"/>
      <c r="Z712" s="172"/>
      <c r="AA712" s="102"/>
      <c r="AB712" s="257"/>
      <c r="AC712" s="257"/>
      <c r="AD712" s="273"/>
      <c r="AE712" s="257"/>
      <c r="AF712" s="273"/>
      <c r="AG712" s="273"/>
      <c r="AH712" s="273"/>
      <c r="AI712" s="262"/>
      <c r="AJ712" s="262"/>
      <c r="AK712" s="262"/>
      <c r="AL712" s="262"/>
      <c r="AM712" s="492"/>
      <c r="AN712" s="262"/>
      <c r="AO712" s="262"/>
      <c r="AP712" s="262"/>
      <c r="AQ712" s="262"/>
      <c r="AR712" s="262"/>
      <c r="AS712" s="262"/>
      <c r="AT712" s="262"/>
      <c r="AU712" s="262"/>
      <c r="AV712" s="262"/>
      <c r="AW712" s="262"/>
      <c r="AX712" s="262"/>
      <c r="AY712" s="262"/>
      <c r="AZ712" s="264"/>
      <c r="BA712" s="492"/>
      <c r="BB712" s="576" t="str">
        <f t="shared" si="46"/>
        <v xml:space="preserve"> </v>
      </c>
      <c r="BC712" s="576" t="str">
        <f t="shared" si="47"/>
        <v xml:space="preserve"> </v>
      </c>
      <c r="BD712" s="576" t="str">
        <f t="shared" si="48"/>
        <v xml:space="preserve"> </v>
      </c>
      <c r="BE712" s="576" t="str">
        <f t="shared" si="49"/>
        <v xml:space="preserve"> </v>
      </c>
      <c r="BF712" s="102"/>
      <c r="BG712" s="165"/>
    </row>
    <row r="713" spans="1:59" s="107" customFormat="1" ht="12.75" x14ac:dyDescent="0.25">
      <c r="A713" s="380"/>
      <c r="B713" s="376">
        <f>'Données démographiques'!B712</f>
        <v>0</v>
      </c>
      <c r="C713" s="376">
        <f>'Données démographiques'!C712</f>
        <v>0</v>
      </c>
      <c r="D713" s="377">
        <f>'Données démographiques'!D712</f>
        <v>0</v>
      </c>
      <c r="E713" s="377">
        <f>'Données démographiques'!F712</f>
        <v>0</v>
      </c>
      <c r="F713" s="102"/>
      <c r="G713" s="430"/>
      <c r="H713" s="258"/>
      <c r="I713" s="493"/>
      <c r="J713" s="493"/>
      <c r="K713" s="258"/>
      <c r="L713" s="258"/>
      <c r="M713" s="493"/>
      <c r="N713" s="258"/>
      <c r="O713" s="259"/>
      <c r="P713" s="279"/>
      <c r="Q713" s="279"/>
      <c r="R713" s="279"/>
      <c r="S713" s="279"/>
      <c r="T713" s="279"/>
      <c r="U713" s="258"/>
      <c r="V713" s="430"/>
      <c r="W713" s="430"/>
      <c r="X713" s="102"/>
      <c r="Y713" s="258"/>
      <c r="Z713" s="431"/>
      <c r="AA713" s="102"/>
      <c r="AB713" s="259"/>
      <c r="AC713" s="259"/>
      <c r="AD713" s="258"/>
      <c r="AE713" s="259"/>
      <c r="AF713" s="258"/>
      <c r="AG713" s="258"/>
      <c r="AH713" s="258"/>
      <c r="AI713" s="263"/>
      <c r="AJ713" s="263"/>
      <c r="AK713" s="263"/>
      <c r="AL713" s="263"/>
      <c r="AM713" s="492"/>
      <c r="AN713" s="263"/>
      <c r="AO713" s="263"/>
      <c r="AP713" s="263"/>
      <c r="AQ713" s="263"/>
      <c r="AR713" s="263"/>
      <c r="AS713" s="263"/>
      <c r="AT713" s="263"/>
      <c r="AU713" s="263"/>
      <c r="AV713" s="263"/>
      <c r="AW713" s="263"/>
      <c r="AX713" s="263"/>
      <c r="AY713" s="263"/>
      <c r="AZ713" s="265"/>
      <c r="BA713" s="492"/>
      <c r="BB713" s="577" t="str">
        <f t="shared" si="46"/>
        <v xml:space="preserve"> </v>
      </c>
      <c r="BC713" s="577" t="str">
        <f t="shared" si="47"/>
        <v xml:space="preserve"> </v>
      </c>
      <c r="BD713" s="577" t="str">
        <f t="shared" si="48"/>
        <v xml:space="preserve"> </v>
      </c>
      <c r="BE713" s="577" t="str">
        <f t="shared" si="49"/>
        <v xml:space="preserve"> </v>
      </c>
      <c r="BF713" s="102"/>
      <c r="BG713" s="330"/>
    </row>
    <row r="714" spans="1:59" s="107" customFormat="1" ht="12.75" x14ac:dyDescent="0.25">
      <c r="A714" s="380"/>
      <c r="B714" s="169">
        <f>'Données démographiques'!B713</f>
        <v>0</v>
      </c>
      <c r="C714" s="169">
        <f>'Données démographiques'!C713</f>
        <v>0</v>
      </c>
      <c r="D714" s="170">
        <f>'Données démographiques'!D713</f>
        <v>0</v>
      </c>
      <c r="E714" s="170">
        <f>'Données démographiques'!F713</f>
        <v>0</v>
      </c>
      <c r="F714" s="102"/>
      <c r="G714" s="255"/>
      <c r="H714" s="273"/>
      <c r="I714" s="274"/>
      <c r="J714" s="274"/>
      <c r="K714" s="273"/>
      <c r="L714" s="273"/>
      <c r="M714" s="274"/>
      <c r="N714" s="273"/>
      <c r="O714" s="257"/>
      <c r="P714" s="277"/>
      <c r="Q714" s="277"/>
      <c r="R714" s="277"/>
      <c r="S714" s="277"/>
      <c r="T714" s="277"/>
      <c r="U714" s="273"/>
      <c r="V714" s="255"/>
      <c r="W714" s="255"/>
      <c r="X714" s="102"/>
      <c r="Y714" s="273"/>
      <c r="Z714" s="172"/>
      <c r="AA714" s="102"/>
      <c r="AB714" s="257"/>
      <c r="AC714" s="257"/>
      <c r="AD714" s="273"/>
      <c r="AE714" s="257"/>
      <c r="AF714" s="273"/>
      <c r="AG714" s="273"/>
      <c r="AH714" s="273"/>
      <c r="AI714" s="262"/>
      <c r="AJ714" s="262"/>
      <c r="AK714" s="262"/>
      <c r="AL714" s="262"/>
      <c r="AM714" s="492"/>
      <c r="AN714" s="262"/>
      <c r="AO714" s="262"/>
      <c r="AP714" s="262"/>
      <c r="AQ714" s="262"/>
      <c r="AR714" s="262"/>
      <c r="AS714" s="262"/>
      <c r="AT714" s="262"/>
      <c r="AU714" s="262"/>
      <c r="AV714" s="262"/>
      <c r="AW714" s="262"/>
      <c r="AX714" s="262"/>
      <c r="AY714" s="262"/>
      <c r="AZ714" s="264"/>
      <c r="BA714" s="492"/>
      <c r="BB714" s="576" t="str">
        <f t="shared" si="46"/>
        <v xml:space="preserve"> </v>
      </c>
      <c r="BC714" s="576" t="str">
        <f t="shared" si="47"/>
        <v xml:space="preserve"> </v>
      </c>
      <c r="BD714" s="576" t="str">
        <f t="shared" si="48"/>
        <v xml:space="preserve"> </v>
      </c>
      <c r="BE714" s="576" t="str">
        <f t="shared" si="49"/>
        <v xml:space="preserve"> </v>
      </c>
      <c r="BF714" s="102"/>
      <c r="BG714" s="165"/>
    </row>
    <row r="715" spans="1:59" s="107" customFormat="1" ht="12.75" x14ac:dyDescent="0.25">
      <c r="A715" s="380"/>
      <c r="B715" s="376">
        <f>'Données démographiques'!B714</f>
        <v>0</v>
      </c>
      <c r="C715" s="376">
        <f>'Données démographiques'!C714</f>
        <v>0</v>
      </c>
      <c r="D715" s="377">
        <f>'Données démographiques'!D714</f>
        <v>0</v>
      </c>
      <c r="E715" s="377">
        <f>'Données démographiques'!F714</f>
        <v>0</v>
      </c>
      <c r="F715" s="102"/>
      <c r="G715" s="430"/>
      <c r="H715" s="258"/>
      <c r="I715" s="493"/>
      <c r="J715" s="493"/>
      <c r="K715" s="258"/>
      <c r="L715" s="258"/>
      <c r="M715" s="493"/>
      <c r="N715" s="258"/>
      <c r="O715" s="259"/>
      <c r="P715" s="279"/>
      <c r="Q715" s="279"/>
      <c r="R715" s="279"/>
      <c r="S715" s="279"/>
      <c r="T715" s="279"/>
      <c r="U715" s="258"/>
      <c r="V715" s="430"/>
      <c r="W715" s="430"/>
      <c r="X715" s="102"/>
      <c r="Y715" s="258"/>
      <c r="Z715" s="431"/>
      <c r="AA715" s="102"/>
      <c r="AB715" s="259"/>
      <c r="AC715" s="259"/>
      <c r="AD715" s="258"/>
      <c r="AE715" s="259"/>
      <c r="AF715" s="258"/>
      <c r="AG715" s="258"/>
      <c r="AH715" s="258"/>
      <c r="AI715" s="263"/>
      <c r="AJ715" s="263"/>
      <c r="AK715" s="263"/>
      <c r="AL715" s="263"/>
      <c r="AM715" s="492"/>
      <c r="AN715" s="263"/>
      <c r="AO715" s="263"/>
      <c r="AP715" s="263"/>
      <c r="AQ715" s="263"/>
      <c r="AR715" s="263"/>
      <c r="AS715" s="263"/>
      <c r="AT715" s="263"/>
      <c r="AU715" s="263"/>
      <c r="AV715" s="263"/>
      <c r="AW715" s="263"/>
      <c r="AX715" s="263"/>
      <c r="AY715" s="263"/>
      <c r="AZ715" s="265"/>
      <c r="BA715" s="492"/>
      <c r="BB715" s="577" t="str">
        <f t="shared" si="46"/>
        <v xml:space="preserve"> </v>
      </c>
      <c r="BC715" s="577" t="str">
        <f t="shared" si="47"/>
        <v xml:space="preserve"> </v>
      </c>
      <c r="BD715" s="577" t="str">
        <f t="shared" si="48"/>
        <v xml:space="preserve"> </v>
      </c>
      <c r="BE715" s="577" t="str">
        <f t="shared" si="49"/>
        <v xml:space="preserve"> </v>
      </c>
      <c r="BF715" s="102"/>
      <c r="BG715" s="330"/>
    </row>
    <row r="716" spans="1:59" s="107" customFormat="1" ht="12.75" x14ac:dyDescent="0.25">
      <c r="A716" s="380"/>
      <c r="B716" s="169">
        <f>'Données démographiques'!B715</f>
        <v>0</v>
      </c>
      <c r="C716" s="169">
        <f>'Données démographiques'!C715</f>
        <v>0</v>
      </c>
      <c r="D716" s="170">
        <f>'Données démographiques'!D715</f>
        <v>0</v>
      </c>
      <c r="E716" s="170">
        <f>'Données démographiques'!F715</f>
        <v>0</v>
      </c>
      <c r="F716" s="102"/>
      <c r="G716" s="255"/>
      <c r="H716" s="273"/>
      <c r="I716" s="274"/>
      <c r="J716" s="274"/>
      <c r="K716" s="273"/>
      <c r="L716" s="273"/>
      <c r="M716" s="274"/>
      <c r="N716" s="273"/>
      <c r="O716" s="257"/>
      <c r="P716" s="277"/>
      <c r="Q716" s="277"/>
      <c r="R716" s="277"/>
      <c r="S716" s="277"/>
      <c r="T716" s="277"/>
      <c r="U716" s="273"/>
      <c r="V716" s="255"/>
      <c r="W716" s="255"/>
      <c r="X716" s="102"/>
      <c r="Y716" s="273"/>
      <c r="Z716" s="172"/>
      <c r="AA716" s="102"/>
      <c r="AB716" s="257"/>
      <c r="AC716" s="257"/>
      <c r="AD716" s="273"/>
      <c r="AE716" s="257"/>
      <c r="AF716" s="273"/>
      <c r="AG716" s="273"/>
      <c r="AH716" s="273"/>
      <c r="AI716" s="262"/>
      <c r="AJ716" s="262"/>
      <c r="AK716" s="262"/>
      <c r="AL716" s="262"/>
      <c r="AM716" s="492"/>
      <c r="AN716" s="262"/>
      <c r="AO716" s="262"/>
      <c r="AP716" s="262"/>
      <c r="AQ716" s="262"/>
      <c r="AR716" s="262"/>
      <c r="AS716" s="262"/>
      <c r="AT716" s="262"/>
      <c r="AU716" s="262"/>
      <c r="AV716" s="262"/>
      <c r="AW716" s="262"/>
      <c r="AX716" s="262"/>
      <c r="AY716" s="262"/>
      <c r="AZ716" s="264"/>
      <c r="BA716" s="492"/>
      <c r="BB716" s="576" t="str">
        <f t="shared" si="46"/>
        <v xml:space="preserve"> </v>
      </c>
      <c r="BC716" s="576" t="str">
        <f t="shared" si="47"/>
        <v xml:space="preserve"> </v>
      </c>
      <c r="BD716" s="576" t="str">
        <f t="shared" si="48"/>
        <v xml:space="preserve"> </v>
      </c>
      <c r="BE716" s="576" t="str">
        <f t="shared" si="49"/>
        <v xml:space="preserve"> </v>
      </c>
      <c r="BF716" s="102"/>
      <c r="BG716" s="165"/>
    </row>
    <row r="717" spans="1:59" s="107" customFormat="1" ht="12.75" x14ac:dyDescent="0.25">
      <c r="A717" s="380"/>
      <c r="B717" s="376">
        <f>'Données démographiques'!B716</f>
        <v>0</v>
      </c>
      <c r="C717" s="376">
        <f>'Données démographiques'!C716</f>
        <v>0</v>
      </c>
      <c r="D717" s="377">
        <f>'Données démographiques'!D716</f>
        <v>0</v>
      </c>
      <c r="E717" s="377">
        <f>'Données démographiques'!F716</f>
        <v>0</v>
      </c>
      <c r="F717" s="102"/>
      <c r="G717" s="430"/>
      <c r="H717" s="258"/>
      <c r="I717" s="493"/>
      <c r="J717" s="493"/>
      <c r="K717" s="258"/>
      <c r="L717" s="258"/>
      <c r="M717" s="493"/>
      <c r="N717" s="258"/>
      <c r="O717" s="259"/>
      <c r="P717" s="279"/>
      <c r="Q717" s="279"/>
      <c r="R717" s="279"/>
      <c r="S717" s="279"/>
      <c r="T717" s="279"/>
      <c r="U717" s="258"/>
      <c r="V717" s="430"/>
      <c r="W717" s="430"/>
      <c r="X717" s="102"/>
      <c r="Y717" s="258"/>
      <c r="Z717" s="431"/>
      <c r="AA717" s="102"/>
      <c r="AB717" s="259"/>
      <c r="AC717" s="259"/>
      <c r="AD717" s="258"/>
      <c r="AE717" s="259"/>
      <c r="AF717" s="258"/>
      <c r="AG717" s="258"/>
      <c r="AH717" s="258"/>
      <c r="AI717" s="263"/>
      <c r="AJ717" s="263"/>
      <c r="AK717" s="263"/>
      <c r="AL717" s="263"/>
      <c r="AM717" s="492"/>
      <c r="AN717" s="263"/>
      <c r="AO717" s="263"/>
      <c r="AP717" s="263"/>
      <c r="AQ717" s="263"/>
      <c r="AR717" s="263"/>
      <c r="AS717" s="263"/>
      <c r="AT717" s="263"/>
      <c r="AU717" s="263"/>
      <c r="AV717" s="263"/>
      <c r="AW717" s="263"/>
      <c r="AX717" s="263"/>
      <c r="AY717" s="263"/>
      <c r="AZ717" s="265"/>
      <c r="BA717" s="492"/>
      <c r="BB717" s="577" t="str">
        <f t="shared" si="46"/>
        <v xml:space="preserve"> </v>
      </c>
      <c r="BC717" s="577" t="str">
        <f t="shared" si="47"/>
        <v xml:space="preserve"> </v>
      </c>
      <c r="BD717" s="577" t="str">
        <f t="shared" si="48"/>
        <v xml:space="preserve"> </v>
      </c>
      <c r="BE717" s="577" t="str">
        <f t="shared" si="49"/>
        <v xml:space="preserve"> </v>
      </c>
      <c r="BF717" s="102"/>
      <c r="BG717" s="330"/>
    </row>
    <row r="718" spans="1:59" s="107" customFormat="1" ht="12.75" x14ac:dyDescent="0.25">
      <c r="A718" s="380"/>
      <c r="B718" s="169">
        <f>'Données démographiques'!B717</f>
        <v>0</v>
      </c>
      <c r="C718" s="169">
        <f>'Données démographiques'!C717</f>
        <v>0</v>
      </c>
      <c r="D718" s="170">
        <f>'Données démographiques'!D717</f>
        <v>0</v>
      </c>
      <c r="E718" s="170">
        <f>'Données démographiques'!F717</f>
        <v>0</v>
      </c>
      <c r="F718" s="102"/>
      <c r="G718" s="255"/>
      <c r="H718" s="273"/>
      <c r="I718" s="274"/>
      <c r="J718" s="274"/>
      <c r="K718" s="273"/>
      <c r="L718" s="273"/>
      <c r="M718" s="274"/>
      <c r="N718" s="273"/>
      <c r="O718" s="257"/>
      <c r="P718" s="277"/>
      <c r="Q718" s="277"/>
      <c r="R718" s="277"/>
      <c r="S718" s="277"/>
      <c r="T718" s="277"/>
      <c r="U718" s="273"/>
      <c r="V718" s="255"/>
      <c r="W718" s="255"/>
      <c r="X718" s="102"/>
      <c r="Y718" s="273"/>
      <c r="Z718" s="172"/>
      <c r="AA718" s="102"/>
      <c r="AB718" s="257"/>
      <c r="AC718" s="257"/>
      <c r="AD718" s="273"/>
      <c r="AE718" s="257"/>
      <c r="AF718" s="273"/>
      <c r="AG718" s="273"/>
      <c r="AH718" s="273"/>
      <c r="AI718" s="262"/>
      <c r="AJ718" s="262"/>
      <c r="AK718" s="262"/>
      <c r="AL718" s="262"/>
      <c r="AM718" s="492"/>
      <c r="AN718" s="262"/>
      <c r="AO718" s="262"/>
      <c r="AP718" s="262"/>
      <c r="AQ718" s="262"/>
      <c r="AR718" s="262"/>
      <c r="AS718" s="262"/>
      <c r="AT718" s="262"/>
      <c r="AU718" s="262"/>
      <c r="AV718" s="262"/>
      <c r="AW718" s="262"/>
      <c r="AX718" s="262"/>
      <c r="AY718" s="262"/>
      <c r="AZ718" s="264"/>
      <c r="BA718" s="492"/>
      <c r="BB718" s="576" t="str">
        <f t="shared" si="46"/>
        <v xml:space="preserve"> </v>
      </c>
      <c r="BC718" s="576" t="str">
        <f t="shared" si="47"/>
        <v xml:space="preserve"> </v>
      </c>
      <c r="BD718" s="576" t="str">
        <f t="shared" si="48"/>
        <v xml:space="preserve"> </v>
      </c>
      <c r="BE718" s="576" t="str">
        <f t="shared" si="49"/>
        <v xml:space="preserve"> </v>
      </c>
      <c r="BF718" s="102"/>
      <c r="BG718" s="165"/>
    </row>
    <row r="719" spans="1:59" s="107" customFormat="1" ht="12.75" x14ac:dyDescent="0.25">
      <c r="A719" s="380"/>
      <c r="B719" s="376">
        <f>'Données démographiques'!B718</f>
        <v>0</v>
      </c>
      <c r="C719" s="376">
        <f>'Données démographiques'!C718</f>
        <v>0</v>
      </c>
      <c r="D719" s="377">
        <f>'Données démographiques'!D718</f>
        <v>0</v>
      </c>
      <c r="E719" s="377">
        <f>'Données démographiques'!F718</f>
        <v>0</v>
      </c>
      <c r="F719" s="102"/>
      <c r="G719" s="430"/>
      <c r="H719" s="258"/>
      <c r="I719" s="493"/>
      <c r="J719" s="493"/>
      <c r="K719" s="258"/>
      <c r="L719" s="258"/>
      <c r="M719" s="493"/>
      <c r="N719" s="258"/>
      <c r="O719" s="259"/>
      <c r="P719" s="279"/>
      <c r="Q719" s="279"/>
      <c r="R719" s="279"/>
      <c r="S719" s="279"/>
      <c r="T719" s="279"/>
      <c r="U719" s="258"/>
      <c r="V719" s="430"/>
      <c r="W719" s="430"/>
      <c r="X719" s="102"/>
      <c r="Y719" s="258"/>
      <c r="Z719" s="431"/>
      <c r="AA719" s="102"/>
      <c r="AB719" s="259"/>
      <c r="AC719" s="259"/>
      <c r="AD719" s="258"/>
      <c r="AE719" s="259"/>
      <c r="AF719" s="258"/>
      <c r="AG719" s="258"/>
      <c r="AH719" s="258"/>
      <c r="AI719" s="263"/>
      <c r="AJ719" s="263"/>
      <c r="AK719" s="263"/>
      <c r="AL719" s="263"/>
      <c r="AM719" s="492"/>
      <c r="AN719" s="263"/>
      <c r="AO719" s="263"/>
      <c r="AP719" s="263"/>
      <c r="AQ719" s="263"/>
      <c r="AR719" s="263"/>
      <c r="AS719" s="263"/>
      <c r="AT719" s="263"/>
      <c r="AU719" s="263"/>
      <c r="AV719" s="263"/>
      <c r="AW719" s="263"/>
      <c r="AX719" s="263"/>
      <c r="AY719" s="263"/>
      <c r="AZ719" s="265"/>
      <c r="BA719" s="492"/>
      <c r="BB719" s="577" t="str">
        <f t="shared" si="46"/>
        <v xml:space="preserve"> </v>
      </c>
      <c r="BC719" s="577" t="str">
        <f t="shared" si="47"/>
        <v xml:space="preserve"> </v>
      </c>
      <c r="BD719" s="577" t="str">
        <f t="shared" si="48"/>
        <v xml:space="preserve"> </v>
      </c>
      <c r="BE719" s="577" t="str">
        <f t="shared" si="49"/>
        <v xml:space="preserve"> </v>
      </c>
      <c r="BF719" s="102"/>
      <c r="BG719" s="330"/>
    </row>
    <row r="720" spans="1:59" s="107" customFormat="1" ht="12.75" x14ac:dyDescent="0.25">
      <c r="A720" s="380"/>
      <c r="B720" s="169">
        <f>'Données démographiques'!B719</f>
        <v>0</v>
      </c>
      <c r="C720" s="169">
        <f>'Données démographiques'!C719</f>
        <v>0</v>
      </c>
      <c r="D720" s="170">
        <f>'Données démographiques'!D719</f>
        <v>0</v>
      </c>
      <c r="E720" s="170">
        <f>'Données démographiques'!F719</f>
        <v>0</v>
      </c>
      <c r="F720" s="102"/>
      <c r="G720" s="255"/>
      <c r="H720" s="273"/>
      <c r="I720" s="274"/>
      <c r="J720" s="274"/>
      <c r="K720" s="273"/>
      <c r="L720" s="273"/>
      <c r="M720" s="274"/>
      <c r="N720" s="273"/>
      <c r="O720" s="257"/>
      <c r="P720" s="277"/>
      <c r="Q720" s="277"/>
      <c r="R720" s="277"/>
      <c r="S720" s="277"/>
      <c r="T720" s="277"/>
      <c r="U720" s="273"/>
      <c r="V720" s="255"/>
      <c r="W720" s="255"/>
      <c r="X720" s="102"/>
      <c r="Y720" s="273"/>
      <c r="Z720" s="172"/>
      <c r="AA720" s="102"/>
      <c r="AB720" s="257"/>
      <c r="AC720" s="257"/>
      <c r="AD720" s="273"/>
      <c r="AE720" s="257"/>
      <c r="AF720" s="273"/>
      <c r="AG720" s="273"/>
      <c r="AH720" s="273"/>
      <c r="AI720" s="262"/>
      <c r="AJ720" s="262"/>
      <c r="AK720" s="262"/>
      <c r="AL720" s="262"/>
      <c r="AM720" s="492"/>
      <c r="AN720" s="262"/>
      <c r="AO720" s="262"/>
      <c r="AP720" s="262"/>
      <c r="AQ720" s="262"/>
      <c r="AR720" s="262"/>
      <c r="AS720" s="262"/>
      <c r="AT720" s="262"/>
      <c r="AU720" s="262"/>
      <c r="AV720" s="262"/>
      <c r="AW720" s="262"/>
      <c r="AX720" s="262"/>
      <c r="AY720" s="262"/>
      <c r="AZ720" s="264"/>
      <c r="BA720" s="492"/>
      <c r="BB720" s="576" t="str">
        <f t="shared" si="46"/>
        <v xml:space="preserve"> </v>
      </c>
      <c r="BC720" s="576" t="str">
        <f t="shared" si="47"/>
        <v xml:space="preserve"> </v>
      </c>
      <c r="BD720" s="576" t="str">
        <f t="shared" si="48"/>
        <v xml:space="preserve"> </v>
      </c>
      <c r="BE720" s="576" t="str">
        <f t="shared" si="49"/>
        <v xml:space="preserve"> </v>
      </c>
      <c r="BF720" s="102"/>
      <c r="BG720" s="165"/>
    </row>
    <row r="721" spans="1:59" s="107" customFormat="1" ht="12.75" x14ac:dyDescent="0.25">
      <c r="A721" s="380"/>
      <c r="B721" s="376">
        <f>'Données démographiques'!B720</f>
        <v>0</v>
      </c>
      <c r="C721" s="376">
        <f>'Données démographiques'!C720</f>
        <v>0</v>
      </c>
      <c r="D721" s="377">
        <f>'Données démographiques'!D720</f>
        <v>0</v>
      </c>
      <c r="E721" s="377">
        <f>'Données démographiques'!F720</f>
        <v>0</v>
      </c>
      <c r="F721" s="102"/>
      <c r="G721" s="430"/>
      <c r="H721" s="258"/>
      <c r="I721" s="493"/>
      <c r="J721" s="493"/>
      <c r="K721" s="258"/>
      <c r="L721" s="258"/>
      <c r="M721" s="493"/>
      <c r="N721" s="258"/>
      <c r="O721" s="259"/>
      <c r="P721" s="279"/>
      <c r="Q721" s="279"/>
      <c r="R721" s="279"/>
      <c r="S721" s="279"/>
      <c r="T721" s="279"/>
      <c r="U721" s="258"/>
      <c r="V721" s="430"/>
      <c r="W721" s="430"/>
      <c r="X721" s="102"/>
      <c r="Y721" s="258"/>
      <c r="Z721" s="431"/>
      <c r="AA721" s="102"/>
      <c r="AB721" s="259"/>
      <c r="AC721" s="259"/>
      <c r="AD721" s="258"/>
      <c r="AE721" s="259"/>
      <c r="AF721" s="258"/>
      <c r="AG721" s="258"/>
      <c r="AH721" s="258"/>
      <c r="AI721" s="263"/>
      <c r="AJ721" s="263"/>
      <c r="AK721" s="263"/>
      <c r="AL721" s="263"/>
      <c r="AM721" s="492"/>
      <c r="AN721" s="263"/>
      <c r="AO721" s="263"/>
      <c r="AP721" s="263"/>
      <c r="AQ721" s="263"/>
      <c r="AR721" s="263"/>
      <c r="AS721" s="263"/>
      <c r="AT721" s="263"/>
      <c r="AU721" s="263"/>
      <c r="AV721" s="263"/>
      <c r="AW721" s="263"/>
      <c r="AX721" s="263"/>
      <c r="AY721" s="263"/>
      <c r="AZ721" s="265"/>
      <c r="BA721" s="492"/>
      <c r="BB721" s="577" t="str">
        <f t="shared" ref="BB721:BB784" si="50">IF(AG721=0," ",AN721/AI721)</f>
        <v xml:space="preserve"> </v>
      </c>
      <c r="BC721" s="577" t="str">
        <f t="shared" si="47"/>
        <v xml:space="preserve"> </v>
      </c>
      <c r="BD721" s="577" t="str">
        <f t="shared" si="48"/>
        <v xml:space="preserve"> </v>
      </c>
      <c r="BE721" s="577" t="str">
        <f t="shared" si="49"/>
        <v xml:space="preserve"> </v>
      </c>
      <c r="BF721" s="102"/>
      <c r="BG721" s="330"/>
    </row>
    <row r="722" spans="1:59" s="107" customFormat="1" ht="12.75" x14ac:dyDescent="0.25">
      <c r="A722" s="380"/>
      <c r="B722" s="169">
        <f>'Données démographiques'!B721</f>
        <v>0</v>
      </c>
      <c r="C722" s="169">
        <f>'Données démographiques'!C721</f>
        <v>0</v>
      </c>
      <c r="D722" s="170">
        <f>'Données démographiques'!D721</f>
        <v>0</v>
      </c>
      <c r="E722" s="170">
        <f>'Données démographiques'!F721</f>
        <v>0</v>
      </c>
      <c r="F722" s="102"/>
      <c r="G722" s="255"/>
      <c r="H722" s="273"/>
      <c r="I722" s="274"/>
      <c r="J722" s="274"/>
      <c r="K722" s="273"/>
      <c r="L722" s="273"/>
      <c r="M722" s="274"/>
      <c r="N722" s="273"/>
      <c r="O722" s="257"/>
      <c r="P722" s="277"/>
      <c r="Q722" s="277"/>
      <c r="R722" s="277"/>
      <c r="S722" s="277"/>
      <c r="T722" s="277"/>
      <c r="U722" s="273"/>
      <c r="V722" s="255"/>
      <c r="W722" s="255"/>
      <c r="X722" s="102"/>
      <c r="Y722" s="273"/>
      <c r="Z722" s="172"/>
      <c r="AA722" s="102"/>
      <c r="AB722" s="257"/>
      <c r="AC722" s="257"/>
      <c r="AD722" s="273"/>
      <c r="AE722" s="257"/>
      <c r="AF722" s="273"/>
      <c r="AG722" s="273"/>
      <c r="AH722" s="273"/>
      <c r="AI722" s="262"/>
      <c r="AJ722" s="262"/>
      <c r="AK722" s="262"/>
      <c r="AL722" s="262"/>
      <c r="AM722" s="492"/>
      <c r="AN722" s="262"/>
      <c r="AO722" s="262"/>
      <c r="AP722" s="262"/>
      <c r="AQ722" s="262"/>
      <c r="AR722" s="262"/>
      <c r="AS722" s="262"/>
      <c r="AT722" s="262"/>
      <c r="AU722" s="262"/>
      <c r="AV722" s="262"/>
      <c r="AW722" s="262"/>
      <c r="AX722" s="262"/>
      <c r="AY722" s="262"/>
      <c r="AZ722" s="264"/>
      <c r="BA722" s="492"/>
      <c r="BB722" s="576" t="str">
        <f t="shared" si="50"/>
        <v xml:space="preserve"> </v>
      </c>
      <c r="BC722" s="576" t="str">
        <f t="shared" si="47"/>
        <v xml:space="preserve"> </v>
      </c>
      <c r="BD722" s="576" t="str">
        <f t="shared" si="48"/>
        <v xml:space="preserve"> </v>
      </c>
      <c r="BE722" s="576" t="str">
        <f t="shared" si="49"/>
        <v xml:space="preserve"> </v>
      </c>
      <c r="BF722" s="102"/>
      <c r="BG722" s="165"/>
    </row>
    <row r="723" spans="1:59" s="107" customFormat="1" ht="12.75" x14ac:dyDescent="0.25">
      <c r="A723" s="380"/>
      <c r="B723" s="376">
        <f>'Données démographiques'!B722</f>
        <v>0</v>
      </c>
      <c r="C723" s="376">
        <f>'Données démographiques'!C722</f>
        <v>0</v>
      </c>
      <c r="D723" s="377">
        <f>'Données démographiques'!D722</f>
        <v>0</v>
      </c>
      <c r="E723" s="377">
        <f>'Données démographiques'!F722</f>
        <v>0</v>
      </c>
      <c r="F723" s="102"/>
      <c r="G723" s="430"/>
      <c r="H723" s="258"/>
      <c r="I723" s="493"/>
      <c r="J723" s="493"/>
      <c r="K723" s="258"/>
      <c r="L723" s="258"/>
      <c r="M723" s="493"/>
      <c r="N723" s="258"/>
      <c r="O723" s="259"/>
      <c r="P723" s="279"/>
      <c r="Q723" s="279"/>
      <c r="R723" s="279"/>
      <c r="S723" s="279"/>
      <c r="T723" s="279"/>
      <c r="U723" s="258"/>
      <c r="V723" s="430"/>
      <c r="W723" s="430"/>
      <c r="X723" s="102"/>
      <c r="Y723" s="258"/>
      <c r="Z723" s="431"/>
      <c r="AA723" s="102"/>
      <c r="AB723" s="259"/>
      <c r="AC723" s="259"/>
      <c r="AD723" s="258"/>
      <c r="AE723" s="259"/>
      <c r="AF723" s="258"/>
      <c r="AG723" s="258"/>
      <c r="AH723" s="258"/>
      <c r="AI723" s="263"/>
      <c r="AJ723" s="263"/>
      <c r="AK723" s="263"/>
      <c r="AL723" s="263"/>
      <c r="AM723" s="492"/>
      <c r="AN723" s="263"/>
      <c r="AO723" s="263"/>
      <c r="AP723" s="263"/>
      <c r="AQ723" s="263"/>
      <c r="AR723" s="263"/>
      <c r="AS723" s="263"/>
      <c r="AT723" s="263"/>
      <c r="AU723" s="263"/>
      <c r="AV723" s="263"/>
      <c r="AW723" s="263"/>
      <c r="AX723" s="263"/>
      <c r="AY723" s="263"/>
      <c r="AZ723" s="265"/>
      <c r="BA723" s="492"/>
      <c r="BB723" s="577" t="str">
        <f t="shared" si="50"/>
        <v xml:space="preserve"> </v>
      </c>
      <c r="BC723" s="577" t="str">
        <f t="shared" ref="BC723:BC786" si="51">IF(OR(AG723=0,P723=0)," ",AN723/P723)</f>
        <v xml:space="preserve"> </v>
      </c>
      <c r="BD723" s="577" t="str">
        <f t="shared" ref="BD723:BD786" si="52">IF(OR(AG723&gt;5,AG723&lt;1)," ",AO723/AJ723)</f>
        <v xml:space="preserve"> </v>
      </c>
      <c r="BE723" s="577" t="str">
        <f t="shared" ref="BE723:BE786" si="53">IF(OR(AG723&gt;5,AG723&lt;1,P723=0)," ",AO723/P723)</f>
        <v xml:space="preserve"> </v>
      </c>
      <c r="BF723" s="102"/>
      <c r="BG723" s="330"/>
    </row>
    <row r="724" spans="1:59" s="107" customFormat="1" ht="12.75" x14ac:dyDescent="0.25">
      <c r="A724" s="380"/>
      <c r="B724" s="169">
        <f>'Données démographiques'!B723</f>
        <v>0</v>
      </c>
      <c r="C724" s="169">
        <f>'Données démographiques'!C723</f>
        <v>0</v>
      </c>
      <c r="D724" s="170">
        <f>'Données démographiques'!D723</f>
        <v>0</v>
      </c>
      <c r="E724" s="170">
        <f>'Données démographiques'!F723</f>
        <v>0</v>
      </c>
      <c r="F724" s="102"/>
      <c r="G724" s="255"/>
      <c r="H724" s="273"/>
      <c r="I724" s="274"/>
      <c r="J724" s="274"/>
      <c r="K724" s="273"/>
      <c r="L724" s="273"/>
      <c r="M724" s="274"/>
      <c r="N724" s="273"/>
      <c r="O724" s="257"/>
      <c r="P724" s="277"/>
      <c r="Q724" s="277"/>
      <c r="R724" s="277"/>
      <c r="S724" s="277"/>
      <c r="T724" s="277"/>
      <c r="U724" s="273"/>
      <c r="V724" s="255"/>
      <c r="W724" s="255"/>
      <c r="X724" s="102"/>
      <c r="Y724" s="273"/>
      <c r="Z724" s="172"/>
      <c r="AA724" s="102"/>
      <c r="AB724" s="257"/>
      <c r="AC724" s="257"/>
      <c r="AD724" s="273"/>
      <c r="AE724" s="257"/>
      <c r="AF724" s="273"/>
      <c r="AG724" s="273"/>
      <c r="AH724" s="273"/>
      <c r="AI724" s="262"/>
      <c r="AJ724" s="262"/>
      <c r="AK724" s="262"/>
      <c r="AL724" s="262"/>
      <c r="AM724" s="492"/>
      <c r="AN724" s="262"/>
      <c r="AO724" s="262"/>
      <c r="AP724" s="262"/>
      <c r="AQ724" s="262"/>
      <c r="AR724" s="262"/>
      <c r="AS724" s="262"/>
      <c r="AT724" s="262"/>
      <c r="AU724" s="262"/>
      <c r="AV724" s="262"/>
      <c r="AW724" s="262"/>
      <c r="AX724" s="262"/>
      <c r="AY724" s="262"/>
      <c r="AZ724" s="264"/>
      <c r="BA724" s="492"/>
      <c r="BB724" s="576" t="str">
        <f t="shared" si="50"/>
        <v xml:space="preserve"> </v>
      </c>
      <c r="BC724" s="576" t="str">
        <f t="shared" si="51"/>
        <v xml:space="preserve"> </v>
      </c>
      <c r="BD724" s="576" t="str">
        <f t="shared" si="52"/>
        <v xml:space="preserve"> </v>
      </c>
      <c r="BE724" s="576" t="str">
        <f t="shared" si="53"/>
        <v xml:space="preserve"> </v>
      </c>
      <c r="BF724" s="102"/>
      <c r="BG724" s="165"/>
    </row>
    <row r="725" spans="1:59" s="107" customFormat="1" ht="12.75" x14ac:dyDescent="0.25">
      <c r="A725" s="380"/>
      <c r="B725" s="376">
        <f>'Données démographiques'!B724</f>
        <v>0</v>
      </c>
      <c r="C725" s="376">
        <f>'Données démographiques'!C724</f>
        <v>0</v>
      </c>
      <c r="D725" s="377">
        <f>'Données démographiques'!D724</f>
        <v>0</v>
      </c>
      <c r="E725" s="377">
        <f>'Données démographiques'!F724</f>
        <v>0</v>
      </c>
      <c r="F725" s="102"/>
      <c r="G725" s="430"/>
      <c r="H725" s="258"/>
      <c r="I725" s="493"/>
      <c r="J725" s="493"/>
      <c r="K725" s="258"/>
      <c r="L725" s="258"/>
      <c r="M725" s="493"/>
      <c r="N725" s="258"/>
      <c r="O725" s="259"/>
      <c r="P725" s="279"/>
      <c r="Q725" s="279"/>
      <c r="R725" s="279"/>
      <c r="S725" s="279"/>
      <c r="T725" s="279"/>
      <c r="U725" s="258"/>
      <c r="V725" s="430"/>
      <c r="W725" s="430"/>
      <c r="X725" s="102"/>
      <c r="Y725" s="258"/>
      <c r="Z725" s="431"/>
      <c r="AA725" s="102"/>
      <c r="AB725" s="259"/>
      <c r="AC725" s="259"/>
      <c r="AD725" s="258"/>
      <c r="AE725" s="259"/>
      <c r="AF725" s="258"/>
      <c r="AG725" s="258"/>
      <c r="AH725" s="258"/>
      <c r="AI725" s="263"/>
      <c r="AJ725" s="263"/>
      <c r="AK725" s="263"/>
      <c r="AL725" s="263"/>
      <c r="AM725" s="492"/>
      <c r="AN725" s="263"/>
      <c r="AO725" s="263"/>
      <c r="AP725" s="263"/>
      <c r="AQ725" s="263"/>
      <c r="AR725" s="263"/>
      <c r="AS725" s="263"/>
      <c r="AT725" s="263"/>
      <c r="AU725" s="263"/>
      <c r="AV725" s="263"/>
      <c r="AW725" s="263"/>
      <c r="AX725" s="263"/>
      <c r="AY725" s="263"/>
      <c r="AZ725" s="265"/>
      <c r="BA725" s="492"/>
      <c r="BB725" s="577" t="str">
        <f t="shared" si="50"/>
        <v xml:space="preserve"> </v>
      </c>
      <c r="BC725" s="577" t="str">
        <f t="shared" si="51"/>
        <v xml:space="preserve"> </v>
      </c>
      <c r="BD725" s="577" t="str">
        <f t="shared" si="52"/>
        <v xml:space="preserve"> </v>
      </c>
      <c r="BE725" s="577" t="str">
        <f t="shared" si="53"/>
        <v xml:space="preserve"> </v>
      </c>
      <c r="BF725" s="102"/>
      <c r="BG725" s="330"/>
    </row>
    <row r="726" spans="1:59" s="107" customFormat="1" ht="12.75" x14ac:dyDescent="0.25">
      <c r="A726" s="380"/>
      <c r="B726" s="169">
        <f>'Données démographiques'!B725</f>
        <v>0</v>
      </c>
      <c r="C726" s="169">
        <f>'Données démographiques'!C725</f>
        <v>0</v>
      </c>
      <c r="D726" s="170">
        <f>'Données démographiques'!D725</f>
        <v>0</v>
      </c>
      <c r="E726" s="170">
        <f>'Données démographiques'!F725</f>
        <v>0</v>
      </c>
      <c r="F726" s="102"/>
      <c r="G726" s="255"/>
      <c r="H726" s="273"/>
      <c r="I726" s="274"/>
      <c r="J726" s="274"/>
      <c r="K726" s="273"/>
      <c r="L726" s="273"/>
      <c r="M726" s="274"/>
      <c r="N726" s="273"/>
      <c r="O726" s="257"/>
      <c r="P726" s="277"/>
      <c r="Q726" s="277"/>
      <c r="R726" s="277"/>
      <c r="S726" s="277"/>
      <c r="T726" s="277"/>
      <c r="U726" s="273"/>
      <c r="V726" s="255"/>
      <c r="W726" s="255"/>
      <c r="X726" s="102"/>
      <c r="Y726" s="273"/>
      <c r="Z726" s="172"/>
      <c r="AA726" s="102"/>
      <c r="AB726" s="257"/>
      <c r="AC726" s="257"/>
      <c r="AD726" s="273"/>
      <c r="AE726" s="257"/>
      <c r="AF726" s="273"/>
      <c r="AG726" s="273"/>
      <c r="AH726" s="273"/>
      <c r="AI726" s="262"/>
      <c r="AJ726" s="262"/>
      <c r="AK726" s="262"/>
      <c r="AL726" s="262"/>
      <c r="AM726" s="492"/>
      <c r="AN726" s="262"/>
      <c r="AO726" s="262"/>
      <c r="AP726" s="262"/>
      <c r="AQ726" s="262"/>
      <c r="AR726" s="262"/>
      <c r="AS726" s="262"/>
      <c r="AT726" s="262"/>
      <c r="AU726" s="262"/>
      <c r="AV726" s="262"/>
      <c r="AW726" s="262"/>
      <c r="AX726" s="262"/>
      <c r="AY726" s="262"/>
      <c r="AZ726" s="264"/>
      <c r="BA726" s="492"/>
      <c r="BB726" s="576" t="str">
        <f t="shared" si="50"/>
        <v xml:space="preserve"> </v>
      </c>
      <c r="BC726" s="576" t="str">
        <f t="shared" si="51"/>
        <v xml:space="preserve"> </v>
      </c>
      <c r="BD726" s="576" t="str">
        <f t="shared" si="52"/>
        <v xml:space="preserve"> </v>
      </c>
      <c r="BE726" s="576" t="str">
        <f t="shared" si="53"/>
        <v xml:space="preserve"> </v>
      </c>
      <c r="BF726" s="102"/>
      <c r="BG726" s="165"/>
    </row>
    <row r="727" spans="1:59" s="107" customFormat="1" ht="12.75" x14ac:dyDescent="0.25">
      <c r="A727" s="380"/>
      <c r="B727" s="376">
        <f>'Données démographiques'!B726</f>
        <v>0</v>
      </c>
      <c r="C727" s="376">
        <f>'Données démographiques'!C726</f>
        <v>0</v>
      </c>
      <c r="D727" s="377">
        <f>'Données démographiques'!D726</f>
        <v>0</v>
      </c>
      <c r="E727" s="377">
        <f>'Données démographiques'!F726</f>
        <v>0</v>
      </c>
      <c r="F727" s="102"/>
      <c r="G727" s="430"/>
      <c r="H727" s="258"/>
      <c r="I727" s="493"/>
      <c r="J727" s="493"/>
      <c r="K727" s="258"/>
      <c r="L727" s="258"/>
      <c r="M727" s="493"/>
      <c r="N727" s="258"/>
      <c r="O727" s="259"/>
      <c r="P727" s="279"/>
      <c r="Q727" s="279"/>
      <c r="R727" s="279"/>
      <c r="S727" s="279"/>
      <c r="T727" s="279"/>
      <c r="U727" s="258"/>
      <c r="V727" s="430"/>
      <c r="W727" s="430"/>
      <c r="X727" s="102"/>
      <c r="Y727" s="258"/>
      <c r="Z727" s="431"/>
      <c r="AA727" s="102"/>
      <c r="AB727" s="259"/>
      <c r="AC727" s="259"/>
      <c r="AD727" s="258"/>
      <c r="AE727" s="259"/>
      <c r="AF727" s="258"/>
      <c r="AG727" s="258"/>
      <c r="AH727" s="258"/>
      <c r="AI727" s="263"/>
      <c r="AJ727" s="263"/>
      <c r="AK727" s="263"/>
      <c r="AL727" s="263"/>
      <c r="AM727" s="492"/>
      <c r="AN727" s="263"/>
      <c r="AO727" s="263"/>
      <c r="AP727" s="263"/>
      <c r="AQ727" s="263"/>
      <c r="AR727" s="263"/>
      <c r="AS727" s="263"/>
      <c r="AT727" s="263"/>
      <c r="AU727" s="263"/>
      <c r="AV727" s="263"/>
      <c r="AW727" s="263"/>
      <c r="AX727" s="263"/>
      <c r="AY727" s="263"/>
      <c r="AZ727" s="265"/>
      <c r="BA727" s="492"/>
      <c r="BB727" s="577" t="str">
        <f t="shared" si="50"/>
        <v xml:space="preserve"> </v>
      </c>
      <c r="BC727" s="577" t="str">
        <f t="shared" si="51"/>
        <v xml:space="preserve"> </v>
      </c>
      <c r="BD727" s="577" t="str">
        <f t="shared" si="52"/>
        <v xml:space="preserve"> </v>
      </c>
      <c r="BE727" s="577" t="str">
        <f t="shared" si="53"/>
        <v xml:space="preserve"> </v>
      </c>
      <c r="BF727" s="102"/>
      <c r="BG727" s="330"/>
    </row>
    <row r="728" spans="1:59" s="107" customFormat="1" ht="12.75" x14ac:dyDescent="0.25">
      <c r="A728" s="380"/>
      <c r="B728" s="169">
        <f>'Données démographiques'!B727</f>
        <v>0</v>
      </c>
      <c r="C728" s="169">
        <f>'Données démographiques'!C727</f>
        <v>0</v>
      </c>
      <c r="D728" s="170">
        <f>'Données démographiques'!D727</f>
        <v>0</v>
      </c>
      <c r="E728" s="170">
        <f>'Données démographiques'!F727</f>
        <v>0</v>
      </c>
      <c r="F728" s="102"/>
      <c r="G728" s="255"/>
      <c r="H728" s="273"/>
      <c r="I728" s="274"/>
      <c r="J728" s="274"/>
      <c r="K728" s="273"/>
      <c r="L728" s="273"/>
      <c r="M728" s="274"/>
      <c r="N728" s="273"/>
      <c r="O728" s="257"/>
      <c r="P728" s="277"/>
      <c r="Q728" s="277"/>
      <c r="R728" s="277"/>
      <c r="S728" s="277"/>
      <c r="T728" s="277"/>
      <c r="U728" s="273"/>
      <c r="V728" s="255"/>
      <c r="W728" s="255"/>
      <c r="X728" s="102"/>
      <c r="Y728" s="273"/>
      <c r="Z728" s="172"/>
      <c r="AA728" s="102"/>
      <c r="AB728" s="257"/>
      <c r="AC728" s="257"/>
      <c r="AD728" s="273"/>
      <c r="AE728" s="257"/>
      <c r="AF728" s="273"/>
      <c r="AG728" s="273"/>
      <c r="AH728" s="273"/>
      <c r="AI728" s="262"/>
      <c r="AJ728" s="262"/>
      <c r="AK728" s="262"/>
      <c r="AL728" s="262"/>
      <c r="AM728" s="492"/>
      <c r="AN728" s="262"/>
      <c r="AO728" s="262"/>
      <c r="AP728" s="262"/>
      <c r="AQ728" s="262"/>
      <c r="AR728" s="262"/>
      <c r="AS728" s="262"/>
      <c r="AT728" s="262"/>
      <c r="AU728" s="262"/>
      <c r="AV728" s="262"/>
      <c r="AW728" s="262"/>
      <c r="AX728" s="262"/>
      <c r="AY728" s="262"/>
      <c r="AZ728" s="264"/>
      <c r="BA728" s="492"/>
      <c r="BB728" s="576" t="str">
        <f t="shared" si="50"/>
        <v xml:space="preserve"> </v>
      </c>
      <c r="BC728" s="576" t="str">
        <f t="shared" si="51"/>
        <v xml:space="preserve"> </v>
      </c>
      <c r="BD728" s="576" t="str">
        <f t="shared" si="52"/>
        <v xml:space="preserve"> </v>
      </c>
      <c r="BE728" s="576" t="str">
        <f t="shared" si="53"/>
        <v xml:space="preserve"> </v>
      </c>
      <c r="BF728" s="102"/>
      <c r="BG728" s="165"/>
    </row>
    <row r="729" spans="1:59" s="107" customFormat="1" ht="12.75" x14ac:dyDescent="0.25">
      <c r="A729" s="380"/>
      <c r="B729" s="376">
        <f>'Données démographiques'!B728</f>
        <v>0</v>
      </c>
      <c r="C729" s="376">
        <f>'Données démographiques'!C728</f>
        <v>0</v>
      </c>
      <c r="D729" s="377">
        <f>'Données démographiques'!D728</f>
        <v>0</v>
      </c>
      <c r="E729" s="377">
        <f>'Données démographiques'!F728</f>
        <v>0</v>
      </c>
      <c r="F729" s="102"/>
      <c r="G729" s="430"/>
      <c r="H729" s="258"/>
      <c r="I729" s="493"/>
      <c r="J729" s="493"/>
      <c r="K729" s="258"/>
      <c r="L729" s="258"/>
      <c r="M729" s="493"/>
      <c r="N729" s="258"/>
      <c r="O729" s="259"/>
      <c r="P729" s="279"/>
      <c r="Q729" s="279"/>
      <c r="R729" s="279"/>
      <c r="S729" s="279"/>
      <c r="T729" s="279"/>
      <c r="U729" s="258"/>
      <c r="V729" s="430"/>
      <c r="W729" s="430"/>
      <c r="X729" s="102"/>
      <c r="Y729" s="258"/>
      <c r="Z729" s="431"/>
      <c r="AA729" s="102"/>
      <c r="AB729" s="259"/>
      <c r="AC729" s="259"/>
      <c r="AD729" s="258"/>
      <c r="AE729" s="259"/>
      <c r="AF729" s="258"/>
      <c r="AG729" s="258"/>
      <c r="AH729" s="258"/>
      <c r="AI729" s="263"/>
      <c r="AJ729" s="263"/>
      <c r="AK729" s="263"/>
      <c r="AL729" s="263"/>
      <c r="AM729" s="492"/>
      <c r="AN729" s="263"/>
      <c r="AO729" s="263"/>
      <c r="AP729" s="263"/>
      <c r="AQ729" s="263"/>
      <c r="AR729" s="263"/>
      <c r="AS729" s="263"/>
      <c r="AT729" s="263"/>
      <c r="AU729" s="263"/>
      <c r="AV729" s="263"/>
      <c r="AW729" s="263"/>
      <c r="AX729" s="263"/>
      <c r="AY729" s="263"/>
      <c r="AZ729" s="265"/>
      <c r="BA729" s="492"/>
      <c r="BB729" s="577" t="str">
        <f t="shared" si="50"/>
        <v xml:space="preserve"> </v>
      </c>
      <c r="BC729" s="577" t="str">
        <f t="shared" si="51"/>
        <v xml:space="preserve"> </v>
      </c>
      <c r="BD729" s="577" t="str">
        <f t="shared" si="52"/>
        <v xml:space="preserve"> </v>
      </c>
      <c r="BE729" s="577" t="str">
        <f t="shared" si="53"/>
        <v xml:space="preserve"> </v>
      </c>
      <c r="BF729" s="102"/>
      <c r="BG729" s="330"/>
    </row>
    <row r="730" spans="1:59" s="107" customFormat="1" ht="12.75" x14ac:dyDescent="0.25">
      <c r="A730" s="380"/>
      <c r="B730" s="169">
        <f>'Données démographiques'!B729</f>
        <v>0</v>
      </c>
      <c r="C730" s="169">
        <f>'Données démographiques'!C729</f>
        <v>0</v>
      </c>
      <c r="D730" s="170">
        <f>'Données démographiques'!D729</f>
        <v>0</v>
      </c>
      <c r="E730" s="170">
        <f>'Données démographiques'!F729</f>
        <v>0</v>
      </c>
      <c r="F730" s="102"/>
      <c r="G730" s="255"/>
      <c r="H730" s="273"/>
      <c r="I730" s="274"/>
      <c r="J730" s="274"/>
      <c r="K730" s="273"/>
      <c r="L730" s="273"/>
      <c r="M730" s="274"/>
      <c r="N730" s="273"/>
      <c r="O730" s="257"/>
      <c r="P730" s="277"/>
      <c r="Q730" s="277"/>
      <c r="R730" s="277"/>
      <c r="S730" s="277"/>
      <c r="T730" s="277"/>
      <c r="U730" s="273"/>
      <c r="V730" s="255"/>
      <c r="W730" s="255"/>
      <c r="X730" s="102"/>
      <c r="Y730" s="273"/>
      <c r="Z730" s="172"/>
      <c r="AA730" s="102"/>
      <c r="AB730" s="257"/>
      <c r="AC730" s="257"/>
      <c r="AD730" s="273"/>
      <c r="AE730" s="257"/>
      <c r="AF730" s="273"/>
      <c r="AG730" s="273"/>
      <c r="AH730" s="273"/>
      <c r="AI730" s="262"/>
      <c r="AJ730" s="262"/>
      <c r="AK730" s="262"/>
      <c r="AL730" s="262"/>
      <c r="AM730" s="492"/>
      <c r="AN730" s="262"/>
      <c r="AO730" s="262"/>
      <c r="AP730" s="262"/>
      <c r="AQ730" s="262"/>
      <c r="AR730" s="262"/>
      <c r="AS730" s="262"/>
      <c r="AT730" s="262"/>
      <c r="AU730" s="262"/>
      <c r="AV730" s="262"/>
      <c r="AW730" s="262"/>
      <c r="AX730" s="262"/>
      <c r="AY730" s="262"/>
      <c r="AZ730" s="264"/>
      <c r="BA730" s="492"/>
      <c r="BB730" s="576" t="str">
        <f t="shared" si="50"/>
        <v xml:space="preserve"> </v>
      </c>
      <c r="BC730" s="576" t="str">
        <f t="shared" si="51"/>
        <v xml:space="preserve"> </v>
      </c>
      <c r="BD730" s="576" t="str">
        <f t="shared" si="52"/>
        <v xml:space="preserve"> </v>
      </c>
      <c r="BE730" s="576" t="str">
        <f t="shared" si="53"/>
        <v xml:space="preserve"> </v>
      </c>
      <c r="BF730" s="102"/>
      <c r="BG730" s="165"/>
    </row>
    <row r="731" spans="1:59" s="107" customFormat="1" ht="12.75" x14ac:dyDescent="0.25">
      <c r="A731" s="380"/>
      <c r="B731" s="376">
        <f>'Données démographiques'!B730</f>
        <v>0</v>
      </c>
      <c r="C731" s="376">
        <f>'Données démographiques'!C730</f>
        <v>0</v>
      </c>
      <c r="D731" s="377">
        <f>'Données démographiques'!D730</f>
        <v>0</v>
      </c>
      <c r="E731" s="377">
        <f>'Données démographiques'!F730</f>
        <v>0</v>
      </c>
      <c r="F731" s="102"/>
      <c r="G731" s="430"/>
      <c r="H731" s="258"/>
      <c r="I731" s="493"/>
      <c r="J731" s="493"/>
      <c r="K731" s="258"/>
      <c r="L731" s="258"/>
      <c r="M731" s="493"/>
      <c r="N731" s="258"/>
      <c r="O731" s="259"/>
      <c r="P731" s="279"/>
      <c r="Q731" s="279"/>
      <c r="R731" s="279"/>
      <c r="S731" s="279"/>
      <c r="T731" s="279"/>
      <c r="U731" s="258"/>
      <c r="V731" s="430"/>
      <c r="W731" s="430"/>
      <c r="X731" s="102"/>
      <c r="Y731" s="258"/>
      <c r="Z731" s="431"/>
      <c r="AA731" s="102"/>
      <c r="AB731" s="259"/>
      <c r="AC731" s="259"/>
      <c r="AD731" s="258"/>
      <c r="AE731" s="259"/>
      <c r="AF731" s="258"/>
      <c r="AG731" s="258"/>
      <c r="AH731" s="258"/>
      <c r="AI731" s="263"/>
      <c r="AJ731" s="263"/>
      <c r="AK731" s="263"/>
      <c r="AL731" s="263"/>
      <c r="AM731" s="492"/>
      <c r="AN731" s="263"/>
      <c r="AO731" s="263"/>
      <c r="AP731" s="263"/>
      <c r="AQ731" s="263"/>
      <c r="AR731" s="263"/>
      <c r="AS731" s="263"/>
      <c r="AT731" s="263"/>
      <c r="AU731" s="263"/>
      <c r="AV731" s="263"/>
      <c r="AW731" s="263"/>
      <c r="AX731" s="263"/>
      <c r="AY731" s="263"/>
      <c r="AZ731" s="265"/>
      <c r="BA731" s="492"/>
      <c r="BB731" s="577" t="str">
        <f t="shared" si="50"/>
        <v xml:space="preserve"> </v>
      </c>
      <c r="BC731" s="577" t="str">
        <f t="shared" si="51"/>
        <v xml:space="preserve"> </v>
      </c>
      <c r="BD731" s="577" t="str">
        <f t="shared" si="52"/>
        <v xml:space="preserve"> </v>
      </c>
      <c r="BE731" s="577" t="str">
        <f t="shared" si="53"/>
        <v xml:space="preserve"> </v>
      </c>
      <c r="BF731" s="102"/>
      <c r="BG731" s="330"/>
    </row>
    <row r="732" spans="1:59" s="107" customFormat="1" ht="12.75" x14ac:dyDescent="0.25">
      <c r="A732" s="380"/>
      <c r="B732" s="169">
        <f>'Données démographiques'!B731</f>
        <v>0</v>
      </c>
      <c r="C732" s="169">
        <f>'Données démographiques'!C731</f>
        <v>0</v>
      </c>
      <c r="D732" s="170">
        <f>'Données démographiques'!D731</f>
        <v>0</v>
      </c>
      <c r="E732" s="170">
        <f>'Données démographiques'!F731</f>
        <v>0</v>
      </c>
      <c r="F732" s="102"/>
      <c r="G732" s="255"/>
      <c r="H732" s="273"/>
      <c r="I732" s="274"/>
      <c r="J732" s="274"/>
      <c r="K732" s="273"/>
      <c r="L732" s="273"/>
      <c r="M732" s="274"/>
      <c r="N732" s="273"/>
      <c r="O732" s="257"/>
      <c r="P732" s="277"/>
      <c r="Q732" s="277"/>
      <c r="R732" s="277"/>
      <c r="S732" s="277"/>
      <c r="T732" s="277"/>
      <c r="U732" s="273"/>
      <c r="V732" s="255"/>
      <c r="W732" s="255"/>
      <c r="X732" s="102"/>
      <c r="Y732" s="273"/>
      <c r="Z732" s="172"/>
      <c r="AA732" s="102"/>
      <c r="AB732" s="257"/>
      <c r="AC732" s="257"/>
      <c r="AD732" s="273"/>
      <c r="AE732" s="257"/>
      <c r="AF732" s="273"/>
      <c r="AG732" s="273"/>
      <c r="AH732" s="273"/>
      <c r="AI732" s="262"/>
      <c r="AJ732" s="262"/>
      <c r="AK732" s="262"/>
      <c r="AL732" s="262"/>
      <c r="AM732" s="492"/>
      <c r="AN732" s="262"/>
      <c r="AO732" s="262"/>
      <c r="AP732" s="262"/>
      <c r="AQ732" s="262"/>
      <c r="AR732" s="262"/>
      <c r="AS732" s="262"/>
      <c r="AT732" s="262"/>
      <c r="AU732" s="262"/>
      <c r="AV732" s="262"/>
      <c r="AW732" s="262"/>
      <c r="AX732" s="262"/>
      <c r="AY732" s="262"/>
      <c r="AZ732" s="264"/>
      <c r="BA732" s="492"/>
      <c r="BB732" s="576" t="str">
        <f t="shared" si="50"/>
        <v xml:space="preserve"> </v>
      </c>
      <c r="BC732" s="576" t="str">
        <f t="shared" si="51"/>
        <v xml:space="preserve"> </v>
      </c>
      <c r="BD732" s="576" t="str">
        <f t="shared" si="52"/>
        <v xml:space="preserve"> </v>
      </c>
      <c r="BE732" s="576" t="str">
        <f t="shared" si="53"/>
        <v xml:space="preserve"> </v>
      </c>
      <c r="BF732" s="102"/>
      <c r="BG732" s="165"/>
    </row>
    <row r="733" spans="1:59" s="107" customFormat="1" ht="12.75" x14ac:dyDescent="0.25">
      <c r="A733" s="380"/>
      <c r="B733" s="376">
        <f>'Données démographiques'!B732</f>
        <v>0</v>
      </c>
      <c r="C733" s="376">
        <f>'Données démographiques'!C732</f>
        <v>0</v>
      </c>
      <c r="D733" s="377">
        <f>'Données démographiques'!D732</f>
        <v>0</v>
      </c>
      <c r="E733" s="377">
        <f>'Données démographiques'!F732</f>
        <v>0</v>
      </c>
      <c r="F733" s="102"/>
      <c r="G733" s="430"/>
      <c r="H733" s="258"/>
      <c r="I733" s="493"/>
      <c r="J733" s="493"/>
      <c r="K733" s="258"/>
      <c r="L733" s="258"/>
      <c r="M733" s="493"/>
      <c r="N733" s="258"/>
      <c r="O733" s="259"/>
      <c r="P733" s="279"/>
      <c r="Q733" s="279"/>
      <c r="R733" s="279"/>
      <c r="S733" s="279"/>
      <c r="T733" s="279"/>
      <c r="U733" s="258"/>
      <c r="V733" s="430"/>
      <c r="W733" s="430"/>
      <c r="X733" s="102"/>
      <c r="Y733" s="258"/>
      <c r="Z733" s="431"/>
      <c r="AA733" s="102"/>
      <c r="AB733" s="259"/>
      <c r="AC733" s="259"/>
      <c r="AD733" s="258"/>
      <c r="AE733" s="259"/>
      <c r="AF733" s="258"/>
      <c r="AG733" s="258"/>
      <c r="AH733" s="258"/>
      <c r="AI733" s="263"/>
      <c r="AJ733" s="263"/>
      <c r="AK733" s="263"/>
      <c r="AL733" s="263"/>
      <c r="AM733" s="492"/>
      <c r="AN733" s="263"/>
      <c r="AO733" s="263"/>
      <c r="AP733" s="263"/>
      <c r="AQ733" s="263"/>
      <c r="AR733" s="263"/>
      <c r="AS733" s="263"/>
      <c r="AT733" s="263"/>
      <c r="AU733" s="263"/>
      <c r="AV733" s="263"/>
      <c r="AW733" s="263"/>
      <c r="AX733" s="263"/>
      <c r="AY733" s="263"/>
      <c r="AZ733" s="265"/>
      <c r="BA733" s="492"/>
      <c r="BB733" s="577" t="str">
        <f t="shared" si="50"/>
        <v xml:space="preserve"> </v>
      </c>
      <c r="BC733" s="577" t="str">
        <f t="shared" si="51"/>
        <v xml:space="preserve"> </v>
      </c>
      <c r="BD733" s="577" t="str">
        <f t="shared" si="52"/>
        <v xml:space="preserve"> </v>
      </c>
      <c r="BE733" s="577" t="str">
        <f t="shared" si="53"/>
        <v xml:space="preserve"> </v>
      </c>
      <c r="BF733" s="102"/>
      <c r="BG733" s="330"/>
    </row>
    <row r="734" spans="1:59" s="107" customFormat="1" ht="12.75" x14ac:dyDescent="0.25">
      <c r="A734" s="380"/>
      <c r="B734" s="169">
        <f>'Données démographiques'!B733</f>
        <v>0</v>
      </c>
      <c r="C734" s="169">
        <f>'Données démographiques'!C733</f>
        <v>0</v>
      </c>
      <c r="D734" s="170">
        <f>'Données démographiques'!D733</f>
        <v>0</v>
      </c>
      <c r="E734" s="170">
        <f>'Données démographiques'!F733</f>
        <v>0</v>
      </c>
      <c r="F734" s="102"/>
      <c r="G734" s="255"/>
      <c r="H734" s="273"/>
      <c r="I734" s="274"/>
      <c r="J734" s="274"/>
      <c r="K734" s="273"/>
      <c r="L734" s="273"/>
      <c r="M734" s="274"/>
      <c r="N734" s="273"/>
      <c r="O734" s="257"/>
      <c r="P734" s="277"/>
      <c r="Q734" s="277"/>
      <c r="R734" s="277"/>
      <c r="S734" s="277"/>
      <c r="T734" s="277"/>
      <c r="U734" s="273"/>
      <c r="V734" s="255"/>
      <c r="W734" s="255"/>
      <c r="X734" s="102"/>
      <c r="Y734" s="273"/>
      <c r="Z734" s="172"/>
      <c r="AA734" s="102"/>
      <c r="AB734" s="257"/>
      <c r="AC734" s="257"/>
      <c r="AD734" s="273"/>
      <c r="AE734" s="257"/>
      <c r="AF734" s="273"/>
      <c r="AG734" s="273"/>
      <c r="AH734" s="273"/>
      <c r="AI734" s="262"/>
      <c r="AJ734" s="262"/>
      <c r="AK734" s="262"/>
      <c r="AL734" s="262"/>
      <c r="AM734" s="492"/>
      <c r="AN734" s="262"/>
      <c r="AO734" s="262"/>
      <c r="AP734" s="262"/>
      <c r="AQ734" s="262"/>
      <c r="AR734" s="262"/>
      <c r="AS734" s="262"/>
      <c r="AT734" s="262"/>
      <c r="AU734" s="262"/>
      <c r="AV734" s="262"/>
      <c r="AW734" s="262"/>
      <c r="AX734" s="262"/>
      <c r="AY734" s="262"/>
      <c r="AZ734" s="264"/>
      <c r="BA734" s="492"/>
      <c r="BB734" s="576" t="str">
        <f t="shared" si="50"/>
        <v xml:space="preserve"> </v>
      </c>
      <c r="BC734" s="576" t="str">
        <f t="shared" si="51"/>
        <v xml:space="preserve"> </v>
      </c>
      <c r="BD734" s="576" t="str">
        <f t="shared" si="52"/>
        <v xml:space="preserve"> </v>
      </c>
      <c r="BE734" s="576" t="str">
        <f t="shared" si="53"/>
        <v xml:space="preserve"> </v>
      </c>
      <c r="BF734" s="102"/>
      <c r="BG734" s="165"/>
    </row>
    <row r="735" spans="1:59" s="107" customFormat="1" ht="12.75" x14ac:dyDescent="0.25">
      <c r="A735" s="380"/>
      <c r="B735" s="376">
        <f>'Données démographiques'!B734</f>
        <v>0</v>
      </c>
      <c r="C735" s="376">
        <f>'Données démographiques'!C734</f>
        <v>0</v>
      </c>
      <c r="D735" s="377">
        <f>'Données démographiques'!D734</f>
        <v>0</v>
      </c>
      <c r="E735" s="377">
        <f>'Données démographiques'!F734</f>
        <v>0</v>
      </c>
      <c r="F735" s="102"/>
      <c r="G735" s="430"/>
      <c r="H735" s="258"/>
      <c r="I735" s="493"/>
      <c r="J735" s="493"/>
      <c r="K735" s="258"/>
      <c r="L735" s="258"/>
      <c r="M735" s="493"/>
      <c r="N735" s="258"/>
      <c r="O735" s="259"/>
      <c r="P735" s="279"/>
      <c r="Q735" s="279"/>
      <c r="R735" s="279"/>
      <c r="S735" s="279"/>
      <c r="T735" s="279"/>
      <c r="U735" s="258"/>
      <c r="V735" s="430"/>
      <c r="W735" s="430"/>
      <c r="X735" s="102"/>
      <c r="Y735" s="258"/>
      <c r="Z735" s="431"/>
      <c r="AA735" s="102"/>
      <c r="AB735" s="259"/>
      <c r="AC735" s="259"/>
      <c r="AD735" s="258"/>
      <c r="AE735" s="259"/>
      <c r="AF735" s="258"/>
      <c r="AG735" s="258"/>
      <c r="AH735" s="258"/>
      <c r="AI735" s="263"/>
      <c r="AJ735" s="263"/>
      <c r="AK735" s="263"/>
      <c r="AL735" s="263"/>
      <c r="AM735" s="492"/>
      <c r="AN735" s="263"/>
      <c r="AO735" s="263"/>
      <c r="AP735" s="263"/>
      <c r="AQ735" s="263"/>
      <c r="AR735" s="263"/>
      <c r="AS735" s="263"/>
      <c r="AT735" s="263"/>
      <c r="AU735" s="263"/>
      <c r="AV735" s="263"/>
      <c r="AW735" s="263"/>
      <c r="AX735" s="263"/>
      <c r="AY735" s="263"/>
      <c r="AZ735" s="265"/>
      <c r="BA735" s="492"/>
      <c r="BB735" s="577" t="str">
        <f t="shared" si="50"/>
        <v xml:space="preserve"> </v>
      </c>
      <c r="BC735" s="577" t="str">
        <f t="shared" si="51"/>
        <v xml:space="preserve"> </v>
      </c>
      <c r="BD735" s="577" t="str">
        <f t="shared" si="52"/>
        <v xml:space="preserve"> </v>
      </c>
      <c r="BE735" s="577" t="str">
        <f t="shared" si="53"/>
        <v xml:space="preserve"> </v>
      </c>
      <c r="BF735" s="102"/>
      <c r="BG735" s="330"/>
    </row>
    <row r="736" spans="1:59" s="107" customFormat="1" ht="12.75" x14ac:dyDescent="0.25">
      <c r="A736" s="380"/>
      <c r="B736" s="169">
        <f>'Données démographiques'!B735</f>
        <v>0</v>
      </c>
      <c r="C736" s="169">
        <f>'Données démographiques'!C735</f>
        <v>0</v>
      </c>
      <c r="D736" s="170">
        <f>'Données démographiques'!D735</f>
        <v>0</v>
      </c>
      <c r="E736" s="170">
        <f>'Données démographiques'!F735</f>
        <v>0</v>
      </c>
      <c r="F736" s="102"/>
      <c r="G736" s="255"/>
      <c r="H736" s="273"/>
      <c r="I736" s="274"/>
      <c r="J736" s="274"/>
      <c r="K736" s="273"/>
      <c r="L736" s="273"/>
      <c r="M736" s="274"/>
      <c r="N736" s="273"/>
      <c r="O736" s="257"/>
      <c r="P736" s="277"/>
      <c r="Q736" s="277"/>
      <c r="R736" s="277"/>
      <c r="S736" s="277"/>
      <c r="T736" s="277"/>
      <c r="U736" s="273"/>
      <c r="V736" s="255"/>
      <c r="W736" s="255"/>
      <c r="X736" s="102"/>
      <c r="Y736" s="273"/>
      <c r="Z736" s="172"/>
      <c r="AA736" s="102"/>
      <c r="AB736" s="257"/>
      <c r="AC736" s="257"/>
      <c r="AD736" s="273"/>
      <c r="AE736" s="257"/>
      <c r="AF736" s="273"/>
      <c r="AG736" s="273"/>
      <c r="AH736" s="273"/>
      <c r="AI736" s="262"/>
      <c r="AJ736" s="262"/>
      <c r="AK736" s="262"/>
      <c r="AL736" s="262"/>
      <c r="AM736" s="492"/>
      <c r="AN736" s="262"/>
      <c r="AO736" s="262"/>
      <c r="AP736" s="262"/>
      <c r="AQ736" s="262"/>
      <c r="AR736" s="262"/>
      <c r="AS736" s="262"/>
      <c r="AT736" s="262"/>
      <c r="AU736" s="262"/>
      <c r="AV736" s="262"/>
      <c r="AW736" s="262"/>
      <c r="AX736" s="262"/>
      <c r="AY736" s="262"/>
      <c r="AZ736" s="264"/>
      <c r="BA736" s="492"/>
      <c r="BB736" s="576" t="str">
        <f t="shared" si="50"/>
        <v xml:space="preserve"> </v>
      </c>
      <c r="BC736" s="576" t="str">
        <f t="shared" si="51"/>
        <v xml:space="preserve"> </v>
      </c>
      <c r="BD736" s="576" t="str">
        <f t="shared" si="52"/>
        <v xml:space="preserve"> </v>
      </c>
      <c r="BE736" s="576" t="str">
        <f t="shared" si="53"/>
        <v xml:space="preserve"> </v>
      </c>
      <c r="BF736" s="102"/>
      <c r="BG736" s="165"/>
    </row>
    <row r="737" spans="1:59" s="107" customFormat="1" ht="12.75" x14ac:dyDescent="0.25">
      <c r="A737" s="380"/>
      <c r="B737" s="376">
        <f>'Données démographiques'!B736</f>
        <v>0</v>
      </c>
      <c r="C737" s="376">
        <f>'Données démographiques'!C736</f>
        <v>0</v>
      </c>
      <c r="D737" s="377">
        <f>'Données démographiques'!D736</f>
        <v>0</v>
      </c>
      <c r="E737" s="377">
        <f>'Données démographiques'!F736</f>
        <v>0</v>
      </c>
      <c r="F737" s="102"/>
      <c r="G737" s="430"/>
      <c r="H737" s="258"/>
      <c r="I737" s="493"/>
      <c r="J737" s="493"/>
      <c r="K737" s="258"/>
      <c r="L737" s="258"/>
      <c r="M737" s="493"/>
      <c r="N737" s="258"/>
      <c r="O737" s="259"/>
      <c r="P737" s="279"/>
      <c r="Q737" s="279"/>
      <c r="R737" s="279"/>
      <c r="S737" s="279"/>
      <c r="T737" s="279"/>
      <c r="U737" s="258"/>
      <c r="V737" s="430"/>
      <c r="W737" s="430"/>
      <c r="X737" s="102"/>
      <c r="Y737" s="258"/>
      <c r="Z737" s="431"/>
      <c r="AA737" s="102"/>
      <c r="AB737" s="259"/>
      <c r="AC737" s="259"/>
      <c r="AD737" s="258"/>
      <c r="AE737" s="259"/>
      <c r="AF737" s="258"/>
      <c r="AG737" s="258"/>
      <c r="AH737" s="258"/>
      <c r="AI737" s="263"/>
      <c r="AJ737" s="263"/>
      <c r="AK737" s="263"/>
      <c r="AL737" s="263"/>
      <c r="AM737" s="492"/>
      <c r="AN737" s="263"/>
      <c r="AO737" s="263"/>
      <c r="AP737" s="263"/>
      <c r="AQ737" s="263"/>
      <c r="AR737" s="263"/>
      <c r="AS737" s="263"/>
      <c r="AT737" s="263"/>
      <c r="AU737" s="263"/>
      <c r="AV737" s="263"/>
      <c r="AW737" s="263"/>
      <c r="AX737" s="263"/>
      <c r="AY737" s="263"/>
      <c r="AZ737" s="265"/>
      <c r="BA737" s="492"/>
      <c r="BB737" s="577" t="str">
        <f t="shared" si="50"/>
        <v xml:space="preserve"> </v>
      </c>
      <c r="BC737" s="577" t="str">
        <f t="shared" si="51"/>
        <v xml:space="preserve"> </v>
      </c>
      <c r="BD737" s="577" t="str">
        <f t="shared" si="52"/>
        <v xml:space="preserve"> </v>
      </c>
      <c r="BE737" s="577" t="str">
        <f t="shared" si="53"/>
        <v xml:space="preserve"> </v>
      </c>
      <c r="BF737" s="102"/>
      <c r="BG737" s="330"/>
    </row>
    <row r="738" spans="1:59" s="107" customFormat="1" ht="12.75" x14ac:dyDescent="0.25">
      <c r="A738" s="380"/>
      <c r="B738" s="169">
        <f>'Données démographiques'!B737</f>
        <v>0</v>
      </c>
      <c r="C738" s="169">
        <f>'Données démographiques'!C737</f>
        <v>0</v>
      </c>
      <c r="D738" s="170">
        <f>'Données démographiques'!D737</f>
        <v>0</v>
      </c>
      <c r="E738" s="170">
        <f>'Données démographiques'!F737</f>
        <v>0</v>
      </c>
      <c r="F738" s="102"/>
      <c r="G738" s="255"/>
      <c r="H738" s="273"/>
      <c r="I738" s="274"/>
      <c r="J738" s="274"/>
      <c r="K738" s="273"/>
      <c r="L738" s="273"/>
      <c r="M738" s="274"/>
      <c r="N738" s="273"/>
      <c r="O738" s="257"/>
      <c r="P738" s="277"/>
      <c r="Q738" s="277"/>
      <c r="R738" s="277"/>
      <c r="S738" s="277"/>
      <c r="T738" s="277"/>
      <c r="U738" s="273"/>
      <c r="V738" s="255"/>
      <c r="W738" s="255"/>
      <c r="X738" s="102"/>
      <c r="Y738" s="273"/>
      <c r="Z738" s="172"/>
      <c r="AA738" s="102"/>
      <c r="AB738" s="257"/>
      <c r="AC738" s="257"/>
      <c r="AD738" s="273"/>
      <c r="AE738" s="257"/>
      <c r="AF738" s="273"/>
      <c r="AG738" s="273"/>
      <c r="AH738" s="273"/>
      <c r="AI738" s="262"/>
      <c r="AJ738" s="262"/>
      <c r="AK738" s="262"/>
      <c r="AL738" s="262"/>
      <c r="AM738" s="492"/>
      <c r="AN738" s="262"/>
      <c r="AO738" s="262"/>
      <c r="AP738" s="262"/>
      <c r="AQ738" s="262"/>
      <c r="AR738" s="262"/>
      <c r="AS738" s="262"/>
      <c r="AT738" s="262"/>
      <c r="AU738" s="262"/>
      <c r="AV738" s="262"/>
      <c r="AW738" s="262"/>
      <c r="AX738" s="262"/>
      <c r="AY738" s="262"/>
      <c r="AZ738" s="264"/>
      <c r="BA738" s="492"/>
      <c r="BB738" s="576" t="str">
        <f t="shared" si="50"/>
        <v xml:space="preserve"> </v>
      </c>
      <c r="BC738" s="576" t="str">
        <f t="shared" si="51"/>
        <v xml:space="preserve"> </v>
      </c>
      <c r="BD738" s="576" t="str">
        <f t="shared" si="52"/>
        <v xml:space="preserve"> </v>
      </c>
      <c r="BE738" s="576" t="str">
        <f t="shared" si="53"/>
        <v xml:space="preserve"> </v>
      </c>
      <c r="BF738" s="102"/>
      <c r="BG738" s="165"/>
    </row>
    <row r="739" spans="1:59" s="107" customFormat="1" ht="12.75" x14ac:dyDescent="0.25">
      <c r="A739" s="380"/>
      <c r="B739" s="376">
        <f>'Données démographiques'!B738</f>
        <v>0</v>
      </c>
      <c r="C739" s="376">
        <f>'Données démographiques'!C738</f>
        <v>0</v>
      </c>
      <c r="D739" s="377">
        <f>'Données démographiques'!D738</f>
        <v>0</v>
      </c>
      <c r="E739" s="377">
        <f>'Données démographiques'!F738</f>
        <v>0</v>
      </c>
      <c r="F739" s="102"/>
      <c r="G739" s="430"/>
      <c r="H739" s="258"/>
      <c r="I739" s="493"/>
      <c r="J739" s="493"/>
      <c r="K739" s="258"/>
      <c r="L739" s="258"/>
      <c r="M739" s="493"/>
      <c r="N739" s="258"/>
      <c r="O739" s="259"/>
      <c r="P739" s="279"/>
      <c r="Q739" s="279"/>
      <c r="R739" s="279"/>
      <c r="S739" s="279"/>
      <c r="T739" s="279"/>
      <c r="U739" s="258"/>
      <c r="V739" s="430"/>
      <c r="W739" s="430"/>
      <c r="X739" s="102"/>
      <c r="Y739" s="258"/>
      <c r="Z739" s="431"/>
      <c r="AA739" s="102"/>
      <c r="AB739" s="259"/>
      <c r="AC739" s="259"/>
      <c r="AD739" s="258"/>
      <c r="AE739" s="259"/>
      <c r="AF739" s="258"/>
      <c r="AG739" s="258"/>
      <c r="AH739" s="258"/>
      <c r="AI739" s="263"/>
      <c r="AJ739" s="263"/>
      <c r="AK739" s="263"/>
      <c r="AL739" s="263"/>
      <c r="AM739" s="492"/>
      <c r="AN739" s="263"/>
      <c r="AO739" s="263"/>
      <c r="AP739" s="263"/>
      <c r="AQ739" s="263"/>
      <c r="AR739" s="263"/>
      <c r="AS739" s="263"/>
      <c r="AT739" s="263"/>
      <c r="AU739" s="263"/>
      <c r="AV739" s="263"/>
      <c r="AW739" s="263"/>
      <c r="AX739" s="263"/>
      <c r="AY739" s="263"/>
      <c r="AZ739" s="265"/>
      <c r="BA739" s="492"/>
      <c r="BB739" s="577" t="str">
        <f t="shared" si="50"/>
        <v xml:space="preserve"> </v>
      </c>
      <c r="BC739" s="577" t="str">
        <f t="shared" si="51"/>
        <v xml:space="preserve"> </v>
      </c>
      <c r="BD739" s="577" t="str">
        <f t="shared" si="52"/>
        <v xml:space="preserve"> </v>
      </c>
      <c r="BE739" s="577" t="str">
        <f t="shared" si="53"/>
        <v xml:space="preserve"> </v>
      </c>
      <c r="BF739" s="102"/>
      <c r="BG739" s="330"/>
    </row>
    <row r="740" spans="1:59" s="107" customFormat="1" ht="12.75" x14ac:dyDescent="0.25">
      <c r="A740" s="380"/>
      <c r="B740" s="169">
        <f>'Données démographiques'!B739</f>
        <v>0</v>
      </c>
      <c r="C740" s="169">
        <f>'Données démographiques'!C739</f>
        <v>0</v>
      </c>
      <c r="D740" s="170">
        <f>'Données démographiques'!D739</f>
        <v>0</v>
      </c>
      <c r="E740" s="170">
        <f>'Données démographiques'!F739</f>
        <v>0</v>
      </c>
      <c r="F740" s="102"/>
      <c r="G740" s="255"/>
      <c r="H740" s="273"/>
      <c r="I740" s="274"/>
      <c r="J740" s="274"/>
      <c r="K740" s="273"/>
      <c r="L740" s="273"/>
      <c r="M740" s="274"/>
      <c r="N740" s="273"/>
      <c r="O740" s="257"/>
      <c r="P740" s="277"/>
      <c r="Q740" s="277"/>
      <c r="R740" s="277"/>
      <c r="S740" s="277"/>
      <c r="T740" s="277"/>
      <c r="U740" s="273"/>
      <c r="V740" s="255"/>
      <c r="W740" s="255"/>
      <c r="X740" s="102"/>
      <c r="Y740" s="273"/>
      <c r="Z740" s="172"/>
      <c r="AA740" s="102"/>
      <c r="AB740" s="257"/>
      <c r="AC740" s="257"/>
      <c r="AD740" s="273"/>
      <c r="AE740" s="257"/>
      <c r="AF740" s="273"/>
      <c r="AG740" s="273"/>
      <c r="AH740" s="273"/>
      <c r="AI740" s="262"/>
      <c r="AJ740" s="262"/>
      <c r="AK740" s="262"/>
      <c r="AL740" s="262"/>
      <c r="AM740" s="492"/>
      <c r="AN740" s="262"/>
      <c r="AO740" s="262"/>
      <c r="AP740" s="262"/>
      <c r="AQ740" s="262"/>
      <c r="AR740" s="262"/>
      <c r="AS740" s="262"/>
      <c r="AT740" s="262"/>
      <c r="AU740" s="262"/>
      <c r="AV740" s="262"/>
      <c r="AW740" s="262"/>
      <c r="AX740" s="262"/>
      <c r="AY740" s="262"/>
      <c r="AZ740" s="264"/>
      <c r="BA740" s="492"/>
      <c r="BB740" s="576" t="str">
        <f t="shared" si="50"/>
        <v xml:space="preserve"> </v>
      </c>
      <c r="BC740" s="576" t="str">
        <f t="shared" si="51"/>
        <v xml:space="preserve"> </v>
      </c>
      <c r="BD740" s="576" t="str">
        <f t="shared" si="52"/>
        <v xml:space="preserve"> </v>
      </c>
      <c r="BE740" s="576" t="str">
        <f t="shared" si="53"/>
        <v xml:space="preserve"> </v>
      </c>
      <c r="BF740" s="102"/>
      <c r="BG740" s="165"/>
    </row>
    <row r="741" spans="1:59" s="107" customFormat="1" ht="12.75" x14ac:dyDescent="0.25">
      <c r="A741" s="380"/>
      <c r="B741" s="376">
        <f>'Données démographiques'!B740</f>
        <v>0</v>
      </c>
      <c r="C741" s="376">
        <f>'Données démographiques'!C740</f>
        <v>0</v>
      </c>
      <c r="D741" s="377">
        <f>'Données démographiques'!D740</f>
        <v>0</v>
      </c>
      <c r="E741" s="377">
        <f>'Données démographiques'!F740</f>
        <v>0</v>
      </c>
      <c r="F741" s="102"/>
      <c r="G741" s="430"/>
      <c r="H741" s="258"/>
      <c r="I741" s="493"/>
      <c r="J741" s="493"/>
      <c r="K741" s="258"/>
      <c r="L741" s="258"/>
      <c r="M741" s="493"/>
      <c r="N741" s="258"/>
      <c r="O741" s="259"/>
      <c r="P741" s="279"/>
      <c r="Q741" s="279"/>
      <c r="R741" s="279"/>
      <c r="S741" s="279"/>
      <c r="T741" s="279"/>
      <c r="U741" s="258"/>
      <c r="V741" s="430"/>
      <c r="W741" s="430"/>
      <c r="X741" s="102"/>
      <c r="Y741" s="258"/>
      <c r="Z741" s="431"/>
      <c r="AA741" s="102"/>
      <c r="AB741" s="259"/>
      <c r="AC741" s="259"/>
      <c r="AD741" s="258"/>
      <c r="AE741" s="259"/>
      <c r="AF741" s="258"/>
      <c r="AG741" s="258"/>
      <c r="AH741" s="258"/>
      <c r="AI741" s="263"/>
      <c r="AJ741" s="263"/>
      <c r="AK741" s="263"/>
      <c r="AL741" s="263"/>
      <c r="AM741" s="492"/>
      <c r="AN741" s="263"/>
      <c r="AO741" s="263"/>
      <c r="AP741" s="263"/>
      <c r="AQ741" s="263"/>
      <c r="AR741" s="263"/>
      <c r="AS741" s="263"/>
      <c r="AT741" s="263"/>
      <c r="AU741" s="263"/>
      <c r="AV741" s="263"/>
      <c r="AW741" s="263"/>
      <c r="AX741" s="263"/>
      <c r="AY741" s="263"/>
      <c r="AZ741" s="265"/>
      <c r="BA741" s="492"/>
      <c r="BB741" s="577" t="str">
        <f t="shared" si="50"/>
        <v xml:space="preserve"> </v>
      </c>
      <c r="BC741" s="577" t="str">
        <f t="shared" si="51"/>
        <v xml:space="preserve"> </v>
      </c>
      <c r="BD741" s="577" t="str">
        <f t="shared" si="52"/>
        <v xml:space="preserve"> </v>
      </c>
      <c r="BE741" s="577" t="str">
        <f t="shared" si="53"/>
        <v xml:space="preserve"> </v>
      </c>
      <c r="BF741" s="102"/>
      <c r="BG741" s="330"/>
    </row>
    <row r="742" spans="1:59" s="107" customFormat="1" ht="12.75" x14ac:dyDescent="0.25">
      <c r="A742" s="380"/>
      <c r="B742" s="169">
        <f>'Données démographiques'!B741</f>
        <v>0</v>
      </c>
      <c r="C742" s="169">
        <f>'Données démographiques'!C741</f>
        <v>0</v>
      </c>
      <c r="D742" s="170">
        <f>'Données démographiques'!D741</f>
        <v>0</v>
      </c>
      <c r="E742" s="170">
        <f>'Données démographiques'!F741</f>
        <v>0</v>
      </c>
      <c r="F742" s="102"/>
      <c r="G742" s="255"/>
      <c r="H742" s="273"/>
      <c r="I742" s="274"/>
      <c r="J742" s="274"/>
      <c r="K742" s="273"/>
      <c r="L742" s="273"/>
      <c r="M742" s="274"/>
      <c r="N742" s="273"/>
      <c r="O742" s="257"/>
      <c r="P742" s="277"/>
      <c r="Q742" s="277"/>
      <c r="R742" s="277"/>
      <c r="S742" s="277"/>
      <c r="T742" s="277"/>
      <c r="U742" s="273"/>
      <c r="V742" s="255"/>
      <c r="W742" s="255"/>
      <c r="X742" s="102"/>
      <c r="Y742" s="273"/>
      <c r="Z742" s="172"/>
      <c r="AA742" s="102"/>
      <c r="AB742" s="257"/>
      <c r="AC742" s="257"/>
      <c r="AD742" s="273"/>
      <c r="AE742" s="257"/>
      <c r="AF742" s="273"/>
      <c r="AG742" s="273"/>
      <c r="AH742" s="273"/>
      <c r="AI742" s="262"/>
      <c r="AJ742" s="262"/>
      <c r="AK742" s="262"/>
      <c r="AL742" s="262"/>
      <c r="AM742" s="492"/>
      <c r="AN742" s="262"/>
      <c r="AO742" s="262"/>
      <c r="AP742" s="262"/>
      <c r="AQ742" s="262"/>
      <c r="AR742" s="262"/>
      <c r="AS742" s="262"/>
      <c r="AT742" s="262"/>
      <c r="AU742" s="262"/>
      <c r="AV742" s="262"/>
      <c r="AW742" s="262"/>
      <c r="AX742" s="262"/>
      <c r="AY742" s="262"/>
      <c r="AZ742" s="264"/>
      <c r="BA742" s="492"/>
      <c r="BB742" s="576" t="str">
        <f t="shared" si="50"/>
        <v xml:space="preserve"> </v>
      </c>
      <c r="BC742" s="576" t="str">
        <f t="shared" si="51"/>
        <v xml:space="preserve"> </v>
      </c>
      <c r="BD742" s="576" t="str">
        <f t="shared" si="52"/>
        <v xml:space="preserve"> </v>
      </c>
      <c r="BE742" s="576" t="str">
        <f t="shared" si="53"/>
        <v xml:space="preserve"> </v>
      </c>
      <c r="BF742" s="102"/>
      <c r="BG742" s="165"/>
    </row>
    <row r="743" spans="1:59" s="107" customFormat="1" ht="12.75" x14ac:dyDescent="0.25">
      <c r="A743" s="380"/>
      <c r="B743" s="376">
        <f>'Données démographiques'!B742</f>
        <v>0</v>
      </c>
      <c r="C743" s="376">
        <f>'Données démographiques'!C742</f>
        <v>0</v>
      </c>
      <c r="D743" s="377">
        <f>'Données démographiques'!D742</f>
        <v>0</v>
      </c>
      <c r="E743" s="377">
        <f>'Données démographiques'!F742</f>
        <v>0</v>
      </c>
      <c r="F743" s="102"/>
      <c r="G743" s="430"/>
      <c r="H743" s="258"/>
      <c r="I743" s="493"/>
      <c r="J743" s="493"/>
      <c r="K743" s="258"/>
      <c r="L743" s="258"/>
      <c r="M743" s="493"/>
      <c r="N743" s="258"/>
      <c r="O743" s="259"/>
      <c r="P743" s="279"/>
      <c r="Q743" s="279"/>
      <c r="R743" s="279"/>
      <c r="S743" s="279"/>
      <c r="T743" s="279"/>
      <c r="U743" s="258"/>
      <c r="V743" s="430"/>
      <c r="W743" s="430"/>
      <c r="X743" s="102"/>
      <c r="Y743" s="258"/>
      <c r="Z743" s="431"/>
      <c r="AA743" s="102"/>
      <c r="AB743" s="259"/>
      <c r="AC743" s="259"/>
      <c r="AD743" s="258"/>
      <c r="AE743" s="259"/>
      <c r="AF743" s="258"/>
      <c r="AG743" s="258"/>
      <c r="AH743" s="258"/>
      <c r="AI743" s="263"/>
      <c r="AJ743" s="263"/>
      <c r="AK743" s="263"/>
      <c r="AL743" s="263"/>
      <c r="AM743" s="492"/>
      <c r="AN743" s="263"/>
      <c r="AO743" s="263"/>
      <c r="AP743" s="263"/>
      <c r="AQ743" s="263"/>
      <c r="AR743" s="263"/>
      <c r="AS743" s="263"/>
      <c r="AT743" s="263"/>
      <c r="AU743" s="263"/>
      <c r="AV743" s="263"/>
      <c r="AW743" s="263"/>
      <c r="AX743" s="263"/>
      <c r="AY743" s="263"/>
      <c r="AZ743" s="265"/>
      <c r="BA743" s="492"/>
      <c r="BB743" s="577" t="str">
        <f t="shared" si="50"/>
        <v xml:space="preserve"> </v>
      </c>
      <c r="BC743" s="577" t="str">
        <f t="shared" si="51"/>
        <v xml:space="preserve"> </v>
      </c>
      <c r="BD743" s="577" t="str">
        <f t="shared" si="52"/>
        <v xml:space="preserve"> </v>
      </c>
      <c r="BE743" s="577" t="str">
        <f t="shared" si="53"/>
        <v xml:space="preserve"> </v>
      </c>
      <c r="BF743" s="102"/>
      <c r="BG743" s="330"/>
    </row>
    <row r="744" spans="1:59" s="107" customFormat="1" ht="12.75" x14ac:dyDescent="0.25">
      <c r="A744" s="380"/>
      <c r="B744" s="169">
        <f>'Données démographiques'!B743</f>
        <v>0</v>
      </c>
      <c r="C744" s="169">
        <f>'Données démographiques'!C743</f>
        <v>0</v>
      </c>
      <c r="D744" s="170">
        <f>'Données démographiques'!D743</f>
        <v>0</v>
      </c>
      <c r="E744" s="170">
        <f>'Données démographiques'!F743</f>
        <v>0</v>
      </c>
      <c r="F744" s="102"/>
      <c r="G744" s="255"/>
      <c r="H744" s="273"/>
      <c r="I744" s="274"/>
      <c r="J744" s="274"/>
      <c r="K744" s="273"/>
      <c r="L744" s="273"/>
      <c r="M744" s="274"/>
      <c r="N744" s="273"/>
      <c r="O744" s="257"/>
      <c r="P744" s="277"/>
      <c r="Q744" s="277"/>
      <c r="R744" s="277"/>
      <c r="S744" s="277"/>
      <c r="T744" s="277"/>
      <c r="U744" s="273"/>
      <c r="V744" s="255"/>
      <c r="W744" s="255"/>
      <c r="X744" s="102"/>
      <c r="Y744" s="273"/>
      <c r="Z744" s="172"/>
      <c r="AA744" s="102"/>
      <c r="AB744" s="257"/>
      <c r="AC744" s="257"/>
      <c r="AD744" s="273"/>
      <c r="AE744" s="257"/>
      <c r="AF744" s="273"/>
      <c r="AG744" s="273"/>
      <c r="AH744" s="273"/>
      <c r="AI744" s="262"/>
      <c r="AJ744" s="262"/>
      <c r="AK744" s="262"/>
      <c r="AL744" s="262"/>
      <c r="AM744" s="492"/>
      <c r="AN744" s="262"/>
      <c r="AO744" s="262"/>
      <c r="AP744" s="262"/>
      <c r="AQ744" s="262"/>
      <c r="AR744" s="262"/>
      <c r="AS744" s="262"/>
      <c r="AT744" s="262"/>
      <c r="AU744" s="262"/>
      <c r="AV744" s="262"/>
      <c r="AW744" s="262"/>
      <c r="AX744" s="262"/>
      <c r="AY744" s="262"/>
      <c r="AZ744" s="264"/>
      <c r="BA744" s="492"/>
      <c r="BB744" s="576" t="str">
        <f t="shared" si="50"/>
        <v xml:space="preserve"> </v>
      </c>
      <c r="BC744" s="576" t="str">
        <f t="shared" si="51"/>
        <v xml:space="preserve"> </v>
      </c>
      <c r="BD744" s="576" t="str">
        <f t="shared" si="52"/>
        <v xml:space="preserve"> </v>
      </c>
      <c r="BE744" s="576" t="str">
        <f t="shared" si="53"/>
        <v xml:space="preserve"> </v>
      </c>
      <c r="BF744" s="102"/>
      <c r="BG744" s="165"/>
    </row>
    <row r="745" spans="1:59" s="107" customFormat="1" ht="12.75" x14ac:dyDescent="0.25">
      <c r="A745" s="380"/>
      <c r="B745" s="376">
        <f>'Données démographiques'!B744</f>
        <v>0</v>
      </c>
      <c r="C745" s="376">
        <f>'Données démographiques'!C744</f>
        <v>0</v>
      </c>
      <c r="D745" s="377">
        <f>'Données démographiques'!D744</f>
        <v>0</v>
      </c>
      <c r="E745" s="377">
        <f>'Données démographiques'!F744</f>
        <v>0</v>
      </c>
      <c r="F745" s="102"/>
      <c r="G745" s="430"/>
      <c r="H745" s="258"/>
      <c r="I745" s="493"/>
      <c r="J745" s="493"/>
      <c r="K745" s="258"/>
      <c r="L745" s="258"/>
      <c r="M745" s="493"/>
      <c r="N745" s="258"/>
      <c r="O745" s="259"/>
      <c r="P745" s="279"/>
      <c r="Q745" s="279"/>
      <c r="R745" s="279"/>
      <c r="S745" s="279"/>
      <c r="T745" s="279"/>
      <c r="U745" s="258"/>
      <c r="V745" s="430"/>
      <c r="W745" s="430"/>
      <c r="X745" s="102"/>
      <c r="Y745" s="258"/>
      <c r="Z745" s="431"/>
      <c r="AA745" s="102"/>
      <c r="AB745" s="259"/>
      <c r="AC745" s="259"/>
      <c r="AD745" s="258"/>
      <c r="AE745" s="259"/>
      <c r="AF745" s="258"/>
      <c r="AG745" s="258"/>
      <c r="AH745" s="258"/>
      <c r="AI745" s="263"/>
      <c r="AJ745" s="263"/>
      <c r="AK745" s="263"/>
      <c r="AL745" s="263"/>
      <c r="AM745" s="492"/>
      <c r="AN745" s="263"/>
      <c r="AO745" s="263"/>
      <c r="AP745" s="263"/>
      <c r="AQ745" s="263"/>
      <c r="AR745" s="263"/>
      <c r="AS745" s="263"/>
      <c r="AT745" s="263"/>
      <c r="AU745" s="263"/>
      <c r="AV745" s="263"/>
      <c r="AW745" s="263"/>
      <c r="AX745" s="263"/>
      <c r="AY745" s="263"/>
      <c r="AZ745" s="265"/>
      <c r="BA745" s="492"/>
      <c r="BB745" s="577" t="str">
        <f t="shared" si="50"/>
        <v xml:space="preserve"> </v>
      </c>
      <c r="BC745" s="577" t="str">
        <f t="shared" si="51"/>
        <v xml:space="preserve"> </v>
      </c>
      <c r="BD745" s="577" t="str">
        <f t="shared" si="52"/>
        <v xml:space="preserve"> </v>
      </c>
      <c r="BE745" s="577" t="str">
        <f t="shared" si="53"/>
        <v xml:space="preserve"> </v>
      </c>
      <c r="BF745" s="102"/>
      <c r="BG745" s="330"/>
    </row>
    <row r="746" spans="1:59" s="107" customFormat="1" ht="12.75" x14ac:dyDescent="0.25">
      <c r="A746" s="380"/>
      <c r="B746" s="169">
        <f>'Données démographiques'!B745</f>
        <v>0</v>
      </c>
      <c r="C746" s="169">
        <f>'Données démographiques'!C745</f>
        <v>0</v>
      </c>
      <c r="D746" s="170">
        <f>'Données démographiques'!D745</f>
        <v>0</v>
      </c>
      <c r="E746" s="170">
        <f>'Données démographiques'!F745</f>
        <v>0</v>
      </c>
      <c r="F746" s="102"/>
      <c r="G746" s="255"/>
      <c r="H746" s="273"/>
      <c r="I746" s="274"/>
      <c r="J746" s="274"/>
      <c r="K746" s="273"/>
      <c r="L746" s="273"/>
      <c r="M746" s="274"/>
      <c r="N746" s="273"/>
      <c r="O746" s="257"/>
      <c r="P746" s="277"/>
      <c r="Q746" s="277"/>
      <c r="R746" s="277"/>
      <c r="S746" s="277"/>
      <c r="T746" s="277"/>
      <c r="U746" s="273"/>
      <c r="V746" s="255"/>
      <c r="W746" s="255"/>
      <c r="X746" s="102"/>
      <c r="Y746" s="273"/>
      <c r="Z746" s="172"/>
      <c r="AA746" s="102"/>
      <c r="AB746" s="257"/>
      <c r="AC746" s="257"/>
      <c r="AD746" s="273"/>
      <c r="AE746" s="257"/>
      <c r="AF746" s="273"/>
      <c r="AG746" s="273"/>
      <c r="AH746" s="273"/>
      <c r="AI746" s="262"/>
      <c r="AJ746" s="262"/>
      <c r="AK746" s="262"/>
      <c r="AL746" s="262"/>
      <c r="AM746" s="492"/>
      <c r="AN746" s="262"/>
      <c r="AO746" s="262"/>
      <c r="AP746" s="262"/>
      <c r="AQ746" s="262"/>
      <c r="AR746" s="262"/>
      <c r="AS746" s="262"/>
      <c r="AT746" s="262"/>
      <c r="AU746" s="262"/>
      <c r="AV746" s="262"/>
      <c r="AW746" s="262"/>
      <c r="AX746" s="262"/>
      <c r="AY746" s="262"/>
      <c r="AZ746" s="264"/>
      <c r="BA746" s="492"/>
      <c r="BB746" s="576" t="str">
        <f t="shared" si="50"/>
        <v xml:space="preserve"> </v>
      </c>
      <c r="BC746" s="576" t="str">
        <f t="shared" si="51"/>
        <v xml:space="preserve"> </v>
      </c>
      <c r="BD746" s="576" t="str">
        <f t="shared" si="52"/>
        <v xml:space="preserve"> </v>
      </c>
      <c r="BE746" s="576" t="str">
        <f t="shared" si="53"/>
        <v xml:space="preserve"> </v>
      </c>
      <c r="BF746" s="102"/>
      <c r="BG746" s="165"/>
    </row>
    <row r="747" spans="1:59" s="107" customFormat="1" ht="12.75" x14ac:dyDescent="0.25">
      <c r="A747" s="380"/>
      <c r="B747" s="376">
        <f>'Données démographiques'!B746</f>
        <v>0</v>
      </c>
      <c r="C747" s="376">
        <f>'Données démographiques'!C746</f>
        <v>0</v>
      </c>
      <c r="D747" s="377">
        <f>'Données démographiques'!D746</f>
        <v>0</v>
      </c>
      <c r="E747" s="377">
        <f>'Données démographiques'!F746</f>
        <v>0</v>
      </c>
      <c r="F747" s="102"/>
      <c r="G747" s="430"/>
      <c r="H747" s="258"/>
      <c r="I747" s="493"/>
      <c r="J747" s="493"/>
      <c r="K747" s="258"/>
      <c r="L747" s="258"/>
      <c r="M747" s="493"/>
      <c r="N747" s="258"/>
      <c r="O747" s="259"/>
      <c r="P747" s="279"/>
      <c r="Q747" s="279"/>
      <c r="R747" s="279"/>
      <c r="S747" s="279"/>
      <c r="T747" s="279"/>
      <c r="U747" s="258"/>
      <c r="V747" s="430"/>
      <c r="W747" s="430"/>
      <c r="X747" s="102"/>
      <c r="Y747" s="258"/>
      <c r="Z747" s="431"/>
      <c r="AA747" s="102"/>
      <c r="AB747" s="259"/>
      <c r="AC747" s="259"/>
      <c r="AD747" s="258"/>
      <c r="AE747" s="259"/>
      <c r="AF747" s="258"/>
      <c r="AG747" s="258"/>
      <c r="AH747" s="258"/>
      <c r="AI747" s="263"/>
      <c r="AJ747" s="263"/>
      <c r="AK747" s="263"/>
      <c r="AL747" s="263"/>
      <c r="AM747" s="492"/>
      <c r="AN747" s="263"/>
      <c r="AO747" s="263"/>
      <c r="AP747" s="263"/>
      <c r="AQ747" s="263"/>
      <c r="AR747" s="263"/>
      <c r="AS747" s="263"/>
      <c r="AT747" s="263"/>
      <c r="AU747" s="263"/>
      <c r="AV747" s="263"/>
      <c r="AW747" s="263"/>
      <c r="AX747" s="263"/>
      <c r="AY747" s="263"/>
      <c r="AZ747" s="265"/>
      <c r="BA747" s="492"/>
      <c r="BB747" s="577" t="str">
        <f t="shared" si="50"/>
        <v xml:space="preserve"> </v>
      </c>
      <c r="BC747" s="577" t="str">
        <f t="shared" si="51"/>
        <v xml:space="preserve"> </v>
      </c>
      <c r="BD747" s="577" t="str">
        <f t="shared" si="52"/>
        <v xml:space="preserve"> </v>
      </c>
      <c r="BE747" s="577" t="str">
        <f t="shared" si="53"/>
        <v xml:space="preserve"> </v>
      </c>
      <c r="BF747" s="102"/>
      <c r="BG747" s="330"/>
    </row>
    <row r="748" spans="1:59" s="107" customFormat="1" ht="12.75" x14ac:dyDescent="0.25">
      <c r="A748" s="380"/>
      <c r="B748" s="169">
        <f>'Données démographiques'!B747</f>
        <v>0</v>
      </c>
      <c r="C748" s="169">
        <f>'Données démographiques'!C747</f>
        <v>0</v>
      </c>
      <c r="D748" s="170">
        <f>'Données démographiques'!D747</f>
        <v>0</v>
      </c>
      <c r="E748" s="170">
        <f>'Données démographiques'!F747</f>
        <v>0</v>
      </c>
      <c r="F748" s="102"/>
      <c r="G748" s="255"/>
      <c r="H748" s="273"/>
      <c r="I748" s="274"/>
      <c r="J748" s="274"/>
      <c r="K748" s="273"/>
      <c r="L748" s="273"/>
      <c r="M748" s="274"/>
      <c r="N748" s="273"/>
      <c r="O748" s="257"/>
      <c r="P748" s="277"/>
      <c r="Q748" s="277"/>
      <c r="R748" s="277"/>
      <c r="S748" s="277"/>
      <c r="T748" s="277"/>
      <c r="U748" s="273"/>
      <c r="V748" s="255"/>
      <c r="W748" s="255"/>
      <c r="X748" s="102"/>
      <c r="Y748" s="273"/>
      <c r="Z748" s="172"/>
      <c r="AA748" s="102"/>
      <c r="AB748" s="257"/>
      <c r="AC748" s="257"/>
      <c r="AD748" s="273"/>
      <c r="AE748" s="257"/>
      <c r="AF748" s="273"/>
      <c r="AG748" s="273"/>
      <c r="AH748" s="273"/>
      <c r="AI748" s="262"/>
      <c r="AJ748" s="262"/>
      <c r="AK748" s="262"/>
      <c r="AL748" s="262"/>
      <c r="AM748" s="492"/>
      <c r="AN748" s="262"/>
      <c r="AO748" s="262"/>
      <c r="AP748" s="262"/>
      <c r="AQ748" s="262"/>
      <c r="AR748" s="262"/>
      <c r="AS748" s="262"/>
      <c r="AT748" s="262"/>
      <c r="AU748" s="262"/>
      <c r="AV748" s="262"/>
      <c r="AW748" s="262"/>
      <c r="AX748" s="262"/>
      <c r="AY748" s="262"/>
      <c r="AZ748" s="264"/>
      <c r="BA748" s="492"/>
      <c r="BB748" s="576" t="str">
        <f t="shared" si="50"/>
        <v xml:space="preserve"> </v>
      </c>
      <c r="BC748" s="576" t="str">
        <f t="shared" si="51"/>
        <v xml:space="preserve"> </v>
      </c>
      <c r="BD748" s="576" t="str">
        <f t="shared" si="52"/>
        <v xml:space="preserve"> </v>
      </c>
      <c r="BE748" s="576" t="str">
        <f t="shared" si="53"/>
        <v xml:space="preserve"> </v>
      </c>
      <c r="BF748" s="102"/>
      <c r="BG748" s="165"/>
    </row>
    <row r="749" spans="1:59" s="107" customFormat="1" ht="12.75" x14ac:dyDescent="0.25">
      <c r="A749" s="380"/>
      <c r="B749" s="376">
        <f>'Données démographiques'!B748</f>
        <v>0</v>
      </c>
      <c r="C749" s="376">
        <f>'Données démographiques'!C748</f>
        <v>0</v>
      </c>
      <c r="D749" s="377">
        <f>'Données démographiques'!D748</f>
        <v>0</v>
      </c>
      <c r="E749" s="377">
        <f>'Données démographiques'!F748</f>
        <v>0</v>
      </c>
      <c r="F749" s="102"/>
      <c r="G749" s="430"/>
      <c r="H749" s="258"/>
      <c r="I749" s="493"/>
      <c r="J749" s="493"/>
      <c r="K749" s="258"/>
      <c r="L749" s="258"/>
      <c r="M749" s="493"/>
      <c r="N749" s="258"/>
      <c r="O749" s="259"/>
      <c r="P749" s="279"/>
      <c r="Q749" s="279"/>
      <c r="R749" s="279"/>
      <c r="S749" s="279"/>
      <c r="T749" s="279"/>
      <c r="U749" s="258"/>
      <c r="V749" s="430"/>
      <c r="W749" s="430"/>
      <c r="X749" s="102"/>
      <c r="Y749" s="258"/>
      <c r="Z749" s="431"/>
      <c r="AA749" s="102"/>
      <c r="AB749" s="259"/>
      <c r="AC749" s="259"/>
      <c r="AD749" s="258"/>
      <c r="AE749" s="259"/>
      <c r="AF749" s="258"/>
      <c r="AG749" s="258"/>
      <c r="AH749" s="258"/>
      <c r="AI749" s="263"/>
      <c r="AJ749" s="263"/>
      <c r="AK749" s="263"/>
      <c r="AL749" s="263"/>
      <c r="AM749" s="492"/>
      <c r="AN749" s="263"/>
      <c r="AO749" s="263"/>
      <c r="AP749" s="263"/>
      <c r="AQ749" s="263"/>
      <c r="AR749" s="263"/>
      <c r="AS749" s="263"/>
      <c r="AT749" s="263"/>
      <c r="AU749" s="263"/>
      <c r="AV749" s="263"/>
      <c r="AW749" s="263"/>
      <c r="AX749" s="263"/>
      <c r="AY749" s="263"/>
      <c r="AZ749" s="265"/>
      <c r="BA749" s="492"/>
      <c r="BB749" s="577" t="str">
        <f t="shared" si="50"/>
        <v xml:space="preserve"> </v>
      </c>
      <c r="BC749" s="577" t="str">
        <f t="shared" si="51"/>
        <v xml:space="preserve"> </v>
      </c>
      <c r="BD749" s="577" t="str">
        <f t="shared" si="52"/>
        <v xml:space="preserve"> </v>
      </c>
      <c r="BE749" s="577" t="str">
        <f t="shared" si="53"/>
        <v xml:space="preserve"> </v>
      </c>
      <c r="BF749" s="102"/>
      <c r="BG749" s="330"/>
    </row>
    <row r="750" spans="1:59" s="107" customFormat="1" ht="12.75" x14ac:dyDescent="0.25">
      <c r="A750" s="380"/>
      <c r="B750" s="169">
        <f>'Données démographiques'!B749</f>
        <v>0</v>
      </c>
      <c r="C750" s="169">
        <f>'Données démographiques'!C749</f>
        <v>0</v>
      </c>
      <c r="D750" s="170">
        <f>'Données démographiques'!D749</f>
        <v>0</v>
      </c>
      <c r="E750" s="170">
        <f>'Données démographiques'!F749</f>
        <v>0</v>
      </c>
      <c r="F750" s="102"/>
      <c r="G750" s="255"/>
      <c r="H750" s="273"/>
      <c r="I750" s="274"/>
      <c r="J750" s="274"/>
      <c r="K750" s="273"/>
      <c r="L750" s="273"/>
      <c r="M750" s="274"/>
      <c r="N750" s="273"/>
      <c r="O750" s="257"/>
      <c r="P750" s="277"/>
      <c r="Q750" s="277"/>
      <c r="R750" s="277"/>
      <c r="S750" s="277"/>
      <c r="T750" s="277"/>
      <c r="U750" s="273"/>
      <c r="V750" s="255"/>
      <c r="W750" s="255"/>
      <c r="X750" s="102"/>
      <c r="Y750" s="273"/>
      <c r="Z750" s="172"/>
      <c r="AA750" s="102"/>
      <c r="AB750" s="257"/>
      <c r="AC750" s="257"/>
      <c r="AD750" s="273"/>
      <c r="AE750" s="257"/>
      <c r="AF750" s="273"/>
      <c r="AG750" s="273"/>
      <c r="AH750" s="273"/>
      <c r="AI750" s="262"/>
      <c r="AJ750" s="262"/>
      <c r="AK750" s="262"/>
      <c r="AL750" s="262"/>
      <c r="AM750" s="492"/>
      <c r="AN750" s="262"/>
      <c r="AO750" s="262"/>
      <c r="AP750" s="262"/>
      <c r="AQ750" s="262"/>
      <c r="AR750" s="262"/>
      <c r="AS750" s="262"/>
      <c r="AT750" s="262"/>
      <c r="AU750" s="262"/>
      <c r="AV750" s="262"/>
      <c r="AW750" s="262"/>
      <c r="AX750" s="262"/>
      <c r="AY750" s="262"/>
      <c r="AZ750" s="264"/>
      <c r="BA750" s="492"/>
      <c r="BB750" s="576" t="str">
        <f t="shared" si="50"/>
        <v xml:space="preserve"> </v>
      </c>
      <c r="BC750" s="576" t="str">
        <f t="shared" si="51"/>
        <v xml:space="preserve"> </v>
      </c>
      <c r="BD750" s="576" t="str">
        <f t="shared" si="52"/>
        <v xml:space="preserve"> </v>
      </c>
      <c r="BE750" s="576" t="str">
        <f t="shared" si="53"/>
        <v xml:space="preserve"> </v>
      </c>
      <c r="BF750" s="102"/>
      <c r="BG750" s="165"/>
    </row>
    <row r="751" spans="1:59" s="107" customFormat="1" ht="12.75" x14ac:dyDescent="0.25">
      <c r="A751" s="380"/>
      <c r="B751" s="376">
        <f>'Données démographiques'!B750</f>
        <v>0</v>
      </c>
      <c r="C751" s="376">
        <f>'Données démographiques'!C750</f>
        <v>0</v>
      </c>
      <c r="D751" s="377">
        <f>'Données démographiques'!D750</f>
        <v>0</v>
      </c>
      <c r="E751" s="377">
        <f>'Données démographiques'!F750</f>
        <v>0</v>
      </c>
      <c r="F751" s="102"/>
      <c r="G751" s="430"/>
      <c r="H751" s="258"/>
      <c r="I751" s="493"/>
      <c r="J751" s="493"/>
      <c r="K751" s="258"/>
      <c r="L751" s="258"/>
      <c r="M751" s="493"/>
      <c r="N751" s="258"/>
      <c r="O751" s="259"/>
      <c r="P751" s="279"/>
      <c r="Q751" s="279"/>
      <c r="R751" s="279"/>
      <c r="S751" s="279"/>
      <c r="T751" s="279"/>
      <c r="U751" s="258"/>
      <c r="V751" s="430"/>
      <c r="W751" s="430"/>
      <c r="X751" s="102"/>
      <c r="Y751" s="258"/>
      <c r="Z751" s="431"/>
      <c r="AA751" s="102"/>
      <c r="AB751" s="259"/>
      <c r="AC751" s="259"/>
      <c r="AD751" s="258"/>
      <c r="AE751" s="259"/>
      <c r="AF751" s="258"/>
      <c r="AG751" s="258"/>
      <c r="AH751" s="258"/>
      <c r="AI751" s="263"/>
      <c r="AJ751" s="263"/>
      <c r="AK751" s="263"/>
      <c r="AL751" s="263"/>
      <c r="AM751" s="492"/>
      <c r="AN751" s="263"/>
      <c r="AO751" s="263"/>
      <c r="AP751" s="263"/>
      <c r="AQ751" s="263"/>
      <c r="AR751" s="263"/>
      <c r="AS751" s="263"/>
      <c r="AT751" s="263"/>
      <c r="AU751" s="263"/>
      <c r="AV751" s="263"/>
      <c r="AW751" s="263"/>
      <c r="AX751" s="263"/>
      <c r="AY751" s="263"/>
      <c r="AZ751" s="265"/>
      <c r="BA751" s="492"/>
      <c r="BB751" s="577" t="str">
        <f t="shared" si="50"/>
        <v xml:space="preserve"> </v>
      </c>
      <c r="BC751" s="577" t="str">
        <f t="shared" si="51"/>
        <v xml:space="preserve"> </v>
      </c>
      <c r="BD751" s="577" t="str">
        <f t="shared" si="52"/>
        <v xml:space="preserve"> </v>
      </c>
      <c r="BE751" s="577" t="str">
        <f t="shared" si="53"/>
        <v xml:space="preserve"> </v>
      </c>
      <c r="BF751" s="102"/>
      <c r="BG751" s="330"/>
    </row>
    <row r="752" spans="1:59" s="107" customFormat="1" ht="12.75" x14ac:dyDescent="0.25">
      <c r="A752" s="380"/>
      <c r="B752" s="169">
        <f>'Données démographiques'!B751</f>
        <v>0</v>
      </c>
      <c r="C752" s="169">
        <f>'Données démographiques'!C751</f>
        <v>0</v>
      </c>
      <c r="D752" s="170">
        <f>'Données démographiques'!D751</f>
        <v>0</v>
      </c>
      <c r="E752" s="170">
        <f>'Données démographiques'!F751</f>
        <v>0</v>
      </c>
      <c r="F752" s="102"/>
      <c r="G752" s="255"/>
      <c r="H752" s="273"/>
      <c r="I752" s="274"/>
      <c r="J752" s="274"/>
      <c r="K752" s="273"/>
      <c r="L752" s="273"/>
      <c r="M752" s="274"/>
      <c r="N752" s="273"/>
      <c r="O752" s="257"/>
      <c r="P752" s="277"/>
      <c r="Q752" s="277"/>
      <c r="R752" s="277"/>
      <c r="S752" s="277"/>
      <c r="T752" s="277"/>
      <c r="U752" s="273"/>
      <c r="V752" s="255"/>
      <c r="W752" s="255"/>
      <c r="X752" s="102"/>
      <c r="Y752" s="273"/>
      <c r="Z752" s="172"/>
      <c r="AA752" s="102"/>
      <c r="AB752" s="257"/>
      <c r="AC752" s="257"/>
      <c r="AD752" s="273"/>
      <c r="AE752" s="257"/>
      <c r="AF752" s="273"/>
      <c r="AG752" s="273"/>
      <c r="AH752" s="273"/>
      <c r="AI752" s="262"/>
      <c r="AJ752" s="262"/>
      <c r="AK752" s="262"/>
      <c r="AL752" s="262"/>
      <c r="AM752" s="492"/>
      <c r="AN752" s="262"/>
      <c r="AO752" s="262"/>
      <c r="AP752" s="262"/>
      <c r="AQ752" s="262"/>
      <c r="AR752" s="262"/>
      <c r="AS752" s="262"/>
      <c r="AT752" s="262"/>
      <c r="AU752" s="262"/>
      <c r="AV752" s="262"/>
      <c r="AW752" s="262"/>
      <c r="AX752" s="262"/>
      <c r="AY752" s="262"/>
      <c r="AZ752" s="264"/>
      <c r="BA752" s="492"/>
      <c r="BB752" s="576" t="str">
        <f t="shared" si="50"/>
        <v xml:space="preserve"> </v>
      </c>
      <c r="BC752" s="576" t="str">
        <f t="shared" si="51"/>
        <v xml:space="preserve"> </v>
      </c>
      <c r="BD752" s="576" t="str">
        <f t="shared" si="52"/>
        <v xml:space="preserve"> </v>
      </c>
      <c r="BE752" s="576" t="str">
        <f t="shared" si="53"/>
        <v xml:space="preserve"> </v>
      </c>
      <c r="BF752" s="102"/>
      <c r="BG752" s="165"/>
    </row>
    <row r="753" spans="1:59" s="107" customFormat="1" ht="12.75" x14ac:dyDescent="0.25">
      <c r="A753" s="380"/>
      <c r="B753" s="376">
        <f>'Données démographiques'!B752</f>
        <v>0</v>
      </c>
      <c r="C753" s="376">
        <f>'Données démographiques'!C752</f>
        <v>0</v>
      </c>
      <c r="D753" s="377">
        <f>'Données démographiques'!D752</f>
        <v>0</v>
      </c>
      <c r="E753" s="377">
        <f>'Données démographiques'!F752</f>
        <v>0</v>
      </c>
      <c r="F753" s="102"/>
      <c r="G753" s="430"/>
      <c r="H753" s="258"/>
      <c r="I753" s="493"/>
      <c r="J753" s="493"/>
      <c r="K753" s="258"/>
      <c r="L753" s="258"/>
      <c r="M753" s="493"/>
      <c r="N753" s="258"/>
      <c r="O753" s="259"/>
      <c r="P753" s="279"/>
      <c r="Q753" s="279"/>
      <c r="R753" s="279"/>
      <c r="S753" s="279"/>
      <c r="T753" s="279"/>
      <c r="U753" s="258"/>
      <c r="V753" s="430"/>
      <c r="W753" s="430"/>
      <c r="X753" s="102"/>
      <c r="Y753" s="258"/>
      <c r="Z753" s="431"/>
      <c r="AA753" s="102"/>
      <c r="AB753" s="259"/>
      <c r="AC753" s="259"/>
      <c r="AD753" s="258"/>
      <c r="AE753" s="259"/>
      <c r="AF753" s="258"/>
      <c r="AG753" s="258"/>
      <c r="AH753" s="258"/>
      <c r="AI753" s="263"/>
      <c r="AJ753" s="263"/>
      <c r="AK753" s="263"/>
      <c r="AL753" s="263"/>
      <c r="AM753" s="492"/>
      <c r="AN753" s="263"/>
      <c r="AO753" s="263"/>
      <c r="AP753" s="263"/>
      <c r="AQ753" s="263"/>
      <c r="AR753" s="263"/>
      <c r="AS753" s="263"/>
      <c r="AT753" s="263"/>
      <c r="AU753" s="263"/>
      <c r="AV753" s="263"/>
      <c r="AW753" s="263"/>
      <c r="AX753" s="263"/>
      <c r="AY753" s="263"/>
      <c r="AZ753" s="265"/>
      <c r="BA753" s="492"/>
      <c r="BB753" s="577" t="str">
        <f t="shared" si="50"/>
        <v xml:space="preserve"> </v>
      </c>
      <c r="BC753" s="577" t="str">
        <f t="shared" si="51"/>
        <v xml:space="preserve"> </v>
      </c>
      <c r="BD753" s="577" t="str">
        <f t="shared" si="52"/>
        <v xml:space="preserve"> </v>
      </c>
      <c r="BE753" s="577" t="str">
        <f t="shared" si="53"/>
        <v xml:space="preserve"> </v>
      </c>
      <c r="BF753" s="102"/>
      <c r="BG753" s="330"/>
    </row>
    <row r="754" spans="1:59" s="107" customFormat="1" ht="12.75" x14ac:dyDescent="0.25">
      <c r="A754" s="380"/>
      <c r="B754" s="169">
        <f>'Données démographiques'!B753</f>
        <v>0</v>
      </c>
      <c r="C754" s="169">
        <f>'Données démographiques'!C753</f>
        <v>0</v>
      </c>
      <c r="D754" s="170">
        <f>'Données démographiques'!D753</f>
        <v>0</v>
      </c>
      <c r="E754" s="170">
        <f>'Données démographiques'!F753</f>
        <v>0</v>
      </c>
      <c r="F754" s="102"/>
      <c r="G754" s="255"/>
      <c r="H754" s="273"/>
      <c r="I754" s="274"/>
      <c r="J754" s="274"/>
      <c r="K754" s="273"/>
      <c r="L754" s="273"/>
      <c r="M754" s="274"/>
      <c r="N754" s="273"/>
      <c r="O754" s="257"/>
      <c r="P754" s="277"/>
      <c r="Q754" s="277"/>
      <c r="R754" s="277"/>
      <c r="S754" s="277"/>
      <c r="T754" s="277"/>
      <c r="U754" s="273"/>
      <c r="V754" s="255"/>
      <c r="W754" s="255"/>
      <c r="X754" s="102"/>
      <c r="Y754" s="273"/>
      <c r="Z754" s="172"/>
      <c r="AA754" s="102"/>
      <c r="AB754" s="257"/>
      <c r="AC754" s="257"/>
      <c r="AD754" s="273"/>
      <c r="AE754" s="257"/>
      <c r="AF754" s="273"/>
      <c r="AG754" s="273"/>
      <c r="AH754" s="273"/>
      <c r="AI754" s="262"/>
      <c r="AJ754" s="262"/>
      <c r="AK754" s="262"/>
      <c r="AL754" s="262"/>
      <c r="AM754" s="492"/>
      <c r="AN754" s="262"/>
      <c r="AO754" s="262"/>
      <c r="AP754" s="262"/>
      <c r="AQ754" s="262"/>
      <c r="AR754" s="262"/>
      <c r="AS754" s="262"/>
      <c r="AT754" s="262"/>
      <c r="AU754" s="262"/>
      <c r="AV754" s="262"/>
      <c r="AW754" s="262"/>
      <c r="AX754" s="262"/>
      <c r="AY754" s="262"/>
      <c r="AZ754" s="264"/>
      <c r="BA754" s="492"/>
      <c r="BB754" s="576" t="str">
        <f t="shared" si="50"/>
        <v xml:space="preserve"> </v>
      </c>
      <c r="BC754" s="576" t="str">
        <f t="shared" si="51"/>
        <v xml:space="preserve"> </v>
      </c>
      <c r="BD754" s="576" t="str">
        <f t="shared" si="52"/>
        <v xml:space="preserve"> </v>
      </c>
      <c r="BE754" s="576" t="str">
        <f t="shared" si="53"/>
        <v xml:space="preserve"> </v>
      </c>
      <c r="BF754" s="102"/>
      <c r="BG754" s="165"/>
    </row>
    <row r="755" spans="1:59" s="107" customFormat="1" ht="12.75" x14ac:dyDescent="0.25">
      <c r="A755" s="380"/>
      <c r="B755" s="376">
        <f>'Données démographiques'!B754</f>
        <v>0</v>
      </c>
      <c r="C755" s="376">
        <f>'Données démographiques'!C754</f>
        <v>0</v>
      </c>
      <c r="D755" s="377">
        <f>'Données démographiques'!D754</f>
        <v>0</v>
      </c>
      <c r="E755" s="377">
        <f>'Données démographiques'!F754</f>
        <v>0</v>
      </c>
      <c r="F755" s="102"/>
      <c r="G755" s="430"/>
      <c r="H755" s="258"/>
      <c r="I755" s="493"/>
      <c r="J755" s="493"/>
      <c r="K755" s="258"/>
      <c r="L755" s="258"/>
      <c r="M755" s="493"/>
      <c r="N755" s="258"/>
      <c r="O755" s="259"/>
      <c r="P755" s="279"/>
      <c r="Q755" s="279"/>
      <c r="R755" s="279"/>
      <c r="S755" s="279"/>
      <c r="T755" s="279"/>
      <c r="U755" s="258"/>
      <c r="V755" s="430"/>
      <c r="W755" s="430"/>
      <c r="X755" s="102"/>
      <c r="Y755" s="258"/>
      <c r="Z755" s="431"/>
      <c r="AA755" s="102"/>
      <c r="AB755" s="259"/>
      <c r="AC755" s="259"/>
      <c r="AD755" s="258"/>
      <c r="AE755" s="259"/>
      <c r="AF755" s="258"/>
      <c r="AG755" s="258"/>
      <c r="AH755" s="258"/>
      <c r="AI755" s="263"/>
      <c r="AJ755" s="263"/>
      <c r="AK755" s="263"/>
      <c r="AL755" s="263"/>
      <c r="AM755" s="492"/>
      <c r="AN755" s="263"/>
      <c r="AO755" s="263"/>
      <c r="AP755" s="263"/>
      <c r="AQ755" s="263"/>
      <c r="AR755" s="263"/>
      <c r="AS755" s="263"/>
      <c r="AT755" s="263"/>
      <c r="AU755" s="263"/>
      <c r="AV755" s="263"/>
      <c r="AW755" s="263"/>
      <c r="AX755" s="263"/>
      <c r="AY755" s="263"/>
      <c r="AZ755" s="265"/>
      <c r="BA755" s="492"/>
      <c r="BB755" s="577" t="str">
        <f t="shared" si="50"/>
        <v xml:space="preserve"> </v>
      </c>
      <c r="BC755" s="577" t="str">
        <f t="shared" si="51"/>
        <v xml:space="preserve"> </v>
      </c>
      <c r="BD755" s="577" t="str">
        <f t="shared" si="52"/>
        <v xml:space="preserve"> </v>
      </c>
      <c r="BE755" s="577" t="str">
        <f t="shared" si="53"/>
        <v xml:space="preserve"> </v>
      </c>
      <c r="BF755" s="102"/>
      <c r="BG755" s="330"/>
    </row>
    <row r="756" spans="1:59" s="107" customFormat="1" ht="12.75" x14ac:dyDescent="0.25">
      <c r="A756" s="380"/>
      <c r="B756" s="169">
        <f>'Données démographiques'!B755</f>
        <v>0</v>
      </c>
      <c r="C756" s="169">
        <f>'Données démographiques'!C755</f>
        <v>0</v>
      </c>
      <c r="D756" s="170">
        <f>'Données démographiques'!D755</f>
        <v>0</v>
      </c>
      <c r="E756" s="170">
        <f>'Données démographiques'!F755</f>
        <v>0</v>
      </c>
      <c r="F756" s="102"/>
      <c r="G756" s="255"/>
      <c r="H756" s="273"/>
      <c r="I756" s="274"/>
      <c r="J756" s="274"/>
      <c r="K756" s="273"/>
      <c r="L756" s="273"/>
      <c r="M756" s="274"/>
      <c r="N756" s="273"/>
      <c r="O756" s="257"/>
      <c r="P756" s="277"/>
      <c r="Q756" s="277"/>
      <c r="R756" s="277"/>
      <c r="S756" s="277"/>
      <c r="T756" s="277"/>
      <c r="U756" s="273"/>
      <c r="V756" s="255"/>
      <c r="W756" s="255"/>
      <c r="X756" s="102"/>
      <c r="Y756" s="273"/>
      <c r="Z756" s="172"/>
      <c r="AA756" s="102"/>
      <c r="AB756" s="257"/>
      <c r="AC756" s="257"/>
      <c r="AD756" s="273"/>
      <c r="AE756" s="257"/>
      <c r="AF756" s="273"/>
      <c r="AG756" s="273"/>
      <c r="AH756" s="273"/>
      <c r="AI756" s="262"/>
      <c r="AJ756" s="262"/>
      <c r="AK756" s="262"/>
      <c r="AL756" s="262"/>
      <c r="AM756" s="492"/>
      <c r="AN756" s="262"/>
      <c r="AO756" s="262"/>
      <c r="AP756" s="262"/>
      <c r="AQ756" s="262"/>
      <c r="AR756" s="262"/>
      <c r="AS756" s="262"/>
      <c r="AT756" s="262"/>
      <c r="AU756" s="262"/>
      <c r="AV756" s="262"/>
      <c r="AW756" s="262"/>
      <c r="AX756" s="262"/>
      <c r="AY756" s="262"/>
      <c r="AZ756" s="264"/>
      <c r="BA756" s="492"/>
      <c r="BB756" s="576" t="str">
        <f t="shared" si="50"/>
        <v xml:space="preserve"> </v>
      </c>
      <c r="BC756" s="576" t="str">
        <f t="shared" si="51"/>
        <v xml:space="preserve"> </v>
      </c>
      <c r="BD756" s="576" t="str">
        <f t="shared" si="52"/>
        <v xml:space="preserve"> </v>
      </c>
      <c r="BE756" s="576" t="str">
        <f t="shared" si="53"/>
        <v xml:space="preserve"> </v>
      </c>
      <c r="BF756" s="102"/>
      <c r="BG756" s="165"/>
    </row>
    <row r="757" spans="1:59" s="107" customFormat="1" ht="12.75" x14ac:dyDescent="0.25">
      <c r="A757" s="380"/>
      <c r="B757" s="376">
        <f>'Données démographiques'!B756</f>
        <v>0</v>
      </c>
      <c r="C757" s="376">
        <f>'Données démographiques'!C756</f>
        <v>0</v>
      </c>
      <c r="D757" s="377">
        <f>'Données démographiques'!D756</f>
        <v>0</v>
      </c>
      <c r="E757" s="377">
        <f>'Données démographiques'!F756</f>
        <v>0</v>
      </c>
      <c r="F757" s="102"/>
      <c r="G757" s="430"/>
      <c r="H757" s="258"/>
      <c r="I757" s="493"/>
      <c r="J757" s="493"/>
      <c r="K757" s="258"/>
      <c r="L757" s="258"/>
      <c r="M757" s="493"/>
      <c r="N757" s="258"/>
      <c r="O757" s="259"/>
      <c r="P757" s="279"/>
      <c r="Q757" s="279"/>
      <c r="R757" s="279"/>
      <c r="S757" s="279"/>
      <c r="T757" s="279"/>
      <c r="U757" s="258"/>
      <c r="V757" s="430"/>
      <c r="W757" s="430"/>
      <c r="X757" s="102"/>
      <c r="Y757" s="258"/>
      <c r="Z757" s="431"/>
      <c r="AA757" s="102"/>
      <c r="AB757" s="259"/>
      <c r="AC757" s="259"/>
      <c r="AD757" s="258"/>
      <c r="AE757" s="259"/>
      <c r="AF757" s="258"/>
      <c r="AG757" s="258"/>
      <c r="AH757" s="258"/>
      <c r="AI757" s="263"/>
      <c r="AJ757" s="263"/>
      <c r="AK757" s="263"/>
      <c r="AL757" s="263"/>
      <c r="AM757" s="492"/>
      <c r="AN757" s="263"/>
      <c r="AO757" s="263"/>
      <c r="AP757" s="263"/>
      <c r="AQ757" s="263"/>
      <c r="AR757" s="263"/>
      <c r="AS757" s="263"/>
      <c r="AT757" s="263"/>
      <c r="AU757" s="263"/>
      <c r="AV757" s="263"/>
      <c r="AW757" s="263"/>
      <c r="AX757" s="263"/>
      <c r="AY757" s="263"/>
      <c r="AZ757" s="265"/>
      <c r="BA757" s="492"/>
      <c r="BB757" s="577" t="str">
        <f t="shared" si="50"/>
        <v xml:space="preserve"> </v>
      </c>
      <c r="BC757" s="577" t="str">
        <f t="shared" si="51"/>
        <v xml:space="preserve"> </v>
      </c>
      <c r="BD757" s="577" t="str">
        <f t="shared" si="52"/>
        <v xml:space="preserve"> </v>
      </c>
      <c r="BE757" s="577" t="str">
        <f t="shared" si="53"/>
        <v xml:space="preserve"> </v>
      </c>
      <c r="BF757" s="102"/>
      <c r="BG757" s="330"/>
    </row>
    <row r="758" spans="1:59" s="107" customFormat="1" ht="12.75" x14ac:dyDescent="0.25">
      <c r="A758" s="380"/>
      <c r="B758" s="169">
        <f>'Données démographiques'!B757</f>
        <v>0</v>
      </c>
      <c r="C758" s="169">
        <f>'Données démographiques'!C757</f>
        <v>0</v>
      </c>
      <c r="D758" s="170">
        <f>'Données démographiques'!D757</f>
        <v>0</v>
      </c>
      <c r="E758" s="170">
        <f>'Données démographiques'!F757</f>
        <v>0</v>
      </c>
      <c r="F758" s="102"/>
      <c r="G758" s="255"/>
      <c r="H758" s="273"/>
      <c r="I758" s="274"/>
      <c r="J758" s="274"/>
      <c r="K758" s="273"/>
      <c r="L758" s="273"/>
      <c r="M758" s="274"/>
      <c r="N758" s="273"/>
      <c r="O758" s="257"/>
      <c r="P758" s="277"/>
      <c r="Q758" s="277"/>
      <c r="R758" s="277"/>
      <c r="S758" s="277"/>
      <c r="T758" s="277"/>
      <c r="U758" s="273"/>
      <c r="V758" s="255"/>
      <c r="W758" s="255"/>
      <c r="X758" s="102"/>
      <c r="Y758" s="273"/>
      <c r="Z758" s="172"/>
      <c r="AA758" s="102"/>
      <c r="AB758" s="257"/>
      <c r="AC758" s="257"/>
      <c r="AD758" s="273"/>
      <c r="AE758" s="257"/>
      <c r="AF758" s="273"/>
      <c r="AG758" s="273"/>
      <c r="AH758" s="273"/>
      <c r="AI758" s="262"/>
      <c r="AJ758" s="262"/>
      <c r="AK758" s="262"/>
      <c r="AL758" s="262"/>
      <c r="AM758" s="492"/>
      <c r="AN758" s="262"/>
      <c r="AO758" s="262"/>
      <c r="AP758" s="262"/>
      <c r="AQ758" s="262"/>
      <c r="AR758" s="262"/>
      <c r="AS758" s="262"/>
      <c r="AT758" s="262"/>
      <c r="AU758" s="262"/>
      <c r="AV758" s="262"/>
      <c r="AW758" s="262"/>
      <c r="AX758" s="262"/>
      <c r="AY758" s="262"/>
      <c r="AZ758" s="264"/>
      <c r="BA758" s="492"/>
      <c r="BB758" s="576" t="str">
        <f t="shared" si="50"/>
        <v xml:space="preserve"> </v>
      </c>
      <c r="BC758" s="576" t="str">
        <f t="shared" si="51"/>
        <v xml:space="preserve"> </v>
      </c>
      <c r="BD758" s="576" t="str">
        <f t="shared" si="52"/>
        <v xml:space="preserve"> </v>
      </c>
      <c r="BE758" s="576" t="str">
        <f t="shared" si="53"/>
        <v xml:space="preserve"> </v>
      </c>
      <c r="BF758" s="102"/>
      <c r="BG758" s="165"/>
    </row>
    <row r="759" spans="1:59" s="107" customFormat="1" ht="12.75" x14ac:dyDescent="0.25">
      <c r="A759" s="380"/>
      <c r="B759" s="376">
        <f>'Données démographiques'!B758</f>
        <v>0</v>
      </c>
      <c r="C759" s="376">
        <f>'Données démographiques'!C758</f>
        <v>0</v>
      </c>
      <c r="D759" s="377">
        <f>'Données démographiques'!D758</f>
        <v>0</v>
      </c>
      <c r="E759" s="377">
        <f>'Données démographiques'!F758</f>
        <v>0</v>
      </c>
      <c r="F759" s="102"/>
      <c r="G759" s="430"/>
      <c r="H759" s="258"/>
      <c r="I759" s="493"/>
      <c r="J759" s="493"/>
      <c r="K759" s="258"/>
      <c r="L759" s="258"/>
      <c r="M759" s="493"/>
      <c r="N759" s="258"/>
      <c r="O759" s="259"/>
      <c r="P759" s="279"/>
      <c r="Q759" s="279"/>
      <c r="R759" s="279"/>
      <c r="S759" s="279"/>
      <c r="T759" s="279"/>
      <c r="U759" s="258"/>
      <c r="V759" s="430"/>
      <c r="W759" s="430"/>
      <c r="X759" s="102"/>
      <c r="Y759" s="258"/>
      <c r="Z759" s="431"/>
      <c r="AA759" s="102"/>
      <c r="AB759" s="259"/>
      <c r="AC759" s="259"/>
      <c r="AD759" s="258"/>
      <c r="AE759" s="259"/>
      <c r="AF759" s="258"/>
      <c r="AG759" s="258"/>
      <c r="AH759" s="258"/>
      <c r="AI759" s="263"/>
      <c r="AJ759" s="263"/>
      <c r="AK759" s="263"/>
      <c r="AL759" s="263"/>
      <c r="AM759" s="492"/>
      <c r="AN759" s="263"/>
      <c r="AO759" s="263"/>
      <c r="AP759" s="263"/>
      <c r="AQ759" s="263"/>
      <c r="AR759" s="263"/>
      <c r="AS759" s="263"/>
      <c r="AT759" s="263"/>
      <c r="AU759" s="263"/>
      <c r="AV759" s="263"/>
      <c r="AW759" s="263"/>
      <c r="AX759" s="263"/>
      <c r="AY759" s="263"/>
      <c r="AZ759" s="265"/>
      <c r="BA759" s="492"/>
      <c r="BB759" s="577" t="str">
        <f t="shared" si="50"/>
        <v xml:space="preserve"> </v>
      </c>
      <c r="BC759" s="577" t="str">
        <f t="shared" si="51"/>
        <v xml:space="preserve"> </v>
      </c>
      <c r="BD759" s="577" t="str">
        <f t="shared" si="52"/>
        <v xml:space="preserve"> </v>
      </c>
      <c r="BE759" s="577" t="str">
        <f t="shared" si="53"/>
        <v xml:space="preserve"> </v>
      </c>
      <c r="BF759" s="102"/>
      <c r="BG759" s="330"/>
    </row>
    <row r="760" spans="1:59" s="107" customFormat="1" ht="12.75" x14ac:dyDescent="0.25">
      <c r="A760" s="380"/>
      <c r="B760" s="169">
        <f>'Données démographiques'!B759</f>
        <v>0</v>
      </c>
      <c r="C760" s="169">
        <f>'Données démographiques'!C759</f>
        <v>0</v>
      </c>
      <c r="D760" s="170">
        <f>'Données démographiques'!D759</f>
        <v>0</v>
      </c>
      <c r="E760" s="170">
        <f>'Données démographiques'!F759</f>
        <v>0</v>
      </c>
      <c r="F760" s="102"/>
      <c r="G760" s="255"/>
      <c r="H760" s="273"/>
      <c r="I760" s="274"/>
      <c r="J760" s="274"/>
      <c r="K760" s="273"/>
      <c r="L760" s="273"/>
      <c r="M760" s="274"/>
      <c r="N760" s="273"/>
      <c r="O760" s="257"/>
      <c r="P760" s="277"/>
      <c r="Q760" s="277"/>
      <c r="R760" s="277"/>
      <c r="S760" s="277"/>
      <c r="T760" s="277"/>
      <c r="U760" s="273"/>
      <c r="V760" s="255"/>
      <c r="W760" s="255"/>
      <c r="X760" s="102"/>
      <c r="Y760" s="273"/>
      <c r="Z760" s="172"/>
      <c r="AA760" s="102"/>
      <c r="AB760" s="257"/>
      <c r="AC760" s="257"/>
      <c r="AD760" s="273"/>
      <c r="AE760" s="257"/>
      <c r="AF760" s="273"/>
      <c r="AG760" s="273"/>
      <c r="AH760" s="273"/>
      <c r="AI760" s="262"/>
      <c r="AJ760" s="262"/>
      <c r="AK760" s="262"/>
      <c r="AL760" s="262"/>
      <c r="AM760" s="492"/>
      <c r="AN760" s="262"/>
      <c r="AO760" s="262"/>
      <c r="AP760" s="262"/>
      <c r="AQ760" s="262"/>
      <c r="AR760" s="262"/>
      <c r="AS760" s="262"/>
      <c r="AT760" s="262"/>
      <c r="AU760" s="262"/>
      <c r="AV760" s="262"/>
      <c r="AW760" s="262"/>
      <c r="AX760" s="262"/>
      <c r="AY760" s="262"/>
      <c r="AZ760" s="264"/>
      <c r="BA760" s="492"/>
      <c r="BB760" s="576" t="str">
        <f t="shared" si="50"/>
        <v xml:space="preserve"> </v>
      </c>
      <c r="BC760" s="576" t="str">
        <f t="shared" si="51"/>
        <v xml:space="preserve"> </v>
      </c>
      <c r="BD760" s="576" t="str">
        <f t="shared" si="52"/>
        <v xml:space="preserve"> </v>
      </c>
      <c r="BE760" s="576" t="str">
        <f t="shared" si="53"/>
        <v xml:space="preserve"> </v>
      </c>
      <c r="BF760" s="102"/>
      <c r="BG760" s="165"/>
    </row>
    <row r="761" spans="1:59" s="107" customFormat="1" ht="12.75" x14ac:dyDescent="0.25">
      <c r="A761" s="380"/>
      <c r="B761" s="376">
        <f>'Données démographiques'!B760</f>
        <v>0</v>
      </c>
      <c r="C761" s="376">
        <f>'Données démographiques'!C760</f>
        <v>0</v>
      </c>
      <c r="D761" s="377">
        <f>'Données démographiques'!D760</f>
        <v>0</v>
      </c>
      <c r="E761" s="377">
        <f>'Données démographiques'!F760</f>
        <v>0</v>
      </c>
      <c r="F761" s="102"/>
      <c r="G761" s="430"/>
      <c r="H761" s="258"/>
      <c r="I761" s="493"/>
      <c r="J761" s="493"/>
      <c r="K761" s="258"/>
      <c r="L761" s="258"/>
      <c r="M761" s="493"/>
      <c r="N761" s="258"/>
      <c r="O761" s="259"/>
      <c r="P761" s="279"/>
      <c r="Q761" s="279"/>
      <c r="R761" s="279"/>
      <c r="S761" s="279"/>
      <c r="T761" s="279"/>
      <c r="U761" s="258"/>
      <c r="V761" s="430"/>
      <c r="W761" s="430"/>
      <c r="X761" s="102"/>
      <c r="Y761" s="258"/>
      <c r="Z761" s="431"/>
      <c r="AA761" s="102"/>
      <c r="AB761" s="259"/>
      <c r="AC761" s="259"/>
      <c r="AD761" s="258"/>
      <c r="AE761" s="259"/>
      <c r="AF761" s="258"/>
      <c r="AG761" s="258"/>
      <c r="AH761" s="258"/>
      <c r="AI761" s="263"/>
      <c r="AJ761" s="263"/>
      <c r="AK761" s="263"/>
      <c r="AL761" s="263"/>
      <c r="AM761" s="492"/>
      <c r="AN761" s="263"/>
      <c r="AO761" s="263"/>
      <c r="AP761" s="263"/>
      <c r="AQ761" s="263"/>
      <c r="AR761" s="263"/>
      <c r="AS761" s="263"/>
      <c r="AT761" s="263"/>
      <c r="AU761" s="263"/>
      <c r="AV761" s="263"/>
      <c r="AW761" s="263"/>
      <c r="AX761" s="263"/>
      <c r="AY761" s="263"/>
      <c r="AZ761" s="265"/>
      <c r="BA761" s="492"/>
      <c r="BB761" s="577" t="str">
        <f t="shared" si="50"/>
        <v xml:space="preserve"> </v>
      </c>
      <c r="BC761" s="577" t="str">
        <f t="shared" si="51"/>
        <v xml:space="preserve"> </v>
      </c>
      <c r="BD761" s="577" t="str">
        <f t="shared" si="52"/>
        <v xml:space="preserve"> </v>
      </c>
      <c r="BE761" s="577" t="str">
        <f t="shared" si="53"/>
        <v xml:space="preserve"> </v>
      </c>
      <c r="BF761" s="102"/>
      <c r="BG761" s="330"/>
    </row>
    <row r="762" spans="1:59" s="107" customFormat="1" ht="12.75" x14ac:dyDescent="0.25">
      <c r="A762" s="380"/>
      <c r="B762" s="169">
        <f>'Données démographiques'!B761</f>
        <v>0</v>
      </c>
      <c r="C762" s="169">
        <f>'Données démographiques'!C761</f>
        <v>0</v>
      </c>
      <c r="D762" s="170">
        <f>'Données démographiques'!D761</f>
        <v>0</v>
      </c>
      <c r="E762" s="170">
        <f>'Données démographiques'!F761</f>
        <v>0</v>
      </c>
      <c r="F762" s="102"/>
      <c r="G762" s="255"/>
      <c r="H762" s="273"/>
      <c r="I762" s="274"/>
      <c r="J762" s="274"/>
      <c r="K762" s="273"/>
      <c r="L762" s="273"/>
      <c r="M762" s="274"/>
      <c r="N762" s="273"/>
      <c r="O762" s="257"/>
      <c r="P762" s="277"/>
      <c r="Q762" s="277"/>
      <c r="R762" s="277"/>
      <c r="S762" s="277"/>
      <c r="T762" s="277"/>
      <c r="U762" s="273"/>
      <c r="V762" s="255"/>
      <c r="W762" s="255"/>
      <c r="X762" s="102"/>
      <c r="Y762" s="273"/>
      <c r="Z762" s="172"/>
      <c r="AA762" s="102"/>
      <c r="AB762" s="257"/>
      <c r="AC762" s="257"/>
      <c r="AD762" s="273"/>
      <c r="AE762" s="257"/>
      <c r="AF762" s="273"/>
      <c r="AG762" s="273"/>
      <c r="AH762" s="273"/>
      <c r="AI762" s="262"/>
      <c r="AJ762" s="262"/>
      <c r="AK762" s="262"/>
      <c r="AL762" s="262"/>
      <c r="AM762" s="492"/>
      <c r="AN762" s="262"/>
      <c r="AO762" s="262"/>
      <c r="AP762" s="262"/>
      <c r="AQ762" s="262"/>
      <c r="AR762" s="262"/>
      <c r="AS762" s="262"/>
      <c r="AT762" s="262"/>
      <c r="AU762" s="262"/>
      <c r="AV762" s="262"/>
      <c r="AW762" s="262"/>
      <c r="AX762" s="262"/>
      <c r="AY762" s="262"/>
      <c r="AZ762" s="264"/>
      <c r="BA762" s="492"/>
      <c r="BB762" s="576" t="str">
        <f t="shared" si="50"/>
        <v xml:space="preserve"> </v>
      </c>
      <c r="BC762" s="576" t="str">
        <f t="shared" si="51"/>
        <v xml:space="preserve"> </v>
      </c>
      <c r="BD762" s="576" t="str">
        <f t="shared" si="52"/>
        <v xml:space="preserve"> </v>
      </c>
      <c r="BE762" s="576" t="str">
        <f t="shared" si="53"/>
        <v xml:space="preserve"> </v>
      </c>
      <c r="BF762" s="102"/>
      <c r="BG762" s="165"/>
    </row>
    <row r="763" spans="1:59" s="107" customFormat="1" ht="12.75" x14ac:dyDescent="0.25">
      <c r="A763" s="380"/>
      <c r="B763" s="376">
        <f>'Données démographiques'!B762</f>
        <v>0</v>
      </c>
      <c r="C763" s="376">
        <f>'Données démographiques'!C762</f>
        <v>0</v>
      </c>
      <c r="D763" s="377">
        <f>'Données démographiques'!D762</f>
        <v>0</v>
      </c>
      <c r="E763" s="377">
        <f>'Données démographiques'!F762</f>
        <v>0</v>
      </c>
      <c r="F763" s="102"/>
      <c r="G763" s="430"/>
      <c r="H763" s="258"/>
      <c r="I763" s="493"/>
      <c r="J763" s="493"/>
      <c r="K763" s="258"/>
      <c r="L763" s="258"/>
      <c r="M763" s="493"/>
      <c r="N763" s="258"/>
      <c r="O763" s="259"/>
      <c r="P763" s="279"/>
      <c r="Q763" s="279"/>
      <c r="R763" s="279"/>
      <c r="S763" s="279"/>
      <c r="T763" s="279"/>
      <c r="U763" s="258"/>
      <c r="V763" s="430"/>
      <c r="W763" s="430"/>
      <c r="X763" s="102"/>
      <c r="Y763" s="258"/>
      <c r="Z763" s="431"/>
      <c r="AA763" s="102"/>
      <c r="AB763" s="259"/>
      <c r="AC763" s="259"/>
      <c r="AD763" s="258"/>
      <c r="AE763" s="259"/>
      <c r="AF763" s="258"/>
      <c r="AG763" s="258"/>
      <c r="AH763" s="258"/>
      <c r="AI763" s="263"/>
      <c r="AJ763" s="263"/>
      <c r="AK763" s="263"/>
      <c r="AL763" s="263"/>
      <c r="AM763" s="492"/>
      <c r="AN763" s="263"/>
      <c r="AO763" s="263"/>
      <c r="AP763" s="263"/>
      <c r="AQ763" s="263"/>
      <c r="AR763" s="263"/>
      <c r="AS763" s="263"/>
      <c r="AT763" s="263"/>
      <c r="AU763" s="263"/>
      <c r="AV763" s="263"/>
      <c r="AW763" s="263"/>
      <c r="AX763" s="263"/>
      <c r="AY763" s="263"/>
      <c r="AZ763" s="265"/>
      <c r="BA763" s="492"/>
      <c r="BB763" s="577" t="str">
        <f t="shared" si="50"/>
        <v xml:space="preserve"> </v>
      </c>
      <c r="BC763" s="577" t="str">
        <f t="shared" si="51"/>
        <v xml:space="preserve"> </v>
      </c>
      <c r="BD763" s="577" t="str">
        <f t="shared" si="52"/>
        <v xml:space="preserve"> </v>
      </c>
      <c r="BE763" s="577" t="str">
        <f t="shared" si="53"/>
        <v xml:space="preserve"> </v>
      </c>
      <c r="BF763" s="102"/>
      <c r="BG763" s="330"/>
    </row>
    <row r="764" spans="1:59" s="107" customFormat="1" ht="12.75" x14ac:dyDescent="0.25">
      <c r="A764" s="380"/>
      <c r="B764" s="169">
        <f>'Données démographiques'!B763</f>
        <v>0</v>
      </c>
      <c r="C764" s="169">
        <f>'Données démographiques'!C763</f>
        <v>0</v>
      </c>
      <c r="D764" s="170">
        <f>'Données démographiques'!D763</f>
        <v>0</v>
      </c>
      <c r="E764" s="170">
        <f>'Données démographiques'!F763</f>
        <v>0</v>
      </c>
      <c r="F764" s="102"/>
      <c r="G764" s="255"/>
      <c r="H764" s="273"/>
      <c r="I764" s="274"/>
      <c r="J764" s="274"/>
      <c r="K764" s="273"/>
      <c r="L764" s="273"/>
      <c r="M764" s="274"/>
      <c r="N764" s="273"/>
      <c r="O764" s="257"/>
      <c r="P764" s="277"/>
      <c r="Q764" s="277"/>
      <c r="R764" s="277"/>
      <c r="S764" s="277"/>
      <c r="T764" s="277"/>
      <c r="U764" s="273"/>
      <c r="V764" s="255"/>
      <c r="W764" s="255"/>
      <c r="X764" s="102"/>
      <c r="Y764" s="273"/>
      <c r="Z764" s="172"/>
      <c r="AA764" s="102"/>
      <c r="AB764" s="257"/>
      <c r="AC764" s="257"/>
      <c r="AD764" s="273"/>
      <c r="AE764" s="257"/>
      <c r="AF764" s="273"/>
      <c r="AG764" s="273"/>
      <c r="AH764" s="273"/>
      <c r="AI764" s="262"/>
      <c r="AJ764" s="262"/>
      <c r="AK764" s="262"/>
      <c r="AL764" s="262"/>
      <c r="AM764" s="492"/>
      <c r="AN764" s="262"/>
      <c r="AO764" s="262"/>
      <c r="AP764" s="262"/>
      <c r="AQ764" s="262"/>
      <c r="AR764" s="262"/>
      <c r="AS764" s="262"/>
      <c r="AT764" s="262"/>
      <c r="AU764" s="262"/>
      <c r="AV764" s="262"/>
      <c r="AW764" s="262"/>
      <c r="AX764" s="262"/>
      <c r="AY764" s="262"/>
      <c r="AZ764" s="264"/>
      <c r="BA764" s="492"/>
      <c r="BB764" s="576" t="str">
        <f t="shared" si="50"/>
        <v xml:space="preserve"> </v>
      </c>
      <c r="BC764" s="576" t="str">
        <f t="shared" si="51"/>
        <v xml:space="preserve"> </v>
      </c>
      <c r="BD764" s="576" t="str">
        <f t="shared" si="52"/>
        <v xml:space="preserve"> </v>
      </c>
      <c r="BE764" s="576" t="str">
        <f t="shared" si="53"/>
        <v xml:space="preserve"> </v>
      </c>
      <c r="BF764" s="102"/>
      <c r="BG764" s="165"/>
    </row>
    <row r="765" spans="1:59" s="107" customFormat="1" ht="12.75" x14ac:dyDescent="0.25">
      <c r="A765" s="380"/>
      <c r="B765" s="376">
        <f>'Données démographiques'!B764</f>
        <v>0</v>
      </c>
      <c r="C765" s="376">
        <f>'Données démographiques'!C764</f>
        <v>0</v>
      </c>
      <c r="D765" s="377">
        <f>'Données démographiques'!D764</f>
        <v>0</v>
      </c>
      <c r="E765" s="377">
        <f>'Données démographiques'!F764</f>
        <v>0</v>
      </c>
      <c r="F765" s="102"/>
      <c r="G765" s="430"/>
      <c r="H765" s="258"/>
      <c r="I765" s="493"/>
      <c r="J765" s="493"/>
      <c r="K765" s="258"/>
      <c r="L765" s="258"/>
      <c r="M765" s="493"/>
      <c r="N765" s="258"/>
      <c r="O765" s="259"/>
      <c r="P765" s="279"/>
      <c r="Q765" s="279"/>
      <c r="R765" s="279"/>
      <c r="S765" s="279"/>
      <c r="T765" s="279"/>
      <c r="U765" s="258"/>
      <c r="V765" s="430"/>
      <c r="W765" s="430"/>
      <c r="X765" s="102"/>
      <c r="Y765" s="258"/>
      <c r="Z765" s="431"/>
      <c r="AA765" s="102"/>
      <c r="AB765" s="259"/>
      <c r="AC765" s="259"/>
      <c r="AD765" s="258"/>
      <c r="AE765" s="259"/>
      <c r="AF765" s="258"/>
      <c r="AG765" s="258"/>
      <c r="AH765" s="258"/>
      <c r="AI765" s="263"/>
      <c r="AJ765" s="263"/>
      <c r="AK765" s="263"/>
      <c r="AL765" s="263"/>
      <c r="AM765" s="492"/>
      <c r="AN765" s="263"/>
      <c r="AO765" s="263"/>
      <c r="AP765" s="263"/>
      <c r="AQ765" s="263"/>
      <c r="AR765" s="263"/>
      <c r="AS765" s="263"/>
      <c r="AT765" s="263"/>
      <c r="AU765" s="263"/>
      <c r="AV765" s="263"/>
      <c r="AW765" s="263"/>
      <c r="AX765" s="263"/>
      <c r="AY765" s="263"/>
      <c r="AZ765" s="265"/>
      <c r="BA765" s="492"/>
      <c r="BB765" s="577" t="str">
        <f t="shared" si="50"/>
        <v xml:space="preserve"> </v>
      </c>
      <c r="BC765" s="577" t="str">
        <f t="shared" si="51"/>
        <v xml:space="preserve"> </v>
      </c>
      <c r="BD765" s="577" t="str">
        <f t="shared" si="52"/>
        <v xml:space="preserve"> </v>
      </c>
      <c r="BE765" s="577" t="str">
        <f t="shared" si="53"/>
        <v xml:space="preserve"> </v>
      </c>
      <c r="BF765" s="102"/>
      <c r="BG765" s="330"/>
    </row>
    <row r="766" spans="1:59" s="107" customFormat="1" ht="12.75" x14ac:dyDescent="0.25">
      <c r="A766" s="380"/>
      <c r="B766" s="169">
        <f>'Données démographiques'!B765</f>
        <v>0</v>
      </c>
      <c r="C766" s="169">
        <f>'Données démographiques'!C765</f>
        <v>0</v>
      </c>
      <c r="D766" s="170">
        <f>'Données démographiques'!D765</f>
        <v>0</v>
      </c>
      <c r="E766" s="170">
        <f>'Données démographiques'!F765</f>
        <v>0</v>
      </c>
      <c r="F766" s="102"/>
      <c r="G766" s="255"/>
      <c r="H766" s="273"/>
      <c r="I766" s="274"/>
      <c r="J766" s="274"/>
      <c r="K766" s="273"/>
      <c r="L766" s="273"/>
      <c r="M766" s="274"/>
      <c r="N766" s="273"/>
      <c r="O766" s="257"/>
      <c r="P766" s="277"/>
      <c r="Q766" s="277"/>
      <c r="R766" s="277"/>
      <c r="S766" s="277"/>
      <c r="T766" s="277"/>
      <c r="U766" s="273"/>
      <c r="V766" s="255"/>
      <c r="W766" s="255"/>
      <c r="X766" s="102"/>
      <c r="Y766" s="273"/>
      <c r="Z766" s="172"/>
      <c r="AA766" s="102"/>
      <c r="AB766" s="257"/>
      <c r="AC766" s="257"/>
      <c r="AD766" s="273"/>
      <c r="AE766" s="257"/>
      <c r="AF766" s="273"/>
      <c r="AG766" s="273"/>
      <c r="AH766" s="273"/>
      <c r="AI766" s="262"/>
      <c r="AJ766" s="262"/>
      <c r="AK766" s="262"/>
      <c r="AL766" s="262"/>
      <c r="AM766" s="492"/>
      <c r="AN766" s="262"/>
      <c r="AO766" s="262"/>
      <c r="AP766" s="262"/>
      <c r="AQ766" s="262"/>
      <c r="AR766" s="262"/>
      <c r="AS766" s="262"/>
      <c r="AT766" s="262"/>
      <c r="AU766" s="262"/>
      <c r="AV766" s="262"/>
      <c r="AW766" s="262"/>
      <c r="AX766" s="262"/>
      <c r="AY766" s="262"/>
      <c r="AZ766" s="264"/>
      <c r="BA766" s="492"/>
      <c r="BB766" s="576" t="str">
        <f t="shared" si="50"/>
        <v xml:space="preserve"> </v>
      </c>
      <c r="BC766" s="576" t="str">
        <f t="shared" si="51"/>
        <v xml:space="preserve"> </v>
      </c>
      <c r="BD766" s="576" t="str">
        <f t="shared" si="52"/>
        <v xml:space="preserve"> </v>
      </c>
      <c r="BE766" s="576" t="str">
        <f t="shared" si="53"/>
        <v xml:space="preserve"> </v>
      </c>
      <c r="BF766" s="102"/>
      <c r="BG766" s="165"/>
    </row>
    <row r="767" spans="1:59" s="107" customFormat="1" ht="12.75" x14ac:dyDescent="0.25">
      <c r="A767" s="380"/>
      <c r="B767" s="376">
        <f>'Données démographiques'!B766</f>
        <v>0</v>
      </c>
      <c r="C767" s="376">
        <f>'Données démographiques'!C766</f>
        <v>0</v>
      </c>
      <c r="D767" s="377">
        <f>'Données démographiques'!D766</f>
        <v>0</v>
      </c>
      <c r="E767" s="377">
        <f>'Données démographiques'!F766</f>
        <v>0</v>
      </c>
      <c r="F767" s="102"/>
      <c r="G767" s="430"/>
      <c r="H767" s="258"/>
      <c r="I767" s="493"/>
      <c r="J767" s="493"/>
      <c r="K767" s="258"/>
      <c r="L767" s="258"/>
      <c r="M767" s="493"/>
      <c r="N767" s="258"/>
      <c r="O767" s="259"/>
      <c r="P767" s="279"/>
      <c r="Q767" s="279"/>
      <c r="R767" s="279"/>
      <c r="S767" s="279"/>
      <c r="T767" s="279"/>
      <c r="U767" s="258"/>
      <c r="V767" s="430"/>
      <c r="W767" s="430"/>
      <c r="X767" s="102"/>
      <c r="Y767" s="258"/>
      <c r="Z767" s="431"/>
      <c r="AA767" s="102"/>
      <c r="AB767" s="259"/>
      <c r="AC767" s="259"/>
      <c r="AD767" s="258"/>
      <c r="AE767" s="259"/>
      <c r="AF767" s="258"/>
      <c r="AG767" s="258"/>
      <c r="AH767" s="258"/>
      <c r="AI767" s="263"/>
      <c r="AJ767" s="263"/>
      <c r="AK767" s="263"/>
      <c r="AL767" s="263"/>
      <c r="AM767" s="492"/>
      <c r="AN767" s="263"/>
      <c r="AO767" s="263"/>
      <c r="AP767" s="263"/>
      <c r="AQ767" s="263"/>
      <c r="AR767" s="263"/>
      <c r="AS767" s="263"/>
      <c r="AT767" s="263"/>
      <c r="AU767" s="263"/>
      <c r="AV767" s="263"/>
      <c r="AW767" s="263"/>
      <c r="AX767" s="263"/>
      <c r="AY767" s="263"/>
      <c r="AZ767" s="265"/>
      <c r="BA767" s="492"/>
      <c r="BB767" s="577" t="str">
        <f t="shared" si="50"/>
        <v xml:space="preserve"> </v>
      </c>
      <c r="BC767" s="577" t="str">
        <f t="shared" si="51"/>
        <v xml:space="preserve"> </v>
      </c>
      <c r="BD767" s="577" t="str">
        <f t="shared" si="52"/>
        <v xml:space="preserve"> </v>
      </c>
      <c r="BE767" s="577" t="str">
        <f t="shared" si="53"/>
        <v xml:space="preserve"> </v>
      </c>
      <c r="BF767" s="102"/>
      <c r="BG767" s="330"/>
    </row>
    <row r="768" spans="1:59" s="107" customFormat="1" ht="12.75" x14ac:dyDescent="0.25">
      <c r="A768" s="380"/>
      <c r="B768" s="169">
        <f>'Données démographiques'!B767</f>
        <v>0</v>
      </c>
      <c r="C768" s="169">
        <f>'Données démographiques'!C767</f>
        <v>0</v>
      </c>
      <c r="D768" s="170">
        <f>'Données démographiques'!D767</f>
        <v>0</v>
      </c>
      <c r="E768" s="170">
        <f>'Données démographiques'!F767</f>
        <v>0</v>
      </c>
      <c r="F768" s="102"/>
      <c r="G768" s="255"/>
      <c r="H768" s="273"/>
      <c r="I768" s="274"/>
      <c r="J768" s="274"/>
      <c r="K768" s="273"/>
      <c r="L768" s="273"/>
      <c r="M768" s="274"/>
      <c r="N768" s="273"/>
      <c r="O768" s="257"/>
      <c r="P768" s="277"/>
      <c r="Q768" s="277"/>
      <c r="R768" s="277"/>
      <c r="S768" s="277"/>
      <c r="T768" s="277"/>
      <c r="U768" s="273"/>
      <c r="V768" s="255"/>
      <c r="W768" s="255"/>
      <c r="X768" s="102"/>
      <c r="Y768" s="273"/>
      <c r="Z768" s="172"/>
      <c r="AA768" s="102"/>
      <c r="AB768" s="257"/>
      <c r="AC768" s="257"/>
      <c r="AD768" s="273"/>
      <c r="AE768" s="257"/>
      <c r="AF768" s="273"/>
      <c r="AG768" s="273"/>
      <c r="AH768" s="273"/>
      <c r="AI768" s="262"/>
      <c r="AJ768" s="262"/>
      <c r="AK768" s="262"/>
      <c r="AL768" s="262"/>
      <c r="AM768" s="492"/>
      <c r="AN768" s="262"/>
      <c r="AO768" s="262"/>
      <c r="AP768" s="262"/>
      <c r="AQ768" s="262"/>
      <c r="AR768" s="262"/>
      <c r="AS768" s="262"/>
      <c r="AT768" s="262"/>
      <c r="AU768" s="262"/>
      <c r="AV768" s="262"/>
      <c r="AW768" s="262"/>
      <c r="AX768" s="262"/>
      <c r="AY768" s="262"/>
      <c r="AZ768" s="264"/>
      <c r="BA768" s="492"/>
      <c r="BB768" s="576" t="str">
        <f t="shared" si="50"/>
        <v xml:space="preserve"> </v>
      </c>
      <c r="BC768" s="576" t="str">
        <f t="shared" si="51"/>
        <v xml:space="preserve"> </v>
      </c>
      <c r="BD768" s="576" t="str">
        <f t="shared" si="52"/>
        <v xml:space="preserve"> </v>
      </c>
      <c r="BE768" s="576" t="str">
        <f t="shared" si="53"/>
        <v xml:space="preserve"> </v>
      </c>
      <c r="BF768" s="102"/>
      <c r="BG768" s="165"/>
    </row>
    <row r="769" spans="1:59" s="107" customFormat="1" ht="12.75" x14ac:dyDescent="0.25">
      <c r="A769" s="380"/>
      <c r="B769" s="376">
        <f>'Données démographiques'!B768</f>
        <v>0</v>
      </c>
      <c r="C769" s="376">
        <f>'Données démographiques'!C768</f>
        <v>0</v>
      </c>
      <c r="D769" s="377">
        <f>'Données démographiques'!D768</f>
        <v>0</v>
      </c>
      <c r="E769" s="377">
        <f>'Données démographiques'!F768</f>
        <v>0</v>
      </c>
      <c r="F769" s="102"/>
      <c r="G769" s="430"/>
      <c r="H769" s="258"/>
      <c r="I769" s="493"/>
      <c r="J769" s="493"/>
      <c r="K769" s="258"/>
      <c r="L769" s="258"/>
      <c r="M769" s="493"/>
      <c r="N769" s="258"/>
      <c r="O769" s="259"/>
      <c r="P769" s="279"/>
      <c r="Q769" s="279"/>
      <c r="R769" s="279"/>
      <c r="S769" s="279"/>
      <c r="T769" s="279"/>
      <c r="U769" s="258"/>
      <c r="V769" s="430"/>
      <c r="W769" s="430"/>
      <c r="X769" s="102"/>
      <c r="Y769" s="258"/>
      <c r="Z769" s="431"/>
      <c r="AA769" s="102"/>
      <c r="AB769" s="259"/>
      <c r="AC769" s="259"/>
      <c r="AD769" s="258"/>
      <c r="AE769" s="259"/>
      <c r="AF769" s="258"/>
      <c r="AG769" s="258"/>
      <c r="AH769" s="258"/>
      <c r="AI769" s="263"/>
      <c r="AJ769" s="263"/>
      <c r="AK769" s="263"/>
      <c r="AL769" s="263"/>
      <c r="AM769" s="492"/>
      <c r="AN769" s="263"/>
      <c r="AO769" s="263"/>
      <c r="AP769" s="263"/>
      <c r="AQ769" s="263"/>
      <c r="AR769" s="263"/>
      <c r="AS769" s="263"/>
      <c r="AT769" s="263"/>
      <c r="AU769" s="263"/>
      <c r="AV769" s="263"/>
      <c r="AW769" s="263"/>
      <c r="AX769" s="263"/>
      <c r="AY769" s="263"/>
      <c r="AZ769" s="265"/>
      <c r="BA769" s="492"/>
      <c r="BB769" s="577" t="str">
        <f t="shared" si="50"/>
        <v xml:space="preserve"> </v>
      </c>
      <c r="BC769" s="577" t="str">
        <f t="shared" si="51"/>
        <v xml:space="preserve"> </v>
      </c>
      <c r="BD769" s="577" t="str">
        <f t="shared" si="52"/>
        <v xml:space="preserve"> </v>
      </c>
      <c r="BE769" s="577" t="str">
        <f t="shared" si="53"/>
        <v xml:space="preserve"> </v>
      </c>
      <c r="BF769" s="102"/>
      <c r="BG769" s="330"/>
    </row>
    <row r="770" spans="1:59" s="107" customFormat="1" ht="12.75" x14ac:dyDescent="0.25">
      <c r="A770" s="380"/>
      <c r="B770" s="169">
        <f>'Données démographiques'!B769</f>
        <v>0</v>
      </c>
      <c r="C770" s="169">
        <f>'Données démographiques'!C769</f>
        <v>0</v>
      </c>
      <c r="D770" s="170">
        <f>'Données démographiques'!D769</f>
        <v>0</v>
      </c>
      <c r="E770" s="170">
        <f>'Données démographiques'!F769</f>
        <v>0</v>
      </c>
      <c r="F770" s="102"/>
      <c r="G770" s="255"/>
      <c r="H770" s="273"/>
      <c r="I770" s="274"/>
      <c r="J770" s="274"/>
      <c r="K770" s="273"/>
      <c r="L770" s="273"/>
      <c r="M770" s="274"/>
      <c r="N770" s="273"/>
      <c r="O770" s="257"/>
      <c r="P770" s="277"/>
      <c r="Q770" s="277"/>
      <c r="R770" s="277"/>
      <c r="S770" s="277"/>
      <c r="T770" s="277"/>
      <c r="U770" s="273"/>
      <c r="V770" s="255"/>
      <c r="W770" s="255"/>
      <c r="X770" s="102"/>
      <c r="Y770" s="273"/>
      <c r="Z770" s="172"/>
      <c r="AA770" s="102"/>
      <c r="AB770" s="257"/>
      <c r="AC770" s="257"/>
      <c r="AD770" s="273"/>
      <c r="AE770" s="257"/>
      <c r="AF770" s="273"/>
      <c r="AG770" s="273"/>
      <c r="AH770" s="273"/>
      <c r="AI770" s="262"/>
      <c r="AJ770" s="262"/>
      <c r="AK770" s="262"/>
      <c r="AL770" s="262"/>
      <c r="AM770" s="492"/>
      <c r="AN770" s="262"/>
      <c r="AO770" s="262"/>
      <c r="AP770" s="262"/>
      <c r="AQ770" s="262"/>
      <c r="AR770" s="262"/>
      <c r="AS770" s="262"/>
      <c r="AT770" s="262"/>
      <c r="AU770" s="262"/>
      <c r="AV770" s="262"/>
      <c r="AW770" s="262"/>
      <c r="AX770" s="262"/>
      <c r="AY770" s="262"/>
      <c r="AZ770" s="264"/>
      <c r="BA770" s="492"/>
      <c r="BB770" s="576" t="str">
        <f t="shared" si="50"/>
        <v xml:space="preserve"> </v>
      </c>
      <c r="BC770" s="576" t="str">
        <f t="shared" si="51"/>
        <v xml:space="preserve"> </v>
      </c>
      <c r="BD770" s="576" t="str">
        <f t="shared" si="52"/>
        <v xml:space="preserve"> </v>
      </c>
      <c r="BE770" s="576" t="str">
        <f t="shared" si="53"/>
        <v xml:space="preserve"> </v>
      </c>
      <c r="BF770" s="102"/>
      <c r="BG770" s="165"/>
    </row>
    <row r="771" spans="1:59" s="107" customFormat="1" ht="12.75" x14ac:dyDescent="0.25">
      <c r="A771" s="380"/>
      <c r="B771" s="376">
        <f>'Données démographiques'!B770</f>
        <v>0</v>
      </c>
      <c r="C771" s="376">
        <f>'Données démographiques'!C770</f>
        <v>0</v>
      </c>
      <c r="D771" s="377">
        <f>'Données démographiques'!D770</f>
        <v>0</v>
      </c>
      <c r="E771" s="377">
        <f>'Données démographiques'!F770</f>
        <v>0</v>
      </c>
      <c r="F771" s="102"/>
      <c r="G771" s="430"/>
      <c r="H771" s="258"/>
      <c r="I771" s="493"/>
      <c r="J771" s="493"/>
      <c r="K771" s="258"/>
      <c r="L771" s="258"/>
      <c r="M771" s="493"/>
      <c r="N771" s="258"/>
      <c r="O771" s="259"/>
      <c r="P771" s="279"/>
      <c r="Q771" s="279"/>
      <c r="R771" s="279"/>
      <c r="S771" s="279"/>
      <c r="T771" s="279"/>
      <c r="U771" s="258"/>
      <c r="V771" s="430"/>
      <c r="W771" s="430"/>
      <c r="X771" s="102"/>
      <c r="Y771" s="258"/>
      <c r="Z771" s="431"/>
      <c r="AA771" s="102"/>
      <c r="AB771" s="259"/>
      <c r="AC771" s="259"/>
      <c r="AD771" s="258"/>
      <c r="AE771" s="259"/>
      <c r="AF771" s="258"/>
      <c r="AG771" s="258"/>
      <c r="AH771" s="258"/>
      <c r="AI771" s="263"/>
      <c r="AJ771" s="263"/>
      <c r="AK771" s="263"/>
      <c r="AL771" s="263"/>
      <c r="AM771" s="492"/>
      <c r="AN771" s="263"/>
      <c r="AO771" s="263"/>
      <c r="AP771" s="263"/>
      <c r="AQ771" s="263"/>
      <c r="AR771" s="263"/>
      <c r="AS771" s="263"/>
      <c r="AT771" s="263"/>
      <c r="AU771" s="263"/>
      <c r="AV771" s="263"/>
      <c r="AW771" s="263"/>
      <c r="AX771" s="263"/>
      <c r="AY771" s="263"/>
      <c r="AZ771" s="265"/>
      <c r="BA771" s="492"/>
      <c r="BB771" s="577" t="str">
        <f t="shared" si="50"/>
        <v xml:space="preserve"> </v>
      </c>
      <c r="BC771" s="577" t="str">
        <f t="shared" si="51"/>
        <v xml:space="preserve"> </v>
      </c>
      <c r="BD771" s="577" t="str">
        <f t="shared" si="52"/>
        <v xml:space="preserve"> </v>
      </c>
      <c r="BE771" s="577" t="str">
        <f t="shared" si="53"/>
        <v xml:space="preserve"> </v>
      </c>
      <c r="BF771" s="102"/>
      <c r="BG771" s="330"/>
    </row>
    <row r="772" spans="1:59" s="107" customFormat="1" ht="12.75" x14ac:dyDescent="0.25">
      <c r="A772" s="380"/>
      <c r="B772" s="169">
        <f>'Données démographiques'!B771</f>
        <v>0</v>
      </c>
      <c r="C772" s="169">
        <f>'Données démographiques'!C771</f>
        <v>0</v>
      </c>
      <c r="D772" s="170">
        <f>'Données démographiques'!D771</f>
        <v>0</v>
      </c>
      <c r="E772" s="170">
        <f>'Données démographiques'!F771</f>
        <v>0</v>
      </c>
      <c r="F772" s="102"/>
      <c r="G772" s="255"/>
      <c r="H772" s="273"/>
      <c r="I772" s="274"/>
      <c r="J772" s="274"/>
      <c r="K772" s="273"/>
      <c r="L772" s="273"/>
      <c r="M772" s="274"/>
      <c r="N772" s="273"/>
      <c r="O772" s="257"/>
      <c r="P772" s="277"/>
      <c r="Q772" s="277"/>
      <c r="R772" s="277"/>
      <c r="S772" s="277"/>
      <c r="T772" s="277"/>
      <c r="U772" s="273"/>
      <c r="V772" s="255"/>
      <c r="W772" s="255"/>
      <c r="X772" s="102"/>
      <c r="Y772" s="273"/>
      <c r="Z772" s="172"/>
      <c r="AA772" s="102"/>
      <c r="AB772" s="257"/>
      <c r="AC772" s="257"/>
      <c r="AD772" s="273"/>
      <c r="AE772" s="257"/>
      <c r="AF772" s="273"/>
      <c r="AG772" s="273"/>
      <c r="AH772" s="273"/>
      <c r="AI772" s="262"/>
      <c r="AJ772" s="262"/>
      <c r="AK772" s="262"/>
      <c r="AL772" s="262"/>
      <c r="AM772" s="492"/>
      <c r="AN772" s="262"/>
      <c r="AO772" s="262"/>
      <c r="AP772" s="262"/>
      <c r="AQ772" s="262"/>
      <c r="AR772" s="262"/>
      <c r="AS772" s="262"/>
      <c r="AT772" s="262"/>
      <c r="AU772" s="262"/>
      <c r="AV772" s="262"/>
      <c r="AW772" s="262"/>
      <c r="AX772" s="262"/>
      <c r="AY772" s="262"/>
      <c r="AZ772" s="264"/>
      <c r="BA772" s="492"/>
      <c r="BB772" s="576" t="str">
        <f t="shared" si="50"/>
        <v xml:space="preserve"> </v>
      </c>
      <c r="BC772" s="576" t="str">
        <f t="shared" si="51"/>
        <v xml:space="preserve"> </v>
      </c>
      <c r="BD772" s="576" t="str">
        <f t="shared" si="52"/>
        <v xml:space="preserve"> </v>
      </c>
      <c r="BE772" s="576" t="str">
        <f t="shared" si="53"/>
        <v xml:space="preserve"> </v>
      </c>
      <c r="BF772" s="102"/>
      <c r="BG772" s="165"/>
    </row>
    <row r="773" spans="1:59" s="107" customFormat="1" ht="12.75" x14ac:dyDescent="0.25">
      <c r="A773" s="380"/>
      <c r="B773" s="376">
        <f>'Données démographiques'!B772</f>
        <v>0</v>
      </c>
      <c r="C773" s="376">
        <f>'Données démographiques'!C772</f>
        <v>0</v>
      </c>
      <c r="D773" s="377">
        <f>'Données démographiques'!D772</f>
        <v>0</v>
      </c>
      <c r="E773" s="377">
        <f>'Données démographiques'!F772</f>
        <v>0</v>
      </c>
      <c r="F773" s="102"/>
      <c r="G773" s="430"/>
      <c r="H773" s="258"/>
      <c r="I773" s="493"/>
      <c r="J773" s="493"/>
      <c r="K773" s="258"/>
      <c r="L773" s="258"/>
      <c r="M773" s="493"/>
      <c r="N773" s="258"/>
      <c r="O773" s="259"/>
      <c r="P773" s="279"/>
      <c r="Q773" s="279"/>
      <c r="R773" s="279"/>
      <c r="S773" s="279"/>
      <c r="T773" s="279"/>
      <c r="U773" s="258"/>
      <c r="V773" s="430"/>
      <c r="W773" s="430"/>
      <c r="X773" s="102"/>
      <c r="Y773" s="258"/>
      <c r="Z773" s="431"/>
      <c r="AA773" s="102"/>
      <c r="AB773" s="259"/>
      <c r="AC773" s="259"/>
      <c r="AD773" s="258"/>
      <c r="AE773" s="259"/>
      <c r="AF773" s="258"/>
      <c r="AG773" s="258"/>
      <c r="AH773" s="258"/>
      <c r="AI773" s="263"/>
      <c r="AJ773" s="263"/>
      <c r="AK773" s="263"/>
      <c r="AL773" s="263"/>
      <c r="AM773" s="492"/>
      <c r="AN773" s="263"/>
      <c r="AO773" s="263"/>
      <c r="AP773" s="263"/>
      <c r="AQ773" s="263"/>
      <c r="AR773" s="263"/>
      <c r="AS773" s="263"/>
      <c r="AT773" s="263"/>
      <c r="AU773" s="263"/>
      <c r="AV773" s="263"/>
      <c r="AW773" s="263"/>
      <c r="AX773" s="263"/>
      <c r="AY773" s="263"/>
      <c r="AZ773" s="265"/>
      <c r="BA773" s="492"/>
      <c r="BB773" s="577" t="str">
        <f t="shared" si="50"/>
        <v xml:space="preserve"> </v>
      </c>
      <c r="BC773" s="577" t="str">
        <f t="shared" si="51"/>
        <v xml:space="preserve"> </v>
      </c>
      <c r="BD773" s="577" t="str">
        <f t="shared" si="52"/>
        <v xml:space="preserve"> </v>
      </c>
      <c r="BE773" s="577" t="str">
        <f t="shared" si="53"/>
        <v xml:space="preserve"> </v>
      </c>
      <c r="BF773" s="102"/>
      <c r="BG773" s="330"/>
    </row>
    <row r="774" spans="1:59" s="107" customFormat="1" ht="12.75" x14ac:dyDescent="0.25">
      <c r="A774" s="380"/>
      <c r="B774" s="169">
        <f>'Données démographiques'!B773</f>
        <v>0</v>
      </c>
      <c r="C774" s="169">
        <f>'Données démographiques'!C773</f>
        <v>0</v>
      </c>
      <c r="D774" s="170">
        <f>'Données démographiques'!D773</f>
        <v>0</v>
      </c>
      <c r="E774" s="170">
        <f>'Données démographiques'!F773</f>
        <v>0</v>
      </c>
      <c r="F774" s="102"/>
      <c r="G774" s="255"/>
      <c r="H774" s="273"/>
      <c r="I774" s="274"/>
      <c r="J774" s="274"/>
      <c r="K774" s="273"/>
      <c r="L774" s="273"/>
      <c r="M774" s="274"/>
      <c r="N774" s="273"/>
      <c r="O774" s="257"/>
      <c r="P774" s="277"/>
      <c r="Q774" s="277"/>
      <c r="R774" s="277"/>
      <c r="S774" s="277"/>
      <c r="T774" s="277"/>
      <c r="U774" s="273"/>
      <c r="V774" s="255"/>
      <c r="W774" s="255"/>
      <c r="X774" s="102"/>
      <c r="Y774" s="273"/>
      <c r="Z774" s="172"/>
      <c r="AA774" s="102"/>
      <c r="AB774" s="257"/>
      <c r="AC774" s="257"/>
      <c r="AD774" s="273"/>
      <c r="AE774" s="257"/>
      <c r="AF774" s="273"/>
      <c r="AG774" s="273"/>
      <c r="AH774" s="273"/>
      <c r="AI774" s="262"/>
      <c r="AJ774" s="262"/>
      <c r="AK774" s="262"/>
      <c r="AL774" s="262"/>
      <c r="AM774" s="492"/>
      <c r="AN774" s="262"/>
      <c r="AO774" s="262"/>
      <c r="AP774" s="262"/>
      <c r="AQ774" s="262"/>
      <c r="AR774" s="262"/>
      <c r="AS774" s="262"/>
      <c r="AT774" s="262"/>
      <c r="AU774" s="262"/>
      <c r="AV774" s="262"/>
      <c r="AW774" s="262"/>
      <c r="AX774" s="262"/>
      <c r="AY774" s="262"/>
      <c r="AZ774" s="264"/>
      <c r="BA774" s="492"/>
      <c r="BB774" s="576" t="str">
        <f t="shared" si="50"/>
        <v xml:space="preserve"> </v>
      </c>
      <c r="BC774" s="576" t="str">
        <f t="shared" si="51"/>
        <v xml:space="preserve"> </v>
      </c>
      <c r="BD774" s="576" t="str">
        <f t="shared" si="52"/>
        <v xml:space="preserve"> </v>
      </c>
      <c r="BE774" s="576" t="str">
        <f t="shared" si="53"/>
        <v xml:space="preserve"> </v>
      </c>
      <c r="BF774" s="102"/>
      <c r="BG774" s="165"/>
    </row>
    <row r="775" spans="1:59" s="107" customFormat="1" ht="12.75" x14ac:dyDescent="0.25">
      <c r="A775" s="380"/>
      <c r="B775" s="376">
        <f>'Données démographiques'!B774</f>
        <v>0</v>
      </c>
      <c r="C775" s="376">
        <f>'Données démographiques'!C774</f>
        <v>0</v>
      </c>
      <c r="D775" s="377">
        <f>'Données démographiques'!D774</f>
        <v>0</v>
      </c>
      <c r="E775" s="377">
        <f>'Données démographiques'!F774</f>
        <v>0</v>
      </c>
      <c r="F775" s="102"/>
      <c r="G775" s="430"/>
      <c r="H775" s="258"/>
      <c r="I775" s="493"/>
      <c r="J775" s="493"/>
      <c r="K775" s="258"/>
      <c r="L775" s="258"/>
      <c r="M775" s="493"/>
      <c r="N775" s="258"/>
      <c r="O775" s="259"/>
      <c r="P775" s="279"/>
      <c r="Q775" s="279"/>
      <c r="R775" s="279"/>
      <c r="S775" s="279"/>
      <c r="T775" s="279"/>
      <c r="U775" s="258"/>
      <c r="V775" s="430"/>
      <c r="W775" s="430"/>
      <c r="X775" s="102"/>
      <c r="Y775" s="258"/>
      <c r="Z775" s="431"/>
      <c r="AA775" s="102"/>
      <c r="AB775" s="259"/>
      <c r="AC775" s="259"/>
      <c r="AD775" s="258"/>
      <c r="AE775" s="259"/>
      <c r="AF775" s="258"/>
      <c r="AG775" s="258"/>
      <c r="AH775" s="258"/>
      <c r="AI775" s="263"/>
      <c r="AJ775" s="263"/>
      <c r="AK775" s="263"/>
      <c r="AL775" s="263"/>
      <c r="AM775" s="492"/>
      <c r="AN775" s="263"/>
      <c r="AO775" s="263"/>
      <c r="AP775" s="263"/>
      <c r="AQ775" s="263"/>
      <c r="AR775" s="263"/>
      <c r="AS775" s="263"/>
      <c r="AT775" s="263"/>
      <c r="AU775" s="263"/>
      <c r="AV775" s="263"/>
      <c r="AW775" s="263"/>
      <c r="AX775" s="263"/>
      <c r="AY775" s="263"/>
      <c r="AZ775" s="265"/>
      <c r="BA775" s="492"/>
      <c r="BB775" s="577" t="str">
        <f t="shared" si="50"/>
        <v xml:space="preserve"> </v>
      </c>
      <c r="BC775" s="577" t="str">
        <f t="shared" si="51"/>
        <v xml:space="preserve"> </v>
      </c>
      <c r="BD775" s="577" t="str">
        <f t="shared" si="52"/>
        <v xml:space="preserve"> </v>
      </c>
      <c r="BE775" s="577" t="str">
        <f t="shared" si="53"/>
        <v xml:space="preserve"> </v>
      </c>
      <c r="BF775" s="102"/>
      <c r="BG775" s="330"/>
    </row>
    <row r="776" spans="1:59" s="107" customFormat="1" ht="12.75" x14ac:dyDescent="0.25">
      <c r="A776" s="380"/>
      <c r="B776" s="169">
        <f>'Données démographiques'!B775</f>
        <v>0</v>
      </c>
      <c r="C776" s="169">
        <f>'Données démographiques'!C775</f>
        <v>0</v>
      </c>
      <c r="D776" s="170">
        <f>'Données démographiques'!D775</f>
        <v>0</v>
      </c>
      <c r="E776" s="170">
        <f>'Données démographiques'!F775</f>
        <v>0</v>
      </c>
      <c r="F776" s="102"/>
      <c r="G776" s="255"/>
      <c r="H776" s="273"/>
      <c r="I776" s="274"/>
      <c r="J776" s="274"/>
      <c r="K776" s="273"/>
      <c r="L776" s="273"/>
      <c r="M776" s="274"/>
      <c r="N776" s="273"/>
      <c r="O776" s="257"/>
      <c r="P776" s="277"/>
      <c r="Q776" s="277"/>
      <c r="R776" s="277"/>
      <c r="S776" s="277"/>
      <c r="T776" s="277"/>
      <c r="U776" s="273"/>
      <c r="V776" s="255"/>
      <c r="W776" s="255"/>
      <c r="X776" s="102"/>
      <c r="Y776" s="273"/>
      <c r="Z776" s="172"/>
      <c r="AA776" s="102"/>
      <c r="AB776" s="257"/>
      <c r="AC776" s="257"/>
      <c r="AD776" s="273"/>
      <c r="AE776" s="257"/>
      <c r="AF776" s="273"/>
      <c r="AG776" s="273"/>
      <c r="AH776" s="273"/>
      <c r="AI776" s="262"/>
      <c r="AJ776" s="262"/>
      <c r="AK776" s="262"/>
      <c r="AL776" s="262"/>
      <c r="AM776" s="492"/>
      <c r="AN776" s="262"/>
      <c r="AO776" s="262"/>
      <c r="AP776" s="262"/>
      <c r="AQ776" s="262"/>
      <c r="AR776" s="262"/>
      <c r="AS776" s="262"/>
      <c r="AT776" s="262"/>
      <c r="AU776" s="262"/>
      <c r="AV776" s="262"/>
      <c r="AW776" s="262"/>
      <c r="AX776" s="262"/>
      <c r="AY776" s="262"/>
      <c r="AZ776" s="264"/>
      <c r="BA776" s="492"/>
      <c r="BB776" s="576" t="str">
        <f t="shared" si="50"/>
        <v xml:space="preserve"> </v>
      </c>
      <c r="BC776" s="576" t="str">
        <f t="shared" si="51"/>
        <v xml:space="preserve"> </v>
      </c>
      <c r="BD776" s="576" t="str">
        <f t="shared" si="52"/>
        <v xml:space="preserve"> </v>
      </c>
      <c r="BE776" s="576" t="str">
        <f t="shared" si="53"/>
        <v xml:space="preserve"> </v>
      </c>
      <c r="BF776" s="102"/>
      <c r="BG776" s="165"/>
    </row>
    <row r="777" spans="1:59" s="107" customFormat="1" ht="12.75" x14ac:dyDescent="0.25">
      <c r="A777" s="380"/>
      <c r="B777" s="376">
        <f>'Données démographiques'!B776</f>
        <v>0</v>
      </c>
      <c r="C777" s="376">
        <f>'Données démographiques'!C776</f>
        <v>0</v>
      </c>
      <c r="D777" s="377">
        <f>'Données démographiques'!D776</f>
        <v>0</v>
      </c>
      <c r="E777" s="377">
        <f>'Données démographiques'!F776</f>
        <v>0</v>
      </c>
      <c r="F777" s="102"/>
      <c r="G777" s="430"/>
      <c r="H777" s="258"/>
      <c r="I777" s="493"/>
      <c r="J777" s="493"/>
      <c r="K777" s="258"/>
      <c r="L777" s="258"/>
      <c r="M777" s="493"/>
      <c r="N777" s="258"/>
      <c r="O777" s="259"/>
      <c r="P777" s="279"/>
      <c r="Q777" s="279"/>
      <c r="R777" s="279"/>
      <c r="S777" s="279"/>
      <c r="T777" s="279"/>
      <c r="U777" s="258"/>
      <c r="V777" s="430"/>
      <c r="W777" s="430"/>
      <c r="X777" s="102"/>
      <c r="Y777" s="258"/>
      <c r="Z777" s="431"/>
      <c r="AA777" s="102"/>
      <c r="AB777" s="259"/>
      <c r="AC777" s="259"/>
      <c r="AD777" s="258"/>
      <c r="AE777" s="259"/>
      <c r="AF777" s="258"/>
      <c r="AG777" s="258"/>
      <c r="AH777" s="258"/>
      <c r="AI777" s="263"/>
      <c r="AJ777" s="263"/>
      <c r="AK777" s="263"/>
      <c r="AL777" s="263"/>
      <c r="AM777" s="492"/>
      <c r="AN777" s="263"/>
      <c r="AO777" s="263"/>
      <c r="AP777" s="263"/>
      <c r="AQ777" s="263"/>
      <c r="AR777" s="263"/>
      <c r="AS777" s="263"/>
      <c r="AT777" s="263"/>
      <c r="AU777" s="263"/>
      <c r="AV777" s="263"/>
      <c r="AW777" s="263"/>
      <c r="AX777" s="263"/>
      <c r="AY777" s="263"/>
      <c r="AZ777" s="265"/>
      <c r="BA777" s="492"/>
      <c r="BB777" s="577" t="str">
        <f t="shared" si="50"/>
        <v xml:space="preserve"> </v>
      </c>
      <c r="BC777" s="577" t="str">
        <f t="shared" si="51"/>
        <v xml:space="preserve"> </v>
      </c>
      <c r="BD777" s="577" t="str">
        <f t="shared" si="52"/>
        <v xml:space="preserve"> </v>
      </c>
      <c r="BE777" s="577" t="str">
        <f t="shared" si="53"/>
        <v xml:space="preserve"> </v>
      </c>
      <c r="BF777" s="102"/>
      <c r="BG777" s="330"/>
    </row>
    <row r="778" spans="1:59" s="107" customFormat="1" ht="12.75" x14ac:dyDescent="0.25">
      <c r="A778" s="380"/>
      <c r="B778" s="169">
        <f>'Données démographiques'!B777</f>
        <v>0</v>
      </c>
      <c r="C778" s="169">
        <f>'Données démographiques'!C777</f>
        <v>0</v>
      </c>
      <c r="D778" s="170">
        <f>'Données démographiques'!D777</f>
        <v>0</v>
      </c>
      <c r="E778" s="170">
        <f>'Données démographiques'!F777</f>
        <v>0</v>
      </c>
      <c r="F778" s="102"/>
      <c r="G778" s="255"/>
      <c r="H778" s="273"/>
      <c r="I778" s="274"/>
      <c r="J778" s="274"/>
      <c r="K778" s="273"/>
      <c r="L778" s="273"/>
      <c r="M778" s="274"/>
      <c r="N778" s="273"/>
      <c r="O778" s="257"/>
      <c r="P778" s="277"/>
      <c r="Q778" s="277"/>
      <c r="R778" s="277"/>
      <c r="S778" s="277"/>
      <c r="T778" s="277"/>
      <c r="U778" s="273"/>
      <c r="V778" s="255"/>
      <c r="W778" s="255"/>
      <c r="X778" s="102"/>
      <c r="Y778" s="273"/>
      <c r="Z778" s="172"/>
      <c r="AA778" s="102"/>
      <c r="AB778" s="257"/>
      <c r="AC778" s="257"/>
      <c r="AD778" s="273"/>
      <c r="AE778" s="257"/>
      <c r="AF778" s="273"/>
      <c r="AG778" s="273"/>
      <c r="AH778" s="273"/>
      <c r="AI778" s="262"/>
      <c r="AJ778" s="262"/>
      <c r="AK778" s="262"/>
      <c r="AL778" s="262"/>
      <c r="AM778" s="492"/>
      <c r="AN778" s="262"/>
      <c r="AO778" s="262"/>
      <c r="AP778" s="262"/>
      <c r="AQ778" s="262"/>
      <c r="AR778" s="262"/>
      <c r="AS778" s="262"/>
      <c r="AT778" s="262"/>
      <c r="AU778" s="262"/>
      <c r="AV778" s="262"/>
      <c r="AW778" s="262"/>
      <c r="AX778" s="262"/>
      <c r="AY778" s="262"/>
      <c r="AZ778" s="264"/>
      <c r="BA778" s="492"/>
      <c r="BB778" s="576" t="str">
        <f t="shared" si="50"/>
        <v xml:space="preserve"> </v>
      </c>
      <c r="BC778" s="576" t="str">
        <f t="shared" si="51"/>
        <v xml:space="preserve"> </v>
      </c>
      <c r="BD778" s="576" t="str">
        <f t="shared" si="52"/>
        <v xml:space="preserve"> </v>
      </c>
      <c r="BE778" s="576" t="str">
        <f t="shared" si="53"/>
        <v xml:space="preserve"> </v>
      </c>
      <c r="BF778" s="102"/>
      <c r="BG778" s="165"/>
    </row>
    <row r="779" spans="1:59" s="107" customFormat="1" ht="12.75" x14ac:dyDescent="0.25">
      <c r="A779" s="380"/>
      <c r="B779" s="376">
        <f>'Données démographiques'!B778</f>
        <v>0</v>
      </c>
      <c r="C779" s="376">
        <f>'Données démographiques'!C778</f>
        <v>0</v>
      </c>
      <c r="D779" s="377">
        <f>'Données démographiques'!D778</f>
        <v>0</v>
      </c>
      <c r="E779" s="377">
        <f>'Données démographiques'!F778</f>
        <v>0</v>
      </c>
      <c r="F779" s="102"/>
      <c r="G779" s="430"/>
      <c r="H779" s="258"/>
      <c r="I779" s="493"/>
      <c r="J779" s="493"/>
      <c r="K779" s="258"/>
      <c r="L779" s="258"/>
      <c r="M779" s="493"/>
      <c r="N779" s="258"/>
      <c r="O779" s="259"/>
      <c r="P779" s="279"/>
      <c r="Q779" s="279"/>
      <c r="R779" s="279"/>
      <c r="S779" s="279"/>
      <c r="T779" s="279"/>
      <c r="U779" s="258"/>
      <c r="V779" s="430"/>
      <c r="W779" s="430"/>
      <c r="X779" s="102"/>
      <c r="Y779" s="258"/>
      <c r="Z779" s="431"/>
      <c r="AA779" s="102"/>
      <c r="AB779" s="259"/>
      <c r="AC779" s="259"/>
      <c r="AD779" s="258"/>
      <c r="AE779" s="259"/>
      <c r="AF779" s="258"/>
      <c r="AG779" s="258"/>
      <c r="AH779" s="258"/>
      <c r="AI779" s="263"/>
      <c r="AJ779" s="263"/>
      <c r="AK779" s="263"/>
      <c r="AL779" s="263"/>
      <c r="AM779" s="492"/>
      <c r="AN779" s="263"/>
      <c r="AO779" s="263"/>
      <c r="AP779" s="263"/>
      <c r="AQ779" s="263"/>
      <c r="AR779" s="263"/>
      <c r="AS779" s="263"/>
      <c r="AT779" s="263"/>
      <c r="AU779" s="263"/>
      <c r="AV779" s="263"/>
      <c r="AW779" s="263"/>
      <c r="AX779" s="263"/>
      <c r="AY779" s="263"/>
      <c r="AZ779" s="265"/>
      <c r="BA779" s="492"/>
      <c r="BB779" s="577" t="str">
        <f t="shared" si="50"/>
        <v xml:space="preserve"> </v>
      </c>
      <c r="BC779" s="577" t="str">
        <f t="shared" si="51"/>
        <v xml:space="preserve"> </v>
      </c>
      <c r="BD779" s="577" t="str">
        <f t="shared" si="52"/>
        <v xml:space="preserve"> </v>
      </c>
      <c r="BE779" s="577" t="str">
        <f t="shared" si="53"/>
        <v xml:space="preserve"> </v>
      </c>
      <c r="BF779" s="102"/>
      <c r="BG779" s="330"/>
    </row>
    <row r="780" spans="1:59" s="107" customFormat="1" ht="12.75" x14ac:dyDescent="0.25">
      <c r="A780" s="380"/>
      <c r="B780" s="169">
        <f>'Données démographiques'!B779</f>
        <v>0</v>
      </c>
      <c r="C780" s="169">
        <f>'Données démographiques'!C779</f>
        <v>0</v>
      </c>
      <c r="D780" s="170">
        <f>'Données démographiques'!D779</f>
        <v>0</v>
      </c>
      <c r="E780" s="170">
        <f>'Données démographiques'!F779</f>
        <v>0</v>
      </c>
      <c r="F780" s="102"/>
      <c r="G780" s="255"/>
      <c r="H780" s="273"/>
      <c r="I780" s="274"/>
      <c r="J780" s="274"/>
      <c r="K780" s="273"/>
      <c r="L780" s="273"/>
      <c r="M780" s="274"/>
      <c r="N780" s="273"/>
      <c r="O780" s="257"/>
      <c r="P780" s="277"/>
      <c r="Q780" s="277"/>
      <c r="R780" s="277"/>
      <c r="S780" s="277"/>
      <c r="T780" s="277"/>
      <c r="U780" s="273"/>
      <c r="V780" s="255"/>
      <c r="W780" s="255"/>
      <c r="X780" s="102"/>
      <c r="Y780" s="273"/>
      <c r="Z780" s="172"/>
      <c r="AA780" s="102"/>
      <c r="AB780" s="257"/>
      <c r="AC780" s="257"/>
      <c r="AD780" s="273"/>
      <c r="AE780" s="257"/>
      <c r="AF780" s="273"/>
      <c r="AG780" s="273"/>
      <c r="AH780" s="273"/>
      <c r="AI780" s="262"/>
      <c r="AJ780" s="262"/>
      <c r="AK780" s="262"/>
      <c r="AL780" s="262"/>
      <c r="AM780" s="492"/>
      <c r="AN780" s="262"/>
      <c r="AO780" s="262"/>
      <c r="AP780" s="262"/>
      <c r="AQ780" s="262"/>
      <c r="AR780" s="262"/>
      <c r="AS780" s="262"/>
      <c r="AT780" s="262"/>
      <c r="AU780" s="262"/>
      <c r="AV780" s="262"/>
      <c r="AW780" s="262"/>
      <c r="AX780" s="262"/>
      <c r="AY780" s="262"/>
      <c r="AZ780" s="264"/>
      <c r="BA780" s="492"/>
      <c r="BB780" s="576" t="str">
        <f t="shared" si="50"/>
        <v xml:space="preserve"> </v>
      </c>
      <c r="BC780" s="576" t="str">
        <f t="shared" si="51"/>
        <v xml:space="preserve"> </v>
      </c>
      <c r="BD780" s="576" t="str">
        <f t="shared" si="52"/>
        <v xml:space="preserve"> </v>
      </c>
      <c r="BE780" s="576" t="str">
        <f t="shared" si="53"/>
        <v xml:space="preserve"> </v>
      </c>
      <c r="BF780" s="102"/>
      <c r="BG780" s="165"/>
    </row>
    <row r="781" spans="1:59" s="107" customFormat="1" ht="12.75" x14ac:dyDescent="0.25">
      <c r="A781" s="380"/>
      <c r="B781" s="376">
        <f>'Données démographiques'!B780</f>
        <v>0</v>
      </c>
      <c r="C781" s="376">
        <f>'Données démographiques'!C780</f>
        <v>0</v>
      </c>
      <c r="D781" s="377">
        <f>'Données démographiques'!D780</f>
        <v>0</v>
      </c>
      <c r="E781" s="377">
        <f>'Données démographiques'!F780</f>
        <v>0</v>
      </c>
      <c r="F781" s="102"/>
      <c r="G781" s="430"/>
      <c r="H781" s="258"/>
      <c r="I781" s="493"/>
      <c r="J781" s="493"/>
      <c r="K781" s="258"/>
      <c r="L781" s="258"/>
      <c r="M781" s="493"/>
      <c r="N781" s="258"/>
      <c r="O781" s="259"/>
      <c r="P781" s="279"/>
      <c r="Q781" s="279"/>
      <c r="R781" s="279"/>
      <c r="S781" s="279"/>
      <c r="T781" s="279"/>
      <c r="U781" s="258"/>
      <c r="V781" s="430"/>
      <c r="W781" s="430"/>
      <c r="X781" s="102"/>
      <c r="Y781" s="258"/>
      <c r="Z781" s="431"/>
      <c r="AA781" s="102"/>
      <c r="AB781" s="259"/>
      <c r="AC781" s="259"/>
      <c r="AD781" s="258"/>
      <c r="AE781" s="259"/>
      <c r="AF781" s="258"/>
      <c r="AG781" s="258"/>
      <c r="AH781" s="258"/>
      <c r="AI781" s="263"/>
      <c r="AJ781" s="263"/>
      <c r="AK781" s="263"/>
      <c r="AL781" s="263"/>
      <c r="AM781" s="492"/>
      <c r="AN781" s="263"/>
      <c r="AO781" s="263"/>
      <c r="AP781" s="263"/>
      <c r="AQ781" s="263"/>
      <c r="AR781" s="263"/>
      <c r="AS781" s="263"/>
      <c r="AT781" s="263"/>
      <c r="AU781" s="263"/>
      <c r="AV781" s="263"/>
      <c r="AW781" s="263"/>
      <c r="AX781" s="263"/>
      <c r="AY781" s="263"/>
      <c r="AZ781" s="265"/>
      <c r="BA781" s="492"/>
      <c r="BB781" s="577" t="str">
        <f t="shared" si="50"/>
        <v xml:space="preserve"> </v>
      </c>
      <c r="BC781" s="577" t="str">
        <f t="shared" si="51"/>
        <v xml:space="preserve"> </v>
      </c>
      <c r="BD781" s="577" t="str">
        <f t="shared" si="52"/>
        <v xml:space="preserve"> </v>
      </c>
      <c r="BE781" s="577" t="str">
        <f t="shared" si="53"/>
        <v xml:space="preserve"> </v>
      </c>
      <c r="BF781" s="102"/>
      <c r="BG781" s="330"/>
    </row>
    <row r="782" spans="1:59" s="107" customFormat="1" ht="12.75" x14ac:dyDescent="0.25">
      <c r="A782" s="380"/>
      <c r="B782" s="169">
        <f>'Données démographiques'!B781</f>
        <v>0</v>
      </c>
      <c r="C782" s="169">
        <f>'Données démographiques'!C781</f>
        <v>0</v>
      </c>
      <c r="D782" s="170">
        <f>'Données démographiques'!D781</f>
        <v>0</v>
      </c>
      <c r="E782" s="170">
        <f>'Données démographiques'!F781</f>
        <v>0</v>
      </c>
      <c r="F782" s="102"/>
      <c r="G782" s="255"/>
      <c r="H782" s="273"/>
      <c r="I782" s="274"/>
      <c r="J782" s="274"/>
      <c r="K782" s="273"/>
      <c r="L782" s="273"/>
      <c r="M782" s="274"/>
      <c r="N782" s="273"/>
      <c r="O782" s="257"/>
      <c r="P782" s="277"/>
      <c r="Q782" s="277"/>
      <c r="R782" s="277"/>
      <c r="S782" s="277"/>
      <c r="T782" s="277"/>
      <c r="U782" s="273"/>
      <c r="V782" s="255"/>
      <c r="W782" s="255"/>
      <c r="X782" s="102"/>
      <c r="Y782" s="273"/>
      <c r="Z782" s="172"/>
      <c r="AA782" s="102"/>
      <c r="AB782" s="257"/>
      <c r="AC782" s="257"/>
      <c r="AD782" s="273"/>
      <c r="AE782" s="257"/>
      <c r="AF782" s="273"/>
      <c r="AG782" s="273"/>
      <c r="AH782" s="273"/>
      <c r="AI782" s="262"/>
      <c r="AJ782" s="262"/>
      <c r="AK782" s="262"/>
      <c r="AL782" s="262"/>
      <c r="AM782" s="492"/>
      <c r="AN782" s="262"/>
      <c r="AO782" s="262"/>
      <c r="AP782" s="262"/>
      <c r="AQ782" s="262"/>
      <c r="AR782" s="262"/>
      <c r="AS782" s="262"/>
      <c r="AT782" s="262"/>
      <c r="AU782" s="262"/>
      <c r="AV782" s="262"/>
      <c r="AW782" s="262"/>
      <c r="AX782" s="262"/>
      <c r="AY782" s="262"/>
      <c r="AZ782" s="264"/>
      <c r="BA782" s="492"/>
      <c r="BB782" s="576" t="str">
        <f t="shared" si="50"/>
        <v xml:space="preserve"> </v>
      </c>
      <c r="BC782" s="576" t="str">
        <f t="shared" si="51"/>
        <v xml:space="preserve"> </v>
      </c>
      <c r="BD782" s="576" t="str">
        <f t="shared" si="52"/>
        <v xml:space="preserve"> </v>
      </c>
      <c r="BE782" s="576" t="str">
        <f t="shared" si="53"/>
        <v xml:space="preserve"> </v>
      </c>
      <c r="BF782" s="102"/>
      <c r="BG782" s="165"/>
    </row>
    <row r="783" spans="1:59" s="107" customFormat="1" ht="12.75" x14ac:dyDescent="0.25">
      <c r="A783" s="380"/>
      <c r="B783" s="376">
        <f>'Données démographiques'!B782</f>
        <v>0</v>
      </c>
      <c r="C783" s="376">
        <f>'Données démographiques'!C782</f>
        <v>0</v>
      </c>
      <c r="D783" s="377">
        <f>'Données démographiques'!D782</f>
        <v>0</v>
      </c>
      <c r="E783" s="377">
        <f>'Données démographiques'!F782</f>
        <v>0</v>
      </c>
      <c r="F783" s="102"/>
      <c r="G783" s="430"/>
      <c r="H783" s="258"/>
      <c r="I783" s="493"/>
      <c r="J783" s="493"/>
      <c r="K783" s="258"/>
      <c r="L783" s="258"/>
      <c r="M783" s="493"/>
      <c r="N783" s="258"/>
      <c r="O783" s="259"/>
      <c r="P783" s="279"/>
      <c r="Q783" s="279"/>
      <c r="R783" s="279"/>
      <c r="S783" s="279"/>
      <c r="T783" s="279"/>
      <c r="U783" s="258"/>
      <c r="V783" s="430"/>
      <c r="W783" s="430"/>
      <c r="X783" s="102"/>
      <c r="Y783" s="258"/>
      <c r="Z783" s="431"/>
      <c r="AA783" s="102"/>
      <c r="AB783" s="259"/>
      <c r="AC783" s="259"/>
      <c r="AD783" s="258"/>
      <c r="AE783" s="259"/>
      <c r="AF783" s="258"/>
      <c r="AG783" s="258"/>
      <c r="AH783" s="258"/>
      <c r="AI783" s="263"/>
      <c r="AJ783" s="263"/>
      <c r="AK783" s="263"/>
      <c r="AL783" s="263"/>
      <c r="AM783" s="492"/>
      <c r="AN783" s="263"/>
      <c r="AO783" s="263"/>
      <c r="AP783" s="263"/>
      <c r="AQ783" s="263"/>
      <c r="AR783" s="263"/>
      <c r="AS783" s="263"/>
      <c r="AT783" s="263"/>
      <c r="AU783" s="263"/>
      <c r="AV783" s="263"/>
      <c r="AW783" s="263"/>
      <c r="AX783" s="263"/>
      <c r="AY783" s="263"/>
      <c r="AZ783" s="265"/>
      <c r="BA783" s="492"/>
      <c r="BB783" s="577" t="str">
        <f t="shared" si="50"/>
        <v xml:space="preserve"> </v>
      </c>
      <c r="BC783" s="577" t="str">
        <f t="shared" si="51"/>
        <v xml:space="preserve"> </v>
      </c>
      <c r="BD783" s="577" t="str">
        <f t="shared" si="52"/>
        <v xml:space="preserve"> </v>
      </c>
      <c r="BE783" s="577" t="str">
        <f t="shared" si="53"/>
        <v xml:space="preserve"> </v>
      </c>
      <c r="BF783" s="102"/>
      <c r="BG783" s="330"/>
    </row>
    <row r="784" spans="1:59" s="107" customFormat="1" ht="12.75" x14ac:dyDescent="0.25">
      <c r="A784" s="380"/>
      <c r="B784" s="169">
        <f>'Données démographiques'!B783</f>
        <v>0</v>
      </c>
      <c r="C784" s="169">
        <f>'Données démographiques'!C783</f>
        <v>0</v>
      </c>
      <c r="D784" s="170">
        <f>'Données démographiques'!D783</f>
        <v>0</v>
      </c>
      <c r="E784" s="170">
        <f>'Données démographiques'!F783</f>
        <v>0</v>
      </c>
      <c r="F784" s="102"/>
      <c r="G784" s="255"/>
      <c r="H784" s="273"/>
      <c r="I784" s="274"/>
      <c r="J784" s="274"/>
      <c r="K784" s="273"/>
      <c r="L784" s="273"/>
      <c r="M784" s="274"/>
      <c r="N784" s="273"/>
      <c r="O784" s="257"/>
      <c r="P784" s="277"/>
      <c r="Q784" s="277"/>
      <c r="R784" s="277"/>
      <c r="S784" s="277"/>
      <c r="T784" s="277"/>
      <c r="U784" s="273"/>
      <c r="V784" s="255"/>
      <c r="W784" s="255"/>
      <c r="X784" s="102"/>
      <c r="Y784" s="273"/>
      <c r="Z784" s="172"/>
      <c r="AA784" s="102"/>
      <c r="AB784" s="257"/>
      <c r="AC784" s="257"/>
      <c r="AD784" s="273"/>
      <c r="AE784" s="257"/>
      <c r="AF784" s="273"/>
      <c r="AG784" s="273"/>
      <c r="AH784" s="273"/>
      <c r="AI784" s="262"/>
      <c r="AJ784" s="262"/>
      <c r="AK784" s="262"/>
      <c r="AL784" s="262"/>
      <c r="AM784" s="492"/>
      <c r="AN784" s="262"/>
      <c r="AO784" s="262"/>
      <c r="AP784" s="262"/>
      <c r="AQ784" s="262"/>
      <c r="AR784" s="262"/>
      <c r="AS784" s="262"/>
      <c r="AT784" s="262"/>
      <c r="AU784" s="262"/>
      <c r="AV784" s="262"/>
      <c r="AW784" s="262"/>
      <c r="AX784" s="262"/>
      <c r="AY784" s="262"/>
      <c r="AZ784" s="264"/>
      <c r="BA784" s="492"/>
      <c r="BB784" s="576" t="str">
        <f t="shared" si="50"/>
        <v xml:space="preserve"> </v>
      </c>
      <c r="BC784" s="576" t="str">
        <f t="shared" si="51"/>
        <v xml:space="preserve"> </v>
      </c>
      <c r="BD784" s="576" t="str">
        <f t="shared" si="52"/>
        <v xml:space="preserve"> </v>
      </c>
      <c r="BE784" s="576" t="str">
        <f t="shared" si="53"/>
        <v xml:space="preserve"> </v>
      </c>
      <c r="BF784" s="102"/>
      <c r="BG784" s="165"/>
    </row>
    <row r="785" spans="1:59" s="107" customFormat="1" ht="12.75" x14ac:dyDescent="0.25">
      <c r="A785" s="380"/>
      <c r="B785" s="376">
        <f>'Données démographiques'!B784</f>
        <v>0</v>
      </c>
      <c r="C785" s="376">
        <f>'Données démographiques'!C784</f>
        <v>0</v>
      </c>
      <c r="D785" s="377">
        <f>'Données démographiques'!D784</f>
        <v>0</v>
      </c>
      <c r="E785" s="377">
        <f>'Données démographiques'!F784</f>
        <v>0</v>
      </c>
      <c r="F785" s="102"/>
      <c r="G785" s="430"/>
      <c r="H785" s="258"/>
      <c r="I785" s="493"/>
      <c r="J785" s="493"/>
      <c r="K785" s="258"/>
      <c r="L785" s="258"/>
      <c r="M785" s="493"/>
      <c r="N785" s="258"/>
      <c r="O785" s="259"/>
      <c r="P785" s="279"/>
      <c r="Q785" s="279"/>
      <c r="R785" s="279"/>
      <c r="S785" s="279"/>
      <c r="T785" s="279"/>
      <c r="U785" s="258"/>
      <c r="V785" s="430"/>
      <c r="W785" s="430"/>
      <c r="X785" s="102"/>
      <c r="Y785" s="258"/>
      <c r="Z785" s="431"/>
      <c r="AA785" s="102"/>
      <c r="AB785" s="259"/>
      <c r="AC785" s="259"/>
      <c r="AD785" s="258"/>
      <c r="AE785" s="259"/>
      <c r="AF785" s="258"/>
      <c r="AG785" s="258"/>
      <c r="AH785" s="258"/>
      <c r="AI785" s="263"/>
      <c r="AJ785" s="263"/>
      <c r="AK785" s="263"/>
      <c r="AL785" s="263"/>
      <c r="AM785" s="492"/>
      <c r="AN785" s="263"/>
      <c r="AO785" s="263"/>
      <c r="AP785" s="263"/>
      <c r="AQ785" s="263"/>
      <c r="AR785" s="263"/>
      <c r="AS785" s="263"/>
      <c r="AT785" s="263"/>
      <c r="AU785" s="263"/>
      <c r="AV785" s="263"/>
      <c r="AW785" s="263"/>
      <c r="AX785" s="263"/>
      <c r="AY785" s="263"/>
      <c r="AZ785" s="265"/>
      <c r="BA785" s="492"/>
      <c r="BB785" s="577" t="str">
        <f t="shared" ref="BB785:BB817" si="54">IF(AG785=0," ",AN785/AI785)</f>
        <v xml:space="preserve"> </v>
      </c>
      <c r="BC785" s="577" t="str">
        <f t="shared" si="51"/>
        <v xml:space="preserve"> </v>
      </c>
      <c r="BD785" s="577" t="str">
        <f t="shared" si="52"/>
        <v xml:space="preserve"> </v>
      </c>
      <c r="BE785" s="577" t="str">
        <f t="shared" si="53"/>
        <v xml:space="preserve"> </v>
      </c>
      <c r="BF785" s="102"/>
      <c r="BG785" s="330"/>
    </row>
    <row r="786" spans="1:59" s="107" customFormat="1" ht="12.75" x14ac:dyDescent="0.25">
      <c r="A786" s="380"/>
      <c r="B786" s="169">
        <f>'Données démographiques'!B785</f>
        <v>0</v>
      </c>
      <c r="C786" s="169">
        <f>'Données démographiques'!C785</f>
        <v>0</v>
      </c>
      <c r="D786" s="170">
        <f>'Données démographiques'!D785</f>
        <v>0</v>
      </c>
      <c r="E786" s="170">
        <f>'Données démographiques'!F785</f>
        <v>0</v>
      </c>
      <c r="F786" s="102"/>
      <c r="G786" s="255"/>
      <c r="H786" s="273"/>
      <c r="I786" s="274"/>
      <c r="J786" s="274"/>
      <c r="K786" s="273"/>
      <c r="L786" s="273"/>
      <c r="M786" s="274"/>
      <c r="N786" s="273"/>
      <c r="O786" s="257"/>
      <c r="P786" s="277"/>
      <c r="Q786" s="277"/>
      <c r="R786" s="277"/>
      <c r="S786" s="277"/>
      <c r="T786" s="277"/>
      <c r="U786" s="273"/>
      <c r="V786" s="255"/>
      <c r="W786" s="255"/>
      <c r="X786" s="102"/>
      <c r="Y786" s="273"/>
      <c r="Z786" s="172"/>
      <c r="AA786" s="102"/>
      <c r="AB786" s="257"/>
      <c r="AC786" s="257"/>
      <c r="AD786" s="273"/>
      <c r="AE786" s="257"/>
      <c r="AF786" s="273"/>
      <c r="AG786" s="273"/>
      <c r="AH786" s="273"/>
      <c r="AI786" s="262"/>
      <c r="AJ786" s="262"/>
      <c r="AK786" s="262"/>
      <c r="AL786" s="262"/>
      <c r="AM786" s="492"/>
      <c r="AN786" s="262"/>
      <c r="AO786" s="262"/>
      <c r="AP786" s="262"/>
      <c r="AQ786" s="262"/>
      <c r="AR786" s="262"/>
      <c r="AS786" s="262"/>
      <c r="AT786" s="262"/>
      <c r="AU786" s="262"/>
      <c r="AV786" s="262"/>
      <c r="AW786" s="262"/>
      <c r="AX786" s="262"/>
      <c r="AY786" s="262"/>
      <c r="AZ786" s="264"/>
      <c r="BA786" s="492"/>
      <c r="BB786" s="576" t="str">
        <f t="shared" si="54"/>
        <v xml:space="preserve"> </v>
      </c>
      <c r="BC786" s="576" t="str">
        <f t="shared" si="51"/>
        <v xml:space="preserve"> </v>
      </c>
      <c r="BD786" s="576" t="str">
        <f t="shared" si="52"/>
        <v xml:space="preserve"> </v>
      </c>
      <c r="BE786" s="576" t="str">
        <f t="shared" si="53"/>
        <v xml:space="preserve"> </v>
      </c>
      <c r="BF786" s="102"/>
      <c r="BG786" s="165"/>
    </row>
    <row r="787" spans="1:59" s="107" customFormat="1" ht="12.75" x14ac:dyDescent="0.25">
      <c r="A787" s="380"/>
      <c r="B787" s="376">
        <f>'Données démographiques'!B786</f>
        <v>0</v>
      </c>
      <c r="C787" s="376">
        <f>'Données démographiques'!C786</f>
        <v>0</v>
      </c>
      <c r="D787" s="377">
        <f>'Données démographiques'!D786</f>
        <v>0</v>
      </c>
      <c r="E787" s="377">
        <f>'Données démographiques'!F786</f>
        <v>0</v>
      </c>
      <c r="F787" s="102"/>
      <c r="G787" s="430"/>
      <c r="H787" s="258"/>
      <c r="I787" s="493"/>
      <c r="J787" s="493"/>
      <c r="K787" s="258"/>
      <c r="L787" s="258"/>
      <c r="M787" s="493"/>
      <c r="N787" s="258"/>
      <c r="O787" s="259"/>
      <c r="P787" s="279"/>
      <c r="Q787" s="279"/>
      <c r="R787" s="279"/>
      <c r="S787" s="279"/>
      <c r="T787" s="279"/>
      <c r="U787" s="258"/>
      <c r="V787" s="430"/>
      <c r="W787" s="430"/>
      <c r="X787" s="102"/>
      <c r="Y787" s="258"/>
      <c r="Z787" s="431"/>
      <c r="AA787" s="102"/>
      <c r="AB787" s="259"/>
      <c r="AC787" s="259"/>
      <c r="AD787" s="258"/>
      <c r="AE787" s="259"/>
      <c r="AF787" s="258"/>
      <c r="AG787" s="258"/>
      <c r="AH787" s="258"/>
      <c r="AI787" s="263"/>
      <c r="AJ787" s="263"/>
      <c r="AK787" s="263"/>
      <c r="AL787" s="263"/>
      <c r="AM787" s="492"/>
      <c r="AN787" s="263"/>
      <c r="AO787" s="263"/>
      <c r="AP787" s="263"/>
      <c r="AQ787" s="263"/>
      <c r="AR787" s="263"/>
      <c r="AS787" s="263"/>
      <c r="AT787" s="263"/>
      <c r="AU787" s="263"/>
      <c r="AV787" s="263"/>
      <c r="AW787" s="263"/>
      <c r="AX787" s="263"/>
      <c r="AY787" s="263"/>
      <c r="AZ787" s="265"/>
      <c r="BA787" s="492"/>
      <c r="BB787" s="577" t="str">
        <f t="shared" si="54"/>
        <v xml:space="preserve"> </v>
      </c>
      <c r="BC787" s="577" t="str">
        <f t="shared" ref="BC787:BC817" si="55">IF(OR(AG787=0,P787=0)," ",AN787/P787)</f>
        <v xml:space="preserve"> </v>
      </c>
      <c r="BD787" s="577" t="str">
        <f t="shared" ref="BD787:BD817" si="56">IF(OR(AG787&gt;5,AG787&lt;1)," ",AO787/AJ787)</f>
        <v xml:space="preserve"> </v>
      </c>
      <c r="BE787" s="577" t="str">
        <f t="shared" ref="BE787:BE817" si="57">IF(OR(AG787&gt;5,AG787&lt;1,P787=0)," ",AO787/P787)</f>
        <v xml:space="preserve"> </v>
      </c>
      <c r="BF787" s="102"/>
      <c r="BG787" s="330"/>
    </row>
    <row r="788" spans="1:59" s="107" customFormat="1" ht="12.75" x14ac:dyDescent="0.25">
      <c r="A788" s="380"/>
      <c r="B788" s="169">
        <f>'Données démographiques'!B787</f>
        <v>0</v>
      </c>
      <c r="C788" s="169">
        <f>'Données démographiques'!C787</f>
        <v>0</v>
      </c>
      <c r="D788" s="170">
        <f>'Données démographiques'!D787</f>
        <v>0</v>
      </c>
      <c r="E788" s="170">
        <f>'Données démographiques'!F787</f>
        <v>0</v>
      </c>
      <c r="F788" s="102"/>
      <c r="G788" s="255"/>
      <c r="H788" s="273"/>
      <c r="I788" s="274"/>
      <c r="J788" s="274"/>
      <c r="K788" s="273"/>
      <c r="L788" s="273"/>
      <c r="M788" s="274"/>
      <c r="N788" s="273"/>
      <c r="O788" s="257"/>
      <c r="P788" s="277"/>
      <c r="Q788" s="277"/>
      <c r="R788" s="277"/>
      <c r="S788" s="277"/>
      <c r="T788" s="277"/>
      <c r="U788" s="273"/>
      <c r="V788" s="255"/>
      <c r="W788" s="255"/>
      <c r="X788" s="102"/>
      <c r="Y788" s="273"/>
      <c r="Z788" s="172"/>
      <c r="AA788" s="102"/>
      <c r="AB788" s="257"/>
      <c r="AC788" s="257"/>
      <c r="AD788" s="273"/>
      <c r="AE788" s="257"/>
      <c r="AF788" s="273"/>
      <c r="AG788" s="273"/>
      <c r="AH788" s="273"/>
      <c r="AI788" s="262"/>
      <c r="AJ788" s="262"/>
      <c r="AK788" s="262"/>
      <c r="AL788" s="262"/>
      <c r="AM788" s="492"/>
      <c r="AN788" s="262"/>
      <c r="AO788" s="262"/>
      <c r="AP788" s="262"/>
      <c r="AQ788" s="262"/>
      <c r="AR788" s="262"/>
      <c r="AS788" s="262"/>
      <c r="AT788" s="262"/>
      <c r="AU788" s="262"/>
      <c r="AV788" s="262"/>
      <c r="AW788" s="262"/>
      <c r="AX788" s="262"/>
      <c r="AY788" s="262"/>
      <c r="AZ788" s="264"/>
      <c r="BA788" s="492"/>
      <c r="BB788" s="576" t="str">
        <f t="shared" si="54"/>
        <v xml:space="preserve"> </v>
      </c>
      <c r="BC788" s="576" t="str">
        <f t="shared" si="55"/>
        <v xml:space="preserve"> </v>
      </c>
      <c r="BD788" s="576" t="str">
        <f t="shared" si="56"/>
        <v xml:space="preserve"> </v>
      </c>
      <c r="BE788" s="576" t="str">
        <f t="shared" si="57"/>
        <v xml:space="preserve"> </v>
      </c>
      <c r="BF788" s="102"/>
      <c r="BG788" s="165"/>
    </row>
    <row r="789" spans="1:59" s="107" customFormat="1" ht="12.75" x14ac:dyDescent="0.25">
      <c r="A789" s="380"/>
      <c r="B789" s="376">
        <f>'Données démographiques'!B788</f>
        <v>0</v>
      </c>
      <c r="C789" s="376">
        <f>'Données démographiques'!C788</f>
        <v>0</v>
      </c>
      <c r="D789" s="377">
        <f>'Données démographiques'!D788</f>
        <v>0</v>
      </c>
      <c r="E789" s="377">
        <f>'Données démographiques'!F788</f>
        <v>0</v>
      </c>
      <c r="F789" s="102"/>
      <c r="G789" s="430"/>
      <c r="H789" s="258"/>
      <c r="I789" s="493"/>
      <c r="J789" s="493"/>
      <c r="K789" s="258"/>
      <c r="L789" s="258"/>
      <c r="M789" s="493"/>
      <c r="N789" s="258"/>
      <c r="O789" s="259"/>
      <c r="P789" s="279"/>
      <c r="Q789" s="279"/>
      <c r="R789" s="279"/>
      <c r="S789" s="279"/>
      <c r="T789" s="279"/>
      <c r="U789" s="258"/>
      <c r="V789" s="430"/>
      <c r="W789" s="430"/>
      <c r="X789" s="102"/>
      <c r="Y789" s="258"/>
      <c r="Z789" s="431"/>
      <c r="AA789" s="102"/>
      <c r="AB789" s="259"/>
      <c r="AC789" s="259"/>
      <c r="AD789" s="258"/>
      <c r="AE789" s="259"/>
      <c r="AF789" s="258"/>
      <c r="AG789" s="258"/>
      <c r="AH789" s="258"/>
      <c r="AI789" s="263"/>
      <c r="AJ789" s="263"/>
      <c r="AK789" s="263"/>
      <c r="AL789" s="263"/>
      <c r="AM789" s="492"/>
      <c r="AN789" s="263"/>
      <c r="AO789" s="263"/>
      <c r="AP789" s="263"/>
      <c r="AQ789" s="263"/>
      <c r="AR789" s="263"/>
      <c r="AS789" s="263"/>
      <c r="AT789" s="263"/>
      <c r="AU789" s="263"/>
      <c r="AV789" s="263"/>
      <c r="AW789" s="263"/>
      <c r="AX789" s="263"/>
      <c r="AY789" s="263"/>
      <c r="AZ789" s="265"/>
      <c r="BA789" s="492"/>
      <c r="BB789" s="577" t="str">
        <f t="shared" si="54"/>
        <v xml:space="preserve"> </v>
      </c>
      <c r="BC789" s="577" t="str">
        <f t="shared" si="55"/>
        <v xml:space="preserve"> </v>
      </c>
      <c r="BD789" s="577" t="str">
        <f t="shared" si="56"/>
        <v xml:space="preserve"> </v>
      </c>
      <c r="BE789" s="577" t="str">
        <f t="shared" si="57"/>
        <v xml:space="preserve"> </v>
      </c>
      <c r="BF789" s="102"/>
      <c r="BG789" s="330"/>
    </row>
    <row r="790" spans="1:59" s="107" customFormat="1" ht="12.75" x14ac:dyDescent="0.25">
      <c r="A790" s="380"/>
      <c r="B790" s="169">
        <f>'Données démographiques'!B789</f>
        <v>0</v>
      </c>
      <c r="C790" s="169">
        <f>'Données démographiques'!C789</f>
        <v>0</v>
      </c>
      <c r="D790" s="170">
        <f>'Données démographiques'!D789</f>
        <v>0</v>
      </c>
      <c r="E790" s="170">
        <f>'Données démographiques'!F789</f>
        <v>0</v>
      </c>
      <c r="F790" s="102"/>
      <c r="G790" s="255"/>
      <c r="H790" s="273"/>
      <c r="I790" s="274"/>
      <c r="J790" s="274"/>
      <c r="K790" s="273"/>
      <c r="L790" s="273"/>
      <c r="M790" s="274"/>
      <c r="N790" s="273"/>
      <c r="O790" s="257"/>
      <c r="P790" s="277"/>
      <c r="Q790" s="277"/>
      <c r="R790" s="277"/>
      <c r="S790" s="277"/>
      <c r="T790" s="277"/>
      <c r="U790" s="273"/>
      <c r="V790" s="255"/>
      <c r="W790" s="255"/>
      <c r="X790" s="102"/>
      <c r="Y790" s="273"/>
      <c r="Z790" s="172"/>
      <c r="AA790" s="102"/>
      <c r="AB790" s="257"/>
      <c r="AC790" s="257"/>
      <c r="AD790" s="273"/>
      <c r="AE790" s="257"/>
      <c r="AF790" s="273"/>
      <c r="AG790" s="273"/>
      <c r="AH790" s="273"/>
      <c r="AI790" s="262"/>
      <c r="AJ790" s="262"/>
      <c r="AK790" s="262"/>
      <c r="AL790" s="262"/>
      <c r="AM790" s="492"/>
      <c r="AN790" s="262"/>
      <c r="AO790" s="262"/>
      <c r="AP790" s="262"/>
      <c r="AQ790" s="262"/>
      <c r="AR790" s="262"/>
      <c r="AS790" s="262"/>
      <c r="AT790" s="262"/>
      <c r="AU790" s="262"/>
      <c r="AV790" s="262"/>
      <c r="AW790" s="262"/>
      <c r="AX790" s="262"/>
      <c r="AY790" s="262"/>
      <c r="AZ790" s="264"/>
      <c r="BA790" s="492"/>
      <c r="BB790" s="576" t="str">
        <f t="shared" si="54"/>
        <v xml:space="preserve"> </v>
      </c>
      <c r="BC790" s="576" t="str">
        <f t="shared" si="55"/>
        <v xml:space="preserve"> </v>
      </c>
      <c r="BD790" s="576" t="str">
        <f t="shared" si="56"/>
        <v xml:space="preserve"> </v>
      </c>
      <c r="BE790" s="576" t="str">
        <f t="shared" si="57"/>
        <v xml:space="preserve"> </v>
      </c>
      <c r="BF790" s="102"/>
      <c r="BG790" s="165"/>
    </row>
    <row r="791" spans="1:59" s="107" customFormat="1" ht="12.75" x14ac:dyDescent="0.25">
      <c r="A791" s="380"/>
      <c r="B791" s="376">
        <f>'Données démographiques'!B790</f>
        <v>0</v>
      </c>
      <c r="C791" s="376">
        <f>'Données démographiques'!C790</f>
        <v>0</v>
      </c>
      <c r="D791" s="377">
        <f>'Données démographiques'!D790</f>
        <v>0</v>
      </c>
      <c r="E791" s="377">
        <f>'Données démographiques'!F790</f>
        <v>0</v>
      </c>
      <c r="F791" s="102"/>
      <c r="G791" s="430"/>
      <c r="H791" s="258"/>
      <c r="I791" s="493"/>
      <c r="J791" s="493"/>
      <c r="K791" s="258"/>
      <c r="L791" s="258"/>
      <c r="M791" s="493"/>
      <c r="N791" s="258"/>
      <c r="O791" s="259"/>
      <c r="P791" s="279"/>
      <c r="Q791" s="279"/>
      <c r="R791" s="279"/>
      <c r="S791" s="279"/>
      <c r="T791" s="279"/>
      <c r="U791" s="258"/>
      <c r="V791" s="430"/>
      <c r="W791" s="430"/>
      <c r="X791" s="102"/>
      <c r="Y791" s="258"/>
      <c r="Z791" s="431"/>
      <c r="AA791" s="102"/>
      <c r="AB791" s="259"/>
      <c r="AC791" s="259"/>
      <c r="AD791" s="258"/>
      <c r="AE791" s="259"/>
      <c r="AF791" s="258"/>
      <c r="AG791" s="258"/>
      <c r="AH791" s="258"/>
      <c r="AI791" s="263"/>
      <c r="AJ791" s="263"/>
      <c r="AK791" s="263"/>
      <c r="AL791" s="263"/>
      <c r="AM791" s="492"/>
      <c r="AN791" s="263"/>
      <c r="AO791" s="263"/>
      <c r="AP791" s="263"/>
      <c r="AQ791" s="263"/>
      <c r="AR791" s="263"/>
      <c r="AS791" s="263"/>
      <c r="AT791" s="263"/>
      <c r="AU791" s="263"/>
      <c r="AV791" s="263"/>
      <c r="AW791" s="263"/>
      <c r="AX791" s="263"/>
      <c r="AY791" s="263"/>
      <c r="AZ791" s="265"/>
      <c r="BA791" s="492"/>
      <c r="BB791" s="577" t="str">
        <f t="shared" si="54"/>
        <v xml:space="preserve"> </v>
      </c>
      <c r="BC791" s="577" t="str">
        <f t="shared" si="55"/>
        <v xml:space="preserve"> </v>
      </c>
      <c r="BD791" s="577" t="str">
        <f t="shared" si="56"/>
        <v xml:space="preserve"> </v>
      </c>
      <c r="BE791" s="577" t="str">
        <f t="shared" si="57"/>
        <v xml:space="preserve"> </v>
      </c>
      <c r="BF791" s="102"/>
      <c r="BG791" s="330"/>
    </row>
    <row r="792" spans="1:59" s="107" customFormat="1" ht="12.75" x14ac:dyDescent="0.25">
      <c r="A792" s="380"/>
      <c r="B792" s="169">
        <f>'Données démographiques'!B791</f>
        <v>0</v>
      </c>
      <c r="C792" s="169">
        <f>'Données démographiques'!C791</f>
        <v>0</v>
      </c>
      <c r="D792" s="170">
        <f>'Données démographiques'!D791</f>
        <v>0</v>
      </c>
      <c r="E792" s="170">
        <f>'Données démographiques'!F791</f>
        <v>0</v>
      </c>
      <c r="F792" s="102"/>
      <c r="G792" s="255"/>
      <c r="H792" s="273"/>
      <c r="I792" s="274"/>
      <c r="J792" s="274"/>
      <c r="K792" s="273"/>
      <c r="L792" s="273"/>
      <c r="M792" s="274"/>
      <c r="N792" s="273"/>
      <c r="O792" s="257"/>
      <c r="P792" s="277"/>
      <c r="Q792" s="277"/>
      <c r="R792" s="277"/>
      <c r="S792" s="277"/>
      <c r="T792" s="277"/>
      <c r="U792" s="273"/>
      <c r="V792" s="255"/>
      <c r="W792" s="255"/>
      <c r="X792" s="102"/>
      <c r="Y792" s="273"/>
      <c r="Z792" s="172"/>
      <c r="AA792" s="102"/>
      <c r="AB792" s="257"/>
      <c r="AC792" s="257"/>
      <c r="AD792" s="273"/>
      <c r="AE792" s="257"/>
      <c r="AF792" s="273"/>
      <c r="AG792" s="273"/>
      <c r="AH792" s="273"/>
      <c r="AI792" s="262"/>
      <c r="AJ792" s="262"/>
      <c r="AK792" s="262"/>
      <c r="AL792" s="262"/>
      <c r="AM792" s="492"/>
      <c r="AN792" s="262"/>
      <c r="AO792" s="262"/>
      <c r="AP792" s="262"/>
      <c r="AQ792" s="262"/>
      <c r="AR792" s="262"/>
      <c r="AS792" s="262"/>
      <c r="AT792" s="262"/>
      <c r="AU792" s="262"/>
      <c r="AV792" s="262"/>
      <c r="AW792" s="262"/>
      <c r="AX792" s="262"/>
      <c r="AY792" s="262"/>
      <c r="AZ792" s="264"/>
      <c r="BA792" s="492"/>
      <c r="BB792" s="576" t="str">
        <f t="shared" si="54"/>
        <v xml:space="preserve"> </v>
      </c>
      <c r="BC792" s="576" t="str">
        <f t="shared" si="55"/>
        <v xml:space="preserve"> </v>
      </c>
      <c r="BD792" s="576" t="str">
        <f t="shared" si="56"/>
        <v xml:space="preserve"> </v>
      </c>
      <c r="BE792" s="576" t="str">
        <f t="shared" si="57"/>
        <v xml:space="preserve"> </v>
      </c>
      <c r="BF792" s="102"/>
      <c r="BG792" s="165"/>
    </row>
    <row r="793" spans="1:59" s="107" customFormat="1" ht="12.75" x14ac:dyDescent="0.25">
      <c r="A793" s="380"/>
      <c r="B793" s="376">
        <f>'Données démographiques'!B792</f>
        <v>0</v>
      </c>
      <c r="C793" s="376">
        <f>'Données démographiques'!C792</f>
        <v>0</v>
      </c>
      <c r="D793" s="377">
        <f>'Données démographiques'!D792</f>
        <v>0</v>
      </c>
      <c r="E793" s="377">
        <f>'Données démographiques'!F792</f>
        <v>0</v>
      </c>
      <c r="F793" s="102"/>
      <c r="G793" s="430"/>
      <c r="H793" s="258"/>
      <c r="I793" s="493"/>
      <c r="J793" s="493"/>
      <c r="K793" s="258"/>
      <c r="L793" s="258"/>
      <c r="M793" s="493"/>
      <c r="N793" s="258"/>
      <c r="O793" s="259"/>
      <c r="P793" s="279"/>
      <c r="Q793" s="279"/>
      <c r="R793" s="279"/>
      <c r="S793" s="279"/>
      <c r="T793" s="279"/>
      <c r="U793" s="258"/>
      <c r="V793" s="430"/>
      <c r="W793" s="430"/>
      <c r="X793" s="102"/>
      <c r="Y793" s="258"/>
      <c r="Z793" s="431"/>
      <c r="AA793" s="102"/>
      <c r="AB793" s="259"/>
      <c r="AC793" s="259"/>
      <c r="AD793" s="258"/>
      <c r="AE793" s="259"/>
      <c r="AF793" s="258"/>
      <c r="AG793" s="258"/>
      <c r="AH793" s="258"/>
      <c r="AI793" s="263"/>
      <c r="AJ793" s="263"/>
      <c r="AK793" s="263"/>
      <c r="AL793" s="263"/>
      <c r="AM793" s="492"/>
      <c r="AN793" s="263"/>
      <c r="AO793" s="263"/>
      <c r="AP793" s="263"/>
      <c r="AQ793" s="263"/>
      <c r="AR793" s="263"/>
      <c r="AS793" s="263"/>
      <c r="AT793" s="263"/>
      <c r="AU793" s="263"/>
      <c r="AV793" s="263"/>
      <c r="AW793" s="263"/>
      <c r="AX793" s="263"/>
      <c r="AY793" s="263"/>
      <c r="AZ793" s="265"/>
      <c r="BA793" s="492"/>
      <c r="BB793" s="577" t="str">
        <f t="shared" si="54"/>
        <v xml:space="preserve"> </v>
      </c>
      <c r="BC793" s="577" t="str">
        <f t="shared" si="55"/>
        <v xml:space="preserve"> </v>
      </c>
      <c r="BD793" s="577" t="str">
        <f t="shared" si="56"/>
        <v xml:space="preserve"> </v>
      </c>
      <c r="BE793" s="577" t="str">
        <f t="shared" si="57"/>
        <v xml:space="preserve"> </v>
      </c>
      <c r="BF793" s="102"/>
      <c r="BG793" s="330"/>
    </row>
    <row r="794" spans="1:59" s="107" customFormat="1" ht="12.75" x14ac:dyDescent="0.25">
      <c r="A794" s="380"/>
      <c r="B794" s="169">
        <f>'Données démographiques'!B793</f>
        <v>0</v>
      </c>
      <c r="C794" s="169">
        <f>'Données démographiques'!C793</f>
        <v>0</v>
      </c>
      <c r="D794" s="170">
        <f>'Données démographiques'!D793</f>
        <v>0</v>
      </c>
      <c r="E794" s="170">
        <f>'Données démographiques'!F793</f>
        <v>0</v>
      </c>
      <c r="F794" s="102"/>
      <c r="G794" s="255"/>
      <c r="H794" s="273"/>
      <c r="I794" s="274"/>
      <c r="J794" s="274"/>
      <c r="K794" s="273"/>
      <c r="L794" s="273"/>
      <c r="M794" s="274"/>
      <c r="N794" s="273"/>
      <c r="O794" s="257"/>
      <c r="P794" s="277"/>
      <c r="Q794" s="277"/>
      <c r="R794" s="277"/>
      <c r="S794" s="277"/>
      <c r="T794" s="277"/>
      <c r="U794" s="273"/>
      <c r="V794" s="255"/>
      <c r="W794" s="255"/>
      <c r="X794" s="102"/>
      <c r="Y794" s="273"/>
      <c r="Z794" s="172"/>
      <c r="AA794" s="102"/>
      <c r="AB794" s="257"/>
      <c r="AC794" s="257"/>
      <c r="AD794" s="273"/>
      <c r="AE794" s="257"/>
      <c r="AF794" s="273"/>
      <c r="AG794" s="273"/>
      <c r="AH794" s="273"/>
      <c r="AI794" s="262"/>
      <c r="AJ794" s="262"/>
      <c r="AK794" s="262"/>
      <c r="AL794" s="262"/>
      <c r="AM794" s="492"/>
      <c r="AN794" s="262"/>
      <c r="AO794" s="262"/>
      <c r="AP794" s="262"/>
      <c r="AQ794" s="262"/>
      <c r="AR794" s="262"/>
      <c r="AS794" s="262"/>
      <c r="AT794" s="262"/>
      <c r="AU794" s="262"/>
      <c r="AV794" s="262"/>
      <c r="AW794" s="262"/>
      <c r="AX794" s="262"/>
      <c r="AY794" s="262"/>
      <c r="AZ794" s="264"/>
      <c r="BA794" s="492"/>
      <c r="BB794" s="576" t="str">
        <f t="shared" si="54"/>
        <v xml:space="preserve"> </v>
      </c>
      <c r="BC794" s="576" t="str">
        <f t="shared" si="55"/>
        <v xml:space="preserve"> </v>
      </c>
      <c r="BD794" s="576" t="str">
        <f t="shared" si="56"/>
        <v xml:space="preserve"> </v>
      </c>
      <c r="BE794" s="576" t="str">
        <f t="shared" si="57"/>
        <v xml:space="preserve"> </v>
      </c>
      <c r="BF794" s="102"/>
      <c r="BG794" s="165"/>
    </row>
    <row r="795" spans="1:59" s="107" customFormat="1" ht="12.75" x14ac:dyDescent="0.25">
      <c r="A795" s="380"/>
      <c r="B795" s="376">
        <f>'Données démographiques'!B794</f>
        <v>0</v>
      </c>
      <c r="C795" s="376">
        <f>'Données démographiques'!C794</f>
        <v>0</v>
      </c>
      <c r="D795" s="377">
        <f>'Données démographiques'!D794</f>
        <v>0</v>
      </c>
      <c r="E795" s="377">
        <f>'Données démographiques'!F794</f>
        <v>0</v>
      </c>
      <c r="F795" s="102"/>
      <c r="G795" s="430"/>
      <c r="H795" s="258"/>
      <c r="I795" s="493"/>
      <c r="J795" s="493"/>
      <c r="K795" s="258"/>
      <c r="L795" s="258"/>
      <c r="M795" s="493"/>
      <c r="N795" s="258"/>
      <c r="O795" s="259"/>
      <c r="P795" s="279"/>
      <c r="Q795" s="279"/>
      <c r="R795" s="279"/>
      <c r="S795" s="279"/>
      <c r="T795" s="279"/>
      <c r="U795" s="258"/>
      <c r="V795" s="430"/>
      <c r="W795" s="430"/>
      <c r="X795" s="102"/>
      <c r="Y795" s="258"/>
      <c r="Z795" s="431"/>
      <c r="AA795" s="102"/>
      <c r="AB795" s="259"/>
      <c r="AC795" s="259"/>
      <c r="AD795" s="258"/>
      <c r="AE795" s="259"/>
      <c r="AF795" s="258"/>
      <c r="AG795" s="258"/>
      <c r="AH795" s="258"/>
      <c r="AI795" s="263"/>
      <c r="AJ795" s="263"/>
      <c r="AK795" s="263"/>
      <c r="AL795" s="263"/>
      <c r="AM795" s="492"/>
      <c r="AN795" s="263"/>
      <c r="AO795" s="263"/>
      <c r="AP795" s="263"/>
      <c r="AQ795" s="263"/>
      <c r="AR795" s="263"/>
      <c r="AS795" s="263"/>
      <c r="AT795" s="263"/>
      <c r="AU795" s="263"/>
      <c r="AV795" s="263"/>
      <c r="AW795" s="263"/>
      <c r="AX795" s="263"/>
      <c r="AY795" s="263"/>
      <c r="AZ795" s="265"/>
      <c r="BA795" s="492"/>
      <c r="BB795" s="577" t="str">
        <f t="shared" si="54"/>
        <v xml:space="preserve"> </v>
      </c>
      <c r="BC795" s="577" t="str">
        <f t="shared" si="55"/>
        <v xml:space="preserve"> </v>
      </c>
      <c r="BD795" s="577" t="str">
        <f t="shared" si="56"/>
        <v xml:space="preserve"> </v>
      </c>
      <c r="BE795" s="577" t="str">
        <f t="shared" si="57"/>
        <v xml:space="preserve"> </v>
      </c>
      <c r="BF795" s="102"/>
      <c r="BG795" s="330"/>
    </row>
    <row r="796" spans="1:59" s="107" customFormat="1" ht="12.75" x14ac:dyDescent="0.25">
      <c r="A796" s="380"/>
      <c r="B796" s="169">
        <f>'Données démographiques'!B795</f>
        <v>0</v>
      </c>
      <c r="C796" s="169">
        <f>'Données démographiques'!C795</f>
        <v>0</v>
      </c>
      <c r="D796" s="170">
        <f>'Données démographiques'!D795</f>
        <v>0</v>
      </c>
      <c r="E796" s="170">
        <f>'Données démographiques'!F795</f>
        <v>0</v>
      </c>
      <c r="F796" s="102"/>
      <c r="G796" s="255"/>
      <c r="H796" s="273"/>
      <c r="I796" s="274"/>
      <c r="J796" s="274"/>
      <c r="K796" s="273"/>
      <c r="L796" s="273"/>
      <c r="M796" s="274"/>
      <c r="N796" s="273"/>
      <c r="O796" s="257"/>
      <c r="P796" s="277"/>
      <c r="Q796" s="277"/>
      <c r="R796" s="277"/>
      <c r="S796" s="277"/>
      <c r="T796" s="277"/>
      <c r="U796" s="273"/>
      <c r="V796" s="255"/>
      <c r="W796" s="255"/>
      <c r="X796" s="102"/>
      <c r="Y796" s="273"/>
      <c r="Z796" s="172"/>
      <c r="AA796" s="102"/>
      <c r="AB796" s="257"/>
      <c r="AC796" s="257"/>
      <c r="AD796" s="273"/>
      <c r="AE796" s="257"/>
      <c r="AF796" s="273"/>
      <c r="AG796" s="273"/>
      <c r="AH796" s="273"/>
      <c r="AI796" s="262"/>
      <c r="AJ796" s="262"/>
      <c r="AK796" s="262"/>
      <c r="AL796" s="262"/>
      <c r="AM796" s="492"/>
      <c r="AN796" s="262"/>
      <c r="AO796" s="262"/>
      <c r="AP796" s="262"/>
      <c r="AQ796" s="262"/>
      <c r="AR796" s="262"/>
      <c r="AS796" s="262"/>
      <c r="AT796" s="262"/>
      <c r="AU796" s="262"/>
      <c r="AV796" s="262"/>
      <c r="AW796" s="262"/>
      <c r="AX796" s="262"/>
      <c r="AY796" s="262"/>
      <c r="AZ796" s="264"/>
      <c r="BA796" s="492"/>
      <c r="BB796" s="576" t="str">
        <f t="shared" si="54"/>
        <v xml:space="preserve"> </v>
      </c>
      <c r="BC796" s="576" t="str">
        <f t="shared" si="55"/>
        <v xml:space="preserve"> </v>
      </c>
      <c r="BD796" s="576" t="str">
        <f t="shared" si="56"/>
        <v xml:space="preserve"> </v>
      </c>
      <c r="BE796" s="576" t="str">
        <f t="shared" si="57"/>
        <v xml:space="preserve"> </v>
      </c>
      <c r="BF796" s="102"/>
      <c r="BG796" s="165"/>
    </row>
    <row r="797" spans="1:59" s="107" customFormat="1" ht="12.75" x14ac:dyDescent="0.25">
      <c r="A797" s="380"/>
      <c r="B797" s="376">
        <f>'Données démographiques'!B796</f>
        <v>0</v>
      </c>
      <c r="C797" s="376">
        <f>'Données démographiques'!C796</f>
        <v>0</v>
      </c>
      <c r="D797" s="377">
        <f>'Données démographiques'!D796</f>
        <v>0</v>
      </c>
      <c r="E797" s="377">
        <f>'Données démographiques'!F796</f>
        <v>0</v>
      </c>
      <c r="F797" s="102"/>
      <c r="G797" s="430"/>
      <c r="H797" s="258"/>
      <c r="I797" s="493"/>
      <c r="J797" s="493"/>
      <c r="K797" s="258"/>
      <c r="L797" s="258"/>
      <c r="M797" s="493"/>
      <c r="N797" s="258"/>
      <c r="O797" s="259"/>
      <c r="P797" s="279"/>
      <c r="Q797" s="279"/>
      <c r="R797" s="279"/>
      <c r="S797" s="279"/>
      <c r="T797" s="279"/>
      <c r="U797" s="258"/>
      <c r="V797" s="430"/>
      <c r="W797" s="430"/>
      <c r="X797" s="102"/>
      <c r="Y797" s="258"/>
      <c r="Z797" s="431"/>
      <c r="AA797" s="102"/>
      <c r="AB797" s="259"/>
      <c r="AC797" s="259"/>
      <c r="AD797" s="258"/>
      <c r="AE797" s="259"/>
      <c r="AF797" s="258"/>
      <c r="AG797" s="258"/>
      <c r="AH797" s="258"/>
      <c r="AI797" s="263"/>
      <c r="AJ797" s="263"/>
      <c r="AK797" s="263"/>
      <c r="AL797" s="263"/>
      <c r="AM797" s="492"/>
      <c r="AN797" s="263"/>
      <c r="AO797" s="263"/>
      <c r="AP797" s="263"/>
      <c r="AQ797" s="263"/>
      <c r="AR797" s="263"/>
      <c r="AS797" s="263"/>
      <c r="AT797" s="263"/>
      <c r="AU797" s="263"/>
      <c r="AV797" s="263"/>
      <c r="AW797" s="263"/>
      <c r="AX797" s="263"/>
      <c r="AY797" s="263"/>
      <c r="AZ797" s="265"/>
      <c r="BA797" s="492"/>
      <c r="BB797" s="577" t="str">
        <f t="shared" si="54"/>
        <v xml:space="preserve"> </v>
      </c>
      <c r="BC797" s="577" t="str">
        <f t="shared" si="55"/>
        <v xml:space="preserve"> </v>
      </c>
      <c r="BD797" s="577" t="str">
        <f t="shared" si="56"/>
        <v xml:space="preserve"> </v>
      </c>
      <c r="BE797" s="577" t="str">
        <f t="shared" si="57"/>
        <v xml:space="preserve"> </v>
      </c>
      <c r="BF797" s="102"/>
      <c r="BG797" s="330"/>
    </row>
    <row r="798" spans="1:59" s="107" customFormat="1" ht="12.75" x14ac:dyDescent="0.25">
      <c r="A798" s="380"/>
      <c r="B798" s="169">
        <f>'Données démographiques'!B797</f>
        <v>0</v>
      </c>
      <c r="C798" s="169">
        <f>'Données démographiques'!C797</f>
        <v>0</v>
      </c>
      <c r="D798" s="170">
        <f>'Données démographiques'!D797</f>
        <v>0</v>
      </c>
      <c r="E798" s="170">
        <f>'Données démographiques'!F797</f>
        <v>0</v>
      </c>
      <c r="F798" s="102"/>
      <c r="G798" s="255"/>
      <c r="H798" s="273"/>
      <c r="I798" s="274"/>
      <c r="J798" s="274"/>
      <c r="K798" s="273"/>
      <c r="L798" s="273"/>
      <c r="M798" s="274"/>
      <c r="N798" s="273"/>
      <c r="O798" s="257"/>
      <c r="P798" s="277"/>
      <c r="Q798" s="277"/>
      <c r="R798" s="277"/>
      <c r="S798" s="277"/>
      <c r="T798" s="277"/>
      <c r="U798" s="273"/>
      <c r="V798" s="255"/>
      <c r="W798" s="255"/>
      <c r="X798" s="102"/>
      <c r="Y798" s="273"/>
      <c r="Z798" s="172"/>
      <c r="AA798" s="102"/>
      <c r="AB798" s="257"/>
      <c r="AC798" s="257"/>
      <c r="AD798" s="273"/>
      <c r="AE798" s="257"/>
      <c r="AF798" s="273"/>
      <c r="AG798" s="273"/>
      <c r="AH798" s="273"/>
      <c r="AI798" s="262"/>
      <c r="AJ798" s="262"/>
      <c r="AK798" s="262"/>
      <c r="AL798" s="262"/>
      <c r="AM798" s="492"/>
      <c r="AN798" s="262"/>
      <c r="AO798" s="262"/>
      <c r="AP798" s="262"/>
      <c r="AQ798" s="262"/>
      <c r="AR798" s="262"/>
      <c r="AS798" s="262"/>
      <c r="AT798" s="262"/>
      <c r="AU798" s="262"/>
      <c r="AV798" s="262"/>
      <c r="AW798" s="262"/>
      <c r="AX798" s="262"/>
      <c r="AY798" s="262"/>
      <c r="AZ798" s="264"/>
      <c r="BA798" s="492"/>
      <c r="BB798" s="576" t="str">
        <f t="shared" si="54"/>
        <v xml:space="preserve"> </v>
      </c>
      <c r="BC798" s="576" t="str">
        <f t="shared" si="55"/>
        <v xml:space="preserve"> </v>
      </c>
      <c r="BD798" s="576" t="str">
        <f t="shared" si="56"/>
        <v xml:space="preserve"> </v>
      </c>
      <c r="BE798" s="576" t="str">
        <f t="shared" si="57"/>
        <v xml:space="preserve"> </v>
      </c>
      <c r="BF798" s="102"/>
      <c r="BG798" s="165"/>
    </row>
    <row r="799" spans="1:59" s="107" customFormat="1" ht="12.75" x14ac:dyDescent="0.25">
      <c r="A799" s="380"/>
      <c r="B799" s="376">
        <f>'Données démographiques'!B798</f>
        <v>0</v>
      </c>
      <c r="C799" s="376">
        <f>'Données démographiques'!C798</f>
        <v>0</v>
      </c>
      <c r="D799" s="377">
        <f>'Données démographiques'!D798</f>
        <v>0</v>
      </c>
      <c r="E799" s="377">
        <f>'Données démographiques'!F798</f>
        <v>0</v>
      </c>
      <c r="F799" s="102"/>
      <c r="G799" s="430"/>
      <c r="H799" s="258"/>
      <c r="I799" s="493"/>
      <c r="J799" s="493"/>
      <c r="K799" s="258"/>
      <c r="L799" s="258"/>
      <c r="M799" s="493"/>
      <c r="N799" s="258"/>
      <c r="O799" s="259"/>
      <c r="P799" s="279"/>
      <c r="Q799" s="279"/>
      <c r="R799" s="279"/>
      <c r="S799" s="279"/>
      <c r="T799" s="279"/>
      <c r="U799" s="258"/>
      <c r="V799" s="430"/>
      <c r="W799" s="430"/>
      <c r="X799" s="102"/>
      <c r="Y799" s="258"/>
      <c r="Z799" s="431"/>
      <c r="AA799" s="102"/>
      <c r="AB799" s="259"/>
      <c r="AC799" s="259"/>
      <c r="AD799" s="258"/>
      <c r="AE799" s="259"/>
      <c r="AF799" s="258"/>
      <c r="AG799" s="258"/>
      <c r="AH799" s="258"/>
      <c r="AI799" s="263"/>
      <c r="AJ799" s="263"/>
      <c r="AK799" s="263"/>
      <c r="AL799" s="263"/>
      <c r="AM799" s="492"/>
      <c r="AN799" s="263"/>
      <c r="AO799" s="263"/>
      <c r="AP799" s="263"/>
      <c r="AQ799" s="263"/>
      <c r="AR799" s="263"/>
      <c r="AS799" s="263"/>
      <c r="AT799" s="263"/>
      <c r="AU799" s="263"/>
      <c r="AV799" s="263"/>
      <c r="AW799" s="263"/>
      <c r="AX799" s="263"/>
      <c r="AY799" s="263"/>
      <c r="AZ799" s="265"/>
      <c r="BA799" s="492"/>
      <c r="BB799" s="577" t="str">
        <f t="shared" si="54"/>
        <v xml:space="preserve"> </v>
      </c>
      <c r="BC799" s="577" t="str">
        <f t="shared" si="55"/>
        <v xml:space="preserve"> </v>
      </c>
      <c r="BD799" s="577" t="str">
        <f t="shared" si="56"/>
        <v xml:space="preserve"> </v>
      </c>
      <c r="BE799" s="577" t="str">
        <f t="shared" si="57"/>
        <v xml:space="preserve"> </v>
      </c>
      <c r="BF799" s="102"/>
      <c r="BG799" s="330"/>
    </row>
    <row r="800" spans="1:59" s="107" customFormat="1" ht="12.75" x14ac:dyDescent="0.25">
      <c r="A800" s="380"/>
      <c r="B800" s="169">
        <f>'Données démographiques'!B799</f>
        <v>0</v>
      </c>
      <c r="C800" s="169">
        <f>'Données démographiques'!C799</f>
        <v>0</v>
      </c>
      <c r="D800" s="170">
        <f>'Données démographiques'!D799</f>
        <v>0</v>
      </c>
      <c r="E800" s="170">
        <f>'Données démographiques'!F799</f>
        <v>0</v>
      </c>
      <c r="F800" s="102"/>
      <c r="G800" s="255"/>
      <c r="H800" s="273"/>
      <c r="I800" s="274"/>
      <c r="J800" s="274"/>
      <c r="K800" s="273"/>
      <c r="L800" s="273"/>
      <c r="M800" s="274"/>
      <c r="N800" s="273"/>
      <c r="O800" s="257"/>
      <c r="P800" s="277"/>
      <c r="Q800" s="277"/>
      <c r="R800" s="277"/>
      <c r="S800" s="277"/>
      <c r="T800" s="277"/>
      <c r="U800" s="273"/>
      <c r="V800" s="255"/>
      <c r="W800" s="255"/>
      <c r="X800" s="102"/>
      <c r="Y800" s="273"/>
      <c r="Z800" s="172"/>
      <c r="AA800" s="102"/>
      <c r="AB800" s="257"/>
      <c r="AC800" s="257"/>
      <c r="AD800" s="273"/>
      <c r="AE800" s="257"/>
      <c r="AF800" s="273"/>
      <c r="AG800" s="273"/>
      <c r="AH800" s="273"/>
      <c r="AI800" s="262"/>
      <c r="AJ800" s="262"/>
      <c r="AK800" s="262"/>
      <c r="AL800" s="262"/>
      <c r="AM800" s="492"/>
      <c r="AN800" s="262"/>
      <c r="AO800" s="262"/>
      <c r="AP800" s="262"/>
      <c r="AQ800" s="262"/>
      <c r="AR800" s="262"/>
      <c r="AS800" s="262"/>
      <c r="AT800" s="262"/>
      <c r="AU800" s="262"/>
      <c r="AV800" s="262"/>
      <c r="AW800" s="262"/>
      <c r="AX800" s="262"/>
      <c r="AY800" s="262"/>
      <c r="AZ800" s="264"/>
      <c r="BA800" s="492"/>
      <c r="BB800" s="576" t="str">
        <f t="shared" si="54"/>
        <v xml:space="preserve"> </v>
      </c>
      <c r="BC800" s="576" t="str">
        <f t="shared" si="55"/>
        <v xml:space="preserve"> </v>
      </c>
      <c r="BD800" s="576" t="str">
        <f t="shared" si="56"/>
        <v xml:space="preserve"> </v>
      </c>
      <c r="BE800" s="576" t="str">
        <f t="shared" si="57"/>
        <v xml:space="preserve"> </v>
      </c>
      <c r="BF800" s="102"/>
      <c r="BG800" s="165"/>
    </row>
    <row r="801" spans="1:59" s="107" customFormat="1" ht="12.75" x14ac:dyDescent="0.25">
      <c r="A801" s="380"/>
      <c r="B801" s="376">
        <f>'Données démographiques'!B800</f>
        <v>0</v>
      </c>
      <c r="C801" s="376">
        <f>'Données démographiques'!C800</f>
        <v>0</v>
      </c>
      <c r="D801" s="377">
        <f>'Données démographiques'!D800</f>
        <v>0</v>
      </c>
      <c r="E801" s="377">
        <f>'Données démographiques'!F800</f>
        <v>0</v>
      </c>
      <c r="F801" s="102"/>
      <c r="G801" s="430"/>
      <c r="H801" s="258"/>
      <c r="I801" s="493"/>
      <c r="J801" s="493"/>
      <c r="K801" s="258"/>
      <c r="L801" s="258"/>
      <c r="M801" s="493"/>
      <c r="N801" s="258"/>
      <c r="O801" s="259"/>
      <c r="P801" s="279"/>
      <c r="Q801" s="279"/>
      <c r="R801" s="279"/>
      <c r="S801" s="279"/>
      <c r="T801" s="279"/>
      <c r="U801" s="258"/>
      <c r="V801" s="430"/>
      <c r="W801" s="430"/>
      <c r="X801" s="102"/>
      <c r="Y801" s="258"/>
      <c r="Z801" s="431"/>
      <c r="AA801" s="102"/>
      <c r="AB801" s="259"/>
      <c r="AC801" s="259"/>
      <c r="AD801" s="258"/>
      <c r="AE801" s="259"/>
      <c r="AF801" s="258"/>
      <c r="AG801" s="258"/>
      <c r="AH801" s="258"/>
      <c r="AI801" s="263"/>
      <c r="AJ801" s="263"/>
      <c r="AK801" s="263"/>
      <c r="AL801" s="263"/>
      <c r="AM801" s="492"/>
      <c r="AN801" s="263"/>
      <c r="AO801" s="263"/>
      <c r="AP801" s="263"/>
      <c r="AQ801" s="263"/>
      <c r="AR801" s="263"/>
      <c r="AS801" s="263"/>
      <c r="AT801" s="263"/>
      <c r="AU801" s="263"/>
      <c r="AV801" s="263"/>
      <c r="AW801" s="263"/>
      <c r="AX801" s="263"/>
      <c r="AY801" s="263"/>
      <c r="AZ801" s="265"/>
      <c r="BA801" s="492"/>
      <c r="BB801" s="577" t="str">
        <f t="shared" si="54"/>
        <v xml:space="preserve"> </v>
      </c>
      <c r="BC801" s="577" t="str">
        <f t="shared" si="55"/>
        <v xml:space="preserve"> </v>
      </c>
      <c r="BD801" s="577" t="str">
        <f t="shared" si="56"/>
        <v xml:space="preserve"> </v>
      </c>
      <c r="BE801" s="577" t="str">
        <f t="shared" si="57"/>
        <v xml:space="preserve"> </v>
      </c>
      <c r="BF801" s="102"/>
      <c r="BG801" s="330"/>
    </row>
    <row r="802" spans="1:59" s="107" customFormat="1" ht="12.75" x14ac:dyDescent="0.25">
      <c r="A802" s="380"/>
      <c r="B802" s="169">
        <f>'Données démographiques'!B801</f>
        <v>0</v>
      </c>
      <c r="C802" s="169">
        <f>'Données démographiques'!C801</f>
        <v>0</v>
      </c>
      <c r="D802" s="170">
        <f>'Données démographiques'!D801</f>
        <v>0</v>
      </c>
      <c r="E802" s="170">
        <f>'Données démographiques'!F801</f>
        <v>0</v>
      </c>
      <c r="F802" s="102"/>
      <c r="G802" s="255"/>
      <c r="H802" s="273"/>
      <c r="I802" s="274"/>
      <c r="J802" s="274"/>
      <c r="K802" s="273"/>
      <c r="L802" s="273"/>
      <c r="M802" s="274"/>
      <c r="N802" s="273"/>
      <c r="O802" s="257"/>
      <c r="P802" s="277"/>
      <c r="Q802" s="277"/>
      <c r="R802" s="277"/>
      <c r="S802" s="277"/>
      <c r="T802" s="277"/>
      <c r="U802" s="273"/>
      <c r="V802" s="255"/>
      <c r="W802" s="255"/>
      <c r="X802" s="102"/>
      <c r="Y802" s="273"/>
      <c r="Z802" s="172"/>
      <c r="AA802" s="102"/>
      <c r="AB802" s="257"/>
      <c r="AC802" s="257"/>
      <c r="AD802" s="273"/>
      <c r="AE802" s="257"/>
      <c r="AF802" s="273"/>
      <c r="AG802" s="273"/>
      <c r="AH802" s="273"/>
      <c r="AI802" s="262"/>
      <c r="AJ802" s="262"/>
      <c r="AK802" s="262"/>
      <c r="AL802" s="262"/>
      <c r="AM802" s="492"/>
      <c r="AN802" s="262"/>
      <c r="AO802" s="262"/>
      <c r="AP802" s="262"/>
      <c r="AQ802" s="262"/>
      <c r="AR802" s="262"/>
      <c r="AS802" s="262"/>
      <c r="AT802" s="262"/>
      <c r="AU802" s="262"/>
      <c r="AV802" s="262"/>
      <c r="AW802" s="262"/>
      <c r="AX802" s="262"/>
      <c r="AY802" s="262"/>
      <c r="AZ802" s="264"/>
      <c r="BA802" s="492"/>
      <c r="BB802" s="576" t="str">
        <f t="shared" si="54"/>
        <v xml:space="preserve"> </v>
      </c>
      <c r="BC802" s="576" t="str">
        <f t="shared" si="55"/>
        <v xml:space="preserve"> </v>
      </c>
      <c r="BD802" s="576" t="str">
        <f t="shared" si="56"/>
        <v xml:space="preserve"> </v>
      </c>
      <c r="BE802" s="576" t="str">
        <f t="shared" si="57"/>
        <v xml:space="preserve"> </v>
      </c>
      <c r="BF802" s="102"/>
      <c r="BG802" s="165"/>
    </row>
    <row r="803" spans="1:59" s="107" customFormat="1" ht="12.75" x14ac:dyDescent="0.25">
      <c r="A803" s="380"/>
      <c r="B803" s="376">
        <f>'Données démographiques'!B802</f>
        <v>0</v>
      </c>
      <c r="C803" s="376">
        <f>'Données démographiques'!C802</f>
        <v>0</v>
      </c>
      <c r="D803" s="377">
        <f>'Données démographiques'!D802</f>
        <v>0</v>
      </c>
      <c r="E803" s="377">
        <f>'Données démographiques'!F802</f>
        <v>0</v>
      </c>
      <c r="F803" s="102"/>
      <c r="G803" s="430"/>
      <c r="H803" s="258"/>
      <c r="I803" s="493"/>
      <c r="J803" s="493"/>
      <c r="K803" s="258"/>
      <c r="L803" s="258"/>
      <c r="M803" s="493"/>
      <c r="N803" s="258"/>
      <c r="O803" s="259"/>
      <c r="P803" s="279"/>
      <c r="Q803" s="279"/>
      <c r="R803" s="279"/>
      <c r="S803" s="279"/>
      <c r="T803" s="279"/>
      <c r="U803" s="258"/>
      <c r="V803" s="430"/>
      <c r="W803" s="430"/>
      <c r="X803" s="102"/>
      <c r="Y803" s="258"/>
      <c r="Z803" s="431"/>
      <c r="AA803" s="102"/>
      <c r="AB803" s="259"/>
      <c r="AC803" s="259"/>
      <c r="AD803" s="258"/>
      <c r="AE803" s="259"/>
      <c r="AF803" s="258"/>
      <c r="AG803" s="258"/>
      <c r="AH803" s="258"/>
      <c r="AI803" s="263"/>
      <c r="AJ803" s="263"/>
      <c r="AK803" s="263"/>
      <c r="AL803" s="263"/>
      <c r="AM803" s="492"/>
      <c r="AN803" s="263"/>
      <c r="AO803" s="263"/>
      <c r="AP803" s="263"/>
      <c r="AQ803" s="263"/>
      <c r="AR803" s="263"/>
      <c r="AS803" s="263"/>
      <c r="AT803" s="263"/>
      <c r="AU803" s="263"/>
      <c r="AV803" s="263"/>
      <c r="AW803" s="263"/>
      <c r="AX803" s="263"/>
      <c r="AY803" s="263"/>
      <c r="AZ803" s="265"/>
      <c r="BA803" s="492"/>
      <c r="BB803" s="577" t="str">
        <f t="shared" si="54"/>
        <v xml:space="preserve"> </v>
      </c>
      <c r="BC803" s="577" t="str">
        <f t="shared" si="55"/>
        <v xml:space="preserve"> </v>
      </c>
      <c r="BD803" s="577" t="str">
        <f t="shared" si="56"/>
        <v xml:space="preserve"> </v>
      </c>
      <c r="BE803" s="577" t="str">
        <f t="shared" si="57"/>
        <v xml:space="preserve"> </v>
      </c>
      <c r="BF803" s="102"/>
      <c r="BG803" s="330"/>
    </row>
    <row r="804" spans="1:59" s="107" customFormat="1" ht="12.75" x14ac:dyDescent="0.25">
      <c r="A804" s="380"/>
      <c r="B804" s="169">
        <f>'Données démographiques'!B803</f>
        <v>0</v>
      </c>
      <c r="C804" s="169">
        <f>'Données démographiques'!C803</f>
        <v>0</v>
      </c>
      <c r="D804" s="170">
        <f>'Données démographiques'!D803</f>
        <v>0</v>
      </c>
      <c r="E804" s="170">
        <f>'Données démographiques'!F803</f>
        <v>0</v>
      </c>
      <c r="F804" s="102"/>
      <c r="G804" s="255"/>
      <c r="H804" s="273"/>
      <c r="I804" s="274"/>
      <c r="J804" s="274"/>
      <c r="K804" s="273"/>
      <c r="L804" s="273"/>
      <c r="M804" s="274"/>
      <c r="N804" s="273"/>
      <c r="O804" s="257"/>
      <c r="P804" s="277"/>
      <c r="Q804" s="277"/>
      <c r="R804" s="277"/>
      <c r="S804" s="277"/>
      <c r="T804" s="277"/>
      <c r="U804" s="273"/>
      <c r="V804" s="255"/>
      <c r="W804" s="255"/>
      <c r="X804" s="102"/>
      <c r="Y804" s="273"/>
      <c r="Z804" s="172"/>
      <c r="AA804" s="102"/>
      <c r="AB804" s="257"/>
      <c r="AC804" s="257"/>
      <c r="AD804" s="273"/>
      <c r="AE804" s="257"/>
      <c r="AF804" s="273"/>
      <c r="AG804" s="273"/>
      <c r="AH804" s="273"/>
      <c r="AI804" s="262"/>
      <c r="AJ804" s="262"/>
      <c r="AK804" s="262"/>
      <c r="AL804" s="262"/>
      <c r="AM804" s="492"/>
      <c r="AN804" s="262"/>
      <c r="AO804" s="262"/>
      <c r="AP804" s="262"/>
      <c r="AQ804" s="262"/>
      <c r="AR804" s="262"/>
      <c r="AS804" s="262"/>
      <c r="AT804" s="262"/>
      <c r="AU804" s="262"/>
      <c r="AV804" s="262"/>
      <c r="AW804" s="262"/>
      <c r="AX804" s="262"/>
      <c r="AY804" s="262"/>
      <c r="AZ804" s="264"/>
      <c r="BA804" s="492"/>
      <c r="BB804" s="576" t="str">
        <f t="shared" si="54"/>
        <v xml:space="preserve"> </v>
      </c>
      <c r="BC804" s="576" t="str">
        <f t="shared" si="55"/>
        <v xml:space="preserve"> </v>
      </c>
      <c r="BD804" s="576" t="str">
        <f t="shared" si="56"/>
        <v xml:space="preserve"> </v>
      </c>
      <c r="BE804" s="576" t="str">
        <f t="shared" si="57"/>
        <v xml:space="preserve"> </v>
      </c>
      <c r="BF804" s="102"/>
      <c r="BG804" s="165"/>
    </row>
    <row r="805" spans="1:59" s="107" customFormat="1" ht="12.75" x14ac:dyDescent="0.25">
      <c r="A805" s="380"/>
      <c r="B805" s="376">
        <f>'Données démographiques'!B804</f>
        <v>0</v>
      </c>
      <c r="C805" s="376">
        <f>'Données démographiques'!C804</f>
        <v>0</v>
      </c>
      <c r="D805" s="377">
        <f>'Données démographiques'!D804</f>
        <v>0</v>
      </c>
      <c r="E805" s="377">
        <f>'Données démographiques'!F804</f>
        <v>0</v>
      </c>
      <c r="F805" s="102"/>
      <c r="G805" s="430"/>
      <c r="H805" s="258"/>
      <c r="I805" s="493"/>
      <c r="J805" s="493"/>
      <c r="K805" s="258"/>
      <c r="L805" s="258"/>
      <c r="M805" s="493"/>
      <c r="N805" s="258"/>
      <c r="O805" s="259"/>
      <c r="P805" s="279"/>
      <c r="Q805" s="279"/>
      <c r="R805" s="279"/>
      <c r="S805" s="279"/>
      <c r="T805" s="279"/>
      <c r="U805" s="258"/>
      <c r="V805" s="430"/>
      <c r="W805" s="430"/>
      <c r="X805" s="102"/>
      <c r="Y805" s="258"/>
      <c r="Z805" s="431"/>
      <c r="AA805" s="102"/>
      <c r="AB805" s="259"/>
      <c r="AC805" s="259"/>
      <c r="AD805" s="258"/>
      <c r="AE805" s="259"/>
      <c r="AF805" s="258"/>
      <c r="AG805" s="258"/>
      <c r="AH805" s="258"/>
      <c r="AI805" s="263"/>
      <c r="AJ805" s="263"/>
      <c r="AK805" s="263"/>
      <c r="AL805" s="263"/>
      <c r="AM805" s="492"/>
      <c r="AN805" s="263"/>
      <c r="AO805" s="263"/>
      <c r="AP805" s="263"/>
      <c r="AQ805" s="263"/>
      <c r="AR805" s="263"/>
      <c r="AS805" s="263"/>
      <c r="AT805" s="263"/>
      <c r="AU805" s="263"/>
      <c r="AV805" s="263"/>
      <c r="AW805" s="263"/>
      <c r="AX805" s="263"/>
      <c r="AY805" s="263"/>
      <c r="AZ805" s="265"/>
      <c r="BA805" s="492"/>
      <c r="BB805" s="577" t="str">
        <f t="shared" si="54"/>
        <v xml:space="preserve"> </v>
      </c>
      <c r="BC805" s="577" t="str">
        <f t="shared" si="55"/>
        <v xml:space="preserve"> </v>
      </c>
      <c r="BD805" s="577" t="str">
        <f t="shared" si="56"/>
        <v xml:space="preserve"> </v>
      </c>
      <c r="BE805" s="577" t="str">
        <f t="shared" si="57"/>
        <v xml:space="preserve"> </v>
      </c>
      <c r="BF805" s="102"/>
      <c r="BG805" s="330"/>
    </row>
    <row r="806" spans="1:59" s="107" customFormat="1" ht="12.75" x14ac:dyDescent="0.25">
      <c r="A806" s="380"/>
      <c r="B806" s="169">
        <f>'Données démographiques'!B805</f>
        <v>0</v>
      </c>
      <c r="C806" s="169">
        <f>'Données démographiques'!C805</f>
        <v>0</v>
      </c>
      <c r="D806" s="170">
        <f>'Données démographiques'!D805</f>
        <v>0</v>
      </c>
      <c r="E806" s="170">
        <f>'Données démographiques'!F805</f>
        <v>0</v>
      </c>
      <c r="F806" s="102"/>
      <c r="G806" s="255"/>
      <c r="H806" s="273"/>
      <c r="I806" s="274"/>
      <c r="J806" s="274"/>
      <c r="K806" s="273"/>
      <c r="L806" s="273"/>
      <c r="M806" s="274"/>
      <c r="N806" s="273"/>
      <c r="O806" s="257"/>
      <c r="P806" s="277"/>
      <c r="Q806" s="277"/>
      <c r="R806" s="277"/>
      <c r="S806" s="277"/>
      <c r="T806" s="277"/>
      <c r="U806" s="273"/>
      <c r="V806" s="255"/>
      <c r="W806" s="255"/>
      <c r="X806" s="102"/>
      <c r="Y806" s="273"/>
      <c r="Z806" s="172"/>
      <c r="AA806" s="102"/>
      <c r="AB806" s="257"/>
      <c r="AC806" s="257"/>
      <c r="AD806" s="273"/>
      <c r="AE806" s="257"/>
      <c r="AF806" s="273"/>
      <c r="AG806" s="273"/>
      <c r="AH806" s="273"/>
      <c r="AI806" s="262"/>
      <c r="AJ806" s="262"/>
      <c r="AK806" s="262"/>
      <c r="AL806" s="262"/>
      <c r="AM806" s="492"/>
      <c r="AN806" s="262"/>
      <c r="AO806" s="262"/>
      <c r="AP806" s="262"/>
      <c r="AQ806" s="262"/>
      <c r="AR806" s="262"/>
      <c r="AS806" s="262"/>
      <c r="AT806" s="262"/>
      <c r="AU806" s="262"/>
      <c r="AV806" s="262"/>
      <c r="AW806" s="262"/>
      <c r="AX806" s="262"/>
      <c r="AY806" s="262"/>
      <c r="AZ806" s="264"/>
      <c r="BA806" s="492"/>
      <c r="BB806" s="576" t="str">
        <f t="shared" si="54"/>
        <v xml:space="preserve"> </v>
      </c>
      <c r="BC806" s="576" t="str">
        <f t="shared" si="55"/>
        <v xml:space="preserve"> </v>
      </c>
      <c r="BD806" s="576" t="str">
        <f t="shared" si="56"/>
        <v xml:space="preserve"> </v>
      </c>
      <c r="BE806" s="576" t="str">
        <f t="shared" si="57"/>
        <v xml:space="preserve"> </v>
      </c>
      <c r="BF806" s="102"/>
      <c r="BG806" s="165"/>
    </row>
    <row r="807" spans="1:59" s="107" customFormat="1" ht="12.75" x14ac:dyDescent="0.25">
      <c r="A807" s="380"/>
      <c r="B807" s="376">
        <f>'Données démographiques'!B806</f>
        <v>0</v>
      </c>
      <c r="C807" s="376">
        <f>'Données démographiques'!C806</f>
        <v>0</v>
      </c>
      <c r="D807" s="377">
        <f>'Données démographiques'!D806</f>
        <v>0</v>
      </c>
      <c r="E807" s="377">
        <f>'Données démographiques'!F806</f>
        <v>0</v>
      </c>
      <c r="F807" s="102"/>
      <c r="G807" s="430"/>
      <c r="H807" s="258"/>
      <c r="I807" s="493"/>
      <c r="J807" s="493"/>
      <c r="K807" s="258"/>
      <c r="L807" s="258"/>
      <c r="M807" s="493"/>
      <c r="N807" s="258"/>
      <c r="O807" s="259"/>
      <c r="P807" s="279"/>
      <c r="Q807" s="279"/>
      <c r="R807" s="279"/>
      <c r="S807" s="279"/>
      <c r="T807" s="279"/>
      <c r="U807" s="258"/>
      <c r="V807" s="430"/>
      <c r="W807" s="430"/>
      <c r="X807" s="102"/>
      <c r="Y807" s="258"/>
      <c r="Z807" s="431"/>
      <c r="AA807" s="102"/>
      <c r="AB807" s="259"/>
      <c r="AC807" s="259"/>
      <c r="AD807" s="258"/>
      <c r="AE807" s="259"/>
      <c r="AF807" s="258"/>
      <c r="AG807" s="258"/>
      <c r="AH807" s="258"/>
      <c r="AI807" s="263"/>
      <c r="AJ807" s="263"/>
      <c r="AK807" s="263"/>
      <c r="AL807" s="263"/>
      <c r="AM807" s="492"/>
      <c r="AN807" s="263"/>
      <c r="AO807" s="263"/>
      <c r="AP807" s="263"/>
      <c r="AQ807" s="263"/>
      <c r="AR807" s="263"/>
      <c r="AS807" s="263"/>
      <c r="AT807" s="263"/>
      <c r="AU807" s="263"/>
      <c r="AV807" s="263"/>
      <c r="AW807" s="263"/>
      <c r="AX807" s="263"/>
      <c r="AY807" s="263"/>
      <c r="AZ807" s="265"/>
      <c r="BA807" s="492"/>
      <c r="BB807" s="577" t="str">
        <f t="shared" si="54"/>
        <v xml:space="preserve"> </v>
      </c>
      <c r="BC807" s="577" t="str">
        <f t="shared" si="55"/>
        <v xml:space="preserve"> </v>
      </c>
      <c r="BD807" s="577" t="str">
        <f t="shared" si="56"/>
        <v xml:space="preserve"> </v>
      </c>
      <c r="BE807" s="577" t="str">
        <f t="shared" si="57"/>
        <v xml:space="preserve"> </v>
      </c>
      <c r="BF807" s="102"/>
      <c r="BG807" s="330"/>
    </row>
    <row r="808" spans="1:59" s="107" customFormat="1" ht="12.75" x14ac:dyDescent="0.25">
      <c r="A808" s="380"/>
      <c r="B808" s="169">
        <f>'Données démographiques'!B807</f>
        <v>0</v>
      </c>
      <c r="C808" s="169">
        <f>'Données démographiques'!C807</f>
        <v>0</v>
      </c>
      <c r="D808" s="170">
        <f>'Données démographiques'!D807</f>
        <v>0</v>
      </c>
      <c r="E808" s="170">
        <f>'Données démographiques'!F807</f>
        <v>0</v>
      </c>
      <c r="F808" s="102"/>
      <c r="G808" s="255"/>
      <c r="H808" s="273"/>
      <c r="I808" s="274"/>
      <c r="J808" s="274"/>
      <c r="K808" s="273"/>
      <c r="L808" s="273"/>
      <c r="M808" s="274"/>
      <c r="N808" s="273"/>
      <c r="O808" s="257"/>
      <c r="P808" s="277"/>
      <c r="Q808" s="277"/>
      <c r="R808" s="277"/>
      <c r="S808" s="277"/>
      <c r="T808" s="277"/>
      <c r="U808" s="273"/>
      <c r="V808" s="255"/>
      <c r="W808" s="255"/>
      <c r="X808" s="102"/>
      <c r="Y808" s="273"/>
      <c r="Z808" s="172"/>
      <c r="AA808" s="102"/>
      <c r="AB808" s="257"/>
      <c r="AC808" s="257"/>
      <c r="AD808" s="273"/>
      <c r="AE808" s="257"/>
      <c r="AF808" s="273"/>
      <c r="AG808" s="273"/>
      <c r="AH808" s="273"/>
      <c r="AI808" s="262"/>
      <c r="AJ808" s="262"/>
      <c r="AK808" s="262"/>
      <c r="AL808" s="262"/>
      <c r="AM808" s="492"/>
      <c r="AN808" s="262"/>
      <c r="AO808" s="262"/>
      <c r="AP808" s="262"/>
      <c r="AQ808" s="262"/>
      <c r="AR808" s="262"/>
      <c r="AS808" s="262"/>
      <c r="AT808" s="262"/>
      <c r="AU808" s="262"/>
      <c r="AV808" s="262"/>
      <c r="AW808" s="262"/>
      <c r="AX808" s="262"/>
      <c r="AY808" s="262"/>
      <c r="AZ808" s="264"/>
      <c r="BA808" s="492"/>
      <c r="BB808" s="576" t="str">
        <f t="shared" si="54"/>
        <v xml:space="preserve"> </v>
      </c>
      <c r="BC808" s="576" t="str">
        <f t="shared" si="55"/>
        <v xml:space="preserve"> </v>
      </c>
      <c r="BD808" s="576" t="str">
        <f t="shared" si="56"/>
        <v xml:space="preserve"> </v>
      </c>
      <c r="BE808" s="576" t="str">
        <f t="shared" si="57"/>
        <v xml:space="preserve"> </v>
      </c>
      <c r="BF808" s="102"/>
      <c r="BG808" s="165"/>
    </row>
    <row r="809" spans="1:59" s="107" customFormat="1" ht="12.75" x14ac:dyDescent="0.25">
      <c r="A809" s="380"/>
      <c r="B809" s="376">
        <f>'Données démographiques'!B808</f>
        <v>0</v>
      </c>
      <c r="C809" s="376">
        <f>'Données démographiques'!C808</f>
        <v>0</v>
      </c>
      <c r="D809" s="377">
        <f>'Données démographiques'!D808</f>
        <v>0</v>
      </c>
      <c r="E809" s="377">
        <f>'Données démographiques'!F808</f>
        <v>0</v>
      </c>
      <c r="F809" s="102"/>
      <c r="G809" s="430"/>
      <c r="H809" s="258"/>
      <c r="I809" s="493"/>
      <c r="J809" s="493"/>
      <c r="K809" s="258"/>
      <c r="L809" s="258"/>
      <c r="M809" s="493"/>
      <c r="N809" s="258"/>
      <c r="O809" s="259"/>
      <c r="P809" s="279"/>
      <c r="Q809" s="279"/>
      <c r="R809" s="279"/>
      <c r="S809" s="279"/>
      <c r="T809" s="279"/>
      <c r="U809" s="258"/>
      <c r="V809" s="430"/>
      <c r="W809" s="430"/>
      <c r="X809" s="102"/>
      <c r="Y809" s="258"/>
      <c r="Z809" s="431"/>
      <c r="AA809" s="102"/>
      <c r="AB809" s="259"/>
      <c r="AC809" s="259"/>
      <c r="AD809" s="258"/>
      <c r="AE809" s="259"/>
      <c r="AF809" s="258"/>
      <c r="AG809" s="258"/>
      <c r="AH809" s="258"/>
      <c r="AI809" s="263"/>
      <c r="AJ809" s="263"/>
      <c r="AK809" s="263"/>
      <c r="AL809" s="263"/>
      <c r="AM809" s="492"/>
      <c r="AN809" s="263"/>
      <c r="AO809" s="263"/>
      <c r="AP809" s="263"/>
      <c r="AQ809" s="263"/>
      <c r="AR809" s="263"/>
      <c r="AS809" s="263"/>
      <c r="AT809" s="263"/>
      <c r="AU809" s="263"/>
      <c r="AV809" s="263"/>
      <c r="AW809" s="263"/>
      <c r="AX809" s="263"/>
      <c r="AY809" s="263"/>
      <c r="AZ809" s="265"/>
      <c r="BA809" s="492"/>
      <c r="BB809" s="577" t="str">
        <f t="shared" si="54"/>
        <v xml:space="preserve"> </v>
      </c>
      <c r="BC809" s="577" t="str">
        <f t="shared" si="55"/>
        <v xml:space="preserve"> </v>
      </c>
      <c r="BD809" s="577" t="str">
        <f t="shared" si="56"/>
        <v xml:space="preserve"> </v>
      </c>
      <c r="BE809" s="577" t="str">
        <f t="shared" si="57"/>
        <v xml:space="preserve"> </v>
      </c>
      <c r="BF809" s="102"/>
      <c r="BG809" s="330"/>
    </row>
    <row r="810" spans="1:59" s="107" customFormat="1" ht="12.75" x14ac:dyDescent="0.25">
      <c r="A810" s="380"/>
      <c r="B810" s="169">
        <f>'Données démographiques'!B809</f>
        <v>0</v>
      </c>
      <c r="C810" s="169">
        <f>'Données démographiques'!C809</f>
        <v>0</v>
      </c>
      <c r="D810" s="170">
        <f>'Données démographiques'!D809</f>
        <v>0</v>
      </c>
      <c r="E810" s="170">
        <f>'Données démographiques'!F809</f>
        <v>0</v>
      </c>
      <c r="F810" s="102"/>
      <c r="G810" s="255"/>
      <c r="H810" s="273"/>
      <c r="I810" s="274"/>
      <c r="J810" s="274"/>
      <c r="K810" s="273"/>
      <c r="L810" s="273"/>
      <c r="M810" s="274"/>
      <c r="N810" s="273"/>
      <c r="O810" s="257"/>
      <c r="P810" s="277"/>
      <c r="Q810" s="277"/>
      <c r="R810" s="277"/>
      <c r="S810" s="277"/>
      <c r="T810" s="277"/>
      <c r="U810" s="273"/>
      <c r="V810" s="255"/>
      <c r="W810" s="255"/>
      <c r="X810" s="102"/>
      <c r="Y810" s="273"/>
      <c r="Z810" s="172"/>
      <c r="AA810" s="102"/>
      <c r="AB810" s="257"/>
      <c r="AC810" s="257"/>
      <c r="AD810" s="273"/>
      <c r="AE810" s="257"/>
      <c r="AF810" s="273"/>
      <c r="AG810" s="273"/>
      <c r="AH810" s="273"/>
      <c r="AI810" s="262"/>
      <c r="AJ810" s="262"/>
      <c r="AK810" s="262"/>
      <c r="AL810" s="262"/>
      <c r="AM810" s="492"/>
      <c r="AN810" s="262"/>
      <c r="AO810" s="262"/>
      <c r="AP810" s="262"/>
      <c r="AQ810" s="262"/>
      <c r="AR810" s="262"/>
      <c r="AS810" s="262"/>
      <c r="AT810" s="262"/>
      <c r="AU810" s="262"/>
      <c r="AV810" s="262"/>
      <c r="AW810" s="262"/>
      <c r="AX810" s="262"/>
      <c r="AY810" s="262"/>
      <c r="AZ810" s="264"/>
      <c r="BA810" s="492"/>
      <c r="BB810" s="576" t="str">
        <f t="shared" si="54"/>
        <v xml:space="preserve"> </v>
      </c>
      <c r="BC810" s="576" t="str">
        <f t="shared" si="55"/>
        <v xml:space="preserve"> </v>
      </c>
      <c r="BD810" s="576" t="str">
        <f t="shared" si="56"/>
        <v xml:space="preserve"> </v>
      </c>
      <c r="BE810" s="576" t="str">
        <f t="shared" si="57"/>
        <v xml:space="preserve"> </v>
      </c>
      <c r="BF810" s="102"/>
      <c r="BG810" s="165"/>
    </row>
    <row r="811" spans="1:59" s="107" customFormat="1" ht="12.75" x14ac:dyDescent="0.25">
      <c r="A811" s="380"/>
      <c r="B811" s="376">
        <f>'Données démographiques'!B810</f>
        <v>0</v>
      </c>
      <c r="C811" s="376">
        <f>'Données démographiques'!C810</f>
        <v>0</v>
      </c>
      <c r="D811" s="377">
        <f>'Données démographiques'!D810</f>
        <v>0</v>
      </c>
      <c r="E811" s="377">
        <f>'Données démographiques'!F810</f>
        <v>0</v>
      </c>
      <c r="F811" s="102"/>
      <c r="G811" s="430"/>
      <c r="H811" s="258"/>
      <c r="I811" s="493"/>
      <c r="J811" s="493"/>
      <c r="K811" s="258"/>
      <c r="L811" s="258"/>
      <c r="M811" s="493"/>
      <c r="N811" s="258"/>
      <c r="O811" s="259"/>
      <c r="P811" s="279"/>
      <c r="Q811" s="279"/>
      <c r="R811" s="279"/>
      <c r="S811" s="279"/>
      <c r="T811" s="279"/>
      <c r="U811" s="258"/>
      <c r="V811" s="430"/>
      <c r="W811" s="430"/>
      <c r="X811" s="102"/>
      <c r="Y811" s="258"/>
      <c r="Z811" s="431"/>
      <c r="AA811" s="102"/>
      <c r="AB811" s="259"/>
      <c r="AC811" s="259"/>
      <c r="AD811" s="258"/>
      <c r="AE811" s="259"/>
      <c r="AF811" s="258"/>
      <c r="AG811" s="258"/>
      <c r="AH811" s="258"/>
      <c r="AI811" s="263"/>
      <c r="AJ811" s="263"/>
      <c r="AK811" s="263"/>
      <c r="AL811" s="263"/>
      <c r="AM811" s="492"/>
      <c r="AN811" s="263"/>
      <c r="AO811" s="263"/>
      <c r="AP811" s="263"/>
      <c r="AQ811" s="263"/>
      <c r="AR811" s="263"/>
      <c r="AS811" s="263"/>
      <c r="AT811" s="263"/>
      <c r="AU811" s="263"/>
      <c r="AV811" s="263"/>
      <c r="AW811" s="263"/>
      <c r="AX811" s="263"/>
      <c r="AY811" s="263"/>
      <c r="AZ811" s="265"/>
      <c r="BA811" s="492"/>
      <c r="BB811" s="577" t="str">
        <f t="shared" si="54"/>
        <v xml:space="preserve"> </v>
      </c>
      <c r="BC811" s="577" t="str">
        <f t="shared" si="55"/>
        <v xml:space="preserve"> </v>
      </c>
      <c r="BD811" s="577" t="str">
        <f t="shared" si="56"/>
        <v xml:space="preserve"> </v>
      </c>
      <c r="BE811" s="577" t="str">
        <f t="shared" si="57"/>
        <v xml:space="preserve"> </v>
      </c>
      <c r="BF811" s="102"/>
      <c r="BG811" s="330"/>
    </row>
    <row r="812" spans="1:59" s="107" customFormat="1" ht="12.75" x14ac:dyDescent="0.25">
      <c r="A812" s="380"/>
      <c r="B812" s="169">
        <f>'Données démographiques'!B811</f>
        <v>0</v>
      </c>
      <c r="C812" s="169">
        <f>'Données démographiques'!C811</f>
        <v>0</v>
      </c>
      <c r="D812" s="170">
        <f>'Données démographiques'!D811</f>
        <v>0</v>
      </c>
      <c r="E812" s="170">
        <f>'Données démographiques'!F811</f>
        <v>0</v>
      </c>
      <c r="F812" s="102"/>
      <c r="G812" s="255"/>
      <c r="H812" s="273"/>
      <c r="I812" s="274"/>
      <c r="J812" s="274"/>
      <c r="K812" s="273"/>
      <c r="L812" s="273"/>
      <c r="M812" s="274"/>
      <c r="N812" s="273"/>
      <c r="O812" s="257"/>
      <c r="P812" s="277"/>
      <c r="Q812" s="277"/>
      <c r="R812" s="277"/>
      <c r="S812" s="277"/>
      <c r="T812" s="277"/>
      <c r="U812" s="273"/>
      <c r="V812" s="255"/>
      <c r="W812" s="255"/>
      <c r="X812" s="102"/>
      <c r="Y812" s="273"/>
      <c r="Z812" s="172"/>
      <c r="AA812" s="102"/>
      <c r="AB812" s="257"/>
      <c r="AC812" s="257"/>
      <c r="AD812" s="273"/>
      <c r="AE812" s="257"/>
      <c r="AF812" s="273"/>
      <c r="AG812" s="273"/>
      <c r="AH812" s="273"/>
      <c r="AI812" s="262"/>
      <c r="AJ812" s="262"/>
      <c r="AK812" s="262"/>
      <c r="AL812" s="262"/>
      <c r="AM812" s="492"/>
      <c r="AN812" s="262"/>
      <c r="AO812" s="262"/>
      <c r="AP812" s="262"/>
      <c r="AQ812" s="262"/>
      <c r="AR812" s="262"/>
      <c r="AS812" s="262"/>
      <c r="AT812" s="262"/>
      <c r="AU812" s="262"/>
      <c r="AV812" s="262"/>
      <c r="AW812" s="262"/>
      <c r="AX812" s="262"/>
      <c r="AY812" s="262"/>
      <c r="AZ812" s="264"/>
      <c r="BA812" s="492"/>
      <c r="BB812" s="576" t="str">
        <f t="shared" si="54"/>
        <v xml:space="preserve"> </v>
      </c>
      <c r="BC812" s="576" t="str">
        <f t="shared" si="55"/>
        <v xml:space="preserve"> </v>
      </c>
      <c r="BD812" s="576" t="str">
        <f t="shared" si="56"/>
        <v xml:space="preserve"> </v>
      </c>
      <c r="BE812" s="576" t="str">
        <f t="shared" si="57"/>
        <v xml:space="preserve"> </v>
      </c>
      <c r="BF812" s="102"/>
      <c r="BG812" s="165"/>
    </row>
    <row r="813" spans="1:59" s="107" customFormat="1" ht="12.75" x14ac:dyDescent="0.25">
      <c r="A813" s="380"/>
      <c r="B813" s="376">
        <f>'Données démographiques'!B812</f>
        <v>0</v>
      </c>
      <c r="C813" s="376">
        <f>'Données démographiques'!C812</f>
        <v>0</v>
      </c>
      <c r="D813" s="377">
        <f>'Données démographiques'!D812</f>
        <v>0</v>
      </c>
      <c r="E813" s="377">
        <f>'Données démographiques'!F812</f>
        <v>0</v>
      </c>
      <c r="F813" s="102"/>
      <c r="G813" s="430"/>
      <c r="H813" s="258"/>
      <c r="I813" s="493"/>
      <c r="J813" s="493"/>
      <c r="K813" s="258"/>
      <c r="L813" s="258"/>
      <c r="M813" s="493"/>
      <c r="N813" s="258"/>
      <c r="O813" s="259"/>
      <c r="P813" s="279"/>
      <c r="Q813" s="279"/>
      <c r="R813" s="279"/>
      <c r="S813" s="279"/>
      <c r="T813" s="279"/>
      <c r="U813" s="258"/>
      <c r="V813" s="430"/>
      <c r="W813" s="430"/>
      <c r="X813" s="102"/>
      <c r="Y813" s="258"/>
      <c r="Z813" s="431"/>
      <c r="AA813" s="102"/>
      <c r="AB813" s="259"/>
      <c r="AC813" s="259"/>
      <c r="AD813" s="258"/>
      <c r="AE813" s="259"/>
      <c r="AF813" s="258"/>
      <c r="AG813" s="258"/>
      <c r="AH813" s="258"/>
      <c r="AI813" s="263"/>
      <c r="AJ813" s="263"/>
      <c r="AK813" s="263"/>
      <c r="AL813" s="263"/>
      <c r="AM813" s="492"/>
      <c r="AN813" s="263"/>
      <c r="AO813" s="263"/>
      <c r="AP813" s="263"/>
      <c r="AQ813" s="263"/>
      <c r="AR813" s="263"/>
      <c r="AS813" s="263"/>
      <c r="AT813" s="263"/>
      <c r="AU813" s="263"/>
      <c r="AV813" s="263"/>
      <c r="AW813" s="263"/>
      <c r="AX813" s="263"/>
      <c r="AY813" s="263"/>
      <c r="AZ813" s="265"/>
      <c r="BA813" s="492"/>
      <c r="BB813" s="577" t="str">
        <f t="shared" si="54"/>
        <v xml:space="preserve"> </v>
      </c>
      <c r="BC813" s="577" t="str">
        <f t="shared" si="55"/>
        <v xml:space="preserve"> </v>
      </c>
      <c r="BD813" s="577" t="str">
        <f t="shared" si="56"/>
        <v xml:space="preserve"> </v>
      </c>
      <c r="BE813" s="577" t="str">
        <f t="shared" si="57"/>
        <v xml:space="preserve"> </v>
      </c>
      <c r="BF813" s="102"/>
      <c r="BG813" s="330"/>
    </row>
    <row r="814" spans="1:59" s="107" customFormat="1" ht="12.75" x14ac:dyDescent="0.25">
      <c r="A814" s="380"/>
      <c r="B814" s="169">
        <f>'Données démographiques'!B813</f>
        <v>0</v>
      </c>
      <c r="C814" s="169">
        <f>'Données démographiques'!C813</f>
        <v>0</v>
      </c>
      <c r="D814" s="170">
        <f>'Données démographiques'!D813</f>
        <v>0</v>
      </c>
      <c r="E814" s="170">
        <f>'Données démographiques'!F813</f>
        <v>0</v>
      </c>
      <c r="F814" s="102"/>
      <c r="G814" s="255"/>
      <c r="H814" s="273"/>
      <c r="I814" s="274"/>
      <c r="J814" s="274"/>
      <c r="K814" s="273"/>
      <c r="L814" s="273"/>
      <c r="M814" s="274"/>
      <c r="N814" s="273"/>
      <c r="O814" s="257"/>
      <c r="P814" s="277"/>
      <c r="Q814" s="277"/>
      <c r="R814" s="277"/>
      <c r="S814" s="277"/>
      <c r="T814" s="277"/>
      <c r="U814" s="273"/>
      <c r="V814" s="255"/>
      <c r="W814" s="255"/>
      <c r="X814" s="102"/>
      <c r="Y814" s="273"/>
      <c r="Z814" s="172"/>
      <c r="AA814" s="102"/>
      <c r="AB814" s="257"/>
      <c r="AC814" s="257"/>
      <c r="AD814" s="273"/>
      <c r="AE814" s="257"/>
      <c r="AF814" s="273"/>
      <c r="AG814" s="273"/>
      <c r="AH814" s="273"/>
      <c r="AI814" s="262"/>
      <c r="AJ814" s="262"/>
      <c r="AK814" s="262"/>
      <c r="AL814" s="262"/>
      <c r="AM814" s="492"/>
      <c r="AN814" s="262"/>
      <c r="AO814" s="262"/>
      <c r="AP814" s="262"/>
      <c r="AQ814" s="262"/>
      <c r="AR814" s="262"/>
      <c r="AS814" s="262"/>
      <c r="AT814" s="262"/>
      <c r="AU814" s="262"/>
      <c r="AV814" s="262"/>
      <c r="AW814" s="262"/>
      <c r="AX814" s="262"/>
      <c r="AY814" s="262"/>
      <c r="AZ814" s="264"/>
      <c r="BA814" s="492"/>
      <c r="BB814" s="576" t="str">
        <f t="shared" si="54"/>
        <v xml:space="preserve"> </v>
      </c>
      <c r="BC814" s="576" t="str">
        <f t="shared" si="55"/>
        <v xml:space="preserve"> </v>
      </c>
      <c r="BD814" s="576" t="str">
        <f t="shared" si="56"/>
        <v xml:space="preserve"> </v>
      </c>
      <c r="BE814" s="576" t="str">
        <f t="shared" si="57"/>
        <v xml:space="preserve"> </v>
      </c>
      <c r="BF814" s="102"/>
      <c r="BG814" s="165"/>
    </row>
    <row r="815" spans="1:59" s="107" customFormat="1" ht="12.75" x14ac:dyDescent="0.25">
      <c r="A815" s="380"/>
      <c r="B815" s="376">
        <f>'Données démographiques'!B814</f>
        <v>0</v>
      </c>
      <c r="C815" s="376">
        <f>'Données démographiques'!C814</f>
        <v>0</v>
      </c>
      <c r="D815" s="377">
        <f>'Données démographiques'!D814</f>
        <v>0</v>
      </c>
      <c r="E815" s="377">
        <f>'Données démographiques'!F814</f>
        <v>0</v>
      </c>
      <c r="F815" s="102"/>
      <c r="G815" s="430"/>
      <c r="H815" s="258"/>
      <c r="I815" s="493"/>
      <c r="J815" s="493"/>
      <c r="K815" s="258"/>
      <c r="L815" s="258"/>
      <c r="M815" s="493"/>
      <c r="N815" s="258"/>
      <c r="O815" s="259"/>
      <c r="P815" s="279"/>
      <c r="Q815" s="279"/>
      <c r="R815" s="279"/>
      <c r="S815" s="279"/>
      <c r="T815" s="279"/>
      <c r="U815" s="258"/>
      <c r="V815" s="430"/>
      <c r="W815" s="430"/>
      <c r="X815" s="102"/>
      <c r="Y815" s="258"/>
      <c r="Z815" s="431"/>
      <c r="AA815" s="102"/>
      <c r="AB815" s="259"/>
      <c r="AC815" s="259"/>
      <c r="AD815" s="258"/>
      <c r="AE815" s="259"/>
      <c r="AF815" s="258"/>
      <c r="AG815" s="258"/>
      <c r="AH815" s="258"/>
      <c r="AI815" s="263"/>
      <c r="AJ815" s="263"/>
      <c r="AK815" s="263"/>
      <c r="AL815" s="263"/>
      <c r="AM815" s="492"/>
      <c r="AN815" s="263"/>
      <c r="AO815" s="263"/>
      <c r="AP815" s="263"/>
      <c r="AQ815" s="263"/>
      <c r="AR815" s="263"/>
      <c r="AS815" s="263"/>
      <c r="AT815" s="263"/>
      <c r="AU815" s="263"/>
      <c r="AV815" s="263"/>
      <c r="AW815" s="263"/>
      <c r="AX815" s="263"/>
      <c r="AY815" s="263"/>
      <c r="AZ815" s="265"/>
      <c r="BA815" s="492"/>
      <c r="BB815" s="577" t="str">
        <f t="shared" si="54"/>
        <v xml:space="preserve"> </v>
      </c>
      <c r="BC815" s="577" t="str">
        <f t="shared" si="55"/>
        <v xml:space="preserve"> </v>
      </c>
      <c r="BD815" s="577" t="str">
        <f t="shared" si="56"/>
        <v xml:space="preserve"> </v>
      </c>
      <c r="BE815" s="577" t="str">
        <f t="shared" si="57"/>
        <v xml:space="preserve"> </v>
      </c>
      <c r="BF815" s="102"/>
      <c r="BG815" s="330"/>
    </row>
    <row r="816" spans="1:59" s="107" customFormat="1" ht="12.75" x14ac:dyDescent="0.25">
      <c r="A816" s="380"/>
      <c r="B816" s="169">
        <f>'Données démographiques'!B815</f>
        <v>0</v>
      </c>
      <c r="C816" s="169">
        <f>'Données démographiques'!C815</f>
        <v>0</v>
      </c>
      <c r="D816" s="170">
        <f>'Données démographiques'!D815</f>
        <v>0</v>
      </c>
      <c r="E816" s="170">
        <f>'Données démographiques'!F815</f>
        <v>0</v>
      </c>
      <c r="F816" s="102"/>
      <c r="G816" s="255"/>
      <c r="H816" s="273"/>
      <c r="I816" s="274"/>
      <c r="J816" s="274"/>
      <c r="K816" s="273"/>
      <c r="L816" s="273"/>
      <c r="M816" s="274"/>
      <c r="N816" s="273"/>
      <c r="O816" s="257"/>
      <c r="P816" s="277"/>
      <c r="Q816" s="277"/>
      <c r="R816" s="277"/>
      <c r="S816" s="277"/>
      <c r="T816" s="277"/>
      <c r="U816" s="273"/>
      <c r="V816" s="255"/>
      <c r="W816" s="255"/>
      <c r="X816" s="102"/>
      <c r="Y816" s="273"/>
      <c r="Z816" s="172"/>
      <c r="AA816" s="102"/>
      <c r="AB816" s="257"/>
      <c r="AC816" s="257"/>
      <c r="AD816" s="273"/>
      <c r="AE816" s="257"/>
      <c r="AF816" s="273"/>
      <c r="AG816" s="273"/>
      <c r="AH816" s="273"/>
      <c r="AI816" s="262"/>
      <c r="AJ816" s="262"/>
      <c r="AK816" s="262"/>
      <c r="AL816" s="262"/>
      <c r="AM816" s="492"/>
      <c r="AN816" s="262"/>
      <c r="AO816" s="262"/>
      <c r="AP816" s="262"/>
      <c r="AQ816" s="262"/>
      <c r="AR816" s="262"/>
      <c r="AS816" s="262"/>
      <c r="AT816" s="262"/>
      <c r="AU816" s="262"/>
      <c r="AV816" s="262"/>
      <c r="AW816" s="262"/>
      <c r="AX816" s="262"/>
      <c r="AY816" s="262"/>
      <c r="AZ816" s="264"/>
      <c r="BA816" s="492"/>
      <c r="BB816" s="576" t="str">
        <f t="shared" si="54"/>
        <v xml:space="preserve"> </v>
      </c>
      <c r="BC816" s="576" t="str">
        <f t="shared" si="55"/>
        <v xml:space="preserve"> </v>
      </c>
      <c r="BD816" s="576" t="str">
        <f t="shared" si="56"/>
        <v xml:space="preserve"> </v>
      </c>
      <c r="BE816" s="576" t="str">
        <f t="shared" si="57"/>
        <v xml:space="preserve"> </v>
      </c>
      <c r="BF816" s="102"/>
      <c r="BG816" s="165"/>
    </row>
    <row r="817" spans="1:59" s="107" customFormat="1" ht="12.75" x14ac:dyDescent="0.25">
      <c r="A817" s="380"/>
      <c r="B817" s="376">
        <f>'Données démographiques'!B816</f>
        <v>0</v>
      </c>
      <c r="C817" s="376">
        <f>'Données démographiques'!C816</f>
        <v>0</v>
      </c>
      <c r="D817" s="377">
        <f>'Données démographiques'!D816</f>
        <v>0</v>
      </c>
      <c r="E817" s="377">
        <f>'Données démographiques'!F816</f>
        <v>0</v>
      </c>
      <c r="F817" s="102"/>
      <c r="G817" s="430"/>
      <c r="H817" s="258"/>
      <c r="I817" s="493"/>
      <c r="J817" s="493"/>
      <c r="K817" s="258"/>
      <c r="L817" s="258"/>
      <c r="M817" s="493"/>
      <c r="N817" s="258"/>
      <c r="O817" s="259"/>
      <c r="P817" s="279"/>
      <c r="Q817" s="279"/>
      <c r="R817" s="279"/>
      <c r="S817" s="279"/>
      <c r="T817" s="279"/>
      <c r="U817" s="258"/>
      <c r="V817" s="430"/>
      <c r="W817" s="430"/>
      <c r="X817" s="102"/>
      <c r="Y817" s="258"/>
      <c r="Z817" s="431"/>
      <c r="AA817" s="102"/>
      <c r="AB817" s="259"/>
      <c r="AC817" s="259"/>
      <c r="AD817" s="258"/>
      <c r="AE817" s="259"/>
      <c r="AF817" s="258"/>
      <c r="AG817" s="258"/>
      <c r="AH817" s="258"/>
      <c r="AI817" s="263"/>
      <c r="AJ817" s="263"/>
      <c r="AK817" s="263"/>
      <c r="AL817" s="263"/>
      <c r="AM817" s="492"/>
      <c r="AN817" s="263"/>
      <c r="AO817" s="263"/>
      <c r="AP817" s="263"/>
      <c r="AQ817" s="263"/>
      <c r="AR817" s="263"/>
      <c r="AS817" s="263"/>
      <c r="AT817" s="263"/>
      <c r="AU817" s="263"/>
      <c r="AV817" s="263"/>
      <c r="AW817" s="263"/>
      <c r="AX817" s="263"/>
      <c r="AY817" s="263"/>
      <c r="AZ817" s="265"/>
      <c r="BA817" s="492"/>
      <c r="BB817" s="577" t="str">
        <f t="shared" si="54"/>
        <v xml:space="preserve"> </v>
      </c>
      <c r="BC817" s="577" t="str">
        <f t="shared" si="55"/>
        <v xml:space="preserve"> </v>
      </c>
      <c r="BD817" s="577" t="str">
        <f t="shared" si="56"/>
        <v xml:space="preserve"> </v>
      </c>
      <c r="BE817" s="577" t="str">
        <f t="shared" si="57"/>
        <v xml:space="preserve"> </v>
      </c>
      <c r="BF817" s="102"/>
      <c r="BG817" s="330"/>
    </row>
  </sheetData>
  <sheetProtection formatColumns="0" formatRows="0" autoFilter="0"/>
  <autoFilter ref="B15:BG15"/>
  <mergeCells count="6">
    <mergeCell ref="B13:E13"/>
    <mergeCell ref="AG4:AI4"/>
    <mergeCell ref="V6:W6"/>
    <mergeCell ref="G13:W13"/>
    <mergeCell ref="Y13:Z13"/>
    <mergeCell ref="AB13:BE13"/>
  </mergeCells>
  <dataValidations count="38">
    <dataValidation type="list" errorStyle="information" showInputMessage="1" showErrorMessage="1" error="Il semble que ce soit un nouvel emballage de médicament. Si c’est le cas, veuillez continuer. Autrement, choisissez l’emballage de médicament approprié à partir du menu déroulant." sqref="AB18:AB817">
      <formula1>MDA_Type_Schisto</formula1>
    </dataValidation>
    <dataValidation type="list" errorStyle="information" showInputMessage="1" showErrorMessage="1" error="Veuillez faire votre choix à partir de la liste déroulante." sqref="V592:V817 V515:V589">
      <formula1>Schisto_Frequency_of_MDA</formula1>
    </dataValidation>
    <dataValidation type="whole" errorStyle="information" operator="lessThanOrEqual" allowBlank="1" showInputMessage="1" showErrorMessage="1" error="Cette valeur doit être inférieure ou égale au nombre d’individus traités en prenant en compte tout le financement dans le district ; si ce n’est pas le cas, veuillez fournir une explication dans Commentaires." sqref="AP18:AP817">
      <formula1>AN18</formula1>
    </dataValidation>
    <dataValidation type="whole" errorStyle="information" allowBlank="1" showInputMessage="1" showErrorMessage="1" error="Cette valeur doit être inférieure ou égale au nombre d’individus traités en prenant en compte tout le financement dans le district ; si ce n’est pas le cas, veuillez fournir une explication dans Commentaires." sqref="AR18:AR817">
      <formula1>0</formula1>
      <formula2>AN18</formula2>
    </dataValidation>
    <dataValidation type="whole" errorStyle="information" allowBlank="1" showInputMessage="1" showErrorMessage="1" error="Cette valeur doit être inférieure ou égale au nombre d’individus traités en prenant en compte tout le financement dans le district ; si ce n’est pas le cas, veuillez fournir une explication dans Commentaires." sqref="AT18:AT817">
      <formula1>0</formula1>
      <formula2>AN18</formula2>
    </dataValidation>
    <dataValidation type="whole" errorStyle="information" allowBlank="1" showInputMessage="1" showErrorMessage="1" error="Cette valeur doit être inférieure ou égale au nombre d’individus traités en prenant en compte le financement de l’USAID dans le district ; si ce n’est pas le cas, veuillez fournir une explication dans Commentaires." sqref="AU18:AU817">
      <formula1>0</formula1>
      <formula2>AO18</formula2>
    </dataValidation>
    <dataValidation type="whole" errorStyle="information" allowBlank="1" showInputMessage="1" showErrorMessage="1" error="Cette valeur doit être inférieure ou égale au nombre d’individus traités en prenant en compte tout le financement dans le district ; si ce n’est pas le cas, veuillez fournir une explication dans Commentaires." sqref="AV18:AV817">
      <formula1>0</formula1>
      <formula2>AN18</formula2>
    </dataValidation>
    <dataValidation type="whole" errorStyle="information" showInputMessage="1" showErrorMessage="1" error="Cette valeur doit être inférieure ou égale à la population totale à risque ; si ce n’est pas le cas, veuillez fournir une explication dans Commentaires." sqref="AI18:AI817">
      <formula1>0</formula1>
      <formula2>P18</formula2>
    </dataValidation>
    <dataValidation type="whole" errorStyle="information" showInputMessage="1" showErrorMessage="1" error="Cette valeur doit être inférieure ou égale à la population EAS à risque du district ; si ce n’est pas le cas, veuillez fournir une explication dans Commentaires." sqref="AK18:AK817">
      <formula1>0</formula1>
      <formula2>R18</formula2>
    </dataValidation>
    <dataValidation type="whole" errorStyle="information" showInputMessage="1" showErrorMessage="1" error="Cette valeur doit être inférieure ou égale à la population des adultes à risque élevé (High Risk Adults, HRA) du district ; si ce n’est pas le cas, veuillez fournir une explication dans Commentaires." sqref="AL18:AL817">
      <formula1>0</formula1>
      <formula2>S18</formula2>
    </dataValidation>
    <dataValidation type="list" errorStyle="information" showInputMessage="1" showErrorMessage="1" error="Il semble que vous traitiez une « Autre » unité administrative. Si cela est correct, continuez. Autrement, faites votre choix à partir du menu déroulant." sqref="G18:G817">
      <formula1>ADMINISTRATIVE_UNIT_ONCHO_SCHISTO_PREVALENCE</formula1>
    </dataValidation>
    <dataValidation type="list" showInputMessage="1" showErrorMessage="1" error="Veuillez faire votre choix à partir de la liste déroulante." sqref="H18:H817">
      <formula1>DISEASE_DISTRIBUTION_SCHISTO</formula1>
    </dataValidation>
    <dataValidation type="list" errorStyle="information" showInputMessage="1" showErrorMessage="1" error="Veuillez faire votre choix à partir de la liste déroulante." sqref="L18:L817 O477:O817 O18:O126 O127:O179 O180:O298 O299:O400 O401:O443 O444:O471 O472:O475 O476">
      <formula1>Type_of_Prevalence_Survey_Schisto</formula1>
    </dataValidation>
    <dataValidation type="list" errorStyle="information" showInputMessage="1" showErrorMessage="1" error="Veuillez faire votre choix à partir de la liste déroulante." sqref="V18:V817 W18:W817 V804:V817 V610:V725">
      <formula1>Schisto_Frequency_of_MDA</formula1>
    </dataValidation>
    <dataValidation type="list" showInputMessage="1" showErrorMessage="1" error="Veuillez faire votre choix à partir de la liste déroulante." sqref="AC18:AC817 AE18:AE817 AC18:AC817 AE18:AE817">
      <formula1>MONTH</formula1>
    </dataValidation>
    <dataValidation type="list" showInputMessage="1" showErrorMessage="1" error="Veuillez faire votre choix à partir de la liste déroulante." sqref="AG18:AG817">
      <formula1>USAID_FUNDING</formula1>
    </dataValidation>
    <dataValidation type="list" showInputMessage="1" showErrorMessage="1" error="Veuillez faire votre choix à partir de la liste déroulante." sqref="AH18:AH817">
      <formula1>Partners</formula1>
    </dataValidation>
    <dataValidation type="list" errorStyle="information" allowBlank="1" showInputMessage="1" showErrorMessage="1" error="Veuillez faire votre choix à partir de la liste déroulante." sqref="AH18:AH817">
      <formula1>Partners</formula1>
    </dataValidation>
    <dataValidation type="list" showInputMessage="1" showErrorMessage="1" error="Veuillez faire votre choix à partir de la liste déroulante." sqref="AX18:AX817">
      <formula1>STOCK_OUT_DURING_MDA</formula1>
    </dataValidation>
    <dataValidation type="list" showInputMessage="1" showErrorMessage="1" error="Veuillez faire votre choix à partir de la liste déroulante." sqref="AY18:AY817">
      <formula1>Stock_Out_Drug_Schisto</formula1>
    </dataValidation>
    <dataValidation type="list" showInputMessage="1" showErrorMessage="1" error="Veuillez faire votre choix à partir de la liste déroulante." sqref="AZ18:AZ817">
      <formula1>PERIOD_OF_STOCK_OUT</formula1>
    </dataValidation>
    <dataValidation type="decimal" errorStyle="information" allowBlank="1" showInputMessage="1" showErrorMessage="1" error="Veuillez saisir un pourcentage." sqref="I18:I817 J18:J817 M18:M817">
      <formula1>0</formula1>
      <formula2>100</formula2>
    </dataValidation>
    <dataValidation type="whole" allowBlank="1" showInputMessage="1" showErrorMessage="1" error="Veuillez saisir les quatre chiffres correspondant à l’année." sqref="K18:K817 AF18:AF817">
      <formula1>1900</formula1>
      <formula2>2099</formula2>
    </dataValidation>
    <dataValidation type="whole" allowBlank="1" showInputMessage="1" showErrorMessage="1" error="Veuillez saisir les quatre chiffres correspondant à l’année." sqref="N18:N817 U18:U817 AD18:AD817">
      <formula1>1950</formula1>
      <formula2>2099</formula2>
    </dataValidation>
    <dataValidation type="whole" errorStyle="information" allowBlank="1" showInputMessage="1" showErrorMessage="1" error="Veuillez saisir les quatre chiffres correspondant à l’année." sqref="Y18:Y817">
      <formula1>1900</formula1>
      <formula2>10000</formula2>
    </dataValidation>
    <dataValidation type="list" errorStyle="information" allowBlank="1" showInputMessage="1" showErrorMessage="1" error="Please select from drop down menu" sqref="V306:V496 V497:V506 V507:V514">
      <formula1>Schisto_Frequency_of_MDA</formula1>
    </dataValidation>
    <dataValidation type="whole" errorStyle="information" showInputMessage="1" showErrorMessage="1" error="Cette valeur doit être inférieure ou égale à la population totale du district ; si ce n’est pas le cas, veuillez fournir une explication dans Commentaires." sqref="P18:P817">
      <formula1>0</formula1>
      <formula2>D18</formula2>
    </dataValidation>
    <dataValidation type="whole" errorStyle="information" showInputMessage="1" showErrorMessage="1" error="Cette valeur doit être inférieure ou égale à la population totale du district ; si ce n’est pas le cas, veuillez fournir une explication dans Commentaires." sqref="Q18:Q817">
      <formula1>0</formula1>
      <formula2>D18</formula2>
    </dataValidation>
    <dataValidation type="whole" errorStyle="information" allowBlank="1" showInputMessage="1" showErrorMessage="1" error="Cette valeur doit être inférieure ou égale à la population d’enfants d’âge scolaire (EAS) du district ; si ce n’est pas le cas, veuillez fournir une explication dans Commentaires." sqref="R18:R817">
      <formula1>0</formula1>
      <formula2>E18</formula2>
    </dataValidation>
    <dataValidation type="whole" errorStyle="information" allowBlank="1" showInputMessage="1" showErrorMessage="1" error="Cette valeur doit être inférieure ou égale à la population totale à risque ; si ce n’est pas le cas, veuillez fournir une explication dans Commentaires." sqref="S18:S817">
      <formula1>0</formula1>
      <formula2>P18</formula2>
    </dataValidation>
    <dataValidation type="whole" errorStyle="information" allowBlank="1" showInputMessage="1" showErrorMessage="1" error="Cette valeur doit être inférieure ou égale à la population totale du district ; si ce n’est pas le cas, veuillez fournir une explication dans Commentaires." sqref="T18:T817">
      <formula1>0</formula1>
      <formula2>D18</formula2>
    </dataValidation>
    <dataValidation type="whole" errorStyle="information" allowBlank="1" showInputMessage="1" showErrorMessage="1" error="Veuillez saisir un chiffre entier." sqref="Z18:Z817">
      <formula1>0</formula1>
      <formula2>100</formula2>
    </dataValidation>
    <dataValidation type="whole" errorStyle="information" showInputMessage="1" showErrorMessage="1" error="Cette valeur doit être inférieure ou égale au nombre d’individus cibles en prenant en compte tout le financement ; si ce n’est pas le cas, veuillez fournir une explication dans Commentaires." sqref="AJ18:AJ817">
      <formula1>0</formula1>
      <formula2>AI18</formula2>
    </dataValidation>
    <dataValidation type="whole" errorStyle="information" operator="lessThanOrEqual" allowBlank="1" showInputMessage="1" showErrorMessage="1" error="Cette valeur doit être inférieure ou égale au nombre d’individus cibles en prenant en compte tout le financement ; si ce n’est pas le cas, veuillez fournir une explication dans Commentaires." sqref="AN18:AN817">
      <formula1>AI18</formula1>
    </dataValidation>
    <dataValidation type="whole" errorStyle="information" operator="lessThanOrEqual" allowBlank="1" showInputMessage="1" showErrorMessage="1" error="Cette valeur doit être inférieure ou égale au nombre d’individus cibles en prenant en compte le financement de l’USAID dans le district ; si ce n’est pas le cas, veuillez fournir une explication dans Commentaires." sqref="AO18:AO817">
      <formula1>AJ18</formula1>
    </dataValidation>
    <dataValidation type="whole" errorStyle="information" allowBlank="1" showInputMessage="1" showErrorMessage="1" error="Cette valeur doit être inférieure ou égale au nombre EAS cible en prenant en compte le financement de l’USAID dans le district ; si ce n’est pas le cas, veuillez fournir une explication dans Commentaires." sqref="AQ18:AQ817">
      <formula1>0</formula1>
      <formula2>AK18</formula2>
    </dataValidation>
    <dataValidation type="whole" errorStyle="information" allowBlank="1" showInputMessage="1" showErrorMessage="1" error="Cette valeur doit être inférieure ou égale au nombre HRA cible en prenant en compte le financement de l’USAID dans le district ; si ce n’est pas le cas, veuillez fournir une explication dans Commentaires." sqref="AS18:AS817">
      <formula1>0</formula1>
      <formula2>AL18</formula2>
    </dataValidation>
    <dataValidation type="whole" errorStyle="information" showInputMessage="1" showErrorMessage="1" error="Cette valeur doit être inférieure ou égale au nombre d’individus traités en prenant en compte le financement de l’USAID dans le district ; si ce n’est pas le cas, veuillez fournir une explication dans Commentaires." sqref="AW18:AW817">
      <formula1>0</formula1>
      <formula2>AO18</formula2>
    </dataValidation>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6337778862885"/>
  </sheetPr>
  <dimension ref="A2:CV817"/>
  <sheetViews>
    <sheetView showGridLines="0" zoomScaleNormal="100" workbookViewId="0">
      <pane xSplit="7" ySplit="17" topLeftCell="H18" activePane="bottomRight" state="frozen"/>
      <selection pane="topRight" activeCell="H1" sqref="H1"/>
      <selection pane="bottomLeft" activeCell="A18" sqref="A18"/>
      <selection pane="bottomRight" activeCell="BR24" sqref="BR24"/>
    </sheetView>
  </sheetViews>
  <sheetFormatPr defaultColWidth="8.85546875" defaultRowHeight="14.25" x14ac:dyDescent="0.25"/>
  <cols>
    <col min="1" max="1" width="5.7109375" style="380" customWidth="1"/>
    <col min="2" max="3" width="24.7109375" style="531" customWidth="1"/>
    <col min="4" max="4" width="13.7109375" style="532" customWidth="1"/>
    <col min="5" max="5" width="14.7109375" style="532" customWidth="1"/>
    <col min="6" max="6" width="14.28515625" style="532" customWidth="1"/>
    <col min="7" max="7" width="0.85546875" style="335" customWidth="1"/>
    <col min="8" max="8" width="12.42578125" style="445" customWidth="1"/>
    <col min="9" max="9" width="17.85546875" style="445" customWidth="1"/>
    <col min="10" max="10" width="21.140625" style="445" customWidth="1"/>
    <col min="11" max="11" width="15" style="445" customWidth="1"/>
    <col min="12" max="12" width="15" style="446" customWidth="1"/>
    <col min="13" max="13" width="17.5703125" style="445" customWidth="1"/>
    <col min="14" max="14" width="15" style="445" customWidth="1"/>
    <col min="15" max="15" width="15" style="446" customWidth="1"/>
    <col min="16" max="20" width="18" style="445" customWidth="1"/>
    <col min="21" max="21" width="21.85546875" style="445" customWidth="1"/>
    <col min="22" max="22" width="19.7109375" style="446" customWidth="1"/>
    <col min="23" max="23" width="17.42578125" style="446" customWidth="1"/>
    <col min="24" max="24" width="16.28515625" style="446" customWidth="1"/>
    <col min="25" max="25" width="0.85546875" style="335" customWidth="1"/>
    <col min="26" max="26" width="11.7109375" style="445" customWidth="1"/>
    <col min="27" max="27" width="10.5703125" style="445" customWidth="1"/>
    <col min="28" max="28" width="16" style="445" customWidth="1"/>
    <col min="29" max="29" width="0.85546875" style="335" customWidth="1"/>
    <col min="30" max="30" width="20.5703125" style="446" customWidth="1"/>
    <col min="31" max="31" width="18.28515625" style="446" customWidth="1"/>
    <col min="32" max="32" width="18.7109375" style="445" customWidth="1"/>
    <col min="33" max="33" width="17.42578125" style="446" customWidth="1"/>
    <col min="34" max="34" width="18.5703125" style="445" customWidth="1"/>
    <col min="35" max="36" width="10.85546875" style="445" customWidth="1"/>
    <col min="37" max="37" width="16.42578125" style="445" customWidth="1"/>
    <col min="38" max="38" width="17" style="445" customWidth="1"/>
    <col min="39" max="39" width="15.85546875" style="445" customWidth="1"/>
    <col min="40" max="40" width="16.140625" style="445" customWidth="1"/>
    <col min="41" max="41" width="17" style="445" customWidth="1"/>
    <col min="42" max="42" width="0.85546875" style="533" customWidth="1"/>
    <col min="43" max="45" width="15.7109375" style="445" customWidth="1"/>
    <col min="46" max="49" width="16.7109375" style="445" customWidth="1"/>
    <col min="50" max="51" width="17.28515625" style="445" customWidth="1"/>
    <col min="52" max="53" width="16.42578125" style="445" customWidth="1"/>
    <col min="54" max="54" width="16.28515625" style="445" customWidth="1"/>
    <col min="55" max="55" width="16" style="445" customWidth="1"/>
    <col min="56" max="56" width="16.42578125" style="445" customWidth="1"/>
    <col min="57" max="57" width="15.140625" style="489" customWidth="1"/>
    <col min="58" max="58" width="0.85546875" style="533" customWidth="1"/>
    <col min="59" max="60" width="27.140625" style="533" customWidth="1"/>
    <col min="61" max="62" width="27.140625" style="490" customWidth="1"/>
    <col min="63" max="63" width="0.85546875" style="533" customWidth="1"/>
    <col min="64" max="64" width="20.85546875" style="445" customWidth="1"/>
    <col min="65" max="65" width="17.85546875" style="445" customWidth="1"/>
    <col min="66" max="66" width="16.85546875" style="445" customWidth="1"/>
    <col min="67" max="67" width="17.28515625" style="445" customWidth="1"/>
    <col min="68" max="68" width="16.28515625" style="445" customWidth="1"/>
    <col min="69" max="70" width="11.5703125" style="445" customWidth="1"/>
    <col min="71" max="71" width="14" style="445" customWidth="1"/>
    <col min="72" max="72" width="16.42578125" style="445" customWidth="1"/>
    <col min="73" max="73" width="16.7109375" style="445" customWidth="1"/>
    <col min="74" max="74" width="17.42578125" style="445" customWidth="1"/>
    <col min="75" max="75" width="17.85546875" style="445" customWidth="1"/>
    <col min="76" max="76" width="0.85546875" style="533" customWidth="1"/>
    <col min="77" max="79" width="15.7109375" style="445" customWidth="1"/>
    <col min="80" max="81" width="15.140625" style="445" customWidth="1"/>
    <col min="82" max="83" width="15.28515625" style="445" customWidth="1"/>
    <col min="84" max="84" width="15.42578125" style="445" customWidth="1"/>
    <col min="85" max="85" width="16.5703125" style="445" customWidth="1"/>
    <col min="86" max="87" width="16.7109375" style="445" customWidth="1"/>
    <col min="88" max="88" width="15.85546875" style="445" customWidth="1"/>
    <col min="89" max="90" width="15.140625" style="445" customWidth="1"/>
    <col min="91" max="91" width="16.42578125" style="489" customWidth="1"/>
    <col min="92" max="92" width="0.85546875" style="533" customWidth="1"/>
    <col min="93" max="94" width="28.140625" style="533" customWidth="1"/>
    <col min="95" max="96" width="28.140625" style="490" customWidth="1"/>
    <col min="97" max="97" width="0.85546875" style="335" customWidth="1"/>
    <col min="98" max="98" width="65.7109375" style="534" customWidth="1"/>
    <col min="99" max="99" width="8.85546875" style="106" customWidth="1"/>
    <col min="100" max="16384" width="8.85546875" style="106"/>
  </cols>
  <sheetData>
    <row r="2" spans="1:100" s="497" customFormat="1" ht="18" x14ac:dyDescent="0.2">
      <c r="A2" s="380"/>
      <c r="B2" s="393" t="s">
        <v>139</v>
      </c>
      <c r="C2" s="494"/>
      <c r="D2" s="495"/>
      <c r="E2" s="495"/>
      <c r="F2" s="495"/>
      <c r="G2" s="341"/>
      <c r="H2" s="436"/>
      <c r="I2" s="436"/>
      <c r="J2" s="436"/>
      <c r="K2" s="436"/>
      <c r="L2" s="435"/>
      <c r="M2" s="436"/>
      <c r="N2" s="436"/>
      <c r="O2" s="435"/>
      <c r="P2" s="436"/>
      <c r="Q2" s="436"/>
      <c r="R2" s="438"/>
      <c r="S2" s="438"/>
      <c r="T2" s="438"/>
      <c r="U2" s="438"/>
      <c r="V2" s="439"/>
      <c r="W2" s="439"/>
      <c r="X2" s="439"/>
      <c r="Y2" s="341"/>
      <c r="Z2" s="438"/>
      <c r="AA2" s="438"/>
      <c r="AB2" s="438"/>
      <c r="AC2" s="341"/>
      <c r="AD2" s="439"/>
      <c r="AE2" s="439"/>
      <c r="AF2" s="438"/>
      <c r="AG2" s="439"/>
      <c r="AH2" s="438"/>
      <c r="AI2" s="438"/>
      <c r="AJ2" s="438"/>
      <c r="AK2" s="438"/>
      <c r="AL2" s="438"/>
      <c r="AM2" s="438"/>
      <c r="AN2" s="438"/>
      <c r="AO2" s="438"/>
      <c r="AP2" s="495"/>
      <c r="AQ2" s="438"/>
      <c r="AR2" s="438"/>
      <c r="AS2" s="438"/>
      <c r="AT2" s="438"/>
      <c r="AU2" s="438"/>
      <c r="AV2" s="438"/>
      <c r="AW2" s="438"/>
      <c r="AX2" s="438"/>
      <c r="AY2" s="438"/>
      <c r="AZ2" s="438"/>
      <c r="BA2" s="438"/>
      <c r="BB2" s="438"/>
      <c r="BC2" s="438"/>
      <c r="BD2" s="438"/>
      <c r="BE2" s="441"/>
      <c r="BF2" s="495"/>
      <c r="BG2" s="495"/>
      <c r="BH2" s="495"/>
      <c r="BI2" s="442"/>
      <c r="BJ2" s="442"/>
      <c r="BK2" s="495"/>
      <c r="BL2" s="438"/>
      <c r="BM2" s="438"/>
      <c r="BN2" s="438"/>
      <c r="BO2" s="438"/>
      <c r="BP2" s="438"/>
      <c r="BQ2" s="438"/>
      <c r="BR2" s="438"/>
      <c r="BS2" s="438"/>
      <c r="BT2" s="438"/>
      <c r="BU2" s="438"/>
      <c r="BV2" s="438"/>
      <c r="BW2" s="438"/>
      <c r="BX2" s="495"/>
      <c r="BY2" s="438"/>
      <c r="BZ2" s="438"/>
      <c r="CA2" s="438"/>
      <c r="CB2" s="438"/>
      <c r="CC2" s="438"/>
      <c r="CD2" s="438"/>
      <c r="CE2" s="438"/>
      <c r="CF2" s="438"/>
      <c r="CG2" s="438"/>
      <c r="CH2" s="438"/>
      <c r="CI2" s="438"/>
      <c r="CJ2" s="438"/>
      <c r="CK2" s="438"/>
      <c r="CL2" s="438"/>
      <c r="CM2" s="441"/>
      <c r="CN2" s="495"/>
      <c r="CO2" s="495"/>
      <c r="CP2" s="495"/>
      <c r="CQ2" s="442"/>
      <c r="CR2" s="442"/>
      <c r="CS2" s="341"/>
      <c r="CT2" s="496"/>
    </row>
    <row r="3" spans="1:100" s="497" customFormat="1" x14ac:dyDescent="0.25">
      <c r="A3" s="380"/>
      <c r="B3" s="498"/>
      <c r="C3" s="494"/>
      <c r="D3" s="495"/>
      <c r="E3" s="495"/>
      <c r="F3" s="495"/>
      <c r="G3" s="354"/>
      <c r="H3" s="436"/>
      <c r="I3" s="436"/>
      <c r="J3" s="436"/>
      <c r="K3" s="436"/>
      <c r="L3" s="435"/>
      <c r="M3" s="436"/>
      <c r="N3" s="436"/>
      <c r="O3" s="435"/>
      <c r="P3" s="436"/>
      <c r="Q3" s="436"/>
      <c r="R3" s="438"/>
      <c r="S3" s="438"/>
      <c r="T3" s="438"/>
      <c r="U3" s="438"/>
      <c r="V3" s="439"/>
      <c r="W3" s="435"/>
      <c r="X3" s="435"/>
      <c r="Y3" s="354"/>
      <c r="Z3" s="436"/>
      <c r="AA3" s="436"/>
      <c r="AB3" s="438"/>
      <c r="AC3" s="354"/>
      <c r="AD3" s="439"/>
      <c r="AE3" s="439"/>
      <c r="AF3" s="438"/>
      <c r="AG3" s="439"/>
      <c r="AH3" s="438"/>
      <c r="AI3" s="499"/>
      <c r="AJ3" s="456"/>
      <c r="AK3" s="456"/>
      <c r="AL3" s="456"/>
      <c r="AM3" s="457"/>
      <c r="AN3" s="438"/>
      <c r="AO3" s="438"/>
      <c r="AP3" s="495"/>
      <c r="AQ3" s="438"/>
      <c r="AR3" s="438"/>
      <c r="AS3" s="438"/>
      <c r="AT3" s="438"/>
      <c r="AU3" s="438"/>
      <c r="AV3" s="438"/>
      <c r="AW3" s="438"/>
      <c r="AX3" s="438"/>
      <c r="AY3" s="438"/>
      <c r="AZ3" s="438"/>
      <c r="BA3" s="438"/>
      <c r="BB3" s="438"/>
      <c r="BC3" s="438"/>
      <c r="BD3" s="438"/>
      <c r="BE3" s="441"/>
      <c r="BF3" s="495"/>
      <c r="BG3" s="495"/>
      <c r="BH3" s="495"/>
      <c r="BI3" s="442"/>
      <c r="BJ3" s="442"/>
      <c r="BK3" s="495"/>
      <c r="BL3" s="438"/>
      <c r="BM3" s="438"/>
      <c r="BN3" s="438"/>
      <c r="BO3" s="438"/>
      <c r="BP3" s="438"/>
      <c r="BQ3" s="438"/>
      <c r="BR3" s="438"/>
      <c r="BS3" s="438"/>
      <c r="BT3" s="438"/>
      <c r="BU3" s="438"/>
      <c r="BV3" s="438"/>
      <c r="BW3" s="438"/>
      <c r="BX3" s="495"/>
      <c r="BY3" s="438"/>
      <c r="BZ3" s="438"/>
      <c r="CA3" s="438"/>
      <c r="CB3" s="438"/>
      <c r="CC3" s="438"/>
      <c r="CD3" s="438"/>
      <c r="CE3" s="438"/>
      <c r="CF3" s="438"/>
      <c r="CG3" s="438"/>
      <c r="CH3" s="438"/>
      <c r="CI3" s="438"/>
      <c r="CJ3" s="438"/>
      <c r="CK3" s="438"/>
      <c r="CL3" s="438"/>
      <c r="CM3" s="441"/>
      <c r="CN3" s="495"/>
      <c r="CO3" s="495"/>
      <c r="CP3" s="495"/>
      <c r="CQ3" s="442"/>
      <c r="CR3" s="442"/>
      <c r="CS3" s="354"/>
      <c r="CT3" s="496"/>
    </row>
    <row r="4" spans="1:100" s="497" customFormat="1" ht="25.5" customHeight="1" x14ac:dyDescent="0.25">
      <c r="A4" s="380"/>
      <c r="B4" s="649" t="s">
        <v>27</v>
      </c>
      <c r="C4" s="650"/>
      <c r="D4" s="500"/>
      <c r="E4" s="500"/>
      <c r="F4" s="501"/>
      <c r="G4" s="354"/>
      <c r="H4" s="501"/>
      <c r="I4" s="501"/>
      <c r="J4" s="501"/>
      <c r="K4" s="501"/>
      <c r="L4" s="502"/>
      <c r="M4" s="501"/>
      <c r="N4" s="501"/>
      <c r="O4" s="502"/>
      <c r="P4" s="501"/>
      <c r="Q4" s="501"/>
      <c r="R4" s="503"/>
      <c r="S4" s="438"/>
      <c r="T4" s="438"/>
      <c r="U4" s="438"/>
      <c r="V4" s="439"/>
      <c r="W4" s="504"/>
      <c r="X4" s="505"/>
      <c r="Y4" s="354"/>
      <c r="Z4" s="436"/>
      <c r="AA4" s="436"/>
      <c r="AB4" s="438"/>
      <c r="AC4" s="354"/>
      <c r="AD4" s="439"/>
      <c r="AE4" s="439"/>
      <c r="AF4" s="438"/>
      <c r="AG4" s="506"/>
      <c r="AH4" s="447"/>
      <c r="AI4" s="507" t="s">
        <v>394</v>
      </c>
      <c r="AJ4" s="508"/>
      <c r="AK4" s="508"/>
      <c r="AL4" s="508"/>
      <c r="AM4" s="470"/>
      <c r="AN4" s="438"/>
      <c r="AO4" s="438"/>
      <c r="AP4" s="436"/>
      <c r="AQ4" s="438"/>
      <c r="AR4" s="438"/>
      <c r="AS4" s="438"/>
      <c r="AT4" s="438"/>
      <c r="AU4" s="438"/>
      <c r="AV4" s="438"/>
      <c r="AW4" s="438"/>
      <c r="AX4" s="438"/>
      <c r="AY4" s="438"/>
      <c r="AZ4" s="438"/>
      <c r="BA4" s="438"/>
      <c r="BB4" s="438"/>
      <c r="BC4" s="438"/>
      <c r="BD4" s="438"/>
      <c r="BE4" s="441"/>
      <c r="BF4" s="436"/>
      <c r="BG4" s="436"/>
      <c r="BH4" s="436"/>
      <c r="BI4" s="442"/>
      <c r="BJ4" s="442"/>
      <c r="BK4" s="436"/>
      <c r="BL4" s="438"/>
      <c r="BM4" s="438"/>
      <c r="BN4" s="438"/>
      <c r="BO4" s="438"/>
      <c r="BP4" s="653" t="s">
        <v>394</v>
      </c>
      <c r="BQ4" s="654"/>
      <c r="BR4" s="654"/>
      <c r="BS4" s="654"/>
      <c r="BT4" s="509"/>
      <c r="BU4" s="438"/>
      <c r="BV4" s="438"/>
      <c r="BW4" s="438"/>
      <c r="BX4" s="436"/>
      <c r="BY4" s="438"/>
      <c r="BZ4" s="438"/>
      <c r="CA4" s="438"/>
      <c r="CB4" s="438"/>
      <c r="CC4" s="438"/>
      <c r="CD4" s="438"/>
      <c r="CE4" s="438"/>
      <c r="CF4" s="438"/>
      <c r="CG4" s="438"/>
      <c r="CH4" s="438"/>
      <c r="CI4" s="438"/>
      <c r="CJ4" s="438"/>
      <c r="CK4" s="438"/>
      <c r="CL4" s="438"/>
      <c r="CM4" s="441"/>
      <c r="CN4" s="436"/>
      <c r="CO4" s="436"/>
      <c r="CP4" s="436"/>
      <c r="CQ4" s="442"/>
      <c r="CR4" s="442"/>
      <c r="CS4" s="354"/>
      <c r="CT4" s="496"/>
    </row>
    <row r="5" spans="1:100" s="497" customFormat="1" x14ac:dyDescent="0.25">
      <c r="A5" s="380"/>
      <c r="B5" s="510" t="str">
        <f>'Codes de la liste déroulante'!B172</f>
        <v>M</v>
      </c>
      <c r="C5" s="511" t="str">
        <f>'Codes de la liste déroulante'!C172</f>
        <v>Non cartographié</v>
      </c>
      <c r="D5" s="435"/>
      <c r="E5" s="435"/>
      <c r="F5" s="435"/>
      <c r="G5" s="354"/>
      <c r="H5" s="435"/>
      <c r="I5" s="512">
        <f>'Codes de la liste déroulante'!B178</f>
        <v>10</v>
      </c>
      <c r="J5" s="399" t="str">
        <f>'Codes de la liste déroulante'!C178</f>
        <v>Faible prévalence (≥ 1 et &lt; 10 %) lors de l’évaluation</v>
      </c>
      <c r="K5" s="435"/>
      <c r="L5" s="435"/>
      <c r="M5" s="435"/>
      <c r="N5" s="436"/>
      <c r="O5" s="435"/>
      <c r="P5" s="436"/>
      <c r="Q5" s="436"/>
      <c r="R5" s="513"/>
      <c r="S5" s="436"/>
      <c r="T5" s="438"/>
      <c r="U5" s="438"/>
      <c r="V5" s="439"/>
      <c r="W5" s="651" t="s">
        <v>459</v>
      </c>
      <c r="X5" s="652"/>
      <c r="Y5" s="354"/>
      <c r="AA5" s="436"/>
      <c r="AB5" s="438"/>
      <c r="AC5" s="354"/>
      <c r="AD5" s="439"/>
      <c r="AE5" s="435"/>
      <c r="AF5" s="438"/>
      <c r="AG5" s="435"/>
      <c r="AH5" s="436"/>
      <c r="AI5" s="468">
        <f>'Codes de la liste déroulante'!B103</f>
        <v>0</v>
      </c>
      <c r="AJ5" s="469" t="str">
        <f>'Codes de la liste déroulante'!C103</f>
        <v>Non financé</v>
      </c>
      <c r="AK5" s="506"/>
      <c r="AL5" s="436"/>
      <c r="AM5" s="470"/>
      <c r="AN5" s="438"/>
      <c r="AO5" s="438"/>
      <c r="AP5" s="438"/>
      <c r="AQ5" s="438"/>
      <c r="AR5" s="438"/>
      <c r="AS5" s="438"/>
      <c r="AT5" s="436"/>
      <c r="AU5" s="436"/>
      <c r="AV5" s="438"/>
      <c r="AW5" s="438"/>
      <c r="AX5" s="438"/>
      <c r="AY5" s="438"/>
      <c r="AZ5" s="438"/>
      <c r="BA5" s="438"/>
      <c r="BB5" s="438"/>
      <c r="BC5" s="438"/>
      <c r="BD5" s="438"/>
      <c r="BE5" s="438"/>
      <c r="BF5" s="438"/>
      <c r="BG5" s="438"/>
      <c r="BH5" s="438"/>
      <c r="BI5" s="441"/>
      <c r="BJ5" s="436"/>
      <c r="BK5" s="442"/>
      <c r="BL5" s="442"/>
      <c r="BM5" s="436"/>
      <c r="BN5" s="438"/>
      <c r="BO5" s="438"/>
      <c r="BP5" s="468">
        <f>'Codes de la liste déroulante'!B103</f>
        <v>0</v>
      </c>
      <c r="BQ5" s="469" t="str">
        <f>'Codes de la liste déroulante'!C103</f>
        <v>Non financé</v>
      </c>
      <c r="BR5" s="469"/>
      <c r="BS5" s="436"/>
      <c r="BT5" s="514"/>
      <c r="BU5" s="438"/>
      <c r="BV5" s="438"/>
      <c r="BW5" s="438"/>
      <c r="BX5" s="438"/>
      <c r="BY5" s="438"/>
      <c r="BZ5" s="438"/>
      <c r="CA5" s="438"/>
      <c r="CB5" s="436"/>
      <c r="CC5" s="436"/>
      <c r="CD5" s="438"/>
      <c r="CE5" s="438"/>
      <c r="CF5" s="438"/>
      <c r="CG5" s="438"/>
      <c r="CH5" s="438"/>
      <c r="CI5" s="438"/>
      <c r="CJ5" s="438"/>
      <c r="CK5" s="438"/>
      <c r="CL5" s="438"/>
      <c r="CM5" s="438"/>
      <c r="CN5" s="438"/>
      <c r="CO5" s="438"/>
      <c r="CP5" s="438"/>
      <c r="CQ5" s="441"/>
      <c r="CR5" s="436"/>
      <c r="CS5" s="354"/>
      <c r="CT5" s="515"/>
      <c r="CU5" s="436"/>
      <c r="CV5" s="516"/>
    </row>
    <row r="6" spans="1:100" s="497" customFormat="1" x14ac:dyDescent="0.25">
      <c r="A6" s="380"/>
      <c r="B6" s="510" t="str">
        <f>'Codes de la liste déroulante'!B173</f>
        <v>NS</v>
      </c>
      <c r="C6" s="511" t="str">
        <f>'Codes de la liste déroulante'!C173</f>
        <v>Non cartographié mais non suspecté</v>
      </c>
      <c r="D6" s="435"/>
      <c r="E6" s="435"/>
      <c r="F6" s="435"/>
      <c r="G6" s="354"/>
      <c r="H6" s="435"/>
      <c r="I6" s="512">
        <f>'Codes de la liste déroulante'!B179</f>
        <v>20</v>
      </c>
      <c r="J6" s="399" t="str">
        <f>'Codes de la liste déroulante'!C179</f>
        <v>Prévalence modérée (≥ 10 et &lt; 20 %) lors de l’évaluation</v>
      </c>
      <c r="K6" s="435"/>
      <c r="L6" s="435"/>
      <c r="M6" s="435"/>
      <c r="N6" s="436"/>
      <c r="O6" s="435"/>
      <c r="P6" s="436"/>
      <c r="Q6" s="436"/>
      <c r="R6" s="513"/>
      <c r="S6" s="436"/>
      <c r="T6" s="438"/>
      <c r="U6" s="438"/>
      <c r="V6" s="439"/>
      <c r="W6" s="517" t="str">
        <f>'Codes de la liste déroulante'!B186</f>
        <v>A</v>
      </c>
      <c r="X6" s="518" t="str">
        <f>'Codes de la liste déroulante'!C186</f>
        <v>2 fois/an</v>
      </c>
      <c r="Y6" s="354"/>
      <c r="AA6" s="436"/>
      <c r="AB6" s="438"/>
      <c r="AC6" s="354"/>
      <c r="AD6" s="439"/>
      <c r="AE6" s="435"/>
      <c r="AF6" s="438"/>
      <c r="AG6" s="435"/>
      <c r="AH6" s="436"/>
      <c r="AI6" s="468">
        <f>'Codes de la liste déroulante'!B104</f>
        <v>1</v>
      </c>
      <c r="AJ6" s="469" t="str">
        <f>'Codes de la liste déroulante'!C104</f>
        <v>ENVISION</v>
      </c>
      <c r="AK6" s="506"/>
      <c r="AL6" s="436"/>
      <c r="AM6" s="470"/>
      <c r="AN6" s="438"/>
      <c r="AO6" s="438"/>
      <c r="AP6" s="438"/>
      <c r="AQ6" s="438"/>
      <c r="AR6" s="438"/>
      <c r="AS6" s="438"/>
      <c r="AT6" s="436"/>
      <c r="AU6" s="436"/>
      <c r="AV6" s="438"/>
      <c r="AW6" s="438"/>
      <c r="AX6" s="438"/>
      <c r="AY6" s="438"/>
      <c r="AZ6" s="438"/>
      <c r="BA6" s="438"/>
      <c r="BB6" s="438"/>
      <c r="BC6" s="438"/>
      <c r="BD6" s="438"/>
      <c r="BE6" s="438"/>
      <c r="BF6" s="438"/>
      <c r="BG6" s="438"/>
      <c r="BH6" s="438"/>
      <c r="BI6" s="441"/>
      <c r="BJ6" s="436"/>
      <c r="BK6" s="442"/>
      <c r="BL6" s="442"/>
      <c r="BM6" s="436"/>
      <c r="BN6" s="438"/>
      <c r="BO6" s="438"/>
      <c r="BP6" s="468">
        <f>'Codes de la liste déroulante'!B104</f>
        <v>1</v>
      </c>
      <c r="BQ6" s="469" t="str">
        <f>'Codes de la liste déroulante'!C104</f>
        <v>ENVISION</v>
      </c>
      <c r="BR6" s="469"/>
      <c r="BS6" s="436"/>
      <c r="BT6" s="514"/>
      <c r="BU6" s="438"/>
      <c r="BV6" s="438"/>
      <c r="BW6" s="438"/>
      <c r="BX6" s="438"/>
      <c r="BY6" s="438"/>
      <c r="BZ6" s="438"/>
      <c r="CA6" s="438"/>
      <c r="CB6" s="436"/>
      <c r="CC6" s="436"/>
      <c r="CD6" s="438"/>
      <c r="CE6" s="438"/>
      <c r="CF6" s="438"/>
      <c r="CG6" s="438"/>
      <c r="CH6" s="438"/>
      <c r="CI6" s="438"/>
      <c r="CJ6" s="438"/>
      <c r="CK6" s="438"/>
      <c r="CL6" s="438"/>
      <c r="CM6" s="438"/>
      <c r="CN6" s="438"/>
      <c r="CO6" s="438"/>
      <c r="CP6" s="438"/>
      <c r="CQ6" s="441"/>
      <c r="CR6" s="436"/>
      <c r="CS6" s="354"/>
      <c r="CT6" s="515"/>
      <c r="CU6" s="436"/>
      <c r="CV6" s="516"/>
    </row>
    <row r="7" spans="1:100" s="497" customFormat="1" x14ac:dyDescent="0.25">
      <c r="A7" s="380"/>
      <c r="B7" s="510">
        <f>'Codes de la liste déroulante'!B174</f>
        <v>0</v>
      </c>
      <c r="C7" s="511" t="str">
        <f>'Codes de la liste déroulante'!C174</f>
        <v>Non endémique au-dessus du seuil de traitement</v>
      </c>
      <c r="D7" s="435"/>
      <c r="E7" s="435"/>
      <c r="F7" s="435"/>
      <c r="G7" s="354"/>
      <c r="H7" s="435"/>
      <c r="I7" s="512">
        <f>'Codes de la liste déroulante'!B180</f>
        <v>30</v>
      </c>
      <c r="J7" s="399" t="str">
        <f>'Codes de la liste déroulante'!C180</f>
        <v>Prévalence élevée (≥ 20 et &lt; 50 %) lors de l’évaluation</v>
      </c>
      <c r="K7" s="435"/>
      <c r="L7" s="435"/>
      <c r="M7" s="435"/>
      <c r="N7" s="436"/>
      <c r="O7" s="435"/>
      <c r="P7" s="436"/>
      <c r="Q7" s="436"/>
      <c r="R7" s="513"/>
      <c r="S7" s="436"/>
      <c r="T7" s="438"/>
      <c r="U7" s="438"/>
      <c r="V7" s="439"/>
      <c r="W7" s="517" t="str">
        <f>'Codes de la liste déroulante'!B187</f>
        <v>B</v>
      </c>
      <c r="X7" s="518" t="str">
        <f>'Codes de la liste déroulante'!C187</f>
        <v>1 fois/an</v>
      </c>
      <c r="Y7" s="354"/>
      <c r="AA7" s="436"/>
      <c r="AB7" s="438"/>
      <c r="AC7" s="354"/>
      <c r="AD7" s="439"/>
      <c r="AE7" s="435"/>
      <c r="AF7" s="438"/>
      <c r="AG7" s="435"/>
      <c r="AH7" s="436"/>
      <c r="AI7" s="468">
        <f>'Codes de la liste déroulante'!B105</f>
        <v>2</v>
      </c>
      <c r="AJ7" s="469" t="str">
        <f>'Codes de la liste déroulante'!C105</f>
        <v>END in Africa</v>
      </c>
      <c r="AK7" s="506"/>
      <c r="AL7" s="436"/>
      <c r="AM7" s="470"/>
      <c r="AN7" s="438"/>
      <c r="AO7" s="438"/>
      <c r="AP7" s="438"/>
      <c r="AQ7" s="438"/>
      <c r="AR7" s="438"/>
      <c r="AS7" s="438"/>
      <c r="AT7" s="436"/>
      <c r="AU7" s="436"/>
      <c r="AV7" s="438"/>
      <c r="AW7" s="438"/>
      <c r="AX7" s="438"/>
      <c r="AY7" s="438"/>
      <c r="AZ7" s="438"/>
      <c r="BA7" s="438"/>
      <c r="BB7" s="438"/>
      <c r="BC7" s="438"/>
      <c r="BD7" s="438"/>
      <c r="BE7" s="438"/>
      <c r="BF7" s="438"/>
      <c r="BG7" s="438"/>
      <c r="BH7" s="438"/>
      <c r="BI7" s="441"/>
      <c r="BJ7" s="436"/>
      <c r="BK7" s="442"/>
      <c r="BL7" s="442"/>
      <c r="BM7" s="436"/>
      <c r="BN7" s="438"/>
      <c r="BO7" s="438"/>
      <c r="BP7" s="468">
        <f>'Codes de la liste déroulante'!B105</f>
        <v>2</v>
      </c>
      <c r="BQ7" s="469" t="str">
        <f>'Codes de la liste déroulante'!C105</f>
        <v>END in Africa</v>
      </c>
      <c r="BR7" s="469"/>
      <c r="BS7" s="436"/>
      <c r="BT7" s="514"/>
      <c r="BU7" s="438"/>
      <c r="BV7" s="438"/>
      <c r="BW7" s="438"/>
      <c r="BX7" s="438"/>
      <c r="BY7" s="438"/>
      <c r="BZ7" s="438"/>
      <c r="CA7" s="438"/>
      <c r="CB7" s="436"/>
      <c r="CC7" s="436"/>
      <c r="CD7" s="438"/>
      <c r="CE7" s="438"/>
      <c r="CF7" s="438"/>
      <c r="CG7" s="438"/>
      <c r="CH7" s="438"/>
      <c r="CI7" s="438"/>
      <c r="CJ7" s="438"/>
      <c r="CK7" s="438"/>
      <c r="CL7" s="438"/>
      <c r="CM7" s="438"/>
      <c r="CN7" s="438"/>
      <c r="CO7" s="438"/>
      <c r="CP7" s="438"/>
      <c r="CQ7" s="441"/>
      <c r="CR7" s="436"/>
      <c r="CS7" s="354"/>
      <c r="CT7" s="515"/>
      <c r="CU7" s="436"/>
      <c r="CV7" s="516"/>
    </row>
    <row r="8" spans="1:100" s="497" customFormat="1" x14ac:dyDescent="0.25">
      <c r="A8" s="380"/>
      <c r="B8" s="510">
        <f>'Codes de la liste déroulante'!B175</f>
        <v>1</v>
      </c>
      <c r="C8" s="511" t="str">
        <f>'Codes de la liste déroulante'!C175</f>
        <v>Faible prévalence (non endémique au-dessus du seuil de traitement lors de la cartographie initiale, c.-à-d. &lt; 20 %)</v>
      </c>
      <c r="D8" s="435"/>
      <c r="E8" s="435"/>
      <c r="F8" s="435"/>
      <c r="G8" s="354"/>
      <c r="H8" s="435"/>
      <c r="I8" s="512">
        <f>'Codes de la liste déroulante'!B181</f>
        <v>40</v>
      </c>
      <c r="J8" s="399" t="str">
        <f>'Codes de la liste déroulante'!C181</f>
        <v>Prévalence très élevée (≥ 50 %) lors de l’évaluation</v>
      </c>
      <c r="K8" s="435"/>
      <c r="L8" s="435"/>
      <c r="M8" s="435"/>
      <c r="N8" s="436"/>
      <c r="O8" s="435"/>
      <c r="P8" s="436"/>
      <c r="Q8" s="436"/>
      <c r="R8" s="513"/>
      <c r="S8" s="436"/>
      <c r="T8" s="438"/>
      <c r="U8" s="438"/>
      <c r="V8" s="439"/>
      <c r="W8" s="517" t="str">
        <f>'Codes de la liste déroulante'!B188</f>
        <v>C</v>
      </c>
      <c r="X8" s="518" t="str">
        <f>'Codes de la liste déroulante'!C188</f>
        <v>1 fois/tous les 2 ans</v>
      </c>
      <c r="Y8" s="354"/>
      <c r="AA8" s="436"/>
      <c r="AB8" s="438"/>
      <c r="AC8" s="354"/>
      <c r="AD8" s="439"/>
      <c r="AE8" s="435"/>
      <c r="AF8" s="438"/>
      <c r="AG8" s="435"/>
      <c r="AH8" s="436"/>
      <c r="AI8" s="468">
        <f>'Codes de la liste déroulante'!B106</f>
        <v>3</v>
      </c>
      <c r="AJ8" s="469" t="str">
        <f>'Codes de la liste déroulante'!C106</f>
        <v>END in Asia</v>
      </c>
      <c r="AK8" s="506"/>
      <c r="AL8" s="436"/>
      <c r="AM8" s="470"/>
      <c r="AN8" s="438"/>
      <c r="AO8" s="438"/>
      <c r="AP8" s="438"/>
      <c r="AQ8" s="438"/>
      <c r="AR8" s="438"/>
      <c r="AS8" s="438"/>
      <c r="AT8" s="436"/>
      <c r="AU8" s="436"/>
      <c r="AV8" s="438"/>
      <c r="AW8" s="438"/>
      <c r="AX8" s="438"/>
      <c r="AY8" s="438"/>
      <c r="AZ8" s="438"/>
      <c r="BA8" s="438"/>
      <c r="BB8" s="438"/>
      <c r="BC8" s="438"/>
      <c r="BD8" s="438"/>
      <c r="BE8" s="438"/>
      <c r="BF8" s="438"/>
      <c r="BG8" s="438"/>
      <c r="BH8" s="438"/>
      <c r="BI8" s="441"/>
      <c r="BJ8" s="436"/>
      <c r="BK8" s="442"/>
      <c r="BL8" s="442"/>
      <c r="BM8" s="436"/>
      <c r="BN8" s="438"/>
      <c r="BO8" s="438"/>
      <c r="BP8" s="468">
        <f>'Codes de la liste déroulante'!B106</f>
        <v>3</v>
      </c>
      <c r="BQ8" s="469" t="str">
        <f>'Codes de la liste déroulante'!C106</f>
        <v>END in Asia</v>
      </c>
      <c r="BR8" s="469"/>
      <c r="BS8" s="436"/>
      <c r="BT8" s="514"/>
      <c r="BU8" s="438"/>
      <c r="BV8" s="438"/>
      <c r="BW8" s="438"/>
      <c r="BX8" s="438"/>
      <c r="BY8" s="438"/>
      <c r="BZ8" s="438"/>
      <c r="CA8" s="438"/>
      <c r="CB8" s="436"/>
      <c r="CC8" s="436"/>
      <c r="CD8" s="438"/>
      <c r="CE8" s="438"/>
      <c r="CF8" s="438"/>
      <c r="CG8" s="438"/>
      <c r="CH8" s="438"/>
      <c r="CI8" s="438"/>
      <c r="CJ8" s="438"/>
      <c r="CK8" s="438"/>
      <c r="CL8" s="438"/>
      <c r="CM8" s="438"/>
      <c r="CN8" s="438"/>
      <c r="CO8" s="438"/>
      <c r="CP8" s="438"/>
      <c r="CQ8" s="441"/>
      <c r="CR8" s="436"/>
      <c r="CS8" s="354"/>
      <c r="CT8" s="515"/>
      <c r="CU8" s="436"/>
      <c r="CV8" s="516"/>
    </row>
    <row r="9" spans="1:100" s="497" customFormat="1" x14ac:dyDescent="0.25">
      <c r="A9" s="380"/>
      <c r="B9" s="510">
        <f>'Codes de la liste déroulante'!B176</f>
        <v>2</v>
      </c>
      <c r="C9" s="511" t="str">
        <f>'Codes de la liste déroulante'!C176</f>
        <v>Prévalence modérée (≥ 20 et &lt; 50 %) lors de la cartographie initiale</v>
      </c>
      <c r="D9" s="435"/>
      <c r="E9" s="435"/>
      <c r="F9" s="435"/>
      <c r="G9" s="354"/>
      <c r="H9" s="435"/>
      <c r="I9" s="512">
        <f>'Codes de la liste déroulante'!B182</f>
        <v>100</v>
      </c>
      <c r="J9" s="399" t="str">
        <f>'Codes de la liste déroulante'!C182</f>
        <v>A réussi à arrêter l’apparition des critères TDM (c.-à-d. très faible prévalence [&lt; 1 %] lors de l’évaluation)</v>
      </c>
      <c r="K9" s="435"/>
      <c r="L9" s="435"/>
      <c r="M9" s="435"/>
      <c r="N9" s="436"/>
      <c r="O9" s="435"/>
      <c r="P9" s="436"/>
      <c r="Q9" s="436"/>
      <c r="R9" s="513"/>
      <c r="S9" s="436"/>
      <c r="T9" s="438"/>
      <c r="U9" s="438"/>
      <c r="V9" s="439"/>
      <c r="W9" s="517" t="str">
        <f>'Codes de la liste déroulante'!B189</f>
        <v>D</v>
      </c>
      <c r="X9" s="518" t="str">
        <f>'Codes de la liste déroulante'!C189</f>
        <v>3 fois/an</v>
      </c>
      <c r="Y9" s="354"/>
      <c r="AA9" s="436"/>
      <c r="AB9" s="438"/>
      <c r="AC9" s="354"/>
      <c r="AD9" s="439"/>
      <c r="AE9" s="435"/>
      <c r="AF9" s="438"/>
      <c r="AG9" s="435"/>
      <c r="AH9" s="436"/>
      <c r="AI9" s="468">
        <f>'Codes de la liste déroulante'!B107</f>
        <v>4</v>
      </c>
      <c r="AJ9" s="469" t="str">
        <f>'Codes de la liste déroulante'!C107</f>
        <v>Programme APOC appuyé par l’USAID</v>
      </c>
      <c r="AK9" s="506"/>
      <c r="AL9" s="436"/>
      <c r="AM9" s="470"/>
      <c r="AN9" s="438"/>
      <c r="AO9" s="438"/>
      <c r="AP9" s="438"/>
      <c r="AQ9" s="438"/>
      <c r="AR9" s="438"/>
      <c r="AS9" s="438"/>
      <c r="AT9" s="436"/>
      <c r="AU9" s="436"/>
      <c r="AV9" s="438"/>
      <c r="AW9" s="438"/>
      <c r="AX9" s="438"/>
      <c r="AY9" s="438"/>
      <c r="AZ9" s="438"/>
      <c r="BA9" s="438"/>
      <c r="BB9" s="438"/>
      <c r="BC9" s="438"/>
      <c r="BD9" s="438"/>
      <c r="BE9" s="438"/>
      <c r="BF9" s="438"/>
      <c r="BG9" s="438"/>
      <c r="BH9" s="438"/>
      <c r="BI9" s="441"/>
      <c r="BJ9" s="436"/>
      <c r="BK9" s="442"/>
      <c r="BL9" s="442"/>
      <c r="BM9" s="436"/>
      <c r="BN9" s="438"/>
      <c r="BO9" s="438"/>
      <c r="BP9" s="468">
        <f>'Codes de la liste déroulante'!B107</f>
        <v>4</v>
      </c>
      <c r="BQ9" s="469" t="str">
        <f>'Codes de la liste déroulante'!C107</f>
        <v>Programme APOC appuyé par l’USAID</v>
      </c>
      <c r="BR9" s="469"/>
      <c r="BS9" s="436"/>
      <c r="BT9" s="514"/>
      <c r="BU9" s="438"/>
      <c r="BV9" s="438"/>
      <c r="BW9" s="438"/>
      <c r="BX9" s="438"/>
      <c r="BY9" s="438"/>
      <c r="BZ9" s="438"/>
      <c r="CA9" s="438"/>
      <c r="CB9" s="436"/>
      <c r="CC9" s="436"/>
      <c r="CD9" s="438"/>
      <c r="CE9" s="438"/>
      <c r="CF9" s="438"/>
      <c r="CG9" s="438"/>
      <c r="CH9" s="438"/>
      <c r="CI9" s="438"/>
      <c r="CJ9" s="438"/>
      <c r="CK9" s="438"/>
      <c r="CL9" s="438"/>
      <c r="CM9" s="438"/>
      <c r="CN9" s="438"/>
      <c r="CO9" s="438"/>
      <c r="CP9" s="438"/>
      <c r="CQ9" s="441"/>
      <c r="CR9" s="436"/>
      <c r="CS9" s="354"/>
      <c r="CT9" s="515"/>
      <c r="CU9" s="436"/>
      <c r="CV9" s="516"/>
    </row>
    <row r="10" spans="1:100" s="497" customFormat="1" x14ac:dyDescent="0.25">
      <c r="A10" s="380"/>
      <c r="B10" s="510">
        <f>'Codes de la liste déroulante'!B177</f>
        <v>3</v>
      </c>
      <c r="C10" s="511" t="str">
        <f>'Codes de la liste déroulante'!C177</f>
        <v>Prévalence élevée (≥ 50 %) lors de la cartographie initiale</v>
      </c>
      <c r="D10" s="435"/>
      <c r="E10" s="435"/>
      <c r="F10" s="435"/>
      <c r="G10" s="354"/>
      <c r="H10" s="435"/>
      <c r="I10" s="512" t="str">
        <f>'Codes de la liste déroulante'!B183</f>
        <v>En attente</v>
      </c>
      <c r="J10" s="399" t="str">
        <f>'Codes de la liste déroulante'!C183</f>
        <v>Dans l’attente de l’évaluation de la mise en œuvre/des résultats</v>
      </c>
      <c r="K10" s="435"/>
      <c r="L10" s="435"/>
      <c r="M10" s="435"/>
      <c r="N10" s="436"/>
      <c r="O10" s="435"/>
      <c r="P10" s="436"/>
      <c r="Q10" s="436"/>
      <c r="R10" s="513"/>
      <c r="S10" s="436"/>
      <c r="T10" s="438"/>
      <c r="U10" s="438"/>
      <c r="V10" s="439"/>
      <c r="W10" s="517" t="str">
        <f>'Codes de la liste déroulante'!B190</f>
        <v>Aucun</v>
      </c>
      <c r="X10" s="518" t="str">
        <f>'Codes de la liste déroulante'!C190</f>
        <v>Aucun</v>
      </c>
      <c r="Y10" s="354"/>
      <c r="Z10" s="438"/>
      <c r="AA10" s="495"/>
      <c r="AB10" s="438"/>
      <c r="AC10" s="354"/>
      <c r="AD10" s="439"/>
      <c r="AE10" s="435"/>
      <c r="AF10" s="438"/>
      <c r="AG10" s="435"/>
      <c r="AH10" s="436"/>
      <c r="AI10" s="468">
        <f>'Codes de la liste déroulante'!B108</f>
        <v>5</v>
      </c>
      <c r="AJ10" s="469" t="str">
        <f>'Codes de la liste déroulante'!C108</f>
        <v>Autre financement de l’USAID</v>
      </c>
      <c r="AK10" s="506"/>
      <c r="AL10" s="436"/>
      <c r="AM10" s="470"/>
      <c r="AN10" s="438"/>
      <c r="AO10" s="438"/>
      <c r="AP10" s="438"/>
      <c r="AQ10" s="438"/>
      <c r="AR10" s="438"/>
      <c r="AS10" s="438"/>
      <c r="AT10" s="495"/>
      <c r="AU10" s="495"/>
      <c r="AV10" s="438"/>
      <c r="AW10" s="438"/>
      <c r="AX10" s="438"/>
      <c r="AY10" s="438"/>
      <c r="AZ10" s="438"/>
      <c r="BA10" s="438"/>
      <c r="BB10" s="438"/>
      <c r="BC10" s="438"/>
      <c r="BD10" s="438"/>
      <c r="BE10" s="438"/>
      <c r="BF10" s="438"/>
      <c r="BG10" s="438"/>
      <c r="BH10" s="438"/>
      <c r="BI10" s="441"/>
      <c r="BJ10" s="495"/>
      <c r="BK10" s="442"/>
      <c r="BL10" s="442"/>
      <c r="BM10" s="495"/>
      <c r="BN10" s="438"/>
      <c r="BO10" s="438"/>
      <c r="BP10" s="468">
        <f>'Codes de la liste déroulante'!B108</f>
        <v>5</v>
      </c>
      <c r="BQ10" s="469" t="str">
        <f>'Codes de la liste déroulante'!C108</f>
        <v>Autre financement de l’USAID</v>
      </c>
      <c r="BR10" s="469"/>
      <c r="BS10" s="436"/>
      <c r="BT10" s="514"/>
      <c r="BU10" s="438"/>
      <c r="BV10" s="438"/>
      <c r="BW10" s="438"/>
      <c r="BX10" s="438"/>
      <c r="BY10" s="438"/>
      <c r="BZ10" s="438"/>
      <c r="CA10" s="438"/>
      <c r="CB10" s="495"/>
      <c r="CC10" s="495"/>
      <c r="CD10" s="438"/>
      <c r="CE10" s="438"/>
      <c r="CF10" s="438"/>
      <c r="CG10" s="438"/>
      <c r="CH10" s="438"/>
      <c r="CI10" s="438"/>
      <c r="CJ10" s="438"/>
      <c r="CK10" s="438"/>
      <c r="CL10" s="438"/>
      <c r="CM10" s="438"/>
      <c r="CN10" s="438"/>
      <c r="CO10" s="438"/>
      <c r="CP10" s="438"/>
      <c r="CQ10" s="441"/>
      <c r="CR10" s="495"/>
      <c r="CS10" s="354"/>
      <c r="CT10" s="515"/>
      <c r="CU10" s="495"/>
      <c r="CV10" s="516"/>
    </row>
    <row r="11" spans="1:100" s="497" customFormat="1" ht="15" x14ac:dyDescent="0.25">
      <c r="A11" s="380"/>
      <c r="B11" s="519"/>
      <c r="C11" s="494"/>
      <c r="D11" s="495"/>
      <c r="E11" s="495"/>
      <c r="F11" s="495"/>
      <c r="G11" s="477"/>
      <c r="H11" s="436"/>
      <c r="I11" s="520"/>
      <c r="J11" s="367"/>
      <c r="K11" s="436"/>
      <c r="L11" s="435"/>
      <c r="M11" s="436"/>
      <c r="N11" s="436"/>
      <c r="O11" s="435"/>
      <c r="P11" s="436"/>
      <c r="Q11" s="436"/>
      <c r="R11" s="513"/>
      <c r="S11" s="436"/>
      <c r="T11" s="438"/>
      <c r="U11" s="438"/>
      <c r="V11" s="439"/>
      <c r="W11" s="517"/>
      <c r="X11" s="518"/>
      <c r="Y11" s="477"/>
      <c r="Z11" s="438"/>
      <c r="AA11" s="495"/>
      <c r="AB11" s="438"/>
      <c r="AC11" s="477"/>
      <c r="AD11" s="439"/>
      <c r="AE11" s="435"/>
      <c r="AF11" s="438"/>
      <c r="AG11" s="435"/>
      <c r="AH11" s="436"/>
      <c r="AI11" s="468">
        <f>'Codes de la liste déroulante'!B109</f>
        <v>6</v>
      </c>
      <c r="AJ11" s="469" t="str">
        <f>'Codes de la liste déroulante'!C109</f>
        <v>Financement par le biais du gouvernement ou d’autres partenaires uniquement</v>
      </c>
      <c r="AK11" s="506"/>
      <c r="AL11" s="436"/>
      <c r="AM11" s="470"/>
      <c r="AN11" s="438"/>
      <c r="AO11" s="438"/>
      <c r="AP11" s="438"/>
      <c r="AQ11" s="438"/>
      <c r="AR11" s="438"/>
      <c r="AS11" s="438"/>
      <c r="AT11" s="495"/>
      <c r="AU11" s="495"/>
      <c r="AV11" s="438"/>
      <c r="AW11" s="438"/>
      <c r="AX11" s="438"/>
      <c r="AY11" s="438"/>
      <c r="AZ11" s="438"/>
      <c r="BA11" s="438"/>
      <c r="BB11" s="438"/>
      <c r="BC11" s="438"/>
      <c r="BD11" s="438"/>
      <c r="BE11" s="438"/>
      <c r="BF11" s="438"/>
      <c r="BG11" s="438"/>
      <c r="BH11" s="438"/>
      <c r="BI11" s="441"/>
      <c r="BJ11" s="495"/>
      <c r="BK11" s="442"/>
      <c r="BL11" s="442"/>
      <c r="BM11" s="495"/>
      <c r="BN11" s="438"/>
      <c r="BO11" s="438"/>
      <c r="BP11" s="468">
        <f>'Codes de la liste déroulante'!B109</f>
        <v>6</v>
      </c>
      <c r="BQ11" s="469" t="str">
        <f>'Codes de la liste déroulante'!C109</f>
        <v>Financement par le biais du gouvernement ou d’autres partenaires uniquement</v>
      </c>
      <c r="BR11" s="469"/>
      <c r="BS11" s="436"/>
      <c r="BT11" s="514"/>
      <c r="BU11" s="438"/>
      <c r="BV11" s="438"/>
      <c r="BW11" s="438"/>
      <c r="BX11" s="438"/>
      <c r="BY11" s="438"/>
      <c r="BZ11" s="438"/>
      <c r="CA11" s="438"/>
      <c r="CB11" s="495"/>
      <c r="CC11" s="495"/>
      <c r="CD11" s="438"/>
      <c r="CE11" s="438"/>
      <c r="CF11" s="438"/>
      <c r="CG11" s="438"/>
      <c r="CH11" s="438"/>
      <c r="CI11" s="438"/>
      <c r="CJ11" s="438"/>
      <c r="CK11" s="438"/>
      <c r="CL11" s="438"/>
      <c r="CM11" s="438"/>
      <c r="CN11" s="438"/>
      <c r="CO11" s="438"/>
      <c r="CP11" s="438"/>
      <c r="CQ11" s="441"/>
      <c r="CR11" s="495"/>
      <c r="CS11" s="477"/>
      <c r="CT11" s="515"/>
      <c r="CU11" s="495"/>
      <c r="CV11" s="516"/>
    </row>
    <row r="12" spans="1:100" s="497" customFormat="1" ht="7.5" customHeight="1" x14ac:dyDescent="0.25">
      <c r="A12" s="380"/>
      <c r="B12" s="521"/>
      <c r="C12" s="494"/>
      <c r="D12" s="495"/>
      <c r="E12" s="495"/>
      <c r="F12" s="495"/>
      <c r="G12" s="522"/>
      <c r="H12" s="436"/>
      <c r="I12" s="436"/>
      <c r="J12" s="436"/>
      <c r="K12" s="436"/>
      <c r="L12" s="435"/>
      <c r="M12" s="436"/>
      <c r="N12" s="436"/>
      <c r="O12" s="435"/>
      <c r="P12" s="436"/>
      <c r="Q12" s="436"/>
      <c r="R12" s="513"/>
      <c r="S12" s="438"/>
      <c r="T12" s="438"/>
      <c r="U12" s="438"/>
      <c r="V12" s="439"/>
      <c r="W12" s="523"/>
      <c r="X12" s="524"/>
      <c r="Y12" s="522"/>
      <c r="Z12" s="438"/>
      <c r="AA12" s="438"/>
      <c r="AB12" s="438"/>
      <c r="AC12" s="522"/>
      <c r="AD12" s="439"/>
      <c r="AE12" s="439"/>
      <c r="AF12" s="438"/>
      <c r="AG12" s="439"/>
      <c r="AH12" s="438"/>
      <c r="AI12" s="483"/>
      <c r="AJ12" s="436"/>
      <c r="AK12" s="436"/>
      <c r="AL12" s="436"/>
      <c r="AM12" s="470"/>
      <c r="AN12" s="438"/>
      <c r="AO12" s="438"/>
      <c r="AP12" s="495"/>
      <c r="AQ12" s="438"/>
      <c r="AR12" s="438"/>
      <c r="AS12" s="438"/>
      <c r="AT12" s="438"/>
      <c r="AU12" s="438"/>
      <c r="AV12" s="438"/>
      <c r="AW12" s="438"/>
      <c r="AX12" s="438"/>
      <c r="AY12" s="438"/>
      <c r="AZ12" s="438"/>
      <c r="BA12" s="438"/>
      <c r="BB12" s="438"/>
      <c r="BC12" s="438"/>
      <c r="BD12" s="438"/>
      <c r="BE12" s="441"/>
      <c r="BF12" s="495"/>
      <c r="BG12" s="495"/>
      <c r="BH12" s="495"/>
      <c r="BI12" s="442"/>
      <c r="BJ12" s="442"/>
      <c r="BK12" s="495"/>
      <c r="BL12" s="438"/>
      <c r="BM12" s="438"/>
      <c r="BN12" s="438"/>
      <c r="BO12" s="438"/>
      <c r="BP12" s="483"/>
      <c r="BQ12" s="436"/>
      <c r="BR12" s="436"/>
      <c r="BS12" s="436"/>
      <c r="BT12" s="514"/>
      <c r="BU12" s="438"/>
      <c r="BV12" s="438"/>
      <c r="BW12" s="438"/>
      <c r="BX12" s="495"/>
      <c r="BY12" s="438"/>
      <c r="BZ12" s="438"/>
      <c r="CA12" s="438"/>
      <c r="CB12" s="438"/>
      <c r="CC12" s="438"/>
      <c r="CD12" s="438"/>
      <c r="CE12" s="438"/>
      <c r="CF12" s="438"/>
      <c r="CG12" s="438"/>
      <c r="CH12" s="438"/>
      <c r="CI12" s="438"/>
      <c r="CJ12" s="438"/>
      <c r="CK12" s="438"/>
      <c r="CL12" s="438"/>
      <c r="CM12" s="441"/>
      <c r="CN12" s="495"/>
      <c r="CO12" s="495"/>
      <c r="CP12" s="495"/>
      <c r="CQ12" s="442"/>
      <c r="CR12" s="442"/>
      <c r="CS12" s="522"/>
      <c r="CT12" s="496"/>
    </row>
    <row r="13" spans="1:100" s="526" customFormat="1" ht="20.100000000000001" customHeight="1" x14ac:dyDescent="0.25">
      <c r="A13" s="380"/>
      <c r="B13" s="645" t="s">
        <v>395</v>
      </c>
      <c r="C13" s="645"/>
      <c r="D13" s="645"/>
      <c r="E13" s="645"/>
      <c r="F13" s="645"/>
      <c r="G13" s="78"/>
      <c r="H13" s="646" t="s">
        <v>396</v>
      </c>
      <c r="I13" s="646"/>
      <c r="J13" s="646"/>
      <c r="K13" s="646"/>
      <c r="L13" s="646"/>
      <c r="M13" s="646"/>
      <c r="N13" s="646"/>
      <c r="O13" s="646"/>
      <c r="P13" s="646"/>
      <c r="Q13" s="646"/>
      <c r="R13" s="646"/>
      <c r="S13" s="646"/>
      <c r="T13" s="646"/>
      <c r="U13" s="646"/>
      <c r="V13" s="646"/>
      <c r="W13" s="646"/>
      <c r="X13" s="646"/>
      <c r="Y13" s="78"/>
      <c r="Z13" s="647" t="s">
        <v>397</v>
      </c>
      <c r="AA13" s="647"/>
      <c r="AB13" s="647"/>
      <c r="AC13" s="78"/>
      <c r="AD13" s="648" t="s">
        <v>475</v>
      </c>
      <c r="AE13" s="648"/>
      <c r="AF13" s="648"/>
      <c r="AG13" s="648"/>
      <c r="AH13" s="648"/>
      <c r="AI13" s="648"/>
      <c r="AJ13" s="648"/>
      <c r="AK13" s="648"/>
      <c r="AL13" s="648"/>
      <c r="AM13" s="648"/>
      <c r="AN13" s="648"/>
      <c r="AO13" s="648"/>
      <c r="AP13" s="648"/>
      <c r="AQ13" s="648"/>
      <c r="AR13" s="648"/>
      <c r="AS13" s="648"/>
      <c r="AT13" s="648"/>
      <c r="AU13" s="648"/>
      <c r="AV13" s="648"/>
      <c r="AW13" s="648"/>
      <c r="AX13" s="648"/>
      <c r="AY13" s="648"/>
      <c r="AZ13" s="648"/>
      <c r="BA13" s="648"/>
      <c r="BB13" s="648"/>
      <c r="BC13" s="648"/>
      <c r="BD13" s="648"/>
      <c r="BE13" s="648"/>
      <c r="BF13" s="648"/>
      <c r="BG13" s="648"/>
      <c r="BH13" s="648"/>
      <c r="BI13" s="648"/>
      <c r="BJ13" s="648"/>
      <c r="BK13" s="648"/>
      <c r="BL13" s="648"/>
      <c r="BM13" s="648"/>
      <c r="BN13" s="648"/>
      <c r="BO13" s="648"/>
      <c r="BP13" s="648"/>
      <c r="BQ13" s="648"/>
      <c r="BR13" s="648"/>
      <c r="BS13" s="648"/>
      <c r="BT13" s="648"/>
      <c r="BU13" s="648"/>
      <c r="BV13" s="648"/>
      <c r="BW13" s="648"/>
      <c r="BX13" s="648"/>
      <c r="BY13" s="648"/>
      <c r="BZ13" s="648"/>
      <c r="CA13" s="648"/>
      <c r="CB13" s="648"/>
      <c r="CC13" s="648"/>
      <c r="CD13" s="648"/>
      <c r="CE13" s="648"/>
      <c r="CF13" s="648"/>
      <c r="CG13" s="648"/>
      <c r="CH13" s="648"/>
      <c r="CI13" s="648"/>
      <c r="CJ13" s="648"/>
      <c r="CK13" s="648"/>
      <c r="CL13" s="648"/>
      <c r="CM13" s="648"/>
      <c r="CN13" s="648"/>
      <c r="CO13" s="648"/>
      <c r="CP13" s="648"/>
      <c r="CQ13" s="648"/>
      <c r="CR13" s="648"/>
      <c r="CS13" s="78"/>
      <c r="CT13" s="266"/>
    </row>
    <row r="14" spans="1:100" s="527" customFormat="1" ht="102" x14ac:dyDescent="0.25">
      <c r="A14" s="415"/>
      <c r="B14" s="181" t="s">
        <v>383</v>
      </c>
      <c r="C14" s="181" t="s">
        <v>384</v>
      </c>
      <c r="D14" s="187" t="s">
        <v>385</v>
      </c>
      <c r="E14" s="187" t="s">
        <v>386</v>
      </c>
      <c r="F14" s="187" t="s">
        <v>387</v>
      </c>
      <c r="G14" s="234"/>
      <c r="H14" s="235" t="s">
        <v>399</v>
      </c>
      <c r="I14" s="235" t="s">
        <v>129</v>
      </c>
      <c r="J14" s="236" t="s">
        <v>259</v>
      </c>
      <c r="K14" s="235" t="s">
        <v>400</v>
      </c>
      <c r="L14" s="236" t="s">
        <v>460</v>
      </c>
      <c r="M14" s="235" t="s">
        <v>227</v>
      </c>
      <c r="N14" s="235" t="s">
        <v>461</v>
      </c>
      <c r="O14" s="235" t="s">
        <v>401</v>
      </c>
      <c r="P14" s="235" t="s">
        <v>476</v>
      </c>
      <c r="Q14" s="235" t="s">
        <v>281</v>
      </c>
      <c r="R14" s="235" t="s">
        <v>282</v>
      </c>
      <c r="S14" s="596" t="s">
        <v>605</v>
      </c>
      <c r="T14" s="235" t="s">
        <v>283</v>
      </c>
      <c r="U14" s="235" t="s">
        <v>299</v>
      </c>
      <c r="V14" s="235" t="s">
        <v>96</v>
      </c>
      <c r="W14" s="235" t="s">
        <v>462</v>
      </c>
      <c r="X14" s="235" t="s">
        <v>463</v>
      </c>
      <c r="Y14" s="234"/>
      <c r="Z14" s="184" t="s">
        <v>403</v>
      </c>
      <c r="AA14" s="184" t="s">
        <v>464</v>
      </c>
      <c r="AB14" s="184" t="s">
        <v>91</v>
      </c>
      <c r="AC14" s="234"/>
      <c r="AD14" s="154" t="s">
        <v>431</v>
      </c>
      <c r="AE14" s="154" t="s">
        <v>432</v>
      </c>
      <c r="AF14" s="154" t="s">
        <v>433</v>
      </c>
      <c r="AG14" s="154" t="s">
        <v>434</v>
      </c>
      <c r="AH14" s="154" t="s">
        <v>435</v>
      </c>
      <c r="AI14" s="154" t="s">
        <v>210</v>
      </c>
      <c r="AJ14" s="154" t="s">
        <v>436</v>
      </c>
      <c r="AK14" s="154" t="s">
        <v>300</v>
      </c>
      <c r="AL14" s="154" t="s">
        <v>301</v>
      </c>
      <c r="AM14" s="154" t="s">
        <v>152</v>
      </c>
      <c r="AN14" s="154" t="s">
        <v>153</v>
      </c>
      <c r="AO14" s="154" t="s">
        <v>154</v>
      </c>
      <c r="AP14" s="183"/>
      <c r="AQ14" s="185" t="s">
        <v>163</v>
      </c>
      <c r="AR14" s="185" t="s">
        <v>150</v>
      </c>
      <c r="AS14" s="185" t="s">
        <v>213</v>
      </c>
      <c r="AT14" s="185" t="s">
        <v>247</v>
      </c>
      <c r="AU14" s="185" t="s">
        <v>214</v>
      </c>
      <c r="AV14" s="185" t="s">
        <v>248</v>
      </c>
      <c r="AW14" s="185" t="s">
        <v>215</v>
      </c>
      <c r="AX14" s="185" t="s">
        <v>256</v>
      </c>
      <c r="AY14" s="185" t="s">
        <v>437</v>
      </c>
      <c r="AZ14" s="185" t="s">
        <v>151</v>
      </c>
      <c r="BA14" s="185" t="s">
        <v>212</v>
      </c>
      <c r="BB14" s="185" t="s">
        <v>304</v>
      </c>
      <c r="BC14" s="598" t="s">
        <v>608</v>
      </c>
      <c r="BD14" s="598" t="s">
        <v>609</v>
      </c>
      <c r="BE14" s="599" t="s">
        <v>610</v>
      </c>
      <c r="BF14" s="183"/>
      <c r="BG14" s="187" t="s">
        <v>440</v>
      </c>
      <c r="BH14" s="187" t="s">
        <v>626</v>
      </c>
      <c r="BI14" s="187" t="s">
        <v>441</v>
      </c>
      <c r="BJ14" s="187" t="s">
        <v>627</v>
      </c>
      <c r="BK14" s="183"/>
      <c r="BL14" s="154" t="s">
        <v>442</v>
      </c>
      <c r="BM14" s="154" t="s">
        <v>443</v>
      </c>
      <c r="BN14" s="154" t="s">
        <v>444</v>
      </c>
      <c r="BO14" s="154" t="s">
        <v>445</v>
      </c>
      <c r="BP14" s="154" t="s">
        <v>446</v>
      </c>
      <c r="BQ14" s="154" t="s">
        <v>211</v>
      </c>
      <c r="BR14" s="154" t="s">
        <v>447</v>
      </c>
      <c r="BS14" s="154" t="s">
        <v>302</v>
      </c>
      <c r="BT14" s="154" t="s">
        <v>303</v>
      </c>
      <c r="BU14" s="154" t="s">
        <v>155</v>
      </c>
      <c r="BV14" s="154" t="s">
        <v>156</v>
      </c>
      <c r="BW14" s="154" t="s">
        <v>157</v>
      </c>
      <c r="BX14" s="183"/>
      <c r="BY14" s="185" t="s">
        <v>162</v>
      </c>
      <c r="BZ14" s="185" t="s">
        <v>448</v>
      </c>
      <c r="CA14" s="185" t="s">
        <v>216</v>
      </c>
      <c r="CB14" s="185" t="s">
        <v>245</v>
      </c>
      <c r="CC14" s="185" t="s">
        <v>217</v>
      </c>
      <c r="CD14" s="185" t="s">
        <v>246</v>
      </c>
      <c r="CE14" s="185" t="s">
        <v>218</v>
      </c>
      <c r="CF14" s="185" t="s">
        <v>257</v>
      </c>
      <c r="CG14" s="185" t="s">
        <v>449</v>
      </c>
      <c r="CH14" s="185" t="s">
        <v>450</v>
      </c>
      <c r="CI14" s="185" t="s">
        <v>451</v>
      </c>
      <c r="CJ14" s="185" t="s">
        <v>452</v>
      </c>
      <c r="CK14" s="598" t="s">
        <v>611</v>
      </c>
      <c r="CL14" s="598" t="s">
        <v>612</v>
      </c>
      <c r="CM14" s="599" t="s">
        <v>613</v>
      </c>
      <c r="CN14" s="183"/>
      <c r="CO14" s="187" t="s">
        <v>453</v>
      </c>
      <c r="CP14" s="187" t="s">
        <v>628</v>
      </c>
      <c r="CQ14" s="187" t="s">
        <v>454</v>
      </c>
      <c r="CR14" s="187" t="s">
        <v>629</v>
      </c>
      <c r="CS14" s="234"/>
      <c r="CT14" s="267" t="s">
        <v>388</v>
      </c>
    </row>
    <row r="15" spans="1:100" s="528" customFormat="1" ht="18" customHeight="1" x14ac:dyDescent="0.25">
      <c r="A15" s="380"/>
      <c r="B15" s="197" t="str">
        <f>'Données démographiques'!B15</f>
        <v>Exemple de région</v>
      </c>
      <c r="C15" s="197" t="str">
        <f>'Données démographiques'!C15</f>
        <v>Exemple de district</v>
      </c>
      <c r="D15" s="198" t="str">
        <f>'Données démographiques'!D15</f>
        <v>839 660</v>
      </c>
      <c r="E15" s="198" t="str">
        <f>'Données démographiques'!E15</f>
        <v>57 990</v>
      </c>
      <c r="F15" s="198" t="str">
        <f>'Données démographiques'!F15</f>
        <v>230 067</v>
      </c>
      <c r="G15" s="234"/>
      <c r="H15" s="199">
        <v>3</v>
      </c>
      <c r="I15" s="216" t="s">
        <v>477</v>
      </c>
      <c r="J15" s="216" t="s">
        <v>478</v>
      </c>
      <c r="K15" s="199">
        <v>2011</v>
      </c>
      <c r="L15" s="426" t="s">
        <v>471</v>
      </c>
      <c r="M15" s="216" t="s">
        <v>477</v>
      </c>
      <c r="N15" s="199">
        <v>2011</v>
      </c>
      <c r="O15" s="426" t="s">
        <v>471</v>
      </c>
      <c r="P15" s="214">
        <v>288057</v>
      </c>
      <c r="Q15" s="214">
        <v>288057</v>
      </c>
      <c r="R15" s="214">
        <v>57990</v>
      </c>
      <c r="S15" s="214">
        <v>230067</v>
      </c>
      <c r="T15" s="535">
        <v>0</v>
      </c>
      <c r="U15" s="195">
        <v>0</v>
      </c>
      <c r="V15" s="199">
        <v>2013</v>
      </c>
      <c r="W15" s="426" t="s">
        <v>472</v>
      </c>
      <c r="X15" s="426" t="s">
        <v>101</v>
      </c>
      <c r="Y15" s="234"/>
      <c r="Z15" s="199">
        <v>2009</v>
      </c>
      <c r="AA15" s="199">
        <v>3</v>
      </c>
      <c r="AB15" s="199">
        <v>3</v>
      </c>
      <c r="AC15" s="234"/>
      <c r="AD15" s="426" t="s">
        <v>479</v>
      </c>
      <c r="AE15" s="426" t="s">
        <v>474</v>
      </c>
      <c r="AF15" s="199">
        <v>2013</v>
      </c>
      <c r="AG15" s="426" t="s">
        <v>474</v>
      </c>
      <c r="AH15" s="199">
        <v>2013</v>
      </c>
      <c r="AI15" s="199">
        <v>1</v>
      </c>
      <c r="AJ15" s="195">
        <v>1</v>
      </c>
      <c r="AK15" s="195">
        <v>288057</v>
      </c>
      <c r="AL15" s="195">
        <v>288057</v>
      </c>
      <c r="AM15" s="195">
        <v>57990</v>
      </c>
      <c r="AN15" s="195">
        <v>230067</v>
      </c>
      <c r="AO15" s="195">
        <v>0</v>
      </c>
      <c r="AP15" s="234"/>
      <c r="AQ15" s="195">
        <v>225000</v>
      </c>
      <c r="AR15" s="195">
        <v>225000</v>
      </c>
      <c r="AS15" s="195">
        <v>34112</v>
      </c>
      <c r="AT15" s="195">
        <v>34112</v>
      </c>
      <c r="AU15" s="195">
        <v>190888</v>
      </c>
      <c r="AV15" s="195">
        <v>190888</v>
      </c>
      <c r="AW15" s="195">
        <v>0</v>
      </c>
      <c r="AX15" s="195">
        <v>0</v>
      </c>
      <c r="AY15" s="195">
        <v>114750</v>
      </c>
      <c r="AZ15" s="195">
        <v>114750</v>
      </c>
      <c r="BA15" s="195">
        <v>110250</v>
      </c>
      <c r="BB15" s="195">
        <v>110250</v>
      </c>
      <c r="BC15" s="195" t="s">
        <v>420</v>
      </c>
      <c r="BD15" s="195" t="s">
        <v>479</v>
      </c>
      <c r="BE15" s="195" t="s">
        <v>115</v>
      </c>
      <c r="BF15" s="234"/>
      <c r="BG15" s="216">
        <f>IF(AI15=0," ",AQ15/AK15)</f>
        <v>0.78109540820046031</v>
      </c>
      <c r="BH15" s="216">
        <f>IF(AI15=0," ",AQ15/P15)</f>
        <v>0.78109540820046031</v>
      </c>
      <c r="BI15" s="216">
        <f>IF(OR(AI15&gt;5,AI15&lt;1)," ",AR15/AL15)</f>
        <v>0.78109540820046031</v>
      </c>
      <c r="BJ15" s="216">
        <f>IF(OR(AI15&gt;5,AI15&lt;1)," ",AR15/P15)</f>
        <v>0.78109540820046031</v>
      </c>
      <c r="BK15" s="234"/>
      <c r="BL15" s="426" t="s">
        <v>479</v>
      </c>
      <c r="BM15" s="426" t="s">
        <v>474</v>
      </c>
      <c r="BN15" s="199">
        <v>2013</v>
      </c>
      <c r="BO15" s="426" t="s">
        <v>16</v>
      </c>
      <c r="BP15" s="199">
        <v>2013</v>
      </c>
      <c r="BQ15" s="199">
        <v>1</v>
      </c>
      <c r="BR15" s="195">
        <v>1</v>
      </c>
      <c r="BS15" s="195">
        <v>230000</v>
      </c>
      <c r="BT15" s="195">
        <v>230000</v>
      </c>
      <c r="BU15" s="195">
        <v>48000</v>
      </c>
      <c r="BV15" s="195">
        <v>185420</v>
      </c>
      <c r="BW15" s="195"/>
      <c r="BX15" s="234"/>
      <c r="BY15" s="195">
        <v>199408</v>
      </c>
      <c r="BZ15" s="583">
        <v>199408</v>
      </c>
      <c r="CA15" s="583">
        <v>36952</v>
      </c>
      <c r="CB15" s="195">
        <v>36952</v>
      </c>
      <c r="CC15" s="195">
        <v>162456</v>
      </c>
      <c r="CD15" s="195">
        <v>162456</v>
      </c>
      <c r="CE15" s="195">
        <v>0</v>
      </c>
      <c r="CF15" s="195">
        <v>0</v>
      </c>
      <c r="CG15" s="195">
        <v>98109</v>
      </c>
      <c r="CH15" s="195">
        <v>98109</v>
      </c>
      <c r="CI15" s="195">
        <v>101299</v>
      </c>
      <c r="CJ15" s="195">
        <v>101299</v>
      </c>
      <c r="CK15" s="195" t="s">
        <v>420</v>
      </c>
      <c r="CL15" s="195" t="s">
        <v>417</v>
      </c>
      <c r="CM15" s="536" t="s">
        <v>456</v>
      </c>
      <c r="CN15" s="97"/>
      <c r="CO15" s="216">
        <f t="shared" ref="CO15:CO48" si="0">IF(BQ15=0," ",BY15/BS15)</f>
        <v>0.86699130434782612</v>
      </c>
      <c r="CP15" s="216">
        <f t="shared" ref="CP15" si="1">IF(BQ15=0," ",BY15/P15)</f>
        <v>0.69225188070416621</v>
      </c>
      <c r="CQ15" s="216">
        <f t="shared" ref="CQ15:CQ18" si="2">IF(OR(BQ15&gt;5,BQ15&lt;1)," ",BZ15/BT15)</f>
        <v>0.86699130434782612</v>
      </c>
      <c r="CR15" s="216">
        <f>IF(OR(BQ15&gt;5,BQ15&lt;1)," ",BZ15/P15)</f>
        <v>0.69225188070416621</v>
      </c>
      <c r="CS15" s="234"/>
      <c r="CT15" s="268"/>
    </row>
    <row r="16" spans="1:100" s="529" customFormat="1" ht="18" customHeight="1" x14ac:dyDescent="0.25">
      <c r="A16" s="418"/>
      <c r="B16" s="202" t="s">
        <v>423</v>
      </c>
      <c r="C16" s="202" t="s">
        <v>39</v>
      </c>
      <c r="D16" s="207">
        <f>'Données démographiques'!D16</f>
        <v>0</v>
      </c>
      <c r="E16" s="207">
        <f>'Données démographiques'!E16</f>
        <v>0</v>
      </c>
      <c r="F16" s="207">
        <f>'Données démographiques'!F16</f>
        <v>0</v>
      </c>
      <c r="G16" s="102"/>
      <c r="H16" s="228" t="s">
        <v>39</v>
      </c>
      <c r="I16" s="212" t="s">
        <v>39</v>
      </c>
      <c r="J16" s="212" t="s">
        <v>39</v>
      </c>
      <c r="K16" s="212" t="s">
        <v>39</v>
      </c>
      <c r="L16" s="219" t="s">
        <v>39</v>
      </c>
      <c r="M16" s="212" t="s">
        <v>39</v>
      </c>
      <c r="N16" s="212" t="s">
        <v>39</v>
      </c>
      <c r="O16" s="219" t="s">
        <v>39</v>
      </c>
      <c r="P16" s="215">
        <f t="shared" ref="P16:U16" si="3">SUM(P18:P817)</f>
        <v>0</v>
      </c>
      <c r="Q16" s="215">
        <f t="shared" ref="Q16" si="4">SUM(Q18:Q817)</f>
        <v>0</v>
      </c>
      <c r="R16" s="215">
        <f t="shared" si="3"/>
        <v>0</v>
      </c>
      <c r="S16" s="215">
        <f t="shared" si="3"/>
        <v>0</v>
      </c>
      <c r="T16" s="215">
        <f t="shared" si="3"/>
        <v>0</v>
      </c>
      <c r="U16" s="212">
        <f t="shared" si="3"/>
        <v>0</v>
      </c>
      <c r="V16" s="219" t="s">
        <v>39</v>
      </c>
      <c r="W16" s="219" t="s">
        <v>39</v>
      </c>
      <c r="X16" s="219" t="s">
        <v>39</v>
      </c>
      <c r="Y16" s="102"/>
      <c r="Z16" s="229" t="s">
        <v>39</v>
      </c>
      <c r="AA16" s="229" t="s">
        <v>39</v>
      </c>
      <c r="AB16" s="229" t="s">
        <v>39</v>
      </c>
      <c r="AC16" s="102"/>
      <c r="AD16" s="219" t="s">
        <v>39</v>
      </c>
      <c r="AE16" s="219" t="s">
        <v>39</v>
      </c>
      <c r="AF16" s="212" t="s">
        <v>39</v>
      </c>
      <c r="AG16" s="219" t="s">
        <v>39</v>
      </c>
      <c r="AH16" s="212" t="s">
        <v>39</v>
      </c>
      <c r="AI16" s="212" t="s">
        <v>39</v>
      </c>
      <c r="AJ16" s="212" t="s">
        <v>39</v>
      </c>
      <c r="AK16" s="212">
        <f>SUM(AK18:AK817)</f>
        <v>0</v>
      </c>
      <c r="AL16" s="212">
        <f>SUM(AL18:AL817)</f>
        <v>0</v>
      </c>
      <c r="AM16" s="212">
        <f>SUM(AM18:AM817)</f>
        <v>0</v>
      </c>
      <c r="AN16" s="212">
        <f>SUM(AN18:AN817)</f>
        <v>0</v>
      </c>
      <c r="AO16" s="212">
        <f>SUM(AO18:AO817)</f>
        <v>0</v>
      </c>
      <c r="AP16" s="102"/>
      <c r="AQ16" s="212">
        <f t="shared" ref="AQ16:AU16" si="5">SUM(AQ18:AQ817)</f>
        <v>0</v>
      </c>
      <c r="AR16" s="212">
        <f t="shared" si="5"/>
        <v>0</v>
      </c>
      <c r="AS16" s="212">
        <f t="shared" si="5"/>
        <v>0</v>
      </c>
      <c r="AT16" s="212">
        <f t="shared" si="5"/>
        <v>0</v>
      </c>
      <c r="AU16" s="212">
        <f t="shared" si="5"/>
        <v>0</v>
      </c>
      <c r="AV16" s="212">
        <f t="shared" ref="AV16:BB16" si="6">SUM(AV18:AV817)</f>
        <v>0</v>
      </c>
      <c r="AW16" s="212">
        <f t="shared" si="6"/>
        <v>0</v>
      </c>
      <c r="AX16" s="212">
        <f t="shared" si="6"/>
        <v>0</v>
      </c>
      <c r="AY16" s="212">
        <f t="shared" si="6"/>
        <v>0</v>
      </c>
      <c r="AZ16" s="212">
        <f t="shared" si="6"/>
        <v>0</v>
      </c>
      <c r="BA16" s="212">
        <f t="shared" si="6"/>
        <v>0</v>
      </c>
      <c r="BB16" s="212">
        <f t="shared" si="6"/>
        <v>0</v>
      </c>
      <c r="BC16" s="212" t="s">
        <v>39</v>
      </c>
      <c r="BD16" s="212" t="s">
        <v>39</v>
      </c>
      <c r="BE16" s="212" t="s">
        <v>39</v>
      </c>
      <c r="BF16" s="102"/>
      <c r="BG16" s="212" t="str">
        <f>IF(AK16=0,"",AQ16/AK16)</f>
        <v/>
      </c>
      <c r="BH16" s="217" t="str">
        <f>IF(ISERROR((AVERAGE(BH18:BH817))),"",AVERAGE(BH18:BH817))</f>
        <v/>
      </c>
      <c r="BI16" s="217" t="str">
        <f>IF(AL16=0," ",(AR16/AL16))</f>
        <v xml:space="preserve"> </v>
      </c>
      <c r="BJ16" s="217" t="str">
        <f>IF(ISERROR((AVERAGE(BJ18:BJ817))),"",AVERAGE(BJ18:BJ817))</f>
        <v/>
      </c>
      <c r="BK16" s="102"/>
      <c r="BL16" s="229" t="s">
        <v>39</v>
      </c>
      <c r="BM16" s="229" t="s">
        <v>39</v>
      </c>
      <c r="BN16" s="212" t="s">
        <v>39</v>
      </c>
      <c r="BO16" s="229" t="s">
        <v>39</v>
      </c>
      <c r="BP16" s="212" t="s">
        <v>39</v>
      </c>
      <c r="BQ16" s="212" t="s">
        <v>39</v>
      </c>
      <c r="BR16" s="212" t="s">
        <v>39</v>
      </c>
      <c r="BS16" s="212">
        <f>SUM(BS18:BS817)</f>
        <v>0</v>
      </c>
      <c r="BT16" s="212">
        <f>SUM(BT18:BT817)</f>
        <v>0</v>
      </c>
      <c r="BU16" s="212">
        <f>SUM(BU18:BU817)</f>
        <v>0</v>
      </c>
      <c r="BV16" s="212">
        <f>SUM(BV18:BV817)</f>
        <v>0</v>
      </c>
      <c r="BW16" s="212">
        <f>SUM(BW18:BW817)</f>
        <v>0</v>
      </c>
      <c r="BX16" s="102"/>
      <c r="BY16" s="212">
        <f t="shared" ref="BY16:CB16" si="7">SUM(BY18:BY817)</f>
        <v>0</v>
      </c>
      <c r="BZ16" s="212">
        <f t="shared" si="7"/>
        <v>0</v>
      </c>
      <c r="CA16" s="212">
        <f t="shared" si="7"/>
        <v>0</v>
      </c>
      <c r="CB16" s="212">
        <f t="shared" si="7"/>
        <v>0</v>
      </c>
      <c r="CC16" s="212">
        <f t="shared" ref="CC16" si="8">SUM(CC18:CC817)</f>
        <v>0</v>
      </c>
      <c r="CD16" s="212">
        <f t="shared" ref="CD16:CJ16" si="9">SUM(CD18:CD817)</f>
        <v>0</v>
      </c>
      <c r="CE16" s="212">
        <f t="shared" si="9"/>
        <v>0</v>
      </c>
      <c r="CF16" s="212">
        <f t="shared" si="9"/>
        <v>0</v>
      </c>
      <c r="CG16" s="212">
        <f t="shared" si="9"/>
        <v>0</v>
      </c>
      <c r="CH16" s="212">
        <f t="shared" si="9"/>
        <v>0</v>
      </c>
      <c r="CI16" s="212">
        <f t="shared" si="9"/>
        <v>0</v>
      </c>
      <c r="CJ16" s="212">
        <f t="shared" si="9"/>
        <v>0</v>
      </c>
      <c r="CK16" s="212" t="s">
        <v>39</v>
      </c>
      <c r="CL16" s="212" t="s">
        <v>39</v>
      </c>
      <c r="CM16" s="223" t="s">
        <v>39</v>
      </c>
      <c r="CN16" s="237"/>
      <c r="CO16" s="217" t="str">
        <f>IF(BS16=0,"",BY16/BS16)</f>
        <v/>
      </c>
      <c r="CP16" s="217" t="str">
        <f>IF(ISERROR((AVERAGE(CP18:CP817))),"",AVERAGE(CP18:CP817))</f>
        <v/>
      </c>
      <c r="CQ16" s="217" t="str">
        <f>IF(BT16=0," ",BZ16/BT16)</f>
        <v xml:space="preserve"> </v>
      </c>
      <c r="CR16" s="217" t="str">
        <f>IF(ISERROR((AVERAGE(CR18:CR817))),"",AVERAGE(CR18:CR817))</f>
        <v/>
      </c>
      <c r="CS16" s="102"/>
      <c r="CT16" s="269"/>
    </row>
    <row r="17" spans="1:98" s="529" customFormat="1" ht="18" customHeight="1" x14ac:dyDescent="0.25">
      <c r="A17" s="418"/>
      <c r="B17" s="196" t="s">
        <v>480</v>
      </c>
      <c r="C17" s="256">
        <f>'Données démographiques'!C16</f>
        <v>0</v>
      </c>
      <c r="D17" s="213" t="s">
        <v>39</v>
      </c>
      <c r="E17" s="213" t="s">
        <v>39</v>
      </c>
      <c r="F17" s="213" t="s">
        <v>39</v>
      </c>
      <c r="G17" s="102"/>
      <c r="H17" s="213">
        <f t="shared" ref="H17:O17" si="10">COUNTA(H18:H817)</f>
        <v>0</v>
      </c>
      <c r="I17" s="213">
        <f t="shared" si="10"/>
        <v>0</v>
      </c>
      <c r="J17" s="213">
        <f t="shared" si="10"/>
        <v>0</v>
      </c>
      <c r="K17" s="213">
        <f t="shared" si="10"/>
        <v>0</v>
      </c>
      <c r="L17" s="213">
        <f t="shared" si="10"/>
        <v>0</v>
      </c>
      <c r="M17" s="213">
        <f t="shared" si="10"/>
        <v>0</v>
      </c>
      <c r="N17" s="213">
        <f t="shared" si="10"/>
        <v>0</v>
      </c>
      <c r="O17" s="230">
        <f t="shared" si="10"/>
        <v>0</v>
      </c>
      <c r="P17" s="213">
        <f t="shared" ref="P17:U17" si="11">COUNTIF(P18:P817,"&gt;0")</f>
        <v>0</v>
      </c>
      <c r="Q17" s="213">
        <f t="shared" si="11"/>
        <v>0</v>
      </c>
      <c r="R17" s="213">
        <f t="shared" si="11"/>
        <v>0</v>
      </c>
      <c r="S17" s="213">
        <f t="shared" si="11"/>
        <v>0</v>
      </c>
      <c r="T17" s="213">
        <f t="shared" si="11"/>
        <v>0</v>
      </c>
      <c r="U17" s="213">
        <f t="shared" si="11"/>
        <v>0</v>
      </c>
      <c r="V17" s="213">
        <f>COUNTA(V18:V817)</f>
        <v>0</v>
      </c>
      <c r="W17" s="230">
        <f>COUNTA(W18:W817)</f>
        <v>0</v>
      </c>
      <c r="X17" s="230">
        <f>COUNTA(X18:X817)</f>
        <v>0</v>
      </c>
      <c r="Y17" s="102"/>
      <c r="Z17" s="213">
        <f>COUNTA(Z18:Z817)</f>
        <v>0</v>
      </c>
      <c r="AA17" s="213">
        <f>COUNTA(AA18:AA817)</f>
        <v>0</v>
      </c>
      <c r="AB17" s="213">
        <f>COUNTA(AB18:AB817)</f>
        <v>0</v>
      </c>
      <c r="AC17" s="102"/>
      <c r="AD17" s="230">
        <f>COUNTA(AD18:AD817)</f>
        <v>0</v>
      </c>
      <c r="AE17" s="230">
        <f>COUNTA(AE18:AE817)</f>
        <v>0</v>
      </c>
      <c r="AF17" s="213">
        <f>COUNTA(AF18:AF817)</f>
        <v>0</v>
      </c>
      <c r="AG17" s="230">
        <f>COUNTA(AG18:AG817)</f>
        <v>0</v>
      </c>
      <c r="AH17" s="213">
        <f>COUNTA(AH18:AH817)</f>
        <v>0</v>
      </c>
      <c r="AI17" s="213">
        <f t="shared" ref="AI17:AO17" si="12">COUNTIF(AI18:AI817,"&gt;0")</f>
        <v>0</v>
      </c>
      <c r="AJ17" s="213">
        <f t="shared" si="12"/>
        <v>0</v>
      </c>
      <c r="AK17" s="213">
        <f t="shared" si="12"/>
        <v>0</v>
      </c>
      <c r="AL17" s="213">
        <f t="shared" si="12"/>
        <v>0</v>
      </c>
      <c r="AM17" s="213">
        <f t="shared" si="12"/>
        <v>0</v>
      </c>
      <c r="AN17" s="213">
        <f t="shared" si="12"/>
        <v>0</v>
      </c>
      <c r="AO17" s="213">
        <f t="shared" si="12"/>
        <v>0</v>
      </c>
      <c r="AP17" s="102"/>
      <c r="AQ17" s="213">
        <f t="shared" ref="AQ17:AU17" si="13">COUNTIF(AQ18:AQ817,"&gt;0")</f>
        <v>0</v>
      </c>
      <c r="AR17" s="213">
        <f t="shared" si="13"/>
        <v>0</v>
      </c>
      <c r="AS17" s="213">
        <f t="shared" si="13"/>
        <v>0</v>
      </c>
      <c r="AT17" s="213">
        <f t="shared" si="13"/>
        <v>0</v>
      </c>
      <c r="AU17" s="213">
        <f t="shared" si="13"/>
        <v>0</v>
      </c>
      <c r="AV17" s="213">
        <f t="shared" ref="AV17:BB17" si="14">COUNTIF(AV18:AV817,"&gt;0")</f>
        <v>0</v>
      </c>
      <c r="AW17" s="213">
        <f t="shared" si="14"/>
        <v>0</v>
      </c>
      <c r="AX17" s="213">
        <f t="shared" si="14"/>
        <v>0</v>
      </c>
      <c r="AY17" s="213">
        <f t="shared" si="14"/>
        <v>0</v>
      </c>
      <c r="AZ17" s="213">
        <f t="shared" si="14"/>
        <v>0</v>
      </c>
      <c r="BA17" s="213">
        <f t="shared" si="14"/>
        <v>0</v>
      </c>
      <c r="BB17" s="213">
        <f t="shared" si="14"/>
        <v>0</v>
      </c>
      <c r="BC17" s="213">
        <f>COUNTIF(BC18:BC817,"Oui")</f>
        <v>0</v>
      </c>
      <c r="BD17" s="213">
        <f>COUNTA(BD18:BD817)</f>
        <v>0</v>
      </c>
      <c r="BE17" s="213">
        <f>COUNTA(BE18:BE817)</f>
        <v>0</v>
      </c>
      <c r="BF17" s="102"/>
      <c r="BG17" s="213">
        <f>COUNTIF(BG18:BG817,"&gt;0")</f>
        <v>0</v>
      </c>
      <c r="BH17" s="213">
        <f>COUNTIF(BH18:BH817,"&gt;0")</f>
        <v>0</v>
      </c>
      <c r="BI17" s="213">
        <f>COUNTIF(BI18:BI817,"&gt;0")</f>
        <v>0</v>
      </c>
      <c r="BJ17" s="213">
        <f>COUNTIF(BJ18:BJ817,"&gt;0")</f>
        <v>0</v>
      </c>
      <c r="BK17" s="102"/>
      <c r="BL17" s="213">
        <f>COUNTA(BL18:BL817)</f>
        <v>0</v>
      </c>
      <c r="BM17" s="213">
        <f>COUNTA(BM18:BM817)</f>
        <v>0</v>
      </c>
      <c r="BN17" s="213">
        <f>COUNTA(BN18:BN817)</f>
        <v>0</v>
      </c>
      <c r="BO17" s="213">
        <f>COUNTA(BO18:BO817)</f>
        <v>0</v>
      </c>
      <c r="BP17" s="213">
        <f>COUNTA(BP18:BP817)</f>
        <v>0</v>
      </c>
      <c r="BQ17" s="213">
        <f t="shared" ref="BQ17:BW17" si="15">COUNTIF(BQ18:BQ817,"&gt;0")</f>
        <v>0</v>
      </c>
      <c r="BR17" s="213">
        <f t="shared" si="15"/>
        <v>0</v>
      </c>
      <c r="BS17" s="213">
        <f t="shared" si="15"/>
        <v>0</v>
      </c>
      <c r="BT17" s="213">
        <f t="shared" si="15"/>
        <v>0</v>
      </c>
      <c r="BU17" s="213">
        <f t="shared" si="15"/>
        <v>0</v>
      </c>
      <c r="BV17" s="213">
        <f t="shared" si="15"/>
        <v>0</v>
      </c>
      <c r="BW17" s="213">
        <f t="shared" si="15"/>
        <v>0</v>
      </c>
      <c r="BX17" s="102"/>
      <c r="BY17" s="213">
        <f t="shared" ref="BY17:CB17" si="16">COUNTIF(BY18:BY817,"&gt;0")</f>
        <v>0</v>
      </c>
      <c r="BZ17" s="213">
        <f t="shared" si="16"/>
        <v>0</v>
      </c>
      <c r="CA17" s="213">
        <f t="shared" si="16"/>
        <v>0</v>
      </c>
      <c r="CB17" s="213">
        <f t="shared" si="16"/>
        <v>0</v>
      </c>
      <c r="CC17" s="213">
        <f t="shared" ref="CC17" si="17">COUNTIF(CC18:CC817,"&gt;0")</f>
        <v>0</v>
      </c>
      <c r="CD17" s="213">
        <f t="shared" ref="CD17:CJ17" si="18">COUNTIF(CD18:CD817,"&gt;0")</f>
        <v>0</v>
      </c>
      <c r="CE17" s="213">
        <f t="shared" si="18"/>
        <v>0</v>
      </c>
      <c r="CF17" s="213">
        <f t="shared" si="18"/>
        <v>0</v>
      </c>
      <c r="CG17" s="213">
        <f t="shared" si="18"/>
        <v>0</v>
      </c>
      <c r="CH17" s="213">
        <f t="shared" si="18"/>
        <v>0</v>
      </c>
      <c r="CI17" s="213">
        <f t="shared" si="18"/>
        <v>0</v>
      </c>
      <c r="CJ17" s="213">
        <f t="shared" si="18"/>
        <v>0</v>
      </c>
      <c r="CK17" s="213">
        <f>COUNTIF(CK18:CK817,"Oui")</f>
        <v>0</v>
      </c>
      <c r="CL17" s="213">
        <f>COUNTA(CL18:CL817)</f>
        <v>0</v>
      </c>
      <c r="CM17" s="213">
        <f>COUNTA(CM18:CM817)</f>
        <v>0</v>
      </c>
      <c r="CN17" s="238"/>
      <c r="CO17" s="213">
        <f>COUNTIF(CO18:CO817,"&gt;0")</f>
        <v>0</v>
      </c>
      <c r="CP17" s="213">
        <f>COUNTIF(CP18:CP817,"&gt;0")</f>
        <v>0</v>
      </c>
      <c r="CQ17" s="213">
        <f>COUNTIF(CQ18:CQ817,"&gt;0")</f>
        <v>0</v>
      </c>
      <c r="CR17" s="213">
        <f>COUNTIF(CR18:CR817,"&gt;0")</f>
        <v>0</v>
      </c>
      <c r="CS17" s="102"/>
      <c r="CT17" s="270"/>
    </row>
    <row r="18" spans="1:98" s="107" customFormat="1" ht="12.75" x14ac:dyDescent="0.25">
      <c r="A18" s="380"/>
      <c r="B18" s="169">
        <f>'Données démographiques'!B17</f>
        <v>0</v>
      </c>
      <c r="C18" s="169">
        <f>'Données démographiques'!C17</f>
        <v>0</v>
      </c>
      <c r="D18" s="170">
        <f>'Données démographiques'!D17</f>
        <v>0</v>
      </c>
      <c r="E18" s="170">
        <f>'Données démographiques'!E17</f>
        <v>0</v>
      </c>
      <c r="F18" s="170">
        <f>'Données démographiques'!F17</f>
        <v>0</v>
      </c>
      <c r="G18" s="102"/>
      <c r="H18" s="273"/>
      <c r="I18" s="274"/>
      <c r="J18" s="274"/>
      <c r="K18" s="273"/>
      <c r="L18" s="257"/>
      <c r="M18" s="274"/>
      <c r="N18" s="273"/>
      <c r="O18" s="257"/>
      <c r="P18" s="278"/>
      <c r="Q18" s="278"/>
      <c r="R18" s="278"/>
      <c r="S18" s="278"/>
      <c r="T18" s="278"/>
      <c r="U18" s="537"/>
      <c r="V18" s="273"/>
      <c r="W18" s="255"/>
      <c r="X18" s="255"/>
      <c r="Y18" s="102"/>
      <c r="Z18" s="273"/>
      <c r="AA18" s="172"/>
      <c r="AB18" s="172"/>
      <c r="AC18" s="102"/>
      <c r="AD18" s="257"/>
      <c r="AE18" s="257"/>
      <c r="AF18" s="273"/>
      <c r="AG18" s="257"/>
      <c r="AH18" s="273"/>
      <c r="AI18" s="273"/>
      <c r="AJ18" s="273"/>
      <c r="AK18" s="262"/>
      <c r="AL18" s="262"/>
      <c r="AM18" s="262"/>
      <c r="AN18" s="262"/>
      <c r="AO18" s="262"/>
      <c r="AP18" s="538"/>
      <c r="AQ18" s="262"/>
      <c r="AR18" s="262"/>
      <c r="AS18" s="262"/>
      <c r="AT18" s="262"/>
      <c r="AU18" s="262"/>
      <c r="AV18" s="262"/>
      <c r="AW18" s="262"/>
      <c r="AX18" s="262"/>
      <c r="AY18" s="262"/>
      <c r="AZ18" s="262"/>
      <c r="BA18" s="262"/>
      <c r="BB18" s="262"/>
      <c r="BC18" s="262"/>
      <c r="BD18" s="262"/>
      <c r="BE18" s="264"/>
      <c r="BF18" s="538"/>
      <c r="BG18" s="576" t="str">
        <f t="shared" ref="BG18:BG80" si="19">IF(AI18=0," ",AQ18/AK18)</f>
        <v xml:space="preserve"> </v>
      </c>
      <c r="BH18" s="576" t="str">
        <f>IF(OR(AI18=0,P18=0)," ",AQ18/P18)</f>
        <v xml:space="preserve"> </v>
      </c>
      <c r="BI18" s="576" t="str">
        <f t="shared" ref="BI18" si="20">IF(OR(AI18&gt;5,AI18&lt;1)," ",AR18/AL18)</f>
        <v xml:space="preserve"> </v>
      </c>
      <c r="BJ18" s="576" t="str">
        <f>IF(OR(AI18&gt;5,AI18&lt;1,P18=0)," ",AR18/P18)</f>
        <v xml:space="preserve"> </v>
      </c>
      <c r="BK18" s="538"/>
      <c r="BL18" s="257"/>
      <c r="BM18" s="257"/>
      <c r="BN18" s="273"/>
      <c r="BO18" s="257"/>
      <c r="BP18" s="273"/>
      <c r="BQ18" s="273"/>
      <c r="BR18" s="273"/>
      <c r="BS18" s="262"/>
      <c r="BT18" s="262"/>
      <c r="BU18" s="262"/>
      <c r="BV18" s="262"/>
      <c r="BW18" s="262"/>
      <c r="BX18" s="538"/>
      <c r="BY18" s="262"/>
      <c r="BZ18" s="262"/>
      <c r="CA18" s="262"/>
      <c r="CB18" s="262"/>
      <c r="CC18" s="262"/>
      <c r="CD18" s="262"/>
      <c r="CE18" s="262"/>
      <c r="CF18" s="262"/>
      <c r="CG18" s="262"/>
      <c r="CH18" s="262"/>
      <c r="CI18" s="262"/>
      <c r="CJ18" s="262"/>
      <c r="CK18" s="262"/>
      <c r="CL18" s="262"/>
      <c r="CM18" s="264"/>
      <c r="CN18" s="538"/>
      <c r="CO18" s="576" t="str">
        <f t="shared" si="0"/>
        <v xml:space="preserve"> </v>
      </c>
      <c r="CP18" s="576" t="str">
        <f>IF(OR(BQ18=0,P18=0)," ",BY18/P18)</f>
        <v xml:space="preserve"> </v>
      </c>
      <c r="CQ18" s="576" t="str">
        <f t="shared" si="2"/>
        <v xml:space="preserve"> </v>
      </c>
      <c r="CR18" s="576" t="str">
        <f>IF(OR(BQ18&gt;5,BQ18&lt;1,P18=0)," ",BZ18/P18)</f>
        <v xml:space="preserve"> </v>
      </c>
      <c r="CS18" s="102"/>
      <c r="CT18" s="271"/>
    </row>
    <row r="19" spans="1:98" s="107" customFormat="1" ht="12.75" x14ac:dyDescent="0.25">
      <c r="A19" s="380"/>
      <c r="B19" s="376">
        <f>'Données démographiques'!B18</f>
        <v>0</v>
      </c>
      <c r="C19" s="376">
        <f>'Données démographiques'!C18</f>
        <v>0</v>
      </c>
      <c r="D19" s="377">
        <f>'Données démographiques'!D18</f>
        <v>0</v>
      </c>
      <c r="E19" s="377">
        <f>'Données démographiques'!E18</f>
        <v>0</v>
      </c>
      <c r="F19" s="377">
        <f>'Données démographiques'!F18</f>
        <v>0</v>
      </c>
      <c r="G19" s="102"/>
      <c r="H19" s="258"/>
      <c r="I19" s="493"/>
      <c r="J19" s="493"/>
      <c r="K19" s="258"/>
      <c r="L19" s="259"/>
      <c r="M19" s="493"/>
      <c r="N19" s="258"/>
      <c r="O19" s="259"/>
      <c r="P19" s="260"/>
      <c r="Q19" s="260"/>
      <c r="R19" s="260"/>
      <c r="S19" s="260"/>
      <c r="T19" s="260"/>
      <c r="U19" s="539"/>
      <c r="V19" s="258"/>
      <c r="W19" s="430"/>
      <c r="X19" s="430"/>
      <c r="Y19" s="102"/>
      <c r="Z19" s="258"/>
      <c r="AA19" s="431"/>
      <c r="AB19" s="431"/>
      <c r="AC19" s="102"/>
      <c r="AD19" s="259"/>
      <c r="AE19" s="259"/>
      <c r="AF19" s="258"/>
      <c r="AG19" s="259"/>
      <c r="AH19" s="258"/>
      <c r="AI19" s="258"/>
      <c r="AJ19" s="258"/>
      <c r="AK19" s="263"/>
      <c r="AL19" s="263"/>
      <c r="AM19" s="263"/>
      <c r="AN19" s="263"/>
      <c r="AO19" s="263"/>
      <c r="AP19" s="538"/>
      <c r="AQ19" s="263"/>
      <c r="AR19" s="263"/>
      <c r="AS19" s="263"/>
      <c r="AT19" s="263"/>
      <c r="AU19" s="263"/>
      <c r="AV19" s="263"/>
      <c r="AW19" s="263"/>
      <c r="AX19" s="263"/>
      <c r="AY19" s="263"/>
      <c r="AZ19" s="263"/>
      <c r="BA19" s="263"/>
      <c r="BB19" s="263"/>
      <c r="BC19" s="263"/>
      <c r="BD19" s="263"/>
      <c r="BE19" s="265"/>
      <c r="BF19" s="538"/>
      <c r="BG19" s="577" t="str">
        <f t="shared" si="19"/>
        <v xml:space="preserve"> </v>
      </c>
      <c r="BH19" s="577" t="str">
        <f t="shared" ref="BH19:BH82" si="21">IF(OR(AI19=0,P19=0)," ",AQ19/P19)</f>
        <v xml:space="preserve"> </v>
      </c>
      <c r="BI19" s="577" t="str">
        <f t="shared" ref="BI19:BI82" si="22">IF(OR(AI19&gt;5,AI19&lt;1)," ",AR19/AL19)</f>
        <v xml:space="preserve"> </v>
      </c>
      <c r="BJ19" s="577" t="str">
        <f t="shared" ref="BJ19:BJ82" si="23">IF(OR(AI19&gt;5,AI19&lt;1,P19=0)," ",AR19/P19)</f>
        <v xml:space="preserve"> </v>
      </c>
      <c r="BK19" s="538"/>
      <c r="BL19" s="259"/>
      <c r="BM19" s="259"/>
      <c r="BN19" s="258"/>
      <c r="BO19" s="259"/>
      <c r="BP19" s="258"/>
      <c r="BQ19" s="258"/>
      <c r="BR19" s="258"/>
      <c r="BS19" s="263"/>
      <c r="BT19" s="263"/>
      <c r="BU19" s="263"/>
      <c r="BV19" s="263"/>
      <c r="BW19" s="263"/>
      <c r="BX19" s="538"/>
      <c r="BY19" s="263"/>
      <c r="BZ19" s="263"/>
      <c r="CA19" s="263"/>
      <c r="CB19" s="263"/>
      <c r="CC19" s="263"/>
      <c r="CD19" s="263"/>
      <c r="CE19" s="263"/>
      <c r="CF19" s="263"/>
      <c r="CG19" s="263"/>
      <c r="CH19" s="263"/>
      <c r="CI19" s="263"/>
      <c r="CJ19" s="263"/>
      <c r="CK19" s="263"/>
      <c r="CL19" s="263"/>
      <c r="CM19" s="265"/>
      <c r="CN19" s="538"/>
      <c r="CO19" s="577" t="str">
        <f t="shared" si="0"/>
        <v xml:space="preserve"> </v>
      </c>
      <c r="CP19" s="577" t="str">
        <f t="shared" ref="CP19:CP82" si="24">IF(OR(BQ19=0,P19=0)," ",BY19/P19)</f>
        <v xml:space="preserve"> </v>
      </c>
      <c r="CQ19" s="577" t="str">
        <f t="shared" ref="CQ19:CQ82" si="25">IF(OR(BQ19&gt;5,BQ19&lt;1)," ",BZ19/BT19)</f>
        <v xml:space="preserve"> </v>
      </c>
      <c r="CR19" s="577" t="str">
        <f t="shared" ref="CR19:CR82" si="26">IF(OR(BQ19&gt;5,BQ19&lt;1,P19=0)," ",BZ19/P19)</f>
        <v xml:space="preserve"> </v>
      </c>
      <c r="CS19" s="102"/>
      <c r="CT19" s="530"/>
    </row>
    <row r="20" spans="1:98" s="107" customFormat="1" ht="12.75" x14ac:dyDescent="0.25">
      <c r="A20" s="380"/>
      <c r="B20" s="169">
        <f>'Données démographiques'!B19</f>
        <v>0</v>
      </c>
      <c r="C20" s="169">
        <f>'Données démographiques'!C19</f>
        <v>0</v>
      </c>
      <c r="D20" s="170">
        <f>'Données démographiques'!D19</f>
        <v>0</v>
      </c>
      <c r="E20" s="170">
        <f>'Données démographiques'!E19</f>
        <v>0</v>
      </c>
      <c r="F20" s="170">
        <f>'Données démographiques'!F19</f>
        <v>0</v>
      </c>
      <c r="G20" s="102"/>
      <c r="H20" s="273"/>
      <c r="I20" s="274"/>
      <c r="J20" s="274"/>
      <c r="K20" s="273"/>
      <c r="L20" s="257"/>
      <c r="M20" s="274"/>
      <c r="N20" s="273"/>
      <c r="O20" s="257"/>
      <c r="P20" s="278"/>
      <c r="Q20" s="278"/>
      <c r="R20" s="278"/>
      <c r="S20" s="278"/>
      <c r="T20" s="278"/>
      <c r="U20" s="537"/>
      <c r="V20" s="273"/>
      <c r="W20" s="255"/>
      <c r="X20" s="255"/>
      <c r="Y20" s="102"/>
      <c r="Z20" s="273"/>
      <c r="AA20" s="172"/>
      <c r="AB20" s="172"/>
      <c r="AC20" s="102"/>
      <c r="AD20" s="257"/>
      <c r="AE20" s="257"/>
      <c r="AF20" s="273"/>
      <c r="AG20" s="257"/>
      <c r="AH20" s="273"/>
      <c r="AI20" s="273"/>
      <c r="AJ20" s="273"/>
      <c r="AK20" s="262"/>
      <c r="AL20" s="262"/>
      <c r="AM20" s="262"/>
      <c r="AN20" s="262"/>
      <c r="AO20" s="262"/>
      <c r="AP20" s="538"/>
      <c r="AQ20" s="262"/>
      <c r="AR20" s="262"/>
      <c r="AS20" s="262"/>
      <c r="AT20" s="262"/>
      <c r="AU20" s="262"/>
      <c r="AV20" s="262"/>
      <c r="AW20" s="262"/>
      <c r="AX20" s="262"/>
      <c r="AY20" s="262"/>
      <c r="AZ20" s="262"/>
      <c r="BA20" s="262"/>
      <c r="BB20" s="262"/>
      <c r="BC20" s="262"/>
      <c r="BD20" s="262"/>
      <c r="BE20" s="264"/>
      <c r="BF20" s="538"/>
      <c r="BG20" s="576" t="str">
        <f t="shared" si="19"/>
        <v xml:space="preserve"> </v>
      </c>
      <c r="BH20" s="576" t="str">
        <f t="shared" si="21"/>
        <v xml:space="preserve"> </v>
      </c>
      <c r="BI20" s="576" t="str">
        <f t="shared" si="22"/>
        <v xml:space="preserve"> </v>
      </c>
      <c r="BJ20" s="576" t="str">
        <f t="shared" si="23"/>
        <v xml:space="preserve"> </v>
      </c>
      <c r="BK20" s="538"/>
      <c r="BL20" s="257"/>
      <c r="BM20" s="257"/>
      <c r="BN20" s="273"/>
      <c r="BO20" s="257"/>
      <c r="BP20" s="273"/>
      <c r="BQ20" s="273"/>
      <c r="BR20" s="273"/>
      <c r="BS20" s="262"/>
      <c r="BT20" s="262"/>
      <c r="BU20" s="262"/>
      <c r="BV20" s="262"/>
      <c r="BW20" s="262"/>
      <c r="BX20" s="538"/>
      <c r="BY20" s="262"/>
      <c r="BZ20" s="262"/>
      <c r="CA20" s="262"/>
      <c r="CB20" s="262"/>
      <c r="CC20" s="262"/>
      <c r="CD20" s="262"/>
      <c r="CE20" s="262"/>
      <c r="CF20" s="262"/>
      <c r="CG20" s="262"/>
      <c r="CH20" s="262"/>
      <c r="CI20" s="262"/>
      <c r="CJ20" s="262"/>
      <c r="CK20" s="262"/>
      <c r="CL20" s="262"/>
      <c r="CM20" s="264"/>
      <c r="CN20" s="538"/>
      <c r="CO20" s="576" t="str">
        <f t="shared" si="0"/>
        <v xml:space="preserve"> </v>
      </c>
      <c r="CP20" s="576" t="str">
        <f t="shared" si="24"/>
        <v xml:space="preserve"> </v>
      </c>
      <c r="CQ20" s="576" t="str">
        <f t="shared" si="25"/>
        <v xml:space="preserve"> </v>
      </c>
      <c r="CR20" s="576" t="str">
        <f t="shared" si="26"/>
        <v xml:space="preserve"> </v>
      </c>
      <c r="CS20" s="102"/>
      <c r="CT20" s="271"/>
    </row>
    <row r="21" spans="1:98" s="107" customFormat="1" ht="12.75" x14ac:dyDescent="0.25">
      <c r="A21" s="380"/>
      <c r="B21" s="376">
        <f>'Données démographiques'!B20</f>
        <v>0</v>
      </c>
      <c r="C21" s="376">
        <f>'Données démographiques'!C20</f>
        <v>0</v>
      </c>
      <c r="D21" s="377">
        <f>'Données démographiques'!D20</f>
        <v>0</v>
      </c>
      <c r="E21" s="377">
        <f>'Données démographiques'!E20</f>
        <v>0</v>
      </c>
      <c r="F21" s="377">
        <f>'Données démographiques'!F20</f>
        <v>0</v>
      </c>
      <c r="G21" s="102"/>
      <c r="H21" s="258"/>
      <c r="I21" s="493"/>
      <c r="J21" s="493"/>
      <c r="K21" s="258"/>
      <c r="L21" s="259"/>
      <c r="M21" s="493"/>
      <c r="N21" s="258"/>
      <c r="O21" s="259"/>
      <c r="P21" s="260"/>
      <c r="Q21" s="260"/>
      <c r="R21" s="260"/>
      <c r="S21" s="260"/>
      <c r="T21" s="260"/>
      <c r="U21" s="539"/>
      <c r="V21" s="258"/>
      <c r="W21" s="430"/>
      <c r="X21" s="430"/>
      <c r="Y21" s="102"/>
      <c r="Z21" s="258"/>
      <c r="AA21" s="431"/>
      <c r="AB21" s="431"/>
      <c r="AC21" s="102"/>
      <c r="AD21" s="259"/>
      <c r="AE21" s="259"/>
      <c r="AF21" s="258"/>
      <c r="AG21" s="259"/>
      <c r="AH21" s="258"/>
      <c r="AI21" s="258"/>
      <c r="AJ21" s="258"/>
      <c r="AK21" s="263"/>
      <c r="AL21" s="263"/>
      <c r="AM21" s="263"/>
      <c r="AN21" s="263"/>
      <c r="AO21" s="263"/>
      <c r="AP21" s="538"/>
      <c r="AQ21" s="263"/>
      <c r="AR21" s="263"/>
      <c r="AS21" s="263"/>
      <c r="AT21" s="263"/>
      <c r="AU21" s="263"/>
      <c r="AV21" s="263"/>
      <c r="AW21" s="263"/>
      <c r="AX21" s="263"/>
      <c r="AY21" s="263"/>
      <c r="AZ21" s="263"/>
      <c r="BA21" s="263"/>
      <c r="BB21" s="263"/>
      <c r="BC21" s="263"/>
      <c r="BD21" s="263"/>
      <c r="BE21" s="265"/>
      <c r="BF21" s="538"/>
      <c r="BG21" s="577" t="str">
        <f t="shared" si="19"/>
        <v xml:space="preserve"> </v>
      </c>
      <c r="BH21" s="577" t="str">
        <f t="shared" si="21"/>
        <v xml:space="preserve"> </v>
      </c>
      <c r="BI21" s="577" t="str">
        <f t="shared" si="22"/>
        <v xml:space="preserve"> </v>
      </c>
      <c r="BJ21" s="577" t="str">
        <f t="shared" si="23"/>
        <v xml:space="preserve"> </v>
      </c>
      <c r="BK21" s="538"/>
      <c r="BL21" s="259"/>
      <c r="BM21" s="259"/>
      <c r="BN21" s="258"/>
      <c r="BO21" s="259"/>
      <c r="BP21" s="258"/>
      <c r="BQ21" s="258"/>
      <c r="BR21" s="258"/>
      <c r="BS21" s="263"/>
      <c r="BT21" s="263"/>
      <c r="BU21" s="263"/>
      <c r="BV21" s="263"/>
      <c r="BW21" s="263"/>
      <c r="BX21" s="538"/>
      <c r="BY21" s="263"/>
      <c r="BZ21" s="263"/>
      <c r="CA21" s="263"/>
      <c r="CB21" s="263"/>
      <c r="CC21" s="263"/>
      <c r="CD21" s="263"/>
      <c r="CE21" s="263"/>
      <c r="CF21" s="263"/>
      <c r="CG21" s="263"/>
      <c r="CH21" s="263"/>
      <c r="CI21" s="263"/>
      <c r="CJ21" s="263"/>
      <c r="CK21" s="263"/>
      <c r="CL21" s="263"/>
      <c r="CM21" s="265"/>
      <c r="CN21" s="538"/>
      <c r="CO21" s="577" t="str">
        <f t="shared" si="0"/>
        <v xml:space="preserve"> </v>
      </c>
      <c r="CP21" s="577" t="str">
        <f t="shared" si="24"/>
        <v xml:space="preserve"> </v>
      </c>
      <c r="CQ21" s="577" t="str">
        <f t="shared" si="25"/>
        <v xml:space="preserve"> </v>
      </c>
      <c r="CR21" s="577" t="str">
        <f t="shared" si="26"/>
        <v xml:space="preserve"> </v>
      </c>
      <c r="CS21" s="102"/>
      <c r="CT21" s="530"/>
    </row>
    <row r="22" spans="1:98" s="107" customFormat="1" ht="12.75" x14ac:dyDescent="0.25">
      <c r="A22" s="380"/>
      <c r="B22" s="169">
        <f>'Données démographiques'!B21</f>
        <v>0</v>
      </c>
      <c r="C22" s="169">
        <f>'Données démographiques'!C21</f>
        <v>0</v>
      </c>
      <c r="D22" s="170">
        <f>'Données démographiques'!D21</f>
        <v>0</v>
      </c>
      <c r="E22" s="170">
        <f>'Données démographiques'!E21</f>
        <v>0</v>
      </c>
      <c r="F22" s="170">
        <f>'Données démographiques'!F21</f>
        <v>0</v>
      </c>
      <c r="G22" s="102"/>
      <c r="H22" s="273"/>
      <c r="I22" s="274"/>
      <c r="J22" s="274"/>
      <c r="K22" s="273"/>
      <c r="L22" s="257"/>
      <c r="M22" s="274"/>
      <c r="N22" s="273"/>
      <c r="O22" s="257"/>
      <c r="P22" s="278"/>
      <c r="Q22" s="278"/>
      <c r="R22" s="278"/>
      <c r="S22" s="278"/>
      <c r="T22" s="278"/>
      <c r="U22" s="537"/>
      <c r="V22" s="273"/>
      <c r="W22" s="255"/>
      <c r="X22" s="255"/>
      <c r="Y22" s="102"/>
      <c r="Z22" s="273"/>
      <c r="AA22" s="172"/>
      <c r="AB22" s="172"/>
      <c r="AC22" s="102"/>
      <c r="AD22" s="257"/>
      <c r="AE22" s="257"/>
      <c r="AF22" s="273"/>
      <c r="AG22" s="257"/>
      <c r="AH22" s="273"/>
      <c r="AI22" s="273"/>
      <c r="AJ22" s="273"/>
      <c r="AK22" s="262"/>
      <c r="AL22" s="262"/>
      <c r="AM22" s="262"/>
      <c r="AN22" s="262"/>
      <c r="AO22" s="262"/>
      <c r="AP22" s="538"/>
      <c r="AQ22" s="262"/>
      <c r="AR22" s="262"/>
      <c r="AS22" s="262"/>
      <c r="AT22" s="262"/>
      <c r="AU22" s="262"/>
      <c r="AV22" s="262"/>
      <c r="AW22" s="262"/>
      <c r="AX22" s="262"/>
      <c r="AY22" s="262"/>
      <c r="AZ22" s="262"/>
      <c r="BA22" s="262"/>
      <c r="BB22" s="262"/>
      <c r="BC22" s="262"/>
      <c r="BD22" s="262"/>
      <c r="BE22" s="264"/>
      <c r="BF22" s="538"/>
      <c r="BG22" s="576" t="str">
        <f t="shared" si="19"/>
        <v xml:space="preserve"> </v>
      </c>
      <c r="BH22" s="576" t="str">
        <f t="shared" si="21"/>
        <v xml:space="preserve"> </v>
      </c>
      <c r="BI22" s="576" t="str">
        <f t="shared" si="22"/>
        <v xml:space="preserve"> </v>
      </c>
      <c r="BJ22" s="576" t="str">
        <f t="shared" si="23"/>
        <v xml:space="preserve"> </v>
      </c>
      <c r="BK22" s="538"/>
      <c r="BL22" s="257"/>
      <c r="BM22" s="257"/>
      <c r="BN22" s="273"/>
      <c r="BO22" s="257"/>
      <c r="BP22" s="273"/>
      <c r="BQ22" s="273"/>
      <c r="BR22" s="273"/>
      <c r="BS22" s="262"/>
      <c r="BT22" s="262"/>
      <c r="BU22" s="262"/>
      <c r="BV22" s="262"/>
      <c r="BW22" s="262"/>
      <c r="BX22" s="538"/>
      <c r="BY22" s="262"/>
      <c r="BZ22" s="262"/>
      <c r="CA22" s="262"/>
      <c r="CB22" s="262"/>
      <c r="CC22" s="262"/>
      <c r="CD22" s="262"/>
      <c r="CE22" s="262"/>
      <c r="CF22" s="262"/>
      <c r="CG22" s="262"/>
      <c r="CH22" s="262"/>
      <c r="CI22" s="262"/>
      <c r="CJ22" s="262"/>
      <c r="CK22" s="262"/>
      <c r="CL22" s="262"/>
      <c r="CM22" s="264"/>
      <c r="CN22" s="538"/>
      <c r="CO22" s="576" t="str">
        <f t="shared" si="0"/>
        <v xml:space="preserve"> </v>
      </c>
      <c r="CP22" s="576" t="str">
        <f t="shared" si="24"/>
        <v xml:space="preserve"> </v>
      </c>
      <c r="CQ22" s="576" t="str">
        <f t="shared" si="25"/>
        <v xml:space="preserve"> </v>
      </c>
      <c r="CR22" s="576" t="str">
        <f t="shared" si="26"/>
        <v xml:space="preserve"> </v>
      </c>
      <c r="CS22" s="102"/>
      <c r="CT22" s="271"/>
    </row>
    <row r="23" spans="1:98" s="107" customFormat="1" ht="12.75" x14ac:dyDescent="0.25">
      <c r="A23" s="380"/>
      <c r="B23" s="376">
        <f>'Données démographiques'!B22</f>
        <v>0</v>
      </c>
      <c r="C23" s="376">
        <f>'Données démographiques'!C22</f>
        <v>0</v>
      </c>
      <c r="D23" s="377">
        <f>'Données démographiques'!D22</f>
        <v>0</v>
      </c>
      <c r="E23" s="377">
        <f>'Données démographiques'!E22</f>
        <v>0</v>
      </c>
      <c r="F23" s="377">
        <f>'Données démographiques'!F22</f>
        <v>0</v>
      </c>
      <c r="G23" s="102"/>
      <c r="H23" s="258"/>
      <c r="I23" s="493"/>
      <c r="J23" s="493"/>
      <c r="K23" s="258"/>
      <c r="L23" s="259"/>
      <c r="M23" s="493"/>
      <c r="N23" s="258"/>
      <c r="O23" s="259"/>
      <c r="P23" s="260"/>
      <c r="Q23" s="260"/>
      <c r="R23" s="260"/>
      <c r="S23" s="260"/>
      <c r="T23" s="260"/>
      <c r="U23" s="539"/>
      <c r="V23" s="258"/>
      <c r="W23" s="430"/>
      <c r="X23" s="430"/>
      <c r="Y23" s="102"/>
      <c r="Z23" s="258"/>
      <c r="AA23" s="431"/>
      <c r="AB23" s="431"/>
      <c r="AC23" s="102"/>
      <c r="AD23" s="259"/>
      <c r="AE23" s="259"/>
      <c r="AF23" s="258"/>
      <c r="AG23" s="259"/>
      <c r="AH23" s="258"/>
      <c r="AI23" s="258"/>
      <c r="AJ23" s="258"/>
      <c r="AK23" s="263"/>
      <c r="AL23" s="263"/>
      <c r="AM23" s="263"/>
      <c r="AN23" s="263"/>
      <c r="AO23" s="263"/>
      <c r="AP23" s="538"/>
      <c r="AQ23" s="263"/>
      <c r="AR23" s="263"/>
      <c r="AS23" s="263"/>
      <c r="AT23" s="263"/>
      <c r="AU23" s="263"/>
      <c r="AV23" s="263"/>
      <c r="AW23" s="263"/>
      <c r="AX23" s="263"/>
      <c r="AY23" s="263"/>
      <c r="AZ23" s="263"/>
      <c r="BA23" s="263"/>
      <c r="BB23" s="263"/>
      <c r="BC23" s="263"/>
      <c r="BD23" s="263"/>
      <c r="BE23" s="265"/>
      <c r="BF23" s="538"/>
      <c r="BG23" s="577" t="str">
        <f t="shared" si="19"/>
        <v xml:space="preserve"> </v>
      </c>
      <c r="BH23" s="577" t="str">
        <f t="shared" si="21"/>
        <v xml:space="preserve"> </v>
      </c>
      <c r="BI23" s="577" t="str">
        <f t="shared" si="22"/>
        <v xml:space="preserve"> </v>
      </c>
      <c r="BJ23" s="577" t="str">
        <f t="shared" si="23"/>
        <v xml:space="preserve"> </v>
      </c>
      <c r="BK23" s="538"/>
      <c r="BL23" s="259"/>
      <c r="BM23" s="259"/>
      <c r="BN23" s="258"/>
      <c r="BO23" s="259"/>
      <c r="BP23" s="258"/>
      <c r="BQ23" s="258"/>
      <c r="BR23" s="258"/>
      <c r="BS23" s="263"/>
      <c r="BT23" s="263"/>
      <c r="BU23" s="263"/>
      <c r="BV23" s="263"/>
      <c r="BW23" s="263"/>
      <c r="BX23" s="538"/>
      <c r="BY23" s="263"/>
      <c r="BZ23" s="263"/>
      <c r="CA23" s="263"/>
      <c r="CB23" s="263"/>
      <c r="CC23" s="263"/>
      <c r="CD23" s="263"/>
      <c r="CE23" s="263"/>
      <c r="CF23" s="263"/>
      <c r="CG23" s="263"/>
      <c r="CH23" s="263"/>
      <c r="CI23" s="263"/>
      <c r="CJ23" s="263"/>
      <c r="CK23" s="263"/>
      <c r="CL23" s="263"/>
      <c r="CM23" s="265"/>
      <c r="CN23" s="538"/>
      <c r="CO23" s="577" t="str">
        <f t="shared" si="0"/>
        <v xml:space="preserve"> </v>
      </c>
      <c r="CP23" s="577" t="str">
        <f t="shared" si="24"/>
        <v xml:space="preserve"> </v>
      </c>
      <c r="CQ23" s="577" t="str">
        <f t="shared" si="25"/>
        <v xml:space="preserve"> </v>
      </c>
      <c r="CR23" s="577" t="str">
        <f t="shared" si="26"/>
        <v xml:space="preserve"> </v>
      </c>
      <c r="CS23" s="102"/>
      <c r="CT23" s="530"/>
    </row>
    <row r="24" spans="1:98" s="107" customFormat="1" ht="12.75" x14ac:dyDescent="0.25">
      <c r="A24" s="380"/>
      <c r="B24" s="169">
        <f>'Données démographiques'!B23</f>
        <v>0</v>
      </c>
      <c r="C24" s="169">
        <f>'Données démographiques'!C23</f>
        <v>0</v>
      </c>
      <c r="D24" s="170">
        <f>'Données démographiques'!D23</f>
        <v>0</v>
      </c>
      <c r="E24" s="170">
        <f>'Données démographiques'!E23</f>
        <v>0</v>
      </c>
      <c r="F24" s="170">
        <f>'Données démographiques'!F23</f>
        <v>0</v>
      </c>
      <c r="G24" s="102"/>
      <c r="H24" s="273"/>
      <c r="I24" s="274"/>
      <c r="J24" s="274"/>
      <c r="K24" s="273"/>
      <c r="L24" s="257"/>
      <c r="M24" s="274"/>
      <c r="N24" s="273"/>
      <c r="O24" s="257"/>
      <c r="P24" s="278"/>
      <c r="Q24" s="278"/>
      <c r="R24" s="278"/>
      <c r="S24" s="278"/>
      <c r="T24" s="278"/>
      <c r="U24" s="537"/>
      <c r="V24" s="273"/>
      <c r="W24" s="255"/>
      <c r="X24" s="255"/>
      <c r="Y24" s="102"/>
      <c r="Z24" s="273"/>
      <c r="AA24" s="172"/>
      <c r="AB24" s="172"/>
      <c r="AC24" s="102"/>
      <c r="AD24" s="257"/>
      <c r="AE24" s="257"/>
      <c r="AF24" s="273"/>
      <c r="AG24" s="257"/>
      <c r="AH24" s="273"/>
      <c r="AI24" s="273"/>
      <c r="AJ24" s="273"/>
      <c r="AK24" s="262"/>
      <c r="AL24" s="262"/>
      <c r="AM24" s="262"/>
      <c r="AN24" s="262"/>
      <c r="AO24" s="262"/>
      <c r="AP24" s="538"/>
      <c r="AQ24" s="262"/>
      <c r="AR24" s="262"/>
      <c r="AS24" s="262"/>
      <c r="AT24" s="262"/>
      <c r="AU24" s="262"/>
      <c r="AV24" s="262"/>
      <c r="AW24" s="262"/>
      <c r="AX24" s="262"/>
      <c r="AY24" s="262"/>
      <c r="AZ24" s="262"/>
      <c r="BA24" s="262"/>
      <c r="BB24" s="262"/>
      <c r="BC24" s="262"/>
      <c r="BD24" s="262"/>
      <c r="BE24" s="264"/>
      <c r="BF24" s="538"/>
      <c r="BG24" s="576" t="str">
        <f t="shared" si="19"/>
        <v xml:space="preserve"> </v>
      </c>
      <c r="BH24" s="576" t="str">
        <f t="shared" si="21"/>
        <v xml:space="preserve"> </v>
      </c>
      <c r="BI24" s="576" t="str">
        <f t="shared" si="22"/>
        <v xml:space="preserve"> </v>
      </c>
      <c r="BJ24" s="576" t="str">
        <f t="shared" si="23"/>
        <v xml:space="preserve"> </v>
      </c>
      <c r="BK24" s="538"/>
      <c r="BL24" s="257"/>
      <c r="BM24" s="257"/>
      <c r="BN24" s="273"/>
      <c r="BO24" s="257"/>
      <c r="BP24" s="273"/>
      <c r="BQ24" s="273"/>
      <c r="BR24" s="273"/>
      <c r="BS24" s="262"/>
      <c r="BT24" s="262"/>
      <c r="BU24" s="262"/>
      <c r="BV24" s="262"/>
      <c r="BW24" s="262"/>
      <c r="BX24" s="538"/>
      <c r="BY24" s="262"/>
      <c r="BZ24" s="262"/>
      <c r="CA24" s="262"/>
      <c r="CB24" s="262"/>
      <c r="CC24" s="262"/>
      <c r="CD24" s="262"/>
      <c r="CE24" s="262"/>
      <c r="CF24" s="262"/>
      <c r="CG24" s="262"/>
      <c r="CH24" s="262"/>
      <c r="CI24" s="262"/>
      <c r="CJ24" s="262"/>
      <c r="CK24" s="262"/>
      <c r="CL24" s="262"/>
      <c r="CM24" s="264"/>
      <c r="CN24" s="538"/>
      <c r="CO24" s="576" t="str">
        <f t="shared" si="0"/>
        <v xml:space="preserve"> </v>
      </c>
      <c r="CP24" s="576" t="str">
        <f t="shared" si="24"/>
        <v xml:space="preserve"> </v>
      </c>
      <c r="CQ24" s="576" t="str">
        <f t="shared" si="25"/>
        <v xml:space="preserve"> </v>
      </c>
      <c r="CR24" s="576" t="str">
        <f t="shared" si="26"/>
        <v xml:space="preserve"> </v>
      </c>
      <c r="CS24" s="102"/>
      <c r="CT24" s="271"/>
    </row>
    <row r="25" spans="1:98" s="107" customFormat="1" ht="12.75" x14ac:dyDescent="0.25">
      <c r="A25" s="380"/>
      <c r="B25" s="376">
        <f>'Données démographiques'!B24</f>
        <v>0</v>
      </c>
      <c r="C25" s="376">
        <f>'Données démographiques'!C24</f>
        <v>0</v>
      </c>
      <c r="D25" s="377">
        <f>'Données démographiques'!D24</f>
        <v>0</v>
      </c>
      <c r="E25" s="377">
        <f>'Données démographiques'!E24</f>
        <v>0</v>
      </c>
      <c r="F25" s="377">
        <f>'Données démographiques'!F24</f>
        <v>0</v>
      </c>
      <c r="G25" s="102"/>
      <c r="H25" s="258"/>
      <c r="I25" s="493"/>
      <c r="J25" s="493"/>
      <c r="K25" s="258"/>
      <c r="L25" s="259"/>
      <c r="M25" s="493"/>
      <c r="N25" s="258"/>
      <c r="O25" s="259"/>
      <c r="P25" s="260"/>
      <c r="Q25" s="260"/>
      <c r="R25" s="260"/>
      <c r="S25" s="260"/>
      <c r="T25" s="260"/>
      <c r="U25" s="539"/>
      <c r="V25" s="258"/>
      <c r="W25" s="430"/>
      <c r="X25" s="430"/>
      <c r="Y25" s="102"/>
      <c r="Z25" s="258"/>
      <c r="AA25" s="431"/>
      <c r="AB25" s="431"/>
      <c r="AC25" s="102"/>
      <c r="AD25" s="259"/>
      <c r="AE25" s="259"/>
      <c r="AF25" s="258"/>
      <c r="AG25" s="259"/>
      <c r="AH25" s="258"/>
      <c r="AI25" s="258"/>
      <c r="AJ25" s="258"/>
      <c r="AK25" s="263"/>
      <c r="AL25" s="263"/>
      <c r="AM25" s="263"/>
      <c r="AN25" s="263"/>
      <c r="AO25" s="263"/>
      <c r="AP25" s="538"/>
      <c r="AQ25" s="263"/>
      <c r="AR25" s="263"/>
      <c r="AS25" s="263"/>
      <c r="AT25" s="263"/>
      <c r="AU25" s="263"/>
      <c r="AV25" s="263"/>
      <c r="AW25" s="263"/>
      <c r="AX25" s="263"/>
      <c r="AY25" s="263"/>
      <c r="AZ25" s="263"/>
      <c r="BA25" s="263"/>
      <c r="BB25" s="263"/>
      <c r="BC25" s="263"/>
      <c r="BD25" s="263"/>
      <c r="BE25" s="265"/>
      <c r="BF25" s="538"/>
      <c r="BG25" s="577" t="str">
        <f t="shared" si="19"/>
        <v xml:space="preserve"> </v>
      </c>
      <c r="BH25" s="577" t="str">
        <f t="shared" si="21"/>
        <v xml:space="preserve"> </v>
      </c>
      <c r="BI25" s="577" t="str">
        <f t="shared" si="22"/>
        <v xml:space="preserve"> </v>
      </c>
      <c r="BJ25" s="577" t="str">
        <f t="shared" si="23"/>
        <v xml:space="preserve"> </v>
      </c>
      <c r="BK25" s="538"/>
      <c r="BL25" s="259"/>
      <c r="BM25" s="259"/>
      <c r="BN25" s="258"/>
      <c r="BO25" s="259"/>
      <c r="BP25" s="258"/>
      <c r="BQ25" s="258"/>
      <c r="BR25" s="258"/>
      <c r="BS25" s="263"/>
      <c r="BT25" s="263"/>
      <c r="BU25" s="263"/>
      <c r="BV25" s="263"/>
      <c r="BW25" s="263"/>
      <c r="BX25" s="538"/>
      <c r="BY25" s="263"/>
      <c r="BZ25" s="263"/>
      <c r="CA25" s="263"/>
      <c r="CB25" s="263"/>
      <c r="CC25" s="263"/>
      <c r="CD25" s="263"/>
      <c r="CE25" s="263"/>
      <c r="CF25" s="263"/>
      <c r="CG25" s="263"/>
      <c r="CH25" s="263"/>
      <c r="CI25" s="263"/>
      <c r="CJ25" s="263"/>
      <c r="CK25" s="263"/>
      <c r="CL25" s="263"/>
      <c r="CM25" s="265"/>
      <c r="CN25" s="538"/>
      <c r="CO25" s="577" t="str">
        <f t="shared" si="0"/>
        <v xml:space="preserve"> </v>
      </c>
      <c r="CP25" s="577" t="str">
        <f t="shared" si="24"/>
        <v xml:space="preserve"> </v>
      </c>
      <c r="CQ25" s="577" t="str">
        <f t="shared" si="25"/>
        <v xml:space="preserve"> </v>
      </c>
      <c r="CR25" s="577" t="str">
        <f t="shared" si="26"/>
        <v xml:space="preserve"> </v>
      </c>
      <c r="CS25" s="102"/>
      <c r="CT25" s="530"/>
    </row>
    <row r="26" spans="1:98" s="107" customFormat="1" ht="12.75" x14ac:dyDescent="0.25">
      <c r="A26" s="380"/>
      <c r="B26" s="169">
        <f>'Données démographiques'!B25</f>
        <v>0</v>
      </c>
      <c r="C26" s="169">
        <f>'Données démographiques'!C25</f>
        <v>0</v>
      </c>
      <c r="D26" s="170">
        <f>'Données démographiques'!D25</f>
        <v>0</v>
      </c>
      <c r="E26" s="170">
        <f>'Données démographiques'!E25</f>
        <v>0</v>
      </c>
      <c r="F26" s="170">
        <f>'Données démographiques'!F25</f>
        <v>0</v>
      </c>
      <c r="G26" s="102"/>
      <c r="H26" s="273"/>
      <c r="I26" s="274"/>
      <c r="J26" s="274"/>
      <c r="K26" s="273"/>
      <c r="L26" s="257"/>
      <c r="M26" s="274"/>
      <c r="N26" s="273"/>
      <c r="O26" s="257"/>
      <c r="P26" s="278"/>
      <c r="Q26" s="278"/>
      <c r="R26" s="278"/>
      <c r="S26" s="278"/>
      <c r="T26" s="278"/>
      <c r="U26" s="537"/>
      <c r="V26" s="273"/>
      <c r="W26" s="255"/>
      <c r="X26" s="255"/>
      <c r="Y26" s="102"/>
      <c r="Z26" s="273"/>
      <c r="AA26" s="172"/>
      <c r="AB26" s="172"/>
      <c r="AC26" s="102"/>
      <c r="AD26" s="257"/>
      <c r="AE26" s="257"/>
      <c r="AF26" s="273"/>
      <c r="AG26" s="257"/>
      <c r="AH26" s="273"/>
      <c r="AI26" s="273"/>
      <c r="AJ26" s="273"/>
      <c r="AK26" s="262"/>
      <c r="AL26" s="262"/>
      <c r="AM26" s="262"/>
      <c r="AN26" s="262"/>
      <c r="AO26" s="262"/>
      <c r="AP26" s="538"/>
      <c r="AQ26" s="262"/>
      <c r="AR26" s="262"/>
      <c r="AS26" s="262"/>
      <c r="AT26" s="262"/>
      <c r="AU26" s="262"/>
      <c r="AV26" s="262"/>
      <c r="AW26" s="262"/>
      <c r="AX26" s="262"/>
      <c r="AY26" s="262"/>
      <c r="AZ26" s="262"/>
      <c r="BA26" s="262"/>
      <c r="BB26" s="262"/>
      <c r="BC26" s="262"/>
      <c r="BD26" s="262"/>
      <c r="BE26" s="264"/>
      <c r="BF26" s="538"/>
      <c r="BG26" s="576" t="str">
        <f t="shared" si="19"/>
        <v xml:space="preserve"> </v>
      </c>
      <c r="BH26" s="576" t="str">
        <f t="shared" si="21"/>
        <v xml:space="preserve"> </v>
      </c>
      <c r="BI26" s="576" t="str">
        <f t="shared" si="22"/>
        <v xml:space="preserve"> </v>
      </c>
      <c r="BJ26" s="576" t="str">
        <f t="shared" si="23"/>
        <v xml:space="preserve"> </v>
      </c>
      <c r="BK26" s="538"/>
      <c r="BL26" s="257"/>
      <c r="BM26" s="257"/>
      <c r="BN26" s="273"/>
      <c r="BO26" s="257"/>
      <c r="BP26" s="273"/>
      <c r="BQ26" s="273"/>
      <c r="BR26" s="273"/>
      <c r="BS26" s="262"/>
      <c r="BT26" s="262"/>
      <c r="BU26" s="262"/>
      <c r="BV26" s="262"/>
      <c r="BW26" s="262"/>
      <c r="BX26" s="538"/>
      <c r="BY26" s="262"/>
      <c r="BZ26" s="262"/>
      <c r="CA26" s="262"/>
      <c r="CB26" s="262"/>
      <c r="CC26" s="262"/>
      <c r="CD26" s="262"/>
      <c r="CE26" s="262"/>
      <c r="CF26" s="262"/>
      <c r="CG26" s="262"/>
      <c r="CH26" s="262"/>
      <c r="CI26" s="262"/>
      <c r="CJ26" s="262"/>
      <c r="CK26" s="262"/>
      <c r="CL26" s="262"/>
      <c r="CM26" s="264"/>
      <c r="CN26" s="538"/>
      <c r="CO26" s="576" t="str">
        <f t="shared" si="0"/>
        <v xml:space="preserve"> </v>
      </c>
      <c r="CP26" s="576" t="str">
        <f t="shared" si="24"/>
        <v xml:space="preserve"> </v>
      </c>
      <c r="CQ26" s="576" t="str">
        <f t="shared" si="25"/>
        <v xml:space="preserve"> </v>
      </c>
      <c r="CR26" s="576" t="str">
        <f t="shared" si="26"/>
        <v xml:space="preserve"> </v>
      </c>
      <c r="CS26" s="102"/>
      <c r="CT26" s="271"/>
    </row>
    <row r="27" spans="1:98" s="107" customFormat="1" ht="12.75" x14ac:dyDescent="0.25">
      <c r="A27" s="380"/>
      <c r="B27" s="376">
        <f>'Données démographiques'!B26</f>
        <v>0</v>
      </c>
      <c r="C27" s="376">
        <f>'Données démographiques'!C26</f>
        <v>0</v>
      </c>
      <c r="D27" s="377">
        <f>'Données démographiques'!D26</f>
        <v>0</v>
      </c>
      <c r="E27" s="377">
        <f>'Données démographiques'!E26</f>
        <v>0</v>
      </c>
      <c r="F27" s="377">
        <f>'Données démographiques'!F26</f>
        <v>0</v>
      </c>
      <c r="G27" s="102"/>
      <c r="H27" s="258"/>
      <c r="I27" s="493"/>
      <c r="J27" s="493"/>
      <c r="K27" s="258"/>
      <c r="L27" s="259"/>
      <c r="M27" s="493"/>
      <c r="N27" s="258"/>
      <c r="O27" s="259"/>
      <c r="P27" s="260"/>
      <c r="Q27" s="260"/>
      <c r="R27" s="260"/>
      <c r="S27" s="260"/>
      <c r="T27" s="260"/>
      <c r="U27" s="539"/>
      <c r="V27" s="258"/>
      <c r="W27" s="430"/>
      <c r="X27" s="430"/>
      <c r="Y27" s="102"/>
      <c r="Z27" s="258"/>
      <c r="AA27" s="431"/>
      <c r="AB27" s="431"/>
      <c r="AC27" s="102"/>
      <c r="AD27" s="259"/>
      <c r="AE27" s="259"/>
      <c r="AF27" s="258"/>
      <c r="AG27" s="259"/>
      <c r="AH27" s="258"/>
      <c r="AI27" s="258"/>
      <c r="AJ27" s="258"/>
      <c r="AK27" s="263"/>
      <c r="AL27" s="263"/>
      <c r="AM27" s="263"/>
      <c r="AN27" s="263"/>
      <c r="AO27" s="263"/>
      <c r="AP27" s="538"/>
      <c r="AQ27" s="263"/>
      <c r="AR27" s="263"/>
      <c r="AS27" s="263"/>
      <c r="AT27" s="263"/>
      <c r="AU27" s="263"/>
      <c r="AV27" s="263"/>
      <c r="AW27" s="263"/>
      <c r="AX27" s="263"/>
      <c r="AY27" s="263"/>
      <c r="AZ27" s="263"/>
      <c r="BA27" s="263"/>
      <c r="BB27" s="263"/>
      <c r="BC27" s="263"/>
      <c r="BD27" s="263"/>
      <c r="BE27" s="265"/>
      <c r="BF27" s="538"/>
      <c r="BG27" s="577" t="str">
        <f t="shared" si="19"/>
        <v xml:space="preserve"> </v>
      </c>
      <c r="BH27" s="577" t="str">
        <f t="shared" si="21"/>
        <v xml:space="preserve"> </v>
      </c>
      <c r="BI27" s="577" t="str">
        <f t="shared" si="22"/>
        <v xml:space="preserve"> </v>
      </c>
      <c r="BJ27" s="577" t="str">
        <f t="shared" si="23"/>
        <v xml:space="preserve"> </v>
      </c>
      <c r="BK27" s="538"/>
      <c r="BL27" s="259"/>
      <c r="BM27" s="259"/>
      <c r="BN27" s="258"/>
      <c r="BO27" s="259"/>
      <c r="BP27" s="258"/>
      <c r="BQ27" s="258"/>
      <c r="BR27" s="258"/>
      <c r="BS27" s="263"/>
      <c r="BT27" s="263"/>
      <c r="BU27" s="263"/>
      <c r="BV27" s="263"/>
      <c r="BW27" s="263"/>
      <c r="BX27" s="538"/>
      <c r="BY27" s="263"/>
      <c r="BZ27" s="263"/>
      <c r="CA27" s="263"/>
      <c r="CB27" s="263"/>
      <c r="CC27" s="263"/>
      <c r="CD27" s="263"/>
      <c r="CE27" s="263"/>
      <c r="CF27" s="263"/>
      <c r="CG27" s="263"/>
      <c r="CH27" s="263"/>
      <c r="CI27" s="263"/>
      <c r="CJ27" s="263"/>
      <c r="CK27" s="263"/>
      <c r="CL27" s="263"/>
      <c r="CM27" s="265"/>
      <c r="CN27" s="538"/>
      <c r="CO27" s="577" t="str">
        <f t="shared" si="0"/>
        <v xml:space="preserve"> </v>
      </c>
      <c r="CP27" s="577" t="str">
        <f t="shared" si="24"/>
        <v xml:space="preserve"> </v>
      </c>
      <c r="CQ27" s="577" t="str">
        <f t="shared" si="25"/>
        <v xml:space="preserve"> </v>
      </c>
      <c r="CR27" s="577" t="str">
        <f t="shared" si="26"/>
        <v xml:space="preserve"> </v>
      </c>
      <c r="CS27" s="102"/>
      <c r="CT27" s="530"/>
    </row>
    <row r="28" spans="1:98" s="107" customFormat="1" ht="12.75" x14ac:dyDescent="0.25">
      <c r="A28" s="380"/>
      <c r="B28" s="169">
        <f>'Données démographiques'!B27</f>
        <v>0</v>
      </c>
      <c r="C28" s="169">
        <f>'Données démographiques'!C27</f>
        <v>0</v>
      </c>
      <c r="D28" s="170">
        <f>'Données démographiques'!D27</f>
        <v>0</v>
      </c>
      <c r="E28" s="170">
        <f>'Données démographiques'!E27</f>
        <v>0</v>
      </c>
      <c r="F28" s="170">
        <f>'Données démographiques'!F27</f>
        <v>0</v>
      </c>
      <c r="G28" s="102"/>
      <c r="H28" s="273"/>
      <c r="I28" s="274"/>
      <c r="J28" s="274"/>
      <c r="K28" s="273"/>
      <c r="L28" s="257"/>
      <c r="M28" s="274"/>
      <c r="N28" s="273"/>
      <c r="O28" s="257"/>
      <c r="P28" s="278"/>
      <c r="Q28" s="278"/>
      <c r="R28" s="278"/>
      <c r="S28" s="278"/>
      <c r="T28" s="278"/>
      <c r="U28" s="537"/>
      <c r="V28" s="273"/>
      <c r="W28" s="255"/>
      <c r="X28" s="255"/>
      <c r="Y28" s="102"/>
      <c r="Z28" s="273"/>
      <c r="AA28" s="172"/>
      <c r="AB28" s="172"/>
      <c r="AC28" s="102"/>
      <c r="AD28" s="257"/>
      <c r="AE28" s="257"/>
      <c r="AF28" s="273"/>
      <c r="AG28" s="257"/>
      <c r="AH28" s="273"/>
      <c r="AI28" s="273"/>
      <c r="AJ28" s="273"/>
      <c r="AK28" s="262"/>
      <c r="AL28" s="262"/>
      <c r="AM28" s="262"/>
      <c r="AN28" s="262"/>
      <c r="AO28" s="262"/>
      <c r="AP28" s="538"/>
      <c r="AQ28" s="262"/>
      <c r="AR28" s="262"/>
      <c r="AS28" s="262"/>
      <c r="AT28" s="262"/>
      <c r="AU28" s="262"/>
      <c r="AV28" s="262"/>
      <c r="AW28" s="262"/>
      <c r="AX28" s="262"/>
      <c r="AY28" s="262"/>
      <c r="AZ28" s="262"/>
      <c r="BA28" s="262"/>
      <c r="BB28" s="262"/>
      <c r="BC28" s="262"/>
      <c r="BD28" s="262"/>
      <c r="BE28" s="264"/>
      <c r="BF28" s="538"/>
      <c r="BG28" s="576" t="str">
        <f t="shared" si="19"/>
        <v xml:space="preserve"> </v>
      </c>
      <c r="BH28" s="576" t="str">
        <f t="shared" si="21"/>
        <v xml:space="preserve"> </v>
      </c>
      <c r="BI28" s="576" t="str">
        <f t="shared" si="22"/>
        <v xml:space="preserve"> </v>
      </c>
      <c r="BJ28" s="576" t="str">
        <f t="shared" si="23"/>
        <v xml:space="preserve"> </v>
      </c>
      <c r="BK28" s="538"/>
      <c r="BL28" s="257"/>
      <c r="BM28" s="257"/>
      <c r="BN28" s="273"/>
      <c r="BO28" s="257"/>
      <c r="BP28" s="273"/>
      <c r="BQ28" s="273"/>
      <c r="BR28" s="273"/>
      <c r="BS28" s="262"/>
      <c r="BT28" s="262"/>
      <c r="BU28" s="262"/>
      <c r="BV28" s="262"/>
      <c r="BW28" s="262"/>
      <c r="BX28" s="538"/>
      <c r="BY28" s="262"/>
      <c r="BZ28" s="262"/>
      <c r="CA28" s="262"/>
      <c r="CB28" s="262"/>
      <c r="CC28" s="262"/>
      <c r="CD28" s="262"/>
      <c r="CE28" s="262"/>
      <c r="CF28" s="262"/>
      <c r="CG28" s="262"/>
      <c r="CH28" s="262"/>
      <c r="CI28" s="262"/>
      <c r="CJ28" s="262"/>
      <c r="CK28" s="262"/>
      <c r="CL28" s="262"/>
      <c r="CM28" s="264"/>
      <c r="CN28" s="538"/>
      <c r="CO28" s="576" t="str">
        <f t="shared" si="0"/>
        <v xml:space="preserve"> </v>
      </c>
      <c r="CP28" s="576" t="str">
        <f t="shared" si="24"/>
        <v xml:space="preserve"> </v>
      </c>
      <c r="CQ28" s="576" t="str">
        <f t="shared" si="25"/>
        <v xml:space="preserve"> </v>
      </c>
      <c r="CR28" s="576" t="str">
        <f t="shared" si="26"/>
        <v xml:space="preserve"> </v>
      </c>
      <c r="CS28" s="102"/>
      <c r="CT28" s="271"/>
    </row>
    <row r="29" spans="1:98" s="107" customFormat="1" ht="12.75" x14ac:dyDescent="0.25">
      <c r="A29" s="380"/>
      <c r="B29" s="376">
        <f>'Données démographiques'!B28</f>
        <v>0</v>
      </c>
      <c r="C29" s="376">
        <f>'Données démographiques'!C28</f>
        <v>0</v>
      </c>
      <c r="D29" s="377">
        <f>'Données démographiques'!D28</f>
        <v>0</v>
      </c>
      <c r="E29" s="377">
        <f>'Données démographiques'!E28</f>
        <v>0</v>
      </c>
      <c r="F29" s="377">
        <f>'Données démographiques'!F28</f>
        <v>0</v>
      </c>
      <c r="G29" s="102"/>
      <c r="H29" s="258"/>
      <c r="I29" s="493"/>
      <c r="J29" s="493"/>
      <c r="K29" s="258"/>
      <c r="L29" s="259"/>
      <c r="M29" s="493"/>
      <c r="N29" s="258"/>
      <c r="O29" s="259"/>
      <c r="P29" s="260"/>
      <c r="Q29" s="260"/>
      <c r="R29" s="260"/>
      <c r="S29" s="260"/>
      <c r="T29" s="260"/>
      <c r="U29" s="539"/>
      <c r="V29" s="258"/>
      <c r="W29" s="430"/>
      <c r="X29" s="430"/>
      <c r="Y29" s="102"/>
      <c r="Z29" s="258"/>
      <c r="AA29" s="431"/>
      <c r="AB29" s="431"/>
      <c r="AC29" s="102"/>
      <c r="AD29" s="259"/>
      <c r="AE29" s="259"/>
      <c r="AF29" s="258"/>
      <c r="AG29" s="259"/>
      <c r="AH29" s="258"/>
      <c r="AI29" s="258"/>
      <c r="AJ29" s="258"/>
      <c r="AK29" s="263"/>
      <c r="AL29" s="263"/>
      <c r="AM29" s="263"/>
      <c r="AN29" s="263"/>
      <c r="AO29" s="263"/>
      <c r="AP29" s="538"/>
      <c r="AQ29" s="263"/>
      <c r="AR29" s="263"/>
      <c r="AS29" s="263"/>
      <c r="AT29" s="263"/>
      <c r="AU29" s="263"/>
      <c r="AV29" s="263"/>
      <c r="AW29" s="263"/>
      <c r="AX29" s="263"/>
      <c r="AY29" s="263"/>
      <c r="AZ29" s="263"/>
      <c r="BA29" s="263"/>
      <c r="BB29" s="263"/>
      <c r="BC29" s="263"/>
      <c r="BD29" s="263"/>
      <c r="BE29" s="265"/>
      <c r="BF29" s="538"/>
      <c r="BG29" s="577" t="str">
        <f t="shared" si="19"/>
        <v xml:space="preserve"> </v>
      </c>
      <c r="BH29" s="577" t="str">
        <f t="shared" si="21"/>
        <v xml:space="preserve"> </v>
      </c>
      <c r="BI29" s="577" t="str">
        <f t="shared" si="22"/>
        <v xml:space="preserve"> </v>
      </c>
      <c r="BJ29" s="577" t="str">
        <f t="shared" si="23"/>
        <v xml:space="preserve"> </v>
      </c>
      <c r="BK29" s="538"/>
      <c r="BL29" s="259"/>
      <c r="BM29" s="259"/>
      <c r="BN29" s="258"/>
      <c r="BO29" s="259"/>
      <c r="BP29" s="258"/>
      <c r="BQ29" s="258"/>
      <c r="BR29" s="258"/>
      <c r="BS29" s="263"/>
      <c r="BT29" s="263"/>
      <c r="BU29" s="263"/>
      <c r="BV29" s="263"/>
      <c r="BW29" s="263"/>
      <c r="BX29" s="538"/>
      <c r="BY29" s="263"/>
      <c r="BZ29" s="263"/>
      <c r="CA29" s="263"/>
      <c r="CB29" s="263"/>
      <c r="CC29" s="263"/>
      <c r="CD29" s="263"/>
      <c r="CE29" s="263"/>
      <c r="CF29" s="263"/>
      <c r="CG29" s="263"/>
      <c r="CH29" s="263"/>
      <c r="CI29" s="263"/>
      <c r="CJ29" s="263"/>
      <c r="CK29" s="263"/>
      <c r="CL29" s="263"/>
      <c r="CM29" s="265"/>
      <c r="CN29" s="538"/>
      <c r="CO29" s="577" t="str">
        <f t="shared" si="0"/>
        <v xml:space="preserve"> </v>
      </c>
      <c r="CP29" s="577" t="str">
        <f t="shared" si="24"/>
        <v xml:space="preserve"> </v>
      </c>
      <c r="CQ29" s="577" t="str">
        <f t="shared" si="25"/>
        <v xml:space="preserve"> </v>
      </c>
      <c r="CR29" s="577" t="str">
        <f t="shared" si="26"/>
        <v xml:space="preserve"> </v>
      </c>
      <c r="CS29" s="102"/>
      <c r="CT29" s="530"/>
    </row>
    <row r="30" spans="1:98" s="107" customFormat="1" ht="12.75" x14ac:dyDescent="0.25">
      <c r="A30" s="380"/>
      <c r="B30" s="169">
        <f>'Données démographiques'!B29</f>
        <v>0</v>
      </c>
      <c r="C30" s="169">
        <f>'Données démographiques'!C29</f>
        <v>0</v>
      </c>
      <c r="D30" s="170">
        <f>'Données démographiques'!D29</f>
        <v>0</v>
      </c>
      <c r="E30" s="170">
        <f>'Données démographiques'!E29</f>
        <v>0</v>
      </c>
      <c r="F30" s="170">
        <f>'Données démographiques'!F29</f>
        <v>0</v>
      </c>
      <c r="G30" s="102"/>
      <c r="H30" s="273"/>
      <c r="I30" s="274"/>
      <c r="J30" s="274"/>
      <c r="K30" s="273"/>
      <c r="L30" s="257"/>
      <c r="M30" s="274"/>
      <c r="N30" s="273"/>
      <c r="O30" s="257"/>
      <c r="P30" s="278"/>
      <c r="Q30" s="278"/>
      <c r="R30" s="278"/>
      <c r="S30" s="278"/>
      <c r="T30" s="278"/>
      <c r="U30" s="537"/>
      <c r="V30" s="273"/>
      <c r="W30" s="255"/>
      <c r="X30" s="255"/>
      <c r="Y30" s="102"/>
      <c r="Z30" s="273"/>
      <c r="AA30" s="172"/>
      <c r="AB30" s="172"/>
      <c r="AC30" s="102"/>
      <c r="AD30" s="257"/>
      <c r="AE30" s="257"/>
      <c r="AF30" s="273"/>
      <c r="AG30" s="257"/>
      <c r="AH30" s="273"/>
      <c r="AI30" s="273"/>
      <c r="AJ30" s="273"/>
      <c r="AK30" s="262"/>
      <c r="AL30" s="262"/>
      <c r="AM30" s="262"/>
      <c r="AN30" s="262"/>
      <c r="AO30" s="262"/>
      <c r="AP30" s="538"/>
      <c r="AQ30" s="262"/>
      <c r="AR30" s="262"/>
      <c r="AS30" s="262"/>
      <c r="AT30" s="262"/>
      <c r="AU30" s="262"/>
      <c r="AV30" s="262"/>
      <c r="AW30" s="262"/>
      <c r="AX30" s="262"/>
      <c r="AY30" s="262"/>
      <c r="AZ30" s="262"/>
      <c r="BA30" s="262"/>
      <c r="BB30" s="262"/>
      <c r="BC30" s="262"/>
      <c r="BD30" s="262"/>
      <c r="BE30" s="264"/>
      <c r="BF30" s="538"/>
      <c r="BG30" s="576" t="str">
        <f t="shared" si="19"/>
        <v xml:space="preserve"> </v>
      </c>
      <c r="BH30" s="576" t="str">
        <f t="shared" si="21"/>
        <v xml:space="preserve"> </v>
      </c>
      <c r="BI30" s="576" t="str">
        <f t="shared" si="22"/>
        <v xml:space="preserve"> </v>
      </c>
      <c r="BJ30" s="576" t="str">
        <f t="shared" si="23"/>
        <v xml:space="preserve"> </v>
      </c>
      <c r="BK30" s="538"/>
      <c r="BL30" s="257"/>
      <c r="BM30" s="257"/>
      <c r="BN30" s="273"/>
      <c r="BO30" s="257"/>
      <c r="BP30" s="273"/>
      <c r="BQ30" s="273"/>
      <c r="BR30" s="273"/>
      <c r="BS30" s="262"/>
      <c r="BT30" s="262"/>
      <c r="BU30" s="262"/>
      <c r="BV30" s="262"/>
      <c r="BW30" s="262"/>
      <c r="BX30" s="538"/>
      <c r="BY30" s="262"/>
      <c r="BZ30" s="262"/>
      <c r="CA30" s="262"/>
      <c r="CB30" s="262"/>
      <c r="CC30" s="262"/>
      <c r="CD30" s="262"/>
      <c r="CE30" s="262"/>
      <c r="CF30" s="262"/>
      <c r="CG30" s="262"/>
      <c r="CH30" s="262"/>
      <c r="CI30" s="262"/>
      <c r="CJ30" s="262"/>
      <c r="CK30" s="262"/>
      <c r="CL30" s="262"/>
      <c r="CM30" s="264"/>
      <c r="CN30" s="538"/>
      <c r="CO30" s="576" t="str">
        <f t="shared" si="0"/>
        <v xml:space="preserve"> </v>
      </c>
      <c r="CP30" s="576" t="str">
        <f t="shared" si="24"/>
        <v xml:space="preserve"> </v>
      </c>
      <c r="CQ30" s="576" t="str">
        <f t="shared" si="25"/>
        <v xml:space="preserve"> </v>
      </c>
      <c r="CR30" s="576" t="str">
        <f t="shared" si="26"/>
        <v xml:space="preserve"> </v>
      </c>
      <c r="CS30" s="102"/>
      <c r="CT30" s="271"/>
    </row>
    <row r="31" spans="1:98" s="107" customFormat="1" ht="12.75" x14ac:dyDescent="0.25">
      <c r="A31" s="380"/>
      <c r="B31" s="376">
        <f>'Données démographiques'!B30</f>
        <v>0</v>
      </c>
      <c r="C31" s="376">
        <f>'Données démographiques'!C30</f>
        <v>0</v>
      </c>
      <c r="D31" s="377">
        <f>'Données démographiques'!D30</f>
        <v>0</v>
      </c>
      <c r="E31" s="377">
        <f>'Données démographiques'!E30</f>
        <v>0</v>
      </c>
      <c r="F31" s="377">
        <f>'Données démographiques'!F30</f>
        <v>0</v>
      </c>
      <c r="G31" s="102"/>
      <c r="H31" s="258"/>
      <c r="I31" s="493"/>
      <c r="J31" s="493"/>
      <c r="K31" s="258"/>
      <c r="L31" s="259"/>
      <c r="M31" s="493"/>
      <c r="N31" s="258"/>
      <c r="O31" s="259"/>
      <c r="P31" s="260"/>
      <c r="Q31" s="260"/>
      <c r="R31" s="260"/>
      <c r="S31" s="260"/>
      <c r="T31" s="260"/>
      <c r="U31" s="539"/>
      <c r="V31" s="258"/>
      <c r="W31" s="430"/>
      <c r="X31" s="430"/>
      <c r="Y31" s="102"/>
      <c r="Z31" s="258"/>
      <c r="AA31" s="431"/>
      <c r="AB31" s="431"/>
      <c r="AC31" s="102"/>
      <c r="AD31" s="259"/>
      <c r="AE31" s="259"/>
      <c r="AF31" s="258"/>
      <c r="AG31" s="259"/>
      <c r="AH31" s="258"/>
      <c r="AI31" s="258"/>
      <c r="AJ31" s="258"/>
      <c r="AK31" s="263"/>
      <c r="AL31" s="263"/>
      <c r="AM31" s="263"/>
      <c r="AN31" s="263"/>
      <c r="AO31" s="263"/>
      <c r="AP31" s="538"/>
      <c r="AQ31" s="263"/>
      <c r="AR31" s="263"/>
      <c r="AS31" s="263"/>
      <c r="AT31" s="263"/>
      <c r="AU31" s="263"/>
      <c r="AV31" s="263"/>
      <c r="AW31" s="263"/>
      <c r="AX31" s="263"/>
      <c r="AY31" s="263"/>
      <c r="AZ31" s="263"/>
      <c r="BA31" s="263"/>
      <c r="BB31" s="263"/>
      <c r="BC31" s="263"/>
      <c r="BD31" s="263"/>
      <c r="BE31" s="265"/>
      <c r="BF31" s="538"/>
      <c r="BG31" s="577" t="str">
        <f t="shared" si="19"/>
        <v xml:space="preserve"> </v>
      </c>
      <c r="BH31" s="577" t="str">
        <f t="shared" si="21"/>
        <v xml:space="preserve"> </v>
      </c>
      <c r="BI31" s="577" t="str">
        <f t="shared" si="22"/>
        <v xml:space="preserve"> </v>
      </c>
      <c r="BJ31" s="577" t="str">
        <f t="shared" si="23"/>
        <v xml:space="preserve"> </v>
      </c>
      <c r="BK31" s="538"/>
      <c r="BL31" s="259"/>
      <c r="BM31" s="259"/>
      <c r="BN31" s="258"/>
      <c r="BO31" s="259"/>
      <c r="BP31" s="258"/>
      <c r="BQ31" s="258"/>
      <c r="BR31" s="258"/>
      <c r="BS31" s="263"/>
      <c r="BT31" s="263"/>
      <c r="BU31" s="263"/>
      <c r="BV31" s="263"/>
      <c r="BW31" s="263"/>
      <c r="BX31" s="538"/>
      <c r="BY31" s="263"/>
      <c r="BZ31" s="263"/>
      <c r="CA31" s="263"/>
      <c r="CB31" s="263"/>
      <c r="CC31" s="263"/>
      <c r="CD31" s="263"/>
      <c r="CE31" s="263"/>
      <c r="CF31" s="263"/>
      <c r="CG31" s="263"/>
      <c r="CH31" s="263"/>
      <c r="CI31" s="263"/>
      <c r="CJ31" s="263"/>
      <c r="CK31" s="263"/>
      <c r="CL31" s="263"/>
      <c r="CM31" s="265"/>
      <c r="CN31" s="538"/>
      <c r="CO31" s="577" t="str">
        <f t="shared" si="0"/>
        <v xml:space="preserve"> </v>
      </c>
      <c r="CP31" s="577" t="str">
        <f t="shared" si="24"/>
        <v xml:space="preserve"> </v>
      </c>
      <c r="CQ31" s="577" t="str">
        <f t="shared" si="25"/>
        <v xml:space="preserve"> </v>
      </c>
      <c r="CR31" s="577" t="str">
        <f t="shared" si="26"/>
        <v xml:space="preserve"> </v>
      </c>
      <c r="CS31" s="102"/>
      <c r="CT31" s="530"/>
    </row>
    <row r="32" spans="1:98" s="107" customFormat="1" ht="12.75" x14ac:dyDescent="0.25">
      <c r="A32" s="380"/>
      <c r="B32" s="169">
        <f>'Données démographiques'!B31</f>
        <v>0</v>
      </c>
      <c r="C32" s="169">
        <f>'Données démographiques'!C31</f>
        <v>0</v>
      </c>
      <c r="D32" s="170">
        <f>'Données démographiques'!D31</f>
        <v>0</v>
      </c>
      <c r="E32" s="170">
        <f>'Données démographiques'!E31</f>
        <v>0</v>
      </c>
      <c r="F32" s="170">
        <f>'Données démographiques'!F31</f>
        <v>0</v>
      </c>
      <c r="G32" s="102"/>
      <c r="H32" s="273"/>
      <c r="I32" s="274"/>
      <c r="J32" s="274"/>
      <c r="K32" s="273"/>
      <c r="L32" s="257"/>
      <c r="M32" s="274"/>
      <c r="N32" s="273"/>
      <c r="O32" s="257"/>
      <c r="P32" s="278"/>
      <c r="Q32" s="278"/>
      <c r="R32" s="278"/>
      <c r="S32" s="278"/>
      <c r="T32" s="278"/>
      <c r="U32" s="537"/>
      <c r="V32" s="273"/>
      <c r="W32" s="255"/>
      <c r="X32" s="255"/>
      <c r="Y32" s="102"/>
      <c r="Z32" s="273"/>
      <c r="AA32" s="172"/>
      <c r="AB32" s="172"/>
      <c r="AC32" s="102"/>
      <c r="AD32" s="257"/>
      <c r="AE32" s="257"/>
      <c r="AF32" s="273"/>
      <c r="AG32" s="257"/>
      <c r="AH32" s="273"/>
      <c r="AI32" s="273"/>
      <c r="AJ32" s="273"/>
      <c r="AK32" s="262"/>
      <c r="AL32" s="262"/>
      <c r="AM32" s="262"/>
      <c r="AN32" s="262"/>
      <c r="AO32" s="262"/>
      <c r="AP32" s="538"/>
      <c r="AQ32" s="262"/>
      <c r="AR32" s="262"/>
      <c r="AS32" s="262"/>
      <c r="AT32" s="262"/>
      <c r="AU32" s="262"/>
      <c r="AV32" s="262"/>
      <c r="AW32" s="262"/>
      <c r="AX32" s="262"/>
      <c r="AY32" s="262"/>
      <c r="AZ32" s="262"/>
      <c r="BA32" s="262"/>
      <c r="BB32" s="262"/>
      <c r="BC32" s="262"/>
      <c r="BD32" s="262"/>
      <c r="BE32" s="264"/>
      <c r="BF32" s="538"/>
      <c r="BG32" s="576" t="str">
        <f t="shared" si="19"/>
        <v xml:space="preserve"> </v>
      </c>
      <c r="BH32" s="576" t="str">
        <f t="shared" si="21"/>
        <v xml:space="preserve"> </v>
      </c>
      <c r="BI32" s="576" t="str">
        <f t="shared" si="22"/>
        <v xml:space="preserve"> </v>
      </c>
      <c r="BJ32" s="576" t="str">
        <f t="shared" si="23"/>
        <v xml:space="preserve"> </v>
      </c>
      <c r="BK32" s="538"/>
      <c r="BL32" s="257"/>
      <c r="BM32" s="257"/>
      <c r="BN32" s="273"/>
      <c r="BO32" s="257"/>
      <c r="BP32" s="273"/>
      <c r="BQ32" s="273"/>
      <c r="BR32" s="273"/>
      <c r="BS32" s="262"/>
      <c r="BT32" s="262"/>
      <c r="BU32" s="262"/>
      <c r="BV32" s="262"/>
      <c r="BW32" s="262"/>
      <c r="BX32" s="538"/>
      <c r="BY32" s="262"/>
      <c r="BZ32" s="262"/>
      <c r="CA32" s="262"/>
      <c r="CB32" s="262"/>
      <c r="CC32" s="262"/>
      <c r="CD32" s="262"/>
      <c r="CE32" s="262"/>
      <c r="CF32" s="262"/>
      <c r="CG32" s="262"/>
      <c r="CH32" s="262"/>
      <c r="CI32" s="262"/>
      <c r="CJ32" s="262"/>
      <c r="CK32" s="262"/>
      <c r="CL32" s="262"/>
      <c r="CM32" s="264"/>
      <c r="CN32" s="538"/>
      <c r="CO32" s="576" t="str">
        <f t="shared" si="0"/>
        <v xml:space="preserve"> </v>
      </c>
      <c r="CP32" s="576" t="str">
        <f t="shared" si="24"/>
        <v xml:space="preserve"> </v>
      </c>
      <c r="CQ32" s="576" t="str">
        <f t="shared" si="25"/>
        <v xml:space="preserve"> </v>
      </c>
      <c r="CR32" s="576" t="str">
        <f t="shared" si="26"/>
        <v xml:space="preserve"> </v>
      </c>
      <c r="CS32" s="102"/>
      <c r="CT32" s="271"/>
    </row>
    <row r="33" spans="1:98" s="107" customFormat="1" ht="12.75" x14ac:dyDescent="0.25">
      <c r="A33" s="380"/>
      <c r="B33" s="376">
        <f>'Données démographiques'!B32</f>
        <v>0</v>
      </c>
      <c r="C33" s="376">
        <f>'Données démographiques'!C32</f>
        <v>0</v>
      </c>
      <c r="D33" s="377">
        <f>'Données démographiques'!D32</f>
        <v>0</v>
      </c>
      <c r="E33" s="377">
        <f>'Données démographiques'!E32</f>
        <v>0</v>
      </c>
      <c r="F33" s="377">
        <f>'Données démographiques'!F32</f>
        <v>0</v>
      </c>
      <c r="G33" s="102"/>
      <c r="H33" s="258"/>
      <c r="I33" s="493"/>
      <c r="J33" s="493"/>
      <c r="K33" s="258"/>
      <c r="L33" s="259"/>
      <c r="M33" s="493"/>
      <c r="N33" s="258"/>
      <c r="O33" s="259"/>
      <c r="P33" s="260"/>
      <c r="Q33" s="260"/>
      <c r="R33" s="260"/>
      <c r="S33" s="260"/>
      <c r="T33" s="260"/>
      <c r="U33" s="539"/>
      <c r="V33" s="258"/>
      <c r="W33" s="430"/>
      <c r="X33" s="430"/>
      <c r="Y33" s="102"/>
      <c r="Z33" s="258"/>
      <c r="AA33" s="431"/>
      <c r="AB33" s="431"/>
      <c r="AC33" s="102"/>
      <c r="AD33" s="259"/>
      <c r="AE33" s="259"/>
      <c r="AF33" s="258"/>
      <c r="AG33" s="259"/>
      <c r="AH33" s="258"/>
      <c r="AI33" s="258"/>
      <c r="AJ33" s="258"/>
      <c r="AK33" s="263"/>
      <c r="AL33" s="263"/>
      <c r="AM33" s="263"/>
      <c r="AN33" s="263"/>
      <c r="AO33" s="263"/>
      <c r="AP33" s="538"/>
      <c r="AQ33" s="263"/>
      <c r="AR33" s="263"/>
      <c r="AS33" s="263"/>
      <c r="AT33" s="263"/>
      <c r="AU33" s="263"/>
      <c r="AV33" s="263"/>
      <c r="AW33" s="263"/>
      <c r="AX33" s="263"/>
      <c r="AY33" s="263"/>
      <c r="AZ33" s="263"/>
      <c r="BA33" s="263"/>
      <c r="BB33" s="263"/>
      <c r="BC33" s="263"/>
      <c r="BD33" s="263"/>
      <c r="BE33" s="265"/>
      <c r="BF33" s="538"/>
      <c r="BG33" s="577" t="str">
        <f t="shared" si="19"/>
        <v xml:space="preserve"> </v>
      </c>
      <c r="BH33" s="577" t="str">
        <f t="shared" si="21"/>
        <v xml:space="preserve"> </v>
      </c>
      <c r="BI33" s="577" t="str">
        <f t="shared" si="22"/>
        <v xml:space="preserve"> </v>
      </c>
      <c r="BJ33" s="577" t="str">
        <f t="shared" si="23"/>
        <v xml:space="preserve"> </v>
      </c>
      <c r="BK33" s="538"/>
      <c r="BL33" s="259"/>
      <c r="BM33" s="259"/>
      <c r="BN33" s="258"/>
      <c r="BO33" s="259"/>
      <c r="BP33" s="258"/>
      <c r="BQ33" s="258"/>
      <c r="BR33" s="258"/>
      <c r="BS33" s="263"/>
      <c r="BT33" s="263"/>
      <c r="BU33" s="263"/>
      <c r="BV33" s="263"/>
      <c r="BW33" s="263"/>
      <c r="BX33" s="538"/>
      <c r="BY33" s="263"/>
      <c r="BZ33" s="263"/>
      <c r="CA33" s="263"/>
      <c r="CB33" s="263"/>
      <c r="CC33" s="263"/>
      <c r="CD33" s="263"/>
      <c r="CE33" s="263"/>
      <c r="CF33" s="263"/>
      <c r="CG33" s="263"/>
      <c r="CH33" s="263"/>
      <c r="CI33" s="263"/>
      <c r="CJ33" s="263"/>
      <c r="CK33" s="263"/>
      <c r="CL33" s="263"/>
      <c r="CM33" s="265"/>
      <c r="CN33" s="538"/>
      <c r="CO33" s="577" t="str">
        <f t="shared" si="0"/>
        <v xml:space="preserve"> </v>
      </c>
      <c r="CP33" s="577" t="str">
        <f t="shared" si="24"/>
        <v xml:space="preserve"> </v>
      </c>
      <c r="CQ33" s="577" t="str">
        <f t="shared" si="25"/>
        <v xml:space="preserve"> </v>
      </c>
      <c r="CR33" s="577" t="str">
        <f t="shared" si="26"/>
        <v xml:space="preserve"> </v>
      </c>
      <c r="CS33" s="102"/>
      <c r="CT33" s="530"/>
    </row>
    <row r="34" spans="1:98" s="107" customFormat="1" ht="12.75" x14ac:dyDescent="0.25">
      <c r="A34" s="380"/>
      <c r="B34" s="169">
        <f>'Données démographiques'!B33</f>
        <v>0</v>
      </c>
      <c r="C34" s="169">
        <f>'Données démographiques'!C33</f>
        <v>0</v>
      </c>
      <c r="D34" s="170">
        <f>'Données démographiques'!D33</f>
        <v>0</v>
      </c>
      <c r="E34" s="170">
        <f>'Données démographiques'!E33</f>
        <v>0</v>
      </c>
      <c r="F34" s="170">
        <f>'Données démographiques'!F33</f>
        <v>0</v>
      </c>
      <c r="G34" s="102"/>
      <c r="H34" s="273"/>
      <c r="I34" s="274"/>
      <c r="J34" s="274"/>
      <c r="K34" s="273"/>
      <c r="L34" s="257"/>
      <c r="M34" s="274"/>
      <c r="N34" s="273"/>
      <c r="O34" s="257"/>
      <c r="P34" s="278"/>
      <c r="Q34" s="278"/>
      <c r="R34" s="278"/>
      <c r="S34" s="278"/>
      <c r="T34" s="278"/>
      <c r="U34" s="537"/>
      <c r="V34" s="273"/>
      <c r="W34" s="255"/>
      <c r="X34" s="255"/>
      <c r="Y34" s="102"/>
      <c r="Z34" s="273"/>
      <c r="AA34" s="172"/>
      <c r="AB34" s="172"/>
      <c r="AC34" s="102"/>
      <c r="AD34" s="257"/>
      <c r="AE34" s="257"/>
      <c r="AF34" s="273"/>
      <c r="AG34" s="257"/>
      <c r="AH34" s="273"/>
      <c r="AI34" s="273"/>
      <c r="AJ34" s="273"/>
      <c r="AK34" s="262"/>
      <c r="AL34" s="262"/>
      <c r="AM34" s="262"/>
      <c r="AN34" s="262"/>
      <c r="AO34" s="262"/>
      <c r="AP34" s="538"/>
      <c r="AQ34" s="262"/>
      <c r="AR34" s="262"/>
      <c r="AS34" s="262"/>
      <c r="AT34" s="262"/>
      <c r="AU34" s="262"/>
      <c r="AV34" s="262"/>
      <c r="AW34" s="262"/>
      <c r="AX34" s="262"/>
      <c r="AY34" s="262"/>
      <c r="AZ34" s="262"/>
      <c r="BA34" s="262"/>
      <c r="BB34" s="262"/>
      <c r="BC34" s="262"/>
      <c r="BD34" s="262"/>
      <c r="BE34" s="264"/>
      <c r="BF34" s="538"/>
      <c r="BG34" s="576" t="str">
        <f t="shared" si="19"/>
        <v xml:space="preserve"> </v>
      </c>
      <c r="BH34" s="576" t="str">
        <f t="shared" si="21"/>
        <v xml:space="preserve"> </v>
      </c>
      <c r="BI34" s="576" t="str">
        <f t="shared" si="22"/>
        <v xml:space="preserve"> </v>
      </c>
      <c r="BJ34" s="576" t="str">
        <f t="shared" si="23"/>
        <v xml:space="preserve"> </v>
      </c>
      <c r="BK34" s="538"/>
      <c r="BL34" s="257"/>
      <c r="BM34" s="257"/>
      <c r="BN34" s="273"/>
      <c r="BO34" s="257"/>
      <c r="BP34" s="273"/>
      <c r="BQ34" s="273"/>
      <c r="BR34" s="273"/>
      <c r="BS34" s="262"/>
      <c r="BT34" s="262"/>
      <c r="BU34" s="262"/>
      <c r="BV34" s="262"/>
      <c r="BW34" s="262"/>
      <c r="BX34" s="538"/>
      <c r="BY34" s="262"/>
      <c r="BZ34" s="262"/>
      <c r="CA34" s="262"/>
      <c r="CB34" s="262"/>
      <c r="CC34" s="262"/>
      <c r="CD34" s="262"/>
      <c r="CE34" s="262"/>
      <c r="CF34" s="262"/>
      <c r="CG34" s="262"/>
      <c r="CH34" s="262"/>
      <c r="CI34" s="262"/>
      <c r="CJ34" s="262"/>
      <c r="CK34" s="262"/>
      <c r="CL34" s="262"/>
      <c r="CM34" s="264"/>
      <c r="CN34" s="538"/>
      <c r="CO34" s="576" t="str">
        <f t="shared" si="0"/>
        <v xml:space="preserve"> </v>
      </c>
      <c r="CP34" s="576" t="str">
        <f t="shared" si="24"/>
        <v xml:space="preserve"> </v>
      </c>
      <c r="CQ34" s="576" t="str">
        <f t="shared" si="25"/>
        <v xml:space="preserve"> </v>
      </c>
      <c r="CR34" s="576" t="str">
        <f t="shared" si="26"/>
        <v xml:space="preserve"> </v>
      </c>
      <c r="CS34" s="102"/>
      <c r="CT34" s="271"/>
    </row>
    <row r="35" spans="1:98" s="107" customFormat="1" ht="12.75" x14ac:dyDescent="0.25">
      <c r="A35" s="380"/>
      <c r="B35" s="376">
        <f>'Données démographiques'!B34</f>
        <v>0</v>
      </c>
      <c r="C35" s="376">
        <f>'Données démographiques'!C34</f>
        <v>0</v>
      </c>
      <c r="D35" s="377">
        <f>'Données démographiques'!D34</f>
        <v>0</v>
      </c>
      <c r="E35" s="377">
        <f>'Données démographiques'!E34</f>
        <v>0</v>
      </c>
      <c r="F35" s="377">
        <f>'Données démographiques'!F34</f>
        <v>0</v>
      </c>
      <c r="G35" s="102"/>
      <c r="H35" s="258"/>
      <c r="I35" s="493"/>
      <c r="J35" s="493"/>
      <c r="K35" s="258"/>
      <c r="L35" s="259"/>
      <c r="M35" s="493"/>
      <c r="N35" s="258"/>
      <c r="O35" s="259"/>
      <c r="P35" s="260"/>
      <c r="Q35" s="260"/>
      <c r="R35" s="260"/>
      <c r="S35" s="260"/>
      <c r="T35" s="260"/>
      <c r="U35" s="539"/>
      <c r="V35" s="258"/>
      <c r="W35" s="430"/>
      <c r="X35" s="430"/>
      <c r="Y35" s="102"/>
      <c r="Z35" s="258"/>
      <c r="AA35" s="431"/>
      <c r="AB35" s="431"/>
      <c r="AC35" s="102"/>
      <c r="AD35" s="259"/>
      <c r="AE35" s="259"/>
      <c r="AF35" s="258"/>
      <c r="AG35" s="259"/>
      <c r="AH35" s="258"/>
      <c r="AI35" s="258"/>
      <c r="AJ35" s="258"/>
      <c r="AK35" s="263"/>
      <c r="AL35" s="263"/>
      <c r="AM35" s="263"/>
      <c r="AN35" s="263"/>
      <c r="AO35" s="263"/>
      <c r="AP35" s="538"/>
      <c r="AQ35" s="263"/>
      <c r="AR35" s="263"/>
      <c r="AS35" s="263"/>
      <c r="AT35" s="263"/>
      <c r="AU35" s="263"/>
      <c r="AV35" s="263"/>
      <c r="AW35" s="263"/>
      <c r="AX35" s="263"/>
      <c r="AY35" s="263"/>
      <c r="AZ35" s="263"/>
      <c r="BA35" s="263"/>
      <c r="BB35" s="263"/>
      <c r="BC35" s="263"/>
      <c r="BD35" s="263"/>
      <c r="BE35" s="265"/>
      <c r="BF35" s="538"/>
      <c r="BG35" s="577" t="str">
        <f t="shared" si="19"/>
        <v xml:space="preserve"> </v>
      </c>
      <c r="BH35" s="577" t="str">
        <f t="shared" si="21"/>
        <v xml:space="preserve"> </v>
      </c>
      <c r="BI35" s="577" t="str">
        <f t="shared" si="22"/>
        <v xml:space="preserve"> </v>
      </c>
      <c r="BJ35" s="577" t="str">
        <f t="shared" si="23"/>
        <v xml:space="preserve"> </v>
      </c>
      <c r="BK35" s="538"/>
      <c r="BL35" s="259"/>
      <c r="BM35" s="259"/>
      <c r="BN35" s="258"/>
      <c r="BO35" s="259"/>
      <c r="BP35" s="258"/>
      <c r="BQ35" s="258"/>
      <c r="BR35" s="258"/>
      <c r="BS35" s="263"/>
      <c r="BT35" s="263"/>
      <c r="BU35" s="263"/>
      <c r="BV35" s="263"/>
      <c r="BW35" s="263"/>
      <c r="BX35" s="538"/>
      <c r="BY35" s="263"/>
      <c r="BZ35" s="263"/>
      <c r="CA35" s="263"/>
      <c r="CB35" s="263"/>
      <c r="CC35" s="263"/>
      <c r="CD35" s="263"/>
      <c r="CE35" s="263"/>
      <c r="CF35" s="263"/>
      <c r="CG35" s="263"/>
      <c r="CH35" s="263"/>
      <c r="CI35" s="263"/>
      <c r="CJ35" s="263"/>
      <c r="CK35" s="263"/>
      <c r="CL35" s="263"/>
      <c r="CM35" s="265"/>
      <c r="CN35" s="538"/>
      <c r="CO35" s="577" t="str">
        <f t="shared" si="0"/>
        <v xml:space="preserve"> </v>
      </c>
      <c r="CP35" s="577" t="str">
        <f t="shared" si="24"/>
        <v xml:space="preserve"> </v>
      </c>
      <c r="CQ35" s="577" t="str">
        <f t="shared" si="25"/>
        <v xml:space="preserve"> </v>
      </c>
      <c r="CR35" s="577" t="str">
        <f t="shared" si="26"/>
        <v xml:space="preserve"> </v>
      </c>
      <c r="CS35" s="102"/>
      <c r="CT35" s="530"/>
    </row>
    <row r="36" spans="1:98" s="107" customFormat="1" ht="12.75" x14ac:dyDescent="0.25">
      <c r="A36" s="380"/>
      <c r="B36" s="169">
        <f>'Données démographiques'!B35</f>
        <v>0</v>
      </c>
      <c r="C36" s="169">
        <f>'Données démographiques'!C35</f>
        <v>0</v>
      </c>
      <c r="D36" s="170">
        <f>'Données démographiques'!D35</f>
        <v>0</v>
      </c>
      <c r="E36" s="170">
        <f>'Données démographiques'!E35</f>
        <v>0</v>
      </c>
      <c r="F36" s="170">
        <f>'Données démographiques'!F35</f>
        <v>0</v>
      </c>
      <c r="G36" s="102"/>
      <c r="H36" s="273"/>
      <c r="I36" s="274"/>
      <c r="J36" s="274"/>
      <c r="K36" s="273"/>
      <c r="L36" s="257"/>
      <c r="M36" s="274"/>
      <c r="N36" s="273"/>
      <c r="O36" s="257"/>
      <c r="P36" s="278"/>
      <c r="Q36" s="278"/>
      <c r="R36" s="278"/>
      <c r="S36" s="278"/>
      <c r="T36" s="278"/>
      <c r="U36" s="537"/>
      <c r="V36" s="273"/>
      <c r="W36" s="255"/>
      <c r="X36" s="255"/>
      <c r="Y36" s="102"/>
      <c r="Z36" s="273"/>
      <c r="AA36" s="172"/>
      <c r="AB36" s="172"/>
      <c r="AC36" s="102"/>
      <c r="AD36" s="257"/>
      <c r="AE36" s="257"/>
      <c r="AF36" s="273"/>
      <c r="AG36" s="257"/>
      <c r="AH36" s="273"/>
      <c r="AI36" s="273"/>
      <c r="AJ36" s="273"/>
      <c r="AK36" s="262"/>
      <c r="AL36" s="262"/>
      <c r="AM36" s="262"/>
      <c r="AN36" s="262"/>
      <c r="AO36" s="262"/>
      <c r="AP36" s="538"/>
      <c r="AQ36" s="262"/>
      <c r="AR36" s="262"/>
      <c r="AS36" s="262"/>
      <c r="AT36" s="262"/>
      <c r="AU36" s="262"/>
      <c r="AV36" s="262"/>
      <c r="AW36" s="262"/>
      <c r="AX36" s="262"/>
      <c r="AY36" s="262"/>
      <c r="AZ36" s="262"/>
      <c r="BA36" s="262"/>
      <c r="BB36" s="262"/>
      <c r="BC36" s="262"/>
      <c r="BD36" s="262"/>
      <c r="BE36" s="264"/>
      <c r="BF36" s="538"/>
      <c r="BG36" s="576" t="str">
        <f t="shared" si="19"/>
        <v xml:space="preserve"> </v>
      </c>
      <c r="BH36" s="576" t="str">
        <f t="shared" si="21"/>
        <v xml:space="preserve"> </v>
      </c>
      <c r="BI36" s="576" t="str">
        <f t="shared" si="22"/>
        <v xml:space="preserve"> </v>
      </c>
      <c r="BJ36" s="576" t="str">
        <f t="shared" si="23"/>
        <v xml:space="preserve"> </v>
      </c>
      <c r="BK36" s="538"/>
      <c r="BL36" s="257"/>
      <c r="BM36" s="257"/>
      <c r="BN36" s="273"/>
      <c r="BO36" s="257"/>
      <c r="BP36" s="273"/>
      <c r="BQ36" s="273"/>
      <c r="BR36" s="273"/>
      <c r="BS36" s="262"/>
      <c r="BT36" s="262"/>
      <c r="BU36" s="262"/>
      <c r="BV36" s="262"/>
      <c r="BW36" s="262"/>
      <c r="BX36" s="538"/>
      <c r="BY36" s="262"/>
      <c r="BZ36" s="262"/>
      <c r="CA36" s="262"/>
      <c r="CB36" s="262"/>
      <c r="CC36" s="262"/>
      <c r="CD36" s="262"/>
      <c r="CE36" s="262"/>
      <c r="CF36" s="262"/>
      <c r="CG36" s="262"/>
      <c r="CH36" s="262"/>
      <c r="CI36" s="262"/>
      <c r="CJ36" s="262"/>
      <c r="CK36" s="262"/>
      <c r="CL36" s="262"/>
      <c r="CM36" s="264"/>
      <c r="CN36" s="538"/>
      <c r="CO36" s="576" t="str">
        <f t="shared" si="0"/>
        <v xml:space="preserve"> </v>
      </c>
      <c r="CP36" s="576" t="str">
        <f t="shared" si="24"/>
        <v xml:space="preserve"> </v>
      </c>
      <c r="CQ36" s="576" t="str">
        <f t="shared" si="25"/>
        <v xml:space="preserve"> </v>
      </c>
      <c r="CR36" s="576" t="str">
        <f t="shared" si="26"/>
        <v xml:space="preserve"> </v>
      </c>
      <c r="CS36" s="102"/>
      <c r="CT36" s="271"/>
    </row>
    <row r="37" spans="1:98" s="107" customFormat="1" ht="12.75" x14ac:dyDescent="0.25">
      <c r="A37" s="380"/>
      <c r="B37" s="376">
        <f>'Données démographiques'!B36</f>
        <v>0</v>
      </c>
      <c r="C37" s="376">
        <f>'Données démographiques'!C36</f>
        <v>0</v>
      </c>
      <c r="D37" s="377">
        <f>'Données démographiques'!D36</f>
        <v>0</v>
      </c>
      <c r="E37" s="377">
        <f>'Données démographiques'!E36</f>
        <v>0</v>
      </c>
      <c r="F37" s="377">
        <f>'Données démographiques'!F36</f>
        <v>0</v>
      </c>
      <c r="G37" s="102"/>
      <c r="H37" s="258"/>
      <c r="I37" s="493"/>
      <c r="J37" s="493"/>
      <c r="K37" s="258"/>
      <c r="L37" s="259"/>
      <c r="M37" s="493"/>
      <c r="N37" s="258"/>
      <c r="O37" s="259"/>
      <c r="P37" s="260"/>
      <c r="Q37" s="260"/>
      <c r="R37" s="260"/>
      <c r="S37" s="260"/>
      <c r="T37" s="260"/>
      <c r="U37" s="539"/>
      <c r="V37" s="258"/>
      <c r="W37" s="430"/>
      <c r="X37" s="430"/>
      <c r="Y37" s="102"/>
      <c r="Z37" s="258"/>
      <c r="AA37" s="431"/>
      <c r="AB37" s="431"/>
      <c r="AC37" s="102"/>
      <c r="AD37" s="259"/>
      <c r="AE37" s="259"/>
      <c r="AF37" s="258"/>
      <c r="AG37" s="259"/>
      <c r="AH37" s="258"/>
      <c r="AI37" s="258"/>
      <c r="AJ37" s="258"/>
      <c r="AK37" s="263"/>
      <c r="AL37" s="263"/>
      <c r="AM37" s="263"/>
      <c r="AN37" s="263"/>
      <c r="AO37" s="263"/>
      <c r="AP37" s="538"/>
      <c r="AQ37" s="263"/>
      <c r="AR37" s="263"/>
      <c r="AS37" s="263"/>
      <c r="AT37" s="263"/>
      <c r="AU37" s="263"/>
      <c r="AV37" s="263"/>
      <c r="AW37" s="263"/>
      <c r="AX37" s="263"/>
      <c r="AY37" s="263"/>
      <c r="AZ37" s="263"/>
      <c r="BA37" s="263"/>
      <c r="BB37" s="263"/>
      <c r="BC37" s="263"/>
      <c r="BD37" s="263"/>
      <c r="BE37" s="265"/>
      <c r="BF37" s="538"/>
      <c r="BG37" s="577" t="str">
        <f t="shared" si="19"/>
        <v xml:space="preserve"> </v>
      </c>
      <c r="BH37" s="577" t="str">
        <f t="shared" si="21"/>
        <v xml:space="preserve"> </v>
      </c>
      <c r="BI37" s="577" t="str">
        <f t="shared" si="22"/>
        <v xml:space="preserve"> </v>
      </c>
      <c r="BJ37" s="577" t="str">
        <f t="shared" si="23"/>
        <v xml:space="preserve"> </v>
      </c>
      <c r="BK37" s="538"/>
      <c r="BL37" s="259"/>
      <c r="BM37" s="259"/>
      <c r="BN37" s="258"/>
      <c r="BO37" s="259"/>
      <c r="BP37" s="258"/>
      <c r="BQ37" s="258"/>
      <c r="BR37" s="258"/>
      <c r="BS37" s="263"/>
      <c r="BT37" s="263"/>
      <c r="BU37" s="263"/>
      <c r="BV37" s="263"/>
      <c r="BW37" s="263"/>
      <c r="BX37" s="538"/>
      <c r="BY37" s="263"/>
      <c r="BZ37" s="263"/>
      <c r="CA37" s="263"/>
      <c r="CB37" s="263"/>
      <c r="CC37" s="263"/>
      <c r="CD37" s="263"/>
      <c r="CE37" s="263"/>
      <c r="CF37" s="263"/>
      <c r="CG37" s="263"/>
      <c r="CH37" s="263"/>
      <c r="CI37" s="263"/>
      <c r="CJ37" s="263"/>
      <c r="CK37" s="263"/>
      <c r="CL37" s="263"/>
      <c r="CM37" s="265"/>
      <c r="CN37" s="538"/>
      <c r="CO37" s="577" t="str">
        <f t="shared" si="0"/>
        <v xml:space="preserve"> </v>
      </c>
      <c r="CP37" s="577" t="str">
        <f t="shared" si="24"/>
        <v xml:space="preserve"> </v>
      </c>
      <c r="CQ37" s="577" t="str">
        <f t="shared" si="25"/>
        <v xml:space="preserve"> </v>
      </c>
      <c r="CR37" s="577" t="str">
        <f t="shared" si="26"/>
        <v xml:space="preserve"> </v>
      </c>
      <c r="CS37" s="102"/>
      <c r="CT37" s="530"/>
    </row>
    <row r="38" spans="1:98" s="107" customFormat="1" ht="12.75" x14ac:dyDescent="0.25">
      <c r="A38" s="380"/>
      <c r="B38" s="169">
        <f>'Données démographiques'!B37</f>
        <v>0</v>
      </c>
      <c r="C38" s="169">
        <f>'Données démographiques'!C37</f>
        <v>0</v>
      </c>
      <c r="D38" s="170">
        <f>'Données démographiques'!D37</f>
        <v>0</v>
      </c>
      <c r="E38" s="170">
        <f>'Données démographiques'!E37</f>
        <v>0</v>
      </c>
      <c r="F38" s="170">
        <f>'Données démographiques'!F37</f>
        <v>0</v>
      </c>
      <c r="G38" s="102"/>
      <c r="H38" s="273"/>
      <c r="I38" s="274"/>
      <c r="J38" s="274"/>
      <c r="K38" s="273"/>
      <c r="L38" s="257"/>
      <c r="M38" s="274"/>
      <c r="N38" s="273"/>
      <c r="O38" s="257"/>
      <c r="P38" s="278"/>
      <c r="Q38" s="278"/>
      <c r="R38" s="278"/>
      <c r="S38" s="278"/>
      <c r="T38" s="278"/>
      <c r="U38" s="537"/>
      <c r="V38" s="273"/>
      <c r="W38" s="255"/>
      <c r="X38" s="255"/>
      <c r="Y38" s="102"/>
      <c r="Z38" s="273"/>
      <c r="AA38" s="172"/>
      <c r="AB38" s="172"/>
      <c r="AC38" s="102"/>
      <c r="AD38" s="257"/>
      <c r="AE38" s="257"/>
      <c r="AF38" s="273"/>
      <c r="AG38" s="257"/>
      <c r="AH38" s="273"/>
      <c r="AI38" s="273"/>
      <c r="AJ38" s="273"/>
      <c r="AK38" s="262"/>
      <c r="AL38" s="262"/>
      <c r="AM38" s="262"/>
      <c r="AN38" s="262"/>
      <c r="AO38" s="262"/>
      <c r="AP38" s="538"/>
      <c r="AQ38" s="262"/>
      <c r="AR38" s="262"/>
      <c r="AS38" s="262"/>
      <c r="AT38" s="262"/>
      <c r="AU38" s="262"/>
      <c r="AV38" s="262"/>
      <c r="AW38" s="262"/>
      <c r="AX38" s="262"/>
      <c r="AY38" s="262"/>
      <c r="AZ38" s="262"/>
      <c r="BA38" s="262"/>
      <c r="BB38" s="262"/>
      <c r="BC38" s="262"/>
      <c r="BD38" s="262"/>
      <c r="BE38" s="264"/>
      <c r="BF38" s="538"/>
      <c r="BG38" s="576" t="str">
        <f t="shared" si="19"/>
        <v xml:space="preserve"> </v>
      </c>
      <c r="BH38" s="576" t="str">
        <f t="shared" si="21"/>
        <v xml:space="preserve"> </v>
      </c>
      <c r="BI38" s="576" t="str">
        <f t="shared" si="22"/>
        <v xml:space="preserve"> </v>
      </c>
      <c r="BJ38" s="576" t="str">
        <f t="shared" si="23"/>
        <v xml:space="preserve"> </v>
      </c>
      <c r="BK38" s="538"/>
      <c r="BL38" s="257"/>
      <c r="BM38" s="257"/>
      <c r="BN38" s="273"/>
      <c r="BO38" s="257"/>
      <c r="BP38" s="273"/>
      <c r="BQ38" s="273"/>
      <c r="BR38" s="273"/>
      <c r="BS38" s="262"/>
      <c r="BT38" s="262"/>
      <c r="BU38" s="262"/>
      <c r="BV38" s="262"/>
      <c r="BW38" s="262"/>
      <c r="BX38" s="538"/>
      <c r="BY38" s="262"/>
      <c r="BZ38" s="262"/>
      <c r="CA38" s="262"/>
      <c r="CB38" s="262"/>
      <c r="CC38" s="262"/>
      <c r="CD38" s="262"/>
      <c r="CE38" s="262"/>
      <c r="CF38" s="262"/>
      <c r="CG38" s="262"/>
      <c r="CH38" s="262"/>
      <c r="CI38" s="262"/>
      <c r="CJ38" s="262"/>
      <c r="CK38" s="262"/>
      <c r="CL38" s="262"/>
      <c r="CM38" s="264"/>
      <c r="CN38" s="538"/>
      <c r="CO38" s="576" t="str">
        <f t="shared" si="0"/>
        <v xml:space="preserve"> </v>
      </c>
      <c r="CP38" s="576" t="str">
        <f t="shared" si="24"/>
        <v xml:space="preserve"> </v>
      </c>
      <c r="CQ38" s="576" t="str">
        <f t="shared" si="25"/>
        <v xml:space="preserve"> </v>
      </c>
      <c r="CR38" s="576" t="str">
        <f t="shared" si="26"/>
        <v xml:space="preserve"> </v>
      </c>
      <c r="CS38" s="102"/>
      <c r="CT38" s="271"/>
    </row>
    <row r="39" spans="1:98" s="107" customFormat="1" ht="12.75" x14ac:dyDescent="0.25">
      <c r="A39" s="380"/>
      <c r="B39" s="376">
        <f>'Données démographiques'!B38</f>
        <v>0</v>
      </c>
      <c r="C39" s="376">
        <f>'Données démographiques'!C38</f>
        <v>0</v>
      </c>
      <c r="D39" s="377">
        <f>'Données démographiques'!D38</f>
        <v>0</v>
      </c>
      <c r="E39" s="377">
        <f>'Données démographiques'!E38</f>
        <v>0</v>
      </c>
      <c r="F39" s="377">
        <f>'Données démographiques'!F38</f>
        <v>0</v>
      </c>
      <c r="G39" s="102"/>
      <c r="H39" s="258"/>
      <c r="I39" s="493"/>
      <c r="J39" s="493"/>
      <c r="K39" s="258"/>
      <c r="L39" s="259"/>
      <c r="M39" s="493"/>
      <c r="N39" s="258"/>
      <c r="O39" s="259"/>
      <c r="P39" s="260"/>
      <c r="Q39" s="260"/>
      <c r="R39" s="260"/>
      <c r="S39" s="260"/>
      <c r="T39" s="260"/>
      <c r="U39" s="539"/>
      <c r="V39" s="258"/>
      <c r="W39" s="430"/>
      <c r="X39" s="430"/>
      <c r="Y39" s="102"/>
      <c r="Z39" s="258"/>
      <c r="AA39" s="431"/>
      <c r="AB39" s="431"/>
      <c r="AC39" s="102"/>
      <c r="AD39" s="259"/>
      <c r="AE39" s="259"/>
      <c r="AF39" s="258"/>
      <c r="AG39" s="259"/>
      <c r="AH39" s="258"/>
      <c r="AI39" s="258"/>
      <c r="AJ39" s="258"/>
      <c r="AK39" s="263"/>
      <c r="AL39" s="263"/>
      <c r="AM39" s="263"/>
      <c r="AN39" s="263"/>
      <c r="AO39" s="263"/>
      <c r="AP39" s="538"/>
      <c r="AQ39" s="263"/>
      <c r="AR39" s="263"/>
      <c r="AS39" s="263"/>
      <c r="AT39" s="263"/>
      <c r="AU39" s="263"/>
      <c r="AV39" s="263"/>
      <c r="AW39" s="263"/>
      <c r="AX39" s="263"/>
      <c r="AY39" s="263"/>
      <c r="AZ39" s="263"/>
      <c r="BA39" s="263"/>
      <c r="BB39" s="263"/>
      <c r="BC39" s="263"/>
      <c r="BD39" s="263"/>
      <c r="BE39" s="265"/>
      <c r="BF39" s="538"/>
      <c r="BG39" s="577" t="str">
        <f t="shared" si="19"/>
        <v xml:space="preserve"> </v>
      </c>
      <c r="BH39" s="577" t="str">
        <f t="shared" si="21"/>
        <v xml:space="preserve"> </v>
      </c>
      <c r="BI39" s="577" t="str">
        <f t="shared" si="22"/>
        <v xml:space="preserve"> </v>
      </c>
      <c r="BJ39" s="577" t="str">
        <f t="shared" si="23"/>
        <v xml:space="preserve"> </v>
      </c>
      <c r="BK39" s="538"/>
      <c r="BL39" s="259"/>
      <c r="BM39" s="259"/>
      <c r="BN39" s="258"/>
      <c r="BO39" s="259"/>
      <c r="BP39" s="258"/>
      <c r="BQ39" s="258"/>
      <c r="BR39" s="258"/>
      <c r="BS39" s="263"/>
      <c r="BT39" s="263"/>
      <c r="BU39" s="263"/>
      <c r="BV39" s="263"/>
      <c r="BW39" s="263"/>
      <c r="BX39" s="538"/>
      <c r="BY39" s="263"/>
      <c r="BZ39" s="263"/>
      <c r="CA39" s="263"/>
      <c r="CB39" s="263"/>
      <c r="CC39" s="263"/>
      <c r="CD39" s="263"/>
      <c r="CE39" s="263"/>
      <c r="CF39" s="263"/>
      <c r="CG39" s="263"/>
      <c r="CH39" s="263"/>
      <c r="CI39" s="263"/>
      <c r="CJ39" s="263"/>
      <c r="CK39" s="263"/>
      <c r="CL39" s="263"/>
      <c r="CM39" s="265"/>
      <c r="CN39" s="538"/>
      <c r="CO39" s="577" t="str">
        <f t="shared" si="0"/>
        <v xml:space="preserve"> </v>
      </c>
      <c r="CP39" s="577" t="str">
        <f t="shared" si="24"/>
        <v xml:space="preserve"> </v>
      </c>
      <c r="CQ39" s="577" t="str">
        <f t="shared" si="25"/>
        <v xml:space="preserve"> </v>
      </c>
      <c r="CR39" s="577" t="str">
        <f t="shared" si="26"/>
        <v xml:space="preserve"> </v>
      </c>
      <c r="CS39" s="102"/>
      <c r="CT39" s="530"/>
    </row>
    <row r="40" spans="1:98" s="107" customFormat="1" ht="12.75" x14ac:dyDescent="0.25">
      <c r="A40" s="380"/>
      <c r="B40" s="169">
        <f>'Données démographiques'!B39</f>
        <v>0</v>
      </c>
      <c r="C40" s="169">
        <f>'Données démographiques'!C39</f>
        <v>0</v>
      </c>
      <c r="D40" s="170">
        <f>'Données démographiques'!D39</f>
        <v>0</v>
      </c>
      <c r="E40" s="170">
        <f>'Données démographiques'!E39</f>
        <v>0</v>
      </c>
      <c r="F40" s="170">
        <f>'Données démographiques'!F39</f>
        <v>0</v>
      </c>
      <c r="G40" s="102"/>
      <c r="H40" s="273"/>
      <c r="I40" s="274"/>
      <c r="J40" s="274"/>
      <c r="K40" s="273"/>
      <c r="L40" s="257"/>
      <c r="M40" s="274"/>
      <c r="N40" s="273"/>
      <c r="O40" s="257"/>
      <c r="P40" s="278"/>
      <c r="Q40" s="278"/>
      <c r="R40" s="278"/>
      <c r="S40" s="278"/>
      <c r="T40" s="278"/>
      <c r="U40" s="537"/>
      <c r="V40" s="273"/>
      <c r="W40" s="255"/>
      <c r="X40" s="255"/>
      <c r="Y40" s="102"/>
      <c r="Z40" s="273"/>
      <c r="AA40" s="172"/>
      <c r="AB40" s="172"/>
      <c r="AC40" s="102"/>
      <c r="AD40" s="257"/>
      <c r="AE40" s="257"/>
      <c r="AF40" s="273"/>
      <c r="AG40" s="257"/>
      <c r="AH40" s="273"/>
      <c r="AI40" s="273"/>
      <c r="AJ40" s="273"/>
      <c r="AK40" s="262"/>
      <c r="AL40" s="262"/>
      <c r="AM40" s="262"/>
      <c r="AN40" s="262"/>
      <c r="AO40" s="262"/>
      <c r="AP40" s="538"/>
      <c r="AQ40" s="262"/>
      <c r="AR40" s="262"/>
      <c r="AS40" s="262"/>
      <c r="AT40" s="262"/>
      <c r="AU40" s="262"/>
      <c r="AV40" s="262"/>
      <c r="AW40" s="262"/>
      <c r="AX40" s="262"/>
      <c r="AY40" s="262"/>
      <c r="AZ40" s="262"/>
      <c r="BA40" s="262"/>
      <c r="BB40" s="262"/>
      <c r="BC40" s="262"/>
      <c r="BD40" s="262"/>
      <c r="BE40" s="264"/>
      <c r="BF40" s="538"/>
      <c r="BG40" s="576" t="str">
        <f t="shared" si="19"/>
        <v xml:space="preserve"> </v>
      </c>
      <c r="BH40" s="576" t="str">
        <f t="shared" si="21"/>
        <v xml:space="preserve"> </v>
      </c>
      <c r="BI40" s="576" t="str">
        <f t="shared" si="22"/>
        <v xml:space="preserve"> </v>
      </c>
      <c r="BJ40" s="576" t="str">
        <f t="shared" si="23"/>
        <v xml:space="preserve"> </v>
      </c>
      <c r="BK40" s="538"/>
      <c r="BL40" s="257"/>
      <c r="BM40" s="257"/>
      <c r="BN40" s="273"/>
      <c r="BO40" s="257"/>
      <c r="BP40" s="273"/>
      <c r="BQ40" s="273"/>
      <c r="BR40" s="273"/>
      <c r="BS40" s="262"/>
      <c r="BT40" s="262"/>
      <c r="BU40" s="262"/>
      <c r="BV40" s="262"/>
      <c r="BW40" s="262"/>
      <c r="BX40" s="538"/>
      <c r="BY40" s="262"/>
      <c r="BZ40" s="262"/>
      <c r="CA40" s="262"/>
      <c r="CB40" s="262"/>
      <c r="CC40" s="262"/>
      <c r="CD40" s="262"/>
      <c r="CE40" s="262"/>
      <c r="CF40" s="262"/>
      <c r="CG40" s="262"/>
      <c r="CH40" s="262"/>
      <c r="CI40" s="262"/>
      <c r="CJ40" s="262"/>
      <c r="CK40" s="262"/>
      <c r="CL40" s="262"/>
      <c r="CM40" s="264"/>
      <c r="CN40" s="538"/>
      <c r="CO40" s="576" t="str">
        <f t="shared" si="0"/>
        <v xml:space="preserve"> </v>
      </c>
      <c r="CP40" s="576" t="str">
        <f t="shared" si="24"/>
        <v xml:space="preserve"> </v>
      </c>
      <c r="CQ40" s="576" t="str">
        <f t="shared" si="25"/>
        <v xml:space="preserve"> </v>
      </c>
      <c r="CR40" s="576" t="str">
        <f t="shared" si="26"/>
        <v xml:space="preserve"> </v>
      </c>
      <c r="CS40" s="102"/>
      <c r="CT40" s="271"/>
    </row>
    <row r="41" spans="1:98" s="107" customFormat="1" ht="12.75" x14ac:dyDescent="0.25">
      <c r="A41" s="380"/>
      <c r="B41" s="376">
        <f>'Données démographiques'!B40</f>
        <v>0</v>
      </c>
      <c r="C41" s="376">
        <f>'Données démographiques'!C40</f>
        <v>0</v>
      </c>
      <c r="D41" s="377">
        <f>'Données démographiques'!D40</f>
        <v>0</v>
      </c>
      <c r="E41" s="377">
        <f>'Données démographiques'!E40</f>
        <v>0</v>
      </c>
      <c r="F41" s="377">
        <f>'Données démographiques'!F40</f>
        <v>0</v>
      </c>
      <c r="G41" s="102"/>
      <c r="H41" s="258"/>
      <c r="I41" s="493"/>
      <c r="J41" s="493"/>
      <c r="K41" s="258"/>
      <c r="L41" s="259"/>
      <c r="M41" s="493"/>
      <c r="N41" s="258"/>
      <c r="O41" s="259"/>
      <c r="P41" s="260"/>
      <c r="Q41" s="260"/>
      <c r="R41" s="260"/>
      <c r="S41" s="260"/>
      <c r="T41" s="260"/>
      <c r="U41" s="539"/>
      <c r="V41" s="258"/>
      <c r="W41" s="430"/>
      <c r="X41" s="430"/>
      <c r="Y41" s="102"/>
      <c r="Z41" s="258"/>
      <c r="AA41" s="431"/>
      <c r="AB41" s="431"/>
      <c r="AC41" s="102"/>
      <c r="AD41" s="259"/>
      <c r="AE41" s="259"/>
      <c r="AF41" s="258"/>
      <c r="AG41" s="259"/>
      <c r="AH41" s="258"/>
      <c r="AI41" s="258"/>
      <c r="AJ41" s="258"/>
      <c r="AK41" s="263"/>
      <c r="AL41" s="263"/>
      <c r="AM41" s="263"/>
      <c r="AN41" s="263"/>
      <c r="AO41" s="263"/>
      <c r="AP41" s="538"/>
      <c r="AQ41" s="263"/>
      <c r="AR41" s="263"/>
      <c r="AS41" s="263"/>
      <c r="AT41" s="263"/>
      <c r="AU41" s="263"/>
      <c r="AV41" s="263"/>
      <c r="AW41" s="263"/>
      <c r="AX41" s="263"/>
      <c r="AY41" s="263"/>
      <c r="AZ41" s="263"/>
      <c r="BA41" s="263"/>
      <c r="BB41" s="263"/>
      <c r="BC41" s="263"/>
      <c r="BD41" s="263"/>
      <c r="BE41" s="265"/>
      <c r="BF41" s="538"/>
      <c r="BG41" s="577" t="str">
        <f t="shared" si="19"/>
        <v xml:space="preserve"> </v>
      </c>
      <c r="BH41" s="577" t="str">
        <f t="shared" si="21"/>
        <v xml:space="preserve"> </v>
      </c>
      <c r="BI41" s="577" t="str">
        <f t="shared" si="22"/>
        <v xml:space="preserve"> </v>
      </c>
      <c r="BJ41" s="577" t="str">
        <f t="shared" si="23"/>
        <v xml:space="preserve"> </v>
      </c>
      <c r="BK41" s="538"/>
      <c r="BL41" s="259"/>
      <c r="BM41" s="259"/>
      <c r="BN41" s="258"/>
      <c r="BO41" s="259"/>
      <c r="BP41" s="258"/>
      <c r="BQ41" s="258"/>
      <c r="BR41" s="258"/>
      <c r="BS41" s="263"/>
      <c r="BT41" s="263"/>
      <c r="BU41" s="263"/>
      <c r="BV41" s="263"/>
      <c r="BW41" s="263"/>
      <c r="BX41" s="538"/>
      <c r="BY41" s="263"/>
      <c r="BZ41" s="263"/>
      <c r="CA41" s="263"/>
      <c r="CB41" s="263"/>
      <c r="CC41" s="263"/>
      <c r="CD41" s="263"/>
      <c r="CE41" s="263"/>
      <c r="CF41" s="263"/>
      <c r="CG41" s="263"/>
      <c r="CH41" s="263"/>
      <c r="CI41" s="263"/>
      <c r="CJ41" s="263"/>
      <c r="CK41" s="263"/>
      <c r="CL41" s="263"/>
      <c r="CM41" s="265"/>
      <c r="CN41" s="538"/>
      <c r="CO41" s="577" t="str">
        <f t="shared" si="0"/>
        <v xml:space="preserve"> </v>
      </c>
      <c r="CP41" s="577" t="str">
        <f t="shared" si="24"/>
        <v xml:space="preserve"> </v>
      </c>
      <c r="CQ41" s="577" t="str">
        <f t="shared" si="25"/>
        <v xml:space="preserve"> </v>
      </c>
      <c r="CR41" s="577" t="str">
        <f t="shared" si="26"/>
        <v xml:space="preserve"> </v>
      </c>
      <c r="CS41" s="102"/>
      <c r="CT41" s="530"/>
    </row>
    <row r="42" spans="1:98" s="107" customFormat="1" ht="12.75" x14ac:dyDescent="0.25">
      <c r="A42" s="380"/>
      <c r="B42" s="169">
        <f>'Données démographiques'!B41</f>
        <v>0</v>
      </c>
      <c r="C42" s="169">
        <f>'Données démographiques'!C41</f>
        <v>0</v>
      </c>
      <c r="D42" s="170">
        <f>'Données démographiques'!D41</f>
        <v>0</v>
      </c>
      <c r="E42" s="170">
        <f>'Données démographiques'!E41</f>
        <v>0</v>
      </c>
      <c r="F42" s="170">
        <f>'Données démographiques'!F41</f>
        <v>0</v>
      </c>
      <c r="G42" s="102"/>
      <c r="H42" s="273"/>
      <c r="I42" s="274"/>
      <c r="J42" s="274"/>
      <c r="K42" s="273"/>
      <c r="L42" s="257"/>
      <c r="M42" s="274"/>
      <c r="N42" s="273"/>
      <c r="O42" s="257"/>
      <c r="P42" s="278"/>
      <c r="Q42" s="278"/>
      <c r="R42" s="278"/>
      <c r="S42" s="278"/>
      <c r="T42" s="278"/>
      <c r="U42" s="537"/>
      <c r="V42" s="273"/>
      <c r="W42" s="255"/>
      <c r="X42" s="255"/>
      <c r="Y42" s="102"/>
      <c r="Z42" s="273"/>
      <c r="AA42" s="172"/>
      <c r="AB42" s="172"/>
      <c r="AC42" s="102"/>
      <c r="AD42" s="257"/>
      <c r="AE42" s="257"/>
      <c r="AF42" s="273"/>
      <c r="AG42" s="257"/>
      <c r="AH42" s="273"/>
      <c r="AI42" s="273"/>
      <c r="AJ42" s="273"/>
      <c r="AK42" s="262"/>
      <c r="AL42" s="262"/>
      <c r="AM42" s="262"/>
      <c r="AN42" s="262"/>
      <c r="AO42" s="262"/>
      <c r="AP42" s="538"/>
      <c r="AQ42" s="262"/>
      <c r="AR42" s="262"/>
      <c r="AS42" s="262"/>
      <c r="AT42" s="262"/>
      <c r="AU42" s="262"/>
      <c r="AV42" s="262"/>
      <c r="AW42" s="262"/>
      <c r="AX42" s="262"/>
      <c r="AY42" s="262"/>
      <c r="AZ42" s="262"/>
      <c r="BA42" s="262"/>
      <c r="BB42" s="262"/>
      <c r="BC42" s="262"/>
      <c r="BD42" s="262"/>
      <c r="BE42" s="264"/>
      <c r="BF42" s="538"/>
      <c r="BG42" s="576" t="str">
        <f t="shared" si="19"/>
        <v xml:space="preserve"> </v>
      </c>
      <c r="BH42" s="576" t="str">
        <f t="shared" si="21"/>
        <v xml:space="preserve"> </v>
      </c>
      <c r="BI42" s="576" t="str">
        <f t="shared" si="22"/>
        <v xml:space="preserve"> </v>
      </c>
      <c r="BJ42" s="576" t="str">
        <f t="shared" si="23"/>
        <v xml:space="preserve"> </v>
      </c>
      <c r="BK42" s="538"/>
      <c r="BL42" s="257"/>
      <c r="BM42" s="257"/>
      <c r="BN42" s="273"/>
      <c r="BO42" s="257"/>
      <c r="BP42" s="273"/>
      <c r="BQ42" s="273"/>
      <c r="BR42" s="273"/>
      <c r="BS42" s="262"/>
      <c r="BT42" s="262"/>
      <c r="BU42" s="262"/>
      <c r="BV42" s="262"/>
      <c r="BW42" s="262"/>
      <c r="BX42" s="538"/>
      <c r="BY42" s="262"/>
      <c r="BZ42" s="262"/>
      <c r="CA42" s="262"/>
      <c r="CB42" s="262"/>
      <c r="CC42" s="262"/>
      <c r="CD42" s="262"/>
      <c r="CE42" s="262"/>
      <c r="CF42" s="262"/>
      <c r="CG42" s="262"/>
      <c r="CH42" s="262"/>
      <c r="CI42" s="262"/>
      <c r="CJ42" s="262"/>
      <c r="CK42" s="262"/>
      <c r="CL42" s="262"/>
      <c r="CM42" s="264"/>
      <c r="CN42" s="538"/>
      <c r="CO42" s="576" t="str">
        <f t="shared" si="0"/>
        <v xml:space="preserve"> </v>
      </c>
      <c r="CP42" s="576" t="str">
        <f t="shared" si="24"/>
        <v xml:space="preserve"> </v>
      </c>
      <c r="CQ42" s="576" t="str">
        <f t="shared" si="25"/>
        <v xml:space="preserve"> </v>
      </c>
      <c r="CR42" s="576" t="str">
        <f t="shared" si="26"/>
        <v xml:space="preserve"> </v>
      </c>
      <c r="CS42" s="102"/>
      <c r="CT42" s="271"/>
    </row>
    <row r="43" spans="1:98" s="107" customFormat="1" ht="12.75" x14ac:dyDescent="0.25">
      <c r="A43" s="380"/>
      <c r="B43" s="376">
        <f>'Données démographiques'!B42</f>
        <v>0</v>
      </c>
      <c r="C43" s="376">
        <f>'Données démographiques'!C42</f>
        <v>0</v>
      </c>
      <c r="D43" s="377">
        <f>'Données démographiques'!D42</f>
        <v>0</v>
      </c>
      <c r="E43" s="377">
        <f>'Données démographiques'!E42</f>
        <v>0</v>
      </c>
      <c r="F43" s="377">
        <f>'Données démographiques'!F42</f>
        <v>0</v>
      </c>
      <c r="G43" s="102"/>
      <c r="H43" s="258"/>
      <c r="I43" s="493"/>
      <c r="J43" s="493"/>
      <c r="K43" s="258"/>
      <c r="L43" s="259"/>
      <c r="M43" s="493"/>
      <c r="N43" s="258"/>
      <c r="O43" s="259"/>
      <c r="P43" s="260"/>
      <c r="Q43" s="260"/>
      <c r="R43" s="260"/>
      <c r="S43" s="260"/>
      <c r="T43" s="260"/>
      <c r="U43" s="539"/>
      <c r="V43" s="258"/>
      <c r="W43" s="430"/>
      <c r="X43" s="430"/>
      <c r="Y43" s="102"/>
      <c r="Z43" s="258"/>
      <c r="AA43" s="431"/>
      <c r="AB43" s="431"/>
      <c r="AC43" s="102"/>
      <c r="AD43" s="259"/>
      <c r="AE43" s="259"/>
      <c r="AF43" s="258"/>
      <c r="AG43" s="259"/>
      <c r="AH43" s="258"/>
      <c r="AI43" s="258"/>
      <c r="AJ43" s="258"/>
      <c r="AK43" s="263"/>
      <c r="AL43" s="263"/>
      <c r="AM43" s="263"/>
      <c r="AN43" s="263"/>
      <c r="AO43" s="263"/>
      <c r="AP43" s="538"/>
      <c r="AQ43" s="263"/>
      <c r="AR43" s="263"/>
      <c r="AS43" s="263"/>
      <c r="AT43" s="263"/>
      <c r="AU43" s="263"/>
      <c r="AV43" s="263"/>
      <c r="AW43" s="263"/>
      <c r="AX43" s="263"/>
      <c r="AY43" s="263"/>
      <c r="AZ43" s="263"/>
      <c r="BA43" s="263"/>
      <c r="BB43" s="263"/>
      <c r="BC43" s="263"/>
      <c r="BD43" s="263"/>
      <c r="BE43" s="265"/>
      <c r="BF43" s="538"/>
      <c r="BG43" s="577" t="str">
        <f t="shared" si="19"/>
        <v xml:space="preserve"> </v>
      </c>
      <c r="BH43" s="577" t="str">
        <f t="shared" si="21"/>
        <v xml:space="preserve"> </v>
      </c>
      <c r="BI43" s="577" t="str">
        <f t="shared" si="22"/>
        <v xml:space="preserve"> </v>
      </c>
      <c r="BJ43" s="577" t="str">
        <f t="shared" si="23"/>
        <v xml:space="preserve"> </v>
      </c>
      <c r="BK43" s="538"/>
      <c r="BL43" s="259"/>
      <c r="BM43" s="259"/>
      <c r="BN43" s="258"/>
      <c r="BO43" s="259"/>
      <c r="BP43" s="258"/>
      <c r="BQ43" s="258"/>
      <c r="BR43" s="258"/>
      <c r="BS43" s="263"/>
      <c r="BT43" s="263"/>
      <c r="BU43" s="263"/>
      <c r="BV43" s="263"/>
      <c r="BW43" s="263"/>
      <c r="BX43" s="538"/>
      <c r="BY43" s="263"/>
      <c r="BZ43" s="263"/>
      <c r="CA43" s="263"/>
      <c r="CB43" s="263"/>
      <c r="CC43" s="263"/>
      <c r="CD43" s="263"/>
      <c r="CE43" s="263"/>
      <c r="CF43" s="263"/>
      <c r="CG43" s="263"/>
      <c r="CH43" s="263"/>
      <c r="CI43" s="263"/>
      <c r="CJ43" s="263"/>
      <c r="CK43" s="263"/>
      <c r="CL43" s="263"/>
      <c r="CM43" s="265"/>
      <c r="CN43" s="538"/>
      <c r="CO43" s="577" t="str">
        <f t="shared" si="0"/>
        <v xml:space="preserve"> </v>
      </c>
      <c r="CP43" s="577" t="str">
        <f t="shared" si="24"/>
        <v xml:space="preserve"> </v>
      </c>
      <c r="CQ43" s="577" t="str">
        <f t="shared" si="25"/>
        <v xml:space="preserve"> </v>
      </c>
      <c r="CR43" s="577" t="str">
        <f t="shared" si="26"/>
        <v xml:space="preserve"> </v>
      </c>
      <c r="CS43" s="102"/>
      <c r="CT43" s="530"/>
    </row>
    <row r="44" spans="1:98" s="107" customFormat="1" ht="12.75" x14ac:dyDescent="0.25">
      <c r="A44" s="380"/>
      <c r="B44" s="169">
        <f>'Données démographiques'!B43</f>
        <v>0</v>
      </c>
      <c r="C44" s="169">
        <f>'Données démographiques'!C43</f>
        <v>0</v>
      </c>
      <c r="D44" s="170">
        <f>'Données démographiques'!D43</f>
        <v>0</v>
      </c>
      <c r="E44" s="170">
        <f>'Données démographiques'!E43</f>
        <v>0</v>
      </c>
      <c r="F44" s="170">
        <f>'Données démographiques'!F43</f>
        <v>0</v>
      </c>
      <c r="G44" s="102"/>
      <c r="H44" s="273"/>
      <c r="I44" s="274"/>
      <c r="J44" s="274"/>
      <c r="K44" s="273"/>
      <c r="L44" s="257"/>
      <c r="M44" s="274"/>
      <c r="N44" s="273"/>
      <c r="O44" s="257"/>
      <c r="P44" s="278"/>
      <c r="Q44" s="278"/>
      <c r="R44" s="278"/>
      <c r="S44" s="278"/>
      <c r="T44" s="278"/>
      <c r="U44" s="537"/>
      <c r="V44" s="273"/>
      <c r="W44" s="255"/>
      <c r="X44" s="255"/>
      <c r="Y44" s="102"/>
      <c r="Z44" s="273"/>
      <c r="AA44" s="172"/>
      <c r="AB44" s="172"/>
      <c r="AC44" s="102"/>
      <c r="AD44" s="257"/>
      <c r="AE44" s="257"/>
      <c r="AF44" s="273"/>
      <c r="AG44" s="257"/>
      <c r="AH44" s="273"/>
      <c r="AI44" s="273"/>
      <c r="AJ44" s="273"/>
      <c r="AK44" s="262"/>
      <c r="AL44" s="262"/>
      <c r="AM44" s="262"/>
      <c r="AN44" s="262"/>
      <c r="AO44" s="262"/>
      <c r="AP44" s="538"/>
      <c r="AQ44" s="262"/>
      <c r="AR44" s="262"/>
      <c r="AS44" s="262"/>
      <c r="AT44" s="262"/>
      <c r="AU44" s="262"/>
      <c r="AV44" s="262"/>
      <c r="AW44" s="262"/>
      <c r="AX44" s="262"/>
      <c r="AY44" s="262"/>
      <c r="AZ44" s="262"/>
      <c r="BA44" s="262"/>
      <c r="BB44" s="262"/>
      <c r="BC44" s="262"/>
      <c r="BD44" s="262"/>
      <c r="BE44" s="264"/>
      <c r="BF44" s="538"/>
      <c r="BG44" s="576" t="str">
        <f t="shared" si="19"/>
        <v xml:space="preserve"> </v>
      </c>
      <c r="BH44" s="576" t="str">
        <f t="shared" si="21"/>
        <v xml:space="preserve"> </v>
      </c>
      <c r="BI44" s="576" t="str">
        <f t="shared" si="22"/>
        <v xml:space="preserve"> </v>
      </c>
      <c r="BJ44" s="576" t="str">
        <f t="shared" si="23"/>
        <v xml:space="preserve"> </v>
      </c>
      <c r="BK44" s="538"/>
      <c r="BL44" s="257"/>
      <c r="BM44" s="257"/>
      <c r="BN44" s="273"/>
      <c r="BO44" s="257"/>
      <c r="BP44" s="273"/>
      <c r="BQ44" s="273"/>
      <c r="BR44" s="273"/>
      <c r="BS44" s="262"/>
      <c r="BT44" s="262"/>
      <c r="BU44" s="262"/>
      <c r="BV44" s="262"/>
      <c r="BW44" s="262"/>
      <c r="BX44" s="538"/>
      <c r="BY44" s="262"/>
      <c r="BZ44" s="262"/>
      <c r="CA44" s="262"/>
      <c r="CB44" s="262"/>
      <c r="CC44" s="262"/>
      <c r="CD44" s="262"/>
      <c r="CE44" s="262"/>
      <c r="CF44" s="262"/>
      <c r="CG44" s="262"/>
      <c r="CH44" s="262"/>
      <c r="CI44" s="262"/>
      <c r="CJ44" s="262"/>
      <c r="CK44" s="262"/>
      <c r="CL44" s="262"/>
      <c r="CM44" s="264"/>
      <c r="CN44" s="538"/>
      <c r="CO44" s="576" t="str">
        <f t="shared" si="0"/>
        <v xml:space="preserve"> </v>
      </c>
      <c r="CP44" s="576" t="str">
        <f t="shared" si="24"/>
        <v xml:space="preserve"> </v>
      </c>
      <c r="CQ44" s="576" t="str">
        <f t="shared" si="25"/>
        <v xml:space="preserve"> </v>
      </c>
      <c r="CR44" s="576" t="str">
        <f t="shared" si="26"/>
        <v xml:space="preserve"> </v>
      </c>
      <c r="CS44" s="102"/>
      <c r="CT44" s="271"/>
    </row>
    <row r="45" spans="1:98" s="107" customFormat="1" ht="12.75" x14ac:dyDescent="0.25">
      <c r="A45" s="380"/>
      <c r="B45" s="376">
        <f>'Données démographiques'!B44</f>
        <v>0</v>
      </c>
      <c r="C45" s="376">
        <f>'Données démographiques'!C44</f>
        <v>0</v>
      </c>
      <c r="D45" s="377">
        <f>'Données démographiques'!D44</f>
        <v>0</v>
      </c>
      <c r="E45" s="377">
        <f>'Données démographiques'!E44</f>
        <v>0</v>
      </c>
      <c r="F45" s="377">
        <f>'Données démographiques'!F44</f>
        <v>0</v>
      </c>
      <c r="G45" s="102"/>
      <c r="H45" s="258"/>
      <c r="I45" s="493"/>
      <c r="J45" s="493"/>
      <c r="K45" s="258"/>
      <c r="L45" s="259"/>
      <c r="M45" s="493"/>
      <c r="N45" s="258"/>
      <c r="O45" s="259"/>
      <c r="P45" s="260"/>
      <c r="Q45" s="260"/>
      <c r="R45" s="260"/>
      <c r="S45" s="260"/>
      <c r="T45" s="260"/>
      <c r="U45" s="539"/>
      <c r="V45" s="258"/>
      <c r="W45" s="430"/>
      <c r="X45" s="430"/>
      <c r="Y45" s="102"/>
      <c r="Z45" s="258"/>
      <c r="AA45" s="431"/>
      <c r="AB45" s="431"/>
      <c r="AC45" s="102"/>
      <c r="AD45" s="259"/>
      <c r="AE45" s="259"/>
      <c r="AF45" s="258"/>
      <c r="AG45" s="259"/>
      <c r="AH45" s="258"/>
      <c r="AI45" s="258"/>
      <c r="AJ45" s="258"/>
      <c r="AK45" s="263"/>
      <c r="AL45" s="263"/>
      <c r="AM45" s="263"/>
      <c r="AN45" s="263"/>
      <c r="AO45" s="263"/>
      <c r="AP45" s="538"/>
      <c r="AQ45" s="263"/>
      <c r="AR45" s="263"/>
      <c r="AS45" s="263"/>
      <c r="AT45" s="263"/>
      <c r="AU45" s="263"/>
      <c r="AV45" s="263"/>
      <c r="AW45" s="263"/>
      <c r="AX45" s="263"/>
      <c r="AY45" s="263"/>
      <c r="AZ45" s="263"/>
      <c r="BA45" s="263"/>
      <c r="BB45" s="263"/>
      <c r="BC45" s="263"/>
      <c r="BD45" s="263"/>
      <c r="BE45" s="265"/>
      <c r="BF45" s="538"/>
      <c r="BG45" s="577" t="str">
        <f t="shared" si="19"/>
        <v xml:space="preserve"> </v>
      </c>
      <c r="BH45" s="577" t="str">
        <f t="shared" si="21"/>
        <v xml:space="preserve"> </v>
      </c>
      <c r="BI45" s="577" t="str">
        <f t="shared" si="22"/>
        <v xml:space="preserve"> </v>
      </c>
      <c r="BJ45" s="577" t="str">
        <f t="shared" si="23"/>
        <v xml:space="preserve"> </v>
      </c>
      <c r="BK45" s="538"/>
      <c r="BL45" s="259"/>
      <c r="BM45" s="259"/>
      <c r="BN45" s="258"/>
      <c r="BO45" s="259"/>
      <c r="BP45" s="258"/>
      <c r="BQ45" s="258"/>
      <c r="BR45" s="258"/>
      <c r="BS45" s="263"/>
      <c r="BT45" s="263"/>
      <c r="BU45" s="263"/>
      <c r="BV45" s="263"/>
      <c r="BW45" s="263"/>
      <c r="BX45" s="538"/>
      <c r="BY45" s="263"/>
      <c r="BZ45" s="263"/>
      <c r="CA45" s="263"/>
      <c r="CB45" s="263"/>
      <c r="CC45" s="263"/>
      <c r="CD45" s="263"/>
      <c r="CE45" s="263"/>
      <c r="CF45" s="263"/>
      <c r="CG45" s="263"/>
      <c r="CH45" s="263"/>
      <c r="CI45" s="263"/>
      <c r="CJ45" s="263"/>
      <c r="CK45" s="263"/>
      <c r="CL45" s="263"/>
      <c r="CM45" s="265"/>
      <c r="CN45" s="538"/>
      <c r="CO45" s="577" t="str">
        <f t="shared" si="0"/>
        <v xml:space="preserve"> </v>
      </c>
      <c r="CP45" s="577" t="str">
        <f t="shared" si="24"/>
        <v xml:space="preserve"> </v>
      </c>
      <c r="CQ45" s="577" t="str">
        <f t="shared" si="25"/>
        <v xml:space="preserve"> </v>
      </c>
      <c r="CR45" s="577" t="str">
        <f t="shared" si="26"/>
        <v xml:space="preserve"> </v>
      </c>
      <c r="CS45" s="102"/>
      <c r="CT45" s="530"/>
    </row>
    <row r="46" spans="1:98" s="107" customFormat="1" ht="12.75" x14ac:dyDescent="0.25">
      <c r="A46" s="380"/>
      <c r="B46" s="169">
        <f>'Données démographiques'!B45</f>
        <v>0</v>
      </c>
      <c r="C46" s="169">
        <f>'Données démographiques'!C45</f>
        <v>0</v>
      </c>
      <c r="D46" s="170">
        <f>'Données démographiques'!D45</f>
        <v>0</v>
      </c>
      <c r="E46" s="170">
        <f>'Données démographiques'!E45</f>
        <v>0</v>
      </c>
      <c r="F46" s="170">
        <f>'Données démographiques'!F45</f>
        <v>0</v>
      </c>
      <c r="G46" s="102"/>
      <c r="H46" s="273"/>
      <c r="I46" s="274"/>
      <c r="J46" s="274"/>
      <c r="K46" s="273"/>
      <c r="L46" s="257"/>
      <c r="M46" s="274"/>
      <c r="N46" s="273"/>
      <c r="O46" s="257"/>
      <c r="P46" s="278"/>
      <c r="Q46" s="278"/>
      <c r="R46" s="278"/>
      <c r="S46" s="278"/>
      <c r="T46" s="278"/>
      <c r="U46" s="537"/>
      <c r="V46" s="273"/>
      <c r="W46" s="255"/>
      <c r="X46" s="255"/>
      <c r="Y46" s="102"/>
      <c r="Z46" s="273"/>
      <c r="AA46" s="172"/>
      <c r="AB46" s="172"/>
      <c r="AC46" s="102"/>
      <c r="AD46" s="257"/>
      <c r="AE46" s="257"/>
      <c r="AF46" s="273"/>
      <c r="AG46" s="257"/>
      <c r="AH46" s="273"/>
      <c r="AI46" s="273"/>
      <c r="AJ46" s="273"/>
      <c r="AK46" s="262"/>
      <c r="AL46" s="262"/>
      <c r="AM46" s="262"/>
      <c r="AN46" s="262"/>
      <c r="AO46" s="262"/>
      <c r="AP46" s="538"/>
      <c r="AQ46" s="262"/>
      <c r="AR46" s="262"/>
      <c r="AS46" s="262"/>
      <c r="AT46" s="262"/>
      <c r="AU46" s="262"/>
      <c r="AV46" s="262"/>
      <c r="AW46" s="262"/>
      <c r="AX46" s="262"/>
      <c r="AY46" s="262"/>
      <c r="AZ46" s="262"/>
      <c r="BA46" s="262"/>
      <c r="BB46" s="262"/>
      <c r="BC46" s="262"/>
      <c r="BD46" s="262"/>
      <c r="BE46" s="264"/>
      <c r="BF46" s="538"/>
      <c r="BG46" s="576" t="str">
        <f t="shared" si="19"/>
        <v xml:space="preserve"> </v>
      </c>
      <c r="BH46" s="576" t="str">
        <f t="shared" si="21"/>
        <v xml:space="preserve"> </v>
      </c>
      <c r="BI46" s="576" t="str">
        <f t="shared" si="22"/>
        <v xml:space="preserve"> </v>
      </c>
      <c r="BJ46" s="576" t="str">
        <f t="shared" si="23"/>
        <v xml:space="preserve"> </v>
      </c>
      <c r="BK46" s="538"/>
      <c r="BL46" s="257"/>
      <c r="BM46" s="257"/>
      <c r="BN46" s="273"/>
      <c r="BO46" s="257"/>
      <c r="BP46" s="273"/>
      <c r="BQ46" s="273"/>
      <c r="BR46" s="273"/>
      <c r="BS46" s="262"/>
      <c r="BT46" s="262"/>
      <c r="BU46" s="262"/>
      <c r="BV46" s="262"/>
      <c r="BW46" s="262"/>
      <c r="BX46" s="538"/>
      <c r="BY46" s="262"/>
      <c r="BZ46" s="262"/>
      <c r="CA46" s="262"/>
      <c r="CB46" s="262"/>
      <c r="CC46" s="262"/>
      <c r="CD46" s="262"/>
      <c r="CE46" s="262"/>
      <c r="CF46" s="262"/>
      <c r="CG46" s="262"/>
      <c r="CH46" s="262"/>
      <c r="CI46" s="262"/>
      <c r="CJ46" s="262"/>
      <c r="CK46" s="262"/>
      <c r="CL46" s="262"/>
      <c r="CM46" s="264"/>
      <c r="CN46" s="538"/>
      <c r="CO46" s="576" t="str">
        <f t="shared" si="0"/>
        <v xml:space="preserve"> </v>
      </c>
      <c r="CP46" s="576" t="str">
        <f t="shared" si="24"/>
        <v xml:space="preserve"> </v>
      </c>
      <c r="CQ46" s="576" t="str">
        <f t="shared" si="25"/>
        <v xml:space="preserve"> </v>
      </c>
      <c r="CR46" s="576" t="str">
        <f t="shared" si="26"/>
        <v xml:space="preserve"> </v>
      </c>
      <c r="CS46" s="102"/>
      <c r="CT46" s="271"/>
    </row>
    <row r="47" spans="1:98" s="107" customFormat="1" ht="12.75" x14ac:dyDescent="0.25">
      <c r="A47" s="380"/>
      <c r="B47" s="376">
        <f>'Données démographiques'!B46</f>
        <v>0</v>
      </c>
      <c r="C47" s="376">
        <f>'Données démographiques'!C46</f>
        <v>0</v>
      </c>
      <c r="D47" s="377">
        <f>'Données démographiques'!D46</f>
        <v>0</v>
      </c>
      <c r="E47" s="377">
        <f>'Données démographiques'!E46</f>
        <v>0</v>
      </c>
      <c r="F47" s="377">
        <f>'Données démographiques'!F46</f>
        <v>0</v>
      </c>
      <c r="G47" s="102"/>
      <c r="H47" s="258"/>
      <c r="I47" s="493"/>
      <c r="J47" s="493"/>
      <c r="K47" s="258"/>
      <c r="L47" s="259"/>
      <c r="M47" s="493"/>
      <c r="N47" s="258"/>
      <c r="O47" s="259"/>
      <c r="P47" s="260"/>
      <c r="Q47" s="260"/>
      <c r="R47" s="260"/>
      <c r="S47" s="260"/>
      <c r="T47" s="260"/>
      <c r="U47" s="539"/>
      <c r="V47" s="258"/>
      <c r="W47" s="430"/>
      <c r="X47" s="430"/>
      <c r="Y47" s="102"/>
      <c r="Z47" s="258"/>
      <c r="AA47" s="431"/>
      <c r="AB47" s="431"/>
      <c r="AC47" s="102"/>
      <c r="AD47" s="259"/>
      <c r="AE47" s="259"/>
      <c r="AF47" s="258"/>
      <c r="AG47" s="259"/>
      <c r="AH47" s="258"/>
      <c r="AI47" s="258"/>
      <c r="AJ47" s="258"/>
      <c r="AK47" s="263"/>
      <c r="AL47" s="263"/>
      <c r="AM47" s="263"/>
      <c r="AN47" s="263"/>
      <c r="AO47" s="263"/>
      <c r="AP47" s="538"/>
      <c r="AQ47" s="263"/>
      <c r="AR47" s="263"/>
      <c r="AS47" s="263"/>
      <c r="AT47" s="263"/>
      <c r="AU47" s="263"/>
      <c r="AV47" s="263"/>
      <c r="AW47" s="263"/>
      <c r="AX47" s="263"/>
      <c r="AY47" s="263"/>
      <c r="AZ47" s="263"/>
      <c r="BA47" s="263"/>
      <c r="BB47" s="263"/>
      <c r="BC47" s="263"/>
      <c r="BD47" s="263"/>
      <c r="BE47" s="265"/>
      <c r="BF47" s="538"/>
      <c r="BG47" s="577" t="str">
        <f t="shared" si="19"/>
        <v xml:space="preserve"> </v>
      </c>
      <c r="BH47" s="577" t="str">
        <f t="shared" si="21"/>
        <v xml:space="preserve"> </v>
      </c>
      <c r="BI47" s="577" t="str">
        <f t="shared" si="22"/>
        <v xml:space="preserve"> </v>
      </c>
      <c r="BJ47" s="577" t="str">
        <f t="shared" si="23"/>
        <v xml:space="preserve"> </v>
      </c>
      <c r="BK47" s="538"/>
      <c r="BL47" s="259"/>
      <c r="BM47" s="259"/>
      <c r="BN47" s="258"/>
      <c r="BO47" s="259"/>
      <c r="BP47" s="258"/>
      <c r="BQ47" s="258"/>
      <c r="BR47" s="258"/>
      <c r="BS47" s="263"/>
      <c r="BT47" s="263"/>
      <c r="BU47" s="263"/>
      <c r="BV47" s="263"/>
      <c r="BW47" s="263"/>
      <c r="BX47" s="538"/>
      <c r="BY47" s="263"/>
      <c r="BZ47" s="263"/>
      <c r="CA47" s="263"/>
      <c r="CB47" s="263"/>
      <c r="CC47" s="263"/>
      <c r="CD47" s="263"/>
      <c r="CE47" s="263"/>
      <c r="CF47" s="263"/>
      <c r="CG47" s="263"/>
      <c r="CH47" s="263"/>
      <c r="CI47" s="263"/>
      <c r="CJ47" s="263"/>
      <c r="CK47" s="263"/>
      <c r="CL47" s="263"/>
      <c r="CM47" s="265"/>
      <c r="CN47" s="538"/>
      <c r="CO47" s="577" t="str">
        <f t="shared" si="0"/>
        <v xml:space="preserve"> </v>
      </c>
      <c r="CP47" s="577" t="str">
        <f t="shared" si="24"/>
        <v xml:space="preserve"> </v>
      </c>
      <c r="CQ47" s="577" t="str">
        <f t="shared" si="25"/>
        <v xml:space="preserve"> </v>
      </c>
      <c r="CR47" s="577" t="str">
        <f t="shared" si="26"/>
        <v xml:space="preserve"> </v>
      </c>
      <c r="CS47" s="102"/>
      <c r="CT47" s="530"/>
    </row>
    <row r="48" spans="1:98" s="107" customFormat="1" ht="12.75" x14ac:dyDescent="0.25">
      <c r="A48" s="380"/>
      <c r="B48" s="169">
        <f>'Données démographiques'!B47</f>
        <v>0</v>
      </c>
      <c r="C48" s="169">
        <f>'Données démographiques'!C47</f>
        <v>0</v>
      </c>
      <c r="D48" s="170">
        <f>'Données démographiques'!D47</f>
        <v>0</v>
      </c>
      <c r="E48" s="170">
        <f>'Données démographiques'!E47</f>
        <v>0</v>
      </c>
      <c r="F48" s="170">
        <f>'Données démographiques'!F47</f>
        <v>0</v>
      </c>
      <c r="G48" s="102"/>
      <c r="H48" s="273"/>
      <c r="I48" s="274"/>
      <c r="J48" s="274"/>
      <c r="K48" s="273"/>
      <c r="L48" s="257"/>
      <c r="M48" s="274"/>
      <c r="N48" s="273"/>
      <c r="O48" s="257"/>
      <c r="P48" s="278"/>
      <c r="Q48" s="278"/>
      <c r="R48" s="278"/>
      <c r="S48" s="278"/>
      <c r="T48" s="278"/>
      <c r="U48" s="537"/>
      <c r="V48" s="273"/>
      <c r="W48" s="255"/>
      <c r="X48" s="255"/>
      <c r="Y48" s="102"/>
      <c r="Z48" s="273"/>
      <c r="AA48" s="172"/>
      <c r="AB48" s="172"/>
      <c r="AC48" s="102"/>
      <c r="AD48" s="257"/>
      <c r="AE48" s="257"/>
      <c r="AF48" s="273"/>
      <c r="AG48" s="257"/>
      <c r="AH48" s="273"/>
      <c r="AI48" s="273"/>
      <c r="AJ48" s="273"/>
      <c r="AK48" s="262"/>
      <c r="AL48" s="262"/>
      <c r="AM48" s="262"/>
      <c r="AN48" s="262"/>
      <c r="AO48" s="262"/>
      <c r="AP48" s="538"/>
      <c r="AQ48" s="262"/>
      <c r="AR48" s="262"/>
      <c r="AS48" s="262"/>
      <c r="AT48" s="262"/>
      <c r="AU48" s="262"/>
      <c r="AV48" s="262"/>
      <c r="AW48" s="262"/>
      <c r="AX48" s="262"/>
      <c r="AY48" s="262"/>
      <c r="AZ48" s="262"/>
      <c r="BA48" s="262"/>
      <c r="BB48" s="262"/>
      <c r="BC48" s="262"/>
      <c r="BD48" s="262"/>
      <c r="BE48" s="264"/>
      <c r="BF48" s="538"/>
      <c r="BG48" s="576" t="str">
        <f t="shared" si="19"/>
        <v xml:space="preserve"> </v>
      </c>
      <c r="BH48" s="576" t="str">
        <f t="shared" si="21"/>
        <v xml:space="preserve"> </v>
      </c>
      <c r="BI48" s="576" t="str">
        <f t="shared" si="22"/>
        <v xml:space="preserve"> </v>
      </c>
      <c r="BJ48" s="576" t="str">
        <f t="shared" si="23"/>
        <v xml:space="preserve"> </v>
      </c>
      <c r="BK48" s="538"/>
      <c r="BL48" s="257"/>
      <c r="BM48" s="257"/>
      <c r="BN48" s="273"/>
      <c r="BO48" s="257"/>
      <c r="BP48" s="273"/>
      <c r="BQ48" s="273"/>
      <c r="BR48" s="273"/>
      <c r="BS48" s="262"/>
      <c r="BT48" s="262"/>
      <c r="BU48" s="262"/>
      <c r="BV48" s="262"/>
      <c r="BW48" s="262"/>
      <c r="BX48" s="538"/>
      <c r="BY48" s="262"/>
      <c r="BZ48" s="262"/>
      <c r="CA48" s="262"/>
      <c r="CB48" s="262"/>
      <c r="CC48" s="262"/>
      <c r="CD48" s="262"/>
      <c r="CE48" s="262"/>
      <c r="CF48" s="262"/>
      <c r="CG48" s="262"/>
      <c r="CH48" s="262"/>
      <c r="CI48" s="262"/>
      <c r="CJ48" s="262"/>
      <c r="CK48" s="262"/>
      <c r="CL48" s="262"/>
      <c r="CM48" s="264"/>
      <c r="CN48" s="538"/>
      <c r="CO48" s="576" t="str">
        <f t="shared" si="0"/>
        <v xml:space="preserve"> </v>
      </c>
      <c r="CP48" s="576" t="str">
        <f t="shared" si="24"/>
        <v xml:space="preserve"> </v>
      </c>
      <c r="CQ48" s="576" t="str">
        <f t="shared" si="25"/>
        <v xml:space="preserve"> </v>
      </c>
      <c r="CR48" s="576" t="str">
        <f t="shared" si="26"/>
        <v xml:space="preserve"> </v>
      </c>
      <c r="CS48" s="102"/>
      <c r="CT48" s="271"/>
    </row>
    <row r="49" spans="1:98" s="107" customFormat="1" ht="12.75" x14ac:dyDescent="0.25">
      <c r="A49" s="380"/>
      <c r="B49" s="376">
        <f>'Données démographiques'!B48</f>
        <v>0</v>
      </c>
      <c r="C49" s="376">
        <f>'Données démographiques'!C48</f>
        <v>0</v>
      </c>
      <c r="D49" s="377">
        <f>'Données démographiques'!D48</f>
        <v>0</v>
      </c>
      <c r="E49" s="377">
        <f>'Données démographiques'!E48</f>
        <v>0</v>
      </c>
      <c r="F49" s="377">
        <f>'Données démographiques'!F48</f>
        <v>0</v>
      </c>
      <c r="G49" s="102"/>
      <c r="H49" s="258"/>
      <c r="I49" s="493"/>
      <c r="J49" s="493"/>
      <c r="K49" s="258"/>
      <c r="L49" s="259"/>
      <c r="M49" s="493"/>
      <c r="N49" s="258"/>
      <c r="O49" s="259"/>
      <c r="P49" s="260"/>
      <c r="Q49" s="260"/>
      <c r="R49" s="260"/>
      <c r="S49" s="260"/>
      <c r="T49" s="260"/>
      <c r="U49" s="539"/>
      <c r="V49" s="258"/>
      <c r="W49" s="430"/>
      <c r="X49" s="430"/>
      <c r="Y49" s="102"/>
      <c r="Z49" s="258"/>
      <c r="AA49" s="431"/>
      <c r="AB49" s="431"/>
      <c r="AC49" s="102"/>
      <c r="AD49" s="259"/>
      <c r="AE49" s="259"/>
      <c r="AF49" s="258"/>
      <c r="AG49" s="259"/>
      <c r="AH49" s="258"/>
      <c r="AI49" s="258"/>
      <c r="AJ49" s="258"/>
      <c r="AK49" s="263"/>
      <c r="AL49" s="263"/>
      <c r="AM49" s="263"/>
      <c r="AN49" s="263"/>
      <c r="AO49" s="263"/>
      <c r="AP49" s="538"/>
      <c r="AQ49" s="263"/>
      <c r="AR49" s="263"/>
      <c r="AS49" s="263"/>
      <c r="AT49" s="263"/>
      <c r="AU49" s="263"/>
      <c r="AV49" s="263"/>
      <c r="AW49" s="263"/>
      <c r="AX49" s="263"/>
      <c r="AY49" s="263"/>
      <c r="AZ49" s="263"/>
      <c r="BA49" s="263"/>
      <c r="BB49" s="263"/>
      <c r="BC49" s="263"/>
      <c r="BD49" s="263"/>
      <c r="BE49" s="265"/>
      <c r="BF49" s="538"/>
      <c r="BG49" s="577" t="str">
        <f t="shared" si="19"/>
        <v xml:space="preserve"> </v>
      </c>
      <c r="BH49" s="577" t="str">
        <f t="shared" si="21"/>
        <v xml:space="preserve"> </v>
      </c>
      <c r="BI49" s="577" t="str">
        <f t="shared" si="22"/>
        <v xml:space="preserve"> </v>
      </c>
      <c r="BJ49" s="577" t="str">
        <f t="shared" si="23"/>
        <v xml:space="preserve"> </v>
      </c>
      <c r="BK49" s="538"/>
      <c r="BL49" s="259"/>
      <c r="BM49" s="259"/>
      <c r="BN49" s="258"/>
      <c r="BO49" s="259"/>
      <c r="BP49" s="258"/>
      <c r="BQ49" s="258"/>
      <c r="BR49" s="258"/>
      <c r="BS49" s="263"/>
      <c r="BT49" s="263"/>
      <c r="BU49" s="263"/>
      <c r="BV49" s="263"/>
      <c r="BW49" s="263"/>
      <c r="BX49" s="538"/>
      <c r="BY49" s="263"/>
      <c r="BZ49" s="263"/>
      <c r="CA49" s="263"/>
      <c r="CB49" s="263"/>
      <c r="CC49" s="263"/>
      <c r="CD49" s="263"/>
      <c r="CE49" s="263"/>
      <c r="CF49" s="263"/>
      <c r="CG49" s="263"/>
      <c r="CH49" s="263"/>
      <c r="CI49" s="263"/>
      <c r="CJ49" s="263"/>
      <c r="CK49" s="263"/>
      <c r="CL49" s="263"/>
      <c r="CM49" s="265"/>
      <c r="CN49" s="538"/>
      <c r="CO49" s="577" t="str">
        <f t="shared" ref="CO49:CO80" si="27">IF(BQ49=0," ",BY49/BS49)</f>
        <v xml:space="preserve"> </v>
      </c>
      <c r="CP49" s="577" t="str">
        <f t="shared" si="24"/>
        <v xml:space="preserve"> </v>
      </c>
      <c r="CQ49" s="577" t="str">
        <f t="shared" si="25"/>
        <v xml:space="preserve"> </v>
      </c>
      <c r="CR49" s="577" t="str">
        <f t="shared" si="26"/>
        <v xml:space="preserve"> </v>
      </c>
      <c r="CS49" s="102"/>
      <c r="CT49" s="530"/>
    </row>
    <row r="50" spans="1:98" s="107" customFormat="1" ht="12.75" x14ac:dyDescent="0.25">
      <c r="A50" s="380"/>
      <c r="B50" s="169">
        <f>'Données démographiques'!B49</f>
        <v>0</v>
      </c>
      <c r="C50" s="169">
        <f>'Données démographiques'!C49</f>
        <v>0</v>
      </c>
      <c r="D50" s="170">
        <f>'Données démographiques'!D49</f>
        <v>0</v>
      </c>
      <c r="E50" s="170">
        <f>'Données démographiques'!E49</f>
        <v>0</v>
      </c>
      <c r="F50" s="170">
        <f>'Données démographiques'!F49</f>
        <v>0</v>
      </c>
      <c r="G50" s="102"/>
      <c r="H50" s="273"/>
      <c r="I50" s="274"/>
      <c r="J50" s="274"/>
      <c r="K50" s="273"/>
      <c r="L50" s="257"/>
      <c r="M50" s="274"/>
      <c r="N50" s="273"/>
      <c r="O50" s="257"/>
      <c r="P50" s="278"/>
      <c r="Q50" s="278"/>
      <c r="R50" s="278"/>
      <c r="S50" s="278"/>
      <c r="T50" s="278"/>
      <c r="U50" s="537"/>
      <c r="V50" s="273"/>
      <c r="W50" s="255"/>
      <c r="X50" s="255"/>
      <c r="Y50" s="102"/>
      <c r="Z50" s="273"/>
      <c r="AA50" s="172"/>
      <c r="AB50" s="172"/>
      <c r="AC50" s="102"/>
      <c r="AD50" s="257"/>
      <c r="AE50" s="257"/>
      <c r="AF50" s="273"/>
      <c r="AG50" s="257"/>
      <c r="AH50" s="273"/>
      <c r="AI50" s="273"/>
      <c r="AJ50" s="273"/>
      <c r="AK50" s="262"/>
      <c r="AL50" s="262"/>
      <c r="AM50" s="262"/>
      <c r="AN50" s="262"/>
      <c r="AO50" s="262"/>
      <c r="AP50" s="538"/>
      <c r="AQ50" s="262"/>
      <c r="AR50" s="262"/>
      <c r="AS50" s="262"/>
      <c r="AT50" s="262"/>
      <c r="AU50" s="262"/>
      <c r="AV50" s="262"/>
      <c r="AW50" s="262"/>
      <c r="AX50" s="262"/>
      <c r="AY50" s="262"/>
      <c r="AZ50" s="262"/>
      <c r="BA50" s="262"/>
      <c r="BB50" s="262"/>
      <c r="BC50" s="262"/>
      <c r="BD50" s="262"/>
      <c r="BE50" s="264"/>
      <c r="BF50" s="538"/>
      <c r="BG50" s="576" t="str">
        <f t="shared" si="19"/>
        <v xml:space="preserve"> </v>
      </c>
      <c r="BH50" s="576" t="str">
        <f t="shared" si="21"/>
        <v xml:space="preserve"> </v>
      </c>
      <c r="BI50" s="576" t="str">
        <f t="shared" si="22"/>
        <v xml:space="preserve"> </v>
      </c>
      <c r="BJ50" s="576" t="str">
        <f t="shared" si="23"/>
        <v xml:space="preserve"> </v>
      </c>
      <c r="BK50" s="538"/>
      <c r="BL50" s="257"/>
      <c r="BM50" s="257"/>
      <c r="BN50" s="273"/>
      <c r="BO50" s="257"/>
      <c r="BP50" s="273"/>
      <c r="BQ50" s="273"/>
      <c r="BR50" s="273"/>
      <c r="BS50" s="262"/>
      <c r="BT50" s="262"/>
      <c r="BU50" s="262"/>
      <c r="BV50" s="262"/>
      <c r="BW50" s="262"/>
      <c r="BX50" s="538"/>
      <c r="BY50" s="262"/>
      <c r="BZ50" s="262"/>
      <c r="CA50" s="262"/>
      <c r="CB50" s="262"/>
      <c r="CC50" s="262"/>
      <c r="CD50" s="262"/>
      <c r="CE50" s="262"/>
      <c r="CF50" s="262"/>
      <c r="CG50" s="262"/>
      <c r="CH50" s="262"/>
      <c r="CI50" s="262"/>
      <c r="CJ50" s="262"/>
      <c r="CK50" s="262"/>
      <c r="CL50" s="262"/>
      <c r="CM50" s="264"/>
      <c r="CN50" s="538"/>
      <c r="CO50" s="576" t="str">
        <f t="shared" si="27"/>
        <v xml:space="preserve"> </v>
      </c>
      <c r="CP50" s="576" t="str">
        <f t="shared" si="24"/>
        <v xml:space="preserve"> </v>
      </c>
      <c r="CQ50" s="576" t="str">
        <f t="shared" si="25"/>
        <v xml:space="preserve"> </v>
      </c>
      <c r="CR50" s="576" t="str">
        <f t="shared" si="26"/>
        <v xml:space="preserve"> </v>
      </c>
      <c r="CS50" s="102"/>
      <c r="CT50" s="271"/>
    </row>
    <row r="51" spans="1:98" s="107" customFormat="1" ht="12.75" x14ac:dyDescent="0.25">
      <c r="A51" s="380"/>
      <c r="B51" s="376">
        <f>'Données démographiques'!B50</f>
        <v>0</v>
      </c>
      <c r="C51" s="376">
        <f>'Données démographiques'!C50</f>
        <v>0</v>
      </c>
      <c r="D51" s="377">
        <f>'Données démographiques'!D50</f>
        <v>0</v>
      </c>
      <c r="E51" s="377">
        <f>'Données démographiques'!E50</f>
        <v>0</v>
      </c>
      <c r="F51" s="377">
        <f>'Données démographiques'!F50</f>
        <v>0</v>
      </c>
      <c r="G51" s="102"/>
      <c r="H51" s="258"/>
      <c r="I51" s="493"/>
      <c r="J51" s="493"/>
      <c r="K51" s="258"/>
      <c r="L51" s="259"/>
      <c r="M51" s="493"/>
      <c r="N51" s="258"/>
      <c r="O51" s="259"/>
      <c r="P51" s="260"/>
      <c r="Q51" s="260"/>
      <c r="R51" s="260"/>
      <c r="S51" s="260"/>
      <c r="T51" s="260"/>
      <c r="U51" s="539"/>
      <c r="V51" s="258"/>
      <c r="W51" s="430"/>
      <c r="X51" s="430"/>
      <c r="Y51" s="102"/>
      <c r="Z51" s="258"/>
      <c r="AA51" s="431"/>
      <c r="AB51" s="431"/>
      <c r="AC51" s="102"/>
      <c r="AD51" s="259"/>
      <c r="AE51" s="259"/>
      <c r="AF51" s="258"/>
      <c r="AG51" s="259"/>
      <c r="AH51" s="258"/>
      <c r="AI51" s="258"/>
      <c r="AJ51" s="258"/>
      <c r="AK51" s="263"/>
      <c r="AL51" s="263"/>
      <c r="AM51" s="263"/>
      <c r="AN51" s="263"/>
      <c r="AO51" s="263"/>
      <c r="AP51" s="538"/>
      <c r="AQ51" s="263"/>
      <c r="AR51" s="263"/>
      <c r="AS51" s="263"/>
      <c r="AT51" s="263"/>
      <c r="AU51" s="263"/>
      <c r="AV51" s="263"/>
      <c r="AW51" s="263"/>
      <c r="AX51" s="263"/>
      <c r="AY51" s="263"/>
      <c r="AZ51" s="263"/>
      <c r="BA51" s="263"/>
      <c r="BB51" s="263"/>
      <c r="BC51" s="263"/>
      <c r="BD51" s="263"/>
      <c r="BE51" s="265"/>
      <c r="BF51" s="538"/>
      <c r="BG51" s="577" t="str">
        <f t="shared" si="19"/>
        <v xml:space="preserve"> </v>
      </c>
      <c r="BH51" s="577" t="str">
        <f t="shared" si="21"/>
        <v xml:space="preserve"> </v>
      </c>
      <c r="BI51" s="577" t="str">
        <f t="shared" si="22"/>
        <v xml:space="preserve"> </v>
      </c>
      <c r="BJ51" s="577" t="str">
        <f t="shared" si="23"/>
        <v xml:space="preserve"> </v>
      </c>
      <c r="BK51" s="538"/>
      <c r="BL51" s="259"/>
      <c r="BM51" s="259"/>
      <c r="BN51" s="258"/>
      <c r="BO51" s="259"/>
      <c r="BP51" s="258"/>
      <c r="BQ51" s="258"/>
      <c r="BR51" s="258"/>
      <c r="BS51" s="263"/>
      <c r="BT51" s="263"/>
      <c r="BU51" s="263"/>
      <c r="BV51" s="263"/>
      <c r="BW51" s="263"/>
      <c r="BX51" s="538"/>
      <c r="BY51" s="263"/>
      <c r="BZ51" s="263"/>
      <c r="CA51" s="263"/>
      <c r="CB51" s="263"/>
      <c r="CC51" s="263"/>
      <c r="CD51" s="263"/>
      <c r="CE51" s="263"/>
      <c r="CF51" s="263"/>
      <c r="CG51" s="263"/>
      <c r="CH51" s="263"/>
      <c r="CI51" s="263"/>
      <c r="CJ51" s="263"/>
      <c r="CK51" s="263"/>
      <c r="CL51" s="263"/>
      <c r="CM51" s="265"/>
      <c r="CN51" s="538"/>
      <c r="CO51" s="577" t="str">
        <f t="shared" si="27"/>
        <v xml:space="preserve"> </v>
      </c>
      <c r="CP51" s="577" t="str">
        <f t="shared" si="24"/>
        <v xml:space="preserve"> </v>
      </c>
      <c r="CQ51" s="577" t="str">
        <f t="shared" si="25"/>
        <v xml:space="preserve"> </v>
      </c>
      <c r="CR51" s="577" t="str">
        <f t="shared" si="26"/>
        <v xml:space="preserve"> </v>
      </c>
      <c r="CS51" s="102"/>
      <c r="CT51" s="530"/>
    </row>
    <row r="52" spans="1:98" s="107" customFormat="1" ht="12.75" x14ac:dyDescent="0.25">
      <c r="A52" s="380"/>
      <c r="B52" s="169">
        <f>'Données démographiques'!B51</f>
        <v>0</v>
      </c>
      <c r="C52" s="169">
        <f>'Données démographiques'!C51</f>
        <v>0</v>
      </c>
      <c r="D52" s="170">
        <f>'Données démographiques'!D51</f>
        <v>0</v>
      </c>
      <c r="E52" s="170">
        <f>'Données démographiques'!E51</f>
        <v>0</v>
      </c>
      <c r="F52" s="170">
        <f>'Données démographiques'!F51</f>
        <v>0</v>
      </c>
      <c r="G52" s="102"/>
      <c r="H52" s="273"/>
      <c r="I52" s="274"/>
      <c r="J52" s="274"/>
      <c r="K52" s="273"/>
      <c r="L52" s="257"/>
      <c r="M52" s="274"/>
      <c r="N52" s="273"/>
      <c r="O52" s="257"/>
      <c r="P52" s="278"/>
      <c r="Q52" s="278"/>
      <c r="R52" s="278"/>
      <c r="S52" s="278"/>
      <c r="T52" s="278"/>
      <c r="U52" s="537"/>
      <c r="V52" s="273"/>
      <c r="W52" s="255"/>
      <c r="X52" s="255"/>
      <c r="Y52" s="102"/>
      <c r="Z52" s="273"/>
      <c r="AA52" s="172"/>
      <c r="AB52" s="172"/>
      <c r="AC52" s="102"/>
      <c r="AD52" s="257"/>
      <c r="AE52" s="257"/>
      <c r="AF52" s="273"/>
      <c r="AG52" s="257"/>
      <c r="AH52" s="273"/>
      <c r="AI52" s="273"/>
      <c r="AJ52" s="273"/>
      <c r="AK52" s="262"/>
      <c r="AL52" s="262"/>
      <c r="AM52" s="262"/>
      <c r="AN52" s="262"/>
      <c r="AO52" s="262"/>
      <c r="AP52" s="538"/>
      <c r="AQ52" s="262"/>
      <c r="AR52" s="262"/>
      <c r="AS52" s="262"/>
      <c r="AT52" s="262"/>
      <c r="AU52" s="262"/>
      <c r="AV52" s="262"/>
      <c r="AW52" s="262"/>
      <c r="AX52" s="262"/>
      <c r="AY52" s="262"/>
      <c r="AZ52" s="262"/>
      <c r="BA52" s="262"/>
      <c r="BB52" s="262"/>
      <c r="BC52" s="262"/>
      <c r="BD52" s="262"/>
      <c r="BE52" s="264"/>
      <c r="BF52" s="538"/>
      <c r="BG52" s="576" t="str">
        <f t="shared" si="19"/>
        <v xml:space="preserve"> </v>
      </c>
      <c r="BH52" s="576" t="str">
        <f t="shared" si="21"/>
        <v xml:space="preserve"> </v>
      </c>
      <c r="BI52" s="576" t="str">
        <f t="shared" si="22"/>
        <v xml:space="preserve"> </v>
      </c>
      <c r="BJ52" s="576" t="str">
        <f t="shared" si="23"/>
        <v xml:space="preserve"> </v>
      </c>
      <c r="BK52" s="538"/>
      <c r="BL52" s="257"/>
      <c r="BM52" s="257"/>
      <c r="BN52" s="273"/>
      <c r="BO52" s="257"/>
      <c r="BP52" s="273"/>
      <c r="BQ52" s="273"/>
      <c r="BR52" s="273"/>
      <c r="BS52" s="262"/>
      <c r="BT52" s="262"/>
      <c r="BU52" s="262"/>
      <c r="BV52" s="262"/>
      <c r="BW52" s="262"/>
      <c r="BX52" s="538"/>
      <c r="BY52" s="262"/>
      <c r="BZ52" s="262"/>
      <c r="CA52" s="262"/>
      <c r="CB52" s="262"/>
      <c r="CC52" s="262"/>
      <c r="CD52" s="262"/>
      <c r="CE52" s="262"/>
      <c r="CF52" s="262"/>
      <c r="CG52" s="262"/>
      <c r="CH52" s="262"/>
      <c r="CI52" s="262"/>
      <c r="CJ52" s="262"/>
      <c r="CK52" s="262"/>
      <c r="CL52" s="262"/>
      <c r="CM52" s="264"/>
      <c r="CN52" s="538"/>
      <c r="CO52" s="576" t="str">
        <f t="shared" si="27"/>
        <v xml:space="preserve"> </v>
      </c>
      <c r="CP52" s="576" t="str">
        <f t="shared" si="24"/>
        <v xml:space="preserve"> </v>
      </c>
      <c r="CQ52" s="576" t="str">
        <f t="shared" si="25"/>
        <v xml:space="preserve"> </v>
      </c>
      <c r="CR52" s="576" t="str">
        <f t="shared" si="26"/>
        <v xml:space="preserve"> </v>
      </c>
      <c r="CS52" s="102"/>
      <c r="CT52" s="271"/>
    </row>
    <row r="53" spans="1:98" s="107" customFormat="1" ht="12.75" x14ac:dyDescent="0.25">
      <c r="A53" s="380"/>
      <c r="B53" s="376">
        <f>'Données démographiques'!B52</f>
        <v>0</v>
      </c>
      <c r="C53" s="376">
        <f>'Données démographiques'!C52</f>
        <v>0</v>
      </c>
      <c r="D53" s="377">
        <f>'Données démographiques'!D52</f>
        <v>0</v>
      </c>
      <c r="E53" s="377">
        <f>'Données démographiques'!E52</f>
        <v>0</v>
      </c>
      <c r="F53" s="377">
        <f>'Données démographiques'!F52</f>
        <v>0</v>
      </c>
      <c r="G53" s="102"/>
      <c r="H53" s="258"/>
      <c r="I53" s="493"/>
      <c r="J53" s="493"/>
      <c r="K53" s="258"/>
      <c r="L53" s="259"/>
      <c r="M53" s="493"/>
      <c r="N53" s="258"/>
      <c r="O53" s="259"/>
      <c r="P53" s="260"/>
      <c r="Q53" s="260"/>
      <c r="R53" s="260"/>
      <c r="S53" s="260"/>
      <c r="T53" s="260"/>
      <c r="U53" s="539"/>
      <c r="V53" s="258"/>
      <c r="W53" s="430"/>
      <c r="X53" s="430"/>
      <c r="Y53" s="102"/>
      <c r="Z53" s="258"/>
      <c r="AA53" s="431"/>
      <c r="AB53" s="431"/>
      <c r="AC53" s="102"/>
      <c r="AD53" s="259"/>
      <c r="AE53" s="259"/>
      <c r="AF53" s="258"/>
      <c r="AG53" s="259"/>
      <c r="AH53" s="258"/>
      <c r="AI53" s="258"/>
      <c r="AJ53" s="258"/>
      <c r="AK53" s="263"/>
      <c r="AL53" s="263"/>
      <c r="AM53" s="263"/>
      <c r="AN53" s="263"/>
      <c r="AO53" s="263"/>
      <c r="AP53" s="538"/>
      <c r="AQ53" s="263"/>
      <c r="AR53" s="263"/>
      <c r="AS53" s="263"/>
      <c r="AT53" s="263"/>
      <c r="AU53" s="263"/>
      <c r="AV53" s="263"/>
      <c r="AW53" s="263"/>
      <c r="AX53" s="263"/>
      <c r="AY53" s="263"/>
      <c r="AZ53" s="263"/>
      <c r="BA53" s="263"/>
      <c r="BB53" s="263"/>
      <c r="BC53" s="263"/>
      <c r="BD53" s="263"/>
      <c r="BE53" s="265"/>
      <c r="BF53" s="538"/>
      <c r="BG53" s="577" t="str">
        <f t="shared" si="19"/>
        <v xml:space="preserve"> </v>
      </c>
      <c r="BH53" s="577" t="str">
        <f t="shared" si="21"/>
        <v xml:space="preserve"> </v>
      </c>
      <c r="BI53" s="577" t="str">
        <f t="shared" si="22"/>
        <v xml:space="preserve"> </v>
      </c>
      <c r="BJ53" s="577" t="str">
        <f t="shared" si="23"/>
        <v xml:space="preserve"> </v>
      </c>
      <c r="BK53" s="538"/>
      <c r="BL53" s="259"/>
      <c r="BM53" s="259"/>
      <c r="BN53" s="258"/>
      <c r="BO53" s="259"/>
      <c r="BP53" s="258"/>
      <c r="BQ53" s="258"/>
      <c r="BR53" s="258"/>
      <c r="BS53" s="263"/>
      <c r="BT53" s="263"/>
      <c r="BU53" s="263"/>
      <c r="BV53" s="263"/>
      <c r="BW53" s="263"/>
      <c r="BX53" s="538"/>
      <c r="BY53" s="263"/>
      <c r="BZ53" s="263"/>
      <c r="CA53" s="263"/>
      <c r="CB53" s="263"/>
      <c r="CC53" s="263"/>
      <c r="CD53" s="263"/>
      <c r="CE53" s="263"/>
      <c r="CF53" s="263"/>
      <c r="CG53" s="263"/>
      <c r="CH53" s="263"/>
      <c r="CI53" s="263"/>
      <c r="CJ53" s="263"/>
      <c r="CK53" s="263"/>
      <c r="CL53" s="263"/>
      <c r="CM53" s="265"/>
      <c r="CN53" s="538"/>
      <c r="CO53" s="577" t="str">
        <f t="shared" si="27"/>
        <v xml:space="preserve"> </v>
      </c>
      <c r="CP53" s="577" t="str">
        <f t="shared" si="24"/>
        <v xml:space="preserve"> </v>
      </c>
      <c r="CQ53" s="577" t="str">
        <f t="shared" si="25"/>
        <v xml:space="preserve"> </v>
      </c>
      <c r="CR53" s="577" t="str">
        <f t="shared" si="26"/>
        <v xml:space="preserve"> </v>
      </c>
      <c r="CS53" s="102"/>
      <c r="CT53" s="530"/>
    </row>
    <row r="54" spans="1:98" s="107" customFormat="1" ht="12.75" x14ac:dyDescent="0.25">
      <c r="A54" s="380"/>
      <c r="B54" s="169">
        <f>'Données démographiques'!B53</f>
        <v>0</v>
      </c>
      <c r="C54" s="169">
        <f>'Données démographiques'!C53</f>
        <v>0</v>
      </c>
      <c r="D54" s="170">
        <f>'Données démographiques'!D53</f>
        <v>0</v>
      </c>
      <c r="E54" s="170">
        <f>'Données démographiques'!E53</f>
        <v>0</v>
      </c>
      <c r="F54" s="170">
        <f>'Données démographiques'!F53</f>
        <v>0</v>
      </c>
      <c r="G54" s="102"/>
      <c r="H54" s="273"/>
      <c r="I54" s="274"/>
      <c r="J54" s="274"/>
      <c r="K54" s="273"/>
      <c r="L54" s="257"/>
      <c r="M54" s="274"/>
      <c r="N54" s="273"/>
      <c r="O54" s="257"/>
      <c r="P54" s="278"/>
      <c r="Q54" s="278"/>
      <c r="R54" s="278"/>
      <c r="S54" s="278"/>
      <c r="T54" s="278"/>
      <c r="U54" s="537"/>
      <c r="V54" s="273"/>
      <c r="W54" s="255"/>
      <c r="X54" s="255"/>
      <c r="Y54" s="102"/>
      <c r="Z54" s="273"/>
      <c r="AA54" s="172"/>
      <c r="AB54" s="172"/>
      <c r="AC54" s="102"/>
      <c r="AD54" s="257"/>
      <c r="AE54" s="257"/>
      <c r="AF54" s="273"/>
      <c r="AG54" s="257"/>
      <c r="AH54" s="273"/>
      <c r="AI54" s="273"/>
      <c r="AJ54" s="273"/>
      <c r="AK54" s="262"/>
      <c r="AL54" s="262"/>
      <c r="AM54" s="262"/>
      <c r="AN54" s="262"/>
      <c r="AO54" s="262"/>
      <c r="AP54" s="538"/>
      <c r="AQ54" s="262"/>
      <c r="AR54" s="262"/>
      <c r="AS54" s="262"/>
      <c r="AT54" s="262"/>
      <c r="AU54" s="262"/>
      <c r="AV54" s="262"/>
      <c r="AW54" s="262"/>
      <c r="AX54" s="262"/>
      <c r="AY54" s="262"/>
      <c r="AZ54" s="262"/>
      <c r="BA54" s="262"/>
      <c r="BB54" s="262"/>
      <c r="BC54" s="262"/>
      <c r="BD54" s="262"/>
      <c r="BE54" s="264"/>
      <c r="BF54" s="538"/>
      <c r="BG54" s="576" t="str">
        <f t="shared" si="19"/>
        <v xml:space="preserve"> </v>
      </c>
      <c r="BH54" s="576" t="str">
        <f t="shared" si="21"/>
        <v xml:space="preserve"> </v>
      </c>
      <c r="BI54" s="576" t="str">
        <f t="shared" si="22"/>
        <v xml:space="preserve"> </v>
      </c>
      <c r="BJ54" s="576" t="str">
        <f t="shared" si="23"/>
        <v xml:space="preserve"> </v>
      </c>
      <c r="BK54" s="538"/>
      <c r="BL54" s="257"/>
      <c r="BM54" s="257"/>
      <c r="BN54" s="273"/>
      <c r="BO54" s="257"/>
      <c r="BP54" s="273"/>
      <c r="BQ54" s="273"/>
      <c r="BR54" s="273"/>
      <c r="BS54" s="262"/>
      <c r="BT54" s="262"/>
      <c r="BU54" s="262"/>
      <c r="BV54" s="262"/>
      <c r="BW54" s="262"/>
      <c r="BX54" s="538"/>
      <c r="BY54" s="262"/>
      <c r="BZ54" s="262"/>
      <c r="CA54" s="262"/>
      <c r="CB54" s="262"/>
      <c r="CC54" s="262"/>
      <c r="CD54" s="262"/>
      <c r="CE54" s="262"/>
      <c r="CF54" s="262"/>
      <c r="CG54" s="262"/>
      <c r="CH54" s="262"/>
      <c r="CI54" s="262"/>
      <c r="CJ54" s="262"/>
      <c r="CK54" s="262"/>
      <c r="CL54" s="262"/>
      <c r="CM54" s="264"/>
      <c r="CN54" s="538"/>
      <c r="CO54" s="576" t="str">
        <f t="shared" si="27"/>
        <v xml:space="preserve"> </v>
      </c>
      <c r="CP54" s="576" t="str">
        <f t="shared" si="24"/>
        <v xml:space="preserve"> </v>
      </c>
      <c r="CQ54" s="576" t="str">
        <f t="shared" si="25"/>
        <v xml:space="preserve"> </v>
      </c>
      <c r="CR54" s="576" t="str">
        <f t="shared" si="26"/>
        <v xml:space="preserve"> </v>
      </c>
      <c r="CS54" s="102"/>
      <c r="CT54" s="271"/>
    </row>
    <row r="55" spans="1:98" s="107" customFormat="1" ht="12.75" x14ac:dyDescent="0.25">
      <c r="A55" s="380"/>
      <c r="B55" s="376">
        <f>'Données démographiques'!B54</f>
        <v>0</v>
      </c>
      <c r="C55" s="376">
        <f>'Données démographiques'!C54</f>
        <v>0</v>
      </c>
      <c r="D55" s="377">
        <f>'Données démographiques'!D54</f>
        <v>0</v>
      </c>
      <c r="E55" s="377">
        <f>'Données démographiques'!E54</f>
        <v>0</v>
      </c>
      <c r="F55" s="377">
        <f>'Données démographiques'!F54</f>
        <v>0</v>
      </c>
      <c r="G55" s="102"/>
      <c r="H55" s="258"/>
      <c r="I55" s="493"/>
      <c r="J55" s="493"/>
      <c r="K55" s="258"/>
      <c r="L55" s="259"/>
      <c r="M55" s="493"/>
      <c r="N55" s="258"/>
      <c r="O55" s="259"/>
      <c r="P55" s="260"/>
      <c r="Q55" s="260"/>
      <c r="R55" s="260"/>
      <c r="S55" s="260"/>
      <c r="T55" s="260"/>
      <c r="U55" s="539"/>
      <c r="V55" s="258"/>
      <c r="W55" s="430"/>
      <c r="X55" s="430"/>
      <c r="Y55" s="102"/>
      <c r="Z55" s="258"/>
      <c r="AA55" s="431"/>
      <c r="AB55" s="431"/>
      <c r="AC55" s="102"/>
      <c r="AD55" s="259"/>
      <c r="AE55" s="259"/>
      <c r="AF55" s="258"/>
      <c r="AG55" s="259"/>
      <c r="AH55" s="258"/>
      <c r="AI55" s="258"/>
      <c r="AJ55" s="258"/>
      <c r="AK55" s="263"/>
      <c r="AL55" s="263"/>
      <c r="AM55" s="263"/>
      <c r="AN55" s="263"/>
      <c r="AO55" s="263"/>
      <c r="AP55" s="538"/>
      <c r="AQ55" s="263"/>
      <c r="AR55" s="263"/>
      <c r="AS55" s="263"/>
      <c r="AT55" s="263"/>
      <c r="AU55" s="263"/>
      <c r="AV55" s="263"/>
      <c r="AW55" s="263"/>
      <c r="AX55" s="263"/>
      <c r="AY55" s="263"/>
      <c r="AZ55" s="263"/>
      <c r="BA55" s="263"/>
      <c r="BB55" s="263"/>
      <c r="BC55" s="263"/>
      <c r="BD55" s="263"/>
      <c r="BE55" s="265"/>
      <c r="BF55" s="538"/>
      <c r="BG55" s="577" t="str">
        <f t="shared" si="19"/>
        <v xml:space="preserve"> </v>
      </c>
      <c r="BH55" s="577" t="str">
        <f t="shared" si="21"/>
        <v xml:space="preserve"> </v>
      </c>
      <c r="BI55" s="577" t="str">
        <f t="shared" si="22"/>
        <v xml:space="preserve"> </v>
      </c>
      <c r="BJ55" s="577" t="str">
        <f t="shared" si="23"/>
        <v xml:space="preserve"> </v>
      </c>
      <c r="BK55" s="538"/>
      <c r="BL55" s="259"/>
      <c r="BM55" s="259"/>
      <c r="BN55" s="258"/>
      <c r="BO55" s="259"/>
      <c r="BP55" s="258"/>
      <c r="BQ55" s="258"/>
      <c r="BR55" s="258"/>
      <c r="BS55" s="263"/>
      <c r="BT55" s="263"/>
      <c r="BU55" s="263"/>
      <c r="BV55" s="263"/>
      <c r="BW55" s="263"/>
      <c r="BX55" s="538"/>
      <c r="BY55" s="263"/>
      <c r="BZ55" s="263"/>
      <c r="CA55" s="263"/>
      <c r="CB55" s="263"/>
      <c r="CC55" s="263"/>
      <c r="CD55" s="263"/>
      <c r="CE55" s="263"/>
      <c r="CF55" s="263"/>
      <c r="CG55" s="263"/>
      <c r="CH55" s="263"/>
      <c r="CI55" s="263"/>
      <c r="CJ55" s="263"/>
      <c r="CK55" s="263"/>
      <c r="CL55" s="263"/>
      <c r="CM55" s="265"/>
      <c r="CN55" s="538"/>
      <c r="CO55" s="577" t="str">
        <f t="shared" si="27"/>
        <v xml:space="preserve"> </v>
      </c>
      <c r="CP55" s="577" t="str">
        <f t="shared" si="24"/>
        <v xml:space="preserve"> </v>
      </c>
      <c r="CQ55" s="577" t="str">
        <f t="shared" si="25"/>
        <v xml:space="preserve"> </v>
      </c>
      <c r="CR55" s="577" t="str">
        <f t="shared" si="26"/>
        <v xml:space="preserve"> </v>
      </c>
      <c r="CS55" s="102"/>
      <c r="CT55" s="530"/>
    </row>
    <row r="56" spans="1:98" s="107" customFormat="1" ht="12.75" x14ac:dyDescent="0.25">
      <c r="A56" s="380"/>
      <c r="B56" s="169">
        <f>'Données démographiques'!B55</f>
        <v>0</v>
      </c>
      <c r="C56" s="169">
        <f>'Données démographiques'!C55</f>
        <v>0</v>
      </c>
      <c r="D56" s="170">
        <f>'Données démographiques'!D55</f>
        <v>0</v>
      </c>
      <c r="E56" s="170">
        <f>'Données démographiques'!E55</f>
        <v>0</v>
      </c>
      <c r="F56" s="170">
        <f>'Données démographiques'!F55</f>
        <v>0</v>
      </c>
      <c r="G56" s="102"/>
      <c r="H56" s="273"/>
      <c r="I56" s="274"/>
      <c r="J56" s="274"/>
      <c r="K56" s="273"/>
      <c r="L56" s="257"/>
      <c r="M56" s="274"/>
      <c r="N56" s="273"/>
      <c r="O56" s="257"/>
      <c r="P56" s="278"/>
      <c r="Q56" s="278"/>
      <c r="R56" s="278"/>
      <c r="S56" s="278"/>
      <c r="T56" s="278"/>
      <c r="U56" s="537"/>
      <c r="V56" s="273"/>
      <c r="W56" s="255"/>
      <c r="X56" s="255"/>
      <c r="Y56" s="102"/>
      <c r="Z56" s="273"/>
      <c r="AA56" s="172"/>
      <c r="AB56" s="172"/>
      <c r="AC56" s="102"/>
      <c r="AD56" s="257"/>
      <c r="AE56" s="257"/>
      <c r="AF56" s="273"/>
      <c r="AG56" s="257"/>
      <c r="AH56" s="273"/>
      <c r="AI56" s="273"/>
      <c r="AJ56" s="273"/>
      <c r="AK56" s="262"/>
      <c r="AL56" s="262"/>
      <c r="AM56" s="262"/>
      <c r="AN56" s="262"/>
      <c r="AO56" s="262"/>
      <c r="AP56" s="538"/>
      <c r="AQ56" s="262"/>
      <c r="AR56" s="262"/>
      <c r="AS56" s="262"/>
      <c r="AT56" s="262"/>
      <c r="AU56" s="262"/>
      <c r="AV56" s="262"/>
      <c r="AW56" s="262"/>
      <c r="AX56" s="262"/>
      <c r="AY56" s="262"/>
      <c r="AZ56" s="262"/>
      <c r="BA56" s="262"/>
      <c r="BB56" s="262"/>
      <c r="BC56" s="262"/>
      <c r="BD56" s="262"/>
      <c r="BE56" s="264"/>
      <c r="BF56" s="538"/>
      <c r="BG56" s="576" t="str">
        <f t="shared" si="19"/>
        <v xml:space="preserve"> </v>
      </c>
      <c r="BH56" s="576" t="str">
        <f t="shared" si="21"/>
        <v xml:space="preserve"> </v>
      </c>
      <c r="BI56" s="576" t="str">
        <f t="shared" si="22"/>
        <v xml:space="preserve"> </v>
      </c>
      <c r="BJ56" s="576" t="str">
        <f t="shared" si="23"/>
        <v xml:space="preserve"> </v>
      </c>
      <c r="BK56" s="538"/>
      <c r="BL56" s="257"/>
      <c r="BM56" s="257"/>
      <c r="BN56" s="273"/>
      <c r="BO56" s="257"/>
      <c r="BP56" s="273"/>
      <c r="BQ56" s="273"/>
      <c r="BR56" s="273"/>
      <c r="BS56" s="262"/>
      <c r="BT56" s="262"/>
      <c r="BU56" s="262"/>
      <c r="BV56" s="262"/>
      <c r="BW56" s="262"/>
      <c r="BX56" s="538"/>
      <c r="BY56" s="262"/>
      <c r="BZ56" s="262"/>
      <c r="CA56" s="262"/>
      <c r="CB56" s="262"/>
      <c r="CC56" s="262"/>
      <c r="CD56" s="262"/>
      <c r="CE56" s="262"/>
      <c r="CF56" s="262"/>
      <c r="CG56" s="262"/>
      <c r="CH56" s="262"/>
      <c r="CI56" s="262"/>
      <c r="CJ56" s="262"/>
      <c r="CK56" s="262"/>
      <c r="CL56" s="262"/>
      <c r="CM56" s="264"/>
      <c r="CN56" s="538"/>
      <c r="CO56" s="576" t="str">
        <f t="shared" si="27"/>
        <v xml:space="preserve"> </v>
      </c>
      <c r="CP56" s="576" t="str">
        <f t="shared" si="24"/>
        <v xml:space="preserve"> </v>
      </c>
      <c r="CQ56" s="576" t="str">
        <f t="shared" si="25"/>
        <v xml:space="preserve"> </v>
      </c>
      <c r="CR56" s="576" t="str">
        <f t="shared" si="26"/>
        <v xml:space="preserve"> </v>
      </c>
      <c r="CS56" s="102"/>
      <c r="CT56" s="271"/>
    </row>
    <row r="57" spans="1:98" s="107" customFormat="1" ht="12.75" x14ac:dyDescent="0.25">
      <c r="A57" s="380"/>
      <c r="B57" s="376">
        <f>'Données démographiques'!B56</f>
        <v>0</v>
      </c>
      <c r="C57" s="376">
        <f>'Données démographiques'!C56</f>
        <v>0</v>
      </c>
      <c r="D57" s="377">
        <f>'Données démographiques'!D56</f>
        <v>0</v>
      </c>
      <c r="E57" s="377">
        <f>'Données démographiques'!E56</f>
        <v>0</v>
      </c>
      <c r="F57" s="377">
        <f>'Données démographiques'!F56</f>
        <v>0</v>
      </c>
      <c r="G57" s="102"/>
      <c r="H57" s="258"/>
      <c r="I57" s="493"/>
      <c r="J57" s="493"/>
      <c r="K57" s="258"/>
      <c r="L57" s="259"/>
      <c r="M57" s="493"/>
      <c r="N57" s="258"/>
      <c r="O57" s="259"/>
      <c r="P57" s="260"/>
      <c r="Q57" s="260"/>
      <c r="R57" s="260"/>
      <c r="S57" s="260"/>
      <c r="T57" s="260"/>
      <c r="U57" s="539"/>
      <c r="V57" s="258"/>
      <c r="W57" s="430"/>
      <c r="X57" s="430"/>
      <c r="Y57" s="102"/>
      <c r="Z57" s="258"/>
      <c r="AA57" s="431"/>
      <c r="AB57" s="431"/>
      <c r="AC57" s="102"/>
      <c r="AD57" s="259"/>
      <c r="AE57" s="259"/>
      <c r="AF57" s="258"/>
      <c r="AG57" s="259"/>
      <c r="AH57" s="258"/>
      <c r="AI57" s="258"/>
      <c r="AJ57" s="258"/>
      <c r="AK57" s="263"/>
      <c r="AL57" s="263"/>
      <c r="AM57" s="263"/>
      <c r="AN57" s="263"/>
      <c r="AO57" s="263"/>
      <c r="AP57" s="538"/>
      <c r="AQ57" s="263"/>
      <c r="AR57" s="263"/>
      <c r="AS57" s="263"/>
      <c r="AT57" s="263"/>
      <c r="AU57" s="263"/>
      <c r="AV57" s="263"/>
      <c r="AW57" s="263"/>
      <c r="AX57" s="263"/>
      <c r="AY57" s="263"/>
      <c r="AZ57" s="263"/>
      <c r="BA57" s="263"/>
      <c r="BB57" s="263"/>
      <c r="BC57" s="263"/>
      <c r="BD57" s="263"/>
      <c r="BE57" s="265"/>
      <c r="BF57" s="538"/>
      <c r="BG57" s="577" t="str">
        <f t="shared" si="19"/>
        <v xml:space="preserve"> </v>
      </c>
      <c r="BH57" s="577" t="str">
        <f t="shared" si="21"/>
        <v xml:space="preserve"> </v>
      </c>
      <c r="BI57" s="577" t="str">
        <f t="shared" si="22"/>
        <v xml:space="preserve"> </v>
      </c>
      <c r="BJ57" s="577" t="str">
        <f t="shared" si="23"/>
        <v xml:space="preserve"> </v>
      </c>
      <c r="BK57" s="538"/>
      <c r="BL57" s="259"/>
      <c r="BM57" s="259"/>
      <c r="BN57" s="258"/>
      <c r="BO57" s="259"/>
      <c r="BP57" s="258"/>
      <c r="BQ57" s="258"/>
      <c r="BR57" s="258"/>
      <c r="BS57" s="263"/>
      <c r="BT57" s="263"/>
      <c r="BU57" s="263"/>
      <c r="BV57" s="263"/>
      <c r="BW57" s="263"/>
      <c r="BX57" s="538"/>
      <c r="BY57" s="263"/>
      <c r="BZ57" s="263"/>
      <c r="CA57" s="263"/>
      <c r="CB57" s="263"/>
      <c r="CC57" s="263"/>
      <c r="CD57" s="263"/>
      <c r="CE57" s="263"/>
      <c r="CF57" s="263"/>
      <c r="CG57" s="263"/>
      <c r="CH57" s="263"/>
      <c r="CI57" s="263"/>
      <c r="CJ57" s="263"/>
      <c r="CK57" s="263"/>
      <c r="CL57" s="263"/>
      <c r="CM57" s="265"/>
      <c r="CN57" s="538"/>
      <c r="CO57" s="577" t="str">
        <f t="shared" si="27"/>
        <v xml:space="preserve"> </v>
      </c>
      <c r="CP57" s="577" t="str">
        <f t="shared" si="24"/>
        <v xml:space="preserve"> </v>
      </c>
      <c r="CQ57" s="577" t="str">
        <f t="shared" si="25"/>
        <v xml:space="preserve"> </v>
      </c>
      <c r="CR57" s="577" t="str">
        <f t="shared" si="26"/>
        <v xml:space="preserve"> </v>
      </c>
      <c r="CS57" s="102"/>
      <c r="CT57" s="530"/>
    </row>
    <row r="58" spans="1:98" s="107" customFormat="1" ht="12.75" x14ac:dyDescent="0.25">
      <c r="A58" s="380"/>
      <c r="B58" s="169">
        <f>'Données démographiques'!B57</f>
        <v>0</v>
      </c>
      <c r="C58" s="169">
        <f>'Données démographiques'!C57</f>
        <v>0</v>
      </c>
      <c r="D58" s="170">
        <f>'Données démographiques'!D57</f>
        <v>0</v>
      </c>
      <c r="E58" s="170">
        <f>'Données démographiques'!E57</f>
        <v>0</v>
      </c>
      <c r="F58" s="170">
        <f>'Données démographiques'!F57</f>
        <v>0</v>
      </c>
      <c r="G58" s="102"/>
      <c r="H58" s="273"/>
      <c r="I58" s="274"/>
      <c r="J58" s="274"/>
      <c r="K58" s="273"/>
      <c r="L58" s="257"/>
      <c r="M58" s="274"/>
      <c r="N58" s="273"/>
      <c r="O58" s="257"/>
      <c r="P58" s="278"/>
      <c r="Q58" s="278"/>
      <c r="R58" s="278"/>
      <c r="S58" s="278"/>
      <c r="T58" s="278"/>
      <c r="U58" s="537"/>
      <c r="V58" s="273"/>
      <c r="W58" s="255"/>
      <c r="X58" s="255"/>
      <c r="Y58" s="102"/>
      <c r="Z58" s="273"/>
      <c r="AA58" s="172"/>
      <c r="AB58" s="172"/>
      <c r="AC58" s="102"/>
      <c r="AD58" s="257"/>
      <c r="AE58" s="257"/>
      <c r="AF58" s="273"/>
      <c r="AG58" s="257"/>
      <c r="AH58" s="273"/>
      <c r="AI58" s="273"/>
      <c r="AJ58" s="273"/>
      <c r="AK58" s="262"/>
      <c r="AL58" s="262"/>
      <c r="AM58" s="262"/>
      <c r="AN58" s="262"/>
      <c r="AO58" s="262"/>
      <c r="AP58" s="538"/>
      <c r="AQ58" s="262"/>
      <c r="AR58" s="262"/>
      <c r="AS58" s="262"/>
      <c r="AT58" s="262"/>
      <c r="AU58" s="262"/>
      <c r="AV58" s="262"/>
      <c r="AW58" s="262"/>
      <c r="AX58" s="262"/>
      <c r="AY58" s="262"/>
      <c r="AZ58" s="262"/>
      <c r="BA58" s="262"/>
      <c r="BB58" s="262"/>
      <c r="BC58" s="262"/>
      <c r="BD58" s="262"/>
      <c r="BE58" s="264"/>
      <c r="BF58" s="538"/>
      <c r="BG58" s="576" t="str">
        <f t="shared" si="19"/>
        <v xml:space="preserve"> </v>
      </c>
      <c r="BH58" s="576" t="str">
        <f t="shared" si="21"/>
        <v xml:space="preserve"> </v>
      </c>
      <c r="BI58" s="576" t="str">
        <f t="shared" si="22"/>
        <v xml:space="preserve"> </v>
      </c>
      <c r="BJ58" s="576" t="str">
        <f t="shared" si="23"/>
        <v xml:space="preserve"> </v>
      </c>
      <c r="BK58" s="538"/>
      <c r="BL58" s="257"/>
      <c r="BM58" s="257"/>
      <c r="BN58" s="273"/>
      <c r="BO58" s="257"/>
      <c r="BP58" s="273"/>
      <c r="BQ58" s="273"/>
      <c r="BR58" s="273"/>
      <c r="BS58" s="262"/>
      <c r="BT58" s="262"/>
      <c r="BU58" s="262"/>
      <c r="BV58" s="262"/>
      <c r="BW58" s="262"/>
      <c r="BX58" s="538"/>
      <c r="BY58" s="262"/>
      <c r="BZ58" s="262"/>
      <c r="CA58" s="262"/>
      <c r="CB58" s="262"/>
      <c r="CC58" s="262"/>
      <c r="CD58" s="262"/>
      <c r="CE58" s="262"/>
      <c r="CF58" s="262"/>
      <c r="CG58" s="262"/>
      <c r="CH58" s="262"/>
      <c r="CI58" s="262"/>
      <c r="CJ58" s="262"/>
      <c r="CK58" s="262"/>
      <c r="CL58" s="262"/>
      <c r="CM58" s="264"/>
      <c r="CN58" s="538"/>
      <c r="CO58" s="576" t="str">
        <f t="shared" si="27"/>
        <v xml:space="preserve"> </v>
      </c>
      <c r="CP58" s="576" t="str">
        <f t="shared" si="24"/>
        <v xml:space="preserve"> </v>
      </c>
      <c r="CQ58" s="576" t="str">
        <f t="shared" si="25"/>
        <v xml:space="preserve"> </v>
      </c>
      <c r="CR58" s="576" t="str">
        <f t="shared" si="26"/>
        <v xml:space="preserve"> </v>
      </c>
      <c r="CS58" s="102"/>
      <c r="CT58" s="271"/>
    </row>
    <row r="59" spans="1:98" s="107" customFormat="1" ht="12.75" x14ac:dyDescent="0.25">
      <c r="A59" s="380"/>
      <c r="B59" s="376">
        <f>'Données démographiques'!B58</f>
        <v>0</v>
      </c>
      <c r="C59" s="376">
        <f>'Données démographiques'!C58</f>
        <v>0</v>
      </c>
      <c r="D59" s="377">
        <f>'Données démographiques'!D58</f>
        <v>0</v>
      </c>
      <c r="E59" s="377">
        <f>'Données démographiques'!E58</f>
        <v>0</v>
      </c>
      <c r="F59" s="377">
        <f>'Données démographiques'!F58</f>
        <v>0</v>
      </c>
      <c r="G59" s="102"/>
      <c r="H59" s="258"/>
      <c r="I59" s="493"/>
      <c r="J59" s="493"/>
      <c r="K59" s="258"/>
      <c r="L59" s="259"/>
      <c r="M59" s="493"/>
      <c r="N59" s="258"/>
      <c r="O59" s="259"/>
      <c r="P59" s="260"/>
      <c r="Q59" s="260"/>
      <c r="R59" s="260"/>
      <c r="S59" s="260"/>
      <c r="T59" s="260"/>
      <c r="U59" s="539"/>
      <c r="V59" s="258"/>
      <c r="W59" s="430"/>
      <c r="X59" s="430"/>
      <c r="Y59" s="102"/>
      <c r="Z59" s="258"/>
      <c r="AA59" s="431"/>
      <c r="AB59" s="431"/>
      <c r="AC59" s="102"/>
      <c r="AD59" s="259"/>
      <c r="AE59" s="259"/>
      <c r="AF59" s="258"/>
      <c r="AG59" s="259"/>
      <c r="AH59" s="258"/>
      <c r="AI59" s="258"/>
      <c r="AJ59" s="258"/>
      <c r="AK59" s="263"/>
      <c r="AL59" s="263"/>
      <c r="AM59" s="263"/>
      <c r="AN59" s="263"/>
      <c r="AO59" s="263"/>
      <c r="AP59" s="538"/>
      <c r="AQ59" s="263"/>
      <c r="AR59" s="263"/>
      <c r="AS59" s="263"/>
      <c r="AT59" s="263"/>
      <c r="AU59" s="263"/>
      <c r="AV59" s="263"/>
      <c r="AW59" s="263"/>
      <c r="AX59" s="263"/>
      <c r="AY59" s="263"/>
      <c r="AZ59" s="263"/>
      <c r="BA59" s="263"/>
      <c r="BB59" s="263"/>
      <c r="BC59" s="263"/>
      <c r="BD59" s="263"/>
      <c r="BE59" s="265"/>
      <c r="BF59" s="538"/>
      <c r="BG59" s="577" t="str">
        <f t="shared" si="19"/>
        <v xml:space="preserve"> </v>
      </c>
      <c r="BH59" s="577" t="str">
        <f t="shared" si="21"/>
        <v xml:space="preserve"> </v>
      </c>
      <c r="BI59" s="577" t="str">
        <f t="shared" si="22"/>
        <v xml:space="preserve"> </v>
      </c>
      <c r="BJ59" s="577" t="str">
        <f t="shared" si="23"/>
        <v xml:space="preserve"> </v>
      </c>
      <c r="BK59" s="538"/>
      <c r="BL59" s="259"/>
      <c r="BM59" s="259"/>
      <c r="BN59" s="258"/>
      <c r="BO59" s="259"/>
      <c r="BP59" s="258"/>
      <c r="BQ59" s="258"/>
      <c r="BR59" s="258"/>
      <c r="BS59" s="263"/>
      <c r="BT59" s="263"/>
      <c r="BU59" s="263"/>
      <c r="BV59" s="263"/>
      <c r="BW59" s="263"/>
      <c r="BX59" s="538"/>
      <c r="BY59" s="263"/>
      <c r="BZ59" s="263"/>
      <c r="CA59" s="263"/>
      <c r="CB59" s="263"/>
      <c r="CC59" s="263"/>
      <c r="CD59" s="263"/>
      <c r="CE59" s="263"/>
      <c r="CF59" s="263"/>
      <c r="CG59" s="263"/>
      <c r="CH59" s="263"/>
      <c r="CI59" s="263"/>
      <c r="CJ59" s="263"/>
      <c r="CK59" s="263"/>
      <c r="CL59" s="263"/>
      <c r="CM59" s="265"/>
      <c r="CN59" s="538"/>
      <c r="CO59" s="577" t="str">
        <f t="shared" si="27"/>
        <v xml:space="preserve"> </v>
      </c>
      <c r="CP59" s="577" t="str">
        <f t="shared" si="24"/>
        <v xml:space="preserve"> </v>
      </c>
      <c r="CQ59" s="577" t="str">
        <f t="shared" si="25"/>
        <v xml:space="preserve"> </v>
      </c>
      <c r="CR59" s="577" t="str">
        <f t="shared" si="26"/>
        <v xml:space="preserve"> </v>
      </c>
      <c r="CS59" s="102"/>
      <c r="CT59" s="530"/>
    </row>
    <row r="60" spans="1:98" s="107" customFormat="1" ht="12.75" x14ac:dyDescent="0.25">
      <c r="A60" s="380"/>
      <c r="B60" s="169">
        <f>'Données démographiques'!B59</f>
        <v>0</v>
      </c>
      <c r="C60" s="169">
        <f>'Données démographiques'!C59</f>
        <v>0</v>
      </c>
      <c r="D60" s="170">
        <f>'Données démographiques'!D59</f>
        <v>0</v>
      </c>
      <c r="E60" s="170">
        <f>'Données démographiques'!E59</f>
        <v>0</v>
      </c>
      <c r="F60" s="170">
        <f>'Données démographiques'!F59</f>
        <v>0</v>
      </c>
      <c r="G60" s="102"/>
      <c r="H60" s="273"/>
      <c r="I60" s="274"/>
      <c r="J60" s="274"/>
      <c r="K60" s="273"/>
      <c r="L60" s="257"/>
      <c r="M60" s="274"/>
      <c r="N60" s="273"/>
      <c r="O60" s="257"/>
      <c r="P60" s="278"/>
      <c r="Q60" s="278"/>
      <c r="R60" s="278"/>
      <c r="S60" s="278"/>
      <c r="T60" s="278"/>
      <c r="U60" s="537"/>
      <c r="V60" s="273"/>
      <c r="W60" s="255"/>
      <c r="X60" s="255"/>
      <c r="Y60" s="102"/>
      <c r="Z60" s="273"/>
      <c r="AA60" s="172"/>
      <c r="AB60" s="172"/>
      <c r="AC60" s="102"/>
      <c r="AD60" s="257"/>
      <c r="AE60" s="257"/>
      <c r="AF60" s="273"/>
      <c r="AG60" s="257"/>
      <c r="AH60" s="273"/>
      <c r="AI60" s="273"/>
      <c r="AJ60" s="273"/>
      <c r="AK60" s="262"/>
      <c r="AL60" s="262"/>
      <c r="AM60" s="262"/>
      <c r="AN60" s="262"/>
      <c r="AO60" s="262"/>
      <c r="AP60" s="538"/>
      <c r="AQ60" s="262"/>
      <c r="AR60" s="262"/>
      <c r="AS60" s="262"/>
      <c r="AT60" s="262"/>
      <c r="AU60" s="262"/>
      <c r="AV60" s="262"/>
      <c r="AW60" s="262"/>
      <c r="AX60" s="262"/>
      <c r="AY60" s="262"/>
      <c r="AZ60" s="262"/>
      <c r="BA60" s="262"/>
      <c r="BB60" s="262"/>
      <c r="BC60" s="262"/>
      <c r="BD60" s="262"/>
      <c r="BE60" s="264"/>
      <c r="BF60" s="538"/>
      <c r="BG60" s="576" t="str">
        <f t="shared" si="19"/>
        <v xml:space="preserve"> </v>
      </c>
      <c r="BH60" s="576" t="str">
        <f t="shared" si="21"/>
        <v xml:space="preserve"> </v>
      </c>
      <c r="BI60" s="576" t="str">
        <f t="shared" si="22"/>
        <v xml:space="preserve"> </v>
      </c>
      <c r="BJ60" s="576" t="str">
        <f t="shared" si="23"/>
        <v xml:space="preserve"> </v>
      </c>
      <c r="BK60" s="538"/>
      <c r="BL60" s="257"/>
      <c r="BM60" s="257"/>
      <c r="BN60" s="273"/>
      <c r="BO60" s="257"/>
      <c r="BP60" s="273"/>
      <c r="BQ60" s="273"/>
      <c r="BR60" s="273"/>
      <c r="BS60" s="262"/>
      <c r="BT60" s="262"/>
      <c r="BU60" s="262"/>
      <c r="BV60" s="262"/>
      <c r="BW60" s="262"/>
      <c r="BX60" s="538"/>
      <c r="BY60" s="262"/>
      <c r="BZ60" s="262"/>
      <c r="CA60" s="262"/>
      <c r="CB60" s="262"/>
      <c r="CC60" s="262"/>
      <c r="CD60" s="262"/>
      <c r="CE60" s="262"/>
      <c r="CF60" s="262"/>
      <c r="CG60" s="262"/>
      <c r="CH60" s="262"/>
      <c r="CI60" s="262"/>
      <c r="CJ60" s="262"/>
      <c r="CK60" s="262"/>
      <c r="CL60" s="262"/>
      <c r="CM60" s="264"/>
      <c r="CN60" s="538"/>
      <c r="CO60" s="576" t="str">
        <f t="shared" si="27"/>
        <v xml:space="preserve"> </v>
      </c>
      <c r="CP60" s="576" t="str">
        <f t="shared" si="24"/>
        <v xml:space="preserve"> </v>
      </c>
      <c r="CQ60" s="576" t="str">
        <f t="shared" si="25"/>
        <v xml:space="preserve"> </v>
      </c>
      <c r="CR60" s="576" t="str">
        <f t="shared" si="26"/>
        <v xml:space="preserve"> </v>
      </c>
      <c r="CS60" s="102"/>
      <c r="CT60" s="271"/>
    </row>
    <row r="61" spans="1:98" s="107" customFormat="1" ht="12.75" x14ac:dyDescent="0.25">
      <c r="A61" s="380"/>
      <c r="B61" s="376">
        <f>'Données démographiques'!B60</f>
        <v>0</v>
      </c>
      <c r="C61" s="376">
        <f>'Données démographiques'!C60</f>
        <v>0</v>
      </c>
      <c r="D61" s="377">
        <f>'Données démographiques'!D60</f>
        <v>0</v>
      </c>
      <c r="E61" s="377">
        <f>'Données démographiques'!E60</f>
        <v>0</v>
      </c>
      <c r="F61" s="377">
        <f>'Données démographiques'!F60</f>
        <v>0</v>
      </c>
      <c r="G61" s="102"/>
      <c r="H61" s="258"/>
      <c r="I61" s="493"/>
      <c r="J61" s="493"/>
      <c r="K61" s="258"/>
      <c r="L61" s="259"/>
      <c r="M61" s="493"/>
      <c r="N61" s="258"/>
      <c r="O61" s="259"/>
      <c r="P61" s="260"/>
      <c r="Q61" s="260"/>
      <c r="R61" s="260"/>
      <c r="S61" s="260"/>
      <c r="T61" s="260"/>
      <c r="U61" s="539"/>
      <c r="V61" s="258"/>
      <c r="W61" s="430"/>
      <c r="X61" s="430"/>
      <c r="Y61" s="102"/>
      <c r="Z61" s="258"/>
      <c r="AA61" s="431"/>
      <c r="AB61" s="431"/>
      <c r="AC61" s="102"/>
      <c r="AD61" s="259"/>
      <c r="AE61" s="259"/>
      <c r="AF61" s="258"/>
      <c r="AG61" s="259"/>
      <c r="AH61" s="258"/>
      <c r="AI61" s="258"/>
      <c r="AJ61" s="258"/>
      <c r="AK61" s="263"/>
      <c r="AL61" s="263"/>
      <c r="AM61" s="263"/>
      <c r="AN61" s="263"/>
      <c r="AO61" s="263"/>
      <c r="AP61" s="538"/>
      <c r="AQ61" s="263"/>
      <c r="AR61" s="263"/>
      <c r="AS61" s="263"/>
      <c r="AT61" s="263"/>
      <c r="AU61" s="263"/>
      <c r="AV61" s="263"/>
      <c r="AW61" s="263"/>
      <c r="AX61" s="263"/>
      <c r="AY61" s="263"/>
      <c r="AZ61" s="263"/>
      <c r="BA61" s="263"/>
      <c r="BB61" s="263"/>
      <c r="BC61" s="263"/>
      <c r="BD61" s="263"/>
      <c r="BE61" s="265"/>
      <c r="BF61" s="538"/>
      <c r="BG61" s="577" t="str">
        <f t="shared" si="19"/>
        <v xml:space="preserve"> </v>
      </c>
      <c r="BH61" s="577" t="str">
        <f t="shared" si="21"/>
        <v xml:space="preserve"> </v>
      </c>
      <c r="BI61" s="577" t="str">
        <f t="shared" si="22"/>
        <v xml:space="preserve"> </v>
      </c>
      <c r="BJ61" s="577" t="str">
        <f t="shared" si="23"/>
        <v xml:space="preserve"> </v>
      </c>
      <c r="BK61" s="538"/>
      <c r="BL61" s="259"/>
      <c r="BM61" s="259"/>
      <c r="BN61" s="258"/>
      <c r="BO61" s="259"/>
      <c r="BP61" s="258"/>
      <c r="BQ61" s="258"/>
      <c r="BR61" s="258"/>
      <c r="BS61" s="263"/>
      <c r="BT61" s="263"/>
      <c r="BU61" s="263"/>
      <c r="BV61" s="263"/>
      <c r="BW61" s="263"/>
      <c r="BX61" s="538"/>
      <c r="BY61" s="263"/>
      <c r="BZ61" s="263"/>
      <c r="CA61" s="263"/>
      <c r="CB61" s="263"/>
      <c r="CC61" s="263"/>
      <c r="CD61" s="263"/>
      <c r="CE61" s="263"/>
      <c r="CF61" s="263"/>
      <c r="CG61" s="263"/>
      <c r="CH61" s="263"/>
      <c r="CI61" s="263"/>
      <c r="CJ61" s="263"/>
      <c r="CK61" s="263"/>
      <c r="CL61" s="263"/>
      <c r="CM61" s="265"/>
      <c r="CN61" s="538"/>
      <c r="CO61" s="577" t="str">
        <f t="shared" si="27"/>
        <v xml:space="preserve"> </v>
      </c>
      <c r="CP61" s="577" t="str">
        <f t="shared" si="24"/>
        <v xml:space="preserve"> </v>
      </c>
      <c r="CQ61" s="577" t="str">
        <f t="shared" si="25"/>
        <v xml:space="preserve"> </v>
      </c>
      <c r="CR61" s="577" t="str">
        <f t="shared" si="26"/>
        <v xml:space="preserve"> </v>
      </c>
      <c r="CS61" s="102"/>
      <c r="CT61" s="530"/>
    </row>
    <row r="62" spans="1:98" s="107" customFormat="1" ht="12.75" x14ac:dyDescent="0.25">
      <c r="A62" s="380"/>
      <c r="B62" s="169">
        <f>'Données démographiques'!B61</f>
        <v>0</v>
      </c>
      <c r="C62" s="169">
        <f>'Données démographiques'!C61</f>
        <v>0</v>
      </c>
      <c r="D62" s="170">
        <f>'Données démographiques'!D61</f>
        <v>0</v>
      </c>
      <c r="E62" s="170">
        <f>'Données démographiques'!E61</f>
        <v>0</v>
      </c>
      <c r="F62" s="170">
        <f>'Données démographiques'!F61</f>
        <v>0</v>
      </c>
      <c r="G62" s="102"/>
      <c r="H62" s="273"/>
      <c r="I62" s="274"/>
      <c r="J62" s="274"/>
      <c r="K62" s="273"/>
      <c r="L62" s="257"/>
      <c r="M62" s="274"/>
      <c r="N62" s="273"/>
      <c r="O62" s="257"/>
      <c r="P62" s="278"/>
      <c r="Q62" s="278"/>
      <c r="R62" s="278"/>
      <c r="S62" s="278"/>
      <c r="T62" s="278"/>
      <c r="U62" s="537"/>
      <c r="V62" s="273"/>
      <c r="W62" s="255"/>
      <c r="X62" s="255"/>
      <c r="Y62" s="102"/>
      <c r="Z62" s="273"/>
      <c r="AA62" s="172"/>
      <c r="AB62" s="172"/>
      <c r="AC62" s="102"/>
      <c r="AD62" s="257"/>
      <c r="AE62" s="257"/>
      <c r="AF62" s="273"/>
      <c r="AG62" s="257"/>
      <c r="AH62" s="273"/>
      <c r="AI62" s="273"/>
      <c r="AJ62" s="273"/>
      <c r="AK62" s="262"/>
      <c r="AL62" s="262"/>
      <c r="AM62" s="262"/>
      <c r="AN62" s="262"/>
      <c r="AO62" s="262"/>
      <c r="AP62" s="538"/>
      <c r="AQ62" s="262"/>
      <c r="AR62" s="262"/>
      <c r="AS62" s="262"/>
      <c r="AT62" s="262"/>
      <c r="AU62" s="262"/>
      <c r="AV62" s="262"/>
      <c r="AW62" s="262"/>
      <c r="AX62" s="262"/>
      <c r="AY62" s="262"/>
      <c r="AZ62" s="262"/>
      <c r="BA62" s="262"/>
      <c r="BB62" s="262"/>
      <c r="BC62" s="262"/>
      <c r="BD62" s="262"/>
      <c r="BE62" s="264"/>
      <c r="BF62" s="538"/>
      <c r="BG62" s="576" t="str">
        <f t="shared" si="19"/>
        <v xml:space="preserve"> </v>
      </c>
      <c r="BH62" s="576" t="str">
        <f t="shared" si="21"/>
        <v xml:space="preserve"> </v>
      </c>
      <c r="BI62" s="576" t="str">
        <f t="shared" si="22"/>
        <v xml:space="preserve"> </v>
      </c>
      <c r="BJ62" s="576" t="str">
        <f t="shared" si="23"/>
        <v xml:space="preserve"> </v>
      </c>
      <c r="BK62" s="538"/>
      <c r="BL62" s="257"/>
      <c r="BM62" s="257"/>
      <c r="BN62" s="273"/>
      <c r="BO62" s="257"/>
      <c r="BP62" s="273"/>
      <c r="BQ62" s="273"/>
      <c r="BR62" s="273"/>
      <c r="BS62" s="262"/>
      <c r="BT62" s="262"/>
      <c r="BU62" s="262"/>
      <c r="BV62" s="262"/>
      <c r="BW62" s="262"/>
      <c r="BX62" s="538"/>
      <c r="BY62" s="262"/>
      <c r="BZ62" s="262"/>
      <c r="CA62" s="262"/>
      <c r="CB62" s="262"/>
      <c r="CC62" s="262"/>
      <c r="CD62" s="262"/>
      <c r="CE62" s="262"/>
      <c r="CF62" s="262"/>
      <c r="CG62" s="262"/>
      <c r="CH62" s="262"/>
      <c r="CI62" s="262"/>
      <c r="CJ62" s="262"/>
      <c r="CK62" s="262"/>
      <c r="CL62" s="262"/>
      <c r="CM62" s="264"/>
      <c r="CN62" s="538"/>
      <c r="CO62" s="576" t="str">
        <f t="shared" si="27"/>
        <v xml:space="preserve"> </v>
      </c>
      <c r="CP62" s="576" t="str">
        <f t="shared" si="24"/>
        <v xml:space="preserve"> </v>
      </c>
      <c r="CQ62" s="576" t="str">
        <f t="shared" si="25"/>
        <v xml:space="preserve"> </v>
      </c>
      <c r="CR62" s="576" t="str">
        <f t="shared" si="26"/>
        <v xml:space="preserve"> </v>
      </c>
      <c r="CS62" s="102"/>
      <c r="CT62" s="271"/>
    </row>
    <row r="63" spans="1:98" s="107" customFormat="1" ht="12.75" x14ac:dyDescent="0.25">
      <c r="A63" s="380"/>
      <c r="B63" s="376">
        <f>'Données démographiques'!B62</f>
        <v>0</v>
      </c>
      <c r="C63" s="376">
        <f>'Données démographiques'!C62</f>
        <v>0</v>
      </c>
      <c r="D63" s="377">
        <f>'Données démographiques'!D62</f>
        <v>0</v>
      </c>
      <c r="E63" s="377">
        <f>'Données démographiques'!E62</f>
        <v>0</v>
      </c>
      <c r="F63" s="377">
        <f>'Données démographiques'!F62</f>
        <v>0</v>
      </c>
      <c r="G63" s="102"/>
      <c r="H63" s="258"/>
      <c r="I63" s="493"/>
      <c r="J63" s="493"/>
      <c r="K63" s="258"/>
      <c r="L63" s="259"/>
      <c r="M63" s="493"/>
      <c r="N63" s="258"/>
      <c r="O63" s="259"/>
      <c r="P63" s="260"/>
      <c r="Q63" s="260"/>
      <c r="R63" s="260"/>
      <c r="S63" s="260"/>
      <c r="T63" s="260"/>
      <c r="U63" s="539"/>
      <c r="V63" s="258"/>
      <c r="W63" s="430"/>
      <c r="X63" s="430"/>
      <c r="Y63" s="102"/>
      <c r="Z63" s="258"/>
      <c r="AA63" s="431"/>
      <c r="AB63" s="431"/>
      <c r="AC63" s="102"/>
      <c r="AD63" s="259"/>
      <c r="AE63" s="259"/>
      <c r="AF63" s="258"/>
      <c r="AG63" s="259"/>
      <c r="AH63" s="258"/>
      <c r="AI63" s="258"/>
      <c r="AJ63" s="258"/>
      <c r="AK63" s="263"/>
      <c r="AL63" s="263"/>
      <c r="AM63" s="263"/>
      <c r="AN63" s="263"/>
      <c r="AO63" s="263"/>
      <c r="AP63" s="538"/>
      <c r="AQ63" s="263"/>
      <c r="AR63" s="263"/>
      <c r="AS63" s="263"/>
      <c r="AT63" s="263"/>
      <c r="AU63" s="263"/>
      <c r="AV63" s="263"/>
      <c r="AW63" s="263"/>
      <c r="AX63" s="263"/>
      <c r="AY63" s="263"/>
      <c r="AZ63" s="263"/>
      <c r="BA63" s="263"/>
      <c r="BB63" s="263"/>
      <c r="BC63" s="263"/>
      <c r="BD63" s="263"/>
      <c r="BE63" s="265"/>
      <c r="BF63" s="538"/>
      <c r="BG63" s="577" t="str">
        <f t="shared" si="19"/>
        <v xml:space="preserve"> </v>
      </c>
      <c r="BH63" s="577" t="str">
        <f t="shared" si="21"/>
        <v xml:space="preserve"> </v>
      </c>
      <c r="BI63" s="577" t="str">
        <f t="shared" si="22"/>
        <v xml:space="preserve"> </v>
      </c>
      <c r="BJ63" s="577" t="str">
        <f t="shared" si="23"/>
        <v xml:space="preserve"> </v>
      </c>
      <c r="BK63" s="538"/>
      <c r="BL63" s="259"/>
      <c r="BM63" s="259"/>
      <c r="BN63" s="258"/>
      <c r="BO63" s="259"/>
      <c r="BP63" s="258"/>
      <c r="BQ63" s="258"/>
      <c r="BR63" s="258"/>
      <c r="BS63" s="263"/>
      <c r="BT63" s="263"/>
      <c r="BU63" s="263"/>
      <c r="BV63" s="263"/>
      <c r="BW63" s="263"/>
      <c r="BX63" s="538"/>
      <c r="BY63" s="263"/>
      <c r="BZ63" s="263"/>
      <c r="CA63" s="263"/>
      <c r="CB63" s="263"/>
      <c r="CC63" s="263"/>
      <c r="CD63" s="263"/>
      <c r="CE63" s="263"/>
      <c r="CF63" s="263"/>
      <c r="CG63" s="263"/>
      <c r="CH63" s="263"/>
      <c r="CI63" s="263"/>
      <c r="CJ63" s="263"/>
      <c r="CK63" s="263"/>
      <c r="CL63" s="263"/>
      <c r="CM63" s="265"/>
      <c r="CN63" s="538"/>
      <c r="CO63" s="577" t="str">
        <f t="shared" si="27"/>
        <v xml:space="preserve"> </v>
      </c>
      <c r="CP63" s="577" t="str">
        <f t="shared" si="24"/>
        <v xml:space="preserve"> </v>
      </c>
      <c r="CQ63" s="577" t="str">
        <f t="shared" si="25"/>
        <v xml:space="preserve"> </v>
      </c>
      <c r="CR63" s="577" t="str">
        <f t="shared" si="26"/>
        <v xml:space="preserve"> </v>
      </c>
      <c r="CS63" s="102"/>
      <c r="CT63" s="530"/>
    </row>
    <row r="64" spans="1:98" s="107" customFormat="1" ht="12.75" x14ac:dyDescent="0.25">
      <c r="A64" s="380"/>
      <c r="B64" s="169">
        <f>'Données démographiques'!B63</f>
        <v>0</v>
      </c>
      <c r="C64" s="169">
        <f>'Données démographiques'!C63</f>
        <v>0</v>
      </c>
      <c r="D64" s="170">
        <f>'Données démographiques'!D63</f>
        <v>0</v>
      </c>
      <c r="E64" s="170">
        <f>'Données démographiques'!E63</f>
        <v>0</v>
      </c>
      <c r="F64" s="170">
        <f>'Données démographiques'!F63</f>
        <v>0</v>
      </c>
      <c r="G64" s="102"/>
      <c r="H64" s="273"/>
      <c r="I64" s="274"/>
      <c r="J64" s="274"/>
      <c r="K64" s="273"/>
      <c r="L64" s="257"/>
      <c r="M64" s="274"/>
      <c r="N64" s="273"/>
      <c r="O64" s="257"/>
      <c r="P64" s="278"/>
      <c r="Q64" s="278"/>
      <c r="R64" s="278"/>
      <c r="S64" s="278"/>
      <c r="T64" s="278"/>
      <c r="U64" s="537"/>
      <c r="V64" s="273"/>
      <c r="W64" s="255"/>
      <c r="X64" s="255"/>
      <c r="Y64" s="102"/>
      <c r="Z64" s="273"/>
      <c r="AA64" s="172"/>
      <c r="AB64" s="172"/>
      <c r="AC64" s="102"/>
      <c r="AD64" s="257"/>
      <c r="AE64" s="257"/>
      <c r="AF64" s="273"/>
      <c r="AG64" s="257"/>
      <c r="AH64" s="273"/>
      <c r="AI64" s="273"/>
      <c r="AJ64" s="273"/>
      <c r="AK64" s="262"/>
      <c r="AL64" s="262"/>
      <c r="AM64" s="262"/>
      <c r="AN64" s="262"/>
      <c r="AO64" s="262"/>
      <c r="AP64" s="538"/>
      <c r="AQ64" s="262"/>
      <c r="AR64" s="262"/>
      <c r="AS64" s="262"/>
      <c r="AT64" s="262"/>
      <c r="AU64" s="262"/>
      <c r="AV64" s="262"/>
      <c r="AW64" s="262"/>
      <c r="AX64" s="262"/>
      <c r="AY64" s="262"/>
      <c r="AZ64" s="262"/>
      <c r="BA64" s="262"/>
      <c r="BB64" s="262"/>
      <c r="BC64" s="262"/>
      <c r="BD64" s="262"/>
      <c r="BE64" s="264"/>
      <c r="BF64" s="538"/>
      <c r="BG64" s="576" t="str">
        <f t="shared" si="19"/>
        <v xml:space="preserve"> </v>
      </c>
      <c r="BH64" s="576" t="str">
        <f t="shared" si="21"/>
        <v xml:space="preserve"> </v>
      </c>
      <c r="BI64" s="576" t="str">
        <f t="shared" si="22"/>
        <v xml:space="preserve"> </v>
      </c>
      <c r="BJ64" s="576" t="str">
        <f t="shared" si="23"/>
        <v xml:space="preserve"> </v>
      </c>
      <c r="BK64" s="538"/>
      <c r="BL64" s="257"/>
      <c r="BM64" s="257"/>
      <c r="BN64" s="273"/>
      <c r="BO64" s="257"/>
      <c r="BP64" s="273"/>
      <c r="BQ64" s="273"/>
      <c r="BR64" s="273"/>
      <c r="BS64" s="262"/>
      <c r="BT64" s="262"/>
      <c r="BU64" s="262"/>
      <c r="BV64" s="262"/>
      <c r="BW64" s="262"/>
      <c r="BX64" s="538"/>
      <c r="BY64" s="262"/>
      <c r="BZ64" s="262"/>
      <c r="CA64" s="262"/>
      <c r="CB64" s="262"/>
      <c r="CC64" s="262"/>
      <c r="CD64" s="262"/>
      <c r="CE64" s="262"/>
      <c r="CF64" s="262"/>
      <c r="CG64" s="262"/>
      <c r="CH64" s="262"/>
      <c r="CI64" s="262"/>
      <c r="CJ64" s="262"/>
      <c r="CK64" s="262"/>
      <c r="CL64" s="262"/>
      <c r="CM64" s="264"/>
      <c r="CN64" s="538"/>
      <c r="CO64" s="576" t="str">
        <f t="shared" si="27"/>
        <v xml:space="preserve"> </v>
      </c>
      <c r="CP64" s="576" t="str">
        <f t="shared" si="24"/>
        <v xml:space="preserve"> </v>
      </c>
      <c r="CQ64" s="576" t="str">
        <f t="shared" si="25"/>
        <v xml:space="preserve"> </v>
      </c>
      <c r="CR64" s="576" t="str">
        <f t="shared" si="26"/>
        <v xml:space="preserve"> </v>
      </c>
      <c r="CS64" s="102"/>
      <c r="CT64" s="271"/>
    </row>
    <row r="65" spans="1:98" s="107" customFormat="1" ht="12.75" x14ac:dyDescent="0.25">
      <c r="A65" s="380"/>
      <c r="B65" s="376">
        <f>'Données démographiques'!B64</f>
        <v>0</v>
      </c>
      <c r="C65" s="376">
        <f>'Données démographiques'!C64</f>
        <v>0</v>
      </c>
      <c r="D65" s="377">
        <f>'Données démographiques'!D64</f>
        <v>0</v>
      </c>
      <c r="E65" s="377">
        <f>'Données démographiques'!E64</f>
        <v>0</v>
      </c>
      <c r="F65" s="377">
        <f>'Données démographiques'!F64</f>
        <v>0</v>
      </c>
      <c r="G65" s="102"/>
      <c r="H65" s="258"/>
      <c r="I65" s="493"/>
      <c r="J65" s="493"/>
      <c r="K65" s="258"/>
      <c r="L65" s="259"/>
      <c r="M65" s="493"/>
      <c r="N65" s="258"/>
      <c r="O65" s="259"/>
      <c r="P65" s="260"/>
      <c r="Q65" s="260"/>
      <c r="R65" s="260"/>
      <c r="S65" s="260"/>
      <c r="T65" s="260"/>
      <c r="U65" s="539"/>
      <c r="V65" s="258"/>
      <c r="W65" s="430"/>
      <c r="X65" s="430"/>
      <c r="Y65" s="102"/>
      <c r="Z65" s="258"/>
      <c r="AA65" s="431"/>
      <c r="AB65" s="431"/>
      <c r="AC65" s="102"/>
      <c r="AD65" s="259"/>
      <c r="AE65" s="259"/>
      <c r="AF65" s="258"/>
      <c r="AG65" s="259"/>
      <c r="AH65" s="258"/>
      <c r="AI65" s="258"/>
      <c r="AJ65" s="258"/>
      <c r="AK65" s="263"/>
      <c r="AL65" s="263"/>
      <c r="AM65" s="263"/>
      <c r="AN65" s="263"/>
      <c r="AO65" s="263"/>
      <c r="AP65" s="538"/>
      <c r="AQ65" s="263"/>
      <c r="AR65" s="263"/>
      <c r="AS65" s="263"/>
      <c r="AT65" s="263"/>
      <c r="AU65" s="263"/>
      <c r="AV65" s="263"/>
      <c r="AW65" s="263"/>
      <c r="AX65" s="263"/>
      <c r="AY65" s="263"/>
      <c r="AZ65" s="263"/>
      <c r="BA65" s="263"/>
      <c r="BB65" s="263"/>
      <c r="BC65" s="263"/>
      <c r="BD65" s="263"/>
      <c r="BE65" s="265"/>
      <c r="BF65" s="538"/>
      <c r="BG65" s="577" t="str">
        <f t="shared" si="19"/>
        <v xml:space="preserve"> </v>
      </c>
      <c r="BH65" s="577" t="str">
        <f t="shared" si="21"/>
        <v xml:space="preserve"> </v>
      </c>
      <c r="BI65" s="577" t="str">
        <f t="shared" si="22"/>
        <v xml:space="preserve"> </v>
      </c>
      <c r="BJ65" s="577" t="str">
        <f t="shared" si="23"/>
        <v xml:space="preserve"> </v>
      </c>
      <c r="BK65" s="538"/>
      <c r="BL65" s="259"/>
      <c r="BM65" s="259"/>
      <c r="BN65" s="258"/>
      <c r="BO65" s="259"/>
      <c r="BP65" s="258"/>
      <c r="BQ65" s="258"/>
      <c r="BR65" s="258"/>
      <c r="BS65" s="263"/>
      <c r="BT65" s="263"/>
      <c r="BU65" s="263"/>
      <c r="BV65" s="263"/>
      <c r="BW65" s="263"/>
      <c r="BX65" s="538"/>
      <c r="BY65" s="263"/>
      <c r="BZ65" s="263"/>
      <c r="CA65" s="263"/>
      <c r="CB65" s="263"/>
      <c r="CC65" s="263"/>
      <c r="CD65" s="263"/>
      <c r="CE65" s="263"/>
      <c r="CF65" s="263"/>
      <c r="CG65" s="263"/>
      <c r="CH65" s="263"/>
      <c r="CI65" s="263"/>
      <c r="CJ65" s="263"/>
      <c r="CK65" s="263"/>
      <c r="CL65" s="263"/>
      <c r="CM65" s="265"/>
      <c r="CN65" s="538"/>
      <c r="CO65" s="577" t="str">
        <f t="shared" si="27"/>
        <v xml:space="preserve"> </v>
      </c>
      <c r="CP65" s="577" t="str">
        <f t="shared" si="24"/>
        <v xml:space="preserve"> </v>
      </c>
      <c r="CQ65" s="577" t="str">
        <f t="shared" si="25"/>
        <v xml:space="preserve"> </v>
      </c>
      <c r="CR65" s="577" t="str">
        <f t="shared" si="26"/>
        <v xml:space="preserve"> </v>
      </c>
      <c r="CS65" s="102"/>
      <c r="CT65" s="530"/>
    </row>
    <row r="66" spans="1:98" s="107" customFormat="1" ht="12.75" x14ac:dyDescent="0.25">
      <c r="A66" s="380"/>
      <c r="B66" s="169">
        <f>'Données démographiques'!B65</f>
        <v>0</v>
      </c>
      <c r="C66" s="169">
        <f>'Données démographiques'!C65</f>
        <v>0</v>
      </c>
      <c r="D66" s="170">
        <f>'Données démographiques'!D65</f>
        <v>0</v>
      </c>
      <c r="E66" s="170">
        <f>'Données démographiques'!E65</f>
        <v>0</v>
      </c>
      <c r="F66" s="170">
        <f>'Données démographiques'!F65</f>
        <v>0</v>
      </c>
      <c r="G66" s="102"/>
      <c r="H66" s="273"/>
      <c r="I66" s="274"/>
      <c r="J66" s="274"/>
      <c r="K66" s="273"/>
      <c r="L66" s="257"/>
      <c r="M66" s="274"/>
      <c r="N66" s="273"/>
      <c r="O66" s="257"/>
      <c r="P66" s="278"/>
      <c r="Q66" s="278"/>
      <c r="R66" s="278"/>
      <c r="S66" s="278"/>
      <c r="T66" s="278"/>
      <c r="U66" s="537"/>
      <c r="V66" s="273"/>
      <c r="W66" s="255"/>
      <c r="X66" s="255"/>
      <c r="Y66" s="102"/>
      <c r="Z66" s="273"/>
      <c r="AA66" s="172"/>
      <c r="AB66" s="172"/>
      <c r="AC66" s="102"/>
      <c r="AD66" s="257"/>
      <c r="AE66" s="257"/>
      <c r="AF66" s="273"/>
      <c r="AG66" s="257"/>
      <c r="AH66" s="273"/>
      <c r="AI66" s="273"/>
      <c r="AJ66" s="273"/>
      <c r="AK66" s="262"/>
      <c r="AL66" s="262"/>
      <c r="AM66" s="262"/>
      <c r="AN66" s="262"/>
      <c r="AO66" s="262"/>
      <c r="AP66" s="538"/>
      <c r="AQ66" s="262"/>
      <c r="AR66" s="262"/>
      <c r="AS66" s="262"/>
      <c r="AT66" s="262"/>
      <c r="AU66" s="262"/>
      <c r="AV66" s="262"/>
      <c r="AW66" s="262"/>
      <c r="AX66" s="262"/>
      <c r="AY66" s="262"/>
      <c r="AZ66" s="262"/>
      <c r="BA66" s="262"/>
      <c r="BB66" s="262"/>
      <c r="BC66" s="262"/>
      <c r="BD66" s="262"/>
      <c r="BE66" s="264"/>
      <c r="BF66" s="538"/>
      <c r="BG66" s="576" t="str">
        <f t="shared" si="19"/>
        <v xml:space="preserve"> </v>
      </c>
      <c r="BH66" s="576" t="str">
        <f t="shared" si="21"/>
        <v xml:space="preserve"> </v>
      </c>
      <c r="BI66" s="576" t="str">
        <f t="shared" si="22"/>
        <v xml:space="preserve"> </v>
      </c>
      <c r="BJ66" s="576" t="str">
        <f t="shared" si="23"/>
        <v xml:space="preserve"> </v>
      </c>
      <c r="BK66" s="538"/>
      <c r="BL66" s="257"/>
      <c r="BM66" s="257"/>
      <c r="BN66" s="273"/>
      <c r="BO66" s="257"/>
      <c r="BP66" s="273"/>
      <c r="BQ66" s="273"/>
      <c r="BR66" s="273"/>
      <c r="BS66" s="262"/>
      <c r="BT66" s="262"/>
      <c r="BU66" s="262"/>
      <c r="BV66" s="262"/>
      <c r="BW66" s="262"/>
      <c r="BX66" s="538"/>
      <c r="BY66" s="262"/>
      <c r="BZ66" s="262"/>
      <c r="CA66" s="262"/>
      <c r="CB66" s="262"/>
      <c r="CC66" s="262"/>
      <c r="CD66" s="262"/>
      <c r="CE66" s="262"/>
      <c r="CF66" s="262"/>
      <c r="CG66" s="262"/>
      <c r="CH66" s="262"/>
      <c r="CI66" s="262"/>
      <c r="CJ66" s="262"/>
      <c r="CK66" s="262"/>
      <c r="CL66" s="262"/>
      <c r="CM66" s="264"/>
      <c r="CN66" s="538"/>
      <c r="CO66" s="576" t="str">
        <f t="shared" si="27"/>
        <v xml:space="preserve"> </v>
      </c>
      <c r="CP66" s="576" t="str">
        <f t="shared" si="24"/>
        <v xml:space="preserve"> </v>
      </c>
      <c r="CQ66" s="576" t="str">
        <f t="shared" si="25"/>
        <v xml:space="preserve"> </v>
      </c>
      <c r="CR66" s="576" t="str">
        <f t="shared" si="26"/>
        <v xml:space="preserve"> </v>
      </c>
      <c r="CS66" s="102"/>
      <c r="CT66" s="271"/>
    </row>
    <row r="67" spans="1:98" s="107" customFormat="1" ht="12.75" x14ac:dyDescent="0.25">
      <c r="A67" s="380"/>
      <c r="B67" s="376">
        <f>'Données démographiques'!B66</f>
        <v>0</v>
      </c>
      <c r="C67" s="376">
        <f>'Données démographiques'!C66</f>
        <v>0</v>
      </c>
      <c r="D67" s="377">
        <f>'Données démographiques'!D66</f>
        <v>0</v>
      </c>
      <c r="E67" s="377">
        <f>'Données démographiques'!E66</f>
        <v>0</v>
      </c>
      <c r="F67" s="377">
        <f>'Données démographiques'!F66</f>
        <v>0</v>
      </c>
      <c r="G67" s="102"/>
      <c r="H67" s="258"/>
      <c r="I67" s="493"/>
      <c r="J67" s="493"/>
      <c r="K67" s="258"/>
      <c r="L67" s="259"/>
      <c r="M67" s="493"/>
      <c r="N67" s="258"/>
      <c r="O67" s="259"/>
      <c r="P67" s="260"/>
      <c r="Q67" s="260"/>
      <c r="R67" s="260"/>
      <c r="S67" s="260"/>
      <c r="T67" s="260"/>
      <c r="U67" s="539"/>
      <c r="V67" s="258"/>
      <c r="W67" s="430"/>
      <c r="X67" s="430"/>
      <c r="Y67" s="102"/>
      <c r="Z67" s="258"/>
      <c r="AA67" s="431"/>
      <c r="AB67" s="431"/>
      <c r="AC67" s="102"/>
      <c r="AD67" s="259"/>
      <c r="AE67" s="259"/>
      <c r="AF67" s="258"/>
      <c r="AG67" s="259"/>
      <c r="AH67" s="258"/>
      <c r="AI67" s="258"/>
      <c r="AJ67" s="258"/>
      <c r="AK67" s="263"/>
      <c r="AL67" s="263"/>
      <c r="AM67" s="263"/>
      <c r="AN67" s="263"/>
      <c r="AO67" s="263"/>
      <c r="AP67" s="538"/>
      <c r="AQ67" s="263"/>
      <c r="AR67" s="263"/>
      <c r="AS67" s="263"/>
      <c r="AT67" s="263"/>
      <c r="AU67" s="263"/>
      <c r="AV67" s="263"/>
      <c r="AW67" s="263"/>
      <c r="AX67" s="263"/>
      <c r="AY67" s="263"/>
      <c r="AZ67" s="263"/>
      <c r="BA67" s="263"/>
      <c r="BB67" s="263"/>
      <c r="BC67" s="263"/>
      <c r="BD67" s="263"/>
      <c r="BE67" s="265"/>
      <c r="BF67" s="538"/>
      <c r="BG67" s="577" t="str">
        <f t="shared" si="19"/>
        <v xml:space="preserve"> </v>
      </c>
      <c r="BH67" s="577" t="str">
        <f t="shared" si="21"/>
        <v xml:space="preserve"> </v>
      </c>
      <c r="BI67" s="577" t="str">
        <f t="shared" si="22"/>
        <v xml:space="preserve"> </v>
      </c>
      <c r="BJ67" s="577" t="str">
        <f t="shared" si="23"/>
        <v xml:space="preserve"> </v>
      </c>
      <c r="BK67" s="538"/>
      <c r="BL67" s="259"/>
      <c r="BM67" s="259"/>
      <c r="BN67" s="258"/>
      <c r="BO67" s="259"/>
      <c r="BP67" s="258"/>
      <c r="BQ67" s="258"/>
      <c r="BR67" s="258"/>
      <c r="BS67" s="263"/>
      <c r="BT67" s="263"/>
      <c r="BU67" s="263"/>
      <c r="BV67" s="263"/>
      <c r="BW67" s="263"/>
      <c r="BX67" s="538"/>
      <c r="BY67" s="263"/>
      <c r="BZ67" s="263"/>
      <c r="CA67" s="263"/>
      <c r="CB67" s="263"/>
      <c r="CC67" s="263"/>
      <c r="CD67" s="263"/>
      <c r="CE67" s="263"/>
      <c r="CF67" s="263"/>
      <c r="CG67" s="263"/>
      <c r="CH67" s="263"/>
      <c r="CI67" s="263"/>
      <c r="CJ67" s="263"/>
      <c r="CK67" s="263"/>
      <c r="CL67" s="263"/>
      <c r="CM67" s="265"/>
      <c r="CN67" s="538"/>
      <c r="CO67" s="577" t="str">
        <f t="shared" si="27"/>
        <v xml:space="preserve"> </v>
      </c>
      <c r="CP67" s="577" t="str">
        <f t="shared" si="24"/>
        <v xml:space="preserve"> </v>
      </c>
      <c r="CQ67" s="577" t="str">
        <f t="shared" si="25"/>
        <v xml:space="preserve"> </v>
      </c>
      <c r="CR67" s="577" t="str">
        <f t="shared" si="26"/>
        <v xml:space="preserve"> </v>
      </c>
      <c r="CS67" s="102"/>
      <c r="CT67" s="530"/>
    </row>
    <row r="68" spans="1:98" s="107" customFormat="1" ht="12.75" x14ac:dyDescent="0.25">
      <c r="A68" s="380"/>
      <c r="B68" s="169">
        <f>'Données démographiques'!B67</f>
        <v>0</v>
      </c>
      <c r="C68" s="169">
        <f>'Données démographiques'!C67</f>
        <v>0</v>
      </c>
      <c r="D68" s="170">
        <f>'Données démographiques'!D67</f>
        <v>0</v>
      </c>
      <c r="E68" s="170">
        <f>'Données démographiques'!E67</f>
        <v>0</v>
      </c>
      <c r="F68" s="170">
        <f>'Données démographiques'!F67</f>
        <v>0</v>
      </c>
      <c r="G68" s="102"/>
      <c r="H68" s="273"/>
      <c r="I68" s="274"/>
      <c r="J68" s="274"/>
      <c r="K68" s="273"/>
      <c r="L68" s="257"/>
      <c r="M68" s="274"/>
      <c r="N68" s="273"/>
      <c r="O68" s="257"/>
      <c r="P68" s="278"/>
      <c r="Q68" s="278"/>
      <c r="R68" s="278"/>
      <c r="S68" s="278"/>
      <c r="T68" s="278"/>
      <c r="U68" s="537"/>
      <c r="V68" s="273"/>
      <c r="W68" s="255"/>
      <c r="X68" s="255"/>
      <c r="Y68" s="102"/>
      <c r="Z68" s="273"/>
      <c r="AA68" s="172"/>
      <c r="AB68" s="172"/>
      <c r="AC68" s="102"/>
      <c r="AD68" s="257"/>
      <c r="AE68" s="257"/>
      <c r="AF68" s="273"/>
      <c r="AG68" s="257"/>
      <c r="AH68" s="273"/>
      <c r="AI68" s="273"/>
      <c r="AJ68" s="273"/>
      <c r="AK68" s="262"/>
      <c r="AL68" s="262"/>
      <c r="AM68" s="262"/>
      <c r="AN68" s="262"/>
      <c r="AO68" s="262"/>
      <c r="AP68" s="538"/>
      <c r="AQ68" s="262"/>
      <c r="AR68" s="262"/>
      <c r="AS68" s="262"/>
      <c r="AT68" s="262"/>
      <c r="AU68" s="262"/>
      <c r="AV68" s="262"/>
      <c r="AW68" s="262"/>
      <c r="AX68" s="262"/>
      <c r="AY68" s="262"/>
      <c r="AZ68" s="262"/>
      <c r="BA68" s="262"/>
      <c r="BB68" s="262"/>
      <c r="BC68" s="262"/>
      <c r="BD68" s="262"/>
      <c r="BE68" s="264"/>
      <c r="BF68" s="538"/>
      <c r="BG68" s="576" t="str">
        <f t="shared" si="19"/>
        <v xml:space="preserve"> </v>
      </c>
      <c r="BH68" s="576" t="str">
        <f t="shared" si="21"/>
        <v xml:space="preserve"> </v>
      </c>
      <c r="BI68" s="576" t="str">
        <f t="shared" si="22"/>
        <v xml:space="preserve"> </v>
      </c>
      <c r="BJ68" s="576" t="str">
        <f t="shared" si="23"/>
        <v xml:space="preserve"> </v>
      </c>
      <c r="BK68" s="538"/>
      <c r="BL68" s="257"/>
      <c r="BM68" s="257"/>
      <c r="BN68" s="273"/>
      <c r="BO68" s="257"/>
      <c r="BP68" s="273"/>
      <c r="BQ68" s="273"/>
      <c r="BR68" s="273"/>
      <c r="BS68" s="262"/>
      <c r="BT68" s="262"/>
      <c r="BU68" s="262"/>
      <c r="BV68" s="262"/>
      <c r="BW68" s="262"/>
      <c r="BX68" s="538"/>
      <c r="BY68" s="262"/>
      <c r="BZ68" s="262"/>
      <c r="CA68" s="262"/>
      <c r="CB68" s="262"/>
      <c r="CC68" s="262"/>
      <c r="CD68" s="262"/>
      <c r="CE68" s="262"/>
      <c r="CF68" s="262"/>
      <c r="CG68" s="262"/>
      <c r="CH68" s="262"/>
      <c r="CI68" s="262"/>
      <c r="CJ68" s="262"/>
      <c r="CK68" s="262"/>
      <c r="CL68" s="262"/>
      <c r="CM68" s="264"/>
      <c r="CN68" s="538"/>
      <c r="CO68" s="576" t="str">
        <f t="shared" si="27"/>
        <v xml:space="preserve"> </v>
      </c>
      <c r="CP68" s="576" t="str">
        <f t="shared" si="24"/>
        <v xml:space="preserve"> </v>
      </c>
      <c r="CQ68" s="576" t="str">
        <f t="shared" si="25"/>
        <v xml:space="preserve"> </v>
      </c>
      <c r="CR68" s="576" t="str">
        <f t="shared" si="26"/>
        <v xml:space="preserve"> </v>
      </c>
      <c r="CS68" s="102"/>
      <c r="CT68" s="271"/>
    </row>
    <row r="69" spans="1:98" s="107" customFormat="1" ht="12.75" x14ac:dyDescent="0.25">
      <c r="A69" s="380"/>
      <c r="B69" s="376">
        <f>'Données démographiques'!B68</f>
        <v>0</v>
      </c>
      <c r="C69" s="376">
        <f>'Données démographiques'!C68</f>
        <v>0</v>
      </c>
      <c r="D69" s="377">
        <f>'Données démographiques'!D68</f>
        <v>0</v>
      </c>
      <c r="E69" s="377">
        <f>'Données démographiques'!E68</f>
        <v>0</v>
      </c>
      <c r="F69" s="377">
        <f>'Données démographiques'!F68</f>
        <v>0</v>
      </c>
      <c r="G69" s="102"/>
      <c r="H69" s="258"/>
      <c r="I69" s="493"/>
      <c r="J69" s="493"/>
      <c r="K69" s="258"/>
      <c r="L69" s="259"/>
      <c r="M69" s="493"/>
      <c r="N69" s="258"/>
      <c r="O69" s="259"/>
      <c r="P69" s="260"/>
      <c r="Q69" s="260"/>
      <c r="R69" s="260"/>
      <c r="S69" s="260"/>
      <c r="T69" s="260"/>
      <c r="U69" s="539"/>
      <c r="V69" s="258"/>
      <c r="W69" s="430"/>
      <c r="X69" s="430"/>
      <c r="Y69" s="102"/>
      <c r="Z69" s="258"/>
      <c r="AA69" s="431"/>
      <c r="AB69" s="431"/>
      <c r="AC69" s="102"/>
      <c r="AD69" s="259"/>
      <c r="AE69" s="259"/>
      <c r="AF69" s="258"/>
      <c r="AG69" s="259"/>
      <c r="AH69" s="258"/>
      <c r="AI69" s="258"/>
      <c r="AJ69" s="258"/>
      <c r="AK69" s="263"/>
      <c r="AL69" s="263"/>
      <c r="AM69" s="263"/>
      <c r="AN69" s="263"/>
      <c r="AO69" s="263"/>
      <c r="AP69" s="538"/>
      <c r="AQ69" s="263"/>
      <c r="AR69" s="263"/>
      <c r="AS69" s="263"/>
      <c r="AT69" s="263"/>
      <c r="AU69" s="263"/>
      <c r="AV69" s="263"/>
      <c r="AW69" s="263"/>
      <c r="AX69" s="263"/>
      <c r="AY69" s="263"/>
      <c r="AZ69" s="263"/>
      <c r="BA69" s="263"/>
      <c r="BB69" s="263"/>
      <c r="BC69" s="263"/>
      <c r="BD69" s="263"/>
      <c r="BE69" s="265"/>
      <c r="BF69" s="538"/>
      <c r="BG69" s="577" t="str">
        <f t="shared" si="19"/>
        <v xml:space="preserve"> </v>
      </c>
      <c r="BH69" s="577" t="str">
        <f t="shared" si="21"/>
        <v xml:space="preserve"> </v>
      </c>
      <c r="BI69" s="577" t="str">
        <f t="shared" si="22"/>
        <v xml:space="preserve"> </v>
      </c>
      <c r="BJ69" s="577" t="str">
        <f t="shared" si="23"/>
        <v xml:space="preserve"> </v>
      </c>
      <c r="BK69" s="538"/>
      <c r="BL69" s="259"/>
      <c r="BM69" s="259"/>
      <c r="BN69" s="258"/>
      <c r="BO69" s="259"/>
      <c r="BP69" s="258"/>
      <c r="BQ69" s="258"/>
      <c r="BR69" s="258"/>
      <c r="BS69" s="263"/>
      <c r="BT69" s="263"/>
      <c r="BU69" s="263"/>
      <c r="BV69" s="263"/>
      <c r="BW69" s="263"/>
      <c r="BX69" s="538"/>
      <c r="BY69" s="263"/>
      <c r="BZ69" s="263"/>
      <c r="CA69" s="263"/>
      <c r="CB69" s="263"/>
      <c r="CC69" s="263"/>
      <c r="CD69" s="263"/>
      <c r="CE69" s="263"/>
      <c r="CF69" s="263"/>
      <c r="CG69" s="263"/>
      <c r="CH69" s="263"/>
      <c r="CI69" s="263"/>
      <c r="CJ69" s="263"/>
      <c r="CK69" s="263"/>
      <c r="CL69" s="263"/>
      <c r="CM69" s="265"/>
      <c r="CN69" s="538"/>
      <c r="CO69" s="577" t="str">
        <f t="shared" si="27"/>
        <v xml:space="preserve"> </v>
      </c>
      <c r="CP69" s="577" t="str">
        <f t="shared" si="24"/>
        <v xml:space="preserve"> </v>
      </c>
      <c r="CQ69" s="577" t="str">
        <f t="shared" si="25"/>
        <v xml:space="preserve"> </v>
      </c>
      <c r="CR69" s="577" t="str">
        <f t="shared" si="26"/>
        <v xml:space="preserve"> </v>
      </c>
      <c r="CS69" s="102"/>
      <c r="CT69" s="530"/>
    </row>
    <row r="70" spans="1:98" s="107" customFormat="1" ht="12.75" x14ac:dyDescent="0.25">
      <c r="A70" s="380"/>
      <c r="B70" s="169">
        <f>'Données démographiques'!B69</f>
        <v>0</v>
      </c>
      <c r="C70" s="169">
        <f>'Données démographiques'!C69</f>
        <v>0</v>
      </c>
      <c r="D70" s="170">
        <f>'Données démographiques'!D69</f>
        <v>0</v>
      </c>
      <c r="E70" s="170">
        <f>'Données démographiques'!E69</f>
        <v>0</v>
      </c>
      <c r="F70" s="170">
        <f>'Données démographiques'!F69</f>
        <v>0</v>
      </c>
      <c r="G70" s="102"/>
      <c r="H70" s="273"/>
      <c r="I70" s="274"/>
      <c r="J70" s="274"/>
      <c r="K70" s="273"/>
      <c r="L70" s="257"/>
      <c r="M70" s="274"/>
      <c r="N70" s="273"/>
      <c r="O70" s="257"/>
      <c r="P70" s="278"/>
      <c r="Q70" s="278"/>
      <c r="R70" s="278"/>
      <c r="S70" s="278"/>
      <c r="T70" s="278"/>
      <c r="U70" s="537"/>
      <c r="V70" s="273"/>
      <c r="W70" s="255"/>
      <c r="X70" s="255"/>
      <c r="Y70" s="102"/>
      <c r="Z70" s="273"/>
      <c r="AA70" s="172"/>
      <c r="AB70" s="172"/>
      <c r="AC70" s="102"/>
      <c r="AD70" s="257"/>
      <c r="AE70" s="257"/>
      <c r="AF70" s="273"/>
      <c r="AG70" s="257"/>
      <c r="AH70" s="273"/>
      <c r="AI70" s="273"/>
      <c r="AJ70" s="273"/>
      <c r="AK70" s="262"/>
      <c r="AL70" s="262"/>
      <c r="AM70" s="262"/>
      <c r="AN70" s="262"/>
      <c r="AO70" s="262"/>
      <c r="AP70" s="538"/>
      <c r="AQ70" s="262"/>
      <c r="AR70" s="262"/>
      <c r="AS70" s="262"/>
      <c r="AT70" s="262"/>
      <c r="AU70" s="262"/>
      <c r="AV70" s="262"/>
      <c r="AW70" s="262"/>
      <c r="AX70" s="262"/>
      <c r="AY70" s="262"/>
      <c r="AZ70" s="262"/>
      <c r="BA70" s="262"/>
      <c r="BB70" s="262"/>
      <c r="BC70" s="262"/>
      <c r="BD70" s="262"/>
      <c r="BE70" s="264"/>
      <c r="BF70" s="538"/>
      <c r="BG70" s="576" t="str">
        <f t="shared" si="19"/>
        <v xml:space="preserve"> </v>
      </c>
      <c r="BH70" s="576" t="str">
        <f t="shared" si="21"/>
        <v xml:space="preserve"> </v>
      </c>
      <c r="BI70" s="576" t="str">
        <f t="shared" si="22"/>
        <v xml:space="preserve"> </v>
      </c>
      <c r="BJ70" s="576" t="str">
        <f t="shared" si="23"/>
        <v xml:space="preserve"> </v>
      </c>
      <c r="BK70" s="538"/>
      <c r="BL70" s="257"/>
      <c r="BM70" s="257"/>
      <c r="BN70" s="273"/>
      <c r="BO70" s="257"/>
      <c r="BP70" s="273"/>
      <c r="BQ70" s="273"/>
      <c r="BR70" s="273"/>
      <c r="BS70" s="262"/>
      <c r="BT70" s="262"/>
      <c r="BU70" s="262"/>
      <c r="BV70" s="262"/>
      <c r="BW70" s="262"/>
      <c r="BX70" s="538"/>
      <c r="BY70" s="262"/>
      <c r="BZ70" s="262"/>
      <c r="CA70" s="262"/>
      <c r="CB70" s="262"/>
      <c r="CC70" s="262"/>
      <c r="CD70" s="262"/>
      <c r="CE70" s="262"/>
      <c r="CF70" s="262"/>
      <c r="CG70" s="262"/>
      <c r="CH70" s="262"/>
      <c r="CI70" s="262"/>
      <c r="CJ70" s="262"/>
      <c r="CK70" s="262"/>
      <c r="CL70" s="262"/>
      <c r="CM70" s="264"/>
      <c r="CN70" s="538"/>
      <c r="CO70" s="576" t="str">
        <f t="shared" si="27"/>
        <v xml:space="preserve"> </v>
      </c>
      <c r="CP70" s="576" t="str">
        <f t="shared" si="24"/>
        <v xml:space="preserve"> </v>
      </c>
      <c r="CQ70" s="576" t="str">
        <f t="shared" si="25"/>
        <v xml:space="preserve"> </v>
      </c>
      <c r="CR70" s="576" t="str">
        <f t="shared" si="26"/>
        <v xml:space="preserve"> </v>
      </c>
      <c r="CS70" s="102"/>
      <c r="CT70" s="271"/>
    </row>
    <row r="71" spans="1:98" s="107" customFormat="1" ht="12.75" x14ac:dyDescent="0.25">
      <c r="A71" s="380"/>
      <c r="B71" s="376">
        <f>'Données démographiques'!B70</f>
        <v>0</v>
      </c>
      <c r="C71" s="376">
        <f>'Données démographiques'!C70</f>
        <v>0</v>
      </c>
      <c r="D71" s="377">
        <f>'Données démographiques'!D70</f>
        <v>0</v>
      </c>
      <c r="E71" s="377">
        <f>'Données démographiques'!E70</f>
        <v>0</v>
      </c>
      <c r="F71" s="377">
        <f>'Données démographiques'!F70</f>
        <v>0</v>
      </c>
      <c r="G71" s="102"/>
      <c r="H71" s="258"/>
      <c r="I71" s="493"/>
      <c r="J71" s="493"/>
      <c r="K71" s="258"/>
      <c r="L71" s="259"/>
      <c r="M71" s="493"/>
      <c r="N71" s="258"/>
      <c r="O71" s="259"/>
      <c r="P71" s="260"/>
      <c r="Q71" s="260"/>
      <c r="R71" s="260"/>
      <c r="S71" s="260"/>
      <c r="T71" s="260"/>
      <c r="U71" s="539"/>
      <c r="V71" s="258"/>
      <c r="W71" s="430"/>
      <c r="X71" s="430"/>
      <c r="Y71" s="102"/>
      <c r="Z71" s="258"/>
      <c r="AA71" s="431"/>
      <c r="AB71" s="431"/>
      <c r="AC71" s="102"/>
      <c r="AD71" s="259"/>
      <c r="AE71" s="259"/>
      <c r="AF71" s="258"/>
      <c r="AG71" s="259"/>
      <c r="AH71" s="258"/>
      <c r="AI71" s="258"/>
      <c r="AJ71" s="258"/>
      <c r="AK71" s="263"/>
      <c r="AL71" s="263"/>
      <c r="AM71" s="263"/>
      <c r="AN71" s="263"/>
      <c r="AO71" s="263"/>
      <c r="AP71" s="538"/>
      <c r="AQ71" s="263"/>
      <c r="AR71" s="263"/>
      <c r="AS71" s="263"/>
      <c r="AT71" s="263"/>
      <c r="AU71" s="263"/>
      <c r="AV71" s="263"/>
      <c r="AW71" s="263"/>
      <c r="AX71" s="263"/>
      <c r="AY71" s="263"/>
      <c r="AZ71" s="263"/>
      <c r="BA71" s="263"/>
      <c r="BB71" s="263"/>
      <c r="BC71" s="263"/>
      <c r="BD71" s="263"/>
      <c r="BE71" s="265"/>
      <c r="BF71" s="538"/>
      <c r="BG71" s="577" t="str">
        <f t="shared" si="19"/>
        <v xml:space="preserve"> </v>
      </c>
      <c r="BH71" s="577" t="str">
        <f t="shared" si="21"/>
        <v xml:space="preserve"> </v>
      </c>
      <c r="BI71" s="577" t="str">
        <f t="shared" si="22"/>
        <v xml:space="preserve"> </v>
      </c>
      <c r="BJ71" s="577" t="str">
        <f t="shared" si="23"/>
        <v xml:space="preserve"> </v>
      </c>
      <c r="BK71" s="538"/>
      <c r="BL71" s="259"/>
      <c r="BM71" s="259"/>
      <c r="BN71" s="258"/>
      <c r="BO71" s="259"/>
      <c r="BP71" s="258"/>
      <c r="BQ71" s="258"/>
      <c r="BR71" s="258"/>
      <c r="BS71" s="263"/>
      <c r="BT71" s="263"/>
      <c r="BU71" s="263"/>
      <c r="BV71" s="263"/>
      <c r="BW71" s="263"/>
      <c r="BX71" s="538"/>
      <c r="BY71" s="263"/>
      <c r="BZ71" s="263"/>
      <c r="CA71" s="263"/>
      <c r="CB71" s="263"/>
      <c r="CC71" s="263"/>
      <c r="CD71" s="263"/>
      <c r="CE71" s="263"/>
      <c r="CF71" s="263"/>
      <c r="CG71" s="263"/>
      <c r="CH71" s="263"/>
      <c r="CI71" s="263"/>
      <c r="CJ71" s="263"/>
      <c r="CK71" s="263"/>
      <c r="CL71" s="263"/>
      <c r="CM71" s="265"/>
      <c r="CN71" s="538"/>
      <c r="CO71" s="577" t="str">
        <f t="shared" si="27"/>
        <v xml:space="preserve"> </v>
      </c>
      <c r="CP71" s="577" t="str">
        <f t="shared" si="24"/>
        <v xml:space="preserve"> </v>
      </c>
      <c r="CQ71" s="577" t="str">
        <f t="shared" si="25"/>
        <v xml:space="preserve"> </v>
      </c>
      <c r="CR71" s="577" t="str">
        <f t="shared" si="26"/>
        <v xml:space="preserve"> </v>
      </c>
      <c r="CS71" s="102"/>
      <c r="CT71" s="530"/>
    </row>
    <row r="72" spans="1:98" s="107" customFormat="1" ht="12.75" x14ac:dyDescent="0.25">
      <c r="A72" s="380"/>
      <c r="B72" s="169">
        <f>'Données démographiques'!B71</f>
        <v>0</v>
      </c>
      <c r="C72" s="169">
        <f>'Données démographiques'!C71</f>
        <v>0</v>
      </c>
      <c r="D72" s="170">
        <f>'Données démographiques'!D71</f>
        <v>0</v>
      </c>
      <c r="E72" s="170">
        <f>'Données démographiques'!E71</f>
        <v>0</v>
      </c>
      <c r="F72" s="170">
        <f>'Données démographiques'!F71</f>
        <v>0</v>
      </c>
      <c r="G72" s="102"/>
      <c r="H72" s="273"/>
      <c r="I72" s="274"/>
      <c r="J72" s="274"/>
      <c r="K72" s="273"/>
      <c r="L72" s="257"/>
      <c r="M72" s="274"/>
      <c r="N72" s="273"/>
      <c r="O72" s="257"/>
      <c r="P72" s="278"/>
      <c r="Q72" s="278"/>
      <c r="R72" s="278"/>
      <c r="S72" s="278"/>
      <c r="T72" s="278"/>
      <c r="U72" s="537"/>
      <c r="V72" s="273"/>
      <c r="W72" s="255"/>
      <c r="X72" s="255"/>
      <c r="Y72" s="102"/>
      <c r="Z72" s="273"/>
      <c r="AA72" s="172"/>
      <c r="AB72" s="172"/>
      <c r="AC72" s="102"/>
      <c r="AD72" s="257"/>
      <c r="AE72" s="257"/>
      <c r="AF72" s="273"/>
      <c r="AG72" s="257"/>
      <c r="AH72" s="273"/>
      <c r="AI72" s="273"/>
      <c r="AJ72" s="273"/>
      <c r="AK72" s="262"/>
      <c r="AL72" s="262"/>
      <c r="AM72" s="262"/>
      <c r="AN72" s="262"/>
      <c r="AO72" s="262"/>
      <c r="AP72" s="538"/>
      <c r="AQ72" s="262"/>
      <c r="AR72" s="262"/>
      <c r="AS72" s="262"/>
      <c r="AT72" s="262"/>
      <c r="AU72" s="262"/>
      <c r="AV72" s="262"/>
      <c r="AW72" s="262"/>
      <c r="AX72" s="262"/>
      <c r="AY72" s="262"/>
      <c r="AZ72" s="262"/>
      <c r="BA72" s="262"/>
      <c r="BB72" s="262"/>
      <c r="BC72" s="262"/>
      <c r="BD72" s="262"/>
      <c r="BE72" s="264"/>
      <c r="BF72" s="538"/>
      <c r="BG72" s="576" t="str">
        <f t="shared" si="19"/>
        <v xml:space="preserve"> </v>
      </c>
      <c r="BH72" s="576" t="str">
        <f t="shared" si="21"/>
        <v xml:space="preserve"> </v>
      </c>
      <c r="BI72" s="576" t="str">
        <f t="shared" si="22"/>
        <v xml:space="preserve"> </v>
      </c>
      <c r="BJ72" s="576" t="str">
        <f t="shared" si="23"/>
        <v xml:space="preserve"> </v>
      </c>
      <c r="BK72" s="538"/>
      <c r="BL72" s="257"/>
      <c r="BM72" s="257"/>
      <c r="BN72" s="273"/>
      <c r="BO72" s="257"/>
      <c r="BP72" s="273"/>
      <c r="BQ72" s="273"/>
      <c r="BR72" s="273"/>
      <c r="BS72" s="262"/>
      <c r="BT72" s="262"/>
      <c r="BU72" s="262"/>
      <c r="BV72" s="262"/>
      <c r="BW72" s="262"/>
      <c r="BX72" s="538"/>
      <c r="BY72" s="262"/>
      <c r="BZ72" s="262"/>
      <c r="CA72" s="262"/>
      <c r="CB72" s="262"/>
      <c r="CC72" s="262"/>
      <c r="CD72" s="262"/>
      <c r="CE72" s="262"/>
      <c r="CF72" s="262"/>
      <c r="CG72" s="262"/>
      <c r="CH72" s="262"/>
      <c r="CI72" s="262"/>
      <c r="CJ72" s="262"/>
      <c r="CK72" s="262"/>
      <c r="CL72" s="262"/>
      <c r="CM72" s="264"/>
      <c r="CN72" s="538"/>
      <c r="CO72" s="576" t="str">
        <f t="shared" si="27"/>
        <v xml:space="preserve"> </v>
      </c>
      <c r="CP72" s="576" t="str">
        <f t="shared" si="24"/>
        <v xml:space="preserve"> </v>
      </c>
      <c r="CQ72" s="576" t="str">
        <f t="shared" si="25"/>
        <v xml:space="preserve"> </v>
      </c>
      <c r="CR72" s="576" t="str">
        <f t="shared" si="26"/>
        <v xml:space="preserve"> </v>
      </c>
      <c r="CS72" s="102"/>
      <c r="CT72" s="271"/>
    </row>
    <row r="73" spans="1:98" s="107" customFormat="1" ht="12.75" x14ac:dyDescent="0.25">
      <c r="A73" s="380"/>
      <c r="B73" s="376">
        <f>'Données démographiques'!B72</f>
        <v>0</v>
      </c>
      <c r="C73" s="376">
        <f>'Données démographiques'!C72</f>
        <v>0</v>
      </c>
      <c r="D73" s="377">
        <f>'Données démographiques'!D72</f>
        <v>0</v>
      </c>
      <c r="E73" s="377">
        <f>'Données démographiques'!E72</f>
        <v>0</v>
      </c>
      <c r="F73" s="377">
        <f>'Données démographiques'!F72</f>
        <v>0</v>
      </c>
      <c r="G73" s="102"/>
      <c r="H73" s="258"/>
      <c r="I73" s="493"/>
      <c r="J73" s="493"/>
      <c r="K73" s="258"/>
      <c r="L73" s="259"/>
      <c r="M73" s="493"/>
      <c r="N73" s="258"/>
      <c r="O73" s="259"/>
      <c r="P73" s="260"/>
      <c r="Q73" s="260"/>
      <c r="R73" s="260"/>
      <c r="S73" s="260"/>
      <c r="T73" s="260"/>
      <c r="U73" s="539"/>
      <c r="V73" s="258"/>
      <c r="W73" s="430"/>
      <c r="X73" s="430"/>
      <c r="Y73" s="102"/>
      <c r="Z73" s="258"/>
      <c r="AA73" s="431"/>
      <c r="AB73" s="431"/>
      <c r="AC73" s="102"/>
      <c r="AD73" s="259"/>
      <c r="AE73" s="259"/>
      <c r="AF73" s="258"/>
      <c r="AG73" s="259"/>
      <c r="AH73" s="258"/>
      <c r="AI73" s="258"/>
      <c r="AJ73" s="258"/>
      <c r="AK73" s="263"/>
      <c r="AL73" s="263"/>
      <c r="AM73" s="263"/>
      <c r="AN73" s="263"/>
      <c r="AO73" s="263"/>
      <c r="AP73" s="538"/>
      <c r="AQ73" s="263"/>
      <c r="AR73" s="263"/>
      <c r="AS73" s="263"/>
      <c r="AT73" s="263"/>
      <c r="AU73" s="263"/>
      <c r="AV73" s="263"/>
      <c r="AW73" s="263"/>
      <c r="AX73" s="263"/>
      <c r="AY73" s="263"/>
      <c r="AZ73" s="263"/>
      <c r="BA73" s="263"/>
      <c r="BB73" s="263"/>
      <c r="BC73" s="263"/>
      <c r="BD73" s="263"/>
      <c r="BE73" s="265"/>
      <c r="BF73" s="538"/>
      <c r="BG73" s="577" t="str">
        <f t="shared" si="19"/>
        <v xml:space="preserve"> </v>
      </c>
      <c r="BH73" s="577" t="str">
        <f t="shared" si="21"/>
        <v xml:space="preserve"> </v>
      </c>
      <c r="BI73" s="577" t="str">
        <f t="shared" si="22"/>
        <v xml:space="preserve"> </v>
      </c>
      <c r="BJ73" s="577" t="str">
        <f t="shared" si="23"/>
        <v xml:space="preserve"> </v>
      </c>
      <c r="BK73" s="538"/>
      <c r="BL73" s="259"/>
      <c r="BM73" s="259"/>
      <c r="BN73" s="258"/>
      <c r="BO73" s="259"/>
      <c r="BP73" s="258"/>
      <c r="BQ73" s="258"/>
      <c r="BR73" s="258"/>
      <c r="BS73" s="263"/>
      <c r="BT73" s="263"/>
      <c r="BU73" s="263"/>
      <c r="BV73" s="263"/>
      <c r="BW73" s="263"/>
      <c r="BX73" s="538"/>
      <c r="BY73" s="263"/>
      <c r="BZ73" s="263"/>
      <c r="CA73" s="263"/>
      <c r="CB73" s="263"/>
      <c r="CC73" s="263"/>
      <c r="CD73" s="263"/>
      <c r="CE73" s="263"/>
      <c r="CF73" s="263"/>
      <c r="CG73" s="263"/>
      <c r="CH73" s="263"/>
      <c r="CI73" s="263"/>
      <c r="CJ73" s="263"/>
      <c r="CK73" s="263"/>
      <c r="CL73" s="263"/>
      <c r="CM73" s="265"/>
      <c r="CN73" s="538"/>
      <c r="CO73" s="577" t="str">
        <f t="shared" si="27"/>
        <v xml:space="preserve"> </v>
      </c>
      <c r="CP73" s="577" t="str">
        <f t="shared" si="24"/>
        <v xml:space="preserve"> </v>
      </c>
      <c r="CQ73" s="577" t="str">
        <f t="shared" si="25"/>
        <v xml:space="preserve"> </v>
      </c>
      <c r="CR73" s="577" t="str">
        <f t="shared" si="26"/>
        <v xml:space="preserve"> </v>
      </c>
      <c r="CS73" s="102"/>
      <c r="CT73" s="530"/>
    </row>
    <row r="74" spans="1:98" s="107" customFormat="1" ht="12.75" x14ac:dyDescent="0.25">
      <c r="A74" s="380"/>
      <c r="B74" s="169">
        <f>'Données démographiques'!B73</f>
        <v>0</v>
      </c>
      <c r="C74" s="169">
        <f>'Données démographiques'!C73</f>
        <v>0</v>
      </c>
      <c r="D74" s="170">
        <f>'Données démographiques'!D73</f>
        <v>0</v>
      </c>
      <c r="E74" s="170">
        <f>'Données démographiques'!E73</f>
        <v>0</v>
      </c>
      <c r="F74" s="170">
        <f>'Données démographiques'!F73</f>
        <v>0</v>
      </c>
      <c r="G74" s="102"/>
      <c r="H74" s="273"/>
      <c r="I74" s="274"/>
      <c r="J74" s="274"/>
      <c r="K74" s="273"/>
      <c r="L74" s="257"/>
      <c r="M74" s="274"/>
      <c r="N74" s="273"/>
      <c r="O74" s="257"/>
      <c r="P74" s="278"/>
      <c r="Q74" s="278"/>
      <c r="R74" s="278"/>
      <c r="S74" s="278"/>
      <c r="T74" s="278"/>
      <c r="U74" s="537"/>
      <c r="V74" s="273"/>
      <c r="W74" s="255"/>
      <c r="X74" s="255"/>
      <c r="Y74" s="102"/>
      <c r="Z74" s="273"/>
      <c r="AA74" s="172"/>
      <c r="AB74" s="172"/>
      <c r="AC74" s="102"/>
      <c r="AD74" s="257"/>
      <c r="AE74" s="257"/>
      <c r="AF74" s="273"/>
      <c r="AG74" s="257"/>
      <c r="AH74" s="273"/>
      <c r="AI74" s="273"/>
      <c r="AJ74" s="273"/>
      <c r="AK74" s="262"/>
      <c r="AL74" s="262"/>
      <c r="AM74" s="262"/>
      <c r="AN74" s="262"/>
      <c r="AO74" s="262"/>
      <c r="AP74" s="538"/>
      <c r="AQ74" s="262"/>
      <c r="AR74" s="262"/>
      <c r="AS74" s="262"/>
      <c r="AT74" s="262"/>
      <c r="AU74" s="262"/>
      <c r="AV74" s="262"/>
      <c r="AW74" s="262"/>
      <c r="AX74" s="262"/>
      <c r="AY74" s="262"/>
      <c r="AZ74" s="262"/>
      <c r="BA74" s="262"/>
      <c r="BB74" s="262"/>
      <c r="BC74" s="262"/>
      <c r="BD74" s="262"/>
      <c r="BE74" s="264"/>
      <c r="BF74" s="538"/>
      <c r="BG74" s="576" t="str">
        <f t="shared" si="19"/>
        <v xml:space="preserve"> </v>
      </c>
      <c r="BH74" s="576" t="str">
        <f t="shared" si="21"/>
        <v xml:space="preserve"> </v>
      </c>
      <c r="BI74" s="576" t="str">
        <f t="shared" si="22"/>
        <v xml:space="preserve"> </v>
      </c>
      <c r="BJ74" s="576" t="str">
        <f t="shared" si="23"/>
        <v xml:space="preserve"> </v>
      </c>
      <c r="BK74" s="538"/>
      <c r="BL74" s="257"/>
      <c r="BM74" s="257"/>
      <c r="BN74" s="273"/>
      <c r="BO74" s="257"/>
      <c r="BP74" s="273"/>
      <c r="BQ74" s="273"/>
      <c r="BR74" s="273"/>
      <c r="BS74" s="262"/>
      <c r="BT74" s="262"/>
      <c r="BU74" s="262"/>
      <c r="BV74" s="262"/>
      <c r="BW74" s="262"/>
      <c r="BX74" s="538"/>
      <c r="BY74" s="262"/>
      <c r="BZ74" s="262"/>
      <c r="CA74" s="262"/>
      <c r="CB74" s="262"/>
      <c r="CC74" s="262"/>
      <c r="CD74" s="262"/>
      <c r="CE74" s="262"/>
      <c r="CF74" s="262"/>
      <c r="CG74" s="262"/>
      <c r="CH74" s="262"/>
      <c r="CI74" s="262"/>
      <c r="CJ74" s="262"/>
      <c r="CK74" s="262"/>
      <c r="CL74" s="262"/>
      <c r="CM74" s="264"/>
      <c r="CN74" s="538"/>
      <c r="CO74" s="576" t="str">
        <f t="shared" si="27"/>
        <v xml:space="preserve"> </v>
      </c>
      <c r="CP74" s="576" t="str">
        <f t="shared" si="24"/>
        <v xml:space="preserve"> </v>
      </c>
      <c r="CQ74" s="576" t="str">
        <f t="shared" si="25"/>
        <v xml:space="preserve"> </v>
      </c>
      <c r="CR74" s="576" t="str">
        <f t="shared" si="26"/>
        <v xml:space="preserve"> </v>
      </c>
      <c r="CS74" s="102"/>
      <c r="CT74" s="271"/>
    </row>
    <row r="75" spans="1:98" s="107" customFormat="1" ht="12.75" x14ac:dyDescent="0.25">
      <c r="A75" s="380"/>
      <c r="B75" s="376">
        <f>'Données démographiques'!B74</f>
        <v>0</v>
      </c>
      <c r="C75" s="376">
        <f>'Données démographiques'!C74</f>
        <v>0</v>
      </c>
      <c r="D75" s="377">
        <f>'Données démographiques'!D74</f>
        <v>0</v>
      </c>
      <c r="E75" s="377">
        <f>'Données démographiques'!E74</f>
        <v>0</v>
      </c>
      <c r="F75" s="377">
        <f>'Données démographiques'!F74</f>
        <v>0</v>
      </c>
      <c r="G75" s="102"/>
      <c r="H75" s="258"/>
      <c r="I75" s="493"/>
      <c r="J75" s="493"/>
      <c r="K75" s="258"/>
      <c r="L75" s="259"/>
      <c r="M75" s="493"/>
      <c r="N75" s="258"/>
      <c r="O75" s="259"/>
      <c r="P75" s="260"/>
      <c r="Q75" s="260"/>
      <c r="R75" s="260"/>
      <c r="S75" s="260"/>
      <c r="T75" s="260"/>
      <c r="U75" s="539"/>
      <c r="V75" s="258"/>
      <c r="W75" s="430"/>
      <c r="X75" s="430"/>
      <c r="Y75" s="102"/>
      <c r="Z75" s="258"/>
      <c r="AA75" s="431"/>
      <c r="AB75" s="431"/>
      <c r="AC75" s="102"/>
      <c r="AD75" s="259"/>
      <c r="AE75" s="259"/>
      <c r="AF75" s="258"/>
      <c r="AG75" s="259"/>
      <c r="AH75" s="258"/>
      <c r="AI75" s="258"/>
      <c r="AJ75" s="258"/>
      <c r="AK75" s="263"/>
      <c r="AL75" s="263"/>
      <c r="AM75" s="263"/>
      <c r="AN75" s="263"/>
      <c r="AO75" s="263"/>
      <c r="AP75" s="538"/>
      <c r="AQ75" s="263"/>
      <c r="AR75" s="263"/>
      <c r="AS75" s="263"/>
      <c r="AT75" s="263"/>
      <c r="AU75" s="263"/>
      <c r="AV75" s="263"/>
      <c r="AW75" s="263"/>
      <c r="AX75" s="263"/>
      <c r="AY75" s="263"/>
      <c r="AZ75" s="263"/>
      <c r="BA75" s="263"/>
      <c r="BB75" s="263"/>
      <c r="BC75" s="263"/>
      <c r="BD75" s="263"/>
      <c r="BE75" s="265"/>
      <c r="BF75" s="538"/>
      <c r="BG75" s="577" t="str">
        <f t="shared" si="19"/>
        <v xml:space="preserve"> </v>
      </c>
      <c r="BH75" s="577" t="str">
        <f t="shared" si="21"/>
        <v xml:space="preserve"> </v>
      </c>
      <c r="BI75" s="577" t="str">
        <f t="shared" si="22"/>
        <v xml:space="preserve"> </v>
      </c>
      <c r="BJ75" s="577" t="str">
        <f t="shared" si="23"/>
        <v xml:space="preserve"> </v>
      </c>
      <c r="BK75" s="538"/>
      <c r="BL75" s="259"/>
      <c r="BM75" s="259"/>
      <c r="BN75" s="258"/>
      <c r="BO75" s="259"/>
      <c r="BP75" s="258"/>
      <c r="BQ75" s="258"/>
      <c r="BR75" s="258"/>
      <c r="BS75" s="263"/>
      <c r="BT75" s="263"/>
      <c r="BU75" s="263"/>
      <c r="BV75" s="263"/>
      <c r="BW75" s="263"/>
      <c r="BX75" s="538"/>
      <c r="BY75" s="263"/>
      <c r="BZ75" s="263"/>
      <c r="CA75" s="263"/>
      <c r="CB75" s="263"/>
      <c r="CC75" s="263"/>
      <c r="CD75" s="263"/>
      <c r="CE75" s="263"/>
      <c r="CF75" s="263"/>
      <c r="CG75" s="263"/>
      <c r="CH75" s="263"/>
      <c r="CI75" s="263"/>
      <c r="CJ75" s="263"/>
      <c r="CK75" s="263"/>
      <c r="CL75" s="263"/>
      <c r="CM75" s="265"/>
      <c r="CN75" s="538"/>
      <c r="CO75" s="577" t="str">
        <f t="shared" si="27"/>
        <v xml:space="preserve"> </v>
      </c>
      <c r="CP75" s="577" t="str">
        <f t="shared" si="24"/>
        <v xml:space="preserve"> </v>
      </c>
      <c r="CQ75" s="577" t="str">
        <f t="shared" si="25"/>
        <v xml:space="preserve"> </v>
      </c>
      <c r="CR75" s="577" t="str">
        <f t="shared" si="26"/>
        <v xml:space="preserve"> </v>
      </c>
      <c r="CS75" s="102"/>
      <c r="CT75" s="530"/>
    </row>
    <row r="76" spans="1:98" s="107" customFormat="1" ht="12.75" x14ac:dyDescent="0.25">
      <c r="A76" s="380"/>
      <c r="B76" s="169">
        <f>'Données démographiques'!B75</f>
        <v>0</v>
      </c>
      <c r="C76" s="169">
        <f>'Données démographiques'!C75</f>
        <v>0</v>
      </c>
      <c r="D76" s="170">
        <f>'Données démographiques'!D75</f>
        <v>0</v>
      </c>
      <c r="E76" s="170">
        <f>'Données démographiques'!E75</f>
        <v>0</v>
      </c>
      <c r="F76" s="170">
        <f>'Données démographiques'!F75</f>
        <v>0</v>
      </c>
      <c r="G76" s="102"/>
      <c r="H76" s="273"/>
      <c r="I76" s="274"/>
      <c r="J76" s="274"/>
      <c r="K76" s="273"/>
      <c r="L76" s="257"/>
      <c r="M76" s="274"/>
      <c r="N76" s="273"/>
      <c r="O76" s="257"/>
      <c r="P76" s="278"/>
      <c r="Q76" s="278"/>
      <c r="R76" s="278"/>
      <c r="S76" s="278"/>
      <c r="T76" s="278"/>
      <c r="U76" s="537"/>
      <c r="V76" s="273"/>
      <c r="W76" s="255"/>
      <c r="X76" s="255"/>
      <c r="Y76" s="102"/>
      <c r="Z76" s="273"/>
      <c r="AA76" s="172"/>
      <c r="AB76" s="172"/>
      <c r="AC76" s="102"/>
      <c r="AD76" s="257"/>
      <c r="AE76" s="257"/>
      <c r="AF76" s="273"/>
      <c r="AG76" s="257"/>
      <c r="AH76" s="273"/>
      <c r="AI76" s="273"/>
      <c r="AJ76" s="273"/>
      <c r="AK76" s="262"/>
      <c r="AL76" s="262"/>
      <c r="AM76" s="262"/>
      <c r="AN76" s="262"/>
      <c r="AO76" s="262"/>
      <c r="AP76" s="538"/>
      <c r="AQ76" s="262"/>
      <c r="AR76" s="262"/>
      <c r="AS76" s="262"/>
      <c r="AT76" s="262"/>
      <c r="AU76" s="262"/>
      <c r="AV76" s="262"/>
      <c r="AW76" s="262"/>
      <c r="AX76" s="262"/>
      <c r="AY76" s="262"/>
      <c r="AZ76" s="262"/>
      <c r="BA76" s="262"/>
      <c r="BB76" s="262"/>
      <c r="BC76" s="262"/>
      <c r="BD76" s="262"/>
      <c r="BE76" s="264"/>
      <c r="BF76" s="538"/>
      <c r="BG76" s="576" t="str">
        <f t="shared" si="19"/>
        <v xml:space="preserve"> </v>
      </c>
      <c r="BH76" s="576" t="str">
        <f t="shared" si="21"/>
        <v xml:space="preserve"> </v>
      </c>
      <c r="BI76" s="576" t="str">
        <f t="shared" si="22"/>
        <v xml:space="preserve"> </v>
      </c>
      <c r="BJ76" s="576" t="str">
        <f t="shared" si="23"/>
        <v xml:space="preserve"> </v>
      </c>
      <c r="BK76" s="538"/>
      <c r="BL76" s="257"/>
      <c r="BM76" s="257"/>
      <c r="BN76" s="273"/>
      <c r="BO76" s="257"/>
      <c r="BP76" s="273"/>
      <c r="BQ76" s="273"/>
      <c r="BR76" s="273"/>
      <c r="BS76" s="262"/>
      <c r="BT76" s="262"/>
      <c r="BU76" s="262"/>
      <c r="BV76" s="262"/>
      <c r="BW76" s="262"/>
      <c r="BX76" s="538"/>
      <c r="BY76" s="262"/>
      <c r="BZ76" s="262"/>
      <c r="CA76" s="262"/>
      <c r="CB76" s="262"/>
      <c r="CC76" s="262"/>
      <c r="CD76" s="262"/>
      <c r="CE76" s="262"/>
      <c r="CF76" s="262"/>
      <c r="CG76" s="262"/>
      <c r="CH76" s="262"/>
      <c r="CI76" s="262"/>
      <c r="CJ76" s="262"/>
      <c r="CK76" s="262"/>
      <c r="CL76" s="262"/>
      <c r="CM76" s="264"/>
      <c r="CN76" s="538"/>
      <c r="CO76" s="576" t="str">
        <f t="shared" si="27"/>
        <v xml:space="preserve"> </v>
      </c>
      <c r="CP76" s="576" t="str">
        <f t="shared" si="24"/>
        <v xml:space="preserve"> </v>
      </c>
      <c r="CQ76" s="576" t="str">
        <f t="shared" si="25"/>
        <v xml:space="preserve"> </v>
      </c>
      <c r="CR76" s="576" t="str">
        <f t="shared" si="26"/>
        <v xml:space="preserve"> </v>
      </c>
      <c r="CS76" s="102"/>
      <c r="CT76" s="271"/>
    </row>
    <row r="77" spans="1:98" s="107" customFormat="1" ht="12.75" x14ac:dyDescent="0.25">
      <c r="A77" s="380"/>
      <c r="B77" s="376">
        <f>'Données démographiques'!B76</f>
        <v>0</v>
      </c>
      <c r="C77" s="376">
        <f>'Données démographiques'!C76</f>
        <v>0</v>
      </c>
      <c r="D77" s="377">
        <f>'Données démographiques'!D76</f>
        <v>0</v>
      </c>
      <c r="E77" s="377">
        <f>'Données démographiques'!E76</f>
        <v>0</v>
      </c>
      <c r="F77" s="377">
        <f>'Données démographiques'!F76</f>
        <v>0</v>
      </c>
      <c r="G77" s="102"/>
      <c r="H77" s="258"/>
      <c r="I77" s="493"/>
      <c r="J77" s="493"/>
      <c r="K77" s="258"/>
      <c r="L77" s="259"/>
      <c r="M77" s="493"/>
      <c r="N77" s="258"/>
      <c r="O77" s="259"/>
      <c r="P77" s="260"/>
      <c r="Q77" s="260"/>
      <c r="R77" s="260"/>
      <c r="S77" s="260"/>
      <c r="T77" s="260"/>
      <c r="U77" s="539"/>
      <c r="V77" s="258"/>
      <c r="W77" s="430"/>
      <c r="X77" s="430"/>
      <c r="Y77" s="102"/>
      <c r="Z77" s="258"/>
      <c r="AA77" s="431"/>
      <c r="AB77" s="431"/>
      <c r="AC77" s="102"/>
      <c r="AD77" s="259"/>
      <c r="AE77" s="259"/>
      <c r="AF77" s="258"/>
      <c r="AG77" s="259"/>
      <c r="AH77" s="258"/>
      <c r="AI77" s="258"/>
      <c r="AJ77" s="258"/>
      <c r="AK77" s="263"/>
      <c r="AL77" s="263"/>
      <c r="AM77" s="263"/>
      <c r="AN77" s="263"/>
      <c r="AO77" s="263"/>
      <c r="AP77" s="538"/>
      <c r="AQ77" s="263"/>
      <c r="AR77" s="263"/>
      <c r="AS77" s="263"/>
      <c r="AT77" s="263"/>
      <c r="AU77" s="263"/>
      <c r="AV77" s="263"/>
      <c r="AW77" s="263"/>
      <c r="AX77" s="263"/>
      <c r="AY77" s="263"/>
      <c r="AZ77" s="263"/>
      <c r="BA77" s="263"/>
      <c r="BB77" s="263"/>
      <c r="BC77" s="263"/>
      <c r="BD77" s="263"/>
      <c r="BE77" s="265"/>
      <c r="BF77" s="538"/>
      <c r="BG77" s="577" t="str">
        <f t="shared" si="19"/>
        <v xml:space="preserve"> </v>
      </c>
      <c r="BH77" s="577" t="str">
        <f t="shared" si="21"/>
        <v xml:space="preserve"> </v>
      </c>
      <c r="BI77" s="577" t="str">
        <f t="shared" si="22"/>
        <v xml:space="preserve"> </v>
      </c>
      <c r="BJ77" s="577" t="str">
        <f t="shared" si="23"/>
        <v xml:space="preserve"> </v>
      </c>
      <c r="BK77" s="538"/>
      <c r="BL77" s="259"/>
      <c r="BM77" s="259"/>
      <c r="BN77" s="258"/>
      <c r="BO77" s="259"/>
      <c r="BP77" s="258"/>
      <c r="BQ77" s="258"/>
      <c r="BR77" s="258"/>
      <c r="BS77" s="263"/>
      <c r="BT77" s="263"/>
      <c r="BU77" s="263"/>
      <c r="BV77" s="263"/>
      <c r="BW77" s="263"/>
      <c r="BX77" s="538"/>
      <c r="BY77" s="263"/>
      <c r="BZ77" s="263"/>
      <c r="CA77" s="263"/>
      <c r="CB77" s="263"/>
      <c r="CC77" s="263"/>
      <c r="CD77" s="263"/>
      <c r="CE77" s="263"/>
      <c r="CF77" s="263"/>
      <c r="CG77" s="263"/>
      <c r="CH77" s="263"/>
      <c r="CI77" s="263"/>
      <c r="CJ77" s="263"/>
      <c r="CK77" s="263"/>
      <c r="CL77" s="263"/>
      <c r="CM77" s="265"/>
      <c r="CN77" s="538"/>
      <c r="CO77" s="577" t="str">
        <f t="shared" si="27"/>
        <v xml:space="preserve"> </v>
      </c>
      <c r="CP77" s="577" t="str">
        <f t="shared" si="24"/>
        <v xml:space="preserve"> </v>
      </c>
      <c r="CQ77" s="577" t="str">
        <f t="shared" si="25"/>
        <v xml:space="preserve"> </v>
      </c>
      <c r="CR77" s="577" t="str">
        <f t="shared" si="26"/>
        <v xml:space="preserve"> </v>
      </c>
      <c r="CS77" s="102"/>
      <c r="CT77" s="530"/>
    </row>
    <row r="78" spans="1:98" s="107" customFormat="1" ht="12.75" x14ac:dyDescent="0.25">
      <c r="A78" s="380"/>
      <c r="B78" s="169">
        <f>'Données démographiques'!B77</f>
        <v>0</v>
      </c>
      <c r="C78" s="169">
        <f>'Données démographiques'!C77</f>
        <v>0</v>
      </c>
      <c r="D78" s="170">
        <f>'Données démographiques'!D77</f>
        <v>0</v>
      </c>
      <c r="E78" s="170">
        <f>'Données démographiques'!E77</f>
        <v>0</v>
      </c>
      <c r="F78" s="170">
        <f>'Données démographiques'!F77</f>
        <v>0</v>
      </c>
      <c r="G78" s="102"/>
      <c r="H78" s="273"/>
      <c r="I78" s="274"/>
      <c r="J78" s="274"/>
      <c r="K78" s="273"/>
      <c r="L78" s="257"/>
      <c r="M78" s="274"/>
      <c r="N78" s="273"/>
      <c r="O78" s="257"/>
      <c r="P78" s="278"/>
      <c r="Q78" s="278"/>
      <c r="R78" s="278"/>
      <c r="S78" s="278"/>
      <c r="T78" s="278"/>
      <c r="U78" s="537"/>
      <c r="V78" s="273"/>
      <c r="W78" s="255"/>
      <c r="X78" s="255"/>
      <c r="Y78" s="102"/>
      <c r="Z78" s="273"/>
      <c r="AA78" s="172"/>
      <c r="AB78" s="172"/>
      <c r="AC78" s="102"/>
      <c r="AD78" s="257"/>
      <c r="AE78" s="257"/>
      <c r="AF78" s="273"/>
      <c r="AG78" s="257"/>
      <c r="AH78" s="273"/>
      <c r="AI78" s="273"/>
      <c r="AJ78" s="273"/>
      <c r="AK78" s="262"/>
      <c r="AL78" s="262"/>
      <c r="AM78" s="262"/>
      <c r="AN78" s="262"/>
      <c r="AO78" s="262"/>
      <c r="AP78" s="538"/>
      <c r="AQ78" s="262"/>
      <c r="AR78" s="262"/>
      <c r="AS78" s="262"/>
      <c r="AT78" s="262"/>
      <c r="AU78" s="262"/>
      <c r="AV78" s="262"/>
      <c r="AW78" s="262"/>
      <c r="AX78" s="262"/>
      <c r="AY78" s="262"/>
      <c r="AZ78" s="262"/>
      <c r="BA78" s="262"/>
      <c r="BB78" s="262"/>
      <c r="BC78" s="262"/>
      <c r="BD78" s="262"/>
      <c r="BE78" s="264"/>
      <c r="BF78" s="538"/>
      <c r="BG78" s="576" t="str">
        <f t="shared" si="19"/>
        <v xml:space="preserve"> </v>
      </c>
      <c r="BH78" s="576" t="str">
        <f t="shared" si="21"/>
        <v xml:space="preserve"> </v>
      </c>
      <c r="BI78" s="576" t="str">
        <f t="shared" si="22"/>
        <v xml:space="preserve"> </v>
      </c>
      <c r="BJ78" s="576" t="str">
        <f t="shared" si="23"/>
        <v xml:space="preserve"> </v>
      </c>
      <c r="BK78" s="538"/>
      <c r="BL78" s="257"/>
      <c r="BM78" s="257"/>
      <c r="BN78" s="273"/>
      <c r="BO78" s="257"/>
      <c r="BP78" s="273"/>
      <c r="BQ78" s="273"/>
      <c r="BR78" s="273"/>
      <c r="BS78" s="262"/>
      <c r="BT78" s="262"/>
      <c r="BU78" s="262"/>
      <c r="BV78" s="262"/>
      <c r="BW78" s="262"/>
      <c r="BX78" s="538"/>
      <c r="BY78" s="262"/>
      <c r="BZ78" s="262"/>
      <c r="CA78" s="262"/>
      <c r="CB78" s="262"/>
      <c r="CC78" s="262"/>
      <c r="CD78" s="262"/>
      <c r="CE78" s="262"/>
      <c r="CF78" s="262"/>
      <c r="CG78" s="262"/>
      <c r="CH78" s="262"/>
      <c r="CI78" s="262"/>
      <c r="CJ78" s="262"/>
      <c r="CK78" s="262"/>
      <c r="CL78" s="262"/>
      <c r="CM78" s="264"/>
      <c r="CN78" s="538"/>
      <c r="CO78" s="576" t="str">
        <f t="shared" si="27"/>
        <v xml:space="preserve"> </v>
      </c>
      <c r="CP78" s="576" t="str">
        <f t="shared" si="24"/>
        <v xml:space="preserve"> </v>
      </c>
      <c r="CQ78" s="576" t="str">
        <f t="shared" si="25"/>
        <v xml:space="preserve"> </v>
      </c>
      <c r="CR78" s="576" t="str">
        <f t="shared" si="26"/>
        <v xml:space="preserve"> </v>
      </c>
      <c r="CS78" s="102"/>
      <c r="CT78" s="271"/>
    </row>
    <row r="79" spans="1:98" s="107" customFormat="1" ht="12.75" x14ac:dyDescent="0.25">
      <c r="A79" s="380"/>
      <c r="B79" s="376">
        <f>'Données démographiques'!B78</f>
        <v>0</v>
      </c>
      <c r="C79" s="376">
        <f>'Données démographiques'!C78</f>
        <v>0</v>
      </c>
      <c r="D79" s="377">
        <f>'Données démographiques'!D78</f>
        <v>0</v>
      </c>
      <c r="E79" s="377">
        <f>'Données démographiques'!E78</f>
        <v>0</v>
      </c>
      <c r="F79" s="377">
        <f>'Données démographiques'!F78</f>
        <v>0</v>
      </c>
      <c r="G79" s="102"/>
      <c r="H79" s="258"/>
      <c r="I79" s="493"/>
      <c r="J79" s="493"/>
      <c r="K79" s="258"/>
      <c r="L79" s="259"/>
      <c r="M79" s="493"/>
      <c r="N79" s="258"/>
      <c r="O79" s="259"/>
      <c r="P79" s="260"/>
      <c r="Q79" s="260"/>
      <c r="R79" s="260"/>
      <c r="S79" s="260"/>
      <c r="T79" s="260"/>
      <c r="U79" s="539"/>
      <c r="V79" s="258"/>
      <c r="W79" s="430"/>
      <c r="X79" s="430"/>
      <c r="Y79" s="102"/>
      <c r="Z79" s="258"/>
      <c r="AA79" s="431"/>
      <c r="AB79" s="431"/>
      <c r="AC79" s="102"/>
      <c r="AD79" s="259"/>
      <c r="AE79" s="259"/>
      <c r="AF79" s="258"/>
      <c r="AG79" s="259"/>
      <c r="AH79" s="258"/>
      <c r="AI79" s="258"/>
      <c r="AJ79" s="258"/>
      <c r="AK79" s="263"/>
      <c r="AL79" s="263"/>
      <c r="AM79" s="263"/>
      <c r="AN79" s="263"/>
      <c r="AO79" s="263"/>
      <c r="AP79" s="538"/>
      <c r="AQ79" s="263"/>
      <c r="AR79" s="263"/>
      <c r="AS79" s="263"/>
      <c r="AT79" s="263"/>
      <c r="AU79" s="263"/>
      <c r="AV79" s="263"/>
      <c r="AW79" s="263"/>
      <c r="AX79" s="263"/>
      <c r="AY79" s="263"/>
      <c r="AZ79" s="263"/>
      <c r="BA79" s="263"/>
      <c r="BB79" s="263"/>
      <c r="BC79" s="263"/>
      <c r="BD79" s="263"/>
      <c r="BE79" s="265"/>
      <c r="BF79" s="538"/>
      <c r="BG79" s="577" t="str">
        <f t="shared" si="19"/>
        <v xml:space="preserve"> </v>
      </c>
      <c r="BH79" s="577" t="str">
        <f t="shared" si="21"/>
        <v xml:space="preserve"> </v>
      </c>
      <c r="BI79" s="577" t="str">
        <f t="shared" si="22"/>
        <v xml:space="preserve"> </v>
      </c>
      <c r="BJ79" s="577" t="str">
        <f t="shared" si="23"/>
        <v xml:space="preserve"> </v>
      </c>
      <c r="BK79" s="538"/>
      <c r="BL79" s="259"/>
      <c r="BM79" s="259"/>
      <c r="BN79" s="258"/>
      <c r="BO79" s="259"/>
      <c r="BP79" s="258"/>
      <c r="BQ79" s="258"/>
      <c r="BR79" s="258"/>
      <c r="BS79" s="263"/>
      <c r="BT79" s="263"/>
      <c r="BU79" s="263"/>
      <c r="BV79" s="263"/>
      <c r="BW79" s="263"/>
      <c r="BX79" s="538"/>
      <c r="BY79" s="263"/>
      <c r="BZ79" s="263"/>
      <c r="CA79" s="263"/>
      <c r="CB79" s="263"/>
      <c r="CC79" s="263"/>
      <c r="CD79" s="263"/>
      <c r="CE79" s="263"/>
      <c r="CF79" s="263"/>
      <c r="CG79" s="263"/>
      <c r="CH79" s="263"/>
      <c r="CI79" s="263"/>
      <c r="CJ79" s="263"/>
      <c r="CK79" s="263"/>
      <c r="CL79" s="263"/>
      <c r="CM79" s="265"/>
      <c r="CN79" s="538"/>
      <c r="CO79" s="577" t="str">
        <f t="shared" si="27"/>
        <v xml:space="preserve"> </v>
      </c>
      <c r="CP79" s="577" t="str">
        <f t="shared" si="24"/>
        <v xml:space="preserve"> </v>
      </c>
      <c r="CQ79" s="577" t="str">
        <f t="shared" si="25"/>
        <v xml:space="preserve"> </v>
      </c>
      <c r="CR79" s="577" t="str">
        <f t="shared" si="26"/>
        <v xml:space="preserve"> </v>
      </c>
      <c r="CS79" s="102"/>
      <c r="CT79" s="530"/>
    </row>
    <row r="80" spans="1:98" s="107" customFormat="1" ht="12.75" x14ac:dyDescent="0.25">
      <c r="A80" s="380"/>
      <c r="B80" s="169">
        <f>'Données démographiques'!B79</f>
        <v>0</v>
      </c>
      <c r="C80" s="169">
        <f>'Données démographiques'!C79</f>
        <v>0</v>
      </c>
      <c r="D80" s="170">
        <f>'Données démographiques'!D79</f>
        <v>0</v>
      </c>
      <c r="E80" s="170">
        <f>'Données démographiques'!E79</f>
        <v>0</v>
      </c>
      <c r="F80" s="170">
        <f>'Données démographiques'!F79</f>
        <v>0</v>
      </c>
      <c r="G80" s="102"/>
      <c r="H80" s="273"/>
      <c r="I80" s="274"/>
      <c r="J80" s="274"/>
      <c r="K80" s="273"/>
      <c r="L80" s="257"/>
      <c r="M80" s="274"/>
      <c r="N80" s="273"/>
      <c r="O80" s="257"/>
      <c r="P80" s="278"/>
      <c r="Q80" s="278"/>
      <c r="R80" s="278"/>
      <c r="S80" s="278"/>
      <c r="T80" s="278"/>
      <c r="U80" s="537"/>
      <c r="V80" s="273"/>
      <c r="W80" s="255"/>
      <c r="X80" s="255"/>
      <c r="Y80" s="102"/>
      <c r="Z80" s="273"/>
      <c r="AA80" s="172"/>
      <c r="AB80" s="172"/>
      <c r="AC80" s="102"/>
      <c r="AD80" s="257"/>
      <c r="AE80" s="257"/>
      <c r="AF80" s="273"/>
      <c r="AG80" s="257"/>
      <c r="AH80" s="273"/>
      <c r="AI80" s="273"/>
      <c r="AJ80" s="273"/>
      <c r="AK80" s="262"/>
      <c r="AL80" s="262"/>
      <c r="AM80" s="262"/>
      <c r="AN80" s="262"/>
      <c r="AO80" s="262"/>
      <c r="AP80" s="538"/>
      <c r="AQ80" s="262"/>
      <c r="AR80" s="262"/>
      <c r="AS80" s="262"/>
      <c r="AT80" s="262"/>
      <c r="AU80" s="262"/>
      <c r="AV80" s="262"/>
      <c r="AW80" s="262"/>
      <c r="AX80" s="262"/>
      <c r="AY80" s="262"/>
      <c r="AZ80" s="262"/>
      <c r="BA80" s="262"/>
      <c r="BB80" s="262"/>
      <c r="BC80" s="262"/>
      <c r="BD80" s="262"/>
      <c r="BE80" s="264"/>
      <c r="BF80" s="538"/>
      <c r="BG80" s="576" t="str">
        <f t="shared" si="19"/>
        <v xml:space="preserve"> </v>
      </c>
      <c r="BH80" s="576" t="str">
        <f t="shared" si="21"/>
        <v xml:space="preserve"> </v>
      </c>
      <c r="BI80" s="576" t="str">
        <f t="shared" si="22"/>
        <v xml:space="preserve"> </v>
      </c>
      <c r="BJ80" s="576" t="str">
        <f t="shared" si="23"/>
        <v xml:space="preserve"> </v>
      </c>
      <c r="BK80" s="538"/>
      <c r="BL80" s="257"/>
      <c r="BM80" s="257"/>
      <c r="BN80" s="273"/>
      <c r="BO80" s="257"/>
      <c r="BP80" s="273"/>
      <c r="BQ80" s="273"/>
      <c r="BR80" s="273"/>
      <c r="BS80" s="262"/>
      <c r="BT80" s="262"/>
      <c r="BU80" s="262"/>
      <c r="BV80" s="262"/>
      <c r="BW80" s="262"/>
      <c r="BX80" s="538"/>
      <c r="BY80" s="262"/>
      <c r="BZ80" s="262"/>
      <c r="CA80" s="262"/>
      <c r="CB80" s="262"/>
      <c r="CC80" s="262"/>
      <c r="CD80" s="262"/>
      <c r="CE80" s="262"/>
      <c r="CF80" s="262"/>
      <c r="CG80" s="262"/>
      <c r="CH80" s="262"/>
      <c r="CI80" s="262"/>
      <c r="CJ80" s="262"/>
      <c r="CK80" s="262"/>
      <c r="CL80" s="262"/>
      <c r="CM80" s="264"/>
      <c r="CN80" s="538"/>
      <c r="CO80" s="576" t="str">
        <f t="shared" si="27"/>
        <v xml:space="preserve"> </v>
      </c>
      <c r="CP80" s="576" t="str">
        <f t="shared" si="24"/>
        <v xml:space="preserve"> </v>
      </c>
      <c r="CQ80" s="576" t="str">
        <f t="shared" si="25"/>
        <v xml:space="preserve"> </v>
      </c>
      <c r="CR80" s="576" t="str">
        <f t="shared" si="26"/>
        <v xml:space="preserve"> </v>
      </c>
      <c r="CS80" s="102"/>
      <c r="CT80" s="271"/>
    </row>
    <row r="81" spans="1:98" s="107" customFormat="1" ht="12.75" x14ac:dyDescent="0.25">
      <c r="A81" s="380"/>
      <c r="B81" s="376">
        <f>'Données démographiques'!B80</f>
        <v>0</v>
      </c>
      <c r="C81" s="376">
        <f>'Données démographiques'!C80</f>
        <v>0</v>
      </c>
      <c r="D81" s="377">
        <f>'Données démographiques'!D80</f>
        <v>0</v>
      </c>
      <c r="E81" s="377">
        <f>'Données démographiques'!E80</f>
        <v>0</v>
      </c>
      <c r="F81" s="377">
        <f>'Données démographiques'!F80</f>
        <v>0</v>
      </c>
      <c r="G81" s="102"/>
      <c r="H81" s="258"/>
      <c r="I81" s="493"/>
      <c r="J81" s="493"/>
      <c r="K81" s="258"/>
      <c r="L81" s="259"/>
      <c r="M81" s="493"/>
      <c r="N81" s="258"/>
      <c r="O81" s="259"/>
      <c r="P81" s="260"/>
      <c r="Q81" s="260"/>
      <c r="R81" s="260"/>
      <c r="S81" s="260"/>
      <c r="T81" s="260"/>
      <c r="U81" s="539"/>
      <c r="V81" s="258"/>
      <c r="W81" s="430"/>
      <c r="X81" s="430"/>
      <c r="Y81" s="102"/>
      <c r="Z81" s="258"/>
      <c r="AA81" s="431"/>
      <c r="AB81" s="431"/>
      <c r="AC81" s="102"/>
      <c r="AD81" s="259"/>
      <c r="AE81" s="259"/>
      <c r="AF81" s="258"/>
      <c r="AG81" s="259"/>
      <c r="AH81" s="258"/>
      <c r="AI81" s="258"/>
      <c r="AJ81" s="258"/>
      <c r="AK81" s="263"/>
      <c r="AL81" s="263"/>
      <c r="AM81" s="263"/>
      <c r="AN81" s="263"/>
      <c r="AO81" s="263"/>
      <c r="AP81" s="538"/>
      <c r="AQ81" s="263"/>
      <c r="AR81" s="263"/>
      <c r="AS81" s="263"/>
      <c r="AT81" s="263"/>
      <c r="AU81" s="263"/>
      <c r="AV81" s="263"/>
      <c r="AW81" s="263"/>
      <c r="AX81" s="263"/>
      <c r="AY81" s="263"/>
      <c r="AZ81" s="263"/>
      <c r="BA81" s="263"/>
      <c r="BB81" s="263"/>
      <c r="BC81" s="263"/>
      <c r="BD81" s="263"/>
      <c r="BE81" s="265"/>
      <c r="BF81" s="538"/>
      <c r="BG81" s="577" t="str">
        <f t="shared" ref="BG81:BG144" si="28">IF(AI81=0," ",AQ81/AK81)</f>
        <v xml:space="preserve"> </v>
      </c>
      <c r="BH81" s="577" t="str">
        <f t="shared" si="21"/>
        <v xml:space="preserve"> </v>
      </c>
      <c r="BI81" s="577" t="str">
        <f t="shared" si="22"/>
        <v xml:space="preserve"> </v>
      </c>
      <c r="BJ81" s="577" t="str">
        <f t="shared" si="23"/>
        <v xml:space="preserve"> </v>
      </c>
      <c r="BK81" s="538"/>
      <c r="BL81" s="259"/>
      <c r="BM81" s="259"/>
      <c r="BN81" s="258"/>
      <c r="BO81" s="259"/>
      <c r="BP81" s="258"/>
      <c r="BQ81" s="258"/>
      <c r="BR81" s="258"/>
      <c r="BS81" s="263"/>
      <c r="BT81" s="263"/>
      <c r="BU81" s="263"/>
      <c r="BV81" s="263"/>
      <c r="BW81" s="263"/>
      <c r="BX81" s="538"/>
      <c r="BY81" s="263"/>
      <c r="BZ81" s="263"/>
      <c r="CA81" s="263"/>
      <c r="CB81" s="263"/>
      <c r="CC81" s="263"/>
      <c r="CD81" s="263"/>
      <c r="CE81" s="263"/>
      <c r="CF81" s="263"/>
      <c r="CG81" s="263"/>
      <c r="CH81" s="263"/>
      <c r="CI81" s="263"/>
      <c r="CJ81" s="263"/>
      <c r="CK81" s="263"/>
      <c r="CL81" s="263"/>
      <c r="CM81" s="265"/>
      <c r="CN81" s="538"/>
      <c r="CO81" s="577" t="str">
        <f t="shared" ref="CO81:CO144" si="29">IF(BQ81=0," ",BY81/BS81)</f>
        <v xml:space="preserve"> </v>
      </c>
      <c r="CP81" s="577" t="str">
        <f t="shared" si="24"/>
        <v xml:space="preserve"> </v>
      </c>
      <c r="CQ81" s="577" t="str">
        <f t="shared" si="25"/>
        <v xml:space="preserve"> </v>
      </c>
      <c r="CR81" s="577" t="str">
        <f t="shared" si="26"/>
        <v xml:space="preserve"> </v>
      </c>
      <c r="CS81" s="102"/>
      <c r="CT81" s="530"/>
    </row>
    <row r="82" spans="1:98" s="107" customFormat="1" ht="12.75" x14ac:dyDescent="0.25">
      <c r="A82" s="380"/>
      <c r="B82" s="169">
        <f>'Données démographiques'!B81</f>
        <v>0</v>
      </c>
      <c r="C82" s="169">
        <f>'Données démographiques'!C81</f>
        <v>0</v>
      </c>
      <c r="D82" s="170">
        <f>'Données démographiques'!D81</f>
        <v>0</v>
      </c>
      <c r="E82" s="170">
        <f>'Données démographiques'!E81</f>
        <v>0</v>
      </c>
      <c r="F82" s="170">
        <f>'Données démographiques'!F81</f>
        <v>0</v>
      </c>
      <c r="G82" s="102"/>
      <c r="H82" s="273"/>
      <c r="I82" s="274"/>
      <c r="J82" s="274"/>
      <c r="K82" s="273"/>
      <c r="L82" s="257"/>
      <c r="M82" s="274"/>
      <c r="N82" s="273"/>
      <c r="O82" s="257"/>
      <c r="P82" s="278"/>
      <c r="Q82" s="278"/>
      <c r="R82" s="278"/>
      <c r="S82" s="278"/>
      <c r="T82" s="278"/>
      <c r="U82" s="537"/>
      <c r="V82" s="273"/>
      <c r="W82" s="255"/>
      <c r="X82" s="255"/>
      <c r="Y82" s="102"/>
      <c r="Z82" s="273"/>
      <c r="AA82" s="172"/>
      <c r="AB82" s="172"/>
      <c r="AC82" s="102"/>
      <c r="AD82" s="257"/>
      <c r="AE82" s="257"/>
      <c r="AF82" s="273"/>
      <c r="AG82" s="257"/>
      <c r="AH82" s="273"/>
      <c r="AI82" s="273"/>
      <c r="AJ82" s="273"/>
      <c r="AK82" s="262"/>
      <c r="AL82" s="262"/>
      <c r="AM82" s="262"/>
      <c r="AN82" s="262"/>
      <c r="AO82" s="262"/>
      <c r="AP82" s="538"/>
      <c r="AQ82" s="262"/>
      <c r="AR82" s="262"/>
      <c r="AS82" s="262"/>
      <c r="AT82" s="262"/>
      <c r="AU82" s="262"/>
      <c r="AV82" s="262"/>
      <c r="AW82" s="262"/>
      <c r="AX82" s="262"/>
      <c r="AY82" s="262"/>
      <c r="AZ82" s="262"/>
      <c r="BA82" s="262"/>
      <c r="BB82" s="262"/>
      <c r="BC82" s="262"/>
      <c r="BD82" s="262"/>
      <c r="BE82" s="264"/>
      <c r="BF82" s="538"/>
      <c r="BG82" s="576" t="str">
        <f t="shared" si="28"/>
        <v xml:space="preserve"> </v>
      </c>
      <c r="BH82" s="576" t="str">
        <f t="shared" si="21"/>
        <v xml:space="preserve"> </v>
      </c>
      <c r="BI82" s="576" t="str">
        <f t="shared" si="22"/>
        <v xml:space="preserve"> </v>
      </c>
      <c r="BJ82" s="576" t="str">
        <f t="shared" si="23"/>
        <v xml:space="preserve"> </v>
      </c>
      <c r="BK82" s="538"/>
      <c r="BL82" s="257"/>
      <c r="BM82" s="257"/>
      <c r="BN82" s="273"/>
      <c r="BO82" s="257"/>
      <c r="BP82" s="273"/>
      <c r="BQ82" s="273"/>
      <c r="BR82" s="273"/>
      <c r="BS82" s="262"/>
      <c r="BT82" s="262"/>
      <c r="BU82" s="262"/>
      <c r="BV82" s="262"/>
      <c r="BW82" s="262"/>
      <c r="BX82" s="538"/>
      <c r="BY82" s="262"/>
      <c r="BZ82" s="262"/>
      <c r="CA82" s="262"/>
      <c r="CB82" s="262"/>
      <c r="CC82" s="262"/>
      <c r="CD82" s="262"/>
      <c r="CE82" s="262"/>
      <c r="CF82" s="262"/>
      <c r="CG82" s="262"/>
      <c r="CH82" s="262"/>
      <c r="CI82" s="262"/>
      <c r="CJ82" s="262"/>
      <c r="CK82" s="262"/>
      <c r="CL82" s="262"/>
      <c r="CM82" s="264"/>
      <c r="CN82" s="538"/>
      <c r="CO82" s="576" t="str">
        <f t="shared" si="29"/>
        <v xml:space="preserve"> </v>
      </c>
      <c r="CP82" s="576" t="str">
        <f t="shared" si="24"/>
        <v xml:space="preserve"> </v>
      </c>
      <c r="CQ82" s="576" t="str">
        <f t="shared" si="25"/>
        <v xml:space="preserve"> </v>
      </c>
      <c r="CR82" s="576" t="str">
        <f t="shared" si="26"/>
        <v xml:space="preserve"> </v>
      </c>
      <c r="CS82" s="102"/>
      <c r="CT82" s="271"/>
    </row>
    <row r="83" spans="1:98" s="107" customFormat="1" ht="12.75" x14ac:dyDescent="0.25">
      <c r="A83" s="380"/>
      <c r="B83" s="376">
        <f>'Données démographiques'!B82</f>
        <v>0</v>
      </c>
      <c r="C83" s="376">
        <f>'Données démographiques'!C82</f>
        <v>0</v>
      </c>
      <c r="D83" s="377">
        <f>'Données démographiques'!D82</f>
        <v>0</v>
      </c>
      <c r="E83" s="377">
        <f>'Données démographiques'!E82</f>
        <v>0</v>
      </c>
      <c r="F83" s="377">
        <f>'Données démographiques'!F82</f>
        <v>0</v>
      </c>
      <c r="G83" s="102"/>
      <c r="H83" s="258"/>
      <c r="I83" s="493"/>
      <c r="J83" s="493"/>
      <c r="K83" s="258"/>
      <c r="L83" s="259"/>
      <c r="M83" s="493"/>
      <c r="N83" s="258"/>
      <c r="O83" s="259"/>
      <c r="P83" s="260"/>
      <c r="Q83" s="260"/>
      <c r="R83" s="260"/>
      <c r="S83" s="260"/>
      <c r="T83" s="260"/>
      <c r="U83" s="539"/>
      <c r="V83" s="258"/>
      <c r="W83" s="430"/>
      <c r="X83" s="430"/>
      <c r="Y83" s="102"/>
      <c r="Z83" s="258"/>
      <c r="AA83" s="431"/>
      <c r="AB83" s="431"/>
      <c r="AC83" s="102"/>
      <c r="AD83" s="259"/>
      <c r="AE83" s="259"/>
      <c r="AF83" s="258"/>
      <c r="AG83" s="259"/>
      <c r="AH83" s="258"/>
      <c r="AI83" s="258"/>
      <c r="AJ83" s="258"/>
      <c r="AK83" s="263"/>
      <c r="AL83" s="263"/>
      <c r="AM83" s="263"/>
      <c r="AN83" s="263"/>
      <c r="AO83" s="263"/>
      <c r="AP83" s="538"/>
      <c r="AQ83" s="263"/>
      <c r="AR83" s="263"/>
      <c r="AS83" s="263"/>
      <c r="AT83" s="263"/>
      <c r="AU83" s="263"/>
      <c r="AV83" s="263"/>
      <c r="AW83" s="263"/>
      <c r="AX83" s="263"/>
      <c r="AY83" s="263"/>
      <c r="AZ83" s="263"/>
      <c r="BA83" s="263"/>
      <c r="BB83" s="263"/>
      <c r="BC83" s="263"/>
      <c r="BD83" s="263"/>
      <c r="BE83" s="265"/>
      <c r="BF83" s="538"/>
      <c r="BG83" s="577" t="str">
        <f t="shared" si="28"/>
        <v xml:space="preserve"> </v>
      </c>
      <c r="BH83" s="577" t="str">
        <f t="shared" ref="BH83:BH146" si="30">IF(OR(AI83=0,P83=0)," ",AQ83/P83)</f>
        <v xml:space="preserve"> </v>
      </c>
      <c r="BI83" s="577" t="str">
        <f t="shared" ref="BI83:BI146" si="31">IF(OR(AI83&gt;5,AI83&lt;1)," ",AR83/AL83)</f>
        <v xml:space="preserve"> </v>
      </c>
      <c r="BJ83" s="577" t="str">
        <f t="shared" ref="BJ83:BJ146" si="32">IF(OR(AI83&gt;5,AI83&lt;1,P83=0)," ",AR83/P83)</f>
        <v xml:space="preserve"> </v>
      </c>
      <c r="BK83" s="538"/>
      <c r="BL83" s="259"/>
      <c r="BM83" s="259"/>
      <c r="BN83" s="258"/>
      <c r="BO83" s="259"/>
      <c r="BP83" s="258"/>
      <c r="BQ83" s="258"/>
      <c r="BR83" s="258"/>
      <c r="BS83" s="263"/>
      <c r="BT83" s="263"/>
      <c r="BU83" s="263"/>
      <c r="BV83" s="263"/>
      <c r="BW83" s="263"/>
      <c r="BX83" s="538"/>
      <c r="BY83" s="263"/>
      <c r="BZ83" s="263"/>
      <c r="CA83" s="263"/>
      <c r="CB83" s="263"/>
      <c r="CC83" s="263"/>
      <c r="CD83" s="263"/>
      <c r="CE83" s="263"/>
      <c r="CF83" s="263"/>
      <c r="CG83" s="263"/>
      <c r="CH83" s="263"/>
      <c r="CI83" s="263"/>
      <c r="CJ83" s="263"/>
      <c r="CK83" s="263"/>
      <c r="CL83" s="263"/>
      <c r="CM83" s="265"/>
      <c r="CN83" s="538"/>
      <c r="CO83" s="577" t="str">
        <f t="shared" si="29"/>
        <v xml:space="preserve"> </v>
      </c>
      <c r="CP83" s="577" t="str">
        <f t="shared" ref="CP83:CP146" si="33">IF(OR(BQ83=0,P83=0)," ",BY83/P83)</f>
        <v xml:space="preserve"> </v>
      </c>
      <c r="CQ83" s="577" t="str">
        <f t="shared" ref="CQ83:CQ146" si="34">IF(OR(BQ83&gt;5,BQ83&lt;1)," ",BZ83/BT83)</f>
        <v xml:space="preserve"> </v>
      </c>
      <c r="CR83" s="577" t="str">
        <f t="shared" ref="CR83:CR146" si="35">IF(OR(BQ83&gt;5,BQ83&lt;1,P83=0)," ",BZ83/P83)</f>
        <v xml:space="preserve"> </v>
      </c>
      <c r="CS83" s="102"/>
      <c r="CT83" s="530"/>
    </row>
    <row r="84" spans="1:98" s="107" customFormat="1" ht="12.75" x14ac:dyDescent="0.25">
      <c r="A84" s="380"/>
      <c r="B84" s="169">
        <f>'Données démographiques'!B83</f>
        <v>0</v>
      </c>
      <c r="C84" s="169">
        <f>'Données démographiques'!C83</f>
        <v>0</v>
      </c>
      <c r="D84" s="170">
        <f>'Données démographiques'!D83</f>
        <v>0</v>
      </c>
      <c r="E84" s="170">
        <f>'Données démographiques'!E83</f>
        <v>0</v>
      </c>
      <c r="F84" s="170">
        <f>'Données démographiques'!F83</f>
        <v>0</v>
      </c>
      <c r="G84" s="102"/>
      <c r="H84" s="273"/>
      <c r="I84" s="274"/>
      <c r="J84" s="274"/>
      <c r="K84" s="273"/>
      <c r="L84" s="257"/>
      <c r="M84" s="274"/>
      <c r="N84" s="273"/>
      <c r="O84" s="257"/>
      <c r="P84" s="278"/>
      <c r="Q84" s="278"/>
      <c r="R84" s="278"/>
      <c r="S84" s="278"/>
      <c r="T84" s="278"/>
      <c r="U84" s="537"/>
      <c r="V84" s="273"/>
      <c r="W84" s="255"/>
      <c r="X84" s="255"/>
      <c r="Y84" s="102"/>
      <c r="Z84" s="273"/>
      <c r="AA84" s="172"/>
      <c r="AB84" s="172"/>
      <c r="AC84" s="102"/>
      <c r="AD84" s="257"/>
      <c r="AE84" s="257"/>
      <c r="AF84" s="273"/>
      <c r="AG84" s="257"/>
      <c r="AH84" s="273"/>
      <c r="AI84" s="273"/>
      <c r="AJ84" s="273"/>
      <c r="AK84" s="262"/>
      <c r="AL84" s="262"/>
      <c r="AM84" s="262"/>
      <c r="AN84" s="262"/>
      <c r="AO84" s="262"/>
      <c r="AP84" s="538"/>
      <c r="AQ84" s="262"/>
      <c r="AR84" s="262"/>
      <c r="AS84" s="262"/>
      <c r="AT84" s="262"/>
      <c r="AU84" s="262"/>
      <c r="AV84" s="262"/>
      <c r="AW84" s="262"/>
      <c r="AX84" s="262"/>
      <c r="AY84" s="262"/>
      <c r="AZ84" s="262"/>
      <c r="BA84" s="262"/>
      <c r="BB84" s="262"/>
      <c r="BC84" s="262"/>
      <c r="BD84" s="262"/>
      <c r="BE84" s="264"/>
      <c r="BF84" s="538"/>
      <c r="BG84" s="576" t="str">
        <f t="shared" si="28"/>
        <v xml:space="preserve"> </v>
      </c>
      <c r="BH84" s="576" t="str">
        <f t="shared" si="30"/>
        <v xml:space="preserve"> </v>
      </c>
      <c r="BI84" s="576" t="str">
        <f t="shared" si="31"/>
        <v xml:space="preserve"> </v>
      </c>
      <c r="BJ84" s="576" t="str">
        <f t="shared" si="32"/>
        <v xml:space="preserve"> </v>
      </c>
      <c r="BK84" s="538"/>
      <c r="BL84" s="257"/>
      <c r="BM84" s="257"/>
      <c r="BN84" s="273"/>
      <c r="BO84" s="257"/>
      <c r="BP84" s="273"/>
      <c r="BQ84" s="273"/>
      <c r="BR84" s="273"/>
      <c r="BS84" s="262"/>
      <c r="BT84" s="262"/>
      <c r="BU84" s="262"/>
      <c r="BV84" s="262"/>
      <c r="BW84" s="262"/>
      <c r="BX84" s="538"/>
      <c r="BY84" s="262"/>
      <c r="BZ84" s="262"/>
      <c r="CA84" s="262"/>
      <c r="CB84" s="262"/>
      <c r="CC84" s="262"/>
      <c r="CD84" s="262"/>
      <c r="CE84" s="262"/>
      <c r="CF84" s="262"/>
      <c r="CG84" s="262"/>
      <c r="CH84" s="262"/>
      <c r="CI84" s="262"/>
      <c r="CJ84" s="262"/>
      <c r="CK84" s="262"/>
      <c r="CL84" s="262"/>
      <c r="CM84" s="264"/>
      <c r="CN84" s="538"/>
      <c r="CO84" s="576" t="str">
        <f t="shared" si="29"/>
        <v xml:space="preserve"> </v>
      </c>
      <c r="CP84" s="576" t="str">
        <f t="shared" si="33"/>
        <v xml:space="preserve"> </v>
      </c>
      <c r="CQ84" s="576" t="str">
        <f t="shared" si="34"/>
        <v xml:space="preserve"> </v>
      </c>
      <c r="CR84" s="576" t="str">
        <f t="shared" si="35"/>
        <v xml:space="preserve"> </v>
      </c>
      <c r="CS84" s="102"/>
      <c r="CT84" s="271"/>
    </row>
    <row r="85" spans="1:98" s="107" customFormat="1" ht="12.75" x14ac:dyDescent="0.25">
      <c r="A85" s="380"/>
      <c r="B85" s="376">
        <f>'Données démographiques'!B84</f>
        <v>0</v>
      </c>
      <c r="C85" s="376">
        <f>'Données démographiques'!C84</f>
        <v>0</v>
      </c>
      <c r="D85" s="377">
        <f>'Données démographiques'!D84</f>
        <v>0</v>
      </c>
      <c r="E85" s="377">
        <f>'Données démographiques'!E84</f>
        <v>0</v>
      </c>
      <c r="F85" s="377">
        <f>'Données démographiques'!F84</f>
        <v>0</v>
      </c>
      <c r="G85" s="102"/>
      <c r="H85" s="258"/>
      <c r="I85" s="493"/>
      <c r="J85" s="493"/>
      <c r="K85" s="258"/>
      <c r="L85" s="259"/>
      <c r="M85" s="493"/>
      <c r="N85" s="258"/>
      <c r="O85" s="259"/>
      <c r="P85" s="260"/>
      <c r="Q85" s="260"/>
      <c r="R85" s="260"/>
      <c r="S85" s="260"/>
      <c r="T85" s="260"/>
      <c r="U85" s="539"/>
      <c r="V85" s="258"/>
      <c r="W85" s="430"/>
      <c r="X85" s="430"/>
      <c r="Y85" s="102"/>
      <c r="Z85" s="258"/>
      <c r="AA85" s="431"/>
      <c r="AB85" s="431"/>
      <c r="AC85" s="102"/>
      <c r="AD85" s="259"/>
      <c r="AE85" s="259"/>
      <c r="AF85" s="258"/>
      <c r="AG85" s="259"/>
      <c r="AH85" s="258"/>
      <c r="AI85" s="258"/>
      <c r="AJ85" s="258"/>
      <c r="AK85" s="263"/>
      <c r="AL85" s="263"/>
      <c r="AM85" s="263"/>
      <c r="AN85" s="263"/>
      <c r="AO85" s="263"/>
      <c r="AP85" s="538"/>
      <c r="AQ85" s="263"/>
      <c r="AR85" s="263"/>
      <c r="AS85" s="263"/>
      <c r="AT85" s="263"/>
      <c r="AU85" s="263"/>
      <c r="AV85" s="263"/>
      <c r="AW85" s="263"/>
      <c r="AX85" s="263"/>
      <c r="AY85" s="263"/>
      <c r="AZ85" s="263"/>
      <c r="BA85" s="263"/>
      <c r="BB85" s="263"/>
      <c r="BC85" s="263"/>
      <c r="BD85" s="263"/>
      <c r="BE85" s="265"/>
      <c r="BF85" s="538"/>
      <c r="BG85" s="577" t="str">
        <f t="shared" si="28"/>
        <v xml:space="preserve"> </v>
      </c>
      <c r="BH85" s="577" t="str">
        <f t="shared" si="30"/>
        <v xml:space="preserve"> </v>
      </c>
      <c r="BI85" s="577" t="str">
        <f t="shared" si="31"/>
        <v xml:space="preserve"> </v>
      </c>
      <c r="BJ85" s="577" t="str">
        <f t="shared" si="32"/>
        <v xml:space="preserve"> </v>
      </c>
      <c r="BK85" s="538"/>
      <c r="BL85" s="259"/>
      <c r="BM85" s="259"/>
      <c r="BN85" s="258"/>
      <c r="BO85" s="259"/>
      <c r="BP85" s="258"/>
      <c r="BQ85" s="258"/>
      <c r="BR85" s="258"/>
      <c r="BS85" s="263"/>
      <c r="BT85" s="263"/>
      <c r="BU85" s="263"/>
      <c r="BV85" s="263"/>
      <c r="BW85" s="263"/>
      <c r="BX85" s="538"/>
      <c r="BY85" s="263"/>
      <c r="BZ85" s="263"/>
      <c r="CA85" s="263"/>
      <c r="CB85" s="263"/>
      <c r="CC85" s="263"/>
      <c r="CD85" s="263"/>
      <c r="CE85" s="263"/>
      <c r="CF85" s="263"/>
      <c r="CG85" s="263"/>
      <c r="CH85" s="263"/>
      <c r="CI85" s="263"/>
      <c r="CJ85" s="263"/>
      <c r="CK85" s="263"/>
      <c r="CL85" s="263"/>
      <c r="CM85" s="265"/>
      <c r="CN85" s="538"/>
      <c r="CO85" s="577" t="str">
        <f t="shared" si="29"/>
        <v xml:space="preserve"> </v>
      </c>
      <c r="CP85" s="577" t="str">
        <f t="shared" si="33"/>
        <v xml:space="preserve"> </v>
      </c>
      <c r="CQ85" s="577" t="str">
        <f t="shared" si="34"/>
        <v xml:space="preserve"> </v>
      </c>
      <c r="CR85" s="577" t="str">
        <f t="shared" si="35"/>
        <v xml:space="preserve"> </v>
      </c>
      <c r="CS85" s="102"/>
      <c r="CT85" s="530"/>
    </row>
    <row r="86" spans="1:98" s="107" customFormat="1" ht="12.75" x14ac:dyDescent="0.25">
      <c r="A86" s="380"/>
      <c r="B86" s="169">
        <f>'Données démographiques'!B85</f>
        <v>0</v>
      </c>
      <c r="C86" s="169">
        <f>'Données démographiques'!C85</f>
        <v>0</v>
      </c>
      <c r="D86" s="170">
        <f>'Données démographiques'!D85</f>
        <v>0</v>
      </c>
      <c r="E86" s="170">
        <f>'Données démographiques'!E85</f>
        <v>0</v>
      </c>
      <c r="F86" s="170">
        <f>'Données démographiques'!F85</f>
        <v>0</v>
      </c>
      <c r="G86" s="102"/>
      <c r="H86" s="273"/>
      <c r="I86" s="274"/>
      <c r="J86" s="274"/>
      <c r="K86" s="273"/>
      <c r="L86" s="257"/>
      <c r="M86" s="274"/>
      <c r="N86" s="273"/>
      <c r="O86" s="257"/>
      <c r="P86" s="278"/>
      <c r="Q86" s="278"/>
      <c r="R86" s="278"/>
      <c r="S86" s="278"/>
      <c r="T86" s="278"/>
      <c r="U86" s="537"/>
      <c r="V86" s="273"/>
      <c r="W86" s="255"/>
      <c r="X86" s="255"/>
      <c r="Y86" s="102"/>
      <c r="Z86" s="273"/>
      <c r="AA86" s="172"/>
      <c r="AB86" s="172"/>
      <c r="AC86" s="102"/>
      <c r="AD86" s="257"/>
      <c r="AE86" s="257"/>
      <c r="AF86" s="273"/>
      <c r="AG86" s="257"/>
      <c r="AH86" s="273"/>
      <c r="AI86" s="273"/>
      <c r="AJ86" s="273"/>
      <c r="AK86" s="262"/>
      <c r="AL86" s="262"/>
      <c r="AM86" s="262"/>
      <c r="AN86" s="262"/>
      <c r="AO86" s="262"/>
      <c r="AP86" s="538"/>
      <c r="AQ86" s="262"/>
      <c r="AR86" s="262"/>
      <c r="AS86" s="262"/>
      <c r="AT86" s="262"/>
      <c r="AU86" s="262"/>
      <c r="AV86" s="262"/>
      <c r="AW86" s="262"/>
      <c r="AX86" s="262"/>
      <c r="AY86" s="262"/>
      <c r="AZ86" s="262"/>
      <c r="BA86" s="262"/>
      <c r="BB86" s="262"/>
      <c r="BC86" s="262"/>
      <c r="BD86" s="262"/>
      <c r="BE86" s="264"/>
      <c r="BF86" s="538"/>
      <c r="BG86" s="576" t="str">
        <f t="shared" si="28"/>
        <v xml:space="preserve"> </v>
      </c>
      <c r="BH86" s="576" t="str">
        <f t="shared" si="30"/>
        <v xml:space="preserve"> </v>
      </c>
      <c r="BI86" s="576" t="str">
        <f t="shared" si="31"/>
        <v xml:space="preserve"> </v>
      </c>
      <c r="BJ86" s="576" t="str">
        <f t="shared" si="32"/>
        <v xml:space="preserve"> </v>
      </c>
      <c r="BK86" s="538"/>
      <c r="BL86" s="257"/>
      <c r="BM86" s="257"/>
      <c r="BN86" s="273"/>
      <c r="BO86" s="257"/>
      <c r="BP86" s="273"/>
      <c r="BQ86" s="273"/>
      <c r="BR86" s="273"/>
      <c r="BS86" s="262"/>
      <c r="BT86" s="262"/>
      <c r="BU86" s="262"/>
      <c r="BV86" s="262"/>
      <c r="BW86" s="262"/>
      <c r="BX86" s="538"/>
      <c r="BY86" s="262"/>
      <c r="BZ86" s="262"/>
      <c r="CA86" s="262"/>
      <c r="CB86" s="262"/>
      <c r="CC86" s="262"/>
      <c r="CD86" s="262"/>
      <c r="CE86" s="262"/>
      <c r="CF86" s="262"/>
      <c r="CG86" s="262"/>
      <c r="CH86" s="262"/>
      <c r="CI86" s="262"/>
      <c r="CJ86" s="262"/>
      <c r="CK86" s="262"/>
      <c r="CL86" s="262"/>
      <c r="CM86" s="264"/>
      <c r="CN86" s="538"/>
      <c r="CO86" s="576" t="str">
        <f t="shared" si="29"/>
        <v xml:space="preserve"> </v>
      </c>
      <c r="CP86" s="576" t="str">
        <f t="shared" si="33"/>
        <v xml:space="preserve"> </v>
      </c>
      <c r="CQ86" s="576" t="str">
        <f t="shared" si="34"/>
        <v xml:space="preserve"> </v>
      </c>
      <c r="CR86" s="576" t="str">
        <f t="shared" si="35"/>
        <v xml:space="preserve"> </v>
      </c>
      <c r="CS86" s="102"/>
      <c r="CT86" s="271"/>
    </row>
    <row r="87" spans="1:98" s="107" customFormat="1" ht="12.75" x14ac:dyDescent="0.25">
      <c r="A87" s="380"/>
      <c r="B87" s="376">
        <f>'Données démographiques'!B86</f>
        <v>0</v>
      </c>
      <c r="C87" s="376">
        <f>'Données démographiques'!C86</f>
        <v>0</v>
      </c>
      <c r="D87" s="377">
        <f>'Données démographiques'!D86</f>
        <v>0</v>
      </c>
      <c r="E87" s="377">
        <f>'Données démographiques'!E86</f>
        <v>0</v>
      </c>
      <c r="F87" s="377">
        <f>'Données démographiques'!F86</f>
        <v>0</v>
      </c>
      <c r="G87" s="102"/>
      <c r="H87" s="258"/>
      <c r="I87" s="493"/>
      <c r="J87" s="493"/>
      <c r="K87" s="258"/>
      <c r="L87" s="259"/>
      <c r="M87" s="493"/>
      <c r="N87" s="258"/>
      <c r="O87" s="259"/>
      <c r="P87" s="260"/>
      <c r="Q87" s="260"/>
      <c r="R87" s="260"/>
      <c r="S87" s="260"/>
      <c r="T87" s="260"/>
      <c r="U87" s="539"/>
      <c r="V87" s="258"/>
      <c r="W87" s="430"/>
      <c r="X87" s="430"/>
      <c r="Y87" s="102"/>
      <c r="Z87" s="258"/>
      <c r="AA87" s="431"/>
      <c r="AB87" s="431"/>
      <c r="AC87" s="102"/>
      <c r="AD87" s="259"/>
      <c r="AE87" s="259"/>
      <c r="AF87" s="258"/>
      <c r="AG87" s="259"/>
      <c r="AH87" s="258"/>
      <c r="AI87" s="258"/>
      <c r="AJ87" s="258"/>
      <c r="AK87" s="263"/>
      <c r="AL87" s="263"/>
      <c r="AM87" s="263"/>
      <c r="AN87" s="263"/>
      <c r="AO87" s="263"/>
      <c r="AP87" s="538"/>
      <c r="AQ87" s="263"/>
      <c r="AR87" s="263"/>
      <c r="AS87" s="263"/>
      <c r="AT87" s="263"/>
      <c r="AU87" s="263"/>
      <c r="AV87" s="263"/>
      <c r="AW87" s="263"/>
      <c r="AX87" s="263"/>
      <c r="AY87" s="263"/>
      <c r="AZ87" s="263"/>
      <c r="BA87" s="263"/>
      <c r="BB87" s="263"/>
      <c r="BC87" s="263"/>
      <c r="BD87" s="263"/>
      <c r="BE87" s="265"/>
      <c r="BF87" s="538"/>
      <c r="BG87" s="577" t="str">
        <f t="shared" si="28"/>
        <v xml:space="preserve"> </v>
      </c>
      <c r="BH87" s="577" t="str">
        <f t="shared" si="30"/>
        <v xml:space="preserve"> </v>
      </c>
      <c r="BI87" s="577" t="str">
        <f t="shared" si="31"/>
        <v xml:space="preserve"> </v>
      </c>
      <c r="BJ87" s="577" t="str">
        <f t="shared" si="32"/>
        <v xml:space="preserve"> </v>
      </c>
      <c r="BK87" s="538"/>
      <c r="BL87" s="259"/>
      <c r="BM87" s="259"/>
      <c r="BN87" s="258"/>
      <c r="BO87" s="259"/>
      <c r="BP87" s="258"/>
      <c r="BQ87" s="258"/>
      <c r="BR87" s="258"/>
      <c r="BS87" s="263"/>
      <c r="BT87" s="263"/>
      <c r="BU87" s="263"/>
      <c r="BV87" s="263"/>
      <c r="BW87" s="263"/>
      <c r="BX87" s="538"/>
      <c r="BY87" s="263"/>
      <c r="BZ87" s="263"/>
      <c r="CA87" s="263"/>
      <c r="CB87" s="263"/>
      <c r="CC87" s="263"/>
      <c r="CD87" s="263"/>
      <c r="CE87" s="263"/>
      <c r="CF87" s="263"/>
      <c r="CG87" s="263"/>
      <c r="CH87" s="263"/>
      <c r="CI87" s="263"/>
      <c r="CJ87" s="263"/>
      <c r="CK87" s="263"/>
      <c r="CL87" s="263"/>
      <c r="CM87" s="265"/>
      <c r="CN87" s="538"/>
      <c r="CO87" s="577" t="str">
        <f t="shared" si="29"/>
        <v xml:space="preserve"> </v>
      </c>
      <c r="CP87" s="577" t="str">
        <f t="shared" si="33"/>
        <v xml:space="preserve"> </v>
      </c>
      <c r="CQ87" s="577" t="str">
        <f t="shared" si="34"/>
        <v xml:space="preserve"> </v>
      </c>
      <c r="CR87" s="577" t="str">
        <f t="shared" si="35"/>
        <v xml:space="preserve"> </v>
      </c>
      <c r="CS87" s="102"/>
      <c r="CT87" s="530"/>
    </row>
    <row r="88" spans="1:98" s="107" customFormat="1" ht="12.75" x14ac:dyDescent="0.25">
      <c r="A88" s="380"/>
      <c r="B88" s="169">
        <f>'Données démographiques'!B87</f>
        <v>0</v>
      </c>
      <c r="C88" s="169">
        <f>'Données démographiques'!C87</f>
        <v>0</v>
      </c>
      <c r="D88" s="170">
        <f>'Données démographiques'!D87</f>
        <v>0</v>
      </c>
      <c r="E88" s="170">
        <f>'Données démographiques'!E87</f>
        <v>0</v>
      </c>
      <c r="F88" s="170">
        <f>'Données démographiques'!F87</f>
        <v>0</v>
      </c>
      <c r="G88" s="102"/>
      <c r="H88" s="273"/>
      <c r="I88" s="274"/>
      <c r="J88" s="274"/>
      <c r="K88" s="273"/>
      <c r="L88" s="257"/>
      <c r="M88" s="274"/>
      <c r="N88" s="273"/>
      <c r="O88" s="257"/>
      <c r="P88" s="278"/>
      <c r="Q88" s="278"/>
      <c r="R88" s="278"/>
      <c r="S88" s="278"/>
      <c r="T88" s="278"/>
      <c r="U88" s="537"/>
      <c r="V88" s="273"/>
      <c r="W88" s="255"/>
      <c r="X88" s="255"/>
      <c r="Y88" s="102"/>
      <c r="Z88" s="273"/>
      <c r="AA88" s="172"/>
      <c r="AB88" s="172"/>
      <c r="AC88" s="102"/>
      <c r="AD88" s="257"/>
      <c r="AE88" s="257"/>
      <c r="AF88" s="273"/>
      <c r="AG88" s="257"/>
      <c r="AH88" s="273"/>
      <c r="AI88" s="273"/>
      <c r="AJ88" s="273"/>
      <c r="AK88" s="262"/>
      <c r="AL88" s="262"/>
      <c r="AM88" s="262"/>
      <c r="AN88" s="262"/>
      <c r="AO88" s="262"/>
      <c r="AP88" s="538"/>
      <c r="AQ88" s="262"/>
      <c r="AR88" s="262"/>
      <c r="AS88" s="262"/>
      <c r="AT88" s="262"/>
      <c r="AU88" s="262"/>
      <c r="AV88" s="262"/>
      <c r="AW88" s="262"/>
      <c r="AX88" s="262"/>
      <c r="AY88" s="262"/>
      <c r="AZ88" s="262"/>
      <c r="BA88" s="262"/>
      <c r="BB88" s="262"/>
      <c r="BC88" s="262"/>
      <c r="BD88" s="262"/>
      <c r="BE88" s="264"/>
      <c r="BF88" s="538"/>
      <c r="BG88" s="576" t="str">
        <f t="shared" si="28"/>
        <v xml:space="preserve"> </v>
      </c>
      <c r="BH88" s="576" t="str">
        <f t="shared" si="30"/>
        <v xml:space="preserve"> </v>
      </c>
      <c r="BI88" s="576" t="str">
        <f t="shared" si="31"/>
        <v xml:space="preserve"> </v>
      </c>
      <c r="BJ88" s="576" t="str">
        <f t="shared" si="32"/>
        <v xml:space="preserve"> </v>
      </c>
      <c r="BK88" s="538"/>
      <c r="BL88" s="257"/>
      <c r="BM88" s="257"/>
      <c r="BN88" s="273"/>
      <c r="BO88" s="257"/>
      <c r="BP88" s="273"/>
      <c r="BQ88" s="273"/>
      <c r="BR88" s="273"/>
      <c r="BS88" s="262"/>
      <c r="BT88" s="262"/>
      <c r="BU88" s="262"/>
      <c r="BV88" s="262"/>
      <c r="BW88" s="262"/>
      <c r="BX88" s="538"/>
      <c r="BY88" s="262"/>
      <c r="BZ88" s="262"/>
      <c r="CA88" s="262"/>
      <c r="CB88" s="262"/>
      <c r="CC88" s="262"/>
      <c r="CD88" s="262"/>
      <c r="CE88" s="262"/>
      <c r="CF88" s="262"/>
      <c r="CG88" s="262"/>
      <c r="CH88" s="262"/>
      <c r="CI88" s="262"/>
      <c r="CJ88" s="262"/>
      <c r="CK88" s="262"/>
      <c r="CL88" s="262"/>
      <c r="CM88" s="264"/>
      <c r="CN88" s="538"/>
      <c r="CO88" s="576" t="str">
        <f t="shared" si="29"/>
        <v xml:space="preserve"> </v>
      </c>
      <c r="CP88" s="576" t="str">
        <f t="shared" si="33"/>
        <v xml:space="preserve"> </v>
      </c>
      <c r="CQ88" s="576" t="str">
        <f t="shared" si="34"/>
        <v xml:space="preserve"> </v>
      </c>
      <c r="CR88" s="576" t="str">
        <f t="shared" si="35"/>
        <v xml:space="preserve"> </v>
      </c>
      <c r="CS88" s="102"/>
      <c r="CT88" s="271"/>
    </row>
    <row r="89" spans="1:98" s="107" customFormat="1" ht="12.75" x14ac:dyDescent="0.25">
      <c r="A89" s="380"/>
      <c r="B89" s="376">
        <f>'Données démographiques'!B88</f>
        <v>0</v>
      </c>
      <c r="C89" s="376">
        <f>'Données démographiques'!C88</f>
        <v>0</v>
      </c>
      <c r="D89" s="377">
        <f>'Données démographiques'!D88</f>
        <v>0</v>
      </c>
      <c r="E89" s="377">
        <f>'Données démographiques'!E88</f>
        <v>0</v>
      </c>
      <c r="F89" s="377">
        <f>'Données démographiques'!F88</f>
        <v>0</v>
      </c>
      <c r="G89" s="102"/>
      <c r="H89" s="258"/>
      <c r="I89" s="493"/>
      <c r="J89" s="493"/>
      <c r="K89" s="258"/>
      <c r="L89" s="259"/>
      <c r="M89" s="493"/>
      <c r="N89" s="258"/>
      <c r="O89" s="259"/>
      <c r="P89" s="260"/>
      <c r="Q89" s="260"/>
      <c r="R89" s="260"/>
      <c r="S89" s="260"/>
      <c r="T89" s="260"/>
      <c r="U89" s="539"/>
      <c r="V89" s="258"/>
      <c r="W89" s="430"/>
      <c r="X89" s="430"/>
      <c r="Y89" s="102"/>
      <c r="Z89" s="258"/>
      <c r="AA89" s="431"/>
      <c r="AB89" s="431"/>
      <c r="AC89" s="102"/>
      <c r="AD89" s="259"/>
      <c r="AE89" s="259"/>
      <c r="AF89" s="258"/>
      <c r="AG89" s="259"/>
      <c r="AH89" s="258"/>
      <c r="AI89" s="258"/>
      <c r="AJ89" s="258"/>
      <c r="AK89" s="263"/>
      <c r="AL89" s="263"/>
      <c r="AM89" s="263"/>
      <c r="AN89" s="263"/>
      <c r="AO89" s="263"/>
      <c r="AP89" s="538"/>
      <c r="AQ89" s="263"/>
      <c r="AR89" s="263"/>
      <c r="AS89" s="263"/>
      <c r="AT89" s="263"/>
      <c r="AU89" s="263"/>
      <c r="AV89" s="263"/>
      <c r="AW89" s="263"/>
      <c r="AX89" s="263"/>
      <c r="AY89" s="263"/>
      <c r="AZ89" s="263"/>
      <c r="BA89" s="263"/>
      <c r="BB89" s="263"/>
      <c r="BC89" s="263"/>
      <c r="BD89" s="263"/>
      <c r="BE89" s="265"/>
      <c r="BF89" s="538"/>
      <c r="BG89" s="577" t="str">
        <f t="shared" si="28"/>
        <v xml:space="preserve"> </v>
      </c>
      <c r="BH89" s="577" t="str">
        <f t="shared" si="30"/>
        <v xml:space="preserve"> </v>
      </c>
      <c r="BI89" s="577" t="str">
        <f t="shared" si="31"/>
        <v xml:space="preserve"> </v>
      </c>
      <c r="BJ89" s="577" t="str">
        <f t="shared" si="32"/>
        <v xml:space="preserve"> </v>
      </c>
      <c r="BK89" s="538"/>
      <c r="BL89" s="259"/>
      <c r="BM89" s="259"/>
      <c r="BN89" s="258"/>
      <c r="BO89" s="259"/>
      <c r="BP89" s="258"/>
      <c r="BQ89" s="258"/>
      <c r="BR89" s="258"/>
      <c r="BS89" s="263"/>
      <c r="BT89" s="263"/>
      <c r="BU89" s="263"/>
      <c r="BV89" s="263"/>
      <c r="BW89" s="263"/>
      <c r="BX89" s="538"/>
      <c r="BY89" s="263"/>
      <c r="BZ89" s="263"/>
      <c r="CA89" s="263"/>
      <c r="CB89" s="263"/>
      <c r="CC89" s="263"/>
      <c r="CD89" s="263"/>
      <c r="CE89" s="263"/>
      <c r="CF89" s="263"/>
      <c r="CG89" s="263"/>
      <c r="CH89" s="263"/>
      <c r="CI89" s="263"/>
      <c r="CJ89" s="263"/>
      <c r="CK89" s="263"/>
      <c r="CL89" s="263"/>
      <c r="CM89" s="265"/>
      <c r="CN89" s="538"/>
      <c r="CO89" s="577" t="str">
        <f t="shared" si="29"/>
        <v xml:space="preserve"> </v>
      </c>
      <c r="CP89" s="577" t="str">
        <f t="shared" si="33"/>
        <v xml:space="preserve"> </v>
      </c>
      <c r="CQ89" s="577" t="str">
        <f t="shared" si="34"/>
        <v xml:space="preserve"> </v>
      </c>
      <c r="CR89" s="577" t="str">
        <f t="shared" si="35"/>
        <v xml:space="preserve"> </v>
      </c>
      <c r="CS89" s="102"/>
      <c r="CT89" s="530"/>
    </row>
    <row r="90" spans="1:98" s="107" customFormat="1" ht="12.75" x14ac:dyDescent="0.25">
      <c r="A90" s="380"/>
      <c r="B90" s="169">
        <f>'Données démographiques'!B89</f>
        <v>0</v>
      </c>
      <c r="C90" s="169">
        <f>'Données démographiques'!C89</f>
        <v>0</v>
      </c>
      <c r="D90" s="170">
        <f>'Données démographiques'!D89</f>
        <v>0</v>
      </c>
      <c r="E90" s="170">
        <f>'Données démographiques'!E89</f>
        <v>0</v>
      </c>
      <c r="F90" s="170">
        <f>'Données démographiques'!F89</f>
        <v>0</v>
      </c>
      <c r="G90" s="102"/>
      <c r="H90" s="273"/>
      <c r="I90" s="274"/>
      <c r="J90" s="274"/>
      <c r="K90" s="273"/>
      <c r="L90" s="257"/>
      <c r="M90" s="274"/>
      <c r="N90" s="273"/>
      <c r="O90" s="257"/>
      <c r="P90" s="278"/>
      <c r="Q90" s="278"/>
      <c r="R90" s="278"/>
      <c r="S90" s="278"/>
      <c r="T90" s="278"/>
      <c r="U90" s="537"/>
      <c r="V90" s="273"/>
      <c r="W90" s="255"/>
      <c r="X90" s="255"/>
      <c r="Y90" s="102"/>
      <c r="Z90" s="273"/>
      <c r="AA90" s="172"/>
      <c r="AB90" s="172"/>
      <c r="AC90" s="102"/>
      <c r="AD90" s="257"/>
      <c r="AE90" s="257"/>
      <c r="AF90" s="273"/>
      <c r="AG90" s="257"/>
      <c r="AH90" s="273"/>
      <c r="AI90" s="273"/>
      <c r="AJ90" s="273"/>
      <c r="AK90" s="262"/>
      <c r="AL90" s="262"/>
      <c r="AM90" s="262"/>
      <c r="AN90" s="262"/>
      <c r="AO90" s="262"/>
      <c r="AP90" s="538"/>
      <c r="AQ90" s="262"/>
      <c r="AR90" s="262"/>
      <c r="AS90" s="262"/>
      <c r="AT90" s="262"/>
      <c r="AU90" s="262"/>
      <c r="AV90" s="262"/>
      <c r="AW90" s="262"/>
      <c r="AX90" s="262"/>
      <c r="AY90" s="262"/>
      <c r="AZ90" s="262"/>
      <c r="BA90" s="262"/>
      <c r="BB90" s="262"/>
      <c r="BC90" s="262"/>
      <c r="BD90" s="262"/>
      <c r="BE90" s="264"/>
      <c r="BF90" s="538"/>
      <c r="BG90" s="576" t="str">
        <f t="shared" si="28"/>
        <v xml:space="preserve"> </v>
      </c>
      <c r="BH90" s="576" t="str">
        <f t="shared" si="30"/>
        <v xml:space="preserve"> </v>
      </c>
      <c r="BI90" s="576" t="str">
        <f t="shared" si="31"/>
        <v xml:space="preserve"> </v>
      </c>
      <c r="BJ90" s="576" t="str">
        <f t="shared" si="32"/>
        <v xml:space="preserve"> </v>
      </c>
      <c r="BK90" s="538"/>
      <c r="BL90" s="257"/>
      <c r="BM90" s="257"/>
      <c r="BN90" s="273"/>
      <c r="BO90" s="257"/>
      <c r="BP90" s="273"/>
      <c r="BQ90" s="273"/>
      <c r="BR90" s="273"/>
      <c r="BS90" s="262"/>
      <c r="BT90" s="262"/>
      <c r="BU90" s="262"/>
      <c r="BV90" s="262"/>
      <c r="BW90" s="262"/>
      <c r="BX90" s="538"/>
      <c r="BY90" s="262"/>
      <c r="BZ90" s="262"/>
      <c r="CA90" s="262"/>
      <c r="CB90" s="262"/>
      <c r="CC90" s="262"/>
      <c r="CD90" s="262"/>
      <c r="CE90" s="262"/>
      <c r="CF90" s="262"/>
      <c r="CG90" s="262"/>
      <c r="CH90" s="262"/>
      <c r="CI90" s="262"/>
      <c r="CJ90" s="262"/>
      <c r="CK90" s="262"/>
      <c r="CL90" s="262"/>
      <c r="CM90" s="264"/>
      <c r="CN90" s="538"/>
      <c r="CO90" s="576" t="str">
        <f t="shared" si="29"/>
        <v xml:space="preserve"> </v>
      </c>
      <c r="CP90" s="576" t="str">
        <f t="shared" si="33"/>
        <v xml:space="preserve"> </v>
      </c>
      <c r="CQ90" s="576" t="str">
        <f t="shared" si="34"/>
        <v xml:space="preserve"> </v>
      </c>
      <c r="CR90" s="576" t="str">
        <f t="shared" si="35"/>
        <v xml:space="preserve"> </v>
      </c>
      <c r="CS90" s="102"/>
      <c r="CT90" s="271"/>
    </row>
    <row r="91" spans="1:98" s="107" customFormat="1" ht="12.75" x14ac:dyDescent="0.25">
      <c r="A91" s="380"/>
      <c r="B91" s="376">
        <f>'Données démographiques'!B90</f>
        <v>0</v>
      </c>
      <c r="C91" s="376">
        <f>'Données démographiques'!C90</f>
        <v>0</v>
      </c>
      <c r="D91" s="377">
        <f>'Données démographiques'!D90</f>
        <v>0</v>
      </c>
      <c r="E91" s="377">
        <f>'Données démographiques'!E90</f>
        <v>0</v>
      </c>
      <c r="F91" s="377">
        <f>'Données démographiques'!F90</f>
        <v>0</v>
      </c>
      <c r="G91" s="102"/>
      <c r="H91" s="258"/>
      <c r="I91" s="493"/>
      <c r="J91" s="493"/>
      <c r="K91" s="258"/>
      <c r="L91" s="259"/>
      <c r="M91" s="493"/>
      <c r="N91" s="258"/>
      <c r="O91" s="259"/>
      <c r="P91" s="260"/>
      <c r="Q91" s="260"/>
      <c r="R91" s="260"/>
      <c r="S91" s="260"/>
      <c r="T91" s="260"/>
      <c r="U91" s="539"/>
      <c r="V91" s="258"/>
      <c r="W91" s="430"/>
      <c r="X91" s="430"/>
      <c r="Y91" s="102"/>
      <c r="Z91" s="258"/>
      <c r="AA91" s="431"/>
      <c r="AB91" s="431"/>
      <c r="AC91" s="102"/>
      <c r="AD91" s="259"/>
      <c r="AE91" s="259"/>
      <c r="AF91" s="258"/>
      <c r="AG91" s="259"/>
      <c r="AH91" s="258"/>
      <c r="AI91" s="258"/>
      <c r="AJ91" s="258"/>
      <c r="AK91" s="263"/>
      <c r="AL91" s="263"/>
      <c r="AM91" s="263"/>
      <c r="AN91" s="263"/>
      <c r="AO91" s="263"/>
      <c r="AP91" s="538"/>
      <c r="AQ91" s="263"/>
      <c r="AR91" s="263"/>
      <c r="AS91" s="263"/>
      <c r="AT91" s="263"/>
      <c r="AU91" s="263"/>
      <c r="AV91" s="263"/>
      <c r="AW91" s="263"/>
      <c r="AX91" s="263"/>
      <c r="AY91" s="263"/>
      <c r="AZ91" s="263"/>
      <c r="BA91" s="263"/>
      <c r="BB91" s="263"/>
      <c r="BC91" s="263"/>
      <c r="BD91" s="263"/>
      <c r="BE91" s="265"/>
      <c r="BF91" s="538"/>
      <c r="BG91" s="577" t="str">
        <f t="shared" si="28"/>
        <v xml:space="preserve"> </v>
      </c>
      <c r="BH91" s="577" t="str">
        <f t="shared" si="30"/>
        <v xml:space="preserve"> </v>
      </c>
      <c r="BI91" s="577" t="str">
        <f t="shared" si="31"/>
        <v xml:space="preserve"> </v>
      </c>
      <c r="BJ91" s="577" t="str">
        <f t="shared" si="32"/>
        <v xml:space="preserve"> </v>
      </c>
      <c r="BK91" s="538"/>
      <c r="BL91" s="259"/>
      <c r="BM91" s="259"/>
      <c r="BN91" s="258"/>
      <c r="BO91" s="259"/>
      <c r="BP91" s="258"/>
      <c r="BQ91" s="258"/>
      <c r="BR91" s="258"/>
      <c r="BS91" s="263"/>
      <c r="BT91" s="263"/>
      <c r="BU91" s="263"/>
      <c r="BV91" s="263"/>
      <c r="BW91" s="263"/>
      <c r="BX91" s="538"/>
      <c r="BY91" s="263"/>
      <c r="BZ91" s="263"/>
      <c r="CA91" s="263"/>
      <c r="CB91" s="263"/>
      <c r="CC91" s="263"/>
      <c r="CD91" s="263"/>
      <c r="CE91" s="263"/>
      <c r="CF91" s="263"/>
      <c r="CG91" s="263"/>
      <c r="CH91" s="263"/>
      <c r="CI91" s="263"/>
      <c r="CJ91" s="263"/>
      <c r="CK91" s="263"/>
      <c r="CL91" s="263"/>
      <c r="CM91" s="265"/>
      <c r="CN91" s="538"/>
      <c r="CO91" s="577" t="str">
        <f t="shared" si="29"/>
        <v xml:space="preserve"> </v>
      </c>
      <c r="CP91" s="577" t="str">
        <f t="shared" si="33"/>
        <v xml:space="preserve"> </v>
      </c>
      <c r="CQ91" s="577" t="str">
        <f t="shared" si="34"/>
        <v xml:space="preserve"> </v>
      </c>
      <c r="CR91" s="577" t="str">
        <f t="shared" si="35"/>
        <v xml:space="preserve"> </v>
      </c>
      <c r="CS91" s="102"/>
      <c r="CT91" s="530"/>
    </row>
    <row r="92" spans="1:98" s="107" customFormat="1" ht="12.75" x14ac:dyDescent="0.25">
      <c r="A92" s="380"/>
      <c r="B92" s="169">
        <f>'Données démographiques'!B91</f>
        <v>0</v>
      </c>
      <c r="C92" s="169">
        <f>'Données démographiques'!C91</f>
        <v>0</v>
      </c>
      <c r="D92" s="170">
        <f>'Données démographiques'!D91</f>
        <v>0</v>
      </c>
      <c r="E92" s="170">
        <f>'Données démographiques'!E91</f>
        <v>0</v>
      </c>
      <c r="F92" s="170">
        <f>'Données démographiques'!F91</f>
        <v>0</v>
      </c>
      <c r="G92" s="102"/>
      <c r="H92" s="273"/>
      <c r="I92" s="274"/>
      <c r="J92" s="274"/>
      <c r="K92" s="273"/>
      <c r="L92" s="257"/>
      <c r="M92" s="274"/>
      <c r="N92" s="273"/>
      <c r="O92" s="257"/>
      <c r="P92" s="278"/>
      <c r="Q92" s="278"/>
      <c r="R92" s="278"/>
      <c r="S92" s="278"/>
      <c r="T92" s="278"/>
      <c r="U92" s="537"/>
      <c r="V92" s="273"/>
      <c r="W92" s="255"/>
      <c r="X92" s="255"/>
      <c r="Y92" s="102"/>
      <c r="Z92" s="273"/>
      <c r="AA92" s="172"/>
      <c r="AB92" s="172"/>
      <c r="AC92" s="102"/>
      <c r="AD92" s="257"/>
      <c r="AE92" s="257"/>
      <c r="AF92" s="273"/>
      <c r="AG92" s="257"/>
      <c r="AH92" s="273"/>
      <c r="AI92" s="273"/>
      <c r="AJ92" s="273"/>
      <c r="AK92" s="262"/>
      <c r="AL92" s="262"/>
      <c r="AM92" s="262"/>
      <c r="AN92" s="262"/>
      <c r="AO92" s="262"/>
      <c r="AP92" s="538"/>
      <c r="AQ92" s="262"/>
      <c r="AR92" s="262"/>
      <c r="AS92" s="262"/>
      <c r="AT92" s="262"/>
      <c r="AU92" s="262"/>
      <c r="AV92" s="262"/>
      <c r="AW92" s="262"/>
      <c r="AX92" s="262"/>
      <c r="AY92" s="262"/>
      <c r="AZ92" s="262"/>
      <c r="BA92" s="262"/>
      <c r="BB92" s="262"/>
      <c r="BC92" s="262"/>
      <c r="BD92" s="262"/>
      <c r="BE92" s="264"/>
      <c r="BF92" s="538"/>
      <c r="BG92" s="576" t="str">
        <f t="shared" si="28"/>
        <v xml:space="preserve"> </v>
      </c>
      <c r="BH92" s="576" t="str">
        <f t="shared" si="30"/>
        <v xml:space="preserve"> </v>
      </c>
      <c r="BI92" s="576" t="str">
        <f t="shared" si="31"/>
        <v xml:space="preserve"> </v>
      </c>
      <c r="BJ92" s="576" t="str">
        <f t="shared" si="32"/>
        <v xml:space="preserve"> </v>
      </c>
      <c r="BK92" s="538"/>
      <c r="BL92" s="257"/>
      <c r="BM92" s="257"/>
      <c r="BN92" s="273"/>
      <c r="BO92" s="257"/>
      <c r="BP92" s="273"/>
      <c r="BQ92" s="273"/>
      <c r="BR92" s="273"/>
      <c r="BS92" s="262"/>
      <c r="BT92" s="262"/>
      <c r="BU92" s="262"/>
      <c r="BV92" s="262"/>
      <c r="BW92" s="262"/>
      <c r="BX92" s="538"/>
      <c r="BY92" s="262"/>
      <c r="BZ92" s="262"/>
      <c r="CA92" s="262"/>
      <c r="CB92" s="262"/>
      <c r="CC92" s="262"/>
      <c r="CD92" s="262"/>
      <c r="CE92" s="262"/>
      <c r="CF92" s="262"/>
      <c r="CG92" s="262"/>
      <c r="CH92" s="262"/>
      <c r="CI92" s="262"/>
      <c r="CJ92" s="262"/>
      <c r="CK92" s="262"/>
      <c r="CL92" s="262"/>
      <c r="CM92" s="264"/>
      <c r="CN92" s="538"/>
      <c r="CO92" s="576" t="str">
        <f t="shared" si="29"/>
        <v xml:space="preserve"> </v>
      </c>
      <c r="CP92" s="576" t="str">
        <f t="shared" si="33"/>
        <v xml:space="preserve"> </v>
      </c>
      <c r="CQ92" s="576" t="str">
        <f t="shared" si="34"/>
        <v xml:space="preserve"> </v>
      </c>
      <c r="CR92" s="576" t="str">
        <f t="shared" si="35"/>
        <v xml:space="preserve"> </v>
      </c>
      <c r="CS92" s="102"/>
      <c r="CT92" s="271"/>
    </row>
    <row r="93" spans="1:98" s="107" customFormat="1" ht="12.75" x14ac:dyDescent="0.25">
      <c r="A93" s="380"/>
      <c r="B93" s="376">
        <f>'Données démographiques'!B92</f>
        <v>0</v>
      </c>
      <c r="C93" s="376">
        <f>'Données démographiques'!C92</f>
        <v>0</v>
      </c>
      <c r="D93" s="377">
        <f>'Données démographiques'!D92</f>
        <v>0</v>
      </c>
      <c r="E93" s="377">
        <f>'Données démographiques'!E92</f>
        <v>0</v>
      </c>
      <c r="F93" s="377">
        <f>'Données démographiques'!F92</f>
        <v>0</v>
      </c>
      <c r="G93" s="102"/>
      <c r="H93" s="258"/>
      <c r="I93" s="493"/>
      <c r="J93" s="493"/>
      <c r="K93" s="258"/>
      <c r="L93" s="259"/>
      <c r="M93" s="493"/>
      <c r="N93" s="258"/>
      <c r="O93" s="259"/>
      <c r="P93" s="260"/>
      <c r="Q93" s="260"/>
      <c r="R93" s="260"/>
      <c r="S93" s="260"/>
      <c r="T93" s="260"/>
      <c r="U93" s="539"/>
      <c r="V93" s="258"/>
      <c r="W93" s="430"/>
      <c r="X93" s="430"/>
      <c r="Y93" s="102"/>
      <c r="Z93" s="258"/>
      <c r="AA93" s="431"/>
      <c r="AB93" s="431"/>
      <c r="AC93" s="102"/>
      <c r="AD93" s="259"/>
      <c r="AE93" s="259"/>
      <c r="AF93" s="258"/>
      <c r="AG93" s="259"/>
      <c r="AH93" s="258"/>
      <c r="AI93" s="258"/>
      <c r="AJ93" s="258"/>
      <c r="AK93" s="263"/>
      <c r="AL93" s="263"/>
      <c r="AM93" s="263"/>
      <c r="AN93" s="263"/>
      <c r="AO93" s="263"/>
      <c r="AP93" s="538"/>
      <c r="AQ93" s="263"/>
      <c r="AR93" s="263"/>
      <c r="AS93" s="263"/>
      <c r="AT93" s="263"/>
      <c r="AU93" s="263"/>
      <c r="AV93" s="263"/>
      <c r="AW93" s="263"/>
      <c r="AX93" s="263"/>
      <c r="AY93" s="263"/>
      <c r="AZ93" s="263"/>
      <c r="BA93" s="263"/>
      <c r="BB93" s="263"/>
      <c r="BC93" s="263"/>
      <c r="BD93" s="263"/>
      <c r="BE93" s="265"/>
      <c r="BF93" s="538"/>
      <c r="BG93" s="577" t="str">
        <f t="shared" si="28"/>
        <v xml:space="preserve"> </v>
      </c>
      <c r="BH93" s="577" t="str">
        <f t="shared" si="30"/>
        <v xml:space="preserve"> </v>
      </c>
      <c r="BI93" s="577" t="str">
        <f t="shared" si="31"/>
        <v xml:space="preserve"> </v>
      </c>
      <c r="BJ93" s="577" t="str">
        <f t="shared" si="32"/>
        <v xml:space="preserve"> </v>
      </c>
      <c r="BK93" s="538"/>
      <c r="BL93" s="259"/>
      <c r="BM93" s="259"/>
      <c r="BN93" s="258"/>
      <c r="BO93" s="259"/>
      <c r="BP93" s="258"/>
      <c r="BQ93" s="258"/>
      <c r="BR93" s="258"/>
      <c r="BS93" s="263"/>
      <c r="BT93" s="263"/>
      <c r="BU93" s="263"/>
      <c r="BV93" s="263"/>
      <c r="BW93" s="263"/>
      <c r="BX93" s="538"/>
      <c r="BY93" s="263"/>
      <c r="BZ93" s="263"/>
      <c r="CA93" s="263"/>
      <c r="CB93" s="263"/>
      <c r="CC93" s="263"/>
      <c r="CD93" s="263"/>
      <c r="CE93" s="263"/>
      <c r="CF93" s="263"/>
      <c r="CG93" s="263"/>
      <c r="CH93" s="263"/>
      <c r="CI93" s="263"/>
      <c r="CJ93" s="263"/>
      <c r="CK93" s="263"/>
      <c r="CL93" s="263"/>
      <c r="CM93" s="265"/>
      <c r="CN93" s="538"/>
      <c r="CO93" s="577" t="str">
        <f t="shared" si="29"/>
        <v xml:space="preserve"> </v>
      </c>
      <c r="CP93" s="577" t="str">
        <f t="shared" si="33"/>
        <v xml:space="preserve"> </v>
      </c>
      <c r="CQ93" s="577" t="str">
        <f t="shared" si="34"/>
        <v xml:space="preserve"> </v>
      </c>
      <c r="CR93" s="577" t="str">
        <f t="shared" si="35"/>
        <v xml:space="preserve"> </v>
      </c>
      <c r="CS93" s="102"/>
      <c r="CT93" s="530"/>
    </row>
    <row r="94" spans="1:98" s="107" customFormat="1" ht="12.75" x14ac:dyDescent="0.25">
      <c r="A94" s="380"/>
      <c r="B94" s="169">
        <f>'Données démographiques'!B93</f>
        <v>0</v>
      </c>
      <c r="C94" s="169">
        <f>'Données démographiques'!C93</f>
        <v>0</v>
      </c>
      <c r="D94" s="170">
        <f>'Données démographiques'!D93</f>
        <v>0</v>
      </c>
      <c r="E94" s="170">
        <f>'Données démographiques'!E93</f>
        <v>0</v>
      </c>
      <c r="F94" s="170">
        <f>'Données démographiques'!F93</f>
        <v>0</v>
      </c>
      <c r="G94" s="102"/>
      <c r="H94" s="273"/>
      <c r="I94" s="274"/>
      <c r="J94" s="274"/>
      <c r="K94" s="273"/>
      <c r="L94" s="257"/>
      <c r="M94" s="274"/>
      <c r="N94" s="273"/>
      <c r="O94" s="257"/>
      <c r="P94" s="278"/>
      <c r="Q94" s="278"/>
      <c r="R94" s="278"/>
      <c r="S94" s="278"/>
      <c r="T94" s="278"/>
      <c r="U94" s="537"/>
      <c r="V94" s="273"/>
      <c r="W94" s="255"/>
      <c r="X94" s="255"/>
      <c r="Y94" s="102"/>
      <c r="Z94" s="273"/>
      <c r="AA94" s="172"/>
      <c r="AB94" s="172"/>
      <c r="AC94" s="102"/>
      <c r="AD94" s="257"/>
      <c r="AE94" s="257"/>
      <c r="AF94" s="273"/>
      <c r="AG94" s="257"/>
      <c r="AH94" s="273"/>
      <c r="AI94" s="273"/>
      <c r="AJ94" s="273"/>
      <c r="AK94" s="262"/>
      <c r="AL94" s="262"/>
      <c r="AM94" s="262"/>
      <c r="AN94" s="262"/>
      <c r="AO94" s="262"/>
      <c r="AP94" s="538"/>
      <c r="AQ94" s="262"/>
      <c r="AR94" s="262"/>
      <c r="AS94" s="262"/>
      <c r="AT94" s="262"/>
      <c r="AU94" s="262"/>
      <c r="AV94" s="262"/>
      <c r="AW94" s="262"/>
      <c r="AX94" s="262"/>
      <c r="AY94" s="262"/>
      <c r="AZ94" s="262"/>
      <c r="BA94" s="262"/>
      <c r="BB94" s="262"/>
      <c r="BC94" s="262"/>
      <c r="BD94" s="262"/>
      <c r="BE94" s="264"/>
      <c r="BF94" s="538"/>
      <c r="BG94" s="576" t="str">
        <f t="shared" si="28"/>
        <v xml:space="preserve"> </v>
      </c>
      <c r="BH94" s="576" t="str">
        <f t="shared" si="30"/>
        <v xml:space="preserve"> </v>
      </c>
      <c r="BI94" s="576" t="str">
        <f t="shared" si="31"/>
        <v xml:space="preserve"> </v>
      </c>
      <c r="BJ94" s="576" t="str">
        <f t="shared" si="32"/>
        <v xml:space="preserve"> </v>
      </c>
      <c r="BK94" s="538"/>
      <c r="BL94" s="257"/>
      <c r="BM94" s="257"/>
      <c r="BN94" s="273"/>
      <c r="BO94" s="257"/>
      <c r="BP94" s="273"/>
      <c r="BQ94" s="273"/>
      <c r="BR94" s="273"/>
      <c r="BS94" s="262"/>
      <c r="BT94" s="262"/>
      <c r="BU94" s="262"/>
      <c r="BV94" s="262"/>
      <c r="BW94" s="262"/>
      <c r="BX94" s="538"/>
      <c r="BY94" s="262"/>
      <c r="BZ94" s="262"/>
      <c r="CA94" s="262"/>
      <c r="CB94" s="262"/>
      <c r="CC94" s="262"/>
      <c r="CD94" s="262"/>
      <c r="CE94" s="262"/>
      <c r="CF94" s="262"/>
      <c r="CG94" s="262"/>
      <c r="CH94" s="262"/>
      <c r="CI94" s="262"/>
      <c r="CJ94" s="262"/>
      <c r="CK94" s="262"/>
      <c r="CL94" s="262"/>
      <c r="CM94" s="264"/>
      <c r="CN94" s="538"/>
      <c r="CO94" s="576" t="str">
        <f t="shared" si="29"/>
        <v xml:space="preserve"> </v>
      </c>
      <c r="CP94" s="576" t="str">
        <f t="shared" si="33"/>
        <v xml:space="preserve"> </v>
      </c>
      <c r="CQ94" s="576" t="str">
        <f t="shared" si="34"/>
        <v xml:space="preserve"> </v>
      </c>
      <c r="CR94" s="576" t="str">
        <f t="shared" si="35"/>
        <v xml:space="preserve"> </v>
      </c>
      <c r="CS94" s="102"/>
      <c r="CT94" s="271"/>
    </row>
    <row r="95" spans="1:98" s="107" customFormat="1" ht="12.75" x14ac:dyDescent="0.25">
      <c r="A95" s="380"/>
      <c r="B95" s="376">
        <f>'Données démographiques'!B94</f>
        <v>0</v>
      </c>
      <c r="C95" s="376">
        <f>'Données démographiques'!C94</f>
        <v>0</v>
      </c>
      <c r="D95" s="377">
        <f>'Données démographiques'!D94</f>
        <v>0</v>
      </c>
      <c r="E95" s="377">
        <f>'Données démographiques'!E94</f>
        <v>0</v>
      </c>
      <c r="F95" s="377">
        <f>'Données démographiques'!F94</f>
        <v>0</v>
      </c>
      <c r="G95" s="102"/>
      <c r="H95" s="258"/>
      <c r="I95" s="493"/>
      <c r="J95" s="493"/>
      <c r="K95" s="258"/>
      <c r="L95" s="259"/>
      <c r="M95" s="493"/>
      <c r="N95" s="258"/>
      <c r="O95" s="259"/>
      <c r="P95" s="260"/>
      <c r="Q95" s="260"/>
      <c r="R95" s="260"/>
      <c r="S95" s="260"/>
      <c r="T95" s="260"/>
      <c r="U95" s="539"/>
      <c r="V95" s="258"/>
      <c r="W95" s="430"/>
      <c r="X95" s="430"/>
      <c r="Y95" s="102"/>
      <c r="Z95" s="258"/>
      <c r="AA95" s="431"/>
      <c r="AB95" s="431"/>
      <c r="AC95" s="102"/>
      <c r="AD95" s="259"/>
      <c r="AE95" s="259"/>
      <c r="AF95" s="258"/>
      <c r="AG95" s="259"/>
      <c r="AH95" s="258"/>
      <c r="AI95" s="258"/>
      <c r="AJ95" s="258"/>
      <c r="AK95" s="263"/>
      <c r="AL95" s="263"/>
      <c r="AM95" s="263"/>
      <c r="AN95" s="263"/>
      <c r="AO95" s="263"/>
      <c r="AP95" s="538"/>
      <c r="AQ95" s="263"/>
      <c r="AR95" s="263"/>
      <c r="AS95" s="263"/>
      <c r="AT95" s="263"/>
      <c r="AU95" s="263"/>
      <c r="AV95" s="263"/>
      <c r="AW95" s="263"/>
      <c r="AX95" s="263"/>
      <c r="AY95" s="263"/>
      <c r="AZ95" s="263"/>
      <c r="BA95" s="263"/>
      <c r="BB95" s="263"/>
      <c r="BC95" s="263"/>
      <c r="BD95" s="263"/>
      <c r="BE95" s="265"/>
      <c r="BF95" s="538"/>
      <c r="BG95" s="577" t="str">
        <f t="shared" si="28"/>
        <v xml:space="preserve"> </v>
      </c>
      <c r="BH95" s="577" t="str">
        <f t="shared" si="30"/>
        <v xml:space="preserve"> </v>
      </c>
      <c r="BI95" s="577" t="str">
        <f t="shared" si="31"/>
        <v xml:space="preserve"> </v>
      </c>
      <c r="BJ95" s="577" t="str">
        <f t="shared" si="32"/>
        <v xml:space="preserve"> </v>
      </c>
      <c r="BK95" s="538"/>
      <c r="BL95" s="259"/>
      <c r="BM95" s="259"/>
      <c r="BN95" s="258"/>
      <c r="BO95" s="259"/>
      <c r="BP95" s="258"/>
      <c r="BQ95" s="258"/>
      <c r="BR95" s="258"/>
      <c r="BS95" s="263"/>
      <c r="BT95" s="263"/>
      <c r="BU95" s="263"/>
      <c r="BV95" s="263"/>
      <c r="BW95" s="263"/>
      <c r="BX95" s="538"/>
      <c r="BY95" s="263"/>
      <c r="BZ95" s="263"/>
      <c r="CA95" s="263"/>
      <c r="CB95" s="263"/>
      <c r="CC95" s="263"/>
      <c r="CD95" s="263"/>
      <c r="CE95" s="263"/>
      <c r="CF95" s="263"/>
      <c r="CG95" s="263"/>
      <c r="CH95" s="263"/>
      <c r="CI95" s="263"/>
      <c r="CJ95" s="263"/>
      <c r="CK95" s="263"/>
      <c r="CL95" s="263"/>
      <c r="CM95" s="265"/>
      <c r="CN95" s="538"/>
      <c r="CO95" s="577" t="str">
        <f t="shared" si="29"/>
        <v xml:space="preserve"> </v>
      </c>
      <c r="CP95" s="577" t="str">
        <f t="shared" si="33"/>
        <v xml:space="preserve"> </v>
      </c>
      <c r="CQ95" s="577" t="str">
        <f t="shared" si="34"/>
        <v xml:space="preserve"> </v>
      </c>
      <c r="CR95" s="577" t="str">
        <f t="shared" si="35"/>
        <v xml:space="preserve"> </v>
      </c>
      <c r="CS95" s="102"/>
      <c r="CT95" s="530"/>
    </row>
    <row r="96" spans="1:98" s="107" customFormat="1" ht="12.75" x14ac:dyDescent="0.25">
      <c r="A96" s="380"/>
      <c r="B96" s="169">
        <f>'Données démographiques'!B95</f>
        <v>0</v>
      </c>
      <c r="C96" s="169">
        <f>'Données démographiques'!C95</f>
        <v>0</v>
      </c>
      <c r="D96" s="170">
        <f>'Données démographiques'!D95</f>
        <v>0</v>
      </c>
      <c r="E96" s="170">
        <f>'Données démographiques'!E95</f>
        <v>0</v>
      </c>
      <c r="F96" s="170">
        <f>'Données démographiques'!F95</f>
        <v>0</v>
      </c>
      <c r="G96" s="102"/>
      <c r="H96" s="273"/>
      <c r="I96" s="274"/>
      <c r="J96" s="274"/>
      <c r="K96" s="273"/>
      <c r="L96" s="257"/>
      <c r="M96" s="274"/>
      <c r="N96" s="273"/>
      <c r="O96" s="257"/>
      <c r="P96" s="278"/>
      <c r="Q96" s="278"/>
      <c r="R96" s="278"/>
      <c r="S96" s="278"/>
      <c r="T96" s="278"/>
      <c r="U96" s="537"/>
      <c r="V96" s="273"/>
      <c r="W96" s="255"/>
      <c r="X96" s="255"/>
      <c r="Y96" s="102"/>
      <c r="Z96" s="273"/>
      <c r="AA96" s="172"/>
      <c r="AB96" s="172"/>
      <c r="AC96" s="102"/>
      <c r="AD96" s="257"/>
      <c r="AE96" s="257"/>
      <c r="AF96" s="273"/>
      <c r="AG96" s="257"/>
      <c r="AH96" s="273"/>
      <c r="AI96" s="273"/>
      <c r="AJ96" s="273"/>
      <c r="AK96" s="262"/>
      <c r="AL96" s="262"/>
      <c r="AM96" s="262"/>
      <c r="AN96" s="262"/>
      <c r="AO96" s="262"/>
      <c r="AP96" s="538"/>
      <c r="AQ96" s="262"/>
      <c r="AR96" s="262"/>
      <c r="AS96" s="262"/>
      <c r="AT96" s="262"/>
      <c r="AU96" s="262"/>
      <c r="AV96" s="262"/>
      <c r="AW96" s="262"/>
      <c r="AX96" s="262"/>
      <c r="AY96" s="262"/>
      <c r="AZ96" s="262"/>
      <c r="BA96" s="262"/>
      <c r="BB96" s="262"/>
      <c r="BC96" s="262"/>
      <c r="BD96" s="262"/>
      <c r="BE96" s="264"/>
      <c r="BF96" s="538"/>
      <c r="BG96" s="576" t="str">
        <f t="shared" si="28"/>
        <v xml:space="preserve"> </v>
      </c>
      <c r="BH96" s="576" t="str">
        <f t="shared" si="30"/>
        <v xml:space="preserve"> </v>
      </c>
      <c r="BI96" s="576" t="str">
        <f t="shared" si="31"/>
        <v xml:space="preserve"> </v>
      </c>
      <c r="BJ96" s="576" t="str">
        <f t="shared" si="32"/>
        <v xml:space="preserve"> </v>
      </c>
      <c r="BK96" s="538"/>
      <c r="BL96" s="257"/>
      <c r="BM96" s="257"/>
      <c r="BN96" s="273"/>
      <c r="BO96" s="257"/>
      <c r="BP96" s="273"/>
      <c r="BQ96" s="273"/>
      <c r="BR96" s="273"/>
      <c r="BS96" s="262"/>
      <c r="BT96" s="262"/>
      <c r="BU96" s="262"/>
      <c r="BV96" s="262"/>
      <c r="BW96" s="262"/>
      <c r="BX96" s="538"/>
      <c r="BY96" s="262"/>
      <c r="BZ96" s="262"/>
      <c r="CA96" s="262"/>
      <c r="CB96" s="262"/>
      <c r="CC96" s="262"/>
      <c r="CD96" s="262"/>
      <c r="CE96" s="262"/>
      <c r="CF96" s="262"/>
      <c r="CG96" s="262"/>
      <c r="CH96" s="262"/>
      <c r="CI96" s="262"/>
      <c r="CJ96" s="262"/>
      <c r="CK96" s="262"/>
      <c r="CL96" s="262"/>
      <c r="CM96" s="264"/>
      <c r="CN96" s="538"/>
      <c r="CO96" s="576" t="str">
        <f t="shared" si="29"/>
        <v xml:space="preserve"> </v>
      </c>
      <c r="CP96" s="576" t="str">
        <f t="shared" si="33"/>
        <v xml:space="preserve"> </v>
      </c>
      <c r="CQ96" s="576" t="str">
        <f t="shared" si="34"/>
        <v xml:space="preserve"> </v>
      </c>
      <c r="CR96" s="576" t="str">
        <f t="shared" si="35"/>
        <v xml:space="preserve"> </v>
      </c>
      <c r="CS96" s="102"/>
      <c r="CT96" s="271"/>
    </row>
    <row r="97" spans="1:98" s="107" customFormat="1" ht="12.75" x14ac:dyDescent="0.25">
      <c r="A97" s="380"/>
      <c r="B97" s="376">
        <f>'Données démographiques'!B96</f>
        <v>0</v>
      </c>
      <c r="C97" s="376">
        <f>'Données démographiques'!C96</f>
        <v>0</v>
      </c>
      <c r="D97" s="377">
        <f>'Données démographiques'!D96</f>
        <v>0</v>
      </c>
      <c r="E97" s="377">
        <f>'Données démographiques'!E96</f>
        <v>0</v>
      </c>
      <c r="F97" s="377">
        <f>'Données démographiques'!F96</f>
        <v>0</v>
      </c>
      <c r="G97" s="102"/>
      <c r="H97" s="258"/>
      <c r="I97" s="493"/>
      <c r="J97" s="493"/>
      <c r="K97" s="258"/>
      <c r="L97" s="259"/>
      <c r="M97" s="493"/>
      <c r="N97" s="258"/>
      <c r="O97" s="259"/>
      <c r="P97" s="260"/>
      <c r="Q97" s="260"/>
      <c r="R97" s="260"/>
      <c r="S97" s="260"/>
      <c r="T97" s="260"/>
      <c r="U97" s="539"/>
      <c r="V97" s="258"/>
      <c r="W97" s="430"/>
      <c r="X97" s="430"/>
      <c r="Y97" s="102"/>
      <c r="Z97" s="258"/>
      <c r="AA97" s="431"/>
      <c r="AB97" s="431"/>
      <c r="AC97" s="102"/>
      <c r="AD97" s="259"/>
      <c r="AE97" s="259"/>
      <c r="AF97" s="258"/>
      <c r="AG97" s="259"/>
      <c r="AH97" s="258"/>
      <c r="AI97" s="258"/>
      <c r="AJ97" s="258"/>
      <c r="AK97" s="263"/>
      <c r="AL97" s="263"/>
      <c r="AM97" s="263"/>
      <c r="AN97" s="263"/>
      <c r="AO97" s="263"/>
      <c r="AP97" s="538"/>
      <c r="AQ97" s="263"/>
      <c r="AR97" s="263"/>
      <c r="AS97" s="263"/>
      <c r="AT97" s="263"/>
      <c r="AU97" s="263"/>
      <c r="AV97" s="263"/>
      <c r="AW97" s="263"/>
      <c r="AX97" s="263"/>
      <c r="AY97" s="263"/>
      <c r="AZ97" s="263"/>
      <c r="BA97" s="263"/>
      <c r="BB97" s="263"/>
      <c r="BC97" s="263"/>
      <c r="BD97" s="263"/>
      <c r="BE97" s="265"/>
      <c r="BF97" s="538"/>
      <c r="BG97" s="577" t="str">
        <f t="shared" si="28"/>
        <v xml:space="preserve"> </v>
      </c>
      <c r="BH97" s="577" t="str">
        <f t="shared" si="30"/>
        <v xml:space="preserve"> </v>
      </c>
      <c r="BI97" s="577" t="str">
        <f t="shared" si="31"/>
        <v xml:space="preserve"> </v>
      </c>
      <c r="BJ97" s="577" t="str">
        <f t="shared" si="32"/>
        <v xml:space="preserve"> </v>
      </c>
      <c r="BK97" s="538"/>
      <c r="BL97" s="259"/>
      <c r="BM97" s="259"/>
      <c r="BN97" s="258"/>
      <c r="BO97" s="259"/>
      <c r="BP97" s="258"/>
      <c r="BQ97" s="258"/>
      <c r="BR97" s="258"/>
      <c r="BS97" s="263"/>
      <c r="BT97" s="263"/>
      <c r="BU97" s="263"/>
      <c r="BV97" s="263"/>
      <c r="BW97" s="263"/>
      <c r="BX97" s="538"/>
      <c r="BY97" s="263"/>
      <c r="BZ97" s="263"/>
      <c r="CA97" s="263"/>
      <c r="CB97" s="263"/>
      <c r="CC97" s="263"/>
      <c r="CD97" s="263"/>
      <c r="CE97" s="263"/>
      <c r="CF97" s="263"/>
      <c r="CG97" s="263"/>
      <c r="CH97" s="263"/>
      <c r="CI97" s="263"/>
      <c r="CJ97" s="263"/>
      <c r="CK97" s="263"/>
      <c r="CL97" s="263"/>
      <c r="CM97" s="265"/>
      <c r="CN97" s="538"/>
      <c r="CO97" s="577" t="str">
        <f t="shared" si="29"/>
        <v xml:space="preserve"> </v>
      </c>
      <c r="CP97" s="577" t="str">
        <f t="shared" si="33"/>
        <v xml:space="preserve"> </v>
      </c>
      <c r="CQ97" s="577" t="str">
        <f t="shared" si="34"/>
        <v xml:space="preserve"> </v>
      </c>
      <c r="CR97" s="577" t="str">
        <f t="shared" si="35"/>
        <v xml:space="preserve"> </v>
      </c>
      <c r="CS97" s="102"/>
      <c r="CT97" s="530"/>
    </row>
    <row r="98" spans="1:98" s="107" customFormat="1" ht="12.75" x14ac:dyDescent="0.25">
      <c r="A98" s="380"/>
      <c r="B98" s="169">
        <f>'Données démographiques'!B97</f>
        <v>0</v>
      </c>
      <c r="C98" s="169">
        <f>'Données démographiques'!C97</f>
        <v>0</v>
      </c>
      <c r="D98" s="170">
        <f>'Données démographiques'!D97</f>
        <v>0</v>
      </c>
      <c r="E98" s="170">
        <f>'Données démographiques'!E97</f>
        <v>0</v>
      </c>
      <c r="F98" s="170">
        <f>'Données démographiques'!F97</f>
        <v>0</v>
      </c>
      <c r="G98" s="102"/>
      <c r="H98" s="273"/>
      <c r="I98" s="274"/>
      <c r="J98" s="274"/>
      <c r="K98" s="273"/>
      <c r="L98" s="257"/>
      <c r="M98" s="274"/>
      <c r="N98" s="273"/>
      <c r="O98" s="257"/>
      <c r="P98" s="278"/>
      <c r="Q98" s="278"/>
      <c r="R98" s="278"/>
      <c r="S98" s="278"/>
      <c r="T98" s="278"/>
      <c r="U98" s="537"/>
      <c r="V98" s="273"/>
      <c r="W98" s="255"/>
      <c r="X98" s="255"/>
      <c r="Y98" s="102"/>
      <c r="Z98" s="273"/>
      <c r="AA98" s="172"/>
      <c r="AB98" s="172"/>
      <c r="AC98" s="102"/>
      <c r="AD98" s="257"/>
      <c r="AE98" s="257"/>
      <c r="AF98" s="273"/>
      <c r="AG98" s="257"/>
      <c r="AH98" s="273"/>
      <c r="AI98" s="273"/>
      <c r="AJ98" s="273"/>
      <c r="AK98" s="262"/>
      <c r="AL98" s="262"/>
      <c r="AM98" s="262"/>
      <c r="AN98" s="262"/>
      <c r="AO98" s="262"/>
      <c r="AP98" s="538"/>
      <c r="AQ98" s="262"/>
      <c r="AR98" s="262"/>
      <c r="AS98" s="262"/>
      <c r="AT98" s="262"/>
      <c r="AU98" s="262"/>
      <c r="AV98" s="262"/>
      <c r="AW98" s="262"/>
      <c r="AX98" s="262"/>
      <c r="AY98" s="262"/>
      <c r="AZ98" s="262"/>
      <c r="BA98" s="262"/>
      <c r="BB98" s="262"/>
      <c r="BC98" s="262"/>
      <c r="BD98" s="262"/>
      <c r="BE98" s="264"/>
      <c r="BF98" s="538"/>
      <c r="BG98" s="576" t="str">
        <f t="shared" si="28"/>
        <v xml:space="preserve"> </v>
      </c>
      <c r="BH98" s="576" t="str">
        <f t="shared" si="30"/>
        <v xml:space="preserve"> </v>
      </c>
      <c r="BI98" s="576" t="str">
        <f t="shared" si="31"/>
        <v xml:space="preserve"> </v>
      </c>
      <c r="BJ98" s="576" t="str">
        <f t="shared" si="32"/>
        <v xml:space="preserve"> </v>
      </c>
      <c r="BK98" s="538"/>
      <c r="BL98" s="257"/>
      <c r="BM98" s="257"/>
      <c r="BN98" s="273"/>
      <c r="BO98" s="257"/>
      <c r="BP98" s="273"/>
      <c r="BQ98" s="273"/>
      <c r="BR98" s="273"/>
      <c r="BS98" s="262"/>
      <c r="BT98" s="262"/>
      <c r="BU98" s="262"/>
      <c r="BV98" s="262"/>
      <c r="BW98" s="262"/>
      <c r="BX98" s="538"/>
      <c r="BY98" s="262"/>
      <c r="BZ98" s="262"/>
      <c r="CA98" s="262"/>
      <c r="CB98" s="262"/>
      <c r="CC98" s="262"/>
      <c r="CD98" s="262"/>
      <c r="CE98" s="262"/>
      <c r="CF98" s="262"/>
      <c r="CG98" s="262"/>
      <c r="CH98" s="262"/>
      <c r="CI98" s="262"/>
      <c r="CJ98" s="262"/>
      <c r="CK98" s="262"/>
      <c r="CL98" s="262"/>
      <c r="CM98" s="264"/>
      <c r="CN98" s="538"/>
      <c r="CO98" s="576" t="str">
        <f t="shared" si="29"/>
        <v xml:space="preserve"> </v>
      </c>
      <c r="CP98" s="576" t="str">
        <f t="shared" si="33"/>
        <v xml:space="preserve"> </v>
      </c>
      <c r="CQ98" s="576" t="str">
        <f t="shared" si="34"/>
        <v xml:space="preserve"> </v>
      </c>
      <c r="CR98" s="576" t="str">
        <f t="shared" si="35"/>
        <v xml:space="preserve"> </v>
      </c>
      <c r="CS98" s="102"/>
      <c r="CT98" s="271"/>
    </row>
    <row r="99" spans="1:98" s="107" customFormat="1" ht="12.75" x14ac:dyDescent="0.25">
      <c r="A99" s="380"/>
      <c r="B99" s="376">
        <f>'Données démographiques'!B98</f>
        <v>0</v>
      </c>
      <c r="C99" s="376">
        <f>'Données démographiques'!C98</f>
        <v>0</v>
      </c>
      <c r="D99" s="377">
        <f>'Données démographiques'!D98</f>
        <v>0</v>
      </c>
      <c r="E99" s="377">
        <f>'Données démographiques'!E98</f>
        <v>0</v>
      </c>
      <c r="F99" s="377">
        <f>'Données démographiques'!F98</f>
        <v>0</v>
      </c>
      <c r="G99" s="102"/>
      <c r="H99" s="258"/>
      <c r="I99" s="493"/>
      <c r="J99" s="493"/>
      <c r="K99" s="258"/>
      <c r="L99" s="259"/>
      <c r="M99" s="493"/>
      <c r="N99" s="258"/>
      <c r="O99" s="259"/>
      <c r="P99" s="260"/>
      <c r="Q99" s="260"/>
      <c r="R99" s="260"/>
      <c r="S99" s="260"/>
      <c r="T99" s="260"/>
      <c r="U99" s="539"/>
      <c r="V99" s="258"/>
      <c r="W99" s="430"/>
      <c r="X99" s="430"/>
      <c r="Y99" s="102"/>
      <c r="Z99" s="258"/>
      <c r="AA99" s="431"/>
      <c r="AB99" s="431"/>
      <c r="AC99" s="102"/>
      <c r="AD99" s="259"/>
      <c r="AE99" s="259"/>
      <c r="AF99" s="258"/>
      <c r="AG99" s="259"/>
      <c r="AH99" s="258"/>
      <c r="AI99" s="258"/>
      <c r="AJ99" s="258"/>
      <c r="AK99" s="263"/>
      <c r="AL99" s="263"/>
      <c r="AM99" s="263"/>
      <c r="AN99" s="263"/>
      <c r="AO99" s="263"/>
      <c r="AP99" s="538"/>
      <c r="AQ99" s="263"/>
      <c r="AR99" s="263"/>
      <c r="AS99" s="263"/>
      <c r="AT99" s="263"/>
      <c r="AU99" s="263"/>
      <c r="AV99" s="263"/>
      <c r="AW99" s="263"/>
      <c r="AX99" s="263"/>
      <c r="AY99" s="263"/>
      <c r="AZ99" s="263"/>
      <c r="BA99" s="263"/>
      <c r="BB99" s="263"/>
      <c r="BC99" s="263"/>
      <c r="BD99" s="263"/>
      <c r="BE99" s="265"/>
      <c r="BF99" s="538"/>
      <c r="BG99" s="577" t="str">
        <f t="shared" si="28"/>
        <v xml:space="preserve"> </v>
      </c>
      <c r="BH99" s="577" t="str">
        <f t="shared" si="30"/>
        <v xml:space="preserve"> </v>
      </c>
      <c r="BI99" s="577" t="str">
        <f t="shared" si="31"/>
        <v xml:space="preserve"> </v>
      </c>
      <c r="BJ99" s="577" t="str">
        <f t="shared" si="32"/>
        <v xml:space="preserve"> </v>
      </c>
      <c r="BK99" s="538"/>
      <c r="BL99" s="259"/>
      <c r="BM99" s="259"/>
      <c r="BN99" s="258"/>
      <c r="BO99" s="259"/>
      <c r="BP99" s="258"/>
      <c r="BQ99" s="258"/>
      <c r="BR99" s="258"/>
      <c r="BS99" s="263"/>
      <c r="BT99" s="263"/>
      <c r="BU99" s="263"/>
      <c r="BV99" s="263"/>
      <c r="BW99" s="263"/>
      <c r="BX99" s="538"/>
      <c r="BY99" s="263"/>
      <c r="BZ99" s="263"/>
      <c r="CA99" s="263"/>
      <c r="CB99" s="263"/>
      <c r="CC99" s="263"/>
      <c r="CD99" s="263"/>
      <c r="CE99" s="263"/>
      <c r="CF99" s="263"/>
      <c r="CG99" s="263"/>
      <c r="CH99" s="263"/>
      <c r="CI99" s="263"/>
      <c r="CJ99" s="263"/>
      <c r="CK99" s="263"/>
      <c r="CL99" s="263"/>
      <c r="CM99" s="265"/>
      <c r="CN99" s="538"/>
      <c r="CO99" s="577" t="str">
        <f t="shared" si="29"/>
        <v xml:space="preserve"> </v>
      </c>
      <c r="CP99" s="577" t="str">
        <f t="shared" si="33"/>
        <v xml:space="preserve"> </v>
      </c>
      <c r="CQ99" s="577" t="str">
        <f t="shared" si="34"/>
        <v xml:space="preserve"> </v>
      </c>
      <c r="CR99" s="577" t="str">
        <f t="shared" si="35"/>
        <v xml:space="preserve"> </v>
      </c>
      <c r="CS99" s="102"/>
      <c r="CT99" s="530"/>
    </row>
    <row r="100" spans="1:98" s="107" customFormat="1" ht="12.75" x14ac:dyDescent="0.25">
      <c r="A100" s="380"/>
      <c r="B100" s="169">
        <f>'Données démographiques'!B99</f>
        <v>0</v>
      </c>
      <c r="C100" s="169">
        <f>'Données démographiques'!C99</f>
        <v>0</v>
      </c>
      <c r="D100" s="170">
        <f>'Données démographiques'!D99</f>
        <v>0</v>
      </c>
      <c r="E100" s="170">
        <f>'Données démographiques'!E99</f>
        <v>0</v>
      </c>
      <c r="F100" s="170">
        <f>'Données démographiques'!F99</f>
        <v>0</v>
      </c>
      <c r="G100" s="102"/>
      <c r="H100" s="273"/>
      <c r="I100" s="274"/>
      <c r="J100" s="274"/>
      <c r="K100" s="273"/>
      <c r="L100" s="257"/>
      <c r="M100" s="274"/>
      <c r="N100" s="273"/>
      <c r="O100" s="257"/>
      <c r="P100" s="278"/>
      <c r="Q100" s="278"/>
      <c r="R100" s="278"/>
      <c r="S100" s="278"/>
      <c r="T100" s="278"/>
      <c r="U100" s="537"/>
      <c r="V100" s="273"/>
      <c r="W100" s="255"/>
      <c r="X100" s="255"/>
      <c r="Y100" s="102"/>
      <c r="Z100" s="273"/>
      <c r="AA100" s="172"/>
      <c r="AB100" s="172"/>
      <c r="AC100" s="102"/>
      <c r="AD100" s="257"/>
      <c r="AE100" s="257"/>
      <c r="AF100" s="273"/>
      <c r="AG100" s="257"/>
      <c r="AH100" s="273"/>
      <c r="AI100" s="273"/>
      <c r="AJ100" s="273"/>
      <c r="AK100" s="262"/>
      <c r="AL100" s="262"/>
      <c r="AM100" s="262"/>
      <c r="AN100" s="262"/>
      <c r="AO100" s="262"/>
      <c r="AP100" s="538"/>
      <c r="AQ100" s="262"/>
      <c r="AR100" s="262"/>
      <c r="AS100" s="262"/>
      <c r="AT100" s="262"/>
      <c r="AU100" s="262"/>
      <c r="AV100" s="262"/>
      <c r="AW100" s="262"/>
      <c r="AX100" s="262"/>
      <c r="AY100" s="262"/>
      <c r="AZ100" s="262"/>
      <c r="BA100" s="262"/>
      <c r="BB100" s="262"/>
      <c r="BC100" s="262"/>
      <c r="BD100" s="262"/>
      <c r="BE100" s="264"/>
      <c r="BF100" s="538"/>
      <c r="BG100" s="576" t="str">
        <f t="shared" si="28"/>
        <v xml:space="preserve"> </v>
      </c>
      <c r="BH100" s="576" t="str">
        <f t="shared" si="30"/>
        <v xml:space="preserve"> </v>
      </c>
      <c r="BI100" s="576" t="str">
        <f t="shared" si="31"/>
        <v xml:space="preserve"> </v>
      </c>
      <c r="BJ100" s="576" t="str">
        <f t="shared" si="32"/>
        <v xml:space="preserve"> </v>
      </c>
      <c r="BK100" s="538"/>
      <c r="BL100" s="257"/>
      <c r="BM100" s="257"/>
      <c r="BN100" s="273"/>
      <c r="BO100" s="257"/>
      <c r="BP100" s="273"/>
      <c r="BQ100" s="273"/>
      <c r="BR100" s="273"/>
      <c r="BS100" s="262"/>
      <c r="BT100" s="262"/>
      <c r="BU100" s="262"/>
      <c r="BV100" s="262"/>
      <c r="BW100" s="262"/>
      <c r="BX100" s="538"/>
      <c r="BY100" s="262"/>
      <c r="BZ100" s="262"/>
      <c r="CA100" s="262"/>
      <c r="CB100" s="262"/>
      <c r="CC100" s="262"/>
      <c r="CD100" s="262"/>
      <c r="CE100" s="262"/>
      <c r="CF100" s="262"/>
      <c r="CG100" s="262"/>
      <c r="CH100" s="262"/>
      <c r="CI100" s="262"/>
      <c r="CJ100" s="262"/>
      <c r="CK100" s="262"/>
      <c r="CL100" s="262"/>
      <c r="CM100" s="264"/>
      <c r="CN100" s="538"/>
      <c r="CO100" s="576" t="str">
        <f t="shared" si="29"/>
        <v xml:space="preserve"> </v>
      </c>
      <c r="CP100" s="576" t="str">
        <f t="shared" si="33"/>
        <v xml:space="preserve"> </v>
      </c>
      <c r="CQ100" s="576" t="str">
        <f t="shared" si="34"/>
        <v xml:space="preserve"> </v>
      </c>
      <c r="CR100" s="576" t="str">
        <f t="shared" si="35"/>
        <v xml:space="preserve"> </v>
      </c>
      <c r="CS100" s="102"/>
      <c r="CT100" s="271"/>
    </row>
    <row r="101" spans="1:98" s="107" customFormat="1" ht="12.75" x14ac:dyDescent="0.25">
      <c r="A101" s="380"/>
      <c r="B101" s="376">
        <f>'Données démographiques'!B100</f>
        <v>0</v>
      </c>
      <c r="C101" s="376">
        <f>'Données démographiques'!C100</f>
        <v>0</v>
      </c>
      <c r="D101" s="377">
        <f>'Données démographiques'!D100</f>
        <v>0</v>
      </c>
      <c r="E101" s="377">
        <f>'Données démographiques'!E100</f>
        <v>0</v>
      </c>
      <c r="F101" s="377">
        <f>'Données démographiques'!F100</f>
        <v>0</v>
      </c>
      <c r="G101" s="102"/>
      <c r="H101" s="258"/>
      <c r="I101" s="493"/>
      <c r="J101" s="493"/>
      <c r="K101" s="258"/>
      <c r="L101" s="259"/>
      <c r="M101" s="493"/>
      <c r="N101" s="258"/>
      <c r="O101" s="259"/>
      <c r="P101" s="260"/>
      <c r="Q101" s="260"/>
      <c r="R101" s="260"/>
      <c r="S101" s="260"/>
      <c r="T101" s="260"/>
      <c r="U101" s="539"/>
      <c r="V101" s="258"/>
      <c r="W101" s="430"/>
      <c r="X101" s="430"/>
      <c r="Y101" s="102"/>
      <c r="Z101" s="258"/>
      <c r="AA101" s="431"/>
      <c r="AB101" s="431"/>
      <c r="AC101" s="102"/>
      <c r="AD101" s="259"/>
      <c r="AE101" s="259"/>
      <c r="AF101" s="258"/>
      <c r="AG101" s="259"/>
      <c r="AH101" s="258"/>
      <c r="AI101" s="258"/>
      <c r="AJ101" s="258"/>
      <c r="AK101" s="263"/>
      <c r="AL101" s="263"/>
      <c r="AM101" s="263"/>
      <c r="AN101" s="263"/>
      <c r="AO101" s="263"/>
      <c r="AP101" s="538"/>
      <c r="AQ101" s="263"/>
      <c r="AR101" s="263"/>
      <c r="AS101" s="263"/>
      <c r="AT101" s="263"/>
      <c r="AU101" s="263"/>
      <c r="AV101" s="263"/>
      <c r="AW101" s="263"/>
      <c r="AX101" s="263"/>
      <c r="AY101" s="263"/>
      <c r="AZ101" s="263"/>
      <c r="BA101" s="263"/>
      <c r="BB101" s="263"/>
      <c r="BC101" s="263"/>
      <c r="BD101" s="263"/>
      <c r="BE101" s="265"/>
      <c r="BF101" s="538"/>
      <c r="BG101" s="577" t="str">
        <f t="shared" si="28"/>
        <v xml:space="preserve"> </v>
      </c>
      <c r="BH101" s="577" t="str">
        <f t="shared" si="30"/>
        <v xml:space="preserve"> </v>
      </c>
      <c r="BI101" s="577" t="str">
        <f t="shared" si="31"/>
        <v xml:space="preserve"> </v>
      </c>
      <c r="BJ101" s="577" t="str">
        <f t="shared" si="32"/>
        <v xml:space="preserve"> </v>
      </c>
      <c r="BK101" s="538"/>
      <c r="BL101" s="259"/>
      <c r="BM101" s="259"/>
      <c r="BN101" s="258"/>
      <c r="BO101" s="259"/>
      <c r="BP101" s="258"/>
      <c r="BQ101" s="258"/>
      <c r="BR101" s="258"/>
      <c r="BS101" s="263"/>
      <c r="BT101" s="263"/>
      <c r="BU101" s="263"/>
      <c r="BV101" s="263"/>
      <c r="BW101" s="263"/>
      <c r="BX101" s="538"/>
      <c r="BY101" s="263"/>
      <c r="BZ101" s="263"/>
      <c r="CA101" s="263"/>
      <c r="CB101" s="263"/>
      <c r="CC101" s="263"/>
      <c r="CD101" s="263"/>
      <c r="CE101" s="263"/>
      <c r="CF101" s="263"/>
      <c r="CG101" s="263"/>
      <c r="CH101" s="263"/>
      <c r="CI101" s="263"/>
      <c r="CJ101" s="263"/>
      <c r="CK101" s="263"/>
      <c r="CL101" s="263"/>
      <c r="CM101" s="265"/>
      <c r="CN101" s="538"/>
      <c r="CO101" s="577" t="str">
        <f t="shared" si="29"/>
        <v xml:space="preserve"> </v>
      </c>
      <c r="CP101" s="577" t="str">
        <f t="shared" si="33"/>
        <v xml:space="preserve"> </v>
      </c>
      <c r="CQ101" s="577" t="str">
        <f t="shared" si="34"/>
        <v xml:space="preserve"> </v>
      </c>
      <c r="CR101" s="577" t="str">
        <f t="shared" si="35"/>
        <v xml:space="preserve"> </v>
      </c>
      <c r="CS101" s="102"/>
      <c r="CT101" s="530"/>
    </row>
    <row r="102" spans="1:98" s="107" customFormat="1" ht="12.75" x14ac:dyDescent="0.25">
      <c r="A102" s="380"/>
      <c r="B102" s="169">
        <f>'Données démographiques'!B101</f>
        <v>0</v>
      </c>
      <c r="C102" s="169">
        <f>'Données démographiques'!C101</f>
        <v>0</v>
      </c>
      <c r="D102" s="170">
        <f>'Données démographiques'!D101</f>
        <v>0</v>
      </c>
      <c r="E102" s="170">
        <f>'Données démographiques'!E101</f>
        <v>0</v>
      </c>
      <c r="F102" s="170">
        <f>'Données démographiques'!F101</f>
        <v>0</v>
      </c>
      <c r="G102" s="102"/>
      <c r="H102" s="273"/>
      <c r="I102" s="274"/>
      <c r="J102" s="274"/>
      <c r="K102" s="273"/>
      <c r="L102" s="257"/>
      <c r="M102" s="274"/>
      <c r="N102" s="273"/>
      <c r="O102" s="257"/>
      <c r="P102" s="278"/>
      <c r="Q102" s="278"/>
      <c r="R102" s="278"/>
      <c r="S102" s="278"/>
      <c r="T102" s="278"/>
      <c r="U102" s="537"/>
      <c r="V102" s="273"/>
      <c r="W102" s="255"/>
      <c r="X102" s="255"/>
      <c r="Y102" s="102"/>
      <c r="Z102" s="273"/>
      <c r="AA102" s="172"/>
      <c r="AB102" s="172"/>
      <c r="AC102" s="102"/>
      <c r="AD102" s="257"/>
      <c r="AE102" s="257"/>
      <c r="AF102" s="273"/>
      <c r="AG102" s="257"/>
      <c r="AH102" s="273"/>
      <c r="AI102" s="273"/>
      <c r="AJ102" s="273"/>
      <c r="AK102" s="262"/>
      <c r="AL102" s="262"/>
      <c r="AM102" s="262"/>
      <c r="AN102" s="262"/>
      <c r="AO102" s="262"/>
      <c r="AP102" s="538"/>
      <c r="AQ102" s="262"/>
      <c r="AR102" s="262"/>
      <c r="AS102" s="262"/>
      <c r="AT102" s="262"/>
      <c r="AU102" s="262"/>
      <c r="AV102" s="262"/>
      <c r="AW102" s="262"/>
      <c r="AX102" s="262"/>
      <c r="AY102" s="262"/>
      <c r="AZ102" s="262"/>
      <c r="BA102" s="262"/>
      <c r="BB102" s="262"/>
      <c r="BC102" s="262"/>
      <c r="BD102" s="262"/>
      <c r="BE102" s="264"/>
      <c r="BF102" s="538"/>
      <c r="BG102" s="576" t="str">
        <f t="shared" si="28"/>
        <v xml:space="preserve"> </v>
      </c>
      <c r="BH102" s="576" t="str">
        <f t="shared" si="30"/>
        <v xml:space="preserve"> </v>
      </c>
      <c r="BI102" s="576" t="str">
        <f t="shared" si="31"/>
        <v xml:space="preserve"> </v>
      </c>
      <c r="BJ102" s="576" t="str">
        <f t="shared" si="32"/>
        <v xml:space="preserve"> </v>
      </c>
      <c r="BK102" s="538"/>
      <c r="BL102" s="257"/>
      <c r="BM102" s="257"/>
      <c r="BN102" s="273"/>
      <c r="BO102" s="257"/>
      <c r="BP102" s="273"/>
      <c r="BQ102" s="273"/>
      <c r="BR102" s="273"/>
      <c r="BS102" s="262"/>
      <c r="BT102" s="262"/>
      <c r="BU102" s="262"/>
      <c r="BV102" s="262"/>
      <c r="BW102" s="262"/>
      <c r="BX102" s="538"/>
      <c r="BY102" s="262"/>
      <c r="BZ102" s="262"/>
      <c r="CA102" s="262"/>
      <c r="CB102" s="262"/>
      <c r="CC102" s="262"/>
      <c r="CD102" s="262"/>
      <c r="CE102" s="262"/>
      <c r="CF102" s="262"/>
      <c r="CG102" s="262"/>
      <c r="CH102" s="262"/>
      <c r="CI102" s="262"/>
      <c r="CJ102" s="262"/>
      <c r="CK102" s="262"/>
      <c r="CL102" s="262"/>
      <c r="CM102" s="264"/>
      <c r="CN102" s="538"/>
      <c r="CO102" s="576" t="str">
        <f t="shared" si="29"/>
        <v xml:space="preserve"> </v>
      </c>
      <c r="CP102" s="576" t="str">
        <f t="shared" si="33"/>
        <v xml:space="preserve"> </v>
      </c>
      <c r="CQ102" s="576" t="str">
        <f t="shared" si="34"/>
        <v xml:space="preserve"> </v>
      </c>
      <c r="CR102" s="576" t="str">
        <f t="shared" si="35"/>
        <v xml:space="preserve"> </v>
      </c>
      <c r="CS102" s="102"/>
      <c r="CT102" s="271"/>
    </row>
    <row r="103" spans="1:98" s="107" customFormat="1" ht="12.75" x14ac:dyDescent="0.25">
      <c r="A103" s="380"/>
      <c r="B103" s="376">
        <f>'Données démographiques'!B102</f>
        <v>0</v>
      </c>
      <c r="C103" s="376">
        <f>'Données démographiques'!C102</f>
        <v>0</v>
      </c>
      <c r="D103" s="377">
        <f>'Données démographiques'!D102</f>
        <v>0</v>
      </c>
      <c r="E103" s="377">
        <f>'Données démographiques'!E102</f>
        <v>0</v>
      </c>
      <c r="F103" s="377">
        <f>'Données démographiques'!F102</f>
        <v>0</v>
      </c>
      <c r="G103" s="102"/>
      <c r="H103" s="258"/>
      <c r="I103" s="493"/>
      <c r="J103" s="493"/>
      <c r="K103" s="258"/>
      <c r="L103" s="259"/>
      <c r="M103" s="493"/>
      <c r="N103" s="258"/>
      <c r="O103" s="259"/>
      <c r="P103" s="260"/>
      <c r="Q103" s="260"/>
      <c r="R103" s="260"/>
      <c r="S103" s="260"/>
      <c r="T103" s="260"/>
      <c r="U103" s="539"/>
      <c r="V103" s="258"/>
      <c r="W103" s="430"/>
      <c r="X103" s="430"/>
      <c r="Y103" s="102"/>
      <c r="Z103" s="258"/>
      <c r="AA103" s="431"/>
      <c r="AB103" s="431"/>
      <c r="AC103" s="102"/>
      <c r="AD103" s="259"/>
      <c r="AE103" s="259"/>
      <c r="AF103" s="258"/>
      <c r="AG103" s="259"/>
      <c r="AH103" s="258"/>
      <c r="AI103" s="258"/>
      <c r="AJ103" s="258"/>
      <c r="AK103" s="263"/>
      <c r="AL103" s="263"/>
      <c r="AM103" s="263"/>
      <c r="AN103" s="263"/>
      <c r="AO103" s="263"/>
      <c r="AP103" s="538"/>
      <c r="AQ103" s="263"/>
      <c r="AR103" s="263"/>
      <c r="AS103" s="263"/>
      <c r="AT103" s="263"/>
      <c r="AU103" s="263"/>
      <c r="AV103" s="263"/>
      <c r="AW103" s="263"/>
      <c r="AX103" s="263"/>
      <c r="AY103" s="263"/>
      <c r="AZ103" s="263"/>
      <c r="BA103" s="263"/>
      <c r="BB103" s="263"/>
      <c r="BC103" s="263"/>
      <c r="BD103" s="263"/>
      <c r="BE103" s="265"/>
      <c r="BF103" s="538"/>
      <c r="BG103" s="577" t="str">
        <f t="shared" si="28"/>
        <v xml:space="preserve"> </v>
      </c>
      <c r="BH103" s="577" t="str">
        <f t="shared" si="30"/>
        <v xml:space="preserve"> </v>
      </c>
      <c r="BI103" s="577" t="str">
        <f t="shared" si="31"/>
        <v xml:space="preserve"> </v>
      </c>
      <c r="BJ103" s="577" t="str">
        <f t="shared" si="32"/>
        <v xml:space="preserve"> </v>
      </c>
      <c r="BK103" s="538"/>
      <c r="BL103" s="259"/>
      <c r="BM103" s="259"/>
      <c r="BN103" s="258"/>
      <c r="BO103" s="259"/>
      <c r="BP103" s="258"/>
      <c r="BQ103" s="258"/>
      <c r="BR103" s="258"/>
      <c r="BS103" s="263"/>
      <c r="BT103" s="263"/>
      <c r="BU103" s="263"/>
      <c r="BV103" s="263"/>
      <c r="BW103" s="263"/>
      <c r="BX103" s="538"/>
      <c r="BY103" s="263"/>
      <c r="BZ103" s="263"/>
      <c r="CA103" s="263"/>
      <c r="CB103" s="263"/>
      <c r="CC103" s="263"/>
      <c r="CD103" s="263"/>
      <c r="CE103" s="263"/>
      <c r="CF103" s="263"/>
      <c r="CG103" s="263"/>
      <c r="CH103" s="263"/>
      <c r="CI103" s="263"/>
      <c r="CJ103" s="263"/>
      <c r="CK103" s="263"/>
      <c r="CL103" s="263"/>
      <c r="CM103" s="265"/>
      <c r="CN103" s="538"/>
      <c r="CO103" s="577" t="str">
        <f t="shared" si="29"/>
        <v xml:space="preserve"> </v>
      </c>
      <c r="CP103" s="577" t="str">
        <f t="shared" si="33"/>
        <v xml:space="preserve"> </v>
      </c>
      <c r="CQ103" s="577" t="str">
        <f t="shared" si="34"/>
        <v xml:space="preserve"> </v>
      </c>
      <c r="CR103" s="577" t="str">
        <f t="shared" si="35"/>
        <v xml:space="preserve"> </v>
      </c>
      <c r="CS103" s="102"/>
      <c r="CT103" s="530"/>
    </row>
    <row r="104" spans="1:98" s="107" customFormat="1" ht="12.75" x14ac:dyDescent="0.25">
      <c r="A104" s="380"/>
      <c r="B104" s="169">
        <f>'Données démographiques'!B103</f>
        <v>0</v>
      </c>
      <c r="C104" s="169">
        <f>'Données démographiques'!C103</f>
        <v>0</v>
      </c>
      <c r="D104" s="170">
        <f>'Données démographiques'!D103</f>
        <v>0</v>
      </c>
      <c r="E104" s="170">
        <f>'Données démographiques'!E103</f>
        <v>0</v>
      </c>
      <c r="F104" s="170">
        <f>'Données démographiques'!F103</f>
        <v>0</v>
      </c>
      <c r="G104" s="102"/>
      <c r="H104" s="273"/>
      <c r="I104" s="274"/>
      <c r="J104" s="274"/>
      <c r="K104" s="273"/>
      <c r="L104" s="257"/>
      <c r="M104" s="274"/>
      <c r="N104" s="273"/>
      <c r="O104" s="257"/>
      <c r="P104" s="278"/>
      <c r="Q104" s="278"/>
      <c r="R104" s="278"/>
      <c r="S104" s="278"/>
      <c r="T104" s="278"/>
      <c r="U104" s="537"/>
      <c r="V104" s="273"/>
      <c r="W104" s="255"/>
      <c r="X104" s="255"/>
      <c r="Y104" s="102"/>
      <c r="Z104" s="273"/>
      <c r="AA104" s="172"/>
      <c r="AB104" s="172"/>
      <c r="AC104" s="102"/>
      <c r="AD104" s="257"/>
      <c r="AE104" s="257"/>
      <c r="AF104" s="273"/>
      <c r="AG104" s="257"/>
      <c r="AH104" s="273"/>
      <c r="AI104" s="273"/>
      <c r="AJ104" s="273"/>
      <c r="AK104" s="262"/>
      <c r="AL104" s="262"/>
      <c r="AM104" s="262"/>
      <c r="AN104" s="262"/>
      <c r="AO104" s="262"/>
      <c r="AP104" s="538"/>
      <c r="AQ104" s="262"/>
      <c r="AR104" s="262"/>
      <c r="AS104" s="262"/>
      <c r="AT104" s="262"/>
      <c r="AU104" s="262"/>
      <c r="AV104" s="262"/>
      <c r="AW104" s="262"/>
      <c r="AX104" s="262"/>
      <c r="AY104" s="262"/>
      <c r="AZ104" s="262"/>
      <c r="BA104" s="262"/>
      <c r="BB104" s="262"/>
      <c r="BC104" s="262"/>
      <c r="BD104" s="262"/>
      <c r="BE104" s="264"/>
      <c r="BF104" s="538"/>
      <c r="BG104" s="576" t="str">
        <f t="shared" si="28"/>
        <v xml:space="preserve"> </v>
      </c>
      <c r="BH104" s="576" t="str">
        <f t="shared" si="30"/>
        <v xml:space="preserve"> </v>
      </c>
      <c r="BI104" s="576" t="str">
        <f t="shared" si="31"/>
        <v xml:space="preserve"> </v>
      </c>
      <c r="BJ104" s="576" t="str">
        <f t="shared" si="32"/>
        <v xml:space="preserve"> </v>
      </c>
      <c r="BK104" s="538"/>
      <c r="BL104" s="257"/>
      <c r="BM104" s="257"/>
      <c r="BN104" s="273"/>
      <c r="BO104" s="257"/>
      <c r="BP104" s="273"/>
      <c r="BQ104" s="273"/>
      <c r="BR104" s="273"/>
      <c r="BS104" s="262"/>
      <c r="BT104" s="262"/>
      <c r="BU104" s="262"/>
      <c r="BV104" s="262"/>
      <c r="BW104" s="262"/>
      <c r="BX104" s="538"/>
      <c r="BY104" s="262"/>
      <c r="BZ104" s="262"/>
      <c r="CA104" s="262"/>
      <c r="CB104" s="262"/>
      <c r="CC104" s="262"/>
      <c r="CD104" s="262"/>
      <c r="CE104" s="262"/>
      <c r="CF104" s="262"/>
      <c r="CG104" s="262"/>
      <c r="CH104" s="262"/>
      <c r="CI104" s="262"/>
      <c r="CJ104" s="262"/>
      <c r="CK104" s="262"/>
      <c r="CL104" s="262"/>
      <c r="CM104" s="264"/>
      <c r="CN104" s="538"/>
      <c r="CO104" s="576" t="str">
        <f t="shared" si="29"/>
        <v xml:space="preserve"> </v>
      </c>
      <c r="CP104" s="576" t="str">
        <f t="shared" si="33"/>
        <v xml:space="preserve"> </v>
      </c>
      <c r="CQ104" s="576" t="str">
        <f t="shared" si="34"/>
        <v xml:space="preserve"> </v>
      </c>
      <c r="CR104" s="576" t="str">
        <f t="shared" si="35"/>
        <v xml:space="preserve"> </v>
      </c>
      <c r="CS104" s="102"/>
      <c r="CT104" s="271"/>
    </row>
    <row r="105" spans="1:98" s="107" customFormat="1" ht="12.75" x14ac:dyDescent="0.25">
      <c r="A105" s="380"/>
      <c r="B105" s="376">
        <f>'Données démographiques'!B104</f>
        <v>0</v>
      </c>
      <c r="C105" s="376">
        <f>'Données démographiques'!C104</f>
        <v>0</v>
      </c>
      <c r="D105" s="377">
        <f>'Données démographiques'!D104</f>
        <v>0</v>
      </c>
      <c r="E105" s="377">
        <f>'Données démographiques'!E104</f>
        <v>0</v>
      </c>
      <c r="F105" s="377">
        <f>'Données démographiques'!F104</f>
        <v>0</v>
      </c>
      <c r="G105" s="102"/>
      <c r="H105" s="258"/>
      <c r="I105" s="493"/>
      <c r="J105" s="493"/>
      <c r="K105" s="258"/>
      <c r="L105" s="259"/>
      <c r="M105" s="493"/>
      <c r="N105" s="258"/>
      <c r="O105" s="259"/>
      <c r="P105" s="260"/>
      <c r="Q105" s="260"/>
      <c r="R105" s="260"/>
      <c r="S105" s="260"/>
      <c r="T105" s="260"/>
      <c r="U105" s="539"/>
      <c r="V105" s="258"/>
      <c r="W105" s="430"/>
      <c r="X105" s="430"/>
      <c r="Y105" s="102"/>
      <c r="Z105" s="258"/>
      <c r="AA105" s="431"/>
      <c r="AB105" s="431"/>
      <c r="AC105" s="102"/>
      <c r="AD105" s="259"/>
      <c r="AE105" s="259"/>
      <c r="AF105" s="258"/>
      <c r="AG105" s="259"/>
      <c r="AH105" s="258"/>
      <c r="AI105" s="258"/>
      <c r="AJ105" s="258"/>
      <c r="AK105" s="263"/>
      <c r="AL105" s="263"/>
      <c r="AM105" s="263"/>
      <c r="AN105" s="263"/>
      <c r="AO105" s="263"/>
      <c r="AP105" s="538"/>
      <c r="AQ105" s="263"/>
      <c r="AR105" s="263"/>
      <c r="AS105" s="263"/>
      <c r="AT105" s="263"/>
      <c r="AU105" s="263"/>
      <c r="AV105" s="263"/>
      <c r="AW105" s="263"/>
      <c r="AX105" s="263"/>
      <c r="AY105" s="263"/>
      <c r="AZ105" s="263"/>
      <c r="BA105" s="263"/>
      <c r="BB105" s="263"/>
      <c r="BC105" s="263"/>
      <c r="BD105" s="263"/>
      <c r="BE105" s="265"/>
      <c r="BF105" s="538"/>
      <c r="BG105" s="577" t="str">
        <f t="shared" si="28"/>
        <v xml:space="preserve"> </v>
      </c>
      <c r="BH105" s="577" t="str">
        <f t="shared" si="30"/>
        <v xml:space="preserve"> </v>
      </c>
      <c r="BI105" s="577" t="str">
        <f t="shared" si="31"/>
        <v xml:space="preserve"> </v>
      </c>
      <c r="BJ105" s="577" t="str">
        <f t="shared" si="32"/>
        <v xml:space="preserve"> </v>
      </c>
      <c r="BK105" s="538"/>
      <c r="BL105" s="259"/>
      <c r="BM105" s="259"/>
      <c r="BN105" s="258"/>
      <c r="BO105" s="259"/>
      <c r="BP105" s="258"/>
      <c r="BQ105" s="258"/>
      <c r="BR105" s="258"/>
      <c r="BS105" s="263"/>
      <c r="BT105" s="263"/>
      <c r="BU105" s="263"/>
      <c r="BV105" s="263"/>
      <c r="BW105" s="263"/>
      <c r="BX105" s="538"/>
      <c r="BY105" s="263"/>
      <c r="BZ105" s="263"/>
      <c r="CA105" s="263"/>
      <c r="CB105" s="263"/>
      <c r="CC105" s="263"/>
      <c r="CD105" s="263"/>
      <c r="CE105" s="263"/>
      <c r="CF105" s="263"/>
      <c r="CG105" s="263"/>
      <c r="CH105" s="263"/>
      <c r="CI105" s="263"/>
      <c r="CJ105" s="263"/>
      <c r="CK105" s="263"/>
      <c r="CL105" s="263"/>
      <c r="CM105" s="265"/>
      <c r="CN105" s="538"/>
      <c r="CO105" s="577" t="str">
        <f t="shared" si="29"/>
        <v xml:space="preserve"> </v>
      </c>
      <c r="CP105" s="577" t="str">
        <f t="shared" si="33"/>
        <v xml:space="preserve"> </v>
      </c>
      <c r="CQ105" s="577" t="str">
        <f t="shared" si="34"/>
        <v xml:space="preserve"> </v>
      </c>
      <c r="CR105" s="577" t="str">
        <f t="shared" si="35"/>
        <v xml:space="preserve"> </v>
      </c>
      <c r="CS105" s="102"/>
      <c r="CT105" s="530"/>
    </row>
    <row r="106" spans="1:98" s="107" customFormat="1" ht="12.75" x14ac:dyDescent="0.25">
      <c r="A106" s="380"/>
      <c r="B106" s="169">
        <f>'Données démographiques'!B105</f>
        <v>0</v>
      </c>
      <c r="C106" s="169">
        <f>'Données démographiques'!C105</f>
        <v>0</v>
      </c>
      <c r="D106" s="170">
        <f>'Données démographiques'!D105</f>
        <v>0</v>
      </c>
      <c r="E106" s="170">
        <f>'Données démographiques'!E105</f>
        <v>0</v>
      </c>
      <c r="F106" s="170">
        <f>'Données démographiques'!F105</f>
        <v>0</v>
      </c>
      <c r="G106" s="102"/>
      <c r="H106" s="273"/>
      <c r="I106" s="274"/>
      <c r="J106" s="274"/>
      <c r="K106" s="273"/>
      <c r="L106" s="257"/>
      <c r="M106" s="274"/>
      <c r="N106" s="273"/>
      <c r="O106" s="257"/>
      <c r="P106" s="278"/>
      <c r="Q106" s="278"/>
      <c r="R106" s="278"/>
      <c r="S106" s="278"/>
      <c r="T106" s="278"/>
      <c r="U106" s="537"/>
      <c r="V106" s="273"/>
      <c r="W106" s="255"/>
      <c r="X106" s="255"/>
      <c r="Y106" s="102"/>
      <c r="Z106" s="273"/>
      <c r="AA106" s="172"/>
      <c r="AB106" s="172"/>
      <c r="AC106" s="102"/>
      <c r="AD106" s="257"/>
      <c r="AE106" s="257"/>
      <c r="AF106" s="273"/>
      <c r="AG106" s="257"/>
      <c r="AH106" s="273"/>
      <c r="AI106" s="273"/>
      <c r="AJ106" s="273"/>
      <c r="AK106" s="262"/>
      <c r="AL106" s="262"/>
      <c r="AM106" s="262"/>
      <c r="AN106" s="262"/>
      <c r="AO106" s="262"/>
      <c r="AP106" s="538"/>
      <c r="AQ106" s="262"/>
      <c r="AR106" s="262"/>
      <c r="AS106" s="262"/>
      <c r="AT106" s="262"/>
      <c r="AU106" s="262"/>
      <c r="AV106" s="262"/>
      <c r="AW106" s="262"/>
      <c r="AX106" s="262"/>
      <c r="AY106" s="262"/>
      <c r="AZ106" s="262"/>
      <c r="BA106" s="262"/>
      <c r="BB106" s="262"/>
      <c r="BC106" s="262"/>
      <c r="BD106" s="262"/>
      <c r="BE106" s="264"/>
      <c r="BF106" s="538"/>
      <c r="BG106" s="576" t="str">
        <f t="shared" si="28"/>
        <v xml:space="preserve"> </v>
      </c>
      <c r="BH106" s="576" t="str">
        <f t="shared" si="30"/>
        <v xml:space="preserve"> </v>
      </c>
      <c r="BI106" s="576" t="str">
        <f t="shared" si="31"/>
        <v xml:space="preserve"> </v>
      </c>
      <c r="BJ106" s="576" t="str">
        <f t="shared" si="32"/>
        <v xml:space="preserve"> </v>
      </c>
      <c r="BK106" s="538"/>
      <c r="BL106" s="257"/>
      <c r="BM106" s="257"/>
      <c r="BN106" s="273"/>
      <c r="BO106" s="257"/>
      <c r="BP106" s="273"/>
      <c r="BQ106" s="273"/>
      <c r="BR106" s="273"/>
      <c r="BS106" s="262"/>
      <c r="BT106" s="262"/>
      <c r="BU106" s="262"/>
      <c r="BV106" s="262"/>
      <c r="BW106" s="262"/>
      <c r="BX106" s="538"/>
      <c r="BY106" s="262"/>
      <c r="BZ106" s="262"/>
      <c r="CA106" s="262"/>
      <c r="CB106" s="262"/>
      <c r="CC106" s="262"/>
      <c r="CD106" s="262"/>
      <c r="CE106" s="262"/>
      <c r="CF106" s="262"/>
      <c r="CG106" s="262"/>
      <c r="CH106" s="262"/>
      <c r="CI106" s="262"/>
      <c r="CJ106" s="262"/>
      <c r="CK106" s="262"/>
      <c r="CL106" s="262"/>
      <c r="CM106" s="264"/>
      <c r="CN106" s="538"/>
      <c r="CO106" s="576" t="str">
        <f t="shared" si="29"/>
        <v xml:space="preserve"> </v>
      </c>
      <c r="CP106" s="576" t="str">
        <f t="shared" si="33"/>
        <v xml:space="preserve"> </v>
      </c>
      <c r="CQ106" s="576" t="str">
        <f t="shared" si="34"/>
        <v xml:space="preserve"> </v>
      </c>
      <c r="CR106" s="576" t="str">
        <f t="shared" si="35"/>
        <v xml:space="preserve"> </v>
      </c>
      <c r="CS106" s="102"/>
      <c r="CT106" s="271"/>
    </row>
    <row r="107" spans="1:98" s="107" customFormat="1" ht="12.75" x14ac:dyDescent="0.25">
      <c r="A107" s="380"/>
      <c r="B107" s="376">
        <f>'Données démographiques'!B106</f>
        <v>0</v>
      </c>
      <c r="C107" s="376">
        <f>'Données démographiques'!C106</f>
        <v>0</v>
      </c>
      <c r="D107" s="377">
        <f>'Données démographiques'!D106</f>
        <v>0</v>
      </c>
      <c r="E107" s="377">
        <f>'Données démographiques'!E106</f>
        <v>0</v>
      </c>
      <c r="F107" s="377">
        <f>'Données démographiques'!F106</f>
        <v>0</v>
      </c>
      <c r="G107" s="102"/>
      <c r="H107" s="258"/>
      <c r="I107" s="493"/>
      <c r="J107" s="493"/>
      <c r="K107" s="258"/>
      <c r="L107" s="259"/>
      <c r="M107" s="493"/>
      <c r="N107" s="258"/>
      <c r="O107" s="259"/>
      <c r="P107" s="260"/>
      <c r="Q107" s="260"/>
      <c r="R107" s="260"/>
      <c r="S107" s="260"/>
      <c r="T107" s="260"/>
      <c r="U107" s="539"/>
      <c r="V107" s="258"/>
      <c r="W107" s="430"/>
      <c r="X107" s="430"/>
      <c r="Y107" s="102"/>
      <c r="Z107" s="258"/>
      <c r="AA107" s="431"/>
      <c r="AB107" s="431"/>
      <c r="AC107" s="102"/>
      <c r="AD107" s="259"/>
      <c r="AE107" s="259"/>
      <c r="AF107" s="258"/>
      <c r="AG107" s="259"/>
      <c r="AH107" s="258"/>
      <c r="AI107" s="258"/>
      <c r="AJ107" s="258"/>
      <c r="AK107" s="263"/>
      <c r="AL107" s="263"/>
      <c r="AM107" s="263"/>
      <c r="AN107" s="263"/>
      <c r="AO107" s="263"/>
      <c r="AP107" s="538"/>
      <c r="AQ107" s="263"/>
      <c r="AR107" s="263"/>
      <c r="AS107" s="263"/>
      <c r="AT107" s="263"/>
      <c r="AU107" s="263"/>
      <c r="AV107" s="263"/>
      <c r="AW107" s="263"/>
      <c r="AX107" s="263"/>
      <c r="AY107" s="263"/>
      <c r="AZ107" s="263"/>
      <c r="BA107" s="263"/>
      <c r="BB107" s="263"/>
      <c r="BC107" s="263"/>
      <c r="BD107" s="263"/>
      <c r="BE107" s="265"/>
      <c r="BF107" s="538"/>
      <c r="BG107" s="577" t="str">
        <f t="shared" si="28"/>
        <v xml:space="preserve"> </v>
      </c>
      <c r="BH107" s="577" t="str">
        <f t="shared" si="30"/>
        <v xml:space="preserve"> </v>
      </c>
      <c r="BI107" s="577" t="str">
        <f t="shared" si="31"/>
        <v xml:space="preserve"> </v>
      </c>
      <c r="BJ107" s="577" t="str">
        <f t="shared" si="32"/>
        <v xml:space="preserve"> </v>
      </c>
      <c r="BK107" s="538"/>
      <c r="BL107" s="259"/>
      <c r="BM107" s="259"/>
      <c r="BN107" s="258"/>
      <c r="BO107" s="259"/>
      <c r="BP107" s="258"/>
      <c r="BQ107" s="258"/>
      <c r="BR107" s="258"/>
      <c r="BS107" s="263"/>
      <c r="BT107" s="263"/>
      <c r="BU107" s="263"/>
      <c r="BV107" s="263"/>
      <c r="BW107" s="263"/>
      <c r="BX107" s="538"/>
      <c r="BY107" s="263"/>
      <c r="BZ107" s="263"/>
      <c r="CA107" s="263"/>
      <c r="CB107" s="263"/>
      <c r="CC107" s="263"/>
      <c r="CD107" s="263"/>
      <c r="CE107" s="263"/>
      <c r="CF107" s="263"/>
      <c r="CG107" s="263"/>
      <c r="CH107" s="263"/>
      <c r="CI107" s="263"/>
      <c r="CJ107" s="263"/>
      <c r="CK107" s="263"/>
      <c r="CL107" s="263"/>
      <c r="CM107" s="265"/>
      <c r="CN107" s="538"/>
      <c r="CO107" s="577" t="str">
        <f t="shared" si="29"/>
        <v xml:space="preserve"> </v>
      </c>
      <c r="CP107" s="577" t="str">
        <f t="shared" si="33"/>
        <v xml:space="preserve"> </v>
      </c>
      <c r="CQ107" s="577" t="str">
        <f t="shared" si="34"/>
        <v xml:space="preserve"> </v>
      </c>
      <c r="CR107" s="577" t="str">
        <f t="shared" si="35"/>
        <v xml:space="preserve"> </v>
      </c>
      <c r="CS107" s="102"/>
      <c r="CT107" s="530"/>
    </row>
    <row r="108" spans="1:98" s="107" customFormat="1" ht="12.75" x14ac:dyDescent="0.25">
      <c r="A108" s="380"/>
      <c r="B108" s="169">
        <f>'Données démographiques'!B107</f>
        <v>0</v>
      </c>
      <c r="C108" s="169">
        <f>'Données démographiques'!C107</f>
        <v>0</v>
      </c>
      <c r="D108" s="170">
        <f>'Données démographiques'!D107</f>
        <v>0</v>
      </c>
      <c r="E108" s="170">
        <f>'Données démographiques'!E107</f>
        <v>0</v>
      </c>
      <c r="F108" s="170">
        <f>'Données démographiques'!F107</f>
        <v>0</v>
      </c>
      <c r="G108" s="102"/>
      <c r="H108" s="273"/>
      <c r="I108" s="274"/>
      <c r="J108" s="274"/>
      <c r="K108" s="273"/>
      <c r="L108" s="257"/>
      <c r="M108" s="274"/>
      <c r="N108" s="273"/>
      <c r="O108" s="257"/>
      <c r="P108" s="278"/>
      <c r="Q108" s="278"/>
      <c r="R108" s="278"/>
      <c r="S108" s="278"/>
      <c r="T108" s="278"/>
      <c r="U108" s="537"/>
      <c r="V108" s="273"/>
      <c r="W108" s="255"/>
      <c r="X108" s="255"/>
      <c r="Y108" s="102"/>
      <c r="Z108" s="273"/>
      <c r="AA108" s="172"/>
      <c r="AB108" s="172"/>
      <c r="AC108" s="102"/>
      <c r="AD108" s="257"/>
      <c r="AE108" s="257"/>
      <c r="AF108" s="273"/>
      <c r="AG108" s="257"/>
      <c r="AH108" s="273"/>
      <c r="AI108" s="273"/>
      <c r="AJ108" s="273"/>
      <c r="AK108" s="262"/>
      <c r="AL108" s="262"/>
      <c r="AM108" s="262"/>
      <c r="AN108" s="262"/>
      <c r="AO108" s="262"/>
      <c r="AP108" s="538"/>
      <c r="AQ108" s="262"/>
      <c r="AR108" s="262"/>
      <c r="AS108" s="262"/>
      <c r="AT108" s="262"/>
      <c r="AU108" s="262"/>
      <c r="AV108" s="262"/>
      <c r="AW108" s="262"/>
      <c r="AX108" s="262"/>
      <c r="AY108" s="262"/>
      <c r="AZ108" s="262"/>
      <c r="BA108" s="262"/>
      <c r="BB108" s="262"/>
      <c r="BC108" s="262"/>
      <c r="BD108" s="262"/>
      <c r="BE108" s="264"/>
      <c r="BF108" s="538"/>
      <c r="BG108" s="576" t="str">
        <f t="shared" si="28"/>
        <v xml:space="preserve"> </v>
      </c>
      <c r="BH108" s="576" t="str">
        <f t="shared" si="30"/>
        <v xml:space="preserve"> </v>
      </c>
      <c r="BI108" s="576" t="str">
        <f t="shared" si="31"/>
        <v xml:space="preserve"> </v>
      </c>
      <c r="BJ108" s="576" t="str">
        <f t="shared" si="32"/>
        <v xml:space="preserve"> </v>
      </c>
      <c r="BK108" s="538"/>
      <c r="BL108" s="257"/>
      <c r="BM108" s="257"/>
      <c r="BN108" s="273"/>
      <c r="BO108" s="257"/>
      <c r="BP108" s="273"/>
      <c r="BQ108" s="273"/>
      <c r="BR108" s="273"/>
      <c r="BS108" s="262"/>
      <c r="BT108" s="262"/>
      <c r="BU108" s="262"/>
      <c r="BV108" s="262"/>
      <c r="BW108" s="262"/>
      <c r="BX108" s="538"/>
      <c r="BY108" s="262"/>
      <c r="BZ108" s="262"/>
      <c r="CA108" s="262"/>
      <c r="CB108" s="262"/>
      <c r="CC108" s="262"/>
      <c r="CD108" s="262"/>
      <c r="CE108" s="262"/>
      <c r="CF108" s="262"/>
      <c r="CG108" s="262"/>
      <c r="CH108" s="262"/>
      <c r="CI108" s="262"/>
      <c r="CJ108" s="262"/>
      <c r="CK108" s="262"/>
      <c r="CL108" s="262"/>
      <c r="CM108" s="264"/>
      <c r="CN108" s="538"/>
      <c r="CO108" s="576" t="str">
        <f t="shared" si="29"/>
        <v xml:space="preserve"> </v>
      </c>
      <c r="CP108" s="576" t="str">
        <f t="shared" si="33"/>
        <v xml:space="preserve"> </v>
      </c>
      <c r="CQ108" s="576" t="str">
        <f t="shared" si="34"/>
        <v xml:space="preserve"> </v>
      </c>
      <c r="CR108" s="576" t="str">
        <f t="shared" si="35"/>
        <v xml:space="preserve"> </v>
      </c>
      <c r="CS108" s="102"/>
      <c r="CT108" s="271"/>
    </row>
    <row r="109" spans="1:98" s="107" customFormat="1" ht="12.75" x14ac:dyDescent="0.25">
      <c r="A109" s="380"/>
      <c r="B109" s="376">
        <f>'Données démographiques'!B108</f>
        <v>0</v>
      </c>
      <c r="C109" s="376">
        <f>'Données démographiques'!C108</f>
        <v>0</v>
      </c>
      <c r="D109" s="377">
        <f>'Données démographiques'!D108</f>
        <v>0</v>
      </c>
      <c r="E109" s="377">
        <f>'Données démographiques'!E108</f>
        <v>0</v>
      </c>
      <c r="F109" s="377">
        <f>'Données démographiques'!F108</f>
        <v>0</v>
      </c>
      <c r="G109" s="102"/>
      <c r="H109" s="258"/>
      <c r="I109" s="493"/>
      <c r="J109" s="493"/>
      <c r="K109" s="258"/>
      <c r="L109" s="259"/>
      <c r="M109" s="493"/>
      <c r="N109" s="258"/>
      <c r="O109" s="259"/>
      <c r="P109" s="260"/>
      <c r="Q109" s="260"/>
      <c r="R109" s="260"/>
      <c r="S109" s="260"/>
      <c r="T109" s="260"/>
      <c r="U109" s="539"/>
      <c r="V109" s="258"/>
      <c r="W109" s="430"/>
      <c r="X109" s="430"/>
      <c r="Y109" s="102"/>
      <c r="Z109" s="258"/>
      <c r="AA109" s="431"/>
      <c r="AB109" s="431"/>
      <c r="AC109" s="102"/>
      <c r="AD109" s="259"/>
      <c r="AE109" s="259"/>
      <c r="AF109" s="258"/>
      <c r="AG109" s="259"/>
      <c r="AH109" s="258"/>
      <c r="AI109" s="258"/>
      <c r="AJ109" s="258"/>
      <c r="AK109" s="263"/>
      <c r="AL109" s="263"/>
      <c r="AM109" s="263"/>
      <c r="AN109" s="263"/>
      <c r="AO109" s="263"/>
      <c r="AP109" s="538"/>
      <c r="AQ109" s="263"/>
      <c r="AR109" s="263"/>
      <c r="AS109" s="263"/>
      <c r="AT109" s="263"/>
      <c r="AU109" s="263"/>
      <c r="AV109" s="263"/>
      <c r="AW109" s="263"/>
      <c r="AX109" s="263"/>
      <c r="AY109" s="263"/>
      <c r="AZ109" s="263"/>
      <c r="BA109" s="263"/>
      <c r="BB109" s="263"/>
      <c r="BC109" s="263"/>
      <c r="BD109" s="263"/>
      <c r="BE109" s="265"/>
      <c r="BF109" s="538"/>
      <c r="BG109" s="577" t="str">
        <f t="shared" si="28"/>
        <v xml:space="preserve"> </v>
      </c>
      <c r="BH109" s="577" t="str">
        <f t="shared" si="30"/>
        <v xml:space="preserve"> </v>
      </c>
      <c r="BI109" s="577" t="str">
        <f t="shared" si="31"/>
        <v xml:space="preserve"> </v>
      </c>
      <c r="BJ109" s="577" t="str">
        <f t="shared" si="32"/>
        <v xml:space="preserve"> </v>
      </c>
      <c r="BK109" s="538"/>
      <c r="BL109" s="259"/>
      <c r="BM109" s="259"/>
      <c r="BN109" s="258"/>
      <c r="BO109" s="259"/>
      <c r="BP109" s="258"/>
      <c r="BQ109" s="258"/>
      <c r="BR109" s="258"/>
      <c r="BS109" s="263"/>
      <c r="BT109" s="263"/>
      <c r="BU109" s="263"/>
      <c r="BV109" s="263"/>
      <c r="BW109" s="263"/>
      <c r="BX109" s="538"/>
      <c r="BY109" s="263"/>
      <c r="BZ109" s="263"/>
      <c r="CA109" s="263"/>
      <c r="CB109" s="263"/>
      <c r="CC109" s="263"/>
      <c r="CD109" s="263"/>
      <c r="CE109" s="263"/>
      <c r="CF109" s="263"/>
      <c r="CG109" s="263"/>
      <c r="CH109" s="263"/>
      <c r="CI109" s="263"/>
      <c r="CJ109" s="263"/>
      <c r="CK109" s="263"/>
      <c r="CL109" s="263"/>
      <c r="CM109" s="265"/>
      <c r="CN109" s="538"/>
      <c r="CO109" s="577" t="str">
        <f t="shared" si="29"/>
        <v xml:space="preserve"> </v>
      </c>
      <c r="CP109" s="577" t="str">
        <f t="shared" si="33"/>
        <v xml:space="preserve"> </v>
      </c>
      <c r="CQ109" s="577" t="str">
        <f t="shared" si="34"/>
        <v xml:space="preserve"> </v>
      </c>
      <c r="CR109" s="577" t="str">
        <f t="shared" si="35"/>
        <v xml:space="preserve"> </v>
      </c>
      <c r="CS109" s="102"/>
      <c r="CT109" s="530"/>
    </row>
    <row r="110" spans="1:98" s="107" customFormat="1" ht="12.75" x14ac:dyDescent="0.25">
      <c r="A110" s="380"/>
      <c r="B110" s="169">
        <f>'Données démographiques'!B109</f>
        <v>0</v>
      </c>
      <c r="C110" s="169">
        <f>'Données démographiques'!C109</f>
        <v>0</v>
      </c>
      <c r="D110" s="170">
        <f>'Données démographiques'!D109</f>
        <v>0</v>
      </c>
      <c r="E110" s="170">
        <f>'Données démographiques'!E109</f>
        <v>0</v>
      </c>
      <c r="F110" s="170">
        <f>'Données démographiques'!F109</f>
        <v>0</v>
      </c>
      <c r="G110" s="102"/>
      <c r="H110" s="273"/>
      <c r="I110" s="274"/>
      <c r="J110" s="274"/>
      <c r="K110" s="273"/>
      <c r="L110" s="257"/>
      <c r="M110" s="274"/>
      <c r="N110" s="273"/>
      <c r="O110" s="257"/>
      <c r="P110" s="278"/>
      <c r="Q110" s="278"/>
      <c r="R110" s="278"/>
      <c r="S110" s="278"/>
      <c r="T110" s="278"/>
      <c r="U110" s="537"/>
      <c r="V110" s="273"/>
      <c r="W110" s="255"/>
      <c r="X110" s="255"/>
      <c r="Y110" s="102"/>
      <c r="Z110" s="273"/>
      <c r="AA110" s="172"/>
      <c r="AB110" s="172"/>
      <c r="AC110" s="102"/>
      <c r="AD110" s="257"/>
      <c r="AE110" s="257"/>
      <c r="AF110" s="273"/>
      <c r="AG110" s="257"/>
      <c r="AH110" s="273"/>
      <c r="AI110" s="273"/>
      <c r="AJ110" s="273"/>
      <c r="AK110" s="262"/>
      <c r="AL110" s="262"/>
      <c r="AM110" s="262"/>
      <c r="AN110" s="262"/>
      <c r="AO110" s="262"/>
      <c r="AP110" s="538"/>
      <c r="AQ110" s="262"/>
      <c r="AR110" s="262"/>
      <c r="AS110" s="262"/>
      <c r="AT110" s="262"/>
      <c r="AU110" s="262"/>
      <c r="AV110" s="262"/>
      <c r="AW110" s="262"/>
      <c r="AX110" s="262"/>
      <c r="AY110" s="262"/>
      <c r="AZ110" s="262"/>
      <c r="BA110" s="262"/>
      <c r="BB110" s="262"/>
      <c r="BC110" s="262"/>
      <c r="BD110" s="262"/>
      <c r="BE110" s="264"/>
      <c r="BF110" s="538"/>
      <c r="BG110" s="576" t="str">
        <f t="shared" si="28"/>
        <v xml:space="preserve"> </v>
      </c>
      <c r="BH110" s="576" t="str">
        <f t="shared" si="30"/>
        <v xml:space="preserve"> </v>
      </c>
      <c r="BI110" s="576" t="str">
        <f t="shared" si="31"/>
        <v xml:space="preserve"> </v>
      </c>
      <c r="BJ110" s="576" t="str">
        <f t="shared" si="32"/>
        <v xml:space="preserve"> </v>
      </c>
      <c r="BK110" s="538"/>
      <c r="BL110" s="257"/>
      <c r="BM110" s="257"/>
      <c r="BN110" s="273"/>
      <c r="BO110" s="257"/>
      <c r="BP110" s="273"/>
      <c r="BQ110" s="273"/>
      <c r="BR110" s="273"/>
      <c r="BS110" s="262"/>
      <c r="BT110" s="262"/>
      <c r="BU110" s="262"/>
      <c r="BV110" s="262"/>
      <c r="BW110" s="262"/>
      <c r="BX110" s="538"/>
      <c r="BY110" s="262"/>
      <c r="BZ110" s="262"/>
      <c r="CA110" s="262"/>
      <c r="CB110" s="262"/>
      <c r="CC110" s="262"/>
      <c r="CD110" s="262"/>
      <c r="CE110" s="262"/>
      <c r="CF110" s="262"/>
      <c r="CG110" s="262"/>
      <c r="CH110" s="262"/>
      <c r="CI110" s="262"/>
      <c r="CJ110" s="262"/>
      <c r="CK110" s="262"/>
      <c r="CL110" s="262"/>
      <c r="CM110" s="264"/>
      <c r="CN110" s="538"/>
      <c r="CO110" s="576" t="str">
        <f t="shared" si="29"/>
        <v xml:space="preserve"> </v>
      </c>
      <c r="CP110" s="576" t="str">
        <f t="shared" si="33"/>
        <v xml:space="preserve"> </v>
      </c>
      <c r="CQ110" s="576" t="str">
        <f t="shared" si="34"/>
        <v xml:space="preserve"> </v>
      </c>
      <c r="CR110" s="576" t="str">
        <f t="shared" si="35"/>
        <v xml:space="preserve"> </v>
      </c>
      <c r="CS110" s="102"/>
      <c r="CT110" s="271"/>
    </row>
    <row r="111" spans="1:98" s="107" customFormat="1" ht="12.75" x14ac:dyDescent="0.25">
      <c r="A111" s="380"/>
      <c r="B111" s="376">
        <f>'Données démographiques'!B110</f>
        <v>0</v>
      </c>
      <c r="C111" s="376">
        <f>'Données démographiques'!C110</f>
        <v>0</v>
      </c>
      <c r="D111" s="377">
        <f>'Données démographiques'!D110</f>
        <v>0</v>
      </c>
      <c r="E111" s="377">
        <f>'Données démographiques'!E110</f>
        <v>0</v>
      </c>
      <c r="F111" s="377">
        <f>'Données démographiques'!F110</f>
        <v>0</v>
      </c>
      <c r="G111" s="102"/>
      <c r="H111" s="258"/>
      <c r="I111" s="493"/>
      <c r="J111" s="493"/>
      <c r="K111" s="258"/>
      <c r="L111" s="259"/>
      <c r="M111" s="493"/>
      <c r="N111" s="258"/>
      <c r="O111" s="259"/>
      <c r="P111" s="260"/>
      <c r="Q111" s="260"/>
      <c r="R111" s="260"/>
      <c r="S111" s="260"/>
      <c r="T111" s="260"/>
      <c r="U111" s="539"/>
      <c r="V111" s="258"/>
      <c r="W111" s="430"/>
      <c r="X111" s="430"/>
      <c r="Y111" s="102"/>
      <c r="Z111" s="258"/>
      <c r="AA111" s="431"/>
      <c r="AB111" s="431"/>
      <c r="AC111" s="102"/>
      <c r="AD111" s="259"/>
      <c r="AE111" s="259"/>
      <c r="AF111" s="258"/>
      <c r="AG111" s="259"/>
      <c r="AH111" s="258"/>
      <c r="AI111" s="258"/>
      <c r="AJ111" s="258"/>
      <c r="AK111" s="263"/>
      <c r="AL111" s="263"/>
      <c r="AM111" s="263"/>
      <c r="AN111" s="263"/>
      <c r="AO111" s="263"/>
      <c r="AP111" s="538"/>
      <c r="AQ111" s="263"/>
      <c r="AR111" s="263"/>
      <c r="AS111" s="263"/>
      <c r="AT111" s="263"/>
      <c r="AU111" s="263"/>
      <c r="AV111" s="263"/>
      <c r="AW111" s="263"/>
      <c r="AX111" s="263"/>
      <c r="AY111" s="263"/>
      <c r="AZ111" s="263"/>
      <c r="BA111" s="263"/>
      <c r="BB111" s="263"/>
      <c r="BC111" s="263"/>
      <c r="BD111" s="263"/>
      <c r="BE111" s="265"/>
      <c r="BF111" s="538"/>
      <c r="BG111" s="577" t="str">
        <f t="shared" si="28"/>
        <v xml:space="preserve"> </v>
      </c>
      <c r="BH111" s="577" t="str">
        <f t="shared" si="30"/>
        <v xml:space="preserve"> </v>
      </c>
      <c r="BI111" s="577" t="str">
        <f t="shared" si="31"/>
        <v xml:space="preserve"> </v>
      </c>
      <c r="BJ111" s="577" t="str">
        <f t="shared" si="32"/>
        <v xml:space="preserve"> </v>
      </c>
      <c r="BK111" s="538"/>
      <c r="BL111" s="259"/>
      <c r="BM111" s="259"/>
      <c r="BN111" s="258"/>
      <c r="BO111" s="259"/>
      <c r="BP111" s="258"/>
      <c r="BQ111" s="258"/>
      <c r="BR111" s="258"/>
      <c r="BS111" s="263"/>
      <c r="BT111" s="263"/>
      <c r="BU111" s="263"/>
      <c r="BV111" s="263"/>
      <c r="BW111" s="263"/>
      <c r="BX111" s="538"/>
      <c r="BY111" s="263"/>
      <c r="BZ111" s="263"/>
      <c r="CA111" s="263"/>
      <c r="CB111" s="263"/>
      <c r="CC111" s="263"/>
      <c r="CD111" s="263"/>
      <c r="CE111" s="263"/>
      <c r="CF111" s="263"/>
      <c r="CG111" s="263"/>
      <c r="CH111" s="263"/>
      <c r="CI111" s="263"/>
      <c r="CJ111" s="263"/>
      <c r="CK111" s="263"/>
      <c r="CL111" s="263"/>
      <c r="CM111" s="265"/>
      <c r="CN111" s="538"/>
      <c r="CO111" s="577" t="str">
        <f t="shared" si="29"/>
        <v xml:space="preserve"> </v>
      </c>
      <c r="CP111" s="577" t="str">
        <f t="shared" si="33"/>
        <v xml:space="preserve"> </v>
      </c>
      <c r="CQ111" s="577" t="str">
        <f t="shared" si="34"/>
        <v xml:space="preserve"> </v>
      </c>
      <c r="CR111" s="577" t="str">
        <f t="shared" si="35"/>
        <v xml:space="preserve"> </v>
      </c>
      <c r="CS111" s="102"/>
      <c r="CT111" s="530"/>
    </row>
    <row r="112" spans="1:98" s="107" customFormat="1" ht="12.75" x14ac:dyDescent="0.25">
      <c r="A112" s="380"/>
      <c r="B112" s="169">
        <f>'Données démographiques'!B111</f>
        <v>0</v>
      </c>
      <c r="C112" s="169">
        <f>'Données démographiques'!C111</f>
        <v>0</v>
      </c>
      <c r="D112" s="170">
        <f>'Données démographiques'!D111</f>
        <v>0</v>
      </c>
      <c r="E112" s="170">
        <f>'Données démographiques'!E111</f>
        <v>0</v>
      </c>
      <c r="F112" s="170">
        <f>'Données démographiques'!F111</f>
        <v>0</v>
      </c>
      <c r="G112" s="102"/>
      <c r="H112" s="273"/>
      <c r="I112" s="274"/>
      <c r="J112" s="274"/>
      <c r="K112" s="273"/>
      <c r="L112" s="257"/>
      <c r="M112" s="274"/>
      <c r="N112" s="273"/>
      <c r="O112" s="257"/>
      <c r="P112" s="278"/>
      <c r="Q112" s="278"/>
      <c r="R112" s="278"/>
      <c r="S112" s="278"/>
      <c r="T112" s="278"/>
      <c r="U112" s="537"/>
      <c r="V112" s="273"/>
      <c r="W112" s="255"/>
      <c r="X112" s="255"/>
      <c r="Y112" s="102"/>
      <c r="Z112" s="273"/>
      <c r="AA112" s="172"/>
      <c r="AB112" s="172"/>
      <c r="AC112" s="102"/>
      <c r="AD112" s="257"/>
      <c r="AE112" s="257"/>
      <c r="AF112" s="273"/>
      <c r="AG112" s="257"/>
      <c r="AH112" s="273"/>
      <c r="AI112" s="273"/>
      <c r="AJ112" s="273"/>
      <c r="AK112" s="262"/>
      <c r="AL112" s="262"/>
      <c r="AM112" s="262"/>
      <c r="AN112" s="262"/>
      <c r="AO112" s="262"/>
      <c r="AP112" s="538"/>
      <c r="AQ112" s="262"/>
      <c r="AR112" s="262"/>
      <c r="AS112" s="262"/>
      <c r="AT112" s="262"/>
      <c r="AU112" s="262"/>
      <c r="AV112" s="262"/>
      <c r="AW112" s="262"/>
      <c r="AX112" s="262"/>
      <c r="AY112" s="262"/>
      <c r="AZ112" s="262"/>
      <c r="BA112" s="262"/>
      <c r="BB112" s="262"/>
      <c r="BC112" s="262"/>
      <c r="BD112" s="262"/>
      <c r="BE112" s="264"/>
      <c r="BF112" s="538"/>
      <c r="BG112" s="576" t="str">
        <f t="shared" si="28"/>
        <v xml:space="preserve"> </v>
      </c>
      <c r="BH112" s="576" t="str">
        <f t="shared" si="30"/>
        <v xml:space="preserve"> </v>
      </c>
      <c r="BI112" s="576" t="str">
        <f t="shared" si="31"/>
        <v xml:space="preserve"> </v>
      </c>
      <c r="BJ112" s="576" t="str">
        <f t="shared" si="32"/>
        <v xml:space="preserve"> </v>
      </c>
      <c r="BK112" s="538"/>
      <c r="BL112" s="257"/>
      <c r="BM112" s="257"/>
      <c r="BN112" s="273"/>
      <c r="BO112" s="257"/>
      <c r="BP112" s="273"/>
      <c r="BQ112" s="273"/>
      <c r="BR112" s="273"/>
      <c r="BS112" s="262"/>
      <c r="BT112" s="262"/>
      <c r="BU112" s="262"/>
      <c r="BV112" s="262"/>
      <c r="BW112" s="262"/>
      <c r="BX112" s="538"/>
      <c r="BY112" s="262"/>
      <c r="BZ112" s="262"/>
      <c r="CA112" s="262"/>
      <c r="CB112" s="262"/>
      <c r="CC112" s="262"/>
      <c r="CD112" s="262"/>
      <c r="CE112" s="262"/>
      <c r="CF112" s="262"/>
      <c r="CG112" s="262"/>
      <c r="CH112" s="262"/>
      <c r="CI112" s="262"/>
      <c r="CJ112" s="262"/>
      <c r="CK112" s="262"/>
      <c r="CL112" s="262"/>
      <c r="CM112" s="264"/>
      <c r="CN112" s="538"/>
      <c r="CO112" s="576" t="str">
        <f t="shared" si="29"/>
        <v xml:space="preserve"> </v>
      </c>
      <c r="CP112" s="576" t="str">
        <f t="shared" si="33"/>
        <v xml:space="preserve"> </v>
      </c>
      <c r="CQ112" s="576" t="str">
        <f t="shared" si="34"/>
        <v xml:space="preserve"> </v>
      </c>
      <c r="CR112" s="576" t="str">
        <f t="shared" si="35"/>
        <v xml:space="preserve"> </v>
      </c>
      <c r="CS112" s="102"/>
      <c r="CT112" s="271"/>
    </row>
    <row r="113" spans="1:98" s="107" customFormat="1" ht="12.75" x14ac:dyDescent="0.25">
      <c r="A113" s="380"/>
      <c r="B113" s="376">
        <f>'Données démographiques'!B112</f>
        <v>0</v>
      </c>
      <c r="C113" s="376">
        <f>'Données démographiques'!C112</f>
        <v>0</v>
      </c>
      <c r="D113" s="377">
        <f>'Données démographiques'!D112</f>
        <v>0</v>
      </c>
      <c r="E113" s="377">
        <f>'Données démographiques'!E112</f>
        <v>0</v>
      </c>
      <c r="F113" s="377">
        <f>'Données démographiques'!F112</f>
        <v>0</v>
      </c>
      <c r="G113" s="102"/>
      <c r="H113" s="258"/>
      <c r="I113" s="493"/>
      <c r="J113" s="493"/>
      <c r="K113" s="258"/>
      <c r="L113" s="259"/>
      <c r="M113" s="493"/>
      <c r="N113" s="258"/>
      <c r="O113" s="259"/>
      <c r="P113" s="260"/>
      <c r="Q113" s="260"/>
      <c r="R113" s="260"/>
      <c r="S113" s="260"/>
      <c r="T113" s="260"/>
      <c r="U113" s="539"/>
      <c r="V113" s="258"/>
      <c r="W113" s="430"/>
      <c r="X113" s="430"/>
      <c r="Y113" s="102"/>
      <c r="Z113" s="258"/>
      <c r="AA113" s="431"/>
      <c r="AB113" s="431"/>
      <c r="AC113" s="102"/>
      <c r="AD113" s="259"/>
      <c r="AE113" s="259"/>
      <c r="AF113" s="258"/>
      <c r="AG113" s="259"/>
      <c r="AH113" s="258"/>
      <c r="AI113" s="258"/>
      <c r="AJ113" s="258"/>
      <c r="AK113" s="263"/>
      <c r="AL113" s="263"/>
      <c r="AM113" s="263"/>
      <c r="AN113" s="263"/>
      <c r="AO113" s="263"/>
      <c r="AP113" s="538"/>
      <c r="AQ113" s="263"/>
      <c r="AR113" s="263"/>
      <c r="AS113" s="263"/>
      <c r="AT113" s="263"/>
      <c r="AU113" s="263"/>
      <c r="AV113" s="263"/>
      <c r="AW113" s="263"/>
      <c r="AX113" s="263"/>
      <c r="AY113" s="263"/>
      <c r="AZ113" s="263"/>
      <c r="BA113" s="263"/>
      <c r="BB113" s="263"/>
      <c r="BC113" s="263"/>
      <c r="BD113" s="263"/>
      <c r="BE113" s="265"/>
      <c r="BF113" s="538"/>
      <c r="BG113" s="577" t="str">
        <f t="shared" si="28"/>
        <v xml:space="preserve"> </v>
      </c>
      <c r="BH113" s="577" t="str">
        <f t="shared" si="30"/>
        <v xml:space="preserve"> </v>
      </c>
      <c r="BI113" s="577" t="str">
        <f t="shared" si="31"/>
        <v xml:space="preserve"> </v>
      </c>
      <c r="BJ113" s="577" t="str">
        <f t="shared" si="32"/>
        <v xml:space="preserve"> </v>
      </c>
      <c r="BK113" s="538"/>
      <c r="BL113" s="259"/>
      <c r="BM113" s="259"/>
      <c r="BN113" s="258"/>
      <c r="BO113" s="259"/>
      <c r="BP113" s="258"/>
      <c r="BQ113" s="258"/>
      <c r="BR113" s="258"/>
      <c r="BS113" s="263"/>
      <c r="BT113" s="263"/>
      <c r="BU113" s="263"/>
      <c r="BV113" s="263"/>
      <c r="BW113" s="263"/>
      <c r="BX113" s="538"/>
      <c r="BY113" s="263"/>
      <c r="BZ113" s="263"/>
      <c r="CA113" s="263"/>
      <c r="CB113" s="263"/>
      <c r="CC113" s="263"/>
      <c r="CD113" s="263"/>
      <c r="CE113" s="263"/>
      <c r="CF113" s="263"/>
      <c r="CG113" s="263"/>
      <c r="CH113" s="263"/>
      <c r="CI113" s="263"/>
      <c r="CJ113" s="263"/>
      <c r="CK113" s="263"/>
      <c r="CL113" s="263"/>
      <c r="CM113" s="265"/>
      <c r="CN113" s="538"/>
      <c r="CO113" s="577" t="str">
        <f t="shared" si="29"/>
        <v xml:space="preserve"> </v>
      </c>
      <c r="CP113" s="577" t="str">
        <f t="shared" si="33"/>
        <v xml:space="preserve"> </v>
      </c>
      <c r="CQ113" s="577" t="str">
        <f t="shared" si="34"/>
        <v xml:space="preserve"> </v>
      </c>
      <c r="CR113" s="577" t="str">
        <f t="shared" si="35"/>
        <v xml:space="preserve"> </v>
      </c>
      <c r="CS113" s="102"/>
      <c r="CT113" s="530"/>
    </row>
    <row r="114" spans="1:98" s="107" customFormat="1" ht="12.75" x14ac:dyDescent="0.25">
      <c r="A114" s="380"/>
      <c r="B114" s="169">
        <f>'Données démographiques'!B113</f>
        <v>0</v>
      </c>
      <c r="C114" s="169">
        <f>'Données démographiques'!C113</f>
        <v>0</v>
      </c>
      <c r="D114" s="170">
        <f>'Données démographiques'!D113</f>
        <v>0</v>
      </c>
      <c r="E114" s="170">
        <f>'Données démographiques'!E113</f>
        <v>0</v>
      </c>
      <c r="F114" s="170">
        <f>'Données démographiques'!F113</f>
        <v>0</v>
      </c>
      <c r="G114" s="102"/>
      <c r="H114" s="273"/>
      <c r="I114" s="274"/>
      <c r="J114" s="274"/>
      <c r="K114" s="273"/>
      <c r="L114" s="257"/>
      <c r="M114" s="274"/>
      <c r="N114" s="273"/>
      <c r="O114" s="257"/>
      <c r="P114" s="278"/>
      <c r="Q114" s="278"/>
      <c r="R114" s="278"/>
      <c r="S114" s="278"/>
      <c r="T114" s="278"/>
      <c r="U114" s="537"/>
      <c r="V114" s="273"/>
      <c r="W114" s="255"/>
      <c r="X114" s="255"/>
      <c r="Y114" s="102"/>
      <c r="Z114" s="273"/>
      <c r="AA114" s="172"/>
      <c r="AB114" s="172"/>
      <c r="AC114" s="102"/>
      <c r="AD114" s="257"/>
      <c r="AE114" s="257"/>
      <c r="AF114" s="273"/>
      <c r="AG114" s="257"/>
      <c r="AH114" s="273"/>
      <c r="AI114" s="273"/>
      <c r="AJ114" s="273"/>
      <c r="AK114" s="262"/>
      <c r="AL114" s="262"/>
      <c r="AM114" s="262"/>
      <c r="AN114" s="262"/>
      <c r="AO114" s="262"/>
      <c r="AP114" s="538"/>
      <c r="AQ114" s="262"/>
      <c r="AR114" s="262"/>
      <c r="AS114" s="262"/>
      <c r="AT114" s="262"/>
      <c r="AU114" s="262"/>
      <c r="AV114" s="262"/>
      <c r="AW114" s="262"/>
      <c r="AX114" s="262"/>
      <c r="AY114" s="262"/>
      <c r="AZ114" s="262"/>
      <c r="BA114" s="262"/>
      <c r="BB114" s="262"/>
      <c r="BC114" s="262"/>
      <c r="BD114" s="262"/>
      <c r="BE114" s="264"/>
      <c r="BF114" s="538"/>
      <c r="BG114" s="576" t="str">
        <f t="shared" si="28"/>
        <v xml:space="preserve"> </v>
      </c>
      <c r="BH114" s="576" t="str">
        <f t="shared" si="30"/>
        <v xml:space="preserve"> </v>
      </c>
      <c r="BI114" s="576" t="str">
        <f t="shared" si="31"/>
        <v xml:space="preserve"> </v>
      </c>
      <c r="BJ114" s="576" t="str">
        <f t="shared" si="32"/>
        <v xml:space="preserve"> </v>
      </c>
      <c r="BK114" s="538"/>
      <c r="BL114" s="257"/>
      <c r="BM114" s="257"/>
      <c r="BN114" s="273"/>
      <c r="BO114" s="257"/>
      <c r="BP114" s="273"/>
      <c r="BQ114" s="273"/>
      <c r="BR114" s="273"/>
      <c r="BS114" s="262"/>
      <c r="BT114" s="262"/>
      <c r="BU114" s="262"/>
      <c r="BV114" s="262"/>
      <c r="BW114" s="262"/>
      <c r="BX114" s="538"/>
      <c r="BY114" s="262"/>
      <c r="BZ114" s="262"/>
      <c r="CA114" s="262"/>
      <c r="CB114" s="262"/>
      <c r="CC114" s="262"/>
      <c r="CD114" s="262"/>
      <c r="CE114" s="262"/>
      <c r="CF114" s="262"/>
      <c r="CG114" s="262"/>
      <c r="CH114" s="262"/>
      <c r="CI114" s="262"/>
      <c r="CJ114" s="262"/>
      <c r="CK114" s="262"/>
      <c r="CL114" s="262"/>
      <c r="CM114" s="264"/>
      <c r="CN114" s="538"/>
      <c r="CO114" s="576" t="str">
        <f t="shared" si="29"/>
        <v xml:space="preserve"> </v>
      </c>
      <c r="CP114" s="576" t="str">
        <f t="shared" si="33"/>
        <v xml:space="preserve"> </v>
      </c>
      <c r="CQ114" s="576" t="str">
        <f t="shared" si="34"/>
        <v xml:space="preserve"> </v>
      </c>
      <c r="CR114" s="576" t="str">
        <f t="shared" si="35"/>
        <v xml:space="preserve"> </v>
      </c>
      <c r="CS114" s="102"/>
      <c r="CT114" s="271"/>
    </row>
    <row r="115" spans="1:98" s="107" customFormat="1" ht="12.75" x14ac:dyDescent="0.25">
      <c r="A115" s="380"/>
      <c r="B115" s="376">
        <f>'Données démographiques'!B114</f>
        <v>0</v>
      </c>
      <c r="C115" s="376">
        <f>'Données démographiques'!C114</f>
        <v>0</v>
      </c>
      <c r="D115" s="377">
        <f>'Données démographiques'!D114</f>
        <v>0</v>
      </c>
      <c r="E115" s="377">
        <f>'Données démographiques'!E114</f>
        <v>0</v>
      </c>
      <c r="F115" s="377">
        <f>'Données démographiques'!F114</f>
        <v>0</v>
      </c>
      <c r="G115" s="102"/>
      <c r="H115" s="258"/>
      <c r="I115" s="493"/>
      <c r="J115" s="493"/>
      <c r="K115" s="258"/>
      <c r="L115" s="259"/>
      <c r="M115" s="493"/>
      <c r="N115" s="258"/>
      <c r="O115" s="259"/>
      <c r="P115" s="260"/>
      <c r="Q115" s="260"/>
      <c r="R115" s="260"/>
      <c r="S115" s="260"/>
      <c r="T115" s="260"/>
      <c r="U115" s="539"/>
      <c r="V115" s="258"/>
      <c r="W115" s="430"/>
      <c r="X115" s="430"/>
      <c r="Y115" s="102"/>
      <c r="Z115" s="258"/>
      <c r="AA115" s="431"/>
      <c r="AB115" s="431"/>
      <c r="AC115" s="102"/>
      <c r="AD115" s="259"/>
      <c r="AE115" s="259"/>
      <c r="AF115" s="258"/>
      <c r="AG115" s="259"/>
      <c r="AH115" s="258"/>
      <c r="AI115" s="258"/>
      <c r="AJ115" s="258"/>
      <c r="AK115" s="263"/>
      <c r="AL115" s="263"/>
      <c r="AM115" s="263"/>
      <c r="AN115" s="263"/>
      <c r="AO115" s="263"/>
      <c r="AP115" s="538"/>
      <c r="AQ115" s="263"/>
      <c r="AR115" s="263"/>
      <c r="AS115" s="263"/>
      <c r="AT115" s="263"/>
      <c r="AU115" s="263"/>
      <c r="AV115" s="263"/>
      <c r="AW115" s="263"/>
      <c r="AX115" s="263"/>
      <c r="AY115" s="263"/>
      <c r="AZ115" s="263"/>
      <c r="BA115" s="263"/>
      <c r="BB115" s="263"/>
      <c r="BC115" s="263"/>
      <c r="BD115" s="263"/>
      <c r="BE115" s="265"/>
      <c r="BF115" s="538"/>
      <c r="BG115" s="577" t="str">
        <f t="shared" si="28"/>
        <v xml:space="preserve"> </v>
      </c>
      <c r="BH115" s="577" t="str">
        <f t="shared" si="30"/>
        <v xml:space="preserve"> </v>
      </c>
      <c r="BI115" s="577" t="str">
        <f t="shared" si="31"/>
        <v xml:space="preserve"> </v>
      </c>
      <c r="BJ115" s="577" t="str">
        <f t="shared" si="32"/>
        <v xml:space="preserve"> </v>
      </c>
      <c r="BK115" s="538"/>
      <c r="BL115" s="259"/>
      <c r="BM115" s="259"/>
      <c r="BN115" s="258"/>
      <c r="BO115" s="259"/>
      <c r="BP115" s="258"/>
      <c r="BQ115" s="258"/>
      <c r="BR115" s="258"/>
      <c r="BS115" s="263"/>
      <c r="BT115" s="263"/>
      <c r="BU115" s="263"/>
      <c r="BV115" s="263"/>
      <c r="BW115" s="263"/>
      <c r="BX115" s="538"/>
      <c r="BY115" s="263"/>
      <c r="BZ115" s="263"/>
      <c r="CA115" s="263"/>
      <c r="CB115" s="263"/>
      <c r="CC115" s="263"/>
      <c r="CD115" s="263"/>
      <c r="CE115" s="263"/>
      <c r="CF115" s="263"/>
      <c r="CG115" s="263"/>
      <c r="CH115" s="263"/>
      <c r="CI115" s="263"/>
      <c r="CJ115" s="263"/>
      <c r="CK115" s="263"/>
      <c r="CL115" s="263"/>
      <c r="CM115" s="265"/>
      <c r="CN115" s="538"/>
      <c r="CO115" s="577" t="str">
        <f t="shared" si="29"/>
        <v xml:space="preserve"> </v>
      </c>
      <c r="CP115" s="577" t="str">
        <f t="shared" si="33"/>
        <v xml:space="preserve"> </v>
      </c>
      <c r="CQ115" s="577" t="str">
        <f t="shared" si="34"/>
        <v xml:space="preserve"> </v>
      </c>
      <c r="CR115" s="577" t="str">
        <f t="shared" si="35"/>
        <v xml:space="preserve"> </v>
      </c>
      <c r="CS115" s="102"/>
      <c r="CT115" s="530"/>
    </row>
    <row r="116" spans="1:98" s="107" customFormat="1" ht="12.75" x14ac:dyDescent="0.25">
      <c r="A116" s="380"/>
      <c r="B116" s="169">
        <f>'Données démographiques'!B115</f>
        <v>0</v>
      </c>
      <c r="C116" s="169">
        <f>'Données démographiques'!C115</f>
        <v>0</v>
      </c>
      <c r="D116" s="170">
        <f>'Données démographiques'!D115</f>
        <v>0</v>
      </c>
      <c r="E116" s="170">
        <f>'Données démographiques'!E115</f>
        <v>0</v>
      </c>
      <c r="F116" s="170">
        <f>'Données démographiques'!F115</f>
        <v>0</v>
      </c>
      <c r="G116" s="102"/>
      <c r="H116" s="273"/>
      <c r="I116" s="274"/>
      <c r="J116" s="274"/>
      <c r="K116" s="273"/>
      <c r="L116" s="257"/>
      <c r="M116" s="274"/>
      <c r="N116" s="273"/>
      <c r="O116" s="257"/>
      <c r="P116" s="278"/>
      <c r="Q116" s="278"/>
      <c r="R116" s="278"/>
      <c r="S116" s="278"/>
      <c r="T116" s="278"/>
      <c r="U116" s="537"/>
      <c r="V116" s="273"/>
      <c r="W116" s="255"/>
      <c r="X116" s="255"/>
      <c r="Y116" s="102"/>
      <c r="Z116" s="273"/>
      <c r="AA116" s="172"/>
      <c r="AB116" s="172"/>
      <c r="AC116" s="102"/>
      <c r="AD116" s="257"/>
      <c r="AE116" s="257"/>
      <c r="AF116" s="273"/>
      <c r="AG116" s="257"/>
      <c r="AH116" s="273"/>
      <c r="AI116" s="273"/>
      <c r="AJ116" s="273"/>
      <c r="AK116" s="262"/>
      <c r="AL116" s="262"/>
      <c r="AM116" s="262"/>
      <c r="AN116" s="262"/>
      <c r="AO116" s="262"/>
      <c r="AP116" s="538"/>
      <c r="AQ116" s="262"/>
      <c r="AR116" s="262"/>
      <c r="AS116" s="262"/>
      <c r="AT116" s="262"/>
      <c r="AU116" s="262"/>
      <c r="AV116" s="262"/>
      <c r="AW116" s="262"/>
      <c r="AX116" s="262"/>
      <c r="AY116" s="262"/>
      <c r="AZ116" s="262"/>
      <c r="BA116" s="262"/>
      <c r="BB116" s="262"/>
      <c r="BC116" s="262"/>
      <c r="BD116" s="262"/>
      <c r="BE116" s="264"/>
      <c r="BF116" s="538"/>
      <c r="BG116" s="576" t="str">
        <f t="shared" si="28"/>
        <v xml:space="preserve"> </v>
      </c>
      <c r="BH116" s="576" t="str">
        <f t="shared" si="30"/>
        <v xml:space="preserve"> </v>
      </c>
      <c r="BI116" s="576" t="str">
        <f t="shared" si="31"/>
        <v xml:space="preserve"> </v>
      </c>
      <c r="BJ116" s="576" t="str">
        <f t="shared" si="32"/>
        <v xml:space="preserve"> </v>
      </c>
      <c r="BK116" s="538"/>
      <c r="BL116" s="257"/>
      <c r="BM116" s="257"/>
      <c r="BN116" s="273"/>
      <c r="BO116" s="257"/>
      <c r="BP116" s="273"/>
      <c r="BQ116" s="273"/>
      <c r="BR116" s="273"/>
      <c r="BS116" s="262"/>
      <c r="BT116" s="262"/>
      <c r="BU116" s="262"/>
      <c r="BV116" s="262"/>
      <c r="BW116" s="262"/>
      <c r="BX116" s="538"/>
      <c r="BY116" s="262"/>
      <c r="BZ116" s="262"/>
      <c r="CA116" s="262"/>
      <c r="CB116" s="262"/>
      <c r="CC116" s="262"/>
      <c r="CD116" s="262"/>
      <c r="CE116" s="262"/>
      <c r="CF116" s="262"/>
      <c r="CG116" s="262"/>
      <c r="CH116" s="262"/>
      <c r="CI116" s="262"/>
      <c r="CJ116" s="262"/>
      <c r="CK116" s="262"/>
      <c r="CL116" s="262"/>
      <c r="CM116" s="264"/>
      <c r="CN116" s="538"/>
      <c r="CO116" s="576" t="str">
        <f t="shared" si="29"/>
        <v xml:space="preserve"> </v>
      </c>
      <c r="CP116" s="576" t="str">
        <f t="shared" si="33"/>
        <v xml:space="preserve"> </v>
      </c>
      <c r="CQ116" s="576" t="str">
        <f t="shared" si="34"/>
        <v xml:space="preserve"> </v>
      </c>
      <c r="CR116" s="576" t="str">
        <f t="shared" si="35"/>
        <v xml:space="preserve"> </v>
      </c>
      <c r="CS116" s="102"/>
      <c r="CT116" s="271"/>
    </row>
    <row r="117" spans="1:98" s="107" customFormat="1" ht="12.75" x14ac:dyDescent="0.25">
      <c r="A117" s="380"/>
      <c r="B117" s="376">
        <f>'Données démographiques'!B116</f>
        <v>0</v>
      </c>
      <c r="C117" s="376">
        <f>'Données démographiques'!C116</f>
        <v>0</v>
      </c>
      <c r="D117" s="377">
        <f>'Données démographiques'!D116</f>
        <v>0</v>
      </c>
      <c r="E117" s="377">
        <f>'Données démographiques'!E116</f>
        <v>0</v>
      </c>
      <c r="F117" s="377">
        <f>'Données démographiques'!F116</f>
        <v>0</v>
      </c>
      <c r="G117" s="102"/>
      <c r="H117" s="258"/>
      <c r="I117" s="493"/>
      <c r="J117" s="493"/>
      <c r="K117" s="258"/>
      <c r="L117" s="259"/>
      <c r="M117" s="493"/>
      <c r="N117" s="258"/>
      <c r="O117" s="259"/>
      <c r="P117" s="260"/>
      <c r="Q117" s="260"/>
      <c r="R117" s="260"/>
      <c r="S117" s="260"/>
      <c r="T117" s="260"/>
      <c r="U117" s="539"/>
      <c r="V117" s="258"/>
      <c r="W117" s="430"/>
      <c r="X117" s="430"/>
      <c r="Y117" s="102"/>
      <c r="Z117" s="258"/>
      <c r="AA117" s="431"/>
      <c r="AB117" s="431"/>
      <c r="AC117" s="102"/>
      <c r="AD117" s="259"/>
      <c r="AE117" s="259"/>
      <c r="AF117" s="258"/>
      <c r="AG117" s="259"/>
      <c r="AH117" s="258"/>
      <c r="AI117" s="258"/>
      <c r="AJ117" s="258"/>
      <c r="AK117" s="263"/>
      <c r="AL117" s="263"/>
      <c r="AM117" s="263"/>
      <c r="AN117" s="263"/>
      <c r="AO117" s="263"/>
      <c r="AP117" s="538"/>
      <c r="AQ117" s="263"/>
      <c r="AR117" s="263"/>
      <c r="AS117" s="263"/>
      <c r="AT117" s="263"/>
      <c r="AU117" s="263"/>
      <c r="AV117" s="263"/>
      <c r="AW117" s="263"/>
      <c r="AX117" s="263"/>
      <c r="AY117" s="263"/>
      <c r="AZ117" s="263"/>
      <c r="BA117" s="263"/>
      <c r="BB117" s="263"/>
      <c r="BC117" s="263"/>
      <c r="BD117" s="263"/>
      <c r="BE117" s="265"/>
      <c r="BF117" s="538"/>
      <c r="BG117" s="577" t="str">
        <f t="shared" si="28"/>
        <v xml:space="preserve"> </v>
      </c>
      <c r="BH117" s="577" t="str">
        <f t="shared" si="30"/>
        <v xml:space="preserve"> </v>
      </c>
      <c r="BI117" s="577" t="str">
        <f t="shared" si="31"/>
        <v xml:space="preserve"> </v>
      </c>
      <c r="BJ117" s="577" t="str">
        <f t="shared" si="32"/>
        <v xml:space="preserve"> </v>
      </c>
      <c r="BK117" s="538"/>
      <c r="BL117" s="259"/>
      <c r="BM117" s="259"/>
      <c r="BN117" s="258"/>
      <c r="BO117" s="259"/>
      <c r="BP117" s="258"/>
      <c r="BQ117" s="258"/>
      <c r="BR117" s="258"/>
      <c r="BS117" s="263"/>
      <c r="BT117" s="263"/>
      <c r="BU117" s="263"/>
      <c r="BV117" s="263"/>
      <c r="BW117" s="263"/>
      <c r="BX117" s="538"/>
      <c r="BY117" s="263"/>
      <c r="BZ117" s="263"/>
      <c r="CA117" s="263"/>
      <c r="CB117" s="263"/>
      <c r="CC117" s="263"/>
      <c r="CD117" s="263"/>
      <c r="CE117" s="263"/>
      <c r="CF117" s="263"/>
      <c r="CG117" s="263"/>
      <c r="CH117" s="263"/>
      <c r="CI117" s="263"/>
      <c r="CJ117" s="263"/>
      <c r="CK117" s="263"/>
      <c r="CL117" s="263"/>
      <c r="CM117" s="265"/>
      <c r="CN117" s="538"/>
      <c r="CO117" s="577" t="str">
        <f t="shared" si="29"/>
        <v xml:space="preserve"> </v>
      </c>
      <c r="CP117" s="577" t="str">
        <f t="shared" si="33"/>
        <v xml:space="preserve"> </v>
      </c>
      <c r="CQ117" s="577" t="str">
        <f t="shared" si="34"/>
        <v xml:space="preserve"> </v>
      </c>
      <c r="CR117" s="577" t="str">
        <f t="shared" si="35"/>
        <v xml:space="preserve"> </v>
      </c>
      <c r="CS117" s="102"/>
      <c r="CT117" s="530"/>
    </row>
    <row r="118" spans="1:98" s="107" customFormat="1" ht="12.75" x14ac:dyDescent="0.25">
      <c r="A118" s="380"/>
      <c r="B118" s="169">
        <f>'Données démographiques'!B117</f>
        <v>0</v>
      </c>
      <c r="C118" s="169">
        <f>'Données démographiques'!C117</f>
        <v>0</v>
      </c>
      <c r="D118" s="170">
        <f>'Données démographiques'!D117</f>
        <v>0</v>
      </c>
      <c r="E118" s="170">
        <f>'Données démographiques'!E117</f>
        <v>0</v>
      </c>
      <c r="F118" s="170">
        <f>'Données démographiques'!F117</f>
        <v>0</v>
      </c>
      <c r="G118" s="102"/>
      <c r="H118" s="273"/>
      <c r="I118" s="274"/>
      <c r="J118" s="274"/>
      <c r="K118" s="273"/>
      <c r="L118" s="257"/>
      <c r="M118" s="274"/>
      <c r="N118" s="273"/>
      <c r="O118" s="257"/>
      <c r="P118" s="278"/>
      <c r="Q118" s="278"/>
      <c r="R118" s="278"/>
      <c r="S118" s="278"/>
      <c r="T118" s="278"/>
      <c r="U118" s="537"/>
      <c r="V118" s="273"/>
      <c r="W118" s="255"/>
      <c r="X118" s="255"/>
      <c r="Y118" s="102"/>
      <c r="Z118" s="273"/>
      <c r="AA118" s="172"/>
      <c r="AB118" s="172"/>
      <c r="AC118" s="102"/>
      <c r="AD118" s="257"/>
      <c r="AE118" s="257"/>
      <c r="AF118" s="273"/>
      <c r="AG118" s="257"/>
      <c r="AH118" s="273"/>
      <c r="AI118" s="273"/>
      <c r="AJ118" s="273"/>
      <c r="AK118" s="262"/>
      <c r="AL118" s="262"/>
      <c r="AM118" s="262"/>
      <c r="AN118" s="262"/>
      <c r="AO118" s="262"/>
      <c r="AP118" s="538"/>
      <c r="AQ118" s="262"/>
      <c r="AR118" s="262"/>
      <c r="AS118" s="262"/>
      <c r="AT118" s="262"/>
      <c r="AU118" s="262"/>
      <c r="AV118" s="262"/>
      <c r="AW118" s="262"/>
      <c r="AX118" s="262"/>
      <c r="AY118" s="262"/>
      <c r="AZ118" s="262"/>
      <c r="BA118" s="262"/>
      <c r="BB118" s="262"/>
      <c r="BC118" s="262"/>
      <c r="BD118" s="262"/>
      <c r="BE118" s="264"/>
      <c r="BF118" s="538"/>
      <c r="BG118" s="576" t="str">
        <f t="shared" si="28"/>
        <v xml:space="preserve"> </v>
      </c>
      <c r="BH118" s="576" t="str">
        <f t="shared" si="30"/>
        <v xml:space="preserve"> </v>
      </c>
      <c r="BI118" s="576" t="str">
        <f t="shared" si="31"/>
        <v xml:space="preserve"> </v>
      </c>
      <c r="BJ118" s="576" t="str">
        <f t="shared" si="32"/>
        <v xml:space="preserve"> </v>
      </c>
      <c r="BK118" s="538"/>
      <c r="BL118" s="257"/>
      <c r="BM118" s="257"/>
      <c r="BN118" s="273"/>
      <c r="BO118" s="257"/>
      <c r="BP118" s="273"/>
      <c r="BQ118" s="273"/>
      <c r="BR118" s="273"/>
      <c r="BS118" s="262"/>
      <c r="BT118" s="262"/>
      <c r="BU118" s="262"/>
      <c r="BV118" s="262"/>
      <c r="BW118" s="262"/>
      <c r="BX118" s="538"/>
      <c r="BY118" s="262"/>
      <c r="BZ118" s="262"/>
      <c r="CA118" s="262"/>
      <c r="CB118" s="262"/>
      <c r="CC118" s="262"/>
      <c r="CD118" s="262"/>
      <c r="CE118" s="262"/>
      <c r="CF118" s="262"/>
      <c r="CG118" s="262"/>
      <c r="CH118" s="262"/>
      <c r="CI118" s="262"/>
      <c r="CJ118" s="262"/>
      <c r="CK118" s="262"/>
      <c r="CL118" s="262"/>
      <c r="CM118" s="264"/>
      <c r="CN118" s="538"/>
      <c r="CO118" s="576" t="str">
        <f t="shared" si="29"/>
        <v xml:space="preserve"> </v>
      </c>
      <c r="CP118" s="576" t="str">
        <f t="shared" si="33"/>
        <v xml:space="preserve"> </v>
      </c>
      <c r="CQ118" s="576" t="str">
        <f t="shared" si="34"/>
        <v xml:space="preserve"> </v>
      </c>
      <c r="CR118" s="576" t="str">
        <f t="shared" si="35"/>
        <v xml:space="preserve"> </v>
      </c>
      <c r="CS118" s="102"/>
      <c r="CT118" s="271"/>
    </row>
    <row r="119" spans="1:98" s="107" customFormat="1" ht="12.75" x14ac:dyDescent="0.25">
      <c r="A119" s="380"/>
      <c r="B119" s="376">
        <f>'Données démographiques'!B118</f>
        <v>0</v>
      </c>
      <c r="C119" s="376">
        <f>'Données démographiques'!C118</f>
        <v>0</v>
      </c>
      <c r="D119" s="377">
        <f>'Données démographiques'!D118</f>
        <v>0</v>
      </c>
      <c r="E119" s="377">
        <f>'Données démographiques'!E118</f>
        <v>0</v>
      </c>
      <c r="F119" s="377">
        <f>'Données démographiques'!F118</f>
        <v>0</v>
      </c>
      <c r="G119" s="102"/>
      <c r="H119" s="258"/>
      <c r="I119" s="493"/>
      <c r="J119" s="493"/>
      <c r="K119" s="258"/>
      <c r="L119" s="259"/>
      <c r="M119" s="493"/>
      <c r="N119" s="258"/>
      <c r="O119" s="259"/>
      <c r="P119" s="260"/>
      <c r="Q119" s="260"/>
      <c r="R119" s="260"/>
      <c r="S119" s="260"/>
      <c r="T119" s="260"/>
      <c r="U119" s="539"/>
      <c r="V119" s="258"/>
      <c r="W119" s="430"/>
      <c r="X119" s="430"/>
      <c r="Y119" s="102"/>
      <c r="Z119" s="258"/>
      <c r="AA119" s="431"/>
      <c r="AB119" s="431"/>
      <c r="AC119" s="102"/>
      <c r="AD119" s="259"/>
      <c r="AE119" s="259"/>
      <c r="AF119" s="258"/>
      <c r="AG119" s="259"/>
      <c r="AH119" s="258"/>
      <c r="AI119" s="258"/>
      <c r="AJ119" s="258"/>
      <c r="AK119" s="263"/>
      <c r="AL119" s="263"/>
      <c r="AM119" s="263"/>
      <c r="AN119" s="263"/>
      <c r="AO119" s="263"/>
      <c r="AP119" s="538"/>
      <c r="AQ119" s="263"/>
      <c r="AR119" s="263"/>
      <c r="AS119" s="263"/>
      <c r="AT119" s="263"/>
      <c r="AU119" s="263"/>
      <c r="AV119" s="263"/>
      <c r="AW119" s="263"/>
      <c r="AX119" s="263"/>
      <c r="AY119" s="263"/>
      <c r="AZ119" s="263"/>
      <c r="BA119" s="263"/>
      <c r="BB119" s="263"/>
      <c r="BC119" s="263"/>
      <c r="BD119" s="263"/>
      <c r="BE119" s="265"/>
      <c r="BF119" s="538"/>
      <c r="BG119" s="577" t="str">
        <f t="shared" si="28"/>
        <v xml:space="preserve"> </v>
      </c>
      <c r="BH119" s="577" t="str">
        <f t="shared" si="30"/>
        <v xml:space="preserve"> </v>
      </c>
      <c r="BI119" s="577" t="str">
        <f t="shared" si="31"/>
        <v xml:space="preserve"> </v>
      </c>
      <c r="BJ119" s="577" t="str">
        <f t="shared" si="32"/>
        <v xml:space="preserve"> </v>
      </c>
      <c r="BK119" s="538"/>
      <c r="BL119" s="259"/>
      <c r="BM119" s="259"/>
      <c r="BN119" s="258"/>
      <c r="BO119" s="259"/>
      <c r="BP119" s="258"/>
      <c r="BQ119" s="258"/>
      <c r="BR119" s="258"/>
      <c r="BS119" s="263"/>
      <c r="BT119" s="263"/>
      <c r="BU119" s="263"/>
      <c r="BV119" s="263"/>
      <c r="BW119" s="263"/>
      <c r="BX119" s="538"/>
      <c r="BY119" s="263"/>
      <c r="BZ119" s="263"/>
      <c r="CA119" s="263"/>
      <c r="CB119" s="263"/>
      <c r="CC119" s="263"/>
      <c r="CD119" s="263"/>
      <c r="CE119" s="263"/>
      <c r="CF119" s="263"/>
      <c r="CG119" s="263"/>
      <c r="CH119" s="263"/>
      <c r="CI119" s="263"/>
      <c r="CJ119" s="263"/>
      <c r="CK119" s="263"/>
      <c r="CL119" s="263"/>
      <c r="CM119" s="265"/>
      <c r="CN119" s="538"/>
      <c r="CO119" s="577" t="str">
        <f t="shared" si="29"/>
        <v xml:space="preserve"> </v>
      </c>
      <c r="CP119" s="577" t="str">
        <f t="shared" si="33"/>
        <v xml:space="preserve"> </v>
      </c>
      <c r="CQ119" s="577" t="str">
        <f t="shared" si="34"/>
        <v xml:space="preserve"> </v>
      </c>
      <c r="CR119" s="577" t="str">
        <f t="shared" si="35"/>
        <v xml:space="preserve"> </v>
      </c>
      <c r="CS119" s="102"/>
      <c r="CT119" s="530"/>
    </row>
    <row r="120" spans="1:98" s="107" customFormat="1" ht="12.75" x14ac:dyDescent="0.25">
      <c r="A120" s="380"/>
      <c r="B120" s="169">
        <f>'Données démographiques'!B119</f>
        <v>0</v>
      </c>
      <c r="C120" s="169">
        <f>'Données démographiques'!C119</f>
        <v>0</v>
      </c>
      <c r="D120" s="170">
        <f>'Données démographiques'!D119</f>
        <v>0</v>
      </c>
      <c r="E120" s="170">
        <f>'Données démographiques'!E119</f>
        <v>0</v>
      </c>
      <c r="F120" s="170">
        <f>'Données démographiques'!F119</f>
        <v>0</v>
      </c>
      <c r="G120" s="102"/>
      <c r="H120" s="273"/>
      <c r="I120" s="274"/>
      <c r="J120" s="274"/>
      <c r="K120" s="273"/>
      <c r="L120" s="257"/>
      <c r="M120" s="274"/>
      <c r="N120" s="273"/>
      <c r="O120" s="257"/>
      <c r="P120" s="278"/>
      <c r="Q120" s="278"/>
      <c r="R120" s="278"/>
      <c r="S120" s="278"/>
      <c r="T120" s="278"/>
      <c r="U120" s="537"/>
      <c r="V120" s="273"/>
      <c r="W120" s="255"/>
      <c r="X120" s="255"/>
      <c r="Y120" s="102"/>
      <c r="Z120" s="273"/>
      <c r="AA120" s="172"/>
      <c r="AB120" s="172"/>
      <c r="AC120" s="102"/>
      <c r="AD120" s="257"/>
      <c r="AE120" s="257"/>
      <c r="AF120" s="273"/>
      <c r="AG120" s="257"/>
      <c r="AH120" s="273"/>
      <c r="AI120" s="273"/>
      <c r="AJ120" s="273"/>
      <c r="AK120" s="262"/>
      <c r="AL120" s="262"/>
      <c r="AM120" s="262"/>
      <c r="AN120" s="262"/>
      <c r="AO120" s="262"/>
      <c r="AP120" s="538"/>
      <c r="AQ120" s="262"/>
      <c r="AR120" s="262"/>
      <c r="AS120" s="262"/>
      <c r="AT120" s="262"/>
      <c r="AU120" s="262"/>
      <c r="AV120" s="262"/>
      <c r="AW120" s="262"/>
      <c r="AX120" s="262"/>
      <c r="AY120" s="262"/>
      <c r="AZ120" s="262"/>
      <c r="BA120" s="262"/>
      <c r="BB120" s="262"/>
      <c r="BC120" s="262"/>
      <c r="BD120" s="262"/>
      <c r="BE120" s="264"/>
      <c r="BF120" s="538"/>
      <c r="BG120" s="576" t="str">
        <f t="shared" si="28"/>
        <v xml:space="preserve"> </v>
      </c>
      <c r="BH120" s="576" t="str">
        <f t="shared" si="30"/>
        <v xml:space="preserve"> </v>
      </c>
      <c r="BI120" s="576" t="str">
        <f t="shared" si="31"/>
        <v xml:space="preserve"> </v>
      </c>
      <c r="BJ120" s="576" t="str">
        <f t="shared" si="32"/>
        <v xml:space="preserve"> </v>
      </c>
      <c r="BK120" s="538"/>
      <c r="BL120" s="257"/>
      <c r="BM120" s="257"/>
      <c r="BN120" s="273"/>
      <c r="BO120" s="257"/>
      <c r="BP120" s="273"/>
      <c r="BQ120" s="273"/>
      <c r="BR120" s="273"/>
      <c r="BS120" s="262"/>
      <c r="BT120" s="262"/>
      <c r="BU120" s="262"/>
      <c r="BV120" s="262"/>
      <c r="BW120" s="262"/>
      <c r="BX120" s="538"/>
      <c r="BY120" s="262"/>
      <c r="BZ120" s="262"/>
      <c r="CA120" s="262"/>
      <c r="CB120" s="262"/>
      <c r="CC120" s="262"/>
      <c r="CD120" s="262"/>
      <c r="CE120" s="262"/>
      <c r="CF120" s="262"/>
      <c r="CG120" s="262"/>
      <c r="CH120" s="262"/>
      <c r="CI120" s="262"/>
      <c r="CJ120" s="262"/>
      <c r="CK120" s="262"/>
      <c r="CL120" s="262"/>
      <c r="CM120" s="264"/>
      <c r="CN120" s="538"/>
      <c r="CO120" s="576" t="str">
        <f t="shared" si="29"/>
        <v xml:space="preserve"> </v>
      </c>
      <c r="CP120" s="576" t="str">
        <f t="shared" si="33"/>
        <v xml:space="preserve"> </v>
      </c>
      <c r="CQ120" s="576" t="str">
        <f t="shared" si="34"/>
        <v xml:space="preserve"> </v>
      </c>
      <c r="CR120" s="576" t="str">
        <f t="shared" si="35"/>
        <v xml:space="preserve"> </v>
      </c>
      <c r="CS120" s="102"/>
      <c r="CT120" s="271"/>
    </row>
    <row r="121" spans="1:98" s="107" customFormat="1" ht="12.75" x14ac:dyDescent="0.25">
      <c r="A121" s="380"/>
      <c r="B121" s="376">
        <f>'Données démographiques'!B120</f>
        <v>0</v>
      </c>
      <c r="C121" s="376">
        <f>'Données démographiques'!C120</f>
        <v>0</v>
      </c>
      <c r="D121" s="377">
        <f>'Données démographiques'!D120</f>
        <v>0</v>
      </c>
      <c r="E121" s="377">
        <f>'Données démographiques'!E120</f>
        <v>0</v>
      </c>
      <c r="F121" s="377">
        <f>'Données démographiques'!F120</f>
        <v>0</v>
      </c>
      <c r="G121" s="102"/>
      <c r="H121" s="258"/>
      <c r="I121" s="493"/>
      <c r="J121" s="493"/>
      <c r="K121" s="258"/>
      <c r="L121" s="259"/>
      <c r="M121" s="493"/>
      <c r="N121" s="258"/>
      <c r="O121" s="259"/>
      <c r="P121" s="260"/>
      <c r="Q121" s="260"/>
      <c r="R121" s="260"/>
      <c r="S121" s="260"/>
      <c r="T121" s="260"/>
      <c r="U121" s="539"/>
      <c r="V121" s="258"/>
      <c r="W121" s="430"/>
      <c r="X121" s="430"/>
      <c r="Y121" s="102"/>
      <c r="Z121" s="258"/>
      <c r="AA121" s="431"/>
      <c r="AB121" s="431"/>
      <c r="AC121" s="102"/>
      <c r="AD121" s="259"/>
      <c r="AE121" s="259"/>
      <c r="AF121" s="258"/>
      <c r="AG121" s="259"/>
      <c r="AH121" s="258"/>
      <c r="AI121" s="258"/>
      <c r="AJ121" s="258"/>
      <c r="AK121" s="263"/>
      <c r="AL121" s="263"/>
      <c r="AM121" s="263"/>
      <c r="AN121" s="263"/>
      <c r="AO121" s="263"/>
      <c r="AP121" s="538"/>
      <c r="AQ121" s="263"/>
      <c r="AR121" s="263"/>
      <c r="AS121" s="263"/>
      <c r="AT121" s="263"/>
      <c r="AU121" s="263"/>
      <c r="AV121" s="263"/>
      <c r="AW121" s="263"/>
      <c r="AX121" s="263"/>
      <c r="AY121" s="263"/>
      <c r="AZ121" s="263"/>
      <c r="BA121" s="263"/>
      <c r="BB121" s="263"/>
      <c r="BC121" s="263"/>
      <c r="BD121" s="263"/>
      <c r="BE121" s="265"/>
      <c r="BF121" s="538"/>
      <c r="BG121" s="577" t="str">
        <f t="shared" si="28"/>
        <v xml:space="preserve"> </v>
      </c>
      <c r="BH121" s="577" t="str">
        <f t="shared" si="30"/>
        <v xml:space="preserve"> </v>
      </c>
      <c r="BI121" s="577" t="str">
        <f t="shared" si="31"/>
        <v xml:space="preserve"> </v>
      </c>
      <c r="BJ121" s="577" t="str">
        <f t="shared" si="32"/>
        <v xml:space="preserve"> </v>
      </c>
      <c r="BK121" s="538"/>
      <c r="BL121" s="259"/>
      <c r="BM121" s="259"/>
      <c r="BN121" s="258"/>
      <c r="BO121" s="259"/>
      <c r="BP121" s="258"/>
      <c r="BQ121" s="258"/>
      <c r="BR121" s="258"/>
      <c r="BS121" s="263"/>
      <c r="BT121" s="263"/>
      <c r="BU121" s="263"/>
      <c r="BV121" s="263"/>
      <c r="BW121" s="263"/>
      <c r="BX121" s="538"/>
      <c r="BY121" s="263"/>
      <c r="BZ121" s="263"/>
      <c r="CA121" s="263"/>
      <c r="CB121" s="263"/>
      <c r="CC121" s="263"/>
      <c r="CD121" s="263"/>
      <c r="CE121" s="263"/>
      <c r="CF121" s="263"/>
      <c r="CG121" s="263"/>
      <c r="CH121" s="263"/>
      <c r="CI121" s="263"/>
      <c r="CJ121" s="263"/>
      <c r="CK121" s="263"/>
      <c r="CL121" s="263"/>
      <c r="CM121" s="265"/>
      <c r="CN121" s="538"/>
      <c r="CO121" s="577" t="str">
        <f t="shared" si="29"/>
        <v xml:space="preserve"> </v>
      </c>
      <c r="CP121" s="577" t="str">
        <f t="shared" si="33"/>
        <v xml:space="preserve"> </v>
      </c>
      <c r="CQ121" s="577" t="str">
        <f t="shared" si="34"/>
        <v xml:space="preserve"> </v>
      </c>
      <c r="CR121" s="577" t="str">
        <f t="shared" si="35"/>
        <v xml:space="preserve"> </v>
      </c>
      <c r="CS121" s="102"/>
      <c r="CT121" s="530"/>
    </row>
    <row r="122" spans="1:98" s="107" customFormat="1" ht="12.75" x14ac:dyDescent="0.25">
      <c r="A122" s="380"/>
      <c r="B122" s="169">
        <f>'Données démographiques'!B121</f>
        <v>0</v>
      </c>
      <c r="C122" s="169">
        <f>'Données démographiques'!C121</f>
        <v>0</v>
      </c>
      <c r="D122" s="170">
        <f>'Données démographiques'!D121</f>
        <v>0</v>
      </c>
      <c r="E122" s="170">
        <f>'Données démographiques'!E121</f>
        <v>0</v>
      </c>
      <c r="F122" s="170">
        <f>'Données démographiques'!F121</f>
        <v>0</v>
      </c>
      <c r="G122" s="102"/>
      <c r="H122" s="273"/>
      <c r="I122" s="274"/>
      <c r="J122" s="274"/>
      <c r="K122" s="273"/>
      <c r="L122" s="257"/>
      <c r="M122" s="274"/>
      <c r="N122" s="273"/>
      <c r="O122" s="257"/>
      <c r="P122" s="278"/>
      <c r="Q122" s="278"/>
      <c r="R122" s="278"/>
      <c r="S122" s="278"/>
      <c r="T122" s="278"/>
      <c r="U122" s="537"/>
      <c r="V122" s="273"/>
      <c r="W122" s="255"/>
      <c r="X122" s="255"/>
      <c r="Y122" s="102"/>
      <c r="Z122" s="273"/>
      <c r="AA122" s="172"/>
      <c r="AB122" s="172"/>
      <c r="AC122" s="102"/>
      <c r="AD122" s="257"/>
      <c r="AE122" s="257"/>
      <c r="AF122" s="273"/>
      <c r="AG122" s="257"/>
      <c r="AH122" s="273"/>
      <c r="AI122" s="273"/>
      <c r="AJ122" s="273"/>
      <c r="AK122" s="262"/>
      <c r="AL122" s="262"/>
      <c r="AM122" s="262"/>
      <c r="AN122" s="262"/>
      <c r="AO122" s="262"/>
      <c r="AP122" s="538"/>
      <c r="AQ122" s="262"/>
      <c r="AR122" s="262"/>
      <c r="AS122" s="262"/>
      <c r="AT122" s="262"/>
      <c r="AU122" s="262"/>
      <c r="AV122" s="262"/>
      <c r="AW122" s="262"/>
      <c r="AX122" s="262"/>
      <c r="AY122" s="262"/>
      <c r="AZ122" s="262"/>
      <c r="BA122" s="262"/>
      <c r="BB122" s="262"/>
      <c r="BC122" s="262"/>
      <c r="BD122" s="262"/>
      <c r="BE122" s="264"/>
      <c r="BF122" s="538"/>
      <c r="BG122" s="576" t="str">
        <f t="shared" si="28"/>
        <v xml:space="preserve"> </v>
      </c>
      <c r="BH122" s="576" t="str">
        <f t="shared" si="30"/>
        <v xml:space="preserve"> </v>
      </c>
      <c r="BI122" s="576" t="str">
        <f t="shared" si="31"/>
        <v xml:space="preserve"> </v>
      </c>
      <c r="BJ122" s="576" t="str">
        <f t="shared" si="32"/>
        <v xml:space="preserve"> </v>
      </c>
      <c r="BK122" s="538"/>
      <c r="BL122" s="257"/>
      <c r="BM122" s="257"/>
      <c r="BN122" s="273"/>
      <c r="BO122" s="257"/>
      <c r="BP122" s="273"/>
      <c r="BQ122" s="273"/>
      <c r="BR122" s="273"/>
      <c r="BS122" s="262"/>
      <c r="BT122" s="262"/>
      <c r="BU122" s="262"/>
      <c r="BV122" s="262"/>
      <c r="BW122" s="262"/>
      <c r="BX122" s="538"/>
      <c r="BY122" s="262"/>
      <c r="BZ122" s="262"/>
      <c r="CA122" s="262"/>
      <c r="CB122" s="262"/>
      <c r="CC122" s="262"/>
      <c r="CD122" s="262"/>
      <c r="CE122" s="262"/>
      <c r="CF122" s="262"/>
      <c r="CG122" s="262"/>
      <c r="CH122" s="262"/>
      <c r="CI122" s="262"/>
      <c r="CJ122" s="262"/>
      <c r="CK122" s="262"/>
      <c r="CL122" s="262"/>
      <c r="CM122" s="264"/>
      <c r="CN122" s="538"/>
      <c r="CO122" s="576" t="str">
        <f t="shared" si="29"/>
        <v xml:space="preserve"> </v>
      </c>
      <c r="CP122" s="576" t="str">
        <f t="shared" si="33"/>
        <v xml:space="preserve"> </v>
      </c>
      <c r="CQ122" s="576" t="str">
        <f t="shared" si="34"/>
        <v xml:space="preserve"> </v>
      </c>
      <c r="CR122" s="576" t="str">
        <f t="shared" si="35"/>
        <v xml:space="preserve"> </v>
      </c>
      <c r="CS122" s="102"/>
      <c r="CT122" s="271"/>
    </row>
    <row r="123" spans="1:98" s="107" customFormat="1" ht="12.75" x14ac:dyDescent="0.25">
      <c r="A123" s="380"/>
      <c r="B123" s="376">
        <f>'Données démographiques'!B122</f>
        <v>0</v>
      </c>
      <c r="C123" s="376">
        <f>'Données démographiques'!C122</f>
        <v>0</v>
      </c>
      <c r="D123" s="377">
        <f>'Données démographiques'!D122</f>
        <v>0</v>
      </c>
      <c r="E123" s="377">
        <f>'Données démographiques'!E122</f>
        <v>0</v>
      </c>
      <c r="F123" s="377">
        <f>'Données démographiques'!F122</f>
        <v>0</v>
      </c>
      <c r="G123" s="102"/>
      <c r="H123" s="258"/>
      <c r="I123" s="493"/>
      <c r="J123" s="493"/>
      <c r="K123" s="258"/>
      <c r="L123" s="259"/>
      <c r="M123" s="493"/>
      <c r="N123" s="258"/>
      <c r="O123" s="259"/>
      <c r="P123" s="260"/>
      <c r="Q123" s="260"/>
      <c r="R123" s="260"/>
      <c r="S123" s="260"/>
      <c r="T123" s="260"/>
      <c r="U123" s="539"/>
      <c r="V123" s="258"/>
      <c r="W123" s="430"/>
      <c r="X123" s="430"/>
      <c r="Y123" s="102"/>
      <c r="Z123" s="258"/>
      <c r="AA123" s="431"/>
      <c r="AB123" s="431"/>
      <c r="AC123" s="102"/>
      <c r="AD123" s="259"/>
      <c r="AE123" s="259"/>
      <c r="AF123" s="258"/>
      <c r="AG123" s="259"/>
      <c r="AH123" s="258"/>
      <c r="AI123" s="258"/>
      <c r="AJ123" s="258"/>
      <c r="AK123" s="263"/>
      <c r="AL123" s="263"/>
      <c r="AM123" s="263"/>
      <c r="AN123" s="263"/>
      <c r="AO123" s="263"/>
      <c r="AP123" s="538"/>
      <c r="AQ123" s="263"/>
      <c r="AR123" s="263"/>
      <c r="AS123" s="263"/>
      <c r="AT123" s="263"/>
      <c r="AU123" s="263"/>
      <c r="AV123" s="263"/>
      <c r="AW123" s="263"/>
      <c r="AX123" s="263"/>
      <c r="AY123" s="263"/>
      <c r="AZ123" s="263"/>
      <c r="BA123" s="263"/>
      <c r="BB123" s="263"/>
      <c r="BC123" s="263"/>
      <c r="BD123" s="263"/>
      <c r="BE123" s="265"/>
      <c r="BF123" s="538"/>
      <c r="BG123" s="577" t="str">
        <f t="shared" si="28"/>
        <v xml:space="preserve"> </v>
      </c>
      <c r="BH123" s="577" t="str">
        <f t="shared" si="30"/>
        <v xml:space="preserve"> </v>
      </c>
      <c r="BI123" s="577" t="str">
        <f t="shared" si="31"/>
        <v xml:space="preserve"> </v>
      </c>
      <c r="BJ123" s="577" t="str">
        <f t="shared" si="32"/>
        <v xml:space="preserve"> </v>
      </c>
      <c r="BK123" s="538"/>
      <c r="BL123" s="259"/>
      <c r="BM123" s="259"/>
      <c r="BN123" s="258"/>
      <c r="BO123" s="259"/>
      <c r="BP123" s="258"/>
      <c r="BQ123" s="258"/>
      <c r="BR123" s="258"/>
      <c r="BS123" s="263"/>
      <c r="BT123" s="263"/>
      <c r="BU123" s="263"/>
      <c r="BV123" s="263"/>
      <c r="BW123" s="263"/>
      <c r="BX123" s="538"/>
      <c r="BY123" s="263"/>
      <c r="BZ123" s="263"/>
      <c r="CA123" s="263"/>
      <c r="CB123" s="263"/>
      <c r="CC123" s="263"/>
      <c r="CD123" s="263"/>
      <c r="CE123" s="263"/>
      <c r="CF123" s="263"/>
      <c r="CG123" s="263"/>
      <c r="CH123" s="263"/>
      <c r="CI123" s="263"/>
      <c r="CJ123" s="263"/>
      <c r="CK123" s="263"/>
      <c r="CL123" s="263"/>
      <c r="CM123" s="265"/>
      <c r="CN123" s="538"/>
      <c r="CO123" s="577" t="str">
        <f t="shared" si="29"/>
        <v xml:space="preserve"> </v>
      </c>
      <c r="CP123" s="577" t="str">
        <f t="shared" si="33"/>
        <v xml:space="preserve"> </v>
      </c>
      <c r="CQ123" s="577" t="str">
        <f t="shared" si="34"/>
        <v xml:space="preserve"> </v>
      </c>
      <c r="CR123" s="577" t="str">
        <f t="shared" si="35"/>
        <v xml:space="preserve"> </v>
      </c>
      <c r="CS123" s="102"/>
      <c r="CT123" s="530"/>
    </row>
    <row r="124" spans="1:98" s="107" customFormat="1" ht="12.75" x14ac:dyDescent="0.25">
      <c r="A124" s="380"/>
      <c r="B124" s="169">
        <f>'Données démographiques'!B123</f>
        <v>0</v>
      </c>
      <c r="C124" s="169">
        <f>'Données démographiques'!C123</f>
        <v>0</v>
      </c>
      <c r="D124" s="170">
        <f>'Données démographiques'!D123</f>
        <v>0</v>
      </c>
      <c r="E124" s="170">
        <f>'Données démographiques'!E123</f>
        <v>0</v>
      </c>
      <c r="F124" s="170">
        <f>'Données démographiques'!F123</f>
        <v>0</v>
      </c>
      <c r="G124" s="102"/>
      <c r="H124" s="273"/>
      <c r="I124" s="274"/>
      <c r="J124" s="274"/>
      <c r="K124" s="273"/>
      <c r="L124" s="257"/>
      <c r="M124" s="274"/>
      <c r="N124" s="273"/>
      <c r="O124" s="257"/>
      <c r="P124" s="278"/>
      <c r="Q124" s="278"/>
      <c r="R124" s="278"/>
      <c r="S124" s="278"/>
      <c r="T124" s="278"/>
      <c r="U124" s="537"/>
      <c r="V124" s="273"/>
      <c r="W124" s="255"/>
      <c r="X124" s="255"/>
      <c r="Y124" s="102"/>
      <c r="Z124" s="273"/>
      <c r="AA124" s="172"/>
      <c r="AB124" s="172"/>
      <c r="AC124" s="102"/>
      <c r="AD124" s="257"/>
      <c r="AE124" s="257"/>
      <c r="AF124" s="273"/>
      <c r="AG124" s="257"/>
      <c r="AH124" s="273"/>
      <c r="AI124" s="273"/>
      <c r="AJ124" s="273"/>
      <c r="AK124" s="262"/>
      <c r="AL124" s="262"/>
      <c r="AM124" s="262"/>
      <c r="AN124" s="262"/>
      <c r="AO124" s="262"/>
      <c r="AP124" s="538"/>
      <c r="AQ124" s="262"/>
      <c r="AR124" s="262"/>
      <c r="AS124" s="262"/>
      <c r="AT124" s="262"/>
      <c r="AU124" s="262"/>
      <c r="AV124" s="262"/>
      <c r="AW124" s="262"/>
      <c r="AX124" s="262"/>
      <c r="AY124" s="262"/>
      <c r="AZ124" s="262"/>
      <c r="BA124" s="262"/>
      <c r="BB124" s="262"/>
      <c r="BC124" s="262"/>
      <c r="BD124" s="262"/>
      <c r="BE124" s="264"/>
      <c r="BF124" s="538"/>
      <c r="BG124" s="576" t="str">
        <f t="shared" si="28"/>
        <v xml:space="preserve"> </v>
      </c>
      <c r="BH124" s="576" t="str">
        <f t="shared" si="30"/>
        <v xml:space="preserve"> </v>
      </c>
      <c r="BI124" s="576" t="str">
        <f t="shared" si="31"/>
        <v xml:space="preserve"> </v>
      </c>
      <c r="BJ124" s="576" t="str">
        <f t="shared" si="32"/>
        <v xml:space="preserve"> </v>
      </c>
      <c r="BK124" s="538"/>
      <c r="BL124" s="257"/>
      <c r="BM124" s="257"/>
      <c r="BN124" s="273"/>
      <c r="BO124" s="257"/>
      <c r="BP124" s="273"/>
      <c r="BQ124" s="273"/>
      <c r="BR124" s="273"/>
      <c r="BS124" s="262"/>
      <c r="BT124" s="262"/>
      <c r="BU124" s="262"/>
      <c r="BV124" s="262"/>
      <c r="BW124" s="262"/>
      <c r="BX124" s="538"/>
      <c r="BY124" s="262"/>
      <c r="BZ124" s="262"/>
      <c r="CA124" s="262"/>
      <c r="CB124" s="262"/>
      <c r="CC124" s="262"/>
      <c r="CD124" s="262"/>
      <c r="CE124" s="262"/>
      <c r="CF124" s="262"/>
      <c r="CG124" s="262"/>
      <c r="CH124" s="262"/>
      <c r="CI124" s="262"/>
      <c r="CJ124" s="262"/>
      <c r="CK124" s="262"/>
      <c r="CL124" s="262"/>
      <c r="CM124" s="264"/>
      <c r="CN124" s="538"/>
      <c r="CO124" s="576" t="str">
        <f t="shared" si="29"/>
        <v xml:space="preserve"> </v>
      </c>
      <c r="CP124" s="576" t="str">
        <f t="shared" si="33"/>
        <v xml:space="preserve"> </v>
      </c>
      <c r="CQ124" s="576" t="str">
        <f t="shared" si="34"/>
        <v xml:space="preserve"> </v>
      </c>
      <c r="CR124" s="576" t="str">
        <f t="shared" si="35"/>
        <v xml:space="preserve"> </v>
      </c>
      <c r="CS124" s="102"/>
      <c r="CT124" s="271"/>
    </row>
    <row r="125" spans="1:98" s="107" customFormat="1" ht="12.75" x14ac:dyDescent="0.25">
      <c r="A125" s="380"/>
      <c r="B125" s="376">
        <f>'Données démographiques'!B124</f>
        <v>0</v>
      </c>
      <c r="C125" s="376">
        <f>'Données démographiques'!C124</f>
        <v>0</v>
      </c>
      <c r="D125" s="377">
        <f>'Données démographiques'!D124</f>
        <v>0</v>
      </c>
      <c r="E125" s="377">
        <f>'Données démographiques'!E124</f>
        <v>0</v>
      </c>
      <c r="F125" s="377">
        <f>'Données démographiques'!F124</f>
        <v>0</v>
      </c>
      <c r="G125" s="102"/>
      <c r="H125" s="258"/>
      <c r="I125" s="493"/>
      <c r="J125" s="493"/>
      <c r="K125" s="258"/>
      <c r="L125" s="259"/>
      <c r="M125" s="493"/>
      <c r="N125" s="258"/>
      <c r="O125" s="259"/>
      <c r="P125" s="260"/>
      <c r="Q125" s="260"/>
      <c r="R125" s="260"/>
      <c r="S125" s="260"/>
      <c r="T125" s="260"/>
      <c r="U125" s="539"/>
      <c r="V125" s="258"/>
      <c r="W125" s="430"/>
      <c r="X125" s="430"/>
      <c r="Y125" s="102"/>
      <c r="Z125" s="258"/>
      <c r="AA125" s="431"/>
      <c r="AB125" s="431"/>
      <c r="AC125" s="102"/>
      <c r="AD125" s="259"/>
      <c r="AE125" s="259"/>
      <c r="AF125" s="258"/>
      <c r="AG125" s="259"/>
      <c r="AH125" s="258"/>
      <c r="AI125" s="258"/>
      <c r="AJ125" s="258"/>
      <c r="AK125" s="263"/>
      <c r="AL125" s="263"/>
      <c r="AM125" s="263"/>
      <c r="AN125" s="263"/>
      <c r="AO125" s="263"/>
      <c r="AP125" s="538"/>
      <c r="AQ125" s="263"/>
      <c r="AR125" s="263"/>
      <c r="AS125" s="263"/>
      <c r="AT125" s="263"/>
      <c r="AU125" s="263"/>
      <c r="AV125" s="263"/>
      <c r="AW125" s="263"/>
      <c r="AX125" s="263"/>
      <c r="AY125" s="263"/>
      <c r="AZ125" s="263"/>
      <c r="BA125" s="263"/>
      <c r="BB125" s="263"/>
      <c r="BC125" s="263"/>
      <c r="BD125" s="263"/>
      <c r="BE125" s="265"/>
      <c r="BF125" s="538"/>
      <c r="BG125" s="577" t="str">
        <f t="shared" si="28"/>
        <v xml:space="preserve"> </v>
      </c>
      <c r="BH125" s="577" t="str">
        <f t="shared" si="30"/>
        <v xml:space="preserve"> </v>
      </c>
      <c r="BI125" s="577" t="str">
        <f t="shared" si="31"/>
        <v xml:space="preserve"> </v>
      </c>
      <c r="BJ125" s="577" t="str">
        <f t="shared" si="32"/>
        <v xml:space="preserve"> </v>
      </c>
      <c r="BK125" s="538"/>
      <c r="BL125" s="259"/>
      <c r="BM125" s="259"/>
      <c r="BN125" s="258"/>
      <c r="BO125" s="259"/>
      <c r="BP125" s="258"/>
      <c r="BQ125" s="258"/>
      <c r="BR125" s="258"/>
      <c r="BS125" s="263"/>
      <c r="BT125" s="263"/>
      <c r="BU125" s="263"/>
      <c r="BV125" s="263"/>
      <c r="BW125" s="263"/>
      <c r="BX125" s="538"/>
      <c r="BY125" s="263"/>
      <c r="BZ125" s="263"/>
      <c r="CA125" s="263"/>
      <c r="CB125" s="263"/>
      <c r="CC125" s="263"/>
      <c r="CD125" s="263"/>
      <c r="CE125" s="263"/>
      <c r="CF125" s="263"/>
      <c r="CG125" s="263"/>
      <c r="CH125" s="263"/>
      <c r="CI125" s="263"/>
      <c r="CJ125" s="263"/>
      <c r="CK125" s="263"/>
      <c r="CL125" s="263"/>
      <c r="CM125" s="265"/>
      <c r="CN125" s="538"/>
      <c r="CO125" s="577" t="str">
        <f t="shared" si="29"/>
        <v xml:space="preserve"> </v>
      </c>
      <c r="CP125" s="577" t="str">
        <f t="shared" si="33"/>
        <v xml:space="preserve"> </v>
      </c>
      <c r="CQ125" s="577" t="str">
        <f t="shared" si="34"/>
        <v xml:space="preserve"> </v>
      </c>
      <c r="CR125" s="577" t="str">
        <f t="shared" si="35"/>
        <v xml:space="preserve"> </v>
      </c>
      <c r="CS125" s="102"/>
      <c r="CT125" s="530"/>
    </row>
    <row r="126" spans="1:98" s="107" customFormat="1" ht="12.75" x14ac:dyDescent="0.25">
      <c r="A126" s="380"/>
      <c r="B126" s="169">
        <f>'Données démographiques'!B125</f>
        <v>0</v>
      </c>
      <c r="C126" s="169">
        <f>'Données démographiques'!C125</f>
        <v>0</v>
      </c>
      <c r="D126" s="170">
        <f>'Données démographiques'!D125</f>
        <v>0</v>
      </c>
      <c r="E126" s="170">
        <f>'Données démographiques'!E125</f>
        <v>0</v>
      </c>
      <c r="F126" s="170">
        <f>'Données démographiques'!F125</f>
        <v>0</v>
      </c>
      <c r="G126" s="102"/>
      <c r="H126" s="273"/>
      <c r="I126" s="274"/>
      <c r="J126" s="274"/>
      <c r="K126" s="273"/>
      <c r="L126" s="257"/>
      <c r="M126" s="274"/>
      <c r="N126" s="273"/>
      <c r="O126" s="257"/>
      <c r="P126" s="278"/>
      <c r="Q126" s="278"/>
      <c r="R126" s="278"/>
      <c r="S126" s="278"/>
      <c r="T126" s="278"/>
      <c r="U126" s="537"/>
      <c r="V126" s="273"/>
      <c r="W126" s="255"/>
      <c r="X126" s="255"/>
      <c r="Y126" s="102"/>
      <c r="Z126" s="273"/>
      <c r="AA126" s="172"/>
      <c r="AB126" s="172"/>
      <c r="AC126" s="102"/>
      <c r="AD126" s="257"/>
      <c r="AE126" s="257"/>
      <c r="AF126" s="273"/>
      <c r="AG126" s="257"/>
      <c r="AH126" s="273"/>
      <c r="AI126" s="273"/>
      <c r="AJ126" s="273"/>
      <c r="AK126" s="262"/>
      <c r="AL126" s="262"/>
      <c r="AM126" s="262"/>
      <c r="AN126" s="262"/>
      <c r="AO126" s="262"/>
      <c r="AP126" s="538"/>
      <c r="AQ126" s="262"/>
      <c r="AR126" s="262"/>
      <c r="AS126" s="262"/>
      <c r="AT126" s="262"/>
      <c r="AU126" s="262"/>
      <c r="AV126" s="262"/>
      <c r="AW126" s="262"/>
      <c r="AX126" s="262"/>
      <c r="AY126" s="262"/>
      <c r="AZ126" s="262"/>
      <c r="BA126" s="262"/>
      <c r="BB126" s="262"/>
      <c r="BC126" s="262"/>
      <c r="BD126" s="262"/>
      <c r="BE126" s="264"/>
      <c r="BF126" s="538"/>
      <c r="BG126" s="576" t="str">
        <f t="shared" si="28"/>
        <v xml:space="preserve"> </v>
      </c>
      <c r="BH126" s="576" t="str">
        <f t="shared" si="30"/>
        <v xml:space="preserve"> </v>
      </c>
      <c r="BI126" s="576" t="str">
        <f t="shared" si="31"/>
        <v xml:space="preserve"> </v>
      </c>
      <c r="BJ126" s="576" t="str">
        <f t="shared" si="32"/>
        <v xml:space="preserve"> </v>
      </c>
      <c r="BK126" s="538"/>
      <c r="BL126" s="257"/>
      <c r="BM126" s="257"/>
      <c r="BN126" s="273"/>
      <c r="BO126" s="257"/>
      <c r="BP126" s="273"/>
      <c r="BQ126" s="273"/>
      <c r="BR126" s="273"/>
      <c r="BS126" s="262"/>
      <c r="BT126" s="262"/>
      <c r="BU126" s="262"/>
      <c r="BV126" s="262"/>
      <c r="BW126" s="262"/>
      <c r="BX126" s="538"/>
      <c r="BY126" s="262"/>
      <c r="BZ126" s="262"/>
      <c r="CA126" s="262"/>
      <c r="CB126" s="262"/>
      <c r="CC126" s="262"/>
      <c r="CD126" s="262"/>
      <c r="CE126" s="262"/>
      <c r="CF126" s="262"/>
      <c r="CG126" s="262"/>
      <c r="CH126" s="262"/>
      <c r="CI126" s="262"/>
      <c r="CJ126" s="262"/>
      <c r="CK126" s="262"/>
      <c r="CL126" s="262"/>
      <c r="CM126" s="264"/>
      <c r="CN126" s="538"/>
      <c r="CO126" s="576" t="str">
        <f t="shared" si="29"/>
        <v xml:space="preserve"> </v>
      </c>
      <c r="CP126" s="576" t="str">
        <f t="shared" si="33"/>
        <v xml:space="preserve"> </v>
      </c>
      <c r="CQ126" s="576" t="str">
        <f t="shared" si="34"/>
        <v xml:space="preserve"> </v>
      </c>
      <c r="CR126" s="576" t="str">
        <f t="shared" si="35"/>
        <v xml:space="preserve"> </v>
      </c>
      <c r="CS126" s="102"/>
      <c r="CT126" s="271"/>
    </row>
    <row r="127" spans="1:98" s="107" customFormat="1" ht="12.75" x14ac:dyDescent="0.25">
      <c r="A127" s="380"/>
      <c r="B127" s="376">
        <f>'Données démographiques'!B126</f>
        <v>0</v>
      </c>
      <c r="C127" s="376">
        <f>'Données démographiques'!C126</f>
        <v>0</v>
      </c>
      <c r="D127" s="377">
        <f>'Données démographiques'!D126</f>
        <v>0</v>
      </c>
      <c r="E127" s="377">
        <f>'Données démographiques'!E126</f>
        <v>0</v>
      </c>
      <c r="F127" s="377">
        <f>'Données démographiques'!F126</f>
        <v>0</v>
      </c>
      <c r="G127" s="102"/>
      <c r="H127" s="258"/>
      <c r="I127" s="493"/>
      <c r="J127" s="493"/>
      <c r="K127" s="258"/>
      <c r="L127" s="259"/>
      <c r="M127" s="493"/>
      <c r="N127" s="258"/>
      <c r="O127" s="259"/>
      <c r="P127" s="260"/>
      <c r="Q127" s="260"/>
      <c r="R127" s="260"/>
      <c r="S127" s="260"/>
      <c r="T127" s="260"/>
      <c r="U127" s="539"/>
      <c r="V127" s="258"/>
      <c r="W127" s="430"/>
      <c r="X127" s="430"/>
      <c r="Y127" s="102"/>
      <c r="Z127" s="258"/>
      <c r="AA127" s="431"/>
      <c r="AB127" s="431"/>
      <c r="AC127" s="102"/>
      <c r="AD127" s="259"/>
      <c r="AE127" s="259"/>
      <c r="AF127" s="258"/>
      <c r="AG127" s="259"/>
      <c r="AH127" s="258"/>
      <c r="AI127" s="258"/>
      <c r="AJ127" s="258"/>
      <c r="AK127" s="263"/>
      <c r="AL127" s="263"/>
      <c r="AM127" s="263"/>
      <c r="AN127" s="263"/>
      <c r="AO127" s="263"/>
      <c r="AP127" s="538"/>
      <c r="AQ127" s="263"/>
      <c r="AR127" s="263"/>
      <c r="AS127" s="263"/>
      <c r="AT127" s="263"/>
      <c r="AU127" s="263"/>
      <c r="AV127" s="263"/>
      <c r="AW127" s="263"/>
      <c r="AX127" s="263"/>
      <c r="AY127" s="263"/>
      <c r="AZ127" s="263"/>
      <c r="BA127" s="263"/>
      <c r="BB127" s="263"/>
      <c r="BC127" s="263"/>
      <c r="BD127" s="263"/>
      <c r="BE127" s="265"/>
      <c r="BF127" s="538"/>
      <c r="BG127" s="577" t="str">
        <f t="shared" si="28"/>
        <v xml:space="preserve"> </v>
      </c>
      <c r="BH127" s="577" t="str">
        <f t="shared" si="30"/>
        <v xml:space="preserve"> </v>
      </c>
      <c r="BI127" s="577" t="str">
        <f t="shared" si="31"/>
        <v xml:space="preserve"> </v>
      </c>
      <c r="BJ127" s="577" t="str">
        <f t="shared" si="32"/>
        <v xml:space="preserve"> </v>
      </c>
      <c r="BK127" s="538"/>
      <c r="BL127" s="259"/>
      <c r="BM127" s="259"/>
      <c r="BN127" s="258"/>
      <c r="BO127" s="259"/>
      <c r="BP127" s="258"/>
      <c r="BQ127" s="258"/>
      <c r="BR127" s="258"/>
      <c r="BS127" s="263"/>
      <c r="BT127" s="263"/>
      <c r="BU127" s="263"/>
      <c r="BV127" s="263"/>
      <c r="BW127" s="263"/>
      <c r="BX127" s="538"/>
      <c r="BY127" s="263"/>
      <c r="BZ127" s="263"/>
      <c r="CA127" s="263"/>
      <c r="CB127" s="263"/>
      <c r="CC127" s="263"/>
      <c r="CD127" s="263"/>
      <c r="CE127" s="263"/>
      <c r="CF127" s="263"/>
      <c r="CG127" s="263"/>
      <c r="CH127" s="263"/>
      <c r="CI127" s="263"/>
      <c r="CJ127" s="263"/>
      <c r="CK127" s="263"/>
      <c r="CL127" s="263"/>
      <c r="CM127" s="265"/>
      <c r="CN127" s="538"/>
      <c r="CO127" s="577" t="str">
        <f t="shared" si="29"/>
        <v xml:space="preserve"> </v>
      </c>
      <c r="CP127" s="577" t="str">
        <f t="shared" si="33"/>
        <v xml:space="preserve"> </v>
      </c>
      <c r="CQ127" s="577" t="str">
        <f t="shared" si="34"/>
        <v xml:space="preserve"> </v>
      </c>
      <c r="CR127" s="577" t="str">
        <f t="shared" si="35"/>
        <v xml:space="preserve"> </v>
      </c>
      <c r="CS127" s="102"/>
      <c r="CT127" s="530"/>
    </row>
    <row r="128" spans="1:98" s="107" customFormat="1" ht="12.75" x14ac:dyDescent="0.25">
      <c r="A128" s="380"/>
      <c r="B128" s="169">
        <f>'Données démographiques'!B127</f>
        <v>0</v>
      </c>
      <c r="C128" s="169">
        <f>'Données démographiques'!C127</f>
        <v>0</v>
      </c>
      <c r="D128" s="170">
        <f>'Données démographiques'!D127</f>
        <v>0</v>
      </c>
      <c r="E128" s="170">
        <f>'Données démographiques'!E127</f>
        <v>0</v>
      </c>
      <c r="F128" s="170">
        <f>'Données démographiques'!F127</f>
        <v>0</v>
      </c>
      <c r="G128" s="102"/>
      <c r="H128" s="273"/>
      <c r="I128" s="274"/>
      <c r="J128" s="274"/>
      <c r="K128" s="273"/>
      <c r="L128" s="257"/>
      <c r="M128" s="274"/>
      <c r="N128" s="273"/>
      <c r="O128" s="257"/>
      <c r="P128" s="278"/>
      <c r="Q128" s="278"/>
      <c r="R128" s="278"/>
      <c r="S128" s="278"/>
      <c r="T128" s="278"/>
      <c r="U128" s="537"/>
      <c r="V128" s="273"/>
      <c r="W128" s="255"/>
      <c r="X128" s="255"/>
      <c r="Y128" s="102"/>
      <c r="Z128" s="273"/>
      <c r="AA128" s="172"/>
      <c r="AB128" s="172"/>
      <c r="AC128" s="102"/>
      <c r="AD128" s="257"/>
      <c r="AE128" s="257"/>
      <c r="AF128" s="273"/>
      <c r="AG128" s="257"/>
      <c r="AH128" s="273"/>
      <c r="AI128" s="273"/>
      <c r="AJ128" s="273"/>
      <c r="AK128" s="262"/>
      <c r="AL128" s="262"/>
      <c r="AM128" s="262"/>
      <c r="AN128" s="262"/>
      <c r="AO128" s="262"/>
      <c r="AP128" s="538"/>
      <c r="AQ128" s="262"/>
      <c r="AR128" s="262"/>
      <c r="AS128" s="262"/>
      <c r="AT128" s="262"/>
      <c r="AU128" s="262"/>
      <c r="AV128" s="262"/>
      <c r="AW128" s="262"/>
      <c r="AX128" s="262"/>
      <c r="AY128" s="262"/>
      <c r="AZ128" s="262"/>
      <c r="BA128" s="262"/>
      <c r="BB128" s="262"/>
      <c r="BC128" s="262"/>
      <c r="BD128" s="262"/>
      <c r="BE128" s="264"/>
      <c r="BF128" s="538"/>
      <c r="BG128" s="576" t="str">
        <f t="shared" si="28"/>
        <v xml:space="preserve"> </v>
      </c>
      <c r="BH128" s="576" t="str">
        <f t="shared" si="30"/>
        <v xml:space="preserve"> </v>
      </c>
      <c r="BI128" s="576" t="str">
        <f t="shared" si="31"/>
        <v xml:space="preserve"> </v>
      </c>
      <c r="BJ128" s="576" t="str">
        <f t="shared" si="32"/>
        <v xml:space="preserve"> </v>
      </c>
      <c r="BK128" s="538"/>
      <c r="BL128" s="257"/>
      <c r="BM128" s="257"/>
      <c r="BN128" s="273"/>
      <c r="BO128" s="257"/>
      <c r="BP128" s="273"/>
      <c r="BQ128" s="273"/>
      <c r="BR128" s="273"/>
      <c r="BS128" s="262"/>
      <c r="BT128" s="262"/>
      <c r="BU128" s="262"/>
      <c r="BV128" s="262"/>
      <c r="BW128" s="262"/>
      <c r="BX128" s="538"/>
      <c r="BY128" s="262"/>
      <c r="BZ128" s="262"/>
      <c r="CA128" s="262"/>
      <c r="CB128" s="262"/>
      <c r="CC128" s="262"/>
      <c r="CD128" s="262"/>
      <c r="CE128" s="262"/>
      <c r="CF128" s="262"/>
      <c r="CG128" s="262"/>
      <c r="CH128" s="262"/>
      <c r="CI128" s="262"/>
      <c r="CJ128" s="262"/>
      <c r="CK128" s="262"/>
      <c r="CL128" s="262"/>
      <c r="CM128" s="264"/>
      <c r="CN128" s="538"/>
      <c r="CO128" s="576" t="str">
        <f t="shared" si="29"/>
        <v xml:space="preserve"> </v>
      </c>
      <c r="CP128" s="576" t="str">
        <f t="shared" si="33"/>
        <v xml:space="preserve"> </v>
      </c>
      <c r="CQ128" s="576" t="str">
        <f t="shared" si="34"/>
        <v xml:space="preserve"> </v>
      </c>
      <c r="CR128" s="576" t="str">
        <f t="shared" si="35"/>
        <v xml:space="preserve"> </v>
      </c>
      <c r="CS128" s="102"/>
      <c r="CT128" s="271"/>
    </row>
    <row r="129" spans="1:98" s="107" customFormat="1" ht="12.75" x14ac:dyDescent="0.25">
      <c r="A129" s="380"/>
      <c r="B129" s="376">
        <f>'Données démographiques'!B128</f>
        <v>0</v>
      </c>
      <c r="C129" s="376">
        <f>'Données démographiques'!C128</f>
        <v>0</v>
      </c>
      <c r="D129" s="377">
        <f>'Données démographiques'!D128</f>
        <v>0</v>
      </c>
      <c r="E129" s="377">
        <f>'Données démographiques'!E128</f>
        <v>0</v>
      </c>
      <c r="F129" s="377">
        <f>'Données démographiques'!F128</f>
        <v>0</v>
      </c>
      <c r="G129" s="102"/>
      <c r="H129" s="258"/>
      <c r="I129" s="493"/>
      <c r="J129" s="493"/>
      <c r="K129" s="258"/>
      <c r="L129" s="259"/>
      <c r="M129" s="493"/>
      <c r="N129" s="258"/>
      <c r="O129" s="259"/>
      <c r="P129" s="260"/>
      <c r="Q129" s="260"/>
      <c r="R129" s="260"/>
      <c r="S129" s="260"/>
      <c r="T129" s="260"/>
      <c r="U129" s="539"/>
      <c r="V129" s="258"/>
      <c r="W129" s="430"/>
      <c r="X129" s="430"/>
      <c r="Y129" s="102"/>
      <c r="Z129" s="258"/>
      <c r="AA129" s="431"/>
      <c r="AB129" s="431"/>
      <c r="AC129" s="102"/>
      <c r="AD129" s="259"/>
      <c r="AE129" s="259"/>
      <c r="AF129" s="258"/>
      <c r="AG129" s="259"/>
      <c r="AH129" s="258"/>
      <c r="AI129" s="258"/>
      <c r="AJ129" s="258"/>
      <c r="AK129" s="263"/>
      <c r="AL129" s="263"/>
      <c r="AM129" s="263"/>
      <c r="AN129" s="263"/>
      <c r="AO129" s="263"/>
      <c r="AP129" s="538"/>
      <c r="AQ129" s="263"/>
      <c r="AR129" s="263"/>
      <c r="AS129" s="263"/>
      <c r="AT129" s="263"/>
      <c r="AU129" s="263"/>
      <c r="AV129" s="263"/>
      <c r="AW129" s="263"/>
      <c r="AX129" s="263"/>
      <c r="AY129" s="263"/>
      <c r="AZ129" s="263"/>
      <c r="BA129" s="263"/>
      <c r="BB129" s="263"/>
      <c r="BC129" s="263"/>
      <c r="BD129" s="263"/>
      <c r="BE129" s="265"/>
      <c r="BF129" s="538"/>
      <c r="BG129" s="577" t="str">
        <f t="shared" si="28"/>
        <v xml:space="preserve"> </v>
      </c>
      <c r="BH129" s="577" t="str">
        <f t="shared" si="30"/>
        <v xml:space="preserve"> </v>
      </c>
      <c r="BI129" s="577" t="str">
        <f t="shared" si="31"/>
        <v xml:space="preserve"> </v>
      </c>
      <c r="BJ129" s="577" t="str">
        <f t="shared" si="32"/>
        <v xml:space="preserve"> </v>
      </c>
      <c r="BK129" s="538"/>
      <c r="BL129" s="259"/>
      <c r="BM129" s="259"/>
      <c r="BN129" s="258"/>
      <c r="BO129" s="259"/>
      <c r="BP129" s="258"/>
      <c r="BQ129" s="258"/>
      <c r="BR129" s="258"/>
      <c r="BS129" s="263"/>
      <c r="BT129" s="263"/>
      <c r="BU129" s="263"/>
      <c r="BV129" s="263"/>
      <c r="BW129" s="263"/>
      <c r="BX129" s="538"/>
      <c r="BY129" s="263"/>
      <c r="BZ129" s="263"/>
      <c r="CA129" s="263"/>
      <c r="CB129" s="263"/>
      <c r="CC129" s="263"/>
      <c r="CD129" s="263"/>
      <c r="CE129" s="263"/>
      <c r="CF129" s="263"/>
      <c r="CG129" s="263"/>
      <c r="CH129" s="263"/>
      <c r="CI129" s="263"/>
      <c r="CJ129" s="263"/>
      <c r="CK129" s="263"/>
      <c r="CL129" s="263"/>
      <c r="CM129" s="265"/>
      <c r="CN129" s="538"/>
      <c r="CO129" s="577" t="str">
        <f t="shared" si="29"/>
        <v xml:space="preserve"> </v>
      </c>
      <c r="CP129" s="577" t="str">
        <f t="shared" si="33"/>
        <v xml:space="preserve"> </v>
      </c>
      <c r="CQ129" s="577" t="str">
        <f t="shared" si="34"/>
        <v xml:space="preserve"> </v>
      </c>
      <c r="CR129" s="577" t="str">
        <f t="shared" si="35"/>
        <v xml:space="preserve"> </v>
      </c>
      <c r="CS129" s="102"/>
      <c r="CT129" s="530"/>
    </row>
    <row r="130" spans="1:98" s="107" customFormat="1" ht="12.75" x14ac:dyDescent="0.25">
      <c r="A130" s="380"/>
      <c r="B130" s="169">
        <f>'Données démographiques'!B129</f>
        <v>0</v>
      </c>
      <c r="C130" s="169">
        <f>'Données démographiques'!C129</f>
        <v>0</v>
      </c>
      <c r="D130" s="170">
        <f>'Données démographiques'!D129</f>
        <v>0</v>
      </c>
      <c r="E130" s="170">
        <f>'Données démographiques'!E129</f>
        <v>0</v>
      </c>
      <c r="F130" s="170">
        <f>'Données démographiques'!F129</f>
        <v>0</v>
      </c>
      <c r="G130" s="102"/>
      <c r="H130" s="273"/>
      <c r="I130" s="274"/>
      <c r="J130" s="274"/>
      <c r="K130" s="273"/>
      <c r="L130" s="257"/>
      <c r="M130" s="274"/>
      <c r="N130" s="273"/>
      <c r="O130" s="257"/>
      <c r="P130" s="278"/>
      <c r="Q130" s="278"/>
      <c r="R130" s="278"/>
      <c r="S130" s="278"/>
      <c r="T130" s="278"/>
      <c r="U130" s="537"/>
      <c r="V130" s="273"/>
      <c r="W130" s="255"/>
      <c r="X130" s="255"/>
      <c r="Y130" s="102"/>
      <c r="Z130" s="273"/>
      <c r="AA130" s="172"/>
      <c r="AB130" s="172"/>
      <c r="AC130" s="102"/>
      <c r="AD130" s="257"/>
      <c r="AE130" s="257"/>
      <c r="AF130" s="273"/>
      <c r="AG130" s="257"/>
      <c r="AH130" s="273"/>
      <c r="AI130" s="273"/>
      <c r="AJ130" s="273"/>
      <c r="AK130" s="262"/>
      <c r="AL130" s="262"/>
      <c r="AM130" s="262"/>
      <c r="AN130" s="262"/>
      <c r="AO130" s="262"/>
      <c r="AP130" s="538"/>
      <c r="AQ130" s="262"/>
      <c r="AR130" s="262"/>
      <c r="AS130" s="262"/>
      <c r="AT130" s="262"/>
      <c r="AU130" s="262"/>
      <c r="AV130" s="262"/>
      <c r="AW130" s="262"/>
      <c r="AX130" s="262"/>
      <c r="AY130" s="262"/>
      <c r="AZ130" s="262"/>
      <c r="BA130" s="262"/>
      <c r="BB130" s="262"/>
      <c r="BC130" s="262"/>
      <c r="BD130" s="262"/>
      <c r="BE130" s="264"/>
      <c r="BF130" s="538"/>
      <c r="BG130" s="576" t="str">
        <f t="shared" si="28"/>
        <v xml:space="preserve"> </v>
      </c>
      <c r="BH130" s="576" t="str">
        <f t="shared" si="30"/>
        <v xml:space="preserve"> </v>
      </c>
      <c r="BI130" s="576" t="str">
        <f t="shared" si="31"/>
        <v xml:space="preserve"> </v>
      </c>
      <c r="BJ130" s="576" t="str">
        <f t="shared" si="32"/>
        <v xml:space="preserve"> </v>
      </c>
      <c r="BK130" s="538"/>
      <c r="BL130" s="257"/>
      <c r="BM130" s="257"/>
      <c r="BN130" s="273"/>
      <c r="BO130" s="257"/>
      <c r="BP130" s="273"/>
      <c r="BQ130" s="273"/>
      <c r="BR130" s="273"/>
      <c r="BS130" s="262"/>
      <c r="BT130" s="262"/>
      <c r="BU130" s="262"/>
      <c r="BV130" s="262"/>
      <c r="BW130" s="262"/>
      <c r="BX130" s="538"/>
      <c r="BY130" s="262"/>
      <c r="BZ130" s="262"/>
      <c r="CA130" s="262"/>
      <c r="CB130" s="262"/>
      <c r="CC130" s="262"/>
      <c r="CD130" s="262"/>
      <c r="CE130" s="262"/>
      <c r="CF130" s="262"/>
      <c r="CG130" s="262"/>
      <c r="CH130" s="262"/>
      <c r="CI130" s="262"/>
      <c r="CJ130" s="262"/>
      <c r="CK130" s="262"/>
      <c r="CL130" s="262"/>
      <c r="CM130" s="264"/>
      <c r="CN130" s="538"/>
      <c r="CO130" s="576" t="str">
        <f t="shared" si="29"/>
        <v xml:space="preserve"> </v>
      </c>
      <c r="CP130" s="576" t="str">
        <f t="shared" si="33"/>
        <v xml:space="preserve"> </v>
      </c>
      <c r="CQ130" s="576" t="str">
        <f t="shared" si="34"/>
        <v xml:space="preserve"> </v>
      </c>
      <c r="CR130" s="576" t="str">
        <f t="shared" si="35"/>
        <v xml:space="preserve"> </v>
      </c>
      <c r="CS130" s="102"/>
      <c r="CT130" s="271"/>
    </row>
    <row r="131" spans="1:98" s="107" customFormat="1" ht="12.75" x14ac:dyDescent="0.25">
      <c r="A131" s="380"/>
      <c r="B131" s="376">
        <f>'Données démographiques'!B130</f>
        <v>0</v>
      </c>
      <c r="C131" s="376">
        <f>'Données démographiques'!C130</f>
        <v>0</v>
      </c>
      <c r="D131" s="377">
        <f>'Données démographiques'!D130</f>
        <v>0</v>
      </c>
      <c r="E131" s="377">
        <f>'Données démographiques'!E130</f>
        <v>0</v>
      </c>
      <c r="F131" s="377">
        <f>'Données démographiques'!F130</f>
        <v>0</v>
      </c>
      <c r="G131" s="102"/>
      <c r="H131" s="258"/>
      <c r="I131" s="493"/>
      <c r="J131" s="493"/>
      <c r="K131" s="258"/>
      <c r="L131" s="259"/>
      <c r="M131" s="493"/>
      <c r="N131" s="258"/>
      <c r="O131" s="259"/>
      <c r="P131" s="260"/>
      <c r="Q131" s="260"/>
      <c r="R131" s="260"/>
      <c r="S131" s="260"/>
      <c r="T131" s="260"/>
      <c r="U131" s="539"/>
      <c r="V131" s="258"/>
      <c r="W131" s="430"/>
      <c r="X131" s="430"/>
      <c r="Y131" s="102"/>
      <c r="Z131" s="258"/>
      <c r="AA131" s="431"/>
      <c r="AB131" s="431"/>
      <c r="AC131" s="102"/>
      <c r="AD131" s="259"/>
      <c r="AE131" s="259"/>
      <c r="AF131" s="258"/>
      <c r="AG131" s="259"/>
      <c r="AH131" s="258"/>
      <c r="AI131" s="258"/>
      <c r="AJ131" s="258"/>
      <c r="AK131" s="263"/>
      <c r="AL131" s="263"/>
      <c r="AM131" s="263"/>
      <c r="AN131" s="263"/>
      <c r="AO131" s="263"/>
      <c r="AP131" s="538"/>
      <c r="AQ131" s="263"/>
      <c r="AR131" s="263"/>
      <c r="AS131" s="263"/>
      <c r="AT131" s="263"/>
      <c r="AU131" s="263"/>
      <c r="AV131" s="263"/>
      <c r="AW131" s="263"/>
      <c r="AX131" s="263"/>
      <c r="AY131" s="263"/>
      <c r="AZ131" s="263"/>
      <c r="BA131" s="263"/>
      <c r="BB131" s="263"/>
      <c r="BC131" s="263"/>
      <c r="BD131" s="263"/>
      <c r="BE131" s="265"/>
      <c r="BF131" s="538"/>
      <c r="BG131" s="577" t="str">
        <f t="shared" si="28"/>
        <v xml:space="preserve"> </v>
      </c>
      <c r="BH131" s="577" t="str">
        <f t="shared" si="30"/>
        <v xml:space="preserve"> </v>
      </c>
      <c r="BI131" s="577" t="str">
        <f t="shared" si="31"/>
        <v xml:space="preserve"> </v>
      </c>
      <c r="BJ131" s="577" t="str">
        <f t="shared" si="32"/>
        <v xml:space="preserve"> </v>
      </c>
      <c r="BK131" s="538"/>
      <c r="BL131" s="259"/>
      <c r="BM131" s="259"/>
      <c r="BN131" s="258"/>
      <c r="BO131" s="259"/>
      <c r="BP131" s="258"/>
      <c r="BQ131" s="258"/>
      <c r="BR131" s="258"/>
      <c r="BS131" s="263"/>
      <c r="BT131" s="263"/>
      <c r="BU131" s="263"/>
      <c r="BV131" s="263"/>
      <c r="BW131" s="263"/>
      <c r="BX131" s="538"/>
      <c r="BY131" s="263"/>
      <c r="BZ131" s="263"/>
      <c r="CA131" s="263"/>
      <c r="CB131" s="263"/>
      <c r="CC131" s="263"/>
      <c r="CD131" s="263"/>
      <c r="CE131" s="263"/>
      <c r="CF131" s="263"/>
      <c r="CG131" s="263"/>
      <c r="CH131" s="263"/>
      <c r="CI131" s="263"/>
      <c r="CJ131" s="263"/>
      <c r="CK131" s="263"/>
      <c r="CL131" s="263"/>
      <c r="CM131" s="265"/>
      <c r="CN131" s="538"/>
      <c r="CO131" s="577" t="str">
        <f t="shared" si="29"/>
        <v xml:space="preserve"> </v>
      </c>
      <c r="CP131" s="577" t="str">
        <f t="shared" si="33"/>
        <v xml:space="preserve"> </v>
      </c>
      <c r="CQ131" s="577" t="str">
        <f t="shared" si="34"/>
        <v xml:space="preserve"> </v>
      </c>
      <c r="CR131" s="577" t="str">
        <f t="shared" si="35"/>
        <v xml:space="preserve"> </v>
      </c>
      <c r="CS131" s="102"/>
      <c r="CT131" s="530"/>
    </row>
    <row r="132" spans="1:98" s="107" customFormat="1" ht="12.75" x14ac:dyDescent="0.25">
      <c r="A132" s="380"/>
      <c r="B132" s="169">
        <f>'Données démographiques'!B131</f>
        <v>0</v>
      </c>
      <c r="C132" s="169">
        <f>'Données démographiques'!C131</f>
        <v>0</v>
      </c>
      <c r="D132" s="170">
        <f>'Données démographiques'!D131</f>
        <v>0</v>
      </c>
      <c r="E132" s="170">
        <f>'Données démographiques'!E131</f>
        <v>0</v>
      </c>
      <c r="F132" s="170">
        <f>'Données démographiques'!F131</f>
        <v>0</v>
      </c>
      <c r="G132" s="102"/>
      <c r="H132" s="273"/>
      <c r="I132" s="274"/>
      <c r="J132" s="274"/>
      <c r="K132" s="273"/>
      <c r="L132" s="257"/>
      <c r="M132" s="274"/>
      <c r="N132" s="273"/>
      <c r="O132" s="257"/>
      <c r="P132" s="278"/>
      <c r="Q132" s="278"/>
      <c r="R132" s="278"/>
      <c r="S132" s="278"/>
      <c r="T132" s="278"/>
      <c r="U132" s="537"/>
      <c r="V132" s="273"/>
      <c r="W132" s="255"/>
      <c r="X132" s="255"/>
      <c r="Y132" s="102"/>
      <c r="Z132" s="273"/>
      <c r="AA132" s="172"/>
      <c r="AB132" s="172"/>
      <c r="AC132" s="102"/>
      <c r="AD132" s="257"/>
      <c r="AE132" s="257"/>
      <c r="AF132" s="273"/>
      <c r="AG132" s="257"/>
      <c r="AH132" s="273"/>
      <c r="AI132" s="273"/>
      <c r="AJ132" s="273"/>
      <c r="AK132" s="262"/>
      <c r="AL132" s="262"/>
      <c r="AM132" s="262"/>
      <c r="AN132" s="262"/>
      <c r="AO132" s="262"/>
      <c r="AP132" s="538"/>
      <c r="AQ132" s="262"/>
      <c r="AR132" s="262"/>
      <c r="AS132" s="262"/>
      <c r="AT132" s="262"/>
      <c r="AU132" s="262"/>
      <c r="AV132" s="262"/>
      <c r="AW132" s="262"/>
      <c r="AX132" s="262"/>
      <c r="AY132" s="262"/>
      <c r="AZ132" s="262"/>
      <c r="BA132" s="262"/>
      <c r="BB132" s="262"/>
      <c r="BC132" s="262"/>
      <c r="BD132" s="262"/>
      <c r="BE132" s="264"/>
      <c r="BF132" s="538"/>
      <c r="BG132" s="576" t="str">
        <f t="shared" si="28"/>
        <v xml:space="preserve"> </v>
      </c>
      <c r="BH132" s="576" t="str">
        <f t="shared" si="30"/>
        <v xml:space="preserve"> </v>
      </c>
      <c r="BI132" s="576" t="str">
        <f t="shared" si="31"/>
        <v xml:space="preserve"> </v>
      </c>
      <c r="BJ132" s="576" t="str">
        <f t="shared" si="32"/>
        <v xml:space="preserve"> </v>
      </c>
      <c r="BK132" s="538"/>
      <c r="BL132" s="257"/>
      <c r="BM132" s="257"/>
      <c r="BN132" s="273"/>
      <c r="BO132" s="257"/>
      <c r="BP132" s="273"/>
      <c r="BQ132" s="273"/>
      <c r="BR132" s="273"/>
      <c r="BS132" s="262"/>
      <c r="BT132" s="262"/>
      <c r="BU132" s="262"/>
      <c r="BV132" s="262"/>
      <c r="BW132" s="262"/>
      <c r="BX132" s="538"/>
      <c r="BY132" s="262"/>
      <c r="BZ132" s="262"/>
      <c r="CA132" s="262"/>
      <c r="CB132" s="262"/>
      <c r="CC132" s="262"/>
      <c r="CD132" s="262"/>
      <c r="CE132" s="262"/>
      <c r="CF132" s="262"/>
      <c r="CG132" s="262"/>
      <c r="CH132" s="262"/>
      <c r="CI132" s="262"/>
      <c r="CJ132" s="262"/>
      <c r="CK132" s="262"/>
      <c r="CL132" s="262"/>
      <c r="CM132" s="264"/>
      <c r="CN132" s="538"/>
      <c r="CO132" s="576" t="str">
        <f t="shared" si="29"/>
        <v xml:space="preserve"> </v>
      </c>
      <c r="CP132" s="576" t="str">
        <f t="shared" si="33"/>
        <v xml:space="preserve"> </v>
      </c>
      <c r="CQ132" s="576" t="str">
        <f t="shared" si="34"/>
        <v xml:space="preserve"> </v>
      </c>
      <c r="CR132" s="576" t="str">
        <f t="shared" si="35"/>
        <v xml:space="preserve"> </v>
      </c>
      <c r="CS132" s="102"/>
      <c r="CT132" s="271"/>
    </row>
    <row r="133" spans="1:98" s="107" customFormat="1" ht="12.75" x14ac:dyDescent="0.25">
      <c r="A133" s="380"/>
      <c r="B133" s="376">
        <f>'Données démographiques'!B132</f>
        <v>0</v>
      </c>
      <c r="C133" s="376">
        <f>'Données démographiques'!C132</f>
        <v>0</v>
      </c>
      <c r="D133" s="377">
        <f>'Données démographiques'!D132</f>
        <v>0</v>
      </c>
      <c r="E133" s="377">
        <f>'Données démographiques'!E132</f>
        <v>0</v>
      </c>
      <c r="F133" s="377">
        <f>'Données démographiques'!F132</f>
        <v>0</v>
      </c>
      <c r="G133" s="102"/>
      <c r="H133" s="258"/>
      <c r="I133" s="493"/>
      <c r="J133" s="493"/>
      <c r="K133" s="258"/>
      <c r="L133" s="259"/>
      <c r="M133" s="493"/>
      <c r="N133" s="258"/>
      <c r="O133" s="259"/>
      <c r="P133" s="260"/>
      <c r="Q133" s="260"/>
      <c r="R133" s="260"/>
      <c r="S133" s="260"/>
      <c r="T133" s="260"/>
      <c r="U133" s="539"/>
      <c r="V133" s="258"/>
      <c r="W133" s="430"/>
      <c r="X133" s="430"/>
      <c r="Y133" s="102"/>
      <c r="Z133" s="258"/>
      <c r="AA133" s="431"/>
      <c r="AB133" s="431"/>
      <c r="AC133" s="102"/>
      <c r="AD133" s="259"/>
      <c r="AE133" s="259"/>
      <c r="AF133" s="258"/>
      <c r="AG133" s="259"/>
      <c r="AH133" s="258"/>
      <c r="AI133" s="258"/>
      <c r="AJ133" s="258"/>
      <c r="AK133" s="263"/>
      <c r="AL133" s="263"/>
      <c r="AM133" s="263"/>
      <c r="AN133" s="263"/>
      <c r="AO133" s="263"/>
      <c r="AP133" s="538"/>
      <c r="AQ133" s="263"/>
      <c r="AR133" s="263"/>
      <c r="AS133" s="263"/>
      <c r="AT133" s="263"/>
      <c r="AU133" s="263"/>
      <c r="AV133" s="263"/>
      <c r="AW133" s="263"/>
      <c r="AX133" s="263"/>
      <c r="AY133" s="263"/>
      <c r="AZ133" s="263"/>
      <c r="BA133" s="263"/>
      <c r="BB133" s="263"/>
      <c r="BC133" s="263"/>
      <c r="BD133" s="263"/>
      <c r="BE133" s="265"/>
      <c r="BF133" s="538"/>
      <c r="BG133" s="577" t="str">
        <f t="shared" si="28"/>
        <v xml:space="preserve"> </v>
      </c>
      <c r="BH133" s="577" t="str">
        <f t="shared" si="30"/>
        <v xml:space="preserve"> </v>
      </c>
      <c r="BI133" s="577" t="str">
        <f t="shared" si="31"/>
        <v xml:space="preserve"> </v>
      </c>
      <c r="BJ133" s="577" t="str">
        <f t="shared" si="32"/>
        <v xml:space="preserve"> </v>
      </c>
      <c r="BK133" s="538"/>
      <c r="BL133" s="259"/>
      <c r="BM133" s="259"/>
      <c r="BN133" s="258"/>
      <c r="BO133" s="259"/>
      <c r="BP133" s="258"/>
      <c r="BQ133" s="258"/>
      <c r="BR133" s="258"/>
      <c r="BS133" s="263"/>
      <c r="BT133" s="263"/>
      <c r="BU133" s="263"/>
      <c r="BV133" s="263"/>
      <c r="BW133" s="263"/>
      <c r="BX133" s="538"/>
      <c r="BY133" s="263"/>
      <c r="BZ133" s="263"/>
      <c r="CA133" s="263"/>
      <c r="CB133" s="263"/>
      <c r="CC133" s="263"/>
      <c r="CD133" s="263"/>
      <c r="CE133" s="263"/>
      <c r="CF133" s="263"/>
      <c r="CG133" s="263"/>
      <c r="CH133" s="263"/>
      <c r="CI133" s="263"/>
      <c r="CJ133" s="263"/>
      <c r="CK133" s="263"/>
      <c r="CL133" s="263"/>
      <c r="CM133" s="265"/>
      <c r="CN133" s="538"/>
      <c r="CO133" s="577" t="str">
        <f t="shared" si="29"/>
        <v xml:space="preserve"> </v>
      </c>
      <c r="CP133" s="577" t="str">
        <f t="shared" si="33"/>
        <v xml:space="preserve"> </v>
      </c>
      <c r="CQ133" s="577" t="str">
        <f t="shared" si="34"/>
        <v xml:space="preserve"> </v>
      </c>
      <c r="CR133" s="577" t="str">
        <f t="shared" si="35"/>
        <v xml:space="preserve"> </v>
      </c>
      <c r="CS133" s="102"/>
      <c r="CT133" s="530"/>
    </row>
    <row r="134" spans="1:98" s="107" customFormat="1" ht="12.75" x14ac:dyDescent="0.25">
      <c r="A134" s="380"/>
      <c r="B134" s="169">
        <f>'Données démographiques'!B133</f>
        <v>0</v>
      </c>
      <c r="C134" s="169">
        <f>'Données démographiques'!C133</f>
        <v>0</v>
      </c>
      <c r="D134" s="170">
        <f>'Données démographiques'!D133</f>
        <v>0</v>
      </c>
      <c r="E134" s="170">
        <f>'Données démographiques'!E133</f>
        <v>0</v>
      </c>
      <c r="F134" s="170">
        <f>'Données démographiques'!F133</f>
        <v>0</v>
      </c>
      <c r="G134" s="102"/>
      <c r="H134" s="273"/>
      <c r="I134" s="274"/>
      <c r="J134" s="274"/>
      <c r="K134" s="273"/>
      <c r="L134" s="257"/>
      <c r="M134" s="274"/>
      <c r="N134" s="273"/>
      <c r="O134" s="257"/>
      <c r="P134" s="278"/>
      <c r="Q134" s="278"/>
      <c r="R134" s="278"/>
      <c r="S134" s="278"/>
      <c r="T134" s="278"/>
      <c r="U134" s="537"/>
      <c r="V134" s="273"/>
      <c r="W134" s="255"/>
      <c r="X134" s="255"/>
      <c r="Y134" s="102"/>
      <c r="Z134" s="273"/>
      <c r="AA134" s="172"/>
      <c r="AB134" s="172"/>
      <c r="AC134" s="102"/>
      <c r="AD134" s="257"/>
      <c r="AE134" s="257"/>
      <c r="AF134" s="273"/>
      <c r="AG134" s="257"/>
      <c r="AH134" s="273"/>
      <c r="AI134" s="273"/>
      <c r="AJ134" s="273"/>
      <c r="AK134" s="262"/>
      <c r="AL134" s="262"/>
      <c r="AM134" s="262"/>
      <c r="AN134" s="262"/>
      <c r="AO134" s="262"/>
      <c r="AP134" s="538"/>
      <c r="AQ134" s="262"/>
      <c r="AR134" s="262"/>
      <c r="AS134" s="262"/>
      <c r="AT134" s="262"/>
      <c r="AU134" s="262"/>
      <c r="AV134" s="262"/>
      <c r="AW134" s="262"/>
      <c r="AX134" s="262"/>
      <c r="AY134" s="262"/>
      <c r="AZ134" s="262"/>
      <c r="BA134" s="262"/>
      <c r="BB134" s="262"/>
      <c r="BC134" s="262"/>
      <c r="BD134" s="262"/>
      <c r="BE134" s="264"/>
      <c r="BF134" s="538"/>
      <c r="BG134" s="576" t="str">
        <f t="shared" si="28"/>
        <v xml:space="preserve"> </v>
      </c>
      <c r="BH134" s="576" t="str">
        <f t="shared" si="30"/>
        <v xml:space="preserve"> </v>
      </c>
      <c r="BI134" s="576" t="str">
        <f t="shared" si="31"/>
        <v xml:space="preserve"> </v>
      </c>
      <c r="BJ134" s="576" t="str">
        <f t="shared" si="32"/>
        <v xml:space="preserve"> </v>
      </c>
      <c r="BK134" s="538"/>
      <c r="BL134" s="257"/>
      <c r="BM134" s="257"/>
      <c r="BN134" s="273"/>
      <c r="BO134" s="257"/>
      <c r="BP134" s="273"/>
      <c r="BQ134" s="273"/>
      <c r="BR134" s="273"/>
      <c r="BS134" s="262"/>
      <c r="BT134" s="262"/>
      <c r="BU134" s="262"/>
      <c r="BV134" s="262"/>
      <c r="BW134" s="262"/>
      <c r="BX134" s="538"/>
      <c r="BY134" s="262"/>
      <c r="BZ134" s="262"/>
      <c r="CA134" s="262"/>
      <c r="CB134" s="262"/>
      <c r="CC134" s="262"/>
      <c r="CD134" s="262"/>
      <c r="CE134" s="262"/>
      <c r="CF134" s="262"/>
      <c r="CG134" s="262"/>
      <c r="CH134" s="262"/>
      <c r="CI134" s="262"/>
      <c r="CJ134" s="262"/>
      <c r="CK134" s="262"/>
      <c r="CL134" s="262"/>
      <c r="CM134" s="264"/>
      <c r="CN134" s="538"/>
      <c r="CO134" s="576" t="str">
        <f t="shared" si="29"/>
        <v xml:space="preserve"> </v>
      </c>
      <c r="CP134" s="576" t="str">
        <f t="shared" si="33"/>
        <v xml:space="preserve"> </v>
      </c>
      <c r="CQ134" s="576" t="str">
        <f t="shared" si="34"/>
        <v xml:space="preserve"> </v>
      </c>
      <c r="CR134" s="576" t="str">
        <f t="shared" si="35"/>
        <v xml:space="preserve"> </v>
      </c>
      <c r="CS134" s="102"/>
      <c r="CT134" s="271"/>
    </row>
    <row r="135" spans="1:98" s="107" customFormat="1" ht="12.75" x14ac:dyDescent="0.25">
      <c r="A135" s="380"/>
      <c r="B135" s="376">
        <f>'Données démographiques'!B134</f>
        <v>0</v>
      </c>
      <c r="C135" s="376">
        <f>'Données démographiques'!C134</f>
        <v>0</v>
      </c>
      <c r="D135" s="377">
        <f>'Données démographiques'!D134</f>
        <v>0</v>
      </c>
      <c r="E135" s="377">
        <f>'Données démographiques'!E134</f>
        <v>0</v>
      </c>
      <c r="F135" s="377">
        <f>'Données démographiques'!F134</f>
        <v>0</v>
      </c>
      <c r="G135" s="102"/>
      <c r="H135" s="258"/>
      <c r="I135" s="493"/>
      <c r="J135" s="493"/>
      <c r="K135" s="258"/>
      <c r="L135" s="259"/>
      <c r="M135" s="493"/>
      <c r="N135" s="258"/>
      <c r="O135" s="259"/>
      <c r="P135" s="260"/>
      <c r="Q135" s="260"/>
      <c r="R135" s="260"/>
      <c r="S135" s="260"/>
      <c r="T135" s="260"/>
      <c r="U135" s="539"/>
      <c r="V135" s="258"/>
      <c r="W135" s="430"/>
      <c r="X135" s="430"/>
      <c r="Y135" s="102"/>
      <c r="Z135" s="258"/>
      <c r="AA135" s="431"/>
      <c r="AB135" s="431"/>
      <c r="AC135" s="102"/>
      <c r="AD135" s="259"/>
      <c r="AE135" s="259"/>
      <c r="AF135" s="258"/>
      <c r="AG135" s="259"/>
      <c r="AH135" s="258"/>
      <c r="AI135" s="258"/>
      <c r="AJ135" s="258"/>
      <c r="AK135" s="263"/>
      <c r="AL135" s="263"/>
      <c r="AM135" s="263"/>
      <c r="AN135" s="263"/>
      <c r="AO135" s="263"/>
      <c r="AP135" s="538"/>
      <c r="AQ135" s="263"/>
      <c r="AR135" s="263"/>
      <c r="AS135" s="263"/>
      <c r="AT135" s="263"/>
      <c r="AU135" s="263"/>
      <c r="AV135" s="263"/>
      <c r="AW135" s="263"/>
      <c r="AX135" s="263"/>
      <c r="AY135" s="263"/>
      <c r="AZ135" s="263"/>
      <c r="BA135" s="263"/>
      <c r="BB135" s="263"/>
      <c r="BC135" s="263"/>
      <c r="BD135" s="263"/>
      <c r="BE135" s="265"/>
      <c r="BF135" s="538"/>
      <c r="BG135" s="577" t="str">
        <f t="shared" si="28"/>
        <v xml:space="preserve"> </v>
      </c>
      <c r="BH135" s="577" t="str">
        <f t="shared" si="30"/>
        <v xml:space="preserve"> </v>
      </c>
      <c r="BI135" s="577" t="str">
        <f t="shared" si="31"/>
        <v xml:space="preserve"> </v>
      </c>
      <c r="BJ135" s="577" t="str">
        <f t="shared" si="32"/>
        <v xml:space="preserve"> </v>
      </c>
      <c r="BK135" s="538"/>
      <c r="BL135" s="259"/>
      <c r="BM135" s="259"/>
      <c r="BN135" s="258"/>
      <c r="BO135" s="259"/>
      <c r="BP135" s="258"/>
      <c r="BQ135" s="258"/>
      <c r="BR135" s="258"/>
      <c r="BS135" s="263"/>
      <c r="BT135" s="263"/>
      <c r="BU135" s="263"/>
      <c r="BV135" s="263"/>
      <c r="BW135" s="263"/>
      <c r="BX135" s="538"/>
      <c r="BY135" s="263"/>
      <c r="BZ135" s="263"/>
      <c r="CA135" s="263"/>
      <c r="CB135" s="263"/>
      <c r="CC135" s="263"/>
      <c r="CD135" s="263"/>
      <c r="CE135" s="263"/>
      <c r="CF135" s="263"/>
      <c r="CG135" s="263"/>
      <c r="CH135" s="263"/>
      <c r="CI135" s="263"/>
      <c r="CJ135" s="263"/>
      <c r="CK135" s="263"/>
      <c r="CL135" s="263"/>
      <c r="CM135" s="265"/>
      <c r="CN135" s="538"/>
      <c r="CO135" s="577" t="str">
        <f t="shared" si="29"/>
        <v xml:space="preserve"> </v>
      </c>
      <c r="CP135" s="577" t="str">
        <f t="shared" si="33"/>
        <v xml:space="preserve"> </v>
      </c>
      <c r="CQ135" s="577" t="str">
        <f t="shared" si="34"/>
        <v xml:space="preserve"> </v>
      </c>
      <c r="CR135" s="577" t="str">
        <f t="shared" si="35"/>
        <v xml:space="preserve"> </v>
      </c>
      <c r="CS135" s="102"/>
      <c r="CT135" s="530"/>
    </row>
    <row r="136" spans="1:98" s="107" customFormat="1" ht="12.75" x14ac:dyDescent="0.25">
      <c r="A136" s="380"/>
      <c r="B136" s="169">
        <f>'Données démographiques'!B135</f>
        <v>0</v>
      </c>
      <c r="C136" s="169">
        <f>'Données démographiques'!C135</f>
        <v>0</v>
      </c>
      <c r="D136" s="170">
        <f>'Données démographiques'!D135</f>
        <v>0</v>
      </c>
      <c r="E136" s="170">
        <f>'Données démographiques'!E135</f>
        <v>0</v>
      </c>
      <c r="F136" s="170">
        <f>'Données démographiques'!F135</f>
        <v>0</v>
      </c>
      <c r="G136" s="102"/>
      <c r="H136" s="273"/>
      <c r="I136" s="274"/>
      <c r="J136" s="274"/>
      <c r="K136" s="273"/>
      <c r="L136" s="257"/>
      <c r="M136" s="274"/>
      <c r="N136" s="273"/>
      <c r="O136" s="257"/>
      <c r="P136" s="278"/>
      <c r="Q136" s="278"/>
      <c r="R136" s="278"/>
      <c r="S136" s="278"/>
      <c r="T136" s="278"/>
      <c r="U136" s="537"/>
      <c r="V136" s="273"/>
      <c r="W136" s="255"/>
      <c r="X136" s="255"/>
      <c r="Y136" s="102"/>
      <c r="Z136" s="273"/>
      <c r="AA136" s="172"/>
      <c r="AB136" s="172"/>
      <c r="AC136" s="102"/>
      <c r="AD136" s="257"/>
      <c r="AE136" s="257"/>
      <c r="AF136" s="273"/>
      <c r="AG136" s="257"/>
      <c r="AH136" s="273"/>
      <c r="AI136" s="273"/>
      <c r="AJ136" s="273"/>
      <c r="AK136" s="262"/>
      <c r="AL136" s="262"/>
      <c r="AM136" s="262"/>
      <c r="AN136" s="262"/>
      <c r="AO136" s="262"/>
      <c r="AP136" s="538"/>
      <c r="AQ136" s="262"/>
      <c r="AR136" s="262"/>
      <c r="AS136" s="262"/>
      <c r="AT136" s="262"/>
      <c r="AU136" s="262"/>
      <c r="AV136" s="262"/>
      <c r="AW136" s="262"/>
      <c r="AX136" s="262"/>
      <c r="AY136" s="262"/>
      <c r="AZ136" s="262"/>
      <c r="BA136" s="262"/>
      <c r="BB136" s="262"/>
      <c r="BC136" s="262"/>
      <c r="BD136" s="262"/>
      <c r="BE136" s="264"/>
      <c r="BF136" s="538"/>
      <c r="BG136" s="576" t="str">
        <f t="shared" si="28"/>
        <v xml:space="preserve"> </v>
      </c>
      <c r="BH136" s="576" t="str">
        <f t="shared" si="30"/>
        <v xml:space="preserve"> </v>
      </c>
      <c r="BI136" s="576" t="str">
        <f t="shared" si="31"/>
        <v xml:space="preserve"> </v>
      </c>
      <c r="BJ136" s="576" t="str">
        <f t="shared" si="32"/>
        <v xml:space="preserve"> </v>
      </c>
      <c r="BK136" s="538"/>
      <c r="BL136" s="257"/>
      <c r="BM136" s="257"/>
      <c r="BN136" s="273"/>
      <c r="BO136" s="257"/>
      <c r="BP136" s="273"/>
      <c r="BQ136" s="273"/>
      <c r="BR136" s="273"/>
      <c r="BS136" s="262"/>
      <c r="BT136" s="262"/>
      <c r="BU136" s="262"/>
      <c r="BV136" s="262"/>
      <c r="BW136" s="262"/>
      <c r="BX136" s="538"/>
      <c r="BY136" s="262"/>
      <c r="BZ136" s="262"/>
      <c r="CA136" s="262"/>
      <c r="CB136" s="262"/>
      <c r="CC136" s="262"/>
      <c r="CD136" s="262"/>
      <c r="CE136" s="262"/>
      <c r="CF136" s="262"/>
      <c r="CG136" s="262"/>
      <c r="CH136" s="262"/>
      <c r="CI136" s="262"/>
      <c r="CJ136" s="262"/>
      <c r="CK136" s="262"/>
      <c r="CL136" s="262"/>
      <c r="CM136" s="264"/>
      <c r="CN136" s="538"/>
      <c r="CO136" s="576" t="str">
        <f t="shared" si="29"/>
        <v xml:space="preserve"> </v>
      </c>
      <c r="CP136" s="576" t="str">
        <f t="shared" si="33"/>
        <v xml:space="preserve"> </v>
      </c>
      <c r="CQ136" s="576" t="str">
        <f t="shared" si="34"/>
        <v xml:space="preserve"> </v>
      </c>
      <c r="CR136" s="576" t="str">
        <f t="shared" si="35"/>
        <v xml:space="preserve"> </v>
      </c>
      <c r="CS136" s="102"/>
      <c r="CT136" s="271"/>
    </row>
    <row r="137" spans="1:98" s="107" customFormat="1" ht="12.75" x14ac:dyDescent="0.25">
      <c r="A137" s="380"/>
      <c r="B137" s="376">
        <f>'Données démographiques'!B136</f>
        <v>0</v>
      </c>
      <c r="C137" s="376">
        <f>'Données démographiques'!C136</f>
        <v>0</v>
      </c>
      <c r="D137" s="377">
        <f>'Données démographiques'!D136</f>
        <v>0</v>
      </c>
      <c r="E137" s="377">
        <f>'Données démographiques'!E136</f>
        <v>0</v>
      </c>
      <c r="F137" s="377">
        <f>'Données démographiques'!F136</f>
        <v>0</v>
      </c>
      <c r="G137" s="102"/>
      <c r="H137" s="258"/>
      <c r="I137" s="493"/>
      <c r="J137" s="493"/>
      <c r="K137" s="258"/>
      <c r="L137" s="259"/>
      <c r="M137" s="493"/>
      <c r="N137" s="258"/>
      <c r="O137" s="259"/>
      <c r="P137" s="260"/>
      <c r="Q137" s="260"/>
      <c r="R137" s="260"/>
      <c r="S137" s="260"/>
      <c r="T137" s="260"/>
      <c r="U137" s="539"/>
      <c r="V137" s="258"/>
      <c r="W137" s="430"/>
      <c r="X137" s="430"/>
      <c r="Y137" s="102"/>
      <c r="Z137" s="258"/>
      <c r="AA137" s="431"/>
      <c r="AB137" s="431"/>
      <c r="AC137" s="102"/>
      <c r="AD137" s="259"/>
      <c r="AE137" s="259"/>
      <c r="AF137" s="258"/>
      <c r="AG137" s="259"/>
      <c r="AH137" s="258"/>
      <c r="AI137" s="258"/>
      <c r="AJ137" s="258"/>
      <c r="AK137" s="263"/>
      <c r="AL137" s="263"/>
      <c r="AM137" s="263"/>
      <c r="AN137" s="263"/>
      <c r="AO137" s="263"/>
      <c r="AP137" s="538"/>
      <c r="AQ137" s="263"/>
      <c r="AR137" s="263"/>
      <c r="AS137" s="263"/>
      <c r="AT137" s="263"/>
      <c r="AU137" s="263"/>
      <c r="AV137" s="263"/>
      <c r="AW137" s="263"/>
      <c r="AX137" s="263"/>
      <c r="AY137" s="263"/>
      <c r="AZ137" s="263"/>
      <c r="BA137" s="263"/>
      <c r="BB137" s="263"/>
      <c r="BC137" s="263"/>
      <c r="BD137" s="263"/>
      <c r="BE137" s="265"/>
      <c r="BF137" s="538"/>
      <c r="BG137" s="577" t="str">
        <f t="shared" si="28"/>
        <v xml:space="preserve"> </v>
      </c>
      <c r="BH137" s="577" t="str">
        <f t="shared" si="30"/>
        <v xml:space="preserve"> </v>
      </c>
      <c r="BI137" s="577" t="str">
        <f t="shared" si="31"/>
        <v xml:space="preserve"> </v>
      </c>
      <c r="BJ137" s="577" t="str">
        <f t="shared" si="32"/>
        <v xml:space="preserve"> </v>
      </c>
      <c r="BK137" s="538"/>
      <c r="BL137" s="259"/>
      <c r="BM137" s="259"/>
      <c r="BN137" s="258"/>
      <c r="BO137" s="259"/>
      <c r="BP137" s="258"/>
      <c r="BQ137" s="258"/>
      <c r="BR137" s="258"/>
      <c r="BS137" s="263"/>
      <c r="BT137" s="263"/>
      <c r="BU137" s="263"/>
      <c r="BV137" s="263"/>
      <c r="BW137" s="263"/>
      <c r="BX137" s="538"/>
      <c r="BY137" s="263"/>
      <c r="BZ137" s="263"/>
      <c r="CA137" s="263"/>
      <c r="CB137" s="263"/>
      <c r="CC137" s="263"/>
      <c r="CD137" s="263"/>
      <c r="CE137" s="263"/>
      <c r="CF137" s="263"/>
      <c r="CG137" s="263"/>
      <c r="CH137" s="263"/>
      <c r="CI137" s="263"/>
      <c r="CJ137" s="263"/>
      <c r="CK137" s="263"/>
      <c r="CL137" s="263"/>
      <c r="CM137" s="265"/>
      <c r="CN137" s="538"/>
      <c r="CO137" s="577" t="str">
        <f t="shared" si="29"/>
        <v xml:space="preserve"> </v>
      </c>
      <c r="CP137" s="577" t="str">
        <f t="shared" si="33"/>
        <v xml:space="preserve"> </v>
      </c>
      <c r="CQ137" s="577" t="str">
        <f t="shared" si="34"/>
        <v xml:space="preserve"> </v>
      </c>
      <c r="CR137" s="577" t="str">
        <f t="shared" si="35"/>
        <v xml:space="preserve"> </v>
      </c>
      <c r="CS137" s="102"/>
      <c r="CT137" s="530"/>
    </row>
    <row r="138" spans="1:98" s="107" customFormat="1" ht="12.75" x14ac:dyDescent="0.25">
      <c r="A138" s="380"/>
      <c r="B138" s="169">
        <f>'Données démographiques'!B137</f>
        <v>0</v>
      </c>
      <c r="C138" s="169">
        <f>'Données démographiques'!C137</f>
        <v>0</v>
      </c>
      <c r="D138" s="170">
        <f>'Données démographiques'!D137</f>
        <v>0</v>
      </c>
      <c r="E138" s="170">
        <f>'Données démographiques'!E137</f>
        <v>0</v>
      </c>
      <c r="F138" s="170">
        <f>'Données démographiques'!F137</f>
        <v>0</v>
      </c>
      <c r="G138" s="102"/>
      <c r="H138" s="273"/>
      <c r="I138" s="274"/>
      <c r="J138" s="274"/>
      <c r="K138" s="273"/>
      <c r="L138" s="257"/>
      <c r="M138" s="274"/>
      <c r="N138" s="273"/>
      <c r="O138" s="257"/>
      <c r="P138" s="278"/>
      <c r="Q138" s="278"/>
      <c r="R138" s="278"/>
      <c r="S138" s="278"/>
      <c r="T138" s="278"/>
      <c r="U138" s="537"/>
      <c r="V138" s="273"/>
      <c r="W138" s="255"/>
      <c r="X138" s="255"/>
      <c r="Y138" s="102"/>
      <c r="Z138" s="273"/>
      <c r="AA138" s="172"/>
      <c r="AB138" s="172"/>
      <c r="AC138" s="102"/>
      <c r="AD138" s="257"/>
      <c r="AE138" s="257"/>
      <c r="AF138" s="273"/>
      <c r="AG138" s="257"/>
      <c r="AH138" s="273"/>
      <c r="AI138" s="273"/>
      <c r="AJ138" s="273"/>
      <c r="AK138" s="262"/>
      <c r="AL138" s="262"/>
      <c r="AM138" s="262"/>
      <c r="AN138" s="262"/>
      <c r="AO138" s="262"/>
      <c r="AP138" s="538"/>
      <c r="AQ138" s="262"/>
      <c r="AR138" s="262"/>
      <c r="AS138" s="262"/>
      <c r="AT138" s="262"/>
      <c r="AU138" s="262"/>
      <c r="AV138" s="262"/>
      <c r="AW138" s="262"/>
      <c r="AX138" s="262"/>
      <c r="AY138" s="262"/>
      <c r="AZ138" s="262"/>
      <c r="BA138" s="262"/>
      <c r="BB138" s="262"/>
      <c r="BC138" s="262"/>
      <c r="BD138" s="262"/>
      <c r="BE138" s="264"/>
      <c r="BF138" s="538"/>
      <c r="BG138" s="576" t="str">
        <f t="shared" si="28"/>
        <v xml:space="preserve"> </v>
      </c>
      <c r="BH138" s="576" t="str">
        <f t="shared" si="30"/>
        <v xml:space="preserve"> </v>
      </c>
      <c r="BI138" s="576" t="str">
        <f t="shared" si="31"/>
        <v xml:space="preserve"> </v>
      </c>
      <c r="BJ138" s="576" t="str">
        <f t="shared" si="32"/>
        <v xml:space="preserve"> </v>
      </c>
      <c r="BK138" s="538"/>
      <c r="BL138" s="257"/>
      <c r="BM138" s="257"/>
      <c r="BN138" s="273"/>
      <c r="BO138" s="257"/>
      <c r="BP138" s="273"/>
      <c r="BQ138" s="273"/>
      <c r="BR138" s="273"/>
      <c r="BS138" s="262"/>
      <c r="BT138" s="262"/>
      <c r="BU138" s="262"/>
      <c r="BV138" s="262"/>
      <c r="BW138" s="262"/>
      <c r="BX138" s="538"/>
      <c r="BY138" s="262"/>
      <c r="BZ138" s="262"/>
      <c r="CA138" s="262"/>
      <c r="CB138" s="262"/>
      <c r="CC138" s="262"/>
      <c r="CD138" s="262"/>
      <c r="CE138" s="262"/>
      <c r="CF138" s="262"/>
      <c r="CG138" s="262"/>
      <c r="CH138" s="262"/>
      <c r="CI138" s="262"/>
      <c r="CJ138" s="262"/>
      <c r="CK138" s="262"/>
      <c r="CL138" s="262"/>
      <c r="CM138" s="264"/>
      <c r="CN138" s="538"/>
      <c r="CO138" s="576" t="str">
        <f t="shared" si="29"/>
        <v xml:space="preserve"> </v>
      </c>
      <c r="CP138" s="576" t="str">
        <f t="shared" si="33"/>
        <v xml:space="preserve"> </v>
      </c>
      <c r="CQ138" s="576" t="str">
        <f t="shared" si="34"/>
        <v xml:space="preserve"> </v>
      </c>
      <c r="CR138" s="576" t="str">
        <f t="shared" si="35"/>
        <v xml:space="preserve"> </v>
      </c>
      <c r="CS138" s="102"/>
      <c r="CT138" s="271"/>
    </row>
    <row r="139" spans="1:98" s="107" customFormat="1" ht="12.75" x14ac:dyDescent="0.25">
      <c r="A139" s="380"/>
      <c r="B139" s="376">
        <f>'Données démographiques'!B138</f>
        <v>0</v>
      </c>
      <c r="C139" s="376">
        <f>'Données démographiques'!C138</f>
        <v>0</v>
      </c>
      <c r="D139" s="377">
        <f>'Données démographiques'!D138</f>
        <v>0</v>
      </c>
      <c r="E139" s="377">
        <f>'Données démographiques'!E138</f>
        <v>0</v>
      </c>
      <c r="F139" s="377">
        <f>'Données démographiques'!F138</f>
        <v>0</v>
      </c>
      <c r="G139" s="102"/>
      <c r="H139" s="258"/>
      <c r="I139" s="493"/>
      <c r="J139" s="493"/>
      <c r="K139" s="258"/>
      <c r="L139" s="259"/>
      <c r="M139" s="493"/>
      <c r="N139" s="258"/>
      <c r="O139" s="259"/>
      <c r="P139" s="260"/>
      <c r="Q139" s="260"/>
      <c r="R139" s="260"/>
      <c r="S139" s="260"/>
      <c r="T139" s="260"/>
      <c r="U139" s="539"/>
      <c r="V139" s="258"/>
      <c r="W139" s="430"/>
      <c r="X139" s="430"/>
      <c r="Y139" s="102"/>
      <c r="Z139" s="258"/>
      <c r="AA139" s="431"/>
      <c r="AB139" s="431"/>
      <c r="AC139" s="102"/>
      <c r="AD139" s="259"/>
      <c r="AE139" s="259"/>
      <c r="AF139" s="258"/>
      <c r="AG139" s="259"/>
      <c r="AH139" s="258"/>
      <c r="AI139" s="258"/>
      <c r="AJ139" s="258"/>
      <c r="AK139" s="263"/>
      <c r="AL139" s="263"/>
      <c r="AM139" s="263"/>
      <c r="AN139" s="263"/>
      <c r="AO139" s="263"/>
      <c r="AP139" s="538"/>
      <c r="AQ139" s="263"/>
      <c r="AR139" s="263"/>
      <c r="AS139" s="263"/>
      <c r="AT139" s="263"/>
      <c r="AU139" s="263"/>
      <c r="AV139" s="263"/>
      <c r="AW139" s="263"/>
      <c r="AX139" s="263"/>
      <c r="AY139" s="263"/>
      <c r="AZ139" s="263"/>
      <c r="BA139" s="263"/>
      <c r="BB139" s="263"/>
      <c r="BC139" s="263"/>
      <c r="BD139" s="263"/>
      <c r="BE139" s="265"/>
      <c r="BF139" s="538"/>
      <c r="BG139" s="577" t="str">
        <f t="shared" si="28"/>
        <v xml:space="preserve"> </v>
      </c>
      <c r="BH139" s="577" t="str">
        <f t="shared" si="30"/>
        <v xml:space="preserve"> </v>
      </c>
      <c r="BI139" s="577" t="str">
        <f t="shared" si="31"/>
        <v xml:space="preserve"> </v>
      </c>
      <c r="BJ139" s="577" t="str">
        <f t="shared" si="32"/>
        <v xml:space="preserve"> </v>
      </c>
      <c r="BK139" s="538"/>
      <c r="BL139" s="259"/>
      <c r="BM139" s="259"/>
      <c r="BN139" s="258"/>
      <c r="BO139" s="259"/>
      <c r="BP139" s="258"/>
      <c r="BQ139" s="258"/>
      <c r="BR139" s="258"/>
      <c r="BS139" s="263"/>
      <c r="BT139" s="263"/>
      <c r="BU139" s="263"/>
      <c r="BV139" s="263"/>
      <c r="BW139" s="263"/>
      <c r="BX139" s="538"/>
      <c r="BY139" s="263"/>
      <c r="BZ139" s="263"/>
      <c r="CA139" s="263"/>
      <c r="CB139" s="263"/>
      <c r="CC139" s="263"/>
      <c r="CD139" s="263"/>
      <c r="CE139" s="263"/>
      <c r="CF139" s="263"/>
      <c r="CG139" s="263"/>
      <c r="CH139" s="263"/>
      <c r="CI139" s="263"/>
      <c r="CJ139" s="263"/>
      <c r="CK139" s="263"/>
      <c r="CL139" s="263"/>
      <c r="CM139" s="265"/>
      <c r="CN139" s="538"/>
      <c r="CO139" s="577" t="str">
        <f t="shared" si="29"/>
        <v xml:space="preserve"> </v>
      </c>
      <c r="CP139" s="577" t="str">
        <f t="shared" si="33"/>
        <v xml:space="preserve"> </v>
      </c>
      <c r="CQ139" s="577" t="str">
        <f t="shared" si="34"/>
        <v xml:space="preserve"> </v>
      </c>
      <c r="CR139" s="577" t="str">
        <f t="shared" si="35"/>
        <v xml:space="preserve"> </v>
      </c>
      <c r="CS139" s="102"/>
      <c r="CT139" s="530"/>
    </row>
    <row r="140" spans="1:98" s="107" customFormat="1" ht="12.75" x14ac:dyDescent="0.25">
      <c r="A140" s="380"/>
      <c r="B140" s="169">
        <f>'Données démographiques'!B139</f>
        <v>0</v>
      </c>
      <c r="C140" s="169">
        <f>'Données démographiques'!C139</f>
        <v>0</v>
      </c>
      <c r="D140" s="170">
        <f>'Données démographiques'!D139</f>
        <v>0</v>
      </c>
      <c r="E140" s="170">
        <f>'Données démographiques'!E139</f>
        <v>0</v>
      </c>
      <c r="F140" s="170">
        <f>'Données démographiques'!F139</f>
        <v>0</v>
      </c>
      <c r="G140" s="102"/>
      <c r="H140" s="273"/>
      <c r="I140" s="274"/>
      <c r="J140" s="274"/>
      <c r="K140" s="273"/>
      <c r="L140" s="257"/>
      <c r="M140" s="274"/>
      <c r="N140" s="273"/>
      <c r="O140" s="257"/>
      <c r="P140" s="278"/>
      <c r="Q140" s="278"/>
      <c r="R140" s="278"/>
      <c r="S140" s="278"/>
      <c r="T140" s="278"/>
      <c r="U140" s="537"/>
      <c r="V140" s="273"/>
      <c r="W140" s="255"/>
      <c r="X140" s="255"/>
      <c r="Y140" s="102"/>
      <c r="Z140" s="273"/>
      <c r="AA140" s="172"/>
      <c r="AB140" s="172"/>
      <c r="AC140" s="102"/>
      <c r="AD140" s="257"/>
      <c r="AE140" s="257"/>
      <c r="AF140" s="273"/>
      <c r="AG140" s="257"/>
      <c r="AH140" s="273"/>
      <c r="AI140" s="273"/>
      <c r="AJ140" s="273"/>
      <c r="AK140" s="262"/>
      <c r="AL140" s="262"/>
      <c r="AM140" s="262"/>
      <c r="AN140" s="262"/>
      <c r="AO140" s="262"/>
      <c r="AP140" s="538"/>
      <c r="AQ140" s="262"/>
      <c r="AR140" s="262"/>
      <c r="AS140" s="262"/>
      <c r="AT140" s="262"/>
      <c r="AU140" s="262"/>
      <c r="AV140" s="262"/>
      <c r="AW140" s="262"/>
      <c r="AX140" s="262"/>
      <c r="AY140" s="262"/>
      <c r="AZ140" s="262"/>
      <c r="BA140" s="262"/>
      <c r="BB140" s="262"/>
      <c r="BC140" s="262"/>
      <c r="BD140" s="262"/>
      <c r="BE140" s="264"/>
      <c r="BF140" s="538"/>
      <c r="BG140" s="576" t="str">
        <f t="shared" si="28"/>
        <v xml:space="preserve"> </v>
      </c>
      <c r="BH140" s="576" t="str">
        <f t="shared" si="30"/>
        <v xml:space="preserve"> </v>
      </c>
      <c r="BI140" s="576" t="str">
        <f t="shared" si="31"/>
        <v xml:space="preserve"> </v>
      </c>
      <c r="BJ140" s="576" t="str">
        <f t="shared" si="32"/>
        <v xml:space="preserve"> </v>
      </c>
      <c r="BK140" s="538"/>
      <c r="BL140" s="257"/>
      <c r="BM140" s="257"/>
      <c r="BN140" s="273"/>
      <c r="BO140" s="257"/>
      <c r="BP140" s="273"/>
      <c r="BQ140" s="273"/>
      <c r="BR140" s="273"/>
      <c r="BS140" s="262"/>
      <c r="BT140" s="262"/>
      <c r="BU140" s="262"/>
      <c r="BV140" s="262"/>
      <c r="BW140" s="262"/>
      <c r="BX140" s="538"/>
      <c r="BY140" s="262"/>
      <c r="BZ140" s="262"/>
      <c r="CA140" s="262"/>
      <c r="CB140" s="262"/>
      <c r="CC140" s="262"/>
      <c r="CD140" s="262"/>
      <c r="CE140" s="262"/>
      <c r="CF140" s="262"/>
      <c r="CG140" s="262"/>
      <c r="CH140" s="262"/>
      <c r="CI140" s="262"/>
      <c r="CJ140" s="262"/>
      <c r="CK140" s="262"/>
      <c r="CL140" s="262"/>
      <c r="CM140" s="264"/>
      <c r="CN140" s="538"/>
      <c r="CO140" s="576" t="str">
        <f t="shared" si="29"/>
        <v xml:space="preserve"> </v>
      </c>
      <c r="CP140" s="576" t="str">
        <f t="shared" si="33"/>
        <v xml:space="preserve"> </v>
      </c>
      <c r="CQ140" s="576" t="str">
        <f t="shared" si="34"/>
        <v xml:space="preserve"> </v>
      </c>
      <c r="CR140" s="576" t="str">
        <f t="shared" si="35"/>
        <v xml:space="preserve"> </v>
      </c>
      <c r="CS140" s="102"/>
      <c r="CT140" s="271"/>
    </row>
    <row r="141" spans="1:98" s="107" customFormat="1" ht="12.75" x14ac:dyDescent="0.25">
      <c r="A141" s="380"/>
      <c r="B141" s="376">
        <f>'Données démographiques'!B140</f>
        <v>0</v>
      </c>
      <c r="C141" s="376">
        <f>'Données démographiques'!C140</f>
        <v>0</v>
      </c>
      <c r="D141" s="377">
        <f>'Données démographiques'!D140</f>
        <v>0</v>
      </c>
      <c r="E141" s="377">
        <f>'Données démographiques'!E140</f>
        <v>0</v>
      </c>
      <c r="F141" s="377">
        <f>'Données démographiques'!F140</f>
        <v>0</v>
      </c>
      <c r="G141" s="102"/>
      <c r="H141" s="258"/>
      <c r="I141" s="493"/>
      <c r="J141" s="493"/>
      <c r="K141" s="258"/>
      <c r="L141" s="259"/>
      <c r="M141" s="493"/>
      <c r="N141" s="258"/>
      <c r="O141" s="259"/>
      <c r="P141" s="260"/>
      <c r="Q141" s="260"/>
      <c r="R141" s="260"/>
      <c r="S141" s="260"/>
      <c r="T141" s="260"/>
      <c r="U141" s="539"/>
      <c r="V141" s="258"/>
      <c r="W141" s="430"/>
      <c r="X141" s="430"/>
      <c r="Y141" s="102"/>
      <c r="Z141" s="258"/>
      <c r="AA141" s="431"/>
      <c r="AB141" s="431"/>
      <c r="AC141" s="102"/>
      <c r="AD141" s="259"/>
      <c r="AE141" s="259"/>
      <c r="AF141" s="258"/>
      <c r="AG141" s="259"/>
      <c r="AH141" s="258"/>
      <c r="AI141" s="258"/>
      <c r="AJ141" s="258"/>
      <c r="AK141" s="263"/>
      <c r="AL141" s="263"/>
      <c r="AM141" s="263"/>
      <c r="AN141" s="263"/>
      <c r="AO141" s="263"/>
      <c r="AP141" s="538"/>
      <c r="AQ141" s="263"/>
      <c r="AR141" s="263"/>
      <c r="AS141" s="263"/>
      <c r="AT141" s="263"/>
      <c r="AU141" s="263"/>
      <c r="AV141" s="263"/>
      <c r="AW141" s="263"/>
      <c r="AX141" s="263"/>
      <c r="AY141" s="263"/>
      <c r="AZ141" s="263"/>
      <c r="BA141" s="263"/>
      <c r="BB141" s="263"/>
      <c r="BC141" s="263"/>
      <c r="BD141" s="263"/>
      <c r="BE141" s="265"/>
      <c r="BF141" s="538"/>
      <c r="BG141" s="577" t="str">
        <f t="shared" si="28"/>
        <v xml:space="preserve"> </v>
      </c>
      <c r="BH141" s="577" t="str">
        <f t="shared" si="30"/>
        <v xml:space="preserve"> </v>
      </c>
      <c r="BI141" s="577" t="str">
        <f t="shared" si="31"/>
        <v xml:space="preserve"> </v>
      </c>
      <c r="BJ141" s="577" t="str">
        <f t="shared" si="32"/>
        <v xml:space="preserve"> </v>
      </c>
      <c r="BK141" s="538"/>
      <c r="BL141" s="259"/>
      <c r="BM141" s="259"/>
      <c r="BN141" s="258"/>
      <c r="BO141" s="259"/>
      <c r="BP141" s="258"/>
      <c r="BQ141" s="258"/>
      <c r="BR141" s="258"/>
      <c r="BS141" s="263"/>
      <c r="BT141" s="263"/>
      <c r="BU141" s="263"/>
      <c r="BV141" s="263"/>
      <c r="BW141" s="263"/>
      <c r="BX141" s="538"/>
      <c r="BY141" s="263"/>
      <c r="BZ141" s="263"/>
      <c r="CA141" s="263"/>
      <c r="CB141" s="263"/>
      <c r="CC141" s="263"/>
      <c r="CD141" s="263"/>
      <c r="CE141" s="263"/>
      <c r="CF141" s="263"/>
      <c r="CG141" s="263"/>
      <c r="CH141" s="263"/>
      <c r="CI141" s="263"/>
      <c r="CJ141" s="263"/>
      <c r="CK141" s="263"/>
      <c r="CL141" s="263"/>
      <c r="CM141" s="265"/>
      <c r="CN141" s="538"/>
      <c r="CO141" s="577" t="str">
        <f t="shared" si="29"/>
        <v xml:space="preserve"> </v>
      </c>
      <c r="CP141" s="577" t="str">
        <f t="shared" si="33"/>
        <v xml:space="preserve"> </v>
      </c>
      <c r="CQ141" s="577" t="str">
        <f t="shared" si="34"/>
        <v xml:space="preserve"> </v>
      </c>
      <c r="CR141" s="577" t="str">
        <f t="shared" si="35"/>
        <v xml:space="preserve"> </v>
      </c>
      <c r="CS141" s="102"/>
      <c r="CT141" s="530"/>
    </row>
    <row r="142" spans="1:98" s="107" customFormat="1" ht="12.75" x14ac:dyDescent="0.25">
      <c r="A142" s="380"/>
      <c r="B142" s="169">
        <f>'Données démographiques'!B141</f>
        <v>0</v>
      </c>
      <c r="C142" s="169">
        <f>'Données démographiques'!C141</f>
        <v>0</v>
      </c>
      <c r="D142" s="170">
        <f>'Données démographiques'!D141</f>
        <v>0</v>
      </c>
      <c r="E142" s="170">
        <f>'Données démographiques'!E141</f>
        <v>0</v>
      </c>
      <c r="F142" s="170">
        <f>'Données démographiques'!F141</f>
        <v>0</v>
      </c>
      <c r="G142" s="102"/>
      <c r="H142" s="273"/>
      <c r="I142" s="274"/>
      <c r="J142" s="274"/>
      <c r="K142" s="273"/>
      <c r="L142" s="257"/>
      <c r="M142" s="274"/>
      <c r="N142" s="273"/>
      <c r="O142" s="257"/>
      <c r="P142" s="278"/>
      <c r="Q142" s="278"/>
      <c r="R142" s="278"/>
      <c r="S142" s="278"/>
      <c r="T142" s="278"/>
      <c r="U142" s="537"/>
      <c r="V142" s="273"/>
      <c r="W142" s="255"/>
      <c r="X142" s="255"/>
      <c r="Y142" s="102"/>
      <c r="Z142" s="273"/>
      <c r="AA142" s="172"/>
      <c r="AB142" s="172"/>
      <c r="AC142" s="102"/>
      <c r="AD142" s="257"/>
      <c r="AE142" s="257"/>
      <c r="AF142" s="273"/>
      <c r="AG142" s="257"/>
      <c r="AH142" s="273"/>
      <c r="AI142" s="273"/>
      <c r="AJ142" s="273"/>
      <c r="AK142" s="262"/>
      <c r="AL142" s="262"/>
      <c r="AM142" s="262"/>
      <c r="AN142" s="262"/>
      <c r="AO142" s="262"/>
      <c r="AP142" s="538"/>
      <c r="AQ142" s="262"/>
      <c r="AR142" s="262"/>
      <c r="AS142" s="262"/>
      <c r="AT142" s="262"/>
      <c r="AU142" s="262"/>
      <c r="AV142" s="262"/>
      <c r="AW142" s="262"/>
      <c r="AX142" s="262"/>
      <c r="AY142" s="262"/>
      <c r="AZ142" s="262"/>
      <c r="BA142" s="262"/>
      <c r="BB142" s="262"/>
      <c r="BC142" s="262"/>
      <c r="BD142" s="262"/>
      <c r="BE142" s="264"/>
      <c r="BF142" s="538"/>
      <c r="BG142" s="576" t="str">
        <f t="shared" si="28"/>
        <v xml:space="preserve"> </v>
      </c>
      <c r="BH142" s="576" t="str">
        <f t="shared" si="30"/>
        <v xml:space="preserve"> </v>
      </c>
      <c r="BI142" s="576" t="str">
        <f t="shared" si="31"/>
        <v xml:space="preserve"> </v>
      </c>
      <c r="BJ142" s="576" t="str">
        <f t="shared" si="32"/>
        <v xml:space="preserve"> </v>
      </c>
      <c r="BK142" s="538"/>
      <c r="BL142" s="257"/>
      <c r="BM142" s="257"/>
      <c r="BN142" s="273"/>
      <c r="BO142" s="257"/>
      <c r="BP142" s="273"/>
      <c r="BQ142" s="273"/>
      <c r="BR142" s="273"/>
      <c r="BS142" s="262"/>
      <c r="BT142" s="262"/>
      <c r="BU142" s="262"/>
      <c r="BV142" s="262"/>
      <c r="BW142" s="262"/>
      <c r="BX142" s="538"/>
      <c r="BY142" s="262"/>
      <c r="BZ142" s="262"/>
      <c r="CA142" s="262"/>
      <c r="CB142" s="262"/>
      <c r="CC142" s="262"/>
      <c r="CD142" s="262"/>
      <c r="CE142" s="262"/>
      <c r="CF142" s="262"/>
      <c r="CG142" s="262"/>
      <c r="CH142" s="262"/>
      <c r="CI142" s="262"/>
      <c r="CJ142" s="262"/>
      <c r="CK142" s="262"/>
      <c r="CL142" s="262"/>
      <c r="CM142" s="264"/>
      <c r="CN142" s="538"/>
      <c r="CO142" s="576" t="str">
        <f t="shared" si="29"/>
        <v xml:space="preserve"> </v>
      </c>
      <c r="CP142" s="576" t="str">
        <f t="shared" si="33"/>
        <v xml:space="preserve"> </v>
      </c>
      <c r="CQ142" s="576" t="str">
        <f t="shared" si="34"/>
        <v xml:space="preserve"> </v>
      </c>
      <c r="CR142" s="576" t="str">
        <f t="shared" si="35"/>
        <v xml:space="preserve"> </v>
      </c>
      <c r="CS142" s="102"/>
      <c r="CT142" s="271"/>
    </row>
    <row r="143" spans="1:98" s="107" customFormat="1" ht="12.75" x14ac:dyDescent="0.25">
      <c r="A143" s="380"/>
      <c r="B143" s="376">
        <f>'Données démographiques'!B142</f>
        <v>0</v>
      </c>
      <c r="C143" s="376">
        <f>'Données démographiques'!C142</f>
        <v>0</v>
      </c>
      <c r="D143" s="377">
        <f>'Données démographiques'!D142</f>
        <v>0</v>
      </c>
      <c r="E143" s="377">
        <f>'Données démographiques'!E142</f>
        <v>0</v>
      </c>
      <c r="F143" s="377">
        <f>'Données démographiques'!F142</f>
        <v>0</v>
      </c>
      <c r="G143" s="102"/>
      <c r="H143" s="258"/>
      <c r="I143" s="493"/>
      <c r="J143" s="493"/>
      <c r="K143" s="258"/>
      <c r="L143" s="259"/>
      <c r="M143" s="493"/>
      <c r="N143" s="258"/>
      <c r="O143" s="259"/>
      <c r="P143" s="260"/>
      <c r="Q143" s="260"/>
      <c r="R143" s="260"/>
      <c r="S143" s="260"/>
      <c r="T143" s="260"/>
      <c r="U143" s="539"/>
      <c r="V143" s="258"/>
      <c r="W143" s="430"/>
      <c r="X143" s="430"/>
      <c r="Y143" s="102"/>
      <c r="Z143" s="258"/>
      <c r="AA143" s="431"/>
      <c r="AB143" s="431"/>
      <c r="AC143" s="102"/>
      <c r="AD143" s="259"/>
      <c r="AE143" s="259"/>
      <c r="AF143" s="258"/>
      <c r="AG143" s="259"/>
      <c r="AH143" s="258"/>
      <c r="AI143" s="258"/>
      <c r="AJ143" s="258"/>
      <c r="AK143" s="263"/>
      <c r="AL143" s="263"/>
      <c r="AM143" s="263"/>
      <c r="AN143" s="263"/>
      <c r="AO143" s="263"/>
      <c r="AP143" s="538"/>
      <c r="AQ143" s="263"/>
      <c r="AR143" s="263"/>
      <c r="AS143" s="263"/>
      <c r="AT143" s="263"/>
      <c r="AU143" s="263"/>
      <c r="AV143" s="263"/>
      <c r="AW143" s="263"/>
      <c r="AX143" s="263"/>
      <c r="AY143" s="263"/>
      <c r="AZ143" s="263"/>
      <c r="BA143" s="263"/>
      <c r="BB143" s="263"/>
      <c r="BC143" s="263"/>
      <c r="BD143" s="263"/>
      <c r="BE143" s="265"/>
      <c r="BF143" s="538"/>
      <c r="BG143" s="577" t="str">
        <f t="shared" si="28"/>
        <v xml:space="preserve"> </v>
      </c>
      <c r="BH143" s="577" t="str">
        <f t="shared" si="30"/>
        <v xml:space="preserve"> </v>
      </c>
      <c r="BI143" s="577" t="str">
        <f t="shared" si="31"/>
        <v xml:space="preserve"> </v>
      </c>
      <c r="BJ143" s="577" t="str">
        <f t="shared" si="32"/>
        <v xml:space="preserve"> </v>
      </c>
      <c r="BK143" s="538"/>
      <c r="BL143" s="259"/>
      <c r="BM143" s="259"/>
      <c r="BN143" s="258"/>
      <c r="BO143" s="259"/>
      <c r="BP143" s="258"/>
      <c r="BQ143" s="258"/>
      <c r="BR143" s="258"/>
      <c r="BS143" s="263"/>
      <c r="BT143" s="263"/>
      <c r="BU143" s="263"/>
      <c r="BV143" s="263"/>
      <c r="BW143" s="263"/>
      <c r="BX143" s="538"/>
      <c r="BY143" s="263"/>
      <c r="BZ143" s="263"/>
      <c r="CA143" s="263"/>
      <c r="CB143" s="263"/>
      <c r="CC143" s="263"/>
      <c r="CD143" s="263"/>
      <c r="CE143" s="263"/>
      <c r="CF143" s="263"/>
      <c r="CG143" s="263"/>
      <c r="CH143" s="263"/>
      <c r="CI143" s="263"/>
      <c r="CJ143" s="263"/>
      <c r="CK143" s="263"/>
      <c r="CL143" s="263"/>
      <c r="CM143" s="265"/>
      <c r="CN143" s="538"/>
      <c r="CO143" s="577" t="str">
        <f t="shared" si="29"/>
        <v xml:space="preserve"> </v>
      </c>
      <c r="CP143" s="577" t="str">
        <f t="shared" si="33"/>
        <v xml:space="preserve"> </v>
      </c>
      <c r="CQ143" s="577" t="str">
        <f t="shared" si="34"/>
        <v xml:space="preserve"> </v>
      </c>
      <c r="CR143" s="577" t="str">
        <f t="shared" si="35"/>
        <v xml:space="preserve"> </v>
      </c>
      <c r="CS143" s="102"/>
      <c r="CT143" s="530"/>
    </row>
    <row r="144" spans="1:98" s="107" customFormat="1" ht="12.75" x14ac:dyDescent="0.25">
      <c r="A144" s="380"/>
      <c r="B144" s="169">
        <f>'Données démographiques'!B143</f>
        <v>0</v>
      </c>
      <c r="C144" s="169">
        <f>'Données démographiques'!C143</f>
        <v>0</v>
      </c>
      <c r="D144" s="170">
        <f>'Données démographiques'!D143</f>
        <v>0</v>
      </c>
      <c r="E144" s="170">
        <f>'Données démographiques'!E143</f>
        <v>0</v>
      </c>
      <c r="F144" s="170">
        <f>'Données démographiques'!F143</f>
        <v>0</v>
      </c>
      <c r="G144" s="102"/>
      <c r="H144" s="273"/>
      <c r="I144" s="274"/>
      <c r="J144" s="274"/>
      <c r="K144" s="273"/>
      <c r="L144" s="257"/>
      <c r="M144" s="274"/>
      <c r="N144" s="273"/>
      <c r="O144" s="257"/>
      <c r="P144" s="278"/>
      <c r="Q144" s="278"/>
      <c r="R144" s="278"/>
      <c r="S144" s="278"/>
      <c r="T144" s="278"/>
      <c r="U144" s="537"/>
      <c r="V144" s="273"/>
      <c r="W144" s="255"/>
      <c r="X144" s="255"/>
      <c r="Y144" s="102"/>
      <c r="Z144" s="273"/>
      <c r="AA144" s="172"/>
      <c r="AB144" s="172"/>
      <c r="AC144" s="102"/>
      <c r="AD144" s="257"/>
      <c r="AE144" s="257"/>
      <c r="AF144" s="273"/>
      <c r="AG144" s="257"/>
      <c r="AH144" s="273"/>
      <c r="AI144" s="273"/>
      <c r="AJ144" s="273"/>
      <c r="AK144" s="262"/>
      <c r="AL144" s="262"/>
      <c r="AM144" s="262"/>
      <c r="AN144" s="262"/>
      <c r="AO144" s="262"/>
      <c r="AP144" s="538"/>
      <c r="AQ144" s="262"/>
      <c r="AR144" s="262"/>
      <c r="AS144" s="262"/>
      <c r="AT144" s="262"/>
      <c r="AU144" s="262"/>
      <c r="AV144" s="262"/>
      <c r="AW144" s="262"/>
      <c r="AX144" s="262"/>
      <c r="AY144" s="262"/>
      <c r="AZ144" s="262"/>
      <c r="BA144" s="262"/>
      <c r="BB144" s="262"/>
      <c r="BC144" s="262"/>
      <c r="BD144" s="262"/>
      <c r="BE144" s="264"/>
      <c r="BF144" s="538"/>
      <c r="BG144" s="576" t="str">
        <f t="shared" si="28"/>
        <v xml:space="preserve"> </v>
      </c>
      <c r="BH144" s="576" t="str">
        <f t="shared" si="30"/>
        <v xml:space="preserve"> </v>
      </c>
      <c r="BI144" s="576" t="str">
        <f t="shared" si="31"/>
        <v xml:space="preserve"> </v>
      </c>
      <c r="BJ144" s="576" t="str">
        <f t="shared" si="32"/>
        <v xml:space="preserve"> </v>
      </c>
      <c r="BK144" s="538"/>
      <c r="BL144" s="257"/>
      <c r="BM144" s="257"/>
      <c r="BN144" s="273"/>
      <c r="BO144" s="257"/>
      <c r="BP144" s="273"/>
      <c r="BQ144" s="273"/>
      <c r="BR144" s="273"/>
      <c r="BS144" s="262"/>
      <c r="BT144" s="262"/>
      <c r="BU144" s="262"/>
      <c r="BV144" s="262"/>
      <c r="BW144" s="262"/>
      <c r="BX144" s="538"/>
      <c r="BY144" s="262"/>
      <c r="BZ144" s="262"/>
      <c r="CA144" s="262"/>
      <c r="CB144" s="262"/>
      <c r="CC144" s="262"/>
      <c r="CD144" s="262"/>
      <c r="CE144" s="262"/>
      <c r="CF144" s="262"/>
      <c r="CG144" s="262"/>
      <c r="CH144" s="262"/>
      <c r="CI144" s="262"/>
      <c r="CJ144" s="262"/>
      <c r="CK144" s="262"/>
      <c r="CL144" s="262"/>
      <c r="CM144" s="264"/>
      <c r="CN144" s="538"/>
      <c r="CO144" s="576" t="str">
        <f t="shared" si="29"/>
        <v xml:space="preserve"> </v>
      </c>
      <c r="CP144" s="576" t="str">
        <f t="shared" si="33"/>
        <v xml:space="preserve"> </v>
      </c>
      <c r="CQ144" s="576" t="str">
        <f t="shared" si="34"/>
        <v xml:space="preserve"> </v>
      </c>
      <c r="CR144" s="576" t="str">
        <f t="shared" si="35"/>
        <v xml:space="preserve"> </v>
      </c>
      <c r="CS144" s="102"/>
      <c r="CT144" s="271"/>
    </row>
    <row r="145" spans="1:98" s="107" customFormat="1" ht="12.75" x14ac:dyDescent="0.25">
      <c r="A145" s="380"/>
      <c r="B145" s="376">
        <f>'Données démographiques'!B144</f>
        <v>0</v>
      </c>
      <c r="C145" s="376">
        <f>'Données démographiques'!C144</f>
        <v>0</v>
      </c>
      <c r="D145" s="377">
        <f>'Données démographiques'!D144</f>
        <v>0</v>
      </c>
      <c r="E145" s="377">
        <f>'Données démographiques'!E144</f>
        <v>0</v>
      </c>
      <c r="F145" s="377">
        <f>'Données démographiques'!F144</f>
        <v>0</v>
      </c>
      <c r="G145" s="102"/>
      <c r="H145" s="258"/>
      <c r="I145" s="493"/>
      <c r="J145" s="493"/>
      <c r="K145" s="258"/>
      <c r="L145" s="259"/>
      <c r="M145" s="493"/>
      <c r="N145" s="258"/>
      <c r="O145" s="259"/>
      <c r="P145" s="260"/>
      <c r="Q145" s="260"/>
      <c r="R145" s="260"/>
      <c r="S145" s="260"/>
      <c r="T145" s="260"/>
      <c r="U145" s="539"/>
      <c r="V145" s="258"/>
      <c r="W145" s="430"/>
      <c r="X145" s="430"/>
      <c r="Y145" s="102"/>
      <c r="Z145" s="258"/>
      <c r="AA145" s="431"/>
      <c r="AB145" s="431"/>
      <c r="AC145" s="102"/>
      <c r="AD145" s="259"/>
      <c r="AE145" s="259"/>
      <c r="AF145" s="258"/>
      <c r="AG145" s="259"/>
      <c r="AH145" s="258"/>
      <c r="AI145" s="258"/>
      <c r="AJ145" s="258"/>
      <c r="AK145" s="263"/>
      <c r="AL145" s="263"/>
      <c r="AM145" s="263"/>
      <c r="AN145" s="263"/>
      <c r="AO145" s="263"/>
      <c r="AP145" s="538"/>
      <c r="AQ145" s="263"/>
      <c r="AR145" s="263"/>
      <c r="AS145" s="263"/>
      <c r="AT145" s="263"/>
      <c r="AU145" s="263"/>
      <c r="AV145" s="263"/>
      <c r="AW145" s="263"/>
      <c r="AX145" s="263"/>
      <c r="AY145" s="263"/>
      <c r="AZ145" s="263"/>
      <c r="BA145" s="263"/>
      <c r="BB145" s="263"/>
      <c r="BC145" s="263"/>
      <c r="BD145" s="263"/>
      <c r="BE145" s="265"/>
      <c r="BF145" s="538"/>
      <c r="BG145" s="577" t="str">
        <f t="shared" ref="BG145:BG208" si="36">IF(AI145=0," ",AQ145/AK145)</f>
        <v xml:space="preserve"> </v>
      </c>
      <c r="BH145" s="577" t="str">
        <f t="shared" si="30"/>
        <v xml:space="preserve"> </v>
      </c>
      <c r="BI145" s="577" t="str">
        <f t="shared" si="31"/>
        <v xml:space="preserve"> </v>
      </c>
      <c r="BJ145" s="577" t="str">
        <f t="shared" si="32"/>
        <v xml:space="preserve"> </v>
      </c>
      <c r="BK145" s="538"/>
      <c r="BL145" s="259"/>
      <c r="BM145" s="259"/>
      <c r="BN145" s="258"/>
      <c r="BO145" s="259"/>
      <c r="BP145" s="258"/>
      <c r="BQ145" s="258"/>
      <c r="BR145" s="258"/>
      <c r="BS145" s="263"/>
      <c r="BT145" s="263"/>
      <c r="BU145" s="263"/>
      <c r="BV145" s="263"/>
      <c r="BW145" s="263"/>
      <c r="BX145" s="538"/>
      <c r="BY145" s="263"/>
      <c r="BZ145" s="263"/>
      <c r="CA145" s="263"/>
      <c r="CB145" s="263"/>
      <c r="CC145" s="263"/>
      <c r="CD145" s="263"/>
      <c r="CE145" s="263"/>
      <c r="CF145" s="263"/>
      <c r="CG145" s="263"/>
      <c r="CH145" s="263"/>
      <c r="CI145" s="263"/>
      <c r="CJ145" s="263"/>
      <c r="CK145" s="263"/>
      <c r="CL145" s="263"/>
      <c r="CM145" s="265"/>
      <c r="CN145" s="538"/>
      <c r="CO145" s="577" t="str">
        <f t="shared" ref="CO145:CO208" si="37">IF(BQ145=0," ",BY145/BS145)</f>
        <v xml:space="preserve"> </v>
      </c>
      <c r="CP145" s="577" t="str">
        <f t="shared" si="33"/>
        <v xml:space="preserve"> </v>
      </c>
      <c r="CQ145" s="577" t="str">
        <f t="shared" si="34"/>
        <v xml:space="preserve"> </v>
      </c>
      <c r="CR145" s="577" t="str">
        <f t="shared" si="35"/>
        <v xml:space="preserve"> </v>
      </c>
      <c r="CS145" s="102"/>
      <c r="CT145" s="530"/>
    </row>
    <row r="146" spans="1:98" s="107" customFormat="1" ht="12.75" x14ac:dyDescent="0.25">
      <c r="A146" s="380"/>
      <c r="B146" s="169">
        <f>'Données démographiques'!B145</f>
        <v>0</v>
      </c>
      <c r="C146" s="169">
        <f>'Données démographiques'!C145</f>
        <v>0</v>
      </c>
      <c r="D146" s="170">
        <f>'Données démographiques'!D145</f>
        <v>0</v>
      </c>
      <c r="E146" s="170">
        <f>'Données démographiques'!E145</f>
        <v>0</v>
      </c>
      <c r="F146" s="170">
        <f>'Données démographiques'!F145</f>
        <v>0</v>
      </c>
      <c r="G146" s="102"/>
      <c r="H146" s="273"/>
      <c r="I146" s="274"/>
      <c r="J146" s="274"/>
      <c r="K146" s="273"/>
      <c r="L146" s="257"/>
      <c r="M146" s="274"/>
      <c r="N146" s="273"/>
      <c r="O146" s="257"/>
      <c r="P146" s="278"/>
      <c r="Q146" s="278"/>
      <c r="R146" s="278"/>
      <c r="S146" s="278"/>
      <c r="T146" s="278"/>
      <c r="U146" s="537"/>
      <c r="V146" s="273"/>
      <c r="W146" s="255"/>
      <c r="X146" s="255"/>
      <c r="Y146" s="102"/>
      <c r="Z146" s="273"/>
      <c r="AA146" s="172"/>
      <c r="AB146" s="172"/>
      <c r="AC146" s="102"/>
      <c r="AD146" s="257"/>
      <c r="AE146" s="257"/>
      <c r="AF146" s="273"/>
      <c r="AG146" s="257"/>
      <c r="AH146" s="273"/>
      <c r="AI146" s="273"/>
      <c r="AJ146" s="273"/>
      <c r="AK146" s="262"/>
      <c r="AL146" s="262"/>
      <c r="AM146" s="262"/>
      <c r="AN146" s="262"/>
      <c r="AO146" s="262"/>
      <c r="AP146" s="538"/>
      <c r="AQ146" s="262"/>
      <c r="AR146" s="262"/>
      <c r="AS146" s="262"/>
      <c r="AT146" s="262"/>
      <c r="AU146" s="262"/>
      <c r="AV146" s="262"/>
      <c r="AW146" s="262"/>
      <c r="AX146" s="262"/>
      <c r="AY146" s="262"/>
      <c r="AZ146" s="262"/>
      <c r="BA146" s="262"/>
      <c r="BB146" s="262"/>
      <c r="BC146" s="262"/>
      <c r="BD146" s="262"/>
      <c r="BE146" s="264"/>
      <c r="BF146" s="538"/>
      <c r="BG146" s="576" t="str">
        <f t="shared" si="36"/>
        <v xml:space="preserve"> </v>
      </c>
      <c r="BH146" s="576" t="str">
        <f t="shared" si="30"/>
        <v xml:space="preserve"> </v>
      </c>
      <c r="BI146" s="576" t="str">
        <f t="shared" si="31"/>
        <v xml:space="preserve"> </v>
      </c>
      <c r="BJ146" s="576" t="str">
        <f t="shared" si="32"/>
        <v xml:space="preserve"> </v>
      </c>
      <c r="BK146" s="538"/>
      <c r="BL146" s="257"/>
      <c r="BM146" s="257"/>
      <c r="BN146" s="273"/>
      <c r="BO146" s="257"/>
      <c r="BP146" s="273"/>
      <c r="BQ146" s="273"/>
      <c r="BR146" s="273"/>
      <c r="BS146" s="262"/>
      <c r="BT146" s="262"/>
      <c r="BU146" s="262"/>
      <c r="BV146" s="262"/>
      <c r="BW146" s="262"/>
      <c r="BX146" s="538"/>
      <c r="BY146" s="262"/>
      <c r="BZ146" s="262"/>
      <c r="CA146" s="262"/>
      <c r="CB146" s="262"/>
      <c r="CC146" s="262"/>
      <c r="CD146" s="262"/>
      <c r="CE146" s="262"/>
      <c r="CF146" s="262"/>
      <c r="CG146" s="262"/>
      <c r="CH146" s="262"/>
      <c r="CI146" s="262"/>
      <c r="CJ146" s="262"/>
      <c r="CK146" s="262"/>
      <c r="CL146" s="262"/>
      <c r="CM146" s="264"/>
      <c r="CN146" s="538"/>
      <c r="CO146" s="576" t="str">
        <f t="shared" si="37"/>
        <v xml:space="preserve"> </v>
      </c>
      <c r="CP146" s="576" t="str">
        <f t="shared" si="33"/>
        <v xml:space="preserve"> </v>
      </c>
      <c r="CQ146" s="576" t="str">
        <f t="shared" si="34"/>
        <v xml:space="preserve"> </v>
      </c>
      <c r="CR146" s="576" t="str">
        <f t="shared" si="35"/>
        <v xml:space="preserve"> </v>
      </c>
      <c r="CS146" s="102"/>
      <c r="CT146" s="271"/>
    </row>
    <row r="147" spans="1:98" s="107" customFormat="1" ht="12.75" x14ac:dyDescent="0.25">
      <c r="A147" s="380"/>
      <c r="B147" s="376">
        <f>'Données démographiques'!B146</f>
        <v>0</v>
      </c>
      <c r="C147" s="376">
        <f>'Données démographiques'!C146</f>
        <v>0</v>
      </c>
      <c r="D147" s="377">
        <f>'Données démographiques'!D146</f>
        <v>0</v>
      </c>
      <c r="E147" s="377">
        <f>'Données démographiques'!E146</f>
        <v>0</v>
      </c>
      <c r="F147" s="377">
        <f>'Données démographiques'!F146</f>
        <v>0</v>
      </c>
      <c r="G147" s="102"/>
      <c r="H147" s="258"/>
      <c r="I147" s="493"/>
      <c r="J147" s="493"/>
      <c r="K147" s="258"/>
      <c r="L147" s="259"/>
      <c r="M147" s="493"/>
      <c r="N147" s="258"/>
      <c r="O147" s="259"/>
      <c r="P147" s="260"/>
      <c r="Q147" s="260"/>
      <c r="R147" s="260"/>
      <c r="S147" s="260"/>
      <c r="T147" s="260"/>
      <c r="U147" s="539"/>
      <c r="V147" s="258"/>
      <c r="W147" s="430"/>
      <c r="X147" s="430"/>
      <c r="Y147" s="102"/>
      <c r="Z147" s="258"/>
      <c r="AA147" s="431"/>
      <c r="AB147" s="431"/>
      <c r="AC147" s="102"/>
      <c r="AD147" s="259"/>
      <c r="AE147" s="259"/>
      <c r="AF147" s="258"/>
      <c r="AG147" s="259"/>
      <c r="AH147" s="258"/>
      <c r="AI147" s="258"/>
      <c r="AJ147" s="258"/>
      <c r="AK147" s="263"/>
      <c r="AL147" s="263"/>
      <c r="AM147" s="263"/>
      <c r="AN147" s="263"/>
      <c r="AO147" s="263"/>
      <c r="AP147" s="538"/>
      <c r="AQ147" s="263"/>
      <c r="AR147" s="263"/>
      <c r="AS147" s="263"/>
      <c r="AT147" s="263"/>
      <c r="AU147" s="263"/>
      <c r="AV147" s="263"/>
      <c r="AW147" s="263"/>
      <c r="AX147" s="263"/>
      <c r="AY147" s="263"/>
      <c r="AZ147" s="263"/>
      <c r="BA147" s="263"/>
      <c r="BB147" s="263"/>
      <c r="BC147" s="263"/>
      <c r="BD147" s="263"/>
      <c r="BE147" s="265"/>
      <c r="BF147" s="538"/>
      <c r="BG147" s="577" t="str">
        <f t="shared" si="36"/>
        <v xml:space="preserve"> </v>
      </c>
      <c r="BH147" s="577" t="str">
        <f t="shared" ref="BH147:BH210" si="38">IF(OR(AI147=0,P147=0)," ",AQ147/P147)</f>
        <v xml:space="preserve"> </v>
      </c>
      <c r="BI147" s="577" t="str">
        <f t="shared" ref="BI147:BI210" si="39">IF(OR(AI147&gt;5,AI147&lt;1)," ",AR147/AL147)</f>
        <v xml:space="preserve"> </v>
      </c>
      <c r="BJ147" s="577" t="str">
        <f t="shared" ref="BJ147:BJ210" si="40">IF(OR(AI147&gt;5,AI147&lt;1,P147=0)," ",AR147/P147)</f>
        <v xml:space="preserve"> </v>
      </c>
      <c r="BK147" s="538"/>
      <c r="BL147" s="259"/>
      <c r="BM147" s="259"/>
      <c r="BN147" s="258"/>
      <c r="BO147" s="259"/>
      <c r="BP147" s="258"/>
      <c r="BQ147" s="258"/>
      <c r="BR147" s="258"/>
      <c r="BS147" s="263"/>
      <c r="BT147" s="263"/>
      <c r="BU147" s="263"/>
      <c r="BV147" s="263"/>
      <c r="BW147" s="263"/>
      <c r="BX147" s="538"/>
      <c r="BY147" s="263"/>
      <c r="BZ147" s="263"/>
      <c r="CA147" s="263"/>
      <c r="CB147" s="263"/>
      <c r="CC147" s="263"/>
      <c r="CD147" s="263"/>
      <c r="CE147" s="263"/>
      <c r="CF147" s="263"/>
      <c r="CG147" s="263"/>
      <c r="CH147" s="263"/>
      <c r="CI147" s="263"/>
      <c r="CJ147" s="263"/>
      <c r="CK147" s="263"/>
      <c r="CL147" s="263"/>
      <c r="CM147" s="265"/>
      <c r="CN147" s="538"/>
      <c r="CO147" s="577" t="str">
        <f t="shared" si="37"/>
        <v xml:space="preserve"> </v>
      </c>
      <c r="CP147" s="577" t="str">
        <f t="shared" ref="CP147:CP210" si="41">IF(OR(BQ147=0,P147=0)," ",BY147/P147)</f>
        <v xml:space="preserve"> </v>
      </c>
      <c r="CQ147" s="577" t="str">
        <f t="shared" ref="CQ147:CQ210" si="42">IF(OR(BQ147&gt;5,BQ147&lt;1)," ",BZ147/BT147)</f>
        <v xml:space="preserve"> </v>
      </c>
      <c r="CR147" s="577" t="str">
        <f t="shared" ref="CR147:CR210" si="43">IF(OR(BQ147&gt;5,BQ147&lt;1,P147=0)," ",BZ147/P147)</f>
        <v xml:space="preserve"> </v>
      </c>
      <c r="CS147" s="102"/>
      <c r="CT147" s="530"/>
    </row>
    <row r="148" spans="1:98" s="107" customFormat="1" ht="12.75" x14ac:dyDescent="0.25">
      <c r="A148" s="380"/>
      <c r="B148" s="169">
        <f>'Données démographiques'!B147</f>
        <v>0</v>
      </c>
      <c r="C148" s="169">
        <f>'Données démographiques'!C147</f>
        <v>0</v>
      </c>
      <c r="D148" s="170">
        <f>'Données démographiques'!D147</f>
        <v>0</v>
      </c>
      <c r="E148" s="170">
        <f>'Données démographiques'!E147</f>
        <v>0</v>
      </c>
      <c r="F148" s="170">
        <f>'Données démographiques'!F147</f>
        <v>0</v>
      </c>
      <c r="G148" s="102"/>
      <c r="H148" s="273"/>
      <c r="I148" s="274"/>
      <c r="J148" s="274"/>
      <c r="K148" s="273"/>
      <c r="L148" s="257"/>
      <c r="M148" s="274"/>
      <c r="N148" s="273"/>
      <c r="O148" s="257"/>
      <c r="P148" s="278"/>
      <c r="Q148" s="278"/>
      <c r="R148" s="278"/>
      <c r="S148" s="278"/>
      <c r="T148" s="278"/>
      <c r="U148" s="537"/>
      <c r="V148" s="273"/>
      <c r="W148" s="255"/>
      <c r="X148" s="255"/>
      <c r="Y148" s="102"/>
      <c r="Z148" s="273"/>
      <c r="AA148" s="172"/>
      <c r="AB148" s="172"/>
      <c r="AC148" s="102"/>
      <c r="AD148" s="257"/>
      <c r="AE148" s="257"/>
      <c r="AF148" s="273"/>
      <c r="AG148" s="257"/>
      <c r="AH148" s="273"/>
      <c r="AI148" s="273"/>
      <c r="AJ148" s="273"/>
      <c r="AK148" s="262"/>
      <c r="AL148" s="262"/>
      <c r="AM148" s="262"/>
      <c r="AN148" s="262"/>
      <c r="AO148" s="262"/>
      <c r="AP148" s="538"/>
      <c r="AQ148" s="262"/>
      <c r="AR148" s="262"/>
      <c r="AS148" s="262"/>
      <c r="AT148" s="262"/>
      <c r="AU148" s="262"/>
      <c r="AV148" s="262"/>
      <c r="AW148" s="262"/>
      <c r="AX148" s="262"/>
      <c r="AY148" s="262"/>
      <c r="AZ148" s="262"/>
      <c r="BA148" s="262"/>
      <c r="BB148" s="262"/>
      <c r="BC148" s="262"/>
      <c r="BD148" s="262"/>
      <c r="BE148" s="264"/>
      <c r="BF148" s="538"/>
      <c r="BG148" s="576" t="str">
        <f t="shared" si="36"/>
        <v xml:space="preserve"> </v>
      </c>
      <c r="BH148" s="576" t="str">
        <f t="shared" si="38"/>
        <v xml:space="preserve"> </v>
      </c>
      <c r="BI148" s="576" t="str">
        <f t="shared" si="39"/>
        <v xml:space="preserve"> </v>
      </c>
      <c r="BJ148" s="576" t="str">
        <f t="shared" si="40"/>
        <v xml:space="preserve"> </v>
      </c>
      <c r="BK148" s="538"/>
      <c r="BL148" s="257"/>
      <c r="BM148" s="257"/>
      <c r="BN148" s="273"/>
      <c r="BO148" s="257"/>
      <c r="BP148" s="273"/>
      <c r="BQ148" s="273"/>
      <c r="BR148" s="273"/>
      <c r="BS148" s="262"/>
      <c r="BT148" s="262"/>
      <c r="BU148" s="262"/>
      <c r="BV148" s="262"/>
      <c r="BW148" s="262"/>
      <c r="BX148" s="538"/>
      <c r="BY148" s="262"/>
      <c r="BZ148" s="262"/>
      <c r="CA148" s="262"/>
      <c r="CB148" s="262"/>
      <c r="CC148" s="262"/>
      <c r="CD148" s="262"/>
      <c r="CE148" s="262"/>
      <c r="CF148" s="262"/>
      <c r="CG148" s="262"/>
      <c r="CH148" s="262"/>
      <c r="CI148" s="262"/>
      <c r="CJ148" s="262"/>
      <c r="CK148" s="262"/>
      <c r="CL148" s="262"/>
      <c r="CM148" s="264"/>
      <c r="CN148" s="538"/>
      <c r="CO148" s="576" t="str">
        <f t="shared" si="37"/>
        <v xml:space="preserve"> </v>
      </c>
      <c r="CP148" s="576" t="str">
        <f t="shared" si="41"/>
        <v xml:space="preserve"> </v>
      </c>
      <c r="CQ148" s="576" t="str">
        <f t="shared" si="42"/>
        <v xml:space="preserve"> </v>
      </c>
      <c r="CR148" s="576" t="str">
        <f t="shared" si="43"/>
        <v xml:space="preserve"> </v>
      </c>
      <c r="CS148" s="102"/>
      <c r="CT148" s="271"/>
    </row>
    <row r="149" spans="1:98" s="107" customFormat="1" ht="12.75" x14ac:dyDescent="0.25">
      <c r="A149" s="380"/>
      <c r="B149" s="376">
        <f>'Données démographiques'!B148</f>
        <v>0</v>
      </c>
      <c r="C149" s="376">
        <f>'Données démographiques'!C148</f>
        <v>0</v>
      </c>
      <c r="D149" s="377">
        <f>'Données démographiques'!D148</f>
        <v>0</v>
      </c>
      <c r="E149" s="377">
        <f>'Données démographiques'!E148</f>
        <v>0</v>
      </c>
      <c r="F149" s="377">
        <f>'Données démographiques'!F148</f>
        <v>0</v>
      </c>
      <c r="G149" s="102"/>
      <c r="H149" s="258"/>
      <c r="I149" s="493"/>
      <c r="J149" s="493"/>
      <c r="K149" s="258"/>
      <c r="L149" s="259"/>
      <c r="M149" s="493"/>
      <c r="N149" s="258"/>
      <c r="O149" s="259"/>
      <c r="P149" s="260"/>
      <c r="Q149" s="260"/>
      <c r="R149" s="260"/>
      <c r="S149" s="260"/>
      <c r="T149" s="260"/>
      <c r="U149" s="539"/>
      <c r="V149" s="258"/>
      <c r="W149" s="430"/>
      <c r="X149" s="430"/>
      <c r="Y149" s="102"/>
      <c r="Z149" s="258"/>
      <c r="AA149" s="431"/>
      <c r="AB149" s="431"/>
      <c r="AC149" s="102"/>
      <c r="AD149" s="259"/>
      <c r="AE149" s="259"/>
      <c r="AF149" s="258"/>
      <c r="AG149" s="259"/>
      <c r="AH149" s="258"/>
      <c r="AI149" s="258"/>
      <c r="AJ149" s="258"/>
      <c r="AK149" s="263"/>
      <c r="AL149" s="263"/>
      <c r="AM149" s="263"/>
      <c r="AN149" s="263"/>
      <c r="AO149" s="263"/>
      <c r="AP149" s="538"/>
      <c r="AQ149" s="263"/>
      <c r="AR149" s="263"/>
      <c r="AS149" s="263"/>
      <c r="AT149" s="263"/>
      <c r="AU149" s="263"/>
      <c r="AV149" s="263"/>
      <c r="AW149" s="263"/>
      <c r="AX149" s="263"/>
      <c r="AY149" s="263"/>
      <c r="AZ149" s="263"/>
      <c r="BA149" s="263"/>
      <c r="BB149" s="263"/>
      <c r="BC149" s="263"/>
      <c r="BD149" s="263"/>
      <c r="BE149" s="265"/>
      <c r="BF149" s="538"/>
      <c r="BG149" s="577" t="str">
        <f t="shared" si="36"/>
        <v xml:space="preserve"> </v>
      </c>
      <c r="BH149" s="577" t="str">
        <f t="shared" si="38"/>
        <v xml:space="preserve"> </v>
      </c>
      <c r="BI149" s="577" t="str">
        <f t="shared" si="39"/>
        <v xml:space="preserve"> </v>
      </c>
      <c r="BJ149" s="577" t="str">
        <f t="shared" si="40"/>
        <v xml:space="preserve"> </v>
      </c>
      <c r="BK149" s="538"/>
      <c r="BL149" s="259"/>
      <c r="BM149" s="259"/>
      <c r="BN149" s="258"/>
      <c r="BO149" s="259"/>
      <c r="BP149" s="258"/>
      <c r="BQ149" s="258"/>
      <c r="BR149" s="258"/>
      <c r="BS149" s="263"/>
      <c r="BT149" s="263"/>
      <c r="BU149" s="263"/>
      <c r="BV149" s="263"/>
      <c r="BW149" s="263"/>
      <c r="BX149" s="538"/>
      <c r="BY149" s="263"/>
      <c r="BZ149" s="263"/>
      <c r="CA149" s="263"/>
      <c r="CB149" s="263"/>
      <c r="CC149" s="263"/>
      <c r="CD149" s="263"/>
      <c r="CE149" s="263"/>
      <c r="CF149" s="263"/>
      <c r="CG149" s="263"/>
      <c r="CH149" s="263"/>
      <c r="CI149" s="263"/>
      <c r="CJ149" s="263"/>
      <c r="CK149" s="263"/>
      <c r="CL149" s="263"/>
      <c r="CM149" s="265"/>
      <c r="CN149" s="538"/>
      <c r="CO149" s="577" t="str">
        <f t="shared" si="37"/>
        <v xml:space="preserve"> </v>
      </c>
      <c r="CP149" s="577" t="str">
        <f t="shared" si="41"/>
        <v xml:space="preserve"> </v>
      </c>
      <c r="CQ149" s="577" t="str">
        <f t="shared" si="42"/>
        <v xml:space="preserve"> </v>
      </c>
      <c r="CR149" s="577" t="str">
        <f t="shared" si="43"/>
        <v xml:space="preserve"> </v>
      </c>
      <c r="CS149" s="102"/>
      <c r="CT149" s="530"/>
    </row>
    <row r="150" spans="1:98" s="107" customFormat="1" ht="12.75" x14ac:dyDescent="0.25">
      <c r="A150" s="380"/>
      <c r="B150" s="169">
        <f>'Données démographiques'!B149</f>
        <v>0</v>
      </c>
      <c r="C150" s="169">
        <f>'Données démographiques'!C149</f>
        <v>0</v>
      </c>
      <c r="D150" s="170">
        <f>'Données démographiques'!D149</f>
        <v>0</v>
      </c>
      <c r="E150" s="170">
        <f>'Données démographiques'!E149</f>
        <v>0</v>
      </c>
      <c r="F150" s="170">
        <f>'Données démographiques'!F149</f>
        <v>0</v>
      </c>
      <c r="G150" s="102"/>
      <c r="H150" s="273"/>
      <c r="I150" s="274"/>
      <c r="J150" s="274"/>
      <c r="K150" s="273"/>
      <c r="L150" s="257"/>
      <c r="M150" s="274"/>
      <c r="N150" s="273"/>
      <c r="O150" s="257"/>
      <c r="P150" s="278"/>
      <c r="Q150" s="278"/>
      <c r="R150" s="278"/>
      <c r="S150" s="278"/>
      <c r="T150" s="278"/>
      <c r="U150" s="537"/>
      <c r="V150" s="273"/>
      <c r="W150" s="255"/>
      <c r="X150" s="255"/>
      <c r="Y150" s="102"/>
      <c r="Z150" s="273"/>
      <c r="AA150" s="172"/>
      <c r="AB150" s="172"/>
      <c r="AC150" s="102"/>
      <c r="AD150" s="257"/>
      <c r="AE150" s="257"/>
      <c r="AF150" s="273"/>
      <c r="AG150" s="257"/>
      <c r="AH150" s="273"/>
      <c r="AI150" s="273"/>
      <c r="AJ150" s="273"/>
      <c r="AK150" s="262"/>
      <c r="AL150" s="262"/>
      <c r="AM150" s="262"/>
      <c r="AN150" s="262"/>
      <c r="AO150" s="262"/>
      <c r="AP150" s="538"/>
      <c r="AQ150" s="262"/>
      <c r="AR150" s="262"/>
      <c r="AS150" s="262"/>
      <c r="AT150" s="262"/>
      <c r="AU150" s="262"/>
      <c r="AV150" s="262"/>
      <c r="AW150" s="262"/>
      <c r="AX150" s="262"/>
      <c r="AY150" s="262"/>
      <c r="AZ150" s="262"/>
      <c r="BA150" s="262"/>
      <c r="BB150" s="262"/>
      <c r="BC150" s="262"/>
      <c r="BD150" s="262"/>
      <c r="BE150" s="264"/>
      <c r="BF150" s="538"/>
      <c r="BG150" s="576" t="str">
        <f t="shared" si="36"/>
        <v xml:space="preserve"> </v>
      </c>
      <c r="BH150" s="576" t="str">
        <f t="shared" si="38"/>
        <v xml:space="preserve"> </v>
      </c>
      <c r="BI150" s="576" t="str">
        <f t="shared" si="39"/>
        <v xml:space="preserve"> </v>
      </c>
      <c r="BJ150" s="576" t="str">
        <f t="shared" si="40"/>
        <v xml:space="preserve"> </v>
      </c>
      <c r="BK150" s="538"/>
      <c r="BL150" s="257"/>
      <c r="BM150" s="257"/>
      <c r="BN150" s="273"/>
      <c r="BO150" s="257"/>
      <c r="BP150" s="273"/>
      <c r="BQ150" s="273"/>
      <c r="BR150" s="273"/>
      <c r="BS150" s="262"/>
      <c r="BT150" s="262"/>
      <c r="BU150" s="262"/>
      <c r="BV150" s="262"/>
      <c r="BW150" s="262"/>
      <c r="BX150" s="538"/>
      <c r="BY150" s="262"/>
      <c r="BZ150" s="262"/>
      <c r="CA150" s="262"/>
      <c r="CB150" s="262"/>
      <c r="CC150" s="262"/>
      <c r="CD150" s="262"/>
      <c r="CE150" s="262"/>
      <c r="CF150" s="262"/>
      <c r="CG150" s="262"/>
      <c r="CH150" s="262"/>
      <c r="CI150" s="262"/>
      <c r="CJ150" s="262"/>
      <c r="CK150" s="262"/>
      <c r="CL150" s="262"/>
      <c r="CM150" s="264"/>
      <c r="CN150" s="538"/>
      <c r="CO150" s="576" t="str">
        <f t="shared" si="37"/>
        <v xml:space="preserve"> </v>
      </c>
      <c r="CP150" s="576" t="str">
        <f t="shared" si="41"/>
        <v xml:space="preserve"> </v>
      </c>
      <c r="CQ150" s="576" t="str">
        <f t="shared" si="42"/>
        <v xml:space="preserve"> </v>
      </c>
      <c r="CR150" s="576" t="str">
        <f t="shared" si="43"/>
        <v xml:space="preserve"> </v>
      </c>
      <c r="CS150" s="102"/>
      <c r="CT150" s="271"/>
    </row>
    <row r="151" spans="1:98" s="107" customFormat="1" ht="12.75" x14ac:dyDescent="0.25">
      <c r="A151" s="380"/>
      <c r="B151" s="376">
        <f>'Données démographiques'!B150</f>
        <v>0</v>
      </c>
      <c r="C151" s="376">
        <f>'Données démographiques'!C150</f>
        <v>0</v>
      </c>
      <c r="D151" s="377">
        <f>'Données démographiques'!D150</f>
        <v>0</v>
      </c>
      <c r="E151" s="377">
        <f>'Données démographiques'!E150</f>
        <v>0</v>
      </c>
      <c r="F151" s="377">
        <f>'Données démographiques'!F150</f>
        <v>0</v>
      </c>
      <c r="G151" s="102"/>
      <c r="H151" s="258"/>
      <c r="I151" s="493"/>
      <c r="J151" s="493"/>
      <c r="K151" s="258"/>
      <c r="L151" s="259"/>
      <c r="M151" s="493"/>
      <c r="N151" s="258"/>
      <c r="O151" s="259"/>
      <c r="P151" s="260"/>
      <c r="Q151" s="260"/>
      <c r="R151" s="260"/>
      <c r="S151" s="260"/>
      <c r="T151" s="260"/>
      <c r="U151" s="539"/>
      <c r="V151" s="258"/>
      <c r="W151" s="430"/>
      <c r="X151" s="430"/>
      <c r="Y151" s="102"/>
      <c r="Z151" s="258"/>
      <c r="AA151" s="431"/>
      <c r="AB151" s="431"/>
      <c r="AC151" s="102"/>
      <c r="AD151" s="259"/>
      <c r="AE151" s="259"/>
      <c r="AF151" s="258"/>
      <c r="AG151" s="259"/>
      <c r="AH151" s="258"/>
      <c r="AI151" s="258"/>
      <c r="AJ151" s="258"/>
      <c r="AK151" s="263"/>
      <c r="AL151" s="263"/>
      <c r="AM151" s="263"/>
      <c r="AN151" s="263"/>
      <c r="AO151" s="263"/>
      <c r="AP151" s="538"/>
      <c r="AQ151" s="263"/>
      <c r="AR151" s="263"/>
      <c r="AS151" s="263"/>
      <c r="AT151" s="263"/>
      <c r="AU151" s="263"/>
      <c r="AV151" s="263"/>
      <c r="AW151" s="263"/>
      <c r="AX151" s="263"/>
      <c r="AY151" s="263"/>
      <c r="AZ151" s="263"/>
      <c r="BA151" s="263"/>
      <c r="BB151" s="263"/>
      <c r="BC151" s="263"/>
      <c r="BD151" s="263"/>
      <c r="BE151" s="265"/>
      <c r="BF151" s="538"/>
      <c r="BG151" s="577" t="str">
        <f t="shared" si="36"/>
        <v xml:space="preserve"> </v>
      </c>
      <c r="BH151" s="577" t="str">
        <f t="shared" si="38"/>
        <v xml:space="preserve"> </v>
      </c>
      <c r="BI151" s="577" t="str">
        <f t="shared" si="39"/>
        <v xml:space="preserve"> </v>
      </c>
      <c r="BJ151" s="577" t="str">
        <f t="shared" si="40"/>
        <v xml:space="preserve"> </v>
      </c>
      <c r="BK151" s="538"/>
      <c r="BL151" s="259"/>
      <c r="BM151" s="259"/>
      <c r="BN151" s="258"/>
      <c r="BO151" s="259"/>
      <c r="BP151" s="258"/>
      <c r="BQ151" s="258"/>
      <c r="BR151" s="258"/>
      <c r="BS151" s="263"/>
      <c r="BT151" s="263"/>
      <c r="BU151" s="263"/>
      <c r="BV151" s="263"/>
      <c r="BW151" s="263"/>
      <c r="BX151" s="538"/>
      <c r="BY151" s="263"/>
      <c r="BZ151" s="263"/>
      <c r="CA151" s="263"/>
      <c r="CB151" s="263"/>
      <c r="CC151" s="263"/>
      <c r="CD151" s="263"/>
      <c r="CE151" s="263"/>
      <c r="CF151" s="263"/>
      <c r="CG151" s="263"/>
      <c r="CH151" s="263"/>
      <c r="CI151" s="263"/>
      <c r="CJ151" s="263"/>
      <c r="CK151" s="263"/>
      <c r="CL151" s="263"/>
      <c r="CM151" s="265"/>
      <c r="CN151" s="538"/>
      <c r="CO151" s="577" t="str">
        <f t="shared" si="37"/>
        <v xml:space="preserve"> </v>
      </c>
      <c r="CP151" s="577" t="str">
        <f t="shared" si="41"/>
        <v xml:space="preserve"> </v>
      </c>
      <c r="CQ151" s="577" t="str">
        <f t="shared" si="42"/>
        <v xml:space="preserve"> </v>
      </c>
      <c r="CR151" s="577" t="str">
        <f t="shared" si="43"/>
        <v xml:space="preserve"> </v>
      </c>
      <c r="CS151" s="102"/>
      <c r="CT151" s="530"/>
    </row>
    <row r="152" spans="1:98" s="107" customFormat="1" ht="12.75" x14ac:dyDescent="0.25">
      <c r="A152" s="380"/>
      <c r="B152" s="169">
        <f>'Données démographiques'!B151</f>
        <v>0</v>
      </c>
      <c r="C152" s="169">
        <f>'Données démographiques'!C151</f>
        <v>0</v>
      </c>
      <c r="D152" s="170">
        <f>'Données démographiques'!D151</f>
        <v>0</v>
      </c>
      <c r="E152" s="170">
        <f>'Données démographiques'!E151</f>
        <v>0</v>
      </c>
      <c r="F152" s="170">
        <f>'Données démographiques'!F151</f>
        <v>0</v>
      </c>
      <c r="G152" s="102"/>
      <c r="H152" s="273"/>
      <c r="I152" s="274"/>
      <c r="J152" s="274"/>
      <c r="K152" s="273"/>
      <c r="L152" s="257"/>
      <c r="M152" s="274"/>
      <c r="N152" s="273"/>
      <c r="O152" s="257"/>
      <c r="P152" s="278"/>
      <c r="Q152" s="278"/>
      <c r="R152" s="278"/>
      <c r="S152" s="278"/>
      <c r="T152" s="278"/>
      <c r="U152" s="537"/>
      <c r="V152" s="273"/>
      <c r="W152" s="255"/>
      <c r="X152" s="255"/>
      <c r="Y152" s="102"/>
      <c r="Z152" s="273"/>
      <c r="AA152" s="172"/>
      <c r="AB152" s="172"/>
      <c r="AC152" s="102"/>
      <c r="AD152" s="257"/>
      <c r="AE152" s="257"/>
      <c r="AF152" s="273"/>
      <c r="AG152" s="257"/>
      <c r="AH152" s="273"/>
      <c r="AI152" s="273"/>
      <c r="AJ152" s="273"/>
      <c r="AK152" s="262"/>
      <c r="AL152" s="262"/>
      <c r="AM152" s="262"/>
      <c r="AN152" s="262"/>
      <c r="AO152" s="262"/>
      <c r="AP152" s="538"/>
      <c r="AQ152" s="262"/>
      <c r="AR152" s="262"/>
      <c r="AS152" s="262"/>
      <c r="AT152" s="262"/>
      <c r="AU152" s="262"/>
      <c r="AV152" s="262"/>
      <c r="AW152" s="262"/>
      <c r="AX152" s="262"/>
      <c r="AY152" s="262"/>
      <c r="AZ152" s="262"/>
      <c r="BA152" s="262"/>
      <c r="BB152" s="262"/>
      <c r="BC152" s="262"/>
      <c r="BD152" s="262"/>
      <c r="BE152" s="264"/>
      <c r="BF152" s="538"/>
      <c r="BG152" s="576" t="str">
        <f t="shared" si="36"/>
        <v xml:space="preserve"> </v>
      </c>
      <c r="BH152" s="576" t="str">
        <f t="shared" si="38"/>
        <v xml:space="preserve"> </v>
      </c>
      <c r="BI152" s="576" t="str">
        <f t="shared" si="39"/>
        <v xml:space="preserve"> </v>
      </c>
      <c r="BJ152" s="576" t="str">
        <f t="shared" si="40"/>
        <v xml:space="preserve"> </v>
      </c>
      <c r="BK152" s="538"/>
      <c r="BL152" s="257"/>
      <c r="BM152" s="257"/>
      <c r="BN152" s="273"/>
      <c r="BO152" s="257"/>
      <c r="BP152" s="273"/>
      <c r="BQ152" s="273"/>
      <c r="BR152" s="273"/>
      <c r="BS152" s="262"/>
      <c r="BT152" s="262"/>
      <c r="BU152" s="262"/>
      <c r="BV152" s="262"/>
      <c r="BW152" s="262"/>
      <c r="BX152" s="538"/>
      <c r="BY152" s="262"/>
      <c r="BZ152" s="262"/>
      <c r="CA152" s="262"/>
      <c r="CB152" s="262"/>
      <c r="CC152" s="262"/>
      <c r="CD152" s="262"/>
      <c r="CE152" s="262"/>
      <c r="CF152" s="262"/>
      <c r="CG152" s="262"/>
      <c r="CH152" s="262"/>
      <c r="CI152" s="262"/>
      <c r="CJ152" s="262"/>
      <c r="CK152" s="262"/>
      <c r="CL152" s="262"/>
      <c r="CM152" s="264"/>
      <c r="CN152" s="538"/>
      <c r="CO152" s="576" t="str">
        <f t="shared" si="37"/>
        <v xml:space="preserve"> </v>
      </c>
      <c r="CP152" s="576" t="str">
        <f t="shared" si="41"/>
        <v xml:space="preserve"> </v>
      </c>
      <c r="CQ152" s="576" t="str">
        <f t="shared" si="42"/>
        <v xml:space="preserve"> </v>
      </c>
      <c r="CR152" s="576" t="str">
        <f t="shared" si="43"/>
        <v xml:space="preserve"> </v>
      </c>
      <c r="CS152" s="102"/>
      <c r="CT152" s="271"/>
    </row>
    <row r="153" spans="1:98" s="107" customFormat="1" ht="12.75" x14ac:dyDescent="0.25">
      <c r="A153" s="380"/>
      <c r="B153" s="376">
        <f>'Données démographiques'!B152</f>
        <v>0</v>
      </c>
      <c r="C153" s="376">
        <f>'Données démographiques'!C152</f>
        <v>0</v>
      </c>
      <c r="D153" s="377">
        <f>'Données démographiques'!D152</f>
        <v>0</v>
      </c>
      <c r="E153" s="377">
        <f>'Données démographiques'!E152</f>
        <v>0</v>
      </c>
      <c r="F153" s="377">
        <f>'Données démographiques'!F152</f>
        <v>0</v>
      </c>
      <c r="G153" s="102"/>
      <c r="H153" s="258"/>
      <c r="I153" s="493"/>
      <c r="J153" s="493"/>
      <c r="K153" s="258"/>
      <c r="L153" s="259"/>
      <c r="M153" s="493"/>
      <c r="N153" s="258"/>
      <c r="O153" s="259"/>
      <c r="P153" s="260"/>
      <c r="Q153" s="260"/>
      <c r="R153" s="260"/>
      <c r="S153" s="260"/>
      <c r="T153" s="260"/>
      <c r="U153" s="539"/>
      <c r="V153" s="258"/>
      <c r="W153" s="430"/>
      <c r="X153" s="430"/>
      <c r="Y153" s="102"/>
      <c r="Z153" s="258"/>
      <c r="AA153" s="431"/>
      <c r="AB153" s="431"/>
      <c r="AC153" s="102"/>
      <c r="AD153" s="259"/>
      <c r="AE153" s="259"/>
      <c r="AF153" s="258"/>
      <c r="AG153" s="259"/>
      <c r="AH153" s="258"/>
      <c r="AI153" s="258"/>
      <c r="AJ153" s="258"/>
      <c r="AK153" s="263"/>
      <c r="AL153" s="263"/>
      <c r="AM153" s="263"/>
      <c r="AN153" s="263"/>
      <c r="AO153" s="263"/>
      <c r="AP153" s="538"/>
      <c r="AQ153" s="263"/>
      <c r="AR153" s="263"/>
      <c r="AS153" s="263"/>
      <c r="AT153" s="263"/>
      <c r="AU153" s="263"/>
      <c r="AV153" s="263"/>
      <c r="AW153" s="263"/>
      <c r="AX153" s="263"/>
      <c r="AY153" s="263"/>
      <c r="AZ153" s="263"/>
      <c r="BA153" s="263"/>
      <c r="BB153" s="263"/>
      <c r="BC153" s="263"/>
      <c r="BD153" s="263"/>
      <c r="BE153" s="265"/>
      <c r="BF153" s="538"/>
      <c r="BG153" s="577" t="str">
        <f t="shared" si="36"/>
        <v xml:space="preserve"> </v>
      </c>
      <c r="BH153" s="577" t="str">
        <f t="shared" si="38"/>
        <v xml:space="preserve"> </v>
      </c>
      <c r="BI153" s="577" t="str">
        <f t="shared" si="39"/>
        <v xml:space="preserve"> </v>
      </c>
      <c r="BJ153" s="577" t="str">
        <f t="shared" si="40"/>
        <v xml:space="preserve"> </v>
      </c>
      <c r="BK153" s="538"/>
      <c r="BL153" s="259"/>
      <c r="BM153" s="259"/>
      <c r="BN153" s="258"/>
      <c r="BO153" s="259"/>
      <c r="BP153" s="258"/>
      <c r="BQ153" s="258"/>
      <c r="BR153" s="258"/>
      <c r="BS153" s="263"/>
      <c r="BT153" s="263"/>
      <c r="BU153" s="263"/>
      <c r="BV153" s="263"/>
      <c r="BW153" s="263"/>
      <c r="BX153" s="538"/>
      <c r="BY153" s="263"/>
      <c r="BZ153" s="263"/>
      <c r="CA153" s="263"/>
      <c r="CB153" s="263"/>
      <c r="CC153" s="263"/>
      <c r="CD153" s="263"/>
      <c r="CE153" s="263"/>
      <c r="CF153" s="263"/>
      <c r="CG153" s="263"/>
      <c r="CH153" s="263"/>
      <c r="CI153" s="263"/>
      <c r="CJ153" s="263"/>
      <c r="CK153" s="263"/>
      <c r="CL153" s="263"/>
      <c r="CM153" s="265"/>
      <c r="CN153" s="538"/>
      <c r="CO153" s="577" t="str">
        <f t="shared" si="37"/>
        <v xml:space="preserve"> </v>
      </c>
      <c r="CP153" s="577" t="str">
        <f t="shared" si="41"/>
        <v xml:space="preserve"> </v>
      </c>
      <c r="CQ153" s="577" t="str">
        <f t="shared" si="42"/>
        <v xml:space="preserve"> </v>
      </c>
      <c r="CR153" s="577" t="str">
        <f t="shared" si="43"/>
        <v xml:space="preserve"> </v>
      </c>
      <c r="CS153" s="102"/>
      <c r="CT153" s="530"/>
    </row>
    <row r="154" spans="1:98" s="107" customFormat="1" ht="12.75" x14ac:dyDescent="0.25">
      <c r="A154" s="380"/>
      <c r="B154" s="169">
        <f>'Données démographiques'!B153</f>
        <v>0</v>
      </c>
      <c r="C154" s="169">
        <f>'Données démographiques'!C153</f>
        <v>0</v>
      </c>
      <c r="D154" s="170">
        <f>'Données démographiques'!D153</f>
        <v>0</v>
      </c>
      <c r="E154" s="170">
        <f>'Données démographiques'!E153</f>
        <v>0</v>
      </c>
      <c r="F154" s="170">
        <f>'Données démographiques'!F153</f>
        <v>0</v>
      </c>
      <c r="G154" s="102"/>
      <c r="H154" s="273"/>
      <c r="I154" s="274"/>
      <c r="J154" s="274"/>
      <c r="K154" s="273"/>
      <c r="L154" s="257"/>
      <c r="M154" s="274"/>
      <c r="N154" s="273"/>
      <c r="O154" s="257"/>
      <c r="P154" s="278"/>
      <c r="Q154" s="278"/>
      <c r="R154" s="278"/>
      <c r="S154" s="278"/>
      <c r="T154" s="278"/>
      <c r="U154" s="537"/>
      <c r="V154" s="273"/>
      <c r="W154" s="255"/>
      <c r="X154" s="255"/>
      <c r="Y154" s="102"/>
      <c r="Z154" s="273"/>
      <c r="AA154" s="172"/>
      <c r="AB154" s="172"/>
      <c r="AC154" s="102"/>
      <c r="AD154" s="257"/>
      <c r="AE154" s="257"/>
      <c r="AF154" s="273"/>
      <c r="AG154" s="257"/>
      <c r="AH154" s="273"/>
      <c r="AI154" s="273"/>
      <c r="AJ154" s="273"/>
      <c r="AK154" s="262"/>
      <c r="AL154" s="262"/>
      <c r="AM154" s="262"/>
      <c r="AN154" s="262"/>
      <c r="AO154" s="262"/>
      <c r="AP154" s="538"/>
      <c r="AQ154" s="262"/>
      <c r="AR154" s="262"/>
      <c r="AS154" s="262"/>
      <c r="AT154" s="262"/>
      <c r="AU154" s="262"/>
      <c r="AV154" s="262"/>
      <c r="AW154" s="262"/>
      <c r="AX154" s="262"/>
      <c r="AY154" s="262"/>
      <c r="AZ154" s="262"/>
      <c r="BA154" s="262"/>
      <c r="BB154" s="262"/>
      <c r="BC154" s="262"/>
      <c r="BD154" s="262"/>
      <c r="BE154" s="264"/>
      <c r="BF154" s="538"/>
      <c r="BG154" s="576" t="str">
        <f t="shared" si="36"/>
        <v xml:space="preserve"> </v>
      </c>
      <c r="BH154" s="576" t="str">
        <f t="shared" si="38"/>
        <v xml:space="preserve"> </v>
      </c>
      <c r="BI154" s="576" t="str">
        <f t="shared" si="39"/>
        <v xml:space="preserve"> </v>
      </c>
      <c r="BJ154" s="576" t="str">
        <f t="shared" si="40"/>
        <v xml:space="preserve"> </v>
      </c>
      <c r="BK154" s="538"/>
      <c r="BL154" s="257"/>
      <c r="BM154" s="257"/>
      <c r="BN154" s="273"/>
      <c r="BO154" s="257"/>
      <c r="BP154" s="273"/>
      <c r="BQ154" s="273"/>
      <c r="BR154" s="273"/>
      <c r="BS154" s="262"/>
      <c r="BT154" s="262"/>
      <c r="BU154" s="262"/>
      <c r="BV154" s="262"/>
      <c r="BW154" s="262"/>
      <c r="BX154" s="538"/>
      <c r="BY154" s="262"/>
      <c r="BZ154" s="262"/>
      <c r="CA154" s="262"/>
      <c r="CB154" s="262"/>
      <c r="CC154" s="262"/>
      <c r="CD154" s="262"/>
      <c r="CE154" s="262"/>
      <c r="CF154" s="262"/>
      <c r="CG154" s="262"/>
      <c r="CH154" s="262"/>
      <c r="CI154" s="262"/>
      <c r="CJ154" s="262"/>
      <c r="CK154" s="262"/>
      <c r="CL154" s="262"/>
      <c r="CM154" s="264"/>
      <c r="CN154" s="538"/>
      <c r="CO154" s="576" t="str">
        <f t="shared" si="37"/>
        <v xml:space="preserve"> </v>
      </c>
      <c r="CP154" s="576" t="str">
        <f t="shared" si="41"/>
        <v xml:space="preserve"> </v>
      </c>
      <c r="CQ154" s="576" t="str">
        <f t="shared" si="42"/>
        <v xml:space="preserve"> </v>
      </c>
      <c r="CR154" s="576" t="str">
        <f t="shared" si="43"/>
        <v xml:space="preserve"> </v>
      </c>
      <c r="CS154" s="102"/>
      <c r="CT154" s="271"/>
    </row>
    <row r="155" spans="1:98" s="107" customFormat="1" ht="12.75" x14ac:dyDescent="0.25">
      <c r="A155" s="380"/>
      <c r="B155" s="376">
        <f>'Données démographiques'!B154</f>
        <v>0</v>
      </c>
      <c r="C155" s="376">
        <f>'Données démographiques'!C154</f>
        <v>0</v>
      </c>
      <c r="D155" s="377">
        <f>'Données démographiques'!D154</f>
        <v>0</v>
      </c>
      <c r="E155" s="377">
        <f>'Données démographiques'!E154</f>
        <v>0</v>
      </c>
      <c r="F155" s="377">
        <f>'Données démographiques'!F154</f>
        <v>0</v>
      </c>
      <c r="G155" s="102"/>
      <c r="H155" s="258"/>
      <c r="I155" s="493"/>
      <c r="J155" s="493"/>
      <c r="K155" s="258"/>
      <c r="L155" s="259"/>
      <c r="M155" s="493"/>
      <c r="N155" s="258"/>
      <c r="O155" s="259"/>
      <c r="P155" s="260"/>
      <c r="Q155" s="260"/>
      <c r="R155" s="260"/>
      <c r="S155" s="260"/>
      <c r="T155" s="260"/>
      <c r="U155" s="539"/>
      <c r="V155" s="258"/>
      <c r="W155" s="430"/>
      <c r="X155" s="430"/>
      <c r="Y155" s="102"/>
      <c r="Z155" s="258"/>
      <c r="AA155" s="431"/>
      <c r="AB155" s="431"/>
      <c r="AC155" s="102"/>
      <c r="AD155" s="259"/>
      <c r="AE155" s="259"/>
      <c r="AF155" s="258"/>
      <c r="AG155" s="259"/>
      <c r="AH155" s="258"/>
      <c r="AI155" s="258"/>
      <c r="AJ155" s="258"/>
      <c r="AK155" s="263"/>
      <c r="AL155" s="263"/>
      <c r="AM155" s="263"/>
      <c r="AN155" s="263"/>
      <c r="AO155" s="263"/>
      <c r="AP155" s="538"/>
      <c r="AQ155" s="263"/>
      <c r="AR155" s="263"/>
      <c r="AS155" s="263"/>
      <c r="AT155" s="263"/>
      <c r="AU155" s="263"/>
      <c r="AV155" s="263"/>
      <c r="AW155" s="263"/>
      <c r="AX155" s="263"/>
      <c r="AY155" s="263"/>
      <c r="AZ155" s="263"/>
      <c r="BA155" s="263"/>
      <c r="BB155" s="263"/>
      <c r="BC155" s="263"/>
      <c r="BD155" s="263"/>
      <c r="BE155" s="265"/>
      <c r="BF155" s="538"/>
      <c r="BG155" s="577" t="str">
        <f t="shared" si="36"/>
        <v xml:space="preserve"> </v>
      </c>
      <c r="BH155" s="577" t="str">
        <f t="shared" si="38"/>
        <v xml:space="preserve"> </v>
      </c>
      <c r="BI155" s="577" t="str">
        <f t="shared" si="39"/>
        <v xml:space="preserve"> </v>
      </c>
      <c r="BJ155" s="577" t="str">
        <f t="shared" si="40"/>
        <v xml:space="preserve"> </v>
      </c>
      <c r="BK155" s="538"/>
      <c r="BL155" s="259"/>
      <c r="BM155" s="259"/>
      <c r="BN155" s="258"/>
      <c r="BO155" s="259"/>
      <c r="BP155" s="258"/>
      <c r="BQ155" s="258"/>
      <c r="BR155" s="258"/>
      <c r="BS155" s="263"/>
      <c r="BT155" s="263"/>
      <c r="BU155" s="263"/>
      <c r="BV155" s="263"/>
      <c r="BW155" s="263"/>
      <c r="BX155" s="538"/>
      <c r="BY155" s="263"/>
      <c r="BZ155" s="263"/>
      <c r="CA155" s="263"/>
      <c r="CB155" s="263"/>
      <c r="CC155" s="263"/>
      <c r="CD155" s="263"/>
      <c r="CE155" s="263"/>
      <c r="CF155" s="263"/>
      <c r="CG155" s="263"/>
      <c r="CH155" s="263"/>
      <c r="CI155" s="263"/>
      <c r="CJ155" s="263"/>
      <c r="CK155" s="263"/>
      <c r="CL155" s="263"/>
      <c r="CM155" s="265"/>
      <c r="CN155" s="538"/>
      <c r="CO155" s="577" t="str">
        <f t="shared" si="37"/>
        <v xml:space="preserve"> </v>
      </c>
      <c r="CP155" s="577" t="str">
        <f t="shared" si="41"/>
        <v xml:space="preserve"> </v>
      </c>
      <c r="CQ155" s="577" t="str">
        <f t="shared" si="42"/>
        <v xml:space="preserve"> </v>
      </c>
      <c r="CR155" s="577" t="str">
        <f t="shared" si="43"/>
        <v xml:space="preserve"> </v>
      </c>
      <c r="CS155" s="102"/>
      <c r="CT155" s="530"/>
    </row>
    <row r="156" spans="1:98" s="107" customFormat="1" ht="12.75" x14ac:dyDescent="0.25">
      <c r="A156" s="380"/>
      <c r="B156" s="169">
        <f>'Données démographiques'!B155</f>
        <v>0</v>
      </c>
      <c r="C156" s="169">
        <f>'Données démographiques'!C155</f>
        <v>0</v>
      </c>
      <c r="D156" s="170">
        <f>'Données démographiques'!D155</f>
        <v>0</v>
      </c>
      <c r="E156" s="170">
        <f>'Données démographiques'!E155</f>
        <v>0</v>
      </c>
      <c r="F156" s="170">
        <f>'Données démographiques'!F155</f>
        <v>0</v>
      </c>
      <c r="G156" s="102"/>
      <c r="H156" s="273"/>
      <c r="I156" s="274"/>
      <c r="J156" s="274"/>
      <c r="K156" s="273"/>
      <c r="L156" s="257"/>
      <c r="M156" s="274"/>
      <c r="N156" s="273"/>
      <c r="O156" s="257"/>
      <c r="P156" s="278"/>
      <c r="Q156" s="278"/>
      <c r="R156" s="278"/>
      <c r="S156" s="278"/>
      <c r="T156" s="278"/>
      <c r="U156" s="537"/>
      <c r="V156" s="273"/>
      <c r="W156" s="255"/>
      <c r="X156" s="255"/>
      <c r="Y156" s="102"/>
      <c r="Z156" s="273"/>
      <c r="AA156" s="172"/>
      <c r="AB156" s="172"/>
      <c r="AC156" s="102"/>
      <c r="AD156" s="257"/>
      <c r="AE156" s="257"/>
      <c r="AF156" s="273"/>
      <c r="AG156" s="257"/>
      <c r="AH156" s="273"/>
      <c r="AI156" s="273"/>
      <c r="AJ156" s="273"/>
      <c r="AK156" s="262"/>
      <c r="AL156" s="262"/>
      <c r="AM156" s="262"/>
      <c r="AN156" s="262"/>
      <c r="AO156" s="262"/>
      <c r="AP156" s="538"/>
      <c r="AQ156" s="262"/>
      <c r="AR156" s="262"/>
      <c r="AS156" s="262"/>
      <c r="AT156" s="262"/>
      <c r="AU156" s="262"/>
      <c r="AV156" s="262"/>
      <c r="AW156" s="262"/>
      <c r="AX156" s="262"/>
      <c r="AY156" s="262"/>
      <c r="AZ156" s="262"/>
      <c r="BA156" s="262"/>
      <c r="BB156" s="262"/>
      <c r="BC156" s="262"/>
      <c r="BD156" s="262"/>
      <c r="BE156" s="264"/>
      <c r="BF156" s="538"/>
      <c r="BG156" s="576" t="str">
        <f t="shared" si="36"/>
        <v xml:space="preserve"> </v>
      </c>
      <c r="BH156" s="576" t="str">
        <f t="shared" si="38"/>
        <v xml:space="preserve"> </v>
      </c>
      <c r="BI156" s="576" t="str">
        <f t="shared" si="39"/>
        <v xml:space="preserve"> </v>
      </c>
      <c r="BJ156" s="576" t="str">
        <f t="shared" si="40"/>
        <v xml:space="preserve"> </v>
      </c>
      <c r="BK156" s="538"/>
      <c r="BL156" s="257"/>
      <c r="BM156" s="257"/>
      <c r="BN156" s="273"/>
      <c r="BO156" s="257"/>
      <c r="BP156" s="273"/>
      <c r="BQ156" s="273"/>
      <c r="BR156" s="273"/>
      <c r="BS156" s="262"/>
      <c r="BT156" s="262"/>
      <c r="BU156" s="262"/>
      <c r="BV156" s="262"/>
      <c r="BW156" s="262"/>
      <c r="BX156" s="538"/>
      <c r="BY156" s="262"/>
      <c r="BZ156" s="262"/>
      <c r="CA156" s="262"/>
      <c r="CB156" s="262"/>
      <c r="CC156" s="262"/>
      <c r="CD156" s="262"/>
      <c r="CE156" s="262"/>
      <c r="CF156" s="262"/>
      <c r="CG156" s="262"/>
      <c r="CH156" s="262"/>
      <c r="CI156" s="262"/>
      <c r="CJ156" s="262"/>
      <c r="CK156" s="262"/>
      <c r="CL156" s="262"/>
      <c r="CM156" s="264"/>
      <c r="CN156" s="538"/>
      <c r="CO156" s="576" t="str">
        <f t="shared" si="37"/>
        <v xml:space="preserve"> </v>
      </c>
      <c r="CP156" s="576" t="str">
        <f t="shared" si="41"/>
        <v xml:space="preserve"> </v>
      </c>
      <c r="CQ156" s="576" t="str">
        <f t="shared" si="42"/>
        <v xml:space="preserve"> </v>
      </c>
      <c r="CR156" s="576" t="str">
        <f t="shared" si="43"/>
        <v xml:space="preserve"> </v>
      </c>
      <c r="CS156" s="102"/>
      <c r="CT156" s="271"/>
    </row>
    <row r="157" spans="1:98" s="111" customFormat="1" ht="12.75" x14ac:dyDescent="0.25">
      <c r="A157" s="380"/>
      <c r="B157" s="376">
        <f>'Données démographiques'!B156</f>
        <v>0</v>
      </c>
      <c r="C157" s="376">
        <f>'Données démographiques'!C156</f>
        <v>0</v>
      </c>
      <c r="D157" s="377">
        <f>'Données démographiques'!D156</f>
        <v>0</v>
      </c>
      <c r="E157" s="377">
        <f>'Données démographiques'!E156</f>
        <v>0</v>
      </c>
      <c r="F157" s="377">
        <f>'Données démographiques'!F156</f>
        <v>0</v>
      </c>
      <c r="G157" s="102"/>
      <c r="H157" s="258"/>
      <c r="I157" s="493"/>
      <c r="J157" s="493"/>
      <c r="K157" s="258"/>
      <c r="L157" s="259"/>
      <c r="M157" s="493"/>
      <c r="N157" s="258"/>
      <c r="O157" s="259"/>
      <c r="P157" s="260"/>
      <c r="Q157" s="260"/>
      <c r="R157" s="260"/>
      <c r="S157" s="260"/>
      <c r="T157" s="260"/>
      <c r="U157" s="539"/>
      <c r="V157" s="258"/>
      <c r="W157" s="430"/>
      <c r="X157" s="430"/>
      <c r="Y157" s="102"/>
      <c r="Z157" s="258"/>
      <c r="AA157" s="431"/>
      <c r="AB157" s="431"/>
      <c r="AC157" s="102"/>
      <c r="AD157" s="259"/>
      <c r="AE157" s="259"/>
      <c r="AF157" s="258"/>
      <c r="AG157" s="259"/>
      <c r="AH157" s="258"/>
      <c r="AI157" s="258"/>
      <c r="AJ157" s="258"/>
      <c r="AK157" s="263"/>
      <c r="AL157" s="263"/>
      <c r="AM157" s="263"/>
      <c r="AN157" s="263"/>
      <c r="AO157" s="263"/>
      <c r="AP157" s="538"/>
      <c r="AQ157" s="263"/>
      <c r="AR157" s="263"/>
      <c r="AS157" s="263"/>
      <c r="AT157" s="263"/>
      <c r="AU157" s="263"/>
      <c r="AV157" s="263"/>
      <c r="AW157" s="263"/>
      <c r="AX157" s="263"/>
      <c r="AY157" s="263"/>
      <c r="AZ157" s="263"/>
      <c r="BA157" s="263"/>
      <c r="BB157" s="263"/>
      <c r="BC157" s="263"/>
      <c r="BD157" s="263"/>
      <c r="BE157" s="265"/>
      <c r="BF157" s="538"/>
      <c r="BG157" s="577" t="str">
        <f t="shared" si="36"/>
        <v xml:space="preserve"> </v>
      </c>
      <c r="BH157" s="577" t="str">
        <f t="shared" si="38"/>
        <v xml:space="preserve"> </v>
      </c>
      <c r="BI157" s="577" t="str">
        <f t="shared" si="39"/>
        <v xml:space="preserve"> </v>
      </c>
      <c r="BJ157" s="577" t="str">
        <f t="shared" si="40"/>
        <v xml:space="preserve"> </v>
      </c>
      <c r="BK157" s="538"/>
      <c r="BL157" s="259"/>
      <c r="BM157" s="259"/>
      <c r="BN157" s="258"/>
      <c r="BO157" s="259"/>
      <c r="BP157" s="258"/>
      <c r="BQ157" s="258"/>
      <c r="BR157" s="258"/>
      <c r="BS157" s="263"/>
      <c r="BT157" s="263"/>
      <c r="BU157" s="263"/>
      <c r="BV157" s="263"/>
      <c r="BW157" s="263"/>
      <c r="BX157" s="538"/>
      <c r="BY157" s="263"/>
      <c r="BZ157" s="263"/>
      <c r="CA157" s="263"/>
      <c r="CB157" s="263"/>
      <c r="CC157" s="263"/>
      <c r="CD157" s="263"/>
      <c r="CE157" s="263"/>
      <c r="CF157" s="263"/>
      <c r="CG157" s="263"/>
      <c r="CH157" s="263"/>
      <c r="CI157" s="263"/>
      <c r="CJ157" s="263"/>
      <c r="CK157" s="263"/>
      <c r="CL157" s="263"/>
      <c r="CM157" s="265"/>
      <c r="CN157" s="538"/>
      <c r="CO157" s="577" t="str">
        <f t="shared" si="37"/>
        <v xml:space="preserve"> </v>
      </c>
      <c r="CP157" s="577" t="str">
        <f t="shared" si="41"/>
        <v xml:space="preserve"> </v>
      </c>
      <c r="CQ157" s="577" t="str">
        <f t="shared" si="42"/>
        <v xml:space="preserve"> </v>
      </c>
      <c r="CR157" s="577" t="str">
        <f t="shared" si="43"/>
        <v xml:space="preserve"> </v>
      </c>
      <c r="CS157" s="102"/>
      <c r="CT157" s="530"/>
    </row>
    <row r="158" spans="1:98" ht="12.75" x14ac:dyDescent="0.25">
      <c r="B158" s="169">
        <f>'Données démographiques'!B157</f>
        <v>0</v>
      </c>
      <c r="C158" s="169">
        <f>'Données démographiques'!C157</f>
        <v>0</v>
      </c>
      <c r="D158" s="170">
        <f>'Données démographiques'!D157</f>
        <v>0</v>
      </c>
      <c r="E158" s="170">
        <f>'Données démographiques'!E157</f>
        <v>0</v>
      </c>
      <c r="F158" s="170">
        <f>'Données démographiques'!F157</f>
        <v>0</v>
      </c>
      <c r="G158" s="102"/>
      <c r="H158" s="273"/>
      <c r="I158" s="274"/>
      <c r="J158" s="274"/>
      <c r="K158" s="273"/>
      <c r="L158" s="257"/>
      <c r="M158" s="274"/>
      <c r="N158" s="273"/>
      <c r="O158" s="257"/>
      <c r="P158" s="278"/>
      <c r="Q158" s="278"/>
      <c r="R158" s="278"/>
      <c r="S158" s="278"/>
      <c r="T158" s="278"/>
      <c r="U158" s="537"/>
      <c r="V158" s="273"/>
      <c r="W158" s="255"/>
      <c r="X158" s="255"/>
      <c r="Y158" s="102"/>
      <c r="Z158" s="273"/>
      <c r="AA158" s="172"/>
      <c r="AB158" s="172"/>
      <c r="AC158" s="102"/>
      <c r="AD158" s="257"/>
      <c r="AE158" s="257"/>
      <c r="AF158" s="273"/>
      <c r="AG158" s="257"/>
      <c r="AH158" s="273"/>
      <c r="AI158" s="273"/>
      <c r="AJ158" s="273"/>
      <c r="AK158" s="262"/>
      <c r="AL158" s="262"/>
      <c r="AM158" s="262"/>
      <c r="AN158" s="262"/>
      <c r="AO158" s="262"/>
      <c r="AP158" s="538"/>
      <c r="AQ158" s="262"/>
      <c r="AR158" s="262"/>
      <c r="AS158" s="262"/>
      <c r="AT158" s="262"/>
      <c r="AU158" s="262"/>
      <c r="AV158" s="262"/>
      <c r="AW158" s="262"/>
      <c r="AX158" s="262"/>
      <c r="AY158" s="262"/>
      <c r="AZ158" s="262"/>
      <c r="BA158" s="262"/>
      <c r="BB158" s="262"/>
      <c r="BC158" s="262"/>
      <c r="BD158" s="262"/>
      <c r="BE158" s="264"/>
      <c r="BF158" s="538"/>
      <c r="BG158" s="576" t="str">
        <f t="shared" si="36"/>
        <v xml:space="preserve"> </v>
      </c>
      <c r="BH158" s="576" t="str">
        <f t="shared" si="38"/>
        <v xml:space="preserve"> </v>
      </c>
      <c r="BI158" s="576" t="str">
        <f t="shared" si="39"/>
        <v xml:space="preserve"> </v>
      </c>
      <c r="BJ158" s="576" t="str">
        <f t="shared" si="40"/>
        <v xml:space="preserve"> </v>
      </c>
      <c r="BK158" s="538"/>
      <c r="BL158" s="257"/>
      <c r="BM158" s="257"/>
      <c r="BN158" s="273"/>
      <c r="BO158" s="257"/>
      <c r="BP158" s="273"/>
      <c r="BQ158" s="273"/>
      <c r="BR158" s="273"/>
      <c r="BS158" s="262"/>
      <c r="BT158" s="262"/>
      <c r="BU158" s="262"/>
      <c r="BV158" s="262"/>
      <c r="BW158" s="262"/>
      <c r="BX158" s="538"/>
      <c r="BY158" s="262"/>
      <c r="BZ158" s="262"/>
      <c r="CA158" s="262"/>
      <c r="CB158" s="262"/>
      <c r="CC158" s="262"/>
      <c r="CD158" s="262"/>
      <c r="CE158" s="262"/>
      <c r="CF158" s="262"/>
      <c r="CG158" s="262"/>
      <c r="CH158" s="262"/>
      <c r="CI158" s="262"/>
      <c r="CJ158" s="262"/>
      <c r="CK158" s="262"/>
      <c r="CL158" s="262"/>
      <c r="CM158" s="264"/>
      <c r="CN158" s="538"/>
      <c r="CO158" s="576" t="str">
        <f t="shared" si="37"/>
        <v xml:space="preserve"> </v>
      </c>
      <c r="CP158" s="576" t="str">
        <f t="shared" si="41"/>
        <v xml:space="preserve"> </v>
      </c>
      <c r="CQ158" s="576" t="str">
        <f t="shared" si="42"/>
        <v xml:space="preserve"> </v>
      </c>
      <c r="CR158" s="576" t="str">
        <f t="shared" si="43"/>
        <v xml:space="preserve"> </v>
      </c>
      <c r="CS158" s="102"/>
      <c r="CT158" s="271"/>
    </row>
    <row r="159" spans="1:98" ht="12.75" x14ac:dyDescent="0.25">
      <c r="B159" s="376">
        <f>'Données démographiques'!B158</f>
        <v>0</v>
      </c>
      <c r="C159" s="376">
        <f>'Données démographiques'!C158</f>
        <v>0</v>
      </c>
      <c r="D159" s="377">
        <f>'Données démographiques'!D158</f>
        <v>0</v>
      </c>
      <c r="E159" s="377">
        <f>'Données démographiques'!E158</f>
        <v>0</v>
      </c>
      <c r="F159" s="377">
        <f>'Données démographiques'!F158</f>
        <v>0</v>
      </c>
      <c r="G159" s="102"/>
      <c r="H159" s="258"/>
      <c r="I159" s="493"/>
      <c r="J159" s="493"/>
      <c r="K159" s="258"/>
      <c r="L159" s="259"/>
      <c r="M159" s="493"/>
      <c r="N159" s="258"/>
      <c r="O159" s="259"/>
      <c r="P159" s="260"/>
      <c r="Q159" s="260"/>
      <c r="R159" s="260"/>
      <c r="S159" s="260"/>
      <c r="T159" s="260"/>
      <c r="U159" s="539"/>
      <c r="V159" s="258"/>
      <c r="W159" s="430"/>
      <c r="X159" s="430"/>
      <c r="Y159" s="102"/>
      <c r="Z159" s="258"/>
      <c r="AA159" s="431"/>
      <c r="AB159" s="431"/>
      <c r="AC159" s="102"/>
      <c r="AD159" s="259"/>
      <c r="AE159" s="259"/>
      <c r="AF159" s="258"/>
      <c r="AG159" s="259"/>
      <c r="AH159" s="258"/>
      <c r="AI159" s="258"/>
      <c r="AJ159" s="258"/>
      <c r="AK159" s="263"/>
      <c r="AL159" s="263"/>
      <c r="AM159" s="263"/>
      <c r="AN159" s="263"/>
      <c r="AO159" s="263"/>
      <c r="AP159" s="538"/>
      <c r="AQ159" s="263"/>
      <c r="AR159" s="263"/>
      <c r="AS159" s="263"/>
      <c r="AT159" s="263"/>
      <c r="AU159" s="263"/>
      <c r="AV159" s="263"/>
      <c r="AW159" s="263"/>
      <c r="AX159" s="263"/>
      <c r="AY159" s="263"/>
      <c r="AZ159" s="263"/>
      <c r="BA159" s="263"/>
      <c r="BB159" s="263"/>
      <c r="BC159" s="263"/>
      <c r="BD159" s="263"/>
      <c r="BE159" s="265"/>
      <c r="BF159" s="538"/>
      <c r="BG159" s="577" t="str">
        <f t="shared" si="36"/>
        <v xml:space="preserve"> </v>
      </c>
      <c r="BH159" s="577" t="str">
        <f t="shared" si="38"/>
        <v xml:space="preserve"> </v>
      </c>
      <c r="BI159" s="577" t="str">
        <f t="shared" si="39"/>
        <v xml:space="preserve"> </v>
      </c>
      <c r="BJ159" s="577" t="str">
        <f t="shared" si="40"/>
        <v xml:space="preserve"> </v>
      </c>
      <c r="BK159" s="538"/>
      <c r="BL159" s="259"/>
      <c r="BM159" s="259"/>
      <c r="BN159" s="258"/>
      <c r="BO159" s="259"/>
      <c r="BP159" s="258"/>
      <c r="BQ159" s="258"/>
      <c r="BR159" s="258"/>
      <c r="BS159" s="263"/>
      <c r="BT159" s="263"/>
      <c r="BU159" s="263"/>
      <c r="BV159" s="263"/>
      <c r="BW159" s="263"/>
      <c r="BX159" s="538"/>
      <c r="BY159" s="263"/>
      <c r="BZ159" s="263"/>
      <c r="CA159" s="263"/>
      <c r="CB159" s="263"/>
      <c r="CC159" s="263"/>
      <c r="CD159" s="263"/>
      <c r="CE159" s="263"/>
      <c r="CF159" s="263"/>
      <c r="CG159" s="263"/>
      <c r="CH159" s="263"/>
      <c r="CI159" s="263"/>
      <c r="CJ159" s="263"/>
      <c r="CK159" s="263"/>
      <c r="CL159" s="263"/>
      <c r="CM159" s="265"/>
      <c r="CN159" s="538"/>
      <c r="CO159" s="577" t="str">
        <f t="shared" si="37"/>
        <v xml:space="preserve"> </v>
      </c>
      <c r="CP159" s="577" t="str">
        <f t="shared" si="41"/>
        <v xml:space="preserve"> </v>
      </c>
      <c r="CQ159" s="577" t="str">
        <f t="shared" si="42"/>
        <v xml:space="preserve"> </v>
      </c>
      <c r="CR159" s="577" t="str">
        <f t="shared" si="43"/>
        <v xml:space="preserve"> </v>
      </c>
      <c r="CS159" s="102"/>
      <c r="CT159" s="530"/>
    </row>
    <row r="160" spans="1:98" ht="12.75" x14ac:dyDescent="0.25">
      <c r="B160" s="169">
        <f>'Données démographiques'!B159</f>
        <v>0</v>
      </c>
      <c r="C160" s="169">
        <f>'Données démographiques'!C159</f>
        <v>0</v>
      </c>
      <c r="D160" s="170">
        <f>'Données démographiques'!D159</f>
        <v>0</v>
      </c>
      <c r="E160" s="170">
        <f>'Données démographiques'!E159</f>
        <v>0</v>
      </c>
      <c r="F160" s="170">
        <f>'Données démographiques'!F159</f>
        <v>0</v>
      </c>
      <c r="G160" s="102"/>
      <c r="H160" s="273"/>
      <c r="I160" s="274"/>
      <c r="J160" s="274"/>
      <c r="K160" s="273"/>
      <c r="L160" s="257"/>
      <c r="M160" s="274"/>
      <c r="N160" s="273"/>
      <c r="O160" s="257"/>
      <c r="P160" s="278"/>
      <c r="Q160" s="278"/>
      <c r="R160" s="278"/>
      <c r="S160" s="278"/>
      <c r="T160" s="278"/>
      <c r="U160" s="537"/>
      <c r="V160" s="273"/>
      <c r="W160" s="255"/>
      <c r="X160" s="255"/>
      <c r="Y160" s="102"/>
      <c r="Z160" s="273"/>
      <c r="AA160" s="172"/>
      <c r="AB160" s="172"/>
      <c r="AC160" s="102"/>
      <c r="AD160" s="257"/>
      <c r="AE160" s="257"/>
      <c r="AF160" s="273"/>
      <c r="AG160" s="257"/>
      <c r="AH160" s="273"/>
      <c r="AI160" s="273"/>
      <c r="AJ160" s="273"/>
      <c r="AK160" s="262"/>
      <c r="AL160" s="262"/>
      <c r="AM160" s="262"/>
      <c r="AN160" s="262"/>
      <c r="AO160" s="262"/>
      <c r="AP160" s="538"/>
      <c r="AQ160" s="262"/>
      <c r="AR160" s="262"/>
      <c r="AS160" s="262"/>
      <c r="AT160" s="262"/>
      <c r="AU160" s="262"/>
      <c r="AV160" s="262"/>
      <c r="AW160" s="262"/>
      <c r="AX160" s="262"/>
      <c r="AY160" s="262"/>
      <c r="AZ160" s="262"/>
      <c r="BA160" s="262"/>
      <c r="BB160" s="262"/>
      <c r="BC160" s="262"/>
      <c r="BD160" s="262"/>
      <c r="BE160" s="264"/>
      <c r="BF160" s="538"/>
      <c r="BG160" s="576" t="str">
        <f t="shared" si="36"/>
        <v xml:space="preserve"> </v>
      </c>
      <c r="BH160" s="576" t="str">
        <f t="shared" si="38"/>
        <v xml:space="preserve"> </v>
      </c>
      <c r="BI160" s="576" t="str">
        <f t="shared" si="39"/>
        <v xml:space="preserve"> </v>
      </c>
      <c r="BJ160" s="576" t="str">
        <f t="shared" si="40"/>
        <v xml:space="preserve"> </v>
      </c>
      <c r="BK160" s="538"/>
      <c r="BL160" s="257"/>
      <c r="BM160" s="257"/>
      <c r="BN160" s="273"/>
      <c r="BO160" s="257"/>
      <c r="BP160" s="273"/>
      <c r="BQ160" s="273"/>
      <c r="BR160" s="273"/>
      <c r="BS160" s="262"/>
      <c r="BT160" s="262"/>
      <c r="BU160" s="262"/>
      <c r="BV160" s="262"/>
      <c r="BW160" s="262"/>
      <c r="BX160" s="538"/>
      <c r="BY160" s="262"/>
      <c r="BZ160" s="262"/>
      <c r="CA160" s="262"/>
      <c r="CB160" s="262"/>
      <c r="CC160" s="262"/>
      <c r="CD160" s="262"/>
      <c r="CE160" s="262"/>
      <c r="CF160" s="262"/>
      <c r="CG160" s="262"/>
      <c r="CH160" s="262"/>
      <c r="CI160" s="262"/>
      <c r="CJ160" s="262"/>
      <c r="CK160" s="262"/>
      <c r="CL160" s="262"/>
      <c r="CM160" s="264"/>
      <c r="CN160" s="538"/>
      <c r="CO160" s="576" t="str">
        <f t="shared" si="37"/>
        <v xml:space="preserve"> </v>
      </c>
      <c r="CP160" s="576" t="str">
        <f t="shared" si="41"/>
        <v xml:space="preserve"> </v>
      </c>
      <c r="CQ160" s="576" t="str">
        <f t="shared" si="42"/>
        <v xml:space="preserve"> </v>
      </c>
      <c r="CR160" s="576" t="str">
        <f t="shared" si="43"/>
        <v xml:space="preserve"> </v>
      </c>
      <c r="CS160" s="102"/>
      <c r="CT160" s="271"/>
    </row>
    <row r="161" spans="2:98" ht="12.75" x14ac:dyDescent="0.25">
      <c r="B161" s="376">
        <f>'Données démographiques'!B160</f>
        <v>0</v>
      </c>
      <c r="C161" s="376">
        <f>'Données démographiques'!C160</f>
        <v>0</v>
      </c>
      <c r="D161" s="377">
        <f>'Données démographiques'!D160</f>
        <v>0</v>
      </c>
      <c r="E161" s="377">
        <f>'Données démographiques'!E160</f>
        <v>0</v>
      </c>
      <c r="F161" s="377">
        <f>'Données démographiques'!F160</f>
        <v>0</v>
      </c>
      <c r="G161" s="102"/>
      <c r="H161" s="258"/>
      <c r="I161" s="493"/>
      <c r="J161" s="493"/>
      <c r="K161" s="258"/>
      <c r="L161" s="259"/>
      <c r="M161" s="493"/>
      <c r="N161" s="258"/>
      <c r="O161" s="259"/>
      <c r="P161" s="260"/>
      <c r="Q161" s="260"/>
      <c r="R161" s="260"/>
      <c r="S161" s="260"/>
      <c r="T161" s="260"/>
      <c r="U161" s="539"/>
      <c r="V161" s="258"/>
      <c r="W161" s="430"/>
      <c r="X161" s="430"/>
      <c r="Y161" s="102"/>
      <c r="Z161" s="258"/>
      <c r="AA161" s="431"/>
      <c r="AB161" s="431"/>
      <c r="AC161" s="102"/>
      <c r="AD161" s="259"/>
      <c r="AE161" s="259"/>
      <c r="AF161" s="258"/>
      <c r="AG161" s="259"/>
      <c r="AH161" s="258"/>
      <c r="AI161" s="258"/>
      <c r="AJ161" s="258"/>
      <c r="AK161" s="263"/>
      <c r="AL161" s="263"/>
      <c r="AM161" s="263"/>
      <c r="AN161" s="263"/>
      <c r="AO161" s="263"/>
      <c r="AP161" s="538"/>
      <c r="AQ161" s="263"/>
      <c r="AR161" s="263"/>
      <c r="AS161" s="263"/>
      <c r="AT161" s="263"/>
      <c r="AU161" s="263"/>
      <c r="AV161" s="263"/>
      <c r="AW161" s="263"/>
      <c r="AX161" s="263"/>
      <c r="AY161" s="263"/>
      <c r="AZ161" s="263"/>
      <c r="BA161" s="263"/>
      <c r="BB161" s="263"/>
      <c r="BC161" s="263"/>
      <c r="BD161" s="263"/>
      <c r="BE161" s="265"/>
      <c r="BF161" s="538"/>
      <c r="BG161" s="577" t="str">
        <f t="shared" si="36"/>
        <v xml:space="preserve"> </v>
      </c>
      <c r="BH161" s="577" t="str">
        <f t="shared" si="38"/>
        <v xml:space="preserve"> </v>
      </c>
      <c r="BI161" s="577" t="str">
        <f t="shared" si="39"/>
        <v xml:space="preserve"> </v>
      </c>
      <c r="BJ161" s="577" t="str">
        <f t="shared" si="40"/>
        <v xml:space="preserve"> </v>
      </c>
      <c r="BK161" s="538"/>
      <c r="BL161" s="259"/>
      <c r="BM161" s="259"/>
      <c r="BN161" s="258"/>
      <c r="BO161" s="259"/>
      <c r="BP161" s="258"/>
      <c r="BQ161" s="258"/>
      <c r="BR161" s="258"/>
      <c r="BS161" s="263"/>
      <c r="BT161" s="263"/>
      <c r="BU161" s="263"/>
      <c r="BV161" s="263"/>
      <c r="BW161" s="263"/>
      <c r="BX161" s="538"/>
      <c r="BY161" s="263"/>
      <c r="BZ161" s="263"/>
      <c r="CA161" s="263"/>
      <c r="CB161" s="263"/>
      <c r="CC161" s="263"/>
      <c r="CD161" s="263"/>
      <c r="CE161" s="263"/>
      <c r="CF161" s="263"/>
      <c r="CG161" s="263"/>
      <c r="CH161" s="263"/>
      <c r="CI161" s="263"/>
      <c r="CJ161" s="263"/>
      <c r="CK161" s="263"/>
      <c r="CL161" s="263"/>
      <c r="CM161" s="265"/>
      <c r="CN161" s="538"/>
      <c r="CO161" s="577" t="str">
        <f t="shared" si="37"/>
        <v xml:space="preserve"> </v>
      </c>
      <c r="CP161" s="577" t="str">
        <f t="shared" si="41"/>
        <v xml:space="preserve"> </v>
      </c>
      <c r="CQ161" s="577" t="str">
        <f t="shared" si="42"/>
        <v xml:space="preserve"> </v>
      </c>
      <c r="CR161" s="577" t="str">
        <f t="shared" si="43"/>
        <v xml:space="preserve"> </v>
      </c>
      <c r="CS161" s="102"/>
      <c r="CT161" s="530"/>
    </row>
    <row r="162" spans="2:98" ht="12.75" x14ac:dyDescent="0.25">
      <c r="B162" s="169">
        <f>'Données démographiques'!B161</f>
        <v>0</v>
      </c>
      <c r="C162" s="169">
        <f>'Données démographiques'!C161</f>
        <v>0</v>
      </c>
      <c r="D162" s="170">
        <f>'Données démographiques'!D161</f>
        <v>0</v>
      </c>
      <c r="E162" s="170">
        <f>'Données démographiques'!E161</f>
        <v>0</v>
      </c>
      <c r="F162" s="170">
        <f>'Données démographiques'!F161</f>
        <v>0</v>
      </c>
      <c r="G162" s="102"/>
      <c r="H162" s="273"/>
      <c r="I162" s="274"/>
      <c r="J162" s="274"/>
      <c r="K162" s="273"/>
      <c r="L162" s="257"/>
      <c r="M162" s="274"/>
      <c r="N162" s="273"/>
      <c r="O162" s="257"/>
      <c r="P162" s="278"/>
      <c r="Q162" s="278"/>
      <c r="R162" s="278"/>
      <c r="S162" s="278"/>
      <c r="T162" s="278"/>
      <c r="U162" s="537"/>
      <c r="V162" s="273"/>
      <c r="W162" s="255"/>
      <c r="X162" s="255"/>
      <c r="Y162" s="102"/>
      <c r="Z162" s="273"/>
      <c r="AA162" s="172"/>
      <c r="AB162" s="172"/>
      <c r="AC162" s="102"/>
      <c r="AD162" s="257"/>
      <c r="AE162" s="257"/>
      <c r="AF162" s="273"/>
      <c r="AG162" s="257"/>
      <c r="AH162" s="273"/>
      <c r="AI162" s="273"/>
      <c r="AJ162" s="273"/>
      <c r="AK162" s="262"/>
      <c r="AL162" s="262"/>
      <c r="AM162" s="262"/>
      <c r="AN162" s="262"/>
      <c r="AO162" s="262"/>
      <c r="AP162" s="538"/>
      <c r="AQ162" s="262"/>
      <c r="AR162" s="262"/>
      <c r="AS162" s="262"/>
      <c r="AT162" s="262"/>
      <c r="AU162" s="262"/>
      <c r="AV162" s="262"/>
      <c r="AW162" s="262"/>
      <c r="AX162" s="262"/>
      <c r="AY162" s="262"/>
      <c r="AZ162" s="262"/>
      <c r="BA162" s="262"/>
      <c r="BB162" s="262"/>
      <c r="BC162" s="262"/>
      <c r="BD162" s="262"/>
      <c r="BE162" s="264"/>
      <c r="BF162" s="538"/>
      <c r="BG162" s="576" t="str">
        <f t="shared" si="36"/>
        <v xml:space="preserve"> </v>
      </c>
      <c r="BH162" s="576" t="str">
        <f t="shared" si="38"/>
        <v xml:space="preserve"> </v>
      </c>
      <c r="BI162" s="576" t="str">
        <f t="shared" si="39"/>
        <v xml:space="preserve"> </v>
      </c>
      <c r="BJ162" s="576" t="str">
        <f t="shared" si="40"/>
        <v xml:space="preserve"> </v>
      </c>
      <c r="BK162" s="538"/>
      <c r="BL162" s="257"/>
      <c r="BM162" s="257"/>
      <c r="BN162" s="273"/>
      <c r="BO162" s="257"/>
      <c r="BP162" s="273"/>
      <c r="BQ162" s="273"/>
      <c r="BR162" s="273"/>
      <c r="BS162" s="262"/>
      <c r="BT162" s="262"/>
      <c r="BU162" s="262"/>
      <c r="BV162" s="262"/>
      <c r="BW162" s="262"/>
      <c r="BX162" s="538"/>
      <c r="BY162" s="262"/>
      <c r="BZ162" s="262"/>
      <c r="CA162" s="262"/>
      <c r="CB162" s="262"/>
      <c r="CC162" s="262"/>
      <c r="CD162" s="262"/>
      <c r="CE162" s="262"/>
      <c r="CF162" s="262"/>
      <c r="CG162" s="262"/>
      <c r="CH162" s="262"/>
      <c r="CI162" s="262"/>
      <c r="CJ162" s="262"/>
      <c r="CK162" s="262"/>
      <c r="CL162" s="262"/>
      <c r="CM162" s="264"/>
      <c r="CN162" s="538"/>
      <c r="CO162" s="576" t="str">
        <f t="shared" si="37"/>
        <v xml:space="preserve"> </v>
      </c>
      <c r="CP162" s="576" t="str">
        <f t="shared" si="41"/>
        <v xml:space="preserve"> </v>
      </c>
      <c r="CQ162" s="576" t="str">
        <f t="shared" si="42"/>
        <v xml:space="preserve"> </v>
      </c>
      <c r="CR162" s="576" t="str">
        <f t="shared" si="43"/>
        <v xml:space="preserve"> </v>
      </c>
      <c r="CS162" s="102"/>
      <c r="CT162" s="271"/>
    </row>
    <row r="163" spans="2:98" ht="12.75" x14ac:dyDescent="0.25">
      <c r="B163" s="376">
        <f>'Données démographiques'!B162</f>
        <v>0</v>
      </c>
      <c r="C163" s="376">
        <f>'Données démographiques'!C162</f>
        <v>0</v>
      </c>
      <c r="D163" s="377">
        <f>'Données démographiques'!D162</f>
        <v>0</v>
      </c>
      <c r="E163" s="377">
        <f>'Données démographiques'!E162</f>
        <v>0</v>
      </c>
      <c r="F163" s="377">
        <f>'Données démographiques'!F162</f>
        <v>0</v>
      </c>
      <c r="G163" s="102"/>
      <c r="H163" s="258"/>
      <c r="I163" s="493"/>
      <c r="J163" s="493"/>
      <c r="K163" s="258"/>
      <c r="L163" s="259"/>
      <c r="M163" s="493"/>
      <c r="N163" s="258"/>
      <c r="O163" s="259"/>
      <c r="P163" s="260"/>
      <c r="Q163" s="260"/>
      <c r="R163" s="260"/>
      <c r="S163" s="260"/>
      <c r="T163" s="260"/>
      <c r="U163" s="539"/>
      <c r="V163" s="258"/>
      <c r="W163" s="430"/>
      <c r="X163" s="430"/>
      <c r="Y163" s="102"/>
      <c r="Z163" s="258"/>
      <c r="AA163" s="431"/>
      <c r="AB163" s="431"/>
      <c r="AC163" s="102"/>
      <c r="AD163" s="259"/>
      <c r="AE163" s="259"/>
      <c r="AF163" s="258"/>
      <c r="AG163" s="259"/>
      <c r="AH163" s="258"/>
      <c r="AI163" s="258"/>
      <c r="AJ163" s="258"/>
      <c r="AK163" s="263"/>
      <c r="AL163" s="263"/>
      <c r="AM163" s="263"/>
      <c r="AN163" s="263"/>
      <c r="AO163" s="263"/>
      <c r="AP163" s="538"/>
      <c r="AQ163" s="263"/>
      <c r="AR163" s="263"/>
      <c r="AS163" s="263"/>
      <c r="AT163" s="263"/>
      <c r="AU163" s="263"/>
      <c r="AV163" s="263"/>
      <c r="AW163" s="263"/>
      <c r="AX163" s="263"/>
      <c r="AY163" s="263"/>
      <c r="AZ163" s="263"/>
      <c r="BA163" s="263"/>
      <c r="BB163" s="263"/>
      <c r="BC163" s="263"/>
      <c r="BD163" s="263"/>
      <c r="BE163" s="265"/>
      <c r="BF163" s="538"/>
      <c r="BG163" s="577" t="str">
        <f t="shared" si="36"/>
        <v xml:space="preserve"> </v>
      </c>
      <c r="BH163" s="577" t="str">
        <f t="shared" si="38"/>
        <v xml:space="preserve"> </v>
      </c>
      <c r="BI163" s="577" t="str">
        <f t="shared" si="39"/>
        <v xml:space="preserve"> </v>
      </c>
      <c r="BJ163" s="577" t="str">
        <f t="shared" si="40"/>
        <v xml:space="preserve"> </v>
      </c>
      <c r="BK163" s="538"/>
      <c r="BL163" s="259"/>
      <c r="BM163" s="259"/>
      <c r="BN163" s="258"/>
      <c r="BO163" s="259"/>
      <c r="BP163" s="258"/>
      <c r="BQ163" s="258"/>
      <c r="BR163" s="258"/>
      <c r="BS163" s="263"/>
      <c r="BT163" s="263"/>
      <c r="BU163" s="263"/>
      <c r="BV163" s="263"/>
      <c r="BW163" s="263"/>
      <c r="BX163" s="538"/>
      <c r="BY163" s="263"/>
      <c r="BZ163" s="263"/>
      <c r="CA163" s="263"/>
      <c r="CB163" s="263"/>
      <c r="CC163" s="263"/>
      <c r="CD163" s="263"/>
      <c r="CE163" s="263"/>
      <c r="CF163" s="263"/>
      <c r="CG163" s="263"/>
      <c r="CH163" s="263"/>
      <c r="CI163" s="263"/>
      <c r="CJ163" s="263"/>
      <c r="CK163" s="263"/>
      <c r="CL163" s="263"/>
      <c r="CM163" s="265"/>
      <c r="CN163" s="538"/>
      <c r="CO163" s="577" t="str">
        <f t="shared" si="37"/>
        <v xml:space="preserve"> </v>
      </c>
      <c r="CP163" s="577" t="str">
        <f t="shared" si="41"/>
        <v xml:space="preserve"> </v>
      </c>
      <c r="CQ163" s="577" t="str">
        <f t="shared" si="42"/>
        <v xml:space="preserve"> </v>
      </c>
      <c r="CR163" s="577" t="str">
        <f t="shared" si="43"/>
        <v xml:space="preserve"> </v>
      </c>
      <c r="CS163" s="102"/>
      <c r="CT163" s="530"/>
    </row>
    <row r="164" spans="2:98" ht="12.75" x14ac:dyDescent="0.25">
      <c r="B164" s="169">
        <f>'Données démographiques'!B163</f>
        <v>0</v>
      </c>
      <c r="C164" s="169">
        <f>'Données démographiques'!C163</f>
        <v>0</v>
      </c>
      <c r="D164" s="170">
        <f>'Données démographiques'!D163</f>
        <v>0</v>
      </c>
      <c r="E164" s="170">
        <f>'Données démographiques'!E163</f>
        <v>0</v>
      </c>
      <c r="F164" s="170">
        <f>'Données démographiques'!F163</f>
        <v>0</v>
      </c>
      <c r="G164" s="102"/>
      <c r="H164" s="273"/>
      <c r="I164" s="274"/>
      <c r="J164" s="274"/>
      <c r="K164" s="273"/>
      <c r="L164" s="257"/>
      <c r="M164" s="274"/>
      <c r="N164" s="273"/>
      <c r="O164" s="257"/>
      <c r="P164" s="278"/>
      <c r="Q164" s="278"/>
      <c r="R164" s="278"/>
      <c r="S164" s="278"/>
      <c r="T164" s="278"/>
      <c r="U164" s="537"/>
      <c r="V164" s="273"/>
      <c r="W164" s="255"/>
      <c r="X164" s="255"/>
      <c r="Y164" s="102"/>
      <c r="Z164" s="273"/>
      <c r="AA164" s="172"/>
      <c r="AB164" s="172"/>
      <c r="AC164" s="102"/>
      <c r="AD164" s="257"/>
      <c r="AE164" s="257"/>
      <c r="AF164" s="273"/>
      <c r="AG164" s="257"/>
      <c r="AH164" s="273"/>
      <c r="AI164" s="273"/>
      <c r="AJ164" s="273"/>
      <c r="AK164" s="262"/>
      <c r="AL164" s="262"/>
      <c r="AM164" s="262"/>
      <c r="AN164" s="262"/>
      <c r="AO164" s="262"/>
      <c r="AP164" s="538"/>
      <c r="AQ164" s="262"/>
      <c r="AR164" s="262"/>
      <c r="AS164" s="262"/>
      <c r="AT164" s="262"/>
      <c r="AU164" s="262"/>
      <c r="AV164" s="262"/>
      <c r="AW164" s="262"/>
      <c r="AX164" s="262"/>
      <c r="AY164" s="262"/>
      <c r="AZ164" s="262"/>
      <c r="BA164" s="262"/>
      <c r="BB164" s="262"/>
      <c r="BC164" s="262"/>
      <c r="BD164" s="262"/>
      <c r="BE164" s="264"/>
      <c r="BF164" s="538"/>
      <c r="BG164" s="576" t="str">
        <f t="shared" si="36"/>
        <v xml:space="preserve"> </v>
      </c>
      <c r="BH164" s="576" t="str">
        <f t="shared" si="38"/>
        <v xml:space="preserve"> </v>
      </c>
      <c r="BI164" s="576" t="str">
        <f t="shared" si="39"/>
        <v xml:space="preserve"> </v>
      </c>
      <c r="BJ164" s="576" t="str">
        <f t="shared" si="40"/>
        <v xml:space="preserve"> </v>
      </c>
      <c r="BK164" s="538"/>
      <c r="BL164" s="257"/>
      <c r="BM164" s="257"/>
      <c r="BN164" s="273"/>
      <c r="BO164" s="257"/>
      <c r="BP164" s="273"/>
      <c r="BQ164" s="273"/>
      <c r="BR164" s="273"/>
      <c r="BS164" s="262"/>
      <c r="BT164" s="262"/>
      <c r="BU164" s="262"/>
      <c r="BV164" s="262"/>
      <c r="BW164" s="262"/>
      <c r="BX164" s="538"/>
      <c r="BY164" s="262"/>
      <c r="BZ164" s="262"/>
      <c r="CA164" s="262"/>
      <c r="CB164" s="262"/>
      <c r="CC164" s="262"/>
      <c r="CD164" s="262"/>
      <c r="CE164" s="262"/>
      <c r="CF164" s="262"/>
      <c r="CG164" s="262"/>
      <c r="CH164" s="262"/>
      <c r="CI164" s="262"/>
      <c r="CJ164" s="262"/>
      <c r="CK164" s="262"/>
      <c r="CL164" s="262"/>
      <c r="CM164" s="264"/>
      <c r="CN164" s="538"/>
      <c r="CO164" s="576" t="str">
        <f t="shared" si="37"/>
        <v xml:space="preserve"> </v>
      </c>
      <c r="CP164" s="576" t="str">
        <f t="shared" si="41"/>
        <v xml:space="preserve"> </v>
      </c>
      <c r="CQ164" s="576" t="str">
        <f t="shared" si="42"/>
        <v xml:space="preserve"> </v>
      </c>
      <c r="CR164" s="576" t="str">
        <f t="shared" si="43"/>
        <v xml:space="preserve"> </v>
      </c>
      <c r="CS164" s="102"/>
      <c r="CT164" s="271"/>
    </row>
    <row r="165" spans="2:98" ht="12.75" x14ac:dyDescent="0.25">
      <c r="B165" s="376">
        <f>'Données démographiques'!B164</f>
        <v>0</v>
      </c>
      <c r="C165" s="376">
        <f>'Données démographiques'!C164</f>
        <v>0</v>
      </c>
      <c r="D165" s="377">
        <f>'Données démographiques'!D164</f>
        <v>0</v>
      </c>
      <c r="E165" s="377">
        <f>'Données démographiques'!E164</f>
        <v>0</v>
      </c>
      <c r="F165" s="377">
        <f>'Données démographiques'!F164</f>
        <v>0</v>
      </c>
      <c r="G165" s="102"/>
      <c r="H165" s="258"/>
      <c r="I165" s="493"/>
      <c r="J165" s="493"/>
      <c r="K165" s="258"/>
      <c r="L165" s="259"/>
      <c r="M165" s="493"/>
      <c r="N165" s="258"/>
      <c r="O165" s="259"/>
      <c r="P165" s="260"/>
      <c r="Q165" s="260"/>
      <c r="R165" s="260"/>
      <c r="S165" s="260"/>
      <c r="T165" s="260"/>
      <c r="U165" s="539"/>
      <c r="V165" s="258"/>
      <c r="W165" s="430"/>
      <c r="X165" s="430"/>
      <c r="Y165" s="102"/>
      <c r="Z165" s="258"/>
      <c r="AA165" s="431"/>
      <c r="AB165" s="431"/>
      <c r="AC165" s="102"/>
      <c r="AD165" s="259"/>
      <c r="AE165" s="259"/>
      <c r="AF165" s="258"/>
      <c r="AG165" s="259"/>
      <c r="AH165" s="258"/>
      <c r="AI165" s="258"/>
      <c r="AJ165" s="258"/>
      <c r="AK165" s="263"/>
      <c r="AL165" s="263"/>
      <c r="AM165" s="263"/>
      <c r="AN165" s="263"/>
      <c r="AO165" s="263"/>
      <c r="AP165" s="538"/>
      <c r="AQ165" s="263"/>
      <c r="AR165" s="263"/>
      <c r="AS165" s="263"/>
      <c r="AT165" s="263"/>
      <c r="AU165" s="263"/>
      <c r="AV165" s="263"/>
      <c r="AW165" s="263"/>
      <c r="AX165" s="263"/>
      <c r="AY165" s="263"/>
      <c r="AZ165" s="263"/>
      <c r="BA165" s="263"/>
      <c r="BB165" s="263"/>
      <c r="BC165" s="263"/>
      <c r="BD165" s="263"/>
      <c r="BE165" s="265"/>
      <c r="BF165" s="538"/>
      <c r="BG165" s="577" t="str">
        <f t="shared" si="36"/>
        <v xml:space="preserve"> </v>
      </c>
      <c r="BH165" s="577" t="str">
        <f t="shared" si="38"/>
        <v xml:space="preserve"> </v>
      </c>
      <c r="BI165" s="577" t="str">
        <f t="shared" si="39"/>
        <v xml:space="preserve"> </v>
      </c>
      <c r="BJ165" s="577" t="str">
        <f t="shared" si="40"/>
        <v xml:space="preserve"> </v>
      </c>
      <c r="BK165" s="538"/>
      <c r="BL165" s="259"/>
      <c r="BM165" s="259"/>
      <c r="BN165" s="258"/>
      <c r="BO165" s="259"/>
      <c r="BP165" s="258"/>
      <c r="BQ165" s="258"/>
      <c r="BR165" s="258"/>
      <c r="BS165" s="263"/>
      <c r="BT165" s="263"/>
      <c r="BU165" s="263"/>
      <c r="BV165" s="263"/>
      <c r="BW165" s="263"/>
      <c r="BX165" s="538"/>
      <c r="BY165" s="263"/>
      <c r="BZ165" s="263"/>
      <c r="CA165" s="263"/>
      <c r="CB165" s="263"/>
      <c r="CC165" s="263"/>
      <c r="CD165" s="263"/>
      <c r="CE165" s="263"/>
      <c r="CF165" s="263"/>
      <c r="CG165" s="263"/>
      <c r="CH165" s="263"/>
      <c r="CI165" s="263"/>
      <c r="CJ165" s="263"/>
      <c r="CK165" s="263"/>
      <c r="CL165" s="263"/>
      <c r="CM165" s="265"/>
      <c r="CN165" s="538"/>
      <c r="CO165" s="577" t="str">
        <f t="shared" si="37"/>
        <v xml:space="preserve"> </v>
      </c>
      <c r="CP165" s="577" t="str">
        <f t="shared" si="41"/>
        <v xml:space="preserve"> </v>
      </c>
      <c r="CQ165" s="577" t="str">
        <f t="shared" si="42"/>
        <v xml:space="preserve"> </v>
      </c>
      <c r="CR165" s="577" t="str">
        <f t="shared" si="43"/>
        <v xml:space="preserve"> </v>
      </c>
      <c r="CS165" s="102"/>
      <c r="CT165" s="530"/>
    </row>
    <row r="166" spans="2:98" ht="12.75" x14ac:dyDescent="0.25">
      <c r="B166" s="169">
        <f>'Données démographiques'!B165</f>
        <v>0</v>
      </c>
      <c r="C166" s="169">
        <f>'Données démographiques'!C165</f>
        <v>0</v>
      </c>
      <c r="D166" s="170">
        <f>'Données démographiques'!D165</f>
        <v>0</v>
      </c>
      <c r="E166" s="170">
        <f>'Données démographiques'!E165</f>
        <v>0</v>
      </c>
      <c r="F166" s="170">
        <f>'Données démographiques'!F165</f>
        <v>0</v>
      </c>
      <c r="G166" s="102"/>
      <c r="H166" s="273"/>
      <c r="I166" s="274"/>
      <c r="J166" s="274"/>
      <c r="K166" s="273"/>
      <c r="L166" s="257"/>
      <c r="M166" s="274"/>
      <c r="N166" s="273"/>
      <c r="O166" s="257"/>
      <c r="P166" s="278"/>
      <c r="Q166" s="278"/>
      <c r="R166" s="278"/>
      <c r="S166" s="278"/>
      <c r="T166" s="278"/>
      <c r="U166" s="537"/>
      <c r="V166" s="273"/>
      <c r="W166" s="255"/>
      <c r="X166" s="255"/>
      <c r="Y166" s="102"/>
      <c r="Z166" s="273"/>
      <c r="AA166" s="172"/>
      <c r="AB166" s="172"/>
      <c r="AC166" s="102"/>
      <c r="AD166" s="257"/>
      <c r="AE166" s="257"/>
      <c r="AF166" s="273"/>
      <c r="AG166" s="257"/>
      <c r="AH166" s="273"/>
      <c r="AI166" s="273"/>
      <c r="AJ166" s="273"/>
      <c r="AK166" s="262"/>
      <c r="AL166" s="262"/>
      <c r="AM166" s="262"/>
      <c r="AN166" s="262"/>
      <c r="AO166" s="262"/>
      <c r="AP166" s="538"/>
      <c r="AQ166" s="262"/>
      <c r="AR166" s="262"/>
      <c r="AS166" s="262"/>
      <c r="AT166" s="262"/>
      <c r="AU166" s="262"/>
      <c r="AV166" s="262"/>
      <c r="AW166" s="262"/>
      <c r="AX166" s="262"/>
      <c r="AY166" s="262"/>
      <c r="AZ166" s="262"/>
      <c r="BA166" s="262"/>
      <c r="BB166" s="262"/>
      <c r="BC166" s="262"/>
      <c r="BD166" s="262"/>
      <c r="BE166" s="264"/>
      <c r="BF166" s="538"/>
      <c r="BG166" s="576" t="str">
        <f t="shared" si="36"/>
        <v xml:space="preserve"> </v>
      </c>
      <c r="BH166" s="576" t="str">
        <f t="shared" si="38"/>
        <v xml:space="preserve"> </v>
      </c>
      <c r="BI166" s="576" t="str">
        <f t="shared" si="39"/>
        <v xml:space="preserve"> </v>
      </c>
      <c r="BJ166" s="576" t="str">
        <f t="shared" si="40"/>
        <v xml:space="preserve"> </v>
      </c>
      <c r="BK166" s="538"/>
      <c r="BL166" s="257"/>
      <c r="BM166" s="257"/>
      <c r="BN166" s="273"/>
      <c r="BO166" s="257"/>
      <c r="BP166" s="273"/>
      <c r="BQ166" s="273"/>
      <c r="BR166" s="273"/>
      <c r="BS166" s="262"/>
      <c r="BT166" s="262"/>
      <c r="BU166" s="262"/>
      <c r="BV166" s="262"/>
      <c r="BW166" s="262"/>
      <c r="BX166" s="538"/>
      <c r="BY166" s="262"/>
      <c r="BZ166" s="262"/>
      <c r="CA166" s="262"/>
      <c r="CB166" s="262"/>
      <c r="CC166" s="262"/>
      <c r="CD166" s="262"/>
      <c r="CE166" s="262"/>
      <c r="CF166" s="262"/>
      <c r="CG166" s="262"/>
      <c r="CH166" s="262"/>
      <c r="CI166" s="262"/>
      <c r="CJ166" s="262"/>
      <c r="CK166" s="262"/>
      <c r="CL166" s="262"/>
      <c r="CM166" s="264"/>
      <c r="CN166" s="538"/>
      <c r="CO166" s="576" t="str">
        <f t="shared" si="37"/>
        <v xml:space="preserve"> </v>
      </c>
      <c r="CP166" s="576" t="str">
        <f t="shared" si="41"/>
        <v xml:space="preserve"> </v>
      </c>
      <c r="CQ166" s="576" t="str">
        <f t="shared" si="42"/>
        <v xml:space="preserve"> </v>
      </c>
      <c r="CR166" s="576" t="str">
        <f t="shared" si="43"/>
        <v xml:space="preserve"> </v>
      </c>
      <c r="CS166" s="102"/>
      <c r="CT166" s="271"/>
    </row>
    <row r="167" spans="2:98" ht="12.75" x14ac:dyDescent="0.25">
      <c r="B167" s="376">
        <f>'Données démographiques'!B166</f>
        <v>0</v>
      </c>
      <c r="C167" s="376">
        <f>'Données démographiques'!C166</f>
        <v>0</v>
      </c>
      <c r="D167" s="377">
        <f>'Données démographiques'!D166</f>
        <v>0</v>
      </c>
      <c r="E167" s="377">
        <f>'Données démographiques'!E166</f>
        <v>0</v>
      </c>
      <c r="F167" s="377">
        <f>'Données démographiques'!F166</f>
        <v>0</v>
      </c>
      <c r="G167" s="102"/>
      <c r="H167" s="258"/>
      <c r="I167" s="493"/>
      <c r="J167" s="493"/>
      <c r="K167" s="258"/>
      <c r="L167" s="259"/>
      <c r="M167" s="493"/>
      <c r="N167" s="258"/>
      <c r="O167" s="259"/>
      <c r="P167" s="260"/>
      <c r="Q167" s="260"/>
      <c r="R167" s="260"/>
      <c r="S167" s="260"/>
      <c r="T167" s="260"/>
      <c r="U167" s="539"/>
      <c r="V167" s="258"/>
      <c r="W167" s="430"/>
      <c r="X167" s="430"/>
      <c r="Y167" s="102"/>
      <c r="Z167" s="258"/>
      <c r="AA167" s="431"/>
      <c r="AB167" s="431"/>
      <c r="AC167" s="102"/>
      <c r="AD167" s="259"/>
      <c r="AE167" s="259"/>
      <c r="AF167" s="258"/>
      <c r="AG167" s="259"/>
      <c r="AH167" s="258"/>
      <c r="AI167" s="258"/>
      <c r="AJ167" s="258"/>
      <c r="AK167" s="263"/>
      <c r="AL167" s="263"/>
      <c r="AM167" s="263"/>
      <c r="AN167" s="263"/>
      <c r="AO167" s="263"/>
      <c r="AP167" s="538"/>
      <c r="AQ167" s="263"/>
      <c r="AR167" s="263"/>
      <c r="AS167" s="263"/>
      <c r="AT167" s="263"/>
      <c r="AU167" s="263"/>
      <c r="AV167" s="263"/>
      <c r="AW167" s="263"/>
      <c r="AX167" s="263"/>
      <c r="AY167" s="263"/>
      <c r="AZ167" s="263"/>
      <c r="BA167" s="263"/>
      <c r="BB167" s="263"/>
      <c r="BC167" s="263"/>
      <c r="BD167" s="263"/>
      <c r="BE167" s="265"/>
      <c r="BF167" s="538"/>
      <c r="BG167" s="577" t="str">
        <f t="shared" si="36"/>
        <v xml:space="preserve"> </v>
      </c>
      <c r="BH167" s="577" t="str">
        <f t="shared" si="38"/>
        <v xml:space="preserve"> </v>
      </c>
      <c r="BI167" s="577" t="str">
        <f t="shared" si="39"/>
        <v xml:space="preserve"> </v>
      </c>
      <c r="BJ167" s="577" t="str">
        <f t="shared" si="40"/>
        <v xml:space="preserve"> </v>
      </c>
      <c r="BK167" s="538"/>
      <c r="BL167" s="259"/>
      <c r="BM167" s="259"/>
      <c r="BN167" s="258"/>
      <c r="BO167" s="259"/>
      <c r="BP167" s="258"/>
      <c r="BQ167" s="258"/>
      <c r="BR167" s="258"/>
      <c r="BS167" s="263"/>
      <c r="BT167" s="263"/>
      <c r="BU167" s="263"/>
      <c r="BV167" s="263"/>
      <c r="BW167" s="263"/>
      <c r="BX167" s="538"/>
      <c r="BY167" s="263"/>
      <c r="BZ167" s="263"/>
      <c r="CA167" s="263"/>
      <c r="CB167" s="263"/>
      <c r="CC167" s="263"/>
      <c r="CD167" s="263"/>
      <c r="CE167" s="263"/>
      <c r="CF167" s="263"/>
      <c r="CG167" s="263"/>
      <c r="CH167" s="263"/>
      <c r="CI167" s="263"/>
      <c r="CJ167" s="263"/>
      <c r="CK167" s="263"/>
      <c r="CL167" s="263"/>
      <c r="CM167" s="265"/>
      <c r="CN167" s="538"/>
      <c r="CO167" s="577" t="str">
        <f t="shared" si="37"/>
        <v xml:space="preserve"> </v>
      </c>
      <c r="CP167" s="577" t="str">
        <f t="shared" si="41"/>
        <v xml:space="preserve"> </v>
      </c>
      <c r="CQ167" s="577" t="str">
        <f t="shared" si="42"/>
        <v xml:space="preserve"> </v>
      </c>
      <c r="CR167" s="577" t="str">
        <f t="shared" si="43"/>
        <v xml:space="preserve"> </v>
      </c>
      <c r="CS167" s="102"/>
      <c r="CT167" s="530"/>
    </row>
    <row r="168" spans="2:98" ht="12.75" x14ac:dyDescent="0.25">
      <c r="B168" s="169">
        <f>'Données démographiques'!B167</f>
        <v>0</v>
      </c>
      <c r="C168" s="169">
        <f>'Données démographiques'!C167</f>
        <v>0</v>
      </c>
      <c r="D168" s="170">
        <f>'Données démographiques'!D167</f>
        <v>0</v>
      </c>
      <c r="E168" s="170">
        <f>'Données démographiques'!E167</f>
        <v>0</v>
      </c>
      <c r="F168" s="170">
        <f>'Données démographiques'!F167</f>
        <v>0</v>
      </c>
      <c r="G168" s="102"/>
      <c r="H168" s="273"/>
      <c r="I168" s="274"/>
      <c r="J168" s="274"/>
      <c r="K168" s="273"/>
      <c r="L168" s="257"/>
      <c r="M168" s="274"/>
      <c r="N168" s="273"/>
      <c r="O168" s="257"/>
      <c r="P168" s="278"/>
      <c r="Q168" s="278"/>
      <c r="R168" s="278"/>
      <c r="S168" s="278"/>
      <c r="T168" s="278"/>
      <c r="U168" s="537"/>
      <c r="V168" s="273"/>
      <c r="W168" s="255"/>
      <c r="X168" s="255"/>
      <c r="Y168" s="102"/>
      <c r="Z168" s="273"/>
      <c r="AA168" s="172"/>
      <c r="AB168" s="172"/>
      <c r="AC168" s="102"/>
      <c r="AD168" s="257"/>
      <c r="AE168" s="257"/>
      <c r="AF168" s="273"/>
      <c r="AG168" s="257"/>
      <c r="AH168" s="273"/>
      <c r="AI168" s="273"/>
      <c r="AJ168" s="273"/>
      <c r="AK168" s="262"/>
      <c r="AL168" s="262"/>
      <c r="AM168" s="262"/>
      <c r="AN168" s="262"/>
      <c r="AO168" s="262"/>
      <c r="AP168" s="538"/>
      <c r="AQ168" s="262"/>
      <c r="AR168" s="262"/>
      <c r="AS168" s="262"/>
      <c r="AT168" s="262"/>
      <c r="AU168" s="262"/>
      <c r="AV168" s="262"/>
      <c r="AW168" s="262"/>
      <c r="AX168" s="262"/>
      <c r="AY168" s="262"/>
      <c r="AZ168" s="262"/>
      <c r="BA168" s="262"/>
      <c r="BB168" s="262"/>
      <c r="BC168" s="262"/>
      <c r="BD168" s="262"/>
      <c r="BE168" s="264"/>
      <c r="BF168" s="538"/>
      <c r="BG168" s="576" t="str">
        <f t="shared" si="36"/>
        <v xml:space="preserve"> </v>
      </c>
      <c r="BH168" s="576" t="str">
        <f t="shared" si="38"/>
        <v xml:space="preserve"> </v>
      </c>
      <c r="BI168" s="576" t="str">
        <f t="shared" si="39"/>
        <v xml:space="preserve"> </v>
      </c>
      <c r="BJ168" s="576" t="str">
        <f t="shared" si="40"/>
        <v xml:space="preserve"> </v>
      </c>
      <c r="BK168" s="538"/>
      <c r="BL168" s="257"/>
      <c r="BM168" s="257"/>
      <c r="BN168" s="273"/>
      <c r="BO168" s="257"/>
      <c r="BP168" s="273"/>
      <c r="BQ168" s="273"/>
      <c r="BR168" s="273"/>
      <c r="BS168" s="262"/>
      <c r="BT168" s="262"/>
      <c r="BU168" s="262"/>
      <c r="BV168" s="262"/>
      <c r="BW168" s="262"/>
      <c r="BX168" s="538"/>
      <c r="BY168" s="262"/>
      <c r="BZ168" s="262"/>
      <c r="CA168" s="262"/>
      <c r="CB168" s="262"/>
      <c r="CC168" s="262"/>
      <c r="CD168" s="262"/>
      <c r="CE168" s="262"/>
      <c r="CF168" s="262"/>
      <c r="CG168" s="262"/>
      <c r="CH168" s="262"/>
      <c r="CI168" s="262"/>
      <c r="CJ168" s="262"/>
      <c r="CK168" s="262"/>
      <c r="CL168" s="262"/>
      <c r="CM168" s="264"/>
      <c r="CN168" s="538"/>
      <c r="CO168" s="576" t="str">
        <f t="shared" si="37"/>
        <v xml:space="preserve"> </v>
      </c>
      <c r="CP168" s="576" t="str">
        <f t="shared" si="41"/>
        <v xml:space="preserve"> </v>
      </c>
      <c r="CQ168" s="576" t="str">
        <f t="shared" si="42"/>
        <v xml:space="preserve"> </v>
      </c>
      <c r="CR168" s="576" t="str">
        <f t="shared" si="43"/>
        <v xml:space="preserve"> </v>
      </c>
      <c r="CS168" s="102"/>
      <c r="CT168" s="271"/>
    </row>
    <row r="169" spans="2:98" ht="12.75" x14ac:dyDescent="0.25">
      <c r="B169" s="376">
        <f>'Données démographiques'!B168</f>
        <v>0</v>
      </c>
      <c r="C169" s="376">
        <f>'Données démographiques'!C168</f>
        <v>0</v>
      </c>
      <c r="D169" s="377">
        <f>'Données démographiques'!D168</f>
        <v>0</v>
      </c>
      <c r="E169" s="377">
        <f>'Données démographiques'!E168</f>
        <v>0</v>
      </c>
      <c r="F169" s="377">
        <f>'Données démographiques'!F168</f>
        <v>0</v>
      </c>
      <c r="G169" s="102"/>
      <c r="H169" s="258"/>
      <c r="I169" s="493"/>
      <c r="J169" s="493"/>
      <c r="K169" s="258"/>
      <c r="L169" s="259"/>
      <c r="M169" s="493"/>
      <c r="N169" s="258"/>
      <c r="O169" s="259"/>
      <c r="P169" s="260"/>
      <c r="Q169" s="260"/>
      <c r="R169" s="260"/>
      <c r="S169" s="260"/>
      <c r="T169" s="260"/>
      <c r="U169" s="539"/>
      <c r="V169" s="258"/>
      <c r="W169" s="430"/>
      <c r="X169" s="430"/>
      <c r="Y169" s="102"/>
      <c r="Z169" s="258"/>
      <c r="AA169" s="431"/>
      <c r="AB169" s="431"/>
      <c r="AC169" s="102"/>
      <c r="AD169" s="259"/>
      <c r="AE169" s="259"/>
      <c r="AF169" s="258"/>
      <c r="AG169" s="259"/>
      <c r="AH169" s="258"/>
      <c r="AI169" s="258"/>
      <c r="AJ169" s="258"/>
      <c r="AK169" s="263"/>
      <c r="AL169" s="263"/>
      <c r="AM169" s="263"/>
      <c r="AN169" s="263"/>
      <c r="AO169" s="263"/>
      <c r="AP169" s="538"/>
      <c r="AQ169" s="263"/>
      <c r="AR169" s="263"/>
      <c r="AS169" s="263"/>
      <c r="AT169" s="263"/>
      <c r="AU169" s="263"/>
      <c r="AV169" s="263"/>
      <c r="AW169" s="263"/>
      <c r="AX169" s="263"/>
      <c r="AY169" s="263"/>
      <c r="AZ169" s="263"/>
      <c r="BA169" s="263"/>
      <c r="BB169" s="263"/>
      <c r="BC169" s="263"/>
      <c r="BD169" s="263"/>
      <c r="BE169" s="265"/>
      <c r="BF169" s="538"/>
      <c r="BG169" s="577" t="str">
        <f t="shared" si="36"/>
        <v xml:space="preserve"> </v>
      </c>
      <c r="BH169" s="577" t="str">
        <f t="shared" si="38"/>
        <v xml:space="preserve"> </v>
      </c>
      <c r="BI169" s="577" t="str">
        <f t="shared" si="39"/>
        <v xml:space="preserve"> </v>
      </c>
      <c r="BJ169" s="577" t="str">
        <f t="shared" si="40"/>
        <v xml:space="preserve"> </v>
      </c>
      <c r="BK169" s="538"/>
      <c r="BL169" s="259"/>
      <c r="BM169" s="259"/>
      <c r="BN169" s="258"/>
      <c r="BO169" s="259"/>
      <c r="BP169" s="258"/>
      <c r="BQ169" s="258"/>
      <c r="BR169" s="258"/>
      <c r="BS169" s="263"/>
      <c r="BT169" s="263"/>
      <c r="BU169" s="263"/>
      <c r="BV169" s="263"/>
      <c r="BW169" s="263"/>
      <c r="BX169" s="538"/>
      <c r="BY169" s="263"/>
      <c r="BZ169" s="263"/>
      <c r="CA169" s="263"/>
      <c r="CB169" s="263"/>
      <c r="CC169" s="263"/>
      <c r="CD169" s="263"/>
      <c r="CE169" s="263"/>
      <c r="CF169" s="263"/>
      <c r="CG169" s="263"/>
      <c r="CH169" s="263"/>
      <c r="CI169" s="263"/>
      <c r="CJ169" s="263"/>
      <c r="CK169" s="263"/>
      <c r="CL169" s="263"/>
      <c r="CM169" s="265"/>
      <c r="CN169" s="538"/>
      <c r="CO169" s="577" t="str">
        <f t="shared" si="37"/>
        <v xml:space="preserve"> </v>
      </c>
      <c r="CP169" s="577" t="str">
        <f t="shared" si="41"/>
        <v xml:space="preserve"> </v>
      </c>
      <c r="CQ169" s="577" t="str">
        <f t="shared" si="42"/>
        <v xml:space="preserve"> </v>
      </c>
      <c r="CR169" s="577" t="str">
        <f t="shared" si="43"/>
        <v xml:space="preserve"> </v>
      </c>
      <c r="CS169" s="102"/>
      <c r="CT169" s="530"/>
    </row>
    <row r="170" spans="2:98" ht="12.75" x14ac:dyDescent="0.25">
      <c r="B170" s="169">
        <f>'Données démographiques'!B169</f>
        <v>0</v>
      </c>
      <c r="C170" s="169">
        <f>'Données démographiques'!C169</f>
        <v>0</v>
      </c>
      <c r="D170" s="170">
        <f>'Données démographiques'!D169</f>
        <v>0</v>
      </c>
      <c r="E170" s="170">
        <f>'Données démographiques'!E169</f>
        <v>0</v>
      </c>
      <c r="F170" s="170">
        <f>'Données démographiques'!F169</f>
        <v>0</v>
      </c>
      <c r="G170" s="102"/>
      <c r="H170" s="273"/>
      <c r="I170" s="274"/>
      <c r="J170" s="274"/>
      <c r="K170" s="273"/>
      <c r="L170" s="257"/>
      <c r="M170" s="274"/>
      <c r="N170" s="273"/>
      <c r="O170" s="257"/>
      <c r="P170" s="278"/>
      <c r="Q170" s="278"/>
      <c r="R170" s="278"/>
      <c r="S170" s="278"/>
      <c r="T170" s="278"/>
      <c r="U170" s="537"/>
      <c r="V170" s="273"/>
      <c r="W170" s="255"/>
      <c r="X170" s="255"/>
      <c r="Y170" s="102"/>
      <c r="Z170" s="273"/>
      <c r="AA170" s="172"/>
      <c r="AB170" s="172"/>
      <c r="AC170" s="102"/>
      <c r="AD170" s="257"/>
      <c r="AE170" s="257"/>
      <c r="AF170" s="273"/>
      <c r="AG170" s="257"/>
      <c r="AH170" s="273"/>
      <c r="AI170" s="273"/>
      <c r="AJ170" s="273"/>
      <c r="AK170" s="262"/>
      <c r="AL170" s="262"/>
      <c r="AM170" s="262"/>
      <c r="AN170" s="262"/>
      <c r="AO170" s="262"/>
      <c r="AP170" s="538"/>
      <c r="AQ170" s="262"/>
      <c r="AR170" s="262"/>
      <c r="AS170" s="262"/>
      <c r="AT170" s="262"/>
      <c r="AU170" s="262"/>
      <c r="AV170" s="262"/>
      <c r="AW170" s="262"/>
      <c r="AX170" s="262"/>
      <c r="AY170" s="262"/>
      <c r="AZ170" s="262"/>
      <c r="BA170" s="262"/>
      <c r="BB170" s="262"/>
      <c r="BC170" s="262"/>
      <c r="BD170" s="262"/>
      <c r="BE170" s="264"/>
      <c r="BF170" s="538"/>
      <c r="BG170" s="576" t="str">
        <f t="shared" si="36"/>
        <v xml:space="preserve"> </v>
      </c>
      <c r="BH170" s="576" t="str">
        <f t="shared" si="38"/>
        <v xml:space="preserve"> </v>
      </c>
      <c r="BI170" s="576" t="str">
        <f t="shared" si="39"/>
        <v xml:space="preserve"> </v>
      </c>
      <c r="BJ170" s="576" t="str">
        <f t="shared" si="40"/>
        <v xml:space="preserve"> </v>
      </c>
      <c r="BK170" s="538"/>
      <c r="BL170" s="257"/>
      <c r="BM170" s="257"/>
      <c r="BN170" s="273"/>
      <c r="BO170" s="257"/>
      <c r="BP170" s="273"/>
      <c r="BQ170" s="273"/>
      <c r="BR170" s="273"/>
      <c r="BS170" s="262"/>
      <c r="BT170" s="262"/>
      <c r="BU170" s="262"/>
      <c r="BV170" s="262"/>
      <c r="BW170" s="262"/>
      <c r="BX170" s="538"/>
      <c r="BY170" s="262"/>
      <c r="BZ170" s="262"/>
      <c r="CA170" s="262"/>
      <c r="CB170" s="262"/>
      <c r="CC170" s="262"/>
      <c r="CD170" s="262"/>
      <c r="CE170" s="262"/>
      <c r="CF170" s="262"/>
      <c r="CG170" s="262"/>
      <c r="CH170" s="262"/>
      <c r="CI170" s="262"/>
      <c r="CJ170" s="262"/>
      <c r="CK170" s="262"/>
      <c r="CL170" s="262"/>
      <c r="CM170" s="264"/>
      <c r="CN170" s="538"/>
      <c r="CO170" s="576" t="str">
        <f t="shared" si="37"/>
        <v xml:space="preserve"> </v>
      </c>
      <c r="CP170" s="576" t="str">
        <f t="shared" si="41"/>
        <v xml:space="preserve"> </v>
      </c>
      <c r="CQ170" s="576" t="str">
        <f t="shared" si="42"/>
        <v xml:space="preserve"> </v>
      </c>
      <c r="CR170" s="576" t="str">
        <f t="shared" si="43"/>
        <v xml:space="preserve"> </v>
      </c>
      <c r="CS170" s="102"/>
      <c r="CT170" s="271"/>
    </row>
    <row r="171" spans="2:98" ht="12.75" x14ac:dyDescent="0.25">
      <c r="B171" s="376">
        <f>'Données démographiques'!B170</f>
        <v>0</v>
      </c>
      <c r="C171" s="376">
        <f>'Données démographiques'!C170</f>
        <v>0</v>
      </c>
      <c r="D171" s="377">
        <f>'Données démographiques'!D170</f>
        <v>0</v>
      </c>
      <c r="E171" s="377">
        <f>'Données démographiques'!E170</f>
        <v>0</v>
      </c>
      <c r="F171" s="377">
        <f>'Données démographiques'!F170</f>
        <v>0</v>
      </c>
      <c r="G171" s="102"/>
      <c r="H171" s="258"/>
      <c r="I171" s="493"/>
      <c r="J171" s="493"/>
      <c r="K171" s="258"/>
      <c r="L171" s="259"/>
      <c r="M171" s="493"/>
      <c r="N171" s="258"/>
      <c r="O171" s="259"/>
      <c r="P171" s="260"/>
      <c r="Q171" s="260"/>
      <c r="R171" s="260"/>
      <c r="S171" s="260"/>
      <c r="T171" s="260"/>
      <c r="U171" s="539"/>
      <c r="V171" s="258"/>
      <c r="W171" s="430"/>
      <c r="X171" s="430"/>
      <c r="Y171" s="102"/>
      <c r="Z171" s="258"/>
      <c r="AA171" s="431"/>
      <c r="AB171" s="431"/>
      <c r="AC171" s="102"/>
      <c r="AD171" s="259"/>
      <c r="AE171" s="259"/>
      <c r="AF171" s="258"/>
      <c r="AG171" s="259"/>
      <c r="AH171" s="258"/>
      <c r="AI171" s="258"/>
      <c r="AJ171" s="258"/>
      <c r="AK171" s="263"/>
      <c r="AL171" s="263"/>
      <c r="AM171" s="263"/>
      <c r="AN171" s="263"/>
      <c r="AO171" s="263"/>
      <c r="AP171" s="538"/>
      <c r="AQ171" s="263"/>
      <c r="AR171" s="263"/>
      <c r="AS171" s="263"/>
      <c r="AT171" s="263"/>
      <c r="AU171" s="263"/>
      <c r="AV171" s="263"/>
      <c r="AW171" s="263"/>
      <c r="AX171" s="263"/>
      <c r="AY171" s="263"/>
      <c r="AZ171" s="263"/>
      <c r="BA171" s="263"/>
      <c r="BB171" s="263"/>
      <c r="BC171" s="263"/>
      <c r="BD171" s="263"/>
      <c r="BE171" s="265"/>
      <c r="BF171" s="538"/>
      <c r="BG171" s="577" t="str">
        <f t="shared" si="36"/>
        <v xml:space="preserve"> </v>
      </c>
      <c r="BH171" s="577" t="str">
        <f t="shared" si="38"/>
        <v xml:space="preserve"> </v>
      </c>
      <c r="BI171" s="577" t="str">
        <f t="shared" si="39"/>
        <v xml:space="preserve"> </v>
      </c>
      <c r="BJ171" s="577" t="str">
        <f t="shared" si="40"/>
        <v xml:space="preserve"> </v>
      </c>
      <c r="BK171" s="538"/>
      <c r="BL171" s="259"/>
      <c r="BM171" s="259"/>
      <c r="BN171" s="258"/>
      <c r="BO171" s="259"/>
      <c r="BP171" s="258"/>
      <c r="BQ171" s="258"/>
      <c r="BR171" s="258"/>
      <c r="BS171" s="263"/>
      <c r="BT171" s="263"/>
      <c r="BU171" s="263"/>
      <c r="BV171" s="263"/>
      <c r="BW171" s="263"/>
      <c r="BX171" s="538"/>
      <c r="BY171" s="263"/>
      <c r="BZ171" s="263"/>
      <c r="CA171" s="263"/>
      <c r="CB171" s="263"/>
      <c r="CC171" s="263"/>
      <c r="CD171" s="263"/>
      <c r="CE171" s="263"/>
      <c r="CF171" s="263"/>
      <c r="CG171" s="263"/>
      <c r="CH171" s="263"/>
      <c r="CI171" s="263"/>
      <c r="CJ171" s="263"/>
      <c r="CK171" s="263"/>
      <c r="CL171" s="263"/>
      <c r="CM171" s="265"/>
      <c r="CN171" s="538"/>
      <c r="CO171" s="577" t="str">
        <f t="shared" si="37"/>
        <v xml:space="preserve"> </v>
      </c>
      <c r="CP171" s="577" t="str">
        <f t="shared" si="41"/>
        <v xml:space="preserve"> </v>
      </c>
      <c r="CQ171" s="577" t="str">
        <f t="shared" si="42"/>
        <v xml:space="preserve"> </v>
      </c>
      <c r="CR171" s="577" t="str">
        <f t="shared" si="43"/>
        <v xml:space="preserve"> </v>
      </c>
      <c r="CS171" s="102"/>
      <c r="CT171" s="530"/>
    </row>
    <row r="172" spans="2:98" ht="12.75" x14ac:dyDescent="0.25">
      <c r="B172" s="169">
        <f>'Données démographiques'!B171</f>
        <v>0</v>
      </c>
      <c r="C172" s="169">
        <f>'Données démographiques'!C171</f>
        <v>0</v>
      </c>
      <c r="D172" s="170">
        <f>'Données démographiques'!D171</f>
        <v>0</v>
      </c>
      <c r="E172" s="170">
        <f>'Données démographiques'!E171</f>
        <v>0</v>
      </c>
      <c r="F172" s="170">
        <f>'Données démographiques'!F171</f>
        <v>0</v>
      </c>
      <c r="G172" s="102"/>
      <c r="H172" s="273"/>
      <c r="I172" s="274"/>
      <c r="J172" s="274"/>
      <c r="K172" s="273"/>
      <c r="L172" s="257"/>
      <c r="M172" s="274"/>
      <c r="N172" s="273"/>
      <c r="O172" s="257"/>
      <c r="P172" s="278"/>
      <c r="Q172" s="278"/>
      <c r="R172" s="278"/>
      <c r="S172" s="278"/>
      <c r="T172" s="278"/>
      <c r="U172" s="537"/>
      <c r="V172" s="273"/>
      <c r="W172" s="255"/>
      <c r="X172" s="255"/>
      <c r="Y172" s="102"/>
      <c r="Z172" s="273"/>
      <c r="AA172" s="172"/>
      <c r="AB172" s="172"/>
      <c r="AC172" s="102"/>
      <c r="AD172" s="257"/>
      <c r="AE172" s="257"/>
      <c r="AF172" s="273"/>
      <c r="AG172" s="257"/>
      <c r="AH172" s="273"/>
      <c r="AI172" s="273"/>
      <c r="AJ172" s="273"/>
      <c r="AK172" s="262"/>
      <c r="AL172" s="262"/>
      <c r="AM172" s="262"/>
      <c r="AN172" s="262"/>
      <c r="AO172" s="262"/>
      <c r="AP172" s="538"/>
      <c r="AQ172" s="262"/>
      <c r="AR172" s="262"/>
      <c r="AS172" s="262"/>
      <c r="AT172" s="262"/>
      <c r="AU172" s="262"/>
      <c r="AV172" s="262"/>
      <c r="AW172" s="262"/>
      <c r="AX172" s="262"/>
      <c r="AY172" s="262"/>
      <c r="AZ172" s="262"/>
      <c r="BA172" s="262"/>
      <c r="BB172" s="262"/>
      <c r="BC172" s="262"/>
      <c r="BD172" s="262"/>
      <c r="BE172" s="264"/>
      <c r="BF172" s="538"/>
      <c r="BG172" s="576" t="str">
        <f t="shared" si="36"/>
        <v xml:space="preserve"> </v>
      </c>
      <c r="BH172" s="576" t="str">
        <f t="shared" si="38"/>
        <v xml:space="preserve"> </v>
      </c>
      <c r="BI172" s="576" t="str">
        <f t="shared" si="39"/>
        <v xml:space="preserve"> </v>
      </c>
      <c r="BJ172" s="576" t="str">
        <f t="shared" si="40"/>
        <v xml:space="preserve"> </v>
      </c>
      <c r="BK172" s="538"/>
      <c r="BL172" s="257"/>
      <c r="BM172" s="257"/>
      <c r="BN172" s="273"/>
      <c r="BO172" s="257"/>
      <c r="BP172" s="273"/>
      <c r="BQ172" s="273"/>
      <c r="BR172" s="273"/>
      <c r="BS172" s="262"/>
      <c r="BT172" s="262"/>
      <c r="BU172" s="262"/>
      <c r="BV172" s="262"/>
      <c r="BW172" s="262"/>
      <c r="BX172" s="538"/>
      <c r="BY172" s="262"/>
      <c r="BZ172" s="262"/>
      <c r="CA172" s="262"/>
      <c r="CB172" s="262"/>
      <c r="CC172" s="262"/>
      <c r="CD172" s="262"/>
      <c r="CE172" s="262"/>
      <c r="CF172" s="262"/>
      <c r="CG172" s="262"/>
      <c r="CH172" s="262"/>
      <c r="CI172" s="262"/>
      <c r="CJ172" s="262"/>
      <c r="CK172" s="262"/>
      <c r="CL172" s="262"/>
      <c r="CM172" s="264"/>
      <c r="CN172" s="538"/>
      <c r="CO172" s="576" t="str">
        <f t="shared" si="37"/>
        <v xml:space="preserve"> </v>
      </c>
      <c r="CP172" s="576" t="str">
        <f t="shared" si="41"/>
        <v xml:space="preserve"> </v>
      </c>
      <c r="CQ172" s="576" t="str">
        <f t="shared" si="42"/>
        <v xml:space="preserve"> </v>
      </c>
      <c r="CR172" s="576" t="str">
        <f t="shared" si="43"/>
        <v xml:space="preserve"> </v>
      </c>
      <c r="CS172" s="102"/>
      <c r="CT172" s="271"/>
    </row>
    <row r="173" spans="2:98" ht="12.75" x14ac:dyDescent="0.25">
      <c r="B173" s="376">
        <f>'Données démographiques'!B172</f>
        <v>0</v>
      </c>
      <c r="C173" s="376">
        <f>'Données démographiques'!C172</f>
        <v>0</v>
      </c>
      <c r="D173" s="377">
        <f>'Données démographiques'!D172</f>
        <v>0</v>
      </c>
      <c r="E173" s="377">
        <f>'Données démographiques'!E172</f>
        <v>0</v>
      </c>
      <c r="F173" s="377">
        <f>'Données démographiques'!F172</f>
        <v>0</v>
      </c>
      <c r="G173" s="102"/>
      <c r="H173" s="258"/>
      <c r="I173" s="493"/>
      <c r="J173" s="493"/>
      <c r="K173" s="258"/>
      <c r="L173" s="259"/>
      <c r="M173" s="493"/>
      <c r="N173" s="258"/>
      <c r="O173" s="259"/>
      <c r="P173" s="260"/>
      <c r="Q173" s="260"/>
      <c r="R173" s="260"/>
      <c r="S173" s="260"/>
      <c r="T173" s="260"/>
      <c r="U173" s="539"/>
      <c r="V173" s="258"/>
      <c r="W173" s="430"/>
      <c r="X173" s="430"/>
      <c r="Y173" s="102"/>
      <c r="Z173" s="258"/>
      <c r="AA173" s="431"/>
      <c r="AB173" s="431"/>
      <c r="AC173" s="102"/>
      <c r="AD173" s="259"/>
      <c r="AE173" s="259"/>
      <c r="AF173" s="258"/>
      <c r="AG173" s="259"/>
      <c r="AH173" s="258"/>
      <c r="AI173" s="258"/>
      <c r="AJ173" s="258"/>
      <c r="AK173" s="263"/>
      <c r="AL173" s="263"/>
      <c r="AM173" s="263"/>
      <c r="AN173" s="263"/>
      <c r="AO173" s="263"/>
      <c r="AP173" s="538"/>
      <c r="AQ173" s="263"/>
      <c r="AR173" s="263"/>
      <c r="AS173" s="263"/>
      <c r="AT173" s="263"/>
      <c r="AU173" s="263"/>
      <c r="AV173" s="263"/>
      <c r="AW173" s="263"/>
      <c r="AX173" s="263"/>
      <c r="AY173" s="263"/>
      <c r="AZ173" s="263"/>
      <c r="BA173" s="263"/>
      <c r="BB173" s="263"/>
      <c r="BC173" s="263"/>
      <c r="BD173" s="263"/>
      <c r="BE173" s="265"/>
      <c r="BF173" s="538"/>
      <c r="BG173" s="577" t="str">
        <f t="shared" si="36"/>
        <v xml:space="preserve"> </v>
      </c>
      <c r="BH173" s="577" t="str">
        <f t="shared" si="38"/>
        <v xml:space="preserve"> </v>
      </c>
      <c r="BI173" s="577" t="str">
        <f t="shared" si="39"/>
        <v xml:space="preserve"> </v>
      </c>
      <c r="BJ173" s="577" t="str">
        <f t="shared" si="40"/>
        <v xml:space="preserve"> </v>
      </c>
      <c r="BK173" s="538"/>
      <c r="BL173" s="259"/>
      <c r="BM173" s="259"/>
      <c r="BN173" s="258"/>
      <c r="BO173" s="259"/>
      <c r="BP173" s="258"/>
      <c r="BQ173" s="258"/>
      <c r="BR173" s="258"/>
      <c r="BS173" s="263"/>
      <c r="BT173" s="263"/>
      <c r="BU173" s="263"/>
      <c r="BV173" s="263"/>
      <c r="BW173" s="263"/>
      <c r="BX173" s="538"/>
      <c r="BY173" s="263"/>
      <c r="BZ173" s="263"/>
      <c r="CA173" s="263"/>
      <c r="CB173" s="263"/>
      <c r="CC173" s="263"/>
      <c r="CD173" s="263"/>
      <c r="CE173" s="263"/>
      <c r="CF173" s="263"/>
      <c r="CG173" s="263"/>
      <c r="CH173" s="263"/>
      <c r="CI173" s="263"/>
      <c r="CJ173" s="263"/>
      <c r="CK173" s="263"/>
      <c r="CL173" s="263"/>
      <c r="CM173" s="265"/>
      <c r="CN173" s="538"/>
      <c r="CO173" s="577" t="str">
        <f t="shared" si="37"/>
        <v xml:space="preserve"> </v>
      </c>
      <c r="CP173" s="577" t="str">
        <f t="shared" si="41"/>
        <v xml:space="preserve"> </v>
      </c>
      <c r="CQ173" s="577" t="str">
        <f t="shared" si="42"/>
        <v xml:space="preserve"> </v>
      </c>
      <c r="CR173" s="577" t="str">
        <f t="shared" si="43"/>
        <v xml:space="preserve"> </v>
      </c>
      <c r="CS173" s="102"/>
      <c r="CT173" s="530"/>
    </row>
    <row r="174" spans="2:98" ht="12.75" x14ac:dyDescent="0.25">
      <c r="B174" s="169">
        <f>'Données démographiques'!B173</f>
        <v>0</v>
      </c>
      <c r="C174" s="169">
        <f>'Données démographiques'!C173</f>
        <v>0</v>
      </c>
      <c r="D174" s="170">
        <f>'Données démographiques'!D173</f>
        <v>0</v>
      </c>
      <c r="E174" s="170">
        <f>'Données démographiques'!E173</f>
        <v>0</v>
      </c>
      <c r="F174" s="170">
        <f>'Données démographiques'!F173</f>
        <v>0</v>
      </c>
      <c r="G174" s="102"/>
      <c r="H174" s="273"/>
      <c r="I174" s="274"/>
      <c r="J174" s="274"/>
      <c r="K174" s="273"/>
      <c r="L174" s="257"/>
      <c r="M174" s="274"/>
      <c r="N174" s="273"/>
      <c r="O174" s="257"/>
      <c r="P174" s="278"/>
      <c r="Q174" s="278"/>
      <c r="R174" s="278"/>
      <c r="S174" s="278"/>
      <c r="T174" s="278"/>
      <c r="U174" s="537"/>
      <c r="V174" s="273"/>
      <c r="W174" s="255"/>
      <c r="X174" s="255"/>
      <c r="Y174" s="102"/>
      <c r="Z174" s="273"/>
      <c r="AA174" s="172"/>
      <c r="AB174" s="172"/>
      <c r="AC174" s="102"/>
      <c r="AD174" s="257"/>
      <c r="AE174" s="257"/>
      <c r="AF174" s="273"/>
      <c r="AG174" s="257"/>
      <c r="AH174" s="273"/>
      <c r="AI174" s="273"/>
      <c r="AJ174" s="273"/>
      <c r="AK174" s="262"/>
      <c r="AL174" s="262"/>
      <c r="AM174" s="262"/>
      <c r="AN174" s="262"/>
      <c r="AO174" s="262"/>
      <c r="AP174" s="538"/>
      <c r="AQ174" s="262"/>
      <c r="AR174" s="262"/>
      <c r="AS174" s="262"/>
      <c r="AT174" s="262"/>
      <c r="AU174" s="262"/>
      <c r="AV174" s="262"/>
      <c r="AW174" s="262"/>
      <c r="AX174" s="262"/>
      <c r="AY174" s="262"/>
      <c r="AZ174" s="262"/>
      <c r="BA174" s="262"/>
      <c r="BB174" s="262"/>
      <c r="BC174" s="262"/>
      <c r="BD174" s="262"/>
      <c r="BE174" s="264"/>
      <c r="BF174" s="538"/>
      <c r="BG174" s="576" t="str">
        <f t="shared" si="36"/>
        <v xml:space="preserve"> </v>
      </c>
      <c r="BH174" s="576" t="str">
        <f t="shared" si="38"/>
        <v xml:space="preserve"> </v>
      </c>
      <c r="BI174" s="576" t="str">
        <f t="shared" si="39"/>
        <v xml:space="preserve"> </v>
      </c>
      <c r="BJ174" s="576" t="str">
        <f t="shared" si="40"/>
        <v xml:space="preserve"> </v>
      </c>
      <c r="BK174" s="538"/>
      <c r="BL174" s="257"/>
      <c r="BM174" s="257"/>
      <c r="BN174" s="273"/>
      <c r="BO174" s="257"/>
      <c r="BP174" s="273"/>
      <c r="BQ174" s="273"/>
      <c r="BR174" s="273"/>
      <c r="BS174" s="262"/>
      <c r="BT174" s="262"/>
      <c r="BU174" s="262"/>
      <c r="BV174" s="262"/>
      <c r="BW174" s="262"/>
      <c r="BX174" s="538"/>
      <c r="BY174" s="262"/>
      <c r="BZ174" s="262"/>
      <c r="CA174" s="262"/>
      <c r="CB174" s="262"/>
      <c r="CC174" s="262"/>
      <c r="CD174" s="262"/>
      <c r="CE174" s="262"/>
      <c r="CF174" s="262"/>
      <c r="CG174" s="262"/>
      <c r="CH174" s="262"/>
      <c r="CI174" s="262"/>
      <c r="CJ174" s="262"/>
      <c r="CK174" s="262"/>
      <c r="CL174" s="262"/>
      <c r="CM174" s="264"/>
      <c r="CN174" s="538"/>
      <c r="CO174" s="576" t="str">
        <f t="shared" si="37"/>
        <v xml:space="preserve"> </v>
      </c>
      <c r="CP174" s="576" t="str">
        <f t="shared" si="41"/>
        <v xml:space="preserve"> </v>
      </c>
      <c r="CQ174" s="576" t="str">
        <f t="shared" si="42"/>
        <v xml:space="preserve"> </v>
      </c>
      <c r="CR174" s="576" t="str">
        <f t="shared" si="43"/>
        <v xml:space="preserve"> </v>
      </c>
      <c r="CS174" s="102"/>
      <c r="CT174" s="271"/>
    </row>
    <row r="175" spans="2:98" ht="12.75" x14ac:dyDescent="0.25">
      <c r="B175" s="376">
        <f>'Données démographiques'!B174</f>
        <v>0</v>
      </c>
      <c r="C175" s="376">
        <f>'Données démographiques'!C174</f>
        <v>0</v>
      </c>
      <c r="D175" s="377">
        <f>'Données démographiques'!D174</f>
        <v>0</v>
      </c>
      <c r="E175" s="377">
        <f>'Données démographiques'!E174</f>
        <v>0</v>
      </c>
      <c r="F175" s="377">
        <f>'Données démographiques'!F174</f>
        <v>0</v>
      </c>
      <c r="G175" s="102"/>
      <c r="H175" s="258"/>
      <c r="I175" s="493"/>
      <c r="J175" s="493"/>
      <c r="K175" s="258"/>
      <c r="L175" s="259"/>
      <c r="M175" s="493"/>
      <c r="N175" s="258"/>
      <c r="O175" s="259"/>
      <c r="P175" s="260"/>
      <c r="Q175" s="260"/>
      <c r="R175" s="260"/>
      <c r="S175" s="260"/>
      <c r="T175" s="260"/>
      <c r="U175" s="539"/>
      <c r="V175" s="258"/>
      <c r="W175" s="430"/>
      <c r="X175" s="430"/>
      <c r="Y175" s="102"/>
      <c r="Z175" s="258"/>
      <c r="AA175" s="431"/>
      <c r="AB175" s="431"/>
      <c r="AC175" s="102"/>
      <c r="AD175" s="259"/>
      <c r="AE175" s="259"/>
      <c r="AF175" s="258"/>
      <c r="AG175" s="259"/>
      <c r="AH175" s="258"/>
      <c r="AI175" s="258"/>
      <c r="AJ175" s="258"/>
      <c r="AK175" s="263"/>
      <c r="AL175" s="263"/>
      <c r="AM175" s="263"/>
      <c r="AN175" s="263"/>
      <c r="AO175" s="263"/>
      <c r="AP175" s="538"/>
      <c r="AQ175" s="263"/>
      <c r="AR175" s="263"/>
      <c r="AS175" s="263"/>
      <c r="AT175" s="263"/>
      <c r="AU175" s="263"/>
      <c r="AV175" s="263"/>
      <c r="AW175" s="263"/>
      <c r="AX175" s="263"/>
      <c r="AY175" s="263"/>
      <c r="AZ175" s="263"/>
      <c r="BA175" s="263"/>
      <c r="BB175" s="263"/>
      <c r="BC175" s="263"/>
      <c r="BD175" s="263"/>
      <c r="BE175" s="265"/>
      <c r="BF175" s="538"/>
      <c r="BG175" s="577" t="str">
        <f t="shared" si="36"/>
        <v xml:space="preserve"> </v>
      </c>
      <c r="BH175" s="577" t="str">
        <f t="shared" si="38"/>
        <v xml:space="preserve"> </v>
      </c>
      <c r="BI175" s="577" t="str">
        <f t="shared" si="39"/>
        <v xml:space="preserve"> </v>
      </c>
      <c r="BJ175" s="577" t="str">
        <f t="shared" si="40"/>
        <v xml:space="preserve"> </v>
      </c>
      <c r="BK175" s="538"/>
      <c r="BL175" s="259"/>
      <c r="BM175" s="259"/>
      <c r="BN175" s="258"/>
      <c r="BO175" s="259"/>
      <c r="BP175" s="258"/>
      <c r="BQ175" s="258"/>
      <c r="BR175" s="258"/>
      <c r="BS175" s="263"/>
      <c r="BT175" s="263"/>
      <c r="BU175" s="263"/>
      <c r="BV175" s="263"/>
      <c r="BW175" s="263"/>
      <c r="BX175" s="538"/>
      <c r="BY175" s="263"/>
      <c r="BZ175" s="263"/>
      <c r="CA175" s="263"/>
      <c r="CB175" s="263"/>
      <c r="CC175" s="263"/>
      <c r="CD175" s="263"/>
      <c r="CE175" s="263"/>
      <c r="CF175" s="263"/>
      <c r="CG175" s="263"/>
      <c r="CH175" s="263"/>
      <c r="CI175" s="263"/>
      <c r="CJ175" s="263"/>
      <c r="CK175" s="263"/>
      <c r="CL175" s="263"/>
      <c r="CM175" s="265"/>
      <c r="CN175" s="538"/>
      <c r="CO175" s="577" t="str">
        <f t="shared" si="37"/>
        <v xml:space="preserve"> </v>
      </c>
      <c r="CP175" s="577" t="str">
        <f t="shared" si="41"/>
        <v xml:space="preserve"> </v>
      </c>
      <c r="CQ175" s="577" t="str">
        <f t="shared" si="42"/>
        <v xml:space="preserve"> </v>
      </c>
      <c r="CR175" s="577" t="str">
        <f t="shared" si="43"/>
        <v xml:space="preserve"> </v>
      </c>
      <c r="CS175" s="102"/>
      <c r="CT175" s="530"/>
    </row>
    <row r="176" spans="2:98" ht="12.75" x14ac:dyDescent="0.25">
      <c r="B176" s="169">
        <f>'Données démographiques'!B175</f>
        <v>0</v>
      </c>
      <c r="C176" s="169">
        <f>'Données démographiques'!C175</f>
        <v>0</v>
      </c>
      <c r="D176" s="170">
        <f>'Données démographiques'!D175</f>
        <v>0</v>
      </c>
      <c r="E176" s="170">
        <f>'Données démographiques'!E175</f>
        <v>0</v>
      </c>
      <c r="F176" s="170">
        <f>'Données démographiques'!F175</f>
        <v>0</v>
      </c>
      <c r="G176" s="102"/>
      <c r="H176" s="273"/>
      <c r="I176" s="274"/>
      <c r="J176" s="274"/>
      <c r="K176" s="273"/>
      <c r="L176" s="257"/>
      <c r="M176" s="274"/>
      <c r="N176" s="273"/>
      <c r="O176" s="257"/>
      <c r="P176" s="278"/>
      <c r="Q176" s="278"/>
      <c r="R176" s="278"/>
      <c r="S176" s="278"/>
      <c r="T176" s="278"/>
      <c r="U176" s="537"/>
      <c r="V176" s="273"/>
      <c r="W176" s="255"/>
      <c r="X176" s="255"/>
      <c r="Y176" s="102"/>
      <c r="Z176" s="273"/>
      <c r="AA176" s="172"/>
      <c r="AB176" s="172"/>
      <c r="AC176" s="102"/>
      <c r="AD176" s="257"/>
      <c r="AE176" s="257"/>
      <c r="AF176" s="273"/>
      <c r="AG176" s="257"/>
      <c r="AH176" s="273"/>
      <c r="AI176" s="273"/>
      <c r="AJ176" s="273"/>
      <c r="AK176" s="262"/>
      <c r="AL176" s="262"/>
      <c r="AM176" s="262"/>
      <c r="AN176" s="262"/>
      <c r="AO176" s="262"/>
      <c r="AP176" s="538"/>
      <c r="AQ176" s="262"/>
      <c r="AR176" s="262"/>
      <c r="AS176" s="262"/>
      <c r="AT176" s="262"/>
      <c r="AU176" s="262"/>
      <c r="AV176" s="262"/>
      <c r="AW176" s="262"/>
      <c r="AX176" s="262"/>
      <c r="AY176" s="262"/>
      <c r="AZ176" s="262"/>
      <c r="BA176" s="262"/>
      <c r="BB176" s="262"/>
      <c r="BC176" s="262"/>
      <c r="BD176" s="262"/>
      <c r="BE176" s="264"/>
      <c r="BF176" s="538"/>
      <c r="BG176" s="576" t="str">
        <f t="shared" si="36"/>
        <v xml:space="preserve"> </v>
      </c>
      <c r="BH176" s="576" t="str">
        <f t="shared" si="38"/>
        <v xml:space="preserve"> </v>
      </c>
      <c r="BI176" s="576" t="str">
        <f t="shared" si="39"/>
        <v xml:space="preserve"> </v>
      </c>
      <c r="BJ176" s="576" t="str">
        <f t="shared" si="40"/>
        <v xml:space="preserve"> </v>
      </c>
      <c r="BK176" s="538"/>
      <c r="BL176" s="257"/>
      <c r="BM176" s="257"/>
      <c r="BN176" s="273"/>
      <c r="BO176" s="257"/>
      <c r="BP176" s="273"/>
      <c r="BQ176" s="273"/>
      <c r="BR176" s="273"/>
      <c r="BS176" s="262"/>
      <c r="BT176" s="262"/>
      <c r="BU176" s="262"/>
      <c r="BV176" s="262"/>
      <c r="BW176" s="262"/>
      <c r="BX176" s="538"/>
      <c r="BY176" s="262"/>
      <c r="BZ176" s="262"/>
      <c r="CA176" s="262"/>
      <c r="CB176" s="262"/>
      <c r="CC176" s="262"/>
      <c r="CD176" s="262"/>
      <c r="CE176" s="262"/>
      <c r="CF176" s="262"/>
      <c r="CG176" s="262"/>
      <c r="CH176" s="262"/>
      <c r="CI176" s="262"/>
      <c r="CJ176" s="262"/>
      <c r="CK176" s="262"/>
      <c r="CL176" s="262"/>
      <c r="CM176" s="264"/>
      <c r="CN176" s="538"/>
      <c r="CO176" s="576" t="str">
        <f t="shared" si="37"/>
        <v xml:space="preserve"> </v>
      </c>
      <c r="CP176" s="576" t="str">
        <f t="shared" si="41"/>
        <v xml:space="preserve"> </v>
      </c>
      <c r="CQ176" s="576" t="str">
        <f t="shared" si="42"/>
        <v xml:space="preserve"> </v>
      </c>
      <c r="CR176" s="576" t="str">
        <f t="shared" si="43"/>
        <v xml:space="preserve"> </v>
      </c>
      <c r="CS176" s="102"/>
      <c r="CT176" s="271"/>
    </row>
    <row r="177" spans="2:98" ht="12.75" x14ac:dyDescent="0.25">
      <c r="B177" s="376">
        <f>'Données démographiques'!B176</f>
        <v>0</v>
      </c>
      <c r="C177" s="376">
        <f>'Données démographiques'!C176</f>
        <v>0</v>
      </c>
      <c r="D177" s="377">
        <f>'Données démographiques'!D176</f>
        <v>0</v>
      </c>
      <c r="E177" s="377">
        <f>'Données démographiques'!E176</f>
        <v>0</v>
      </c>
      <c r="F177" s="377">
        <f>'Données démographiques'!F176</f>
        <v>0</v>
      </c>
      <c r="G177" s="102"/>
      <c r="H177" s="258"/>
      <c r="I177" s="493"/>
      <c r="J177" s="493"/>
      <c r="K177" s="258"/>
      <c r="L177" s="259"/>
      <c r="M177" s="493"/>
      <c r="N177" s="258"/>
      <c r="O177" s="259"/>
      <c r="P177" s="260"/>
      <c r="Q177" s="260"/>
      <c r="R177" s="260"/>
      <c r="S177" s="260"/>
      <c r="T177" s="260"/>
      <c r="U177" s="539"/>
      <c r="V177" s="258"/>
      <c r="W177" s="430"/>
      <c r="X177" s="430"/>
      <c r="Y177" s="102"/>
      <c r="Z177" s="258"/>
      <c r="AA177" s="431"/>
      <c r="AB177" s="431"/>
      <c r="AC177" s="102"/>
      <c r="AD177" s="259"/>
      <c r="AE177" s="259"/>
      <c r="AF177" s="258"/>
      <c r="AG177" s="259"/>
      <c r="AH177" s="258"/>
      <c r="AI177" s="258"/>
      <c r="AJ177" s="258"/>
      <c r="AK177" s="263"/>
      <c r="AL177" s="263"/>
      <c r="AM177" s="263"/>
      <c r="AN177" s="263"/>
      <c r="AO177" s="263"/>
      <c r="AP177" s="538"/>
      <c r="AQ177" s="263"/>
      <c r="AR177" s="263"/>
      <c r="AS177" s="263"/>
      <c r="AT177" s="263"/>
      <c r="AU177" s="263"/>
      <c r="AV177" s="263"/>
      <c r="AW177" s="263"/>
      <c r="AX177" s="263"/>
      <c r="AY177" s="263"/>
      <c r="AZ177" s="263"/>
      <c r="BA177" s="263"/>
      <c r="BB177" s="263"/>
      <c r="BC177" s="263"/>
      <c r="BD177" s="263"/>
      <c r="BE177" s="265"/>
      <c r="BF177" s="538"/>
      <c r="BG177" s="577" t="str">
        <f t="shared" si="36"/>
        <v xml:space="preserve"> </v>
      </c>
      <c r="BH177" s="577" t="str">
        <f t="shared" si="38"/>
        <v xml:space="preserve"> </v>
      </c>
      <c r="BI177" s="577" t="str">
        <f t="shared" si="39"/>
        <v xml:space="preserve"> </v>
      </c>
      <c r="BJ177" s="577" t="str">
        <f t="shared" si="40"/>
        <v xml:space="preserve"> </v>
      </c>
      <c r="BK177" s="538"/>
      <c r="BL177" s="259"/>
      <c r="BM177" s="259"/>
      <c r="BN177" s="258"/>
      <c r="BO177" s="259"/>
      <c r="BP177" s="258"/>
      <c r="BQ177" s="258"/>
      <c r="BR177" s="258"/>
      <c r="BS177" s="263"/>
      <c r="BT177" s="263"/>
      <c r="BU177" s="263"/>
      <c r="BV177" s="263"/>
      <c r="BW177" s="263"/>
      <c r="BX177" s="538"/>
      <c r="BY177" s="263"/>
      <c r="BZ177" s="263"/>
      <c r="CA177" s="263"/>
      <c r="CB177" s="263"/>
      <c r="CC177" s="263"/>
      <c r="CD177" s="263"/>
      <c r="CE177" s="263"/>
      <c r="CF177" s="263"/>
      <c r="CG177" s="263"/>
      <c r="CH177" s="263"/>
      <c r="CI177" s="263"/>
      <c r="CJ177" s="263"/>
      <c r="CK177" s="263"/>
      <c r="CL177" s="263"/>
      <c r="CM177" s="265"/>
      <c r="CN177" s="538"/>
      <c r="CO177" s="577" t="str">
        <f t="shared" si="37"/>
        <v xml:space="preserve"> </v>
      </c>
      <c r="CP177" s="577" t="str">
        <f t="shared" si="41"/>
        <v xml:space="preserve"> </v>
      </c>
      <c r="CQ177" s="577" t="str">
        <f t="shared" si="42"/>
        <v xml:space="preserve"> </v>
      </c>
      <c r="CR177" s="577" t="str">
        <f t="shared" si="43"/>
        <v xml:space="preserve"> </v>
      </c>
      <c r="CS177" s="102"/>
      <c r="CT177" s="530"/>
    </row>
    <row r="178" spans="2:98" ht="12.75" x14ac:dyDescent="0.25">
      <c r="B178" s="169">
        <f>'Données démographiques'!B177</f>
        <v>0</v>
      </c>
      <c r="C178" s="169">
        <f>'Données démographiques'!C177</f>
        <v>0</v>
      </c>
      <c r="D178" s="170">
        <f>'Données démographiques'!D177</f>
        <v>0</v>
      </c>
      <c r="E178" s="170">
        <f>'Données démographiques'!E177</f>
        <v>0</v>
      </c>
      <c r="F178" s="170">
        <f>'Données démographiques'!F177</f>
        <v>0</v>
      </c>
      <c r="G178" s="102"/>
      <c r="H178" s="273"/>
      <c r="I178" s="274"/>
      <c r="J178" s="274"/>
      <c r="K178" s="273"/>
      <c r="L178" s="257"/>
      <c r="M178" s="274"/>
      <c r="N178" s="273"/>
      <c r="O178" s="257"/>
      <c r="P178" s="278"/>
      <c r="Q178" s="278"/>
      <c r="R178" s="278"/>
      <c r="S178" s="278"/>
      <c r="T178" s="278"/>
      <c r="U178" s="537"/>
      <c r="V178" s="273"/>
      <c r="W178" s="255"/>
      <c r="X178" s="255"/>
      <c r="Y178" s="102"/>
      <c r="Z178" s="273"/>
      <c r="AA178" s="172"/>
      <c r="AB178" s="172"/>
      <c r="AC178" s="102"/>
      <c r="AD178" s="257"/>
      <c r="AE178" s="257"/>
      <c r="AF178" s="273"/>
      <c r="AG178" s="257"/>
      <c r="AH178" s="273"/>
      <c r="AI178" s="273"/>
      <c r="AJ178" s="273"/>
      <c r="AK178" s="262"/>
      <c r="AL178" s="262"/>
      <c r="AM178" s="262"/>
      <c r="AN178" s="262"/>
      <c r="AO178" s="262"/>
      <c r="AP178" s="538"/>
      <c r="AQ178" s="262"/>
      <c r="AR178" s="262"/>
      <c r="AS178" s="262"/>
      <c r="AT178" s="262"/>
      <c r="AU178" s="262"/>
      <c r="AV178" s="262"/>
      <c r="AW178" s="262"/>
      <c r="AX178" s="262"/>
      <c r="AY178" s="262"/>
      <c r="AZ178" s="262"/>
      <c r="BA178" s="262"/>
      <c r="BB178" s="262"/>
      <c r="BC178" s="262"/>
      <c r="BD178" s="262"/>
      <c r="BE178" s="264"/>
      <c r="BF178" s="538"/>
      <c r="BG178" s="576" t="str">
        <f t="shared" si="36"/>
        <v xml:space="preserve"> </v>
      </c>
      <c r="BH178" s="576" t="str">
        <f t="shared" si="38"/>
        <v xml:space="preserve"> </v>
      </c>
      <c r="BI178" s="576" t="str">
        <f t="shared" si="39"/>
        <v xml:space="preserve"> </v>
      </c>
      <c r="BJ178" s="576" t="str">
        <f t="shared" si="40"/>
        <v xml:space="preserve"> </v>
      </c>
      <c r="BK178" s="538"/>
      <c r="BL178" s="257"/>
      <c r="BM178" s="257"/>
      <c r="BN178" s="273"/>
      <c r="BO178" s="257"/>
      <c r="BP178" s="273"/>
      <c r="BQ178" s="273"/>
      <c r="BR178" s="273"/>
      <c r="BS178" s="262"/>
      <c r="BT178" s="262"/>
      <c r="BU178" s="262"/>
      <c r="BV178" s="262"/>
      <c r="BW178" s="262"/>
      <c r="BX178" s="538"/>
      <c r="BY178" s="262"/>
      <c r="BZ178" s="262"/>
      <c r="CA178" s="262"/>
      <c r="CB178" s="262"/>
      <c r="CC178" s="262"/>
      <c r="CD178" s="262"/>
      <c r="CE178" s="262"/>
      <c r="CF178" s="262"/>
      <c r="CG178" s="262"/>
      <c r="CH178" s="262"/>
      <c r="CI178" s="262"/>
      <c r="CJ178" s="262"/>
      <c r="CK178" s="262"/>
      <c r="CL178" s="262"/>
      <c r="CM178" s="264"/>
      <c r="CN178" s="538"/>
      <c r="CO178" s="576" t="str">
        <f t="shared" si="37"/>
        <v xml:space="preserve"> </v>
      </c>
      <c r="CP178" s="576" t="str">
        <f t="shared" si="41"/>
        <v xml:space="preserve"> </v>
      </c>
      <c r="CQ178" s="576" t="str">
        <f t="shared" si="42"/>
        <v xml:space="preserve"> </v>
      </c>
      <c r="CR178" s="576" t="str">
        <f t="shared" si="43"/>
        <v xml:space="preserve"> </v>
      </c>
      <c r="CS178" s="102"/>
      <c r="CT178" s="271"/>
    </row>
    <row r="179" spans="2:98" ht="12.75" x14ac:dyDescent="0.25">
      <c r="B179" s="376">
        <f>'Données démographiques'!B178</f>
        <v>0</v>
      </c>
      <c r="C179" s="376">
        <f>'Données démographiques'!C178</f>
        <v>0</v>
      </c>
      <c r="D179" s="377">
        <f>'Données démographiques'!D178</f>
        <v>0</v>
      </c>
      <c r="E179" s="377">
        <f>'Données démographiques'!E178</f>
        <v>0</v>
      </c>
      <c r="F179" s="377">
        <f>'Données démographiques'!F178</f>
        <v>0</v>
      </c>
      <c r="G179" s="102"/>
      <c r="H179" s="258"/>
      <c r="I179" s="493"/>
      <c r="J179" s="493"/>
      <c r="K179" s="258"/>
      <c r="L179" s="259"/>
      <c r="M179" s="493"/>
      <c r="N179" s="258"/>
      <c r="O179" s="259"/>
      <c r="P179" s="260"/>
      <c r="Q179" s="260"/>
      <c r="R179" s="260"/>
      <c r="S179" s="260"/>
      <c r="T179" s="260"/>
      <c r="U179" s="539"/>
      <c r="V179" s="258"/>
      <c r="W179" s="430"/>
      <c r="X179" s="430"/>
      <c r="Y179" s="102"/>
      <c r="Z179" s="258"/>
      <c r="AA179" s="431"/>
      <c r="AB179" s="431"/>
      <c r="AC179" s="102"/>
      <c r="AD179" s="259"/>
      <c r="AE179" s="259"/>
      <c r="AF179" s="258"/>
      <c r="AG179" s="259"/>
      <c r="AH179" s="258"/>
      <c r="AI179" s="258"/>
      <c r="AJ179" s="258"/>
      <c r="AK179" s="263"/>
      <c r="AL179" s="263"/>
      <c r="AM179" s="263"/>
      <c r="AN179" s="263"/>
      <c r="AO179" s="263"/>
      <c r="AP179" s="538"/>
      <c r="AQ179" s="263"/>
      <c r="AR179" s="263"/>
      <c r="AS179" s="263"/>
      <c r="AT179" s="263"/>
      <c r="AU179" s="263"/>
      <c r="AV179" s="263"/>
      <c r="AW179" s="263"/>
      <c r="AX179" s="263"/>
      <c r="AY179" s="263"/>
      <c r="AZ179" s="263"/>
      <c r="BA179" s="263"/>
      <c r="BB179" s="263"/>
      <c r="BC179" s="263"/>
      <c r="BD179" s="263"/>
      <c r="BE179" s="265"/>
      <c r="BF179" s="538"/>
      <c r="BG179" s="577" t="str">
        <f t="shared" si="36"/>
        <v xml:space="preserve"> </v>
      </c>
      <c r="BH179" s="577" t="str">
        <f t="shared" si="38"/>
        <v xml:space="preserve"> </v>
      </c>
      <c r="BI179" s="577" t="str">
        <f t="shared" si="39"/>
        <v xml:space="preserve"> </v>
      </c>
      <c r="BJ179" s="577" t="str">
        <f t="shared" si="40"/>
        <v xml:space="preserve"> </v>
      </c>
      <c r="BK179" s="538"/>
      <c r="BL179" s="259"/>
      <c r="BM179" s="259"/>
      <c r="BN179" s="258"/>
      <c r="BO179" s="259"/>
      <c r="BP179" s="258"/>
      <c r="BQ179" s="258"/>
      <c r="BR179" s="258"/>
      <c r="BS179" s="263"/>
      <c r="BT179" s="263"/>
      <c r="BU179" s="263"/>
      <c r="BV179" s="263"/>
      <c r="BW179" s="263"/>
      <c r="BX179" s="538"/>
      <c r="BY179" s="263"/>
      <c r="BZ179" s="263"/>
      <c r="CA179" s="263"/>
      <c r="CB179" s="263"/>
      <c r="CC179" s="263"/>
      <c r="CD179" s="263"/>
      <c r="CE179" s="263"/>
      <c r="CF179" s="263"/>
      <c r="CG179" s="263"/>
      <c r="CH179" s="263"/>
      <c r="CI179" s="263"/>
      <c r="CJ179" s="263"/>
      <c r="CK179" s="263"/>
      <c r="CL179" s="263"/>
      <c r="CM179" s="265"/>
      <c r="CN179" s="538"/>
      <c r="CO179" s="577" t="str">
        <f t="shared" si="37"/>
        <v xml:space="preserve"> </v>
      </c>
      <c r="CP179" s="577" t="str">
        <f t="shared" si="41"/>
        <v xml:space="preserve"> </v>
      </c>
      <c r="CQ179" s="577" t="str">
        <f t="shared" si="42"/>
        <v xml:space="preserve"> </v>
      </c>
      <c r="CR179" s="577" t="str">
        <f t="shared" si="43"/>
        <v xml:space="preserve"> </v>
      </c>
      <c r="CS179" s="102"/>
      <c r="CT179" s="530"/>
    </row>
    <row r="180" spans="2:98" ht="12.75" x14ac:dyDescent="0.25">
      <c r="B180" s="169">
        <f>'Données démographiques'!B179</f>
        <v>0</v>
      </c>
      <c r="C180" s="169">
        <f>'Données démographiques'!C179</f>
        <v>0</v>
      </c>
      <c r="D180" s="170">
        <f>'Données démographiques'!D179</f>
        <v>0</v>
      </c>
      <c r="E180" s="170">
        <f>'Données démographiques'!E179</f>
        <v>0</v>
      </c>
      <c r="F180" s="170">
        <f>'Données démographiques'!F179</f>
        <v>0</v>
      </c>
      <c r="G180" s="102"/>
      <c r="H180" s="273"/>
      <c r="I180" s="274"/>
      <c r="J180" s="274"/>
      <c r="K180" s="273"/>
      <c r="L180" s="257"/>
      <c r="M180" s="274"/>
      <c r="N180" s="273"/>
      <c r="O180" s="257"/>
      <c r="P180" s="278"/>
      <c r="Q180" s="278"/>
      <c r="R180" s="278"/>
      <c r="S180" s="278"/>
      <c r="T180" s="278"/>
      <c r="U180" s="537"/>
      <c r="V180" s="273"/>
      <c r="W180" s="255"/>
      <c r="X180" s="255"/>
      <c r="Y180" s="102"/>
      <c r="Z180" s="273"/>
      <c r="AA180" s="172"/>
      <c r="AB180" s="172"/>
      <c r="AC180" s="102"/>
      <c r="AD180" s="257"/>
      <c r="AE180" s="257"/>
      <c r="AF180" s="273"/>
      <c r="AG180" s="257"/>
      <c r="AH180" s="273"/>
      <c r="AI180" s="273"/>
      <c r="AJ180" s="273"/>
      <c r="AK180" s="262"/>
      <c r="AL180" s="262"/>
      <c r="AM180" s="262"/>
      <c r="AN180" s="262"/>
      <c r="AO180" s="262"/>
      <c r="AP180" s="538"/>
      <c r="AQ180" s="262"/>
      <c r="AR180" s="262"/>
      <c r="AS180" s="262"/>
      <c r="AT180" s="262"/>
      <c r="AU180" s="262"/>
      <c r="AV180" s="262"/>
      <c r="AW180" s="262"/>
      <c r="AX180" s="262"/>
      <c r="AY180" s="262"/>
      <c r="AZ180" s="262"/>
      <c r="BA180" s="262"/>
      <c r="BB180" s="262"/>
      <c r="BC180" s="262"/>
      <c r="BD180" s="262"/>
      <c r="BE180" s="264"/>
      <c r="BF180" s="538"/>
      <c r="BG180" s="576" t="str">
        <f t="shared" si="36"/>
        <v xml:space="preserve"> </v>
      </c>
      <c r="BH180" s="576" t="str">
        <f t="shared" si="38"/>
        <v xml:space="preserve"> </v>
      </c>
      <c r="BI180" s="576" t="str">
        <f t="shared" si="39"/>
        <v xml:space="preserve"> </v>
      </c>
      <c r="BJ180" s="576" t="str">
        <f t="shared" si="40"/>
        <v xml:space="preserve"> </v>
      </c>
      <c r="BK180" s="538"/>
      <c r="BL180" s="257"/>
      <c r="BM180" s="257"/>
      <c r="BN180" s="273"/>
      <c r="BO180" s="257"/>
      <c r="BP180" s="273"/>
      <c r="BQ180" s="273"/>
      <c r="BR180" s="273"/>
      <c r="BS180" s="262"/>
      <c r="BT180" s="262"/>
      <c r="BU180" s="262"/>
      <c r="BV180" s="262"/>
      <c r="BW180" s="262"/>
      <c r="BX180" s="538"/>
      <c r="BY180" s="262"/>
      <c r="BZ180" s="262"/>
      <c r="CA180" s="262"/>
      <c r="CB180" s="262"/>
      <c r="CC180" s="262"/>
      <c r="CD180" s="262"/>
      <c r="CE180" s="262"/>
      <c r="CF180" s="262"/>
      <c r="CG180" s="262"/>
      <c r="CH180" s="262"/>
      <c r="CI180" s="262"/>
      <c r="CJ180" s="262"/>
      <c r="CK180" s="262"/>
      <c r="CL180" s="262"/>
      <c r="CM180" s="264"/>
      <c r="CN180" s="538"/>
      <c r="CO180" s="576" t="str">
        <f t="shared" si="37"/>
        <v xml:space="preserve"> </v>
      </c>
      <c r="CP180" s="576" t="str">
        <f t="shared" si="41"/>
        <v xml:space="preserve"> </v>
      </c>
      <c r="CQ180" s="576" t="str">
        <f t="shared" si="42"/>
        <v xml:space="preserve"> </v>
      </c>
      <c r="CR180" s="576" t="str">
        <f t="shared" si="43"/>
        <v xml:space="preserve"> </v>
      </c>
      <c r="CS180" s="102"/>
      <c r="CT180" s="271"/>
    </row>
    <row r="181" spans="2:98" ht="12.75" x14ac:dyDescent="0.25">
      <c r="B181" s="376">
        <f>'Données démographiques'!B180</f>
        <v>0</v>
      </c>
      <c r="C181" s="376">
        <f>'Données démographiques'!C180</f>
        <v>0</v>
      </c>
      <c r="D181" s="377">
        <f>'Données démographiques'!D180</f>
        <v>0</v>
      </c>
      <c r="E181" s="377">
        <f>'Données démographiques'!E180</f>
        <v>0</v>
      </c>
      <c r="F181" s="377">
        <f>'Données démographiques'!F180</f>
        <v>0</v>
      </c>
      <c r="G181" s="102"/>
      <c r="H181" s="258"/>
      <c r="I181" s="493"/>
      <c r="J181" s="493"/>
      <c r="K181" s="258"/>
      <c r="L181" s="259"/>
      <c r="M181" s="493"/>
      <c r="N181" s="258"/>
      <c r="O181" s="259"/>
      <c r="P181" s="260"/>
      <c r="Q181" s="260"/>
      <c r="R181" s="260"/>
      <c r="S181" s="260"/>
      <c r="T181" s="260"/>
      <c r="U181" s="539"/>
      <c r="V181" s="258"/>
      <c r="W181" s="430"/>
      <c r="X181" s="430"/>
      <c r="Y181" s="102"/>
      <c r="Z181" s="258"/>
      <c r="AA181" s="431"/>
      <c r="AB181" s="431"/>
      <c r="AC181" s="102"/>
      <c r="AD181" s="259"/>
      <c r="AE181" s="259"/>
      <c r="AF181" s="258"/>
      <c r="AG181" s="259"/>
      <c r="AH181" s="258"/>
      <c r="AI181" s="258"/>
      <c r="AJ181" s="258"/>
      <c r="AK181" s="263"/>
      <c r="AL181" s="263"/>
      <c r="AM181" s="263"/>
      <c r="AN181" s="263"/>
      <c r="AO181" s="263"/>
      <c r="AP181" s="538"/>
      <c r="AQ181" s="263"/>
      <c r="AR181" s="263"/>
      <c r="AS181" s="263"/>
      <c r="AT181" s="263"/>
      <c r="AU181" s="263"/>
      <c r="AV181" s="263"/>
      <c r="AW181" s="263"/>
      <c r="AX181" s="263"/>
      <c r="AY181" s="263"/>
      <c r="AZ181" s="263"/>
      <c r="BA181" s="263"/>
      <c r="BB181" s="263"/>
      <c r="BC181" s="263"/>
      <c r="BD181" s="263"/>
      <c r="BE181" s="265"/>
      <c r="BF181" s="538"/>
      <c r="BG181" s="577" t="str">
        <f t="shared" si="36"/>
        <v xml:space="preserve"> </v>
      </c>
      <c r="BH181" s="577" t="str">
        <f t="shared" si="38"/>
        <v xml:space="preserve"> </v>
      </c>
      <c r="BI181" s="577" t="str">
        <f t="shared" si="39"/>
        <v xml:space="preserve"> </v>
      </c>
      <c r="BJ181" s="577" t="str">
        <f t="shared" si="40"/>
        <v xml:space="preserve"> </v>
      </c>
      <c r="BK181" s="538"/>
      <c r="BL181" s="259"/>
      <c r="BM181" s="259"/>
      <c r="BN181" s="258"/>
      <c r="BO181" s="259"/>
      <c r="BP181" s="258"/>
      <c r="BQ181" s="258"/>
      <c r="BR181" s="258"/>
      <c r="BS181" s="263"/>
      <c r="BT181" s="263"/>
      <c r="BU181" s="263"/>
      <c r="BV181" s="263"/>
      <c r="BW181" s="263"/>
      <c r="BX181" s="538"/>
      <c r="BY181" s="263"/>
      <c r="BZ181" s="263"/>
      <c r="CA181" s="263"/>
      <c r="CB181" s="263"/>
      <c r="CC181" s="263"/>
      <c r="CD181" s="263"/>
      <c r="CE181" s="263"/>
      <c r="CF181" s="263"/>
      <c r="CG181" s="263"/>
      <c r="CH181" s="263"/>
      <c r="CI181" s="263"/>
      <c r="CJ181" s="263"/>
      <c r="CK181" s="263"/>
      <c r="CL181" s="263"/>
      <c r="CM181" s="265"/>
      <c r="CN181" s="538"/>
      <c r="CO181" s="577" t="str">
        <f t="shared" si="37"/>
        <v xml:space="preserve"> </v>
      </c>
      <c r="CP181" s="577" t="str">
        <f t="shared" si="41"/>
        <v xml:space="preserve"> </v>
      </c>
      <c r="CQ181" s="577" t="str">
        <f t="shared" si="42"/>
        <v xml:space="preserve"> </v>
      </c>
      <c r="CR181" s="577" t="str">
        <f t="shared" si="43"/>
        <v xml:space="preserve"> </v>
      </c>
      <c r="CS181" s="102"/>
      <c r="CT181" s="530"/>
    </row>
    <row r="182" spans="2:98" ht="12.75" x14ac:dyDescent="0.25">
      <c r="B182" s="169">
        <f>'Données démographiques'!B181</f>
        <v>0</v>
      </c>
      <c r="C182" s="169">
        <f>'Données démographiques'!C181</f>
        <v>0</v>
      </c>
      <c r="D182" s="170">
        <f>'Données démographiques'!D181</f>
        <v>0</v>
      </c>
      <c r="E182" s="170">
        <f>'Données démographiques'!E181</f>
        <v>0</v>
      </c>
      <c r="F182" s="170">
        <f>'Données démographiques'!F181</f>
        <v>0</v>
      </c>
      <c r="G182" s="102"/>
      <c r="H182" s="273"/>
      <c r="I182" s="274"/>
      <c r="J182" s="274"/>
      <c r="K182" s="273"/>
      <c r="L182" s="257"/>
      <c r="M182" s="274"/>
      <c r="N182" s="273"/>
      <c r="O182" s="257"/>
      <c r="P182" s="278"/>
      <c r="Q182" s="278"/>
      <c r="R182" s="278"/>
      <c r="S182" s="278"/>
      <c r="T182" s="278"/>
      <c r="U182" s="537"/>
      <c r="V182" s="273"/>
      <c r="W182" s="255"/>
      <c r="X182" s="255"/>
      <c r="Y182" s="102"/>
      <c r="Z182" s="273"/>
      <c r="AA182" s="172"/>
      <c r="AB182" s="172"/>
      <c r="AC182" s="102"/>
      <c r="AD182" s="257"/>
      <c r="AE182" s="257"/>
      <c r="AF182" s="273"/>
      <c r="AG182" s="257"/>
      <c r="AH182" s="273"/>
      <c r="AI182" s="273"/>
      <c r="AJ182" s="273"/>
      <c r="AK182" s="262"/>
      <c r="AL182" s="262"/>
      <c r="AM182" s="262"/>
      <c r="AN182" s="262"/>
      <c r="AO182" s="262"/>
      <c r="AP182" s="538"/>
      <c r="AQ182" s="262"/>
      <c r="AR182" s="262"/>
      <c r="AS182" s="262"/>
      <c r="AT182" s="262"/>
      <c r="AU182" s="262"/>
      <c r="AV182" s="262"/>
      <c r="AW182" s="262"/>
      <c r="AX182" s="262"/>
      <c r="AY182" s="262"/>
      <c r="AZ182" s="262"/>
      <c r="BA182" s="262"/>
      <c r="BB182" s="262"/>
      <c r="BC182" s="262"/>
      <c r="BD182" s="262"/>
      <c r="BE182" s="264"/>
      <c r="BF182" s="538"/>
      <c r="BG182" s="576" t="str">
        <f t="shared" si="36"/>
        <v xml:space="preserve"> </v>
      </c>
      <c r="BH182" s="576" t="str">
        <f t="shared" si="38"/>
        <v xml:space="preserve"> </v>
      </c>
      <c r="BI182" s="576" t="str">
        <f t="shared" si="39"/>
        <v xml:space="preserve"> </v>
      </c>
      <c r="BJ182" s="576" t="str">
        <f t="shared" si="40"/>
        <v xml:space="preserve"> </v>
      </c>
      <c r="BK182" s="538"/>
      <c r="BL182" s="257"/>
      <c r="BM182" s="257"/>
      <c r="BN182" s="273"/>
      <c r="BO182" s="257"/>
      <c r="BP182" s="273"/>
      <c r="BQ182" s="273"/>
      <c r="BR182" s="273"/>
      <c r="BS182" s="262"/>
      <c r="BT182" s="262"/>
      <c r="BU182" s="262"/>
      <c r="BV182" s="262"/>
      <c r="BW182" s="262"/>
      <c r="BX182" s="538"/>
      <c r="BY182" s="262"/>
      <c r="BZ182" s="262"/>
      <c r="CA182" s="262"/>
      <c r="CB182" s="262"/>
      <c r="CC182" s="262"/>
      <c r="CD182" s="262"/>
      <c r="CE182" s="262"/>
      <c r="CF182" s="262"/>
      <c r="CG182" s="262"/>
      <c r="CH182" s="262"/>
      <c r="CI182" s="262"/>
      <c r="CJ182" s="262"/>
      <c r="CK182" s="262"/>
      <c r="CL182" s="262"/>
      <c r="CM182" s="264"/>
      <c r="CN182" s="538"/>
      <c r="CO182" s="576" t="str">
        <f t="shared" si="37"/>
        <v xml:space="preserve"> </v>
      </c>
      <c r="CP182" s="576" t="str">
        <f t="shared" si="41"/>
        <v xml:space="preserve"> </v>
      </c>
      <c r="CQ182" s="576" t="str">
        <f t="shared" si="42"/>
        <v xml:space="preserve"> </v>
      </c>
      <c r="CR182" s="576" t="str">
        <f t="shared" si="43"/>
        <v xml:space="preserve"> </v>
      </c>
      <c r="CS182" s="102"/>
      <c r="CT182" s="271"/>
    </row>
    <row r="183" spans="2:98" ht="12.75" x14ac:dyDescent="0.25">
      <c r="B183" s="376">
        <f>'Données démographiques'!B182</f>
        <v>0</v>
      </c>
      <c r="C183" s="376">
        <f>'Données démographiques'!C182</f>
        <v>0</v>
      </c>
      <c r="D183" s="377">
        <f>'Données démographiques'!D182</f>
        <v>0</v>
      </c>
      <c r="E183" s="377">
        <f>'Données démographiques'!E182</f>
        <v>0</v>
      </c>
      <c r="F183" s="377">
        <f>'Données démographiques'!F182</f>
        <v>0</v>
      </c>
      <c r="G183" s="102"/>
      <c r="H183" s="258"/>
      <c r="I183" s="493"/>
      <c r="J183" s="493"/>
      <c r="K183" s="258"/>
      <c r="L183" s="259"/>
      <c r="M183" s="493"/>
      <c r="N183" s="258"/>
      <c r="O183" s="259"/>
      <c r="P183" s="260"/>
      <c r="Q183" s="260"/>
      <c r="R183" s="260"/>
      <c r="S183" s="260"/>
      <c r="T183" s="260"/>
      <c r="U183" s="539"/>
      <c r="V183" s="258"/>
      <c r="W183" s="430"/>
      <c r="X183" s="430"/>
      <c r="Y183" s="102"/>
      <c r="Z183" s="258"/>
      <c r="AA183" s="431"/>
      <c r="AB183" s="431"/>
      <c r="AC183" s="102"/>
      <c r="AD183" s="259"/>
      <c r="AE183" s="259"/>
      <c r="AF183" s="258"/>
      <c r="AG183" s="259"/>
      <c r="AH183" s="258"/>
      <c r="AI183" s="258"/>
      <c r="AJ183" s="258"/>
      <c r="AK183" s="263"/>
      <c r="AL183" s="263"/>
      <c r="AM183" s="263"/>
      <c r="AN183" s="263"/>
      <c r="AO183" s="263"/>
      <c r="AP183" s="538"/>
      <c r="AQ183" s="263"/>
      <c r="AR183" s="263"/>
      <c r="AS183" s="263"/>
      <c r="AT183" s="263"/>
      <c r="AU183" s="263"/>
      <c r="AV183" s="263"/>
      <c r="AW183" s="263"/>
      <c r="AX183" s="263"/>
      <c r="AY183" s="263"/>
      <c r="AZ183" s="263"/>
      <c r="BA183" s="263"/>
      <c r="BB183" s="263"/>
      <c r="BC183" s="263"/>
      <c r="BD183" s="263"/>
      <c r="BE183" s="265"/>
      <c r="BF183" s="538"/>
      <c r="BG183" s="577" t="str">
        <f t="shared" si="36"/>
        <v xml:space="preserve"> </v>
      </c>
      <c r="BH183" s="577" t="str">
        <f t="shared" si="38"/>
        <v xml:space="preserve"> </v>
      </c>
      <c r="BI183" s="577" t="str">
        <f t="shared" si="39"/>
        <v xml:space="preserve"> </v>
      </c>
      <c r="BJ183" s="577" t="str">
        <f t="shared" si="40"/>
        <v xml:space="preserve"> </v>
      </c>
      <c r="BK183" s="538"/>
      <c r="BL183" s="259"/>
      <c r="BM183" s="259"/>
      <c r="BN183" s="258"/>
      <c r="BO183" s="259"/>
      <c r="BP183" s="258"/>
      <c r="BQ183" s="258"/>
      <c r="BR183" s="258"/>
      <c r="BS183" s="263"/>
      <c r="BT183" s="263"/>
      <c r="BU183" s="263"/>
      <c r="BV183" s="263"/>
      <c r="BW183" s="263"/>
      <c r="BX183" s="538"/>
      <c r="BY183" s="263"/>
      <c r="BZ183" s="263"/>
      <c r="CA183" s="263"/>
      <c r="CB183" s="263"/>
      <c r="CC183" s="263"/>
      <c r="CD183" s="263"/>
      <c r="CE183" s="263"/>
      <c r="CF183" s="263"/>
      <c r="CG183" s="263"/>
      <c r="CH183" s="263"/>
      <c r="CI183" s="263"/>
      <c r="CJ183" s="263"/>
      <c r="CK183" s="263"/>
      <c r="CL183" s="263"/>
      <c r="CM183" s="265"/>
      <c r="CN183" s="538"/>
      <c r="CO183" s="577" t="str">
        <f t="shared" si="37"/>
        <v xml:space="preserve"> </v>
      </c>
      <c r="CP183" s="577" t="str">
        <f t="shared" si="41"/>
        <v xml:space="preserve"> </v>
      </c>
      <c r="CQ183" s="577" t="str">
        <f t="shared" si="42"/>
        <v xml:space="preserve"> </v>
      </c>
      <c r="CR183" s="577" t="str">
        <f t="shared" si="43"/>
        <v xml:space="preserve"> </v>
      </c>
      <c r="CS183" s="102"/>
      <c r="CT183" s="530"/>
    </row>
    <row r="184" spans="2:98" ht="12.75" x14ac:dyDescent="0.25">
      <c r="B184" s="169">
        <f>'Données démographiques'!B183</f>
        <v>0</v>
      </c>
      <c r="C184" s="169">
        <f>'Données démographiques'!C183</f>
        <v>0</v>
      </c>
      <c r="D184" s="170">
        <f>'Données démographiques'!D183</f>
        <v>0</v>
      </c>
      <c r="E184" s="170">
        <f>'Données démographiques'!E183</f>
        <v>0</v>
      </c>
      <c r="F184" s="170">
        <f>'Données démographiques'!F183</f>
        <v>0</v>
      </c>
      <c r="G184" s="102"/>
      <c r="H184" s="273"/>
      <c r="I184" s="274"/>
      <c r="J184" s="274"/>
      <c r="K184" s="273"/>
      <c r="L184" s="257"/>
      <c r="M184" s="274"/>
      <c r="N184" s="273"/>
      <c r="O184" s="257"/>
      <c r="P184" s="278"/>
      <c r="Q184" s="278"/>
      <c r="R184" s="278"/>
      <c r="S184" s="278"/>
      <c r="T184" s="278"/>
      <c r="U184" s="537"/>
      <c r="V184" s="273"/>
      <c r="W184" s="255"/>
      <c r="X184" s="255"/>
      <c r="Y184" s="102"/>
      <c r="Z184" s="273"/>
      <c r="AA184" s="172"/>
      <c r="AB184" s="172"/>
      <c r="AC184" s="102"/>
      <c r="AD184" s="257"/>
      <c r="AE184" s="257"/>
      <c r="AF184" s="273"/>
      <c r="AG184" s="257"/>
      <c r="AH184" s="273"/>
      <c r="AI184" s="273"/>
      <c r="AJ184" s="273"/>
      <c r="AK184" s="262"/>
      <c r="AL184" s="262"/>
      <c r="AM184" s="262"/>
      <c r="AN184" s="262"/>
      <c r="AO184" s="262"/>
      <c r="AP184" s="538"/>
      <c r="AQ184" s="262"/>
      <c r="AR184" s="262"/>
      <c r="AS184" s="262"/>
      <c r="AT184" s="262"/>
      <c r="AU184" s="262"/>
      <c r="AV184" s="262"/>
      <c r="AW184" s="262"/>
      <c r="AX184" s="262"/>
      <c r="AY184" s="262"/>
      <c r="AZ184" s="262"/>
      <c r="BA184" s="262"/>
      <c r="BB184" s="262"/>
      <c r="BC184" s="262"/>
      <c r="BD184" s="262"/>
      <c r="BE184" s="264"/>
      <c r="BF184" s="538"/>
      <c r="BG184" s="576" t="str">
        <f t="shared" si="36"/>
        <v xml:space="preserve"> </v>
      </c>
      <c r="BH184" s="576" t="str">
        <f t="shared" si="38"/>
        <v xml:space="preserve"> </v>
      </c>
      <c r="BI184" s="576" t="str">
        <f t="shared" si="39"/>
        <v xml:space="preserve"> </v>
      </c>
      <c r="BJ184" s="576" t="str">
        <f t="shared" si="40"/>
        <v xml:space="preserve"> </v>
      </c>
      <c r="BK184" s="538"/>
      <c r="BL184" s="257"/>
      <c r="BM184" s="257"/>
      <c r="BN184" s="273"/>
      <c r="BO184" s="257"/>
      <c r="BP184" s="273"/>
      <c r="BQ184" s="273"/>
      <c r="BR184" s="273"/>
      <c r="BS184" s="262"/>
      <c r="BT184" s="262"/>
      <c r="BU184" s="262"/>
      <c r="BV184" s="262"/>
      <c r="BW184" s="262"/>
      <c r="BX184" s="538"/>
      <c r="BY184" s="262"/>
      <c r="BZ184" s="262"/>
      <c r="CA184" s="262"/>
      <c r="CB184" s="262"/>
      <c r="CC184" s="262"/>
      <c r="CD184" s="262"/>
      <c r="CE184" s="262"/>
      <c r="CF184" s="262"/>
      <c r="CG184" s="262"/>
      <c r="CH184" s="262"/>
      <c r="CI184" s="262"/>
      <c r="CJ184" s="262"/>
      <c r="CK184" s="262"/>
      <c r="CL184" s="262"/>
      <c r="CM184" s="264"/>
      <c r="CN184" s="538"/>
      <c r="CO184" s="576" t="str">
        <f t="shared" si="37"/>
        <v xml:space="preserve"> </v>
      </c>
      <c r="CP184" s="576" t="str">
        <f t="shared" si="41"/>
        <v xml:space="preserve"> </v>
      </c>
      <c r="CQ184" s="576" t="str">
        <f t="shared" si="42"/>
        <v xml:space="preserve"> </v>
      </c>
      <c r="CR184" s="576" t="str">
        <f t="shared" si="43"/>
        <v xml:space="preserve"> </v>
      </c>
      <c r="CS184" s="102"/>
      <c r="CT184" s="271"/>
    </row>
    <row r="185" spans="2:98" ht="12.75" x14ac:dyDescent="0.25">
      <c r="B185" s="376">
        <f>'Données démographiques'!B184</f>
        <v>0</v>
      </c>
      <c r="C185" s="376">
        <f>'Données démographiques'!C184</f>
        <v>0</v>
      </c>
      <c r="D185" s="377">
        <f>'Données démographiques'!D184</f>
        <v>0</v>
      </c>
      <c r="E185" s="377">
        <f>'Données démographiques'!E184</f>
        <v>0</v>
      </c>
      <c r="F185" s="377">
        <f>'Données démographiques'!F184</f>
        <v>0</v>
      </c>
      <c r="G185" s="102"/>
      <c r="H185" s="258"/>
      <c r="I185" s="493"/>
      <c r="J185" s="493"/>
      <c r="K185" s="258"/>
      <c r="L185" s="259"/>
      <c r="M185" s="493"/>
      <c r="N185" s="258"/>
      <c r="O185" s="259"/>
      <c r="P185" s="260"/>
      <c r="Q185" s="260"/>
      <c r="R185" s="260"/>
      <c r="S185" s="260"/>
      <c r="T185" s="260"/>
      <c r="U185" s="539"/>
      <c r="V185" s="258"/>
      <c r="W185" s="430"/>
      <c r="X185" s="430"/>
      <c r="Y185" s="102"/>
      <c r="Z185" s="258"/>
      <c r="AA185" s="431"/>
      <c r="AB185" s="431"/>
      <c r="AC185" s="102"/>
      <c r="AD185" s="259"/>
      <c r="AE185" s="259"/>
      <c r="AF185" s="258"/>
      <c r="AG185" s="259"/>
      <c r="AH185" s="258"/>
      <c r="AI185" s="258"/>
      <c r="AJ185" s="258"/>
      <c r="AK185" s="263"/>
      <c r="AL185" s="263"/>
      <c r="AM185" s="263"/>
      <c r="AN185" s="263"/>
      <c r="AO185" s="263"/>
      <c r="AP185" s="538"/>
      <c r="AQ185" s="263"/>
      <c r="AR185" s="263"/>
      <c r="AS185" s="263"/>
      <c r="AT185" s="263"/>
      <c r="AU185" s="263"/>
      <c r="AV185" s="263"/>
      <c r="AW185" s="263"/>
      <c r="AX185" s="263"/>
      <c r="AY185" s="263"/>
      <c r="AZ185" s="263"/>
      <c r="BA185" s="263"/>
      <c r="BB185" s="263"/>
      <c r="BC185" s="263"/>
      <c r="BD185" s="263"/>
      <c r="BE185" s="265"/>
      <c r="BF185" s="538"/>
      <c r="BG185" s="577" t="str">
        <f t="shared" si="36"/>
        <v xml:space="preserve"> </v>
      </c>
      <c r="BH185" s="577" t="str">
        <f t="shared" si="38"/>
        <v xml:space="preserve"> </v>
      </c>
      <c r="BI185" s="577" t="str">
        <f t="shared" si="39"/>
        <v xml:space="preserve"> </v>
      </c>
      <c r="BJ185" s="577" t="str">
        <f t="shared" si="40"/>
        <v xml:space="preserve"> </v>
      </c>
      <c r="BK185" s="538"/>
      <c r="BL185" s="259"/>
      <c r="BM185" s="259"/>
      <c r="BN185" s="258"/>
      <c r="BO185" s="259"/>
      <c r="BP185" s="258"/>
      <c r="BQ185" s="258"/>
      <c r="BR185" s="258"/>
      <c r="BS185" s="263"/>
      <c r="BT185" s="263"/>
      <c r="BU185" s="263"/>
      <c r="BV185" s="263"/>
      <c r="BW185" s="263"/>
      <c r="BX185" s="538"/>
      <c r="BY185" s="263"/>
      <c r="BZ185" s="263"/>
      <c r="CA185" s="263"/>
      <c r="CB185" s="263"/>
      <c r="CC185" s="263"/>
      <c r="CD185" s="263"/>
      <c r="CE185" s="263"/>
      <c r="CF185" s="263"/>
      <c r="CG185" s="263"/>
      <c r="CH185" s="263"/>
      <c r="CI185" s="263"/>
      <c r="CJ185" s="263"/>
      <c r="CK185" s="263"/>
      <c r="CL185" s="263"/>
      <c r="CM185" s="265"/>
      <c r="CN185" s="538"/>
      <c r="CO185" s="577" t="str">
        <f t="shared" si="37"/>
        <v xml:space="preserve"> </v>
      </c>
      <c r="CP185" s="577" t="str">
        <f t="shared" si="41"/>
        <v xml:space="preserve"> </v>
      </c>
      <c r="CQ185" s="577" t="str">
        <f t="shared" si="42"/>
        <v xml:space="preserve"> </v>
      </c>
      <c r="CR185" s="577" t="str">
        <f t="shared" si="43"/>
        <v xml:space="preserve"> </v>
      </c>
      <c r="CS185" s="102"/>
      <c r="CT185" s="530"/>
    </row>
    <row r="186" spans="2:98" ht="12.75" x14ac:dyDescent="0.25">
      <c r="B186" s="169">
        <f>'Données démographiques'!B185</f>
        <v>0</v>
      </c>
      <c r="C186" s="169">
        <f>'Données démographiques'!C185</f>
        <v>0</v>
      </c>
      <c r="D186" s="170">
        <f>'Données démographiques'!D185</f>
        <v>0</v>
      </c>
      <c r="E186" s="170">
        <f>'Données démographiques'!E185</f>
        <v>0</v>
      </c>
      <c r="F186" s="170">
        <f>'Données démographiques'!F185</f>
        <v>0</v>
      </c>
      <c r="G186" s="102"/>
      <c r="H186" s="273"/>
      <c r="I186" s="274"/>
      <c r="J186" s="274"/>
      <c r="K186" s="273"/>
      <c r="L186" s="257"/>
      <c r="M186" s="274"/>
      <c r="N186" s="273"/>
      <c r="O186" s="257"/>
      <c r="P186" s="278"/>
      <c r="Q186" s="278"/>
      <c r="R186" s="278"/>
      <c r="S186" s="278"/>
      <c r="T186" s="278"/>
      <c r="U186" s="537"/>
      <c r="V186" s="273"/>
      <c r="W186" s="255"/>
      <c r="X186" s="255"/>
      <c r="Y186" s="102"/>
      <c r="Z186" s="273"/>
      <c r="AA186" s="172"/>
      <c r="AB186" s="172"/>
      <c r="AC186" s="102"/>
      <c r="AD186" s="257"/>
      <c r="AE186" s="257"/>
      <c r="AF186" s="273"/>
      <c r="AG186" s="257"/>
      <c r="AH186" s="273"/>
      <c r="AI186" s="273"/>
      <c r="AJ186" s="273"/>
      <c r="AK186" s="262"/>
      <c r="AL186" s="262"/>
      <c r="AM186" s="262"/>
      <c r="AN186" s="262"/>
      <c r="AO186" s="262"/>
      <c r="AP186" s="538"/>
      <c r="AQ186" s="262"/>
      <c r="AR186" s="262"/>
      <c r="AS186" s="262"/>
      <c r="AT186" s="262"/>
      <c r="AU186" s="262"/>
      <c r="AV186" s="262"/>
      <c r="AW186" s="262"/>
      <c r="AX186" s="262"/>
      <c r="AY186" s="262"/>
      <c r="AZ186" s="262"/>
      <c r="BA186" s="262"/>
      <c r="BB186" s="262"/>
      <c r="BC186" s="262"/>
      <c r="BD186" s="262"/>
      <c r="BE186" s="264"/>
      <c r="BF186" s="538"/>
      <c r="BG186" s="576" t="str">
        <f t="shared" si="36"/>
        <v xml:space="preserve"> </v>
      </c>
      <c r="BH186" s="576" t="str">
        <f t="shared" si="38"/>
        <v xml:space="preserve"> </v>
      </c>
      <c r="BI186" s="576" t="str">
        <f t="shared" si="39"/>
        <v xml:space="preserve"> </v>
      </c>
      <c r="BJ186" s="576" t="str">
        <f t="shared" si="40"/>
        <v xml:space="preserve"> </v>
      </c>
      <c r="BK186" s="538"/>
      <c r="BL186" s="257"/>
      <c r="BM186" s="257"/>
      <c r="BN186" s="273"/>
      <c r="BO186" s="257"/>
      <c r="BP186" s="273"/>
      <c r="BQ186" s="273"/>
      <c r="BR186" s="273"/>
      <c r="BS186" s="262"/>
      <c r="BT186" s="262"/>
      <c r="BU186" s="262"/>
      <c r="BV186" s="262"/>
      <c r="BW186" s="262"/>
      <c r="BX186" s="538"/>
      <c r="BY186" s="262"/>
      <c r="BZ186" s="262"/>
      <c r="CA186" s="262"/>
      <c r="CB186" s="262"/>
      <c r="CC186" s="262"/>
      <c r="CD186" s="262"/>
      <c r="CE186" s="262"/>
      <c r="CF186" s="262"/>
      <c r="CG186" s="262"/>
      <c r="CH186" s="262"/>
      <c r="CI186" s="262"/>
      <c r="CJ186" s="262"/>
      <c r="CK186" s="262"/>
      <c r="CL186" s="262"/>
      <c r="CM186" s="264"/>
      <c r="CN186" s="538"/>
      <c r="CO186" s="576" t="str">
        <f t="shared" si="37"/>
        <v xml:space="preserve"> </v>
      </c>
      <c r="CP186" s="576" t="str">
        <f t="shared" si="41"/>
        <v xml:space="preserve"> </v>
      </c>
      <c r="CQ186" s="576" t="str">
        <f t="shared" si="42"/>
        <v xml:space="preserve"> </v>
      </c>
      <c r="CR186" s="576" t="str">
        <f t="shared" si="43"/>
        <v xml:space="preserve"> </v>
      </c>
      <c r="CS186" s="102"/>
      <c r="CT186" s="271"/>
    </row>
    <row r="187" spans="2:98" ht="12.75" x14ac:dyDescent="0.25">
      <c r="B187" s="376">
        <f>'Données démographiques'!B186</f>
        <v>0</v>
      </c>
      <c r="C187" s="376">
        <f>'Données démographiques'!C186</f>
        <v>0</v>
      </c>
      <c r="D187" s="377">
        <f>'Données démographiques'!D186</f>
        <v>0</v>
      </c>
      <c r="E187" s="377">
        <f>'Données démographiques'!E186</f>
        <v>0</v>
      </c>
      <c r="F187" s="377">
        <f>'Données démographiques'!F186</f>
        <v>0</v>
      </c>
      <c r="G187" s="102"/>
      <c r="H187" s="258"/>
      <c r="I187" s="493"/>
      <c r="J187" s="493"/>
      <c r="K187" s="258"/>
      <c r="L187" s="259"/>
      <c r="M187" s="493"/>
      <c r="N187" s="258"/>
      <c r="O187" s="259"/>
      <c r="P187" s="260"/>
      <c r="Q187" s="260"/>
      <c r="R187" s="260"/>
      <c r="S187" s="260"/>
      <c r="T187" s="260"/>
      <c r="U187" s="539"/>
      <c r="V187" s="258"/>
      <c r="W187" s="430"/>
      <c r="X187" s="430"/>
      <c r="Y187" s="102"/>
      <c r="Z187" s="258"/>
      <c r="AA187" s="431"/>
      <c r="AB187" s="431"/>
      <c r="AC187" s="102"/>
      <c r="AD187" s="259"/>
      <c r="AE187" s="259"/>
      <c r="AF187" s="258"/>
      <c r="AG187" s="259"/>
      <c r="AH187" s="258"/>
      <c r="AI187" s="258"/>
      <c r="AJ187" s="258"/>
      <c r="AK187" s="263"/>
      <c r="AL187" s="263"/>
      <c r="AM187" s="263"/>
      <c r="AN187" s="263"/>
      <c r="AO187" s="263"/>
      <c r="AP187" s="538"/>
      <c r="AQ187" s="263"/>
      <c r="AR187" s="263"/>
      <c r="AS187" s="263"/>
      <c r="AT187" s="263"/>
      <c r="AU187" s="263"/>
      <c r="AV187" s="263"/>
      <c r="AW187" s="263"/>
      <c r="AX187" s="263"/>
      <c r="AY187" s="263"/>
      <c r="AZ187" s="263"/>
      <c r="BA187" s="263"/>
      <c r="BB187" s="263"/>
      <c r="BC187" s="263"/>
      <c r="BD187" s="263"/>
      <c r="BE187" s="265"/>
      <c r="BF187" s="538"/>
      <c r="BG187" s="577" t="str">
        <f t="shared" si="36"/>
        <v xml:space="preserve"> </v>
      </c>
      <c r="BH187" s="577" t="str">
        <f t="shared" si="38"/>
        <v xml:space="preserve"> </v>
      </c>
      <c r="BI187" s="577" t="str">
        <f t="shared" si="39"/>
        <v xml:space="preserve"> </v>
      </c>
      <c r="BJ187" s="577" t="str">
        <f t="shared" si="40"/>
        <v xml:space="preserve"> </v>
      </c>
      <c r="BK187" s="538"/>
      <c r="BL187" s="259"/>
      <c r="BM187" s="259"/>
      <c r="BN187" s="258"/>
      <c r="BO187" s="259"/>
      <c r="BP187" s="258"/>
      <c r="BQ187" s="258"/>
      <c r="BR187" s="258"/>
      <c r="BS187" s="263"/>
      <c r="BT187" s="263"/>
      <c r="BU187" s="263"/>
      <c r="BV187" s="263"/>
      <c r="BW187" s="263"/>
      <c r="BX187" s="538"/>
      <c r="BY187" s="263"/>
      <c r="BZ187" s="263"/>
      <c r="CA187" s="263"/>
      <c r="CB187" s="263"/>
      <c r="CC187" s="263"/>
      <c r="CD187" s="263"/>
      <c r="CE187" s="263"/>
      <c r="CF187" s="263"/>
      <c r="CG187" s="263"/>
      <c r="CH187" s="263"/>
      <c r="CI187" s="263"/>
      <c r="CJ187" s="263"/>
      <c r="CK187" s="263"/>
      <c r="CL187" s="263"/>
      <c r="CM187" s="265"/>
      <c r="CN187" s="538"/>
      <c r="CO187" s="577" t="str">
        <f t="shared" si="37"/>
        <v xml:space="preserve"> </v>
      </c>
      <c r="CP187" s="577" t="str">
        <f t="shared" si="41"/>
        <v xml:space="preserve"> </v>
      </c>
      <c r="CQ187" s="577" t="str">
        <f t="shared" si="42"/>
        <v xml:space="preserve"> </v>
      </c>
      <c r="CR187" s="577" t="str">
        <f t="shared" si="43"/>
        <v xml:space="preserve"> </v>
      </c>
      <c r="CS187" s="102"/>
      <c r="CT187" s="530"/>
    </row>
    <row r="188" spans="2:98" ht="12.75" x14ac:dyDescent="0.25">
      <c r="B188" s="169">
        <f>'Données démographiques'!B187</f>
        <v>0</v>
      </c>
      <c r="C188" s="169">
        <f>'Données démographiques'!C187</f>
        <v>0</v>
      </c>
      <c r="D188" s="170">
        <f>'Données démographiques'!D187</f>
        <v>0</v>
      </c>
      <c r="E188" s="170">
        <f>'Données démographiques'!E187</f>
        <v>0</v>
      </c>
      <c r="F188" s="170">
        <f>'Données démographiques'!F187</f>
        <v>0</v>
      </c>
      <c r="G188" s="102"/>
      <c r="H188" s="273"/>
      <c r="I188" s="274"/>
      <c r="J188" s="274"/>
      <c r="K188" s="273"/>
      <c r="L188" s="257"/>
      <c r="M188" s="274"/>
      <c r="N188" s="273"/>
      <c r="O188" s="257"/>
      <c r="P188" s="278"/>
      <c r="Q188" s="278"/>
      <c r="R188" s="278"/>
      <c r="S188" s="278"/>
      <c r="T188" s="278"/>
      <c r="U188" s="537"/>
      <c r="V188" s="273"/>
      <c r="W188" s="255"/>
      <c r="X188" s="255"/>
      <c r="Y188" s="102"/>
      <c r="Z188" s="273"/>
      <c r="AA188" s="172"/>
      <c r="AB188" s="172"/>
      <c r="AC188" s="102"/>
      <c r="AD188" s="257"/>
      <c r="AE188" s="257"/>
      <c r="AF188" s="273"/>
      <c r="AG188" s="257"/>
      <c r="AH188" s="273"/>
      <c r="AI188" s="273"/>
      <c r="AJ188" s="273"/>
      <c r="AK188" s="262"/>
      <c r="AL188" s="262"/>
      <c r="AM188" s="262"/>
      <c r="AN188" s="262"/>
      <c r="AO188" s="262"/>
      <c r="AP188" s="538"/>
      <c r="AQ188" s="262"/>
      <c r="AR188" s="262"/>
      <c r="AS188" s="262"/>
      <c r="AT188" s="262"/>
      <c r="AU188" s="262"/>
      <c r="AV188" s="262"/>
      <c r="AW188" s="262"/>
      <c r="AX188" s="262"/>
      <c r="AY188" s="262"/>
      <c r="AZ188" s="262"/>
      <c r="BA188" s="262"/>
      <c r="BB188" s="262"/>
      <c r="BC188" s="262"/>
      <c r="BD188" s="262"/>
      <c r="BE188" s="264"/>
      <c r="BF188" s="538"/>
      <c r="BG188" s="576" t="str">
        <f t="shared" si="36"/>
        <v xml:space="preserve"> </v>
      </c>
      <c r="BH188" s="576" t="str">
        <f t="shared" si="38"/>
        <v xml:space="preserve"> </v>
      </c>
      <c r="BI188" s="576" t="str">
        <f t="shared" si="39"/>
        <v xml:space="preserve"> </v>
      </c>
      <c r="BJ188" s="576" t="str">
        <f t="shared" si="40"/>
        <v xml:space="preserve"> </v>
      </c>
      <c r="BK188" s="538"/>
      <c r="BL188" s="257"/>
      <c r="BM188" s="257"/>
      <c r="BN188" s="273"/>
      <c r="BO188" s="257"/>
      <c r="BP188" s="273"/>
      <c r="BQ188" s="273"/>
      <c r="BR188" s="273"/>
      <c r="BS188" s="262"/>
      <c r="BT188" s="262"/>
      <c r="BU188" s="262"/>
      <c r="BV188" s="262"/>
      <c r="BW188" s="262"/>
      <c r="BX188" s="538"/>
      <c r="BY188" s="262"/>
      <c r="BZ188" s="262"/>
      <c r="CA188" s="262"/>
      <c r="CB188" s="262"/>
      <c r="CC188" s="262"/>
      <c r="CD188" s="262"/>
      <c r="CE188" s="262"/>
      <c r="CF188" s="262"/>
      <c r="CG188" s="262"/>
      <c r="CH188" s="262"/>
      <c r="CI188" s="262"/>
      <c r="CJ188" s="262"/>
      <c r="CK188" s="262"/>
      <c r="CL188" s="262"/>
      <c r="CM188" s="264"/>
      <c r="CN188" s="538"/>
      <c r="CO188" s="576" t="str">
        <f t="shared" si="37"/>
        <v xml:space="preserve"> </v>
      </c>
      <c r="CP188" s="576" t="str">
        <f t="shared" si="41"/>
        <v xml:space="preserve"> </v>
      </c>
      <c r="CQ188" s="576" t="str">
        <f t="shared" si="42"/>
        <v xml:space="preserve"> </v>
      </c>
      <c r="CR188" s="576" t="str">
        <f t="shared" si="43"/>
        <v xml:space="preserve"> </v>
      </c>
      <c r="CS188" s="102"/>
      <c r="CT188" s="271"/>
    </row>
    <row r="189" spans="2:98" ht="12.75" x14ac:dyDescent="0.25">
      <c r="B189" s="376">
        <f>'Données démographiques'!B188</f>
        <v>0</v>
      </c>
      <c r="C189" s="376">
        <f>'Données démographiques'!C188</f>
        <v>0</v>
      </c>
      <c r="D189" s="377">
        <f>'Données démographiques'!D188</f>
        <v>0</v>
      </c>
      <c r="E189" s="377">
        <f>'Données démographiques'!E188</f>
        <v>0</v>
      </c>
      <c r="F189" s="377">
        <f>'Données démographiques'!F188</f>
        <v>0</v>
      </c>
      <c r="G189" s="102"/>
      <c r="H189" s="258"/>
      <c r="I189" s="493"/>
      <c r="J189" s="493"/>
      <c r="K189" s="258"/>
      <c r="L189" s="259"/>
      <c r="M189" s="493"/>
      <c r="N189" s="258"/>
      <c r="O189" s="259"/>
      <c r="P189" s="260"/>
      <c r="Q189" s="260"/>
      <c r="R189" s="260"/>
      <c r="S189" s="260"/>
      <c r="T189" s="260"/>
      <c r="U189" s="539"/>
      <c r="V189" s="258"/>
      <c r="W189" s="430"/>
      <c r="X189" s="430"/>
      <c r="Y189" s="102"/>
      <c r="Z189" s="258"/>
      <c r="AA189" s="431"/>
      <c r="AB189" s="431"/>
      <c r="AC189" s="102"/>
      <c r="AD189" s="259"/>
      <c r="AE189" s="259"/>
      <c r="AF189" s="258"/>
      <c r="AG189" s="259"/>
      <c r="AH189" s="258"/>
      <c r="AI189" s="258"/>
      <c r="AJ189" s="258"/>
      <c r="AK189" s="263"/>
      <c r="AL189" s="263"/>
      <c r="AM189" s="263"/>
      <c r="AN189" s="263"/>
      <c r="AO189" s="263"/>
      <c r="AP189" s="538"/>
      <c r="AQ189" s="263"/>
      <c r="AR189" s="263"/>
      <c r="AS189" s="263"/>
      <c r="AT189" s="263"/>
      <c r="AU189" s="263"/>
      <c r="AV189" s="263"/>
      <c r="AW189" s="263"/>
      <c r="AX189" s="263"/>
      <c r="AY189" s="263"/>
      <c r="AZ189" s="263"/>
      <c r="BA189" s="263"/>
      <c r="BB189" s="263"/>
      <c r="BC189" s="263"/>
      <c r="BD189" s="263"/>
      <c r="BE189" s="265"/>
      <c r="BF189" s="538"/>
      <c r="BG189" s="577" t="str">
        <f t="shared" si="36"/>
        <v xml:space="preserve"> </v>
      </c>
      <c r="BH189" s="577" t="str">
        <f t="shared" si="38"/>
        <v xml:space="preserve"> </v>
      </c>
      <c r="BI189" s="577" t="str">
        <f t="shared" si="39"/>
        <v xml:space="preserve"> </v>
      </c>
      <c r="BJ189" s="577" t="str">
        <f t="shared" si="40"/>
        <v xml:space="preserve"> </v>
      </c>
      <c r="BK189" s="538"/>
      <c r="BL189" s="259"/>
      <c r="BM189" s="259"/>
      <c r="BN189" s="258"/>
      <c r="BO189" s="259"/>
      <c r="BP189" s="258"/>
      <c r="BQ189" s="258"/>
      <c r="BR189" s="258"/>
      <c r="BS189" s="263"/>
      <c r="BT189" s="263"/>
      <c r="BU189" s="263"/>
      <c r="BV189" s="263"/>
      <c r="BW189" s="263"/>
      <c r="BX189" s="538"/>
      <c r="BY189" s="263"/>
      <c r="BZ189" s="263"/>
      <c r="CA189" s="263"/>
      <c r="CB189" s="263"/>
      <c r="CC189" s="263"/>
      <c r="CD189" s="263"/>
      <c r="CE189" s="263"/>
      <c r="CF189" s="263"/>
      <c r="CG189" s="263"/>
      <c r="CH189" s="263"/>
      <c r="CI189" s="263"/>
      <c r="CJ189" s="263"/>
      <c r="CK189" s="263"/>
      <c r="CL189" s="263"/>
      <c r="CM189" s="265"/>
      <c r="CN189" s="538"/>
      <c r="CO189" s="577" t="str">
        <f t="shared" si="37"/>
        <v xml:space="preserve"> </v>
      </c>
      <c r="CP189" s="577" t="str">
        <f t="shared" si="41"/>
        <v xml:space="preserve"> </v>
      </c>
      <c r="CQ189" s="577" t="str">
        <f t="shared" si="42"/>
        <v xml:space="preserve"> </v>
      </c>
      <c r="CR189" s="577" t="str">
        <f t="shared" si="43"/>
        <v xml:space="preserve"> </v>
      </c>
      <c r="CS189" s="102"/>
      <c r="CT189" s="530"/>
    </row>
    <row r="190" spans="2:98" ht="12.75" x14ac:dyDescent="0.25">
      <c r="B190" s="169">
        <f>'Données démographiques'!B189</f>
        <v>0</v>
      </c>
      <c r="C190" s="169">
        <f>'Données démographiques'!C189</f>
        <v>0</v>
      </c>
      <c r="D190" s="170">
        <f>'Données démographiques'!D189</f>
        <v>0</v>
      </c>
      <c r="E190" s="170">
        <f>'Données démographiques'!E189</f>
        <v>0</v>
      </c>
      <c r="F190" s="170">
        <f>'Données démographiques'!F189</f>
        <v>0</v>
      </c>
      <c r="G190" s="102"/>
      <c r="H190" s="273"/>
      <c r="I190" s="274"/>
      <c r="J190" s="274"/>
      <c r="K190" s="273"/>
      <c r="L190" s="257"/>
      <c r="M190" s="274"/>
      <c r="N190" s="273"/>
      <c r="O190" s="257"/>
      <c r="P190" s="278"/>
      <c r="Q190" s="278"/>
      <c r="R190" s="278"/>
      <c r="S190" s="278"/>
      <c r="T190" s="278"/>
      <c r="U190" s="537"/>
      <c r="V190" s="273"/>
      <c r="W190" s="255"/>
      <c r="X190" s="255"/>
      <c r="Y190" s="102"/>
      <c r="Z190" s="273"/>
      <c r="AA190" s="172"/>
      <c r="AB190" s="172"/>
      <c r="AC190" s="102"/>
      <c r="AD190" s="257"/>
      <c r="AE190" s="257"/>
      <c r="AF190" s="273"/>
      <c r="AG190" s="257"/>
      <c r="AH190" s="273"/>
      <c r="AI190" s="273"/>
      <c r="AJ190" s="273"/>
      <c r="AK190" s="262"/>
      <c r="AL190" s="262"/>
      <c r="AM190" s="262"/>
      <c r="AN190" s="262"/>
      <c r="AO190" s="262"/>
      <c r="AP190" s="538"/>
      <c r="AQ190" s="262"/>
      <c r="AR190" s="262"/>
      <c r="AS190" s="262"/>
      <c r="AT190" s="262"/>
      <c r="AU190" s="262"/>
      <c r="AV190" s="262"/>
      <c r="AW190" s="262"/>
      <c r="AX190" s="262"/>
      <c r="AY190" s="262"/>
      <c r="AZ190" s="262"/>
      <c r="BA190" s="262"/>
      <c r="BB190" s="262"/>
      <c r="BC190" s="262"/>
      <c r="BD190" s="262"/>
      <c r="BE190" s="264"/>
      <c r="BF190" s="538"/>
      <c r="BG190" s="576" t="str">
        <f t="shared" si="36"/>
        <v xml:space="preserve"> </v>
      </c>
      <c r="BH190" s="576" t="str">
        <f t="shared" si="38"/>
        <v xml:space="preserve"> </v>
      </c>
      <c r="BI190" s="576" t="str">
        <f t="shared" si="39"/>
        <v xml:space="preserve"> </v>
      </c>
      <c r="BJ190" s="576" t="str">
        <f t="shared" si="40"/>
        <v xml:space="preserve"> </v>
      </c>
      <c r="BK190" s="538"/>
      <c r="BL190" s="257"/>
      <c r="BM190" s="257"/>
      <c r="BN190" s="273"/>
      <c r="BO190" s="257"/>
      <c r="BP190" s="273"/>
      <c r="BQ190" s="273"/>
      <c r="BR190" s="273"/>
      <c r="BS190" s="262"/>
      <c r="BT190" s="262"/>
      <c r="BU190" s="262"/>
      <c r="BV190" s="262"/>
      <c r="BW190" s="262"/>
      <c r="BX190" s="538"/>
      <c r="BY190" s="262"/>
      <c r="BZ190" s="262"/>
      <c r="CA190" s="262"/>
      <c r="CB190" s="262"/>
      <c r="CC190" s="262"/>
      <c r="CD190" s="262"/>
      <c r="CE190" s="262"/>
      <c r="CF190" s="262"/>
      <c r="CG190" s="262"/>
      <c r="CH190" s="262"/>
      <c r="CI190" s="262"/>
      <c r="CJ190" s="262"/>
      <c r="CK190" s="262"/>
      <c r="CL190" s="262"/>
      <c r="CM190" s="264"/>
      <c r="CN190" s="538"/>
      <c r="CO190" s="576" t="str">
        <f t="shared" si="37"/>
        <v xml:space="preserve"> </v>
      </c>
      <c r="CP190" s="576" t="str">
        <f t="shared" si="41"/>
        <v xml:space="preserve"> </v>
      </c>
      <c r="CQ190" s="576" t="str">
        <f t="shared" si="42"/>
        <v xml:space="preserve"> </v>
      </c>
      <c r="CR190" s="576" t="str">
        <f t="shared" si="43"/>
        <v xml:space="preserve"> </v>
      </c>
      <c r="CS190" s="102"/>
      <c r="CT190" s="271"/>
    </row>
    <row r="191" spans="2:98" ht="12.75" x14ac:dyDescent="0.25">
      <c r="B191" s="376">
        <f>'Données démographiques'!B190</f>
        <v>0</v>
      </c>
      <c r="C191" s="376">
        <f>'Données démographiques'!C190</f>
        <v>0</v>
      </c>
      <c r="D191" s="377">
        <f>'Données démographiques'!D190</f>
        <v>0</v>
      </c>
      <c r="E191" s="377">
        <f>'Données démographiques'!E190</f>
        <v>0</v>
      </c>
      <c r="F191" s="377">
        <f>'Données démographiques'!F190</f>
        <v>0</v>
      </c>
      <c r="G191" s="102"/>
      <c r="H191" s="258"/>
      <c r="I191" s="493"/>
      <c r="J191" s="493"/>
      <c r="K191" s="258"/>
      <c r="L191" s="259"/>
      <c r="M191" s="493"/>
      <c r="N191" s="258"/>
      <c r="O191" s="259"/>
      <c r="P191" s="260"/>
      <c r="Q191" s="260"/>
      <c r="R191" s="260"/>
      <c r="S191" s="260"/>
      <c r="T191" s="260"/>
      <c r="U191" s="539"/>
      <c r="V191" s="258"/>
      <c r="W191" s="430"/>
      <c r="X191" s="430"/>
      <c r="Y191" s="102"/>
      <c r="Z191" s="258"/>
      <c r="AA191" s="431"/>
      <c r="AB191" s="431"/>
      <c r="AC191" s="102"/>
      <c r="AD191" s="259"/>
      <c r="AE191" s="259"/>
      <c r="AF191" s="258"/>
      <c r="AG191" s="259"/>
      <c r="AH191" s="258"/>
      <c r="AI191" s="258"/>
      <c r="AJ191" s="258"/>
      <c r="AK191" s="263"/>
      <c r="AL191" s="263"/>
      <c r="AM191" s="263"/>
      <c r="AN191" s="263"/>
      <c r="AO191" s="263"/>
      <c r="AP191" s="538"/>
      <c r="AQ191" s="263"/>
      <c r="AR191" s="263"/>
      <c r="AS191" s="263"/>
      <c r="AT191" s="263"/>
      <c r="AU191" s="263"/>
      <c r="AV191" s="263"/>
      <c r="AW191" s="263"/>
      <c r="AX191" s="263"/>
      <c r="AY191" s="263"/>
      <c r="AZ191" s="263"/>
      <c r="BA191" s="263"/>
      <c r="BB191" s="263"/>
      <c r="BC191" s="263"/>
      <c r="BD191" s="263"/>
      <c r="BE191" s="265"/>
      <c r="BF191" s="538"/>
      <c r="BG191" s="577" t="str">
        <f t="shared" si="36"/>
        <v xml:space="preserve"> </v>
      </c>
      <c r="BH191" s="577" t="str">
        <f t="shared" si="38"/>
        <v xml:space="preserve"> </v>
      </c>
      <c r="BI191" s="577" t="str">
        <f t="shared" si="39"/>
        <v xml:space="preserve"> </v>
      </c>
      <c r="BJ191" s="577" t="str">
        <f t="shared" si="40"/>
        <v xml:space="preserve"> </v>
      </c>
      <c r="BK191" s="538"/>
      <c r="BL191" s="259"/>
      <c r="BM191" s="259"/>
      <c r="BN191" s="258"/>
      <c r="BO191" s="259"/>
      <c r="BP191" s="258"/>
      <c r="BQ191" s="258"/>
      <c r="BR191" s="258"/>
      <c r="BS191" s="263"/>
      <c r="BT191" s="263"/>
      <c r="BU191" s="263"/>
      <c r="BV191" s="263"/>
      <c r="BW191" s="263"/>
      <c r="BX191" s="538"/>
      <c r="BY191" s="263"/>
      <c r="BZ191" s="263"/>
      <c r="CA191" s="263"/>
      <c r="CB191" s="263"/>
      <c r="CC191" s="263"/>
      <c r="CD191" s="263"/>
      <c r="CE191" s="263"/>
      <c r="CF191" s="263"/>
      <c r="CG191" s="263"/>
      <c r="CH191" s="263"/>
      <c r="CI191" s="263"/>
      <c r="CJ191" s="263"/>
      <c r="CK191" s="263"/>
      <c r="CL191" s="263"/>
      <c r="CM191" s="265"/>
      <c r="CN191" s="538"/>
      <c r="CO191" s="577" t="str">
        <f t="shared" si="37"/>
        <v xml:space="preserve"> </v>
      </c>
      <c r="CP191" s="577" t="str">
        <f t="shared" si="41"/>
        <v xml:space="preserve"> </v>
      </c>
      <c r="CQ191" s="577" t="str">
        <f t="shared" si="42"/>
        <v xml:space="preserve"> </v>
      </c>
      <c r="CR191" s="577" t="str">
        <f t="shared" si="43"/>
        <v xml:space="preserve"> </v>
      </c>
      <c r="CS191" s="102"/>
      <c r="CT191" s="530"/>
    </row>
    <row r="192" spans="2:98" ht="12.75" x14ac:dyDescent="0.25">
      <c r="B192" s="169">
        <f>'Données démographiques'!B191</f>
        <v>0</v>
      </c>
      <c r="C192" s="169">
        <f>'Données démographiques'!C191</f>
        <v>0</v>
      </c>
      <c r="D192" s="170">
        <f>'Données démographiques'!D191</f>
        <v>0</v>
      </c>
      <c r="E192" s="170">
        <f>'Données démographiques'!E191</f>
        <v>0</v>
      </c>
      <c r="F192" s="170">
        <f>'Données démographiques'!F191</f>
        <v>0</v>
      </c>
      <c r="G192" s="102"/>
      <c r="H192" s="273"/>
      <c r="I192" s="274"/>
      <c r="J192" s="274"/>
      <c r="K192" s="273"/>
      <c r="L192" s="257"/>
      <c r="M192" s="274"/>
      <c r="N192" s="273"/>
      <c r="O192" s="257"/>
      <c r="P192" s="278"/>
      <c r="Q192" s="278"/>
      <c r="R192" s="278"/>
      <c r="S192" s="278"/>
      <c r="T192" s="278"/>
      <c r="U192" s="537"/>
      <c r="V192" s="273"/>
      <c r="W192" s="255"/>
      <c r="X192" s="255"/>
      <c r="Y192" s="102"/>
      <c r="Z192" s="273"/>
      <c r="AA192" s="172"/>
      <c r="AB192" s="172"/>
      <c r="AC192" s="102"/>
      <c r="AD192" s="257"/>
      <c r="AE192" s="257"/>
      <c r="AF192" s="273"/>
      <c r="AG192" s="257"/>
      <c r="AH192" s="273"/>
      <c r="AI192" s="273"/>
      <c r="AJ192" s="273"/>
      <c r="AK192" s="262"/>
      <c r="AL192" s="262"/>
      <c r="AM192" s="262"/>
      <c r="AN192" s="262"/>
      <c r="AO192" s="262"/>
      <c r="AP192" s="538"/>
      <c r="AQ192" s="262"/>
      <c r="AR192" s="262"/>
      <c r="AS192" s="262"/>
      <c r="AT192" s="262"/>
      <c r="AU192" s="262"/>
      <c r="AV192" s="262"/>
      <c r="AW192" s="262"/>
      <c r="AX192" s="262"/>
      <c r="AY192" s="262"/>
      <c r="AZ192" s="262"/>
      <c r="BA192" s="262"/>
      <c r="BB192" s="262"/>
      <c r="BC192" s="262"/>
      <c r="BD192" s="262"/>
      <c r="BE192" s="264"/>
      <c r="BF192" s="538"/>
      <c r="BG192" s="576" t="str">
        <f t="shared" si="36"/>
        <v xml:space="preserve"> </v>
      </c>
      <c r="BH192" s="576" t="str">
        <f t="shared" si="38"/>
        <v xml:space="preserve"> </v>
      </c>
      <c r="BI192" s="576" t="str">
        <f t="shared" si="39"/>
        <v xml:space="preserve"> </v>
      </c>
      <c r="BJ192" s="576" t="str">
        <f t="shared" si="40"/>
        <v xml:space="preserve"> </v>
      </c>
      <c r="BK192" s="538"/>
      <c r="BL192" s="257"/>
      <c r="BM192" s="257"/>
      <c r="BN192" s="273"/>
      <c r="BO192" s="257"/>
      <c r="BP192" s="273"/>
      <c r="BQ192" s="273"/>
      <c r="BR192" s="273"/>
      <c r="BS192" s="262"/>
      <c r="BT192" s="262"/>
      <c r="BU192" s="262"/>
      <c r="BV192" s="262"/>
      <c r="BW192" s="262"/>
      <c r="BX192" s="538"/>
      <c r="BY192" s="262"/>
      <c r="BZ192" s="262"/>
      <c r="CA192" s="262"/>
      <c r="CB192" s="262"/>
      <c r="CC192" s="262"/>
      <c r="CD192" s="262"/>
      <c r="CE192" s="262"/>
      <c r="CF192" s="262"/>
      <c r="CG192" s="262"/>
      <c r="CH192" s="262"/>
      <c r="CI192" s="262"/>
      <c r="CJ192" s="262"/>
      <c r="CK192" s="262"/>
      <c r="CL192" s="262"/>
      <c r="CM192" s="264"/>
      <c r="CN192" s="538"/>
      <c r="CO192" s="576" t="str">
        <f t="shared" si="37"/>
        <v xml:space="preserve"> </v>
      </c>
      <c r="CP192" s="576" t="str">
        <f t="shared" si="41"/>
        <v xml:space="preserve"> </v>
      </c>
      <c r="CQ192" s="576" t="str">
        <f t="shared" si="42"/>
        <v xml:space="preserve"> </v>
      </c>
      <c r="CR192" s="576" t="str">
        <f t="shared" si="43"/>
        <v xml:space="preserve"> </v>
      </c>
      <c r="CS192" s="102"/>
      <c r="CT192" s="271"/>
    </row>
    <row r="193" spans="2:98" ht="12.75" x14ac:dyDescent="0.25">
      <c r="B193" s="376">
        <f>'Données démographiques'!B192</f>
        <v>0</v>
      </c>
      <c r="C193" s="376">
        <f>'Données démographiques'!C192</f>
        <v>0</v>
      </c>
      <c r="D193" s="377">
        <f>'Données démographiques'!D192</f>
        <v>0</v>
      </c>
      <c r="E193" s="377">
        <f>'Données démographiques'!E192</f>
        <v>0</v>
      </c>
      <c r="F193" s="377">
        <f>'Données démographiques'!F192</f>
        <v>0</v>
      </c>
      <c r="G193" s="102"/>
      <c r="H193" s="258"/>
      <c r="I193" s="493"/>
      <c r="J193" s="493"/>
      <c r="K193" s="258"/>
      <c r="L193" s="259"/>
      <c r="M193" s="493"/>
      <c r="N193" s="258"/>
      <c r="O193" s="259"/>
      <c r="P193" s="260"/>
      <c r="Q193" s="260"/>
      <c r="R193" s="260"/>
      <c r="S193" s="260"/>
      <c r="T193" s="260"/>
      <c r="U193" s="539"/>
      <c r="V193" s="258"/>
      <c r="W193" s="430"/>
      <c r="X193" s="430"/>
      <c r="Y193" s="102"/>
      <c r="Z193" s="258"/>
      <c r="AA193" s="431"/>
      <c r="AB193" s="431"/>
      <c r="AC193" s="102"/>
      <c r="AD193" s="259"/>
      <c r="AE193" s="259"/>
      <c r="AF193" s="258"/>
      <c r="AG193" s="259"/>
      <c r="AH193" s="258"/>
      <c r="AI193" s="258"/>
      <c r="AJ193" s="258"/>
      <c r="AK193" s="263"/>
      <c r="AL193" s="263"/>
      <c r="AM193" s="263"/>
      <c r="AN193" s="263"/>
      <c r="AO193" s="263"/>
      <c r="AP193" s="538"/>
      <c r="AQ193" s="263"/>
      <c r="AR193" s="263"/>
      <c r="AS193" s="263"/>
      <c r="AT193" s="263"/>
      <c r="AU193" s="263"/>
      <c r="AV193" s="263"/>
      <c r="AW193" s="263"/>
      <c r="AX193" s="263"/>
      <c r="AY193" s="263"/>
      <c r="AZ193" s="263"/>
      <c r="BA193" s="263"/>
      <c r="BB193" s="263"/>
      <c r="BC193" s="263"/>
      <c r="BD193" s="263"/>
      <c r="BE193" s="265"/>
      <c r="BF193" s="538"/>
      <c r="BG193" s="577" t="str">
        <f t="shared" si="36"/>
        <v xml:space="preserve"> </v>
      </c>
      <c r="BH193" s="577" t="str">
        <f t="shared" si="38"/>
        <v xml:space="preserve"> </v>
      </c>
      <c r="BI193" s="577" t="str">
        <f t="shared" si="39"/>
        <v xml:space="preserve"> </v>
      </c>
      <c r="BJ193" s="577" t="str">
        <f t="shared" si="40"/>
        <v xml:space="preserve"> </v>
      </c>
      <c r="BK193" s="538"/>
      <c r="BL193" s="259"/>
      <c r="BM193" s="259"/>
      <c r="BN193" s="258"/>
      <c r="BO193" s="259"/>
      <c r="BP193" s="258"/>
      <c r="BQ193" s="258"/>
      <c r="BR193" s="258"/>
      <c r="BS193" s="263"/>
      <c r="BT193" s="263"/>
      <c r="BU193" s="263"/>
      <c r="BV193" s="263"/>
      <c r="BW193" s="263"/>
      <c r="BX193" s="538"/>
      <c r="BY193" s="263"/>
      <c r="BZ193" s="263"/>
      <c r="CA193" s="263"/>
      <c r="CB193" s="263"/>
      <c r="CC193" s="263"/>
      <c r="CD193" s="263"/>
      <c r="CE193" s="263"/>
      <c r="CF193" s="263"/>
      <c r="CG193" s="263"/>
      <c r="CH193" s="263"/>
      <c r="CI193" s="263"/>
      <c r="CJ193" s="263"/>
      <c r="CK193" s="263"/>
      <c r="CL193" s="263"/>
      <c r="CM193" s="265"/>
      <c r="CN193" s="538"/>
      <c r="CO193" s="577" t="str">
        <f t="shared" si="37"/>
        <v xml:space="preserve"> </v>
      </c>
      <c r="CP193" s="577" t="str">
        <f t="shared" si="41"/>
        <v xml:space="preserve"> </v>
      </c>
      <c r="CQ193" s="577" t="str">
        <f t="shared" si="42"/>
        <v xml:space="preserve"> </v>
      </c>
      <c r="CR193" s="577" t="str">
        <f t="shared" si="43"/>
        <v xml:space="preserve"> </v>
      </c>
      <c r="CS193" s="102"/>
      <c r="CT193" s="530"/>
    </row>
    <row r="194" spans="2:98" ht="12.75" x14ac:dyDescent="0.25">
      <c r="B194" s="169">
        <f>'Données démographiques'!B193</f>
        <v>0</v>
      </c>
      <c r="C194" s="169">
        <f>'Données démographiques'!C193</f>
        <v>0</v>
      </c>
      <c r="D194" s="170">
        <f>'Données démographiques'!D193</f>
        <v>0</v>
      </c>
      <c r="E194" s="170">
        <f>'Données démographiques'!E193</f>
        <v>0</v>
      </c>
      <c r="F194" s="170">
        <f>'Données démographiques'!F193</f>
        <v>0</v>
      </c>
      <c r="G194" s="102"/>
      <c r="H194" s="273"/>
      <c r="I194" s="274"/>
      <c r="J194" s="274"/>
      <c r="K194" s="273"/>
      <c r="L194" s="257"/>
      <c r="M194" s="274"/>
      <c r="N194" s="273"/>
      <c r="O194" s="257"/>
      <c r="P194" s="278"/>
      <c r="Q194" s="278"/>
      <c r="R194" s="278"/>
      <c r="S194" s="278"/>
      <c r="T194" s="278"/>
      <c r="U194" s="537"/>
      <c r="V194" s="273"/>
      <c r="W194" s="255"/>
      <c r="X194" s="255"/>
      <c r="Y194" s="102"/>
      <c r="Z194" s="273"/>
      <c r="AA194" s="172"/>
      <c r="AB194" s="172"/>
      <c r="AC194" s="102"/>
      <c r="AD194" s="257"/>
      <c r="AE194" s="257"/>
      <c r="AF194" s="273"/>
      <c r="AG194" s="257"/>
      <c r="AH194" s="273"/>
      <c r="AI194" s="273"/>
      <c r="AJ194" s="273"/>
      <c r="AK194" s="262"/>
      <c r="AL194" s="262"/>
      <c r="AM194" s="262"/>
      <c r="AN194" s="262"/>
      <c r="AO194" s="262"/>
      <c r="AP194" s="538"/>
      <c r="AQ194" s="262"/>
      <c r="AR194" s="262"/>
      <c r="AS194" s="262"/>
      <c r="AT194" s="262"/>
      <c r="AU194" s="262"/>
      <c r="AV194" s="262"/>
      <c r="AW194" s="262"/>
      <c r="AX194" s="262"/>
      <c r="AY194" s="262"/>
      <c r="AZ194" s="262"/>
      <c r="BA194" s="262"/>
      <c r="BB194" s="262"/>
      <c r="BC194" s="262"/>
      <c r="BD194" s="262"/>
      <c r="BE194" s="264"/>
      <c r="BF194" s="538"/>
      <c r="BG194" s="576" t="str">
        <f t="shared" si="36"/>
        <v xml:space="preserve"> </v>
      </c>
      <c r="BH194" s="576" t="str">
        <f t="shared" si="38"/>
        <v xml:space="preserve"> </v>
      </c>
      <c r="BI194" s="576" t="str">
        <f t="shared" si="39"/>
        <v xml:space="preserve"> </v>
      </c>
      <c r="BJ194" s="576" t="str">
        <f t="shared" si="40"/>
        <v xml:space="preserve"> </v>
      </c>
      <c r="BK194" s="538"/>
      <c r="BL194" s="257"/>
      <c r="BM194" s="257"/>
      <c r="BN194" s="273"/>
      <c r="BO194" s="257"/>
      <c r="BP194" s="273"/>
      <c r="BQ194" s="273"/>
      <c r="BR194" s="273"/>
      <c r="BS194" s="262"/>
      <c r="BT194" s="262"/>
      <c r="BU194" s="262"/>
      <c r="BV194" s="262"/>
      <c r="BW194" s="262"/>
      <c r="BX194" s="538"/>
      <c r="BY194" s="262"/>
      <c r="BZ194" s="262"/>
      <c r="CA194" s="262"/>
      <c r="CB194" s="262"/>
      <c r="CC194" s="262"/>
      <c r="CD194" s="262"/>
      <c r="CE194" s="262"/>
      <c r="CF194" s="262"/>
      <c r="CG194" s="262"/>
      <c r="CH194" s="262"/>
      <c r="CI194" s="262"/>
      <c r="CJ194" s="262"/>
      <c r="CK194" s="262"/>
      <c r="CL194" s="262"/>
      <c r="CM194" s="264"/>
      <c r="CN194" s="538"/>
      <c r="CO194" s="576" t="str">
        <f t="shared" si="37"/>
        <v xml:space="preserve"> </v>
      </c>
      <c r="CP194" s="576" t="str">
        <f t="shared" si="41"/>
        <v xml:space="preserve"> </v>
      </c>
      <c r="CQ194" s="576" t="str">
        <f t="shared" si="42"/>
        <v xml:space="preserve"> </v>
      </c>
      <c r="CR194" s="576" t="str">
        <f t="shared" si="43"/>
        <v xml:space="preserve"> </v>
      </c>
      <c r="CS194" s="102"/>
      <c r="CT194" s="271"/>
    </row>
    <row r="195" spans="2:98" ht="12.75" x14ac:dyDescent="0.25">
      <c r="B195" s="376">
        <f>'Données démographiques'!B194</f>
        <v>0</v>
      </c>
      <c r="C195" s="376">
        <f>'Données démographiques'!C194</f>
        <v>0</v>
      </c>
      <c r="D195" s="377">
        <f>'Données démographiques'!D194</f>
        <v>0</v>
      </c>
      <c r="E195" s="377">
        <f>'Données démographiques'!E194</f>
        <v>0</v>
      </c>
      <c r="F195" s="377">
        <f>'Données démographiques'!F194</f>
        <v>0</v>
      </c>
      <c r="G195" s="102"/>
      <c r="H195" s="258"/>
      <c r="I195" s="493"/>
      <c r="J195" s="493"/>
      <c r="K195" s="258"/>
      <c r="L195" s="259"/>
      <c r="M195" s="493"/>
      <c r="N195" s="258"/>
      <c r="O195" s="259"/>
      <c r="P195" s="260"/>
      <c r="Q195" s="260"/>
      <c r="R195" s="260"/>
      <c r="S195" s="260"/>
      <c r="T195" s="260"/>
      <c r="U195" s="539"/>
      <c r="V195" s="258"/>
      <c r="W195" s="430"/>
      <c r="X195" s="430"/>
      <c r="Y195" s="102"/>
      <c r="Z195" s="258"/>
      <c r="AA195" s="431"/>
      <c r="AB195" s="431"/>
      <c r="AC195" s="102"/>
      <c r="AD195" s="259"/>
      <c r="AE195" s="259"/>
      <c r="AF195" s="258"/>
      <c r="AG195" s="259"/>
      <c r="AH195" s="258"/>
      <c r="AI195" s="258"/>
      <c r="AJ195" s="258"/>
      <c r="AK195" s="263"/>
      <c r="AL195" s="263"/>
      <c r="AM195" s="263"/>
      <c r="AN195" s="263"/>
      <c r="AO195" s="263"/>
      <c r="AP195" s="538"/>
      <c r="AQ195" s="263"/>
      <c r="AR195" s="263"/>
      <c r="AS195" s="263"/>
      <c r="AT195" s="263"/>
      <c r="AU195" s="263"/>
      <c r="AV195" s="263"/>
      <c r="AW195" s="263"/>
      <c r="AX195" s="263"/>
      <c r="AY195" s="263"/>
      <c r="AZ195" s="263"/>
      <c r="BA195" s="263"/>
      <c r="BB195" s="263"/>
      <c r="BC195" s="263"/>
      <c r="BD195" s="263"/>
      <c r="BE195" s="265"/>
      <c r="BF195" s="538"/>
      <c r="BG195" s="577" t="str">
        <f t="shared" si="36"/>
        <v xml:space="preserve"> </v>
      </c>
      <c r="BH195" s="577" t="str">
        <f t="shared" si="38"/>
        <v xml:space="preserve"> </v>
      </c>
      <c r="BI195" s="577" t="str">
        <f t="shared" si="39"/>
        <v xml:space="preserve"> </v>
      </c>
      <c r="BJ195" s="577" t="str">
        <f t="shared" si="40"/>
        <v xml:space="preserve"> </v>
      </c>
      <c r="BK195" s="538"/>
      <c r="BL195" s="259"/>
      <c r="BM195" s="259"/>
      <c r="BN195" s="258"/>
      <c r="BO195" s="259"/>
      <c r="BP195" s="258"/>
      <c r="BQ195" s="258"/>
      <c r="BR195" s="258"/>
      <c r="BS195" s="263"/>
      <c r="BT195" s="263"/>
      <c r="BU195" s="263"/>
      <c r="BV195" s="263"/>
      <c r="BW195" s="263"/>
      <c r="BX195" s="538"/>
      <c r="BY195" s="263"/>
      <c r="BZ195" s="263"/>
      <c r="CA195" s="263"/>
      <c r="CB195" s="263"/>
      <c r="CC195" s="263"/>
      <c r="CD195" s="263"/>
      <c r="CE195" s="263"/>
      <c r="CF195" s="263"/>
      <c r="CG195" s="263"/>
      <c r="CH195" s="263"/>
      <c r="CI195" s="263"/>
      <c r="CJ195" s="263"/>
      <c r="CK195" s="263"/>
      <c r="CL195" s="263"/>
      <c r="CM195" s="265"/>
      <c r="CN195" s="538"/>
      <c r="CO195" s="577" t="str">
        <f t="shared" si="37"/>
        <v xml:space="preserve"> </v>
      </c>
      <c r="CP195" s="577" t="str">
        <f t="shared" si="41"/>
        <v xml:space="preserve"> </v>
      </c>
      <c r="CQ195" s="577" t="str">
        <f t="shared" si="42"/>
        <v xml:space="preserve"> </v>
      </c>
      <c r="CR195" s="577" t="str">
        <f t="shared" si="43"/>
        <v xml:space="preserve"> </v>
      </c>
      <c r="CS195" s="102"/>
      <c r="CT195" s="530"/>
    </row>
    <row r="196" spans="2:98" ht="12.75" x14ac:dyDescent="0.25">
      <c r="B196" s="169">
        <f>'Données démographiques'!B195</f>
        <v>0</v>
      </c>
      <c r="C196" s="169">
        <f>'Données démographiques'!C195</f>
        <v>0</v>
      </c>
      <c r="D196" s="170">
        <f>'Données démographiques'!D195</f>
        <v>0</v>
      </c>
      <c r="E196" s="170">
        <f>'Données démographiques'!E195</f>
        <v>0</v>
      </c>
      <c r="F196" s="170">
        <f>'Données démographiques'!F195</f>
        <v>0</v>
      </c>
      <c r="G196" s="102"/>
      <c r="H196" s="273"/>
      <c r="I196" s="274"/>
      <c r="J196" s="274"/>
      <c r="K196" s="273"/>
      <c r="L196" s="257"/>
      <c r="M196" s="274"/>
      <c r="N196" s="273"/>
      <c r="O196" s="257"/>
      <c r="P196" s="278"/>
      <c r="Q196" s="278"/>
      <c r="R196" s="278"/>
      <c r="S196" s="278"/>
      <c r="T196" s="278"/>
      <c r="U196" s="537"/>
      <c r="V196" s="273"/>
      <c r="W196" s="255"/>
      <c r="X196" s="255"/>
      <c r="Y196" s="102"/>
      <c r="Z196" s="273"/>
      <c r="AA196" s="172"/>
      <c r="AB196" s="172"/>
      <c r="AC196" s="102"/>
      <c r="AD196" s="257"/>
      <c r="AE196" s="257"/>
      <c r="AF196" s="273"/>
      <c r="AG196" s="257"/>
      <c r="AH196" s="273"/>
      <c r="AI196" s="273"/>
      <c r="AJ196" s="273"/>
      <c r="AK196" s="262"/>
      <c r="AL196" s="262"/>
      <c r="AM196" s="262"/>
      <c r="AN196" s="262"/>
      <c r="AO196" s="262"/>
      <c r="AP196" s="538"/>
      <c r="AQ196" s="262"/>
      <c r="AR196" s="262"/>
      <c r="AS196" s="262"/>
      <c r="AT196" s="262"/>
      <c r="AU196" s="262"/>
      <c r="AV196" s="262"/>
      <c r="AW196" s="262"/>
      <c r="AX196" s="262"/>
      <c r="AY196" s="262"/>
      <c r="AZ196" s="262"/>
      <c r="BA196" s="262"/>
      <c r="BB196" s="262"/>
      <c r="BC196" s="262"/>
      <c r="BD196" s="262"/>
      <c r="BE196" s="264"/>
      <c r="BF196" s="538"/>
      <c r="BG196" s="576" t="str">
        <f t="shared" si="36"/>
        <v xml:space="preserve"> </v>
      </c>
      <c r="BH196" s="576" t="str">
        <f t="shared" si="38"/>
        <v xml:space="preserve"> </v>
      </c>
      <c r="BI196" s="576" t="str">
        <f t="shared" si="39"/>
        <v xml:space="preserve"> </v>
      </c>
      <c r="BJ196" s="576" t="str">
        <f t="shared" si="40"/>
        <v xml:space="preserve"> </v>
      </c>
      <c r="BK196" s="538"/>
      <c r="BL196" s="257"/>
      <c r="BM196" s="257"/>
      <c r="BN196" s="273"/>
      <c r="BO196" s="257"/>
      <c r="BP196" s="273"/>
      <c r="BQ196" s="273"/>
      <c r="BR196" s="273"/>
      <c r="BS196" s="262"/>
      <c r="BT196" s="262"/>
      <c r="BU196" s="262"/>
      <c r="BV196" s="262"/>
      <c r="BW196" s="262"/>
      <c r="BX196" s="538"/>
      <c r="BY196" s="262"/>
      <c r="BZ196" s="262"/>
      <c r="CA196" s="262"/>
      <c r="CB196" s="262"/>
      <c r="CC196" s="262"/>
      <c r="CD196" s="262"/>
      <c r="CE196" s="262"/>
      <c r="CF196" s="262"/>
      <c r="CG196" s="262"/>
      <c r="CH196" s="262"/>
      <c r="CI196" s="262"/>
      <c r="CJ196" s="262"/>
      <c r="CK196" s="262"/>
      <c r="CL196" s="262"/>
      <c r="CM196" s="264"/>
      <c r="CN196" s="538"/>
      <c r="CO196" s="576" t="str">
        <f t="shared" si="37"/>
        <v xml:space="preserve"> </v>
      </c>
      <c r="CP196" s="576" t="str">
        <f t="shared" si="41"/>
        <v xml:space="preserve"> </v>
      </c>
      <c r="CQ196" s="576" t="str">
        <f t="shared" si="42"/>
        <v xml:space="preserve"> </v>
      </c>
      <c r="CR196" s="576" t="str">
        <f t="shared" si="43"/>
        <v xml:space="preserve"> </v>
      </c>
      <c r="CS196" s="102"/>
      <c r="CT196" s="271"/>
    </row>
    <row r="197" spans="2:98" ht="12.75" x14ac:dyDescent="0.25">
      <c r="B197" s="376">
        <f>'Données démographiques'!B196</f>
        <v>0</v>
      </c>
      <c r="C197" s="376">
        <f>'Données démographiques'!C196</f>
        <v>0</v>
      </c>
      <c r="D197" s="377">
        <f>'Données démographiques'!D196</f>
        <v>0</v>
      </c>
      <c r="E197" s="377">
        <f>'Données démographiques'!E196</f>
        <v>0</v>
      </c>
      <c r="F197" s="377">
        <f>'Données démographiques'!F196</f>
        <v>0</v>
      </c>
      <c r="G197" s="102"/>
      <c r="H197" s="258"/>
      <c r="I197" s="493"/>
      <c r="J197" s="493"/>
      <c r="K197" s="258"/>
      <c r="L197" s="259"/>
      <c r="M197" s="493"/>
      <c r="N197" s="258"/>
      <c r="O197" s="259"/>
      <c r="P197" s="260"/>
      <c r="Q197" s="260"/>
      <c r="R197" s="260"/>
      <c r="S197" s="260"/>
      <c r="T197" s="260"/>
      <c r="U197" s="539"/>
      <c r="V197" s="258"/>
      <c r="W197" s="430"/>
      <c r="X197" s="430"/>
      <c r="Y197" s="102"/>
      <c r="Z197" s="258"/>
      <c r="AA197" s="431"/>
      <c r="AB197" s="431"/>
      <c r="AC197" s="102"/>
      <c r="AD197" s="259"/>
      <c r="AE197" s="259"/>
      <c r="AF197" s="258"/>
      <c r="AG197" s="259"/>
      <c r="AH197" s="258"/>
      <c r="AI197" s="258"/>
      <c r="AJ197" s="258"/>
      <c r="AK197" s="263"/>
      <c r="AL197" s="263"/>
      <c r="AM197" s="263"/>
      <c r="AN197" s="263"/>
      <c r="AO197" s="263"/>
      <c r="AP197" s="538"/>
      <c r="AQ197" s="263"/>
      <c r="AR197" s="263"/>
      <c r="AS197" s="263"/>
      <c r="AT197" s="263"/>
      <c r="AU197" s="263"/>
      <c r="AV197" s="263"/>
      <c r="AW197" s="263"/>
      <c r="AX197" s="263"/>
      <c r="AY197" s="263"/>
      <c r="AZ197" s="263"/>
      <c r="BA197" s="263"/>
      <c r="BB197" s="263"/>
      <c r="BC197" s="263"/>
      <c r="BD197" s="263"/>
      <c r="BE197" s="265"/>
      <c r="BF197" s="538"/>
      <c r="BG197" s="577" t="str">
        <f t="shared" si="36"/>
        <v xml:space="preserve"> </v>
      </c>
      <c r="BH197" s="577" t="str">
        <f t="shared" si="38"/>
        <v xml:space="preserve"> </v>
      </c>
      <c r="BI197" s="577" t="str">
        <f t="shared" si="39"/>
        <v xml:space="preserve"> </v>
      </c>
      <c r="BJ197" s="577" t="str">
        <f t="shared" si="40"/>
        <v xml:space="preserve"> </v>
      </c>
      <c r="BK197" s="538"/>
      <c r="BL197" s="259"/>
      <c r="BM197" s="259"/>
      <c r="BN197" s="258"/>
      <c r="BO197" s="259"/>
      <c r="BP197" s="258"/>
      <c r="BQ197" s="258"/>
      <c r="BR197" s="258"/>
      <c r="BS197" s="263"/>
      <c r="BT197" s="263"/>
      <c r="BU197" s="263"/>
      <c r="BV197" s="263"/>
      <c r="BW197" s="263"/>
      <c r="BX197" s="538"/>
      <c r="BY197" s="263"/>
      <c r="BZ197" s="263"/>
      <c r="CA197" s="263"/>
      <c r="CB197" s="263"/>
      <c r="CC197" s="263"/>
      <c r="CD197" s="263"/>
      <c r="CE197" s="263"/>
      <c r="CF197" s="263"/>
      <c r="CG197" s="263"/>
      <c r="CH197" s="263"/>
      <c r="CI197" s="263"/>
      <c r="CJ197" s="263"/>
      <c r="CK197" s="263"/>
      <c r="CL197" s="263"/>
      <c r="CM197" s="265"/>
      <c r="CN197" s="538"/>
      <c r="CO197" s="577" t="str">
        <f t="shared" si="37"/>
        <v xml:space="preserve"> </v>
      </c>
      <c r="CP197" s="577" t="str">
        <f t="shared" si="41"/>
        <v xml:space="preserve"> </v>
      </c>
      <c r="CQ197" s="577" t="str">
        <f t="shared" si="42"/>
        <v xml:space="preserve"> </v>
      </c>
      <c r="CR197" s="577" t="str">
        <f t="shared" si="43"/>
        <v xml:space="preserve"> </v>
      </c>
      <c r="CS197" s="102"/>
      <c r="CT197" s="530"/>
    </row>
    <row r="198" spans="2:98" ht="12.75" x14ac:dyDescent="0.25">
      <c r="B198" s="169">
        <f>'Données démographiques'!B197</f>
        <v>0</v>
      </c>
      <c r="C198" s="169">
        <f>'Données démographiques'!C197</f>
        <v>0</v>
      </c>
      <c r="D198" s="170">
        <f>'Données démographiques'!D197</f>
        <v>0</v>
      </c>
      <c r="E198" s="170">
        <f>'Données démographiques'!E197</f>
        <v>0</v>
      </c>
      <c r="F198" s="170">
        <f>'Données démographiques'!F197</f>
        <v>0</v>
      </c>
      <c r="G198" s="102"/>
      <c r="H198" s="273"/>
      <c r="I198" s="274"/>
      <c r="J198" s="274"/>
      <c r="K198" s="273"/>
      <c r="L198" s="257"/>
      <c r="M198" s="274"/>
      <c r="N198" s="273"/>
      <c r="O198" s="257"/>
      <c r="P198" s="278"/>
      <c r="Q198" s="278"/>
      <c r="R198" s="278"/>
      <c r="S198" s="278"/>
      <c r="T198" s="278"/>
      <c r="U198" s="537"/>
      <c r="V198" s="273"/>
      <c r="W198" s="255"/>
      <c r="X198" s="255"/>
      <c r="Y198" s="102"/>
      <c r="Z198" s="273"/>
      <c r="AA198" s="172"/>
      <c r="AB198" s="172"/>
      <c r="AC198" s="102"/>
      <c r="AD198" s="257"/>
      <c r="AE198" s="257"/>
      <c r="AF198" s="273"/>
      <c r="AG198" s="257"/>
      <c r="AH198" s="273"/>
      <c r="AI198" s="273"/>
      <c r="AJ198" s="273"/>
      <c r="AK198" s="262"/>
      <c r="AL198" s="262"/>
      <c r="AM198" s="262"/>
      <c r="AN198" s="262"/>
      <c r="AO198" s="262"/>
      <c r="AP198" s="538"/>
      <c r="AQ198" s="262"/>
      <c r="AR198" s="262"/>
      <c r="AS198" s="262"/>
      <c r="AT198" s="262"/>
      <c r="AU198" s="262"/>
      <c r="AV198" s="262"/>
      <c r="AW198" s="262"/>
      <c r="AX198" s="262"/>
      <c r="AY198" s="262"/>
      <c r="AZ198" s="262"/>
      <c r="BA198" s="262"/>
      <c r="BB198" s="262"/>
      <c r="BC198" s="262"/>
      <c r="BD198" s="262"/>
      <c r="BE198" s="264"/>
      <c r="BF198" s="538"/>
      <c r="BG198" s="576" t="str">
        <f t="shared" si="36"/>
        <v xml:space="preserve"> </v>
      </c>
      <c r="BH198" s="576" t="str">
        <f t="shared" si="38"/>
        <v xml:space="preserve"> </v>
      </c>
      <c r="BI198" s="576" t="str">
        <f t="shared" si="39"/>
        <v xml:space="preserve"> </v>
      </c>
      <c r="BJ198" s="576" t="str">
        <f t="shared" si="40"/>
        <v xml:space="preserve"> </v>
      </c>
      <c r="BK198" s="538"/>
      <c r="BL198" s="257"/>
      <c r="BM198" s="257"/>
      <c r="BN198" s="273"/>
      <c r="BO198" s="257"/>
      <c r="BP198" s="273"/>
      <c r="BQ198" s="273"/>
      <c r="BR198" s="273"/>
      <c r="BS198" s="262"/>
      <c r="BT198" s="262"/>
      <c r="BU198" s="262"/>
      <c r="BV198" s="262"/>
      <c r="BW198" s="262"/>
      <c r="BX198" s="538"/>
      <c r="BY198" s="262"/>
      <c r="BZ198" s="262"/>
      <c r="CA198" s="262"/>
      <c r="CB198" s="262"/>
      <c r="CC198" s="262"/>
      <c r="CD198" s="262"/>
      <c r="CE198" s="262"/>
      <c r="CF198" s="262"/>
      <c r="CG198" s="262"/>
      <c r="CH198" s="262"/>
      <c r="CI198" s="262"/>
      <c r="CJ198" s="262"/>
      <c r="CK198" s="262"/>
      <c r="CL198" s="262"/>
      <c r="CM198" s="264"/>
      <c r="CN198" s="538"/>
      <c r="CO198" s="576" t="str">
        <f t="shared" si="37"/>
        <v xml:space="preserve"> </v>
      </c>
      <c r="CP198" s="576" t="str">
        <f t="shared" si="41"/>
        <v xml:space="preserve"> </v>
      </c>
      <c r="CQ198" s="576" t="str">
        <f t="shared" si="42"/>
        <v xml:space="preserve"> </v>
      </c>
      <c r="CR198" s="576" t="str">
        <f t="shared" si="43"/>
        <v xml:space="preserve"> </v>
      </c>
      <c r="CS198" s="102"/>
      <c r="CT198" s="271"/>
    </row>
    <row r="199" spans="2:98" ht="12.75" x14ac:dyDescent="0.25">
      <c r="B199" s="376">
        <f>'Données démographiques'!B198</f>
        <v>0</v>
      </c>
      <c r="C199" s="376">
        <f>'Données démographiques'!C198</f>
        <v>0</v>
      </c>
      <c r="D199" s="377">
        <f>'Données démographiques'!D198</f>
        <v>0</v>
      </c>
      <c r="E199" s="377">
        <f>'Données démographiques'!E198</f>
        <v>0</v>
      </c>
      <c r="F199" s="377">
        <f>'Données démographiques'!F198</f>
        <v>0</v>
      </c>
      <c r="G199" s="102"/>
      <c r="H199" s="258"/>
      <c r="I199" s="493"/>
      <c r="J199" s="493"/>
      <c r="K199" s="258"/>
      <c r="L199" s="259"/>
      <c r="M199" s="493"/>
      <c r="N199" s="258"/>
      <c r="O199" s="259"/>
      <c r="P199" s="260"/>
      <c r="Q199" s="260"/>
      <c r="R199" s="260"/>
      <c r="S199" s="260"/>
      <c r="T199" s="260"/>
      <c r="U199" s="539"/>
      <c r="V199" s="258"/>
      <c r="W199" s="430"/>
      <c r="X199" s="430"/>
      <c r="Y199" s="102"/>
      <c r="Z199" s="258"/>
      <c r="AA199" s="431"/>
      <c r="AB199" s="431"/>
      <c r="AC199" s="102"/>
      <c r="AD199" s="259"/>
      <c r="AE199" s="259"/>
      <c r="AF199" s="258"/>
      <c r="AG199" s="259"/>
      <c r="AH199" s="258"/>
      <c r="AI199" s="258"/>
      <c r="AJ199" s="258"/>
      <c r="AK199" s="263"/>
      <c r="AL199" s="263"/>
      <c r="AM199" s="263"/>
      <c r="AN199" s="263"/>
      <c r="AO199" s="263"/>
      <c r="AP199" s="538"/>
      <c r="AQ199" s="263"/>
      <c r="AR199" s="263"/>
      <c r="AS199" s="263"/>
      <c r="AT199" s="263"/>
      <c r="AU199" s="263"/>
      <c r="AV199" s="263"/>
      <c r="AW199" s="263"/>
      <c r="AX199" s="263"/>
      <c r="AY199" s="263"/>
      <c r="AZ199" s="263"/>
      <c r="BA199" s="263"/>
      <c r="BB199" s="263"/>
      <c r="BC199" s="263"/>
      <c r="BD199" s="263"/>
      <c r="BE199" s="265"/>
      <c r="BF199" s="538"/>
      <c r="BG199" s="577" t="str">
        <f t="shared" si="36"/>
        <v xml:space="preserve"> </v>
      </c>
      <c r="BH199" s="577" t="str">
        <f t="shared" si="38"/>
        <v xml:space="preserve"> </v>
      </c>
      <c r="BI199" s="577" t="str">
        <f t="shared" si="39"/>
        <v xml:space="preserve"> </v>
      </c>
      <c r="BJ199" s="577" t="str">
        <f t="shared" si="40"/>
        <v xml:space="preserve"> </v>
      </c>
      <c r="BK199" s="538"/>
      <c r="BL199" s="259"/>
      <c r="BM199" s="259"/>
      <c r="BN199" s="258"/>
      <c r="BO199" s="259"/>
      <c r="BP199" s="258"/>
      <c r="BQ199" s="258"/>
      <c r="BR199" s="258"/>
      <c r="BS199" s="263"/>
      <c r="BT199" s="263"/>
      <c r="BU199" s="263"/>
      <c r="BV199" s="263"/>
      <c r="BW199" s="263"/>
      <c r="BX199" s="538"/>
      <c r="BY199" s="263"/>
      <c r="BZ199" s="263"/>
      <c r="CA199" s="263"/>
      <c r="CB199" s="263"/>
      <c r="CC199" s="263"/>
      <c r="CD199" s="263"/>
      <c r="CE199" s="263"/>
      <c r="CF199" s="263"/>
      <c r="CG199" s="263"/>
      <c r="CH199" s="263"/>
      <c r="CI199" s="263"/>
      <c r="CJ199" s="263"/>
      <c r="CK199" s="263"/>
      <c r="CL199" s="263"/>
      <c r="CM199" s="265"/>
      <c r="CN199" s="538"/>
      <c r="CO199" s="577" t="str">
        <f t="shared" si="37"/>
        <v xml:space="preserve"> </v>
      </c>
      <c r="CP199" s="577" t="str">
        <f t="shared" si="41"/>
        <v xml:space="preserve"> </v>
      </c>
      <c r="CQ199" s="577" t="str">
        <f t="shared" si="42"/>
        <v xml:space="preserve"> </v>
      </c>
      <c r="CR199" s="577" t="str">
        <f t="shared" si="43"/>
        <v xml:space="preserve"> </v>
      </c>
      <c r="CS199" s="102"/>
      <c r="CT199" s="530"/>
    </row>
    <row r="200" spans="2:98" ht="12.75" x14ac:dyDescent="0.25">
      <c r="B200" s="169">
        <f>'Données démographiques'!B199</f>
        <v>0</v>
      </c>
      <c r="C200" s="169">
        <f>'Données démographiques'!C199</f>
        <v>0</v>
      </c>
      <c r="D200" s="170">
        <f>'Données démographiques'!D199</f>
        <v>0</v>
      </c>
      <c r="E200" s="170">
        <f>'Données démographiques'!E199</f>
        <v>0</v>
      </c>
      <c r="F200" s="170">
        <f>'Données démographiques'!F199</f>
        <v>0</v>
      </c>
      <c r="G200" s="102"/>
      <c r="H200" s="273"/>
      <c r="I200" s="274"/>
      <c r="J200" s="274"/>
      <c r="K200" s="273"/>
      <c r="L200" s="257"/>
      <c r="M200" s="274"/>
      <c r="N200" s="273"/>
      <c r="O200" s="257"/>
      <c r="P200" s="278"/>
      <c r="Q200" s="278"/>
      <c r="R200" s="278"/>
      <c r="S200" s="278"/>
      <c r="T200" s="278"/>
      <c r="U200" s="537"/>
      <c r="V200" s="273"/>
      <c r="W200" s="255"/>
      <c r="X200" s="255"/>
      <c r="Y200" s="102"/>
      <c r="Z200" s="273"/>
      <c r="AA200" s="172"/>
      <c r="AB200" s="172"/>
      <c r="AC200" s="102"/>
      <c r="AD200" s="257"/>
      <c r="AE200" s="257"/>
      <c r="AF200" s="273"/>
      <c r="AG200" s="257"/>
      <c r="AH200" s="273"/>
      <c r="AI200" s="273"/>
      <c r="AJ200" s="273"/>
      <c r="AK200" s="262"/>
      <c r="AL200" s="262"/>
      <c r="AM200" s="262"/>
      <c r="AN200" s="262"/>
      <c r="AO200" s="262"/>
      <c r="AP200" s="538"/>
      <c r="AQ200" s="262"/>
      <c r="AR200" s="262"/>
      <c r="AS200" s="262"/>
      <c r="AT200" s="262"/>
      <c r="AU200" s="262"/>
      <c r="AV200" s="262"/>
      <c r="AW200" s="262"/>
      <c r="AX200" s="262"/>
      <c r="AY200" s="262"/>
      <c r="AZ200" s="262"/>
      <c r="BA200" s="262"/>
      <c r="BB200" s="262"/>
      <c r="BC200" s="262"/>
      <c r="BD200" s="262"/>
      <c r="BE200" s="264"/>
      <c r="BF200" s="538"/>
      <c r="BG200" s="576" t="str">
        <f t="shared" si="36"/>
        <v xml:space="preserve"> </v>
      </c>
      <c r="BH200" s="576" t="str">
        <f t="shared" si="38"/>
        <v xml:space="preserve"> </v>
      </c>
      <c r="BI200" s="576" t="str">
        <f t="shared" si="39"/>
        <v xml:space="preserve"> </v>
      </c>
      <c r="BJ200" s="576" t="str">
        <f t="shared" si="40"/>
        <v xml:space="preserve"> </v>
      </c>
      <c r="BK200" s="538"/>
      <c r="BL200" s="257"/>
      <c r="BM200" s="257"/>
      <c r="BN200" s="273"/>
      <c r="BO200" s="257"/>
      <c r="BP200" s="273"/>
      <c r="BQ200" s="273"/>
      <c r="BR200" s="273"/>
      <c r="BS200" s="262"/>
      <c r="BT200" s="262"/>
      <c r="BU200" s="262"/>
      <c r="BV200" s="262"/>
      <c r="BW200" s="262"/>
      <c r="BX200" s="538"/>
      <c r="BY200" s="262"/>
      <c r="BZ200" s="262"/>
      <c r="CA200" s="262"/>
      <c r="CB200" s="262"/>
      <c r="CC200" s="262"/>
      <c r="CD200" s="262"/>
      <c r="CE200" s="262"/>
      <c r="CF200" s="262"/>
      <c r="CG200" s="262"/>
      <c r="CH200" s="262"/>
      <c r="CI200" s="262"/>
      <c r="CJ200" s="262"/>
      <c r="CK200" s="262"/>
      <c r="CL200" s="262"/>
      <c r="CM200" s="264"/>
      <c r="CN200" s="538"/>
      <c r="CO200" s="576" t="str">
        <f t="shared" si="37"/>
        <v xml:space="preserve"> </v>
      </c>
      <c r="CP200" s="576" t="str">
        <f t="shared" si="41"/>
        <v xml:space="preserve"> </v>
      </c>
      <c r="CQ200" s="576" t="str">
        <f t="shared" si="42"/>
        <v xml:space="preserve"> </v>
      </c>
      <c r="CR200" s="576" t="str">
        <f t="shared" si="43"/>
        <v xml:space="preserve"> </v>
      </c>
      <c r="CS200" s="102"/>
      <c r="CT200" s="271"/>
    </row>
    <row r="201" spans="2:98" ht="12.75" x14ac:dyDescent="0.25">
      <c r="B201" s="376">
        <f>'Données démographiques'!B200</f>
        <v>0</v>
      </c>
      <c r="C201" s="376">
        <f>'Données démographiques'!C200</f>
        <v>0</v>
      </c>
      <c r="D201" s="377">
        <f>'Données démographiques'!D200</f>
        <v>0</v>
      </c>
      <c r="E201" s="377">
        <f>'Données démographiques'!E200</f>
        <v>0</v>
      </c>
      <c r="F201" s="377">
        <f>'Données démographiques'!F200</f>
        <v>0</v>
      </c>
      <c r="G201" s="102"/>
      <c r="H201" s="258"/>
      <c r="I201" s="493"/>
      <c r="J201" s="493"/>
      <c r="K201" s="258"/>
      <c r="L201" s="259"/>
      <c r="M201" s="493"/>
      <c r="N201" s="258"/>
      <c r="O201" s="259"/>
      <c r="P201" s="260"/>
      <c r="Q201" s="260"/>
      <c r="R201" s="260"/>
      <c r="S201" s="260"/>
      <c r="T201" s="260"/>
      <c r="U201" s="539"/>
      <c r="V201" s="258"/>
      <c r="W201" s="430"/>
      <c r="X201" s="430"/>
      <c r="Y201" s="102"/>
      <c r="Z201" s="258"/>
      <c r="AA201" s="431"/>
      <c r="AB201" s="431"/>
      <c r="AC201" s="102"/>
      <c r="AD201" s="259"/>
      <c r="AE201" s="259"/>
      <c r="AF201" s="258"/>
      <c r="AG201" s="259"/>
      <c r="AH201" s="258"/>
      <c r="AI201" s="258"/>
      <c r="AJ201" s="258"/>
      <c r="AK201" s="263"/>
      <c r="AL201" s="263"/>
      <c r="AM201" s="263"/>
      <c r="AN201" s="263"/>
      <c r="AO201" s="263"/>
      <c r="AP201" s="538"/>
      <c r="AQ201" s="263"/>
      <c r="AR201" s="263"/>
      <c r="AS201" s="263"/>
      <c r="AT201" s="263"/>
      <c r="AU201" s="263"/>
      <c r="AV201" s="263"/>
      <c r="AW201" s="263"/>
      <c r="AX201" s="263"/>
      <c r="AY201" s="263"/>
      <c r="AZ201" s="263"/>
      <c r="BA201" s="263"/>
      <c r="BB201" s="263"/>
      <c r="BC201" s="263"/>
      <c r="BD201" s="263"/>
      <c r="BE201" s="265"/>
      <c r="BF201" s="538"/>
      <c r="BG201" s="577" t="str">
        <f t="shared" si="36"/>
        <v xml:space="preserve"> </v>
      </c>
      <c r="BH201" s="577" t="str">
        <f t="shared" si="38"/>
        <v xml:space="preserve"> </v>
      </c>
      <c r="BI201" s="577" t="str">
        <f t="shared" si="39"/>
        <v xml:space="preserve"> </v>
      </c>
      <c r="BJ201" s="577" t="str">
        <f t="shared" si="40"/>
        <v xml:space="preserve"> </v>
      </c>
      <c r="BK201" s="538"/>
      <c r="BL201" s="259"/>
      <c r="BM201" s="259"/>
      <c r="BN201" s="258"/>
      <c r="BO201" s="259"/>
      <c r="BP201" s="258"/>
      <c r="BQ201" s="258"/>
      <c r="BR201" s="258"/>
      <c r="BS201" s="263"/>
      <c r="BT201" s="263"/>
      <c r="BU201" s="263"/>
      <c r="BV201" s="263"/>
      <c r="BW201" s="263"/>
      <c r="BX201" s="538"/>
      <c r="BY201" s="263"/>
      <c r="BZ201" s="263"/>
      <c r="CA201" s="263"/>
      <c r="CB201" s="263"/>
      <c r="CC201" s="263"/>
      <c r="CD201" s="263"/>
      <c r="CE201" s="263"/>
      <c r="CF201" s="263"/>
      <c r="CG201" s="263"/>
      <c r="CH201" s="263"/>
      <c r="CI201" s="263"/>
      <c r="CJ201" s="263"/>
      <c r="CK201" s="263"/>
      <c r="CL201" s="263"/>
      <c r="CM201" s="265"/>
      <c r="CN201" s="538"/>
      <c r="CO201" s="577" t="str">
        <f t="shared" si="37"/>
        <v xml:space="preserve"> </v>
      </c>
      <c r="CP201" s="577" t="str">
        <f t="shared" si="41"/>
        <v xml:space="preserve"> </v>
      </c>
      <c r="CQ201" s="577" t="str">
        <f t="shared" si="42"/>
        <v xml:space="preserve"> </v>
      </c>
      <c r="CR201" s="577" t="str">
        <f t="shared" si="43"/>
        <v xml:space="preserve"> </v>
      </c>
      <c r="CS201" s="102"/>
      <c r="CT201" s="530"/>
    </row>
    <row r="202" spans="2:98" ht="12.75" x14ac:dyDescent="0.25">
      <c r="B202" s="169">
        <f>'Données démographiques'!B201</f>
        <v>0</v>
      </c>
      <c r="C202" s="169">
        <f>'Données démographiques'!C201</f>
        <v>0</v>
      </c>
      <c r="D202" s="170">
        <f>'Données démographiques'!D201</f>
        <v>0</v>
      </c>
      <c r="E202" s="170">
        <f>'Données démographiques'!E201</f>
        <v>0</v>
      </c>
      <c r="F202" s="170">
        <f>'Données démographiques'!F201</f>
        <v>0</v>
      </c>
      <c r="G202" s="102"/>
      <c r="H202" s="273"/>
      <c r="I202" s="274"/>
      <c r="J202" s="274"/>
      <c r="K202" s="273"/>
      <c r="L202" s="257"/>
      <c r="M202" s="274"/>
      <c r="N202" s="273"/>
      <c r="O202" s="257"/>
      <c r="P202" s="278"/>
      <c r="Q202" s="278"/>
      <c r="R202" s="278"/>
      <c r="S202" s="278"/>
      <c r="T202" s="278"/>
      <c r="U202" s="537"/>
      <c r="V202" s="273"/>
      <c r="W202" s="255"/>
      <c r="X202" s="255"/>
      <c r="Y202" s="102"/>
      <c r="Z202" s="273"/>
      <c r="AA202" s="172"/>
      <c r="AB202" s="172"/>
      <c r="AC202" s="102"/>
      <c r="AD202" s="257"/>
      <c r="AE202" s="257"/>
      <c r="AF202" s="273"/>
      <c r="AG202" s="257"/>
      <c r="AH202" s="273"/>
      <c r="AI202" s="273"/>
      <c r="AJ202" s="273"/>
      <c r="AK202" s="262"/>
      <c r="AL202" s="262"/>
      <c r="AM202" s="262"/>
      <c r="AN202" s="262"/>
      <c r="AO202" s="262"/>
      <c r="AP202" s="538"/>
      <c r="AQ202" s="262"/>
      <c r="AR202" s="262"/>
      <c r="AS202" s="262"/>
      <c r="AT202" s="262"/>
      <c r="AU202" s="262"/>
      <c r="AV202" s="262"/>
      <c r="AW202" s="262"/>
      <c r="AX202" s="262"/>
      <c r="AY202" s="262"/>
      <c r="AZ202" s="262"/>
      <c r="BA202" s="262"/>
      <c r="BB202" s="262"/>
      <c r="BC202" s="262"/>
      <c r="BD202" s="262"/>
      <c r="BE202" s="264"/>
      <c r="BF202" s="538"/>
      <c r="BG202" s="576" t="str">
        <f t="shared" si="36"/>
        <v xml:space="preserve"> </v>
      </c>
      <c r="BH202" s="576" t="str">
        <f t="shared" si="38"/>
        <v xml:space="preserve"> </v>
      </c>
      <c r="BI202" s="576" t="str">
        <f t="shared" si="39"/>
        <v xml:space="preserve"> </v>
      </c>
      <c r="BJ202" s="576" t="str">
        <f t="shared" si="40"/>
        <v xml:space="preserve"> </v>
      </c>
      <c r="BK202" s="538"/>
      <c r="BL202" s="257"/>
      <c r="BM202" s="257"/>
      <c r="BN202" s="273"/>
      <c r="BO202" s="257"/>
      <c r="BP202" s="273"/>
      <c r="BQ202" s="273"/>
      <c r="BR202" s="273"/>
      <c r="BS202" s="262"/>
      <c r="BT202" s="262"/>
      <c r="BU202" s="262"/>
      <c r="BV202" s="262"/>
      <c r="BW202" s="262"/>
      <c r="BX202" s="538"/>
      <c r="BY202" s="262"/>
      <c r="BZ202" s="262"/>
      <c r="CA202" s="262"/>
      <c r="CB202" s="262"/>
      <c r="CC202" s="262"/>
      <c r="CD202" s="262"/>
      <c r="CE202" s="262"/>
      <c r="CF202" s="262"/>
      <c r="CG202" s="262"/>
      <c r="CH202" s="262"/>
      <c r="CI202" s="262"/>
      <c r="CJ202" s="262"/>
      <c r="CK202" s="262"/>
      <c r="CL202" s="262"/>
      <c r="CM202" s="264"/>
      <c r="CN202" s="538"/>
      <c r="CO202" s="576" t="str">
        <f t="shared" si="37"/>
        <v xml:space="preserve"> </v>
      </c>
      <c r="CP202" s="576" t="str">
        <f t="shared" si="41"/>
        <v xml:space="preserve"> </v>
      </c>
      <c r="CQ202" s="576" t="str">
        <f t="shared" si="42"/>
        <v xml:space="preserve"> </v>
      </c>
      <c r="CR202" s="576" t="str">
        <f t="shared" si="43"/>
        <v xml:space="preserve"> </v>
      </c>
      <c r="CS202" s="102"/>
      <c r="CT202" s="271"/>
    </row>
    <row r="203" spans="2:98" ht="12.75" x14ac:dyDescent="0.25">
      <c r="B203" s="376">
        <f>'Données démographiques'!B202</f>
        <v>0</v>
      </c>
      <c r="C203" s="376">
        <f>'Données démographiques'!C202</f>
        <v>0</v>
      </c>
      <c r="D203" s="377">
        <f>'Données démographiques'!D202</f>
        <v>0</v>
      </c>
      <c r="E203" s="377">
        <f>'Données démographiques'!E202</f>
        <v>0</v>
      </c>
      <c r="F203" s="377">
        <f>'Données démographiques'!F202</f>
        <v>0</v>
      </c>
      <c r="G203" s="102"/>
      <c r="H203" s="258"/>
      <c r="I203" s="493"/>
      <c r="J203" s="493"/>
      <c r="K203" s="258"/>
      <c r="L203" s="259"/>
      <c r="M203" s="493"/>
      <c r="N203" s="258"/>
      <c r="O203" s="259"/>
      <c r="P203" s="260"/>
      <c r="Q203" s="260"/>
      <c r="R203" s="260"/>
      <c r="S203" s="260"/>
      <c r="T203" s="260"/>
      <c r="U203" s="539"/>
      <c r="V203" s="258"/>
      <c r="W203" s="430"/>
      <c r="X203" s="430"/>
      <c r="Y203" s="102"/>
      <c r="Z203" s="258"/>
      <c r="AA203" s="431"/>
      <c r="AB203" s="431"/>
      <c r="AC203" s="102"/>
      <c r="AD203" s="259"/>
      <c r="AE203" s="259"/>
      <c r="AF203" s="258"/>
      <c r="AG203" s="259"/>
      <c r="AH203" s="258"/>
      <c r="AI203" s="258"/>
      <c r="AJ203" s="258"/>
      <c r="AK203" s="263"/>
      <c r="AL203" s="263"/>
      <c r="AM203" s="263"/>
      <c r="AN203" s="263"/>
      <c r="AO203" s="263"/>
      <c r="AP203" s="538"/>
      <c r="AQ203" s="263"/>
      <c r="AR203" s="263"/>
      <c r="AS203" s="263"/>
      <c r="AT203" s="263"/>
      <c r="AU203" s="263"/>
      <c r="AV203" s="263"/>
      <c r="AW203" s="263"/>
      <c r="AX203" s="263"/>
      <c r="AY203" s="263"/>
      <c r="AZ203" s="263"/>
      <c r="BA203" s="263"/>
      <c r="BB203" s="263"/>
      <c r="BC203" s="263"/>
      <c r="BD203" s="263"/>
      <c r="BE203" s="265"/>
      <c r="BF203" s="538"/>
      <c r="BG203" s="577" t="str">
        <f t="shared" si="36"/>
        <v xml:space="preserve"> </v>
      </c>
      <c r="BH203" s="577" t="str">
        <f t="shared" si="38"/>
        <v xml:space="preserve"> </v>
      </c>
      <c r="BI203" s="577" t="str">
        <f t="shared" si="39"/>
        <v xml:space="preserve"> </v>
      </c>
      <c r="BJ203" s="577" t="str">
        <f t="shared" si="40"/>
        <v xml:space="preserve"> </v>
      </c>
      <c r="BK203" s="538"/>
      <c r="BL203" s="259"/>
      <c r="BM203" s="259"/>
      <c r="BN203" s="258"/>
      <c r="BO203" s="259"/>
      <c r="BP203" s="258"/>
      <c r="BQ203" s="258"/>
      <c r="BR203" s="258"/>
      <c r="BS203" s="263"/>
      <c r="BT203" s="263"/>
      <c r="BU203" s="263"/>
      <c r="BV203" s="263"/>
      <c r="BW203" s="263"/>
      <c r="BX203" s="538"/>
      <c r="BY203" s="263"/>
      <c r="BZ203" s="263"/>
      <c r="CA203" s="263"/>
      <c r="CB203" s="263"/>
      <c r="CC203" s="263"/>
      <c r="CD203" s="263"/>
      <c r="CE203" s="263"/>
      <c r="CF203" s="263"/>
      <c r="CG203" s="263"/>
      <c r="CH203" s="263"/>
      <c r="CI203" s="263"/>
      <c r="CJ203" s="263"/>
      <c r="CK203" s="263"/>
      <c r="CL203" s="263"/>
      <c r="CM203" s="265"/>
      <c r="CN203" s="538"/>
      <c r="CO203" s="577" t="str">
        <f t="shared" si="37"/>
        <v xml:space="preserve"> </v>
      </c>
      <c r="CP203" s="577" t="str">
        <f t="shared" si="41"/>
        <v xml:space="preserve"> </v>
      </c>
      <c r="CQ203" s="577" t="str">
        <f t="shared" si="42"/>
        <v xml:space="preserve"> </v>
      </c>
      <c r="CR203" s="577" t="str">
        <f t="shared" si="43"/>
        <v xml:space="preserve"> </v>
      </c>
      <c r="CS203" s="102"/>
      <c r="CT203" s="530"/>
    </row>
    <row r="204" spans="2:98" ht="12.75" x14ac:dyDescent="0.25">
      <c r="B204" s="169">
        <f>'Données démographiques'!B203</f>
        <v>0</v>
      </c>
      <c r="C204" s="169">
        <f>'Données démographiques'!C203</f>
        <v>0</v>
      </c>
      <c r="D204" s="170">
        <f>'Données démographiques'!D203</f>
        <v>0</v>
      </c>
      <c r="E204" s="170">
        <f>'Données démographiques'!E203</f>
        <v>0</v>
      </c>
      <c r="F204" s="170">
        <f>'Données démographiques'!F203</f>
        <v>0</v>
      </c>
      <c r="G204" s="102"/>
      <c r="H204" s="273"/>
      <c r="I204" s="274"/>
      <c r="J204" s="274"/>
      <c r="K204" s="273"/>
      <c r="L204" s="257"/>
      <c r="M204" s="274"/>
      <c r="N204" s="273"/>
      <c r="O204" s="257"/>
      <c r="P204" s="278"/>
      <c r="Q204" s="278"/>
      <c r="R204" s="278"/>
      <c r="S204" s="278"/>
      <c r="T204" s="278"/>
      <c r="U204" s="537"/>
      <c r="V204" s="273"/>
      <c r="W204" s="255"/>
      <c r="X204" s="255"/>
      <c r="Y204" s="102"/>
      <c r="Z204" s="273"/>
      <c r="AA204" s="172"/>
      <c r="AB204" s="172"/>
      <c r="AC204" s="102"/>
      <c r="AD204" s="257"/>
      <c r="AE204" s="257"/>
      <c r="AF204" s="273"/>
      <c r="AG204" s="257"/>
      <c r="AH204" s="273"/>
      <c r="AI204" s="273"/>
      <c r="AJ204" s="273"/>
      <c r="AK204" s="262"/>
      <c r="AL204" s="262"/>
      <c r="AM204" s="262"/>
      <c r="AN204" s="262"/>
      <c r="AO204" s="262"/>
      <c r="AP204" s="538"/>
      <c r="AQ204" s="262"/>
      <c r="AR204" s="262"/>
      <c r="AS204" s="262"/>
      <c r="AT204" s="262"/>
      <c r="AU204" s="262"/>
      <c r="AV204" s="262"/>
      <c r="AW204" s="262"/>
      <c r="AX204" s="262"/>
      <c r="AY204" s="262"/>
      <c r="AZ204" s="262"/>
      <c r="BA204" s="262"/>
      <c r="BB204" s="262"/>
      <c r="BC204" s="262"/>
      <c r="BD204" s="262"/>
      <c r="BE204" s="264"/>
      <c r="BF204" s="538"/>
      <c r="BG204" s="576" t="str">
        <f t="shared" si="36"/>
        <v xml:space="preserve"> </v>
      </c>
      <c r="BH204" s="576" t="str">
        <f t="shared" si="38"/>
        <v xml:space="preserve"> </v>
      </c>
      <c r="BI204" s="576" t="str">
        <f t="shared" si="39"/>
        <v xml:space="preserve"> </v>
      </c>
      <c r="BJ204" s="576" t="str">
        <f t="shared" si="40"/>
        <v xml:space="preserve"> </v>
      </c>
      <c r="BK204" s="538"/>
      <c r="BL204" s="257"/>
      <c r="BM204" s="257"/>
      <c r="BN204" s="273"/>
      <c r="BO204" s="257"/>
      <c r="BP204" s="273"/>
      <c r="BQ204" s="273"/>
      <c r="BR204" s="273"/>
      <c r="BS204" s="262"/>
      <c r="BT204" s="262"/>
      <c r="BU204" s="262"/>
      <c r="BV204" s="262"/>
      <c r="BW204" s="262"/>
      <c r="BX204" s="538"/>
      <c r="BY204" s="262"/>
      <c r="BZ204" s="262"/>
      <c r="CA204" s="262"/>
      <c r="CB204" s="262"/>
      <c r="CC204" s="262"/>
      <c r="CD204" s="262"/>
      <c r="CE204" s="262"/>
      <c r="CF204" s="262"/>
      <c r="CG204" s="262"/>
      <c r="CH204" s="262"/>
      <c r="CI204" s="262"/>
      <c r="CJ204" s="262"/>
      <c r="CK204" s="262"/>
      <c r="CL204" s="262"/>
      <c r="CM204" s="264"/>
      <c r="CN204" s="538"/>
      <c r="CO204" s="576" t="str">
        <f t="shared" si="37"/>
        <v xml:space="preserve"> </v>
      </c>
      <c r="CP204" s="576" t="str">
        <f t="shared" si="41"/>
        <v xml:space="preserve"> </v>
      </c>
      <c r="CQ204" s="576" t="str">
        <f t="shared" si="42"/>
        <v xml:space="preserve"> </v>
      </c>
      <c r="CR204" s="576" t="str">
        <f t="shared" si="43"/>
        <v xml:space="preserve"> </v>
      </c>
      <c r="CS204" s="102"/>
      <c r="CT204" s="271"/>
    </row>
    <row r="205" spans="2:98" ht="12.75" x14ac:dyDescent="0.25">
      <c r="B205" s="376">
        <f>'Données démographiques'!B204</f>
        <v>0</v>
      </c>
      <c r="C205" s="376">
        <f>'Données démographiques'!C204</f>
        <v>0</v>
      </c>
      <c r="D205" s="377">
        <f>'Données démographiques'!D204</f>
        <v>0</v>
      </c>
      <c r="E205" s="377">
        <f>'Données démographiques'!E204</f>
        <v>0</v>
      </c>
      <c r="F205" s="377">
        <f>'Données démographiques'!F204</f>
        <v>0</v>
      </c>
      <c r="G205" s="102"/>
      <c r="H205" s="258"/>
      <c r="I205" s="493"/>
      <c r="J205" s="493"/>
      <c r="K205" s="258"/>
      <c r="L205" s="259"/>
      <c r="M205" s="493"/>
      <c r="N205" s="258"/>
      <c r="O205" s="259"/>
      <c r="P205" s="260"/>
      <c r="Q205" s="260"/>
      <c r="R205" s="260"/>
      <c r="S205" s="260"/>
      <c r="T205" s="260"/>
      <c r="U205" s="539"/>
      <c r="V205" s="258"/>
      <c r="W205" s="430"/>
      <c r="X205" s="430"/>
      <c r="Y205" s="102"/>
      <c r="Z205" s="258"/>
      <c r="AA205" s="431"/>
      <c r="AB205" s="431"/>
      <c r="AC205" s="102"/>
      <c r="AD205" s="259"/>
      <c r="AE205" s="259"/>
      <c r="AF205" s="258"/>
      <c r="AG205" s="259"/>
      <c r="AH205" s="258"/>
      <c r="AI205" s="258"/>
      <c r="AJ205" s="258"/>
      <c r="AK205" s="263"/>
      <c r="AL205" s="263"/>
      <c r="AM205" s="263"/>
      <c r="AN205" s="263"/>
      <c r="AO205" s="263"/>
      <c r="AP205" s="538"/>
      <c r="AQ205" s="263"/>
      <c r="AR205" s="263"/>
      <c r="AS205" s="263"/>
      <c r="AT205" s="263"/>
      <c r="AU205" s="263"/>
      <c r="AV205" s="263"/>
      <c r="AW205" s="263"/>
      <c r="AX205" s="263"/>
      <c r="AY205" s="263"/>
      <c r="AZ205" s="263"/>
      <c r="BA205" s="263"/>
      <c r="BB205" s="263"/>
      <c r="BC205" s="263"/>
      <c r="BD205" s="263"/>
      <c r="BE205" s="265"/>
      <c r="BF205" s="538"/>
      <c r="BG205" s="577" t="str">
        <f t="shared" si="36"/>
        <v xml:space="preserve"> </v>
      </c>
      <c r="BH205" s="577" t="str">
        <f t="shared" si="38"/>
        <v xml:space="preserve"> </v>
      </c>
      <c r="BI205" s="577" t="str">
        <f t="shared" si="39"/>
        <v xml:space="preserve"> </v>
      </c>
      <c r="BJ205" s="577" t="str">
        <f t="shared" si="40"/>
        <v xml:space="preserve"> </v>
      </c>
      <c r="BK205" s="538"/>
      <c r="BL205" s="259"/>
      <c r="BM205" s="259"/>
      <c r="BN205" s="258"/>
      <c r="BO205" s="259"/>
      <c r="BP205" s="258"/>
      <c r="BQ205" s="258"/>
      <c r="BR205" s="258"/>
      <c r="BS205" s="263"/>
      <c r="BT205" s="263"/>
      <c r="BU205" s="263"/>
      <c r="BV205" s="263"/>
      <c r="BW205" s="263"/>
      <c r="BX205" s="538"/>
      <c r="BY205" s="263"/>
      <c r="BZ205" s="263"/>
      <c r="CA205" s="263"/>
      <c r="CB205" s="263"/>
      <c r="CC205" s="263"/>
      <c r="CD205" s="263"/>
      <c r="CE205" s="263"/>
      <c r="CF205" s="263"/>
      <c r="CG205" s="263"/>
      <c r="CH205" s="263"/>
      <c r="CI205" s="263"/>
      <c r="CJ205" s="263"/>
      <c r="CK205" s="263"/>
      <c r="CL205" s="263"/>
      <c r="CM205" s="265"/>
      <c r="CN205" s="538"/>
      <c r="CO205" s="577" t="str">
        <f t="shared" si="37"/>
        <v xml:space="preserve"> </v>
      </c>
      <c r="CP205" s="577" t="str">
        <f t="shared" si="41"/>
        <v xml:space="preserve"> </v>
      </c>
      <c r="CQ205" s="577" t="str">
        <f t="shared" si="42"/>
        <v xml:space="preserve"> </v>
      </c>
      <c r="CR205" s="577" t="str">
        <f t="shared" si="43"/>
        <v xml:space="preserve"> </v>
      </c>
      <c r="CS205" s="102"/>
      <c r="CT205" s="530"/>
    </row>
    <row r="206" spans="2:98" ht="12.75" x14ac:dyDescent="0.25">
      <c r="B206" s="169">
        <f>'Données démographiques'!B205</f>
        <v>0</v>
      </c>
      <c r="C206" s="169">
        <f>'Données démographiques'!C205</f>
        <v>0</v>
      </c>
      <c r="D206" s="170">
        <f>'Données démographiques'!D205</f>
        <v>0</v>
      </c>
      <c r="E206" s="170">
        <f>'Données démographiques'!E205</f>
        <v>0</v>
      </c>
      <c r="F206" s="170">
        <f>'Données démographiques'!F205</f>
        <v>0</v>
      </c>
      <c r="G206" s="102"/>
      <c r="H206" s="273"/>
      <c r="I206" s="274"/>
      <c r="J206" s="274"/>
      <c r="K206" s="273"/>
      <c r="L206" s="257"/>
      <c r="M206" s="274"/>
      <c r="N206" s="273"/>
      <c r="O206" s="257"/>
      <c r="P206" s="278"/>
      <c r="Q206" s="278"/>
      <c r="R206" s="278"/>
      <c r="S206" s="278"/>
      <c r="T206" s="278"/>
      <c r="U206" s="537"/>
      <c r="V206" s="273"/>
      <c r="W206" s="255"/>
      <c r="X206" s="255"/>
      <c r="Y206" s="102"/>
      <c r="Z206" s="273"/>
      <c r="AA206" s="172"/>
      <c r="AB206" s="172"/>
      <c r="AC206" s="102"/>
      <c r="AD206" s="257"/>
      <c r="AE206" s="257"/>
      <c r="AF206" s="273"/>
      <c r="AG206" s="257"/>
      <c r="AH206" s="273"/>
      <c r="AI206" s="273"/>
      <c r="AJ206" s="273"/>
      <c r="AK206" s="262"/>
      <c r="AL206" s="262"/>
      <c r="AM206" s="262"/>
      <c r="AN206" s="262"/>
      <c r="AO206" s="262"/>
      <c r="AP206" s="538"/>
      <c r="AQ206" s="262"/>
      <c r="AR206" s="262"/>
      <c r="AS206" s="262"/>
      <c r="AT206" s="262"/>
      <c r="AU206" s="262"/>
      <c r="AV206" s="262"/>
      <c r="AW206" s="262"/>
      <c r="AX206" s="262"/>
      <c r="AY206" s="262"/>
      <c r="AZ206" s="262"/>
      <c r="BA206" s="262"/>
      <c r="BB206" s="262"/>
      <c r="BC206" s="262"/>
      <c r="BD206" s="262"/>
      <c r="BE206" s="264"/>
      <c r="BF206" s="538"/>
      <c r="BG206" s="576" t="str">
        <f t="shared" si="36"/>
        <v xml:space="preserve"> </v>
      </c>
      <c r="BH206" s="576" t="str">
        <f t="shared" si="38"/>
        <v xml:space="preserve"> </v>
      </c>
      <c r="BI206" s="576" t="str">
        <f t="shared" si="39"/>
        <v xml:space="preserve"> </v>
      </c>
      <c r="BJ206" s="576" t="str">
        <f t="shared" si="40"/>
        <v xml:space="preserve"> </v>
      </c>
      <c r="BK206" s="538"/>
      <c r="BL206" s="257"/>
      <c r="BM206" s="257"/>
      <c r="BN206" s="273"/>
      <c r="BO206" s="257"/>
      <c r="BP206" s="273"/>
      <c r="BQ206" s="273"/>
      <c r="BR206" s="273"/>
      <c r="BS206" s="262"/>
      <c r="BT206" s="262"/>
      <c r="BU206" s="262"/>
      <c r="BV206" s="262"/>
      <c r="BW206" s="262"/>
      <c r="BX206" s="538"/>
      <c r="BY206" s="262"/>
      <c r="BZ206" s="262"/>
      <c r="CA206" s="262"/>
      <c r="CB206" s="262"/>
      <c r="CC206" s="262"/>
      <c r="CD206" s="262"/>
      <c r="CE206" s="262"/>
      <c r="CF206" s="262"/>
      <c r="CG206" s="262"/>
      <c r="CH206" s="262"/>
      <c r="CI206" s="262"/>
      <c r="CJ206" s="262"/>
      <c r="CK206" s="262"/>
      <c r="CL206" s="262"/>
      <c r="CM206" s="264"/>
      <c r="CN206" s="538"/>
      <c r="CO206" s="576" t="str">
        <f t="shared" si="37"/>
        <v xml:space="preserve"> </v>
      </c>
      <c r="CP206" s="576" t="str">
        <f t="shared" si="41"/>
        <v xml:space="preserve"> </v>
      </c>
      <c r="CQ206" s="576" t="str">
        <f t="shared" si="42"/>
        <v xml:space="preserve"> </v>
      </c>
      <c r="CR206" s="576" t="str">
        <f t="shared" si="43"/>
        <v xml:space="preserve"> </v>
      </c>
      <c r="CS206" s="102"/>
      <c r="CT206" s="271"/>
    </row>
    <row r="207" spans="2:98" ht="12.75" x14ac:dyDescent="0.25">
      <c r="B207" s="376">
        <f>'Données démographiques'!B206</f>
        <v>0</v>
      </c>
      <c r="C207" s="376">
        <f>'Données démographiques'!C206</f>
        <v>0</v>
      </c>
      <c r="D207" s="377">
        <f>'Données démographiques'!D206</f>
        <v>0</v>
      </c>
      <c r="E207" s="377">
        <f>'Données démographiques'!E206</f>
        <v>0</v>
      </c>
      <c r="F207" s="377">
        <f>'Données démographiques'!F206</f>
        <v>0</v>
      </c>
      <c r="G207" s="102"/>
      <c r="H207" s="258"/>
      <c r="I207" s="493"/>
      <c r="J207" s="493"/>
      <c r="K207" s="258"/>
      <c r="L207" s="259"/>
      <c r="M207" s="493"/>
      <c r="N207" s="258"/>
      <c r="O207" s="259"/>
      <c r="P207" s="260"/>
      <c r="Q207" s="260"/>
      <c r="R207" s="260"/>
      <c r="S207" s="260"/>
      <c r="T207" s="260"/>
      <c r="U207" s="539"/>
      <c r="V207" s="258"/>
      <c r="W207" s="430"/>
      <c r="X207" s="430"/>
      <c r="Y207" s="102"/>
      <c r="Z207" s="258"/>
      <c r="AA207" s="431"/>
      <c r="AB207" s="431"/>
      <c r="AC207" s="102"/>
      <c r="AD207" s="259"/>
      <c r="AE207" s="259"/>
      <c r="AF207" s="258"/>
      <c r="AG207" s="259"/>
      <c r="AH207" s="258"/>
      <c r="AI207" s="258"/>
      <c r="AJ207" s="258"/>
      <c r="AK207" s="263"/>
      <c r="AL207" s="263"/>
      <c r="AM207" s="263"/>
      <c r="AN207" s="263"/>
      <c r="AO207" s="263"/>
      <c r="AP207" s="538"/>
      <c r="AQ207" s="263"/>
      <c r="AR207" s="263"/>
      <c r="AS207" s="263"/>
      <c r="AT207" s="263"/>
      <c r="AU207" s="263"/>
      <c r="AV207" s="263"/>
      <c r="AW207" s="263"/>
      <c r="AX207" s="263"/>
      <c r="AY207" s="263"/>
      <c r="AZ207" s="263"/>
      <c r="BA207" s="263"/>
      <c r="BB207" s="263"/>
      <c r="BC207" s="263"/>
      <c r="BD207" s="263"/>
      <c r="BE207" s="265"/>
      <c r="BF207" s="538"/>
      <c r="BG207" s="577" t="str">
        <f t="shared" si="36"/>
        <v xml:space="preserve"> </v>
      </c>
      <c r="BH207" s="577" t="str">
        <f t="shared" si="38"/>
        <v xml:space="preserve"> </v>
      </c>
      <c r="BI207" s="577" t="str">
        <f t="shared" si="39"/>
        <v xml:space="preserve"> </v>
      </c>
      <c r="BJ207" s="577" t="str">
        <f t="shared" si="40"/>
        <v xml:space="preserve"> </v>
      </c>
      <c r="BK207" s="538"/>
      <c r="BL207" s="259"/>
      <c r="BM207" s="259"/>
      <c r="BN207" s="258"/>
      <c r="BO207" s="259"/>
      <c r="BP207" s="258"/>
      <c r="BQ207" s="258"/>
      <c r="BR207" s="258"/>
      <c r="BS207" s="263"/>
      <c r="BT207" s="263"/>
      <c r="BU207" s="263"/>
      <c r="BV207" s="263"/>
      <c r="BW207" s="263"/>
      <c r="BX207" s="538"/>
      <c r="BY207" s="263"/>
      <c r="BZ207" s="263"/>
      <c r="CA207" s="263"/>
      <c r="CB207" s="263"/>
      <c r="CC207" s="263"/>
      <c r="CD207" s="263"/>
      <c r="CE207" s="263"/>
      <c r="CF207" s="263"/>
      <c r="CG207" s="263"/>
      <c r="CH207" s="263"/>
      <c r="CI207" s="263"/>
      <c r="CJ207" s="263"/>
      <c r="CK207" s="263"/>
      <c r="CL207" s="263"/>
      <c r="CM207" s="265"/>
      <c r="CN207" s="538"/>
      <c r="CO207" s="577" t="str">
        <f t="shared" si="37"/>
        <v xml:space="preserve"> </v>
      </c>
      <c r="CP207" s="577" t="str">
        <f t="shared" si="41"/>
        <v xml:space="preserve"> </v>
      </c>
      <c r="CQ207" s="577" t="str">
        <f t="shared" si="42"/>
        <v xml:space="preserve"> </v>
      </c>
      <c r="CR207" s="577" t="str">
        <f t="shared" si="43"/>
        <v xml:space="preserve"> </v>
      </c>
      <c r="CS207" s="102"/>
      <c r="CT207" s="530"/>
    </row>
    <row r="208" spans="2:98" ht="12.75" x14ac:dyDescent="0.25">
      <c r="B208" s="169">
        <f>'Données démographiques'!B207</f>
        <v>0</v>
      </c>
      <c r="C208" s="169">
        <f>'Données démographiques'!C207</f>
        <v>0</v>
      </c>
      <c r="D208" s="170">
        <f>'Données démographiques'!D207</f>
        <v>0</v>
      </c>
      <c r="E208" s="170">
        <f>'Données démographiques'!E207</f>
        <v>0</v>
      </c>
      <c r="F208" s="170">
        <f>'Données démographiques'!F207</f>
        <v>0</v>
      </c>
      <c r="G208" s="102"/>
      <c r="H208" s="273"/>
      <c r="I208" s="274"/>
      <c r="J208" s="274"/>
      <c r="K208" s="273"/>
      <c r="L208" s="257"/>
      <c r="M208" s="274"/>
      <c r="N208" s="273"/>
      <c r="O208" s="257"/>
      <c r="P208" s="278"/>
      <c r="Q208" s="278"/>
      <c r="R208" s="278"/>
      <c r="S208" s="278"/>
      <c r="T208" s="278"/>
      <c r="U208" s="537"/>
      <c r="V208" s="273"/>
      <c r="W208" s="255"/>
      <c r="X208" s="255"/>
      <c r="Y208" s="102"/>
      <c r="Z208" s="273"/>
      <c r="AA208" s="172"/>
      <c r="AB208" s="172"/>
      <c r="AC208" s="102"/>
      <c r="AD208" s="257"/>
      <c r="AE208" s="257"/>
      <c r="AF208" s="273"/>
      <c r="AG208" s="257"/>
      <c r="AH208" s="273"/>
      <c r="AI208" s="273"/>
      <c r="AJ208" s="273"/>
      <c r="AK208" s="262"/>
      <c r="AL208" s="262"/>
      <c r="AM208" s="262"/>
      <c r="AN208" s="262"/>
      <c r="AO208" s="262"/>
      <c r="AP208" s="538"/>
      <c r="AQ208" s="262"/>
      <c r="AR208" s="262"/>
      <c r="AS208" s="262"/>
      <c r="AT208" s="262"/>
      <c r="AU208" s="262"/>
      <c r="AV208" s="262"/>
      <c r="AW208" s="262"/>
      <c r="AX208" s="262"/>
      <c r="AY208" s="262"/>
      <c r="AZ208" s="262"/>
      <c r="BA208" s="262"/>
      <c r="BB208" s="262"/>
      <c r="BC208" s="262"/>
      <c r="BD208" s="262"/>
      <c r="BE208" s="264"/>
      <c r="BF208" s="538"/>
      <c r="BG208" s="576" t="str">
        <f t="shared" si="36"/>
        <v xml:space="preserve"> </v>
      </c>
      <c r="BH208" s="576" t="str">
        <f t="shared" si="38"/>
        <v xml:space="preserve"> </v>
      </c>
      <c r="BI208" s="576" t="str">
        <f t="shared" si="39"/>
        <v xml:space="preserve"> </v>
      </c>
      <c r="BJ208" s="576" t="str">
        <f t="shared" si="40"/>
        <v xml:space="preserve"> </v>
      </c>
      <c r="BK208" s="538"/>
      <c r="BL208" s="257"/>
      <c r="BM208" s="257"/>
      <c r="BN208" s="273"/>
      <c r="BO208" s="257"/>
      <c r="BP208" s="273"/>
      <c r="BQ208" s="273"/>
      <c r="BR208" s="273"/>
      <c r="BS208" s="262"/>
      <c r="BT208" s="262"/>
      <c r="BU208" s="262"/>
      <c r="BV208" s="262"/>
      <c r="BW208" s="262"/>
      <c r="BX208" s="538"/>
      <c r="BY208" s="262"/>
      <c r="BZ208" s="262"/>
      <c r="CA208" s="262"/>
      <c r="CB208" s="262"/>
      <c r="CC208" s="262"/>
      <c r="CD208" s="262"/>
      <c r="CE208" s="262"/>
      <c r="CF208" s="262"/>
      <c r="CG208" s="262"/>
      <c r="CH208" s="262"/>
      <c r="CI208" s="262"/>
      <c r="CJ208" s="262"/>
      <c r="CK208" s="262"/>
      <c r="CL208" s="262"/>
      <c r="CM208" s="264"/>
      <c r="CN208" s="538"/>
      <c r="CO208" s="576" t="str">
        <f t="shared" si="37"/>
        <v xml:space="preserve"> </v>
      </c>
      <c r="CP208" s="576" t="str">
        <f t="shared" si="41"/>
        <v xml:space="preserve"> </v>
      </c>
      <c r="CQ208" s="576" t="str">
        <f t="shared" si="42"/>
        <v xml:space="preserve"> </v>
      </c>
      <c r="CR208" s="576" t="str">
        <f t="shared" si="43"/>
        <v xml:space="preserve"> </v>
      </c>
      <c r="CS208" s="102"/>
      <c r="CT208" s="271"/>
    </row>
    <row r="209" spans="2:98" ht="12.75" x14ac:dyDescent="0.25">
      <c r="B209" s="376">
        <f>'Données démographiques'!B208</f>
        <v>0</v>
      </c>
      <c r="C209" s="376">
        <f>'Données démographiques'!C208</f>
        <v>0</v>
      </c>
      <c r="D209" s="377">
        <f>'Données démographiques'!D208</f>
        <v>0</v>
      </c>
      <c r="E209" s="377">
        <f>'Données démographiques'!E208</f>
        <v>0</v>
      </c>
      <c r="F209" s="377">
        <f>'Données démographiques'!F208</f>
        <v>0</v>
      </c>
      <c r="G209" s="102"/>
      <c r="H209" s="258"/>
      <c r="I209" s="493"/>
      <c r="J209" s="493"/>
      <c r="K209" s="258"/>
      <c r="L209" s="259"/>
      <c r="M209" s="493"/>
      <c r="N209" s="258"/>
      <c r="O209" s="259"/>
      <c r="P209" s="260"/>
      <c r="Q209" s="260"/>
      <c r="R209" s="260"/>
      <c r="S209" s="260"/>
      <c r="T209" s="260"/>
      <c r="U209" s="539"/>
      <c r="V209" s="258"/>
      <c r="W209" s="430"/>
      <c r="X209" s="430"/>
      <c r="Y209" s="102"/>
      <c r="Z209" s="258"/>
      <c r="AA209" s="431"/>
      <c r="AB209" s="431"/>
      <c r="AC209" s="102"/>
      <c r="AD209" s="259"/>
      <c r="AE209" s="259"/>
      <c r="AF209" s="258"/>
      <c r="AG209" s="259"/>
      <c r="AH209" s="258"/>
      <c r="AI209" s="258"/>
      <c r="AJ209" s="258"/>
      <c r="AK209" s="263"/>
      <c r="AL209" s="263"/>
      <c r="AM209" s="263"/>
      <c r="AN209" s="263"/>
      <c r="AO209" s="263"/>
      <c r="AP209" s="538"/>
      <c r="AQ209" s="263"/>
      <c r="AR209" s="263"/>
      <c r="AS209" s="263"/>
      <c r="AT209" s="263"/>
      <c r="AU209" s="263"/>
      <c r="AV209" s="263"/>
      <c r="AW209" s="263"/>
      <c r="AX209" s="263"/>
      <c r="AY209" s="263"/>
      <c r="AZ209" s="263"/>
      <c r="BA209" s="263"/>
      <c r="BB209" s="263"/>
      <c r="BC209" s="263"/>
      <c r="BD209" s="263"/>
      <c r="BE209" s="265"/>
      <c r="BF209" s="538"/>
      <c r="BG209" s="577" t="str">
        <f t="shared" ref="BG209:BG272" si="44">IF(AI209=0," ",AQ209/AK209)</f>
        <v xml:space="preserve"> </v>
      </c>
      <c r="BH209" s="577" t="str">
        <f t="shared" si="38"/>
        <v xml:space="preserve"> </v>
      </c>
      <c r="BI209" s="577" t="str">
        <f t="shared" si="39"/>
        <v xml:space="preserve"> </v>
      </c>
      <c r="BJ209" s="577" t="str">
        <f t="shared" si="40"/>
        <v xml:space="preserve"> </v>
      </c>
      <c r="BK209" s="538"/>
      <c r="BL209" s="259"/>
      <c r="BM209" s="259"/>
      <c r="BN209" s="258"/>
      <c r="BO209" s="259"/>
      <c r="BP209" s="258"/>
      <c r="BQ209" s="258"/>
      <c r="BR209" s="258"/>
      <c r="BS209" s="263"/>
      <c r="BT209" s="263"/>
      <c r="BU209" s="263"/>
      <c r="BV209" s="263"/>
      <c r="BW209" s="263"/>
      <c r="BX209" s="538"/>
      <c r="BY209" s="263"/>
      <c r="BZ209" s="263"/>
      <c r="CA209" s="263"/>
      <c r="CB209" s="263"/>
      <c r="CC209" s="263"/>
      <c r="CD209" s="263"/>
      <c r="CE209" s="263"/>
      <c r="CF209" s="263"/>
      <c r="CG209" s="263"/>
      <c r="CH209" s="263"/>
      <c r="CI209" s="263"/>
      <c r="CJ209" s="263"/>
      <c r="CK209" s="263"/>
      <c r="CL209" s="263"/>
      <c r="CM209" s="265"/>
      <c r="CN209" s="538"/>
      <c r="CO209" s="577" t="str">
        <f t="shared" ref="CO209:CO272" si="45">IF(BQ209=0," ",BY209/BS209)</f>
        <v xml:space="preserve"> </v>
      </c>
      <c r="CP209" s="577" t="str">
        <f t="shared" si="41"/>
        <v xml:space="preserve"> </v>
      </c>
      <c r="CQ209" s="577" t="str">
        <f t="shared" si="42"/>
        <v xml:space="preserve"> </v>
      </c>
      <c r="CR209" s="577" t="str">
        <f t="shared" si="43"/>
        <v xml:space="preserve"> </v>
      </c>
      <c r="CS209" s="102"/>
      <c r="CT209" s="530"/>
    </row>
    <row r="210" spans="2:98" ht="12.75" x14ac:dyDescent="0.25">
      <c r="B210" s="169">
        <f>'Données démographiques'!B209</f>
        <v>0</v>
      </c>
      <c r="C210" s="169">
        <f>'Données démographiques'!C209</f>
        <v>0</v>
      </c>
      <c r="D210" s="170">
        <f>'Données démographiques'!D209</f>
        <v>0</v>
      </c>
      <c r="E210" s="170">
        <f>'Données démographiques'!E209</f>
        <v>0</v>
      </c>
      <c r="F210" s="170">
        <f>'Données démographiques'!F209</f>
        <v>0</v>
      </c>
      <c r="G210" s="102"/>
      <c r="H210" s="273"/>
      <c r="I210" s="274"/>
      <c r="J210" s="274"/>
      <c r="K210" s="273"/>
      <c r="L210" s="257"/>
      <c r="M210" s="274"/>
      <c r="N210" s="273"/>
      <c r="O210" s="257"/>
      <c r="P210" s="278"/>
      <c r="Q210" s="278"/>
      <c r="R210" s="278"/>
      <c r="S210" s="278"/>
      <c r="T210" s="278"/>
      <c r="U210" s="537"/>
      <c r="V210" s="273"/>
      <c r="W210" s="255"/>
      <c r="X210" s="255"/>
      <c r="Y210" s="102"/>
      <c r="Z210" s="273"/>
      <c r="AA210" s="172"/>
      <c r="AB210" s="172"/>
      <c r="AC210" s="102"/>
      <c r="AD210" s="257"/>
      <c r="AE210" s="257"/>
      <c r="AF210" s="273"/>
      <c r="AG210" s="257"/>
      <c r="AH210" s="273"/>
      <c r="AI210" s="273"/>
      <c r="AJ210" s="273"/>
      <c r="AK210" s="262"/>
      <c r="AL210" s="262"/>
      <c r="AM210" s="262"/>
      <c r="AN210" s="262"/>
      <c r="AO210" s="262"/>
      <c r="AP210" s="538"/>
      <c r="AQ210" s="262"/>
      <c r="AR210" s="262"/>
      <c r="AS210" s="262"/>
      <c r="AT210" s="262"/>
      <c r="AU210" s="262"/>
      <c r="AV210" s="262"/>
      <c r="AW210" s="262"/>
      <c r="AX210" s="262"/>
      <c r="AY210" s="262"/>
      <c r="AZ210" s="262"/>
      <c r="BA210" s="262"/>
      <c r="BB210" s="262"/>
      <c r="BC210" s="262"/>
      <c r="BD210" s="262"/>
      <c r="BE210" s="264"/>
      <c r="BF210" s="538"/>
      <c r="BG210" s="576" t="str">
        <f t="shared" si="44"/>
        <v xml:space="preserve"> </v>
      </c>
      <c r="BH210" s="576" t="str">
        <f t="shared" si="38"/>
        <v xml:space="preserve"> </v>
      </c>
      <c r="BI210" s="576" t="str">
        <f t="shared" si="39"/>
        <v xml:space="preserve"> </v>
      </c>
      <c r="BJ210" s="576" t="str">
        <f t="shared" si="40"/>
        <v xml:space="preserve"> </v>
      </c>
      <c r="BK210" s="538"/>
      <c r="BL210" s="257"/>
      <c r="BM210" s="257"/>
      <c r="BN210" s="273"/>
      <c r="BO210" s="257"/>
      <c r="BP210" s="273"/>
      <c r="BQ210" s="273"/>
      <c r="BR210" s="273"/>
      <c r="BS210" s="262"/>
      <c r="BT210" s="262"/>
      <c r="BU210" s="262"/>
      <c r="BV210" s="262"/>
      <c r="BW210" s="262"/>
      <c r="BX210" s="538"/>
      <c r="BY210" s="262"/>
      <c r="BZ210" s="262"/>
      <c r="CA210" s="262"/>
      <c r="CB210" s="262"/>
      <c r="CC210" s="262"/>
      <c r="CD210" s="262"/>
      <c r="CE210" s="262"/>
      <c r="CF210" s="262"/>
      <c r="CG210" s="262"/>
      <c r="CH210" s="262"/>
      <c r="CI210" s="262"/>
      <c r="CJ210" s="262"/>
      <c r="CK210" s="262"/>
      <c r="CL210" s="262"/>
      <c r="CM210" s="264"/>
      <c r="CN210" s="538"/>
      <c r="CO210" s="576" t="str">
        <f t="shared" si="45"/>
        <v xml:space="preserve"> </v>
      </c>
      <c r="CP210" s="576" t="str">
        <f t="shared" si="41"/>
        <v xml:space="preserve"> </v>
      </c>
      <c r="CQ210" s="576" t="str">
        <f t="shared" si="42"/>
        <v xml:space="preserve"> </v>
      </c>
      <c r="CR210" s="576" t="str">
        <f t="shared" si="43"/>
        <v xml:space="preserve"> </v>
      </c>
      <c r="CS210" s="102"/>
      <c r="CT210" s="271"/>
    </row>
    <row r="211" spans="2:98" ht="12.75" x14ac:dyDescent="0.25">
      <c r="B211" s="376">
        <f>'Données démographiques'!B210</f>
        <v>0</v>
      </c>
      <c r="C211" s="376">
        <f>'Données démographiques'!C210</f>
        <v>0</v>
      </c>
      <c r="D211" s="377">
        <f>'Données démographiques'!D210</f>
        <v>0</v>
      </c>
      <c r="E211" s="377">
        <f>'Données démographiques'!E210</f>
        <v>0</v>
      </c>
      <c r="F211" s="377">
        <f>'Données démographiques'!F210</f>
        <v>0</v>
      </c>
      <c r="G211" s="102"/>
      <c r="H211" s="258"/>
      <c r="I211" s="493"/>
      <c r="J211" s="493"/>
      <c r="K211" s="258"/>
      <c r="L211" s="259"/>
      <c r="M211" s="493"/>
      <c r="N211" s="258"/>
      <c r="O211" s="259"/>
      <c r="P211" s="260"/>
      <c r="Q211" s="260"/>
      <c r="R211" s="260"/>
      <c r="S211" s="260"/>
      <c r="T211" s="260"/>
      <c r="U211" s="539"/>
      <c r="V211" s="258"/>
      <c r="W211" s="430"/>
      <c r="X211" s="430"/>
      <c r="Y211" s="102"/>
      <c r="Z211" s="258"/>
      <c r="AA211" s="431"/>
      <c r="AB211" s="431"/>
      <c r="AC211" s="102"/>
      <c r="AD211" s="259"/>
      <c r="AE211" s="259"/>
      <c r="AF211" s="258"/>
      <c r="AG211" s="259"/>
      <c r="AH211" s="258"/>
      <c r="AI211" s="258"/>
      <c r="AJ211" s="258"/>
      <c r="AK211" s="263"/>
      <c r="AL211" s="263"/>
      <c r="AM211" s="263"/>
      <c r="AN211" s="263"/>
      <c r="AO211" s="263"/>
      <c r="AP211" s="538"/>
      <c r="AQ211" s="263"/>
      <c r="AR211" s="263"/>
      <c r="AS211" s="263"/>
      <c r="AT211" s="263"/>
      <c r="AU211" s="263"/>
      <c r="AV211" s="263"/>
      <c r="AW211" s="263"/>
      <c r="AX211" s="263"/>
      <c r="AY211" s="263"/>
      <c r="AZ211" s="263"/>
      <c r="BA211" s="263"/>
      <c r="BB211" s="263"/>
      <c r="BC211" s="263"/>
      <c r="BD211" s="263"/>
      <c r="BE211" s="265"/>
      <c r="BF211" s="538"/>
      <c r="BG211" s="577" t="str">
        <f t="shared" si="44"/>
        <v xml:space="preserve"> </v>
      </c>
      <c r="BH211" s="577" t="str">
        <f t="shared" ref="BH211:BH274" si="46">IF(OR(AI211=0,P211=0)," ",AQ211/P211)</f>
        <v xml:space="preserve"> </v>
      </c>
      <c r="BI211" s="577" t="str">
        <f t="shared" ref="BI211:BI274" si="47">IF(OR(AI211&gt;5,AI211&lt;1)," ",AR211/AL211)</f>
        <v xml:space="preserve"> </v>
      </c>
      <c r="BJ211" s="577" t="str">
        <f t="shared" ref="BJ211:BJ274" si="48">IF(OR(AI211&gt;5,AI211&lt;1,P211=0)," ",AR211/P211)</f>
        <v xml:space="preserve"> </v>
      </c>
      <c r="BK211" s="538"/>
      <c r="BL211" s="259"/>
      <c r="BM211" s="259"/>
      <c r="BN211" s="258"/>
      <c r="BO211" s="259"/>
      <c r="BP211" s="258"/>
      <c r="BQ211" s="258"/>
      <c r="BR211" s="258"/>
      <c r="BS211" s="263"/>
      <c r="BT211" s="263"/>
      <c r="BU211" s="263"/>
      <c r="BV211" s="263"/>
      <c r="BW211" s="263"/>
      <c r="BX211" s="538"/>
      <c r="BY211" s="263"/>
      <c r="BZ211" s="263"/>
      <c r="CA211" s="263"/>
      <c r="CB211" s="263"/>
      <c r="CC211" s="263"/>
      <c r="CD211" s="263"/>
      <c r="CE211" s="263"/>
      <c r="CF211" s="263"/>
      <c r="CG211" s="263"/>
      <c r="CH211" s="263"/>
      <c r="CI211" s="263"/>
      <c r="CJ211" s="263"/>
      <c r="CK211" s="263"/>
      <c r="CL211" s="263"/>
      <c r="CM211" s="265"/>
      <c r="CN211" s="538"/>
      <c r="CO211" s="577" t="str">
        <f t="shared" si="45"/>
        <v xml:space="preserve"> </v>
      </c>
      <c r="CP211" s="577" t="str">
        <f t="shared" ref="CP211:CP274" si="49">IF(OR(BQ211=0,P211=0)," ",BY211/P211)</f>
        <v xml:space="preserve"> </v>
      </c>
      <c r="CQ211" s="577" t="str">
        <f t="shared" ref="CQ211:CQ274" si="50">IF(OR(BQ211&gt;5,BQ211&lt;1)," ",BZ211/BT211)</f>
        <v xml:space="preserve"> </v>
      </c>
      <c r="CR211" s="577" t="str">
        <f t="shared" ref="CR211:CR274" si="51">IF(OR(BQ211&gt;5,BQ211&lt;1,P211=0)," ",BZ211/P211)</f>
        <v xml:space="preserve"> </v>
      </c>
      <c r="CS211" s="102"/>
      <c r="CT211" s="530"/>
    </row>
    <row r="212" spans="2:98" ht="12.75" x14ac:dyDescent="0.25">
      <c r="B212" s="169">
        <f>'Données démographiques'!B211</f>
        <v>0</v>
      </c>
      <c r="C212" s="169">
        <f>'Données démographiques'!C211</f>
        <v>0</v>
      </c>
      <c r="D212" s="170">
        <f>'Données démographiques'!D211</f>
        <v>0</v>
      </c>
      <c r="E212" s="170">
        <f>'Données démographiques'!E211</f>
        <v>0</v>
      </c>
      <c r="F212" s="170">
        <f>'Données démographiques'!F211</f>
        <v>0</v>
      </c>
      <c r="G212" s="102"/>
      <c r="H212" s="273"/>
      <c r="I212" s="274"/>
      <c r="J212" s="274"/>
      <c r="K212" s="273"/>
      <c r="L212" s="257"/>
      <c r="M212" s="274"/>
      <c r="N212" s="273"/>
      <c r="O212" s="257"/>
      <c r="P212" s="278"/>
      <c r="Q212" s="278"/>
      <c r="R212" s="278"/>
      <c r="S212" s="278"/>
      <c r="T212" s="278"/>
      <c r="U212" s="537"/>
      <c r="V212" s="273"/>
      <c r="W212" s="255"/>
      <c r="X212" s="255"/>
      <c r="Y212" s="102"/>
      <c r="Z212" s="273"/>
      <c r="AA212" s="172"/>
      <c r="AB212" s="172"/>
      <c r="AC212" s="102"/>
      <c r="AD212" s="257"/>
      <c r="AE212" s="257"/>
      <c r="AF212" s="273"/>
      <c r="AG212" s="257"/>
      <c r="AH212" s="273"/>
      <c r="AI212" s="273"/>
      <c r="AJ212" s="273"/>
      <c r="AK212" s="262"/>
      <c r="AL212" s="262"/>
      <c r="AM212" s="262"/>
      <c r="AN212" s="262"/>
      <c r="AO212" s="262"/>
      <c r="AP212" s="538"/>
      <c r="AQ212" s="262"/>
      <c r="AR212" s="262"/>
      <c r="AS212" s="262"/>
      <c r="AT212" s="262"/>
      <c r="AU212" s="262"/>
      <c r="AV212" s="262"/>
      <c r="AW212" s="262"/>
      <c r="AX212" s="262"/>
      <c r="AY212" s="262"/>
      <c r="AZ212" s="262"/>
      <c r="BA212" s="262"/>
      <c r="BB212" s="262"/>
      <c r="BC212" s="262"/>
      <c r="BD212" s="262"/>
      <c r="BE212" s="264"/>
      <c r="BF212" s="538"/>
      <c r="BG212" s="576" t="str">
        <f t="shared" si="44"/>
        <v xml:space="preserve"> </v>
      </c>
      <c r="BH212" s="576" t="str">
        <f t="shared" si="46"/>
        <v xml:space="preserve"> </v>
      </c>
      <c r="BI212" s="576" t="str">
        <f t="shared" si="47"/>
        <v xml:space="preserve"> </v>
      </c>
      <c r="BJ212" s="576" t="str">
        <f t="shared" si="48"/>
        <v xml:space="preserve"> </v>
      </c>
      <c r="BK212" s="538"/>
      <c r="BL212" s="257"/>
      <c r="BM212" s="257"/>
      <c r="BN212" s="273"/>
      <c r="BO212" s="257"/>
      <c r="BP212" s="273"/>
      <c r="BQ212" s="273"/>
      <c r="BR212" s="273"/>
      <c r="BS212" s="262"/>
      <c r="BT212" s="262"/>
      <c r="BU212" s="262"/>
      <c r="BV212" s="262"/>
      <c r="BW212" s="262"/>
      <c r="BX212" s="538"/>
      <c r="BY212" s="262"/>
      <c r="BZ212" s="262"/>
      <c r="CA212" s="262"/>
      <c r="CB212" s="262"/>
      <c r="CC212" s="262"/>
      <c r="CD212" s="262"/>
      <c r="CE212" s="262"/>
      <c r="CF212" s="262"/>
      <c r="CG212" s="262"/>
      <c r="CH212" s="262"/>
      <c r="CI212" s="262"/>
      <c r="CJ212" s="262"/>
      <c r="CK212" s="262"/>
      <c r="CL212" s="262"/>
      <c r="CM212" s="264"/>
      <c r="CN212" s="538"/>
      <c r="CO212" s="576" t="str">
        <f t="shared" si="45"/>
        <v xml:space="preserve"> </v>
      </c>
      <c r="CP212" s="576" t="str">
        <f t="shared" si="49"/>
        <v xml:space="preserve"> </v>
      </c>
      <c r="CQ212" s="576" t="str">
        <f t="shared" si="50"/>
        <v xml:space="preserve"> </v>
      </c>
      <c r="CR212" s="576" t="str">
        <f t="shared" si="51"/>
        <v xml:space="preserve"> </v>
      </c>
      <c r="CS212" s="102"/>
      <c r="CT212" s="271"/>
    </row>
    <row r="213" spans="2:98" ht="12.75" x14ac:dyDescent="0.25">
      <c r="B213" s="376">
        <f>'Données démographiques'!B212</f>
        <v>0</v>
      </c>
      <c r="C213" s="376">
        <f>'Données démographiques'!C212</f>
        <v>0</v>
      </c>
      <c r="D213" s="377">
        <f>'Données démographiques'!D212</f>
        <v>0</v>
      </c>
      <c r="E213" s="377">
        <f>'Données démographiques'!E212</f>
        <v>0</v>
      </c>
      <c r="F213" s="377">
        <f>'Données démographiques'!F212</f>
        <v>0</v>
      </c>
      <c r="G213" s="102"/>
      <c r="H213" s="258"/>
      <c r="I213" s="493"/>
      <c r="J213" s="493"/>
      <c r="K213" s="258"/>
      <c r="L213" s="259"/>
      <c r="M213" s="493"/>
      <c r="N213" s="258"/>
      <c r="O213" s="259"/>
      <c r="P213" s="260"/>
      <c r="Q213" s="260"/>
      <c r="R213" s="260"/>
      <c r="S213" s="260"/>
      <c r="T213" s="260"/>
      <c r="U213" s="539"/>
      <c r="V213" s="258"/>
      <c r="W213" s="430"/>
      <c r="X213" s="430"/>
      <c r="Y213" s="102"/>
      <c r="Z213" s="258"/>
      <c r="AA213" s="431"/>
      <c r="AB213" s="431"/>
      <c r="AC213" s="102"/>
      <c r="AD213" s="259"/>
      <c r="AE213" s="259"/>
      <c r="AF213" s="258"/>
      <c r="AG213" s="259"/>
      <c r="AH213" s="258"/>
      <c r="AI213" s="258"/>
      <c r="AJ213" s="258"/>
      <c r="AK213" s="263"/>
      <c r="AL213" s="263"/>
      <c r="AM213" s="263"/>
      <c r="AN213" s="263"/>
      <c r="AO213" s="263"/>
      <c r="AP213" s="538"/>
      <c r="AQ213" s="263"/>
      <c r="AR213" s="263"/>
      <c r="AS213" s="263"/>
      <c r="AT213" s="263"/>
      <c r="AU213" s="263"/>
      <c r="AV213" s="263"/>
      <c r="AW213" s="263"/>
      <c r="AX213" s="263"/>
      <c r="AY213" s="263"/>
      <c r="AZ213" s="263"/>
      <c r="BA213" s="263"/>
      <c r="BB213" s="263"/>
      <c r="BC213" s="263"/>
      <c r="BD213" s="263"/>
      <c r="BE213" s="265"/>
      <c r="BF213" s="538"/>
      <c r="BG213" s="577" t="str">
        <f t="shared" si="44"/>
        <v xml:space="preserve"> </v>
      </c>
      <c r="BH213" s="577" t="str">
        <f t="shared" si="46"/>
        <v xml:space="preserve"> </v>
      </c>
      <c r="BI213" s="577" t="str">
        <f t="shared" si="47"/>
        <v xml:space="preserve"> </v>
      </c>
      <c r="BJ213" s="577" t="str">
        <f t="shared" si="48"/>
        <v xml:space="preserve"> </v>
      </c>
      <c r="BK213" s="538"/>
      <c r="BL213" s="259"/>
      <c r="BM213" s="259"/>
      <c r="BN213" s="258"/>
      <c r="BO213" s="259"/>
      <c r="BP213" s="258"/>
      <c r="BQ213" s="258"/>
      <c r="BR213" s="258"/>
      <c r="BS213" s="263"/>
      <c r="BT213" s="263"/>
      <c r="BU213" s="263"/>
      <c r="BV213" s="263"/>
      <c r="BW213" s="263"/>
      <c r="BX213" s="538"/>
      <c r="BY213" s="263"/>
      <c r="BZ213" s="263"/>
      <c r="CA213" s="263"/>
      <c r="CB213" s="263"/>
      <c r="CC213" s="263"/>
      <c r="CD213" s="263"/>
      <c r="CE213" s="263"/>
      <c r="CF213" s="263"/>
      <c r="CG213" s="263"/>
      <c r="CH213" s="263"/>
      <c r="CI213" s="263"/>
      <c r="CJ213" s="263"/>
      <c r="CK213" s="263"/>
      <c r="CL213" s="263"/>
      <c r="CM213" s="265"/>
      <c r="CN213" s="538"/>
      <c r="CO213" s="577" t="str">
        <f t="shared" si="45"/>
        <v xml:space="preserve"> </v>
      </c>
      <c r="CP213" s="577" t="str">
        <f t="shared" si="49"/>
        <v xml:space="preserve"> </v>
      </c>
      <c r="CQ213" s="577" t="str">
        <f t="shared" si="50"/>
        <v xml:space="preserve"> </v>
      </c>
      <c r="CR213" s="577" t="str">
        <f t="shared" si="51"/>
        <v xml:space="preserve"> </v>
      </c>
      <c r="CS213" s="102"/>
      <c r="CT213" s="530"/>
    </row>
    <row r="214" spans="2:98" ht="12.75" x14ac:dyDescent="0.25">
      <c r="B214" s="169">
        <f>'Données démographiques'!B213</f>
        <v>0</v>
      </c>
      <c r="C214" s="169">
        <f>'Données démographiques'!C213</f>
        <v>0</v>
      </c>
      <c r="D214" s="170">
        <f>'Données démographiques'!D213</f>
        <v>0</v>
      </c>
      <c r="E214" s="170">
        <f>'Données démographiques'!E213</f>
        <v>0</v>
      </c>
      <c r="F214" s="170">
        <f>'Données démographiques'!F213</f>
        <v>0</v>
      </c>
      <c r="G214" s="102"/>
      <c r="H214" s="273"/>
      <c r="I214" s="274"/>
      <c r="J214" s="274"/>
      <c r="K214" s="273"/>
      <c r="L214" s="257"/>
      <c r="M214" s="274"/>
      <c r="N214" s="273"/>
      <c r="O214" s="257"/>
      <c r="P214" s="278"/>
      <c r="Q214" s="278"/>
      <c r="R214" s="278"/>
      <c r="S214" s="278"/>
      <c r="T214" s="278"/>
      <c r="U214" s="537"/>
      <c r="V214" s="273"/>
      <c r="W214" s="255"/>
      <c r="X214" s="255"/>
      <c r="Y214" s="102"/>
      <c r="Z214" s="273"/>
      <c r="AA214" s="172"/>
      <c r="AB214" s="172"/>
      <c r="AC214" s="102"/>
      <c r="AD214" s="257"/>
      <c r="AE214" s="257"/>
      <c r="AF214" s="273"/>
      <c r="AG214" s="257"/>
      <c r="AH214" s="273"/>
      <c r="AI214" s="273"/>
      <c r="AJ214" s="273"/>
      <c r="AK214" s="262"/>
      <c r="AL214" s="262"/>
      <c r="AM214" s="262"/>
      <c r="AN214" s="262"/>
      <c r="AO214" s="262"/>
      <c r="AP214" s="538"/>
      <c r="AQ214" s="262"/>
      <c r="AR214" s="262"/>
      <c r="AS214" s="262"/>
      <c r="AT214" s="262"/>
      <c r="AU214" s="262"/>
      <c r="AV214" s="262"/>
      <c r="AW214" s="262"/>
      <c r="AX214" s="262"/>
      <c r="AY214" s="262"/>
      <c r="AZ214" s="262"/>
      <c r="BA214" s="262"/>
      <c r="BB214" s="262"/>
      <c r="BC214" s="262"/>
      <c r="BD214" s="262"/>
      <c r="BE214" s="264"/>
      <c r="BF214" s="538"/>
      <c r="BG214" s="576" t="str">
        <f t="shared" si="44"/>
        <v xml:space="preserve"> </v>
      </c>
      <c r="BH214" s="576" t="str">
        <f t="shared" si="46"/>
        <v xml:space="preserve"> </v>
      </c>
      <c r="BI214" s="576" t="str">
        <f t="shared" si="47"/>
        <v xml:space="preserve"> </v>
      </c>
      <c r="BJ214" s="576" t="str">
        <f t="shared" si="48"/>
        <v xml:space="preserve"> </v>
      </c>
      <c r="BK214" s="538"/>
      <c r="BL214" s="257"/>
      <c r="BM214" s="257"/>
      <c r="BN214" s="273"/>
      <c r="BO214" s="257"/>
      <c r="BP214" s="273"/>
      <c r="BQ214" s="273"/>
      <c r="BR214" s="273"/>
      <c r="BS214" s="262"/>
      <c r="BT214" s="262"/>
      <c r="BU214" s="262"/>
      <c r="BV214" s="262"/>
      <c r="BW214" s="262"/>
      <c r="BX214" s="538"/>
      <c r="BY214" s="262"/>
      <c r="BZ214" s="262"/>
      <c r="CA214" s="262"/>
      <c r="CB214" s="262"/>
      <c r="CC214" s="262"/>
      <c r="CD214" s="262"/>
      <c r="CE214" s="262"/>
      <c r="CF214" s="262"/>
      <c r="CG214" s="262"/>
      <c r="CH214" s="262"/>
      <c r="CI214" s="262"/>
      <c r="CJ214" s="262"/>
      <c r="CK214" s="262"/>
      <c r="CL214" s="262"/>
      <c r="CM214" s="264"/>
      <c r="CN214" s="538"/>
      <c r="CO214" s="576" t="str">
        <f t="shared" si="45"/>
        <v xml:space="preserve"> </v>
      </c>
      <c r="CP214" s="576" t="str">
        <f t="shared" si="49"/>
        <v xml:space="preserve"> </v>
      </c>
      <c r="CQ214" s="576" t="str">
        <f t="shared" si="50"/>
        <v xml:space="preserve"> </v>
      </c>
      <c r="CR214" s="576" t="str">
        <f t="shared" si="51"/>
        <v xml:space="preserve"> </v>
      </c>
      <c r="CS214" s="102"/>
      <c r="CT214" s="271"/>
    </row>
    <row r="215" spans="2:98" ht="12.75" x14ac:dyDescent="0.25">
      <c r="B215" s="376">
        <f>'Données démographiques'!B214</f>
        <v>0</v>
      </c>
      <c r="C215" s="376">
        <f>'Données démographiques'!C214</f>
        <v>0</v>
      </c>
      <c r="D215" s="377">
        <f>'Données démographiques'!D214</f>
        <v>0</v>
      </c>
      <c r="E215" s="377">
        <f>'Données démographiques'!E214</f>
        <v>0</v>
      </c>
      <c r="F215" s="377">
        <f>'Données démographiques'!F214</f>
        <v>0</v>
      </c>
      <c r="G215" s="102"/>
      <c r="H215" s="258"/>
      <c r="I215" s="493"/>
      <c r="J215" s="493"/>
      <c r="K215" s="258"/>
      <c r="L215" s="259"/>
      <c r="M215" s="493"/>
      <c r="N215" s="258"/>
      <c r="O215" s="259"/>
      <c r="P215" s="260"/>
      <c r="Q215" s="260"/>
      <c r="R215" s="260"/>
      <c r="S215" s="260"/>
      <c r="T215" s="260"/>
      <c r="U215" s="539"/>
      <c r="V215" s="258"/>
      <c r="W215" s="430"/>
      <c r="X215" s="430"/>
      <c r="Y215" s="102"/>
      <c r="Z215" s="258"/>
      <c r="AA215" s="431"/>
      <c r="AB215" s="431"/>
      <c r="AC215" s="102"/>
      <c r="AD215" s="259"/>
      <c r="AE215" s="259"/>
      <c r="AF215" s="258"/>
      <c r="AG215" s="259"/>
      <c r="AH215" s="258"/>
      <c r="AI215" s="258"/>
      <c r="AJ215" s="258"/>
      <c r="AK215" s="263"/>
      <c r="AL215" s="263"/>
      <c r="AM215" s="263"/>
      <c r="AN215" s="263"/>
      <c r="AO215" s="263"/>
      <c r="AP215" s="538"/>
      <c r="AQ215" s="263"/>
      <c r="AR215" s="263"/>
      <c r="AS215" s="263"/>
      <c r="AT215" s="263"/>
      <c r="AU215" s="263"/>
      <c r="AV215" s="263"/>
      <c r="AW215" s="263"/>
      <c r="AX215" s="263"/>
      <c r="AY215" s="263"/>
      <c r="AZ215" s="263"/>
      <c r="BA215" s="263"/>
      <c r="BB215" s="263"/>
      <c r="BC215" s="263"/>
      <c r="BD215" s="263"/>
      <c r="BE215" s="265"/>
      <c r="BF215" s="538"/>
      <c r="BG215" s="577" t="str">
        <f t="shared" si="44"/>
        <v xml:space="preserve"> </v>
      </c>
      <c r="BH215" s="577" t="str">
        <f t="shared" si="46"/>
        <v xml:space="preserve"> </v>
      </c>
      <c r="BI215" s="577" t="str">
        <f t="shared" si="47"/>
        <v xml:space="preserve"> </v>
      </c>
      <c r="BJ215" s="577" t="str">
        <f t="shared" si="48"/>
        <v xml:space="preserve"> </v>
      </c>
      <c r="BK215" s="538"/>
      <c r="BL215" s="259"/>
      <c r="BM215" s="259"/>
      <c r="BN215" s="258"/>
      <c r="BO215" s="259"/>
      <c r="BP215" s="258"/>
      <c r="BQ215" s="258"/>
      <c r="BR215" s="258"/>
      <c r="BS215" s="263"/>
      <c r="BT215" s="263"/>
      <c r="BU215" s="263"/>
      <c r="BV215" s="263"/>
      <c r="BW215" s="263"/>
      <c r="BX215" s="538"/>
      <c r="BY215" s="263"/>
      <c r="BZ215" s="263"/>
      <c r="CA215" s="263"/>
      <c r="CB215" s="263"/>
      <c r="CC215" s="263"/>
      <c r="CD215" s="263"/>
      <c r="CE215" s="263"/>
      <c r="CF215" s="263"/>
      <c r="CG215" s="263"/>
      <c r="CH215" s="263"/>
      <c r="CI215" s="263"/>
      <c r="CJ215" s="263"/>
      <c r="CK215" s="263"/>
      <c r="CL215" s="263"/>
      <c r="CM215" s="265"/>
      <c r="CN215" s="538"/>
      <c r="CO215" s="577" t="str">
        <f t="shared" si="45"/>
        <v xml:space="preserve"> </v>
      </c>
      <c r="CP215" s="577" t="str">
        <f t="shared" si="49"/>
        <v xml:space="preserve"> </v>
      </c>
      <c r="CQ215" s="577" t="str">
        <f t="shared" si="50"/>
        <v xml:space="preserve"> </v>
      </c>
      <c r="CR215" s="577" t="str">
        <f t="shared" si="51"/>
        <v xml:space="preserve"> </v>
      </c>
      <c r="CS215" s="102"/>
      <c r="CT215" s="530"/>
    </row>
    <row r="216" spans="2:98" ht="12.75" x14ac:dyDescent="0.25">
      <c r="B216" s="169">
        <f>'Données démographiques'!B215</f>
        <v>0</v>
      </c>
      <c r="C216" s="169">
        <f>'Données démographiques'!C215</f>
        <v>0</v>
      </c>
      <c r="D216" s="170">
        <f>'Données démographiques'!D215</f>
        <v>0</v>
      </c>
      <c r="E216" s="170">
        <f>'Données démographiques'!E215</f>
        <v>0</v>
      </c>
      <c r="F216" s="170">
        <f>'Données démographiques'!F215</f>
        <v>0</v>
      </c>
      <c r="G216" s="102"/>
      <c r="H216" s="273"/>
      <c r="I216" s="274"/>
      <c r="J216" s="274"/>
      <c r="K216" s="273"/>
      <c r="L216" s="257"/>
      <c r="M216" s="274"/>
      <c r="N216" s="273"/>
      <c r="O216" s="257"/>
      <c r="P216" s="278"/>
      <c r="Q216" s="278"/>
      <c r="R216" s="278"/>
      <c r="S216" s="278"/>
      <c r="T216" s="278"/>
      <c r="U216" s="537"/>
      <c r="V216" s="273"/>
      <c r="W216" s="255"/>
      <c r="X216" s="255"/>
      <c r="Y216" s="102"/>
      <c r="Z216" s="273"/>
      <c r="AA216" s="172"/>
      <c r="AB216" s="172"/>
      <c r="AC216" s="102"/>
      <c r="AD216" s="257"/>
      <c r="AE216" s="257"/>
      <c r="AF216" s="273"/>
      <c r="AG216" s="257"/>
      <c r="AH216" s="273"/>
      <c r="AI216" s="273"/>
      <c r="AJ216" s="273"/>
      <c r="AK216" s="262"/>
      <c r="AL216" s="262"/>
      <c r="AM216" s="262"/>
      <c r="AN216" s="262"/>
      <c r="AO216" s="262"/>
      <c r="AP216" s="538"/>
      <c r="AQ216" s="262"/>
      <c r="AR216" s="262"/>
      <c r="AS216" s="262"/>
      <c r="AT216" s="262"/>
      <c r="AU216" s="262"/>
      <c r="AV216" s="262"/>
      <c r="AW216" s="262"/>
      <c r="AX216" s="262"/>
      <c r="AY216" s="262"/>
      <c r="AZ216" s="262"/>
      <c r="BA216" s="262"/>
      <c r="BB216" s="262"/>
      <c r="BC216" s="262"/>
      <c r="BD216" s="262"/>
      <c r="BE216" s="264"/>
      <c r="BF216" s="538"/>
      <c r="BG216" s="576" t="str">
        <f t="shared" si="44"/>
        <v xml:space="preserve"> </v>
      </c>
      <c r="BH216" s="576" t="str">
        <f t="shared" si="46"/>
        <v xml:space="preserve"> </v>
      </c>
      <c r="BI216" s="576" t="str">
        <f t="shared" si="47"/>
        <v xml:space="preserve"> </v>
      </c>
      <c r="BJ216" s="576" t="str">
        <f t="shared" si="48"/>
        <v xml:space="preserve"> </v>
      </c>
      <c r="BK216" s="538"/>
      <c r="BL216" s="257"/>
      <c r="BM216" s="257"/>
      <c r="BN216" s="273"/>
      <c r="BO216" s="257"/>
      <c r="BP216" s="273"/>
      <c r="BQ216" s="273"/>
      <c r="BR216" s="273"/>
      <c r="BS216" s="262"/>
      <c r="BT216" s="262"/>
      <c r="BU216" s="262"/>
      <c r="BV216" s="262"/>
      <c r="BW216" s="262"/>
      <c r="BX216" s="538"/>
      <c r="BY216" s="262"/>
      <c r="BZ216" s="262"/>
      <c r="CA216" s="262"/>
      <c r="CB216" s="262"/>
      <c r="CC216" s="262"/>
      <c r="CD216" s="262"/>
      <c r="CE216" s="262"/>
      <c r="CF216" s="262"/>
      <c r="CG216" s="262"/>
      <c r="CH216" s="262"/>
      <c r="CI216" s="262"/>
      <c r="CJ216" s="262"/>
      <c r="CK216" s="262"/>
      <c r="CL216" s="262"/>
      <c r="CM216" s="264"/>
      <c r="CN216" s="538"/>
      <c r="CO216" s="576" t="str">
        <f t="shared" si="45"/>
        <v xml:space="preserve"> </v>
      </c>
      <c r="CP216" s="576" t="str">
        <f t="shared" si="49"/>
        <v xml:space="preserve"> </v>
      </c>
      <c r="CQ216" s="576" t="str">
        <f t="shared" si="50"/>
        <v xml:space="preserve"> </v>
      </c>
      <c r="CR216" s="576" t="str">
        <f t="shared" si="51"/>
        <v xml:space="preserve"> </v>
      </c>
      <c r="CS216" s="102"/>
      <c r="CT216" s="271"/>
    </row>
    <row r="217" spans="2:98" ht="12.75" x14ac:dyDescent="0.25">
      <c r="B217" s="376">
        <f>'Données démographiques'!B216</f>
        <v>0</v>
      </c>
      <c r="C217" s="376">
        <f>'Données démographiques'!C216</f>
        <v>0</v>
      </c>
      <c r="D217" s="377">
        <f>'Données démographiques'!D216</f>
        <v>0</v>
      </c>
      <c r="E217" s="377">
        <f>'Données démographiques'!E216</f>
        <v>0</v>
      </c>
      <c r="F217" s="377">
        <f>'Données démographiques'!F216</f>
        <v>0</v>
      </c>
      <c r="G217" s="102"/>
      <c r="H217" s="258"/>
      <c r="I217" s="493"/>
      <c r="J217" s="493"/>
      <c r="K217" s="258"/>
      <c r="L217" s="259"/>
      <c r="M217" s="493"/>
      <c r="N217" s="258"/>
      <c r="O217" s="259"/>
      <c r="P217" s="260"/>
      <c r="Q217" s="260"/>
      <c r="R217" s="260"/>
      <c r="S217" s="260"/>
      <c r="T217" s="260"/>
      <c r="U217" s="539"/>
      <c r="V217" s="258"/>
      <c r="W217" s="430"/>
      <c r="X217" s="430"/>
      <c r="Y217" s="102"/>
      <c r="Z217" s="258"/>
      <c r="AA217" s="431"/>
      <c r="AB217" s="431"/>
      <c r="AC217" s="102"/>
      <c r="AD217" s="259"/>
      <c r="AE217" s="259"/>
      <c r="AF217" s="258"/>
      <c r="AG217" s="259"/>
      <c r="AH217" s="258"/>
      <c r="AI217" s="258"/>
      <c r="AJ217" s="258"/>
      <c r="AK217" s="263"/>
      <c r="AL217" s="263"/>
      <c r="AM217" s="263"/>
      <c r="AN217" s="263"/>
      <c r="AO217" s="263"/>
      <c r="AP217" s="538"/>
      <c r="AQ217" s="263"/>
      <c r="AR217" s="263"/>
      <c r="AS217" s="263"/>
      <c r="AT217" s="263"/>
      <c r="AU217" s="263"/>
      <c r="AV217" s="263"/>
      <c r="AW217" s="263"/>
      <c r="AX217" s="263"/>
      <c r="AY217" s="263"/>
      <c r="AZ217" s="263"/>
      <c r="BA217" s="263"/>
      <c r="BB217" s="263"/>
      <c r="BC217" s="263"/>
      <c r="BD217" s="263"/>
      <c r="BE217" s="265"/>
      <c r="BF217" s="538"/>
      <c r="BG217" s="577" t="str">
        <f t="shared" si="44"/>
        <v xml:space="preserve"> </v>
      </c>
      <c r="BH217" s="577" t="str">
        <f t="shared" si="46"/>
        <v xml:space="preserve"> </v>
      </c>
      <c r="BI217" s="577" t="str">
        <f t="shared" si="47"/>
        <v xml:space="preserve"> </v>
      </c>
      <c r="BJ217" s="577" t="str">
        <f t="shared" si="48"/>
        <v xml:space="preserve"> </v>
      </c>
      <c r="BK217" s="538"/>
      <c r="BL217" s="259"/>
      <c r="BM217" s="259"/>
      <c r="BN217" s="258"/>
      <c r="BO217" s="259"/>
      <c r="BP217" s="258"/>
      <c r="BQ217" s="258"/>
      <c r="BR217" s="258"/>
      <c r="BS217" s="263"/>
      <c r="BT217" s="263"/>
      <c r="BU217" s="263"/>
      <c r="BV217" s="263"/>
      <c r="BW217" s="263"/>
      <c r="BX217" s="538"/>
      <c r="BY217" s="263"/>
      <c r="BZ217" s="263"/>
      <c r="CA217" s="263"/>
      <c r="CB217" s="263"/>
      <c r="CC217" s="263"/>
      <c r="CD217" s="263"/>
      <c r="CE217" s="263"/>
      <c r="CF217" s="263"/>
      <c r="CG217" s="263"/>
      <c r="CH217" s="263"/>
      <c r="CI217" s="263"/>
      <c r="CJ217" s="263"/>
      <c r="CK217" s="263"/>
      <c r="CL217" s="263"/>
      <c r="CM217" s="265"/>
      <c r="CN217" s="538"/>
      <c r="CO217" s="577" t="str">
        <f t="shared" si="45"/>
        <v xml:space="preserve"> </v>
      </c>
      <c r="CP217" s="577" t="str">
        <f t="shared" si="49"/>
        <v xml:space="preserve"> </v>
      </c>
      <c r="CQ217" s="577" t="str">
        <f t="shared" si="50"/>
        <v xml:space="preserve"> </v>
      </c>
      <c r="CR217" s="577" t="str">
        <f t="shared" si="51"/>
        <v xml:space="preserve"> </v>
      </c>
      <c r="CS217" s="102"/>
      <c r="CT217" s="530"/>
    </row>
    <row r="218" spans="2:98" ht="12.75" x14ac:dyDescent="0.25">
      <c r="B218" s="169">
        <f>'Données démographiques'!B217</f>
        <v>0</v>
      </c>
      <c r="C218" s="169">
        <f>'Données démographiques'!C217</f>
        <v>0</v>
      </c>
      <c r="D218" s="170">
        <f>'Données démographiques'!D217</f>
        <v>0</v>
      </c>
      <c r="E218" s="170">
        <f>'Données démographiques'!E217</f>
        <v>0</v>
      </c>
      <c r="F218" s="170">
        <f>'Données démographiques'!F217</f>
        <v>0</v>
      </c>
      <c r="G218" s="102"/>
      <c r="H218" s="273"/>
      <c r="I218" s="274"/>
      <c r="J218" s="274"/>
      <c r="K218" s="273"/>
      <c r="L218" s="257"/>
      <c r="M218" s="274"/>
      <c r="N218" s="273"/>
      <c r="O218" s="257"/>
      <c r="P218" s="278"/>
      <c r="Q218" s="278"/>
      <c r="R218" s="278"/>
      <c r="S218" s="278"/>
      <c r="T218" s="278"/>
      <c r="U218" s="537"/>
      <c r="V218" s="273"/>
      <c r="W218" s="255"/>
      <c r="X218" s="255"/>
      <c r="Y218" s="102"/>
      <c r="Z218" s="273"/>
      <c r="AA218" s="172"/>
      <c r="AB218" s="172"/>
      <c r="AC218" s="102"/>
      <c r="AD218" s="257"/>
      <c r="AE218" s="257"/>
      <c r="AF218" s="273"/>
      <c r="AG218" s="257"/>
      <c r="AH218" s="273"/>
      <c r="AI218" s="273"/>
      <c r="AJ218" s="273"/>
      <c r="AK218" s="262"/>
      <c r="AL218" s="262"/>
      <c r="AM218" s="262"/>
      <c r="AN218" s="262"/>
      <c r="AO218" s="262"/>
      <c r="AP218" s="538"/>
      <c r="AQ218" s="262"/>
      <c r="AR218" s="262"/>
      <c r="AS218" s="262"/>
      <c r="AT218" s="262"/>
      <c r="AU218" s="262"/>
      <c r="AV218" s="262"/>
      <c r="AW218" s="262"/>
      <c r="AX218" s="262"/>
      <c r="AY218" s="262"/>
      <c r="AZ218" s="262"/>
      <c r="BA218" s="262"/>
      <c r="BB218" s="262"/>
      <c r="BC218" s="262"/>
      <c r="BD218" s="262"/>
      <c r="BE218" s="264"/>
      <c r="BF218" s="538"/>
      <c r="BG218" s="576" t="str">
        <f t="shared" si="44"/>
        <v xml:space="preserve"> </v>
      </c>
      <c r="BH218" s="576" t="str">
        <f t="shared" si="46"/>
        <v xml:space="preserve"> </v>
      </c>
      <c r="BI218" s="576" t="str">
        <f t="shared" si="47"/>
        <v xml:space="preserve"> </v>
      </c>
      <c r="BJ218" s="576" t="str">
        <f t="shared" si="48"/>
        <v xml:space="preserve"> </v>
      </c>
      <c r="BK218" s="538"/>
      <c r="BL218" s="257"/>
      <c r="BM218" s="257"/>
      <c r="BN218" s="273"/>
      <c r="BO218" s="257"/>
      <c r="BP218" s="273"/>
      <c r="BQ218" s="273"/>
      <c r="BR218" s="273"/>
      <c r="BS218" s="262"/>
      <c r="BT218" s="262"/>
      <c r="BU218" s="262"/>
      <c r="BV218" s="262"/>
      <c r="BW218" s="262"/>
      <c r="BX218" s="538"/>
      <c r="BY218" s="262"/>
      <c r="BZ218" s="262"/>
      <c r="CA218" s="262"/>
      <c r="CB218" s="262"/>
      <c r="CC218" s="262"/>
      <c r="CD218" s="262"/>
      <c r="CE218" s="262"/>
      <c r="CF218" s="262"/>
      <c r="CG218" s="262"/>
      <c r="CH218" s="262"/>
      <c r="CI218" s="262"/>
      <c r="CJ218" s="262"/>
      <c r="CK218" s="262"/>
      <c r="CL218" s="262"/>
      <c r="CM218" s="264"/>
      <c r="CN218" s="538"/>
      <c r="CO218" s="576" t="str">
        <f t="shared" si="45"/>
        <v xml:space="preserve"> </v>
      </c>
      <c r="CP218" s="576" t="str">
        <f t="shared" si="49"/>
        <v xml:space="preserve"> </v>
      </c>
      <c r="CQ218" s="576" t="str">
        <f t="shared" si="50"/>
        <v xml:space="preserve"> </v>
      </c>
      <c r="CR218" s="576" t="str">
        <f t="shared" si="51"/>
        <v xml:space="preserve"> </v>
      </c>
      <c r="CS218" s="102"/>
      <c r="CT218" s="271"/>
    </row>
    <row r="219" spans="2:98" ht="12.75" x14ac:dyDescent="0.25">
      <c r="B219" s="376">
        <f>'Données démographiques'!B218</f>
        <v>0</v>
      </c>
      <c r="C219" s="376">
        <f>'Données démographiques'!C218</f>
        <v>0</v>
      </c>
      <c r="D219" s="377">
        <f>'Données démographiques'!D218</f>
        <v>0</v>
      </c>
      <c r="E219" s="377">
        <f>'Données démographiques'!E218</f>
        <v>0</v>
      </c>
      <c r="F219" s="377">
        <f>'Données démographiques'!F218</f>
        <v>0</v>
      </c>
      <c r="G219" s="102"/>
      <c r="H219" s="258"/>
      <c r="I219" s="493"/>
      <c r="J219" s="493"/>
      <c r="K219" s="258"/>
      <c r="L219" s="259"/>
      <c r="M219" s="493"/>
      <c r="N219" s="258"/>
      <c r="O219" s="259"/>
      <c r="P219" s="260"/>
      <c r="Q219" s="260"/>
      <c r="R219" s="260"/>
      <c r="S219" s="260"/>
      <c r="T219" s="260"/>
      <c r="U219" s="539"/>
      <c r="V219" s="258"/>
      <c r="W219" s="430"/>
      <c r="X219" s="430"/>
      <c r="Y219" s="102"/>
      <c r="Z219" s="258"/>
      <c r="AA219" s="431"/>
      <c r="AB219" s="431"/>
      <c r="AC219" s="102"/>
      <c r="AD219" s="259"/>
      <c r="AE219" s="259"/>
      <c r="AF219" s="258"/>
      <c r="AG219" s="259"/>
      <c r="AH219" s="258"/>
      <c r="AI219" s="258"/>
      <c r="AJ219" s="258"/>
      <c r="AK219" s="263"/>
      <c r="AL219" s="263"/>
      <c r="AM219" s="263"/>
      <c r="AN219" s="263"/>
      <c r="AO219" s="263"/>
      <c r="AP219" s="538"/>
      <c r="AQ219" s="263"/>
      <c r="AR219" s="263"/>
      <c r="AS219" s="263"/>
      <c r="AT219" s="263"/>
      <c r="AU219" s="263"/>
      <c r="AV219" s="263"/>
      <c r="AW219" s="263"/>
      <c r="AX219" s="263"/>
      <c r="AY219" s="263"/>
      <c r="AZ219" s="263"/>
      <c r="BA219" s="263"/>
      <c r="BB219" s="263"/>
      <c r="BC219" s="263"/>
      <c r="BD219" s="263"/>
      <c r="BE219" s="265"/>
      <c r="BF219" s="538"/>
      <c r="BG219" s="577" t="str">
        <f t="shared" si="44"/>
        <v xml:space="preserve"> </v>
      </c>
      <c r="BH219" s="577" t="str">
        <f t="shared" si="46"/>
        <v xml:space="preserve"> </v>
      </c>
      <c r="BI219" s="577" t="str">
        <f t="shared" si="47"/>
        <v xml:space="preserve"> </v>
      </c>
      <c r="BJ219" s="577" t="str">
        <f t="shared" si="48"/>
        <v xml:space="preserve"> </v>
      </c>
      <c r="BK219" s="538"/>
      <c r="BL219" s="259"/>
      <c r="BM219" s="259"/>
      <c r="BN219" s="258"/>
      <c r="BO219" s="259"/>
      <c r="BP219" s="258"/>
      <c r="BQ219" s="258"/>
      <c r="BR219" s="258"/>
      <c r="BS219" s="263"/>
      <c r="BT219" s="263"/>
      <c r="BU219" s="263"/>
      <c r="BV219" s="263"/>
      <c r="BW219" s="263"/>
      <c r="BX219" s="538"/>
      <c r="BY219" s="263"/>
      <c r="BZ219" s="263"/>
      <c r="CA219" s="263"/>
      <c r="CB219" s="263"/>
      <c r="CC219" s="263"/>
      <c r="CD219" s="263"/>
      <c r="CE219" s="263"/>
      <c r="CF219" s="263"/>
      <c r="CG219" s="263"/>
      <c r="CH219" s="263"/>
      <c r="CI219" s="263"/>
      <c r="CJ219" s="263"/>
      <c r="CK219" s="263"/>
      <c r="CL219" s="263"/>
      <c r="CM219" s="265"/>
      <c r="CN219" s="538"/>
      <c r="CO219" s="577" t="str">
        <f t="shared" si="45"/>
        <v xml:space="preserve"> </v>
      </c>
      <c r="CP219" s="577" t="str">
        <f t="shared" si="49"/>
        <v xml:space="preserve"> </v>
      </c>
      <c r="CQ219" s="577" t="str">
        <f t="shared" si="50"/>
        <v xml:space="preserve"> </v>
      </c>
      <c r="CR219" s="577" t="str">
        <f t="shared" si="51"/>
        <v xml:space="preserve"> </v>
      </c>
      <c r="CS219" s="102"/>
      <c r="CT219" s="530"/>
    </row>
    <row r="220" spans="2:98" ht="12.75" x14ac:dyDescent="0.25">
      <c r="B220" s="169">
        <f>'Données démographiques'!B219</f>
        <v>0</v>
      </c>
      <c r="C220" s="169">
        <f>'Données démographiques'!C219</f>
        <v>0</v>
      </c>
      <c r="D220" s="170">
        <f>'Données démographiques'!D219</f>
        <v>0</v>
      </c>
      <c r="E220" s="170">
        <f>'Données démographiques'!E219</f>
        <v>0</v>
      </c>
      <c r="F220" s="170">
        <f>'Données démographiques'!F219</f>
        <v>0</v>
      </c>
      <c r="G220" s="102"/>
      <c r="H220" s="273"/>
      <c r="I220" s="274"/>
      <c r="J220" s="274"/>
      <c r="K220" s="273"/>
      <c r="L220" s="257"/>
      <c r="M220" s="274"/>
      <c r="N220" s="273"/>
      <c r="O220" s="257"/>
      <c r="P220" s="278"/>
      <c r="Q220" s="278"/>
      <c r="R220" s="278"/>
      <c r="S220" s="278"/>
      <c r="T220" s="278"/>
      <c r="U220" s="537"/>
      <c r="V220" s="273"/>
      <c r="W220" s="255"/>
      <c r="X220" s="255"/>
      <c r="Y220" s="102"/>
      <c r="Z220" s="273"/>
      <c r="AA220" s="172"/>
      <c r="AB220" s="172"/>
      <c r="AC220" s="102"/>
      <c r="AD220" s="257"/>
      <c r="AE220" s="257"/>
      <c r="AF220" s="273"/>
      <c r="AG220" s="257"/>
      <c r="AH220" s="273"/>
      <c r="AI220" s="273"/>
      <c r="AJ220" s="273"/>
      <c r="AK220" s="262"/>
      <c r="AL220" s="262"/>
      <c r="AM220" s="262"/>
      <c r="AN220" s="262"/>
      <c r="AO220" s="262"/>
      <c r="AP220" s="538"/>
      <c r="AQ220" s="262"/>
      <c r="AR220" s="262"/>
      <c r="AS220" s="262"/>
      <c r="AT220" s="262"/>
      <c r="AU220" s="262"/>
      <c r="AV220" s="262"/>
      <c r="AW220" s="262"/>
      <c r="AX220" s="262"/>
      <c r="AY220" s="262"/>
      <c r="AZ220" s="262"/>
      <c r="BA220" s="262"/>
      <c r="BB220" s="262"/>
      <c r="BC220" s="262"/>
      <c r="BD220" s="262"/>
      <c r="BE220" s="264"/>
      <c r="BF220" s="538"/>
      <c r="BG220" s="576" t="str">
        <f t="shared" si="44"/>
        <v xml:space="preserve"> </v>
      </c>
      <c r="BH220" s="576" t="str">
        <f t="shared" si="46"/>
        <v xml:space="preserve"> </v>
      </c>
      <c r="BI220" s="576" t="str">
        <f t="shared" si="47"/>
        <v xml:space="preserve"> </v>
      </c>
      <c r="BJ220" s="576" t="str">
        <f t="shared" si="48"/>
        <v xml:space="preserve"> </v>
      </c>
      <c r="BK220" s="538"/>
      <c r="BL220" s="257"/>
      <c r="BM220" s="257"/>
      <c r="BN220" s="273"/>
      <c r="BO220" s="257"/>
      <c r="BP220" s="273"/>
      <c r="BQ220" s="273"/>
      <c r="BR220" s="273"/>
      <c r="BS220" s="262"/>
      <c r="BT220" s="262"/>
      <c r="BU220" s="262"/>
      <c r="BV220" s="262"/>
      <c r="BW220" s="262"/>
      <c r="BX220" s="538"/>
      <c r="BY220" s="262"/>
      <c r="BZ220" s="262"/>
      <c r="CA220" s="262"/>
      <c r="CB220" s="262"/>
      <c r="CC220" s="262"/>
      <c r="CD220" s="262"/>
      <c r="CE220" s="262"/>
      <c r="CF220" s="262"/>
      <c r="CG220" s="262"/>
      <c r="CH220" s="262"/>
      <c r="CI220" s="262"/>
      <c r="CJ220" s="262"/>
      <c r="CK220" s="262"/>
      <c r="CL220" s="262"/>
      <c r="CM220" s="264"/>
      <c r="CN220" s="538"/>
      <c r="CO220" s="576" t="str">
        <f t="shared" si="45"/>
        <v xml:space="preserve"> </v>
      </c>
      <c r="CP220" s="576" t="str">
        <f t="shared" si="49"/>
        <v xml:space="preserve"> </v>
      </c>
      <c r="CQ220" s="576" t="str">
        <f t="shared" si="50"/>
        <v xml:space="preserve"> </v>
      </c>
      <c r="CR220" s="576" t="str">
        <f t="shared" si="51"/>
        <v xml:space="preserve"> </v>
      </c>
      <c r="CS220" s="102"/>
      <c r="CT220" s="271"/>
    </row>
    <row r="221" spans="2:98" ht="12.75" x14ac:dyDescent="0.25">
      <c r="B221" s="376">
        <f>'Données démographiques'!B220</f>
        <v>0</v>
      </c>
      <c r="C221" s="376">
        <f>'Données démographiques'!C220</f>
        <v>0</v>
      </c>
      <c r="D221" s="377">
        <f>'Données démographiques'!D220</f>
        <v>0</v>
      </c>
      <c r="E221" s="377">
        <f>'Données démographiques'!E220</f>
        <v>0</v>
      </c>
      <c r="F221" s="377">
        <f>'Données démographiques'!F220</f>
        <v>0</v>
      </c>
      <c r="G221" s="102"/>
      <c r="H221" s="258"/>
      <c r="I221" s="493"/>
      <c r="J221" s="493"/>
      <c r="K221" s="258"/>
      <c r="L221" s="259"/>
      <c r="M221" s="493"/>
      <c r="N221" s="258"/>
      <c r="O221" s="259"/>
      <c r="P221" s="260"/>
      <c r="Q221" s="260"/>
      <c r="R221" s="260"/>
      <c r="S221" s="260"/>
      <c r="T221" s="260"/>
      <c r="U221" s="539"/>
      <c r="V221" s="258"/>
      <c r="W221" s="430"/>
      <c r="X221" s="430"/>
      <c r="Y221" s="102"/>
      <c r="Z221" s="258"/>
      <c r="AA221" s="431"/>
      <c r="AB221" s="431"/>
      <c r="AC221" s="102"/>
      <c r="AD221" s="259"/>
      <c r="AE221" s="259"/>
      <c r="AF221" s="258"/>
      <c r="AG221" s="259"/>
      <c r="AH221" s="258"/>
      <c r="AI221" s="258"/>
      <c r="AJ221" s="258"/>
      <c r="AK221" s="263"/>
      <c r="AL221" s="263"/>
      <c r="AM221" s="263"/>
      <c r="AN221" s="263"/>
      <c r="AO221" s="263"/>
      <c r="AP221" s="538"/>
      <c r="AQ221" s="263"/>
      <c r="AR221" s="263"/>
      <c r="AS221" s="263"/>
      <c r="AT221" s="263"/>
      <c r="AU221" s="263"/>
      <c r="AV221" s="263"/>
      <c r="AW221" s="263"/>
      <c r="AX221" s="263"/>
      <c r="AY221" s="263"/>
      <c r="AZ221" s="263"/>
      <c r="BA221" s="263"/>
      <c r="BB221" s="263"/>
      <c r="BC221" s="263"/>
      <c r="BD221" s="263"/>
      <c r="BE221" s="265"/>
      <c r="BF221" s="538"/>
      <c r="BG221" s="577" t="str">
        <f t="shared" si="44"/>
        <v xml:space="preserve"> </v>
      </c>
      <c r="BH221" s="577" t="str">
        <f t="shared" si="46"/>
        <v xml:space="preserve"> </v>
      </c>
      <c r="BI221" s="577" t="str">
        <f t="shared" si="47"/>
        <v xml:space="preserve"> </v>
      </c>
      <c r="BJ221" s="577" t="str">
        <f t="shared" si="48"/>
        <v xml:space="preserve"> </v>
      </c>
      <c r="BK221" s="538"/>
      <c r="BL221" s="259"/>
      <c r="BM221" s="259"/>
      <c r="BN221" s="258"/>
      <c r="BO221" s="259"/>
      <c r="BP221" s="258"/>
      <c r="BQ221" s="258"/>
      <c r="BR221" s="258"/>
      <c r="BS221" s="263"/>
      <c r="BT221" s="263"/>
      <c r="BU221" s="263"/>
      <c r="BV221" s="263"/>
      <c r="BW221" s="263"/>
      <c r="BX221" s="538"/>
      <c r="BY221" s="263"/>
      <c r="BZ221" s="263"/>
      <c r="CA221" s="263"/>
      <c r="CB221" s="263"/>
      <c r="CC221" s="263"/>
      <c r="CD221" s="263"/>
      <c r="CE221" s="263"/>
      <c r="CF221" s="263"/>
      <c r="CG221" s="263"/>
      <c r="CH221" s="263"/>
      <c r="CI221" s="263"/>
      <c r="CJ221" s="263"/>
      <c r="CK221" s="263"/>
      <c r="CL221" s="263"/>
      <c r="CM221" s="265"/>
      <c r="CN221" s="538"/>
      <c r="CO221" s="577" t="str">
        <f t="shared" si="45"/>
        <v xml:space="preserve"> </v>
      </c>
      <c r="CP221" s="577" t="str">
        <f t="shared" si="49"/>
        <v xml:space="preserve"> </v>
      </c>
      <c r="CQ221" s="577" t="str">
        <f t="shared" si="50"/>
        <v xml:space="preserve"> </v>
      </c>
      <c r="CR221" s="577" t="str">
        <f t="shared" si="51"/>
        <v xml:space="preserve"> </v>
      </c>
      <c r="CS221" s="102"/>
      <c r="CT221" s="530"/>
    </row>
    <row r="222" spans="2:98" ht="12.75" x14ac:dyDescent="0.25">
      <c r="B222" s="169">
        <f>'Données démographiques'!B221</f>
        <v>0</v>
      </c>
      <c r="C222" s="169">
        <f>'Données démographiques'!C221</f>
        <v>0</v>
      </c>
      <c r="D222" s="170">
        <f>'Données démographiques'!D221</f>
        <v>0</v>
      </c>
      <c r="E222" s="170">
        <f>'Données démographiques'!E221</f>
        <v>0</v>
      </c>
      <c r="F222" s="170">
        <f>'Données démographiques'!F221</f>
        <v>0</v>
      </c>
      <c r="G222" s="102"/>
      <c r="H222" s="273"/>
      <c r="I222" s="274"/>
      <c r="J222" s="274"/>
      <c r="K222" s="273"/>
      <c r="L222" s="257"/>
      <c r="M222" s="274"/>
      <c r="N222" s="273"/>
      <c r="O222" s="257"/>
      <c r="P222" s="278"/>
      <c r="Q222" s="278"/>
      <c r="R222" s="278"/>
      <c r="S222" s="278"/>
      <c r="T222" s="278"/>
      <c r="U222" s="537"/>
      <c r="V222" s="273"/>
      <c r="W222" s="255"/>
      <c r="X222" s="255"/>
      <c r="Y222" s="102"/>
      <c r="Z222" s="273"/>
      <c r="AA222" s="172"/>
      <c r="AB222" s="172"/>
      <c r="AC222" s="102"/>
      <c r="AD222" s="257"/>
      <c r="AE222" s="257"/>
      <c r="AF222" s="273"/>
      <c r="AG222" s="257"/>
      <c r="AH222" s="273"/>
      <c r="AI222" s="273"/>
      <c r="AJ222" s="273"/>
      <c r="AK222" s="262"/>
      <c r="AL222" s="262"/>
      <c r="AM222" s="262"/>
      <c r="AN222" s="262"/>
      <c r="AO222" s="262"/>
      <c r="AP222" s="538"/>
      <c r="AQ222" s="262"/>
      <c r="AR222" s="262"/>
      <c r="AS222" s="262"/>
      <c r="AT222" s="262"/>
      <c r="AU222" s="262"/>
      <c r="AV222" s="262"/>
      <c r="AW222" s="262"/>
      <c r="AX222" s="262"/>
      <c r="AY222" s="262"/>
      <c r="AZ222" s="262"/>
      <c r="BA222" s="262"/>
      <c r="BB222" s="262"/>
      <c r="BC222" s="262"/>
      <c r="BD222" s="262"/>
      <c r="BE222" s="264"/>
      <c r="BF222" s="538"/>
      <c r="BG222" s="576" t="str">
        <f t="shared" si="44"/>
        <v xml:space="preserve"> </v>
      </c>
      <c r="BH222" s="576" t="str">
        <f t="shared" si="46"/>
        <v xml:space="preserve"> </v>
      </c>
      <c r="BI222" s="576" t="str">
        <f t="shared" si="47"/>
        <v xml:space="preserve"> </v>
      </c>
      <c r="BJ222" s="576" t="str">
        <f t="shared" si="48"/>
        <v xml:space="preserve"> </v>
      </c>
      <c r="BK222" s="538"/>
      <c r="BL222" s="257"/>
      <c r="BM222" s="257"/>
      <c r="BN222" s="273"/>
      <c r="BO222" s="257"/>
      <c r="BP222" s="273"/>
      <c r="BQ222" s="273"/>
      <c r="BR222" s="273"/>
      <c r="BS222" s="262"/>
      <c r="BT222" s="262"/>
      <c r="BU222" s="262"/>
      <c r="BV222" s="262"/>
      <c r="BW222" s="262"/>
      <c r="BX222" s="538"/>
      <c r="BY222" s="262"/>
      <c r="BZ222" s="262"/>
      <c r="CA222" s="262"/>
      <c r="CB222" s="262"/>
      <c r="CC222" s="262"/>
      <c r="CD222" s="262"/>
      <c r="CE222" s="262"/>
      <c r="CF222" s="262"/>
      <c r="CG222" s="262"/>
      <c r="CH222" s="262"/>
      <c r="CI222" s="262"/>
      <c r="CJ222" s="262"/>
      <c r="CK222" s="262"/>
      <c r="CL222" s="262"/>
      <c r="CM222" s="264"/>
      <c r="CN222" s="538"/>
      <c r="CO222" s="576" t="str">
        <f t="shared" si="45"/>
        <v xml:space="preserve"> </v>
      </c>
      <c r="CP222" s="576" t="str">
        <f t="shared" si="49"/>
        <v xml:space="preserve"> </v>
      </c>
      <c r="CQ222" s="576" t="str">
        <f t="shared" si="50"/>
        <v xml:space="preserve"> </v>
      </c>
      <c r="CR222" s="576" t="str">
        <f t="shared" si="51"/>
        <v xml:space="preserve"> </v>
      </c>
      <c r="CS222" s="102"/>
      <c r="CT222" s="271"/>
    </row>
    <row r="223" spans="2:98" ht="12.75" x14ac:dyDescent="0.25">
      <c r="B223" s="376">
        <f>'Données démographiques'!B222</f>
        <v>0</v>
      </c>
      <c r="C223" s="376">
        <f>'Données démographiques'!C222</f>
        <v>0</v>
      </c>
      <c r="D223" s="377">
        <f>'Données démographiques'!D222</f>
        <v>0</v>
      </c>
      <c r="E223" s="377">
        <f>'Données démographiques'!E222</f>
        <v>0</v>
      </c>
      <c r="F223" s="377">
        <f>'Données démographiques'!F222</f>
        <v>0</v>
      </c>
      <c r="G223" s="102"/>
      <c r="H223" s="258"/>
      <c r="I223" s="493"/>
      <c r="J223" s="493"/>
      <c r="K223" s="258"/>
      <c r="L223" s="259"/>
      <c r="M223" s="493"/>
      <c r="N223" s="258"/>
      <c r="O223" s="259"/>
      <c r="P223" s="260"/>
      <c r="Q223" s="260"/>
      <c r="R223" s="260"/>
      <c r="S223" s="260"/>
      <c r="T223" s="260"/>
      <c r="U223" s="539"/>
      <c r="V223" s="258"/>
      <c r="W223" s="430"/>
      <c r="X223" s="430"/>
      <c r="Y223" s="102"/>
      <c r="Z223" s="258"/>
      <c r="AA223" s="431"/>
      <c r="AB223" s="431"/>
      <c r="AC223" s="102"/>
      <c r="AD223" s="259"/>
      <c r="AE223" s="259"/>
      <c r="AF223" s="258"/>
      <c r="AG223" s="259"/>
      <c r="AH223" s="258"/>
      <c r="AI223" s="258"/>
      <c r="AJ223" s="258"/>
      <c r="AK223" s="263"/>
      <c r="AL223" s="263"/>
      <c r="AM223" s="263"/>
      <c r="AN223" s="263"/>
      <c r="AO223" s="263"/>
      <c r="AP223" s="538"/>
      <c r="AQ223" s="263"/>
      <c r="AR223" s="263"/>
      <c r="AS223" s="263"/>
      <c r="AT223" s="263"/>
      <c r="AU223" s="263"/>
      <c r="AV223" s="263"/>
      <c r="AW223" s="263"/>
      <c r="AX223" s="263"/>
      <c r="AY223" s="263"/>
      <c r="AZ223" s="263"/>
      <c r="BA223" s="263"/>
      <c r="BB223" s="263"/>
      <c r="BC223" s="263"/>
      <c r="BD223" s="263"/>
      <c r="BE223" s="265"/>
      <c r="BF223" s="538"/>
      <c r="BG223" s="577" t="str">
        <f t="shared" si="44"/>
        <v xml:space="preserve"> </v>
      </c>
      <c r="BH223" s="577" t="str">
        <f t="shared" si="46"/>
        <v xml:space="preserve"> </v>
      </c>
      <c r="BI223" s="577" t="str">
        <f t="shared" si="47"/>
        <v xml:space="preserve"> </v>
      </c>
      <c r="BJ223" s="577" t="str">
        <f t="shared" si="48"/>
        <v xml:space="preserve"> </v>
      </c>
      <c r="BK223" s="538"/>
      <c r="BL223" s="259"/>
      <c r="BM223" s="259"/>
      <c r="BN223" s="258"/>
      <c r="BO223" s="259"/>
      <c r="BP223" s="258"/>
      <c r="BQ223" s="258"/>
      <c r="BR223" s="258"/>
      <c r="BS223" s="263"/>
      <c r="BT223" s="263"/>
      <c r="BU223" s="263"/>
      <c r="BV223" s="263"/>
      <c r="BW223" s="263"/>
      <c r="BX223" s="538"/>
      <c r="BY223" s="263"/>
      <c r="BZ223" s="263"/>
      <c r="CA223" s="263"/>
      <c r="CB223" s="263"/>
      <c r="CC223" s="263"/>
      <c r="CD223" s="263"/>
      <c r="CE223" s="263"/>
      <c r="CF223" s="263"/>
      <c r="CG223" s="263"/>
      <c r="CH223" s="263"/>
      <c r="CI223" s="263"/>
      <c r="CJ223" s="263"/>
      <c r="CK223" s="263"/>
      <c r="CL223" s="263"/>
      <c r="CM223" s="265"/>
      <c r="CN223" s="538"/>
      <c r="CO223" s="577" t="str">
        <f t="shared" si="45"/>
        <v xml:space="preserve"> </v>
      </c>
      <c r="CP223" s="577" t="str">
        <f t="shared" si="49"/>
        <v xml:space="preserve"> </v>
      </c>
      <c r="CQ223" s="577" t="str">
        <f t="shared" si="50"/>
        <v xml:space="preserve"> </v>
      </c>
      <c r="CR223" s="577" t="str">
        <f t="shared" si="51"/>
        <v xml:space="preserve"> </v>
      </c>
      <c r="CS223" s="102"/>
      <c r="CT223" s="530"/>
    </row>
    <row r="224" spans="2:98" ht="12.75" x14ac:dyDescent="0.25">
      <c r="B224" s="169">
        <f>'Données démographiques'!B223</f>
        <v>0</v>
      </c>
      <c r="C224" s="169">
        <f>'Données démographiques'!C223</f>
        <v>0</v>
      </c>
      <c r="D224" s="170">
        <f>'Données démographiques'!D223</f>
        <v>0</v>
      </c>
      <c r="E224" s="170">
        <f>'Données démographiques'!E223</f>
        <v>0</v>
      </c>
      <c r="F224" s="170">
        <f>'Données démographiques'!F223</f>
        <v>0</v>
      </c>
      <c r="G224" s="102"/>
      <c r="H224" s="273"/>
      <c r="I224" s="274"/>
      <c r="J224" s="274"/>
      <c r="K224" s="273"/>
      <c r="L224" s="257"/>
      <c r="M224" s="274"/>
      <c r="N224" s="273"/>
      <c r="O224" s="257"/>
      <c r="P224" s="278"/>
      <c r="Q224" s="278"/>
      <c r="R224" s="278"/>
      <c r="S224" s="278"/>
      <c r="T224" s="278"/>
      <c r="U224" s="537"/>
      <c r="V224" s="273"/>
      <c r="W224" s="255"/>
      <c r="X224" s="255"/>
      <c r="Y224" s="102"/>
      <c r="Z224" s="273"/>
      <c r="AA224" s="172"/>
      <c r="AB224" s="172"/>
      <c r="AC224" s="102"/>
      <c r="AD224" s="257"/>
      <c r="AE224" s="257"/>
      <c r="AF224" s="273"/>
      <c r="AG224" s="257"/>
      <c r="AH224" s="273"/>
      <c r="AI224" s="273"/>
      <c r="AJ224" s="273"/>
      <c r="AK224" s="262"/>
      <c r="AL224" s="262"/>
      <c r="AM224" s="262"/>
      <c r="AN224" s="262"/>
      <c r="AO224" s="262"/>
      <c r="AP224" s="538"/>
      <c r="AQ224" s="262"/>
      <c r="AR224" s="262"/>
      <c r="AS224" s="262"/>
      <c r="AT224" s="262"/>
      <c r="AU224" s="262"/>
      <c r="AV224" s="262"/>
      <c r="AW224" s="262"/>
      <c r="AX224" s="262"/>
      <c r="AY224" s="262"/>
      <c r="AZ224" s="262"/>
      <c r="BA224" s="262"/>
      <c r="BB224" s="262"/>
      <c r="BC224" s="262"/>
      <c r="BD224" s="262"/>
      <c r="BE224" s="264"/>
      <c r="BF224" s="538"/>
      <c r="BG224" s="576" t="str">
        <f t="shared" si="44"/>
        <v xml:space="preserve"> </v>
      </c>
      <c r="BH224" s="576" t="str">
        <f t="shared" si="46"/>
        <v xml:space="preserve"> </v>
      </c>
      <c r="BI224" s="576" t="str">
        <f t="shared" si="47"/>
        <v xml:space="preserve"> </v>
      </c>
      <c r="BJ224" s="576" t="str">
        <f t="shared" si="48"/>
        <v xml:space="preserve"> </v>
      </c>
      <c r="BK224" s="538"/>
      <c r="BL224" s="257"/>
      <c r="BM224" s="257"/>
      <c r="BN224" s="273"/>
      <c r="BO224" s="257"/>
      <c r="BP224" s="273"/>
      <c r="BQ224" s="273"/>
      <c r="BR224" s="273"/>
      <c r="BS224" s="262"/>
      <c r="BT224" s="262"/>
      <c r="BU224" s="262"/>
      <c r="BV224" s="262"/>
      <c r="BW224" s="262"/>
      <c r="BX224" s="538"/>
      <c r="BY224" s="262"/>
      <c r="BZ224" s="262"/>
      <c r="CA224" s="262"/>
      <c r="CB224" s="262"/>
      <c r="CC224" s="262"/>
      <c r="CD224" s="262"/>
      <c r="CE224" s="262"/>
      <c r="CF224" s="262"/>
      <c r="CG224" s="262"/>
      <c r="CH224" s="262"/>
      <c r="CI224" s="262"/>
      <c r="CJ224" s="262"/>
      <c r="CK224" s="262"/>
      <c r="CL224" s="262"/>
      <c r="CM224" s="264"/>
      <c r="CN224" s="538"/>
      <c r="CO224" s="576" t="str">
        <f t="shared" si="45"/>
        <v xml:space="preserve"> </v>
      </c>
      <c r="CP224" s="576" t="str">
        <f t="shared" si="49"/>
        <v xml:space="preserve"> </v>
      </c>
      <c r="CQ224" s="576" t="str">
        <f t="shared" si="50"/>
        <v xml:space="preserve"> </v>
      </c>
      <c r="CR224" s="576" t="str">
        <f t="shared" si="51"/>
        <v xml:space="preserve"> </v>
      </c>
      <c r="CS224" s="102"/>
      <c r="CT224" s="271"/>
    </row>
    <row r="225" spans="2:98" ht="12.75" x14ac:dyDescent="0.25">
      <c r="B225" s="376">
        <f>'Données démographiques'!B224</f>
        <v>0</v>
      </c>
      <c r="C225" s="376">
        <f>'Données démographiques'!C224</f>
        <v>0</v>
      </c>
      <c r="D225" s="377">
        <f>'Données démographiques'!D224</f>
        <v>0</v>
      </c>
      <c r="E225" s="377">
        <f>'Données démographiques'!E224</f>
        <v>0</v>
      </c>
      <c r="F225" s="377">
        <f>'Données démographiques'!F224</f>
        <v>0</v>
      </c>
      <c r="G225" s="102"/>
      <c r="H225" s="258"/>
      <c r="I225" s="493"/>
      <c r="J225" s="493"/>
      <c r="K225" s="258"/>
      <c r="L225" s="259"/>
      <c r="M225" s="493"/>
      <c r="N225" s="258"/>
      <c r="O225" s="259"/>
      <c r="P225" s="260"/>
      <c r="Q225" s="260"/>
      <c r="R225" s="260"/>
      <c r="S225" s="260"/>
      <c r="T225" s="260"/>
      <c r="U225" s="539"/>
      <c r="V225" s="258"/>
      <c r="W225" s="430"/>
      <c r="X225" s="430"/>
      <c r="Y225" s="102"/>
      <c r="Z225" s="258"/>
      <c r="AA225" s="431"/>
      <c r="AB225" s="431"/>
      <c r="AC225" s="102"/>
      <c r="AD225" s="259"/>
      <c r="AE225" s="259"/>
      <c r="AF225" s="258"/>
      <c r="AG225" s="259"/>
      <c r="AH225" s="258"/>
      <c r="AI225" s="258"/>
      <c r="AJ225" s="258"/>
      <c r="AK225" s="263"/>
      <c r="AL225" s="263"/>
      <c r="AM225" s="263"/>
      <c r="AN225" s="263"/>
      <c r="AO225" s="263"/>
      <c r="AP225" s="538"/>
      <c r="AQ225" s="263"/>
      <c r="AR225" s="263"/>
      <c r="AS225" s="263"/>
      <c r="AT225" s="263"/>
      <c r="AU225" s="263"/>
      <c r="AV225" s="263"/>
      <c r="AW225" s="263"/>
      <c r="AX225" s="263"/>
      <c r="AY225" s="263"/>
      <c r="AZ225" s="263"/>
      <c r="BA225" s="263"/>
      <c r="BB225" s="263"/>
      <c r="BC225" s="263"/>
      <c r="BD225" s="263"/>
      <c r="BE225" s="265"/>
      <c r="BF225" s="538"/>
      <c r="BG225" s="577" t="str">
        <f t="shared" si="44"/>
        <v xml:space="preserve"> </v>
      </c>
      <c r="BH225" s="577" t="str">
        <f t="shared" si="46"/>
        <v xml:space="preserve"> </v>
      </c>
      <c r="BI225" s="577" t="str">
        <f t="shared" si="47"/>
        <v xml:space="preserve"> </v>
      </c>
      <c r="BJ225" s="577" t="str">
        <f t="shared" si="48"/>
        <v xml:space="preserve"> </v>
      </c>
      <c r="BK225" s="538"/>
      <c r="BL225" s="259"/>
      <c r="BM225" s="259"/>
      <c r="BN225" s="258"/>
      <c r="BO225" s="259"/>
      <c r="BP225" s="258"/>
      <c r="BQ225" s="258"/>
      <c r="BR225" s="258"/>
      <c r="BS225" s="263"/>
      <c r="BT225" s="263"/>
      <c r="BU225" s="263"/>
      <c r="BV225" s="263"/>
      <c r="BW225" s="263"/>
      <c r="BX225" s="538"/>
      <c r="BY225" s="263"/>
      <c r="BZ225" s="263"/>
      <c r="CA225" s="263"/>
      <c r="CB225" s="263"/>
      <c r="CC225" s="263"/>
      <c r="CD225" s="263"/>
      <c r="CE225" s="263"/>
      <c r="CF225" s="263"/>
      <c r="CG225" s="263"/>
      <c r="CH225" s="263"/>
      <c r="CI225" s="263"/>
      <c r="CJ225" s="263"/>
      <c r="CK225" s="263"/>
      <c r="CL225" s="263"/>
      <c r="CM225" s="265"/>
      <c r="CN225" s="538"/>
      <c r="CO225" s="577" t="str">
        <f t="shared" si="45"/>
        <v xml:space="preserve"> </v>
      </c>
      <c r="CP225" s="577" t="str">
        <f t="shared" si="49"/>
        <v xml:space="preserve"> </v>
      </c>
      <c r="CQ225" s="577" t="str">
        <f t="shared" si="50"/>
        <v xml:space="preserve"> </v>
      </c>
      <c r="CR225" s="577" t="str">
        <f t="shared" si="51"/>
        <v xml:space="preserve"> </v>
      </c>
      <c r="CS225" s="102"/>
      <c r="CT225" s="530"/>
    </row>
    <row r="226" spans="2:98" ht="12.75" x14ac:dyDescent="0.25">
      <c r="B226" s="169">
        <f>'Données démographiques'!B225</f>
        <v>0</v>
      </c>
      <c r="C226" s="169">
        <f>'Données démographiques'!C225</f>
        <v>0</v>
      </c>
      <c r="D226" s="170">
        <f>'Données démographiques'!D225</f>
        <v>0</v>
      </c>
      <c r="E226" s="170">
        <f>'Données démographiques'!E225</f>
        <v>0</v>
      </c>
      <c r="F226" s="170">
        <f>'Données démographiques'!F225</f>
        <v>0</v>
      </c>
      <c r="G226" s="102"/>
      <c r="H226" s="273"/>
      <c r="I226" s="274"/>
      <c r="J226" s="274"/>
      <c r="K226" s="273"/>
      <c r="L226" s="257"/>
      <c r="M226" s="274"/>
      <c r="N226" s="273"/>
      <c r="O226" s="257"/>
      <c r="P226" s="278"/>
      <c r="Q226" s="278"/>
      <c r="R226" s="278"/>
      <c r="S226" s="278"/>
      <c r="T226" s="278"/>
      <c r="U226" s="537"/>
      <c r="V226" s="273"/>
      <c r="W226" s="255"/>
      <c r="X226" s="255"/>
      <c r="Y226" s="102"/>
      <c r="Z226" s="273"/>
      <c r="AA226" s="172"/>
      <c r="AB226" s="172"/>
      <c r="AC226" s="102"/>
      <c r="AD226" s="257"/>
      <c r="AE226" s="257"/>
      <c r="AF226" s="273"/>
      <c r="AG226" s="257"/>
      <c r="AH226" s="273"/>
      <c r="AI226" s="273"/>
      <c r="AJ226" s="273"/>
      <c r="AK226" s="262"/>
      <c r="AL226" s="262"/>
      <c r="AM226" s="262"/>
      <c r="AN226" s="262"/>
      <c r="AO226" s="262"/>
      <c r="AP226" s="538"/>
      <c r="AQ226" s="262"/>
      <c r="AR226" s="262"/>
      <c r="AS226" s="262"/>
      <c r="AT226" s="262"/>
      <c r="AU226" s="262"/>
      <c r="AV226" s="262"/>
      <c r="AW226" s="262"/>
      <c r="AX226" s="262"/>
      <c r="AY226" s="262"/>
      <c r="AZ226" s="262"/>
      <c r="BA226" s="262"/>
      <c r="BB226" s="262"/>
      <c r="BC226" s="262"/>
      <c r="BD226" s="262"/>
      <c r="BE226" s="264"/>
      <c r="BF226" s="538"/>
      <c r="BG226" s="576" t="str">
        <f t="shared" si="44"/>
        <v xml:space="preserve"> </v>
      </c>
      <c r="BH226" s="576" t="str">
        <f t="shared" si="46"/>
        <v xml:space="preserve"> </v>
      </c>
      <c r="BI226" s="576" t="str">
        <f t="shared" si="47"/>
        <v xml:space="preserve"> </v>
      </c>
      <c r="BJ226" s="576" t="str">
        <f t="shared" si="48"/>
        <v xml:space="preserve"> </v>
      </c>
      <c r="BK226" s="538"/>
      <c r="BL226" s="257"/>
      <c r="BM226" s="257"/>
      <c r="BN226" s="273"/>
      <c r="BO226" s="257"/>
      <c r="BP226" s="273"/>
      <c r="BQ226" s="273"/>
      <c r="BR226" s="273"/>
      <c r="BS226" s="262"/>
      <c r="BT226" s="262"/>
      <c r="BU226" s="262"/>
      <c r="BV226" s="262"/>
      <c r="BW226" s="262"/>
      <c r="BX226" s="538"/>
      <c r="BY226" s="262"/>
      <c r="BZ226" s="262"/>
      <c r="CA226" s="262"/>
      <c r="CB226" s="262"/>
      <c r="CC226" s="262"/>
      <c r="CD226" s="262"/>
      <c r="CE226" s="262"/>
      <c r="CF226" s="262"/>
      <c r="CG226" s="262"/>
      <c r="CH226" s="262"/>
      <c r="CI226" s="262"/>
      <c r="CJ226" s="262"/>
      <c r="CK226" s="262"/>
      <c r="CL226" s="262"/>
      <c r="CM226" s="264"/>
      <c r="CN226" s="538"/>
      <c r="CO226" s="576" t="str">
        <f t="shared" si="45"/>
        <v xml:space="preserve"> </v>
      </c>
      <c r="CP226" s="576" t="str">
        <f t="shared" si="49"/>
        <v xml:space="preserve"> </v>
      </c>
      <c r="CQ226" s="576" t="str">
        <f t="shared" si="50"/>
        <v xml:space="preserve"> </v>
      </c>
      <c r="CR226" s="576" t="str">
        <f t="shared" si="51"/>
        <v xml:space="preserve"> </v>
      </c>
      <c r="CS226" s="102"/>
      <c r="CT226" s="271"/>
    </row>
    <row r="227" spans="2:98" ht="12.75" x14ac:dyDescent="0.25">
      <c r="B227" s="376">
        <f>'Données démographiques'!B226</f>
        <v>0</v>
      </c>
      <c r="C227" s="376">
        <f>'Données démographiques'!C226</f>
        <v>0</v>
      </c>
      <c r="D227" s="377">
        <f>'Données démographiques'!D226</f>
        <v>0</v>
      </c>
      <c r="E227" s="377">
        <f>'Données démographiques'!E226</f>
        <v>0</v>
      </c>
      <c r="F227" s="377">
        <f>'Données démographiques'!F226</f>
        <v>0</v>
      </c>
      <c r="G227" s="102"/>
      <c r="H227" s="258"/>
      <c r="I227" s="493"/>
      <c r="J227" s="493"/>
      <c r="K227" s="258"/>
      <c r="L227" s="259"/>
      <c r="M227" s="493"/>
      <c r="N227" s="258"/>
      <c r="O227" s="259"/>
      <c r="P227" s="260"/>
      <c r="Q227" s="260"/>
      <c r="R227" s="260"/>
      <c r="S227" s="260"/>
      <c r="T227" s="260"/>
      <c r="U227" s="539"/>
      <c r="V227" s="258"/>
      <c r="W227" s="430"/>
      <c r="X227" s="430"/>
      <c r="Y227" s="102"/>
      <c r="Z227" s="258"/>
      <c r="AA227" s="431"/>
      <c r="AB227" s="431"/>
      <c r="AC227" s="102"/>
      <c r="AD227" s="259"/>
      <c r="AE227" s="259"/>
      <c r="AF227" s="258"/>
      <c r="AG227" s="259"/>
      <c r="AH227" s="258"/>
      <c r="AI227" s="258"/>
      <c r="AJ227" s="258"/>
      <c r="AK227" s="263"/>
      <c r="AL227" s="263"/>
      <c r="AM227" s="263"/>
      <c r="AN227" s="263"/>
      <c r="AO227" s="263"/>
      <c r="AP227" s="538"/>
      <c r="AQ227" s="263"/>
      <c r="AR227" s="263"/>
      <c r="AS227" s="263"/>
      <c r="AT227" s="263"/>
      <c r="AU227" s="263"/>
      <c r="AV227" s="263"/>
      <c r="AW227" s="263"/>
      <c r="AX227" s="263"/>
      <c r="AY227" s="263"/>
      <c r="AZ227" s="263"/>
      <c r="BA227" s="263"/>
      <c r="BB227" s="263"/>
      <c r="BC227" s="263"/>
      <c r="BD227" s="263"/>
      <c r="BE227" s="265"/>
      <c r="BF227" s="538"/>
      <c r="BG227" s="577" t="str">
        <f t="shared" si="44"/>
        <v xml:space="preserve"> </v>
      </c>
      <c r="BH227" s="577" t="str">
        <f t="shared" si="46"/>
        <v xml:space="preserve"> </v>
      </c>
      <c r="BI227" s="577" t="str">
        <f t="shared" si="47"/>
        <v xml:space="preserve"> </v>
      </c>
      <c r="BJ227" s="577" t="str">
        <f t="shared" si="48"/>
        <v xml:space="preserve"> </v>
      </c>
      <c r="BK227" s="538"/>
      <c r="BL227" s="259"/>
      <c r="BM227" s="259"/>
      <c r="BN227" s="258"/>
      <c r="BO227" s="259"/>
      <c r="BP227" s="258"/>
      <c r="BQ227" s="258"/>
      <c r="BR227" s="258"/>
      <c r="BS227" s="263"/>
      <c r="BT227" s="263"/>
      <c r="BU227" s="263"/>
      <c r="BV227" s="263"/>
      <c r="BW227" s="263"/>
      <c r="BX227" s="538"/>
      <c r="BY227" s="263"/>
      <c r="BZ227" s="263"/>
      <c r="CA227" s="263"/>
      <c r="CB227" s="263"/>
      <c r="CC227" s="263"/>
      <c r="CD227" s="263"/>
      <c r="CE227" s="263"/>
      <c r="CF227" s="263"/>
      <c r="CG227" s="263"/>
      <c r="CH227" s="263"/>
      <c r="CI227" s="263"/>
      <c r="CJ227" s="263"/>
      <c r="CK227" s="263"/>
      <c r="CL227" s="263"/>
      <c r="CM227" s="265"/>
      <c r="CN227" s="538"/>
      <c r="CO227" s="577" t="str">
        <f t="shared" si="45"/>
        <v xml:space="preserve"> </v>
      </c>
      <c r="CP227" s="577" t="str">
        <f t="shared" si="49"/>
        <v xml:space="preserve"> </v>
      </c>
      <c r="CQ227" s="577" t="str">
        <f t="shared" si="50"/>
        <v xml:space="preserve"> </v>
      </c>
      <c r="CR227" s="577" t="str">
        <f t="shared" si="51"/>
        <v xml:space="preserve"> </v>
      </c>
      <c r="CS227" s="102"/>
      <c r="CT227" s="530"/>
    </row>
    <row r="228" spans="2:98" ht="12.75" x14ac:dyDescent="0.25">
      <c r="B228" s="169">
        <f>'Données démographiques'!B227</f>
        <v>0</v>
      </c>
      <c r="C228" s="169">
        <f>'Données démographiques'!C227</f>
        <v>0</v>
      </c>
      <c r="D228" s="170">
        <f>'Données démographiques'!D227</f>
        <v>0</v>
      </c>
      <c r="E228" s="170">
        <f>'Données démographiques'!E227</f>
        <v>0</v>
      </c>
      <c r="F228" s="170">
        <f>'Données démographiques'!F227</f>
        <v>0</v>
      </c>
      <c r="G228" s="102"/>
      <c r="H228" s="273"/>
      <c r="I228" s="274"/>
      <c r="J228" s="274"/>
      <c r="K228" s="273"/>
      <c r="L228" s="257"/>
      <c r="M228" s="274"/>
      <c r="N228" s="273"/>
      <c r="O228" s="257"/>
      <c r="P228" s="278"/>
      <c r="Q228" s="278"/>
      <c r="R228" s="278"/>
      <c r="S228" s="278"/>
      <c r="T228" s="278"/>
      <c r="U228" s="537"/>
      <c r="V228" s="273"/>
      <c r="W228" s="255"/>
      <c r="X228" s="255"/>
      <c r="Y228" s="102"/>
      <c r="Z228" s="273"/>
      <c r="AA228" s="172"/>
      <c r="AB228" s="172"/>
      <c r="AC228" s="102"/>
      <c r="AD228" s="257"/>
      <c r="AE228" s="257"/>
      <c r="AF228" s="273"/>
      <c r="AG228" s="257"/>
      <c r="AH228" s="273"/>
      <c r="AI228" s="273"/>
      <c r="AJ228" s="273"/>
      <c r="AK228" s="262"/>
      <c r="AL228" s="262"/>
      <c r="AM228" s="262"/>
      <c r="AN228" s="262"/>
      <c r="AO228" s="262"/>
      <c r="AP228" s="538"/>
      <c r="AQ228" s="262"/>
      <c r="AR228" s="262"/>
      <c r="AS228" s="262"/>
      <c r="AT228" s="262"/>
      <c r="AU228" s="262"/>
      <c r="AV228" s="262"/>
      <c r="AW228" s="262"/>
      <c r="AX228" s="262"/>
      <c r="AY228" s="262"/>
      <c r="AZ228" s="262"/>
      <c r="BA228" s="262"/>
      <c r="BB228" s="262"/>
      <c r="BC228" s="262"/>
      <c r="BD228" s="262"/>
      <c r="BE228" s="264"/>
      <c r="BF228" s="538"/>
      <c r="BG228" s="576" t="str">
        <f t="shared" si="44"/>
        <v xml:space="preserve"> </v>
      </c>
      <c r="BH228" s="576" t="str">
        <f t="shared" si="46"/>
        <v xml:space="preserve"> </v>
      </c>
      <c r="BI228" s="576" t="str">
        <f t="shared" si="47"/>
        <v xml:space="preserve"> </v>
      </c>
      <c r="BJ228" s="576" t="str">
        <f t="shared" si="48"/>
        <v xml:space="preserve"> </v>
      </c>
      <c r="BK228" s="538"/>
      <c r="BL228" s="257"/>
      <c r="BM228" s="257"/>
      <c r="BN228" s="273"/>
      <c r="BO228" s="257"/>
      <c r="BP228" s="273"/>
      <c r="BQ228" s="273"/>
      <c r="BR228" s="273"/>
      <c r="BS228" s="262"/>
      <c r="BT228" s="262"/>
      <c r="BU228" s="262"/>
      <c r="BV228" s="262"/>
      <c r="BW228" s="262"/>
      <c r="BX228" s="538"/>
      <c r="BY228" s="262"/>
      <c r="BZ228" s="262"/>
      <c r="CA228" s="262"/>
      <c r="CB228" s="262"/>
      <c r="CC228" s="262"/>
      <c r="CD228" s="262"/>
      <c r="CE228" s="262"/>
      <c r="CF228" s="262"/>
      <c r="CG228" s="262"/>
      <c r="CH228" s="262"/>
      <c r="CI228" s="262"/>
      <c r="CJ228" s="262"/>
      <c r="CK228" s="262"/>
      <c r="CL228" s="262"/>
      <c r="CM228" s="264"/>
      <c r="CN228" s="538"/>
      <c r="CO228" s="576" t="str">
        <f t="shared" si="45"/>
        <v xml:space="preserve"> </v>
      </c>
      <c r="CP228" s="576" t="str">
        <f t="shared" si="49"/>
        <v xml:space="preserve"> </v>
      </c>
      <c r="CQ228" s="576" t="str">
        <f t="shared" si="50"/>
        <v xml:space="preserve"> </v>
      </c>
      <c r="CR228" s="576" t="str">
        <f t="shared" si="51"/>
        <v xml:space="preserve"> </v>
      </c>
      <c r="CS228" s="102"/>
      <c r="CT228" s="271"/>
    </row>
    <row r="229" spans="2:98" ht="12.75" x14ac:dyDescent="0.25">
      <c r="B229" s="376">
        <f>'Données démographiques'!B228</f>
        <v>0</v>
      </c>
      <c r="C229" s="376">
        <f>'Données démographiques'!C228</f>
        <v>0</v>
      </c>
      <c r="D229" s="377">
        <f>'Données démographiques'!D228</f>
        <v>0</v>
      </c>
      <c r="E229" s="377">
        <f>'Données démographiques'!E228</f>
        <v>0</v>
      </c>
      <c r="F229" s="377">
        <f>'Données démographiques'!F228</f>
        <v>0</v>
      </c>
      <c r="G229" s="102"/>
      <c r="H229" s="258"/>
      <c r="I229" s="493"/>
      <c r="J229" s="493"/>
      <c r="K229" s="258"/>
      <c r="L229" s="259"/>
      <c r="M229" s="493"/>
      <c r="N229" s="258"/>
      <c r="O229" s="259"/>
      <c r="P229" s="260"/>
      <c r="Q229" s="260"/>
      <c r="R229" s="260"/>
      <c r="S229" s="260"/>
      <c r="T229" s="260"/>
      <c r="U229" s="539"/>
      <c r="V229" s="258"/>
      <c r="W229" s="430"/>
      <c r="X229" s="430"/>
      <c r="Y229" s="102"/>
      <c r="Z229" s="258"/>
      <c r="AA229" s="431"/>
      <c r="AB229" s="431"/>
      <c r="AC229" s="102"/>
      <c r="AD229" s="259"/>
      <c r="AE229" s="259"/>
      <c r="AF229" s="258"/>
      <c r="AG229" s="259"/>
      <c r="AH229" s="258"/>
      <c r="AI229" s="258"/>
      <c r="AJ229" s="258"/>
      <c r="AK229" s="263"/>
      <c r="AL229" s="263"/>
      <c r="AM229" s="263"/>
      <c r="AN229" s="263"/>
      <c r="AO229" s="263"/>
      <c r="AP229" s="538"/>
      <c r="AQ229" s="263"/>
      <c r="AR229" s="263"/>
      <c r="AS229" s="263"/>
      <c r="AT229" s="263"/>
      <c r="AU229" s="263"/>
      <c r="AV229" s="263"/>
      <c r="AW229" s="263"/>
      <c r="AX229" s="263"/>
      <c r="AY229" s="263"/>
      <c r="AZ229" s="263"/>
      <c r="BA229" s="263"/>
      <c r="BB229" s="263"/>
      <c r="BC229" s="263"/>
      <c r="BD229" s="263"/>
      <c r="BE229" s="265"/>
      <c r="BF229" s="538"/>
      <c r="BG229" s="577" t="str">
        <f t="shared" si="44"/>
        <v xml:space="preserve"> </v>
      </c>
      <c r="BH229" s="577" t="str">
        <f t="shared" si="46"/>
        <v xml:space="preserve"> </v>
      </c>
      <c r="BI229" s="577" t="str">
        <f t="shared" si="47"/>
        <v xml:space="preserve"> </v>
      </c>
      <c r="BJ229" s="577" t="str">
        <f t="shared" si="48"/>
        <v xml:space="preserve"> </v>
      </c>
      <c r="BK229" s="538"/>
      <c r="BL229" s="259"/>
      <c r="BM229" s="259"/>
      <c r="BN229" s="258"/>
      <c r="BO229" s="259"/>
      <c r="BP229" s="258"/>
      <c r="BQ229" s="258"/>
      <c r="BR229" s="258"/>
      <c r="BS229" s="263"/>
      <c r="BT229" s="263"/>
      <c r="BU229" s="263"/>
      <c r="BV229" s="263"/>
      <c r="BW229" s="263"/>
      <c r="BX229" s="538"/>
      <c r="BY229" s="263"/>
      <c r="BZ229" s="263"/>
      <c r="CA229" s="263"/>
      <c r="CB229" s="263"/>
      <c r="CC229" s="263"/>
      <c r="CD229" s="263"/>
      <c r="CE229" s="263"/>
      <c r="CF229" s="263"/>
      <c r="CG229" s="263"/>
      <c r="CH229" s="263"/>
      <c r="CI229" s="263"/>
      <c r="CJ229" s="263"/>
      <c r="CK229" s="263"/>
      <c r="CL229" s="263"/>
      <c r="CM229" s="265"/>
      <c r="CN229" s="538"/>
      <c r="CO229" s="577" t="str">
        <f t="shared" si="45"/>
        <v xml:space="preserve"> </v>
      </c>
      <c r="CP229" s="577" t="str">
        <f t="shared" si="49"/>
        <v xml:space="preserve"> </v>
      </c>
      <c r="CQ229" s="577" t="str">
        <f t="shared" si="50"/>
        <v xml:space="preserve"> </v>
      </c>
      <c r="CR229" s="577" t="str">
        <f t="shared" si="51"/>
        <v xml:space="preserve"> </v>
      </c>
      <c r="CS229" s="102"/>
      <c r="CT229" s="530"/>
    </row>
    <row r="230" spans="2:98" ht="12.75" x14ac:dyDescent="0.25">
      <c r="B230" s="169">
        <f>'Données démographiques'!B229</f>
        <v>0</v>
      </c>
      <c r="C230" s="169">
        <f>'Données démographiques'!C229</f>
        <v>0</v>
      </c>
      <c r="D230" s="170">
        <f>'Données démographiques'!D229</f>
        <v>0</v>
      </c>
      <c r="E230" s="170">
        <f>'Données démographiques'!E229</f>
        <v>0</v>
      </c>
      <c r="F230" s="170">
        <f>'Données démographiques'!F229</f>
        <v>0</v>
      </c>
      <c r="G230" s="102"/>
      <c r="H230" s="273"/>
      <c r="I230" s="274"/>
      <c r="J230" s="274"/>
      <c r="K230" s="273"/>
      <c r="L230" s="257"/>
      <c r="M230" s="274"/>
      <c r="N230" s="273"/>
      <c r="O230" s="257"/>
      <c r="P230" s="278"/>
      <c r="Q230" s="278"/>
      <c r="R230" s="278"/>
      <c r="S230" s="278"/>
      <c r="T230" s="278"/>
      <c r="U230" s="537"/>
      <c r="V230" s="273"/>
      <c r="W230" s="255"/>
      <c r="X230" s="255"/>
      <c r="Y230" s="102"/>
      <c r="Z230" s="273"/>
      <c r="AA230" s="172"/>
      <c r="AB230" s="172"/>
      <c r="AC230" s="102"/>
      <c r="AD230" s="257"/>
      <c r="AE230" s="257"/>
      <c r="AF230" s="273"/>
      <c r="AG230" s="257"/>
      <c r="AH230" s="273"/>
      <c r="AI230" s="273"/>
      <c r="AJ230" s="273"/>
      <c r="AK230" s="262"/>
      <c r="AL230" s="262"/>
      <c r="AM230" s="262"/>
      <c r="AN230" s="262"/>
      <c r="AO230" s="262"/>
      <c r="AP230" s="538"/>
      <c r="AQ230" s="262"/>
      <c r="AR230" s="262"/>
      <c r="AS230" s="262"/>
      <c r="AT230" s="262"/>
      <c r="AU230" s="262"/>
      <c r="AV230" s="262"/>
      <c r="AW230" s="262"/>
      <c r="AX230" s="262"/>
      <c r="AY230" s="262"/>
      <c r="AZ230" s="262"/>
      <c r="BA230" s="262"/>
      <c r="BB230" s="262"/>
      <c r="BC230" s="262"/>
      <c r="BD230" s="262"/>
      <c r="BE230" s="264"/>
      <c r="BF230" s="538"/>
      <c r="BG230" s="576" t="str">
        <f t="shared" si="44"/>
        <v xml:space="preserve"> </v>
      </c>
      <c r="BH230" s="576" t="str">
        <f t="shared" si="46"/>
        <v xml:space="preserve"> </v>
      </c>
      <c r="BI230" s="576" t="str">
        <f t="shared" si="47"/>
        <v xml:space="preserve"> </v>
      </c>
      <c r="BJ230" s="576" t="str">
        <f t="shared" si="48"/>
        <v xml:space="preserve"> </v>
      </c>
      <c r="BK230" s="538"/>
      <c r="BL230" s="257"/>
      <c r="BM230" s="257"/>
      <c r="BN230" s="273"/>
      <c r="BO230" s="257"/>
      <c r="BP230" s="273"/>
      <c r="BQ230" s="273"/>
      <c r="BR230" s="273"/>
      <c r="BS230" s="262"/>
      <c r="BT230" s="262"/>
      <c r="BU230" s="262"/>
      <c r="BV230" s="262"/>
      <c r="BW230" s="262"/>
      <c r="BX230" s="538"/>
      <c r="BY230" s="262"/>
      <c r="BZ230" s="262"/>
      <c r="CA230" s="262"/>
      <c r="CB230" s="262"/>
      <c r="CC230" s="262"/>
      <c r="CD230" s="262"/>
      <c r="CE230" s="262"/>
      <c r="CF230" s="262"/>
      <c r="CG230" s="262"/>
      <c r="CH230" s="262"/>
      <c r="CI230" s="262"/>
      <c r="CJ230" s="262"/>
      <c r="CK230" s="262"/>
      <c r="CL230" s="262"/>
      <c r="CM230" s="264"/>
      <c r="CN230" s="538"/>
      <c r="CO230" s="576" t="str">
        <f t="shared" si="45"/>
        <v xml:space="preserve"> </v>
      </c>
      <c r="CP230" s="576" t="str">
        <f t="shared" si="49"/>
        <v xml:space="preserve"> </v>
      </c>
      <c r="CQ230" s="576" t="str">
        <f t="shared" si="50"/>
        <v xml:space="preserve"> </v>
      </c>
      <c r="CR230" s="576" t="str">
        <f t="shared" si="51"/>
        <v xml:space="preserve"> </v>
      </c>
      <c r="CS230" s="102"/>
      <c r="CT230" s="271"/>
    </row>
    <row r="231" spans="2:98" ht="12.75" x14ac:dyDescent="0.25">
      <c r="B231" s="376">
        <f>'Données démographiques'!B230</f>
        <v>0</v>
      </c>
      <c r="C231" s="376">
        <f>'Données démographiques'!C230</f>
        <v>0</v>
      </c>
      <c r="D231" s="377">
        <f>'Données démographiques'!D230</f>
        <v>0</v>
      </c>
      <c r="E231" s="377">
        <f>'Données démographiques'!E230</f>
        <v>0</v>
      </c>
      <c r="F231" s="377">
        <f>'Données démographiques'!F230</f>
        <v>0</v>
      </c>
      <c r="G231" s="102"/>
      <c r="H231" s="258"/>
      <c r="I231" s="493"/>
      <c r="J231" s="493"/>
      <c r="K231" s="258"/>
      <c r="L231" s="259"/>
      <c r="M231" s="493"/>
      <c r="N231" s="258"/>
      <c r="O231" s="259"/>
      <c r="P231" s="260"/>
      <c r="Q231" s="260"/>
      <c r="R231" s="260"/>
      <c r="S231" s="260"/>
      <c r="T231" s="260"/>
      <c r="U231" s="539"/>
      <c r="V231" s="258"/>
      <c r="W231" s="430"/>
      <c r="X231" s="430"/>
      <c r="Y231" s="102"/>
      <c r="Z231" s="258"/>
      <c r="AA231" s="431"/>
      <c r="AB231" s="431"/>
      <c r="AC231" s="102"/>
      <c r="AD231" s="259"/>
      <c r="AE231" s="259"/>
      <c r="AF231" s="258"/>
      <c r="AG231" s="259"/>
      <c r="AH231" s="258"/>
      <c r="AI231" s="258"/>
      <c r="AJ231" s="258"/>
      <c r="AK231" s="263"/>
      <c r="AL231" s="263"/>
      <c r="AM231" s="263"/>
      <c r="AN231" s="263"/>
      <c r="AO231" s="263"/>
      <c r="AP231" s="538"/>
      <c r="AQ231" s="263"/>
      <c r="AR231" s="263"/>
      <c r="AS231" s="263"/>
      <c r="AT231" s="263"/>
      <c r="AU231" s="263"/>
      <c r="AV231" s="263"/>
      <c r="AW231" s="263"/>
      <c r="AX231" s="263"/>
      <c r="AY231" s="263"/>
      <c r="AZ231" s="263"/>
      <c r="BA231" s="263"/>
      <c r="BB231" s="263"/>
      <c r="BC231" s="263"/>
      <c r="BD231" s="263"/>
      <c r="BE231" s="265"/>
      <c r="BF231" s="538"/>
      <c r="BG231" s="577" t="str">
        <f t="shared" si="44"/>
        <v xml:space="preserve"> </v>
      </c>
      <c r="BH231" s="577" t="str">
        <f t="shared" si="46"/>
        <v xml:space="preserve"> </v>
      </c>
      <c r="BI231" s="577" t="str">
        <f t="shared" si="47"/>
        <v xml:space="preserve"> </v>
      </c>
      <c r="BJ231" s="577" t="str">
        <f t="shared" si="48"/>
        <v xml:space="preserve"> </v>
      </c>
      <c r="BK231" s="538"/>
      <c r="BL231" s="259"/>
      <c r="BM231" s="259"/>
      <c r="BN231" s="258"/>
      <c r="BO231" s="259"/>
      <c r="BP231" s="258"/>
      <c r="BQ231" s="258"/>
      <c r="BR231" s="258"/>
      <c r="BS231" s="263"/>
      <c r="BT231" s="263"/>
      <c r="BU231" s="263"/>
      <c r="BV231" s="263"/>
      <c r="BW231" s="263"/>
      <c r="BX231" s="538"/>
      <c r="BY231" s="263"/>
      <c r="BZ231" s="263"/>
      <c r="CA231" s="263"/>
      <c r="CB231" s="263"/>
      <c r="CC231" s="263"/>
      <c r="CD231" s="263"/>
      <c r="CE231" s="263"/>
      <c r="CF231" s="263"/>
      <c r="CG231" s="263"/>
      <c r="CH231" s="263"/>
      <c r="CI231" s="263"/>
      <c r="CJ231" s="263"/>
      <c r="CK231" s="263"/>
      <c r="CL231" s="263"/>
      <c r="CM231" s="265"/>
      <c r="CN231" s="538"/>
      <c r="CO231" s="577" t="str">
        <f t="shared" si="45"/>
        <v xml:space="preserve"> </v>
      </c>
      <c r="CP231" s="577" t="str">
        <f t="shared" si="49"/>
        <v xml:space="preserve"> </v>
      </c>
      <c r="CQ231" s="577" t="str">
        <f t="shared" si="50"/>
        <v xml:space="preserve"> </v>
      </c>
      <c r="CR231" s="577" t="str">
        <f t="shared" si="51"/>
        <v xml:space="preserve"> </v>
      </c>
      <c r="CS231" s="102"/>
      <c r="CT231" s="530"/>
    </row>
    <row r="232" spans="2:98" ht="12.75" x14ac:dyDescent="0.25">
      <c r="B232" s="169">
        <f>'Données démographiques'!B231</f>
        <v>0</v>
      </c>
      <c r="C232" s="169">
        <f>'Données démographiques'!C231</f>
        <v>0</v>
      </c>
      <c r="D232" s="170">
        <f>'Données démographiques'!D231</f>
        <v>0</v>
      </c>
      <c r="E232" s="170">
        <f>'Données démographiques'!E231</f>
        <v>0</v>
      </c>
      <c r="F232" s="170">
        <f>'Données démographiques'!F231</f>
        <v>0</v>
      </c>
      <c r="G232" s="102"/>
      <c r="H232" s="273"/>
      <c r="I232" s="274"/>
      <c r="J232" s="274"/>
      <c r="K232" s="273"/>
      <c r="L232" s="257"/>
      <c r="M232" s="274"/>
      <c r="N232" s="273"/>
      <c r="O232" s="257"/>
      <c r="P232" s="278"/>
      <c r="Q232" s="278"/>
      <c r="R232" s="278"/>
      <c r="S232" s="278"/>
      <c r="T232" s="278"/>
      <c r="U232" s="537"/>
      <c r="V232" s="273"/>
      <c r="W232" s="255"/>
      <c r="X232" s="255"/>
      <c r="Y232" s="102"/>
      <c r="Z232" s="273"/>
      <c r="AA232" s="172"/>
      <c r="AB232" s="172"/>
      <c r="AC232" s="102"/>
      <c r="AD232" s="257"/>
      <c r="AE232" s="257"/>
      <c r="AF232" s="273"/>
      <c r="AG232" s="257"/>
      <c r="AH232" s="273"/>
      <c r="AI232" s="273"/>
      <c r="AJ232" s="273"/>
      <c r="AK232" s="262"/>
      <c r="AL232" s="262"/>
      <c r="AM232" s="262"/>
      <c r="AN232" s="262"/>
      <c r="AO232" s="262"/>
      <c r="AP232" s="538"/>
      <c r="AQ232" s="262"/>
      <c r="AR232" s="262"/>
      <c r="AS232" s="262"/>
      <c r="AT232" s="262"/>
      <c r="AU232" s="262"/>
      <c r="AV232" s="262"/>
      <c r="AW232" s="262"/>
      <c r="AX232" s="262"/>
      <c r="AY232" s="262"/>
      <c r="AZ232" s="262"/>
      <c r="BA232" s="262"/>
      <c r="BB232" s="262"/>
      <c r="BC232" s="262"/>
      <c r="BD232" s="262"/>
      <c r="BE232" s="264"/>
      <c r="BF232" s="538"/>
      <c r="BG232" s="576" t="str">
        <f t="shared" si="44"/>
        <v xml:space="preserve"> </v>
      </c>
      <c r="BH232" s="576" t="str">
        <f t="shared" si="46"/>
        <v xml:space="preserve"> </v>
      </c>
      <c r="BI232" s="576" t="str">
        <f t="shared" si="47"/>
        <v xml:space="preserve"> </v>
      </c>
      <c r="BJ232" s="576" t="str">
        <f t="shared" si="48"/>
        <v xml:space="preserve"> </v>
      </c>
      <c r="BK232" s="538"/>
      <c r="BL232" s="257"/>
      <c r="BM232" s="257"/>
      <c r="BN232" s="273"/>
      <c r="BO232" s="257"/>
      <c r="BP232" s="273"/>
      <c r="BQ232" s="273"/>
      <c r="BR232" s="273"/>
      <c r="BS232" s="262"/>
      <c r="BT232" s="262"/>
      <c r="BU232" s="262"/>
      <c r="BV232" s="262"/>
      <c r="BW232" s="262"/>
      <c r="BX232" s="538"/>
      <c r="BY232" s="262"/>
      <c r="BZ232" s="262"/>
      <c r="CA232" s="262"/>
      <c r="CB232" s="262"/>
      <c r="CC232" s="262"/>
      <c r="CD232" s="262"/>
      <c r="CE232" s="262"/>
      <c r="CF232" s="262"/>
      <c r="CG232" s="262"/>
      <c r="CH232" s="262"/>
      <c r="CI232" s="262"/>
      <c r="CJ232" s="262"/>
      <c r="CK232" s="262"/>
      <c r="CL232" s="262"/>
      <c r="CM232" s="264"/>
      <c r="CN232" s="538"/>
      <c r="CO232" s="576" t="str">
        <f t="shared" si="45"/>
        <v xml:space="preserve"> </v>
      </c>
      <c r="CP232" s="576" t="str">
        <f t="shared" si="49"/>
        <v xml:space="preserve"> </v>
      </c>
      <c r="CQ232" s="576" t="str">
        <f t="shared" si="50"/>
        <v xml:space="preserve"> </v>
      </c>
      <c r="CR232" s="576" t="str">
        <f t="shared" si="51"/>
        <v xml:space="preserve"> </v>
      </c>
      <c r="CS232" s="102"/>
      <c r="CT232" s="271"/>
    </row>
    <row r="233" spans="2:98" ht="12.75" x14ac:dyDescent="0.25">
      <c r="B233" s="376">
        <f>'Données démographiques'!B232</f>
        <v>0</v>
      </c>
      <c r="C233" s="376">
        <f>'Données démographiques'!C232</f>
        <v>0</v>
      </c>
      <c r="D233" s="377">
        <f>'Données démographiques'!D232</f>
        <v>0</v>
      </c>
      <c r="E233" s="377">
        <f>'Données démographiques'!E232</f>
        <v>0</v>
      </c>
      <c r="F233" s="377">
        <f>'Données démographiques'!F232</f>
        <v>0</v>
      </c>
      <c r="G233" s="102"/>
      <c r="H233" s="258"/>
      <c r="I233" s="493"/>
      <c r="J233" s="493"/>
      <c r="K233" s="258"/>
      <c r="L233" s="259"/>
      <c r="M233" s="493"/>
      <c r="N233" s="258"/>
      <c r="O233" s="259"/>
      <c r="P233" s="260"/>
      <c r="Q233" s="260"/>
      <c r="R233" s="260"/>
      <c r="S233" s="260"/>
      <c r="T233" s="260"/>
      <c r="U233" s="539"/>
      <c r="V233" s="258"/>
      <c r="W233" s="430"/>
      <c r="X233" s="430"/>
      <c r="Y233" s="102"/>
      <c r="Z233" s="258"/>
      <c r="AA233" s="431"/>
      <c r="AB233" s="431"/>
      <c r="AC233" s="102"/>
      <c r="AD233" s="259"/>
      <c r="AE233" s="259"/>
      <c r="AF233" s="258"/>
      <c r="AG233" s="259"/>
      <c r="AH233" s="258"/>
      <c r="AI233" s="258"/>
      <c r="AJ233" s="258"/>
      <c r="AK233" s="263"/>
      <c r="AL233" s="263"/>
      <c r="AM233" s="263"/>
      <c r="AN233" s="263"/>
      <c r="AO233" s="263"/>
      <c r="AP233" s="538"/>
      <c r="AQ233" s="263"/>
      <c r="AR233" s="263"/>
      <c r="AS233" s="263"/>
      <c r="AT233" s="263"/>
      <c r="AU233" s="263"/>
      <c r="AV233" s="263"/>
      <c r="AW233" s="263"/>
      <c r="AX233" s="263"/>
      <c r="AY233" s="263"/>
      <c r="AZ233" s="263"/>
      <c r="BA233" s="263"/>
      <c r="BB233" s="263"/>
      <c r="BC233" s="263"/>
      <c r="BD233" s="263"/>
      <c r="BE233" s="265"/>
      <c r="BF233" s="538"/>
      <c r="BG233" s="577" t="str">
        <f t="shared" si="44"/>
        <v xml:space="preserve"> </v>
      </c>
      <c r="BH233" s="577" t="str">
        <f t="shared" si="46"/>
        <v xml:space="preserve"> </v>
      </c>
      <c r="BI233" s="577" t="str">
        <f t="shared" si="47"/>
        <v xml:space="preserve"> </v>
      </c>
      <c r="BJ233" s="577" t="str">
        <f t="shared" si="48"/>
        <v xml:space="preserve"> </v>
      </c>
      <c r="BK233" s="538"/>
      <c r="BL233" s="259"/>
      <c r="BM233" s="259"/>
      <c r="BN233" s="258"/>
      <c r="BO233" s="259"/>
      <c r="BP233" s="258"/>
      <c r="BQ233" s="258"/>
      <c r="BR233" s="258"/>
      <c r="BS233" s="263"/>
      <c r="BT233" s="263"/>
      <c r="BU233" s="263"/>
      <c r="BV233" s="263"/>
      <c r="BW233" s="263"/>
      <c r="BX233" s="538"/>
      <c r="BY233" s="263"/>
      <c r="BZ233" s="263"/>
      <c r="CA233" s="263"/>
      <c r="CB233" s="263"/>
      <c r="CC233" s="263"/>
      <c r="CD233" s="263"/>
      <c r="CE233" s="263"/>
      <c r="CF233" s="263"/>
      <c r="CG233" s="263"/>
      <c r="CH233" s="263"/>
      <c r="CI233" s="263"/>
      <c r="CJ233" s="263"/>
      <c r="CK233" s="263"/>
      <c r="CL233" s="263"/>
      <c r="CM233" s="265"/>
      <c r="CN233" s="538"/>
      <c r="CO233" s="577" t="str">
        <f t="shared" si="45"/>
        <v xml:space="preserve"> </v>
      </c>
      <c r="CP233" s="577" t="str">
        <f t="shared" si="49"/>
        <v xml:space="preserve"> </v>
      </c>
      <c r="CQ233" s="577" t="str">
        <f t="shared" si="50"/>
        <v xml:space="preserve"> </v>
      </c>
      <c r="CR233" s="577" t="str">
        <f t="shared" si="51"/>
        <v xml:space="preserve"> </v>
      </c>
      <c r="CS233" s="102"/>
      <c r="CT233" s="530"/>
    </row>
    <row r="234" spans="2:98" ht="12.75" x14ac:dyDescent="0.25">
      <c r="B234" s="169">
        <f>'Données démographiques'!B233</f>
        <v>0</v>
      </c>
      <c r="C234" s="169">
        <f>'Données démographiques'!C233</f>
        <v>0</v>
      </c>
      <c r="D234" s="170">
        <f>'Données démographiques'!D233</f>
        <v>0</v>
      </c>
      <c r="E234" s="170">
        <f>'Données démographiques'!E233</f>
        <v>0</v>
      </c>
      <c r="F234" s="170">
        <f>'Données démographiques'!F233</f>
        <v>0</v>
      </c>
      <c r="G234" s="102"/>
      <c r="H234" s="273"/>
      <c r="I234" s="274"/>
      <c r="J234" s="274"/>
      <c r="K234" s="273"/>
      <c r="L234" s="257"/>
      <c r="M234" s="274"/>
      <c r="N234" s="273"/>
      <c r="O234" s="257"/>
      <c r="P234" s="278"/>
      <c r="Q234" s="278"/>
      <c r="R234" s="278"/>
      <c r="S234" s="278"/>
      <c r="T234" s="278"/>
      <c r="U234" s="537"/>
      <c r="V234" s="273"/>
      <c r="W234" s="255"/>
      <c r="X234" s="255"/>
      <c r="Y234" s="102"/>
      <c r="Z234" s="273"/>
      <c r="AA234" s="172"/>
      <c r="AB234" s="172"/>
      <c r="AC234" s="102"/>
      <c r="AD234" s="257"/>
      <c r="AE234" s="257"/>
      <c r="AF234" s="273"/>
      <c r="AG234" s="257"/>
      <c r="AH234" s="273"/>
      <c r="AI234" s="273"/>
      <c r="AJ234" s="273"/>
      <c r="AK234" s="262"/>
      <c r="AL234" s="262"/>
      <c r="AM234" s="262"/>
      <c r="AN234" s="262"/>
      <c r="AO234" s="262"/>
      <c r="AP234" s="538"/>
      <c r="AQ234" s="262"/>
      <c r="AR234" s="262"/>
      <c r="AS234" s="262"/>
      <c r="AT234" s="262"/>
      <c r="AU234" s="262"/>
      <c r="AV234" s="262"/>
      <c r="AW234" s="262"/>
      <c r="AX234" s="262"/>
      <c r="AY234" s="262"/>
      <c r="AZ234" s="262"/>
      <c r="BA234" s="262"/>
      <c r="BB234" s="262"/>
      <c r="BC234" s="262"/>
      <c r="BD234" s="262"/>
      <c r="BE234" s="264"/>
      <c r="BF234" s="538"/>
      <c r="BG234" s="576" t="str">
        <f t="shared" si="44"/>
        <v xml:space="preserve"> </v>
      </c>
      <c r="BH234" s="576" t="str">
        <f t="shared" si="46"/>
        <v xml:space="preserve"> </v>
      </c>
      <c r="BI234" s="576" t="str">
        <f t="shared" si="47"/>
        <v xml:space="preserve"> </v>
      </c>
      <c r="BJ234" s="576" t="str">
        <f t="shared" si="48"/>
        <v xml:space="preserve"> </v>
      </c>
      <c r="BK234" s="538"/>
      <c r="BL234" s="257"/>
      <c r="BM234" s="257"/>
      <c r="BN234" s="273"/>
      <c r="BO234" s="257"/>
      <c r="BP234" s="273"/>
      <c r="BQ234" s="273"/>
      <c r="BR234" s="273"/>
      <c r="BS234" s="262"/>
      <c r="BT234" s="262"/>
      <c r="BU234" s="262"/>
      <c r="BV234" s="262"/>
      <c r="BW234" s="262"/>
      <c r="BX234" s="538"/>
      <c r="BY234" s="262"/>
      <c r="BZ234" s="262"/>
      <c r="CA234" s="262"/>
      <c r="CB234" s="262"/>
      <c r="CC234" s="262"/>
      <c r="CD234" s="262"/>
      <c r="CE234" s="262"/>
      <c r="CF234" s="262"/>
      <c r="CG234" s="262"/>
      <c r="CH234" s="262"/>
      <c r="CI234" s="262"/>
      <c r="CJ234" s="262"/>
      <c r="CK234" s="262"/>
      <c r="CL234" s="262"/>
      <c r="CM234" s="264"/>
      <c r="CN234" s="538"/>
      <c r="CO234" s="576" t="str">
        <f t="shared" si="45"/>
        <v xml:space="preserve"> </v>
      </c>
      <c r="CP234" s="576" t="str">
        <f t="shared" si="49"/>
        <v xml:space="preserve"> </v>
      </c>
      <c r="CQ234" s="576" t="str">
        <f t="shared" si="50"/>
        <v xml:space="preserve"> </v>
      </c>
      <c r="CR234" s="576" t="str">
        <f t="shared" si="51"/>
        <v xml:space="preserve"> </v>
      </c>
      <c r="CS234" s="102"/>
      <c r="CT234" s="271"/>
    </row>
    <row r="235" spans="2:98" ht="12.75" x14ac:dyDescent="0.25">
      <c r="B235" s="376">
        <f>'Données démographiques'!B234</f>
        <v>0</v>
      </c>
      <c r="C235" s="376">
        <f>'Données démographiques'!C234</f>
        <v>0</v>
      </c>
      <c r="D235" s="377">
        <f>'Données démographiques'!D234</f>
        <v>0</v>
      </c>
      <c r="E235" s="377">
        <f>'Données démographiques'!E234</f>
        <v>0</v>
      </c>
      <c r="F235" s="377">
        <f>'Données démographiques'!F234</f>
        <v>0</v>
      </c>
      <c r="G235" s="102"/>
      <c r="H235" s="258"/>
      <c r="I235" s="493"/>
      <c r="J235" s="493"/>
      <c r="K235" s="258"/>
      <c r="L235" s="259"/>
      <c r="M235" s="493"/>
      <c r="N235" s="258"/>
      <c r="O235" s="259"/>
      <c r="P235" s="260"/>
      <c r="Q235" s="260"/>
      <c r="R235" s="260"/>
      <c r="S235" s="260"/>
      <c r="T235" s="260"/>
      <c r="U235" s="539"/>
      <c r="V235" s="258"/>
      <c r="W235" s="430"/>
      <c r="X235" s="430"/>
      <c r="Y235" s="102"/>
      <c r="Z235" s="258"/>
      <c r="AA235" s="431"/>
      <c r="AB235" s="431"/>
      <c r="AC235" s="102"/>
      <c r="AD235" s="259"/>
      <c r="AE235" s="259"/>
      <c r="AF235" s="258"/>
      <c r="AG235" s="259"/>
      <c r="AH235" s="258"/>
      <c r="AI235" s="258"/>
      <c r="AJ235" s="258"/>
      <c r="AK235" s="263"/>
      <c r="AL235" s="263"/>
      <c r="AM235" s="263"/>
      <c r="AN235" s="263"/>
      <c r="AO235" s="263"/>
      <c r="AP235" s="538"/>
      <c r="AQ235" s="263"/>
      <c r="AR235" s="263"/>
      <c r="AS235" s="263"/>
      <c r="AT235" s="263"/>
      <c r="AU235" s="263"/>
      <c r="AV235" s="263"/>
      <c r="AW235" s="263"/>
      <c r="AX235" s="263"/>
      <c r="AY235" s="263"/>
      <c r="AZ235" s="263"/>
      <c r="BA235" s="263"/>
      <c r="BB235" s="263"/>
      <c r="BC235" s="263"/>
      <c r="BD235" s="263"/>
      <c r="BE235" s="265"/>
      <c r="BF235" s="538"/>
      <c r="BG235" s="577" t="str">
        <f t="shared" si="44"/>
        <v xml:space="preserve"> </v>
      </c>
      <c r="BH235" s="577" t="str">
        <f t="shared" si="46"/>
        <v xml:space="preserve"> </v>
      </c>
      <c r="BI235" s="577" t="str">
        <f t="shared" si="47"/>
        <v xml:space="preserve"> </v>
      </c>
      <c r="BJ235" s="577" t="str">
        <f t="shared" si="48"/>
        <v xml:space="preserve"> </v>
      </c>
      <c r="BK235" s="538"/>
      <c r="BL235" s="259"/>
      <c r="BM235" s="259"/>
      <c r="BN235" s="258"/>
      <c r="BO235" s="259"/>
      <c r="BP235" s="258"/>
      <c r="BQ235" s="258"/>
      <c r="BR235" s="258"/>
      <c r="BS235" s="263"/>
      <c r="BT235" s="263"/>
      <c r="BU235" s="263"/>
      <c r="BV235" s="263"/>
      <c r="BW235" s="263"/>
      <c r="BX235" s="538"/>
      <c r="BY235" s="263"/>
      <c r="BZ235" s="263"/>
      <c r="CA235" s="263"/>
      <c r="CB235" s="263"/>
      <c r="CC235" s="263"/>
      <c r="CD235" s="263"/>
      <c r="CE235" s="263"/>
      <c r="CF235" s="263"/>
      <c r="CG235" s="263"/>
      <c r="CH235" s="263"/>
      <c r="CI235" s="263"/>
      <c r="CJ235" s="263"/>
      <c r="CK235" s="263"/>
      <c r="CL235" s="263"/>
      <c r="CM235" s="265"/>
      <c r="CN235" s="538"/>
      <c r="CO235" s="577" t="str">
        <f t="shared" si="45"/>
        <v xml:space="preserve"> </v>
      </c>
      <c r="CP235" s="577" t="str">
        <f t="shared" si="49"/>
        <v xml:space="preserve"> </v>
      </c>
      <c r="CQ235" s="577" t="str">
        <f t="shared" si="50"/>
        <v xml:space="preserve"> </v>
      </c>
      <c r="CR235" s="577" t="str">
        <f t="shared" si="51"/>
        <v xml:space="preserve"> </v>
      </c>
      <c r="CS235" s="102"/>
      <c r="CT235" s="530"/>
    </row>
    <row r="236" spans="2:98" ht="12.75" x14ac:dyDescent="0.25">
      <c r="B236" s="169">
        <f>'Données démographiques'!B235</f>
        <v>0</v>
      </c>
      <c r="C236" s="169">
        <f>'Données démographiques'!C235</f>
        <v>0</v>
      </c>
      <c r="D236" s="170">
        <f>'Données démographiques'!D235</f>
        <v>0</v>
      </c>
      <c r="E236" s="170">
        <f>'Données démographiques'!E235</f>
        <v>0</v>
      </c>
      <c r="F236" s="170">
        <f>'Données démographiques'!F235</f>
        <v>0</v>
      </c>
      <c r="G236" s="102"/>
      <c r="H236" s="273"/>
      <c r="I236" s="274"/>
      <c r="J236" s="274"/>
      <c r="K236" s="273"/>
      <c r="L236" s="257"/>
      <c r="M236" s="274"/>
      <c r="N236" s="273"/>
      <c r="O236" s="257"/>
      <c r="P236" s="278"/>
      <c r="Q236" s="278"/>
      <c r="R236" s="278"/>
      <c r="S236" s="278"/>
      <c r="T236" s="278"/>
      <c r="U236" s="537"/>
      <c r="V236" s="273"/>
      <c r="W236" s="255"/>
      <c r="X236" s="255"/>
      <c r="Y236" s="102"/>
      <c r="Z236" s="273"/>
      <c r="AA236" s="172"/>
      <c r="AB236" s="172"/>
      <c r="AC236" s="102"/>
      <c r="AD236" s="257"/>
      <c r="AE236" s="257"/>
      <c r="AF236" s="273"/>
      <c r="AG236" s="257"/>
      <c r="AH236" s="273"/>
      <c r="AI236" s="273"/>
      <c r="AJ236" s="273"/>
      <c r="AK236" s="262"/>
      <c r="AL236" s="262"/>
      <c r="AM236" s="262"/>
      <c r="AN236" s="262"/>
      <c r="AO236" s="262"/>
      <c r="AP236" s="538"/>
      <c r="AQ236" s="262"/>
      <c r="AR236" s="262"/>
      <c r="AS236" s="262"/>
      <c r="AT236" s="262"/>
      <c r="AU236" s="262"/>
      <c r="AV236" s="262"/>
      <c r="AW236" s="262"/>
      <c r="AX236" s="262"/>
      <c r="AY236" s="262"/>
      <c r="AZ236" s="262"/>
      <c r="BA236" s="262"/>
      <c r="BB236" s="262"/>
      <c r="BC236" s="262"/>
      <c r="BD236" s="262"/>
      <c r="BE236" s="264"/>
      <c r="BF236" s="538"/>
      <c r="BG236" s="576" t="str">
        <f t="shared" si="44"/>
        <v xml:space="preserve"> </v>
      </c>
      <c r="BH236" s="576" t="str">
        <f t="shared" si="46"/>
        <v xml:space="preserve"> </v>
      </c>
      <c r="BI236" s="576" t="str">
        <f t="shared" si="47"/>
        <v xml:space="preserve"> </v>
      </c>
      <c r="BJ236" s="576" t="str">
        <f t="shared" si="48"/>
        <v xml:space="preserve"> </v>
      </c>
      <c r="BK236" s="538"/>
      <c r="BL236" s="257"/>
      <c r="BM236" s="257"/>
      <c r="BN236" s="273"/>
      <c r="BO236" s="257"/>
      <c r="BP236" s="273"/>
      <c r="BQ236" s="273"/>
      <c r="BR236" s="273"/>
      <c r="BS236" s="262"/>
      <c r="BT236" s="262"/>
      <c r="BU236" s="262"/>
      <c r="BV236" s="262"/>
      <c r="BW236" s="262"/>
      <c r="BX236" s="538"/>
      <c r="BY236" s="262"/>
      <c r="BZ236" s="262"/>
      <c r="CA236" s="262"/>
      <c r="CB236" s="262"/>
      <c r="CC236" s="262"/>
      <c r="CD236" s="262"/>
      <c r="CE236" s="262"/>
      <c r="CF236" s="262"/>
      <c r="CG236" s="262"/>
      <c r="CH236" s="262"/>
      <c r="CI236" s="262"/>
      <c r="CJ236" s="262"/>
      <c r="CK236" s="262"/>
      <c r="CL236" s="262"/>
      <c r="CM236" s="264"/>
      <c r="CN236" s="538"/>
      <c r="CO236" s="576" t="str">
        <f t="shared" si="45"/>
        <v xml:space="preserve"> </v>
      </c>
      <c r="CP236" s="576" t="str">
        <f t="shared" si="49"/>
        <v xml:space="preserve"> </v>
      </c>
      <c r="CQ236" s="576" t="str">
        <f t="shared" si="50"/>
        <v xml:space="preserve"> </v>
      </c>
      <c r="CR236" s="576" t="str">
        <f t="shared" si="51"/>
        <v xml:space="preserve"> </v>
      </c>
      <c r="CS236" s="102"/>
      <c r="CT236" s="271"/>
    </row>
    <row r="237" spans="2:98" ht="12.75" x14ac:dyDescent="0.25">
      <c r="B237" s="376">
        <f>'Données démographiques'!B236</f>
        <v>0</v>
      </c>
      <c r="C237" s="376">
        <f>'Données démographiques'!C236</f>
        <v>0</v>
      </c>
      <c r="D237" s="377">
        <f>'Données démographiques'!D236</f>
        <v>0</v>
      </c>
      <c r="E237" s="377">
        <f>'Données démographiques'!E236</f>
        <v>0</v>
      </c>
      <c r="F237" s="377">
        <f>'Données démographiques'!F236</f>
        <v>0</v>
      </c>
      <c r="G237" s="102"/>
      <c r="H237" s="258"/>
      <c r="I237" s="493"/>
      <c r="J237" s="493"/>
      <c r="K237" s="258"/>
      <c r="L237" s="259"/>
      <c r="M237" s="493"/>
      <c r="N237" s="258"/>
      <c r="O237" s="259"/>
      <c r="P237" s="260"/>
      <c r="Q237" s="260"/>
      <c r="R237" s="260"/>
      <c r="S237" s="260"/>
      <c r="T237" s="260"/>
      <c r="U237" s="539"/>
      <c r="V237" s="258"/>
      <c r="W237" s="430"/>
      <c r="X237" s="430"/>
      <c r="Y237" s="102"/>
      <c r="Z237" s="258"/>
      <c r="AA237" s="431"/>
      <c r="AB237" s="431"/>
      <c r="AC237" s="102"/>
      <c r="AD237" s="259"/>
      <c r="AE237" s="259"/>
      <c r="AF237" s="258"/>
      <c r="AG237" s="259"/>
      <c r="AH237" s="258"/>
      <c r="AI237" s="258"/>
      <c r="AJ237" s="258"/>
      <c r="AK237" s="263"/>
      <c r="AL237" s="263"/>
      <c r="AM237" s="263"/>
      <c r="AN237" s="263"/>
      <c r="AO237" s="263"/>
      <c r="AP237" s="538"/>
      <c r="AQ237" s="263"/>
      <c r="AR237" s="263"/>
      <c r="AS237" s="263"/>
      <c r="AT237" s="263"/>
      <c r="AU237" s="263"/>
      <c r="AV237" s="263"/>
      <c r="AW237" s="263"/>
      <c r="AX237" s="263"/>
      <c r="AY237" s="263"/>
      <c r="AZ237" s="263"/>
      <c r="BA237" s="263"/>
      <c r="BB237" s="263"/>
      <c r="BC237" s="263"/>
      <c r="BD237" s="263"/>
      <c r="BE237" s="265"/>
      <c r="BF237" s="538"/>
      <c r="BG237" s="577" t="str">
        <f t="shared" si="44"/>
        <v xml:space="preserve"> </v>
      </c>
      <c r="BH237" s="577" t="str">
        <f t="shared" si="46"/>
        <v xml:space="preserve"> </v>
      </c>
      <c r="BI237" s="577" t="str">
        <f t="shared" si="47"/>
        <v xml:space="preserve"> </v>
      </c>
      <c r="BJ237" s="577" t="str">
        <f t="shared" si="48"/>
        <v xml:space="preserve"> </v>
      </c>
      <c r="BK237" s="538"/>
      <c r="BL237" s="259"/>
      <c r="BM237" s="259"/>
      <c r="BN237" s="258"/>
      <c r="BO237" s="259"/>
      <c r="BP237" s="258"/>
      <c r="BQ237" s="258"/>
      <c r="BR237" s="258"/>
      <c r="BS237" s="263"/>
      <c r="BT237" s="263"/>
      <c r="BU237" s="263"/>
      <c r="BV237" s="263"/>
      <c r="BW237" s="263"/>
      <c r="BX237" s="538"/>
      <c r="BY237" s="263"/>
      <c r="BZ237" s="263"/>
      <c r="CA237" s="263"/>
      <c r="CB237" s="263"/>
      <c r="CC237" s="263"/>
      <c r="CD237" s="263"/>
      <c r="CE237" s="263"/>
      <c r="CF237" s="263"/>
      <c r="CG237" s="263"/>
      <c r="CH237" s="263"/>
      <c r="CI237" s="263"/>
      <c r="CJ237" s="263"/>
      <c r="CK237" s="263"/>
      <c r="CL237" s="263"/>
      <c r="CM237" s="265"/>
      <c r="CN237" s="538"/>
      <c r="CO237" s="577" t="str">
        <f t="shared" si="45"/>
        <v xml:space="preserve"> </v>
      </c>
      <c r="CP237" s="577" t="str">
        <f t="shared" si="49"/>
        <v xml:space="preserve"> </v>
      </c>
      <c r="CQ237" s="577" t="str">
        <f t="shared" si="50"/>
        <v xml:space="preserve"> </v>
      </c>
      <c r="CR237" s="577" t="str">
        <f t="shared" si="51"/>
        <v xml:space="preserve"> </v>
      </c>
      <c r="CS237" s="102"/>
      <c r="CT237" s="530"/>
    </row>
    <row r="238" spans="2:98" ht="12.75" x14ac:dyDescent="0.25">
      <c r="B238" s="169">
        <f>'Données démographiques'!B237</f>
        <v>0</v>
      </c>
      <c r="C238" s="169">
        <f>'Données démographiques'!C237</f>
        <v>0</v>
      </c>
      <c r="D238" s="170">
        <f>'Données démographiques'!D237</f>
        <v>0</v>
      </c>
      <c r="E238" s="170">
        <f>'Données démographiques'!E237</f>
        <v>0</v>
      </c>
      <c r="F238" s="170">
        <f>'Données démographiques'!F237</f>
        <v>0</v>
      </c>
      <c r="G238" s="102"/>
      <c r="H238" s="273"/>
      <c r="I238" s="274"/>
      <c r="J238" s="274"/>
      <c r="K238" s="273"/>
      <c r="L238" s="257"/>
      <c r="M238" s="274"/>
      <c r="N238" s="273"/>
      <c r="O238" s="257"/>
      <c r="P238" s="278"/>
      <c r="Q238" s="278"/>
      <c r="R238" s="278"/>
      <c r="S238" s="278"/>
      <c r="T238" s="278"/>
      <c r="U238" s="537"/>
      <c r="V238" s="273"/>
      <c r="W238" s="255"/>
      <c r="X238" s="255"/>
      <c r="Y238" s="102"/>
      <c r="Z238" s="273"/>
      <c r="AA238" s="172"/>
      <c r="AB238" s="172"/>
      <c r="AC238" s="102"/>
      <c r="AD238" s="257"/>
      <c r="AE238" s="257"/>
      <c r="AF238" s="273"/>
      <c r="AG238" s="257"/>
      <c r="AH238" s="273"/>
      <c r="AI238" s="273"/>
      <c r="AJ238" s="273"/>
      <c r="AK238" s="262"/>
      <c r="AL238" s="262"/>
      <c r="AM238" s="262"/>
      <c r="AN238" s="262"/>
      <c r="AO238" s="262"/>
      <c r="AP238" s="538"/>
      <c r="AQ238" s="262"/>
      <c r="AR238" s="262"/>
      <c r="AS238" s="262"/>
      <c r="AT238" s="262"/>
      <c r="AU238" s="262"/>
      <c r="AV238" s="262"/>
      <c r="AW238" s="262"/>
      <c r="AX238" s="262"/>
      <c r="AY238" s="262"/>
      <c r="AZ238" s="262"/>
      <c r="BA238" s="262"/>
      <c r="BB238" s="262"/>
      <c r="BC238" s="262"/>
      <c r="BD238" s="262"/>
      <c r="BE238" s="264"/>
      <c r="BF238" s="538"/>
      <c r="BG238" s="576" t="str">
        <f t="shared" si="44"/>
        <v xml:space="preserve"> </v>
      </c>
      <c r="BH238" s="576" t="str">
        <f t="shared" si="46"/>
        <v xml:space="preserve"> </v>
      </c>
      <c r="BI238" s="576" t="str">
        <f t="shared" si="47"/>
        <v xml:space="preserve"> </v>
      </c>
      <c r="BJ238" s="576" t="str">
        <f t="shared" si="48"/>
        <v xml:space="preserve"> </v>
      </c>
      <c r="BK238" s="538"/>
      <c r="BL238" s="257"/>
      <c r="BM238" s="257"/>
      <c r="BN238" s="273"/>
      <c r="BO238" s="257"/>
      <c r="BP238" s="273"/>
      <c r="BQ238" s="273"/>
      <c r="BR238" s="273"/>
      <c r="BS238" s="262"/>
      <c r="BT238" s="262"/>
      <c r="BU238" s="262"/>
      <c r="BV238" s="262"/>
      <c r="BW238" s="262"/>
      <c r="BX238" s="538"/>
      <c r="BY238" s="262"/>
      <c r="BZ238" s="262"/>
      <c r="CA238" s="262"/>
      <c r="CB238" s="262"/>
      <c r="CC238" s="262"/>
      <c r="CD238" s="262"/>
      <c r="CE238" s="262"/>
      <c r="CF238" s="262"/>
      <c r="CG238" s="262"/>
      <c r="CH238" s="262"/>
      <c r="CI238" s="262"/>
      <c r="CJ238" s="262"/>
      <c r="CK238" s="262"/>
      <c r="CL238" s="262"/>
      <c r="CM238" s="264"/>
      <c r="CN238" s="538"/>
      <c r="CO238" s="576" t="str">
        <f t="shared" si="45"/>
        <v xml:space="preserve"> </v>
      </c>
      <c r="CP238" s="576" t="str">
        <f t="shared" si="49"/>
        <v xml:space="preserve"> </v>
      </c>
      <c r="CQ238" s="576" t="str">
        <f t="shared" si="50"/>
        <v xml:space="preserve"> </v>
      </c>
      <c r="CR238" s="576" t="str">
        <f t="shared" si="51"/>
        <v xml:space="preserve"> </v>
      </c>
      <c r="CS238" s="102"/>
      <c r="CT238" s="271"/>
    </row>
    <row r="239" spans="2:98" ht="12.75" x14ac:dyDescent="0.25">
      <c r="B239" s="376">
        <f>'Données démographiques'!B238</f>
        <v>0</v>
      </c>
      <c r="C239" s="376">
        <f>'Données démographiques'!C238</f>
        <v>0</v>
      </c>
      <c r="D239" s="377">
        <f>'Données démographiques'!D238</f>
        <v>0</v>
      </c>
      <c r="E239" s="377">
        <f>'Données démographiques'!E238</f>
        <v>0</v>
      </c>
      <c r="F239" s="377">
        <f>'Données démographiques'!F238</f>
        <v>0</v>
      </c>
      <c r="G239" s="102"/>
      <c r="H239" s="258"/>
      <c r="I239" s="493"/>
      <c r="J239" s="493"/>
      <c r="K239" s="258"/>
      <c r="L239" s="259"/>
      <c r="M239" s="493"/>
      <c r="N239" s="258"/>
      <c r="O239" s="259"/>
      <c r="P239" s="260"/>
      <c r="Q239" s="260"/>
      <c r="R239" s="260"/>
      <c r="S239" s="260"/>
      <c r="T239" s="260"/>
      <c r="U239" s="539"/>
      <c r="V239" s="258"/>
      <c r="W239" s="430"/>
      <c r="X239" s="430"/>
      <c r="Y239" s="102"/>
      <c r="Z239" s="258"/>
      <c r="AA239" s="431"/>
      <c r="AB239" s="431"/>
      <c r="AC239" s="102"/>
      <c r="AD239" s="259"/>
      <c r="AE239" s="259"/>
      <c r="AF239" s="258"/>
      <c r="AG239" s="259"/>
      <c r="AH239" s="258"/>
      <c r="AI239" s="258"/>
      <c r="AJ239" s="258"/>
      <c r="AK239" s="263"/>
      <c r="AL239" s="263"/>
      <c r="AM239" s="263"/>
      <c r="AN239" s="263"/>
      <c r="AO239" s="263"/>
      <c r="AP239" s="538"/>
      <c r="AQ239" s="263"/>
      <c r="AR239" s="263"/>
      <c r="AS239" s="263"/>
      <c r="AT239" s="263"/>
      <c r="AU239" s="263"/>
      <c r="AV239" s="263"/>
      <c r="AW239" s="263"/>
      <c r="AX239" s="263"/>
      <c r="AY239" s="263"/>
      <c r="AZ239" s="263"/>
      <c r="BA239" s="263"/>
      <c r="BB239" s="263"/>
      <c r="BC239" s="263"/>
      <c r="BD239" s="263"/>
      <c r="BE239" s="265"/>
      <c r="BF239" s="538"/>
      <c r="BG239" s="577" t="str">
        <f t="shared" si="44"/>
        <v xml:space="preserve"> </v>
      </c>
      <c r="BH239" s="577" t="str">
        <f t="shared" si="46"/>
        <v xml:space="preserve"> </v>
      </c>
      <c r="BI239" s="577" t="str">
        <f t="shared" si="47"/>
        <v xml:space="preserve"> </v>
      </c>
      <c r="BJ239" s="577" t="str">
        <f t="shared" si="48"/>
        <v xml:space="preserve"> </v>
      </c>
      <c r="BK239" s="538"/>
      <c r="BL239" s="259"/>
      <c r="BM239" s="259"/>
      <c r="BN239" s="258"/>
      <c r="BO239" s="259"/>
      <c r="BP239" s="258"/>
      <c r="BQ239" s="258"/>
      <c r="BR239" s="258"/>
      <c r="BS239" s="263"/>
      <c r="BT239" s="263"/>
      <c r="BU239" s="263"/>
      <c r="BV239" s="263"/>
      <c r="BW239" s="263"/>
      <c r="BX239" s="538"/>
      <c r="BY239" s="263"/>
      <c r="BZ239" s="263"/>
      <c r="CA239" s="263"/>
      <c r="CB239" s="263"/>
      <c r="CC239" s="263"/>
      <c r="CD239" s="263"/>
      <c r="CE239" s="263"/>
      <c r="CF239" s="263"/>
      <c r="CG239" s="263"/>
      <c r="CH239" s="263"/>
      <c r="CI239" s="263"/>
      <c r="CJ239" s="263"/>
      <c r="CK239" s="263"/>
      <c r="CL239" s="263"/>
      <c r="CM239" s="265"/>
      <c r="CN239" s="538"/>
      <c r="CO239" s="577" t="str">
        <f t="shared" si="45"/>
        <v xml:space="preserve"> </v>
      </c>
      <c r="CP239" s="577" t="str">
        <f t="shared" si="49"/>
        <v xml:space="preserve"> </v>
      </c>
      <c r="CQ239" s="577" t="str">
        <f t="shared" si="50"/>
        <v xml:space="preserve"> </v>
      </c>
      <c r="CR239" s="577" t="str">
        <f t="shared" si="51"/>
        <v xml:space="preserve"> </v>
      </c>
      <c r="CS239" s="102"/>
      <c r="CT239" s="530"/>
    </row>
    <row r="240" spans="2:98" ht="12.75" x14ac:dyDescent="0.25">
      <c r="B240" s="169">
        <f>'Données démographiques'!B239</f>
        <v>0</v>
      </c>
      <c r="C240" s="169">
        <f>'Données démographiques'!C239</f>
        <v>0</v>
      </c>
      <c r="D240" s="170">
        <f>'Données démographiques'!D239</f>
        <v>0</v>
      </c>
      <c r="E240" s="170">
        <f>'Données démographiques'!E239</f>
        <v>0</v>
      </c>
      <c r="F240" s="170">
        <f>'Données démographiques'!F239</f>
        <v>0</v>
      </c>
      <c r="G240" s="102"/>
      <c r="H240" s="273"/>
      <c r="I240" s="274"/>
      <c r="J240" s="274"/>
      <c r="K240" s="273"/>
      <c r="L240" s="257"/>
      <c r="M240" s="274"/>
      <c r="N240" s="273"/>
      <c r="O240" s="257"/>
      <c r="P240" s="278"/>
      <c r="Q240" s="278"/>
      <c r="R240" s="278"/>
      <c r="S240" s="278"/>
      <c r="T240" s="278"/>
      <c r="U240" s="537"/>
      <c r="V240" s="273"/>
      <c r="W240" s="255"/>
      <c r="X240" s="255"/>
      <c r="Y240" s="102"/>
      <c r="Z240" s="273"/>
      <c r="AA240" s="172"/>
      <c r="AB240" s="172"/>
      <c r="AC240" s="102"/>
      <c r="AD240" s="257"/>
      <c r="AE240" s="257"/>
      <c r="AF240" s="273"/>
      <c r="AG240" s="257"/>
      <c r="AH240" s="273"/>
      <c r="AI240" s="273"/>
      <c r="AJ240" s="273"/>
      <c r="AK240" s="262"/>
      <c r="AL240" s="262"/>
      <c r="AM240" s="262"/>
      <c r="AN240" s="262"/>
      <c r="AO240" s="262"/>
      <c r="AP240" s="538"/>
      <c r="AQ240" s="262"/>
      <c r="AR240" s="262"/>
      <c r="AS240" s="262"/>
      <c r="AT240" s="262"/>
      <c r="AU240" s="262"/>
      <c r="AV240" s="262"/>
      <c r="AW240" s="262"/>
      <c r="AX240" s="262"/>
      <c r="AY240" s="262"/>
      <c r="AZ240" s="262"/>
      <c r="BA240" s="262"/>
      <c r="BB240" s="262"/>
      <c r="BC240" s="262"/>
      <c r="BD240" s="262"/>
      <c r="BE240" s="264"/>
      <c r="BF240" s="538"/>
      <c r="BG240" s="576" t="str">
        <f t="shared" si="44"/>
        <v xml:space="preserve"> </v>
      </c>
      <c r="BH240" s="576" t="str">
        <f t="shared" si="46"/>
        <v xml:space="preserve"> </v>
      </c>
      <c r="BI240" s="576" t="str">
        <f t="shared" si="47"/>
        <v xml:space="preserve"> </v>
      </c>
      <c r="BJ240" s="576" t="str">
        <f t="shared" si="48"/>
        <v xml:space="preserve"> </v>
      </c>
      <c r="BK240" s="538"/>
      <c r="BL240" s="257"/>
      <c r="BM240" s="257"/>
      <c r="BN240" s="273"/>
      <c r="BO240" s="257"/>
      <c r="BP240" s="273"/>
      <c r="BQ240" s="273"/>
      <c r="BR240" s="273"/>
      <c r="BS240" s="262"/>
      <c r="BT240" s="262"/>
      <c r="BU240" s="262"/>
      <c r="BV240" s="262"/>
      <c r="BW240" s="262"/>
      <c r="BX240" s="538"/>
      <c r="BY240" s="262"/>
      <c r="BZ240" s="262"/>
      <c r="CA240" s="262"/>
      <c r="CB240" s="262"/>
      <c r="CC240" s="262"/>
      <c r="CD240" s="262"/>
      <c r="CE240" s="262"/>
      <c r="CF240" s="262"/>
      <c r="CG240" s="262"/>
      <c r="CH240" s="262"/>
      <c r="CI240" s="262"/>
      <c r="CJ240" s="262"/>
      <c r="CK240" s="262"/>
      <c r="CL240" s="262"/>
      <c r="CM240" s="264"/>
      <c r="CN240" s="538"/>
      <c r="CO240" s="576" t="str">
        <f t="shared" si="45"/>
        <v xml:space="preserve"> </v>
      </c>
      <c r="CP240" s="576" t="str">
        <f t="shared" si="49"/>
        <v xml:space="preserve"> </v>
      </c>
      <c r="CQ240" s="576" t="str">
        <f t="shared" si="50"/>
        <v xml:space="preserve"> </v>
      </c>
      <c r="CR240" s="576" t="str">
        <f t="shared" si="51"/>
        <v xml:space="preserve"> </v>
      </c>
      <c r="CS240" s="102"/>
      <c r="CT240" s="271"/>
    </row>
    <row r="241" spans="2:98" ht="12.75" x14ac:dyDescent="0.25">
      <c r="B241" s="376">
        <f>'Données démographiques'!B240</f>
        <v>0</v>
      </c>
      <c r="C241" s="376">
        <f>'Données démographiques'!C240</f>
        <v>0</v>
      </c>
      <c r="D241" s="377">
        <f>'Données démographiques'!D240</f>
        <v>0</v>
      </c>
      <c r="E241" s="377">
        <f>'Données démographiques'!E240</f>
        <v>0</v>
      </c>
      <c r="F241" s="377">
        <f>'Données démographiques'!F240</f>
        <v>0</v>
      </c>
      <c r="G241" s="102"/>
      <c r="H241" s="258"/>
      <c r="I241" s="493"/>
      <c r="J241" s="493"/>
      <c r="K241" s="258"/>
      <c r="L241" s="259"/>
      <c r="M241" s="493"/>
      <c r="N241" s="258"/>
      <c r="O241" s="259"/>
      <c r="P241" s="260"/>
      <c r="Q241" s="260"/>
      <c r="R241" s="260"/>
      <c r="S241" s="260"/>
      <c r="T241" s="260"/>
      <c r="U241" s="539"/>
      <c r="V241" s="258"/>
      <c r="W241" s="430"/>
      <c r="X241" s="430"/>
      <c r="Y241" s="102"/>
      <c r="Z241" s="258"/>
      <c r="AA241" s="431"/>
      <c r="AB241" s="431"/>
      <c r="AC241" s="102"/>
      <c r="AD241" s="259"/>
      <c r="AE241" s="259"/>
      <c r="AF241" s="258"/>
      <c r="AG241" s="259"/>
      <c r="AH241" s="258"/>
      <c r="AI241" s="258"/>
      <c r="AJ241" s="258"/>
      <c r="AK241" s="263"/>
      <c r="AL241" s="263"/>
      <c r="AM241" s="263"/>
      <c r="AN241" s="263"/>
      <c r="AO241" s="263"/>
      <c r="AP241" s="538"/>
      <c r="AQ241" s="263"/>
      <c r="AR241" s="263"/>
      <c r="AS241" s="263"/>
      <c r="AT241" s="263"/>
      <c r="AU241" s="263"/>
      <c r="AV241" s="263"/>
      <c r="AW241" s="263"/>
      <c r="AX241" s="263"/>
      <c r="AY241" s="263"/>
      <c r="AZ241" s="263"/>
      <c r="BA241" s="263"/>
      <c r="BB241" s="263"/>
      <c r="BC241" s="263"/>
      <c r="BD241" s="263"/>
      <c r="BE241" s="265"/>
      <c r="BF241" s="538"/>
      <c r="BG241" s="577" t="str">
        <f t="shared" si="44"/>
        <v xml:space="preserve"> </v>
      </c>
      <c r="BH241" s="577" t="str">
        <f t="shared" si="46"/>
        <v xml:space="preserve"> </v>
      </c>
      <c r="BI241" s="577" t="str">
        <f t="shared" si="47"/>
        <v xml:space="preserve"> </v>
      </c>
      <c r="BJ241" s="577" t="str">
        <f t="shared" si="48"/>
        <v xml:space="preserve"> </v>
      </c>
      <c r="BK241" s="538"/>
      <c r="BL241" s="259"/>
      <c r="BM241" s="259"/>
      <c r="BN241" s="258"/>
      <c r="BO241" s="259"/>
      <c r="BP241" s="258"/>
      <c r="BQ241" s="258"/>
      <c r="BR241" s="258"/>
      <c r="BS241" s="263"/>
      <c r="BT241" s="263"/>
      <c r="BU241" s="263"/>
      <c r="BV241" s="263"/>
      <c r="BW241" s="263"/>
      <c r="BX241" s="538"/>
      <c r="BY241" s="263"/>
      <c r="BZ241" s="263"/>
      <c r="CA241" s="263"/>
      <c r="CB241" s="263"/>
      <c r="CC241" s="263"/>
      <c r="CD241" s="263"/>
      <c r="CE241" s="263"/>
      <c r="CF241" s="263"/>
      <c r="CG241" s="263"/>
      <c r="CH241" s="263"/>
      <c r="CI241" s="263"/>
      <c r="CJ241" s="263"/>
      <c r="CK241" s="263"/>
      <c r="CL241" s="263"/>
      <c r="CM241" s="265"/>
      <c r="CN241" s="538"/>
      <c r="CO241" s="577" t="str">
        <f t="shared" si="45"/>
        <v xml:space="preserve"> </v>
      </c>
      <c r="CP241" s="577" t="str">
        <f t="shared" si="49"/>
        <v xml:space="preserve"> </v>
      </c>
      <c r="CQ241" s="577" t="str">
        <f t="shared" si="50"/>
        <v xml:space="preserve"> </v>
      </c>
      <c r="CR241" s="577" t="str">
        <f t="shared" si="51"/>
        <v xml:space="preserve"> </v>
      </c>
      <c r="CS241" s="102"/>
      <c r="CT241" s="530"/>
    </row>
    <row r="242" spans="2:98" ht="12.75" x14ac:dyDescent="0.25">
      <c r="B242" s="169">
        <f>'Données démographiques'!B241</f>
        <v>0</v>
      </c>
      <c r="C242" s="169">
        <f>'Données démographiques'!C241</f>
        <v>0</v>
      </c>
      <c r="D242" s="170">
        <f>'Données démographiques'!D241</f>
        <v>0</v>
      </c>
      <c r="E242" s="170">
        <f>'Données démographiques'!E241</f>
        <v>0</v>
      </c>
      <c r="F242" s="170">
        <f>'Données démographiques'!F241</f>
        <v>0</v>
      </c>
      <c r="G242" s="102"/>
      <c r="H242" s="273"/>
      <c r="I242" s="274"/>
      <c r="J242" s="274"/>
      <c r="K242" s="273"/>
      <c r="L242" s="257"/>
      <c r="M242" s="274"/>
      <c r="N242" s="273"/>
      <c r="O242" s="257"/>
      <c r="P242" s="278"/>
      <c r="Q242" s="278"/>
      <c r="R242" s="278"/>
      <c r="S242" s="278"/>
      <c r="T242" s="278"/>
      <c r="U242" s="537"/>
      <c r="V242" s="273"/>
      <c r="W242" s="255"/>
      <c r="X242" s="255"/>
      <c r="Y242" s="102"/>
      <c r="Z242" s="273"/>
      <c r="AA242" s="172"/>
      <c r="AB242" s="172"/>
      <c r="AC242" s="102"/>
      <c r="AD242" s="257"/>
      <c r="AE242" s="257"/>
      <c r="AF242" s="273"/>
      <c r="AG242" s="257"/>
      <c r="AH242" s="273"/>
      <c r="AI242" s="273"/>
      <c r="AJ242" s="273"/>
      <c r="AK242" s="262"/>
      <c r="AL242" s="262"/>
      <c r="AM242" s="262"/>
      <c r="AN242" s="262"/>
      <c r="AO242" s="262"/>
      <c r="AP242" s="538"/>
      <c r="AQ242" s="262"/>
      <c r="AR242" s="262"/>
      <c r="AS242" s="262"/>
      <c r="AT242" s="262"/>
      <c r="AU242" s="262"/>
      <c r="AV242" s="262"/>
      <c r="AW242" s="262"/>
      <c r="AX242" s="262"/>
      <c r="AY242" s="262"/>
      <c r="AZ242" s="262"/>
      <c r="BA242" s="262"/>
      <c r="BB242" s="262"/>
      <c r="BC242" s="262"/>
      <c r="BD242" s="262"/>
      <c r="BE242" s="264"/>
      <c r="BF242" s="538"/>
      <c r="BG242" s="576" t="str">
        <f t="shared" si="44"/>
        <v xml:space="preserve"> </v>
      </c>
      <c r="BH242" s="576" t="str">
        <f t="shared" si="46"/>
        <v xml:space="preserve"> </v>
      </c>
      <c r="BI242" s="576" t="str">
        <f t="shared" si="47"/>
        <v xml:space="preserve"> </v>
      </c>
      <c r="BJ242" s="576" t="str">
        <f t="shared" si="48"/>
        <v xml:space="preserve"> </v>
      </c>
      <c r="BK242" s="538"/>
      <c r="BL242" s="257"/>
      <c r="BM242" s="257"/>
      <c r="BN242" s="273"/>
      <c r="BO242" s="257"/>
      <c r="BP242" s="273"/>
      <c r="BQ242" s="273"/>
      <c r="BR242" s="273"/>
      <c r="BS242" s="262"/>
      <c r="BT242" s="262"/>
      <c r="BU242" s="262"/>
      <c r="BV242" s="262"/>
      <c r="BW242" s="262"/>
      <c r="BX242" s="538"/>
      <c r="BY242" s="262"/>
      <c r="BZ242" s="262"/>
      <c r="CA242" s="262"/>
      <c r="CB242" s="262"/>
      <c r="CC242" s="262"/>
      <c r="CD242" s="262"/>
      <c r="CE242" s="262"/>
      <c r="CF242" s="262"/>
      <c r="CG242" s="262"/>
      <c r="CH242" s="262"/>
      <c r="CI242" s="262"/>
      <c r="CJ242" s="262"/>
      <c r="CK242" s="262"/>
      <c r="CL242" s="262"/>
      <c r="CM242" s="264"/>
      <c r="CN242" s="538"/>
      <c r="CO242" s="576" t="str">
        <f t="shared" si="45"/>
        <v xml:space="preserve"> </v>
      </c>
      <c r="CP242" s="576" t="str">
        <f t="shared" si="49"/>
        <v xml:space="preserve"> </v>
      </c>
      <c r="CQ242" s="576" t="str">
        <f t="shared" si="50"/>
        <v xml:space="preserve"> </v>
      </c>
      <c r="CR242" s="576" t="str">
        <f t="shared" si="51"/>
        <v xml:space="preserve"> </v>
      </c>
      <c r="CS242" s="102"/>
      <c r="CT242" s="271"/>
    </row>
    <row r="243" spans="2:98" ht="12.75" x14ac:dyDescent="0.25">
      <c r="B243" s="376">
        <f>'Données démographiques'!B242</f>
        <v>0</v>
      </c>
      <c r="C243" s="376">
        <f>'Données démographiques'!C242</f>
        <v>0</v>
      </c>
      <c r="D243" s="377">
        <f>'Données démographiques'!D242</f>
        <v>0</v>
      </c>
      <c r="E243" s="377">
        <f>'Données démographiques'!E242</f>
        <v>0</v>
      </c>
      <c r="F243" s="377">
        <f>'Données démographiques'!F242</f>
        <v>0</v>
      </c>
      <c r="G243" s="102"/>
      <c r="H243" s="258"/>
      <c r="I243" s="493"/>
      <c r="J243" s="493"/>
      <c r="K243" s="258"/>
      <c r="L243" s="259"/>
      <c r="M243" s="493"/>
      <c r="N243" s="258"/>
      <c r="O243" s="259"/>
      <c r="P243" s="260"/>
      <c r="Q243" s="260"/>
      <c r="R243" s="260"/>
      <c r="S243" s="260"/>
      <c r="T243" s="260"/>
      <c r="U243" s="539"/>
      <c r="V243" s="258"/>
      <c r="W243" s="430"/>
      <c r="X243" s="430"/>
      <c r="Y243" s="102"/>
      <c r="Z243" s="258"/>
      <c r="AA243" s="431"/>
      <c r="AB243" s="431"/>
      <c r="AC243" s="102"/>
      <c r="AD243" s="259"/>
      <c r="AE243" s="259"/>
      <c r="AF243" s="258"/>
      <c r="AG243" s="259"/>
      <c r="AH243" s="258"/>
      <c r="AI243" s="258"/>
      <c r="AJ243" s="258"/>
      <c r="AK243" s="263"/>
      <c r="AL243" s="263"/>
      <c r="AM243" s="263"/>
      <c r="AN243" s="263"/>
      <c r="AO243" s="263"/>
      <c r="AP243" s="538"/>
      <c r="AQ243" s="263"/>
      <c r="AR243" s="263"/>
      <c r="AS243" s="263"/>
      <c r="AT243" s="263"/>
      <c r="AU243" s="263"/>
      <c r="AV243" s="263"/>
      <c r="AW243" s="263"/>
      <c r="AX243" s="263"/>
      <c r="AY243" s="263"/>
      <c r="AZ243" s="263"/>
      <c r="BA243" s="263"/>
      <c r="BB243" s="263"/>
      <c r="BC243" s="263"/>
      <c r="BD243" s="263"/>
      <c r="BE243" s="265"/>
      <c r="BF243" s="538"/>
      <c r="BG243" s="577" t="str">
        <f t="shared" si="44"/>
        <v xml:space="preserve"> </v>
      </c>
      <c r="BH243" s="577" t="str">
        <f t="shared" si="46"/>
        <v xml:space="preserve"> </v>
      </c>
      <c r="BI243" s="577" t="str">
        <f t="shared" si="47"/>
        <v xml:space="preserve"> </v>
      </c>
      <c r="BJ243" s="577" t="str">
        <f t="shared" si="48"/>
        <v xml:space="preserve"> </v>
      </c>
      <c r="BK243" s="538"/>
      <c r="BL243" s="259"/>
      <c r="BM243" s="259"/>
      <c r="BN243" s="258"/>
      <c r="BO243" s="259"/>
      <c r="BP243" s="258"/>
      <c r="BQ243" s="258"/>
      <c r="BR243" s="258"/>
      <c r="BS243" s="263"/>
      <c r="BT243" s="263"/>
      <c r="BU243" s="263"/>
      <c r="BV243" s="263"/>
      <c r="BW243" s="263"/>
      <c r="BX243" s="538"/>
      <c r="BY243" s="263"/>
      <c r="BZ243" s="263"/>
      <c r="CA243" s="263"/>
      <c r="CB243" s="263"/>
      <c r="CC243" s="263"/>
      <c r="CD243" s="263"/>
      <c r="CE243" s="263"/>
      <c r="CF243" s="263"/>
      <c r="CG243" s="263"/>
      <c r="CH243" s="263"/>
      <c r="CI243" s="263"/>
      <c r="CJ243" s="263"/>
      <c r="CK243" s="263"/>
      <c r="CL243" s="263"/>
      <c r="CM243" s="265"/>
      <c r="CN243" s="538"/>
      <c r="CO243" s="577" t="str">
        <f t="shared" si="45"/>
        <v xml:space="preserve"> </v>
      </c>
      <c r="CP243" s="577" t="str">
        <f t="shared" si="49"/>
        <v xml:space="preserve"> </v>
      </c>
      <c r="CQ243" s="577" t="str">
        <f t="shared" si="50"/>
        <v xml:space="preserve"> </v>
      </c>
      <c r="CR243" s="577" t="str">
        <f t="shared" si="51"/>
        <v xml:space="preserve"> </v>
      </c>
      <c r="CS243" s="102"/>
      <c r="CT243" s="530"/>
    </row>
    <row r="244" spans="2:98" ht="12.75" x14ac:dyDescent="0.25">
      <c r="B244" s="169">
        <f>'Données démographiques'!B243</f>
        <v>0</v>
      </c>
      <c r="C244" s="169">
        <f>'Données démographiques'!C243</f>
        <v>0</v>
      </c>
      <c r="D244" s="170">
        <f>'Données démographiques'!D243</f>
        <v>0</v>
      </c>
      <c r="E244" s="170">
        <f>'Données démographiques'!E243</f>
        <v>0</v>
      </c>
      <c r="F244" s="170">
        <f>'Données démographiques'!F243</f>
        <v>0</v>
      </c>
      <c r="G244" s="102"/>
      <c r="H244" s="273"/>
      <c r="I244" s="274"/>
      <c r="J244" s="274"/>
      <c r="K244" s="273"/>
      <c r="L244" s="257"/>
      <c r="M244" s="274"/>
      <c r="N244" s="273"/>
      <c r="O244" s="257"/>
      <c r="P244" s="278"/>
      <c r="Q244" s="278"/>
      <c r="R244" s="278"/>
      <c r="S244" s="278"/>
      <c r="T244" s="278"/>
      <c r="U244" s="537"/>
      <c r="V244" s="273"/>
      <c r="W244" s="255"/>
      <c r="X244" s="255"/>
      <c r="Y244" s="102"/>
      <c r="Z244" s="273"/>
      <c r="AA244" s="172"/>
      <c r="AB244" s="172"/>
      <c r="AC244" s="102"/>
      <c r="AD244" s="257"/>
      <c r="AE244" s="257"/>
      <c r="AF244" s="273"/>
      <c r="AG244" s="257"/>
      <c r="AH244" s="273"/>
      <c r="AI244" s="273"/>
      <c r="AJ244" s="273"/>
      <c r="AK244" s="262"/>
      <c r="AL244" s="262"/>
      <c r="AM244" s="262"/>
      <c r="AN244" s="262"/>
      <c r="AO244" s="262"/>
      <c r="AP244" s="538"/>
      <c r="AQ244" s="262"/>
      <c r="AR244" s="262"/>
      <c r="AS244" s="262"/>
      <c r="AT244" s="262"/>
      <c r="AU244" s="262"/>
      <c r="AV244" s="262"/>
      <c r="AW244" s="262"/>
      <c r="AX244" s="262"/>
      <c r="AY244" s="262"/>
      <c r="AZ244" s="262"/>
      <c r="BA244" s="262"/>
      <c r="BB244" s="262"/>
      <c r="BC244" s="262"/>
      <c r="BD244" s="262"/>
      <c r="BE244" s="264"/>
      <c r="BF244" s="538"/>
      <c r="BG244" s="576" t="str">
        <f t="shared" si="44"/>
        <v xml:space="preserve"> </v>
      </c>
      <c r="BH244" s="576" t="str">
        <f t="shared" si="46"/>
        <v xml:space="preserve"> </v>
      </c>
      <c r="BI244" s="576" t="str">
        <f t="shared" si="47"/>
        <v xml:space="preserve"> </v>
      </c>
      <c r="BJ244" s="576" t="str">
        <f t="shared" si="48"/>
        <v xml:space="preserve"> </v>
      </c>
      <c r="BK244" s="538"/>
      <c r="BL244" s="257"/>
      <c r="BM244" s="257"/>
      <c r="BN244" s="273"/>
      <c r="BO244" s="257"/>
      <c r="BP244" s="273"/>
      <c r="BQ244" s="273"/>
      <c r="BR244" s="273"/>
      <c r="BS244" s="262"/>
      <c r="BT244" s="262"/>
      <c r="BU244" s="262"/>
      <c r="BV244" s="262"/>
      <c r="BW244" s="262"/>
      <c r="BX244" s="538"/>
      <c r="BY244" s="262"/>
      <c r="BZ244" s="262"/>
      <c r="CA244" s="262"/>
      <c r="CB244" s="262"/>
      <c r="CC244" s="262"/>
      <c r="CD244" s="262"/>
      <c r="CE244" s="262"/>
      <c r="CF244" s="262"/>
      <c r="CG244" s="262"/>
      <c r="CH244" s="262"/>
      <c r="CI244" s="262"/>
      <c r="CJ244" s="262"/>
      <c r="CK244" s="262"/>
      <c r="CL244" s="262"/>
      <c r="CM244" s="264"/>
      <c r="CN244" s="538"/>
      <c r="CO244" s="576" t="str">
        <f t="shared" si="45"/>
        <v xml:space="preserve"> </v>
      </c>
      <c r="CP244" s="576" t="str">
        <f t="shared" si="49"/>
        <v xml:space="preserve"> </v>
      </c>
      <c r="CQ244" s="576" t="str">
        <f t="shared" si="50"/>
        <v xml:space="preserve"> </v>
      </c>
      <c r="CR244" s="576" t="str">
        <f t="shared" si="51"/>
        <v xml:space="preserve"> </v>
      </c>
      <c r="CS244" s="102"/>
      <c r="CT244" s="271"/>
    </row>
    <row r="245" spans="2:98" ht="12.75" x14ac:dyDescent="0.25">
      <c r="B245" s="376">
        <f>'Données démographiques'!B244</f>
        <v>0</v>
      </c>
      <c r="C245" s="376">
        <f>'Données démographiques'!C244</f>
        <v>0</v>
      </c>
      <c r="D245" s="377">
        <f>'Données démographiques'!D244</f>
        <v>0</v>
      </c>
      <c r="E245" s="377">
        <f>'Données démographiques'!E244</f>
        <v>0</v>
      </c>
      <c r="F245" s="377">
        <f>'Données démographiques'!F244</f>
        <v>0</v>
      </c>
      <c r="G245" s="102"/>
      <c r="H245" s="258"/>
      <c r="I245" s="493"/>
      <c r="J245" s="493"/>
      <c r="K245" s="258"/>
      <c r="L245" s="259"/>
      <c r="M245" s="493"/>
      <c r="N245" s="258"/>
      <c r="O245" s="259"/>
      <c r="P245" s="260"/>
      <c r="Q245" s="260"/>
      <c r="R245" s="260"/>
      <c r="S245" s="260"/>
      <c r="T245" s="260"/>
      <c r="U245" s="539"/>
      <c r="V245" s="258"/>
      <c r="W245" s="430"/>
      <c r="X245" s="430"/>
      <c r="Y245" s="102"/>
      <c r="Z245" s="258"/>
      <c r="AA245" s="431"/>
      <c r="AB245" s="431"/>
      <c r="AC245" s="102"/>
      <c r="AD245" s="259"/>
      <c r="AE245" s="259"/>
      <c r="AF245" s="258"/>
      <c r="AG245" s="259"/>
      <c r="AH245" s="258"/>
      <c r="AI245" s="258"/>
      <c r="AJ245" s="258"/>
      <c r="AK245" s="263"/>
      <c r="AL245" s="263"/>
      <c r="AM245" s="263"/>
      <c r="AN245" s="263"/>
      <c r="AO245" s="263"/>
      <c r="AP245" s="538"/>
      <c r="AQ245" s="263"/>
      <c r="AR245" s="263"/>
      <c r="AS245" s="263"/>
      <c r="AT245" s="263"/>
      <c r="AU245" s="263"/>
      <c r="AV245" s="263"/>
      <c r="AW245" s="263"/>
      <c r="AX245" s="263"/>
      <c r="AY245" s="263"/>
      <c r="AZ245" s="263"/>
      <c r="BA245" s="263"/>
      <c r="BB245" s="263"/>
      <c r="BC245" s="263"/>
      <c r="BD245" s="263"/>
      <c r="BE245" s="265"/>
      <c r="BF245" s="538"/>
      <c r="BG245" s="577" t="str">
        <f t="shared" si="44"/>
        <v xml:space="preserve"> </v>
      </c>
      <c r="BH245" s="577" t="str">
        <f t="shared" si="46"/>
        <v xml:space="preserve"> </v>
      </c>
      <c r="BI245" s="577" t="str">
        <f t="shared" si="47"/>
        <v xml:space="preserve"> </v>
      </c>
      <c r="BJ245" s="577" t="str">
        <f t="shared" si="48"/>
        <v xml:space="preserve"> </v>
      </c>
      <c r="BK245" s="538"/>
      <c r="BL245" s="259"/>
      <c r="BM245" s="259"/>
      <c r="BN245" s="258"/>
      <c r="BO245" s="259"/>
      <c r="BP245" s="258"/>
      <c r="BQ245" s="258"/>
      <c r="BR245" s="258"/>
      <c r="BS245" s="263"/>
      <c r="BT245" s="263"/>
      <c r="BU245" s="263"/>
      <c r="BV245" s="263"/>
      <c r="BW245" s="263"/>
      <c r="BX245" s="538"/>
      <c r="BY245" s="263"/>
      <c r="BZ245" s="263"/>
      <c r="CA245" s="263"/>
      <c r="CB245" s="263"/>
      <c r="CC245" s="263"/>
      <c r="CD245" s="263"/>
      <c r="CE245" s="263"/>
      <c r="CF245" s="263"/>
      <c r="CG245" s="263"/>
      <c r="CH245" s="263"/>
      <c r="CI245" s="263"/>
      <c r="CJ245" s="263"/>
      <c r="CK245" s="263"/>
      <c r="CL245" s="263"/>
      <c r="CM245" s="265"/>
      <c r="CN245" s="538"/>
      <c r="CO245" s="577" t="str">
        <f t="shared" si="45"/>
        <v xml:space="preserve"> </v>
      </c>
      <c r="CP245" s="577" t="str">
        <f t="shared" si="49"/>
        <v xml:space="preserve"> </v>
      </c>
      <c r="CQ245" s="577" t="str">
        <f t="shared" si="50"/>
        <v xml:space="preserve"> </v>
      </c>
      <c r="CR245" s="577" t="str">
        <f t="shared" si="51"/>
        <v xml:space="preserve"> </v>
      </c>
      <c r="CS245" s="102"/>
      <c r="CT245" s="530"/>
    </row>
    <row r="246" spans="2:98" ht="12.75" x14ac:dyDescent="0.25">
      <c r="B246" s="169">
        <f>'Données démographiques'!B245</f>
        <v>0</v>
      </c>
      <c r="C246" s="169">
        <f>'Données démographiques'!C245</f>
        <v>0</v>
      </c>
      <c r="D246" s="170">
        <f>'Données démographiques'!D245</f>
        <v>0</v>
      </c>
      <c r="E246" s="170">
        <f>'Données démographiques'!E245</f>
        <v>0</v>
      </c>
      <c r="F246" s="170">
        <f>'Données démographiques'!F245</f>
        <v>0</v>
      </c>
      <c r="G246" s="102"/>
      <c r="H246" s="273"/>
      <c r="I246" s="274"/>
      <c r="J246" s="274"/>
      <c r="K246" s="273"/>
      <c r="L246" s="257"/>
      <c r="M246" s="274"/>
      <c r="N246" s="273"/>
      <c r="O246" s="257"/>
      <c r="P246" s="278"/>
      <c r="Q246" s="278"/>
      <c r="R246" s="278"/>
      <c r="S246" s="278"/>
      <c r="T246" s="278"/>
      <c r="U246" s="537"/>
      <c r="V246" s="273"/>
      <c r="W246" s="255"/>
      <c r="X246" s="255"/>
      <c r="Y246" s="102"/>
      <c r="Z246" s="273"/>
      <c r="AA246" s="172"/>
      <c r="AB246" s="172"/>
      <c r="AC246" s="102"/>
      <c r="AD246" s="257"/>
      <c r="AE246" s="257"/>
      <c r="AF246" s="273"/>
      <c r="AG246" s="257"/>
      <c r="AH246" s="273"/>
      <c r="AI246" s="273"/>
      <c r="AJ246" s="273"/>
      <c r="AK246" s="262"/>
      <c r="AL246" s="262"/>
      <c r="AM246" s="262"/>
      <c r="AN246" s="262"/>
      <c r="AO246" s="262"/>
      <c r="AP246" s="538"/>
      <c r="AQ246" s="262"/>
      <c r="AR246" s="262"/>
      <c r="AS246" s="262"/>
      <c r="AT246" s="262"/>
      <c r="AU246" s="262"/>
      <c r="AV246" s="262"/>
      <c r="AW246" s="262"/>
      <c r="AX246" s="262"/>
      <c r="AY246" s="262"/>
      <c r="AZ246" s="262"/>
      <c r="BA246" s="262"/>
      <c r="BB246" s="262"/>
      <c r="BC246" s="262"/>
      <c r="BD246" s="262"/>
      <c r="BE246" s="264"/>
      <c r="BF246" s="538"/>
      <c r="BG246" s="576" t="str">
        <f t="shared" si="44"/>
        <v xml:space="preserve"> </v>
      </c>
      <c r="BH246" s="576" t="str">
        <f t="shared" si="46"/>
        <v xml:space="preserve"> </v>
      </c>
      <c r="BI246" s="576" t="str">
        <f t="shared" si="47"/>
        <v xml:space="preserve"> </v>
      </c>
      <c r="BJ246" s="576" t="str">
        <f t="shared" si="48"/>
        <v xml:space="preserve"> </v>
      </c>
      <c r="BK246" s="538"/>
      <c r="BL246" s="257"/>
      <c r="BM246" s="257"/>
      <c r="BN246" s="273"/>
      <c r="BO246" s="257"/>
      <c r="BP246" s="273"/>
      <c r="BQ246" s="273"/>
      <c r="BR246" s="273"/>
      <c r="BS246" s="262"/>
      <c r="BT246" s="262"/>
      <c r="BU246" s="262"/>
      <c r="BV246" s="262"/>
      <c r="BW246" s="262"/>
      <c r="BX246" s="538"/>
      <c r="BY246" s="262"/>
      <c r="BZ246" s="262"/>
      <c r="CA246" s="262"/>
      <c r="CB246" s="262"/>
      <c r="CC246" s="262"/>
      <c r="CD246" s="262"/>
      <c r="CE246" s="262"/>
      <c r="CF246" s="262"/>
      <c r="CG246" s="262"/>
      <c r="CH246" s="262"/>
      <c r="CI246" s="262"/>
      <c r="CJ246" s="262"/>
      <c r="CK246" s="262"/>
      <c r="CL246" s="262"/>
      <c r="CM246" s="264"/>
      <c r="CN246" s="538"/>
      <c r="CO246" s="576" t="str">
        <f t="shared" si="45"/>
        <v xml:space="preserve"> </v>
      </c>
      <c r="CP246" s="576" t="str">
        <f t="shared" si="49"/>
        <v xml:space="preserve"> </v>
      </c>
      <c r="CQ246" s="576" t="str">
        <f t="shared" si="50"/>
        <v xml:space="preserve"> </v>
      </c>
      <c r="CR246" s="576" t="str">
        <f t="shared" si="51"/>
        <v xml:space="preserve"> </v>
      </c>
      <c r="CS246" s="102"/>
      <c r="CT246" s="271"/>
    </row>
    <row r="247" spans="2:98" ht="12.75" x14ac:dyDescent="0.25">
      <c r="B247" s="376">
        <f>'Données démographiques'!B246</f>
        <v>0</v>
      </c>
      <c r="C247" s="376">
        <f>'Données démographiques'!C246</f>
        <v>0</v>
      </c>
      <c r="D247" s="377">
        <f>'Données démographiques'!D246</f>
        <v>0</v>
      </c>
      <c r="E247" s="377">
        <f>'Données démographiques'!E246</f>
        <v>0</v>
      </c>
      <c r="F247" s="377">
        <f>'Données démographiques'!F246</f>
        <v>0</v>
      </c>
      <c r="G247" s="102"/>
      <c r="H247" s="258"/>
      <c r="I247" s="493"/>
      <c r="J247" s="493"/>
      <c r="K247" s="258"/>
      <c r="L247" s="259"/>
      <c r="M247" s="493"/>
      <c r="N247" s="258"/>
      <c r="O247" s="259"/>
      <c r="P247" s="260"/>
      <c r="Q247" s="260"/>
      <c r="R247" s="260"/>
      <c r="S247" s="260"/>
      <c r="T247" s="260"/>
      <c r="U247" s="539"/>
      <c r="V247" s="258"/>
      <c r="W247" s="430"/>
      <c r="X247" s="430"/>
      <c r="Y247" s="102"/>
      <c r="Z247" s="258"/>
      <c r="AA247" s="431"/>
      <c r="AB247" s="431"/>
      <c r="AC247" s="102"/>
      <c r="AD247" s="259"/>
      <c r="AE247" s="259"/>
      <c r="AF247" s="258"/>
      <c r="AG247" s="259"/>
      <c r="AH247" s="258"/>
      <c r="AI247" s="258"/>
      <c r="AJ247" s="258"/>
      <c r="AK247" s="263"/>
      <c r="AL247" s="263"/>
      <c r="AM247" s="263"/>
      <c r="AN247" s="263"/>
      <c r="AO247" s="263"/>
      <c r="AP247" s="538"/>
      <c r="AQ247" s="263"/>
      <c r="AR247" s="263"/>
      <c r="AS247" s="263"/>
      <c r="AT247" s="263"/>
      <c r="AU247" s="263"/>
      <c r="AV247" s="263"/>
      <c r="AW247" s="263"/>
      <c r="AX247" s="263"/>
      <c r="AY247" s="263"/>
      <c r="AZ247" s="263"/>
      <c r="BA247" s="263"/>
      <c r="BB247" s="263"/>
      <c r="BC247" s="263"/>
      <c r="BD247" s="263"/>
      <c r="BE247" s="265"/>
      <c r="BF247" s="538"/>
      <c r="BG247" s="577" t="str">
        <f t="shared" si="44"/>
        <v xml:space="preserve"> </v>
      </c>
      <c r="BH247" s="577" t="str">
        <f t="shared" si="46"/>
        <v xml:space="preserve"> </v>
      </c>
      <c r="BI247" s="577" t="str">
        <f t="shared" si="47"/>
        <v xml:space="preserve"> </v>
      </c>
      <c r="BJ247" s="577" t="str">
        <f t="shared" si="48"/>
        <v xml:space="preserve"> </v>
      </c>
      <c r="BK247" s="538"/>
      <c r="BL247" s="259"/>
      <c r="BM247" s="259"/>
      <c r="BN247" s="258"/>
      <c r="BO247" s="259"/>
      <c r="BP247" s="258"/>
      <c r="BQ247" s="258"/>
      <c r="BR247" s="258"/>
      <c r="BS247" s="263"/>
      <c r="BT247" s="263"/>
      <c r="BU247" s="263"/>
      <c r="BV247" s="263"/>
      <c r="BW247" s="263"/>
      <c r="BX247" s="538"/>
      <c r="BY247" s="263"/>
      <c r="BZ247" s="263"/>
      <c r="CA247" s="263"/>
      <c r="CB247" s="263"/>
      <c r="CC247" s="263"/>
      <c r="CD247" s="263"/>
      <c r="CE247" s="263"/>
      <c r="CF247" s="263"/>
      <c r="CG247" s="263"/>
      <c r="CH247" s="263"/>
      <c r="CI247" s="263"/>
      <c r="CJ247" s="263"/>
      <c r="CK247" s="263"/>
      <c r="CL247" s="263"/>
      <c r="CM247" s="265"/>
      <c r="CN247" s="538"/>
      <c r="CO247" s="577" t="str">
        <f t="shared" si="45"/>
        <v xml:space="preserve"> </v>
      </c>
      <c r="CP247" s="577" t="str">
        <f t="shared" si="49"/>
        <v xml:space="preserve"> </v>
      </c>
      <c r="CQ247" s="577" t="str">
        <f t="shared" si="50"/>
        <v xml:space="preserve"> </v>
      </c>
      <c r="CR247" s="577" t="str">
        <f t="shared" si="51"/>
        <v xml:space="preserve"> </v>
      </c>
      <c r="CS247" s="102"/>
      <c r="CT247" s="530"/>
    </row>
    <row r="248" spans="2:98" ht="12.75" x14ac:dyDescent="0.25">
      <c r="B248" s="169">
        <f>'Données démographiques'!B247</f>
        <v>0</v>
      </c>
      <c r="C248" s="169">
        <f>'Données démographiques'!C247</f>
        <v>0</v>
      </c>
      <c r="D248" s="170">
        <f>'Données démographiques'!D247</f>
        <v>0</v>
      </c>
      <c r="E248" s="170">
        <f>'Données démographiques'!E247</f>
        <v>0</v>
      </c>
      <c r="F248" s="170">
        <f>'Données démographiques'!F247</f>
        <v>0</v>
      </c>
      <c r="G248" s="102"/>
      <c r="H248" s="273"/>
      <c r="I248" s="274"/>
      <c r="J248" s="274"/>
      <c r="K248" s="273"/>
      <c r="L248" s="257"/>
      <c r="M248" s="274"/>
      <c r="N248" s="273"/>
      <c r="O248" s="257"/>
      <c r="P248" s="278"/>
      <c r="Q248" s="278"/>
      <c r="R248" s="278"/>
      <c r="S248" s="278"/>
      <c r="T248" s="278"/>
      <c r="U248" s="537"/>
      <c r="V248" s="273"/>
      <c r="W248" s="255"/>
      <c r="X248" s="255"/>
      <c r="Y248" s="102"/>
      <c r="Z248" s="273"/>
      <c r="AA248" s="172"/>
      <c r="AB248" s="172"/>
      <c r="AC248" s="102"/>
      <c r="AD248" s="257"/>
      <c r="AE248" s="257"/>
      <c r="AF248" s="273"/>
      <c r="AG248" s="257"/>
      <c r="AH248" s="273"/>
      <c r="AI248" s="273"/>
      <c r="AJ248" s="273"/>
      <c r="AK248" s="262"/>
      <c r="AL248" s="262"/>
      <c r="AM248" s="262"/>
      <c r="AN248" s="262"/>
      <c r="AO248" s="262"/>
      <c r="AP248" s="538"/>
      <c r="AQ248" s="262"/>
      <c r="AR248" s="262"/>
      <c r="AS248" s="262"/>
      <c r="AT248" s="262"/>
      <c r="AU248" s="262"/>
      <c r="AV248" s="262"/>
      <c r="AW248" s="262"/>
      <c r="AX248" s="262"/>
      <c r="AY248" s="262"/>
      <c r="AZ248" s="262"/>
      <c r="BA248" s="262"/>
      <c r="BB248" s="262"/>
      <c r="BC248" s="262"/>
      <c r="BD248" s="262"/>
      <c r="BE248" s="264"/>
      <c r="BF248" s="538"/>
      <c r="BG248" s="576" t="str">
        <f t="shared" si="44"/>
        <v xml:space="preserve"> </v>
      </c>
      <c r="BH248" s="576" t="str">
        <f t="shared" si="46"/>
        <v xml:space="preserve"> </v>
      </c>
      <c r="BI248" s="576" t="str">
        <f t="shared" si="47"/>
        <v xml:space="preserve"> </v>
      </c>
      <c r="BJ248" s="576" t="str">
        <f t="shared" si="48"/>
        <v xml:space="preserve"> </v>
      </c>
      <c r="BK248" s="538"/>
      <c r="BL248" s="257"/>
      <c r="BM248" s="257"/>
      <c r="BN248" s="273"/>
      <c r="BO248" s="257"/>
      <c r="BP248" s="273"/>
      <c r="BQ248" s="273"/>
      <c r="BR248" s="273"/>
      <c r="BS248" s="262"/>
      <c r="BT248" s="262"/>
      <c r="BU248" s="262"/>
      <c r="BV248" s="262"/>
      <c r="BW248" s="262"/>
      <c r="BX248" s="538"/>
      <c r="BY248" s="262"/>
      <c r="BZ248" s="262"/>
      <c r="CA248" s="262"/>
      <c r="CB248" s="262"/>
      <c r="CC248" s="262"/>
      <c r="CD248" s="262"/>
      <c r="CE248" s="262"/>
      <c r="CF248" s="262"/>
      <c r="CG248" s="262"/>
      <c r="CH248" s="262"/>
      <c r="CI248" s="262"/>
      <c r="CJ248" s="262"/>
      <c r="CK248" s="262"/>
      <c r="CL248" s="262"/>
      <c r="CM248" s="264"/>
      <c r="CN248" s="538"/>
      <c r="CO248" s="576" t="str">
        <f t="shared" si="45"/>
        <v xml:space="preserve"> </v>
      </c>
      <c r="CP248" s="576" t="str">
        <f t="shared" si="49"/>
        <v xml:space="preserve"> </v>
      </c>
      <c r="CQ248" s="576" t="str">
        <f t="shared" si="50"/>
        <v xml:space="preserve"> </v>
      </c>
      <c r="CR248" s="576" t="str">
        <f t="shared" si="51"/>
        <v xml:space="preserve"> </v>
      </c>
      <c r="CS248" s="102"/>
      <c r="CT248" s="271"/>
    </row>
    <row r="249" spans="2:98" ht="12.75" x14ac:dyDescent="0.25">
      <c r="B249" s="376">
        <f>'Données démographiques'!B248</f>
        <v>0</v>
      </c>
      <c r="C249" s="376">
        <f>'Données démographiques'!C248</f>
        <v>0</v>
      </c>
      <c r="D249" s="377">
        <f>'Données démographiques'!D248</f>
        <v>0</v>
      </c>
      <c r="E249" s="377">
        <f>'Données démographiques'!E248</f>
        <v>0</v>
      </c>
      <c r="F249" s="377">
        <f>'Données démographiques'!F248</f>
        <v>0</v>
      </c>
      <c r="G249" s="102"/>
      <c r="H249" s="258"/>
      <c r="I249" s="493"/>
      <c r="J249" s="493"/>
      <c r="K249" s="258"/>
      <c r="L249" s="259"/>
      <c r="M249" s="493"/>
      <c r="N249" s="258"/>
      <c r="O249" s="259"/>
      <c r="P249" s="260"/>
      <c r="Q249" s="260"/>
      <c r="R249" s="260"/>
      <c r="S249" s="260"/>
      <c r="T249" s="260"/>
      <c r="U249" s="539"/>
      <c r="V249" s="258"/>
      <c r="W249" s="430"/>
      <c r="X249" s="430"/>
      <c r="Y249" s="102"/>
      <c r="Z249" s="258"/>
      <c r="AA249" s="431"/>
      <c r="AB249" s="431"/>
      <c r="AC249" s="102"/>
      <c r="AD249" s="259"/>
      <c r="AE249" s="259"/>
      <c r="AF249" s="258"/>
      <c r="AG249" s="259"/>
      <c r="AH249" s="258"/>
      <c r="AI249" s="258"/>
      <c r="AJ249" s="258"/>
      <c r="AK249" s="263"/>
      <c r="AL249" s="263"/>
      <c r="AM249" s="263"/>
      <c r="AN249" s="263"/>
      <c r="AO249" s="263"/>
      <c r="AP249" s="538"/>
      <c r="AQ249" s="263"/>
      <c r="AR249" s="263"/>
      <c r="AS249" s="263"/>
      <c r="AT249" s="263"/>
      <c r="AU249" s="263"/>
      <c r="AV249" s="263"/>
      <c r="AW249" s="263"/>
      <c r="AX249" s="263"/>
      <c r="AY249" s="263"/>
      <c r="AZ249" s="263"/>
      <c r="BA249" s="263"/>
      <c r="BB249" s="263"/>
      <c r="BC249" s="263"/>
      <c r="BD249" s="263"/>
      <c r="BE249" s="265"/>
      <c r="BF249" s="538"/>
      <c r="BG249" s="577" t="str">
        <f t="shared" si="44"/>
        <v xml:space="preserve"> </v>
      </c>
      <c r="BH249" s="577" t="str">
        <f t="shared" si="46"/>
        <v xml:space="preserve"> </v>
      </c>
      <c r="BI249" s="577" t="str">
        <f t="shared" si="47"/>
        <v xml:space="preserve"> </v>
      </c>
      <c r="BJ249" s="577" t="str">
        <f t="shared" si="48"/>
        <v xml:space="preserve"> </v>
      </c>
      <c r="BK249" s="538"/>
      <c r="BL249" s="259"/>
      <c r="BM249" s="259"/>
      <c r="BN249" s="258"/>
      <c r="BO249" s="259"/>
      <c r="BP249" s="258"/>
      <c r="BQ249" s="258"/>
      <c r="BR249" s="258"/>
      <c r="BS249" s="263"/>
      <c r="BT249" s="263"/>
      <c r="BU249" s="263"/>
      <c r="BV249" s="263"/>
      <c r="BW249" s="263"/>
      <c r="BX249" s="538"/>
      <c r="BY249" s="263"/>
      <c r="BZ249" s="263"/>
      <c r="CA249" s="263"/>
      <c r="CB249" s="263"/>
      <c r="CC249" s="263"/>
      <c r="CD249" s="263"/>
      <c r="CE249" s="263"/>
      <c r="CF249" s="263"/>
      <c r="CG249" s="263"/>
      <c r="CH249" s="263"/>
      <c r="CI249" s="263"/>
      <c r="CJ249" s="263"/>
      <c r="CK249" s="263"/>
      <c r="CL249" s="263"/>
      <c r="CM249" s="265"/>
      <c r="CN249" s="538"/>
      <c r="CO249" s="577" t="str">
        <f t="shared" si="45"/>
        <v xml:space="preserve"> </v>
      </c>
      <c r="CP249" s="577" t="str">
        <f t="shared" si="49"/>
        <v xml:space="preserve"> </v>
      </c>
      <c r="CQ249" s="577" t="str">
        <f t="shared" si="50"/>
        <v xml:space="preserve"> </v>
      </c>
      <c r="CR249" s="577" t="str">
        <f t="shared" si="51"/>
        <v xml:space="preserve"> </v>
      </c>
      <c r="CS249" s="102"/>
      <c r="CT249" s="530"/>
    </row>
    <row r="250" spans="2:98" ht="12.75" x14ac:dyDescent="0.25">
      <c r="B250" s="169">
        <f>'Données démographiques'!B249</f>
        <v>0</v>
      </c>
      <c r="C250" s="169">
        <f>'Données démographiques'!C249</f>
        <v>0</v>
      </c>
      <c r="D250" s="170">
        <f>'Données démographiques'!D249</f>
        <v>0</v>
      </c>
      <c r="E250" s="170">
        <f>'Données démographiques'!E249</f>
        <v>0</v>
      </c>
      <c r="F250" s="170">
        <f>'Données démographiques'!F249</f>
        <v>0</v>
      </c>
      <c r="G250" s="102"/>
      <c r="H250" s="273"/>
      <c r="I250" s="274"/>
      <c r="J250" s="274"/>
      <c r="K250" s="273"/>
      <c r="L250" s="257"/>
      <c r="M250" s="274"/>
      <c r="N250" s="273"/>
      <c r="O250" s="257"/>
      <c r="P250" s="278"/>
      <c r="Q250" s="278"/>
      <c r="R250" s="278"/>
      <c r="S250" s="278"/>
      <c r="T250" s="278"/>
      <c r="U250" s="537"/>
      <c r="V250" s="273"/>
      <c r="W250" s="255"/>
      <c r="X250" s="255"/>
      <c r="Y250" s="102"/>
      <c r="Z250" s="273"/>
      <c r="AA250" s="172"/>
      <c r="AB250" s="172"/>
      <c r="AC250" s="102"/>
      <c r="AD250" s="257"/>
      <c r="AE250" s="257"/>
      <c r="AF250" s="273"/>
      <c r="AG250" s="257"/>
      <c r="AH250" s="273"/>
      <c r="AI250" s="273"/>
      <c r="AJ250" s="273"/>
      <c r="AK250" s="262"/>
      <c r="AL250" s="262"/>
      <c r="AM250" s="262"/>
      <c r="AN250" s="262"/>
      <c r="AO250" s="262"/>
      <c r="AP250" s="538"/>
      <c r="AQ250" s="262"/>
      <c r="AR250" s="262"/>
      <c r="AS250" s="262"/>
      <c r="AT250" s="262"/>
      <c r="AU250" s="262"/>
      <c r="AV250" s="262"/>
      <c r="AW250" s="262"/>
      <c r="AX250" s="262"/>
      <c r="AY250" s="262"/>
      <c r="AZ250" s="262"/>
      <c r="BA250" s="262"/>
      <c r="BB250" s="262"/>
      <c r="BC250" s="262"/>
      <c r="BD250" s="262"/>
      <c r="BE250" s="264"/>
      <c r="BF250" s="538"/>
      <c r="BG250" s="576" t="str">
        <f t="shared" si="44"/>
        <v xml:space="preserve"> </v>
      </c>
      <c r="BH250" s="576" t="str">
        <f t="shared" si="46"/>
        <v xml:space="preserve"> </v>
      </c>
      <c r="BI250" s="576" t="str">
        <f t="shared" si="47"/>
        <v xml:space="preserve"> </v>
      </c>
      <c r="BJ250" s="576" t="str">
        <f t="shared" si="48"/>
        <v xml:space="preserve"> </v>
      </c>
      <c r="BK250" s="538"/>
      <c r="BL250" s="257"/>
      <c r="BM250" s="257"/>
      <c r="BN250" s="273"/>
      <c r="BO250" s="257"/>
      <c r="BP250" s="273"/>
      <c r="BQ250" s="273"/>
      <c r="BR250" s="273"/>
      <c r="BS250" s="262"/>
      <c r="BT250" s="262"/>
      <c r="BU250" s="262"/>
      <c r="BV250" s="262"/>
      <c r="BW250" s="262"/>
      <c r="BX250" s="538"/>
      <c r="BY250" s="262"/>
      <c r="BZ250" s="262"/>
      <c r="CA250" s="262"/>
      <c r="CB250" s="262"/>
      <c r="CC250" s="262"/>
      <c r="CD250" s="262"/>
      <c r="CE250" s="262"/>
      <c r="CF250" s="262"/>
      <c r="CG250" s="262"/>
      <c r="CH250" s="262"/>
      <c r="CI250" s="262"/>
      <c r="CJ250" s="262"/>
      <c r="CK250" s="262"/>
      <c r="CL250" s="262"/>
      <c r="CM250" s="264"/>
      <c r="CN250" s="538"/>
      <c r="CO250" s="576" t="str">
        <f t="shared" si="45"/>
        <v xml:space="preserve"> </v>
      </c>
      <c r="CP250" s="576" t="str">
        <f t="shared" si="49"/>
        <v xml:space="preserve"> </v>
      </c>
      <c r="CQ250" s="576" t="str">
        <f t="shared" si="50"/>
        <v xml:space="preserve"> </v>
      </c>
      <c r="CR250" s="576" t="str">
        <f t="shared" si="51"/>
        <v xml:space="preserve"> </v>
      </c>
      <c r="CS250" s="102"/>
      <c r="CT250" s="271"/>
    </row>
    <row r="251" spans="2:98" ht="12.75" x14ac:dyDescent="0.25">
      <c r="B251" s="376">
        <f>'Données démographiques'!B250</f>
        <v>0</v>
      </c>
      <c r="C251" s="376">
        <f>'Données démographiques'!C250</f>
        <v>0</v>
      </c>
      <c r="D251" s="377">
        <f>'Données démographiques'!D250</f>
        <v>0</v>
      </c>
      <c r="E251" s="377">
        <f>'Données démographiques'!E250</f>
        <v>0</v>
      </c>
      <c r="F251" s="377">
        <f>'Données démographiques'!F250</f>
        <v>0</v>
      </c>
      <c r="G251" s="102"/>
      <c r="H251" s="258"/>
      <c r="I251" s="493"/>
      <c r="J251" s="493"/>
      <c r="K251" s="258"/>
      <c r="L251" s="259"/>
      <c r="M251" s="493"/>
      <c r="N251" s="258"/>
      <c r="O251" s="259"/>
      <c r="P251" s="260"/>
      <c r="Q251" s="260"/>
      <c r="R251" s="260"/>
      <c r="S251" s="260"/>
      <c r="T251" s="260"/>
      <c r="U251" s="539"/>
      <c r="V251" s="258"/>
      <c r="W251" s="430"/>
      <c r="X251" s="430"/>
      <c r="Y251" s="102"/>
      <c r="Z251" s="258"/>
      <c r="AA251" s="431"/>
      <c r="AB251" s="431"/>
      <c r="AC251" s="102"/>
      <c r="AD251" s="259"/>
      <c r="AE251" s="259"/>
      <c r="AF251" s="258"/>
      <c r="AG251" s="259"/>
      <c r="AH251" s="258"/>
      <c r="AI251" s="258"/>
      <c r="AJ251" s="258"/>
      <c r="AK251" s="263"/>
      <c r="AL251" s="263"/>
      <c r="AM251" s="263"/>
      <c r="AN251" s="263"/>
      <c r="AO251" s="263"/>
      <c r="AP251" s="538"/>
      <c r="AQ251" s="263"/>
      <c r="AR251" s="263"/>
      <c r="AS251" s="263"/>
      <c r="AT251" s="263"/>
      <c r="AU251" s="263"/>
      <c r="AV251" s="263"/>
      <c r="AW251" s="263"/>
      <c r="AX251" s="263"/>
      <c r="AY251" s="263"/>
      <c r="AZ251" s="263"/>
      <c r="BA251" s="263"/>
      <c r="BB251" s="263"/>
      <c r="BC251" s="263"/>
      <c r="BD251" s="263"/>
      <c r="BE251" s="265"/>
      <c r="BF251" s="538"/>
      <c r="BG251" s="577" t="str">
        <f t="shared" si="44"/>
        <v xml:space="preserve"> </v>
      </c>
      <c r="BH251" s="577" t="str">
        <f t="shared" si="46"/>
        <v xml:space="preserve"> </v>
      </c>
      <c r="BI251" s="577" t="str">
        <f t="shared" si="47"/>
        <v xml:space="preserve"> </v>
      </c>
      <c r="BJ251" s="577" t="str">
        <f t="shared" si="48"/>
        <v xml:space="preserve"> </v>
      </c>
      <c r="BK251" s="538"/>
      <c r="BL251" s="259"/>
      <c r="BM251" s="259"/>
      <c r="BN251" s="258"/>
      <c r="BO251" s="259"/>
      <c r="BP251" s="258"/>
      <c r="BQ251" s="258"/>
      <c r="BR251" s="258"/>
      <c r="BS251" s="263"/>
      <c r="BT251" s="263"/>
      <c r="BU251" s="263"/>
      <c r="BV251" s="263"/>
      <c r="BW251" s="263"/>
      <c r="BX251" s="538"/>
      <c r="BY251" s="263"/>
      <c r="BZ251" s="263"/>
      <c r="CA251" s="263"/>
      <c r="CB251" s="263"/>
      <c r="CC251" s="263"/>
      <c r="CD251" s="263"/>
      <c r="CE251" s="263"/>
      <c r="CF251" s="263"/>
      <c r="CG251" s="263"/>
      <c r="CH251" s="263"/>
      <c r="CI251" s="263"/>
      <c r="CJ251" s="263"/>
      <c r="CK251" s="263"/>
      <c r="CL251" s="263"/>
      <c r="CM251" s="265"/>
      <c r="CN251" s="538"/>
      <c r="CO251" s="577" t="str">
        <f t="shared" si="45"/>
        <v xml:space="preserve"> </v>
      </c>
      <c r="CP251" s="577" t="str">
        <f t="shared" si="49"/>
        <v xml:space="preserve"> </v>
      </c>
      <c r="CQ251" s="577" t="str">
        <f t="shared" si="50"/>
        <v xml:space="preserve"> </v>
      </c>
      <c r="CR251" s="577" t="str">
        <f t="shared" si="51"/>
        <v xml:space="preserve"> </v>
      </c>
      <c r="CS251" s="102"/>
      <c r="CT251" s="530"/>
    </row>
    <row r="252" spans="2:98" ht="12.75" x14ac:dyDescent="0.25">
      <c r="B252" s="169">
        <f>'Données démographiques'!B251</f>
        <v>0</v>
      </c>
      <c r="C252" s="169">
        <f>'Données démographiques'!C251</f>
        <v>0</v>
      </c>
      <c r="D252" s="170">
        <f>'Données démographiques'!D251</f>
        <v>0</v>
      </c>
      <c r="E252" s="170">
        <f>'Données démographiques'!E251</f>
        <v>0</v>
      </c>
      <c r="F252" s="170">
        <f>'Données démographiques'!F251</f>
        <v>0</v>
      </c>
      <c r="G252" s="102"/>
      <c r="H252" s="273"/>
      <c r="I252" s="274"/>
      <c r="J252" s="274"/>
      <c r="K252" s="273"/>
      <c r="L252" s="257"/>
      <c r="M252" s="274"/>
      <c r="N252" s="273"/>
      <c r="O252" s="257"/>
      <c r="P252" s="278"/>
      <c r="Q252" s="278"/>
      <c r="R252" s="278"/>
      <c r="S252" s="278"/>
      <c r="T252" s="278"/>
      <c r="U252" s="537"/>
      <c r="V252" s="273"/>
      <c r="W252" s="255"/>
      <c r="X252" s="255"/>
      <c r="Y252" s="102"/>
      <c r="Z252" s="273"/>
      <c r="AA252" s="172"/>
      <c r="AB252" s="172"/>
      <c r="AC252" s="102"/>
      <c r="AD252" s="257"/>
      <c r="AE252" s="257"/>
      <c r="AF252" s="273"/>
      <c r="AG252" s="257"/>
      <c r="AH252" s="273"/>
      <c r="AI252" s="273"/>
      <c r="AJ252" s="273"/>
      <c r="AK252" s="262"/>
      <c r="AL252" s="262"/>
      <c r="AM252" s="262"/>
      <c r="AN252" s="262"/>
      <c r="AO252" s="262"/>
      <c r="AP252" s="538"/>
      <c r="AQ252" s="262"/>
      <c r="AR252" s="262"/>
      <c r="AS252" s="262"/>
      <c r="AT252" s="262"/>
      <c r="AU252" s="262"/>
      <c r="AV252" s="262"/>
      <c r="AW252" s="262"/>
      <c r="AX252" s="262"/>
      <c r="AY252" s="262"/>
      <c r="AZ252" s="262"/>
      <c r="BA252" s="262"/>
      <c r="BB252" s="262"/>
      <c r="BC252" s="262"/>
      <c r="BD252" s="262"/>
      <c r="BE252" s="264"/>
      <c r="BF252" s="538"/>
      <c r="BG252" s="576" t="str">
        <f t="shared" si="44"/>
        <v xml:space="preserve"> </v>
      </c>
      <c r="BH252" s="576" t="str">
        <f t="shared" si="46"/>
        <v xml:space="preserve"> </v>
      </c>
      <c r="BI252" s="576" t="str">
        <f t="shared" si="47"/>
        <v xml:space="preserve"> </v>
      </c>
      <c r="BJ252" s="576" t="str">
        <f t="shared" si="48"/>
        <v xml:space="preserve"> </v>
      </c>
      <c r="BK252" s="538"/>
      <c r="BL252" s="257"/>
      <c r="BM252" s="257"/>
      <c r="BN252" s="273"/>
      <c r="BO252" s="257"/>
      <c r="BP252" s="273"/>
      <c r="BQ252" s="273"/>
      <c r="BR252" s="273"/>
      <c r="BS252" s="262"/>
      <c r="BT252" s="262"/>
      <c r="BU252" s="262"/>
      <c r="BV252" s="262"/>
      <c r="BW252" s="262"/>
      <c r="BX252" s="538"/>
      <c r="BY252" s="262"/>
      <c r="BZ252" s="262"/>
      <c r="CA252" s="262"/>
      <c r="CB252" s="262"/>
      <c r="CC252" s="262"/>
      <c r="CD252" s="262"/>
      <c r="CE252" s="262"/>
      <c r="CF252" s="262"/>
      <c r="CG252" s="262"/>
      <c r="CH252" s="262"/>
      <c r="CI252" s="262"/>
      <c r="CJ252" s="262"/>
      <c r="CK252" s="262"/>
      <c r="CL252" s="262"/>
      <c r="CM252" s="264"/>
      <c r="CN252" s="538"/>
      <c r="CO252" s="576" t="str">
        <f t="shared" si="45"/>
        <v xml:space="preserve"> </v>
      </c>
      <c r="CP252" s="576" t="str">
        <f t="shared" si="49"/>
        <v xml:space="preserve"> </v>
      </c>
      <c r="CQ252" s="576" t="str">
        <f t="shared" si="50"/>
        <v xml:space="preserve"> </v>
      </c>
      <c r="CR252" s="576" t="str">
        <f t="shared" si="51"/>
        <v xml:space="preserve"> </v>
      </c>
      <c r="CS252" s="102"/>
      <c r="CT252" s="271"/>
    </row>
    <row r="253" spans="2:98" ht="12.75" x14ac:dyDescent="0.25">
      <c r="B253" s="376">
        <f>'Données démographiques'!B252</f>
        <v>0</v>
      </c>
      <c r="C253" s="376">
        <f>'Données démographiques'!C252</f>
        <v>0</v>
      </c>
      <c r="D253" s="377">
        <f>'Données démographiques'!D252</f>
        <v>0</v>
      </c>
      <c r="E253" s="377">
        <f>'Données démographiques'!E252</f>
        <v>0</v>
      </c>
      <c r="F253" s="377">
        <f>'Données démographiques'!F252</f>
        <v>0</v>
      </c>
      <c r="G253" s="102"/>
      <c r="H253" s="258"/>
      <c r="I253" s="493"/>
      <c r="J253" s="493"/>
      <c r="K253" s="258"/>
      <c r="L253" s="259"/>
      <c r="M253" s="493"/>
      <c r="N253" s="258"/>
      <c r="O253" s="259"/>
      <c r="P253" s="260"/>
      <c r="Q253" s="260"/>
      <c r="R253" s="260"/>
      <c r="S253" s="260"/>
      <c r="T253" s="260"/>
      <c r="U253" s="539"/>
      <c r="V253" s="258"/>
      <c r="W253" s="430"/>
      <c r="X253" s="430"/>
      <c r="Y253" s="102"/>
      <c r="Z253" s="258"/>
      <c r="AA253" s="431"/>
      <c r="AB253" s="431"/>
      <c r="AC253" s="102"/>
      <c r="AD253" s="259"/>
      <c r="AE253" s="259"/>
      <c r="AF253" s="258"/>
      <c r="AG253" s="259"/>
      <c r="AH253" s="258"/>
      <c r="AI253" s="258"/>
      <c r="AJ253" s="258"/>
      <c r="AK253" s="263"/>
      <c r="AL253" s="263"/>
      <c r="AM253" s="263"/>
      <c r="AN253" s="263"/>
      <c r="AO253" s="263"/>
      <c r="AP253" s="538"/>
      <c r="AQ253" s="263"/>
      <c r="AR253" s="263"/>
      <c r="AS253" s="263"/>
      <c r="AT253" s="263"/>
      <c r="AU253" s="263"/>
      <c r="AV253" s="263"/>
      <c r="AW253" s="263"/>
      <c r="AX253" s="263"/>
      <c r="AY253" s="263"/>
      <c r="AZ253" s="263"/>
      <c r="BA253" s="263"/>
      <c r="BB253" s="263"/>
      <c r="BC253" s="263"/>
      <c r="BD253" s="263"/>
      <c r="BE253" s="265"/>
      <c r="BF253" s="538"/>
      <c r="BG253" s="577" t="str">
        <f t="shared" si="44"/>
        <v xml:space="preserve"> </v>
      </c>
      <c r="BH253" s="577" t="str">
        <f t="shared" si="46"/>
        <v xml:space="preserve"> </v>
      </c>
      <c r="BI253" s="577" t="str">
        <f t="shared" si="47"/>
        <v xml:space="preserve"> </v>
      </c>
      <c r="BJ253" s="577" t="str">
        <f t="shared" si="48"/>
        <v xml:space="preserve"> </v>
      </c>
      <c r="BK253" s="538"/>
      <c r="BL253" s="259"/>
      <c r="BM253" s="259"/>
      <c r="BN253" s="258"/>
      <c r="BO253" s="259"/>
      <c r="BP253" s="258"/>
      <c r="BQ253" s="258"/>
      <c r="BR253" s="258"/>
      <c r="BS253" s="263"/>
      <c r="BT253" s="263"/>
      <c r="BU253" s="263"/>
      <c r="BV253" s="263"/>
      <c r="BW253" s="263"/>
      <c r="BX253" s="538"/>
      <c r="BY253" s="263"/>
      <c r="BZ253" s="263"/>
      <c r="CA253" s="263"/>
      <c r="CB253" s="263"/>
      <c r="CC253" s="263"/>
      <c r="CD253" s="263"/>
      <c r="CE253" s="263"/>
      <c r="CF253" s="263"/>
      <c r="CG253" s="263"/>
      <c r="CH253" s="263"/>
      <c r="CI253" s="263"/>
      <c r="CJ253" s="263"/>
      <c r="CK253" s="263"/>
      <c r="CL253" s="263"/>
      <c r="CM253" s="265"/>
      <c r="CN253" s="538"/>
      <c r="CO253" s="577" t="str">
        <f t="shared" si="45"/>
        <v xml:space="preserve"> </v>
      </c>
      <c r="CP253" s="577" t="str">
        <f t="shared" si="49"/>
        <v xml:space="preserve"> </v>
      </c>
      <c r="CQ253" s="577" t="str">
        <f t="shared" si="50"/>
        <v xml:space="preserve"> </v>
      </c>
      <c r="CR253" s="577" t="str">
        <f t="shared" si="51"/>
        <v xml:space="preserve"> </v>
      </c>
      <c r="CS253" s="102"/>
      <c r="CT253" s="530"/>
    </row>
    <row r="254" spans="2:98" ht="12.75" x14ac:dyDescent="0.25">
      <c r="B254" s="169">
        <f>'Données démographiques'!B253</f>
        <v>0</v>
      </c>
      <c r="C254" s="169">
        <f>'Données démographiques'!C253</f>
        <v>0</v>
      </c>
      <c r="D254" s="170">
        <f>'Données démographiques'!D253</f>
        <v>0</v>
      </c>
      <c r="E254" s="170">
        <f>'Données démographiques'!E253</f>
        <v>0</v>
      </c>
      <c r="F254" s="170">
        <f>'Données démographiques'!F253</f>
        <v>0</v>
      </c>
      <c r="G254" s="102"/>
      <c r="H254" s="273"/>
      <c r="I254" s="274"/>
      <c r="J254" s="274"/>
      <c r="K254" s="273"/>
      <c r="L254" s="257"/>
      <c r="M254" s="274"/>
      <c r="N254" s="273"/>
      <c r="O254" s="257"/>
      <c r="P254" s="278"/>
      <c r="Q254" s="278"/>
      <c r="R254" s="278"/>
      <c r="S254" s="278"/>
      <c r="T254" s="278"/>
      <c r="U254" s="537"/>
      <c r="V254" s="273"/>
      <c r="W254" s="255"/>
      <c r="X254" s="255"/>
      <c r="Y254" s="102"/>
      <c r="Z254" s="273"/>
      <c r="AA254" s="172"/>
      <c r="AB254" s="172"/>
      <c r="AC254" s="102"/>
      <c r="AD254" s="257"/>
      <c r="AE254" s="257"/>
      <c r="AF254" s="273"/>
      <c r="AG254" s="257"/>
      <c r="AH254" s="273"/>
      <c r="AI254" s="273"/>
      <c r="AJ254" s="273"/>
      <c r="AK254" s="262"/>
      <c r="AL254" s="262"/>
      <c r="AM254" s="262"/>
      <c r="AN254" s="262"/>
      <c r="AO254" s="262"/>
      <c r="AP254" s="538"/>
      <c r="AQ254" s="262"/>
      <c r="AR254" s="262"/>
      <c r="AS254" s="262"/>
      <c r="AT254" s="262"/>
      <c r="AU254" s="262"/>
      <c r="AV254" s="262"/>
      <c r="AW254" s="262"/>
      <c r="AX254" s="262"/>
      <c r="AY254" s="262"/>
      <c r="AZ254" s="262"/>
      <c r="BA254" s="262"/>
      <c r="BB254" s="262"/>
      <c r="BC254" s="262"/>
      <c r="BD254" s="262"/>
      <c r="BE254" s="264"/>
      <c r="BF254" s="538"/>
      <c r="BG254" s="576" t="str">
        <f t="shared" si="44"/>
        <v xml:space="preserve"> </v>
      </c>
      <c r="BH254" s="576" t="str">
        <f t="shared" si="46"/>
        <v xml:space="preserve"> </v>
      </c>
      <c r="BI254" s="576" t="str">
        <f t="shared" si="47"/>
        <v xml:space="preserve"> </v>
      </c>
      <c r="BJ254" s="576" t="str">
        <f t="shared" si="48"/>
        <v xml:space="preserve"> </v>
      </c>
      <c r="BK254" s="538"/>
      <c r="BL254" s="257"/>
      <c r="BM254" s="257"/>
      <c r="BN254" s="273"/>
      <c r="BO254" s="257"/>
      <c r="BP254" s="273"/>
      <c r="BQ254" s="273"/>
      <c r="BR254" s="273"/>
      <c r="BS254" s="262"/>
      <c r="BT254" s="262"/>
      <c r="BU254" s="262"/>
      <c r="BV254" s="262"/>
      <c r="BW254" s="262"/>
      <c r="BX254" s="538"/>
      <c r="BY254" s="262"/>
      <c r="BZ254" s="262"/>
      <c r="CA254" s="262"/>
      <c r="CB254" s="262"/>
      <c r="CC254" s="262"/>
      <c r="CD254" s="262"/>
      <c r="CE254" s="262"/>
      <c r="CF254" s="262"/>
      <c r="CG254" s="262"/>
      <c r="CH254" s="262"/>
      <c r="CI254" s="262"/>
      <c r="CJ254" s="262"/>
      <c r="CK254" s="262"/>
      <c r="CL254" s="262"/>
      <c r="CM254" s="264"/>
      <c r="CN254" s="538"/>
      <c r="CO254" s="576" t="str">
        <f t="shared" si="45"/>
        <v xml:space="preserve"> </v>
      </c>
      <c r="CP254" s="576" t="str">
        <f t="shared" si="49"/>
        <v xml:space="preserve"> </v>
      </c>
      <c r="CQ254" s="576" t="str">
        <f t="shared" si="50"/>
        <v xml:space="preserve"> </v>
      </c>
      <c r="CR254" s="576" t="str">
        <f t="shared" si="51"/>
        <v xml:space="preserve"> </v>
      </c>
      <c r="CS254" s="102"/>
      <c r="CT254" s="271"/>
    </row>
    <row r="255" spans="2:98" ht="12.75" x14ac:dyDescent="0.25">
      <c r="B255" s="376">
        <f>'Données démographiques'!B254</f>
        <v>0</v>
      </c>
      <c r="C255" s="376">
        <f>'Données démographiques'!C254</f>
        <v>0</v>
      </c>
      <c r="D255" s="377">
        <f>'Données démographiques'!D254</f>
        <v>0</v>
      </c>
      <c r="E255" s="377">
        <f>'Données démographiques'!E254</f>
        <v>0</v>
      </c>
      <c r="F255" s="377">
        <f>'Données démographiques'!F254</f>
        <v>0</v>
      </c>
      <c r="G255" s="102"/>
      <c r="H255" s="258"/>
      <c r="I255" s="493"/>
      <c r="J255" s="493"/>
      <c r="K255" s="258"/>
      <c r="L255" s="259"/>
      <c r="M255" s="493"/>
      <c r="N255" s="258"/>
      <c r="O255" s="259"/>
      <c r="P255" s="260"/>
      <c r="Q255" s="260"/>
      <c r="R255" s="260"/>
      <c r="S255" s="260"/>
      <c r="T255" s="260"/>
      <c r="U255" s="539"/>
      <c r="V255" s="258"/>
      <c r="W255" s="430"/>
      <c r="X255" s="430"/>
      <c r="Y255" s="102"/>
      <c r="Z255" s="258"/>
      <c r="AA255" s="431"/>
      <c r="AB255" s="431"/>
      <c r="AC255" s="102"/>
      <c r="AD255" s="259"/>
      <c r="AE255" s="259"/>
      <c r="AF255" s="258"/>
      <c r="AG255" s="259"/>
      <c r="AH255" s="258"/>
      <c r="AI255" s="258"/>
      <c r="AJ255" s="258"/>
      <c r="AK255" s="263"/>
      <c r="AL255" s="263"/>
      <c r="AM255" s="263"/>
      <c r="AN255" s="263"/>
      <c r="AO255" s="263"/>
      <c r="AP255" s="538"/>
      <c r="AQ255" s="263"/>
      <c r="AR255" s="263"/>
      <c r="AS255" s="263"/>
      <c r="AT255" s="263"/>
      <c r="AU255" s="263"/>
      <c r="AV255" s="263"/>
      <c r="AW255" s="263"/>
      <c r="AX255" s="263"/>
      <c r="AY255" s="263"/>
      <c r="AZ255" s="263"/>
      <c r="BA255" s="263"/>
      <c r="BB255" s="263"/>
      <c r="BC255" s="263"/>
      <c r="BD255" s="263"/>
      <c r="BE255" s="265"/>
      <c r="BF255" s="538"/>
      <c r="BG255" s="577" t="str">
        <f t="shared" si="44"/>
        <v xml:space="preserve"> </v>
      </c>
      <c r="BH255" s="577" t="str">
        <f t="shared" si="46"/>
        <v xml:space="preserve"> </v>
      </c>
      <c r="BI255" s="577" t="str">
        <f t="shared" si="47"/>
        <v xml:space="preserve"> </v>
      </c>
      <c r="BJ255" s="577" t="str">
        <f t="shared" si="48"/>
        <v xml:space="preserve"> </v>
      </c>
      <c r="BK255" s="538"/>
      <c r="BL255" s="259"/>
      <c r="BM255" s="259"/>
      <c r="BN255" s="258"/>
      <c r="BO255" s="259"/>
      <c r="BP255" s="258"/>
      <c r="BQ255" s="258"/>
      <c r="BR255" s="258"/>
      <c r="BS255" s="263"/>
      <c r="BT255" s="263"/>
      <c r="BU255" s="263"/>
      <c r="BV255" s="263"/>
      <c r="BW255" s="263"/>
      <c r="BX255" s="538"/>
      <c r="BY255" s="263"/>
      <c r="BZ255" s="263"/>
      <c r="CA255" s="263"/>
      <c r="CB255" s="263"/>
      <c r="CC255" s="263"/>
      <c r="CD255" s="263"/>
      <c r="CE255" s="263"/>
      <c r="CF255" s="263"/>
      <c r="CG255" s="263"/>
      <c r="CH255" s="263"/>
      <c r="CI255" s="263"/>
      <c r="CJ255" s="263"/>
      <c r="CK255" s="263"/>
      <c r="CL255" s="263"/>
      <c r="CM255" s="265"/>
      <c r="CN255" s="538"/>
      <c r="CO255" s="577" t="str">
        <f t="shared" si="45"/>
        <v xml:space="preserve"> </v>
      </c>
      <c r="CP255" s="577" t="str">
        <f t="shared" si="49"/>
        <v xml:space="preserve"> </v>
      </c>
      <c r="CQ255" s="577" t="str">
        <f t="shared" si="50"/>
        <v xml:space="preserve"> </v>
      </c>
      <c r="CR255" s="577" t="str">
        <f t="shared" si="51"/>
        <v xml:space="preserve"> </v>
      </c>
      <c r="CS255" s="102"/>
      <c r="CT255" s="530"/>
    </row>
    <row r="256" spans="2:98" ht="12.75" x14ac:dyDescent="0.25">
      <c r="B256" s="169">
        <f>'Données démographiques'!B255</f>
        <v>0</v>
      </c>
      <c r="C256" s="169">
        <f>'Données démographiques'!C255</f>
        <v>0</v>
      </c>
      <c r="D256" s="170">
        <f>'Données démographiques'!D255</f>
        <v>0</v>
      </c>
      <c r="E256" s="170">
        <f>'Données démographiques'!E255</f>
        <v>0</v>
      </c>
      <c r="F256" s="170">
        <f>'Données démographiques'!F255</f>
        <v>0</v>
      </c>
      <c r="G256" s="102"/>
      <c r="H256" s="273"/>
      <c r="I256" s="274"/>
      <c r="J256" s="274"/>
      <c r="K256" s="273"/>
      <c r="L256" s="257"/>
      <c r="M256" s="274"/>
      <c r="N256" s="273"/>
      <c r="O256" s="257"/>
      <c r="P256" s="278"/>
      <c r="Q256" s="278"/>
      <c r="R256" s="278"/>
      <c r="S256" s="278"/>
      <c r="T256" s="278"/>
      <c r="U256" s="537"/>
      <c r="V256" s="273"/>
      <c r="W256" s="255"/>
      <c r="X256" s="255"/>
      <c r="Y256" s="102"/>
      <c r="Z256" s="273"/>
      <c r="AA256" s="172"/>
      <c r="AB256" s="172"/>
      <c r="AC256" s="102"/>
      <c r="AD256" s="257"/>
      <c r="AE256" s="257"/>
      <c r="AF256" s="273"/>
      <c r="AG256" s="257"/>
      <c r="AH256" s="273"/>
      <c r="AI256" s="273"/>
      <c r="AJ256" s="273"/>
      <c r="AK256" s="262"/>
      <c r="AL256" s="262"/>
      <c r="AM256" s="262"/>
      <c r="AN256" s="262"/>
      <c r="AO256" s="262"/>
      <c r="AP256" s="538"/>
      <c r="AQ256" s="262"/>
      <c r="AR256" s="262"/>
      <c r="AS256" s="262"/>
      <c r="AT256" s="262"/>
      <c r="AU256" s="262"/>
      <c r="AV256" s="262"/>
      <c r="AW256" s="262"/>
      <c r="AX256" s="262"/>
      <c r="AY256" s="262"/>
      <c r="AZ256" s="262"/>
      <c r="BA256" s="262"/>
      <c r="BB256" s="262"/>
      <c r="BC256" s="262"/>
      <c r="BD256" s="262"/>
      <c r="BE256" s="264"/>
      <c r="BF256" s="538"/>
      <c r="BG256" s="576" t="str">
        <f t="shared" si="44"/>
        <v xml:space="preserve"> </v>
      </c>
      <c r="BH256" s="576" t="str">
        <f t="shared" si="46"/>
        <v xml:space="preserve"> </v>
      </c>
      <c r="BI256" s="576" t="str">
        <f t="shared" si="47"/>
        <v xml:space="preserve"> </v>
      </c>
      <c r="BJ256" s="576" t="str">
        <f t="shared" si="48"/>
        <v xml:space="preserve"> </v>
      </c>
      <c r="BK256" s="538"/>
      <c r="BL256" s="257"/>
      <c r="BM256" s="257"/>
      <c r="BN256" s="273"/>
      <c r="BO256" s="257"/>
      <c r="BP256" s="273"/>
      <c r="BQ256" s="273"/>
      <c r="BR256" s="273"/>
      <c r="BS256" s="262"/>
      <c r="BT256" s="262"/>
      <c r="BU256" s="262"/>
      <c r="BV256" s="262"/>
      <c r="BW256" s="262"/>
      <c r="BX256" s="538"/>
      <c r="BY256" s="262"/>
      <c r="BZ256" s="262"/>
      <c r="CA256" s="262"/>
      <c r="CB256" s="262"/>
      <c r="CC256" s="262"/>
      <c r="CD256" s="262"/>
      <c r="CE256" s="262"/>
      <c r="CF256" s="262"/>
      <c r="CG256" s="262"/>
      <c r="CH256" s="262"/>
      <c r="CI256" s="262"/>
      <c r="CJ256" s="262"/>
      <c r="CK256" s="262"/>
      <c r="CL256" s="262"/>
      <c r="CM256" s="264"/>
      <c r="CN256" s="538"/>
      <c r="CO256" s="576" t="str">
        <f t="shared" si="45"/>
        <v xml:space="preserve"> </v>
      </c>
      <c r="CP256" s="576" t="str">
        <f t="shared" si="49"/>
        <v xml:space="preserve"> </v>
      </c>
      <c r="CQ256" s="576" t="str">
        <f t="shared" si="50"/>
        <v xml:space="preserve"> </v>
      </c>
      <c r="CR256" s="576" t="str">
        <f t="shared" si="51"/>
        <v xml:space="preserve"> </v>
      </c>
      <c r="CS256" s="102"/>
      <c r="CT256" s="271"/>
    </row>
    <row r="257" spans="2:98" ht="12.75" x14ac:dyDescent="0.25">
      <c r="B257" s="376">
        <f>'Données démographiques'!B256</f>
        <v>0</v>
      </c>
      <c r="C257" s="376">
        <f>'Données démographiques'!C256</f>
        <v>0</v>
      </c>
      <c r="D257" s="377">
        <f>'Données démographiques'!D256</f>
        <v>0</v>
      </c>
      <c r="E257" s="377">
        <f>'Données démographiques'!E256</f>
        <v>0</v>
      </c>
      <c r="F257" s="377">
        <f>'Données démographiques'!F256</f>
        <v>0</v>
      </c>
      <c r="G257" s="102"/>
      <c r="H257" s="258"/>
      <c r="I257" s="493"/>
      <c r="J257" s="493"/>
      <c r="K257" s="258"/>
      <c r="L257" s="259"/>
      <c r="M257" s="493"/>
      <c r="N257" s="258"/>
      <c r="O257" s="259"/>
      <c r="P257" s="260"/>
      <c r="Q257" s="260"/>
      <c r="R257" s="260"/>
      <c r="S257" s="260"/>
      <c r="T257" s="260"/>
      <c r="U257" s="539"/>
      <c r="V257" s="258"/>
      <c r="W257" s="430"/>
      <c r="X257" s="430"/>
      <c r="Y257" s="102"/>
      <c r="Z257" s="258"/>
      <c r="AA257" s="431"/>
      <c r="AB257" s="431"/>
      <c r="AC257" s="102"/>
      <c r="AD257" s="259"/>
      <c r="AE257" s="259"/>
      <c r="AF257" s="258"/>
      <c r="AG257" s="259"/>
      <c r="AH257" s="258"/>
      <c r="AI257" s="258"/>
      <c r="AJ257" s="258"/>
      <c r="AK257" s="263"/>
      <c r="AL257" s="263"/>
      <c r="AM257" s="263"/>
      <c r="AN257" s="263"/>
      <c r="AO257" s="263"/>
      <c r="AP257" s="538"/>
      <c r="AQ257" s="263"/>
      <c r="AR257" s="263"/>
      <c r="AS257" s="263"/>
      <c r="AT257" s="263"/>
      <c r="AU257" s="263"/>
      <c r="AV257" s="263"/>
      <c r="AW257" s="263"/>
      <c r="AX257" s="263"/>
      <c r="AY257" s="263"/>
      <c r="AZ257" s="263"/>
      <c r="BA257" s="263"/>
      <c r="BB257" s="263"/>
      <c r="BC257" s="263"/>
      <c r="BD257" s="263"/>
      <c r="BE257" s="265"/>
      <c r="BF257" s="538"/>
      <c r="BG257" s="577" t="str">
        <f t="shared" si="44"/>
        <v xml:space="preserve"> </v>
      </c>
      <c r="BH257" s="577" t="str">
        <f t="shared" si="46"/>
        <v xml:space="preserve"> </v>
      </c>
      <c r="BI257" s="577" t="str">
        <f t="shared" si="47"/>
        <v xml:space="preserve"> </v>
      </c>
      <c r="BJ257" s="577" t="str">
        <f t="shared" si="48"/>
        <v xml:space="preserve"> </v>
      </c>
      <c r="BK257" s="538"/>
      <c r="BL257" s="259"/>
      <c r="BM257" s="259"/>
      <c r="BN257" s="258"/>
      <c r="BO257" s="259"/>
      <c r="BP257" s="258"/>
      <c r="BQ257" s="258"/>
      <c r="BR257" s="258"/>
      <c r="BS257" s="263"/>
      <c r="BT257" s="263"/>
      <c r="BU257" s="263"/>
      <c r="BV257" s="263"/>
      <c r="BW257" s="263"/>
      <c r="BX257" s="538"/>
      <c r="BY257" s="263"/>
      <c r="BZ257" s="263"/>
      <c r="CA257" s="263"/>
      <c r="CB257" s="263"/>
      <c r="CC257" s="263"/>
      <c r="CD257" s="263"/>
      <c r="CE257" s="263"/>
      <c r="CF257" s="263"/>
      <c r="CG257" s="263"/>
      <c r="CH257" s="263"/>
      <c r="CI257" s="263"/>
      <c r="CJ257" s="263"/>
      <c r="CK257" s="263"/>
      <c r="CL257" s="263"/>
      <c r="CM257" s="265"/>
      <c r="CN257" s="538"/>
      <c r="CO257" s="577" t="str">
        <f t="shared" si="45"/>
        <v xml:space="preserve"> </v>
      </c>
      <c r="CP257" s="577" t="str">
        <f t="shared" si="49"/>
        <v xml:space="preserve"> </v>
      </c>
      <c r="CQ257" s="577" t="str">
        <f t="shared" si="50"/>
        <v xml:space="preserve"> </v>
      </c>
      <c r="CR257" s="577" t="str">
        <f t="shared" si="51"/>
        <v xml:space="preserve"> </v>
      </c>
      <c r="CS257" s="102"/>
      <c r="CT257" s="530"/>
    </row>
    <row r="258" spans="2:98" ht="12.75" x14ac:dyDescent="0.25">
      <c r="B258" s="169">
        <f>'Données démographiques'!B257</f>
        <v>0</v>
      </c>
      <c r="C258" s="169">
        <f>'Données démographiques'!C257</f>
        <v>0</v>
      </c>
      <c r="D258" s="170">
        <f>'Données démographiques'!D257</f>
        <v>0</v>
      </c>
      <c r="E258" s="170">
        <f>'Données démographiques'!E257</f>
        <v>0</v>
      </c>
      <c r="F258" s="170">
        <f>'Données démographiques'!F257</f>
        <v>0</v>
      </c>
      <c r="G258" s="102"/>
      <c r="H258" s="273"/>
      <c r="I258" s="274"/>
      <c r="J258" s="274"/>
      <c r="K258" s="273"/>
      <c r="L258" s="257"/>
      <c r="M258" s="274"/>
      <c r="N258" s="273"/>
      <c r="O258" s="257"/>
      <c r="P258" s="278"/>
      <c r="Q258" s="278"/>
      <c r="R258" s="278"/>
      <c r="S258" s="278"/>
      <c r="T258" s="278"/>
      <c r="U258" s="537"/>
      <c r="V258" s="273"/>
      <c r="W258" s="255"/>
      <c r="X258" s="255"/>
      <c r="Y258" s="102"/>
      <c r="Z258" s="273"/>
      <c r="AA258" s="172"/>
      <c r="AB258" s="172"/>
      <c r="AC258" s="102"/>
      <c r="AD258" s="257"/>
      <c r="AE258" s="257"/>
      <c r="AF258" s="273"/>
      <c r="AG258" s="257"/>
      <c r="AH258" s="273"/>
      <c r="AI258" s="273"/>
      <c r="AJ258" s="273"/>
      <c r="AK258" s="262"/>
      <c r="AL258" s="262"/>
      <c r="AM258" s="262"/>
      <c r="AN258" s="262"/>
      <c r="AO258" s="262"/>
      <c r="AP258" s="538"/>
      <c r="AQ258" s="262"/>
      <c r="AR258" s="262"/>
      <c r="AS258" s="262"/>
      <c r="AT258" s="262"/>
      <c r="AU258" s="262"/>
      <c r="AV258" s="262"/>
      <c r="AW258" s="262"/>
      <c r="AX258" s="262"/>
      <c r="AY258" s="262"/>
      <c r="AZ258" s="262"/>
      <c r="BA258" s="262"/>
      <c r="BB258" s="262"/>
      <c r="BC258" s="262"/>
      <c r="BD258" s="262"/>
      <c r="BE258" s="264"/>
      <c r="BF258" s="538"/>
      <c r="BG258" s="576" t="str">
        <f t="shared" si="44"/>
        <v xml:space="preserve"> </v>
      </c>
      <c r="BH258" s="576" t="str">
        <f t="shared" si="46"/>
        <v xml:space="preserve"> </v>
      </c>
      <c r="BI258" s="576" t="str">
        <f t="shared" si="47"/>
        <v xml:space="preserve"> </v>
      </c>
      <c r="BJ258" s="576" t="str">
        <f t="shared" si="48"/>
        <v xml:space="preserve"> </v>
      </c>
      <c r="BK258" s="538"/>
      <c r="BL258" s="257"/>
      <c r="BM258" s="257"/>
      <c r="BN258" s="273"/>
      <c r="BO258" s="257"/>
      <c r="BP258" s="273"/>
      <c r="BQ258" s="273"/>
      <c r="BR258" s="273"/>
      <c r="BS258" s="262"/>
      <c r="BT258" s="262"/>
      <c r="BU258" s="262"/>
      <c r="BV258" s="262"/>
      <c r="BW258" s="262"/>
      <c r="BX258" s="538"/>
      <c r="BY258" s="262"/>
      <c r="BZ258" s="262"/>
      <c r="CA258" s="262"/>
      <c r="CB258" s="262"/>
      <c r="CC258" s="262"/>
      <c r="CD258" s="262"/>
      <c r="CE258" s="262"/>
      <c r="CF258" s="262"/>
      <c r="CG258" s="262"/>
      <c r="CH258" s="262"/>
      <c r="CI258" s="262"/>
      <c r="CJ258" s="262"/>
      <c r="CK258" s="262"/>
      <c r="CL258" s="262"/>
      <c r="CM258" s="264"/>
      <c r="CN258" s="538"/>
      <c r="CO258" s="576" t="str">
        <f t="shared" si="45"/>
        <v xml:space="preserve"> </v>
      </c>
      <c r="CP258" s="576" t="str">
        <f t="shared" si="49"/>
        <v xml:space="preserve"> </v>
      </c>
      <c r="CQ258" s="576" t="str">
        <f t="shared" si="50"/>
        <v xml:space="preserve"> </v>
      </c>
      <c r="CR258" s="576" t="str">
        <f t="shared" si="51"/>
        <v xml:space="preserve"> </v>
      </c>
      <c r="CS258" s="102"/>
      <c r="CT258" s="271"/>
    </row>
    <row r="259" spans="2:98" ht="12.75" x14ac:dyDescent="0.25">
      <c r="B259" s="376">
        <f>'Données démographiques'!B258</f>
        <v>0</v>
      </c>
      <c r="C259" s="376">
        <f>'Données démographiques'!C258</f>
        <v>0</v>
      </c>
      <c r="D259" s="377">
        <f>'Données démographiques'!D258</f>
        <v>0</v>
      </c>
      <c r="E259" s="377">
        <f>'Données démographiques'!E258</f>
        <v>0</v>
      </c>
      <c r="F259" s="377">
        <f>'Données démographiques'!F258</f>
        <v>0</v>
      </c>
      <c r="G259" s="102"/>
      <c r="H259" s="258"/>
      <c r="I259" s="493"/>
      <c r="J259" s="493"/>
      <c r="K259" s="258"/>
      <c r="L259" s="259"/>
      <c r="M259" s="493"/>
      <c r="N259" s="258"/>
      <c r="O259" s="259"/>
      <c r="P259" s="260"/>
      <c r="Q259" s="260"/>
      <c r="R259" s="260"/>
      <c r="S259" s="260"/>
      <c r="T259" s="260"/>
      <c r="U259" s="539"/>
      <c r="V259" s="258"/>
      <c r="W259" s="430"/>
      <c r="X259" s="430"/>
      <c r="Y259" s="102"/>
      <c r="Z259" s="258"/>
      <c r="AA259" s="431"/>
      <c r="AB259" s="431"/>
      <c r="AC259" s="102"/>
      <c r="AD259" s="259"/>
      <c r="AE259" s="259"/>
      <c r="AF259" s="258"/>
      <c r="AG259" s="259"/>
      <c r="AH259" s="258"/>
      <c r="AI259" s="258"/>
      <c r="AJ259" s="258"/>
      <c r="AK259" s="263"/>
      <c r="AL259" s="263"/>
      <c r="AM259" s="263"/>
      <c r="AN259" s="263"/>
      <c r="AO259" s="263"/>
      <c r="AP259" s="538"/>
      <c r="AQ259" s="263"/>
      <c r="AR259" s="263"/>
      <c r="AS259" s="263"/>
      <c r="AT259" s="263"/>
      <c r="AU259" s="263"/>
      <c r="AV259" s="263"/>
      <c r="AW259" s="263"/>
      <c r="AX259" s="263"/>
      <c r="AY259" s="263"/>
      <c r="AZ259" s="263"/>
      <c r="BA259" s="263"/>
      <c r="BB259" s="263"/>
      <c r="BC259" s="263"/>
      <c r="BD259" s="263"/>
      <c r="BE259" s="265"/>
      <c r="BF259" s="538"/>
      <c r="BG259" s="577" t="str">
        <f t="shared" si="44"/>
        <v xml:space="preserve"> </v>
      </c>
      <c r="BH259" s="577" t="str">
        <f t="shared" si="46"/>
        <v xml:space="preserve"> </v>
      </c>
      <c r="BI259" s="577" t="str">
        <f t="shared" si="47"/>
        <v xml:space="preserve"> </v>
      </c>
      <c r="BJ259" s="577" t="str">
        <f t="shared" si="48"/>
        <v xml:space="preserve"> </v>
      </c>
      <c r="BK259" s="538"/>
      <c r="BL259" s="259"/>
      <c r="BM259" s="259"/>
      <c r="BN259" s="258"/>
      <c r="BO259" s="259"/>
      <c r="BP259" s="258"/>
      <c r="BQ259" s="258"/>
      <c r="BR259" s="258"/>
      <c r="BS259" s="263"/>
      <c r="BT259" s="263"/>
      <c r="BU259" s="263"/>
      <c r="BV259" s="263"/>
      <c r="BW259" s="263"/>
      <c r="BX259" s="538"/>
      <c r="BY259" s="263"/>
      <c r="BZ259" s="263"/>
      <c r="CA259" s="263"/>
      <c r="CB259" s="263"/>
      <c r="CC259" s="263"/>
      <c r="CD259" s="263"/>
      <c r="CE259" s="263"/>
      <c r="CF259" s="263"/>
      <c r="CG259" s="263"/>
      <c r="CH259" s="263"/>
      <c r="CI259" s="263"/>
      <c r="CJ259" s="263"/>
      <c r="CK259" s="263"/>
      <c r="CL259" s="263"/>
      <c r="CM259" s="265"/>
      <c r="CN259" s="538"/>
      <c r="CO259" s="577" t="str">
        <f t="shared" si="45"/>
        <v xml:space="preserve"> </v>
      </c>
      <c r="CP259" s="577" t="str">
        <f t="shared" si="49"/>
        <v xml:space="preserve"> </v>
      </c>
      <c r="CQ259" s="577" t="str">
        <f t="shared" si="50"/>
        <v xml:space="preserve"> </v>
      </c>
      <c r="CR259" s="577" t="str">
        <f t="shared" si="51"/>
        <v xml:space="preserve"> </v>
      </c>
      <c r="CS259" s="102"/>
      <c r="CT259" s="530"/>
    </row>
    <row r="260" spans="2:98" ht="12.75" x14ac:dyDescent="0.25">
      <c r="B260" s="169">
        <f>'Données démographiques'!B259</f>
        <v>0</v>
      </c>
      <c r="C260" s="169">
        <f>'Données démographiques'!C259</f>
        <v>0</v>
      </c>
      <c r="D260" s="170">
        <f>'Données démographiques'!D259</f>
        <v>0</v>
      </c>
      <c r="E260" s="170">
        <f>'Données démographiques'!E259</f>
        <v>0</v>
      </c>
      <c r="F260" s="170">
        <f>'Données démographiques'!F259</f>
        <v>0</v>
      </c>
      <c r="G260" s="102"/>
      <c r="H260" s="273"/>
      <c r="I260" s="274"/>
      <c r="J260" s="274"/>
      <c r="K260" s="273"/>
      <c r="L260" s="257"/>
      <c r="M260" s="274"/>
      <c r="N260" s="273"/>
      <c r="O260" s="257"/>
      <c r="P260" s="278"/>
      <c r="Q260" s="278"/>
      <c r="R260" s="278"/>
      <c r="S260" s="278"/>
      <c r="T260" s="278"/>
      <c r="U260" s="537"/>
      <c r="V260" s="273"/>
      <c r="W260" s="255"/>
      <c r="X260" s="255"/>
      <c r="Y260" s="102"/>
      <c r="Z260" s="273"/>
      <c r="AA260" s="172"/>
      <c r="AB260" s="172"/>
      <c r="AC260" s="102"/>
      <c r="AD260" s="257"/>
      <c r="AE260" s="257"/>
      <c r="AF260" s="273"/>
      <c r="AG260" s="257"/>
      <c r="AH260" s="273"/>
      <c r="AI260" s="273"/>
      <c r="AJ260" s="273"/>
      <c r="AK260" s="262"/>
      <c r="AL260" s="262"/>
      <c r="AM260" s="262"/>
      <c r="AN260" s="262"/>
      <c r="AO260" s="262"/>
      <c r="AP260" s="538"/>
      <c r="AQ260" s="262"/>
      <c r="AR260" s="262"/>
      <c r="AS260" s="262"/>
      <c r="AT260" s="262"/>
      <c r="AU260" s="262"/>
      <c r="AV260" s="262"/>
      <c r="AW260" s="262"/>
      <c r="AX260" s="262"/>
      <c r="AY260" s="262"/>
      <c r="AZ260" s="262"/>
      <c r="BA260" s="262"/>
      <c r="BB260" s="262"/>
      <c r="BC260" s="262"/>
      <c r="BD260" s="262"/>
      <c r="BE260" s="264"/>
      <c r="BF260" s="538"/>
      <c r="BG260" s="576" t="str">
        <f t="shared" si="44"/>
        <v xml:space="preserve"> </v>
      </c>
      <c r="BH260" s="576" t="str">
        <f t="shared" si="46"/>
        <v xml:space="preserve"> </v>
      </c>
      <c r="BI260" s="576" t="str">
        <f t="shared" si="47"/>
        <v xml:space="preserve"> </v>
      </c>
      <c r="BJ260" s="576" t="str">
        <f t="shared" si="48"/>
        <v xml:space="preserve"> </v>
      </c>
      <c r="BK260" s="538"/>
      <c r="BL260" s="257"/>
      <c r="BM260" s="257"/>
      <c r="BN260" s="273"/>
      <c r="BO260" s="257"/>
      <c r="BP260" s="273"/>
      <c r="BQ260" s="273"/>
      <c r="BR260" s="273"/>
      <c r="BS260" s="262"/>
      <c r="BT260" s="262"/>
      <c r="BU260" s="262"/>
      <c r="BV260" s="262"/>
      <c r="BW260" s="262"/>
      <c r="BX260" s="538"/>
      <c r="BY260" s="262"/>
      <c r="BZ260" s="262"/>
      <c r="CA260" s="262"/>
      <c r="CB260" s="262"/>
      <c r="CC260" s="262"/>
      <c r="CD260" s="262"/>
      <c r="CE260" s="262"/>
      <c r="CF260" s="262"/>
      <c r="CG260" s="262"/>
      <c r="CH260" s="262"/>
      <c r="CI260" s="262"/>
      <c r="CJ260" s="262"/>
      <c r="CK260" s="262"/>
      <c r="CL260" s="262"/>
      <c r="CM260" s="264"/>
      <c r="CN260" s="538"/>
      <c r="CO260" s="576" t="str">
        <f t="shared" si="45"/>
        <v xml:space="preserve"> </v>
      </c>
      <c r="CP260" s="576" t="str">
        <f t="shared" si="49"/>
        <v xml:space="preserve"> </v>
      </c>
      <c r="CQ260" s="576" t="str">
        <f t="shared" si="50"/>
        <v xml:space="preserve"> </v>
      </c>
      <c r="CR260" s="576" t="str">
        <f t="shared" si="51"/>
        <v xml:space="preserve"> </v>
      </c>
      <c r="CS260" s="102"/>
      <c r="CT260" s="271"/>
    </row>
    <row r="261" spans="2:98" ht="12.75" x14ac:dyDescent="0.25">
      <c r="B261" s="376">
        <f>'Données démographiques'!B260</f>
        <v>0</v>
      </c>
      <c r="C261" s="376">
        <f>'Données démographiques'!C260</f>
        <v>0</v>
      </c>
      <c r="D261" s="377">
        <f>'Données démographiques'!D260</f>
        <v>0</v>
      </c>
      <c r="E261" s="377">
        <f>'Données démographiques'!E260</f>
        <v>0</v>
      </c>
      <c r="F261" s="377">
        <f>'Données démographiques'!F260</f>
        <v>0</v>
      </c>
      <c r="G261" s="102"/>
      <c r="H261" s="258"/>
      <c r="I261" s="493"/>
      <c r="J261" s="493"/>
      <c r="K261" s="258"/>
      <c r="L261" s="259"/>
      <c r="M261" s="493"/>
      <c r="N261" s="258"/>
      <c r="O261" s="259"/>
      <c r="P261" s="260"/>
      <c r="Q261" s="260"/>
      <c r="R261" s="260"/>
      <c r="S261" s="260"/>
      <c r="T261" s="260"/>
      <c r="U261" s="539"/>
      <c r="V261" s="258"/>
      <c r="W261" s="430"/>
      <c r="X261" s="430"/>
      <c r="Y261" s="102"/>
      <c r="Z261" s="258"/>
      <c r="AA261" s="431"/>
      <c r="AB261" s="431"/>
      <c r="AC261" s="102"/>
      <c r="AD261" s="259"/>
      <c r="AE261" s="259"/>
      <c r="AF261" s="258"/>
      <c r="AG261" s="259"/>
      <c r="AH261" s="258"/>
      <c r="AI261" s="258"/>
      <c r="AJ261" s="258"/>
      <c r="AK261" s="263"/>
      <c r="AL261" s="263"/>
      <c r="AM261" s="263"/>
      <c r="AN261" s="263"/>
      <c r="AO261" s="263"/>
      <c r="AP261" s="538"/>
      <c r="AQ261" s="263"/>
      <c r="AR261" s="263"/>
      <c r="AS261" s="263"/>
      <c r="AT261" s="263"/>
      <c r="AU261" s="263"/>
      <c r="AV261" s="263"/>
      <c r="AW261" s="263"/>
      <c r="AX261" s="263"/>
      <c r="AY261" s="263"/>
      <c r="AZ261" s="263"/>
      <c r="BA261" s="263"/>
      <c r="BB261" s="263"/>
      <c r="BC261" s="263"/>
      <c r="BD261" s="263"/>
      <c r="BE261" s="265"/>
      <c r="BF261" s="538"/>
      <c r="BG261" s="577" t="str">
        <f t="shared" si="44"/>
        <v xml:space="preserve"> </v>
      </c>
      <c r="BH261" s="577" t="str">
        <f t="shared" si="46"/>
        <v xml:space="preserve"> </v>
      </c>
      <c r="BI261" s="577" t="str">
        <f t="shared" si="47"/>
        <v xml:space="preserve"> </v>
      </c>
      <c r="BJ261" s="577" t="str">
        <f t="shared" si="48"/>
        <v xml:space="preserve"> </v>
      </c>
      <c r="BK261" s="538"/>
      <c r="BL261" s="259"/>
      <c r="BM261" s="259"/>
      <c r="BN261" s="258"/>
      <c r="BO261" s="259"/>
      <c r="BP261" s="258"/>
      <c r="BQ261" s="258"/>
      <c r="BR261" s="258"/>
      <c r="BS261" s="263"/>
      <c r="BT261" s="263"/>
      <c r="BU261" s="263"/>
      <c r="BV261" s="263"/>
      <c r="BW261" s="263"/>
      <c r="BX261" s="538"/>
      <c r="BY261" s="263"/>
      <c r="BZ261" s="263"/>
      <c r="CA261" s="263"/>
      <c r="CB261" s="263"/>
      <c r="CC261" s="263"/>
      <c r="CD261" s="263"/>
      <c r="CE261" s="263"/>
      <c r="CF261" s="263"/>
      <c r="CG261" s="263"/>
      <c r="CH261" s="263"/>
      <c r="CI261" s="263"/>
      <c r="CJ261" s="263"/>
      <c r="CK261" s="263"/>
      <c r="CL261" s="263"/>
      <c r="CM261" s="265"/>
      <c r="CN261" s="538"/>
      <c r="CO261" s="577" t="str">
        <f t="shared" si="45"/>
        <v xml:space="preserve"> </v>
      </c>
      <c r="CP261" s="577" t="str">
        <f t="shared" si="49"/>
        <v xml:space="preserve"> </v>
      </c>
      <c r="CQ261" s="577" t="str">
        <f t="shared" si="50"/>
        <v xml:space="preserve"> </v>
      </c>
      <c r="CR261" s="577" t="str">
        <f t="shared" si="51"/>
        <v xml:space="preserve"> </v>
      </c>
      <c r="CS261" s="102"/>
      <c r="CT261" s="530"/>
    </row>
    <row r="262" spans="2:98" ht="12.75" x14ac:dyDescent="0.25">
      <c r="B262" s="169">
        <f>'Données démographiques'!B261</f>
        <v>0</v>
      </c>
      <c r="C262" s="169">
        <f>'Données démographiques'!C261</f>
        <v>0</v>
      </c>
      <c r="D262" s="170">
        <f>'Données démographiques'!D261</f>
        <v>0</v>
      </c>
      <c r="E262" s="170">
        <f>'Données démographiques'!E261</f>
        <v>0</v>
      </c>
      <c r="F262" s="170">
        <f>'Données démographiques'!F261</f>
        <v>0</v>
      </c>
      <c r="G262" s="102"/>
      <c r="H262" s="273"/>
      <c r="I262" s="274"/>
      <c r="J262" s="274"/>
      <c r="K262" s="273"/>
      <c r="L262" s="257"/>
      <c r="M262" s="274"/>
      <c r="N262" s="273"/>
      <c r="O262" s="257"/>
      <c r="P262" s="278"/>
      <c r="Q262" s="278"/>
      <c r="R262" s="278"/>
      <c r="S262" s="278"/>
      <c r="T262" s="278"/>
      <c r="U262" s="537"/>
      <c r="V262" s="273"/>
      <c r="W262" s="255"/>
      <c r="X262" s="255"/>
      <c r="Y262" s="102"/>
      <c r="Z262" s="273"/>
      <c r="AA262" s="172"/>
      <c r="AB262" s="172"/>
      <c r="AC262" s="102"/>
      <c r="AD262" s="257"/>
      <c r="AE262" s="257"/>
      <c r="AF262" s="273"/>
      <c r="AG262" s="257"/>
      <c r="AH262" s="273"/>
      <c r="AI262" s="273"/>
      <c r="AJ262" s="273"/>
      <c r="AK262" s="262"/>
      <c r="AL262" s="262"/>
      <c r="AM262" s="262"/>
      <c r="AN262" s="262"/>
      <c r="AO262" s="262"/>
      <c r="AP262" s="538"/>
      <c r="AQ262" s="262"/>
      <c r="AR262" s="262"/>
      <c r="AS262" s="262"/>
      <c r="AT262" s="262"/>
      <c r="AU262" s="262"/>
      <c r="AV262" s="262"/>
      <c r="AW262" s="262"/>
      <c r="AX262" s="262"/>
      <c r="AY262" s="262"/>
      <c r="AZ262" s="262"/>
      <c r="BA262" s="262"/>
      <c r="BB262" s="262"/>
      <c r="BC262" s="262"/>
      <c r="BD262" s="262"/>
      <c r="BE262" s="264"/>
      <c r="BF262" s="538"/>
      <c r="BG262" s="576" t="str">
        <f t="shared" si="44"/>
        <v xml:space="preserve"> </v>
      </c>
      <c r="BH262" s="576" t="str">
        <f t="shared" si="46"/>
        <v xml:space="preserve"> </v>
      </c>
      <c r="BI262" s="576" t="str">
        <f t="shared" si="47"/>
        <v xml:space="preserve"> </v>
      </c>
      <c r="BJ262" s="576" t="str">
        <f t="shared" si="48"/>
        <v xml:space="preserve"> </v>
      </c>
      <c r="BK262" s="538"/>
      <c r="BL262" s="257"/>
      <c r="BM262" s="257"/>
      <c r="BN262" s="273"/>
      <c r="BO262" s="257"/>
      <c r="BP262" s="273"/>
      <c r="BQ262" s="273"/>
      <c r="BR262" s="273"/>
      <c r="BS262" s="262"/>
      <c r="BT262" s="262"/>
      <c r="BU262" s="262"/>
      <c r="BV262" s="262"/>
      <c r="BW262" s="262"/>
      <c r="BX262" s="538"/>
      <c r="BY262" s="262"/>
      <c r="BZ262" s="262"/>
      <c r="CA262" s="262"/>
      <c r="CB262" s="262"/>
      <c r="CC262" s="262"/>
      <c r="CD262" s="262"/>
      <c r="CE262" s="262"/>
      <c r="CF262" s="262"/>
      <c r="CG262" s="262"/>
      <c r="CH262" s="262"/>
      <c r="CI262" s="262"/>
      <c r="CJ262" s="262"/>
      <c r="CK262" s="262"/>
      <c r="CL262" s="262"/>
      <c r="CM262" s="264"/>
      <c r="CN262" s="538"/>
      <c r="CO262" s="576" t="str">
        <f t="shared" si="45"/>
        <v xml:space="preserve"> </v>
      </c>
      <c r="CP262" s="576" t="str">
        <f t="shared" si="49"/>
        <v xml:space="preserve"> </v>
      </c>
      <c r="CQ262" s="576" t="str">
        <f t="shared" si="50"/>
        <v xml:space="preserve"> </v>
      </c>
      <c r="CR262" s="576" t="str">
        <f t="shared" si="51"/>
        <v xml:space="preserve"> </v>
      </c>
      <c r="CS262" s="102"/>
      <c r="CT262" s="271"/>
    </row>
    <row r="263" spans="2:98" ht="12.75" x14ac:dyDescent="0.25">
      <c r="B263" s="376">
        <f>'Données démographiques'!B262</f>
        <v>0</v>
      </c>
      <c r="C263" s="376">
        <f>'Données démographiques'!C262</f>
        <v>0</v>
      </c>
      <c r="D263" s="377">
        <f>'Données démographiques'!D262</f>
        <v>0</v>
      </c>
      <c r="E263" s="377">
        <f>'Données démographiques'!E262</f>
        <v>0</v>
      </c>
      <c r="F263" s="377">
        <f>'Données démographiques'!F262</f>
        <v>0</v>
      </c>
      <c r="G263" s="102"/>
      <c r="H263" s="258"/>
      <c r="I263" s="493"/>
      <c r="J263" s="493"/>
      <c r="K263" s="258"/>
      <c r="L263" s="259"/>
      <c r="M263" s="493"/>
      <c r="N263" s="258"/>
      <c r="O263" s="259"/>
      <c r="P263" s="260"/>
      <c r="Q263" s="260"/>
      <c r="R263" s="260"/>
      <c r="S263" s="260"/>
      <c r="T263" s="260"/>
      <c r="U263" s="539"/>
      <c r="V263" s="258"/>
      <c r="W263" s="430"/>
      <c r="X263" s="430"/>
      <c r="Y263" s="102"/>
      <c r="Z263" s="258"/>
      <c r="AA263" s="431"/>
      <c r="AB263" s="431"/>
      <c r="AC263" s="102"/>
      <c r="AD263" s="259"/>
      <c r="AE263" s="259"/>
      <c r="AF263" s="258"/>
      <c r="AG263" s="259"/>
      <c r="AH263" s="258"/>
      <c r="AI263" s="258"/>
      <c r="AJ263" s="258"/>
      <c r="AK263" s="263"/>
      <c r="AL263" s="263"/>
      <c r="AM263" s="263"/>
      <c r="AN263" s="263"/>
      <c r="AO263" s="263"/>
      <c r="AP263" s="538"/>
      <c r="AQ263" s="263"/>
      <c r="AR263" s="263"/>
      <c r="AS263" s="263"/>
      <c r="AT263" s="263"/>
      <c r="AU263" s="263"/>
      <c r="AV263" s="263"/>
      <c r="AW263" s="263"/>
      <c r="AX263" s="263"/>
      <c r="AY263" s="263"/>
      <c r="AZ263" s="263"/>
      <c r="BA263" s="263"/>
      <c r="BB263" s="263"/>
      <c r="BC263" s="263"/>
      <c r="BD263" s="263"/>
      <c r="BE263" s="265"/>
      <c r="BF263" s="538"/>
      <c r="BG263" s="577" t="str">
        <f t="shared" si="44"/>
        <v xml:space="preserve"> </v>
      </c>
      <c r="BH263" s="577" t="str">
        <f t="shared" si="46"/>
        <v xml:space="preserve"> </v>
      </c>
      <c r="BI263" s="577" t="str">
        <f t="shared" si="47"/>
        <v xml:space="preserve"> </v>
      </c>
      <c r="BJ263" s="577" t="str">
        <f t="shared" si="48"/>
        <v xml:space="preserve"> </v>
      </c>
      <c r="BK263" s="538"/>
      <c r="BL263" s="259"/>
      <c r="BM263" s="259"/>
      <c r="BN263" s="258"/>
      <c r="BO263" s="259"/>
      <c r="BP263" s="258"/>
      <c r="BQ263" s="258"/>
      <c r="BR263" s="258"/>
      <c r="BS263" s="263"/>
      <c r="BT263" s="263"/>
      <c r="BU263" s="263"/>
      <c r="BV263" s="263"/>
      <c r="BW263" s="263"/>
      <c r="BX263" s="538"/>
      <c r="BY263" s="263"/>
      <c r="BZ263" s="263"/>
      <c r="CA263" s="263"/>
      <c r="CB263" s="263"/>
      <c r="CC263" s="263"/>
      <c r="CD263" s="263"/>
      <c r="CE263" s="263"/>
      <c r="CF263" s="263"/>
      <c r="CG263" s="263"/>
      <c r="CH263" s="263"/>
      <c r="CI263" s="263"/>
      <c r="CJ263" s="263"/>
      <c r="CK263" s="263"/>
      <c r="CL263" s="263"/>
      <c r="CM263" s="265"/>
      <c r="CN263" s="538"/>
      <c r="CO263" s="577" t="str">
        <f t="shared" si="45"/>
        <v xml:space="preserve"> </v>
      </c>
      <c r="CP263" s="577" t="str">
        <f t="shared" si="49"/>
        <v xml:space="preserve"> </v>
      </c>
      <c r="CQ263" s="577" t="str">
        <f t="shared" si="50"/>
        <v xml:space="preserve"> </v>
      </c>
      <c r="CR263" s="577" t="str">
        <f t="shared" si="51"/>
        <v xml:space="preserve"> </v>
      </c>
      <c r="CS263" s="102"/>
      <c r="CT263" s="530"/>
    </row>
    <row r="264" spans="2:98" ht="12.75" x14ac:dyDescent="0.25">
      <c r="B264" s="169">
        <f>'Données démographiques'!B263</f>
        <v>0</v>
      </c>
      <c r="C264" s="169">
        <f>'Données démographiques'!C263</f>
        <v>0</v>
      </c>
      <c r="D264" s="170">
        <f>'Données démographiques'!D263</f>
        <v>0</v>
      </c>
      <c r="E264" s="170">
        <f>'Données démographiques'!E263</f>
        <v>0</v>
      </c>
      <c r="F264" s="170">
        <f>'Données démographiques'!F263</f>
        <v>0</v>
      </c>
      <c r="G264" s="102"/>
      <c r="H264" s="273"/>
      <c r="I264" s="274"/>
      <c r="J264" s="274"/>
      <c r="K264" s="273"/>
      <c r="L264" s="257"/>
      <c r="M264" s="274"/>
      <c r="N264" s="273"/>
      <c r="O264" s="257"/>
      <c r="P264" s="278"/>
      <c r="Q264" s="278"/>
      <c r="R264" s="278"/>
      <c r="S264" s="278"/>
      <c r="T264" s="278"/>
      <c r="U264" s="537"/>
      <c r="V264" s="273"/>
      <c r="W264" s="255"/>
      <c r="X264" s="255"/>
      <c r="Y264" s="102"/>
      <c r="Z264" s="273"/>
      <c r="AA264" s="172"/>
      <c r="AB264" s="172"/>
      <c r="AC264" s="102"/>
      <c r="AD264" s="257"/>
      <c r="AE264" s="257"/>
      <c r="AF264" s="273"/>
      <c r="AG264" s="257"/>
      <c r="AH264" s="273"/>
      <c r="AI264" s="273"/>
      <c r="AJ264" s="273"/>
      <c r="AK264" s="262"/>
      <c r="AL264" s="262"/>
      <c r="AM264" s="262"/>
      <c r="AN264" s="262"/>
      <c r="AO264" s="262"/>
      <c r="AP264" s="538"/>
      <c r="AQ264" s="262"/>
      <c r="AR264" s="262"/>
      <c r="AS264" s="262"/>
      <c r="AT264" s="262"/>
      <c r="AU264" s="262"/>
      <c r="AV264" s="262"/>
      <c r="AW264" s="262"/>
      <c r="AX264" s="262"/>
      <c r="AY264" s="262"/>
      <c r="AZ264" s="262"/>
      <c r="BA264" s="262"/>
      <c r="BB264" s="262"/>
      <c r="BC264" s="262"/>
      <c r="BD264" s="262"/>
      <c r="BE264" s="264"/>
      <c r="BF264" s="538"/>
      <c r="BG264" s="576" t="str">
        <f t="shared" si="44"/>
        <v xml:space="preserve"> </v>
      </c>
      <c r="BH264" s="576" t="str">
        <f t="shared" si="46"/>
        <v xml:space="preserve"> </v>
      </c>
      <c r="BI264" s="576" t="str">
        <f t="shared" si="47"/>
        <v xml:space="preserve"> </v>
      </c>
      <c r="BJ264" s="576" t="str">
        <f t="shared" si="48"/>
        <v xml:space="preserve"> </v>
      </c>
      <c r="BK264" s="538"/>
      <c r="BL264" s="257"/>
      <c r="BM264" s="257"/>
      <c r="BN264" s="273"/>
      <c r="BO264" s="257"/>
      <c r="BP264" s="273"/>
      <c r="BQ264" s="273"/>
      <c r="BR264" s="273"/>
      <c r="BS264" s="262"/>
      <c r="BT264" s="262"/>
      <c r="BU264" s="262"/>
      <c r="BV264" s="262"/>
      <c r="BW264" s="262"/>
      <c r="BX264" s="538"/>
      <c r="BY264" s="262"/>
      <c r="BZ264" s="262"/>
      <c r="CA264" s="262"/>
      <c r="CB264" s="262"/>
      <c r="CC264" s="262"/>
      <c r="CD264" s="262"/>
      <c r="CE264" s="262"/>
      <c r="CF264" s="262"/>
      <c r="CG264" s="262"/>
      <c r="CH264" s="262"/>
      <c r="CI264" s="262"/>
      <c r="CJ264" s="262"/>
      <c r="CK264" s="262"/>
      <c r="CL264" s="262"/>
      <c r="CM264" s="264"/>
      <c r="CN264" s="538"/>
      <c r="CO264" s="576" t="str">
        <f t="shared" si="45"/>
        <v xml:space="preserve"> </v>
      </c>
      <c r="CP264" s="576" t="str">
        <f t="shared" si="49"/>
        <v xml:space="preserve"> </v>
      </c>
      <c r="CQ264" s="576" t="str">
        <f t="shared" si="50"/>
        <v xml:space="preserve"> </v>
      </c>
      <c r="CR264" s="576" t="str">
        <f t="shared" si="51"/>
        <v xml:space="preserve"> </v>
      </c>
      <c r="CS264" s="102"/>
      <c r="CT264" s="271"/>
    </row>
    <row r="265" spans="2:98" ht="12.75" x14ac:dyDescent="0.25">
      <c r="B265" s="376">
        <f>'Données démographiques'!B264</f>
        <v>0</v>
      </c>
      <c r="C265" s="376">
        <f>'Données démographiques'!C264</f>
        <v>0</v>
      </c>
      <c r="D265" s="377">
        <f>'Données démographiques'!D264</f>
        <v>0</v>
      </c>
      <c r="E265" s="377">
        <f>'Données démographiques'!E264</f>
        <v>0</v>
      </c>
      <c r="F265" s="377">
        <f>'Données démographiques'!F264</f>
        <v>0</v>
      </c>
      <c r="G265" s="102"/>
      <c r="H265" s="258"/>
      <c r="I265" s="493"/>
      <c r="J265" s="493"/>
      <c r="K265" s="258"/>
      <c r="L265" s="259"/>
      <c r="M265" s="493"/>
      <c r="N265" s="258"/>
      <c r="O265" s="259"/>
      <c r="P265" s="260"/>
      <c r="Q265" s="260"/>
      <c r="R265" s="260"/>
      <c r="S265" s="260"/>
      <c r="T265" s="260"/>
      <c r="U265" s="539"/>
      <c r="V265" s="258"/>
      <c r="W265" s="430"/>
      <c r="X265" s="430"/>
      <c r="Y265" s="102"/>
      <c r="Z265" s="258"/>
      <c r="AA265" s="431"/>
      <c r="AB265" s="431"/>
      <c r="AC265" s="102"/>
      <c r="AD265" s="259"/>
      <c r="AE265" s="259"/>
      <c r="AF265" s="258"/>
      <c r="AG265" s="259"/>
      <c r="AH265" s="258"/>
      <c r="AI265" s="258"/>
      <c r="AJ265" s="258"/>
      <c r="AK265" s="263"/>
      <c r="AL265" s="263"/>
      <c r="AM265" s="263"/>
      <c r="AN265" s="263"/>
      <c r="AO265" s="263"/>
      <c r="AP265" s="538"/>
      <c r="AQ265" s="263"/>
      <c r="AR265" s="263"/>
      <c r="AS265" s="263"/>
      <c r="AT265" s="263"/>
      <c r="AU265" s="263"/>
      <c r="AV265" s="263"/>
      <c r="AW265" s="263"/>
      <c r="AX265" s="263"/>
      <c r="AY265" s="263"/>
      <c r="AZ265" s="263"/>
      <c r="BA265" s="263"/>
      <c r="BB265" s="263"/>
      <c r="BC265" s="263"/>
      <c r="BD265" s="263"/>
      <c r="BE265" s="265"/>
      <c r="BF265" s="538"/>
      <c r="BG265" s="577" t="str">
        <f t="shared" si="44"/>
        <v xml:space="preserve"> </v>
      </c>
      <c r="BH265" s="577" t="str">
        <f t="shared" si="46"/>
        <v xml:space="preserve"> </v>
      </c>
      <c r="BI265" s="577" t="str">
        <f t="shared" si="47"/>
        <v xml:space="preserve"> </v>
      </c>
      <c r="BJ265" s="577" t="str">
        <f t="shared" si="48"/>
        <v xml:space="preserve"> </v>
      </c>
      <c r="BK265" s="538"/>
      <c r="BL265" s="259"/>
      <c r="BM265" s="259"/>
      <c r="BN265" s="258"/>
      <c r="BO265" s="259"/>
      <c r="BP265" s="258"/>
      <c r="BQ265" s="258"/>
      <c r="BR265" s="258"/>
      <c r="BS265" s="263"/>
      <c r="BT265" s="263"/>
      <c r="BU265" s="263"/>
      <c r="BV265" s="263"/>
      <c r="BW265" s="263"/>
      <c r="BX265" s="538"/>
      <c r="BY265" s="263"/>
      <c r="BZ265" s="263"/>
      <c r="CA265" s="263"/>
      <c r="CB265" s="263"/>
      <c r="CC265" s="263"/>
      <c r="CD265" s="263"/>
      <c r="CE265" s="263"/>
      <c r="CF265" s="263"/>
      <c r="CG265" s="263"/>
      <c r="CH265" s="263"/>
      <c r="CI265" s="263"/>
      <c r="CJ265" s="263"/>
      <c r="CK265" s="263"/>
      <c r="CL265" s="263"/>
      <c r="CM265" s="265"/>
      <c r="CN265" s="538"/>
      <c r="CO265" s="577" t="str">
        <f t="shared" si="45"/>
        <v xml:space="preserve"> </v>
      </c>
      <c r="CP265" s="577" t="str">
        <f t="shared" si="49"/>
        <v xml:space="preserve"> </v>
      </c>
      <c r="CQ265" s="577" t="str">
        <f t="shared" si="50"/>
        <v xml:space="preserve"> </v>
      </c>
      <c r="CR265" s="577" t="str">
        <f t="shared" si="51"/>
        <v xml:space="preserve"> </v>
      </c>
      <c r="CS265" s="102"/>
      <c r="CT265" s="530"/>
    </row>
    <row r="266" spans="2:98" ht="12.75" x14ac:dyDescent="0.25">
      <c r="B266" s="169">
        <f>'Données démographiques'!B265</f>
        <v>0</v>
      </c>
      <c r="C266" s="169">
        <f>'Données démographiques'!C265</f>
        <v>0</v>
      </c>
      <c r="D266" s="170">
        <f>'Données démographiques'!D265</f>
        <v>0</v>
      </c>
      <c r="E266" s="170">
        <f>'Données démographiques'!E265</f>
        <v>0</v>
      </c>
      <c r="F266" s="170">
        <f>'Données démographiques'!F265</f>
        <v>0</v>
      </c>
      <c r="G266" s="102"/>
      <c r="H266" s="273"/>
      <c r="I266" s="274"/>
      <c r="J266" s="274"/>
      <c r="K266" s="273"/>
      <c r="L266" s="257"/>
      <c r="M266" s="274"/>
      <c r="N266" s="273"/>
      <c r="O266" s="257"/>
      <c r="P266" s="278"/>
      <c r="Q266" s="278"/>
      <c r="R266" s="278"/>
      <c r="S266" s="278"/>
      <c r="T266" s="278"/>
      <c r="U266" s="537"/>
      <c r="V266" s="273"/>
      <c r="W266" s="255"/>
      <c r="X266" s="255"/>
      <c r="Y266" s="102"/>
      <c r="Z266" s="273"/>
      <c r="AA266" s="172"/>
      <c r="AB266" s="172"/>
      <c r="AC266" s="102"/>
      <c r="AD266" s="257"/>
      <c r="AE266" s="257"/>
      <c r="AF266" s="273"/>
      <c r="AG266" s="257"/>
      <c r="AH266" s="273"/>
      <c r="AI266" s="273"/>
      <c r="AJ266" s="273"/>
      <c r="AK266" s="262"/>
      <c r="AL266" s="262"/>
      <c r="AM266" s="262"/>
      <c r="AN266" s="262"/>
      <c r="AO266" s="262"/>
      <c r="AP266" s="538"/>
      <c r="AQ266" s="262"/>
      <c r="AR266" s="262"/>
      <c r="AS266" s="262"/>
      <c r="AT266" s="262"/>
      <c r="AU266" s="262"/>
      <c r="AV266" s="262"/>
      <c r="AW266" s="262"/>
      <c r="AX266" s="262"/>
      <c r="AY266" s="262"/>
      <c r="AZ266" s="262"/>
      <c r="BA266" s="262"/>
      <c r="BB266" s="262"/>
      <c r="BC266" s="262"/>
      <c r="BD266" s="262"/>
      <c r="BE266" s="264"/>
      <c r="BF266" s="538"/>
      <c r="BG266" s="576" t="str">
        <f t="shared" si="44"/>
        <v xml:space="preserve"> </v>
      </c>
      <c r="BH266" s="576" t="str">
        <f t="shared" si="46"/>
        <v xml:space="preserve"> </v>
      </c>
      <c r="BI266" s="576" t="str">
        <f t="shared" si="47"/>
        <v xml:space="preserve"> </v>
      </c>
      <c r="BJ266" s="576" t="str">
        <f t="shared" si="48"/>
        <v xml:space="preserve"> </v>
      </c>
      <c r="BK266" s="538"/>
      <c r="BL266" s="257"/>
      <c r="BM266" s="257"/>
      <c r="BN266" s="273"/>
      <c r="BO266" s="257"/>
      <c r="BP266" s="273"/>
      <c r="BQ266" s="273"/>
      <c r="BR266" s="273"/>
      <c r="BS266" s="262"/>
      <c r="BT266" s="262"/>
      <c r="BU266" s="262"/>
      <c r="BV266" s="262"/>
      <c r="BW266" s="262"/>
      <c r="BX266" s="538"/>
      <c r="BY266" s="262"/>
      <c r="BZ266" s="262"/>
      <c r="CA266" s="262"/>
      <c r="CB266" s="262"/>
      <c r="CC266" s="262"/>
      <c r="CD266" s="262"/>
      <c r="CE266" s="262"/>
      <c r="CF266" s="262"/>
      <c r="CG266" s="262"/>
      <c r="CH266" s="262"/>
      <c r="CI266" s="262"/>
      <c r="CJ266" s="262"/>
      <c r="CK266" s="262"/>
      <c r="CL266" s="262"/>
      <c r="CM266" s="264"/>
      <c r="CN266" s="538"/>
      <c r="CO266" s="576" t="str">
        <f t="shared" si="45"/>
        <v xml:space="preserve"> </v>
      </c>
      <c r="CP266" s="576" t="str">
        <f t="shared" si="49"/>
        <v xml:space="preserve"> </v>
      </c>
      <c r="CQ266" s="576" t="str">
        <f t="shared" si="50"/>
        <v xml:space="preserve"> </v>
      </c>
      <c r="CR266" s="576" t="str">
        <f t="shared" si="51"/>
        <v xml:space="preserve"> </v>
      </c>
      <c r="CS266" s="102"/>
      <c r="CT266" s="271"/>
    </row>
    <row r="267" spans="2:98" ht="12.75" x14ac:dyDescent="0.25">
      <c r="B267" s="376">
        <f>'Données démographiques'!B266</f>
        <v>0</v>
      </c>
      <c r="C267" s="376">
        <f>'Données démographiques'!C266</f>
        <v>0</v>
      </c>
      <c r="D267" s="377">
        <f>'Données démographiques'!D266</f>
        <v>0</v>
      </c>
      <c r="E267" s="377">
        <f>'Données démographiques'!E266</f>
        <v>0</v>
      </c>
      <c r="F267" s="377">
        <f>'Données démographiques'!F266</f>
        <v>0</v>
      </c>
      <c r="G267" s="102"/>
      <c r="H267" s="258"/>
      <c r="I267" s="493"/>
      <c r="J267" s="493"/>
      <c r="K267" s="258"/>
      <c r="L267" s="259"/>
      <c r="M267" s="493"/>
      <c r="N267" s="258"/>
      <c r="O267" s="259"/>
      <c r="P267" s="260"/>
      <c r="Q267" s="260"/>
      <c r="R267" s="260"/>
      <c r="S267" s="260"/>
      <c r="T267" s="260"/>
      <c r="U267" s="539"/>
      <c r="V267" s="258"/>
      <c r="W267" s="430"/>
      <c r="X267" s="430"/>
      <c r="Y267" s="102"/>
      <c r="Z267" s="258"/>
      <c r="AA267" s="431"/>
      <c r="AB267" s="431"/>
      <c r="AC267" s="102"/>
      <c r="AD267" s="259"/>
      <c r="AE267" s="259"/>
      <c r="AF267" s="258"/>
      <c r="AG267" s="259"/>
      <c r="AH267" s="258"/>
      <c r="AI267" s="258"/>
      <c r="AJ267" s="258"/>
      <c r="AK267" s="263"/>
      <c r="AL267" s="263"/>
      <c r="AM267" s="263"/>
      <c r="AN267" s="263"/>
      <c r="AO267" s="263"/>
      <c r="AP267" s="538"/>
      <c r="AQ267" s="263"/>
      <c r="AR267" s="263"/>
      <c r="AS267" s="263"/>
      <c r="AT267" s="263"/>
      <c r="AU267" s="263"/>
      <c r="AV267" s="263"/>
      <c r="AW267" s="263"/>
      <c r="AX267" s="263"/>
      <c r="AY267" s="263"/>
      <c r="AZ267" s="263"/>
      <c r="BA267" s="263"/>
      <c r="BB267" s="263"/>
      <c r="BC267" s="263"/>
      <c r="BD267" s="263"/>
      <c r="BE267" s="265"/>
      <c r="BF267" s="538"/>
      <c r="BG267" s="577" t="str">
        <f t="shared" si="44"/>
        <v xml:space="preserve"> </v>
      </c>
      <c r="BH267" s="577" t="str">
        <f t="shared" si="46"/>
        <v xml:space="preserve"> </v>
      </c>
      <c r="BI267" s="577" t="str">
        <f t="shared" si="47"/>
        <v xml:space="preserve"> </v>
      </c>
      <c r="BJ267" s="577" t="str">
        <f t="shared" si="48"/>
        <v xml:space="preserve"> </v>
      </c>
      <c r="BK267" s="538"/>
      <c r="BL267" s="259"/>
      <c r="BM267" s="259"/>
      <c r="BN267" s="258"/>
      <c r="BO267" s="259"/>
      <c r="BP267" s="258"/>
      <c r="BQ267" s="258"/>
      <c r="BR267" s="258"/>
      <c r="BS267" s="263"/>
      <c r="BT267" s="263"/>
      <c r="BU267" s="263"/>
      <c r="BV267" s="263"/>
      <c r="BW267" s="263"/>
      <c r="BX267" s="538"/>
      <c r="BY267" s="263"/>
      <c r="BZ267" s="263"/>
      <c r="CA267" s="263"/>
      <c r="CB267" s="263"/>
      <c r="CC267" s="263"/>
      <c r="CD267" s="263"/>
      <c r="CE267" s="263"/>
      <c r="CF267" s="263"/>
      <c r="CG267" s="263"/>
      <c r="CH267" s="263"/>
      <c r="CI267" s="263"/>
      <c r="CJ267" s="263"/>
      <c r="CK267" s="263"/>
      <c r="CL267" s="263"/>
      <c r="CM267" s="265"/>
      <c r="CN267" s="538"/>
      <c r="CO267" s="577" t="str">
        <f t="shared" si="45"/>
        <v xml:space="preserve"> </v>
      </c>
      <c r="CP267" s="577" t="str">
        <f t="shared" si="49"/>
        <v xml:space="preserve"> </v>
      </c>
      <c r="CQ267" s="577" t="str">
        <f t="shared" si="50"/>
        <v xml:space="preserve"> </v>
      </c>
      <c r="CR267" s="577" t="str">
        <f t="shared" si="51"/>
        <v xml:space="preserve"> </v>
      </c>
      <c r="CS267" s="102"/>
      <c r="CT267" s="530"/>
    </row>
    <row r="268" spans="2:98" ht="12.75" x14ac:dyDescent="0.25">
      <c r="B268" s="169">
        <f>'Données démographiques'!B267</f>
        <v>0</v>
      </c>
      <c r="C268" s="169">
        <f>'Données démographiques'!C267</f>
        <v>0</v>
      </c>
      <c r="D268" s="170">
        <f>'Données démographiques'!D267</f>
        <v>0</v>
      </c>
      <c r="E268" s="170">
        <f>'Données démographiques'!E267</f>
        <v>0</v>
      </c>
      <c r="F268" s="170">
        <f>'Données démographiques'!F267</f>
        <v>0</v>
      </c>
      <c r="G268" s="102"/>
      <c r="H268" s="273"/>
      <c r="I268" s="274"/>
      <c r="J268" s="274"/>
      <c r="K268" s="273"/>
      <c r="L268" s="257"/>
      <c r="M268" s="274"/>
      <c r="N268" s="273"/>
      <c r="O268" s="257"/>
      <c r="P268" s="278"/>
      <c r="Q268" s="278"/>
      <c r="R268" s="278"/>
      <c r="S268" s="278"/>
      <c r="T268" s="278"/>
      <c r="U268" s="537"/>
      <c r="V268" s="273"/>
      <c r="W268" s="255"/>
      <c r="X268" s="255"/>
      <c r="Y268" s="102"/>
      <c r="Z268" s="273"/>
      <c r="AA268" s="172"/>
      <c r="AB268" s="172"/>
      <c r="AC268" s="102"/>
      <c r="AD268" s="257"/>
      <c r="AE268" s="257"/>
      <c r="AF268" s="273"/>
      <c r="AG268" s="257"/>
      <c r="AH268" s="273"/>
      <c r="AI268" s="273"/>
      <c r="AJ268" s="273"/>
      <c r="AK268" s="262"/>
      <c r="AL268" s="262"/>
      <c r="AM268" s="262"/>
      <c r="AN268" s="262"/>
      <c r="AO268" s="262"/>
      <c r="AP268" s="538"/>
      <c r="AQ268" s="262"/>
      <c r="AR268" s="262"/>
      <c r="AS268" s="262"/>
      <c r="AT268" s="262"/>
      <c r="AU268" s="262"/>
      <c r="AV268" s="262"/>
      <c r="AW268" s="262"/>
      <c r="AX268" s="262"/>
      <c r="AY268" s="262"/>
      <c r="AZ268" s="262"/>
      <c r="BA268" s="262"/>
      <c r="BB268" s="262"/>
      <c r="BC268" s="262"/>
      <c r="BD268" s="262"/>
      <c r="BE268" s="264"/>
      <c r="BF268" s="538"/>
      <c r="BG268" s="576" t="str">
        <f t="shared" si="44"/>
        <v xml:space="preserve"> </v>
      </c>
      <c r="BH268" s="576" t="str">
        <f t="shared" si="46"/>
        <v xml:space="preserve"> </v>
      </c>
      <c r="BI268" s="576" t="str">
        <f t="shared" si="47"/>
        <v xml:space="preserve"> </v>
      </c>
      <c r="BJ268" s="576" t="str">
        <f t="shared" si="48"/>
        <v xml:space="preserve"> </v>
      </c>
      <c r="BK268" s="538"/>
      <c r="BL268" s="257"/>
      <c r="BM268" s="257"/>
      <c r="BN268" s="273"/>
      <c r="BO268" s="257"/>
      <c r="BP268" s="273"/>
      <c r="BQ268" s="273"/>
      <c r="BR268" s="273"/>
      <c r="BS268" s="262"/>
      <c r="BT268" s="262"/>
      <c r="BU268" s="262"/>
      <c r="BV268" s="262"/>
      <c r="BW268" s="262"/>
      <c r="BX268" s="538"/>
      <c r="BY268" s="262"/>
      <c r="BZ268" s="262"/>
      <c r="CA268" s="262"/>
      <c r="CB268" s="262"/>
      <c r="CC268" s="262"/>
      <c r="CD268" s="262"/>
      <c r="CE268" s="262"/>
      <c r="CF268" s="262"/>
      <c r="CG268" s="262"/>
      <c r="CH268" s="262"/>
      <c r="CI268" s="262"/>
      <c r="CJ268" s="262"/>
      <c r="CK268" s="262"/>
      <c r="CL268" s="262"/>
      <c r="CM268" s="264"/>
      <c r="CN268" s="538"/>
      <c r="CO268" s="576" t="str">
        <f t="shared" si="45"/>
        <v xml:space="preserve"> </v>
      </c>
      <c r="CP268" s="576" t="str">
        <f t="shared" si="49"/>
        <v xml:space="preserve"> </v>
      </c>
      <c r="CQ268" s="576" t="str">
        <f t="shared" si="50"/>
        <v xml:space="preserve"> </v>
      </c>
      <c r="CR268" s="576" t="str">
        <f t="shared" si="51"/>
        <v xml:space="preserve"> </v>
      </c>
      <c r="CS268" s="102"/>
      <c r="CT268" s="271"/>
    </row>
    <row r="269" spans="2:98" ht="12.75" x14ac:dyDescent="0.25">
      <c r="B269" s="376">
        <f>'Données démographiques'!B268</f>
        <v>0</v>
      </c>
      <c r="C269" s="376">
        <f>'Données démographiques'!C268</f>
        <v>0</v>
      </c>
      <c r="D269" s="377">
        <f>'Données démographiques'!D268</f>
        <v>0</v>
      </c>
      <c r="E269" s="377">
        <f>'Données démographiques'!E268</f>
        <v>0</v>
      </c>
      <c r="F269" s="377">
        <f>'Données démographiques'!F268</f>
        <v>0</v>
      </c>
      <c r="G269" s="102"/>
      <c r="H269" s="258"/>
      <c r="I269" s="493"/>
      <c r="J269" s="493"/>
      <c r="K269" s="258"/>
      <c r="L269" s="259"/>
      <c r="M269" s="493"/>
      <c r="N269" s="258"/>
      <c r="O269" s="259"/>
      <c r="P269" s="260"/>
      <c r="Q269" s="260"/>
      <c r="R269" s="260"/>
      <c r="S269" s="260"/>
      <c r="T269" s="260"/>
      <c r="U269" s="539"/>
      <c r="V269" s="258"/>
      <c r="W269" s="430"/>
      <c r="X269" s="430"/>
      <c r="Y269" s="102"/>
      <c r="Z269" s="258"/>
      <c r="AA269" s="431"/>
      <c r="AB269" s="431"/>
      <c r="AC269" s="102"/>
      <c r="AD269" s="259"/>
      <c r="AE269" s="259"/>
      <c r="AF269" s="258"/>
      <c r="AG269" s="259"/>
      <c r="AH269" s="258"/>
      <c r="AI269" s="258"/>
      <c r="AJ269" s="258"/>
      <c r="AK269" s="263"/>
      <c r="AL269" s="263"/>
      <c r="AM269" s="263"/>
      <c r="AN269" s="263"/>
      <c r="AO269" s="263"/>
      <c r="AP269" s="538"/>
      <c r="AQ269" s="263"/>
      <c r="AR269" s="263"/>
      <c r="AS269" s="263"/>
      <c r="AT269" s="263"/>
      <c r="AU269" s="263"/>
      <c r="AV269" s="263"/>
      <c r="AW269" s="263"/>
      <c r="AX269" s="263"/>
      <c r="AY269" s="263"/>
      <c r="AZ269" s="263"/>
      <c r="BA269" s="263"/>
      <c r="BB269" s="263"/>
      <c r="BC269" s="263"/>
      <c r="BD269" s="263"/>
      <c r="BE269" s="265"/>
      <c r="BF269" s="538"/>
      <c r="BG269" s="577" t="str">
        <f t="shared" si="44"/>
        <v xml:space="preserve"> </v>
      </c>
      <c r="BH269" s="577" t="str">
        <f t="shared" si="46"/>
        <v xml:space="preserve"> </v>
      </c>
      <c r="BI269" s="577" t="str">
        <f t="shared" si="47"/>
        <v xml:space="preserve"> </v>
      </c>
      <c r="BJ269" s="577" t="str">
        <f t="shared" si="48"/>
        <v xml:space="preserve"> </v>
      </c>
      <c r="BK269" s="538"/>
      <c r="BL269" s="259"/>
      <c r="BM269" s="259"/>
      <c r="BN269" s="258"/>
      <c r="BO269" s="259"/>
      <c r="BP269" s="258"/>
      <c r="BQ269" s="258"/>
      <c r="BR269" s="258"/>
      <c r="BS269" s="263"/>
      <c r="BT269" s="263"/>
      <c r="BU269" s="263"/>
      <c r="BV269" s="263"/>
      <c r="BW269" s="263"/>
      <c r="BX269" s="538"/>
      <c r="BY269" s="263"/>
      <c r="BZ269" s="263"/>
      <c r="CA269" s="263"/>
      <c r="CB269" s="263"/>
      <c r="CC269" s="263"/>
      <c r="CD269" s="263"/>
      <c r="CE269" s="263"/>
      <c r="CF269" s="263"/>
      <c r="CG269" s="263"/>
      <c r="CH269" s="263"/>
      <c r="CI269" s="263"/>
      <c r="CJ269" s="263"/>
      <c r="CK269" s="263"/>
      <c r="CL269" s="263"/>
      <c r="CM269" s="265"/>
      <c r="CN269" s="538"/>
      <c r="CO269" s="577" t="str">
        <f t="shared" si="45"/>
        <v xml:space="preserve"> </v>
      </c>
      <c r="CP269" s="577" t="str">
        <f t="shared" si="49"/>
        <v xml:space="preserve"> </v>
      </c>
      <c r="CQ269" s="577" t="str">
        <f t="shared" si="50"/>
        <v xml:space="preserve"> </v>
      </c>
      <c r="CR269" s="577" t="str">
        <f t="shared" si="51"/>
        <v xml:space="preserve"> </v>
      </c>
      <c r="CS269" s="102"/>
      <c r="CT269" s="530"/>
    </row>
    <row r="270" spans="2:98" ht="12.75" x14ac:dyDescent="0.25">
      <c r="B270" s="169">
        <f>'Données démographiques'!B269</f>
        <v>0</v>
      </c>
      <c r="C270" s="169">
        <f>'Données démographiques'!C269</f>
        <v>0</v>
      </c>
      <c r="D270" s="170">
        <f>'Données démographiques'!D269</f>
        <v>0</v>
      </c>
      <c r="E270" s="170">
        <f>'Données démographiques'!E269</f>
        <v>0</v>
      </c>
      <c r="F270" s="170">
        <f>'Données démographiques'!F269</f>
        <v>0</v>
      </c>
      <c r="G270" s="102"/>
      <c r="H270" s="273"/>
      <c r="I270" s="274"/>
      <c r="J270" s="274"/>
      <c r="K270" s="273"/>
      <c r="L270" s="257"/>
      <c r="M270" s="274"/>
      <c r="N270" s="273"/>
      <c r="O270" s="257"/>
      <c r="P270" s="278"/>
      <c r="Q270" s="278"/>
      <c r="R270" s="278"/>
      <c r="S270" s="278"/>
      <c r="T270" s="278"/>
      <c r="U270" s="537"/>
      <c r="V270" s="273"/>
      <c r="W270" s="255"/>
      <c r="X270" s="255"/>
      <c r="Y270" s="102"/>
      <c r="Z270" s="273"/>
      <c r="AA270" s="172"/>
      <c r="AB270" s="172"/>
      <c r="AC270" s="102"/>
      <c r="AD270" s="257"/>
      <c r="AE270" s="257"/>
      <c r="AF270" s="273"/>
      <c r="AG270" s="257"/>
      <c r="AH270" s="273"/>
      <c r="AI270" s="273"/>
      <c r="AJ270" s="273"/>
      <c r="AK270" s="262"/>
      <c r="AL270" s="262"/>
      <c r="AM270" s="262"/>
      <c r="AN270" s="262"/>
      <c r="AO270" s="262"/>
      <c r="AP270" s="538"/>
      <c r="AQ270" s="262"/>
      <c r="AR270" s="262"/>
      <c r="AS270" s="262"/>
      <c r="AT270" s="262"/>
      <c r="AU270" s="262"/>
      <c r="AV270" s="262"/>
      <c r="AW270" s="262"/>
      <c r="AX270" s="262"/>
      <c r="AY270" s="262"/>
      <c r="AZ270" s="262"/>
      <c r="BA270" s="262"/>
      <c r="BB270" s="262"/>
      <c r="BC270" s="262"/>
      <c r="BD270" s="262"/>
      <c r="BE270" s="264"/>
      <c r="BF270" s="538"/>
      <c r="BG270" s="576" t="str">
        <f t="shared" si="44"/>
        <v xml:space="preserve"> </v>
      </c>
      <c r="BH270" s="576" t="str">
        <f t="shared" si="46"/>
        <v xml:space="preserve"> </v>
      </c>
      <c r="BI270" s="576" t="str">
        <f t="shared" si="47"/>
        <v xml:space="preserve"> </v>
      </c>
      <c r="BJ270" s="576" t="str">
        <f t="shared" si="48"/>
        <v xml:space="preserve"> </v>
      </c>
      <c r="BK270" s="538"/>
      <c r="BL270" s="257"/>
      <c r="BM270" s="257"/>
      <c r="BN270" s="273"/>
      <c r="BO270" s="257"/>
      <c r="BP270" s="273"/>
      <c r="BQ270" s="273"/>
      <c r="BR270" s="273"/>
      <c r="BS270" s="262"/>
      <c r="BT270" s="262"/>
      <c r="BU270" s="262"/>
      <c r="BV270" s="262"/>
      <c r="BW270" s="262"/>
      <c r="BX270" s="538"/>
      <c r="BY270" s="262"/>
      <c r="BZ270" s="262"/>
      <c r="CA270" s="262"/>
      <c r="CB270" s="262"/>
      <c r="CC270" s="262"/>
      <c r="CD270" s="262"/>
      <c r="CE270" s="262"/>
      <c r="CF270" s="262"/>
      <c r="CG270" s="262"/>
      <c r="CH270" s="262"/>
      <c r="CI270" s="262"/>
      <c r="CJ270" s="262"/>
      <c r="CK270" s="262"/>
      <c r="CL270" s="262"/>
      <c r="CM270" s="264"/>
      <c r="CN270" s="538"/>
      <c r="CO270" s="576" t="str">
        <f t="shared" si="45"/>
        <v xml:space="preserve"> </v>
      </c>
      <c r="CP270" s="576" t="str">
        <f t="shared" si="49"/>
        <v xml:space="preserve"> </v>
      </c>
      <c r="CQ270" s="576" t="str">
        <f t="shared" si="50"/>
        <v xml:space="preserve"> </v>
      </c>
      <c r="CR270" s="576" t="str">
        <f t="shared" si="51"/>
        <v xml:space="preserve"> </v>
      </c>
      <c r="CS270" s="102"/>
      <c r="CT270" s="271"/>
    </row>
    <row r="271" spans="2:98" ht="12.75" x14ac:dyDescent="0.25">
      <c r="B271" s="376">
        <f>'Données démographiques'!B270</f>
        <v>0</v>
      </c>
      <c r="C271" s="376">
        <f>'Données démographiques'!C270</f>
        <v>0</v>
      </c>
      <c r="D271" s="377">
        <f>'Données démographiques'!D270</f>
        <v>0</v>
      </c>
      <c r="E271" s="377">
        <f>'Données démographiques'!E270</f>
        <v>0</v>
      </c>
      <c r="F271" s="377">
        <f>'Données démographiques'!F270</f>
        <v>0</v>
      </c>
      <c r="G271" s="102"/>
      <c r="H271" s="258"/>
      <c r="I271" s="493"/>
      <c r="J271" s="493"/>
      <c r="K271" s="258"/>
      <c r="L271" s="259"/>
      <c r="M271" s="493"/>
      <c r="N271" s="258"/>
      <c r="O271" s="259"/>
      <c r="P271" s="260"/>
      <c r="Q271" s="260"/>
      <c r="R271" s="260"/>
      <c r="S271" s="260"/>
      <c r="T271" s="260"/>
      <c r="U271" s="539"/>
      <c r="V271" s="258"/>
      <c r="W271" s="430"/>
      <c r="X271" s="430"/>
      <c r="Y271" s="102"/>
      <c r="Z271" s="258"/>
      <c r="AA271" s="431"/>
      <c r="AB271" s="431"/>
      <c r="AC271" s="102"/>
      <c r="AD271" s="259"/>
      <c r="AE271" s="259"/>
      <c r="AF271" s="258"/>
      <c r="AG271" s="259"/>
      <c r="AH271" s="258"/>
      <c r="AI271" s="258"/>
      <c r="AJ271" s="258"/>
      <c r="AK271" s="263"/>
      <c r="AL271" s="263"/>
      <c r="AM271" s="263"/>
      <c r="AN271" s="263"/>
      <c r="AO271" s="263"/>
      <c r="AP271" s="538"/>
      <c r="AQ271" s="263"/>
      <c r="AR271" s="263"/>
      <c r="AS271" s="263"/>
      <c r="AT271" s="263"/>
      <c r="AU271" s="263"/>
      <c r="AV271" s="263"/>
      <c r="AW271" s="263"/>
      <c r="AX271" s="263"/>
      <c r="AY271" s="263"/>
      <c r="AZ271" s="263"/>
      <c r="BA271" s="263"/>
      <c r="BB271" s="263"/>
      <c r="BC271" s="263"/>
      <c r="BD271" s="263"/>
      <c r="BE271" s="265"/>
      <c r="BF271" s="538"/>
      <c r="BG271" s="577" t="str">
        <f t="shared" si="44"/>
        <v xml:space="preserve"> </v>
      </c>
      <c r="BH271" s="577" t="str">
        <f t="shared" si="46"/>
        <v xml:space="preserve"> </v>
      </c>
      <c r="BI271" s="577" t="str">
        <f t="shared" si="47"/>
        <v xml:space="preserve"> </v>
      </c>
      <c r="BJ271" s="577" t="str">
        <f t="shared" si="48"/>
        <v xml:space="preserve"> </v>
      </c>
      <c r="BK271" s="538"/>
      <c r="BL271" s="259"/>
      <c r="BM271" s="259"/>
      <c r="BN271" s="258"/>
      <c r="BO271" s="259"/>
      <c r="BP271" s="258"/>
      <c r="BQ271" s="258"/>
      <c r="BR271" s="258"/>
      <c r="BS271" s="263"/>
      <c r="BT271" s="263"/>
      <c r="BU271" s="263"/>
      <c r="BV271" s="263"/>
      <c r="BW271" s="263"/>
      <c r="BX271" s="538"/>
      <c r="BY271" s="263"/>
      <c r="BZ271" s="263"/>
      <c r="CA271" s="263"/>
      <c r="CB271" s="263"/>
      <c r="CC271" s="263"/>
      <c r="CD271" s="263"/>
      <c r="CE271" s="263"/>
      <c r="CF271" s="263"/>
      <c r="CG271" s="263"/>
      <c r="CH271" s="263"/>
      <c r="CI271" s="263"/>
      <c r="CJ271" s="263"/>
      <c r="CK271" s="263"/>
      <c r="CL271" s="263"/>
      <c r="CM271" s="265"/>
      <c r="CN271" s="538"/>
      <c r="CO271" s="577" t="str">
        <f t="shared" si="45"/>
        <v xml:space="preserve"> </v>
      </c>
      <c r="CP271" s="577" t="str">
        <f t="shared" si="49"/>
        <v xml:space="preserve"> </v>
      </c>
      <c r="CQ271" s="577" t="str">
        <f t="shared" si="50"/>
        <v xml:space="preserve"> </v>
      </c>
      <c r="CR271" s="577" t="str">
        <f t="shared" si="51"/>
        <v xml:space="preserve"> </v>
      </c>
      <c r="CS271" s="102"/>
      <c r="CT271" s="530"/>
    </row>
    <row r="272" spans="2:98" ht="12.75" x14ac:dyDescent="0.25">
      <c r="B272" s="169">
        <f>'Données démographiques'!B271</f>
        <v>0</v>
      </c>
      <c r="C272" s="169">
        <f>'Données démographiques'!C271</f>
        <v>0</v>
      </c>
      <c r="D272" s="170">
        <f>'Données démographiques'!D271</f>
        <v>0</v>
      </c>
      <c r="E272" s="170">
        <f>'Données démographiques'!E271</f>
        <v>0</v>
      </c>
      <c r="F272" s="170">
        <f>'Données démographiques'!F271</f>
        <v>0</v>
      </c>
      <c r="G272" s="102"/>
      <c r="H272" s="273"/>
      <c r="I272" s="274"/>
      <c r="J272" s="274"/>
      <c r="K272" s="273"/>
      <c r="L272" s="257"/>
      <c r="M272" s="274"/>
      <c r="N272" s="273"/>
      <c r="O272" s="257"/>
      <c r="P272" s="278"/>
      <c r="Q272" s="278"/>
      <c r="R272" s="278"/>
      <c r="S272" s="278"/>
      <c r="T272" s="278"/>
      <c r="U272" s="537"/>
      <c r="V272" s="273"/>
      <c r="W272" s="255"/>
      <c r="X272" s="255"/>
      <c r="Y272" s="102"/>
      <c r="Z272" s="273"/>
      <c r="AA272" s="172"/>
      <c r="AB272" s="172"/>
      <c r="AC272" s="102"/>
      <c r="AD272" s="257"/>
      <c r="AE272" s="257"/>
      <c r="AF272" s="273"/>
      <c r="AG272" s="257"/>
      <c r="AH272" s="273"/>
      <c r="AI272" s="273"/>
      <c r="AJ272" s="273"/>
      <c r="AK272" s="262"/>
      <c r="AL272" s="262"/>
      <c r="AM272" s="262"/>
      <c r="AN272" s="262"/>
      <c r="AO272" s="262"/>
      <c r="AP272" s="538"/>
      <c r="AQ272" s="262"/>
      <c r="AR272" s="262"/>
      <c r="AS272" s="262"/>
      <c r="AT272" s="262"/>
      <c r="AU272" s="262"/>
      <c r="AV272" s="262"/>
      <c r="AW272" s="262"/>
      <c r="AX272" s="262"/>
      <c r="AY272" s="262"/>
      <c r="AZ272" s="262"/>
      <c r="BA272" s="262"/>
      <c r="BB272" s="262"/>
      <c r="BC272" s="262"/>
      <c r="BD272" s="262"/>
      <c r="BE272" s="264"/>
      <c r="BF272" s="538"/>
      <c r="BG272" s="576" t="str">
        <f t="shared" si="44"/>
        <v xml:space="preserve"> </v>
      </c>
      <c r="BH272" s="576" t="str">
        <f t="shared" si="46"/>
        <v xml:space="preserve"> </v>
      </c>
      <c r="BI272" s="576" t="str">
        <f t="shared" si="47"/>
        <v xml:space="preserve"> </v>
      </c>
      <c r="BJ272" s="576" t="str">
        <f t="shared" si="48"/>
        <v xml:space="preserve"> </v>
      </c>
      <c r="BK272" s="538"/>
      <c r="BL272" s="257"/>
      <c r="BM272" s="257"/>
      <c r="BN272" s="273"/>
      <c r="BO272" s="257"/>
      <c r="BP272" s="273"/>
      <c r="BQ272" s="273"/>
      <c r="BR272" s="273"/>
      <c r="BS272" s="262"/>
      <c r="BT272" s="262"/>
      <c r="BU272" s="262"/>
      <c r="BV272" s="262"/>
      <c r="BW272" s="262"/>
      <c r="BX272" s="538"/>
      <c r="BY272" s="262"/>
      <c r="BZ272" s="262"/>
      <c r="CA272" s="262"/>
      <c r="CB272" s="262"/>
      <c r="CC272" s="262"/>
      <c r="CD272" s="262"/>
      <c r="CE272" s="262"/>
      <c r="CF272" s="262"/>
      <c r="CG272" s="262"/>
      <c r="CH272" s="262"/>
      <c r="CI272" s="262"/>
      <c r="CJ272" s="262"/>
      <c r="CK272" s="262"/>
      <c r="CL272" s="262"/>
      <c r="CM272" s="264"/>
      <c r="CN272" s="538"/>
      <c r="CO272" s="576" t="str">
        <f t="shared" si="45"/>
        <v xml:space="preserve"> </v>
      </c>
      <c r="CP272" s="576" t="str">
        <f t="shared" si="49"/>
        <v xml:space="preserve"> </v>
      </c>
      <c r="CQ272" s="576" t="str">
        <f t="shared" si="50"/>
        <v xml:space="preserve"> </v>
      </c>
      <c r="CR272" s="576" t="str">
        <f t="shared" si="51"/>
        <v xml:space="preserve"> </v>
      </c>
      <c r="CS272" s="102"/>
      <c r="CT272" s="271"/>
    </row>
    <row r="273" spans="2:98" ht="12.75" x14ac:dyDescent="0.25">
      <c r="B273" s="376">
        <f>'Données démographiques'!B272</f>
        <v>0</v>
      </c>
      <c r="C273" s="376">
        <f>'Données démographiques'!C272</f>
        <v>0</v>
      </c>
      <c r="D273" s="377">
        <f>'Données démographiques'!D272</f>
        <v>0</v>
      </c>
      <c r="E273" s="377">
        <f>'Données démographiques'!E272</f>
        <v>0</v>
      </c>
      <c r="F273" s="377">
        <f>'Données démographiques'!F272</f>
        <v>0</v>
      </c>
      <c r="G273" s="102"/>
      <c r="H273" s="258"/>
      <c r="I273" s="493"/>
      <c r="J273" s="493"/>
      <c r="K273" s="258"/>
      <c r="L273" s="259"/>
      <c r="M273" s="493"/>
      <c r="N273" s="258"/>
      <c r="O273" s="259"/>
      <c r="P273" s="260"/>
      <c r="Q273" s="260"/>
      <c r="R273" s="260"/>
      <c r="S273" s="260"/>
      <c r="T273" s="260"/>
      <c r="U273" s="539"/>
      <c r="V273" s="258"/>
      <c r="W273" s="430"/>
      <c r="X273" s="430"/>
      <c r="Y273" s="102"/>
      <c r="Z273" s="258"/>
      <c r="AA273" s="431"/>
      <c r="AB273" s="431"/>
      <c r="AC273" s="102"/>
      <c r="AD273" s="259"/>
      <c r="AE273" s="259"/>
      <c r="AF273" s="258"/>
      <c r="AG273" s="259"/>
      <c r="AH273" s="258"/>
      <c r="AI273" s="258"/>
      <c r="AJ273" s="258"/>
      <c r="AK273" s="263"/>
      <c r="AL273" s="263"/>
      <c r="AM273" s="263"/>
      <c r="AN273" s="263"/>
      <c r="AO273" s="263"/>
      <c r="AP273" s="538"/>
      <c r="AQ273" s="263"/>
      <c r="AR273" s="263"/>
      <c r="AS273" s="263"/>
      <c r="AT273" s="263"/>
      <c r="AU273" s="263"/>
      <c r="AV273" s="263"/>
      <c r="AW273" s="263"/>
      <c r="AX273" s="263"/>
      <c r="AY273" s="263"/>
      <c r="AZ273" s="263"/>
      <c r="BA273" s="263"/>
      <c r="BB273" s="263"/>
      <c r="BC273" s="263"/>
      <c r="BD273" s="263"/>
      <c r="BE273" s="265"/>
      <c r="BF273" s="538"/>
      <c r="BG273" s="577" t="str">
        <f t="shared" ref="BG273:BG336" si="52">IF(AI273=0," ",AQ273/AK273)</f>
        <v xml:space="preserve"> </v>
      </c>
      <c r="BH273" s="577" t="str">
        <f t="shared" si="46"/>
        <v xml:space="preserve"> </v>
      </c>
      <c r="BI273" s="577" t="str">
        <f t="shared" si="47"/>
        <v xml:space="preserve"> </v>
      </c>
      <c r="BJ273" s="577" t="str">
        <f t="shared" si="48"/>
        <v xml:space="preserve"> </v>
      </c>
      <c r="BK273" s="538"/>
      <c r="BL273" s="259"/>
      <c r="BM273" s="259"/>
      <c r="BN273" s="258"/>
      <c r="BO273" s="259"/>
      <c r="BP273" s="258"/>
      <c r="BQ273" s="258"/>
      <c r="BR273" s="258"/>
      <c r="BS273" s="263"/>
      <c r="BT273" s="263"/>
      <c r="BU273" s="263"/>
      <c r="BV273" s="263"/>
      <c r="BW273" s="263"/>
      <c r="BX273" s="538"/>
      <c r="BY273" s="263"/>
      <c r="BZ273" s="263"/>
      <c r="CA273" s="263"/>
      <c r="CB273" s="263"/>
      <c r="CC273" s="263"/>
      <c r="CD273" s="263"/>
      <c r="CE273" s="263"/>
      <c r="CF273" s="263"/>
      <c r="CG273" s="263"/>
      <c r="CH273" s="263"/>
      <c r="CI273" s="263"/>
      <c r="CJ273" s="263"/>
      <c r="CK273" s="263"/>
      <c r="CL273" s="263"/>
      <c r="CM273" s="265"/>
      <c r="CN273" s="538"/>
      <c r="CO273" s="577" t="str">
        <f t="shared" ref="CO273:CO336" si="53">IF(BQ273=0," ",BY273/BS273)</f>
        <v xml:space="preserve"> </v>
      </c>
      <c r="CP273" s="577" t="str">
        <f t="shared" si="49"/>
        <v xml:space="preserve"> </v>
      </c>
      <c r="CQ273" s="577" t="str">
        <f t="shared" si="50"/>
        <v xml:space="preserve"> </v>
      </c>
      <c r="CR273" s="577" t="str">
        <f t="shared" si="51"/>
        <v xml:space="preserve"> </v>
      </c>
      <c r="CS273" s="102"/>
      <c r="CT273" s="530"/>
    </row>
    <row r="274" spans="2:98" ht="12.75" x14ac:dyDescent="0.25">
      <c r="B274" s="169">
        <f>'Données démographiques'!B273</f>
        <v>0</v>
      </c>
      <c r="C274" s="169">
        <f>'Données démographiques'!C273</f>
        <v>0</v>
      </c>
      <c r="D274" s="170">
        <f>'Données démographiques'!D273</f>
        <v>0</v>
      </c>
      <c r="E274" s="170">
        <f>'Données démographiques'!E273</f>
        <v>0</v>
      </c>
      <c r="F274" s="170">
        <f>'Données démographiques'!F273</f>
        <v>0</v>
      </c>
      <c r="G274" s="102"/>
      <c r="H274" s="273"/>
      <c r="I274" s="274"/>
      <c r="J274" s="274"/>
      <c r="K274" s="273"/>
      <c r="L274" s="257"/>
      <c r="M274" s="274"/>
      <c r="N274" s="273"/>
      <c r="O274" s="257"/>
      <c r="P274" s="278"/>
      <c r="Q274" s="278"/>
      <c r="R274" s="278"/>
      <c r="S274" s="278"/>
      <c r="T274" s="278"/>
      <c r="U274" s="537"/>
      <c r="V274" s="273"/>
      <c r="W274" s="255"/>
      <c r="X274" s="255"/>
      <c r="Y274" s="102"/>
      <c r="Z274" s="273"/>
      <c r="AA274" s="172"/>
      <c r="AB274" s="172"/>
      <c r="AC274" s="102"/>
      <c r="AD274" s="257"/>
      <c r="AE274" s="257"/>
      <c r="AF274" s="273"/>
      <c r="AG274" s="257"/>
      <c r="AH274" s="273"/>
      <c r="AI274" s="273"/>
      <c r="AJ274" s="273"/>
      <c r="AK274" s="262"/>
      <c r="AL274" s="262"/>
      <c r="AM274" s="262"/>
      <c r="AN274" s="262"/>
      <c r="AO274" s="262"/>
      <c r="AP274" s="538"/>
      <c r="AQ274" s="262"/>
      <c r="AR274" s="262"/>
      <c r="AS274" s="262"/>
      <c r="AT274" s="262"/>
      <c r="AU274" s="262"/>
      <c r="AV274" s="262"/>
      <c r="AW274" s="262"/>
      <c r="AX274" s="262"/>
      <c r="AY274" s="262"/>
      <c r="AZ274" s="262"/>
      <c r="BA274" s="262"/>
      <c r="BB274" s="262"/>
      <c r="BC274" s="262"/>
      <c r="BD274" s="262"/>
      <c r="BE274" s="264"/>
      <c r="BF274" s="538"/>
      <c r="BG274" s="576" t="str">
        <f t="shared" si="52"/>
        <v xml:space="preserve"> </v>
      </c>
      <c r="BH274" s="576" t="str">
        <f t="shared" si="46"/>
        <v xml:space="preserve"> </v>
      </c>
      <c r="BI274" s="576" t="str">
        <f t="shared" si="47"/>
        <v xml:space="preserve"> </v>
      </c>
      <c r="BJ274" s="576" t="str">
        <f t="shared" si="48"/>
        <v xml:space="preserve"> </v>
      </c>
      <c r="BK274" s="538"/>
      <c r="BL274" s="257"/>
      <c r="BM274" s="257"/>
      <c r="BN274" s="273"/>
      <c r="BO274" s="257"/>
      <c r="BP274" s="273"/>
      <c r="BQ274" s="273"/>
      <c r="BR274" s="273"/>
      <c r="BS274" s="262"/>
      <c r="BT274" s="262"/>
      <c r="BU274" s="262"/>
      <c r="BV274" s="262"/>
      <c r="BW274" s="262"/>
      <c r="BX274" s="538"/>
      <c r="BY274" s="262"/>
      <c r="BZ274" s="262"/>
      <c r="CA274" s="262"/>
      <c r="CB274" s="262"/>
      <c r="CC274" s="262"/>
      <c r="CD274" s="262"/>
      <c r="CE274" s="262"/>
      <c r="CF274" s="262"/>
      <c r="CG274" s="262"/>
      <c r="CH274" s="262"/>
      <c r="CI274" s="262"/>
      <c r="CJ274" s="262"/>
      <c r="CK274" s="262"/>
      <c r="CL274" s="262"/>
      <c r="CM274" s="264"/>
      <c r="CN274" s="538"/>
      <c r="CO274" s="576" t="str">
        <f t="shared" si="53"/>
        <v xml:space="preserve"> </v>
      </c>
      <c r="CP274" s="576" t="str">
        <f t="shared" si="49"/>
        <v xml:space="preserve"> </v>
      </c>
      <c r="CQ274" s="576" t="str">
        <f t="shared" si="50"/>
        <v xml:space="preserve"> </v>
      </c>
      <c r="CR274" s="576" t="str">
        <f t="shared" si="51"/>
        <v xml:space="preserve"> </v>
      </c>
      <c r="CS274" s="102"/>
      <c r="CT274" s="271"/>
    </row>
    <row r="275" spans="2:98" ht="12.75" x14ac:dyDescent="0.25">
      <c r="B275" s="376">
        <f>'Données démographiques'!B274</f>
        <v>0</v>
      </c>
      <c r="C275" s="376">
        <f>'Données démographiques'!C274</f>
        <v>0</v>
      </c>
      <c r="D275" s="377">
        <f>'Données démographiques'!D274</f>
        <v>0</v>
      </c>
      <c r="E275" s="377">
        <f>'Données démographiques'!E274</f>
        <v>0</v>
      </c>
      <c r="F275" s="377">
        <f>'Données démographiques'!F274</f>
        <v>0</v>
      </c>
      <c r="G275" s="102"/>
      <c r="H275" s="258"/>
      <c r="I275" s="493"/>
      <c r="J275" s="493"/>
      <c r="K275" s="258"/>
      <c r="L275" s="259"/>
      <c r="M275" s="493"/>
      <c r="N275" s="258"/>
      <c r="O275" s="259"/>
      <c r="P275" s="260"/>
      <c r="Q275" s="260"/>
      <c r="R275" s="260"/>
      <c r="S275" s="260"/>
      <c r="T275" s="260"/>
      <c r="U275" s="539"/>
      <c r="V275" s="258"/>
      <c r="W275" s="430"/>
      <c r="X275" s="430"/>
      <c r="Y275" s="102"/>
      <c r="Z275" s="258"/>
      <c r="AA275" s="431"/>
      <c r="AB275" s="431"/>
      <c r="AC275" s="102"/>
      <c r="AD275" s="259"/>
      <c r="AE275" s="259"/>
      <c r="AF275" s="258"/>
      <c r="AG275" s="259"/>
      <c r="AH275" s="258"/>
      <c r="AI275" s="258"/>
      <c r="AJ275" s="258"/>
      <c r="AK275" s="263"/>
      <c r="AL275" s="263"/>
      <c r="AM275" s="263"/>
      <c r="AN275" s="263"/>
      <c r="AO275" s="263"/>
      <c r="AP275" s="538"/>
      <c r="AQ275" s="263"/>
      <c r="AR275" s="263"/>
      <c r="AS275" s="263"/>
      <c r="AT275" s="263"/>
      <c r="AU275" s="263"/>
      <c r="AV275" s="263"/>
      <c r="AW275" s="263"/>
      <c r="AX275" s="263"/>
      <c r="AY275" s="263"/>
      <c r="AZ275" s="263"/>
      <c r="BA275" s="263"/>
      <c r="BB275" s="263"/>
      <c r="BC275" s="263"/>
      <c r="BD275" s="263"/>
      <c r="BE275" s="265"/>
      <c r="BF275" s="538"/>
      <c r="BG275" s="577" t="str">
        <f t="shared" si="52"/>
        <v xml:space="preserve"> </v>
      </c>
      <c r="BH275" s="577" t="str">
        <f t="shared" ref="BH275:BH338" si="54">IF(OR(AI275=0,P275=0)," ",AQ275/P275)</f>
        <v xml:space="preserve"> </v>
      </c>
      <c r="BI275" s="577" t="str">
        <f t="shared" ref="BI275:BI338" si="55">IF(OR(AI275&gt;5,AI275&lt;1)," ",AR275/AL275)</f>
        <v xml:space="preserve"> </v>
      </c>
      <c r="BJ275" s="577" t="str">
        <f t="shared" ref="BJ275:BJ338" si="56">IF(OR(AI275&gt;5,AI275&lt;1,P275=0)," ",AR275/P275)</f>
        <v xml:space="preserve"> </v>
      </c>
      <c r="BK275" s="538"/>
      <c r="BL275" s="259"/>
      <c r="BM275" s="259"/>
      <c r="BN275" s="258"/>
      <c r="BO275" s="259"/>
      <c r="BP275" s="258"/>
      <c r="BQ275" s="258"/>
      <c r="BR275" s="258"/>
      <c r="BS275" s="263"/>
      <c r="BT275" s="263"/>
      <c r="BU275" s="263"/>
      <c r="BV275" s="263"/>
      <c r="BW275" s="263"/>
      <c r="BX275" s="538"/>
      <c r="BY275" s="263"/>
      <c r="BZ275" s="263"/>
      <c r="CA275" s="263"/>
      <c r="CB275" s="263"/>
      <c r="CC275" s="263"/>
      <c r="CD275" s="263"/>
      <c r="CE275" s="263"/>
      <c r="CF275" s="263"/>
      <c r="CG275" s="263"/>
      <c r="CH275" s="263"/>
      <c r="CI275" s="263"/>
      <c r="CJ275" s="263"/>
      <c r="CK275" s="263"/>
      <c r="CL275" s="263"/>
      <c r="CM275" s="265"/>
      <c r="CN275" s="538"/>
      <c r="CO275" s="577" t="str">
        <f t="shared" si="53"/>
        <v xml:space="preserve"> </v>
      </c>
      <c r="CP275" s="577" t="str">
        <f t="shared" ref="CP275:CP338" si="57">IF(OR(BQ275=0,P275=0)," ",BY275/P275)</f>
        <v xml:space="preserve"> </v>
      </c>
      <c r="CQ275" s="577" t="str">
        <f t="shared" ref="CQ275:CQ338" si="58">IF(OR(BQ275&gt;5,BQ275&lt;1)," ",BZ275/BT275)</f>
        <v xml:space="preserve"> </v>
      </c>
      <c r="CR275" s="577" t="str">
        <f t="shared" ref="CR275:CR338" si="59">IF(OR(BQ275&gt;5,BQ275&lt;1,P275=0)," ",BZ275/P275)</f>
        <v xml:space="preserve"> </v>
      </c>
      <c r="CS275" s="102"/>
      <c r="CT275" s="530"/>
    </row>
    <row r="276" spans="2:98" ht="12.75" x14ac:dyDescent="0.25">
      <c r="B276" s="169">
        <f>'Données démographiques'!B275</f>
        <v>0</v>
      </c>
      <c r="C276" s="169">
        <f>'Données démographiques'!C275</f>
        <v>0</v>
      </c>
      <c r="D276" s="170">
        <f>'Données démographiques'!D275</f>
        <v>0</v>
      </c>
      <c r="E276" s="170">
        <f>'Données démographiques'!E275</f>
        <v>0</v>
      </c>
      <c r="F276" s="170">
        <f>'Données démographiques'!F275</f>
        <v>0</v>
      </c>
      <c r="G276" s="102"/>
      <c r="H276" s="273"/>
      <c r="I276" s="274"/>
      <c r="J276" s="274"/>
      <c r="K276" s="273"/>
      <c r="L276" s="257"/>
      <c r="M276" s="274"/>
      <c r="N276" s="273"/>
      <c r="O276" s="257"/>
      <c r="P276" s="278"/>
      <c r="Q276" s="278"/>
      <c r="R276" s="278"/>
      <c r="S276" s="278"/>
      <c r="T276" s="278"/>
      <c r="U276" s="537"/>
      <c r="V276" s="273"/>
      <c r="W276" s="255"/>
      <c r="X276" s="255"/>
      <c r="Y276" s="102"/>
      <c r="Z276" s="273"/>
      <c r="AA276" s="172"/>
      <c r="AB276" s="172"/>
      <c r="AC276" s="102"/>
      <c r="AD276" s="257"/>
      <c r="AE276" s="257"/>
      <c r="AF276" s="273"/>
      <c r="AG276" s="257"/>
      <c r="AH276" s="273"/>
      <c r="AI276" s="273"/>
      <c r="AJ276" s="273"/>
      <c r="AK276" s="262"/>
      <c r="AL276" s="262"/>
      <c r="AM276" s="262"/>
      <c r="AN276" s="262"/>
      <c r="AO276" s="262"/>
      <c r="AP276" s="538"/>
      <c r="AQ276" s="262"/>
      <c r="AR276" s="262"/>
      <c r="AS276" s="262"/>
      <c r="AT276" s="262"/>
      <c r="AU276" s="262"/>
      <c r="AV276" s="262"/>
      <c r="AW276" s="262"/>
      <c r="AX276" s="262"/>
      <c r="AY276" s="262"/>
      <c r="AZ276" s="262"/>
      <c r="BA276" s="262"/>
      <c r="BB276" s="262"/>
      <c r="BC276" s="262"/>
      <c r="BD276" s="262"/>
      <c r="BE276" s="264"/>
      <c r="BF276" s="538"/>
      <c r="BG276" s="576" t="str">
        <f t="shared" si="52"/>
        <v xml:space="preserve"> </v>
      </c>
      <c r="BH276" s="576" t="str">
        <f t="shared" si="54"/>
        <v xml:space="preserve"> </v>
      </c>
      <c r="BI276" s="576" t="str">
        <f t="shared" si="55"/>
        <v xml:space="preserve"> </v>
      </c>
      <c r="BJ276" s="576" t="str">
        <f t="shared" si="56"/>
        <v xml:space="preserve"> </v>
      </c>
      <c r="BK276" s="538"/>
      <c r="BL276" s="257"/>
      <c r="BM276" s="257"/>
      <c r="BN276" s="273"/>
      <c r="BO276" s="257"/>
      <c r="BP276" s="273"/>
      <c r="BQ276" s="273"/>
      <c r="BR276" s="273"/>
      <c r="BS276" s="262"/>
      <c r="BT276" s="262"/>
      <c r="BU276" s="262"/>
      <c r="BV276" s="262"/>
      <c r="BW276" s="262"/>
      <c r="BX276" s="538"/>
      <c r="BY276" s="262"/>
      <c r="BZ276" s="262"/>
      <c r="CA276" s="262"/>
      <c r="CB276" s="262"/>
      <c r="CC276" s="262"/>
      <c r="CD276" s="262"/>
      <c r="CE276" s="262"/>
      <c r="CF276" s="262"/>
      <c r="CG276" s="262"/>
      <c r="CH276" s="262"/>
      <c r="CI276" s="262"/>
      <c r="CJ276" s="262"/>
      <c r="CK276" s="262"/>
      <c r="CL276" s="262"/>
      <c r="CM276" s="264"/>
      <c r="CN276" s="538"/>
      <c r="CO276" s="576" t="str">
        <f t="shared" si="53"/>
        <v xml:space="preserve"> </v>
      </c>
      <c r="CP276" s="576" t="str">
        <f t="shared" si="57"/>
        <v xml:space="preserve"> </v>
      </c>
      <c r="CQ276" s="576" t="str">
        <f t="shared" si="58"/>
        <v xml:space="preserve"> </v>
      </c>
      <c r="CR276" s="576" t="str">
        <f t="shared" si="59"/>
        <v xml:space="preserve"> </v>
      </c>
      <c r="CS276" s="102"/>
      <c r="CT276" s="271"/>
    </row>
    <row r="277" spans="2:98" ht="12.75" x14ac:dyDescent="0.25">
      <c r="B277" s="376">
        <f>'Données démographiques'!B276</f>
        <v>0</v>
      </c>
      <c r="C277" s="376">
        <f>'Données démographiques'!C276</f>
        <v>0</v>
      </c>
      <c r="D277" s="377">
        <f>'Données démographiques'!D276</f>
        <v>0</v>
      </c>
      <c r="E277" s="377">
        <f>'Données démographiques'!E276</f>
        <v>0</v>
      </c>
      <c r="F277" s="377">
        <f>'Données démographiques'!F276</f>
        <v>0</v>
      </c>
      <c r="G277" s="102"/>
      <c r="H277" s="258"/>
      <c r="I277" s="493"/>
      <c r="J277" s="493"/>
      <c r="K277" s="258"/>
      <c r="L277" s="259"/>
      <c r="M277" s="493"/>
      <c r="N277" s="258"/>
      <c r="O277" s="259"/>
      <c r="P277" s="260"/>
      <c r="Q277" s="260"/>
      <c r="R277" s="260"/>
      <c r="S277" s="260"/>
      <c r="T277" s="260"/>
      <c r="U277" s="539"/>
      <c r="V277" s="258"/>
      <c r="W277" s="430"/>
      <c r="X277" s="430"/>
      <c r="Y277" s="102"/>
      <c r="Z277" s="258"/>
      <c r="AA277" s="431"/>
      <c r="AB277" s="431"/>
      <c r="AC277" s="102"/>
      <c r="AD277" s="259"/>
      <c r="AE277" s="259"/>
      <c r="AF277" s="258"/>
      <c r="AG277" s="259"/>
      <c r="AH277" s="258"/>
      <c r="AI277" s="258"/>
      <c r="AJ277" s="258"/>
      <c r="AK277" s="263"/>
      <c r="AL277" s="263"/>
      <c r="AM277" s="263"/>
      <c r="AN277" s="263"/>
      <c r="AO277" s="263"/>
      <c r="AP277" s="538"/>
      <c r="AQ277" s="263"/>
      <c r="AR277" s="263"/>
      <c r="AS277" s="263"/>
      <c r="AT277" s="263"/>
      <c r="AU277" s="263"/>
      <c r="AV277" s="263"/>
      <c r="AW277" s="263"/>
      <c r="AX277" s="263"/>
      <c r="AY277" s="263"/>
      <c r="AZ277" s="263"/>
      <c r="BA277" s="263"/>
      <c r="BB277" s="263"/>
      <c r="BC277" s="263"/>
      <c r="BD277" s="263"/>
      <c r="BE277" s="265"/>
      <c r="BF277" s="538"/>
      <c r="BG277" s="577" t="str">
        <f t="shared" si="52"/>
        <v xml:space="preserve"> </v>
      </c>
      <c r="BH277" s="577" t="str">
        <f t="shared" si="54"/>
        <v xml:space="preserve"> </v>
      </c>
      <c r="BI277" s="577" t="str">
        <f t="shared" si="55"/>
        <v xml:space="preserve"> </v>
      </c>
      <c r="BJ277" s="577" t="str">
        <f t="shared" si="56"/>
        <v xml:space="preserve"> </v>
      </c>
      <c r="BK277" s="538"/>
      <c r="BL277" s="259"/>
      <c r="BM277" s="259"/>
      <c r="BN277" s="258"/>
      <c r="BO277" s="259"/>
      <c r="BP277" s="258"/>
      <c r="BQ277" s="258"/>
      <c r="BR277" s="258"/>
      <c r="BS277" s="263"/>
      <c r="BT277" s="263"/>
      <c r="BU277" s="263"/>
      <c r="BV277" s="263"/>
      <c r="BW277" s="263"/>
      <c r="BX277" s="538"/>
      <c r="BY277" s="263"/>
      <c r="BZ277" s="263"/>
      <c r="CA277" s="263"/>
      <c r="CB277" s="263"/>
      <c r="CC277" s="263"/>
      <c r="CD277" s="263"/>
      <c r="CE277" s="263"/>
      <c r="CF277" s="263"/>
      <c r="CG277" s="263"/>
      <c r="CH277" s="263"/>
      <c r="CI277" s="263"/>
      <c r="CJ277" s="263"/>
      <c r="CK277" s="263"/>
      <c r="CL277" s="263"/>
      <c r="CM277" s="265"/>
      <c r="CN277" s="538"/>
      <c r="CO277" s="577" t="str">
        <f t="shared" si="53"/>
        <v xml:space="preserve"> </v>
      </c>
      <c r="CP277" s="577" t="str">
        <f t="shared" si="57"/>
        <v xml:space="preserve"> </v>
      </c>
      <c r="CQ277" s="577" t="str">
        <f t="shared" si="58"/>
        <v xml:space="preserve"> </v>
      </c>
      <c r="CR277" s="577" t="str">
        <f t="shared" si="59"/>
        <v xml:space="preserve"> </v>
      </c>
      <c r="CS277" s="102"/>
      <c r="CT277" s="530"/>
    </row>
    <row r="278" spans="2:98" ht="12.75" x14ac:dyDescent="0.25">
      <c r="B278" s="169">
        <f>'Données démographiques'!B277</f>
        <v>0</v>
      </c>
      <c r="C278" s="169">
        <f>'Données démographiques'!C277</f>
        <v>0</v>
      </c>
      <c r="D278" s="170">
        <f>'Données démographiques'!D277</f>
        <v>0</v>
      </c>
      <c r="E278" s="170">
        <f>'Données démographiques'!E277</f>
        <v>0</v>
      </c>
      <c r="F278" s="170">
        <f>'Données démographiques'!F277</f>
        <v>0</v>
      </c>
      <c r="G278" s="102"/>
      <c r="H278" s="273"/>
      <c r="I278" s="274"/>
      <c r="J278" s="274"/>
      <c r="K278" s="273"/>
      <c r="L278" s="257"/>
      <c r="M278" s="274"/>
      <c r="N278" s="273"/>
      <c r="O278" s="257"/>
      <c r="P278" s="278"/>
      <c r="Q278" s="278"/>
      <c r="R278" s="278"/>
      <c r="S278" s="278"/>
      <c r="T278" s="278"/>
      <c r="U278" s="537"/>
      <c r="V278" s="273"/>
      <c r="W278" s="255"/>
      <c r="X278" s="255"/>
      <c r="Y278" s="102"/>
      <c r="Z278" s="273"/>
      <c r="AA278" s="172"/>
      <c r="AB278" s="172"/>
      <c r="AC278" s="102"/>
      <c r="AD278" s="257"/>
      <c r="AE278" s="257"/>
      <c r="AF278" s="273"/>
      <c r="AG278" s="257"/>
      <c r="AH278" s="273"/>
      <c r="AI278" s="273"/>
      <c r="AJ278" s="273"/>
      <c r="AK278" s="262"/>
      <c r="AL278" s="262"/>
      <c r="AM278" s="262"/>
      <c r="AN278" s="262"/>
      <c r="AO278" s="262"/>
      <c r="AP278" s="538"/>
      <c r="AQ278" s="262"/>
      <c r="AR278" s="262"/>
      <c r="AS278" s="262"/>
      <c r="AT278" s="262"/>
      <c r="AU278" s="262"/>
      <c r="AV278" s="262"/>
      <c r="AW278" s="262"/>
      <c r="AX278" s="262"/>
      <c r="AY278" s="262"/>
      <c r="AZ278" s="262"/>
      <c r="BA278" s="262"/>
      <c r="BB278" s="262"/>
      <c r="BC278" s="262"/>
      <c r="BD278" s="262"/>
      <c r="BE278" s="264"/>
      <c r="BF278" s="538"/>
      <c r="BG278" s="576" t="str">
        <f t="shared" si="52"/>
        <v xml:space="preserve"> </v>
      </c>
      <c r="BH278" s="576" t="str">
        <f t="shared" si="54"/>
        <v xml:space="preserve"> </v>
      </c>
      <c r="BI278" s="576" t="str">
        <f t="shared" si="55"/>
        <v xml:space="preserve"> </v>
      </c>
      <c r="BJ278" s="576" t="str">
        <f t="shared" si="56"/>
        <v xml:space="preserve"> </v>
      </c>
      <c r="BK278" s="538"/>
      <c r="BL278" s="257"/>
      <c r="BM278" s="257"/>
      <c r="BN278" s="273"/>
      <c r="BO278" s="257"/>
      <c r="BP278" s="273"/>
      <c r="BQ278" s="273"/>
      <c r="BR278" s="273"/>
      <c r="BS278" s="262"/>
      <c r="BT278" s="262"/>
      <c r="BU278" s="262"/>
      <c r="BV278" s="262"/>
      <c r="BW278" s="262"/>
      <c r="BX278" s="538"/>
      <c r="BY278" s="262"/>
      <c r="BZ278" s="262"/>
      <c r="CA278" s="262"/>
      <c r="CB278" s="262"/>
      <c r="CC278" s="262"/>
      <c r="CD278" s="262"/>
      <c r="CE278" s="262"/>
      <c r="CF278" s="262"/>
      <c r="CG278" s="262"/>
      <c r="CH278" s="262"/>
      <c r="CI278" s="262"/>
      <c r="CJ278" s="262"/>
      <c r="CK278" s="262"/>
      <c r="CL278" s="262"/>
      <c r="CM278" s="264"/>
      <c r="CN278" s="538"/>
      <c r="CO278" s="576" t="str">
        <f t="shared" si="53"/>
        <v xml:space="preserve"> </v>
      </c>
      <c r="CP278" s="576" t="str">
        <f t="shared" si="57"/>
        <v xml:space="preserve"> </v>
      </c>
      <c r="CQ278" s="576" t="str">
        <f t="shared" si="58"/>
        <v xml:space="preserve"> </v>
      </c>
      <c r="CR278" s="576" t="str">
        <f t="shared" si="59"/>
        <v xml:space="preserve"> </v>
      </c>
      <c r="CS278" s="102"/>
      <c r="CT278" s="271"/>
    </row>
    <row r="279" spans="2:98" ht="12.75" x14ac:dyDescent="0.25">
      <c r="B279" s="376">
        <f>'Données démographiques'!B278</f>
        <v>0</v>
      </c>
      <c r="C279" s="376">
        <f>'Données démographiques'!C278</f>
        <v>0</v>
      </c>
      <c r="D279" s="377">
        <f>'Données démographiques'!D278</f>
        <v>0</v>
      </c>
      <c r="E279" s="377">
        <f>'Données démographiques'!E278</f>
        <v>0</v>
      </c>
      <c r="F279" s="377">
        <f>'Données démographiques'!F278</f>
        <v>0</v>
      </c>
      <c r="G279" s="102"/>
      <c r="H279" s="258"/>
      <c r="I279" s="493"/>
      <c r="J279" s="493"/>
      <c r="K279" s="258"/>
      <c r="L279" s="259"/>
      <c r="M279" s="493"/>
      <c r="N279" s="258"/>
      <c r="O279" s="259"/>
      <c r="P279" s="260"/>
      <c r="Q279" s="260"/>
      <c r="R279" s="260"/>
      <c r="S279" s="260"/>
      <c r="T279" s="260"/>
      <c r="U279" s="539"/>
      <c r="V279" s="258"/>
      <c r="W279" s="430"/>
      <c r="X279" s="430"/>
      <c r="Y279" s="102"/>
      <c r="Z279" s="258"/>
      <c r="AA279" s="431"/>
      <c r="AB279" s="431"/>
      <c r="AC279" s="102"/>
      <c r="AD279" s="259"/>
      <c r="AE279" s="259"/>
      <c r="AF279" s="258"/>
      <c r="AG279" s="259"/>
      <c r="AH279" s="258"/>
      <c r="AI279" s="258"/>
      <c r="AJ279" s="258"/>
      <c r="AK279" s="263"/>
      <c r="AL279" s="263"/>
      <c r="AM279" s="263"/>
      <c r="AN279" s="263"/>
      <c r="AO279" s="263"/>
      <c r="AP279" s="538"/>
      <c r="AQ279" s="263"/>
      <c r="AR279" s="263"/>
      <c r="AS279" s="263"/>
      <c r="AT279" s="263"/>
      <c r="AU279" s="263"/>
      <c r="AV279" s="263"/>
      <c r="AW279" s="263"/>
      <c r="AX279" s="263"/>
      <c r="AY279" s="263"/>
      <c r="AZ279" s="263"/>
      <c r="BA279" s="263"/>
      <c r="BB279" s="263"/>
      <c r="BC279" s="263"/>
      <c r="BD279" s="263"/>
      <c r="BE279" s="265"/>
      <c r="BF279" s="538"/>
      <c r="BG279" s="577" t="str">
        <f t="shared" si="52"/>
        <v xml:space="preserve"> </v>
      </c>
      <c r="BH279" s="577" t="str">
        <f t="shared" si="54"/>
        <v xml:space="preserve"> </v>
      </c>
      <c r="BI279" s="577" t="str">
        <f t="shared" si="55"/>
        <v xml:space="preserve"> </v>
      </c>
      <c r="BJ279" s="577" t="str">
        <f t="shared" si="56"/>
        <v xml:space="preserve"> </v>
      </c>
      <c r="BK279" s="538"/>
      <c r="BL279" s="259"/>
      <c r="BM279" s="259"/>
      <c r="BN279" s="258"/>
      <c r="BO279" s="259"/>
      <c r="BP279" s="258"/>
      <c r="BQ279" s="258"/>
      <c r="BR279" s="258"/>
      <c r="BS279" s="263"/>
      <c r="BT279" s="263"/>
      <c r="BU279" s="263"/>
      <c r="BV279" s="263"/>
      <c r="BW279" s="263"/>
      <c r="BX279" s="538"/>
      <c r="BY279" s="263"/>
      <c r="BZ279" s="263"/>
      <c r="CA279" s="263"/>
      <c r="CB279" s="263"/>
      <c r="CC279" s="263"/>
      <c r="CD279" s="263"/>
      <c r="CE279" s="263"/>
      <c r="CF279" s="263"/>
      <c r="CG279" s="263"/>
      <c r="CH279" s="263"/>
      <c r="CI279" s="263"/>
      <c r="CJ279" s="263"/>
      <c r="CK279" s="263"/>
      <c r="CL279" s="263"/>
      <c r="CM279" s="265"/>
      <c r="CN279" s="538"/>
      <c r="CO279" s="577" t="str">
        <f t="shared" si="53"/>
        <v xml:space="preserve"> </v>
      </c>
      <c r="CP279" s="577" t="str">
        <f t="shared" si="57"/>
        <v xml:space="preserve"> </v>
      </c>
      <c r="CQ279" s="577" t="str">
        <f t="shared" si="58"/>
        <v xml:space="preserve"> </v>
      </c>
      <c r="CR279" s="577" t="str">
        <f t="shared" si="59"/>
        <v xml:space="preserve"> </v>
      </c>
      <c r="CS279" s="102"/>
      <c r="CT279" s="530"/>
    </row>
    <row r="280" spans="2:98" ht="12.75" x14ac:dyDescent="0.25">
      <c r="B280" s="169">
        <f>'Données démographiques'!B279</f>
        <v>0</v>
      </c>
      <c r="C280" s="169">
        <f>'Données démographiques'!C279</f>
        <v>0</v>
      </c>
      <c r="D280" s="170">
        <f>'Données démographiques'!D279</f>
        <v>0</v>
      </c>
      <c r="E280" s="170">
        <f>'Données démographiques'!E279</f>
        <v>0</v>
      </c>
      <c r="F280" s="170">
        <f>'Données démographiques'!F279</f>
        <v>0</v>
      </c>
      <c r="G280" s="102"/>
      <c r="H280" s="273"/>
      <c r="I280" s="274"/>
      <c r="J280" s="274"/>
      <c r="K280" s="273"/>
      <c r="L280" s="257"/>
      <c r="M280" s="274"/>
      <c r="N280" s="273"/>
      <c r="O280" s="257"/>
      <c r="P280" s="278"/>
      <c r="Q280" s="278"/>
      <c r="R280" s="278"/>
      <c r="S280" s="278"/>
      <c r="T280" s="278"/>
      <c r="U280" s="537"/>
      <c r="V280" s="273"/>
      <c r="W280" s="255"/>
      <c r="X280" s="255"/>
      <c r="Y280" s="102"/>
      <c r="Z280" s="273"/>
      <c r="AA280" s="172"/>
      <c r="AB280" s="172"/>
      <c r="AC280" s="102"/>
      <c r="AD280" s="257"/>
      <c r="AE280" s="257"/>
      <c r="AF280" s="273"/>
      <c r="AG280" s="257"/>
      <c r="AH280" s="273"/>
      <c r="AI280" s="273"/>
      <c r="AJ280" s="273"/>
      <c r="AK280" s="262"/>
      <c r="AL280" s="262"/>
      <c r="AM280" s="262"/>
      <c r="AN280" s="262"/>
      <c r="AO280" s="262"/>
      <c r="AP280" s="538"/>
      <c r="AQ280" s="262"/>
      <c r="AR280" s="262"/>
      <c r="AS280" s="262"/>
      <c r="AT280" s="262"/>
      <c r="AU280" s="262"/>
      <c r="AV280" s="262"/>
      <c r="AW280" s="262"/>
      <c r="AX280" s="262"/>
      <c r="AY280" s="262"/>
      <c r="AZ280" s="262"/>
      <c r="BA280" s="262"/>
      <c r="BB280" s="262"/>
      <c r="BC280" s="262"/>
      <c r="BD280" s="262"/>
      <c r="BE280" s="264"/>
      <c r="BF280" s="538"/>
      <c r="BG280" s="576" t="str">
        <f t="shared" si="52"/>
        <v xml:space="preserve"> </v>
      </c>
      <c r="BH280" s="576" t="str">
        <f t="shared" si="54"/>
        <v xml:space="preserve"> </v>
      </c>
      <c r="BI280" s="576" t="str">
        <f t="shared" si="55"/>
        <v xml:space="preserve"> </v>
      </c>
      <c r="BJ280" s="576" t="str">
        <f t="shared" si="56"/>
        <v xml:space="preserve"> </v>
      </c>
      <c r="BK280" s="538"/>
      <c r="BL280" s="257"/>
      <c r="BM280" s="257"/>
      <c r="BN280" s="273"/>
      <c r="BO280" s="257"/>
      <c r="BP280" s="273"/>
      <c r="BQ280" s="273"/>
      <c r="BR280" s="273"/>
      <c r="BS280" s="262"/>
      <c r="BT280" s="262"/>
      <c r="BU280" s="262"/>
      <c r="BV280" s="262"/>
      <c r="BW280" s="262"/>
      <c r="BX280" s="538"/>
      <c r="BY280" s="262"/>
      <c r="BZ280" s="262"/>
      <c r="CA280" s="262"/>
      <c r="CB280" s="262"/>
      <c r="CC280" s="262"/>
      <c r="CD280" s="262"/>
      <c r="CE280" s="262"/>
      <c r="CF280" s="262"/>
      <c r="CG280" s="262"/>
      <c r="CH280" s="262"/>
      <c r="CI280" s="262"/>
      <c r="CJ280" s="262"/>
      <c r="CK280" s="262"/>
      <c r="CL280" s="262"/>
      <c r="CM280" s="264"/>
      <c r="CN280" s="538"/>
      <c r="CO280" s="576" t="str">
        <f t="shared" si="53"/>
        <v xml:space="preserve"> </v>
      </c>
      <c r="CP280" s="576" t="str">
        <f t="shared" si="57"/>
        <v xml:space="preserve"> </v>
      </c>
      <c r="CQ280" s="576" t="str">
        <f t="shared" si="58"/>
        <v xml:space="preserve"> </v>
      </c>
      <c r="CR280" s="576" t="str">
        <f t="shared" si="59"/>
        <v xml:space="preserve"> </v>
      </c>
      <c r="CS280" s="102"/>
      <c r="CT280" s="271"/>
    </row>
    <row r="281" spans="2:98" ht="12.75" x14ac:dyDescent="0.25">
      <c r="B281" s="376">
        <f>'Données démographiques'!B280</f>
        <v>0</v>
      </c>
      <c r="C281" s="376">
        <f>'Données démographiques'!C280</f>
        <v>0</v>
      </c>
      <c r="D281" s="377">
        <f>'Données démographiques'!D280</f>
        <v>0</v>
      </c>
      <c r="E281" s="377">
        <f>'Données démographiques'!E280</f>
        <v>0</v>
      </c>
      <c r="F281" s="377">
        <f>'Données démographiques'!F280</f>
        <v>0</v>
      </c>
      <c r="G281" s="102"/>
      <c r="H281" s="258"/>
      <c r="I281" s="493"/>
      <c r="J281" s="493"/>
      <c r="K281" s="258"/>
      <c r="L281" s="259"/>
      <c r="M281" s="493"/>
      <c r="N281" s="258"/>
      <c r="O281" s="259"/>
      <c r="P281" s="260"/>
      <c r="Q281" s="260"/>
      <c r="R281" s="260"/>
      <c r="S281" s="260"/>
      <c r="T281" s="260"/>
      <c r="U281" s="539"/>
      <c r="V281" s="258"/>
      <c r="W281" s="430"/>
      <c r="X281" s="430"/>
      <c r="Y281" s="102"/>
      <c r="Z281" s="258"/>
      <c r="AA281" s="431"/>
      <c r="AB281" s="431"/>
      <c r="AC281" s="102"/>
      <c r="AD281" s="259"/>
      <c r="AE281" s="259"/>
      <c r="AF281" s="258"/>
      <c r="AG281" s="259"/>
      <c r="AH281" s="258"/>
      <c r="AI281" s="258"/>
      <c r="AJ281" s="258"/>
      <c r="AK281" s="263"/>
      <c r="AL281" s="263"/>
      <c r="AM281" s="263"/>
      <c r="AN281" s="263"/>
      <c r="AO281" s="263"/>
      <c r="AP281" s="538"/>
      <c r="AQ281" s="263"/>
      <c r="AR281" s="263"/>
      <c r="AS281" s="263"/>
      <c r="AT281" s="263"/>
      <c r="AU281" s="263"/>
      <c r="AV281" s="263"/>
      <c r="AW281" s="263"/>
      <c r="AX281" s="263"/>
      <c r="AY281" s="263"/>
      <c r="AZ281" s="263"/>
      <c r="BA281" s="263"/>
      <c r="BB281" s="263"/>
      <c r="BC281" s="263"/>
      <c r="BD281" s="263"/>
      <c r="BE281" s="265"/>
      <c r="BF281" s="538"/>
      <c r="BG281" s="577" t="str">
        <f t="shared" si="52"/>
        <v xml:space="preserve"> </v>
      </c>
      <c r="BH281" s="577" t="str">
        <f t="shared" si="54"/>
        <v xml:space="preserve"> </v>
      </c>
      <c r="BI281" s="577" t="str">
        <f t="shared" si="55"/>
        <v xml:space="preserve"> </v>
      </c>
      <c r="BJ281" s="577" t="str">
        <f t="shared" si="56"/>
        <v xml:space="preserve"> </v>
      </c>
      <c r="BK281" s="538"/>
      <c r="BL281" s="259"/>
      <c r="BM281" s="259"/>
      <c r="BN281" s="258"/>
      <c r="BO281" s="259"/>
      <c r="BP281" s="258"/>
      <c r="BQ281" s="258"/>
      <c r="BR281" s="258"/>
      <c r="BS281" s="263"/>
      <c r="BT281" s="263"/>
      <c r="BU281" s="263"/>
      <c r="BV281" s="263"/>
      <c r="BW281" s="263"/>
      <c r="BX281" s="538"/>
      <c r="BY281" s="263"/>
      <c r="BZ281" s="263"/>
      <c r="CA281" s="263"/>
      <c r="CB281" s="263"/>
      <c r="CC281" s="263"/>
      <c r="CD281" s="263"/>
      <c r="CE281" s="263"/>
      <c r="CF281" s="263"/>
      <c r="CG281" s="263"/>
      <c r="CH281" s="263"/>
      <c r="CI281" s="263"/>
      <c r="CJ281" s="263"/>
      <c r="CK281" s="263"/>
      <c r="CL281" s="263"/>
      <c r="CM281" s="265"/>
      <c r="CN281" s="538"/>
      <c r="CO281" s="577" t="str">
        <f t="shared" si="53"/>
        <v xml:space="preserve"> </v>
      </c>
      <c r="CP281" s="577" t="str">
        <f t="shared" si="57"/>
        <v xml:space="preserve"> </v>
      </c>
      <c r="CQ281" s="577" t="str">
        <f t="shared" si="58"/>
        <v xml:space="preserve"> </v>
      </c>
      <c r="CR281" s="577" t="str">
        <f t="shared" si="59"/>
        <v xml:space="preserve"> </v>
      </c>
      <c r="CS281" s="102"/>
      <c r="CT281" s="530"/>
    </row>
    <row r="282" spans="2:98" ht="12.75" x14ac:dyDescent="0.25">
      <c r="B282" s="169">
        <f>'Données démographiques'!B281</f>
        <v>0</v>
      </c>
      <c r="C282" s="169">
        <f>'Données démographiques'!C281</f>
        <v>0</v>
      </c>
      <c r="D282" s="170">
        <f>'Données démographiques'!D281</f>
        <v>0</v>
      </c>
      <c r="E282" s="170">
        <f>'Données démographiques'!E281</f>
        <v>0</v>
      </c>
      <c r="F282" s="170">
        <f>'Données démographiques'!F281</f>
        <v>0</v>
      </c>
      <c r="G282" s="102"/>
      <c r="H282" s="273"/>
      <c r="I282" s="274"/>
      <c r="J282" s="274"/>
      <c r="K282" s="273"/>
      <c r="L282" s="257"/>
      <c r="M282" s="274"/>
      <c r="N282" s="273"/>
      <c r="O282" s="257"/>
      <c r="P282" s="278"/>
      <c r="Q282" s="278"/>
      <c r="R282" s="278"/>
      <c r="S282" s="278"/>
      <c r="T282" s="278"/>
      <c r="U282" s="537"/>
      <c r="V282" s="273"/>
      <c r="W282" s="255"/>
      <c r="X282" s="255"/>
      <c r="Y282" s="102"/>
      <c r="Z282" s="273"/>
      <c r="AA282" s="172"/>
      <c r="AB282" s="172"/>
      <c r="AC282" s="102"/>
      <c r="AD282" s="257"/>
      <c r="AE282" s="257"/>
      <c r="AF282" s="273"/>
      <c r="AG282" s="257"/>
      <c r="AH282" s="273"/>
      <c r="AI282" s="273"/>
      <c r="AJ282" s="273"/>
      <c r="AK282" s="262"/>
      <c r="AL282" s="262"/>
      <c r="AM282" s="262"/>
      <c r="AN282" s="262"/>
      <c r="AO282" s="262"/>
      <c r="AP282" s="538"/>
      <c r="AQ282" s="262"/>
      <c r="AR282" s="262"/>
      <c r="AS282" s="262"/>
      <c r="AT282" s="262"/>
      <c r="AU282" s="262"/>
      <c r="AV282" s="262"/>
      <c r="AW282" s="262"/>
      <c r="AX282" s="262"/>
      <c r="AY282" s="262"/>
      <c r="AZ282" s="262"/>
      <c r="BA282" s="262"/>
      <c r="BB282" s="262"/>
      <c r="BC282" s="262"/>
      <c r="BD282" s="262"/>
      <c r="BE282" s="264"/>
      <c r="BF282" s="538"/>
      <c r="BG282" s="576" t="str">
        <f t="shared" si="52"/>
        <v xml:space="preserve"> </v>
      </c>
      <c r="BH282" s="576" t="str">
        <f t="shared" si="54"/>
        <v xml:space="preserve"> </v>
      </c>
      <c r="BI282" s="576" t="str">
        <f t="shared" si="55"/>
        <v xml:space="preserve"> </v>
      </c>
      <c r="BJ282" s="576" t="str">
        <f t="shared" si="56"/>
        <v xml:space="preserve"> </v>
      </c>
      <c r="BK282" s="538"/>
      <c r="BL282" s="257"/>
      <c r="BM282" s="257"/>
      <c r="BN282" s="273"/>
      <c r="BO282" s="257"/>
      <c r="BP282" s="273"/>
      <c r="BQ282" s="273"/>
      <c r="BR282" s="273"/>
      <c r="BS282" s="262"/>
      <c r="BT282" s="262"/>
      <c r="BU282" s="262"/>
      <c r="BV282" s="262"/>
      <c r="BW282" s="262"/>
      <c r="BX282" s="538"/>
      <c r="BY282" s="262"/>
      <c r="BZ282" s="262"/>
      <c r="CA282" s="262"/>
      <c r="CB282" s="262"/>
      <c r="CC282" s="262"/>
      <c r="CD282" s="262"/>
      <c r="CE282" s="262"/>
      <c r="CF282" s="262"/>
      <c r="CG282" s="262"/>
      <c r="CH282" s="262"/>
      <c r="CI282" s="262"/>
      <c r="CJ282" s="262"/>
      <c r="CK282" s="262"/>
      <c r="CL282" s="262"/>
      <c r="CM282" s="264"/>
      <c r="CN282" s="538"/>
      <c r="CO282" s="576" t="str">
        <f t="shared" si="53"/>
        <v xml:space="preserve"> </v>
      </c>
      <c r="CP282" s="576" t="str">
        <f t="shared" si="57"/>
        <v xml:space="preserve"> </v>
      </c>
      <c r="CQ282" s="576" t="str">
        <f t="shared" si="58"/>
        <v xml:space="preserve"> </v>
      </c>
      <c r="CR282" s="576" t="str">
        <f t="shared" si="59"/>
        <v xml:space="preserve"> </v>
      </c>
      <c r="CS282" s="102"/>
      <c r="CT282" s="271"/>
    </row>
    <row r="283" spans="2:98" ht="12.75" x14ac:dyDescent="0.25">
      <c r="B283" s="376">
        <f>'Données démographiques'!B282</f>
        <v>0</v>
      </c>
      <c r="C283" s="376">
        <f>'Données démographiques'!C282</f>
        <v>0</v>
      </c>
      <c r="D283" s="377">
        <f>'Données démographiques'!D282</f>
        <v>0</v>
      </c>
      <c r="E283" s="377">
        <f>'Données démographiques'!E282</f>
        <v>0</v>
      </c>
      <c r="F283" s="377">
        <f>'Données démographiques'!F282</f>
        <v>0</v>
      </c>
      <c r="G283" s="102"/>
      <c r="H283" s="258"/>
      <c r="I283" s="493"/>
      <c r="J283" s="493"/>
      <c r="K283" s="258"/>
      <c r="L283" s="259"/>
      <c r="M283" s="493"/>
      <c r="N283" s="258"/>
      <c r="O283" s="259"/>
      <c r="P283" s="260"/>
      <c r="Q283" s="260"/>
      <c r="R283" s="260"/>
      <c r="S283" s="260"/>
      <c r="T283" s="260"/>
      <c r="U283" s="539"/>
      <c r="V283" s="258"/>
      <c r="W283" s="430"/>
      <c r="X283" s="430"/>
      <c r="Y283" s="102"/>
      <c r="Z283" s="258"/>
      <c r="AA283" s="431"/>
      <c r="AB283" s="431"/>
      <c r="AC283" s="102"/>
      <c r="AD283" s="259"/>
      <c r="AE283" s="259"/>
      <c r="AF283" s="258"/>
      <c r="AG283" s="259"/>
      <c r="AH283" s="258"/>
      <c r="AI283" s="258"/>
      <c r="AJ283" s="258"/>
      <c r="AK283" s="263"/>
      <c r="AL283" s="263"/>
      <c r="AM283" s="263"/>
      <c r="AN283" s="263"/>
      <c r="AO283" s="263"/>
      <c r="AP283" s="538"/>
      <c r="AQ283" s="263"/>
      <c r="AR283" s="263"/>
      <c r="AS283" s="263"/>
      <c r="AT283" s="263"/>
      <c r="AU283" s="263"/>
      <c r="AV283" s="263"/>
      <c r="AW283" s="263"/>
      <c r="AX283" s="263"/>
      <c r="AY283" s="263"/>
      <c r="AZ283" s="263"/>
      <c r="BA283" s="263"/>
      <c r="BB283" s="263"/>
      <c r="BC283" s="263"/>
      <c r="BD283" s="263"/>
      <c r="BE283" s="265"/>
      <c r="BF283" s="538"/>
      <c r="BG283" s="577" t="str">
        <f t="shared" si="52"/>
        <v xml:space="preserve"> </v>
      </c>
      <c r="BH283" s="577" t="str">
        <f t="shared" si="54"/>
        <v xml:space="preserve"> </v>
      </c>
      <c r="BI283" s="577" t="str">
        <f t="shared" si="55"/>
        <v xml:space="preserve"> </v>
      </c>
      <c r="BJ283" s="577" t="str">
        <f t="shared" si="56"/>
        <v xml:space="preserve"> </v>
      </c>
      <c r="BK283" s="538"/>
      <c r="BL283" s="259"/>
      <c r="BM283" s="259"/>
      <c r="BN283" s="258"/>
      <c r="BO283" s="259"/>
      <c r="BP283" s="258"/>
      <c r="BQ283" s="258"/>
      <c r="BR283" s="258"/>
      <c r="BS283" s="263"/>
      <c r="BT283" s="263"/>
      <c r="BU283" s="263"/>
      <c r="BV283" s="263"/>
      <c r="BW283" s="263"/>
      <c r="BX283" s="538"/>
      <c r="BY283" s="263"/>
      <c r="BZ283" s="263"/>
      <c r="CA283" s="263"/>
      <c r="CB283" s="263"/>
      <c r="CC283" s="263"/>
      <c r="CD283" s="263"/>
      <c r="CE283" s="263"/>
      <c r="CF283" s="263"/>
      <c r="CG283" s="263"/>
      <c r="CH283" s="263"/>
      <c r="CI283" s="263"/>
      <c r="CJ283" s="263"/>
      <c r="CK283" s="263"/>
      <c r="CL283" s="263"/>
      <c r="CM283" s="265"/>
      <c r="CN283" s="538"/>
      <c r="CO283" s="577" t="str">
        <f t="shared" si="53"/>
        <v xml:space="preserve"> </v>
      </c>
      <c r="CP283" s="577" t="str">
        <f t="shared" si="57"/>
        <v xml:space="preserve"> </v>
      </c>
      <c r="CQ283" s="577" t="str">
        <f t="shared" si="58"/>
        <v xml:space="preserve"> </v>
      </c>
      <c r="CR283" s="577" t="str">
        <f t="shared" si="59"/>
        <v xml:space="preserve"> </v>
      </c>
      <c r="CS283" s="102"/>
      <c r="CT283" s="530"/>
    </row>
    <row r="284" spans="2:98" ht="12.75" x14ac:dyDescent="0.25">
      <c r="B284" s="169">
        <f>'Données démographiques'!B283</f>
        <v>0</v>
      </c>
      <c r="C284" s="169">
        <f>'Données démographiques'!C283</f>
        <v>0</v>
      </c>
      <c r="D284" s="170">
        <f>'Données démographiques'!D283</f>
        <v>0</v>
      </c>
      <c r="E284" s="170">
        <f>'Données démographiques'!E283</f>
        <v>0</v>
      </c>
      <c r="F284" s="170">
        <f>'Données démographiques'!F283</f>
        <v>0</v>
      </c>
      <c r="G284" s="102"/>
      <c r="H284" s="273"/>
      <c r="I284" s="274"/>
      <c r="J284" s="274"/>
      <c r="K284" s="273"/>
      <c r="L284" s="257"/>
      <c r="M284" s="274"/>
      <c r="N284" s="273"/>
      <c r="O284" s="257"/>
      <c r="P284" s="278"/>
      <c r="Q284" s="278"/>
      <c r="R284" s="278"/>
      <c r="S284" s="278"/>
      <c r="T284" s="278"/>
      <c r="U284" s="537"/>
      <c r="V284" s="273"/>
      <c r="W284" s="255"/>
      <c r="X284" s="255"/>
      <c r="Y284" s="102"/>
      <c r="Z284" s="273"/>
      <c r="AA284" s="172"/>
      <c r="AB284" s="172"/>
      <c r="AC284" s="102"/>
      <c r="AD284" s="257"/>
      <c r="AE284" s="257"/>
      <c r="AF284" s="273"/>
      <c r="AG284" s="257"/>
      <c r="AH284" s="273"/>
      <c r="AI284" s="273"/>
      <c r="AJ284" s="273"/>
      <c r="AK284" s="262"/>
      <c r="AL284" s="262"/>
      <c r="AM284" s="262"/>
      <c r="AN284" s="262"/>
      <c r="AO284" s="262"/>
      <c r="AP284" s="538"/>
      <c r="AQ284" s="262"/>
      <c r="AR284" s="262"/>
      <c r="AS284" s="262"/>
      <c r="AT284" s="262"/>
      <c r="AU284" s="262"/>
      <c r="AV284" s="262"/>
      <c r="AW284" s="262"/>
      <c r="AX284" s="262"/>
      <c r="AY284" s="262"/>
      <c r="AZ284" s="262"/>
      <c r="BA284" s="262"/>
      <c r="BB284" s="262"/>
      <c r="BC284" s="262"/>
      <c r="BD284" s="262"/>
      <c r="BE284" s="264"/>
      <c r="BF284" s="538"/>
      <c r="BG284" s="576" t="str">
        <f t="shared" si="52"/>
        <v xml:space="preserve"> </v>
      </c>
      <c r="BH284" s="576" t="str">
        <f t="shared" si="54"/>
        <v xml:space="preserve"> </v>
      </c>
      <c r="BI284" s="576" t="str">
        <f t="shared" si="55"/>
        <v xml:space="preserve"> </v>
      </c>
      <c r="BJ284" s="576" t="str">
        <f t="shared" si="56"/>
        <v xml:space="preserve"> </v>
      </c>
      <c r="BK284" s="538"/>
      <c r="BL284" s="257"/>
      <c r="BM284" s="257"/>
      <c r="BN284" s="273"/>
      <c r="BO284" s="257"/>
      <c r="BP284" s="273"/>
      <c r="BQ284" s="273"/>
      <c r="BR284" s="273"/>
      <c r="BS284" s="262"/>
      <c r="BT284" s="262"/>
      <c r="BU284" s="262"/>
      <c r="BV284" s="262"/>
      <c r="BW284" s="262"/>
      <c r="BX284" s="538"/>
      <c r="BY284" s="262"/>
      <c r="BZ284" s="262"/>
      <c r="CA284" s="262"/>
      <c r="CB284" s="262"/>
      <c r="CC284" s="262"/>
      <c r="CD284" s="262"/>
      <c r="CE284" s="262"/>
      <c r="CF284" s="262"/>
      <c r="CG284" s="262"/>
      <c r="CH284" s="262"/>
      <c r="CI284" s="262"/>
      <c r="CJ284" s="262"/>
      <c r="CK284" s="262"/>
      <c r="CL284" s="262"/>
      <c r="CM284" s="264"/>
      <c r="CN284" s="538"/>
      <c r="CO284" s="576" t="str">
        <f t="shared" si="53"/>
        <v xml:space="preserve"> </v>
      </c>
      <c r="CP284" s="576" t="str">
        <f t="shared" si="57"/>
        <v xml:space="preserve"> </v>
      </c>
      <c r="CQ284" s="576" t="str">
        <f t="shared" si="58"/>
        <v xml:space="preserve"> </v>
      </c>
      <c r="CR284" s="576" t="str">
        <f t="shared" si="59"/>
        <v xml:space="preserve"> </v>
      </c>
      <c r="CS284" s="102"/>
      <c r="CT284" s="271"/>
    </row>
    <row r="285" spans="2:98" ht="12.75" x14ac:dyDescent="0.25">
      <c r="B285" s="376">
        <f>'Données démographiques'!B284</f>
        <v>0</v>
      </c>
      <c r="C285" s="376">
        <f>'Données démographiques'!C284</f>
        <v>0</v>
      </c>
      <c r="D285" s="377">
        <f>'Données démographiques'!D284</f>
        <v>0</v>
      </c>
      <c r="E285" s="377">
        <f>'Données démographiques'!E284</f>
        <v>0</v>
      </c>
      <c r="F285" s="377">
        <f>'Données démographiques'!F284</f>
        <v>0</v>
      </c>
      <c r="G285" s="102"/>
      <c r="H285" s="258"/>
      <c r="I285" s="493"/>
      <c r="J285" s="493"/>
      <c r="K285" s="258"/>
      <c r="L285" s="259"/>
      <c r="M285" s="493"/>
      <c r="N285" s="258"/>
      <c r="O285" s="259"/>
      <c r="P285" s="260"/>
      <c r="Q285" s="260"/>
      <c r="R285" s="260"/>
      <c r="S285" s="260"/>
      <c r="T285" s="260"/>
      <c r="U285" s="539"/>
      <c r="V285" s="258"/>
      <c r="W285" s="430"/>
      <c r="X285" s="430"/>
      <c r="Y285" s="102"/>
      <c r="Z285" s="258"/>
      <c r="AA285" s="431"/>
      <c r="AB285" s="431"/>
      <c r="AC285" s="102"/>
      <c r="AD285" s="259"/>
      <c r="AE285" s="259"/>
      <c r="AF285" s="258"/>
      <c r="AG285" s="259"/>
      <c r="AH285" s="258"/>
      <c r="AI285" s="258"/>
      <c r="AJ285" s="258"/>
      <c r="AK285" s="263"/>
      <c r="AL285" s="263"/>
      <c r="AM285" s="263"/>
      <c r="AN285" s="263"/>
      <c r="AO285" s="263"/>
      <c r="AP285" s="538"/>
      <c r="AQ285" s="263"/>
      <c r="AR285" s="263"/>
      <c r="AS285" s="263"/>
      <c r="AT285" s="263"/>
      <c r="AU285" s="263"/>
      <c r="AV285" s="263"/>
      <c r="AW285" s="263"/>
      <c r="AX285" s="263"/>
      <c r="AY285" s="263"/>
      <c r="AZ285" s="263"/>
      <c r="BA285" s="263"/>
      <c r="BB285" s="263"/>
      <c r="BC285" s="263"/>
      <c r="BD285" s="263"/>
      <c r="BE285" s="265"/>
      <c r="BF285" s="538"/>
      <c r="BG285" s="577" t="str">
        <f t="shared" si="52"/>
        <v xml:space="preserve"> </v>
      </c>
      <c r="BH285" s="577" t="str">
        <f t="shared" si="54"/>
        <v xml:space="preserve"> </v>
      </c>
      <c r="BI285" s="577" t="str">
        <f t="shared" si="55"/>
        <v xml:space="preserve"> </v>
      </c>
      <c r="BJ285" s="577" t="str">
        <f t="shared" si="56"/>
        <v xml:space="preserve"> </v>
      </c>
      <c r="BK285" s="538"/>
      <c r="BL285" s="259"/>
      <c r="BM285" s="259"/>
      <c r="BN285" s="258"/>
      <c r="BO285" s="259"/>
      <c r="BP285" s="258"/>
      <c r="BQ285" s="258"/>
      <c r="BR285" s="258"/>
      <c r="BS285" s="263"/>
      <c r="BT285" s="263"/>
      <c r="BU285" s="263"/>
      <c r="BV285" s="263"/>
      <c r="BW285" s="263"/>
      <c r="BX285" s="538"/>
      <c r="BY285" s="263"/>
      <c r="BZ285" s="263"/>
      <c r="CA285" s="263"/>
      <c r="CB285" s="263"/>
      <c r="CC285" s="263"/>
      <c r="CD285" s="263"/>
      <c r="CE285" s="263"/>
      <c r="CF285" s="263"/>
      <c r="CG285" s="263"/>
      <c r="CH285" s="263"/>
      <c r="CI285" s="263"/>
      <c r="CJ285" s="263"/>
      <c r="CK285" s="263"/>
      <c r="CL285" s="263"/>
      <c r="CM285" s="265"/>
      <c r="CN285" s="538"/>
      <c r="CO285" s="577" t="str">
        <f t="shared" si="53"/>
        <v xml:space="preserve"> </v>
      </c>
      <c r="CP285" s="577" t="str">
        <f t="shared" si="57"/>
        <v xml:space="preserve"> </v>
      </c>
      <c r="CQ285" s="577" t="str">
        <f t="shared" si="58"/>
        <v xml:space="preserve"> </v>
      </c>
      <c r="CR285" s="577" t="str">
        <f t="shared" si="59"/>
        <v xml:space="preserve"> </v>
      </c>
      <c r="CS285" s="102"/>
      <c r="CT285" s="530"/>
    </row>
    <row r="286" spans="2:98" ht="12.75" x14ac:dyDescent="0.25">
      <c r="B286" s="169">
        <f>'Données démographiques'!B285</f>
        <v>0</v>
      </c>
      <c r="C286" s="169">
        <f>'Données démographiques'!C285</f>
        <v>0</v>
      </c>
      <c r="D286" s="170">
        <f>'Données démographiques'!D285</f>
        <v>0</v>
      </c>
      <c r="E286" s="170">
        <f>'Données démographiques'!E285</f>
        <v>0</v>
      </c>
      <c r="F286" s="170">
        <f>'Données démographiques'!F285</f>
        <v>0</v>
      </c>
      <c r="G286" s="102"/>
      <c r="H286" s="273"/>
      <c r="I286" s="274"/>
      <c r="J286" s="274"/>
      <c r="K286" s="273"/>
      <c r="L286" s="257"/>
      <c r="M286" s="274"/>
      <c r="N286" s="273"/>
      <c r="O286" s="257"/>
      <c r="P286" s="278"/>
      <c r="Q286" s="278"/>
      <c r="R286" s="278"/>
      <c r="S286" s="278"/>
      <c r="T286" s="278"/>
      <c r="U286" s="537"/>
      <c r="V286" s="273"/>
      <c r="W286" s="255"/>
      <c r="X286" s="255"/>
      <c r="Y286" s="102"/>
      <c r="Z286" s="273"/>
      <c r="AA286" s="172"/>
      <c r="AB286" s="172"/>
      <c r="AC286" s="102"/>
      <c r="AD286" s="257"/>
      <c r="AE286" s="257"/>
      <c r="AF286" s="273"/>
      <c r="AG286" s="257"/>
      <c r="AH286" s="273"/>
      <c r="AI286" s="273"/>
      <c r="AJ286" s="273"/>
      <c r="AK286" s="262"/>
      <c r="AL286" s="262"/>
      <c r="AM286" s="262"/>
      <c r="AN286" s="262"/>
      <c r="AO286" s="262"/>
      <c r="AP286" s="538"/>
      <c r="AQ286" s="262"/>
      <c r="AR286" s="262"/>
      <c r="AS286" s="262"/>
      <c r="AT286" s="262"/>
      <c r="AU286" s="262"/>
      <c r="AV286" s="262"/>
      <c r="AW286" s="262"/>
      <c r="AX286" s="262"/>
      <c r="AY286" s="262"/>
      <c r="AZ286" s="262"/>
      <c r="BA286" s="262"/>
      <c r="BB286" s="262"/>
      <c r="BC286" s="262"/>
      <c r="BD286" s="262"/>
      <c r="BE286" s="264"/>
      <c r="BF286" s="538"/>
      <c r="BG286" s="576" t="str">
        <f t="shared" si="52"/>
        <v xml:space="preserve"> </v>
      </c>
      <c r="BH286" s="576" t="str">
        <f t="shared" si="54"/>
        <v xml:space="preserve"> </v>
      </c>
      <c r="BI286" s="576" t="str">
        <f t="shared" si="55"/>
        <v xml:space="preserve"> </v>
      </c>
      <c r="BJ286" s="576" t="str">
        <f t="shared" si="56"/>
        <v xml:space="preserve"> </v>
      </c>
      <c r="BK286" s="538"/>
      <c r="BL286" s="257"/>
      <c r="BM286" s="257"/>
      <c r="BN286" s="273"/>
      <c r="BO286" s="257"/>
      <c r="BP286" s="273"/>
      <c r="BQ286" s="273"/>
      <c r="BR286" s="273"/>
      <c r="BS286" s="262"/>
      <c r="BT286" s="262"/>
      <c r="BU286" s="262"/>
      <c r="BV286" s="262"/>
      <c r="BW286" s="262"/>
      <c r="BX286" s="538"/>
      <c r="BY286" s="262"/>
      <c r="BZ286" s="262"/>
      <c r="CA286" s="262"/>
      <c r="CB286" s="262"/>
      <c r="CC286" s="262"/>
      <c r="CD286" s="262"/>
      <c r="CE286" s="262"/>
      <c r="CF286" s="262"/>
      <c r="CG286" s="262"/>
      <c r="CH286" s="262"/>
      <c r="CI286" s="262"/>
      <c r="CJ286" s="262"/>
      <c r="CK286" s="262"/>
      <c r="CL286" s="262"/>
      <c r="CM286" s="264"/>
      <c r="CN286" s="538"/>
      <c r="CO286" s="576" t="str">
        <f t="shared" si="53"/>
        <v xml:space="preserve"> </v>
      </c>
      <c r="CP286" s="576" t="str">
        <f t="shared" si="57"/>
        <v xml:space="preserve"> </v>
      </c>
      <c r="CQ286" s="576" t="str">
        <f t="shared" si="58"/>
        <v xml:space="preserve"> </v>
      </c>
      <c r="CR286" s="576" t="str">
        <f t="shared" si="59"/>
        <v xml:space="preserve"> </v>
      </c>
      <c r="CS286" s="102"/>
      <c r="CT286" s="271"/>
    </row>
    <row r="287" spans="2:98" ht="12.75" x14ac:dyDescent="0.25">
      <c r="B287" s="376">
        <f>'Données démographiques'!B286</f>
        <v>0</v>
      </c>
      <c r="C287" s="376">
        <f>'Données démographiques'!C286</f>
        <v>0</v>
      </c>
      <c r="D287" s="377">
        <f>'Données démographiques'!D286</f>
        <v>0</v>
      </c>
      <c r="E287" s="377">
        <f>'Données démographiques'!E286</f>
        <v>0</v>
      </c>
      <c r="F287" s="377">
        <f>'Données démographiques'!F286</f>
        <v>0</v>
      </c>
      <c r="G287" s="102"/>
      <c r="H287" s="258"/>
      <c r="I287" s="493"/>
      <c r="J287" s="493"/>
      <c r="K287" s="258"/>
      <c r="L287" s="259"/>
      <c r="M287" s="493"/>
      <c r="N287" s="258"/>
      <c r="O287" s="259"/>
      <c r="P287" s="260"/>
      <c r="Q287" s="260"/>
      <c r="R287" s="260"/>
      <c r="S287" s="260"/>
      <c r="T287" s="260"/>
      <c r="U287" s="539"/>
      <c r="V287" s="258"/>
      <c r="W287" s="430"/>
      <c r="X287" s="430"/>
      <c r="Y287" s="102"/>
      <c r="Z287" s="258"/>
      <c r="AA287" s="431"/>
      <c r="AB287" s="431"/>
      <c r="AC287" s="102"/>
      <c r="AD287" s="259"/>
      <c r="AE287" s="259"/>
      <c r="AF287" s="258"/>
      <c r="AG287" s="259"/>
      <c r="AH287" s="258"/>
      <c r="AI287" s="258"/>
      <c r="AJ287" s="258"/>
      <c r="AK287" s="263"/>
      <c r="AL287" s="263"/>
      <c r="AM287" s="263"/>
      <c r="AN287" s="263"/>
      <c r="AO287" s="263"/>
      <c r="AP287" s="538"/>
      <c r="AQ287" s="263"/>
      <c r="AR287" s="263"/>
      <c r="AS287" s="263"/>
      <c r="AT287" s="263"/>
      <c r="AU287" s="263"/>
      <c r="AV287" s="263"/>
      <c r="AW287" s="263"/>
      <c r="AX287" s="263"/>
      <c r="AY287" s="263"/>
      <c r="AZ287" s="263"/>
      <c r="BA287" s="263"/>
      <c r="BB287" s="263"/>
      <c r="BC287" s="263"/>
      <c r="BD287" s="263"/>
      <c r="BE287" s="265"/>
      <c r="BF287" s="538"/>
      <c r="BG287" s="577" t="str">
        <f t="shared" si="52"/>
        <v xml:space="preserve"> </v>
      </c>
      <c r="BH287" s="577" t="str">
        <f t="shared" si="54"/>
        <v xml:space="preserve"> </v>
      </c>
      <c r="BI287" s="577" t="str">
        <f t="shared" si="55"/>
        <v xml:space="preserve"> </v>
      </c>
      <c r="BJ287" s="577" t="str">
        <f t="shared" si="56"/>
        <v xml:space="preserve"> </v>
      </c>
      <c r="BK287" s="538"/>
      <c r="BL287" s="259"/>
      <c r="BM287" s="259"/>
      <c r="BN287" s="258"/>
      <c r="BO287" s="259"/>
      <c r="BP287" s="258"/>
      <c r="BQ287" s="258"/>
      <c r="BR287" s="258"/>
      <c r="BS287" s="263"/>
      <c r="BT287" s="263"/>
      <c r="BU287" s="263"/>
      <c r="BV287" s="263"/>
      <c r="BW287" s="263"/>
      <c r="BX287" s="538"/>
      <c r="BY287" s="263"/>
      <c r="BZ287" s="263"/>
      <c r="CA287" s="263"/>
      <c r="CB287" s="263"/>
      <c r="CC287" s="263"/>
      <c r="CD287" s="263"/>
      <c r="CE287" s="263"/>
      <c r="CF287" s="263"/>
      <c r="CG287" s="263"/>
      <c r="CH287" s="263"/>
      <c r="CI287" s="263"/>
      <c r="CJ287" s="263"/>
      <c r="CK287" s="263"/>
      <c r="CL287" s="263"/>
      <c r="CM287" s="265"/>
      <c r="CN287" s="538"/>
      <c r="CO287" s="577" t="str">
        <f t="shared" si="53"/>
        <v xml:space="preserve"> </v>
      </c>
      <c r="CP287" s="577" t="str">
        <f t="shared" si="57"/>
        <v xml:space="preserve"> </v>
      </c>
      <c r="CQ287" s="577" t="str">
        <f t="shared" si="58"/>
        <v xml:space="preserve"> </v>
      </c>
      <c r="CR287" s="577" t="str">
        <f t="shared" si="59"/>
        <v xml:space="preserve"> </v>
      </c>
      <c r="CS287" s="102"/>
      <c r="CT287" s="530"/>
    </row>
    <row r="288" spans="2:98" ht="12.75" x14ac:dyDescent="0.25">
      <c r="B288" s="169">
        <f>'Données démographiques'!B287</f>
        <v>0</v>
      </c>
      <c r="C288" s="169">
        <f>'Données démographiques'!C287</f>
        <v>0</v>
      </c>
      <c r="D288" s="170">
        <f>'Données démographiques'!D287</f>
        <v>0</v>
      </c>
      <c r="E288" s="170">
        <f>'Données démographiques'!E287</f>
        <v>0</v>
      </c>
      <c r="F288" s="170">
        <f>'Données démographiques'!F287</f>
        <v>0</v>
      </c>
      <c r="G288" s="102"/>
      <c r="H288" s="273"/>
      <c r="I288" s="274"/>
      <c r="J288" s="274"/>
      <c r="K288" s="273"/>
      <c r="L288" s="257"/>
      <c r="M288" s="274"/>
      <c r="N288" s="273"/>
      <c r="O288" s="257"/>
      <c r="P288" s="278"/>
      <c r="Q288" s="278"/>
      <c r="R288" s="278"/>
      <c r="S288" s="278"/>
      <c r="T288" s="278"/>
      <c r="U288" s="537"/>
      <c r="V288" s="273"/>
      <c r="W288" s="255"/>
      <c r="X288" s="255"/>
      <c r="Y288" s="102"/>
      <c r="Z288" s="273"/>
      <c r="AA288" s="172"/>
      <c r="AB288" s="172"/>
      <c r="AC288" s="102"/>
      <c r="AD288" s="257"/>
      <c r="AE288" s="257"/>
      <c r="AF288" s="273"/>
      <c r="AG288" s="257"/>
      <c r="AH288" s="273"/>
      <c r="AI288" s="273"/>
      <c r="AJ288" s="273"/>
      <c r="AK288" s="262"/>
      <c r="AL288" s="262"/>
      <c r="AM288" s="262"/>
      <c r="AN288" s="262"/>
      <c r="AO288" s="262"/>
      <c r="AP288" s="538"/>
      <c r="AQ288" s="262"/>
      <c r="AR288" s="262"/>
      <c r="AS288" s="262"/>
      <c r="AT288" s="262"/>
      <c r="AU288" s="262"/>
      <c r="AV288" s="262"/>
      <c r="AW288" s="262"/>
      <c r="AX288" s="262"/>
      <c r="AY288" s="262"/>
      <c r="AZ288" s="262"/>
      <c r="BA288" s="262"/>
      <c r="BB288" s="262"/>
      <c r="BC288" s="262"/>
      <c r="BD288" s="262"/>
      <c r="BE288" s="264"/>
      <c r="BF288" s="538"/>
      <c r="BG288" s="576" t="str">
        <f t="shared" si="52"/>
        <v xml:space="preserve"> </v>
      </c>
      <c r="BH288" s="576" t="str">
        <f t="shared" si="54"/>
        <v xml:space="preserve"> </v>
      </c>
      <c r="BI288" s="576" t="str">
        <f t="shared" si="55"/>
        <v xml:space="preserve"> </v>
      </c>
      <c r="BJ288" s="576" t="str">
        <f t="shared" si="56"/>
        <v xml:space="preserve"> </v>
      </c>
      <c r="BK288" s="538"/>
      <c r="BL288" s="257"/>
      <c r="BM288" s="257"/>
      <c r="BN288" s="273"/>
      <c r="BO288" s="257"/>
      <c r="BP288" s="273"/>
      <c r="BQ288" s="273"/>
      <c r="BR288" s="273"/>
      <c r="BS288" s="262"/>
      <c r="BT288" s="262"/>
      <c r="BU288" s="262"/>
      <c r="BV288" s="262"/>
      <c r="BW288" s="262"/>
      <c r="BX288" s="538"/>
      <c r="BY288" s="262"/>
      <c r="BZ288" s="262"/>
      <c r="CA288" s="262"/>
      <c r="CB288" s="262"/>
      <c r="CC288" s="262"/>
      <c r="CD288" s="262"/>
      <c r="CE288" s="262"/>
      <c r="CF288" s="262"/>
      <c r="CG288" s="262"/>
      <c r="CH288" s="262"/>
      <c r="CI288" s="262"/>
      <c r="CJ288" s="262"/>
      <c r="CK288" s="262"/>
      <c r="CL288" s="262"/>
      <c r="CM288" s="264"/>
      <c r="CN288" s="538"/>
      <c r="CO288" s="576" t="str">
        <f t="shared" si="53"/>
        <v xml:space="preserve"> </v>
      </c>
      <c r="CP288" s="576" t="str">
        <f t="shared" si="57"/>
        <v xml:space="preserve"> </v>
      </c>
      <c r="CQ288" s="576" t="str">
        <f t="shared" si="58"/>
        <v xml:space="preserve"> </v>
      </c>
      <c r="CR288" s="576" t="str">
        <f t="shared" si="59"/>
        <v xml:space="preserve"> </v>
      </c>
      <c r="CS288" s="102"/>
      <c r="CT288" s="271"/>
    </row>
    <row r="289" spans="1:98" ht="12.75" x14ac:dyDescent="0.25">
      <c r="B289" s="376">
        <f>'Données démographiques'!B288</f>
        <v>0</v>
      </c>
      <c r="C289" s="376">
        <f>'Données démographiques'!C288</f>
        <v>0</v>
      </c>
      <c r="D289" s="377">
        <f>'Données démographiques'!D288</f>
        <v>0</v>
      </c>
      <c r="E289" s="377">
        <f>'Données démographiques'!E288</f>
        <v>0</v>
      </c>
      <c r="F289" s="377">
        <f>'Données démographiques'!F288</f>
        <v>0</v>
      </c>
      <c r="G289" s="102"/>
      <c r="H289" s="258"/>
      <c r="I289" s="493"/>
      <c r="J289" s="493"/>
      <c r="K289" s="258"/>
      <c r="L289" s="259"/>
      <c r="M289" s="493"/>
      <c r="N289" s="258"/>
      <c r="O289" s="259"/>
      <c r="P289" s="260"/>
      <c r="Q289" s="260"/>
      <c r="R289" s="260"/>
      <c r="S289" s="260"/>
      <c r="T289" s="260"/>
      <c r="U289" s="539"/>
      <c r="V289" s="258"/>
      <c r="W289" s="430"/>
      <c r="X289" s="430"/>
      <c r="Y289" s="102"/>
      <c r="Z289" s="258"/>
      <c r="AA289" s="431"/>
      <c r="AB289" s="431"/>
      <c r="AC289" s="102"/>
      <c r="AD289" s="259"/>
      <c r="AE289" s="259"/>
      <c r="AF289" s="258"/>
      <c r="AG289" s="259"/>
      <c r="AH289" s="258"/>
      <c r="AI289" s="258"/>
      <c r="AJ289" s="258"/>
      <c r="AK289" s="263"/>
      <c r="AL289" s="263"/>
      <c r="AM289" s="263"/>
      <c r="AN289" s="263"/>
      <c r="AO289" s="263"/>
      <c r="AP289" s="538"/>
      <c r="AQ289" s="263"/>
      <c r="AR289" s="263"/>
      <c r="AS289" s="263"/>
      <c r="AT289" s="263"/>
      <c r="AU289" s="263"/>
      <c r="AV289" s="263"/>
      <c r="AW289" s="263"/>
      <c r="AX289" s="263"/>
      <c r="AY289" s="263"/>
      <c r="AZ289" s="263"/>
      <c r="BA289" s="263"/>
      <c r="BB289" s="263"/>
      <c r="BC289" s="263"/>
      <c r="BD289" s="263"/>
      <c r="BE289" s="265"/>
      <c r="BF289" s="538"/>
      <c r="BG289" s="577" t="str">
        <f t="shared" si="52"/>
        <v xml:space="preserve"> </v>
      </c>
      <c r="BH289" s="577" t="str">
        <f t="shared" si="54"/>
        <v xml:space="preserve"> </v>
      </c>
      <c r="BI289" s="577" t="str">
        <f t="shared" si="55"/>
        <v xml:space="preserve"> </v>
      </c>
      <c r="BJ289" s="577" t="str">
        <f t="shared" si="56"/>
        <v xml:space="preserve"> </v>
      </c>
      <c r="BK289" s="538"/>
      <c r="BL289" s="259"/>
      <c r="BM289" s="259"/>
      <c r="BN289" s="258"/>
      <c r="BO289" s="259"/>
      <c r="BP289" s="258"/>
      <c r="BQ289" s="258"/>
      <c r="BR289" s="258"/>
      <c r="BS289" s="263"/>
      <c r="BT289" s="263"/>
      <c r="BU289" s="263"/>
      <c r="BV289" s="263"/>
      <c r="BW289" s="263"/>
      <c r="BX289" s="538"/>
      <c r="BY289" s="263"/>
      <c r="BZ289" s="263"/>
      <c r="CA289" s="263"/>
      <c r="CB289" s="263"/>
      <c r="CC289" s="263"/>
      <c r="CD289" s="263"/>
      <c r="CE289" s="263"/>
      <c r="CF289" s="263"/>
      <c r="CG289" s="263"/>
      <c r="CH289" s="263"/>
      <c r="CI289" s="263"/>
      <c r="CJ289" s="263"/>
      <c r="CK289" s="263"/>
      <c r="CL289" s="263"/>
      <c r="CM289" s="265"/>
      <c r="CN289" s="538"/>
      <c r="CO289" s="577" t="str">
        <f t="shared" si="53"/>
        <v xml:space="preserve"> </v>
      </c>
      <c r="CP289" s="577" t="str">
        <f t="shared" si="57"/>
        <v xml:space="preserve"> </v>
      </c>
      <c r="CQ289" s="577" t="str">
        <f t="shared" si="58"/>
        <v xml:space="preserve"> </v>
      </c>
      <c r="CR289" s="577" t="str">
        <f t="shared" si="59"/>
        <v xml:space="preserve"> </v>
      </c>
      <c r="CS289" s="102"/>
      <c r="CT289" s="530"/>
    </row>
    <row r="290" spans="1:98" ht="12.75" x14ac:dyDescent="0.25">
      <c r="B290" s="169">
        <f>'Données démographiques'!B289</f>
        <v>0</v>
      </c>
      <c r="C290" s="169">
        <f>'Données démographiques'!C289</f>
        <v>0</v>
      </c>
      <c r="D290" s="170">
        <f>'Données démographiques'!D289</f>
        <v>0</v>
      </c>
      <c r="E290" s="170">
        <f>'Données démographiques'!E289</f>
        <v>0</v>
      </c>
      <c r="F290" s="170">
        <f>'Données démographiques'!F289</f>
        <v>0</v>
      </c>
      <c r="G290" s="102"/>
      <c r="H290" s="273"/>
      <c r="I290" s="274"/>
      <c r="J290" s="274"/>
      <c r="K290" s="273"/>
      <c r="L290" s="257"/>
      <c r="M290" s="274"/>
      <c r="N290" s="273"/>
      <c r="O290" s="257"/>
      <c r="P290" s="278"/>
      <c r="Q290" s="278"/>
      <c r="R290" s="278"/>
      <c r="S290" s="278"/>
      <c r="T290" s="278"/>
      <c r="U290" s="537"/>
      <c r="V290" s="273"/>
      <c r="W290" s="255"/>
      <c r="X290" s="255"/>
      <c r="Y290" s="102"/>
      <c r="Z290" s="273"/>
      <c r="AA290" s="172"/>
      <c r="AB290" s="172"/>
      <c r="AC290" s="102"/>
      <c r="AD290" s="257"/>
      <c r="AE290" s="257"/>
      <c r="AF290" s="273"/>
      <c r="AG290" s="257"/>
      <c r="AH290" s="273"/>
      <c r="AI290" s="273"/>
      <c r="AJ290" s="273"/>
      <c r="AK290" s="262"/>
      <c r="AL290" s="262"/>
      <c r="AM290" s="262"/>
      <c r="AN290" s="262"/>
      <c r="AO290" s="262"/>
      <c r="AP290" s="538"/>
      <c r="AQ290" s="262"/>
      <c r="AR290" s="262"/>
      <c r="AS290" s="262"/>
      <c r="AT290" s="262"/>
      <c r="AU290" s="262"/>
      <c r="AV290" s="262"/>
      <c r="AW290" s="262"/>
      <c r="AX290" s="262"/>
      <c r="AY290" s="262"/>
      <c r="AZ290" s="262"/>
      <c r="BA290" s="262"/>
      <c r="BB290" s="262"/>
      <c r="BC290" s="262"/>
      <c r="BD290" s="262"/>
      <c r="BE290" s="264"/>
      <c r="BF290" s="538"/>
      <c r="BG290" s="576" t="str">
        <f t="shared" si="52"/>
        <v xml:space="preserve"> </v>
      </c>
      <c r="BH290" s="576" t="str">
        <f t="shared" si="54"/>
        <v xml:space="preserve"> </v>
      </c>
      <c r="BI290" s="576" t="str">
        <f t="shared" si="55"/>
        <v xml:space="preserve"> </v>
      </c>
      <c r="BJ290" s="576" t="str">
        <f t="shared" si="56"/>
        <v xml:space="preserve"> </v>
      </c>
      <c r="BK290" s="538"/>
      <c r="BL290" s="257"/>
      <c r="BM290" s="257"/>
      <c r="BN290" s="273"/>
      <c r="BO290" s="257"/>
      <c r="BP290" s="273"/>
      <c r="BQ290" s="273"/>
      <c r="BR290" s="273"/>
      <c r="BS290" s="262"/>
      <c r="BT290" s="262"/>
      <c r="BU290" s="262"/>
      <c r="BV290" s="262"/>
      <c r="BW290" s="262"/>
      <c r="BX290" s="538"/>
      <c r="BY290" s="262"/>
      <c r="BZ290" s="262"/>
      <c r="CA290" s="262"/>
      <c r="CB290" s="262"/>
      <c r="CC290" s="262"/>
      <c r="CD290" s="262"/>
      <c r="CE290" s="262"/>
      <c r="CF290" s="262"/>
      <c r="CG290" s="262"/>
      <c r="CH290" s="262"/>
      <c r="CI290" s="262"/>
      <c r="CJ290" s="262"/>
      <c r="CK290" s="262"/>
      <c r="CL290" s="262"/>
      <c r="CM290" s="264"/>
      <c r="CN290" s="538"/>
      <c r="CO290" s="576" t="str">
        <f t="shared" si="53"/>
        <v xml:space="preserve"> </v>
      </c>
      <c r="CP290" s="576" t="str">
        <f t="shared" si="57"/>
        <v xml:space="preserve"> </v>
      </c>
      <c r="CQ290" s="576" t="str">
        <f t="shared" si="58"/>
        <v xml:space="preserve"> </v>
      </c>
      <c r="CR290" s="576" t="str">
        <f t="shared" si="59"/>
        <v xml:space="preserve"> </v>
      </c>
      <c r="CS290" s="102"/>
      <c r="CT290" s="271"/>
    </row>
    <row r="291" spans="1:98" ht="12.75" x14ac:dyDescent="0.25">
      <c r="B291" s="376">
        <f>'Données démographiques'!B290</f>
        <v>0</v>
      </c>
      <c r="C291" s="376">
        <f>'Données démographiques'!C290</f>
        <v>0</v>
      </c>
      <c r="D291" s="377">
        <f>'Données démographiques'!D290</f>
        <v>0</v>
      </c>
      <c r="E291" s="377">
        <f>'Données démographiques'!E290</f>
        <v>0</v>
      </c>
      <c r="F291" s="377">
        <f>'Données démographiques'!F290</f>
        <v>0</v>
      </c>
      <c r="G291" s="102"/>
      <c r="H291" s="258"/>
      <c r="I291" s="493"/>
      <c r="J291" s="493"/>
      <c r="K291" s="258"/>
      <c r="L291" s="259"/>
      <c r="M291" s="493"/>
      <c r="N291" s="258"/>
      <c r="O291" s="259"/>
      <c r="P291" s="260"/>
      <c r="Q291" s="260"/>
      <c r="R291" s="260"/>
      <c r="S291" s="260"/>
      <c r="T291" s="260"/>
      <c r="U291" s="539"/>
      <c r="V291" s="258"/>
      <c r="W291" s="430"/>
      <c r="X291" s="430"/>
      <c r="Y291" s="102"/>
      <c r="Z291" s="258"/>
      <c r="AA291" s="431"/>
      <c r="AB291" s="431"/>
      <c r="AC291" s="102"/>
      <c r="AD291" s="259"/>
      <c r="AE291" s="259"/>
      <c r="AF291" s="258"/>
      <c r="AG291" s="259"/>
      <c r="AH291" s="258"/>
      <c r="AI291" s="258"/>
      <c r="AJ291" s="258"/>
      <c r="AK291" s="263"/>
      <c r="AL291" s="263"/>
      <c r="AM291" s="263"/>
      <c r="AN291" s="263"/>
      <c r="AO291" s="263"/>
      <c r="AP291" s="538"/>
      <c r="AQ291" s="263"/>
      <c r="AR291" s="263"/>
      <c r="AS291" s="263"/>
      <c r="AT291" s="263"/>
      <c r="AU291" s="263"/>
      <c r="AV291" s="263"/>
      <c r="AW291" s="263"/>
      <c r="AX291" s="263"/>
      <c r="AY291" s="263"/>
      <c r="AZ291" s="263"/>
      <c r="BA291" s="263"/>
      <c r="BB291" s="263"/>
      <c r="BC291" s="263"/>
      <c r="BD291" s="263"/>
      <c r="BE291" s="265"/>
      <c r="BF291" s="538"/>
      <c r="BG291" s="577" t="str">
        <f t="shared" si="52"/>
        <v xml:space="preserve"> </v>
      </c>
      <c r="BH291" s="577" t="str">
        <f t="shared" si="54"/>
        <v xml:space="preserve"> </v>
      </c>
      <c r="BI291" s="577" t="str">
        <f t="shared" si="55"/>
        <v xml:space="preserve"> </v>
      </c>
      <c r="BJ291" s="577" t="str">
        <f t="shared" si="56"/>
        <v xml:space="preserve"> </v>
      </c>
      <c r="BK291" s="538"/>
      <c r="BL291" s="259"/>
      <c r="BM291" s="259"/>
      <c r="BN291" s="258"/>
      <c r="BO291" s="259"/>
      <c r="BP291" s="258"/>
      <c r="BQ291" s="258"/>
      <c r="BR291" s="258"/>
      <c r="BS291" s="263"/>
      <c r="BT291" s="263"/>
      <c r="BU291" s="263"/>
      <c r="BV291" s="263"/>
      <c r="BW291" s="263"/>
      <c r="BX291" s="538"/>
      <c r="BY291" s="263"/>
      <c r="BZ291" s="263"/>
      <c r="CA291" s="263"/>
      <c r="CB291" s="263"/>
      <c r="CC291" s="263"/>
      <c r="CD291" s="263"/>
      <c r="CE291" s="263"/>
      <c r="CF291" s="263"/>
      <c r="CG291" s="263"/>
      <c r="CH291" s="263"/>
      <c r="CI291" s="263"/>
      <c r="CJ291" s="263"/>
      <c r="CK291" s="263"/>
      <c r="CL291" s="263"/>
      <c r="CM291" s="265"/>
      <c r="CN291" s="538"/>
      <c r="CO291" s="577" t="str">
        <f t="shared" si="53"/>
        <v xml:space="preserve"> </v>
      </c>
      <c r="CP291" s="577" t="str">
        <f t="shared" si="57"/>
        <v xml:space="preserve"> </v>
      </c>
      <c r="CQ291" s="577" t="str">
        <f t="shared" si="58"/>
        <v xml:space="preserve"> </v>
      </c>
      <c r="CR291" s="577" t="str">
        <f t="shared" si="59"/>
        <v xml:space="preserve"> </v>
      </c>
      <c r="CS291" s="102"/>
      <c r="CT291" s="530"/>
    </row>
    <row r="292" spans="1:98" ht="12.75" x14ac:dyDescent="0.25">
      <c r="B292" s="169">
        <f>'Données démographiques'!B291</f>
        <v>0</v>
      </c>
      <c r="C292" s="169">
        <f>'Données démographiques'!C291</f>
        <v>0</v>
      </c>
      <c r="D292" s="170">
        <f>'Données démographiques'!D291</f>
        <v>0</v>
      </c>
      <c r="E292" s="170">
        <f>'Données démographiques'!E291</f>
        <v>0</v>
      </c>
      <c r="F292" s="170">
        <f>'Données démographiques'!F291</f>
        <v>0</v>
      </c>
      <c r="G292" s="102"/>
      <c r="H292" s="273"/>
      <c r="I292" s="274"/>
      <c r="J292" s="274"/>
      <c r="K292" s="273"/>
      <c r="L292" s="257"/>
      <c r="M292" s="274"/>
      <c r="N292" s="273"/>
      <c r="O292" s="257"/>
      <c r="P292" s="278"/>
      <c r="Q292" s="278"/>
      <c r="R292" s="278"/>
      <c r="S292" s="278"/>
      <c r="T292" s="278"/>
      <c r="U292" s="537"/>
      <c r="V292" s="273"/>
      <c r="W292" s="255"/>
      <c r="X292" s="255"/>
      <c r="Y292" s="102"/>
      <c r="Z292" s="273"/>
      <c r="AA292" s="172"/>
      <c r="AB292" s="172"/>
      <c r="AC292" s="102"/>
      <c r="AD292" s="257"/>
      <c r="AE292" s="257"/>
      <c r="AF292" s="273"/>
      <c r="AG292" s="257"/>
      <c r="AH292" s="273"/>
      <c r="AI292" s="273"/>
      <c r="AJ292" s="273"/>
      <c r="AK292" s="262"/>
      <c r="AL292" s="262"/>
      <c r="AM292" s="262"/>
      <c r="AN292" s="262"/>
      <c r="AO292" s="262"/>
      <c r="AP292" s="538"/>
      <c r="AQ292" s="262"/>
      <c r="AR292" s="262"/>
      <c r="AS292" s="262"/>
      <c r="AT292" s="262"/>
      <c r="AU292" s="262"/>
      <c r="AV292" s="262"/>
      <c r="AW292" s="262"/>
      <c r="AX292" s="262"/>
      <c r="AY292" s="262"/>
      <c r="AZ292" s="262"/>
      <c r="BA292" s="262"/>
      <c r="BB292" s="262"/>
      <c r="BC292" s="262"/>
      <c r="BD292" s="262"/>
      <c r="BE292" s="264"/>
      <c r="BF292" s="538"/>
      <c r="BG292" s="576" t="str">
        <f t="shared" si="52"/>
        <v xml:space="preserve"> </v>
      </c>
      <c r="BH292" s="576" t="str">
        <f t="shared" si="54"/>
        <v xml:space="preserve"> </v>
      </c>
      <c r="BI292" s="576" t="str">
        <f t="shared" si="55"/>
        <v xml:space="preserve"> </v>
      </c>
      <c r="BJ292" s="576" t="str">
        <f t="shared" si="56"/>
        <v xml:space="preserve"> </v>
      </c>
      <c r="BK292" s="538"/>
      <c r="BL292" s="257"/>
      <c r="BM292" s="257"/>
      <c r="BN292" s="273"/>
      <c r="BO292" s="257"/>
      <c r="BP292" s="273"/>
      <c r="BQ292" s="273"/>
      <c r="BR292" s="273"/>
      <c r="BS292" s="262"/>
      <c r="BT292" s="262"/>
      <c r="BU292" s="262"/>
      <c r="BV292" s="262"/>
      <c r="BW292" s="262"/>
      <c r="BX292" s="538"/>
      <c r="BY292" s="262"/>
      <c r="BZ292" s="262"/>
      <c r="CA292" s="262"/>
      <c r="CB292" s="262"/>
      <c r="CC292" s="262"/>
      <c r="CD292" s="262"/>
      <c r="CE292" s="262"/>
      <c r="CF292" s="262"/>
      <c r="CG292" s="262"/>
      <c r="CH292" s="262"/>
      <c r="CI292" s="262"/>
      <c r="CJ292" s="262"/>
      <c r="CK292" s="262"/>
      <c r="CL292" s="262"/>
      <c r="CM292" s="264"/>
      <c r="CN292" s="538"/>
      <c r="CO292" s="576" t="str">
        <f t="shared" si="53"/>
        <v xml:space="preserve"> </v>
      </c>
      <c r="CP292" s="576" t="str">
        <f t="shared" si="57"/>
        <v xml:space="preserve"> </v>
      </c>
      <c r="CQ292" s="576" t="str">
        <f t="shared" si="58"/>
        <v xml:space="preserve"> </v>
      </c>
      <c r="CR292" s="576" t="str">
        <f t="shared" si="59"/>
        <v xml:space="preserve"> </v>
      </c>
      <c r="CS292" s="102"/>
      <c r="CT292" s="271"/>
    </row>
    <row r="293" spans="1:98" ht="12.75" x14ac:dyDescent="0.25">
      <c r="B293" s="376">
        <f>'Données démographiques'!B292</f>
        <v>0</v>
      </c>
      <c r="C293" s="376">
        <f>'Données démographiques'!C292</f>
        <v>0</v>
      </c>
      <c r="D293" s="377">
        <f>'Données démographiques'!D292</f>
        <v>0</v>
      </c>
      <c r="E293" s="377">
        <f>'Données démographiques'!E292</f>
        <v>0</v>
      </c>
      <c r="F293" s="377">
        <f>'Données démographiques'!F292</f>
        <v>0</v>
      </c>
      <c r="G293" s="102"/>
      <c r="H293" s="258"/>
      <c r="I293" s="493"/>
      <c r="J293" s="493"/>
      <c r="K293" s="258"/>
      <c r="L293" s="259"/>
      <c r="M293" s="493"/>
      <c r="N293" s="258"/>
      <c r="O293" s="259"/>
      <c r="P293" s="260"/>
      <c r="Q293" s="260"/>
      <c r="R293" s="260"/>
      <c r="S293" s="260"/>
      <c r="T293" s="260"/>
      <c r="U293" s="539"/>
      <c r="V293" s="258"/>
      <c r="W293" s="430"/>
      <c r="X293" s="430"/>
      <c r="Y293" s="102"/>
      <c r="Z293" s="258"/>
      <c r="AA293" s="431"/>
      <c r="AB293" s="431"/>
      <c r="AC293" s="102"/>
      <c r="AD293" s="259"/>
      <c r="AE293" s="259"/>
      <c r="AF293" s="258"/>
      <c r="AG293" s="259"/>
      <c r="AH293" s="258"/>
      <c r="AI293" s="258"/>
      <c r="AJ293" s="258"/>
      <c r="AK293" s="263"/>
      <c r="AL293" s="263"/>
      <c r="AM293" s="263"/>
      <c r="AN293" s="263"/>
      <c r="AO293" s="263"/>
      <c r="AP293" s="538"/>
      <c r="AQ293" s="263"/>
      <c r="AR293" s="263"/>
      <c r="AS293" s="263"/>
      <c r="AT293" s="263"/>
      <c r="AU293" s="263"/>
      <c r="AV293" s="263"/>
      <c r="AW293" s="263"/>
      <c r="AX293" s="263"/>
      <c r="AY293" s="263"/>
      <c r="AZ293" s="263"/>
      <c r="BA293" s="263"/>
      <c r="BB293" s="263"/>
      <c r="BC293" s="263"/>
      <c r="BD293" s="263"/>
      <c r="BE293" s="265"/>
      <c r="BF293" s="538"/>
      <c r="BG293" s="577" t="str">
        <f t="shared" si="52"/>
        <v xml:space="preserve"> </v>
      </c>
      <c r="BH293" s="577" t="str">
        <f t="shared" si="54"/>
        <v xml:space="preserve"> </v>
      </c>
      <c r="BI293" s="577" t="str">
        <f t="shared" si="55"/>
        <v xml:space="preserve"> </v>
      </c>
      <c r="BJ293" s="577" t="str">
        <f t="shared" si="56"/>
        <v xml:space="preserve"> </v>
      </c>
      <c r="BK293" s="538"/>
      <c r="BL293" s="259"/>
      <c r="BM293" s="259"/>
      <c r="BN293" s="258"/>
      <c r="BO293" s="259"/>
      <c r="BP293" s="258"/>
      <c r="BQ293" s="258"/>
      <c r="BR293" s="258"/>
      <c r="BS293" s="263"/>
      <c r="BT293" s="263"/>
      <c r="BU293" s="263"/>
      <c r="BV293" s="263"/>
      <c r="BW293" s="263"/>
      <c r="BX293" s="538"/>
      <c r="BY293" s="263"/>
      <c r="BZ293" s="263"/>
      <c r="CA293" s="263"/>
      <c r="CB293" s="263"/>
      <c r="CC293" s="263"/>
      <c r="CD293" s="263"/>
      <c r="CE293" s="263"/>
      <c r="CF293" s="263"/>
      <c r="CG293" s="263"/>
      <c r="CH293" s="263"/>
      <c r="CI293" s="263"/>
      <c r="CJ293" s="263"/>
      <c r="CK293" s="263"/>
      <c r="CL293" s="263"/>
      <c r="CM293" s="265"/>
      <c r="CN293" s="538"/>
      <c r="CO293" s="577" t="str">
        <f t="shared" si="53"/>
        <v xml:space="preserve"> </v>
      </c>
      <c r="CP293" s="577" t="str">
        <f t="shared" si="57"/>
        <v xml:space="preserve"> </v>
      </c>
      <c r="CQ293" s="577" t="str">
        <f t="shared" si="58"/>
        <v xml:space="preserve"> </v>
      </c>
      <c r="CR293" s="577" t="str">
        <f t="shared" si="59"/>
        <v xml:space="preserve"> </v>
      </c>
      <c r="CS293" s="102"/>
      <c r="CT293" s="530"/>
    </row>
    <row r="294" spans="1:98" ht="12.75" x14ac:dyDescent="0.25">
      <c r="B294" s="169">
        <f>'Données démographiques'!B293</f>
        <v>0</v>
      </c>
      <c r="C294" s="169">
        <f>'Données démographiques'!C293</f>
        <v>0</v>
      </c>
      <c r="D294" s="170">
        <f>'Données démographiques'!D293</f>
        <v>0</v>
      </c>
      <c r="E294" s="170">
        <f>'Données démographiques'!E293</f>
        <v>0</v>
      </c>
      <c r="F294" s="170">
        <f>'Données démographiques'!F293</f>
        <v>0</v>
      </c>
      <c r="G294" s="102"/>
      <c r="H294" s="273"/>
      <c r="I294" s="274"/>
      <c r="J294" s="274"/>
      <c r="K294" s="273"/>
      <c r="L294" s="257"/>
      <c r="M294" s="274"/>
      <c r="N294" s="273"/>
      <c r="O294" s="257"/>
      <c r="P294" s="278"/>
      <c r="Q294" s="278"/>
      <c r="R294" s="278"/>
      <c r="S294" s="278"/>
      <c r="T294" s="278"/>
      <c r="U294" s="537"/>
      <c r="V294" s="273"/>
      <c r="W294" s="255"/>
      <c r="X294" s="255"/>
      <c r="Y294" s="102"/>
      <c r="Z294" s="273"/>
      <c r="AA294" s="172"/>
      <c r="AB294" s="172"/>
      <c r="AC294" s="102"/>
      <c r="AD294" s="257"/>
      <c r="AE294" s="257"/>
      <c r="AF294" s="273"/>
      <c r="AG294" s="257"/>
      <c r="AH294" s="273"/>
      <c r="AI294" s="273"/>
      <c r="AJ294" s="273"/>
      <c r="AK294" s="262"/>
      <c r="AL294" s="262"/>
      <c r="AM294" s="262"/>
      <c r="AN294" s="262"/>
      <c r="AO294" s="262"/>
      <c r="AP294" s="538"/>
      <c r="AQ294" s="262"/>
      <c r="AR294" s="262"/>
      <c r="AS294" s="262"/>
      <c r="AT294" s="262"/>
      <c r="AU294" s="262"/>
      <c r="AV294" s="262"/>
      <c r="AW294" s="262"/>
      <c r="AX294" s="262"/>
      <c r="AY294" s="262"/>
      <c r="AZ294" s="262"/>
      <c r="BA294" s="262"/>
      <c r="BB294" s="262"/>
      <c r="BC294" s="262"/>
      <c r="BD294" s="262"/>
      <c r="BE294" s="264"/>
      <c r="BF294" s="538"/>
      <c r="BG294" s="576" t="str">
        <f t="shared" si="52"/>
        <v xml:space="preserve"> </v>
      </c>
      <c r="BH294" s="576" t="str">
        <f t="shared" si="54"/>
        <v xml:space="preserve"> </v>
      </c>
      <c r="BI294" s="576" t="str">
        <f t="shared" si="55"/>
        <v xml:space="preserve"> </v>
      </c>
      <c r="BJ294" s="576" t="str">
        <f t="shared" si="56"/>
        <v xml:space="preserve"> </v>
      </c>
      <c r="BK294" s="538"/>
      <c r="BL294" s="257"/>
      <c r="BM294" s="257"/>
      <c r="BN294" s="273"/>
      <c r="BO294" s="257"/>
      <c r="BP294" s="273"/>
      <c r="BQ294" s="273"/>
      <c r="BR294" s="273"/>
      <c r="BS294" s="262"/>
      <c r="BT294" s="262"/>
      <c r="BU294" s="262"/>
      <c r="BV294" s="262"/>
      <c r="BW294" s="262"/>
      <c r="BX294" s="538"/>
      <c r="BY294" s="262"/>
      <c r="BZ294" s="262"/>
      <c r="CA294" s="262"/>
      <c r="CB294" s="262"/>
      <c r="CC294" s="262"/>
      <c r="CD294" s="262"/>
      <c r="CE294" s="262"/>
      <c r="CF294" s="262"/>
      <c r="CG294" s="262"/>
      <c r="CH294" s="262"/>
      <c r="CI294" s="262"/>
      <c r="CJ294" s="262"/>
      <c r="CK294" s="262"/>
      <c r="CL294" s="262"/>
      <c r="CM294" s="264"/>
      <c r="CN294" s="538"/>
      <c r="CO294" s="576" t="str">
        <f t="shared" si="53"/>
        <v xml:space="preserve"> </v>
      </c>
      <c r="CP294" s="576" t="str">
        <f t="shared" si="57"/>
        <v xml:space="preserve"> </v>
      </c>
      <c r="CQ294" s="576" t="str">
        <f t="shared" si="58"/>
        <v xml:space="preserve"> </v>
      </c>
      <c r="CR294" s="576" t="str">
        <f t="shared" si="59"/>
        <v xml:space="preserve"> </v>
      </c>
      <c r="CS294" s="102"/>
      <c r="CT294" s="271"/>
    </row>
    <row r="295" spans="1:98" ht="12.75" x14ac:dyDescent="0.25">
      <c r="B295" s="376">
        <f>'Données démographiques'!B294</f>
        <v>0</v>
      </c>
      <c r="C295" s="376">
        <f>'Données démographiques'!C294</f>
        <v>0</v>
      </c>
      <c r="D295" s="377">
        <f>'Données démographiques'!D294</f>
        <v>0</v>
      </c>
      <c r="E295" s="377">
        <f>'Données démographiques'!E294</f>
        <v>0</v>
      </c>
      <c r="F295" s="377">
        <f>'Données démographiques'!F294</f>
        <v>0</v>
      </c>
      <c r="G295" s="102"/>
      <c r="H295" s="258"/>
      <c r="I295" s="493"/>
      <c r="J295" s="493"/>
      <c r="K295" s="258"/>
      <c r="L295" s="259"/>
      <c r="M295" s="493"/>
      <c r="N295" s="258"/>
      <c r="O295" s="259"/>
      <c r="P295" s="260"/>
      <c r="Q295" s="260"/>
      <c r="R295" s="260"/>
      <c r="S295" s="260"/>
      <c r="T295" s="260"/>
      <c r="U295" s="539"/>
      <c r="V295" s="258"/>
      <c r="W295" s="430"/>
      <c r="X295" s="430"/>
      <c r="Y295" s="102"/>
      <c r="Z295" s="258"/>
      <c r="AA295" s="431"/>
      <c r="AB295" s="431"/>
      <c r="AC295" s="102"/>
      <c r="AD295" s="259"/>
      <c r="AE295" s="259"/>
      <c r="AF295" s="258"/>
      <c r="AG295" s="259"/>
      <c r="AH295" s="258"/>
      <c r="AI295" s="258"/>
      <c r="AJ295" s="258"/>
      <c r="AK295" s="263"/>
      <c r="AL295" s="263"/>
      <c r="AM295" s="263"/>
      <c r="AN295" s="263"/>
      <c r="AO295" s="263"/>
      <c r="AP295" s="538"/>
      <c r="AQ295" s="263"/>
      <c r="AR295" s="263"/>
      <c r="AS295" s="263"/>
      <c r="AT295" s="263"/>
      <c r="AU295" s="263"/>
      <c r="AV295" s="263"/>
      <c r="AW295" s="263"/>
      <c r="AX295" s="263"/>
      <c r="AY295" s="263"/>
      <c r="AZ295" s="263"/>
      <c r="BA295" s="263"/>
      <c r="BB295" s="263"/>
      <c r="BC295" s="263"/>
      <c r="BD295" s="263"/>
      <c r="BE295" s="265"/>
      <c r="BF295" s="538"/>
      <c r="BG295" s="577" t="str">
        <f t="shared" si="52"/>
        <v xml:space="preserve"> </v>
      </c>
      <c r="BH295" s="577" t="str">
        <f t="shared" si="54"/>
        <v xml:space="preserve"> </v>
      </c>
      <c r="BI295" s="577" t="str">
        <f t="shared" si="55"/>
        <v xml:space="preserve"> </v>
      </c>
      <c r="BJ295" s="577" t="str">
        <f t="shared" si="56"/>
        <v xml:space="preserve"> </v>
      </c>
      <c r="BK295" s="538"/>
      <c r="BL295" s="259"/>
      <c r="BM295" s="259"/>
      <c r="BN295" s="258"/>
      <c r="BO295" s="259"/>
      <c r="BP295" s="258"/>
      <c r="BQ295" s="258"/>
      <c r="BR295" s="258"/>
      <c r="BS295" s="263"/>
      <c r="BT295" s="263"/>
      <c r="BU295" s="263"/>
      <c r="BV295" s="263"/>
      <c r="BW295" s="263"/>
      <c r="BX295" s="538"/>
      <c r="BY295" s="263"/>
      <c r="BZ295" s="263"/>
      <c r="CA295" s="263"/>
      <c r="CB295" s="263"/>
      <c r="CC295" s="263"/>
      <c r="CD295" s="263"/>
      <c r="CE295" s="263"/>
      <c r="CF295" s="263"/>
      <c r="CG295" s="263"/>
      <c r="CH295" s="263"/>
      <c r="CI295" s="263"/>
      <c r="CJ295" s="263"/>
      <c r="CK295" s="263"/>
      <c r="CL295" s="263"/>
      <c r="CM295" s="265"/>
      <c r="CN295" s="538"/>
      <c r="CO295" s="577" t="str">
        <f t="shared" si="53"/>
        <v xml:space="preserve"> </v>
      </c>
      <c r="CP295" s="577" t="str">
        <f t="shared" si="57"/>
        <v xml:space="preserve"> </v>
      </c>
      <c r="CQ295" s="577" t="str">
        <f t="shared" si="58"/>
        <v xml:space="preserve"> </v>
      </c>
      <c r="CR295" s="577" t="str">
        <f t="shared" si="59"/>
        <v xml:space="preserve"> </v>
      </c>
      <c r="CS295" s="102"/>
      <c r="CT295" s="530"/>
    </row>
    <row r="296" spans="1:98" ht="12.75" x14ac:dyDescent="0.25">
      <c r="B296" s="169">
        <f>'Données démographiques'!B295</f>
        <v>0</v>
      </c>
      <c r="C296" s="169">
        <f>'Données démographiques'!C295</f>
        <v>0</v>
      </c>
      <c r="D296" s="170">
        <f>'Données démographiques'!D295</f>
        <v>0</v>
      </c>
      <c r="E296" s="170">
        <f>'Données démographiques'!E295</f>
        <v>0</v>
      </c>
      <c r="F296" s="170">
        <f>'Données démographiques'!F295</f>
        <v>0</v>
      </c>
      <c r="G296" s="102"/>
      <c r="H296" s="273"/>
      <c r="I296" s="274"/>
      <c r="J296" s="274"/>
      <c r="K296" s="273"/>
      <c r="L296" s="257"/>
      <c r="M296" s="274"/>
      <c r="N296" s="273"/>
      <c r="O296" s="257"/>
      <c r="P296" s="278"/>
      <c r="Q296" s="278"/>
      <c r="R296" s="278"/>
      <c r="S296" s="278"/>
      <c r="T296" s="278"/>
      <c r="U296" s="537"/>
      <c r="V296" s="273"/>
      <c r="W296" s="255"/>
      <c r="X296" s="255"/>
      <c r="Y296" s="102"/>
      <c r="Z296" s="273"/>
      <c r="AA296" s="172"/>
      <c r="AB296" s="172"/>
      <c r="AC296" s="102"/>
      <c r="AD296" s="257"/>
      <c r="AE296" s="257"/>
      <c r="AF296" s="273"/>
      <c r="AG296" s="257"/>
      <c r="AH296" s="273"/>
      <c r="AI296" s="273"/>
      <c r="AJ296" s="273"/>
      <c r="AK296" s="262"/>
      <c r="AL296" s="262"/>
      <c r="AM296" s="262"/>
      <c r="AN296" s="262"/>
      <c r="AO296" s="262"/>
      <c r="AP296" s="538"/>
      <c r="AQ296" s="262"/>
      <c r="AR296" s="262"/>
      <c r="AS296" s="262"/>
      <c r="AT296" s="262"/>
      <c r="AU296" s="262"/>
      <c r="AV296" s="262"/>
      <c r="AW296" s="262"/>
      <c r="AX296" s="262"/>
      <c r="AY296" s="262"/>
      <c r="AZ296" s="262"/>
      <c r="BA296" s="262"/>
      <c r="BB296" s="262"/>
      <c r="BC296" s="262"/>
      <c r="BD296" s="262"/>
      <c r="BE296" s="264"/>
      <c r="BF296" s="538"/>
      <c r="BG296" s="576" t="str">
        <f t="shared" si="52"/>
        <v xml:space="preserve"> </v>
      </c>
      <c r="BH296" s="576" t="str">
        <f t="shared" si="54"/>
        <v xml:space="preserve"> </v>
      </c>
      <c r="BI296" s="576" t="str">
        <f t="shared" si="55"/>
        <v xml:space="preserve"> </v>
      </c>
      <c r="BJ296" s="576" t="str">
        <f t="shared" si="56"/>
        <v xml:space="preserve"> </v>
      </c>
      <c r="BK296" s="538"/>
      <c r="BL296" s="257"/>
      <c r="BM296" s="257"/>
      <c r="BN296" s="273"/>
      <c r="BO296" s="257"/>
      <c r="BP296" s="273"/>
      <c r="BQ296" s="273"/>
      <c r="BR296" s="273"/>
      <c r="BS296" s="262"/>
      <c r="BT296" s="262"/>
      <c r="BU296" s="262"/>
      <c r="BV296" s="262"/>
      <c r="BW296" s="262"/>
      <c r="BX296" s="538"/>
      <c r="BY296" s="262"/>
      <c r="BZ296" s="262"/>
      <c r="CA296" s="262"/>
      <c r="CB296" s="262"/>
      <c r="CC296" s="262"/>
      <c r="CD296" s="262"/>
      <c r="CE296" s="262"/>
      <c r="CF296" s="262"/>
      <c r="CG296" s="262"/>
      <c r="CH296" s="262"/>
      <c r="CI296" s="262"/>
      <c r="CJ296" s="262"/>
      <c r="CK296" s="262"/>
      <c r="CL296" s="262"/>
      <c r="CM296" s="264"/>
      <c r="CN296" s="538"/>
      <c r="CO296" s="576" t="str">
        <f t="shared" si="53"/>
        <v xml:space="preserve"> </v>
      </c>
      <c r="CP296" s="576" t="str">
        <f t="shared" si="57"/>
        <v xml:space="preserve"> </v>
      </c>
      <c r="CQ296" s="576" t="str">
        <f t="shared" si="58"/>
        <v xml:space="preserve"> </v>
      </c>
      <c r="CR296" s="576" t="str">
        <f t="shared" si="59"/>
        <v xml:space="preserve"> </v>
      </c>
      <c r="CS296" s="102"/>
      <c r="CT296" s="271"/>
    </row>
    <row r="297" spans="1:98" ht="12.75" x14ac:dyDescent="0.25">
      <c r="B297" s="376">
        <f>'Données démographiques'!B296</f>
        <v>0</v>
      </c>
      <c r="C297" s="376">
        <f>'Données démographiques'!C296</f>
        <v>0</v>
      </c>
      <c r="D297" s="377">
        <f>'Données démographiques'!D296</f>
        <v>0</v>
      </c>
      <c r="E297" s="377">
        <f>'Données démographiques'!E296</f>
        <v>0</v>
      </c>
      <c r="F297" s="377">
        <f>'Données démographiques'!F296</f>
        <v>0</v>
      </c>
      <c r="G297" s="102"/>
      <c r="H297" s="258"/>
      <c r="I297" s="493"/>
      <c r="J297" s="493"/>
      <c r="K297" s="258"/>
      <c r="L297" s="259"/>
      <c r="M297" s="493"/>
      <c r="N297" s="258"/>
      <c r="O297" s="259"/>
      <c r="P297" s="260"/>
      <c r="Q297" s="260"/>
      <c r="R297" s="260"/>
      <c r="S297" s="260"/>
      <c r="T297" s="260"/>
      <c r="U297" s="539"/>
      <c r="V297" s="258"/>
      <c r="W297" s="430"/>
      <c r="X297" s="430"/>
      <c r="Y297" s="102"/>
      <c r="Z297" s="258"/>
      <c r="AA297" s="431"/>
      <c r="AB297" s="431"/>
      <c r="AC297" s="102"/>
      <c r="AD297" s="259"/>
      <c r="AE297" s="259"/>
      <c r="AF297" s="258"/>
      <c r="AG297" s="259"/>
      <c r="AH297" s="258"/>
      <c r="AI297" s="258"/>
      <c r="AJ297" s="258"/>
      <c r="AK297" s="263"/>
      <c r="AL297" s="263"/>
      <c r="AM297" s="263"/>
      <c r="AN297" s="263"/>
      <c r="AO297" s="263"/>
      <c r="AP297" s="538"/>
      <c r="AQ297" s="263"/>
      <c r="AR297" s="263"/>
      <c r="AS297" s="263"/>
      <c r="AT297" s="263"/>
      <c r="AU297" s="263"/>
      <c r="AV297" s="263"/>
      <c r="AW297" s="263"/>
      <c r="AX297" s="263"/>
      <c r="AY297" s="263"/>
      <c r="AZ297" s="263"/>
      <c r="BA297" s="263"/>
      <c r="BB297" s="263"/>
      <c r="BC297" s="263"/>
      <c r="BD297" s="263"/>
      <c r="BE297" s="265"/>
      <c r="BF297" s="538"/>
      <c r="BG297" s="577" t="str">
        <f t="shared" si="52"/>
        <v xml:space="preserve"> </v>
      </c>
      <c r="BH297" s="577" t="str">
        <f t="shared" si="54"/>
        <v xml:space="preserve"> </v>
      </c>
      <c r="BI297" s="577" t="str">
        <f t="shared" si="55"/>
        <v xml:space="preserve"> </v>
      </c>
      <c r="BJ297" s="577" t="str">
        <f t="shared" si="56"/>
        <v xml:space="preserve"> </v>
      </c>
      <c r="BK297" s="538"/>
      <c r="BL297" s="259"/>
      <c r="BM297" s="259"/>
      <c r="BN297" s="258"/>
      <c r="BO297" s="259"/>
      <c r="BP297" s="258"/>
      <c r="BQ297" s="258"/>
      <c r="BR297" s="258"/>
      <c r="BS297" s="263"/>
      <c r="BT297" s="263"/>
      <c r="BU297" s="263"/>
      <c r="BV297" s="263"/>
      <c r="BW297" s="263"/>
      <c r="BX297" s="538"/>
      <c r="BY297" s="263"/>
      <c r="BZ297" s="263"/>
      <c r="CA297" s="263"/>
      <c r="CB297" s="263"/>
      <c r="CC297" s="263"/>
      <c r="CD297" s="263"/>
      <c r="CE297" s="263"/>
      <c r="CF297" s="263"/>
      <c r="CG297" s="263"/>
      <c r="CH297" s="263"/>
      <c r="CI297" s="263"/>
      <c r="CJ297" s="263"/>
      <c r="CK297" s="263"/>
      <c r="CL297" s="263"/>
      <c r="CM297" s="265"/>
      <c r="CN297" s="538"/>
      <c r="CO297" s="577" t="str">
        <f t="shared" si="53"/>
        <v xml:space="preserve"> </v>
      </c>
      <c r="CP297" s="577" t="str">
        <f t="shared" si="57"/>
        <v xml:space="preserve"> </v>
      </c>
      <c r="CQ297" s="577" t="str">
        <f t="shared" si="58"/>
        <v xml:space="preserve"> </v>
      </c>
      <c r="CR297" s="577" t="str">
        <f t="shared" si="59"/>
        <v xml:space="preserve"> </v>
      </c>
      <c r="CS297" s="102"/>
      <c r="CT297" s="530"/>
    </row>
    <row r="298" spans="1:98" ht="12.75" x14ac:dyDescent="0.25">
      <c r="B298" s="169">
        <f>'Données démographiques'!B297</f>
        <v>0</v>
      </c>
      <c r="C298" s="169">
        <f>'Données démographiques'!C297</f>
        <v>0</v>
      </c>
      <c r="D298" s="170">
        <f>'Données démographiques'!D297</f>
        <v>0</v>
      </c>
      <c r="E298" s="170">
        <f>'Données démographiques'!E297</f>
        <v>0</v>
      </c>
      <c r="F298" s="170">
        <f>'Données démographiques'!F297</f>
        <v>0</v>
      </c>
      <c r="G298" s="102"/>
      <c r="H298" s="273"/>
      <c r="I298" s="274"/>
      <c r="J298" s="274"/>
      <c r="K298" s="273"/>
      <c r="L298" s="257"/>
      <c r="M298" s="274"/>
      <c r="N298" s="273"/>
      <c r="O298" s="257"/>
      <c r="P298" s="278"/>
      <c r="Q298" s="278"/>
      <c r="R298" s="278"/>
      <c r="S298" s="278"/>
      <c r="T298" s="278"/>
      <c r="U298" s="537"/>
      <c r="V298" s="273"/>
      <c r="W298" s="255"/>
      <c r="X298" s="255"/>
      <c r="Y298" s="102"/>
      <c r="Z298" s="273"/>
      <c r="AA298" s="172"/>
      <c r="AB298" s="172"/>
      <c r="AC298" s="102"/>
      <c r="AD298" s="257"/>
      <c r="AE298" s="257"/>
      <c r="AF298" s="273"/>
      <c r="AG298" s="257"/>
      <c r="AH298" s="273"/>
      <c r="AI298" s="273"/>
      <c r="AJ298" s="273"/>
      <c r="AK298" s="262"/>
      <c r="AL298" s="262"/>
      <c r="AM298" s="262"/>
      <c r="AN298" s="262"/>
      <c r="AO298" s="262"/>
      <c r="AP298" s="538"/>
      <c r="AQ298" s="262"/>
      <c r="AR298" s="262"/>
      <c r="AS298" s="262"/>
      <c r="AT298" s="262"/>
      <c r="AU298" s="262"/>
      <c r="AV298" s="262"/>
      <c r="AW298" s="262"/>
      <c r="AX298" s="262"/>
      <c r="AY298" s="262"/>
      <c r="AZ298" s="262"/>
      <c r="BA298" s="262"/>
      <c r="BB298" s="262"/>
      <c r="BC298" s="262"/>
      <c r="BD298" s="262"/>
      <c r="BE298" s="264"/>
      <c r="BF298" s="538"/>
      <c r="BG298" s="576" t="str">
        <f t="shared" si="52"/>
        <v xml:space="preserve"> </v>
      </c>
      <c r="BH298" s="576" t="str">
        <f t="shared" si="54"/>
        <v xml:space="preserve"> </v>
      </c>
      <c r="BI298" s="576" t="str">
        <f t="shared" si="55"/>
        <v xml:space="preserve"> </v>
      </c>
      <c r="BJ298" s="576" t="str">
        <f t="shared" si="56"/>
        <v xml:space="preserve"> </v>
      </c>
      <c r="BK298" s="538"/>
      <c r="BL298" s="257"/>
      <c r="BM298" s="257"/>
      <c r="BN298" s="273"/>
      <c r="BO298" s="257"/>
      <c r="BP298" s="273"/>
      <c r="BQ298" s="273"/>
      <c r="BR298" s="273"/>
      <c r="BS298" s="262"/>
      <c r="BT298" s="262"/>
      <c r="BU298" s="262"/>
      <c r="BV298" s="262"/>
      <c r="BW298" s="262"/>
      <c r="BX298" s="538"/>
      <c r="BY298" s="262"/>
      <c r="BZ298" s="262"/>
      <c r="CA298" s="262"/>
      <c r="CB298" s="262"/>
      <c r="CC298" s="262"/>
      <c r="CD298" s="262"/>
      <c r="CE298" s="262"/>
      <c r="CF298" s="262"/>
      <c r="CG298" s="262"/>
      <c r="CH298" s="262"/>
      <c r="CI298" s="262"/>
      <c r="CJ298" s="262"/>
      <c r="CK298" s="262"/>
      <c r="CL298" s="262"/>
      <c r="CM298" s="264"/>
      <c r="CN298" s="538"/>
      <c r="CO298" s="576" t="str">
        <f t="shared" si="53"/>
        <v xml:space="preserve"> </v>
      </c>
      <c r="CP298" s="576" t="str">
        <f t="shared" si="57"/>
        <v xml:space="preserve"> </v>
      </c>
      <c r="CQ298" s="576" t="str">
        <f t="shared" si="58"/>
        <v xml:space="preserve"> </v>
      </c>
      <c r="CR298" s="576" t="str">
        <f t="shared" si="59"/>
        <v xml:space="preserve"> </v>
      </c>
      <c r="CS298" s="102"/>
      <c r="CT298" s="271"/>
    </row>
    <row r="299" spans="1:98" ht="12.75" x14ac:dyDescent="0.25">
      <c r="B299" s="376">
        <f>'Données démographiques'!B298</f>
        <v>0</v>
      </c>
      <c r="C299" s="376">
        <f>'Données démographiques'!C298</f>
        <v>0</v>
      </c>
      <c r="D299" s="377">
        <f>'Données démographiques'!D298</f>
        <v>0</v>
      </c>
      <c r="E299" s="377">
        <f>'Données démographiques'!E298</f>
        <v>0</v>
      </c>
      <c r="F299" s="377">
        <f>'Données démographiques'!F298</f>
        <v>0</v>
      </c>
      <c r="G299" s="102"/>
      <c r="H299" s="258"/>
      <c r="I299" s="493"/>
      <c r="J299" s="493"/>
      <c r="K299" s="258"/>
      <c r="L299" s="259"/>
      <c r="M299" s="493"/>
      <c r="N299" s="258"/>
      <c r="O299" s="259"/>
      <c r="P299" s="260"/>
      <c r="Q299" s="260"/>
      <c r="R299" s="260"/>
      <c r="S299" s="260"/>
      <c r="T299" s="260"/>
      <c r="U299" s="539"/>
      <c r="V299" s="258"/>
      <c r="W299" s="430"/>
      <c r="X299" s="430"/>
      <c r="Y299" s="102"/>
      <c r="Z299" s="258"/>
      <c r="AA299" s="431"/>
      <c r="AB299" s="431"/>
      <c r="AC299" s="102"/>
      <c r="AD299" s="259"/>
      <c r="AE299" s="259"/>
      <c r="AF299" s="258"/>
      <c r="AG299" s="259"/>
      <c r="AH299" s="258"/>
      <c r="AI299" s="258"/>
      <c r="AJ299" s="258"/>
      <c r="AK299" s="263"/>
      <c r="AL299" s="263"/>
      <c r="AM299" s="263"/>
      <c r="AN299" s="263"/>
      <c r="AO299" s="263"/>
      <c r="AP299" s="538"/>
      <c r="AQ299" s="263"/>
      <c r="AR299" s="263"/>
      <c r="AS299" s="263"/>
      <c r="AT299" s="263"/>
      <c r="AU299" s="263"/>
      <c r="AV299" s="263"/>
      <c r="AW299" s="263"/>
      <c r="AX299" s="263"/>
      <c r="AY299" s="263"/>
      <c r="AZ299" s="263"/>
      <c r="BA299" s="263"/>
      <c r="BB299" s="263"/>
      <c r="BC299" s="263"/>
      <c r="BD299" s="263"/>
      <c r="BE299" s="265"/>
      <c r="BF299" s="538"/>
      <c r="BG299" s="577" t="str">
        <f t="shared" si="52"/>
        <v xml:space="preserve"> </v>
      </c>
      <c r="BH299" s="577" t="str">
        <f t="shared" si="54"/>
        <v xml:space="preserve"> </v>
      </c>
      <c r="BI299" s="577" t="str">
        <f t="shared" si="55"/>
        <v xml:space="preserve"> </v>
      </c>
      <c r="BJ299" s="577" t="str">
        <f t="shared" si="56"/>
        <v xml:space="preserve"> </v>
      </c>
      <c r="BK299" s="538"/>
      <c r="BL299" s="259"/>
      <c r="BM299" s="259"/>
      <c r="BN299" s="258"/>
      <c r="BO299" s="259"/>
      <c r="BP299" s="258"/>
      <c r="BQ299" s="258"/>
      <c r="BR299" s="258"/>
      <c r="BS299" s="263"/>
      <c r="BT299" s="263"/>
      <c r="BU299" s="263"/>
      <c r="BV299" s="263"/>
      <c r="BW299" s="263"/>
      <c r="BX299" s="538"/>
      <c r="BY299" s="263"/>
      <c r="BZ299" s="263"/>
      <c r="CA299" s="263"/>
      <c r="CB299" s="263"/>
      <c r="CC299" s="263"/>
      <c r="CD299" s="263"/>
      <c r="CE299" s="263"/>
      <c r="CF299" s="263"/>
      <c r="CG299" s="263"/>
      <c r="CH299" s="263"/>
      <c r="CI299" s="263"/>
      <c r="CJ299" s="263"/>
      <c r="CK299" s="263"/>
      <c r="CL299" s="263"/>
      <c r="CM299" s="265"/>
      <c r="CN299" s="538"/>
      <c r="CO299" s="577" t="str">
        <f t="shared" si="53"/>
        <v xml:space="preserve"> </v>
      </c>
      <c r="CP299" s="577" t="str">
        <f t="shared" si="57"/>
        <v xml:space="preserve"> </v>
      </c>
      <c r="CQ299" s="577" t="str">
        <f t="shared" si="58"/>
        <v xml:space="preserve"> </v>
      </c>
      <c r="CR299" s="577" t="str">
        <f t="shared" si="59"/>
        <v xml:space="preserve"> </v>
      </c>
      <c r="CS299" s="102"/>
      <c r="CT299" s="530"/>
    </row>
    <row r="300" spans="1:98" ht="12.75" x14ac:dyDescent="0.25">
      <c r="B300" s="169">
        <f>'Données démographiques'!B299</f>
        <v>0</v>
      </c>
      <c r="C300" s="169">
        <f>'Données démographiques'!C299</f>
        <v>0</v>
      </c>
      <c r="D300" s="170">
        <f>'Données démographiques'!D299</f>
        <v>0</v>
      </c>
      <c r="E300" s="170">
        <f>'Données démographiques'!E299</f>
        <v>0</v>
      </c>
      <c r="F300" s="170">
        <f>'Données démographiques'!F299</f>
        <v>0</v>
      </c>
      <c r="G300" s="102"/>
      <c r="H300" s="273"/>
      <c r="I300" s="274"/>
      <c r="J300" s="274"/>
      <c r="K300" s="273"/>
      <c r="L300" s="257"/>
      <c r="M300" s="274"/>
      <c r="N300" s="273"/>
      <c r="O300" s="257"/>
      <c r="P300" s="278"/>
      <c r="Q300" s="278"/>
      <c r="R300" s="278"/>
      <c r="S300" s="278"/>
      <c r="T300" s="278"/>
      <c r="U300" s="537"/>
      <c r="V300" s="273"/>
      <c r="W300" s="255"/>
      <c r="X300" s="255"/>
      <c r="Y300" s="102"/>
      <c r="Z300" s="273"/>
      <c r="AA300" s="172"/>
      <c r="AB300" s="172"/>
      <c r="AC300" s="102"/>
      <c r="AD300" s="257"/>
      <c r="AE300" s="257"/>
      <c r="AF300" s="273"/>
      <c r="AG300" s="257"/>
      <c r="AH300" s="273"/>
      <c r="AI300" s="273"/>
      <c r="AJ300" s="273"/>
      <c r="AK300" s="262"/>
      <c r="AL300" s="262"/>
      <c r="AM300" s="262"/>
      <c r="AN300" s="262"/>
      <c r="AO300" s="262"/>
      <c r="AP300" s="538"/>
      <c r="AQ300" s="262"/>
      <c r="AR300" s="262"/>
      <c r="AS300" s="262"/>
      <c r="AT300" s="262"/>
      <c r="AU300" s="262"/>
      <c r="AV300" s="262"/>
      <c r="AW300" s="262"/>
      <c r="AX300" s="262"/>
      <c r="AY300" s="262"/>
      <c r="AZ300" s="262"/>
      <c r="BA300" s="262"/>
      <c r="BB300" s="262"/>
      <c r="BC300" s="262"/>
      <c r="BD300" s="262"/>
      <c r="BE300" s="264"/>
      <c r="BF300" s="538"/>
      <c r="BG300" s="576" t="str">
        <f t="shared" si="52"/>
        <v xml:space="preserve"> </v>
      </c>
      <c r="BH300" s="576" t="str">
        <f t="shared" si="54"/>
        <v xml:space="preserve"> </v>
      </c>
      <c r="BI300" s="576" t="str">
        <f t="shared" si="55"/>
        <v xml:space="preserve"> </v>
      </c>
      <c r="BJ300" s="576" t="str">
        <f t="shared" si="56"/>
        <v xml:space="preserve"> </v>
      </c>
      <c r="BK300" s="538"/>
      <c r="BL300" s="257"/>
      <c r="BM300" s="257"/>
      <c r="BN300" s="273"/>
      <c r="BO300" s="257"/>
      <c r="BP300" s="273"/>
      <c r="BQ300" s="273"/>
      <c r="BR300" s="273"/>
      <c r="BS300" s="262"/>
      <c r="BT300" s="262"/>
      <c r="BU300" s="262"/>
      <c r="BV300" s="262"/>
      <c r="BW300" s="262"/>
      <c r="BX300" s="538"/>
      <c r="BY300" s="262"/>
      <c r="BZ300" s="262"/>
      <c r="CA300" s="262"/>
      <c r="CB300" s="262"/>
      <c r="CC300" s="262"/>
      <c r="CD300" s="262"/>
      <c r="CE300" s="262"/>
      <c r="CF300" s="262"/>
      <c r="CG300" s="262"/>
      <c r="CH300" s="262"/>
      <c r="CI300" s="262"/>
      <c r="CJ300" s="262"/>
      <c r="CK300" s="262"/>
      <c r="CL300" s="262"/>
      <c r="CM300" s="264"/>
      <c r="CN300" s="538"/>
      <c r="CO300" s="576" t="str">
        <f t="shared" si="53"/>
        <v xml:space="preserve"> </v>
      </c>
      <c r="CP300" s="576" t="str">
        <f t="shared" si="57"/>
        <v xml:space="preserve"> </v>
      </c>
      <c r="CQ300" s="576" t="str">
        <f t="shared" si="58"/>
        <v xml:space="preserve"> </v>
      </c>
      <c r="CR300" s="576" t="str">
        <f t="shared" si="59"/>
        <v xml:space="preserve"> </v>
      </c>
      <c r="CS300" s="102"/>
      <c r="CT300" s="271"/>
    </row>
    <row r="301" spans="1:98" ht="12.75" x14ac:dyDescent="0.25">
      <c r="B301" s="376">
        <f>'Données démographiques'!B300</f>
        <v>0</v>
      </c>
      <c r="C301" s="376">
        <f>'Données démographiques'!C300</f>
        <v>0</v>
      </c>
      <c r="D301" s="377">
        <f>'Données démographiques'!D300</f>
        <v>0</v>
      </c>
      <c r="E301" s="377">
        <f>'Données démographiques'!E300</f>
        <v>0</v>
      </c>
      <c r="F301" s="377">
        <f>'Données démographiques'!F300</f>
        <v>0</v>
      </c>
      <c r="G301" s="102"/>
      <c r="H301" s="258"/>
      <c r="I301" s="493"/>
      <c r="J301" s="493"/>
      <c r="K301" s="258"/>
      <c r="L301" s="259"/>
      <c r="M301" s="493"/>
      <c r="N301" s="258"/>
      <c r="O301" s="259"/>
      <c r="P301" s="260"/>
      <c r="Q301" s="260"/>
      <c r="R301" s="260"/>
      <c r="S301" s="260"/>
      <c r="T301" s="260"/>
      <c r="U301" s="539"/>
      <c r="V301" s="258"/>
      <c r="W301" s="430"/>
      <c r="X301" s="430"/>
      <c r="Y301" s="102"/>
      <c r="Z301" s="258"/>
      <c r="AA301" s="431"/>
      <c r="AB301" s="431"/>
      <c r="AC301" s="102"/>
      <c r="AD301" s="259"/>
      <c r="AE301" s="259"/>
      <c r="AF301" s="258"/>
      <c r="AG301" s="259"/>
      <c r="AH301" s="258"/>
      <c r="AI301" s="258"/>
      <c r="AJ301" s="258"/>
      <c r="AK301" s="263"/>
      <c r="AL301" s="263"/>
      <c r="AM301" s="263"/>
      <c r="AN301" s="263"/>
      <c r="AO301" s="263"/>
      <c r="AP301" s="538"/>
      <c r="AQ301" s="263"/>
      <c r="AR301" s="263"/>
      <c r="AS301" s="263"/>
      <c r="AT301" s="263"/>
      <c r="AU301" s="263"/>
      <c r="AV301" s="263"/>
      <c r="AW301" s="263"/>
      <c r="AX301" s="263"/>
      <c r="AY301" s="263"/>
      <c r="AZ301" s="263"/>
      <c r="BA301" s="263"/>
      <c r="BB301" s="263"/>
      <c r="BC301" s="263"/>
      <c r="BD301" s="263"/>
      <c r="BE301" s="265"/>
      <c r="BF301" s="538"/>
      <c r="BG301" s="577" t="str">
        <f t="shared" si="52"/>
        <v xml:space="preserve"> </v>
      </c>
      <c r="BH301" s="577" t="str">
        <f t="shared" si="54"/>
        <v xml:space="preserve"> </v>
      </c>
      <c r="BI301" s="577" t="str">
        <f t="shared" si="55"/>
        <v xml:space="preserve"> </v>
      </c>
      <c r="BJ301" s="577" t="str">
        <f t="shared" si="56"/>
        <v xml:space="preserve"> </v>
      </c>
      <c r="BK301" s="538"/>
      <c r="BL301" s="259"/>
      <c r="BM301" s="259"/>
      <c r="BN301" s="258"/>
      <c r="BO301" s="259"/>
      <c r="BP301" s="258"/>
      <c r="BQ301" s="258"/>
      <c r="BR301" s="258"/>
      <c r="BS301" s="263"/>
      <c r="BT301" s="263"/>
      <c r="BU301" s="263"/>
      <c r="BV301" s="263"/>
      <c r="BW301" s="263"/>
      <c r="BX301" s="538"/>
      <c r="BY301" s="263"/>
      <c r="BZ301" s="263"/>
      <c r="CA301" s="263"/>
      <c r="CB301" s="263"/>
      <c r="CC301" s="263"/>
      <c r="CD301" s="263"/>
      <c r="CE301" s="263"/>
      <c r="CF301" s="263"/>
      <c r="CG301" s="263"/>
      <c r="CH301" s="263"/>
      <c r="CI301" s="263"/>
      <c r="CJ301" s="263"/>
      <c r="CK301" s="263"/>
      <c r="CL301" s="263"/>
      <c r="CM301" s="265"/>
      <c r="CN301" s="538"/>
      <c r="CO301" s="577" t="str">
        <f t="shared" si="53"/>
        <v xml:space="preserve"> </v>
      </c>
      <c r="CP301" s="577" t="str">
        <f t="shared" si="57"/>
        <v xml:space="preserve"> </v>
      </c>
      <c r="CQ301" s="577" t="str">
        <f t="shared" si="58"/>
        <v xml:space="preserve"> </v>
      </c>
      <c r="CR301" s="577" t="str">
        <f t="shared" si="59"/>
        <v xml:space="preserve"> </v>
      </c>
      <c r="CS301" s="102"/>
      <c r="CT301" s="530"/>
    </row>
    <row r="302" spans="1:98" ht="12.75" x14ac:dyDescent="0.25">
      <c r="B302" s="169">
        <f>'Données démographiques'!B301</f>
        <v>0</v>
      </c>
      <c r="C302" s="169">
        <f>'Données démographiques'!C301</f>
        <v>0</v>
      </c>
      <c r="D302" s="170">
        <f>'Données démographiques'!D301</f>
        <v>0</v>
      </c>
      <c r="E302" s="170">
        <f>'Données démographiques'!E301</f>
        <v>0</v>
      </c>
      <c r="F302" s="170">
        <f>'Données démographiques'!F301</f>
        <v>0</v>
      </c>
      <c r="G302" s="102"/>
      <c r="H302" s="273"/>
      <c r="I302" s="274"/>
      <c r="J302" s="274"/>
      <c r="K302" s="273"/>
      <c r="L302" s="257"/>
      <c r="M302" s="274"/>
      <c r="N302" s="273"/>
      <c r="O302" s="257"/>
      <c r="P302" s="278"/>
      <c r="Q302" s="278"/>
      <c r="R302" s="278"/>
      <c r="S302" s="278"/>
      <c r="T302" s="278"/>
      <c r="U302" s="537"/>
      <c r="V302" s="273"/>
      <c r="W302" s="255"/>
      <c r="X302" s="255"/>
      <c r="Y302" s="102"/>
      <c r="Z302" s="273"/>
      <c r="AA302" s="172"/>
      <c r="AB302" s="172"/>
      <c r="AC302" s="102"/>
      <c r="AD302" s="257"/>
      <c r="AE302" s="257"/>
      <c r="AF302" s="273"/>
      <c r="AG302" s="257"/>
      <c r="AH302" s="273"/>
      <c r="AI302" s="273"/>
      <c r="AJ302" s="273"/>
      <c r="AK302" s="262"/>
      <c r="AL302" s="262"/>
      <c r="AM302" s="262"/>
      <c r="AN302" s="262"/>
      <c r="AO302" s="262"/>
      <c r="AP302" s="538"/>
      <c r="AQ302" s="262"/>
      <c r="AR302" s="262"/>
      <c r="AS302" s="262"/>
      <c r="AT302" s="262"/>
      <c r="AU302" s="262"/>
      <c r="AV302" s="262"/>
      <c r="AW302" s="262"/>
      <c r="AX302" s="262"/>
      <c r="AY302" s="262"/>
      <c r="AZ302" s="262"/>
      <c r="BA302" s="262"/>
      <c r="BB302" s="262"/>
      <c r="BC302" s="262"/>
      <c r="BD302" s="262"/>
      <c r="BE302" s="264"/>
      <c r="BF302" s="538"/>
      <c r="BG302" s="576" t="str">
        <f t="shared" si="52"/>
        <v xml:space="preserve"> </v>
      </c>
      <c r="BH302" s="576" t="str">
        <f t="shared" si="54"/>
        <v xml:space="preserve"> </v>
      </c>
      <c r="BI302" s="576" t="str">
        <f t="shared" si="55"/>
        <v xml:space="preserve"> </v>
      </c>
      <c r="BJ302" s="576" t="str">
        <f t="shared" si="56"/>
        <v xml:space="preserve"> </v>
      </c>
      <c r="BK302" s="538"/>
      <c r="BL302" s="257"/>
      <c r="BM302" s="257"/>
      <c r="BN302" s="273"/>
      <c r="BO302" s="257"/>
      <c r="BP302" s="273"/>
      <c r="BQ302" s="273"/>
      <c r="BR302" s="273"/>
      <c r="BS302" s="262"/>
      <c r="BT302" s="262"/>
      <c r="BU302" s="262"/>
      <c r="BV302" s="262"/>
      <c r="BW302" s="262"/>
      <c r="BX302" s="538"/>
      <c r="BY302" s="262"/>
      <c r="BZ302" s="262"/>
      <c r="CA302" s="262"/>
      <c r="CB302" s="262"/>
      <c r="CC302" s="262"/>
      <c r="CD302" s="262"/>
      <c r="CE302" s="262"/>
      <c r="CF302" s="262"/>
      <c r="CG302" s="262"/>
      <c r="CH302" s="262"/>
      <c r="CI302" s="262"/>
      <c r="CJ302" s="262"/>
      <c r="CK302" s="262"/>
      <c r="CL302" s="262"/>
      <c r="CM302" s="264"/>
      <c r="CN302" s="538"/>
      <c r="CO302" s="576" t="str">
        <f t="shared" si="53"/>
        <v xml:space="preserve"> </v>
      </c>
      <c r="CP302" s="576" t="str">
        <f t="shared" si="57"/>
        <v xml:space="preserve"> </v>
      </c>
      <c r="CQ302" s="576" t="str">
        <f t="shared" si="58"/>
        <v xml:space="preserve"> </v>
      </c>
      <c r="CR302" s="576" t="str">
        <f t="shared" si="59"/>
        <v xml:space="preserve"> </v>
      </c>
      <c r="CS302" s="102"/>
      <c r="CT302" s="271"/>
    </row>
    <row r="303" spans="1:98" ht="12.75" x14ac:dyDescent="0.25">
      <c r="B303" s="376">
        <f>'Données démographiques'!B302</f>
        <v>0</v>
      </c>
      <c r="C303" s="376">
        <f>'Données démographiques'!C302</f>
        <v>0</v>
      </c>
      <c r="D303" s="377">
        <f>'Données démographiques'!D302</f>
        <v>0</v>
      </c>
      <c r="E303" s="377">
        <f>'Données démographiques'!E302</f>
        <v>0</v>
      </c>
      <c r="F303" s="377">
        <f>'Données démographiques'!F302</f>
        <v>0</v>
      </c>
      <c r="G303" s="102"/>
      <c r="H303" s="258"/>
      <c r="I303" s="493"/>
      <c r="J303" s="493"/>
      <c r="K303" s="258"/>
      <c r="L303" s="259"/>
      <c r="M303" s="493"/>
      <c r="N303" s="258"/>
      <c r="O303" s="259"/>
      <c r="P303" s="260"/>
      <c r="Q303" s="260"/>
      <c r="R303" s="260"/>
      <c r="S303" s="260"/>
      <c r="T303" s="260"/>
      <c r="U303" s="539"/>
      <c r="V303" s="258"/>
      <c r="W303" s="430"/>
      <c r="X303" s="430"/>
      <c r="Y303" s="102"/>
      <c r="Z303" s="258"/>
      <c r="AA303" s="431"/>
      <c r="AB303" s="431"/>
      <c r="AC303" s="102"/>
      <c r="AD303" s="259"/>
      <c r="AE303" s="259"/>
      <c r="AF303" s="258"/>
      <c r="AG303" s="259"/>
      <c r="AH303" s="258"/>
      <c r="AI303" s="258"/>
      <c r="AJ303" s="258"/>
      <c r="AK303" s="263"/>
      <c r="AL303" s="263"/>
      <c r="AM303" s="263"/>
      <c r="AN303" s="263"/>
      <c r="AO303" s="263"/>
      <c r="AP303" s="538"/>
      <c r="AQ303" s="263"/>
      <c r="AR303" s="263"/>
      <c r="AS303" s="263"/>
      <c r="AT303" s="263"/>
      <c r="AU303" s="263"/>
      <c r="AV303" s="263"/>
      <c r="AW303" s="263"/>
      <c r="AX303" s="263"/>
      <c r="AY303" s="263"/>
      <c r="AZ303" s="263"/>
      <c r="BA303" s="263"/>
      <c r="BB303" s="263"/>
      <c r="BC303" s="263"/>
      <c r="BD303" s="263"/>
      <c r="BE303" s="265"/>
      <c r="BF303" s="538"/>
      <c r="BG303" s="577" t="str">
        <f t="shared" si="52"/>
        <v xml:space="preserve"> </v>
      </c>
      <c r="BH303" s="577" t="str">
        <f t="shared" si="54"/>
        <v xml:space="preserve"> </v>
      </c>
      <c r="BI303" s="577" t="str">
        <f t="shared" si="55"/>
        <v xml:space="preserve"> </v>
      </c>
      <c r="BJ303" s="577" t="str">
        <f t="shared" si="56"/>
        <v xml:space="preserve"> </v>
      </c>
      <c r="BK303" s="538"/>
      <c r="BL303" s="259"/>
      <c r="BM303" s="259"/>
      <c r="BN303" s="258"/>
      <c r="BO303" s="259"/>
      <c r="BP303" s="258"/>
      <c r="BQ303" s="258"/>
      <c r="BR303" s="258"/>
      <c r="BS303" s="263"/>
      <c r="BT303" s="263"/>
      <c r="BU303" s="263"/>
      <c r="BV303" s="263"/>
      <c r="BW303" s="263"/>
      <c r="BX303" s="538"/>
      <c r="BY303" s="263"/>
      <c r="BZ303" s="263"/>
      <c r="CA303" s="263"/>
      <c r="CB303" s="263"/>
      <c r="CC303" s="263"/>
      <c r="CD303" s="263"/>
      <c r="CE303" s="263"/>
      <c r="CF303" s="263"/>
      <c r="CG303" s="263"/>
      <c r="CH303" s="263"/>
      <c r="CI303" s="263"/>
      <c r="CJ303" s="263"/>
      <c r="CK303" s="263"/>
      <c r="CL303" s="263"/>
      <c r="CM303" s="265"/>
      <c r="CN303" s="538"/>
      <c r="CO303" s="577" t="str">
        <f t="shared" si="53"/>
        <v xml:space="preserve"> </v>
      </c>
      <c r="CP303" s="577" t="str">
        <f t="shared" si="57"/>
        <v xml:space="preserve"> </v>
      </c>
      <c r="CQ303" s="577" t="str">
        <f t="shared" si="58"/>
        <v xml:space="preserve"> </v>
      </c>
      <c r="CR303" s="577" t="str">
        <f t="shared" si="59"/>
        <v xml:space="preserve"> </v>
      </c>
      <c r="CS303" s="102"/>
      <c r="CT303" s="530"/>
    </row>
    <row r="304" spans="1:98" s="107" customFormat="1" ht="12.75" x14ac:dyDescent="0.25">
      <c r="A304" s="380"/>
      <c r="B304" s="169">
        <f>'Données démographiques'!B303</f>
        <v>0</v>
      </c>
      <c r="C304" s="169">
        <f>'Données démographiques'!C303</f>
        <v>0</v>
      </c>
      <c r="D304" s="170">
        <f>'Données démographiques'!D303</f>
        <v>0</v>
      </c>
      <c r="E304" s="170">
        <f>'Données démographiques'!E303</f>
        <v>0</v>
      </c>
      <c r="F304" s="170">
        <f>'Données démographiques'!F303</f>
        <v>0</v>
      </c>
      <c r="G304" s="102"/>
      <c r="H304" s="273"/>
      <c r="I304" s="274"/>
      <c r="J304" s="274"/>
      <c r="K304" s="273"/>
      <c r="L304" s="257"/>
      <c r="M304" s="274"/>
      <c r="N304" s="273"/>
      <c r="O304" s="257"/>
      <c r="P304" s="278"/>
      <c r="Q304" s="278"/>
      <c r="R304" s="278"/>
      <c r="S304" s="278"/>
      <c r="T304" s="278"/>
      <c r="U304" s="537"/>
      <c r="V304" s="273"/>
      <c r="W304" s="255"/>
      <c r="X304" s="255"/>
      <c r="Y304" s="102"/>
      <c r="Z304" s="273"/>
      <c r="AA304" s="172"/>
      <c r="AB304" s="172"/>
      <c r="AC304" s="102"/>
      <c r="AD304" s="257"/>
      <c r="AE304" s="257"/>
      <c r="AF304" s="273"/>
      <c r="AG304" s="257"/>
      <c r="AH304" s="273"/>
      <c r="AI304" s="273"/>
      <c r="AJ304" s="273"/>
      <c r="AK304" s="262"/>
      <c r="AL304" s="262"/>
      <c r="AM304" s="262"/>
      <c r="AN304" s="262"/>
      <c r="AO304" s="262"/>
      <c r="AP304" s="538"/>
      <c r="AQ304" s="262"/>
      <c r="AR304" s="262"/>
      <c r="AS304" s="262"/>
      <c r="AT304" s="262"/>
      <c r="AU304" s="262"/>
      <c r="AV304" s="262"/>
      <c r="AW304" s="262"/>
      <c r="AX304" s="262"/>
      <c r="AY304" s="262"/>
      <c r="AZ304" s="262"/>
      <c r="BA304" s="262"/>
      <c r="BB304" s="262"/>
      <c r="BC304" s="262"/>
      <c r="BD304" s="262"/>
      <c r="BE304" s="264"/>
      <c r="BF304" s="538"/>
      <c r="BG304" s="576" t="str">
        <f t="shared" si="52"/>
        <v xml:space="preserve"> </v>
      </c>
      <c r="BH304" s="576" t="str">
        <f t="shared" si="54"/>
        <v xml:space="preserve"> </v>
      </c>
      <c r="BI304" s="576" t="str">
        <f t="shared" si="55"/>
        <v xml:space="preserve"> </v>
      </c>
      <c r="BJ304" s="576" t="str">
        <f t="shared" si="56"/>
        <v xml:space="preserve"> </v>
      </c>
      <c r="BK304" s="538"/>
      <c r="BL304" s="257"/>
      <c r="BM304" s="257"/>
      <c r="BN304" s="273"/>
      <c r="BO304" s="257"/>
      <c r="BP304" s="273"/>
      <c r="BQ304" s="273"/>
      <c r="BR304" s="273"/>
      <c r="BS304" s="262"/>
      <c r="BT304" s="262"/>
      <c r="BU304" s="262"/>
      <c r="BV304" s="262"/>
      <c r="BW304" s="262"/>
      <c r="BX304" s="538"/>
      <c r="BY304" s="262"/>
      <c r="BZ304" s="262"/>
      <c r="CA304" s="262"/>
      <c r="CB304" s="262"/>
      <c r="CC304" s="262"/>
      <c r="CD304" s="262"/>
      <c r="CE304" s="262"/>
      <c r="CF304" s="262"/>
      <c r="CG304" s="262"/>
      <c r="CH304" s="262"/>
      <c r="CI304" s="262"/>
      <c r="CJ304" s="262"/>
      <c r="CK304" s="262"/>
      <c r="CL304" s="262"/>
      <c r="CM304" s="264"/>
      <c r="CN304" s="538"/>
      <c r="CO304" s="576" t="str">
        <f t="shared" si="53"/>
        <v xml:space="preserve"> </v>
      </c>
      <c r="CP304" s="576" t="str">
        <f t="shared" si="57"/>
        <v xml:space="preserve"> </v>
      </c>
      <c r="CQ304" s="576" t="str">
        <f t="shared" si="58"/>
        <v xml:space="preserve"> </v>
      </c>
      <c r="CR304" s="576" t="str">
        <f t="shared" si="59"/>
        <v xml:space="preserve"> </v>
      </c>
      <c r="CS304" s="102"/>
      <c r="CT304" s="271"/>
    </row>
    <row r="305" spans="1:98" s="107" customFormat="1" ht="12.75" x14ac:dyDescent="0.25">
      <c r="A305" s="380"/>
      <c r="B305" s="376">
        <f>'Données démographiques'!B304</f>
        <v>0</v>
      </c>
      <c r="C305" s="376">
        <f>'Données démographiques'!C304</f>
        <v>0</v>
      </c>
      <c r="D305" s="377">
        <f>'Données démographiques'!D304</f>
        <v>0</v>
      </c>
      <c r="E305" s="377">
        <f>'Données démographiques'!E304</f>
        <v>0</v>
      </c>
      <c r="F305" s="377">
        <f>'Données démographiques'!F304</f>
        <v>0</v>
      </c>
      <c r="G305" s="102"/>
      <c r="H305" s="258"/>
      <c r="I305" s="493"/>
      <c r="J305" s="493"/>
      <c r="K305" s="258"/>
      <c r="L305" s="259"/>
      <c r="M305" s="493"/>
      <c r="N305" s="258"/>
      <c r="O305" s="259"/>
      <c r="P305" s="260"/>
      <c r="Q305" s="260"/>
      <c r="R305" s="260"/>
      <c r="S305" s="260"/>
      <c r="T305" s="260"/>
      <c r="U305" s="539"/>
      <c r="V305" s="258"/>
      <c r="W305" s="430"/>
      <c r="X305" s="430"/>
      <c r="Y305" s="102"/>
      <c r="Z305" s="258"/>
      <c r="AA305" s="431"/>
      <c r="AB305" s="431"/>
      <c r="AC305" s="102"/>
      <c r="AD305" s="259"/>
      <c r="AE305" s="259"/>
      <c r="AF305" s="258"/>
      <c r="AG305" s="259"/>
      <c r="AH305" s="258"/>
      <c r="AI305" s="258"/>
      <c r="AJ305" s="258"/>
      <c r="AK305" s="263"/>
      <c r="AL305" s="263"/>
      <c r="AM305" s="263"/>
      <c r="AN305" s="263"/>
      <c r="AO305" s="263"/>
      <c r="AP305" s="538"/>
      <c r="AQ305" s="263"/>
      <c r="AR305" s="263"/>
      <c r="AS305" s="263"/>
      <c r="AT305" s="263"/>
      <c r="AU305" s="263"/>
      <c r="AV305" s="263"/>
      <c r="AW305" s="263"/>
      <c r="AX305" s="263"/>
      <c r="AY305" s="263"/>
      <c r="AZ305" s="263"/>
      <c r="BA305" s="263"/>
      <c r="BB305" s="263"/>
      <c r="BC305" s="263"/>
      <c r="BD305" s="263"/>
      <c r="BE305" s="265"/>
      <c r="BF305" s="538"/>
      <c r="BG305" s="577" t="str">
        <f t="shared" si="52"/>
        <v xml:space="preserve"> </v>
      </c>
      <c r="BH305" s="577" t="str">
        <f t="shared" si="54"/>
        <v xml:space="preserve"> </v>
      </c>
      <c r="BI305" s="577" t="str">
        <f t="shared" si="55"/>
        <v xml:space="preserve"> </v>
      </c>
      <c r="BJ305" s="577" t="str">
        <f t="shared" si="56"/>
        <v xml:space="preserve"> </v>
      </c>
      <c r="BK305" s="538"/>
      <c r="BL305" s="259"/>
      <c r="BM305" s="259"/>
      <c r="BN305" s="258"/>
      <c r="BO305" s="259"/>
      <c r="BP305" s="258"/>
      <c r="BQ305" s="258"/>
      <c r="BR305" s="258"/>
      <c r="BS305" s="263"/>
      <c r="BT305" s="263"/>
      <c r="BU305" s="263"/>
      <c r="BV305" s="263"/>
      <c r="BW305" s="263"/>
      <c r="BX305" s="538"/>
      <c r="BY305" s="263"/>
      <c r="BZ305" s="263"/>
      <c r="CA305" s="263"/>
      <c r="CB305" s="263"/>
      <c r="CC305" s="263"/>
      <c r="CD305" s="263"/>
      <c r="CE305" s="263"/>
      <c r="CF305" s="263"/>
      <c r="CG305" s="263"/>
      <c r="CH305" s="263"/>
      <c r="CI305" s="263"/>
      <c r="CJ305" s="263"/>
      <c r="CK305" s="263"/>
      <c r="CL305" s="263"/>
      <c r="CM305" s="265"/>
      <c r="CN305" s="538"/>
      <c r="CO305" s="577" t="str">
        <f t="shared" si="53"/>
        <v xml:space="preserve"> </v>
      </c>
      <c r="CP305" s="577" t="str">
        <f t="shared" si="57"/>
        <v xml:space="preserve"> </v>
      </c>
      <c r="CQ305" s="577" t="str">
        <f t="shared" si="58"/>
        <v xml:space="preserve"> </v>
      </c>
      <c r="CR305" s="577" t="str">
        <f t="shared" si="59"/>
        <v xml:space="preserve"> </v>
      </c>
      <c r="CS305" s="102"/>
      <c r="CT305" s="530"/>
    </row>
    <row r="306" spans="1:98" s="107" customFormat="1" ht="12.75" x14ac:dyDescent="0.25">
      <c r="A306" s="380"/>
      <c r="B306" s="169">
        <f>'Données démographiques'!B305</f>
        <v>0</v>
      </c>
      <c r="C306" s="169">
        <f>'Données démographiques'!C305</f>
        <v>0</v>
      </c>
      <c r="D306" s="170">
        <f>'Données démographiques'!D305</f>
        <v>0</v>
      </c>
      <c r="E306" s="170">
        <f>'Données démographiques'!E305</f>
        <v>0</v>
      </c>
      <c r="F306" s="170">
        <f>'Données démographiques'!F305</f>
        <v>0</v>
      </c>
      <c r="G306" s="102"/>
      <c r="H306" s="273"/>
      <c r="I306" s="274"/>
      <c r="J306" s="274"/>
      <c r="K306" s="273"/>
      <c r="L306" s="257"/>
      <c r="M306" s="274"/>
      <c r="N306" s="273"/>
      <c r="O306" s="257"/>
      <c r="P306" s="278"/>
      <c r="Q306" s="278"/>
      <c r="R306" s="278"/>
      <c r="S306" s="278"/>
      <c r="T306" s="278"/>
      <c r="U306" s="537"/>
      <c r="V306" s="273"/>
      <c r="W306" s="255"/>
      <c r="X306" s="255"/>
      <c r="Y306" s="102"/>
      <c r="Z306" s="273"/>
      <c r="AA306" s="172"/>
      <c r="AB306" s="172"/>
      <c r="AC306" s="102"/>
      <c r="AD306" s="257"/>
      <c r="AE306" s="257"/>
      <c r="AF306" s="273"/>
      <c r="AG306" s="257"/>
      <c r="AH306" s="273"/>
      <c r="AI306" s="273"/>
      <c r="AJ306" s="273"/>
      <c r="AK306" s="262"/>
      <c r="AL306" s="262"/>
      <c r="AM306" s="262"/>
      <c r="AN306" s="262"/>
      <c r="AO306" s="262"/>
      <c r="AP306" s="538"/>
      <c r="AQ306" s="262"/>
      <c r="AR306" s="262"/>
      <c r="AS306" s="262"/>
      <c r="AT306" s="262"/>
      <c r="AU306" s="262"/>
      <c r="AV306" s="262"/>
      <c r="AW306" s="262"/>
      <c r="AX306" s="262"/>
      <c r="AY306" s="262"/>
      <c r="AZ306" s="262"/>
      <c r="BA306" s="262"/>
      <c r="BB306" s="262"/>
      <c r="BC306" s="262"/>
      <c r="BD306" s="262"/>
      <c r="BE306" s="264"/>
      <c r="BF306" s="538"/>
      <c r="BG306" s="576" t="str">
        <f t="shared" si="52"/>
        <v xml:space="preserve"> </v>
      </c>
      <c r="BH306" s="576" t="str">
        <f t="shared" si="54"/>
        <v xml:space="preserve"> </v>
      </c>
      <c r="BI306" s="576" t="str">
        <f t="shared" si="55"/>
        <v xml:space="preserve"> </v>
      </c>
      <c r="BJ306" s="576" t="str">
        <f t="shared" si="56"/>
        <v xml:space="preserve"> </v>
      </c>
      <c r="BK306" s="538"/>
      <c r="BL306" s="257"/>
      <c r="BM306" s="257"/>
      <c r="BN306" s="273"/>
      <c r="BO306" s="257"/>
      <c r="BP306" s="273"/>
      <c r="BQ306" s="273"/>
      <c r="BR306" s="273"/>
      <c r="BS306" s="262"/>
      <c r="BT306" s="262"/>
      <c r="BU306" s="262"/>
      <c r="BV306" s="262"/>
      <c r="BW306" s="262"/>
      <c r="BX306" s="538"/>
      <c r="BY306" s="262"/>
      <c r="BZ306" s="262"/>
      <c r="CA306" s="262"/>
      <c r="CB306" s="262"/>
      <c r="CC306" s="262"/>
      <c r="CD306" s="262"/>
      <c r="CE306" s="262"/>
      <c r="CF306" s="262"/>
      <c r="CG306" s="262"/>
      <c r="CH306" s="262"/>
      <c r="CI306" s="262"/>
      <c r="CJ306" s="262"/>
      <c r="CK306" s="262"/>
      <c r="CL306" s="262"/>
      <c r="CM306" s="264"/>
      <c r="CN306" s="538"/>
      <c r="CO306" s="576" t="str">
        <f t="shared" si="53"/>
        <v xml:space="preserve"> </v>
      </c>
      <c r="CP306" s="576" t="str">
        <f t="shared" si="57"/>
        <v xml:space="preserve"> </v>
      </c>
      <c r="CQ306" s="576" t="str">
        <f t="shared" si="58"/>
        <v xml:space="preserve"> </v>
      </c>
      <c r="CR306" s="576" t="str">
        <f t="shared" si="59"/>
        <v xml:space="preserve"> </v>
      </c>
      <c r="CS306" s="102"/>
      <c r="CT306" s="271"/>
    </row>
    <row r="307" spans="1:98" s="107" customFormat="1" ht="12.75" x14ac:dyDescent="0.25">
      <c r="A307" s="380"/>
      <c r="B307" s="376">
        <f>'Données démographiques'!B306</f>
        <v>0</v>
      </c>
      <c r="C307" s="376">
        <f>'Données démographiques'!C306</f>
        <v>0</v>
      </c>
      <c r="D307" s="377">
        <f>'Données démographiques'!D306</f>
        <v>0</v>
      </c>
      <c r="E307" s="377">
        <f>'Données démographiques'!E306</f>
        <v>0</v>
      </c>
      <c r="F307" s="377">
        <f>'Données démographiques'!F306</f>
        <v>0</v>
      </c>
      <c r="G307" s="102"/>
      <c r="H307" s="258"/>
      <c r="I307" s="493"/>
      <c r="J307" s="493"/>
      <c r="K307" s="258"/>
      <c r="L307" s="259"/>
      <c r="M307" s="493"/>
      <c r="N307" s="258"/>
      <c r="O307" s="259"/>
      <c r="P307" s="260"/>
      <c r="Q307" s="260"/>
      <c r="R307" s="260"/>
      <c r="S307" s="260"/>
      <c r="T307" s="260"/>
      <c r="U307" s="539"/>
      <c r="V307" s="258"/>
      <c r="W307" s="430"/>
      <c r="X307" s="430"/>
      <c r="Y307" s="102"/>
      <c r="Z307" s="258"/>
      <c r="AA307" s="431"/>
      <c r="AB307" s="431"/>
      <c r="AC307" s="102"/>
      <c r="AD307" s="259"/>
      <c r="AE307" s="259"/>
      <c r="AF307" s="258"/>
      <c r="AG307" s="259"/>
      <c r="AH307" s="258"/>
      <c r="AI307" s="258"/>
      <c r="AJ307" s="258"/>
      <c r="AK307" s="263"/>
      <c r="AL307" s="263"/>
      <c r="AM307" s="263"/>
      <c r="AN307" s="263"/>
      <c r="AO307" s="263"/>
      <c r="AP307" s="538"/>
      <c r="AQ307" s="263"/>
      <c r="AR307" s="263"/>
      <c r="AS307" s="263"/>
      <c r="AT307" s="263"/>
      <c r="AU307" s="263"/>
      <c r="AV307" s="263"/>
      <c r="AW307" s="263"/>
      <c r="AX307" s="263"/>
      <c r="AY307" s="263"/>
      <c r="AZ307" s="263"/>
      <c r="BA307" s="263"/>
      <c r="BB307" s="263"/>
      <c r="BC307" s="263"/>
      <c r="BD307" s="263"/>
      <c r="BE307" s="265"/>
      <c r="BF307" s="538"/>
      <c r="BG307" s="577" t="str">
        <f t="shared" si="52"/>
        <v xml:space="preserve"> </v>
      </c>
      <c r="BH307" s="577" t="str">
        <f t="shared" si="54"/>
        <v xml:space="preserve"> </v>
      </c>
      <c r="BI307" s="577" t="str">
        <f t="shared" si="55"/>
        <v xml:space="preserve"> </v>
      </c>
      <c r="BJ307" s="577" t="str">
        <f t="shared" si="56"/>
        <v xml:space="preserve"> </v>
      </c>
      <c r="BK307" s="538"/>
      <c r="BL307" s="259"/>
      <c r="BM307" s="259"/>
      <c r="BN307" s="258"/>
      <c r="BO307" s="259"/>
      <c r="BP307" s="258"/>
      <c r="BQ307" s="258"/>
      <c r="BR307" s="258"/>
      <c r="BS307" s="263"/>
      <c r="BT307" s="263"/>
      <c r="BU307" s="263"/>
      <c r="BV307" s="263"/>
      <c r="BW307" s="263"/>
      <c r="BX307" s="538"/>
      <c r="BY307" s="263"/>
      <c r="BZ307" s="263"/>
      <c r="CA307" s="263"/>
      <c r="CB307" s="263"/>
      <c r="CC307" s="263"/>
      <c r="CD307" s="263"/>
      <c r="CE307" s="263"/>
      <c r="CF307" s="263"/>
      <c r="CG307" s="263"/>
      <c r="CH307" s="263"/>
      <c r="CI307" s="263"/>
      <c r="CJ307" s="263"/>
      <c r="CK307" s="263"/>
      <c r="CL307" s="263"/>
      <c r="CM307" s="265"/>
      <c r="CN307" s="538"/>
      <c r="CO307" s="577" t="str">
        <f t="shared" si="53"/>
        <v xml:space="preserve"> </v>
      </c>
      <c r="CP307" s="577" t="str">
        <f t="shared" si="57"/>
        <v xml:space="preserve"> </v>
      </c>
      <c r="CQ307" s="577" t="str">
        <f t="shared" si="58"/>
        <v xml:space="preserve"> </v>
      </c>
      <c r="CR307" s="577" t="str">
        <f t="shared" si="59"/>
        <v xml:space="preserve"> </v>
      </c>
      <c r="CS307" s="102"/>
      <c r="CT307" s="530"/>
    </row>
    <row r="308" spans="1:98" s="107" customFormat="1" ht="12.75" x14ac:dyDescent="0.25">
      <c r="A308" s="380"/>
      <c r="B308" s="169">
        <f>'Données démographiques'!B307</f>
        <v>0</v>
      </c>
      <c r="C308" s="169">
        <f>'Données démographiques'!C307</f>
        <v>0</v>
      </c>
      <c r="D308" s="170">
        <f>'Données démographiques'!D307</f>
        <v>0</v>
      </c>
      <c r="E308" s="170">
        <f>'Données démographiques'!E307</f>
        <v>0</v>
      </c>
      <c r="F308" s="170">
        <f>'Données démographiques'!F307</f>
        <v>0</v>
      </c>
      <c r="G308" s="102"/>
      <c r="H308" s="273"/>
      <c r="I308" s="274"/>
      <c r="J308" s="274"/>
      <c r="K308" s="273"/>
      <c r="L308" s="257"/>
      <c r="M308" s="274"/>
      <c r="N308" s="273"/>
      <c r="O308" s="257"/>
      <c r="P308" s="278"/>
      <c r="Q308" s="278"/>
      <c r="R308" s="278"/>
      <c r="S308" s="278"/>
      <c r="T308" s="278"/>
      <c r="U308" s="537"/>
      <c r="V308" s="273"/>
      <c r="W308" s="255"/>
      <c r="X308" s="255"/>
      <c r="Y308" s="102"/>
      <c r="Z308" s="273"/>
      <c r="AA308" s="172"/>
      <c r="AB308" s="172"/>
      <c r="AC308" s="102"/>
      <c r="AD308" s="257"/>
      <c r="AE308" s="257"/>
      <c r="AF308" s="273"/>
      <c r="AG308" s="257"/>
      <c r="AH308" s="273"/>
      <c r="AI308" s="273"/>
      <c r="AJ308" s="273"/>
      <c r="AK308" s="262"/>
      <c r="AL308" s="262"/>
      <c r="AM308" s="262"/>
      <c r="AN308" s="262"/>
      <c r="AO308" s="262"/>
      <c r="AP308" s="538"/>
      <c r="AQ308" s="262"/>
      <c r="AR308" s="262"/>
      <c r="AS308" s="262"/>
      <c r="AT308" s="262"/>
      <c r="AU308" s="262"/>
      <c r="AV308" s="262"/>
      <c r="AW308" s="262"/>
      <c r="AX308" s="262"/>
      <c r="AY308" s="262"/>
      <c r="AZ308" s="262"/>
      <c r="BA308" s="262"/>
      <c r="BB308" s="262"/>
      <c r="BC308" s="262"/>
      <c r="BD308" s="262"/>
      <c r="BE308" s="264"/>
      <c r="BF308" s="538"/>
      <c r="BG308" s="576" t="str">
        <f t="shared" si="52"/>
        <v xml:space="preserve"> </v>
      </c>
      <c r="BH308" s="576" t="str">
        <f t="shared" si="54"/>
        <v xml:space="preserve"> </v>
      </c>
      <c r="BI308" s="576" t="str">
        <f t="shared" si="55"/>
        <v xml:space="preserve"> </v>
      </c>
      <c r="BJ308" s="576" t="str">
        <f t="shared" si="56"/>
        <v xml:space="preserve"> </v>
      </c>
      <c r="BK308" s="538"/>
      <c r="BL308" s="257"/>
      <c r="BM308" s="257"/>
      <c r="BN308" s="273"/>
      <c r="BO308" s="257"/>
      <c r="BP308" s="273"/>
      <c r="BQ308" s="273"/>
      <c r="BR308" s="273"/>
      <c r="BS308" s="262"/>
      <c r="BT308" s="262"/>
      <c r="BU308" s="262"/>
      <c r="BV308" s="262"/>
      <c r="BW308" s="262"/>
      <c r="BX308" s="538"/>
      <c r="BY308" s="262"/>
      <c r="BZ308" s="262"/>
      <c r="CA308" s="262"/>
      <c r="CB308" s="262"/>
      <c r="CC308" s="262"/>
      <c r="CD308" s="262"/>
      <c r="CE308" s="262"/>
      <c r="CF308" s="262"/>
      <c r="CG308" s="262"/>
      <c r="CH308" s="262"/>
      <c r="CI308" s="262"/>
      <c r="CJ308" s="262"/>
      <c r="CK308" s="262"/>
      <c r="CL308" s="262"/>
      <c r="CM308" s="264"/>
      <c r="CN308" s="538"/>
      <c r="CO308" s="576" t="str">
        <f t="shared" si="53"/>
        <v xml:space="preserve"> </v>
      </c>
      <c r="CP308" s="576" t="str">
        <f t="shared" si="57"/>
        <v xml:space="preserve"> </v>
      </c>
      <c r="CQ308" s="576" t="str">
        <f t="shared" si="58"/>
        <v xml:space="preserve"> </v>
      </c>
      <c r="CR308" s="576" t="str">
        <f t="shared" si="59"/>
        <v xml:space="preserve"> </v>
      </c>
      <c r="CS308" s="102"/>
      <c r="CT308" s="271"/>
    </row>
    <row r="309" spans="1:98" s="107" customFormat="1" ht="12.75" x14ac:dyDescent="0.25">
      <c r="A309" s="380"/>
      <c r="B309" s="376">
        <f>'Données démographiques'!B308</f>
        <v>0</v>
      </c>
      <c r="C309" s="376">
        <f>'Données démographiques'!C308</f>
        <v>0</v>
      </c>
      <c r="D309" s="377">
        <f>'Données démographiques'!D308</f>
        <v>0</v>
      </c>
      <c r="E309" s="377">
        <f>'Données démographiques'!E308</f>
        <v>0</v>
      </c>
      <c r="F309" s="377">
        <f>'Données démographiques'!F308</f>
        <v>0</v>
      </c>
      <c r="G309" s="102"/>
      <c r="H309" s="258"/>
      <c r="I309" s="493"/>
      <c r="J309" s="493"/>
      <c r="K309" s="258"/>
      <c r="L309" s="259"/>
      <c r="M309" s="493"/>
      <c r="N309" s="258"/>
      <c r="O309" s="259"/>
      <c r="P309" s="260"/>
      <c r="Q309" s="260"/>
      <c r="R309" s="260"/>
      <c r="S309" s="260"/>
      <c r="T309" s="260"/>
      <c r="U309" s="539"/>
      <c r="V309" s="258"/>
      <c r="W309" s="430"/>
      <c r="X309" s="430"/>
      <c r="Y309" s="102"/>
      <c r="Z309" s="258"/>
      <c r="AA309" s="431"/>
      <c r="AB309" s="431"/>
      <c r="AC309" s="102"/>
      <c r="AD309" s="259"/>
      <c r="AE309" s="259"/>
      <c r="AF309" s="258"/>
      <c r="AG309" s="259"/>
      <c r="AH309" s="258"/>
      <c r="AI309" s="258"/>
      <c r="AJ309" s="258"/>
      <c r="AK309" s="263"/>
      <c r="AL309" s="263"/>
      <c r="AM309" s="263"/>
      <c r="AN309" s="263"/>
      <c r="AO309" s="263"/>
      <c r="AP309" s="538"/>
      <c r="AQ309" s="263"/>
      <c r="AR309" s="263"/>
      <c r="AS309" s="263"/>
      <c r="AT309" s="263"/>
      <c r="AU309" s="263"/>
      <c r="AV309" s="263"/>
      <c r="AW309" s="263"/>
      <c r="AX309" s="263"/>
      <c r="AY309" s="263"/>
      <c r="AZ309" s="263"/>
      <c r="BA309" s="263"/>
      <c r="BB309" s="263"/>
      <c r="BC309" s="263"/>
      <c r="BD309" s="263"/>
      <c r="BE309" s="265"/>
      <c r="BF309" s="538"/>
      <c r="BG309" s="577" t="str">
        <f t="shared" si="52"/>
        <v xml:space="preserve"> </v>
      </c>
      <c r="BH309" s="577" t="str">
        <f t="shared" si="54"/>
        <v xml:space="preserve"> </v>
      </c>
      <c r="BI309" s="577" t="str">
        <f t="shared" si="55"/>
        <v xml:space="preserve"> </v>
      </c>
      <c r="BJ309" s="577" t="str">
        <f t="shared" si="56"/>
        <v xml:space="preserve"> </v>
      </c>
      <c r="BK309" s="538"/>
      <c r="BL309" s="259"/>
      <c r="BM309" s="259"/>
      <c r="BN309" s="258"/>
      <c r="BO309" s="259"/>
      <c r="BP309" s="258"/>
      <c r="BQ309" s="258"/>
      <c r="BR309" s="258"/>
      <c r="BS309" s="263"/>
      <c r="BT309" s="263"/>
      <c r="BU309" s="263"/>
      <c r="BV309" s="263"/>
      <c r="BW309" s="263"/>
      <c r="BX309" s="538"/>
      <c r="BY309" s="263"/>
      <c r="BZ309" s="263"/>
      <c r="CA309" s="263"/>
      <c r="CB309" s="263"/>
      <c r="CC309" s="263"/>
      <c r="CD309" s="263"/>
      <c r="CE309" s="263"/>
      <c r="CF309" s="263"/>
      <c r="CG309" s="263"/>
      <c r="CH309" s="263"/>
      <c r="CI309" s="263"/>
      <c r="CJ309" s="263"/>
      <c r="CK309" s="263"/>
      <c r="CL309" s="263"/>
      <c r="CM309" s="265"/>
      <c r="CN309" s="538"/>
      <c r="CO309" s="577" t="str">
        <f t="shared" si="53"/>
        <v xml:space="preserve"> </v>
      </c>
      <c r="CP309" s="577" t="str">
        <f t="shared" si="57"/>
        <v xml:space="preserve"> </v>
      </c>
      <c r="CQ309" s="577" t="str">
        <f t="shared" si="58"/>
        <v xml:space="preserve"> </v>
      </c>
      <c r="CR309" s="577" t="str">
        <f t="shared" si="59"/>
        <v xml:space="preserve"> </v>
      </c>
      <c r="CS309" s="102"/>
      <c r="CT309" s="530"/>
    </row>
    <row r="310" spans="1:98" s="107" customFormat="1" ht="12.75" x14ac:dyDescent="0.25">
      <c r="A310" s="380"/>
      <c r="B310" s="169">
        <f>'Données démographiques'!B309</f>
        <v>0</v>
      </c>
      <c r="C310" s="169">
        <f>'Données démographiques'!C309</f>
        <v>0</v>
      </c>
      <c r="D310" s="170">
        <f>'Données démographiques'!D309</f>
        <v>0</v>
      </c>
      <c r="E310" s="170">
        <f>'Données démographiques'!E309</f>
        <v>0</v>
      </c>
      <c r="F310" s="170">
        <f>'Données démographiques'!F309</f>
        <v>0</v>
      </c>
      <c r="G310" s="102"/>
      <c r="H310" s="273"/>
      <c r="I310" s="274"/>
      <c r="J310" s="274"/>
      <c r="K310" s="273"/>
      <c r="L310" s="257"/>
      <c r="M310" s="274"/>
      <c r="N310" s="273"/>
      <c r="O310" s="257"/>
      <c r="P310" s="278"/>
      <c r="Q310" s="278"/>
      <c r="R310" s="278"/>
      <c r="S310" s="278"/>
      <c r="T310" s="278"/>
      <c r="U310" s="537"/>
      <c r="V310" s="273"/>
      <c r="W310" s="255"/>
      <c r="X310" s="255"/>
      <c r="Y310" s="102"/>
      <c r="Z310" s="273"/>
      <c r="AA310" s="172"/>
      <c r="AB310" s="172"/>
      <c r="AC310" s="102"/>
      <c r="AD310" s="257"/>
      <c r="AE310" s="257"/>
      <c r="AF310" s="273"/>
      <c r="AG310" s="257"/>
      <c r="AH310" s="273"/>
      <c r="AI310" s="273"/>
      <c r="AJ310" s="273"/>
      <c r="AK310" s="262"/>
      <c r="AL310" s="262"/>
      <c r="AM310" s="262"/>
      <c r="AN310" s="262"/>
      <c r="AO310" s="262"/>
      <c r="AP310" s="538"/>
      <c r="AQ310" s="262"/>
      <c r="AR310" s="262"/>
      <c r="AS310" s="262"/>
      <c r="AT310" s="262"/>
      <c r="AU310" s="262"/>
      <c r="AV310" s="262"/>
      <c r="AW310" s="262"/>
      <c r="AX310" s="262"/>
      <c r="AY310" s="262"/>
      <c r="AZ310" s="262"/>
      <c r="BA310" s="262"/>
      <c r="BB310" s="262"/>
      <c r="BC310" s="262"/>
      <c r="BD310" s="262"/>
      <c r="BE310" s="264"/>
      <c r="BF310" s="538"/>
      <c r="BG310" s="576" t="str">
        <f t="shared" si="52"/>
        <v xml:space="preserve"> </v>
      </c>
      <c r="BH310" s="576" t="str">
        <f t="shared" si="54"/>
        <v xml:space="preserve"> </v>
      </c>
      <c r="BI310" s="576" t="str">
        <f t="shared" si="55"/>
        <v xml:space="preserve"> </v>
      </c>
      <c r="BJ310" s="576" t="str">
        <f t="shared" si="56"/>
        <v xml:space="preserve"> </v>
      </c>
      <c r="BK310" s="538"/>
      <c r="BL310" s="257"/>
      <c r="BM310" s="257"/>
      <c r="BN310" s="273"/>
      <c r="BO310" s="257"/>
      <c r="BP310" s="273"/>
      <c r="BQ310" s="273"/>
      <c r="BR310" s="273"/>
      <c r="BS310" s="262"/>
      <c r="BT310" s="262"/>
      <c r="BU310" s="262"/>
      <c r="BV310" s="262"/>
      <c r="BW310" s="262"/>
      <c r="BX310" s="538"/>
      <c r="BY310" s="262"/>
      <c r="BZ310" s="262"/>
      <c r="CA310" s="262"/>
      <c r="CB310" s="262"/>
      <c r="CC310" s="262"/>
      <c r="CD310" s="262"/>
      <c r="CE310" s="262"/>
      <c r="CF310" s="262"/>
      <c r="CG310" s="262"/>
      <c r="CH310" s="262"/>
      <c r="CI310" s="262"/>
      <c r="CJ310" s="262"/>
      <c r="CK310" s="262"/>
      <c r="CL310" s="262"/>
      <c r="CM310" s="264"/>
      <c r="CN310" s="538"/>
      <c r="CO310" s="576" t="str">
        <f t="shared" si="53"/>
        <v xml:space="preserve"> </v>
      </c>
      <c r="CP310" s="576" t="str">
        <f t="shared" si="57"/>
        <v xml:space="preserve"> </v>
      </c>
      <c r="CQ310" s="576" t="str">
        <f t="shared" si="58"/>
        <v xml:space="preserve"> </v>
      </c>
      <c r="CR310" s="576" t="str">
        <f t="shared" si="59"/>
        <v xml:space="preserve"> </v>
      </c>
      <c r="CS310" s="102"/>
      <c r="CT310" s="271"/>
    </row>
    <row r="311" spans="1:98" s="107" customFormat="1" ht="12.75" x14ac:dyDescent="0.25">
      <c r="A311" s="380"/>
      <c r="B311" s="376">
        <f>'Données démographiques'!B310</f>
        <v>0</v>
      </c>
      <c r="C311" s="376">
        <f>'Données démographiques'!C310</f>
        <v>0</v>
      </c>
      <c r="D311" s="377">
        <f>'Données démographiques'!D310</f>
        <v>0</v>
      </c>
      <c r="E311" s="377">
        <f>'Données démographiques'!E310</f>
        <v>0</v>
      </c>
      <c r="F311" s="377">
        <f>'Données démographiques'!F310</f>
        <v>0</v>
      </c>
      <c r="G311" s="102"/>
      <c r="H311" s="258"/>
      <c r="I311" s="493"/>
      <c r="J311" s="493"/>
      <c r="K311" s="258"/>
      <c r="L311" s="259"/>
      <c r="M311" s="493"/>
      <c r="N311" s="258"/>
      <c r="O311" s="259"/>
      <c r="P311" s="260"/>
      <c r="Q311" s="260"/>
      <c r="R311" s="260"/>
      <c r="S311" s="260"/>
      <c r="T311" s="260"/>
      <c r="U311" s="539"/>
      <c r="V311" s="258"/>
      <c r="W311" s="430"/>
      <c r="X311" s="430"/>
      <c r="Y311" s="102"/>
      <c r="Z311" s="258"/>
      <c r="AA311" s="431"/>
      <c r="AB311" s="431"/>
      <c r="AC311" s="102"/>
      <c r="AD311" s="259"/>
      <c r="AE311" s="259"/>
      <c r="AF311" s="258"/>
      <c r="AG311" s="259"/>
      <c r="AH311" s="258"/>
      <c r="AI311" s="258"/>
      <c r="AJ311" s="258"/>
      <c r="AK311" s="263"/>
      <c r="AL311" s="263"/>
      <c r="AM311" s="263"/>
      <c r="AN311" s="263"/>
      <c r="AO311" s="263"/>
      <c r="AP311" s="538"/>
      <c r="AQ311" s="263"/>
      <c r="AR311" s="263"/>
      <c r="AS311" s="263"/>
      <c r="AT311" s="263"/>
      <c r="AU311" s="263"/>
      <c r="AV311" s="263"/>
      <c r="AW311" s="263"/>
      <c r="AX311" s="263"/>
      <c r="AY311" s="263"/>
      <c r="AZ311" s="263"/>
      <c r="BA311" s="263"/>
      <c r="BB311" s="263"/>
      <c r="BC311" s="263"/>
      <c r="BD311" s="263"/>
      <c r="BE311" s="265"/>
      <c r="BF311" s="538"/>
      <c r="BG311" s="577" t="str">
        <f t="shared" si="52"/>
        <v xml:space="preserve"> </v>
      </c>
      <c r="BH311" s="577" t="str">
        <f t="shared" si="54"/>
        <v xml:space="preserve"> </v>
      </c>
      <c r="BI311" s="577" t="str">
        <f t="shared" si="55"/>
        <v xml:space="preserve"> </v>
      </c>
      <c r="BJ311" s="577" t="str">
        <f t="shared" si="56"/>
        <v xml:space="preserve"> </v>
      </c>
      <c r="BK311" s="538"/>
      <c r="BL311" s="259"/>
      <c r="BM311" s="259"/>
      <c r="BN311" s="258"/>
      <c r="BO311" s="259"/>
      <c r="BP311" s="258"/>
      <c r="BQ311" s="258"/>
      <c r="BR311" s="258"/>
      <c r="BS311" s="263"/>
      <c r="BT311" s="263"/>
      <c r="BU311" s="263"/>
      <c r="BV311" s="263"/>
      <c r="BW311" s="263"/>
      <c r="BX311" s="538"/>
      <c r="BY311" s="263"/>
      <c r="BZ311" s="263"/>
      <c r="CA311" s="263"/>
      <c r="CB311" s="263"/>
      <c r="CC311" s="263"/>
      <c r="CD311" s="263"/>
      <c r="CE311" s="263"/>
      <c r="CF311" s="263"/>
      <c r="CG311" s="263"/>
      <c r="CH311" s="263"/>
      <c r="CI311" s="263"/>
      <c r="CJ311" s="263"/>
      <c r="CK311" s="263"/>
      <c r="CL311" s="263"/>
      <c r="CM311" s="265"/>
      <c r="CN311" s="538"/>
      <c r="CO311" s="577" t="str">
        <f t="shared" si="53"/>
        <v xml:space="preserve"> </v>
      </c>
      <c r="CP311" s="577" t="str">
        <f t="shared" si="57"/>
        <v xml:space="preserve"> </v>
      </c>
      <c r="CQ311" s="577" t="str">
        <f t="shared" si="58"/>
        <v xml:space="preserve"> </v>
      </c>
      <c r="CR311" s="577" t="str">
        <f t="shared" si="59"/>
        <v xml:space="preserve"> </v>
      </c>
      <c r="CS311" s="102"/>
      <c r="CT311" s="530"/>
    </row>
    <row r="312" spans="1:98" s="107" customFormat="1" ht="12.75" x14ac:dyDescent="0.25">
      <c r="A312" s="380"/>
      <c r="B312" s="169">
        <f>'Données démographiques'!B311</f>
        <v>0</v>
      </c>
      <c r="C312" s="169">
        <f>'Données démographiques'!C311</f>
        <v>0</v>
      </c>
      <c r="D312" s="170">
        <f>'Données démographiques'!D311</f>
        <v>0</v>
      </c>
      <c r="E312" s="170">
        <f>'Données démographiques'!E311</f>
        <v>0</v>
      </c>
      <c r="F312" s="170">
        <f>'Données démographiques'!F311</f>
        <v>0</v>
      </c>
      <c r="G312" s="102"/>
      <c r="H312" s="273"/>
      <c r="I312" s="274"/>
      <c r="J312" s="274"/>
      <c r="K312" s="273"/>
      <c r="L312" s="257"/>
      <c r="M312" s="274"/>
      <c r="N312" s="273"/>
      <c r="O312" s="257"/>
      <c r="P312" s="278"/>
      <c r="Q312" s="278"/>
      <c r="R312" s="278"/>
      <c r="S312" s="278"/>
      <c r="T312" s="278"/>
      <c r="U312" s="537"/>
      <c r="V312" s="273"/>
      <c r="W312" s="255"/>
      <c r="X312" s="255"/>
      <c r="Y312" s="102"/>
      <c r="Z312" s="273"/>
      <c r="AA312" s="172"/>
      <c r="AB312" s="172"/>
      <c r="AC312" s="102"/>
      <c r="AD312" s="257"/>
      <c r="AE312" s="257"/>
      <c r="AF312" s="273"/>
      <c r="AG312" s="257"/>
      <c r="AH312" s="273"/>
      <c r="AI312" s="273"/>
      <c r="AJ312" s="273"/>
      <c r="AK312" s="262"/>
      <c r="AL312" s="262"/>
      <c r="AM312" s="262"/>
      <c r="AN312" s="262"/>
      <c r="AO312" s="262"/>
      <c r="AP312" s="538"/>
      <c r="AQ312" s="262"/>
      <c r="AR312" s="262"/>
      <c r="AS312" s="262"/>
      <c r="AT312" s="262"/>
      <c r="AU312" s="262"/>
      <c r="AV312" s="262"/>
      <c r="AW312" s="262"/>
      <c r="AX312" s="262"/>
      <c r="AY312" s="262"/>
      <c r="AZ312" s="262"/>
      <c r="BA312" s="262"/>
      <c r="BB312" s="262"/>
      <c r="BC312" s="262"/>
      <c r="BD312" s="262"/>
      <c r="BE312" s="264"/>
      <c r="BF312" s="538"/>
      <c r="BG312" s="576" t="str">
        <f t="shared" si="52"/>
        <v xml:space="preserve"> </v>
      </c>
      <c r="BH312" s="576" t="str">
        <f t="shared" si="54"/>
        <v xml:space="preserve"> </v>
      </c>
      <c r="BI312" s="576" t="str">
        <f t="shared" si="55"/>
        <v xml:space="preserve"> </v>
      </c>
      <c r="BJ312" s="576" t="str">
        <f t="shared" si="56"/>
        <v xml:space="preserve"> </v>
      </c>
      <c r="BK312" s="538"/>
      <c r="BL312" s="257"/>
      <c r="BM312" s="257"/>
      <c r="BN312" s="273"/>
      <c r="BO312" s="257"/>
      <c r="BP312" s="273"/>
      <c r="BQ312" s="273"/>
      <c r="BR312" s="273"/>
      <c r="BS312" s="262"/>
      <c r="BT312" s="262"/>
      <c r="BU312" s="262"/>
      <c r="BV312" s="262"/>
      <c r="BW312" s="262"/>
      <c r="BX312" s="538"/>
      <c r="BY312" s="262"/>
      <c r="BZ312" s="262"/>
      <c r="CA312" s="262"/>
      <c r="CB312" s="262"/>
      <c r="CC312" s="262"/>
      <c r="CD312" s="262"/>
      <c r="CE312" s="262"/>
      <c r="CF312" s="262"/>
      <c r="CG312" s="262"/>
      <c r="CH312" s="262"/>
      <c r="CI312" s="262"/>
      <c r="CJ312" s="262"/>
      <c r="CK312" s="262"/>
      <c r="CL312" s="262"/>
      <c r="CM312" s="264"/>
      <c r="CN312" s="538"/>
      <c r="CO312" s="576" t="str">
        <f t="shared" si="53"/>
        <v xml:space="preserve"> </v>
      </c>
      <c r="CP312" s="576" t="str">
        <f t="shared" si="57"/>
        <v xml:space="preserve"> </v>
      </c>
      <c r="CQ312" s="576" t="str">
        <f t="shared" si="58"/>
        <v xml:space="preserve"> </v>
      </c>
      <c r="CR312" s="576" t="str">
        <f t="shared" si="59"/>
        <v xml:space="preserve"> </v>
      </c>
      <c r="CS312" s="102"/>
      <c r="CT312" s="271"/>
    </row>
    <row r="313" spans="1:98" s="107" customFormat="1" ht="12.75" x14ac:dyDescent="0.25">
      <c r="A313" s="380"/>
      <c r="B313" s="376">
        <f>'Données démographiques'!B312</f>
        <v>0</v>
      </c>
      <c r="C313" s="376">
        <f>'Données démographiques'!C312</f>
        <v>0</v>
      </c>
      <c r="D313" s="377">
        <f>'Données démographiques'!D312</f>
        <v>0</v>
      </c>
      <c r="E313" s="377">
        <f>'Données démographiques'!E312</f>
        <v>0</v>
      </c>
      <c r="F313" s="377">
        <f>'Données démographiques'!F312</f>
        <v>0</v>
      </c>
      <c r="G313" s="102"/>
      <c r="H313" s="258"/>
      <c r="I313" s="493"/>
      <c r="J313" s="493"/>
      <c r="K313" s="258"/>
      <c r="L313" s="259"/>
      <c r="M313" s="493"/>
      <c r="N313" s="258"/>
      <c r="O313" s="259"/>
      <c r="P313" s="260"/>
      <c r="Q313" s="260"/>
      <c r="R313" s="260"/>
      <c r="S313" s="260"/>
      <c r="T313" s="260"/>
      <c r="U313" s="539"/>
      <c r="V313" s="258"/>
      <c r="W313" s="430"/>
      <c r="X313" s="430"/>
      <c r="Y313" s="102"/>
      <c r="Z313" s="258"/>
      <c r="AA313" s="431"/>
      <c r="AB313" s="431"/>
      <c r="AC313" s="102"/>
      <c r="AD313" s="259"/>
      <c r="AE313" s="259"/>
      <c r="AF313" s="258"/>
      <c r="AG313" s="259"/>
      <c r="AH313" s="258"/>
      <c r="AI313" s="258"/>
      <c r="AJ313" s="258"/>
      <c r="AK313" s="263"/>
      <c r="AL313" s="263"/>
      <c r="AM313" s="263"/>
      <c r="AN313" s="263"/>
      <c r="AO313" s="263"/>
      <c r="AP313" s="538"/>
      <c r="AQ313" s="263"/>
      <c r="AR313" s="263"/>
      <c r="AS313" s="263"/>
      <c r="AT313" s="263"/>
      <c r="AU313" s="263"/>
      <c r="AV313" s="263"/>
      <c r="AW313" s="263"/>
      <c r="AX313" s="263"/>
      <c r="AY313" s="263"/>
      <c r="AZ313" s="263"/>
      <c r="BA313" s="263"/>
      <c r="BB313" s="263"/>
      <c r="BC313" s="263"/>
      <c r="BD313" s="263"/>
      <c r="BE313" s="265"/>
      <c r="BF313" s="538"/>
      <c r="BG313" s="577" t="str">
        <f t="shared" si="52"/>
        <v xml:space="preserve"> </v>
      </c>
      <c r="BH313" s="577" t="str">
        <f t="shared" si="54"/>
        <v xml:space="preserve"> </v>
      </c>
      <c r="BI313" s="577" t="str">
        <f t="shared" si="55"/>
        <v xml:space="preserve"> </v>
      </c>
      <c r="BJ313" s="577" t="str">
        <f t="shared" si="56"/>
        <v xml:space="preserve"> </v>
      </c>
      <c r="BK313" s="538"/>
      <c r="BL313" s="259"/>
      <c r="BM313" s="259"/>
      <c r="BN313" s="258"/>
      <c r="BO313" s="259"/>
      <c r="BP313" s="258"/>
      <c r="BQ313" s="258"/>
      <c r="BR313" s="258"/>
      <c r="BS313" s="263"/>
      <c r="BT313" s="263"/>
      <c r="BU313" s="263"/>
      <c r="BV313" s="263"/>
      <c r="BW313" s="263"/>
      <c r="BX313" s="538"/>
      <c r="BY313" s="263"/>
      <c r="BZ313" s="263"/>
      <c r="CA313" s="263"/>
      <c r="CB313" s="263"/>
      <c r="CC313" s="263"/>
      <c r="CD313" s="263"/>
      <c r="CE313" s="263"/>
      <c r="CF313" s="263"/>
      <c r="CG313" s="263"/>
      <c r="CH313" s="263"/>
      <c r="CI313" s="263"/>
      <c r="CJ313" s="263"/>
      <c r="CK313" s="263"/>
      <c r="CL313" s="263"/>
      <c r="CM313" s="265"/>
      <c r="CN313" s="538"/>
      <c r="CO313" s="577" t="str">
        <f t="shared" si="53"/>
        <v xml:space="preserve"> </v>
      </c>
      <c r="CP313" s="577" t="str">
        <f t="shared" si="57"/>
        <v xml:space="preserve"> </v>
      </c>
      <c r="CQ313" s="577" t="str">
        <f t="shared" si="58"/>
        <v xml:space="preserve"> </v>
      </c>
      <c r="CR313" s="577" t="str">
        <f t="shared" si="59"/>
        <v xml:space="preserve"> </v>
      </c>
      <c r="CS313" s="102"/>
      <c r="CT313" s="530"/>
    </row>
    <row r="314" spans="1:98" s="107" customFormat="1" ht="12.75" x14ac:dyDescent="0.25">
      <c r="A314" s="380"/>
      <c r="B314" s="169">
        <f>'Données démographiques'!B313</f>
        <v>0</v>
      </c>
      <c r="C314" s="169">
        <f>'Données démographiques'!C313</f>
        <v>0</v>
      </c>
      <c r="D314" s="170">
        <f>'Données démographiques'!D313</f>
        <v>0</v>
      </c>
      <c r="E314" s="170">
        <f>'Données démographiques'!E313</f>
        <v>0</v>
      </c>
      <c r="F314" s="170">
        <f>'Données démographiques'!F313</f>
        <v>0</v>
      </c>
      <c r="G314" s="102"/>
      <c r="H314" s="273"/>
      <c r="I314" s="274"/>
      <c r="J314" s="274"/>
      <c r="K314" s="273"/>
      <c r="L314" s="257"/>
      <c r="M314" s="274"/>
      <c r="N314" s="273"/>
      <c r="O314" s="257"/>
      <c r="P314" s="278"/>
      <c r="Q314" s="278"/>
      <c r="R314" s="278"/>
      <c r="S314" s="278"/>
      <c r="T314" s="278"/>
      <c r="U314" s="537"/>
      <c r="V314" s="273"/>
      <c r="W314" s="255"/>
      <c r="X314" s="255"/>
      <c r="Y314" s="102"/>
      <c r="Z314" s="273"/>
      <c r="AA314" s="172"/>
      <c r="AB314" s="172"/>
      <c r="AC314" s="102"/>
      <c r="AD314" s="257"/>
      <c r="AE314" s="257"/>
      <c r="AF314" s="273"/>
      <c r="AG314" s="257"/>
      <c r="AH314" s="273"/>
      <c r="AI314" s="273"/>
      <c r="AJ314" s="273"/>
      <c r="AK314" s="262"/>
      <c r="AL314" s="262"/>
      <c r="AM314" s="262"/>
      <c r="AN314" s="262"/>
      <c r="AO314" s="262"/>
      <c r="AP314" s="538"/>
      <c r="AQ314" s="262"/>
      <c r="AR314" s="262"/>
      <c r="AS314" s="262"/>
      <c r="AT314" s="262"/>
      <c r="AU314" s="262"/>
      <c r="AV314" s="262"/>
      <c r="AW314" s="262"/>
      <c r="AX314" s="262"/>
      <c r="AY314" s="262"/>
      <c r="AZ314" s="262"/>
      <c r="BA314" s="262"/>
      <c r="BB314" s="262"/>
      <c r="BC314" s="262"/>
      <c r="BD314" s="262"/>
      <c r="BE314" s="264"/>
      <c r="BF314" s="538"/>
      <c r="BG314" s="576" t="str">
        <f t="shared" si="52"/>
        <v xml:space="preserve"> </v>
      </c>
      <c r="BH314" s="576" t="str">
        <f t="shared" si="54"/>
        <v xml:space="preserve"> </v>
      </c>
      <c r="BI314" s="576" t="str">
        <f t="shared" si="55"/>
        <v xml:space="preserve"> </v>
      </c>
      <c r="BJ314" s="576" t="str">
        <f t="shared" si="56"/>
        <v xml:space="preserve"> </v>
      </c>
      <c r="BK314" s="538"/>
      <c r="BL314" s="257"/>
      <c r="BM314" s="257"/>
      <c r="BN314" s="273"/>
      <c r="BO314" s="257"/>
      <c r="BP314" s="273"/>
      <c r="BQ314" s="273"/>
      <c r="BR314" s="273"/>
      <c r="BS314" s="262"/>
      <c r="BT314" s="262"/>
      <c r="BU314" s="262"/>
      <c r="BV314" s="262"/>
      <c r="BW314" s="262"/>
      <c r="BX314" s="538"/>
      <c r="BY314" s="262"/>
      <c r="BZ314" s="262"/>
      <c r="CA314" s="262"/>
      <c r="CB314" s="262"/>
      <c r="CC314" s="262"/>
      <c r="CD314" s="262"/>
      <c r="CE314" s="262"/>
      <c r="CF314" s="262"/>
      <c r="CG314" s="262"/>
      <c r="CH314" s="262"/>
      <c r="CI314" s="262"/>
      <c r="CJ314" s="262"/>
      <c r="CK314" s="262"/>
      <c r="CL314" s="262"/>
      <c r="CM314" s="264"/>
      <c r="CN314" s="538"/>
      <c r="CO314" s="576" t="str">
        <f t="shared" si="53"/>
        <v xml:space="preserve"> </v>
      </c>
      <c r="CP314" s="576" t="str">
        <f t="shared" si="57"/>
        <v xml:space="preserve"> </v>
      </c>
      <c r="CQ314" s="576" t="str">
        <f t="shared" si="58"/>
        <v xml:space="preserve"> </v>
      </c>
      <c r="CR314" s="576" t="str">
        <f t="shared" si="59"/>
        <v xml:space="preserve"> </v>
      </c>
      <c r="CS314" s="102"/>
      <c r="CT314" s="271"/>
    </row>
    <row r="315" spans="1:98" s="107" customFormat="1" ht="12.75" x14ac:dyDescent="0.25">
      <c r="A315" s="380"/>
      <c r="B315" s="376">
        <f>'Données démographiques'!B314</f>
        <v>0</v>
      </c>
      <c r="C315" s="376">
        <f>'Données démographiques'!C314</f>
        <v>0</v>
      </c>
      <c r="D315" s="377">
        <f>'Données démographiques'!D314</f>
        <v>0</v>
      </c>
      <c r="E315" s="377">
        <f>'Données démographiques'!E314</f>
        <v>0</v>
      </c>
      <c r="F315" s="377">
        <f>'Données démographiques'!F314</f>
        <v>0</v>
      </c>
      <c r="G315" s="102"/>
      <c r="H315" s="258"/>
      <c r="I315" s="493"/>
      <c r="J315" s="493"/>
      <c r="K315" s="258"/>
      <c r="L315" s="259"/>
      <c r="M315" s="493"/>
      <c r="N315" s="258"/>
      <c r="O315" s="259"/>
      <c r="P315" s="260"/>
      <c r="Q315" s="260"/>
      <c r="R315" s="260"/>
      <c r="S315" s="260"/>
      <c r="T315" s="260"/>
      <c r="U315" s="539"/>
      <c r="V315" s="258"/>
      <c r="W315" s="430"/>
      <c r="X315" s="430"/>
      <c r="Y315" s="102"/>
      <c r="Z315" s="258"/>
      <c r="AA315" s="431"/>
      <c r="AB315" s="431"/>
      <c r="AC315" s="102"/>
      <c r="AD315" s="259"/>
      <c r="AE315" s="259"/>
      <c r="AF315" s="258"/>
      <c r="AG315" s="259"/>
      <c r="AH315" s="258"/>
      <c r="AI315" s="258"/>
      <c r="AJ315" s="258"/>
      <c r="AK315" s="263"/>
      <c r="AL315" s="263"/>
      <c r="AM315" s="263"/>
      <c r="AN315" s="263"/>
      <c r="AO315" s="263"/>
      <c r="AP315" s="538"/>
      <c r="AQ315" s="263"/>
      <c r="AR315" s="263"/>
      <c r="AS315" s="263"/>
      <c r="AT315" s="263"/>
      <c r="AU315" s="263"/>
      <c r="AV315" s="263"/>
      <c r="AW315" s="263"/>
      <c r="AX315" s="263"/>
      <c r="AY315" s="263"/>
      <c r="AZ315" s="263"/>
      <c r="BA315" s="263"/>
      <c r="BB315" s="263"/>
      <c r="BC315" s="263"/>
      <c r="BD315" s="263"/>
      <c r="BE315" s="265"/>
      <c r="BF315" s="538"/>
      <c r="BG315" s="577" t="str">
        <f t="shared" si="52"/>
        <v xml:space="preserve"> </v>
      </c>
      <c r="BH315" s="577" t="str">
        <f t="shared" si="54"/>
        <v xml:space="preserve"> </v>
      </c>
      <c r="BI315" s="577" t="str">
        <f t="shared" si="55"/>
        <v xml:space="preserve"> </v>
      </c>
      <c r="BJ315" s="577" t="str">
        <f t="shared" si="56"/>
        <v xml:space="preserve"> </v>
      </c>
      <c r="BK315" s="538"/>
      <c r="BL315" s="259"/>
      <c r="BM315" s="259"/>
      <c r="BN315" s="258"/>
      <c r="BO315" s="259"/>
      <c r="BP315" s="258"/>
      <c r="BQ315" s="258"/>
      <c r="BR315" s="258"/>
      <c r="BS315" s="263"/>
      <c r="BT315" s="263"/>
      <c r="BU315" s="263"/>
      <c r="BV315" s="263"/>
      <c r="BW315" s="263"/>
      <c r="BX315" s="538"/>
      <c r="BY315" s="263"/>
      <c r="BZ315" s="263"/>
      <c r="CA315" s="263"/>
      <c r="CB315" s="263"/>
      <c r="CC315" s="263"/>
      <c r="CD315" s="263"/>
      <c r="CE315" s="263"/>
      <c r="CF315" s="263"/>
      <c r="CG315" s="263"/>
      <c r="CH315" s="263"/>
      <c r="CI315" s="263"/>
      <c r="CJ315" s="263"/>
      <c r="CK315" s="263"/>
      <c r="CL315" s="263"/>
      <c r="CM315" s="265"/>
      <c r="CN315" s="538"/>
      <c r="CO315" s="577" t="str">
        <f t="shared" si="53"/>
        <v xml:space="preserve"> </v>
      </c>
      <c r="CP315" s="577" t="str">
        <f t="shared" si="57"/>
        <v xml:space="preserve"> </v>
      </c>
      <c r="CQ315" s="577" t="str">
        <f t="shared" si="58"/>
        <v xml:space="preserve"> </v>
      </c>
      <c r="CR315" s="577" t="str">
        <f t="shared" si="59"/>
        <v xml:space="preserve"> </v>
      </c>
      <c r="CS315" s="102"/>
      <c r="CT315" s="530"/>
    </row>
    <row r="316" spans="1:98" s="107" customFormat="1" ht="12.75" x14ac:dyDescent="0.25">
      <c r="A316" s="380"/>
      <c r="B316" s="169">
        <f>'Données démographiques'!B315</f>
        <v>0</v>
      </c>
      <c r="C316" s="169">
        <f>'Données démographiques'!C315</f>
        <v>0</v>
      </c>
      <c r="D316" s="170">
        <f>'Données démographiques'!D315</f>
        <v>0</v>
      </c>
      <c r="E316" s="170">
        <f>'Données démographiques'!E315</f>
        <v>0</v>
      </c>
      <c r="F316" s="170">
        <f>'Données démographiques'!F315</f>
        <v>0</v>
      </c>
      <c r="G316" s="102"/>
      <c r="H316" s="273"/>
      <c r="I316" s="274"/>
      <c r="J316" s="274"/>
      <c r="K316" s="273"/>
      <c r="L316" s="257"/>
      <c r="M316" s="274"/>
      <c r="N316" s="273"/>
      <c r="O316" s="257"/>
      <c r="P316" s="278"/>
      <c r="Q316" s="278"/>
      <c r="R316" s="278"/>
      <c r="S316" s="278"/>
      <c r="T316" s="278"/>
      <c r="U316" s="537"/>
      <c r="V316" s="273"/>
      <c r="W316" s="255"/>
      <c r="X316" s="255"/>
      <c r="Y316" s="102"/>
      <c r="Z316" s="273"/>
      <c r="AA316" s="172"/>
      <c r="AB316" s="172"/>
      <c r="AC316" s="102"/>
      <c r="AD316" s="257"/>
      <c r="AE316" s="257"/>
      <c r="AF316" s="273"/>
      <c r="AG316" s="257"/>
      <c r="AH316" s="273"/>
      <c r="AI316" s="273"/>
      <c r="AJ316" s="273"/>
      <c r="AK316" s="262"/>
      <c r="AL316" s="262"/>
      <c r="AM316" s="262"/>
      <c r="AN316" s="262"/>
      <c r="AO316" s="262"/>
      <c r="AP316" s="538"/>
      <c r="AQ316" s="262"/>
      <c r="AR316" s="262"/>
      <c r="AS316" s="262"/>
      <c r="AT316" s="262"/>
      <c r="AU316" s="262"/>
      <c r="AV316" s="262"/>
      <c r="AW316" s="262"/>
      <c r="AX316" s="262"/>
      <c r="AY316" s="262"/>
      <c r="AZ316" s="262"/>
      <c r="BA316" s="262"/>
      <c r="BB316" s="262"/>
      <c r="BC316" s="262"/>
      <c r="BD316" s="262"/>
      <c r="BE316" s="264"/>
      <c r="BF316" s="538"/>
      <c r="BG316" s="576" t="str">
        <f t="shared" si="52"/>
        <v xml:space="preserve"> </v>
      </c>
      <c r="BH316" s="576" t="str">
        <f t="shared" si="54"/>
        <v xml:space="preserve"> </v>
      </c>
      <c r="BI316" s="576" t="str">
        <f t="shared" si="55"/>
        <v xml:space="preserve"> </v>
      </c>
      <c r="BJ316" s="576" t="str">
        <f t="shared" si="56"/>
        <v xml:space="preserve"> </v>
      </c>
      <c r="BK316" s="538"/>
      <c r="BL316" s="257"/>
      <c r="BM316" s="257"/>
      <c r="BN316" s="273"/>
      <c r="BO316" s="257"/>
      <c r="BP316" s="273"/>
      <c r="BQ316" s="273"/>
      <c r="BR316" s="273"/>
      <c r="BS316" s="262"/>
      <c r="BT316" s="262"/>
      <c r="BU316" s="262"/>
      <c r="BV316" s="262"/>
      <c r="BW316" s="262"/>
      <c r="BX316" s="538"/>
      <c r="BY316" s="262"/>
      <c r="BZ316" s="262"/>
      <c r="CA316" s="262"/>
      <c r="CB316" s="262"/>
      <c r="CC316" s="262"/>
      <c r="CD316" s="262"/>
      <c r="CE316" s="262"/>
      <c r="CF316" s="262"/>
      <c r="CG316" s="262"/>
      <c r="CH316" s="262"/>
      <c r="CI316" s="262"/>
      <c r="CJ316" s="262"/>
      <c r="CK316" s="262"/>
      <c r="CL316" s="262"/>
      <c r="CM316" s="264"/>
      <c r="CN316" s="538"/>
      <c r="CO316" s="576" t="str">
        <f t="shared" si="53"/>
        <v xml:space="preserve"> </v>
      </c>
      <c r="CP316" s="576" t="str">
        <f t="shared" si="57"/>
        <v xml:space="preserve"> </v>
      </c>
      <c r="CQ316" s="576" t="str">
        <f t="shared" si="58"/>
        <v xml:space="preserve"> </v>
      </c>
      <c r="CR316" s="576" t="str">
        <f t="shared" si="59"/>
        <v xml:space="preserve"> </v>
      </c>
      <c r="CS316" s="102"/>
      <c r="CT316" s="271"/>
    </row>
    <row r="317" spans="1:98" s="107" customFormat="1" ht="12.75" x14ac:dyDescent="0.25">
      <c r="A317" s="380"/>
      <c r="B317" s="376">
        <f>'Données démographiques'!B316</f>
        <v>0</v>
      </c>
      <c r="C317" s="376">
        <f>'Données démographiques'!C316</f>
        <v>0</v>
      </c>
      <c r="D317" s="377">
        <f>'Données démographiques'!D316</f>
        <v>0</v>
      </c>
      <c r="E317" s="377">
        <f>'Données démographiques'!E316</f>
        <v>0</v>
      </c>
      <c r="F317" s="377">
        <f>'Données démographiques'!F316</f>
        <v>0</v>
      </c>
      <c r="G317" s="102"/>
      <c r="H317" s="258"/>
      <c r="I317" s="493"/>
      <c r="J317" s="493"/>
      <c r="K317" s="258"/>
      <c r="L317" s="259"/>
      <c r="M317" s="493"/>
      <c r="N317" s="258"/>
      <c r="O317" s="259"/>
      <c r="P317" s="260"/>
      <c r="Q317" s="260"/>
      <c r="R317" s="260"/>
      <c r="S317" s="260"/>
      <c r="T317" s="260"/>
      <c r="U317" s="539"/>
      <c r="V317" s="258"/>
      <c r="W317" s="430"/>
      <c r="X317" s="430"/>
      <c r="Y317" s="102"/>
      <c r="Z317" s="258"/>
      <c r="AA317" s="431"/>
      <c r="AB317" s="431"/>
      <c r="AC317" s="102"/>
      <c r="AD317" s="259"/>
      <c r="AE317" s="259"/>
      <c r="AF317" s="258"/>
      <c r="AG317" s="259"/>
      <c r="AH317" s="258"/>
      <c r="AI317" s="258"/>
      <c r="AJ317" s="258"/>
      <c r="AK317" s="263"/>
      <c r="AL317" s="263"/>
      <c r="AM317" s="263"/>
      <c r="AN317" s="263"/>
      <c r="AO317" s="263"/>
      <c r="AP317" s="538"/>
      <c r="AQ317" s="263"/>
      <c r="AR317" s="263"/>
      <c r="AS317" s="263"/>
      <c r="AT317" s="263"/>
      <c r="AU317" s="263"/>
      <c r="AV317" s="263"/>
      <c r="AW317" s="263"/>
      <c r="AX317" s="263"/>
      <c r="AY317" s="263"/>
      <c r="AZ317" s="263"/>
      <c r="BA317" s="263"/>
      <c r="BB317" s="263"/>
      <c r="BC317" s="263"/>
      <c r="BD317" s="263"/>
      <c r="BE317" s="265"/>
      <c r="BF317" s="538"/>
      <c r="BG317" s="577" t="str">
        <f t="shared" si="52"/>
        <v xml:space="preserve"> </v>
      </c>
      <c r="BH317" s="577" t="str">
        <f t="shared" si="54"/>
        <v xml:space="preserve"> </v>
      </c>
      <c r="BI317" s="577" t="str">
        <f t="shared" si="55"/>
        <v xml:space="preserve"> </v>
      </c>
      <c r="BJ317" s="577" t="str">
        <f t="shared" si="56"/>
        <v xml:space="preserve"> </v>
      </c>
      <c r="BK317" s="538"/>
      <c r="BL317" s="259"/>
      <c r="BM317" s="259"/>
      <c r="BN317" s="258"/>
      <c r="BO317" s="259"/>
      <c r="BP317" s="258"/>
      <c r="BQ317" s="258"/>
      <c r="BR317" s="258"/>
      <c r="BS317" s="263"/>
      <c r="BT317" s="263"/>
      <c r="BU317" s="263"/>
      <c r="BV317" s="263"/>
      <c r="BW317" s="263"/>
      <c r="BX317" s="538"/>
      <c r="BY317" s="263"/>
      <c r="BZ317" s="263"/>
      <c r="CA317" s="263"/>
      <c r="CB317" s="263"/>
      <c r="CC317" s="263"/>
      <c r="CD317" s="263"/>
      <c r="CE317" s="263"/>
      <c r="CF317" s="263"/>
      <c r="CG317" s="263"/>
      <c r="CH317" s="263"/>
      <c r="CI317" s="263"/>
      <c r="CJ317" s="263"/>
      <c r="CK317" s="263"/>
      <c r="CL317" s="263"/>
      <c r="CM317" s="265"/>
      <c r="CN317" s="538"/>
      <c r="CO317" s="577" t="str">
        <f t="shared" si="53"/>
        <v xml:space="preserve"> </v>
      </c>
      <c r="CP317" s="577" t="str">
        <f t="shared" si="57"/>
        <v xml:space="preserve"> </v>
      </c>
      <c r="CQ317" s="577" t="str">
        <f t="shared" si="58"/>
        <v xml:space="preserve"> </v>
      </c>
      <c r="CR317" s="577" t="str">
        <f t="shared" si="59"/>
        <v xml:space="preserve"> </v>
      </c>
      <c r="CS317" s="102"/>
      <c r="CT317" s="530"/>
    </row>
    <row r="318" spans="1:98" s="107" customFormat="1" ht="12.75" x14ac:dyDescent="0.25">
      <c r="A318" s="380"/>
      <c r="B318" s="169">
        <f>'Données démographiques'!B317</f>
        <v>0</v>
      </c>
      <c r="C318" s="169">
        <f>'Données démographiques'!C317</f>
        <v>0</v>
      </c>
      <c r="D318" s="170">
        <f>'Données démographiques'!D317</f>
        <v>0</v>
      </c>
      <c r="E318" s="170">
        <f>'Données démographiques'!E317</f>
        <v>0</v>
      </c>
      <c r="F318" s="170">
        <f>'Données démographiques'!F317</f>
        <v>0</v>
      </c>
      <c r="G318" s="102"/>
      <c r="H318" s="273"/>
      <c r="I318" s="274"/>
      <c r="J318" s="274"/>
      <c r="K318" s="273"/>
      <c r="L318" s="257"/>
      <c r="M318" s="274"/>
      <c r="N318" s="273"/>
      <c r="O318" s="257"/>
      <c r="P318" s="278"/>
      <c r="Q318" s="278"/>
      <c r="R318" s="278"/>
      <c r="S318" s="278"/>
      <c r="T318" s="278"/>
      <c r="U318" s="537"/>
      <c r="V318" s="273"/>
      <c r="W318" s="255"/>
      <c r="X318" s="255"/>
      <c r="Y318" s="102"/>
      <c r="Z318" s="273"/>
      <c r="AA318" s="172"/>
      <c r="AB318" s="172"/>
      <c r="AC318" s="102"/>
      <c r="AD318" s="257"/>
      <c r="AE318" s="257"/>
      <c r="AF318" s="273"/>
      <c r="AG318" s="257"/>
      <c r="AH318" s="273"/>
      <c r="AI318" s="273"/>
      <c r="AJ318" s="273"/>
      <c r="AK318" s="262"/>
      <c r="AL318" s="262"/>
      <c r="AM318" s="262"/>
      <c r="AN318" s="262"/>
      <c r="AO318" s="262"/>
      <c r="AP318" s="538"/>
      <c r="AQ318" s="262"/>
      <c r="AR318" s="262"/>
      <c r="AS318" s="262"/>
      <c r="AT318" s="262"/>
      <c r="AU318" s="262"/>
      <c r="AV318" s="262"/>
      <c r="AW318" s="262"/>
      <c r="AX318" s="262"/>
      <c r="AY318" s="262"/>
      <c r="AZ318" s="262"/>
      <c r="BA318" s="262"/>
      <c r="BB318" s="262"/>
      <c r="BC318" s="262"/>
      <c r="BD318" s="262"/>
      <c r="BE318" s="264"/>
      <c r="BF318" s="538"/>
      <c r="BG318" s="576" t="str">
        <f t="shared" si="52"/>
        <v xml:space="preserve"> </v>
      </c>
      <c r="BH318" s="576" t="str">
        <f t="shared" si="54"/>
        <v xml:space="preserve"> </v>
      </c>
      <c r="BI318" s="576" t="str">
        <f t="shared" si="55"/>
        <v xml:space="preserve"> </v>
      </c>
      <c r="BJ318" s="576" t="str">
        <f t="shared" si="56"/>
        <v xml:space="preserve"> </v>
      </c>
      <c r="BK318" s="538"/>
      <c r="BL318" s="257"/>
      <c r="BM318" s="257"/>
      <c r="BN318" s="273"/>
      <c r="BO318" s="257"/>
      <c r="BP318" s="273"/>
      <c r="BQ318" s="273"/>
      <c r="BR318" s="273"/>
      <c r="BS318" s="262"/>
      <c r="BT318" s="262"/>
      <c r="BU318" s="262"/>
      <c r="BV318" s="262"/>
      <c r="BW318" s="262"/>
      <c r="BX318" s="538"/>
      <c r="BY318" s="262"/>
      <c r="BZ318" s="262"/>
      <c r="CA318" s="262"/>
      <c r="CB318" s="262"/>
      <c r="CC318" s="262"/>
      <c r="CD318" s="262"/>
      <c r="CE318" s="262"/>
      <c r="CF318" s="262"/>
      <c r="CG318" s="262"/>
      <c r="CH318" s="262"/>
      <c r="CI318" s="262"/>
      <c r="CJ318" s="262"/>
      <c r="CK318" s="262"/>
      <c r="CL318" s="262"/>
      <c r="CM318" s="264"/>
      <c r="CN318" s="538"/>
      <c r="CO318" s="576" t="str">
        <f t="shared" si="53"/>
        <v xml:space="preserve"> </v>
      </c>
      <c r="CP318" s="576" t="str">
        <f t="shared" si="57"/>
        <v xml:space="preserve"> </v>
      </c>
      <c r="CQ318" s="576" t="str">
        <f t="shared" si="58"/>
        <v xml:space="preserve"> </v>
      </c>
      <c r="CR318" s="576" t="str">
        <f t="shared" si="59"/>
        <v xml:space="preserve"> </v>
      </c>
      <c r="CS318" s="102"/>
      <c r="CT318" s="271"/>
    </row>
    <row r="319" spans="1:98" s="107" customFormat="1" ht="12.75" x14ac:dyDescent="0.25">
      <c r="A319" s="380"/>
      <c r="B319" s="376">
        <f>'Données démographiques'!B318</f>
        <v>0</v>
      </c>
      <c r="C319" s="376">
        <f>'Données démographiques'!C318</f>
        <v>0</v>
      </c>
      <c r="D319" s="377">
        <f>'Données démographiques'!D318</f>
        <v>0</v>
      </c>
      <c r="E319" s="377">
        <f>'Données démographiques'!E318</f>
        <v>0</v>
      </c>
      <c r="F319" s="377">
        <f>'Données démographiques'!F318</f>
        <v>0</v>
      </c>
      <c r="G319" s="102"/>
      <c r="H319" s="258"/>
      <c r="I319" s="493"/>
      <c r="J319" s="493"/>
      <c r="K319" s="258"/>
      <c r="L319" s="259"/>
      <c r="M319" s="493"/>
      <c r="N319" s="258"/>
      <c r="O319" s="259"/>
      <c r="P319" s="260"/>
      <c r="Q319" s="260"/>
      <c r="R319" s="260"/>
      <c r="S319" s="260"/>
      <c r="T319" s="260"/>
      <c r="U319" s="539"/>
      <c r="V319" s="258"/>
      <c r="W319" s="430"/>
      <c r="X319" s="430"/>
      <c r="Y319" s="102"/>
      <c r="Z319" s="258"/>
      <c r="AA319" s="431"/>
      <c r="AB319" s="431"/>
      <c r="AC319" s="102"/>
      <c r="AD319" s="259"/>
      <c r="AE319" s="259"/>
      <c r="AF319" s="258"/>
      <c r="AG319" s="259"/>
      <c r="AH319" s="258"/>
      <c r="AI319" s="258"/>
      <c r="AJ319" s="258"/>
      <c r="AK319" s="263"/>
      <c r="AL319" s="263"/>
      <c r="AM319" s="263"/>
      <c r="AN319" s="263"/>
      <c r="AO319" s="263"/>
      <c r="AP319" s="538"/>
      <c r="AQ319" s="263"/>
      <c r="AR319" s="263"/>
      <c r="AS319" s="263"/>
      <c r="AT319" s="263"/>
      <c r="AU319" s="263"/>
      <c r="AV319" s="263"/>
      <c r="AW319" s="263"/>
      <c r="AX319" s="263"/>
      <c r="AY319" s="263"/>
      <c r="AZ319" s="263"/>
      <c r="BA319" s="263"/>
      <c r="BB319" s="263"/>
      <c r="BC319" s="263"/>
      <c r="BD319" s="263"/>
      <c r="BE319" s="265"/>
      <c r="BF319" s="538"/>
      <c r="BG319" s="577" t="str">
        <f t="shared" si="52"/>
        <v xml:space="preserve"> </v>
      </c>
      <c r="BH319" s="577" t="str">
        <f t="shared" si="54"/>
        <v xml:space="preserve"> </v>
      </c>
      <c r="BI319" s="577" t="str">
        <f t="shared" si="55"/>
        <v xml:space="preserve"> </v>
      </c>
      <c r="BJ319" s="577" t="str">
        <f t="shared" si="56"/>
        <v xml:space="preserve"> </v>
      </c>
      <c r="BK319" s="538"/>
      <c r="BL319" s="259"/>
      <c r="BM319" s="259"/>
      <c r="BN319" s="258"/>
      <c r="BO319" s="259"/>
      <c r="BP319" s="258"/>
      <c r="BQ319" s="258"/>
      <c r="BR319" s="258"/>
      <c r="BS319" s="263"/>
      <c r="BT319" s="263"/>
      <c r="BU319" s="263"/>
      <c r="BV319" s="263"/>
      <c r="BW319" s="263"/>
      <c r="BX319" s="538"/>
      <c r="BY319" s="263"/>
      <c r="BZ319" s="263"/>
      <c r="CA319" s="263"/>
      <c r="CB319" s="263"/>
      <c r="CC319" s="263"/>
      <c r="CD319" s="263"/>
      <c r="CE319" s="263"/>
      <c r="CF319" s="263"/>
      <c r="CG319" s="263"/>
      <c r="CH319" s="263"/>
      <c r="CI319" s="263"/>
      <c r="CJ319" s="263"/>
      <c r="CK319" s="263"/>
      <c r="CL319" s="263"/>
      <c r="CM319" s="265"/>
      <c r="CN319" s="538"/>
      <c r="CO319" s="577" t="str">
        <f t="shared" si="53"/>
        <v xml:space="preserve"> </v>
      </c>
      <c r="CP319" s="577" t="str">
        <f t="shared" si="57"/>
        <v xml:space="preserve"> </v>
      </c>
      <c r="CQ319" s="577" t="str">
        <f t="shared" si="58"/>
        <v xml:space="preserve"> </v>
      </c>
      <c r="CR319" s="577" t="str">
        <f t="shared" si="59"/>
        <v xml:space="preserve"> </v>
      </c>
      <c r="CS319" s="102"/>
      <c r="CT319" s="530"/>
    </row>
    <row r="320" spans="1:98" s="107" customFormat="1" ht="12.75" x14ac:dyDescent="0.25">
      <c r="A320" s="380"/>
      <c r="B320" s="169">
        <f>'Données démographiques'!B319</f>
        <v>0</v>
      </c>
      <c r="C320" s="169">
        <f>'Données démographiques'!C319</f>
        <v>0</v>
      </c>
      <c r="D320" s="170">
        <f>'Données démographiques'!D319</f>
        <v>0</v>
      </c>
      <c r="E320" s="170">
        <f>'Données démographiques'!E319</f>
        <v>0</v>
      </c>
      <c r="F320" s="170">
        <f>'Données démographiques'!F319</f>
        <v>0</v>
      </c>
      <c r="G320" s="102"/>
      <c r="H320" s="273"/>
      <c r="I320" s="274"/>
      <c r="J320" s="274"/>
      <c r="K320" s="273"/>
      <c r="L320" s="257"/>
      <c r="M320" s="274"/>
      <c r="N320" s="273"/>
      <c r="O320" s="257"/>
      <c r="P320" s="278"/>
      <c r="Q320" s="278"/>
      <c r="R320" s="278"/>
      <c r="S320" s="278"/>
      <c r="T320" s="278"/>
      <c r="U320" s="537"/>
      <c r="V320" s="273"/>
      <c r="W320" s="255"/>
      <c r="X320" s="255"/>
      <c r="Y320" s="102"/>
      <c r="Z320" s="273"/>
      <c r="AA320" s="172"/>
      <c r="AB320" s="172"/>
      <c r="AC320" s="102"/>
      <c r="AD320" s="257"/>
      <c r="AE320" s="257"/>
      <c r="AF320" s="273"/>
      <c r="AG320" s="257"/>
      <c r="AH320" s="273"/>
      <c r="AI320" s="273"/>
      <c r="AJ320" s="273"/>
      <c r="AK320" s="262"/>
      <c r="AL320" s="262"/>
      <c r="AM320" s="262"/>
      <c r="AN320" s="262"/>
      <c r="AO320" s="262"/>
      <c r="AP320" s="538"/>
      <c r="AQ320" s="262"/>
      <c r="AR320" s="262"/>
      <c r="AS320" s="262"/>
      <c r="AT320" s="262"/>
      <c r="AU320" s="262"/>
      <c r="AV320" s="262"/>
      <c r="AW320" s="262"/>
      <c r="AX320" s="262"/>
      <c r="AY320" s="262"/>
      <c r="AZ320" s="262"/>
      <c r="BA320" s="262"/>
      <c r="BB320" s="262"/>
      <c r="BC320" s="262"/>
      <c r="BD320" s="262"/>
      <c r="BE320" s="264"/>
      <c r="BF320" s="538"/>
      <c r="BG320" s="576" t="str">
        <f t="shared" si="52"/>
        <v xml:space="preserve"> </v>
      </c>
      <c r="BH320" s="576" t="str">
        <f t="shared" si="54"/>
        <v xml:space="preserve"> </v>
      </c>
      <c r="BI320" s="576" t="str">
        <f t="shared" si="55"/>
        <v xml:space="preserve"> </v>
      </c>
      <c r="BJ320" s="576" t="str">
        <f t="shared" si="56"/>
        <v xml:space="preserve"> </v>
      </c>
      <c r="BK320" s="538"/>
      <c r="BL320" s="257"/>
      <c r="BM320" s="257"/>
      <c r="BN320" s="273"/>
      <c r="BO320" s="257"/>
      <c r="BP320" s="273"/>
      <c r="BQ320" s="273"/>
      <c r="BR320" s="273"/>
      <c r="BS320" s="262"/>
      <c r="BT320" s="262"/>
      <c r="BU320" s="262"/>
      <c r="BV320" s="262"/>
      <c r="BW320" s="262"/>
      <c r="BX320" s="538"/>
      <c r="BY320" s="262"/>
      <c r="BZ320" s="262"/>
      <c r="CA320" s="262"/>
      <c r="CB320" s="262"/>
      <c r="CC320" s="262"/>
      <c r="CD320" s="262"/>
      <c r="CE320" s="262"/>
      <c r="CF320" s="262"/>
      <c r="CG320" s="262"/>
      <c r="CH320" s="262"/>
      <c r="CI320" s="262"/>
      <c r="CJ320" s="262"/>
      <c r="CK320" s="262"/>
      <c r="CL320" s="262"/>
      <c r="CM320" s="264"/>
      <c r="CN320" s="538"/>
      <c r="CO320" s="576" t="str">
        <f t="shared" si="53"/>
        <v xml:space="preserve"> </v>
      </c>
      <c r="CP320" s="576" t="str">
        <f t="shared" si="57"/>
        <v xml:space="preserve"> </v>
      </c>
      <c r="CQ320" s="576" t="str">
        <f t="shared" si="58"/>
        <v xml:space="preserve"> </v>
      </c>
      <c r="CR320" s="576" t="str">
        <f t="shared" si="59"/>
        <v xml:space="preserve"> </v>
      </c>
      <c r="CS320" s="102"/>
      <c r="CT320" s="271"/>
    </row>
    <row r="321" spans="1:98" s="107" customFormat="1" ht="12.75" x14ac:dyDescent="0.25">
      <c r="A321" s="380"/>
      <c r="B321" s="376">
        <f>'Données démographiques'!B320</f>
        <v>0</v>
      </c>
      <c r="C321" s="376">
        <f>'Données démographiques'!C320</f>
        <v>0</v>
      </c>
      <c r="D321" s="377">
        <f>'Données démographiques'!D320</f>
        <v>0</v>
      </c>
      <c r="E321" s="377">
        <f>'Données démographiques'!E320</f>
        <v>0</v>
      </c>
      <c r="F321" s="377">
        <f>'Données démographiques'!F320</f>
        <v>0</v>
      </c>
      <c r="G321" s="102"/>
      <c r="H321" s="258"/>
      <c r="I321" s="493"/>
      <c r="J321" s="493"/>
      <c r="K321" s="258"/>
      <c r="L321" s="259"/>
      <c r="M321" s="493"/>
      <c r="N321" s="258"/>
      <c r="O321" s="259"/>
      <c r="P321" s="260"/>
      <c r="Q321" s="260"/>
      <c r="R321" s="260"/>
      <c r="S321" s="260"/>
      <c r="T321" s="260"/>
      <c r="U321" s="539"/>
      <c r="V321" s="258"/>
      <c r="W321" s="430"/>
      <c r="X321" s="430"/>
      <c r="Y321" s="102"/>
      <c r="Z321" s="258"/>
      <c r="AA321" s="431"/>
      <c r="AB321" s="431"/>
      <c r="AC321" s="102"/>
      <c r="AD321" s="259"/>
      <c r="AE321" s="259"/>
      <c r="AF321" s="258"/>
      <c r="AG321" s="259"/>
      <c r="AH321" s="258"/>
      <c r="AI321" s="258"/>
      <c r="AJ321" s="258"/>
      <c r="AK321" s="263"/>
      <c r="AL321" s="263"/>
      <c r="AM321" s="263"/>
      <c r="AN321" s="263"/>
      <c r="AO321" s="263"/>
      <c r="AP321" s="538"/>
      <c r="AQ321" s="263"/>
      <c r="AR321" s="263"/>
      <c r="AS321" s="263"/>
      <c r="AT321" s="263"/>
      <c r="AU321" s="263"/>
      <c r="AV321" s="263"/>
      <c r="AW321" s="263"/>
      <c r="AX321" s="263"/>
      <c r="AY321" s="263"/>
      <c r="AZ321" s="263"/>
      <c r="BA321" s="263"/>
      <c r="BB321" s="263"/>
      <c r="BC321" s="263"/>
      <c r="BD321" s="263"/>
      <c r="BE321" s="265"/>
      <c r="BF321" s="538"/>
      <c r="BG321" s="577" t="str">
        <f t="shared" si="52"/>
        <v xml:space="preserve"> </v>
      </c>
      <c r="BH321" s="577" t="str">
        <f t="shared" si="54"/>
        <v xml:space="preserve"> </v>
      </c>
      <c r="BI321" s="577" t="str">
        <f t="shared" si="55"/>
        <v xml:space="preserve"> </v>
      </c>
      <c r="BJ321" s="577" t="str">
        <f t="shared" si="56"/>
        <v xml:space="preserve"> </v>
      </c>
      <c r="BK321" s="538"/>
      <c r="BL321" s="259"/>
      <c r="BM321" s="259"/>
      <c r="BN321" s="258"/>
      <c r="BO321" s="259"/>
      <c r="BP321" s="258"/>
      <c r="BQ321" s="258"/>
      <c r="BR321" s="258"/>
      <c r="BS321" s="263"/>
      <c r="BT321" s="263"/>
      <c r="BU321" s="263"/>
      <c r="BV321" s="263"/>
      <c r="BW321" s="263"/>
      <c r="BX321" s="538"/>
      <c r="BY321" s="263"/>
      <c r="BZ321" s="263"/>
      <c r="CA321" s="263"/>
      <c r="CB321" s="263"/>
      <c r="CC321" s="263"/>
      <c r="CD321" s="263"/>
      <c r="CE321" s="263"/>
      <c r="CF321" s="263"/>
      <c r="CG321" s="263"/>
      <c r="CH321" s="263"/>
      <c r="CI321" s="263"/>
      <c r="CJ321" s="263"/>
      <c r="CK321" s="263"/>
      <c r="CL321" s="263"/>
      <c r="CM321" s="265"/>
      <c r="CN321" s="538"/>
      <c r="CO321" s="577" t="str">
        <f t="shared" si="53"/>
        <v xml:space="preserve"> </v>
      </c>
      <c r="CP321" s="577" t="str">
        <f t="shared" si="57"/>
        <v xml:space="preserve"> </v>
      </c>
      <c r="CQ321" s="577" t="str">
        <f t="shared" si="58"/>
        <v xml:space="preserve"> </v>
      </c>
      <c r="CR321" s="577" t="str">
        <f t="shared" si="59"/>
        <v xml:space="preserve"> </v>
      </c>
      <c r="CS321" s="102"/>
      <c r="CT321" s="530"/>
    </row>
    <row r="322" spans="1:98" s="107" customFormat="1" ht="12.75" x14ac:dyDescent="0.25">
      <c r="A322" s="380"/>
      <c r="B322" s="169">
        <f>'Données démographiques'!B321</f>
        <v>0</v>
      </c>
      <c r="C322" s="169">
        <f>'Données démographiques'!C321</f>
        <v>0</v>
      </c>
      <c r="D322" s="170">
        <f>'Données démographiques'!D321</f>
        <v>0</v>
      </c>
      <c r="E322" s="170">
        <f>'Données démographiques'!E321</f>
        <v>0</v>
      </c>
      <c r="F322" s="170">
        <f>'Données démographiques'!F321</f>
        <v>0</v>
      </c>
      <c r="G322" s="102"/>
      <c r="H322" s="273"/>
      <c r="I322" s="274"/>
      <c r="J322" s="274"/>
      <c r="K322" s="273"/>
      <c r="L322" s="257"/>
      <c r="M322" s="274"/>
      <c r="N322" s="273"/>
      <c r="O322" s="257"/>
      <c r="P322" s="278"/>
      <c r="Q322" s="278"/>
      <c r="R322" s="278"/>
      <c r="S322" s="278"/>
      <c r="T322" s="278"/>
      <c r="U322" s="537"/>
      <c r="V322" s="273"/>
      <c r="W322" s="255"/>
      <c r="X322" s="255"/>
      <c r="Y322" s="102"/>
      <c r="Z322" s="273"/>
      <c r="AA322" s="172"/>
      <c r="AB322" s="172"/>
      <c r="AC322" s="102"/>
      <c r="AD322" s="257"/>
      <c r="AE322" s="257"/>
      <c r="AF322" s="273"/>
      <c r="AG322" s="257"/>
      <c r="AH322" s="273"/>
      <c r="AI322" s="273"/>
      <c r="AJ322" s="273"/>
      <c r="AK322" s="262"/>
      <c r="AL322" s="262"/>
      <c r="AM322" s="262"/>
      <c r="AN322" s="262"/>
      <c r="AO322" s="262"/>
      <c r="AP322" s="538"/>
      <c r="AQ322" s="262"/>
      <c r="AR322" s="262"/>
      <c r="AS322" s="262"/>
      <c r="AT322" s="262"/>
      <c r="AU322" s="262"/>
      <c r="AV322" s="262"/>
      <c r="AW322" s="262"/>
      <c r="AX322" s="262"/>
      <c r="AY322" s="262"/>
      <c r="AZ322" s="262"/>
      <c r="BA322" s="262"/>
      <c r="BB322" s="262"/>
      <c r="BC322" s="262"/>
      <c r="BD322" s="262"/>
      <c r="BE322" s="264"/>
      <c r="BF322" s="538"/>
      <c r="BG322" s="576" t="str">
        <f t="shared" si="52"/>
        <v xml:space="preserve"> </v>
      </c>
      <c r="BH322" s="576" t="str">
        <f t="shared" si="54"/>
        <v xml:space="preserve"> </v>
      </c>
      <c r="BI322" s="576" t="str">
        <f t="shared" si="55"/>
        <v xml:space="preserve"> </v>
      </c>
      <c r="BJ322" s="576" t="str">
        <f t="shared" si="56"/>
        <v xml:space="preserve"> </v>
      </c>
      <c r="BK322" s="538"/>
      <c r="BL322" s="257"/>
      <c r="BM322" s="257"/>
      <c r="BN322" s="273"/>
      <c r="BO322" s="257"/>
      <c r="BP322" s="273"/>
      <c r="BQ322" s="273"/>
      <c r="BR322" s="273"/>
      <c r="BS322" s="262"/>
      <c r="BT322" s="262"/>
      <c r="BU322" s="262"/>
      <c r="BV322" s="262"/>
      <c r="BW322" s="262"/>
      <c r="BX322" s="538"/>
      <c r="BY322" s="262"/>
      <c r="BZ322" s="262"/>
      <c r="CA322" s="262"/>
      <c r="CB322" s="262"/>
      <c r="CC322" s="262"/>
      <c r="CD322" s="262"/>
      <c r="CE322" s="262"/>
      <c r="CF322" s="262"/>
      <c r="CG322" s="262"/>
      <c r="CH322" s="262"/>
      <c r="CI322" s="262"/>
      <c r="CJ322" s="262"/>
      <c r="CK322" s="262"/>
      <c r="CL322" s="262"/>
      <c r="CM322" s="264"/>
      <c r="CN322" s="538"/>
      <c r="CO322" s="576" t="str">
        <f t="shared" si="53"/>
        <v xml:space="preserve"> </v>
      </c>
      <c r="CP322" s="576" t="str">
        <f t="shared" si="57"/>
        <v xml:space="preserve"> </v>
      </c>
      <c r="CQ322" s="576" t="str">
        <f t="shared" si="58"/>
        <v xml:space="preserve"> </v>
      </c>
      <c r="CR322" s="576" t="str">
        <f t="shared" si="59"/>
        <v xml:space="preserve"> </v>
      </c>
      <c r="CS322" s="102"/>
      <c r="CT322" s="271"/>
    </row>
    <row r="323" spans="1:98" s="107" customFormat="1" ht="12.75" x14ac:dyDescent="0.25">
      <c r="A323" s="380"/>
      <c r="B323" s="376">
        <f>'Données démographiques'!B322</f>
        <v>0</v>
      </c>
      <c r="C323" s="376">
        <f>'Données démographiques'!C322</f>
        <v>0</v>
      </c>
      <c r="D323" s="377">
        <f>'Données démographiques'!D322</f>
        <v>0</v>
      </c>
      <c r="E323" s="377">
        <f>'Données démographiques'!E322</f>
        <v>0</v>
      </c>
      <c r="F323" s="377">
        <f>'Données démographiques'!F322</f>
        <v>0</v>
      </c>
      <c r="G323" s="102"/>
      <c r="H323" s="258"/>
      <c r="I323" s="493"/>
      <c r="J323" s="493"/>
      <c r="K323" s="258"/>
      <c r="L323" s="259"/>
      <c r="M323" s="493"/>
      <c r="N323" s="258"/>
      <c r="O323" s="259"/>
      <c r="P323" s="260"/>
      <c r="Q323" s="260"/>
      <c r="R323" s="260"/>
      <c r="S323" s="260"/>
      <c r="T323" s="260"/>
      <c r="U323" s="539"/>
      <c r="V323" s="258"/>
      <c r="W323" s="430"/>
      <c r="X323" s="430"/>
      <c r="Y323" s="102"/>
      <c r="Z323" s="258"/>
      <c r="AA323" s="431"/>
      <c r="AB323" s="431"/>
      <c r="AC323" s="102"/>
      <c r="AD323" s="259"/>
      <c r="AE323" s="259"/>
      <c r="AF323" s="258"/>
      <c r="AG323" s="259"/>
      <c r="AH323" s="258"/>
      <c r="AI323" s="258"/>
      <c r="AJ323" s="258"/>
      <c r="AK323" s="263"/>
      <c r="AL323" s="263"/>
      <c r="AM323" s="263"/>
      <c r="AN323" s="263"/>
      <c r="AO323" s="263"/>
      <c r="AP323" s="538"/>
      <c r="AQ323" s="263"/>
      <c r="AR323" s="263"/>
      <c r="AS323" s="263"/>
      <c r="AT323" s="263"/>
      <c r="AU323" s="263"/>
      <c r="AV323" s="263"/>
      <c r="AW323" s="263"/>
      <c r="AX323" s="263"/>
      <c r="AY323" s="263"/>
      <c r="AZ323" s="263"/>
      <c r="BA323" s="263"/>
      <c r="BB323" s="263"/>
      <c r="BC323" s="263"/>
      <c r="BD323" s="263"/>
      <c r="BE323" s="265"/>
      <c r="BF323" s="538"/>
      <c r="BG323" s="577" t="str">
        <f t="shared" si="52"/>
        <v xml:space="preserve"> </v>
      </c>
      <c r="BH323" s="577" t="str">
        <f t="shared" si="54"/>
        <v xml:space="preserve"> </v>
      </c>
      <c r="BI323" s="577" t="str">
        <f t="shared" si="55"/>
        <v xml:space="preserve"> </v>
      </c>
      <c r="BJ323" s="577" t="str">
        <f t="shared" si="56"/>
        <v xml:space="preserve"> </v>
      </c>
      <c r="BK323" s="538"/>
      <c r="BL323" s="259"/>
      <c r="BM323" s="259"/>
      <c r="BN323" s="258"/>
      <c r="BO323" s="259"/>
      <c r="BP323" s="258"/>
      <c r="BQ323" s="258"/>
      <c r="BR323" s="258"/>
      <c r="BS323" s="263"/>
      <c r="BT323" s="263"/>
      <c r="BU323" s="263"/>
      <c r="BV323" s="263"/>
      <c r="BW323" s="263"/>
      <c r="BX323" s="538"/>
      <c r="BY323" s="263"/>
      <c r="BZ323" s="263"/>
      <c r="CA323" s="263"/>
      <c r="CB323" s="263"/>
      <c r="CC323" s="263"/>
      <c r="CD323" s="263"/>
      <c r="CE323" s="263"/>
      <c r="CF323" s="263"/>
      <c r="CG323" s="263"/>
      <c r="CH323" s="263"/>
      <c r="CI323" s="263"/>
      <c r="CJ323" s="263"/>
      <c r="CK323" s="263"/>
      <c r="CL323" s="263"/>
      <c r="CM323" s="265"/>
      <c r="CN323" s="538"/>
      <c r="CO323" s="577" t="str">
        <f t="shared" si="53"/>
        <v xml:space="preserve"> </v>
      </c>
      <c r="CP323" s="577" t="str">
        <f t="shared" si="57"/>
        <v xml:space="preserve"> </v>
      </c>
      <c r="CQ323" s="577" t="str">
        <f t="shared" si="58"/>
        <v xml:space="preserve"> </v>
      </c>
      <c r="CR323" s="577" t="str">
        <f t="shared" si="59"/>
        <v xml:space="preserve"> </v>
      </c>
      <c r="CS323" s="102"/>
      <c r="CT323" s="530"/>
    </row>
    <row r="324" spans="1:98" s="107" customFormat="1" ht="12.75" x14ac:dyDescent="0.25">
      <c r="A324" s="380"/>
      <c r="B324" s="169">
        <f>'Données démographiques'!B323</f>
        <v>0</v>
      </c>
      <c r="C324" s="169">
        <f>'Données démographiques'!C323</f>
        <v>0</v>
      </c>
      <c r="D324" s="170">
        <f>'Données démographiques'!D323</f>
        <v>0</v>
      </c>
      <c r="E324" s="170">
        <f>'Données démographiques'!E323</f>
        <v>0</v>
      </c>
      <c r="F324" s="170">
        <f>'Données démographiques'!F323</f>
        <v>0</v>
      </c>
      <c r="G324" s="102"/>
      <c r="H324" s="273"/>
      <c r="I324" s="274"/>
      <c r="J324" s="274"/>
      <c r="K324" s="273"/>
      <c r="L324" s="257"/>
      <c r="M324" s="274"/>
      <c r="N324" s="273"/>
      <c r="O324" s="257"/>
      <c r="P324" s="278"/>
      <c r="Q324" s="278"/>
      <c r="R324" s="278"/>
      <c r="S324" s="278"/>
      <c r="T324" s="278"/>
      <c r="U324" s="537"/>
      <c r="V324" s="273"/>
      <c r="W324" s="255"/>
      <c r="X324" s="255"/>
      <c r="Y324" s="102"/>
      <c r="Z324" s="273"/>
      <c r="AA324" s="172"/>
      <c r="AB324" s="172"/>
      <c r="AC324" s="102"/>
      <c r="AD324" s="257"/>
      <c r="AE324" s="257"/>
      <c r="AF324" s="273"/>
      <c r="AG324" s="257"/>
      <c r="AH324" s="273"/>
      <c r="AI324" s="273"/>
      <c r="AJ324" s="273"/>
      <c r="AK324" s="262"/>
      <c r="AL324" s="262"/>
      <c r="AM324" s="262"/>
      <c r="AN324" s="262"/>
      <c r="AO324" s="262"/>
      <c r="AP324" s="538"/>
      <c r="AQ324" s="262"/>
      <c r="AR324" s="262"/>
      <c r="AS324" s="262"/>
      <c r="AT324" s="262"/>
      <c r="AU324" s="262"/>
      <c r="AV324" s="262"/>
      <c r="AW324" s="262"/>
      <c r="AX324" s="262"/>
      <c r="AY324" s="262"/>
      <c r="AZ324" s="262"/>
      <c r="BA324" s="262"/>
      <c r="BB324" s="262"/>
      <c r="BC324" s="262"/>
      <c r="BD324" s="262"/>
      <c r="BE324" s="264"/>
      <c r="BF324" s="538"/>
      <c r="BG324" s="576" t="str">
        <f t="shared" si="52"/>
        <v xml:space="preserve"> </v>
      </c>
      <c r="BH324" s="576" t="str">
        <f t="shared" si="54"/>
        <v xml:space="preserve"> </v>
      </c>
      <c r="BI324" s="576" t="str">
        <f t="shared" si="55"/>
        <v xml:space="preserve"> </v>
      </c>
      <c r="BJ324" s="576" t="str">
        <f t="shared" si="56"/>
        <v xml:space="preserve"> </v>
      </c>
      <c r="BK324" s="538"/>
      <c r="BL324" s="257"/>
      <c r="BM324" s="257"/>
      <c r="BN324" s="273"/>
      <c r="BO324" s="257"/>
      <c r="BP324" s="273"/>
      <c r="BQ324" s="273"/>
      <c r="BR324" s="273"/>
      <c r="BS324" s="262"/>
      <c r="BT324" s="262"/>
      <c r="BU324" s="262"/>
      <c r="BV324" s="262"/>
      <c r="BW324" s="262"/>
      <c r="BX324" s="538"/>
      <c r="BY324" s="262"/>
      <c r="BZ324" s="262"/>
      <c r="CA324" s="262"/>
      <c r="CB324" s="262"/>
      <c r="CC324" s="262"/>
      <c r="CD324" s="262"/>
      <c r="CE324" s="262"/>
      <c r="CF324" s="262"/>
      <c r="CG324" s="262"/>
      <c r="CH324" s="262"/>
      <c r="CI324" s="262"/>
      <c r="CJ324" s="262"/>
      <c r="CK324" s="262"/>
      <c r="CL324" s="262"/>
      <c r="CM324" s="264"/>
      <c r="CN324" s="538"/>
      <c r="CO324" s="576" t="str">
        <f t="shared" si="53"/>
        <v xml:space="preserve"> </v>
      </c>
      <c r="CP324" s="576" t="str">
        <f t="shared" si="57"/>
        <v xml:space="preserve"> </v>
      </c>
      <c r="CQ324" s="576" t="str">
        <f t="shared" si="58"/>
        <v xml:space="preserve"> </v>
      </c>
      <c r="CR324" s="576" t="str">
        <f t="shared" si="59"/>
        <v xml:space="preserve"> </v>
      </c>
      <c r="CS324" s="102"/>
      <c r="CT324" s="271"/>
    </row>
    <row r="325" spans="1:98" s="107" customFormat="1" ht="12.75" x14ac:dyDescent="0.25">
      <c r="A325" s="380"/>
      <c r="B325" s="376">
        <f>'Données démographiques'!B324</f>
        <v>0</v>
      </c>
      <c r="C325" s="376">
        <f>'Données démographiques'!C324</f>
        <v>0</v>
      </c>
      <c r="D325" s="377">
        <f>'Données démographiques'!D324</f>
        <v>0</v>
      </c>
      <c r="E325" s="377">
        <f>'Données démographiques'!E324</f>
        <v>0</v>
      </c>
      <c r="F325" s="377">
        <f>'Données démographiques'!F324</f>
        <v>0</v>
      </c>
      <c r="G325" s="102"/>
      <c r="H325" s="258"/>
      <c r="I325" s="493"/>
      <c r="J325" s="493"/>
      <c r="K325" s="258"/>
      <c r="L325" s="259"/>
      <c r="M325" s="493"/>
      <c r="N325" s="258"/>
      <c r="O325" s="259"/>
      <c r="P325" s="260"/>
      <c r="Q325" s="260"/>
      <c r="R325" s="260"/>
      <c r="S325" s="260"/>
      <c r="T325" s="260"/>
      <c r="U325" s="539"/>
      <c r="V325" s="258"/>
      <c r="W325" s="430"/>
      <c r="X325" s="430"/>
      <c r="Y325" s="102"/>
      <c r="Z325" s="258"/>
      <c r="AA325" s="431"/>
      <c r="AB325" s="431"/>
      <c r="AC325" s="102"/>
      <c r="AD325" s="259"/>
      <c r="AE325" s="259"/>
      <c r="AF325" s="258"/>
      <c r="AG325" s="259"/>
      <c r="AH325" s="258"/>
      <c r="AI325" s="258"/>
      <c r="AJ325" s="258"/>
      <c r="AK325" s="263"/>
      <c r="AL325" s="263"/>
      <c r="AM325" s="263"/>
      <c r="AN325" s="263"/>
      <c r="AO325" s="263"/>
      <c r="AP325" s="538"/>
      <c r="AQ325" s="263"/>
      <c r="AR325" s="263"/>
      <c r="AS325" s="263"/>
      <c r="AT325" s="263"/>
      <c r="AU325" s="263"/>
      <c r="AV325" s="263"/>
      <c r="AW325" s="263"/>
      <c r="AX325" s="263"/>
      <c r="AY325" s="263"/>
      <c r="AZ325" s="263"/>
      <c r="BA325" s="263"/>
      <c r="BB325" s="263"/>
      <c r="BC325" s="263"/>
      <c r="BD325" s="263"/>
      <c r="BE325" s="265"/>
      <c r="BF325" s="538"/>
      <c r="BG325" s="577" t="str">
        <f t="shared" si="52"/>
        <v xml:space="preserve"> </v>
      </c>
      <c r="BH325" s="577" t="str">
        <f t="shared" si="54"/>
        <v xml:space="preserve"> </v>
      </c>
      <c r="BI325" s="577" t="str">
        <f t="shared" si="55"/>
        <v xml:space="preserve"> </v>
      </c>
      <c r="BJ325" s="577" t="str">
        <f t="shared" si="56"/>
        <v xml:space="preserve"> </v>
      </c>
      <c r="BK325" s="538"/>
      <c r="BL325" s="259"/>
      <c r="BM325" s="259"/>
      <c r="BN325" s="258"/>
      <c r="BO325" s="259"/>
      <c r="BP325" s="258"/>
      <c r="BQ325" s="258"/>
      <c r="BR325" s="258"/>
      <c r="BS325" s="263"/>
      <c r="BT325" s="263"/>
      <c r="BU325" s="263"/>
      <c r="BV325" s="263"/>
      <c r="BW325" s="263"/>
      <c r="BX325" s="538"/>
      <c r="BY325" s="263"/>
      <c r="BZ325" s="263"/>
      <c r="CA325" s="263"/>
      <c r="CB325" s="263"/>
      <c r="CC325" s="263"/>
      <c r="CD325" s="263"/>
      <c r="CE325" s="263"/>
      <c r="CF325" s="263"/>
      <c r="CG325" s="263"/>
      <c r="CH325" s="263"/>
      <c r="CI325" s="263"/>
      <c r="CJ325" s="263"/>
      <c r="CK325" s="263"/>
      <c r="CL325" s="263"/>
      <c r="CM325" s="265"/>
      <c r="CN325" s="538"/>
      <c r="CO325" s="577" t="str">
        <f t="shared" si="53"/>
        <v xml:space="preserve"> </v>
      </c>
      <c r="CP325" s="577" t="str">
        <f t="shared" si="57"/>
        <v xml:space="preserve"> </v>
      </c>
      <c r="CQ325" s="577" t="str">
        <f t="shared" si="58"/>
        <v xml:space="preserve"> </v>
      </c>
      <c r="CR325" s="577" t="str">
        <f t="shared" si="59"/>
        <v xml:space="preserve"> </v>
      </c>
      <c r="CS325" s="102"/>
      <c r="CT325" s="530"/>
    </row>
    <row r="326" spans="1:98" s="107" customFormat="1" ht="12.75" x14ac:dyDescent="0.25">
      <c r="A326" s="380"/>
      <c r="B326" s="169">
        <f>'Données démographiques'!B325</f>
        <v>0</v>
      </c>
      <c r="C326" s="169">
        <f>'Données démographiques'!C325</f>
        <v>0</v>
      </c>
      <c r="D326" s="170">
        <f>'Données démographiques'!D325</f>
        <v>0</v>
      </c>
      <c r="E326" s="170">
        <f>'Données démographiques'!E325</f>
        <v>0</v>
      </c>
      <c r="F326" s="170">
        <f>'Données démographiques'!F325</f>
        <v>0</v>
      </c>
      <c r="G326" s="102"/>
      <c r="H326" s="273"/>
      <c r="I326" s="274"/>
      <c r="J326" s="274"/>
      <c r="K326" s="273"/>
      <c r="L326" s="257"/>
      <c r="M326" s="274"/>
      <c r="N326" s="273"/>
      <c r="O326" s="257"/>
      <c r="P326" s="278"/>
      <c r="Q326" s="278"/>
      <c r="R326" s="278"/>
      <c r="S326" s="278"/>
      <c r="T326" s="278"/>
      <c r="U326" s="537"/>
      <c r="V326" s="273"/>
      <c r="W326" s="255"/>
      <c r="X326" s="255"/>
      <c r="Y326" s="102"/>
      <c r="Z326" s="273"/>
      <c r="AA326" s="172"/>
      <c r="AB326" s="172"/>
      <c r="AC326" s="102"/>
      <c r="AD326" s="257"/>
      <c r="AE326" s="257"/>
      <c r="AF326" s="273"/>
      <c r="AG326" s="257"/>
      <c r="AH326" s="273"/>
      <c r="AI326" s="273"/>
      <c r="AJ326" s="273"/>
      <c r="AK326" s="262"/>
      <c r="AL326" s="262"/>
      <c r="AM326" s="262"/>
      <c r="AN326" s="262"/>
      <c r="AO326" s="262"/>
      <c r="AP326" s="538"/>
      <c r="AQ326" s="262"/>
      <c r="AR326" s="262"/>
      <c r="AS326" s="262"/>
      <c r="AT326" s="262"/>
      <c r="AU326" s="262"/>
      <c r="AV326" s="262"/>
      <c r="AW326" s="262"/>
      <c r="AX326" s="262"/>
      <c r="AY326" s="262"/>
      <c r="AZ326" s="262"/>
      <c r="BA326" s="262"/>
      <c r="BB326" s="262"/>
      <c r="BC326" s="262"/>
      <c r="BD326" s="262"/>
      <c r="BE326" s="264"/>
      <c r="BF326" s="538"/>
      <c r="BG326" s="576" t="str">
        <f t="shared" si="52"/>
        <v xml:space="preserve"> </v>
      </c>
      <c r="BH326" s="576" t="str">
        <f t="shared" si="54"/>
        <v xml:space="preserve"> </v>
      </c>
      <c r="BI326" s="576" t="str">
        <f t="shared" si="55"/>
        <v xml:space="preserve"> </v>
      </c>
      <c r="BJ326" s="576" t="str">
        <f t="shared" si="56"/>
        <v xml:space="preserve"> </v>
      </c>
      <c r="BK326" s="538"/>
      <c r="BL326" s="257"/>
      <c r="BM326" s="257"/>
      <c r="BN326" s="273"/>
      <c r="BO326" s="257"/>
      <c r="BP326" s="273"/>
      <c r="BQ326" s="273"/>
      <c r="BR326" s="273"/>
      <c r="BS326" s="262"/>
      <c r="BT326" s="262"/>
      <c r="BU326" s="262"/>
      <c r="BV326" s="262"/>
      <c r="BW326" s="262"/>
      <c r="BX326" s="538"/>
      <c r="BY326" s="262"/>
      <c r="BZ326" s="262"/>
      <c r="CA326" s="262"/>
      <c r="CB326" s="262"/>
      <c r="CC326" s="262"/>
      <c r="CD326" s="262"/>
      <c r="CE326" s="262"/>
      <c r="CF326" s="262"/>
      <c r="CG326" s="262"/>
      <c r="CH326" s="262"/>
      <c r="CI326" s="262"/>
      <c r="CJ326" s="262"/>
      <c r="CK326" s="262"/>
      <c r="CL326" s="262"/>
      <c r="CM326" s="264"/>
      <c r="CN326" s="538"/>
      <c r="CO326" s="576" t="str">
        <f t="shared" si="53"/>
        <v xml:space="preserve"> </v>
      </c>
      <c r="CP326" s="576" t="str">
        <f t="shared" si="57"/>
        <v xml:space="preserve"> </v>
      </c>
      <c r="CQ326" s="576" t="str">
        <f t="shared" si="58"/>
        <v xml:space="preserve"> </v>
      </c>
      <c r="CR326" s="576" t="str">
        <f t="shared" si="59"/>
        <v xml:space="preserve"> </v>
      </c>
      <c r="CS326" s="102"/>
      <c r="CT326" s="271"/>
    </row>
    <row r="327" spans="1:98" s="107" customFormat="1" ht="12.75" x14ac:dyDescent="0.25">
      <c r="A327" s="380"/>
      <c r="B327" s="376">
        <f>'Données démographiques'!B326</f>
        <v>0</v>
      </c>
      <c r="C327" s="376">
        <f>'Données démographiques'!C326</f>
        <v>0</v>
      </c>
      <c r="D327" s="377">
        <f>'Données démographiques'!D326</f>
        <v>0</v>
      </c>
      <c r="E327" s="377">
        <f>'Données démographiques'!E326</f>
        <v>0</v>
      </c>
      <c r="F327" s="377">
        <f>'Données démographiques'!F326</f>
        <v>0</v>
      </c>
      <c r="G327" s="102"/>
      <c r="H327" s="258"/>
      <c r="I327" s="493"/>
      <c r="J327" s="493"/>
      <c r="K327" s="258"/>
      <c r="L327" s="259"/>
      <c r="M327" s="493"/>
      <c r="N327" s="258"/>
      <c r="O327" s="259"/>
      <c r="P327" s="260"/>
      <c r="Q327" s="260"/>
      <c r="R327" s="260"/>
      <c r="S327" s="260"/>
      <c r="T327" s="260"/>
      <c r="U327" s="539"/>
      <c r="V327" s="258"/>
      <c r="W327" s="430"/>
      <c r="X327" s="430"/>
      <c r="Y327" s="102"/>
      <c r="Z327" s="258"/>
      <c r="AA327" s="431"/>
      <c r="AB327" s="431"/>
      <c r="AC327" s="102"/>
      <c r="AD327" s="259"/>
      <c r="AE327" s="259"/>
      <c r="AF327" s="258"/>
      <c r="AG327" s="259"/>
      <c r="AH327" s="258"/>
      <c r="AI327" s="258"/>
      <c r="AJ327" s="258"/>
      <c r="AK327" s="263"/>
      <c r="AL327" s="263"/>
      <c r="AM327" s="263"/>
      <c r="AN327" s="263"/>
      <c r="AO327" s="263"/>
      <c r="AP327" s="538"/>
      <c r="AQ327" s="263"/>
      <c r="AR327" s="263"/>
      <c r="AS327" s="263"/>
      <c r="AT327" s="263"/>
      <c r="AU327" s="263"/>
      <c r="AV327" s="263"/>
      <c r="AW327" s="263"/>
      <c r="AX327" s="263"/>
      <c r="AY327" s="263"/>
      <c r="AZ327" s="263"/>
      <c r="BA327" s="263"/>
      <c r="BB327" s="263"/>
      <c r="BC327" s="263"/>
      <c r="BD327" s="263"/>
      <c r="BE327" s="265"/>
      <c r="BF327" s="538"/>
      <c r="BG327" s="577" t="str">
        <f t="shared" si="52"/>
        <v xml:space="preserve"> </v>
      </c>
      <c r="BH327" s="577" t="str">
        <f t="shared" si="54"/>
        <v xml:space="preserve"> </v>
      </c>
      <c r="BI327" s="577" t="str">
        <f t="shared" si="55"/>
        <v xml:space="preserve"> </v>
      </c>
      <c r="BJ327" s="577" t="str">
        <f t="shared" si="56"/>
        <v xml:space="preserve"> </v>
      </c>
      <c r="BK327" s="538"/>
      <c r="BL327" s="259"/>
      <c r="BM327" s="259"/>
      <c r="BN327" s="258"/>
      <c r="BO327" s="259"/>
      <c r="BP327" s="258"/>
      <c r="BQ327" s="258"/>
      <c r="BR327" s="258"/>
      <c r="BS327" s="263"/>
      <c r="BT327" s="263"/>
      <c r="BU327" s="263"/>
      <c r="BV327" s="263"/>
      <c r="BW327" s="263"/>
      <c r="BX327" s="538"/>
      <c r="BY327" s="263"/>
      <c r="BZ327" s="263"/>
      <c r="CA327" s="263"/>
      <c r="CB327" s="263"/>
      <c r="CC327" s="263"/>
      <c r="CD327" s="263"/>
      <c r="CE327" s="263"/>
      <c r="CF327" s="263"/>
      <c r="CG327" s="263"/>
      <c r="CH327" s="263"/>
      <c r="CI327" s="263"/>
      <c r="CJ327" s="263"/>
      <c r="CK327" s="263"/>
      <c r="CL327" s="263"/>
      <c r="CM327" s="265"/>
      <c r="CN327" s="538"/>
      <c r="CO327" s="577" t="str">
        <f t="shared" si="53"/>
        <v xml:space="preserve"> </v>
      </c>
      <c r="CP327" s="577" t="str">
        <f t="shared" si="57"/>
        <v xml:space="preserve"> </v>
      </c>
      <c r="CQ327" s="577" t="str">
        <f t="shared" si="58"/>
        <v xml:space="preserve"> </v>
      </c>
      <c r="CR327" s="577" t="str">
        <f t="shared" si="59"/>
        <v xml:space="preserve"> </v>
      </c>
      <c r="CS327" s="102"/>
      <c r="CT327" s="530"/>
    </row>
    <row r="328" spans="1:98" s="107" customFormat="1" ht="12.75" x14ac:dyDescent="0.25">
      <c r="A328" s="380"/>
      <c r="B328" s="169">
        <f>'Données démographiques'!B327</f>
        <v>0</v>
      </c>
      <c r="C328" s="169">
        <f>'Données démographiques'!C327</f>
        <v>0</v>
      </c>
      <c r="D328" s="170">
        <f>'Données démographiques'!D327</f>
        <v>0</v>
      </c>
      <c r="E328" s="170">
        <f>'Données démographiques'!E327</f>
        <v>0</v>
      </c>
      <c r="F328" s="170">
        <f>'Données démographiques'!F327</f>
        <v>0</v>
      </c>
      <c r="G328" s="102"/>
      <c r="H328" s="273"/>
      <c r="I328" s="274"/>
      <c r="J328" s="274"/>
      <c r="K328" s="273"/>
      <c r="L328" s="257"/>
      <c r="M328" s="274"/>
      <c r="N328" s="273"/>
      <c r="O328" s="257"/>
      <c r="P328" s="278"/>
      <c r="Q328" s="278"/>
      <c r="R328" s="278"/>
      <c r="S328" s="278"/>
      <c r="T328" s="278"/>
      <c r="U328" s="537"/>
      <c r="V328" s="273"/>
      <c r="W328" s="255"/>
      <c r="X328" s="255"/>
      <c r="Y328" s="102"/>
      <c r="Z328" s="273"/>
      <c r="AA328" s="172"/>
      <c r="AB328" s="172"/>
      <c r="AC328" s="102"/>
      <c r="AD328" s="257"/>
      <c r="AE328" s="257"/>
      <c r="AF328" s="273"/>
      <c r="AG328" s="257"/>
      <c r="AH328" s="273"/>
      <c r="AI328" s="273"/>
      <c r="AJ328" s="273"/>
      <c r="AK328" s="262"/>
      <c r="AL328" s="262"/>
      <c r="AM328" s="262"/>
      <c r="AN328" s="262"/>
      <c r="AO328" s="262"/>
      <c r="AP328" s="538"/>
      <c r="AQ328" s="262"/>
      <c r="AR328" s="262"/>
      <c r="AS328" s="262"/>
      <c r="AT328" s="262"/>
      <c r="AU328" s="262"/>
      <c r="AV328" s="262"/>
      <c r="AW328" s="262"/>
      <c r="AX328" s="262"/>
      <c r="AY328" s="262"/>
      <c r="AZ328" s="262"/>
      <c r="BA328" s="262"/>
      <c r="BB328" s="262"/>
      <c r="BC328" s="262"/>
      <c r="BD328" s="262"/>
      <c r="BE328" s="264"/>
      <c r="BF328" s="538"/>
      <c r="BG328" s="576" t="str">
        <f t="shared" si="52"/>
        <v xml:space="preserve"> </v>
      </c>
      <c r="BH328" s="576" t="str">
        <f t="shared" si="54"/>
        <v xml:space="preserve"> </v>
      </c>
      <c r="BI328" s="576" t="str">
        <f t="shared" si="55"/>
        <v xml:space="preserve"> </v>
      </c>
      <c r="BJ328" s="576" t="str">
        <f t="shared" si="56"/>
        <v xml:space="preserve"> </v>
      </c>
      <c r="BK328" s="538"/>
      <c r="BL328" s="257"/>
      <c r="BM328" s="257"/>
      <c r="BN328" s="273"/>
      <c r="BO328" s="257"/>
      <c r="BP328" s="273"/>
      <c r="BQ328" s="273"/>
      <c r="BR328" s="273"/>
      <c r="BS328" s="262"/>
      <c r="BT328" s="262"/>
      <c r="BU328" s="262"/>
      <c r="BV328" s="262"/>
      <c r="BW328" s="262"/>
      <c r="BX328" s="538"/>
      <c r="BY328" s="262"/>
      <c r="BZ328" s="262"/>
      <c r="CA328" s="262"/>
      <c r="CB328" s="262"/>
      <c r="CC328" s="262"/>
      <c r="CD328" s="262"/>
      <c r="CE328" s="262"/>
      <c r="CF328" s="262"/>
      <c r="CG328" s="262"/>
      <c r="CH328" s="262"/>
      <c r="CI328" s="262"/>
      <c r="CJ328" s="262"/>
      <c r="CK328" s="262"/>
      <c r="CL328" s="262"/>
      <c r="CM328" s="264"/>
      <c r="CN328" s="538"/>
      <c r="CO328" s="576" t="str">
        <f t="shared" si="53"/>
        <v xml:space="preserve"> </v>
      </c>
      <c r="CP328" s="576" t="str">
        <f t="shared" si="57"/>
        <v xml:space="preserve"> </v>
      </c>
      <c r="CQ328" s="576" t="str">
        <f t="shared" si="58"/>
        <v xml:space="preserve"> </v>
      </c>
      <c r="CR328" s="576" t="str">
        <f t="shared" si="59"/>
        <v xml:space="preserve"> </v>
      </c>
      <c r="CS328" s="102"/>
      <c r="CT328" s="271"/>
    </row>
    <row r="329" spans="1:98" s="107" customFormat="1" ht="12.75" x14ac:dyDescent="0.25">
      <c r="A329" s="380"/>
      <c r="B329" s="376">
        <f>'Données démographiques'!B328</f>
        <v>0</v>
      </c>
      <c r="C329" s="376">
        <f>'Données démographiques'!C328</f>
        <v>0</v>
      </c>
      <c r="D329" s="377">
        <f>'Données démographiques'!D328</f>
        <v>0</v>
      </c>
      <c r="E329" s="377">
        <f>'Données démographiques'!E328</f>
        <v>0</v>
      </c>
      <c r="F329" s="377">
        <f>'Données démographiques'!F328</f>
        <v>0</v>
      </c>
      <c r="G329" s="102"/>
      <c r="H329" s="258"/>
      <c r="I329" s="493"/>
      <c r="J329" s="493"/>
      <c r="K329" s="258"/>
      <c r="L329" s="259"/>
      <c r="M329" s="493"/>
      <c r="N329" s="258"/>
      <c r="O329" s="259"/>
      <c r="P329" s="260"/>
      <c r="Q329" s="260"/>
      <c r="R329" s="260"/>
      <c r="S329" s="260"/>
      <c r="T329" s="260"/>
      <c r="U329" s="539"/>
      <c r="V329" s="258"/>
      <c r="W329" s="430"/>
      <c r="X329" s="430"/>
      <c r="Y329" s="102"/>
      <c r="Z329" s="258"/>
      <c r="AA329" s="431"/>
      <c r="AB329" s="431"/>
      <c r="AC329" s="102"/>
      <c r="AD329" s="259"/>
      <c r="AE329" s="259"/>
      <c r="AF329" s="258"/>
      <c r="AG329" s="259"/>
      <c r="AH329" s="258"/>
      <c r="AI329" s="258"/>
      <c r="AJ329" s="258"/>
      <c r="AK329" s="263"/>
      <c r="AL329" s="263"/>
      <c r="AM329" s="263"/>
      <c r="AN329" s="263"/>
      <c r="AO329" s="263"/>
      <c r="AP329" s="538"/>
      <c r="AQ329" s="263"/>
      <c r="AR329" s="263"/>
      <c r="AS329" s="263"/>
      <c r="AT329" s="263"/>
      <c r="AU329" s="263"/>
      <c r="AV329" s="263"/>
      <c r="AW329" s="263"/>
      <c r="AX329" s="263"/>
      <c r="AY329" s="263"/>
      <c r="AZ329" s="263"/>
      <c r="BA329" s="263"/>
      <c r="BB329" s="263"/>
      <c r="BC329" s="263"/>
      <c r="BD329" s="263"/>
      <c r="BE329" s="265"/>
      <c r="BF329" s="538"/>
      <c r="BG329" s="577" t="str">
        <f t="shared" si="52"/>
        <v xml:space="preserve"> </v>
      </c>
      <c r="BH329" s="577" t="str">
        <f t="shared" si="54"/>
        <v xml:space="preserve"> </v>
      </c>
      <c r="BI329" s="577" t="str">
        <f t="shared" si="55"/>
        <v xml:space="preserve"> </v>
      </c>
      <c r="BJ329" s="577" t="str">
        <f t="shared" si="56"/>
        <v xml:space="preserve"> </v>
      </c>
      <c r="BK329" s="538"/>
      <c r="BL329" s="259"/>
      <c r="BM329" s="259"/>
      <c r="BN329" s="258"/>
      <c r="BO329" s="259"/>
      <c r="BP329" s="258"/>
      <c r="BQ329" s="258"/>
      <c r="BR329" s="258"/>
      <c r="BS329" s="263"/>
      <c r="BT329" s="263"/>
      <c r="BU329" s="263"/>
      <c r="BV329" s="263"/>
      <c r="BW329" s="263"/>
      <c r="BX329" s="538"/>
      <c r="BY329" s="263"/>
      <c r="BZ329" s="263"/>
      <c r="CA329" s="263"/>
      <c r="CB329" s="263"/>
      <c r="CC329" s="263"/>
      <c r="CD329" s="263"/>
      <c r="CE329" s="263"/>
      <c r="CF329" s="263"/>
      <c r="CG329" s="263"/>
      <c r="CH329" s="263"/>
      <c r="CI329" s="263"/>
      <c r="CJ329" s="263"/>
      <c r="CK329" s="263"/>
      <c r="CL329" s="263"/>
      <c r="CM329" s="265"/>
      <c r="CN329" s="538"/>
      <c r="CO329" s="577" t="str">
        <f t="shared" si="53"/>
        <v xml:space="preserve"> </v>
      </c>
      <c r="CP329" s="577" t="str">
        <f t="shared" si="57"/>
        <v xml:space="preserve"> </v>
      </c>
      <c r="CQ329" s="577" t="str">
        <f t="shared" si="58"/>
        <v xml:space="preserve"> </v>
      </c>
      <c r="CR329" s="577" t="str">
        <f t="shared" si="59"/>
        <v xml:space="preserve"> </v>
      </c>
      <c r="CS329" s="102"/>
      <c r="CT329" s="530"/>
    </row>
    <row r="330" spans="1:98" s="107" customFormat="1" ht="12.75" x14ac:dyDescent="0.25">
      <c r="A330" s="380"/>
      <c r="B330" s="169">
        <f>'Données démographiques'!B329</f>
        <v>0</v>
      </c>
      <c r="C330" s="169">
        <f>'Données démographiques'!C329</f>
        <v>0</v>
      </c>
      <c r="D330" s="170">
        <f>'Données démographiques'!D329</f>
        <v>0</v>
      </c>
      <c r="E330" s="170">
        <f>'Données démographiques'!E329</f>
        <v>0</v>
      </c>
      <c r="F330" s="170">
        <f>'Données démographiques'!F329</f>
        <v>0</v>
      </c>
      <c r="G330" s="102"/>
      <c r="H330" s="273"/>
      <c r="I330" s="274"/>
      <c r="J330" s="274"/>
      <c r="K330" s="273"/>
      <c r="L330" s="257"/>
      <c r="M330" s="274"/>
      <c r="N330" s="273"/>
      <c r="O330" s="257"/>
      <c r="P330" s="278"/>
      <c r="Q330" s="278"/>
      <c r="R330" s="278"/>
      <c r="S330" s="278"/>
      <c r="T330" s="278"/>
      <c r="U330" s="537"/>
      <c r="V330" s="273"/>
      <c r="W330" s="255"/>
      <c r="X330" s="255"/>
      <c r="Y330" s="102"/>
      <c r="Z330" s="273"/>
      <c r="AA330" s="172"/>
      <c r="AB330" s="172"/>
      <c r="AC330" s="102"/>
      <c r="AD330" s="257"/>
      <c r="AE330" s="257"/>
      <c r="AF330" s="273"/>
      <c r="AG330" s="257"/>
      <c r="AH330" s="273"/>
      <c r="AI330" s="273"/>
      <c r="AJ330" s="273"/>
      <c r="AK330" s="262"/>
      <c r="AL330" s="262"/>
      <c r="AM330" s="262"/>
      <c r="AN330" s="262"/>
      <c r="AO330" s="262"/>
      <c r="AP330" s="538"/>
      <c r="AQ330" s="262"/>
      <c r="AR330" s="262"/>
      <c r="AS330" s="262"/>
      <c r="AT330" s="262"/>
      <c r="AU330" s="262"/>
      <c r="AV330" s="262"/>
      <c r="AW330" s="262"/>
      <c r="AX330" s="262"/>
      <c r="AY330" s="262"/>
      <c r="AZ330" s="262"/>
      <c r="BA330" s="262"/>
      <c r="BB330" s="262"/>
      <c r="BC330" s="262"/>
      <c r="BD330" s="262"/>
      <c r="BE330" s="264"/>
      <c r="BF330" s="538"/>
      <c r="BG330" s="576" t="str">
        <f t="shared" si="52"/>
        <v xml:space="preserve"> </v>
      </c>
      <c r="BH330" s="576" t="str">
        <f t="shared" si="54"/>
        <v xml:space="preserve"> </v>
      </c>
      <c r="BI330" s="576" t="str">
        <f t="shared" si="55"/>
        <v xml:space="preserve"> </v>
      </c>
      <c r="BJ330" s="576" t="str">
        <f t="shared" si="56"/>
        <v xml:space="preserve"> </v>
      </c>
      <c r="BK330" s="538"/>
      <c r="BL330" s="257"/>
      <c r="BM330" s="257"/>
      <c r="BN330" s="273"/>
      <c r="BO330" s="257"/>
      <c r="BP330" s="273"/>
      <c r="BQ330" s="273"/>
      <c r="BR330" s="273"/>
      <c r="BS330" s="262"/>
      <c r="BT330" s="262"/>
      <c r="BU330" s="262"/>
      <c r="BV330" s="262"/>
      <c r="BW330" s="262"/>
      <c r="BX330" s="538"/>
      <c r="BY330" s="262"/>
      <c r="BZ330" s="262"/>
      <c r="CA330" s="262"/>
      <c r="CB330" s="262"/>
      <c r="CC330" s="262"/>
      <c r="CD330" s="262"/>
      <c r="CE330" s="262"/>
      <c r="CF330" s="262"/>
      <c r="CG330" s="262"/>
      <c r="CH330" s="262"/>
      <c r="CI330" s="262"/>
      <c r="CJ330" s="262"/>
      <c r="CK330" s="262"/>
      <c r="CL330" s="262"/>
      <c r="CM330" s="264"/>
      <c r="CN330" s="538"/>
      <c r="CO330" s="576" t="str">
        <f t="shared" si="53"/>
        <v xml:space="preserve"> </v>
      </c>
      <c r="CP330" s="576" t="str">
        <f t="shared" si="57"/>
        <v xml:space="preserve"> </v>
      </c>
      <c r="CQ330" s="576" t="str">
        <f t="shared" si="58"/>
        <v xml:space="preserve"> </v>
      </c>
      <c r="CR330" s="576" t="str">
        <f t="shared" si="59"/>
        <v xml:space="preserve"> </v>
      </c>
      <c r="CS330" s="102"/>
      <c r="CT330" s="271"/>
    </row>
    <row r="331" spans="1:98" s="107" customFormat="1" ht="12.75" x14ac:dyDescent="0.25">
      <c r="A331" s="380"/>
      <c r="B331" s="376">
        <f>'Données démographiques'!B330</f>
        <v>0</v>
      </c>
      <c r="C331" s="376">
        <f>'Données démographiques'!C330</f>
        <v>0</v>
      </c>
      <c r="D331" s="377">
        <f>'Données démographiques'!D330</f>
        <v>0</v>
      </c>
      <c r="E331" s="377">
        <f>'Données démographiques'!E330</f>
        <v>0</v>
      </c>
      <c r="F331" s="377">
        <f>'Données démographiques'!F330</f>
        <v>0</v>
      </c>
      <c r="G331" s="102"/>
      <c r="H331" s="258"/>
      <c r="I331" s="493"/>
      <c r="J331" s="493"/>
      <c r="K331" s="258"/>
      <c r="L331" s="259"/>
      <c r="M331" s="493"/>
      <c r="N331" s="258"/>
      <c r="O331" s="259"/>
      <c r="P331" s="260"/>
      <c r="Q331" s="260"/>
      <c r="R331" s="260"/>
      <c r="S331" s="260"/>
      <c r="T331" s="260"/>
      <c r="U331" s="539"/>
      <c r="V331" s="258"/>
      <c r="W331" s="430"/>
      <c r="X331" s="430"/>
      <c r="Y331" s="102"/>
      <c r="Z331" s="258"/>
      <c r="AA331" s="431"/>
      <c r="AB331" s="431"/>
      <c r="AC331" s="102"/>
      <c r="AD331" s="259"/>
      <c r="AE331" s="259"/>
      <c r="AF331" s="258"/>
      <c r="AG331" s="259"/>
      <c r="AH331" s="258"/>
      <c r="AI331" s="258"/>
      <c r="AJ331" s="258"/>
      <c r="AK331" s="263"/>
      <c r="AL331" s="263"/>
      <c r="AM331" s="263"/>
      <c r="AN331" s="263"/>
      <c r="AO331" s="263"/>
      <c r="AP331" s="538"/>
      <c r="AQ331" s="263"/>
      <c r="AR331" s="263"/>
      <c r="AS331" s="263"/>
      <c r="AT331" s="263"/>
      <c r="AU331" s="263"/>
      <c r="AV331" s="263"/>
      <c r="AW331" s="263"/>
      <c r="AX331" s="263"/>
      <c r="AY331" s="263"/>
      <c r="AZ331" s="263"/>
      <c r="BA331" s="263"/>
      <c r="BB331" s="263"/>
      <c r="BC331" s="263"/>
      <c r="BD331" s="263"/>
      <c r="BE331" s="265"/>
      <c r="BF331" s="538"/>
      <c r="BG331" s="577" t="str">
        <f t="shared" si="52"/>
        <v xml:space="preserve"> </v>
      </c>
      <c r="BH331" s="577" t="str">
        <f t="shared" si="54"/>
        <v xml:space="preserve"> </v>
      </c>
      <c r="BI331" s="577" t="str">
        <f t="shared" si="55"/>
        <v xml:space="preserve"> </v>
      </c>
      <c r="BJ331" s="577" t="str">
        <f t="shared" si="56"/>
        <v xml:space="preserve"> </v>
      </c>
      <c r="BK331" s="538"/>
      <c r="BL331" s="259"/>
      <c r="BM331" s="259"/>
      <c r="BN331" s="258"/>
      <c r="BO331" s="259"/>
      <c r="BP331" s="258"/>
      <c r="BQ331" s="258"/>
      <c r="BR331" s="258"/>
      <c r="BS331" s="263"/>
      <c r="BT331" s="263"/>
      <c r="BU331" s="263"/>
      <c r="BV331" s="263"/>
      <c r="BW331" s="263"/>
      <c r="BX331" s="538"/>
      <c r="BY331" s="263"/>
      <c r="BZ331" s="263"/>
      <c r="CA331" s="263"/>
      <c r="CB331" s="263"/>
      <c r="CC331" s="263"/>
      <c r="CD331" s="263"/>
      <c r="CE331" s="263"/>
      <c r="CF331" s="263"/>
      <c r="CG331" s="263"/>
      <c r="CH331" s="263"/>
      <c r="CI331" s="263"/>
      <c r="CJ331" s="263"/>
      <c r="CK331" s="263"/>
      <c r="CL331" s="263"/>
      <c r="CM331" s="265"/>
      <c r="CN331" s="538"/>
      <c r="CO331" s="577" t="str">
        <f t="shared" si="53"/>
        <v xml:space="preserve"> </v>
      </c>
      <c r="CP331" s="577" t="str">
        <f t="shared" si="57"/>
        <v xml:space="preserve"> </v>
      </c>
      <c r="CQ331" s="577" t="str">
        <f t="shared" si="58"/>
        <v xml:space="preserve"> </v>
      </c>
      <c r="CR331" s="577" t="str">
        <f t="shared" si="59"/>
        <v xml:space="preserve"> </v>
      </c>
      <c r="CS331" s="102"/>
      <c r="CT331" s="530"/>
    </row>
    <row r="332" spans="1:98" s="107" customFormat="1" ht="12.75" x14ac:dyDescent="0.25">
      <c r="A332" s="380"/>
      <c r="B332" s="169">
        <f>'Données démographiques'!B331</f>
        <v>0</v>
      </c>
      <c r="C332" s="169">
        <f>'Données démographiques'!C331</f>
        <v>0</v>
      </c>
      <c r="D332" s="170">
        <f>'Données démographiques'!D331</f>
        <v>0</v>
      </c>
      <c r="E332" s="170">
        <f>'Données démographiques'!E331</f>
        <v>0</v>
      </c>
      <c r="F332" s="170">
        <f>'Données démographiques'!F331</f>
        <v>0</v>
      </c>
      <c r="G332" s="102"/>
      <c r="H332" s="273"/>
      <c r="I332" s="274"/>
      <c r="J332" s="274"/>
      <c r="K332" s="273"/>
      <c r="L332" s="257"/>
      <c r="M332" s="274"/>
      <c r="N332" s="273"/>
      <c r="O332" s="257"/>
      <c r="P332" s="278"/>
      <c r="Q332" s="278"/>
      <c r="R332" s="278"/>
      <c r="S332" s="278"/>
      <c r="T332" s="278"/>
      <c r="U332" s="537"/>
      <c r="V332" s="273"/>
      <c r="W332" s="255"/>
      <c r="X332" s="255"/>
      <c r="Y332" s="102"/>
      <c r="Z332" s="273"/>
      <c r="AA332" s="172"/>
      <c r="AB332" s="172"/>
      <c r="AC332" s="102"/>
      <c r="AD332" s="257"/>
      <c r="AE332" s="257"/>
      <c r="AF332" s="273"/>
      <c r="AG332" s="257"/>
      <c r="AH332" s="273"/>
      <c r="AI332" s="273"/>
      <c r="AJ332" s="273"/>
      <c r="AK332" s="262"/>
      <c r="AL332" s="262"/>
      <c r="AM332" s="262"/>
      <c r="AN332" s="262"/>
      <c r="AO332" s="262"/>
      <c r="AP332" s="538"/>
      <c r="AQ332" s="262"/>
      <c r="AR332" s="262"/>
      <c r="AS332" s="262"/>
      <c r="AT332" s="262"/>
      <c r="AU332" s="262"/>
      <c r="AV332" s="262"/>
      <c r="AW332" s="262"/>
      <c r="AX332" s="262"/>
      <c r="AY332" s="262"/>
      <c r="AZ332" s="262"/>
      <c r="BA332" s="262"/>
      <c r="BB332" s="262"/>
      <c r="BC332" s="262"/>
      <c r="BD332" s="262"/>
      <c r="BE332" s="264"/>
      <c r="BF332" s="538"/>
      <c r="BG332" s="576" t="str">
        <f t="shared" si="52"/>
        <v xml:space="preserve"> </v>
      </c>
      <c r="BH332" s="576" t="str">
        <f t="shared" si="54"/>
        <v xml:space="preserve"> </v>
      </c>
      <c r="BI332" s="576" t="str">
        <f t="shared" si="55"/>
        <v xml:space="preserve"> </v>
      </c>
      <c r="BJ332" s="576" t="str">
        <f t="shared" si="56"/>
        <v xml:space="preserve"> </v>
      </c>
      <c r="BK332" s="538"/>
      <c r="BL332" s="257"/>
      <c r="BM332" s="257"/>
      <c r="BN332" s="273"/>
      <c r="BO332" s="257"/>
      <c r="BP332" s="273"/>
      <c r="BQ332" s="273"/>
      <c r="BR332" s="273"/>
      <c r="BS332" s="262"/>
      <c r="BT332" s="262"/>
      <c r="BU332" s="262"/>
      <c r="BV332" s="262"/>
      <c r="BW332" s="262"/>
      <c r="BX332" s="538"/>
      <c r="BY332" s="262"/>
      <c r="BZ332" s="262"/>
      <c r="CA332" s="262"/>
      <c r="CB332" s="262"/>
      <c r="CC332" s="262"/>
      <c r="CD332" s="262"/>
      <c r="CE332" s="262"/>
      <c r="CF332" s="262"/>
      <c r="CG332" s="262"/>
      <c r="CH332" s="262"/>
      <c r="CI332" s="262"/>
      <c r="CJ332" s="262"/>
      <c r="CK332" s="262"/>
      <c r="CL332" s="262"/>
      <c r="CM332" s="264"/>
      <c r="CN332" s="538"/>
      <c r="CO332" s="576" t="str">
        <f t="shared" si="53"/>
        <v xml:space="preserve"> </v>
      </c>
      <c r="CP332" s="576" t="str">
        <f t="shared" si="57"/>
        <v xml:space="preserve"> </v>
      </c>
      <c r="CQ332" s="576" t="str">
        <f t="shared" si="58"/>
        <v xml:space="preserve"> </v>
      </c>
      <c r="CR332" s="576" t="str">
        <f t="shared" si="59"/>
        <v xml:space="preserve"> </v>
      </c>
      <c r="CS332" s="102"/>
      <c r="CT332" s="271"/>
    </row>
    <row r="333" spans="1:98" s="107" customFormat="1" ht="12.75" x14ac:dyDescent="0.25">
      <c r="A333" s="380"/>
      <c r="B333" s="376">
        <f>'Données démographiques'!B332</f>
        <v>0</v>
      </c>
      <c r="C333" s="376">
        <f>'Données démographiques'!C332</f>
        <v>0</v>
      </c>
      <c r="D333" s="377">
        <f>'Données démographiques'!D332</f>
        <v>0</v>
      </c>
      <c r="E333" s="377">
        <f>'Données démographiques'!E332</f>
        <v>0</v>
      </c>
      <c r="F333" s="377">
        <f>'Données démographiques'!F332</f>
        <v>0</v>
      </c>
      <c r="G333" s="102"/>
      <c r="H333" s="258"/>
      <c r="I333" s="493"/>
      <c r="J333" s="493"/>
      <c r="K333" s="258"/>
      <c r="L333" s="259"/>
      <c r="M333" s="493"/>
      <c r="N333" s="258"/>
      <c r="O333" s="259"/>
      <c r="P333" s="260"/>
      <c r="Q333" s="260"/>
      <c r="R333" s="260"/>
      <c r="S333" s="260"/>
      <c r="T333" s="260"/>
      <c r="U333" s="539"/>
      <c r="V333" s="258"/>
      <c r="W333" s="430"/>
      <c r="X333" s="430"/>
      <c r="Y333" s="102"/>
      <c r="Z333" s="258"/>
      <c r="AA333" s="431"/>
      <c r="AB333" s="431"/>
      <c r="AC333" s="102"/>
      <c r="AD333" s="259"/>
      <c r="AE333" s="259"/>
      <c r="AF333" s="258"/>
      <c r="AG333" s="259"/>
      <c r="AH333" s="258"/>
      <c r="AI333" s="258"/>
      <c r="AJ333" s="258"/>
      <c r="AK333" s="263"/>
      <c r="AL333" s="263"/>
      <c r="AM333" s="263"/>
      <c r="AN333" s="263"/>
      <c r="AO333" s="263"/>
      <c r="AP333" s="538"/>
      <c r="AQ333" s="263"/>
      <c r="AR333" s="263"/>
      <c r="AS333" s="263"/>
      <c r="AT333" s="263"/>
      <c r="AU333" s="263"/>
      <c r="AV333" s="263"/>
      <c r="AW333" s="263"/>
      <c r="AX333" s="263"/>
      <c r="AY333" s="263"/>
      <c r="AZ333" s="263"/>
      <c r="BA333" s="263"/>
      <c r="BB333" s="263"/>
      <c r="BC333" s="263"/>
      <c r="BD333" s="263"/>
      <c r="BE333" s="265"/>
      <c r="BF333" s="538"/>
      <c r="BG333" s="577" t="str">
        <f t="shared" si="52"/>
        <v xml:space="preserve"> </v>
      </c>
      <c r="BH333" s="577" t="str">
        <f t="shared" si="54"/>
        <v xml:space="preserve"> </v>
      </c>
      <c r="BI333" s="577" t="str">
        <f t="shared" si="55"/>
        <v xml:space="preserve"> </v>
      </c>
      <c r="BJ333" s="577" t="str">
        <f t="shared" si="56"/>
        <v xml:space="preserve"> </v>
      </c>
      <c r="BK333" s="538"/>
      <c r="BL333" s="259"/>
      <c r="BM333" s="259"/>
      <c r="BN333" s="258"/>
      <c r="BO333" s="259"/>
      <c r="BP333" s="258"/>
      <c r="BQ333" s="258"/>
      <c r="BR333" s="258"/>
      <c r="BS333" s="263"/>
      <c r="BT333" s="263"/>
      <c r="BU333" s="263"/>
      <c r="BV333" s="263"/>
      <c r="BW333" s="263"/>
      <c r="BX333" s="538"/>
      <c r="BY333" s="263"/>
      <c r="BZ333" s="263"/>
      <c r="CA333" s="263"/>
      <c r="CB333" s="263"/>
      <c r="CC333" s="263"/>
      <c r="CD333" s="263"/>
      <c r="CE333" s="263"/>
      <c r="CF333" s="263"/>
      <c r="CG333" s="263"/>
      <c r="CH333" s="263"/>
      <c r="CI333" s="263"/>
      <c r="CJ333" s="263"/>
      <c r="CK333" s="263"/>
      <c r="CL333" s="263"/>
      <c r="CM333" s="265"/>
      <c r="CN333" s="538"/>
      <c r="CO333" s="577" t="str">
        <f t="shared" si="53"/>
        <v xml:space="preserve"> </v>
      </c>
      <c r="CP333" s="577" t="str">
        <f t="shared" si="57"/>
        <v xml:space="preserve"> </v>
      </c>
      <c r="CQ333" s="577" t="str">
        <f t="shared" si="58"/>
        <v xml:space="preserve"> </v>
      </c>
      <c r="CR333" s="577" t="str">
        <f t="shared" si="59"/>
        <v xml:space="preserve"> </v>
      </c>
      <c r="CS333" s="102"/>
      <c r="CT333" s="530"/>
    </row>
    <row r="334" spans="1:98" s="107" customFormat="1" ht="12.75" x14ac:dyDescent="0.25">
      <c r="A334" s="380"/>
      <c r="B334" s="169">
        <f>'Données démographiques'!B333</f>
        <v>0</v>
      </c>
      <c r="C334" s="169">
        <f>'Données démographiques'!C333</f>
        <v>0</v>
      </c>
      <c r="D334" s="170">
        <f>'Données démographiques'!D333</f>
        <v>0</v>
      </c>
      <c r="E334" s="170">
        <f>'Données démographiques'!E333</f>
        <v>0</v>
      </c>
      <c r="F334" s="170">
        <f>'Données démographiques'!F333</f>
        <v>0</v>
      </c>
      <c r="G334" s="102"/>
      <c r="H334" s="273"/>
      <c r="I334" s="274"/>
      <c r="J334" s="274"/>
      <c r="K334" s="273"/>
      <c r="L334" s="257"/>
      <c r="M334" s="274"/>
      <c r="N334" s="273"/>
      <c r="O334" s="257"/>
      <c r="P334" s="278"/>
      <c r="Q334" s="278"/>
      <c r="R334" s="278"/>
      <c r="S334" s="278"/>
      <c r="T334" s="278"/>
      <c r="U334" s="537"/>
      <c r="V334" s="273"/>
      <c r="W334" s="255"/>
      <c r="X334" s="255"/>
      <c r="Y334" s="102"/>
      <c r="Z334" s="273"/>
      <c r="AA334" s="172"/>
      <c r="AB334" s="172"/>
      <c r="AC334" s="102"/>
      <c r="AD334" s="257"/>
      <c r="AE334" s="257"/>
      <c r="AF334" s="273"/>
      <c r="AG334" s="257"/>
      <c r="AH334" s="273"/>
      <c r="AI334" s="273"/>
      <c r="AJ334" s="273"/>
      <c r="AK334" s="262"/>
      <c r="AL334" s="262"/>
      <c r="AM334" s="262"/>
      <c r="AN334" s="262"/>
      <c r="AO334" s="262"/>
      <c r="AP334" s="538"/>
      <c r="AQ334" s="262"/>
      <c r="AR334" s="262"/>
      <c r="AS334" s="262"/>
      <c r="AT334" s="262"/>
      <c r="AU334" s="262"/>
      <c r="AV334" s="262"/>
      <c r="AW334" s="262"/>
      <c r="AX334" s="262"/>
      <c r="AY334" s="262"/>
      <c r="AZ334" s="262"/>
      <c r="BA334" s="262"/>
      <c r="BB334" s="262"/>
      <c r="BC334" s="262"/>
      <c r="BD334" s="262"/>
      <c r="BE334" s="264"/>
      <c r="BF334" s="538"/>
      <c r="BG334" s="576" t="str">
        <f t="shared" si="52"/>
        <v xml:space="preserve"> </v>
      </c>
      <c r="BH334" s="576" t="str">
        <f t="shared" si="54"/>
        <v xml:space="preserve"> </v>
      </c>
      <c r="BI334" s="576" t="str">
        <f t="shared" si="55"/>
        <v xml:space="preserve"> </v>
      </c>
      <c r="BJ334" s="576" t="str">
        <f t="shared" si="56"/>
        <v xml:space="preserve"> </v>
      </c>
      <c r="BK334" s="538"/>
      <c r="BL334" s="257"/>
      <c r="BM334" s="257"/>
      <c r="BN334" s="273"/>
      <c r="BO334" s="257"/>
      <c r="BP334" s="273"/>
      <c r="BQ334" s="273"/>
      <c r="BR334" s="273"/>
      <c r="BS334" s="262"/>
      <c r="BT334" s="262"/>
      <c r="BU334" s="262"/>
      <c r="BV334" s="262"/>
      <c r="BW334" s="262"/>
      <c r="BX334" s="538"/>
      <c r="BY334" s="262"/>
      <c r="BZ334" s="262"/>
      <c r="CA334" s="262"/>
      <c r="CB334" s="262"/>
      <c r="CC334" s="262"/>
      <c r="CD334" s="262"/>
      <c r="CE334" s="262"/>
      <c r="CF334" s="262"/>
      <c r="CG334" s="262"/>
      <c r="CH334" s="262"/>
      <c r="CI334" s="262"/>
      <c r="CJ334" s="262"/>
      <c r="CK334" s="262"/>
      <c r="CL334" s="262"/>
      <c r="CM334" s="264"/>
      <c r="CN334" s="538"/>
      <c r="CO334" s="576" t="str">
        <f t="shared" si="53"/>
        <v xml:space="preserve"> </v>
      </c>
      <c r="CP334" s="576" t="str">
        <f t="shared" si="57"/>
        <v xml:space="preserve"> </v>
      </c>
      <c r="CQ334" s="576" t="str">
        <f t="shared" si="58"/>
        <v xml:space="preserve"> </v>
      </c>
      <c r="CR334" s="576" t="str">
        <f t="shared" si="59"/>
        <v xml:space="preserve"> </v>
      </c>
      <c r="CS334" s="102"/>
      <c r="CT334" s="271"/>
    </row>
    <row r="335" spans="1:98" s="107" customFormat="1" ht="12.75" x14ac:dyDescent="0.25">
      <c r="A335" s="380"/>
      <c r="B335" s="376">
        <f>'Données démographiques'!B334</f>
        <v>0</v>
      </c>
      <c r="C335" s="376">
        <f>'Données démographiques'!C334</f>
        <v>0</v>
      </c>
      <c r="D335" s="377">
        <f>'Données démographiques'!D334</f>
        <v>0</v>
      </c>
      <c r="E335" s="377">
        <f>'Données démographiques'!E334</f>
        <v>0</v>
      </c>
      <c r="F335" s="377">
        <f>'Données démographiques'!F334</f>
        <v>0</v>
      </c>
      <c r="G335" s="102"/>
      <c r="H335" s="258"/>
      <c r="I335" s="493"/>
      <c r="J335" s="493"/>
      <c r="K335" s="258"/>
      <c r="L335" s="259"/>
      <c r="M335" s="493"/>
      <c r="N335" s="258"/>
      <c r="O335" s="259"/>
      <c r="P335" s="260"/>
      <c r="Q335" s="260"/>
      <c r="R335" s="260"/>
      <c r="S335" s="260"/>
      <c r="T335" s="260"/>
      <c r="U335" s="539"/>
      <c r="V335" s="258"/>
      <c r="W335" s="430"/>
      <c r="X335" s="430"/>
      <c r="Y335" s="102"/>
      <c r="Z335" s="258"/>
      <c r="AA335" s="431"/>
      <c r="AB335" s="431"/>
      <c r="AC335" s="102"/>
      <c r="AD335" s="259"/>
      <c r="AE335" s="259"/>
      <c r="AF335" s="258"/>
      <c r="AG335" s="259"/>
      <c r="AH335" s="258"/>
      <c r="AI335" s="258"/>
      <c r="AJ335" s="258"/>
      <c r="AK335" s="263"/>
      <c r="AL335" s="263"/>
      <c r="AM335" s="263"/>
      <c r="AN335" s="263"/>
      <c r="AO335" s="263"/>
      <c r="AP335" s="538"/>
      <c r="AQ335" s="263"/>
      <c r="AR335" s="263"/>
      <c r="AS335" s="263"/>
      <c r="AT335" s="263"/>
      <c r="AU335" s="263"/>
      <c r="AV335" s="263"/>
      <c r="AW335" s="263"/>
      <c r="AX335" s="263"/>
      <c r="AY335" s="263"/>
      <c r="AZ335" s="263"/>
      <c r="BA335" s="263"/>
      <c r="BB335" s="263"/>
      <c r="BC335" s="263"/>
      <c r="BD335" s="263"/>
      <c r="BE335" s="265"/>
      <c r="BF335" s="538"/>
      <c r="BG335" s="577" t="str">
        <f t="shared" si="52"/>
        <v xml:space="preserve"> </v>
      </c>
      <c r="BH335" s="577" t="str">
        <f t="shared" si="54"/>
        <v xml:space="preserve"> </v>
      </c>
      <c r="BI335" s="577" t="str">
        <f t="shared" si="55"/>
        <v xml:space="preserve"> </v>
      </c>
      <c r="BJ335" s="577" t="str">
        <f t="shared" si="56"/>
        <v xml:space="preserve"> </v>
      </c>
      <c r="BK335" s="538"/>
      <c r="BL335" s="259"/>
      <c r="BM335" s="259"/>
      <c r="BN335" s="258"/>
      <c r="BO335" s="259"/>
      <c r="BP335" s="258"/>
      <c r="BQ335" s="258"/>
      <c r="BR335" s="258"/>
      <c r="BS335" s="263"/>
      <c r="BT335" s="263"/>
      <c r="BU335" s="263"/>
      <c r="BV335" s="263"/>
      <c r="BW335" s="263"/>
      <c r="BX335" s="538"/>
      <c r="BY335" s="263"/>
      <c r="BZ335" s="263"/>
      <c r="CA335" s="263"/>
      <c r="CB335" s="263"/>
      <c r="CC335" s="263"/>
      <c r="CD335" s="263"/>
      <c r="CE335" s="263"/>
      <c r="CF335" s="263"/>
      <c r="CG335" s="263"/>
      <c r="CH335" s="263"/>
      <c r="CI335" s="263"/>
      <c r="CJ335" s="263"/>
      <c r="CK335" s="263"/>
      <c r="CL335" s="263"/>
      <c r="CM335" s="265"/>
      <c r="CN335" s="538"/>
      <c r="CO335" s="577" t="str">
        <f t="shared" si="53"/>
        <v xml:space="preserve"> </v>
      </c>
      <c r="CP335" s="577" t="str">
        <f t="shared" si="57"/>
        <v xml:space="preserve"> </v>
      </c>
      <c r="CQ335" s="577" t="str">
        <f t="shared" si="58"/>
        <v xml:space="preserve"> </v>
      </c>
      <c r="CR335" s="577" t="str">
        <f t="shared" si="59"/>
        <v xml:space="preserve"> </v>
      </c>
      <c r="CS335" s="102"/>
      <c r="CT335" s="530"/>
    </row>
    <row r="336" spans="1:98" s="107" customFormat="1" ht="12.75" x14ac:dyDescent="0.25">
      <c r="A336" s="380"/>
      <c r="B336" s="169">
        <f>'Données démographiques'!B335</f>
        <v>0</v>
      </c>
      <c r="C336" s="169">
        <f>'Données démographiques'!C335</f>
        <v>0</v>
      </c>
      <c r="D336" s="170">
        <f>'Données démographiques'!D335</f>
        <v>0</v>
      </c>
      <c r="E336" s="170">
        <f>'Données démographiques'!E335</f>
        <v>0</v>
      </c>
      <c r="F336" s="170">
        <f>'Données démographiques'!F335</f>
        <v>0</v>
      </c>
      <c r="G336" s="102"/>
      <c r="H336" s="273"/>
      <c r="I336" s="274"/>
      <c r="J336" s="274"/>
      <c r="K336" s="273"/>
      <c r="L336" s="257"/>
      <c r="M336" s="274"/>
      <c r="N336" s="273"/>
      <c r="O336" s="257"/>
      <c r="P336" s="278"/>
      <c r="Q336" s="278"/>
      <c r="R336" s="278"/>
      <c r="S336" s="278"/>
      <c r="T336" s="278"/>
      <c r="U336" s="537"/>
      <c r="V336" s="273"/>
      <c r="W336" s="255"/>
      <c r="X336" s="255"/>
      <c r="Y336" s="102"/>
      <c r="Z336" s="273"/>
      <c r="AA336" s="172"/>
      <c r="AB336" s="172"/>
      <c r="AC336" s="102"/>
      <c r="AD336" s="257"/>
      <c r="AE336" s="257"/>
      <c r="AF336" s="273"/>
      <c r="AG336" s="257"/>
      <c r="AH336" s="273"/>
      <c r="AI336" s="273"/>
      <c r="AJ336" s="273"/>
      <c r="AK336" s="262"/>
      <c r="AL336" s="262"/>
      <c r="AM336" s="262"/>
      <c r="AN336" s="262"/>
      <c r="AO336" s="262"/>
      <c r="AP336" s="538"/>
      <c r="AQ336" s="262"/>
      <c r="AR336" s="262"/>
      <c r="AS336" s="262"/>
      <c r="AT336" s="262"/>
      <c r="AU336" s="262"/>
      <c r="AV336" s="262"/>
      <c r="AW336" s="262"/>
      <c r="AX336" s="262"/>
      <c r="AY336" s="262"/>
      <c r="AZ336" s="262"/>
      <c r="BA336" s="262"/>
      <c r="BB336" s="262"/>
      <c r="BC336" s="262"/>
      <c r="BD336" s="262"/>
      <c r="BE336" s="264"/>
      <c r="BF336" s="538"/>
      <c r="BG336" s="576" t="str">
        <f t="shared" si="52"/>
        <v xml:space="preserve"> </v>
      </c>
      <c r="BH336" s="576" t="str">
        <f t="shared" si="54"/>
        <v xml:space="preserve"> </v>
      </c>
      <c r="BI336" s="576" t="str">
        <f t="shared" si="55"/>
        <v xml:space="preserve"> </v>
      </c>
      <c r="BJ336" s="576" t="str">
        <f t="shared" si="56"/>
        <v xml:space="preserve"> </v>
      </c>
      <c r="BK336" s="538"/>
      <c r="BL336" s="257"/>
      <c r="BM336" s="257"/>
      <c r="BN336" s="273"/>
      <c r="BO336" s="257"/>
      <c r="BP336" s="273"/>
      <c r="BQ336" s="273"/>
      <c r="BR336" s="273"/>
      <c r="BS336" s="262"/>
      <c r="BT336" s="262"/>
      <c r="BU336" s="262"/>
      <c r="BV336" s="262"/>
      <c r="BW336" s="262"/>
      <c r="BX336" s="538"/>
      <c r="BY336" s="262"/>
      <c r="BZ336" s="262"/>
      <c r="CA336" s="262"/>
      <c r="CB336" s="262"/>
      <c r="CC336" s="262"/>
      <c r="CD336" s="262"/>
      <c r="CE336" s="262"/>
      <c r="CF336" s="262"/>
      <c r="CG336" s="262"/>
      <c r="CH336" s="262"/>
      <c r="CI336" s="262"/>
      <c r="CJ336" s="262"/>
      <c r="CK336" s="262"/>
      <c r="CL336" s="262"/>
      <c r="CM336" s="264"/>
      <c r="CN336" s="538"/>
      <c r="CO336" s="576" t="str">
        <f t="shared" si="53"/>
        <v xml:space="preserve"> </v>
      </c>
      <c r="CP336" s="576" t="str">
        <f t="shared" si="57"/>
        <v xml:space="preserve"> </v>
      </c>
      <c r="CQ336" s="576" t="str">
        <f t="shared" si="58"/>
        <v xml:space="preserve"> </v>
      </c>
      <c r="CR336" s="576" t="str">
        <f t="shared" si="59"/>
        <v xml:space="preserve"> </v>
      </c>
      <c r="CS336" s="102"/>
      <c r="CT336" s="271"/>
    </row>
    <row r="337" spans="1:98" s="107" customFormat="1" ht="12.75" x14ac:dyDescent="0.25">
      <c r="A337" s="380"/>
      <c r="B337" s="376">
        <f>'Données démographiques'!B336</f>
        <v>0</v>
      </c>
      <c r="C337" s="376">
        <f>'Données démographiques'!C336</f>
        <v>0</v>
      </c>
      <c r="D337" s="377">
        <f>'Données démographiques'!D336</f>
        <v>0</v>
      </c>
      <c r="E337" s="377">
        <f>'Données démographiques'!E336</f>
        <v>0</v>
      </c>
      <c r="F337" s="377">
        <f>'Données démographiques'!F336</f>
        <v>0</v>
      </c>
      <c r="G337" s="102"/>
      <c r="H337" s="258"/>
      <c r="I337" s="493"/>
      <c r="J337" s="493"/>
      <c r="K337" s="258"/>
      <c r="L337" s="259"/>
      <c r="M337" s="493"/>
      <c r="N337" s="258"/>
      <c r="O337" s="259"/>
      <c r="P337" s="260"/>
      <c r="Q337" s="260"/>
      <c r="R337" s="260"/>
      <c r="S337" s="260"/>
      <c r="T337" s="260"/>
      <c r="U337" s="539"/>
      <c r="V337" s="258"/>
      <c r="W337" s="430"/>
      <c r="X337" s="430"/>
      <c r="Y337" s="102"/>
      <c r="Z337" s="258"/>
      <c r="AA337" s="431"/>
      <c r="AB337" s="431"/>
      <c r="AC337" s="102"/>
      <c r="AD337" s="259"/>
      <c r="AE337" s="259"/>
      <c r="AF337" s="258"/>
      <c r="AG337" s="259"/>
      <c r="AH337" s="258"/>
      <c r="AI337" s="258"/>
      <c r="AJ337" s="258"/>
      <c r="AK337" s="263"/>
      <c r="AL337" s="263"/>
      <c r="AM337" s="263"/>
      <c r="AN337" s="263"/>
      <c r="AO337" s="263"/>
      <c r="AP337" s="538"/>
      <c r="AQ337" s="263"/>
      <c r="AR337" s="263"/>
      <c r="AS337" s="263"/>
      <c r="AT337" s="263"/>
      <c r="AU337" s="263"/>
      <c r="AV337" s="263"/>
      <c r="AW337" s="263"/>
      <c r="AX337" s="263"/>
      <c r="AY337" s="263"/>
      <c r="AZ337" s="263"/>
      <c r="BA337" s="263"/>
      <c r="BB337" s="263"/>
      <c r="BC337" s="263"/>
      <c r="BD337" s="263"/>
      <c r="BE337" s="265"/>
      <c r="BF337" s="538"/>
      <c r="BG337" s="577" t="str">
        <f t="shared" ref="BG337:BG400" si="60">IF(AI337=0," ",AQ337/AK337)</f>
        <v xml:space="preserve"> </v>
      </c>
      <c r="BH337" s="577" t="str">
        <f t="shared" si="54"/>
        <v xml:space="preserve"> </v>
      </c>
      <c r="BI337" s="577" t="str">
        <f t="shared" si="55"/>
        <v xml:space="preserve"> </v>
      </c>
      <c r="BJ337" s="577" t="str">
        <f t="shared" si="56"/>
        <v xml:space="preserve"> </v>
      </c>
      <c r="BK337" s="538"/>
      <c r="BL337" s="259"/>
      <c r="BM337" s="259"/>
      <c r="BN337" s="258"/>
      <c r="BO337" s="259"/>
      <c r="BP337" s="258"/>
      <c r="BQ337" s="258"/>
      <c r="BR337" s="258"/>
      <c r="BS337" s="263"/>
      <c r="BT337" s="263"/>
      <c r="BU337" s="263"/>
      <c r="BV337" s="263"/>
      <c r="BW337" s="263"/>
      <c r="BX337" s="538"/>
      <c r="BY337" s="263"/>
      <c r="BZ337" s="263"/>
      <c r="CA337" s="263"/>
      <c r="CB337" s="263"/>
      <c r="CC337" s="263"/>
      <c r="CD337" s="263"/>
      <c r="CE337" s="263"/>
      <c r="CF337" s="263"/>
      <c r="CG337" s="263"/>
      <c r="CH337" s="263"/>
      <c r="CI337" s="263"/>
      <c r="CJ337" s="263"/>
      <c r="CK337" s="263"/>
      <c r="CL337" s="263"/>
      <c r="CM337" s="265"/>
      <c r="CN337" s="538"/>
      <c r="CO337" s="577" t="str">
        <f t="shared" ref="CO337:CO400" si="61">IF(BQ337=0," ",BY337/BS337)</f>
        <v xml:space="preserve"> </v>
      </c>
      <c r="CP337" s="577" t="str">
        <f t="shared" si="57"/>
        <v xml:space="preserve"> </v>
      </c>
      <c r="CQ337" s="577" t="str">
        <f t="shared" si="58"/>
        <v xml:space="preserve"> </v>
      </c>
      <c r="CR337" s="577" t="str">
        <f t="shared" si="59"/>
        <v xml:space="preserve"> </v>
      </c>
      <c r="CS337" s="102"/>
      <c r="CT337" s="530"/>
    </row>
    <row r="338" spans="1:98" s="107" customFormat="1" ht="12.75" x14ac:dyDescent="0.25">
      <c r="A338" s="380"/>
      <c r="B338" s="169">
        <f>'Données démographiques'!B337</f>
        <v>0</v>
      </c>
      <c r="C338" s="169">
        <f>'Données démographiques'!C337</f>
        <v>0</v>
      </c>
      <c r="D338" s="170">
        <f>'Données démographiques'!D337</f>
        <v>0</v>
      </c>
      <c r="E338" s="170">
        <f>'Données démographiques'!E337</f>
        <v>0</v>
      </c>
      <c r="F338" s="170">
        <f>'Données démographiques'!F337</f>
        <v>0</v>
      </c>
      <c r="G338" s="102"/>
      <c r="H338" s="273"/>
      <c r="I338" s="274"/>
      <c r="J338" s="274"/>
      <c r="K338" s="273"/>
      <c r="L338" s="257"/>
      <c r="M338" s="274"/>
      <c r="N338" s="273"/>
      <c r="O338" s="257"/>
      <c r="P338" s="278"/>
      <c r="Q338" s="278"/>
      <c r="R338" s="278"/>
      <c r="S338" s="278"/>
      <c r="T338" s="278"/>
      <c r="U338" s="537"/>
      <c r="V338" s="273"/>
      <c r="W338" s="255"/>
      <c r="X338" s="255"/>
      <c r="Y338" s="102"/>
      <c r="Z338" s="273"/>
      <c r="AA338" s="172"/>
      <c r="AB338" s="172"/>
      <c r="AC338" s="102"/>
      <c r="AD338" s="257"/>
      <c r="AE338" s="257"/>
      <c r="AF338" s="273"/>
      <c r="AG338" s="257"/>
      <c r="AH338" s="273"/>
      <c r="AI338" s="273"/>
      <c r="AJ338" s="273"/>
      <c r="AK338" s="262"/>
      <c r="AL338" s="262"/>
      <c r="AM338" s="262"/>
      <c r="AN338" s="262"/>
      <c r="AO338" s="262"/>
      <c r="AP338" s="538"/>
      <c r="AQ338" s="262"/>
      <c r="AR338" s="262"/>
      <c r="AS338" s="262"/>
      <c r="AT338" s="262"/>
      <c r="AU338" s="262"/>
      <c r="AV338" s="262"/>
      <c r="AW338" s="262"/>
      <c r="AX338" s="262"/>
      <c r="AY338" s="262"/>
      <c r="AZ338" s="262"/>
      <c r="BA338" s="262"/>
      <c r="BB338" s="262"/>
      <c r="BC338" s="262"/>
      <c r="BD338" s="262"/>
      <c r="BE338" s="264"/>
      <c r="BF338" s="538"/>
      <c r="BG338" s="576" t="str">
        <f t="shared" si="60"/>
        <v xml:space="preserve"> </v>
      </c>
      <c r="BH338" s="576" t="str">
        <f t="shared" si="54"/>
        <v xml:space="preserve"> </v>
      </c>
      <c r="BI338" s="576" t="str">
        <f t="shared" si="55"/>
        <v xml:space="preserve"> </v>
      </c>
      <c r="BJ338" s="576" t="str">
        <f t="shared" si="56"/>
        <v xml:space="preserve"> </v>
      </c>
      <c r="BK338" s="538"/>
      <c r="BL338" s="257"/>
      <c r="BM338" s="257"/>
      <c r="BN338" s="273"/>
      <c r="BO338" s="257"/>
      <c r="BP338" s="273"/>
      <c r="BQ338" s="273"/>
      <c r="BR338" s="273"/>
      <c r="BS338" s="262"/>
      <c r="BT338" s="262"/>
      <c r="BU338" s="262"/>
      <c r="BV338" s="262"/>
      <c r="BW338" s="262"/>
      <c r="BX338" s="538"/>
      <c r="BY338" s="262"/>
      <c r="BZ338" s="262"/>
      <c r="CA338" s="262"/>
      <c r="CB338" s="262"/>
      <c r="CC338" s="262"/>
      <c r="CD338" s="262"/>
      <c r="CE338" s="262"/>
      <c r="CF338" s="262"/>
      <c r="CG338" s="262"/>
      <c r="CH338" s="262"/>
      <c r="CI338" s="262"/>
      <c r="CJ338" s="262"/>
      <c r="CK338" s="262"/>
      <c r="CL338" s="262"/>
      <c r="CM338" s="264"/>
      <c r="CN338" s="538"/>
      <c r="CO338" s="576" t="str">
        <f t="shared" si="61"/>
        <v xml:space="preserve"> </v>
      </c>
      <c r="CP338" s="576" t="str">
        <f t="shared" si="57"/>
        <v xml:space="preserve"> </v>
      </c>
      <c r="CQ338" s="576" t="str">
        <f t="shared" si="58"/>
        <v xml:space="preserve"> </v>
      </c>
      <c r="CR338" s="576" t="str">
        <f t="shared" si="59"/>
        <v xml:space="preserve"> </v>
      </c>
      <c r="CS338" s="102"/>
      <c r="CT338" s="271"/>
    </row>
    <row r="339" spans="1:98" s="107" customFormat="1" ht="12.75" x14ac:dyDescent="0.25">
      <c r="A339" s="380"/>
      <c r="B339" s="376">
        <f>'Données démographiques'!B338</f>
        <v>0</v>
      </c>
      <c r="C339" s="376">
        <f>'Données démographiques'!C338</f>
        <v>0</v>
      </c>
      <c r="D339" s="377">
        <f>'Données démographiques'!D338</f>
        <v>0</v>
      </c>
      <c r="E339" s="377">
        <f>'Données démographiques'!E338</f>
        <v>0</v>
      </c>
      <c r="F339" s="377">
        <f>'Données démographiques'!F338</f>
        <v>0</v>
      </c>
      <c r="G339" s="102"/>
      <c r="H339" s="258"/>
      <c r="I339" s="493"/>
      <c r="J339" s="493"/>
      <c r="K339" s="258"/>
      <c r="L339" s="259"/>
      <c r="M339" s="493"/>
      <c r="N339" s="258"/>
      <c r="O339" s="259"/>
      <c r="P339" s="260"/>
      <c r="Q339" s="260"/>
      <c r="R339" s="260"/>
      <c r="S339" s="260"/>
      <c r="T339" s="260"/>
      <c r="U339" s="539"/>
      <c r="V339" s="258"/>
      <c r="W339" s="430"/>
      <c r="X339" s="430"/>
      <c r="Y339" s="102"/>
      <c r="Z339" s="258"/>
      <c r="AA339" s="431"/>
      <c r="AB339" s="431"/>
      <c r="AC339" s="102"/>
      <c r="AD339" s="259"/>
      <c r="AE339" s="259"/>
      <c r="AF339" s="258"/>
      <c r="AG339" s="259"/>
      <c r="AH339" s="258"/>
      <c r="AI339" s="258"/>
      <c r="AJ339" s="258"/>
      <c r="AK339" s="263"/>
      <c r="AL339" s="263"/>
      <c r="AM339" s="263"/>
      <c r="AN339" s="263"/>
      <c r="AO339" s="263"/>
      <c r="AP339" s="538"/>
      <c r="AQ339" s="263"/>
      <c r="AR339" s="263"/>
      <c r="AS339" s="263"/>
      <c r="AT339" s="263"/>
      <c r="AU339" s="263"/>
      <c r="AV339" s="263"/>
      <c r="AW339" s="263"/>
      <c r="AX339" s="263"/>
      <c r="AY339" s="263"/>
      <c r="AZ339" s="263"/>
      <c r="BA339" s="263"/>
      <c r="BB339" s="263"/>
      <c r="BC339" s="263"/>
      <c r="BD339" s="263"/>
      <c r="BE339" s="265"/>
      <c r="BF339" s="538"/>
      <c r="BG339" s="577" t="str">
        <f t="shared" si="60"/>
        <v xml:space="preserve"> </v>
      </c>
      <c r="BH339" s="577" t="str">
        <f t="shared" ref="BH339:BH402" si="62">IF(OR(AI339=0,P339=0)," ",AQ339/P339)</f>
        <v xml:space="preserve"> </v>
      </c>
      <c r="BI339" s="577" t="str">
        <f t="shared" ref="BI339:BI402" si="63">IF(OR(AI339&gt;5,AI339&lt;1)," ",AR339/AL339)</f>
        <v xml:space="preserve"> </v>
      </c>
      <c r="BJ339" s="577" t="str">
        <f t="shared" ref="BJ339:BJ402" si="64">IF(OR(AI339&gt;5,AI339&lt;1,P339=0)," ",AR339/P339)</f>
        <v xml:space="preserve"> </v>
      </c>
      <c r="BK339" s="538"/>
      <c r="BL339" s="259"/>
      <c r="BM339" s="259"/>
      <c r="BN339" s="258"/>
      <c r="BO339" s="259"/>
      <c r="BP339" s="258"/>
      <c r="BQ339" s="258"/>
      <c r="BR339" s="258"/>
      <c r="BS339" s="263"/>
      <c r="BT339" s="263"/>
      <c r="BU339" s="263"/>
      <c r="BV339" s="263"/>
      <c r="BW339" s="263"/>
      <c r="BX339" s="538"/>
      <c r="BY339" s="263"/>
      <c r="BZ339" s="263"/>
      <c r="CA339" s="263"/>
      <c r="CB339" s="263"/>
      <c r="CC339" s="263"/>
      <c r="CD339" s="263"/>
      <c r="CE339" s="263"/>
      <c r="CF339" s="263"/>
      <c r="CG339" s="263"/>
      <c r="CH339" s="263"/>
      <c r="CI339" s="263"/>
      <c r="CJ339" s="263"/>
      <c r="CK339" s="263"/>
      <c r="CL339" s="263"/>
      <c r="CM339" s="265"/>
      <c r="CN339" s="538"/>
      <c r="CO339" s="577" t="str">
        <f t="shared" si="61"/>
        <v xml:space="preserve"> </v>
      </c>
      <c r="CP339" s="577" t="str">
        <f t="shared" ref="CP339:CP402" si="65">IF(OR(BQ339=0,P339=0)," ",BY339/P339)</f>
        <v xml:space="preserve"> </v>
      </c>
      <c r="CQ339" s="577" t="str">
        <f t="shared" ref="CQ339:CQ402" si="66">IF(OR(BQ339&gt;5,BQ339&lt;1)," ",BZ339/BT339)</f>
        <v xml:space="preserve"> </v>
      </c>
      <c r="CR339" s="577" t="str">
        <f t="shared" ref="CR339:CR402" si="67">IF(OR(BQ339&gt;5,BQ339&lt;1,P339=0)," ",BZ339/P339)</f>
        <v xml:space="preserve"> </v>
      </c>
      <c r="CS339" s="102"/>
      <c r="CT339" s="530"/>
    </row>
    <row r="340" spans="1:98" s="107" customFormat="1" ht="12.75" x14ac:dyDescent="0.25">
      <c r="A340" s="380"/>
      <c r="B340" s="169">
        <f>'Données démographiques'!B339</f>
        <v>0</v>
      </c>
      <c r="C340" s="169">
        <f>'Données démographiques'!C339</f>
        <v>0</v>
      </c>
      <c r="D340" s="170">
        <f>'Données démographiques'!D339</f>
        <v>0</v>
      </c>
      <c r="E340" s="170">
        <f>'Données démographiques'!E339</f>
        <v>0</v>
      </c>
      <c r="F340" s="170">
        <f>'Données démographiques'!F339</f>
        <v>0</v>
      </c>
      <c r="G340" s="102"/>
      <c r="H340" s="273"/>
      <c r="I340" s="274"/>
      <c r="J340" s="274"/>
      <c r="K340" s="273"/>
      <c r="L340" s="257"/>
      <c r="M340" s="274"/>
      <c r="N340" s="273"/>
      <c r="O340" s="257"/>
      <c r="P340" s="278"/>
      <c r="Q340" s="278"/>
      <c r="R340" s="278"/>
      <c r="S340" s="278"/>
      <c r="T340" s="278"/>
      <c r="U340" s="537"/>
      <c r="V340" s="273"/>
      <c r="W340" s="255"/>
      <c r="X340" s="255"/>
      <c r="Y340" s="102"/>
      <c r="Z340" s="273"/>
      <c r="AA340" s="172"/>
      <c r="AB340" s="172"/>
      <c r="AC340" s="102"/>
      <c r="AD340" s="257"/>
      <c r="AE340" s="257"/>
      <c r="AF340" s="273"/>
      <c r="AG340" s="257"/>
      <c r="AH340" s="273"/>
      <c r="AI340" s="273"/>
      <c r="AJ340" s="273"/>
      <c r="AK340" s="262"/>
      <c r="AL340" s="262"/>
      <c r="AM340" s="262"/>
      <c r="AN340" s="262"/>
      <c r="AO340" s="262"/>
      <c r="AP340" s="538"/>
      <c r="AQ340" s="262"/>
      <c r="AR340" s="262"/>
      <c r="AS340" s="262"/>
      <c r="AT340" s="262"/>
      <c r="AU340" s="262"/>
      <c r="AV340" s="262"/>
      <c r="AW340" s="262"/>
      <c r="AX340" s="262"/>
      <c r="AY340" s="262"/>
      <c r="AZ340" s="262"/>
      <c r="BA340" s="262"/>
      <c r="BB340" s="262"/>
      <c r="BC340" s="262"/>
      <c r="BD340" s="262"/>
      <c r="BE340" s="264"/>
      <c r="BF340" s="538"/>
      <c r="BG340" s="576" t="str">
        <f t="shared" si="60"/>
        <v xml:space="preserve"> </v>
      </c>
      <c r="BH340" s="576" t="str">
        <f t="shared" si="62"/>
        <v xml:space="preserve"> </v>
      </c>
      <c r="BI340" s="576" t="str">
        <f t="shared" si="63"/>
        <v xml:space="preserve"> </v>
      </c>
      <c r="BJ340" s="576" t="str">
        <f t="shared" si="64"/>
        <v xml:space="preserve"> </v>
      </c>
      <c r="BK340" s="538"/>
      <c r="BL340" s="257"/>
      <c r="BM340" s="257"/>
      <c r="BN340" s="273"/>
      <c r="BO340" s="257"/>
      <c r="BP340" s="273"/>
      <c r="BQ340" s="273"/>
      <c r="BR340" s="273"/>
      <c r="BS340" s="262"/>
      <c r="BT340" s="262"/>
      <c r="BU340" s="262"/>
      <c r="BV340" s="262"/>
      <c r="BW340" s="262"/>
      <c r="BX340" s="538"/>
      <c r="BY340" s="262"/>
      <c r="BZ340" s="262"/>
      <c r="CA340" s="262"/>
      <c r="CB340" s="262"/>
      <c r="CC340" s="262"/>
      <c r="CD340" s="262"/>
      <c r="CE340" s="262"/>
      <c r="CF340" s="262"/>
      <c r="CG340" s="262"/>
      <c r="CH340" s="262"/>
      <c r="CI340" s="262"/>
      <c r="CJ340" s="262"/>
      <c r="CK340" s="262"/>
      <c r="CL340" s="262"/>
      <c r="CM340" s="264"/>
      <c r="CN340" s="538"/>
      <c r="CO340" s="576" t="str">
        <f t="shared" si="61"/>
        <v xml:space="preserve"> </v>
      </c>
      <c r="CP340" s="576" t="str">
        <f t="shared" si="65"/>
        <v xml:space="preserve"> </v>
      </c>
      <c r="CQ340" s="576" t="str">
        <f t="shared" si="66"/>
        <v xml:space="preserve"> </v>
      </c>
      <c r="CR340" s="576" t="str">
        <f t="shared" si="67"/>
        <v xml:space="preserve"> </v>
      </c>
      <c r="CS340" s="102"/>
      <c r="CT340" s="271"/>
    </row>
    <row r="341" spans="1:98" s="107" customFormat="1" ht="12.75" x14ac:dyDescent="0.25">
      <c r="A341" s="380"/>
      <c r="B341" s="376">
        <f>'Données démographiques'!B340</f>
        <v>0</v>
      </c>
      <c r="C341" s="376">
        <f>'Données démographiques'!C340</f>
        <v>0</v>
      </c>
      <c r="D341" s="377">
        <f>'Données démographiques'!D340</f>
        <v>0</v>
      </c>
      <c r="E341" s="377">
        <f>'Données démographiques'!E340</f>
        <v>0</v>
      </c>
      <c r="F341" s="377">
        <f>'Données démographiques'!F340</f>
        <v>0</v>
      </c>
      <c r="G341" s="102"/>
      <c r="H341" s="258"/>
      <c r="I341" s="493"/>
      <c r="J341" s="493"/>
      <c r="K341" s="258"/>
      <c r="L341" s="259"/>
      <c r="M341" s="493"/>
      <c r="N341" s="258"/>
      <c r="O341" s="259"/>
      <c r="P341" s="260"/>
      <c r="Q341" s="260"/>
      <c r="R341" s="260"/>
      <c r="S341" s="260"/>
      <c r="T341" s="260"/>
      <c r="U341" s="539"/>
      <c r="V341" s="258"/>
      <c r="W341" s="430"/>
      <c r="X341" s="430"/>
      <c r="Y341" s="102"/>
      <c r="Z341" s="258"/>
      <c r="AA341" s="431"/>
      <c r="AB341" s="431"/>
      <c r="AC341" s="102"/>
      <c r="AD341" s="259"/>
      <c r="AE341" s="259"/>
      <c r="AF341" s="258"/>
      <c r="AG341" s="259"/>
      <c r="AH341" s="258"/>
      <c r="AI341" s="258"/>
      <c r="AJ341" s="258"/>
      <c r="AK341" s="263"/>
      <c r="AL341" s="263"/>
      <c r="AM341" s="263"/>
      <c r="AN341" s="263"/>
      <c r="AO341" s="263"/>
      <c r="AP341" s="538"/>
      <c r="AQ341" s="263"/>
      <c r="AR341" s="263"/>
      <c r="AS341" s="263"/>
      <c r="AT341" s="263"/>
      <c r="AU341" s="263"/>
      <c r="AV341" s="263"/>
      <c r="AW341" s="263"/>
      <c r="AX341" s="263"/>
      <c r="AY341" s="263"/>
      <c r="AZ341" s="263"/>
      <c r="BA341" s="263"/>
      <c r="BB341" s="263"/>
      <c r="BC341" s="263"/>
      <c r="BD341" s="263"/>
      <c r="BE341" s="265"/>
      <c r="BF341" s="538"/>
      <c r="BG341" s="577" t="str">
        <f t="shared" si="60"/>
        <v xml:space="preserve"> </v>
      </c>
      <c r="BH341" s="577" t="str">
        <f t="shared" si="62"/>
        <v xml:space="preserve"> </v>
      </c>
      <c r="BI341" s="577" t="str">
        <f t="shared" si="63"/>
        <v xml:space="preserve"> </v>
      </c>
      <c r="BJ341" s="577" t="str">
        <f t="shared" si="64"/>
        <v xml:space="preserve"> </v>
      </c>
      <c r="BK341" s="538"/>
      <c r="BL341" s="259"/>
      <c r="BM341" s="259"/>
      <c r="BN341" s="258"/>
      <c r="BO341" s="259"/>
      <c r="BP341" s="258"/>
      <c r="BQ341" s="258"/>
      <c r="BR341" s="258"/>
      <c r="BS341" s="263"/>
      <c r="BT341" s="263"/>
      <c r="BU341" s="263"/>
      <c r="BV341" s="263"/>
      <c r="BW341" s="263"/>
      <c r="BX341" s="538"/>
      <c r="BY341" s="263"/>
      <c r="BZ341" s="263"/>
      <c r="CA341" s="263"/>
      <c r="CB341" s="263"/>
      <c r="CC341" s="263"/>
      <c r="CD341" s="263"/>
      <c r="CE341" s="263"/>
      <c r="CF341" s="263"/>
      <c r="CG341" s="263"/>
      <c r="CH341" s="263"/>
      <c r="CI341" s="263"/>
      <c r="CJ341" s="263"/>
      <c r="CK341" s="263"/>
      <c r="CL341" s="263"/>
      <c r="CM341" s="265"/>
      <c r="CN341" s="538"/>
      <c r="CO341" s="577" t="str">
        <f t="shared" si="61"/>
        <v xml:space="preserve"> </v>
      </c>
      <c r="CP341" s="577" t="str">
        <f t="shared" si="65"/>
        <v xml:space="preserve"> </v>
      </c>
      <c r="CQ341" s="577" t="str">
        <f t="shared" si="66"/>
        <v xml:space="preserve"> </v>
      </c>
      <c r="CR341" s="577" t="str">
        <f t="shared" si="67"/>
        <v xml:space="preserve"> </v>
      </c>
      <c r="CS341" s="102"/>
      <c r="CT341" s="530"/>
    </row>
    <row r="342" spans="1:98" s="107" customFormat="1" ht="12.75" x14ac:dyDescent="0.25">
      <c r="A342" s="380"/>
      <c r="B342" s="169">
        <f>'Données démographiques'!B341</f>
        <v>0</v>
      </c>
      <c r="C342" s="169">
        <f>'Données démographiques'!C341</f>
        <v>0</v>
      </c>
      <c r="D342" s="170">
        <f>'Données démographiques'!D341</f>
        <v>0</v>
      </c>
      <c r="E342" s="170">
        <f>'Données démographiques'!E341</f>
        <v>0</v>
      </c>
      <c r="F342" s="170">
        <f>'Données démographiques'!F341</f>
        <v>0</v>
      </c>
      <c r="G342" s="102"/>
      <c r="H342" s="273"/>
      <c r="I342" s="274"/>
      <c r="J342" s="274"/>
      <c r="K342" s="273"/>
      <c r="L342" s="257"/>
      <c r="M342" s="274"/>
      <c r="N342" s="273"/>
      <c r="O342" s="257"/>
      <c r="P342" s="278"/>
      <c r="Q342" s="278"/>
      <c r="R342" s="278"/>
      <c r="S342" s="278"/>
      <c r="T342" s="278"/>
      <c r="U342" s="537"/>
      <c r="V342" s="273"/>
      <c r="W342" s="255"/>
      <c r="X342" s="255"/>
      <c r="Y342" s="102"/>
      <c r="Z342" s="273"/>
      <c r="AA342" s="172"/>
      <c r="AB342" s="172"/>
      <c r="AC342" s="102"/>
      <c r="AD342" s="257"/>
      <c r="AE342" s="257"/>
      <c r="AF342" s="273"/>
      <c r="AG342" s="257"/>
      <c r="AH342" s="273"/>
      <c r="AI342" s="273"/>
      <c r="AJ342" s="273"/>
      <c r="AK342" s="262"/>
      <c r="AL342" s="262"/>
      <c r="AM342" s="262"/>
      <c r="AN342" s="262"/>
      <c r="AO342" s="262"/>
      <c r="AP342" s="538"/>
      <c r="AQ342" s="262"/>
      <c r="AR342" s="262"/>
      <c r="AS342" s="262"/>
      <c r="AT342" s="262"/>
      <c r="AU342" s="262"/>
      <c r="AV342" s="262"/>
      <c r="AW342" s="262"/>
      <c r="AX342" s="262"/>
      <c r="AY342" s="262"/>
      <c r="AZ342" s="262"/>
      <c r="BA342" s="262"/>
      <c r="BB342" s="262"/>
      <c r="BC342" s="262"/>
      <c r="BD342" s="262"/>
      <c r="BE342" s="264"/>
      <c r="BF342" s="538"/>
      <c r="BG342" s="576" t="str">
        <f t="shared" si="60"/>
        <v xml:space="preserve"> </v>
      </c>
      <c r="BH342" s="576" t="str">
        <f t="shared" si="62"/>
        <v xml:space="preserve"> </v>
      </c>
      <c r="BI342" s="576" t="str">
        <f t="shared" si="63"/>
        <v xml:space="preserve"> </v>
      </c>
      <c r="BJ342" s="576" t="str">
        <f t="shared" si="64"/>
        <v xml:space="preserve"> </v>
      </c>
      <c r="BK342" s="538"/>
      <c r="BL342" s="257"/>
      <c r="BM342" s="257"/>
      <c r="BN342" s="273"/>
      <c r="BO342" s="257"/>
      <c r="BP342" s="273"/>
      <c r="BQ342" s="273"/>
      <c r="BR342" s="273"/>
      <c r="BS342" s="262"/>
      <c r="BT342" s="262"/>
      <c r="BU342" s="262"/>
      <c r="BV342" s="262"/>
      <c r="BW342" s="262"/>
      <c r="BX342" s="538"/>
      <c r="BY342" s="262"/>
      <c r="BZ342" s="262"/>
      <c r="CA342" s="262"/>
      <c r="CB342" s="262"/>
      <c r="CC342" s="262"/>
      <c r="CD342" s="262"/>
      <c r="CE342" s="262"/>
      <c r="CF342" s="262"/>
      <c r="CG342" s="262"/>
      <c r="CH342" s="262"/>
      <c r="CI342" s="262"/>
      <c r="CJ342" s="262"/>
      <c r="CK342" s="262"/>
      <c r="CL342" s="262"/>
      <c r="CM342" s="264"/>
      <c r="CN342" s="538"/>
      <c r="CO342" s="576" t="str">
        <f t="shared" si="61"/>
        <v xml:space="preserve"> </v>
      </c>
      <c r="CP342" s="576" t="str">
        <f t="shared" si="65"/>
        <v xml:space="preserve"> </v>
      </c>
      <c r="CQ342" s="576" t="str">
        <f t="shared" si="66"/>
        <v xml:space="preserve"> </v>
      </c>
      <c r="CR342" s="576" t="str">
        <f t="shared" si="67"/>
        <v xml:space="preserve"> </v>
      </c>
      <c r="CS342" s="102"/>
      <c r="CT342" s="271"/>
    </row>
    <row r="343" spans="1:98" s="107" customFormat="1" ht="12.75" x14ac:dyDescent="0.25">
      <c r="A343" s="380"/>
      <c r="B343" s="376">
        <f>'Données démographiques'!B342</f>
        <v>0</v>
      </c>
      <c r="C343" s="376">
        <f>'Données démographiques'!C342</f>
        <v>0</v>
      </c>
      <c r="D343" s="377">
        <f>'Données démographiques'!D342</f>
        <v>0</v>
      </c>
      <c r="E343" s="377">
        <f>'Données démographiques'!E342</f>
        <v>0</v>
      </c>
      <c r="F343" s="377">
        <f>'Données démographiques'!F342</f>
        <v>0</v>
      </c>
      <c r="G343" s="102"/>
      <c r="H343" s="258"/>
      <c r="I343" s="493"/>
      <c r="J343" s="493"/>
      <c r="K343" s="258"/>
      <c r="L343" s="259"/>
      <c r="M343" s="493"/>
      <c r="N343" s="258"/>
      <c r="O343" s="259"/>
      <c r="P343" s="260"/>
      <c r="Q343" s="260"/>
      <c r="R343" s="260"/>
      <c r="S343" s="260"/>
      <c r="T343" s="260"/>
      <c r="U343" s="539"/>
      <c r="V343" s="258"/>
      <c r="W343" s="430"/>
      <c r="X343" s="430"/>
      <c r="Y343" s="102"/>
      <c r="Z343" s="258"/>
      <c r="AA343" s="431"/>
      <c r="AB343" s="431"/>
      <c r="AC343" s="102"/>
      <c r="AD343" s="259"/>
      <c r="AE343" s="259"/>
      <c r="AF343" s="258"/>
      <c r="AG343" s="259"/>
      <c r="AH343" s="258"/>
      <c r="AI343" s="258"/>
      <c r="AJ343" s="258"/>
      <c r="AK343" s="263"/>
      <c r="AL343" s="263"/>
      <c r="AM343" s="263"/>
      <c r="AN343" s="263"/>
      <c r="AO343" s="263"/>
      <c r="AP343" s="538"/>
      <c r="AQ343" s="263"/>
      <c r="AR343" s="263"/>
      <c r="AS343" s="263"/>
      <c r="AT343" s="263"/>
      <c r="AU343" s="263"/>
      <c r="AV343" s="263"/>
      <c r="AW343" s="263"/>
      <c r="AX343" s="263"/>
      <c r="AY343" s="263"/>
      <c r="AZ343" s="263"/>
      <c r="BA343" s="263"/>
      <c r="BB343" s="263"/>
      <c r="BC343" s="263"/>
      <c r="BD343" s="263"/>
      <c r="BE343" s="265"/>
      <c r="BF343" s="538"/>
      <c r="BG343" s="577" t="str">
        <f t="shared" si="60"/>
        <v xml:space="preserve"> </v>
      </c>
      <c r="BH343" s="577" t="str">
        <f t="shared" si="62"/>
        <v xml:space="preserve"> </v>
      </c>
      <c r="BI343" s="577" t="str">
        <f t="shared" si="63"/>
        <v xml:space="preserve"> </v>
      </c>
      <c r="BJ343" s="577" t="str">
        <f t="shared" si="64"/>
        <v xml:space="preserve"> </v>
      </c>
      <c r="BK343" s="538"/>
      <c r="BL343" s="259"/>
      <c r="BM343" s="259"/>
      <c r="BN343" s="258"/>
      <c r="BO343" s="259"/>
      <c r="BP343" s="258"/>
      <c r="BQ343" s="258"/>
      <c r="BR343" s="258"/>
      <c r="BS343" s="263"/>
      <c r="BT343" s="263"/>
      <c r="BU343" s="263"/>
      <c r="BV343" s="263"/>
      <c r="BW343" s="263"/>
      <c r="BX343" s="538"/>
      <c r="BY343" s="263"/>
      <c r="BZ343" s="263"/>
      <c r="CA343" s="263"/>
      <c r="CB343" s="263"/>
      <c r="CC343" s="263"/>
      <c r="CD343" s="263"/>
      <c r="CE343" s="263"/>
      <c r="CF343" s="263"/>
      <c r="CG343" s="263"/>
      <c r="CH343" s="263"/>
      <c r="CI343" s="263"/>
      <c r="CJ343" s="263"/>
      <c r="CK343" s="263"/>
      <c r="CL343" s="263"/>
      <c r="CM343" s="265"/>
      <c r="CN343" s="538"/>
      <c r="CO343" s="577" t="str">
        <f t="shared" si="61"/>
        <v xml:space="preserve"> </v>
      </c>
      <c r="CP343" s="577" t="str">
        <f t="shared" si="65"/>
        <v xml:space="preserve"> </v>
      </c>
      <c r="CQ343" s="577" t="str">
        <f t="shared" si="66"/>
        <v xml:space="preserve"> </v>
      </c>
      <c r="CR343" s="577" t="str">
        <f t="shared" si="67"/>
        <v xml:space="preserve"> </v>
      </c>
      <c r="CS343" s="102"/>
      <c r="CT343" s="530"/>
    </row>
    <row r="344" spans="1:98" s="107" customFormat="1" ht="12.75" x14ac:dyDescent="0.25">
      <c r="A344" s="380"/>
      <c r="B344" s="169">
        <f>'Données démographiques'!B343</f>
        <v>0</v>
      </c>
      <c r="C344" s="169">
        <f>'Données démographiques'!C343</f>
        <v>0</v>
      </c>
      <c r="D344" s="170">
        <f>'Données démographiques'!D343</f>
        <v>0</v>
      </c>
      <c r="E344" s="170">
        <f>'Données démographiques'!E343</f>
        <v>0</v>
      </c>
      <c r="F344" s="170">
        <f>'Données démographiques'!F343</f>
        <v>0</v>
      </c>
      <c r="G344" s="102"/>
      <c r="H344" s="273"/>
      <c r="I344" s="274"/>
      <c r="J344" s="274"/>
      <c r="K344" s="273"/>
      <c r="L344" s="257"/>
      <c r="M344" s="274"/>
      <c r="N344" s="273"/>
      <c r="O344" s="257"/>
      <c r="P344" s="278"/>
      <c r="Q344" s="278"/>
      <c r="R344" s="278"/>
      <c r="S344" s="278"/>
      <c r="T344" s="278"/>
      <c r="U344" s="537"/>
      <c r="V344" s="273"/>
      <c r="W344" s="255"/>
      <c r="X344" s="255"/>
      <c r="Y344" s="102"/>
      <c r="Z344" s="273"/>
      <c r="AA344" s="172"/>
      <c r="AB344" s="172"/>
      <c r="AC344" s="102"/>
      <c r="AD344" s="257"/>
      <c r="AE344" s="257"/>
      <c r="AF344" s="273"/>
      <c r="AG344" s="257"/>
      <c r="AH344" s="273"/>
      <c r="AI344" s="273"/>
      <c r="AJ344" s="273"/>
      <c r="AK344" s="262"/>
      <c r="AL344" s="262"/>
      <c r="AM344" s="262"/>
      <c r="AN344" s="262"/>
      <c r="AO344" s="262"/>
      <c r="AP344" s="538"/>
      <c r="AQ344" s="262"/>
      <c r="AR344" s="262"/>
      <c r="AS344" s="262"/>
      <c r="AT344" s="262"/>
      <c r="AU344" s="262"/>
      <c r="AV344" s="262"/>
      <c r="AW344" s="262"/>
      <c r="AX344" s="262"/>
      <c r="AY344" s="262"/>
      <c r="AZ344" s="262"/>
      <c r="BA344" s="262"/>
      <c r="BB344" s="262"/>
      <c r="BC344" s="262"/>
      <c r="BD344" s="262"/>
      <c r="BE344" s="264"/>
      <c r="BF344" s="538"/>
      <c r="BG344" s="576" t="str">
        <f t="shared" si="60"/>
        <v xml:space="preserve"> </v>
      </c>
      <c r="BH344" s="576" t="str">
        <f t="shared" si="62"/>
        <v xml:space="preserve"> </v>
      </c>
      <c r="BI344" s="576" t="str">
        <f t="shared" si="63"/>
        <v xml:space="preserve"> </v>
      </c>
      <c r="BJ344" s="576" t="str">
        <f t="shared" si="64"/>
        <v xml:space="preserve"> </v>
      </c>
      <c r="BK344" s="538"/>
      <c r="BL344" s="257"/>
      <c r="BM344" s="257"/>
      <c r="BN344" s="273"/>
      <c r="BO344" s="257"/>
      <c r="BP344" s="273"/>
      <c r="BQ344" s="273"/>
      <c r="BR344" s="273"/>
      <c r="BS344" s="262"/>
      <c r="BT344" s="262"/>
      <c r="BU344" s="262"/>
      <c r="BV344" s="262"/>
      <c r="BW344" s="262"/>
      <c r="BX344" s="538"/>
      <c r="BY344" s="262"/>
      <c r="BZ344" s="262"/>
      <c r="CA344" s="262"/>
      <c r="CB344" s="262"/>
      <c r="CC344" s="262"/>
      <c r="CD344" s="262"/>
      <c r="CE344" s="262"/>
      <c r="CF344" s="262"/>
      <c r="CG344" s="262"/>
      <c r="CH344" s="262"/>
      <c r="CI344" s="262"/>
      <c r="CJ344" s="262"/>
      <c r="CK344" s="262"/>
      <c r="CL344" s="262"/>
      <c r="CM344" s="264"/>
      <c r="CN344" s="538"/>
      <c r="CO344" s="576" t="str">
        <f t="shared" si="61"/>
        <v xml:space="preserve"> </v>
      </c>
      <c r="CP344" s="576" t="str">
        <f t="shared" si="65"/>
        <v xml:space="preserve"> </v>
      </c>
      <c r="CQ344" s="576" t="str">
        <f t="shared" si="66"/>
        <v xml:space="preserve"> </v>
      </c>
      <c r="CR344" s="576" t="str">
        <f t="shared" si="67"/>
        <v xml:space="preserve"> </v>
      </c>
      <c r="CS344" s="102"/>
      <c r="CT344" s="271"/>
    </row>
    <row r="345" spans="1:98" s="107" customFormat="1" ht="12.75" x14ac:dyDescent="0.25">
      <c r="A345" s="380"/>
      <c r="B345" s="376">
        <f>'Données démographiques'!B344</f>
        <v>0</v>
      </c>
      <c r="C345" s="376">
        <f>'Données démographiques'!C344</f>
        <v>0</v>
      </c>
      <c r="D345" s="377">
        <f>'Données démographiques'!D344</f>
        <v>0</v>
      </c>
      <c r="E345" s="377">
        <f>'Données démographiques'!E344</f>
        <v>0</v>
      </c>
      <c r="F345" s="377">
        <f>'Données démographiques'!F344</f>
        <v>0</v>
      </c>
      <c r="G345" s="102"/>
      <c r="H345" s="258"/>
      <c r="I345" s="493"/>
      <c r="J345" s="493"/>
      <c r="K345" s="258"/>
      <c r="L345" s="259"/>
      <c r="M345" s="493"/>
      <c r="N345" s="258"/>
      <c r="O345" s="259"/>
      <c r="P345" s="260"/>
      <c r="Q345" s="260"/>
      <c r="R345" s="260"/>
      <c r="S345" s="260"/>
      <c r="T345" s="260"/>
      <c r="U345" s="539"/>
      <c r="V345" s="258"/>
      <c r="W345" s="430"/>
      <c r="X345" s="430"/>
      <c r="Y345" s="102"/>
      <c r="Z345" s="258"/>
      <c r="AA345" s="431"/>
      <c r="AB345" s="431"/>
      <c r="AC345" s="102"/>
      <c r="AD345" s="259"/>
      <c r="AE345" s="259"/>
      <c r="AF345" s="258"/>
      <c r="AG345" s="259"/>
      <c r="AH345" s="258"/>
      <c r="AI345" s="258"/>
      <c r="AJ345" s="258"/>
      <c r="AK345" s="263"/>
      <c r="AL345" s="263"/>
      <c r="AM345" s="263"/>
      <c r="AN345" s="263"/>
      <c r="AO345" s="263"/>
      <c r="AP345" s="538"/>
      <c r="AQ345" s="263"/>
      <c r="AR345" s="263"/>
      <c r="AS345" s="263"/>
      <c r="AT345" s="263"/>
      <c r="AU345" s="263"/>
      <c r="AV345" s="263"/>
      <c r="AW345" s="263"/>
      <c r="AX345" s="263"/>
      <c r="AY345" s="263"/>
      <c r="AZ345" s="263"/>
      <c r="BA345" s="263"/>
      <c r="BB345" s="263"/>
      <c r="BC345" s="263"/>
      <c r="BD345" s="263"/>
      <c r="BE345" s="265"/>
      <c r="BF345" s="538"/>
      <c r="BG345" s="577" t="str">
        <f t="shared" si="60"/>
        <v xml:space="preserve"> </v>
      </c>
      <c r="BH345" s="577" t="str">
        <f t="shared" si="62"/>
        <v xml:space="preserve"> </v>
      </c>
      <c r="BI345" s="577" t="str">
        <f t="shared" si="63"/>
        <v xml:space="preserve"> </v>
      </c>
      <c r="BJ345" s="577" t="str">
        <f t="shared" si="64"/>
        <v xml:space="preserve"> </v>
      </c>
      <c r="BK345" s="538"/>
      <c r="BL345" s="259"/>
      <c r="BM345" s="259"/>
      <c r="BN345" s="258"/>
      <c r="BO345" s="259"/>
      <c r="BP345" s="258"/>
      <c r="BQ345" s="258"/>
      <c r="BR345" s="258"/>
      <c r="BS345" s="263"/>
      <c r="BT345" s="263"/>
      <c r="BU345" s="263"/>
      <c r="BV345" s="263"/>
      <c r="BW345" s="263"/>
      <c r="BX345" s="538"/>
      <c r="BY345" s="263"/>
      <c r="BZ345" s="263"/>
      <c r="CA345" s="263"/>
      <c r="CB345" s="263"/>
      <c r="CC345" s="263"/>
      <c r="CD345" s="263"/>
      <c r="CE345" s="263"/>
      <c r="CF345" s="263"/>
      <c r="CG345" s="263"/>
      <c r="CH345" s="263"/>
      <c r="CI345" s="263"/>
      <c r="CJ345" s="263"/>
      <c r="CK345" s="263"/>
      <c r="CL345" s="263"/>
      <c r="CM345" s="265"/>
      <c r="CN345" s="538"/>
      <c r="CO345" s="577" t="str">
        <f t="shared" si="61"/>
        <v xml:space="preserve"> </v>
      </c>
      <c r="CP345" s="577" t="str">
        <f t="shared" si="65"/>
        <v xml:space="preserve"> </v>
      </c>
      <c r="CQ345" s="577" t="str">
        <f t="shared" si="66"/>
        <v xml:space="preserve"> </v>
      </c>
      <c r="CR345" s="577" t="str">
        <f t="shared" si="67"/>
        <v xml:space="preserve"> </v>
      </c>
      <c r="CS345" s="102"/>
      <c r="CT345" s="530"/>
    </row>
    <row r="346" spans="1:98" s="107" customFormat="1" ht="12.75" x14ac:dyDescent="0.25">
      <c r="A346" s="380"/>
      <c r="B346" s="169">
        <f>'Données démographiques'!B345</f>
        <v>0</v>
      </c>
      <c r="C346" s="169">
        <f>'Données démographiques'!C345</f>
        <v>0</v>
      </c>
      <c r="D346" s="170">
        <f>'Données démographiques'!D345</f>
        <v>0</v>
      </c>
      <c r="E346" s="170">
        <f>'Données démographiques'!E345</f>
        <v>0</v>
      </c>
      <c r="F346" s="170">
        <f>'Données démographiques'!F345</f>
        <v>0</v>
      </c>
      <c r="G346" s="102"/>
      <c r="H346" s="273"/>
      <c r="I346" s="274"/>
      <c r="J346" s="274"/>
      <c r="K346" s="273"/>
      <c r="L346" s="257"/>
      <c r="M346" s="274"/>
      <c r="N346" s="273"/>
      <c r="O346" s="257"/>
      <c r="P346" s="278"/>
      <c r="Q346" s="278"/>
      <c r="R346" s="278"/>
      <c r="S346" s="278"/>
      <c r="T346" s="278"/>
      <c r="U346" s="537"/>
      <c r="V346" s="273"/>
      <c r="W346" s="255"/>
      <c r="X346" s="255"/>
      <c r="Y346" s="102"/>
      <c r="Z346" s="273"/>
      <c r="AA346" s="172"/>
      <c r="AB346" s="172"/>
      <c r="AC346" s="102"/>
      <c r="AD346" s="257"/>
      <c r="AE346" s="257"/>
      <c r="AF346" s="273"/>
      <c r="AG346" s="257"/>
      <c r="AH346" s="273"/>
      <c r="AI346" s="273"/>
      <c r="AJ346" s="273"/>
      <c r="AK346" s="262"/>
      <c r="AL346" s="262"/>
      <c r="AM346" s="262"/>
      <c r="AN346" s="262"/>
      <c r="AO346" s="262"/>
      <c r="AP346" s="538"/>
      <c r="AQ346" s="262"/>
      <c r="AR346" s="262"/>
      <c r="AS346" s="262"/>
      <c r="AT346" s="262"/>
      <c r="AU346" s="262"/>
      <c r="AV346" s="262"/>
      <c r="AW346" s="262"/>
      <c r="AX346" s="262"/>
      <c r="AY346" s="262"/>
      <c r="AZ346" s="262"/>
      <c r="BA346" s="262"/>
      <c r="BB346" s="262"/>
      <c r="BC346" s="262"/>
      <c r="BD346" s="262"/>
      <c r="BE346" s="264"/>
      <c r="BF346" s="538"/>
      <c r="BG346" s="576" t="str">
        <f t="shared" si="60"/>
        <v xml:space="preserve"> </v>
      </c>
      <c r="BH346" s="576" t="str">
        <f t="shared" si="62"/>
        <v xml:space="preserve"> </v>
      </c>
      <c r="BI346" s="576" t="str">
        <f t="shared" si="63"/>
        <v xml:space="preserve"> </v>
      </c>
      <c r="BJ346" s="576" t="str">
        <f t="shared" si="64"/>
        <v xml:space="preserve"> </v>
      </c>
      <c r="BK346" s="538"/>
      <c r="BL346" s="257"/>
      <c r="BM346" s="257"/>
      <c r="BN346" s="273"/>
      <c r="BO346" s="257"/>
      <c r="BP346" s="273"/>
      <c r="BQ346" s="273"/>
      <c r="BR346" s="273"/>
      <c r="BS346" s="262"/>
      <c r="BT346" s="262"/>
      <c r="BU346" s="262"/>
      <c r="BV346" s="262"/>
      <c r="BW346" s="262"/>
      <c r="BX346" s="538"/>
      <c r="BY346" s="262"/>
      <c r="BZ346" s="262"/>
      <c r="CA346" s="262"/>
      <c r="CB346" s="262"/>
      <c r="CC346" s="262"/>
      <c r="CD346" s="262"/>
      <c r="CE346" s="262"/>
      <c r="CF346" s="262"/>
      <c r="CG346" s="262"/>
      <c r="CH346" s="262"/>
      <c r="CI346" s="262"/>
      <c r="CJ346" s="262"/>
      <c r="CK346" s="262"/>
      <c r="CL346" s="262"/>
      <c r="CM346" s="264"/>
      <c r="CN346" s="538"/>
      <c r="CO346" s="576" t="str">
        <f t="shared" si="61"/>
        <v xml:space="preserve"> </v>
      </c>
      <c r="CP346" s="576" t="str">
        <f t="shared" si="65"/>
        <v xml:space="preserve"> </v>
      </c>
      <c r="CQ346" s="576" t="str">
        <f t="shared" si="66"/>
        <v xml:space="preserve"> </v>
      </c>
      <c r="CR346" s="576" t="str">
        <f t="shared" si="67"/>
        <v xml:space="preserve"> </v>
      </c>
      <c r="CS346" s="102"/>
      <c r="CT346" s="271"/>
    </row>
    <row r="347" spans="1:98" s="107" customFormat="1" ht="12.75" x14ac:dyDescent="0.25">
      <c r="A347" s="380"/>
      <c r="B347" s="376">
        <f>'Données démographiques'!B346</f>
        <v>0</v>
      </c>
      <c r="C347" s="376">
        <f>'Données démographiques'!C346</f>
        <v>0</v>
      </c>
      <c r="D347" s="377">
        <f>'Données démographiques'!D346</f>
        <v>0</v>
      </c>
      <c r="E347" s="377">
        <f>'Données démographiques'!E346</f>
        <v>0</v>
      </c>
      <c r="F347" s="377">
        <f>'Données démographiques'!F346</f>
        <v>0</v>
      </c>
      <c r="G347" s="102"/>
      <c r="H347" s="258"/>
      <c r="I347" s="493"/>
      <c r="J347" s="493"/>
      <c r="K347" s="258"/>
      <c r="L347" s="259"/>
      <c r="M347" s="493"/>
      <c r="N347" s="258"/>
      <c r="O347" s="259"/>
      <c r="P347" s="260"/>
      <c r="Q347" s="260"/>
      <c r="R347" s="260"/>
      <c r="S347" s="260"/>
      <c r="T347" s="260"/>
      <c r="U347" s="539"/>
      <c r="V347" s="258"/>
      <c r="W347" s="430"/>
      <c r="X347" s="430"/>
      <c r="Y347" s="102"/>
      <c r="Z347" s="258"/>
      <c r="AA347" s="431"/>
      <c r="AB347" s="431"/>
      <c r="AC347" s="102"/>
      <c r="AD347" s="259"/>
      <c r="AE347" s="259"/>
      <c r="AF347" s="258"/>
      <c r="AG347" s="259"/>
      <c r="AH347" s="258"/>
      <c r="AI347" s="258"/>
      <c r="AJ347" s="258"/>
      <c r="AK347" s="263"/>
      <c r="AL347" s="263"/>
      <c r="AM347" s="263"/>
      <c r="AN347" s="263"/>
      <c r="AO347" s="263"/>
      <c r="AP347" s="538"/>
      <c r="AQ347" s="263"/>
      <c r="AR347" s="263"/>
      <c r="AS347" s="263"/>
      <c r="AT347" s="263"/>
      <c r="AU347" s="263"/>
      <c r="AV347" s="263"/>
      <c r="AW347" s="263"/>
      <c r="AX347" s="263"/>
      <c r="AY347" s="263"/>
      <c r="AZ347" s="263"/>
      <c r="BA347" s="263"/>
      <c r="BB347" s="263"/>
      <c r="BC347" s="263"/>
      <c r="BD347" s="263"/>
      <c r="BE347" s="265"/>
      <c r="BF347" s="538"/>
      <c r="BG347" s="577" t="str">
        <f t="shared" si="60"/>
        <v xml:space="preserve"> </v>
      </c>
      <c r="BH347" s="577" t="str">
        <f t="shared" si="62"/>
        <v xml:space="preserve"> </v>
      </c>
      <c r="BI347" s="577" t="str">
        <f t="shared" si="63"/>
        <v xml:space="preserve"> </v>
      </c>
      <c r="BJ347" s="577" t="str">
        <f t="shared" si="64"/>
        <v xml:space="preserve"> </v>
      </c>
      <c r="BK347" s="538"/>
      <c r="BL347" s="259"/>
      <c r="BM347" s="259"/>
      <c r="BN347" s="258"/>
      <c r="BO347" s="259"/>
      <c r="BP347" s="258"/>
      <c r="BQ347" s="258"/>
      <c r="BR347" s="258"/>
      <c r="BS347" s="263"/>
      <c r="BT347" s="263"/>
      <c r="BU347" s="263"/>
      <c r="BV347" s="263"/>
      <c r="BW347" s="263"/>
      <c r="BX347" s="538"/>
      <c r="BY347" s="263"/>
      <c r="BZ347" s="263"/>
      <c r="CA347" s="263"/>
      <c r="CB347" s="263"/>
      <c r="CC347" s="263"/>
      <c r="CD347" s="263"/>
      <c r="CE347" s="263"/>
      <c r="CF347" s="263"/>
      <c r="CG347" s="263"/>
      <c r="CH347" s="263"/>
      <c r="CI347" s="263"/>
      <c r="CJ347" s="263"/>
      <c r="CK347" s="263"/>
      <c r="CL347" s="263"/>
      <c r="CM347" s="265"/>
      <c r="CN347" s="538"/>
      <c r="CO347" s="577" t="str">
        <f t="shared" si="61"/>
        <v xml:space="preserve"> </v>
      </c>
      <c r="CP347" s="577" t="str">
        <f t="shared" si="65"/>
        <v xml:space="preserve"> </v>
      </c>
      <c r="CQ347" s="577" t="str">
        <f t="shared" si="66"/>
        <v xml:space="preserve"> </v>
      </c>
      <c r="CR347" s="577" t="str">
        <f t="shared" si="67"/>
        <v xml:space="preserve"> </v>
      </c>
      <c r="CS347" s="102"/>
      <c r="CT347" s="530"/>
    </row>
    <row r="348" spans="1:98" s="107" customFormat="1" ht="12.75" x14ac:dyDescent="0.25">
      <c r="A348" s="380"/>
      <c r="B348" s="169">
        <f>'Données démographiques'!B347</f>
        <v>0</v>
      </c>
      <c r="C348" s="169">
        <f>'Données démographiques'!C347</f>
        <v>0</v>
      </c>
      <c r="D348" s="170">
        <f>'Données démographiques'!D347</f>
        <v>0</v>
      </c>
      <c r="E348" s="170">
        <f>'Données démographiques'!E347</f>
        <v>0</v>
      </c>
      <c r="F348" s="170">
        <f>'Données démographiques'!F347</f>
        <v>0</v>
      </c>
      <c r="G348" s="102"/>
      <c r="H348" s="273"/>
      <c r="I348" s="274"/>
      <c r="J348" s="274"/>
      <c r="K348" s="273"/>
      <c r="L348" s="257"/>
      <c r="M348" s="274"/>
      <c r="N348" s="273"/>
      <c r="O348" s="257"/>
      <c r="P348" s="278"/>
      <c r="Q348" s="278"/>
      <c r="R348" s="278"/>
      <c r="S348" s="278"/>
      <c r="T348" s="278"/>
      <c r="U348" s="537"/>
      <c r="V348" s="273"/>
      <c r="W348" s="255"/>
      <c r="X348" s="255"/>
      <c r="Y348" s="102"/>
      <c r="Z348" s="273"/>
      <c r="AA348" s="172"/>
      <c r="AB348" s="172"/>
      <c r="AC348" s="102"/>
      <c r="AD348" s="257"/>
      <c r="AE348" s="257"/>
      <c r="AF348" s="273"/>
      <c r="AG348" s="257"/>
      <c r="AH348" s="273"/>
      <c r="AI348" s="273"/>
      <c r="AJ348" s="273"/>
      <c r="AK348" s="262"/>
      <c r="AL348" s="262"/>
      <c r="AM348" s="262"/>
      <c r="AN348" s="262"/>
      <c r="AO348" s="262"/>
      <c r="AP348" s="538"/>
      <c r="AQ348" s="262"/>
      <c r="AR348" s="262"/>
      <c r="AS348" s="262"/>
      <c r="AT348" s="262"/>
      <c r="AU348" s="262"/>
      <c r="AV348" s="262"/>
      <c r="AW348" s="262"/>
      <c r="AX348" s="262"/>
      <c r="AY348" s="262"/>
      <c r="AZ348" s="262"/>
      <c r="BA348" s="262"/>
      <c r="BB348" s="262"/>
      <c r="BC348" s="262"/>
      <c r="BD348" s="262"/>
      <c r="BE348" s="264"/>
      <c r="BF348" s="538"/>
      <c r="BG348" s="576" t="str">
        <f t="shared" si="60"/>
        <v xml:space="preserve"> </v>
      </c>
      <c r="BH348" s="576" t="str">
        <f t="shared" si="62"/>
        <v xml:space="preserve"> </v>
      </c>
      <c r="BI348" s="576" t="str">
        <f t="shared" si="63"/>
        <v xml:space="preserve"> </v>
      </c>
      <c r="BJ348" s="576" t="str">
        <f t="shared" si="64"/>
        <v xml:space="preserve"> </v>
      </c>
      <c r="BK348" s="538"/>
      <c r="BL348" s="257"/>
      <c r="BM348" s="257"/>
      <c r="BN348" s="273"/>
      <c r="BO348" s="257"/>
      <c r="BP348" s="273"/>
      <c r="BQ348" s="273"/>
      <c r="BR348" s="273"/>
      <c r="BS348" s="262"/>
      <c r="BT348" s="262"/>
      <c r="BU348" s="262"/>
      <c r="BV348" s="262"/>
      <c r="BW348" s="262"/>
      <c r="BX348" s="538"/>
      <c r="BY348" s="262"/>
      <c r="BZ348" s="262"/>
      <c r="CA348" s="262"/>
      <c r="CB348" s="262"/>
      <c r="CC348" s="262"/>
      <c r="CD348" s="262"/>
      <c r="CE348" s="262"/>
      <c r="CF348" s="262"/>
      <c r="CG348" s="262"/>
      <c r="CH348" s="262"/>
      <c r="CI348" s="262"/>
      <c r="CJ348" s="262"/>
      <c r="CK348" s="262"/>
      <c r="CL348" s="262"/>
      <c r="CM348" s="264"/>
      <c r="CN348" s="538"/>
      <c r="CO348" s="576" t="str">
        <f t="shared" si="61"/>
        <v xml:space="preserve"> </v>
      </c>
      <c r="CP348" s="576" t="str">
        <f t="shared" si="65"/>
        <v xml:space="preserve"> </v>
      </c>
      <c r="CQ348" s="576" t="str">
        <f t="shared" si="66"/>
        <v xml:space="preserve"> </v>
      </c>
      <c r="CR348" s="576" t="str">
        <f t="shared" si="67"/>
        <v xml:space="preserve"> </v>
      </c>
      <c r="CS348" s="102"/>
      <c r="CT348" s="271"/>
    </row>
    <row r="349" spans="1:98" s="107" customFormat="1" ht="12.75" x14ac:dyDescent="0.25">
      <c r="A349" s="380"/>
      <c r="B349" s="376">
        <f>'Données démographiques'!B348</f>
        <v>0</v>
      </c>
      <c r="C349" s="376">
        <f>'Données démographiques'!C348</f>
        <v>0</v>
      </c>
      <c r="D349" s="377">
        <f>'Données démographiques'!D348</f>
        <v>0</v>
      </c>
      <c r="E349" s="377">
        <f>'Données démographiques'!E348</f>
        <v>0</v>
      </c>
      <c r="F349" s="377">
        <f>'Données démographiques'!F348</f>
        <v>0</v>
      </c>
      <c r="G349" s="102"/>
      <c r="H349" s="258"/>
      <c r="I349" s="493"/>
      <c r="J349" s="493"/>
      <c r="K349" s="258"/>
      <c r="L349" s="259"/>
      <c r="M349" s="493"/>
      <c r="N349" s="258"/>
      <c r="O349" s="259"/>
      <c r="P349" s="260"/>
      <c r="Q349" s="260"/>
      <c r="R349" s="260"/>
      <c r="S349" s="260"/>
      <c r="T349" s="260"/>
      <c r="U349" s="539"/>
      <c r="V349" s="258"/>
      <c r="W349" s="430"/>
      <c r="X349" s="430"/>
      <c r="Y349" s="102"/>
      <c r="Z349" s="258"/>
      <c r="AA349" s="431"/>
      <c r="AB349" s="431"/>
      <c r="AC349" s="102"/>
      <c r="AD349" s="259"/>
      <c r="AE349" s="259"/>
      <c r="AF349" s="258"/>
      <c r="AG349" s="259"/>
      <c r="AH349" s="258"/>
      <c r="AI349" s="258"/>
      <c r="AJ349" s="258"/>
      <c r="AK349" s="263"/>
      <c r="AL349" s="263"/>
      <c r="AM349" s="263"/>
      <c r="AN349" s="263"/>
      <c r="AO349" s="263"/>
      <c r="AP349" s="538"/>
      <c r="AQ349" s="263"/>
      <c r="AR349" s="263"/>
      <c r="AS349" s="263"/>
      <c r="AT349" s="263"/>
      <c r="AU349" s="263"/>
      <c r="AV349" s="263"/>
      <c r="AW349" s="263"/>
      <c r="AX349" s="263"/>
      <c r="AY349" s="263"/>
      <c r="AZ349" s="263"/>
      <c r="BA349" s="263"/>
      <c r="BB349" s="263"/>
      <c r="BC349" s="263"/>
      <c r="BD349" s="263"/>
      <c r="BE349" s="265"/>
      <c r="BF349" s="538"/>
      <c r="BG349" s="577" t="str">
        <f t="shared" si="60"/>
        <v xml:space="preserve"> </v>
      </c>
      <c r="BH349" s="577" t="str">
        <f t="shared" si="62"/>
        <v xml:space="preserve"> </v>
      </c>
      <c r="BI349" s="577" t="str">
        <f t="shared" si="63"/>
        <v xml:space="preserve"> </v>
      </c>
      <c r="BJ349" s="577" t="str">
        <f t="shared" si="64"/>
        <v xml:space="preserve"> </v>
      </c>
      <c r="BK349" s="538"/>
      <c r="BL349" s="259"/>
      <c r="BM349" s="259"/>
      <c r="BN349" s="258"/>
      <c r="BO349" s="259"/>
      <c r="BP349" s="258"/>
      <c r="BQ349" s="258"/>
      <c r="BR349" s="258"/>
      <c r="BS349" s="263"/>
      <c r="BT349" s="263"/>
      <c r="BU349" s="263"/>
      <c r="BV349" s="263"/>
      <c r="BW349" s="263"/>
      <c r="BX349" s="538"/>
      <c r="BY349" s="263"/>
      <c r="BZ349" s="263"/>
      <c r="CA349" s="263"/>
      <c r="CB349" s="263"/>
      <c r="CC349" s="263"/>
      <c r="CD349" s="263"/>
      <c r="CE349" s="263"/>
      <c r="CF349" s="263"/>
      <c r="CG349" s="263"/>
      <c r="CH349" s="263"/>
      <c r="CI349" s="263"/>
      <c r="CJ349" s="263"/>
      <c r="CK349" s="263"/>
      <c r="CL349" s="263"/>
      <c r="CM349" s="265"/>
      <c r="CN349" s="538"/>
      <c r="CO349" s="577" t="str">
        <f t="shared" si="61"/>
        <v xml:space="preserve"> </v>
      </c>
      <c r="CP349" s="577" t="str">
        <f t="shared" si="65"/>
        <v xml:space="preserve"> </v>
      </c>
      <c r="CQ349" s="577" t="str">
        <f t="shared" si="66"/>
        <v xml:space="preserve"> </v>
      </c>
      <c r="CR349" s="577" t="str">
        <f t="shared" si="67"/>
        <v xml:space="preserve"> </v>
      </c>
      <c r="CS349" s="102"/>
      <c r="CT349" s="530"/>
    </row>
    <row r="350" spans="1:98" s="107" customFormat="1" ht="12.75" x14ac:dyDescent="0.25">
      <c r="A350" s="380"/>
      <c r="B350" s="169">
        <f>'Données démographiques'!B349</f>
        <v>0</v>
      </c>
      <c r="C350" s="169">
        <f>'Données démographiques'!C349</f>
        <v>0</v>
      </c>
      <c r="D350" s="170">
        <f>'Données démographiques'!D349</f>
        <v>0</v>
      </c>
      <c r="E350" s="170">
        <f>'Données démographiques'!E349</f>
        <v>0</v>
      </c>
      <c r="F350" s="170">
        <f>'Données démographiques'!F349</f>
        <v>0</v>
      </c>
      <c r="G350" s="102"/>
      <c r="H350" s="273"/>
      <c r="I350" s="274"/>
      <c r="J350" s="274"/>
      <c r="K350" s="273"/>
      <c r="L350" s="257"/>
      <c r="M350" s="274"/>
      <c r="N350" s="273"/>
      <c r="O350" s="257"/>
      <c r="P350" s="278"/>
      <c r="Q350" s="278"/>
      <c r="R350" s="278"/>
      <c r="S350" s="278"/>
      <c r="T350" s="278"/>
      <c r="U350" s="537"/>
      <c r="V350" s="273"/>
      <c r="W350" s="255"/>
      <c r="X350" s="255"/>
      <c r="Y350" s="102"/>
      <c r="Z350" s="273"/>
      <c r="AA350" s="172"/>
      <c r="AB350" s="172"/>
      <c r="AC350" s="102"/>
      <c r="AD350" s="257"/>
      <c r="AE350" s="257"/>
      <c r="AF350" s="273"/>
      <c r="AG350" s="257"/>
      <c r="AH350" s="273"/>
      <c r="AI350" s="273"/>
      <c r="AJ350" s="273"/>
      <c r="AK350" s="262"/>
      <c r="AL350" s="262"/>
      <c r="AM350" s="262"/>
      <c r="AN350" s="262"/>
      <c r="AO350" s="262"/>
      <c r="AP350" s="538"/>
      <c r="AQ350" s="262"/>
      <c r="AR350" s="262"/>
      <c r="AS350" s="262"/>
      <c r="AT350" s="262"/>
      <c r="AU350" s="262"/>
      <c r="AV350" s="262"/>
      <c r="AW350" s="262"/>
      <c r="AX350" s="262"/>
      <c r="AY350" s="262"/>
      <c r="AZ350" s="262"/>
      <c r="BA350" s="262"/>
      <c r="BB350" s="262"/>
      <c r="BC350" s="262"/>
      <c r="BD350" s="262"/>
      <c r="BE350" s="264"/>
      <c r="BF350" s="538"/>
      <c r="BG350" s="576" t="str">
        <f t="shared" si="60"/>
        <v xml:space="preserve"> </v>
      </c>
      <c r="BH350" s="576" t="str">
        <f t="shared" si="62"/>
        <v xml:space="preserve"> </v>
      </c>
      <c r="BI350" s="576" t="str">
        <f t="shared" si="63"/>
        <v xml:space="preserve"> </v>
      </c>
      <c r="BJ350" s="576" t="str">
        <f t="shared" si="64"/>
        <v xml:space="preserve"> </v>
      </c>
      <c r="BK350" s="538"/>
      <c r="BL350" s="257"/>
      <c r="BM350" s="257"/>
      <c r="BN350" s="273"/>
      <c r="BO350" s="257"/>
      <c r="BP350" s="273"/>
      <c r="BQ350" s="273"/>
      <c r="BR350" s="273"/>
      <c r="BS350" s="262"/>
      <c r="BT350" s="262"/>
      <c r="BU350" s="262"/>
      <c r="BV350" s="262"/>
      <c r="BW350" s="262"/>
      <c r="BX350" s="538"/>
      <c r="BY350" s="262"/>
      <c r="BZ350" s="262"/>
      <c r="CA350" s="262"/>
      <c r="CB350" s="262"/>
      <c r="CC350" s="262"/>
      <c r="CD350" s="262"/>
      <c r="CE350" s="262"/>
      <c r="CF350" s="262"/>
      <c r="CG350" s="262"/>
      <c r="CH350" s="262"/>
      <c r="CI350" s="262"/>
      <c r="CJ350" s="262"/>
      <c r="CK350" s="262"/>
      <c r="CL350" s="262"/>
      <c r="CM350" s="264"/>
      <c r="CN350" s="538"/>
      <c r="CO350" s="576" t="str">
        <f t="shared" si="61"/>
        <v xml:space="preserve"> </v>
      </c>
      <c r="CP350" s="576" t="str">
        <f t="shared" si="65"/>
        <v xml:space="preserve"> </v>
      </c>
      <c r="CQ350" s="576" t="str">
        <f t="shared" si="66"/>
        <v xml:space="preserve"> </v>
      </c>
      <c r="CR350" s="576" t="str">
        <f t="shared" si="67"/>
        <v xml:space="preserve"> </v>
      </c>
      <c r="CS350" s="102"/>
      <c r="CT350" s="271"/>
    </row>
    <row r="351" spans="1:98" s="107" customFormat="1" ht="12.75" x14ac:dyDescent="0.25">
      <c r="A351" s="380"/>
      <c r="B351" s="376">
        <f>'Données démographiques'!B350</f>
        <v>0</v>
      </c>
      <c r="C351" s="376">
        <f>'Données démographiques'!C350</f>
        <v>0</v>
      </c>
      <c r="D351" s="377">
        <f>'Données démographiques'!D350</f>
        <v>0</v>
      </c>
      <c r="E351" s="377">
        <f>'Données démographiques'!E350</f>
        <v>0</v>
      </c>
      <c r="F351" s="377">
        <f>'Données démographiques'!F350</f>
        <v>0</v>
      </c>
      <c r="G351" s="102"/>
      <c r="H351" s="258"/>
      <c r="I351" s="493"/>
      <c r="J351" s="493"/>
      <c r="K351" s="258"/>
      <c r="L351" s="259"/>
      <c r="M351" s="493"/>
      <c r="N351" s="258"/>
      <c r="O351" s="259"/>
      <c r="P351" s="260"/>
      <c r="Q351" s="260"/>
      <c r="R351" s="260"/>
      <c r="S351" s="260"/>
      <c r="T351" s="260"/>
      <c r="U351" s="539"/>
      <c r="V351" s="258"/>
      <c r="W351" s="430"/>
      <c r="X351" s="430"/>
      <c r="Y351" s="102"/>
      <c r="Z351" s="258"/>
      <c r="AA351" s="431"/>
      <c r="AB351" s="431"/>
      <c r="AC351" s="102"/>
      <c r="AD351" s="259"/>
      <c r="AE351" s="259"/>
      <c r="AF351" s="258"/>
      <c r="AG351" s="259"/>
      <c r="AH351" s="258"/>
      <c r="AI351" s="258"/>
      <c r="AJ351" s="258"/>
      <c r="AK351" s="263"/>
      <c r="AL351" s="263"/>
      <c r="AM351" s="263"/>
      <c r="AN351" s="263"/>
      <c r="AO351" s="263"/>
      <c r="AP351" s="538"/>
      <c r="AQ351" s="263"/>
      <c r="AR351" s="263"/>
      <c r="AS351" s="263"/>
      <c r="AT351" s="263"/>
      <c r="AU351" s="263"/>
      <c r="AV351" s="263"/>
      <c r="AW351" s="263"/>
      <c r="AX351" s="263"/>
      <c r="AY351" s="263"/>
      <c r="AZ351" s="263"/>
      <c r="BA351" s="263"/>
      <c r="BB351" s="263"/>
      <c r="BC351" s="263"/>
      <c r="BD351" s="263"/>
      <c r="BE351" s="265"/>
      <c r="BF351" s="538"/>
      <c r="BG351" s="577" t="str">
        <f t="shared" si="60"/>
        <v xml:space="preserve"> </v>
      </c>
      <c r="BH351" s="577" t="str">
        <f t="shared" si="62"/>
        <v xml:space="preserve"> </v>
      </c>
      <c r="BI351" s="577" t="str">
        <f t="shared" si="63"/>
        <v xml:space="preserve"> </v>
      </c>
      <c r="BJ351" s="577" t="str">
        <f t="shared" si="64"/>
        <v xml:space="preserve"> </v>
      </c>
      <c r="BK351" s="538"/>
      <c r="BL351" s="259"/>
      <c r="BM351" s="259"/>
      <c r="BN351" s="258"/>
      <c r="BO351" s="259"/>
      <c r="BP351" s="258"/>
      <c r="BQ351" s="258"/>
      <c r="BR351" s="258"/>
      <c r="BS351" s="263"/>
      <c r="BT351" s="263"/>
      <c r="BU351" s="263"/>
      <c r="BV351" s="263"/>
      <c r="BW351" s="263"/>
      <c r="BX351" s="538"/>
      <c r="BY351" s="263"/>
      <c r="BZ351" s="263"/>
      <c r="CA351" s="263"/>
      <c r="CB351" s="263"/>
      <c r="CC351" s="263"/>
      <c r="CD351" s="263"/>
      <c r="CE351" s="263"/>
      <c r="CF351" s="263"/>
      <c r="CG351" s="263"/>
      <c r="CH351" s="263"/>
      <c r="CI351" s="263"/>
      <c r="CJ351" s="263"/>
      <c r="CK351" s="263"/>
      <c r="CL351" s="263"/>
      <c r="CM351" s="265"/>
      <c r="CN351" s="538"/>
      <c r="CO351" s="577" t="str">
        <f t="shared" si="61"/>
        <v xml:space="preserve"> </v>
      </c>
      <c r="CP351" s="577" t="str">
        <f t="shared" si="65"/>
        <v xml:space="preserve"> </v>
      </c>
      <c r="CQ351" s="577" t="str">
        <f t="shared" si="66"/>
        <v xml:space="preserve"> </v>
      </c>
      <c r="CR351" s="577" t="str">
        <f t="shared" si="67"/>
        <v xml:space="preserve"> </v>
      </c>
      <c r="CS351" s="102"/>
      <c r="CT351" s="530"/>
    </row>
    <row r="352" spans="1:98" s="107" customFormat="1" ht="12.75" x14ac:dyDescent="0.25">
      <c r="A352" s="380"/>
      <c r="B352" s="169">
        <f>'Données démographiques'!B351</f>
        <v>0</v>
      </c>
      <c r="C352" s="169">
        <f>'Données démographiques'!C351</f>
        <v>0</v>
      </c>
      <c r="D352" s="170">
        <f>'Données démographiques'!D351</f>
        <v>0</v>
      </c>
      <c r="E352" s="170">
        <f>'Données démographiques'!E351</f>
        <v>0</v>
      </c>
      <c r="F352" s="170">
        <f>'Données démographiques'!F351</f>
        <v>0</v>
      </c>
      <c r="G352" s="102"/>
      <c r="H352" s="273"/>
      <c r="I352" s="274"/>
      <c r="J352" s="274"/>
      <c r="K352" s="273"/>
      <c r="L352" s="257"/>
      <c r="M352" s="274"/>
      <c r="N352" s="273"/>
      <c r="O352" s="257"/>
      <c r="P352" s="278"/>
      <c r="Q352" s="278"/>
      <c r="R352" s="278"/>
      <c r="S352" s="278"/>
      <c r="T352" s="278"/>
      <c r="U352" s="537"/>
      <c r="V352" s="273"/>
      <c r="W352" s="255"/>
      <c r="X352" s="255"/>
      <c r="Y352" s="102"/>
      <c r="Z352" s="273"/>
      <c r="AA352" s="172"/>
      <c r="AB352" s="172"/>
      <c r="AC352" s="102"/>
      <c r="AD352" s="257"/>
      <c r="AE352" s="257"/>
      <c r="AF352" s="273"/>
      <c r="AG352" s="257"/>
      <c r="AH352" s="273"/>
      <c r="AI352" s="273"/>
      <c r="AJ352" s="273"/>
      <c r="AK352" s="262"/>
      <c r="AL352" s="262"/>
      <c r="AM352" s="262"/>
      <c r="AN352" s="262"/>
      <c r="AO352" s="262"/>
      <c r="AP352" s="538"/>
      <c r="AQ352" s="262"/>
      <c r="AR352" s="262"/>
      <c r="AS352" s="262"/>
      <c r="AT352" s="262"/>
      <c r="AU352" s="262"/>
      <c r="AV352" s="262"/>
      <c r="AW352" s="262"/>
      <c r="AX352" s="262"/>
      <c r="AY352" s="262"/>
      <c r="AZ352" s="262"/>
      <c r="BA352" s="262"/>
      <c r="BB352" s="262"/>
      <c r="BC352" s="262"/>
      <c r="BD352" s="262"/>
      <c r="BE352" s="264"/>
      <c r="BF352" s="538"/>
      <c r="BG352" s="576" t="str">
        <f t="shared" si="60"/>
        <v xml:space="preserve"> </v>
      </c>
      <c r="BH352" s="576" t="str">
        <f t="shared" si="62"/>
        <v xml:space="preserve"> </v>
      </c>
      <c r="BI352" s="576" t="str">
        <f t="shared" si="63"/>
        <v xml:space="preserve"> </v>
      </c>
      <c r="BJ352" s="576" t="str">
        <f t="shared" si="64"/>
        <v xml:space="preserve"> </v>
      </c>
      <c r="BK352" s="538"/>
      <c r="BL352" s="257"/>
      <c r="BM352" s="257"/>
      <c r="BN352" s="273"/>
      <c r="BO352" s="257"/>
      <c r="BP352" s="273"/>
      <c r="BQ352" s="273"/>
      <c r="BR352" s="273"/>
      <c r="BS352" s="262"/>
      <c r="BT352" s="262"/>
      <c r="BU352" s="262"/>
      <c r="BV352" s="262"/>
      <c r="BW352" s="262"/>
      <c r="BX352" s="538"/>
      <c r="BY352" s="262"/>
      <c r="BZ352" s="262"/>
      <c r="CA352" s="262"/>
      <c r="CB352" s="262"/>
      <c r="CC352" s="262"/>
      <c r="CD352" s="262"/>
      <c r="CE352" s="262"/>
      <c r="CF352" s="262"/>
      <c r="CG352" s="262"/>
      <c r="CH352" s="262"/>
      <c r="CI352" s="262"/>
      <c r="CJ352" s="262"/>
      <c r="CK352" s="262"/>
      <c r="CL352" s="262"/>
      <c r="CM352" s="264"/>
      <c r="CN352" s="538"/>
      <c r="CO352" s="576" t="str">
        <f t="shared" si="61"/>
        <v xml:space="preserve"> </v>
      </c>
      <c r="CP352" s="576" t="str">
        <f t="shared" si="65"/>
        <v xml:space="preserve"> </v>
      </c>
      <c r="CQ352" s="576" t="str">
        <f t="shared" si="66"/>
        <v xml:space="preserve"> </v>
      </c>
      <c r="CR352" s="576" t="str">
        <f t="shared" si="67"/>
        <v xml:space="preserve"> </v>
      </c>
      <c r="CS352" s="102"/>
      <c r="CT352" s="271"/>
    </row>
    <row r="353" spans="1:98" s="107" customFormat="1" ht="12.75" x14ac:dyDescent="0.25">
      <c r="A353" s="380"/>
      <c r="B353" s="376">
        <f>'Données démographiques'!B352</f>
        <v>0</v>
      </c>
      <c r="C353" s="376">
        <f>'Données démographiques'!C352</f>
        <v>0</v>
      </c>
      <c r="D353" s="377">
        <f>'Données démographiques'!D352</f>
        <v>0</v>
      </c>
      <c r="E353" s="377">
        <f>'Données démographiques'!E352</f>
        <v>0</v>
      </c>
      <c r="F353" s="377">
        <f>'Données démographiques'!F352</f>
        <v>0</v>
      </c>
      <c r="G353" s="102"/>
      <c r="H353" s="258"/>
      <c r="I353" s="493"/>
      <c r="J353" s="493"/>
      <c r="K353" s="258"/>
      <c r="L353" s="259"/>
      <c r="M353" s="493"/>
      <c r="N353" s="258"/>
      <c r="O353" s="259"/>
      <c r="P353" s="260"/>
      <c r="Q353" s="260"/>
      <c r="R353" s="260"/>
      <c r="S353" s="260"/>
      <c r="T353" s="260"/>
      <c r="U353" s="539"/>
      <c r="V353" s="258"/>
      <c r="W353" s="430"/>
      <c r="X353" s="430"/>
      <c r="Y353" s="102"/>
      <c r="Z353" s="258"/>
      <c r="AA353" s="431"/>
      <c r="AB353" s="431"/>
      <c r="AC353" s="102"/>
      <c r="AD353" s="259"/>
      <c r="AE353" s="259"/>
      <c r="AF353" s="258"/>
      <c r="AG353" s="259"/>
      <c r="AH353" s="258"/>
      <c r="AI353" s="258"/>
      <c r="AJ353" s="258"/>
      <c r="AK353" s="263"/>
      <c r="AL353" s="263"/>
      <c r="AM353" s="263"/>
      <c r="AN353" s="263"/>
      <c r="AO353" s="263"/>
      <c r="AP353" s="538"/>
      <c r="AQ353" s="263"/>
      <c r="AR353" s="263"/>
      <c r="AS353" s="263"/>
      <c r="AT353" s="263"/>
      <c r="AU353" s="263"/>
      <c r="AV353" s="263"/>
      <c r="AW353" s="263"/>
      <c r="AX353" s="263"/>
      <c r="AY353" s="263"/>
      <c r="AZ353" s="263"/>
      <c r="BA353" s="263"/>
      <c r="BB353" s="263"/>
      <c r="BC353" s="263"/>
      <c r="BD353" s="263"/>
      <c r="BE353" s="265"/>
      <c r="BF353" s="538"/>
      <c r="BG353" s="577" t="str">
        <f t="shared" si="60"/>
        <v xml:space="preserve"> </v>
      </c>
      <c r="BH353" s="577" t="str">
        <f t="shared" si="62"/>
        <v xml:space="preserve"> </v>
      </c>
      <c r="BI353" s="577" t="str">
        <f t="shared" si="63"/>
        <v xml:space="preserve"> </v>
      </c>
      <c r="BJ353" s="577" t="str">
        <f t="shared" si="64"/>
        <v xml:space="preserve"> </v>
      </c>
      <c r="BK353" s="538"/>
      <c r="BL353" s="259"/>
      <c r="BM353" s="259"/>
      <c r="BN353" s="258"/>
      <c r="BO353" s="259"/>
      <c r="BP353" s="258"/>
      <c r="BQ353" s="258"/>
      <c r="BR353" s="258"/>
      <c r="BS353" s="263"/>
      <c r="BT353" s="263"/>
      <c r="BU353" s="263"/>
      <c r="BV353" s="263"/>
      <c r="BW353" s="263"/>
      <c r="BX353" s="538"/>
      <c r="BY353" s="263"/>
      <c r="BZ353" s="263"/>
      <c r="CA353" s="263"/>
      <c r="CB353" s="263"/>
      <c r="CC353" s="263"/>
      <c r="CD353" s="263"/>
      <c r="CE353" s="263"/>
      <c r="CF353" s="263"/>
      <c r="CG353" s="263"/>
      <c r="CH353" s="263"/>
      <c r="CI353" s="263"/>
      <c r="CJ353" s="263"/>
      <c r="CK353" s="263"/>
      <c r="CL353" s="263"/>
      <c r="CM353" s="265"/>
      <c r="CN353" s="538"/>
      <c r="CO353" s="577" t="str">
        <f t="shared" si="61"/>
        <v xml:space="preserve"> </v>
      </c>
      <c r="CP353" s="577" t="str">
        <f t="shared" si="65"/>
        <v xml:space="preserve"> </v>
      </c>
      <c r="CQ353" s="577" t="str">
        <f t="shared" si="66"/>
        <v xml:space="preserve"> </v>
      </c>
      <c r="CR353" s="577" t="str">
        <f t="shared" si="67"/>
        <v xml:space="preserve"> </v>
      </c>
      <c r="CS353" s="102"/>
      <c r="CT353" s="530"/>
    </row>
    <row r="354" spans="1:98" s="107" customFormat="1" ht="12.75" x14ac:dyDescent="0.25">
      <c r="A354" s="380"/>
      <c r="B354" s="169">
        <f>'Données démographiques'!B353</f>
        <v>0</v>
      </c>
      <c r="C354" s="169">
        <f>'Données démographiques'!C353</f>
        <v>0</v>
      </c>
      <c r="D354" s="170">
        <f>'Données démographiques'!D353</f>
        <v>0</v>
      </c>
      <c r="E354" s="170">
        <f>'Données démographiques'!E353</f>
        <v>0</v>
      </c>
      <c r="F354" s="170">
        <f>'Données démographiques'!F353</f>
        <v>0</v>
      </c>
      <c r="G354" s="102"/>
      <c r="H354" s="273"/>
      <c r="I354" s="274"/>
      <c r="J354" s="274"/>
      <c r="K354" s="273"/>
      <c r="L354" s="257"/>
      <c r="M354" s="274"/>
      <c r="N354" s="273"/>
      <c r="O354" s="257"/>
      <c r="P354" s="278"/>
      <c r="Q354" s="278"/>
      <c r="R354" s="278"/>
      <c r="S354" s="278"/>
      <c r="T354" s="278"/>
      <c r="U354" s="537"/>
      <c r="V354" s="273"/>
      <c r="W354" s="255"/>
      <c r="X354" s="255"/>
      <c r="Y354" s="102"/>
      <c r="Z354" s="273"/>
      <c r="AA354" s="172"/>
      <c r="AB354" s="172"/>
      <c r="AC354" s="102"/>
      <c r="AD354" s="257"/>
      <c r="AE354" s="257"/>
      <c r="AF354" s="273"/>
      <c r="AG354" s="257"/>
      <c r="AH354" s="273"/>
      <c r="AI354" s="273"/>
      <c r="AJ354" s="273"/>
      <c r="AK354" s="262"/>
      <c r="AL354" s="262"/>
      <c r="AM354" s="262"/>
      <c r="AN354" s="262"/>
      <c r="AO354" s="262"/>
      <c r="AP354" s="538"/>
      <c r="AQ354" s="262"/>
      <c r="AR354" s="262"/>
      <c r="AS354" s="262"/>
      <c r="AT354" s="262"/>
      <c r="AU354" s="262"/>
      <c r="AV354" s="262"/>
      <c r="AW354" s="262"/>
      <c r="AX354" s="262"/>
      <c r="AY354" s="262"/>
      <c r="AZ354" s="262"/>
      <c r="BA354" s="262"/>
      <c r="BB354" s="262"/>
      <c r="BC354" s="262"/>
      <c r="BD354" s="262"/>
      <c r="BE354" s="264"/>
      <c r="BF354" s="538"/>
      <c r="BG354" s="576" t="str">
        <f t="shared" si="60"/>
        <v xml:space="preserve"> </v>
      </c>
      <c r="BH354" s="576" t="str">
        <f t="shared" si="62"/>
        <v xml:space="preserve"> </v>
      </c>
      <c r="BI354" s="576" t="str">
        <f t="shared" si="63"/>
        <v xml:space="preserve"> </v>
      </c>
      <c r="BJ354" s="576" t="str">
        <f t="shared" si="64"/>
        <v xml:space="preserve"> </v>
      </c>
      <c r="BK354" s="538"/>
      <c r="BL354" s="257"/>
      <c r="BM354" s="257"/>
      <c r="BN354" s="273"/>
      <c r="BO354" s="257"/>
      <c r="BP354" s="273"/>
      <c r="BQ354" s="273"/>
      <c r="BR354" s="273"/>
      <c r="BS354" s="262"/>
      <c r="BT354" s="262"/>
      <c r="BU354" s="262"/>
      <c r="BV354" s="262"/>
      <c r="BW354" s="262"/>
      <c r="BX354" s="538"/>
      <c r="BY354" s="262"/>
      <c r="BZ354" s="262"/>
      <c r="CA354" s="262"/>
      <c r="CB354" s="262"/>
      <c r="CC354" s="262"/>
      <c r="CD354" s="262"/>
      <c r="CE354" s="262"/>
      <c r="CF354" s="262"/>
      <c r="CG354" s="262"/>
      <c r="CH354" s="262"/>
      <c r="CI354" s="262"/>
      <c r="CJ354" s="262"/>
      <c r="CK354" s="262"/>
      <c r="CL354" s="262"/>
      <c r="CM354" s="264"/>
      <c r="CN354" s="538"/>
      <c r="CO354" s="576" t="str">
        <f t="shared" si="61"/>
        <v xml:space="preserve"> </v>
      </c>
      <c r="CP354" s="576" t="str">
        <f t="shared" si="65"/>
        <v xml:space="preserve"> </v>
      </c>
      <c r="CQ354" s="576" t="str">
        <f t="shared" si="66"/>
        <v xml:space="preserve"> </v>
      </c>
      <c r="CR354" s="576" t="str">
        <f t="shared" si="67"/>
        <v xml:space="preserve"> </v>
      </c>
      <c r="CS354" s="102"/>
      <c r="CT354" s="271"/>
    </row>
    <row r="355" spans="1:98" s="107" customFormat="1" ht="12.75" x14ac:dyDescent="0.25">
      <c r="A355" s="380"/>
      <c r="B355" s="376">
        <f>'Données démographiques'!B354</f>
        <v>0</v>
      </c>
      <c r="C355" s="376">
        <f>'Données démographiques'!C354</f>
        <v>0</v>
      </c>
      <c r="D355" s="377">
        <f>'Données démographiques'!D354</f>
        <v>0</v>
      </c>
      <c r="E355" s="377">
        <f>'Données démographiques'!E354</f>
        <v>0</v>
      </c>
      <c r="F355" s="377">
        <f>'Données démographiques'!F354</f>
        <v>0</v>
      </c>
      <c r="G355" s="102"/>
      <c r="H355" s="258"/>
      <c r="I355" s="493"/>
      <c r="J355" s="493"/>
      <c r="K355" s="258"/>
      <c r="L355" s="259"/>
      <c r="M355" s="493"/>
      <c r="N355" s="258"/>
      <c r="O355" s="259"/>
      <c r="P355" s="260"/>
      <c r="Q355" s="260"/>
      <c r="R355" s="260"/>
      <c r="S355" s="260"/>
      <c r="T355" s="260"/>
      <c r="U355" s="539"/>
      <c r="V355" s="258"/>
      <c r="W355" s="430"/>
      <c r="X355" s="430"/>
      <c r="Y355" s="102"/>
      <c r="Z355" s="258"/>
      <c r="AA355" s="431"/>
      <c r="AB355" s="431"/>
      <c r="AC355" s="102"/>
      <c r="AD355" s="259"/>
      <c r="AE355" s="259"/>
      <c r="AF355" s="258"/>
      <c r="AG355" s="259"/>
      <c r="AH355" s="258"/>
      <c r="AI355" s="258"/>
      <c r="AJ355" s="258"/>
      <c r="AK355" s="263"/>
      <c r="AL355" s="263"/>
      <c r="AM355" s="263"/>
      <c r="AN355" s="263"/>
      <c r="AO355" s="263"/>
      <c r="AP355" s="538"/>
      <c r="AQ355" s="263"/>
      <c r="AR355" s="263"/>
      <c r="AS355" s="263"/>
      <c r="AT355" s="263"/>
      <c r="AU355" s="263"/>
      <c r="AV355" s="263"/>
      <c r="AW355" s="263"/>
      <c r="AX355" s="263"/>
      <c r="AY355" s="263"/>
      <c r="AZ355" s="263"/>
      <c r="BA355" s="263"/>
      <c r="BB355" s="263"/>
      <c r="BC355" s="263"/>
      <c r="BD355" s="263"/>
      <c r="BE355" s="265"/>
      <c r="BF355" s="538"/>
      <c r="BG355" s="577" t="str">
        <f t="shared" si="60"/>
        <v xml:space="preserve"> </v>
      </c>
      <c r="BH355" s="577" t="str">
        <f t="shared" si="62"/>
        <v xml:space="preserve"> </v>
      </c>
      <c r="BI355" s="577" t="str">
        <f t="shared" si="63"/>
        <v xml:space="preserve"> </v>
      </c>
      <c r="BJ355" s="577" t="str">
        <f t="shared" si="64"/>
        <v xml:space="preserve"> </v>
      </c>
      <c r="BK355" s="538"/>
      <c r="BL355" s="259"/>
      <c r="BM355" s="259"/>
      <c r="BN355" s="258"/>
      <c r="BO355" s="259"/>
      <c r="BP355" s="258"/>
      <c r="BQ355" s="258"/>
      <c r="BR355" s="258"/>
      <c r="BS355" s="263"/>
      <c r="BT355" s="263"/>
      <c r="BU355" s="263"/>
      <c r="BV355" s="263"/>
      <c r="BW355" s="263"/>
      <c r="BX355" s="538"/>
      <c r="BY355" s="263"/>
      <c r="BZ355" s="263"/>
      <c r="CA355" s="263"/>
      <c r="CB355" s="263"/>
      <c r="CC355" s="263"/>
      <c r="CD355" s="263"/>
      <c r="CE355" s="263"/>
      <c r="CF355" s="263"/>
      <c r="CG355" s="263"/>
      <c r="CH355" s="263"/>
      <c r="CI355" s="263"/>
      <c r="CJ355" s="263"/>
      <c r="CK355" s="263"/>
      <c r="CL355" s="263"/>
      <c r="CM355" s="265"/>
      <c r="CN355" s="538"/>
      <c r="CO355" s="577" t="str">
        <f t="shared" si="61"/>
        <v xml:space="preserve"> </v>
      </c>
      <c r="CP355" s="577" t="str">
        <f t="shared" si="65"/>
        <v xml:space="preserve"> </v>
      </c>
      <c r="CQ355" s="577" t="str">
        <f t="shared" si="66"/>
        <v xml:space="preserve"> </v>
      </c>
      <c r="CR355" s="577" t="str">
        <f t="shared" si="67"/>
        <v xml:space="preserve"> </v>
      </c>
      <c r="CS355" s="102"/>
      <c r="CT355" s="530"/>
    </row>
    <row r="356" spans="1:98" s="107" customFormat="1" ht="12.75" x14ac:dyDescent="0.25">
      <c r="A356" s="380"/>
      <c r="B356" s="169">
        <f>'Données démographiques'!B355</f>
        <v>0</v>
      </c>
      <c r="C356" s="169">
        <f>'Données démographiques'!C355</f>
        <v>0</v>
      </c>
      <c r="D356" s="170">
        <f>'Données démographiques'!D355</f>
        <v>0</v>
      </c>
      <c r="E356" s="170">
        <f>'Données démographiques'!E355</f>
        <v>0</v>
      </c>
      <c r="F356" s="170">
        <f>'Données démographiques'!F355</f>
        <v>0</v>
      </c>
      <c r="G356" s="102"/>
      <c r="H356" s="273"/>
      <c r="I356" s="274"/>
      <c r="J356" s="274"/>
      <c r="K356" s="273"/>
      <c r="L356" s="257"/>
      <c r="M356" s="274"/>
      <c r="N356" s="273"/>
      <c r="O356" s="257"/>
      <c r="P356" s="278"/>
      <c r="Q356" s="278"/>
      <c r="R356" s="278"/>
      <c r="S356" s="278"/>
      <c r="T356" s="278"/>
      <c r="U356" s="537"/>
      <c r="V356" s="273"/>
      <c r="W356" s="255"/>
      <c r="X356" s="255"/>
      <c r="Y356" s="102"/>
      <c r="Z356" s="273"/>
      <c r="AA356" s="172"/>
      <c r="AB356" s="172"/>
      <c r="AC356" s="102"/>
      <c r="AD356" s="257"/>
      <c r="AE356" s="257"/>
      <c r="AF356" s="273"/>
      <c r="AG356" s="257"/>
      <c r="AH356" s="273"/>
      <c r="AI356" s="273"/>
      <c r="AJ356" s="273"/>
      <c r="AK356" s="262"/>
      <c r="AL356" s="262"/>
      <c r="AM356" s="262"/>
      <c r="AN356" s="262"/>
      <c r="AO356" s="262"/>
      <c r="AP356" s="538"/>
      <c r="AQ356" s="262"/>
      <c r="AR356" s="262"/>
      <c r="AS356" s="262"/>
      <c r="AT356" s="262"/>
      <c r="AU356" s="262"/>
      <c r="AV356" s="262"/>
      <c r="AW356" s="262"/>
      <c r="AX356" s="262"/>
      <c r="AY356" s="262"/>
      <c r="AZ356" s="262"/>
      <c r="BA356" s="262"/>
      <c r="BB356" s="262"/>
      <c r="BC356" s="262"/>
      <c r="BD356" s="262"/>
      <c r="BE356" s="264"/>
      <c r="BF356" s="538"/>
      <c r="BG356" s="576" t="str">
        <f t="shared" si="60"/>
        <v xml:space="preserve"> </v>
      </c>
      <c r="BH356" s="576" t="str">
        <f t="shared" si="62"/>
        <v xml:space="preserve"> </v>
      </c>
      <c r="BI356" s="576" t="str">
        <f t="shared" si="63"/>
        <v xml:space="preserve"> </v>
      </c>
      <c r="BJ356" s="576" t="str">
        <f t="shared" si="64"/>
        <v xml:space="preserve"> </v>
      </c>
      <c r="BK356" s="538"/>
      <c r="BL356" s="257"/>
      <c r="BM356" s="257"/>
      <c r="BN356" s="273"/>
      <c r="BO356" s="257"/>
      <c r="BP356" s="273"/>
      <c r="BQ356" s="273"/>
      <c r="BR356" s="273"/>
      <c r="BS356" s="262"/>
      <c r="BT356" s="262"/>
      <c r="BU356" s="262"/>
      <c r="BV356" s="262"/>
      <c r="BW356" s="262"/>
      <c r="BX356" s="538"/>
      <c r="BY356" s="262"/>
      <c r="BZ356" s="262"/>
      <c r="CA356" s="262"/>
      <c r="CB356" s="262"/>
      <c r="CC356" s="262"/>
      <c r="CD356" s="262"/>
      <c r="CE356" s="262"/>
      <c r="CF356" s="262"/>
      <c r="CG356" s="262"/>
      <c r="CH356" s="262"/>
      <c r="CI356" s="262"/>
      <c r="CJ356" s="262"/>
      <c r="CK356" s="262"/>
      <c r="CL356" s="262"/>
      <c r="CM356" s="264"/>
      <c r="CN356" s="538"/>
      <c r="CO356" s="576" t="str">
        <f t="shared" si="61"/>
        <v xml:space="preserve"> </v>
      </c>
      <c r="CP356" s="576" t="str">
        <f t="shared" si="65"/>
        <v xml:space="preserve"> </v>
      </c>
      <c r="CQ356" s="576" t="str">
        <f t="shared" si="66"/>
        <v xml:space="preserve"> </v>
      </c>
      <c r="CR356" s="576" t="str">
        <f t="shared" si="67"/>
        <v xml:space="preserve"> </v>
      </c>
      <c r="CS356" s="102"/>
      <c r="CT356" s="271"/>
    </row>
    <row r="357" spans="1:98" s="107" customFormat="1" ht="12.75" x14ac:dyDescent="0.25">
      <c r="A357" s="380"/>
      <c r="B357" s="376">
        <f>'Données démographiques'!B356</f>
        <v>0</v>
      </c>
      <c r="C357" s="376">
        <f>'Données démographiques'!C356</f>
        <v>0</v>
      </c>
      <c r="D357" s="377">
        <f>'Données démographiques'!D356</f>
        <v>0</v>
      </c>
      <c r="E357" s="377">
        <f>'Données démographiques'!E356</f>
        <v>0</v>
      </c>
      <c r="F357" s="377">
        <f>'Données démographiques'!F356</f>
        <v>0</v>
      </c>
      <c r="G357" s="102"/>
      <c r="H357" s="258"/>
      <c r="I357" s="493"/>
      <c r="J357" s="493"/>
      <c r="K357" s="258"/>
      <c r="L357" s="259"/>
      <c r="M357" s="493"/>
      <c r="N357" s="258"/>
      <c r="O357" s="259"/>
      <c r="P357" s="260"/>
      <c r="Q357" s="260"/>
      <c r="R357" s="260"/>
      <c r="S357" s="260"/>
      <c r="T357" s="260"/>
      <c r="U357" s="539"/>
      <c r="V357" s="258"/>
      <c r="W357" s="430"/>
      <c r="X357" s="430"/>
      <c r="Y357" s="102"/>
      <c r="Z357" s="258"/>
      <c r="AA357" s="431"/>
      <c r="AB357" s="431"/>
      <c r="AC357" s="102"/>
      <c r="AD357" s="259"/>
      <c r="AE357" s="259"/>
      <c r="AF357" s="258"/>
      <c r="AG357" s="259"/>
      <c r="AH357" s="258"/>
      <c r="AI357" s="258"/>
      <c r="AJ357" s="258"/>
      <c r="AK357" s="263"/>
      <c r="AL357" s="263"/>
      <c r="AM357" s="263"/>
      <c r="AN357" s="263"/>
      <c r="AO357" s="263"/>
      <c r="AP357" s="538"/>
      <c r="AQ357" s="263"/>
      <c r="AR357" s="263"/>
      <c r="AS357" s="263"/>
      <c r="AT357" s="263"/>
      <c r="AU357" s="263"/>
      <c r="AV357" s="263"/>
      <c r="AW357" s="263"/>
      <c r="AX357" s="263"/>
      <c r="AY357" s="263"/>
      <c r="AZ357" s="263"/>
      <c r="BA357" s="263"/>
      <c r="BB357" s="263"/>
      <c r="BC357" s="263"/>
      <c r="BD357" s="263"/>
      <c r="BE357" s="265"/>
      <c r="BF357" s="538"/>
      <c r="BG357" s="577" t="str">
        <f t="shared" si="60"/>
        <v xml:space="preserve"> </v>
      </c>
      <c r="BH357" s="577" t="str">
        <f t="shared" si="62"/>
        <v xml:space="preserve"> </v>
      </c>
      <c r="BI357" s="577" t="str">
        <f t="shared" si="63"/>
        <v xml:space="preserve"> </v>
      </c>
      <c r="BJ357" s="577" t="str">
        <f t="shared" si="64"/>
        <v xml:space="preserve"> </v>
      </c>
      <c r="BK357" s="538"/>
      <c r="BL357" s="259"/>
      <c r="BM357" s="259"/>
      <c r="BN357" s="258"/>
      <c r="BO357" s="259"/>
      <c r="BP357" s="258"/>
      <c r="BQ357" s="258"/>
      <c r="BR357" s="258"/>
      <c r="BS357" s="263"/>
      <c r="BT357" s="263"/>
      <c r="BU357" s="263"/>
      <c r="BV357" s="263"/>
      <c r="BW357" s="263"/>
      <c r="BX357" s="538"/>
      <c r="BY357" s="263"/>
      <c r="BZ357" s="263"/>
      <c r="CA357" s="263"/>
      <c r="CB357" s="263"/>
      <c r="CC357" s="263"/>
      <c r="CD357" s="263"/>
      <c r="CE357" s="263"/>
      <c r="CF357" s="263"/>
      <c r="CG357" s="263"/>
      <c r="CH357" s="263"/>
      <c r="CI357" s="263"/>
      <c r="CJ357" s="263"/>
      <c r="CK357" s="263"/>
      <c r="CL357" s="263"/>
      <c r="CM357" s="265"/>
      <c r="CN357" s="538"/>
      <c r="CO357" s="577" t="str">
        <f t="shared" si="61"/>
        <v xml:space="preserve"> </v>
      </c>
      <c r="CP357" s="577" t="str">
        <f t="shared" si="65"/>
        <v xml:space="preserve"> </v>
      </c>
      <c r="CQ357" s="577" t="str">
        <f t="shared" si="66"/>
        <v xml:space="preserve"> </v>
      </c>
      <c r="CR357" s="577" t="str">
        <f t="shared" si="67"/>
        <v xml:space="preserve"> </v>
      </c>
      <c r="CS357" s="102"/>
      <c r="CT357" s="530"/>
    </row>
    <row r="358" spans="1:98" s="107" customFormat="1" ht="12.75" x14ac:dyDescent="0.25">
      <c r="A358" s="380"/>
      <c r="B358" s="169">
        <f>'Données démographiques'!B357</f>
        <v>0</v>
      </c>
      <c r="C358" s="169">
        <f>'Données démographiques'!C357</f>
        <v>0</v>
      </c>
      <c r="D358" s="170">
        <f>'Données démographiques'!D357</f>
        <v>0</v>
      </c>
      <c r="E358" s="170">
        <f>'Données démographiques'!E357</f>
        <v>0</v>
      </c>
      <c r="F358" s="170">
        <f>'Données démographiques'!F357</f>
        <v>0</v>
      </c>
      <c r="G358" s="102"/>
      <c r="H358" s="273"/>
      <c r="I358" s="274"/>
      <c r="J358" s="274"/>
      <c r="K358" s="273"/>
      <c r="L358" s="257"/>
      <c r="M358" s="274"/>
      <c r="N358" s="273"/>
      <c r="O358" s="257"/>
      <c r="P358" s="278"/>
      <c r="Q358" s="278"/>
      <c r="R358" s="278"/>
      <c r="S358" s="278"/>
      <c r="T358" s="278"/>
      <c r="U358" s="537"/>
      <c r="V358" s="273"/>
      <c r="W358" s="255"/>
      <c r="X358" s="255"/>
      <c r="Y358" s="102"/>
      <c r="Z358" s="273"/>
      <c r="AA358" s="172"/>
      <c r="AB358" s="172"/>
      <c r="AC358" s="102"/>
      <c r="AD358" s="257"/>
      <c r="AE358" s="257"/>
      <c r="AF358" s="273"/>
      <c r="AG358" s="257"/>
      <c r="AH358" s="273"/>
      <c r="AI358" s="273"/>
      <c r="AJ358" s="273"/>
      <c r="AK358" s="262"/>
      <c r="AL358" s="262"/>
      <c r="AM358" s="262"/>
      <c r="AN358" s="262"/>
      <c r="AO358" s="262"/>
      <c r="AP358" s="538"/>
      <c r="AQ358" s="262"/>
      <c r="AR358" s="262"/>
      <c r="AS358" s="262"/>
      <c r="AT358" s="262"/>
      <c r="AU358" s="262"/>
      <c r="AV358" s="262"/>
      <c r="AW358" s="262"/>
      <c r="AX358" s="262"/>
      <c r="AY358" s="262"/>
      <c r="AZ358" s="262"/>
      <c r="BA358" s="262"/>
      <c r="BB358" s="262"/>
      <c r="BC358" s="262"/>
      <c r="BD358" s="262"/>
      <c r="BE358" s="264"/>
      <c r="BF358" s="538"/>
      <c r="BG358" s="576" t="str">
        <f t="shared" si="60"/>
        <v xml:space="preserve"> </v>
      </c>
      <c r="BH358" s="576" t="str">
        <f t="shared" si="62"/>
        <v xml:space="preserve"> </v>
      </c>
      <c r="BI358" s="576" t="str">
        <f t="shared" si="63"/>
        <v xml:space="preserve"> </v>
      </c>
      <c r="BJ358" s="576" t="str">
        <f t="shared" si="64"/>
        <v xml:space="preserve"> </v>
      </c>
      <c r="BK358" s="538"/>
      <c r="BL358" s="257"/>
      <c r="BM358" s="257"/>
      <c r="BN358" s="273"/>
      <c r="BO358" s="257"/>
      <c r="BP358" s="273"/>
      <c r="BQ358" s="273"/>
      <c r="BR358" s="273"/>
      <c r="BS358" s="262"/>
      <c r="BT358" s="262"/>
      <c r="BU358" s="262"/>
      <c r="BV358" s="262"/>
      <c r="BW358" s="262"/>
      <c r="BX358" s="538"/>
      <c r="BY358" s="262"/>
      <c r="BZ358" s="262"/>
      <c r="CA358" s="262"/>
      <c r="CB358" s="262"/>
      <c r="CC358" s="262"/>
      <c r="CD358" s="262"/>
      <c r="CE358" s="262"/>
      <c r="CF358" s="262"/>
      <c r="CG358" s="262"/>
      <c r="CH358" s="262"/>
      <c r="CI358" s="262"/>
      <c r="CJ358" s="262"/>
      <c r="CK358" s="262"/>
      <c r="CL358" s="262"/>
      <c r="CM358" s="264"/>
      <c r="CN358" s="538"/>
      <c r="CO358" s="576" t="str">
        <f t="shared" si="61"/>
        <v xml:space="preserve"> </v>
      </c>
      <c r="CP358" s="576" t="str">
        <f t="shared" si="65"/>
        <v xml:space="preserve"> </v>
      </c>
      <c r="CQ358" s="576" t="str">
        <f t="shared" si="66"/>
        <v xml:space="preserve"> </v>
      </c>
      <c r="CR358" s="576" t="str">
        <f t="shared" si="67"/>
        <v xml:space="preserve"> </v>
      </c>
      <c r="CS358" s="102"/>
      <c r="CT358" s="271"/>
    </row>
    <row r="359" spans="1:98" s="107" customFormat="1" ht="12.75" x14ac:dyDescent="0.25">
      <c r="A359" s="380"/>
      <c r="B359" s="376">
        <f>'Données démographiques'!B358</f>
        <v>0</v>
      </c>
      <c r="C359" s="376">
        <f>'Données démographiques'!C358</f>
        <v>0</v>
      </c>
      <c r="D359" s="377">
        <f>'Données démographiques'!D358</f>
        <v>0</v>
      </c>
      <c r="E359" s="377">
        <f>'Données démographiques'!E358</f>
        <v>0</v>
      </c>
      <c r="F359" s="377">
        <f>'Données démographiques'!F358</f>
        <v>0</v>
      </c>
      <c r="G359" s="102"/>
      <c r="H359" s="258"/>
      <c r="I359" s="493"/>
      <c r="J359" s="493"/>
      <c r="K359" s="258"/>
      <c r="L359" s="259"/>
      <c r="M359" s="493"/>
      <c r="N359" s="258"/>
      <c r="O359" s="259"/>
      <c r="P359" s="260"/>
      <c r="Q359" s="260"/>
      <c r="R359" s="260"/>
      <c r="S359" s="260"/>
      <c r="T359" s="260"/>
      <c r="U359" s="539"/>
      <c r="V359" s="258"/>
      <c r="W359" s="430"/>
      <c r="X359" s="430"/>
      <c r="Y359" s="102"/>
      <c r="Z359" s="258"/>
      <c r="AA359" s="431"/>
      <c r="AB359" s="431"/>
      <c r="AC359" s="102"/>
      <c r="AD359" s="259"/>
      <c r="AE359" s="259"/>
      <c r="AF359" s="258"/>
      <c r="AG359" s="259"/>
      <c r="AH359" s="258"/>
      <c r="AI359" s="258"/>
      <c r="AJ359" s="258"/>
      <c r="AK359" s="263"/>
      <c r="AL359" s="263"/>
      <c r="AM359" s="263"/>
      <c r="AN359" s="263"/>
      <c r="AO359" s="263"/>
      <c r="AP359" s="538"/>
      <c r="AQ359" s="263"/>
      <c r="AR359" s="263"/>
      <c r="AS359" s="263"/>
      <c r="AT359" s="263"/>
      <c r="AU359" s="263"/>
      <c r="AV359" s="263"/>
      <c r="AW359" s="263"/>
      <c r="AX359" s="263"/>
      <c r="AY359" s="263"/>
      <c r="AZ359" s="263"/>
      <c r="BA359" s="263"/>
      <c r="BB359" s="263"/>
      <c r="BC359" s="263"/>
      <c r="BD359" s="263"/>
      <c r="BE359" s="265"/>
      <c r="BF359" s="538"/>
      <c r="BG359" s="577" t="str">
        <f t="shared" si="60"/>
        <v xml:space="preserve"> </v>
      </c>
      <c r="BH359" s="577" t="str">
        <f t="shared" si="62"/>
        <v xml:space="preserve"> </v>
      </c>
      <c r="BI359" s="577" t="str">
        <f t="shared" si="63"/>
        <v xml:space="preserve"> </v>
      </c>
      <c r="BJ359" s="577" t="str">
        <f t="shared" si="64"/>
        <v xml:space="preserve"> </v>
      </c>
      <c r="BK359" s="538"/>
      <c r="BL359" s="259"/>
      <c r="BM359" s="259"/>
      <c r="BN359" s="258"/>
      <c r="BO359" s="259"/>
      <c r="BP359" s="258"/>
      <c r="BQ359" s="258"/>
      <c r="BR359" s="258"/>
      <c r="BS359" s="263"/>
      <c r="BT359" s="263"/>
      <c r="BU359" s="263"/>
      <c r="BV359" s="263"/>
      <c r="BW359" s="263"/>
      <c r="BX359" s="538"/>
      <c r="BY359" s="263"/>
      <c r="BZ359" s="263"/>
      <c r="CA359" s="263"/>
      <c r="CB359" s="263"/>
      <c r="CC359" s="263"/>
      <c r="CD359" s="263"/>
      <c r="CE359" s="263"/>
      <c r="CF359" s="263"/>
      <c r="CG359" s="263"/>
      <c r="CH359" s="263"/>
      <c r="CI359" s="263"/>
      <c r="CJ359" s="263"/>
      <c r="CK359" s="263"/>
      <c r="CL359" s="263"/>
      <c r="CM359" s="265"/>
      <c r="CN359" s="538"/>
      <c r="CO359" s="577" t="str">
        <f t="shared" si="61"/>
        <v xml:space="preserve"> </v>
      </c>
      <c r="CP359" s="577" t="str">
        <f t="shared" si="65"/>
        <v xml:space="preserve"> </v>
      </c>
      <c r="CQ359" s="577" t="str">
        <f t="shared" si="66"/>
        <v xml:space="preserve"> </v>
      </c>
      <c r="CR359" s="577" t="str">
        <f t="shared" si="67"/>
        <v xml:space="preserve"> </v>
      </c>
      <c r="CS359" s="102"/>
      <c r="CT359" s="530"/>
    </row>
    <row r="360" spans="1:98" s="107" customFormat="1" ht="12.75" x14ac:dyDescent="0.25">
      <c r="A360" s="380"/>
      <c r="B360" s="169">
        <f>'Données démographiques'!B359</f>
        <v>0</v>
      </c>
      <c r="C360" s="169">
        <f>'Données démographiques'!C359</f>
        <v>0</v>
      </c>
      <c r="D360" s="170">
        <f>'Données démographiques'!D359</f>
        <v>0</v>
      </c>
      <c r="E360" s="170">
        <f>'Données démographiques'!E359</f>
        <v>0</v>
      </c>
      <c r="F360" s="170">
        <f>'Données démographiques'!F359</f>
        <v>0</v>
      </c>
      <c r="G360" s="102"/>
      <c r="H360" s="273"/>
      <c r="I360" s="274"/>
      <c r="J360" s="274"/>
      <c r="K360" s="273"/>
      <c r="L360" s="257"/>
      <c r="M360" s="274"/>
      <c r="N360" s="273"/>
      <c r="O360" s="257"/>
      <c r="P360" s="278"/>
      <c r="Q360" s="278"/>
      <c r="R360" s="278"/>
      <c r="S360" s="278"/>
      <c r="T360" s="278"/>
      <c r="U360" s="537"/>
      <c r="V360" s="273"/>
      <c r="W360" s="255"/>
      <c r="X360" s="255"/>
      <c r="Y360" s="102"/>
      <c r="Z360" s="273"/>
      <c r="AA360" s="172"/>
      <c r="AB360" s="172"/>
      <c r="AC360" s="102"/>
      <c r="AD360" s="257"/>
      <c r="AE360" s="257"/>
      <c r="AF360" s="273"/>
      <c r="AG360" s="257"/>
      <c r="AH360" s="273"/>
      <c r="AI360" s="273"/>
      <c r="AJ360" s="273"/>
      <c r="AK360" s="262"/>
      <c r="AL360" s="262"/>
      <c r="AM360" s="262"/>
      <c r="AN360" s="262"/>
      <c r="AO360" s="262"/>
      <c r="AP360" s="538"/>
      <c r="AQ360" s="262"/>
      <c r="AR360" s="262"/>
      <c r="AS360" s="262"/>
      <c r="AT360" s="262"/>
      <c r="AU360" s="262"/>
      <c r="AV360" s="262"/>
      <c r="AW360" s="262"/>
      <c r="AX360" s="262"/>
      <c r="AY360" s="262"/>
      <c r="AZ360" s="262"/>
      <c r="BA360" s="262"/>
      <c r="BB360" s="262"/>
      <c r="BC360" s="262"/>
      <c r="BD360" s="262"/>
      <c r="BE360" s="264"/>
      <c r="BF360" s="538"/>
      <c r="BG360" s="576" t="str">
        <f t="shared" si="60"/>
        <v xml:space="preserve"> </v>
      </c>
      <c r="BH360" s="576" t="str">
        <f t="shared" si="62"/>
        <v xml:space="preserve"> </v>
      </c>
      <c r="BI360" s="576" t="str">
        <f t="shared" si="63"/>
        <v xml:space="preserve"> </v>
      </c>
      <c r="BJ360" s="576" t="str">
        <f t="shared" si="64"/>
        <v xml:space="preserve"> </v>
      </c>
      <c r="BK360" s="538"/>
      <c r="BL360" s="257"/>
      <c r="BM360" s="257"/>
      <c r="BN360" s="273"/>
      <c r="BO360" s="257"/>
      <c r="BP360" s="273"/>
      <c r="BQ360" s="273"/>
      <c r="BR360" s="273"/>
      <c r="BS360" s="262"/>
      <c r="BT360" s="262"/>
      <c r="BU360" s="262"/>
      <c r="BV360" s="262"/>
      <c r="BW360" s="262"/>
      <c r="BX360" s="538"/>
      <c r="BY360" s="262"/>
      <c r="BZ360" s="262"/>
      <c r="CA360" s="262"/>
      <c r="CB360" s="262"/>
      <c r="CC360" s="262"/>
      <c r="CD360" s="262"/>
      <c r="CE360" s="262"/>
      <c r="CF360" s="262"/>
      <c r="CG360" s="262"/>
      <c r="CH360" s="262"/>
      <c r="CI360" s="262"/>
      <c r="CJ360" s="262"/>
      <c r="CK360" s="262"/>
      <c r="CL360" s="262"/>
      <c r="CM360" s="264"/>
      <c r="CN360" s="538"/>
      <c r="CO360" s="576" t="str">
        <f t="shared" si="61"/>
        <v xml:space="preserve"> </v>
      </c>
      <c r="CP360" s="576" t="str">
        <f t="shared" si="65"/>
        <v xml:space="preserve"> </v>
      </c>
      <c r="CQ360" s="576" t="str">
        <f t="shared" si="66"/>
        <v xml:space="preserve"> </v>
      </c>
      <c r="CR360" s="576" t="str">
        <f t="shared" si="67"/>
        <v xml:space="preserve"> </v>
      </c>
      <c r="CS360" s="102"/>
      <c r="CT360" s="271"/>
    </row>
    <row r="361" spans="1:98" s="107" customFormat="1" ht="12.75" x14ac:dyDescent="0.25">
      <c r="A361" s="380"/>
      <c r="B361" s="376">
        <f>'Données démographiques'!B360</f>
        <v>0</v>
      </c>
      <c r="C361" s="376">
        <f>'Données démographiques'!C360</f>
        <v>0</v>
      </c>
      <c r="D361" s="377">
        <f>'Données démographiques'!D360</f>
        <v>0</v>
      </c>
      <c r="E361" s="377">
        <f>'Données démographiques'!E360</f>
        <v>0</v>
      </c>
      <c r="F361" s="377">
        <f>'Données démographiques'!F360</f>
        <v>0</v>
      </c>
      <c r="G361" s="102"/>
      <c r="H361" s="258"/>
      <c r="I361" s="493"/>
      <c r="J361" s="493"/>
      <c r="K361" s="258"/>
      <c r="L361" s="259"/>
      <c r="M361" s="493"/>
      <c r="N361" s="258"/>
      <c r="O361" s="259"/>
      <c r="P361" s="260"/>
      <c r="Q361" s="260"/>
      <c r="R361" s="260"/>
      <c r="S361" s="260"/>
      <c r="T361" s="260"/>
      <c r="U361" s="539"/>
      <c r="V361" s="258"/>
      <c r="W361" s="430"/>
      <c r="X361" s="430"/>
      <c r="Y361" s="102"/>
      <c r="Z361" s="258"/>
      <c r="AA361" s="431"/>
      <c r="AB361" s="431"/>
      <c r="AC361" s="102"/>
      <c r="AD361" s="259"/>
      <c r="AE361" s="259"/>
      <c r="AF361" s="258"/>
      <c r="AG361" s="259"/>
      <c r="AH361" s="258"/>
      <c r="AI361" s="258"/>
      <c r="AJ361" s="258"/>
      <c r="AK361" s="263"/>
      <c r="AL361" s="263"/>
      <c r="AM361" s="263"/>
      <c r="AN361" s="263"/>
      <c r="AO361" s="263"/>
      <c r="AP361" s="538"/>
      <c r="AQ361" s="263"/>
      <c r="AR361" s="263"/>
      <c r="AS361" s="263"/>
      <c r="AT361" s="263"/>
      <c r="AU361" s="263"/>
      <c r="AV361" s="263"/>
      <c r="AW361" s="263"/>
      <c r="AX361" s="263"/>
      <c r="AY361" s="263"/>
      <c r="AZ361" s="263"/>
      <c r="BA361" s="263"/>
      <c r="BB361" s="263"/>
      <c r="BC361" s="263"/>
      <c r="BD361" s="263"/>
      <c r="BE361" s="265"/>
      <c r="BF361" s="538"/>
      <c r="BG361" s="577" t="str">
        <f t="shared" si="60"/>
        <v xml:space="preserve"> </v>
      </c>
      <c r="BH361" s="577" t="str">
        <f t="shared" si="62"/>
        <v xml:space="preserve"> </v>
      </c>
      <c r="BI361" s="577" t="str">
        <f t="shared" si="63"/>
        <v xml:space="preserve"> </v>
      </c>
      <c r="BJ361" s="577" t="str">
        <f t="shared" si="64"/>
        <v xml:space="preserve"> </v>
      </c>
      <c r="BK361" s="538"/>
      <c r="BL361" s="259"/>
      <c r="BM361" s="259"/>
      <c r="BN361" s="258"/>
      <c r="BO361" s="259"/>
      <c r="BP361" s="258"/>
      <c r="BQ361" s="258"/>
      <c r="BR361" s="258"/>
      <c r="BS361" s="263"/>
      <c r="BT361" s="263"/>
      <c r="BU361" s="263"/>
      <c r="BV361" s="263"/>
      <c r="BW361" s="263"/>
      <c r="BX361" s="538"/>
      <c r="BY361" s="263"/>
      <c r="BZ361" s="263"/>
      <c r="CA361" s="263"/>
      <c r="CB361" s="263"/>
      <c r="CC361" s="263"/>
      <c r="CD361" s="263"/>
      <c r="CE361" s="263"/>
      <c r="CF361" s="263"/>
      <c r="CG361" s="263"/>
      <c r="CH361" s="263"/>
      <c r="CI361" s="263"/>
      <c r="CJ361" s="263"/>
      <c r="CK361" s="263"/>
      <c r="CL361" s="263"/>
      <c r="CM361" s="265"/>
      <c r="CN361" s="538"/>
      <c r="CO361" s="577" t="str">
        <f t="shared" si="61"/>
        <v xml:space="preserve"> </v>
      </c>
      <c r="CP361" s="577" t="str">
        <f t="shared" si="65"/>
        <v xml:space="preserve"> </v>
      </c>
      <c r="CQ361" s="577" t="str">
        <f t="shared" si="66"/>
        <v xml:space="preserve"> </v>
      </c>
      <c r="CR361" s="577" t="str">
        <f t="shared" si="67"/>
        <v xml:space="preserve"> </v>
      </c>
      <c r="CS361" s="102"/>
      <c r="CT361" s="530"/>
    </row>
    <row r="362" spans="1:98" s="107" customFormat="1" ht="12.75" x14ac:dyDescent="0.25">
      <c r="A362" s="380"/>
      <c r="B362" s="169">
        <f>'Données démographiques'!B361</f>
        <v>0</v>
      </c>
      <c r="C362" s="169">
        <f>'Données démographiques'!C361</f>
        <v>0</v>
      </c>
      <c r="D362" s="170">
        <f>'Données démographiques'!D361</f>
        <v>0</v>
      </c>
      <c r="E362" s="170">
        <f>'Données démographiques'!E361</f>
        <v>0</v>
      </c>
      <c r="F362" s="170">
        <f>'Données démographiques'!F361</f>
        <v>0</v>
      </c>
      <c r="G362" s="102"/>
      <c r="H362" s="273"/>
      <c r="I362" s="274"/>
      <c r="J362" s="274"/>
      <c r="K362" s="273"/>
      <c r="L362" s="257"/>
      <c r="M362" s="274"/>
      <c r="N362" s="273"/>
      <c r="O362" s="257"/>
      <c r="P362" s="278"/>
      <c r="Q362" s="278"/>
      <c r="R362" s="278"/>
      <c r="S362" s="278"/>
      <c r="T362" s="278"/>
      <c r="U362" s="537"/>
      <c r="V362" s="273"/>
      <c r="W362" s="255"/>
      <c r="X362" s="255"/>
      <c r="Y362" s="102"/>
      <c r="Z362" s="273"/>
      <c r="AA362" s="172"/>
      <c r="AB362" s="172"/>
      <c r="AC362" s="102"/>
      <c r="AD362" s="257"/>
      <c r="AE362" s="257"/>
      <c r="AF362" s="273"/>
      <c r="AG362" s="257"/>
      <c r="AH362" s="273"/>
      <c r="AI362" s="273"/>
      <c r="AJ362" s="273"/>
      <c r="AK362" s="262"/>
      <c r="AL362" s="262"/>
      <c r="AM362" s="262"/>
      <c r="AN362" s="262"/>
      <c r="AO362" s="262"/>
      <c r="AP362" s="538"/>
      <c r="AQ362" s="262"/>
      <c r="AR362" s="262"/>
      <c r="AS362" s="262"/>
      <c r="AT362" s="262"/>
      <c r="AU362" s="262"/>
      <c r="AV362" s="262"/>
      <c r="AW362" s="262"/>
      <c r="AX362" s="262"/>
      <c r="AY362" s="262"/>
      <c r="AZ362" s="262"/>
      <c r="BA362" s="262"/>
      <c r="BB362" s="262"/>
      <c r="BC362" s="262"/>
      <c r="BD362" s="262"/>
      <c r="BE362" s="264"/>
      <c r="BF362" s="538"/>
      <c r="BG362" s="576" t="str">
        <f t="shared" si="60"/>
        <v xml:space="preserve"> </v>
      </c>
      <c r="BH362" s="576" t="str">
        <f t="shared" si="62"/>
        <v xml:space="preserve"> </v>
      </c>
      <c r="BI362" s="576" t="str">
        <f t="shared" si="63"/>
        <v xml:space="preserve"> </v>
      </c>
      <c r="BJ362" s="576" t="str">
        <f t="shared" si="64"/>
        <v xml:space="preserve"> </v>
      </c>
      <c r="BK362" s="538"/>
      <c r="BL362" s="257"/>
      <c r="BM362" s="257"/>
      <c r="BN362" s="273"/>
      <c r="BO362" s="257"/>
      <c r="BP362" s="273"/>
      <c r="BQ362" s="273"/>
      <c r="BR362" s="273"/>
      <c r="BS362" s="262"/>
      <c r="BT362" s="262"/>
      <c r="BU362" s="262"/>
      <c r="BV362" s="262"/>
      <c r="BW362" s="262"/>
      <c r="BX362" s="538"/>
      <c r="BY362" s="262"/>
      <c r="BZ362" s="262"/>
      <c r="CA362" s="262"/>
      <c r="CB362" s="262"/>
      <c r="CC362" s="262"/>
      <c r="CD362" s="262"/>
      <c r="CE362" s="262"/>
      <c r="CF362" s="262"/>
      <c r="CG362" s="262"/>
      <c r="CH362" s="262"/>
      <c r="CI362" s="262"/>
      <c r="CJ362" s="262"/>
      <c r="CK362" s="262"/>
      <c r="CL362" s="262"/>
      <c r="CM362" s="264"/>
      <c r="CN362" s="538"/>
      <c r="CO362" s="576" t="str">
        <f t="shared" si="61"/>
        <v xml:space="preserve"> </v>
      </c>
      <c r="CP362" s="576" t="str">
        <f t="shared" si="65"/>
        <v xml:space="preserve"> </v>
      </c>
      <c r="CQ362" s="576" t="str">
        <f t="shared" si="66"/>
        <v xml:space="preserve"> </v>
      </c>
      <c r="CR362" s="576" t="str">
        <f t="shared" si="67"/>
        <v xml:space="preserve"> </v>
      </c>
      <c r="CS362" s="102"/>
      <c r="CT362" s="271"/>
    </row>
    <row r="363" spans="1:98" s="107" customFormat="1" ht="12.75" x14ac:dyDescent="0.25">
      <c r="A363" s="380"/>
      <c r="B363" s="376">
        <f>'Données démographiques'!B362</f>
        <v>0</v>
      </c>
      <c r="C363" s="376">
        <f>'Données démographiques'!C362</f>
        <v>0</v>
      </c>
      <c r="D363" s="377">
        <f>'Données démographiques'!D362</f>
        <v>0</v>
      </c>
      <c r="E363" s="377">
        <f>'Données démographiques'!E362</f>
        <v>0</v>
      </c>
      <c r="F363" s="377">
        <f>'Données démographiques'!F362</f>
        <v>0</v>
      </c>
      <c r="G363" s="102"/>
      <c r="H363" s="258"/>
      <c r="I363" s="493"/>
      <c r="J363" s="493"/>
      <c r="K363" s="258"/>
      <c r="L363" s="259"/>
      <c r="M363" s="493"/>
      <c r="N363" s="258"/>
      <c r="O363" s="259"/>
      <c r="P363" s="260"/>
      <c r="Q363" s="260"/>
      <c r="R363" s="260"/>
      <c r="S363" s="260"/>
      <c r="T363" s="260"/>
      <c r="U363" s="539"/>
      <c r="V363" s="258"/>
      <c r="W363" s="430"/>
      <c r="X363" s="430"/>
      <c r="Y363" s="102"/>
      <c r="Z363" s="258"/>
      <c r="AA363" s="431"/>
      <c r="AB363" s="431"/>
      <c r="AC363" s="102"/>
      <c r="AD363" s="259"/>
      <c r="AE363" s="259"/>
      <c r="AF363" s="258"/>
      <c r="AG363" s="259"/>
      <c r="AH363" s="258"/>
      <c r="AI363" s="258"/>
      <c r="AJ363" s="258"/>
      <c r="AK363" s="263"/>
      <c r="AL363" s="263"/>
      <c r="AM363" s="263"/>
      <c r="AN363" s="263"/>
      <c r="AO363" s="263"/>
      <c r="AP363" s="538"/>
      <c r="AQ363" s="263"/>
      <c r="AR363" s="263"/>
      <c r="AS363" s="263"/>
      <c r="AT363" s="263"/>
      <c r="AU363" s="263"/>
      <c r="AV363" s="263"/>
      <c r="AW363" s="263"/>
      <c r="AX363" s="263"/>
      <c r="AY363" s="263"/>
      <c r="AZ363" s="263"/>
      <c r="BA363" s="263"/>
      <c r="BB363" s="263"/>
      <c r="BC363" s="263"/>
      <c r="BD363" s="263"/>
      <c r="BE363" s="265"/>
      <c r="BF363" s="538"/>
      <c r="BG363" s="577" t="str">
        <f t="shared" si="60"/>
        <v xml:space="preserve"> </v>
      </c>
      <c r="BH363" s="577" t="str">
        <f t="shared" si="62"/>
        <v xml:space="preserve"> </v>
      </c>
      <c r="BI363" s="577" t="str">
        <f t="shared" si="63"/>
        <v xml:space="preserve"> </v>
      </c>
      <c r="BJ363" s="577" t="str">
        <f t="shared" si="64"/>
        <v xml:space="preserve"> </v>
      </c>
      <c r="BK363" s="538"/>
      <c r="BL363" s="259"/>
      <c r="BM363" s="259"/>
      <c r="BN363" s="258"/>
      <c r="BO363" s="259"/>
      <c r="BP363" s="258"/>
      <c r="BQ363" s="258"/>
      <c r="BR363" s="258"/>
      <c r="BS363" s="263"/>
      <c r="BT363" s="263"/>
      <c r="BU363" s="263"/>
      <c r="BV363" s="263"/>
      <c r="BW363" s="263"/>
      <c r="BX363" s="538"/>
      <c r="BY363" s="263"/>
      <c r="BZ363" s="263"/>
      <c r="CA363" s="263"/>
      <c r="CB363" s="263"/>
      <c r="CC363" s="263"/>
      <c r="CD363" s="263"/>
      <c r="CE363" s="263"/>
      <c r="CF363" s="263"/>
      <c r="CG363" s="263"/>
      <c r="CH363" s="263"/>
      <c r="CI363" s="263"/>
      <c r="CJ363" s="263"/>
      <c r="CK363" s="263"/>
      <c r="CL363" s="263"/>
      <c r="CM363" s="265"/>
      <c r="CN363" s="538"/>
      <c r="CO363" s="577" t="str">
        <f t="shared" si="61"/>
        <v xml:space="preserve"> </v>
      </c>
      <c r="CP363" s="577" t="str">
        <f t="shared" si="65"/>
        <v xml:space="preserve"> </v>
      </c>
      <c r="CQ363" s="577" t="str">
        <f t="shared" si="66"/>
        <v xml:space="preserve"> </v>
      </c>
      <c r="CR363" s="577" t="str">
        <f t="shared" si="67"/>
        <v xml:space="preserve"> </v>
      </c>
      <c r="CS363" s="102"/>
      <c r="CT363" s="530"/>
    </row>
    <row r="364" spans="1:98" s="107" customFormat="1" ht="12.75" x14ac:dyDescent="0.25">
      <c r="A364" s="380"/>
      <c r="B364" s="169">
        <f>'Données démographiques'!B363</f>
        <v>0</v>
      </c>
      <c r="C364" s="169">
        <f>'Données démographiques'!C363</f>
        <v>0</v>
      </c>
      <c r="D364" s="170">
        <f>'Données démographiques'!D363</f>
        <v>0</v>
      </c>
      <c r="E364" s="170">
        <f>'Données démographiques'!E363</f>
        <v>0</v>
      </c>
      <c r="F364" s="170">
        <f>'Données démographiques'!F363</f>
        <v>0</v>
      </c>
      <c r="G364" s="102"/>
      <c r="H364" s="273"/>
      <c r="I364" s="274"/>
      <c r="J364" s="274"/>
      <c r="K364" s="273"/>
      <c r="L364" s="257"/>
      <c r="M364" s="274"/>
      <c r="N364" s="273"/>
      <c r="O364" s="257"/>
      <c r="P364" s="278"/>
      <c r="Q364" s="278"/>
      <c r="R364" s="278"/>
      <c r="S364" s="278"/>
      <c r="T364" s="278"/>
      <c r="U364" s="537"/>
      <c r="V364" s="273"/>
      <c r="W364" s="255"/>
      <c r="X364" s="255"/>
      <c r="Y364" s="102"/>
      <c r="Z364" s="273"/>
      <c r="AA364" s="172"/>
      <c r="AB364" s="172"/>
      <c r="AC364" s="102"/>
      <c r="AD364" s="257"/>
      <c r="AE364" s="257"/>
      <c r="AF364" s="273"/>
      <c r="AG364" s="257"/>
      <c r="AH364" s="273"/>
      <c r="AI364" s="273"/>
      <c r="AJ364" s="273"/>
      <c r="AK364" s="262"/>
      <c r="AL364" s="262"/>
      <c r="AM364" s="262"/>
      <c r="AN364" s="262"/>
      <c r="AO364" s="262"/>
      <c r="AP364" s="538"/>
      <c r="AQ364" s="262"/>
      <c r="AR364" s="262"/>
      <c r="AS364" s="262"/>
      <c r="AT364" s="262"/>
      <c r="AU364" s="262"/>
      <c r="AV364" s="262"/>
      <c r="AW364" s="262"/>
      <c r="AX364" s="262"/>
      <c r="AY364" s="262"/>
      <c r="AZ364" s="262"/>
      <c r="BA364" s="262"/>
      <c r="BB364" s="262"/>
      <c r="BC364" s="262"/>
      <c r="BD364" s="262"/>
      <c r="BE364" s="264"/>
      <c r="BF364" s="538"/>
      <c r="BG364" s="576" t="str">
        <f t="shared" si="60"/>
        <v xml:space="preserve"> </v>
      </c>
      <c r="BH364" s="576" t="str">
        <f t="shared" si="62"/>
        <v xml:space="preserve"> </v>
      </c>
      <c r="BI364" s="576" t="str">
        <f t="shared" si="63"/>
        <v xml:space="preserve"> </v>
      </c>
      <c r="BJ364" s="576" t="str">
        <f t="shared" si="64"/>
        <v xml:space="preserve"> </v>
      </c>
      <c r="BK364" s="538"/>
      <c r="BL364" s="257"/>
      <c r="BM364" s="257"/>
      <c r="BN364" s="273"/>
      <c r="BO364" s="257"/>
      <c r="BP364" s="273"/>
      <c r="BQ364" s="273"/>
      <c r="BR364" s="273"/>
      <c r="BS364" s="262"/>
      <c r="BT364" s="262"/>
      <c r="BU364" s="262"/>
      <c r="BV364" s="262"/>
      <c r="BW364" s="262"/>
      <c r="BX364" s="538"/>
      <c r="BY364" s="262"/>
      <c r="BZ364" s="262"/>
      <c r="CA364" s="262"/>
      <c r="CB364" s="262"/>
      <c r="CC364" s="262"/>
      <c r="CD364" s="262"/>
      <c r="CE364" s="262"/>
      <c r="CF364" s="262"/>
      <c r="CG364" s="262"/>
      <c r="CH364" s="262"/>
      <c r="CI364" s="262"/>
      <c r="CJ364" s="262"/>
      <c r="CK364" s="262"/>
      <c r="CL364" s="262"/>
      <c r="CM364" s="264"/>
      <c r="CN364" s="538"/>
      <c r="CO364" s="576" t="str">
        <f t="shared" si="61"/>
        <v xml:space="preserve"> </v>
      </c>
      <c r="CP364" s="576" t="str">
        <f t="shared" si="65"/>
        <v xml:space="preserve"> </v>
      </c>
      <c r="CQ364" s="576" t="str">
        <f t="shared" si="66"/>
        <v xml:space="preserve"> </v>
      </c>
      <c r="CR364" s="576" t="str">
        <f t="shared" si="67"/>
        <v xml:space="preserve"> </v>
      </c>
      <c r="CS364" s="102"/>
      <c r="CT364" s="271"/>
    </row>
    <row r="365" spans="1:98" s="107" customFormat="1" ht="12.75" x14ac:dyDescent="0.25">
      <c r="A365" s="380"/>
      <c r="B365" s="376">
        <f>'Données démographiques'!B364</f>
        <v>0</v>
      </c>
      <c r="C365" s="376">
        <f>'Données démographiques'!C364</f>
        <v>0</v>
      </c>
      <c r="D365" s="377">
        <f>'Données démographiques'!D364</f>
        <v>0</v>
      </c>
      <c r="E365" s="377">
        <f>'Données démographiques'!E364</f>
        <v>0</v>
      </c>
      <c r="F365" s="377">
        <f>'Données démographiques'!F364</f>
        <v>0</v>
      </c>
      <c r="G365" s="102"/>
      <c r="H365" s="258"/>
      <c r="I365" s="493"/>
      <c r="J365" s="493"/>
      <c r="K365" s="258"/>
      <c r="L365" s="259"/>
      <c r="M365" s="493"/>
      <c r="N365" s="258"/>
      <c r="O365" s="259"/>
      <c r="P365" s="260"/>
      <c r="Q365" s="260"/>
      <c r="R365" s="260"/>
      <c r="S365" s="260"/>
      <c r="T365" s="260"/>
      <c r="U365" s="539"/>
      <c r="V365" s="258"/>
      <c r="W365" s="430"/>
      <c r="X365" s="430"/>
      <c r="Y365" s="102"/>
      <c r="Z365" s="258"/>
      <c r="AA365" s="431"/>
      <c r="AB365" s="431"/>
      <c r="AC365" s="102"/>
      <c r="AD365" s="259"/>
      <c r="AE365" s="259"/>
      <c r="AF365" s="258"/>
      <c r="AG365" s="259"/>
      <c r="AH365" s="258"/>
      <c r="AI365" s="258"/>
      <c r="AJ365" s="258"/>
      <c r="AK365" s="263"/>
      <c r="AL365" s="263"/>
      <c r="AM365" s="263"/>
      <c r="AN365" s="263"/>
      <c r="AO365" s="263"/>
      <c r="AP365" s="538"/>
      <c r="AQ365" s="263"/>
      <c r="AR365" s="263"/>
      <c r="AS365" s="263"/>
      <c r="AT365" s="263"/>
      <c r="AU365" s="263"/>
      <c r="AV365" s="263"/>
      <c r="AW365" s="263"/>
      <c r="AX365" s="263"/>
      <c r="AY365" s="263"/>
      <c r="AZ365" s="263"/>
      <c r="BA365" s="263"/>
      <c r="BB365" s="263"/>
      <c r="BC365" s="263"/>
      <c r="BD365" s="263"/>
      <c r="BE365" s="265"/>
      <c r="BF365" s="538"/>
      <c r="BG365" s="577" t="str">
        <f t="shared" si="60"/>
        <v xml:space="preserve"> </v>
      </c>
      <c r="BH365" s="577" t="str">
        <f t="shared" si="62"/>
        <v xml:space="preserve"> </v>
      </c>
      <c r="BI365" s="577" t="str">
        <f t="shared" si="63"/>
        <v xml:space="preserve"> </v>
      </c>
      <c r="BJ365" s="577" t="str">
        <f t="shared" si="64"/>
        <v xml:space="preserve"> </v>
      </c>
      <c r="BK365" s="538"/>
      <c r="BL365" s="259"/>
      <c r="BM365" s="259"/>
      <c r="BN365" s="258"/>
      <c r="BO365" s="259"/>
      <c r="BP365" s="258"/>
      <c r="BQ365" s="258"/>
      <c r="BR365" s="258"/>
      <c r="BS365" s="263"/>
      <c r="BT365" s="263"/>
      <c r="BU365" s="263"/>
      <c r="BV365" s="263"/>
      <c r="BW365" s="263"/>
      <c r="BX365" s="538"/>
      <c r="BY365" s="263"/>
      <c r="BZ365" s="263"/>
      <c r="CA365" s="263"/>
      <c r="CB365" s="263"/>
      <c r="CC365" s="263"/>
      <c r="CD365" s="263"/>
      <c r="CE365" s="263"/>
      <c r="CF365" s="263"/>
      <c r="CG365" s="263"/>
      <c r="CH365" s="263"/>
      <c r="CI365" s="263"/>
      <c r="CJ365" s="263"/>
      <c r="CK365" s="263"/>
      <c r="CL365" s="263"/>
      <c r="CM365" s="265"/>
      <c r="CN365" s="538"/>
      <c r="CO365" s="577" t="str">
        <f t="shared" si="61"/>
        <v xml:space="preserve"> </v>
      </c>
      <c r="CP365" s="577" t="str">
        <f t="shared" si="65"/>
        <v xml:space="preserve"> </v>
      </c>
      <c r="CQ365" s="577" t="str">
        <f t="shared" si="66"/>
        <v xml:space="preserve"> </v>
      </c>
      <c r="CR365" s="577" t="str">
        <f t="shared" si="67"/>
        <v xml:space="preserve"> </v>
      </c>
      <c r="CS365" s="102"/>
      <c r="CT365" s="530"/>
    </row>
    <row r="366" spans="1:98" s="107" customFormat="1" ht="12.75" x14ac:dyDescent="0.25">
      <c r="A366" s="380"/>
      <c r="B366" s="169">
        <f>'Données démographiques'!B365</f>
        <v>0</v>
      </c>
      <c r="C366" s="169">
        <f>'Données démographiques'!C365</f>
        <v>0</v>
      </c>
      <c r="D366" s="170">
        <f>'Données démographiques'!D365</f>
        <v>0</v>
      </c>
      <c r="E366" s="170">
        <f>'Données démographiques'!E365</f>
        <v>0</v>
      </c>
      <c r="F366" s="170">
        <f>'Données démographiques'!F365</f>
        <v>0</v>
      </c>
      <c r="G366" s="102"/>
      <c r="H366" s="273"/>
      <c r="I366" s="274"/>
      <c r="J366" s="274"/>
      <c r="K366" s="273"/>
      <c r="L366" s="257"/>
      <c r="M366" s="274"/>
      <c r="N366" s="273"/>
      <c r="O366" s="257"/>
      <c r="P366" s="278"/>
      <c r="Q366" s="278"/>
      <c r="R366" s="278"/>
      <c r="S366" s="278"/>
      <c r="T366" s="278"/>
      <c r="U366" s="537"/>
      <c r="V366" s="273"/>
      <c r="W366" s="255"/>
      <c r="X366" s="255"/>
      <c r="Y366" s="102"/>
      <c r="Z366" s="273"/>
      <c r="AA366" s="172"/>
      <c r="AB366" s="172"/>
      <c r="AC366" s="102"/>
      <c r="AD366" s="257"/>
      <c r="AE366" s="257"/>
      <c r="AF366" s="273"/>
      <c r="AG366" s="257"/>
      <c r="AH366" s="273"/>
      <c r="AI366" s="273"/>
      <c r="AJ366" s="273"/>
      <c r="AK366" s="262"/>
      <c r="AL366" s="262"/>
      <c r="AM366" s="262"/>
      <c r="AN366" s="262"/>
      <c r="AO366" s="262"/>
      <c r="AP366" s="538"/>
      <c r="AQ366" s="262"/>
      <c r="AR366" s="262"/>
      <c r="AS366" s="262"/>
      <c r="AT366" s="262"/>
      <c r="AU366" s="262"/>
      <c r="AV366" s="262"/>
      <c r="AW366" s="262"/>
      <c r="AX366" s="262"/>
      <c r="AY366" s="262"/>
      <c r="AZ366" s="262"/>
      <c r="BA366" s="262"/>
      <c r="BB366" s="262"/>
      <c r="BC366" s="262"/>
      <c r="BD366" s="262"/>
      <c r="BE366" s="264"/>
      <c r="BF366" s="538"/>
      <c r="BG366" s="576" t="str">
        <f t="shared" si="60"/>
        <v xml:space="preserve"> </v>
      </c>
      <c r="BH366" s="576" t="str">
        <f t="shared" si="62"/>
        <v xml:space="preserve"> </v>
      </c>
      <c r="BI366" s="576" t="str">
        <f t="shared" si="63"/>
        <v xml:space="preserve"> </v>
      </c>
      <c r="BJ366" s="576" t="str">
        <f t="shared" si="64"/>
        <v xml:space="preserve"> </v>
      </c>
      <c r="BK366" s="538"/>
      <c r="BL366" s="257"/>
      <c r="BM366" s="257"/>
      <c r="BN366" s="273"/>
      <c r="BO366" s="257"/>
      <c r="BP366" s="273"/>
      <c r="BQ366" s="273"/>
      <c r="BR366" s="273"/>
      <c r="BS366" s="262"/>
      <c r="BT366" s="262"/>
      <c r="BU366" s="262"/>
      <c r="BV366" s="262"/>
      <c r="BW366" s="262"/>
      <c r="BX366" s="538"/>
      <c r="BY366" s="262"/>
      <c r="BZ366" s="262"/>
      <c r="CA366" s="262"/>
      <c r="CB366" s="262"/>
      <c r="CC366" s="262"/>
      <c r="CD366" s="262"/>
      <c r="CE366" s="262"/>
      <c r="CF366" s="262"/>
      <c r="CG366" s="262"/>
      <c r="CH366" s="262"/>
      <c r="CI366" s="262"/>
      <c r="CJ366" s="262"/>
      <c r="CK366" s="262"/>
      <c r="CL366" s="262"/>
      <c r="CM366" s="264"/>
      <c r="CN366" s="538"/>
      <c r="CO366" s="576" t="str">
        <f t="shared" si="61"/>
        <v xml:space="preserve"> </v>
      </c>
      <c r="CP366" s="576" t="str">
        <f t="shared" si="65"/>
        <v xml:space="preserve"> </v>
      </c>
      <c r="CQ366" s="576" t="str">
        <f t="shared" si="66"/>
        <v xml:space="preserve"> </v>
      </c>
      <c r="CR366" s="576" t="str">
        <f t="shared" si="67"/>
        <v xml:space="preserve"> </v>
      </c>
      <c r="CS366" s="102"/>
      <c r="CT366" s="271"/>
    </row>
    <row r="367" spans="1:98" s="107" customFormat="1" ht="12.75" x14ac:dyDescent="0.25">
      <c r="A367" s="380"/>
      <c r="B367" s="376">
        <f>'Données démographiques'!B366</f>
        <v>0</v>
      </c>
      <c r="C367" s="376">
        <f>'Données démographiques'!C366</f>
        <v>0</v>
      </c>
      <c r="D367" s="377">
        <f>'Données démographiques'!D366</f>
        <v>0</v>
      </c>
      <c r="E367" s="377">
        <f>'Données démographiques'!E366</f>
        <v>0</v>
      </c>
      <c r="F367" s="377">
        <f>'Données démographiques'!F366</f>
        <v>0</v>
      </c>
      <c r="G367" s="102"/>
      <c r="H367" s="258"/>
      <c r="I367" s="493"/>
      <c r="J367" s="493"/>
      <c r="K367" s="258"/>
      <c r="L367" s="259"/>
      <c r="M367" s="493"/>
      <c r="N367" s="258"/>
      <c r="O367" s="259"/>
      <c r="P367" s="260"/>
      <c r="Q367" s="260"/>
      <c r="R367" s="260"/>
      <c r="S367" s="260"/>
      <c r="T367" s="260"/>
      <c r="U367" s="539"/>
      <c r="V367" s="258"/>
      <c r="W367" s="430"/>
      <c r="X367" s="430"/>
      <c r="Y367" s="102"/>
      <c r="Z367" s="258"/>
      <c r="AA367" s="431"/>
      <c r="AB367" s="431"/>
      <c r="AC367" s="102"/>
      <c r="AD367" s="259"/>
      <c r="AE367" s="259"/>
      <c r="AF367" s="258"/>
      <c r="AG367" s="259"/>
      <c r="AH367" s="258"/>
      <c r="AI367" s="258"/>
      <c r="AJ367" s="258"/>
      <c r="AK367" s="263"/>
      <c r="AL367" s="263"/>
      <c r="AM367" s="263"/>
      <c r="AN367" s="263"/>
      <c r="AO367" s="263"/>
      <c r="AP367" s="538"/>
      <c r="AQ367" s="263"/>
      <c r="AR367" s="263"/>
      <c r="AS367" s="263"/>
      <c r="AT367" s="263"/>
      <c r="AU367" s="263"/>
      <c r="AV367" s="263"/>
      <c r="AW367" s="263"/>
      <c r="AX367" s="263"/>
      <c r="AY367" s="263"/>
      <c r="AZ367" s="263"/>
      <c r="BA367" s="263"/>
      <c r="BB367" s="263"/>
      <c r="BC367" s="263"/>
      <c r="BD367" s="263"/>
      <c r="BE367" s="265"/>
      <c r="BF367" s="538"/>
      <c r="BG367" s="577" t="str">
        <f t="shared" si="60"/>
        <v xml:space="preserve"> </v>
      </c>
      <c r="BH367" s="577" t="str">
        <f t="shared" si="62"/>
        <v xml:space="preserve"> </v>
      </c>
      <c r="BI367" s="577" t="str">
        <f t="shared" si="63"/>
        <v xml:space="preserve"> </v>
      </c>
      <c r="BJ367" s="577" t="str">
        <f t="shared" si="64"/>
        <v xml:space="preserve"> </v>
      </c>
      <c r="BK367" s="538"/>
      <c r="BL367" s="259"/>
      <c r="BM367" s="259"/>
      <c r="BN367" s="258"/>
      <c r="BO367" s="259"/>
      <c r="BP367" s="258"/>
      <c r="BQ367" s="258"/>
      <c r="BR367" s="258"/>
      <c r="BS367" s="263"/>
      <c r="BT367" s="263"/>
      <c r="BU367" s="263"/>
      <c r="BV367" s="263"/>
      <c r="BW367" s="263"/>
      <c r="BX367" s="538"/>
      <c r="BY367" s="263"/>
      <c r="BZ367" s="263"/>
      <c r="CA367" s="263"/>
      <c r="CB367" s="263"/>
      <c r="CC367" s="263"/>
      <c r="CD367" s="263"/>
      <c r="CE367" s="263"/>
      <c r="CF367" s="263"/>
      <c r="CG367" s="263"/>
      <c r="CH367" s="263"/>
      <c r="CI367" s="263"/>
      <c r="CJ367" s="263"/>
      <c r="CK367" s="263"/>
      <c r="CL367" s="263"/>
      <c r="CM367" s="265"/>
      <c r="CN367" s="538"/>
      <c r="CO367" s="577" t="str">
        <f t="shared" si="61"/>
        <v xml:space="preserve"> </v>
      </c>
      <c r="CP367" s="577" t="str">
        <f t="shared" si="65"/>
        <v xml:space="preserve"> </v>
      </c>
      <c r="CQ367" s="577" t="str">
        <f t="shared" si="66"/>
        <v xml:space="preserve"> </v>
      </c>
      <c r="CR367" s="577" t="str">
        <f t="shared" si="67"/>
        <v xml:space="preserve"> </v>
      </c>
      <c r="CS367" s="102"/>
      <c r="CT367" s="530"/>
    </row>
    <row r="368" spans="1:98" s="107" customFormat="1" ht="12.75" x14ac:dyDescent="0.25">
      <c r="A368" s="380"/>
      <c r="B368" s="169">
        <f>'Données démographiques'!B367</f>
        <v>0</v>
      </c>
      <c r="C368" s="169">
        <f>'Données démographiques'!C367</f>
        <v>0</v>
      </c>
      <c r="D368" s="170">
        <f>'Données démographiques'!D367</f>
        <v>0</v>
      </c>
      <c r="E368" s="170">
        <f>'Données démographiques'!E367</f>
        <v>0</v>
      </c>
      <c r="F368" s="170">
        <f>'Données démographiques'!F367</f>
        <v>0</v>
      </c>
      <c r="G368" s="102"/>
      <c r="H368" s="273"/>
      <c r="I368" s="274"/>
      <c r="J368" s="274"/>
      <c r="K368" s="273"/>
      <c r="L368" s="257"/>
      <c r="M368" s="274"/>
      <c r="N368" s="273"/>
      <c r="O368" s="257"/>
      <c r="P368" s="278"/>
      <c r="Q368" s="278"/>
      <c r="R368" s="278"/>
      <c r="S368" s="278"/>
      <c r="T368" s="278"/>
      <c r="U368" s="537"/>
      <c r="V368" s="273"/>
      <c r="W368" s="255"/>
      <c r="X368" s="255"/>
      <c r="Y368" s="102"/>
      <c r="Z368" s="273"/>
      <c r="AA368" s="172"/>
      <c r="AB368" s="172"/>
      <c r="AC368" s="102"/>
      <c r="AD368" s="257"/>
      <c r="AE368" s="257"/>
      <c r="AF368" s="273"/>
      <c r="AG368" s="257"/>
      <c r="AH368" s="273"/>
      <c r="AI368" s="273"/>
      <c r="AJ368" s="273"/>
      <c r="AK368" s="262"/>
      <c r="AL368" s="262"/>
      <c r="AM368" s="262"/>
      <c r="AN368" s="262"/>
      <c r="AO368" s="262"/>
      <c r="AP368" s="538"/>
      <c r="AQ368" s="262"/>
      <c r="AR368" s="262"/>
      <c r="AS368" s="262"/>
      <c r="AT368" s="262"/>
      <c r="AU368" s="262"/>
      <c r="AV368" s="262"/>
      <c r="AW368" s="262"/>
      <c r="AX368" s="262"/>
      <c r="AY368" s="262"/>
      <c r="AZ368" s="262"/>
      <c r="BA368" s="262"/>
      <c r="BB368" s="262"/>
      <c r="BC368" s="262"/>
      <c r="BD368" s="262"/>
      <c r="BE368" s="264"/>
      <c r="BF368" s="538"/>
      <c r="BG368" s="576" t="str">
        <f t="shared" si="60"/>
        <v xml:space="preserve"> </v>
      </c>
      <c r="BH368" s="576" t="str">
        <f t="shared" si="62"/>
        <v xml:space="preserve"> </v>
      </c>
      <c r="BI368" s="576" t="str">
        <f t="shared" si="63"/>
        <v xml:space="preserve"> </v>
      </c>
      <c r="BJ368" s="576" t="str">
        <f t="shared" si="64"/>
        <v xml:space="preserve"> </v>
      </c>
      <c r="BK368" s="538"/>
      <c r="BL368" s="257"/>
      <c r="BM368" s="257"/>
      <c r="BN368" s="273"/>
      <c r="BO368" s="257"/>
      <c r="BP368" s="273"/>
      <c r="BQ368" s="273"/>
      <c r="BR368" s="273"/>
      <c r="BS368" s="262"/>
      <c r="BT368" s="262"/>
      <c r="BU368" s="262"/>
      <c r="BV368" s="262"/>
      <c r="BW368" s="262"/>
      <c r="BX368" s="538"/>
      <c r="BY368" s="262"/>
      <c r="BZ368" s="262"/>
      <c r="CA368" s="262"/>
      <c r="CB368" s="262"/>
      <c r="CC368" s="262"/>
      <c r="CD368" s="262"/>
      <c r="CE368" s="262"/>
      <c r="CF368" s="262"/>
      <c r="CG368" s="262"/>
      <c r="CH368" s="262"/>
      <c r="CI368" s="262"/>
      <c r="CJ368" s="262"/>
      <c r="CK368" s="262"/>
      <c r="CL368" s="262"/>
      <c r="CM368" s="264"/>
      <c r="CN368" s="538"/>
      <c r="CO368" s="576" t="str">
        <f t="shared" si="61"/>
        <v xml:space="preserve"> </v>
      </c>
      <c r="CP368" s="576" t="str">
        <f t="shared" si="65"/>
        <v xml:space="preserve"> </v>
      </c>
      <c r="CQ368" s="576" t="str">
        <f t="shared" si="66"/>
        <v xml:space="preserve"> </v>
      </c>
      <c r="CR368" s="576" t="str">
        <f t="shared" si="67"/>
        <v xml:space="preserve"> </v>
      </c>
      <c r="CS368" s="102"/>
      <c r="CT368" s="271"/>
    </row>
    <row r="369" spans="1:98" s="107" customFormat="1" ht="12.75" x14ac:dyDescent="0.25">
      <c r="A369" s="380"/>
      <c r="B369" s="376">
        <f>'Données démographiques'!B368</f>
        <v>0</v>
      </c>
      <c r="C369" s="376">
        <f>'Données démographiques'!C368</f>
        <v>0</v>
      </c>
      <c r="D369" s="377">
        <f>'Données démographiques'!D368</f>
        <v>0</v>
      </c>
      <c r="E369" s="377">
        <f>'Données démographiques'!E368</f>
        <v>0</v>
      </c>
      <c r="F369" s="377">
        <f>'Données démographiques'!F368</f>
        <v>0</v>
      </c>
      <c r="G369" s="102"/>
      <c r="H369" s="258"/>
      <c r="I369" s="493"/>
      <c r="J369" s="493"/>
      <c r="K369" s="258"/>
      <c r="L369" s="259"/>
      <c r="M369" s="493"/>
      <c r="N369" s="258"/>
      <c r="O369" s="259"/>
      <c r="P369" s="260"/>
      <c r="Q369" s="260"/>
      <c r="R369" s="260"/>
      <c r="S369" s="260"/>
      <c r="T369" s="260"/>
      <c r="U369" s="539"/>
      <c r="V369" s="258"/>
      <c r="W369" s="430"/>
      <c r="X369" s="430"/>
      <c r="Y369" s="102"/>
      <c r="Z369" s="258"/>
      <c r="AA369" s="431"/>
      <c r="AB369" s="431"/>
      <c r="AC369" s="102"/>
      <c r="AD369" s="259"/>
      <c r="AE369" s="259"/>
      <c r="AF369" s="258"/>
      <c r="AG369" s="259"/>
      <c r="AH369" s="258"/>
      <c r="AI369" s="258"/>
      <c r="AJ369" s="258"/>
      <c r="AK369" s="263"/>
      <c r="AL369" s="263"/>
      <c r="AM369" s="263"/>
      <c r="AN369" s="263"/>
      <c r="AO369" s="263"/>
      <c r="AP369" s="538"/>
      <c r="AQ369" s="263"/>
      <c r="AR369" s="263"/>
      <c r="AS369" s="263"/>
      <c r="AT369" s="263"/>
      <c r="AU369" s="263"/>
      <c r="AV369" s="263"/>
      <c r="AW369" s="263"/>
      <c r="AX369" s="263"/>
      <c r="AY369" s="263"/>
      <c r="AZ369" s="263"/>
      <c r="BA369" s="263"/>
      <c r="BB369" s="263"/>
      <c r="BC369" s="263"/>
      <c r="BD369" s="263"/>
      <c r="BE369" s="265"/>
      <c r="BF369" s="538"/>
      <c r="BG369" s="577" t="str">
        <f t="shared" si="60"/>
        <v xml:space="preserve"> </v>
      </c>
      <c r="BH369" s="577" t="str">
        <f t="shared" si="62"/>
        <v xml:space="preserve"> </v>
      </c>
      <c r="BI369" s="577" t="str">
        <f t="shared" si="63"/>
        <v xml:space="preserve"> </v>
      </c>
      <c r="BJ369" s="577" t="str">
        <f t="shared" si="64"/>
        <v xml:space="preserve"> </v>
      </c>
      <c r="BK369" s="538"/>
      <c r="BL369" s="259"/>
      <c r="BM369" s="259"/>
      <c r="BN369" s="258"/>
      <c r="BO369" s="259"/>
      <c r="BP369" s="258"/>
      <c r="BQ369" s="258"/>
      <c r="BR369" s="258"/>
      <c r="BS369" s="263"/>
      <c r="BT369" s="263"/>
      <c r="BU369" s="263"/>
      <c r="BV369" s="263"/>
      <c r="BW369" s="263"/>
      <c r="BX369" s="538"/>
      <c r="BY369" s="263"/>
      <c r="BZ369" s="263"/>
      <c r="CA369" s="263"/>
      <c r="CB369" s="263"/>
      <c r="CC369" s="263"/>
      <c r="CD369" s="263"/>
      <c r="CE369" s="263"/>
      <c r="CF369" s="263"/>
      <c r="CG369" s="263"/>
      <c r="CH369" s="263"/>
      <c r="CI369" s="263"/>
      <c r="CJ369" s="263"/>
      <c r="CK369" s="263"/>
      <c r="CL369" s="263"/>
      <c r="CM369" s="265"/>
      <c r="CN369" s="538"/>
      <c r="CO369" s="577" t="str">
        <f t="shared" si="61"/>
        <v xml:space="preserve"> </v>
      </c>
      <c r="CP369" s="577" t="str">
        <f t="shared" si="65"/>
        <v xml:space="preserve"> </v>
      </c>
      <c r="CQ369" s="577" t="str">
        <f t="shared" si="66"/>
        <v xml:space="preserve"> </v>
      </c>
      <c r="CR369" s="577" t="str">
        <f t="shared" si="67"/>
        <v xml:space="preserve"> </v>
      </c>
      <c r="CS369" s="102"/>
      <c r="CT369" s="530"/>
    </row>
    <row r="370" spans="1:98" s="107" customFormat="1" ht="12.75" x14ac:dyDescent="0.25">
      <c r="A370" s="380"/>
      <c r="B370" s="169">
        <f>'Données démographiques'!B369</f>
        <v>0</v>
      </c>
      <c r="C370" s="169">
        <f>'Données démographiques'!C369</f>
        <v>0</v>
      </c>
      <c r="D370" s="170">
        <f>'Données démographiques'!D369</f>
        <v>0</v>
      </c>
      <c r="E370" s="170">
        <f>'Données démographiques'!E369</f>
        <v>0</v>
      </c>
      <c r="F370" s="170">
        <f>'Données démographiques'!F369</f>
        <v>0</v>
      </c>
      <c r="G370" s="102"/>
      <c r="H370" s="273"/>
      <c r="I370" s="274"/>
      <c r="J370" s="274"/>
      <c r="K370" s="273"/>
      <c r="L370" s="257"/>
      <c r="M370" s="274"/>
      <c r="N370" s="273"/>
      <c r="O370" s="257"/>
      <c r="P370" s="278"/>
      <c r="Q370" s="278"/>
      <c r="R370" s="278"/>
      <c r="S370" s="278"/>
      <c r="T370" s="278"/>
      <c r="U370" s="537"/>
      <c r="V370" s="273"/>
      <c r="W370" s="255"/>
      <c r="X370" s="255"/>
      <c r="Y370" s="102"/>
      <c r="Z370" s="273"/>
      <c r="AA370" s="172"/>
      <c r="AB370" s="172"/>
      <c r="AC370" s="102"/>
      <c r="AD370" s="257"/>
      <c r="AE370" s="257"/>
      <c r="AF370" s="273"/>
      <c r="AG370" s="257"/>
      <c r="AH370" s="273"/>
      <c r="AI370" s="273"/>
      <c r="AJ370" s="273"/>
      <c r="AK370" s="262"/>
      <c r="AL370" s="262"/>
      <c r="AM370" s="262"/>
      <c r="AN370" s="262"/>
      <c r="AO370" s="262"/>
      <c r="AP370" s="538"/>
      <c r="AQ370" s="262"/>
      <c r="AR370" s="262"/>
      <c r="AS370" s="262"/>
      <c r="AT370" s="262"/>
      <c r="AU370" s="262"/>
      <c r="AV370" s="262"/>
      <c r="AW370" s="262"/>
      <c r="AX370" s="262"/>
      <c r="AY370" s="262"/>
      <c r="AZ370" s="262"/>
      <c r="BA370" s="262"/>
      <c r="BB370" s="262"/>
      <c r="BC370" s="262"/>
      <c r="BD370" s="262"/>
      <c r="BE370" s="264"/>
      <c r="BF370" s="538"/>
      <c r="BG370" s="576" t="str">
        <f t="shared" si="60"/>
        <v xml:space="preserve"> </v>
      </c>
      <c r="BH370" s="576" t="str">
        <f t="shared" si="62"/>
        <v xml:space="preserve"> </v>
      </c>
      <c r="BI370" s="576" t="str">
        <f t="shared" si="63"/>
        <v xml:space="preserve"> </v>
      </c>
      <c r="BJ370" s="576" t="str">
        <f t="shared" si="64"/>
        <v xml:space="preserve"> </v>
      </c>
      <c r="BK370" s="538"/>
      <c r="BL370" s="257"/>
      <c r="BM370" s="257"/>
      <c r="BN370" s="273"/>
      <c r="BO370" s="257"/>
      <c r="BP370" s="273"/>
      <c r="BQ370" s="273"/>
      <c r="BR370" s="273"/>
      <c r="BS370" s="262"/>
      <c r="BT370" s="262"/>
      <c r="BU370" s="262"/>
      <c r="BV370" s="262"/>
      <c r="BW370" s="262"/>
      <c r="BX370" s="538"/>
      <c r="BY370" s="262"/>
      <c r="BZ370" s="262"/>
      <c r="CA370" s="262"/>
      <c r="CB370" s="262"/>
      <c r="CC370" s="262"/>
      <c r="CD370" s="262"/>
      <c r="CE370" s="262"/>
      <c r="CF370" s="262"/>
      <c r="CG370" s="262"/>
      <c r="CH370" s="262"/>
      <c r="CI370" s="262"/>
      <c r="CJ370" s="262"/>
      <c r="CK370" s="262"/>
      <c r="CL370" s="262"/>
      <c r="CM370" s="264"/>
      <c r="CN370" s="538"/>
      <c r="CO370" s="576" t="str">
        <f t="shared" si="61"/>
        <v xml:space="preserve"> </v>
      </c>
      <c r="CP370" s="576" t="str">
        <f t="shared" si="65"/>
        <v xml:space="preserve"> </v>
      </c>
      <c r="CQ370" s="576" t="str">
        <f t="shared" si="66"/>
        <v xml:space="preserve"> </v>
      </c>
      <c r="CR370" s="576" t="str">
        <f t="shared" si="67"/>
        <v xml:space="preserve"> </v>
      </c>
      <c r="CS370" s="102"/>
      <c r="CT370" s="271"/>
    </row>
    <row r="371" spans="1:98" s="107" customFormat="1" ht="12.75" x14ac:dyDescent="0.25">
      <c r="A371" s="380"/>
      <c r="B371" s="376">
        <f>'Données démographiques'!B370</f>
        <v>0</v>
      </c>
      <c r="C371" s="376">
        <f>'Données démographiques'!C370</f>
        <v>0</v>
      </c>
      <c r="D371" s="377">
        <f>'Données démographiques'!D370</f>
        <v>0</v>
      </c>
      <c r="E371" s="377">
        <f>'Données démographiques'!E370</f>
        <v>0</v>
      </c>
      <c r="F371" s="377">
        <f>'Données démographiques'!F370</f>
        <v>0</v>
      </c>
      <c r="G371" s="102"/>
      <c r="H371" s="258"/>
      <c r="I371" s="493"/>
      <c r="J371" s="493"/>
      <c r="K371" s="258"/>
      <c r="L371" s="259"/>
      <c r="M371" s="493"/>
      <c r="N371" s="258"/>
      <c r="O371" s="259"/>
      <c r="P371" s="260"/>
      <c r="Q371" s="260"/>
      <c r="R371" s="260"/>
      <c r="S371" s="260"/>
      <c r="T371" s="260"/>
      <c r="U371" s="539"/>
      <c r="V371" s="258"/>
      <c r="W371" s="430"/>
      <c r="X371" s="430"/>
      <c r="Y371" s="102"/>
      <c r="Z371" s="258"/>
      <c r="AA371" s="431"/>
      <c r="AB371" s="431"/>
      <c r="AC371" s="102"/>
      <c r="AD371" s="259"/>
      <c r="AE371" s="259"/>
      <c r="AF371" s="258"/>
      <c r="AG371" s="259"/>
      <c r="AH371" s="258"/>
      <c r="AI371" s="258"/>
      <c r="AJ371" s="258"/>
      <c r="AK371" s="263"/>
      <c r="AL371" s="263"/>
      <c r="AM371" s="263"/>
      <c r="AN371" s="263"/>
      <c r="AO371" s="263"/>
      <c r="AP371" s="538"/>
      <c r="AQ371" s="263"/>
      <c r="AR371" s="263"/>
      <c r="AS371" s="263"/>
      <c r="AT371" s="263"/>
      <c r="AU371" s="263"/>
      <c r="AV371" s="263"/>
      <c r="AW371" s="263"/>
      <c r="AX371" s="263"/>
      <c r="AY371" s="263"/>
      <c r="AZ371" s="263"/>
      <c r="BA371" s="263"/>
      <c r="BB371" s="263"/>
      <c r="BC371" s="263"/>
      <c r="BD371" s="263"/>
      <c r="BE371" s="265"/>
      <c r="BF371" s="538"/>
      <c r="BG371" s="577" t="str">
        <f t="shared" si="60"/>
        <v xml:space="preserve"> </v>
      </c>
      <c r="BH371" s="577" t="str">
        <f t="shared" si="62"/>
        <v xml:space="preserve"> </v>
      </c>
      <c r="BI371" s="577" t="str">
        <f t="shared" si="63"/>
        <v xml:space="preserve"> </v>
      </c>
      <c r="BJ371" s="577" t="str">
        <f t="shared" si="64"/>
        <v xml:space="preserve"> </v>
      </c>
      <c r="BK371" s="538"/>
      <c r="BL371" s="259"/>
      <c r="BM371" s="259"/>
      <c r="BN371" s="258"/>
      <c r="BO371" s="259"/>
      <c r="BP371" s="258"/>
      <c r="BQ371" s="258"/>
      <c r="BR371" s="258"/>
      <c r="BS371" s="263"/>
      <c r="BT371" s="263"/>
      <c r="BU371" s="263"/>
      <c r="BV371" s="263"/>
      <c r="BW371" s="263"/>
      <c r="BX371" s="538"/>
      <c r="BY371" s="263"/>
      <c r="BZ371" s="263"/>
      <c r="CA371" s="263"/>
      <c r="CB371" s="263"/>
      <c r="CC371" s="263"/>
      <c r="CD371" s="263"/>
      <c r="CE371" s="263"/>
      <c r="CF371" s="263"/>
      <c r="CG371" s="263"/>
      <c r="CH371" s="263"/>
      <c r="CI371" s="263"/>
      <c r="CJ371" s="263"/>
      <c r="CK371" s="263"/>
      <c r="CL371" s="263"/>
      <c r="CM371" s="265"/>
      <c r="CN371" s="538"/>
      <c r="CO371" s="577" t="str">
        <f t="shared" si="61"/>
        <v xml:space="preserve"> </v>
      </c>
      <c r="CP371" s="577" t="str">
        <f t="shared" si="65"/>
        <v xml:space="preserve"> </v>
      </c>
      <c r="CQ371" s="577" t="str">
        <f t="shared" si="66"/>
        <v xml:space="preserve"> </v>
      </c>
      <c r="CR371" s="577" t="str">
        <f t="shared" si="67"/>
        <v xml:space="preserve"> </v>
      </c>
      <c r="CS371" s="102"/>
      <c r="CT371" s="530"/>
    </row>
    <row r="372" spans="1:98" s="107" customFormat="1" ht="12.75" x14ac:dyDescent="0.25">
      <c r="A372" s="380"/>
      <c r="B372" s="169">
        <f>'Données démographiques'!B371</f>
        <v>0</v>
      </c>
      <c r="C372" s="169">
        <f>'Données démographiques'!C371</f>
        <v>0</v>
      </c>
      <c r="D372" s="170">
        <f>'Données démographiques'!D371</f>
        <v>0</v>
      </c>
      <c r="E372" s="170">
        <f>'Données démographiques'!E371</f>
        <v>0</v>
      </c>
      <c r="F372" s="170">
        <f>'Données démographiques'!F371</f>
        <v>0</v>
      </c>
      <c r="G372" s="102"/>
      <c r="H372" s="273"/>
      <c r="I372" s="274"/>
      <c r="J372" s="274"/>
      <c r="K372" s="273"/>
      <c r="L372" s="257"/>
      <c r="M372" s="274"/>
      <c r="N372" s="273"/>
      <c r="O372" s="257"/>
      <c r="P372" s="278"/>
      <c r="Q372" s="278"/>
      <c r="R372" s="278"/>
      <c r="S372" s="278"/>
      <c r="T372" s="278"/>
      <c r="U372" s="537"/>
      <c r="V372" s="273"/>
      <c r="W372" s="255"/>
      <c r="X372" s="255"/>
      <c r="Y372" s="102"/>
      <c r="Z372" s="273"/>
      <c r="AA372" s="172"/>
      <c r="AB372" s="172"/>
      <c r="AC372" s="102"/>
      <c r="AD372" s="257"/>
      <c r="AE372" s="257"/>
      <c r="AF372" s="273"/>
      <c r="AG372" s="257"/>
      <c r="AH372" s="273"/>
      <c r="AI372" s="273"/>
      <c r="AJ372" s="273"/>
      <c r="AK372" s="262"/>
      <c r="AL372" s="262"/>
      <c r="AM372" s="262"/>
      <c r="AN372" s="262"/>
      <c r="AO372" s="262"/>
      <c r="AP372" s="538"/>
      <c r="AQ372" s="262"/>
      <c r="AR372" s="262"/>
      <c r="AS372" s="262"/>
      <c r="AT372" s="262"/>
      <c r="AU372" s="262"/>
      <c r="AV372" s="262"/>
      <c r="AW372" s="262"/>
      <c r="AX372" s="262"/>
      <c r="AY372" s="262"/>
      <c r="AZ372" s="262"/>
      <c r="BA372" s="262"/>
      <c r="BB372" s="262"/>
      <c r="BC372" s="262"/>
      <c r="BD372" s="262"/>
      <c r="BE372" s="264"/>
      <c r="BF372" s="538"/>
      <c r="BG372" s="576" t="str">
        <f t="shared" si="60"/>
        <v xml:space="preserve"> </v>
      </c>
      <c r="BH372" s="576" t="str">
        <f t="shared" si="62"/>
        <v xml:space="preserve"> </v>
      </c>
      <c r="BI372" s="576" t="str">
        <f t="shared" si="63"/>
        <v xml:space="preserve"> </v>
      </c>
      <c r="BJ372" s="576" t="str">
        <f t="shared" si="64"/>
        <v xml:space="preserve"> </v>
      </c>
      <c r="BK372" s="538"/>
      <c r="BL372" s="257"/>
      <c r="BM372" s="257"/>
      <c r="BN372" s="273"/>
      <c r="BO372" s="257"/>
      <c r="BP372" s="273"/>
      <c r="BQ372" s="273"/>
      <c r="BR372" s="273"/>
      <c r="BS372" s="262"/>
      <c r="BT372" s="262"/>
      <c r="BU372" s="262"/>
      <c r="BV372" s="262"/>
      <c r="BW372" s="262"/>
      <c r="BX372" s="538"/>
      <c r="BY372" s="262"/>
      <c r="BZ372" s="262"/>
      <c r="CA372" s="262"/>
      <c r="CB372" s="262"/>
      <c r="CC372" s="262"/>
      <c r="CD372" s="262"/>
      <c r="CE372" s="262"/>
      <c r="CF372" s="262"/>
      <c r="CG372" s="262"/>
      <c r="CH372" s="262"/>
      <c r="CI372" s="262"/>
      <c r="CJ372" s="262"/>
      <c r="CK372" s="262"/>
      <c r="CL372" s="262"/>
      <c r="CM372" s="264"/>
      <c r="CN372" s="538"/>
      <c r="CO372" s="576" t="str">
        <f t="shared" si="61"/>
        <v xml:space="preserve"> </v>
      </c>
      <c r="CP372" s="576" t="str">
        <f t="shared" si="65"/>
        <v xml:space="preserve"> </v>
      </c>
      <c r="CQ372" s="576" t="str">
        <f t="shared" si="66"/>
        <v xml:space="preserve"> </v>
      </c>
      <c r="CR372" s="576" t="str">
        <f t="shared" si="67"/>
        <v xml:space="preserve"> </v>
      </c>
      <c r="CS372" s="102"/>
      <c r="CT372" s="271"/>
    </row>
    <row r="373" spans="1:98" s="107" customFormat="1" ht="12.75" x14ac:dyDescent="0.25">
      <c r="A373" s="380"/>
      <c r="B373" s="376">
        <f>'Données démographiques'!B372</f>
        <v>0</v>
      </c>
      <c r="C373" s="376">
        <f>'Données démographiques'!C372</f>
        <v>0</v>
      </c>
      <c r="D373" s="377">
        <f>'Données démographiques'!D372</f>
        <v>0</v>
      </c>
      <c r="E373" s="377">
        <f>'Données démographiques'!E372</f>
        <v>0</v>
      </c>
      <c r="F373" s="377">
        <f>'Données démographiques'!F372</f>
        <v>0</v>
      </c>
      <c r="G373" s="102"/>
      <c r="H373" s="258"/>
      <c r="I373" s="493"/>
      <c r="J373" s="493"/>
      <c r="K373" s="258"/>
      <c r="L373" s="259"/>
      <c r="M373" s="493"/>
      <c r="N373" s="258"/>
      <c r="O373" s="259"/>
      <c r="P373" s="260"/>
      <c r="Q373" s="260"/>
      <c r="R373" s="260"/>
      <c r="S373" s="260"/>
      <c r="T373" s="260"/>
      <c r="U373" s="539"/>
      <c r="V373" s="258"/>
      <c r="W373" s="430"/>
      <c r="X373" s="430"/>
      <c r="Y373" s="102"/>
      <c r="Z373" s="258"/>
      <c r="AA373" s="431"/>
      <c r="AB373" s="431"/>
      <c r="AC373" s="102"/>
      <c r="AD373" s="259"/>
      <c r="AE373" s="259"/>
      <c r="AF373" s="258"/>
      <c r="AG373" s="259"/>
      <c r="AH373" s="258"/>
      <c r="AI373" s="258"/>
      <c r="AJ373" s="258"/>
      <c r="AK373" s="263"/>
      <c r="AL373" s="263"/>
      <c r="AM373" s="263"/>
      <c r="AN373" s="263"/>
      <c r="AO373" s="263"/>
      <c r="AP373" s="538"/>
      <c r="AQ373" s="263"/>
      <c r="AR373" s="263"/>
      <c r="AS373" s="263"/>
      <c r="AT373" s="263"/>
      <c r="AU373" s="263"/>
      <c r="AV373" s="263"/>
      <c r="AW373" s="263"/>
      <c r="AX373" s="263"/>
      <c r="AY373" s="263"/>
      <c r="AZ373" s="263"/>
      <c r="BA373" s="263"/>
      <c r="BB373" s="263"/>
      <c r="BC373" s="263"/>
      <c r="BD373" s="263"/>
      <c r="BE373" s="265"/>
      <c r="BF373" s="538"/>
      <c r="BG373" s="577" t="str">
        <f t="shared" si="60"/>
        <v xml:space="preserve"> </v>
      </c>
      <c r="BH373" s="577" t="str">
        <f t="shared" si="62"/>
        <v xml:space="preserve"> </v>
      </c>
      <c r="BI373" s="577" t="str">
        <f t="shared" si="63"/>
        <v xml:space="preserve"> </v>
      </c>
      <c r="BJ373" s="577" t="str">
        <f t="shared" si="64"/>
        <v xml:space="preserve"> </v>
      </c>
      <c r="BK373" s="538"/>
      <c r="BL373" s="259"/>
      <c r="BM373" s="259"/>
      <c r="BN373" s="258"/>
      <c r="BO373" s="259"/>
      <c r="BP373" s="258"/>
      <c r="BQ373" s="258"/>
      <c r="BR373" s="258"/>
      <c r="BS373" s="263"/>
      <c r="BT373" s="263"/>
      <c r="BU373" s="263"/>
      <c r="BV373" s="263"/>
      <c r="BW373" s="263"/>
      <c r="BX373" s="538"/>
      <c r="BY373" s="263"/>
      <c r="BZ373" s="263"/>
      <c r="CA373" s="263"/>
      <c r="CB373" s="263"/>
      <c r="CC373" s="263"/>
      <c r="CD373" s="263"/>
      <c r="CE373" s="263"/>
      <c r="CF373" s="263"/>
      <c r="CG373" s="263"/>
      <c r="CH373" s="263"/>
      <c r="CI373" s="263"/>
      <c r="CJ373" s="263"/>
      <c r="CK373" s="263"/>
      <c r="CL373" s="263"/>
      <c r="CM373" s="265"/>
      <c r="CN373" s="538"/>
      <c r="CO373" s="577" t="str">
        <f t="shared" si="61"/>
        <v xml:space="preserve"> </v>
      </c>
      <c r="CP373" s="577" t="str">
        <f t="shared" si="65"/>
        <v xml:space="preserve"> </v>
      </c>
      <c r="CQ373" s="577" t="str">
        <f t="shared" si="66"/>
        <v xml:space="preserve"> </v>
      </c>
      <c r="CR373" s="577" t="str">
        <f t="shared" si="67"/>
        <v xml:space="preserve"> </v>
      </c>
      <c r="CS373" s="102"/>
      <c r="CT373" s="530"/>
    </row>
    <row r="374" spans="1:98" s="107" customFormat="1" ht="12.75" x14ac:dyDescent="0.25">
      <c r="A374" s="380"/>
      <c r="B374" s="169">
        <f>'Données démographiques'!B373</f>
        <v>0</v>
      </c>
      <c r="C374" s="169">
        <f>'Données démographiques'!C373</f>
        <v>0</v>
      </c>
      <c r="D374" s="170">
        <f>'Données démographiques'!D373</f>
        <v>0</v>
      </c>
      <c r="E374" s="170">
        <f>'Données démographiques'!E373</f>
        <v>0</v>
      </c>
      <c r="F374" s="170">
        <f>'Données démographiques'!F373</f>
        <v>0</v>
      </c>
      <c r="G374" s="102"/>
      <c r="H374" s="273"/>
      <c r="I374" s="274"/>
      <c r="J374" s="274"/>
      <c r="K374" s="273"/>
      <c r="L374" s="257"/>
      <c r="M374" s="274"/>
      <c r="N374" s="273"/>
      <c r="O374" s="257"/>
      <c r="P374" s="278"/>
      <c r="Q374" s="278"/>
      <c r="R374" s="278"/>
      <c r="S374" s="278"/>
      <c r="T374" s="278"/>
      <c r="U374" s="537"/>
      <c r="V374" s="273"/>
      <c r="W374" s="255"/>
      <c r="X374" s="255"/>
      <c r="Y374" s="102"/>
      <c r="Z374" s="273"/>
      <c r="AA374" s="172"/>
      <c r="AB374" s="172"/>
      <c r="AC374" s="102"/>
      <c r="AD374" s="257"/>
      <c r="AE374" s="257"/>
      <c r="AF374" s="273"/>
      <c r="AG374" s="257"/>
      <c r="AH374" s="273"/>
      <c r="AI374" s="273"/>
      <c r="AJ374" s="273"/>
      <c r="AK374" s="262"/>
      <c r="AL374" s="262"/>
      <c r="AM374" s="262"/>
      <c r="AN374" s="262"/>
      <c r="AO374" s="262"/>
      <c r="AP374" s="538"/>
      <c r="AQ374" s="262"/>
      <c r="AR374" s="262"/>
      <c r="AS374" s="262"/>
      <c r="AT374" s="262"/>
      <c r="AU374" s="262"/>
      <c r="AV374" s="262"/>
      <c r="AW374" s="262"/>
      <c r="AX374" s="262"/>
      <c r="AY374" s="262"/>
      <c r="AZ374" s="262"/>
      <c r="BA374" s="262"/>
      <c r="BB374" s="262"/>
      <c r="BC374" s="262"/>
      <c r="BD374" s="262"/>
      <c r="BE374" s="264"/>
      <c r="BF374" s="538"/>
      <c r="BG374" s="576" t="str">
        <f t="shared" si="60"/>
        <v xml:space="preserve"> </v>
      </c>
      <c r="BH374" s="576" t="str">
        <f t="shared" si="62"/>
        <v xml:space="preserve"> </v>
      </c>
      <c r="BI374" s="576" t="str">
        <f t="shared" si="63"/>
        <v xml:space="preserve"> </v>
      </c>
      <c r="BJ374" s="576" t="str">
        <f t="shared" si="64"/>
        <v xml:space="preserve"> </v>
      </c>
      <c r="BK374" s="538"/>
      <c r="BL374" s="257"/>
      <c r="BM374" s="257"/>
      <c r="BN374" s="273"/>
      <c r="BO374" s="257"/>
      <c r="BP374" s="273"/>
      <c r="BQ374" s="273"/>
      <c r="BR374" s="273"/>
      <c r="BS374" s="262"/>
      <c r="BT374" s="262"/>
      <c r="BU374" s="262"/>
      <c r="BV374" s="262"/>
      <c r="BW374" s="262"/>
      <c r="BX374" s="538"/>
      <c r="BY374" s="262"/>
      <c r="BZ374" s="262"/>
      <c r="CA374" s="262"/>
      <c r="CB374" s="262"/>
      <c r="CC374" s="262"/>
      <c r="CD374" s="262"/>
      <c r="CE374" s="262"/>
      <c r="CF374" s="262"/>
      <c r="CG374" s="262"/>
      <c r="CH374" s="262"/>
      <c r="CI374" s="262"/>
      <c r="CJ374" s="262"/>
      <c r="CK374" s="262"/>
      <c r="CL374" s="262"/>
      <c r="CM374" s="264"/>
      <c r="CN374" s="538"/>
      <c r="CO374" s="576" t="str">
        <f t="shared" si="61"/>
        <v xml:space="preserve"> </v>
      </c>
      <c r="CP374" s="576" t="str">
        <f t="shared" si="65"/>
        <v xml:space="preserve"> </v>
      </c>
      <c r="CQ374" s="576" t="str">
        <f t="shared" si="66"/>
        <v xml:space="preserve"> </v>
      </c>
      <c r="CR374" s="576" t="str">
        <f t="shared" si="67"/>
        <v xml:space="preserve"> </v>
      </c>
      <c r="CS374" s="102"/>
      <c r="CT374" s="271"/>
    </row>
    <row r="375" spans="1:98" s="107" customFormat="1" ht="12.75" x14ac:dyDescent="0.25">
      <c r="A375" s="380"/>
      <c r="B375" s="376">
        <f>'Données démographiques'!B374</f>
        <v>0</v>
      </c>
      <c r="C375" s="376">
        <f>'Données démographiques'!C374</f>
        <v>0</v>
      </c>
      <c r="D375" s="377">
        <f>'Données démographiques'!D374</f>
        <v>0</v>
      </c>
      <c r="E375" s="377">
        <f>'Données démographiques'!E374</f>
        <v>0</v>
      </c>
      <c r="F375" s="377">
        <f>'Données démographiques'!F374</f>
        <v>0</v>
      </c>
      <c r="G375" s="102"/>
      <c r="H375" s="258"/>
      <c r="I375" s="493"/>
      <c r="J375" s="493"/>
      <c r="K375" s="258"/>
      <c r="L375" s="259"/>
      <c r="M375" s="493"/>
      <c r="N375" s="258"/>
      <c r="O375" s="259"/>
      <c r="P375" s="260"/>
      <c r="Q375" s="260"/>
      <c r="R375" s="260"/>
      <c r="S375" s="260"/>
      <c r="T375" s="260"/>
      <c r="U375" s="539"/>
      <c r="V375" s="258"/>
      <c r="W375" s="430"/>
      <c r="X375" s="430"/>
      <c r="Y375" s="102"/>
      <c r="Z375" s="258"/>
      <c r="AA375" s="431"/>
      <c r="AB375" s="431"/>
      <c r="AC375" s="102"/>
      <c r="AD375" s="259"/>
      <c r="AE375" s="259"/>
      <c r="AF375" s="258"/>
      <c r="AG375" s="259"/>
      <c r="AH375" s="258"/>
      <c r="AI375" s="258"/>
      <c r="AJ375" s="258"/>
      <c r="AK375" s="263"/>
      <c r="AL375" s="263"/>
      <c r="AM375" s="263"/>
      <c r="AN375" s="263"/>
      <c r="AO375" s="263"/>
      <c r="AP375" s="538"/>
      <c r="AQ375" s="263"/>
      <c r="AR375" s="263"/>
      <c r="AS375" s="263"/>
      <c r="AT375" s="263"/>
      <c r="AU375" s="263"/>
      <c r="AV375" s="263"/>
      <c r="AW375" s="263"/>
      <c r="AX375" s="263"/>
      <c r="AY375" s="263"/>
      <c r="AZ375" s="263"/>
      <c r="BA375" s="263"/>
      <c r="BB375" s="263"/>
      <c r="BC375" s="263"/>
      <c r="BD375" s="263"/>
      <c r="BE375" s="265"/>
      <c r="BF375" s="538"/>
      <c r="BG375" s="577" t="str">
        <f t="shared" si="60"/>
        <v xml:space="preserve"> </v>
      </c>
      <c r="BH375" s="577" t="str">
        <f t="shared" si="62"/>
        <v xml:space="preserve"> </v>
      </c>
      <c r="BI375" s="577" t="str">
        <f t="shared" si="63"/>
        <v xml:space="preserve"> </v>
      </c>
      <c r="BJ375" s="577" t="str">
        <f t="shared" si="64"/>
        <v xml:space="preserve"> </v>
      </c>
      <c r="BK375" s="538"/>
      <c r="BL375" s="259"/>
      <c r="BM375" s="259"/>
      <c r="BN375" s="258"/>
      <c r="BO375" s="259"/>
      <c r="BP375" s="258"/>
      <c r="BQ375" s="258"/>
      <c r="BR375" s="258"/>
      <c r="BS375" s="263"/>
      <c r="BT375" s="263"/>
      <c r="BU375" s="263"/>
      <c r="BV375" s="263"/>
      <c r="BW375" s="263"/>
      <c r="BX375" s="538"/>
      <c r="BY375" s="263"/>
      <c r="BZ375" s="263"/>
      <c r="CA375" s="263"/>
      <c r="CB375" s="263"/>
      <c r="CC375" s="263"/>
      <c r="CD375" s="263"/>
      <c r="CE375" s="263"/>
      <c r="CF375" s="263"/>
      <c r="CG375" s="263"/>
      <c r="CH375" s="263"/>
      <c r="CI375" s="263"/>
      <c r="CJ375" s="263"/>
      <c r="CK375" s="263"/>
      <c r="CL375" s="263"/>
      <c r="CM375" s="265"/>
      <c r="CN375" s="538"/>
      <c r="CO375" s="577" t="str">
        <f t="shared" si="61"/>
        <v xml:space="preserve"> </v>
      </c>
      <c r="CP375" s="577" t="str">
        <f t="shared" si="65"/>
        <v xml:space="preserve"> </v>
      </c>
      <c r="CQ375" s="577" t="str">
        <f t="shared" si="66"/>
        <v xml:space="preserve"> </v>
      </c>
      <c r="CR375" s="577" t="str">
        <f t="shared" si="67"/>
        <v xml:space="preserve"> </v>
      </c>
      <c r="CS375" s="102"/>
      <c r="CT375" s="530"/>
    </row>
    <row r="376" spans="1:98" s="107" customFormat="1" ht="12.75" x14ac:dyDescent="0.25">
      <c r="A376" s="380"/>
      <c r="B376" s="169">
        <f>'Données démographiques'!B375</f>
        <v>0</v>
      </c>
      <c r="C376" s="169">
        <f>'Données démographiques'!C375</f>
        <v>0</v>
      </c>
      <c r="D376" s="170">
        <f>'Données démographiques'!D375</f>
        <v>0</v>
      </c>
      <c r="E376" s="170">
        <f>'Données démographiques'!E375</f>
        <v>0</v>
      </c>
      <c r="F376" s="170">
        <f>'Données démographiques'!F375</f>
        <v>0</v>
      </c>
      <c r="G376" s="102"/>
      <c r="H376" s="273"/>
      <c r="I376" s="274"/>
      <c r="J376" s="274"/>
      <c r="K376" s="273"/>
      <c r="L376" s="257"/>
      <c r="M376" s="274"/>
      <c r="N376" s="273"/>
      <c r="O376" s="257"/>
      <c r="P376" s="278"/>
      <c r="Q376" s="278"/>
      <c r="R376" s="278"/>
      <c r="S376" s="278"/>
      <c r="T376" s="278"/>
      <c r="U376" s="537"/>
      <c r="V376" s="273"/>
      <c r="W376" s="255"/>
      <c r="X376" s="255"/>
      <c r="Y376" s="102"/>
      <c r="Z376" s="273"/>
      <c r="AA376" s="172"/>
      <c r="AB376" s="172"/>
      <c r="AC376" s="102"/>
      <c r="AD376" s="257"/>
      <c r="AE376" s="257"/>
      <c r="AF376" s="273"/>
      <c r="AG376" s="257"/>
      <c r="AH376" s="273"/>
      <c r="AI376" s="273"/>
      <c r="AJ376" s="273"/>
      <c r="AK376" s="262"/>
      <c r="AL376" s="262"/>
      <c r="AM376" s="262"/>
      <c r="AN376" s="262"/>
      <c r="AO376" s="262"/>
      <c r="AP376" s="538"/>
      <c r="AQ376" s="262"/>
      <c r="AR376" s="262"/>
      <c r="AS376" s="262"/>
      <c r="AT376" s="262"/>
      <c r="AU376" s="262"/>
      <c r="AV376" s="262"/>
      <c r="AW376" s="262"/>
      <c r="AX376" s="262"/>
      <c r="AY376" s="262"/>
      <c r="AZ376" s="262"/>
      <c r="BA376" s="262"/>
      <c r="BB376" s="262"/>
      <c r="BC376" s="262"/>
      <c r="BD376" s="262"/>
      <c r="BE376" s="264"/>
      <c r="BF376" s="538"/>
      <c r="BG376" s="576" t="str">
        <f t="shared" si="60"/>
        <v xml:space="preserve"> </v>
      </c>
      <c r="BH376" s="576" t="str">
        <f t="shared" si="62"/>
        <v xml:space="preserve"> </v>
      </c>
      <c r="BI376" s="576" t="str">
        <f t="shared" si="63"/>
        <v xml:space="preserve"> </v>
      </c>
      <c r="BJ376" s="576" t="str">
        <f t="shared" si="64"/>
        <v xml:space="preserve"> </v>
      </c>
      <c r="BK376" s="538"/>
      <c r="BL376" s="257"/>
      <c r="BM376" s="257"/>
      <c r="BN376" s="273"/>
      <c r="BO376" s="257"/>
      <c r="BP376" s="273"/>
      <c r="BQ376" s="273"/>
      <c r="BR376" s="273"/>
      <c r="BS376" s="262"/>
      <c r="BT376" s="262"/>
      <c r="BU376" s="262"/>
      <c r="BV376" s="262"/>
      <c r="BW376" s="262"/>
      <c r="BX376" s="538"/>
      <c r="BY376" s="262"/>
      <c r="BZ376" s="262"/>
      <c r="CA376" s="262"/>
      <c r="CB376" s="262"/>
      <c r="CC376" s="262"/>
      <c r="CD376" s="262"/>
      <c r="CE376" s="262"/>
      <c r="CF376" s="262"/>
      <c r="CG376" s="262"/>
      <c r="CH376" s="262"/>
      <c r="CI376" s="262"/>
      <c r="CJ376" s="262"/>
      <c r="CK376" s="262"/>
      <c r="CL376" s="262"/>
      <c r="CM376" s="264"/>
      <c r="CN376" s="538"/>
      <c r="CO376" s="576" t="str">
        <f t="shared" si="61"/>
        <v xml:space="preserve"> </v>
      </c>
      <c r="CP376" s="576" t="str">
        <f t="shared" si="65"/>
        <v xml:space="preserve"> </v>
      </c>
      <c r="CQ376" s="576" t="str">
        <f t="shared" si="66"/>
        <v xml:space="preserve"> </v>
      </c>
      <c r="CR376" s="576" t="str">
        <f t="shared" si="67"/>
        <v xml:space="preserve"> </v>
      </c>
      <c r="CS376" s="102"/>
      <c r="CT376" s="271"/>
    </row>
    <row r="377" spans="1:98" s="107" customFormat="1" ht="12.75" x14ac:dyDescent="0.25">
      <c r="A377" s="380"/>
      <c r="B377" s="376">
        <f>'Données démographiques'!B376</f>
        <v>0</v>
      </c>
      <c r="C377" s="376">
        <f>'Données démographiques'!C376</f>
        <v>0</v>
      </c>
      <c r="D377" s="377">
        <f>'Données démographiques'!D376</f>
        <v>0</v>
      </c>
      <c r="E377" s="377">
        <f>'Données démographiques'!E376</f>
        <v>0</v>
      </c>
      <c r="F377" s="377">
        <f>'Données démographiques'!F376</f>
        <v>0</v>
      </c>
      <c r="G377" s="102"/>
      <c r="H377" s="258"/>
      <c r="I377" s="493"/>
      <c r="J377" s="493"/>
      <c r="K377" s="258"/>
      <c r="L377" s="259"/>
      <c r="M377" s="493"/>
      <c r="N377" s="258"/>
      <c r="O377" s="259"/>
      <c r="P377" s="260"/>
      <c r="Q377" s="260"/>
      <c r="R377" s="260"/>
      <c r="S377" s="260"/>
      <c r="T377" s="260"/>
      <c r="U377" s="539"/>
      <c r="V377" s="258"/>
      <c r="W377" s="430"/>
      <c r="X377" s="430"/>
      <c r="Y377" s="102"/>
      <c r="Z377" s="258"/>
      <c r="AA377" s="431"/>
      <c r="AB377" s="431"/>
      <c r="AC377" s="102"/>
      <c r="AD377" s="259"/>
      <c r="AE377" s="259"/>
      <c r="AF377" s="258"/>
      <c r="AG377" s="259"/>
      <c r="AH377" s="258"/>
      <c r="AI377" s="258"/>
      <c r="AJ377" s="258"/>
      <c r="AK377" s="263"/>
      <c r="AL377" s="263"/>
      <c r="AM377" s="263"/>
      <c r="AN377" s="263"/>
      <c r="AO377" s="263"/>
      <c r="AP377" s="538"/>
      <c r="AQ377" s="263"/>
      <c r="AR377" s="263"/>
      <c r="AS377" s="263"/>
      <c r="AT377" s="263"/>
      <c r="AU377" s="263"/>
      <c r="AV377" s="263"/>
      <c r="AW377" s="263"/>
      <c r="AX377" s="263"/>
      <c r="AY377" s="263"/>
      <c r="AZ377" s="263"/>
      <c r="BA377" s="263"/>
      <c r="BB377" s="263"/>
      <c r="BC377" s="263"/>
      <c r="BD377" s="263"/>
      <c r="BE377" s="265"/>
      <c r="BF377" s="538"/>
      <c r="BG377" s="577" t="str">
        <f t="shared" si="60"/>
        <v xml:space="preserve"> </v>
      </c>
      <c r="BH377" s="577" t="str">
        <f t="shared" si="62"/>
        <v xml:space="preserve"> </v>
      </c>
      <c r="BI377" s="577" t="str">
        <f t="shared" si="63"/>
        <v xml:space="preserve"> </v>
      </c>
      <c r="BJ377" s="577" t="str">
        <f t="shared" si="64"/>
        <v xml:space="preserve"> </v>
      </c>
      <c r="BK377" s="538"/>
      <c r="BL377" s="259"/>
      <c r="BM377" s="259"/>
      <c r="BN377" s="258"/>
      <c r="BO377" s="259"/>
      <c r="BP377" s="258"/>
      <c r="BQ377" s="258"/>
      <c r="BR377" s="258"/>
      <c r="BS377" s="263"/>
      <c r="BT377" s="263"/>
      <c r="BU377" s="263"/>
      <c r="BV377" s="263"/>
      <c r="BW377" s="263"/>
      <c r="BX377" s="538"/>
      <c r="BY377" s="263"/>
      <c r="BZ377" s="263"/>
      <c r="CA377" s="263"/>
      <c r="CB377" s="263"/>
      <c r="CC377" s="263"/>
      <c r="CD377" s="263"/>
      <c r="CE377" s="263"/>
      <c r="CF377" s="263"/>
      <c r="CG377" s="263"/>
      <c r="CH377" s="263"/>
      <c r="CI377" s="263"/>
      <c r="CJ377" s="263"/>
      <c r="CK377" s="263"/>
      <c r="CL377" s="263"/>
      <c r="CM377" s="265"/>
      <c r="CN377" s="538"/>
      <c r="CO377" s="577" t="str">
        <f t="shared" si="61"/>
        <v xml:space="preserve"> </v>
      </c>
      <c r="CP377" s="577" t="str">
        <f t="shared" si="65"/>
        <v xml:space="preserve"> </v>
      </c>
      <c r="CQ377" s="577" t="str">
        <f t="shared" si="66"/>
        <v xml:space="preserve"> </v>
      </c>
      <c r="CR377" s="577" t="str">
        <f t="shared" si="67"/>
        <v xml:space="preserve"> </v>
      </c>
      <c r="CS377" s="102"/>
      <c r="CT377" s="530"/>
    </row>
    <row r="378" spans="1:98" s="107" customFormat="1" ht="12.75" x14ac:dyDescent="0.25">
      <c r="A378" s="380"/>
      <c r="B378" s="169">
        <f>'Données démographiques'!B377</f>
        <v>0</v>
      </c>
      <c r="C378" s="169">
        <f>'Données démographiques'!C377</f>
        <v>0</v>
      </c>
      <c r="D378" s="170">
        <f>'Données démographiques'!D377</f>
        <v>0</v>
      </c>
      <c r="E378" s="170">
        <f>'Données démographiques'!E377</f>
        <v>0</v>
      </c>
      <c r="F378" s="170">
        <f>'Données démographiques'!F377</f>
        <v>0</v>
      </c>
      <c r="G378" s="102"/>
      <c r="H378" s="273"/>
      <c r="I378" s="274"/>
      <c r="J378" s="274"/>
      <c r="K378" s="273"/>
      <c r="L378" s="257"/>
      <c r="M378" s="274"/>
      <c r="N378" s="273"/>
      <c r="O378" s="257"/>
      <c r="P378" s="278"/>
      <c r="Q378" s="278"/>
      <c r="R378" s="278"/>
      <c r="S378" s="278"/>
      <c r="T378" s="278"/>
      <c r="U378" s="537"/>
      <c r="V378" s="273"/>
      <c r="W378" s="255"/>
      <c r="X378" s="255"/>
      <c r="Y378" s="102"/>
      <c r="Z378" s="273"/>
      <c r="AA378" s="172"/>
      <c r="AB378" s="172"/>
      <c r="AC378" s="102"/>
      <c r="AD378" s="257"/>
      <c r="AE378" s="257"/>
      <c r="AF378" s="273"/>
      <c r="AG378" s="257"/>
      <c r="AH378" s="273"/>
      <c r="AI378" s="273"/>
      <c r="AJ378" s="273"/>
      <c r="AK378" s="262"/>
      <c r="AL378" s="262"/>
      <c r="AM378" s="262"/>
      <c r="AN378" s="262"/>
      <c r="AO378" s="262"/>
      <c r="AP378" s="538"/>
      <c r="AQ378" s="262"/>
      <c r="AR378" s="262"/>
      <c r="AS378" s="262"/>
      <c r="AT378" s="262"/>
      <c r="AU378" s="262"/>
      <c r="AV378" s="262"/>
      <c r="AW378" s="262"/>
      <c r="AX378" s="262"/>
      <c r="AY378" s="262"/>
      <c r="AZ378" s="262"/>
      <c r="BA378" s="262"/>
      <c r="BB378" s="262"/>
      <c r="BC378" s="262"/>
      <c r="BD378" s="262"/>
      <c r="BE378" s="264"/>
      <c r="BF378" s="538"/>
      <c r="BG378" s="576" t="str">
        <f t="shared" si="60"/>
        <v xml:space="preserve"> </v>
      </c>
      <c r="BH378" s="576" t="str">
        <f t="shared" si="62"/>
        <v xml:space="preserve"> </v>
      </c>
      <c r="BI378" s="576" t="str">
        <f t="shared" si="63"/>
        <v xml:space="preserve"> </v>
      </c>
      <c r="BJ378" s="576" t="str">
        <f t="shared" si="64"/>
        <v xml:space="preserve"> </v>
      </c>
      <c r="BK378" s="538"/>
      <c r="BL378" s="257"/>
      <c r="BM378" s="257"/>
      <c r="BN378" s="273"/>
      <c r="BO378" s="257"/>
      <c r="BP378" s="273"/>
      <c r="BQ378" s="273"/>
      <c r="BR378" s="273"/>
      <c r="BS378" s="262"/>
      <c r="BT378" s="262"/>
      <c r="BU378" s="262"/>
      <c r="BV378" s="262"/>
      <c r="BW378" s="262"/>
      <c r="BX378" s="538"/>
      <c r="BY378" s="262"/>
      <c r="BZ378" s="262"/>
      <c r="CA378" s="262"/>
      <c r="CB378" s="262"/>
      <c r="CC378" s="262"/>
      <c r="CD378" s="262"/>
      <c r="CE378" s="262"/>
      <c r="CF378" s="262"/>
      <c r="CG378" s="262"/>
      <c r="CH378" s="262"/>
      <c r="CI378" s="262"/>
      <c r="CJ378" s="262"/>
      <c r="CK378" s="262"/>
      <c r="CL378" s="262"/>
      <c r="CM378" s="264"/>
      <c r="CN378" s="538"/>
      <c r="CO378" s="576" t="str">
        <f t="shared" si="61"/>
        <v xml:space="preserve"> </v>
      </c>
      <c r="CP378" s="576" t="str">
        <f t="shared" si="65"/>
        <v xml:space="preserve"> </v>
      </c>
      <c r="CQ378" s="576" t="str">
        <f t="shared" si="66"/>
        <v xml:space="preserve"> </v>
      </c>
      <c r="CR378" s="576" t="str">
        <f t="shared" si="67"/>
        <v xml:space="preserve"> </v>
      </c>
      <c r="CS378" s="102"/>
      <c r="CT378" s="271"/>
    </row>
    <row r="379" spans="1:98" s="107" customFormat="1" ht="12.75" x14ac:dyDescent="0.25">
      <c r="A379" s="380"/>
      <c r="B379" s="376">
        <f>'Données démographiques'!B378</f>
        <v>0</v>
      </c>
      <c r="C379" s="376">
        <f>'Données démographiques'!C378</f>
        <v>0</v>
      </c>
      <c r="D379" s="377">
        <f>'Données démographiques'!D378</f>
        <v>0</v>
      </c>
      <c r="E379" s="377">
        <f>'Données démographiques'!E378</f>
        <v>0</v>
      </c>
      <c r="F379" s="377">
        <f>'Données démographiques'!F378</f>
        <v>0</v>
      </c>
      <c r="G379" s="102"/>
      <c r="H379" s="258"/>
      <c r="I379" s="493"/>
      <c r="J379" s="493"/>
      <c r="K379" s="258"/>
      <c r="L379" s="259"/>
      <c r="M379" s="493"/>
      <c r="N379" s="258"/>
      <c r="O379" s="259"/>
      <c r="P379" s="260"/>
      <c r="Q379" s="260"/>
      <c r="R379" s="260"/>
      <c r="S379" s="260"/>
      <c r="T379" s="260"/>
      <c r="U379" s="539"/>
      <c r="V379" s="258"/>
      <c r="W379" s="430"/>
      <c r="X379" s="430"/>
      <c r="Y379" s="102"/>
      <c r="Z379" s="258"/>
      <c r="AA379" s="431"/>
      <c r="AB379" s="431"/>
      <c r="AC379" s="102"/>
      <c r="AD379" s="259"/>
      <c r="AE379" s="259"/>
      <c r="AF379" s="258"/>
      <c r="AG379" s="259"/>
      <c r="AH379" s="258"/>
      <c r="AI379" s="258"/>
      <c r="AJ379" s="258"/>
      <c r="AK379" s="263"/>
      <c r="AL379" s="263"/>
      <c r="AM379" s="263"/>
      <c r="AN379" s="263"/>
      <c r="AO379" s="263"/>
      <c r="AP379" s="538"/>
      <c r="AQ379" s="263"/>
      <c r="AR379" s="263"/>
      <c r="AS379" s="263"/>
      <c r="AT379" s="263"/>
      <c r="AU379" s="263"/>
      <c r="AV379" s="263"/>
      <c r="AW379" s="263"/>
      <c r="AX379" s="263"/>
      <c r="AY379" s="263"/>
      <c r="AZ379" s="263"/>
      <c r="BA379" s="263"/>
      <c r="BB379" s="263"/>
      <c r="BC379" s="263"/>
      <c r="BD379" s="263"/>
      <c r="BE379" s="265"/>
      <c r="BF379" s="538"/>
      <c r="BG379" s="577" t="str">
        <f t="shared" si="60"/>
        <v xml:space="preserve"> </v>
      </c>
      <c r="BH379" s="577" t="str">
        <f t="shared" si="62"/>
        <v xml:space="preserve"> </v>
      </c>
      <c r="BI379" s="577" t="str">
        <f t="shared" si="63"/>
        <v xml:space="preserve"> </v>
      </c>
      <c r="BJ379" s="577" t="str">
        <f t="shared" si="64"/>
        <v xml:space="preserve"> </v>
      </c>
      <c r="BK379" s="538"/>
      <c r="BL379" s="259"/>
      <c r="BM379" s="259"/>
      <c r="BN379" s="258"/>
      <c r="BO379" s="259"/>
      <c r="BP379" s="258"/>
      <c r="BQ379" s="258"/>
      <c r="BR379" s="258"/>
      <c r="BS379" s="263"/>
      <c r="BT379" s="263"/>
      <c r="BU379" s="263"/>
      <c r="BV379" s="263"/>
      <c r="BW379" s="263"/>
      <c r="BX379" s="538"/>
      <c r="BY379" s="263"/>
      <c r="BZ379" s="263"/>
      <c r="CA379" s="263"/>
      <c r="CB379" s="263"/>
      <c r="CC379" s="263"/>
      <c r="CD379" s="263"/>
      <c r="CE379" s="263"/>
      <c r="CF379" s="263"/>
      <c r="CG379" s="263"/>
      <c r="CH379" s="263"/>
      <c r="CI379" s="263"/>
      <c r="CJ379" s="263"/>
      <c r="CK379" s="263"/>
      <c r="CL379" s="263"/>
      <c r="CM379" s="265"/>
      <c r="CN379" s="538"/>
      <c r="CO379" s="577" t="str">
        <f t="shared" si="61"/>
        <v xml:space="preserve"> </v>
      </c>
      <c r="CP379" s="577" t="str">
        <f t="shared" si="65"/>
        <v xml:space="preserve"> </v>
      </c>
      <c r="CQ379" s="577" t="str">
        <f t="shared" si="66"/>
        <v xml:space="preserve"> </v>
      </c>
      <c r="CR379" s="577" t="str">
        <f t="shared" si="67"/>
        <v xml:space="preserve"> </v>
      </c>
      <c r="CS379" s="102"/>
      <c r="CT379" s="530"/>
    </row>
    <row r="380" spans="1:98" s="107" customFormat="1" ht="12.75" x14ac:dyDescent="0.25">
      <c r="A380" s="380"/>
      <c r="B380" s="169">
        <f>'Données démographiques'!B379</f>
        <v>0</v>
      </c>
      <c r="C380" s="169">
        <f>'Données démographiques'!C379</f>
        <v>0</v>
      </c>
      <c r="D380" s="170">
        <f>'Données démographiques'!D379</f>
        <v>0</v>
      </c>
      <c r="E380" s="170">
        <f>'Données démographiques'!E379</f>
        <v>0</v>
      </c>
      <c r="F380" s="170">
        <f>'Données démographiques'!F379</f>
        <v>0</v>
      </c>
      <c r="G380" s="102"/>
      <c r="H380" s="273"/>
      <c r="I380" s="274"/>
      <c r="J380" s="274"/>
      <c r="K380" s="273"/>
      <c r="L380" s="257"/>
      <c r="M380" s="274"/>
      <c r="N380" s="273"/>
      <c r="O380" s="257"/>
      <c r="P380" s="278"/>
      <c r="Q380" s="278"/>
      <c r="R380" s="278"/>
      <c r="S380" s="278"/>
      <c r="T380" s="278"/>
      <c r="U380" s="537"/>
      <c r="V380" s="273"/>
      <c r="W380" s="255"/>
      <c r="X380" s="255"/>
      <c r="Y380" s="102"/>
      <c r="Z380" s="273"/>
      <c r="AA380" s="172"/>
      <c r="AB380" s="172"/>
      <c r="AC380" s="102"/>
      <c r="AD380" s="257"/>
      <c r="AE380" s="257"/>
      <c r="AF380" s="273"/>
      <c r="AG380" s="257"/>
      <c r="AH380" s="273"/>
      <c r="AI380" s="273"/>
      <c r="AJ380" s="273"/>
      <c r="AK380" s="262"/>
      <c r="AL380" s="262"/>
      <c r="AM380" s="262"/>
      <c r="AN380" s="262"/>
      <c r="AO380" s="262"/>
      <c r="AP380" s="538"/>
      <c r="AQ380" s="262"/>
      <c r="AR380" s="262"/>
      <c r="AS380" s="262"/>
      <c r="AT380" s="262"/>
      <c r="AU380" s="262"/>
      <c r="AV380" s="262"/>
      <c r="AW380" s="262"/>
      <c r="AX380" s="262"/>
      <c r="AY380" s="262"/>
      <c r="AZ380" s="262"/>
      <c r="BA380" s="262"/>
      <c r="BB380" s="262"/>
      <c r="BC380" s="262"/>
      <c r="BD380" s="262"/>
      <c r="BE380" s="264"/>
      <c r="BF380" s="538"/>
      <c r="BG380" s="576" t="str">
        <f t="shared" si="60"/>
        <v xml:space="preserve"> </v>
      </c>
      <c r="BH380" s="576" t="str">
        <f t="shared" si="62"/>
        <v xml:space="preserve"> </v>
      </c>
      <c r="BI380" s="576" t="str">
        <f t="shared" si="63"/>
        <v xml:space="preserve"> </v>
      </c>
      <c r="BJ380" s="576" t="str">
        <f t="shared" si="64"/>
        <v xml:space="preserve"> </v>
      </c>
      <c r="BK380" s="538"/>
      <c r="BL380" s="257"/>
      <c r="BM380" s="257"/>
      <c r="BN380" s="273"/>
      <c r="BO380" s="257"/>
      <c r="BP380" s="273"/>
      <c r="BQ380" s="273"/>
      <c r="BR380" s="273"/>
      <c r="BS380" s="262"/>
      <c r="BT380" s="262"/>
      <c r="BU380" s="262"/>
      <c r="BV380" s="262"/>
      <c r="BW380" s="262"/>
      <c r="BX380" s="538"/>
      <c r="BY380" s="262"/>
      <c r="BZ380" s="262"/>
      <c r="CA380" s="262"/>
      <c r="CB380" s="262"/>
      <c r="CC380" s="262"/>
      <c r="CD380" s="262"/>
      <c r="CE380" s="262"/>
      <c r="CF380" s="262"/>
      <c r="CG380" s="262"/>
      <c r="CH380" s="262"/>
      <c r="CI380" s="262"/>
      <c r="CJ380" s="262"/>
      <c r="CK380" s="262"/>
      <c r="CL380" s="262"/>
      <c r="CM380" s="264"/>
      <c r="CN380" s="538"/>
      <c r="CO380" s="576" t="str">
        <f t="shared" si="61"/>
        <v xml:space="preserve"> </v>
      </c>
      <c r="CP380" s="576" t="str">
        <f t="shared" si="65"/>
        <v xml:space="preserve"> </v>
      </c>
      <c r="CQ380" s="576" t="str">
        <f t="shared" si="66"/>
        <v xml:space="preserve"> </v>
      </c>
      <c r="CR380" s="576" t="str">
        <f t="shared" si="67"/>
        <v xml:space="preserve"> </v>
      </c>
      <c r="CS380" s="102"/>
      <c r="CT380" s="271"/>
    </row>
    <row r="381" spans="1:98" s="107" customFormat="1" ht="12.75" x14ac:dyDescent="0.25">
      <c r="A381" s="380"/>
      <c r="B381" s="376">
        <f>'Données démographiques'!B380</f>
        <v>0</v>
      </c>
      <c r="C381" s="376">
        <f>'Données démographiques'!C380</f>
        <v>0</v>
      </c>
      <c r="D381" s="377">
        <f>'Données démographiques'!D380</f>
        <v>0</v>
      </c>
      <c r="E381" s="377">
        <f>'Données démographiques'!E380</f>
        <v>0</v>
      </c>
      <c r="F381" s="377">
        <f>'Données démographiques'!F380</f>
        <v>0</v>
      </c>
      <c r="G381" s="102"/>
      <c r="H381" s="258"/>
      <c r="I381" s="493"/>
      <c r="J381" s="493"/>
      <c r="K381" s="258"/>
      <c r="L381" s="259"/>
      <c r="M381" s="493"/>
      <c r="N381" s="258"/>
      <c r="O381" s="259"/>
      <c r="P381" s="260"/>
      <c r="Q381" s="260"/>
      <c r="R381" s="260"/>
      <c r="S381" s="260"/>
      <c r="T381" s="260"/>
      <c r="U381" s="539"/>
      <c r="V381" s="258"/>
      <c r="W381" s="430"/>
      <c r="X381" s="430"/>
      <c r="Y381" s="102"/>
      <c r="Z381" s="258"/>
      <c r="AA381" s="431"/>
      <c r="AB381" s="431"/>
      <c r="AC381" s="102"/>
      <c r="AD381" s="259"/>
      <c r="AE381" s="259"/>
      <c r="AF381" s="258"/>
      <c r="AG381" s="259"/>
      <c r="AH381" s="258"/>
      <c r="AI381" s="258"/>
      <c r="AJ381" s="258"/>
      <c r="AK381" s="263"/>
      <c r="AL381" s="263"/>
      <c r="AM381" s="263"/>
      <c r="AN381" s="263"/>
      <c r="AO381" s="263"/>
      <c r="AP381" s="538"/>
      <c r="AQ381" s="263"/>
      <c r="AR381" s="263"/>
      <c r="AS381" s="263"/>
      <c r="AT381" s="263"/>
      <c r="AU381" s="263"/>
      <c r="AV381" s="263"/>
      <c r="AW381" s="263"/>
      <c r="AX381" s="263"/>
      <c r="AY381" s="263"/>
      <c r="AZ381" s="263"/>
      <c r="BA381" s="263"/>
      <c r="BB381" s="263"/>
      <c r="BC381" s="263"/>
      <c r="BD381" s="263"/>
      <c r="BE381" s="265"/>
      <c r="BF381" s="538"/>
      <c r="BG381" s="577" t="str">
        <f t="shared" si="60"/>
        <v xml:space="preserve"> </v>
      </c>
      <c r="BH381" s="577" t="str">
        <f t="shared" si="62"/>
        <v xml:space="preserve"> </v>
      </c>
      <c r="BI381" s="577" t="str">
        <f t="shared" si="63"/>
        <v xml:space="preserve"> </v>
      </c>
      <c r="BJ381" s="577" t="str">
        <f t="shared" si="64"/>
        <v xml:space="preserve"> </v>
      </c>
      <c r="BK381" s="538"/>
      <c r="BL381" s="259"/>
      <c r="BM381" s="259"/>
      <c r="BN381" s="258"/>
      <c r="BO381" s="259"/>
      <c r="BP381" s="258"/>
      <c r="BQ381" s="258"/>
      <c r="BR381" s="258"/>
      <c r="BS381" s="263"/>
      <c r="BT381" s="263"/>
      <c r="BU381" s="263"/>
      <c r="BV381" s="263"/>
      <c r="BW381" s="263"/>
      <c r="BX381" s="538"/>
      <c r="BY381" s="263"/>
      <c r="BZ381" s="263"/>
      <c r="CA381" s="263"/>
      <c r="CB381" s="263"/>
      <c r="CC381" s="263"/>
      <c r="CD381" s="263"/>
      <c r="CE381" s="263"/>
      <c r="CF381" s="263"/>
      <c r="CG381" s="263"/>
      <c r="CH381" s="263"/>
      <c r="CI381" s="263"/>
      <c r="CJ381" s="263"/>
      <c r="CK381" s="263"/>
      <c r="CL381" s="263"/>
      <c r="CM381" s="265"/>
      <c r="CN381" s="538"/>
      <c r="CO381" s="577" t="str">
        <f t="shared" si="61"/>
        <v xml:space="preserve"> </v>
      </c>
      <c r="CP381" s="577" t="str">
        <f t="shared" si="65"/>
        <v xml:space="preserve"> </v>
      </c>
      <c r="CQ381" s="577" t="str">
        <f t="shared" si="66"/>
        <v xml:space="preserve"> </v>
      </c>
      <c r="CR381" s="577" t="str">
        <f t="shared" si="67"/>
        <v xml:space="preserve"> </v>
      </c>
      <c r="CS381" s="102"/>
      <c r="CT381" s="530"/>
    </row>
    <row r="382" spans="1:98" s="107" customFormat="1" ht="12.75" x14ac:dyDescent="0.25">
      <c r="A382" s="380"/>
      <c r="B382" s="169">
        <f>'Données démographiques'!B381</f>
        <v>0</v>
      </c>
      <c r="C382" s="169">
        <f>'Données démographiques'!C381</f>
        <v>0</v>
      </c>
      <c r="D382" s="170">
        <f>'Données démographiques'!D381</f>
        <v>0</v>
      </c>
      <c r="E382" s="170">
        <f>'Données démographiques'!E381</f>
        <v>0</v>
      </c>
      <c r="F382" s="170">
        <f>'Données démographiques'!F381</f>
        <v>0</v>
      </c>
      <c r="G382" s="102"/>
      <c r="H382" s="273"/>
      <c r="I382" s="274"/>
      <c r="J382" s="274"/>
      <c r="K382" s="273"/>
      <c r="L382" s="257"/>
      <c r="M382" s="274"/>
      <c r="N382" s="273"/>
      <c r="O382" s="257"/>
      <c r="P382" s="278"/>
      <c r="Q382" s="278"/>
      <c r="R382" s="278"/>
      <c r="S382" s="278"/>
      <c r="T382" s="278"/>
      <c r="U382" s="537"/>
      <c r="V382" s="273"/>
      <c r="W382" s="255"/>
      <c r="X382" s="255"/>
      <c r="Y382" s="102"/>
      <c r="Z382" s="273"/>
      <c r="AA382" s="172"/>
      <c r="AB382" s="172"/>
      <c r="AC382" s="102"/>
      <c r="AD382" s="257"/>
      <c r="AE382" s="257"/>
      <c r="AF382" s="273"/>
      <c r="AG382" s="257"/>
      <c r="AH382" s="273"/>
      <c r="AI382" s="273"/>
      <c r="AJ382" s="273"/>
      <c r="AK382" s="262"/>
      <c r="AL382" s="262"/>
      <c r="AM382" s="262"/>
      <c r="AN382" s="262"/>
      <c r="AO382" s="262"/>
      <c r="AP382" s="538"/>
      <c r="AQ382" s="262"/>
      <c r="AR382" s="262"/>
      <c r="AS382" s="262"/>
      <c r="AT382" s="262"/>
      <c r="AU382" s="262"/>
      <c r="AV382" s="262"/>
      <c r="AW382" s="262"/>
      <c r="AX382" s="262"/>
      <c r="AY382" s="262"/>
      <c r="AZ382" s="262"/>
      <c r="BA382" s="262"/>
      <c r="BB382" s="262"/>
      <c r="BC382" s="262"/>
      <c r="BD382" s="262"/>
      <c r="BE382" s="264"/>
      <c r="BF382" s="538"/>
      <c r="BG382" s="576" t="str">
        <f t="shared" si="60"/>
        <v xml:space="preserve"> </v>
      </c>
      <c r="BH382" s="576" t="str">
        <f t="shared" si="62"/>
        <v xml:space="preserve"> </v>
      </c>
      <c r="BI382" s="576" t="str">
        <f t="shared" si="63"/>
        <v xml:space="preserve"> </v>
      </c>
      <c r="BJ382" s="576" t="str">
        <f t="shared" si="64"/>
        <v xml:space="preserve"> </v>
      </c>
      <c r="BK382" s="538"/>
      <c r="BL382" s="257"/>
      <c r="BM382" s="257"/>
      <c r="BN382" s="273"/>
      <c r="BO382" s="257"/>
      <c r="BP382" s="273"/>
      <c r="BQ382" s="273"/>
      <c r="BR382" s="273"/>
      <c r="BS382" s="262"/>
      <c r="BT382" s="262"/>
      <c r="BU382" s="262"/>
      <c r="BV382" s="262"/>
      <c r="BW382" s="262"/>
      <c r="BX382" s="538"/>
      <c r="BY382" s="262"/>
      <c r="BZ382" s="262"/>
      <c r="CA382" s="262"/>
      <c r="CB382" s="262"/>
      <c r="CC382" s="262"/>
      <c r="CD382" s="262"/>
      <c r="CE382" s="262"/>
      <c r="CF382" s="262"/>
      <c r="CG382" s="262"/>
      <c r="CH382" s="262"/>
      <c r="CI382" s="262"/>
      <c r="CJ382" s="262"/>
      <c r="CK382" s="262"/>
      <c r="CL382" s="262"/>
      <c r="CM382" s="264"/>
      <c r="CN382" s="538"/>
      <c r="CO382" s="576" t="str">
        <f t="shared" si="61"/>
        <v xml:space="preserve"> </v>
      </c>
      <c r="CP382" s="576" t="str">
        <f t="shared" si="65"/>
        <v xml:space="preserve"> </v>
      </c>
      <c r="CQ382" s="576" t="str">
        <f t="shared" si="66"/>
        <v xml:space="preserve"> </v>
      </c>
      <c r="CR382" s="576" t="str">
        <f t="shared" si="67"/>
        <v xml:space="preserve"> </v>
      </c>
      <c r="CS382" s="102"/>
      <c r="CT382" s="271"/>
    </row>
    <row r="383" spans="1:98" s="107" customFormat="1" ht="12.75" x14ac:dyDescent="0.25">
      <c r="A383" s="380"/>
      <c r="B383" s="376">
        <f>'Données démographiques'!B382</f>
        <v>0</v>
      </c>
      <c r="C383" s="376">
        <f>'Données démographiques'!C382</f>
        <v>0</v>
      </c>
      <c r="D383" s="377">
        <f>'Données démographiques'!D382</f>
        <v>0</v>
      </c>
      <c r="E383" s="377">
        <f>'Données démographiques'!E382</f>
        <v>0</v>
      </c>
      <c r="F383" s="377">
        <f>'Données démographiques'!F382</f>
        <v>0</v>
      </c>
      <c r="G383" s="102"/>
      <c r="H383" s="258"/>
      <c r="I383" s="493"/>
      <c r="J383" s="493"/>
      <c r="K383" s="258"/>
      <c r="L383" s="259"/>
      <c r="M383" s="493"/>
      <c r="N383" s="258"/>
      <c r="O383" s="259"/>
      <c r="P383" s="260"/>
      <c r="Q383" s="260"/>
      <c r="R383" s="260"/>
      <c r="S383" s="260"/>
      <c r="T383" s="260"/>
      <c r="U383" s="539"/>
      <c r="V383" s="258"/>
      <c r="W383" s="430"/>
      <c r="X383" s="430"/>
      <c r="Y383" s="102"/>
      <c r="Z383" s="258"/>
      <c r="AA383" s="431"/>
      <c r="AB383" s="431"/>
      <c r="AC383" s="102"/>
      <c r="AD383" s="259"/>
      <c r="AE383" s="259"/>
      <c r="AF383" s="258"/>
      <c r="AG383" s="259"/>
      <c r="AH383" s="258"/>
      <c r="AI383" s="258"/>
      <c r="AJ383" s="258"/>
      <c r="AK383" s="263"/>
      <c r="AL383" s="263"/>
      <c r="AM383" s="263"/>
      <c r="AN383" s="263"/>
      <c r="AO383" s="263"/>
      <c r="AP383" s="538"/>
      <c r="AQ383" s="263"/>
      <c r="AR383" s="263"/>
      <c r="AS383" s="263"/>
      <c r="AT383" s="263"/>
      <c r="AU383" s="263"/>
      <c r="AV383" s="263"/>
      <c r="AW383" s="263"/>
      <c r="AX383" s="263"/>
      <c r="AY383" s="263"/>
      <c r="AZ383" s="263"/>
      <c r="BA383" s="263"/>
      <c r="BB383" s="263"/>
      <c r="BC383" s="263"/>
      <c r="BD383" s="263"/>
      <c r="BE383" s="265"/>
      <c r="BF383" s="538"/>
      <c r="BG383" s="577" t="str">
        <f t="shared" si="60"/>
        <v xml:space="preserve"> </v>
      </c>
      <c r="BH383" s="577" t="str">
        <f t="shared" si="62"/>
        <v xml:space="preserve"> </v>
      </c>
      <c r="BI383" s="577" t="str">
        <f t="shared" si="63"/>
        <v xml:space="preserve"> </v>
      </c>
      <c r="BJ383" s="577" t="str">
        <f t="shared" si="64"/>
        <v xml:space="preserve"> </v>
      </c>
      <c r="BK383" s="538"/>
      <c r="BL383" s="259"/>
      <c r="BM383" s="259"/>
      <c r="BN383" s="258"/>
      <c r="BO383" s="259"/>
      <c r="BP383" s="258"/>
      <c r="BQ383" s="258"/>
      <c r="BR383" s="258"/>
      <c r="BS383" s="263"/>
      <c r="BT383" s="263"/>
      <c r="BU383" s="263"/>
      <c r="BV383" s="263"/>
      <c r="BW383" s="263"/>
      <c r="BX383" s="538"/>
      <c r="BY383" s="263"/>
      <c r="BZ383" s="263"/>
      <c r="CA383" s="263"/>
      <c r="CB383" s="263"/>
      <c r="CC383" s="263"/>
      <c r="CD383" s="263"/>
      <c r="CE383" s="263"/>
      <c r="CF383" s="263"/>
      <c r="CG383" s="263"/>
      <c r="CH383" s="263"/>
      <c r="CI383" s="263"/>
      <c r="CJ383" s="263"/>
      <c r="CK383" s="263"/>
      <c r="CL383" s="263"/>
      <c r="CM383" s="265"/>
      <c r="CN383" s="538"/>
      <c r="CO383" s="577" t="str">
        <f t="shared" si="61"/>
        <v xml:space="preserve"> </v>
      </c>
      <c r="CP383" s="577" t="str">
        <f t="shared" si="65"/>
        <v xml:space="preserve"> </v>
      </c>
      <c r="CQ383" s="577" t="str">
        <f t="shared" si="66"/>
        <v xml:space="preserve"> </v>
      </c>
      <c r="CR383" s="577" t="str">
        <f t="shared" si="67"/>
        <v xml:space="preserve"> </v>
      </c>
      <c r="CS383" s="102"/>
      <c r="CT383" s="530"/>
    </row>
    <row r="384" spans="1:98" s="107" customFormat="1" ht="12.75" x14ac:dyDescent="0.25">
      <c r="A384" s="380"/>
      <c r="B384" s="169">
        <f>'Données démographiques'!B383</f>
        <v>0</v>
      </c>
      <c r="C384" s="169">
        <f>'Données démographiques'!C383</f>
        <v>0</v>
      </c>
      <c r="D384" s="170">
        <f>'Données démographiques'!D383</f>
        <v>0</v>
      </c>
      <c r="E384" s="170">
        <f>'Données démographiques'!E383</f>
        <v>0</v>
      </c>
      <c r="F384" s="170">
        <f>'Données démographiques'!F383</f>
        <v>0</v>
      </c>
      <c r="G384" s="102"/>
      <c r="H384" s="273"/>
      <c r="I384" s="274"/>
      <c r="J384" s="274"/>
      <c r="K384" s="273"/>
      <c r="L384" s="257"/>
      <c r="M384" s="274"/>
      <c r="N384" s="273"/>
      <c r="O384" s="257"/>
      <c r="P384" s="278"/>
      <c r="Q384" s="278"/>
      <c r="R384" s="278"/>
      <c r="S384" s="278"/>
      <c r="T384" s="278"/>
      <c r="U384" s="537"/>
      <c r="V384" s="273"/>
      <c r="W384" s="255"/>
      <c r="X384" s="255"/>
      <c r="Y384" s="102"/>
      <c r="Z384" s="273"/>
      <c r="AA384" s="172"/>
      <c r="AB384" s="172"/>
      <c r="AC384" s="102"/>
      <c r="AD384" s="257"/>
      <c r="AE384" s="257"/>
      <c r="AF384" s="273"/>
      <c r="AG384" s="257"/>
      <c r="AH384" s="273"/>
      <c r="AI384" s="273"/>
      <c r="AJ384" s="273"/>
      <c r="AK384" s="262"/>
      <c r="AL384" s="262"/>
      <c r="AM384" s="262"/>
      <c r="AN384" s="262"/>
      <c r="AO384" s="262"/>
      <c r="AP384" s="538"/>
      <c r="AQ384" s="262"/>
      <c r="AR384" s="262"/>
      <c r="AS384" s="262"/>
      <c r="AT384" s="262"/>
      <c r="AU384" s="262"/>
      <c r="AV384" s="262"/>
      <c r="AW384" s="262"/>
      <c r="AX384" s="262"/>
      <c r="AY384" s="262"/>
      <c r="AZ384" s="262"/>
      <c r="BA384" s="262"/>
      <c r="BB384" s="262"/>
      <c r="BC384" s="262"/>
      <c r="BD384" s="262"/>
      <c r="BE384" s="264"/>
      <c r="BF384" s="538"/>
      <c r="BG384" s="576" t="str">
        <f t="shared" si="60"/>
        <v xml:space="preserve"> </v>
      </c>
      <c r="BH384" s="576" t="str">
        <f t="shared" si="62"/>
        <v xml:space="preserve"> </v>
      </c>
      <c r="BI384" s="576" t="str">
        <f t="shared" si="63"/>
        <v xml:space="preserve"> </v>
      </c>
      <c r="BJ384" s="576" t="str">
        <f t="shared" si="64"/>
        <v xml:space="preserve"> </v>
      </c>
      <c r="BK384" s="538"/>
      <c r="BL384" s="257"/>
      <c r="BM384" s="257"/>
      <c r="BN384" s="273"/>
      <c r="BO384" s="257"/>
      <c r="BP384" s="273"/>
      <c r="BQ384" s="273"/>
      <c r="BR384" s="273"/>
      <c r="BS384" s="262"/>
      <c r="BT384" s="262"/>
      <c r="BU384" s="262"/>
      <c r="BV384" s="262"/>
      <c r="BW384" s="262"/>
      <c r="BX384" s="538"/>
      <c r="BY384" s="262"/>
      <c r="BZ384" s="262"/>
      <c r="CA384" s="262"/>
      <c r="CB384" s="262"/>
      <c r="CC384" s="262"/>
      <c r="CD384" s="262"/>
      <c r="CE384" s="262"/>
      <c r="CF384" s="262"/>
      <c r="CG384" s="262"/>
      <c r="CH384" s="262"/>
      <c r="CI384" s="262"/>
      <c r="CJ384" s="262"/>
      <c r="CK384" s="262"/>
      <c r="CL384" s="262"/>
      <c r="CM384" s="264"/>
      <c r="CN384" s="538"/>
      <c r="CO384" s="576" t="str">
        <f t="shared" si="61"/>
        <v xml:space="preserve"> </v>
      </c>
      <c r="CP384" s="576" t="str">
        <f t="shared" si="65"/>
        <v xml:space="preserve"> </v>
      </c>
      <c r="CQ384" s="576" t="str">
        <f t="shared" si="66"/>
        <v xml:space="preserve"> </v>
      </c>
      <c r="CR384" s="576" t="str">
        <f t="shared" si="67"/>
        <v xml:space="preserve"> </v>
      </c>
      <c r="CS384" s="102"/>
      <c r="CT384" s="271"/>
    </row>
    <row r="385" spans="1:98" s="107" customFormat="1" ht="12.75" x14ac:dyDescent="0.25">
      <c r="A385" s="380"/>
      <c r="B385" s="376">
        <f>'Données démographiques'!B384</f>
        <v>0</v>
      </c>
      <c r="C385" s="376">
        <f>'Données démographiques'!C384</f>
        <v>0</v>
      </c>
      <c r="D385" s="377">
        <f>'Données démographiques'!D384</f>
        <v>0</v>
      </c>
      <c r="E385" s="377">
        <f>'Données démographiques'!E384</f>
        <v>0</v>
      </c>
      <c r="F385" s="377">
        <f>'Données démographiques'!F384</f>
        <v>0</v>
      </c>
      <c r="G385" s="102"/>
      <c r="H385" s="258"/>
      <c r="I385" s="493"/>
      <c r="J385" s="493"/>
      <c r="K385" s="258"/>
      <c r="L385" s="259"/>
      <c r="M385" s="493"/>
      <c r="N385" s="258"/>
      <c r="O385" s="259"/>
      <c r="P385" s="260"/>
      <c r="Q385" s="260"/>
      <c r="R385" s="260"/>
      <c r="S385" s="260"/>
      <c r="T385" s="260"/>
      <c r="U385" s="539"/>
      <c r="V385" s="258"/>
      <c r="W385" s="430"/>
      <c r="X385" s="430"/>
      <c r="Y385" s="102"/>
      <c r="Z385" s="258"/>
      <c r="AA385" s="431"/>
      <c r="AB385" s="431"/>
      <c r="AC385" s="102"/>
      <c r="AD385" s="259"/>
      <c r="AE385" s="259"/>
      <c r="AF385" s="258"/>
      <c r="AG385" s="259"/>
      <c r="AH385" s="258"/>
      <c r="AI385" s="258"/>
      <c r="AJ385" s="258"/>
      <c r="AK385" s="263"/>
      <c r="AL385" s="263"/>
      <c r="AM385" s="263"/>
      <c r="AN385" s="263"/>
      <c r="AO385" s="263"/>
      <c r="AP385" s="538"/>
      <c r="AQ385" s="263"/>
      <c r="AR385" s="263"/>
      <c r="AS385" s="263"/>
      <c r="AT385" s="263"/>
      <c r="AU385" s="263"/>
      <c r="AV385" s="263"/>
      <c r="AW385" s="263"/>
      <c r="AX385" s="263"/>
      <c r="AY385" s="263"/>
      <c r="AZ385" s="263"/>
      <c r="BA385" s="263"/>
      <c r="BB385" s="263"/>
      <c r="BC385" s="263"/>
      <c r="BD385" s="263"/>
      <c r="BE385" s="265"/>
      <c r="BF385" s="538"/>
      <c r="BG385" s="577" t="str">
        <f t="shared" si="60"/>
        <v xml:space="preserve"> </v>
      </c>
      <c r="BH385" s="577" t="str">
        <f t="shared" si="62"/>
        <v xml:space="preserve"> </v>
      </c>
      <c r="BI385" s="577" t="str">
        <f t="shared" si="63"/>
        <v xml:space="preserve"> </v>
      </c>
      <c r="BJ385" s="577" t="str">
        <f t="shared" si="64"/>
        <v xml:space="preserve"> </v>
      </c>
      <c r="BK385" s="538"/>
      <c r="BL385" s="259"/>
      <c r="BM385" s="259"/>
      <c r="BN385" s="258"/>
      <c r="BO385" s="259"/>
      <c r="BP385" s="258"/>
      <c r="BQ385" s="258"/>
      <c r="BR385" s="258"/>
      <c r="BS385" s="263"/>
      <c r="BT385" s="263"/>
      <c r="BU385" s="263"/>
      <c r="BV385" s="263"/>
      <c r="BW385" s="263"/>
      <c r="BX385" s="538"/>
      <c r="BY385" s="263"/>
      <c r="BZ385" s="263"/>
      <c r="CA385" s="263"/>
      <c r="CB385" s="263"/>
      <c r="CC385" s="263"/>
      <c r="CD385" s="263"/>
      <c r="CE385" s="263"/>
      <c r="CF385" s="263"/>
      <c r="CG385" s="263"/>
      <c r="CH385" s="263"/>
      <c r="CI385" s="263"/>
      <c r="CJ385" s="263"/>
      <c r="CK385" s="263"/>
      <c r="CL385" s="263"/>
      <c r="CM385" s="265"/>
      <c r="CN385" s="538"/>
      <c r="CO385" s="577" t="str">
        <f t="shared" si="61"/>
        <v xml:space="preserve"> </v>
      </c>
      <c r="CP385" s="577" t="str">
        <f t="shared" si="65"/>
        <v xml:space="preserve"> </v>
      </c>
      <c r="CQ385" s="577" t="str">
        <f t="shared" si="66"/>
        <v xml:space="preserve"> </v>
      </c>
      <c r="CR385" s="577" t="str">
        <f t="shared" si="67"/>
        <v xml:space="preserve"> </v>
      </c>
      <c r="CS385" s="102"/>
      <c r="CT385" s="530"/>
    </row>
    <row r="386" spans="1:98" s="107" customFormat="1" ht="12.75" x14ac:dyDescent="0.25">
      <c r="A386" s="380"/>
      <c r="B386" s="169">
        <f>'Données démographiques'!B385</f>
        <v>0</v>
      </c>
      <c r="C386" s="169">
        <f>'Données démographiques'!C385</f>
        <v>0</v>
      </c>
      <c r="D386" s="170">
        <f>'Données démographiques'!D385</f>
        <v>0</v>
      </c>
      <c r="E386" s="170">
        <f>'Données démographiques'!E385</f>
        <v>0</v>
      </c>
      <c r="F386" s="170">
        <f>'Données démographiques'!F385</f>
        <v>0</v>
      </c>
      <c r="G386" s="102"/>
      <c r="H386" s="273"/>
      <c r="I386" s="274"/>
      <c r="J386" s="274"/>
      <c r="K386" s="273"/>
      <c r="L386" s="257"/>
      <c r="M386" s="274"/>
      <c r="N386" s="273"/>
      <c r="O386" s="257"/>
      <c r="P386" s="278"/>
      <c r="Q386" s="278"/>
      <c r="R386" s="278"/>
      <c r="S386" s="278"/>
      <c r="T386" s="278"/>
      <c r="U386" s="537"/>
      <c r="V386" s="273"/>
      <c r="W386" s="255"/>
      <c r="X386" s="255"/>
      <c r="Y386" s="102"/>
      <c r="Z386" s="273"/>
      <c r="AA386" s="172"/>
      <c r="AB386" s="172"/>
      <c r="AC386" s="102"/>
      <c r="AD386" s="257"/>
      <c r="AE386" s="257"/>
      <c r="AF386" s="273"/>
      <c r="AG386" s="257"/>
      <c r="AH386" s="273"/>
      <c r="AI386" s="273"/>
      <c r="AJ386" s="273"/>
      <c r="AK386" s="262"/>
      <c r="AL386" s="262"/>
      <c r="AM386" s="262"/>
      <c r="AN386" s="262"/>
      <c r="AO386" s="262"/>
      <c r="AP386" s="538"/>
      <c r="AQ386" s="262"/>
      <c r="AR386" s="262"/>
      <c r="AS386" s="262"/>
      <c r="AT386" s="262"/>
      <c r="AU386" s="262"/>
      <c r="AV386" s="262"/>
      <c r="AW386" s="262"/>
      <c r="AX386" s="262"/>
      <c r="AY386" s="262"/>
      <c r="AZ386" s="262"/>
      <c r="BA386" s="262"/>
      <c r="BB386" s="262"/>
      <c r="BC386" s="262"/>
      <c r="BD386" s="262"/>
      <c r="BE386" s="264"/>
      <c r="BF386" s="538"/>
      <c r="BG386" s="576" t="str">
        <f t="shared" si="60"/>
        <v xml:space="preserve"> </v>
      </c>
      <c r="BH386" s="576" t="str">
        <f t="shared" si="62"/>
        <v xml:space="preserve"> </v>
      </c>
      <c r="BI386" s="576" t="str">
        <f t="shared" si="63"/>
        <v xml:space="preserve"> </v>
      </c>
      <c r="BJ386" s="576" t="str">
        <f t="shared" si="64"/>
        <v xml:space="preserve"> </v>
      </c>
      <c r="BK386" s="538"/>
      <c r="BL386" s="257"/>
      <c r="BM386" s="257"/>
      <c r="BN386" s="273"/>
      <c r="BO386" s="257"/>
      <c r="BP386" s="273"/>
      <c r="BQ386" s="273"/>
      <c r="BR386" s="273"/>
      <c r="BS386" s="262"/>
      <c r="BT386" s="262"/>
      <c r="BU386" s="262"/>
      <c r="BV386" s="262"/>
      <c r="BW386" s="262"/>
      <c r="BX386" s="538"/>
      <c r="BY386" s="262"/>
      <c r="BZ386" s="262"/>
      <c r="CA386" s="262"/>
      <c r="CB386" s="262"/>
      <c r="CC386" s="262"/>
      <c r="CD386" s="262"/>
      <c r="CE386" s="262"/>
      <c r="CF386" s="262"/>
      <c r="CG386" s="262"/>
      <c r="CH386" s="262"/>
      <c r="CI386" s="262"/>
      <c r="CJ386" s="262"/>
      <c r="CK386" s="262"/>
      <c r="CL386" s="262"/>
      <c r="CM386" s="264"/>
      <c r="CN386" s="538"/>
      <c r="CO386" s="576" t="str">
        <f t="shared" si="61"/>
        <v xml:space="preserve"> </v>
      </c>
      <c r="CP386" s="576" t="str">
        <f t="shared" si="65"/>
        <v xml:space="preserve"> </v>
      </c>
      <c r="CQ386" s="576" t="str">
        <f t="shared" si="66"/>
        <v xml:space="preserve"> </v>
      </c>
      <c r="CR386" s="576" t="str">
        <f t="shared" si="67"/>
        <v xml:space="preserve"> </v>
      </c>
      <c r="CS386" s="102"/>
      <c r="CT386" s="271"/>
    </row>
    <row r="387" spans="1:98" s="107" customFormat="1" ht="12.75" x14ac:dyDescent="0.25">
      <c r="A387" s="380"/>
      <c r="B387" s="376">
        <f>'Données démographiques'!B386</f>
        <v>0</v>
      </c>
      <c r="C387" s="376">
        <f>'Données démographiques'!C386</f>
        <v>0</v>
      </c>
      <c r="D387" s="377">
        <f>'Données démographiques'!D386</f>
        <v>0</v>
      </c>
      <c r="E387" s="377">
        <f>'Données démographiques'!E386</f>
        <v>0</v>
      </c>
      <c r="F387" s="377">
        <f>'Données démographiques'!F386</f>
        <v>0</v>
      </c>
      <c r="G387" s="102"/>
      <c r="H387" s="258"/>
      <c r="I387" s="493"/>
      <c r="J387" s="493"/>
      <c r="K387" s="258"/>
      <c r="L387" s="259"/>
      <c r="M387" s="493"/>
      <c r="N387" s="258"/>
      <c r="O387" s="259"/>
      <c r="P387" s="260"/>
      <c r="Q387" s="260"/>
      <c r="R387" s="260"/>
      <c r="S387" s="260"/>
      <c r="T387" s="260"/>
      <c r="U387" s="539"/>
      <c r="V387" s="258"/>
      <c r="W387" s="430"/>
      <c r="X387" s="430"/>
      <c r="Y387" s="102"/>
      <c r="Z387" s="258"/>
      <c r="AA387" s="431"/>
      <c r="AB387" s="431"/>
      <c r="AC387" s="102"/>
      <c r="AD387" s="259"/>
      <c r="AE387" s="259"/>
      <c r="AF387" s="258"/>
      <c r="AG387" s="259"/>
      <c r="AH387" s="258"/>
      <c r="AI387" s="258"/>
      <c r="AJ387" s="258"/>
      <c r="AK387" s="263"/>
      <c r="AL387" s="263"/>
      <c r="AM387" s="263"/>
      <c r="AN387" s="263"/>
      <c r="AO387" s="263"/>
      <c r="AP387" s="538"/>
      <c r="AQ387" s="263"/>
      <c r="AR387" s="263"/>
      <c r="AS387" s="263"/>
      <c r="AT387" s="263"/>
      <c r="AU387" s="263"/>
      <c r="AV387" s="263"/>
      <c r="AW387" s="263"/>
      <c r="AX387" s="263"/>
      <c r="AY387" s="263"/>
      <c r="AZ387" s="263"/>
      <c r="BA387" s="263"/>
      <c r="BB387" s="263"/>
      <c r="BC387" s="263"/>
      <c r="BD387" s="263"/>
      <c r="BE387" s="265"/>
      <c r="BF387" s="538"/>
      <c r="BG387" s="577" t="str">
        <f t="shared" si="60"/>
        <v xml:space="preserve"> </v>
      </c>
      <c r="BH387" s="577" t="str">
        <f t="shared" si="62"/>
        <v xml:space="preserve"> </v>
      </c>
      <c r="BI387" s="577" t="str">
        <f t="shared" si="63"/>
        <v xml:space="preserve"> </v>
      </c>
      <c r="BJ387" s="577" t="str">
        <f t="shared" si="64"/>
        <v xml:space="preserve"> </v>
      </c>
      <c r="BK387" s="538"/>
      <c r="BL387" s="259"/>
      <c r="BM387" s="259"/>
      <c r="BN387" s="258"/>
      <c r="BO387" s="259"/>
      <c r="BP387" s="258"/>
      <c r="BQ387" s="258"/>
      <c r="BR387" s="258"/>
      <c r="BS387" s="263"/>
      <c r="BT387" s="263"/>
      <c r="BU387" s="263"/>
      <c r="BV387" s="263"/>
      <c r="BW387" s="263"/>
      <c r="BX387" s="538"/>
      <c r="BY387" s="263"/>
      <c r="BZ387" s="263"/>
      <c r="CA387" s="263"/>
      <c r="CB387" s="263"/>
      <c r="CC387" s="263"/>
      <c r="CD387" s="263"/>
      <c r="CE387" s="263"/>
      <c r="CF387" s="263"/>
      <c r="CG387" s="263"/>
      <c r="CH387" s="263"/>
      <c r="CI387" s="263"/>
      <c r="CJ387" s="263"/>
      <c r="CK387" s="263"/>
      <c r="CL387" s="263"/>
      <c r="CM387" s="265"/>
      <c r="CN387" s="538"/>
      <c r="CO387" s="577" t="str">
        <f t="shared" si="61"/>
        <v xml:space="preserve"> </v>
      </c>
      <c r="CP387" s="577" t="str">
        <f t="shared" si="65"/>
        <v xml:space="preserve"> </v>
      </c>
      <c r="CQ387" s="577" t="str">
        <f t="shared" si="66"/>
        <v xml:space="preserve"> </v>
      </c>
      <c r="CR387" s="577" t="str">
        <f t="shared" si="67"/>
        <v xml:space="preserve"> </v>
      </c>
      <c r="CS387" s="102"/>
      <c r="CT387" s="530"/>
    </row>
    <row r="388" spans="1:98" s="107" customFormat="1" ht="12.75" x14ac:dyDescent="0.25">
      <c r="A388" s="380"/>
      <c r="B388" s="169">
        <f>'Données démographiques'!B387</f>
        <v>0</v>
      </c>
      <c r="C388" s="169">
        <f>'Données démographiques'!C387</f>
        <v>0</v>
      </c>
      <c r="D388" s="170">
        <f>'Données démographiques'!D387</f>
        <v>0</v>
      </c>
      <c r="E388" s="170">
        <f>'Données démographiques'!E387</f>
        <v>0</v>
      </c>
      <c r="F388" s="170">
        <f>'Données démographiques'!F387</f>
        <v>0</v>
      </c>
      <c r="G388" s="102"/>
      <c r="H388" s="273"/>
      <c r="I388" s="274"/>
      <c r="J388" s="274"/>
      <c r="K388" s="273"/>
      <c r="L388" s="257"/>
      <c r="M388" s="274"/>
      <c r="N388" s="273"/>
      <c r="O388" s="257"/>
      <c r="P388" s="278"/>
      <c r="Q388" s="278"/>
      <c r="R388" s="278"/>
      <c r="S388" s="278"/>
      <c r="T388" s="278"/>
      <c r="U388" s="537"/>
      <c r="V388" s="273"/>
      <c r="W388" s="255"/>
      <c r="X388" s="255"/>
      <c r="Y388" s="102"/>
      <c r="Z388" s="273"/>
      <c r="AA388" s="172"/>
      <c r="AB388" s="172"/>
      <c r="AC388" s="102"/>
      <c r="AD388" s="257"/>
      <c r="AE388" s="257"/>
      <c r="AF388" s="273"/>
      <c r="AG388" s="257"/>
      <c r="AH388" s="273"/>
      <c r="AI388" s="273"/>
      <c r="AJ388" s="273"/>
      <c r="AK388" s="262"/>
      <c r="AL388" s="262"/>
      <c r="AM388" s="262"/>
      <c r="AN388" s="262"/>
      <c r="AO388" s="262"/>
      <c r="AP388" s="538"/>
      <c r="AQ388" s="262"/>
      <c r="AR388" s="262"/>
      <c r="AS388" s="262"/>
      <c r="AT388" s="262"/>
      <c r="AU388" s="262"/>
      <c r="AV388" s="262"/>
      <c r="AW388" s="262"/>
      <c r="AX388" s="262"/>
      <c r="AY388" s="262"/>
      <c r="AZ388" s="262"/>
      <c r="BA388" s="262"/>
      <c r="BB388" s="262"/>
      <c r="BC388" s="262"/>
      <c r="BD388" s="262"/>
      <c r="BE388" s="264"/>
      <c r="BF388" s="538"/>
      <c r="BG388" s="576" t="str">
        <f t="shared" si="60"/>
        <v xml:space="preserve"> </v>
      </c>
      <c r="BH388" s="576" t="str">
        <f t="shared" si="62"/>
        <v xml:space="preserve"> </v>
      </c>
      <c r="BI388" s="576" t="str">
        <f t="shared" si="63"/>
        <v xml:space="preserve"> </v>
      </c>
      <c r="BJ388" s="576" t="str">
        <f t="shared" si="64"/>
        <v xml:space="preserve"> </v>
      </c>
      <c r="BK388" s="538"/>
      <c r="BL388" s="257"/>
      <c r="BM388" s="257"/>
      <c r="BN388" s="273"/>
      <c r="BO388" s="257"/>
      <c r="BP388" s="273"/>
      <c r="BQ388" s="273"/>
      <c r="BR388" s="273"/>
      <c r="BS388" s="262"/>
      <c r="BT388" s="262"/>
      <c r="BU388" s="262"/>
      <c r="BV388" s="262"/>
      <c r="BW388" s="262"/>
      <c r="BX388" s="538"/>
      <c r="BY388" s="262"/>
      <c r="BZ388" s="262"/>
      <c r="CA388" s="262"/>
      <c r="CB388" s="262"/>
      <c r="CC388" s="262"/>
      <c r="CD388" s="262"/>
      <c r="CE388" s="262"/>
      <c r="CF388" s="262"/>
      <c r="CG388" s="262"/>
      <c r="CH388" s="262"/>
      <c r="CI388" s="262"/>
      <c r="CJ388" s="262"/>
      <c r="CK388" s="262"/>
      <c r="CL388" s="262"/>
      <c r="CM388" s="264"/>
      <c r="CN388" s="538"/>
      <c r="CO388" s="576" t="str">
        <f t="shared" si="61"/>
        <v xml:space="preserve"> </v>
      </c>
      <c r="CP388" s="576" t="str">
        <f t="shared" si="65"/>
        <v xml:space="preserve"> </v>
      </c>
      <c r="CQ388" s="576" t="str">
        <f t="shared" si="66"/>
        <v xml:space="preserve"> </v>
      </c>
      <c r="CR388" s="576" t="str">
        <f t="shared" si="67"/>
        <v xml:space="preserve"> </v>
      </c>
      <c r="CS388" s="102"/>
      <c r="CT388" s="271"/>
    </row>
    <row r="389" spans="1:98" s="107" customFormat="1" ht="12.75" x14ac:dyDescent="0.25">
      <c r="A389" s="380"/>
      <c r="B389" s="376">
        <f>'Données démographiques'!B388</f>
        <v>0</v>
      </c>
      <c r="C389" s="376">
        <f>'Données démographiques'!C388</f>
        <v>0</v>
      </c>
      <c r="D389" s="377">
        <f>'Données démographiques'!D388</f>
        <v>0</v>
      </c>
      <c r="E389" s="377">
        <f>'Données démographiques'!E388</f>
        <v>0</v>
      </c>
      <c r="F389" s="377">
        <f>'Données démographiques'!F388</f>
        <v>0</v>
      </c>
      <c r="G389" s="102"/>
      <c r="H389" s="258"/>
      <c r="I389" s="493"/>
      <c r="J389" s="493"/>
      <c r="K389" s="258"/>
      <c r="L389" s="259"/>
      <c r="M389" s="493"/>
      <c r="N389" s="258"/>
      <c r="O389" s="259"/>
      <c r="P389" s="260"/>
      <c r="Q389" s="260"/>
      <c r="R389" s="260"/>
      <c r="S389" s="260"/>
      <c r="T389" s="260"/>
      <c r="U389" s="539"/>
      <c r="V389" s="258"/>
      <c r="W389" s="430"/>
      <c r="X389" s="430"/>
      <c r="Y389" s="102"/>
      <c r="Z389" s="258"/>
      <c r="AA389" s="431"/>
      <c r="AB389" s="431"/>
      <c r="AC389" s="102"/>
      <c r="AD389" s="259"/>
      <c r="AE389" s="259"/>
      <c r="AF389" s="258"/>
      <c r="AG389" s="259"/>
      <c r="AH389" s="258"/>
      <c r="AI389" s="258"/>
      <c r="AJ389" s="258"/>
      <c r="AK389" s="263"/>
      <c r="AL389" s="263"/>
      <c r="AM389" s="263"/>
      <c r="AN389" s="263"/>
      <c r="AO389" s="263"/>
      <c r="AP389" s="538"/>
      <c r="AQ389" s="263"/>
      <c r="AR389" s="263"/>
      <c r="AS389" s="263"/>
      <c r="AT389" s="263"/>
      <c r="AU389" s="263"/>
      <c r="AV389" s="263"/>
      <c r="AW389" s="263"/>
      <c r="AX389" s="263"/>
      <c r="AY389" s="263"/>
      <c r="AZ389" s="263"/>
      <c r="BA389" s="263"/>
      <c r="BB389" s="263"/>
      <c r="BC389" s="263"/>
      <c r="BD389" s="263"/>
      <c r="BE389" s="265"/>
      <c r="BF389" s="538"/>
      <c r="BG389" s="577" t="str">
        <f t="shared" si="60"/>
        <v xml:space="preserve"> </v>
      </c>
      <c r="BH389" s="577" t="str">
        <f t="shared" si="62"/>
        <v xml:space="preserve"> </v>
      </c>
      <c r="BI389" s="577" t="str">
        <f t="shared" si="63"/>
        <v xml:space="preserve"> </v>
      </c>
      <c r="BJ389" s="577" t="str">
        <f t="shared" si="64"/>
        <v xml:space="preserve"> </v>
      </c>
      <c r="BK389" s="538"/>
      <c r="BL389" s="259"/>
      <c r="BM389" s="259"/>
      <c r="BN389" s="258"/>
      <c r="BO389" s="259"/>
      <c r="BP389" s="258"/>
      <c r="BQ389" s="258"/>
      <c r="BR389" s="258"/>
      <c r="BS389" s="263"/>
      <c r="BT389" s="263"/>
      <c r="BU389" s="263"/>
      <c r="BV389" s="263"/>
      <c r="BW389" s="263"/>
      <c r="BX389" s="538"/>
      <c r="BY389" s="263"/>
      <c r="BZ389" s="263"/>
      <c r="CA389" s="263"/>
      <c r="CB389" s="263"/>
      <c r="CC389" s="263"/>
      <c r="CD389" s="263"/>
      <c r="CE389" s="263"/>
      <c r="CF389" s="263"/>
      <c r="CG389" s="263"/>
      <c r="CH389" s="263"/>
      <c r="CI389" s="263"/>
      <c r="CJ389" s="263"/>
      <c r="CK389" s="263"/>
      <c r="CL389" s="263"/>
      <c r="CM389" s="265"/>
      <c r="CN389" s="538"/>
      <c r="CO389" s="577" t="str">
        <f t="shared" si="61"/>
        <v xml:space="preserve"> </v>
      </c>
      <c r="CP389" s="577" t="str">
        <f t="shared" si="65"/>
        <v xml:space="preserve"> </v>
      </c>
      <c r="CQ389" s="577" t="str">
        <f t="shared" si="66"/>
        <v xml:space="preserve"> </v>
      </c>
      <c r="CR389" s="577" t="str">
        <f t="shared" si="67"/>
        <v xml:space="preserve"> </v>
      </c>
      <c r="CS389" s="102"/>
      <c r="CT389" s="530"/>
    </row>
    <row r="390" spans="1:98" s="107" customFormat="1" ht="12.75" x14ac:dyDescent="0.25">
      <c r="A390" s="380"/>
      <c r="B390" s="169">
        <f>'Données démographiques'!B389</f>
        <v>0</v>
      </c>
      <c r="C390" s="169">
        <f>'Données démographiques'!C389</f>
        <v>0</v>
      </c>
      <c r="D390" s="170">
        <f>'Données démographiques'!D389</f>
        <v>0</v>
      </c>
      <c r="E390" s="170">
        <f>'Données démographiques'!E389</f>
        <v>0</v>
      </c>
      <c r="F390" s="170">
        <f>'Données démographiques'!F389</f>
        <v>0</v>
      </c>
      <c r="G390" s="102"/>
      <c r="H390" s="273"/>
      <c r="I390" s="274"/>
      <c r="J390" s="274"/>
      <c r="K390" s="273"/>
      <c r="L390" s="257"/>
      <c r="M390" s="274"/>
      <c r="N390" s="273"/>
      <c r="O390" s="257"/>
      <c r="P390" s="278"/>
      <c r="Q390" s="278"/>
      <c r="R390" s="278"/>
      <c r="S390" s="278"/>
      <c r="T390" s="278"/>
      <c r="U390" s="537"/>
      <c r="V390" s="273"/>
      <c r="W390" s="255"/>
      <c r="X390" s="255"/>
      <c r="Y390" s="102"/>
      <c r="Z390" s="273"/>
      <c r="AA390" s="172"/>
      <c r="AB390" s="172"/>
      <c r="AC390" s="102"/>
      <c r="AD390" s="257"/>
      <c r="AE390" s="257"/>
      <c r="AF390" s="273"/>
      <c r="AG390" s="257"/>
      <c r="AH390" s="273"/>
      <c r="AI390" s="273"/>
      <c r="AJ390" s="273"/>
      <c r="AK390" s="262"/>
      <c r="AL390" s="262"/>
      <c r="AM390" s="262"/>
      <c r="AN390" s="262"/>
      <c r="AO390" s="262"/>
      <c r="AP390" s="538"/>
      <c r="AQ390" s="262"/>
      <c r="AR390" s="262"/>
      <c r="AS390" s="262"/>
      <c r="AT390" s="262"/>
      <c r="AU390" s="262"/>
      <c r="AV390" s="262"/>
      <c r="AW390" s="262"/>
      <c r="AX390" s="262"/>
      <c r="AY390" s="262"/>
      <c r="AZ390" s="262"/>
      <c r="BA390" s="262"/>
      <c r="BB390" s="262"/>
      <c r="BC390" s="262"/>
      <c r="BD390" s="262"/>
      <c r="BE390" s="264"/>
      <c r="BF390" s="538"/>
      <c r="BG390" s="576" t="str">
        <f t="shared" si="60"/>
        <v xml:space="preserve"> </v>
      </c>
      <c r="BH390" s="576" t="str">
        <f t="shared" si="62"/>
        <v xml:space="preserve"> </v>
      </c>
      <c r="BI390" s="576" t="str">
        <f t="shared" si="63"/>
        <v xml:space="preserve"> </v>
      </c>
      <c r="BJ390" s="576" t="str">
        <f t="shared" si="64"/>
        <v xml:space="preserve"> </v>
      </c>
      <c r="BK390" s="538"/>
      <c r="BL390" s="257"/>
      <c r="BM390" s="257"/>
      <c r="BN390" s="273"/>
      <c r="BO390" s="257"/>
      <c r="BP390" s="273"/>
      <c r="BQ390" s="273"/>
      <c r="BR390" s="273"/>
      <c r="BS390" s="262"/>
      <c r="BT390" s="262"/>
      <c r="BU390" s="262"/>
      <c r="BV390" s="262"/>
      <c r="BW390" s="262"/>
      <c r="BX390" s="538"/>
      <c r="BY390" s="262"/>
      <c r="BZ390" s="262"/>
      <c r="CA390" s="262"/>
      <c r="CB390" s="262"/>
      <c r="CC390" s="262"/>
      <c r="CD390" s="262"/>
      <c r="CE390" s="262"/>
      <c r="CF390" s="262"/>
      <c r="CG390" s="262"/>
      <c r="CH390" s="262"/>
      <c r="CI390" s="262"/>
      <c r="CJ390" s="262"/>
      <c r="CK390" s="262"/>
      <c r="CL390" s="262"/>
      <c r="CM390" s="264"/>
      <c r="CN390" s="538"/>
      <c r="CO390" s="576" t="str">
        <f t="shared" si="61"/>
        <v xml:space="preserve"> </v>
      </c>
      <c r="CP390" s="576" t="str">
        <f t="shared" si="65"/>
        <v xml:space="preserve"> </v>
      </c>
      <c r="CQ390" s="576" t="str">
        <f t="shared" si="66"/>
        <v xml:space="preserve"> </v>
      </c>
      <c r="CR390" s="576" t="str">
        <f t="shared" si="67"/>
        <v xml:space="preserve"> </v>
      </c>
      <c r="CS390" s="102"/>
      <c r="CT390" s="271"/>
    </row>
    <row r="391" spans="1:98" s="107" customFormat="1" ht="12.75" x14ac:dyDescent="0.25">
      <c r="A391" s="380"/>
      <c r="B391" s="376">
        <f>'Données démographiques'!B390</f>
        <v>0</v>
      </c>
      <c r="C391" s="376">
        <f>'Données démographiques'!C390</f>
        <v>0</v>
      </c>
      <c r="D391" s="377">
        <f>'Données démographiques'!D390</f>
        <v>0</v>
      </c>
      <c r="E391" s="377">
        <f>'Données démographiques'!E390</f>
        <v>0</v>
      </c>
      <c r="F391" s="377">
        <f>'Données démographiques'!F390</f>
        <v>0</v>
      </c>
      <c r="G391" s="102"/>
      <c r="H391" s="258"/>
      <c r="I391" s="493"/>
      <c r="J391" s="493"/>
      <c r="K391" s="258"/>
      <c r="L391" s="259"/>
      <c r="M391" s="493"/>
      <c r="N391" s="258"/>
      <c r="O391" s="259"/>
      <c r="P391" s="260"/>
      <c r="Q391" s="260"/>
      <c r="R391" s="260"/>
      <c r="S391" s="260"/>
      <c r="T391" s="260"/>
      <c r="U391" s="539"/>
      <c r="V391" s="258"/>
      <c r="W391" s="430"/>
      <c r="X391" s="430"/>
      <c r="Y391" s="102"/>
      <c r="Z391" s="258"/>
      <c r="AA391" s="431"/>
      <c r="AB391" s="431"/>
      <c r="AC391" s="102"/>
      <c r="AD391" s="259"/>
      <c r="AE391" s="259"/>
      <c r="AF391" s="258"/>
      <c r="AG391" s="259"/>
      <c r="AH391" s="258"/>
      <c r="AI391" s="258"/>
      <c r="AJ391" s="258"/>
      <c r="AK391" s="263"/>
      <c r="AL391" s="263"/>
      <c r="AM391" s="263"/>
      <c r="AN391" s="263"/>
      <c r="AO391" s="263"/>
      <c r="AP391" s="538"/>
      <c r="AQ391" s="263"/>
      <c r="AR391" s="263"/>
      <c r="AS391" s="263"/>
      <c r="AT391" s="263"/>
      <c r="AU391" s="263"/>
      <c r="AV391" s="263"/>
      <c r="AW391" s="263"/>
      <c r="AX391" s="263"/>
      <c r="AY391" s="263"/>
      <c r="AZ391" s="263"/>
      <c r="BA391" s="263"/>
      <c r="BB391" s="263"/>
      <c r="BC391" s="263"/>
      <c r="BD391" s="263"/>
      <c r="BE391" s="265"/>
      <c r="BF391" s="538"/>
      <c r="BG391" s="577" t="str">
        <f t="shared" si="60"/>
        <v xml:space="preserve"> </v>
      </c>
      <c r="BH391" s="577" t="str">
        <f t="shared" si="62"/>
        <v xml:space="preserve"> </v>
      </c>
      <c r="BI391" s="577" t="str">
        <f t="shared" si="63"/>
        <v xml:space="preserve"> </v>
      </c>
      <c r="BJ391" s="577" t="str">
        <f t="shared" si="64"/>
        <v xml:space="preserve"> </v>
      </c>
      <c r="BK391" s="538"/>
      <c r="BL391" s="259"/>
      <c r="BM391" s="259"/>
      <c r="BN391" s="258"/>
      <c r="BO391" s="259"/>
      <c r="BP391" s="258"/>
      <c r="BQ391" s="258"/>
      <c r="BR391" s="258"/>
      <c r="BS391" s="263"/>
      <c r="BT391" s="263"/>
      <c r="BU391" s="263"/>
      <c r="BV391" s="263"/>
      <c r="BW391" s="263"/>
      <c r="BX391" s="538"/>
      <c r="BY391" s="263"/>
      <c r="BZ391" s="263"/>
      <c r="CA391" s="263"/>
      <c r="CB391" s="263"/>
      <c r="CC391" s="263"/>
      <c r="CD391" s="263"/>
      <c r="CE391" s="263"/>
      <c r="CF391" s="263"/>
      <c r="CG391" s="263"/>
      <c r="CH391" s="263"/>
      <c r="CI391" s="263"/>
      <c r="CJ391" s="263"/>
      <c r="CK391" s="263"/>
      <c r="CL391" s="263"/>
      <c r="CM391" s="265"/>
      <c r="CN391" s="538"/>
      <c r="CO391" s="577" t="str">
        <f t="shared" si="61"/>
        <v xml:space="preserve"> </v>
      </c>
      <c r="CP391" s="577" t="str">
        <f t="shared" si="65"/>
        <v xml:space="preserve"> </v>
      </c>
      <c r="CQ391" s="577" t="str">
        <f t="shared" si="66"/>
        <v xml:space="preserve"> </v>
      </c>
      <c r="CR391" s="577" t="str">
        <f t="shared" si="67"/>
        <v xml:space="preserve"> </v>
      </c>
      <c r="CS391" s="102"/>
      <c r="CT391" s="530"/>
    </row>
    <row r="392" spans="1:98" s="107" customFormat="1" ht="12.75" x14ac:dyDescent="0.25">
      <c r="A392" s="380"/>
      <c r="B392" s="169">
        <f>'Données démographiques'!B391</f>
        <v>0</v>
      </c>
      <c r="C392" s="169">
        <f>'Données démographiques'!C391</f>
        <v>0</v>
      </c>
      <c r="D392" s="170">
        <f>'Données démographiques'!D391</f>
        <v>0</v>
      </c>
      <c r="E392" s="170">
        <f>'Données démographiques'!E391</f>
        <v>0</v>
      </c>
      <c r="F392" s="170">
        <f>'Données démographiques'!F391</f>
        <v>0</v>
      </c>
      <c r="G392" s="102"/>
      <c r="H392" s="273"/>
      <c r="I392" s="274"/>
      <c r="J392" s="274"/>
      <c r="K392" s="273"/>
      <c r="L392" s="257"/>
      <c r="M392" s="274"/>
      <c r="N392" s="273"/>
      <c r="O392" s="257"/>
      <c r="P392" s="278"/>
      <c r="Q392" s="278"/>
      <c r="R392" s="278"/>
      <c r="S392" s="278"/>
      <c r="T392" s="278"/>
      <c r="U392" s="537"/>
      <c r="V392" s="273"/>
      <c r="W392" s="255"/>
      <c r="X392" s="255"/>
      <c r="Y392" s="102"/>
      <c r="Z392" s="273"/>
      <c r="AA392" s="172"/>
      <c r="AB392" s="172"/>
      <c r="AC392" s="102"/>
      <c r="AD392" s="257"/>
      <c r="AE392" s="257"/>
      <c r="AF392" s="273"/>
      <c r="AG392" s="257"/>
      <c r="AH392" s="273"/>
      <c r="AI392" s="273"/>
      <c r="AJ392" s="273"/>
      <c r="AK392" s="262"/>
      <c r="AL392" s="262"/>
      <c r="AM392" s="262"/>
      <c r="AN392" s="262"/>
      <c r="AO392" s="262"/>
      <c r="AP392" s="538"/>
      <c r="AQ392" s="262"/>
      <c r="AR392" s="262"/>
      <c r="AS392" s="262"/>
      <c r="AT392" s="262"/>
      <c r="AU392" s="262"/>
      <c r="AV392" s="262"/>
      <c r="AW392" s="262"/>
      <c r="AX392" s="262"/>
      <c r="AY392" s="262"/>
      <c r="AZ392" s="262"/>
      <c r="BA392" s="262"/>
      <c r="BB392" s="262"/>
      <c r="BC392" s="262"/>
      <c r="BD392" s="262"/>
      <c r="BE392" s="264"/>
      <c r="BF392" s="538"/>
      <c r="BG392" s="576" t="str">
        <f t="shared" si="60"/>
        <v xml:space="preserve"> </v>
      </c>
      <c r="BH392" s="576" t="str">
        <f t="shared" si="62"/>
        <v xml:space="preserve"> </v>
      </c>
      <c r="BI392" s="576" t="str">
        <f t="shared" si="63"/>
        <v xml:space="preserve"> </v>
      </c>
      <c r="BJ392" s="576" t="str">
        <f t="shared" si="64"/>
        <v xml:space="preserve"> </v>
      </c>
      <c r="BK392" s="538"/>
      <c r="BL392" s="257"/>
      <c r="BM392" s="257"/>
      <c r="BN392" s="273"/>
      <c r="BO392" s="257"/>
      <c r="BP392" s="273"/>
      <c r="BQ392" s="273"/>
      <c r="BR392" s="273"/>
      <c r="BS392" s="262"/>
      <c r="BT392" s="262"/>
      <c r="BU392" s="262"/>
      <c r="BV392" s="262"/>
      <c r="BW392" s="262"/>
      <c r="BX392" s="538"/>
      <c r="BY392" s="262"/>
      <c r="BZ392" s="262"/>
      <c r="CA392" s="262"/>
      <c r="CB392" s="262"/>
      <c r="CC392" s="262"/>
      <c r="CD392" s="262"/>
      <c r="CE392" s="262"/>
      <c r="CF392" s="262"/>
      <c r="CG392" s="262"/>
      <c r="CH392" s="262"/>
      <c r="CI392" s="262"/>
      <c r="CJ392" s="262"/>
      <c r="CK392" s="262"/>
      <c r="CL392" s="262"/>
      <c r="CM392" s="264"/>
      <c r="CN392" s="538"/>
      <c r="CO392" s="576" t="str">
        <f t="shared" si="61"/>
        <v xml:space="preserve"> </v>
      </c>
      <c r="CP392" s="576" t="str">
        <f t="shared" si="65"/>
        <v xml:space="preserve"> </v>
      </c>
      <c r="CQ392" s="576" t="str">
        <f t="shared" si="66"/>
        <v xml:space="preserve"> </v>
      </c>
      <c r="CR392" s="576" t="str">
        <f t="shared" si="67"/>
        <v xml:space="preserve"> </v>
      </c>
      <c r="CS392" s="102"/>
      <c r="CT392" s="271"/>
    </row>
    <row r="393" spans="1:98" s="107" customFormat="1" ht="12.75" x14ac:dyDescent="0.25">
      <c r="A393" s="380"/>
      <c r="B393" s="376">
        <f>'Données démographiques'!B392</f>
        <v>0</v>
      </c>
      <c r="C393" s="376">
        <f>'Données démographiques'!C392</f>
        <v>0</v>
      </c>
      <c r="D393" s="377">
        <f>'Données démographiques'!D392</f>
        <v>0</v>
      </c>
      <c r="E393" s="377">
        <f>'Données démographiques'!E392</f>
        <v>0</v>
      </c>
      <c r="F393" s="377">
        <f>'Données démographiques'!F392</f>
        <v>0</v>
      </c>
      <c r="G393" s="102"/>
      <c r="H393" s="258"/>
      <c r="I393" s="493"/>
      <c r="J393" s="493"/>
      <c r="K393" s="258"/>
      <c r="L393" s="259"/>
      <c r="M393" s="493"/>
      <c r="N393" s="258"/>
      <c r="O393" s="259"/>
      <c r="P393" s="260"/>
      <c r="Q393" s="260"/>
      <c r="R393" s="260"/>
      <c r="S393" s="260"/>
      <c r="T393" s="260"/>
      <c r="U393" s="539"/>
      <c r="V393" s="258"/>
      <c r="W393" s="430"/>
      <c r="X393" s="430"/>
      <c r="Y393" s="102"/>
      <c r="Z393" s="258"/>
      <c r="AA393" s="431"/>
      <c r="AB393" s="431"/>
      <c r="AC393" s="102"/>
      <c r="AD393" s="259"/>
      <c r="AE393" s="259"/>
      <c r="AF393" s="258"/>
      <c r="AG393" s="259"/>
      <c r="AH393" s="258"/>
      <c r="AI393" s="258"/>
      <c r="AJ393" s="258"/>
      <c r="AK393" s="263"/>
      <c r="AL393" s="263"/>
      <c r="AM393" s="263"/>
      <c r="AN393" s="263"/>
      <c r="AO393" s="263"/>
      <c r="AP393" s="538"/>
      <c r="AQ393" s="263"/>
      <c r="AR393" s="263"/>
      <c r="AS393" s="263"/>
      <c r="AT393" s="263"/>
      <c r="AU393" s="263"/>
      <c r="AV393" s="263"/>
      <c r="AW393" s="263"/>
      <c r="AX393" s="263"/>
      <c r="AY393" s="263"/>
      <c r="AZ393" s="263"/>
      <c r="BA393" s="263"/>
      <c r="BB393" s="263"/>
      <c r="BC393" s="263"/>
      <c r="BD393" s="263"/>
      <c r="BE393" s="265"/>
      <c r="BF393" s="538"/>
      <c r="BG393" s="577" t="str">
        <f t="shared" si="60"/>
        <v xml:space="preserve"> </v>
      </c>
      <c r="BH393" s="577" t="str">
        <f t="shared" si="62"/>
        <v xml:space="preserve"> </v>
      </c>
      <c r="BI393" s="577" t="str">
        <f t="shared" si="63"/>
        <v xml:space="preserve"> </v>
      </c>
      <c r="BJ393" s="577" t="str">
        <f t="shared" si="64"/>
        <v xml:space="preserve"> </v>
      </c>
      <c r="BK393" s="538"/>
      <c r="BL393" s="259"/>
      <c r="BM393" s="259"/>
      <c r="BN393" s="258"/>
      <c r="BO393" s="259"/>
      <c r="BP393" s="258"/>
      <c r="BQ393" s="258"/>
      <c r="BR393" s="258"/>
      <c r="BS393" s="263"/>
      <c r="BT393" s="263"/>
      <c r="BU393" s="263"/>
      <c r="BV393" s="263"/>
      <c r="BW393" s="263"/>
      <c r="BX393" s="538"/>
      <c r="BY393" s="263"/>
      <c r="BZ393" s="263"/>
      <c r="CA393" s="263"/>
      <c r="CB393" s="263"/>
      <c r="CC393" s="263"/>
      <c r="CD393" s="263"/>
      <c r="CE393" s="263"/>
      <c r="CF393" s="263"/>
      <c r="CG393" s="263"/>
      <c r="CH393" s="263"/>
      <c r="CI393" s="263"/>
      <c r="CJ393" s="263"/>
      <c r="CK393" s="263"/>
      <c r="CL393" s="263"/>
      <c r="CM393" s="265"/>
      <c r="CN393" s="538"/>
      <c r="CO393" s="577" t="str">
        <f t="shared" si="61"/>
        <v xml:space="preserve"> </v>
      </c>
      <c r="CP393" s="577" t="str">
        <f t="shared" si="65"/>
        <v xml:space="preserve"> </v>
      </c>
      <c r="CQ393" s="577" t="str">
        <f t="shared" si="66"/>
        <v xml:space="preserve"> </v>
      </c>
      <c r="CR393" s="577" t="str">
        <f t="shared" si="67"/>
        <v xml:space="preserve"> </v>
      </c>
      <c r="CS393" s="102"/>
      <c r="CT393" s="530"/>
    </row>
    <row r="394" spans="1:98" s="107" customFormat="1" ht="12.75" x14ac:dyDescent="0.25">
      <c r="A394" s="380"/>
      <c r="B394" s="169">
        <f>'Données démographiques'!B393</f>
        <v>0</v>
      </c>
      <c r="C394" s="169">
        <f>'Données démographiques'!C393</f>
        <v>0</v>
      </c>
      <c r="D394" s="170">
        <f>'Données démographiques'!D393</f>
        <v>0</v>
      </c>
      <c r="E394" s="170">
        <f>'Données démographiques'!E393</f>
        <v>0</v>
      </c>
      <c r="F394" s="170">
        <f>'Données démographiques'!F393</f>
        <v>0</v>
      </c>
      <c r="G394" s="102"/>
      <c r="H394" s="273"/>
      <c r="I394" s="274"/>
      <c r="J394" s="274"/>
      <c r="K394" s="273"/>
      <c r="L394" s="257"/>
      <c r="M394" s="274"/>
      <c r="N394" s="273"/>
      <c r="O394" s="257"/>
      <c r="P394" s="278"/>
      <c r="Q394" s="278"/>
      <c r="R394" s="278"/>
      <c r="S394" s="278"/>
      <c r="T394" s="278"/>
      <c r="U394" s="537"/>
      <c r="V394" s="273"/>
      <c r="W394" s="255"/>
      <c r="X394" s="255"/>
      <c r="Y394" s="102"/>
      <c r="Z394" s="273"/>
      <c r="AA394" s="172"/>
      <c r="AB394" s="172"/>
      <c r="AC394" s="102"/>
      <c r="AD394" s="257"/>
      <c r="AE394" s="257"/>
      <c r="AF394" s="273"/>
      <c r="AG394" s="257"/>
      <c r="AH394" s="273"/>
      <c r="AI394" s="273"/>
      <c r="AJ394" s="273"/>
      <c r="AK394" s="262"/>
      <c r="AL394" s="262"/>
      <c r="AM394" s="262"/>
      <c r="AN394" s="262"/>
      <c r="AO394" s="262"/>
      <c r="AP394" s="538"/>
      <c r="AQ394" s="262"/>
      <c r="AR394" s="262"/>
      <c r="AS394" s="262"/>
      <c r="AT394" s="262"/>
      <c r="AU394" s="262"/>
      <c r="AV394" s="262"/>
      <c r="AW394" s="262"/>
      <c r="AX394" s="262"/>
      <c r="AY394" s="262"/>
      <c r="AZ394" s="262"/>
      <c r="BA394" s="262"/>
      <c r="BB394" s="262"/>
      <c r="BC394" s="262"/>
      <c r="BD394" s="262"/>
      <c r="BE394" s="264"/>
      <c r="BF394" s="538"/>
      <c r="BG394" s="576" t="str">
        <f t="shared" si="60"/>
        <v xml:space="preserve"> </v>
      </c>
      <c r="BH394" s="576" t="str">
        <f t="shared" si="62"/>
        <v xml:space="preserve"> </v>
      </c>
      <c r="BI394" s="576" t="str">
        <f t="shared" si="63"/>
        <v xml:space="preserve"> </v>
      </c>
      <c r="BJ394" s="576" t="str">
        <f t="shared" si="64"/>
        <v xml:space="preserve"> </v>
      </c>
      <c r="BK394" s="538"/>
      <c r="BL394" s="257"/>
      <c r="BM394" s="257"/>
      <c r="BN394" s="273"/>
      <c r="BO394" s="257"/>
      <c r="BP394" s="273"/>
      <c r="BQ394" s="273"/>
      <c r="BR394" s="273"/>
      <c r="BS394" s="262"/>
      <c r="BT394" s="262"/>
      <c r="BU394" s="262"/>
      <c r="BV394" s="262"/>
      <c r="BW394" s="262"/>
      <c r="BX394" s="538"/>
      <c r="BY394" s="262"/>
      <c r="BZ394" s="262"/>
      <c r="CA394" s="262"/>
      <c r="CB394" s="262"/>
      <c r="CC394" s="262"/>
      <c r="CD394" s="262"/>
      <c r="CE394" s="262"/>
      <c r="CF394" s="262"/>
      <c r="CG394" s="262"/>
      <c r="CH394" s="262"/>
      <c r="CI394" s="262"/>
      <c r="CJ394" s="262"/>
      <c r="CK394" s="262"/>
      <c r="CL394" s="262"/>
      <c r="CM394" s="264"/>
      <c r="CN394" s="538"/>
      <c r="CO394" s="576" t="str">
        <f t="shared" si="61"/>
        <v xml:space="preserve"> </v>
      </c>
      <c r="CP394" s="576" t="str">
        <f t="shared" si="65"/>
        <v xml:space="preserve"> </v>
      </c>
      <c r="CQ394" s="576" t="str">
        <f t="shared" si="66"/>
        <v xml:space="preserve"> </v>
      </c>
      <c r="CR394" s="576" t="str">
        <f t="shared" si="67"/>
        <v xml:space="preserve"> </v>
      </c>
      <c r="CS394" s="102"/>
      <c r="CT394" s="271"/>
    </row>
    <row r="395" spans="1:98" s="107" customFormat="1" ht="12.75" x14ac:dyDescent="0.25">
      <c r="A395" s="380"/>
      <c r="B395" s="376">
        <f>'Données démographiques'!B394</f>
        <v>0</v>
      </c>
      <c r="C395" s="376">
        <f>'Données démographiques'!C394</f>
        <v>0</v>
      </c>
      <c r="D395" s="377">
        <f>'Données démographiques'!D394</f>
        <v>0</v>
      </c>
      <c r="E395" s="377">
        <f>'Données démographiques'!E394</f>
        <v>0</v>
      </c>
      <c r="F395" s="377">
        <f>'Données démographiques'!F394</f>
        <v>0</v>
      </c>
      <c r="G395" s="102"/>
      <c r="H395" s="258"/>
      <c r="I395" s="493"/>
      <c r="J395" s="493"/>
      <c r="K395" s="258"/>
      <c r="L395" s="259"/>
      <c r="M395" s="493"/>
      <c r="N395" s="258"/>
      <c r="O395" s="259"/>
      <c r="P395" s="260"/>
      <c r="Q395" s="260"/>
      <c r="R395" s="260"/>
      <c r="S395" s="260"/>
      <c r="T395" s="260"/>
      <c r="U395" s="539"/>
      <c r="V395" s="258"/>
      <c r="W395" s="430"/>
      <c r="X395" s="430"/>
      <c r="Y395" s="102"/>
      <c r="Z395" s="258"/>
      <c r="AA395" s="431"/>
      <c r="AB395" s="431"/>
      <c r="AC395" s="102"/>
      <c r="AD395" s="259"/>
      <c r="AE395" s="259"/>
      <c r="AF395" s="258"/>
      <c r="AG395" s="259"/>
      <c r="AH395" s="258"/>
      <c r="AI395" s="258"/>
      <c r="AJ395" s="258"/>
      <c r="AK395" s="263"/>
      <c r="AL395" s="263"/>
      <c r="AM395" s="263"/>
      <c r="AN395" s="263"/>
      <c r="AO395" s="263"/>
      <c r="AP395" s="538"/>
      <c r="AQ395" s="263"/>
      <c r="AR395" s="263"/>
      <c r="AS395" s="263"/>
      <c r="AT395" s="263"/>
      <c r="AU395" s="263"/>
      <c r="AV395" s="263"/>
      <c r="AW395" s="263"/>
      <c r="AX395" s="263"/>
      <c r="AY395" s="263"/>
      <c r="AZ395" s="263"/>
      <c r="BA395" s="263"/>
      <c r="BB395" s="263"/>
      <c r="BC395" s="263"/>
      <c r="BD395" s="263"/>
      <c r="BE395" s="265"/>
      <c r="BF395" s="538"/>
      <c r="BG395" s="577" t="str">
        <f t="shared" si="60"/>
        <v xml:space="preserve"> </v>
      </c>
      <c r="BH395" s="577" t="str">
        <f t="shared" si="62"/>
        <v xml:space="preserve"> </v>
      </c>
      <c r="BI395" s="577" t="str">
        <f t="shared" si="63"/>
        <v xml:space="preserve"> </v>
      </c>
      <c r="BJ395" s="577" t="str">
        <f t="shared" si="64"/>
        <v xml:space="preserve"> </v>
      </c>
      <c r="BK395" s="538"/>
      <c r="BL395" s="259"/>
      <c r="BM395" s="259"/>
      <c r="BN395" s="258"/>
      <c r="BO395" s="259"/>
      <c r="BP395" s="258"/>
      <c r="BQ395" s="258"/>
      <c r="BR395" s="258"/>
      <c r="BS395" s="263"/>
      <c r="BT395" s="263"/>
      <c r="BU395" s="263"/>
      <c r="BV395" s="263"/>
      <c r="BW395" s="263"/>
      <c r="BX395" s="538"/>
      <c r="BY395" s="263"/>
      <c r="BZ395" s="263"/>
      <c r="CA395" s="263"/>
      <c r="CB395" s="263"/>
      <c r="CC395" s="263"/>
      <c r="CD395" s="263"/>
      <c r="CE395" s="263"/>
      <c r="CF395" s="263"/>
      <c r="CG395" s="263"/>
      <c r="CH395" s="263"/>
      <c r="CI395" s="263"/>
      <c r="CJ395" s="263"/>
      <c r="CK395" s="263"/>
      <c r="CL395" s="263"/>
      <c r="CM395" s="265"/>
      <c r="CN395" s="538"/>
      <c r="CO395" s="577" t="str">
        <f t="shared" si="61"/>
        <v xml:space="preserve"> </v>
      </c>
      <c r="CP395" s="577" t="str">
        <f t="shared" si="65"/>
        <v xml:space="preserve"> </v>
      </c>
      <c r="CQ395" s="577" t="str">
        <f t="shared" si="66"/>
        <v xml:space="preserve"> </v>
      </c>
      <c r="CR395" s="577" t="str">
        <f t="shared" si="67"/>
        <v xml:space="preserve"> </v>
      </c>
      <c r="CS395" s="102"/>
      <c r="CT395" s="530"/>
    </row>
    <row r="396" spans="1:98" s="107" customFormat="1" ht="12.75" x14ac:dyDescent="0.25">
      <c r="A396" s="380"/>
      <c r="B396" s="169">
        <f>'Données démographiques'!B395</f>
        <v>0</v>
      </c>
      <c r="C396" s="169">
        <f>'Données démographiques'!C395</f>
        <v>0</v>
      </c>
      <c r="D396" s="170">
        <f>'Données démographiques'!D395</f>
        <v>0</v>
      </c>
      <c r="E396" s="170">
        <f>'Données démographiques'!E395</f>
        <v>0</v>
      </c>
      <c r="F396" s="170">
        <f>'Données démographiques'!F395</f>
        <v>0</v>
      </c>
      <c r="G396" s="102"/>
      <c r="H396" s="273"/>
      <c r="I396" s="274"/>
      <c r="J396" s="274"/>
      <c r="K396" s="273"/>
      <c r="L396" s="257"/>
      <c r="M396" s="274"/>
      <c r="N396" s="273"/>
      <c r="O396" s="257"/>
      <c r="P396" s="278"/>
      <c r="Q396" s="278"/>
      <c r="R396" s="278"/>
      <c r="S396" s="278"/>
      <c r="T396" s="278"/>
      <c r="U396" s="537"/>
      <c r="V396" s="273"/>
      <c r="W396" s="255"/>
      <c r="X396" s="255"/>
      <c r="Y396" s="102"/>
      <c r="Z396" s="273"/>
      <c r="AA396" s="172"/>
      <c r="AB396" s="172"/>
      <c r="AC396" s="102"/>
      <c r="AD396" s="257"/>
      <c r="AE396" s="257"/>
      <c r="AF396" s="273"/>
      <c r="AG396" s="257"/>
      <c r="AH396" s="273"/>
      <c r="AI396" s="273"/>
      <c r="AJ396" s="273"/>
      <c r="AK396" s="262"/>
      <c r="AL396" s="262"/>
      <c r="AM396" s="262"/>
      <c r="AN396" s="262"/>
      <c r="AO396" s="262"/>
      <c r="AP396" s="538"/>
      <c r="AQ396" s="262"/>
      <c r="AR396" s="262"/>
      <c r="AS396" s="262"/>
      <c r="AT396" s="262"/>
      <c r="AU396" s="262"/>
      <c r="AV396" s="262"/>
      <c r="AW396" s="262"/>
      <c r="AX396" s="262"/>
      <c r="AY396" s="262"/>
      <c r="AZ396" s="262"/>
      <c r="BA396" s="262"/>
      <c r="BB396" s="262"/>
      <c r="BC396" s="262"/>
      <c r="BD396" s="262"/>
      <c r="BE396" s="264"/>
      <c r="BF396" s="538"/>
      <c r="BG396" s="576" t="str">
        <f t="shared" si="60"/>
        <v xml:space="preserve"> </v>
      </c>
      <c r="BH396" s="576" t="str">
        <f t="shared" si="62"/>
        <v xml:space="preserve"> </v>
      </c>
      <c r="BI396" s="576" t="str">
        <f t="shared" si="63"/>
        <v xml:space="preserve"> </v>
      </c>
      <c r="BJ396" s="576" t="str">
        <f t="shared" si="64"/>
        <v xml:space="preserve"> </v>
      </c>
      <c r="BK396" s="538"/>
      <c r="BL396" s="257"/>
      <c r="BM396" s="257"/>
      <c r="BN396" s="273"/>
      <c r="BO396" s="257"/>
      <c r="BP396" s="273"/>
      <c r="BQ396" s="273"/>
      <c r="BR396" s="273"/>
      <c r="BS396" s="262"/>
      <c r="BT396" s="262"/>
      <c r="BU396" s="262"/>
      <c r="BV396" s="262"/>
      <c r="BW396" s="262"/>
      <c r="BX396" s="538"/>
      <c r="BY396" s="262"/>
      <c r="BZ396" s="262"/>
      <c r="CA396" s="262"/>
      <c r="CB396" s="262"/>
      <c r="CC396" s="262"/>
      <c r="CD396" s="262"/>
      <c r="CE396" s="262"/>
      <c r="CF396" s="262"/>
      <c r="CG396" s="262"/>
      <c r="CH396" s="262"/>
      <c r="CI396" s="262"/>
      <c r="CJ396" s="262"/>
      <c r="CK396" s="262"/>
      <c r="CL396" s="262"/>
      <c r="CM396" s="264"/>
      <c r="CN396" s="538"/>
      <c r="CO396" s="576" t="str">
        <f t="shared" si="61"/>
        <v xml:space="preserve"> </v>
      </c>
      <c r="CP396" s="576" t="str">
        <f t="shared" si="65"/>
        <v xml:space="preserve"> </v>
      </c>
      <c r="CQ396" s="576" t="str">
        <f t="shared" si="66"/>
        <v xml:space="preserve"> </v>
      </c>
      <c r="CR396" s="576" t="str">
        <f t="shared" si="67"/>
        <v xml:space="preserve"> </v>
      </c>
      <c r="CS396" s="102"/>
      <c r="CT396" s="271"/>
    </row>
    <row r="397" spans="1:98" s="107" customFormat="1" ht="12.75" x14ac:dyDescent="0.25">
      <c r="A397" s="380"/>
      <c r="B397" s="376">
        <f>'Données démographiques'!B396</f>
        <v>0</v>
      </c>
      <c r="C397" s="376">
        <f>'Données démographiques'!C396</f>
        <v>0</v>
      </c>
      <c r="D397" s="377">
        <f>'Données démographiques'!D396</f>
        <v>0</v>
      </c>
      <c r="E397" s="377">
        <f>'Données démographiques'!E396</f>
        <v>0</v>
      </c>
      <c r="F397" s="377">
        <f>'Données démographiques'!F396</f>
        <v>0</v>
      </c>
      <c r="G397" s="102"/>
      <c r="H397" s="258"/>
      <c r="I397" s="493"/>
      <c r="J397" s="493"/>
      <c r="K397" s="258"/>
      <c r="L397" s="259"/>
      <c r="M397" s="493"/>
      <c r="N397" s="258"/>
      <c r="O397" s="259"/>
      <c r="P397" s="260"/>
      <c r="Q397" s="260"/>
      <c r="R397" s="260"/>
      <c r="S397" s="260"/>
      <c r="T397" s="260"/>
      <c r="U397" s="539"/>
      <c r="V397" s="258"/>
      <c r="W397" s="430"/>
      <c r="X397" s="430"/>
      <c r="Y397" s="102"/>
      <c r="Z397" s="258"/>
      <c r="AA397" s="431"/>
      <c r="AB397" s="431"/>
      <c r="AC397" s="102"/>
      <c r="AD397" s="259"/>
      <c r="AE397" s="259"/>
      <c r="AF397" s="258"/>
      <c r="AG397" s="259"/>
      <c r="AH397" s="258"/>
      <c r="AI397" s="258"/>
      <c r="AJ397" s="258"/>
      <c r="AK397" s="263"/>
      <c r="AL397" s="263"/>
      <c r="AM397" s="263"/>
      <c r="AN397" s="263"/>
      <c r="AO397" s="263"/>
      <c r="AP397" s="538"/>
      <c r="AQ397" s="263"/>
      <c r="AR397" s="263"/>
      <c r="AS397" s="263"/>
      <c r="AT397" s="263"/>
      <c r="AU397" s="263"/>
      <c r="AV397" s="263"/>
      <c r="AW397" s="263"/>
      <c r="AX397" s="263"/>
      <c r="AY397" s="263"/>
      <c r="AZ397" s="263"/>
      <c r="BA397" s="263"/>
      <c r="BB397" s="263"/>
      <c r="BC397" s="263"/>
      <c r="BD397" s="263"/>
      <c r="BE397" s="265"/>
      <c r="BF397" s="538"/>
      <c r="BG397" s="577" t="str">
        <f t="shared" si="60"/>
        <v xml:space="preserve"> </v>
      </c>
      <c r="BH397" s="577" t="str">
        <f t="shared" si="62"/>
        <v xml:space="preserve"> </v>
      </c>
      <c r="BI397" s="577" t="str">
        <f t="shared" si="63"/>
        <v xml:space="preserve"> </v>
      </c>
      <c r="BJ397" s="577" t="str">
        <f t="shared" si="64"/>
        <v xml:space="preserve"> </v>
      </c>
      <c r="BK397" s="538"/>
      <c r="BL397" s="259"/>
      <c r="BM397" s="259"/>
      <c r="BN397" s="258"/>
      <c r="BO397" s="259"/>
      <c r="BP397" s="258"/>
      <c r="BQ397" s="258"/>
      <c r="BR397" s="258"/>
      <c r="BS397" s="263"/>
      <c r="BT397" s="263"/>
      <c r="BU397" s="263"/>
      <c r="BV397" s="263"/>
      <c r="BW397" s="263"/>
      <c r="BX397" s="538"/>
      <c r="BY397" s="263"/>
      <c r="BZ397" s="263"/>
      <c r="CA397" s="263"/>
      <c r="CB397" s="263"/>
      <c r="CC397" s="263"/>
      <c r="CD397" s="263"/>
      <c r="CE397" s="263"/>
      <c r="CF397" s="263"/>
      <c r="CG397" s="263"/>
      <c r="CH397" s="263"/>
      <c r="CI397" s="263"/>
      <c r="CJ397" s="263"/>
      <c r="CK397" s="263"/>
      <c r="CL397" s="263"/>
      <c r="CM397" s="265"/>
      <c r="CN397" s="538"/>
      <c r="CO397" s="577" t="str">
        <f t="shared" si="61"/>
        <v xml:space="preserve"> </v>
      </c>
      <c r="CP397" s="577" t="str">
        <f t="shared" si="65"/>
        <v xml:space="preserve"> </v>
      </c>
      <c r="CQ397" s="577" t="str">
        <f t="shared" si="66"/>
        <v xml:space="preserve"> </v>
      </c>
      <c r="CR397" s="577" t="str">
        <f t="shared" si="67"/>
        <v xml:space="preserve"> </v>
      </c>
      <c r="CS397" s="102"/>
      <c r="CT397" s="530"/>
    </row>
    <row r="398" spans="1:98" s="107" customFormat="1" ht="12.75" x14ac:dyDescent="0.25">
      <c r="A398" s="380"/>
      <c r="B398" s="169">
        <f>'Données démographiques'!B397</f>
        <v>0</v>
      </c>
      <c r="C398" s="169">
        <f>'Données démographiques'!C397</f>
        <v>0</v>
      </c>
      <c r="D398" s="170">
        <f>'Données démographiques'!D397</f>
        <v>0</v>
      </c>
      <c r="E398" s="170">
        <f>'Données démographiques'!E397</f>
        <v>0</v>
      </c>
      <c r="F398" s="170">
        <f>'Données démographiques'!F397</f>
        <v>0</v>
      </c>
      <c r="G398" s="102"/>
      <c r="H398" s="273"/>
      <c r="I398" s="274"/>
      <c r="J398" s="274"/>
      <c r="K398" s="273"/>
      <c r="L398" s="257"/>
      <c r="M398" s="274"/>
      <c r="N398" s="273"/>
      <c r="O398" s="257"/>
      <c r="P398" s="278"/>
      <c r="Q398" s="278"/>
      <c r="R398" s="278"/>
      <c r="S398" s="278"/>
      <c r="T398" s="278"/>
      <c r="U398" s="537"/>
      <c r="V398" s="273"/>
      <c r="W398" s="255"/>
      <c r="X398" s="255"/>
      <c r="Y398" s="102"/>
      <c r="Z398" s="273"/>
      <c r="AA398" s="172"/>
      <c r="AB398" s="172"/>
      <c r="AC398" s="102"/>
      <c r="AD398" s="257"/>
      <c r="AE398" s="257"/>
      <c r="AF398" s="273"/>
      <c r="AG398" s="257"/>
      <c r="AH398" s="273"/>
      <c r="AI398" s="273"/>
      <c r="AJ398" s="273"/>
      <c r="AK398" s="262"/>
      <c r="AL398" s="262"/>
      <c r="AM398" s="262"/>
      <c r="AN398" s="262"/>
      <c r="AO398" s="262"/>
      <c r="AP398" s="538"/>
      <c r="AQ398" s="262"/>
      <c r="AR398" s="262"/>
      <c r="AS398" s="262"/>
      <c r="AT398" s="262"/>
      <c r="AU398" s="262"/>
      <c r="AV398" s="262"/>
      <c r="AW398" s="262"/>
      <c r="AX398" s="262"/>
      <c r="AY398" s="262"/>
      <c r="AZ398" s="262"/>
      <c r="BA398" s="262"/>
      <c r="BB398" s="262"/>
      <c r="BC398" s="262"/>
      <c r="BD398" s="262"/>
      <c r="BE398" s="264"/>
      <c r="BF398" s="538"/>
      <c r="BG398" s="576" t="str">
        <f t="shared" si="60"/>
        <v xml:space="preserve"> </v>
      </c>
      <c r="BH398" s="576" t="str">
        <f t="shared" si="62"/>
        <v xml:space="preserve"> </v>
      </c>
      <c r="BI398" s="576" t="str">
        <f t="shared" si="63"/>
        <v xml:space="preserve"> </v>
      </c>
      <c r="BJ398" s="576" t="str">
        <f t="shared" si="64"/>
        <v xml:space="preserve"> </v>
      </c>
      <c r="BK398" s="538"/>
      <c r="BL398" s="257"/>
      <c r="BM398" s="257"/>
      <c r="BN398" s="273"/>
      <c r="BO398" s="257"/>
      <c r="BP398" s="273"/>
      <c r="BQ398" s="273"/>
      <c r="BR398" s="273"/>
      <c r="BS398" s="262"/>
      <c r="BT398" s="262"/>
      <c r="BU398" s="262"/>
      <c r="BV398" s="262"/>
      <c r="BW398" s="262"/>
      <c r="BX398" s="538"/>
      <c r="BY398" s="262"/>
      <c r="BZ398" s="262"/>
      <c r="CA398" s="262"/>
      <c r="CB398" s="262"/>
      <c r="CC398" s="262"/>
      <c r="CD398" s="262"/>
      <c r="CE398" s="262"/>
      <c r="CF398" s="262"/>
      <c r="CG398" s="262"/>
      <c r="CH398" s="262"/>
      <c r="CI398" s="262"/>
      <c r="CJ398" s="262"/>
      <c r="CK398" s="262"/>
      <c r="CL398" s="262"/>
      <c r="CM398" s="264"/>
      <c r="CN398" s="538"/>
      <c r="CO398" s="576" t="str">
        <f t="shared" si="61"/>
        <v xml:space="preserve"> </v>
      </c>
      <c r="CP398" s="576" t="str">
        <f t="shared" si="65"/>
        <v xml:space="preserve"> </v>
      </c>
      <c r="CQ398" s="576" t="str">
        <f t="shared" si="66"/>
        <v xml:space="preserve"> </v>
      </c>
      <c r="CR398" s="576" t="str">
        <f t="shared" si="67"/>
        <v xml:space="preserve"> </v>
      </c>
      <c r="CS398" s="102"/>
      <c r="CT398" s="271"/>
    </row>
    <row r="399" spans="1:98" s="107" customFormat="1" ht="12.75" x14ac:dyDescent="0.25">
      <c r="A399" s="380"/>
      <c r="B399" s="376">
        <f>'Données démographiques'!B398</f>
        <v>0</v>
      </c>
      <c r="C399" s="376">
        <f>'Données démographiques'!C398</f>
        <v>0</v>
      </c>
      <c r="D399" s="377">
        <f>'Données démographiques'!D398</f>
        <v>0</v>
      </c>
      <c r="E399" s="377">
        <f>'Données démographiques'!E398</f>
        <v>0</v>
      </c>
      <c r="F399" s="377">
        <f>'Données démographiques'!F398</f>
        <v>0</v>
      </c>
      <c r="G399" s="102"/>
      <c r="H399" s="258"/>
      <c r="I399" s="493"/>
      <c r="J399" s="493"/>
      <c r="K399" s="258"/>
      <c r="L399" s="259"/>
      <c r="M399" s="493"/>
      <c r="N399" s="258"/>
      <c r="O399" s="259"/>
      <c r="P399" s="260"/>
      <c r="Q399" s="260"/>
      <c r="R399" s="260"/>
      <c r="S399" s="260"/>
      <c r="T399" s="260"/>
      <c r="U399" s="539"/>
      <c r="V399" s="258"/>
      <c r="W399" s="430"/>
      <c r="X399" s="430"/>
      <c r="Y399" s="102"/>
      <c r="Z399" s="258"/>
      <c r="AA399" s="431"/>
      <c r="AB399" s="431"/>
      <c r="AC399" s="102"/>
      <c r="AD399" s="259"/>
      <c r="AE399" s="259"/>
      <c r="AF399" s="258"/>
      <c r="AG399" s="259"/>
      <c r="AH399" s="258"/>
      <c r="AI399" s="258"/>
      <c r="AJ399" s="258"/>
      <c r="AK399" s="263"/>
      <c r="AL399" s="263"/>
      <c r="AM399" s="263"/>
      <c r="AN399" s="263"/>
      <c r="AO399" s="263"/>
      <c r="AP399" s="538"/>
      <c r="AQ399" s="263"/>
      <c r="AR399" s="263"/>
      <c r="AS399" s="263"/>
      <c r="AT399" s="263"/>
      <c r="AU399" s="263"/>
      <c r="AV399" s="263"/>
      <c r="AW399" s="263"/>
      <c r="AX399" s="263"/>
      <c r="AY399" s="263"/>
      <c r="AZ399" s="263"/>
      <c r="BA399" s="263"/>
      <c r="BB399" s="263"/>
      <c r="BC399" s="263"/>
      <c r="BD399" s="263"/>
      <c r="BE399" s="265"/>
      <c r="BF399" s="538"/>
      <c r="BG399" s="577" t="str">
        <f t="shared" si="60"/>
        <v xml:space="preserve"> </v>
      </c>
      <c r="BH399" s="577" t="str">
        <f t="shared" si="62"/>
        <v xml:space="preserve"> </v>
      </c>
      <c r="BI399" s="577" t="str">
        <f t="shared" si="63"/>
        <v xml:space="preserve"> </v>
      </c>
      <c r="BJ399" s="577" t="str">
        <f t="shared" si="64"/>
        <v xml:space="preserve"> </v>
      </c>
      <c r="BK399" s="538"/>
      <c r="BL399" s="259"/>
      <c r="BM399" s="259"/>
      <c r="BN399" s="258"/>
      <c r="BO399" s="259"/>
      <c r="BP399" s="258"/>
      <c r="BQ399" s="258"/>
      <c r="BR399" s="258"/>
      <c r="BS399" s="263"/>
      <c r="BT399" s="263"/>
      <c r="BU399" s="263"/>
      <c r="BV399" s="263"/>
      <c r="BW399" s="263"/>
      <c r="BX399" s="538"/>
      <c r="BY399" s="263"/>
      <c r="BZ399" s="263"/>
      <c r="CA399" s="263"/>
      <c r="CB399" s="263"/>
      <c r="CC399" s="263"/>
      <c r="CD399" s="263"/>
      <c r="CE399" s="263"/>
      <c r="CF399" s="263"/>
      <c r="CG399" s="263"/>
      <c r="CH399" s="263"/>
      <c r="CI399" s="263"/>
      <c r="CJ399" s="263"/>
      <c r="CK399" s="263"/>
      <c r="CL399" s="263"/>
      <c r="CM399" s="265"/>
      <c r="CN399" s="538"/>
      <c r="CO399" s="577" t="str">
        <f t="shared" si="61"/>
        <v xml:space="preserve"> </v>
      </c>
      <c r="CP399" s="577" t="str">
        <f t="shared" si="65"/>
        <v xml:space="preserve"> </v>
      </c>
      <c r="CQ399" s="577" t="str">
        <f t="shared" si="66"/>
        <v xml:space="preserve"> </v>
      </c>
      <c r="CR399" s="577" t="str">
        <f t="shared" si="67"/>
        <v xml:space="preserve"> </v>
      </c>
      <c r="CS399" s="102"/>
      <c r="CT399" s="530"/>
    </row>
    <row r="400" spans="1:98" s="107" customFormat="1" ht="12.75" x14ac:dyDescent="0.25">
      <c r="A400" s="380"/>
      <c r="B400" s="169">
        <f>'Données démographiques'!B399</f>
        <v>0</v>
      </c>
      <c r="C400" s="169">
        <f>'Données démographiques'!C399</f>
        <v>0</v>
      </c>
      <c r="D400" s="170">
        <f>'Données démographiques'!D399</f>
        <v>0</v>
      </c>
      <c r="E400" s="170">
        <f>'Données démographiques'!E399</f>
        <v>0</v>
      </c>
      <c r="F400" s="170">
        <f>'Données démographiques'!F399</f>
        <v>0</v>
      </c>
      <c r="G400" s="102"/>
      <c r="H400" s="273"/>
      <c r="I400" s="274"/>
      <c r="J400" s="274"/>
      <c r="K400" s="273"/>
      <c r="L400" s="257"/>
      <c r="M400" s="274"/>
      <c r="N400" s="273"/>
      <c r="O400" s="257"/>
      <c r="P400" s="278"/>
      <c r="Q400" s="278"/>
      <c r="R400" s="278"/>
      <c r="S400" s="278"/>
      <c r="T400" s="278"/>
      <c r="U400" s="537"/>
      <c r="V400" s="273"/>
      <c r="W400" s="255"/>
      <c r="X400" s="255"/>
      <c r="Y400" s="102"/>
      <c r="Z400" s="273"/>
      <c r="AA400" s="172"/>
      <c r="AB400" s="172"/>
      <c r="AC400" s="102"/>
      <c r="AD400" s="257"/>
      <c r="AE400" s="257"/>
      <c r="AF400" s="273"/>
      <c r="AG400" s="257"/>
      <c r="AH400" s="273"/>
      <c r="AI400" s="273"/>
      <c r="AJ400" s="273"/>
      <c r="AK400" s="262"/>
      <c r="AL400" s="262"/>
      <c r="AM400" s="262"/>
      <c r="AN400" s="262"/>
      <c r="AO400" s="262"/>
      <c r="AP400" s="538"/>
      <c r="AQ400" s="262"/>
      <c r="AR400" s="262"/>
      <c r="AS400" s="262"/>
      <c r="AT400" s="262"/>
      <c r="AU400" s="262"/>
      <c r="AV400" s="262"/>
      <c r="AW400" s="262"/>
      <c r="AX400" s="262"/>
      <c r="AY400" s="262"/>
      <c r="AZ400" s="262"/>
      <c r="BA400" s="262"/>
      <c r="BB400" s="262"/>
      <c r="BC400" s="262"/>
      <c r="BD400" s="262"/>
      <c r="BE400" s="264"/>
      <c r="BF400" s="538"/>
      <c r="BG400" s="576" t="str">
        <f t="shared" si="60"/>
        <v xml:space="preserve"> </v>
      </c>
      <c r="BH400" s="576" t="str">
        <f t="shared" si="62"/>
        <v xml:space="preserve"> </v>
      </c>
      <c r="BI400" s="576" t="str">
        <f t="shared" si="63"/>
        <v xml:space="preserve"> </v>
      </c>
      <c r="BJ400" s="576" t="str">
        <f t="shared" si="64"/>
        <v xml:space="preserve"> </v>
      </c>
      <c r="BK400" s="538"/>
      <c r="BL400" s="257"/>
      <c r="BM400" s="257"/>
      <c r="BN400" s="273"/>
      <c r="BO400" s="257"/>
      <c r="BP400" s="273"/>
      <c r="BQ400" s="273"/>
      <c r="BR400" s="273"/>
      <c r="BS400" s="262"/>
      <c r="BT400" s="262"/>
      <c r="BU400" s="262"/>
      <c r="BV400" s="262"/>
      <c r="BW400" s="262"/>
      <c r="BX400" s="538"/>
      <c r="BY400" s="262"/>
      <c r="BZ400" s="262"/>
      <c r="CA400" s="262"/>
      <c r="CB400" s="262"/>
      <c r="CC400" s="262"/>
      <c r="CD400" s="262"/>
      <c r="CE400" s="262"/>
      <c r="CF400" s="262"/>
      <c r="CG400" s="262"/>
      <c r="CH400" s="262"/>
      <c r="CI400" s="262"/>
      <c r="CJ400" s="262"/>
      <c r="CK400" s="262"/>
      <c r="CL400" s="262"/>
      <c r="CM400" s="264"/>
      <c r="CN400" s="538"/>
      <c r="CO400" s="576" t="str">
        <f t="shared" si="61"/>
        <v xml:space="preserve"> </v>
      </c>
      <c r="CP400" s="576" t="str">
        <f t="shared" si="65"/>
        <v xml:space="preserve"> </v>
      </c>
      <c r="CQ400" s="576" t="str">
        <f t="shared" si="66"/>
        <v xml:space="preserve"> </v>
      </c>
      <c r="CR400" s="576" t="str">
        <f t="shared" si="67"/>
        <v xml:space="preserve"> </v>
      </c>
      <c r="CS400" s="102"/>
      <c r="CT400" s="271"/>
    </row>
    <row r="401" spans="1:98" s="107" customFormat="1" ht="12.75" x14ac:dyDescent="0.25">
      <c r="A401" s="380"/>
      <c r="B401" s="376">
        <f>'Données démographiques'!B400</f>
        <v>0</v>
      </c>
      <c r="C401" s="376">
        <f>'Données démographiques'!C400</f>
        <v>0</v>
      </c>
      <c r="D401" s="377">
        <f>'Données démographiques'!D400</f>
        <v>0</v>
      </c>
      <c r="E401" s="377">
        <f>'Données démographiques'!E400</f>
        <v>0</v>
      </c>
      <c r="F401" s="377">
        <f>'Données démographiques'!F400</f>
        <v>0</v>
      </c>
      <c r="G401" s="102"/>
      <c r="H401" s="258"/>
      <c r="I401" s="493"/>
      <c r="J401" s="493"/>
      <c r="K401" s="258"/>
      <c r="L401" s="259"/>
      <c r="M401" s="493"/>
      <c r="N401" s="258"/>
      <c r="O401" s="259"/>
      <c r="P401" s="260"/>
      <c r="Q401" s="260"/>
      <c r="R401" s="260"/>
      <c r="S401" s="260"/>
      <c r="T401" s="260"/>
      <c r="U401" s="539"/>
      <c r="V401" s="258"/>
      <c r="W401" s="430"/>
      <c r="X401" s="430"/>
      <c r="Y401" s="102"/>
      <c r="Z401" s="258"/>
      <c r="AA401" s="431"/>
      <c r="AB401" s="431"/>
      <c r="AC401" s="102"/>
      <c r="AD401" s="259"/>
      <c r="AE401" s="259"/>
      <c r="AF401" s="258"/>
      <c r="AG401" s="259"/>
      <c r="AH401" s="258"/>
      <c r="AI401" s="258"/>
      <c r="AJ401" s="258"/>
      <c r="AK401" s="263"/>
      <c r="AL401" s="263"/>
      <c r="AM401" s="263"/>
      <c r="AN401" s="263"/>
      <c r="AO401" s="263"/>
      <c r="AP401" s="538"/>
      <c r="AQ401" s="263"/>
      <c r="AR401" s="263"/>
      <c r="AS401" s="263"/>
      <c r="AT401" s="263"/>
      <c r="AU401" s="263"/>
      <c r="AV401" s="263"/>
      <c r="AW401" s="263"/>
      <c r="AX401" s="263"/>
      <c r="AY401" s="263"/>
      <c r="AZ401" s="263"/>
      <c r="BA401" s="263"/>
      <c r="BB401" s="263"/>
      <c r="BC401" s="263"/>
      <c r="BD401" s="263"/>
      <c r="BE401" s="265"/>
      <c r="BF401" s="538"/>
      <c r="BG401" s="577" t="str">
        <f t="shared" ref="BG401:BG464" si="68">IF(AI401=0," ",AQ401/AK401)</f>
        <v xml:space="preserve"> </v>
      </c>
      <c r="BH401" s="577" t="str">
        <f t="shared" si="62"/>
        <v xml:space="preserve"> </v>
      </c>
      <c r="BI401" s="577" t="str">
        <f t="shared" si="63"/>
        <v xml:space="preserve"> </v>
      </c>
      <c r="BJ401" s="577" t="str">
        <f t="shared" si="64"/>
        <v xml:space="preserve"> </v>
      </c>
      <c r="BK401" s="538"/>
      <c r="BL401" s="259"/>
      <c r="BM401" s="259"/>
      <c r="BN401" s="258"/>
      <c r="BO401" s="259"/>
      <c r="BP401" s="258"/>
      <c r="BQ401" s="258"/>
      <c r="BR401" s="258"/>
      <c r="BS401" s="263"/>
      <c r="BT401" s="263"/>
      <c r="BU401" s="263"/>
      <c r="BV401" s="263"/>
      <c r="BW401" s="263"/>
      <c r="BX401" s="538"/>
      <c r="BY401" s="263"/>
      <c r="BZ401" s="263"/>
      <c r="CA401" s="263"/>
      <c r="CB401" s="263"/>
      <c r="CC401" s="263"/>
      <c r="CD401" s="263"/>
      <c r="CE401" s="263"/>
      <c r="CF401" s="263"/>
      <c r="CG401" s="263"/>
      <c r="CH401" s="263"/>
      <c r="CI401" s="263"/>
      <c r="CJ401" s="263"/>
      <c r="CK401" s="263"/>
      <c r="CL401" s="263"/>
      <c r="CM401" s="265"/>
      <c r="CN401" s="538"/>
      <c r="CO401" s="577" t="str">
        <f t="shared" ref="CO401:CO464" si="69">IF(BQ401=0," ",BY401/BS401)</f>
        <v xml:space="preserve"> </v>
      </c>
      <c r="CP401" s="577" t="str">
        <f t="shared" si="65"/>
        <v xml:space="preserve"> </v>
      </c>
      <c r="CQ401" s="577" t="str">
        <f t="shared" si="66"/>
        <v xml:space="preserve"> </v>
      </c>
      <c r="CR401" s="577" t="str">
        <f t="shared" si="67"/>
        <v xml:space="preserve"> </v>
      </c>
      <c r="CS401" s="102"/>
      <c r="CT401" s="530"/>
    </row>
    <row r="402" spans="1:98" s="107" customFormat="1" ht="12.75" x14ac:dyDescent="0.25">
      <c r="A402" s="380"/>
      <c r="B402" s="169">
        <f>'Données démographiques'!B401</f>
        <v>0</v>
      </c>
      <c r="C402" s="169">
        <f>'Données démographiques'!C401</f>
        <v>0</v>
      </c>
      <c r="D402" s="170">
        <f>'Données démographiques'!D401</f>
        <v>0</v>
      </c>
      <c r="E402" s="170">
        <f>'Données démographiques'!E401</f>
        <v>0</v>
      </c>
      <c r="F402" s="170">
        <f>'Données démographiques'!F401</f>
        <v>0</v>
      </c>
      <c r="G402" s="102"/>
      <c r="H402" s="273"/>
      <c r="I402" s="274"/>
      <c r="J402" s="274"/>
      <c r="K402" s="273"/>
      <c r="L402" s="257"/>
      <c r="M402" s="274"/>
      <c r="N402" s="273"/>
      <c r="O402" s="257"/>
      <c r="P402" s="278"/>
      <c r="Q402" s="278"/>
      <c r="R402" s="278"/>
      <c r="S402" s="278"/>
      <c r="T402" s="278"/>
      <c r="U402" s="537"/>
      <c r="V402" s="273"/>
      <c r="W402" s="255"/>
      <c r="X402" s="255"/>
      <c r="Y402" s="102"/>
      <c r="Z402" s="273"/>
      <c r="AA402" s="172"/>
      <c r="AB402" s="172"/>
      <c r="AC402" s="102"/>
      <c r="AD402" s="257"/>
      <c r="AE402" s="257"/>
      <c r="AF402" s="273"/>
      <c r="AG402" s="257"/>
      <c r="AH402" s="273"/>
      <c r="AI402" s="273"/>
      <c r="AJ402" s="273"/>
      <c r="AK402" s="262"/>
      <c r="AL402" s="262"/>
      <c r="AM402" s="262"/>
      <c r="AN402" s="262"/>
      <c r="AO402" s="262"/>
      <c r="AP402" s="538"/>
      <c r="AQ402" s="262"/>
      <c r="AR402" s="262"/>
      <c r="AS402" s="262"/>
      <c r="AT402" s="262"/>
      <c r="AU402" s="262"/>
      <c r="AV402" s="262"/>
      <c r="AW402" s="262"/>
      <c r="AX402" s="262"/>
      <c r="AY402" s="262"/>
      <c r="AZ402" s="262"/>
      <c r="BA402" s="262"/>
      <c r="BB402" s="262"/>
      <c r="BC402" s="262"/>
      <c r="BD402" s="262"/>
      <c r="BE402" s="264"/>
      <c r="BF402" s="538"/>
      <c r="BG402" s="576" t="str">
        <f t="shared" si="68"/>
        <v xml:space="preserve"> </v>
      </c>
      <c r="BH402" s="576" t="str">
        <f t="shared" si="62"/>
        <v xml:space="preserve"> </v>
      </c>
      <c r="BI402" s="576" t="str">
        <f t="shared" si="63"/>
        <v xml:space="preserve"> </v>
      </c>
      <c r="BJ402" s="576" t="str">
        <f t="shared" si="64"/>
        <v xml:space="preserve"> </v>
      </c>
      <c r="BK402" s="538"/>
      <c r="BL402" s="257"/>
      <c r="BM402" s="257"/>
      <c r="BN402" s="273"/>
      <c r="BO402" s="257"/>
      <c r="BP402" s="273"/>
      <c r="BQ402" s="273"/>
      <c r="BR402" s="273"/>
      <c r="BS402" s="262"/>
      <c r="BT402" s="262"/>
      <c r="BU402" s="262"/>
      <c r="BV402" s="262"/>
      <c r="BW402" s="262"/>
      <c r="BX402" s="538"/>
      <c r="BY402" s="262"/>
      <c r="BZ402" s="262"/>
      <c r="CA402" s="262"/>
      <c r="CB402" s="262"/>
      <c r="CC402" s="262"/>
      <c r="CD402" s="262"/>
      <c r="CE402" s="262"/>
      <c r="CF402" s="262"/>
      <c r="CG402" s="262"/>
      <c r="CH402" s="262"/>
      <c r="CI402" s="262"/>
      <c r="CJ402" s="262"/>
      <c r="CK402" s="262"/>
      <c r="CL402" s="262"/>
      <c r="CM402" s="264"/>
      <c r="CN402" s="538"/>
      <c r="CO402" s="576" t="str">
        <f t="shared" si="69"/>
        <v xml:space="preserve"> </v>
      </c>
      <c r="CP402" s="576" t="str">
        <f t="shared" si="65"/>
        <v xml:space="preserve"> </v>
      </c>
      <c r="CQ402" s="576" t="str">
        <f t="shared" si="66"/>
        <v xml:space="preserve"> </v>
      </c>
      <c r="CR402" s="576" t="str">
        <f t="shared" si="67"/>
        <v xml:space="preserve"> </v>
      </c>
      <c r="CS402" s="102"/>
      <c r="CT402" s="271"/>
    </row>
    <row r="403" spans="1:98" s="107" customFormat="1" ht="12.75" x14ac:dyDescent="0.25">
      <c r="A403" s="380"/>
      <c r="B403" s="376">
        <f>'Données démographiques'!B402</f>
        <v>0</v>
      </c>
      <c r="C403" s="376">
        <f>'Données démographiques'!C402</f>
        <v>0</v>
      </c>
      <c r="D403" s="377">
        <f>'Données démographiques'!D402</f>
        <v>0</v>
      </c>
      <c r="E403" s="377">
        <f>'Données démographiques'!E402</f>
        <v>0</v>
      </c>
      <c r="F403" s="377">
        <f>'Données démographiques'!F402</f>
        <v>0</v>
      </c>
      <c r="G403" s="102"/>
      <c r="H403" s="258"/>
      <c r="I403" s="493"/>
      <c r="J403" s="493"/>
      <c r="K403" s="258"/>
      <c r="L403" s="259"/>
      <c r="M403" s="493"/>
      <c r="N403" s="258"/>
      <c r="O403" s="259"/>
      <c r="P403" s="260"/>
      <c r="Q403" s="260"/>
      <c r="R403" s="260"/>
      <c r="S403" s="260"/>
      <c r="T403" s="260"/>
      <c r="U403" s="539"/>
      <c r="V403" s="258"/>
      <c r="W403" s="430"/>
      <c r="X403" s="430"/>
      <c r="Y403" s="102"/>
      <c r="Z403" s="258"/>
      <c r="AA403" s="431"/>
      <c r="AB403" s="431"/>
      <c r="AC403" s="102"/>
      <c r="AD403" s="259"/>
      <c r="AE403" s="259"/>
      <c r="AF403" s="258"/>
      <c r="AG403" s="259"/>
      <c r="AH403" s="258"/>
      <c r="AI403" s="258"/>
      <c r="AJ403" s="258"/>
      <c r="AK403" s="263"/>
      <c r="AL403" s="263"/>
      <c r="AM403" s="263"/>
      <c r="AN403" s="263"/>
      <c r="AO403" s="263"/>
      <c r="AP403" s="538"/>
      <c r="AQ403" s="263"/>
      <c r="AR403" s="263"/>
      <c r="AS403" s="263"/>
      <c r="AT403" s="263"/>
      <c r="AU403" s="263"/>
      <c r="AV403" s="263"/>
      <c r="AW403" s="263"/>
      <c r="AX403" s="263"/>
      <c r="AY403" s="263"/>
      <c r="AZ403" s="263"/>
      <c r="BA403" s="263"/>
      <c r="BB403" s="263"/>
      <c r="BC403" s="263"/>
      <c r="BD403" s="263"/>
      <c r="BE403" s="265"/>
      <c r="BF403" s="538"/>
      <c r="BG403" s="577" t="str">
        <f t="shared" si="68"/>
        <v xml:space="preserve"> </v>
      </c>
      <c r="BH403" s="577" t="str">
        <f t="shared" ref="BH403:BH466" si="70">IF(OR(AI403=0,P403=0)," ",AQ403/P403)</f>
        <v xml:space="preserve"> </v>
      </c>
      <c r="BI403" s="577" t="str">
        <f t="shared" ref="BI403:BI466" si="71">IF(OR(AI403&gt;5,AI403&lt;1)," ",AR403/AL403)</f>
        <v xml:space="preserve"> </v>
      </c>
      <c r="BJ403" s="577" t="str">
        <f t="shared" ref="BJ403:BJ466" si="72">IF(OR(AI403&gt;5,AI403&lt;1,P403=0)," ",AR403/P403)</f>
        <v xml:space="preserve"> </v>
      </c>
      <c r="BK403" s="538"/>
      <c r="BL403" s="259"/>
      <c r="BM403" s="259"/>
      <c r="BN403" s="258"/>
      <c r="BO403" s="259"/>
      <c r="BP403" s="258"/>
      <c r="BQ403" s="258"/>
      <c r="BR403" s="258"/>
      <c r="BS403" s="263"/>
      <c r="BT403" s="263"/>
      <c r="BU403" s="263"/>
      <c r="BV403" s="263"/>
      <c r="BW403" s="263"/>
      <c r="BX403" s="538"/>
      <c r="BY403" s="263"/>
      <c r="BZ403" s="263"/>
      <c r="CA403" s="263"/>
      <c r="CB403" s="263"/>
      <c r="CC403" s="263"/>
      <c r="CD403" s="263"/>
      <c r="CE403" s="263"/>
      <c r="CF403" s="263"/>
      <c r="CG403" s="263"/>
      <c r="CH403" s="263"/>
      <c r="CI403" s="263"/>
      <c r="CJ403" s="263"/>
      <c r="CK403" s="263"/>
      <c r="CL403" s="263"/>
      <c r="CM403" s="265"/>
      <c r="CN403" s="538"/>
      <c r="CO403" s="577" t="str">
        <f t="shared" si="69"/>
        <v xml:space="preserve"> </v>
      </c>
      <c r="CP403" s="577" t="str">
        <f t="shared" ref="CP403:CP466" si="73">IF(OR(BQ403=0,P403=0)," ",BY403/P403)</f>
        <v xml:space="preserve"> </v>
      </c>
      <c r="CQ403" s="577" t="str">
        <f t="shared" ref="CQ403:CQ466" si="74">IF(OR(BQ403&gt;5,BQ403&lt;1)," ",BZ403/BT403)</f>
        <v xml:space="preserve"> </v>
      </c>
      <c r="CR403" s="577" t="str">
        <f t="shared" ref="CR403:CR466" si="75">IF(OR(BQ403&gt;5,BQ403&lt;1,P403=0)," ",BZ403/P403)</f>
        <v xml:space="preserve"> </v>
      </c>
      <c r="CS403" s="102"/>
      <c r="CT403" s="530"/>
    </row>
    <row r="404" spans="1:98" s="107" customFormat="1" ht="12.75" x14ac:dyDescent="0.25">
      <c r="A404" s="380"/>
      <c r="B404" s="169">
        <f>'Données démographiques'!B403</f>
        <v>0</v>
      </c>
      <c r="C404" s="169">
        <f>'Données démographiques'!C403</f>
        <v>0</v>
      </c>
      <c r="D404" s="170">
        <f>'Données démographiques'!D403</f>
        <v>0</v>
      </c>
      <c r="E404" s="170">
        <f>'Données démographiques'!E403</f>
        <v>0</v>
      </c>
      <c r="F404" s="170">
        <f>'Données démographiques'!F403</f>
        <v>0</v>
      </c>
      <c r="G404" s="102"/>
      <c r="H404" s="273"/>
      <c r="I404" s="274"/>
      <c r="J404" s="274"/>
      <c r="K404" s="273"/>
      <c r="L404" s="257"/>
      <c r="M404" s="274"/>
      <c r="N404" s="273"/>
      <c r="O404" s="257"/>
      <c r="P404" s="278"/>
      <c r="Q404" s="278"/>
      <c r="R404" s="278"/>
      <c r="S404" s="278"/>
      <c r="T404" s="278"/>
      <c r="U404" s="537"/>
      <c r="V404" s="273"/>
      <c r="W404" s="255"/>
      <c r="X404" s="255"/>
      <c r="Y404" s="102"/>
      <c r="Z404" s="273"/>
      <c r="AA404" s="172"/>
      <c r="AB404" s="172"/>
      <c r="AC404" s="102"/>
      <c r="AD404" s="257"/>
      <c r="AE404" s="257"/>
      <c r="AF404" s="273"/>
      <c r="AG404" s="257"/>
      <c r="AH404" s="273"/>
      <c r="AI404" s="273"/>
      <c r="AJ404" s="273"/>
      <c r="AK404" s="262"/>
      <c r="AL404" s="262"/>
      <c r="AM404" s="262"/>
      <c r="AN404" s="262"/>
      <c r="AO404" s="262"/>
      <c r="AP404" s="538"/>
      <c r="AQ404" s="262"/>
      <c r="AR404" s="262"/>
      <c r="AS404" s="262"/>
      <c r="AT404" s="262"/>
      <c r="AU404" s="262"/>
      <c r="AV404" s="262"/>
      <c r="AW404" s="262"/>
      <c r="AX404" s="262"/>
      <c r="AY404" s="262"/>
      <c r="AZ404" s="262"/>
      <c r="BA404" s="262"/>
      <c r="BB404" s="262"/>
      <c r="BC404" s="262"/>
      <c r="BD404" s="262"/>
      <c r="BE404" s="264"/>
      <c r="BF404" s="538"/>
      <c r="BG404" s="576" t="str">
        <f t="shared" si="68"/>
        <v xml:space="preserve"> </v>
      </c>
      <c r="BH404" s="576" t="str">
        <f t="shared" si="70"/>
        <v xml:space="preserve"> </v>
      </c>
      <c r="BI404" s="576" t="str">
        <f t="shared" si="71"/>
        <v xml:space="preserve"> </v>
      </c>
      <c r="BJ404" s="576" t="str">
        <f t="shared" si="72"/>
        <v xml:space="preserve"> </v>
      </c>
      <c r="BK404" s="538"/>
      <c r="BL404" s="257"/>
      <c r="BM404" s="257"/>
      <c r="BN404" s="273"/>
      <c r="BO404" s="257"/>
      <c r="BP404" s="273"/>
      <c r="BQ404" s="273"/>
      <c r="BR404" s="273"/>
      <c r="BS404" s="262"/>
      <c r="BT404" s="262"/>
      <c r="BU404" s="262"/>
      <c r="BV404" s="262"/>
      <c r="BW404" s="262"/>
      <c r="BX404" s="538"/>
      <c r="BY404" s="262"/>
      <c r="BZ404" s="262"/>
      <c r="CA404" s="262"/>
      <c r="CB404" s="262"/>
      <c r="CC404" s="262"/>
      <c r="CD404" s="262"/>
      <c r="CE404" s="262"/>
      <c r="CF404" s="262"/>
      <c r="CG404" s="262"/>
      <c r="CH404" s="262"/>
      <c r="CI404" s="262"/>
      <c r="CJ404" s="262"/>
      <c r="CK404" s="262"/>
      <c r="CL404" s="262"/>
      <c r="CM404" s="264"/>
      <c r="CN404" s="538"/>
      <c r="CO404" s="576" t="str">
        <f t="shared" si="69"/>
        <v xml:space="preserve"> </v>
      </c>
      <c r="CP404" s="576" t="str">
        <f t="shared" si="73"/>
        <v xml:space="preserve"> </v>
      </c>
      <c r="CQ404" s="576" t="str">
        <f t="shared" si="74"/>
        <v xml:space="preserve"> </v>
      </c>
      <c r="CR404" s="576" t="str">
        <f t="shared" si="75"/>
        <v xml:space="preserve"> </v>
      </c>
      <c r="CS404" s="102"/>
      <c r="CT404" s="271"/>
    </row>
    <row r="405" spans="1:98" s="107" customFormat="1" ht="12.75" x14ac:dyDescent="0.25">
      <c r="A405" s="380"/>
      <c r="B405" s="376">
        <f>'Données démographiques'!B404</f>
        <v>0</v>
      </c>
      <c r="C405" s="376">
        <f>'Données démographiques'!C404</f>
        <v>0</v>
      </c>
      <c r="D405" s="377">
        <f>'Données démographiques'!D404</f>
        <v>0</v>
      </c>
      <c r="E405" s="377">
        <f>'Données démographiques'!E404</f>
        <v>0</v>
      </c>
      <c r="F405" s="377">
        <f>'Données démographiques'!F404</f>
        <v>0</v>
      </c>
      <c r="G405" s="102"/>
      <c r="H405" s="258"/>
      <c r="I405" s="493"/>
      <c r="J405" s="493"/>
      <c r="K405" s="258"/>
      <c r="L405" s="259"/>
      <c r="M405" s="493"/>
      <c r="N405" s="258"/>
      <c r="O405" s="259"/>
      <c r="P405" s="260"/>
      <c r="Q405" s="260"/>
      <c r="R405" s="260"/>
      <c r="S405" s="260"/>
      <c r="T405" s="260"/>
      <c r="U405" s="539"/>
      <c r="V405" s="258"/>
      <c r="W405" s="430"/>
      <c r="X405" s="430"/>
      <c r="Y405" s="102"/>
      <c r="Z405" s="258"/>
      <c r="AA405" s="431"/>
      <c r="AB405" s="431"/>
      <c r="AC405" s="102"/>
      <c r="AD405" s="259"/>
      <c r="AE405" s="259"/>
      <c r="AF405" s="258"/>
      <c r="AG405" s="259"/>
      <c r="AH405" s="258"/>
      <c r="AI405" s="258"/>
      <c r="AJ405" s="258"/>
      <c r="AK405" s="263"/>
      <c r="AL405" s="263"/>
      <c r="AM405" s="263"/>
      <c r="AN405" s="263"/>
      <c r="AO405" s="263"/>
      <c r="AP405" s="538"/>
      <c r="AQ405" s="263"/>
      <c r="AR405" s="263"/>
      <c r="AS405" s="263"/>
      <c r="AT405" s="263"/>
      <c r="AU405" s="263"/>
      <c r="AV405" s="263"/>
      <c r="AW405" s="263"/>
      <c r="AX405" s="263"/>
      <c r="AY405" s="263"/>
      <c r="AZ405" s="263"/>
      <c r="BA405" s="263"/>
      <c r="BB405" s="263"/>
      <c r="BC405" s="263"/>
      <c r="BD405" s="263"/>
      <c r="BE405" s="265"/>
      <c r="BF405" s="538"/>
      <c r="BG405" s="577" t="str">
        <f t="shared" si="68"/>
        <v xml:space="preserve"> </v>
      </c>
      <c r="BH405" s="577" t="str">
        <f t="shared" si="70"/>
        <v xml:space="preserve"> </v>
      </c>
      <c r="BI405" s="577" t="str">
        <f t="shared" si="71"/>
        <v xml:space="preserve"> </v>
      </c>
      <c r="BJ405" s="577" t="str">
        <f t="shared" si="72"/>
        <v xml:space="preserve"> </v>
      </c>
      <c r="BK405" s="538"/>
      <c r="BL405" s="259"/>
      <c r="BM405" s="259"/>
      <c r="BN405" s="258"/>
      <c r="BO405" s="259"/>
      <c r="BP405" s="258"/>
      <c r="BQ405" s="258"/>
      <c r="BR405" s="258"/>
      <c r="BS405" s="263"/>
      <c r="BT405" s="263"/>
      <c r="BU405" s="263"/>
      <c r="BV405" s="263"/>
      <c r="BW405" s="263"/>
      <c r="BX405" s="538"/>
      <c r="BY405" s="263"/>
      <c r="BZ405" s="263"/>
      <c r="CA405" s="263"/>
      <c r="CB405" s="263"/>
      <c r="CC405" s="263"/>
      <c r="CD405" s="263"/>
      <c r="CE405" s="263"/>
      <c r="CF405" s="263"/>
      <c r="CG405" s="263"/>
      <c r="CH405" s="263"/>
      <c r="CI405" s="263"/>
      <c r="CJ405" s="263"/>
      <c r="CK405" s="263"/>
      <c r="CL405" s="263"/>
      <c r="CM405" s="265"/>
      <c r="CN405" s="538"/>
      <c r="CO405" s="577" t="str">
        <f t="shared" si="69"/>
        <v xml:space="preserve"> </v>
      </c>
      <c r="CP405" s="577" t="str">
        <f t="shared" si="73"/>
        <v xml:space="preserve"> </v>
      </c>
      <c r="CQ405" s="577" t="str">
        <f t="shared" si="74"/>
        <v xml:space="preserve"> </v>
      </c>
      <c r="CR405" s="577" t="str">
        <f t="shared" si="75"/>
        <v xml:space="preserve"> </v>
      </c>
      <c r="CS405" s="102"/>
      <c r="CT405" s="530"/>
    </row>
    <row r="406" spans="1:98" s="107" customFormat="1" ht="12.75" x14ac:dyDescent="0.25">
      <c r="A406" s="380"/>
      <c r="B406" s="169">
        <f>'Données démographiques'!B405</f>
        <v>0</v>
      </c>
      <c r="C406" s="169">
        <f>'Données démographiques'!C405</f>
        <v>0</v>
      </c>
      <c r="D406" s="170">
        <f>'Données démographiques'!D405</f>
        <v>0</v>
      </c>
      <c r="E406" s="170">
        <f>'Données démographiques'!E405</f>
        <v>0</v>
      </c>
      <c r="F406" s="170">
        <f>'Données démographiques'!F405</f>
        <v>0</v>
      </c>
      <c r="G406" s="102"/>
      <c r="H406" s="273"/>
      <c r="I406" s="274"/>
      <c r="J406" s="274"/>
      <c r="K406" s="273"/>
      <c r="L406" s="257"/>
      <c r="M406" s="274"/>
      <c r="N406" s="273"/>
      <c r="O406" s="257"/>
      <c r="P406" s="278"/>
      <c r="Q406" s="278"/>
      <c r="R406" s="278"/>
      <c r="S406" s="278"/>
      <c r="T406" s="278"/>
      <c r="U406" s="537"/>
      <c r="V406" s="273"/>
      <c r="W406" s="255"/>
      <c r="X406" s="255"/>
      <c r="Y406" s="102"/>
      <c r="Z406" s="273"/>
      <c r="AA406" s="172"/>
      <c r="AB406" s="172"/>
      <c r="AC406" s="102"/>
      <c r="AD406" s="257"/>
      <c r="AE406" s="257"/>
      <c r="AF406" s="273"/>
      <c r="AG406" s="257"/>
      <c r="AH406" s="273"/>
      <c r="AI406" s="273"/>
      <c r="AJ406" s="273"/>
      <c r="AK406" s="262"/>
      <c r="AL406" s="262"/>
      <c r="AM406" s="262"/>
      <c r="AN406" s="262"/>
      <c r="AO406" s="262"/>
      <c r="AP406" s="538"/>
      <c r="AQ406" s="262"/>
      <c r="AR406" s="262"/>
      <c r="AS406" s="262"/>
      <c r="AT406" s="262"/>
      <c r="AU406" s="262"/>
      <c r="AV406" s="262"/>
      <c r="AW406" s="262"/>
      <c r="AX406" s="262"/>
      <c r="AY406" s="262"/>
      <c r="AZ406" s="262"/>
      <c r="BA406" s="262"/>
      <c r="BB406" s="262"/>
      <c r="BC406" s="262"/>
      <c r="BD406" s="262"/>
      <c r="BE406" s="264"/>
      <c r="BF406" s="538"/>
      <c r="BG406" s="576" t="str">
        <f t="shared" si="68"/>
        <v xml:space="preserve"> </v>
      </c>
      <c r="BH406" s="576" t="str">
        <f t="shared" si="70"/>
        <v xml:space="preserve"> </v>
      </c>
      <c r="BI406" s="576" t="str">
        <f t="shared" si="71"/>
        <v xml:space="preserve"> </v>
      </c>
      <c r="BJ406" s="576" t="str">
        <f t="shared" si="72"/>
        <v xml:space="preserve"> </v>
      </c>
      <c r="BK406" s="538"/>
      <c r="BL406" s="257"/>
      <c r="BM406" s="257"/>
      <c r="BN406" s="273"/>
      <c r="BO406" s="257"/>
      <c r="BP406" s="273"/>
      <c r="BQ406" s="273"/>
      <c r="BR406" s="273"/>
      <c r="BS406" s="262"/>
      <c r="BT406" s="262"/>
      <c r="BU406" s="262"/>
      <c r="BV406" s="262"/>
      <c r="BW406" s="262"/>
      <c r="BX406" s="538"/>
      <c r="BY406" s="262"/>
      <c r="BZ406" s="262"/>
      <c r="CA406" s="262"/>
      <c r="CB406" s="262"/>
      <c r="CC406" s="262"/>
      <c r="CD406" s="262"/>
      <c r="CE406" s="262"/>
      <c r="CF406" s="262"/>
      <c r="CG406" s="262"/>
      <c r="CH406" s="262"/>
      <c r="CI406" s="262"/>
      <c r="CJ406" s="262"/>
      <c r="CK406" s="262"/>
      <c r="CL406" s="262"/>
      <c r="CM406" s="264"/>
      <c r="CN406" s="538"/>
      <c r="CO406" s="576" t="str">
        <f t="shared" si="69"/>
        <v xml:space="preserve"> </v>
      </c>
      <c r="CP406" s="576" t="str">
        <f t="shared" si="73"/>
        <v xml:space="preserve"> </v>
      </c>
      <c r="CQ406" s="576" t="str">
        <f t="shared" si="74"/>
        <v xml:space="preserve"> </v>
      </c>
      <c r="CR406" s="576" t="str">
        <f t="shared" si="75"/>
        <v xml:space="preserve"> </v>
      </c>
      <c r="CS406" s="102"/>
      <c r="CT406" s="271"/>
    </row>
    <row r="407" spans="1:98" s="107" customFormat="1" ht="12.75" x14ac:dyDescent="0.25">
      <c r="A407" s="380"/>
      <c r="B407" s="376">
        <f>'Données démographiques'!B406</f>
        <v>0</v>
      </c>
      <c r="C407" s="376">
        <f>'Données démographiques'!C406</f>
        <v>0</v>
      </c>
      <c r="D407" s="377">
        <f>'Données démographiques'!D406</f>
        <v>0</v>
      </c>
      <c r="E407" s="377">
        <f>'Données démographiques'!E406</f>
        <v>0</v>
      </c>
      <c r="F407" s="377">
        <f>'Données démographiques'!F406</f>
        <v>0</v>
      </c>
      <c r="G407" s="102"/>
      <c r="H407" s="258"/>
      <c r="I407" s="493"/>
      <c r="J407" s="493"/>
      <c r="K407" s="258"/>
      <c r="L407" s="259"/>
      <c r="M407" s="493"/>
      <c r="N407" s="258"/>
      <c r="O407" s="259"/>
      <c r="P407" s="260"/>
      <c r="Q407" s="260"/>
      <c r="R407" s="260"/>
      <c r="S407" s="260"/>
      <c r="T407" s="260"/>
      <c r="U407" s="539"/>
      <c r="V407" s="258"/>
      <c r="W407" s="430"/>
      <c r="X407" s="430"/>
      <c r="Y407" s="102"/>
      <c r="Z407" s="258"/>
      <c r="AA407" s="431"/>
      <c r="AB407" s="431"/>
      <c r="AC407" s="102"/>
      <c r="AD407" s="259"/>
      <c r="AE407" s="259"/>
      <c r="AF407" s="258"/>
      <c r="AG407" s="259"/>
      <c r="AH407" s="258"/>
      <c r="AI407" s="258"/>
      <c r="AJ407" s="258"/>
      <c r="AK407" s="263"/>
      <c r="AL407" s="263"/>
      <c r="AM407" s="263"/>
      <c r="AN407" s="263"/>
      <c r="AO407" s="263"/>
      <c r="AP407" s="538"/>
      <c r="AQ407" s="263"/>
      <c r="AR407" s="263"/>
      <c r="AS407" s="263"/>
      <c r="AT407" s="263"/>
      <c r="AU407" s="263"/>
      <c r="AV407" s="263"/>
      <c r="AW407" s="263"/>
      <c r="AX407" s="263"/>
      <c r="AY407" s="263"/>
      <c r="AZ407" s="263"/>
      <c r="BA407" s="263"/>
      <c r="BB407" s="263"/>
      <c r="BC407" s="263"/>
      <c r="BD407" s="263"/>
      <c r="BE407" s="265"/>
      <c r="BF407" s="538"/>
      <c r="BG407" s="577" t="str">
        <f t="shared" si="68"/>
        <v xml:space="preserve"> </v>
      </c>
      <c r="BH407" s="577" t="str">
        <f t="shared" si="70"/>
        <v xml:space="preserve"> </v>
      </c>
      <c r="BI407" s="577" t="str">
        <f t="shared" si="71"/>
        <v xml:space="preserve"> </v>
      </c>
      <c r="BJ407" s="577" t="str">
        <f t="shared" si="72"/>
        <v xml:space="preserve"> </v>
      </c>
      <c r="BK407" s="538"/>
      <c r="BL407" s="259"/>
      <c r="BM407" s="259"/>
      <c r="BN407" s="258"/>
      <c r="BO407" s="259"/>
      <c r="BP407" s="258"/>
      <c r="BQ407" s="258"/>
      <c r="BR407" s="258"/>
      <c r="BS407" s="263"/>
      <c r="BT407" s="263"/>
      <c r="BU407" s="263"/>
      <c r="BV407" s="263"/>
      <c r="BW407" s="263"/>
      <c r="BX407" s="538"/>
      <c r="BY407" s="263"/>
      <c r="BZ407" s="263"/>
      <c r="CA407" s="263"/>
      <c r="CB407" s="263"/>
      <c r="CC407" s="263"/>
      <c r="CD407" s="263"/>
      <c r="CE407" s="263"/>
      <c r="CF407" s="263"/>
      <c r="CG407" s="263"/>
      <c r="CH407" s="263"/>
      <c r="CI407" s="263"/>
      <c r="CJ407" s="263"/>
      <c r="CK407" s="263"/>
      <c r="CL407" s="263"/>
      <c r="CM407" s="265"/>
      <c r="CN407" s="538"/>
      <c r="CO407" s="577" t="str">
        <f t="shared" si="69"/>
        <v xml:space="preserve"> </v>
      </c>
      <c r="CP407" s="577" t="str">
        <f t="shared" si="73"/>
        <v xml:space="preserve"> </v>
      </c>
      <c r="CQ407" s="577" t="str">
        <f t="shared" si="74"/>
        <v xml:space="preserve"> </v>
      </c>
      <c r="CR407" s="577" t="str">
        <f t="shared" si="75"/>
        <v xml:space="preserve"> </v>
      </c>
      <c r="CS407" s="102"/>
      <c r="CT407" s="530"/>
    </row>
    <row r="408" spans="1:98" s="107" customFormat="1" ht="12.75" x14ac:dyDescent="0.25">
      <c r="A408" s="380"/>
      <c r="B408" s="169">
        <f>'Données démographiques'!B407</f>
        <v>0</v>
      </c>
      <c r="C408" s="169">
        <f>'Données démographiques'!C407</f>
        <v>0</v>
      </c>
      <c r="D408" s="170">
        <f>'Données démographiques'!D407</f>
        <v>0</v>
      </c>
      <c r="E408" s="170">
        <f>'Données démographiques'!E407</f>
        <v>0</v>
      </c>
      <c r="F408" s="170">
        <f>'Données démographiques'!F407</f>
        <v>0</v>
      </c>
      <c r="G408" s="102"/>
      <c r="H408" s="273"/>
      <c r="I408" s="274"/>
      <c r="J408" s="274"/>
      <c r="K408" s="273"/>
      <c r="L408" s="257"/>
      <c r="M408" s="274"/>
      <c r="N408" s="273"/>
      <c r="O408" s="257"/>
      <c r="P408" s="278"/>
      <c r="Q408" s="278"/>
      <c r="R408" s="278"/>
      <c r="S408" s="278"/>
      <c r="T408" s="278"/>
      <c r="U408" s="537"/>
      <c r="V408" s="273"/>
      <c r="W408" s="255"/>
      <c r="X408" s="255"/>
      <c r="Y408" s="102"/>
      <c r="Z408" s="273"/>
      <c r="AA408" s="172"/>
      <c r="AB408" s="172"/>
      <c r="AC408" s="102"/>
      <c r="AD408" s="257"/>
      <c r="AE408" s="257"/>
      <c r="AF408" s="273"/>
      <c r="AG408" s="257"/>
      <c r="AH408" s="273"/>
      <c r="AI408" s="273"/>
      <c r="AJ408" s="273"/>
      <c r="AK408" s="262"/>
      <c r="AL408" s="262"/>
      <c r="AM408" s="262"/>
      <c r="AN408" s="262"/>
      <c r="AO408" s="262"/>
      <c r="AP408" s="538"/>
      <c r="AQ408" s="262"/>
      <c r="AR408" s="262"/>
      <c r="AS408" s="262"/>
      <c r="AT408" s="262"/>
      <c r="AU408" s="262"/>
      <c r="AV408" s="262"/>
      <c r="AW408" s="262"/>
      <c r="AX408" s="262"/>
      <c r="AY408" s="262"/>
      <c r="AZ408" s="262"/>
      <c r="BA408" s="262"/>
      <c r="BB408" s="262"/>
      <c r="BC408" s="262"/>
      <c r="BD408" s="262"/>
      <c r="BE408" s="264"/>
      <c r="BF408" s="538"/>
      <c r="BG408" s="576" t="str">
        <f t="shared" si="68"/>
        <v xml:space="preserve"> </v>
      </c>
      <c r="BH408" s="576" t="str">
        <f t="shared" si="70"/>
        <v xml:space="preserve"> </v>
      </c>
      <c r="BI408" s="576" t="str">
        <f t="shared" si="71"/>
        <v xml:space="preserve"> </v>
      </c>
      <c r="BJ408" s="576" t="str">
        <f t="shared" si="72"/>
        <v xml:space="preserve"> </v>
      </c>
      <c r="BK408" s="538"/>
      <c r="BL408" s="257"/>
      <c r="BM408" s="257"/>
      <c r="BN408" s="273"/>
      <c r="BO408" s="257"/>
      <c r="BP408" s="273"/>
      <c r="BQ408" s="273"/>
      <c r="BR408" s="273"/>
      <c r="BS408" s="262"/>
      <c r="BT408" s="262"/>
      <c r="BU408" s="262"/>
      <c r="BV408" s="262"/>
      <c r="BW408" s="262"/>
      <c r="BX408" s="538"/>
      <c r="BY408" s="262"/>
      <c r="BZ408" s="262"/>
      <c r="CA408" s="262"/>
      <c r="CB408" s="262"/>
      <c r="CC408" s="262"/>
      <c r="CD408" s="262"/>
      <c r="CE408" s="262"/>
      <c r="CF408" s="262"/>
      <c r="CG408" s="262"/>
      <c r="CH408" s="262"/>
      <c r="CI408" s="262"/>
      <c r="CJ408" s="262"/>
      <c r="CK408" s="262"/>
      <c r="CL408" s="262"/>
      <c r="CM408" s="264"/>
      <c r="CN408" s="538"/>
      <c r="CO408" s="576" t="str">
        <f t="shared" si="69"/>
        <v xml:space="preserve"> </v>
      </c>
      <c r="CP408" s="576" t="str">
        <f t="shared" si="73"/>
        <v xml:space="preserve"> </v>
      </c>
      <c r="CQ408" s="576" t="str">
        <f t="shared" si="74"/>
        <v xml:space="preserve"> </v>
      </c>
      <c r="CR408" s="576" t="str">
        <f t="shared" si="75"/>
        <v xml:space="preserve"> </v>
      </c>
      <c r="CS408" s="102"/>
      <c r="CT408" s="271"/>
    </row>
    <row r="409" spans="1:98" s="107" customFormat="1" ht="12.75" x14ac:dyDescent="0.25">
      <c r="A409" s="380"/>
      <c r="B409" s="376">
        <f>'Données démographiques'!B408</f>
        <v>0</v>
      </c>
      <c r="C409" s="376">
        <f>'Données démographiques'!C408</f>
        <v>0</v>
      </c>
      <c r="D409" s="377">
        <f>'Données démographiques'!D408</f>
        <v>0</v>
      </c>
      <c r="E409" s="377">
        <f>'Données démographiques'!E408</f>
        <v>0</v>
      </c>
      <c r="F409" s="377">
        <f>'Données démographiques'!F408</f>
        <v>0</v>
      </c>
      <c r="G409" s="102"/>
      <c r="H409" s="258"/>
      <c r="I409" s="493"/>
      <c r="J409" s="493"/>
      <c r="K409" s="258"/>
      <c r="L409" s="259"/>
      <c r="M409" s="493"/>
      <c r="N409" s="258"/>
      <c r="O409" s="259"/>
      <c r="P409" s="260"/>
      <c r="Q409" s="260"/>
      <c r="R409" s="260"/>
      <c r="S409" s="260"/>
      <c r="T409" s="260"/>
      <c r="U409" s="539"/>
      <c r="V409" s="258"/>
      <c r="W409" s="430"/>
      <c r="X409" s="430"/>
      <c r="Y409" s="102"/>
      <c r="Z409" s="258"/>
      <c r="AA409" s="431"/>
      <c r="AB409" s="431"/>
      <c r="AC409" s="102"/>
      <c r="AD409" s="259"/>
      <c r="AE409" s="259"/>
      <c r="AF409" s="258"/>
      <c r="AG409" s="259"/>
      <c r="AH409" s="258"/>
      <c r="AI409" s="258"/>
      <c r="AJ409" s="258"/>
      <c r="AK409" s="263"/>
      <c r="AL409" s="263"/>
      <c r="AM409" s="263"/>
      <c r="AN409" s="263"/>
      <c r="AO409" s="263"/>
      <c r="AP409" s="538"/>
      <c r="AQ409" s="263"/>
      <c r="AR409" s="263"/>
      <c r="AS409" s="263"/>
      <c r="AT409" s="263"/>
      <c r="AU409" s="263"/>
      <c r="AV409" s="263"/>
      <c r="AW409" s="263"/>
      <c r="AX409" s="263"/>
      <c r="AY409" s="263"/>
      <c r="AZ409" s="263"/>
      <c r="BA409" s="263"/>
      <c r="BB409" s="263"/>
      <c r="BC409" s="263"/>
      <c r="BD409" s="263"/>
      <c r="BE409" s="265"/>
      <c r="BF409" s="538"/>
      <c r="BG409" s="577" t="str">
        <f t="shared" si="68"/>
        <v xml:space="preserve"> </v>
      </c>
      <c r="BH409" s="577" t="str">
        <f t="shared" si="70"/>
        <v xml:space="preserve"> </v>
      </c>
      <c r="BI409" s="577" t="str">
        <f t="shared" si="71"/>
        <v xml:space="preserve"> </v>
      </c>
      <c r="BJ409" s="577" t="str">
        <f t="shared" si="72"/>
        <v xml:space="preserve"> </v>
      </c>
      <c r="BK409" s="538"/>
      <c r="BL409" s="259"/>
      <c r="BM409" s="259"/>
      <c r="BN409" s="258"/>
      <c r="BO409" s="259"/>
      <c r="BP409" s="258"/>
      <c r="BQ409" s="258"/>
      <c r="BR409" s="258"/>
      <c r="BS409" s="263"/>
      <c r="BT409" s="263"/>
      <c r="BU409" s="263"/>
      <c r="BV409" s="263"/>
      <c r="BW409" s="263"/>
      <c r="BX409" s="538"/>
      <c r="BY409" s="263"/>
      <c r="BZ409" s="263"/>
      <c r="CA409" s="263"/>
      <c r="CB409" s="263"/>
      <c r="CC409" s="263"/>
      <c r="CD409" s="263"/>
      <c r="CE409" s="263"/>
      <c r="CF409" s="263"/>
      <c r="CG409" s="263"/>
      <c r="CH409" s="263"/>
      <c r="CI409" s="263"/>
      <c r="CJ409" s="263"/>
      <c r="CK409" s="263"/>
      <c r="CL409" s="263"/>
      <c r="CM409" s="265"/>
      <c r="CN409" s="538"/>
      <c r="CO409" s="577" t="str">
        <f t="shared" si="69"/>
        <v xml:space="preserve"> </v>
      </c>
      <c r="CP409" s="577" t="str">
        <f t="shared" si="73"/>
        <v xml:space="preserve"> </v>
      </c>
      <c r="CQ409" s="577" t="str">
        <f t="shared" si="74"/>
        <v xml:space="preserve"> </v>
      </c>
      <c r="CR409" s="577" t="str">
        <f t="shared" si="75"/>
        <v xml:space="preserve"> </v>
      </c>
      <c r="CS409" s="102"/>
      <c r="CT409" s="530"/>
    </row>
    <row r="410" spans="1:98" s="107" customFormat="1" ht="12.75" x14ac:dyDescent="0.25">
      <c r="A410" s="380"/>
      <c r="B410" s="169">
        <f>'Données démographiques'!B409</f>
        <v>0</v>
      </c>
      <c r="C410" s="169">
        <f>'Données démographiques'!C409</f>
        <v>0</v>
      </c>
      <c r="D410" s="170">
        <f>'Données démographiques'!D409</f>
        <v>0</v>
      </c>
      <c r="E410" s="170">
        <f>'Données démographiques'!E409</f>
        <v>0</v>
      </c>
      <c r="F410" s="170">
        <f>'Données démographiques'!F409</f>
        <v>0</v>
      </c>
      <c r="G410" s="102"/>
      <c r="H410" s="273"/>
      <c r="I410" s="274"/>
      <c r="J410" s="274"/>
      <c r="K410" s="273"/>
      <c r="L410" s="257"/>
      <c r="M410" s="274"/>
      <c r="N410" s="273"/>
      <c r="O410" s="257"/>
      <c r="P410" s="278"/>
      <c r="Q410" s="278"/>
      <c r="R410" s="278"/>
      <c r="S410" s="278"/>
      <c r="T410" s="278"/>
      <c r="U410" s="537"/>
      <c r="V410" s="273"/>
      <c r="W410" s="255"/>
      <c r="X410" s="255"/>
      <c r="Y410" s="102"/>
      <c r="Z410" s="273"/>
      <c r="AA410" s="172"/>
      <c r="AB410" s="172"/>
      <c r="AC410" s="102"/>
      <c r="AD410" s="257"/>
      <c r="AE410" s="257"/>
      <c r="AF410" s="273"/>
      <c r="AG410" s="257"/>
      <c r="AH410" s="273"/>
      <c r="AI410" s="273"/>
      <c r="AJ410" s="273"/>
      <c r="AK410" s="262"/>
      <c r="AL410" s="262"/>
      <c r="AM410" s="262"/>
      <c r="AN410" s="262"/>
      <c r="AO410" s="262"/>
      <c r="AP410" s="538"/>
      <c r="AQ410" s="262"/>
      <c r="AR410" s="262"/>
      <c r="AS410" s="262"/>
      <c r="AT410" s="262"/>
      <c r="AU410" s="262"/>
      <c r="AV410" s="262"/>
      <c r="AW410" s="262"/>
      <c r="AX410" s="262"/>
      <c r="AY410" s="262"/>
      <c r="AZ410" s="262"/>
      <c r="BA410" s="262"/>
      <c r="BB410" s="262"/>
      <c r="BC410" s="262"/>
      <c r="BD410" s="262"/>
      <c r="BE410" s="264"/>
      <c r="BF410" s="538"/>
      <c r="BG410" s="576" t="str">
        <f t="shared" si="68"/>
        <v xml:space="preserve"> </v>
      </c>
      <c r="BH410" s="576" t="str">
        <f t="shared" si="70"/>
        <v xml:space="preserve"> </v>
      </c>
      <c r="BI410" s="576" t="str">
        <f t="shared" si="71"/>
        <v xml:space="preserve"> </v>
      </c>
      <c r="BJ410" s="576" t="str">
        <f t="shared" si="72"/>
        <v xml:space="preserve"> </v>
      </c>
      <c r="BK410" s="538"/>
      <c r="BL410" s="257"/>
      <c r="BM410" s="257"/>
      <c r="BN410" s="273"/>
      <c r="BO410" s="257"/>
      <c r="BP410" s="273"/>
      <c r="BQ410" s="273"/>
      <c r="BR410" s="273"/>
      <c r="BS410" s="262"/>
      <c r="BT410" s="262"/>
      <c r="BU410" s="262"/>
      <c r="BV410" s="262"/>
      <c r="BW410" s="262"/>
      <c r="BX410" s="538"/>
      <c r="BY410" s="262"/>
      <c r="BZ410" s="262"/>
      <c r="CA410" s="262"/>
      <c r="CB410" s="262"/>
      <c r="CC410" s="262"/>
      <c r="CD410" s="262"/>
      <c r="CE410" s="262"/>
      <c r="CF410" s="262"/>
      <c r="CG410" s="262"/>
      <c r="CH410" s="262"/>
      <c r="CI410" s="262"/>
      <c r="CJ410" s="262"/>
      <c r="CK410" s="262"/>
      <c r="CL410" s="262"/>
      <c r="CM410" s="264"/>
      <c r="CN410" s="538"/>
      <c r="CO410" s="576" t="str">
        <f t="shared" si="69"/>
        <v xml:space="preserve"> </v>
      </c>
      <c r="CP410" s="576" t="str">
        <f t="shared" si="73"/>
        <v xml:space="preserve"> </v>
      </c>
      <c r="CQ410" s="576" t="str">
        <f t="shared" si="74"/>
        <v xml:space="preserve"> </v>
      </c>
      <c r="CR410" s="576" t="str">
        <f t="shared" si="75"/>
        <v xml:space="preserve"> </v>
      </c>
      <c r="CS410" s="102"/>
      <c r="CT410" s="271"/>
    </row>
    <row r="411" spans="1:98" s="107" customFormat="1" ht="12.75" x14ac:dyDescent="0.25">
      <c r="A411" s="380"/>
      <c r="B411" s="376">
        <f>'Données démographiques'!B410</f>
        <v>0</v>
      </c>
      <c r="C411" s="376">
        <f>'Données démographiques'!C410</f>
        <v>0</v>
      </c>
      <c r="D411" s="377">
        <f>'Données démographiques'!D410</f>
        <v>0</v>
      </c>
      <c r="E411" s="377">
        <f>'Données démographiques'!E410</f>
        <v>0</v>
      </c>
      <c r="F411" s="377">
        <f>'Données démographiques'!F410</f>
        <v>0</v>
      </c>
      <c r="G411" s="102"/>
      <c r="H411" s="258"/>
      <c r="I411" s="493"/>
      <c r="J411" s="493"/>
      <c r="K411" s="258"/>
      <c r="L411" s="259"/>
      <c r="M411" s="493"/>
      <c r="N411" s="258"/>
      <c r="O411" s="259"/>
      <c r="P411" s="260"/>
      <c r="Q411" s="260"/>
      <c r="R411" s="260"/>
      <c r="S411" s="260"/>
      <c r="T411" s="260"/>
      <c r="U411" s="539"/>
      <c r="V411" s="258"/>
      <c r="W411" s="430"/>
      <c r="X411" s="430"/>
      <c r="Y411" s="102"/>
      <c r="Z411" s="258"/>
      <c r="AA411" s="431"/>
      <c r="AB411" s="431"/>
      <c r="AC411" s="102"/>
      <c r="AD411" s="259"/>
      <c r="AE411" s="259"/>
      <c r="AF411" s="258"/>
      <c r="AG411" s="259"/>
      <c r="AH411" s="258"/>
      <c r="AI411" s="258"/>
      <c r="AJ411" s="258"/>
      <c r="AK411" s="263"/>
      <c r="AL411" s="263"/>
      <c r="AM411" s="263"/>
      <c r="AN411" s="263"/>
      <c r="AO411" s="263"/>
      <c r="AP411" s="538"/>
      <c r="AQ411" s="263"/>
      <c r="AR411" s="263"/>
      <c r="AS411" s="263"/>
      <c r="AT411" s="263"/>
      <c r="AU411" s="263"/>
      <c r="AV411" s="263"/>
      <c r="AW411" s="263"/>
      <c r="AX411" s="263"/>
      <c r="AY411" s="263"/>
      <c r="AZ411" s="263"/>
      <c r="BA411" s="263"/>
      <c r="BB411" s="263"/>
      <c r="BC411" s="263"/>
      <c r="BD411" s="263"/>
      <c r="BE411" s="265"/>
      <c r="BF411" s="538"/>
      <c r="BG411" s="577" t="str">
        <f t="shared" si="68"/>
        <v xml:space="preserve"> </v>
      </c>
      <c r="BH411" s="577" t="str">
        <f t="shared" si="70"/>
        <v xml:space="preserve"> </v>
      </c>
      <c r="BI411" s="577" t="str">
        <f t="shared" si="71"/>
        <v xml:space="preserve"> </v>
      </c>
      <c r="BJ411" s="577" t="str">
        <f t="shared" si="72"/>
        <v xml:space="preserve"> </v>
      </c>
      <c r="BK411" s="538"/>
      <c r="BL411" s="259"/>
      <c r="BM411" s="259"/>
      <c r="BN411" s="258"/>
      <c r="BO411" s="259"/>
      <c r="BP411" s="258"/>
      <c r="BQ411" s="258"/>
      <c r="BR411" s="258"/>
      <c r="BS411" s="263"/>
      <c r="BT411" s="263"/>
      <c r="BU411" s="263"/>
      <c r="BV411" s="263"/>
      <c r="BW411" s="263"/>
      <c r="BX411" s="538"/>
      <c r="BY411" s="263"/>
      <c r="BZ411" s="263"/>
      <c r="CA411" s="263"/>
      <c r="CB411" s="263"/>
      <c r="CC411" s="263"/>
      <c r="CD411" s="263"/>
      <c r="CE411" s="263"/>
      <c r="CF411" s="263"/>
      <c r="CG411" s="263"/>
      <c r="CH411" s="263"/>
      <c r="CI411" s="263"/>
      <c r="CJ411" s="263"/>
      <c r="CK411" s="263"/>
      <c r="CL411" s="263"/>
      <c r="CM411" s="265"/>
      <c r="CN411" s="538"/>
      <c r="CO411" s="577" t="str">
        <f t="shared" si="69"/>
        <v xml:space="preserve"> </v>
      </c>
      <c r="CP411" s="577" t="str">
        <f t="shared" si="73"/>
        <v xml:space="preserve"> </v>
      </c>
      <c r="CQ411" s="577" t="str">
        <f t="shared" si="74"/>
        <v xml:space="preserve"> </v>
      </c>
      <c r="CR411" s="577" t="str">
        <f t="shared" si="75"/>
        <v xml:space="preserve"> </v>
      </c>
      <c r="CS411" s="102"/>
      <c r="CT411" s="530"/>
    </row>
    <row r="412" spans="1:98" s="107" customFormat="1" ht="12.75" x14ac:dyDescent="0.25">
      <c r="A412" s="380"/>
      <c r="B412" s="169">
        <f>'Données démographiques'!B411</f>
        <v>0</v>
      </c>
      <c r="C412" s="169">
        <f>'Données démographiques'!C411</f>
        <v>0</v>
      </c>
      <c r="D412" s="170">
        <f>'Données démographiques'!D411</f>
        <v>0</v>
      </c>
      <c r="E412" s="170">
        <f>'Données démographiques'!E411</f>
        <v>0</v>
      </c>
      <c r="F412" s="170">
        <f>'Données démographiques'!F411</f>
        <v>0</v>
      </c>
      <c r="G412" s="102"/>
      <c r="H412" s="273"/>
      <c r="I412" s="274"/>
      <c r="J412" s="274"/>
      <c r="K412" s="273"/>
      <c r="L412" s="257"/>
      <c r="M412" s="274"/>
      <c r="N412" s="273"/>
      <c r="O412" s="257"/>
      <c r="P412" s="278"/>
      <c r="Q412" s="278"/>
      <c r="R412" s="278"/>
      <c r="S412" s="278"/>
      <c r="T412" s="278"/>
      <c r="U412" s="537"/>
      <c r="V412" s="273"/>
      <c r="W412" s="255"/>
      <c r="X412" s="255"/>
      <c r="Y412" s="102"/>
      <c r="Z412" s="273"/>
      <c r="AA412" s="172"/>
      <c r="AB412" s="172"/>
      <c r="AC412" s="102"/>
      <c r="AD412" s="257"/>
      <c r="AE412" s="257"/>
      <c r="AF412" s="273"/>
      <c r="AG412" s="257"/>
      <c r="AH412" s="273"/>
      <c r="AI412" s="273"/>
      <c r="AJ412" s="273"/>
      <c r="AK412" s="262"/>
      <c r="AL412" s="262"/>
      <c r="AM412" s="262"/>
      <c r="AN412" s="262"/>
      <c r="AO412" s="262"/>
      <c r="AP412" s="538"/>
      <c r="AQ412" s="262"/>
      <c r="AR412" s="262"/>
      <c r="AS412" s="262"/>
      <c r="AT412" s="262"/>
      <c r="AU412" s="262"/>
      <c r="AV412" s="262"/>
      <c r="AW412" s="262"/>
      <c r="AX412" s="262"/>
      <c r="AY412" s="262"/>
      <c r="AZ412" s="262"/>
      <c r="BA412" s="262"/>
      <c r="BB412" s="262"/>
      <c r="BC412" s="262"/>
      <c r="BD412" s="262"/>
      <c r="BE412" s="264"/>
      <c r="BF412" s="538"/>
      <c r="BG412" s="576" t="str">
        <f t="shared" si="68"/>
        <v xml:space="preserve"> </v>
      </c>
      <c r="BH412" s="576" t="str">
        <f t="shared" si="70"/>
        <v xml:space="preserve"> </v>
      </c>
      <c r="BI412" s="576" t="str">
        <f t="shared" si="71"/>
        <v xml:space="preserve"> </v>
      </c>
      <c r="BJ412" s="576" t="str">
        <f t="shared" si="72"/>
        <v xml:space="preserve"> </v>
      </c>
      <c r="BK412" s="538"/>
      <c r="BL412" s="257"/>
      <c r="BM412" s="257"/>
      <c r="BN412" s="273"/>
      <c r="BO412" s="257"/>
      <c r="BP412" s="273"/>
      <c r="BQ412" s="273"/>
      <c r="BR412" s="273"/>
      <c r="BS412" s="262"/>
      <c r="BT412" s="262"/>
      <c r="BU412" s="262"/>
      <c r="BV412" s="262"/>
      <c r="BW412" s="262"/>
      <c r="BX412" s="538"/>
      <c r="BY412" s="262"/>
      <c r="BZ412" s="262"/>
      <c r="CA412" s="262"/>
      <c r="CB412" s="262"/>
      <c r="CC412" s="262"/>
      <c r="CD412" s="262"/>
      <c r="CE412" s="262"/>
      <c r="CF412" s="262"/>
      <c r="CG412" s="262"/>
      <c r="CH412" s="262"/>
      <c r="CI412" s="262"/>
      <c r="CJ412" s="262"/>
      <c r="CK412" s="262"/>
      <c r="CL412" s="262"/>
      <c r="CM412" s="264"/>
      <c r="CN412" s="538"/>
      <c r="CO412" s="576" t="str">
        <f t="shared" si="69"/>
        <v xml:space="preserve"> </v>
      </c>
      <c r="CP412" s="576" t="str">
        <f t="shared" si="73"/>
        <v xml:space="preserve"> </v>
      </c>
      <c r="CQ412" s="576" t="str">
        <f t="shared" si="74"/>
        <v xml:space="preserve"> </v>
      </c>
      <c r="CR412" s="576" t="str">
        <f t="shared" si="75"/>
        <v xml:space="preserve"> </v>
      </c>
      <c r="CS412" s="102"/>
      <c r="CT412" s="271"/>
    </row>
    <row r="413" spans="1:98" s="107" customFormat="1" ht="12.75" x14ac:dyDescent="0.25">
      <c r="A413" s="380"/>
      <c r="B413" s="376">
        <f>'Données démographiques'!B412</f>
        <v>0</v>
      </c>
      <c r="C413" s="376">
        <f>'Données démographiques'!C412</f>
        <v>0</v>
      </c>
      <c r="D413" s="377">
        <f>'Données démographiques'!D412</f>
        <v>0</v>
      </c>
      <c r="E413" s="377">
        <f>'Données démographiques'!E412</f>
        <v>0</v>
      </c>
      <c r="F413" s="377">
        <f>'Données démographiques'!F412</f>
        <v>0</v>
      </c>
      <c r="G413" s="102"/>
      <c r="H413" s="258"/>
      <c r="I413" s="493"/>
      <c r="J413" s="493"/>
      <c r="K413" s="258"/>
      <c r="L413" s="259"/>
      <c r="M413" s="493"/>
      <c r="N413" s="258"/>
      <c r="O413" s="259"/>
      <c r="P413" s="260"/>
      <c r="Q413" s="260"/>
      <c r="R413" s="260"/>
      <c r="S413" s="260"/>
      <c r="T413" s="260"/>
      <c r="U413" s="539"/>
      <c r="V413" s="258"/>
      <c r="W413" s="430"/>
      <c r="X413" s="430"/>
      <c r="Y413" s="102"/>
      <c r="Z413" s="258"/>
      <c r="AA413" s="431"/>
      <c r="AB413" s="431"/>
      <c r="AC413" s="102"/>
      <c r="AD413" s="259"/>
      <c r="AE413" s="259"/>
      <c r="AF413" s="258"/>
      <c r="AG413" s="259"/>
      <c r="AH413" s="258"/>
      <c r="AI413" s="258"/>
      <c r="AJ413" s="258"/>
      <c r="AK413" s="263"/>
      <c r="AL413" s="263"/>
      <c r="AM413" s="263"/>
      <c r="AN413" s="263"/>
      <c r="AO413" s="263"/>
      <c r="AP413" s="538"/>
      <c r="AQ413" s="263"/>
      <c r="AR413" s="263"/>
      <c r="AS413" s="263"/>
      <c r="AT413" s="263"/>
      <c r="AU413" s="263"/>
      <c r="AV413" s="263"/>
      <c r="AW413" s="263"/>
      <c r="AX413" s="263"/>
      <c r="AY413" s="263"/>
      <c r="AZ413" s="263"/>
      <c r="BA413" s="263"/>
      <c r="BB413" s="263"/>
      <c r="BC413" s="263"/>
      <c r="BD413" s="263"/>
      <c r="BE413" s="265"/>
      <c r="BF413" s="538"/>
      <c r="BG413" s="577" t="str">
        <f t="shared" si="68"/>
        <v xml:space="preserve"> </v>
      </c>
      <c r="BH413" s="577" t="str">
        <f t="shared" si="70"/>
        <v xml:space="preserve"> </v>
      </c>
      <c r="BI413" s="577" t="str">
        <f t="shared" si="71"/>
        <v xml:space="preserve"> </v>
      </c>
      <c r="BJ413" s="577" t="str">
        <f t="shared" si="72"/>
        <v xml:space="preserve"> </v>
      </c>
      <c r="BK413" s="538"/>
      <c r="BL413" s="259"/>
      <c r="BM413" s="259"/>
      <c r="BN413" s="258"/>
      <c r="BO413" s="259"/>
      <c r="BP413" s="258"/>
      <c r="BQ413" s="258"/>
      <c r="BR413" s="258"/>
      <c r="BS413" s="263"/>
      <c r="BT413" s="263"/>
      <c r="BU413" s="263"/>
      <c r="BV413" s="263"/>
      <c r="BW413" s="263"/>
      <c r="BX413" s="538"/>
      <c r="BY413" s="263"/>
      <c r="BZ413" s="263"/>
      <c r="CA413" s="263"/>
      <c r="CB413" s="263"/>
      <c r="CC413" s="263"/>
      <c r="CD413" s="263"/>
      <c r="CE413" s="263"/>
      <c r="CF413" s="263"/>
      <c r="CG413" s="263"/>
      <c r="CH413" s="263"/>
      <c r="CI413" s="263"/>
      <c r="CJ413" s="263"/>
      <c r="CK413" s="263"/>
      <c r="CL413" s="263"/>
      <c r="CM413" s="265"/>
      <c r="CN413" s="538"/>
      <c r="CO413" s="577" t="str">
        <f t="shared" si="69"/>
        <v xml:space="preserve"> </v>
      </c>
      <c r="CP413" s="577" t="str">
        <f t="shared" si="73"/>
        <v xml:space="preserve"> </v>
      </c>
      <c r="CQ413" s="577" t="str">
        <f t="shared" si="74"/>
        <v xml:space="preserve"> </v>
      </c>
      <c r="CR413" s="577" t="str">
        <f t="shared" si="75"/>
        <v xml:space="preserve"> </v>
      </c>
      <c r="CS413" s="102"/>
      <c r="CT413" s="530"/>
    </row>
    <row r="414" spans="1:98" s="107" customFormat="1" ht="12.75" x14ac:dyDescent="0.25">
      <c r="A414" s="380"/>
      <c r="B414" s="169">
        <f>'Données démographiques'!B413</f>
        <v>0</v>
      </c>
      <c r="C414" s="169">
        <f>'Données démographiques'!C413</f>
        <v>0</v>
      </c>
      <c r="D414" s="170">
        <f>'Données démographiques'!D413</f>
        <v>0</v>
      </c>
      <c r="E414" s="170">
        <f>'Données démographiques'!E413</f>
        <v>0</v>
      </c>
      <c r="F414" s="170">
        <f>'Données démographiques'!F413</f>
        <v>0</v>
      </c>
      <c r="G414" s="102"/>
      <c r="H414" s="273"/>
      <c r="I414" s="274"/>
      <c r="J414" s="274"/>
      <c r="K414" s="273"/>
      <c r="L414" s="257"/>
      <c r="M414" s="274"/>
      <c r="N414" s="273"/>
      <c r="O414" s="257"/>
      <c r="P414" s="278"/>
      <c r="Q414" s="278"/>
      <c r="R414" s="278"/>
      <c r="S414" s="278"/>
      <c r="T414" s="278"/>
      <c r="U414" s="537"/>
      <c r="V414" s="273"/>
      <c r="W414" s="255"/>
      <c r="X414" s="255"/>
      <c r="Y414" s="102"/>
      <c r="Z414" s="273"/>
      <c r="AA414" s="172"/>
      <c r="AB414" s="172"/>
      <c r="AC414" s="102"/>
      <c r="AD414" s="257"/>
      <c r="AE414" s="257"/>
      <c r="AF414" s="273"/>
      <c r="AG414" s="257"/>
      <c r="AH414" s="273"/>
      <c r="AI414" s="273"/>
      <c r="AJ414" s="273"/>
      <c r="AK414" s="262"/>
      <c r="AL414" s="262"/>
      <c r="AM414" s="262"/>
      <c r="AN414" s="262"/>
      <c r="AO414" s="262"/>
      <c r="AP414" s="538"/>
      <c r="AQ414" s="262"/>
      <c r="AR414" s="262"/>
      <c r="AS414" s="262"/>
      <c r="AT414" s="262"/>
      <c r="AU414" s="262"/>
      <c r="AV414" s="262"/>
      <c r="AW414" s="262"/>
      <c r="AX414" s="262"/>
      <c r="AY414" s="262"/>
      <c r="AZ414" s="262"/>
      <c r="BA414" s="262"/>
      <c r="BB414" s="262"/>
      <c r="BC414" s="262"/>
      <c r="BD414" s="262"/>
      <c r="BE414" s="264"/>
      <c r="BF414" s="538"/>
      <c r="BG414" s="576" t="str">
        <f t="shared" si="68"/>
        <v xml:space="preserve"> </v>
      </c>
      <c r="BH414" s="576" t="str">
        <f t="shared" si="70"/>
        <v xml:space="preserve"> </v>
      </c>
      <c r="BI414" s="576" t="str">
        <f t="shared" si="71"/>
        <v xml:space="preserve"> </v>
      </c>
      <c r="BJ414" s="576" t="str">
        <f t="shared" si="72"/>
        <v xml:space="preserve"> </v>
      </c>
      <c r="BK414" s="538"/>
      <c r="BL414" s="257"/>
      <c r="BM414" s="257"/>
      <c r="BN414" s="273"/>
      <c r="BO414" s="257"/>
      <c r="BP414" s="273"/>
      <c r="BQ414" s="273"/>
      <c r="BR414" s="273"/>
      <c r="BS414" s="262"/>
      <c r="BT414" s="262"/>
      <c r="BU414" s="262"/>
      <c r="BV414" s="262"/>
      <c r="BW414" s="262"/>
      <c r="BX414" s="538"/>
      <c r="BY414" s="262"/>
      <c r="BZ414" s="262"/>
      <c r="CA414" s="262"/>
      <c r="CB414" s="262"/>
      <c r="CC414" s="262"/>
      <c r="CD414" s="262"/>
      <c r="CE414" s="262"/>
      <c r="CF414" s="262"/>
      <c r="CG414" s="262"/>
      <c r="CH414" s="262"/>
      <c r="CI414" s="262"/>
      <c r="CJ414" s="262"/>
      <c r="CK414" s="262"/>
      <c r="CL414" s="262"/>
      <c r="CM414" s="264"/>
      <c r="CN414" s="538"/>
      <c r="CO414" s="576" t="str">
        <f t="shared" si="69"/>
        <v xml:space="preserve"> </v>
      </c>
      <c r="CP414" s="576" t="str">
        <f t="shared" si="73"/>
        <v xml:space="preserve"> </v>
      </c>
      <c r="CQ414" s="576" t="str">
        <f t="shared" si="74"/>
        <v xml:space="preserve"> </v>
      </c>
      <c r="CR414" s="576" t="str">
        <f t="shared" si="75"/>
        <v xml:space="preserve"> </v>
      </c>
      <c r="CS414" s="102"/>
      <c r="CT414" s="271"/>
    </row>
    <row r="415" spans="1:98" s="107" customFormat="1" ht="12.75" x14ac:dyDescent="0.25">
      <c r="A415" s="380"/>
      <c r="B415" s="376">
        <f>'Données démographiques'!B414</f>
        <v>0</v>
      </c>
      <c r="C415" s="376">
        <f>'Données démographiques'!C414</f>
        <v>0</v>
      </c>
      <c r="D415" s="377">
        <f>'Données démographiques'!D414</f>
        <v>0</v>
      </c>
      <c r="E415" s="377">
        <f>'Données démographiques'!E414</f>
        <v>0</v>
      </c>
      <c r="F415" s="377">
        <f>'Données démographiques'!F414</f>
        <v>0</v>
      </c>
      <c r="G415" s="102"/>
      <c r="H415" s="258"/>
      <c r="I415" s="493"/>
      <c r="J415" s="493"/>
      <c r="K415" s="258"/>
      <c r="L415" s="259"/>
      <c r="M415" s="493"/>
      <c r="N415" s="258"/>
      <c r="O415" s="259"/>
      <c r="P415" s="260"/>
      <c r="Q415" s="260"/>
      <c r="R415" s="260"/>
      <c r="S415" s="260"/>
      <c r="T415" s="260"/>
      <c r="U415" s="539"/>
      <c r="V415" s="258"/>
      <c r="W415" s="430"/>
      <c r="X415" s="430"/>
      <c r="Y415" s="102"/>
      <c r="Z415" s="258"/>
      <c r="AA415" s="431"/>
      <c r="AB415" s="431"/>
      <c r="AC415" s="102"/>
      <c r="AD415" s="259"/>
      <c r="AE415" s="259"/>
      <c r="AF415" s="258"/>
      <c r="AG415" s="259"/>
      <c r="AH415" s="258"/>
      <c r="AI415" s="258"/>
      <c r="AJ415" s="258"/>
      <c r="AK415" s="263"/>
      <c r="AL415" s="263"/>
      <c r="AM415" s="263"/>
      <c r="AN415" s="263"/>
      <c r="AO415" s="263"/>
      <c r="AP415" s="538"/>
      <c r="AQ415" s="263"/>
      <c r="AR415" s="263"/>
      <c r="AS415" s="263"/>
      <c r="AT415" s="263"/>
      <c r="AU415" s="263"/>
      <c r="AV415" s="263"/>
      <c r="AW415" s="263"/>
      <c r="AX415" s="263"/>
      <c r="AY415" s="263"/>
      <c r="AZ415" s="263"/>
      <c r="BA415" s="263"/>
      <c r="BB415" s="263"/>
      <c r="BC415" s="263"/>
      <c r="BD415" s="263"/>
      <c r="BE415" s="265"/>
      <c r="BF415" s="538"/>
      <c r="BG415" s="577" t="str">
        <f t="shared" si="68"/>
        <v xml:space="preserve"> </v>
      </c>
      <c r="BH415" s="577" t="str">
        <f t="shared" si="70"/>
        <v xml:space="preserve"> </v>
      </c>
      <c r="BI415" s="577" t="str">
        <f t="shared" si="71"/>
        <v xml:space="preserve"> </v>
      </c>
      <c r="BJ415" s="577" t="str">
        <f t="shared" si="72"/>
        <v xml:space="preserve"> </v>
      </c>
      <c r="BK415" s="538"/>
      <c r="BL415" s="259"/>
      <c r="BM415" s="259"/>
      <c r="BN415" s="258"/>
      <c r="BO415" s="259"/>
      <c r="BP415" s="258"/>
      <c r="BQ415" s="258"/>
      <c r="BR415" s="258"/>
      <c r="BS415" s="263"/>
      <c r="BT415" s="263"/>
      <c r="BU415" s="263"/>
      <c r="BV415" s="263"/>
      <c r="BW415" s="263"/>
      <c r="BX415" s="538"/>
      <c r="BY415" s="263"/>
      <c r="BZ415" s="263"/>
      <c r="CA415" s="263"/>
      <c r="CB415" s="263"/>
      <c r="CC415" s="263"/>
      <c r="CD415" s="263"/>
      <c r="CE415" s="263"/>
      <c r="CF415" s="263"/>
      <c r="CG415" s="263"/>
      <c r="CH415" s="263"/>
      <c r="CI415" s="263"/>
      <c r="CJ415" s="263"/>
      <c r="CK415" s="263"/>
      <c r="CL415" s="263"/>
      <c r="CM415" s="265"/>
      <c r="CN415" s="538"/>
      <c r="CO415" s="577" t="str">
        <f t="shared" si="69"/>
        <v xml:space="preserve"> </v>
      </c>
      <c r="CP415" s="577" t="str">
        <f t="shared" si="73"/>
        <v xml:space="preserve"> </v>
      </c>
      <c r="CQ415" s="577" t="str">
        <f t="shared" si="74"/>
        <v xml:space="preserve"> </v>
      </c>
      <c r="CR415" s="577" t="str">
        <f t="shared" si="75"/>
        <v xml:space="preserve"> </v>
      </c>
      <c r="CS415" s="102"/>
      <c r="CT415" s="530"/>
    </row>
    <row r="416" spans="1:98" s="107" customFormat="1" ht="12.75" x14ac:dyDescent="0.25">
      <c r="A416" s="380"/>
      <c r="B416" s="169">
        <f>'Données démographiques'!B415</f>
        <v>0</v>
      </c>
      <c r="C416" s="169">
        <f>'Données démographiques'!C415</f>
        <v>0</v>
      </c>
      <c r="D416" s="170">
        <f>'Données démographiques'!D415</f>
        <v>0</v>
      </c>
      <c r="E416" s="170">
        <f>'Données démographiques'!E415</f>
        <v>0</v>
      </c>
      <c r="F416" s="170">
        <f>'Données démographiques'!F415</f>
        <v>0</v>
      </c>
      <c r="G416" s="102"/>
      <c r="H416" s="273"/>
      <c r="I416" s="274"/>
      <c r="J416" s="274"/>
      <c r="K416" s="273"/>
      <c r="L416" s="257"/>
      <c r="M416" s="274"/>
      <c r="N416" s="273"/>
      <c r="O416" s="257"/>
      <c r="P416" s="278"/>
      <c r="Q416" s="278"/>
      <c r="R416" s="278"/>
      <c r="S416" s="278"/>
      <c r="T416" s="278"/>
      <c r="U416" s="537"/>
      <c r="V416" s="273"/>
      <c r="W416" s="255"/>
      <c r="X416" s="255"/>
      <c r="Y416" s="102"/>
      <c r="Z416" s="273"/>
      <c r="AA416" s="172"/>
      <c r="AB416" s="172"/>
      <c r="AC416" s="102"/>
      <c r="AD416" s="257"/>
      <c r="AE416" s="257"/>
      <c r="AF416" s="273"/>
      <c r="AG416" s="257"/>
      <c r="AH416" s="273"/>
      <c r="AI416" s="273"/>
      <c r="AJ416" s="273"/>
      <c r="AK416" s="262"/>
      <c r="AL416" s="262"/>
      <c r="AM416" s="262"/>
      <c r="AN416" s="262"/>
      <c r="AO416" s="262"/>
      <c r="AP416" s="538"/>
      <c r="AQ416" s="262"/>
      <c r="AR416" s="262"/>
      <c r="AS416" s="262"/>
      <c r="AT416" s="262"/>
      <c r="AU416" s="262"/>
      <c r="AV416" s="262"/>
      <c r="AW416" s="262"/>
      <c r="AX416" s="262"/>
      <c r="AY416" s="262"/>
      <c r="AZ416" s="262"/>
      <c r="BA416" s="262"/>
      <c r="BB416" s="262"/>
      <c r="BC416" s="262"/>
      <c r="BD416" s="262"/>
      <c r="BE416" s="264"/>
      <c r="BF416" s="538"/>
      <c r="BG416" s="576" t="str">
        <f t="shared" si="68"/>
        <v xml:space="preserve"> </v>
      </c>
      <c r="BH416" s="576" t="str">
        <f t="shared" si="70"/>
        <v xml:space="preserve"> </v>
      </c>
      <c r="BI416" s="576" t="str">
        <f t="shared" si="71"/>
        <v xml:space="preserve"> </v>
      </c>
      <c r="BJ416" s="576" t="str">
        <f t="shared" si="72"/>
        <v xml:space="preserve"> </v>
      </c>
      <c r="BK416" s="538"/>
      <c r="BL416" s="257"/>
      <c r="BM416" s="257"/>
      <c r="BN416" s="273"/>
      <c r="BO416" s="257"/>
      <c r="BP416" s="273"/>
      <c r="BQ416" s="273"/>
      <c r="BR416" s="273"/>
      <c r="BS416" s="262"/>
      <c r="BT416" s="262"/>
      <c r="BU416" s="262"/>
      <c r="BV416" s="262"/>
      <c r="BW416" s="262"/>
      <c r="BX416" s="538"/>
      <c r="BY416" s="262"/>
      <c r="BZ416" s="262"/>
      <c r="CA416" s="262"/>
      <c r="CB416" s="262"/>
      <c r="CC416" s="262"/>
      <c r="CD416" s="262"/>
      <c r="CE416" s="262"/>
      <c r="CF416" s="262"/>
      <c r="CG416" s="262"/>
      <c r="CH416" s="262"/>
      <c r="CI416" s="262"/>
      <c r="CJ416" s="262"/>
      <c r="CK416" s="262"/>
      <c r="CL416" s="262"/>
      <c r="CM416" s="264"/>
      <c r="CN416" s="538"/>
      <c r="CO416" s="576" t="str">
        <f t="shared" si="69"/>
        <v xml:space="preserve"> </v>
      </c>
      <c r="CP416" s="576" t="str">
        <f t="shared" si="73"/>
        <v xml:space="preserve"> </v>
      </c>
      <c r="CQ416" s="576" t="str">
        <f t="shared" si="74"/>
        <v xml:space="preserve"> </v>
      </c>
      <c r="CR416" s="576" t="str">
        <f t="shared" si="75"/>
        <v xml:space="preserve"> </v>
      </c>
      <c r="CS416" s="102"/>
      <c r="CT416" s="271"/>
    </row>
    <row r="417" spans="1:98" s="107" customFormat="1" ht="12.75" x14ac:dyDescent="0.25">
      <c r="A417" s="380"/>
      <c r="B417" s="376">
        <f>'Données démographiques'!B416</f>
        <v>0</v>
      </c>
      <c r="C417" s="376">
        <f>'Données démographiques'!C416</f>
        <v>0</v>
      </c>
      <c r="D417" s="377">
        <f>'Données démographiques'!D416</f>
        <v>0</v>
      </c>
      <c r="E417" s="377">
        <f>'Données démographiques'!E416</f>
        <v>0</v>
      </c>
      <c r="F417" s="377">
        <f>'Données démographiques'!F416</f>
        <v>0</v>
      </c>
      <c r="G417" s="102"/>
      <c r="H417" s="258"/>
      <c r="I417" s="493"/>
      <c r="J417" s="493"/>
      <c r="K417" s="258"/>
      <c r="L417" s="259"/>
      <c r="M417" s="493"/>
      <c r="N417" s="258"/>
      <c r="O417" s="259"/>
      <c r="P417" s="260"/>
      <c r="Q417" s="260"/>
      <c r="R417" s="260"/>
      <c r="S417" s="260"/>
      <c r="T417" s="260"/>
      <c r="U417" s="539"/>
      <c r="V417" s="258"/>
      <c r="W417" s="430"/>
      <c r="X417" s="430"/>
      <c r="Y417" s="102"/>
      <c r="Z417" s="258"/>
      <c r="AA417" s="431"/>
      <c r="AB417" s="431"/>
      <c r="AC417" s="102"/>
      <c r="AD417" s="259"/>
      <c r="AE417" s="259"/>
      <c r="AF417" s="258"/>
      <c r="AG417" s="259"/>
      <c r="AH417" s="258"/>
      <c r="AI417" s="258"/>
      <c r="AJ417" s="258"/>
      <c r="AK417" s="263"/>
      <c r="AL417" s="263"/>
      <c r="AM417" s="263"/>
      <c r="AN417" s="263"/>
      <c r="AO417" s="263"/>
      <c r="AP417" s="538"/>
      <c r="AQ417" s="263"/>
      <c r="AR417" s="263"/>
      <c r="AS417" s="263"/>
      <c r="AT417" s="263"/>
      <c r="AU417" s="263"/>
      <c r="AV417" s="263"/>
      <c r="AW417" s="263"/>
      <c r="AX417" s="263"/>
      <c r="AY417" s="263"/>
      <c r="AZ417" s="263"/>
      <c r="BA417" s="263"/>
      <c r="BB417" s="263"/>
      <c r="BC417" s="263"/>
      <c r="BD417" s="263"/>
      <c r="BE417" s="265"/>
      <c r="BF417" s="538"/>
      <c r="BG417" s="577" t="str">
        <f t="shared" si="68"/>
        <v xml:space="preserve"> </v>
      </c>
      <c r="BH417" s="577" t="str">
        <f t="shared" si="70"/>
        <v xml:space="preserve"> </v>
      </c>
      <c r="BI417" s="577" t="str">
        <f t="shared" si="71"/>
        <v xml:space="preserve"> </v>
      </c>
      <c r="BJ417" s="577" t="str">
        <f t="shared" si="72"/>
        <v xml:space="preserve"> </v>
      </c>
      <c r="BK417" s="538"/>
      <c r="BL417" s="259"/>
      <c r="BM417" s="259"/>
      <c r="BN417" s="258"/>
      <c r="BO417" s="259"/>
      <c r="BP417" s="258"/>
      <c r="BQ417" s="258"/>
      <c r="BR417" s="258"/>
      <c r="BS417" s="263"/>
      <c r="BT417" s="263"/>
      <c r="BU417" s="263"/>
      <c r="BV417" s="263"/>
      <c r="BW417" s="263"/>
      <c r="BX417" s="538"/>
      <c r="BY417" s="263"/>
      <c r="BZ417" s="263"/>
      <c r="CA417" s="263"/>
      <c r="CB417" s="263"/>
      <c r="CC417" s="263"/>
      <c r="CD417" s="263"/>
      <c r="CE417" s="263"/>
      <c r="CF417" s="263"/>
      <c r="CG417" s="263"/>
      <c r="CH417" s="263"/>
      <c r="CI417" s="263"/>
      <c r="CJ417" s="263"/>
      <c r="CK417" s="263"/>
      <c r="CL417" s="263"/>
      <c r="CM417" s="265"/>
      <c r="CN417" s="538"/>
      <c r="CO417" s="577" t="str">
        <f t="shared" si="69"/>
        <v xml:space="preserve"> </v>
      </c>
      <c r="CP417" s="577" t="str">
        <f t="shared" si="73"/>
        <v xml:space="preserve"> </v>
      </c>
      <c r="CQ417" s="577" t="str">
        <f t="shared" si="74"/>
        <v xml:space="preserve"> </v>
      </c>
      <c r="CR417" s="577" t="str">
        <f t="shared" si="75"/>
        <v xml:space="preserve"> </v>
      </c>
      <c r="CS417" s="102"/>
      <c r="CT417" s="530"/>
    </row>
    <row r="418" spans="1:98" s="107" customFormat="1" ht="12.75" x14ac:dyDescent="0.25">
      <c r="A418" s="380"/>
      <c r="B418" s="169">
        <f>'Données démographiques'!B417</f>
        <v>0</v>
      </c>
      <c r="C418" s="169">
        <f>'Données démographiques'!C417</f>
        <v>0</v>
      </c>
      <c r="D418" s="170">
        <f>'Données démographiques'!D417</f>
        <v>0</v>
      </c>
      <c r="E418" s="170">
        <f>'Données démographiques'!E417</f>
        <v>0</v>
      </c>
      <c r="F418" s="170">
        <f>'Données démographiques'!F417</f>
        <v>0</v>
      </c>
      <c r="G418" s="102"/>
      <c r="H418" s="273"/>
      <c r="I418" s="274"/>
      <c r="J418" s="274"/>
      <c r="K418" s="273"/>
      <c r="L418" s="257"/>
      <c r="M418" s="274"/>
      <c r="N418" s="273"/>
      <c r="O418" s="257"/>
      <c r="P418" s="278"/>
      <c r="Q418" s="278"/>
      <c r="R418" s="278"/>
      <c r="S418" s="278"/>
      <c r="T418" s="278"/>
      <c r="U418" s="537"/>
      <c r="V418" s="273"/>
      <c r="W418" s="255"/>
      <c r="X418" s="255"/>
      <c r="Y418" s="102"/>
      <c r="Z418" s="273"/>
      <c r="AA418" s="172"/>
      <c r="AB418" s="172"/>
      <c r="AC418" s="102"/>
      <c r="AD418" s="257"/>
      <c r="AE418" s="257"/>
      <c r="AF418" s="273"/>
      <c r="AG418" s="257"/>
      <c r="AH418" s="273"/>
      <c r="AI418" s="273"/>
      <c r="AJ418" s="273"/>
      <c r="AK418" s="262"/>
      <c r="AL418" s="262"/>
      <c r="AM418" s="262"/>
      <c r="AN418" s="262"/>
      <c r="AO418" s="262"/>
      <c r="AP418" s="538"/>
      <c r="AQ418" s="262"/>
      <c r="AR418" s="262"/>
      <c r="AS418" s="262"/>
      <c r="AT418" s="262"/>
      <c r="AU418" s="262"/>
      <c r="AV418" s="262"/>
      <c r="AW418" s="262"/>
      <c r="AX418" s="262"/>
      <c r="AY418" s="262"/>
      <c r="AZ418" s="262"/>
      <c r="BA418" s="262"/>
      <c r="BB418" s="262"/>
      <c r="BC418" s="262"/>
      <c r="BD418" s="262"/>
      <c r="BE418" s="264"/>
      <c r="BF418" s="538"/>
      <c r="BG418" s="576" t="str">
        <f t="shared" si="68"/>
        <v xml:space="preserve"> </v>
      </c>
      <c r="BH418" s="576" t="str">
        <f t="shared" si="70"/>
        <v xml:space="preserve"> </v>
      </c>
      <c r="BI418" s="576" t="str">
        <f t="shared" si="71"/>
        <v xml:space="preserve"> </v>
      </c>
      <c r="BJ418" s="576" t="str">
        <f t="shared" si="72"/>
        <v xml:space="preserve"> </v>
      </c>
      <c r="BK418" s="538"/>
      <c r="BL418" s="257"/>
      <c r="BM418" s="257"/>
      <c r="BN418" s="273"/>
      <c r="BO418" s="257"/>
      <c r="BP418" s="273"/>
      <c r="BQ418" s="273"/>
      <c r="BR418" s="273"/>
      <c r="BS418" s="262"/>
      <c r="BT418" s="262"/>
      <c r="BU418" s="262"/>
      <c r="BV418" s="262"/>
      <c r="BW418" s="262"/>
      <c r="BX418" s="538"/>
      <c r="BY418" s="262"/>
      <c r="BZ418" s="262"/>
      <c r="CA418" s="262"/>
      <c r="CB418" s="262"/>
      <c r="CC418" s="262"/>
      <c r="CD418" s="262"/>
      <c r="CE418" s="262"/>
      <c r="CF418" s="262"/>
      <c r="CG418" s="262"/>
      <c r="CH418" s="262"/>
      <c r="CI418" s="262"/>
      <c r="CJ418" s="262"/>
      <c r="CK418" s="262"/>
      <c r="CL418" s="262"/>
      <c r="CM418" s="264"/>
      <c r="CN418" s="538"/>
      <c r="CO418" s="576" t="str">
        <f t="shared" si="69"/>
        <v xml:space="preserve"> </v>
      </c>
      <c r="CP418" s="576" t="str">
        <f t="shared" si="73"/>
        <v xml:space="preserve"> </v>
      </c>
      <c r="CQ418" s="576" t="str">
        <f t="shared" si="74"/>
        <v xml:space="preserve"> </v>
      </c>
      <c r="CR418" s="576" t="str">
        <f t="shared" si="75"/>
        <v xml:space="preserve"> </v>
      </c>
      <c r="CS418" s="102"/>
      <c r="CT418" s="271"/>
    </row>
    <row r="419" spans="1:98" s="107" customFormat="1" ht="12.75" x14ac:dyDescent="0.25">
      <c r="A419" s="380"/>
      <c r="B419" s="376">
        <f>'Données démographiques'!B418</f>
        <v>0</v>
      </c>
      <c r="C419" s="376">
        <f>'Données démographiques'!C418</f>
        <v>0</v>
      </c>
      <c r="D419" s="377">
        <f>'Données démographiques'!D418</f>
        <v>0</v>
      </c>
      <c r="E419" s="377">
        <f>'Données démographiques'!E418</f>
        <v>0</v>
      </c>
      <c r="F419" s="377">
        <f>'Données démographiques'!F418</f>
        <v>0</v>
      </c>
      <c r="G419" s="102"/>
      <c r="H419" s="258"/>
      <c r="I419" s="493"/>
      <c r="J419" s="493"/>
      <c r="K419" s="258"/>
      <c r="L419" s="259"/>
      <c r="M419" s="493"/>
      <c r="N419" s="258"/>
      <c r="O419" s="259"/>
      <c r="P419" s="260"/>
      <c r="Q419" s="260"/>
      <c r="R419" s="260"/>
      <c r="S419" s="260"/>
      <c r="T419" s="260"/>
      <c r="U419" s="539"/>
      <c r="V419" s="258"/>
      <c r="W419" s="430"/>
      <c r="X419" s="430"/>
      <c r="Y419" s="102"/>
      <c r="Z419" s="258"/>
      <c r="AA419" s="431"/>
      <c r="AB419" s="431"/>
      <c r="AC419" s="102"/>
      <c r="AD419" s="259"/>
      <c r="AE419" s="259"/>
      <c r="AF419" s="258"/>
      <c r="AG419" s="259"/>
      <c r="AH419" s="258"/>
      <c r="AI419" s="258"/>
      <c r="AJ419" s="258"/>
      <c r="AK419" s="263"/>
      <c r="AL419" s="263"/>
      <c r="AM419" s="263"/>
      <c r="AN419" s="263"/>
      <c r="AO419" s="263"/>
      <c r="AP419" s="538"/>
      <c r="AQ419" s="263"/>
      <c r="AR419" s="263"/>
      <c r="AS419" s="263"/>
      <c r="AT419" s="263"/>
      <c r="AU419" s="263"/>
      <c r="AV419" s="263"/>
      <c r="AW419" s="263"/>
      <c r="AX419" s="263"/>
      <c r="AY419" s="263"/>
      <c r="AZ419" s="263"/>
      <c r="BA419" s="263"/>
      <c r="BB419" s="263"/>
      <c r="BC419" s="263"/>
      <c r="BD419" s="263"/>
      <c r="BE419" s="265"/>
      <c r="BF419" s="538"/>
      <c r="BG419" s="577" t="str">
        <f t="shared" si="68"/>
        <v xml:space="preserve"> </v>
      </c>
      <c r="BH419" s="577" t="str">
        <f t="shared" si="70"/>
        <v xml:space="preserve"> </v>
      </c>
      <c r="BI419" s="577" t="str">
        <f t="shared" si="71"/>
        <v xml:space="preserve"> </v>
      </c>
      <c r="BJ419" s="577" t="str">
        <f t="shared" si="72"/>
        <v xml:space="preserve"> </v>
      </c>
      <c r="BK419" s="538"/>
      <c r="BL419" s="259"/>
      <c r="BM419" s="259"/>
      <c r="BN419" s="258"/>
      <c r="BO419" s="259"/>
      <c r="BP419" s="258"/>
      <c r="BQ419" s="258"/>
      <c r="BR419" s="258"/>
      <c r="BS419" s="263"/>
      <c r="BT419" s="263"/>
      <c r="BU419" s="263"/>
      <c r="BV419" s="263"/>
      <c r="BW419" s="263"/>
      <c r="BX419" s="538"/>
      <c r="BY419" s="263"/>
      <c r="BZ419" s="263"/>
      <c r="CA419" s="263"/>
      <c r="CB419" s="263"/>
      <c r="CC419" s="263"/>
      <c r="CD419" s="263"/>
      <c r="CE419" s="263"/>
      <c r="CF419" s="263"/>
      <c r="CG419" s="263"/>
      <c r="CH419" s="263"/>
      <c r="CI419" s="263"/>
      <c r="CJ419" s="263"/>
      <c r="CK419" s="263"/>
      <c r="CL419" s="263"/>
      <c r="CM419" s="265"/>
      <c r="CN419" s="538"/>
      <c r="CO419" s="577" t="str">
        <f t="shared" si="69"/>
        <v xml:space="preserve"> </v>
      </c>
      <c r="CP419" s="577" t="str">
        <f t="shared" si="73"/>
        <v xml:space="preserve"> </v>
      </c>
      <c r="CQ419" s="577" t="str">
        <f t="shared" si="74"/>
        <v xml:space="preserve"> </v>
      </c>
      <c r="CR419" s="577" t="str">
        <f t="shared" si="75"/>
        <v xml:space="preserve"> </v>
      </c>
      <c r="CS419" s="102"/>
      <c r="CT419" s="530"/>
    </row>
    <row r="420" spans="1:98" s="107" customFormat="1" ht="12.75" x14ac:dyDescent="0.25">
      <c r="A420" s="380"/>
      <c r="B420" s="169">
        <f>'Données démographiques'!B419</f>
        <v>0</v>
      </c>
      <c r="C420" s="169">
        <f>'Données démographiques'!C419</f>
        <v>0</v>
      </c>
      <c r="D420" s="170">
        <f>'Données démographiques'!D419</f>
        <v>0</v>
      </c>
      <c r="E420" s="170">
        <f>'Données démographiques'!E419</f>
        <v>0</v>
      </c>
      <c r="F420" s="170">
        <f>'Données démographiques'!F419</f>
        <v>0</v>
      </c>
      <c r="G420" s="102"/>
      <c r="H420" s="273"/>
      <c r="I420" s="274"/>
      <c r="J420" s="274"/>
      <c r="K420" s="273"/>
      <c r="L420" s="257"/>
      <c r="M420" s="274"/>
      <c r="N420" s="273"/>
      <c r="O420" s="257"/>
      <c r="P420" s="278"/>
      <c r="Q420" s="278"/>
      <c r="R420" s="278"/>
      <c r="S420" s="278"/>
      <c r="T420" s="278"/>
      <c r="U420" s="537"/>
      <c r="V420" s="273"/>
      <c r="W420" s="255"/>
      <c r="X420" s="255"/>
      <c r="Y420" s="102"/>
      <c r="Z420" s="273"/>
      <c r="AA420" s="172"/>
      <c r="AB420" s="172"/>
      <c r="AC420" s="102"/>
      <c r="AD420" s="257"/>
      <c r="AE420" s="257"/>
      <c r="AF420" s="273"/>
      <c r="AG420" s="257"/>
      <c r="AH420" s="273"/>
      <c r="AI420" s="273"/>
      <c r="AJ420" s="273"/>
      <c r="AK420" s="262"/>
      <c r="AL420" s="262"/>
      <c r="AM420" s="262"/>
      <c r="AN420" s="262"/>
      <c r="AO420" s="262"/>
      <c r="AP420" s="538"/>
      <c r="AQ420" s="262"/>
      <c r="AR420" s="262"/>
      <c r="AS420" s="262"/>
      <c r="AT420" s="262"/>
      <c r="AU420" s="262"/>
      <c r="AV420" s="262"/>
      <c r="AW420" s="262"/>
      <c r="AX420" s="262"/>
      <c r="AY420" s="262"/>
      <c r="AZ420" s="262"/>
      <c r="BA420" s="262"/>
      <c r="BB420" s="262"/>
      <c r="BC420" s="262"/>
      <c r="BD420" s="262"/>
      <c r="BE420" s="264"/>
      <c r="BF420" s="538"/>
      <c r="BG420" s="576" t="str">
        <f t="shared" si="68"/>
        <v xml:space="preserve"> </v>
      </c>
      <c r="BH420" s="576" t="str">
        <f t="shared" si="70"/>
        <v xml:space="preserve"> </v>
      </c>
      <c r="BI420" s="576" t="str">
        <f t="shared" si="71"/>
        <v xml:space="preserve"> </v>
      </c>
      <c r="BJ420" s="576" t="str">
        <f t="shared" si="72"/>
        <v xml:space="preserve"> </v>
      </c>
      <c r="BK420" s="538"/>
      <c r="BL420" s="257"/>
      <c r="BM420" s="257"/>
      <c r="BN420" s="273"/>
      <c r="BO420" s="257"/>
      <c r="BP420" s="273"/>
      <c r="BQ420" s="273"/>
      <c r="BR420" s="273"/>
      <c r="BS420" s="262"/>
      <c r="BT420" s="262"/>
      <c r="BU420" s="262"/>
      <c r="BV420" s="262"/>
      <c r="BW420" s="262"/>
      <c r="BX420" s="538"/>
      <c r="BY420" s="262"/>
      <c r="BZ420" s="262"/>
      <c r="CA420" s="262"/>
      <c r="CB420" s="262"/>
      <c r="CC420" s="262"/>
      <c r="CD420" s="262"/>
      <c r="CE420" s="262"/>
      <c r="CF420" s="262"/>
      <c r="CG420" s="262"/>
      <c r="CH420" s="262"/>
      <c r="CI420" s="262"/>
      <c r="CJ420" s="262"/>
      <c r="CK420" s="262"/>
      <c r="CL420" s="262"/>
      <c r="CM420" s="264"/>
      <c r="CN420" s="538"/>
      <c r="CO420" s="576" t="str">
        <f t="shared" si="69"/>
        <v xml:space="preserve"> </v>
      </c>
      <c r="CP420" s="576" t="str">
        <f t="shared" si="73"/>
        <v xml:space="preserve"> </v>
      </c>
      <c r="CQ420" s="576" t="str">
        <f t="shared" si="74"/>
        <v xml:space="preserve"> </v>
      </c>
      <c r="CR420" s="576" t="str">
        <f t="shared" si="75"/>
        <v xml:space="preserve"> </v>
      </c>
      <c r="CS420" s="102"/>
      <c r="CT420" s="271"/>
    </row>
    <row r="421" spans="1:98" s="107" customFormat="1" ht="12.75" x14ac:dyDescent="0.25">
      <c r="A421" s="380"/>
      <c r="B421" s="376">
        <f>'Données démographiques'!B420</f>
        <v>0</v>
      </c>
      <c r="C421" s="376">
        <f>'Données démographiques'!C420</f>
        <v>0</v>
      </c>
      <c r="D421" s="377">
        <f>'Données démographiques'!D420</f>
        <v>0</v>
      </c>
      <c r="E421" s="377">
        <f>'Données démographiques'!E420</f>
        <v>0</v>
      </c>
      <c r="F421" s="377">
        <f>'Données démographiques'!F420</f>
        <v>0</v>
      </c>
      <c r="G421" s="102"/>
      <c r="H421" s="258"/>
      <c r="I421" s="493"/>
      <c r="J421" s="493"/>
      <c r="K421" s="258"/>
      <c r="L421" s="259"/>
      <c r="M421" s="493"/>
      <c r="N421" s="258"/>
      <c r="O421" s="259"/>
      <c r="P421" s="260"/>
      <c r="Q421" s="260"/>
      <c r="R421" s="260"/>
      <c r="S421" s="260"/>
      <c r="T421" s="260"/>
      <c r="U421" s="539"/>
      <c r="V421" s="258"/>
      <c r="W421" s="430"/>
      <c r="X421" s="430"/>
      <c r="Y421" s="102"/>
      <c r="Z421" s="258"/>
      <c r="AA421" s="431"/>
      <c r="AB421" s="431"/>
      <c r="AC421" s="102"/>
      <c r="AD421" s="259"/>
      <c r="AE421" s="259"/>
      <c r="AF421" s="258"/>
      <c r="AG421" s="259"/>
      <c r="AH421" s="258"/>
      <c r="AI421" s="258"/>
      <c r="AJ421" s="258"/>
      <c r="AK421" s="263"/>
      <c r="AL421" s="263"/>
      <c r="AM421" s="263"/>
      <c r="AN421" s="263"/>
      <c r="AO421" s="263"/>
      <c r="AP421" s="538"/>
      <c r="AQ421" s="263"/>
      <c r="AR421" s="263"/>
      <c r="AS421" s="263"/>
      <c r="AT421" s="263"/>
      <c r="AU421" s="263"/>
      <c r="AV421" s="263"/>
      <c r="AW421" s="263"/>
      <c r="AX421" s="263"/>
      <c r="AY421" s="263"/>
      <c r="AZ421" s="263"/>
      <c r="BA421" s="263"/>
      <c r="BB421" s="263"/>
      <c r="BC421" s="263"/>
      <c r="BD421" s="263"/>
      <c r="BE421" s="265"/>
      <c r="BF421" s="538"/>
      <c r="BG421" s="577" t="str">
        <f t="shared" si="68"/>
        <v xml:space="preserve"> </v>
      </c>
      <c r="BH421" s="577" t="str">
        <f t="shared" si="70"/>
        <v xml:space="preserve"> </v>
      </c>
      <c r="BI421" s="577" t="str">
        <f t="shared" si="71"/>
        <v xml:space="preserve"> </v>
      </c>
      <c r="BJ421" s="577" t="str">
        <f t="shared" si="72"/>
        <v xml:space="preserve"> </v>
      </c>
      <c r="BK421" s="538"/>
      <c r="BL421" s="259"/>
      <c r="BM421" s="259"/>
      <c r="BN421" s="258"/>
      <c r="BO421" s="259"/>
      <c r="BP421" s="258"/>
      <c r="BQ421" s="258"/>
      <c r="BR421" s="258"/>
      <c r="BS421" s="263"/>
      <c r="BT421" s="263"/>
      <c r="BU421" s="263"/>
      <c r="BV421" s="263"/>
      <c r="BW421" s="263"/>
      <c r="BX421" s="538"/>
      <c r="BY421" s="263"/>
      <c r="BZ421" s="263"/>
      <c r="CA421" s="263"/>
      <c r="CB421" s="263"/>
      <c r="CC421" s="263"/>
      <c r="CD421" s="263"/>
      <c r="CE421" s="263"/>
      <c r="CF421" s="263"/>
      <c r="CG421" s="263"/>
      <c r="CH421" s="263"/>
      <c r="CI421" s="263"/>
      <c r="CJ421" s="263"/>
      <c r="CK421" s="263"/>
      <c r="CL421" s="263"/>
      <c r="CM421" s="265"/>
      <c r="CN421" s="538"/>
      <c r="CO421" s="577" t="str">
        <f t="shared" si="69"/>
        <v xml:space="preserve"> </v>
      </c>
      <c r="CP421" s="577" t="str">
        <f t="shared" si="73"/>
        <v xml:space="preserve"> </v>
      </c>
      <c r="CQ421" s="577" t="str">
        <f t="shared" si="74"/>
        <v xml:space="preserve"> </v>
      </c>
      <c r="CR421" s="577" t="str">
        <f t="shared" si="75"/>
        <v xml:space="preserve"> </v>
      </c>
      <c r="CS421" s="102"/>
      <c r="CT421" s="530"/>
    </row>
    <row r="422" spans="1:98" s="107" customFormat="1" ht="12.75" x14ac:dyDescent="0.25">
      <c r="A422" s="380"/>
      <c r="B422" s="169">
        <f>'Données démographiques'!B421</f>
        <v>0</v>
      </c>
      <c r="C422" s="169">
        <f>'Données démographiques'!C421</f>
        <v>0</v>
      </c>
      <c r="D422" s="170">
        <f>'Données démographiques'!D421</f>
        <v>0</v>
      </c>
      <c r="E422" s="170">
        <f>'Données démographiques'!E421</f>
        <v>0</v>
      </c>
      <c r="F422" s="170">
        <f>'Données démographiques'!F421</f>
        <v>0</v>
      </c>
      <c r="G422" s="102"/>
      <c r="H422" s="273"/>
      <c r="I422" s="274"/>
      <c r="J422" s="274"/>
      <c r="K422" s="273"/>
      <c r="L422" s="257"/>
      <c r="M422" s="274"/>
      <c r="N422" s="273"/>
      <c r="O422" s="257"/>
      <c r="P422" s="278"/>
      <c r="Q422" s="278"/>
      <c r="R422" s="278"/>
      <c r="S422" s="278"/>
      <c r="T422" s="278"/>
      <c r="U422" s="537"/>
      <c r="V422" s="273"/>
      <c r="W422" s="255"/>
      <c r="X422" s="255"/>
      <c r="Y422" s="102"/>
      <c r="Z422" s="273"/>
      <c r="AA422" s="172"/>
      <c r="AB422" s="172"/>
      <c r="AC422" s="102"/>
      <c r="AD422" s="257"/>
      <c r="AE422" s="257"/>
      <c r="AF422" s="273"/>
      <c r="AG422" s="257"/>
      <c r="AH422" s="273"/>
      <c r="AI422" s="273"/>
      <c r="AJ422" s="273"/>
      <c r="AK422" s="262"/>
      <c r="AL422" s="262"/>
      <c r="AM422" s="262"/>
      <c r="AN422" s="262"/>
      <c r="AO422" s="262"/>
      <c r="AP422" s="538"/>
      <c r="AQ422" s="262"/>
      <c r="AR422" s="262"/>
      <c r="AS422" s="262"/>
      <c r="AT422" s="262"/>
      <c r="AU422" s="262"/>
      <c r="AV422" s="262"/>
      <c r="AW422" s="262"/>
      <c r="AX422" s="262"/>
      <c r="AY422" s="262"/>
      <c r="AZ422" s="262"/>
      <c r="BA422" s="262"/>
      <c r="BB422" s="262"/>
      <c r="BC422" s="262"/>
      <c r="BD422" s="262"/>
      <c r="BE422" s="264"/>
      <c r="BF422" s="538"/>
      <c r="BG422" s="576" t="str">
        <f t="shared" si="68"/>
        <v xml:space="preserve"> </v>
      </c>
      <c r="BH422" s="576" t="str">
        <f t="shared" si="70"/>
        <v xml:space="preserve"> </v>
      </c>
      <c r="BI422" s="576" t="str">
        <f t="shared" si="71"/>
        <v xml:space="preserve"> </v>
      </c>
      <c r="BJ422" s="576" t="str">
        <f t="shared" si="72"/>
        <v xml:space="preserve"> </v>
      </c>
      <c r="BK422" s="538"/>
      <c r="BL422" s="257"/>
      <c r="BM422" s="257"/>
      <c r="BN422" s="273"/>
      <c r="BO422" s="257"/>
      <c r="BP422" s="273"/>
      <c r="BQ422" s="273"/>
      <c r="BR422" s="273"/>
      <c r="BS422" s="262"/>
      <c r="BT422" s="262"/>
      <c r="BU422" s="262"/>
      <c r="BV422" s="262"/>
      <c r="BW422" s="262"/>
      <c r="BX422" s="538"/>
      <c r="BY422" s="262"/>
      <c r="BZ422" s="262"/>
      <c r="CA422" s="262"/>
      <c r="CB422" s="262"/>
      <c r="CC422" s="262"/>
      <c r="CD422" s="262"/>
      <c r="CE422" s="262"/>
      <c r="CF422" s="262"/>
      <c r="CG422" s="262"/>
      <c r="CH422" s="262"/>
      <c r="CI422" s="262"/>
      <c r="CJ422" s="262"/>
      <c r="CK422" s="262"/>
      <c r="CL422" s="262"/>
      <c r="CM422" s="264"/>
      <c r="CN422" s="538"/>
      <c r="CO422" s="576" t="str">
        <f t="shared" si="69"/>
        <v xml:space="preserve"> </v>
      </c>
      <c r="CP422" s="576" t="str">
        <f t="shared" si="73"/>
        <v xml:space="preserve"> </v>
      </c>
      <c r="CQ422" s="576" t="str">
        <f t="shared" si="74"/>
        <v xml:space="preserve"> </v>
      </c>
      <c r="CR422" s="576" t="str">
        <f t="shared" si="75"/>
        <v xml:space="preserve"> </v>
      </c>
      <c r="CS422" s="102"/>
      <c r="CT422" s="271"/>
    </row>
    <row r="423" spans="1:98" s="107" customFormat="1" ht="12.75" x14ac:dyDescent="0.25">
      <c r="A423" s="380"/>
      <c r="B423" s="376">
        <f>'Données démographiques'!B422</f>
        <v>0</v>
      </c>
      <c r="C423" s="376">
        <f>'Données démographiques'!C422</f>
        <v>0</v>
      </c>
      <c r="D423" s="377">
        <f>'Données démographiques'!D422</f>
        <v>0</v>
      </c>
      <c r="E423" s="377">
        <f>'Données démographiques'!E422</f>
        <v>0</v>
      </c>
      <c r="F423" s="377">
        <f>'Données démographiques'!F422</f>
        <v>0</v>
      </c>
      <c r="G423" s="102"/>
      <c r="H423" s="258"/>
      <c r="I423" s="493"/>
      <c r="J423" s="493"/>
      <c r="K423" s="258"/>
      <c r="L423" s="259"/>
      <c r="M423" s="493"/>
      <c r="N423" s="258"/>
      <c r="O423" s="259"/>
      <c r="P423" s="260"/>
      <c r="Q423" s="260"/>
      <c r="R423" s="260"/>
      <c r="S423" s="260"/>
      <c r="T423" s="260"/>
      <c r="U423" s="539"/>
      <c r="V423" s="258"/>
      <c r="W423" s="430"/>
      <c r="X423" s="430"/>
      <c r="Y423" s="102"/>
      <c r="Z423" s="258"/>
      <c r="AA423" s="431"/>
      <c r="AB423" s="431"/>
      <c r="AC423" s="102"/>
      <c r="AD423" s="259"/>
      <c r="AE423" s="259"/>
      <c r="AF423" s="258"/>
      <c r="AG423" s="259"/>
      <c r="AH423" s="258"/>
      <c r="AI423" s="258"/>
      <c r="AJ423" s="258"/>
      <c r="AK423" s="263"/>
      <c r="AL423" s="263"/>
      <c r="AM423" s="263"/>
      <c r="AN423" s="263"/>
      <c r="AO423" s="263"/>
      <c r="AP423" s="538"/>
      <c r="AQ423" s="263"/>
      <c r="AR423" s="263"/>
      <c r="AS423" s="263"/>
      <c r="AT423" s="263"/>
      <c r="AU423" s="263"/>
      <c r="AV423" s="263"/>
      <c r="AW423" s="263"/>
      <c r="AX423" s="263"/>
      <c r="AY423" s="263"/>
      <c r="AZ423" s="263"/>
      <c r="BA423" s="263"/>
      <c r="BB423" s="263"/>
      <c r="BC423" s="263"/>
      <c r="BD423" s="263"/>
      <c r="BE423" s="265"/>
      <c r="BF423" s="538"/>
      <c r="BG423" s="577" t="str">
        <f t="shared" si="68"/>
        <v xml:space="preserve"> </v>
      </c>
      <c r="BH423" s="577" t="str">
        <f t="shared" si="70"/>
        <v xml:space="preserve"> </v>
      </c>
      <c r="BI423" s="577" t="str">
        <f t="shared" si="71"/>
        <v xml:space="preserve"> </v>
      </c>
      <c r="BJ423" s="577" t="str">
        <f t="shared" si="72"/>
        <v xml:space="preserve"> </v>
      </c>
      <c r="BK423" s="538"/>
      <c r="BL423" s="259"/>
      <c r="BM423" s="259"/>
      <c r="BN423" s="258"/>
      <c r="BO423" s="259"/>
      <c r="BP423" s="258"/>
      <c r="BQ423" s="258"/>
      <c r="BR423" s="258"/>
      <c r="BS423" s="263"/>
      <c r="BT423" s="263"/>
      <c r="BU423" s="263"/>
      <c r="BV423" s="263"/>
      <c r="BW423" s="263"/>
      <c r="BX423" s="538"/>
      <c r="BY423" s="263"/>
      <c r="BZ423" s="263"/>
      <c r="CA423" s="263"/>
      <c r="CB423" s="263"/>
      <c r="CC423" s="263"/>
      <c r="CD423" s="263"/>
      <c r="CE423" s="263"/>
      <c r="CF423" s="263"/>
      <c r="CG423" s="263"/>
      <c r="CH423" s="263"/>
      <c r="CI423" s="263"/>
      <c r="CJ423" s="263"/>
      <c r="CK423" s="263"/>
      <c r="CL423" s="263"/>
      <c r="CM423" s="265"/>
      <c r="CN423" s="538"/>
      <c r="CO423" s="577" t="str">
        <f t="shared" si="69"/>
        <v xml:space="preserve"> </v>
      </c>
      <c r="CP423" s="577" t="str">
        <f t="shared" si="73"/>
        <v xml:space="preserve"> </v>
      </c>
      <c r="CQ423" s="577" t="str">
        <f t="shared" si="74"/>
        <v xml:space="preserve"> </v>
      </c>
      <c r="CR423" s="577" t="str">
        <f t="shared" si="75"/>
        <v xml:space="preserve"> </v>
      </c>
      <c r="CS423" s="102"/>
      <c r="CT423" s="530"/>
    </row>
    <row r="424" spans="1:98" s="107" customFormat="1" ht="12.75" x14ac:dyDescent="0.25">
      <c r="A424" s="380"/>
      <c r="B424" s="169">
        <f>'Données démographiques'!B423</f>
        <v>0</v>
      </c>
      <c r="C424" s="169">
        <f>'Données démographiques'!C423</f>
        <v>0</v>
      </c>
      <c r="D424" s="170">
        <f>'Données démographiques'!D423</f>
        <v>0</v>
      </c>
      <c r="E424" s="170">
        <f>'Données démographiques'!E423</f>
        <v>0</v>
      </c>
      <c r="F424" s="170">
        <f>'Données démographiques'!F423</f>
        <v>0</v>
      </c>
      <c r="G424" s="102"/>
      <c r="H424" s="273"/>
      <c r="I424" s="274"/>
      <c r="J424" s="274"/>
      <c r="K424" s="273"/>
      <c r="L424" s="257"/>
      <c r="M424" s="274"/>
      <c r="N424" s="273"/>
      <c r="O424" s="257"/>
      <c r="P424" s="278"/>
      <c r="Q424" s="278"/>
      <c r="R424" s="278"/>
      <c r="S424" s="278"/>
      <c r="T424" s="278"/>
      <c r="U424" s="537"/>
      <c r="V424" s="273"/>
      <c r="W424" s="255"/>
      <c r="X424" s="255"/>
      <c r="Y424" s="102"/>
      <c r="Z424" s="273"/>
      <c r="AA424" s="172"/>
      <c r="AB424" s="172"/>
      <c r="AC424" s="102"/>
      <c r="AD424" s="257"/>
      <c r="AE424" s="257"/>
      <c r="AF424" s="273"/>
      <c r="AG424" s="257"/>
      <c r="AH424" s="273"/>
      <c r="AI424" s="273"/>
      <c r="AJ424" s="273"/>
      <c r="AK424" s="262"/>
      <c r="AL424" s="262"/>
      <c r="AM424" s="262"/>
      <c r="AN424" s="262"/>
      <c r="AO424" s="262"/>
      <c r="AP424" s="538"/>
      <c r="AQ424" s="262"/>
      <c r="AR424" s="262"/>
      <c r="AS424" s="262"/>
      <c r="AT424" s="262"/>
      <c r="AU424" s="262"/>
      <c r="AV424" s="262"/>
      <c r="AW424" s="262"/>
      <c r="AX424" s="262"/>
      <c r="AY424" s="262"/>
      <c r="AZ424" s="262"/>
      <c r="BA424" s="262"/>
      <c r="BB424" s="262"/>
      <c r="BC424" s="262"/>
      <c r="BD424" s="262"/>
      <c r="BE424" s="264"/>
      <c r="BF424" s="538"/>
      <c r="BG424" s="576" t="str">
        <f t="shared" si="68"/>
        <v xml:space="preserve"> </v>
      </c>
      <c r="BH424" s="576" t="str">
        <f t="shared" si="70"/>
        <v xml:space="preserve"> </v>
      </c>
      <c r="BI424" s="576" t="str">
        <f t="shared" si="71"/>
        <v xml:space="preserve"> </v>
      </c>
      <c r="BJ424" s="576" t="str">
        <f t="shared" si="72"/>
        <v xml:space="preserve"> </v>
      </c>
      <c r="BK424" s="538"/>
      <c r="BL424" s="257"/>
      <c r="BM424" s="257"/>
      <c r="BN424" s="273"/>
      <c r="BO424" s="257"/>
      <c r="BP424" s="273"/>
      <c r="BQ424" s="273"/>
      <c r="BR424" s="273"/>
      <c r="BS424" s="262"/>
      <c r="BT424" s="262"/>
      <c r="BU424" s="262"/>
      <c r="BV424" s="262"/>
      <c r="BW424" s="262"/>
      <c r="BX424" s="538"/>
      <c r="BY424" s="262"/>
      <c r="BZ424" s="262"/>
      <c r="CA424" s="262"/>
      <c r="CB424" s="262"/>
      <c r="CC424" s="262"/>
      <c r="CD424" s="262"/>
      <c r="CE424" s="262"/>
      <c r="CF424" s="262"/>
      <c r="CG424" s="262"/>
      <c r="CH424" s="262"/>
      <c r="CI424" s="262"/>
      <c r="CJ424" s="262"/>
      <c r="CK424" s="262"/>
      <c r="CL424" s="262"/>
      <c r="CM424" s="264"/>
      <c r="CN424" s="538"/>
      <c r="CO424" s="576" t="str">
        <f t="shared" si="69"/>
        <v xml:space="preserve"> </v>
      </c>
      <c r="CP424" s="576" t="str">
        <f t="shared" si="73"/>
        <v xml:space="preserve"> </v>
      </c>
      <c r="CQ424" s="576" t="str">
        <f t="shared" si="74"/>
        <v xml:space="preserve"> </v>
      </c>
      <c r="CR424" s="576" t="str">
        <f t="shared" si="75"/>
        <v xml:space="preserve"> </v>
      </c>
      <c r="CS424" s="102"/>
      <c r="CT424" s="271"/>
    </row>
    <row r="425" spans="1:98" s="107" customFormat="1" ht="12.75" x14ac:dyDescent="0.25">
      <c r="A425" s="380"/>
      <c r="B425" s="376">
        <f>'Données démographiques'!B424</f>
        <v>0</v>
      </c>
      <c r="C425" s="376">
        <f>'Données démographiques'!C424</f>
        <v>0</v>
      </c>
      <c r="D425" s="377">
        <f>'Données démographiques'!D424</f>
        <v>0</v>
      </c>
      <c r="E425" s="377">
        <f>'Données démographiques'!E424</f>
        <v>0</v>
      </c>
      <c r="F425" s="377">
        <f>'Données démographiques'!F424</f>
        <v>0</v>
      </c>
      <c r="G425" s="102"/>
      <c r="H425" s="258"/>
      <c r="I425" s="493"/>
      <c r="J425" s="493"/>
      <c r="K425" s="258"/>
      <c r="L425" s="259"/>
      <c r="M425" s="493"/>
      <c r="N425" s="258"/>
      <c r="O425" s="259"/>
      <c r="P425" s="260"/>
      <c r="Q425" s="260"/>
      <c r="R425" s="260"/>
      <c r="S425" s="260"/>
      <c r="T425" s="260"/>
      <c r="U425" s="539"/>
      <c r="V425" s="258"/>
      <c r="W425" s="430"/>
      <c r="X425" s="430"/>
      <c r="Y425" s="102"/>
      <c r="Z425" s="258"/>
      <c r="AA425" s="431"/>
      <c r="AB425" s="431"/>
      <c r="AC425" s="102"/>
      <c r="AD425" s="259"/>
      <c r="AE425" s="259"/>
      <c r="AF425" s="258"/>
      <c r="AG425" s="259"/>
      <c r="AH425" s="258"/>
      <c r="AI425" s="258"/>
      <c r="AJ425" s="258"/>
      <c r="AK425" s="263"/>
      <c r="AL425" s="263"/>
      <c r="AM425" s="263"/>
      <c r="AN425" s="263"/>
      <c r="AO425" s="263"/>
      <c r="AP425" s="538"/>
      <c r="AQ425" s="263"/>
      <c r="AR425" s="263"/>
      <c r="AS425" s="263"/>
      <c r="AT425" s="263"/>
      <c r="AU425" s="263"/>
      <c r="AV425" s="263"/>
      <c r="AW425" s="263"/>
      <c r="AX425" s="263"/>
      <c r="AY425" s="263"/>
      <c r="AZ425" s="263"/>
      <c r="BA425" s="263"/>
      <c r="BB425" s="263"/>
      <c r="BC425" s="263"/>
      <c r="BD425" s="263"/>
      <c r="BE425" s="265"/>
      <c r="BF425" s="538"/>
      <c r="BG425" s="577" t="str">
        <f t="shared" si="68"/>
        <v xml:space="preserve"> </v>
      </c>
      <c r="BH425" s="577" t="str">
        <f t="shared" si="70"/>
        <v xml:space="preserve"> </v>
      </c>
      <c r="BI425" s="577" t="str">
        <f t="shared" si="71"/>
        <v xml:space="preserve"> </v>
      </c>
      <c r="BJ425" s="577" t="str">
        <f t="shared" si="72"/>
        <v xml:space="preserve"> </v>
      </c>
      <c r="BK425" s="538"/>
      <c r="BL425" s="259"/>
      <c r="BM425" s="259"/>
      <c r="BN425" s="258"/>
      <c r="BO425" s="259"/>
      <c r="BP425" s="258"/>
      <c r="BQ425" s="258"/>
      <c r="BR425" s="258"/>
      <c r="BS425" s="263"/>
      <c r="BT425" s="263"/>
      <c r="BU425" s="263"/>
      <c r="BV425" s="263"/>
      <c r="BW425" s="263"/>
      <c r="BX425" s="538"/>
      <c r="BY425" s="263"/>
      <c r="BZ425" s="263"/>
      <c r="CA425" s="263"/>
      <c r="CB425" s="263"/>
      <c r="CC425" s="263"/>
      <c r="CD425" s="263"/>
      <c r="CE425" s="263"/>
      <c r="CF425" s="263"/>
      <c r="CG425" s="263"/>
      <c r="CH425" s="263"/>
      <c r="CI425" s="263"/>
      <c r="CJ425" s="263"/>
      <c r="CK425" s="263"/>
      <c r="CL425" s="263"/>
      <c r="CM425" s="265"/>
      <c r="CN425" s="538"/>
      <c r="CO425" s="577" t="str">
        <f t="shared" si="69"/>
        <v xml:space="preserve"> </v>
      </c>
      <c r="CP425" s="577" t="str">
        <f t="shared" si="73"/>
        <v xml:space="preserve"> </v>
      </c>
      <c r="CQ425" s="577" t="str">
        <f t="shared" si="74"/>
        <v xml:space="preserve"> </v>
      </c>
      <c r="CR425" s="577" t="str">
        <f t="shared" si="75"/>
        <v xml:space="preserve"> </v>
      </c>
      <c r="CS425" s="102"/>
      <c r="CT425" s="530"/>
    </row>
    <row r="426" spans="1:98" s="107" customFormat="1" ht="12.75" x14ac:dyDescent="0.25">
      <c r="A426" s="380"/>
      <c r="B426" s="169">
        <f>'Données démographiques'!B425</f>
        <v>0</v>
      </c>
      <c r="C426" s="169">
        <f>'Données démographiques'!C425</f>
        <v>0</v>
      </c>
      <c r="D426" s="170">
        <f>'Données démographiques'!D425</f>
        <v>0</v>
      </c>
      <c r="E426" s="170">
        <f>'Données démographiques'!E425</f>
        <v>0</v>
      </c>
      <c r="F426" s="170">
        <f>'Données démographiques'!F425</f>
        <v>0</v>
      </c>
      <c r="G426" s="102"/>
      <c r="H426" s="273"/>
      <c r="I426" s="274"/>
      <c r="J426" s="274"/>
      <c r="K426" s="273"/>
      <c r="L426" s="257"/>
      <c r="M426" s="274"/>
      <c r="N426" s="273"/>
      <c r="O426" s="257"/>
      <c r="P426" s="278"/>
      <c r="Q426" s="278"/>
      <c r="R426" s="278"/>
      <c r="S426" s="278"/>
      <c r="T426" s="278"/>
      <c r="U426" s="537"/>
      <c r="V426" s="273"/>
      <c r="W426" s="255"/>
      <c r="X426" s="255"/>
      <c r="Y426" s="102"/>
      <c r="Z426" s="273"/>
      <c r="AA426" s="172"/>
      <c r="AB426" s="172"/>
      <c r="AC426" s="102"/>
      <c r="AD426" s="257"/>
      <c r="AE426" s="257"/>
      <c r="AF426" s="273"/>
      <c r="AG426" s="257"/>
      <c r="AH426" s="273"/>
      <c r="AI426" s="273"/>
      <c r="AJ426" s="273"/>
      <c r="AK426" s="262"/>
      <c r="AL426" s="262"/>
      <c r="AM426" s="262"/>
      <c r="AN426" s="262"/>
      <c r="AO426" s="262"/>
      <c r="AP426" s="538"/>
      <c r="AQ426" s="262"/>
      <c r="AR426" s="262"/>
      <c r="AS426" s="262"/>
      <c r="AT426" s="262"/>
      <c r="AU426" s="262"/>
      <c r="AV426" s="262"/>
      <c r="AW426" s="262"/>
      <c r="AX426" s="262"/>
      <c r="AY426" s="262"/>
      <c r="AZ426" s="262"/>
      <c r="BA426" s="262"/>
      <c r="BB426" s="262"/>
      <c r="BC426" s="262"/>
      <c r="BD426" s="262"/>
      <c r="BE426" s="264"/>
      <c r="BF426" s="538"/>
      <c r="BG426" s="576" t="str">
        <f t="shared" si="68"/>
        <v xml:space="preserve"> </v>
      </c>
      <c r="BH426" s="576" t="str">
        <f t="shared" si="70"/>
        <v xml:space="preserve"> </v>
      </c>
      <c r="BI426" s="576" t="str">
        <f t="shared" si="71"/>
        <v xml:space="preserve"> </v>
      </c>
      <c r="BJ426" s="576" t="str">
        <f t="shared" si="72"/>
        <v xml:space="preserve"> </v>
      </c>
      <c r="BK426" s="538"/>
      <c r="BL426" s="257"/>
      <c r="BM426" s="257"/>
      <c r="BN426" s="273"/>
      <c r="BO426" s="257"/>
      <c r="BP426" s="273"/>
      <c r="BQ426" s="273"/>
      <c r="BR426" s="273"/>
      <c r="BS426" s="262"/>
      <c r="BT426" s="262"/>
      <c r="BU426" s="262"/>
      <c r="BV426" s="262"/>
      <c r="BW426" s="262"/>
      <c r="BX426" s="538"/>
      <c r="BY426" s="262"/>
      <c r="BZ426" s="262"/>
      <c r="CA426" s="262"/>
      <c r="CB426" s="262"/>
      <c r="CC426" s="262"/>
      <c r="CD426" s="262"/>
      <c r="CE426" s="262"/>
      <c r="CF426" s="262"/>
      <c r="CG426" s="262"/>
      <c r="CH426" s="262"/>
      <c r="CI426" s="262"/>
      <c r="CJ426" s="262"/>
      <c r="CK426" s="262"/>
      <c r="CL426" s="262"/>
      <c r="CM426" s="264"/>
      <c r="CN426" s="538"/>
      <c r="CO426" s="576" t="str">
        <f t="shared" si="69"/>
        <v xml:space="preserve"> </v>
      </c>
      <c r="CP426" s="576" t="str">
        <f t="shared" si="73"/>
        <v xml:space="preserve"> </v>
      </c>
      <c r="CQ426" s="576" t="str">
        <f t="shared" si="74"/>
        <v xml:space="preserve"> </v>
      </c>
      <c r="CR426" s="576" t="str">
        <f t="shared" si="75"/>
        <v xml:space="preserve"> </v>
      </c>
      <c r="CS426" s="102"/>
      <c r="CT426" s="271"/>
    </row>
    <row r="427" spans="1:98" s="107" customFormat="1" ht="12.75" x14ac:dyDescent="0.25">
      <c r="A427" s="380"/>
      <c r="B427" s="376">
        <f>'Données démographiques'!B426</f>
        <v>0</v>
      </c>
      <c r="C427" s="376">
        <f>'Données démographiques'!C426</f>
        <v>0</v>
      </c>
      <c r="D427" s="377">
        <f>'Données démographiques'!D426</f>
        <v>0</v>
      </c>
      <c r="E427" s="377">
        <f>'Données démographiques'!E426</f>
        <v>0</v>
      </c>
      <c r="F427" s="377">
        <f>'Données démographiques'!F426</f>
        <v>0</v>
      </c>
      <c r="G427" s="102"/>
      <c r="H427" s="258"/>
      <c r="I427" s="493"/>
      <c r="J427" s="493"/>
      <c r="K427" s="258"/>
      <c r="L427" s="259"/>
      <c r="M427" s="493"/>
      <c r="N427" s="258"/>
      <c r="O427" s="259"/>
      <c r="P427" s="260"/>
      <c r="Q427" s="260"/>
      <c r="R427" s="260"/>
      <c r="S427" s="260"/>
      <c r="T427" s="260"/>
      <c r="U427" s="539"/>
      <c r="V427" s="258"/>
      <c r="W427" s="430"/>
      <c r="X427" s="430"/>
      <c r="Y427" s="102"/>
      <c r="Z427" s="258"/>
      <c r="AA427" s="431"/>
      <c r="AB427" s="431"/>
      <c r="AC427" s="102"/>
      <c r="AD427" s="259"/>
      <c r="AE427" s="259"/>
      <c r="AF427" s="258"/>
      <c r="AG427" s="259"/>
      <c r="AH427" s="258"/>
      <c r="AI427" s="258"/>
      <c r="AJ427" s="258"/>
      <c r="AK427" s="263"/>
      <c r="AL427" s="263"/>
      <c r="AM427" s="263"/>
      <c r="AN427" s="263"/>
      <c r="AO427" s="263"/>
      <c r="AP427" s="538"/>
      <c r="AQ427" s="263"/>
      <c r="AR427" s="263"/>
      <c r="AS427" s="263"/>
      <c r="AT427" s="263"/>
      <c r="AU427" s="263"/>
      <c r="AV427" s="263"/>
      <c r="AW427" s="263"/>
      <c r="AX427" s="263"/>
      <c r="AY427" s="263"/>
      <c r="AZ427" s="263"/>
      <c r="BA427" s="263"/>
      <c r="BB427" s="263"/>
      <c r="BC427" s="263"/>
      <c r="BD427" s="263"/>
      <c r="BE427" s="265"/>
      <c r="BF427" s="538"/>
      <c r="BG427" s="577" t="str">
        <f t="shared" si="68"/>
        <v xml:space="preserve"> </v>
      </c>
      <c r="BH427" s="577" t="str">
        <f t="shared" si="70"/>
        <v xml:space="preserve"> </v>
      </c>
      <c r="BI427" s="577" t="str">
        <f t="shared" si="71"/>
        <v xml:space="preserve"> </v>
      </c>
      <c r="BJ427" s="577" t="str">
        <f t="shared" si="72"/>
        <v xml:space="preserve"> </v>
      </c>
      <c r="BK427" s="538"/>
      <c r="BL427" s="259"/>
      <c r="BM427" s="259"/>
      <c r="BN427" s="258"/>
      <c r="BO427" s="259"/>
      <c r="BP427" s="258"/>
      <c r="BQ427" s="258"/>
      <c r="BR427" s="258"/>
      <c r="BS427" s="263"/>
      <c r="BT427" s="263"/>
      <c r="BU427" s="263"/>
      <c r="BV427" s="263"/>
      <c r="BW427" s="263"/>
      <c r="BX427" s="538"/>
      <c r="BY427" s="263"/>
      <c r="BZ427" s="263"/>
      <c r="CA427" s="263"/>
      <c r="CB427" s="263"/>
      <c r="CC427" s="263"/>
      <c r="CD427" s="263"/>
      <c r="CE427" s="263"/>
      <c r="CF427" s="263"/>
      <c r="CG427" s="263"/>
      <c r="CH427" s="263"/>
      <c r="CI427" s="263"/>
      <c r="CJ427" s="263"/>
      <c r="CK427" s="263"/>
      <c r="CL427" s="263"/>
      <c r="CM427" s="265"/>
      <c r="CN427" s="538"/>
      <c r="CO427" s="577" t="str">
        <f t="shared" si="69"/>
        <v xml:space="preserve"> </v>
      </c>
      <c r="CP427" s="577" t="str">
        <f t="shared" si="73"/>
        <v xml:space="preserve"> </v>
      </c>
      <c r="CQ427" s="577" t="str">
        <f t="shared" si="74"/>
        <v xml:space="preserve"> </v>
      </c>
      <c r="CR427" s="577" t="str">
        <f t="shared" si="75"/>
        <v xml:space="preserve"> </v>
      </c>
      <c r="CS427" s="102"/>
      <c r="CT427" s="530"/>
    </row>
    <row r="428" spans="1:98" s="107" customFormat="1" ht="12.75" x14ac:dyDescent="0.25">
      <c r="A428" s="380"/>
      <c r="B428" s="169">
        <f>'Données démographiques'!B427</f>
        <v>0</v>
      </c>
      <c r="C428" s="169">
        <f>'Données démographiques'!C427</f>
        <v>0</v>
      </c>
      <c r="D428" s="170">
        <f>'Données démographiques'!D427</f>
        <v>0</v>
      </c>
      <c r="E428" s="170">
        <f>'Données démographiques'!E427</f>
        <v>0</v>
      </c>
      <c r="F428" s="170">
        <f>'Données démographiques'!F427</f>
        <v>0</v>
      </c>
      <c r="G428" s="102"/>
      <c r="H428" s="273"/>
      <c r="I428" s="274"/>
      <c r="J428" s="274"/>
      <c r="K428" s="273"/>
      <c r="L428" s="257"/>
      <c r="M428" s="274"/>
      <c r="N428" s="273"/>
      <c r="O428" s="257"/>
      <c r="P428" s="278"/>
      <c r="Q428" s="278"/>
      <c r="R428" s="278"/>
      <c r="S428" s="278"/>
      <c r="T428" s="278"/>
      <c r="U428" s="537"/>
      <c r="V428" s="273"/>
      <c r="W428" s="255"/>
      <c r="X428" s="255"/>
      <c r="Y428" s="102"/>
      <c r="Z428" s="273"/>
      <c r="AA428" s="172"/>
      <c r="AB428" s="172"/>
      <c r="AC428" s="102"/>
      <c r="AD428" s="257"/>
      <c r="AE428" s="257"/>
      <c r="AF428" s="273"/>
      <c r="AG428" s="257"/>
      <c r="AH428" s="273"/>
      <c r="AI428" s="273"/>
      <c r="AJ428" s="273"/>
      <c r="AK428" s="262"/>
      <c r="AL428" s="262"/>
      <c r="AM428" s="262"/>
      <c r="AN428" s="262"/>
      <c r="AO428" s="262"/>
      <c r="AP428" s="538"/>
      <c r="AQ428" s="262"/>
      <c r="AR428" s="262"/>
      <c r="AS428" s="262"/>
      <c r="AT428" s="262"/>
      <c r="AU428" s="262"/>
      <c r="AV428" s="262"/>
      <c r="AW428" s="262"/>
      <c r="AX428" s="262"/>
      <c r="AY428" s="262"/>
      <c r="AZ428" s="262"/>
      <c r="BA428" s="262"/>
      <c r="BB428" s="262"/>
      <c r="BC428" s="262"/>
      <c r="BD428" s="262"/>
      <c r="BE428" s="264"/>
      <c r="BF428" s="538"/>
      <c r="BG428" s="576" t="str">
        <f t="shared" si="68"/>
        <v xml:space="preserve"> </v>
      </c>
      <c r="BH428" s="576" t="str">
        <f t="shared" si="70"/>
        <v xml:space="preserve"> </v>
      </c>
      <c r="BI428" s="576" t="str">
        <f t="shared" si="71"/>
        <v xml:space="preserve"> </v>
      </c>
      <c r="BJ428" s="576" t="str">
        <f t="shared" si="72"/>
        <v xml:space="preserve"> </v>
      </c>
      <c r="BK428" s="538"/>
      <c r="BL428" s="257"/>
      <c r="BM428" s="257"/>
      <c r="BN428" s="273"/>
      <c r="BO428" s="257"/>
      <c r="BP428" s="273"/>
      <c r="BQ428" s="273"/>
      <c r="BR428" s="273"/>
      <c r="BS428" s="262"/>
      <c r="BT428" s="262"/>
      <c r="BU428" s="262"/>
      <c r="BV428" s="262"/>
      <c r="BW428" s="262"/>
      <c r="BX428" s="538"/>
      <c r="BY428" s="262"/>
      <c r="BZ428" s="262"/>
      <c r="CA428" s="262"/>
      <c r="CB428" s="262"/>
      <c r="CC428" s="262"/>
      <c r="CD428" s="262"/>
      <c r="CE428" s="262"/>
      <c r="CF428" s="262"/>
      <c r="CG428" s="262"/>
      <c r="CH428" s="262"/>
      <c r="CI428" s="262"/>
      <c r="CJ428" s="262"/>
      <c r="CK428" s="262"/>
      <c r="CL428" s="262"/>
      <c r="CM428" s="264"/>
      <c r="CN428" s="538"/>
      <c r="CO428" s="576" t="str">
        <f t="shared" si="69"/>
        <v xml:space="preserve"> </v>
      </c>
      <c r="CP428" s="576" t="str">
        <f t="shared" si="73"/>
        <v xml:space="preserve"> </v>
      </c>
      <c r="CQ428" s="576" t="str">
        <f t="shared" si="74"/>
        <v xml:space="preserve"> </v>
      </c>
      <c r="CR428" s="576" t="str">
        <f t="shared" si="75"/>
        <v xml:space="preserve"> </v>
      </c>
      <c r="CS428" s="102"/>
      <c r="CT428" s="271"/>
    </row>
    <row r="429" spans="1:98" s="107" customFormat="1" ht="12.75" x14ac:dyDescent="0.25">
      <c r="A429" s="380"/>
      <c r="B429" s="376">
        <f>'Données démographiques'!B428</f>
        <v>0</v>
      </c>
      <c r="C429" s="376">
        <f>'Données démographiques'!C428</f>
        <v>0</v>
      </c>
      <c r="D429" s="377">
        <f>'Données démographiques'!D428</f>
        <v>0</v>
      </c>
      <c r="E429" s="377">
        <f>'Données démographiques'!E428</f>
        <v>0</v>
      </c>
      <c r="F429" s="377">
        <f>'Données démographiques'!F428</f>
        <v>0</v>
      </c>
      <c r="G429" s="102"/>
      <c r="H429" s="258"/>
      <c r="I429" s="493"/>
      <c r="J429" s="493"/>
      <c r="K429" s="258"/>
      <c r="L429" s="259"/>
      <c r="M429" s="493"/>
      <c r="N429" s="258"/>
      <c r="O429" s="259"/>
      <c r="P429" s="260"/>
      <c r="Q429" s="260"/>
      <c r="R429" s="260"/>
      <c r="S429" s="260"/>
      <c r="T429" s="260"/>
      <c r="U429" s="539"/>
      <c r="V429" s="258"/>
      <c r="W429" s="430"/>
      <c r="X429" s="430"/>
      <c r="Y429" s="102"/>
      <c r="Z429" s="258"/>
      <c r="AA429" s="431"/>
      <c r="AB429" s="431"/>
      <c r="AC429" s="102"/>
      <c r="AD429" s="259"/>
      <c r="AE429" s="259"/>
      <c r="AF429" s="258"/>
      <c r="AG429" s="259"/>
      <c r="AH429" s="258"/>
      <c r="AI429" s="258"/>
      <c r="AJ429" s="258"/>
      <c r="AK429" s="263"/>
      <c r="AL429" s="263"/>
      <c r="AM429" s="263"/>
      <c r="AN429" s="263"/>
      <c r="AO429" s="263"/>
      <c r="AP429" s="538"/>
      <c r="AQ429" s="263"/>
      <c r="AR429" s="263"/>
      <c r="AS429" s="263"/>
      <c r="AT429" s="263"/>
      <c r="AU429" s="263"/>
      <c r="AV429" s="263"/>
      <c r="AW429" s="263"/>
      <c r="AX429" s="263"/>
      <c r="AY429" s="263"/>
      <c r="AZ429" s="263"/>
      <c r="BA429" s="263"/>
      <c r="BB429" s="263"/>
      <c r="BC429" s="263"/>
      <c r="BD429" s="263"/>
      <c r="BE429" s="265"/>
      <c r="BF429" s="538"/>
      <c r="BG429" s="577" t="str">
        <f t="shared" si="68"/>
        <v xml:space="preserve"> </v>
      </c>
      <c r="BH429" s="577" t="str">
        <f t="shared" si="70"/>
        <v xml:space="preserve"> </v>
      </c>
      <c r="BI429" s="577" t="str">
        <f t="shared" si="71"/>
        <v xml:space="preserve"> </v>
      </c>
      <c r="BJ429" s="577" t="str">
        <f t="shared" si="72"/>
        <v xml:space="preserve"> </v>
      </c>
      <c r="BK429" s="538"/>
      <c r="BL429" s="259"/>
      <c r="BM429" s="259"/>
      <c r="BN429" s="258"/>
      <c r="BO429" s="259"/>
      <c r="BP429" s="258"/>
      <c r="BQ429" s="258"/>
      <c r="BR429" s="258"/>
      <c r="BS429" s="263"/>
      <c r="BT429" s="263"/>
      <c r="BU429" s="263"/>
      <c r="BV429" s="263"/>
      <c r="BW429" s="263"/>
      <c r="BX429" s="538"/>
      <c r="BY429" s="263"/>
      <c r="BZ429" s="263"/>
      <c r="CA429" s="263"/>
      <c r="CB429" s="263"/>
      <c r="CC429" s="263"/>
      <c r="CD429" s="263"/>
      <c r="CE429" s="263"/>
      <c r="CF429" s="263"/>
      <c r="CG429" s="263"/>
      <c r="CH429" s="263"/>
      <c r="CI429" s="263"/>
      <c r="CJ429" s="263"/>
      <c r="CK429" s="263"/>
      <c r="CL429" s="263"/>
      <c r="CM429" s="265"/>
      <c r="CN429" s="538"/>
      <c r="CO429" s="577" t="str">
        <f t="shared" si="69"/>
        <v xml:space="preserve"> </v>
      </c>
      <c r="CP429" s="577" t="str">
        <f t="shared" si="73"/>
        <v xml:space="preserve"> </v>
      </c>
      <c r="CQ429" s="577" t="str">
        <f t="shared" si="74"/>
        <v xml:space="preserve"> </v>
      </c>
      <c r="CR429" s="577" t="str">
        <f t="shared" si="75"/>
        <v xml:space="preserve"> </v>
      </c>
      <c r="CS429" s="102"/>
      <c r="CT429" s="530"/>
    </row>
    <row r="430" spans="1:98" s="107" customFormat="1" ht="12.75" x14ac:dyDescent="0.25">
      <c r="A430" s="380"/>
      <c r="B430" s="169">
        <f>'Données démographiques'!B429</f>
        <v>0</v>
      </c>
      <c r="C430" s="169">
        <f>'Données démographiques'!C429</f>
        <v>0</v>
      </c>
      <c r="D430" s="170">
        <f>'Données démographiques'!D429</f>
        <v>0</v>
      </c>
      <c r="E430" s="170">
        <f>'Données démographiques'!E429</f>
        <v>0</v>
      </c>
      <c r="F430" s="170">
        <f>'Données démographiques'!F429</f>
        <v>0</v>
      </c>
      <c r="G430" s="102"/>
      <c r="H430" s="273"/>
      <c r="I430" s="274"/>
      <c r="J430" s="274"/>
      <c r="K430" s="273"/>
      <c r="L430" s="257"/>
      <c r="M430" s="274"/>
      <c r="N430" s="273"/>
      <c r="O430" s="257"/>
      <c r="P430" s="278"/>
      <c r="Q430" s="278"/>
      <c r="R430" s="278"/>
      <c r="S430" s="278"/>
      <c r="T430" s="278"/>
      <c r="U430" s="537"/>
      <c r="V430" s="273"/>
      <c r="W430" s="255"/>
      <c r="X430" s="255"/>
      <c r="Y430" s="102"/>
      <c r="Z430" s="273"/>
      <c r="AA430" s="172"/>
      <c r="AB430" s="172"/>
      <c r="AC430" s="102"/>
      <c r="AD430" s="257"/>
      <c r="AE430" s="257"/>
      <c r="AF430" s="273"/>
      <c r="AG430" s="257"/>
      <c r="AH430" s="273"/>
      <c r="AI430" s="273"/>
      <c r="AJ430" s="273"/>
      <c r="AK430" s="262"/>
      <c r="AL430" s="262"/>
      <c r="AM430" s="262"/>
      <c r="AN430" s="262"/>
      <c r="AO430" s="262"/>
      <c r="AP430" s="538"/>
      <c r="AQ430" s="262"/>
      <c r="AR430" s="262"/>
      <c r="AS430" s="262"/>
      <c r="AT430" s="262"/>
      <c r="AU430" s="262"/>
      <c r="AV430" s="262"/>
      <c r="AW430" s="262"/>
      <c r="AX430" s="262"/>
      <c r="AY430" s="262"/>
      <c r="AZ430" s="262"/>
      <c r="BA430" s="262"/>
      <c r="BB430" s="262"/>
      <c r="BC430" s="262"/>
      <c r="BD430" s="262"/>
      <c r="BE430" s="264"/>
      <c r="BF430" s="538"/>
      <c r="BG430" s="576" t="str">
        <f t="shared" si="68"/>
        <v xml:space="preserve"> </v>
      </c>
      <c r="BH430" s="576" t="str">
        <f t="shared" si="70"/>
        <v xml:space="preserve"> </v>
      </c>
      <c r="BI430" s="576" t="str">
        <f t="shared" si="71"/>
        <v xml:space="preserve"> </v>
      </c>
      <c r="BJ430" s="576" t="str">
        <f t="shared" si="72"/>
        <v xml:space="preserve"> </v>
      </c>
      <c r="BK430" s="538"/>
      <c r="BL430" s="257"/>
      <c r="BM430" s="257"/>
      <c r="BN430" s="273"/>
      <c r="BO430" s="257"/>
      <c r="BP430" s="273"/>
      <c r="BQ430" s="273"/>
      <c r="BR430" s="273"/>
      <c r="BS430" s="262"/>
      <c r="BT430" s="262"/>
      <c r="BU430" s="262"/>
      <c r="BV430" s="262"/>
      <c r="BW430" s="262"/>
      <c r="BX430" s="538"/>
      <c r="BY430" s="262"/>
      <c r="BZ430" s="262"/>
      <c r="CA430" s="262"/>
      <c r="CB430" s="262"/>
      <c r="CC430" s="262"/>
      <c r="CD430" s="262"/>
      <c r="CE430" s="262"/>
      <c r="CF430" s="262"/>
      <c r="CG430" s="262"/>
      <c r="CH430" s="262"/>
      <c r="CI430" s="262"/>
      <c r="CJ430" s="262"/>
      <c r="CK430" s="262"/>
      <c r="CL430" s="262"/>
      <c r="CM430" s="264"/>
      <c r="CN430" s="538"/>
      <c r="CO430" s="576" t="str">
        <f t="shared" si="69"/>
        <v xml:space="preserve"> </v>
      </c>
      <c r="CP430" s="576" t="str">
        <f t="shared" si="73"/>
        <v xml:space="preserve"> </v>
      </c>
      <c r="CQ430" s="576" t="str">
        <f t="shared" si="74"/>
        <v xml:space="preserve"> </v>
      </c>
      <c r="CR430" s="576" t="str">
        <f t="shared" si="75"/>
        <v xml:space="preserve"> </v>
      </c>
      <c r="CS430" s="102"/>
      <c r="CT430" s="271"/>
    </row>
    <row r="431" spans="1:98" s="107" customFormat="1" ht="12.75" x14ac:dyDescent="0.25">
      <c r="A431" s="380"/>
      <c r="B431" s="376">
        <f>'Données démographiques'!B430</f>
        <v>0</v>
      </c>
      <c r="C431" s="376">
        <f>'Données démographiques'!C430</f>
        <v>0</v>
      </c>
      <c r="D431" s="377">
        <f>'Données démographiques'!D430</f>
        <v>0</v>
      </c>
      <c r="E431" s="377">
        <f>'Données démographiques'!E430</f>
        <v>0</v>
      </c>
      <c r="F431" s="377">
        <f>'Données démographiques'!F430</f>
        <v>0</v>
      </c>
      <c r="G431" s="102"/>
      <c r="H431" s="258"/>
      <c r="I431" s="493"/>
      <c r="J431" s="493"/>
      <c r="K431" s="258"/>
      <c r="L431" s="259"/>
      <c r="M431" s="493"/>
      <c r="N431" s="258"/>
      <c r="O431" s="259"/>
      <c r="P431" s="260"/>
      <c r="Q431" s="260"/>
      <c r="R431" s="260"/>
      <c r="S431" s="260"/>
      <c r="T431" s="260"/>
      <c r="U431" s="539"/>
      <c r="V431" s="258"/>
      <c r="W431" s="430"/>
      <c r="X431" s="430"/>
      <c r="Y431" s="102"/>
      <c r="Z431" s="258"/>
      <c r="AA431" s="431"/>
      <c r="AB431" s="431"/>
      <c r="AC431" s="102"/>
      <c r="AD431" s="259"/>
      <c r="AE431" s="259"/>
      <c r="AF431" s="258"/>
      <c r="AG431" s="259"/>
      <c r="AH431" s="258"/>
      <c r="AI431" s="258"/>
      <c r="AJ431" s="258"/>
      <c r="AK431" s="263"/>
      <c r="AL431" s="263"/>
      <c r="AM431" s="263"/>
      <c r="AN431" s="263"/>
      <c r="AO431" s="263"/>
      <c r="AP431" s="538"/>
      <c r="AQ431" s="263"/>
      <c r="AR431" s="263"/>
      <c r="AS431" s="263"/>
      <c r="AT431" s="263"/>
      <c r="AU431" s="263"/>
      <c r="AV431" s="263"/>
      <c r="AW431" s="263"/>
      <c r="AX431" s="263"/>
      <c r="AY431" s="263"/>
      <c r="AZ431" s="263"/>
      <c r="BA431" s="263"/>
      <c r="BB431" s="263"/>
      <c r="BC431" s="263"/>
      <c r="BD431" s="263"/>
      <c r="BE431" s="265"/>
      <c r="BF431" s="538"/>
      <c r="BG431" s="577" t="str">
        <f t="shared" si="68"/>
        <v xml:space="preserve"> </v>
      </c>
      <c r="BH431" s="577" t="str">
        <f t="shared" si="70"/>
        <v xml:space="preserve"> </v>
      </c>
      <c r="BI431" s="577" t="str">
        <f t="shared" si="71"/>
        <v xml:space="preserve"> </v>
      </c>
      <c r="BJ431" s="577" t="str">
        <f t="shared" si="72"/>
        <v xml:space="preserve"> </v>
      </c>
      <c r="BK431" s="538"/>
      <c r="BL431" s="259"/>
      <c r="BM431" s="259"/>
      <c r="BN431" s="258"/>
      <c r="BO431" s="259"/>
      <c r="BP431" s="258"/>
      <c r="BQ431" s="258"/>
      <c r="BR431" s="258"/>
      <c r="BS431" s="263"/>
      <c r="BT431" s="263"/>
      <c r="BU431" s="263"/>
      <c r="BV431" s="263"/>
      <c r="BW431" s="263"/>
      <c r="BX431" s="538"/>
      <c r="BY431" s="263"/>
      <c r="BZ431" s="263"/>
      <c r="CA431" s="263"/>
      <c r="CB431" s="263"/>
      <c r="CC431" s="263"/>
      <c r="CD431" s="263"/>
      <c r="CE431" s="263"/>
      <c r="CF431" s="263"/>
      <c r="CG431" s="263"/>
      <c r="CH431" s="263"/>
      <c r="CI431" s="263"/>
      <c r="CJ431" s="263"/>
      <c r="CK431" s="263"/>
      <c r="CL431" s="263"/>
      <c r="CM431" s="265"/>
      <c r="CN431" s="538"/>
      <c r="CO431" s="577" t="str">
        <f t="shared" si="69"/>
        <v xml:space="preserve"> </v>
      </c>
      <c r="CP431" s="577" t="str">
        <f t="shared" si="73"/>
        <v xml:space="preserve"> </v>
      </c>
      <c r="CQ431" s="577" t="str">
        <f t="shared" si="74"/>
        <v xml:space="preserve"> </v>
      </c>
      <c r="CR431" s="577" t="str">
        <f t="shared" si="75"/>
        <v xml:space="preserve"> </v>
      </c>
      <c r="CS431" s="102"/>
      <c r="CT431" s="530"/>
    </row>
    <row r="432" spans="1:98" s="107" customFormat="1" ht="12.75" x14ac:dyDescent="0.25">
      <c r="A432" s="380"/>
      <c r="B432" s="169">
        <f>'Données démographiques'!B431</f>
        <v>0</v>
      </c>
      <c r="C432" s="169">
        <f>'Données démographiques'!C431</f>
        <v>0</v>
      </c>
      <c r="D432" s="170">
        <f>'Données démographiques'!D431</f>
        <v>0</v>
      </c>
      <c r="E432" s="170">
        <f>'Données démographiques'!E431</f>
        <v>0</v>
      </c>
      <c r="F432" s="170">
        <f>'Données démographiques'!F431</f>
        <v>0</v>
      </c>
      <c r="G432" s="102"/>
      <c r="H432" s="273"/>
      <c r="I432" s="274"/>
      <c r="J432" s="274"/>
      <c r="K432" s="273"/>
      <c r="L432" s="257"/>
      <c r="M432" s="274"/>
      <c r="N432" s="273"/>
      <c r="O432" s="257"/>
      <c r="P432" s="278"/>
      <c r="Q432" s="278"/>
      <c r="R432" s="278"/>
      <c r="S432" s="278"/>
      <c r="T432" s="278"/>
      <c r="U432" s="537"/>
      <c r="V432" s="273"/>
      <c r="W432" s="255"/>
      <c r="X432" s="255"/>
      <c r="Y432" s="102"/>
      <c r="Z432" s="273"/>
      <c r="AA432" s="172"/>
      <c r="AB432" s="172"/>
      <c r="AC432" s="102"/>
      <c r="AD432" s="257"/>
      <c r="AE432" s="257"/>
      <c r="AF432" s="273"/>
      <c r="AG432" s="257"/>
      <c r="AH432" s="273"/>
      <c r="AI432" s="273"/>
      <c r="AJ432" s="273"/>
      <c r="AK432" s="262"/>
      <c r="AL432" s="262"/>
      <c r="AM432" s="262"/>
      <c r="AN432" s="262"/>
      <c r="AO432" s="262"/>
      <c r="AP432" s="538"/>
      <c r="AQ432" s="262"/>
      <c r="AR432" s="262"/>
      <c r="AS432" s="262"/>
      <c r="AT432" s="262"/>
      <c r="AU432" s="262"/>
      <c r="AV432" s="262"/>
      <c r="AW432" s="262"/>
      <c r="AX432" s="262"/>
      <c r="AY432" s="262"/>
      <c r="AZ432" s="262"/>
      <c r="BA432" s="262"/>
      <c r="BB432" s="262"/>
      <c r="BC432" s="262"/>
      <c r="BD432" s="262"/>
      <c r="BE432" s="264"/>
      <c r="BF432" s="538"/>
      <c r="BG432" s="576" t="str">
        <f t="shared" si="68"/>
        <v xml:space="preserve"> </v>
      </c>
      <c r="BH432" s="576" t="str">
        <f t="shared" si="70"/>
        <v xml:space="preserve"> </v>
      </c>
      <c r="BI432" s="576" t="str">
        <f t="shared" si="71"/>
        <v xml:space="preserve"> </v>
      </c>
      <c r="BJ432" s="576" t="str">
        <f t="shared" si="72"/>
        <v xml:space="preserve"> </v>
      </c>
      <c r="BK432" s="538"/>
      <c r="BL432" s="257"/>
      <c r="BM432" s="257"/>
      <c r="BN432" s="273"/>
      <c r="BO432" s="257"/>
      <c r="BP432" s="273"/>
      <c r="BQ432" s="273"/>
      <c r="BR432" s="273"/>
      <c r="BS432" s="262"/>
      <c r="BT432" s="262"/>
      <c r="BU432" s="262"/>
      <c r="BV432" s="262"/>
      <c r="BW432" s="262"/>
      <c r="BX432" s="538"/>
      <c r="BY432" s="262"/>
      <c r="BZ432" s="262"/>
      <c r="CA432" s="262"/>
      <c r="CB432" s="262"/>
      <c r="CC432" s="262"/>
      <c r="CD432" s="262"/>
      <c r="CE432" s="262"/>
      <c r="CF432" s="262"/>
      <c r="CG432" s="262"/>
      <c r="CH432" s="262"/>
      <c r="CI432" s="262"/>
      <c r="CJ432" s="262"/>
      <c r="CK432" s="262"/>
      <c r="CL432" s="262"/>
      <c r="CM432" s="264"/>
      <c r="CN432" s="538"/>
      <c r="CO432" s="576" t="str">
        <f t="shared" si="69"/>
        <v xml:space="preserve"> </v>
      </c>
      <c r="CP432" s="576" t="str">
        <f t="shared" si="73"/>
        <v xml:space="preserve"> </v>
      </c>
      <c r="CQ432" s="576" t="str">
        <f t="shared" si="74"/>
        <v xml:space="preserve"> </v>
      </c>
      <c r="CR432" s="576" t="str">
        <f t="shared" si="75"/>
        <v xml:space="preserve"> </v>
      </c>
      <c r="CS432" s="102"/>
      <c r="CT432" s="271"/>
    </row>
    <row r="433" spans="1:98" s="107" customFormat="1" ht="12.75" x14ac:dyDescent="0.25">
      <c r="A433" s="380"/>
      <c r="B433" s="376">
        <f>'Données démographiques'!B432</f>
        <v>0</v>
      </c>
      <c r="C433" s="376">
        <f>'Données démographiques'!C432</f>
        <v>0</v>
      </c>
      <c r="D433" s="377">
        <f>'Données démographiques'!D432</f>
        <v>0</v>
      </c>
      <c r="E433" s="377">
        <f>'Données démographiques'!E432</f>
        <v>0</v>
      </c>
      <c r="F433" s="377">
        <f>'Données démographiques'!F432</f>
        <v>0</v>
      </c>
      <c r="G433" s="102"/>
      <c r="H433" s="258"/>
      <c r="I433" s="493"/>
      <c r="J433" s="493"/>
      <c r="K433" s="258"/>
      <c r="L433" s="259"/>
      <c r="M433" s="493"/>
      <c r="N433" s="258"/>
      <c r="O433" s="259"/>
      <c r="P433" s="260"/>
      <c r="Q433" s="260"/>
      <c r="R433" s="260"/>
      <c r="S433" s="260"/>
      <c r="T433" s="260"/>
      <c r="U433" s="539"/>
      <c r="V433" s="258"/>
      <c r="W433" s="430"/>
      <c r="X433" s="430"/>
      <c r="Y433" s="102"/>
      <c r="Z433" s="258"/>
      <c r="AA433" s="431"/>
      <c r="AB433" s="431"/>
      <c r="AC433" s="102"/>
      <c r="AD433" s="259"/>
      <c r="AE433" s="259"/>
      <c r="AF433" s="258"/>
      <c r="AG433" s="259"/>
      <c r="AH433" s="258"/>
      <c r="AI433" s="258"/>
      <c r="AJ433" s="258"/>
      <c r="AK433" s="263"/>
      <c r="AL433" s="263"/>
      <c r="AM433" s="263"/>
      <c r="AN433" s="263"/>
      <c r="AO433" s="263"/>
      <c r="AP433" s="538"/>
      <c r="AQ433" s="263"/>
      <c r="AR433" s="263"/>
      <c r="AS433" s="263"/>
      <c r="AT433" s="263"/>
      <c r="AU433" s="263"/>
      <c r="AV433" s="263"/>
      <c r="AW433" s="263"/>
      <c r="AX433" s="263"/>
      <c r="AY433" s="263"/>
      <c r="AZ433" s="263"/>
      <c r="BA433" s="263"/>
      <c r="BB433" s="263"/>
      <c r="BC433" s="263"/>
      <c r="BD433" s="263"/>
      <c r="BE433" s="265"/>
      <c r="BF433" s="538"/>
      <c r="BG433" s="577" t="str">
        <f t="shared" si="68"/>
        <v xml:space="preserve"> </v>
      </c>
      <c r="BH433" s="577" t="str">
        <f t="shared" si="70"/>
        <v xml:space="preserve"> </v>
      </c>
      <c r="BI433" s="577" t="str">
        <f t="shared" si="71"/>
        <v xml:space="preserve"> </v>
      </c>
      <c r="BJ433" s="577" t="str">
        <f t="shared" si="72"/>
        <v xml:space="preserve"> </v>
      </c>
      <c r="BK433" s="538"/>
      <c r="BL433" s="259"/>
      <c r="BM433" s="259"/>
      <c r="BN433" s="258"/>
      <c r="BO433" s="259"/>
      <c r="BP433" s="258"/>
      <c r="BQ433" s="258"/>
      <c r="BR433" s="258"/>
      <c r="BS433" s="263"/>
      <c r="BT433" s="263"/>
      <c r="BU433" s="263"/>
      <c r="BV433" s="263"/>
      <c r="BW433" s="263"/>
      <c r="BX433" s="538"/>
      <c r="BY433" s="263"/>
      <c r="BZ433" s="263"/>
      <c r="CA433" s="263"/>
      <c r="CB433" s="263"/>
      <c r="CC433" s="263"/>
      <c r="CD433" s="263"/>
      <c r="CE433" s="263"/>
      <c r="CF433" s="263"/>
      <c r="CG433" s="263"/>
      <c r="CH433" s="263"/>
      <c r="CI433" s="263"/>
      <c r="CJ433" s="263"/>
      <c r="CK433" s="263"/>
      <c r="CL433" s="263"/>
      <c r="CM433" s="265"/>
      <c r="CN433" s="538"/>
      <c r="CO433" s="577" t="str">
        <f t="shared" si="69"/>
        <v xml:space="preserve"> </v>
      </c>
      <c r="CP433" s="577" t="str">
        <f t="shared" si="73"/>
        <v xml:space="preserve"> </v>
      </c>
      <c r="CQ433" s="577" t="str">
        <f t="shared" si="74"/>
        <v xml:space="preserve"> </v>
      </c>
      <c r="CR433" s="577" t="str">
        <f t="shared" si="75"/>
        <v xml:space="preserve"> </v>
      </c>
      <c r="CS433" s="102"/>
      <c r="CT433" s="530"/>
    </row>
    <row r="434" spans="1:98" s="107" customFormat="1" ht="12.75" x14ac:dyDescent="0.25">
      <c r="A434" s="380"/>
      <c r="B434" s="169">
        <f>'Données démographiques'!B433</f>
        <v>0</v>
      </c>
      <c r="C434" s="169">
        <f>'Données démographiques'!C433</f>
        <v>0</v>
      </c>
      <c r="D434" s="170">
        <f>'Données démographiques'!D433</f>
        <v>0</v>
      </c>
      <c r="E434" s="170">
        <f>'Données démographiques'!E433</f>
        <v>0</v>
      </c>
      <c r="F434" s="170">
        <f>'Données démographiques'!F433</f>
        <v>0</v>
      </c>
      <c r="G434" s="102"/>
      <c r="H434" s="273"/>
      <c r="I434" s="274"/>
      <c r="J434" s="274"/>
      <c r="K434" s="273"/>
      <c r="L434" s="257"/>
      <c r="M434" s="274"/>
      <c r="N434" s="273"/>
      <c r="O434" s="257"/>
      <c r="P434" s="278"/>
      <c r="Q434" s="278"/>
      <c r="R434" s="278"/>
      <c r="S434" s="278"/>
      <c r="T434" s="278"/>
      <c r="U434" s="537"/>
      <c r="V434" s="273"/>
      <c r="W434" s="255"/>
      <c r="X434" s="255"/>
      <c r="Y434" s="102"/>
      <c r="Z434" s="273"/>
      <c r="AA434" s="172"/>
      <c r="AB434" s="172"/>
      <c r="AC434" s="102"/>
      <c r="AD434" s="257"/>
      <c r="AE434" s="257"/>
      <c r="AF434" s="273"/>
      <c r="AG434" s="257"/>
      <c r="AH434" s="273"/>
      <c r="AI434" s="273"/>
      <c r="AJ434" s="273"/>
      <c r="AK434" s="262"/>
      <c r="AL434" s="262"/>
      <c r="AM434" s="262"/>
      <c r="AN434" s="262"/>
      <c r="AO434" s="262"/>
      <c r="AP434" s="538"/>
      <c r="AQ434" s="262"/>
      <c r="AR434" s="262"/>
      <c r="AS434" s="262"/>
      <c r="AT434" s="262"/>
      <c r="AU434" s="262"/>
      <c r="AV434" s="262"/>
      <c r="AW434" s="262"/>
      <c r="AX434" s="262"/>
      <c r="AY434" s="262"/>
      <c r="AZ434" s="262"/>
      <c r="BA434" s="262"/>
      <c r="BB434" s="262"/>
      <c r="BC434" s="262"/>
      <c r="BD434" s="262"/>
      <c r="BE434" s="264"/>
      <c r="BF434" s="538"/>
      <c r="BG434" s="576" t="str">
        <f t="shared" si="68"/>
        <v xml:space="preserve"> </v>
      </c>
      <c r="BH434" s="576" t="str">
        <f t="shared" si="70"/>
        <v xml:space="preserve"> </v>
      </c>
      <c r="BI434" s="576" t="str">
        <f t="shared" si="71"/>
        <v xml:space="preserve"> </v>
      </c>
      <c r="BJ434" s="576" t="str">
        <f t="shared" si="72"/>
        <v xml:space="preserve"> </v>
      </c>
      <c r="BK434" s="538"/>
      <c r="BL434" s="257"/>
      <c r="BM434" s="257"/>
      <c r="BN434" s="273"/>
      <c r="BO434" s="257"/>
      <c r="BP434" s="273"/>
      <c r="BQ434" s="273"/>
      <c r="BR434" s="273"/>
      <c r="BS434" s="262"/>
      <c r="BT434" s="262"/>
      <c r="BU434" s="262"/>
      <c r="BV434" s="262"/>
      <c r="BW434" s="262"/>
      <c r="BX434" s="538"/>
      <c r="BY434" s="262"/>
      <c r="BZ434" s="262"/>
      <c r="CA434" s="262"/>
      <c r="CB434" s="262"/>
      <c r="CC434" s="262"/>
      <c r="CD434" s="262"/>
      <c r="CE434" s="262"/>
      <c r="CF434" s="262"/>
      <c r="CG434" s="262"/>
      <c r="CH434" s="262"/>
      <c r="CI434" s="262"/>
      <c r="CJ434" s="262"/>
      <c r="CK434" s="262"/>
      <c r="CL434" s="262"/>
      <c r="CM434" s="264"/>
      <c r="CN434" s="538"/>
      <c r="CO434" s="576" t="str">
        <f t="shared" si="69"/>
        <v xml:space="preserve"> </v>
      </c>
      <c r="CP434" s="576" t="str">
        <f t="shared" si="73"/>
        <v xml:space="preserve"> </v>
      </c>
      <c r="CQ434" s="576" t="str">
        <f t="shared" si="74"/>
        <v xml:space="preserve"> </v>
      </c>
      <c r="CR434" s="576" t="str">
        <f t="shared" si="75"/>
        <v xml:space="preserve"> </v>
      </c>
      <c r="CS434" s="102"/>
      <c r="CT434" s="271"/>
    </row>
    <row r="435" spans="1:98" s="107" customFormat="1" ht="12.75" x14ac:dyDescent="0.25">
      <c r="A435" s="380"/>
      <c r="B435" s="376">
        <f>'Données démographiques'!B434</f>
        <v>0</v>
      </c>
      <c r="C435" s="376">
        <f>'Données démographiques'!C434</f>
        <v>0</v>
      </c>
      <c r="D435" s="377">
        <f>'Données démographiques'!D434</f>
        <v>0</v>
      </c>
      <c r="E435" s="377">
        <f>'Données démographiques'!E434</f>
        <v>0</v>
      </c>
      <c r="F435" s="377">
        <f>'Données démographiques'!F434</f>
        <v>0</v>
      </c>
      <c r="G435" s="102"/>
      <c r="H435" s="258"/>
      <c r="I435" s="493"/>
      <c r="J435" s="493"/>
      <c r="K435" s="258"/>
      <c r="L435" s="259"/>
      <c r="M435" s="493"/>
      <c r="N435" s="258"/>
      <c r="O435" s="259"/>
      <c r="P435" s="260"/>
      <c r="Q435" s="260"/>
      <c r="R435" s="260"/>
      <c r="S435" s="260"/>
      <c r="T435" s="260"/>
      <c r="U435" s="539"/>
      <c r="V435" s="258"/>
      <c r="W435" s="430"/>
      <c r="X435" s="430"/>
      <c r="Y435" s="102"/>
      <c r="Z435" s="258"/>
      <c r="AA435" s="431"/>
      <c r="AB435" s="431"/>
      <c r="AC435" s="102"/>
      <c r="AD435" s="259"/>
      <c r="AE435" s="259"/>
      <c r="AF435" s="258"/>
      <c r="AG435" s="259"/>
      <c r="AH435" s="258"/>
      <c r="AI435" s="258"/>
      <c r="AJ435" s="258"/>
      <c r="AK435" s="263"/>
      <c r="AL435" s="263"/>
      <c r="AM435" s="263"/>
      <c r="AN435" s="263"/>
      <c r="AO435" s="263"/>
      <c r="AP435" s="538"/>
      <c r="AQ435" s="263"/>
      <c r="AR435" s="263"/>
      <c r="AS435" s="263"/>
      <c r="AT435" s="263"/>
      <c r="AU435" s="263"/>
      <c r="AV435" s="263"/>
      <c r="AW435" s="263"/>
      <c r="AX435" s="263"/>
      <c r="AY435" s="263"/>
      <c r="AZ435" s="263"/>
      <c r="BA435" s="263"/>
      <c r="BB435" s="263"/>
      <c r="BC435" s="263"/>
      <c r="BD435" s="263"/>
      <c r="BE435" s="265"/>
      <c r="BF435" s="538"/>
      <c r="BG435" s="577" t="str">
        <f t="shared" si="68"/>
        <v xml:space="preserve"> </v>
      </c>
      <c r="BH435" s="577" t="str">
        <f t="shared" si="70"/>
        <v xml:space="preserve"> </v>
      </c>
      <c r="BI435" s="577" t="str">
        <f t="shared" si="71"/>
        <v xml:space="preserve"> </v>
      </c>
      <c r="BJ435" s="577" t="str">
        <f t="shared" si="72"/>
        <v xml:space="preserve"> </v>
      </c>
      <c r="BK435" s="538"/>
      <c r="BL435" s="259"/>
      <c r="BM435" s="259"/>
      <c r="BN435" s="258"/>
      <c r="BO435" s="259"/>
      <c r="BP435" s="258"/>
      <c r="BQ435" s="258"/>
      <c r="BR435" s="258"/>
      <c r="BS435" s="263"/>
      <c r="BT435" s="263"/>
      <c r="BU435" s="263"/>
      <c r="BV435" s="263"/>
      <c r="BW435" s="263"/>
      <c r="BX435" s="538"/>
      <c r="BY435" s="263"/>
      <c r="BZ435" s="263"/>
      <c r="CA435" s="263"/>
      <c r="CB435" s="263"/>
      <c r="CC435" s="263"/>
      <c r="CD435" s="263"/>
      <c r="CE435" s="263"/>
      <c r="CF435" s="263"/>
      <c r="CG435" s="263"/>
      <c r="CH435" s="263"/>
      <c r="CI435" s="263"/>
      <c r="CJ435" s="263"/>
      <c r="CK435" s="263"/>
      <c r="CL435" s="263"/>
      <c r="CM435" s="265"/>
      <c r="CN435" s="538"/>
      <c r="CO435" s="577" t="str">
        <f t="shared" si="69"/>
        <v xml:space="preserve"> </v>
      </c>
      <c r="CP435" s="577" t="str">
        <f t="shared" si="73"/>
        <v xml:space="preserve"> </v>
      </c>
      <c r="CQ435" s="577" t="str">
        <f t="shared" si="74"/>
        <v xml:space="preserve"> </v>
      </c>
      <c r="CR435" s="577" t="str">
        <f t="shared" si="75"/>
        <v xml:space="preserve"> </v>
      </c>
      <c r="CS435" s="102"/>
      <c r="CT435" s="530"/>
    </row>
    <row r="436" spans="1:98" s="107" customFormat="1" ht="12.75" x14ac:dyDescent="0.25">
      <c r="A436" s="380"/>
      <c r="B436" s="169">
        <f>'Données démographiques'!B435</f>
        <v>0</v>
      </c>
      <c r="C436" s="169">
        <f>'Données démographiques'!C435</f>
        <v>0</v>
      </c>
      <c r="D436" s="170">
        <f>'Données démographiques'!D435</f>
        <v>0</v>
      </c>
      <c r="E436" s="170">
        <f>'Données démographiques'!E435</f>
        <v>0</v>
      </c>
      <c r="F436" s="170">
        <f>'Données démographiques'!F435</f>
        <v>0</v>
      </c>
      <c r="G436" s="102"/>
      <c r="H436" s="273"/>
      <c r="I436" s="274"/>
      <c r="J436" s="274"/>
      <c r="K436" s="273"/>
      <c r="L436" s="257"/>
      <c r="M436" s="274"/>
      <c r="N436" s="273"/>
      <c r="O436" s="257"/>
      <c r="P436" s="278"/>
      <c r="Q436" s="278"/>
      <c r="R436" s="278"/>
      <c r="S436" s="278"/>
      <c r="T436" s="278"/>
      <c r="U436" s="537"/>
      <c r="V436" s="273"/>
      <c r="W436" s="255"/>
      <c r="X436" s="255"/>
      <c r="Y436" s="102"/>
      <c r="Z436" s="273"/>
      <c r="AA436" s="172"/>
      <c r="AB436" s="172"/>
      <c r="AC436" s="102"/>
      <c r="AD436" s="257"/>
      <c r="AE436" s="257"/>
      <c r="AF436" s="273"/>
      <c r="AG436" s="257"/>
      <c r="AH436" s="273"/>
      <c r="AI436" s="273"/>
      <c r="AJ436" s="273"/>
      <c r="AK436" s="262"/>
      <c r="AL436" s="262"/>
      <c r="AM436" s="262"/>
      <c r="AN436" s="262"/>
      <c r="AO436" s="262"/>
      <c r="AP436" s="538"/>
      <c r="AQ436" s="262"/>
      <c r="AR436" s="262"/>
      <c r="AS436" s="262"/>
      <c r="AT436" s="262"/>
      <c r="AU436" s="262"/>
      <c r="AV436" s="262"/>
      <c r="AW436" s="262"/>
      <c r="AX436" s="262"/>
      <c r="AY436" s="262"/>
      <c r="AZ436" s="262"/>
      <c r="BA436" s="262"/>
      <c r="BB436" s="262"/>
      <c r="BC436" s="262"/>
      <c r="BD436" s="262"/>
      <c r="BE436" s="264"/>
      <c r="BF436" s="538"/>
      <c r="BG436" s="576" t="str">
        <f t="shared" si="68"/>
        <v xml:space="preserve"> </v>
      </c>
      <c r="BH436" s="576" t="str">
        <f t="shared" si="70"/>
        <v xml:space="preserve"> </v>
      </c>
      <c r="BI436" s="576" t="str">
        <f t="shared" si="71"/>
        <v xml:space="preserve"> </v>
      </c>
      <c r="BJ436" s="576" t="str">
        <f t="shared" si="72"/>
        <v xml:space="preserve"> </v>
      </c>
      <c r="BK436" s="538"/>
      <c r="BL436" s="257"/>
      <c r="BM436" s="257"/>
      <c r="BN436" s="273"/>
      <c r="BO436" s="257"/>
      <c r="BP436" s="273"/>
      <c r="BQ436" s="273"/>
      <c r="BR436" s="273"/>
      <c r="BS436" s="262"/>
      <c r="BT436" s="262"/>
      <c r="BU436" s="262"/>
      <c r="BV436" s="262"/>
      <c r="BW436" s="262"/>
      <c r="BX436" s="538"/>
      <c r="BY436" s="262"/>
      <c r="BZ436" s="262"/>
      <c r="CA436" s="262"/>
      <c r="CB436" s="262"/>
      <c r="CC436" s="262"/>
      <c r="CD436" s="262"/>
      <c r="CE436" s="262"/>
      <c r="CF436" s="262"/>
      <c r="CG436" s="262"/>
      <c r="CH436" s="262"/>
      <c r="CI436" s="262"/>
      <c r="CJ436" s="262"/>
      <c r="CK436" s="262"/>
      <c r="CL436" s="262"/>
      <c r="CM436" s="264"/>
      <c r="CN436" s="538"/>
      <c r="CO436" s="576" t="str">
        <f t="shared" si="69"/>
        <v xml:space="preserve"> </v>
      </c>
      <c r="CP436" s="576" t="str">
        <f t="shared" si="73"/>
        <v xml:space="preserve"> </v>
      </c>
      <c r="CQ436" s="576" t="str">
        <f t="shared" si="74"/>
        <v xml:space="preserve"> </v>
      </c>
      <c r="CR436" s="576" t="str">
        <f t="shared" si="75"/>
        <v xml:space="preserve"> </v>
      </c>
      <c r="CS436" s="102"/>
      <c r="CT436" s="271"/>
    </row>
    <row r="437" spans="1:98" s="107" customFormat="1" ht="12.75" x14ac:dyDescent="0.25">
      <c r="A437" s="380"/>
      <c r="B437" s="376">
        <f>'Données démographiques'!B436</f>
        <v>0</v>
      </c>
      <c r="C437" s="376">
        <f>'Données démographiques'!C436</f>
        <v>0</v>
      </c>
      <c r="D437" s="377">
        <f>'Données démographiques'!D436</f>
        <v>0</v>
      </c>
      <c r="E437" s="377">
        <f>'Données démographiques'!E436</f>
        <v>0</v>
      </c>
      <c r="F437" s="377">
        <f>'Données démographiques'!F436</f>
        <v>0</v>
      </c>
      <c r="G437" s="102"/>
      <c r="H437" s="258"/>
      <c r="I437" s="493"/>
      <c r="J437" s="493"/>
      <c r="K437" s="258"/>
      <c r="L437" s="259"/>
      <c r="M437" s="493"/>
      <c r="N437" s="258"/>
      <c r="O437" s="259"/>
      <c r="P437" s="260"/>
      <c r="Q437" s="260"/>
      <c r="R437" s="260"/>
      <c r="S437" s="260"/>
      <c r="T437" s="260"/>
      <c r="U437" s="539"/>
      <c r="V437" s="258"/>
      <c r="W437" s="430"/>
      <c r="X437" s="430"/>
      <c r="Y437" s="102"/>
      <c r="Z437" s="258"/>
      <c r="AA437" s="431"/>
      <c r="AB437" s="431"/>
      <c r="AC437" s="102"/>
      <c r="AD437" s="259"/>
      <c r="AE437" s="259"/>
      <c r="AF437" s="258"/>
      <c r="AG437" s="259"/>
      <c r="AH437" s="258"/>
      <c r="AI437" s="258"/>
      <c r="AJ437" s="258"/>
      <c r="AK437" s="263"/>
      <c r="AL437" s="263"/>
      <c r="AM437" s="263"/>
      <c r="AN437" s="263"/>
      <c r="AO437" s="263"/>
      <c r="AP437" s="538"/>
      <c r="AQ437" s="263"/>
      <c r="AR437" s="263"/>
      <c r="AS437" s="263"/>
      <c r="AT437" s="263"/>
      <c r="AU437" s="263"/>
      <c r="AV437" s="263"/>
      <c r="AW437" s="263"/>
      <c r="AX437" s="263"/>
      <c r="AY437" s="263"/>
      <c r="AZ437" s="263"/>
      <c r="BA437" s="263"/>
      <c r="BB437" s="263"/>
      <c r="BC437" s="263"/>
      <c r="BD437" s="263"/>
      <c r="BE437" s="265"/>
      <c r="BF437" s="538"/>
      <c r="BG437" s="577" t="str">
        <f t="shared" si="68"/>
        <v xml:space="preserve"> </v>
      </c>
      <c r="BH437" s="577" t="str">
        <f t="shared" si="70"/>
        <v xml:space="preserve"> </v>
      </c>
      <c r="BI437" s="577" t="str">
        <f t="shared" si="71"/>
        <v xml:space="preserve"> </v>
      </c>
      <c r="BJ437" s="577" t="str">
        <f t="shared" si="72"/>
        <v xml:space="preserve"> </v>
      </c>
      <c r="BK437" s="538"/>
      <c r="BL437" s="259"/>
      <c r="BM437" s="259"/>
      <c r="BN437" s="258"/>
      <c r="BO437" s="259"/>
      <c r="BP437" s="258"/>
      <c r="BQ437" s="258"/>
      <c r="BR437" s="258"/>
      <c r="BS437" s="263"/>
      <c r="BT437" s="263"/>
      <c r="BU437" s="263"/>
      <c r="BV437" s="263"/>
      <c r="BW437" s="263"/>
      <c r="BX437" s="538"/>
      <c r="BY437" s="263"/>
      <c r="BZ437" s="263"/>
      <c r="CA437" s="263"/>
      <c r="CB437" s="263"/>
      <c r="CC437" s="263"/>
      <c r="CD437" s="263"/>
      <c r="CE437" s="263"/>
      <c r="CF437" s="263"/>
      <c r="CG437" s="263"/>
      <c r="CH437" s="263"/>
      <c r="CI437" s="263"/>
      <c r="CJ437" s="263"/>
      <c r="CK437" s="263"/>
      <c r="CL437" s="263"/>
      <c r="CM437" s="265"/>
      <c r="CN437" s="538"/>
      <c r="CO437" s="577" t="str">
        <f t="shared" si="69"/>
        <v xml:space="preserve"> </v>
      </c>
      <c r="CP437" s="577" t="str">
        <f t="shared" si="73"/>
        <v xml:space="preserve"> </v>
      </c>
      <c r="CQ437" s="577" t="str">
        <f t="shared" si="74"/>
        <v xml:space="preserve"> </v>
      </c>
      <c r="CR437" s="577" t="str">
        <f t="shared" si="75"/>
        <v xml:space="preserve"> </v>
      </c>
      <c r="CS437" s="102"/>
      <c r="CT437" s="530"/>
    </row>
    <row r="438" spans="1:98" s="107" customFormat="1" ht="12.75" x14ac:dyDescent="0.25">
      <c r="A438" s="380"/>
      <c r="B438" s="169">
        <f>'Données démographiques'!B437</f>
        <v>0</v>
      </c>
      <c r="C438" s="169">
        <f>'Données démographiques'!C437</f>
        <v>0</v>
      </c>
      <c r="D438" s="170">
        <f>'Données démographiques'!D437</f>
        <v>0</v>
      </c>
      <c r="E438" s="170">
        <f>'Données démographiques'!E437</f>
        <v>0</v>
      </c>
      <c r="F438" s="170">
        <f>'Données démographiques'!F437</f>
        <v>0</v>
      </c>
      <c r="G438" s="102"/>
      <c r="H438" s="273"/>
      <c r="I438" s="274"/>
      <c r="J438" s="274"/>
      <c r="K438" s="273"/>
      <c r="L438" s="257"/>
      <c r="M438" s="274"/>
      <c r="N438" s="273"/>
      <c r="O438" s="257"/>
      <c r="P438" s="278"/>
      <c r="Q438" s="278"/>
      <c r="R438" s="278"/>
      <c r="S438" s="278"/>
      <c r="T438" s="278"/>
      <c r="U438" s="537"/>
      <c r="V438" s="273"/>
      <c r="W438" s="255"/>
      <c r="X438" s="255"/>
      <c r="Y438" s="102"/>
      <c r="Z438" s="273"/>
      <c r="AA438" s="172"/>
      <c r="AB438" s="172"/>
      <c r="AC438" s="102"/>
      <c r="AD438" s="257"/>
      <c r="AE438" s="257"/>
      <c r="AF438" s="273"/>
      <c r="AG438" s="257"/>
      <c r="AH438" s="273"/>
      <c r="AI438" s="273"/>
      <c r="AJ438" s="273"/>
      <c r="AK438" s="262"/>
      <c r="AL438" s="262"/>
      <c r="AM438" s="262"/>
      <c r="AN438" s="262"/>
      <c r="AO438" s="262"/>
      <c r="AP438" s="538"/>
      <c r="AQ438" s="262"/>
      <c r="AR438" s="262"/>
      <c r="AS438" s="262"/>
      <c r="AT438" s="262"/>
      <c r="AU438" s="262"/>
      <c r="AV438" s="262"/>
      <c r="AW438" s="262"/>
      <c r="AX438" s="262"/>
      <c r="AY438" s="262"/>
      <c r="AZ438" s="262"/>
      <c r="BA438" s="262"/>
      <c r="BB438" s="262"/>
      <c r="BC438" s="262"/>
      <c r="BD438" s="262"/>
      <c r="BE438" s="264"/>
      <c r="BF438" s="538"/>
      <c r="BG438" s="576" t="str">
        <f t="shared" si="68"/>
        <v xml:space="preserve"> </v>
      </c>
      <c r="BH438" s="576" t="str">
        <f t="shared" si="70"/>
        <v xml:space="preserve"> </v>
      </c>
      <c r="BI438" s="576" t="str">
        <f t="shared" si="71"/>
        <v xml:space="preserve"> </v>
      </c>
      <c r="BJ438" s="576" t="str">
        <f t="shared" si="72"/>
        <v xml:space="preserve"> </v>
      </c>
      <c r="BK438" s="538"/>
      <c r="BL438" s="257"/>
      <c r="BM438" s="257"/>
      <c r="BN438" s="273"/>
      <c r="BO438" s="257"/>
      <c r="BP438" s="273"/>
      <c r="BQ438" s="273"/>
      <c r="BR438" s="273"/>
      <c r="BS438" s="262"/>
      <c r="BT438" s="262"/>
      <c r="BU438" s="262"/>
      <c r="BV438" s="262"/>
      <c r="BW438" s="262"/>
      <c r="BX438" s="538"/>
      <c r="BY438" s="262"/>
      <c r="BZ438" s="262"/>
      <c r="CA438" s="262"/>
      <c r="CB438" s="262"/>
      <c r="CC438" s="262"/>
      <c r="CD438" s="262"/>
      <c r="CE438" s="262"/>
      <c r="CF438" s="262"/>
      <c r="CG438" s="262"/>
      <c r="CH438" s="262"/>
      <c r="CI438" s="262"/>
      <c r="CJ438" s="262"/>
      <c r="CK438" s="262"/>
      <c r="CL438" s="262"/>
      <c r="CM438" s="264"/>
      <c r="CN438" s="538"/>
      <c r="CO438" s="576" t="str">
        <f t="shared" si="69"/>
        <v xml:space="preserve"> </v>
      </c>
      <c r="CP438" s="576" t="str">
        <f t="shared" si="73"/>
        <v xml:space="preserve"> </v>
      </c>
      <c r="CQ438" s="576" t="str">
        <f t="shared" si="74"/>
        <v xml:space="preserve"> </v>
      </c>
      <c r="CR438" s="576" t="str">
        <f t="shared" si="75"/>
        <v xml:space="preserve"> </v>
      </c>
      <c r="CS438" s="102"/>
      <c r="CT438" s="271"/>
    </row>
    <row r="439" spans="1:98" s="107" customFormat="1" ht="12.75" x14ac:dyDescent="0.25">
      <c r="A439" s="380"/>
      <c r="B439" s="376">
        <f>'Données démographiques'!B438</f>
        <v>0</v>
      </c>
      <c r="C439" s="376">
        <f>'Données démographiques'!C438</f>
        <v>0</v>
      </c>
      <c r="D439" s="377">
        <f>'Données démographiques'!D438</f>
        <v>0</v>
      </c>
      <c r="E439" s="377">
        <f>'Données démographiques'!E438</f>
        <v>0</v>
      </c>
      <c r="F439" s="377">
        <f>'Données démographiques'!F438</f>
        <v>0</v>
      </c>
      <c r="G439" s="102"/>
      <c r="H439" s="258"/>
      <c r="I439" s="493"/>
      <c r="J439" s="493"/>
      <c r="K439" s="258"/>
      <c r="L439" s="259"/>
      <c r="M439" s="493"/>
      <c r="N439" s="258"/>
      <c r="O439" s="259"/>
      <c r="P439" s="260"/>
      <c r="Q439" s="260"/>
      <c r="R439" s="260"/>
      <c r="S439" s="260"/>
      <c r="T439" s="260"/>
      <c r="U439" s="539"/>
      <c r="V439" s="258"/>
      <c r="W439" s="430"/>
      <c r="X439" s="430"/>
      <c r="Y439" s="102"/>
      <c r="Z439" s="258"/>
      <c r="AA439" s="431"/>
      <c r="AB439" s="431"/>
      <c r="AC439" s="102"/>
      <c r="AD439" s="259"/>
      <c r="AE439" s="259"/>
      <c r="AF439" s="258"/>
      <c r="AG439" s="259"/>
      <c r="AH439" s="258"/>
      <c r="AI439" s="258"/>
      <c r="AJ439" s="258"/>
      <c r="AK439" s="263"/>
      <c r="AL439" s="263"/>
      <c r="AM439" s="263"/>
      <c r="AN439" s="263"/>
      <c r="AO439" s="263"/>
      <c r="AP439" s="538"/>
      <c r="AQ439" s="263"/>
      <c r="AR439" s="263"/>
      <c r="AS439" s="263"/>
      <c r="AT439" s="263"/>
      <c r="AU439" s="263"/>
      <c r="AV439" s="263"/>
      <c r="AW439" s="263"/>
      <c r="AX439" s="263"/>
      <c r="AY439" s="263"/>
      <c r="AZ439" s="263"/>
      <c r="BA439" s="263"/>
      <c r="BB439" s="263"/>
      <c r="BC439" s="263"/>
      <c r="BD439" s="263"/>
      <c r="BE439" s="265"/>
      <c r="BF439" s="538"/>
      <c r="BG439" s="577" t="str">
        <f t="shared" si="68"/>
        <v xml:space="preserve"> </v>
      </c>
      <c r="BH439" s="577" t="str">
        <f t="shared" si="70"/>
        <v xml:space="preserve"> </v>
      </c>
      <c r="BI439" s="577" t="str">
        <f t="shared" si="71"/>
        <v xml:space="preserve"> </v>
      </c>
      <c r="BJ439" s="577" t="str">
        <f t="shared" si="72"/>
        <v xml:space="preserve"> </v>
      </c>
      <c r="BK439" s="538"/>
      <c r="BL439" s="259"/>
      <c r="BM439" s="259"/>
      <c r="BN439" s="258"/>
      <c r="BO439" s="259"/>
      <c r="BP439" s="258"/>
      <c r="BQ439" s="258"/>
      <c r="BR439" s="258"/>
      <c r="BS439" s="263"/>
      <c r="BT439" s="263"/>
      <c r="BU439" s="263"/>
      <c r="BV439" s="263"/>
      <c r="BW439" s="263"/>
      <c r="BX439" s="538"/>
      <c r="BY439" s="263"/>
      <c r="BZ439" s="263"/>
      <c r="CA439" s="263"/>
      <c r="CB439" s="263"/>
      <c r="CC439" s="263"/>
      <c r="CD439" s="263"/>
      <c r="CE439" s="263"/>
      <c r="CF439" s="263"/>
      <c r="CG439" s="263"/>
      <c r="CH439" s="263"/>
      <c r="CI439" s="263"/>
      <c r="CJ439" s="263"/>
      <c r="CK439" s="263"/>
      <c r="CL439" s="263"/>
      <c r="CM439" s="265"/>
      <c r="CN439" s="538"/>
      <c r="CO439" s="577" t="str">
        <f t="shared" si="69"/>
        <v xml:space="preserve"> </v>
      </c>
      <c r="CP439" s="577" t="str">
        <f t="shared" si="73"/>
        <v xml:space="preserve"> </v>
      </c>
      <c r="CQ439" s="577" t="str">
        <f t="shared" si="74"/>
        <v xml:space="preserve"> </v>
      </c>
      <c r="CR439" s="577" t="str">
        <f t="shared" si="75"/>
        <v xml:space="preserve"> </v>
      </c>
      <c r="CS439" s="102"/>
      <c r="CT439" s="530"/>
    </row>
    <row r="440" spans="1:98" s="107" customFormat="1" ht="12.75" x14ac:dyDescent="0.25">
      <c r="A440" s="380"/>
      <c r="B440" s="169">
        <f>'Données démographiques'!B439</f>
        <v>0</v>
      </c>
      <c r="C440" s="169">
        <f>'Données démographiques'!C439</f>
        <v>0</v>
      </c>
      <c r="D440" s="170">
        <f>'Données démographiques'!D439</f>
        <v>0</v>
      </c>
      <c r="E440" s="170">
        <f>'Données démographiques'!E439</f>
        <v>0</v>
      </c>
      <c r="F440" s="170">
        <f>'Données démographiques'!F439</f>
        <v>0</v>
      </c>
      <c r="G440" s="102"/>
      <c r="H440" s="273"/>
      <c r="I440" s="274"/>
      <c r="J440" s="274"/>
      <c r="K440" s="273"/>
      <c r="L440" s="257"/>
      <c r="M440" s="274"/>
      <c r="N440" s="273"/>
      <c r="O440" s="257"/>
      <c r="P440" s="278"/>
      <c r="Q440" s="278"/>
      <c r="R440" s="278"/>
      <c r="S440" s="278"/>
      <c r="T440" s="278"/>
      <c r="U440" s="537"/>
      <c r="V440" s="273"/>
      <c r="W440" s="255"/>
      <c r="X440" s="255"/>
      <c r="Y440" s="102"/>
      <c r="Z440" s="273"/>
      <c r="AA440" s="172"/>
      <c r="AB440" s="172"/>
      <c r="AC440" s="102"/>
      <c r="AD440" s="257"/>
      <c r="AE440" s="257"/>
      <c r="AF440" s="273"/>
      <c r="AG440" s="257"/>
      <c r="AH440" s="273"/>
      <c r="AI440" s="273"/>
      <c r="AJ440" s="273"/>
      <c r="AK440" s="262"/>
      <c r="AL440" s="262"/>
      <c r="AM440" s="262"/>
      <c r="AN440" s="262"/>
      <c r="AO440" s="262"/>
      <c r="AP440" s="538"/>
      <c r="AQ440" s="262"/>
      <c r="AR440" s="262"/>
      <c r="AS440" s="262"/>
      <c r="AT440" s="262"/>
      <c r="AU440" s="262"/>
      <c r="AV440" s="262"/>
      <c r="AW440" s="262"/>
      <c r="AX440" s="262"/>
      <c r="AY440" s="262"/>
      <c r="AZ440" s="262"/>
      <c r="BA440" s="262"/>
      <c r="BB440" s="262"/>
      <c r="BC440" s="262"/>
      <c r="BD440" s="262"/>
      <c r="BE440" s="264"/>
      <c r="BF440" s="538"/>
      <c r="BG440" s="576" t="str">
        <f t="shared" si="68"/>
        <v xml:space="preserve"> </v>
      </c>
      <c r="BH440" s="576" t="str">
        <f t="shared" si="70"/>
        <v xml:space="preserve"> </v>
      </c>
      <c r="BI440" s="576" t="str">
        <f t="shared" si="71"/>
        <v xml:space="preserve"> </v>
      </c>
      <c r="BJ440" s="576" t="str">
        <f t="shared" si="72"/>
        <v xml:space="preserve"> </v>
      </c>
      <c r="BK440" s="538"/>
      <c r="BL440" s="257"/>
      <c r="BM440" s="257"/>
      <c r="BN440" s="273"/>
      <c r="BO440" s="257"/>
      <c r="BP440" s="273"/>
      <c r="BQ440" s="273"/>
      <c r="BR440" s="273"/>
      <c r="BS440" s="262"/>
      <c r="BT440" s="262"/>
      <c r="BU440" s="262"/>
      <c r="BV440" s="262"/>
      <c r="BW440" s="262"/>
      <c r="BX440" s="538"/>
      <c r="BY440" s="262"/>
      <c r="BZ440" s="262"/>
      <c r="CA440" s="262"/>
      <c r="CB440" s="262"/>
      <c r="CC440" s="262"/>
      <c r="CD440" s="262"/>
      <c r="CE440" s="262"/>
      <c r="CF440" s="262"/>
      <c r="CG440" s="262"/>
      <c r="CH440" s="262"/>
      <c r="CI440" s="262"/>
      <c r="CJ440" s="262"/>
      <c r="CK440" s="262"/>
      <c r="CL440" s="262"/>
      <c r="CM440" s="264"/>
      <c r="CN440" s="538"/>
      <c r="CO440" s="576" t="str">
        <f t="shared" si="69"/>
        <v xml:space="preserve"> </v>
      </c>
      <c r="CP440" s="576" t="str">
        <f t="shared" si="73"/>
        <v xml:space="preserve"> </v>
      </c>
      <c r="CQ440" s="576" t="str">
        <f t="shared" si="74"/>
        <v xml:space="preserve"> </v>
      </c>
      <c r="CR440" s="576" t="str">
        <f t="shared" si="75"/>
        <v xml:space="preserve"> </v>
      </c>
      <c r="CS440" s="102"/>
      <c r="CT440" s="271"/>
    </row>
    <row r="441" spans="1:98" s="107" customFormat="1" ht="12.75" x14ac:dyDescent="0.25">
      <c r="A441" s="380"/>
      <c r="B441" s="376">
        <f>'Données démographiques'!B440</f>
        <v>0</v>
      </c>
      <c r="C441" s="376">
        <f>'Données démographiques'!C440</f>
        <v>0</v>
      </c>
      <c r="D441" s="377">
        <f>'Données démographiques'!D440</f>
        <v>0</v>
      </c>
      <c r="E441" s="377">
        <f>'Données démographiques'!E440</f>
        <v>0</v>
      </c>
      <c r="F441" s="377">
        <f>'Données démographiques'!F440</f>
        <v>0</v>
      </c>
      <c r="G441" s="102"/>
      <c r="H441" s="258"/>
      <c r="I441" s="493"/>
      <c r="J441" s="493"/>
      <c r="K441" s="258"/>
      <c r="L441" s="259"/>
      <c r="M441" s="493"/>
      <c r="N441" s="258"/>
      <c r="O441" s="259"/>
      <c r="P441" s="260"/>
      <c r="Q441" s="260"/>
      <c r="R441" s="260"/>
      <c r="S441" s="260"/>
      <c r="T441" s="260"/>
      <c r="U441" s="539"/>
      <c r="V441" s="258"/>
      <c r="W441" s="430"/>
      <c r="X441" s="430"/>
      <c r="Y441" s="102"/>
      <c r="Z441" s="258"/>
      <c r="AA441" s="431"/>
      <c r="AB441" s="431"/>
      <c r="AC441" s="102"/>
      <c r="AD441" s="259"/>
      <c r="AE441" s="259"/>
      <c r="AF441" s="258"/>
      <c r="AG441" s="259"/>
      <c r="AH441" s="258"/>
      <c r="AI441" s="258"/>
      <c r="AJ441" s="258"/>
      <c r="AK441" s="263"/>
      <c r="AL441" s="263"/>
      <c r="AM441" s="263"/>
      <c r="AN441" s="263"/>
      <c r="AO441" s="263"/>
      <c r="AP441" s="538"/>
      <c r="AQ441" s="263"/>
      <c r="AR441" s="263"/>
      <c r="AS441" s="263"/>
      <c r="AT441" s="263"/>
      <c r="AU441" s="263"/>
      <c r="AV441" s="263"/>
      <c r="AW441" s="263"/>
      <c r="AX441" s="263"/>
      <c r="AY441" s="263"/>
      <c r="AZ441" s="263"/>
      <c r="BA441" s="263"/>
      <c r="BB441" s="263"/>
      <c r="BC441" s="263"/>
      <c r="BD441" s="263"/>
      <c r="BE441" s="265"/>
      <c r="BF441" s="538"/>
      <c r="BG441" s="577" t="str">
        <f t="shared" si="68"/>
        <v xml:space="preserve"> </v>
      </c>
      <c r="BH441" s="577" t="str">
        <f t="shared" si="70"/>
        <v xml:space="preserve"> </v>
      </c>
      <c r="BI441" s="577" t="str">
        <f t="shared" si="71"/>
        <v xml:space="preserve"> </v>
      </c>
      <c r="BJ441" s="577" t="str">
        <f t="shared" si="72"/>
        <v xml:space="preserve"> </v>
      </c>
      <c r="BK441" s="538"/>
      <c r="BL441" s="259"/>
      <c r="BM441" s="259"/>
      <c r="BN441" s="258"/>
      <c r="BO441" s="259"/>
      <c r="BP441" s="258"/>
      <c r="BQ441" s="258"/>
      <c r="BR441" s="258"/>
      <c r="BS441" s="263"/>
      <c r="BT441" s="263"/>
      <c r="BU441" s="263"/>
      <c r="BV441" s="263"/>
      <c r="BW441" s="263"/>
      <c r="BX441" s="538"/>
      <c r="BY441" s="263"/>
      <c r="BZ441" s="263"/>
      <c r="CA441" s="263"/>
      <c r="CB441" s="263"/>
      <c r="CC441" s="263"/>
      <c r="CD441" s="263"/>
      <c r="CE441" s="263"/>
      <c r="CF441" s="263"/>
      <c r="CG441" s="263"/>
      <c r="CH441" s="263"/>
      <c r="CI441" s="263"/>
      <c r="CJ441" s="263"/>
      <c r="CK441" s="263"/>
      <c r="CL441" s="263"/>
      <c r="CM441" s="265"/>
      <c r="CN441" s="538"/>
      <c r="CO441" s="577" t="str">
        <f t="shared" si="69"/>
        <v xml:space="preserve"> </v>
      </c>
      <c r="CP441" s="577" t="str">
        <f t="shared" si="73"/>
        <v xml:space="preserve"> </v>
      </c>
      <c r="CQ441" s="577" t="str">
        <f t="shared" si="74"/>
        <v xml:space="preserve"> </v>
      </c>
      <c r="CR441" s="577" t="str">
        <f t="shared" si="75"/>
        <v xml:space="preserve"> </v>
      </c>
      <c r="CS441" s="102"/>
      <c r="CT441" s="530"/>
    </row>
    <row r="442" spans="1:98" s="107" customFormat="1" ht="12.75" x14ac:dyDescent="0.25">
      <c r="A442" s="380"/>
      <c r="B442" s="169">
        <f>'Données démographiques'!B441</f>
        <v>0</v>
      </c>
      <c r="C442" s="169">
        <f>'Données démographiques'!C441</f>
        <v>0</v>
      </c>
      <c r="D442" s="170">
        <f>'Données démographiques'!D441</f>
        <v>0</v>
      </c>
      <c r="E442" s="170">
        <f>'Données démographiques'!E441</f>
        <v>0</v>
      </c>
      <c r="F442" s="170">
        <f>'Données démographiques'!F441</f>
        <v>0</v>
      </c>
      <c r="G442" s="102"/>
      <c r="H442" s="273"/>
      <c r="I442" s="274"/>
      <c r="J442" s="274"/>
      <c r="K442" s="273"/>
      <c r="L442" s="257"/>
      <c r="M442" s="274"/>
      <c r="N442" s="273"/>
      <c r="O442" s="257"/>
      <c r="P442" s="278"/>
      <c r="Q442" s="278"/>
      <c r="R442" s="278"/>
      <c r="S442" s="278"/>
      <c r="T442" s="278"/>
      <c r="U442" s="537"/>
      <c r="V442" s="273"/>
      <c r="W442" s="255"/>
      <c r="X442" s="255"/>
      <c r="Y442" s="102"/>
      <c r="Z442" s="273"/>
      <c r="AA442" s="172"/>
      <c r="AB442" s="172"/>
      <c r="AC442" s="102"/>
      <c r="AD442" s="257"/>
      <c r="AE442" s="257"/>
      <c r="AF442" s="273"/>
      <c r="AG442" s="257"/>
      <c r="AH442" s="273"/>
      <c r="AI442" s="273"/>
      <c r="AJ442" s="273"/>
      <c r="AK442" s="262"/>
      <c r="AL442" s="262"/>
      <c r="AM442" s="262"/>
      <c r="AN442" s="262"/>
      <c r="AO442" s="262"/>
      <c r="AP442" s="538"/>
      <c r="AQ442" s="262"/>
      <c r="AR442" s="262"/>
      <c r="AS442" s="262"/>
      <c r="AT442" s="262"/>
      <c r="AU442" s="262"/>
      <c r="AV442" s="262"/>
      <c r="AW442" s="262"/>
      <c r="AX442" s="262"/>
      <c r="AY442" s="262"/>
      <c r="AZ442" s="262"/>
      <c r="BA442" s="262"/>
      <c r="BB442" s="262"/>
      <c r="BC442" s="262"/>
      <c r="BD442" s="262"/>
      <c r="BE442" s="264"/>
      <c r="BF442" s="538"/>
      <c r="BG442" s="576" t="str">
        <f t="shared" si="68"/>
        <v xml:space="preserve"> </v>
      </c>
      <c r="BH442" s="576" t="str">
        <f t="shared" si="70"/>
        <v xml:space="preserve"> </v>
      </c>
      <c r="BI442" s="576" t="str">
        <f t="shared" si="71"/>
        <v xml:space="preserve"> </v>
      </c>
      <c r="BJ442" s="576" t="str">
        <f t="shared" si="72"/>
        <v xml:space="preserve"> </v>
      </c>
      <c r="BK442" s="538"/>
      <c r="BL442" s="257"/>
      <c r="BM442" s="257"/>
      <c r="BN442" s="273"/>
      <c r="BO442" s="257"/>
      <c r="BP442" s="273"/>
      <c r="BQ442" s="273"/>
      <c r="BR442" s="273"/>
      <c r="BS442" s="262"/>
      <c r="BT442" s="262"/>
      <c r="BU442" s="262"/>
      <c r="BV442" s="262"/>
      <c r="BW442" s="262"/>
      <c r="BX442" s="538"/>
      <c r="BY442" s="262"/>
      <c r="BZ442" s="262"/>
      <c r="CA442" s="262"/>
      <c r="CB442" s="262"/>
      <c r="CC442" s="262"/>
      <c r="CD442" s="262"/>
      <c r="CE442" s="262"/>
      <c r="CF442" s="262"/>
      <c r="CG442" s="262"/>
      <c r="CH442" s="262"/>
      <c r="CI442" s="262"/>
      <c r="CJ442" s="262"/>
      <c r="CK442" s="262"/>
      <c r="CL442" s="262"/>
      <c r="CM442" s="264"/>
      <c r="CN442" s="538"/>
      <c r="CO442" s="576" t="str">
        <f t="shared" si="69"/>
        <v xml:space="preserve"> </v>
      </c>
      <c r="CP442" s="576" t="str">
        <f t="shared" si="73"/>
        <v xml:space="preserve"> </v>
      </c>
      <c r="CQ442" s="576" t="str">
        <f t="shared" si="74"/>
        <v xml:space="preserve"> </v>
      </c>
      <c r="CR442" s="576" t="str">
        <f t="shared" si="75"/>
        <v xml:space="preserve"> </v>
      </c>
      <c r="CS442" s="102"/>
      <c r="CT442" s="271"/>
    </row>
    <row r="443" spans="1:98" s="111" customFormat="1" ht="12.75" x14ac:dyDescent="0.25">
      <c r="A443" s="380"/>
      <c r="B443" s="376">
        <f>'Données démographiques'!B442</f>
        <v>0</v>
      </c>
      <c r="C443" s="376">
        <f>'Données démographiques'!C442</f>
        <v>0</v>
      </c>
      <c r="D443" s="377">
        <f>'Données démographiques'!D442</f>
        <v>0</v>
      </c>
      <c r="E443" s="377">
        <f>'Données démographiques'!E442</f>
        <v>0</v>
      </c>
      <c r="F443" s="377">
        <f>'Données démographiques'!F442</f>
        <v>0</v>
      </c>
      <c r="G443" s="102"/>
      <c r="H443" s="258"/>
      <c r="I443" s="493"/>
      <c r="J443" s="493"/>
      <c r="K443" s="258"/>
      <c r="L443" s="259"/>
      <c r="M443" s="493"/>
      <c r="N443" s="258"/>
      <c r="O443" s="259"/>
      <c r="P443" s="260"/>
      <c r="Q443" s="260"/>
      <c r="R443" s="260"/>
      <c r="S443" s="260"/>
      <c r="T443" s="260"/>
      <c r="U443" s="539"/>
      <c r="V443" s="258"/>
      <c r="W443" s="430"/>
      <c r="X443" s="430"/>
      <c r="Y443" s="102"/>
      <c r="Z443" s="258"/>
      <c r="AA443" s="431"/>
      <c r="AB443" s="431"/>
      <c r="AC443" s="102"/>
      <c r="AD443" s="259"/>
      <c r="AE443" s="259"/>
      <c r="AF443" s="258"/>
      <c r="AG443" s="259"/>
      <c r="AH443" s="258"/>
      <c r="AI443" s="258"/>
      <c r="AJ443" s="258"/>
      <c r="AK443" s="263"/>
      <c r="AL443" s="263"/>
      <c r="AM443" s="263"/>
      <c r="AN443" s="263"/>
      <c r="AO443" s="263"/>
      <c r="AP443" s="538"/>
      <c r="AQ443" s="263"/>
      <c r="AR443" s="263"/>
      <c r="AS443" s="263"/>
      <c r="AT443" s="263"/>
      <c r="AU443" s="263"/>
      <c r="AV443" s="263"/>
      <c r="AW443" s="263"/>
      <c r="AX443" s="263"/>
      <c r="AY443" s="263"/>
      <c r="AZ443" s="263"/>
      <c r="BA443" s="263"/>
      <c r="BB443" s="263"/>
      <c r="BC443" s="263"/>
      <c r="BD443" s="263"/>
      <c r="BE443" s="265"/>
      <c r="BF443" s="538"/>
      <c r="BG443" s="577" t="str">
        <f t="shared" si="68"/>
        <v xml:space="preserve"> </v>
      </c>
      <c r="BH443" s="577" t="str">
        <f t="shared" si="70"/>
        <v xml:space="preserve"> </v>
      </c>
      <c r="BI443" s="577" t="str">
        <f t="shared" si="71"/>
        <v xml:space="preserve"> </v>
      </c>
      <c r="BJ443" s="577" t="str">
        <f t="shared" si="72"/>
        <v xml:space="preserve"> </v>
      </c>
      <c r="BK443" s="538"/>
      <c r="BL443" s="259"/>
      <c r="BM443" s="259"/>
      <c r="BN443" s="258"/>
      <c r="BO443" s="259"/>
      <c r="BP443" s="258"/>
      <c r="BQ443" s="258"/>
      <c r="BR443" s="258"/>
      <c r="BS443" s="263"/>
      <c r="BT443" s="263"/>
      <c r="BU443" s="263"/>
      <c r="BV443" s="263"/>
      <c r="BW443" s="263"/>
      <c r="BX443" s="538"/>
      <c r="BY443" s="263"/>
      <c r="BZ443" s="263"/>
      <c r="CA443" s="263"/>
      <c r="CB443" s="263"/>
      <c r="CC443" s="263"/>
      <c r="CD443" s="263"/>
      <c r="CE443" s="263"/>
      <c r="CF443" s="263"/>
      <c r="CG443" s="263"/>
      <c r="CH443" s="263"/>
      <c r="CI443" s="263"/>
      <c r="CJ443" s="263"/>
      <c r="CK443" s="263"/>
      <c r="CL443" s="263"/>
      <c r="CM443" s="265"/>
      <c r="CN443" s="538"/>
      <c r="CO443" s="577" t="str">
        <f t="shared" si="69"/>
        <v xml:space="preserve"> </v>
      </c>
      <c r="CP443" s="577" t="str">
        <f t="shared" si="73"/>
        <v xml:space="preserve"> </v>
      </c>
      <c r="CQ443" s="577" t="str">
        <f t="shared" si="74"/>
        <v xml:space="preserve"> </v>
      </c>
      <c r="CR443" s="577" t="str">
        <f t="shared" si="75"/>
        <v xml:space="preserve"> </v>
      </c>
      <c r="CS443" s="102"/>
      <c r="CT443" s="530"/>
    </row>
    <row r="444" spans="1:98" ht="12.75" x14ac:dyDescent="0.25">
      <c r="B444" s="169">
        <f>'Données démographiques'!B443</f>
        <v>0</v>
      </c>
      <c r="C444" s="169">
        <f>'Données démographiques'!C443</f>
        <v>0</v>
      </c>
      <c r="D444" s="170">
        <f>'Données démographiques'!D443</f>
        <v>0</v>
      </c>
      <c r="E444" s="170">
        <f>'Données démographiques'!E443</f>
        <v>0</v>
      </c>
      <c r="F444" s="170">
        <f>'Données démographiques'!F443</f>
        <v>0</v>
      </c>
      <c r="G444" s="102"/>
      <c r="H444" s="273"/>
      <c r="I444" s="274"/>
      <c r="J444" s="274"/>
      <c r="K444" s="273"/>
      <c r="L444" s="257"/>
      <c r="M444" s="274"/>
      <c r="N444" s="273"/>
      <c r="O444" s="257"/>
      <c r="P444" s="278"/>
      <c r="Q444" s="278"/>
      <c r="R444" s="278"/>
      <c r="S444" s="278"/>
      <c r="T444" s="278"/>
      <c r="U444" s="537"/>
      <c r="V444" s="273"/>
      <c r="W444" s="255"/>
      <c r="X444" s="255"/>
      <c r="Y444" s="102"/>
      <c r="Z444" s="273"/>
      <c r="AA444" s="172"/>
      <c r="AB444" s="172"/>
      <c r="AC444" s="102"/>
      <c r="AD444" s="257"/>
      <c r="AE444" s="257"/>
      <c r="AF444" s="273"/>
      <c r="AG444" s="257"/>
      <c r="AH444" s="273"/>
      <c r="AI444" s="273"/>
      <c r="AJ444" s="273"/>
      <c r="AK444" s="262"/>
      <c r="AL444" s="262"/>
      <c r="AM444" s="262"/>
      <c r="AN444" s="262"/>
      <c r="AO444" s="262"/>
      <c r="AP444" s="538"/>
      <c r="AQ444" s="262"/>
      <c r="AR444" s="262"/>
      <c r="AS444" s="262"/>
      <c r="AT444" s="262"/>
      <c r="AU444" s="262"/>
      <c r="AV444" s="262"/>
      <c r="AW444" s="262"/>
      <c r="AX444" s="262"/>
      <c r="AY444" s="262"/>
      <c r="AZ444" s="262"/>
      <c r="BA444" s="262"/>
      <c r="BB444" s="262"/>
      <c r="BC444" s="262"/>
      <c r="BD444" s="262"/>
      <c r="BE444" s="264"/>
      <c r="BF444" s="538"/>
      <c r="BG444" s="576" t="str">
        <f t="shared" si="68"/>
        <v xml:space="preserve"> </v>
      </c>
      <c r="BH444" s="576" t="str">
        <f t="shared" si="70"/>
        <v xml:space="preserve"> </v>
      </c>
      <c r="BI444" s="576" t="str">
        <f t="shared" si="71"/>
        <v xml:space="preserve"> </v>
      </c>
      <c r="BJ444" s="576" t="str">
        <f t="shared" si="72"/>
        <v xml:space="preserve"> </v>
      </c>
      <c r="BK444" s="538"/>
      <c r="BL444" s="257"/>
      <c r="BM444" s="257"/>
      <c r="BN444" s="273"/>
      <c r="BO444" s="257"/>
      <c r="BP444" s="273"/>
      <c r="BQ444" s="273"/>
      <c r="BR444" s="273"/>
      <c r="BS444" s="262"/>
      <c r="BT444" s="262"/>
      <c r="BU444" s="262"/>
      <c r="BV444" s="262"/>
      <c r="BW444" s="262"/>
      <c r="BX444" s="538"/>
      <c r="BY444" s="262"/>
      <c r="BZ444" s="262"/>
      <c r="CA444" s="262"/>
      <c r="CB444" s="262"/>
      <c r="CC444" s="262"/>
      <c r="CD444" s="262"/>
      <c r="CE444" s="262"/>
      <c r="CF444" s="262"/>
      <c r="CG444" s="262"/>
      <c r="CH444" s="262"/>
      <c r="CI444" s="262"/>
      <c r="CJ444" s="262"/>
      <c r="CK444" s="262"/>
      <c r="CL444" s="262"/>
      <c r="CM444" s="264"/>
      <c r="CN444" s="538"/>
      <c r="CO444" s="576" t="str">
        <f t="shared" si="69"/>
        <v xml:space="preserve"> </v>
      </c>
      <c r="CP444" s="576" t="str">
        <f t="shared" si="73"/>
        <v xml:space="preserve"> </v>
      </c>
      <c r="CQ444" s="576" t="str">
        <f t="shared" si="74"/>
        <v xml:space="preserve"> </v>
      </c>
      <c r="CR444" s="576" t="str">
        <f t="shared" si="75"/>
        <v xml:space="preserve"> </v>
      </c>
      <c r="CS444" s="102"/>
      <c r="CT444" s="271"/>
    </row>
    <row r="445" spans="1:98" ht="12.75" x14ac:dyDescent="0.25">
      <c r="B445" s="376">
        <f>'Données démographiques'!B444</f>
        <v>0</v>
      </c>
      <c r="C445" s="376">
        <f>'Données démographiques'!C444</f>
        <v>0</v>
      </c>
      <c r="D445" s="377">
        <f>'Données démographiques'!D444</f>
        <v>0</v>
      </c>
      <c r="E445" s="377">
        <f>'Données démographiques'!E444</f>
        <v>0</v>
      </c>
      <c r="F445" s="377">
        <f>'Données démographiques'!F444</f>
        <v>0</v>
      </c>
      <c r="G445" s="102"/>
      <c r="H445" s="258"/>
      <c r="I445" s="493"/>
      <c r="J445" s="493"/>
      <c r="K445" s="258"/>
      <c r="L445" s="259"/>
      <c r="M445" s="493"/>
      <c r="N445" s="258"/>
      <c r="O445" s="259"/>
      <c r="P445" s="260"/>
      <c r="Q445" s="260"/>
      <c r="R445" s="260"/>
      <c r="S445" s="260"/>
      <c r="T445" s="260"/>
      <c r="U445" s="539"/>
      <c r="V445" s="258"/>
      <c r="W445" s="430"/>
      <c r="X445" s="430"/>
      <c r="Y445" s="102"/>
      <c r="Z445" s="258"/>
      <c r="AA445" s="431"/>
      <c r="AB445" s="431"/>
      <c r="AC445" s="102"/>
      <c r="AD445" s="259"/>
      <c r="AE445" s="259"/>
      <c r="AF445" s="258"/>
      <c r="AG445" s="259"/>
      <c r="AH445" s="258"/>
      <c r="AI445" s="258"/>
      <c r="AJ445" s="258"/>
      <c r="AK445" s="263"/>
      <c r="AL445" s="263"/>
      <c r="AM445" s="263"/>
      <c r="AN445" s="263"/>
      <c r="AO445" s="263"/>
      <c r="AP445" s="538"/>
      <c r="AQ445" s="263"/>
      <c r="AR445" s="263"/>
      <c r="AS445" s="263"/>
      <c r="AT445" s="263"/>
      <c r="AU445" s="263"/>
      <c r="AV445" s="263"/>
      <c r="AW445" s="263"/>
      <c r="AX445" s="263"/>
      <c r="AY445" s="263"/>
      <c r="AZ445" s="263"/>
      <c r="BA445" s="263"/>
      <c r="BB445" s="263"/>
      <c r="BC445" s="263"/>
      <c r="BD445" s="263"/>
      <c r="BE445" s="265"/>
      <c r="BF445" s="538"/>
      <c r="BG445" s="577" t="str">
        <f t="shared" si="68"/>
        <v xml:space="preserve"> </v>
      </c>
      <c r="BH445" s="577" t="str">
        <f t="shared" si="70"/>
        <v xml:space="preserve"> </v>
      </c>
      <c r="BI445" s="577" t="str">
        <f t="shared" si="71"/>
        <v xml:space="preserve"> </v>
      </c>
      <c r="BJ445" s="577" t="str">
        <f t="shared" si="72"/>
        <v xml:space="preserve"> </v>
      </c>
      <c r="BK445" s="538"/>
      <c r="BL445" s="259"/>
      <c r="BM445" s="259"/>
      <c r="BN445" s="258"/>
      <c r="BO445" s="259"/>
      <c r="BP445" s="258"/>
      <c r="BQ445" s="258"/>
      <c r="BR445" s="258"/>
      <c r="BS445" s="263"/>
      <c r="BT445" s="263"/>
      <c r="BU445" s="263"/>
      <c r="BV445" s="263"/>
      <c r="BW445" s="263"/>
      <c r="BX445" s="538"/>
      <c r="BY445" s="263"/>
      <c r="BZ445" s="263"/>
      <c r="CA445" s="263"/>
      <c r="CB445" s="263"/>
      <c r="CC445" s="263"/>
      <c r="CD445" s="263"/>
      <c r="CE445" s="263"/>
      <c r="CF445" s="263"/>
      <c r="CG445" s="263"/>
      <c r="CH445" s="263"/>
      <c r="CI445" s="263"/>
      <c r="CJ445" s="263"/>
      <c r="CK445" s="263"/>
      <c r="CL445" s="263"/>
      <c r="CM445" s="265"/>
      <c r="CN445" s="538"/>
      <c r="CO445" s="577" t="str">
        <f t="shared" si="69"/>
        <v xml:space="preserve"> </v>
      </c>
      <c r="CP445" s="577" t="str">
        <f t="shared" si="73"/>
        <v xml:space="preserve"> </v>
      </c>
      <c r="CQ445" s="577" t="str">
        <f t="shared" si="74"/>
        <v xml:space="preserve"> </v>
      </c>
      <c r="CR445" s="577" t="str">
        <f t="shared" si="75"/>
        <v xml:space="preserve"> </v>
      </c>
      <c r="CS445" s="102"/>
      <c r="CT445" s="530"/>
    </row>
    <row r="446" spans="1:98" ht="12.75" x14ac:dyDescent="0.25">
      <c r="B446" s="169">
        <f>'Données démographiques'!B445</f>
        <v>0</v>
      </c>
      <c r="C446" s="169">
        <f>'Données démographiques'!C445</f>
        <v>0</v>
      </c>
      <c r="D446" s="170">
        <f>'Données démographiques'!D445</f>
        <v>0</v>
      </c>
      <c r="E446" s="170">
        <f>'Données démographiques'!E445</f>
        <v>0</v>
      </c>
      <c r="F446" s="170">
        <f>'Données démographiques'!F445</f>
        <v>0</v>
      </c>
      <c r="G446" s="102"/>
      <c r="H446" s="273"/>
      <c r="I446" s="274"/>
      <c r="J446" s="274"/>
      <c r="K446" s="273"/>
      <c r="L446" s="257"/>
      <c r="M446" s="274"/>
      <c r="N446" s="273"/>
      <c r="O446" s="257"/>
      <c r="P446" s="278"/>
      <c r="Q446" s="278"/>
      <c r="R446" s="278"/>
      <c r="S446" s="278"/>
      <c r="T446" s="278"/>
      <c r="U446" s="537"/>
      <c r="V446" s="273"/>
      <c r="W446" s="255"/>
      <c r="X446" s="255"/>
      <c r="Y446" s="102"/>
      <c r="Z446" s="273"/>
      <c r="AA446" s="172"/>
      <c r="AB446" s="172"/>
      <c r="AC446" s="102"/>
      <c r="AD446" s="257"/>
      <c r="AE446" s="257"/>
      <c r="AF446" s="273"/>
      <c r="AG446" s="257"/>
      <c r="AH446" s="273"/>
      <c r="AI446" s="273"/>
      <c r="AJ446" s="273"/>
      <c r="AK446" s="262"/>
      <c r="AL446" s="262"/>
      <c r="AM446" s="262"/>
      <c r="AN446" s="262"/>
      <c r="AO446" s="262"/>
      <c r="AP446" s="538"/>
      <c r="AQ446" s="262"/>
      <c r="AR446" s="262"/>
      <c r="AS446" s="262"/>
      <c r="AT446" s="262"/>
      <c r="AU446" s="262"/>
      <c r="AV446" s="262"/>
      <c r="AW446" s="262"/>
      <c r="AX446" s="262"/>
      <c r="AY446" s="262"/>
      <c r="AZ446" s="262"/>
      <c r="BA446" s="262"/>
      <c r="BB446" s="262"/>
      <c r="BC446" s="262"/>
      <c r="BD446" s="262"/>
      <c r="BE446" s="264"/>
      <c r="BF446" s="538"/>
      <c r="BG446" s="576" t="str">
        <f t="shared" si="68"/>
        <v xml:space="preserve"> </v>
      </c>
      <c r="BH446" s="576" t="str">
        <f t="shared" si="70"/>
        <v xml:space="preserve"> </v>
      </c>
      <c r="BI446" s="576" t="str">
        <f t="shared" si="71"/>
        <v xml:space="preserve"> </v>
      </c>
      <c r="BJ446" s="576" t="str">
        <f t="shared" si="72"/>
        <v xml:space="preserve"> </v>
      </c>
      <c r="BK446" s="538"/>
      <c r="BL446" s="257"/>
      <c r="BM446" s="257"/>
      <c r="BN446" s="273"/>
      <c r="BO446" s="257"/>
      <c r="BP446" s="273"/>
      <c r="BQ446" s="273"/>
      <c r="BR446" s="273"/>
      <c r="BS446" s="262"/>
      <c r="BT446" s="262"/>
      <c r="BU446" s="262"/>
      <c r="BV446" s="262"/>
      <c r="BW446" s="262"/>
      <c r="BX446" s="538"/>
      <c r="BY446" s="262"/>
      <c r="BZ446" s="262"/>
      <c r="CA446" s="262"/>
      <c r="CB446" s="262"/>
      <c r="CC446" s="262"/>
      <c r="CD446" s="262"/>
      <c r="CE446" s="262"/>
      <c r="CF446" s="262"/>
      <c r="CG446" s="262"/>
      <c r="CH446" s="262"/>
      <c r="CI446" s="262"/>
      <c r="CJ446" s="262"/>
      <c r="CK446" s="262"/>
      <c r="CL446" s="262"/>
      <c r="CM446" s="264"/>
      <c r="CN446" s="538"/>
      <c r="CO446" s="576" t="str">
        <f t="shared" si="69"/>
        <v xml:space="preserve"> </v>
      </c>
      <c r="CP446" s="576" t="str">
        <f t="shared" si="73"/>
        <v xml:space="preserve"> </v>
      </c>
      <c r="CQ446" s="576" t="str">
        <f t="shared" si="74"/>
        <v xml:space="preserve"> </v>
      </c>
      <c r="CR446" s="576" t="str">
        <f t="shared" si="75"/>
        <v xml:space="preserve"> </v>
      </c>
      <c r="CS446" s="102"/>
      <c r="CT446" s="271"/>
    </row>
    <row r="447" spans="1:98" ht="12.75" x14ac:dyDescent="0.25">
      <c r="B447" s="376">
        <f>'Données démographiques'!B446</f>
        <v>0</v>
      </c>
      <c r="C447" s="376">
        <f>'Données démographiques'!C446</f>
        <v>0</v>
      </c>
      <c r="D447" s="377">
        <f>'Données démographiques'!D446</f>
        <v>0</v>
      </c>
      <c r="E447" s="377">
        <f>'Données démographiques'!E446</f>
        <v>0</v>
      </c>
      <c r="F447" s="377">
        <f>'Données démographiques'!F446</f>
        <v>0</v>
      </c>
      <c r="G447" s="102"/>
      <c r="H447" s="258"/>
      <c r="I447" s="493"/>
      <c r="J447" s="493"/>
      <c r="K447" s="258"/>
      <c r="L447" s="259"/>
      <c r="M447" s="493"/>
      <c r="N447" s="258"/>
      <c r="O447" s="259"/>
      <c r="P447" s="260"/>
      <c r="Q447" s="260"/>
      <c r="R447" s="260"/>
      <c r="S447" s="260"/>
      <c r="T447" s="260"/>
      <c r="U447" s="539"/>
      <c r="V447" s="258"/>
      <c r="W447" s="430"/>
      <c r="X447" s="430"/>
      <c r="Y447" s="102"/>
      <c r="Z447" s="258"/>
      <c r="AA447" s="431"/>
      <c r="AB447" s="431"/>
      <c r="AC447" s="102"/>
      <c r="AD447" s="259"/>
      <c r="AE447" s="259"/>
      <c r="AF447" s="258"/>
      <c r="AG447" s="259"/>
      <c r="AH447" s="258"/>
      <c r="AI447" s="258"/>
      <c r="AJ447" s="258"/>
      <c r="AK447" s="263"/>
      <c r="AL447" s="263"/>
      <c r="AM447" s="263"/>
      <c r="AN447" s="263"/>
      <c r="AO447" s="263"/>
      <c r="AP447" s="538"/>
      <c r="AQ447" s="263"/>
      <c r="AR447" s="263"/>
      <c r="AS447" s="263"/>
      <c r="AT447" s="263"/>
      <c r="AU447" s="263"/>
      <c r="AV447" s="263"/>
      <c r="AW447" s="263"/>
      <c r="AX447" s="263"/>
      <c r="AY447" s="263"/>
      <c r="AZ447" s="263"/>
      <c r="BA447" s="263"/>
      <c r="BB447" s="263"/>
      <c r="BC447" s="263"/>
      <c r="BD447" s="263"/>
      <c r="BE447" s="265"/>
      <c r="BF447" s="538"/>
      <c r="BG447" s="577" t="str">
        <f t="shared" si="68"/>
        <v xml:space="preserve"> </v>
      </c>
      <c r="BH447" s="577" t="str">
        <f t="shared" si="70"/>
        <v xml:space="preserve"> </v>
      </c>
      <c r="BI447" s="577" t="str">
        <f t="shared" si="71"/>
        <v xml:space="preserve"> </v>
      </c>
      <c r="BJ447" s="577" t="str">
        <f t="shared" si="72"/>
        <v xml:space="preserve"> </v>
      </c>
      <c r="BK447" s="538"/>
      <c r="BL447" s="259"/>
      <c r="BM447" s="259"/>
      <c r="BN447" s="258"/>
      <c r="BO447" s="259"/>
      <c r="BP447" s="258"/>
      <c r="BQ447" s="258"/>
      <c r="BR447" s="258"/>
      <c r="BS447" s="263"/>
      <c r="BT447" s="263"/>
      <c r="BU447" s="263"/>
      <c r="BV447" s="263"/>
      <c r="BW447" s="263"/>
      <c r="BX447" s="538"/>
      <c r="BY447" s="263"/>
      <c r="BZ447" s="263"/>
      <c r="CA447" s="263"/>
      <c r="CB447" s="263"/>
      <c r="CC447" s="263"/>
      <c r="CD447" s="263"/>
      <c r="CE447" s="263"/>
      <c r="CF447" s="263"/>
      <c r="CG447" s="263"/>
      <c r="CH447" s="263"/>
      <c r="CI447" s="263"/>
      <c r="CJ447" s="263"/>
      <c r="CK447" s="263"/>
      <c r="CL447" s="263"/>
      <c r="CM447" s="265"/>
      <c r="CN447" s="538"/>
      <c r="CO447" s="577" t="str">
        <f t="shared" si="69"/>
        <v xml:space="preserve"> </v>
      </c>
      <c r="CP447" s="577" t="str">
        <f t="shared" si="73"/>
        <v xml:space="preserve"> </v>
      </c>
      <c r="CQ447" s="577" t="str">
        <f t="shared" si="74"/>
        <v xml:space="preserve"> </v>
      </c>
      <c r="CR447" s="577" t="str">
        <f t="shared" si="75"/>
        <v xml:space="preserve"> </v>
      </c>
      <c r="CS447" s="102"/>
      <c r="CT447" s="530"/>
    </row>
    <row r="448" spans="1:98" ht="12.75" x14ac:dyDescent="0.25">
      <c r="B448" s="169">
        <f>'Données démographiques'!B447</f>
        <v>0</v>
      </c>
      <c r="C448" s="169">
        <f>'Données démographiques'!C447</f>
        <v>0</v>
      </c>
      <c r="D448" s="170">
        <f>'Données démographiques'!D447</f>
        <v>0</v>
      </c>
      <c r="E448" s="170">
        <f>'Données démographiques'!E447</f>
        <v>0</v>
      </c>
      <c r="F448" s="170">
        <f>'Données démographiques'!F447</f>
        <v>0</v>
      </c>
      <c r="G448" s="102"/>
      <c r="H448" s="273"/>
      <c r="I448" s="274"/>
      <c r="J448" s="274"/>
      <c r="K448" s="273"/>
      <c r="L448" s="257"/>
      <c r="M448" s="274"/>
      <c r="N448" s="273"/>
      <c r="O448" s="257"/>
      <c r="P448" s="278"/>
      <c r="Q448" s="278"/>
      <c r="R448" s="278"/>
      <c r="S448" s="278"/>
      <c r="T448" s="278"/>
      <c r="U448" s="537"/>
      <c r="V448" s="273"/>
      <c r="W448" s="255"/>
      <c r="X448" s="255"/>
      <c r="Y448" s="102"/>
      <c r="Z448" s="273"/>
      <c r="AA448" s="172"/>
      <c r="AB448" s="172"/>
      <c r="AC448" s="102"/>
      <c r="AD448" s="257"/>
      <c r="AE448" s="257"/>
      <c r="AF448" s="273"/>
      <c r="AG448" s="257"/>
      <c r="AH448" s="273"/>
      <c r="AI448" s="273"/>
      <c r="AJ448" s="273"/>
      <c r="AK448" s="262"/>
      <c r="AL448" s="262"/>
      <c r="AM448" s="262"/>
      <c r="AN448" s="262"/>
      <c r="AO448" s="262"/>
      <c r="AP448" s="538"/>
      <c r="AQ448" s="262"/>
      <c r="AR448" s="262"/>
      <c r="AS448" s="262"/>
      <c r="AT448" s="262"/>
      <c r="AU448" s="262"/>
      <c r="AV448" s="262"/>
      <c r="AW448" s="262"/>
      <c r="AX448" s="262"/>
      <c r="AY448" s="262"/>
      <c r="AZ448" s="262"/>
      <c r="BA448" s="262"/>
      <c r="BB448" s="262"/>
      <c r="BC448" s="262"/>
      <c r="BD448" s="262"/>
      <c r="BE448" s="264"/>
      <c r="BF448" s="538"/>
      <c r="BG448" s="576" t="str">
        <f t="shared" si="68"/>
        <v xml:space="preserve"> </v>
      </c>
      <c r="BH448" s="576" t="str">
        <f t="shared" si="70"/>
        <v xml:space="preserve"> </v>
      </c>
      <c r="BI448" s="576" t="str">
        <f t="shared" si="71"/>
        <v xml:space="preserve"> </v>
      </c>
      <c r="BJ448" s="576" t="str">
        <f t="shared" si="72"/>
        <v xml:space="preserve"> </v>
      </c>
      <c r="BK448" s="538"/>
      <c r="BL448" s="257"/>
      <c r="BM448" s="257"/>
      <c r="BN448" s="273"/>
      <c r="BO448" s="257"/>
      <c r="BP448" s="273"/>
      <c r="BQ448" s="273"/>
      <c r="BR448" s="273"/>
      <c r="BS448" s="262"/>
      <c r="BT448" s="262"/>
      <c r="BU448" s="262"/>
      <c r="BV448" s="262"/>
      <c r="BW448" s="262"/>
      <c r="BX448" s="538"/>
      <c r="BY448" s="262"/>
      <c r="BZ448" s="262"/>
      <c r="CA448" s="262"/>
      <c r="CB448" s="262"/>
      <c r="CC448" s="262"/>
      <c r="CD448" s="262"/>
      <c r="CE448" s="262"/>
      <c r="CF448" s="262"/>
      <c r="CG448" s="262"/>
      <c r="CH448" s="262"/>
      <c r="CI448" s="262"/>
      <c r="CJ448" s="262"/>
      <c r="CK448" s="262"/>
      <c r="CL448" s="262"/>
      <c r="CM448" s="264"/>
      <c r="CN448" s="538"/>
      <c r="CO448" s="576" t="str">
        <f t="shared" si="69"/>
        <v xml:space="preserve"> </v>
      </c>
      <c r="CP448" s="576" t="str">
        <f t="shared" si="73"/>
        <v xml:space="preserve"> </v>
      </c>
      <c r="CQ448" s="576" t="str">
        <f t="shared" si="74"/>
        <v xml:space="preserve"> </v>
      </c>
      <c r="CR448" s="576" t="str">
        <f t="shared" si="75"/>
        <v xml:space="preserve"> </v>
      </c>
      <c r="CS448" s="102"/>
      <c r="CT448" s="271"/>
    </row>
    <row r="449" spans="2:98" ht="12.75" x14ac:dyDescent="0.25">
      <c r="B449" s="376">
        <f>'Données démographiques'!B448</f>
        <v>0</v>
      </c>
      <c r="C449" s="376">
        <f>'Données démographiques'!C448</f>
        <v>0</v>
      </c>
      <c r="D449" s="377">
        <f>'Données démographiques'!D448</f>
        <v>0</v>
      </c>
      <c r="E449" s="377">
        <f>'Données démographiques'!E448</f>
        <v>0</v>
      </c>
      <c r="F449" s="377">
        <f>'Données démographiques'!F448</f>
        <v>0</v>
      </c>
      <c r="G449" s="102"/>
      <c r="H449" s="258"/>
      <c r="I449" s="493"/>
      <c r="J449" s="493"/>
      <c r="K449" s="258"/>
      <c r="L449" s="259"/>
      <c r="M449" s="493"/>
      <c r="N449" s="258"/>
      <c r="O449" s="259"/>
      <c r="P449" s="260"/>
      <c r="Q449" s="260"/>
      <c r="R449" s="260"/>
      <c r="S449" s="260"/>
      <c r="T449" s="260"/>
      <c r="U449" s="539"/>
      <c r="V449" s="258"/>
      <c r="W449" s="430"/>
      <c r="X449" s="430"/>
      <c r="Y449" s="102"/>
      <c r="Z449" s="258"/>
      <c r="AA449" s="431"/>
      <c r="AB449" s="431"/>
      <c r="AC449" s="102"/>
      <c r="AD449" s="259"/>
      <c r="AE449" s="259"/>
      <c r="AF449" s="258"/>
      <c r="AG449" s="259"/>
      <c r="AH449" s="258"/>
      <c r="AI449" s="258"/>
      <c r="AJ449" s="258"/>
      <c r="AK449" s="263"/>
      <c r="AL449" s="263"/>
      <c r="AM449" s="263"/>
      <c r="AN449" s="263"/>
      <c r="AO449" s="263"/>
      <c r="AP449" s="538"/>
      <c r="AQ449" s="263"/>
      <c r="AR449" s="263"/>
      <c r="AS449" s="263"/>
      <c r="AT449" s="263"/>
      <c r="AU449" s="263"/>
      <c r="AV449" s="263"/>
      <c r="AW449" s="263"/>
      <c r="AX449" s="263"/>
      <c r="AY449" s="263"/>
      <c r="AZ449" s="263"/>
      <c r="BA449" s="263"/>
      <c r="BB449" s="263"/>
      <c r="BC449" s="263"/>
      <c r="BD449" s="263"/>
      <c r="BE449" s="265"/>
      <c r="BF449" s="538"/>
      <c r="BG449" s="577" t="str">
        <f t="shared" si="68"/>
        <v xml:space="preserve"> </v>
      </c>
      <c r="BH449" s="577" t="str">
        <f t="shared" si="70"/>
        <v xml:space="preserve"> </v>
      </c>
      <c r="BI449" s="577" t="str">
        <f t="shared" si="71"/>
        <v xml:space="preserve"> </v>
      </c>
      <c r="BJ449" s="577" t="str">
        <f t="shared" si="72"/>
        <v xml:space="preserve"> </v>
      </c>
      <c r="BK449" s="538"/>
      <c r="BL449" s="259"/>
      <c r="BM449" s="259"/>
      <c r="BN449" s="258"/>
      <c r="BO449" s="259"/>
      <c r="BP449" s="258"/>
      <c r="BQ449" s="258"/>
      <c r="BR449" s="258"/>
      <c r="BS449" s="263"/>
      <c r="BT449" s="263"/>
      <c r="BU449" s="263"/>
      <c r="BV449" s="263"/>
      <c r="BW449" s="263"/>
      <c r="BX449" s="538"/>
      <c r="BY449" s="263"/>
      <c r="BZ449" s="263"/>
      <c r="CA449" s="263"/>
      <c r="CB449" s="263"/>
      <c r="CC449" s="263"/>
      <c r="CD449" s="263"/>
      <c r="CE449" s="263"/>
      <c r="CF449" s="263"/>
      <c r="CG449" s="263"/>
      <c r="CH449" s="263"/>
      <c r="CI449" s="263"/>
      <c r="CJ449" s="263"/>
      <c r="CK449" s="263"/>
      <c r="CL449" s="263"/>
      <c r="CM449" s="265"/>
      <c r="CN449" s="538"/>
      <c r="CO449" s="577" t="str">
        <f t="shared" si="69"/>
        <v xml:space="preserve"> </v>
      </c>
      <c r="CP449" s="577" t="str">
        <f t="shared" si="73"/>
        <v xml:space="preserve"> </v>
      </c>
      <c r="CQ449" s="577" t="str">
        <f t="shared" si="74"/>
        <v xml:space="preserve"> </v>
      </c>
      <c r="CR449" s="577" t="str">
        <f t="shared" si="75"/>
        <v xml:space="preserve"> </v>
      </c>
      <c r="CS449" s="102"/>
      <c r="CT449" s="530"/>
    </row>
    <row r="450" spans="2:98" ht="12.75" x14ac:dyDescent="0.25">
      <c r="B450" s="169">
        <f>'Données démographiques'!B449</f>
        <v>0</v>
      </c>
      <c r="C450" s="169">
        <f>'Données démographiques'!C449</f>
        <v>0</v>
      </c>
      <c r="D450" s="170">
        <f>'Données démographiques'!D449</f>
        <v>0</v>
      </c>
      <c r="E450" s="170">
        <f>'Données démographiques'!E449</f>
        <v>0</v>
      </c>
      <c r="F450" s="170">
        <f>'Données démographiques'!F449</f>
        <v>0</v>
      </c>
      <c r="G450" s="102"/>
      <c r="H450" s="273"/>
      <c r="I450" s="274"/>
      <c r="J450" s="274"/>
      <c r="K450" s="273"/>
      <c r="L450" s="257"/>
      <c r="M450" s="274"/>
      <c r="N450" s="273"/>
      <c r="O450" s="257"/>
      <c r="P450" s="278"/>
      <c r="Q450" s="278"/>
      <c r="R450" s="278"/>
      <c r="S450" s="278"/>
      <c r="T450" s="278"/>
      <c r="U450" s="537"/>
      <c r="V450" s="273"/>
      <c r="W450" s="255"/>
      <c r="X450" s="255"/>
      <c r="Y450" s="102"/>
      <c r="Z450" s="273"/>
      <c r="AA450" s="172"/>
      <c r="AB450" s="172"/>
      <c r="AC450" s="102"/>
      <c r="AD450" s="257"/>
      <c r="AE450" s="257"/>
      <c r="AF450" s="273"/>
      <c r="AG450" s="257"/>
      <c r="AH450" s="273"/>
      <c r="AI450" s="273"/>
      <c r="AJ450" s="273"/>
      <c r="AK450" s="262"/>
      <c r="AL450" s="262"/>
      <c r="AM450" s="262"/>
      <c r="AN450" s="262"/>
      <c r="AO450" s="262"/>
      <c r="AP450" s="538"/>
      <c r="AQ450" s="262"/>
      <c r="AR450" s="262"/>
      <c r="AS450" s="262"/>
      <c r="AT450" s="262"/>
      <c r="AU450" s="262"/>
      <c r="AV450" s="262"/>
      <c r="AW450" s="262"/>
      <c r="AX450" s="262"/>
      <c r="AY450" s="262"/>
      <c r="AZ450" s="262"/>
      <c r="BA450" s="262"/>
      <c r="BB450" s="262"/>
      <c r="BC450" s="262"/>
      <c r="BD450" s="262"/>
      <c r="BE450" s="264"/>
      <c r="BF450" s="538"/>
      <c r="BG450" s="576" t="str">
        <f t="shared" si="68"/>
        <v xml:space="preserve"> </v>
      </c>
      <c r="BH450" s="576" t="str">
        <f t="shared" si="70"/>
        <v xml:space="preserve"> </v>
      </c>
      <c r="BI450" s="576" t="str">
        <f t="shared" si="71"/>
        <v xml:space="preserve"> </v>
      </c>
      <c r="BJ450" s="576" t="str">
        <f t="shared" si="72"/>
        <v xml:space="preserve"> </v>
      </c>
      <c r="BK450" s="538"/>
      <c r="BL450" s="257"/>
      <c r="BM450" s="257"/>
      <c r="BN450" s="273"/>
      <c r="BO450" s="257"/>
      <c r="BP450" s="273"/>
      <c r="BQ450" s="273"/>
      <c r="BR450" s="273"/>
      <c r="BS450" s="262"/>
      <c r="BT450" s="262"/>
      <c r="BU450" s="262"/>
      <c r="BV450" s="262"/>
      <c r="BW450" s="262"/>
      <c r="BX450" s="538"/>
      <c r="BY450" s="262"/>
      <c r="BZ450" s="262"/>
      <c r="CA450" s="262"/>
      <c r="CB450" s="262"/>
      <c r="CC450" s="262"/>
      <c r="CD450" s="262"/>
      <c r="CE450" s="262"/>
      <c r="CF450" s="262"/>
      <c r="CG450" s="262"/>
      <c r="CH450" s="262"/>
      <c r="CI450" s="262"/>
      <c r="CJ450" s="262"/>
      <c r="CK450" s="262"/>
      <c r="CL450" s="262"/>
      <c r="CM450" s="264"/>
      <c r="CN450" s="538"/>
      <c r="CO450" s="576" t="str">
        <f t="shared" si="69"/>
        <v xml:space="preserve"> </v>
      </c>
      <c r="CP450" s="576" t="str">
        <f t="shared" si="73"/>
        <v xml:space="preserve"> </v>
      </c>
      <c r="CQ450" s="576" t="str">
        <f t="shared" si="74"/>
        <v xml:space="preserve"> </v>
      </c>
      <c r="CR450" s="576" t="str">
        <f t="shared" si="75"/>
        <v xml:space="preserve"> </v>
      </c>
      <c r="CS450" s="102"/>
      <c r="CT450" s="271"/>
    </row>
    <row r="451" spans="2:98" ht="12.75" x14ac:dyDescent="0.25">
      <c r="B451" s="376">
        <f>'Données démographiques'!B450</f>
        <v>0</v>
      </c>
      <c r="C451" s="376">
        <f>'Données démographiques'!C450</f>
        <v>0</v>
      </c>
      <c r="D451" s="377">
        <f>'Données démographiques'!D450</f>
        <v>0</v>
      </c>
      <c r="E451" s="377">
        <f>'Données démographiques'!E450</f>
        <v>0</v>
      </c>
      <c r="F451" s="377">
        <f>'Données démographiques'!F450</f>
        <v>0</v>
      </c>
      <c r="G451" s="102"/>
      <c r="H451" s="258"/>
      <c r="I451" s="493"/>
      <c r="J451" s="493"/>
      <c r="K451" s="258"/>
      <c r="L451" s="259"/>
      <c r="M451" s="493"/>
      <c r="N451" s="258"/>
      <c r="O451" s="259"/>
      <c r="P451" s="260"/>
      <c r="Q451" s="260"/>
      <c r="R451" s="260"/>
      <c r="S451" s="260"/>
      <c r="T451" s="260"/>
      <c r="U451" s="539"/>
      <c r="V451" s="258"/>
      <c r="W451" s="430"/>
      <c r="X451" s="430"/>
      <c r="Y451" s="102"/>
      <c r="Z451" s="258"/>
      <c r="AA451" s="431"/>
      <c r="AB451" s="431"/>
      <c r="AC451" s="102"/>
      <c r="AD451" s="259"/>
      <c r="AE451" s="259"/>
      <c r="AF451" s="258"/>
      <c r="AG451" s="259"/>
      <c r="AH451" s="258"/>
      <c r="AI451" s="258"/>
      <c r="AJ451" s="258"/>
      <c r="AK451" s="263"/>
      <c r="AL451" s="263"/>
      <c r="AM451" s="263"/>
      <c r="AN451" s="263"/>
      <c r="AO451" s="263"/>
      <c r="AP451" s="538"/>
      <c r="AQ451" s="263"/>
      <c r="AR451" s="263"/>
      <c r="AS451" s="263"/>
      <c r="AT451" s="263"/>
      <c r="AU451" s="263"/>
      <c r="AV451" s="263"/>
      <c r="AW451" s="263"/>
      <c r="AX451" s="263"/>
      <c r="AY451" s="263"/>
      <c r="AZ451" s="263"/>
      <c r="BA451" s="263"/>
      <c r="BB451" s="263"/>
      <c r="BC451" s="263"/>
      <c r="BD451" s="263"/>
      <c r="BE451" s="265"/>
      <c r="BF451" s="538"/>
      <c r="BG451" s="577" t="str">
        <f t="shared" si="68"/>
        <v xml:space="preserve"> </v>
      </c>
      <c r="BH451" s="577" t="str">
        <f t="shared" si="70"/>
        <v xml:space="preserve"> </v>
      </c>
      <c r="BI451" s="577" t="str">
        <f t="shared" si="71"/>
        <v xml:space="preserve"> </v>
      </c>
      <c r="BJ451" s="577" t="str">
        <f t="shared" si="72"/>
        <v xml:space="preserve"> </v>
      </c>
      <c r="BK451" s="538"/>
      <c r="BL451" s="259"/>
      <c r="BM451" s="259"/>
      <c r="BN451" s="258"/>
      <c r="BO451" s="259"/>
      <c r="BP451" s="258"/>
      <c r="BQ451" s="258"/>
      <c r="BR451" s="258"/>
      <c r="BS451" s="263"/>
      <c r="BT451" s="263"/>
      <c r="BU451" s="263"/>
      <c r="BV451" s="263"/>
      <c r="BW451" s="263"/>
      <c r="BX451" s="538"/>
      <c r="BY451" s="263"/>
      <c r="BZ451" s="263"/>
      <c r="CA451" s="263"/>
      <c r="CB451" s="263"/>
      <c r="CC451" s="263"/>
      <c r="CD451" s="263"/>
      <c r="CE451" s="263"/>
      <c r="CF451" s="263"/>
      <c r="CG451" s="263"/>
      <c r="CH451" s="263"/>
      <c r="CI451" s="263"/>
      <c r="CJ451" s="263"/>
      <c r="CK451" s="263"/>
      <c r="CL451" s="263"/>
      <c r="CM451" s="265"/>
      <c r="CN451" s="538"/>
      <c r="CO451" s="577" t="str">
        <f t="shared" si="69"/>
        <v xml:space="preserve"> </v>
      </c>
      <c r="CP451" s="577" t="str">
        <f t="shared" si="73"/>
        <v xml:space="preserve"> </v>
      </c>
      <c r="CQ451" s="577" t="str">
        <f t="shared" si="74"/>
        <v xml:space="preserve"> </v>
      </c>
      <c r="CR451" s="577" t="str">
        <f t="shared" si="75"/>
        <v xml:space="preserve"> </v>
      </c>
      <c r="CS451" s="102"/>
      <c r="CT451" s="530"/>
    </row>
    <row r="452" spans="2:98" ht="12.75" x14ac:dyDescent="0.25">
      <c r="B452" s="169">
        <f>'Données démographiques'!B451</f>
        <v>0</v>
      </c>
      <c r="C452" s="169">
        <f>'Données démographiques'!C451</f>
        <v>0</v>
      </c>
      <c r="D452" s="170">
        <f>'Données démographiques'!D451</f>
        <v>0</v>
      </c>
      <c r="E452" s="170">
        <f>'Données démographiques'!E451</f>
        <v>0</v>
      </c>
      <c r="F452" s="170">
        <f>'Données démographiques'!F451</f>
        <v>0</v>
      </c>
      <c r="G452" s="102"/>
      <c r="H452" s="273"/>
      <c r="I452" s="274"/>
      <c r="J452" s="274"/>
      <c r="K452" s="273"/>
      <c r="L452" s="257"/>
      <c r="M452" s="274"/>
      <c r="N452" s="273"/>
      <c r="O452" s="257"/>
      <c r="P452" s="278"/>
      <c r="Q452" s="278"/>
      <c r="R452" s="278"/>
      <c r="S452" s="278"/>
      <c r="T452" s="278"/>
      <c r="U452" s="537"/>
      <c r="V452" s="273"/>
      <c r="W452" s="255"/>
      <c r="X452" s="255"/>
      <c r="Y452" s="102"/>
      <c r="Z452" s="273"/>
      <c r="AA452" s="172"/>
      <c r="AB452" s="172"/>
      <c r="AC452" s="102"/>
      <c r="AD452" s="257"/>
      <c r="AE452" s="257"/>
      <c r="AF452" s="273"/>
      <c r="AG452" s="257"/>
      <c r="AH452" s="273"/>
      <c r="AI452" s="273"/>
      <c r="AJ452" s="273"/>
      <c r="AK452" s="262"/>
      <c r="AL452" s="262"/>
      <c r="AM452" s="262"/>
      <c r="AN452" s="262"/>
      <c r="AO452" s="262"/>
      <c r="AP452" s="538"/>
      <c r="AQ452" s="262"/>
      <c r="AR452" s="262"/>
      <c r="AS452" s="262"/>
      <c r="AT452" s="262"/>
      <c r="AU452" s="262"/>
      <c r="AV452" s="262"/>
      <c r="AW452" s="262"/>
      <c r="AX452" s="262"/>
      <c r="AY452" s="262"/>
      <c r="AZ452" s="262"/>
      <c r="BA452" s="262"/>
      <c r="BB452" s="262"/>
      <c r="BC452" s="262"/>
      <c r="BD452" s="262"/>
      <c r="BE452" s="264"/>
      <c r="BF452" s="538"/>
      <c r="BG452" s="576" t="str">
        <f t="shared" si="68"/>
        <v xml:space="preserve"> </v>
      </c>
      <c r="BH452" s="576" t="str">
        <f t="shared" si="70"/>
        <v xml:space="preserve"> </v>
      </c>
      <c r="BI452" s="576" t="str">
        <f t="shared" si="71"/>
        <v xml:space="preserve"> </v>
      </c>
      <c r="BJ452" s="576" t="str">
        <f t="shared" si="72"/>
        <v xml:space="preserve"> </v>
      </c>
      <c r="BK452" s="538"/>
      <c r="BL452" s="257"/>
      <c r="BM452" s="257"/>
      <c r="BN452" s="273"/>
      <c r="BO452" s="257"/>
      <c r="BP452" s="273"/>
      <c r="BQ452" s="273"/>
      <c r="BR452" s="273"/>
      <c r="BS452" s="262"/>
      <c r="BT452" s="262"/>
      <c r="BU452" s="262"/>
      <c r="BV452" s="262"/>
      <c r="BW452" s="262"/>
      <c r="BX452" s="538"/>
      <c r="BY452" s="262"/>
      <c r="BZ452" s="262"/>
      <c r="CA452" s="262"/>
      <c r="CB452" s="262"/>
      <c r="CC452" s="262"/>
      <c r="CD452" s="262"/>
      <c r="CE452" s="262"/>
      <c r="CF452" s="262"/>
      <c r="CG452" s="262"/>
      <c r="CH452" s="262"/>
      <c r="CI452" s="262"/>
      <c r="CJ452" s="262"/>
      <c r="CK452" s="262"/>
      <c r="CL452" s="262"/>
      <c r="CM452" s="264"/>
      <c r="CN452" s="538"/>
      <c r="CO452" s="576" t="str">
        <f t="shared" si="69"/>
        <v xml:space="preserve"> </v>
      </c>
      <c r="CP452" s="576" t="str">
        <f t="shared" si="73"/>
        <v xml:space="preserve"> </v>
      </c>
      <c r="CQ452" s="576" t="str">
        <f t="shared" si="74"/>
        <v xml:space="preserve"> </v>
      </c>
      <c r="CR452" s="576" t="str">
        <f t="shared" si="75"/>
        <v xml:space="preserve"> </v>
      </c>
      <c r="CS452" s="102"/>
      <c r="CT452" s="271"/>
    </row>
    <row r="453" spans="2:98" ht="12.75" x14ac:dyDescent="0.25">
      <c r="B453" s="376">
        <f>'Données démographiques'!B452</f>
        <v>0</v>
      </c>
      <c r="C453" s="376">
        <f>'Données démographiques'!C452</f>
        <v>0</v>
      </c>
      <c r="D453" s="377">
        <f>'Données démographiques'!D452</f>
        <v>0</v>
      </c>
      <c r="E453" s="377">
        <f>'Données démographiques'!E452</f>
        <v>0</v>
      </c>
      <c r="F453" s="377">
        <f>'Données démographiques'!F452</f>
        <v>0</v>
      </c>
      <c r="G453" s="102"/>
      <c r="H453" s="258"/>
      <c r="I453" s="493"/>
      <c r="J453" s="493"/>
      <c r="K453" s="258"/>
      <c r="L453" s="259"/>
      <c r="M453" s="493"/>
      <c r="N453" s="258"/>
      <c r="O453" s="259"/>
      <c r="P453" s="260"/>
      <c r="Q453" s="260"/>
      <c r="R453" s="260"/>
      <c r="S453" s="260"/>
      <c r="T453" s="260"/>
      <c r="U453" s="539"/>
      <c r="V453" s="258"/>
      <c r="W453" s="430"/>
      <c r="X453" s="430"/>
      <c r="Y453" s="102"/>
      <c r="Z453" s="258"/>
      <c r="AA453" s="431"/>
      <c r="AB453" s="431"/>
      <c r="AC453" s="102"/>
      <c r="AD453" s="259"/>
      <c r="AE453" s="259"/>
      <c r="AF453" s="258"/>
      <c r="AG453" s="259"/>
      <c r="AH453" s="258"/>
      <c r="AI453" s="258"/>
      <c r="AJ453" s="258"/>
      <c r="AK453" s="263"/>
      <c r="AL453" s="263"/>
      <c r="AM453" s="263"/>
      <c r="AN453" s="263"/>
      <c r="AO453" s="263"/>
      <c r="AP453" s="538"/>
      <c r="AQ453" s="263"/>
      <c r="AR453" s="263"/>
      <c r="AS453" s="263"/>
      <c r="AT453" s="263"/>
      <c r="AU453" s="263"/>
      <c r="AV453" s="263"/>
      <c r="AW453" s="263"/>
      <c r="AX453" s="263"/>
      <c r="AY453" s="263"/>
      <c r="AZ453" s="263"/>
      <c r="BA453" s="263"/>
      <c r="BB453" s="263"/>
      <c r="BC453" s="263"/>
      <c r="BD453" s="263"/>
      <c r="BE453" s="265"/>
      <c r="BF453" s="538"/>
      <c r="BG453" s="577" t="str">
        <f t="shared" si="68"/>
        <v xml:space="preserve"> </v>
      </c>
      <c r="BH453" s="577" t="str">
        <f t="shared" si="70"/>
        <v xml:space="preserve"> </v>
      </c>
      <c r="BI453" s="577" t="str">
        <f t="shared" si="71"/>
        <v xml:space="preserve"> </v>
      </c>
      <c r="BJ453" s="577" t="str">
        <f t="shared" si="72"/>
        <v xml:space="preserve"> </v>
      </c>
      <c r="BK453" s="538"/>
      <c r="BL453" s="259"/>
      <c r="BM453" s="259"/>
      <c r="BN453" s="258"/>
      <c r="BO453" s="259"/>
      <c r="BP453" s="258"/>
      <c r="BQ453" s="258"/>
      <c r="BR453" s="258"/>
      <c r="BS453" s="263"/>
      <c r="BT453" s="263"/>
      <c r="BU453" s="263"/>
      <c r="BV453" s="263"/>
      <c r="BW453" s="263"/>
      <c r="BX453" s="538"/>
      <c r="BY453" s="263"/>
      <c r="BZ453" s="263"/>
      <c r="CA453" s="263"/>
      <c r="CB453" s="263"/>
      <c r="CC453" s="263"/>
      <c r="CD453" s="263"/>
      <c r="CE453" s="263"/>
      <c r="CF453" s="263"/>
      <c r="CG453" s="263"/>
      <c r="CH453" s="263"/>
      <c r="CI453" s="263"/>
      <c r="CJ453" s="263"/>
      <c r="CK453" s="263"/>
      <c r="CL453" s="263"/>
      <c r="CM453" s="265"/>
      <c r="CN453" s="538"/>
      <c r="CO453" s="577" t="str">
        <f t="shared" si="69"/>
        <v xml:space="preserve"> </v>
      </c>
      <c r="CP453" s="577" t="str">
        <f t="shared" si="73"/>
        <v xml:space="preserve"> </v>
      </c>
      <c r="CQ453" s="577" t="str">
        <f t="shared" si="74"/>
        <v xml:space="preserve"> </v>
      </c>
      <c r="CR453" s="577" t="str">
        <f t="shared" si="75"/>
        <v xml:space="preserve"> </v>
      </c>
      <c r="CS453" s="102"/>
      <c r="CT453" s="530"/>
    </row>
    <row r="454" spans="2:98" ht="12.75" x14ac:dyDescent="0.25">
      <c r="B454" s="169">
        <f>'Données démographiques'!B453</f>
        <v>0</v>
      </c>
      <c r="C454" s="169">
        <f>'Données démographiques'!C453</f>
        <v>0</v>
      </c>
      <c r="D454" s="170">
        <f>'Données démographiques'!D453</f>
        <v>0</v>
      </c>
      <c r="E454" s="170">
        <f>'Données démographiques'!E453</f>
        <v>0</v>
      </c>
      <c r="F454" s="170">
        <f>'Données démographiques'!F453</f>
        <v>0</v>
      </c>
      <c r="G454" s="102"/>
      <c r="H454" s="273"/>
      <c r="I454" s="274"/>
      <c r="J454" s="274"/>
      <c r="K454" s="273"/>
      <c r="L454" s="257"/>
      <c r="M454" s="274"/>
      <c r="N454" s="273"/>
      <c r="O454" s="257"/>
      <c r="P454" s="278"/>
      <c r="Q454" s="278"/>
      <c r="R454" s="278"/>
      <c r="S454" s="278"/>
      <c r="T454" s="278"/>
      <c r="U454" s="537"/>
      <c r="V454" s="273"/>
      <c r="W454" s="255"/>
      <c r="X454" s="255"/>
      <c r="Y454" s="102"/>
      <c r="Z454" s="273"/>
      <c r="AA454" s="172"/>
      <c r="AB454" s="172"/>
      <c r="AC454" s="102"/>
      <c r="AD454" s="257"/>
      <c r="AE454" s="257"/>
      <c r="AF454" s="273"/>
      <c r="AG454" s="257"/>
      <c r="AH454" s="273"/>
      <c r="AI454" s="273"/>
      <c r="AJ454" s="273"/>
      <c r="AK454" s="262"/>
      <c r="AL454" s="262"/>
      <c r="AM454" s="262"/>
      <c r="AN454" s="262"/>
      <c r="AO454" s="262"/>
      <c r="AP454" s="538"/>
      <c r="AQ454" s="262"/>
      <c r="AR454" s="262"/>
      <c r="AS454" s="262"/>
      <c r="AT454" s="262"/>
      <c r="AU454" s="262"/>
      <c r="AV454" s="262"/>
      <c r="AW454" s="262"/>
      <c r="AX454" s="262"/>
      <c r="AY454" s="262"/>
      <c r="AZ454" s="262"/>
      <c r="BA454" s="262"/>
      <c r="BB454" s="262"/>
      <c r="BC454" s="262"/>
      <c r="BD454" s="262"/>
      <c r="BE454" s="264"/>
      <c r="BF454" s="538"/>
      <c r="BG454" s="576" t="str">
        <f t="shared" si="68"/>
        <v xml:space="preserve"> </v>
      </c>
      <c r="BH454" s="576" t="str">
        <f t="shared" si="70"/>
        <v xml:space="preserve"> </v>
      </c>
      <c r="BI454" s="576" t="str">
        <f t="shared" si="71"/>
        <v xml:space="preserve"> </v>
      </c>
      <c r="BJ454" s="576" t="str">
        <f t="shared" si="72"/>
        <v xml:space="preserve"> </v>
      </c>
      <c r="BK454" s="538"/>
      <c r="BL454" s="257"/>
      <c r="BM454" s="257"/>
      <c r="BN454" s="273"/>
      <c r="BO454" s="257"/>
      <c r="BP454" s="273"/>
      <c r="BQ454" s="273"/>
      <c r="BR454" s="273"/>
      <c r="BS454" s="262"/>
      <c r="BT454" s="262"/>
      <c r="BU454" s="262"/>
      <c r="BV454" s="262"/>
      <c r="BW454" s="262"/>
      <c r="BX454" s="538"/>
      <c r="BY454" s="262"/>
      <c r="BZ454" s="262"/>
      <c r="CA454" s="262"/>
      <c r="CB454" s="262"/>
      <c r="CC454" s="262"/>
      <c r="CD454" s="262"/>
      <c r="CE454" s="262"/>
      <c r="CF454" s="262"/>
      <c r="CG454" s="262"/>
      <c r="CH454" s="262"/>
      <c r="CI454" s="262"/>
      <c r="CJ454" s="262"/>
      <c r="CK454" s="262"/>
      <c r="CL454" s="262"/>
      <c r="CM454" s="264"/>
      <c r="CN454" s="538"/>
      <c r="CO454" s="576" t="str">
        <f t="shared" si="69"/>
        <v xml:space="preserve"> </v>
      </c>
      <c r="CP454" s="576" t="str">
        <f t="shared" si="73"/>
        <v xml:space="preserve"> </v>
      </c>
      <c r="CQ454" s="576" t="str">
        <f t="shared" si="74"/>
        <v xml:space="preserve"> </v>
      </c>
      <c r="CR454" s="576" t="str">
        <f t="shared" si="75"/>
        <v xml:space="preserve"> </v>
      </c>
      <c r="CS454" s="102"/>
      <c r="CT454" s="271"/>
    </row>
    <row r="455" spans="2:98" ht="12.75" x14ac:dyDescent="0.25">
      <c r="B455" s="376">
        <f>'Données démographiques'!B454</f>
        <v>0</v>
      </c>
      <c r="C455" s="376">
        <f>'Données démographiques'!C454</f>
        <v>0</v>
      </c>
      <c r="D455" s="377">
        <f>'Données démographiques'!D454</f>
        <v>0</v>
      </c>
      <c r="E455" s="377">
        <f>'Données démographiques'!E454</f>
        <v>0</v>
      </c>
      <c r="F455" s="377">
        <f>'Données démographiques'!F454</f>
        <v>0</v>
      </c>
      <c r="G455" s="102"/>
      <c r="H455" s="258"/>
      <c r="I455" s="493"/>
      <c r="J455" s="493"/>
      <c r="K455" s="258"/>
      <c r="L455" s="259"/>
      <c r="M455" s="493"/>
      <c r="N455" s="258"/>
      <c r="O455" s="259"/>
      <c r="P455" s="260"/>
      <c r="Q455" s="260"/>
      <c r="R455" s="260"/>
      <c r="S455" s="260"/>
      <c r="T455" s="260"/>
      <c r="U455" s="539"/>
      <c r="V455" s="258"/>
      <c r="W455" s="430"/>
      <c r="X455" s="430"/>
      <c r="Y455" s="102"/>
      <c r="Z455" s="258"/>
      <c r="AA455" s="431"/>
      <c r="AB455" s="431"/>
      <c r="AC455" s="102"/>
      <c r="AD455" s="259"/>
      <c r="AE455" s="259"/>
      <c r="AF455" s="258"/>
      <c r="AG455" s="259"/>
      <c r="AH455" s="258"/>
      <c r="AI455" s="258"/>
      <c r="AJ455" s="258"/>
      <c r="AK455" s="263"/>
      <c r="AL455" s="263"/>
      <c r="AM455" s="263"/>
      <c r="AN455" s="263"/>
      <c r="AO455" s="263"/>
      <c r="AP455" s="538"/>
      <c r="AQ455" s="263"/>
      <c r="AR455" s="263"/>
      <c r="AS455" s="263"/>
      <c r="AT455" s="263"/>
      <c r="AU455" s="263"/>
      <c r="AV455" s="263"/>
      <c r="AW455" s="263"/>
      <c r="AX455" s="263"/>
      <c r="AY455" s="263"/>
      <c r="AZ455" s="263"/>
      <c r="BA455" s="263"/>
      <c r="BB455" s="263"/>
      <c r="BC455" s="263"/>
      <c r="BD455" s="263"/>
      <c r="BE455" s="265"/>
      <c r="BF455" s="538"/>
      <c r="BG455" s="577" t="str">
        <f t="shared" si="68"/>
        <v xml:space="preserve"> </v>
      </c>
      <c r="BH455" s="577" t="str">
        <f t="shared" si="70"/>
        <v xml:space="preserve"> </v>
      </c>
      <c r="BI455" s="577" t="str">
        <f t="shared" si="71"/>
        <v xml:space="preserve"> </v>
      </c>
      <c r="BJ455" s="577" t="str">
        <f t="shared" si="72"/>
        <v xml:space="preserve"> </v>
      </c>
      <c r="BK455" s="538"/>
      <c r="BL455" s="259"/>
      <c r="BM455" s="259"/>
      <c r="BN455" s="258"/>
      <c r="BO455" s="259"/>
      <c r="BP455" s="258"/>
      <c r="BQ455" s="258"/>
      <c r="BR455" s="258"/>
      <c r="BS455" s="263"/>
      <c r="BT455" s="263"/>
      <c r="BU455" s="263"/>
      <c r="BV455" s="263"/>
      <c r="BW455" s="263"/>
      <c r="BX455" s="538"/>
      <c r="BY455" s="263"/>
      <c r="BZ455" s="263"/>
      <c r="CA455" s="263"/>
      <c r="CB455" s="263"/>
      <c r="CC455" s="263"/>
      <c r="CD455" s="263"/>
      <c r="CE455" s="263"/>
      <c r="CF455" s="263"/>
      <c r="CG455" s="263"/>
      <c r="CH455" s="263"/>
      <c r="CI455" s="263"/>
      <c r="CJ455" s="263"/>
      <c r="CK455" s="263"/>
      <c r="CL455" s="263"/>
      <c r="CM455" s="265"/>
      <c r="CN455" s="538"/>
      <c r="CO455" s="577" t="str">
        <f t="shared" si="69"/>
        <v xml:space="preserve"> </v>
      </c>
      <c r="CP455" s="577" t="str">
        <f t="shared" si="73"/>
        <v xml:space="preserve"> </v>
      </c>
      <c r="CQ455" s="577" t="str">
        <f t="shared" si="74"/>
        <v xml:space="preserve"> </v>
      </c>
      <c r="CR455" s="577" t="str">
        <f t="shared" si="75"/>
        <v xml:space="preserve"> </v>
      </c>
      <c r="CS455" s="102"/>
      <c r="CT455" s="530"/>
    </row>
    <row r="456" spans="2:98" ht="12.75" x14ac:dyDescent="0.25">
      <c r="B456" s="169">
        <f>'Données démographiques'!B455</f>
        <v>0</v>
      </c>
      <c r="C456" s="169">
        <f>'Données démographiques'!C455</f>
        <v>0</v>
      </c>
      <c r="D456" s="170">
        <f>'Données démographiques'!D455</f>
        <v>0</v>
      </c>
      <c r="E456" s="170">
        <f>'Données démographiques'!E455</f>
        <v>0</v>
      </c>
      <c r="F456" s="170">
        <f>'Données démographiques'!F455</f>
        <v>0</v>
      </c>
      <c r="G456" s="102"/>
      <c r="H456" s="273"/>
      <c r="I456" s="274"/>
      <c r="J456" s="274"/>
      <c r="K456" s="273"/>
      <c r="L456" s="257"/>
      <c r="M456" s="274"/>
      <c r="N456" s="273"/>
      <c r="O456" s="257"/>
      <c r="P456" s="278"/>
      <c r="Q456" s="278"/>
      <c r="R456" s="278"/>
      <c r="S456" s="278"/>
      <c r="T456" s="278"/>
      <c r="U456" s="537"/>
      <c r="V456" s="273"/>
      <c r="W456" s="255"/>
      <c r="X456" s="255"/>
      <c r="Y456" s="102"/>
      <c r="Z456" s="273"/>
      <c r="AA456" s="172"/>
      <c r="AB456" s="172"/>
      <c r="AC456" s="102"/>
      <c r="AD456" s="257"/>
      <c r="AE456" s="257"/>
      <c r="AF456" s="273"/>
      <c r="AG456" s="257"/>
      <c r="AH456" s="273"/>
      <c r="AI456" s="273"/>
      <c r="AJ456" s="273"/>
      <c r="AK456" s="262"/>
      <c r="AL456" s="262"/>
      <c r="AM456" s="262"/>
      <c r="AN456" s="262"/>
      <c r="AO456" s="262"/>
      <c r="AP456" s="538"/>
      <c r="AQ456" s="262"/>
      <c r="AR456" s="262"/>
      <c r="AS456" s="262"/>
      <c r="AT456" s="262"/>
      <c r="AU456" s="262"/>
      <c r="AV456" s="262"/>
      <c r="AW456" s="262"/>
      <c r="AX456" s="262"/>
      <c r="AY456" s="262"/>
      <c r="AZ456" s="262"/>
      <c r="BA456" s="262"/>
      <c r="BB456" s="262"/>
      <c r="BC456" s="262"/>
      <c r="BD456" s="262"/>
      <c r="BE456" s="264"/>
      <c r="BF456" s="538"/>
      <c r="BG456" s="576" t="str">
        <f t="shared" si="68"/>
        <v xml:space="preserve"> </v>
      </c>
      <c r="BH456" s="576" t="str">
        <f t="shared" si="70"/>
        <v xml:space="preserve"> </v>
      </c>
      <c r="BI456" s="576" t="str">
        <f t="shared" si="71"/>
        <v xml:space="preserve"> </v>
      </c>
      <c r="BJ456" s="576" t="str">
        <f t="shared" si="72"/>
        <v xml:space="preserve"> </v>
      </c>
      <c r="BK456" s="538"/>
      <c r="BL456" s="257"/>
      <c r="BM456" s="257"/>
      <c r="BN456" s="273"/>
      <c r="BO456" s="257"/>
      <c r="BP456" s="273"/>
      <c r="BQ456" s="273"/>
      <c r="BR456" s="273"/>
      <c r="BS456" s="262"/>
      <c r="BT456" s="262"/>
      <c r="BU456" s="262"/>
      <c r="BV456" s="262"/>
      <c r="BW456" s="262"/>
      <c r="BX456" s="538"/>
      <c r="BY456" s="262"/>
      <c r="BZ456" s="262"/>
      <c r="CA456" s="262"/>
      <c r="CB456" s="262"/>
      <c r="CC456" s="262"/>
      <c r="CD456" s="262"/>
      <c r="CE456" s="262"/>
      <c r="CF456" s="262"/>
      <c r="CG456" s="262"/>
      <c r="CH456" s="262"/>
      <c r="CI456" s="262"/>
      <c r="CJ456" s="262"/>
      <c r="CK456" s="262"/>
      <c r="CL456" s="262"/>
      <c r="CM456" s="264"/>
      <c r="CN456" s="538"/>
      <c r="CO456" s="576" t="str">
        <f t="shared" si="69"/>
        <v xml:space="preserve"> </v>
      </c>
      <c r="CP456" s="576" t="str">
        <f t="shared" si="73"/>
        <v xml:space="preserve"> </v>
      </c>
      <c r="CQ456" s="576" t="str">
        <f t="shared" si="74"/>
        <v xml:space="preserve"> </v>
      </c>
      <c r="CR456" s="576" t="str">
        <f t="shared" si="75"/>
        <v xml:space="preserve"> </v>
      </c>
      <c r="CS456" s="102"/>
      <c r="CT456" s="271"/>
    </row>
    <row r="457" spans="2:98" ht="12.75" x14ac:dyDescent="0.25">
      <c r="B457" s="376">
        <f>'Données démographiques'!B456</f>
        <v>0</v>
      </c>
      <c r="C457" s="376">
        <f>'Données démographiques'!C456</f>
        <v>0</v>
      </c>
      <c r="D457" s="377">
        <f>'Données démographiques'!D456</f>
        <v>0</v>
      </c>
      <c r="E457" s="377">
        <f>'Données démographiques'!E456</f>
        <v>0</v>
      </c>
      <c r="F457" s="377">
        <f>'Données démographiques'!F456</f>
        <v>0</v>
      </c>
      <c r="G457" s="102"/>
      <c r="H457" s="258"/>
      <c r="I457" s="493"/>
      <c r="J457" s="493"/>
      <c r="K457" s="258"/>
      <c r="L457" s="259"/>
      <c r="M457" s="493"/>
      <c r="N457" s="258"/>
      <c r="O457" s="259"/>
      <c r="P457" s="260"/>
      <c r="Q457" s="260"/>
      <c r="R457" s="260"/>
      <c r="S457" s="260"/>
      <c r="T457" s="260"/>
      <c r="U457" s="539"/>
      <c r="V457" s="258"/>
      <c r="W457" s="430"/>
      <c r="X457" s="430"/>
      <c r="Y457" s="102"/>
      <c r="Z457" s="258"/>
      <c r="AA457" s="431"/>
      <c r="AB457" s="431"/>
      <c r="AC457" s="102"/>
      <c r="AD457" s="259"/>
      <c r="AE457" s="259"/>
      <c r="AF457" s="258"/>
      <c r="AG457" s="259"/>
      <c r="AH457" s="258"/>
      <c r="AI457" s="258"/>
      <c r="AJ457" s="258"/>
      <c r="AK457" s="263"/>
      <c r="AL457" s="263"/>
      <c r="AM457" s="263"/>
      <c r="AN457" s="263"/>
      <c r="AO457" s="263"/>
      <c r="AP457" s="538"/>
      <c r="AQ457" s="263"/>
      <c r="AR457" s="263"/>
      <c r="AS457" s="263"/>
      <c r="AT457" s="263"/>
      <c r="AU457" s="263"/>
      <c r="AV457" s="263"/>
      <c r="AW457" s="263"/>
      <c r="AX457" s="263"/>
      <c r="AY457" s="263"/>
      <c r="AZ457" s="263"/>
      <c r="BA457" s="263"/>
      <c r="BB457" s="263"/>
      <c r="BC457" s="263"/>
      <c r="BD457" s="263"/>
      <c r="BE457" s="265"/>
      <c r="BF457" s="538"/>
      <c r="BG457" s="577" t="str">
        <f t="shared" si="68"/>
        <v xml:space="preserve"> </v>
      </c>
      <c r="BH457" s="577" t="str">
        <f t="shared" si="70"/>
        <v xml:space="preserve"> </v>
      </c>
      <c r="BI457" s="577" t="str">
        <f t="shared" si="71"/>
        <v xml:space="preserve"> </v>
      </c>
      <c r="BJ457" s="577" t="str">
        <f t="shared" si="72"/>
        <v xml:space="preserve"> </v>
      </c>
      <c r="BK457" s="538"/>
      <c r="BL457" s="259"/>
      <c r="BM457" s="259"/>
      <c r="BN457" s="258"/>
      <c r="BO457" s="259"/>
      <c r="BP457" s="258"/>
      <c r="BQ457" s="258"/>
      <c r="BR457" s="258"/>
      <c r="BS457" s="263"/>
      <c r="BT457" s="263"/>
      <c r="BU457" s="263"/>
      <c r="BV457" s="263"/>
      <c r="BW457" s="263"/>
      <c r="BX457" s="538"/>
      <c r="BY457" s="263"/>
      <c r="BZ457" s="263"/>
      <c r="CA457" s="263"/>
      <c r="CB457" s="263"/>
      <c r="CC457" s="263"/>
      <c r="CD457" s="263"/>
      <c r="CE457" s="263"/>
      <c r="CF457" s="263"/>
      <c r="CG457" s="263"/>
      <c r="CH457" s="263"/>
      <c r="CI457" s="263"/>
      <c r="CJ457" s="263"/>
      <c r="CK457" s="263"/>
      <c r="CL457" s="263"/>
      <c r="CM457" s="265"/>
      <c r="CN457" s="538"/>
      <c r="CO457" s="577" t="str">
        <f t="shared" si="69"/>
        <v xml:space="preserve"> </v>
      </c>
      <c r="CP457" s="577" t="str">
        <f t="shared" si="73"/>
        <v xml:space="preserve"> </v>
      </c>
      <c r="CQ457" s="577" t="str">
        <f t="shared" si="74"/>
        <v xml:space="preserve"> </v>
      </c>
      <c r="CR457" s="577" t="str">
        <f t="shared" si="75"/>
        <v xml:space="preserve"> </v>
      </c>
      <c r="CS457" s="102"/>
      <c r="CT457" s="530"/>
    </row>
    <row r="458" spans="2:98" ht="12.75" x14ac:dyDescent="0.25">
      <c r="B458" s="169">
        <f>'Données démographiques'!B457</f>
        <v>0</v>
      </c>
      <c r="C458" s="169">
        <f>'Données démographiques'!C457</f>
        <v>0</v>
      </c>
      <c r="D458" s="170">
        <f>'Données démographiques'!D457</f>
        <v>0</v>
      </c>
      <c r="E458" s="170">
        <f>'Données démographiques'!E457</f>
        <v>0</v>
      </c>
      <c r="F458" s="170">
        <f>'Données démographiques'!F457</f>
        <v>0</v>
      </c>
      <c r="G458" s="102"/>
      <c r="H458" s="273"/>
      <c r="I458" s="274"/>
      <c r="J458" s="274"/>
      <c r="K458" s="273"/>
      <c r="L458" s="257"/>
      <c r="M458" s="274"/>
      <c r="N458" s="273"/>
      <c r="O458" s="257"/>
      <c r="P458" s="278"/>
      <c r="Q458" s="278"/>
      <c r="R458" s="278"/>
      <c r="S458" s="278"/>
      <c r="T458" s="278"/>
      <c r="U458" s="537"/>
      <c r="V458" s="273"/>
      <c r="W458" s="255"/>
      <c r="X458" s="255"/>
      <c r="Y458" s="102"/>
      <c r="Z458" s="273"/>
      <c r="AA458" s="172"/>
      <c r="AB458" s="172"/>
      <c r="AC458" s="102"/>
      <c r="AD458" s="257"/>
      <c r="AE458" s="257"/>
      <c r="AF458" s="273"/>
      <c r="AG458" s="257"/>
      <c r="AH458" s="273"/>
      <c r="AI458" s="273"/>
      <c r="AJ458" s="273"/>
      <c r="AK458" s="262"/>
      <c r="AL458" s="262"/>
      <c r="AM458" s="262"/>
      <c r="AN458" s="262"/>
      <c r="AO458" s="262"/>
      <c r="AP458" s="538"/>
      <c r="AQ458" s="262"/>
      <c r="AR458" s="262"/>
      <c r="AS458" s="262"/>
      <c r="AT458" s="262"/>
      <c r="AU458" s="262"/>
      <c r="AV458" s="262"/>
      <c r="AW458" s="262"/>
      <c r="AX458" s="262"/>
      <c r="AY458" s="262"/>
      <c r="AZ458" s="262"/>
      <c r="BA458" s="262"/>
      <c r="BB458" s="262"/>
      <c r="BC458" s="262"/>
      <c r="BD458" s="262"/>
      <c r="BE458" s="264"/>
      <c r="BF458" s="538"/>
      <c r="BG458" s="576" t="str">
        <f t="shared" si="68"/>
        <v xml:space="preserve"> </v>
      </c>
      <c r="BH458" s="576" t="str">
        <f t="shared" si="70"/>
        <v xml:space="preserve"> </v>
      </c>
      <c r="BI458" s="576" t="str">
        <f t="shared" si="71"/>
        <v xml:space="preserve"> </v>
      </c>
      <c r="BJ458" s="576" t="str">
        <f t="shared" si="72"/>
        <v xml:space="preserve"> </v>
      </c>
      <c r="BK458" s="538"/>
      <c r="BL458" s="257"/>
      <c r="BM458" s="257"/>
      <c r="BN458" s="273"/>
      <c r="BO458" s="257"/>
      <c r="BP458" s="273"/>
      <c r="BQ458" s="273"/>
      <c r="BR458" s="273"/>
      <c r="BS458" s="262"/>
      <c r="BT458" s="262"/>
      <c r="BU458" s="262"/>
      <c r="BV458" s="262"/>
      <c r="BW458" s="262"/>
      <c r="BX458" s="538"/>
      <c r="BY458" s="262"/>
      <c r="BZ458" s="262"/>
      <c r="CA458" s="262"/>
      <c r="CB458" s="262"/>
      <c r="CC458" s="262"/>
      <c r="CD458" s="262"/>
      <c r="CE458" s="262"/>
      <c r="CF458" s="262"/>
      <c r="CG458" s="262"/>
      <c r="CH458" s="262"/>
      <c r="CI458" s="262"/>
      <c r="CJ458" s="262"/>
      <c r="CK458" s="262"/>
      <c r="CL458" s="262"/>
      <c r="CM458" s="264"/>
      <c r="CN458" s="538"/>
      <c r="CO458" s="576" t="str">
        <f t="shared" si="69"/>
        <v xml:space="preserve"> </v>
      </c>
      <c r="CP458" s="576" t="str">
        <f t="shared" si="73"/>
        <v xml:space="preserve"> </v>
      </c>
      <c r="CQ458" s="576" t="str">
        <f t="shared" si="74"/>
        <v xml:space="preserve"> </v>
      </c>
      <c r="CR458" s="576" t="str">
        <f t="shared" si="75"/>
        <v xml:space="preserve"> </v>
      </c>
      <c r="CS458" s="102"/>
      <c r="CT458" s="271"/>
    </row>
    <row r="459" spans="2:98" ht="12.75" x14ac:dyDescent="0.25">
      <c r="B459" s="376">
        <f>'Données démographiques'!B458</f>
        <v>0</v>
      </c>
      <c r="C459" s="376">
        <f>'Données démographiques'!C458</f>
        <v>0</v>
      </c>
      <c r="D459" s="377">
        <f>'Données démographiques'!D458</f>
        <v>0</v>
      </c>
      <c r="E459" s="377">
        <f>'Données démographiques'!E458</f>
        <v>0</v>
      </c>
      <c r="F459" s="377">
        <f>'Données démographiques'!F458</f>
        <v>0</v>
      </c>
      <c r="G459" s="102"/>
      <c r="H459" s="258"/>
      <c r="I459" s="493"/>
      <c r="J459" s="493"/>
      <c r="K459" s="258"/>
      <c r="L459" s="259"/>
      <c r="M459" s="493"/>
      <c r="N459" s="258"/>
      <c r="O459" s="259"/>
      <c r="P459" s="260"/>
      <c r="Q459" s="260"/>
      <c r="R459" s="260"/>
      <c r="S459" s="260"/>
      <c r="T459" s="260"/>
      <c r="U459" s="539"/>
      <c r="V459" s="258"/>
      <c r="W459" s="430"/>
      <c r="X459" s="430"/>
      <c r="Y459" s="102"/>
      <c r="Z459" s="258"/>
      <c r="AA459" s="431"/>
      <c r="AB459" s="431"/>
      <c r="AC459" s="102"/>
      <c r="AD459" s="259"/>
      <c r="AE459" s="259"/>
      <c r="AF459" s="258"/>
      <c r="AG459" s="259"/>
      <c r="AH459" s="258"/>
      <c r="AI459" s="258"/>
      <c r="AJ459" s="258"/>
      <c r="AK459" s="263"/>
      <c r="AL459" s="263"/>
      <c r="AM459" s="263"/>
      <c r="AN459" s="263"/>
      <c r="AO459" s="263"/>
      <c r="AP459" s="538"/>
      <c r="AQ459" s="263"/>
      <c r="AR459" s="263"/>
      <c r="AS459" s="263"/>
      <c r="AT459" s="263"/>
      <c r="AU459" s="263"/>
      <c r="AV459" s="263"/>
      <c r="AW459" s="263"/>
      <c r="AX459" s="263"/>
      <c r="AY459" s="263"/>
      <c r="AZ459" s="263"/>
      <c r="BA459" s="263"/>
      <c r="BB459" s="263"/>
      <c r="BC459" s="263"/>
      <c r="BD459" s="263"/>
      <c r="BE459" s="265"/>
      <c r="BF459" s="538"/>
      <c r="BG459" s="577" t="str">
        <f t="shared" si="68"/>
        <v xml:space="preserve"> </v>
      </c>
      <c r="BH459" s="577" t="str">
        <f t="shared" si="70"/>
        <v xml:space="preserve"> </v>
      </c>
      <c r="BI459" s="577" t="str">
        <f t="shared" si="71"/>
        <v xml:space="preserve"> </v>
      </c>
      <c r="BJ459" s="577" t="str">
        <f t="shared" si="72"/>
        <v xml:space="preserve"> </v>
      </c>
      <c r="BK459" s="538"/>
      <c r="BL459" s="259"/>
      <c r="BM459" s="259"/>
      <c r="BN459" s="258"/>
      <c r="BO459" s="259"/>
      <c r="BP459" s="258"/>
      <c r="BQ459" s="258"/>
      <c r="BR459" s="258"/>
      <c r="BS459" s="263"/>
      <c r="BT459" s="263"/>
      <c r="BU459" s="263"/>
      <c r="BV459" s="263"/>
      <c r="BW459" s="263"/>
      <c r="BX459" s="538"/>
      <c r="BY459" s="263"/>
      <c r="BZ459" s="263"/>
      <c r="CA459" s="263"/>
      <c r="CB459" s="263"/>
      <c r="CC459" s="263"/>
      <c r="CD459" s="263"/>
      <c r="CE459" s="263"/>
      <c r="CF459" s="263"/>
      <c r="CG459" s="263"/>
      <c r="CH459" s="263"/>
      <c r="CI459" s="263"/>
      <c r="CJ459" s="263"/>
      <c r="CK459" s="263"/>
      <c r="CL459" s="263"/>
      <c r="CM459" s="265"/>
      <c r="CN459" s="538"/>
      <c r="CO459" s="577" t="str">
        <f t="shared" si="69"/>
        <v xml:space="preserve"> </v>
      </c>
      <c r="CP459" s="577" t="str">
        <f t="shared" si="73"/>
        <v xml:space="preserve"> </v>
      </c>
      <c r="CQ459" s="577" t="str">
        <f t="shared" si="74"/>
        <v xml:space="preserve"> </v>
      </c>
      <c r="CR459" s="577" t="str">
        <f t="shared" si="75"/>
        <v xml:space="preserve"> </v>
      </c>
      <c r="CS459" s="102"/>
      <c r="CT459" s="530"/>
    </row>
    <row r="460" spans="2:98" ht="12.75" x14ac:dyDescent="0.25">
      <c r="B460" s="169">
        <f>'Données démographiques'!B459</f>
        <v>0</v>
      </c>
      <c r="C460" s="169">
        <f>'Données démographiques'!C459</f>
        <v>0</v>
      </c>
      <c r="D460" s="170">
        <f>'Données démographiques'!D459</f>
        <v>0</v>
      </c>
      <c r="E460" s="170">
        <f>'Données démographiques'!E459</f>
        <v>0</v>
      </c>
      <c r="F460" s="170">
        <f>'Données démographiques'!F459</f>
        <v>0</v>
      </c>
      <c r="G460" s="102"/>
      <c r="H460" s="273"/>
      <c r="I460" s="274"/>
      <c r="J460" s="274"/>
      <c r="K460" s="273"/>
      <c r="L460" s="257"/>
      <c r="M460" s="274"/>
      <c r="N460" s="273"/>
      <c r="O460" s="257"/>
      <c r="P460" s="278"/>
      <c r="Q460" s="278"/>
      <c r="R460" s="278"/>
      <c r="S460" s="278"/>
      <c r="T460" s="278"/>
      <c r="U460" s="537"/>
      <c r="V460" s="273"/>
      <c r="W460" s="255"/>
      <c r="X460" s="255"/>
      <c r="Y460" s="102"/>
      <c r="Z460" s="273"/>
      <c r="AA460" s="172"/>
      <c r="AB460" s="172"/>
      <c r="AC460" s="102"/>
      <c r="AD460" s="257"/>
      <c r="AE460" s="257"/>
      <c r="AF460" s="273"/>
      <c r="AG460" s="257"/>
      <c r="AH460" s="273"/>
      <c r="AI460" s="273"/>
      <c r="AJ460" s="273"/>
      <c r="AK460" s="262"/>
      <c r="AL460" s="262"/>
      <c r="AM460" s="262"/>
      <c r="AN460" s="262"/>
      <c r="AO460" s="262"/>
      <c r="AP460" s="538"/>
      <c r="AQ460" s="262"/>
      <c r="AR460" s="262"/>
      <c r="AS460" s="262"/>
      <c r="AT460" s="262"/>
      <c r="AU460" s="262"/>
      <c r="AV460" s="262"/>
      <c r="AW460" s="262"/>
      <c r="AX460" s="262"/>
      <c r="AY460" s="262"/>
      <c r="AZ460" s="262"/>
      <c r="BA460" s="262"/>
      <c r="BB460" s="262"/>
      <c r="BC460" s="262"/>
      <c r="BD460" s="262"/>
      <c r="BE460" s="264"/>
      <c r="BF460" s="538"/>
      <c r="BG460" s="576" t="str">
        <f t="shared" si="68"/>
        <v xml:space="preserve"> </v>
      </c>
      <c r="BH460" s="576" t="str">
        <f t="shared" si="70"/>
        <v xml:space="preserve"> </v>
      </c>
      <c r="BI460" s="576" t="str">
        <f t="shared" si="71"/>
        <v xml:space="preserve"> </v>
      </c>
      <c r="BJ460" s="576" t="str">
        <f t="shared" si="72"/>
        <v xml:space="preserve"> </v>
      </c>
      <c r="BK460" s="538"/>
      <c r="BL460" s="257"/>
      <c r="BM460" s="257"/>
      <c r="BN460" s="273"/>
      <c r="BO460" s="257"/>
      <c r="BP460" s="273"/>
      <c r="BQ460" s="273"/>
      <c r="BR460" s="273"/>
      <c r="BS460" s="262"/>
      <c r="BT460" s="262"/>
      <c r="BU460" s="262"/>
      <c r="BV460" s="262"/>
      <c r="BW460" s="262"/>
      <c r="BX460" s="538"/>
      <c r="BY460" s="262"/>
      <c r="BZ460" s="262"/>
      <c r="CA460" s="262"/>
      <c r="CB460" s="262"/>
      <c r="CC460" s="262"/>
      <c r="CD460" s="262"/>
      <c r="CE460" s="262"/>
      <c r="CF460" s="262"/>
      <c r="CG460" s="262"/>
      <c r="CH460" s="262"/>
      <c r="CI460" s="262"/>
      <c r="CJ460" s="262"/>
      <c r="CK460" s="262"/>
      <c r="CL460" s="262"/>
      <c r="CM460" s="264"/>
      <c r="CN460" s="538"/>
      <c r="CO460" s="576" t="str">
        <f t="shared" si="69"/>
        <v xml:space="preserve"> </v>
      </c>
      <c r="CP460" s="576" t="str">
        <f t="shared" si="73"/>
        <v xml:space="preserve"> </v>
      </c>
      <c r="CQ460" s="576" t="str">
        <f t="shared" si="74"/>
        <v xml:space="preserve"> </v>
      </c>
      <c r="CR460" s="576" t="str">
        <f t="shared" si="75"/>
        <v xml:space="preserve"> </v>
      </c>
      <c r="CS460" s="102"/>
      <c r="CT460" s="271"/>
    </row>
    <row r="461" spans="2:98" ht="12.75" x14ac:dyDescent="0.25">
      <c r="B461" s="376">
        <f>'Données démographiques'!B460</f>
        <v>0</v>
      </c>
      <c r="C461" s="376">
        <f>'Données démographiques'!C460</f>
        <v>0</v>
      </c>
      <c r="D461" s="377">
        <f>'Données démographiques'!D460</f>
        <v>0</v>
      </c>
      <c r="E461" s="377">
        <f>'Données démographiques'!E460</f>
        <v>0</v>
      </c>
      <c r="F461" s="377">
        <f>'Données démographiques'!F460</f>
        <v>0</v>
      </c>
      <c r="G461" s="102"/>
      <c r="H461" s="258"/>
      <c r="I461" s="493"/>
      <c r="J461" s="493"/>
      <c r="K461" s="258"/>
      <c r="L461" s="259"/>
      <c r="M461" s="493"/>
      <c r="N461" s="258"/>
      <c r="O461" s="259"/>
      <c r="P461" s="260"/>
      <c r="Q461" s="260"/>
      <c r="R461" s="260"/>
      <c r="S461" s="260"/>
      <c r="T461" s="260"/>
      <c r="U461" s="539"/>
      <c r="V461" s="258"/>
      <c r="W461" s="430"/>
      <c r="X461" s="430"/>
      <c r="Y461" s="102"/>
      <c r="Z461" s="258"/>
      <c r="AA461" s="431"/>
      <c r="AB461" s="431"/>
      <c r="AC461" s="102"/>
      <c r="AD461" s="259"/>
      <c r="AE461" s="259"/>
      <c r="AF461" s="258"/>
      <c r="AG461" s="259"/>
      <c r="AH461" s="258"/>
      <c r="AI461" s="258"/>
      <c r="AJ461" s="258"/>
      <c r="AK461" s="263"/>
      <c r="AL461" s="263"/>
      <c r="AM461" s="263"/>
      <c r="AN461" s="263"/>
      <c r="AO461" s="263"/>
      <c r="AP461" s="538"/>
      <c r="AQ461" s="263"/>
      <c r="AR461" s="263"/>
      <c r="AS461" s="263"/>
      <c r="AT461" s="263"/>
      <c r="AU461" s="263"/>
      <c r="AV461" s="263"/>
      <c r="AW461" s="263"/>
      <c r="AX461" s="263"/>
      <c r="AY461" s="263"/>
      <c r="AZ461" s="263"/>
      <c r="BA461" s="263"/>
      <c r="BB461" s="263"/>
      <c r="BC461" s="263"/>
      <c r="BD461" s="263"/>
      <c r="BE461" s="265"/>
      <c r="BF461" s="538"/>
      <c r="BG461" s="577" t="str">
        <f t="shared" si="68"/>
        <v xml:space="preserve"> </v>
      </c>
      <c r="BH461" s="577" t="str">
        <f t="shared" si="70"/>
        <v xml:space="preserve"> </v>
      </c>
      <c r="BI461" s="577" t="str">
        <f t="shared" si="71"/>
        <v xml:space="preserve"> </v>
      </c>
      <c r="BJ461" s="577" t="str">
        <f t="shared" si="72"/>
        <v xml:space="preserve"> </v>
      </c>
      <c r="BK461" s="538"/>
      <c r="BL461" s="259"/>
      <c r="BM461" s="259"/>
      <c r="BN461" s="258"/>
      <c r="BO461" s="259"/>
      <c r="BP461" s="258"/>
      <c r="BQ461" s="258"/>
      <c r="BR461" s="258"/>
      <c r="BS461" s="263"/>
      <c r="BT461" s="263"/>
      <c r="BU461" s="263"/>
      <c r="BV461" s="263"/>
      <c r="BW461" s="263"/>
      <c r="BX461" s="538"/>
      <c r="BY461" s="263"/>
      <c r="BZ461" s="263"/>
      <c r="CA461" s="263"/>
      <c r="CB461" s="263"/>
      <c r="CC461" s="263"/>
      <c r="CD461" s="263"/>
      <c r="CE461" s="263"/>
      <c r="CF461" s="263"/>
      <c r="CG461" s="263"/>
      <c r="CH461" s="263"/>
      <c r="CI461" s="263"/>
      <c r="CJ461" s="263"/>
      <c r="CK461" s="263"/>
      <c r="CL461" s="263"/>
      <c r="CM461" s="265"/>
      <c r="CN461" s="538"/>
      <c r="CO461" s="577" t="str">
        <f t="shared" si="69"/>
        <v xml:space="preserve"> </v>
      </c>
      <c r="CP461" s="577" t="str">
        <f t="shared" si="73"/>
        <v xml:space="preserve"> </v>
      </c>
      <c r="CQ461" s="577" t="str">
        <f t="shared" si="74"/>
        <v xml:space="preserve"> </v>
      </c>
      <c r="CR461" s="577" t="str">
        <f t="shared" si="75"/>
        <v xml:space="preserve"> </v>
      </c>
      <c r="CS461" s="102"/>
      <c r="CT461" s="530"/>
    </row>
    <row r="462" spans="2:98" ht="12.75" x14ac:dyDescent="0.25">
      <c r="B462" s="169">
        <f>'Données démographiques'!B461</f>
        <v>0</v>
      </c>
      <c r="C462" s="169">
        <f>'Données démographiques'!C461</f>
        <v>0</v>
      </c>
      <c r="D462" s="170">
        <f>'Données démographiques'!D461</f>
        <v>0</v>
      </c>
      <c r="E462" s="170">
        <f>'Données démographiques'!E461</f>
        <v>0</v>
      </c>
      <c r="F462" s="170">
        <f>'Données démographiques'!F461</f>
        <v>0</v>
      </c>
      <c r="G462" s="102"/>
      <c r="H462" s="273"/>
      <c r="I462" s="274"/>
      <c r="J462" s="274"/>
      <c r="K462" s="273"/>
      <c r="L462" s="257"/>
      <c r="M462" s="274"/>
      <c r="N462" s="273"/>
      <c r="O462" s="257"/>
      <c r="P462" s="278"/>
      <c r="Q462" s="278"/>
      <c r="R462" s="278"/>
      <c r="S462" s="278"/>
      <c r="T462" s="278"/>
      <c r="U462" s="537"/>
      <c r="V462" s="273"/>
      <c r="W462" s="255"/>
      <c r="X462" s="255"/>
      <c r="Y462" s="102"/>
      <c r="Z462" s="273"/>
      <c r="AA462" s="172"/>
      <c r="AB462" s="172"/>
      <c r="AC462" s="102"/>
      <c r="AD462" s="257"/>
      <c r="AE462" s="257"/>
      <c r="AF462" s="273"/>
      <c r="AG462" s="257"/>
      <c r="AH462" s="273"/>
      <c r="AI462" s="273"/>
      <c r="AJ462" s="273"/>
      <c r="AK462" s="262"/>
      <c r="AL462" s="262"/>
      <c r="AM462" s="262"/>
      <c r="AN462" s="262"/>
      <c r="AO462" s="262"/>
      <c r="AP462" s="538"/>
      <c r="AQ462" s="262"/>
      <c r="AR462" s="262"/>
      <c r="AS462" s="262"/>
      <c r="AT462" s="262"/>
      <c r="AU462" s="262"/>
      <c r="AV462" s="262"/>
      <c r="AW462" s="262"/>
      <c r="AX462" s="262"/>
      <c r="AY462" s="262"/>
      <c r="AZ462" s="262"/>
      <c r="BA462" s="262"/>
      <c r="BB462" s="262"/>
      <c r="BC462" s="262"/>
      <c r="BD462" s="262"/>
      <c r="BE462" s="264"/>
      <c r="BF462" s="538"/>
      <c r="BG462" s="576" t="str">
        <f t="shared" si="68"/>
        <v xml:space="preserve"> </v>
      </c>
      <c r="BH462" s="576" t="str">
        <f t="shared" si="70"/>
        <v xml:space="preserve"> </v>
      </c>
      <c r="BI462" s="576" t="str">
        <f t="shared" si="71"/>
        <v xml:space="preserve"> </v>
      </c>
      <c r="BJ462" s="576" t="str">
        <f t="shared" si="72"/>
        <v xml:space="preserve"> </v>
      </c>
      <c r="BK462" s="538"/>
      <c r="BL462" s="257"/>
      <c r="BM462" s="257"/>
      <c r="BN462" s="273"/>
      <c r="BO462" s="257"/>
      <c r="BP462" s="273"/>
      <c r="BQ462" s="273"/>
      <c r="BR462" s="273"/>
      <c r="BS462" s="262"/>
      <c r="BT462" s="262"/>
      <c r="BU462" s="262"/>
      <c r="BV462" s="262"/>
      <c r="BW462" s="262"/>
      <c r="BX462" s="538"/>
      <c r="BY462" s="262"/>
      <c r="BZ462" s="262"/>
      <c r="CA462" s="262"/>
      <c r="CB462" s="262"/>
      <c r="CC462" s="262"/>
      <c r="CD462" s="262"/>
      <c r="CE462" s="262"/>
      <c r="CF462" s="262"/>
      <c r="CG462" s="262"/>
      <c r="CH462" s="262"/>
      <c r="CI462" s="262"/>
      <c r="CJ462" s="262"/>
      <c r="CK462" s="262"/>
      <c r="CL462" s="262"/>
      <c r="CM462" s="264"/>
      <c r="CN462" s="538"/>
      <c r="CO462" s="576" t="str">
        <f t="shared" si="69"/>
        <v xml:space="preserve"> </v>
      </c>
      <c r="CP462" s="576" t="str">
        <f t="shared" si="73"/>
        <v xml:space="preserve"> </v>
      </c>
      <c r="CQ462" s="576" t="str">
        <f t="shared" si="74"/>
        <v xml:space="preserve"> </v>
      </c>
      <c r="CR462" s="576" t="str">
        <f t="shared" si="75"/>
        <v xml:space="preserve"> </v>
      </c>
      <c r="CS462" s="102"/>
      <c r="CT462" s="271"/>
    </row>
    <row r="463" spans="2:98" ht="12.75" x14ac:dyDescent="0.25">
      <c r="B463" s="376">
        <f>'Données démographiques'!B462</f>
        <v>0</v>
      </c>
      <c r="C463" s="376">
        <f>'Données démographiques'!C462</f>
        <v>0</v>
      </c>
      <c r="D463" s="377">
        <f>'Données démographiques'!D462</f>
        <v>0</v>
      </c>
      <c r="E463" s="377">
        <f>'Données démographiques'!E462</f>
        <v>0</v>
      </c>
      <c r="F463" s="377">
        <f>'Données démographiques'!F462</f>
        <v>0</v>
      </c>
      <c r="G463" s="102"/>
      <c r="H463" s="258"/>
      <c r="I463" s="493"/>
      <c r="J463" s="493"/>
      <c r="K463" s="258"/>
      <c r="L463" s="259"/>
      <c r="M463" s="493"/>
      <c r="N463" s="258"/>
      <c r="O463" s="259"/>
      <c r="P463" s="260"/>
      <c r="Q463" s="260"/>
      <c r="R463" s="260"/>
      <c r="S463" s="260"/>
      <c r="T463" s="260"/>
      <c r="U463" s="539"/>
      <c r="V463" s="258"/>
      <c r="W463" s="430"/>
      <c r="X463" s="430"/>
      <c r="Y463" s="102"/>
      <c r="Z463" s="258"/>
      <c r="AA463" s="431"/>
      <c r="AB463" s="431"/>
      <c r="AC463" s="102"/>
      <c r="AD463" s="259"/>
      <c r="AE463" s="259"/>
      <c r="AF463" s="258"/>
      <c r="AG463" s="259"/>
      <c r="AH463" s="258"/>
      <c r="AI463" s="258"/>
      <c r="AJ463" s="258"/>
      <c r="AK463" s="263"/>
      <c r="AL463" s="263"/>
      <c r="AM463" s="263"/>
      <c r="AN463" s="263"/>
      <c r="AO463" s="263"/>
      <c r="AP463" s="538"/>
      <c r="AQ463" s="263"/>
      <c r="AR463" s="263"/>
      <c r="AS463" s="263"/>
      <c r="AT463" s="263"/>
      <c r="AU463" s="263"/>
      <c r="AV463" s="263"/>
      <c r="AW463" s="263"/>
      <c r="AX463" s="263"/>
      <c r="AY463" s="263"/>
      <c r="AZ463" s="263"/>
      <c r="BA463" s="263"/>
      <c r="BB463" s="263"/>
      <c r="BC463" s="263"/>
      <c r="BD463" s="263"/>
      <c r="BE463" s="265"/>
      <c r="BF463" s="538"/>
      <c r="BG463" s="577" t="str">
        <f t="shared" si="68"/>
        <v xml:space="preserve"> </v>
      </c>
      <c r="BH463" s="577" t="str">
        <f t="shared" si="70"/>
        <v xml:space="preserve"> </v>
      </c>
      <c r="BI463" s="577" t="str">
        <f t="shared" si="71"/>
        <v xml:space="preserve"> </v>
      </c>
      <c r="BJ463" s="577" t="str">
        <f t="shared" si="72"/>
        <v xml:space="preserve"> </v>
      </c>
      <c r="BK463" s="538"/>
      <c r="BL463" s="259"/>
      <c r="BM463" s="259"/>
      <c r="BN463" s="258"/>
      <c r="BO463" s="259"/>
      <c r="BP463" s="258"/>
      <c r="BQ463" s="258"/>
      <c r="BR463" s="258"/>
      <c r="BS463" s="263"/>
      <c r="BT463" s="263"/>
      <c r="BU463" s="263"/>
      <c r="BV463" s="263"/>
      <c r="BW463" s="263"/>
      <c r="BX463" s="538"/>
      <c r="BY463" s="263"/>
      <c r="BZ463" s="263"/>
      <c r="CA463" s="263"/>
      <c r="CB463" s="263"/>
      <c r="CC463" s="263"/>
      <c r="CD463" s="263"/>
      <c r="CE463" s="263"/>
      <c r="CF463" s="263"/>
      <c r="CG463" s="263"/>
      <c r="CH463" s="263"/>
      <c r="CI463" s="263"/>
      <c r="CJ463" s="263"/>
      <c r="CK463" s="263"/>
      <c r="CL463" s="263"/>
      <c r="CM463" s="265"/>
      <c r="CN463" s="538"/>
      <c r="CO463" s="577" t="str">
        <f t="shared" si="69"/>
        <v xml:space="preserve"> </v>
      </c>
      <c r="CP463" s="577" t="str">
        <f t="shared" si="73"/>
        <v xml:space="preserve"> </v>
      </c>
      <c r="CQ463" s="577" t="str">
        <f t="shared" si="74"/>
        <v xml:space="preserve"> </v>
      </c>
      <c r="CR463" s="577" t="str">
        <f t="shared" si="75"/>
        <v xml:space="preserve"> </v>
      </c>
      <c r="CS463" s="102"/>
      <c r="CT463" s="530"/>
    </row>
    <row r="464" spans="2:98" ht="12.75" x14ac:dyDescent="0.25">
      <c r="B464" s="169">
        <f>'Données démographiques'!B463</f>
        <v>0</v>
      </c>
      <c r="C464" s="169">
        <f>'Données démographiques'!C463</f>
        <v>0</v>
      </c>
      <c r="D464" s="170">
        <f>'Données démographiques'!D463</f>
        <v>0</v>
      </c>
      <c r="E464" s="170">
        <f>'Données démographiques'!E463</f>
        <v>0</v>
      </c>
      <c r="F464" s="170">
        <f>'Données démographiques'!F463</f>
        <v>0</v>
      </c>
      <c r="G464" s="102"/>
      <c r="H464" s="273"/>
      <c r="I464" s="274"/>
      <c r="J464" s="274"/>
      <c r="K464" s="273"/>
      <c r="L464" s="257"/>
      <c r="M464" s="274"/>
      <c r="N464" s="273"/>
      <c r="O464" s="257"/>
      <c r="P464" s="278"/>
      <c r="Q464" s="278"/>
      <c r="R464" s="278"/>
      <c r="S464" s="278"/>
      <c r="T464" s="278"/>
      <c r="U464" s="537"/>
      <c r="V464" s="273"/>
      <c r="W464" s="255"/>
      <c r="X464" s="255"/>
      <c r="Y464" s="102"/>
      <c r="Z464" s="273"/>
      <c r="AA464" s="172"/>
      <c r="AB464" s="172"/>
      <c r="AC464" s="102"/>
      <c r="AD464" s="257"/>
      <c r="AE464" s="257"/>
      <c r="AF464" s="273"/>
      <c r="AG464" s="257"/>
      <c r="AH464" s="273"/>
      <c r="AI464" s="273"/>
      <c r="AJ464" s="273"/>
      <c r="AK464" s="262"/>
      <c r="AL464" s="262"/>
      <c r="AM464" s="262"/>
      <c r="AN464" s="262"/>
      <c r="AO464" s="262"/>
      <c r="AP464" s="538"/>
      <c r="AQ464" s="262"/>
      <c r="AR464" s="262"/>
      <c r="AS464" s="262"/>
      <c r="AT464" s="262"/>
      <c r="AU464" s="262"/>
      <c r="AV464" s="262"/>
      <c r="AW464" s="262"/>
      <c r="AX464" s="262"/>
      <c r="AY464" s="262"/>
      <c r="AZ464" s="262"/>
      <c r="BA464" s="262"/>
      <c r="BB464" s="262"/>
      <c r="BC464" s="262"/>
      <c r="BD464" s="262"/>
      <c r="BE464" s="264"/>
      <c r="BF464" s="538"/>
      <c r="BG464" s="576" t="str">
        <f t="shared" si="68"/>
        <v xml:space="preserve"> </v>
      </c>
      <c r="BH464" s="576" t="str">
        <f t="shared" si="70"/>
        <v xml:space="preserve"> </v>
      </c>
      <c r="BI464" s="576" t="str">
        <f t="shared" si="71"/>
        <v xml:space="preserve"> </v>
      </c>
      <c r="BJ464" s="576" t="str">
        <f t="shared" si="72"/>
        <v xml:space="preserve"> </v>
      </c>
      <c r="BK464" s="538"/>
      <c r="BL464" s="257"/>
      <c r="BM464" s="257"/>
      <c r="BN464" s="273"/>
      <c r="BO464" s="257"/>
      <c r="BP464" s="273"/>
      <c r="BQ464" s="273"/>
      <c r="BR464" s="273"/>
      <c r="BS464" s="262"/>
      <c r="BT464" s="262"/>
      <c r="BU464" s="262"/>
      <c r="BV464" s="262"/>
      <c r="BW464" s="262"/>
      <c r="BX464" s="538"/>
      <c r="BY464" s="262"/>
      <c r="BZ464" s="262"/>
      <c r="CA464" s="262"/>
      <c r="CB464" s="262"/>
      <c r="CC464" s="262"/>
      <c r="CD464" s="262"/>
      <c r="CE464" s="262"/>
      <c r="CF464" s="262"/>
      <c r="CG464" s="262"/>
      <c r="CH464" s="262"/>
      <c r="CI464" s="262"/>
      <c r="CJ464" s="262"/>
      <c r="CK464" s="262"/>
      <c r="CL464" s="262"/>
      <c r="CM464" s="264"/>
      <c r="CN464" s="538"/>
      <c r="CO464" s="576" t="str">
        <f t="shared" si="69"/>
        <v xml:space="preserve"> </v>
      </c>
      <c r="CP464" s="576" t="str">
        <f t="shared" si="73"/>
        <v xml:space="preserve"> </v>
      </c>
      <c r="CQ464" s="576" t="str">
        <f t="shared" si="74"/>
        <v xml:space="preserve"> </v>
      </c>
      <c r="CR464" s="576" t="str">
        <f t="shared" si="75"/>
        <v xml:space="preserve"> </v>
      </c>
      <c r="CS464" s="102"/>
      <c r="CT464" s="271"/>
    </row>
    <row r="465" spans="2:98" ht="12.75" x14ac:dyDescent="0.25">
      <c r="B465" s="376">
        <f>'Données démographiques'!B464</f>
        <v>0</v>
      </c>
      <c r="C465" s="376">
        <f>'Données démographiques'!C464</f>
        <v>0</v>
      </c>
      <c r="D465" s="377">
        <f>'Données démographiques'!D464</f>
        <v>0</v>
      </c>
      <c r="E465" s="377">
        <f>'Données démographiques'!E464</f>
        <v>0</v>
      </c>
      <c r="F465" s="377">
        <f>'Données démographiques'!F464</f>
        <v>0</v>
      </c>
      <c r="G465" s="102"/>
      <c r="H465" s="258"/>
      <c r="I465" s="493"/>
      <c r="J465" s="493"/>
      <c r="K465" s="258"/>
      <c r="L465" s="259"/>
      <c r="M465" s="493"/>
      <c r="N465" s="258"/>
      <c r="O465" s="259"/>
      <c r="P465" s="260"/>
      <c r="Q465" s="260"/>
      <c r="R465" s="260"/>
      <c r="S465" s="260"/>
      <c r="T465" s="260"/>
      <c r="U465" s="539"/>
      <c r="V465" s="258"/>
      <c r="W465" s="430"/>
      <c r="X465" s="430"/>
      <c r="Y465" s="102"/>
      <c r="Z465" s="258"/>
      <c r="AA465" s="431"/>
      <c r="AB465" s="431"/>
      <c r="AC465" s="102"/>
      <c r="AD465" s="259"/>
      <c r="AE465" s="259"/>
      <c r="AF465" s="258"/>
      <c r="AG465" s="259"/>
      <c r="AH465" s="258"/>
      <c r="AI465" s="258"/>
      <c r="AJ465" s="258"/>
      <c r="AK465" s="263"/>
      <c r="AL465" s="263"/>
      <c r="AM465" s="263"/>
      <c r="AN465" s="263"/>
      <c r="AO465" s="263"/>
      <c r="AP465" s="538"/>
      <c r="AQ465" s="263"/>
      <c r="AR465" s="263"/>
      <c r="AS465" s="263"/>
      <c r="AT465" s="263"/>
      <c r="AU465" s="263"/>
      <c r="AV465" s="263"/>
      <c r="AW465" s="263"/>
      <c r="AX465" s="263"/>
      <c r="AY465" s="263"/>
      <c r="AZ465" s="263"/>
      <c r="BA465" s="263"/>
      <c r="BB465" s="263"/>
      <c r="BC465" s="263"/>
      <c r="BD465" s="263"/>
      <c r="BE465" s="265"/>
      <c r="BF465" s="538"/>
      <c r="BG465" s="577" t="str">
        <f t="shared" ref="BG465:BG528" si="76">IF(AI465=0," ",AQ465/AK465)</f>
        <v xml:space="preserve"> </v>
      </c>
      <c r="BH465" s="577" t="str">
        <f t="shared" si="70"/>
        <v xml:space="preserve"> </v>
      </c>
      <c r="BI465" s="577" t="str">
        <f t="shared" si="71"/>
        <v xml:space="preserve"> </v>
      </c>
      <c r="BJ465" s="577" t="str">
        <f t="shared" si="72"/>
        <v xml:space="preserve"> </v>
      </c>
      <c r="BK465" s="538"/>
      <c r="BL465" s="259"/>
      <c r="BM465" s="259"/>
      <c r="BN465" s="258"/>
      <c r="BO465" s="259"/>
      <c r="BP465" s="258"/>
      <c r="BQ465" s="258"/>
      <c r="BR465" s="258"/>
      <c r="BS465" s="263"/>
      <c r="BT465" s="263"/>
      <c r="BU465" s="263"/>
      <c r="BV465" s="263"/>
      <c r="BW465" s="263"/>
      <c r="BX465" s="538"/>
      <c r="BY465" s="263"/>
      <c r="BZ465" s="263"/>
      <c r="CA465" s="263"/>
      <c r="CB465" s="263"/>
      <c r="CC465" s="263"/>
      <c r="CD465" s="263"/>
      <c r="CE465" s="263"/>
      <c r="CF465" s="263"/>
      <c r="CG465" s="263"/>
      <c r="CH465" s="263"/>
      <c r="CI465" s="263"/>
      <c r="CJ465" s="263"/>
      <c r="CK465" s="263"/>
      <c r="CL465" s="263"/>
      <c r="CM465" s="265"/>
      <c r="CN465" s="538"/>
      <c r="CO465" s="577" t="str">
        <f t="shared" ref="CO465:CO528" si="77">IF(BQ465=0," ",BY465/BS465)</f>
        <v xml:space="preserve"> </v>
      </c>
      <c r="CP465" s="577" t="str">
        <f t="shared" si="73"/>
        <v xml:space="preserve"> </v>
      </c>
      <c r="CQ465" s="577" t="str">
        <f t="shared" si="74"/>
        <v xml:space="preserve"> </v>
      </c>
      <c r="CR465" s="577" t="str">
        <f t="shared" si="75"/>
        <v xml:space="preserve"> </v>
      </c>
      <c r="CS465" s="102"/>
      <c r="CT465" s="530"/>
    </row>
    <row r="466" spans="2:98" ht="12.75" x14ac:dyDescent="0.25">
      <c r="B466" s="169">
        <f>'Données démographiques'!B465</f>
        <v>0</v>
      </c>
      <c r="C466" s="169">
        <f>'Données démographiques'!C465</f>
        <v>0</v>
      </c>
      <c r="D466" s="170">
        <f>'Données démographiques'!D465</f>
        <v>0</v>
      </c>
      <c r="E466" s="170">
        <f>'Données démographiques'!E465</f>
        <v>0</v>
      </c>
      <c r="F466" s="170">
        <f>'Données démographiques'!F465</f>
        <v>0</v>
      </c>
      <c r="G466" s="102"/>
      <c r="H466" s="273"/>
      <c r="I466" s="274"/>
      <c r="J466" s="274"/>
      <c r="K466" s="273"/>
      <c r="L466" s="257"/>
      <c r="M466" s="274"/>
      <c r="N466" s="273"/>
      <c r="O466" s="257"/>
      <c r="P466" s="278"/>
      <c r="Q466" s="278"/>
      <c r="R466" s="278"/>
      <c r="S466" s="278"/>
      <c r="T466" s="278"/>
      <c r="U466" s="537"/>
      <c r="V466" s="273"/>
      <c r="W466" s="255"/>
      <c r="X466" s="255"/>
      <c r="Y466" s="102"/>
      <c r="Z466" s="273"/>
      <c r="AA466" s="172"/>
      <c r="AB466" s="172"/>
      <c r="AC466" s="102"/>
      <c r="AD466" s="257"/>
      <c r="AE466" s="257"/>
      <c r="AF466" s="273"/>
      <c r="AG466" s="257"/>
      <c r="AH466" s="273"/>
      <c r="AI466" s="273"/>
      <c r="AJ466" s="273"/>
      <c r="AK466" s="262"/>
      <c r="AL466" s="262"/>
      <c r="AM466" s="262"/>
      <c r="AN466" s="262"/>
      <c r="AO466" s="262"/>
      <c r="AP466" s="538"/>
      <c r="AQ466" s="262"/>
      <c r="AR466" s="262"/>
      <c r="AS466" s="262"/>
      <c r="AT466" s="262"/>
      <c r="AU466" s="262"/>
      <c r="AV466" s="262"/>
      <c r="AW466" s="262"/>
      <c r="AX466" s="262"/>
      <c r="AY466" s="262"/>
      <c r="AZ466" s="262"/>
      <c r="BA466" s="262"/>
      <c r="BB466" s="262"/>
      <c r="BC466" s="262"/>
      <c r="BD466" s="262"/>
      <c r="BE466" s="264"/>
      <c r="BF466" s="538"/>
      <c r="BG466" s="576" t="str">
        <f t="shared" si="76"/>
        <v xml:space="preserve"> </v>
      </c>
      <c r="BH466" s="576" t="str">
        <f t="shared" si="70"/>
        <v xml:space="preserve"> </v>
      </c>
      <c r="BI466" s="576" t="str">
        <f t="shared" si="71"/>
        <v xml:space="preserve"> </v>
      </c>
      <c r="BJ466" s="576" t="str">
        <f t="shared" si="72"/>
        <v xml:space="preserve"> </v>
      </c>
      <c r="BK466" s="538"/>
      <c r="BL466" s="257"/>
      <c r="BM466" s="257"/>
      <c r="BN466" s="273"/>
      <c r="BO466" s="257"/>
      <c r="BP466" s="273"/>
      <c r="BQ466" s="273"/>
      <c r="BR466" s="273"/>
      <c r="BS466" s="262"/>
      <c r="BT466" s="262"/>
      <c r="BU466" s="262"/>
      <c r="BV466" s="262"/>
      <c r="BW466" s="262"/>
      <c r="BX466" s="538"/>
      <c r="BY466" s="262"/>
      <c r="BZ466" s="262"/>
      <c r="CA466" s="262"/>
      <c r="CB466" s="262"/>
      <c r="CC466" s="262"/>
      <c r="CD466" s="262"/>
      <c r="CE466" s="262"/>
      <c r="CF466" s="262"/>
      <c r="CG466" s="262"/>
      <c r="CH466" s="262"/>
      <c r="CI466" s="262"/>
      <c r="CJ466" s="262"/>
      <c r="CK466" s="262"/>
      <c r="CL466" s="262"/>
      <c r="CM466" s="264"/>
      <c r="CN466" s="538"/>
      <c r="CO466" s="576" t="str">
        <f t="shared" si="77"/>
        <v xml:space="preserve"> </v>
      </c>
      <c r="CP466" s="576" t="str">
        <f t="shared" si="73"/>
        <v xml:space="preserve"> </v>
      </c>
      <c r="CQ466" s="576" t="str">
        <f t="shared" si="74"/>
        <v xml:space="preserve"> </v>
      </c>
      <c r="CR466" s="576" t="str">
        <f t="shared" si="75"/>
        <v xml:space="preserve"> </v>
      </c>
      <c r="CS466" s="102"/>
      <c r="CT466" s="271"/>
    </row>
    <row r="467" spans="2:98" ht="12.75" x14ac:dyDescent="0.25">
      <c r="B467" s="376">
        <f>'Données démographiques'!B466</f>
        <v>0</v>
      </c>
      <c r="C467" s="376">
        <f>'Données démographiques'!C466</f>
        <v>0</v>
      </c>
      <c r="D467" s="377">
        <f>'Données démographiques'!D466</f>
        <v>0</v>
      </c>
      <c r="E467" s="377">
        <f>'Données démographiques'!E466</f>
        <v>0</v>
      </c>
      <c r="F467" s="377">
        <f>'Données démographiques'!F466</f>
        <v>0</v>
      </c>
      <c r="G467" s="102"/>
      <c r="H467" s="258"/>
      <c r="I467" s="493"/>
      <c r="J467" s="493"/>
      <c r="K467" s="258"/>
      <c r="L467" s="259"/>
      <c r="M467" s="493"/>
      <c r="N467" s="258"/>
      <c r="O467" s="259"/>
      <c r="P467" s="260"/>
      <c r="Q467" s="260"/>
      <c r="R467" s="260"/>
      <c r="S467" s="260"/>
      <c r="T467" s="260"/>
      <c r="U467" s="539"/>
      <c r="V467" s="258"/>
      <c r="W467" s="430"/>
      <c r="X467" s="430"/>
      <c r="Y467" s="102"/>
      <c r="Z467" s="258"/>
      <c r="AA467" s="431"/>
      <c r="AB467" s="431"/>
      <c r="AC467" s="102"/>
      <c r="AD467" s="259"/>
      <c r="AE467" s="259"/>
      <c r="AF467" s="258"/>
      <c r="AG467" s="259"/>
      <c r="AH467" s="258"/>
      <c r="AI467" s="258"/>
      <c r="AJ467" s="258"/>
      <c r="AK467" s="263"/>
      <c r="AL467" s="263"/>
      <c r="AM467" s="263"/>
      <c r="AN467" s="263"/>
      <c r="AO467" s="263"/>
      <c r="AP467" s="538"/>
      <c r="AQ467" s="263"/>
      <c r="AR467" s="263"/>
      <c r="AS467" s="263"/>
      <c r="AT467" s="263"/>
      <c r="AU467" s="263"/>
      <c r="AV467" s="263"/>
      <c r="AW467" s="263"/>
      <c r="AX467" s="263"/>
      <c r="AY467" s="263"/>
      <c r="AZ467" s="263"/>
      <c r="BA467" s="263"/>
      <c r="BB467" s="263"/>
      <c r="BC467" s="263"/>
      <c r="BD467" s="263"/>
      <c r="BE467" s="265"/>
      <c r="BF467" s="538"/>
      <c r="BG467" s="577" t="str">
        <f t="shared" si="76"/>
        <v xml:space="preserve"> </v>
      </c>
      <c r="BH467" s="577" t="str">
        <f t="shared" ref="BH467:BH530" si="78">IF(OR(AI467=0,P467=0)," ",AQ467/P467)</f>
        <v xml:space="preserve"> </v>
      </c>
      <c r="BI467" s="577" t="str">
        <f t="shared" ref="BI467:BI530" si="79">IF(OR(AI467&gt;5,AI467&lt;1)," ",AR467/AL467)</f>
        <v xml:space="preserve"> </v>
      </c>
      <c r="BJ467" s="577" t="str">
        <f t="shared" ref="BJ467:BJ530" si="80">IF(OR(AI467&gt;5,AI467&lt;1,P467=0)," ",AR467/P467)</f>
        <v xml:space="preserve"> </v>
      </c>
      <c r="BK467" s="538"/>
      <c r="BL467" s="259"/>
      <c r="BM467" s="259"/>
      <c r="BN467" s="258"/>
      <c r="BO467" s="259"/>
      <c r="BP467" s="258"/>
      <c r="BQ467" s="258"/>
      <c r="BR467" s="258"/>
      <c r="BS467" s="263"/>
      <c r="BT467" s="263"/>
      <c r="BU467" s="263"/>
      <c r="BV467" s="263"/>
      <c r="BW467" s="263"/>
      <c r="BX467" s="538"/>
      <c r="BY467" s="263"/>
      <c r="BZ467" s="263"/>
      <c r="CA467" s="263"/>
      <c r="CB467" s="263"/>
      <c r="CC467" s="263"/>
      <c r="CD467" s="263"/>
      <c r="CE467" s="263"/>
      <c r="CF467" s="263"/>
      <c r="CG467" s="263"/>
      <c r="CH467" s="263"/>
      <c r="CI467" s="263"/>
      <c r="CJ467" s="263"/>
      <c r="CK467" s="263"/>
      <c r="CL467" s="263"/>
      <c r="CM467" s="265"/>
      <c r="CN467" s="538"/>
      <c r="CO467" s="577" t="str">
        <f t="shared" si="77"/>
        <v xml:space="preserve"> </v>
      </c>
      <c r="CP467" s="577" t="str">
        <f t="shared" ref="CP467:CP530" si="81">IF(OR(BQ467=0,P467=0)," ",BY467/P467)</f>
        <v xml:space="preserve"> </v>
      </c>
      <c r="CQ467" s="577" t="str">
        <f t="shared" ref="CQ467:CQ530" si="82">IF(OR(BQ467&gt;5,BQ467&lt;1)," ",BZ467/BT467)</f>
        <v xml:space="preserve"> </v>
      </c>
      <c r="CR467" s="577" t="str">
        <f t="shared" ref="CR467:CR530" si="83">IF(OR(BQ467&gt;5,BQ467&lt;1,P467=0)," ",BZ467/P467)</f>
        <v xml:space="preserve"> </v>
      </c>
      <c r="CS467" s="102"/>
      <c r="CT467" s="530"/>
    </row>
    <row r="468" spans="2:98" ht="12.75" x14ac:dyDescent="0.25">
      <c r="B468" s="169">
        <f>'Données démographiques'!B467</f>
        <v>0</v>
      </c>
      <c r="C468" s="169">
        <f>'Données démographiques'!C467</f>
        <v>0</v>
      </c>
      <c r="D468" s="170">
        <f>'Données démographiques'!D467</f>
        <v>0</v>
      </c>
      <c r="E468" s="170">
        <f>'Données démographiques'!E467</f>
        <v>0</v>
      </c>
      <c r="F468" s="170">
        <f>'Données démographiques'!F467</f>
        <v>0</v>
      </c>
      <c r="G468" s="102"/>
      <c r="H468" s="273"/>
      <c r="I468" s="274"/>
      <c r="J468" s="274"/>
      <c r="K468" s="273"/>
      <c r="L468" s="257"/>
      <c r="M468" s="274"/>
      <c r="N468" s="273"/>
      <c r="O468" s="257"/>
      <c r="P468" s="278"/>
      <c r="Q468" s="278"/>
      <c r="R468" s="278"/>
      <c r="S468" s="278"/>
      <c r="T468" s="278"/>
      <c r="U468" s="537"/>
      <c r="V468" s="273"/>
      <c r="W468" s="255"/>
      <c r="X468" s="255"/>
      <c r="Y468" s="102"/>
      <c r="Z468" s="273"/>
      <c r="AA468" s="172"/>
      <c r="AB468" s="172"/>
      <c r="AC468" s="102"/>
      <c r="AD468" s="257"/>
      <c r="AE468" s="257"/>
      <c r="AF468" s="273"/>
      <c r="AG468" s="257"/>
      <c r="AH468" s="273"/>
      <c r="AI468" s="273"/>
      <c r="AJ468" s="273"/>
      <c r="AK468" s="262"/>
      <c r="AL468" s="262"/>
      <c r="AM468" s="262"/>
      <c r="AN468" s="262"/>
      <c r="AO468" s="262"/>
      <c r="AP468" s="538"/>
      <c r="AQ468" s="262"/>
      <c r="AR468" s="262"/>
      <c r="AS468" s="262"/>
      <c r="AT468" s="262"/>
      <c r="AU468" s="262"/>
      <c r="AV468" s="262"/>
      <c r="AW468" s="262"/>
      <c r="AX468" s="262"/>
      <c r="AY468" s="262"/>
      <c r="AZ468" s="262"/>
      <c r="BA468" s="262"/>
      <c r="BB468" s="262"/>
      <c r="BC468" s="262"/>
      <c r="BD468" s="262"/>
      <c r="BE468" s="264"/>
      <c r="BF468" s="538"/>
      <c r="BG468" s="576" t="str">
        <f t="shared" si="76"/>
        <v xml:space="preserve"> </v>
      </c>
      <c r="BH468" s="576" t="str">
        <f t="shared" si="78"/>
        <v xml:space="preserve"> </v>
      </c>
      <c r="BI468" s="576" t="str">
        <f t="shared" si="79"/>
        <v xml:space="preserve"> </v>
      </c>
      <c r="BJ468" s="576" t="str">
        <f t="shared" si="80"/>
        <v xml:space="preserve"> </v>
      </c>
      <c r="BK468" s="538"/>
      <c r="BL468" s="257"/>
      <c r="BM468" s="257"/>
      <c r="BN468" s="273"/>
      <c r="BO468" s="257"/>
      <c r="BP468" s="273"/>
      <c r="BQ468" s="273"/>
      <c r="BR468" s="273"/>
      <c r="BS468" s="262"/>
      <c r="BT468" s="262"/>
      <c r="BU468" s="262"/>
      <c r="BV468" s="262"/>
      <c r="BW468" s="262"/>
      <c r="BX468" s="538"/>
      <c r="BY468" s="262"/>
      <c r="BZ468" s="262"/>
      <c r="CA468" s="262"/>
      <c r="CB468" s="262"/>
      <c r="CC468" s="262"/>
      <c r="CD468" s="262"/>
      <c r="CE468" s="262"/>
      <c r="CF468" s="262"/>
      <c r="CG468" s="262"/>
      <c r="CH468" s="262"/>
      <c r="CI468" s="262"/>
      <c r="CJ468" s="262"/>
      <c r="CK468" s="262"/>
      <c r="CL468" s="262"/>
      <c r="CM468" s="264"/>
      <c r="CN468" s="538"/>
      <c r="CO468" s="576" t="str">
        <f t="shared" si="77"/>
        <v xml:space="preserve"> </v>
      </c>
      <c r="CP468" s="576" t="str">
        <f t="shared" si="81"/>
        <v xml:space="preserve"> </v>
      </c>
      <c r="CQ468" s="576" t="str">
        <f t="shared" si="82"/>
        <v xml:space="preserve"> </v>
      </c>
      <c r="CR468" s="576" t="str">
        <f t="shared" si="83"/>
        <v xml:space="preserve"> </v>
      </c>
      <c r="CS468" s="102"/>
      <c r="CT468" s="271"/>
    </row>
    <row r="469" spans="2:98" ht="12.75" x14ac:dyDescent="0.25">
      <c r="B469" s="376">
        <f>'Données démographiques'!B468</f>
        <v>0</v>
      </c>
      <c r="C469" s="376">
        <f>'Données démographiques'!C468</f>
        <v>0</v>
      </c>
      <c r="D469" s="377">
        <f>'Données démographiques'!D468</f>
        <v>0</v>
      </c>
      <c r="E469" s="377">
        <f>'Données démographiques'!E468</f>
        <v>0</v>
      </c>
      <c r="F469" s="377">
        <f>'Données démographiques'!F468</f>
        <v>0</v>
      </c>
      <c r="G469" s="102"/>
      <c r="H469" s="258"/>
      <c r="I469" s="493"/>
      <c r="J469" s="493"/>
      <c r="K469" s="258"/>
      <c r="L469" s="259"/>
      <c r="M469" s="493"/>
      <c r="N469" s="258"/>
      <c r="O469" s="259"/>
      <c r="P469" s="260"/>
      <c r="Q469" s="260"/>
      <c r="R469" s="260"/>
      <c r="S469" s="260"/>
      <c r="T469" s="260"/>
      <c r="U469" s="539"/>
      <c r="V469" s="258"/>
      <c r="W469" s="430"/>
      <c r="X469" s="430"/>
      <c r="Y469" s="102"/>
      <c r="Z469" s="258"/>
      <c r="AA469" s="431"/>
      <c r="AB469" s="431"/>
      <c r="AC469" s="102"/>
      <c r="AD469" s="259"/>
      <c r="AE469" s="259"/>
      <c r="AF469" s="258"/>
      <c r="AG469" s="259"/>
      <c r="AH469" s="258"/>
      <c r="AI469" s="258"/>
      <c r="AJ469" s="258"/>
      <c r="AK469" s="263"/>
      <c r="AL469" s="263"/>
      <c r="AM469" s="263"/>
      <c r="AN469" s="263"/>
      <c r="AO469" s="263"/>
      <c r="AP469" s="538"/>
      <c r="AQ469" s="263"/>
      <c r="AR469" s="263"/>
      <c r="AS469" s="263"/>
      <c r="AT469" s="263"/>
      <c r="AU469" s="263"/>
      <c r="AV469" s="263"/>
      <c r="AW469" s="263"/>
      <c r="AX469" s="263"/>
      <c r="AY469" s="263"/>
      <c r="AZ469" s="263"/>
      <c r="BA469" s="263"/>
      <c r="BB469" s="263"/>
      <c r="BC469" s="263"/>
      <c r="BD469" s="263"/>
      <c r="BE469" s="265"/>
      <c r="BF469" s="538"/>
      <c r="BG469" s="577" t="str">
        <f t="shared" si="76"/>
        <v xml:space="preserve"> </v>
      </c>
      <c r="BH469" s="577" t="str">
        <f t="shared" si="78"/>
        <v xml:space="preserve"> </v>
      </c>
      <c r="BI469" s="577" t="str">
        <f t="shared" si="79"/>
        <v xml:space="preserve"> </v>
      </c>
      <c r="BJ469" s="577" t="str">
        <f t="shared" si="80"/>
        <v xml:space="preserve"> </v>
      </c>
      <c r="BK469" s="538"/>
      <c r="BL469" s="259"/>
      <c r="BM469" s="259"/>
      <c r="BN469" s="258"/>
      <c r="BO469" s="259"/>
      <c r="BP469" s="258"/>
      <c r="BQ469" s="258"/>
      <c r="BR469" s="258"/>
      <c r="BS469" s="263"/>
      <c r="BT469" s="263"/>
      <c r="BU469" s="263"/>
      <c r="BV469" s="263"/>
      <c r="BW469" s="263"/>
      <c r="BX469" s="538"/>
      <c r="BY469" s="263"/>
      <c r="BZ469" s="263"/>
      <c r="CA469" s="263"/>
      <c r="CB469" s="263"/>
      <c r="CC469" s="263"/>
      <c r="CD469" s="263"/>
      <c r="CE469" s="263"/>
      <c r="CF469" s="263"/>
      <c r="CG469" s="263"/>
      <c r="CH469" s="263"/>
      <c r="CI469" s="263"/>
      <c r="CJ469" s="263"/>
      <c r="CK469" s="263"/>
      <c r="CL469" s="263"/>
      <c r="CM469" s="265"/>
      <c r="CN469" s="538"/>
      <c r="CO469" s="577" t="str">
        <f t="shared" si="77"/>
        <v xml:space="preserve"> </v>
      </c>
      <c r="CP469" s="577" t="str">
        <f t="shared" si="81"/>
        <v xml:space="preserve"> </v>
      </c>
      <c r="CQ469" s="577" t="str">
        <f t="shared" si="82"/>
        <v xml:space="preserve"> </v>
      </c>
      <c r="CR469" s="577" t="str">
        <f t="shared" si="83"/>
        <v xml:space="preserve"> </v>
      </c>
      <c r="CS469" s="102"/>
      <c r="CT469" s="530"/>
    </row>
    <row r="470" spans="2:98" ht="12.75" x14ac:dyDescent="0.25">
      <c r="B470" s="169">
        <f>'Données démographiques'!B469</f>
        <v>0</v>
      </c>
      <c r="C470" s="169">
        <f>'Données démographiques'!C469</f>
        <v>0</v>
      </c>
      <c r="D470" s="170">
        <f>'Données démographiques'!D469</f>
        <v>0</v>
      </c>
      <c r="E470" s="170">
        <f>'Données démographiques'!E469</f>
        <v>0</v>
      </c>
      <c r="F470" s="170">
        <f>'Données démographiques'!F469</f>
        <v>0</v>
      </c>
      <c r="G470" s="102"/>
      <c r="H470" s="273"/>
      <c r="I470" s="274"/>
      <c r="J470" s="274"/>
      <c r="K470" s="273"/>
      <c r="L470" s="257"/>
      <c r="M470" s="274"/>
      <c r="N470" s="273"/>
      <c r="O470" s="257"/>
      <c r="P470" s="278"/>
      <c r="Q470" s="278"/>
      <c r="R470" s="278"/>
      <c r="S470" s="278"/>
      <c r="T470" s="278"/>
      <c r="U470" s="537"/>
      <c r="V470" s="273"/>
      <c r="W470" s="255"/>
      <c r="X470" s="255"/>
      <c r="Y470" s="102"/>
      <c r="Z470" s="273"/>
      <c r="AA470" s="172"/>
      <c r="AB470" s="172"/>
      <c r="AC470" s="102"/>
      <c r="AD470" s="257"/>
      <c r="AE470" s="257"/>
      <c r="AF470" s="273"/>
      <c r="AG470" s="257"/>
      <c r="AH470" s="273"/>
      <c r="AI470" s="273"/>
      <c r="AJ470" s="273"/>
      <c r="AK470" s="262"/>
      <c r="AL470" s="262"/>
      <c r="AM470" s="262"/>
      <c r="AN470" s="262"/>
      <c r="AO470" s="262"/>
      <c r="AP470" s="538"/>
      <c r="AQ470" s="262"/>
      <c r="AR470" s="262"/>
      <c r="AS470" s="262"/>
      <c r="AT470" s="262"/>
      <c r="AU470" s="262"/>
      <c r="AV470" s="262"/>
      <c r="AW470" s="262"/>
      <c r="AX470" s="262"/>
      <c r="AY470" s="262"/>
      <c r="AZ470" s="262"/>
      <c r="BA470" s="262"/>
      <c r="BB470" s="262"/>
      <c r="BC470" s="262"/>
      <c r="BD470" s="262"/>
      <c r="BE470" s="264"/>
      <c r="BF470" s="538"/>
      <c r="BG470" s="576" t="str">
        <f t="shared" si="76"/>
        <v xml:space="preserve"> </v>
      </c>
      <c r="BH470" s="576" t="str">
        <f t="shared" si="78"/>
        <v xml:space="preserve"> </v>
      </c>
      <c r="BI470" s="576" t="str">
        <f t="shared" si="79"/>
        <v xml:space="preserve"> </v>
      </c>
      <c r="BJ470" s="576" t="str">
        <f t="shared" si="80"/>
        <v xml:space="preserve"> </v>
      </c>
      <c r="BK470" s="538"/>
      <c r="BL470" s="257"/>
      <c r="BM470" s="257"/>
      <c r="BN470" s="273"/>
      <c r="BO470" s="257"/>
      <c r="BP470" s="273"/>
      <c r="BQ470" s="273"/>
      <c r="BR470" s="273"/>
      <c r="BS470" s="262"/>
      <c r="BT470" s="262"/>
      <c r="BU470" s="262"/>
      <c r="BV470" s="262"/>
      <c r="BW470" s="262"/>
      <c r="BX470" s="538"/>
      <c r="BY470" s="262"/>
      <c r="BZ470" s="262"/>
      <c r="CA470" s="262"/>
      <c r="CB470" s="262"/>
      <c r="CC470" s="262"/>
      <c r="CD470" s="262"/>
      <c r="CE470" s="262"/>
      <c r="CF470" s="262"/>
      <c r="CG470" s="262"/>
      <c r="CH470" s="262"/>
      <c r="CI470" s="262"/>
      <c r="CJ470" s="262"/>
      <c r="CK470" s="262"/>
      <c r="CL470" s="262"/>
      <c r="CM470" s="264"/>
      <c r="CN470" s="538"/>
      <c r="CO470" s="576" t="str">
        <f t="shared" si="77"/>
        <v xml:space="preserve"> </v>
      </c>
      <c r="CP470" s="576" t="str">
        <f t="shared" si="81"/>
        <v xml:space="preserve"> </v>
      </c>
      <c r="CQ470" s="576" t="str">
        <f t="shared" si="82"/>
        <v xml:space="preserve"> </v>
      </c>
      <c r="CR470" s="576" t="str">
        <f t="shared" si="83"/>
        <v xml:space="preserve"> </v>
      </c>
      <c r="CS470" s="102"/>
      <c r="CT470" s="271"/>
    </row>
    <row r="471" spans="2:98" ht="12.75" x14ac:dyDescent="0.25">
      <c r="B471" s="376">
        <f>'Données démographiques'!B470</f>
        <v>0</v>
      </c>
      <c r="C471" s="376">
        <f>'Données démographiques'!C470</f>
        <v>0</v>
      </c>
      <c r="D471" s="377">
        <f>'Données démographiques'!D470</f>
        <v>0</v>
      </c>
      <c r="E471" s="377">
        <f>'Données démographiques'!E470</f>
        <v>0</v>
      </c>
      <c r="F471" s="377">
        <f>'Données démographiques'!F470</f>
        <v>0</v>
      </c>
      <c r="G471" s="102"/>
      <c r="H471" s="258"/>
      <c r="I471" s="493"/>
      <c r="J471" s="493"/>
      <c r="K471" s="258"/>
      <c r="L471" s="259"/>
      <c r="M471" s="493"/>
      <c r="N471" s="258"/>
      <c r="O471" s="259"/>
      <c r="P471" s="260"/>
      <c r="Q471" s="260"/>
      <c r="R471" s="260"/>
      <c r="S471" s="260"/>
      <c r="T471" s="260"/>
      <c r="U471" s="539"/>
      <c r="V471" s="258"/>
      <c r="W471" s="430"/>
      <c r="X471" s="430"/>
      <c r="Y471" s="102"/>
      <c r="Z471" s="258"/>
      <c r="AA471" s="431"/>
      <c r="AB471" s="431"/>
      <c r="AC471" s="102"/>
      <c r="AD471" s="259"/>
      <c r="AE471" s="259"/>
      <c r="AF471" s="258"/>
      <c r="AG471" s="259"/>
      <c r="AH471" s="258"/>
      <c r="AI471" s="258"/>
      <c r="AJ471" s="258"/>
      <c r="AK471" s="263"/>
      <c r="AL471" s="263"/>
      <c r="AM471" s="263"/>
      <c r="AN471" s="263"/>
      <c r="AO471" s="263"/>
      <c r="AP471" s="538"/>
      <c r="AQ471" s="263"/>
      <c r="AR471" s="263"/>
      <c r="AS471" s="263"/>
      <c r="AT471" s="263"/>
      <c r="AU471" s="263"/>
      <c r="AV471" s="263"/>
      <c r="AW471" s="263"/>
      <c r="AX471" s="263"/>
      <c r="AY471" s="263"/>
      <c r="AZ471" s="263"/>
      <c r="BA471" s="263"/>
      <c r="BB471" s="263"/>
      <c r="BC471" s="263"/>
      <c r="BD471" s="263"/>
      <c r="BE471" s="265"/>
      <c r="BF471" s="538"/>
      <c r="BG471" s="577" t="str">
        <f t="shared" si="76"/>
        <v xml:space="preserve"> </v>
      </c>
      <c r="BH471" s="577" t="str">
        <f t="shared" si="78"/>
        <v xml:space="preserve"> </v>
      </c>
      <c r="BI471" s="577" t="str">
        <f t="shared" si="79"/>
        <v xml:space="preserve"> </v>
      </c>
      <c r="BJ471" s="577" t="str">
        <f t="shared" si="80"/>
        <v xml:space="preserve"> </v>
      </c>
      <c r="BK471" s="538"/>
      <c r="BL471" s="259"/>
      <c r="BM471" s="259"/>
      <c r="BN471" s="258"/>
      <c r="BO471" s="259"/>
      <c r="BP471" s="258"/>
      <c r="BQ471" s="258"/>
      <c r="BR471" s="258"/>
      <c r="BS471" s="263"/>
      <c r="BT471" s="263"/>
      <c r="BU471" s="263"/>
      <c r="BV471" s="263"/>
      <c r="BW471" s="263"/>
      <c r="BX471" s="538"/>
      <c r="BY471" s="263"/>
      <c r="BZ471" s="263"/>
      <c r="CA471" s="263"/>
      <c r="CB471" s="263"/>
      <c r="CC471" s="263"/>
      <c r="CD471" s="263"/>
      <c r="CE471" s="263"/>
      <c r="CF471" s="263"/>
      <c r="CG471" s="263"/>
      <c r="CH471" s="263"/>
      <c r="CI471" s="263"/>
      <c r="CJ471" s="263"/>
      <c r="CK471" s="263"/>
      <c r="CL471" s="263"/>
      <c r="CM471" s="265"/>
      <c r="CN471" s="538"/>
      <c r="CO471" s="577" t="str">
        <f t="shared" si="77"/>
        <v xml:space="preserve"> </v>
      </c>
      <c r="CP471" s="577" t="str">
        <f t="shared" si="81"/>
        <v xml:space="preserve"> </v>
      </c>
      <c r="CQ471" s="577" t="str">
        <f t="shared" si="82"/>
        <v xml:space="preserve"> </v>
      </c>
      <c r="CR471" s="577" t="str">
        <f t="shared" si="83"/>
        <v xml:space="preserve"> </v>
      </c>
      <c r="CS471" s="102"/>
      <c r="CT471" s="530"/>
    </row>
    <row r="472" spans="2:98" ht="12.75" x14ac:dyDescent="0.25">
      <c r="B472" s="169">
        <f>'Données démographiques'!B471</f>
        <v>0</v>
      </c>
      <c r="C472" s="169">
        <f>'Données démographiques'!C471</f>
        <v>0</v>
      </c>
      <c r="D472" s="170">
        <f>'Données démographiques'!D471</f>
        <v>0</v>
      </c>
      <c r="E472" s="170">
        <f>'Données démographiques'!E471</f>
        <v>0</v>
      </c>
      <c r="F472" s="170">
        <f>'Données démographiques'!F471</f>
        <v>0</v>
      </c>
      <c r="G472" s="102"/>
      <c r="H472" s="273"/>
      <c r="I472" s="274"/>
      <c r="J472" s="274"/>
      <c r="K472" s="273"/>
      <c r="L472" s="257"/>
      <c r="M472" s="274"/>
      <c r="N472" s="273"/>
      <c r="O472" s="257"/>
      <c r="P472" s="278"/>
      <c r="Q472" s="278"/>
      <c r="R472" s="278"/>
      <c r="S472" s="278"/>
      <c r="T472" s="278"/>
      <c r="U472" s="537"/>
      <c r="V472" s="273"/>
      <c r="W472" s="255"/>
      <c r="X472" s="255"/>
      <c r="Y472" s="102"/>
      <c r="Z472" s="273"/>
      <c r="AA472" s="172"/>
      <c r="AB472" s="172"/>
      <c r="AC472" s="102"/>
      <c r="AD472" s="257"/>
      <c r="AE472" s="257"/>
      <c r="AF472" s="273"/>
      <c r="AG472" s="257"/>
      <c r="AH472" s="273"/>
      <c r="AI472" s="273"/>
      <c r="AJ472" s="273"/>
      <c r="AK472" s="262"/>
      <c r="AL472" s="262"/>
      <c r="AM472" s="262"/>
      <c r="AN472" s="262"/>
      <c r="AO472" s="262"/>
      <c r="AP472" s="538"/>
      <c r="AQ472" s="262"/>
      <c r="AR472" s="262"/>
      <c r="AS472" s="262"/>
      <c r="AT472" s="262"/>
      <c r="AU472" s="262"/>
      <c r="AV472" s="262"/>
      <c r="AW472" s="262"/>
      <c r="AX472" s="262"/>
      <c r="AY472" s="262"/>
      <c r="AZ472" s="262"/>
      <c r="BA472" s="262"/>
      <c r="BB472" s="262"/>
      <c r="BC472" s="262"/>
      <c r="BD472" s="262"/>
      <c r="BE472" s="264"/>
      <c r="BF472" s="538"/>
      <c r="BG472" s="576" t="str">
        <f t="shared" si="76"/>
        <v xml:space="preserve"> </v>
      </c>
      <c r="BH472" s="576" t="str">
        <f t="shared" si="78"/>
        <v xml:space="preserve"> </v>
      </c>
      <c r="BI472" s="576" t="str">
        <f t="shared" si="79"/>
        <v xml:space="preserve"> </v>
      </c>
      <c r="BJ472" s="576" t="str">
        <f t="shared" si="80"/>
        <v xml:space="preserve"> </v>
      </c>
      <c r="BK472" s="538"/>
      <c r="BL472" s="257"/>
      <c r="BM472" s="257"/>
      <c r="BN472" s="273"/>
      <c r="BO472" s="257"/>
      <c r="BP472" s="273"/>
      <c r="BQ472" s="273"/>
      <c r="BR472" s="273"/>
      <c r="BS472" s="262"/>
      <c r="BT472" s="262"/>
      <c r="BU472" s="262"/>
      <c r="BV472" s="262"/>
      <c r="BW472" s="262"/>
      <c r="BX472" s="538"/>
      <c r="BY472" s="262"/>
      <c r="BZ472" s="262"/>
      <c r="CA472" s="262"/>
      <c r="CB472" s="262"/>
      <c r="CC472" s="262"/>
      <c r="CD472" s="262"/>
      <c r="CE472" s="262"/>
      <c r="CF472" s="262"/>
      <c r="CG472" s="262"/>
      <c r="CH472" s="262"/>
      <c r="CI472" s="262"/>
      <c r="CJ472" s="262"/>
      <c r="CK472" s="262"/>
      <c r="CL472" s="262"/>
      <c r="CM472" s="264"/>
      <c r="CN472" s="538"/>
      <c r="CO472" s="576" t="str">
        <f t="shared" si="77"/>
        <v xml:space="preserve"> </v>
      </c>
      <c r="CP472" s="576" t="str">
        <f t="shared" si="81"/>
        <v xml:space="preserve"> </v>
      </c>
      <c r="CQ472" s="576" t="str">
        <f t="shared" si="82"/>
        <v xml:space="preserve"> </v>
      </c>
      <c r="CR472" s="576" t="str">
        <f t="shared" si="83"/>
        <v xml:space="preserve"> </v>
      </c>
      <c r="CS472" s="102"/>
      <c r="CT472" s="271"/>
    </row>
    <row r="473" spans="2:98" ht="12.75" x14ac:dyDescent="0.25">
      <c r="B473" s="376">
        <f>'Données démographiques'!B472</f>
        <v>0</v>
      </c>
      <c r="C473" s="376">
        <f>'Données démographiques'!C472</f>
        <v>0</v>
      </c>
      <c r="D473" s="377">
        <f>'Données démographiques'!D472</f>
        <v>0</v>
      </c>
      <c r="E473" s="377">
        <f>'Données démographiques'!E472</f>
        <v>0</v>
      </c>
      <c r="F473" s="377">
        <f>'Données démographiques'!F472</f>
        <v>0</v>
      </c>
      <c r="G473" s="102"/>
      <c r="H473" s="258"/>
      <c r="I473" s="493"/>
      <c r="J473" s="493"/>
      <c r="K473" s="258"/>
      <c r="L473" s="259"/>
      <c r="M473" s="493"/>
      <c r="N473" s="258"/>
      <c r="O473" s="259"/>
      <c r="P473" s="260"/>
      <c r="Q473" s="260"/>
      <c r="R473" s="260"/>
      <c r="S473" s="260"/>
      <c r="T473" s="260"/>
      <c r="U473" s="539"/>
      <c r="V473" s="258"/>
      <c r="W473" s="430"/>
      <c r="X473" s="430"/>
      <c r="Y473" s="102"/>
      <c r="Z473" s="258"/>
      <c r="AA473" s="431"/>
      <c r="AB473" s="431"/>
      <c r="AC473" s="102"/>
      <c r="AD473" s="259"/>
      <c r="AE473" s="259"/>
      <c r="AF473" s="258"/>
      <c r="AG473" s="259"/>
      <c r="AH473" s="258"/>
      <c r="AI473" s="258"/>
      <c r="AJ473" s="258"/>
      <c r="AK473" s="263"/>
      <c r="AL473" s="263"/>
      <c r="AM473" s="263"/>
      <c r="AN473" s="263"/>
      <c r="AO473" s="263"/>
      <c r="AP473" s="538"/>
      <c r="AQ473" s="263"/>
      <c r="AR473" s="263"/>
      <c r="AS473" s="263"/>
      <c r="AT473" s="263"/>
      <c r="AU473" s="263"/>
      <c r="AV473" s="263"/>
      <c r="AW473" s="263"/>
      <c r="AX473" s="263"/>
      <c r="AY473" s="263"/>
      <c r="AZ473" s="263"/>
      <c r="BA473" s="263"/>
      <c r="BB473" s="263"/>
      <c r="BC473" s="263"/>
      <c r="BD473" s="263"/>
      <c r="BE473" s="265"/>
      <c r="BF473" s="538"/>
      <c r="BG473" s="577" t="str">
        <f t="shared" si="76"/>
        <v xml:space="preserve"> </v>
      </c>
      <c r="BH473" s="577" t="str">
        <f t="shared" si="78"/>
        <v xml:space="preserve"> </v>
      </c>
      <c r="BI473" s="577" t="str">
        <f t="shared" si="79"/>
        <v xml:space="preserve"> </v>
      </c>
      <c r="BJ473" s="577" t="str">
        <f t="shared" si="80"/>
        <v xml:space="preserve"> </v>
      </c>
      <c r="BK473" s="538"/>
      <c r="BL473" s="259"/>
      <c r="BM473" s="259"/>
      <c r="BN473" s="258"/>
      <c r="BO473" s="259"/>
      <c r="BP473" s="258"/>
      <c r="BQ473" s="258"/>
      <c r="BR473" s="258"/>
      <c r="BS473" s="263"/>
      <c r="BT473" s="263"/>
      <c r="BU473" s="263"/>
      <c r="BV473" s="263"/>
      <c r="BW473" s="263"/>
      <c r="BX473" s="538"/>
      <c r="BY473" s="263"/>
      <c r="BZ473" s="263"/>
      <c r="CA473" s="263"/>
      <c r="CB473" s="263"/>
      <c r="CC473" s="263"/>
      <c r="CD473" s="263"/>
      <c r="CE473" s="263"/>
      <c r="CF473" s="263"/>
      <c r="CG473" s="263"/>
      <c r="CH473" s="263"/>
      <c r="CI473" s="263"/>
      <c r="CJ473" s="263"/>
      <c r="CK473" s="263"/>
      <c r="CL473" s="263"/>
      <c r="CM473" s="265"/>
      <c r="CN473" s="538"/>
      <c r="CO473" s="577" t="str">
        <f t="shared" si="77"/>
        <v xml:space="preserve"> </v>
      </c>
      <c r="CP473" s="577" t="str">
        <f t="shared" si="81"/>
        <v xml:space="preserve"> </v>
      </c>
      <c r="CQ473" s="577" t="str">
        <f t="shared" si="82"/>
        <v xml:space="preserve"> </v>
      </c>
      <c r="CR473" s="577" t="str">
        <f t="shared" si="83"/>
        <v xml:space="preserve"> </v>
      </c>
      <c r="CS473" s="102"/>
      <c r="CT473" s="530"/>
    </row>
    <row r="474" spans="2:98" ht="12.75" x14ac:dyDescent="0.25">
      <c r="B474" s="169">
        <f>'Données démographiques'!B473</f>
        <v>0</v>
      </c>
      <c r="C474" s="169">
        <f>'Données démographiques'!C473</f>
        <v>0</v>
      </c>
      <c r="D474" s="170">
        <f>'Données démographiques'!D473</f>
        <v>0</v>
      </c>
      <c r="E474" s="170">
        <f>'Données démographiques'!E473</f>
        <v>0</v>
      </c>
      <c r="F474" s="170">
        <f>'Données démographiques'!F473</f>
        <v>0</v>
      </c>
      <c r="G474" s="102"/>
      <c r="H474" s="273"/>
      <c r="I474" s="274"/>
      <c r="J474" s="274"/>
      <c r="K474" s="273"/>
      <c r="L474" s="257"/>
      <c r="M474" s="274"/>
      <c r="N474" s="273"/>
      <c r="O474" s="257"/>
      <c r="P474" s="278"/>
      <c r="Q474" s="278"/>
      <c r="R474" s="278"/>
      <c r="S474" s="278"/>
      <c r="T474" s="278"/>
      <c r="U474" s="537"/>
      <c r="V474" s="273"/>
      <c r="W474" s="255"/>
      <c r="X474" s="255"/>
      <c r="Y474" s="102"/>
      <c r="Z474" s="273"/>
      <c r="AA474" s="172"/>
      <c r="AB474" s="172"/>
      <c r="AC474" s="102"/>
      <c r="AD474" s="257"/>
      <c r="AE474" s="257"/>
      <c r="AF474" s="273"/>
      <c r="AG474" s="257"/>
      <c r="AH474" s="273"/>
      <c r="AI474" s="273"/>
      <c r="AJ474" s="273"/>
      <c r="AK474" s="262"/>
      <c r="AL474" s="262"/>
      <c r="AM474" s="262"/>
      <c r="AN474" s="262"/>
      <c r="AO474" s="262"/>
      <c r="AP474" s="538"/>
      <c r="AQ474" s="262"/>
      <c r="AR474" s="262"/>
      <c r="AS474" s="262"/>
      <c r="AT474" s="262"/>
      <c r="AU474" s="262"/>
      <c r="AV474" s="262"/>
      <c r="AW474" s="262"/>
      <c r="AX474" s="262"/>
      <c r="AY474" s="262"/>
      <c r="AZ474" s="262"/>
      <c r="BA474" s="262"/>
      <c r="BB474" s="262"/>
      <c r="BC474" s="262"/>
      <c r="BD474" s="262"/>
      <c r="BE474" s="264"/>
      <c r="BF474" s="538"/>
      <c r="BG474" s="576" t="str">
        <f t="shared" si="76"/>
        <v xml:space="preserve"> </v>
      </c>
      <c r="BH474" s="576" t="str">
        <f t="shared" si="78"/>
        <v xml:space="preserve"> </v>
      </c>
      <c r="BI474" s="576" t="str">
        <f t="shared" si="79"/>
        <v xml:space="preserve"> </v>
      </c>
      <c r="BJ474" s="576" t="str">
        <f t="shared" si="80"/>
        <v xml:space="preserve"> </v>
      </c>
      <c r="BK474" s="538"/>
      <c r="BL474" s="257"/>
      <c r="BM474" s="257"/>
      <c r="BN474" s="273"/>
      <c r="BO474" s="257"/>
      <c r="BP474" s="273"/>
      <c r="BQ474" s="273"/>
      <c r="BR474" s="273"/>
      <c r="BS474" s="262"/>
      <c r="BT474" s="262"/>
      <c r="BU474" s="262"/>
      <c r="BV474" s="262"/>
      <c r="BW474" s="262"/>
      <c r="BX474" s="538"/>
      <c r="BY474" s="262"/>
      <c r="BZ474" s="262"/>
      <c r="CA474" s="262"/>
      <c r="CB474" s="262"/>
      <c r="CC474" s="262"/>
      <c r="CD474" s="262"/>
      <c r="CE474" s="262"/>
      <c r="CF474" s="262"/>
      <c r="CG474" s="262"/>
      <c r="CH474" s="262"/>
      <c r="CI474" s="262"/>
      <c r="CJ474" s="262"/>
      <c r="CK474" s="262"/>
      <c r="CL474" s="262"/>
      <c r="CM474" s="264"/>
      <c r="CN474" s="538"/>
      <c r="CO474" s="576" t="str">
        <f t="shared" si="77"/>
        <v xml:space="preserve"> </v>
      </c>
      <c r="CP474" s="576" t="str">
        <f t="shared" si="81"/>
        <v xml:space="preserve"> </v>
      </c>
      <c r="CQ474" s="576" t="str">
        <f t="shared" si="82"/>
        <v xml:space="preserve"> </v>
      </c>
      <c r="CR474" s="576" t="str">
        <f t="shared" si="83"/>
        <v xml:space="preserve"> </v>
      </c>
      <c r="CS474" s="102"/>
      <c r="CT474" s="271"/>
    </row>
    <row r="475" spans="2:98" ht="12.75" x14ac:dyDescent="0.25">
      <c r="B475" s="376">
        <f>'Données démographiques'!B474</f>
        <v>0</v>
      </c>
      <c r="C475" s="376">
        <f>'Données démographiques'!C474</f>
        <v>0</v>
      </c>
      <c r="D475" s="377">
        <f>'Données démographiques'!D474</f>
        <v>0</v>
      </c>
      <c r="E475" s="377">
        <f>'Données démographiques'!E474</f>
        <v>0</v>
      </c>
      <c r="F475" s="377">
        <f>'Données démographiques'!F474</f>
        <v>0</v>
      </c>
      <c r="G475" s="102"/>
      <c r="H475" s="258"/>
      <c r="I475" s="493"/>
      <c r="J475" s="493"/>
      <c r="K475" s="258"/>
      <c r="L475" s="259"/>
      <c r="M475" s="493"/>
      <c r="N475" s="258"/>
      <c r="O475" s="259"/>
      <c r="P475" s="260"/>
      <c r="Q475" s="260"/>
      <c r="R475" s="260"/>
      <c r="S475" s="260"/>
      <c r="T475" s="260"/>
      <c r="U475" s="539"/>
      <c r="V475" s="258"/>
      <c r="W475" s="430"/>
      <c r="X475" s="430"/>
      <c r="Y475" s="102"/>
      <c r="Z475" s="258"/>
      <c r="AA475" s="431"/>
      <c r="AB475" s="431"/>
      <c r="AC475" s="102"/>
      <c r="AD475" s="259"/>
      <c r="AE475" s="259"/>
      <c r="AF475" s="258"/>
      <c r="AG475" s="259"/>
      <c r="AH475" s="258"/>
      <c r="AI475" s="258"/>
      <c r="AJ475" s="258"/>
      <c r="AK475" s="263"/>
      <c r="AL475" s="263"/>
      <c r="AM475" s="263"/>
      <c r="AN475" s="263"/>
      <c r="AO475" s="263"/>
      <c r="AP475" s="538"/>
      <c r="AQ475" s="263"/>
      <c r="AR475" s="263"/>
      <c r="AS475" s="263"/>
      <c r="AT475" s="263"/>
      <c r="AU475" s="263"/>
      <c r="AV475" s="263"/>
      <c r="AW475" s="263"/>
      <c r="AX475" s="263"/>
      <c r="AY475" s="263"/>
      <c r="AZ475" s="263"/>
      <c r="BA475" s="263"/>
      <c r="BB475" s="263"/>
      <c r="BC475" s="263"/>
      <c r="BD475" s="263"/>
      <c r="BE475" s="265"/>
      <c r="BF475" s="538"/>
      <c r="BG475" s="577" t="str">
        <f t="shared" si="76"/>
        <v xml:space="preserve"> </v>
      </c>
      <c r="BH475" s="577" t="str">
        <f t="shared" si="78"/>
        <v xml:space="preserve"> </v>
      </c>
      <c r="BI475" s="577" t="str">
        <f t="shared" si="79"/>
        <v xml:space="preserve"> </v>
      </c>
      <c r="BJ475" s="577" t="str">
        <f t="shared" si="80"/>
        <v xml:space="preserve"> </v>
      </c>
      <c r="BK475" s="538"/>
      <c r="BL475" s="259"/>
      <c r="BM475" s="259"/>
      <c r="BN475" s="258"/>
      <c r="BO475" s="259"/>
      <c r="BP475" s="258"/>
      <c r="BQ475" s="258"/>
      <c r="BR475" s="258"/>
      <c r="BS475" s="263"/>
      <c r="BT475" s="263"/>
      <c r="BU475" s="263"/>
      <c r="BV475" s="263"/>
      <c r="BW475" s="263"/>
      <c r="BX475" s="538"/>
      <c r="BY475" s="263"/>
      <c r="BZ475" s="263"/>
      <c r="CA475" s="263"/>
      <c r="CB475" s="263"/>
      <c r="CC475" s="263"/>
      <c r="CD475" s="263"/>
      <c r="CE475" s="263"/>
      <c r="CF475" s="263"/>
      <c r="CG475" s="263"/>
      <c r="CH475" s="263"/>
      <c r="CI475" s="263"/>
      <c r="CJ475" s="263"/>
      <c r="CK475" s="263"/>
      <c r="CL475" s="263"/>
      <c r="CM475" s="265"/>
      <c r="CN475" s="538"/>
      <c r="CO475" s="577" t="str">
        <f t="shared" si="77"/>
        <v xml:space="preserve"> </v>
      </c>
      <c r="CP475" s="577" t="str">
        <f t="shared" si="81"/>
        <v xml:space="preserve"> </v>
      </c>
      <c r="CQ475" s="577" t="str">
        <f t="shared" si="82"/>
        <v xml:space="preserve"> </v>
      </c>
      <c r="CR475" s="577" t="str">
        <f t="shared" si="83"/>
        <v xml:space="preserve"> </v>
      </c>
      <c r="CS475" s="102"/>
      <c r="CT475" s="530"/>
    </row>
    <row r="476" spans="2:98" ht="12.75" x14ac:dyDescent="0.25">
      <c r="B476" s="169">
        <f>'Données démographiques'!B475</f>
        <v>0</v>
      </c>
      <c r="C476" s="169">
        <f>'Données démographiques'!C475</f>
        <v>0</v>
      </c>
      <c r="D476" s="170">
        <f>'Données démographiques'!D475</f>
        <v>0</v>
      </c>
      <c r="E476" s="170">
        <f>'Données démographiques'!E475</f>
        <v>0</v>
      </c>
      <c r="F476" s="170">
        <f>'Données démographiques'!F475</f>
        <v>0</v>
      </c>
      <c r="G476" s="102"/>
      <c r="H476" s="273"/>
      <c r="I476" s="274"/>
      <c r="J476" s="274"/>
      <c r="K476" s="273"/>
      <c r="L476" s="257"/>
      <c r="M476" s="274"/>
      <c r="N476" s="273"/>
      <c r="O476" s="257"/>
      <c r="P476" s="278"/>
      <c r="Q476" s="278"/>
      <c r="R476" s="278"/>
      <c r="S476" s="278"/>
      <c r="T476" s="278"/>
      <c r="U476" s="537"/>
      <c r="V476" s="273"/>
      <c r="W476" s="255"/>
      <c r="X476" s="255"/>
      <c r="Y476" s="102"/>
      <c r="Z476" s="273"/>
      <c r="AA476" s="172"/>
      <c r="AB476" s="172"/>
      <c r="AC476" s="102"/>
      <c r="AD476" s="257"/>
      <c r="AE476" s="257"/>
      <c r="AF476" s="273"/>
      <c r="AG476" s="257"/>
      <c r="AH476" s="273"/>
      <c r="AI476" s="273"/>
      <c r="AJ476" s="273"/>
      <c r="AK476" s="262"/>
      <c r="AL476" s="262"/>
      <c r="AM476" s="262"/>
      <c r="AN476" s="262"/>
      <c r="AO476" s="262"/>
      <c r="AP476" s="538"/>
      <c r="AQ476" s="262"/>
      <c r="AR476" s="262"/>
      <c r="AS476" s="262"/>
      <c r="AT476" s="262"/>
      <c r="AU476" s="262"/>
      <c r="AV476" s="262"/>
      <c r="AW476" s="262"/>
      <c r="AX476" s="262"/>
      <c r="AY476" s="262"/>
      <c r="AZ476" s="262"/>
      <c r="BA476" s="262"/>
      <c r="BB476" s="262"/>
      <c r="BC476" s="262"/>
      <c r="BD476" s="262"/>
      <c r="BE476" s="264"/>
      <c r="BF476" s="538"/>
      <c r="BG476" s="576" t="str">
        <f t="shared" si="76"/>
        <v xml:space="preserve"> </v>
      </c>
      <c r="BH476" s="576" t="str">
        <f t="shared" si="78"/>
        <v xml:space="preserve"> </v>
      </c>
      <c r="BI476" s="576" t="str">
        <f t="shared" si="79"/>
        <v xml:space="preserve"> </v>
      </c>
      <c r="BJ476" s="576" t="str">
        <f t="shared" si="80"/>
        <v xml:space="preserve"> </v>
      </c>
      <c r="BK476" s="538"/>
      <c r="BL476" s="257"/>
      <c r="BM476" s="257"/>
      <c r="BN476" s="273"/>
      <c r="BO476" s="257"/>
      <c r="BP476" s="273"/>
      <c r="BQ476" s="273"/>
      <c r="BR476" s="273"/>
      <c r="BS476" s="262"/>
      <c r="BT476" s="262"/>
      <c r="BU476" s="262"/>
      <c r="BV476" s="262"/>
      <c r="BW476" s="262"/>
      <c r="BX476" s="538"/>
      <c r="BY476" s="262"/>
      <c r="BZ476" s="262"/>
      <c r="CA476" s="262"/>
      <c r="CB476" s="262"/>
      <c r="CC476" s="262"/>
      <c r="CD476" s="262"/>
      <c r="CE476" s="262"/>
      <c r="CF476" s="262"/>
      <c r="CG476" s="262"/>
      <c r="CH476" s="262"/>
      <c r="CI476" s="262"/>
      <c r="CJ476" s="262"/>
      <c r="CK476" s="262"/>
      <c r="CL476" s="262"/>
      <c r="CM476" s="264"/>
      <c r="CN476" s="538"/>
      <c r="CO476" s="576" t="str">
        <f t="shared" si="77"/>
        <v xml:space="preserve"> </v>
      </c>
      <c r="CP476" s="576" t="str">
        <f t="shared" si="81"/>
        <v xml:space="preserve"> </v>
      </c>
      <c r="CQ476" s="576" t="str">
        <f t="shared" si="82"/>
        <v xml:space="preserve"> </v>
      </c>
      <c r="CR476" s="576" t="str">
        <f t="shared" si="83"/>
        <v xml:space="preserve"> </v>
      </c>
      <c r="CS476" s="102"/>
      <c r="CT476" s="271"/>
    </row>
    <row r="477" spans="2:98" ht="12.75" x14ac:dyDescent="0.25">
      <c r="B477" s="376">
        <f>'Données démographiques'!B476</f>
        <v>0</v>
      </c>
      <c r="C477" s="376">
        <f>'Données démographiques'!C476</f>
        <v>0</v>
      </c>
      <c r="D477" s="377">
        <f>'Données démographiques'!D476</f>
        <v>0</v>
      </c>
      <c r="E477" s="377">
        <f>'Données démographiques'!E476</f>
        <v>0</v>
      </c>
      <c r="F477" s="377">
        <f>'Données démographiques'!F476</f>
        <v>0</v>
      </c>
      <c r="G477" s="102"/>
      <c r="H477" s="258"/>
      <c r="I477" s="493"/>
      <c r="J477" s="493"/>
      <c r="K477" s="258"/>
      <c r="L477" s="259"/>
      <c r="M477" s="493"/>
      <c r="N477" s="258"/>
      <c r="O477" s="259"/>
      <c r="P477" s="260"/>
      <c r="Q477" s="260"/>
      <c r="R477" s="260"/>
      <c r="S477" s="260"/>
      <c r="T477" s="260"/>
      <c r="U477" s="539"/>
      <c r="V477" s="258"/>
      <c r="W477" s="430"/>
      <c r="X477" s="430"/>
      <c r="Y477" s="102"/>
      <c r="Z477" s="258"/>
      <c r="AA477" s="431"/>
      <c r="AB477" s="431"/>
      <c r="AC477" s="102"/>
      <c r="AD477" s="259"/>
      <c r="AE477" s="259"/>
      <c r="AF477" s="258"/>
      <c r="AG477" s="259"/>
      <c r="AH477" s="258"/>
      <c r="AI477" s="258"/>
      <c r="AJ477" s="258"/>
      <c r="AK477" s="263"/>
      <c r="AL477" s="263"/>
      <c r="AM477" s="263"/>
      <c r="AN477" s="263"/>
      <c r="AO477" s="263"/>
      <c r="AP477" s="538"/>
      <c r="AQ477" s="263"/>
      <c r="AR477" s="263"/>
      <c r="AS477" s="263"/>
      <c r="AT477" s="263"/>
      <c r="AU477" s="263"/>
      <c r="AV477" s="263"/>
      <c r="AW477" s="263"/>
      <c r="AX477" s="263"/>
      <c r="AY477" s="263"/>
      <c r="AZ477" s="263"/>
      <c r="BA477" s="263"/>
      <c r="BB477" s="263"/>
      <c r="BC477" s="263"/>
      <c r="BD477" s="263"/>
      <c r="BE477" s="265"/>
      <c r="BF477" s="538"/>
      <c r="BG477" s="577" t="str">
        <f t="shared" si="76"/>
        <v xml:space="preserve"> </v>
      </c>
      <c r="BH477" s="577" t="str">
        <f t="shared" si="78"/>
        <v xml:space="preserve"> </v>
      </c>
      <c r="BI477" s="577" t="str">
        <f t="shared" si="79"/>
        <v xml:space="preserve"> </v>
      </c>
      <c r="BJ477" s="577" t="str">
        <f t="shared" si="80"/>
        <v xml:space="preserve"> </v>
      </c>
      <c r="BK477" s="538"/>
      <c r="BL477" s="259"/>
      <c r="BM477" s="259"/>
      <c r="BN477" s="258"/>
      <c r="BO477" s="259"/>
      <c r="BP477" s="258"/>
      <c r="BQ477" s="258"/>
      <c r="BR477" s="258"/>
      <c r="BS477" s="263"/>
      <c r="BT477" s="263"/>
      <c r="BU477" s="263"/>
      <c r="BV477" s="263"/>
      <c r="BW477" s="263"/>
      <c r="BX477" s="538"/>
      <c r="BY477" s="263"/>
      <c r="BZ477" s="263"/>
      <c r="CA477" s="263"/>
      <c r="CB477" s="263"/>
      <c r="CC477" s="263"/>
      <c r="CD477" s="263"/>
      <c r="CE477" s="263"/>
      <c r="CF477" s="263"/>
      <c r="CG477" s="263"/>
      <c r="CH477" s="263"/>
      <c r="CI477" s="263"/>
      <c r="CJ477" s="263"/>
      <c r="CK477" s="263"/>
      <c r="CL477" s="263"/>
      <c r="CM477" s="265"/>
      <c r="CN477" s="538"/>
      <c r="CO477" s="577" t="str">
        <f t="shared" si="77"/>
        <v xml:space="preserve"> </v>
      </c>
      <c r="CP477" s="577" t="str">
        <f t="shared" si="81"/>
        <v xml:space="preserve"> </v>
      </c>
      <c r="CQ477" s="577" t="str">
        <f t="shared" si="82"/>
        <v xml:space="preserve"> </v>
      </c>
      <c r="CR477" s="577" t="str">
        <f t="shared" si="83"/>
        <v xml:space="preserve"> </v>
      </c>
      <c r="CS477" s="102"/>
      <c r="CT477" s="530"/>
    </row>
    <row r="478" spans="2:98" ht="12.75" x14ac:dyDescent="0.25">
      <c r="B478" s="169">
        <f>'Données démographiques'!B477</f>
        <v>0</v>
      </c>
      <c r="C478" s="169">
        <f>'Données démographiques'!C477</f>
        <v>0</v>
      </c>
      <c r="D478" s="170">
        <f>'Données démographiques'!D477</f>
        <v>0</v>
      </c>
      <c r="E478" s="170">
        <f>'Données démographiques'!E477</f>
        <v>0</v>
      </c>
      <c r="F478" s="170">
        <f>'Données démographiques'!F477</f>
        <v>0</v>
      </c>
      <c r="G478" s="102"/>
      <c r="H478" s="273"/>
      <c r="I478" s="274"/>
      <c r="J478" s="274"/>
      <c r="K478" s="273"/>
      <c r="L478" s="257"/>
      <c r="M478" s="274"/>
      <c r="N478" s="273"/>
      <c r="O478" s="257"/>
      <c r="P478" s="278"/>
      <c r="Q478" s="278"/>
      <c r="R478" s="278"/>
      <c r="S478" s="278"/>
      <c r="T478" s="278"/>
      <c r="U478" s="537"/>
      <c r="V478" s="273"/>
      <c r="W478" s="255"/>
      <c r="X478" s="255"/>
      <c r="Y478" s="102"/>
      <c r="Z478" s="273"/>
      <c r="AA478" s="172"/>
      <c r="AB478" s="172"/>
      <c r="AC478" s="102"/>
      <c r="AD478" s="257"/>
      <c r="AE478" s="257"/>
      <c r="AF478" s="273"/>
      <c r="AG478" s="257"/>
      <c r="AH478" s="273"/>
      <c r="AI478" s="273"/>
      <c r="AJ478" s="273"/>
      <c r="AK478" s="262"/>
      <c r="AL478" s="262"/>
      <c r="AM478" s="262"/>
      <c r="AN478" s="262"/>
      <c r="AO478" s="262"/>
      <c r="AP478" s="538"/>
      <c r="AQ478" s="262"/>
      <c r="AR478" s="262"/>
      <c r="AS478" s="262"/>
      <c r="AT478" s="262"/>
      <c r="AU478" s="262"/>
      <c r="AV478" s="262"/>
      <c r="AW478" s="262"/>
      <c r="AX478" s="262"/>
      <c r="AY478" s="262"/>
      <c r="AZ478" s="262"/>
      <c r="BA478" s="262"/>
      <c r="BB478" s="262"/>
      <c r="BC478" s="262"/>
      <c r="BD478" s="262"/>
      <c r="BE478" s="264"/>
      <c r="BF478" s="538"/>
      <c r="BG478" s="576" t="str">
        <f t="shared" si="76"/>
        <v xml:space="preserve"> </v>
      </c>
      <c r="BH478" s="576" t="str">
        <f t="shared" si="78"/>
        <v xml:space="preserve"> </v>
      </c>
      <c r="BI478" s="576" t="str">
        <f t="shared" si="79"/>
        <v xml:space="preserve"> </v>
      </c>
      <c r="BJ478" s="576" t="str">
        <f t="shared" si="80"/>
        <v xml:space="preserve"> </v>
      </c>
      <c r="BK478" s="538"/>
      <c r="BL478" s="257"/>
      <c r="BM478" s="257"/>
      <c r="BN478" s="273"/>
      <c r="BO478" s="257"/>
      <c r="BP478" s="273"/>
      <c r="BQ478" s="273"/>
      <c r="BR478" s="273"/>
      <c r="BS478" s="262"/>
      <c r="BT478" s="262"/>
      <c r="BU478" s="262"/>
      <c r="BV478" s="262"/>
      <c r="BW478" s="262"/>
      <c r="BX478" s="538"/>
      <c r="BY478" s="262"/>
      <c r="BZ478" s="262"/>
      <c r="CA478" s="262"/>
      <c r="CB478" s="262"/>
      <c r="CC478" s="262"/>
      <c r="CD478" s="262"/>
      <c r="CE478" s="262"/>
      <c r="CF478" s="262"/>
      <c r="CG478" s="262"/>
      <c r="CH478" s="262"/>
      <c r="CI478" s="262"/>
      <c r="CJ478" s="262"/>
      <c r="CK478" s="262"/>
      <c r="CL478" s="262"/>
      <c r="CM478" s="264"/>
      <c r="CN478" s="538"/>
      <c r="CO478" s="576" t="str">
        <f t="shared" si="77"/>
        <v xml:space="preserve"> </v>
      </c>
      <c r="CP478" s="576" t="str">
        <f t="shared" si="81"/>
        <v xml:space="preserve"> </v>
      </c>
      <c r="CQ478" s="576" t="str">
        <f t="shared" si="82"/>
        <v xml:space="preserve"> </v>
      </c>
      <c r="CR478" s="576" t="str">
        <f t="shared" si="83"/>
        <v xml:space="preserve"> </v>
      </c>
      <c r="CS478" s="102"/>
      <c r="CT478" s="271"/>
    </row>
    <row r="479" spans="2:98" ht="12.75" x14ac:dyDescent="0.25">
      <c r="B479" s="376">
        <f>'Données démographiques'!B478</f>
        <v>0</v>
      </c>
      <c r="C479" s="376">
        <f>'Données démographiques'!C478</f>
        <v>0</v>
      </c>
      <c r="D479" s="377">
        <f>'Données démographiques'!D478</f>
        <v>0</v>
      </c>
      <c r="E479" s="377">
        <f>'Données démographiques'!E478</f>
        <v>0</v>
      </c>
      <c r="F479" s="377">
        <f>'Données démographiques'!F478</f>
        <v>0</v>
      </c>
      <c r="G479" s="102"/>
      <c r="H479" s="258"/>
      <c r="I479" s="493"/>
      <c r="J479" s="493"/>
      <c r="K479" s="258"/>
      <c r="L479" s="259"/>
      <c r="M479" s="493"/>
      <c r="N479" s="258"/>
      <c r="O479" s="259"/>
      <c r="P479" s="260"/>
      <c r="Q479" s="260"/>
      <c r="R479" s="260"/>
      <c r="S479" s="260"/>
      <c r="T479" s="260"/>
      <c r="U479" s="539"/>
      <c r="V479" s="258"/>
      <c r="W479" s="430"/>
      <c r="X479" s="430"/>
      <c r="Y479" s="102"/>
      <c r="Z479" s="258"/>
      <c r="AA479" s="431"/>
      <c r="AB479" s="431"/>
      <c r="AC479" s="102"/>
      <c r="AD479" s="259"/>
      <c r="AE479" s="259"/>
      <c r="AF479" s="258"/>
      <c r="AG479" s="259"/>
      <c r="AH479" s="258"/>
      <c r="AI479" s="258"/>
      <c r="AJ479" s="258"/>
      <c r="AK479" s="263"/>
      <c r="AL479" s="263"/>
      <c r="AM479" s="263"/>
      <c r="AN479" s="263"/>
      <c r="AO479" s="263"/>
      <c r="AP479" s="538"/>
      <c r="AQ479" s="263"/>
      <c r="AR479" s="263"/>
      <c r="AS479" s="263"/>
      <c r="AT479" s="263"/>
      <c r="AU479" s="263"/>
      <c r="AV479" s="263"/>
      <c r="AW479" s="263"/>
      <c r="AX479" s="263"/>
      <c r="AY479" s="263"/>
      <c r="AZ479" s="263"/>
      <c r="BA479" s="263"/>
      <c r="BB479" s="263"/>
      <c r="BC479" s="263"/>
      <c r="BD479" s="263"/>
      <c r="BE479" s="265"/>
      <c r="BF479" s="538"/>
      <c r="BG479" s="577" t="str">
        <f t="shared" si="76"/>
        <v xml:space="preserve"> </v>
      </c>
      <c r="BH479" s="577" t="str">
        <f t="shared" si="78"/>
        <v xml:space="preserve"> </v>
      </c>
      <c r="BI479" s="577" t="str">
        <f t="shared" si="79"/>
        <v xml:space="preserve"> </v>
      </c>
      <c r="BJ479" s="577" t="str">
        <f t="shared" si="80"/>
        <v xml:space="preserve"> </v>
      </c>
      <c r="BK479" s="538"/>
      <c r="BL479" s="259"/>
      <c r="BM479" s="259"/>
      <c r="BN479" s="258"/>
      <c r="BO479" s="259"/>
      <c r="BP479" s="258"/>
      <c r="BQ479" s="258"/>
      <c r="BR479" s="258"/>
      <c r="BS479" s="263"/>
      <c r="BT479" s="263"/>
      <c r="BU479" s="263"/>
      <c r="BV479" s="263"/>
      <c r="BW479" s="263"/>
      <c r="BX479" s="538"/>
      <c r="BY479" s="263"/>
      <c r="BZ479" s="263"/>
      <c r="CA479" s="263"/>
      <c r="CB479" s="263"/>
      <c r="CC479" s="263"/>
      <c r="CD479" s="263"/>
      <c r="CE479" s="263"/>
      <c r="CF479" s="263"/>
      <c r="CG479" s="263"/>
      <c r="CH479" s="263"/>
      <c r="CI479" s="263"/>
      <c r="CJ479" s="263"/>
      <c r="CK479" s="263"/>
      <c r="CL479" s="263"/>
      <c r="CM479" s="265"/>
      <c r="CN479" s="538"/>
      <c r="CO479" s="577" t="str">
        <f t="shared" si="77"/>
        <v xml:space="preserve"> </v>
      </c>
      <c r="CP479" s="577" t="str">
        <f t="shared" si="81"/>
        <v xml:space="preserve"> </v>
      </c>
      <c r="CQ479" s="577" t="str">
        <f t="shared" si="82"/>
        <v xml:space="preserve"> </v>
      </c>
      <c r="CR479" s="577" t="str">
        <f t="shared" si="83"/>
        <v xml:space="preserve"> </v>
      </c>
      <c r="CS479" s="102"/>
      <c r="CT479" s="530"/>
    </row>
    <row r="480" spans="2:98" ht="12.75" x14ac:dyDescent="0.25">
      <c r="B480" s="169">
        <f>'Données démographiques'!B479</f>
        <v>0</v>
      </c>
      <c r="C480" s="169">
        <f>'Données démographiques'!C479</f>
        <v>0</v>
      </c>
      <c r="D480" s="170">
        <f>'Données démographiques'!D479</f>
        <v>0</v>
      </c>
      <c r="E480" s="170">
        <f>'Données démographiques'!E479</f>
        <v>0</v>
      </c>
      <c r="F480" s="170">
        <f>'Données démographiques'!F479</f>
        <v>0</v>
      </c>
      <c r="G480" s="102"/>
      <c r="H480" s="273"/>
      <c r="I480" s="274"/>
      <c r="J480" s="274"/>
      <c r="K480" s="273"/>
      <c r="L480" s="257"/>
      <c r="M480" s="274"/>
      <c r="N480" s="273"/>
      <c r="O480" s="257"/>
      <c r="P480" s="278"/>
      <c r="Q480" s="278"/>
      <c r="R480" s="278"/>
      <c r="S480" s="278"/>
      <c r="T480" s="278"/>
      <c r="U480" s="537"/>
      <c r="V480" s="273"/>
      <c r="W480" s="255"/>
      <c r="X480" s="255"/>
      <c r="Y480" s="102"/>
      <c r="Z480" s="273"/>
      <c r="AA480" s="172"/>
      <c r="AB480" s="172"/>
      <c r="AC480" s="102"/>
      <c r="AD480" s="257"/>
      <c r="AE480" s="257"/>
      <c r="AF480" s="273"/>
      <c r="AG480" s="257"/>
      <c r="AH480" s="273"/>
      <c r="AI480" s="273"/>
      <c r="AJ480" s="273"/>
      <c r="AK480" s="262"/>
      <c r="AL480" s="262"/>
      <c r="AM480" s="262"/>
      <c r="AN480" s="262"/>
      <c r="AO480" s="262"/>
      <c r="AP480" s="538"/>
      <c r="AQ480" s="262"/>
      <c r="AR480" s="262"/>
      <c r="AS480" s="262"/>
      <c r="AT480" s="262"/>
      <c r="AU480" s="262"/>
      <c r="AV480" s="262"/>
      <c r="AW480" s="262"/>
      <c r="AX480" s="262"/>
      <c r="AY480" s="262"/>
      <c r="AZ480" s="262"/>
      <c r="BA480" s="262"/>
      <c r="BB480" s="262"/>
      <c r="BC480" s="262"/>
      <c r="BD480" s="262"/>
      <c r="BE480" s="264"/>
      <c r="BF480" s="538"/>
      <c r="BG480" s="576" t="str">
        <f t="shared" si="76"/>
        <v xml:space="preserve"> </v>
      </c>
      <c r="BH480" s="576" t="str">
        <f t="shared" si="78"/>
        <v xml:space="preserve"> </v>
      </c>
      <c r="BI480" s="576" t="str">
        <f t="shared" si="79"/>
        <v xml:space="preserve"> </v>
      </c>
      <c r="BJ480" s="576" t="str">
        <f t="shared" si="80"/>
        <v xml:space="preserve"> </v>
      </c>
      <c r="BK480" s="538"/>
      <c r="BL480" s="257"/>
      <c r="BM480" s="257"/>
      <c r="BN480" s="273"/>
      <c r="BO480" s="257"/>
      <c r="BP480" s="273"/>
      <c r="BQ480" s="273"/>
      <c r="BR480" s="273"/>
      <c r="BS480" s="262"/>
      <c r="BT480" s="262"/>
      <c r="BU480" s="262"/>
      <c r="BV480" s="262"/>
      <c r="BW480" s="262"/>
      <c r="BX480" s="538"/>
      <c r="BY480" s="262"/>
      <c r="BZ480" s="262"/>
      <c r="CA480" s="262"/>
      <c r="CB480" s="262"/>
      <c r="CC480" s="262"/>
      <c r="CD480" s="262"/>
      <c r="CE480" s="262"/>
      <c r="CF480" s="262"/>
      <c r="CG480" s="262"/>
      <c r="CH480" s="262"/>
      <c r="CI480" s="262"/>
      <c r="CJ480" s="262"/>
      <c r="CK480" s="262"/>
      <c r="CL480" s="262"/>
      <c r="CM480" s="264"/>
      <c r="CN480" s="538"/>
      <c r="CO480" s="576" t="str">
        <f t="shared" si="77"/>
        <v xml:space="preserve"> </v>
      </c>
      <c r="CP480" s="576" t="str">
        <f t="shared" si="81"/>
        <v xml:space="preserve"> </v>
      </c>
      <c r="CQ480" s="576" t="str">
        <f t="shared" si="82"/>
        <v xml:space="preserve"> </v>
      </c>
      <c r="CR480" s="576" t="str">
        <f t="shared" si="83"/>
        <v xml:space="preserve"> </v>
      </c>
      <c r="CS480" s="102"/>
      <c r="CT480" s="271"/>
    </row>
    <row r="481" spans="2:98" ht="12.75" x14ac:dyDescent="0.25">
      <c r="B481" s="376">
        <f>'Données démographiques'!B480</f>
        <v>0</v>
      </c>
      <c r="C481" s="376">
        <f>'Données démographiques'!C480</f>
        <v>0</v>
      </c>
      <c r="D481" s="377">
        <f>'Données démographiques'!D480</f>
        <v>0</v>
      </c>
      <c r="E481" s="377">
        <f>'Données démographiques'!E480</f>
        <v>0</v>
      </c>
      <c r="F481" s="377">
        <f>'Données démographiques'!F480</f>
        <v>0</v>
      </c>
      <c r="G481" s="102"/>
      <c r="H481" s="258"/>
      <c r="I481" s="493"/>
      <c r="J481" s="493"/>
      <c r="K481" s="258"/>
      <c r="L481" s="259"/>
      <c r="M481" s="493"/>
      <c r="N481" s="258"/>
      <c r="O481" s="259"/>
      <c r="P481" s="260"/>
      <c r="Q481" s="260"/>
      <c r="R481" s="260"/>
      <c r="S481" s="260"/>
      <c r="T481" s="260"/>
      <c r="U481" s="539"/>
      <c r="V481" s="258"/>
      <c r="W481" s="430"/>
      <c r="X481" s="430"/>
      <c r="Y481" s="102"/>
      <c r="Z481" s="258"/>
      <c r="AA481" s="431"/>
      <c r="AB481" s="431"/>
      <c r="AC481" s="102"/>
      <c r="AD481" s="259"/>
      <c r="AE481" s="259"/>
      <c r="AF481" s="258"/>
      <c r="AG481" s="259"/>
      <c r="AH481" s="258"/>
      <c r="AI481" s="258"/>
      <c r="AJ481" s="258"/>
      <c r="AK481" s="263"/>
      <c r="AL481" s="263"/>
      <c r="AM481" s="263"/>
      <c r="AN481" s="263"/>
      <c r="AO481" s="263"/>
      <c r="AP481" s="538"/>
      <c r="AQ481" s="263"/>
      <c r="AR481" s="263"/>
      <c r="AS481" s="263"/>
      <c r="AT481" s="263"/>
      <c r="AU481" s="263"/>
      <c r="AV481" s="263"/>
      <c r="AW481" s="263"/>
      <c r="AX481" s="263"/>
      <c r="AY481" s="263"/>
      <c r="AZ481" s="263"/>
      <c r="BA481" s="263"/>
      <c r="BB481" s="263"/>
      <c r="BC481" s="263"/>
      <c r="BD481" s="263"/>
      <c r="BE481" s="265"/>
      <c r="BF481" s="538"/>
      <c r="BG481" s="577" t="str">
        <f t="shared" si="76"/>
        <v xml:space="preserve"> </v>
      </c>
      <c r="BH481" s="577" t="str">
        <f t="shared" si="78"/>
        <v xml:space="preserve"> </v>
      </c>
      <c r="BI481" s="577" t="str">
        <f t="shared" si="79"/>
        <v xml:space="preserve"> </v>
      </c>
      <c r="BJ481" s="577" t="str">
        <f t="shared" si="80"/>
        <v xml:space="preserve"> </v>
      </c>
      <c r="BK481" s="538"/>
      <c r="BL481" s="259"/>
      <c r="BM481" s="259"/>
      <c r="BN481" s="258"/>
      <c r="BO481" s="259"/>
      <c r="BP481" s="258"/>
      <c r="BQ481" s="258"/>
      <c r="BR481" s="258"/>
      <c r="BS481" s="263"/>
      <c r="BT481" s="263"/>
      <c r="BU481" s="263"/>
      <c r="BV481" s="263"/>
      <c r="BW481" s="263"/>
      <c r="BX481" s="538"/>
      <c r="BY481" s="263"/>
      <c r="BZ481" s="263"/>
      <c r="CA481" s="263"/>
      <c r="CB481" s="263"/>
      <c r="CC481" s="263"/>
      <c r="CD481" s="263"/>
      <c r="CE481" s="263"/>
      <c r="CF481" s="263"/>
      <c r="CG481" s="263"/>
      <c r="CH481" s="263"/>
      <c r="CI481" s="263"/>
      <c r="CJ481" s="263"/>
      <c r="CK481" s="263"/>
      <c r="CL481" s="263"/>
      <c r="CM481" s="265"/>
      <c r="CN481" s="538"/>
      <c r="CO481" s="577" t="str">
        <f t="shared" si="77"/>
        <v xml:space="preserve"> </v>
      </c>
      <c r="CP481" s="577" t="str">
        <f t="shared" si="81"/>
        <v xml:space="preserve"> </v>
      </c>
      <c r="CQ481" s="577" t="str">
        <f t="shared" si="82"/>
        <v xml:space="preserve"> </v>
      </c>
      <c r="CR481" s="577" t="str">
        <f t="shared" si="83"/>
        <v xml:space="preserve"> </v>
      </c>
      <c r="CS481" s="102"/>
      <c r="CT481" s="530"/>
    </row>
    <row r="482" spans="2:98" ht="12.75" x14ac:dyDescent="0.25">
      <c r="B482" s="169">
        <f>'Données démographiques'!B481</f>
        <v>0</v>
      </c>
      <c r="C482" s="169">
        <f>'Données démographiques'!C481</f>
        <v>0</v>
      </c>
      <c r="D482" s="170">
        <f>'Données démographiques'!D481</f>
        <v>0</v>
      </c>
      <c r="E482" s="170">
        <f>'Données démographiques'!E481</f>
        <v>0</v>
      </c>
      <c r="F482" s="170">
        <f>'Données démographiques'!F481</f>
        <v>0</v>
      </c>
      <c r="G482" s="102"/>
      <c r="H482" s="273"/>
      <c r="I482" s="274"/>
      <c r="J482" s="274"/>
      <c r="K482" s="273"/>
      <c r="L482" s="257"/>
      <c r="M482" s="274"/>
      <c r="N482" s="273"/>
      <c r="O482" s="257"/>
      <c r="P482" s="278"/>
      <c r="Q482" s="278"/>
      <c r="R482" s="278"/>
      <c r="S482" s="278"/>
      <c r="T482" s="278"/>
      <c r="U482" s="537"/>
      <c r="V482" s="273"/>
      <c r="W482" s="255"/>
      <c r="X482" s="255"/>
      <c r="Y482" s="102"/>
      <c r="Z482" s="273"/>
      <c r="AA482" s="172"/>
      <c r="AB482" s="172"/>
      <c r="AC482" s="102"/>
      <c r="AD482" s="257"/>
      <c r="AE482" s="257"/>
      <c r="AF482" s="273"/>
      <c r="AG482" s="257"/>
      <c r="AH482" s="273"/>
      <c r="AI482" s="273"/>
      <c r="AJ482" s="273"/>
      <c r="AK482" s="262"/>
      <c r="AL482" s="262"/>
      <c r="AM482" s="262"/>
      <c r="AN482" s="262"/>
      <c r="AO482" s="262"/>
      <c r="AP482" s="538"/>
      <c r="AQ482" s="262"/>
      <c r="AR482" s="262"/>
      <c r="AS482" s="262"/>
      <c r="AT482" s="262"/>
      <c r="AU482" s="262"/>
      <c r="AV482" s="262"/>
      <c r="AW482" s="262"/>
      <c r="AX482" s="262"/>
      <c r="AY482" s="262"/>
      <c r="AZ482" s="262"/>
      <c r="BA482" s="262"/>
      <c r="BB482" s="262"/>
      <c r="BC482" s="262"/>
      <c r="BD482" s="262"/>
      <c r="BE482" s="264"/>
      <c r="BF482" s="538"/>
      <c r="BG482" s="576" t="str">
        <f t="shared" si="76"/>
        <v xml:space="preserve"> </v>
      </c>
      <c r="BH482" s="576" t="str">
        <f t="shared" si="78"/>
        <v xml:space="preserve"> </v>
      </c>
      <c r="BI482" s="576" t="str">
        <f t="shared" si="79"/>
        <v xml:space="preserve"> </v>
      </c>
      <c r="BJ482" s="576" t="str">
        <f t="shared" si="80"/>
        <v xml:space="preserve"> </v>
      </c>
      <c r="BK482" s="538"/>
      <c r="BL482" s="257"/>
      <c r="BM482" s="257"/>
      <c r="BN482" s="273"/>
      <c r="BO482" s="257"/>
      <c r="BP482" s="273"/>
      <c r="BQ482" s="273"/>
      <c r="BR482" s="273"/>
      <c r="BS482" s="262"/>
      <c r="BT482" s="262"/>
      <c r="BU482" s="262"/>
      <c r="BV482" s="262"/>
      <c r="BW482" s="262"/>
      <c r="BX482" s="538"/>
      <c r="BY482" s="262"/>
      <c r="BZ482" s="262"/>
      <c r="CA482" s="262"/>
      <c r="CB482" s="262"/>
      <c r="CC482" s="262"/>
      <c r="CD482" s="262"/>
      <c r="CE482" s="262"/>
      <c r="CF482" s="262"/>
      <c r="CG482" s="262"/>
      <c r="CH482" s="262"/>
      <c r="CI482" s="262"/>
      <c r="CJ482" s="262"/>
      <c r="CK482" s="262"/>
      <c r="CL482" s="262"/>
      <c r="CM482" s="264"/>
      <c r="CN482" s="538"/>
      <c r="CO482" s="576" t="str">
        <f t="shared" si="77"/>
        <v xml:space="preserve"> </v>
      </c>
      <c r="CP482" s="576" t="str">
        <f t="shared" si="81"/>
        <v xml:space="preserve"> </v>
      </c>
      <c r="CQ482" s="576" t="str">
        <f t="shared" si="82"/>
        <v xml:space="preserve"> </v>
      </c>
      <c r="CR482" s="576" t="str">
        <f t="shared" si="83"/>
        <v xml:space="preserve"> </v>
      </c>
      <c r="CS482" s="102"/>
      <c r="CT482" s="271"/>
    </row>
    <row r="483" spans="2:98" ht="12.75" x14ac:dyDescent="0.25">
      <c r="B483" s="376">
        <f>'Données démographiques'!B482</f>
        <v>0</v>
      </c>
      <c r="C483" s="376">
        <f>'Données démographiques'!C482</f>
        <v>0</v>
      </c>
      <c r="D483" s="377">
        <f>'Données démographiques'!D482</f>
        <v>0</v>
      </c>
      <c r="E483" s="377">
        <f>'Données démographiques'!E482</f>
        <v>0</v>
      </c>
      <c r="F483" s="377">
        <f>'Données démographiques'!F482</f>
        <v>0</v>
      </c>
      <c r="G483" s="102"/>
      <c r="H483" s="258"/>
      <c r="I483" s="493"/>
      <c r="J483" s="493"/>
      <c r="K483" s="258"/>
      <c r="L483" s="259"/>
      <c r="M483" s="493"/>
      <c r="N483" s="258"/>
      <c r="O483" s="259"/>
      <c r="P483" s="260"/>
      <c r="Q483" s="260"/>
      <c r="R483" s="260"/>
      <c r="S483" s="260"/>
      <c r="T483" s="260"/>
      <c r="U483" s="539"/>
      <c r="V483" s="258"/>
      <c r="W483" s="430"/>
      <c r="X483" s="430"/>
      <c r="Y483" s="102"/>
      <c r="Z483" s="258"/>
      <c r="AA483" s="431"/>
      <c r="AB483" s="431"/>
      <c r="AC483" s="102"/>
      <c r="AD483" s="259"/>
      <c r="AE483" s="259"/>
      <c r="AF483" s="258"/>
      <c r="AG483" s="259"/>
      <c r="AH483" s="258"/>
      <c r="AI483" s="258"/>
      <c r="AJ483" s="258"/>
      <c r="AK483" s="263"/>
      <c r="AL483" s="263"/>
      <c r="AM483" s="263"/>
      <c r="AN483" s="263"/>
      <c r="AO483" s="263"/>
      <c r="AP483" s="538"/>
      <c r="AQ483" s="263"/>
      <c r="AR483" s="263"/>
      <c r="AS483" s="263"/>
      <c r="AT483" s="263"/>
      <c r="AU483" s="263"/>
      <c r="AV483" s="263"/>
      <c r="AW483" s="263"/>
      <c r="AX483" s="263"/>
      <c r="AY483" s="263"/>
      <c r="AZ483" s="263"/>
      <c r="BA483" s="263"/>
      <c r="BB483" s="263"/>
      <c r="BC483" s="263"/>
      <c r="BD483" s="263"/>
      <c r="BE483" s="265"/>
      <c r="BF483" s="538"/>
      <c r="BG483" s="577" t="str">
        <f t="shared" si="76"/>
        <v xml:space="preserve"> </v>
      </c>
      <c r="BH483" s="577" t="str">
        <f t="shared" si="78"/>
        <v xml:space="preserve"> </v>
      </c>
      <c r="BI483" s="577" t="str">
        <f t="shared" si="79"/>
        <v xml:space="preserve"> </v>
      </c>
      <c r="BJ483" s="577" t="str">
        <f t="shared" si="80"/>
        <v xml:space="preserve"> </v>
      </c>
      <c r="BK483" s="538"/>
      <c r="BL483" s="259"/>
      <c r="BM483" s="259"/>
      <c r="BN483" s="258"/>
      <c r="BO483" s="259"/>
      <c r="BP483" s="258"/>
      <c r="BQ483" s="258"/>
      <c r="BR483" s="258"/>
      <c r="BS483" s="263"/>
      <c r="BT483" s="263"/>
      <c r="BU483" s="263"/>
      <c r="BV483" s="263"/>
      <c r="BW483" s="263"/>
      <c r="BX483" s="538"/>
      <c r="BY483" s="263"/>
      <c r="BZ483" s="263"/>
      <c r="CA483" s="263"/>
      <c r="CB483" s="263"/>
      <c r="CC483" s="263"/>
      <c r="CD483" s="263"/>
      <c r="CE483" s="263"/>
      <c r="CF483" s="263"/>
      <c r="CG483" s="263"/>
      <c r="CH483" s="263"/>
      <c r="CI483" s="263"/>
      <c r="CJ483" s="263"/>
      <c r="CK483" s="263"/>
      <c r="CL483" s="263"/>
      <c r="CM483" s="265"/>
      <c r="CN483" s="538"/>
      <c r="CO483" s="577" t="str">
        <f t="shared" si="77"/>
        <v xml:space="preserve"> </v>
      </c>
      <c r="CP483" s="577" t="str">
        <f t="shared" si="81"/>
        <v xml:space="preserve"> </v>
      </c>
      <c r="CQ483" s="577" t="str">
        <f t="shared" si="82"/>
        <v xml:space="preserve"> </v>
      </c>
      <c r="CR483" s="577" t="str">
        <f t="shared" si="83"/>
        <v xml:space="preserve"> </v>
      </c>
      <c r="CS483" s="102"/>
      <c r="CT483" s="530"/>
    </row>
    <row r="484" spans="2:98" ht="12.75" x14ac:dyDescent="0.25">
      <c r="B484" s="169">
        <f>'Données démographiques'!B483</f>
        <v>0</v>
      </c>
      <c r="C484" s="169">
        <f>'Données démographiques'!C483</f>
        <v>0</v>
      </c>
      <c r="D484" s="170">
        <f>'Données démographiques'!D483</f>
        <v>0</v>
      </c>
      <c r="E484" s="170">
        <f>'Données démographiques'!E483</f>
        <v>0</v>
      </c>
      <c r="F484" s="170">
        <f>'Données démographiques'!F483</f>
        <v>0</v>
      </c>
      <c r="G484" s="102"/>
      <c r="H484" s="273"/>
      <c r="I484" s="274"/>
      <c r="J484" s="274"/>
      <c r="K484" s="273"/>
      <c r="L484" s="257"/>
      <c r="M484" s="274"/>
      <c r="N484" s="273"/>
      <c r="O484" s="257"/>
      <c r="P484" s="278"/>
      <c r="Q484" s="278"/>
      <c r="R484" s="278"/>
      <c r="S484" s="278"/>
      <c r="T484" s="278"/>
      <c r="U484" s="537"/>
      <c r="V484" s="273"/>
      <c r="W484" s="255"/>
      <c r="X484" s="255"/>
      <c r="Y484" s="102"/>
      <c r="Z484" s="273"/>
      <c r="AA484" s="172"/>
      <c r="AB484" s="172"/>
      <c r="AC484" s="102"/>
      <c r="AD484" s="257"/>
      <c r="AE484" s="257"/>
      <c r="AF484" s="273"/>
      <c r="AG484" s="257"/>
      <c r="AH484" s="273"/>
      <c r="AI484" s="273"/>
      <c r="AJ484" s="273"/>
      <c r="AK484" s="262"/>
      <c r="AL484" s="262"/>
      <c r="AM484" s="262"/>
      <c r="AN484" s="262"/>
      <c r="AO484" s="262"/>
      <c r="AP484" s="538"/>
      <c r="AQ484" s="262"/>
      <c r="AR484" s="262"/>
      <c r="AS484" s="262"/>
      <c r="AT484" s="262"/>
      <c r="AU484" s="262"/>
      <c r="AV484" s="262"/>
      <c r="AW484" s="262"/>
      <c r="AX484" s="262"/>
      <c r="AY484" s="262"/>
      <c r="AZ484" s="262"/>
      <c r="BA484" s="262"/>
      <c r="BB484" s="262"/>
      <c r="BC484" s="262"/>
      <c r="BD484" s="262"/>
      <c r="BE484" s="264"/>
      <c r="BF484" s="538"/>
      <c r="BG484" s="576" t="str">
        <f t="shared" si="76"/>
        <v xml:space="preserve"> </v>
      </c>
      <c r="BH484" s="576" t="str">
        <f t="shared" si="78"/>
        <v xml:space="preserve"> </v>
      </c>
      <c r="BI484" s="576" t="str">
        <f t="shared" si="79"/>
        <v xml:space="preserve"> </v>
      </c>
      <c r="BJ484" s="576" t="str">
        <f t="shared" si="80"/>
        <v xml:space="preserve"> </v>
      </c>
      <c r="BK484" s="538"/>
      <c r="BL484" s="257"/>
      <c r="BM484" s="257"/>
      <c r="BN484" s="273"/>
      <c r="BO484" s="257"/>
      <c r="BP484" s="273"/>
      <c r="BQ484" s="273"/>
      <c r="BR484" s="273"/>
      <c r="BS484" s="262"/>
      <c r="BT484" s="262"/>
      <c r="BU484" s="262"/>
      <c r="BV484" s="262"/>
      <c r="BW484" s="262"/>
      <c r="BX484" s="538"/>
      <c r="BY484" s="262"/>
      <c r="BZ484" s="262"/>
      <c r="CA484" s="262"/>
      <c r="CB484" s="262"/>
      <c r="CC484" s="262"/>
      <c r="CD484" s="262"/>
      <c r="CE484" s="262"/>
      <c r="CF484" s="262"/>
      <c r="CG484" s="262"/>
      <c r="CH484" s="262"/>
      <c r="CI484" s="262"/>
      <c r="CJ484" s="262"/>
      <c r="CK484" s="262"/>
      <c r="CL484" s="262"/>
      <c r="CM484" s="264"/>
      <c r="CN484" s="538"/>
      <c r="CO484" s="576" t="str">
        <f t="shared" si="77"/>
        <v xml:space="preserve"> </v>
      </c>
      <c r="CP484" s="576" t="str">
        <f t="shared" si="81"/>
        <v xml:space="preserve"> </v>
      </c>
      <c r="CQ484" s="576" t="str">
        <f t="shared" si="82"/>
        <v xml:space="preserve"> </v>
      </c>
      <c r="CR484" s="576" t="str">
        <f t="shared" si="83"/>
        <v xml:space="preserve"> </v>
      </c>
      <c r="CS484" s="102"/>
      <c r="CT484" s="271"/>
    </row>
    <row r="485" spans="2:98" ht="12.75" x14ac:dyDescent="0.25">
      <c r="B485" s="376">
        <f>'Données démographiques'!B484</f>
        <v>0</v>
      </c>
      <c r="C485" s="376">
        <f>'Données démographiques'!C484</f>
        <v>0</v>
      </c>
      <c r="D485" s="377">
        <f>'Données démographiques'!D484</f>
        <v>0</v>
      </c>
      <c r="E485" s="377">
        <f>'Données démographiques'!E484</f>
        <v>0</v>
      </c>
      <c r="F485" s="377">
        <f>'Données démographiques'!F484</f>
        <v>0</v>
      </c>
      <c r="G485" s="102"/>
      <c r="H485" s="258"/>
      <c r="I485" s="493"/>
      <c r="J485" s="493"/>
      <c r="K485" s="258"/>
      <c r="L485" s="259"/>
      <c r="M485" s="493"/>
      <c r="N485" s="258"/>
      <c r="O485" s="259"/>
      <c r="P485" s="260"/>
      <c r="Q485" s="260"/>
      <c r="R485" s="260"/>
      <c r="S485" s="260"/>
      <c r="T485" s="260"/>
      <c r="U485" s="539"/>
      <c r="V485" s="258"/>
      <c r="W485" s="430"/>
      <c r="X485" s="430"/>
      <c r="Y485" s="102"/>
      <c r="Z485" s="258"/>
      <c r="AA485" s="431"/>
      <c r="AB485" s="431"/>
      <c r="AC485" s="102"/>
      <c r="AD485" s="259"/>
      <c r="AE485" s="259"/>
      <c r="AF485" s="258"/>
      <c r="AG485" s="259"/>
      <c r="AH485" s="258"/>
      <c r="AI485" s="258"/>
      <c r="AJ485" s="258"/>
      <c r="AK485" s="263"/>
      <c r="AL485" s="263"/>
      <c r="AM485" s="263"/>
      <c r="AN485" s="263"/>
      <c r="AO485" s="263"/>
      <c r="AP485" s="538"/>
      <c r="AQ485" s="263"/>
      <c r="AR485" s="263"/>
      <c r="AS485" s="263"/>
      <c r="AT485" s="263"/>
      <c r="AU485" s="263"/>
      <c r="AV485" s="263"/>
      <c r="AW485" s="263"/>
      <c r="AX485" s="263"/>
      <c r="AY485" s="263"/>
      <c r="AZ485" s="263"/>
      <c r="BA485" s="263"/>
      <c r="BB485" s="263"/>
      <c r="BC485" s="263"/>
      <c r="BD485" s="263"/>
      <c r="BE485" s="265"/>
      <c r="BF485" s="538"/>
      <c r="BG485" s="577" t="str">
        <f t="shared" si="76"/>
        <v xml:space="preserve"> </v>
      </c>
      <c r="BH485" s="577" t="str">
        <f t="shared" si="78"/>
        <v xml:space="preserve"> </v>
      </c>
      <c r="BI485" s="577" t="str">
        <f t="shared" si="79"/>
        <v xml:space="preserve"> </v>
      </c>
      <c r="BJ485" s="577" t="str">
        <f t="shared" si="80"/>
        <v xml:space="preserve"> </v>
      </c>
      <c r="BK485" s="538"/>
      <c r="BL485" s="259"/>
      <c r="BM485" s="259"/>
      <c r="BN485" s="258"/>
      <c r="BO485" s="259"/>
      <c r="BP485" s="258"/>
      <c r="BQ485" s="258"/>
      <c r="BR485" s="258"/>
      <c r="BS485" s="263"/>
      <c r="BT485" s="263"/>
      <c r="BU485" s="263"/>
      <c r="BV485" s="263"/>
      <c r="BW485" s="263"/>
      <c r="BX485" s="538"/>
      <c r="BY485" s="263"/>
      <c r="BZ485" s="263"/>
      <c r="CA485" s="263"/>
      <c r="CB485" s="263"/>
      <c r="CC485" s="263"/>
      <c r="CD485" s="263"/>
      <c r="CE485" s="263"/>
      <c r="CF485" s="263"/>
      <c r="CG485" s="263"/>
      <c r="CH485" s="263"/>
      <c r="CI485" s="263"/>
      <c r="CJ485" s="263"/>
      <c r="CK485" s="263"/>
      <c r="CL485" s="263"/>
      <c r="CM485" s="265"/>
      <c r="CN485" s="538"/>
      <c r="CO485" s="577" t="str">
        <f t="shared" si="77"/>
        <v xml:space="preserve"> </v>
      </c>
      <c r="CP485" s="577" t="str">
        <f t="shared" si="81"/>
        <v xml:space="preserve"> </v>
      </c>
      <c r="CQ485" s="577" t="str">
        <f t="shared" si="82"/>
        <v xml:space="preserve"> </v>
      </c>
      <c r="CR485" s="577" t="str">
        <f t="shared" si="83"/>
        <v xml:space="preserve"> </v>
      </c>
      <c r="CS485" s="102"/>
      <c r="CT485" s="530"/>
    </row>
    <row r="486" spans="2:98" ht="12.75" x14ac:dyDescent="0.25">
      <c r="B486" s="169">
        <f>'Données démographiques'!B485</f>
        <v>0</v>
      </c>
      <c r="C486" s="169">
        <f>'Données démographiques'!C485</f>
        <v>0</v>
      </c>
      <c r="D486" s="170">
        <f>'Données démographiques'!D485</f>
        <v>0</v>
      </c>
      <c r="E486" s="170">
        <f>'Données démographiques'!E485</f>
        <v>0</v>
      </c>
      <c r="F486" s="170">
        <f>'Données démographiques'!F485</f>
        <v>0</v>
      </c>
      <c r="G486" s="102"/>
      <c r="H486" s="273"/>
      <c r="I486" s="274"/>
      <c r="J486" s="274"/>
      <c r="K486" s="273"/>
      <c r="L486" s="257"/>
      <c r="M486" s="274"/>
      <c r="N486" s="273"/>
      <c r="O486" s="257"/>
      <c r="P486" s="278"/>
      <c r="Q486" s="278"/>
      <c r="R486" s="278"/>
      <c r="S486" s="278"/>
      <c r="T486" s="278"/>
      <c r="U486" s="537"/>
      <c r="V486" s="273"/>
      <c r="W486" s="255"/>
      <c r="X486" s="255"/>
      <c r="Y486" s="102"/>
      <c r="Z486" s="273"/>
      <c r="AA486" s="172"/>
      <c r="AB486" s="172"/>
      <c r="AC486" s="102"/>
      <c r="AD486" s="257"/>
      <c r="AE486" s="257"/>
      <c r="AF486" s="273"/>
      <c r="AG486" s="257"/>
      <c r="AH486" s="273"/>
      <c r="AI486" s="273"/>
      <c r="AJ486" s="273"/>
      <c r="AK486" s="262"/>
      <c r="AL486" s="262"/>
      <c r="AM486" s="262"/>
      <c r="AN486" s="262"/>
      <c r="AO486" s="262"/>
      <c r="AP486" s="538"/>
      <c r="AQ486" s="262"/>
      <c r="AR486" s="262"/>
      <c r="AS486" s="262"/>
      <c r="AT486" s="262"/>
      <c r="AU486" s="262"/>
      <c r="AV486" s="262"/>
      <c r="AW486" s="262"/>
      <c r="AX486" s="262"/>
      <c r="AY486" s="262"/>
      <c r="AZ486" s="262"/>
      <c r="BA486" s="262"/>
      <c r="BB486" s="262"/>
      <c r="BC486" s="262"/>
      <c r="BD486" s="262"/>
      <c r="BE486" s="264"/>
      <c r="BF486" s="538"/>
      <c r="BG486" s="576" t="str">
        <f t="shared" si="76"/>
        <v xml:space="preserve"> </v>
      </c>
      <c r="BH486" s="576" t="str">
        <f t="shared" si="78"/>
        <v xml:space="preserve"> </v>
      </c>
      <c r="BI486" s="576" t="str">
        <f t="shared" si="79"/>
        <v xml:space="preserve"> </v>
      </c>
      <c r="BJ486" s="576" t="str">
        <f t="shared" si="80"/>
        <v xml:space="preserve"> </v>
      </c>
      <c r="BK486" s="538"/>
      <c r="BL486" s="257"/>
      <c r="BM486" s="257"/>
      <c r="BN486" s="273"/>
      <c r="BO486" s="257"/>
      <c r="BP486" s="273"/>
      <c r="BQ486" s="273"/>
      <c r="BR486" s="273"/>
      <c r="BS486" s="262"/>
      <c r="BT486" s="262"/>
      <c r="BU486" s="262"/>
      <c r="BV486" s="262"/>
      <c r="BW486" s="262"/>
      <c r="BX486" s="538"/>
      <c r="BY486" s="262"/>
      <c r="BZ486" s="262"/>
      <c r="CA486" s="262"/>
      <c r="CB486" s="262"/>
      <c r="CC486" s="262"/>
      <c r="CD486" s="262"/>
      <c r="CE486" s="262"/>
      <c r="CF486" s="262"/>
      <c r="CG486" s="262"/>
      <c r="CH486" s="262"/>
      <c r="CI486" s="262"/>
      <c r="CJ486" s="262"/>
      <c r="CK486" s="262"/>
      <c r="CL486" s="262"/>
      <c r="CM486" s="264"/>
      <c r="CN486" s="538"/>
      <c r="CO486" s="576" t="str">
        <f t="shared" si="77"/>
        <v xml:space="preserve"> </v>
      </c>
      <c r="CP486" s="576" t="str">
        <f t="shared" si="81"/>
        <v xml:space="preserve"> </v>
      </c>
      <c r="CQ486" s="576" t="str">
        <f t="shared" si="82"/>
        <v xml:space="preserve"> </v>
      </c>
      <c r="CR486" s="576" t="str">
        <f t="shared" si="83"/>
        <v xml:space="preserve"> </v>
      </c>
      <c r="CS486" s="102"/>
      <c r="CT486" s="271"/>
    </row>
    <row r="487" spans="2:98" ht="12.75" x14ac:dyDescent="0.25">
      <c r="B487" s="376">
        <f>'Données démographiques'!B486</f>
        <v>0</v>
      </c>
      <c r="C487" s="376">
        <f>'Données démographiques'!C486</f>
        <v>0</v>
      </c>
      <c r="D487" s="377">
        <f>'Données démographiques'!D486</f>
        <v>0</v>
      </c>
      <c r="E487" s="377">
        <f>'Données démographiques'!E486</f>
        <v>0</v>
      </c>
      <c r="F487" s="377">
        <f>'Données démographiques'!F486</f>
        <v>0</v>
      </c>
      <c r="G487" s="102"/>
      <c r="H487" s="258"/>
      <c r="I487" s="493"/>
      <c r="J487" s="493"/>
      <c r="K487" s="258"/>
      <c r="L487" s="259"/>
      <c r="M487" s="493"/>
      <c r="N487" s="258"/>
      <c r="O487" s="259"/>
      <c r="P487" s="260"/>
      <c r="Q487" s="260"/>
      <c r="R487" s="260"/>
      <c r="S487" s="260"/>
      <c r="T487" s="260"/>
      <c r="U487" s="539"/>
      <c r="V487" s="258"/>
      <c r="W487" s="430"/>
      <c r="X487" s="430"/>
      <c r="Y487" s="102"/>
      <c r="Z487" s="258"/>
      <c r="AA487" s="431"/>
      <c r="AB487" s="431"/>
      <c r="AC487" s="102"/>
      <c r="AD487" s="259"/>
      <c r="AE487" s="259"/>
      <c r="AF487" s="258"/>
      <c r="AG487" s="259"/>
      <c r="AH487" s="258"/>
      <c r="AI487" s="258"/>
      <c r="AJ487" s="258"/>
      <c r="AK487" s="263"/>
      <c r="AL487" s="263"/>
      <c r="AM487" s="263"/>
      <c r="AN487" s="263"/>
      <c r="AO487" s="263"/>
      <c r="AP487" s="538"/>
      <c r="AQ487" s="263"/>
      <c r="AR487" s="263"/>
      <c r="AS487" s="263"/>
      <c r="AT487" s="263"/>
      <c r="AU487" s="263"/>
      <c r="AV487" s="263"/>
      <c r="AW487" s="263"/>
      <c r="AX487" s="263"/>
      <c r="AY487" s="263"/>
      <c r="AZ487" s="263"/>
      <c r="BA487" s="263"/>
      <c r="BB487" s="263"/>
      <c r="BC487" s="263"/>
      <c r="BD487" s="263"/>
      <c r="BE487" s="265"/>
      <c r="BF487" s="538"/>
      <c r="BG487" s="577" t="str">
        <f t="shared" si="76"/>
        <v xml:space="preserve"> </v>
      </c>
      <c r="BH487" s="577" t="str">
        <f t="shared" si="78"/>
        <v xml:space="preserve"> </v>
      </c>
      <c r="BI487" s="577" t="str">
        <f t="shared" si="79"/>
        <v xml:space="preserve"> </v>
      </c>
      <c r="BJ487" s="577" t="str">
        <f t="shared" si="80"/>
        <v xml:space="preserve"> </v>
      </c>
      <c r="BK487" s="538"/>
      <c r="BL487" s="259"/>
      <c r="BM487" s="259"/>
      <c r="BN487" s="258"/>
      <c r="BO487" s="259"/>
      <c r="BP487" s="258"/>
      <c r="BQ487" s="258"/>
      <c r="BR487" s="258"/>
      <c r="BS487" s="263"/>
      <c r="BT487" s="263"/>
      <c r="BU487" s="263"/>
      <c r="BV487" s="263"/>
      <c r="BW487" s="263"/>
      <c r="BX487" s="538"/>
      <c r="BY487" s="263"/>
      <c r="BZ487" s="263"/>
      <c r="CA487" s="263"/>
      <c r="CB487" s="263"/>
      <c r="CC487" s="263"/>
      <c r="CD487" s="263"/>
      <c r="CE487" s="263"/>
      <c r="CF487" s="263"/>
      <c r="CG487" s="263"/>
      <c r="CH487" s="263"/>
      <c r="CI487" s="263"/>
      <c r="CJ487" s="263"/>
      <c r="CK487" s="263"/>
      <c r="CL487" s="263"/>
      <c r="CM487" s="265"/>
      <c r="CN487" s="538"/>
      <c r="CO487" s="577" t="str">
        <f t="shared" si="77"/>
        <v xml:space="preserve"> </v>
      </c>
      <c r="CP487" s="577" t="str">
        <f t="shared" si="81"/>
        <v xml:space="preserve"> </v>
      </c>
      <c r="CQ487" s="577" t="str">
        <f t="shared" si="82"/>
        <v xml:space="preserve"> </v>
      </c>
      <c r="CR487" s="577" t="str">
        <f t="shared" si="83"/>
        <v xml:space="preserve"> </v>
      </c>
      <c r="CS487" s="102"/>
      <c r="CT487" s="530"/>
    </row>
    <row r="488" spans="2:98" ht="12.75" x14ac:dyDescent="0.25">
      <c r="B488" s="169">
        <f>'Données démographiques'!B487</f>
        <v>0</v>
      </c>
      <c r="C488" s="169">
        <f>'Données démographiques'!C487</f>
        <v>0</v>
      </c>
      <c r="D488" s="170">
        <f>'Données démographiques'!D487</f>
        <v>0</v>
      </c>
      <c r="E488" s="170">
        <f>'Données démographiques'!E487</f>
        <v>0</v>
      </c>
      <c r="F488" s="170">
        <f>'Données démographiques'!F487</f>
        <v>0</v>
      </c>
      <c r="G488" s="102"/>
      <c r="H488" s="273"/>
      <c r="I488" s="274"/>
      <c r="J488" s="274"/>
      <c r="K488" s="273"/>
      <c r="L488" s="257"/>
      <c r="M488" s="274"/>
      <c r="N488" s="273"/>
      <c r="O488" s="257"/>
      <c r="P488" s="278"/>
      <c r="Q488" s="278"/>
      <c r="R488" s="278"/>
      <c r="S488" s="278"/>
      <c r="T488" s="278"/>
      <c r="U488" s="537"/>
      <c r="V488" s="273"/>
      <c r="W488" s="255"/>
      <c r="X488" s="255"/>
      <c r="Y488" s="102"/>
      <c r="Z488" s="273"/>
      <c r="AA488" s="172"/>
      <c r="AB488" s="172"/>
      <c r="AC488" s="102"/>
      <c r="AD488" s="257"/>
      <c r="AE488" s="257"/>
      <c r="AF488" s="273"/>
      <c r="AG488" s="257"/>
      <c r="AH488" s="273"/>
      <c r="AI488" s="273"/>
      <c r="AJ488" s="273"/>
      <c r="AK488" s="262"/>
      <c r="AL488" s="262"/>
      <c r="AM488" s="262"/>
      <c r="AN488" s="262"/>
      <c r="AO488" s="262"/>
      <c r="AP488" s="538"/>
      <c r="AQ488" s="262"/>
      <c r="AR488" s="262"/>
      <c r="AS488" s="262"/>
      <c r="AT488" s="262"/>
      <c r="AU488" s="262"/>
      <c r="AV488" s="262"/>
      <c r="AW488" s="262"/>
      <c r="AX488" s="262"/>
      <c r="AY488" s="262"/>
      <c r="AZ488" s="262"/>
      <c r="BA488" s="262"/>
      <c r="BB488" s="262"/>
      <c r="BC488" s="262"/>
      <c r="BD488" s="262"/>
      <c r="BE488" s="264"/>
      <c r="BF488" s="538"/>
      <c r="BG488" s="576" t="str">
        <f t="shared" si="76"/>
        <v xml:space="preserve"> </v>
      </c>
      <c r="BH488" s="576" t="str">
        <f t="shared" si="78"/>
        <v xml:space="preserve"> </v>
      </c>
      <c r="BI488" s="576" t="str">
        <f t="shared" si="79"/>
        <v xml:space="preserve"> </v>
      </c>
      <c r="BJ488" s="576" t="str">
        <f t="shared" si="80"/>
        <v xml:space="preserve"> </v>
      </c>
      <c r="BK488" s="538"/>
      <c r="BL488" s="257"/>
      <c r="BM488" s="257"/>
      <c r="BN488" s="273"/>
      <c r="BO488" s="257"/>
      <c r="BP488" s="273"/>
      <c r="BQ488" s="273"/>
      <c r="BR488" s="273"/>
      <c r="BS488" s="262"/>
      <c r="BT488" s="262"/>
      <c r="BU488" s="262"/>
      <c r="BV488" s="262"/>
      <c r="BW488" s="262"/>
      <c r="BX488" s="538"/>
      <c r="BY488" s="262"/>
      <c r="BZ488" s="262"/>
      <c r="CA488" s="262"/>
      <c r="CB488" s="262"/>
      <c r="CC488" s="262"/>
      <c r="CD488" s="262"/>
      <c r="CE488" s="262"/>
      <c r="CF488" s="262"/>
      <c r="CG488" s="262"/>
      <c r="CH488" s="262"/>
      <c r="CI488" s="262"/>
      <c r="CJ488" s="262"/>
      <c r="CK488" s="262"/>
      <c r="CL488" s="262"/>
      <c r="CM488" s="264"/>
      <c r="CN488" s="538"/>
      <c r="CO488" s="576" t="str">
        <f t="shared" si="77"/>
        <v xml:space="preserve"> </v>
      </c>
      <c r="CP488" s="576" t="str">
        <f t="shared" si="81"/>
        <v xml:space="preserve"> </v>
      </c>
      <c r="CQ488" s="576" t="str">
        <f t="shared" si="82"/>
        <v xml:space="preserve"> </v>
      </c>
      <c r="CR488" s="576" t="str">
        <f t="shared" si="83"/>
        <v xml:space="preserve"> </v>
      </c>
      <c r="CS488" s="102"/>
      <c r="CT488" s="271"/>
    </row>
    <row r="489" spans="2:98" ht="12.75" x14ac:dyDescent="0.25">
      <c r="B489" s="376">
        <f>'Données démographiques'!B488</f>
        <v>0</v>
      </c>
      <c r="C489" s="376">
        <f>'Données démographiques'!C488</f>
        <v>0</v>
      </c>
      <c r="D489" s="377">
        <f>'Données démographiques'!D488</f>
        <v>0</v>
      </c>
      <c r="E489" s="377">
        <f>'Données démographiques'!E488</f>
        <v>0</v>
      </c>
      <c r="F489" s="377">
        <f>'Données démographiques'!F488</f>
        <v>0</v>
      </c>
      <c r="G489" s="102"/>
      <c r="H489" s="258"/>
      <c r="I489" s="493"/>
      <c r="J489" s="493"/>
      <c r="K489" s="258"/>
      <c r="L489" s="259"/>
      <c r="M489" s="493"/>
      <c r="N489" s="258"/>
      <c r="O489" s="259"/>
      <c r="P489" s="260"/>
      <c r="Q489" s="260"/>
      <c r="R489" s="260"/>
      <c r="S489" s="260"/>
      <c r="T489" s="260"/>
      <c r="U489" s="539"/>
      <c r="V489" s="258"/>
      <c r="W489" s="430"/>
      <c r="X489" s="430"/>
      <c r="Y489" s="102"/>
      <c r="Z489" s="258"/>
      <c r="AA489" s="431"/>
      <c r="AB489" s="431"/>
      <c r="AC489" s="102"/>
      <c r="AD489" s="259"/>
      <c r="AE489" s="259"/>
      <c r="AF489" s="258"/>
      <c r="AG489" s="259"/>
      <c r="AH489" s="258"/>
      <c r="AI489" s="258"/>
      <c r="AJ489" s="258"/>
      <c r="AK489" s="263"/>
      <c r="AL489" s="263"/>
      <c r="AM489" s="263"/>
      <c r="AN489" s="263"/>
      <c r="AO489" s="263"/>
      <c r="AP489" s="538"/>
      <c r="AQ489" s="263"/>
      <c r="AR489" s="263"/>
      <c r="AS489" s="263"/>
      <c r="AT489" s="263"/>
      <c r="AU489" s="263"/>
      <c r="AV489" s="263"/>
      <c r="AW489" s="263"/>
      <c r="AX489" s="263"/>
      <c r="AY489" s="263"/>
      <c r="AZ489" s="263"/>
      <c r="BA489" s="263"/>
      <c r="BB489" s="263"/>
      <c r="BC489" s="263"/>
      <c r="BD489" s="263"/>
      <c r="BE489" s="265"/>
      <c r="BF489" s="538"/>
      <c r="BG489" s="577" t="str">
        <f t="shared" si="76"/>
        <v xml:space="preserve"> </v>
      </c>
      <c r="BH489" s="577" t="str">
        <f t="shared" si="78"/>
        <v xml:space="preserve"> </v>
      </c>
      <c r="BI489" s="577" t="str">
        <f t="shared" si="79"/>
        <v xml:space="preserve"> </v>
      </c>
      <c r="BJ489" s="577" t="str">
        <f t="shared" si="80"/>
        <v xml:space="preserve"> </v>
      </c>
      <c r="BK489" s="538"/>
      <c r="BL489" s="259"/>
      <c r="BM489" s="259"/>
      <c r="BN489" s="258"/>
      <c r="BO489" s="259"/>
      <c r="BP489" s="258"/>
      <c r="BQ489" s="258"/>
      <c r="BR489" s="258"/>
      <c r="BS489" s="263"/>
      <c r="BT489" s="263"/>
      <c r="BU489" s="263"/>
      <c r="BV489" s="263"/>
      <c r="BW489" s="263"/>
      <c r="BX489" s="538"/>
      <c r="BY489" s="263"/>
      <c r="BZ489" s="263"/>
      <c r="CA489" s="263"/>
      <c r="CB489" s="263"/>
      <c r="CC489" s="263"/>
      <c r="CD489" s="263"/>
      <c r="CE489" s="263"/>
      <c r="CF489" s="263"/>
      <c r="CG489" s="263"/>
      <c r="CH489" s="263"/>
      <c r="CI489" s="263"/>
      <c r="CJ489" s="263"/>
      <c r="CK489" s="263"/>
      <c r="CL489" s="263"/>
      <c r="CM489" s="265"/>
      <c r="CN489" s="538"/>
      <c r="CO489" s="577" t="str">
        <f t="shared" si="77"/>
        <v xml:space="preserve"> </v>
      </c>
      <c r="CP489" s="577" t="str">
        <f t="shared" si="81"/>
        <v xml:space="preserve"> </v>
      </c>
      <c r="CQ489" s="577" t="str">
        <f t="shared" si="82"/>
        <v xml:space="preserve"> </v>
      </c>
      <c r="CR489" s="577" t="str">
        <f t="shared" si="83"/>
        <v xml:space="preserve"> </v>
      </c>
      <c r="CS489" s="102"/>
      <c r="CT489" s="530"/>
    </row>
    <row r="490" spans="2:98" ht="12.75" x14ac:dyDescent="0.25">
      <c r="B490" s="169">
        <f>'Données démographiques'!B489</f>
        <v>0</v>
      </c>
      <c r="C490" s="169">
        <f>'Données démographiques'!C489</f>
        <v>0</v>
      </c>
      <c r="D490" s="170">
        <f>'Données démographiques'!D489</f>
        <v>0</v>
      </c>
      <c r="E490" s="170">
        <f>'Données démographiques'!E489</f>
        <v>0</v>
      </c>
      <c r="F490" s="170">
        <f>'Données démographiques'!F489</f>
        <v>0</v>
      </c>
      <c r="G490" s="102"/>
      <c r="H490" s="273"/>
      <c r="I490" s="274"/>
      <c r="J490" s="274"/>
      <c r="K490" s="273"/>
      <c r="L490" s="257"/>
      <c r="M490" s="274"/>
      <c r="N490" s="273"/>
      <c r="O490" s="257"/>
      <c r="P490" s="278"/>
      <c r="Q490" s="278"/>
      <c r="R490" s="278"/>
      <c r="S490" s="278"/>
      <c r="T490" s="278"/>
      <c r="U490" s="537"/>
      <c r="V490" s="273"/>
      <c r="W490" s="255"/>
      <c r="X490" s="255"/>
      <c r="Y490" s="102"/>
      <c r="Z490" s="273"/>
      <c r="AA490" s="172"/>
      <c r="AB490" s="172"/>
      <c r="AC490" s="102"/>
      <c r="AD490" s="257"/>
      <c r="AE490" s="257"/>
      <c r="AF490" s="273"/>
      <c r="AG490" s="257"/>
      <c r="AH490" s="273"/>
      <c r="AI490" s="273"/>
      <c r="AJ490" s="273"/>
      <c r="AK490" s="262"/>
      <c r="AL490" s="262"/>
      <c r="AM490" s="262"/>
      <c r="AN490" s="262"/>
      <c r="AO490" s="262"/>
      <c r="AP490" s="538"/>
      <c r="AQ490" s="262"/>
      <c r="AR490" s="262"/>
      <c r="AS490" s="262"/>
      <c r="AT490" s="262"/>
      <c r="AU490" s="262"/>
      <c r="AV490" s="262"/>
      <c r="AW490" s="262"/>
      <c r="AX490" s="262"/>
      <c r="AY490" s="262"/>
      <c r="AZ490" s="262"/>
      <c r="BA490" s="262"/>
      <c r="BB490" s="262"/>
      <c r="BC490" s="262"/>
      <c r="BD490" s="262"/>
      <c r="BE490" s="264"/>
      <c r="BF490" s="538"/>
      <c r="BG490" s="576" t="str">
        <f t="shared" si="76"/>
        <v xml:space="preserve"> </v>
      </c>
      <c r="BH490" s="576" t="str">
        <f t="shared" si="78"/>
        <v xml:space="preserve"> </v>
      </c>
      <c r="BI490" s="576" t="str">
        <f t="shared" si="79"/>
        <v xml:space="preserve"> </v>
      </c>
      <c r="BJ490" s="576" t="str">
        <f t="shared" si="80"/>
        <v xml:space="preserve"> </v>
      </c>
      <c r="BK490" s="538"/>
      <c r="BL490" s="257"/>
      <c r="BM490" s="257"/>
      <c r="BN490" s="273"/>
      <c r="BO490" s="257"/>
      <c r="BP490" s="273"/>
      <c r="BQ490" s="273"/>
      <c r="BR490" s="273"/>
      <c r="BS490" s="262"/>
      <c r="BT490" s="262"/>
      <c r="BU490" s="262"/>
      <c r="BV490" s="262"/>
      <c r="BW490" s="262"/>
      <c r="BX490" s="538"/>
      <c r="BY490" s="262"/>
      <c r="BZ490" s="262"/>
      <c r="CA490" s="262"/>
      <c r="CB490" s="262"/>
      <c r="CC490" s="262"/>
      <c r="CD490" s="262"/>
      <c r="CE490" s="262"/>
      <c r="CF490" s="262"/>
      <c r="CG490" s="262"/>
      <c r="CH490" s="262"/>
      <c r="CI490" s="262"/>
      <c r="CJ490" s="262"/>
      <c r="CK490" s="262"/>
      <c r="CL490" s="262"/>
      <c r="CM490" s="264"/>
      <c r="CN490" s="538"/>
      <c r="CO490" s="576" t="str">
        <f t="shared" si="77"/>
        <v xml:space="preserve"> </v>
      </c>
      <c r="CP490" s="576" t="str">
        <f t="shared" si="81"/>
        <v xml:space="preserve"> </v>
      </c>
      <c r="CQ490" s="576" t="str">
        <f t="shared" si="82"/>
        <v xml:space="preserve"> </v>
      </c>
      <c r="CR490" s="576" t="str">
        <f t="shared" si="83"/>
        <v xml:space="preserve"> </v>
      </c>
      <c r="CS490" s="102"/>
      <c r="CT490" s="271"/>
    </row>
    <row r="491" spans="2:98" ht="12.75" x14ac:dyDescent="0.25">
      <c r="B491" s="376">
        <f>'Données démographiques'!B490</f>
        <v>0</v>
      </c>
      <c r="C491" s="376">
        <f>'Données démographiques'!C490</f>
        <v>0</v>
      </c>
      <c r="D491" s="377">
        <f>'Données démographiques'!D490</f>
        <v>0</v>
      </c>
      <c r="E491" s="377">
        <f>'Données démographiques'!E490</f>
        <v>0</v>
      </c>
      <c r="F491" s="377">
        <f>'Données démographiques'!F490</f>
        <v>0</v>
      </c>
      <c r="G491" s="102"/>
      <c r="H491" s="258"/>
      <c r="I491" s="493"/>
      <c r="J491" s="493"/>
      <c r="K491" s="258"/>
      <c r="L491" s="259"/>
      <c r="M491" s="493"/>
      <c r="N491" s="258"/>
      <c r="O491" s="259"/>
      <c r="P491" s="260"/>
      <c r="Q491" s="260"/>
      <c r="R491" s="260"/>
      <c r="S491" s="260"/>
      <c r="T491" s="260"/>
      <c r="U491" s="539"/>
      <c r="V491" s="258"/>
      <c r="W491" s="430"/>
      <c r="X491" s="430"/>
      <c r="Y491" s="102"/>
      <c r="Z491" s="258"/>
      <c r="AA491" s="431"/>
      <c r="AB491" s="431"/>
      <c r="AC491" s="102"/>
      <c r="AD491" s="259"/>
      <c r="AE491" s="259"/>
      <c r="AF491" s="258"/>
      <c r="AG491" s="259"/>
      <c r="AH491" s="258"/>
      <c r="AI491" s="258"/>
      <c r="AJ491" s="258"/>
      <c r="AK491" s="263"/>
      <c r="AL491" s="263"/>
      <c r="AM491" s="263"/>
      <c r="AN491" s="263"/>
      <c r="AO491" s="263"/>
      <c r="AP491" s="538"/>
      <c r="AQ491" s="263"/>
      <c r="AR491" s="263"/>
      <c r="AS491" s="263"/>
      <c r="AT491" s="263"/>
      <c r="AU491" s="263"/>
      <c r="AV491" s="263"/>
      <c r="AW491" s="263"/>
      <c r="AX491" s="263"/>
      <c r="AY491" s="263"/>
      <c r="AZ491" s="263"/>
      <c r="BA491" s="263"/>
      <c r="BB491" s="263"/>
      <c r="BC491" s="263"/>
      <c r="BD491" s="263"/>
      <c r="BE491" s="265"/>
      <c r="BF491" s="538"/>
      <c r="BG491" s="577" t="str">
        <f t="shared" si="76"/>
        <v xml:space="preserve"> </v>
      </c>
      <c r="BH491" s="577" t="str">
        <f t="shared" si="78"/>
        <v xml:space="preserve"> </v>
      </c>
      <c r="BI491" s="577" t="str">
        <f t="shared" si="79"/>
        <v xml:space="preserve"> </v>
      </c>
      <c r="BJ491" s="577" t="str">
        <f t="shared" si="80"/>
        <v xml:space="preserve"> </v>
      </c>
      <c r="BK491" s="538"/>
      <c r="BL491" s="259"/>
      <c r="BM491" s="259"/>
      <c r="BN491" s="258"/>
      <c r="BO491" s="259"/>
      <c r="BP491" s="258"/>
      <c r="BQ491" s="258"/>
      <c r="BR491" s="258"/>
      <c r="BS491" s="263"/>
      <c r="BT491" s="263"/>
      <c r="BU491" s="263"/>
      <c r="BV491" s="263"/>
      <c r="BW491" s="263"/>
      <c r="BX491" s="538"/>
      <c r="BY491" s="263"/>
      <c r="BZ491" s="263"/>
      <c r="CA491" s="263"/>
      <c r="CB491" s="263"/>
      <c r="CC491" s="263"/>
      <c r="CD491" s="263"/>
      <c r="CE491" s="263"/>
      <c r="CF491" s="263"/>
      <c r="CG491" s="263"/>
      <c r="CH491" s="263"/>
      <c r="CI491" s="263"/>
      <c r="CJ491" s="263"/>
      <c r="CK491" s="263"/>
      <c r="CL491" s="263"/>
      <c r="CM491" s="265"/>
      <c r="CN491" s="538"/>
      <c r="CO491" s="577" t="str">
        <f t="shared" si="77"/>
        <v xml:space="preserve"> </v>
      </c>
      <c r="CP491" s="577" t="str">
        <f t="shared" si="81"/>
        <v xml:space="preserve"> </v>
      </c>
      <c r="CQ491" s="577" t="str">
        <f t="shared" si="82"/>
        <v xml:space="preserve"> </v>
      </c>
      <c r="CR491" s="577" t="str">
        <f t="shared" si="83"/>
        <v xml:space="preserve"> </v>
      </c>
      <c r="CS491" s="102"/>
      <c r="CT491" s="530"/>
    </row>
    <row r="492" spans="2:98" ht="12.75" x14ac:dyDescent="0.25">
      <c r="B492" s="169">
        <f>'Données démographiques'!B491</f>
        <v>0</v>
      </c>
      <c r="C492" s="169">
        <f>'Données démographiques'!C491</f>
        <v>0</v>
      </c>
      <c r="D492" s="170">
        <f>'Données démographiques'!D491</f>
        <v>0</v>
      </c>
      <c r="E492" s="170">
        <f>'Données démographiques'!E491</f>
        <v>0</v>
      </c>
      <c r="F492" s="170">
        <f>'Données démographiques'!F491</f>
        <v>0</v>
      </c>
      <c r="G492" s="102"/>
      <c r="H492" s="273"/>
      <c r="I492" s="274"/>
      <c r="J492" s="274"/>
      <c r="K492" s="273"/>
      <c r="L492" s="257"/>
      <c r="M492" s="274"/>
      <c r="N492" s="273"/>
      <c r="O492" s="257"/>
      <c r="P492" s="278"/>
      <c r="Q492" s="278"/>
      <c r="R492" s="278"/>
      <c r="S492" s="278"/>
      <c r="T492" s="278"/>
      <c r="U492" s="537"/>
      <c r="V492" s="273"/>
      <c r="W492" s="255"/>
      <c r="X492" s="255"/>
      <c r="Y492" s="102"/>
      <c r="Z492" s="273"/>
      <c r="AA492" s="172"/>
      <c r="AB492" s="172"/>
      <c r="AC492" s="102"/>
      <c r="AD492" s="257"/>
      <c r="AE492" s="257"/>
      <c r="AF492" s="273"/>
      <c r="AG492" s="257"/>
      <c r="AH492" s="273"/>
      <c r="AI492" s="273"/>
      <c r="AJ492" s="273"/>
      <c r="AK492" s="262"/>
      <c r="AL492" s="262"/>
      <c r="AM492" s="262"/>
      <c r="AN492" s="262"/>
      <c r="AO492" s="262"/>
      <c r="AP492" s="538"/>
      <c r="AQ492" s="262"/>
      <c r="AR492" s="262"/>
      <c r="AS492" s="262"/>
      <c r="AT492" s="262"/>
      <c r="AU492" s="262"/>
      <c r="AV492" s="262"/>
      <c r="AW492" s="262"/>
      <c r="AX492" s="262"/>
      <c r="AY492" s="262"/>
      <c r="AZ492" s="262"/>
      <c r="BA492" s="262"/>
      <c r="BB492" s="262"/>
      <c r="BC492" s="262"/>
      <c r="BD492" s="262"/>
      <c r="BE492" s="264"/>
      <c r="BF492" s="538"/>
      <c r="BG492" s="576" t="str">
        <f t="shared" si="76"/>
        <v xml:space="preserve"> </v>
      </c>
      <c r="BH492" s="576" t="str">
        <f t="shared" si="78"/>
        <v xml:space="preserve"> </v>
      </c>
      <c r="BI492" s="576" t="str">
        <f t="shared" si="79"/>
        <v xml:space="preserve"> </v>
      </c>
      <c r="BJ492" s="576" t="str">
        <f t="shared" si="80"/>
        <v xml:space="preserve"> </v>
      </c>
      <c r="BK492" s="538"/>
      <c r="BL492" s="257"/>
      <c r="BM492" s="257"/>
      <c r="BN492" s="273"/>
      <c r="BO492" s="257"/>
      <c r="BP492" s="273"/>
      <c r="BQ492" s="273"/>
      <c r="BR492" s="273"/>
      <c r="BS492" s="262"/>
      <c r="BT492" s="262"/>
      <c r="BU492" s="262"/>
      <c r="BV492" s="262"/>
      <c r="BW492" s="262"/>
      <c r="BX492" s="538"/>
      <c r="BY492" s="262"/>
      <c r="BZ492" s="262"/>
      <c r="CA492" s="262"/>
      <c r="CB492" s="262"/>
      <c r="CC492" s="262"/>
      <c r="CD492" s="262"/>
      <c r="CE492" s="262"/>
      <c r="CF492" s="262"/>
      <c r="CG492" s="262"/>
      <c r="CH492" s="262"/>
      <c r="CI492" s="262"/>
      <c r="CJ492" s="262"/>
      <c r="CK492" s="262"/>
      <c r="CL492" s="262"/>
      <c r="CM492" s="264"/>
      <c r="CN492" s="538"/>
      <c r="CO492" s="576" t="str">
        <f t="shared" si="77"/>
        <v xml:space="preserve"> </v>
      </c>
      <c r="CP492" s="576" t="str">
        <f t="shared" si="81"/>
        <v xml:space="preserve"> </v>
      </c>
      <c r="CQ492" s="576" t="str">
        <f t="shared" si="82"/>
        <v xml:space="preserve"> </v>
      </c>
      <c r="CR492" s="576" t="str">
        <f t="shared" si="83"/>
        <v xml:space="preserve"> </v>
      </c>
      <c r="CS492" s="102"/>
      <c r="CT492" s="271"/>
    </row>
    <row r="493" spans="2:98" ht="12.75" x14ac:dyDescent="0.25">
      <c r="B493" s="376">
        <f>'Données démographiques'!B492</f>
        <v>0</v>
      </c>
      <c r="C493" s="376">
        <f>'Données démographiques'!C492</f>
        <v>0</v>
      </c>
      <c r="D493" s="377">
        <f>'Données démographiques'!D492</f>
        <v>0</v>
      </c>
      <c r="E493" s="377">
        <f>'Données démographiques'!E492</f>
        <v>0</v>
      </c>
      <c r="F493" s="377">
        <f>'Données démographiques'!F492</f>
        <v>0</v>
      </c>
      <c r="G493" s="102"/>
      <c r="H493" s="258"/>
      <c r="I493" s="493"/>
      <c r="J493" s="493"/>
      <c r="K493" s="258"/>
      <c r="L493" s="259"/>
      <c r="M493" s="493"/>
      <c r="N493" s="258"/>
      <c r="O493" s="259"/>
      <c r="P493" s="260"/>
      <c r="Q493" s="260"/>
      <c r="R493" s="260"/>
      <c r="S493" s="260"/>
      <c r="T493" s="260"/>
      <c r="U493" s="539"/>
      <c r="V493" s="258"/>
      <c r="W493" s="430"/>
      <c r="X493" s="430"/>
      <c r="Y493" s="102"/>
      <c r="Z493" s="258"/>
      <c r="AA493" s="431"/>
      <c r="AB493" s="431"/>
      <c r="AC493" s="102"/>
      <c r="AD493" s="259"/>
      <c r="AE493" s="259"/>
      <c r="AF493" s="258"/>
      <c r="AG493" s="259"/>
      <c r="AH493" s="258"/>
      <c r="AI493" s="258"/>
      <c r="AJ493" s="258"/>
      <c r="AK493" s="263"/>
      <c r="AL493" s="263"/>
      <c r="AM493" s="263"/>
      <c r="AN493" s="263"/>
      <c r="AO493" s="263"/>
      <c r="AP493" s="538"/>
      <c r="AQ493" s="263"/>
      <c r="AR493" s="263"/>
      <c r="AS493" s="263"/>
      <c r="AT493" s="263"/>
      <c r="AU493" s="263"/>
      <c r="AV493" s="263"/>
      <c r="AW493" s="263"/>
      <c r="AX493" s="263"/>
      <c r="AY493" s="263"/>
      <c r="AZ493" s="263"/>
      <c r="BA493" s="263"/>
      <c r="BB493" s="263"/>
      <c r="BC493" s="263"/>
      <c r="BD493" s="263"/>
      <c r="BE493" s="265"/>
      <c r="BF493" s="538"/>
      <c r="BG493" s="577" t="str">
        <f t="shared" si="76"/>
        <v xml:space="preserve"> </v>
      </c>
      <c r="BH493" s="577" t="str">
        <f t="shared" si="78"/>
        <v xml:space="preserve"> </v>
      </c>
      <c r="BI493" s="577" t="str">
        <f t="shared" si="79"/>
        <v xml:space="preserve"> </v>
      </c>
      <c r="BJ493" s="577" t="str">
        <f t="shared" si="80"/>
        <v xml:space="preserve"> </v>
      </c>
      <c r="BK493" s="538"/>
      <c r="BL493" s="259"/>
      <c r="BM493" s="259"/>
      <c r="BN493" s="258"/>
      <c r="BO493" s="259"/>
      <c r="BP493" s="258"/>
      <c r="BQ493" s="258"/>
      <c r="BR493" s="258"/>
      <c r="BS493" s="263"/>
      <c r="BT493" s="263"/>
      <c r="BU493" s="263"/>
      <c r="BV493" s="263"/>
      <c r="BW493" s="263"/>
      <c r="BX493" s="538"/>
      <c r="BY493" s="263"/>
      <c r="BZ493" s="263"/>
      <c r="CA493" s="263"/>
      <c r="CB493" s="263"/>
      <c r="CC493" s="263"/>
      <c r="CD493" s="263"/>
      <c r="CE493" s="263"/>
      <c r="CF493" s="263"/>
      <c r="CG493" s="263"/>
      <c r="CH493" s="263"/>
      <c r="CI493" s="263"/>
      <c r="CJ493" s="263"/>
      <c r="CK493" s="263"/>
      <c r="CL493" s="263"/>
      <c r="CM493" s="265"/>
      <c r="CN493" s="538"/>
      <c r="CO493" s="577" t="str">
        <f t="shared" si="77"/>
        <v xml:space="preserve"> </v>
      </c>
      <c r="CP493" s="577" t="str">
        <f t="shared" si="81"/>
        <v xml:space="preserve"> </v>
      </c>
      <c r="CQ493" s="577" t="str">
        <f t="shared" si="82"/>
        <v xml:space="preserve"> </v>
      </c>
      <c r="CR493" s="577" t="str">
        <f t="shared" si="83"/>
        <v xml:space="preserve"> </v>
      </c>
      <c r="CS493" s="102"/>
      <c r="CT493" s="530"/>
    </row>
    <row r="494" spans="2:98" ht="12.75" x14ac:dyDescent="0.25">
      <c r="B494" s="169">
        <f>'Données démographiques'!B493</f>
        <v>0</v>
      </c>
      <c r="C494" s="169">
        <f>'Données démographiques'!C493</f>
        <v>0</v>
      </c>
      <c r="D494" s="170">
        <f>'Données démographiques'!D493</f>
        <v>0</v>
      </c>
      <c r="E494" s="170">
        <f>'Données démographiques'!E493</f>
        <v>0</v>
      </c>
      <c r="F494" s="170">
        <f>'Données démographiques'!F493</f>
        <v>0</v>
      </c>
      <c r="G494" s="102"/>
      <c r="H494" s="273"/>
      <c r="I494" s="274"/>
      <c r="J494" s="274"/>
      <c r="K494" s="273"/>
      <c r="L494" s="257"/>
      <c r="M494" s="274"/>
      <c r="N494" s="273"/>
      <c r="O494" s="257"/>
      <c r="P494" s="278"/>
      <c r="Q494" s="278"/>
      <c r="R494" s="278"/>
      <c r="S494" s="278"/>
      <c r="T494" s="278"/>
      <c r="U494" s="537"/>
      <c r="V494" s="273"/>
      <c r="W494" s="255"/>
      <c r="X494" s="255"/>
      <c r="Y494" s="102"/>
      <c r="Z494" s="273"/>
      <c r="AA494" s="172"/>
      <c r="AB494" s="172"/>
      <c r="AC494" s="102"/>
      <c r="AD494" s="257"/>
      <c r="AE494" s="257"/>
      <c r="AF494" s="273"/>
      <c r="AG494" s="257"/>
      <c r="AH494" s="273"/>
      <c r="AI494" s="273"/>
      <c r="AJ494" s="273"/>
      <c r="AK494" s="262"/>
      <c r="AL494" s="262"/>
      <c r="AM494" s="262"/>
      <c r="AN494" s="262"/>
      <c r="AO494" s="262"/>
      <c r="AP494" s="538"/>
      <c r="AQ494" s="262"/>
      <c r="AR494" s="262"/>
      <c r="AS494" s="262"/>
      <c r="AT494" s="262"/>
      <c r="AU494" s="262"/>
      <c r="AV494" s="262"/>
      <c r="AW494" s="262"/>
      <c r="AX494" s="262"/>
      <c r="AY494" s="262"/>
      <c r="AZ494" s="262"/>
      <c r="BA494" s="262"/>
      <c r="BB494" s="262"/>
      <c r="BC494" s="262"/>
      <c r="BD494" s="262"/>
      <c r="BE494" s="264"/>
      <c r="BF494" s="538"/>
      <c r="BG494" s="576" t="str">
        <f t="shared" si="76"/>
        <v xml:space="preserve"> </v>
      </c>
      <c r="BH494" s="576" t="str">
        <f t="shared" si="78"/>
        <v xml:space="preserve"> </v>
      </c>
      <c r="BI494" s="576" t="str">
        <f t="shared" si="79"/>
        <v xml:space="preserve"> </v>
      </c>
      <c r="BJ494" s="576" t="str">
        <f t="shared" si="80"/>
        <v xml:space="preserve"> </v>
      </c>
      <c r="BK494" s="538"/>
      <c r="BL494" s="257"/>
      <c r="BM494" s="257"/>
      <c r="BN494" s="273"/>
      <c r="BO494" s="257"/>
      <c r="BP494" s="273"/>
      <c r="BQ494" s="273"/>
      <c r="BR494" s="273"/>
      <c r="BS494" s="262"/>
      <c r="BT494" s="262"/>
      <c r="BU494" s="262"/>
      <c r="BV494" s="262"/>
      <c r="BW494" s="262"/>
      <c r="BX494" s="538"/>
      <c r="BY494" s="262"/>
      <c r="BZ494" s="262"/>
      <c r="CA494" s="262"/>
      <c r="CB494" s="262"/>
      <c r="CC494" s="262"/>
      <c r="CD494" s="262"/>
      <c r="CE494" s="262"/>
      <c r="CF494" s="262"/>
      <c r="CG494" s="262"/>
      <c r="CH494" s="262"/>
      <c r="CI494" s="262"/>
      <c r="CJ494" s="262"/>
      <c r="CK494" s="262"/>
      <c r="CL494" s="262"/>
      <c r="CM494" s="264"/>
      <c r="CN494" s="538"/>
      <c r="CO494" s="576" t="str">
        <f t="shared" si="77"/>
        <v xml:space="preserve"> </v>
      </c>
      <c r="CP494" s="576" t="str">
        <f t="shared" si="81"/>
        <v xml:space="preserve"> </v>
      </c>
      <c r="CQ494" s="576" t="str">
        <f t="shared" si="82"/>
        <v xml:space="preserve"> </v>
      </c>
      <c r="CR494" s="576" t="str">
        <f t="shared" si="83"/>
        <v xml:space="preserve"> </v>
      </c>
      <c r="CS494" s="102"/>
      <c r="CT494" s="271"/>
    </row>
    <row r="495" spans="2:98" ht="12.75" x14ac:dyDescent="0.25">
      <c r="B495" s="376">
        <f>'Données démographiques'!B494</f>
        <v>0</v>
      </c>
      <c r="C495" s="376">
        <f>'Données démographiques'!C494</f>
        <v>0</v>
      </c>
      <c r="D495" s="377">
        <f>'Données démographiques'!D494</f>
        <v>0</v>
      </c>
      <c r="E495" s="377">
        <f>'Données démographiques'!E494</f>
        <v>0</v>
      </c>
      <c r="F495" s="377">
        <f>'Données démographiques'!F494</f>
        <v>0</v>
      </c>
      <c r="G495" s="102"/>
      <c r="H495" s="258"/>
      <c r="I495" s="493"/>
      <c r="J495" s="493"/>
      <c r="K495" s="258"/>
      <c r="L495" s="259"/>
      <c r="M495" s="493"/>
      <c r="N495" s="258"/>
      <c r="O495" s="259"/>
      <c r="P495" s="260"/>
      <c r="Q495" s="260"/>
      <c r="R495" s="260"/>
      <c r="S495" s="260"/>
      <c r="T495" s="260"/>
      <c r="U495" s="539"/>
      <c r="V495" s="258"/>
      <c r="W495" s="430"/>
      <c r="X495" s="430"/>
      <c r="Y495" s="102"/>
      <c r="Z495" s="258"/>
      <c r="AA495" s="431"/>
      <c r="AB495" s="431"/>
      <c r="AC495" s="102"/>
      <c r="AD495" s="259"/>
      <c r="AE495" s="259"/>
      <c r="AF495" s="258"/>
      <c r="AG495" s="259"/>
      <c r="AH495" s="258"/>
      <c r="AI495" s="258"/>
      <c r="AJ495" s="258"/>
      <c r="AK495" s="263"/>
      <c r="AL495" s="263"/>
      <c r="AM495" s="263"/>
      <c r="AN495" s="263"/>
      <c r="AO495" s="263"/>
      <c r="AP495" s="538"/>
      <c r="AQ495" s="263"/>
      <c r="AR495" s="263"/>
      <c r="AS495" s="263"/>
      <c r="AT495" s="263"/>
      <c r="AU495" s="263"/>
      <c r="AV495" s="263"/>
      <c r="AW495" s="263"/>
      <c r="AX495" s="263"/>
      <c r="AY495" s="263"/>
      <c r="AZ495" s="263"/>
      <c r="BA495" s="263"/>
      <c r="BB495" s="263"/>
      <c r="BC495" s="263"/>
      <c r="BD495" s="263"/>
      <c r="BE495" s="265"/>
      <c r="BF495" s="538"/>
      <c r="BG495" s="577" t="str">
        <f t="shared" si="76"/>
        <v xml:space="preserve"> </v>
      </c>
      <c r="BH495" s="577" t="str">
        <f t="shared" si="78"/>
        <v xml:space="preserve"> </v>
      </c>
      <c r="BI495" s="577" t="str">
        <f t="shared" si="79"/>
        <v xml:space="preserve"> </v>
      </c>
      <c r="BJ495" s="577" t="str">
        <f t="shared" si="80"/>
        <v xml:space="preserve"> </v>
      </c>
      <c r="BK495" s="538"/>
      <c r="BL495" s="259"/>
      <c r="BM495" s="259"/>
      <c r="BN495" s="258"/>
      <c r="BO495" s="259"/>
      <c r="BP495" s="258"/>
      <c r="BQ495" s="258"/>
      <c r="BR495" s="258"/>
      <c r="BS495" s="263"/>
      <c r="BT495" s="263"/>
      <c r="BU495" s="263"/>
      <c r="BV495" s="263"/>
      <c r="BW495" s="263"/>
      <c r="BX495" s="538"/>
      <c r="BY495" s="263"/>
      <c r="BZ495" s="263"/>
      <c r="CA495" s="263"/>
      <c r="CB495" s="263"/>
      <c r="CC495" s="263"/>
      <c r="CD495" s="263"/>
      <c r="CE495" s="263"/>
      <c r="CF495" s="263"/>
      <c r="CG495" s="263"/>
      <c r="CH495" s="263"/>
      <c r="CI495" s="263"/>
      <c r="CJ495" s="263"/>
      <c r="CK495" s="263"/>
      <c r="CL495" s="263"/>
      <c r="CM495" s="265"/>
      <c r="CN495" s="538"/>
      <c r="CO495" s="577" t="str">
        <f t="shared" si="77"/>
        <v xml:space="preserve"> </v>
      </c>
      <c r="CP495" s="577" t="str">
        <f t="shared" si="81"/>
        <v xml:space="preserve"> </v>
      </c>
      <c r="CQ495" s="577" t="str">
        <f t="shared" si="82"/>
        <v xml:space="preserve"> </v>
      </c>
      <c r="CR495" s="577" t="str">
        <f t="shared" si="83"/>
        <v xml:space="preserve"> </v>
      </c>
      <c r="CS495" s="102"/>
      <c r="CT495" s="530"/>
    </row>
    <row r="496" spans="2:98" ht="12.75" x14ac:dyDescent="0.25">
      <c r="B496" s="169">
        <f>'Données démographiques'!B495</f>
        <v>0</v>
      </c>
      <c r="C496" s="169">
        <f>'Données démographiques'!C495</f>
        <v>0</v>
      </c>
      <c r="D496" s="170">
        <f>'Données démographiques'!D495</f>
        <v>0</v>
      </c>
      <c r="E496" s="170">
        <f>'Données démographiques'!E495</f>
        <v>0</v>
      </c>
      <c r="F496" s="170">
        <f>'Données démographiques'!F495</f>
        <v>0</v>
      </c>
      <c r="G496" s="102"/>
      <c r="H496" s="273"/>
      <c r="I496" s="274"/>
      <c r="J496" s="274"/>
      <c r="K496" s="273"/>
      <c r="L496" s="257"/>
      <c r="M496" s="274"/>
      <c r="N496" s="273"/>
      <c r="O496" s="257"/>
      <c r="P496" s="278"/>
      <c r="Q496" s="278"/>
      <c r="R496" s="278"/>
      <c r="S496" s="278"/>
      <c r="T496" s="278"/>
      <c r="U496" s="537"/>
      <c r="V496" s="273"/>
      <c r="W496" s="255"/>
      <c r="X496" s="255"/>
      <c r="Y496" s="102"/>
      <c r="Z496" s="273"/>
      <c r="AA496" s="172"/>
      <c r="AB496" s="172"/>
      <c r="AC496" s="102"/>
      <c r="AD496" s="257"/>
      <c r="AE496" s="257"/>
      <c r="AF496" s="273"/>
      <c r="AG496" s="257"/>
      <c r="AH496" s="273"/>
      <c r="AI496" s="273"/>
      <c r="AJ496" s="273"/>
      <c r="AK496" s="262"/>
      <c r="AL496" s="262"/>
      <c r="AM496" s="262"/>
      <c r="AN496" s="262"/>
      <c r="AO496" s="262"/>
      <c r="AP496" s="538"/>
      <c r="AQ496" s="262"/>
      <c r="AR496" s="262"/>
      <c r="AS496" s="262"/>
      <c r="AT496" s="262"/>
      <c r="AU496" s="262"/>
      <c r="AV496" s="262"/>
      <c r="AW496" s="262"/>
      <c r="AX496" s="262"/>
      <c r="AY496" s="262"/>
      <c r="AZ496" s="262"/>
      <c r="BA496" s="262"/>
      <c r="BB496" s="262"/>
      <c r="BC496" s="262"/>
      <c r="BD496" s="262"/>
      <c r="BE496" s="264"/>
      <c r="BF496" s="538"/>
      <c r="BG496" s="576" t="str">
        <f t="shared" si="76"/>
        <v xml:space="preserve"> </v>
      </c>
      <c r="BH496" s="576" t="str">
        <f t="shared" si="78"/>
        <v xml:space="preserve"> </v>
      </c>
      <c r="BI496" s="576" t="str">
        <f t="shared" si="79"/>
        <v xml:space="preserve"> </v>
      </c>
      <c r="BJ496" s="576" t="str">
        <f t="shared" si="80"/>
        <v xml:space="preserve"> </v>
      </c>
      <c r="BK496" s="538"/>
      <c r="BL496" s="257"/>
      <c r="BM496" s="257"/>
      <c r="BN496" s="273"/>
      <c r="BO496" s="257"/>
      <c r="BP496" s="273"/>
      <c r="BQ496" s="273"/>
      <c r="BR496" s="273"/>
      <c r="BS496" s="262"/>
      <c r="BT496" s="262"/>
      <c r="BU496" s="262"/>
      <c r="BV496" s="262"/>
      <c r="BW496" s="262"/>
      <c r="BX496" s="538"/>
      <c r="BY496" s="262"/>
      <c r="BZ496" s="262"/>
      <c r="CA496" s="262"/>
      <c r="CB496" s="262"/>
      <c r="CC496" s="262"/>
      <c r="CD496" s="262"/>
      <c r="CE496" s="262"/>
      <c r="CF496" s="262"/>
      <c r="CG496" s="262"/>
      <c r="CH496" s="262"/>
      <c r="CI496" s="262"/>
      <c r="CJ496" s="262"/>
      <c r="CK496" s="262"/>
      <c r="CL496" s="262"/>
      <c r="CM496" s="264"/>
      <c r="CN496" s="538"/>
      <c r="CO496" s="576" t="str">
        <f t="shared" si="77"/>
        <v xml:space="preserve"> </v>
      </c>
      <c r="CP496" s="576" t="str">
        <f t="shared" si="81"/>
        <v xml:space="preserve"> </v>
      </c>
      <c r="CQ496" s="576" t="str">
        <f t="shared" si="82"/>
        <v xml:space="preserve"> </v>
      </c>
      <c r="CR496" s="576" t="str">
        <f t="shared" si="83"/>
        <v xml:space="preserve"> </v>
      </c>
      <c r="CS496" s="102"/>
      <c r="CT496" s="271"/>
    </row>
    <row r="497" spans="2:98" ht="12.75" x14ac:dyDescent="0.25">
      <c r="B497" s="376">
        <f>'Données démographiques'!B496</f>
        <v>0</v>
      </c>
      <c r="C497" s="376">
        <f>'Données démographiques'!C496</f>
        <v>0</v>
      </c>
      <c r="D497" s="377">
        <f>'Données démographiques'!D496</f>
        <v>0</v>
      </c>
      <c r="E497" s="377">
        <f>'Données démographiques'!E496</f>
        <v>0</v>
      </c>
      <c r="F497" s="377">
        <f>'Données démographiques'!F496</f>
        <v>0</v>
      </c>
      <c r="G497" s="102"/>
      <c r="H497" s="258"/>
      <c r="I497" s="493"/>
      <c r="J497" s="493"/>
      <c r="K497" s="258"/>
      <c r="L497" s="259"/>
      <c r="M497" s="493"/>
      <c r="N497" s="258"/>
      <c r="O497" s="259"/>
      <c r="P497" s="260"/>
      <c r="Q497" s="260"/>
      <c r="R497" s="260"/>
      <c r="S497" s="260"/>
      <c r="T497" s="260"/>
      <c r="U497" s="539"/>
      <c r="V497" s="258"/>
      <c r="W497" s="430"/>
      <c r="X497" s="430"/>
      <c r="Y497" s="102"/>
      <c r="Z497" s="258"/>
      <c r="AA497" s="431"/>
      <c r="AB497" s="431"/>
      <c r="AC497" s="102"/>
      <c r="AD497" s="259"/>
      <c r="AE497" s="259"/>
      <c r="AF497" s="258"/>
      <c r="AG497" s="259"/>
      <c r="AH497" s="258"/>
      <c r="AI497" s="258"/>
      <c r="AJ497" s="258"/>
      <c r="AK497" s="263"/>
      <c r="AL497" s="263"/>
      <c r="AM497" s="263"/>
      <c r="AN497" s="263"/>
      <c r="AO497" s="263"/>
      <c r="AP497" s="538"/>
      <c r="AQ497" s="263"/>
      <c r="AR497" s="263"/>
      <c r="AS497" s="263"/>
      <c r="AT497" s="263"/>
      <c r="AU497" s="263"/>
      <c r="AV497" s="263"/>
      <c r="AW497" s="263"/>
      <c r="AX497" s="263"/>
      <c r="AY497" s="263"/>
      <c r="AZ497" s="263"/>
      <c r="BA497" s="263"/>
      <c r="BB497" s="263"/>
      <c r="BC497" s="263"/>
      <c r="BD497" s="263"/>
      <c r="BE497" s="265"/>
      <c r="BF497" s="538"/>
      <c r="BG497" s="577" t="str">
        <f t="shared" si="76"/>
        <v xml:space="preserve"> </v>
      </c>
      <c r="BH497" s="577" t="str">
        <f t="shared" si="78"/>
        <v xml:space="preserve"> </v>
      </c>
      <c r="BI497" s="577" t="str">
        <f t="shared" si="79"/>
        <v xml:space="preserve"> </v>
      </c>
      <c r="BJ497" s="577" t="str">
        <f t="shared" si="80"/>
        <v xml:space="preserve"> </v>
      </c>
      <c r="BK497" s="538"/>
      <c r="BL497" s="259"/>
      <c r="BM497" s="259"/>
      <c r="BN497" s="258"/>
      <c r="BO497" s="259"/>
      <c r="BP497" s="258"/>
      <c r="BQ497" s="258"/>
      <c r="BR497" s="258"/>
      <c r="BS497" s="263"/>
      <c r="BT497" s="263"/>
      <c r="BU497" s="263"/>
      <c r="BV497" s="263"/>
      <c r="BW497" s="263"/>
      <c r="BX497" s="538"/>
      <c r="BY497" s="263"/>
      <c r="BZ497" s="263"/>
      <c r="CA497" s="263"/>
      <c r="CB497" s="263"/>
      <c r="CC497" s="263"/>
      <c r="CD497" s="263"/>
      <c r="CE497" s="263"/>
      <c r="CF497" s="263"/>
      <c r="CG497" s="263"/>
      <c r="CH497" s="263"/>
      <c r="CI497" s="263"/>
      <c r="CJ497" s="263"/>
      <c r="CK497" s="263"/>
      <c r="CL497" s="263"/>
      <c r="CM497" s="265"/>
      <c r="CN497" s="538"/>
      <c r="CO497" s="577" t="str">
        <f t="shared" si="77"/>
        <v xml:space="preserve"> </v>
      </c>
      <c r="CP497" s="577" t="str">
        <f t="shared" si="81"/>
        <v xml:space="preserve"> </v>
      </c>
      <c r="CQ497" s="577" t="str">
        <f t="shared" si="82"/>
        <v xml:space="preserve"> </v>
      </c>
      <c r="CR497" s="577" t="str">
        <f t="shared" si="83"/>
        <v xml:space="preserve"> </v>
      </c>
      <c r="CS497" s="102"/>
      <c r="CT497" s="530"/>
    </row>
    <row r="498" spans="2:98" ht="12.75" x14ac:dyDescent="0.25">
      <c r="B498" s="169">
        <f>'Données démographiques'!B497</f>
        <v>0</v>
      </c>
      <c r="C498" s="169">
        <f>'Données démographiques'!C497</f>
        <v>0</v>
      </c>
      <c r="D498" s="170">
        <f>'Données démographiques'!D497</f>
        <v>0</v>
      </c>
      <c r="E498" s="170">
        <f>'Données démographiques'!E497</f>
        <v>0</v>
      </c>
      <c r="F498" s="170">
        <f>'Données démographiques'!F497</f>
        <v>0</v>
      </c>
      <c r="G498" s="102"/>
      <c r="H498" s="273"/>
      <c r="I498" s="274"/>
      <c r="J498" s="274"/>
      <c r="K498" s="273"/>
      <c r="L498" s="257"/>
      <c r="M498" s="274"/>
      <c r="N498" s="273"/>
      <c r="O498" s="257"/>
      <c r="P498" s="278"/>
      <c r="Q498" s="278"/>
      <c r="R498" s="278"/>
      <c r="S498" s="278"/>
      <c r="T498" s="278"/>
      <c r="U498" s="537"/>
      <c r="V498" s="273"/>
      <c r="W498" s="255"/>
      <c r="X498" s="255"/>
      <c r="Y498" s="102"/>
      <c r="Z498" s="273"/>
      <c r="AA498" s="172"/>
      <c r="AB498" s="172"/>
      <c r="AC498" s="102"/>
      <c r="AD498" s="257"/>
      <c r="AE498" s="257"/>
      <c r="AF498" s="273"/>
      <c r="AG498" s="257"/>
      <c r="AH498" s="273"/>
      <c r="AI498" s="273"/>
      <c r="AJ498" s="273"/>
      <c r="AK498" s="262"/>
      <c r="AL498" s="262"/>
      <c r="AM498" s="262"/>
      <c r="AN498" s="262"/>
      <c r="AO498" s="262"/>
      <c r="AP498" s="538"/>
      <c r="AQ498" s="262"/>
      <c r="AR498" s="262"/>
      <c r="AS498" s="262"/>
      <c r="AT498" s="262"/>
      <c r="AU498" s="262"/>
      <c r="AV498" s="262"/>
      <c r="AW498" s="262"/>
      <c r="AX498" s="262"/>
      <c r="AY498" s="262"/>
      <c r="AZ498" s="262"/>
      <c r="BA498" s="262"/>
      <c r="BB498" s="262"/>
      <c r="BC498" s="262"/>
      <c r="BD498" s="262"/>
      <c r="BE498" s="264"/>
      <c r="BF498" s="538"/>
      <c r="BG498" s="576" t="str">
        <f t="shared" si="76"/>
        <v xml:space="preserve"> </v>
      </c>
      <c r="BH498" s="576" t="str">
        <f t="shared" si="78"/>
        <v xml:space="preserve"> </v>
      </c>
      <c r="BI498" s="576" t="str">
        <f t="shared" si="79"/>
        <v xml:space="preserve"> </v>
      </c>
      <c r="BJ498" s="576" t="str">
        <f t="shared" si="80"/>
        <v xml:space="preserve"> </v>
      </c>
      <c r="BK498" s="538"/>
      <c r="BL498" s="257"/>
      <c r="BM498" s="257"/>
      <c r="BN498" s="273"/>
      <c r="BO498" s="257"/>
      <c r="BP498" s="273"/>
      <c r="BQ498" s="273"/>
      <c r="BR498" s="273"/>
      <c r="BS498" s="262"/>
      <c r="BT498" s="262"/>
      <c r="BU498" s="262"/>
      <c r="BV498" s="262"/>
      <c r="BW498" s="262"/>
      <c r="BX498" s="538"/>
      <c r="BY498" s="262"/>
      <c r="BZ498" s="262"/>
      <c r="CA498" s="262"/>
      <c r="CB498" s="262"/>
      <c r="CC498" s="262"/>
      <c r="CD498" s="262"/>
      <c r="CE498" s="262"/>
      <c r="CF498" s="262"/>
      <c r="CG498" s="262"/>
      <c r="CH498" s="262"/>
      <c r="CI498" s="262"/>
      <c r="CJ498" s="262"/>
      <c r="CK498" s="262"/>
      <c r="CL498" s="262"/>
      <c r="CM498" s="264"/>
      <c r="CN498" s="538"/>
      <c r="CO498" s="576" t="str">
        <f t="shared" si="77"/>
        <v xml:space="preserve"> </v>
      </c>
      <c r="CP498" s="576" t="str">
        <f t="shared" si="81"/>
        <v xml:space="preserve"> </v>
      </c>
      <c r="CQ498" s="576" t="str">
        <f t="shared" si="82"/>
        <v xml:space="preserve"> </v>
      </c>
      <c r="CR498" s="576" t="str">
        <f t="shared" si="83"/>
        <v xml:space="preserve"> </v>
      </c>
      <c r="CS498" s="102"/>
      <c r="CT498" s="271"/>
    </row>
    <row r="499" spans="2:98" ht="12.75" x14ac:dyDescent="0.25">
      <c r="B499" s="376">
        <f>'Données démographiques'!B498</f>
        <v>0</v>
      </c>
      <c r="C499" s="376">
        <f>'Données démographiques'!C498</f>
        <v>0</v>
      </c>
      <c r="D499" s="377">
        <f>'Données démographiques'!D498</f>
        <v>0</v>
      </c>
      <c r="E499" s="377">
        <f>'Données démographiques'!E498</f>
        <v>0</v>
      </c>
      <c r="F499" s="377">
        <f>'Données démographiques'!F498</f>
        <v>0</v>
      </c>
      <c r="G499" s="102"/>
      <c r="H499" s="258"/>
      <c r="I499" s="493"/>
      <c r="J499" s="493"/>
      <c r="K499" s="258"/>
      <c r="L499" s="259"/>
      <c r="M499" s="493"/>
      <c r="N499" s="258"/>
      <c r="O499" s="259"/>
      <c r="P499" s="260"/>
      <c r="Q499" s="260"/>
      <c r="R499" s="260"/>
      <c r="S499" s="260"/>
      <c r="T499" s="260"/>
      <c r="U499" s="539"/>
      <c r="V499" s="258"/>
      <c r="W499" s="430"/>
      <c r="X499" s="430"/>
      <c r="Y499" s="102"/>
      <c r="Z499" s="258"/>
      <c r="AA499" s="431"/>
      <c r="AB499" s="431"/>
      <c r="AC499" s="102"/>
      <c r="AD499" s="259"/>
      <c r="AE499" s="259"/>
      <c r="AF499" s="258"/>
      <c r="AG499" s="259"/>
      <c r="AH499" s="258"/>
      <c r="AI499" s="258"/>
      <c r="AJ499" s="258"/>
      <c r="AK499" s="263"/>
      <c r="AL499" s="263"/>
      <c r="AM499" s="263"/>
      <c r="AN499" s="263"/>
      <c r="AO499" s="263"/>
      <c r="AP499" s="538"/>
      <c r="AQ499" s="263"/>
      <c r="AR499" s="263"/>
      <c r="AS499" s="263"/>
      <c r="AT499" s="263"/>
      <c r="AU499" s="263"/>
      <c r="AV499" s="263"/>
      <c r="AW499" s="263"/>
      <c r="AX499" s="263"/>
      <c r="AY499" s="263"/>
      <c r="AZ499" s="263"/>
      <c r="BA499" s="263"/>
      <c r="BB499" s="263"/>
      <c r="BC499" s="263"/>
      <c r="BD499" s="263"/>
      <c r="BE499" s="265"/>
      <c r="BF499" s="538"/>
      <c r="BG499" s="577" t="str">
        <f t="shared" si="76"/>
        <v xml:space="preserve"> </v>
      </c>
      <c r="BH499" s="577" t="str">
        <f t="shared" si="78"/>
        <v xml:space="preserve"> </v>
      </c>
      <c r="BI499" s="577" t="str">
        <f t="shared" si="79"/>
        <v xml:space="preserve"> </v>
      </c>
      <c r="BJ499" s="577" t="str">
        <f t="shared" si="80"/>
        <v xml:space="preserve"> </v>
      </c>
      <c r="BK499" s="538"/>
      <c r="BL499" s="259"/>
      <c r="BM499" s="259"/>
      <c r="BN499" s="258"/>
      <c r="BO499" s="259"/>
      <c r="BP499" s="258"/>
      <c r="BQ499" s="258"/>
      <c r="BR499" s="258"/>
      <c r="BS499" s="263"/>
      <c r="BT499" s="263"/>
      <c r="BU499" s="263"/>
      <c r="BV499" s="263"/>
      <c r="BW499" s="263"/>
      <c r="BX499" s="538"/>
      <c r="BY499" s="263"/>
      <c r="BZ499" s="263"/>
      <c r="CA499" s="263"/>
      <c r="CB499" s="263"/>
      <c r="CC499" s="263"/>
      <c r="CD499" s="263"/>
      <c r="CE499" s="263"/>
      <c r="CF499" s="263"/>
      <c r="CG499" s="263"/>
      <c r="CH499" s="263"/>
      <c r="CI499" s="263"/>
      <c r="CJ499" s="263"/>
      <c r="CK499" s="263"/>
      <c r="CL499" s="263"/>
      <c r="CM499" s="265"/>
      <c r="CN499" s="538"/>
      <c r="CO499" s="577" t="str">
        <f t="shared" si="77"/>
        <v xml:space="preserve"> </v>
      </c>
      <c r="CP499" s="577" t="str">
        <f t="shared" si="81"/>
        <v xml:space="preserve"> </v>
      </c>
      <c r="CQ499" s="577" t="str">
        <f t="shared" si="82"/>
        <v xml:space="preserve"> </v>
      </c>
      <c r="CR499" s="577" t="str">
        <f t="shared" si="83"/>
        <v xml:space="preserve"> </v>
      </c>
      <c r="CS499" s="102"/>
      <c r="CT499" s="530"/>
    </row>
    <row r="500" spans="2:98" ht="12.75" x14ac:dyDescent="0.25">
      <c r="B500" s="169">
        <f>'Données démographiques'!B499</f>
        <v>0</v>
      </c>
      <c r="C500" s="169">
        <f>'Données démographiques'!C499</f>
        <v>0</v>
      </c>
      <c r="D500" s="170">
        <f>'Données démographiques'!D499</f>
        <v>0</v>
      </c>
      <c r="E500" s="170">
        <f>'Données démographiques'!E499</f>
        <v>0</v>
      </c>
      <c r="F500" s="170">
        <f>'Données démographiques'!F499</f>
        <v>0</v>
      </c>
      <c r="G500" s="102"/>
      <c r="H500" s="273"/>
      <c r="I500" s="274"/>
      <c r="J500" s="274"/>
      <c r="K500" s="273"/>
      <c r="L500" s="257"/>
      <c r="M500" s="274"/>
      <c r="N500" s="273"/>
      <c r="O500" s="257"/>
      <c r="P500" s="278"/>
      <c r="Q500" s="278"/>
      <c r="R500" s="278"/>
      <c r="S500" s="278"/>
      <c r="T500" s="278"/>
      <c r="U500" s="537"/>
      <c r="V500" s="273"/>
      <c r="W500" s="255"/>
      <c r="X500" s="255"/>
      <c r="Y500" s="102"/>
      <c r="Z500" s="273"/>
      <c r="AA500" s="172"/>
      <c r="AB500" s="172"/>
      <c r="AC500" s="102"/>
      <c r="AD500" s="257"/>
      <c r="AE500" s="257"/>
      <c r="AF500" s="273"/>
      <c r="AG500" s="257"/>
      <c r="AH500" s="273"/>
      <c r="AI500" s="273"/>
      <c r="AJ500" s="273"/>
      <c r="AK500" s="262"/>
      <c r="AL500" s="262"/>
      <c r="AM500" s="262"/>
      <c r="AN500" s="262"/>
      <c r="AO500" s="262"/>
      <c r="AP500" s="538"/>
      <c r="AQ500" s="262"/>
      <c r="AR500" s="262"/>
      <c r="AS500" s="262"/>
      <c r="AT500" s="262"/>
      <c r="AU500" s="262"/>
      <c r="AV500" s="262"/>
      <c r="AW500" s="262"/>
      <c r="AX500" s="262"/>
      <c r="AY500" s="262"/>
      <c r="AZ500" s="262"/>
      <c r="BA500" s="262"/>
      <c r="BB500" s="262"/>
      <c r="BC500" s="262"/>
      <c r="BD500" s="262"/>
      <c r="BE500" s="264"/>
      <c r="BF500" s="538"/>
      <c r="BG500" s="576" t="str">
        <f t="shared" si="76"/>
        <v xml:space="preserve"> </v>
      </c>
      <c r="BH500" s="576" t="str">
        <f t="shared" si="78"/>
        <v xml:space="preserve"> </v>
      </c>
      <c r="BI500" s="576" t="str">
        <f t="shared" si="79"/>
        <v xml:space="preserve"> </v>
      </c>
      <c r="BJ500" s="576" t="str">
        <f t="shared" si="80"/>
        <v xml:space="preserve"> </v>
      </c>
      <c r="BK500" s="538"/>
      <c r="BL500" s="257"/>
      <c r="BM500" s="257"/>
      <c r="BN500" s="273"/>
      <c r="BO500" s="257"/>
      <c r="BP500" s="273"/>
      <c r="BQ500" s="273"/>
      <c r="BR500" s="273"/>
      <c r="BS500" s="262"/>
      <c r="BT500" s="262"/>
      <c r="BU500" s="262"/>
      <c r="BV500" s="262"/>
      <c r="BW500" s="262"/>
      <c r="BX500" s="538"/>
      <c r="BY500" s="262"/>
      <c r="BZ500" s="262"/>
      <c r="CA500" s="262"/>
      <c r="CB500" s="262"/>
      <c r="CC500" s="262"/>
      <c r="CD500" s="262"/>
      <c r="CE500" s="262"/>
      <c r="CF500" s="262"/>
      <c r="CG500" s="262"/>
      <c r="CH500" s="262"/>
      <c r="CI500" s="262"/>
      <c r="CJ500" s="262"/>
      <c r="CK500" s="262"/>
      <c r="CL500" s="262"/>
      <c r="CM500" s="264"/>
      <c r="CN500" s="538"/>
      <c r="CO500" s="576" t="str">
        <f t="shared" si="77"/>
        <v xml:space="preserve"> </v>
      </c>
      <c r="CP500" s="576" t="str">
        <f t="shared" si="81"/>
        <v xml:space="preserve"> </v>
      </c>
      <c r="CQ500" s="576" t="str">
        <f t="shared" si="82"/>
        <v xml:space="preserve"> </v>
      </c>
      <c r="CR500" s="576" t="str">
        <f t="shared" si="83"/>
        <v xml:space="preserve"> </v>
      </c>
      <c r="CS500" s="102"/>
      <c r="CT500" s="271"/>
    </row>
    <row r="501" spans="2:98" ht="12.75" x14ac:dyDescent="0.25">
      <c r="B501" s="376">
        <f>'Données démographiques'!B500</f>
        <v>0</v>
      </c>
      <c r="C501" s="376">
        <f>'Données démographiques'!C500</f>
        <v>0</v>
      </c>
      <c r="D501" s="377">
        <f>'Données démographiques'!D500</f>
        <v>0</v>
      </c>
      <c r="E501" s="377">
        <f>'Données démographiques'!E500</f>
        <v>0</v>
      </c>
      <c r="F501" s="377">
        <f>'Données démographiques'!F500</f>
        <v>0</v>
      </c>
      <c r="G501" s="102"/>
      <c r="H501" s="258"/>
      <c r="I501" s="493"/>
      <c r="J501" s="493"/>
      <c r="K501" s="258"/>
      <c r="L501" s="259"/>
      <c r="M501" s="493"/>
      <c r="N501" s="258"/>
      <c r="O501" s="259"/>
      <c r="P501" s="260"/>
      <c r="Q501" s="260"/>
      <c r="R501" s="260"/>
      <c r="S501" s="260"/>
      <c r="T501" s="260"/>
      <c r="U501" s="539"/>
      <c r="V501" s="258"/>
      <c r="W501" s="430"/>
      <c r="X501" s="430"/>
      <c r="Y501" s="102"/>
      <c r="Z501" s="258"/>
      <c r="AA501" s="431"/>
      <c r="AB501" s="431"/>
      <c r="AC501" s="102"/>
      <c r="AD501" s="259"/>
      <c r="AE501" s="259"/>
      <c r="AF501" s="258"/>
      <c r="AG501" s="259"/>
      <c r="AH501" s="258"/>
      <c r="AI501" s="258"/>
      <c r="AJ501" s="258"/>
      <c r="AK501" s="263"/>
      <c r="AL501" s="263"/>
      <c r="AM501" s="263"/>
      <c r="AN501" s="263"/>
      <c r="AO501" s="263"/>
      <c r="AP501" s="538"/>
      <c r="AQ501" s="263"/>
      <c r="AR501" s="263"/>
      <c r="AS501" s="263"/>
      <c r="AT501" s="263"/>
      <c r="AU501" s="263"/>
      <c r="AV501" s="263"/>
      <c r="AW501" s="263"/>
      <c r="AX501" s="263"/>
      <c r="AY501" s="263"/>
      <c r="AZ501" s="263"/>
      <c r="BA501" s="263"/>
      <c r="BB501" s="263"/>
      <c r="BC501" s="263"/>
      <c r="BD501" s="263"/>
      <c r="BE501" s="265"/>
      <c r="BF501" s="538"/>
      <c r="BG501" s="577" t="str">
        <f t="shared" si="76"/>
        <v xml:space="preserve"> </v>
      </c>
      <c r="BH501" s="577" t="str">
        <f t="shared" si="78"/>
        <v xml:space="preserve"> </v>
      </c>
      <c r="BI501" s="577" t="str">
        <f t="shared" si="79"/>
        <v xml:space="preserve"> </v>
      </c>
      <c r="BJ501" s="577" t="str">
        <f t="shared" si="80"/>
        <v xml:space="preserve"> </v>
      </c>
      <c r="BK501" s="538"/>
      <c r="BL501" s="259"/>
      <c r="BM501" s="259"/>
      <c r="BN501" s="258"/>
      <c r="BO501" s="259"/>
      <c r="BP501" s="258"/>
      <c r="BQ501" s="258"/>
      <c r="BR501" s="258"/>
      <c r="BS501" s="263"/>
      <c r="BT501" s="263"/>
      <c r="BU501" s="263"/>
      <c r="BV501" s="263"/>
      <c r="BW501" s="263"/>
      <c r="BX501" s="538"/>
      <c r="BY501" s="263"/>
      <c r="BZ501" s="263"/>
      <c r="CA501" s="263"/>
      <c r="CB501" s="263"/>
      <c r="CC501" s="263"/>
      <c r="CD501" s="263"/>
      <c r="CE501" s="263"/>
      <c r="CF501" s="263"/>
      <c r="CG501" s="263"/>
      <c r="CH501" s="263"/>
      <c r="CI501" s="263"/>
      <c r="CJ501" s="263"/>
      <c r="CK501" s="263"/>
      <c r="CL501" s="263"/>
      <c r="CM501" s="265"/>
      <c r="CN501" s="538"/>
      <c r="CO501" s="577" t="str">
        <f t="shared" si="77"/>
        <v xml:space="preserve"> </v>
      </c>
      <c r="CP501" s="577" t="str">
        <f t="shared" si="81"/>
        <v xml:space="preserve"> </v>
      </c>
      <c r="CQ501" s="577" t="str">
        <f t="shared" si="82"/>
        <v xml:space="preserve"> </v>
      </c>
      <c r="CR501" s="577" t="str">
        <f t="shared" si="83"/>
        <v xml:space="preserve"> </v>
      </c>
      <c r="CS501" s="102"/>
      <c r="CT501" s="530"/>
    </row>
    <row r="502" spans="2:98" ht="12.75" x14ac:dyDescent="0.25">
      <c r="B502" s="169">
        <f>'Données démographiques'!B501</f>
        <v>0</v>
      </c>
      <c r="C502" s="169">
        <f>'Données démographiques'!C501</f>
        <v>0</v>
      </c>
      <c r="D502" s="170">
        <f>'Données démographiques'!D501</f>
        <v>0</v>
      </c>
      <c r="E502" s="170">
        <f>'Données démographiques'!E501</f>
        <v>0</v>
      </c>
      <c r="F502" s="170">
        <f>'Données démographiques'!F501</f>
        <v>0</v>
      </c>
      <c r="G502" s="102"/>
      <c r="H502" s="273"/>
      <c r="I502" s="274"/>
      <c r="J502" s="274"/>
      <c r="K502" s="273"/>
      <c r="L502" s="257"/>
      <c r="M502" s="274"/>
      <c r="N502" s="273"/>
      <c r="O502" s="257"/>
      <c r="P502" s="278"/>
      <c r="Q502" s="278"/>
      <c r="R502" s="278"/>
      <c r="S502" s="278"/>
      <c r="T502" s="278"/>
      <c r="U502" s="537"/>
      <c r="V502" s="273"/>
      <c r="W502" s="255"/>
      <c r="X502" s="255"/>
      <c r="Y502" s="102"/>
      <c r="Z502" s="273"/>
      <c r="AA502" s="172"/>
      <c r="AB502" s="172"/>
      <c r="AC502" s="102"/>
      <c r="AD502" s="257"/>
      <c r="AE502" s="257"/>
      <c r="AF502" s="273"/>
      <c r="AG502" s="257"/>
      <c r="AH502" s="273"/>
      <c r="AI502" s="273"/>
      <c r="AJ502" s="273"/>
      <c r="AK502" s="262"/>
      <c r="AL502" s="262"/>
      <c r="AM502" s="262"/>
      <c r="AN502" s="262"/>
      <c r="AO502" s="262"/>
      <c r="AP502" s="538"/>
      <c r="AQ502" s="262"/>
      <c r="AR502" s="262"/>
      <c r="AS502" s="262"/>
      <c r="AT502" s="262"/>
      <c r="AU502" s="262"/>
      <c r="AV502" s="262"/>
      <c r="AW502" s="262"/>
      <c r="AX502" s="262"/>
      <c r="AY502" s="262"/>
      <c r="AZ502" s="262"/>
      <c r="BA502" s="262"/>
      <c r="BB502" s="262"/>
      <c r="BC502" s="262"/>
      <c r="BD502" s="262"/>
      <c r="BE502" s="264"/>
      <c r="BF502" s="538"/>
      <c r="BG502" s="576" t="str">
        <f t="shared" si="76"/>
        <v xml:space="preserve"> </v>
      </c>
      <c r="BH502" s="576" t="str">
        <f t="shared" si="78"/>
        <v xml:space="preserve"> </v>
      </c>
      <c r="BI502" s="576" t="str">
        <f t="shared" si="79"/>
        <v xml:space="preserve"> </v>
      </c>
      <c r="BJ502" s="576" t="str">
        <f t="shared" si="80"/>
        <v xml:space="preserve"> </v>
      </c>
      <c r="BK502" s="538"/>
      <c r="BL502" s="257"/>
      <c r="BM502" s="257"/>
      <c r="BN502" s="273"/>
      <c r="BO502" s="257"/>
      <c r="BP502" s="273"/>
      <c r="BQ502" s="273"/>
      <c r="BR502" s="273"/>
      <c r="BS502" s="262"/>
      <c r="BT502" s="262"/>
      <c r="BU502" s="262"/>
      <c r="BV502" s="262"/>
      <c r="BW502" s="262"/>
      <c r="BX502" s="538"/>
      <c r="BY502" s="262"/>
      <c r="BZ502" s="262"/>
      <c r="CA502" s="262"/>
      <c r="CB502" s="262"/>
      <c r="CC502" s="262"/>
      <c r="CD502" s="262"/>
      <c r="CE502" s="262"/>
      <c r="CF502" s="262"/>
      <c r="CG502" s="262"/>
      <c r="CH502" s="262"/>
      <c r="CI502" s="262"/>
      <c r="CJ502" s="262"/>
      <c r="CK502" s="262"/>
      <c r="CL502" s="262"/>
      <c r="CM502" s="264"/>
      <c r="CN502" s="538"/>
      <c r="CO502" s="576" t="str">
        <f t="shared" si="77"/>
        <v xml:space="preserve"> </v>
      </c>
      <c r="CP502" s="576" t="str">
        <f t="shared" si="81"/>
        <v xml:space="preserve"> </v>
      </c>
      <c r="CQ502" s="576" t="str">
        <f t="shared" si="82"/>
        <v xml:space="preserve"> </v>
      </c>
      <c r="CR502" s="576" t="str">
        <f t="shared" si="83"/>
        <v xml:space="preserve"> </v>
      </c>
      <c r="CS502" s="102"/>
      <c r="CT502" s="271"/>
    </row>
    <row r="503" spans="2:98" ht="12.75" x14ac:dyDescent="0.25">
      <c r="B503" s="376">
        <f>'Données démographiques'!B502</f>
        <v>0</v>
      </c>
      <c r="C503" s="376">
        <f>'Données démographiques'!C502</f>
        <v>0</v>
      </c>
      <c r="D503" s="377">
        <f>'Données démographiques'!D502</f>
        <v>0</v>
      </c>
      <c r="E503" s="377">
        <f>'Données démographiques'!E502</f>
        <v>0</v>
      </c>
      <c r="F503" s="377">
        <f>'Données démographiques'!F502</f>
        <v>0</v>
      </c>
      <c r="G503" s="102"/>
      <c r="H503" s="258"/>
      <c r="I503" s="493"/>
      <c r="J503" s="493"/>
      <c r="K503" s="258"/>
      <c r="L503" s="259"/>
      <c r="M503" s="493"/>
      <c r="N503" s="258"/>
      <c r="O503" s="259"/>
      <c r="P503" s="260"/>
      <c r="Q503" s="260"/>
      <c r="R503" s="260"/>
      <c r="S503" s="260"/>
      <c r="T503" s="260"/>
      <c r="U503" s="539"/>
      <c r="V503" s="258"/>
      <c r="W503" s="430"/>
      <c r="X503" s="430"/>
      <c r="Y503" s="102"/>
      <c r="Z503" s="258"/>
      <c r="AA503" s="431"/>
      <c r="AB503" s="431"/>
      <c r="AC503" s="102"/>
      <c r="AD503" s="259"/>
      <c r="AE503" s="259"/>
      <c r="AF503" s="258"/>
      <c r="AG503" s="259"/>
      <c r="AH503" s="258"/>
      <c r="AI503" s="258"/>
      <c r="AJ503" s="258"/>
      <c r="AK503" s="263"/>
      <c r="AL503" s="263"/>
      <c r="AM503" s="263"/>
      <c r="AN503" s="263"/>
      <c r="AO503" s="263"/>
      <c r="AP503" s="538"/>
      <c r="AQ503" s="263"/>
      <c r="AR503" s="263"/>
      <c r="AS503" s="263"/>
      <c r="AT503" s="263"/>
      <c r="AU503" s="263"/>
      <c r="AV503" s="263"/>
      <c r="AW503" s="263"/>
      <c r="AX503" s="263"/>
      <c r="AY503" s="263"/>
      <c r="AZ503" s="263"/>
      <c r="BA503" s="263"/>
      <c r="BB503" s="263"/>
      <c r="BC503" s="263"/>
      <c r="BD503" s="263"/>
      <c r="BE503" s="265"/>
      <c r="BF503" s="538"/>
      <c r="BG503" s="577" t="str">
        <f t="shared" si="76"/>
        <v xml:space="preserve"> </v>
      </c>
      <c r="BH503" s="577" t="str">
        <f t="shared" si="78"/>
        <v xml:space="preserve"> </v>
      </c>
      <c r="BI503" s="577" t="str">
        <f t="shared" si="79"/>
        <v xml:space="preserve"> </v>
      </c>
      <c r="BJ503" s="577" t="str">
        <f t="shared" si="80"/>
        <v xml:space="preserve"> </v>
      </c>
      <c r="BK503" s="538"/>
      <c r="BL503" s="259"/>
      <c r="BM503" s="259"/>
      <c r="BN503" s="258"/>
      <c r="BO503" s="259"/>
      <c r="BP503" s="258"/>
      <c r="BQ503" s="258"/>
      <c r="BR503" s="258"/>
      <c r="BS503" s="263"/>
      <c r="BT503" s="263"/>
      <c r="BU503" s="263"/>
      <c r="BV503" s="263"/>
      <c r="BW503" s="263"/>
      <c r="BX503" s="538"/>
      <c r="BY503" s="263"/>
      <c r="BZ503" s="263"/>
      <c r="CA503" s="263"/>
      <c r="CB503" s="263"/>
      <c r="CC503" s="263"/>
      <c r="CD503" s="263"/>
      <c r="CE503" s="263"/>
      <c r="CF503" s="263"/>
      <c r="CG503" s="263"/>
      <c r="CH503" s="263"/>
      <c r="CI503" s="263"/>
      <c r="CJ503" s="263"/>
      <c r="CK503" s="263"/>
      <c r="CL503" s="263"/>
      <c r="CM503" s="265"/>
      <c r="CN503" s="538"/>
      <c r="CO503" s="577" t="str">
        <f t="shared" si="77"/>
        <v xml:space="preserve"> </v>
      </c>
      <c r="CP503" s="577" t="str">
        <f t="shared" si="81"/>
        <v xml:space="preserve"> </v>
      </c>
      <c r="CQ503" s="577" t="str">
        <f t="shared" si="82"/>
        <v xml:space="preserve"> </v>
      </c>
      <c r="CR503" s="577" t="str">
        <f t="shared" si="83"/>
        <v xml:space="preserve"> </v>
      </c>
      <c r="CS503" s="102"/>
      <c r="CT503" s="530"/>
    </row>
    <row r="504" spans="2:98" ht="12.75" x14ac:dyDescent="0.25">
      <c r="B504" s="169">
        <f>'Données démographiques'!B503</f>
        <v>0</v>
      </c>
      <c r="C504" s="169">
        <f>'Données démographiques'!C503</f>
        <v>0</v>
      </c>
      <c r="D504" s="170">
        <f>'Données démographiques'!D503</f>
        <v>0</v>
      </c>
      <c r="E504" s="170">
        <f>'Données démographiques'!E503</f>
        <v>0</v>
      </c>
      <c r="F504" s="170">
        <f>'Données démographiques'!F503</f>
        <v>0</v>
      </c>
      <c r="G504" s="102"/>
      <c r="H504" s="273"/>
      <c r="I504" s="274"/>
      <c r="J504" s="274"/>
      <c r="K504" s="273"/>
      <c r="L504" s="257"/>
      <c r="M504" s="274"/>
      <c r="N504" s="273"/>
      <c r="O504" s="257"/>
      <c r="P504" s="278"/>
      <c r="Q504" s="278"/>
      <c r="R504" s="278"/>
      <c r="S504" s="278"/>
      <c r="T504" s="278"/>
      <c r="U504" s="537"/>
      <c r="V504" s="273"/>
      <c r="W504" s="255"/>
      <c r="X504" s="255"/>
      <c r="Y504" s="102"/>
      <c r="Z504" s="273"/>
      <c r="AA504" s="172"/>
      <c r="AB504" s="172"/>
      <c r="AC504" s="102"/>
      <c r="AD504" s="257"/>
      <c r="AE504" s="257"/>
      <c r="AF504" s="273"/>
      <c r="AG504" s="257"/>
      <c r="AH504" s="273"/>
      <c r="AI504" s="273"/>
      <c r="AJ504" s="273"/>
      <c r="AK504" s="262"/>
      <c r="AL504" s="262"/>
      <c r="AM504" s="262"/>
      <c r="AN504" s="262"/>
      <c r="AO504" s="262"/>
      <c r="AP504" s="538"/>
      <c r="AQ504" s="262"/>
      <c r="AR504" s="262"/>
      <c r="AS504" s="262"/>
      <c r="AT504" s="262"/>
      <c r="AU504" s="262"/>
      <c r="AV504" s="262"/>
      <c r="AW504" s="262"/>
      <c r="AX504" s="262"/>
      <c r="AY504" s="262"/>
      <c r="AZ504" s="262"/>
      <c r="BA504" s="262"/>
      <c r="BB504" s="262"/>
      <c r="BC504" s="262"/>
      <c r="BD504" s="262"/>
      <c r="BE504" s="264"/>
      <c r="BF504" s="538"/>
      <c r="BG504" s="576" t="str">
        <f t="shared" si="76"/>
        <v xml:space="preserve"> </v>
      </c>
      <c r="BH504" s="576" t="str">
        <f t="shared" si="78"/>
        <v xml:space="preserve"> </v>
      </c>
      <c r="BI504" s="576" t="str">
        <f t="shared" si="79"/>
        <v xml:space="preserve"> </v>
      </c>
      <c r="BJ504" s="576" t="str">
        <f t="shared" si="80"/>
        <v xml:space="preserve"> </v>
      </c>
      <c r="BK504" s="538"/>
      <c r="BL504" s="257"/>
      <c r="BM504" s="257"/>
      <c r="BN504" s="273"/>
      <c r="BO504" s="257"/>
      <c r="BP504" s="273"/>
      <c r="BQ504" s="273"/>
      <c r="BR504" s="273"/>
      <c r="BS504" s="262"/>
      <c r="BT504" s="262"/>
      <c r="BU504" s="262"/>
      <c r="BV504" s="262"/>
      <c r="BW504" s="262"/>
      <c r="BX504" s="538"/>
      <c r="BY504" s="262"/>
      <c r="BZ504" s="262"/>
      <c r="CA504" s="262"/>
      <c r="CB504" s="262"/>
      <c r="CC504" s="262"/>
      <c r="CD504" s="262"/>
      <c r="CE504" s="262"/>
      <c r="CF504" s="262"/>
      <c r="CG504" s="262"/>
      <c r="CH504" s="262"/>
      <c r="CI504" s="262"/>
      <c r="CJ504" s="262"/>
      <c r="CK504" s="262"/>
      <c r="CL504" s="262"/>
      <c r="CM504" s="264"/>
      <c r="CN504" s="538"/>
      <c r="CO504" s="576" t="str">
        <f t="shared" si="77"/>
        <v xml:space="preserve"> </v>
      </c>
      <c r="CP504" s="576" t="str">
        <f t="shared" si="81"/>
        <v xml:space="preserve"> </v>
      </c>
      <c r="CQ504" s="576" t="str">
        <f t="shared" si="82"/>
        <v xml:space="preserve"> </v>
      </c>
      <c r="CR504" s="576" t="str">
        <f t="shared" si="83"/>
        <v xml:space="preserve"> </v>
      </c>
      <c r="CS504" s="102"/>
      <c r="CT504" s="271"/>
    </row>
    <row r="505" spans="2:98" ht="12.75" x14ac:dyDescent="0.25">
      <c r="B505" s="376">
        <f>'Données démographiques'!B504</f>
        <v>0</v>
      </c>
      <c r="C505" s="376">
        <f>'Données démographiques'!C504</f>
        <v>0</v>
      </c>
      <c r="D505" s="377">
        <f>'Données démographiques'!D504</f>
        <v>0</v>
      </c>
      <c r="E505" s="377">
        <f>'Données démographiques'!E504</f>
        <v>0</v>
      </c>
      <c r="F505" s="377">
        <f>'Données démographiques'!F504</f>
        <v>0</v>
      </c>
      <c r="G505" s="102"/>
      <c r="H505" s="258"/>
      <c r="I505" s="493"/>
      <c r="J505" s="493"/>
      <c r="K505" s="258"/>
      <c r="L505" s="259"/>
      <c r="M505" s="493"/>
      <c r="N505" s="258"/>
      <c r="O505" s="259"/>
      <c r="P505" s="260"/>
      <c r="Q505" s="260"/>
      <c r="R505" s="260"/>
      <c r="S505" s="260"/>
      <c r="T505" s="260"/>
      <c r="U505" s="539"/>
      <c r="V505" s="258"/>
      <c r="W505" s="430"/>
      <c r="X505" s="430"/>
      <c r="Y505" s="102"/>
      <c r="Z505" s="258"/>
      <c r="AA505" s="431"/>
      <c r="AB505" s="431"/>
      <c r="AC505" s="102"/>
      <c r="AD505" s="259"/>
      <c r="AE505" s="259"/>
      <c r="AF505" s="258"/>
      <c r="AG505" s="259"/>
      <c r="AH505" s="258"/>
      <c r="AI505" s="258"/>
      <c r="AJ505" s="258"/>
      <c r="AK505" s="263"/>
      <c r="AL505" s="263"/>
      <c r="AM505" s="263"/>
      <c r="AN505" s="263"/>
      <c r="AO505" s="263"/>
      <c r="AP505" s="538"/>
      <c r="AQ505" s="263"/>
      <c r="AR505" s="263"/>
      <c r="AS505" s="263"/>
      <c r="AT505" s="263"/>
      <c r="AU505" s="263"/>
      <c r="AV505" s="263"/>
      <c r="AW505" s="263"/>
      <c r="AX505" s="263"/>
      <c r="AY505" s="263"/>
      <c r="AZ505" s="263"/>
      <c r="BA505" s="263"/>
      <c r="BB505" s="263"/>
      <c r="BC505" s="263"/>
      <c r="BD505" s="263"/>
      <c r="BE505" s="265"/>
      <c r="BF505" s="538"/>
      <c r="BG505" s="577" t="str">
        <f t="shared" si="76"/>
        <v xml:space="preserve"> </v>
      </c>
      <c r="BH505" s="577" t="str">
        <f t="shared" si="78"/>
        <v xml:space="preserve"> </v>
      </c>
      <c r="BI505" s="577" t="str">
        <f t="shared" si="79"/>
        <v xml:space="preserve"> </v>
      </c>
      <c r="BJ505" s="577" t="str">
        <f t="shared" si="80"/>
        <v xml:space="preserve"> </v>
      </c>
      <c r="BK505" s="538"/>
      <c r="BL505" s="259"/>
      <c r="BM505" s="259"/>
      <c r="BN505" s="258"/>
      <c r="BO505" s="259"/>
      <c r="BP505" s="258"/>
      <c r="BQ505" s="258"/>
      <c r="BR505" s="258"/>
      <c r="BS505" s="263"/>
      <c r="BT505" s="263"/>
      <c r="BU505" s="263"/>
      <c r="BV505" s="263"/>
      <c r="BW505" s="263"/>
      <c r="BX505" s="538"/>
      <c r="BY505" s="263"/>
      <c r="BZ505" s="263"/>
      <c r="CA505" s="263"/>
      <c r="CB505" s="263"/>
      <c r="CC505" s="263"/>
      <c r="CD505" s="263"/>
      <c r="CE505" s="263"/>
      <c r="CF505" s="263"/>
      <c r="CG505" s="263"/>
      <c r="CH505" s="263"/>
      <c r="CI505" s="263"/>
      <c r="CJ505" s="263"/>
      <c r="CK505" s="263"/>
      <c r="CL505" s="263"/>
      <c r="CM505" s="265"/>
      <c r="CN505" s="538"/>
      <c r="CO505" s="577" t="str">
        <f t="shared" si="77"/>
        <v xml:space="preserve"> </v>
      </c>
      <c r="CP505" s="577" t="str">
        <f t="shared" si="81"/>
        <v xml:space="preserve"> </v>
      </c>
      <c r="CQ505" s="577" t="str">
        <f t="shared" si="82"/>
        <v xml:space="preserve"> </v>
      </c>
      <c r="CR505" s="577" t="str">
        <f t="shared" si="83"/>
        <v xml:space="preserve"> </v>
      </c>
      <c r="CS505" s="102"/>
      <c r="CT505" s="530"/>
    </row>
    <row r="506" spans="2:98" ht="12.75" x14ac:dyDescent="0.25">
      <c r="B506" s="169">
        <f>'Données démographiques'!B505</f>
        <v>0</v>
      </c>
      <c r="C506" s="169">
        <f>'Données démographiques'!C505</f>
        <v>0</v>
      </c>
      <c r="D506" s="170">
        <f>'Données démographiques'!D505</f>
        <v>0</v>
      </c>
      <c r="E506" s="170">
        <f>'Données démographiques'!E505</f>
        <v>0</v>
      </c>
      <c r="F506" s="170">
        <f>'Données démographiques'!F505</f>
        <v>0</v>
      </c>
      <c r="G506" s="102"/>
      <c r="H506" s="273"/>
      <c r="I506" s="274"/>
      <c r="J506" s="274"/>
      <c r="K506" s="273"/>
      <c r="L506" s="257"/>
      <c r="M506" s="274"/>
      <c r="N506" s="273"/>
      <c r="O506" s="257"/>
      <c r="P506" s="278"/>
      <c r="Q506" s="278"/>
      <c r="R506" s="278"/>
      <c r="S506" s="278"/>
      <c r="T506" s="278"/>
      <c r="U506" s="537"/>
      <c r="V506" s="273"/>
      <c r="W506" s="255"/>
      <c r="X506" s="255"/>
      <c r="Y506" s="102"/>
      <c r="Z506" s="273"/>
      <c r="AA506" s="172"/>
      <c r="AB506" s="172"/>
      <c r="AC506" s="102"/>
      <c r="AD506" s="257"/>
      <c r="AE506" s="257"/>
      <c r="AF506" s="273"/>
      <c r="AG506" s="257"/>
      <c r="AH506" s="273"/>
      <c r="AI506" s="273"/>
      <c r="AJ506" s="273"/>
      <c r="AK506" s="262"/>
      <c r="AL506" s="262"/>
      <c r="AM506" s="262"/>
      <c r="AN506" s="262"/>
      <c r="AO506" s="262"/>
      <c r="AP506" s="538"/>
      <c r="AQ506" s="262"/>
      <c r="AR506" s="262"/>
      <c r="AS506" s="262"/>
      <c r="AT506" s="262"/>
      <c r="AU506" s="262"/>
      <c r="AV506" s="262"/>
      <c r="AW506" s="262"/>
      <c r="AX506" s="262"/>
      <c r="AY506" s="262"/>
      <c r="AZ506" s="262"/>
      <c r="BA506" s="262"/>
      <c r="BB506" s="262"/>
      <c r="BC506" s="262"/>
      <c r="BD506" s="262"/>
      <c r="BE506" s="264"/>
      <c r="BF506" s="538"/>
      <c r="BG506" s="576" t="str">
        <f t="shared" si="76"/>
        <v xml:space="preserve"> </v>
      </c>
      <c r="BH506" s="576" t="str">
        <f t="shared" si="78"/>
        <v xml:space="preserve"> </v>
      </c>
      <c r="BI506" s="576" t="str">
        <f t="shared" si="79"/>
        <v xml:space="preserve"> </v>
      </c>
      <c r="BJ506" s="576" t="str">
        <f t="shared" si="80"/>
        <v xml:space="preserve"> </v>
      </c>
      <c r="BK506" s="538"/>
      <c r="BL506" s="257"/>
      <c r="BM506" s="257"/>
      <c r="BN506" s="273"/>
      <c r="BO506" s="257"/>
      <c r="BP506" s="273"/>
      <c r="BQ506" s="273"/>
      <c r="BR506" s="273"/>
      <c r="BS506" s="262"/>
      <c r="BT506" s="262"/>
      <c r="BU506" s="262"/>
      <c r="BV506" s="262"/>
      <c r="BW506" s="262"/>
      <c r="BX506" s="538"/>
      <c r="BY506" s="262"/>
      <c r="BZ506" s="262"/>
      <c r="CA506" s="262"/>
      <c r="CB506" s="262"/>
      <c r="CC506" s="262"/>
      <c r="CD506" s="262"/>
      <c r="CE506" s="262"/>
      <c r="CF506" s="262"/>
      <c r="CG506" s="262"/>
      <c r="CH506" s="262"/>
      <c r="CI506" s="262"/>
      <c r="CJ506" s="262"/>
      <c r="CK506" s="262"/>
      <c r="CL506" s="262"/>
      <c r="CM506" s="264"/>
      <c r="CN506" s="538"/>
      <c r="CO506" s="576" t="str">
        <f t="shared" si="77"/>
        <v xml:space="preserve"> </v>
      </c>
      <c r="CP506" s="576" t="str">
        <f t="shared" si="81"/>
        <v xml:space="preserve"> </v>
      </c>
      <c r="CQ506" s="576" t="str">
        <f t="shared" si="82"/>
        <v xml:space="preserve"> </v>
      </c>
      <c r="CR506" s="576" t="str">
        <f t="shared" si="83"/>
        <v xml:space="preserve"> </v>
      </c>
      <c r="CS506" s="102"/>
      <c r="CT506" s="271"/>
    </row>
    <row r="507" spans="2:98" ht="12.75" x14ac:dyDescent="0.25">
      <c r="B507" s="376">
        <f>'Données démographiques'!B506</f>
        <v>0</v>
      </c>
      <c r="C507" s="376">
        <f>'Données démographiques'!C506</f>
        <v>0</v>
      </c>
      <c r="D507" s="377">
        <f>'Données démographiques'!D506</f>
        <v>0</v>
      </c>
      <c r="E507" s="377">
        <f>'Données démographiques'!E506</f>
        <v>0</v>
      </c>
      <c r="F507" s="377">
        <f>'Données démographiques'!F506</f>
        <v>0</v>
      </c>
      <c r="G507" s="102"/>
      <c r="H507" s="258"/>
      <c r="I507" s="493"/>
      <c r="J507" s="493"/>
      <c r="K507" s="258"/>
      <c r="L507" s="259"/>
      <c r="M507" s="493"/>
      <c r="N507" s="258"/>
      <c r="O507" s="259"/>
      <c r="P507" s="260"/>
      <c r="Q507" s="260"/>
      <c r="R507" s="260"/>
      <c r="S507" s="260"/>
      <c r="T507" s="260"/>
      <c r="U507" s="539"/>
      <c r="V507" s="258"/>
      <c r="W507" s="430"/>
      <c r="X507" s="430"/>
      <c r="Y507" s="102"/>
      <c r="Z507" s="258"/>
      <c r="AA507" s="431"/>
      <c r="AB507" s="431"/>
      <c r="AC507" s="102"/>
      <c r="AD507" s="259"/>
      <c r="AE507" s="259"/>
      <c r="AF507" s="258"/>
      <c r="AG507" s="259"/>
      <c r="AH507" s="258"/>
      <c r="AI507" s="258"/>
      <c r="AJ507" s="258"/>
      <c r="AK507" s="263"/>
      <c r="AL507" s="263"/>
      <c r="AM507" s="263"/>
      <c r="AN507" s="263"/>
      <c r="AO507" s="263"/>
      <c r="AP507" s="538"/>
      <c r="AQ507" s="263"/>
      <c r="AR507" s="263"/>
      <c r="AS507" s="263"/>
      <c r="AT507" s="263"/>
      <c r="AU507" s="263"/>
      <c r="AV507" s="263"/>
      <c r="AW507" s="263"/>
      <c r="AX507" s="263"/>
      <c r="AY507" s="263"/>
      <c r="AZ507" s="263"/>
      <c r="BA507" s="263"/>
      <c r="BB507" s="263"/>
      <c r="BC507" s="263"/>
      <c r="BD507" s="263"/>
      <c r="BE507" s="265"/>
      <c r="BF507" s="538"/>
      <c r="BG507" s="577" t="str">
        <f t="shared" si="76"/>
        <v xml:space="preserve"> </v>
      </c>
      <c r="BH507" s="577" t="str">
        <f t="shared" si="78"/>
        <v xml:space="preserve"> </v>
      </c>
      <c r="BI507" s="577" t="str">
        <f t="shared" si="79"/>
        <v xml:space="preserve"> </v>
      </c>
      <c r="BJ507" s="577" t="str">
        <f t="shared" si="80"/>
        <v xml:space="preserve"> </v>
      </c>
      <c r="BK507" s="538"/>
      <c r="BL507" s="259"/>
      <c r="BM507" s="259"/>
      <c r="BN507" s="258"/>
      <c r="BO507" s="259"/>
      <c r="BP507" s="258"/>
      <c r="BQ507" s="258"/>
      <c r="BR507" s="258"/>
      <c r="BS507" s="263"/>
      <c r="BT507" s="263"/>
      <c r="BU507" s="263"/>
      <c r="BV507" s="263"/>
      <c r="BW507" s="263"/>
      <c r="BX507" s="538"/>
      <c r="BY507" s="263"/>
      <c r="BZ507" s="263"/>
      <c r="CA507" s="263"/>
      <c r="CB507" s="263"/>
      <c r="CC507" s="263"/>
      <c r="CD507" s="263"/>
      <c r="CE507" s="263"/>
      <c r="CF507" s="263"/>
      <c r="CG507" s="263"/>
      <c r="CH507" s="263"/>
      <c r="CI507" s="263"/>
      <c r="CJ507" s="263"/>
      <c r="CK507" s="263"/>
      <c r="CL507" s="263"/>
      <c r="CM507" s="265"/>
      <c r="CN507" s="538"/>
      <c r="CO507" s="577" t="str">
        <f t="shared" si="77"/>
        <v xml:space="preserve"> </v>
      </c>
      <c r="CP507" s="577" t="str">
        <f t="shared" si="81"/>
        <v xml:space="preserve"> </v>
      </c>
      <c r="CQ507" s="577" t="str">
        <f t="shared" si="82"/>
        <v xml:space="preserve"> </v>
      </c>
      <c r="CR507" s="577" t="str">
        <f t="shared" si="83"/>
        <v xml:space="preserve"> </v>
      </c>
      <c r="CS507" s="102"/>
      <c r="CT507" s="530"/>
    </row>
    <row r="508" spans="2:98" ht="12.75" x14ac:dyDescent="0.25">
      <c r="B508" s="169">
        <f>'Données démographiques'!B507</f>
        <v>0</v>
      </c>
      <c r="C508" s="169">
        <f>'Données démographiques'!C507</f>
        <v>0</v>
      </c>
      <c r="D508" s="170">
        <f>'Données démographiques'!D507</f>
        <v>0</v>
      </c>
      <c r="E508" s="170">
        <f>'Données démographiques'!E507</f>
        <v>0</v>
      </c>
      <c r="F508" s="170">
        <f>'Données démographiques'!F507</f>
        <v>0</v>
      </c>
      <c r="G508" s="102"/>
      <c r="H508" s="273"/>
      <c r="I508" s="274"/>
      <c r="J508" s="274"/>
      <c r="K508" s="273"/>
      <c r="L508" s="257"/>
      <c r="M508" s="274"/>
      <c r="N508" s="273"/>
      <c r="O508" s="257"/>
      <c r="P508" s="278"/>
      <c r="Q508" s="278"/>
      <c r="R508" s="278"/>
      <c r="S508" s="278"/>
      <c r="T508" s="278"/>
      <c r="U508" s="537"/>
      <c r="V508" s="273"/>
      <c r="W508" s="255"/>
      <c r="X508" s="255"/>
      <c r="Y508" s="102"/>
      <c r="Z508" s="273"/>
      <c r="AA508" s="172"/>
      <c r="AB508" s="172"/>
      <c r="AC508" s="102"/>
      <c r="AD508" s="257"/>
      <c r="AE508" s="257"/>
      <c r="AF508" s="273"/>
      <c r="AG508" s="257"/>
      <c r="AH508" s="273"/>
      <c r="AI508" s="273"/>
      <c r="AJ508" s="273"/>
      <c r="AK508" s="262"/>
      <c r="AL508" s="262"/>
      <c r="AM508" s="262"/>
      <c r="AN508" s="262"/>
      <c r="AO508" s="262"/>
      <c r="AP508" s="538"/>
      <c r="AQ508" s="262"/>
      <c r="AR508" s="262"/>
      <c r="AS508" s="262"/>
      <c r="AT508" s="262"/>
      <c r="AU508" s="262"/>
      <c r="AV508" s="262"/>
      <c r="AW508" s="262"/>
      <c r="AX508" s="262"/>
      <c r="AY508" s="262"/>
      <c r="AZ508" s="262"/>
      <c r="BA508" s="262"/>
      <c r="BB508" s="262"/>
      <c r="BC508" s="262"/>
      <c r="BD508" s="262"/>
      <c r="BE508" s="264"/>
      <c r="BF508" s="538"/>
      <c r="BG508" s="576" t="str">
        <f t="shared" si="76"/>
        <v xml:space="preserve"> </v>
      </c>
      <c r="BH508" s="576" t="str">
        <f t="shared" si="78"/>
        <v xml:space="preserve"> </v>
      </c>
      <c r="BI508" s="576" t="str">
        <f t="shared" si="79"/>
        <v xml:space="preserve"> </v>
      </c>
      <c r="BJ508" s="576" t="str">
        <f t="shared" si="80"/>
        <v xml:space="preserve"> </v>
      </c>
      <c r="BK508" s="538"/>
      <c r="BL508" s="257"/>
      <c r="BM508" s="257"/>
      <c r="BN508" s="273"/>
      <c r="BO508" s="257"/>
      <c r="BP508" s="273"/>
      <c r="BQ508" s="273"/>
      <c r="BR508" s="273"/>
      <c r="BS508" s="262"/>
      <c r="BT508" s="262"/>
      <c r="BU508" s="262"/>
      <c r="BV508" s="262"/>
      <c r="BW508" s="262"/>
      <c r="BX508" s="538"/>
      <c r="BY508" s="262"/>
      <c r="BZ508" s="262"/>
      <c r="CA508" s="262"/>
      <c r="CB508" s="262"/>
      <c r="CC508" s="262"/>
      <c r="CD508" s="262"/>
      <c r="CE508" s="262"/>
      <c r="CF508" s="262"/>
      <c r="CG508" s="262"/>
      <c r="CH508" s="262"/>
      <c r="CI508" s="262"/>
      <c r="CJ508" s="262"/>
      <c r="CK508" s="262"/>
      <c r="CL508" s="262"/>
      <c r="CM508" s="264"/>
      <c r="CN508" s="538"/>
      <c r="CO508" s="576" t="str">
        <f t="shared" si="77"/>
        <v xml:space="preserve"> </v>
      </c>
      <c r="CP508" s="576" t="str">
        <f t="shared" si="81"/>
        <v xml:space="preserve"> </v>
      </c>
      <c r="CQ508" s="576" t="str">
        <f t="shared" si="82"/>
        <v xml:space="preserve"> </v>
      </c>
      <c r="CR508" s="576" t="str">
        <f t="shared" si="83"/>
        <v xml:space="preserve"> </v>
      </c>
      <c r="CS508" s="102"/>
      <c r="CT508" s="271"/>
    </row>
    <row r="509" spans="2:98" ht="12.75" x14ac:dyDescent="0.25">
      <c r="B509" s="376">
        <f>'Données démographiques'!B508</f>
        <v>0</v>
      </c>
      <c r="C509" s="376">
        <f>'Données démographiques'!C508</f>
        <v>0</v>
      </c>
      <c r="D509" s="377">
        <f>'Données démographiques'!D508</f>
        <v>0</v>
      </c>
      <c r="E509" s="377">
        <f>'Données démographiques'!E508</f>
        <v>0</v>
      </c>
      <c r="F509" s="377">
        <f>'Données démographiques'!F508</f>
        <v>0</v>
      </c>
      <c r="G509" s="102"/>
      <c r="H509" s="258"/>
      <c r="I509" s="493"/>
      <c r="J509" s="493"/>
      <c r="K509" s="258"/>
      <c r="L509" s="259"/>
      <c r="M509" s="493"/>
      <c r="N509" s="258"/>
      <c r="O509" s="259"/>
      <c r="P509" s="260"/>
      <c r="Q509" s="260"/>
      <c r="R509" s="260"/>
      <c r="S509" s="260"/>
      <c r="T509" s="260"/>
      <c r="U509" s="539"/>
      <c r="V509" s="258"/>
      <c r="W509" s="430"/>
      <c r="X509" s="430"/>
      <c r="Y509" s="102"/>
      <c r="Z509" s="258"/>
      <c r="AA509" s="431"/>
      <c r="AB509" s="431"/>
      <c r="AC509" s="102"/>
      <c r="AD509" s="259"/>
      <c r="AE509" s="259"/>
      <c r="AF509" s="258"/>
      <c r="AG509" s="259"/>
      <c r="AH509" s="258"/>
      <c r="AI509" s="258"/>
      <c r="AJ509" s="258"/>
      <c r="AK509" s="263"/>
      <c r="AL509" s="263"/>
      <c r="AM509" s="263"/>
      <c r="AN509" s="263"/>
      <c r="AO509" s="263"/>
      <c r="AP509" s="538"/>
      <c r="AQ509" s="263"/>
      <c r="AR509" s="263"/>
      <c r="AS509" s="263"/>
      <c r="AT509" s="263"/>
      <c r="AU509" s="263"/>
      <c r="AV509" s="263"/>
      <c r="AW509" s="263"/>
      <c r="AX509" s="263"/>
      <c r="AY509" s="263"/>
      <c r="AZ509" s="263"/>
      <c r="BA509" s="263"/>
      <c r="BB509" s="263"/>
      <c r="BC509" s="263"/>
      <c r="BD509" s="263"/>
      <c r="BE509" s="265"/>
      <c r="BF509" s="538"/>
      <c r="BG509" s="577" t="str">
        <f t="shared" si="76"/>
        <v xml:space="preserve"> </v>
      </c>
      <c r="BH509" s="577" t="str">
        <f t="shared" si="78"/>
        <v xml:space="preserve"> </v>
      </c>
      <c r="BI509" s="577" t="str">
        <f t="shared" si="79"/>
        <v xml:space="preserve"> </v>
      </c>
      <c r="BJ509" s="577" t="str">
        <f t="shared" si="80"/>
        <v xml:space="preserve"> </v>
      </c>
      <c r="BK509" s="538"/>
      <c r="BL509" s="259"/>
      <c r="BM509" s="259"/>
      <c r="BN509" s="258"/>
      <c r="BO509" s="259"/>
      <c r="BP509" s="258"/>
      <c r="BQ509" s="258"/>
      <c r="BR509" s="258"/>
      <c r="BS509" s="263"/>
      <c r="BT509" s="263"/>
      <c r="BU509" s="263"/>
      <c r="BV509" s="263"/>
      <c r="BW509" s="263"/>
      <c r="BX509" s="538"/>
      <c r="BY509" s="263"/>
      <c r="BZ509" s="263"/>
      <c r="CA509" s="263"/>
      <c r="CB509" s="263"/>
      <c r="CC509" s="263"/>
      <c r="CD509" s="263"/>
      <c r="CE509" s="263"/>
      <c r="CF509" s="263"/>
      <c r="CG509" s="263"/>
      <c r="CH509" s="263"/>
      <c r="CI509" s="263"/>
      <c r="CJ509" s="263"/>
      <c r="CK509" s="263"/>
      <c r="CL509" s="263"/>
      <c r="CM509" s="265"/>
      <c r="CN509" s="538"/>
      <c r="CO509" s="577" t="str">
        <f t="shared" si="77"/>
        <v xml:space="preserve"> </v>
      </c>
      <c r="CP509" s="577" t="str">
        <f t="shared" si="81"/>
        <v xml:space="preserve"> </v>
      </c>
      <c r="CQ509" s="577" t="str">
        <f t="shared" si="82"/>
        <v xml:space="preserve"> </v>
      </c>
      <c r="CR509" s="577" t="str">
        <f t="shared" si="83"/>
        <v xml:space="preserve"> </v>
      </c>
      <c r="CS509" s="102"/>
      <c r="CT509" s="530"/>
    </row>
    <row r="510" spans="2:98" ht="12.75" x14ac:dyDescent="0.25">
      <c r="B510" s="169">
        <f>'Données démographiques'!B509</f>
        <v>0</v>
      </c>
      <c r="C510" s="169">
        <f>'Données démographiques'!C509</f>
        <v>0</v>
      </c>
      <c r="D510" s="170">
        <f>'Données démographiques'!D509</f>
        <v>0</v>
      </c>
      <c r="E510" s="170">
        <f>'Données démographiques'!E509</f>
        <v>0</v>
      </c>
      <c r="F510" s="170">
        <f>'Données démographiques'!F509</f>
        <v>0</v>
      </c>
      <c r="G510" s="102"/>
      <c r="H510" s="273"/>
      <c r="I510" s="274"/>
      <c r="J510" s="274"/>
      <c r="K510" s="273"/>
      <c r="L510" s="257"/>
      <c r="M510" s="274"/>
      <c r="N510" s="273"/>
      <c r="O510" s="257"/>
      <c r="P510" s="278"/>
      <c r="Q510" s="278"/>
      <c r="R510" s="278"/>
      <c r="S510" s="278"/>
      <c r="T510" s="278"/>
      <c r="U510" s="537"/>
      <c r="V510" s="273"/>
      <c r="W510" s="255"/>
      <c r="X510" s="255"/>
      <c r="Y510" s="102"/>
      <c r="Z510" s="273"/>
      <c r="AA510" s="172"/>
      <c r="AB510" s="172"/>
      <c r="AC510" s="102"/>
      <c r="AD510" s="257"/>
      <c r="AE510" s="257"/>
      <c r="AF510" s="273"/>
      <c r="AG510" s="257"/>
      <c r="AH510" s="273"/>
      <c r="AI510" s="273"/>
      <c r="AJ510" s="273"/>
      <c r="AK510" s="262"/>
      <c r="AL510" s="262"/>
      <c r="AM510" s="262"/>
      <c r="AN510" s="262"/>
      <c r="AO510" s="262"/>
      <c r="AP510" s="538"/>
      <c r="AQ510" s="262"/>
      <c r="AR510" s="262"/>
      <c r="AS510" s="262"/>
      <c r="AT510" s="262"/>
      <c r="AU510" s="262"/>
      <c r="AV510" s="262"/>
      <c r="AW510" s="262"/>
      <c r="AX510" s="262"/>
      <c r="AY510" s="262"/>
      <c r="AZ510" s="262"/>
      <c r="BA510" s="262"/>
      <c r="BB510" s="262"/>
      <c r="BC510" s="262"/>
      <c r="BD510" s="262"/>
      <c r="BE510" s="264"/>
      <c r="BF510" s="538"/>
      <c r="BG510" s="576" t="str">
        <f t="shared" si="76"/>
        <v xml:space="preserve"> </v>
      </c>
      <c r="BH510" s="576" t="str">
        <f t="shared" si="78"/>
        <v xml:space="preserve"> </v>
      </c>
      <c r="BI510" s="576" t="str">
        <f t="shared" si="79"/>
        <v xml:space="preserve"> </v>
      </c>
      <c r="BJ510" s="576" t="str">
        <f t="shared" si="80"/>
        <v xml:space="preserve"> </v>
      </c>
      <c r="BK510" s="538"/>
      <c r="BL510" s="257"/>
      <c r="BM510" s="257"/>
      <c r="BN510" s="273"/>
      <c r="BO510" s="257"/>
      <c r="BP510" s="273"/>
      <c r="BQ510" s="273"/>
      <c r="BR510" s="273"/>
      <c r="BS510" s="262"/>
      <c r="BT510" s="262"/>
      <c r="BU510" s="262"/>
      <c r="BV510" s="262"/>
      <c r="BW510" s="262"/>
      <c r="BX510" s="538"/>
      <c r="BY510" s="262"/>
      <c r="BZ510" s="262"/>
      <c r="CA510" s="262"/>
      <c r="CB510" s="262"/>
      <c r="CC510" s="262"/>
      <c r="CD510" s="262"/>
      <c r="CE510" s="262"/>
      <c r="CF510" s="262"/>
      <c r="CG510" s="262"/>
      <c r="CH510" s="262"/>
      <c r="CI510" s="262"/>
      <c r="CJ510" s="262"/>
      <c r="CK510" s="262"/>
      <c r="CL510" s="262"/>
      <c r="CM510" s="264"/>
      <c r="CN510" s="538"/>
      <c r="CO510" s="576" t="str">
        <f t="shared" si="77"/>
        <v xml:space="preserve"> </v>
      </c>
      <c r="CP510" s="576" t="str">
        <f t="shared" si="81"/>
        <v xml:space="preserve"> </v>
      </c>
      <c r="CQ510" s="576" t="str">
        <f t="shared" si="82"/>
        <v xml:space="preserve"> </v>
      </c>
      <c r="CR510" s="576" t="str">
        <f t="shared" si="83"/>
        <v xml:space="preserve"> </v>
      </c>
      <c r="CS510" s="102"/>
      <c r="CT510" s="271"/>
    </row>
    <row r="511" spans="2:98" ht="12.75" x14ac:dyDescent="0.25">
      <c r="B511" s="376">
        <f>'Données démographiques'!B510</f>
        <v>0</v>
      </c>
      <c r="C511" s="376">
        <f>'Données démographiques'!C510</f>
        <v>0</v>
      </c>
      <c r="D511" s="377">
        <f>'Données démographiques'!D510</f>
        <v>0</v>
      </c>
      <c r="E511" s="377">
        <f>'Données démographiques'!E510</f>
        <v>0</v>
      </c>
      <c r="F511" s="377">
        <f>'Données démographiques'!F510</f>
        <v>0</v>
      </c>
      <c r="G511" s="102"/>
      <c r="H511" s="258"/>
      <c r="I511" s="493"/>
      <c r="J511" s="493"/>
      <c r="K511" s="258"/>
      <c r="L511" s="259"/>
      <c r="M511" s="493"/>
      <c r="N511" s="258"/>
      <c r="O511" s="259"/>
      <c r="P511" s="260"/>
      <c r="Q511" s="260"/>
      <c r="R511" s="260"/>
      <c r="S511" s="260"/>
      <c r="T511" s="260"/>
      <c r="U511" s="539"/>
      <c r="V511" s="258"/>
      <c r="W511" s="430"/>
      <c r="X511" s="430"/>
      <c r="Y511" s="102"/>
      <c r="Z511" s="258"/>
      <c r="AA511" s="431"/>
      <c r="AB511" s="431"/>
      <c r="AC511" s="102"/>
      <c r="AD511" s="259"/>
      <c r="AE511" s="259"/>
      <c r="AF511" s="258"/>
      <c r="AG511" s="259"/>
      <c r="AH511" s="258"/>
      <c r="AI511" s="258"/>
      <c r="AJ511" s="258"/>
      <c r="AK511" s="263"/>
      <c r="AL511" s="263"/>
      <c r="AM511" s="263"/>
      <c r="AN511" s="263"/>
      <c r="AO511" s="263"/>
      <c r="AP511" s="538"/>
      <c r="AQ511" s="263"/>
      <c r="AR511" s="263"/>
      <c r="AS511" s="263"/>
      <c r="AT511" s="263"/>
      <c r="AU511" s="263"/>
      <c r="AV511" s="263"/>
      <c r="AW511" s="263"/>
      <c r="AX511" s="263"/>
      <c r="AY511" s="263"/>
      <c r="AZ511" s="263"/>
      <c r="BA511" s="263"/>
      <c r="BB511" s="263"/>
      <c r="BC511" s="263"/>
      <c r="BD511" s="263"/>
      <c r="BE511" s="265"/>
      <c r="BF511" s="538"/>
      <c r="BG511" s="577" t="str">
        <f t="shared" si="76"/>
        <v xml:space="preserve"> </v>
      </c>
      <c r="BH511" s="577" t="str">
        <f t="shared" si="78"/>
        <v xml:space="preserve"> </v>
      </c>
      <c r="BI511" s="577" t="str">
        <f t="shared" si="79"/>
        <v xml:space="preserve"> </v>
      </c>
      <c r="BJ511" s="577" t="str">
        <f t="shared" si="80"/>
        <v xml:space="preserve"> </v>
      </c>
      <c r="BK511" s="538"/>
      <c r="BL511" s="259"/>
      <c r="BM511" s="259"/>
      <c r="BN511" s="258"/>
      <c r="BO511" s="259"/>
      <c r="BP511" s="258"/>
      <c r="BQ511" s="258"/>
      <c r="BR511" s="258"/>
      <c r="BS511" s="263"/>
      <c r="BT511" s="263"/>
      <c r="BU511" s="263"/>
      <c r="BV511" s="263"/>
      <c r="BW511" s="263"/>
      <c r="BX511" s="538"/>
      <c r="BY511" s="263"/>
      <c r="BZ511" s="263"/>
      <c r="CA511" s="263"/>
      <c r="CB511" s="263"/>
      <c r="CC511" s="263"/>
      <c r="CD511" s="263"/>
      <c r="CE511" s="263"/>
      <c r="CF511" s="263"/>
      <c r="CG511" s="263"/>
      <c r="CH511" s="263"/>
      <c r="CI511" s="263"/>
      <c r="CJ511" s="263"/>
      <c r="CK511" s="263"/>
      <c r="CL511" s="263"/>
      <c r="CM511" s="265"/>
      <c r="CN511" s="538"/>
      <c r="CO511" s="577" t="str">
        <f t="shared" si="77"/>
        <v xml:space="preserve"> </v>
      </c>
      <c r="CP511" s="577" t="str">
        <f t="shared" si="81"/>
        <v xml:space="preserve"> </v>
      </c>
      <c r="CQ511" s="577" t="str">
        <f t="shared" si="82"/>
        <v xml:space="preserve"> </v>
      </c>
      <c r="CR511" s="577" t="str">
        <f t="shared" si="83"/>
        <v xml:space="preserve"> </v>
      </c>
      <c r="CS511" s="102"/>
      <c r="CT511" s="530"/>
    </row>
    <row r="512" spans="2:98" ht="12.75" x14ac:dyDescent="0.25">
      <c r="B512" s="169">
        <f>'Données démographiques'!B511</f>
        <v>0</v>
      </c>
      <c r="C512" s="169">
        <f>'Données démographiques'!C511</f>
        <v>0</v>
      </c>
      <c r="D512" s="170">
        <f>'Données démographiques'!D511</f>
        <v>0</v>
      </c>
      <c r="E512" s="170">
        <f>'Données démographiques'!E511</f>
        <v>0</v>
      </c>
      <c r="F512" s="170">
        <f>'Données démographiques'!F511</f>
        <v>0</v>
      </c>
      <c r="G512" s="102"/>
      <c r="H512" s="273"/>
      <c r="I512" s="274"/>
      <c r="J512" s="274"/>
      <c r="K512" s="273"/>
      <c r="L512" s="257"/>
      <c r="M512" s="274"/>
      <c r="N512" s="273"/>
      <c r="O512" s="257"/>
      <c r="P512" s="278"/>
      <c r="Q512" s="278"/>
      <c r="R512" s="278"/>
      <c r="S512" s="278"/>
      <c r="T512" s="278"/>
      <c r="U512" s="537"/>
      <c r="V512" s="273"/>
      <c r="W512" s="255"/>
      <c r="X512" s="255"/>
      <c r="Y512" s="102"/>
      <c r="Z512" s="273"/>
      <c r="AA512" s="172"/>
      <c r="AB512" s="172"/>
      <c r="AC512" s="102"/>
      <c r="AD512" s="257"/>
      <c r="AE512" s="257"/>
      <c r="AF512" s="273"/>
      <c r="AG512" s="257"/>
      <c r="AH512" s="273"/>
      <c r="AI512" s="273"/>
      <c r="AJ512" s="273"/>
      <c r="AK512" s="262"/>
      <c r="AL512" s="262"/>
      <c r="AM512" s="262"/>
      <c r="AN512" s="262"/>
      <c r="AO512" s="262"/>
      <c r="AP512" s="538"/>
      <c r="AQ512" s="262"/>
      <c r="AR512" s="262"/>
      <c r="AS512" s="262"/>
      <c r="AT512" s="262"/>
      <c r="AU512" s="262"/>
      <c r="AV512" s="262"/>
      <c r="AW512" s="262"/>
      <c r="AX512" s="262"/>
      <c r="AY512" s="262"/>
      <c r="AZ512" s="262"/>
      <c r="BA512" s="262"/>
      <c r="BB512" s="262"/>
      <c r="BC512" s="262"/>
      <c r="BD512" s="262"/>
      <c r="BE512" s="264"/>
      <c r="BF512" s="538"/>
      <c r="BG512" s="576" t="str">
        <f t="shared" si="76"/>
        <v xml:space="preserve"> </v>
      </c>
      <c r="BH512" s="576" t="str">
        <f t="shared" si="78"/>
        <v xml:space="preserve"> </v>
      </c>
      <c r="BI512" s="576" t="str">
        <f t="shared" si="79"/>
        <v xml:space="preserve"> </v>
      </c>
      <c r="BJ512" s="576" t="str">
        <f t="shared" si="80"/>
        <v xml:space="preserve"> </v>
      </c>
      <c r="BK512" s="538"/>
      <c r="BL512" s="257"/>
      <c r="BM512" s="257"/>
      <c r="BN512" s="273"/>
      <c r="BO512" s="257"/>
      <c r="BP512" s="273"/>
      <c r="BQ512" s="273"/>
      <c r="BR512" s="273"/>
      <c r="BS512" s="262"/>
      <c r="BT512" s="262"/>
      <c r="BU512" s="262"/>
      <c r="BV512" s="262"/>
      <c r="BW512" s="262"/>
      <c r="BX512" s="538"/>
      <c r="BY512" s="262"/>
      <c r="BZ512" s="262"/>
      <c r="CA512" s="262"/>
      <c r="CB512" s="262"/>
      <c r="CC512" s="262"/>
      <c r="CD512" s="262"/>
      <c r="CE512" s="262"/>
      <c r="CF512" s="262"/>
      <c r="CG512" s="262"/>
      <c r="CH512" s="262"/>
      <c r="CI512" s="262"/>
      <c r="CJ512" s="262"/>
      <c r="CK512" s="262"/>
      <c r="CL512" s="262"/>
      <c r="CM512" s="264"/>
      <c r="CN512" s="538"/>
      <c r="CO512" s="576" t="str">
        <f t="shared" si="77"/>
        <v xml:space="preserve"> </v>
      </c>
      <c r="CP512" s="576" t="str">
        <f t="shared" si="81"/>
        <v xml:space="preserve"> </v>
      </c>
      <c r="CQ512" s="576" t="str">
        <f t="shared" si="82"/>
        <v xml:space="preserve"> </v>
      </c>
      <c r="CR512" s="576" t="str">
        <f t="shared" si="83"/>
        <v xml:space="preserve"> </v>
      </c>
      <c r="CS512" s="102"/>
      <c r="CT512" s="271"/>
    </row>
    <row r="513" spans="2:98" ht="12.75" x14ac:dyDescent="0.25">
      <c r="B513" s="376">
        <f>'Données démographiques'!B512</f>
        <v>0</v>
      </c>
      <c r="C513" s="376">
        <f>'Données démographiques'!C512</f>
        <v>0</v>
      </c>
      <c r="D513" s="377">
        <f>'Données démographiques'!D512</f>
        <v>0</v>
      </c>
      <c r="E513" s="377">
        <f>'Données démographiques'!E512</f>
        <v>0</v>
      </c>
      <c r="F513" s="377">
        <f>'Données démographiques'!F512</f>
        <v>0</v>
      </c>
      <c r="G513" s="102"/>
      <c r="H513" s="258"/>
      <c r="I513" s="493"/>
      <c r="J513" s="493"/>
      <c r="K513" s="258"/>
      <c r="L513" s="259"/>
      <c r="M513" s="493"/>
      <c r="N513" s="258"/>
      <c r="O513" s="259"/>
      <c r="P513" s="260"/>
      <c r="Q513" s="260"/>
      <c r="R513" s="260"/>
      <c r="S513" s="260"/>
      <c r="T513" s="260"/>
      <c r="U513" s="539"/>
      <c r="V513" s="258"/>
      <c r="W513" s="430"/>
      <c r="X513" s="430"/>
      <c r="Y513" s="102"/>
      <c r="Z513" s="258"/>
      <c r="AA513" s="431"/>
      <c r="AB513" s="431"/>
      <c r="AC513" s="102"/>
      <c r="AD513" s="259"/>
      <c r="AE513" s="259"/>
      <c r="AF513" s="258"/>
      <c r="AG513" s="259"/>
      <c r="AH513" s="258"/>
      <c r="AI513" s="258"/>
      <c r="AJ513" s="258"/>
      <c r="AK513" s="263"/>
      <c r="AL513" s="263"/>
      <c r="AM513" s="263"/>
      <c r="AN513" s="263"/>
      <c r="AO513" s="263"/>
      <c r="AP513" s="538"/>
      <c r="AQ513" s="263"/>
      <c r="AR513" s="263"/>
      <c r="AS513" s="263"/>
      <c r="AT513" s="263"/>
      <c r="AU513" s="263"/>
      <c r="AV513" s="263"/>
      <c r="AW513" s="263"/>
      <c r="AX513" s="263"/>
      <c r="AY513" s="263"/>
      <c r="AZ513" s="263"/>
      <c r="BA513" s="263"/>
      <c r="BB513" s="263"/>
      <c r="BC513" s="263"/>
      <c r="BD513" s="263"/>
      <c r="BE513" s="265"/>
      <c r="BF513" s="538"/>
      <c r="BG513" s="577" t="str">
        <f t="shared" si="76"/>
        <v xml:space="preserve"> </v>
      </c>
      <c r="BH513" s="577" t="str">
        <f t="shared" si="78"/>
        <v xml:space="preserve"> </v>
      </c>
      <c r="BI513" s="577" t="str">
        <f t="shared" si="79"/>
        <v xml:space="preserve"> </v>
      </c>
      <c r="BJ513" s="577" t="str">
        <f t="shared" si="80"/>
        <v xml:space="preserve"> </v>
      </c>
      <c r="BK513" s="538"/>
      <c r="BL513" s="259"/>
      <c r="BM513" s="259"/>
      <c r="BN513" s="258"/>
      <c r="BO513" s="259"/>
      <c r="BP513" s="258"/>
      <c r="BQ513" s="258"/>
      <c r="BR513" s="258"/>
      <c r="BS513" s="263"/>
      <c r="BT513" s="263"/>
      <c r="BU513" s="263"/>
      <c r="BV513" s="263"/>
      <c r="BW513" s="263"/>
      <c r="BX513" s="538"/>
      <c r="BY513" s="263"/>
      <c r="BZ513" s="263"/>
      <c r="CA513" s="263"/>
      <c r="CB513" s="263"/>
      <c r="CC513" s="263"/>
      <c r="CD513" s="263"/>
      <c r="CE513" s="263"/>
      <c r="CF513" s="263"/>
      <c r="CG513" s="263"/>
      <c r="CH513" s="263"/>
      <c r="CI513" s="263"/>
      <c r="CJ513" s="263"/>
      <c r="CK513" s="263"/>
      <c r="CL513" s="263"/>
      <c r="CM513" s="265"/>
      <c r="CN513" s="538"/>
      <c r="CO513" s="577" t="str">
        <f t="shared" si="77"/>
        <v xml:space="preserve"> </v>
      </c>
      <c r="CP513" s="577" t="str">
        <f t="shared" si="81"/>
        <v xml:space="preserve"> </v>
      </c>
      <c r="CQ513" s="577" t="str">
        <f t="shared" si="82"/>
        <v xml:space="preserve"> </v>
      </c>
      <c r="CR513" s="577" t="str">
        <f t="shared" si="83"/>
        <v xml:space="preserve"> </v>
      </c>
      <c r="CS513" s="102"/>
      <c r="CT513" s="530"/>
    </row>
    <row r="514" spans="2:98" ht="12.75" x14ac:dyDescent="0.25">
      <c r="B514" s="169">
        <f>'Données démographiques'!B513</f>
        <v>0</v>
      </c>
      <c r="C514" s="169">
        <f>'Données démographiques'!C513</f>
        <v>0</v>
      </c>
      <c r="D514" s="170">
        <f>'Données démographiques'!D513</f>
        <v>0</v>
      </c>
      <c r="E514" s="170">
        <f>'Données démographiques'!E513</f>
        <v>0</v>
      </c>
      <c r="F514" s="170">
        <f>'Données démographiques'!F513</f>
        <v>0</v>
      </c>
      <c r="G514" s="102"/>
      <c r="H514" s="273"/>
      <c r="I514" s="274"/>
      <c r="J514" s="274"/>
      <c r="K514" s="273"/>
      <c r="L514" s="257"/>
      <c r="M514" s="274"/>
      <c r="N514" s="273"/>
      <c r="O514" s="257"/>
      <c r="P514" s="278"/>
      <c r="Q514" s="278"/>
      <c r="R514" s="278"/>
      <c r="S514" s="278"/>
      <c r="T514" s="278"/>
      <c r="U514" s="537"/>
      <c r="V514" s="273"/>
      <c r="W514" s="255"/>
      <c r="X514" s="255"/>
      <c r="Y514" s="102"/>
      <c r="Z514" s="273"/>
      <c r="AA514" s="172"/>
      <c r="AB514" s="172"/>
      <c r="AC514" s="102"/>
      <c r="AD514" s="257"/>
      <c r="AE514" s="257"/>
      <c r="AF514" s="273"/>
      <c r="AG514" s="257"/>
      <c r="AH514" s="273"/>
      <c r="AI514" s="273"/>
      <c r="AJ514" s="273"/>
      <c r="AK514" s="262"/>
      <c r="AL514" s="262"/>
      <c r="AM514" s="262"/>
      <c r="AN514" s="262"/>
      <c r="AO514" s="262"/>
      <c r="AP514" s="538"/>
      <c r="AQ514" s="262"/>
      <c r="AR514" s="262"/>
      <c r="AS514" s="262"/>
      <c r="AT514" s="262"/>
      <c r="AU514" s="262"/>
      <c r="AV514" s="262"/>
      <c r="AW514" s="262"/>
      <c r="AX514" s="262"/>
      <c r="AY514" s="262"/>
      <c r="AZ514" s="262"/>
      <c r="BA514" s="262"/>
      <c r="BB514" s="262"/>
      <c r="BC514" s="262"/>
      <c r="BD514" s="262"/>
      <c r="BE514" s="264"/>
      <c r="BF514" s="538"/>
      <c r="BG514" s="576" t="str">
        <f t="shared" si="76"/>
        <v xml:space="preserve"> </v>
      </c>
      <c r="BH514" s="576" t="str">
        <f t="shared" si="78"/>
        <v xml:space="preserve"> </v>
      </c>
      <c r="BI514" s="576" t="str">
        <f t="shared" si="79"/>
        <v xml:space="preserve"> </v>
      </c>
      <c r="BJ514" s="576" t="str">
        <f t="shared" si="80"/>
        <v xml:space="preserve"> </v>
      </c>
      <c r="BK514" s="538"/>
      <c r="BL514" s="257"/>
      <c r="BM514" s="257"/>
      <c r="BN514" s="273"/>
      <c r="BO514" s="257"/>
      <c r="BP514" s="273"/>
      <c r="BQ514" s="273"/>
      <c r="BR514" s="273"/>
      <c r="BS514" s="262"/>
      <c r="BT514" s="262"/>
      <c r="BU514" s="262"/>
      <c r="BV514" s="262"/>
      <c r="BW514" s="262"/>
      <c r="BX514" s="538"/>
      <c r="BY514" s="262"/>
      <c r="BZ514" s="262"/>
      <c r="CA514" s="262"/>
      <c r="CB514" s="262"/>
      <c r="CC514" s="262"/>
      <c r="CD514" s="262"/>
      <c r="CE514" s="262"/>
      <c r="CF514" s="262"/>
      <c r="CG514" s="262"/>
      <c r="CH514" s="262"/>
      <c r="CI514" s="262"/>
      <c r="CJ514" s="262"/>
      <c r="CK514" s="262"/>
      <c r="CL514" s="262"/>
      <c r="CM514" s="264"/>
      <c r="CN514" s="538"/>
      <c r="CO514" s="576" t="str">
        <f t="shared" si="77"/>
        <v xml:space="preserve"> </v>
      </c>
      <c r="CP514" s="576" t="str">
        <f t="shared" si="81"/>
        <v xml:space="preserve"> </v>
      </c>
      <c r="CQ514" s="576" t="str">
        <f t="shared" si="82"/>
        <v xml:space="preserve"> </v>
      </c>
      <c r="CR514" s="576" t="str">
        <f t="shared" si="83"/>
        <v xml:space="preserve"> </v>
      </c>
      <c r="CS514" s="102"/>
      <c r="CT514" s="271"/>
    </row>
    <row r="515" spans="2:98" ht="12.75" x14ac:dyDescent="0.25">
      <c r="B515" s="376">
        <f>'Données démographiques'!B514</f>
        <v>0</v>
      </c>
      <c r="C515" s="376">
        <f>'Données démographiques'!C514</f>
        <v>0</v>
      </c>
      <c r="D515" s="377">
        <f>'Données démographiques'!D514</f>
        <v>0</v>
      </c>
      <c r="E515" s="377">
        <f>'Données démographiques'!E514</f>
        <v>0</v>
      </c>
      <c r="F515" s="377">
        <f>'Données démographiques'!F514</f>
        <v>0</v>
      </c>
      <c r="G515" s="102"/>
      <c r="H515" s="258"/>
      <c r="I515" s="493"/>
      <c r="J515" s="493"/>
      <c r="K515" s="258"/>
      <c r="L515" s="259"/>
      <c r="M515" s="493"/>
      <c r="N515" s="258"/>
      <c r="O515" s="259"/>
      <c r="P515" s="260"/>
      <c r="Q515" s="260"/>
      <c r="R515" s="260"/>
      <c r="S515" s="260"/>
      <c r="T515" s="260"/>
      <c r="U515" s="539"/>
      <c r="V515" s="258"/>
      <c r="W515" s="430"/>
      <c r="X515" s="430"/>
      <c r="Y515" s="102"/>
      <c r="Z515" s="258"/>
      <c r="AA515" s="431"/>
      <c r="AB515" s="431"/>
      <c r="AC515" s="102"/>
      <c r="AD515" s="259"/>
      <c r="AE515" s="259"/>
      <c r="AF515" s="258"/>
      <c r="AG515" s="259"/>
      <c r="AH515" s="258"/>
      <c r="AI515" s="258"/>
      <c r="AJ515" s="258"/>
      <c r="AK515" s="263"/>
      <c r="AL515" s="263"/>
      <c r="AM515" s="263"/>
      <c r="AN515" s="263"/>
      <c r="AO515" s="263"/>
      <c r="AP515" s="538"/>
      <c r="AQ515" s="263"/>
      <c r="AR515" s="263"/>
      <c r="AS515" s="263"/>
      <c r="AT515" s="263"/>
      <c r="AU515" s="263"/>
      <c r="AV515" s="263"/>
      <c r="AW515" s="263"/>
      <c r="AX515" s="263"/>
      <c r="AY515" s="263"/>
      <c r="AZ515" s="263"/>
      <c r="BA515" s="263"/>
      <c r="BB515" s="263"/>
      <c r="BC515" s="263"/>
      <c r="BD515" s="263"/>
      <c r="BE515" s="265"/>
      <c r="BF515" s="538"/>
      <c r="BG515" s="577" t="str">
        <f t="shared" si="76"/>
        <v xml:space="preserve"> </v>
      </c>
      <c r="BH515" s="577" t="str">
        <f t="shared" si="78"/>
        <v xml:space="preserve"> </v>
      </c>
      <c r="BI515" s="577" t="str">
        <f t="shared" si="79"/>
        <v xml:space="preserve"> </v>
      </c>
      <c r="BJ515" s="577" t="str">
        <f t="shared" si="80"/>
        <v xml:space="preserve"> </v>
      </c>
      <c r="BK515" s="538"/>
      <c r="BL515" s="259"/>
      <c r="BM515" s="259"/>
      <c r="BN515" s="258"/>
      <c r="BO515" s="259"/>
      <c r="BP515" s="258"/>
      <c r="BQ515" s="258"/>
      <c r="BR515" s="258"/>
      <c r="BS515" s="263"/>
      <c r="BT515" s="263"/>
      <c r="BU515" s="263"/>
      <c r="BV515" s="263"/>
      <c r="BW515" s="263"/>
      <c r="BX515" s="538"/>
      <c r="BY515" s="263"/>
      <c r="BZ515" s="263"/>
      <c r="CA515" s="263"/>
      <c r="CB515" s="263"/>
      <c r="CC515" s="263"/>
      <c r="CD515" s="263"/>
      <c r="CE515" s="263"/>
      <c r="CF515" s="263"/>
      <c r="CG515" s="263"/>
      <c r="CH515" s="263"/>
      <c r="CI515" s="263"/>
      <c r="CJ515" s="263"/>
      <c r="CK515" s="263"/>
      <c r="CL515" s="263"/>
      <c r="CM515" s="265"/>
      <c r="CN515" s="538"/>
      <c r="CO515" s="577" t="str">
        <f t="shared" si="77"/>
        <v xml:space="preserve"> </v>
      </c>
      <c r="CP515" s="577" t="str">
        <f t="shared" si="81"/>
        <v xml:space="preserve"> </v>
      </c>
      <c r="CQ515" s="577" t="str">
        <f t="shared" si="82"/>
        <v xml:space="preserve"> </v>
      </c>
      <c r="CR515" s="577" t="str">
        <f t="shared" si="83"/>
        <v xml:space="preserve"> </v>
      </c>
      <c r="CS515" s="102"/>
      <c r="CT515" s="530"/>
    </row>
    <row r="516" spans="2:98" ht="12.75" x14ac:dyDescent="0.25">
      <c r="B516" s="169">
        <f>'Données démographiques'!B515</f>
        <v>0</v>
      </c>
      <c r="C516" s="169">
        <f>'Données démographiques'!C515</f>
        <v>0</v>
      </c>
      <c r="D516" s="170">
        <f>'Données démographiques'!D515</f>
        <v>0</v>
      </c>
      <c r="E516" s="170">
        <f>'Données démographiques'!E515</f>
        <v>0</v>
      </c>
      <c r="F516" s="170">
        <f>'Données démographiques'!F515</f>
        <v>0</v>
      </c>
      <c r="G516" s="102"/>
      <c r="H516" s="273"/>
      <c r="I516" s="274"/>
      <c r="J516" s="274"/>
      <c r="K516" s="273"/>
      <c r="L516" s="257"/>
      <c r="M516" s="274"/>
      <c r="N516" s="273"/>
      <c r="O516" s="257"/>
      <c r="P516" s="278"/>
      <c r="Q516" s="278"/>
      <c r="R516" s="278"/>
      <c r="S516" s="278"/>
      <c r="T516" s="278"/>
      <c r="U516" s="537"/>
      <c r="V516" s="273"/>
      <c r="W516" s="255"/>
      <c r="X516" s="255"/>
      <c r="Y516" s="102"/>
      <c r="Z516" s="273"/>
      <c r="AA516" s="172"/>
      <c r="AB516" s="172"/>
      <c r="AC516" s="102"/>
      <c r="AD516" s="257"/>
      <c r="AE516" s="257"/>
      <c r="AF516" s="273"/>
      <c r="AG516" s="257"/>
      <c r="AH516" s="273"/>
      <c r="AI516" s="273"/>
      <c r="AJ516" s="273"/>
      <c r="AK516" s="262"/>
      <c r="AL516" s="262"/>
      <c r="AM516" s="262"/>
      <c r="AN516" s="262"/>
      <c r="AO516" s="262"/>
      <c r="AP516" s="538"/>
      <c r="AQ516" s="262"/>
      <c r="AR516" s="262"/>
      <c r="AS516" s="262"/>
      <c r="AT516" s="262"/>
      <c r="AU516" s="262"/>
      <c r="AV516" s="262"/>
      <c r="AW516" s="262"/>
      <c r="AX516" s="262"/>
      <c r="AY516" s="262"/>
      <c r="AZ516" s="262"/>
      <c r="BA516" s="262"/>
      <c r="BB516" s="262"/>
      <c r="BC516" s="262"/>
      <c r="BD516" s="262"/>
      <c r="BE516" s="264"/>
      <c r="BF516" s="538"/>
      <c r="BG516" s="576" t="str">
        <f t="shared" si="76"/>
        <v xml:space="preserve"> </v>
      </c>
      <c r="BH516" s="576" t="str">
        <f t="shared" si="78"/>
        <v xml:space="preserve"> </v>
      </c>
      <c r="BI516" s="576" t="str">
        <f t="shared" si="79"/>
        <v xml:space="preserve"> </v>
      </c>
      <c r="BJ516" s="576" t="str">
        <f t="shared" si="80"/>
        <v xml:space="preserve"> </v>
      </c>
      <c r="BK516" s="538"/>
      <c r="BL516" s="257"/>
      <c r="BM516" s="257"/>
      <c r="BN516" s="273"/>
      <c r="BO516" s="257"/>
      <c r="BP516" s="273"/>
      <c r="BQ516" s="273"/>
      <c r="BR516" s="273"/>
      <c r="BS516" s="262"/>
      <c r="BT516" s="262"/>
      <c r="BU516" s="262"/>
      <c r="BV516" s="262"/>
      <c r="BW516" s="262"/>
      <c r="BX516" s="538"/>
      <c r="BY516" s="262"/>
      <c r="BZ516" s="262"/>
      <c r="CA516" s="262"/>
      <c r="CB516" s="262"/>
      <c r="CC516" s="262"/>
      <c r="CD516" s="262"/>
      <c r="CE516" s="262"/>
      <c r="CF516" s="262"/>
      <c r="CG516" s="262"/>
      <c r="CH516" s="262"/>
      <c r="CI516" s="262"/>
      <c r="CJ516" s="262"/>
      <c r="CK516" s="262"/>
      <c r="CL516" s="262"/>
      <c r="CM516" s="264"/>
      <c r="CN516" s="538"/>
      <c r="CO516" s="576" t="str">
        <f t="shared" si="77"/>
        <v xml:space="preserve"> </v>
      </c>
      <c r="CP516" s="576" t="str">
        <f t="shared" si="81"/>
        <v xml:space="preserve"> </v>
      </c>
      <c r="CQ516" s="576" t="str">
        <f t="shared" si="82"/>
        <v xml:space="preserve"> </v>
      </c>
      <c r="CR516" s="576" t="str">
        <f t="shared" si="83"/>
        <v xml:space="preserve"> </v>
      </c>
      <c r="CS516" s="102"/>
      <c r="CT516" s="271"/>
    </row>
    <row r="517" spans="2:98" ht="12.75" x14ac:dyDescent="0.25">
      <c r="B517" s="376">
        <f>'Données démographiques'!B516</f>
        <v>0</v>
      </c>
      <c r="C517" s="376">
        <f>'Données démographiques'!C516</f>
        <v>0</v>
      </c>
      <c r="D517" s="377">
        <f>'Données démographiques'!D516</f>
        <v>0</v>
      </c>
      <c r="E517" s="377">
        <f>'Données démographiques'!E516</f>
        <v>0</v>
      </c>
      <c r="F517" s="377">
        <f>'Données démographiques'!F516</f>
        <v>0</v>
      </c>
      <c r="G517" s="102"/>
      <c r="H517" s="258"/>
      <c r="I517" s="493"/>
      <c r="J517" s="493"/>
      <c r="K517" s="258"/>
      <c r="L517" s="259"/>
      <c r="M517" s="493"/>
      <c r="N517" s="258"/>
      <c r="O517" s="259"/>
      <c r="P517" s="260"/>
      <c r="Q517" s="260"/>
      <c r="R517" s="260"/>
      <c r="S517" s="260"/>
      <c r="T517" s="260"/>
      <c r="U517" s="539"/>
      <c r="V517" s="258"/>
      <c r="W517" s="430"/>
      <c r="X517" s="430"/>
      <c r="Y517" s="102"/>
      <c r="Z517" s="258"/>
      <c r="AA517" s="431"/>
      <c r="AB517" s="431"/>
      <c r="AC517" s="102"/>
      <c r="AD517" s="259"/>
      <c r="AE517" s="259"/>
      <c r="AF517" s="258"/>
      <c r="AG517" s="259"/>
      <c r="AH517" s="258"/>
      <c r="AI517" s="258"/>
      <c r="AJ517" s="258"/>
      <c r="AK517" s="263"/>
      <c r="AL517" s="263"/>
      <c r="AM517" s="263"/>
      <c r="AN517" s="263"/>
      <c r="AO517" s="263"/>
      <c r="AP517" s="538"/>
      <c r="AQ517" s="263"/>
      <c r="AR517" s="263"/>
      <c r="AS517" s="263"/>
      <c r="AT517" s="263"/>
      <c r="AU517" s="263"/>
      <c r="AV517" s="263"/>
      <c r="AW517" s="263"/>
      <c r="AX517" s="263"/>
      <c r="AY517" s="263"/>
      <c r="AZ517" s="263"/>
      <c r="BA517" s="263"/>
      <c r="BB517" s="263"/>
      <c r="BC517" s="263"/>
      <c r="BD517" s="263"/>
      <c r="BE517" s="265"/>
      <c r="BF517" s="538"/>
      <c r="BG517" s="577" t="str">
        <f t="shared" si="76"/>
        <v xml:space="preserve"> </v>
      </c>
      <c r="BH517" s="577" t="str">
        <f t="shared" si="78"/>
        <v xml:space="preserve"> </v>
      </c>
      <c r="BI517" s="577" t="str">
        <f t="shared" si="79"/>
        <v xml:space="preserve"> </v>
      </c>
      <c r="BJ517" s="577" t="str">
        <f t="shared" si="80"/>
        <v xml:space="preserve"> </v>
      </c>
      <c r="BK517" s="538"/>
      <c r="BL517" s="259"/>
      <c r="BM517" s="259"/>
      <c r="BN517" s="258"/>
      <c r="BO517" s="259"/>
      <c r="BP517" s="258"/>
      <c r="BQ517" s="258"/>
      <c r="BR517" s="258"/>
      <c r="BS517" s="263"/>
      <c r="BT517" s="263"/>
      <c r="BU517" s="263"/>
      <c r="BV517" s="263"/>
      <c r="BW517" s="263"/>
      <c r="BX517" s="538"/>
      <c r="BY517" s="263"/>
      <c r="BZ517" s="263"/>
      <c r="CA517" s="263"/>
      <c r="CB517" s="263"/>
      <c r="CC517" s="263"/>
      <c r="CD517" s="263"/>
      <c r="CE517" s="263"/>
      <c r="CF517" s="263"/>
      <c r="CG517" s="263"/>
      <c r="CH517" s="263"/>
      <c r="CI517" s="263"/>
      <c r="CJ517" s="263"/>
      <c r="CK517" s="263"/>
      <c r="CL517" s="263"/>
      <c r="CM517" s="265"/>
      <c r="CN517" s="538"/>
      <c r="CO517" s="577" t="str">
        <f t="shared" si="77"/>
        <v xml:space="preserve"> </v>
      </c>
      <c r="CP517" s="577" t="str">
        <f t="shared" si="81"/>
        <v xml:space="preserve"> </v>
      </c>
      <c r="CQ517" s="577" t="str">
        <f t="shared" si="82"/>
        <v xml:space="preserve"> </v>
      </c>
      <c r="CR517" s="577" t="str">
        <f t="shared" si="83"/>
        <v xml:space="preserve"> </v>
      </c>
      <c r="CS517" s="102"/>
      <c r="CT517" s="530"/>
    </row>
    <row r="518" spans="2:98" ht="12.75" x14ac:dyDescent="0.25">
      <c r="B518" s="169">
        <f>'Données démographiques'!B517</f>
        <v>0</v>
      </c>
      <c r="C518" s="169">
        <f>'Données démographiques'!C517</f>
        <v>0</v>
      </c>
      <c r="D518" s="170">
        <f>'Données démographiques'!D517</f>
        <v>0</v>
      </c>
      <c r="E518" s="170">
        <f>'Données démographiques'!E517</f>
        <v>0</v>
      </c>
      <c r="F518" s="170">
        <f>'Données démographiques'!F517</f>
        <v>0</v>
      </c>
      <c r="G518" s="102"/>
      <c r="H518" s="273"/>
      <c r="I518" s="274"/>
      <c r="J518" s="274"/>
      <c r="K518" s="273"/>
      <c r="L518" s="257"/>
      <c r="M518" s="274"/>
      <c r="N518" s="273"/>
      <c r="O518" s="257"/>
      <c r="P518" s="278"/>
      <c r="Q518" s="278"/>
      <c r="R518" s="278"/>
      <c r="S518" s="278"/>
      <c r="T518" s="278"/>
      <c r="U518" s="537"/>
      <c r="V518" s="273"/>
      <c r="W518" s="255"/>
      <c r="X518" s="255"/>
      <c r="Y518" s="102"/>
      <c r="Z518" s="273"/>
      <c r="AA518" s="172"/>
      <c r="AB518" s="172"/>
      <c r="AC518" s="102"/>
      <c r="AD518" s="257"/>
      <c r="AE518" s="257"/>
      <c r="AF518" s="273"/>
      <c r="AG518" s="257"/>
      <c r="AH518" s="273"/>
      <c r="AI518" s="273"/>
      <c r="AJ518" s="273"/>
      <c r="AK518" s="262"/>
      <c r="AL518" s="262"/>
      <c r="AM518" s="262"/>
      <c r="AN518" s="262"/>
      <c r="AO518" s="262"/>
      <c r="AP518" s="538"/>
      <c r="AQ518" s="262"/>
      <c r="AR518" s="262"/>
      <c r="AS518" s="262"/>
      <c r="AT518" s="262"/>
      <c r="AU518" s="262"/>
      <c r="AV518" s="262"/>
      <c r="AW518" s="262"/>
      <c r="AX518" s="262"/>
      <c r="AY518" s="262"/>
      <c r="AZ518" s="262"/>
      <c r="BA518" s="262"/>
      <c r="BB518" s="262"/>
      <c r="BC518" s="262"/>
      <c r="BD518" s="262"/>
      <c r="BE518" s="264"/>
      <c r="BF518" s="538"/>
      <c r="BG518" s="576" t="str">
        <f t="shared" si="76"/>
        <v xml:space="preserve"> </v>
      </c>
      <c r="BH518" s="576" t="str">
        <f t="shared" si="78"/>
        <v xml:space="preserve"> </v>
      </c>
      <c r="BI518" s="576" t="str">
        <f t="shared" si="79"/>
        <v xml:space="preserve"> </v>
      </c>
      <c r="BJ518" s="576" t="str">
        <f t="shared" si="80"/>
        <v xml:space="preserve"> </v>
      </c>
      <c r="BK518" s="538"/>
      <c r="BL518" s="257"/>
      <c r="BM518" s="257"/>
      <c r="BN518" s="273"/>
      <c r="BO518" s="257"/>
      <c r="BP518" s="273"/>
      <c r="BQ518" s="273"/>
      <c r="BR518" s="273"/>
      <c r="BS518" s="262"/>
      <c r="BT518" s="262"/>
      <c r="BU518" s="262"/>
      <c r="BV518" s="262"/>
      <c r="BW518" s="262"/>
      <c r="BX518" s="538"/>
      <c r="BY518" s="262"/>
      <c r="BZ518" s="262"/>
      <c r="CA518" s="262"/>
      <c r="CB518" s="262"/>
      <c r="CC518" s="262"/>
      <c r="CD518" s="262"/>
      <c r="CE518" s="262"/>
      <c r="CF518" s="262"/>
      <c r="CG518" s="262"/>
      <c r="CH518" s="262"/>
      <c r="CI518" s="262"/>
      <c r="CJ518" s="262"/>
      <c r="CK518" s="262"/>
      <c r="CL518" s="262"/>
      <c r="CM518" s="264"/>
      <c r="CN518" s="538"/>
      <c r="CO518" s="576" t="str">
        <f t="shared" si="77"/>
        <v xml:space="preserve"> </v>
      </c>
      <c r="CP518" s="576" t="str">
        <f t="shared" si="81"/>
        <v xml:space="preserve"> </v>
      </c>
      <c r="CQ518" s="576" t="str">
        <f t="shared" si="82"/>
        <v xml:space="preserve"> </v>
      </c>
      <c r="CR518" s="576" t="str">
        <f t="shared" si="83"/>
        <v xml:space="preserve"> </v>
      </c>
      <c r="CS518" s="102"/>
      <c r="CT518" s="271"/>
    </row>
    <row r="519" spans="2:98" ht="12.75" x14ac:dyDescent="0.25">
      <c r="B519" s="376">
        <f>'Données démographiques'!B518</f>
        <v>0</v>
      </c>
      <c r="C519" s="376">
        <f>'Données démographiques'!C518</f>
        <v>0</v>
      </c>
      <c r="D519" s="377">
        <f>'Données démographiques'!D518</f>
        <v>0</v>
      </c>
      <c r="E519" s="377">
        <f>'Données démographiques'!E518</f>
        <v>0</v>
      </c>
      <c r="F519" s="377">
        <f>'Données démographiques'!F518</f>
        <v>0</v>
      </c>
      <c r="G519" s="102"/>
      <c r="H519" s="258"/>
      <c r="I519" s="493"/>
      <c r="J519" s="493"/>
      <c r="K519" s="258"/>
      <c r="L519" s="259"/>
      <c r="M519" s="493"/>
      <c r="N519" s="258"/>
      <c r="O519" s="259"/>
      <c r="P519" s="260"/>
      <c r="Q519" s="260"/>
      <c r="R519" s="260"/>
      <c r="S519" s="260"/>
      <c r="T519" s="260"/>
      <c r="U519" s="539"/>
      <c r="V519" s="258"/>
      <c r="W519" s="430"/>
      <c r="X519" s="430"/>
      <c r="Y519" s="102"/>
      <c r="Z519" s="258"/>
      <c r="AA519" s="431"/>
      <c r="AB519" s="431"/>
      <c r="AC519" s="102"/>
      <c r="AD519" s="259"/>
      <c r="AE519" s="259"/>
      <c r="AF519" s="258"/>
      <c r="AG519" s="259"/>
      <c r="AH519" s="258"/>
      <c r="AI519" s="258"/>
      <c r="AJ519" s="258"/>
      <c r="AK519" s="263"/>
      <c r="AL519" s="263"/>
      <c r="AM519" s="263"/>
      <c r="AN519" s="263"/>
      <c r="AO519" s="263"/>
      <c r="AP519" s="538"/>
      <c r="AQ519" s="263"/>
      <c r="AR519" s="263"/>
      <c r="AS519" s="263"/>
      <c r="AT519" s="263"/>
      <c r="AU519" s="263"/>
      <c r="AV519" s="263"/>
      <c r="AW519" s="263"/>
      <c r="AX519" s="263"/>
      <c r="AY519" s="263"/>
      <c r="AZ519" s="263"/>
      <c r="BA519" s="263"/>
      <c r="BB519" s="263"/>
      <c r="BC519" s="263"/>
      <c r="BD519" s="263"/>
      <c r="BE519" s="265"/>
      <c r="BF519" s="538"/>
      <c r="BG519" s="577" t="str">
        <f t="shared" si="76"/>
        <v xml:space="preserve"> </v>
      </c>
      <c r="BH519" s="577" t="str">
        <f t="shared" si="78"/>
        <v xml:space="preserve"> </v>
      </c>
      <c r="BI519" s="577" t="str">
        <f t="shared" si="79"/>
        <v xml:space="preserve"> </v>
      </c>
      <c r="BJ519" s="577" t="str">
        <f t="shared" si="80"/>
        <v xml:space="preserve"> </v>
      </c>
      <c r="BK519" s="538"/>
      <c r="BL519" s="259"/>
      <c r="BM519" s="259"/>
      <c r="BN519" s="258"/>
      <c r="BO519" s="259"/>
      <c r="BP519" s="258"/>
      <c r="BQ519" s="258"/>
      <c r="BR519" s="258"/>
      <c r="BS519" s="263"/>
      <c r="BT519" s="263"/>
      <c r="BU519" s="263"/>
      <c r="BV519" s="263"/>
      <c r="BW519" s="263"/>
      <c r="BX519" s="538"/>
      <c r="BY519" s="263"/>
      <c r="BZ519" s="263"/>
      <c r="CA519" s="263"/>
      <c r="CB519" s="263"/>
      <c r="CC519" s="263"/>
      <c r="CD519" s="263"/>
      <c r="CE519" s="263"/>
      <c r="CF519" s="263"/>
      <c r="CG519" s="263"/>
      <c r="CH519" s="263"/>
      <c r="CI519" s="263"/>
      <c r="CJ519" s="263"/>
      <c r="CK519" s="263"/>
      <c r="CL519" s="263"/>
      <c r="CM519" s="265"/>
      <c r="CN519" s="538"/>
      <c r="CO519" s="577" t="str">
        <f t="shared" si="77"/>
        <v xml:space="preserve"> </v>
      </c>
      <c r="CP519" s="577" t="str">
        <f t="shared" si="81"/>
        <v xml:space="preserve"> </v>
      </c>
      <c r="CQ519" s="577" t="str">
        <f t="shared" si="82"/>
        <v xml:space="preserve"> </v>
      </c>
      <c r="CR519" s="577" t="str">
        <f t="shared" si="83"/>
        <v xml:space="preserve"> </v>
      </c>
      <c r="CS519" s="102"/>
      <c r="CT519" s="530"/>
    </row>
    <row r="520" spans="2:98" ht="12.75" x14ac:dyDescent="0.25">
      <c r="B520" s="169">
        <f>'Données démographiques'!B519</f>
        <v>0</v>
      </c>
      <c r="C520" s="169">
        <f>'Données démographiques'!C519</f>
        <v>0</v>
      </c>
      <c r="D520" s="170">
        <f>'Données démographiques'!D519</f>
        <v>0</v>
      </c>
      <c r="E520" s="170">
        <f>'Données démographiques'!E519</f>
        <v>0</v>
      </c>
      <c r="F520" s="170">
        <f>'Données démographiques'!F519</f>
        <v>0</v>
      </c>
      <c r="G520" s="102"/>
      <c r="H520" s="273"/>
      <c r="I520" s="274"/>
      <c r="J520" s="274"/>
      <c r="K520" s="273"/>
      <c r="L520" s="257"/>
      <c r="M520" s="274"/>
      <c r="N520" s="273"/>
      <c r="O520" s="257"/>
      <c r="P520" s="278"/>
      <c r="Q520" s="278"/>
      <c r="R520" s="278"/>
      <c r="S520" s="278"/>
      <c r="T520" s="278"/>
      <c r="U520" s="537"/>
      <c r="V520" s="273"/>
      <c r="W520" s="255"/>
      <c r="X520" s="255"/>
      <c r="Y520" s="102"/>
      <c r="Z520" s="273"/>
      <c r="AA520" s="172"/>
      <c r="AB520" s="172"/>
      <c r="AC520" s="102"/>
      <c r="AD520" s="257"/>
      <c r="AE520" s="257"/>
      <c r="AF520" s="273"/>
      <c r="AG520" s="257"/>
      <c r="AH520" s="273"/>
      <c r="AI520" s="273"/>
      <c r="AJ520" s="273"/>
      <c r="AK520" s="262"/>
      <c r="AL520" s="262"/>
      <c r="AM520" s="262"/>
      <c r="AN520" s="262"/>
      <c r="AO520" s="262"/>
      <c r="AP520" s="538"/>
      <c r="AQ520" s="262"/>
      <c r="AR520" s="262"/>
      <c r="AS520" s="262"/>
      <c r="AT520" s="262"/>
      <c r="AU520" s="262"/>
      <c r="AV520" s="262"/>
      <c r="AW520" s="262"/>
      <c r="AX520" s="262"/>
      <c r="AY520" s="262"/>
      <c r="AZ520" s="262"/>
      <c r="BA520" s="262"/>
      <c r="BB520" s="262"/>
      <c r="BC520" s="262"/>
      <c r="BD520" s="262"/>
      <c r="BE520" s="264"/>
      <c r="BF520" s="538"/>
      <c r="BG520" s="576" t="str">
        <f t="shared" si="76"/>
        <v xml:space="preserve"> </v>
      </c>
      <c r="BH520" s="576" t="str">
        <f t="shared" si="78"/>
        <v xml:space="preserve"> </v>
      </c>
      <c r="BI520" s="576" t="str">
        <f t="shared" si="79"/>
        <v xml:space="preserve"> </v>
      </c>
      <c r="BJ520" s="576" t="str">
        <f t="shared" si="80"/>
        <v xml:space="preserve"> </v>
      </c>
      <c r="BK520" s="538"/>
      <c r="BL520" s="257"/>
      <c r="BM520" s="257"/>
      <c r="BN520" s="273"/>
      <c r="BO520" s="257"/>
      <c r="BP520" s="273"/>
      <c r="BQ520" s="273"/>
      <c r="BR520" s="273"/>
      <c r="BS520" s="262"/>
      <c r="BT520" s="262"/>
      <c r="BU520" s="262"/>
      <c r="BV520" s="262"/>
      <c r="BW520" s="262"/>
      <c r="BX520" s="538"/>
      <c r="BY520" s="262"/>
      <c r="BZ520" s="262"/>
      <c r="CA520" s="262"/>
      <c r="CB520" s="262"/>
      <c r="CC520" s="262"/>
      <c r="CD520" s="262"/>
      <c r="CE520" s="262"/>
      <c r="CF520" s="262"/>
      <c r="CG520" s="262"/>
      <c r="CH520" s="262"/>
      <c r="CI520" s="262"/>
      <c r="CJ520" s="262"/>
      <c r="CK520" s="262"/>
      <c r="CL520" s="262"/>
      <c r="CM520" s="264"/>
      <c r="CN520" s="538"/>
      <c r="CO520" s="576" t="str">
        <f t="shared" si="77"/>
        <v xml:space="preserve"> </v>
      </c>
      <c r="CP520" s="576" t="str">
        <f t="shared" si="81"/>
        <v xml:space="preserve"> </v>
      </c>
      <c r="CQ520" s="576" t="str">
        <f t="shared" si="82"/>
        <v xml:space="preserve"> </v>
      </c>
      <c r="CR520" s="576" t="str">
        <f t="shared" si="83"/>
        <v xml:space="preserve"> </v>
      </c>
      <c r="CS520" s="102"/>
      <c r="CT520" s="271"/>
    </row>
    <row r="521" spans="2:98" ht="12.75" x14ac:dyDescent="0.25">
      <c r="B521" s="376">
        <f>'Données démographiques'!B520</f>
        <v>0</v>
      </c>
      <c r="C521" s="376">
        <f>'Données démographiques'!C520</f>
        <v>0</v>
      </c>
      <c r="D521" s="377">
        <f>'Données démographiques'!D520</f>
        <v>0</v>
      </c>
      <c r="E521" s="377">
        <f>'Données démographiques'!E520</f>
        <v>0</v>
      </c>
      <c r="F521" s="377">
        <f>'Données démographiques'!F520</f>
        <v>0</v>
      </c>
      <c r="G521" s="102"/>
      <c r="H521" s="258"/>
      <c r="I521" s="493"/>
      <c r="J521" s="493"/>
      <c r="K521" s="258"/>
      <c r="L521" s="259"/>
      <c r="M521" s="493"/>
      <c r="N521" s="258"/>
      <c r="O521" s="259"/>
      <c r="P521" s="260"/>
      <c r="Q521" s="260"/>
      <c r="R521" s="260"/>
      <c r="S521" s="260"/>
      <c r="T521" s="260"/>
      <c r="U521" s="539"/>
      <c r="V521" s="258"/>
      <c r="W521" s="430"/>
      <c r="X521" s="430"/>
      <c r="Y521" s="102"/>
      <c r="Z521" s="258"/>
      <c r="AA521" s="431"/>
      <c r="AB521" s="431"/>
      <c r="AC521" s="102"/>
      <c r="AD521" s="259"/>
      <c r="AE521" s="259"/>
      <c r="AF521" s="258"/>
      <c r="AG521" s="259"/>
      <c r="AH521" s="258"/>
      <c r="AI521" s="258"/>
      <c r="AJ521" s="258"/>
      <c r="AK521" s="263"/>
      <c r="AL521" s="263"/>
      <c r="AM521" s="263"/>
      <c r="AN521" s="263"/>
      <c r="AO521" s="263"/>
      <c r="AP521" s="538"/>
      <c r="AQ521" s="263"/>
      <c r="AR521" s="263"/>
      <c r="AS521" s="263"/>
      <c r="AT521" s="263"/>
      <c r="AU521" s="263"/>
      <c r="AV521" s="263"/>
      <c r="AW521" s="263"/>
      <c r="AX521" s="263"/>
      <c r="AY521" s="263"/>
      <c r="AZ521" s="263"/>
      <c r="BA521" s="263"/>
      <c r="BB521" s="263"/>
      <c r="BC521" s="263"/>
      <c r="BD521" s="263"/>
      <c r="BE521" s="265"/>
      <c r="BF521" s="538"/>
      <c r="BG521" s="577" t="str">
        <f t="shared" si="76"/>
        <v xml:space="preserve"> </v>
      </c>
      <c r="BH521" s="577" t="str">
        <f t="shared" si="78"/>
        <v xml:space="preserve"> </v>
      </c>
      <c r="BI521" s="577" t="str">
        <f t="shared" si="79"/>
        <v xml:space="preserve"> </v>
      </c>
      <c r="BJ521" s="577" t="str">
        <f t="shared" si="80"/>
        <v xml:space="preserve"> </v>
      </c>
      <c r="BK521" s="538"/>
      <c r="BL521" s="259"/>
      <c r="BM521" s="259"/>
      <c r="BN521" s="258"/>
      <c r="BO521" s="259"/>
      <c r="BP521" s="258"/>
      <c r="BQ521" s="258"/>
      <c r="BR521" s="258"/>
      <c r="BS521" s="263"/>
      <c r="BT521" s="263"/>
      <c r="BU521" s="263"/>
      <c r="BV521" s="263"/>
      <c r="BW521" s="263"/>
      <c r="BX521" s="538"/>
      <c r="BY521" s="263"/>
      <c r="BZ521" s="263"/>
      <c r="CA521" s="263"/>
      <c r="CB521" s="263"/>
      <c r="CC521" s="263"/>
      <c r="CD521" s="263"/>
      <c r="CE521" s="263"/>
      <c r="CF521" s="263"/>
      <c r="CG521" s="263"/>
      <c r="CH521" s="263"/>
      <c r="CI521" s="263"/>
      <c r="CJ521" s="263"/>
      <c r="CK521" s="263"/>
      <c r="CL521" s="263"/>
      <c r="CM521" s="265"/>
      <c r="CN521" s="538"/>
      <c r="CO521" s="577" t="str">
        <f t="shared" si="77"/>
        <v xml:space="preserve"> </v>
      </c>
      <c r="CP521" s="577" t="str">
        <f t="shared" si="81"/>
        <v xml:space="preserve"> </v>
      </c>
      <c r="CQ521" s="577" t="str">
        <f t="shared" si="82"/>
        <v xml:space="preserve"> </v>
      </c>
      <c r="CR521" s="577" t="str">
        <f t="shared" si="83"/>
        <v xml:space="preserve"> </v>
      </c>
      <c r="CS521" s="102"/>
      <c r="CT521" s="530"/>
    </row>
    <row r="522" spans="2:98" ht="12.75" x14ac:dyDescent="0.25">
      <c r="B522" s="169">
        <f>'Données démographiques'!B521</f>
        <v>0</v>
      </c>
      <c r="C522" s="169">
        <f>'Données démographiques'!C521</f>
        <v>0</v>
      </c>
      <c r="D522" s="170">
        <f>'Données démographiques'!D521</f>
        <v>0</v>
      </c>
      <c r="E522" s="170">
        <f>'Données démographiques'!E521</f>
        <v>0</v>
      </c>
      <c r="F522" s="170">
        <f>'Données démographiques'!F521</f>
        <v>0</v>
      </c>
      <c r="G522" s="102"/>
      <c r="H522" s="273"/>
      <c r="I522" s="274"/>
      <c r="J522" s="274"/>
      <c r="K522" s="273"/>
      <c r="L522" s="257"/>
      <c r="M522" s="274"/>
      <c r="N522" s="273"/>
      <c r="O522" s="257"/>
      <c r="P522" s="278"/>
      <c r="Q522" s="278"/>
      <c r="R522" s="278"/>
      <c r="S522" s="278"/>
      <c r="T522" s="278"/>
      <c r="U522" s="537"/>
      <c r="V522" s="273"/>
      <c r="W522" s="255"/>
      <c r="X522" s="255"/>
      <c r="Y522" s="102"/>
      <c r="Z522" s="273"/>
      <c r="AA522" s="172"/>
      <c r="AB522" s="172"/>
      <c r="AC522" s="102"/>
      <c r="AD522" s="257"/>
      <c r="AE522" s="257"/>
      <c r="AF522" s="273"/>
      <c r="AG522" s="257"/>
      <c r="AH522" s="273"/>
      <c r="AI522" s="273"/>
      <c r="AJ522" s="273"/>
      <c r="AK522" s="262"/>
      <c r="AL522" s="262"/>
      <c r="AM522" s="262"/>
      <c r="AN522" s="262"/>
      <c r="AO522" s="262"/>
      <c r="AP522" s="538"/>
      <c r="AQ522" s="262"/>
      <c r="AR522" s="262"/>
      <c r="AS522" s="262"/>
      <c r="AT522" s="262"/>
      <c r="AU522" s="262"/>
      <c r="AV522" s="262"/>
      <c r="AW522" s="262"/>
      <c r="AX522" s="262"/>
      <c r="AY522" s="262"/>
      <c r="AZ522" s="262"/>
      <c r="BA522" s="262"/>
      <c r="BB522" s="262"/>
      <c r="BC522" s="262"/>
      <c r="BD522" s="262"/>
      <c r="BE522" s="264"/>
      <c r="BF522" s="538"/>
      <c r="BG522" s="576" t="str">
        <f t="shared" si="76"/>
        <v xml:space="preserve"> </v>
      </c>
      <c r="BH522" s="576" t="str">
        <f t="shared" si="78"/>
        <v xml:space="preserve"> </v>
      </c>
      <c r="BI522" s="576" t="str">
        <f t="shared" si="79"/>
        <v xml:space="preserve"> </v>
      </c>
      <c r="BJ522" s="576" t="str">
        <f t="shared" si="80"/>
        <v xml:space="preserve"> </v>
      </c>
      <c r="BK522" s="538"/>
      <c r="BL522" s="257"/>
      <c r="BM522" s="257"/>
      <c r="BN522" s="273"/>
      <c r="BO522" s="257"/>
      <c r="BP522" s="273"/>
      <c r="BQ522" s="273"/>
      <c r="BR522" s="273"/>
      <c r="BS522" s="262"/>
      <c r="BT522" s="262"/>
      <c r="BU522" s="262"/>
      <c r="BV522" s="262"/>
      <c r="BW522" s="262"/>
      <c r="BX522" s="538"/>
      <c r="BY522" s="262"/>
      <c r="BZ522" s="262"/>
      <c r="CA522" s="262"/>
      <c r="CB522" s="262"/>
      <c r="CC522" s="262"/>
      <c r="CD522" s="262"/>
      <c r="CE522" s="262"/>
      <c r="CF522" s="262"/>
      <c r="CG522" s="262"/>
      <c r="CH522" s="262"/>
      <c r="CI522" s="262"/>
      <c r="CJ522" s="262"/>
      <c r="CK522" s="262"/>
      <c r="CL522" s="262"/>
      <c r="CM522" s="264"/>
      <c r="CN522" s="538"/>
      <c r="CO522" s="576" t="str">
        <f t="shared" si="77"/>
        <v xml:space="preserve"> </v>
      </c>
      <c r="CP522" s="576" t="str">
        <f t="shared" si="81"/>
        <v xml:space="preserve"> </v>
      </c>
      <c r="CQ522" s="576" t="str">
        <f t="shared" si="82"/>
        <v xml:space="preserve"> </v>
      </c>
      <c r="CR522" s="576" t="str">
        <f t="shared" si="83"/>
        <v xml:space="preserve"> </v>
      </c>
      <c r="CS522" s="102"/>
      <c r="CT522" s="271"/>
    </row>
    <row r="523" spans="2:98" ht="12.75" x14ac:dyDescent="0.25">
      <c r="B523" s="376">
        <f>'Données démographiques'!B522</f>
        <v>0</v>
      </c>
      <c r="C523" s="376">
        <f>'Données démographiques'!C522</f>
        <v>0</v>
      </c>
      <c r="D523" s="377">
        <f>'Données démographiques'!D522</f>
        <v>0</v>
      </c>
      <c r="E523" s="377">
        <f>'Données démographiques'!E522</f>
        <v>0</v>
      </c>
      <c r="F523" s="377">
        <f>'Données démographiques'!F522</f>
        <v>0</v>
      </c>
      <c r="G523" s="102"/>
      <c r="H523" s="258"/>
      <c r="I523" s="493"/>
      <c r="J523" s="493"/>
      <c r="K523" s="258"/>
      <c r="L523" s="259"/>
      <c r="M523" s="493"/>
      <c r="N523" s="258"/>
      <c r="O523" s="259"/>
      <c r="P523" s="260"/>
      <c r="Q523" s="260"/>
      <c r="R523" s="260"/>
      <c r="S523" s="260"/>
      <c r="T523" s="260"/>
      <c r="U523" s="539"/>
      <c r="V523" s="258"/>
      <c r="W523" s="430"/>
      <c r="X523" s="430"/>
      <c r="Y523" s="102"/>
      <c r="Z523" s="258"/>
      <c r="AA523" s="431"/>
      <c r="AB523" s="431"/>
      <c r="AC523" s="102"/>
      <c r="AD523" s="259"/>
      <c r="AE523" s="259"/>
      <c r="AF523" s="258"/>
      <c r="AG523" s="259"/>
      <c r="AH523" s="258"/>
      <c r="AI523" s="258"/>
      <c r="AJ523" s="258"/>
      <c r="AK523" s="263"/>
      <c r="AL523" s="263"/>
      <c r="AM523" s="263"/>
      <c r="AN523" s="263"/>
      <c r="AO523" s="263"/>
      <c r="AP523" s="538"/>
      <c r="AQ523" s="263"/>
      <c r="AR523" s="263"/>
      <c r="AS523" s="263"/>
      <c r="AT523" s="263"/>
      <c r="AU523" s="263"/>
      <c r="AV523" s="263"/>
      <c r="AW523" s="263"/>
      <c r="AX523" s="263"/>
      <c r="AY523" s="263"/>
      <c r="AZ523" s="263"/>
      <c r="BA523" s="263"/>
      <c r="BB523" s="263"/>
      <c r="BC523" s="263"/>
      <c r="BD523" s="263"/>
      <c r="BE523" s="265"/>
      <c r="BF523" s="538"/>
      <c r="BG523" s="577" t="str">
        <f t="shared" si="76"/>
        <v xml:space="preserve"> </v>
      </c>
      <c r="BH523" s="577" t="str">
        <f t="shared" si="78"/>
        <v xml:space="preserve"> </v>
      </c>
      <c r="BI523" s="577" t="str">
        <f t="shared" si="79"/>
        <v xml:space="preserve"> </v>
      </c>
      <c r="BJ523" s="577" t="str">
        <f t="shared" si="80"/>
        <v xml:space="preserve"> </v>
      </c>
      <c r="BK523" s="538"/>
      <c r="BL523" s="259"/>
      <c r="BM523" s="259"/>
      <c r="BN523" s="258"/>
      <c r="BO523" s="259"/>
      <c r="BP523" s="258"/>
      <c r="BQ523" s="258"/>
      <c r="BR523" s="258"/>
      <c r="BS523" s="263"/>
      <c r="BT523" s="263"/>
      <c r="BU523" s="263"/>
      <c r="BV523" s="263"/>
      <c r="BW523" s="263"/>
      <c r="BX523" s="538"/>
      <c r="BY523" s="263"/>
      <c r="BZ523" s="263"/>
      <c r="CA523" s="263"/>
      <c r="CB523" s="263"/>
      <c r="CC523" s="263"/>
      <c r="CD523" s="263"/>
      <c r="CE523" s="263"/>
      <c r="CF523" s="263"/>
      <c r="CG523" s="263"/>
      <c r="CH523" s="263"/>
      <c r="CI523" s="263"/>
      <c r="CJ523" s="263"/>
      <c r="CK523" s="263"/>
      <c r="CL523" s="263"/>
      <c r="CM523" s="265"/>
      <c r="CN523" s="538"/>
      <c r="CO523" s="577" t="str">
        <f t="shared" si="77"/>
        <v xml:space="preserve"> </v>
      </c>
      <c r="CP523" s="577" t="str">
        <f t="shared" si="81"/>
        <v xml:space="preserve"> </v>
      </c>
      <c r="CQ523" s="577" t="str">
        <f t="shared" si="82"/>
        <v xml:space="preserve"> </v>
      </c>
      <c r="CR523" s="577" t="str">
        <f t="shared" si="83"/>
        <v xml:space="preserve"> </v>
      </c>
      <c r="CS523" s="102"/>
      <c r="CT523" s="530"/>
    </row>
    <row r="524" spans="2:98" ht="12.75" x14ac:dyDescent="0.25">
      <c r="B524" s="169">
        <f>'Données démographiques'!B523</f>
        <v>0</v>
      </c>
      <c r="C524" s="169">
        <f>'Données démographiques'!C523</f>
        <v>0</v>
      </c>
      <c r="D524" s="170">
        <f>'Données démographiques'!D523</f>
        <v>0</v>
      </c>
      <c r="E524" s="170">
        <f>'Données démographiques'!E523</f>
        <v>0</v>
      </c>
      <c r="F524" s="170">
        <f>'Données démographiques'!F523</f>
        <v>0</v>
      </c>
      <c r="G524" s="102"/>
      <c r="H524" s="273"/>
      <c r="I524" s="274"/>
      <c r="J524" s="274"/>
      <c r="K524" s="273"/>
      <c r="L524" s="257"/>
      <c r="M524" s="274"/>
      <c r="N524" s="273"/>
      <c r="O524" s="257"/>
      <c r="P524" s="278"/>
      <c r="Q524" s="278"/>
      <c r="R524" s="278"/>
      <c r="S524" s="278"/>
      <c r="T524" s="278"/>
      <c r="U524" s="537"/>
      <c r="V524" s="273"/>
      <c r="W524" s="255"/>
      <c r="X524" s="255"/>
      <c r="Y524" s="102"/>
      <c r="Z524" s="273"/>
      <c r="AA524" s="172"/>
      <c r="AB524" s="172"/>
      <c r="AC524" s="102"/>
      <c r="AD524" s="257"/>
      <c r="AE524" s="257"/>
      <c r="AF524" s="273"/>
      <c r="AG524" s="257"/>
      <c r="AH524" s="273"/>
      <c r="AI524" s="273"/>
      <c r="AJ524" s="273"/>
      <c r="AK524" s="262"/>
      <c r="AL524" s="262"/>
      <c r="AM524" s="262"/>
      <c r="AN524" s="262"/>
      <c r="AO524" s="262"/>
      <c r="AP524" s="538"/>
      <c r="AQ524" s="262"/>
      <c r="AR524" s="262"/>
      <c r="AS524" s="262"/>
      <c r="AT524" s="262"/>
      <c r="AU524" s="262"/>
      <c r="AV524" s="262"/>
      <c r="AW524" s="262"/>
      <c r="AX524" s="262"/>
      <c r="AY524" s="262"/>
      <c r="AZ524" s="262"/>
      <c r="BA524" s="262"/>
      <c r="BB524" s="262"/>
      <c r="BC524" s="262"/>
      <c r="BD524" s="262"/>
      <c r="BE524" s="264"/>
      <c r="BF524" s="538"/>
      <c r="BG524" s="576" t="str">
        <f t="shared" si="76"/>
        <v xml:space="preserve"> </v>
      </c>
      <c r="BH524" s="576" t="str">
        <f t="shared" si="78"/>
        <v xml:space="preserve"> </v>
      </c>
      <c r="BI524" s="576" t="str">
        <f t="shared" si="79"/>
        <v xml:space="preserve"> </v>
      </c>
      <c r="BJ524" s="576" t="str">
        <f t="shared" si="80"/>
        <v xml:space="preserve"> </v>
      </c>
      <c r="BK524" s="538"/>
      <c r="BL524" s="257"/>
      <c r="BM524" s="257"/>
      <c r="BN524" s="273"/>
      <c r="BO524" s="257"/>
      <c r="BP524" s="273"/>
      <c r="BQ524" s="273"/>
      <c r="BR524" s="273"/>
      <c r="BS524" s="262"/>
      <c r="BT524" s="262"/>
      <c r="BU524" s="262"/>
      <c r="BV524" s="262"/>
      <c r="BW524" s="262"/>
      <c r="BX524" s="538"/>
      <c r="BY524" s="262"/>
      <c r="BZ524" s="262"/>
      <c r="CA524" s="262"/>
      <c r="CB524" s="262"/>
      <c r="CC524" s="262"/>
      <c r="CD524" s="262"/>
      <c r="CE524" s="262"/>
      <c r="CF524" s="262"/>
      <c r="CG524" s="262"/>
      <c r="CH524" s="262"/>
      <c r="CI524" s="262"/>
      <c r="CJ524" s="262"/>
      <c r="CK524" s="262"/>
      <c r="CL524" s="262"/>
      <c r="CM524" s="264"/>
      <c r="CN524" s="538"/>
      <c r="CO524" s="576" t="str">
        <f t="shared" si="77"/>
        <v xml:space="preserve"> </v>
      </c>
      <c r="CP524" s="576" t="str">
        <f t="shared" si="81"/>
        <v xml:space="preserve"> </v>
      </c>
      <c r="CQ524" s="576" t="str">
        <f t="shared" si="82"/>
        <v xml:space="preserve"> </v>
      </c>
      <c r="CR524" s="576" t="str">
        <f t="shared" si="83"/>
        <v xml:space="preserve"> </v>
      </c>
      <c r="CS524" s="102"/>
      <c r="CT524" s="271"/>
    </row>
    <row r="525" spans="2:98" ht="12.75" x14ac:dyDescent="0.25">
      <c r="B525" s="376">
        <f>'Données démographiques'!B524</f>
        <v>0</v>
      </c>
      <c r="C525" s="376">
        <f>'Données démographiques'!C524</f>
        <v>0</v>
      </c>
      <c r="D525" s="377">
        <f>'Données démographiques'!D524</f>
        <v>0</v>
      </c>
      <c r="E525" s="377">
        <f>'Données démographiques'!E524</f>
        <v>0</v>
      </c>
      <c r="F525" s="377">
        <f>'Données démographiques'!F524</f>
        <v>0</v>
      </c>
      <c r="G525" s="102"/>
      <c r="H525" s="258"/>
      <c r="I525" s="493"/>
      <c r="J525" s="493"/>
      <c r="K525" s="258"/>
      <c r="L525" s="259"/>
      <c r="M525" s="493"/>
      <c r="N525" s="258"/>
      <c r="O525" s="259"/>
      <c r="P525" s="260"/>
      <c r="Q525" s="260"/>
      <c r="R525" s="260"/>
      <c r="S525" s="260"/>
      <c r="T525" s="260"/>
      <c r="U525" s="539"/>
      <c r="V525" s="258"/>
      <c r="W525" s="430"/>
      <c r="X525" s="430"/>
      <c r="Y525" s="102"/>
      <c r="Z525" s="258"/>
      <c r="AA525" s="431"/>
      <c r="AB525" s="431"/>
      <c r="AC525" s="102"/>
      <c r="AD525" s="259"/>
      <c r="AE525" s="259"/>
      <c r="AF525" s="258"/>
      <c r="AG525" s="259"/>
      <c r="AH525" s="258"/>
      <c r="AI525" s="258"/>
      <c r="AJ525" s="258"/>
      <c r="AK525" s="263"/>
      <c r="AL525" s="263"/>
      <c r="AM525" s="263"/>
      <c r="AN525" s="263"/>
      <c r="AO525" s="263"/>
      <c r="AP525" s="538"/>
      <c r="AQ525" s="263"/>
      <c r="AR525" s="263"/>
      <c r="AS525" s="263"/>
      <c r="AT525" s="263"/>
      <c r="AU525" s="263"/>
      <c r="AV525" s="263"/>
      <c r="AW525" s="263"/>
      <c r="AX525" s="263"/>
      <c r="AY525" s="263"/>
      <c r="AZ525" s="263"/>
      <c r="BA525" s="263"/>
      <c r="BB525" s="263"/>
      <c r="BC525" s="263"/>
      <c r="BD525" s="263"/>
      <c r="BE525" s="265"/>
      <c r="BF525" s="538"/>
      <c r="BG525" s="577" t="str">
        <f t="shared" si="76"/>
        <v xml:space="preserve"> </v>
      </c>
      <c r="BH525" s="577" t="str">
        <f t="shared" si="78"/>
        <v xml:space="preserve"> </v>
      </c>
      <c r="BI525" s="577" t="str">
        <f t="shared" si="79"/>
        <v xml:space="preserve"> </v>
      </c>
      <c r="BJ525" s="577" t="str">
        <f t="shared" si="80"/>
        <v xml:space="preserve"> </v>
      </c>
      <c r="BK525" s="538"/>
      <c r="BL525" s="259"/>
      <c r="BM525" s="259"/>
      <c r="BN525" s="258"/>
      <c r="BO525" s="259"/>
      <c r="BP525" s="258"/>
      <c r="BQ525" s="258"/>
      <c r="BR525" s="258"/>
      <c r="BS525" s="263"/>
      <c r="BT525" s="263"/>
      <c r="BU525" s="263"/>
      <c r="BV525" s="263"/>
      <c r="BW525" s="263"/>
      <c r="BX525" s="538"/>
      <c r="BY525" s="263"/>
      <c r="BZ525" s="263"/>
      <c r="CA525" s="263"/>
      <c r="CB525" s="263"/>
      <c r="CC525" s="263"/>
      <c r="CD525" s="263"/>
      <c r="CE525" s="263"/>
      <c r="CF525" s="263"/>
      <c r="CG525" s="263"/>
      <c r="CH525" s="263"/>
      <c r="CI525" s="263"/>
      <c r="CJ525" s="263"/>
      <c r="CK525" s="263"/>
      <c r="CL525" s="263"/>
      <c r="CM525" s="265"/>
      <c r="CN525" s="538"/>
      <c r="CO525" s="577" t="str">
        <f t="shared" si="77"/>
        <v xml:space="preserve"> </v>
      </c>
      <c r="CP525" s="577" t="str">
        <f t="shared" si="81"/>
        <v xml:space="preserve"> </v>
      </c>
      <c r="CQ525" s="577" t="str">
        <f t="shared" si="82"/>
        <v xml:space="preserve"> </v>
      </c>
      <c r="CR525" s="577" t="str">
        <f t="shared" si="83"/>
        <v xml:space="preserve"> </v>
      </c>
      <c r="CS525" s="102"/>
      <c r="CT525" s="530"/>
    </row>
    <row r="526" spans="2:98" ht="12.75" x14ac:dyDescent="0.25">
      <c r="B526" s="169">
        <f>'Données démographiques'!B525</f>
        <v>0</v>
      </c>
      <c r="C526" s="169">
        <f>'Données démographiques'!C525</f>
        <v>0</v>
      </c>
      <c r="D526" s="170">
        <f>'Données démographiques'!D525</f>
        <v>0</v>
      </c>
      <c r="E526" s="170">
        <f>'Données démographiques'!E525</f>
        <v>0</v>
      </c>
      <c r="F526" s="170">
        <f>'Données démographiques'!F525</f>
        <v>0</v>
      </c>
      <c r="G526" s="102"/>
      <c r="H526" s="273"/>
      <c r="I526" s="274"/>
      <c r="J526" s="274"/>
      <c r="K526" s="273"/>
      <c r="L526" s="257"/>
      <c r="M526" s="274"/>
      <c r="N526" s="273"/>
      <c r="O526" s="257"/>
      <c r="P526" s="278"/>
      <c r="Q526" s="278"/>
      <c r="R526" s="278"/>
      <c r="S526" s="278"/>
      <c r="T526" s="278"/>
      <c r="U526" s="537"/>
      <c r="V526" s="273"/>
      <c r="W526" s="255"/>
      <c r="X526" s="255"/>
      <c r="Y526" s="102"/>
      <c r="Z526" s="273"/>
      <c r="AA526" s="172"/>
      <c r="AB526" s="172"/>
      <c r="AC526" s="102"/>
      <c r="AD526" s="257"/>
      <c r="AE526" s="257"/>
      <c r="AF526" s="273"/>
      <c r="AG526" s="257"/>
      <c r="AH526" s="273"/>
      <c r="AI526" s="273"/>
      <c r="AJ526" s="273"/>
      <c r="AK526" s="262"/>
      <c r="AL526" s="262"/>
      <c r="AM526" s="262"/>
      <c r="AN526" s="262"/>
      <c r="AO526" s="262"/>
      <c r="AP526" s="538"/>
      <c r="AQ526" s="262"/>
      <c r="AR526" s="262"/>
      <c r="AS526" s="262"/>
      <c r="AT526" s="262"/>
      <c r="AU526" s="262"/>
      <c r="AV526" s="262"/>
      <c r="AW526" s="262"/>
      <c r="AX526" s="262"/>
      <c r="AY526" s="262"/>
      <c r="AZ526" s="262"/>
      <c r="BA526" s="262"/>
      <c r="BB526" s="262"/>
      <c r="BC526" s="262"/>
      <c r="BD526" s="262"/>
      <c r="BE526" s="264"/>
      <c r="BF526" s="538"/>
      <c r="BG526" s="576" t="str">
        <f t="shared" si="76"/>
        <v xml:space="preserve"> </v>
      </c>
      <c r="BH526" s="576" t="str">
        <f t="shared" si="78"/>
        <v xml:space="preserve"> </v>
      </c>
      <c r="BI526" s="576" t="str">
        <f t="shared" si="79"/>
        <v xml:space="preserve"> </v>
      </c>
      <c r="BJ526" s="576" t="str">
        <f t="shared" si="80"/>
        <v xml:space="preserve"> </v>
      </c>
      <c r="BK526" s="538"/>
      <c r="BL526" s="257"/>
      <c r="BM526" s="257"/>
      <c r="BN526" s="273"/>
      <c r="BO526" s="257"/>
      <c r="BP526" s="273"/>
      <c r="BQ526" s="273"/>
      <c r="BR526" s="273"/>
      <c r="BS526" s="262"/>
      <c r="BT526" s="262"/>
      <c r="BU526" s="262"/>
      <c r="BV526" s="262"/>
      <c r="BW526" s="262"/>
      <c r="BX526" s="538"/>
      <c r="BY526" s="262"/>
      <c r="BZ526" s="262"/>
      <c r="CA526" s="262"/>
      <c r="CB526" s="262"/>
      <c r="CC526" s="262"/>
      <c r="CD526" s="262"/>
      <c r="CE526" s="262"/>
      <c r="CF526" s="262"/>
      <c r="CG526" s="262"/>
      <c r="CH526" s="262"/>
      <c r="CI526" s="262"/>
      <c r="CJ526" s="262"/>
      <c r="CK526" s="262"/>
      <c r="CL526" s="262"/>
      <c r="CM526" s="264"/>
      <c r="CN526" s="538"/>
      <c r="CO526" s="576" t="str">
        <f t="shared" si="77"/>
        <v xml:space="preserve"> </v>
      </c>
      <c r="CP526" s="576" t="str">
        <f t="shared" si="81"/>
        <v xml:space="preserve"> </v>
      </c>
      <c r="CQ526" s="576" t="str">
        <f t="shared" si="82"/>
        <v xml:space="preserve"> </v>
      </c>
      <c r="CR526" s="576" t="str">
        <f t="shared" si="83"/>
        <v xml:space="preserve"> </v>
      </c>
      <c r="CS526" s="102"/>
      <c r="CT526" s="271"/>
    </row>
    <row r="527" spans="2:98" ht="12.75" x14ac:dyDescent="0.25">
      <c r="B527" s="376">
        <f>'Données démographiques'!B526</f>
        <v>0</v>
      </c>
      <c r="C527" s="376">
        <f>'Données démographiques'!C526</f>
        <v>0</v>
      </c>
      <c r="D527" s="377">
        <f>'Données démographiques'!D526</f>
        <v>0</v>
      </c>
      <c r="E527" s="377">
        <f>'Données démographiques'!E526</f>
        <v>0</v>
      </c>
      <c r="F527" s="377">
        <f>'Données démographiques'!F526</f>
        <v>0</v>
      </c>
      <c r="G527" s="102"/>
      <c r="H527" s="258"/>
      <c r="I527" s="493"/>
      <c r="J527" s="493"/>
      <c r="K527" s="258"/>
      <c r="L527" s="259"/>
      <c r="M527" s="493"/>
      <c r="N527" s="258"/>
      <c r="O527" s="259"/>
      <c r="P527" s="260"/>
      <c r="Q527" s="260"/>
      <c r="R527" s="260"/>
      <c r="S527" s="260"/>
      <c r="T527" s="260"/>
      <c r="U527" s="539"/>
      <c r="V527" s="258"/>
      <c r="W527" s="430"/>
      <c r="X527" s="430"/>
      <c r="Y527" s="102"/>
      <c r="Z527" s="258"/>
      <c r="AA527" s="431"/>
      <c r="AB527" s="431"/>
      <c r="AC527" s="102"/>
      <c r="AD527" s="259"/>
      <c r="AE527" s="259"/>
      <c r="AF527" s="258"/>
      <c r="AG527" s="259"/>
      <c r="AH527" s="258"/>
      <c r="AI527" s="258"/>
      <c r="AJ527" s="258"/>
      <c r="AK527" s="263"/>
      <c r="AL527" s="263"/>
      <c r="AM527" s="263"/>
      <c r="AN527" s="263"/>
      <c r="AO527" s="263"/>
      <c r="AP527" s="538"/>
      <c r="AQ527" s="263"/>
      <c r="AR527" s="263"/>
      <c r="AS527" s="263"/>
      <c r="AT527" s="263"/>
      <c r="AU527" s="263"/>
      <c r="AV527" s="263"/>
      <c r="AW527" s="263"/>
      <c r="AX527" s="263"/>
      <c r="AY527" s="263"/>
      <c r="AZ527" s="263"/>
      <c r="BA527" s="263"/>
      <c r="BB527" s="263"/>
      <c r="BC527" s="263"/>
      <c r="BD527" s="263"/>
      <c r="BE527" s="265"/>
      <c r="BF527" s="538"/>
      <c r="BG527" s="577" t="str">
        <f t="shared" si="76"/>
        <v xml:space="preserve"> </v>
      </c>
      <c r="BH527" s="577" t="str">
        <f t="shared" si="78"/>
        <v xml:space="preserve"> </v>
      </c>
      <c r="BI527" s="577" t="str">
        <f t="shared" si="79"/>
        <v xml:space="preserve"> </v>
      </c>
      <c r="BJ527" s="577" t="str">
        <f t="shared" si="80"/>
        <v xml:space="preserve"> </v>
      </c>
      <c r="BK527" s="538"/>
      <c r="BL527" s="259"/>
      <c r="BM527" s="259"/>
      <c r="BN527" s="258"/>
      <c r="BO527" s="259"/>
      <c r="BP527" s="258"/>
      <c r="BQ527" s="258"/>
      <c r="BR527" s="258"/>
      <c r="BS527" s="263"/>
      <c r="BT527" s="263"/>
      <c r="BU527" s="263"/>
      <c r="BV527" s="263"/>
      <c r="BW527" s="263"/>
      <c r="BX527" s="538"/>
      <c r="BY527" s="263"/>
      <c r="BZ527" s="263"/>
      <c r="CA527" s="263"/>
      <c r="CB527" s="263"/>
      <c r="CC527" s="263"/>
      <c r="CD527" s="263"/>
      <c r="CE527" s="263"/>
      <c r="CF527" s="263"/>
      <c r="CG527" s="263"/>
      <c r="CH527" s="263"/>
      <c r="CI527" s="263"/>
      <c r="CJ527" s="263"/>
      <c r="CK527" s="263"/>
      <c r="CL527" s="263"/>
      <c r="CM527" s="265"/>
      <c r="CN527" s="538"/>
      <c r="CO527" s="577" t="str">
        <f t="shared" si="77"/>
        <v xml:space="preserve"> </v>
      </c>
      <c r="CP527" s="577" t="str">
        <f t="shared" si="81"/>
        <v xml:space="preserve"> </v>
      </c>
      <c r="CQ527" s="577" t="str">
        <f t="shared" si="82"/>
        <v xml:space="preserve"> </v>
      </c>
      <c r="CR527" s="577" t="str">
        <f t="shared" si="83"/>
        <v xml:space="preserve"> </v>
      </c>
      <c r="CS527" s="102"/>
      <c r="CT527" s="530"/>
    </row>
    <row r="528" spans="2:98" ht="12.75" x14ac:dyDescent="0.25">
      <c r="B528" s="169">
        <f>'Données démographiques'!B527</f>
        <v>0</v>
      </c>
      <c r="C528" s="169">
        <f>'Données démographiques'!C527</f>
        <v>0</v>
      </c>
      <c r="D528" s="170">
        <f>'Données démographiques'!D527</f>
        <v>0</v>
      </c>
      <c r="E528" s="170">
        <f>'Données démographiques'!E527</f>
        <v>0</v>
      </c>
      <c r="F528" s="170">
        <f>'Données démographiques'!F527</f>
        <v>0</v>
      </c>
      <c r="G528" s="102"/>
      <c r="H528" s="273"/>
      <c r="I528" s="274"/>
      <c r="J528" s="274"/>
      <c r="K528" s="273"/>
      <c r="L528" s="257"/>
      <c r="M528" s="274"/>
      <c r="N528" s="273"/>
      <c r="O528" s="257"/>
      <c r="P528" s="278"/>
      <c r="Q528" s="278"/>
      <c r="R528" s="278"/>
      <c r="S528" s="278"/>
      <c r="T528" s="278"/>
      <c r="U528" s="537"/>
      <c r="V528" s="273"/>
      <c r="W528" s="255"/>
      <c r="X528" s="255"/>
      <c r="Y528" s="102"/>
      <c r="Z528" s="273"/>
      <c r="AA528" s="172"/>
      <c r="AB528" s="172"/>
      <c r="AC528" s="102"/>
      <c r="AD528" s="257"/>
      <c r="AE528" s="257"/>
      <c r="AF528" s="273"/>
      <c r="AG528" s="257"/>
      <c r="AH528" s="273"/>
      <c r="AI528" s="273"/>
      <c r="AJ528" s="273"/>
      <c r="AK528" s="262"/>
      <c r="AL528" s="262"/>
      <c r="AM528" s="262"/>
      <c r="AN528" s="262"/>
      <c r="AO528" s="262"/>
      <c r="AP528" s="538"/>
      <c r="AQ528" s="262"/>
      <c r="AR528" s="262"/>
      <c r="AS528" s="262"/>
      <c r="AT528" s="262"/>
      <c r="AU528" s="262"/>
      <c r="AV528" s="262"/>
      <c r="AW528" s="262"/>
      <c r="AX528" s="262"/>
      <c r="AY528" s="262"/>
      <c r="AZ528" s="262"/>
      <c r="BA528" s="262"/>
      <c r="BB528" s="262"/>
      <c r="BC528" s="262"/>
      <c r="BD528" s="262"/>
      <c r="BE528" s="264"/>
      <c r="BF528" s="538"/>
      <c r="BG528" s="576" t="str">
        <f t="shared" si="76"/>
        <v xml:space="preserve"> </v>
      </c>
      <c r="BH528" s="576" t="str">
        <f t="shared" si="78"/>
        <v xml:space="preserve"> </v>
      </c>
      <c r="BI528" s="576" t="str">
        <f t="shared" si="79"/>
        <v xml:space="preserve"> </v>
      </c>
      <c r="BJ528" s="576" t="str">
        <f t="shared" si="80"/>
        <v xml:space="preserve"> </v>
      </c>
      <c r="BK528" s="538"/>
      <c r="BL528" s="257"/>
      <c r="BM528" s="257"/>
      <c r="BN528" s="273"/>
      <c r="BO528" s="257"/>
      <c r="BP528" s="273"/>
      <c r="BQ528" s="273"/>
      <c r="BR528" s="273"/>
      <c r="BS528" s="262"/>
      <c r="BT528" s="262"/>
      <c r="BU528" s="262"/>
      <c r="BV528" s="262"/>
      <c r="BW528" s="262"/>
      <c r="BX528" s="538"/>
      <c r="BY528" s="262"/>
      <c r="BZ528" s="262"/>
      <c r="CA528" s="262"/>
      <c r="CB528" s="262"/>
      <c r="CC528" s="262"/>
      <c r="CD528" s="262"/>
      <c r="CE528" s="262"/>
      <c r="CF528" s="262"/>
      <c r="CG528" s="262"/>
      <c r="CH528" s="262"/>
      <c r="CI528" s="262"/>
      <c r="CJ528" s="262"/>
      <c r="CK528" s="262"/>
      <c r="CL528" s="262"/>
      <c r="CM528" s="264"/>
      <c r="CN528" s="538"/>
      <c r="CO528" s="576" t="str">
        <f t="shared" si="77"/>
        <v xml:space="preserve"> </v>
      </c>
      <c r="CP528" s="576" t="str">
        <f t="shared" si="81"/>
        <v xml:space="preserve"> </v>
      </c>
      <c r="CQ528" s="576" t="str">
        <f t="shared" si="82"/>
        <v xml:space="preserve"> </v>
      </c>
      <c r="CR528" s="576" t="str">
        <f t="shared" si="83"/>
        <v xml:space="preserve"> </v>
      </c>
      <c r="CS528" s="102"/>
      <c r="CT528" s="271"/>
    </row>
    <row r="529" spans="2:98" ht="12.75" x14ac:dyDescent="0.25">
      <c r="B529" s="376">
        <f>'Données démographiques'!B528</f>
        <v>0</v>
      </c>
      <c r="C529" s="376">
        <f>'Données démographiques'!C528</f>
        <v>0</v>
      </c>
      <c r="D529" s="377">
        <f>'Données démographiques'!D528</f>
        <v>0</v>
      </c>
      <c r="E529" s="377">
        <f>'Données démographiques'!E528</f>
        <v>0</v>
      </c>
      <c r="F529" s="377">
        <f>'Données démographiques'!F528</f>
        <v>0</v>
      </c>
      <c r="G529" s="102"/>
      <c r="H529" s="258"/>
      <c r="I529" s="493"/>
      <c r="J529" s="493"/>
      <c r="K529" s="258"/>
      <c r="L529" s="259"/>
      <c r="M529" s="493"/>
      <c r="N529" s="258"/>
      <c r="O529" s="259"/>
      <c r="P529" s="260"/>
      <c r="Q529" s="260"/>
      <c r="R529" s="260"/>
      <c r="S529" s="260"/>
      <c r="T529" s="260"/>
      <c r="U529" s="539"/>
      <c r="V529" s="258"/>
      <c r="W529" s="430"/>
      <c r="X529" s="430"/>
      <c r="Y529" s="102"/>
      <c r="Z529" s="258"/>
      <c r="AA529" s="431"/>
      <c r="AB529" s="431"/>
      <c r="AC529" s="102"/>
      <c r="AD529" s="259"/>
      <c r="AE529" s="259"/>
      <c r="AF529" s="258"/>
      <c r="AG529" s="259"/>
      <c r="AH529" s="258"/>
      <c r="AI529" s="258"/>
      <c r="AJ529" s="258"/>
      <c r="AK529" s="263"/>
      <c r="AL529" s="263"/>
      <c r="AM529" s="263"/>
      <c r="AN529" s="263"/>
      <c r="AO529" s="263"/>
      <c r="AP529" s="538"/>
      <c r="AQ529" s="263"/>
      <c r="AR529" s="263"/>
      <c r="AS529" s="263"/>
      <c r="AT529" s="263"/>
      <c r="AU529" s="263"/>
      <c r="AV529" s="263"/>
      <c r="AW529" s="263"/>
      <c r="AX529" s="263"/>
      <c r="AY529" s="263"/>
      <c r="AZ529" s="263"/>
      <c r="BA529" s="263"/>
      <c r="BB529" s="263"/>
      <c r="BC529" s="263"/>
      <c r="BD529" s="263"/>
      <c r="BE529" s="265"/>
      <c r="BF529" s="538"/>
      <c r="BG529" s="577" t="str">
        <f t="shared" ref="BG529:BG592" si="84">IF(AI529=0," ",AQ529/AK529)</f>
        <v xml:space="preserve"> </v>
      </c>
      <c r="BH529" s="577" t="str">
        <f t="shared" si="78"/>
        <v xml:space="preserve"> </v>
      </c>
      <c r="BI529" s="577" t="str">
        <f t="shared" si="79"/>
        <v xml:space="preserve"> </v>
      </c>
      <c r="BJ529" s="577" t="str">
        <f t="shared" si="80"/>
        <v xml:space="preserve"> </v>
      </c>
      <c r="BK529" s="538"/>
      <c r="BL529" s="259"/>
      <c r="BM529" s="259"/>
      <c r="BN529" s="258"/>
      <c r="BO529" s="259"/>
      <c r="BP529" s="258"/>
      <c r="BQ529" s="258"/>
      <c r="BR529" s="258"/>
      <c r="BS529" s="263"/>
      <c r="BT529" s="263"/>
      <c r="BU529" s="263"/>
      <c r="BV529" s="263"/>
      <c r="BW529" s="263"/>
      <c r="BX529" s="538"/>
      <c r="BY529" s="263"/>
      <c r="BZ529" s="263"/>
      <c r="CA529" s="263"/>
      <c r="CB529" s="263"/>
      <c r="CC529" s="263"/>
      <c r="CD529" s="263"/>
      <c r="CE529" s="263"/>
      <c r="CF529" s="263"/>
      <c r="CG529" s="263"/>
      <c r="CH529" s="263"/>
      <c r="CI529" s="263"/>
      <c r="CJ529" s="263"/>
      <c r="CK529" s="263"/>
      <c r="CL529" s="263"/>
      <c r="CM529" s="265"/>
      <c r="CN529" s="538"/>
      <c r="CO529" s="577" t="str">
        <f t="shared" ref="CO529:CO592" si="85">IF(BQ529=0," ",BY529/BS529)</f>
        <v xml:space="preserve"> </v>
      </c>
      <c r="CP529" s="577" t="str">
        <f t="shared" si="81"/>
        <v xml:space="preserve"> </v>
      </c>
      <c r="CQ529" s="577" t="str">
        <f t="shared" si="82"/>
        <v xml:space="preserve"> </v>
      </c>
      <c r="CR529" s="577" t="str">
        <f t="shared" si="83"/>
        <v xml:space="preserve"> </v>
      </c>
      <c r="CS529" s="102"/>
      <c r="CT529" s="530"/>
    </row>
    <row r="530" spans="2:98" ht="12.75" x14ac:dyDescent="0.25">
      <c r="B530" s="169">
        <f>'Données démographiques'!B529</f>
        <v>0</v>
      </c>
      <c r="C530" s="169">
        <f>'Données démographiques'!C529</f>
        <v>0</v>
      </c>
      <c r="D530" s="170">
        <f>'Données démographiques'!D529</f>
        <v>0</v>
      </c>
      <c r="E530" s="170">
        <f>'Données démographiques'!E529</f>
        <v>0</v>
      </c>
      <c r="F530" s="170">
        <f>'Données démographiques'!F529</f>
        <v>0</v>
      </c>
      <c r="G530" s="102"/>
      <c r="H530" s="273"/>
      <c r="I530" s="274"/>
      <c r="J530" s="274"/>
      <c r="K530" s="273"/>
      <c r="L530" s="257"/>
      <c r="M530" s="274"/>
      <c r="N530" s="273"/>
      <c r="O530" s="257"/>
      <c r="P530" s="278"/>
      <c r="Q530" s="278"/>
      <c r="R530" s="278"/>
      <c r="S530" s="278"/>
      <c r="T530" s="278"/>
      <c r="U530" s="537"/>
      <c r="V530" s="273"/>
      <c r="W530" s="255"/>
      <c r="X530" s="255"/>
      <c r="Y530" s="102"/>
      <c r="Z530" s="273"/>
      <c r="AA530" s="172"/>
      <c r="AB530" s="172"/>
      <c r="AC530" s="102"/>
      <c r="AD530" s="257"/>
      <c r="AE530" s="257"/>
      <c r="AF530" s="273"/>
      <c r="AG530" s="257"/>
      <c r="AH530" s="273"/>
      <c r="AI530" s="273"/>
      <c r="AJ530" s="273"/>
      <c r="AK530" s="262"/>
      <c r="AL530" s="262"/>
      <c r="AM530" s="262"/>
      <c r="AN530" s="262"/>
      <c r="AO530" s="262"/>
      <c r="AP530" s="538"/>
      <c r="AQ530" s="262"/>
      <c r="AR530" s="262"/>
      <c r="AS530" s="262"/>
      <c r="AT530" s="262"/>
      <c r="AU530" s="262"/>
      <c r="AV530" s="262"/>
      <c r="AW530" s="262"/>
      <c r="AX530" s="262"/>
      <c r="AY530" s="262"/>
      <c r="AZ530" s="262"/>
      <c r="BA530" s="262"/>
      <c r="BB530" s="262"/>
      <c r="BC530" s="262"/>
      <c r="BD530" s="262"/>
      <c r="BE530" s="264"/>
      <c r="BF530" s="538"/>
      <c r="BG530" s="576" t="str">
        <f t="shared" si="84"/>
        <v xml:space="preserve"> </v>
      </c>
      <c r="BH530" s="576" t="str">
        <f t="shared" si="78"/>
        <v xml:space="preserve"> </v>
      </c>
      <c r="BI530" s="576" t="str">
        <f t="shared" si="79"/>
        <v xml:space="preserve"> </v>
      </c>
      <c r="BJ530" s="576" t="str">
        <f t="shared" si="80"/>
        <v xml:space="preserve"> </v>
      </c>
      <c r="BK530" s="538"/>
      <c r="BL530" s="257"/>
      <c r="BM530" s="257"/>
      <c r="BN530" s="273"/>
      <c r="BO530" s="257"/>
      <c r="BP530" s="273"/>
      <c r="BQ530" s="273"/>
      <c r="BR530" s="273"/>
      <c r="BS530" s="262"/>
      <c r="BT530" s="262"/>
      <c r="BU530" s="262"/>
      <c r="BV530" s="262"/>
      <c r="BW530" s="262"/>
      <c r="BX530" s="538"/>
      <c r="BY530" s="262"/>
      <c r="BZ530" s="262"/>
      <c r="CA530" s="262"/>
      <c r="CB530" s="262"/>
      <c r="CC530" s="262"/>
      <c r="CD530" s="262"/>
      <c r="CE530" s="262"/>
      <c r="CF530" s="262"/>
      <c r="CG530" s="262"/>
      <c r="CH530" s="262"/>
      <c r="CI530" s="262"/>
      <c r="CJ530" s="262"/>
      <c r="CK530" s="262"/>
      <c r="CL530" s="262"/>
      <c r="CM530" s="264"/>
      <c r="CN530" s="538"/>
      <c r="CO530" s="576" t="str">
        <f t="shared" si="85"/>
        <v xml:space="preserve"> </v>
      </c>
      <c r="CP530" s="576" t="str">
        <f t="shared" si="81"/>
        <v xml:space="preserve"> </v>
      </c>
      <c r="CQ530" s="576" t="str">
        <f t="shared" si="82"/>
        <v xml:space="preserve"> </v>
      </c>
      <c r="CR530" s="576" t="str">
        <f t="shared" si="83"/>
        <v xml:space="preserve"> </v>
      </c>
      <c r="CS530" s="102"/>
      <c r="CT530" s="271"/>
    </row>
    <row r="531" spans="2:98" ht="12.75" x14ac:dyDescent="0.25">
      <c r="B531" s="376">
        <f>'Données démographiques'!B530</f>
        <v>0</v>
      </c>
      <c r="C531" s="376">
        <f>'Données démographiques'!C530</f>
        <v>0</v>
      </c>
      <c r="D531" s="377">
        <f>'Données démographiques'!D530</f>
        <v>0</v>
      </c>
      <c r="E531" s="377">
        <f>'Données démographiques'!E530</f>
        <v>0</v>
      </c>
      <c r="F531" s="377">
        <f>'Données démographiques'!F530</f>
        <v>0</v>
      </c>
      <c r="G531" s="102"/>
      <c r="H531" s="258"/>
      <c r="I531" s="493"/>
      <c r="J531" s="493"/>
      <c r="K531" s="258"/>
      <c r="L531" s="259"/>
      <c r="M531" s="493"/>
      <c r="N531" s="258"/>
      <c r="O531" s="259"/>
      <c r="P531" s="260"/>
      <c r="Q531" s="260"/>
      <c r="R531" s="260"/>
      <c r="S531" s="260"/>
      <c r="T531" s="260"/>
      <c r="U531" s="539"/>
      <c r="V531" s="258"/>
      <c r="W531" s="430"/>
      <c r="X531" s="430"/>
      <c r="Y531" s="102"/>
      <c r="Z531" s="258"/>
      <c r="AA531" s="431"/>
      <c r="AB531" s="431"/>
      <c r="AC531" s="102"/>
      <c r="AD531" s="259"/>
      <c r="AE531" s="259"/>
      <c r="AF531" s="258"/>
      <c r="AG531" s="259"/>
      <c r="AH531" s="258"/>
      <c r="AI531" s="258"/>
      <c r="AJ531" s="258"/>
      <c r="AK531" s="263"/>
      <c r="AL531" s="263"/>
      <c r="AM531" s="263"/>
      <c r="AN531" s="263"/>
      <c r="AO531" s="263"/>
      <c r="AP531" s="538"/>
      <c r="AQ531" s="263"/>
      <c r="AR531" s="263"/>
      <c r="AS531" s="263"/>
      <c r="AT531" s="263"/>
      <c r="AU531" s="263"/>
      <c r="AV531" s="263"/>
      <c r="AW531" s="263"/>
      <c r="AX531" s="263"/>
      <c r="AY531" s="263"/>
      <c r="AZ531" s="263"/>
      <c r="BA531" s="263"/>
      <c r="BB531" s="263"/>
      <c r="BC531" s="263"/>
      <c r="BD531" s="263"/>
      <c r="BE531" s="265"/>
      <c r="BF531" s="538"/>
      <c r="BG531" s="577" t="str">
        <f t="shared" si="84"/>
        <v xml:space="preserve"> </v>
      </c>
      <c r="BH531" s="577" t="str">
        <f t="shared" ref="BH531:BH594" si="86">IF(OR(AI531=0,P531=0)," ",AQ531/P531)</f>
        <v xml:space="preserve"> </v>
      </c>
      <c r="BI531" s="577" t="str">
        <f t="shared" ref="BI531:BI594" si="87">IF(OR(AI531&gt;5,AI531&lt;1)," ",AR531/AL531)</f>
        <v xml:space="preserve"> </v>
      </c>
      <c r="BJ531" s="577" t="str">
        <f t="shared" ref="BJ531:BJ594" si="88">IF(OR(AI531&gt;5,AI531&lt;1,P531=0)," ",AR531/P531)</f>
        <v xml:space="preserve"> </v>
      </c>
      <c r="BK531" s="538"/>
      <c r="BL531" s="259"/>
      <c r="BM531" s="259"/>
      <c r="BN531" s="258"/>
      <c r="BO531" s="259"/>
      <c r="BP531" s="258"/>
      <c r="BQ531" s="258"/>
      <c r="BR531" s="258"/>
      <c r="BS531" s="263"/>
      <c r="BT531" s="263"/>
      <c r="BU531" s="263"/>
      <c r="BV531" s="263"/>
      <c r="BW531" s="263"/>
      <c r="BX531" s="538"/>
      <c r="BY531" s="263"/>
      <c r="BZ531" s="263"/>
      <c r="CA531" s="263"/>
      <c r="CB531" s="263"/>
      <c r="CC531" s="263"/>
      <c r="CD531" s="263"/>
      <c r="CE531" s="263"/>
      <c r="CF531" s="263"/>
      <c r="CG531" s="263"/>
      <c r="CH531" s="263"/>
      <c r="CI531" s="263"/>
      <c r="CJ531" s="263"/>
      <c r="CK531" s="263"/>
      <c r="CL531" s="263"/>
      <c r="CM531" s="265"/>
      <c r="CN531" s="538"/>
      <c r="CO531" s="577" t="str">
        <f t="shared" si="85"/>
        <v xml:space="preserve"> </v>
      </c>
      <c r="CP531" s="577" t="str">
        <f t="shared" ref="CP531:CP594" si="89">IF(OR(BQ531=0,P531=0)," ",BY531/P531)</f>
        <v xml:space="preserve"> </v>
      </c>
      <c r="CQ531" s="577" t="str">
        <f t="shared" ref="CQ531:CQ594" si="90">IF(OR(BQ531&gt;5,BQ531&lt;1)," ",BZ531/BT531)</f>
        <v xml:space="preserve"> </v>
      </c>
      <c r="CR531" s="577" t="str">
        <f t="shared" ref="CR531:CR594" si="91">IF(OR(BQ531&gt;5,BQ531&lt;1,P531=0)," ",BZ531/P531)</f>
        <v xml:space="preserve"> </v>
      </c>
      <c r="CS531" s="102"/>
      <c r="CT531" s="530"/>
    </row>
    <row r="532" spans="2:98" ht="12.75" x14ac:dyDescent="0.25">
      <c r="B532" s="169">
        <f>'Données démographiques'!B531</f>
        <v>0</v>
      </c>
      <c r="C532" s="169">
        <f>'Données démographiques'!C531</f>
        <v>0</v>
      </c>
      <c r="D532" s="170">
        <f>'Données démographiques'!D531</f>
        <v>0</v>
      </c>
      <c r="E532" s="170">
        <f>'Données démographiques'!E531</f>
        <v>0</v>
      </c>
      <c r="F532" s="170">
        <f>'Données démographiques'!F531</f>
        <v>0</v>
      </c>
      <c r="G532" s="102"/>
      <c r="H532" s="273"/>
      <c r="I532" s="274"/>
      <c r="J532" s="274"/>
      <c r="K532" s="273"/>
      <c r="L532" s="257"/>
      <c r="M532" s="274"/>
      <c r="N532" s="273"/>
      <c r="O532" s="257"/>
      <c r="P532" s="278"/>
      <c r="Q532" s="278"/>
      <c r="R532" s="278"/>
      <c r="S532" s="278"/>
      <c r="T532" s="278"/>
      <c r="U532" s="537"/>
      <c r="V532" s="273"/>
      <c r="W532" s="255"/>
      <c r="X532" s="255"/>
      <c r="Y532" s="102"/>
      <c r="Z532" s="273"/>
      <c r="AA532" s="172"/>
      <c r="AB532" s="172"/>
      <c r="AC532" s="102"/>
      <c r="AD532" s="257"/>
      <c r="AE532" s="257"/>
      <c r="AF532" s="273"/>
      <c r="AG532" s="257"/>
      <c r="AH532" s="273"/>
      <c r="AI532" s="273"/>
      <c r="AJ532" s="273"/>
      <c r="AK532" s="262"/>
      <c r="AL532" s="262"/>
      <c r="AM532" s="262"/>
      <c r="AN532" s="262"/>
      <c r="AO532" s="262"/>
      <c r="AP532" s="538"/>
      <c r="AQ532" s="262"/>
      <c r="AR532" s="262"/>
      <c r="AS532" s="262"/>
      <c r="AT532" s="262"/>
      <c r="AU532" s="262"/>
      <c r="AV532" s="262"/>
      <c r="AW532" s="262"/>
      <c r="AX532" s="262"/>
      <c r="AY532" s="262"/>
      <c r="AZ532" s="262"/>
      <c r="BA532" s="262"/>
      <c r="BB532" s="262"/>
      <c r="BC532" s="262"/>
      <c r="BD532" s="262"/>
      <c r="BE532" s="264"/>
      <c r="BF532" s="538"/>
      <c r="BG532" s="576" t="str">
        <f t="shared" si="84"/>
        <v xml:space="preserve"> </v>
      </c>
      <c r="BH532" s="576" t="str">
        <f t="shared" si="86"/>
        <v xml:space="preserve"> </v>
      </c>
      <c r="BI532" s="576" t="str">
        <f t="shared" si="87"/>
        <v xml:space="preserve"> </v>
      </c>
      <c r="BJ532" s="576" t="str">
        <f t="shared" si="88"/>
        <v xml:space="preserve"> </v>
      </c>
      <c r="BK532" s="538"/>
      <c r="BL532" s="257"/>
      <c r="BM532" s="257"/>
      <c r="BN532" s="273"/>
      <c r="BO532" s="257"/>
      <c r="BP532" s="273"/>
      <c r="BQ532" s="273"/>
      <c r="BR532" s="273"/>
      <c r="BS532" s="262"/>
      <c r="BT532" s="262"/>
      <c r="BU532" s="262"/>
      <c r="BV532" s="262"/>
      <c r="BW532" s="262"/>
      <c r="BX532" s="538"/>
      <c r="BY532" s="262"/>
      <c r="BZ532" s="262"/>
      <c r="CA532" s="262"/>
      <c r="CB532" s="262"/>
      <c r="CC532" s="262"/>
      <c r="CD532" s="262"/>
      <c r="CE532" s="262"/>
      <c r="CF532" s="262"/>
      <c r="CG532" s="262"/>
      <c r="CH532" s="262"/>
      <c r="CI532" s="262"/>
      <c r="CJ532" s="262"/>
      <c r="CK532" s="262"/>
      <c r="CL532" s="262"/>
      <c r="CM532" s="264"/>
      <c r="CN532" s="538"/>
      <c r="CO532" s="576" t="str">
        <f t="shared" si="85"/>
        <v xml:space="preserve"> </v>
      </c>
      <c r="CP532" s="576" t="str">
        <f t="shared" si="89"/>
        <v xml:space="preserve"> </v>
      </c>
      <c r="CQ532" s="576" t="str">
        <f t="shared" si="90"/>
        <v xml:space="preserve"> </v>
      </c>
      <c r="CR532" s="576" t="str">
        <f t="shared" si="91"/>
        <v xml:space="preserve"> </v>
      </c>
      <c r="CS532" s="102"/>
      <c r="CT532" s="271"/>
    </row>
    <row r="533" spans="2:98" ht="12.75" x14ac:dyDescent="0.25">
      <c r="B533" s="376">
        <f>'Données démographiques'!B532</f>
        <v>0</v>
      </c>
      <c r="C533" s="376">
        <f>'Données démographiques'!C532</f>
        <v>0</v>
      </c>
      <c r="D533" s="377">
        <f>'Données démographiques'!D532</f>
        <v>0</v>
      </c>
      <c r="E533" s="377">
        <f>'Données démographiques'!E532</f>
        <v>0</v>
      </c>
      <c r="F533" s="377">
        <f>'Données démographiques'!F532</f>
        <v>0</v>
      </c>
      <c r="G533" s="102"/>
      <c r="H533" s="258"/>
      <c r="I533" s="493"/>
      <c r="J533" s="493"/>
      <c r="K533" s="258"/>
      <c r="L533" s="259"/>
      <c r="M533" s="493"/>
      <c r="N533" s="258"/>
      <c r="O533" s="259"/>
      <c r="P533" s="260"/>
      <c r="Q533" s="260"/>
      <c r="R533" s="260"/>
      <c r="S533" s="260"/>
      <c r="T533" s="260"/>
      <c r="U533" s="539"/>
      <c r="V533" s="258"/>
      <c r="W533" s="430"/>
      <c r="X533" s="430"/>
      <c r="Y533" s="102"/>
      <c r="Z533" s="258"/>
      <c r="AA533" s="431"/>
      <c r="AB533" s="431"/>
      <c r="AC533" s="102"/>
      <c r="AD533" s="259"/>
      <c r="AE533" s="259"/>
      <c r="AF533" s="258"/>
      <c r="AG533" s="259"/>
      <c r="AH533" s="258"/>
      <c r="AI533" s="258"/>
      <c r="AJ533" s="258"/>
      <c r="AK533" s="263"/>
      <c r="AL533" s="263"/>
      <c r="AM533" s="263"/>
      <c r="AN533" s="263"/>
      <c r="AO533" s="263"/>
      <c r="AP533" s="538"/>
      <c r="AQ533" s="263"/>
      <c r="AR533" s="263"/>
      <c r="AS533" s="263"/>
      <c r="AT533" s="263"/>
      <c r="AU533" s="263"/>
      <c r="AV533" s="263"/>
      <c r="AW533" s="263"/>
      <c r="AX533" s="263"/>
      <c r="AY533" s="263"/>
      <c r="AZ533" s="263"/>
      <c r="BA533" s="263"/>
      <c r="BB533" s="263"/>
      <c r="BC533" s="263"/>
      <c r="BD533" s="263"/>
      <c r="BE533" s="265"/>
      <c r="BF533" s="538"/>
      <c r="BG533" s="577" t="str">
        <f t="shared" si="84"/>
        <v xml:space="preserve"> </v>
      </c>
      <c r="BH533" s="577" t="str">
        <f t="shared" si="86"/>
        <v xml:space="preserve"> </v>
      </c>
      <c r="BI533" s="577" t="str">
        <f t="shared" si="87"/>
        <v xml:space="preserve"> </v>
      </c>
      <c r="BJ533" s="577" t="str">
        <f t="shared" si="88"/>
        <v xml:space="preserve"> </v>
      </c>
      <c r="BK533" s="538"/>
      <c r="BL533" s="259"/>
      <c r="BM533" s="259"/>
      <c r="BN533" s="258"/>
      <c r="BO533" s="259"/>
      <c r="BP533" s="258"/>
      <c r="BQ533" s="258"/>
      <c r="BR533" s="258"/>
      <c r="BS533" s="263"/>
      <c r="BT533" s="263"/>
      <c r="BU533" s="263"/>
      <c r="BV533" s="263"/>
      <c r="BW533" s="263"/>
      <c r="BX533" s="538"/>
      <c r="BY533" s="263"/>
      <c r="BZ533" s="263"/>
      <c r="CA533" s="263"/>
      <c r="CB533" s="263"/>
      <c r="CC533" s="263"/>
      <c r="CD533" s="263"/>
      <c r="CE533" s="263"/>
      <c r="CF533" s="263"/>
      <c r="CG533" s="263"/>
      <c r="CH533" s="263"/>
      <c r="CI533" s="263"/>
      <c r="CJ533" s="263"/>
      <c r="CK533" s="263"/>
      <c r="CL533" s="263"/>
      <c r="CM533" s="265"/>
      <c r="CN533" s="538"/>
      <c r="CO533" s="577" t="str">
        <f t="shared" si="85"/>
        <v xml:space="preserve"> </v>
      </c>
      <c r="CP533" s="577" t="str">
        <f t="shared" si="89"/>
        <v xml:space="preserve"> </v>
      </c>
      <c r="CQ533" s="577" t="str">
        <f t="shared" si="90"/>
        <v xml:space="preserve"> </v>
      </c>
      <c r="CR533" s="577" t="str">
        <f t="shared" si="91"/>
        <v xml:space="preserve"> </v>
      </c>
      <c r="CS533" s="102"/>
      <c r="CT533" s="530"/>
    </row>
    <row r="534" spans="2:98" ht="12.75" x14ac:dyDescent="0.25">
      <c r="B534" s="169">
        <f>'Données démographiques'!B533</f>
        <v>0</v>
      </c>
      <c r="C534" s="169">
        <f>'Données démographiques'!C533</f>
        <v>0</v>
      </c>
      <c r="D534" s="170">
        <f>'Données démographiques'!D533</f>
        <v>0</v>
      </c>
      <c r="E534" s="170">
        <f>'Données démographiques'!E533</f>
        <v>0</v>
      </c>
      <c r="F534" s="170">
        <f>'Données démographiques'!F533</f>
        <v>0</v>
      </c>
      <c r="G534" s="102"/>
      <c r="H534" s="273"/>
      <c r="I534" s="274"/>
      <c r="J534" s="274"/>
      <c r="K534" s="273"/>
      <c r="L534" s="257"/>
      <c r="M534" s="274"/>
      <c r="N534" s="273"/>
      <c r="O534" s="257"/>
      <c r="P534" s="278"/>
      <c r="Q534" s="278"/>
      <c r="R534" s="278"/>
      <c r="S534" s="278"/>
      <c r="T534" s="278"/>
      <c r="U534" s="537"/>
      <c r="V534" s="273"/>
      <c r="W534" s="255"/>
      <c r="X534" s="255"/>
      <c r="Y534" s="102"/>
      <c r="Z534" s="273"/>
      <c r="AA534" s="172"/>
      <c r="AB534" s="172"/>
      <c r="AC534" s="102"/>
      <c r="AD534" s="257"/>
      <c r="AE534" s="257"/>
      <c r="AF534" s="273"/>
      <c r="AG534" s="257"/>
      <c r="AH534" s="273"/>
      <c r="AI534" s="273"/>
      <c r="AJ534" s="273"/>
      <c r="AK534" s="262"/>
      <c r="AL534" s="262"/>
      <c r="AM534" s="262"/>
      <c r="AN534" s="262"/>
      <c r="AO534" s="262"/>
      <c r="AP534" s="538"/>
      <c r="AQ534" s="262"/>
      <c r="AR534" s="262"/>
      <c r="AS534" s="262"/>
      <c r="AT534" s="262"/>
      <c r="AU534" s="262"/>
      <c r="AV534" s="262"/>
      <c r="AW534" s="262"/>
      <c r="AX534" s="262"/>
      <c r="AY534" s="262"/>
      <c r="AZ534" s="262"/>
      <c r="BA534" s="262"/>
      <c r="BB534" s="262"/>
      <c r="BC534" s="262"/>
      <c r="BD534" s="262"/>
      <c r="BE534" s="264"/>
      <c r="BF534" s="538"/>
      <c r="BG534" s="576" t="str">
        <f t="shared" si="84"/>
        <v xml:space="preserve"> </v>
      </c>
      <c r="BH534" s="576" t="str">
        <f t="shared" si="86"/>
        <v xml:space="preserve"> </v>
      </c>
      <c r="BI534" s="576" t="str">
        <f t="shared" si="87"/>
        <v xml:space="preserve"> </v>
      </c>
      <c r="BJ534" s="576" t="str">
        <f t="shared" si="88"/>
        <v xml:space="preserve"> </v>
      </c>
      <c r="BK534" s="538"/>
      <c r="BL534" s="257"/>
      <c r="BM534" s="257"/>
      <c r="BN534" s="273"/>
      <c r="BO534" s="257"/>
      <c r="BP534" s="273"/>
      <c r="BQ534" s="273"/>
      <c r="BR534" s="273"/>
      <c r="BS534" s="262"/>
      <c r="BT534" s="262"/>
      <c r="BU534" s="262"/>
      <c r="BV534" s="262"/>
      <c r="BW534" s="262"/>
      <c r="BX534" s="538"/>
      <c r="BY534" s="262"/>
      <c r="BZ534" s="262"/>
      <c r="CA534" s="262"/>
      <c r="CB534" s="262"/>
      <c r="CC534" s="262"/>
      <c r="CD534" s="262"/>
      <c r="CE534" s="262"/>
      <c r="CF534" s="262"/>
      <c r="CG534" s="262"/>
      <c r="CH534" s="262"/>
      <c r="CI534" s="262"/>
      <c r="CJ534" s="262"/>
      <c r="CK534" s="262"/>
      <c r="CL534" s="262"/>
      <c r="CM534" s="264"/>
      <c r="CN534" s="538"/>
      <c r="CO534" s="576" t="str">
        <f t="shared" si="85"/>
        <v xml:space="preserve"> </v>
      </c>
      <c r="CP534" s="576" t="str">
        <f t="shared" si="89"/>
        <v xml:space="preserve"> </v>
      </c>
      <c r="CQ534" s="576" t="str">
        <f t="shared" si="90"/>
        <v xml:space="preserve"> </v>
      </c>
      <c r="CR534" s="576" t="str">
        <f t="shared" si="91"/>
        <v xml:space="preserve"> </v>
      </c>
      <c r="CS534" s="102"/>
      <c r="CT534" s="271"/>
    </row>
    <row r="535" spans="2:98" ht="12.75" x14ac:dyDescent="0.25">
      <c r="B535" s="376">
        <f>'Données démographiques'!B534</f>
        <v>0</v>
      </c>
      <c r="C535" s="376">
        <f>'Données démographiques'!C534</f>
        <v>0</v>
      </c>
      <c r="D535" s="377">
        <f>'Données démographiques'!D534</f>
        <v>0</v>
      </c>
      <c r="E535" s="377">
        <f>'Données démographiques'!E534</f>
        <v>0</v>
      </c>
      <c r="F535" s="377">
        <f>'Données démographiques'!F534</f>
        <v>0</v>
      </c>
      <c r="G535" s="102"/>
      <c r="H535" s="258"/>
      <c r="I535" s="493"/>
      <c r="J535" s="493"/>
      <c r="K535" s="258"/>
      <c r="L535" s="259"/>
      <c r="M535" s="493"/>
      <c r="N535" s="258"/>
      <c r="O535" s="259"/>
      <c r="P535" s="260"/>
      <c r="Q535" s="260"/>
      <c r="R535" s="260"/>
      <c r="S535" s="260"/>
      <c r="T535" s="260"/>
      <c r="U535" s="539"/>
      <c r="V535" s="258"/>
      <c r="W535" s="430"/>
      <c r="X535" s="430"/>
      <c r="Y535" s="102"/>
      <c r="Z535" s="258"/>
      <c r="AA535" s="431"/>
      <c r="AB535" s="431"/>
      <c r="AC535" s="102"/>
      <c r="AD535" s="259"/>
      <c r="AE535" s="259"/>
      <c r="AF535" s="258"/>
      <c r="AG535" s="259"/>
      <c r="AH535" s="258"/>
      <c r="AI535" s="258"/>
      <c r="AJ535" s="258"/>
      <c r="AK535" s="263"/>
      <c r="AL535" s="263"/>
      <c r="AM535" s="263"/>
      <c r="AN535" s="263"/>
      <c r="AO535" s="263"/>
      <c r="AP535" s="538"/>
      <c r="AQ535" s="263"/>
      <c r="AR535" s="263"/>
      <c r="AS535" s="263"/>
      <c r="AT535" s="263"/>
      <c r="AU535" s="263"/>
      <c r="AV535" s="263"/>
      <c r="AW535" s="263"/>
      <c r="AX535" s="263"/>
      <c r="AY535" s="263"/>
      <c r="AZ535" s="263"/>
      <c r="BA535" s="263"/>
      <c r="BB535" s="263"/>
      <c r="BC535" s="263"/>
      <c r="BD535" s="263"/>
      <c r="BE535" s="265"/>
      <c r="BF535" s="538"/>
      <c r="BG535" s="577" t="str">
        <f t="shared" si="84"/>
        <v xml:space="preserve"> </v>
      </c>
      <c r="BH535" s="577" t="str">
        <f t="shared" si="86"/>
        <v xml:space="preserve"> </v>
      </c>
      <c r="BI535" s="577" t="str">
        <f t="shared" si="87"/>
        <v xml:space="preserve"> </v>
      </c>
      <c r="BJ535" s="577" t="str">
        <f t="shared" si="88"/>
        <v xml:space="preserve"> </v>
      </c>
      <c r="BK535" s="538"/>
      <c r="BL535" s="259"/>
      <c r="BM535" s="259"/>
      <c r="BN535" s="258"/>
      <c r="BO535" s="259"/>
      <c r="BP535" s="258"/>
      <c r="BQ535" s="258"/>
      <c r="BR535" s="258"/>
      <c r="BS535" s="263"/>
      <c r="BT535" s="263"/>
      <c r="BU535" s="263"/>
      <c r="BV535" s="263"/>
      <c r="BW535" s="263"/>
      <c r="BX535" s="538"/>
      <c r="BY535" s="263"/>
      <c r="BZ535" s="263"/>
      <c r="CA535" s="263"/>
      <c r="CB535" s="263"/>
      <c r="CC535" s="263"/>
      <c r="CD535" s="263"/>
      <c r="CE535" s="263"/>
      <c r="CF535" s="263"/>
      <c r="CG535" s="263"/>
      <c r="CH535" s="263"/>
      <c r="CI535" s="263"/>
      <c r="CJ535" s="263"/>
      <c r="CK535" s="263"/>
      <c r="CL535" s="263"/>
      <c r="CM535" s="265"/>
      <c r="CN535" s="538"/>
      <c r="CO535" s="577" t="str">
        <f t="shared" si="85"/>
        <v xml:space="preserve"> </v>
      </c>
      <c r="CP535" s="577" t="str">
        <f t="shared" si="89"/>
        <v xml:space="preserve"> </v>
      </c>
      <c r="CQ535" s="577" t="str">
        <f t="shared" si="90"/>
        <v xml:space="preserve"> </v>
      </c>
      <c r="CR535" s="577" t="str">
        <f t="shared" si="91"/>
        <v xml:space="preserve"> </v>
      </c>
      <c r="CS535" s="102"/>
      <c r="CT535" s="530"/>
    </row>
    <row r="536" spans="2:98" ht="12.75" x14ac:dyDescent="0.25">
      <c r="B536" s="169">
        <f>'Données démographiques'!B535</f>
        <v>0</v>
      </c>
      <c r="C536" s="169">
        <f>'Données démographiques'!C535</f>
        <v>0</v>
      </c>
      <c r="D536" s="170">
        <f>'Données démographiques'!D535</f>
        <v>0</v>
      </c>
      <c r="E536" s="170">
        <f>'Données démographiques'!E535</f>
        <v>0</v>
      </c>
      <c r="F536" s="170">
        <f>'Données démographiques'!F535</f>
        <v>0</v>
      </c>
      <c r="G536" s="102"/>
      <c r="H536" s="273"/>
      <c r="I536" s="274"/>
      <c r="J536" s="274"/>
      <c r="K536" s="273"/>
      <c r="L536" s="257"/>
      <c r="M536" s="274"/>
      <c r="N536" s="273"/>
      <c r="O536" s="257"/>
      <c r="P536" s="278"/>
      <c r="Q536" s="278"/>
      <c r="R536" s="278"/>
      <c r="S536" s="278"/>
      <c r="T536" s="278"/>
      <c r="U536" s="537"/>
      <c r="V536" s="273"/>
      <c r="W536" s="255"/>
      <c r="X536" s="255"/>
      <c r="Y536" s="102"/>
      <c r="Z536" s="273"/>
      <c r="AA536" s="172"/>
      <c r="AB536" s="172"/>
      <c r="AC536" s="102"/>
      <c r="AD536" s="257"/>
      <c r="AE536" s="257"/>
      <c r="AF536" s="273"/>
      <c r="AG536" s="257"/>
      <c r="AH536" s="273"/>
      <c r="AI536" s="273"/>
      <c r="AJ536" s="273"/>
      <c r="AK536" s="262"/>
      <c r="AL536" s="262"/>
      <c r="AM536" s="262"/>
      <c r="AN536" s="262"/>
      <c r="AO536" s="262"/>
      <c r="AP536" s="538"/>
      <c r="AQ536" s="262"/>
      <c r="AR536" s="262"/>
      <c r="AS536" s="262"/>
      <c r="AT536" s="262"/>
      <c r="AU536" s="262"/>
      <c r="AV536" s="262"/>
      <c r="AW536" s="262"/>
      <c r="AX536" s="262"/>
      <c r="AY536" s="262"/>
      <c r="AZ536" s="262"/>
      <c r="BA536" s="262"/>
      <c r="BB536" s="262"/>
      <c r="BC536" s="262"/>
      <c r="BD536" s="262"/>
      <c r="BE536" s="264"/>
      <c r="BF536" s="538"/>
      <c r="BG536" s="576" t="str">
        <f t="shared" si="84"/>
        <v xml:space="preserve"> </v>
      </c>
      <c r="BH536" s="576" t="str">
        <f t="shared" si="86"/>
        <v xml:space="preserve"> </v>
      </c>
      <c r="BI536" s="576" t="str">
        <f t="shared" si="87"/>
        <v xml:space="preserve"> </v>
      </c>
      <c r="BJ536" s="576" t="str">
        <f t="shared" si="88"/>
        <v xml:space="preserve"> </v>
      </c>
      <c r="BK536" s="538"/>
      <c r="BL536" s="257"/>
      <c r="BM536" s="257"/>
      <c r="BN536" s="273"/>
      <c r="BO536" s="257"/>
      <c r="BP536" s="273"/>
      <c r="BQ536" s="273"/>
      <c r="BR536" s="273"/>
      <c r="BS536" s="262"/>
      <c r="BT536" s="262"/>
      <c r="BU536" s="262"/>
      <c r="BV536" s="262"/>
      <c r="BW536" s="262"/>
      <c r="BX536" s="538"/>
      <c r="BY536" s="262"/>
      <c r="BZ536" s="262"/>
      <c r="CA536" s="262"/>
      <c r="CB536" s="262"/>
      <c r="CC536" s="262"/>
      <c r="CD536" s="262"/>
      <c r="CE536" s="262"/>
      <c r="CF536" s="262"/>
      <c r="CG536" s="262"/>
      <c r="CH536" s="262"/>
      <c r="CI536" s="262"/>
      <c r="CJ536" s="262"/>
      <c r="CK536" s="262"/>
      <c r="CL536" s="262"/>
      <c r="CM536" s="264"/>
      <c r="CN536" s="538"/>
      <c r="CO536" s="576" t="str">
        <f t="shared" si="85"/>
        <v xml:space="preserve"> </v>
      </c>
      <c r="CP536" s="576" t="str">
        <f t="shared" si="89"/>
        <v xml:space="preserve"> </v>
      </c>
      <c r="CQ536" s="576" t="str">
        <f t="shared" si="90"/>
        <v xml:space="preserve"> </v>
      </c>
      <c r="CR536" s="576" t="str">
        <f t="shared" si="91"/>
        <v xml:space="preserve"> </v>
      </c>
      <c r="CS536" s="102"/>
      <c r="CT536" s="271"/>
    </row>
    <row r="537" spans="2:98" ht="12.75" x14ac:dyDescent="0.25">
      <c r="B537" s="376">
        <f>'Données démographiques'!B536</f>
        <v>0</v>
      </c>
      <c r="C537" s="376">
        <f>'Données démographiques'!C536</f>
        <v>0</v>
      </c>
      <c r="D537" s="377">
        <f>'Données démographiques'!D536</f>
        <v>0</v>
      </c>
      <c r="E537" s="377">
        <f>'Données démographiques'!E536</f>
        <v>0</v>
      </c>
      <c r="F537" s="377">
        <f>'Données démographiques'!F536</f>
        <v>0</v>
      </c>
      <c r="G537" s="102"/>
      <c r="H537" s="258"/>
      <c r="I537" s="493"/>
      <c r="J537" s="493"/>
      <c r="K537" s="258"/>
      <c r="L537" s="259"/>
      <c r="M537" s="493"/>
      <c r="N537" s="258"/>
      <c r="O537" s="259"/>
      <c r="P537" s="260"/>
      <c r="Q537" s="260"/>
      <c r="R537" s="260"/>
      <c r="S537" s="260"/>
      <c r="T537" s="260"/>
      <c r="U537" s="539"/>
      <c r="V537" s="258"/>
      <c r="W537" s="430"/>
      <c r="X537" s="430"/>
      <c r="Y537" s="102"/>
      <c r="Z537" s="258"/>
      <c r="AA537" s="431"/>
      <c r="AB537" s="431"/>
      <c r="AC537" s="102"/>
      <c r="AD537" s="259"/>
      <c r="AE537" s="259"/>
      <c r="AF537" s="258"/>
      <c r="AG537" s="259"/>
      <c r="AH537" s="258"/>
      <c r="AI537" s="258"/>
      <c r="AJ537" s="258"/>
      <c r="AK537" s="263"/>
      <c r="AL537" s="263"/>
      <c r="AM537" s="263"/>
      <c r="AN537" s="263"/>
      <c r="AO537" s="263"/>
      <c r="AP537" s="538"/>
      <c r="AQ537" s="263"/>
      <c r="AR537" s="263"/>
      <c r="AS537" s="263"/>
      <c r="AT537" s="263"/>
      <c r="AU537" s="263"/>
      <c r="AV537" s="263"/>
      <c r="AW537" s="263"/>
      <c r="AX537" s="263"/>
      <c r="AY537" s="263"/>
      <c r="AZ537" s="263"/>
      <c r="BA537" s="263"/>
      <c r="BB537" s="263"/>
      <c r="BC537" s="263"/>
      <c r="BD537" s="263"/>
      <c r="BE537" s="265"/>
      <c r="BF537" s="538"/>
      <c r="BG537" s="577" t="str">
        <f t="shared" si="84"/>
        <v xml:space="preserve"> </v>
      </c>
      <c r="BH537" s="577" t="str">
        <f t="shared" si="86"/>
        <v xml:space="preserve"> </v>
      </c>
      <c r="BI537" s="577" t="str">
        <f t="shared" si="87"/>
        <v xml:space="preserve"> </v>
      </c>
      <c r="BJ537" s="577" t="str">
        <f t="shared" si="88"/>
        <v xml:space="preserve"> </v>
      </c>
      <c r="BK537" s="538"/>
      <c r="BL537" s="259"/>
      <c r="BM537" s="259"/>
      <c r="BN537" s="258"/>
      <c r="BO537" s="259"/>
      <c r="BP537" s="258"/>
      <c r="BQ537" s="258"/>
      <c r="BR537" s="258"/>
      <c r="BS537" s="263"/>
      <c r="BT537" s="263"/>
      <c r="BU537" s="263"/>
      <c r="BV537" s="263"/>
      <c r="BW537" s="263"/>
      <c r="BX537" s="538"/>
      <c r="BY537" s="263"/>
      <c r="BZ537" s="263"/>
      <c r="CA537" s="263"/>
      <c r="CB537" s="263"/>
      <c r="CC537" s="263"/>
      <c r="CD537" s="263"/>
      <c r="CE537" s="263"/>
      <c r="CF537" s="263"/>
      <c r="CG537" s="263"/>
      <c r="CH537" s="263"/>
      <c r="CI537" s="263"/>
      <c r="CJ537" s="263"/>
      <c r="CK537" s="263"/>
      <c r="CL537" s="263"/>
      <c r="CM537" s="265"/>
      <c r="CN537" s="538"/>
      <c r="CO537" s="577" t="str">
        <f t="shared" si="85"/>
        <v xml:space="preserve"> </v>
      </c>
      <c r="CP537" s="577" t="str">
        <f t="shared" si="89"/>
        <v xml:space="preserve"> </v>
      </c>
      <c r="CQ537" s="577" t="str">
        <f t="shared" si="90"/>
        <v xml:space="preserve"> </v>
      </c>
      <c r="CR537" s="577" t="str">
        <f t="shared" si="91"/>
        <v xml:space="preserve"> </v>
      </c>
      <c r="CS537" s="102"/>
      <c r="CT537" s="530"/>
    </row>
    <row r="538" spans="2:98" ht="12.75" x14ac:dyDescent="0.25">
      <c r="B538" s="169">
        <f>'Données démographiques'!B537</f>
        <v>0</v>
      </c>
      <c r="C538" s="169">
        <f>'Données démographiques'!C537</f>
        <v>0</v>
      </c>
      <c r="D538" s="170">
        <f>'Données démographiques'!D537</f>
        <v>0</v>
      </c>
      <c r="E538" s="170">
        <f>'Données démographiques'!E537</f>
        <v>0</v>
      </c>
      <c r="F538" s="170">
        <f>'Données démographiques'!F537</f>
        <v>0</v>
      </c>
      <c r="G538" s="102"/>
      <c r="H538" s="273"/>
      <c r="I538" s="274"/>
      <c r="J538" s="274"/>
      <c r="K538" s="273"/>
      <c r="L538" s="257"/>
      <c r="M538" s="274"/>
      <c r="N538" s="273"/>
      <c r="O538" s="257"/>
      <c r="P538" s="278"/>
      <c r="Q538" s="278"/>
      <c r="R538" s="278"/>
      <c r="S538" s="278"/>
      <c r="T538" s="278"/>
      <c r="U538" s="537"/>
      <c r="V538" s="273"/>
      <c r="W538" s="255"/>
      <c r="X538" s="255"/>
      <c r="Y538" s="102"/>
      <c r="Z538" s="273"/>
      <c r="AA538" s="172"/>
      <c r="AB538" s="172"/>
      <c r="AC538" s="102"/>
      <c r="AD538" s="257"/>
      <c r="AE538" s="257"/>
      <c r="AF538" s="273"/>
      <c r="AG538" s="257"/>
      <c r="AH538" s="273"/>
      <c r="AI538" s="273"/>
      <c r="AJ538" s="273"/>
      <c r="AK538" s="262"/>
      <c r="AL538" s="262"/>
      <c r="AM538" s="262"/>
      <c r="AN538" s="262"/>
      <c r="AO538" s="262"/>
      <c r="AP538" s="538"/>
      <c r="AQ538" s="262"/>
      <c r="AR538" s="262"/>
      <c r="AS538" s="262"/>
      <c r="AT538" s="262"/>
      <c r="AU538" s="262"/>
      <c r="AV538" s="262"/>
      <c r="AW538" s="262"/>
      <c r="AX538" s="262"/>
      <c r="AY538" s="262"/>
      <c r="AZ538" s="262"/>
      <c r="BA538" s="262"/>
      <c r="BB538" s="262"/>
      <c r="BC538" s="262"/>
      <c r="BD538" s="262"/>
      <c r="BE538" s="264"/>
      <c r="BF538" s="538"/>
      <c r="BG538" s="576" t="str">
        <f t="shared" si="84"/>
        <v xml:space="preserve"> </v>
      </c>
      <c r="BH538" s="576" t="str">
        <f t="shared" si="86"/>
        <v xml:space="preserve"> </v>
      </c>
      <c r="BI538" s="576" t="str">
        <f t="shared" si="87"/>
        <v xml:space="preserve"> </v>
      </c>
      <c r="BJ538" s="576" t="str">
        <f t="shared" si="88"/>
        <v xml:space="preserve"> </v>
      </c>
      <c r="BK538" s="538"/>
      <c r="BL538" s="257"/>
      <c r="BM538" s="257"/>
      <c r="BN538" s="273"/>
      <c r="BO538" s="257"/>
      <c r="BP538" s="273"/>
      <c r="BQ538" s="273"/>
      <c r="BR538" s="273"/>
      <c r="BS538" s="262"/>
      <c r="BT538" s="262"/>
      <c r="BU538" s="262"/>
      <c r="BV538" s="262"/>
      <c r="BW538" s="262"/>
      <c r="BX538" s="538"/>
      <c r="BY538" s="262"/>
      <c r="BZ538" s="262"/>
      <c r="CA538" s="262"/>
      <c r="CB538" s="262"/>
      <c r="CC538" s="262"/>
      <c r="CD538" s="262"/>
      <c r="CE538" s="262"/>
      <c r="CF538" s="262"/>
      <c r="CG538" s="262"/>
      <c r="CH538" s="262"/>
      <c r="CI538" s="262"/>
      <c r="CJ538" s="262"/>
      <c r="CK538" s="262"/>
      <c r="CL538" s="262"/>
      <c r="CM538" s="264"/>
      <c r="CN538" s="538"/>
      <c r="CO538" s="576" t="str">
        <f t="shared" si="85"/>
        <v xml:space="preserve"> </v>
      </c>
      <c r="CP538" s="576" t="str">
        <f t="shared" si="89"/>
        <v xml:space="preserve"> </v>
      </c>
      <c r="CQ538" s="576" t="str">
        <f t="shared" si="90"/>
        <v xml:space="preserve"> </v>
      </c>
      <c r="CR538" s="576" t="str">
        <f t="shared" si="91"/>
        <v xml:space="preserve"> </v>
      </c>
      <c r="CS538" s="102"/>
      <c r="CT538" s="271"/>
    </row>
    <row r="539" spans="2:98" ht="12.75" x14ac:dyDescent="0.25">
      <c r="B539" s="376">
        <f>'Données démographiques'!B538</f>
        <v>0</v>
      </c>
      <c r="C539" s="376">
        <f>'Données démographiques'!C538</f>
        <v>0</v>
      </c>
      <c r="D539" s="377">
        <f>'Données démographiques'!D538</f>
        <v>0</v>
      </c>
      <c r="E539" s="377">
        <f>'Données démographiques'!E538</f>
        <v>0</v>
      </c>
      <c r="F539" s="377">
        <f>'Données démographiques'!F538</f>
        <v>0</v>
      </c>
      <c r="G539" s="102"/>
      <c r="H539" s="258"/>
      <c r="I539" s="493"/>
      <c r="J539" s="493"/>
      <c r="K539" s="258"/>
      <c r="L539" s="259"/>
      <c r="M539" s="493"/>
      <c r="N539" s="258"/>
      <c r="O539" s="259"/>
      <c r="P539" s="260"/>
      <c r="Q539" s="260"/>
      <c r="R539" s="260"/>
      <c r="S539" s="260"/>
      <c r="T539" s="260"/>
      <c r="U539" s="539"/>
      <c r="V539" s="258"/>
      <c r="W539" s="430"/>
      <c r="X539" s="430"/>
      <c r="Y539" s="102"/>
      <c r="Z539" s="258"/>
      <c r="AA539" s="431"/>
      <c r="AB539" s="431"/>
      <c r="AC539" s="102"/>
      <c r="AD539" s="259"/>
      <c r="AE539" s="259"/>
      <c r="AF539" s="258"/>
      <c r="AG539" s="259"/>
      <c r="AH539" s="258"/>
      <c r="AI539" s="258"/>
      <c r="AJ539" s="258"/>
      <c r="AK539" s="263"/>
      <c r="AL539" s="263"/>
      <c r="AM539" s="263"/>
      <c r="AN539" s="263"/>
      <c r="AO539" s="263"/>
      <c r="AP539" s="538"/>
      <c r="AQ539" s="263"/>
      <c r="AR539" s="263"/>
      <c r="AS539" s="263"/>
      <c r="AT539" s="263"/>
      <c r="AU539" s="263"/>
      <c r="AV539" s="263"/>
      <c r="AW539" s="263"/>
      <c r="AX539" s="263"/>
      <c r="AY539" s="263"/>
      <c r="AZ539" s="263"/>
      <c r="BA539" s="263"/>
      <c r="BB539" s="263"/>
      <c r="BC539" s="263"/>
      <c r="BD539" s="263"/>
      <c r="BE539" s="265"/>
      <c r="BF539" s="538"/>
      <c r="BG539" s="577" t="str">
        <f t="shared" si="84"/>
        <v xml:space="preserve"> </v>
      </c>
      <c r="BH539" s="577" t="str">
        <f t="shared" si="86"/>
        <v xml:space="preserve"> </v>
      </c>
      <c r="BI539" s="577" t="str">
        <f t="shared" si="87"/>
        <v xml:space="preserve"> </v>
      </c>
      <c r="BJ539" s="577" t="str">
        <f t="shared" si="88"/>
        <v xml:space="preserve"> </v>
      </c>
      <c r="BK539" s="538"/>
      <c r="BL539" s="259"/>
      <c r="BM539" s="259"/>
      <c r="BN539" s="258"/>
      <c r="BO539" s="259"/>
      <c r="BP539" s="258"/>
      <c r="BQ539" s="258"/>
      <c r="BR539" s="258"/>
      <c r="BS539" s="263"/>
      <c r="BT539" s="263"/>
      <c r="BU539" s="263"/>
      <c r="BV539" s="263"/>
      <c r="BW539" s="263"/>
      <c r="BX539" s="538"/>
      <c r="BY539" s="263"/>
      <c r="BZ539" s="263"/>
      <c r="CA539" s="263"/>
      <c r="CB539" s="263"/>
      <c r="CC539" s="263"/>
      <c r="CD539" s="263"/>
      <c r="CE539" s="263"/>
      <c r="CF539" s="263"/>
      <c r="CG539" s="263"/>
      <c r="CH539" s="263"/>
      <c r="CI539" s="263"/>
      <c r="CJ539" s="263"/>
      <c r="CK539" s="263"/>
      <c r="CL539" s="263"/>
      <c r="CM539" s="265"/>
      <c r="CN539" s="538"/>
      <c r="CO539" s="577" t="str">
        <f t="shared" si="85"/>
        <v xml:space="preserve"> </v>
      </c>
      <c r="CP539" s="577" t="str">
        <f t="shared" si="89"/>
        <v xml:space="preserve"> </v>
      </c>
      <c r="CQ539" s="577" t="str">
        <f t="shared" si="90"/>
        <v xml:space="preserve"> </v>
      </c>
      <c r="CR539" s="577" t="str">
        <f t="shared" si="91"/>
        <v xml:space="preserve"> </v>
      </c>
      <c r="CS539" s="102"/>
      <c r="CT539" s="530"/>
    </row>
    <row r="540" spans="2:98" ht="12.75" x14ac:dyDescent="0.25">
      <c r="B540" s="169">
        <f>'Données démographiques'!B539</f>
        <v>0</v>
      </c>
      <c r="C540" s="169">
        <f>'Données démographiques'!C539</f>
        <v>0</v>
      </c>
      <c r="D540" s="170">
        <f>'Données démographiques'!D539</f>
        <v>0</v>
      </c>
      <c r="E540" s="170">
        <f>'Données démographiques'!E539</f>
        <v>0</v>
      </c>
      <c r="F540" s="170">
        <f>'Données démographiques'!F539</f>
        <v>0</v>
      </c>
      <c r="G540" s="102"/>
      <c r="H540" s="273"/>
      <c r="I540" s="274"/>
      <c r="J540" s="274"/>
      <c r="K540" s="273"/>
      <c r="L540" s="257"/>
      <c r="M540" s="274"/>
      <c r="N540" s="273"/>
      <c r="O540" s="257"/>
      <c r="P540" s="278"/>
      <c r="Q540" s="278"/>
      <c r="R540" s="278"/>
      <c r="S540" s="278"/>
      <c r="T540" s="278"/>
      <c r="U540" s="537"/>
      <c r="V540" s="273"/>
      <c r="W540" s="255"/>
      <c r="X540" s="255"/>
      <c r="Y540" s="102"/>
      <c r="Z540" s="273"/>
      <c r="AA540" s="172"/>
      <c r="AB540" s="172"/>
      <c r="AC540" s="102"/>
      <c r="AD540" s="257"/>
      <c r="AE540" s="257"/>
      <c r="AF540" s="273"/>
      <c r="AG540" s="257"/>
      <c r="AH540" s="273"/>
      <c r="AI540" s="273"/>
      <c r="AJ540" s="273"/>
      <c r="AK540" s="262"/>
      <c r="AL540" s="262"/>
      <c r="AM540" s="262"/>
      <c r="AN540" s="262"/>
      <c r="AO540" s="262"/>
      <c r="AP540" s="538"/>
      <c r="AQ540" s="262"/>
      <c r="AR540" s="262"/>
      <c r="AS540" s="262"/>
      <c r="AT540" s="262"/>
      <c r="AU540" s="262"/>
      <c r="AV540" s="262"/>
      <c r="AW540" s="262"/>
      <c r="AX540" s="262"/>
      <c r="AY540" s="262"/>
      <c r="AZ540" s="262"/>
      <c r="BA540" s="262"/>
      <c r="BB540" s="262"/>
      <c r="BC540" s="262"/>
      <c r="BD540" s="262"/>
      <c r="BE540" s="264"/>
      <c r="BF540" s="538"/>
      <c r="BG540" s="576" t="str">
        <f t="shared" si="84"/>
        <v xml:space="preserve"> </v>
      </c>
      <c r="BH540" s="576" t="str">
        <f t="shared" si="86"/>
        <v xml:space="preserve"> </v>
      </c>
      <c r="BI540" s="576" t="str">
        <f t="shared" si="87"/>
        <v xml:space="preserve"> </v>
      </c>
      <c r="BJ540" s="576" t="str">
        <f t="shared" si="88"/>
        <v xml:space="preserve"> </v>
      </c>
      <c r="BK540" s="538"/>
      <c r="BL540" s="257"/>
      <c r="BM540" s="257"/>
      <c r="BN540" s="273"/>
      <c r="BO540" s="257"/>
      <c r="BP540" s="273"/>
      <c r="BQ540" s="273"/>
      <c r="BR540" s="273"/>
      <c r="BS540" s="262"/>
      <c r="BT540" s="262"/>
      <c r="BU540" s="262"/>
      <c r="BV540" s="262"/>
      <c r="BW540" s="262"/>
      <c r="BX540" s="538"/>
      <c r="BY540" s="262"/>
      <c r="BZ540" s="262"/>
      <c r="CA540" s="262"/>
      <c r="CB540" s="262"/>
      <c r="CC540" s="262"/>
      <c r="CD540" s="262"/>
      <c r="CE540" s="262"/>
      <c r="CF540" s="262"/>
      <c r="CG540" s="262"/>
      <c r="CH540" s="262"/>
      <c r="CI540" s="262"/>
      <c r="CJ540" s="262"/>
      <c r="CK540" s="262"/>
      <c r="CL540" s="262"/>
      <c r="CM540" s="264"/>
      <c r="CN540" s="538"/>
      <c r="CO540" s="576" t="str">
        <f t="shared" si="85"/>
        <v xml:space="preserve"> </v>
      </c>
      <c r="CP540" s="576" t="str">
        <f t="shared" si="89"/>
        <v xml:space="preserve"> </v>
      </c>
      <c r="CQ540" s="576" t="str">
        <f t="shared" si="90"/>
        <v xml:space="preserve"> </v>
      </c>
      <c r="CR540" s="576" t="str">
        <f t="shared" si="91"/>
        <v xml:space="preserve"> </v>
      </c>
      <c r="CS540" s="102"/>
      <c r="CT540" s="271"/>
    </row>
    <row r="541" spans="2:98" ht="12.75" x14ac:dyDescent="0.25">
      <c r="B541" s="376">
        <f>'Données démographiques'!B540</f>
        <v>0</v>
      </c>
      <c r="C541" s="376">
        <f>'Données démographiques'!C540</f>
        <v>0</v>
      </c>
      <c r="D541" s="377">
        <f>'Données démographiques'!D540</f>
        <v>0</v>
      </c>
      <c r="E541" s="377">
        <f>'Données démographiques'!E540</f>
        <v>0</v>
      </c>
      <c r="F541" s="377">
        <f>'Données démographiques'!F540</f>
        <v>0</v>
      </c>
      <c r="G541" s="102"/>
      <c r="H541" s="258"/>
      <c r="I541" s="493"/>
      <c r="J541" s="493"/>
      <c r="K541" s="258"/>
      <c r="L541" s="259"/>
      <c r="M541" s="493"/>
      <c r="N541" s="258"/>
      <c r="O541" s="259"/>
      <c r="P541" s="260"/>
      <c r="Q541" s="260"/>
      <c r="R541" s="260"/>
      <c r="S541" s="260"/>
      <c r="T541" s="260"/>
      <c r="U541" s="539"/>
      <c r="V541" s="258"/>
      <c r="W541" s="430"/>
      <c r="X541" s="430"/>
      <c r="Y541" s="102"/>
      <c r="Z541" s="258"/>
      <c r="AA541" s="431"/>
      <c r="AB541" s="431"/>
      <c r="AC541" s="102"/>
      <c r="AD541" s="259"/>
      <c r="AE541" s="259"/>
      <c r="AF541" s="258"/>
      <c r="AG541" s="259"/>
      <c r="AH541" s="258"/>
      <c r="AI541" s="258"/>
      <c r="AJ541" s="258"/>
      <c r="AK541" s="263"/>
      <c r="AL541" s="263"/>
      <c r="AM541" s="263"/>
      <c r="AN541" s="263"/>
      <c r="AO541" s="263"/>
      <c r="AP541" s="538"/>
      <c r="AQ541" s="263"/>
      <c r="AR541" s="263"/>
      <c r="AS541" s="263"/>
      <c r="AT541" s="263"/>
      <c r="AU541" s="263"/>
      <c r="AV541" s="263"/>
      <c r="AW541" s="263"/>
      <c r="AX541" s="263"/>
      <c r="AY541" s="263"/>
      <c r="AZ541" s="263"/>
      <c r="BA541" s="263"/>
      <c r="BB541" s="263"/>
      <c r="BC541" s="263"/>
      <c r="BD541" s="263"/>
      <c r="BE541" s="265"/>
      <c r="BF541" s="538"/>
      <c r="BG541" s="577" t="str">
        <f t="shared" si="84"/>
        <v xml:space="preserve"> </v>
      </c>
      <c r="BH541" s="577" t="str">
        <f t="shared" si="86"/>
        <v xml:space="preserve"> </v>
      </c>
      <c r="BI541" s="577" t="str">
        <f t="shared" si="87"/>
        <v xml:space="preserve"> </v>
      </c>
      <c r="BJ541" s="577" t="str">
        <f t="shared" si="88"/>
        <v xml:space="preserve"> </v>
      </c>
      <c r="BK541" s="538"/>
      <c r="BL541" s="259"/>
      <c r="BM541" s="259"/>
      <c r="BN541" s="258"/>
      <c r="BO541" s="259"/>
      <c r="BP541" s="258"/>
      <c r="BQ541" s="258"/>
      <c r="BR541" s="258"/>
      <c r="BS541" s="263"/>
      <c r="BT541" s="263"/>
      <c r="BU541" s="263"/>
      <c r="BV541" s="263"/>
      <c r="BW541" s="263"/>
      <c r="BX541" s="538"/>
      <c r="BY541" s="263"/>
      <c r="BZ541" s="263"/>
      <c r="CA541" s="263"/>
      <c r="CB541" s="263"/>
      <c r="CC541" s="263"/>
      <c r="CD541" s="263"/>
      <c r="CE541" s="263"/>
      <c r="CF541" s="263"/>
      <c r="CG541" s="263"/>
      <c r="CH541" s="263"/>
      <c r="CI541" s="263"/>
      <c r="CJ541" s="263"/>
      <c r="CK541" s="263"/>
      <c r="CL541" s="263"/>
      <c r="CM541" s="265"/>
      <c r="CN541" s="538"/>
      <c r="CO541" s="577" t="str">
        <f t="shared" si="85"/>
        <v xml:space="preserve"> </v>
      </c>
      <c r="CP541" s="577" t="str">
        <f t="shared" si="89"/>
        <v xml:space="preserve"> </v>
      </c>
      <c r="CQ541" s="577" t="str">
        <f t="shared" si="90"/>
        <v xml:space="preserve"> </v>
      </c>
      <c r="CR541" s="577" t="str">
        <f t="shared" si="91"/>
        <v xml:space="preserve"> </v>
      </c>
      <c r="CS541" s="102"/>
      <c r="CT541" s="530"/>
    </row>
    <row r="542" spans="2:98" ht="12.75" x14ac:dyDescent="0.25">
      <c r="B542" s="169">
        <f>'Données démographiques'!B541</f>
        <v>0</v>
      </c>
      <c r="C542" s="169">
        <f>'Données démographiques'!C541</f>
        <v>0</v>
      </c>
      <c r="D542" s="170">
        <f>'Données démographiques'!D541</f>
        <v>0</v>
      </c>
      <c r="E542" s="170">
        <f>'Données démographiques'!E541</f>
        <v>0</v>
      </c>
      <c r="F542" s="170">
        <f>'Données démographiques'!F541</f>
        <v>0</v>
      </c>
      <c r="G542" s="102"/>
      <c r="H542" s="273"/>
      <c r="I542" s="274"/>
      <c r="J542" s="274"/>
      <c r="K542" s="273"/>
      <c r="L542" s="257"/>
      <c r="M542" s="274"/>
      <c r="N542" s="273"/>
      <c r="O542" s="257"/>
      <c r="P542" s="278"/>
      <c r="Q542" s="278"/>
      <c r="R542" s="278"/>
      <c r="S542" s="278"/>
      <c r="T542" s="278"/>
      <c r="U542" s="537"/>
      <c r="V542" s="273"/>
      <c r="W542" s="255"/>
      <c r="X542" s="255"/>
      <c r="Y542" s="102"/>
      <c r="Z542" s="273"/>
      <c r="AA542" s="172"/>
      <c r="AB542" s="172"/>
      <c r="AC542" s="102"/>
      <c r="AD542" s="257"/>
      <c r="AE542" s="257"/>
      <c r="AF542" s="273"/>
      <c r="AG542" s="257"/>
      <c r="AH542" s="273"/>
      <c r="AI542" s="273"/>
      <c r="AJ542" s="273"/>
      <c r="AK542" s="262"/>
      <c r="AL542" s="262"/>
      <c r="AM542" s="262"/>
      <c r="AN542" s="262"/>
      <c r="AO542" s="262"/>
      <c r="AP542" s="538"/>
      <c r="AQ542" s="262"/>
      <c r="AR542" s="262"/>
      <c r="AS542" s="262"/>
      <c r="AT542" s="262"/>
      <c r="AU542" s="262"/>
      <c r="AV542" s="262"/>
      <c r="AW542" s="262"/>
      <c r="AX542" s="262"/>
      <c r="AY542" s="262"/>
      <c r="AZ542" s="262"/>
      <c r="BA542" s="262"/>
      <c r="BB542" s="262"/>
      <c r="BC542" s="262"/>
      <c r="BD542" s="262"/>
      <c r="BE542" s="264"/>
      <c r="BF542" s="538"/>
      <c r="BG542" s="576" t="str">
        <f t="shared" si="84"/>
        <v xml:space="preserve"> </v>
      </c>
      <c r="BH542" s="576" t="str">
        <f t="shared" si="86"/>
        <v xml:space="preserve"> </v>
      </c>
      <c r="BI542" s="576" t="str">
        <f t="shared" si="87"/>
        <v xml:space="preserve"> </v>
      </c>
      <c r="BJ542" s="576" t="str">
        <f t="shared" si="88"/>
        <v xml:space="preserve"> </v>
      </c>
      <c r="BK542" s="538"/>
      <c r="BL542" s="257"/>
      <c r="BM542" s="257"/>
      <c r="BN542" s="273"/>
      <c r="BO542" s="257"/>
      <c r="BP542" s="273"/>
      <c r="BQ542" s="273"/>
      <c r="BR542" s="273"/>
      <c r="BS542" s="262"/>
      <c r="BT542" s="262"/>
      <c r="BU542" s="262"/>
      <c r="BV542" s="262"/>
      <c r="BW542" s="262"/>
      <c r="BX542" s="538"/>
      <c r="BY542" s="262"/>
      <c r="BZ542" s="262"/>
      <c r="CA542" s="262"/>
      <c r="CB542" s="262"/>
      <c r="CC542" s="262"/>
      <c r="CD542" s="262"/>
      <c r="CE542" s="262"/>
      <c r="CF542" s="262"/>
      <c r="CG542" s="262"/>
      <c r="CH542" s="262"/>
      <c r="CI542" s="262"/>
      <c r="CJ542" s="262"/>
      <c r="CK542" s="262"/>
      <c r="CL542" s="262"/>
      <c r="CM542" s="264"/>
      <c r="CN542" s="538"/>
      <c r="CO542" s="576" t="str">
        <f t="shared" si="85"/>
        <v xml:space="preserve"> </v>
      </c>
      <c r="CP542" s="576" t="str">
        <f t="shared" si="89"/>
        <v xml:space="preserve"> </v>
      </c>
      <c r="CQ542" s="576" t="str">
        <f t="shared" si="90"/>
        <v xml:space="preserve"> </v>
      </c>
      <c r="CR542" s="576" t="str">
        <f t="shared" si="91"/>
        <v xml:space="preserve"> </v>
      </c>
      <c r="CS542" s="102"/>
      <c r="CT542" s="271"/>
    </row>
    <row r="543" spans="2:98" ht="12.75" x14ac:dyDescent="0.25">
      <c r="B543" s="376">
        <f>'Données démographiques'!B542</f>
        <v>0</v>
      </c>
      <c r="C543" s="376">
        <f>'Données démographiques'!C542</f>
        <v>0</v>
      </c>
      <c r="D543" s="377">
        <f>'Données démographiques'!D542</f>
        <v>0</v>
      </c>
      <c r="E543" s="377">
        <f>'Données démographiques'!E542</f>
        <v>0</v>
      </c>
      <c r="F543" s="377">
        <f>'Données démographiques'!F542</f>
        <v>0</v>
      </c>
      <c r="G543" s="102"/>
      <c r="H543" s="258"/>
      <c r="I543" s="493"/>
      <c r="J543" s="493"/>
      <c r="K543" s="258"/>
      <c r="L543" s="259"/>
      <c r="M543" s="493"/>
      <c r="N543" s="258"/>
      <c r="O543" s="259"/>
      <c r="P543" s="260"/>
      <c r="Q543" s="260"/>
      <c r="R543" s="260"/>
      <c r="S543" s="260"/>
      <c r="T543" s="260"/>
      <c r="U543" s="539"/>
      <c r="V543" s="258"/>
      <c r="W543" s="430"/>
      <c r="X543" s="430"/>
      <c r="Y543" s="102"/>
      <c r="Z543" s="258"/>
      <c r="AA543" s="431"/>
      <c r="AB543" s="431"/>
      <c r="AC543" s="102"/>
      <c r="AD543" s="259"/>
      <c r="AE543" s="259"/>
      <c r="AF543" s="258"/>
      <c r="AG543" s="259"/>
      <c r="AH543" s="258"/>
      <c r="AI543" s="258"/>
      <c r="AJ543" s="258"/>
      <c r="AK543" s="263"/>
      <c r="AL543" s="263"/>
      <c r="AM543" s="263"/>
      <c r="AN543" s="263"/>
      <c r="AO543" s="263"/>
      <c r="AP543" s="538"/>
      <c r="AQ543" s="263"/>
      <c r="AR543" s="263"/>
      <c r="AS543" s="263"/>
      <c r="AT543" s="263"/>
      <c r="AU543" s="263"/>
      <c r="AV543" s="263"/>
      <c r="AW543" s="263"/>
      <c r="AX543" s="263"/>
      <c r="AY543" s="263"/>
      <c r="AZ543" s="263"/>
      <c r="BA543" s="263"/>
      <c r="BB543" s="263"/>
      <c r="BC543" s="263"/>
      <c r="BD543" s="263"/>
      <c r="BE543" s="265"/>
      <c r="BF543" s="538"/>
      <c r="BG543" s="577" t="str">
        <f t="shared" si="84"/>
        <v xml:space="preserve"> </v>
      </c>
      <c r="BH543" s="577" t="str">
        <f t="shared" si="86"/>
        <v xml:space="preserve"> </v>
      </c>
      <c r="BI543" s="577" t="str">
        <f t="shared" si="87"/>
        <v xml:space="preserve"> </v>
      </c>
      <c r="BJ543" s="577" t="str">
        <f t="shared" si="88"/>
        <v xml:space="preserve"> </v>
      </c>
      <c r="BK543" s="538"/>
      <c r="BL543" s="259"/>
      <c r="BM543" s="259"/>
      <c r="BN543" s="258"/>
      <c r="BO543" s="259"/>
      <c r="BP543" s="258"/>
      <c r="BQ543" s="258"/>
      <c r="BR543" s="258"/>
      <c r="BS543" s="263"/>
      <c r="BT543" s="263"/>
      <c r="BU543" s="263"/>
      <c r="BV543" s="263"/>
      <c r="BW543" s="263"/>
      <c r="BX543" s="538"/>
      <c r="BY543" s="263"/>
      <c r="BZ543" s="263"/>
      <c r="CA543" s="263"/>
      <c r="CB543" s="263"/>
      <c r="CC543" s="263"/>
      <c r="CD543" s="263"/>
      <c r="CE543" s="263"/>
      <c r="CF543" s="263"/>
      <c r="CG543" s="263"/>
      <c r="CH543" s="263"/>
      <c r="CI543" s="263"/>
      <c r="CJ543" s="263"/>
      <c r="CK543" s="263"/>
      <c r="CL543" s="263"/>
      <c r="CM543" s="265"/>
      <c r="CN543" s="538"/>
      <c r="CO543" s="577" t="str">
        <f t="shared" si="85"/>
        <v xml:space="preserve"> </v>
      </c>
      <c r="CP543" s="577" t="str">
        <f t="shared" si="89"/>
        <v xml:space="preserve"> </v>
      </c>
      <c r="CQ543" s="577" t="str">
        <f t="shared" si="90"/>
        <v xml:space="preserve"> </v>
      </c>
      <c r="CR543" s="577" t="str">
        <f t="shared" si="91"/>
        <v xml:space="preserve"> </v>
      </c>
      <c r="CS543" s="102"/>
      <c r="CT543" s="530"/>
    </row>
    <row r="544" spans="2:98" ht="12.75" x14ac:dyDescent="0.25">
      <c r="B544" s="169">
        <f>'Données démographiques'!B543</f>
        <v>0</v>
      </c>
      <c r="C544" s="169">
        <f>'Données démographiques'!C543</f>
        <v>0</v>
      </c>
      <c r="D544" s="170">
        <f>'Données démographiques'!D543</f>
        <v>0</v>
      </c>
      <c r="E544" s="170">
        <f>'Données démographiques'!E543</f>
        <v>0</v>
      </c>
      <c r="F544" s="170">
        <f>'Données démographiques'!F543</f>
        <v>0</v>
      </c>
      <c r="G544" s="102"/>
      <c r="H544" s="273"/>
      <c r="I544" s="274"/>
      <c r="J544" s="274"/>
      <c r="K544" s="273"/>
      <c r="L544" s="257"/>
      <c r="M544" s="274"/>
      <c r="N544" s="273"/>
      <c r="O544" s="257"/>
      <c r="P544" s="278"/>
      <c r="Q544" s="278"/>
      <c r="R544" s="278"/>
      <c r="S544" s="278"/>
      <c r="T544" s="278"/>
      <c r="U544" s="537"/>
      <c r="V544" s="273"/>
      <c r="W544" s="255"/>
      <c r="X544" s="255"/>
      <c r="Y544" s="102"/>
      <c r="Z544" s="273"/>
      <c r="AA544" s="172"/>
      <c r="AB544" s="172"/>
      <c r="AC544" s="102"/>
      <c r="AD544" s="257"/>
      <c r="AE544" s="257"/>
      <c r="AF544" s="273"/>
      <c r="AG544" s="257"/>
      <c r="AH544" s="273"/>
      <c r="AI544" s="273"/>
      <c r="AJ544" s="273"/>
      <c r="AK544" s="262"/>
      <c r="AL544" s="262"/>
      <c r="AM544" s="262"/>
      <c r="AN544" s="262"/>
      <c r="AO544" s="262"/>
      <c r="AP544" s="538"/>
      <c r="AQ544" s="262"/>
      <c r="AR544" s="262"/>
      <c r="AS544" s="262"/>
      <c r="AT544" s="262"/>
      <c r="AU544" s="262"/>
      <c r="AV544" s="262"/>
      <c r="AW544" s="262"/>
      <c r="AX544" s="262"/>
      <c r="AY544" s="262"/>
      <c r="AZ544" s="262"/>
      <c r="BA544" s="262"/>
      <c r="BB544" s="262"/>
      <c r="BC544" s="262"/>
      <c r="BD544" s="262"/>
      <c r="BE544" s="264"/>
      <c r="BF544" s="538"/>
      <c r="BG544" s="576" t="str">
        <f t="shared" si="84"/>
        <v xml:space="preserve"> </v>
      </c>
      <c r="BH544" s="576" t="str">
        <f t="shared" si="86"/>
        <v xml:space="preserve"> </v>
      </c>
      <c r="BI544" s="576" t="str">
        <f t="shared" si="87"/>
        <v xml:space="preserve"> </v>
      </c>
      <c r="BJ544" s="576" t="str">
        <f t="shared" si="88"/>
        <v xml:space="preserve"> </v>
      </c>
      <c r="BK544" s="538"/>
      <c r="BL544" s="257"/>
      <c r="BM544" s="257"/>
      <c r="BN544" s="273"/>
      <c r="BO544" s="257"/>
      <c r="BP544" s="273"/>
      <c r="BQ544" s="273"/>
      <c r="BR544" s="273"/>
      <c r="BS544" s="262"/>
      <c r="BT544" s="262"/>
      <c r="BU544" s="262"/>
      <c r="BV544" s="262"/>
      <c r="BW544" s="262"/>
      <c r="BX544" s="538"/>
      <c r="BY544" s="262"/>
      <c r="BZ544" s="262"/>
      <c r="CA544" s="262"/>
      <c r="CB544" s="262"/>
      <c r="CC544" s="262"/>
      <c r="CD544" s="262"/>
      <c r="CE544" s="262"/>
      <c r="CF544" s="262"/>
      <c r="CG544" s="262"/>
      <c r="CH544" s="262"/>
      <c r="CI544" s="262"/>
      <c r="CJ544" s="262"/>
      <c r="CK544" s="262"/>
      <c r="CL544" s="262"/>
      <c r="CM544" s="264"/>
      <c r="CN544" s="538"/>
      <c r="CO544" s="576" t="str">
        <f t="shared" si="85"/>
        <v xml:space="preserve"> </v>
      </c>
      <c r="CP544" s="576" t="str">
        <f t="shared" si="89"/>
        <v xml:space="preserve"> </v>
      </c>
      <c r="CQ544" s="576" t="str">
        <f t="shared" si="90"/>
        <v xml:space="preserve"> </v>
      </c>
      <c r="CR544" s="576" t="str">
        <f t="shared" si="91"/>
        <v xml:space="preserve"> </v>
      </c>
      <c r="CS544" s="102"/>
      <c r="CT544" s="271"/>
    </row>
    <row r="545" spans="2:98" ht="12.75" x14ac:dyDescent="0.25">
      <c r="B545" s="376">
        <f>'Données démographiques'!B544</f>
        <v>0</v>
      </c>
      <c r="C545" s="376">
        <f>'Données démographiques'!C544</f>
        <v>0</v>
      </c>
      <c r="D545" s="377">
        <f>'Données démographiques'!D544</f>
        <v>0</v>
      </c>
      <c r="E545" s="377">
        <f>'Données démographiques'!E544</f>
        <v>0</v>
      </c>
      <c r="F545" s="377">
        <f>'Données démographiques'!F544</f>
        <v>0</v>
      </c>
      <c r="G545" s="102"/>
      <c r="H545" s="258"/>
      <c r="I545" s="493"/>
      <c r="J545" s="493"/>
      <c r="K545" s="258"/>
      <c r="L545" s="259"/>
      <c r="M545" s="493"/>
      <c r="N545" s="258"/>
      <c r="O545" s="259"/>
      <c r="P545" s="260"/>
      <c r="Q545" s="260"/>
      <c r="R545" s="260"/>
      <c r="S545" s="260"/>
      <c r="T545" s="260"/>
      <c r="U545" s="539"/>
      <c r="V545" s="258"/>
      <c r="W545" s="430"/>
      <c r="X545" s="430"/>
      <c r="Y545" s="102"/>
      <c r="Z545" s="258"/>
      <c r="AA545" s="431"/>
      <c r="AB545" s="431"/>
      <c r="AC545" s="102"/>
      <c r="AD545" s="259"/>
      <c r="AE545" s="259"/>
      <c r="AF545" s="258"/>
      <c r="AG545" s="259"/>
      <c r="AH545" s="258"/>
      <c r="AI545" s="258"/>
      <c r="AJ545" s="258"/>
      <c r="AK545" s="263"/>
      <c r="AL545" s="263"/>
      <c r="AM545" s="263"/>
      <c r="AN545" s="263"/>
      <c r="AO545" s="263"/>
      <c r="AP545" s="538"/>
      <c r="AQ545" s="263"/>
      <c r="AR545" s="263"/>
      <c r="AS545" s="263"/>
      <c r="AT545" s="263"/>
      <c r="AU545" s="263"/>
      <c r="AV545" s="263"/>
      <c r="AW545" s="263"/>
      <c r="AX545" s="263"/>
      <c r="AY545" s="263"/>
      <c r="AZ545" s="263"/>
      <c r="BA545" s="263"/>
      <c r="BB545" s="263"/>
      <c r="BC545" s="263"/>
      <c r="BD545" s="263"/>
      <c r="BE545" s="265"/>
      <c r="BF545" s="538"/>
      <c r="BG545" s="577" t="str">
        <f t="shared" si="84"/>
        <v xml:space="preserve"> </v>
      </c>
      <c r="BH545" s="577" t="str">
        <f t="shared" si="86"/>
        <v xml:space="preserve"> </v>
      </c>
      <c r="BI545" s="577" t="str">
        <f t="shared" si="87"/>
        <v xml:space="preserve"> </v>
      </c>
      <c r="BJ545" s="577" t="str">
        <f t="shared" si="88"/>
        <v xml:space="preserve"> </v>
      </c>
      <c r="BK545" s="538"/>
      <c r="BL545" s="259"/>
      <c r="BM545" s="259"/>
      <c r="BN545" s="258"/>
      <c r="BO545" s="259"/>
      <c r="BP545" s="258"/>
      <c r="BQ545" s="258"/>
      <c r="BR545" s="258"/>
      <c r="BS545" s="263"/>
      <c r="BT545" s="263"/>
      <c r="BU545" s="263"/>
      <c r="BV545" s="263"/>
      <c r="BW545" s="263"/>
      <c r="BX545" s="538"/>
      <c r="BY545" s="263"/>
      <c r="BZ545" s="263"/>
      <c r="CA545" s="263"/>
      <c r="CB545" s="263"/>
      <c r="CC545" s="263"/>
      <c r="CD545" s="263"/>
      <c r="CE545" s="263"/>
      <c r="CF545" s="263"/>
      <c r="CG545" s="263"/>
      <c r="CH545" s="263"/>
      <c r="CI545" s="263"/>
      <c r="CJ545" s="263"/>
      <c r="CK545" s="263"/>
      <c r="CL545" s="263"/>
      <c r="CM545" s="265"/>
      <c r="CN545" s="538"/>
      <c r="CO545" s="577" t="str">
        <f t="shared" si="85"/>
        <v xml:space="preserve"> </v>
      </c>
      <c r="CP545" s="577" t="str">
        <f t="shared" si="89"/>
        <v xml:space="preserve"> </v>
      </c>
      <c r="CQ545" s="577" t="str">
        <f t="shared" si="90"/>
        <v xml:space="preserve"> </v>
      </c>
      <c r="CR545" s="577" t="str">
        <f t="shared" si="91"/>
        <v xml:space="preserve"> </v>
      </c>
      <c r="CS545" s="102"/>
      <c r="CT545" s="530"/>
    </row>
    <row r="546" spans="2:98" ht="12.75" x14ac:dyDescent="0.25">
      <c r="B546" s="169">
        <f>'Données démographiques'!B545</f>
        <v>0</v>
      </c>
      <c r="C546" s="169">
        <f>'Données démographiques'!C545</f>
        <v>0</v>
      </c>
      <c r="D546" s="170">
        <f>'Données démographiques'!D545</f>
        <v>0</v>
      </c>
      <c r="E546" s="170">
        <f>'Données démographiques'!E545</f>
        <v>0</v>
      </c>
      <c r="F546" s="170">
        <f>'Données démographiques'!F545</f>
        <v>0</v>
      </c>
      <c r="G546" s="102"/>
      <c r="H546" s="273"/>
      <c r="I546" s="274"/>
      <c r="J546" s="274"/>
      <c r="K546" s="273"/>
      <c r="L546" s="257"/>
      <c r="M546" s="274"/>
      <c r="N546" s="273"/>
      <c r="O546" s="257"/>
      <c r="P546" s="278"/>
      <c r="Q546" s="278"/>
      <c r="R546" s="278"/>
      <c r="S546" s="278"/>
      <c r="T546" s="278"/>
      <c r="U546" s="537"/>
      <c r="V546" s="273"/>
      <c r="W546" s="255"/>
      <c r="X546" s="255"/>
      <c r="Y546" s="102"/>
      <c r="Z546" s="273"/>
      <c r="AA546" s="172"/>
      <c r="AB546" s="172"/>
      <c r="AC546" s="102"/>
      <c r="AD546" s="257"/>
      <c r="AE546" s="257"/>
      <c r="AF546" s="273"/>
      <c r="AG546" s="257"/>
      <c r="AH546" s="273"/>
      <c r="AI546" s="273"/>
      <c r="AJ546" s="273"/>
      <c r="AK546" s="262"/>
      <c r="AL546" s="262"/>
      <c r="AM546" s="262"/>
      <c r="AN546" s="262"/>
      <c r="AO546" s="262"/>
      <c r="AP546" s="538"/>
      <c r="AQ546" s="262"/>
      <c r="AR546" s="262"/>
      <c r="AS546" s="262"/>
      <c r="AT546" s="262"/>
      <c r="AU546" s="262"/>
      <c r="AV546" s="262"/>
      <c r="AW546" s="262"/>
      <c r="AX546" s="262"/>
      <c r="AY546" s="262"/>
      <c r="AZ546" s="262"/>
      <c r="BA546" s="262"/>
      <c r="BB546" s="262"/>
      <c r="BC546" s="262"/>
      <c r="BD546" s="262"/>
      <c r="BE546" s="264"/>
      <c r="BF546" s="538"/>
      <c r="BG546" s="576" t="str">
        <f t="shared" si="84"/>
        <v xml:space="preserve"> </v>
      </c>
      <c r="BH546" s="576" t="str">
        <f t="shared" si="86"/>
        <v xml:space="preserve"> </v>
      </c>
      <c r="BI546" s="576" t="str">
        <f t="shared" si="87"/>
        <v xml:space="preserve"> </v>
      </c>
      <c r="BJ546" s="576" t="str">
        <f t="shared" si="88"/>
        <v xml:space="preserve"> </v>
      </c>
      <c r="BK546" s="538"/>
      <c r="BL546" s="257"/>
      <c r="BM546" s="257"/>
      <c r="BN546" s="273"/>
      <c r="BO546" s="257"/>
      <c r="BP546" s="273"/>
      <c r="BQ546" s="273"/>
      <c r="BR546" s="273"/>
      <c r="BS546" s="262"/>
      <c r="BT546" s="262"/>
      <c r="BU546" s="262"/>
      <c r="BV546" s="262"/>
      <c r="BW546" s="262"/>
      <c r="BX546" s="538"/>
      <c r="BY546" s="262"/>
      <c r="BZ546" s="262"/>
      <c r="CA546" s="262"/>
      <c r="CB546" s="262"/>
      <c r="CC546" s="262"/>
      <c r="CD546" s="262"/>
      <c r="CE546" s="262"/>
      <c r="CF546" s="262"/>
      <c r="CG546" s="262"/>
      <c r="CH546" s="262"/>
      <c r="CI546" s="262"/>
      <c r="CJ546" s="262"/>
      <c r="CK546" s="262"/>
      <c r="CL546" s="262"/>
      <c r="CM546" s="264"/>
      <c r="CN546" s="538"/>
      <c r="CO546" s="576" t="str">
        <f t="shared" si="85"/>
        <v xml:space="preserve"> </v>
      </c>
      <c r="CP546" s="576" t="str">
        <f t="shared" si="89"/>
        <v xml:space="preserve"> </v>
      </c>
      <c r="CQ546" s="576" t="str">
        <f t="shared" si="90"/>
        <v xml:space="preserve"> </v>
      </c>
      <c r="CR546" s="576" t="str">
        <f t="shared" si="91"/>
        <v xml:space="preserve"> </v>
      </c>
      <c r="CS546" s="102"/>
      <c r="CT546" s="271"/>
    </row>
    <row r="547" spans="2:98" ht="12.75" x14ac:dyDescent="0.25">
      <c r="B547" s="376">
        <f>'Données démographiques'!B546</f>
        <v>0</v>
      </c>
      <c r="C547" s="376">
        <f>'Données démographiques'!C546</f>
        <v>0</v>
      </c>
      <c r="D547" s="377">
        <f>'Données démographiques'!D546</f>
        <v>0</v>
      </c>
      <c r="E547" s="377">
        <f>'Données démographiques'!E546</f>
        <v>0</v>
      </c>
      <c r="F547" s="377">
        <f>'Données démographiques'!F546</f>
        <v>0</v>
      </c>
      <c r="G547" s="102"/>
      <c r="H547" s="258"/>
      <c r="I547" s="493"/>
      <c r="J547" s="493"/>
      <c r="K547" s="258"/>
      <c r="L547" s="259"/>
      <c r="M547" s="493"/>
      <c r="N547" s="258"/>
      <c r="O547" s="259"/>
      <c r="P547" s="260"/>
      <c r="Q547" s="260"/>
      <c r="R547" s="260"/>
      <c r="S547" s="260"/>
      <c r="T547" s="260"/>
      <c r="U547" s="539"/>
      <c r="V547" s="258"/>
      <c r="W547" s="430"/>
      <c r="X547" s="430"/>
      <c r="Y547" s="102"/>
      <c r="Z547" s="258"/>
      <c r="AA547" s="431"/>
      <c r="AB547" s="431"/>
      <c r="AC547" s="102"/>
      <c r="AD547" s="259"/>
      <c r="AE547" s="259"/>
      <c r="AF547" s="258"/>
      <c r="AG547" s="259"/>
      <c r="AH547" s="258"/>
      <c r="AI547" s="258"/>
      <c r="AJ547" s="258"/>
      <c r="AK547" s="263"/>
      <c r="AL547" s="263"/>
      <c r="AM547" s="263"/>
      <c r="AN547" s="263"/>
      <c r="AO547" s="263"/>
      <c r="AP547" s="538"/>
      <c r="AQ547" s="263"/>
      <c r="AR547" s="263"/>
      <c r="AS547" s="263"/>
      <c r="AT547" s="263"/>
      <c r="AU547" s="263"/>
      <c r="AV547" s="263"/>
      <c r="AW547" s="263"/>
      <c r="AX547" s="263"/>
      <c r="AY547" s="263"/>
      <c r="AZ547" s="263"/>
      <c r="BA547" s="263"/>
      <c r="BB547" s="263"/>
      <c r="BC547" s="263"/>
      <c r="BD547" s="263"/>
      <c r="BE547" s="265"/>
      <c r="BF547" s="538"/>
      <c r="BG547" s="577" t="str">
        <f t="shared" si="84"/>
        <v xml:space="preserve"> </v>
      </c>
      <c r="BH547" s="577" t="str">
        <f t="shared" si="86"/>
        <v xml:space="preserve"> </v>
      </c>
      <c r="BI547" s="577" t="str">
        <f t="shared" si="87"/>
        <v xml:space="preserve"> </v>
      </c>
      <c r="BJ547" s="577" t="str">
        <f t="shared" si="88"/>
        <v xml:space="preserve"> </v>
      </c>
      <c r="BK547" s="538"/>
      <c r="BL547" s="259"/>
      <c r="BM547" s="259"/>
      <c r="BN547" s="258"/>
      <c r="BO547" s="259"/>
      <c r="BP547" s="258"/>
      <c r="BQ547" s="258"/>
      <c r="BR547" s="258"/>
      <c r="BS547" s="263"/>
      <c r="BT547" s="263"/>
      <c r="BU547" s="263"/>
      <c r="BV547" s="263"/>
      <c r="BW547" s="263"/>
      <c r="BX547" s="538"/>
      <c r="BY547" s="263"/>
      <c r="BZ547" s="263"/>
      <c r="CA547" s="263"/>
      <c r="CB547" s="263"/>
      <c r="CC547" s="263"/>
      <c r="CD547" s="263"/>
      <c r="CE547" s="263"/>
      <c r="CF547" s="263"/>
      <c r="CG547" s="263"/>
      <c r="CH547" s="263"/>
      <c r="CI547" s="263"/>
      <c r="CJ547" s="263"/>
      <c r="CK547" s="263"/>
      <c r="CL547" s="263"/>
      <c r="CM547" s="265"/>
      <c r="CN547" s="538"/>
      <c r="CO547" s="577" t="str">
        <f t="shared" si="85"/>
        <v xml:space="preserve"> </v>
      </c>
      <c r="CP547" s="577" t="str">
        <f t="shared" si="89"/>
        <v xml:space="preserve"> </v>
      </c>
      <c r="CQ547" s="577" t="str">
        <f t="shared" si="90"/>
        <v xml:space="preserve"> </v>
      </c>
      <c r="CR547" s="577" t="str">
        <f t="shared" si="91"/>
        <v xml:space="preserve"> </v>
      </c>
      <c r="CS547" s="102"/>
      <c r="CT547" s="530"/>
    </row>
    <row r="548" spans="2:98" ht="12.75" x14ac:dyDescent="0.25">
      <c r="B548" s="169">
        <f>'Données démographiques'!B547</f>
        <v>0</v>
      </c>
      <c r="C548" s="169">
        <f>'Données démographiques'!C547</f>
        <v>0</v>
      </c>
      <c r="D548" s="170">
        <f>'Données démographiques'!D547</f>
        <v>0</v>
      </c>
      <c r="E548" s="170">
        <f>'Données démographiques'!E547</f>
        <v>0</v>
      </c>
      <c r="F548" s="170">
        <f>'Données démographiques'!F547</f>
        <v>0</v>
      </c>
      <c r="G548" s="102"/>
      <c r="H548" s="273"/>
      <c r="I548" s="274"/>
      <c r="J548" s="274"/>
      <c r="K548" s="273"/>
      <c r="L548" s="257"/>
      <c r="M548" s="274"/>
      <c r="N548" s="273"/>
      <c r="O548" s="257"/>
      <c r="P548" s="278"/>
      <c r="Q548" s="278"/>
      <c r="R548" s="278"/>
      <c r="S548" s="278"/>
      <c r="T548" s="278"/>
      <c r="U548" s="537"/>
      <c r="V548" s="273"/>
      <c r="W548" s="255"/>
      <c r="X548" s="255"/>
      <c r="Y548" s="102"/>
      <c r="Z548" s="273"/>
      <c r="AA548" s="172"/>
      <c r="AB548" s="172"/>
      <c r="AC548" s="102"/>
      <c r="AD548" s="257"/>
      <c r="AE548" s="257"/>
      <c r="AF548" s="273"/>
      <c r="AG548" s="257"/>
      <c r="AH548" s="273"/>
      <c r="AI548" s="273"/>
      <c r="AJ548" s="273"/>
      <c r="AK548" s="262"/>
      <c r="AL548" s="262"/>
      <c r="AM548" s="262"/>
      <c r="AN548" s="262"/>
      <c r="AO548" s="262"/>
      <c r="AP548" s="538"/>
      <c r="AQ548" s="262"/>
      <c r="AR548" s="262"/>
      <c r="AS548" s="262"/>
      <c r="AT548" s="262"/>
      <c r="AU548" s="262"/>
      <c r="AV548" s="262"/>
      <c r="AW548" s="262"/>
      <c r="AX548" s="262"/>
      <c r="AY548" s="262"/>
      <c r="AZ548" s="262"/>
      <c r="BA548" s="262"/>
      <c r="BB548" s="262"/>
      <c r="BC548" s="262"/>
      <c r="BD548" s="262"/>
      <c r="BE548" s="264"/>
      <c r="BF548" s="538"/>
      <c r="BG548" s="576" t="str">
        <f t="shared" si="84"/>
        <v xml:space="preserve"> </v>
      </c>
      <c r="BH548" s="576" t="str">
        <f t="shared" si="86"/>
        <v xml:space="preserve"> </v>
      </c>
      <c r="BI548" s="576" t="str">
        <f t="shared" si="87"/>
        <v xml:space="preserve"> </v>
      </c>
      <c r="BJ548" s="576" t="str">
        <f t="shared" si="88"/>
        <v xml:space="preserve"> </v>
      </c>
      <c r="BK548" s="538"/>
      <c r="BL548" s="257"/>
      <c r="BM548" s="257"/>
      <c r="BN548" s="273"/>
      <c r="BO548" s="257"/>
      <c r="BP548" s="273"/>
      <c r="BQ548" s="273"/>
      <c r="BR548" s="273"/>
      <c r="BS548" s="262"/>
      <c r="BT548" s="262"/>
      <c r="BU548" s="262"/>
      <c r="BV548" s="262"/>
      <c r="BW548" s="262"/>
      <c r="BX548" s="538"/>
      <c r="BY548" s="262"/>
      <c r="BZ548" s="262"/>
      <c r="CA548" s="262"/>
      <c r="CB548" s="262"/>
      <c r="CC548" s="262"/>
      <c r="CD548" s="262"/>
      <c r="CE548" s="262"/>
      <c r="CF548" s="262"/>
      <c r="CG548" s="262"/>
      <c r="CH548" s="262"/>
      <c r="CI548" s="262"/>
      <c r="CJ548" s="262"/>
      <c r="CK548" s="262"/>
      <c r="CL548" s="262"/>
      <c r="CM548" s="264"/>
      <c r="CN548" s="538"/>
      <c r="CO548" s="576" t="str">
        <f t="shared" si="85"/>
        <v xml:space="preserve"> </v>
      </c>
      <c r="CP548" s="576" t="str">
        <f t="shared" si="89"/>
        <v xml:space="preserve"> </v>
      </c>
      <c r="CQ548" s="576" t="str">
        <f t="shared" si="90"/>
        <v xml:space="preserve"> </v>
      </c>
      <c r="CR548" s="576" t="str">
        <f t="shared" si="91"/>
        <v xml:space="preserve"> </v>
      </c>
      <c r="CS548" s="102"/>
      <c r="CT548" s="271"/>
    </row>
    <row r="549" spans="2:98" ht="12.75" x14ac:dyDescent="0.25">
      <c r="B549" s="376">
        <f>'Données démographiques'!B548</f>
        <v>0</v>
      </c>
      <c r="C549" s="376">
        <f>'Données démographiques'!C548</f>
        <v>0</v>
      </c>
      <c r="D549" s="377">
        <f>'Données démographiques'!D548</f>
        <v>0</v>
      </c>
      <c r="E549" s="377">
        <f>'Données démographiques'!E548</f>
        <v>0</v>
      </c>
      <c r="F549" s="377">
        <f>'Données démographiques'!F548</f>
        <v>0</v>
      </c>
      <c r="G549" s="102"/>
      <c r="H549" s="258"/>
      <c r="I549" s="493"/>
      <c r="J549" s="493"/>
      <c r="K549" s="258"/>
      <c r="L549" s="259"/>
      <c r="M549" s="493"/>
      <c r="N549" s="258"/>
      <c r="O549" s="259"/>
      <c r="P549" s="260"/>
      <c r="Q549" s="260"/>
      <c r="R549" s="260"/>
      <c r="S549" s="260"/>
      <c r="T549" s="260"/>
      <c r="U549" s="539"/>
      <c r="V549" s="258"/>
      <c r="W549" s="430"/>
      <c r="X549" s="430"/>
      <c r="Y549" s="102"/>
      <c r="Z549" s="258"/>
      <c r="AA549" s="431"/>
      <c r="AB549" s="431"/>
      <c r="AC549" s="102"/>
      <c r="AD549" s="259"/>
      <c r="AE549" s="259"/>
      <c r="AF549" s="258"/>
      <c r="AG549" s="259"/>
      <c r="AH549" s="258"/>
      <c r="AI549" s="258"/>
      <c r="AJ549" s="258"/>
      <c r="AK549" s="263"/>
      <c r="AL549" s="263"/>
      <c r="AM549" s="263"/>
      <c r="AN549" s="263"/>
      <c r="AO549" s="263"/>
      <c r="AP549" s="538"/>
      <c r="AQ549" s="263"/>
      <c r="AR549" s="263"/>
      <c r="AS549" s="263"/>
      <c r="AT549" s="263"/>
      <c r="AU549" s="263"/>
      <c r="AV549" s="263"/>
      <c r="AW549" s="263"/>
      <c r="AX549" s="263"/>
      <c r="AY549" s="263"/>
      <c r="AZ549" s="263"/>
      <c r="BA549" s="263"/>
      <c r="BB549" s="263"/>
      <c r="BC549" s="263"/>
      <c r="BD549" s="263"/>
      <c r="BE549" s="265"/>
      <c r="BF549" s="538"/>
      <c r="BG549" s="577" t="str">
        <f t="shared" si="84"/>
        <v xml:space="preserve"> </v>
      </c>
      <c r="BH549" s="577" t="str">
        <f t="shared" si="86"/>
        <v xml:space="preserve"> </v>
      </c>
      <c r="BI549" s="577" t="str">
        <f t="shared" si="87"/>
        <v xml:space="preserve"> </v>
      </c>
      <c r="BJ549" s="577" t="str">
        <f t="shared" si="88"/>
        <v xml:space="preserve"> </v>
      </c>
      <c r="BK549" s="538"/>
      <c r="BL549" s="259"/>
      <c r="BM549" s="259"/>
      <c r="BN549" s="258"/>
      <c r="BO549" s="259"/>
      <c r="BP549" s="258"/>
      <c r="BQ549" s="258"/>
      <c r="BR549" s="258"/>
      <c r="BS549" s="263"/>
      <c r="BT549" s="263"/>
      <c r="BU549" s="263"/>
      <c r="BV549" s="263"/>
      <c r="BW549" s="263"/>
      <c r="BX549" s="538"/>
      <c r="BY549" s="263"/>
      <c r="BZ549" s="263"/>
      <c r="CA549" s="263"/>
      <c r="CB549" s="263"/>
      <c r="CC549" s="263"/>
      <c r="CD549" s="263"/>
      <c r="CE549" s="263"/>
      <c r="CF549" s="263"/>
      <c r="CG549" s="263"/>
      <c r="CH549" s="263"/>
      <c r="CI549" s="263"/>
      <c r="CJ549" s="263"/>
      <c r="CK549" s="263"/>
      <c r="CL549" s="263"/>
      <c r="CM549" s="265"/>
      <c r="CN549" s="538"/>
      <c r="CO549" s="577" t="str">
        <f t="shared" si="85"/>
        <v xml:space="preserve"> </v>
      </c>
      <c r="CP549" s="577" t="str">
        <f t="shared" si="89"/>
        <v xml:space="preserve"> </v>
      </c>
      <c r="CQ549" s="577" t="str">
        <f t="shared" si="90"/>
        <v xml:space="preserve"> </v>
      </c>
      <c r="CR549" s="577" t="str">
        <f t="shared" si="91"/>
        <v xml:space="preserve"> </v>
      </c>
      <c r="CS549" s="102"/>
      <c r="CT549" s="530"/>
    </row>
    <row r="550" spans="2:98" ht="12.75" x14ac:dyDescent="0.25">
      <c r="B550" s="169">
        <f>'Données démographiques'!B549</f>
        <v>0</v>
      </c>
      <c r="C550" s="169">
        <f>'Données démographiques'!C549</f>
        <v>0</v>
      </c>
      <c r="D550" s="170">
        <f>'Données démographiques'!D549</f>
        <v>0</v>
      </c>
      <c r="E550" s="170">
        <f>'Données démographiques'!E549</f>
        <v>0</v>
      </c>
      <c r="F550" s="170">
        <f>'Données démographiques'!F549</f>
        <v>0</v>
      </c>
      <c r="G550" s="102"/>
      <c r="H550" s="273"/>
      <c r="I550" s="274"/>
      <c r="J550" s="274"/>
      <c r="K550" s="273"/>
      <c r="L550" s="257"/>
      <c r="M550" s="274"/>
      <c r="N550" s="273"/>
      <c r="O550" s="257"/>
      <c r="P550" s="278"/>
      <c r="Q550" s="278"/>
      <c r="R550" s="278"/>
      <c r="S550" s="278"/>
      <c r="T550" s="278"/>
      <c r="U550" s="537"/>
      <c r="V550" s="273"/>
      <c r="W550" s="255"/>
      <c r="X550" s="255"/>
      <c r="Y550" s="102"/>
      <c r="Z550" s="273"/>
      <c r="AA550" s="172"/>
      <c r="AB550" s="172"/>
      <c r="AC550" s="102"/>
      <c r="AD550" s="257"/>
      <c r="AE550" s="257"/>
      <c r="AF550" s="273"/>
      <c r="AG550" s="257"/>
      <c r="AH550" s="273"/>
      <c r="AI550" s="273"/>
      <c r="AJ550" s="273"/>
      <c r="AK550" s="262"/>
      <c r="AL550" s="262"/>
      <c r="AM550" s="262"/>
      <c r="AN550" s="262"/>
      <c r="AO550" s="262"/>
      <c r="AP550" s="538"/>
      <c r="AQ550" s="262"/>
      <c r="AR550" s="262"/>
      <c r="AS550" s="262"/>
      <c r="AT550" s="262"/>
      <c r="AU550" s="262"/>
      <c r="AV550" s="262"/>
      <c r="AW550" s="262"/>
      <c r="AX550" s="262"/>
      <c r="AY550" s="262"/>
      <c r="AZ550" s="262"/>
      <c r="BA550" s="262"/>
      <c r="BB550" s="262"/>
      <c r="BC550" s="262"/>
      <c r="BD550" s="262"/>
      <c r="BE550" s="264"/>
      <c r="BF550" s="538"/>
      <c r="BG550" s="576" t="str">
        <f t="shared" si="84"/>
        <v xml:space="preserve"> </v>
      </c>
      <c r="BH550" s="576" t="str">
        <f t="shared" si="86"/>
        <v xml:space="preserve"> </v>
      </c>
      <c r="BI550" s="576" t="str">
        <f t="shared" si="87"/>
        <v xml:space="preserve"> </v>
      </c>
      <c r="BJ550" s="576" t="str">
        <f t="shared" si="88"/>
        <v xml:space="preserve"> </v>
      </c>
      <c r="BK550" s="538"/>
      <c r="BL550" s="257"/>
      <c r="BM550" s="257"/>
      <c r="BN550" s="273"/>
      <c r="BO550" s="257"/>
      <c r="BP550" s="273"/>
      <c r="BQ550" s="273"/>
      <c r="BR550" s="273"/>
      <c r="BS550" s="262"/>
      <c r="BT550" s="262"/>
      <c r="BU550" s="262"/>
      <c r="BV550" s="262"/>
      <c r="BW550" s="262"/>
      <c r="BX550" s="538"/>
      <c r="BY550" s="262"/>
      <c r="BZ550" s="262"/>
      <c r="CA550" s="262"/>
      <c r="CB550" s="262"/>
      <c r="CC550" s="262"/>
      <c r="CD550" s="262"/>
      <c r="CE550" s="262"/>
      <c r="CF550" s="262"/>
      <c r="CG550" s="262"/>
      <c r="CH550" s="262"/>
      <c r="CI550" s="262"/>
      <c r="CJ550" s="262"/>
      <c r="CK550" s="262"/>
      <c r="CL550" s="262"/>
      <c r="CM550" s="264"/>
      <c r="CN550" s="538"/>
      <c r="CO550" s="576" t="str">
        <f t="shared" si="85"/>
        <v xml:space="preserve"> </v>
      </c>
      <c r="CP550" s="576" t="str">
        <f t="shared" si="89"/>
        <v xml:space="preserve"> </v>
      </c>
      <c r="CQ550" s="576" t="str">
        <f t="shared" si="90"/>
        <v xml:space="preserve"> </v>
      </c>
      <c r="CR550" s="576" t="str">
        <f t="shared" si="91"/>
        <v xml:space="preserve"> </v>
      </c>
      <c r="CS550" s="102"/>
      <c r="CT550" s="271"/>
    </row>
    <row r="551" spans="2:98" ht="12.75" x14ac:dyDescent="0.25">
      <c r="B551" s="376">
        <f>'Données démographiques'!B550</f>
        <v>0</v>
      </c>
      <c r="C551" s="376">
        <f>'Données démographiques'!C550</f>
        <v>0</v>
      </c>
      <c r="D551" s="377">
        <f>'Données démographiques'!D550</f>
        <v>0</v>
      </c>
      <c r="E551" s="377">
        <f>'Données démographiques'!E550</f>
        <v>0</v>
      </c>
      <c r="F551" s="377">
        <f>'Données démographiques'!F550</f>
        <v>0</v>
      </c>
      <c r="G551" s="102"/>
      <c r="H551" s="258"/>
      <c r="I551" s="493"/>
      <c r="J551" s="493"/>
      <c r="K551" s="258"/>
      <c r="L551" s="259"/>
      <c r="M551" s="493"/>
      <c r="N551" s="258"/>
      <c r="O551" s="259"/>
      <c r="P551" s="260"/>
      <c r="Q551" s="260"/>
      <c r="R551" s="260"/>
      <c r="S551" s="260"/>
      <c r="T551" s="260"/>
      <c r="U551" s="539"/>
      <c r="V551" s="258"/>
      <c r="W551" s="430"/>
      <c r="X551" s="430"/>
      <c r="Y551" s="102"/>
      <c r="Z551" s="258"/>
      <c r="AA551" s="431"/>
      <c r="AB551" s="431"/>
      <c r="AC551" s="102"/>
      <c r="AD551" s="259"/>
      <c r="AE551" s="259"/>
      <c r="AF551" s="258"/>
      <c r="AG551" s="259"/>
      <c r="AH551" s="258"/>
      <c r="AI551" s="258"/>
      <c r="AJ551" s="258"/>
      <c r="AK551" s="263"/>
      <c r="AL551" s="263"/>
      <c r="AM551" s="263"/>
      <c r="AN551" s="263"/>
      <c r="AO551" s="263"/>
      <c r="AP551" s="538"/>
      <c r="AQ551" s="263"/>
      <c r="AR551" s="263"/>
      <c r="AS551" s="263"/>
      <c r="AT551" s="263"/>
      <c r="AU551" s="263"/>
      <c r="AV551" s="263"/>
      <c r="AW551" s="263"/>
      <c r="AX551" s="263"/>
      <c r="AY551" s="263"/>
      <c r="AZ551" s="263"/>
      <c r="BA551" s="263"/>
      <c r="BB551" s="263"/>
      <c r="BC551" s="263"/>
      <c r="BD551" s="263"/>
      <c r="BE551" s="265"/>
      <c r="BF551" s="538"/>
      <c r="BG551" s="577" t="str">
        <f t="shared" si="84"/>
        <v xml:space="preserve"> </v>
      </c>
      <c r="BH551" s="577" t="str">
        <f t="shared" si="86"/>
        <v xml:space="preserve"> </v>
      </c>
      <c r="BI551" s="577" t="str">
        <f t="shared" si="87"/>
        <v xml:space="preserve"> </v>
      </c>
      <c r="BJ551" s="577" t="str">
        <f t="shared" si="88"/>
        <v xml:space="preserve"> </v>
      </c>
      <c r="BK551" s="538"/>
      <c r="BL551" s="259"/>
      <c r="BM551" s="259"/>
      <c r="BN551" s="258"/>
      <c r="BO551" s="259"/>
      <c r="BP551" s="258"/>
      <c r="BQ551" s="258"/>
      <c r="BR551" s="258"/>
      <c r="BS551" s="263"/>
      <c r="BT551" s="263"/>
      <c r="BU551" s="263"/>
      <c r="BV551" s="263"/>
      <c r="BW551" s="263"/>
      <c r="BX551" s="538"/>
      <c r="BY551" s="263"/>
      <c r="BZ551" s="263"/>
      <c r="CA551" s="263"/>
      <c r="CB551" s="263"/>
      <c r="CC551" s="263"/>
      <c r="CD551" s="263"/>
      <c r="CE551" s="263"/>
      <c r="CF551" s="263"/>
      <c r="CG551" s="263"/>
      <c r="CH551" s="263"/>
      <c r="CI551" s="263"/>
      <c r="CJ551" s="263"/>
      <c r="CK551" s="263"/>
      <c r="CL551" s="263"/>
      <c r="CM551" s="265"/>
      <c r="CN551" s="538"/>
      <c r="CO551" s="577" t="str">
        <f t="shared" si="85"/>
        <v xml:space="preserve"> </v>
      </c>
      <c r="CP551" s="577" t="str">
        <f t="shared" si="89"/>
        <v xml:space="preserve"> </v>
      </c>
      <c r="CQ551" s="577" t="str">
        <f t="shared" si="90"/>
        <v xml:space="preserve"> </v>
      </c>
      <c r="CR551" s="577" t="str">
        <f t="shared" si="91"/>
        <v xml:space="preserve"> </v>
      </c>
      <c r="CS551" s="102"/>
      <c r="CT551" s="530"/>
    </row>
    <row r="552" spans="2:98" ht="12.75" x14ac:dyDescent="0.25">
      <c r="B552" s="169">
        <f>'Données démographiques'!B551</f>
        <v>0</v>
      </c>
      <c r="C552" s="169">
        <f>'Données démographiques'!C551</f>
        <v>0</v>
      </c>
      <c r="D552" s="170">
        <f>'Données démographiques'!D551</f>
        <v>0</v>
      </c>
      <c r="E552" s="170">
        <f>'Données démographiques'!E551</f>
        <v>0</v>
      </c>
      <c r="F552" s="170">
        <f>'Données démographiques'!F551</f>
        <v>0</v>
      </c>
      <c r="G552" s="102"/>
      <c r="H552" s="273"/>
      <c r="I552" s="274"/>
      <c r="J552" s="274"/>
      <c r="K552" s="273"/>
      <c r="L552" s="257"/>
      <c r="M552" s="274"/>
      <c r="N552" s="273"/>
      <c r="O552" s="257"/>
      <c r="P552" s="278"/>
      <c r="Q552" s="278"/>
      <c r="R552" s="278"/>
      <c r="S552" s="278"/>
      <c r="T552" s="278"/>
      <c r="U552" s="537"/>
      <c r="V552" s="273"/>
      <c r="W552" s="255"/>
      <c r="X552" s="255"/>
      <c r="Y552" s="102"/>
      <c r="Z552" s="273"/>
      <c r="AA552" s="172"/>
      <c r="AB552" s="172"/>
      <c r="AC552" s="102"/>
      <c r="AD552" s="257"/>
      <c r="AE552" s="257"/>
      <c r="AF552" s="273"/>
      <c r="AG552" s="257"/>
      <c r="AH552" s="273"/>
      <c r="AI552" s="273"/>
      <c r="AJ552" s="273"/>
      <c r="AK552" s="262"/>
      <c r="AL552" s="262"/>
      <c r="AM552" s="262"/>
      <c r="AN552" s="262"/>
      <c r="AO552" s="262"/>
      <c r="AP552" s="538"/>
      <c r="AQ552" s="262"/>
      <c r="AR552" s="262"/>
      <c r="AS552" s="262"/>
      <c r="AT552" s="262"/>
      <c r="AU552" s="262"/>
      <c r="AV552" s="262"/>
      <c r="AW552" s="262"/>
      <c r="AX552" s="262"/>
      <c r="AY552" s="262"/>
      <c r="AZ552" s="262"/>
      <c r="BA552" s="262"/>
      <c r="BB552" s="262"/>
      <c r="BC552" s="262"/>
      <c r="BD552" s="262"/>
      <c r="BE552" s="264"/>
      <c r="BF552" s="538"/>
      <c r="BG552" s="576" t="str">
        <f t="shared" si="84"/>
        <v xml:space="preserve"> </v>
      </c>
      <c r="BH552" s="576" t="str">
        <f t="shared" si="86"/>
        <v xml:space="preserve"> </v>
      </c>
      <c r="BI552" s="576" t="str">
        <f t="shared" si="87"/>
        <v xml:space="preserve"> </v>
      </c>
      <c r="BJ552" s="576" t="str">
        <f t="shared" si="88"/>
        <v xml:space="preserve"> </v>
      </c>
      <c r="BK552" s="538"/>
      <c r="BL552" s="257"/>
      <c r="BM552" s="257"/>
      <c r="BN552" s="273"/>
      <c r="BO552" s="257"/>
      <c r="BP552" s="273"/>
      <c r="BQ552" s="273"/>
      <c r="BR552" s="273"/>
      <c r="BS552" s="262"/>
      <c r="BT552" s="262"/>
      <c r="BU552" s="262"/>
      <c r="BV552" s="262"/>
      <c r="BW552" s="262"/>
      <c r="BX552" s="538"/>
      <c r="BY552" s="262"/>
      <c r="BZ552" s="262"/>
      <c r="CA552" s="262"/>
      <c r="CB552" s="262"/>
      <c r="CC552" s="262"/>
      <c r="CD552" s="262"/>
      <c r="CE552" s="262"/>
      <c r="CF552" s="262"/>
      <c r="CG552" s="262"/>
      <c r="CH552" s="262"/>
      <c r="CI552" s="262"/>
      <c r="CJ552" s="262"/>
      <c r="CK552" s="262"/>
      <c r="CL552" s="262"/>
      <c r="CM552" s="264"/>
      <c r="CN552" s="538"/>
      <c r="CO552" s="576" t="str">
        <f t="shared" si="85"/>
        <v xml:space="preserve"> </v>
      </c>
      <c r="CP552" s="576" t="str">
        <f t="shared" si="89"/>
        <v xml:space="preserve"> </v>
      </c>
      <c r="CQ552" s="576" t="str">
        <f t="shared" si="90"/>
        <v xml:space="preserve"> </v>
      </c>
      <c r="CR552" s="576" t="str">
        <f t="shared" si="91"/>
        <v xml:space="preserve"> </v>
      </c>
      <c r="CS552" s="102"/>
      <c r="CT552" s="271"/>
    </row>
    <row r="553" spans="2:98" ht="12.75" x14ac:dyDescent="0.25">
      <c r="B553" s="376">
        <f>'Données démographiques'!B552</f>
        <v>0</v>
      </c>
      <c r="C553" s="376">
        <f>'Données démographiques'!C552</f>
        <v>0</v>
      </c>
      <c r="D553" s="377">
        <f>'Données démographiques'!D552</f>
        <v>0</v>
      </c>
      <c r="E553" s="377">
        <f>'Données démographiques'!E552</f>
        <v>0</v>
      </c>
      <c r="F553" s="377">
        <f>'Données démographiques'!F552</f>
        <v>0</v>
      </c>
      <c r="G553" s="102"/>
      <c r="H553" s="258"/>
      <c r="I553" s="493"/>
      <c r="J553" s="493"/>
      <c r="K553" s="258"/>
      <c r="L553" s="259"/>
      <c r="M553" s="493"/>
      <c r="N553" s="258"/>
      <c r="O553" s="259"/>
      <c r="P553" s="260"/>
      <c r="Q553" s="260"/>
      <c r="R553" s="260"/>
      <c r="S553" s="260"/>
      <c r="T553" s="260"/>
      <c r="U553" s="539"/>
      <c r="V553" s="258"/>
      <c r="W553" s="430"/>
      <c r="X553" s="430"/>
      <c r="Y553" s="102"/>
      <c r="Z553" s="258"/>
      <c r="AA553" s="431"/>
      <c r="AB553" s="431"/>
      <c r="AC553" s="102"/>
      <c r="AD553" s="259"/>
      <c r="AE553" s="259"/>
      <c r="AF553" s="258"/>
      <c r="AG553" s="259"/>
      <c r="AH553" s="258"/>
      <c r="AI553" s="258"/>
      <c r="AJ553" s="258"/>
      <c r="AK553" s="263"/>
      <c r="AL553" s="263"/>
      <c r="AM553" s="263"/>
      <c r="AN553" s="263"/>
      <c r="AO553" s="263"/>
      <c r="AP553" s="538"/>
      <c r="AQ553" s="263"/>
      <c r="AR553" s="263"/>
      <c r="AS553" s="263"/>
      <c r="AT553" s="263"/>
      <c r="AU553" s="263"/>
      <c r="AV553" s="263"/>
      <c r="AW553" s="263"/>
      <c r="AX553" s="263"/>
      <c r="AY553" s="263"/>
      <c r="AZ553" s="263"/>
      <c r="BA553" s="263"/>
      <c r="BB553" s="263"/>
      <c r="BC553" s="263"/>
      <c r="BD553" s="263"/>
      <c r="BE553" s="265"/>
      <c r="BF553" s="538"/>
      <c r="BG553" s="577" t="str">
        <f t="shared" si="84"/>
        <v xml:space="preserve"> </v>
      </c>
      <c r="BH553" s="577" t="str">
        <f t="shared" si="86"/>
        <v xml:space="preserve"> </v>
      </c>
      <c r="BI553" s="577" t="str">
        <f t="shared" si="87"/>
        <v xml:space="preserve"> </v>
      </c>
      <c r="BJ553" s="577" t="str">
        <f t="shared" si="88"/>
        <v xml:space="preserve"> </v>
      </c>
      <c r="BK553" s="538"/>
      <c r="BL553" s="259"/>
      <c r="BM553" s="259"/>
      <c r="BN553" s="258"/>
      <c r="BO553" s="259"/>
      <c r="BP553" s="258"/>
      <c r="BQ553" s="258"/>
      <c r="BR553" s="258"/>
      <c r="BS553" s="263"/>
      <c r="BT553" s="263"/>
      <c r="BU553" s="263"/>
      <c r="BV553" s="263"/>
      <c r="BW553" s="263"/>
      <c r="BX553" s="538"/>
      <c r="BY553" s="263"/>
      <c r="BZ553" s="263"/>
      <c r="CA553" s="263"/>
      <c r="CB553" s="263"/>
      <c r="CC553" s="263"/>
      <c r="CD553" s="263"/>
      <c r="CE553" s="263"/>
      <c r="CF553" s="263"/>
      <c r="CG553" s="263"/>
      <c r="CH553" s="263"/>
      <c r="CI553" s="263"/>
      <c r="CJ553" s="263"/>
      <c r="CK553" s="263"/>
      <c r="CL553" s="263"/>
      <c r="CM553" s="265"/>
      <c r="CN553" s="538"/>
      <c r="CO553" s="577" t="str">
        <f t="shared" si="85"/>
        <v xml:space="preserve"> </v>
      </c>
      <c r="CP553" s="577" t="str">
        <f t="shared" si="89"/>
        <v xml:space="preserve"> </v>
      </c>
      <c r="CQ553" s="577" t="str">
        <f t="shared" si="90"/>
        <v xml:space="preserve"> </v>
      </c>
      <c r="CR553" s="577" t="str">
        <f t="shared" si="91"/>
        <v xml:space="preserve"> </v>
      </c>
      <c r="CS553" s="102"/>
      <c r="CT553" s="530"/>
    </row>
    <row r="554" spans="2:98" ht="12.75" x14ac:dyDescent="0.25">
      <c r="B554" s="169">
        <f>'Données démographiques'!B553</f>
        <v>0</v>
      </c>
      <c r="C554" s="169">
        <f>'Données démographiques'!C553</f>
        <v>0</v>
      </c>
      <c r="D554" s="170">
        <f>'Données démographiques'!D553</f>
        <v>0</v>
      </c>
      <c r="E554" s="170">
        <f>'Données démographiques'!E553</f>
        <v>0</v>
      </c>
      <c r="F554" s="170">
        <f>'Données démographiques'!F553</f>
        <v>0</v>
      </c>
      <c r="G554" s="102"/>
      <c r="H554" s="273"/>
      <c r="I554" s="274"/>
      <c r="J554" s="274"/>
      <c r="K554" s="273"/>
      <c r="L554" s="257"/>
      <c r="M554" s="274"/>
      <c r="N554" s="273"/>
      <c r="O554" s="257"/>
      <c r="P554" s="278"/>
      <c r="Q554" s="278"/>
      <c r="R554" s="278"/>
      <c r="S554" s="278"/>
      <c r="T554" s="278"/>
      <c r="U554" s="537"/>
      <c r="V554" s="273"/>
      <c r="W554" s="255"/>
      <c r="X554" s="255"/>
      <c r="Y554" s="102"/>
      <c r="Z554" s="273"/>
      <c r="AA554" s="172"/>
      <c r="AB554" s="172"/>
      <c r="AC554" s="102"/>
      <c r="AD554" s="257"/>
      <c r="AE554" s="257"/>
      <c r="AF554" s="273"/>
      <c r="AG554" s="257"/>
      <c r="AH554" s="273"/>
      <c r="AI554" s="273"/>
      <c r="AJ554" s="273"/>
      <c r="AK554" s="262"/>
      <c r="AL554" s="262"/>
      <c r="AM554" s="262"/>
      <c r="AN554" s="262"/>
      <c r="AO554" s="262"/>
      <c r="AP554" s="538"/>
      <c r="AQ554" s="262"/>
      <c r="AR554" s="262"/>
      <c r="AS554" s="262"/>
      <c r="AT554" s="262"/>
      <c r="AU554" s="262"/>
      <c r="AV554" s="262"/>
      <c r="AW554" s="262"/>
      <c r="AX554" s="262"/>
      <c r="AY554" s="262"/>
      <c r="AZ554" s="262"/>
      <c r="BA554" s="262"/>
      <c r="BB554" s="262"/>
      <c r="BC554" s="262"/>
      <c r="BD554" s="262"/>
      <c r="BE554" s="264"/>
      <c r="BF554" s="538"/>
      <c r="BG554" s="576" t="str">
        <f t="shared" si="84"/>
        <v xml:space="preserve"> </v>
      </c>
      <c r="BH554" s="576" t="str">
        <f t="shared" si="86"/>
        <v xml:space="preserve"> </v>
      </c>
      <c r="BI554" s="576" t="str">
        <f t="shared" si="87"/>
        <v xml:space="preserve"> </v>
      </c>
      <c r="BJ554" s="576" t="str">
        <f t="shared" si="88"/>
        <v xml:space="preserve"> </v>
      </c>
      <c r="BK554" s="538"/>
      <c r="BL554" s="257"/>
      <c r="BM554" s="257"/>
      <c r="BN554" s="273"/>
      <c r="BO554" s="257"/>
      <c r="BP554" s="273"/>
      <c r="BQ554" s="273"/>
      <c r="BR554" s="273"/>
      <c r="BS554" s="262"/>
      <c r="BT554" s="262"/>
      <c r="BU554" s="262"/>
      <c r="BV554" s="262"/>
      <c r="BW554" s="262"/>
      <c r="BX554" s="538"/>
      <c r="BY554" s="262"/>
      <c r="BZ554" s="262"/>
      <c r="CA554" s="262"/>
      <c r="CB554" s="262"/>
      <c r="CC554" s="262"/>
      <c r="CD554" s="262"/>
      <c r="CE554" s="262"/>
      <c r="CF554" s="262"/>
      <c r="CG554" s="262"/>
      <c r="CH554" s="262"/>
      <c r="CI554" s="262"/>
      <c r="CJ554" s="262"/>
      <c r="CK554" s="262"/>
      <c r="CL554" s="262"/>
      <c r="CM554" s="264"/>
      <c r="CN554" s="538"/>
      <c r="CO554" s="576" t="str">
        <f t="shared" si="85"/>
        <v xml:space="preserve"> </v>
      </c>
      <c r="CP554" s="576" t="str">
        <f t="shared" si="89"/>
        <v xml:space="preserve"> </v>
      </c>
      <c r="CQ554" s="576" t="str">
        <f t="shared" si="90"/>
        <v xml:space="preserve"> </v>
      </c>
      <c r="CR554" s="576" t="str">
        <f t="shared" si="91"/>
        <v xml:space="preserve"> </v>
      </c>
      <c r="CS554" s="102"/>
      <c r="CT554" s="271"/>
    </row>
    <row r="555" spans="2:98" ht="12.75" x14ac:dyDescent="0.25">
      <c r="B555" s="376">
        <f>'Données démographiques'!B554</f>
        <v>0</v>
      </c>
      <c r="C555" s="376">
        <f>'Données démographiques'!C554</f>
        <v>0</v>
      </c>
      <c r="D555" s="377">
        <f>'Données démographiques'!D554</f>
        <v>0</v>
      </c>
      <c r="E555" s="377">
        <f>'Données démographiques'!E554</f>
        <v>0</v>
      </c>
      <c r="F555" s="377">
        <f>'Données démographiques'!F554</f>
        <v>0</v>
      </c>
      <c r="G555" s="102"/>
      <c r="H555" s="258"/>
      <c r="I555" s="493"/>
      <c r="J555" s="493"/>
      <c r="K555" s="258"/>
      <c r="L555" s="259"/>
      <c r="M555" s="493"/>
      <c r="N555" s="258"/>
      <c r="O555" s="259"/>
      <c r="P555" s="260"/>
      <c r="Q555" s="260"/>
      <c r="R555" s="260"/>
      <c r="S555" s="260"/>
      <c r="T555" s="260"/>
      <c r="U555" s="539"/>
      <c r="V555" s="258"/>
      <c r="W555" s="430"/>
      <c r="X555" s="430"/>
      <c r="Y555" s="102"/>
      <c r="Z555" s="258"/>
      <c r="AA555" s="431"/>
      <c r="AB555" s="431"/>
      <c r="AC555" s="102"/>
      <c r="AD555" s="259"/>
      <c r="AE555" s="259"/>
      <c r="AF555" s="258"/>
      <c r="AG555" s="259"/>
      <c r="AH555" s="258"/>
      <c r="AI555" s="258"/>
      <c r="AJ555" s="258"/>
      <c r="AK555" s="263"/>
      <c r="AL555" s="263"/>
      <c r="AM555" s="263"/>
      <c r="AN555" s="263"/>
      <c r="AO555" s="263"/>
      <c r="AP555" s="538"/>
      <c r="AQ555" s="263"/>
      <c r="AR555" s="263"/>
      <c r="AS555" s="263"/>
      <c r="AT555" s="263"/>
      <c r="AU555" s="263"/>
      <c r="AV555" s="263"/>
      <c r="AW555" s="263"/>
      <c r="AX555" s="263"/>
      <c r="AY555" s="263"/>
      <c r="AZ555" s="263"/>
      <c r="BA555" s="263"/>
      <c r="BB555" s="263"/>
      <c r="BC555" s="263"/>
      <c r="BD555" s="263"/>
      <c r="BE555" s="265"/>
      <c r="BF555" s="538"/>
      <c r="BG555" s="577" t="str">
        <f t="shared" si="84"/>
        <v xml:space="preserve"> </v>
      </c>
      <c r="BH555" s="577" t="str">
        <f t="shared" si="86"/>
        <v xml:space="preserve"> </v>
      </c>
      <c r="BI555" s="577" t="str">
        <f t="shared" si="87"/>
        <v xml:space="preserve"> </v>
      </c>
      <c r="BJ555" s="577" t="str">
        <f t="shared" si="88"/>
        <v xml:space="preserve"> </v>
      </c>
      <c r="BK555" s="538"/>
      <c r="BL555" s="259"/>
      <c r="BM555" s="259"/>
      <c r="BN555" s="258"/>
      <c r="BO555" s="259"/>
      <c r="BP555" s="258"/>
      <c r="BQ555" s="258"/>
      <c r="BR555" s="258"/>
      <c r="BS555" s="263"/>
      <c r="BT555" s="263"/>
      <c r="BU555" s="263"/>
      <c r="BV555" s="263"/>
      <c r="BW555" s="263"/>
      <c r="BX555" s="538"/>
      <c r="BY555" s="263"/>
      <c r="BZ555" s="263"/>
      <c r="CA555" s="263"/>
      <c r="CB555" s="263"/>
      <c r="CC555" s="263"/>
      <c r="CD555" s="263"/>
      <c r="CE555" s="263"/>
      <c r="CF555" s="263"/>
      <c r="CG555" s="263"/>
      <c r="CH555" s="263"/>
      <c r="CI555" s="263"/>
      <c r="CJ555" s="263"/>
      <c r="CK555" s="263"/>
      <c r="CL555" s="263"/>
      <c r="CM555" s="265"/>
      <c r="CN555" s="538"/>
      <c r="CO555" s="577" t="str">
        <f t="shared" si="85"/>
        <v xml:space="preserve"> </v>
      </c>
      <c r="CP555" s="577" t="str">
        <f t="shared" si="89"/>
        <v xml:space="preserve"> </v>
      </c>
      <c r="CQ555" s="577" t="str">
        <f t="shared" si="90"/>
        <v xml:space="preserve"> </v>
      </c>
      <c r="CR555" s="577" t="str">
        <f t="shared" si="91"/>
        <v xml:space="preserve"> </v>
      </c>
      <c r="CS555" s="102"/>
      <c r="CT555" s="530"/>
    </row>
    <row r="556" spans="2:98" ht="12.75" x14ac:dyDescent="0.25">
      <c r="B556" s="169">
        <f>'Données démographiques'!B555</f>
        <v>0</v>
      </c>
      <c r="C556" s="169">
        <f>'Données démographiques'!C555</f>
        <v>0</v>
      </c>
      <c r="D556" s="170">
        <f>'Données démographiques'!D555</f>
        <v>0</v>
      </c>
      <c r="E556" s="170">
        <f>'Données démographiques'!E555</f>
        <v>0</v>
      </c>
      <c r="F556" s="170">
        <f>'Données démographiques'!F555</f>
        <v>0</v>
      </c>
      <c r="G556" s="102"/>
      <c r="H556" s="273"/>
      <c r="I556" s="274"/>
      <c r="J556" s="274"/>
      <c r="K556" s="273"/>
      <c r="L556" s="257"/>
      <c r="M556" s="274"/>
      <c r="N556" s="273"/>
      <c r="O556" s="257"/>
      <c r="P556" s="278"/>
      <c r="Q556" s="278"/>
      <c r="R556" s="278"/>
      <c r="S556" s="278"/>
      <c r="T556" s="278"/>
      <c r="U556" s="537"/>
      <c r="V556" s="273"/>
      <c r="W556" s="255"/>
      <c r="X556" s="255"/>
      <c r="Y556" s="102"/>
      <c r="Z556" s="273"/>
      <c r="AA556" s="172"/>
      <c r="AB556" s="172"/>
      <c r="AC556" s="102"/>
      <c r="AD556" s="257"/>
      <c r="AE556" s="257"/>
      <c r="AF556" s="273"/>
      <c r="AG556" s="257"/>
      <c r="AH556" s="273"/>
      <c r="AI556" s="273"/>
      <c r="AJ556" s="273"/>
      <c r="AK556" s="262"/>
      <c r="AL556" s="262"/>
      <c r="AM556" s="262"/>
      <c r="AN556" s="262"/>
      <c r="AO556" s="262"/>
      <c r="AP556" s="538"/>
      <c r="AQ556" s="262"/>
      <c r="AR556" s="262"/>
      <c r="AS556" s="262"/>
      <c r="AT556" s="262"/>
      <c r="AU556" s="262"/>
      <c r="AV556" s="262"/>
      <c r="AW556" s="262"/>
      <c r="AX556" s="262"/>
      <c r="AY556" s="262"/>
      <c r="AZ556" s="262"/>
      <c r="BA556" s="262"/>
      <c r="BB556" s="262"/>
      <c r="BC556" s="262"/>
      <c r="BD556" s="262"/>
      <c r="BE556" s="264"/>
      <c r="BF556" s="538"/>
      <c r="BG556" s="576" t="str">
        <f t="shared" si="84"/>
        <v xml:space="preserve"> </v>
      </c>
      <c r="BH556" s="576" t="str">
        <f t="shared" si="86"/>
        <v xml:space="preserve"> </v>
      </c>
      <c r="BI556" s="576" t="str">
        <f t="shared" si="87"/>
        <v xml:space="preserve"> </v>
      </c>
      <c r="BJ556" s="576" t="str">
        <f t="shared" si="88"/>
        <v xml:space="preserve"> </v>
      </c>
      <c r="BK556" s="538"/>
      <c r="BL556" s="257"/>
      <c r="BM556" s="257"/>
      <c r="BN556" s="273"/>
      <c r="BO556" s="257"/>
      <c r="BP556" s="273"/>
      <c r="BQ556" s="273"/>
      <c r="BR556" s="273"/>
      <c r="BS556" s="262"/>
      <c r="BT556" s="262"/>
      <c r="BU556" s="262"/>
      <c r="BV556" s="262"/>
      <c r="BW556" s="262"/>
      <c r="BX556" s="538"/>
      <c r="BY556" s="262"/>
      <c r="BZ556" s="262"/>
      <c r="CA556" s="262"/>
      <c r="CB556" s="262"/>
      <c r="CC556" s="262"/>
      <c r="CD556" s="262"/>
      <c r="CE556" s="262"/>
      <c r="CF556" s="262"/>
      <c r="CG556" s="262"/>
      <c r="CH556" s="262"/>
      <c r="CI556" s="262"/>
      <c r="CJ556" s="262"/>
      <c r="CK556" s="262"/>
      <c r="CL556" s="262"/>
      <c r="CM556" s="264"/>
      <c r="CN556" s="538"/>
      <c r="CO556" s="576" t="str">
        <f t="shared" si="85"/>
        <v xml:space="preserve"> </v>
      </c>
      <c r="CP556" s="576" t="str">
        <f t="shared" si="89"/>
        <v xml:space="preserve"> </v>
      </c>
      <c r="CQ556" s="576" t="str">
        <f t="shared" si="90"/>
        <v xml:space="preserve"> </v>
      </c>
      <c r="CR556" s="576" t="str">
        <f t="shared" si="91"/>
        <v xml:space="preserve"> </v>
      </c>
      <c r="CS556" s="102"/>
      <c r="CT556" s="271"/>
    </row>
    <row r="557" spans="2:98" ht="12.75" x14ac:dyDescent="0.25">
      <c r="B557" s="376">
        <f>'Données démographiques'!B556</f>
        <v>0</v>
      </c>
      <c r="C557" s="376">
        <f>'Données démographiques'!C556</f>
        <v>0</v>
      </c>
      <c r="D557" s="377">
        <f>'Données démographiques'!D556</f>
        <v>0</v>
      </c>
      <c r="E557" s="377">
        <f>'Données démographiques'!E556</f>
        <v>0</v>
      </c>
      <c r="F557" s="377">
        <f>'Données démographiques'!F556</f>
        <v>0</v>
      </c>
      <c r="G557" s="102"/>
      <c r="H557" s="258"/>
      <c r="I557" s="493"/>
      <c r="J557" s="493"/>
      <c r="K557" s="258"/>
      <c r="L557" s="259"/>
      <c r="M557" s="493"/>
      <c r="N557" s="258"/>
      <c r="O557" s="259"/>
      <c r="P557" s="260"/>
      <c r="Q557" s="260"/>
      <c r="R557" s="260"/>
      <c r="S557" s="260"/>
      <c r="T557" s="260"/>
      <c r="U557" s="539"/>
      <c r="V557" s="258"/>
      <c r="W557" s="430"/>
      <c r="X557" s="430"/>
      <c r="Y557" s="102"/>
      <c r="Z557" s="258"/>
      <c r="AA557" s="431"/>
      <c r="AB557" s="431"/>
      <c r="AC557" s="102"/>
      <c r="AD557" s="259"/>
      <c r="AE557" s="259"/>
      <c r="AF557" s="258"/>
      <c r="AG557" s="259"/>
      <c r="AH557" s="258"/>
      <c r="AI557" s="258"/>
      <c r="AJ557" s="258"/>
      <c r="AK557" s="263"/>
      <c r="AL557" s="263"/>
      <c r="AM557" s="263"/>
      <c r="AN557" s="263"/>
      <c r="AO557" s="263"/>
      <c r="AP557" s="538"/>
      <c r="AQ557" s="263"/>
      <c r="AR557" s="263"/>
      <c r="AS557" s="263"/>
      <c r="AT557" s="263"/>
      <c r="AU557" s="263"/>
      <c r="AV557" s="263"/>
      <c r="AW557" s="263"/>
      <c r="AX557" s="263"/>
      <c r="AY557" s="263"/>
      <c r="AZ557" s="263"/>
      <c r="BA557" s="263"/>
      <c r="BB557" s="263"/>
      <c r="BC557" s="263"/>
      <c r="BD557" s="263"/>
      <c r="BE557" s="265"/>
      <c r="BF557" s="538"/>
      <c r="BG557" s="577" t="str">
        <f t="shared" si="84"/>
        <v xml:space="preserve"> </v>
      </c>
      <c r="BH557" s="577" t="str">
        <f t="shared" si="86"/>
        <v xml:space="preserve"> </v>
      </c>
      <c r="BI557" s="577" t="str">
        <f t="shared" si="87"/>
        <v xml:space="preserve"> </v>
      </c>
      <c r="BJ557" s="577" t="str">
        <f t="shared" si="88"/>
        <v xml:space="preserve"> </v>
      </c>
      <c r="BK557" s="538"/>
      <c r="BL557" s="259"/>
      <c r="BM557" s="259"/>
      <c r="BN557" s="258"/>
      <c r="BO557" s="259"/>
      <c r="BP557" s="258"/>
      <c r="BQ557" s="258"/>
      <c r="BR557" s="258"/>
      <c r="BS557" s="263"/>
      <c r="BT557" s="263"/>
      <c r="BU557" s="263"/>
      <c r="BV557" s="263"/>
      <c r="BW557" s="263"/>
      <c r="BX557" s="538"/>
      <c r="BY557" s="263"/>
      <c r="BZ557" s="263"/>
      <c r="CA557" s="263"/>
      <c r="CB557" s="263"/>
      <c r="CC557" s="263"/>
      <c r="CD557" s="263"/>
      <c r="CE557" s="263"/>
      <c r="CF557" s="263"/>
      <c r="CG557" s="263"/>
      <c r="CH557" s="263"/>
      <c r="CI557" s="263"/>
      <c r="CJ557" s="263"/>
      <c r="CK557" s="263"/>
      <c r="CL557" s="263"/>
      <c r="CM557" s="265"/>
      <c r="CN557" s="538"/>
      <c r="CO557" s="577" t="str">
        <f t="shared" si="85"/>
        <v xml:space="preserve"> </v>
      </c>
      <c r="CP557" s="577" t="str">
        <f t="shared" si="89"/>
        <v xml:space="preserve"> </v>
      </c>
      <c r="CQ557" s="577" t="str">
        <f t="shared" si="90"/>
        <v xml:space="preserve"> </v>
      </c>
      <c r="CR557" s="577" t="str">
        <f t="shared" si="91"/>
        <v xml:space="preserve"> </v>
      </c>
      <c r="CS557" s="102"/>
      <c r="CT557" s="530"/>
    </row>
    <row r="558" spans="2:98" ht="12.75" x14ac:dyDescent="0.25">
      <c r="B558" s="169">
        <f>'Données démographiques'!B557</f>
        <v>0</v>
      </c>
      <c r="C558" s="169">
        <f>'Données démographiques'!C557</f>
        <v>0</v>
      </c>
      <c r="D558" s="170">
        <f>'Données démographiques'!D557</f>
        <v>0</v>
      </c>
      <c r="E558" s="170">
        <f>'Données démographiques'!E557</f>
        <v>0</v>
      </c>
      <c r="F558" s="170">
        <f>'Données démographiques'!F557</f>
        <v>0</v>
      </c>
      <c r="G558" s="102"/>
      <c r="H558" s="273"/>
      <c r="I558" s="274"/>
      <c r="J558" s="274"/>
      <c r="K558" s="273"/>
      <c r="L558" s="257"/>
      <c r="M558" s="274"/>
      <c r="N558" s="273"/>
      <c r="O558" s="257"/>
      <c r="P558" s="278"/>
      <c r="Q558" s="278"/>
      <c r="R558" s="278"/>
      <c r="S558" s="278"/>
      <c r="T558" s="278"/>
      <c r="U558" s="537"/>
      <c r="V558" s="273"/>
      <c r="W558" s="255"/>
      <c r="X558" s="255"/>
      <c r="Y558" s="102"/>
      <c r="Z558" s="273"/>
      <c r="AA558" s="172"/>
      <c r="AB558" s="172"/>
      <c r="AC558" s="102"/>
      <c r="AD558" s="257"/>
      <c r="AE558" s="257"/>
      <c r="AF558" s="273"/>
      <c r="AG558" s="257"/>
      <c r="AH558" s="273"/>
      <c r="AI558" s="273"/>
      <c r="AJ558" s="273"/>
      <c r="AK558" s="262"/>
      <c r="AL558" s="262"/>
      <c r="AM558" s="262"/>
      <c r="AN558" s="262"/>
      <c r="AO558" s="262"/>
      <c r="AP558" s="538"/>
      <c r="AQ558" s="262"/>
      <c r="AR558" s="262"/>
      <c r="AS558" s="262"/>
      <c r="AT558" s="262"/>
      <c r="AU558" s="262"/>
      <c r="AV558" s="262"/>
      <c r="AW558" s="262"/>
      <c r="AX558" s="262"/>
      <c r="AY558" s="262"/>
      <c r="AZ558" s="262"/>
      <c r="BA558" s="262"/>
      <c r="BB558" s="262"/>
      <c r="BC558" s="262"/>
      <c r="BD558" s="262"/>
      <c r="BE558" s="264"/>
      <c r="BF558" s="538"/>
      <c r="BG558" s="576" t="str">
        <f t="shared" si="84"/>
        <v xml:space="preserve"> </v>
      </c>
      <c r="BH558" s="576" t="str">
        <f t="shared" si="86"/>
        <v xml:space="preserve"> </v>
      </c>
      <c r="BI558" s="576" t="str">
        <f t="shared" si="87"/>
        <v xml:space="preserve"> </v>
      </c>
      <c r="BJ558" s="576" t="str">
        <f t="shared" si="88"/>
        <v xml:space="preserve"> </v>
      </c>
      <c r="BK558" s="538"/>
      <c r="BL558" s="257"/>
      <c r="BM558" s="257"/>
      <c r="BN558" s="273"/>
      <c r="BO558" s="257"/>
      <c r="BP558" s="273"/>
      <c r="BQ558" s="273"/>
      <c r="BR558" s="273"/>
      <c r="BS558" s="262"/>
      <c r="BT558" s="262"/>
      <c r="BU558" s="262"/>
      <c r="BV558" s="262"/>
      <c r="BW558" s="262"/>
      <c r="BX558" s="538"/>
      <c r="BY558" s="262"/>
      <c r="BZ558" s="262"/>
      <c r="CA558" s="262"/>
      <c r="CB558" s="262"/>
      <c r="CC558" s="262"/>
      <c r="CD558" s="262"/>
      <c r="CE558" s="262"/>
      <c r="CF558" s="262"/>
      <c r="CG558" s="262"/>
      <c r="CH558" s="262"/>
      <c r="CI558" s="262"/>
      <c r="CJ558" s="262"/>
      <c r="CK558" s="262"/>
      <c r="CL558" s="262"/>
      <c r="CM558" s="264"/>
      <c r="CN558" s="538"/>
      <c r="CO558" s="576" t="str">
        <f t="shared" si="85"/>
        <v xml:space="preserve"> </v>
      </c>
      <c r="CP558" s="576" t="str">
        <f t="shared" si="89"/>
        <v xml:space="preserve"> </v>
      </c>
      <c r="CQ558" s="576" t="str">
        <f t="shared" si="90"/>
        <v xml:space="preserve"> </v>
      </c>
      <c r="CR558" s="576" t="str">
        <f t="shared" si="91"/>
        <v xml:space="preserve"> </v>
      </c>
      <c r="CS558" s="102"/>
      <c r="CT558" s="271"/>
    </row>
    <row r="559" spans="2:98" ht="12.75" x14ac:dyDescent="0.25">
      <c r="B559" s="376">
        <f>'Données démographiques'!B558</f>
        <v>0</v>
      </c>
      <c r="C559" s="376">
        <f>'Données démographiques'!C558</f>
        <v>0</v>
      </c>
      <c r="D559" s="377">
        <f>'Données démographiques'!D558</f>
        <v>0</v>
      </c>
      <c r="E559" s="377">
        <f>'Données démographiques'!E558</f>
        <v>0</v>
      </c>
      <c r="F559" s="377">
        <f>'Données démographiques'!F558</f>
        <v>0</v>
      </c>
      <c r="G559" s="102"/>
      <c r="H559" s="258"/>
      <c r="I559" s="493"/>
      <c r="J559" s="493"/>
      <c r="K559" s="258"/>
      <c r="L559" s="259"/>
      <c r="M559" s="493"/>
      <c r="N559" s="258"/>
      <c r="O559" s="259"/>
      <c r="P559" s="260"/>
      <c r="Q559" s="260"/>
      <c r="R559" s="260"/>
      <c r="S559" s="260"/>
      <c r="T559" s="260"/>
      <c r="U559" s="539"/>
      <c r="V559" s="258"/>
      <c r="W559" s="430"/>
      <c r="X559" s="430"/>
      <c r="Y559" s="102"/>
      <c r="Z559" s="258"/>
      <c r="AA559" s="431"/>
      <c r="AB559" s="431"/>
      <c r="AC559" s="102"/>
      <c r="AD559" s="259"/>
      <c r="AE559" s="259"/>
      <c r="AF559" s="258"/>
      <c r="AG559" s="259"/>
      <c r="AH559" s="258"/>
      <c r="AI559" s="258"/>
      <c r="AJ559" s="258"/>
      <c r="AK559" s="263"/>
      <c r="AL559" s="263"/>
      <c r="AM559" s="263"/>
      <c r="AN559" s="263"/>
      <c r="AO559" s="263"/>
      <c r="AP559" s="538"/>
      <c r="AQ559" s="263"/>
      <c r="AR559" s="263"/>
      <c r="AS559" s="263"/>
      <c r="AT559" s="263"/>
      <c r="AU559" s="263"/>
      <c r="AV559" s="263"/>
      <c r="AW559" s="263"/>
      <c r="AX559" s="263"/>
      <c r="AY559" s="263"/>
      <c r="AZ559" s="263"/>
      <c r="BA559" s="263"/>
      <c r="BB559" s="263"/>
      <c r="BC559" s="263"/>
      <c r="BD559" s="263"/>
      <c r="BE559" s="265"/>
      <c r="BF559" s="538"/>
      <c r="BG559" s="577" t="str">
        <f t="shared" si="84"/>
        <v xml:space="preserve"> </v>
      </c>
      <c r="BH559" s="577" t="str">
        <f t="shared" si="86"/>
        <v xml:space="preserve"> </v>
      </c>
      <c r="BI559" s="577" t="str">
        <f t="shared" si="87"/>
        <v xml:space="preserve"> </v>
      </c>
      <c r="BJ559" s="577" t="str">
        <f t="shared" si="88"/>
        <v xml:space="preserve"> </v>
      </c>
      <c r="BK559" s="538"/>
      <c r="BL559" s="259"/>
      <c r="BM559" s="259"/>
      <c r="BN559" s="258"/>
      <c r="BO559" s="259"/>
      <c r="BP559" s="258"/>
      <c r="BQ559" s="258"/>
      <c r="BR559" s="258"/>
      <c r="BS559" s="263"/>
      <c r="BT559" s="263"/>
      <c r="BU559" s="263"/>
      <c r="BV559" s="263"/>
      <c r="BW559" s="263"/>
      <c r="BX559" s="538"/>
      <c r="BY559" s="263"/>
      <c r="BZ559" s="263"/>
      <c r="CA559" s="263"/>
      <c r="CB559" s="263"/>
      <c r="CC559" s="263"/>
      <c r="CD559" s="263"/>
      <c r="CE559" s="263"/>
      <c r="CF559" s="263"/>
      <c r="CG559" s="263"/>
      <c r="CH559" s="263"/>
      <c r="CI559" s="263"/>
      <c r="CJ559" s="263"/>
      <c r="CK559" s="263"/>
      <c r="CL559" s="263"/>
      <c r="CM559" s="265"/>
      <c r="CN559" s="538"/>
      <c r="CO559" s="577" t="str">
        <f t="shared" si="85"/>
        <v xml:space="preserve"> </v>
      </c>
      <c r="CP559" s="577" t="str">
        <f t="shared" si="89"/>
        <v xml:space="preserve"> </v>
      </c>
      <c r="CQ559" s="577" t="str">
        <f t="shared" si="90"/>
        <v xml:space="preserve"> </v>
      </c>
      <c r="CR559" s="577" t="str">
        <f t="shared" si="91"/>
        <v xml:space="preserve"> </v>
      </c>
      <c r="CS559" s="102"/>
      <c r="CT559" s="530"/>
    </row>
    <row r="560" spans="2:98" ht="12.75" x14ac:dyDescent="0.25">
      <c r="B560" s="169">
        <f>'Données démographiques'!B559</f>
        <v>0</v>
      </c>
      <c r="C560" s="169">
        <f>'Données démographiques'!C559</f>
        <v>0</v>
      </c>
      <c r="D560" s="170">
        <f>'Données démographiques'!D559</f>
        <v>0</v>
      </c>
      <c r="E560" s="170">
        <f>'Données démographiques'!E559</f>
        <v>0</v>
      </c>
      <c r="F560" s="170">
        <f>'Données démographiques'!F559</f>
        <v>0</v>
      </c>
      <c r="G560" s="102"/>
      <c r="H560" s="273"/>
      <c r="I560" s="274"/>
      <c r="J560" s="274"/>
      <c r="K560" s="273"/>
      <c r="L560" s="257"/>
      <c r="M560" s="274"/>
      <c r="N560" s="273"/>
      <c r="O560" s="257"/>
      <c r="P560" s="278"/>
      <c r="Q560" s="278"/>
      <c r="R560" s="278"/>
      <c r="S560" s="278"/>
      <c r="T560" s="278"/>
      <c r="U560" s="537"/>
      <c r="V560" s="273"/>
      <c r="W560" s="255"/>
      <c r="X560" s="255"/>
      <c r="Y560" s="102"/>
      <c r="Z560" s="273"/>
      <c r="AA560" s="172"/>
      <c r="AB560" s="172"/>
      <c r="AC560" s="102"/>
      <c r="AD560" s="257"/>
      <c r="AE560" s="257"/>
      <c r="AF560" s="273"/>
      <c r="AG560" s="257"/>
      <c r="AH560" s="273"/>
      <c r="AI560" s="273"/>
      <c r="AJ560" s="273"/>
      <c r="AK560" s="262"/>
      <c r="AL560" s="262"/>
      <c r="AM560" s="262"/>
      <c r="AN560" s="262"/>
      <c r="AO560" s="262"/>
      <c r="AP560" s="538"/>
      <c r="AQ560" s="262"/>
      <c r="AR560" s="262"/>
      <c r="AS560" s="262"/>
      <c r="AT560" s="262"/>
      <c r="AU560" s="262"/>
      <c r="AV560" s="262"/>
      <c r="AW560" s="262"/>
      <c r="AX560" s="262"/>
      <c r="AY560" s="262"/>
      <c r="AZ560" s="262"/>
      <c r="BA560" s="262"/>
      <c r="BB560" s="262"/>
      <c r="BC560" s="262"/>
      <c r="BD560" s="262"/>
      <c r="BE560" s="264"/>
      <c r="BF560" s="538"/>
      <c r="BG560" s="576" t="str">
        <f t="shared" si="84"/>
        <v xml:space="preserve"> </v>
      </c>
      <c r="BH560" s="576" t="str">
        <f t="shared" si="86"/>
        <v xml:space="preserve"> </v>
      </c>
      <c r="BI560" s="576" t="str">
        <f t="shared" si="87"/>
        <v xml:space="preserve"> </v>
      </c>
      <c r="BJ560" s="576" t="str">
        <f t="shared" si="88"/>
        <v xml:space="preserve"> </v>
      </c>
      <c r="BK560" s="538"/>
      <c r="BL560" s="257"/>
      <c r="BM560" s="257"/>
      <c r="BN560" s="273"/>
      <c r="BO560" s="257"/>
      <c r="BP560" s="273"/>
      <c r="BQ560" s="273"/>
      <c r="BR560" s="273"/>
      <c r="BS560" s="262"/>
      <c r="BT560" s="262"/>
      <c r="BU560" s="262"/>
      <c r="BV560" s="262"/>
      <c r="BW560" s="262"/>
      <c r="BX560" s="538"/>
      <c r="BY560" s="262"/>
      <c r="BZ560" s="262"/>
      <c r="CA560" s="262"/>
      <c r="CB560" s="262"/>
      <c r="CC560" s="262"/>
      <c r="CD560" s="262"/>
      <c r="CE560" s="262"/>
      <c r="CF560" s="262"/>
      <c r="CG560" s="262"/>
      <c r="CH560" s="262"/>
      <c r="CI560" s="262"/>
      <c r="CJ560" s="262"/>
      <c r="CK560" s="262"/>
      <c r="CL560" s="262"/>
      <c r="CM560" s="264"/>
      <c r="CN560" s="538"/>
      <c r="CO560" s="576" t="str">
        <f t="shared" si="85"/>
        <v xml:space="preserve"> </v>
      </c>
      <c r="CP560" s="576" t="str">
        <f t="shared" si="89"/>
        <v xml:space="preserve"> </v>
      </c>
      <c r="CQ560" s="576" t="str">
        <f t="shared" si="90"/>
        <v xml:space="preserve"> </v>
      </c>
      <c r="CR560" s="576" t="str">
        <f t="shared" si="91"/>
        <v xml:space="preserve"> </v>
      </c>
      <c r="CS560" s="102"/>
      <c r="CT560" s="271"/>
    </row>
    <row r="561" spans="2:98" ht="12.75" x14ac:dyDescent="0.25">
      <c r="B561" s="376">
        <f>'Données démographiques'!B560</f>
        <v>0</v>
      </c>
      <c r="C561" s="376">
        <f>'Données démographiques'!C560</f>
        <v>0</v>
      </c>
      <c r="D561" s="377">
        <f>'Données démographiques'!D560</f>
        <v>0</v>
      </c>
      <c r="E561" s="377">
        <f>'Données démographiques'!E560</f>
        <v>0</v>
      </c>
      <c r="F561" s="377">
        <f>'Données démographiques'!F560</f>
        <v>0</v>
      </c>
      <c r="G561" s="102"/>
      <c r="H561" s="258"/>
      <c r="I561" s="493"/>
      <c r="J561" s="493"/>
      <c r="K561" s="258"/>
      <c r="L561" s="259"/>
      <c r="M561" s="493"/>
      <c r="N561" s="258"/>
      <c r="O561" s="259"/>
      <c r="P561" s="260"/>
      <c r="Q561" s="260"/>
      <c r="R561" s="260"/>
      <c r="S561" s="260"/>
      <c r="T561" s="260"/>
      <c r="U561" s="539"/>
      <c r="V561" s="258"/>
      <c r="W561" s="430"/>
      <c r="X561" s="430"/>
      <c r="Y561" s="102"/>
      <c r="Z561" s="258"/>
      <c r="AA561" s="431"/>
      <c r="AB561" s="431"/>
      <c r="AC561" s="102"/>
      <c r="AD561" s="259"/>
      <c r="AE561" s="259"/>
      <c r="AF561" s="258"/>
      <c r="AG561" s="259"/>
      <c r="AH561" s="258"/>
      <c r="AI561" s="258"/>
      <c r="AJ561" s="258"/>
      <c r="AK561" s="263"/>
      <c r="AL561" s="263"/>
      <c r="AM561" s="263"/>
      <c r="AN561" s="263"/>
      <c r="AO561" s="263"/>
      <c r="AP561" s="538"/>
      <c r="AQ561" s="263"/>
      <c r="AR561" s="263"/>
      <c r="AS561" s="263"/>
      <c r="AT561" s="263"/>
      <c r="AU561" s="263"/>
      <c r="AV561" s="263"/>
      <c r="AW561" s="263"/>
      <c r="AX561" s="263"/>
      <c r="AY561" s="263"/>
      <c r="AZ561" s="263"/>
      <c r="BA561" s="263"/>
      <c r="BB561" s="263"/>
      <c r="BC561" s="263"/>
      <c r="BD561" s="263"/>
      <c r="BE561" s="265"/>
      <c r="BF561" s="538"/>
      <c r="BG561" s="577" t="str">
        <f t="shared" si="84"/>
        <v xml:space="preserve"> </v>
      </c>
      <c r="BH561" s="577" t="str">
        <f t="shared" si="86"/>
        <v xml:space="preserve"> </v>
      </c>
      <c r="BI561" s="577" t="str">
        <f t="shared" si="87"/>
        <v xml:space="preserve"> </v>
      </c>
      <c r="BJ561" s="577" t="str">
        <f t="shared" si="88"/>
        <v xml:space="preserve"> </v>
      </c>
      <c r="BK561" s="538"/>
      <c r="BL561" s="259"/>
      <c r="BM561" s="259"/>
      <c r="BN561" s="258"/>
      <c r="BO561" s="259"/>
      <c r="BP561" s="258"/>
      <c r="BQ561" s="258"/>
      <c r="BR561" s="258"/>
      <c r="BS561" s="263"/>
      <c r="BT561" s="263"/>
      <c r="BU561" s="263"/>
      <c r="BV561" s="263"/>
      <c r="BW561" s="263"/>
      <c r="BX561" s="538"/>
      <c r="BY561" s="263"/>
      <c r="BZ561" s="263"/>
      <c r="CA561" s="263"/>
      <c r="CB561" s="263"/>
      <c r="CC561" s="263"/>
      <c r="CD561" s="263"/>
      <c r="CE561" s="263"/>
      <c r="CF561" s="263"/>
      <c r="CG561" s="263"/>
      <c r="CH561" s="263"/>
      <c r="CI561" s="263"/>
      <c r="CJ561" s="263"/>
      <c r="CK561" s="263"/>
      <c r="CL561" s="263"/>
      <c r="CM561" s="265"/>
      <c r="CN561" s="538"/>
      <c r="CO561" s="577" t="str">
        <f t="shared" si="85"/>
        <v xml:space="preserve"> </v>
      </c>
      <c r="CP561" s="577" t="str">
        <f t="shared" si="89"/>
        <v xml:space="preserve"> </v>
      </c>
      <c r="CQ561" s="577" t="str">
        <f t="shared" si="90"/>
        <v xml:space="preserve"> </v>
      </c>
      <c r="CR561" s="577" t="str">
        <f t="shared" si="91"/>
        <v xml:space="preserve"> </v>
      </c>
      <c r="CS561" s="102"/>
      <c r="CT561" s="530"/>
    </row>
    <row r="562" spans="2:98" ht="12.75" x14ac:dyDescent="0.25">
      <c r="B562" s="169">
        <f>'Données démographiques'!B561</f>
        <v>0</v>
      </c>
      <c r="C562" s="169">
        <f>'Données démographiques'!C561</f>
        <v>0</v>
      </c>
      <c r="D562" s="170">
        <f>'Données démographiques'!D561</f>
        <v>0</v>
      </c>
      <c r="E562" s="170">
        <f>'Données démographiques'!E561</f>
        <v>0</v>
      </c>
      <c r="F562" s="170">
        <f>'Données démographiques'!F561</f>
        <v>0</v>
      </c>
      <c r="G562" s="102"/>
      <c r="H562" s="273"/>
      <c r="I562" s="274"/>
      <c r="J562" s="274"/>
      <c r="K562" s="273"/>
      <c r="L562" s="257"/>
      <c r="M562" s="274"/>
      <c r="N562" s="273"/>
      <c r="O562" s="257"/>
      <c r="P562" s="278"/>
      <c r="Q562" s="278"/>
      <c r="R562" s="278"/>
      <c r="S562" s="278"/>
      <c r="T562" s="278"/>
      <c r="U562" s="537"/>
      <c r="V562" s="273"/>
      <c r="W562" s="255"/>
      <c r="X562" s="255"/>
      <c r="Y562" s="102"/>
      <c r="Z562" s="273"/>
      <c r="AA562" s="172"/>
      <c r="AB562" s="172"/>
      <c r="AC562" s="102"/>
      <c r="AD562" s="257"/>
      <c r="AE562" s="257"/>
      <c r="AF562" s="273"/>
      <c r="AG562" s="257"/>
      <c r="AH562" s="273"/>
      <c r="AI562" s="273"/>
      <c r="AJ562" s="273"/>
      <c r="AK562" s="262"/>
      <c r="AL562" s="262"/>
      <c r="AM562" s="262"/>
      <c r="AN562" s="262"/>
      <c r="AO562" s="262"/>
      <c r="AP562" s="538"/>
      <c r="AQ562" s="262"/>
      <c r="AR562" s="262"/>
      <c r="AS562" s="262"/>
      <c r="AT562" s="262"/>
      <c r="AU562" s="262"/>
      <c r="AV562" s="262"/>
      <c r="AW562" s="262"/>
      <c r="AX562" s="262"/>
      <c r="AY562" s="262"/>
      <c r="AZ562" s="262"/>
      <c r="BA562" s="262"/>
      <c r="BB562" s="262"/>
      <c r="BC562" s="262"/>
      <c r="BD562" s="262"/>
      <c r="BE562" s="264"/>
      <c r="BF562" s="538"/>
      <c r="BG562" s="576" t="str">
        <f t="shared" si="84"/>
        <v xml:space="preserve"> </v>
      </c>
      <c r="BH562" s="576" t="str">
        <f t="shared" si="86"/>
        <v xml:space="preserve"> </v>
      </c>
      <c r="BI562" s="576" t="str">
        <f t="shared" si="87"/>
        <v xml:space="preserve"> </v>
      </c>
      <c r="BJ562" s="576" t="str">
        <f t="shared" si="88"/>
        <v xml:space="preserve"> </v>
      </c>
      <c r="BK562" s="538"/>
      <c r="BL562" s="257"/>
      <c r="BM562" s="257"/>
      <c r="BN562" s="273"/>
      <c r="BO562" s="257"/>
      <c r="BP562" s="273"/>
      <c r="BQ562" s="273"/>
      <c r="BR562" s="273"/>
      <c r="BS562" s="262"/>
      <c r="BT562" s="262"/>
      <c r="BU562" s="262"/>
      <c r="BV562" s="262"/>
      <c r="BW562" s="262"/>
      <c r="BX562" s="538"/>
      <c r="BY562" s="262"/>
      <c r="BZ562" s="262"/>
      <c r="CA562" s="262"/>
      <c r="CB562" s="262"/>
      <c r="CC562" s="262"/>
      <c r="CD562" s="262"/>
      <c r="CE562" s="262"/>
      <c r="CF562" s="262"/>
      <c r="CG562" s="262"/>
      <c r="CH562" s="262"/>
      <c r="CI562" s="262"/>
      <c r="CJ562" s="262"/>
      <c r="CK562" s="262"/>
      <c r="CL562" s="262"/>
      <c r="CM562" s="264"/>
      <c r="CN562" s="538"/>
      <c r="CO562" s="576" t="str">
        <f t="shared" si="85"/>
        <v xml:space="preserve"> </v>
      </c>
      <c r="CP562" s="576" t="str">
        <f t="shared" si="89"/>
        <v xml:space="preserve"> </v>
      </c>
      <c r="CQ562" s="576" t="str">
        <f t="shared" si="90"/>
        <v xml:space="preserve"> </v>
      </c>
      <c r="CR562" s="576" t="str">
        <f t="shared" si="91"/>
        <v xml:space="preserve"> </v>
      </c>
      <c r="CS562" s="102"/>
      <c r="CT562" s="271"/>
    </row>
    <row r="563" spans="2:98" ht="12.75" x14ac:dyDescent="0.25">
      <c r="B563" s="376">
        <f>'Données démographiques'!B562</f>
        <v>0</v>
      </c>
      <c r="C563" s="376">
        <f>'Données démographiques'!C562</f>
        <v>0</v>
      </c>
      <c r="D563" s="377">
        <f>'Données démographiques'!D562</f>
        <v>0</v>
      </c>
      <c r="E563" s="377">
        <f>'Données démographiques'!E562</f>
        <v>0</v>
      </c>
      <c r="F563" s="377">
        <f>'Données démographiques'!F562</f>
        <v>0</v>
      </c>
      <c r="G563" s="102"/>
      <c r="H563" s="258"/>
      <c r="I563" s="493"/>
      <c r="J563" s="493"/>
      <c r="K563" s="258"/>
      <c r="L563" s="259"/>
      <c r="M563" s="493"/>
      <c r="N563" s="258"/>
      <c r="O563" s="259"/>
      <c r="P563" s="260"/>
      <c r="Q563" s="260"/>
      <c r="R563" s="260"/>
      <c r="S563" s="260"/>
      <c r="T563" s="260"/>
      <c r="U563" s="539"/>
      <c r="V563" s="258"/>
      <c r="W563" s="430"/>
      <c r="X563" s="430"/>
      <c r="Y563" s="102"/>
      <c r="Z563" s="258"/>
      <c r="AA563" s="431"/>
      <c r="AB563" s="431"/>
      <c r="AC563" s="102"/>
      <c r="AD563" s="259"/>
      <c r="AE563" s="259"/>
      <c r="AF563" s="258"/>
      <c r="AG563" s="259"/>
      <c r="AH563" s="258"/>
      <c r="AI563" s="258"/>
      <c r="AJ563" s="258"/>
      <c r="AK563" s="263"/>
      <c r="AL563" s="263"/>
      <c r="AM563" s="263"/>
      <c r="AN563" s="263"/>
      <c r="AO563" s="263"/>
      <c r="AP563" s="538"/>
      <c r="AQ563" s="263"/>
      <c r="AR563" s="263"/>
      <c r="AS563" s="263"/>
      <c r="AT563" s="263"/>
      <c r="AU563" s="263"/>
      <c r="AV563" s="263"/>
      <c r="AW563" s="263"/>
      <c r="AX563" s="263"/>
      <c r="AY563" s="263"/>
      <c r="AZ563" s="263"/>
      <c r="BA563" s="263"/>
      <c r="BB563" s="263"/>
      <c r="BC563" s="263"/>
      <c r="BD563" s="263"/>
      <c r="BE563" s="265"/>
      <c r="BF563" s="538"/>
      <c r="BG563" s="577" t="str">
        <f t="shared" si="84"/>
        <v xml:space="preserve"> </v>
      </c>
      <c r="BH563" s="577" t="str">
        <f t="shared" si="86"/>
        <v xml:space="preserve"> </v>
      </c>
      <c r="BI563" s="577" t="str">
        <f t="shared" si="87"/>
        <v xml:space="preserve"> </v>
      </c>
      <c r="BJ563" s="577" t="str">
        <f t="shared" si="88"/>
        <v xml:space="preserve"> </v>
      </c>
      <c r="BK563" s="538"/>
      <c r="BL563" s="259"/>
      <c r="BM563" s="259"/>
      <c r="BN563" s="258"/>
      <c r="BO563" s="259"/>
      <c r="BP563" s="258"/>
      <c r="BQ563" s="258"/>
      <c r="BR563" s="258"/>
      <c r="BS563" s="263"/>
      <c r="BT563" s="263"/>
      <c r="BU563" s="263"/>
      <c r="BV563" s="263"/>
      <c r="BW563" s="263"/>
      <c r="BX563" s="538"/>
      <c r="BY563" s="263"/>
      <c r="BZ563" s="263"/>
      <c r="CA563" s="263"/>
      <c r="CB563" s="263"/>
      <c r="CC563" s="263"/>
      <c r="CD563" s="263"/>
      <c r="CE563" s="263"/>
      <c r="CF563" s="263"/>
      <c r="CG563" s="263"/>
      <c r="CH563" s="263"/>
      <c r="CI563" s="263"/>
      <c r="CJ563" s="263"/>
      <c r="CK563" s="263"/>
      <c r="CL563" s="263"/>
      <c r="CM563" s="265"/>
      <c r="CN563" s="538"/>
      <c r="CO563" s="577" t="str">
        <f t="shared" si="85"/>
        <v xml:space="preserve"> </v>
      </c>
      <c r="CP563" s="577" t="str">
        <f t="shared" si="89"/>
        <v xml:space="preserve"> </v>
      </c>
      <c r="CQ563" s="577" t="str">
        <f t="shared" si="90"/>
        <v xml:space="preserve"> </v>
      </c>
      <c r="CR563" s="577" t="str">
        <f t="shared" si="91"/>
        <v xml:space="preserve"> </v>
      </c>
      <c r="CS563" s="102"/>
      <c r="CT563" s="530"/>
    </row>
    <row r="564" spans="2:98" ht="12.75" x14ac:dyDescent="0.25">
      <c r="B564" s="169">
        <f>'Données démographiques'!B563</f>
        <v>0</v>
      </c>
      <c r="C564" s="169">
        <f>'Données démographiques'!C563</f>
        <v>0</v>
      </c>
      <c r="D564" s="170">
        <f>'Données démographiques'!D563</f>
        <v>0</v>
      </c>
      <c r="E564" s="170">
        <f>'Données démographiques'!E563</f>
        <v>0</v>
      </c>
      <c r="F564" s="170">
        <f>'Données démographiques'!F563</f>
        <v>0</v>
      </c>
      <c r="G564" s="102"/>
      <c r="H564" s="273"/>
      <c r="I564" s="274"/>
      <c r="J564" s="274"/>
      <c r="K564" s="273"/>
      <c r="L564" s="257"/>
      <c r="M564" s="274"/>
      <c r="N564" s="273"/>
      <c r="O564" s="257"/>
      <c r="P564" s="278"/>
      <c r="Q564" s="278"/>
      <c r="R564" s="278"/>
      <c r="S564" s="278"/>
      <c r="T564" s="278"/>
      <c r="U564" s="537"/>
      <c r="V564" s="273"/>
      <c r="W564" s="255"/>
      <c r="X564" s="255"/>
      <c r="Y564" s="102"/>
      <c r="Z564" s="273"/>
      <c r="AA564" s="172"/>
      <c r="AB564" s="172"/>
      <c r="AC564" s="102"/>
      <c r="AD564" s="257"/>
      <c r="AE564" s="257"/>
      <c r="AF564" s="273"/>
      <c r="AG564" s="257"/>
      <c r="AH564" s="273"/>
      <c r="AI564" s="273"/>
      <c r="AJ564" s="273"/>
      <c r="AK564" s="262"/>
      <c r="AL564" s="262"/>
      <c r="AM564" s="262"/>
      <c r="AN564" s="262"/>
      <c r="AO564" s="262"/>
      <c r="AP564" s="538"/>
      <c r="AQ564" s="262"/>
      <c r="AR564" s="262"/>
      <c r="AS564" s="262"/>
      <c r="AT564" s="262"/>
      <c r="AU564" s="262"/>
      <c r="AV564" s="262"/>
      <c r="AW564" s="262"/>
      <c r="AX564" s="262"/>
      <c r="AY564" s="262"/>
      <c r="AZ564" s="262"/>
      <c r="BA564" s="262"/>
      <c r="BB564" s="262"/>
      <c r="BC564" s="262"/>
      <c r="BD564" s="262"/>
      <c r="BE564" s="264"/>
      <c r="BF564" s="538"/>
      <c r="BG564" s="576" t="str">
        <f t="shared" si="84"/>
        <v xml:space="preserve"> </v>
      </c>
      <c r="BH564" s="576" t="str">
        <f t="shared" si="86"/>
        <v xml:space="preserve"> </v>
      </c>
      <c r="BI564" s="576" t="str">
        <f t="shared" si="87"/>
        <v xml:space="preserve"> </v>
      </c>
      <c r="BJ564" s="576" t="str">
        <f t="shared" si="88"/>
        <v xml:space="preserve"> </v>
      </c>
      <c r="BK564" s="538"/>
      <c r="BL564" s="257"/>
      <c r="BM564" s="257"/>
      <c r="BN564" s="273"/>
      <c r="BO564" s="257"/>
      <c r="BP564" s="273"/>
      <c r="BQ564" s="273"/>
      <c r="BR564" s="273"/>
      <c r="BS564" s="262"/>
      <c r="BT564" s="262"/>
      <c r="BU564" s="262"/>
      <c r="BV564" s="262"/>
      <c r="BW564" s="262"/>
      <c r="BX564" s="538"/>
      <c r="BY564" s="262"/>
      <c r="BZ564" s="262"/>
      <c r="CA564" s="262"/>
      <c r="CB564" s="262"/>
      <c r="CC564" s="262"/>
      <c r="CD564" s="262"/>
      <c r="CE564" s="262"/>
      <c r="CF564" s="262"/>
      <c r="CG564" s="262"/>
      <c r="CH564" s="262"/>
      <c r="CI564" s="262"/>
      <c r="CJ564" s="262"/>
      <c r="CK564" s="262"/>
      <c r="CL564" s="262"/>
      <c r="CM564" s="264"/>
      <c r="CN564" s="538"/>
      <c r="CO564" s="576" t="str">
        <f t="shared" si="85"/>
        <v xml:space="preserve"> </v>
      </c>
      <c r="CP564" s="576" t="str">
        <f t="shared" si="89"/>
        <v xml:space="preserve"> </v>
      </c>
      <c r="CQ564" s="576" t="str">
        <f t="shared" si="90"/>
        <v xml:space="preserve"> </v>
      </c>
      <c r="CR564" s="576" t="str">
        <f t="shared" si="91"/>
        <v xml:space="preserve"> </v>
      </c>
      <c r="CS564" s="102"/>
      <c r="CT564" s="271"/>
    </row>
    <row r="565" spans="2:98" ht="12.75" x14ac:dyDescent="0.25">
      <c r="B565" s="376">
        <f>'Données démographiques'!B564</f>
        <v>0</v>
      </c>
      <c r="C565" s="376">
        <f>'Données démographiques'!C564</f>
        <v>0</v>
      </c>
      <c r="D565" s="377">
        <f>'Données démographiques'!D564</f>
        <v>0</v>
      </c>
      <c r="E565" s="377">
        <f>'Données démographiques'!E564</f>
        <v>0</v>
      </c>
      <c r="F565" s="377">
        <f>'Données démographiques'!F564</f>
        <v>0</v>
      </c>
      <c r="G565" s="102"/>
      <c r="H565" s="258"/>
      <c r="I565" s="493"/>
      <c r="J565" s="493"/>
      <c r="K565" s="258"/>
      <c r="L565" s="259"/>
      <c r="M565" s="493"/>
      <c r="N565" s="258"/>
      <c r="O565" s="259"/>
      <c r="P565" s="260"/>
      <c r="Q565" s="260"/>
      <c r="R565" s="260"/>
      <c r="S565" s="260"/>
      <c r="T565" s="260"/>
      <c r="U565" s="539"/>
      <c r="V565" s="258"/>
      <c r="W565" s="430"/>
      <c r="X565" s="430"/>
      <c r="Y565" s="102"/>
      <c r="Z565" s="258"/>
      <c r="AA565" s="431"/>
      <c r="AB565" s="431"/>
      <c r="AC565" s="102"/>
      <c r="AD565" s="259"/>
      <c r="AE565" s="259"/>
      <c r="AF565" s="258"/>
      <c r="AG565" s="259"/>
      <c r="AH565" s="258"/>
      <c r="AI565" s="258"/>
      <c r="AJ565" s="258"/>
      <c r="AK565" s="263"/>
      <c r="AL565" s="263"/>
      <c r="AM565" s="263"/>
      <c r="AN565" s="263"/>
      <c r="AO565" s="263"/>
      <c r="AP565" s="538"/>
      <c r="AQ565" s="263"/>
      <c r="AR565" s="263"/>
      <c r="AS565" s="263"/>
      <c r="AT565" s="263"/>
      <c r="AU565" s="263"/>
      <c r="AV565" s="263"/>
      <c r="AW565" s="263"/>
      <c r="AX565" s="263"/>
      <c r="AY565" s="263"/>
      <c r="AZ565" s="263"/>
      <c r="BA565" s="263"/>
      <c r="BB565" s="263"/>
      <c r="BC565" s="263"/>
      <c r="BD565" s="263"/>
      <c r="BE565" s="265"/>
      <c r="BF565" s="538"/>
      <c r="BG565" s="577" t="str">
        <f t="shared" si="84"/>
        <v xml:space="preserve"> </v>
      </c>
      <c r="BH565" s="577" t="str">
        <f t="shared" si="86"/>
        <v xml:space="preserve"> </v>
      </c>
      <c r="BI565" s="577" t="str">
        <f t="shared" si="87"/>
        <v xml:space="preserve"> </v>
      </c>
      <c r="BJ565" s="577" t="str">
        <f t="shared" si="88"/>
        <v xml:space="preserve"> </v>
      </c>
      <c r="BK565" s="538"/>
      <c r="BL565" s="259"/>
      <c r="BM565" s="259"/>
      <c r="BN565" s="258"/>
      <c r="BO565" s="259"/>
      <c r="BP565" s="258"/>
      <c r="BQ565" s="258"/>
      <c r="BR565" s="258"/>
      <c r="BS565" s="263"/>
      <c r="BT565" s="263"/>
      <c r="BU565" s="263"/>
      <c r="BV565" s="263"/>
      <c r="BW565" s="263"/>
      <c r="BX565" s="538"/>
      <c r="BY565" s="263"/>
      <c r="BZ565" s="263"/>
      <c r="CA565" s="263"/>
      <c r="CB565" s="263"/>
      <c r="CC565" s="263"/>
      <c r="CD565" s="263"/>
      <c r="CE565" s="263"/>
      <c r="CF565" s="263"/>
      <c r="CG565" s="263"/>
      <c r="CH565" s="263"/>
      <c r="CI565" s="263"/>
      <c r="CJ565" s="263"/>
      <c r="CK565" s="263"/>
      <c r="CL565" s="263"/>
      <c r="CM565" s="265"/>
      <c r="CN565" s="538"/>
      <c r="CO565" s="577" t="str">
        <f t="shared" si="85"/>
        <v xml:space="preserve"> </v>
      </c>
      <c r="CP565" s="577" t="str">
        <f t="shared" si="89"/>
        <v xml:space="preserve"> </v>
      </c>
      <c r="CQ565" s="577" t="str">
        <f t="shared" si="90"/>
        <v xml:space="preserve"> </v>
      </c>
      <c r="CR565" s="577" t="str">
        <f t="shared" si="91"/>
        <v xml:space="preserve"> </v>
      </c>
      <c r="CS565" s="102"/>
      <c r="CT565" s="530"/>
    </row>
    <row r="566" spans="2:98" ht="12.75" x14ac:dyDescent="0.25">
      <c r="B566" s="169">
        <f>'Données démographiques'!B565</f>
        <v>0</v>
      </c>
      <c r="C566" s="169">
        <f>'Données démographiques'!C565</f>
        <v>0</v>
      </c>
      <c r="D566" s="170">
        <f>'Données démographiques'!D565</f>
        <v>0</v>
      </c>
      <c r="E566" s="170">
        <f>'Données démographiques'!E565</f>
        <v>0</v>
      </c>
      <c r="F566" s="170">
        <f>'Données démographiques'!F565</f>
        <v>0</v>
      </c>
      <c r="G566" s="102"/>
      <c r="H566" s="273"/>
      <c r="I566" s="274"/>
      <c r="J566" s="274"/>
      <c r="K566" s="273"/>
      <c r="L566" s="257"/>
      <c r="M566" s="274"/>
      <c r="N566" s="273"/>
      <c r="O566" s="257"/>
      <c r="P566" s="278"/>
      <c r="Q566" s="278"/>
      <c r="R566" s="278"/>
      <c r="S566" s="278"/>
      <c r="T566" s="278"/>
      <c r="U566" s="537"/>
      <c r="V566" s="273"/>
      <c r="W566" s="255"/>
      <c r="X566" s="255"/>
      <c r="Y566" s="102"/>
      <c r="Z566" s="273"/>
      <c r="AA566" s="172"/>
      <c r="AB566" s="172"/>
      <c r="AC566" s="102"/>
      <c r="AD566" s="257"/>
      <c r="AE566" s="257"/>
      <c r="AF566" s="273"/>
      <c r="AG566" s="257"/>
      <c r="AH566" s="273"/>
      <c r="AI566" s="273"/>
      <c r="AJ566" s="273"/>
      <c r="AK566" s="262"/>
      <c r="AL566" s="262"/>
      <c r="AM566" s="262"/>
      <c r="AN566" s="262"/>
      <c r="AO566" s="262"/>
      <c r="AP566" s="538"/>
      <c r="AQ566" s="262"/>
      <c r="AR566" s="262"/>
      <c r="AS566" s="262"/>
      <c r="AT566" s="262"/>
      <c r="AU566" s="262"/>
      <c r="AV566" s="262"/>
      <c r="AW566" s="262"/>
      <c r="AX566" s="262"/>
      <c r="AY566" s="262"/>
      <c r="AZ566" s="262"/>
      <c r="BA566" s="262"/>
      <c r="BB566" s="262"/>
      <c r="BC566" s="262"/>
      <c r="BD566" s="262"/>
      <c r="BE566" s="264"/>
      <c r="BF566" s="538"/>
      <c r="BG566" s="576" t="str">
        <f t="shared" si="84"/>
        <v xml:space="preserve"> </v>
      </c>
      <c r="BH566" s="576" t="str">
        <f t="shared" si="86"/>
        <v xml:space="preserve"> </v>
      </c>
      <c r="BI566" s="576" t="str">
        <f t="shared" si="87"/>
        <v xml:space="preserve"> </v>
      </c>
      <c r="BJ566" s="576" t="str">
        <f t="shared" si="88"/>
        <v xml:space="preserve"> </v>
      </c>
      <c r="BK566" s="538"/>
      <c r="BL566" s="257"/>
      <c r="BM566" s="257"/>
      <c r="BN566" s="273"/>
      <c r="BO566" s="257"/>
      <c r="BP566" s="273"/>
      <c r="BQ566" s="273"/>
      <c r="BR566" s="273"/>
      <c r="BS566" s="262"/>
      <c r="BT566" s="262"/>
      <c r="BU566" s="262"/>
      <c r="BV566" s="262"/>
      <c r="BW566" s="262"/>
      <c r="BX566" s="538"/>
      <c r="BY566" s="262"/>
      <c r="BZ566" s="262"/>
      <c r="CA566" s="262"/>
      <c r="CB566" s="262"/>
      <c r="CC566" s="262"/>
      <c r="CD566" s="262"/>
      <c r="CE566" s="262"/>
      <c r="CF566" s="262"/>
      <c r="CG566" s="262"/>
      <c r="CH566" s="262"/>
      <c r="CI566" s="262"/>
      <c r="CJ566" s="262"/>
      <c r="CK566" s="262"/>
      <c r="CL566" s="262"/>
      <c r="CM566" s="264"/>
      <c r="CN566" s="538"/>
      <c r="CO566" s="576" t="str">
        <f t="shared" si="85"/>
        <v xml:space="preserve"> </v>
      </c>
      <c r="CP566" s="576" t="str">
        <f t="shared" si="89"/>
        <v xml:space="preserve"> </v>
      </c>
      <c r="CQ566" s="576" t="str">
        <f t="shared" si="90"/>
        <v xml:space="preserve"> </v>
      </c>
      <c r="CR566" s="576" t="str">
        <f t="shared" si="91"/>
        <v xml:space="preserve"> </v>
      </c>
      <c r="CS566" s="102"/>
      <c r="CT566" s="271"/>
    </row>
    <row r="567" spans="2:98" ht="12.75" x14ac:dyDescent="0.25">
      <c r="B567" s="376">
        <f>'Données démographiques'!B566</f>
        <v>0</v>
      </c>
      <c r="C567" s="376">
        <f>'Données démographiques'!C566</f>
        <v>0</v>
      </c>
      <c r="D567" s="377">
        <f>'Données démographiques'!D566</f>
        <v>0</v>
      </c>
      <c r="E567" s="377">
        <f>'Données démographiques'!E566</f>
        <v>0</v>
      </c>
      <c r="F567" s="377">
        <f>'Données démographiques'!F566</f>
        <v>0</v>
      </c>
      <c r="G567" s="102"/>
      <c r="H567" s="258"/>
      <c r="I567" s="493"/>
      <c r="J567" s="493"/>
      <c r="K567" s="258"/>
      <c r="L567" s="259"/>
      <c r="M567" s="493"/>
      <c r="N567" s="258"/>
      <c r="O567" s="259"/>
      <c r="P567" s="260"/>
      <c r="Q567" s="260"/>
      <c r="R567" s="260"/>
      <c r="S567" s="260"/>
      <c r="T567" s="260"/>
      <c r="U567" s="539"/>
      <c r="V567" s="258"/>
      <c r="W567" s="430"/>
      <c r="X567" s="430"/>
      <c r="Y567" s="102"/>
      <c r="Z567" s="258"/>
      <c r="AA567" s="431"/>
      <c r="AB567" s="431"/>
      <c r="AC567" s="102"/>
      <c r="AD567" s="259"/>
      <c r="AE567" s="259"/>
      <c r="AF567" s="258"/>
      <c r="AG567" s="259"/>
      <c r="AH567" s="258"/>
      <c r="AI567" s="258"/>
      <c r="AJ567" s="258"/>
      <c r="AK567" s="263"/>
      <c r="AL567" s="263"/>
      <c r="AM567" s="263"/>
      <c r="AN567" s="263"/>
      <c r="AO567" s="263"/>
      <c r="AP567" s="538"/>
      <c r="AQ567" s="263"/>
      <c r="AR567" s="263"/>
      <c r="AS567" s="263"/>
      <c r="AT567" s="263"/>
      <c r="AU567" s="263"/>
      <c r="AV567" s="263"/>
      <c r="AW567" s="263"/>
      <c r="AX567" s="263"/>
      <c r="AY567" s="263"/>
      <c r="AZ567" s="263"/>
      <c r="BA567" s="263"/>
      <c r="BB567" s="263"/>
      <c r="BC567" s="263"/>
      <c r="BD567" s="263"/>
      <c r="BE567" s="265"/>
      <c r="BF567" s="538"/>
      <c r="BG567" s="577" t="str">
        <f t="shared" si="84"/>
        <v xml:space="preserve"> </v>
      </c>
      <c r="BH567" s="577" t="str">
        <f t="shared" si="86"/>
        <v xml:space="preserve"> </v>
      </c>
      <c r="BI567" s="577" t="str">
        <f t="shared" si="87"/>
        <v xml:space="preserve"> </v>
      </c>
      <c r="BJ567" s="577" t="str">
        <f t="shared" si="88"/>
        <v xml:space="preserve"> </v>
      </c>
      <c r="BK567" s="538"/>
      <c r="BL567" s="259"/>
      <c r="BM567" s="259"/>
      <c r="BN567" s="258"/>
      <c r="BO567" s="259"/>
      <c r="BP567" s="258"/>
      <c r="BQ567" s="258"/>
      <c r="BR567" s="258"/>
      <c r="BS567" s="263"/>
      <c r="BT567" s="263"/>
      <c r="BU567" s="263"/>
      <c r="BV567" s="263"/>
      <c r="BW567" s="263"/>
      <c r="BX567" s="538"/>
      <c r="BY567" s="263"/>
      <c r="BZ567" s="263"/>
      <c r="CA567" s="263"/>
      <c r="CB567" s="263"/>
      <c r="CC567" s="263"/>
      <c r="CD567" s="263"/>
      <c r="CE567" s="263"/>
      <c r="CF567" s="263"/>
      <c r="CG567" s="263"/>
      <c r="CH567" s="263"/>
      <c r="CI567" s="263"/>
      <c r="CJ567" s="263"/>
      <c r="CK567" s="263"/>
      <c r="CL567" s="263"/>
      <c r="CM567" s="265"/>
      <c r="CN567" s="538"/>
      <c r="CO567" s="577" t="str">
        <f t="shared" si="85"/>
        <v xml:space="preserve"> </v>
      </c>
      <c r="CP567" s="577" t="str">
        <f t="shared" si="89"/>
        <v xml:space="preserve"> </v>
      </c>
      <c r="CQ567" s="577" t="str">
        <f t="shared" si="90"/>
        <v xml:space="preserve"> </v>
      </c>
      <c r="CR567" s="577" t="str">
        <f t="shared" si="91"/>
        <v xml:space="preserve"> </v>
      </c>
      <c r="CS567" s="102"/>
      <c r="CT567" s="530"/>
    </row>
    <row r="568" spans="2:98" ht="12.75" x14ac:dyDescent="0.25">
      <c r="B568" s="169">
        <f>'Données démographiques'!B567</f>
        <v>0</v>
      </c>
      <c r="C568" s="169">
        <f>'Données démographiques'!C567</f>
        <v>0</v>
      </c>
      <c r="D568" s="170">
        <f>'Données démographiques'!D567</f>
        <v>0</v>
      </c>
      <c r="E568" s="170">
        <f>'Données démographiques'!E567</f>
        <v>0</v>
      </c>
      <c r="F568" s="170">
        <f>'Données démographiques'!F567</f>
        <v>0</v>
      </c>
      <c r="G568" s="102"/>
      <c r="H568" s="273"/>
      <c r="I568" s="274"/>
      <c r="J568" s="274"/>
      <c r="K568" s="273"/>
      <c r="L568" s="257"/>
      <c r="M568" s="274"/>
      <c r="N568" s="273"/>
      <c r="O568" s="257"/>
      <c r="P568" s="278"/>
      <c r="Q568" s="278"/>
      <c r="R568" s="278"/>
      <c r="S568" s="278"/>
      <c r="T568" s="278"/>
      <c r="U568" s="537"/>
      <c r="V568" s="273"/>
      <c r="W568" s="255"/>
      <c r="X568" s="255"/>
      <c r="Y568" s="102"/>
      <c r="Z568" s="273"/>
      <c r="AA568" s="172"/>
      <c r="AB568" s="172"/>
      <c r="AC568" s="102"/>
      <c r="AD568" s="257"/>
      <c r="AE568" s="257"/>
      <c r="AF568" s="273"/>
      <c r="AG568" s="257"/>
      <c r="AH568" s="273"/>
      <c r="AI568" s="273"/>
      <c r="AJ568" s="273"/>
      <c r="AK568" s="262"/>
      <c r="AL568" s="262"/>
      <c r="AM568" s="262"/>
      <c r="AN568" s="262"/>
      <c r="AO568" s="262"/>
      <c r="AP568" s="538"/>
      <c r="AQ568" s="262"/>
      <c r="AR568" s="262"/>
      <c r="AS568" s="262"/>
      <c r="AT568" s="262"/>
      <c r="AU568" s="262"/>
      <c r="AV568" s="262"/>
      <c r="AW568" s="262"/>
      <c r="AX568" s="262"/>
      <c r="AY568" s="262"/>
      <c r="AZ568" s="262"/>
      <c r="BA568" s="262"/>
      <c r="BB568" s="262"/>
      <c r="BC568" s="262"/>
      <c r="BD568" s="262"/>
      <c r="BE568" s="264"/>
      <c r="BF568" s="538"/>
      <c r="BG568" s="576" t="str">
        <f t="shared" si="84"/>
        <v xml:space="preserve"> </v>
      </c>
      <c r="BH568" s="576" t="str">
        <f t="shared" si="86"/>
        <v xml:space="preserve"> </v>
      </c>
      <c r="BI568" s="576" t="str">
        <f t="shared" si="87"/>
        <v xml:space="preserve"> </v>
      </c>
      <c r="BJ568" s="576" t="str">
        <f t="shared" si="88"/>
        <v xml:space="preserve"> </v>
      </c>
      <c r="BK568" s="538"/>
      <c r="BL568" s="257"/>
      <c r="BM568" s="257"/>
      <c r="BN568" s="273"/>
      <c r="BO568" s="257"/>
      <c r="BP568" s="273"/>
      <c r="BQ568" s="273"/>
      <c r="BR568" s="273"/>
      <c r="BS568" s="262"/>
      <c r="BT568" s="262"/>
      <c r="BU568" s="262"/>
      <c r="BV568" s="262"/>
      <c r="BW568" s="262"/>
      <c r="BX568" s="538"/>
      <c r="BY568" s="262"/>
      <c r="BZ568" s="262"/>
      <c r="CA568" s="262"/>
      <c r="CB568" s="262"/>
      <c r="CC568" s="262"/>
      <c r="CD568" s="262"/>
      <c r="CE568" s="262"/>
      <c r="CF568" s="262"/>
      <c r="CG568" s="262"/>
      <c r="CH568" s="262"/>
      <c r="CI568" s="262"/>
      <c r="CJ568" s="262"/>
      <c r="CK568" s="262"/>
      <c r="CL568" s="262"/>
      <c r="CM568" s="264"/>
      <c r="CN568" s="538"/>
      <c r="CO568" s="576" t="str">
        <f t="shared" si="85"/>
        <v xml:space="preserve"> </v>
      </c>
      <c r="CP568" s="576" t="str">
        <f t="shared" si="89"/>
        <v xml:space="preserve"> </v>
      </c>
      <c r="CQ568" s="576" t="str">
        <f t="shared" si="90"/>
        <v xml:space="preserve"> </v>
      </c>
      <c r="CR568" s="576" t="str">
        <f t="shared" si="91"/>
        <v xml:space="preserve"> </v>
      </c>
      <c r="CS568" s="102"/>
      <c r="CT568" s="271"/>
    </row>
    <row r="569" spans="2:98" ht="12.75" x14ac:dyDescent="0.25">
      <c r="B569" s="376">
        <f>'Données démographiques'!B568</f>
        <v>0</v>
      </c>
      <c r="C569" s="376">
        <f>'Données démographiques'!C568</f>
        <v>0</v>
      </c>
      <c r="D569" s="377">
        <f>'Données démographiques'!D568</f>
        <v>0</v>
      </c>
      <c r="E569" s="377">
        <f>'Données démographiques'!E568</f>
        <v>0</v>
      </c>
      <c r="F569" s="377">
        <f>'Données démographiques'!F568</f>
        <v>0</v>
      </c>
      <c r="G569" s="102"/>
      <c r="H569" s="258"/>
      <c r="I569" s="493"/>
      <c r="J569" s="493"/>
      <c r="K569" s="258"/>
      <c r="L569" s="259"/>
      <c r="M569" s="493"/>
      <c r="N569" s="258"/>
      <c r="O569" s="259"/>
      <c r="P569" s="260"/>
      <c r="Q569" s="260"/>
      <c r="R569" s="260"/>
      <c r="S569" s="260"/>
      <c r="T569" s="260"/>
      <c r="U569" s="539"/>
      <c r="V569" s="258"/>
      <c r="W569" s="430"/>
      <c r="X569" s="430"/>
      <c r="Y569" s="102"/>
      <c r="Z569" s="258"/>
      <c r="AA569" s="431"/>
      <c r="AB569" s="431"/>
      <c r="AC569" s="102"/>
      <c r="AD569" s="259"/>
      <c r="AE569" s="259"/>
      <c r="AF569" s="258"/>
      <c r="AG569" s="259"/>
      <c r="AH569" s="258"/>
      <c r="AI569" s="258"/>
      <c r="AJ569" s="258"/>
      <c r="AK569" s="263"/>
      <c r="AL569" s="263"/>
      <c r="AM569" s="263"/>
      <c r="AN569" s="263"/>
      <c r="AO569" s="263"/>
      <c r="AP569" s="538"/>
      <c r="AQ569" s="263"/>
      <c r="AR569" s="263"/>
      <c r="AS569" s="263"/>
      <c r="AT569" s="263"/>
      <c r="AU569" s="263"/>
      <c r="AV569" s="263"/>
      <c r="AW569" s="263"/>
      <c r="AX569" s="263"/>
      <c r="AY569" s="263"/>
      <c r="AZ569" s="263"/>
      <c r="BA569" s="263"/>
      <c r="BB569" s="263"/>
      <c r="BC569" s="263"/>
      <c r="BD569" s="263"/>
      <c r="BE569" s="265"/>
      <c r="BF569" s="538"/>
      <c r="BG569" s="577" t="str">
        <f t="shared" si="84"/>
        <v xml:space="preserve"> </v>
      </c>
      <c r="BH569" s="577" t="str">
        <f t="shared" si="86"/>
        <v xml:space="preserve"> </v>
      </c>
      <c r="BI569" s="577" t="str">
        <f t="shared" si="87"/>
        <v xml:space="preserve"> </v>
      </c>
      <c r="BJ569" s="577" t="str">
        <f t="shared" si="88"/>
        <v xml:space="preserve"> </v>
      </c>
      <c r="BK569" s="538"/>
      <c r="BL569" s="259"/>
      <c r="BM569" s="259"/>
      <c r="BN569" s="258"/>
      <c r="BO569" s="259"/>
      <c r="BP569" s="258"/>
      <c r="BQ569" s="258"/>
      <c r="BR569" s="258"/>
      <c r="BS569" s="263"/>
      <c r="BT569" s="263"/>
      <c r="BU569" s="263"/>
      <c r="BV569" s="263"/>
      <c r="BW569" s="263"/>
      <c r="BX569" s="538"/>
      <c r="BY569" s="263"/>
      <c r="BZ569" s="263"/>
      <c r="CA569" s="263"/>
      <c r="CB569" s="263"/>
      <c r="CC569" s="263"/>
      <c r="CD569" s="263"/>
      <c r="CE569" s="263"/>
      <c r="CF569" s="263"/>
      <c r="CG569" s="263"/>
      <c r="CH569" s="263"/>
      <c r="CI569" s="263"/>
      <c r="CJ569" s="263"/>
      <c r="CK569" s="263"/>
      <c r="CL569" s="263"/>
      <c r="CM569" s="265"/>
      <c r="CN569" s="538"/>
      <c r="CO569" s="577" t="str">
        <f t="shared" si="85"/>
        <v xml:space="preserve"> </v>
      </c>
      <c r="CP569" s="577" t="str">
        <f t="shared" si="89"/>
        <v xml:space="preserve"> </v>
      </c>
      <c r="CQ569" s="577" t="str">
        <f t="shared" si="90"/>
        <v xml:space="preserve"> </v>
      </c>
      <c r="CR569" s="577" t="str">
        <f t="shared" si="91"/>
        <v xml:space="preserve"> </v>
      </c>
      <c r="CS569" s="102"/>
      <c r="CT569" s="530"/>
    </row>
    <row r="570" spans="2:98" ht="12.75" x14ac:dyDescent="0.25">
      <c r="B570" s="169">
        <f>'Données démographiques'!B569</f>
        <v>0</v>
      </c>
      <c r="C570" s="169">
        <f>'Données démographiques'!C569</f>
        <v>0</v>
      </c>
      <c r="D570" s="170">
        <f>'Données démographiques'!D569</f>
        <v>0</v>
      </c>
      <c r="E570" s="170">
        <f>'Données démographiques'!E569</f>
        <v>0</v>
      </c>
      <c r="F570" s="170">
        <f>'Données démographiques'!F569</f>
        <v>0</v>
      </c>
      <c r="G570" s="102"/>
      <c r="H570" s="273"/>
      <c r="I570" s="274"/>
      <c r="J570" s="274"/>
      <c r="K570" s="273"/>
      <c r="L570" s="257"/>
      <c r="M570" s="274"/>
      <c r="N570" s="273"/>
      <c r="O570" s="257"/>
      <c r="P570" s="278"/>
      <c r="Q570" s="278"/>
      <c r="R570" s="278"/>
      <c r="S570" s="278"/>
      <c r="T570" s="278"/>
      <c r="U570" s="537"/>
      <c r="V570" s="273"/>
      <c r="W570" s="255"/>
      <c r="X570" s="255"/>
      <c r="Y570" s="102"/>
      <c r="Z570" s="273"/>
      <c r="AA570" s="172"/>
      <c r="AB570" s="172"/>
      <c r="AC570" s="102"/>
      <c r="AD570" s="257"/>
      <c r="AE570" s="257"/>
      <c r="AF570" s="273"/>
      <c r="AG570" s="257"/>
      <c r="AH570" s="273"/>
      <c r="AI570" s="273"/>
      <c r="AJ570" s="273"/>
      <c r="AK570" s="262"/>
      <c r="AL570" s="262"/>
      <c r="AM570" s="262"/>
      <c r="AN570" s="262"/>
      <c r="AO570" s="262"/>
      <c r="AP570" s="538"/>
      <c r="AQ570" s="262"/>
      <c r="AR570" s="262"/>
      <c r="AS570" s="262"/>
      <c r="AT570" s="262"/>
      <c r="AU570" s="262"/>
      <c r="AV570" s="262"/>
      <c r="AW570" s="262"/>
      <c r="AX570" s="262"/>
      <c r="AY570" s="262"/>
      <c r="AZ570" s="262"/>
      <c r="BA570" s="262"/>
      <c r="BB570" s="262"/>
      <c r="BC570" s="262"/>
      <c r="BD570" s="262"/>
      <c r="BE570" s="264"/>
      <c r="BF570" s="538"/>
      <c r="BG570" s="576" t="str">
        <f t="shared" si="84"/>
        <v xml:space="preserve"> </v>
      </c>
      <c r="BH570" s="576" t="str">
        <f t="shared" si="86"/>
        <v xml:space="preserve"> </v>
      </c>
      <c r="BI570" s="576" t="str">
        <f t="shared" si="87"/>
        <v xml:space="preserve"> </v>
      </c>
      <c r="BJ570" s="576" t="str">
        <f t="shared" si="88"/>
        <v xml:space="preserve"> </v>
      </c>
      <c r="BK570" s="538"/>
      <c r="BL570" s="257"/>
      <c r="BM570" s="257"/>
      <c r="BN570" s="273"/>
      <c r="BO570" s="257"/>
      <c r="BP570" s="273"/>
      <c r="BQ570" s="273"/>
      <c r="BR570" s="273"/>
      <c r="BS570" s="262"/>
      <c r="BT570" s="262"/>
      <c r="BU570" s="262"/>
      <c r="BV570" s="262"/>
      <c r="BW570" s="262"/>
      <c r="BX570" s="538"/>
      <c r="BY570" s="262"/>
      <c r="BZ570" s="262"/>
      <c r="CA570" s="262"/>
      <c r="CB570" s="262"/>
      <c r="CC570" s="262"/>
      <c r="CD570" s="262"/>
      <c r="CE570" s="262"/>
      <c r="CF570" s="262"/>
      <c r="CG570" s="262"/>
      <c r="CH570" s="262"/>
      <c r="CI570" s="262"/>
      <c r="CJ570" s="262"/>
      <c r="CK570" s="262"/>
      <c r="CL570" s="262"/>
      <c r="CM570" s="264"/>
      <c r="CN570" s="538"/>
      <c r="CO570" s="576" t="str">
        <f t="shared" si="85"/>
        <v xml:space="preserve"> </v>
      </c>
      <c r="CP570" s="576" t="str">
        <f t="shared" si="89"/>
        <v xml:space="preserve"> </v>
      </c>
      <c r="CQ570" s="576" t="str">
        <f t="shared" si="90"/>
        <v xml:space="preserve"> </v>
      </c>
      <c r="CR570" s="576" t="str">
        <f t="shared" si="91"/>
        <v xml:space="preserve"> </v>
      </c>
      <c r="CS570" s="102"/>
      <c r="CT570" s="271"/>
    </row>
    <row r="571" spans="2:98" ht="12.75" x14ac:dyDescent="0.25">
      <c r="B571" s="376">
        <f>'Données démographiques'!B570</f>
        <v>0</v>
      </c>
      <c r="C571" s="376">
        <f>'Données démographiques'!C570</f>
        <v>0</v>
      </c>
      <c r="D571" s="377">
        <f>'Données démographiques'!D570</f>
        <v>0</v>
      </c>
      <c r="E571" s="377">
        <f>'Données démographiques'!E570</f>
        <v>0</v>
      </c>
      <c r="F571" s="377">
        <f>'Données démographiques'!F570</f>
        <v>0</v>
      </c>
      <c r="G571" s="102"/>
      <c r="H571" s="258"/>
      <c r="I571" s="493"/>
      <c r="J571" s="493"/>
      <c r="K571" s="258"/>
      <c r="L571" s="259"/>
      <c r="M571" s="493"/>
      <c r="N571" s="258"/>
      <c r="O571" s="259"/>
      <c r="P571" s="260"/>
      <c r="Q571" s="260"/>
      <c r="R571" s="260"/>
      <c r="S571" s="260"/>
      <c r="T571" s="260"/>
      <c r="U571" s="539"/>
      <c r="V571" s="258"/>
      <c r="W571" s="430"/>
      <c r="X571" s="430"/>
      <c r="Y571" s="102"/>
      <c r="Z571" s="258"/>
      <c r="AA571" s="431"/>
      <c r="AB571" s="431"/>
      <c r="AC571" s="102"/>
      <c r="AD571" s="259"/>
      <c r="AE571" s="259"/>
      <c r="AF571" s="258"/>
      <c r="AG571" s="259"/>
      <c r="AH571" s="258"/>
      <c r="AI571" s="258"/>
      <c r="AJ571" s="258"/>
      <c r="AK571" s="263"/>
      <c r="AL571" s="263"/>
      <c r="AM571" s="263"/>
      <c r="AN571" s="263"/>
      <c r="AO571" s="263"/>
      <c r="AP571" s="538"/>
      <c r="AQ571" s="263"/>
      <c r="AR571" s="263"/>
      <c r="AS571" s="263"/>
      <c r="AT571" s="263"/>
      <c r="AU571" s="263"/>
      <c r="AV571" s="263"/>
      <c r="AW571" s="263"/>
      <c r="AX571" s="263"/>
      <c r="AY571" s="263"/>
      <c r="AZ571" s="263"/>
      <c r="BA571" s="263"/>
      <c r="BB571" s="263"/>
      <c r="BC571" s="263"/>
      <c r="BD571" s="263"/>
      <c r="BE571" s="265"/>
      <c r="BF571" s="538"/>
      <c r="BG571" s="577" t="str">
        <f t="shared" si="84"/>
        <v xml:space="preserve"> </v>
      </c>
      <c r="BH571" s="577" t="str">
        <f t="shared" si="86"/>
        <v xml:space="preserve"> </v>
      </c>
      <c r="BI571" s="577" t="str">
        <f t="shared" si="87"/>
        <v xml:space="preserve"> </v>
      </c>
      <c r="BJ571" s="577" t="str">
        <f t="shared" si="88"/>
        <v xml:space="preserve"> </v>
      </c>
      <c r="BK571" s="538"/>
      <c r="BL571" s="259"/>
      <c r="BM571" s="259"/>
      <c r="BN571" s="258"/>
      <c r="BO571" s="259"/>
      <c r="BP571" s="258"/>
      <c r="BQ571" s="258"/>
      <c r="BR571" s="258"/>
      <c r="BS571" s="263"/>
      <c r="BT571" s="263"/>
      <c r="BU571" s="263"/>
      <c r="BV571" s="263"/>
      <c r="BW571" s="263"/>
      <c r="BX571" s="538"/>
      <c r="BY571" s="263"/>
      <c r="BZ571" s="263"/>
      <c r="CA571" s="263"/>
      <c r="CB571" s="263"/>
      <c r="CC571" s="263"/>
      <c r="CD571" s="263"/>
      <c r="CE571" s="263"/>
      <c r="CF571" s="263"/>
      <c r="CG571" s="263"/>
      <c r="CH571" s="263"/>
      <c r="CI571" s="263"/>
      <c r="CJ571" s="263"/>
      <c r="CK571" s="263"/>
      <c r="CL571" s="263"/>
      <c r="CM571" s="265"/>
      <c r="CN571" s="538"/>
      <c r="CO571" s="577" t="str">
        <f t="shared" si="85"/>
        <v xml:space="preserve"> </v>
      </c>
      <c r="CP571" s="577" t="str">
        <f t="shared" si="89"/>
        <v xml:space="preserve"> </v>
      </c>
      <c r="CQ571" s="577" t="str">
        <f t="shared" si="90"/>
        <v xml:space="preserve"> </v>
      </c>
      <c r="CR571" s="577" t="str">
        <f t="shared" si="91"/>
        <v xml:space="preserve"> </v>
      </c>
      <c r="CS571" s="102"/>
      <c r="CT571" s="530"/>
    </row>
    <row r="572" spans="2:98" ht="12.75" x14ac:dyDescent="0.25">
      <c r="B572" s="169">
        <f>'Données démographiques'!B571</f>
        <v>0</v>
      </c>
      <c r="C572" s="169">
        <f>'Données démographiques'!C571</f>
        <v>0</v>
      </c>
      <c r="D572" s="170">
        <f>'Données démographiques'!D571</f>
        <v>0</v>
      </c>
      <c r="E572" s="170">
        <f>'Données démographiques'!E571</f>
        <v>0</v>
      </c>
      <c r="F572" s="170">
        <f>'Données démographiques'!F571</f>
        <v>0</v>
      </c>
      <c r="G572" s="102"/>
      <c r="H572" s="273"/>
      <c r="I572" s="274"/>
      <c r="J572" s="274"/>
      <c r="K572" s="273"/>
      <c r="L572" s="257"/>
      <c r="M572" s="274"/>
      <c r="N572" s="273"/>
      <c r="O572" s="257"/>
      <c r="P572" s="278"/>
      <c r="Q572" s="278"/>
      <c r="R572" s="278"/>
      <c r="S572" s="278"/>
      <c r="T572" s="278"/>
      <c r="U572" s="537"/>
      <c r="V572" s="273"/>
      <c r="W572" s="255"/>
      <c r="X572" s="255"/>
      <c r="Y572" s="102"/>
      <c r="Z572" s="273"/>
      <c r="AA572" s="172"/>
      <c r="AB572" s="172"/>
      <c r="AC572" s="102"/>
      <c r="AD572" s="257"/>
      <c r="AE572" s="257"/>
      <c r="AF572" s="273"/>
      <c r="AG572" s="257"/>
      <c r="AH572" s="273"/>
      <c r="AI572" s="273"/>
      <c r="AJ572" s="273"/>
      <c r="AK572" s="262"/>
      <c r="AL572" s="262"/>
      <c r="AM572" s="262"/>
      <c r="AN572" s="262"/>
      <c r="AO572" s="262"/>
      <c r="AP572" s="538"/>
      <c r="AQ572" s="262"/>
      <c r="AR572" s="262"/>
      <c r="AS572" s="262"/>
      <c r="AT572" s="262"/>
      <c r="AU572" s="262"/>
      <c r="AV572" s="262"/>
      <c r="AW572" s="262"/>
      <c r="AX572" s="262"/>
      <c r="AY572" s="262"/>
      <c r="AZ572" s="262"/>
      <c r="BA572" s="262"/>
      <c r="BB572" s="262"/>
      <c r="BC572" s="262"/>
      <c r="BD572" s="262"/>
      <c r="BE572" s="264"/>
      <c r="BF572" s="538"/>
      <c r="BG572" s="576" t="str">
        <f t="shared" si="84"/>
        <v xml:space="preserve"> </v>
      </c>
      <c r="BH572" s="576" t="str">
        <f t="shared" si="86"/>
        <v xml:space="preserve"> </v>
      </c>
      <c r="BI572" s="576" t="str">
        <f t="shared" si="87"/>
        <v xml:space="preserve"> </v>
      </c>
      <c r="BJ572" s="576" t="str">
        <f t="shared" si="88"/>
        <v xml:space="preserve"> </v>
      </c>
      <c r="BK572" s="538"/>
      <c r="BL572" s="257"/>
      <c r="BM572" s="257"/>
      <c r="BN572" s="273"/>
      <c r="BO572" s="257"/>
      <c r="BP572" s="273"/>
      <c r="BQ572" s="273"/>
      <c r="BR572" s="273"/>
      <c r="BS572" s="262"/>
      <c r="BT572" s="262"/>
      <c r="BU572" s="262"/>
      <c r="BV572" s="262"/>
      <c r="BW572" s="262"/>
      <c r="BX572" s="538"/>
      <c r="BY572" s="262"/>
      <c r="BZ572" s="262"/>
      <c r="CA572" s="262"/>
      <c r="CB572" s="262"/>
      <c r="CC572" s="262"/>
      <c r="CD572" s="262"/>
      <c r="CE572" s="262"/>
      <c r="CF572" s="262"/>
      <c r="CG572" s="262"/>
      <c r="CH572" s="262"/>
      <c r="CI572" s="262"/>
      <c r="CJ572" s="262"/>
      <c r="CK572" s="262"/>
      <c r="CL572" s="262"/>
      <c r="CM572" s="264"/>
      <c r="CN572" s="538"/>
      <c r="CO572" s="576" t="str">
        <f t="shared" si="85"/>
        <v xml:space="preserve"> </v>
      </c>
      <c r="CP572" s="576" t="str">
        <f t="shared" si="89"/>
        <v xml:space="preserve"> </v>
      </c>
      <c r="CQ572" s="576" t="str">
        <f t="shared" si="90"/>
        <v xml:space="preserve"> </v>
      </c>
      <c r="CR572" s="576" t="str">
        <f t="shared" si="91"/>
        <v xml:space="preserve"> </v>
      </c>
      <c r="CS572" s="102"/>
      <c r="CT572" s="271"/>
    </row>
    <row r="573" spans="2:98" ht="12.75" x14ac:dyDescent="0.25">
      <c r="B573" s="376">
        <f>'Données démographiques'!B572</f>
        <v>0</v>
      </c>
      <c r="C573" s="376">
        <f>'Données démographiques'!C572</f>
        <v>0</v>
      </c>
      <c r="D573" s="377">
        <f>'Données démographiques'!D572</f>
        <v>0</v>
      </c>
      <c r="E573" s="377">
        <f>'Données démographiques'!E572</f>
        <v>0</v>
      </c>
      <c r="F573" s="377">
        <f>'Données démographiques'!F572</f>
        <v>0</v>
      </c>
      <c r="G573" s="102"/>
      <c r="H573" s="258"/>
      <c r="I573" s="493"/>
      <c r="J573" s="493"/>
      <c r="K573" s="258"/>
      <c r="L573" s="259"/>
      <c r="M573" s="493"/>
      <c r="N573" s="258"/>
      <c r="O573" s="259"/>
      <c r="P573" s="260"/>
      <c r="Q573" s="260"/>
      <c r="R573" s="260"/>
      <c r="S573" s="260"/>
      <c r="T573" s="260"/>
      <c r="U573" s="539"/>
      <c r="V573" s="258"/>
      <c r="W573" s="430"/>
      <c r="X573" s="430"/>
      <c r="Y573" s="102"/>
      <c r="Z573" s="258"/>
      <c r="AA573" s="431"/>
      <c r="AB573" s="431"/>
      <c r="AC573" s="102"/>
      <c r="AD573" s="259"/>
      <c r="AE573" s="259"/>
      <c r="AF573" s="258"/>
      <c r="AG573" s="259"/>
      <c r="AH573" s="258"/>
      <c r="AI573" s="258"/>
      <c r="AJ573" s="258"/>
      <c r="AK573" s="263"/>
      <c r="AL573" s="263"/>
      <c r="AM573" s="263"/>
      <c r="AN573" s="263"/>
      <c r="AO573" s="263"/>
      <c r="AP573" s="538"/>
      <c r="AQ573" s="263"/>
      <c r="AR573" s="263"/>
      <c r="AS573" s="263"/>
      <c r="AT573" s="263"/>
      <c r="AU573" s="263"/>
      <c r="AV573" s="263"/>
      <c r="AW573" s="263"/>
      <c r="AX573" s="263"/>
      <c r="AY573" s="263"/>
      <c r="AZ573" s="263"/>
      <c r="BA573" s="263"/>
      <c r="BB573" s="263"/>
      <c r="BC573" s="263"/>
      <c r="BD573" s="263"/>
      <c r="BE573" s="265"/>
      <c r="BF573" s="538"/>
      <c r="BG573" s="577" t="str">
        <f t="shared" si="84"/>
        <v xml:space="preserve"> </v>
      </c>
      <c r="BH573" s="577" t="str">
        <f t="shared" si="86"/>
        <v xml:space="preserve"> </v>
      </c>
      <c r="BI573" s="577" t="str">
        <f t="shared" si="87"/>
        <v xml:space="preserve"> </v>
      </c>
      <c r="BJ573" s="577" t="str">
        <f t="shared" si="88"/>
        <v xml:space="preserve"> </v>
      </c>
      <c r="BK573" s="538"/>
      <c r="BL573" s="259"/>
      <c r="BM573" s="259"/>
      <c r="BN573" s="258"/>
      <c r="BO573" s="259"/>
      <c r="BP573" s="258"/>
      <c r="BQ573" s="258"/>
      <c r="BR573" s="258"/>
      <c r="BS573" s="263"/>
      <c r="BT573" s="263"/>
      <c r="BU573" s="263"/>
      <c r="BV573" s="263"/>
      <c r="BW573" s="263"/>
      <c r="BX573" s="538"/>
      <c r="BY573" s="263"/>
      <c r="BZ573" s="263"/>
      <c r="CA573" s="263"/>
      <c r="CB573" s="263"/>
      <c r="CC573" s="263"/>
      <c r="CD573" s="263"/>
      <c r="CE573" s="263"/>
      <c r="CF573" s="263"/>
      <c r="CG573" s="263"/>
      <c r="CH573" s="263"/>
      <c r="CI573" s="263"/>
      <c r="CJ573" s="263"/>
      <c r="CK573" s="263"/>
      <c r="CL573" s="263"/>
      <c r="CM573" s="265"/>
      <c r="CN573" s="538"/>
      <c r="CO573" s="577" t="str">
        <f t="shared" si="85"/>
        <v xml:space="preserve"> </v>
      </c>
      <c r="CP573" s="577" t="str">
        <f t="shared" si="89"/>
        <v xml:space="preserve"> </v>
      </c>
      <c r="CQ573" s="577" t="str">
        <f t="shared" si="90"/>
        <v xml:space="preserve"> </v>
      </c>
      <c r="CR573" s="577" t="str">
        <f t="shared" si="91"/>
        <v xml:space="preserve"> </v>
      </c>
      <c r="CS573" s="102"/>
      <c r="CT573" s="530"/>
    </row>
    <row r="574" spans="2:98" ht="12.75" x14ac:dyDescent="0.25">
      <c r="B574" s="169">
        <f>'Données démographiques'!B573</f>
        <v>0</v>
      </c>
      <c r="C574" s="169">
        <f>'Données démographiques'!C573</f>
        <v>0</v>
      </c>
      <c r="D574" s="170">
        <f>'Données démographiques'!D573</f>
        <v>0</v>
      </c>
      <c r="E574" s="170">
        <f>'Données démographiques'!E573</f>
        <v>0</v>
      </c>
      <c r="F574" s="170">
        <f>'Données démographiques'!F573</f>
        <v>0</v>
      </c>
      <c r="G574" s="102"/>
      <c r="H574" s="273"/>
      <c r="I574" s="274"/>
      <c r="J574" s="274"/>
      <c r="K574" s="273"/>
      <c r="L574" s="257"/>
      <c r="M574" s="274"/>
      <c r="N574" s="273"/>
      <c r="O574" s="257"/>
      <c r="P574" s="278"/>
      <c r="Q574" s="278"/>
      <c r="R574" s="278"/>
      <c r="S574" s="278"/>
      <c r="T574" s="278"/>
      <c r="U574" s="537"/>
      <c r="V574" s="273"/>
      <c r="W574" s="255"/>
      <c r="X574" s="255"/>
      <c r="Y574" s="102"/>
      <c r="Z574" s="273"/>
      <c r="AA574" s="172"/>
      <c r="AB574" s="172"/>
      <c r="AC574" s="102"/>
      <c r="AD574" s="257"/>
      <c r="AE574" s="257"/>
      <c r="AF574" s="273"/>
      <c r="AG574" s="257"/>
      <c r="AH574" s="273"/>
      <c r="AI574" s="273"/>
      <c r="AJ574" s="273"/>
      <c r="AK574" s="262"/>
      <c r="AL574" s="262"/>
      <c r="AM574" s="262"/>
      <c r="AN574" s="262"/>
      <c r="AO574" s="262"/>
      <c r="AP574" s="538"/>
      <c r="AQ574" s="262"/>
      <c r="AR574" s="262"/>
      <c r="AS574" s="262"/>
      <c r="AT574" s="262"/>
      <c r="AU574" s="262"/>
      <c r="AV574" s="262"/>
      <c r="AW574" s="262"/>
      <c r="AX574" s="262"/>
      <c r="AY574" s="262"/>
      <c r="AZ574" s="262"/>
      <c r="BA574" s="262"/>
      <c r="BB574" s="262"/>
      <c r="BC574" s="262"/>
      <c r="BD574" s="262"/>
      <c r="BE574" s="264"/>
      <c r="BF574" s="538"/>
      <c r="BG574" s="576" t="str">
        <f t="shared" si="84"/>
        <v xml:space="preserve"> </v>
      </c>
      <c r="BH574" s="576" t="str">
        <f t="shared" si="86"/>
        <v xml:space="preserve"> </v>
      </c>
      <c r="BI574" s="576" t="str">
        <f t="shared" si="87"/>
        <v xml:space="preserve"> </v>
      </c>
      <c r="BJ574" s="576" t="str">
        <f t="shared" si="88"/>
        <v xml:space="preserve"> </v>
      </c>
      <c r="BK574" s="538"/>
      <c r="BL574" s="257"/>
      <c r="BM574" s="257"/>
      <c r="BN574" s="273"/>
      <c r="BO574" s="257"/>
      <c r="BP574" s="273"/>
      <c r="BQ574" s="273"/>
      <c r="BR574" s="273"/>
      <c r="BS574" s="262"/>
      <c r="BT574" s="262"/>
      <c r="BU574" s="262"/>
      <c r="BV574" s="262"/>
      <c r="BW574" s="262"/>
      <c r="BX574" s="538"/>
      <c r="BY574" s="262"/>
      <c r="BZ574" s="262"/>
      <c r="CA574" s="262"/>
      <c r="CB574" s="262"/>
      <c r="CC574" s="262"/>
      <c r="CD574" s="262"/>
      <c r="CE574" s="262"/>
      <c r="CF574" s="262"/>
      <c r="CG574" s="262"/>
      <c r="CH574" s="262"/>
      <c r="CI574" s="262"/>
      <c r="CJ574" s="262"/>
      <c r="CK574" s="262"/>
      <c r="CL574" s="262"/>
      <c r="CM574" s="264"/>
      <c r="CN574" s="538"/>
      <c r="CO574" s="576" t="str">
        <f t="shared" si="85"/>
        <v xml:space="preserve"> </v>
      </c>
      <c r="CP574" s="576" t="str">
        <f t="shared" si="89"/>
        <v xml:space="preserve"> </v>
      </c>
      <c r="CQ574" s="576" t="str">
        <f t="shared" si="90"/>
        <v xml:space="preserve"> </v>
      </c>
      <c r="CR574" s="576" t="str">
        <f t="shared" si="91"/>
        <v xml:space="preserve"> </v>
      </c>
      <c r="CS574" s="102"/>
      <c r="CT574" s="271"/>
    </row>
    <row r="575" spans="2:98" ht="12.75" x14ac:dyDescent="0.25">
      <c r="B575" s="376">
        <f>'Données démographiques'!B574</f>
        <v>0</v>
      </c>
      <c r="C575" s="376">
        <f>'Données démographiques'!C574</f>
        <v>0</v>
      </c>
      <c r="D575" s="377">
        <f>'Données démographiques'!D574</f>
        <v>0</v>
      </c>
      <c r="E575" s="377">
        <f>'Données démographiques'!E574</f>
        <v>0</v>
      </c>
      <c r="F575" s="377">
        <f>'Données démographiques'!F574</f>
        <v>0</v>
      </c>
      <c r="G575" s="102"/>
      <c r="H575" s="258"/>
      <c r="I575" s="493"/>
      <c r="J575" s="493"/>
      <c r="K575" s="258"/>
      <c r="L575" s="259"/>
      <c r="M575" s="493"/>
      <c r="N575" s="258"/>
      <c r="O575" s="259"/>
      <c r="P575" s="260"/>
      <c r="Q575" s="260"/>
      <c r="R575" s="260"/>
      <c r="S575" s="260"/>
      <c r="T575" s="260"/>
      <c r="U575" s="539"/>
      <c r="V575" s="258"/>
      <c r="W575" s="430"/>
      <c r="X575" s="430"/>
      <c r="Y575" s="102"/>
      <c r="Z575" s="258"/>
      <c r="AA575" s="431"/>
      <c r="AB575" s="431"/>
      <c r="AC575" s="102"/>
      <c r="AD575" s="259"/>
      <c r="AE575" s="259"/>
      <c r="AF575" s="258"/>
      <c r="AG575" s="259"/>
      <c r="AH575" s="258"/>
      <c r="AI575" s="258"/>
      <c r="AJ575" s="258"/>
      <c r="AK575" s="263"/>
      <c r="AL575" s="263"/>
      <c r="AM575" s="263"/>
      <c r="AN575" s="263"/>
      <c r="AO575" s="263"/>
      <c r="AP575" s="538"/>
      <c r="AQ575" s="263"/>
      <c r="AR575" s="263"/>
      <c r="AS575" s="263"/>
      <c r="AT575" s="263"/>
      <c r="AU575" s="263"/>
      <c r="AV575" s="263"/>
      <c r="AW575" s="263"/>
      <c r="AX575" s="263"/>
      <c r="AY575" s="263"/>
      <c r="AZ575" s="263"/>
      <c r="BA575" s="263"/>
      <c r="BB575" s="263"/>
      <c r="BC575" s="263"/>
      <c r="BD575" s="263"/>
      <c r="BE575" s="265"/>
      <c r="BF575" s="538"/>
      <c r="BG575" s="577" t="str">
        <f t="shared" si="84"/>
        <v xml:space="preserve"> </v>
      </c>
      <c r="BH575" s="577" t="str">
        <f t="shared" si="86"/>
        <v xml:space="preserve"> </v>
      </c>
      <c r="BI575" s="577" t="str">
        <f t="shared" si="87"/>
        <v xml:space="preserve"> </v>
      </c>
      <c r="BJ575" s="577" t="str">
        <f t="shared" si="88"/>
        <v xml:space="preserve"> </v>
      </c>
      <c r="BK575" s="538"/>
      <c r="BL575" s="259"/>
      <c r="BM575" s="259"/>
      <c r="BN575" s="258"/>
      <c r="BO575" s="259"/>
      <c r="BP575" s="258"/>
      <c r="BQ575" s="258"/>
      <c r="BR575" s="258"/>
      <c r="BS575" s="263"/>
      <c r="BT575" s="263"/>
      <c r="BU575" s="263"/>
      <c r="BV575" s="263"/>
      <c r="BW575" s="263"/>
      <c r="BX575" s="538"/>
      <c r="BY575" s="263"/>
      <c r="BZ575" s="263"/>
      <c r="CA575" s="263"/>
      <c r="CB575" s="263"/>
      <c r="CC575" s="263"/>
      <c r="CD575" s="263"/>
      <c r="CE575" s="263"/>
      <c r="CF575" s="263"/>
      <c r="CG575" s="263"/>
      <c r="CH575" s="263"/>
      <c r="CI575" s="263"/>
      <c r="CJ575" s="263"/>
      <c r="CK575" s="263"/>
      <c r="CL575" s="263"/>
      <c r="CM575" s="265"/>
      <c r="CN575" s="538"/>
      <c r="CO575" s="577" t="str">
        <f t="shared" si="85"/>
        <v xml:space="preserve"> </v>
      </c>
      <c r="CP575" s="577" t="str">
        <f t="shared" si="89"/>
        <v xml:space="preserve"> </v>
      </c>
      <c r="CQ575" s="577" t="str">
        <f t="shared" si="90"/>
        <v xml:space="preserve"> </v>
      </c>
      <c r="CR575" s="577" t="str">
        <f t="shared" si="91"/>
        <v xml:space="preserve"> </v>
      </c>
      <c r="CS575" s="102"/>
      <c r="CT575" s="530"/>
    </row>
    <row r="576" spans="2:98" ht="12.75" x14ac:dyDescent="0.25">
      <c r="B576" s="169">
        <f>'Données démographiques'!B575</f>
        <v>0</v>
      </c>
      <c r="C576" s="169">
        <f>'Données démographiques'!C575</f>
        <v>0</v>
      </c>
      <c r="D576" s="170">
        <f>'Données démographiques'!D575</f>
        <v>0</v>
      </c>
      <c r="E576" s="170">
        <f>'Données démographiques'!E575</f>
        <v>0</v>
      </c>
      <c r="F576" s="170">
        <f>'Données démographiques'!F575</f>
        <v>0</v>
      </c>
      <c r="G576" s="102"/>
      <c r="H576" s="273"/>
      <c r="I576" s="274"/>
      <c r="J576" s="274"/>
      <c r="K576" s="273"/>
      <c r="L576" s="257"/>
      <c r="M576" s="274"/>
      <c r="N576" s="273"/>
      <c r="O576" s="257"/>
      <c r="P576" s="278"/>
      <c r="Q576" s="278"/>
      <c r="R576" s="278"/>
      <c r="S576" s="278"/>
      <c r="T576" s="278"/>
      <c r="U576" s="537"/>
      <c r="V576" s="273"/>
      <c r="W576" s="255"/>
      <c r="X576" s="255"/>
      <c r="Y576" s="102"/>
      <c r="Z576" s="273"/>
      <c r="AA576" s="172"/>
      <c r="AB576" s="172"/>
      <c r="AC576" s="102"/>
      <c r="AD576" s="257"/>
      <c r="AE576" s="257"/>
      <c r="AF576" s="273"/>
      <c r="AG576" s="257"/>
      <c r="AH576" s="273"/>
      <c r="AI576" s="273"/>
      <c r="AJ576" s="273"/>
      <c r="AK576" s="262"/>
      <c r="AL576" s="262"/>
      <c r="AM576" s="262"/>
      <c r="AN576" s="262"/>
      <c r="AO576" s="262"/>
      <c r="AP576" s="538"/>
      <c r="AQ576" s="262"/>
      <c r="AR576" s="262"/>
      <c r="AS576" s="262"/>
      <c r="AT576" s="262"/>
      <c r="AU576" s="262"/>
      <c r="AV576" s="262"/>
      <c r="AW576" s="262"/>
      <c r="AX576" s="262"/>
      <c r="AY576" s="262"/>
      <c r="AZ576" s="262"/>
      <c r="BA576" s="262"/>
      <c r="BB576" s="262"/>
      <c r="BC576" s="262"/>
      <c r="BD576" s="262"/>
      <c r="BE576" s="264"/>
      <c r="BF576" s="538"/>
      <c r="BG576" s="576" t="str">
        <f t="shared" si="84"/>
        <v xml:space="preserve"> </v>
      </c>
      <c r="BH576" s="576" t="str">
        <f t="shared" si="86"/>
        <v xml:space="preserve"> </v>
      </c>
      <c r="BI576" s="576" t="str">
        <f t="shared" si="87"/>
        <v xml:space="preserve"> </v>
      </c>
      <c r="BJ576" s="576" t="str">
        <f t="shared" si="88"/>
        <v xml:space="preserve"> </v>
      </c>
      <c r="BK576" s="538"/>
      <c r="BL576" s="257"/>
      <c r="BM576" s="257"/>
      <c r="BN576" s="273"/>
      <c r="BO576" s="257"/>
      <c r="BP576" s="273"/>
      <c r="BQ576" s="273"/>
      <c r="BR576" s="273"/>
      <c r="BS576" s="262"/>
      <c r="BT576" s="262"/>
      <c r="BU576" s="262"/>
      <c r="BV576" s="262"/>
      <c r="BW576" s="262"/>
      <c r="BX576" s="538"/>
      <c r="BY576" s="262"/>
      <c r="BZ576" s="262"/>
      <c r="CA576" s="262"/>
      <c r="CB576" s="262"/>
      <c r="CC576" s="262"/>
      <c r="CD576" s="262"/>
      <c r="CE576" s="262"/>
      <c r="CF576" s="262"/>
      <c r="CG576" s="262"/>
      <c r="CH576" s="262"/>
      <c r="CI576" s="262"/>
      <c r="CJ576" s="262"/>
      <c r="CK576" s="262"/>
      <c r="CL576" s="262"/>
      <c r="CM576" s="264"/>
      <c r="CN576" s="538"/>
      <c r="CO576" s="576" t="str">
        <f t="shared" si="85"/>
        <v xml:space="preserve"> </v>
      </c>
      <c r="CP576" s="576" t="str">
        <f t="shared" si="89"/>
        <v xml:space="preserve"> </v>
      </c>
      <c r="CQ576" s="576" t="str">
        <f t="shared" si="90"/>
        <v xml:space="preserve"> </v>
      </c>
      <c r="CR576" s="576" t="str">
        <f t="shared" si="91"/>
        <v xml:space="preserve"> </v>
      </c>
      <c r="CS576" s="102"/>
      <c r="CT576" s="271"/>
    </row>
    <row r="577" spans="1:98" ht="12.75" x14ac:dyDescent="0.25">
      <c r="B577" s="376">
        <f>'Données démographiques'!B576</f>
        <v>0</v>
      </c>
      <c r="C577" s="376">
        <f>'Données démographiques'!C576</f>
        <v>0</v>
      </c>
      <c r="D577" s="377">
        <f>'Données démographiques'!D576</f>
        <v>0</v>
      </c>
      <c r="E577" s="377">
        <f>'Données démographiques'!E576</f>
        <v>0</v>
      </c>
      <c r="F577" s="377">
        <f>'Données démographiques'!F576</f>
        <v>0</v>
      </c>
      <c r="G577" s="102"/>
      <c r="H577" s="258"/>
      <c r="I577" s="493"/>
      <c r="J577" s="493"/>
      <c r="K577" s="258"/>
      <c r="L577" s="259"/>
      <c r="M577" s="493"/>
      <c r="N577" s="258"/>
      <c r="O577" s="259"/>
      <c r="P577" s="260"/>
      <c r="Q577" s="260"/>
      <c r="R577" s="260"/>
      <c r="S577" s="260"/>
      <c r="T577" s="260"/>
      <c r="U577" s="539"/>
      <c r="V577" s="258"/>
      <c r="W577" s="430"/>
      <c r="X577" s="430"/>
      <c r="Y577" s="102"/>
      <c r="Z577" s="258"/>
      <c r="AA577" s="431"/>
      <c r="AB577" s="431"/>
      <c r="AC577" s="102"/>
      <c r="AD577" s="259"/>
      <c r="AE577" s="259"/>
      <c r="AF577" s="258"/>
      <c r="AG577" s="259"/>
      <c r="AH577" s="258"/>
      <c r="AI577" s="258"/>
      <c r="AJ577" s="258"/>
      <c r="AK577" s="263"/>
      <c r="AL577" s="263"/>
      <c r="AM577" s="263"/>
      <c r="AN577" s="263"/>
      <c r="AO577" s="263"/>
      <c r="AP577" s="538"/>
      <c r="AQ577" s="263"/>
      <c r="AR577" s="263"/>
      <c r="AS577" s="263"/>
      <c r="AT577" s="263"/>
      <c r="AU577" s="263"/>
      <c r="AV577" s="263"/>
      <c r="AW577" s="263"/>
      <c r="AX577" s="263"/>
      <c r="AY577" s="263"/>
      <c r="AZ577" s="263"/>
      <c r="BA577" s="263"/>
      <c r="BB577" s="263"/>
      <c r="BC577" s="263"/>
      <c r="BD577" s="263"/>
      <c r="BE577" s="265"/>
      <c r="BF577" s="538"/>
      <c r="BG577" s="577" t="str">
        <f t="shared" si="84"/>
        <v xml:space="preserve"> </v>
      </c>
      <c r="BH577" s="577" t="str">
        <f t="shared" si="86"/>
        <v xml:space="preserve"> </v>
      </c>
      <c r="BI577" s="577" t="str">
        <f t="shared" si="87"/>
        <v xml:space="preserve"> </v>
      </c>
      <c r="BJ577" s="577" t="str">
        <f t="shared" si="88"/>
        <v xml:space="preserve"> </v>
      </c>
      <c r="BK577" s="538"/>
      <c r="BL577" s="259"/>
      <c r="BM577" s="259"/>
      <c r="BN577" s="258"/>
      <c r="BO577" s="259"/>
      <c r="BP577" s="258"/>
      <c r="BQ577" s="258"/>
      <c r="BR577" s="258"/>
      <c r="BS577" s="263"/>
      <c r="BT577" s="263"/>
      <c r="BU577" s="263"/>
      <c r="BV577" s="263"/>
      <c r="BW577" s="263"/>
      <c r="BX577" s="538"/>
      <c r="BY577" s="263"/>
      <c r="BZ577" s="263"/>
      <c r="CA577" s="263"/>
      <c r="CB577" s="263"/>
      <c r="CC577" s="263"/>
      <c r="CD577" s="263"/>
      <c r="CE577" s="263"/>
      <c r="CF577" s="263"/>
      <c r="CG577" s="263"/>
      <c r="CH577" s="263"/>
      <c r="CI577" s="263"/>
      <c r="CJ577" s="263"/>
      <c r="CK577" s="263"/>
      <c r="CL577" s="263"/>
      <c r="CM577" s="265"/>
      <c r="CN577" s="538"/>
      <c r="CO577" s="577" t="str">
        <f t="shared" si="85"/>
        <v xml:space="preserve"> </v>
      </c>
      <c r="CP577" s="577" t="str">
        <f t="shared" si="89"/>
        <v xml:space="preserve"> </v>
      </c>
      <c r="CQ577" s="577" t="str">
        <f t="shared" si="90"/>
        <v xml:space="preserve"> </v>
      </c>
      <c r="CR577" s="577" t="str">
        <f t="shared" si="91"/>
        <v xml:space="preserve"> </v>
      </c>
      <c r="CS577" s="102"/>
      <c r="CT577" s="530"/>
    </row>
    <row r="578" spans="1:98" ht="12.75" x14ac:dyDescent="0.25">
      <c r="B578" s="169">
        <f>'Données démographiques'!B577</f>
        <v>0</v>
      </c>
      <c r="C578" s="169">
        <f>'Données démographiques'!C577</f>
        <v>0</v>
      </c>
      <c r="D578" s="170">
        <f>'Données démographiques'!D577</f>
        <v>0</v>
      </c>
      <c r="E578" s="170">
        <f>'Données démographiques'!E577</f>
        <v>0</v>
      </c>
      <c r="F578" s="170">
        <f>'Données démographiques'!F577</f>
        <v>0</v>
      </c>
      <c r="G578" s="102"/>
      <c r="H578" s="273"/>
      <c r="I578" s="274"/>
      <c r="J578" s="274"/>
      <c r="K578" s="273"/>
      <c r="L578" s="257"/>
      <c r="M578" s="274"/>
      <c r="N578" s="273"/>
      <c r="O578" s="257"/>
      <c r="P578" s="278"/>
      <c r="Q578" s="278"/>
      <c r="R578" s="278"/>
      <c r="S578" s="278"/>
      <c r="T578" s="278"/>
      <c r="U578" s="537"/>
      <c r="V578" s="273"/>
      <c r="W578" s="255"/>
      <c r="X578" s="255"/>
      <c r="Y578" s="102"/>
      <c r="Z578" s="273"/>
      <c r="AA578" s="172"/>
      <c r="AB578" s="172"/>
      <c r="AC578" s="102"/>
      <c r="AD578" s="257"/>
      <c r="AE578" s="257"/>
      <c r="AF578" s="273"/>
      <c r="AG578" s="257"/>
      <c r="AH578" s="273"/>
      <c r="AI578" s="273"/>
      <c r="AJ578" s="273"/>
      <c r="AK578" s="262"/>
      <c r="AL578" s="262"/>
      <c r="AM578" s="262"/>
      <c r="AN578" s="262"/>
      <c r="AO578" s="262"/>
      <c r="AP578" s="538"/>
      <c r="AQ578" s="262"/>
      <c r="AR578" s="262"/>
      <c r="AS578" s="262"/>
      <c r="AT578" s="262"/>
      <c r="AU578" s="262"/>
      <c r="AV578" s="262"/>
      <c r="AW578" s="262"/>
      <c r="AX578" s="262"/>
      <c r="AY578" s="262"/>
      <c r="AZ578" s="262"/>
      <c r="BA578" s="262"/>
      <c r="BB578" s="262"/>
      <c r="BC578" s="262"/>
      <c r="BD578" s="262"/>
      <c r="BE578" s="264"/>
      <c r="BF578" s="538"/>
      <c r="BG578" s="576" t="str">
        <f t="shared" si="84"/>
        <v xml:space="preserve"> </v>
      </c>
      <c r="BH578" s="576" t="str">
        <f t="shared" si="86"/>
        <v xml:space="preserve"> </v>
      </c>
      <c r="BI578" s="576" t="str">
        <f t="shared" si="87"/>
        <v xml:space="preserve"> </v>
      </c>
      <c r="BJ578" s="576" t="str">
        <f t="shared" si="88"/>
        <v xml:space="preserve"> </v>
      </c>
      <c r="BK578" s="538"/>
      <c r="BL578" s="257"/>
      <c r="BM578" s="257"/>
      <c r="BN578" s="273"/>
      <c r="BO578" s="257"/>
      <c r="BP578" s="273"/>
      <c r="BQ578" s="273"/>
      <c r="BR578" s="273"/>
      <c r="BS578" s="262"/>
      <c r="BT578" s="262"/>
      <c r="BU578" s="262"/>
      <c r="BV578" s="262"/>
      <c r="BW578" s="262"/>
      <c r="BX578" s="538"/>
      <c r="BY578" s="262"/>
      <c r="BZ578" s="262"/>
      <c r="CA578" s="262"/>
      <c r="CB578" s="262"/>
      <c r="CC578" s="262"/>
      <c r="CD578" s="262"/>
      <c r="CE578" s="262"/>
      <c r="CF578" s="262"/>
      <c r="CG578" s="262"/>
      <c r="CH578" s="262"/>
      <c r="CI578" s="262"/>
      <c r="CJ578" s="262"/>
      <c r="CK578" s="262"/>
      <c r="CL578" s="262"/>
      <c r="CM578" s="264"/>
      <c r="CN578" s="538"/>
      <c r="CO578" s="576" t="str">
        <f t="shared" si="85"/>
        <v xml:space="preserve"> </v>
      </c>
      <c r="CP578" s="576" t="str">
        <f t="shared" si="89"/>
        <v xml:space="preserve"> </v>
      </c>
      <c r="CQ578" s="576" t="str">
        <f t="shared" si="90"/>
        <v xml:space="preserve"> </v>
      </c>
      <c r="CR578" s="576" t="str">
        <f t="shared" si="91"/>
        <v xml:space="preserve"> </v>
      </c>
      <c r="CS578" s="102"/>
      <c r="CT578" s="271"/>
    </row>
    <row r="579" spans="1:98" ht="12.75" x14ac:dyDescent="0.25">
      <c r="B579" s="376">
        <f>'Données démographiques'!B578</f>
        <v>0</v>
      </c>
      <c r="C579" s="376">
        <f>'Données démographiques'!C578</f>
        <v>0</v>
      </c>
      <c r="D579" s="377">
        <f>'Données démographiques'!D578</f>
        <v>0</v>
      </c>
      <c r="E579" s="377">
        <f>'Données démographiques'!E578</f>
        <v>0</v>
      </c>
      <c r="F579" s="377">
        <f>'Données démographiques'!F578</f>
        <v>0</v>
      </c>
      <c r="G579" s="102"/>
      <c r="H579" s="258"/>
      <c r="I579" s="493"/>
      <c r="J579" s="493"/>
      <c r="K579" s="258"/>
      <c r="L579" s="259"/>
      <c r="M579" s="493"/>
      <c r="N579" s="258"/>
      <c r="O579" s="259"/>
      <c r="P579" s="260"/>
      <c r="Q579" s="260"/>
      <c r="R579" s="260"/>
      <c r="S579" s="260"/>
      <c r="T579" s="260"/>
      <c r="U579" s="539"/>
      <c r="V579" s="258"/>
      <c r="W579" s="430"/>
      <c r="X579" s="430"/>
      <c r="Y579" s="102"/>
      <c r="Z579" s="258"/>
      <c r="AA579" s="431"/>
      <c r="AB579" s="431"/>
      <c r="AC579" s="102"/>
      <c r="AD579" s="259"/>
      <c r="AE579" s="259"/>
      <c r="AF579" s="258"/>
      <c r="AG579" s="259"/>
      <c r="AH579" s="258"/>
      <c r="AI579" s="258"/>
      <c r="AJ579" s="258"/>
      <c r="AK579" s="263"/>
      <c r="AL579" s="263"/>
      <c r="AM579" s="263"/>
      <c r="AN579" s="263"/>
      <c r="AO579" s="263"/>
      <c r="AP579" s="538"/>
      <c r="AQ579" s="263"/>
      <c r="AR579" s="263"/>
      <c r="AS579" s="263"/>
      <c r="AT579" s="263"/>
      <c r="AU579" s="263"/>
      <c r="AV579" s="263"/>
      <c r="AW579" s="263"/>
      <c r="AX579" s="263"/>
      <c r="AY579" s="263"/>
      <c r="AZ579" s="263"/>
      <c r="BA579" s="263"/>
      <c r="BB579" s="263"/>
      <c r="BC579" s="263"/>
      <c r="BD579" s="263"/>
      <c r="BE579" s="265"/>
      <c r="BF579" s="538"/>
      <c r="BG579" s="577" t="str">
        <f t="shared" si="84"/>
        <v xml:space="preserve"> </v>
      </c>
      <c r="BH579" s="577" t="str">
        <f t="shared" si="86"/>
        <v xml:space="preserve"> </v>
      </c>
      <c r="BI579" s="577" t="str">
        <f t="shared" si="87"/>
        <v xml:space="preserve"> </v>
      </c>
      <c r="BJ579" s="577" t="str">
        <f t="shared" si="88"/>
        <v xml:space="preserve"> </v>
      </c>
      <c r="BK579" s="538"/>
      <c r="BL579" s="259"/>
      <c r="BM579" s="259"/>
      <c r="BN579" s="258"/>
      <c r="BO579" s="259"/>
      <c r="BP579" s="258"/>
      <c r="BQ579" s="258"/>
      <c r="BR579" s="258"/>
      <c r="BS579" s="263"/>
      <c r="BT579" s="263"/>
      <c r="BU579" s="263"/>
      <c r="BV579" s="263"/>
      <c r="BW579" s="263"/>
      <c r="BX579" s="538"/>
      <c r="BY579" s="263"/>
      <c r="BZ579" s="263"/>
      <c r="CA579" s="263"/>
      <c r="CB579" s="263"/>
      <c r="CC579" s="263"/>
      <c r="CD579" s="263"/>
      <c r="CE579" s="263"/>
      <c r="CF579" s="263"/>
      <c r="CG579" s="263"/>
      <c r="CH579" s="263"/>
      <c r="CI579" s="263"/>
      <c r="CJ579" s="263"/>
      <c r="CK579" s="263"/>
      <c r="CL579" s="263"/>
      <c r="CM579" s="265"/>
      <c r="CN579" s="538"/>
      <c r="CO579" s="577" t="str">
        <f t="shared" si="85"/>
        <v xml:space="preserve"> </v>
      </c>
      <c r="CP579" s="577" t="str">
        <f t="shared" si="89"/>
        <v xml:space="preserve"> </v>
      </c>
      <c r="CQ579" s="577" t="str">
        <f t="shared" si="90"/>
        <v xml:space="preserve"> </v>
      </c>
      <c r="CR579" s="577" t="str">
        <f t="shared" si="91"/>
        <v xml:space="preserve"> </v>
      </c>
      <c r="CS579" s="102"/>
      <c r="CT579" s="530"/>
    </row>
    <row r="580" spans="1:98" ht="12.75" x14ac:dyDescent="0.25">
      <c r="B580" s="169">
        <f>'Données démographiques'!B579</f>
        <v>0</v>
      </c>
      <c r="C580" s="169">
        <f>'Données démographiques'!C579</f>
        <v>0</v>
      </c>
      <c r="D580" s="170">
        <f>'Données démographiques'!D579</f>
        <v>0</v>
      </c>
      <c r="E580" s="170">
        <f>'Données démographiques'!E579</f>
        <v>0</v>
      </c>
      <c r="F580" s="170">
        <f>'Données démographiques'!F579</f>
        <v>0</v>
      </c>
      <c r="G580" s="102"/>
      <c r="H580" s="273"/>
      <c r="I580" s="274"/>
      <c r="J580" s="274"/>
      <c r="K580" s="273"/>
      <c r="L580" s="257"/>
      <c r="M580" s="274"/>
      <c r="N580" s="273"/>
      <c r="O580" s="257"/>
      <c r="P580" s="278"/>
      <c r="Q580" s="278"/>
      <c r="R580" s="278"/>
      <c r="S580" s="278"/>
      <c r="T580" s="278"/>
      <c r="U580" s="537"/>
      <c r="V580" s="273"/>
      <c r="W580" s="255"/>
      <c r="X580" s="255"/>
      <c r="Y580" s="102"/>
      <c r="Z580" s="273"/>
      <c r="AA580" s="172"/>
      <c r="AB580" s="172"/>
      <c r="AC580" s="102"/>
      <c r="AD580" s="257"/>
      <c r="AE580" s="257"/>
      <c r="AF580" s="273"/>
      <c r="AG580" s="257"/>
      <c r="AH580" s="273"/>
      <c r="AI580" s="273"/>
      <c r="AJ580" s="273"/>
      <c r="AK580" s="262"/>
      <c r="AL580" s="262"/>
      <c r="AM580" s="262"/>
      <c r="AN580" s="262"/>
      <c r="AO580" s="262"/>
      <c r="AP580" s="538"/>
      <c r="AQ580" s="262"/>
      <c r="AR580" s="262"/>
      <c r="AS580" s="262"/>
      <c r="AT580" s="262"/>
      <c r="AU580" s="262"/>
      <c r="AV580" s="262"/>
      <c r="AW580" s="262"/>
      <c r="AX580" s="262"/>
      <c r="AY580" s="262"/>
      <c r="AZ580" s="262"/>
      <c r="BA580" s="262"/>
      <c r="BB580" s="262"/>
      <c r="BC580" s="262"/>
      <c r="BD580" s="262"/>
      <c r="BE580" s="264"/>
      <c r="BF580" s="538"/>
      <c r="BG580" s="576" t="str">
        <f t="shared" si="84"/>
        <v xml:space="preserve"> </v>
      </c>
      <c r="BH580" s="576" t="str">
        <f t="shared" si="86"/>
        <v xml:space="preserve"> </v>
      </c>
      <c r="BI580" s="576" t="str">
        <f t="shared" si="87"/>
        <v xml:space="preserve"> </v>
      </c>
      <c r="BJ580" s="576" t="str">
        <f t="shared" si="88"/>
        <v xml:space="preserve"> </v>
      </c>
      <c r="BK580" s="538"/>
      <c r="BL580" s="257"/>
      <c r="BM580" s="257"/>
      <c r="BN580" s="273"/>
      <c r="BO580" s="257"/>
      <c r="BP580" s="273"/>
      <c r="BQ580" s="273"/>
      <c r="BR580" s="273"/>
      <c r="BS580" s="262"/>
      <c r="BT580" s="262"/>
      <c r="BU580" s="262"/>
      <c r="BV580" s="262"/>
      <c r="BW580" s="262"/>
      <c r="BX580" s="538"/>
      <c r="BY580" s="262"/>
      <c r="BZ580" s="262"/>
      <c r="CA580" s="262"/>
      <c r="CB580" s="262"/>
      <c r="CC580" s="262"/>
      <c r="CD580" s="262"/>
      <c r="CE580" s="262"/>
      <c r="CF580" s="262"/>
      <c r="CG580" s="262"/>
      <c r="CH580" s="262"/>
      <c r="CI580" s="262"/>
      <c r="CJ580" s="262"/>
      <c r="CK580" s="262"/>
      <c r="CL580" s="262"/>
      <c r="CM580" s="264"/>
      <c r="CN580" s="538"/>
      <c r="CO580" s="576" t="str">
        <f t="shared" si="85"/>
        <v xml:space="preserve"> </v>
      </c>
      <c r="CP580" s="576" t="str">
        <f t="shared" si="89"/>
        <v xml:space="preserve"> </v>
      </c>
      <c r="CQ580" s="576" t="str">
        <f t="shared" si="90"/>
        <v xml:space="preserve"> </v>
      </c>
      <c r="CR580" s="576" t="str">
        <f t="shared" si="91"/>
        <v xml:space="preserve"> </v>
      </c>
      <c r="CS580" s="102"/>
      <c r="CT580" s="271"/>
    </row>
    <row r="581" spans="1:98" ht="12.75" x14ac:dyDescent="0.25">
      <c r="B581" s="376">
        <f>'Données démographiques'!B580</f>
        <v>0</v>
      </c>
      <c r="C581" s="376">
        <f>'Données démographiques'!C580</f>
        <v>0</v>
      </c>
      <c r="D581" s="377">
        <f>'Données démographiques'!D580</f>
        <v>0</v>
      </c>
      <c r="E581" s="377">
        <f>'Données démographiques'!E580</f>
        <v>0</v>
      </c>
      <c r="F581" s="377">
        <f>'Données démographiques'!F580</f>
        <v>0</v>
      </c>
      <c r="G581" s="102"/>
      <c r="H581" s="258"/>
      <c r="I581" s="493"/>
      <c r="J581" s="493"/>
      <c r="K581" s="258"/>
      <c r="L581" s="259"/>
      <c r="M581" s="493"/>
      <c r="N581" s="258"/>
      <c r="O581" s="259"/>
      <c r="P581" s="260"/>
      <c r="Q581" s="260"/>
      <c r="R581" s="260"/>
      <c r="S581" s="260"/>
      <c r="T581" s="260"/>
      <c r="U581" s="539"/>
      <c r="V581" s="258"/>
      <c r="W581" s="430"/>
      <c r="X581" s="430"/>
      <c r="Y581" s="102"/>
      <c r="Z581" s="258"/>
      <c r="AA581" s="431"/>
      <c r="AB581" s="431"/>
      <c r="AC581" s="102"/>
      <c r="AD581" s="259"/>
      <c r="AE581" s="259"/>
      <c r="AF581" s="258"/>
      <c r="AG581" s="259"/>
      <c r="AH581" s="258"/>
      <c r="AI581" s="258"/>
      <c r="AJ581" s="258"/>
      <c r="AK581" s="263"/>
      <c r="AL581" s="263"/>
      <c r="AM581" s="263"/>
      <c r="AN581" s="263"/>
      <c r="AO581" s="263"/>
      <c r="AP581" s="538"/>
      <c r="AQ581" s="263"/>
      <c r="AR581" s="263"/>
      <c r="AS581" s="263"/>
      <c r="AT581" s="263"/>
      <c r="AU581" s="263"/>
      <c r="AV581" s="263"/>
      <c r="AW581" s="263"/>
      <c r="AX581" s="263"/>
      <c r="AY581" s="263"/>
      <c r="AZ581" s="263"/>
      <c r="BA581" s="263"/>
      <c r="BB581" s="263"/>
      <c r="BC581" s="263"/>
      <c r="BD581" s="263"/>
      <c r="BE581" s="265"/>
      <c r="BF581" s="538"/>
      <c r="BG581" s="577" t="str">
        <f t="shared" si="84"/>
        <v xml:space="preserve"> </v>
      </c>
      <c r="BH581" s="577" t="str">
        <f t="shared" si="86"/>
        <v xml:space="preserve"> </v>
      </c>
      <c r="BI581" s="577" t="str">
        <f t="shared" si="87"/>
        <v xml:space="preserve"> </v>
      </c>
      <c r="BJ581" s="577" t="str">
        <f t="shared" si="88"/>
        <v xml:space="preserve"> </v>
      </c>
      <c r="BK581" s="538"/>
      <c r="BL581" s="259"/>
      <c r="BM581" s="259"/>
      <c r="BN581" s="258"/>
      <c r="BO581" s="259"/>
      <c r="BP581" s="258"/>
      <c r="BQ581" s="258"/>
      <c r="BR581" s="258"/>
      <c r="BS581" s="263"/>
      <c r="BT581" s="263"/>
      <c r="BU581" s="263"/>
      <c r="BV581" s="263"/>
      <c r="BW581" s="263"/>
      <c r="BX581" s="538"/>
      <c r="BY581" s="263"/>
      <c r="BZ581" s="263"/>
      <c r="CA581" s="263"/>
      <c r="CB581" s="263"/>
      <c r="CC581" s="263"/>
      <c r="CD581" s="263"/>
      <c r="CE581" s="263"/>
      <c r="CF581" s="263"/>
      <c r="CG581" s="263"/>
      <c r="CH581" s="263"/>
      <c r="CI581" s="263"/>
      <c r="CJ581" s="263"/>
      <c r="CK581" s="263"/>
      <c r="CL581" s="263"/>
      <c r="CM581" s="265"/>
      <c r="CN581" s="538"/>
      <c r="CO581" s="577" t="str">
        <f t="shared" si="85"/>
        <v xml:space="preserve"> </v>
      </c>
      <c r="CP581" s="577" t="str">
        <f t="shared" si="89"/>
        <v xml:space="preserve"> </v>
      </c>
      <c r="CQ581" s="577" t="str">
        <f t="shared" si="90"/>
        <v xml:space="preserve"> </v>
      </c>
      <c r="CR581" s="577" t="str">
        <f t="shared" si="91"/>
        <v xml:space="preserve"> </v>
      </c>
      <c r="CS581" s="102"/>
      <c r="CT581" s="530"/>
    </row>
    <row r="582" spans="1:98" ht="12.75" x14ac:dyDescent="0.25">
      <c r="B582" s="169">
        <f>'Données démographiques'!B581</f>
        <v>0</v>
      </c>
      <c r="C582" s="169">
        <f>'Données démographiques'!C581</f>
        <v>0</v>
      </c>
      <c r="D582" s="170">
        <f>'Données démographiques'!D581</f>
        <v>0</v>
      </c>
      <c r="E582" s="170">
        <f>'Données démographiques'!E581</f>
        <v>0</v>
      </c>
      <c r="F582" s="170">
        <f>'Données démographiques'!F581</f>
        <v>0</v>
      </c>
      <c r="G582" s="102"/>
      <c r="H582" s="273"/>
      <c r="I582" s="274"/>
      <c r="J582" s="274"/>
      <c r="K582" s="273"/>
      <c r="L582" s="257"/>
      <c r="M582" s="274"/>
      <c r="N582" s="273"/>
      <c r="O582" s="257"/>
      <c r="P582" s="278"/>
      <c r="Q582" s="278"/>
      <c r="R582" s="278"/>
      <c r="S582" s="278"/>
      <c r="T582" s="278"/>
      <c r="U582" s="537"/>
      <c r="V582" s="273"/>
      <c r="W582" s="255"/>
      <c r="X582" s="255"/>
      <c r="Y582" s="102"/>
      <c r="Z582" s="273"/>
      <c r="AA582" s="172"/>
      <c r="AB582" s="172"/>
      <c r="AC582" s="102"/>
      <c r="AD582" s="257"/>
      <c r="AE582" s="257"/>
      <c r="AF582" s="273"/>
      <c r="AG582" s="257"/>
      <c r="AH582" s="273"/>
      <c r="AI582" s="273"/>
      <c r="AJ582" s="273"/>
      <c r="AK582" s="262"/>
      <c r="AL582" s="262"/>
      <c r="AM582" s="262"/>
      <c r="AN582" s="262"/>
      <c r="AO582" s="262"/>
      <c r="AP582" s="538"/>
      <c r="AQ582" s="262"/>
      <c r="AR582" s="262"/>
      <c r="AS582" s="262"/>
      <c r="AT582" s="262"/>
      <c r="AU582" s="262"/>
      <c r="AV582" s="262"/>
      <c r="AW582" s="262"/>
      <c r="AX582" s="262"/>
      <c r="AY582" s="262"/>
      <c r="AZ582" s="262"/>
      <c r="BA582" s="262"/>
      <c r="BB582" s="262"/>
      <c r="BC582" s="262"/>
      <c r="BD582" s="262"/>
      <c r="BE582" s="264"/>
      <c r="BF582" s="538"/>
      <c r="BG582" s="576" t="str">
        <f t="shared" si="84"/>
        <v xml:space="preserve"> </v>
      </c>
      <c r="BH582" s="576" t="str">
        <f t="shared" si="86"/>
        <v xml:space="preserve"> </v>
      </c>
      <c r="BI582" s="576" t="str">
        <f t="shared" si="87"/>
        <v xml:space="preserve"> </v>
      </c>
      <c r="BJ582" s="576" t="str">
        <f t="shared" si="88"/>
        <v xml:space="preserve"> </v>
      </c>
      <c r="BK582" s="538"/>
      <c r="BL582" s="257"/>
      <c r="BM582" s="257"/>
      <c r="BN582" s="273"/>
      <c r="BO582" s="257"/>
      <c r="BP582" s="273"/>
      <c r="BQ582" s="273"/>
      <c r="BR582" s="273"/>
      <c r="BS582" s="262"/>
      <c r="BT582" s="262"/>
      <c r="BU582" s="262"/>
      <c r="BV582" s="262"/>
      <c r="BW582" s="262"/>
      <c r="BX582" s="538"/>
      <c r="BY582" s="262"/>
      <c r="BZ582" s="262"/>
      <c r="CA582" s="262"/>
      <c r="CB582" s="262"/>
      <c r="CC582" s="262"/>
      <c r="CD582" s="262"/>
      <c r="CE582" s="262"/>
      <c r="CF582" s="262"/>
      <c r="CG582" s="262"/>
      <c r="CH582" s="262"/>
      <c r="CI582" s="262"/>
      <c r="CJ582" s="262"/>
      <c r="CK582" s="262"/>
      <c r="CL582" s="262"/>
      <c r="CM582" s="264"/>
      <c r="CN582" s="538"/>
      <c r="CO582" s="576" t="str">
        <f t="shared" si="85"/>
        <v xml:space="preserve"> </v>
      </c>
      <c r="CP582" s="576" t="str">
        <f t="shared" si="89"/>
        <v xml:space="preserve"> </v>
      </c>
      <c r="CQ582" s="576" t="str">
        <f t="shared" si="90"/>
        <v xml:space="preserve"> </v>
      </c>
      <c r="CR582" s="576" t="str">
        <f t="shared" si="91"/>
        <v xml:space="preserve"> </v>
      </c>
      <c r="CS582" s="102"/>
      <c r="CT582" s="271"/>
    </row>
    <row r="583" spans="1:98" ht="12.75" x14ac:dyDescent="0.25">
      <c r="B583" s="376">
        <f>'Données démographiques'!B582</f>
        <v>0</v>
      </c>
      <c r="C583" s="376">
        <f>'Données démographiques'!C582</f>
        <v>0</v>
      </c>
      <c r="D583" s="377">
        <f>'Données démographiques'!D582</f>
        <v>0</v>
      </c>
      <c r="E583" s="377">
        <f>'Données démographiques'!E582</f>
        <v>0</v>
      </c>
      <c r="F583" s="377">
        <f>'Données démographiques'!F582</f>
        <v>0</v>
      </c>
      <c r="G583" s="102"/>
      <c r="H583" s="258"/>
      <c r="I583" s="493"/>
      <c r="J583" s="493"/>
      <c r="K583" s="258"/>
      <c r="L583" s="259"/>
      <c r="M583" s="493"/>
      <c r="N583" s="258"/>
      <c r="O583" s="259"/>
      <c r="P583" s="260"/>
      <c r="Q583" s="260"/>
      <c r="R583" s="260"/>
      <c r="S583" s="260"/>
      <c r="T583" s="260"/>
      <c r="U583" s="539"/>
      <c r="V583" s="258"/>
      <c r="W583" s="430"/>
      <c r="X583" s="430"/>
      <c r="Y583" s="102"/>
      <c r="Z583" s="258"/>
      <c r="AA583" s="431"/>
      <c r="AB583" s="431"/>
      <c r="AC583" s="102"/>
      <c r="AD583" s="259"/>
      <c r="AE583" s="259"/>
      <c r="AF583" s="258"/>
      <c r="AG583" s="259"/>
      <c r="AH583" s="258"/>
      <c r="AI583" s="258"/>
      <c r="AJ583" s="258"/>
      <c r="AK583" s="263"/>
      <c r="AL583" s="263"/>
      <c r="AM583" s="263"/>
      <c r="AN583" s="263"/>
      <c r="AO583" s="263"/>
      <c r="AP583" s="538"/>
      <c r="AQ583" s="263"/>
      <c r="AR583" s="263"/>
      <c r="AS583" s="263"/>
      <c r="AT583" s="263"/>
      <c r="AU583" s="263"/>
      <c r="AV583" s="263"/>
      <c r="AW583" s="263"/>
      <c r="AX583" s="263"/>
      <c r="AY583" s="263"/>
      <c r="AZ583" s="263"/>
      <c r="BA583" s="263"/>
      <c r="BB583" s="263"/>
      <c r="BC583" s="263"/>
      <c r="BD583" s="263"/>
      <c r="BE583" s="265"/>
      <c r="BF583" s="538"/>
      <c r="BG583" s="577" t="str">
        <f t="shared" si="84"/>
        <v xml:space="preserve"> </v>
      </c>
      <c r="BH583" s="577" t="str">
        <f t="shared" si="86"/>
        <v xml:space="preserve"> </v>
      </c>
      <c r="BI583" s="577" t="str">
        <f t="shared" si="87"/>
        <v xml:space="preserve"> </v>
      </c>
      <c r="BJ583" s="577" t="str">
        <f t="shared" si="88"/>
        <v xml:space="preserve"> </v>
      </c>
      <c r="BK583" s="538"/>
      <c r="BL583" s="259"/>
      <c r="BM583" s="259"/>
      <c r="BN583" s="258"/>
      <c r="BO583" s="259"/>
      <c r="BP583" s="258"/>
      <c r="BQ583" s="258"/>
      <c r="BR583" s="258"/>
      <c r="BS583" s="263"/>
      <c r="BT583" s="263"/>
      <c r="BU583" s="263"/>
      <c r="BV583" s="263"/>
      <c r="BW583" s="263"/>
      <c r="BX583" s="538"/>
      <c r="BY583" s="263"/>
      <c r="BZ583" s="263"/>
      <c r="CA583" s="263"/>
      <c r="CB583" s="263"/>
      <c r="CC583" s="263"/>
      <c r="CD583" s="263"/>
      <c r="CE583" s="263"/>
      <c r="CF583" s="263"/>
      <c r="CG583" s="263"/>
      <c r="CH583" s="263"/>
      <c r="CI583" s="263"/>
      <c r="CJ583" s="263"/>
      <c r="CK583" s="263"/>
      <c r="CL583" s="263"/>
      <c r="CM583" s="265"/>
      <c r="CN583" s="538"/>
      <c r="CO583" s="577" t="str">
        <f t="shared" si="85"/>
        <v xml:space="preserve"> </v>
      </c>
      <c r="CP583" s="577" t="str">
        <f t="shared" si="89"/>
        <v xml:space="preserve"> </v>
      </c>
      <c r="CQ583" s="577" t="str">
        <f t="shared" si="90"/>
        <v xml:space="preserve"> </v>
      </c>
      <c r="CR583" s="577" t="str">
        <f t="shared" si="91"/>
        <v xml:space="preserve"> </v>
      </c>
      <c r="CS583" s="102"/>
      <c r="CT583" s="530"/>
    </row>
    <row r="584" spans="1:98" ht="12.75" x14ac:dyDescent="0.25">
      <c r="B584" s="169">
        <f>'Données démographiques'!B583</f>
        <v>0</v>
      </c>
      <c r="C584" s="169">
        <f>'Données démographiques'!C583</f>
        <v>0</v>
      </c>
      <c r="D584" s="170">
        <f>'Données démographiques'!D583</f>
        <v>0</v>
      </c>
      <c r="E584" s="170">
        <f>'Données démographiques'!E583</f>
        <v>0</v>
      </c>
      <c r="F584" s="170">
        <f>'Données démographiques'!F583</f>
        <v>0</v>
      </c>
      <c r="G584" s="102"/>
      <c r="H584" s="273"/>
      <c r="I584" s="274"/>
      <c r="J584" s="274"/>
      <c r="K584" s="273"/>
      <c r="L584" s="257"/>
      <c r="M584" s="274"/>
      <c r="N584" s="273"/>
      <c r="O584" s="257"/>
      <c r="P584" s="278"/>
      <c r="Q584" s="278"/>
      <c r="R584" s="278"/>
      <c r="S584" s="278"/>
      <c r="T584" s="278"/>
      <c r="U584" s="537"/>
      <c r="V584" s="273"/>
      <c r="W584" s="255"/>
      <c r="X584" s="255"/>
      <c r="Y584" s="102"/>
      <c r="Z584" s="273"/>
      <c r="AA584" s="172"/>
      <c r="AB584" s="172"/>
      <c r="AC584" s="102"/>
      <c r="AD584" s="257"/>
      <c r="AE584" s="257"/>
      <c r="AF584" s="273"/>
      <c r="AG584" s="257"/>
      <c r="AH584" s="273"/>
      <c r="AI584" s="273"/>
      <c r="AJ584" s="273"/>
      <c r="AK584" s="262"/>
      <c r="AL584" s="262"/>
      <c r="AM584" s="262"/>
      <c r="AN584" s="262"/>
      <c r="AO584" s="262"/>
      <c r="AP584" s="538"/>
      <c r="AQ584" s="262"/>
      <c r="AR584" s="262"/>
      <c r="AS584" s="262"/>
      <c r="AT584" s="262"/>
      <c r="AU584" s="262"/>
      <c r="AV584" s="262"/>
      <c r="AW584" s="262"/>
      <c r="AX584" s="262"/>
      <c r="AY584" s="262"/>
      <c r="AZ584" s="262"/>
      <c r="BA584" s="262"/>
      <c r="BB584" s="262"/>
      <c r="BC584" s="262"/>
      <c r="BD584" s="262"/>
      <c r="BE584" s="264"/>
      <c r="BF584" s="538"/>
      <c r="BG584" s="576" t="str">
        <f t="shared" si="84"/>
        <v xml:space="preserve"> </v>
      </c>
      <c r="BH584" s="576" t="str">
        <f t="shared" si="86"/>
        <v xml:space="preserve"> </v>
      </c>
      <c r="BI584" s="576" t="str">
        <f t="shared" si="87"/>
        <v xml:space="preserve"> </v>
      </c>
      <c r="BJ584" s="576" t="str">
        <f t="shared" si="88"/>
        <v xml:space="preserve"> </v>
      </c>
      <c r="BK584" s="538"/>
      <c r="BL584" s="257"/>
      <c r="BM584" s="257"/>
      <c r="BN584" s="273"/>
      <c r="BO584" s="257"/>
      <c r="BP584" s="273"/>
      <c r="BQ584" s="273"/>
      <c r="BR584" s="273"/>
      <c r="BS584" s="262"/>
      <c r="BT584" s="262"/>
      <c r="BU584" s="262"/>
      <c r="BV584" s="262"/>
      <c r="BW584" s="262"/>
      <c r="BX584" s="538"/>
      <c r="BY584" s="262"/>
      <c r="BZ584" s="262"/>
      <c r="CA584" s="262"/>
      <c r="CB584" s="262"/>
      <c r="CC584" s="262"/>
      <c r="CD584" s="262"/>
      <c r="CE584" s="262"/>
      <c r="CF584" s="262"/>
      <c r="CG584" s="262"/>
      <c r="CH584" s="262"/>
      <c r="CI584" s="262"/>
      <c r="CJ584" s="262"/>
      <c r="CK584" s="262"/>
      <c r="CL584" s="262"/>
      <c r="CM584" s="264"/>
      <c r="CN584" s="538"/>
      <c r="CO584" s="576" t="str">
        <f t="shared" si="85"/>
        <v xml:space="preserve"> </v>
      </c>
      <c r="CP584" s="576" t="str">
        <f t="shared" si="89"/>
        <v xml:space="preserve"> </v>
      </c>
      <c r="CQ584" s="576" t="str">
        <f t="shared" si="90"/>
        <v xml:space="preserve"> </v>
      </c>
      <c r="CR584" s="576" t="str">
        <f t="shared" si="91"/>
        <v xml:space="preserve"> </v>
      </c>
      <c r="CS584" s="102"/>
      <c r="CT584" s="271"/>
    </row>
    <row r="585" spans="1:98" ht="12.75" x14ac:dyDescent="0.25">
      <c r="B585" s="376">
        <f>'Données démographiques'!B584</f>
        <v>0</v>
      </c>
      <c r="C585" s="376">
        <f>'Données démographiques'!C584</f>
        <v>0</v>
      </c>
      <c r="D585" s="377">
        <f>'Données démographiques'!D584</f>
        <v>0</v>
      </c>
      <c r="E585" s="377">
        <f>'Données démographiques'!E584</f>
        <v>0</v>
      </c>
      <c r="F585" s="377">
        <f>'Données démographiques'!F584</f>
        <v>0</v>
      </c>
      <c r="G585" s="102"/>
      <c r="H585" s="258"/>
      <c r="I585" s="493"/>
      <c r="J585" s="493"/>
      <c r="K585" s="258"/>
      <c r="L585" s="259"/>
      <c r="M585" s="493"/>
      <c r="N585" s="258"/>
      <c r="O585" s="259"/>
      <c r="P585" s="260"/>
      <c r="Q585" s="260"/>
      <c r="R585" s="260"/>
      <c r="S585" s="260"/>
      <c r="T585" s="260"/>
      <c r="U585" s="539"/>
      <c r="V585" s="258"/>
      <c r="W585" s="430"/>
      <c r="X585" s="430"/>
      <c r="Y585" s="102"/>
      <c r="Z585" s="258"/>
      <c r="AA585" s="431"/>
      <c r="AB585" s="431"/>
      <c r="AC585" s="102"/>
      <c r="AD585" s="259"/>
      <c r="AE585" s="259"/>
      <c r="AF585" s="258"/>
      <c r="AG585" s="259"/>
      <c r="AH585" s="258"/>
      <c r="AI585" s="258"/>
      <c r="AJ585" s="258"/>
      <c r="AK585" s="263"/>
      <c r="AL585" s="263"/>
      <c r="AM585" s="263"/>
      <c r="AN585" s="263"/>
      <c r="AO585" s="263"/>
      <c r="AP585" s="538"/>
      <c r="AQ585" s="263"/>
      <c r="AR585" s="263"/>
      <c r="AS585" s="263"/>
      <c r="AT585" s="263"/>
      <c r="AU585" s="263"/>
      <c r="AV585" s="263"/>
      <c r="AW585" s="263"/>
      <c r="AX585" s="263"/>
      <c r="AY585" s="263"/>
      <c r="AZ585" s="263"/>
      <c r="BA585" s="263"/>
      <c r="BB585" s="263"/>
      <c r="BC585" s="263"/>
      <c r="BD585" s="263"/>
      <c r="BE585" s="265"/>
      <c r="BF585" s="538"/>
      <c r="BG585" s="577" t="str">
        <f t="shared" si="84"/>
        <v xml:space="preserve"> </v>
      </c>
      <c r="BH585" s="577" t="str">
        <f t="shared" si="86"/>
        <v xml:space="preserve"> </v>
      </c>
      <c r="BI585" s="577" t="str">
        <f t="shared" si="87"/>
        <v xml:space="preserve"> </v>
      </c>
      <c r="BJ585" s="577" t="str">
        <f t="shared" si="88"/>
        <v xml:space="preserve"> </v>
      </c>
      <c r="BK585" s="538"/>
      <c r="BL585" s="259"/>
      <c r="BM585" s="259"/>
      <c r="BN585" s="258"/>
      <c r="BO585" s="259"/>
      <c r="BP585" s="258"/>
      <c r="BQ585" s="258"/>
      <c r="BR585" s="258"/>
      <c r="BS585" s="263"/>
      <c r="BT585" s="263"/>
      <c r="BU585" s="263"/>
      <c r="BV585" s="263"/>
      <c r="BW585" s="263"/>
      <c r="BX585" s="538"/>
      <c r="BY585" s="263"/>
      <c r="BZ585" s="263"/>
      <c r="CA585" s="263"/>
      <c r="CB585" s="263"/>
      <c r="CC585" s="263"/>
      <c r="CD585" s="263"/>
      <c r="CE585" s="263"/>
      <c r="CF585" s="263"/>
      <c r="CG585" s="263"/>
      <c r="CH585" s="263"/>
      <c r="CI585" s="263"/>
      <c r="CJ585" s="263"/>
      <c r="CK585" s="263"/>
      <c r="CL585" s="263"/>
      <c r="CM585" s="265"/>
      <c r="CN585" s="538"/>
      <c r="CO585" s="577" t="str">
        <f t="shared" si="85"/>
        <v xml:space="preserve"> </v>
      </c>
      <c r="CP585" s="577" t="str">
        <f t="shared" si="89"/>
        <v xml:space="preserve"> </v>
      </c>
      <c r="CQ585" s="577" t="str">
        <f t="shared" si="90"/>
        <v xml:space="preserve"> </v>
      </c>
      <c r="CR585" s="577" t="str">
        <f t="shared" si="91"/>
        <v xml:space="preserve"> </v>
      </c>
      <c r="CS585" s="102"/>
      <c r="CT585" s="530"/>
    </row>
    <row r="586" spans="1:98" ht="12.75" x14ac:dyDescent="0.25">
      <c r="B586" s="169">
        <f>'Données démographiques'!B585</f>
        <v>0</v>
      </c>
      <c r="C586" s="169">
        <f>'Données démographiques'!C585</f>
        <v>0</v>
      </c>
      <c r="D586" s="170">
        <f>'Données démographiques'!D585</f>
        <v>0</v>
      </c>
      <c r="E586" s="170">
        <f>'Données démographiques'!E585</f>
        <v>0</v>
      </c>
      <c r="F586" s="170">
        <f>'Données démographiques'!F585</f>
        <v>0</v>
      </c>
      <c r="G586" s="102"/>
      <c r="H586" s="273"/>
      <c r="I586" s="274"/>
      <c r="J586" s="274"/>
      <c r="K586" s="273"/>
      <c r="L586" s="257"/>
      <c r="M586" s="274"/>
      <c r="N586" s="273"/>
      <c r="O586" s="257"/>
      <c r="P586" s="278"/>
      <c r="Q586" s="278"/>
      <c r="R586" s="278"/>
      <c r="S586" s="278"/>
      <c r="T586" s="278"/>
      <c r="U586" s="537"/>
      <c r="V586" s="273"/>
      <c r="W586" s="255"/>
      <c r="X586" s="255"/>
      <c r="Y586" s="102"/>
      <c r="Z586" s="273"/>
      <c r="AA586" s="172"/>
      <c r="AB586" s="172"/>
      <c r="AC586" s="102"/>
      <c r="AD586" s="257"/>
      <c r="AE586" s="257"/>
      <c r="AF586" s="273"/>
      <c r="AG586" s="257"/>
      <c r="AH586" s="273"/>
      <c r="AI586" s="273"/>
      <c r="AJ586" s="273"/>
      <c r="AK586" s="262"/>
      <c r="AL586" s="262"/>
      <c r="AM586" s="262"/>
      <c r="AN586" s="262"/>
      <c r="AO586" s="262"/>
      <c r="AP586" s="538"/>
      <c r="AQ586" s="262"/>
      <c r="AR586" s="262"/>
      <c r="AS586" s="262"/>
      <c r="AT586" s="262"/>
      <c r="AU586" s="262"/>
      <c r="AV586" s="262"/>
      <c r="AW586" s="262"/>
      <c r="AX586" s="262"/>
      <c r="AY586" s="262"/>
      <c r="AZ586" s="262"/>
      <c r="BA586" s="262"/>
      <c r="BB586" s="262"/>
      <c r="BC586" s="262"/>
      <c r="BD586" s="262"/>
      <c r="BE586" s="264"/>
      <c r="BF586" s="538"/>
      <c r="BG586" s="576" t="str">
        <f t="shared" si="84"/>
        <v xml:space="preserve"> </v>
      </c>
      <c r="BH586" s="576" t="str">
        <f t="shared" si="86"/>
        <v xml:space="preserve"> </v>
      </c>
      <c r="BI586" s="576" t="str">
        <f t="shared" si="87"/>
        <v xml:space="preserve"> </v>
      </c>
      <c r="BJ586" s="576" t="str">
        <f t="shared" si="88"/>
        <v xml:space="preserve"> </v>
      </c>
      <c r="BK586" s="538"/>
      <c r="BL586" s="257"/>
      <c r="BM586" s="257"/>
      <c r="BN586" s="273"/>
      <c r="BO586" s="257"/>
      <c r="BP586" s="273"/>
      <c r="BQ586" s="273"/>
      <c r="BR586" s="273"/>
      <c r="BS586" s="262"/>
      <c r="BT586" s="262"/>
      <c r="BU586" s="262"/>
      <c r="BV586" s="262"/>
      <c r="BW586" s="262"/>
      <c r="BX586" s="538"/>
      <c r="BY586" s="262"/>
      <c r="BZ586" s="262"/>
      <c r="CA586" s="262"/>
      <c r="CB586" s="262"/>
      <c r="CC586" s="262"/>
      <c r="CD586" s="262"/>
      <c r="CE586" s="262"/>
      <c r="CF586" s="262"/>
      <c r="CG586" s="262"/>
      <c r="CH586" s="262"/>
      <c r="CI586" s="262"/>
      <c r="CJ586" s="262"/>
      <c r="CK586" s="262"/>
      <c r="CL586" s="262"/>
      <c r="CM586" s="264"/>
      <c r="CN586" s="538"/>
      <c r="CO586" s="576" t="str">
        <f t="shared" si="85"/>
        <v xml:space="preserve"> </v>
      </c>
      <c r="CP586" s="576" t="str">
        <f t="shared" si="89"/>
        <v xml:space="preserve"> </v>
      </c>
      <c r="CQ586" s="576" t="str">
        <f t="shared" si="90"/>
        <v xml:space="preserve"> </v>
      </c>
      <c r="CR586" s="576" t="str">
        <f t="shared" si="91"/>
        <v xml:space="preserve"> </v>
      </c>
      <c r="CS586" s="102"/>
      <c r="CT586" s="271"/>
    </row>
    <row r="587" spans="1:98" ht="12.75" x14ac:dyDescent="0.25">
      <c r="B587" s="376">
        <f>'Données démographiques'!B586</f>
        <v>0</v>
      </c>
      <c r="C587" s="376">
        <f>'Données démographiques'!C586</f>
        <v>0</v>
      </c>
      <c r="D587" s="377">
        <f>'Données démographiques'!D586</f>
        <v>0</v>
      </c>
      <c r="E587" s="377">
        <f>'Données démographiques'!E586</f>
        <v>0</v>
      </c>
      <c r="F587" s="377">
        <f>'Données démographiques'!F586</f>
        <v>0</v>
      </c>
      <c r="G587" s="102"/>
      <c r="H587" s="258"/>
      <c r="I587" s="493"/>
      <c r="J587" s="493"/>
      <c r="K587" s="258"/>
      <c r="L587" s="259"/>
      <c r="M587" s="493"/>
      <c r="N587" s="258"/>
      <c r="O587" s="259"/>
      <c r="P587" s="260"/>
      <c r="Q587" s="260"/>
      <c r="R587" s="260"/>
      <c r="S587" s="260"/>
      <c r="T587" s="260"/>
      <c r="U587" s="539"/>
      <c r="V587" s="258"/>
      <c r="W587" s="430"/>
      <c r="X587" s="430"/>
      <c r="Y587" s="102"/>
      <c r="Z587" s="258"/>
      <c r="AA587" s="431"/>
      <c r="AB587" s="431"/>
      <c r="AC587" s="102"/>
      <c r="AD587" s="259"/>
      <c r="AE587" s="259"/>
      <c r="AF587" s="258"/>
      <c r="AG587" s="259"/>
      <c r="AH587" s="258"/>
      <c r="AI587" s="258"/>
      <c r="AJ587" s="258"/>
      <c r="AK587" s="263"/>
      <c r="AL587" s="263"/>
      <c r="AM587" s="263"/>
      <c r="AN587" s="263"/>
      <c r="AO587" s="263"/>
      <c r="AP587" s="538"/>
      <c r="AQ587" s="263"/>
      <c r="AR587" s="263"/>
      <c r="AS587" s="263"/>
      <c r="AT587" s="263"/>
      <c r="AU587" s="263"/>
      <c r="AV587" s="263"/>
      <c r="AW587" s="263"/>
      <c r="AX587" s="263"/>
      <c r="AY587" s="263"/>
      <c r="AZ587" s="263"/>
      <c r="BA587" s="263"/>
      <c r="BB587" s="263"/>
      <c r="BC587" s="263"/>
      <c r="BD587" s="263"/>
      <c r="BE587" s="265"/>
      <c r="BF587" s="538"/>
      <c r="BG587" s="577" t="str">
        <f t="shared" si="84"/>
        <v xml:space="preserve"> </v>
      </c>
      <c r="BH587" s="577" t="str">
        <f t="shared" si="86"/>
        <v xml:space="preserve"> </v>
      </c>
      <c r="BI587" s="577" t="str">
        <f t="shared" si="87"/>
        <v xml:space="preserve"> </v>
      </c>
      <c r="BJ587" s="577" t="str">
        <f t="shared" si="88"/>
        <v xml:space="preserve"> </v>
      </c>
      <c r="BK587" s="538"/>
      <c r="BL587" s="259"/>
      <c r="BM587" s="259"/>
      <c r="BN587" s="258"/>
      <c r="BO587" s="259"/>
      <c r="BP587" s="258"/>
      <c r="BQ587" s="258"/>
      <c r="BR587" s="258"/>
      <c r="BS587" s="263"/>
      <c r="BT587" s="263"/>
      <c r="BU587" s="263"/>
      <c r="BV587" s="263"/>
      <c r="BW587" s="263"/>
      <c r="BX587" s="538"/>
      <c r="BY587" s="263"/>
      <c r="BZ587" s="263"/>
      <c r="CA587" s="263"/>
      <c r="CB587" s="263"/>
      <c r="CC587" s="263"/>
      <c r="CD587" s="263"/>
      <c r="CE587" s="263"/>
      <c r="CF587" s="263"/>
      <c r="CG587" s="263"/>
      <c r="CH587" s="263"/>
      <c r="CI587" s="263"/>
      <c r="CJ587" s="263"/>
      <c r="CK587" s="263"/>
      <c r="CL587" s="263"/>
      <c r="CM587" s="265"/>
      <c r="CN587" s="538"/>
      <c r="CO587" s="577" t="str">
        <f t="shared" si="85"/>
        <v xml:space="preserve"> </v>
      </c>
      <c r="CP587" s="577" t="str">
        <f t="shared" si="89"/>
        <v xml:space="preserve"> </v>
      </c>
      <c r="CQ587" s="577" t="str">
        <f t="shared" si="90"/>
        <v xml:space="preserve"> </v>
      </c>
      <c r="CR587" s="577" t="str">
        <f t="shared" si="91"/>
        <v xml:space="preserve"> </v>
      </c>
      <c r="CS587" s="102"/>
      <c r="CT587" s="530"/>
    </row>
    <row r="588" spans="1:98" ht="12.75" x14ac:dyDescent="0.25">
      <c r="B588" s="169">
        <f>'Données démographiques'!B587</f>
        <v>0</v>
      </c>
      <c r="C588" s="169">
        <f>'Données démographiques'!C587</f>
        <v>0</v>
      </c>
      <c r="D588" s="170">
        <f>'Données démographiques'!D587</f>
        <v>0</v>
      </c>
      <c r="E588" s="170">
        <f>'Données démographiques'!E587</f>
        <v>0</v>
      </c>
      <c r="F588" s="170">
        <f>'Données démographiques'!F587</f>
        <v>0</v>
      </c>
      <c r="G588" s="102"/>
      <c r="H588" s="273"/>
      <c r="I588" s="274"/>
      <c r="J588" s="274"/>
      <c r="K588" s="273"/>
      <c r="L588" s="257"/>
      <c r="M588" s="274"/>
      <c r="N588" s="273"/>
      <c r="O588" s="257"/>
      <c r="P588" s="278"/>
      <c r="Q588" s="278"/>
      <c r="R588" s="278"/>
      <c r="S588" s="278"/>
      <c r="T588" s="278"/>
      <c r="U588" s="537"/>
      <c r="V588" s="273"/>
      <c r="W588" s="255"/>
      <c r="X588" s="255"/>
      <c r="Y588" s="102"/>
      <c r="Z588" s="273"/>
      <c r="AA588" s="172"/>
      <c r="AB588" s="172"/>
      <c r="AC588" s="102"/>
      <c r="AD588" s="257"/>
      <c r="AE588" s="257"/>
      <c r="AF588" s="273"/>
      <c r="AG588" s="257"/>
      <c r="AH588" s="273"/>
      <c r="AI588" s="273"/>
      <c r="AJ588" s="273"/>
      <c r="AK588" s="262"/>
      <c r="AL588" s="262"/>
      <c r="AM588" s="262"/>
      <c r="AN588" s="262"/>
      <c r="AO588" s="262"/>
      <c r="AP588" s="538"/>
      <c r="AQ588" s="262"/>
      <c r="AR588" s="262"/>
      <c r="AS588" s="262"/>
      <c r="AT588" s="262"/>
      <c r="AU588" s="262"/>
      <c r="AV588" s="262"/>
      <c r="AW588" s="262"/>
      <c r="AX588" s="262"/>
      <c r="AY588" s="262"/>
      <c r="AZ588" s="262"/>
      <c r="BA588" s="262"/>
      <c r="BB588" s="262"/>
      <c r="BC588" s="262"/>
      <c r="BD588" s="262"/>
      <c r="BE588" s="264"/>
      <c r="BF588" s="538"/>
      <c r="BG588" s="576" t="str">
        <f t="shared" si="84"/>
        <v xml:space="preserve"> </v>
      </c>
      <c r="BH588" s="576" t="str">
        <f t="shared" si="86"/>
        <v xml:space="preserve"> </v>
      </c>
      <c r="BI588" s="576" t="str">
        <f t="shared" si="87"/>
        <v xml:space="preserve"> </v>
      </c>
      <c r="BJ588" s="576" t="str">
        <f t="shared" si="88"/>
        <v xml:space="preserve"> </v>
      </c>
      <c r="BK588" s="538"/>
      <c r="BL588" s="257"/>
      <c r="BM588" s="257"/>
      <c r="BN588" s="273"/>
      <c r="BO588" s="257"/>
      <c r="BP588" s="273"/>
      <c r="BQ588" s="273"/>
      <c r="BR588" s="273"/>
      <c r="BS588" s="262"/>
      <c r="BT588" s="262"/>
      <c r="BU588" s="262"/>
      <c r="BV588" s="262"/>
      <c r="BW588" s="262"/>
      <c r="BX588" s="538"/>
      <c r="BY588" s="262"/>
      <c r="BZ588" s="262"/>
      <c r="CA588" s="262"/>
      <c r="CB588" s="262"/>
      <c r="CC588" s="262"/>
      <c r="CD588" s="262"/>
      <c r="CE588" s="262"/>
      <c r="CF588" s="262"/>
      <c r="CG588" s="262"/>
      <c r="CH588" s="262"/>
      <c r="CI588" s="262"/>
      <c r="CJ588" s="262"/>
      <c r="CK588" s="262"/>
      <c r="CL588" s="262"/>
      <c r="CM588" s="264"/>
      <c r="CN588" s="538"/>
      <c r="CO588" s="576" t="str">
        <f t="shared" si="85"/>
        <v xml:space="preserve"> </v>
      </c>
      <c r="CP588" s="576" t="str">
        <f t="shared" si="89"/>
        <v xml:space="preserve"> </v>
      </c>
      <c r="CQ588" s="576" t="str">
        <f t="shared" si="90"/>
        <v xml:space="preserve"> </v>
      </c>
      <c r="CR588" s="576" t="str">
        <f t="shared" si="91"/>
        <v xml:space="preserve"> </v>
      </c>
      <c r="CS588" s="102"/>
      <c r="CT588" s="271"/>
    </row>
    <row r="589" spans="1:98" ht="12.75" x14ac:dyDescent="0.25">
      <c r="B589" s="376">
        <f>'Données démographiques'!B588</f>
        <v>0</v>
      </c>
      <c r="C589" s="376">
        <f>'Données démographiques'!C588</f>
        <v>0</v>
      </c>
      <c r="D589" s="377">
        <f>'Données démographiques'!D588</f>
        <v>0</v>
      </c>
      <c r="E589" s="377">
        <f>'Données démographiques'!E588</f>
        <v>0</v>
      </c>
      <c r="F589" s="377">
        <f>'Données démographiques'!F588</f>
        <v>0</v>
      </c>
      <c r="G589" s="102"/>
      <c r="H589" s="258"/>
      <c r="I589" s="493"/>
      <c r="J589" s="493"/>
      <c r="K589" s="258"/>
      <c r="L589" s="259"/>
      <c r="M589" s="493"/>
      <c r="N589" s="258"/>
      <c r="O589" s="259"/>
      <c r="P589" s="260"/>
      <c r="Q589" s="260"/>
      <c r="R589" s="260"/>
      <c r="S589" s="260"/>
      <c r="T589" s="260"/>
      <c r="U589" s="539"/>
      <c r="V589" s="258"/>
      <c r="W589" s="430"/>
      <c r="X589" s="430"/>
      <c r="Y589" s="102"/>
      <c r="Z589" s="258"/>
      <c r="AA589" s="431"/>
      <c r="AB589" s="431"/>
      <c r="AC589" s="102"/>
      <c r="AD589" s="259"/>
      <c r="AE589" s="259"/>
      <c r="AF589" s="258"/>
      <c r="AG589" s="259"/>
      <c r="AH589" s="258"/>
      <c r="AI589" s="258"/>
      <c r="AJ589" s="258"/>
      <c r="AK589" s="263"/>
      <c r="AL589" s="263"/>
      <c r="AM589" s="263"/>
      <c r="AN589" s="263"/>
      <c r="AO589" s="263"/>
      <c r="AP589" s="538"/>
      <c r="AQ589" s="263"/>
      <c r="AR589" s="263"/>
      <c r="AS589" s="263"/>
      <c r="AT589" s="263"/>
      <c r="AU589" s="263"/>
      <c r="AV589" s="263"/>
      <c r="AW589" s="263"/>
      <c r="AX589" s="263"/>
      <c r="AY589" s="263"/>
      <c r="AZ589" s="263"/>
      <c r="BA589" s="263"/>
      <c r="BB589" s="263"/>
      <c r="BC589" s="263"/>
      <c r="BD589" s="263"/>
      <c r="BE589" s="265"/>
      <c r="BF589" s="538"/>
      <c r="BG589" s="577" t="str">
        <f t="shared" si="84"/>
        <v xml:space="preserve"> </v>
      </c>
      <c r="BH589" s="577" t="str">
        <f t="shared" si="86"/>
        <v xml:space="preserve"> </v>
      </c>
      <c r="BI589" s="577" t="str">
        <f t="shared" si="87"/>
        <v xml:space="preserve"> </v>
      </c>
      <c r="BJ589" s="577" t="str">
        <f t="shared" si="88"/>
        <v xml:space="preserve"> </v>
      </c>
      <c r="BK589" s="538"/>
      <c r="BL589" s="259"/>
      <c r="BM589" s="259"/>
      <c r="BN589" s="258"/>
      <c r="BO589" s="259"/>
      <c r="BP589" s="258"/>
      <c r="BQ589" s="258"/>
      <c r="BR589" s="258"/>
      <c r="BS589" s="263"/>
      <c r="BT589" s="263"/>
      <c r="BU589" s="263"/>
      <c r="BV589" s="263"/>
      <c r="BW589" s="263"/>
      <c r="BX589" s="538"/>
      <c r="BY589" s="263"/>
      <c r="BZ589" s="263"/>
      <c r="CA589" s="263"/>
      <c r="CB589" s="263"/>
      <c r="CC589" s="263"/>
      <c r="CD589" s="263"/>
      <c r="CE589" s="263"/>
      <c r="CF589" s="263"/>
      <c r="CG589" s="263"/>
      <c r="CH589" s="263"/>
      <c r="CI589" s="263"/>
      <c r="CJ589" s="263"/>
      <c r="CK589" s="263"/>
      <c r="CL589" s="263"/>
      <c r="CM589" s="265"/>
      <c r="CN589" s="538"/>
      <c r="CO589" s="577" t="str">
        <f t="shared" si="85"/>
        <v xml:space="preserve"> </v>
      </c>
      <c r="CP589" s="577" t="str">
        <f t="shared" si="89"/>
        <v xml:space="preserve"> </v>
      </c>
      <c r="CQ589" s="577" t="str">
        <f t="shared" si="90"/>
        <v xml:space="preserve"> </v>
      </c>
      <c r="CR589" s="577" t="str">
        <f t="shared" si="91"/>
        <v xml:space="preserve"> </v>
      </c>
      <c r="CS589" s="102"/>
      <c r="CT589" s="530"/>
    </row>
    <row r="590" spans="1:98" s="107" customFormat="1" ht="12.75" x14ac:dyDescent="0.25">
      <c r="A590" s="380"/>
      <c r="B590" s="169">
        <f>'Données démographiques'!B589</f>
        <v>0</v>
      </c>
      <c r="C590" s="169">
        <f>'Données démographiques'!C589</f>
        <v>0</v>
      </c>
      <c r="D590" s="170">
        <f>'Données démographiques'!D589</f>
        <v>0</v>
      </c>
      <c r="E590" s="170">
        <f>'Données démographiques'!E589</f>
        <v>0</v>
      </c>
      <c r="F590" s="170">
        <f>'Données démographiques'!F589</f>
        <v>0</v>
      </c>
      <c r="G590" s="102"/>
      <c r="H590" s="273"/>
      <c r="I590" s="274"/>
      <c r="J590" s="274"/>
      <c r="K590" s="273"/>
      <c r="L590" s="257"/>
      <c r="M590" s="274"/>
      <c r="N590" s="273"/>
      <c r="O590" s="257"/>
      <c r="P590" s="278"/>
      <c r="Q590" s="278"/>
      <c r="R590" s="278"/>
      <c r="S590" s="278"/>
      <c r="T590" s="278"/>
      <c r="U590" s="537"/>
      <c r="V590" s="273"/>
      <c r="W590" s="255"/>
      <c r="X590" s="255"/>
      <c r="Y590" s="102"/>
      <c r="Z590" s="273"/>
      <c r="AA590" s="172"/>
      <c r="AB590" s="172"/>
      <c r="AC590" s="102"/>
      <c r="AD590" s="257"/>
      <c r="AE590" s="257"/>
      <c r="AF590" s="273"/>
      <c r="AG590" s="257"/>
      <c r="AH590" s="273"/>
      <c r="AI590" s="273"/>
      <c r="AJ590" s="273"/>
      <c r="AK590" s="262"/>
      <c r="AL590" s="262"/>
      <c r="AM590" s="262"/>
      <c r="AN590" s="262"/>
      <c r="AO590" s="262"/>
      <c r="AP590" s="538"/>
      <c r="AQ590" s="262"/>
      <c r="AR590" s="262"/>
      <c r="AS590" s="262"/>
      <c r="AT590" s="262"/>
      <c r="AU590" s="262"/>
      <c r="AV590" s="262"/>
      <c r="AW590" s="262"/>
      <c r="AX590" s="262"/>
      <c r="AY590" s="262"/>
      <c r="AZ590" s="262"/>
      <c r="BA590" s="262"/>
      <c r="BB590" s="262"/>
      <c r="BC590" s="262"/>
      <c r="BD590" s="262"/>
      <c r="BE590" s="264"/>
      <c r="BF590" s="538"/>
      <c r="BG590" s="576" t="str">
        <f t="shared" si="84"/>
        <v xml:space="preserve"> </v>
      </c>
      <c r="BH590" s="576" t="str">
        <f t="shared" si="86"/>
        <v xml:space="preserve"> </v>
      </c>
      <c r="BI590" s="576" t="str">
        <f t="shared" si="87"/>
        <v xml:space="preserve"> </v>
      </c>
      <c r="BJ590" s="576" t="str">
        <f t="shared" si="88"/>
        <v xml:space="preserve"> </v>
      </c>
      <c r="BK590" s="538"/>
      <c r="BL590" s="257"/>
      <c r="BM590" s="257"/>
      <c r="BN590" s="273"/>
      <c r="BO590" s="257"/>
      <c r="BP590" s="273"/>
      <c r="BQ590" s="273"/>
      <c r="BR590" s="273"/>
      <c r="BS590" s="262"/>
      <c r="BT590" s="262"/>
      <c r="BU590" s="262"/>
      <c r="BV590" s="262"/>
      <c r="BW590" s="262"/>
      <c r="BX590" s="538"/>
      <c r="BY590" s="262"/>
      <c r="BZ590" s="262"/>
      <c r="CA590" s="262"/>
      <c r="CB590" s="262"/>
      <c r="CC590" s="262"/>
      <c r="CD590" s="262"/>
      <c r="CE590" s="262"/>
      <c r="CF590" s="262"/>
      <c r="CG590" s="262"/>
      <c r="CH590" s="262"/>
      <c r="CI590" s="262"/>
      <c r="CJ590" s="262"/>
      <c r="CK590" s="262"/>
      <c r="CL590" s="262"/>
      <c r="CM590" s="264"/>
      <c r="CN590" s="538"/>
      <c r="CO590" s="576" t="str">
        <f t="shared" si="85"/>
        <v xml:space="preserve"> </v>
      </c>
      <c r="CP590" s="576" t="str">
        <f t="shared" si="89"/>
        <v xml:space="preserve"> </v>
      </c>
      <c r="CQ590" s="576" t="str">
        <f t="shared" si="90"/>
        <v xml:space="preserve"> </v>
      </c>
      <c r="CR590" s="576" t="str">
        <f t="shared" si="91"/>
        <v xml:space="preserve"> </v>
      </c>
      <c r="CS590" s="102"/>
      <c r="CT590" s="271"/>
    </row>
    <row r="591" spans="1:98" s="107" customFormat="1" ht="12.75" x14ac:dyDescent="0.25">
      <c r="A591" s="380"/>
      <c r="B591" s="376">
        <f>'Données démographiques'!B590</f>
        <v>0</v>
      </c>
      <c r="C591" s="376">
        <f>'Données démographiques'!C590</f>
        <v>0</v>
      </c>
      <c r="D591" s="377">
        <f>'Données démographiques'!D590</f>
        <v>0</v>
      </c>
      <c r="E591" s="377">
        <f>'Données démographiques'!E590</f>
        <v>0</v>
      </c>
      <c r="F591" s="377">
        <f>'Données démographiques'!F590</f>
        <v>0</v>
      </c>
      <c r="G591" s="102"/>
      <c r="H591" s="258"/>
      <c r="I591" s="493"/>
      <c r="J591" s="493"/>
      <c r="K591" s="258"/>
      <c r="L591" s="259"/>
      <c r="M591" s="493"/>
      <c r="N591" s="258"/>
      <c r="O591" s="259"/>
      <c r="P591" s="260"/>
      <c r="Q591" s="260"/>
      <c r="R591" s="260"/>
      <c r="S591" s="260"/>
      <c r="T591" s="260"/>
      <c r="U591" s="539"/>
      <c r="V591" s="258"/>
      <c r="W591" s="430"/>
      <c r="X591" s="430"/>
      <c r="Y591" s="102"/>
      <c r="Z591" s="258"/>
      <c r="AA591" s="431"/>
      <c r="AB591" s="431"/>
      <c r="AC591" s="102"/>
      <c r="AD591" s="259"/>
      <c r="AE591" s="259"/>
      <c r="AF591" s="258"/>
      <c r="AG591" s="259"/>
      <c r="AH591" s="258"/>
      <c r="AI591" s="258"/>
      <c r="AJ591" s="258"/>
      <c r="AK591" s="263"/>
      <c r="AL591" s="263"/>
      <c r="AM591" s="263"/>
      <c r="AN591" s="263"/>
      <c r="AO591" s="263"/>
      <c r="AP591" s="538"/>
      <c r="AQ591" s="263"/>
      <c r="AR591" s="263"/>
      <c r="AS591" s="263"/>
      <c r="AT591" s="263"/>
      <c r="AU591" s="263"/>
      <c r="AV591" s="263"/>
      <c r="AW591" s="263"/>
      <c r="AX591" s="263"/>
      <c r="AY591" s="263"/>
      <c r="AZ591" s="263"/>
      <c r="BA591" s="263"/>
      <c r="BB591" s="263"/>
      <c r="BC591" s="263"/>
      <c r="BD591" s="263"/>
      <c r="BE591" s="265"/>
      <c r="BF591" s="538"/>
      <c r="BG591" s="577" t="str">
        <f t="shared" si="84"/>
        <v xml:space="preserve"> </v>
      </c>
      <c r="BH591" s="577" t="str">
        <f t="shared" si="86"/>
        <v xml:space="preserve"> </v>
      </c>
      <c r="BI591" s="577" t="str">
        <f t="shared" si="87"/>
        <v xml:space="preserve"> </v>
      </c>
      <c r="BJ591" s="577" t="str">
        <f t="shared" si="88"/>
        <v xml:space="preserve"> </v>
      </c>
      <c r="BK591" s="538"/>
      <c r="BL591" s="259"/>
      <c r="BM591" s="259"/>
      <c r="BN591" s="258"/>
      <c r="BO591" s="259"/>
      <c r="BP591" s="258"/>
      <c r="BQ591" s="258"/>
      <c r="BR591" s="258"/>
      <c r="BS591" s="263"/>
      <c r="BT591" s="263"/>
      <c r="BU591" s="263"/>
      <c r="BV591" s="263"/>
      <c r="BW591" s="263"/>
      <c r="BX591" s="538"/>
      <c r="BY591" s="263"/>
      <c r="BZ591" s="263"/>
      <c r="CA591" s="263"/>
      <c r="CB591" s="263"/>
      <c r="CC591" s="263"/>
      <c r="CD591" s="263"/>
      <c r="CE591" s="263"/>
      <c r="CF591" s="263"/>
      <c r="CG591" s="263"/>
      <c r="CH591" s="263"/>
      <c r="CI591" s="263"/>
      <c r="CJ591" s="263"/>
      <c r="CK591" s="263"/>
      <c r="CL591" s="263"/>
      <c r="CM591" s="265"/>
      <c r="CN591" s="538"/>
      <c r="CO591" s="577" t="str">
        <f t="shared" si="85"/>
        <v xml:space="preserve"> </v>
      </c>
      <c r="CP591" s="577" t="str">
        <f t="shared" si="89"/>
        <v xml:space="preserve"> </v>
      </c>
      <c r="CQ591" s="577" t="str">
        <f t="shared" si="90"/>
        <v xml:space="preserve"> </v>
      </c>
      <c r="CR591" s="577" t="str">
        <f t="shared" si="91"/>
        <v xml:space="preserve"> </v>
      </c>
      <c r="CS591" s="102"/>
      <c r="CT591" s="530"/>
    </row>
    <row r="592" spans="1:98" s="107" customFormat="1" ht="12.75" x14ac:dyDescent="0.25">
      <c r="A592" s="380"/>
      <c r="B592" s="169">
        <f>'Données démographiques'!B591</f>
        <v>0</v>
      </c>
      <c r="C592" s="169">
        <f>'Données démographiques'!C591</f>
        <v>0</v>
      </c>
      <c r="D592" s="170">
        <f>'Données démographiques'!D591</f>
        <v>0</v>
      </c>
      <c r="E592" s="170">
        <f>'Données démographiques'!E591</f>
        <v>0</v>
      </c>
      <c r="F592" s="170">
        <f>'Données démographiques'!F591</f>
        <v>0</v>
      </c>
      <c r="G592" s="102"/>
      <c r="H592" s="273"/>
      <c r="I592" s="274"/>
      <c r="J592" s="274"/>
      <c r="K592" s="273"/>
      <c r="L592" s="257"/>
      <c r="M592" s="274"/>
      <c r="N592" s="273"/>
      <c r="O592" s="257"/>
      <c r="P592" s="278"/>
      <c r="Q592" s="278"/>
      <c r="R592" s="278"/>
      <c r="S592" s="278"/>
      <c r="T592" s="278"/>
      <c r="U592" s="537"/>
      <c r="V592" s="273"/>
      <c r="W592" s="255"/>
      <c r="X592" s="255"/>
      <c r="Y592" s="102"/>
      <c r="Z592" s="273"/>
      <c r="AA592" s="172"/>
      <c r="AB592" s="172"/>
      <c r="AC592" s="102"/>
      <c r="AD592" s="257"/>
      <c r="AE592" s="257"/>
      <c r="AF592" s="273"/>
      <c r="AG592" s="257"/>
      <c r="AH592" s="273"/>
      <c r="AI592" s="273"/>
      <c r="AJ592" s="273"/>
      <c r="AK592" s="262"/>
      <c r="AL592" s="262"/>
      <c r="AM592" s="262"/>
      <c r="AN592" s="262"/>
      <c r="AO592" s="262"/>
      <c r="AP592" s="538"/>
      <c r="AQ592" s="262"/>
      <c r="AR592" s="262"/>
      <c r="AS592" s="262"/>
      <c r="AT592" s="262"/>
      <c r="AU592" s="262"/>
      <c r="AV592" s="262"/>
      <c r="AW592" s="262"/>
      <c r="AX592" s="262"/>
      <c r="AY592" s="262"/>
      <c r="AZ592" s="262"/>
      <c r="BA592" s="262"/>
      <c r="BB592" s="262"/>
      <c r="BC592" s="262"/>
      <c r="BD592" s="262"/>
      <c r="BE592" s="264"/>
      <c r="BF592" s="538"/>
      <c r="BG592" s="576" t="str">
        <f t="shared" si="84"/>
        <v xml:space="preserve"> </v>
      </c>
      <c r="BH592" s="576" t="str">
        <f t="shared" si="86"/>
        <v xml:space="preserve"> </v>
      </c>
      <c r="BI592" s="576" t="str">
        <f t="shared" si="87"/>
        <v xml:space="preserve"> </v>
      </c>
      <c r="BJ592" s="576" t="str">
        <f t="shared" si="88"/>
        <v xml:space="preserve"> </v>
      </c>
      <c r="BK592" s="538"/>
      <c r="BL592" s="257"/>
      <c r="BM592" s="257"/>
      <c r="BN592" s="273"/>
      <c r="BO592" s="257"/>
      <c r="BP592" s="273"/>
      <c r="BQ592" s="273"/>
      <c r="BR592" s="273"/>
      <c r="BS592" s="262"/>
      <c r="BT592" s="262"/>
      <c r="BU592" s="262"/>
      <c r="BV592" s="262"/>
      <c r="BW592" s="262"/>
      <c r="BX592" s="538"/>
      <c r="BY592" s="262"/>
      <c r="BZ592" s="262"/>
      <c r="CA592" s="262"/>
      <c r="CB592" s="262"/>
      <c r="CC592" s="262"/>
      <c r="CD592" s="262"/>
      <c r="CE592" s="262"/>
      <c r="CF592" s="262"/>
      <c r="CG592" s="262"/>
      <c r="CH592" s="262"/>
      <c r="CI592" s="262"/>
      <c r="CJ592" s="262"/>
      <c r="CK592" s="262"/>
      <c r="CL592" s="262"/>
      <c r="CM592" s="264"/>
      <c r="CN592" s="538"/>
      <c r="CO592" s="576" t="str">
        <f t="shared" si="85"/>
        <v xml:space="preserve"> </v>
      </c>
      <c r="CP592" s="576" t="str">
        <f t="shared" si="89"/>
        <v xml:space="preserve"> </v>
      </c>
      <c r="CQ592" s="576" t="str">
        <f t="shared" si="90"/>
        <v xml:space="preserve"> </v>
      </c>
      <c r="CR592" s="576" t="str">
        <f t="shared" si="91"/>
        <v xml:space="preserve"> </v>
      </c>
      <c r="CS592" s="102"/>
      <c r="CT592" s="271"/>
    </row>
    <row r="593" spans="1:98" s="107" customFormat="1" ht="12.75" x14ac:dyDescent="0.25">
      <c r="A593" s="380"/>
      <c r="B593" s="376">
        <f>'Données démographiques'!B592</f>
        <v>0</v>
      </c>
      <c r="C593" s="376">
        <f>'Données démographiques'!C592</f>
        <v>0</v>
      </c>
      <c r="D593" s="377">
        <f>'Données démographiques'!D592</f>
        <v>0</v>
      </c>
      <c r="E593" s="377">
        <f>'Données démographiques'!E592</f>
        <v>0</v>
      </c>
      <c r="F593" s="377">
        <f>'Données démographiques'!F592</f>
        <v>0</v>
      </c>
      <c r="G593" s="102"/>
      <c r="H593" s="258"/>
      <c r="I593" s="493"/>
      <c r="J593" s="493"/>
      <c r="K593" s="258"/>
      <c r="L593" s="259"/>
      <c r="M593" s="493"/>
      <c r="N593" s="258"/>
      <c r="O593" s="259"/>
      <c r="P593" s="260"/>
      <c r="Q593" s="260"/>
      <c r="R593" s="260"/>
      <c r="S593" s="260"/>
      <c r="T593" s="260"/>
      <c r="U593" s="539"/>
      <c r="V593" s="258"/>
      <c r="W593" s="430"/>
      <c r="X593" s="430"/>
      <c r="Y593" s="102"/>
      <c r="Z593" s="258"/>
      <c r="AA593" s="431"/>
      <c r="AB593" s="431"/>
      <c r="AC593" s="102"/>
      <c r="AD593" s="259"/>
      <c r="AE593" s="259"/>
      <c r="AF593" s="258"/>
      <c r="AG593" s="259"/>
      <c r="AH593" s="258"/>
      <c r="AI593" s="258"/>
      <c r="AJ593" s="258"/>
      <c r="AK593" s="263"/>
      <c r="AL593" s="263"/>
      <c r="AM593" s="263"/>
      <c r="AN593" s="263"/>
      <c r="AO593" s="263"/>
      <c r="AP593" s="538"/>
      <c r="AQ593" s="263"/>
      <c r="AR593" s="263"/>
      <c r="AS593" s="263"/>
      <c r="AT593" s="263"/>
      <c r="AU593" s="263"/>
      <c r="AV593" s="263"/>
      <c r="AW593" s="263"/>
      <c r="AX593" s="263"/>
      <c r="AY593" s="263"/>
      <c r="AZ593" s="263"/>
      <c r="BA593" s="263"/>
      <c r="BB593" s="263"/>
      <c r="BC593" s="263"/>
      <c r="BD593" s="263"/>
      <c r="BE593" s="265"/>
      <c r="BF593" s="538"/>
      <c r="BG593" s="577" t="str">
        <f t="shared" ref="BG593:BG656" si="92">IF(AI593=0," ",AQ593/AK593)</f>
        <v xml:space="preserve"> </v>
      </c>
      <c r="BH593" s="577" t="str">
        <f t="shared" si="86"/>
        <v xml:space="preserve"> </v>
      </c>
      <c r="BI593" s="577" t="str">
        <f t="shared" si="87"/>
        <v xml:space="preserve"> </v>
      </c>
      <c r="BJ593" s="577" t="str">
        <f t="shared" si="88"/>
        <v xml:space="preserve"> </v>
      </c>
      <c r="BK593" s="538"/>
      <c r="BL593" s="259"/>
      <c r="BM593" s="259"/>
      <c r="BN593" s="258"/>
      <c r="BO593" s="259"/>
      <c r="BP593" s="258"/>
      <c r="BQ593" s="258"/>
      <c r="BR593" s="258"/>
      <c r="BS593" s="263"/>
      <c r="BT593" s="263"/>
      <c r="BU593" s="263"/>
      <c r="BV593" s="263"/>
      <c r="BW593" s="263"/>
      <c r="BX593" s="538"/>
      <c r="BY593" s="263"/>
      <c r="BZ593" s="263"/>
      <c r="CA593" s="263"/>
      <c r="CB593" s="263"/>
      <c r="CC593" s="263"/>
      <c r="CD593" s="263"/>
      <c r="CE593" s="263"/>
      <c r="CF593" s="263"/>
      <c r="CG593" s="263"/>
      <c r="CH593" s="263"/>
      <c r="CI593" s="263"/>
      <c r="CJ593" s="263"/>
      <c r="CK593" s="263"/>
      <c r="CL593" s="263"/>
      <c r="CM593" s="265"/>
      <c r="CN593" s="538"/>
      <c r="CO593" s="577" t="str">
        <f t="shared" ref="CO593:CO656" si="93">IF(BQ593=0," ",BY593/BS593)</f>
        <v xml:space="preserve"> </v>
      </c>
      <c r="CP593" s="577" t="str">
        <f t="shared" si="89"/>
        <v xml:space="preserve"> </v>
      </c>
      <c r="CQ593" s="577" t="str">
        <f t="shared" si="90"/>
        <v xml:space="preserve"> </v>
      </c>
      <c r="CR593" s="577" t="str">
        <f t="shared" si="91"/>
        <v xml:space="preserve"> </v>
      </c>
      <c r="CS593" s="102"/>
      <c r="CT593" s="530"/>
    </row>
    <row r="594" spans="1:98" s="107" customFormat="1" ht="12.75" x14ac:dyDescent="0.25">
      <c r="A594" s="380"/>
      <c r="B594" s="169">
        <f>'Données démographiques'!B593</f>
        <v>0</v>
      </c>
      <c r="C594" s="169">
        <f>'Données démographiques'!C593</f>
        <v>0</v>
      </c>
      <c r="D594" s="170">
        <f>'Données démographiques'!D593</f>
        <v>0</v>
      </c>
      <c r="E594" s="170">
        <f>'Données démographiques'!E593</f>
        <v>0</v>
      </c>
      <c r="F594" s="170">
        <f>'Données démographiques'!F593</f>
        <v>0</v>
      </c>
      <c r="G594" s="102"/>
      <c r="H594" s="273"/>
      <c r="I594" s="274"/>
      <c r="J594" s="274"/>
      <c r="K594" s="273"/>
      <c r="L594" s="257"/>
      <c r="M594" s="274"/>
      <c r="N594" s="273"/>
      <c r="O594" s="257"/>
      <c r="P594" s="278"/>
      <c r="Q594" s="278"/>
      <c r="R594" s="278"/>
      <c r="S594" s="278"/>
      <c r="T594" s="278"/>
      <c r="U594" s="537"/>
      <c r="V594" s="273"/>
      <c r="W594" s="255"/>
      <c r="X594" s="255"/>
      <c r="Y594" s="102"/>
      <c r="Z594" s="273"/>
      <c r="AA594" s="172"/>
      <c r="AB594" s="172"/>
      <c r="AC594" s="102"/>
      <c r="AD594" s="257"/>
      <c r="AE594" s="257"/>
      <c r="AF594" s="273"/>
      <c r="AG594" s="257"/>
      <c r="AH594" s="273"/>
      <c r="AI594" s="273"/>
      <c r="AJ594" s="273"/>
      <c r="AK594" s="262"/>
      <c r="AL594" s="262"/>
      <c r="AM594" s="262"/>
      <c r="AN594" s="262"/>
      <c r="AO594" s="262"/>
      <c r="AP594" s="538"/>
      <c r="AQ594" s="262"/>
      <c r="AR594" s="262"/>
      <c r="AS594" s="262"/>
      <c r="AT594" s="262"/>
      <c r="AU594" s="262"/>
      <c r="AV594" s="262"/>
      <c r="AW594" s="262"/>
      <c r="AX594" s="262"/>
      <c r="AY594" s="262"/>
      <c r="AZ594" s="262"/>
      <c r="BA594" s="262"/>
      <c r="BB594" s="262"/>
      <c r="BC594" s="262"/>
      <c r="BD594" s="262"/>
      <c r="BE594" s="264"/>
      <c r="BF594" s="538"/>
      <c r="BG594" s="576" t="str">
        <f t="shared" si="92"/>
        <v xml:space="preserve"> </v>
      </c>
      <c r="BH594" s="576" t="str">
        <f t="shared" si="86"/>
        <v xml:space="preserve"> </v>
      </c>
      <c r="BI594" s="576" t="str">
        <f t="shared" si="87"/>
        <v xml:space="preserve"> </v>
      </c>
      <c r="BJ594" s="576" t="str">
        <f t="shared" si="88"/>
        <v xml:space="preserve"> </v>
      </c>
      <c r="BK594" s="538"/>
      <c r="BL594" s="257"/>
      <c r="BM594" s="257"/>
      <c r="BN594" s="273"/>
      <c r="BO594" s="257"/>
      <c r="BP594" s="273"/>
      <c r="BQ594" s="273"/>
      <c r="BR594" s="273"/>
      <c r="BS594" s="262"/>
      <c r="BT594" s="262"/>
      <c r="BU594" s="262"/>
      <c r="BV594" s="262"/>
      <c r="BW594" s="262"/>
      <c r="BX594" s="538"/>
      <c r="BY594" s="262"/>
      <c r="BZ594" s="262"/>
      <c r="CA594" s="262"/>
      <c r="CB594" s="262"/>
      <c r="CC594" s="262"/>
      <c r="CD594" s="262"/>
      <c r="CE594" s="262"/>
      <c r="CF594" s="262"/>
      <c r="CG594" s="262"/>
      <c r="CH594" s="262"/>
      <c r="CI594" s="262"/>
      <c r="CJ594" s="262"/>
      <c r="CK594" s="262"/>
      <c r="CL594" s="262"/>
      <c r="CM594" s="264"/>
      <c r="CN594" s="538"/>
      <c r="CO594" s="576" t="str">
        <f t="shared" si="93"/>
        <v xml:space="preserve"> </v>
      </c>
      <c r="CP594" s="576" t="str">
        <f t="shared" si="89"/>
        <v xml:space="preserve"> </v>
      </c>
      <c r="CQ594" s="576" t="str">
        <f t="shared" si="90"/>
        <v xml:space="preserve"> </v>
      </c>
      <c r="CR594" s="576" t="str">
        <f t="shared" si="91"/>
        <v xml:space="preserve"> </v>
      </c>
      <c r="CS594" s="102"/>
      <c r="CT594" s="271"/>
    </row>
    <row r="595" spans="1:98" s="107" customFormat="1" ht="12.75" x14ac:dyDescent="0.25">
      <c r="A595" s="380"/>
      <c r="B595" s="376">
        <f>'Données démographiques'!B594</f>
        <v>0</v>
      </c>
      <c r="C595" s="376">
        <f>'Données démographiques'!C594</f>
        <v>0</v>
      </c>
      <c r="D595" s="377">
        <f>'Données démographiques'!D594</f>
        <v>0</v>
      </c>
      <c r="E595" s="377">
        <f>'Données démographiques'!E594</f>
        <v>0</v>
      </c>
      <c r="F595" s="377">
        <f>'Données démographiques'!F594</f>
        <v>0</v>
      </c>
      <c r="G595" s="102"/>
      <c r="H595" s="258"/>
      <c r="I595" s="493"/>
      <c r="J595" s="493"/>
      <c r="K595" s="258"/>
      <c r="L595" s="259"/>
      <c r="M595" s="493"/>
      <c r="N595" s="258"/>
      <c r="O595" s="259"/>
      <c r="P595" s="260"/>
      <c r="Q595" s="260"/>
      <c r="R595" s="260"/>
      <c r="S595" s="260"/>
      <c r="T595" s="260"/>
      <c r="U595" s="539"/>
      <c r="V595" s="258"/>
      <c r="W595" s="430"/>
      <c r="X595" s="430"/>
      <c r="Y595" s="102"/>
      <c r="Z595" s="258"/>
      <c r="AA595" s="431"/>
      <c r="AB595" s="431"/>
      <c r="AC595" s="102"/>
      <c r="AD595" s="259"/>
      <c r="AE595" s="259"/>
      <c r="AF595" s="258"/>
      <c r="AG595" s="259"/>
      <c r="AH595" s="258"/>
      <c r="AI595" s="258"/>
      <c r="AJ595" s="258"/>
      <c r="AK595" s="263"/>
      <c r="AL595" s="263"/>
      <c r="AM595" s="263"/>
      <c r="AN595" s="263"/>
      <c r="AO595" s="263"/>
      <c r="AP595" s="538"/>
      <c r="AQ595" s="263"/>
      <c r="AR595" s="263"/>
      <c r="AS595" s="263"/>
      <c r="AT595" s="263"/>
      <c r="AU595" s="263"/>
      <c r="AV595" s="263"/>
      <c r="AW595" s="263"/>
      <c r="AX595" s="263"/>
      <c r="AY595" s="263"/>
      <c r="AZ595" s="263"/>
      <c r="BA595" s="263"/>
      <c r="BB595" s="263"/>
      <c r="BC595" s="263"/>
      <c r="BD595" s="263"/>
      <c r="BE595" s="265"/>
      <c r="BF595" s="538"/>
      <c r="BG595" s="577" t="str">
        <f t="shared" si="92"/>
        <v xml:space="preserve"> </v>
      </c>
      <c r="BH595" s="577" t="str">
        <f t="shared" ref="BH595:BH658" si="94">IF(OR(AI595=0,P595=0)," ",AQ595/P595)</f>
        <v xml:space="preserve"> </v>
      </c>
      <c r="BI595" s="577" t="str">
        <f t="shared" ref="BI595:BI658" si="95">IF(OR(AI595&gt;5,AI595&lt;1)," ",AR595/AL595)</f>
        <v xml:space="preserve"> </v>
      </c>
      <c r="BJ595" s="577" t="str">
        <f t="shared" ref="BJ595:BJ658" si="96">IF(OR(AI595&gt;5,AI595&lt;1,P595=0)," ",AR595/P595)</f>
        <v xml:space="preserve"> </v>
      </c>
      <c r="BK595" s="538"/>
      <c r="BL595" s="259"/>
      <c r="BM595" s="259"/>
      <c r="BN595" s="258"/>
      <c r="BO595" s="259"/>
      <c r="BP595" s="258"/>
      <c r="BQ595" s="258"/>
      <c r="BR595" s="258"/>
      <c r="BS595" s="263"/>
      <c r="BT595" s="263"/>
      <c r="BU595" s="263"/>
      <c r="BV595" s="263"/>
      <c r="BW595" s="263"/>
      <c r="BX595" s="538"/>
      <c r="BY595" s="263"/>
      <c r="BZ595" s="263"/>
      <c r="CA595" s="263"/>
      <c r="CB595" s="263"/>
      <c r="CC595" s="263"/>
      <c r="CD595" s="263"/>
      <c r="CE595" s="263"/>
      <c r="CF595" s="263"/>
      <c r="CG595" s="263"/>
      <c r="CH595" s="263"/>
      <c r="CI595" s="263"/>
      <c r="CJ595" s="263"/>
      <c r="CK595" s="263"/>
      <c r="CL595" s="263"/>
      <c r="CM595" s="265"/>
      <c r="CN595" s="538"/>
      <c r="CO595" s="577" t="str">
        <f t="shared" si="93"/>
        <v xml:space="preserve"> </v>
      </c>
      <c r="CP595" s="577" t="str">
        <f t="shared" ref="CP595:CP658" si="97">IF(OR(BQ595=0,P595=0)," ",BY595/P595)</f>
        <v xml:space="preserve"> </v>
      </c>
      <c r="CQ595" s="577" t="str">
        <f t="shared" ref="CQ595:CQ658" si="98">IF(OR(BQ595&gt;5,BQ595&lt;1)," ",BZ595/BT595)</f>
        <v xml:space="preserve"> </v>
      </c>
      <c r="CR595" s="577" t="str">
        <f t="shared" ref="CR595:CR658" si="99">IF(OR(BQ595&gt;5,BQ595&lt;1,P595=0)," ",BZ595/P595)</f>
        <v xml:space="preserve"> </v>
      </c>
      <c r="CS595" s="102"/>
      <c r="CT595" s="530"/>
    </row>
    <row r="596" spans="1:98" s="107" customFormat="1" ht="12.75" x14ac:dyDescent="0.25">
      <c r="A596" s="380"/>
      <c r="B596" s="169">
        <f>'Données démographiques'!B595</f>
        <v>0</v>
      </c>
      <c r="C596" s="169">
        <f>'Données démographiques'!C595</f>
        <v>0</v>
      </c>
      <c r="D596" s="170">
        <f>'Données démographiques'!D595</f>
        <v>0</v>
      </c>
      <c r="E596" s="170">
        <f>'Données démographiques'!E595</f>
        <v>0</v>
      </c>
      <c r="F596" s="170">
        <f>'Données démographiques'!F595</f>
        <v>0</v>
      </c>
      <c r="G596" s="102"/>
      <c r="H596" s="273"/>
      <c r="I596" s="274"/>
      <c r="J596" s="274"/>
      <c r="K596" s="273"/>
      <c r="L596" s="257"/>
      <c r="M596" s="274"/>
      <c r="N596" s="273"/>
      <c r="O596" s="257"/>
      <c r="P596" s="278"/>
      <c r="Q596" s="278"/>
      <c r="R596" s="278"/>
      <c r="S596" s="278"/>
      <c r="T596" s="278"/>
      <c r="U596" s="537"/>
      <c r="V596" s="273"/>
      <c r="W596" s="255"/>
      <c r="X596" s="255"/>
      <c r="Y596" s="102"/>
      <c r="Z596" s="273"/>
      <c r="AA596" s="172"/>
      <c r="AB596" s="172"/>
      <c r="AC596" s="102"/>
      <c r="AD596" s="257"/>
      <c r="AE596" s="257"/>
      <c r="AF596" s="273"/>
      <c r="AG596" s="257"/>
      <c r="AH596" s="273"/>
      <c r="AI596" s="273"/>
      <c r="AJ596" s="273"/>
      <c r="AK596" s="262"/>
      <c r="AL596" s="262"/>
      <c r="AM596" s="262"/>
      <c r="AN596" s="262"/>
      <c r="AO596" s="262"/>
      <c r="AP596" s="538"/>
      <c r="AQ596" s="262"/>
      <c r="AR596" s="262"/>
      <c r="AS596" s="262"/>
      <c r="AT596" s="262"/>
      <c r="AU596" s="262"/>
      <c r="AV596" s="262"/>
      <c r="AW596" s="262"/>
      <c r="AX596" s="262"/>
      <c r="AY596" s="262"/>
      <c r="AZ596" s="262"/>
      <c r="BA596" s="262"/>
      <c r="BB596" s="262"/>
      <c r="BC596" s="262"/>
      <c r="BD596" s="262"/>
      <c r="BE596" s="264"/>
      <c r="BF596" s="538"/>
      <c r="BG596" s="576" t="str">
        <f t="shared" si="92"/>
        <v xml:space="preserve"> </v>
      </c>
      <c r="BH596" s="576" t="str">
        <f t="shared" si="94"/>
        <v xml:space="preserve"> </v>
      </c>
      <c r="BI596" s="576" t="str">
        <f t="shared" si="95"/>
        <v xml:space="preserve"> </v>
      </c>
      <c r="BJ596" s="576" t="str">
        <f t="shared" si="96"/>
        <v xml:space="preserve"> </v>
      </c>
      <c r="BK596" s="538"/>
      <c r="BL596" s="257"/>
      <c r="BM596" s="257"/>
      <c r="BN596" s="273"/>
      <c r="BO596" s="257"/>
      <c r="BP596" s="273"/>
      <c r="BQ596" s="273"/>
      <c r="BR596" s="273"/>
      <c r="BS596" s="262"/>
      <c r="BT596" s="262"/>
      <c r="BU596" s="262"/>
      <c r="BV596" s="262"/>
      <c r="BW596" s="262"/>
      <c r="BX596" s="538"/>
      <c r="BY596" s="262"/>
      <c r="BZ596" s="262"/>
      <c r="CA596" s="262"/>
      <c r="CB596" s="262"/>
      <c r="CC596" s="262"/>
      <c r="CD596" s="262"/>
      <c r="CE596" s="262"/>
      <c r="CF596" s="262"/>
      <c r="CG596" s="262"/>
      <c r="CH596" s="262"/>
      <c r="CI596" s="262"/>
      <c r="CJ596" s="262"/>
      <c r="CK596" s="262"/>
      <c r="CL596" s="262"/>
      <c r="CM596" s="264"/>
      <c r="CN596" s="538"/>
      <c r="CO596" s="576" t="str">
        <f t="shared" si="93"/>
        <v xml:space="preserve"> </v>
      </c>
      <c r="CP596" s="576" t="str">
        <f t="shared" si="97"/>
        <v xml:space="preserve"> </v>
      </c>
      <c r="CQ596" s="576" t="str">
        <f t="shared" si="98"/>
        <v xml:space="preserve"> </v>
      </c>
      <c r="CR596" s="576" t="str">
        <f t="shared" si="99"/>
        <v xml:space="preserve"> </v>
      </c>
      <c r="CS596" s="102"/>
      <c r="CT596" s="271"/>
    </row>
    <row r="597" spans="1:98" s="107" customFormat="1" ht="12.75" x14ac:dyDescent="0.25">
      <c r="A597" s="380"/>
      <c r="B597" s="376">
        <f>'Données démographiques'!B596</f>
        <v>0</v>
      </c>
      <c r="C597" s="376">
        <f>'Données démographiques'!C596</f>
        <v>0</v>
      </c>
      <c r="D597" s="377">
        <f>'Données démographiques'!D596</f>
        <v>0</v>
      </c>
      <c r="E597" s="377">
        <f>'Données démographiques'!E596</f>
        <v>0</v>
      </c>
      <c r="F597" s="377">
        <f>'Données démographiques'!F596</f>
        <v>0</v>
      </c>
      <c r="G597" s="102"/>
      <c r="H597" s="258"/>
      <c r="I597" s="493"/>
      <c r="J597" s="493"/>
      <c r="K597" s="258"/>
      <c r="L597" s="259"/>
      <c r="M597" s="493"/>
      <c r="N597" s="258"/>
      <c r="O597" s="259"/>
      <c r="P597" s="260"/>
      <c r="Q597" s="260"/>
      <c r="R597" s="260"/>
      <c r="S597" s="260"/>
      <c r="T597" s="260"/>
      <c r="U597" s="539"/>
      <c r="V597" s="258"/>
      <c r="W597" s="430"/>
      <c r="X597" s="430"/>
      <c r="Y597" s="102"/>
      <c r="Z597" s="258"/>
      <c r="AA597" s="431"/>
      <c r="AB597" s="431"/>
      <c r="AC597" s="102"/>
      <c r="AD597" s="259"/>
      <c r="AE597" s="259"/>
      <c r="AF597" s="258"/>
      <c r="AG597" s="259"/>
      <c r="AH597" s="258"/>
      <c r="AI597" s="258"/>
      <c r="AJ597" s="258"/>
      <c r="AK597" s="263"/>
      <c r="AL597" s="263"/>
      <c r="AM597" s="263"/>
      <c r="AN597" s="263"/>
      <c r="AO597" s="263"/>
      <c r="AP597" s="538"/>
      <c r="AQ597" s="263"/>
      <c r="AR597" s="263"/>
      <c r="AS597" s="263"/>
      <c r="AT597" s="263"/>
      <c r="AU597" s="263"/>
      <c r="AV597" s="263"/>
      <c r="AW597" s="263"/>
      <c r="AX597" s="263"/>
      <c r="AY597" s="263"/>
      <c r="AZ597" s="263"/>
      <c r="BA597" s="263"/>
      <c r="BB597" s="263"/>
      <c r="BC597" s="263"/>
      <c r="BD597" s="263"/>
      <c r="BE597" s="265"/>
      <c r="BF597" s="538"/>
      <c r="BG597" s="577" t="str">
        <f t="shared" si="92"/>
        <v xml:space="preserve"> </v>
      </c>
      <c r="BH597" s="577" t="str">
        <f t="shared" si="94"/>
        <v xml:space="preserve"> </v>
      </c>
      <c r="BI597" s="577" t="str">
        <f t="shared" si="95"/>
        <v xml:space="preserve"> </v>
      </c>
      <c r="BJ597" s="577" t="str">
        <f t="shared" si="96"/>
        <v xml:space="preserve"> </v>
      </c>
      <c r="BK597" s="538"/>
      <c r="BL597" s="259"/>
      <c r="BM597" s="259"/>
      <c r="BN597" s="258"/>
      <c r="BO597" s="259"/>
      <c r="BP597" s="258"/>
      <c r="BQ597" s="258"/>
      <c r="BR597" s="258"/>
      <c r="BS597" s="263"/>
      <c r="BT597" s="263"/>
      <c r="BU597" s="263"/>
      <c r="BV597" s="263"/>
      <c r="BW597" s="263"/>
      <c r="BX597" s="538"/>
      <c r="BY597" s="263"/>
      <c r="BZ597" s="263"/>
      <c r="CA597" s="263"/>
      <c r="CB597" s="263"/>
      <c r="CC597" s="263"/>
      <c r="CD597" s="263"/>
      <c r="CE597" s="263"/>
      <c r="CF597" s="263"/>
      <c r="CG597" s="263"/>
      <c r="CH597" s="263"/>
      <c r="CI597" s="263"/>
      <c r="CJ597" s="263"/>
      <c r="CK597" s="263"/>
      <c r="CL597" s="263"/>
      <c r="CM597" s="265"/>
      <c r="CN597" s="538"/>
      <c r="CO597" s="577" t="str">
        <f t="shared" si="93"/>
        <v xml:space="preserve"> </v>
      </c>
      <c r="CP597" s="577" t="str">
        <f t="shared" si="97"/>
        <v xml:space="preserve"> </v>
      </c>
      <c r="CQ597" s="577" t="str">
        <f t="shared" si="98"/>
        <v xml:space="preserve"> </v>
      </c>
      <c r="CR597" s="577" t="str">
        <f t="shared" si="99"/>
        <v xml:space="preserve"> </v>
      </c>
      <c r="CS597" s="102"/>
      <c r="CT597" s="530"/>
    </row>
    <row r="598" spans="1:98" s="107" customFormat="1" ht="12.75" x14ac:dyDescent="0.25">
      <c r="A598" s="380"/>
      <c r="B598" s="169">
        <f>'Données démographiques'!B597</f>
        <v>0</v>
      </c>
      <c r="C598" s="169">
        <f>'Données démographiques'!C597</f>
        <v>0</v>
      </c>
      <c r="D598" s="170">
        <f>'Données démographiques'!D597</f>
        <v>0</v>
      </c>
      <c r="E598" s="170">
        <f>'Données démographiques'!E597</f>
        <v>0</v>
      </c>
      <c r="F598" s="170">
        <f>'Données démographiques'!F597</f>
        <v>0</v>
      </c>
      <c r="G598" s="102"/>
      <c r="H598" s="273"/>
      <c r="I598" s="274"/>
      <c r="J598" s="274"/>
      <c r="K598" s="273"/>
      <c r="L598" s="257"/>
      <c r="M598" s="274"/>
      <c r="N598" s="273"/>
      <c r="O598" s="257"/>
      <c r="P598" s="278"/>
      <c r="Q598" s="278"/>
      <c r="R598" s="278"/>
      <c r="S598" s="278"/>
      <c r="T598" s="278"/>
      <c r="U598" s="537"/>
      <c r="V598" s="273"/>
      <c r="W598" s="255"/>
      <c r="X598" s="255"/>
      <c r="Y598" s="102"/>
      <c r="Z598" s="273"/>
      <c r="AA598" s="172"/>
      <c r="AB598" s="172"/>
      <c r="AC598" s="102"/>
      <c r="AD598" s="257"/>
      <c r="AE598" s="257"/>
      <c r="AF598" s="273"/>
      <c r="AG598" s="257"/>
      <c r="AH598" s="273"/>
      <c r="AI598" s="273"/>
      <c r="AJ598" s="273"/>
      <c r="AK598" s="262"/>
      <c r="AL598" s="262"/>
      <c r="AM598" s="262"/>
      <c r="AN598" s="262"/>
      <c r="AO598" s="262"/>
      <c r="AP598" s="538"/>
      <c r="AQ598" s="262"/>
      <c r="AR598" s="262"/>
      <c r="AS598" s="262"/>
      <c r="AT598" s="262"/>
      <c r="AU598" s="262"/>
      <c r="AV598" s="262"/>
      <c r="AW598" s="262"/>
      <c r="AX598" s="262"/>
      <c r="AY598" s="262"/>
      <c r="AZ598" s="262"/>
      <c r="BA598" s="262"/>
      <c r="BB598" s="262"/>
      <c r="BC598" s="262"/>
      <c r="BD598" s="262"/>
      <c r="BE598" s="264"/>
      <c r="BF598" s="538"/>
      <c r="BG598" s="576" t="str">
        <f t="shared" si="92"/>
        <v xml:space="preserve"> </v>
      </c>
      <c r="BH598" s="576" t="str">
        <f t="shared" si="94"/>
        <v xml:space="preserve"> </v>
      </c>
      <c r="BI598" s="576" t="str">
        <f t="shared" si="95"/>
        <v xml:space="preserve"> </v>
      </c>
      <c r="BJ598" s="576" t="str">
        <f t="shared" si="96"/>
        <v xml:space="preserve"> </v>
      </c>
      <c r="BK598" s="538"/>
      <c r="BL598" s="257"/>
      <c r="BM598" s="257"/>
      <c r="BN598" s="273"/>
      <c r="BO598" s="257"/>
      <c r="BP598" s="273"/>
      <c r="BQ598" s="273"/>
      <c r="BR598" s="273"/>
      <c r="BS598" s="262"/>
      <c r="BT598" s="262"/>
      <c r="BU598" s="262"/>
      <c r="BV598" s="262"/>
      <c r="BW598" s="262"/>
      <c r="BX598" s="538"/>
      <c r="BY598" s="262"/>
      <c r="BZ598" s="262"/>
      <c r="CA598" s="262"/>
      <c r="CB598" s="262"/>
      <c r="CC598" s="262"/>
      <c r="CD598" s="262"/>
      <c r="CE598" s="262"/>
      <c r="CF598" s="262"/>
      <c r="CG598" s="262"/>
      <c r="CH598" s="262"/>
      <c r="CI598" s="262"/>
      <c r="CJ598" s="262"/>
      <c r="CK598" s="262"/>
      <c r="CL598" s="262"/>
      <c r="CM598" s="264"/>
      <c r="CN598" s="538"/>
      <c r="CO598" s="576" t="str">
        <f t="shared" si="93"/>
        <v xml:space="preserve"> </v>
      </c>
      <c r="CP598" s="576" t="str">
        <f t="shared" si="97"/>
        <v xml:space="preserve"> </v>
      </c>
      <c r="CQ598" s="576" t="str">
        <f t="shared" si="98"/>
        <v xml:space="preserve"> </v>
      </c>
      <c r="CR598" s="576" t="str">
        <f t="shared" si="99"/>
        <v xml:space="preserve"> </v>
      </c>
      <c r="CS598" s="102"/>
      <c r="CT598" s="271"/>
    </row>
    <row r="599" spans="1:98" s="107" customFormat="1" ht="12.75" x14ac:dyDescent="0.25">
      <c r="A599" s="380"/>
      <c r="B599" s="376">
        <f>'Données démographiques'!B598</f>
        <v>0</v>
      </c>
      <c r="C599" s="376">
        <f>'Données démographiques'!C598</f>
        <v>0</v>
      </c>
      <c r="D599" s="377">
        <f>'Données démographiques'!D598</f>
        <v>0</v>
      </c>
      <c r="E599" s="377">
        <f>'Données démographiques'!E598</f>
        <v>0</v>
      </c>
      <c r="F599" s="377">
        <f>'Données démographiques'!F598</f>
        <v>0</v>
      </c>
      <c r="G599" s="102"/>
      <c r="H599" s="258"/>
      <c r="I599" s="493"/>
      <c r="J599" s="493"/>
      <c r="K599" s="258"/>
      <c r="L599" s="259"/>
      <c r="M599" s="493"/>
      <c r="N599" s="258"/>
      <c r="O599" s="259"/>
      <c r="P599" s="260"/>
      <c r="Q599" s="260"/>
      <c r="R599" s="260"/>
      <c r="S599" s="260"/>
      <c r="T599" s="260"/>
      <c r="U599" s="539"/>
      <c r="V599" s="258"/>
      <c r="W599" s="430"/>
      <c r="X599" s="430"/>
      <c r="Y599" s="102"/>
      <c r="Z599" s="258"/>
      <c r="AA599" s="431"/>
      <c r="AB599" s="431"/>
      <c r="AC599" s="102"/>
      <c r="AD599" s="259"/>
      <c r="AE599" s="259"/>
      <c r="AF599" s="258"/>
      <c r="AG599" s="259"/>
      <c r="AH599" s="258"/>
      <c r="AI599" s="258"/>
      <c r="AJ599" s="258"/>
      <c r="AK599" s="263"/>
      <c r="AL599" s="263"/>
      <c r="AM599" s="263"/>
      <c r="AN599" s="263"/>
      <c r="AO599" s="263"/>
      <c r="AP599" s="538"/>
      <c r="AQ599" s="263"/>
      <c r="AR599" s="263"/>
      <c r="AS599" s="263"/>
      <c r="AT599" s="263"/>
      <c r="AU599" s="263"/>
      <c r="AV599" s="263"/>
      <c r="AW599" s="263"/>
      <c r="AX599" s="263"/>
      <c r="AY599" s="263"/>
      <c r="AZ599" s="263"/>
      <c r="BA599" s="263"/>
      <c r="BB599" s="263"/>
      <c r="BC599" s="263"/>
      <c r="BD599" s="263"/>
      <c r="BE599" s="265"/>
      <c r="BF599" s="538"/>
      <c r="BG599" s="577" t="str">
        <f t="shared" si="92"/>
        <v xml:space="preserve"> </v>
      </c>
      <c r="BH599" s="577" t="str">
        <f t="shared" si="94"/>
        <v xml:space="preserve"> </v>
      </c>
      <c r="BI599" s="577" t="str">
        <f t="shared" si="95"/>
        <v xml:space="preserve"> </v>
      </c>
      <c r="BJ599" s="577" t="str">
        <f t="shared" si="96"/>
        <v xml:space="preserve"> </v>
      </c>
      <c r="BK599" s="538"/>
      <c r="BL599" s="259"/>
      <c r="BM599" s="259"/>
      <c r="BN599" s="258"/>
      <c r="BO599" s="259"/>
      <c r="BP599" s="258"/>
      <c r="BQ599" s="258"/>
      <c r="BR599" s="258"/>
      <c r="BS599" s="263"/>
      <c r="BT599" s="263"/>
      <c r="BU599" s="263"/>
      <c r="BV599" s="263"/>
      <c r="BW599" s="263"/>
      <c r="BX599" s="538"/>
      <c r="BY599" s="263"/>
      <c r="BZ599" s="263"/>
      <c r="CA599" s="263"/>
      <c r="CB599" s="263"/>
      <c r="CC599" s="263"/>
      <c r="CD599" s="263"/>
      <c r="CE599" s="263"/>
      <c r="CF599" s="263"/>
      <c r="CG599" s="263"/>
      <c r="CH599" s="263"/>
      <c r="CI599" s="263"/>
      <c r="CJ599" s="263"/>
      <c r="CK599" s="263"/>
      <c r="CL599" s="263"/>
      <c r="CM599" s="265"/>
      <c r="CN599" s="538"/>
      <c r="CO599" s="577" t="str">
        <f t="shared" si="93"/>
        <v xml:space="preserve"> </v>
      </c>
      <c r="CP599" s="577" t="str">
        <f t="shared" si="97"/>
        <v xml:space="preserve"> </v>
      </c>
      <c r="CQ599" s="577" t="str">
        <f t="shared" si="98"/>
        <v xml:space="preserve"> </v>
      </c>
      <c r="CR599" s="577" t="str">
        <f t="shared" si="99"/>
        <v xml:space="preserve"> </v>
      </c>
      <c r="CS599" s="102"/>
      <c r="CT599" s="530"/>
    </row>
    <row r="600" spans="1:98" s="107" customFormat="1" ht="12.75" x14ac:dyDescent="0.25">
      <c r="A600" s="380"/>
      <c r="B600" s="169">
        <f>'Données démographiques'!B599</f>
        <v>0</v>
      </c>
      <c r="C600" s="169">
        <f>'Données démographiques'!C599</f>
        <v>0</v>
      </c>
      <c r="D600" s="170">
        <f>'Données démographiques'!D599</f>
        <v>0</v>
      </c>
      <c r="E600" s="170">
        <f>'Données démographiques'!E599</f>
        <v>0</v>
      </c>
      <c r="F600" s="170">
        <f>'Données démographiques'!F599</f>
        <v>0</v>
      </c>
      <c r="G600" s="102"/>
      <c r="H600" s="273"/>
      <c r="I600" s="274"/>
      <c r="J600" s="274"/>
      <c r="K600" s="273"/>
      <c r="L600" s="257"/>
      <c r="M600" s="274"/>
      <c r="N600" s="273"/>
      <c r="O600" s="257"/>
      <c r="P600" s="278"/>
      <c r="Q600" s="278"/>
      <c r="R600" s="278"/>
      <c r="S600" s="278"/>
      <c r="T600" s="278"/>
      <c r="U600" s="537"/>
      <c r="V600" s="273"/>
      <c r="W600" s="255"/>
      <c r="X600" s="255"/>
      <c r="Y600" s="102"/>
      <c r="Z600" s="273"/>
      <c r="AA600" s="172"/>
      <c r="AB600" s="172"/>
      <c r="AC600" s="102"/>
      <c r="AD600" s="257"/>
      <c r="AE600" s="257"/>
      <c r="AF600" s="273"/>
      <c r="AG600" s="257"/>
      <c r="AH600" s="273"/>
      <c r="AI600" s="273"/>
      <c r="AJ600" s="273"/>
      <c r="AK600" s="262"/>
      <c r="AL600" s="262"/>
      <c r="AM600" s="262"/>
      <c r="AN600" s="262"/>
      <c r="AO600" s="262"/>
      <c r="AP600" s="538"/>
      <c r="AQ600" s="262"/>
      <c r="AR600" s="262"/>
      <c r="AS600" s="262"/>
      <c r="AT600" s="262"/>
      <c r="AU600" s="262"/>
      <c r="AV600" s="262"/>
      <c r="AW600" s="262"/>
      <c r="AX600" s="262"/>
      <c r="AY600" s="262"/>
      <c r="AZ600" s="262"/>
      <c r="BA600" s="262"/>
      <c r="BB600" s="262"/>
      <c r="BC600" s="262"/>
      <c r="BD600" s="262"/>
      <c r="BE600" s="264"/>
      <c r="BF600" s="538"/>
      <c r="BG600" s="576" t="str">
        <f t="shared" si="92"/>
        <v xml:space="preserve"> </v>
      </c>
      <c r="BH600" s="576" t="str">
        <f t="shared" si="94"/>
        <v xml:space="preserve"> </v>
      </c>
      <c r="BI600" s="576" t="str">
        <f t="shared" si="95"/>
        <v xml:space="preserve"> </v>
      </c>
      <c r="BJ600" s="576" t="str">
        <f t="shared" si="96"/>
        <v xml:space="preserve"> </v>
      </c>
      <c r="BK600" s="538"/>
      <c r="BL600" s="257"/>
      <c r="BM600" s="257"/>
      <c r="BN600" s="273"/>
      <c r="BO600" s="257"/>
      <c r="BP600" s="273"/>
      <c r="BQ600" s="273"/>
      <c r="BR600" s="273"/>
      <c r="BS600" s="262"/>
      <c r="BT600" s="262"/>
      <c r="BU600" s="262"/>
      <c r="BV600" s="262"/>
      <c r="BW600" s="262"/>
      <c r="BX600" s="538"/>
      <c r="BY600" s="262"/>
      <c r="BZ600" s="262"/>
      <c r="CA600" s="262"/>
      <c r="CB600" s="262"/>
      <c r="CC600" s="262"/>
      <c r="CD600" s="262"/>
      <c r="CE600" s="262"/>
      <c r="CF600" s="262"/>
      <c r="CG600" s="262"/>
      <c r="CH600" s="262"/>
      <c r="CI600" s="262"/>
      <c r="CJ600" s="262"/>
      <c r="CK600" s="262"/>
      <c r="CL600" s="262"/>
      <c r="CM600" s="264"/>
      <c r="CN600" s="538"/>
      <c r="CO600" s="576" t="str">
        <f t="shared" si="93"/>
        <v xml:space="preserve"> </v>
      </c>
      <c r="CP600" s="576" t="str">
        <f t="shared" si="97"/>
        <v xml:space="preserve"> </v>
      </c>
      <c r="CQ600" s="576" t="str">
        <f t="shared" si="98"/>
        <v xml:space="preserve"> </v>
      </c>
      <c r="CR600" s="576" t="str">
        <f t="shared" si="99"/>
        <v xml:space="preserve"> </v>
      </c>
      <c r="CS600" s="102"/>
      <c r="CT600" s="271"/>
    </row>
    <row r="601" spans="1:98" s="107" customFormat="1" ht="12.75" x14ac:dyDescent="0.25">
      <c r="A601" s="380"/>
      <c r="B601" s="376">
        <f>'Données démographiques'!B600</f>
        <v>0</v>
      </c>
      <c r="C601" s="376">
        <f>'Données démographiques'!C600</f>
        <v>0</v>
      </c>
      <c r="D601" s="377">
        <f>'Données démographiques'!D600</f>
        <v>0</v>
      </c>
      <c r="E601" s="377">
        <f>'Données démographiques'!E600</f>
        <v>0</v>
      </c>
      <c r="F601" s="377">
        <f>'Données démographiques'!F600</f>
        <v>0</v>
      </c>
      <c r="G601" s="102"/>
      <c r="H601" s="258"/>
      <c r="I601" s="493"/>
      <c r="J601" s="493"/>
      <c r="K601" s="258"/>
      <c r="L601" s="259"/>
      <c r="M601" s="493"/>
      <c r="N601" s="258"/>
      <c r="O601" s="259"/>
      <c r="P601" s="260"/>
      <c r="Q601" s="260"/>
      <c r="R601" s="260"/>
      <c r="S601" s="260"/>
      <c r="T601" s="260"/>
      <c r="U601" s="539"/>
      <c r="V601" s="258"/>
      <c r="W601" s="430"/>
      <c r="X601" s="430"/>
      <c r="Y601" s="102"/>
      <c r="Z601" s="258"/>
      <c r="AA601" s="431"/>
      <c r="AB601" s="431"/>
      <c r="AC601" s="102"/>
      <c r="AD601" s="259"/>
      <c r="AE601" s="259"/>
      <c r="AF601" s="258"/>
      <c r="AG601" s="259"/>
      <c r="AH601" s="258"/>
      <c r="AI601" s="258"/>
      <c r="AJ601" s="258"/>
      <c r="AK601" s="263"/>
      <c r="AL601" s="263"/>
      <c r="AM601" s="263"/>
      <c r="AN601" s="263"/>
      <c r="AO601" s="263"/>
      <c r="AP601" s="538"/>
      <c r="AQ601" s="263"/>
      <c r="AR601" s="263"/>
      <c r="AS601" s="263"/>
      <c r="AT601" s="263"/>
      <c r="AU601" s="263"/>
      <c r="AV601" s="263"/>
      <c r="AW601" s="263"/>
      <c r="AX601" s="263"/>
      <c r="AY601" s="263"/>
      <c r="AZ601" s="263"/>
      <c r="BA601" s="263"/>
      <c r="BB601" s="263"/>
      <c r="BC601" s="263"/>
      <c r="BD601" s="263"/>
      <c r="BE601" s="265"/>
      <c r="BF601" s="538"/>
      <c r="BG601" s="577" t="str">
        <f t="shared" si="92"/>
        <v xml:space="preserve"> </v>
      </c>
      <c r="BH601" s="577" t="str">
        <f t="shared" si="94"/>
        <v xml:space="preserve"> </v>
      </c>
      <c r="BI601" s="577" t="str">
        <f t="shared" si="95"/>
        <v xml:space="preserve"> </v>
      </c>
      <c r="BJ601" s="577" t="str">
        <f t="shared" si="96"/>
        <v xml:space="preserve"> </v>
      </c>
      <c r="BK601" s="538"/>
      <c r="BL601" s="259"/>
      <c r="BM601" s="259"/>
      <c r="BN601" s="258"/>
      <c r="BO601" s="259"/>
      <c r="BP601" s="258"/>
      <c r="BQ601" s="258"/>
      <c r="BR601" s="258"/>
      <c r="BS601" s="263"/>
      <c r="BT601" s="263"/>
      <c r="BU601" s="263"/>
      <c r="BV601" s="263"/>
      <c r="BW601" s="263"/>
      <c r="BX601" s="538"/>
      <c r="BY601" s="263"/>
      <c r="BZ601" s="263"/>
      <c r="CA601" s="263"/>
      <c r="CB601" s="263"/>
      <c r="CC601" s="263"/>
      <c r="CD601" s="263"/>
      <c r="CE601" s="263"/>
      <c r="CF601" s="263"/>
      <c r="CG601" s="263"/>
      <c r="CH601" s="263"/>
      <c r="CI601" s="263"/>
      <c r="CJ601" s="263"/>
      <c r="CK601" s="263"/>
      <c r="CL601" s="263"/>
      <c r="CM601" s="265"/>
      <c r="CN601" s="538"/>
      <c r="CO601" s="577" t="str">
        <f t="shared" si="93"/>
        <v xml:space="preserve"> </v>
      </c>
      <c r="CP601" s="577" t="str">
        <f t="shared" si="97"/>
        <v xml:space="preserve"> </v>
      </c>
      <c r="CQ601" s="577" t="str">
        <f t="shared" si="98"/>
        <v xml:space="preserve"> </v>
      </c>
      <c r="CR601" s="577" t="str">
        <f t="shared" si="99"/>
        <v xml:space="preserve"> </v>
      </c>
      <c r="CS601" s="102"/>
      <c r="CT601" s="530"/>
    </row>
    <row r="602" spans="1:98" s="107" customFormat="1" ht="12.75" x14ac:dyDescent="0.25">
      <c r="A602" s="380"/>
      <c r="B602" s="169">
        <f>'Données démographiques'!B601</f>
        <v>0</v>
      </c>
      <c r="C602" s="169">
        <f>'Données démographiques'!C601</f>
        <v>0</v>
      </c>
      <c r="D602" s="170">
        <f>'Données démographiques'!D601</f>
        <v>0</v>
      </c>
      <c r="E602" s="170">
        <f>'Données démographiques'!E601</f>
        <v>0</v>
      </c>
      <c r="F602" s="170">
        <f>'Données démographiques'!F601</f>
        <v>0</v>
      </c>
      <c r="G602" s="102"/>
      <c r="H602" s="273"/>
      <c r="I602" s="274"/>
      <c r="J602" s="274"/>
      <c r="K602" s="273"/>
      <c r="L602" s="257"/>
      <c r="M602" s="274"/>
      <c r="N602" s="273"/>
      <c r="O602" s="257"/>
      <c r="P602" s="278"/>
      <c r="Q602" s="278"/>
      <c r="R602" s="278"/>
      <c r="S602" s="278"/>
      <c r="T602" s="278"/>
      <c r="U602" s="537"/>
      <c r="V602" s="273"/>
      <c r="W602" s="255"/>
      <c r="X602" s="255"/>
      <c r="Y602" s="102"/>
      <c r="Z602" s="273"/>
      <c r="AA602" s="172"/>
      <c r="AB602" s="172"/>
      <c r="AC602" s="102"/>
      <c r="AD602" s="257"/>
      <c r="AE602" s="257"/>
      <c r="AF602" s="273"/>
      <c r="AG602" s="257"/>
      <c r="AH602" s="273"/>
      <c r="AI602" s="273"/>
      <c r="AJ602" s="273"/>
      <c r="AK602" s="262"/>
      <c r="AL602" s="262"/>
      <c r="AM602" s="262"/>
      <c r="AN602" s="262"/>
      <c r="AO602" s="262"/>
      <c r="AP602" s="538"/>
      <c r="AQ602" s="262"/>
      <c r="AR602" s="262"/>
      <c r="AS602" s="262"/>
      <c r="AT602" s="262"/>
      <c r="AU602" s="262"/>
      <c r="AV602" s="262"/>
      <c r="AW602" s="262"/>
      <c r="AX602" s="262"/>
      <c r="AY602" s="262"/>
      <c r="AZ602" s="262"/>
      <c r="BA602" s="262"/>
      <c r="BB602" s="262"/>
      <c r="BC602" s="262"/>
      <c r="BD602" s="262"/>
      <c r="BE602" s="264"/>
      <c r="BF602" s="538"/>
      <c r="BG602" s="576" t="str">
        <f t="shared" si="92"/>
        <v xml:space="preserve"> </v>
      </c>
      <c r="BH602" s="576" t="str">
        <f t="shared" si="94"/>
        <v xml:space="preserve"> </v>
      </c>
      <c r="BI602" s="576" t="str">
        <f t="shared" si="95"/>
        <v xml:space="preserve"> </v>
      </c>
      <c r="BJ602" s="576" t="str">
        <f t="shared" si="96"/>
        <v xml:space="preserve"> </v>
      </c>
      <c r="BK602" s="538"/>
      <c r="BL602" s="257"/>
      <c r="BM602" s="257"/>
      <c r="BN602" s="273"/>
      <c r="BO602" s="257"/>
      <c r="BP602" s="273"/>
      <c r="BQ602" s="273"/>
      <c r="BR602" s="273"/>
      <c r="BS602" s="262"/>
      <c r="BT602" s="262"/>
      <c r="BU602" s="262"/>
      <c r="BV602" s="262"/>
      <c r="BW602" s="262"/>
      <c r="BX602" s="538"/>
      <c r="BY602" s="262"/>
      <c r="BZ602" s="262"/>
      <c r="CA602" s="262"/>
      <c r="CB602" s="262"/>
      <c r="CC602" s="262"/>
      <c r="CD602" s="262"/>
      <c r="CE602" s="262"/>
      <c r="CF602" s="262"/>
      <c r="CG602" s="262"/>
      <c r="CH602" s="262"/>
      <c r="CI602" s="262"/>
      <c r="CJ602" s="262"/>
      <c r="CK602" s="262"/>
      <c r="CL602" s="262"/>
      <c r="CM602" s="264"/>
      <c r="CN602" s="538"/>
      <c r="CO602" s="576" t="str">
        <f t="shared" si="93"/>
        <v xml:space="preserve"> </v>
      </c>
      <c r="CP602" s="576" t="str">
        <f t="shared" si="97"/>
        <v xml:space="preserve"> </v>
      </c>
      <c r="CQ602" s="576" t="str">
        <f t="shared" si="98"/>
        <v xml:space="preserve"> </v>
      </c>
      <c r="CR602" s="576" t="str">
        <f t="shared" si="99"/>
        <v xml:space="preserve"> </v>
      </c>
      <c r="CS602" s="102"/>
      <c r="CT602" s="271"/>
    </row>
    <row r="603" spans="1:98" s="107" customFormat="1" ht="12.75" x14ac:dyDescent="0.25">
      <c r="A603" s="380"/>
      <c r="B603" s="376">
        <f>'Données démographiques'!B602</f>
        <v>0</v>
      </c>
      <c r="C603" s="376">
        <f>'Données démographiques'!C602</f>
        <v>0</v>
      </c>
      <c r="D603" s="377">
        <f>'Données démographiques'!D602</f>
        <v>0</v>
      </c>
      <c r="E603" s="377">
        <f>'Données démographiques'!E602</f>
        <v>0</v>
      </c>
      <c r="F603" s="377">
        <f>'Données démographiques'!F602</f>
        <v>0</v>
      </c>
      <c r="G603" s="102"/>
      <c r="H603" s="258"/>
      <c r="I603" s="493"/>
      <c r="J603" s="493"/>
      <c r="K603" s="258"/>
      <c r="L603" s="259"/>
      <c r="M603" s="493"/>
      <c r="N603" s="258"/>
      <c r="O603" s="259"/>
      <c r="P603" s="260"/>
      <c r="Q603" s="260"/>
      <c r="R603" s="260"/>
      <c r="S603" s="260"/>
      <c r="T603" s="260"/>
      <c r="U603" s="539"/>
      <c r="V603" s="258"/>
      <c r="W603" s="430"/>
      <c r="X603" s="430"/>
      <c r="Y603" s="102"/>
      <c r="Z603" s="258"/>
      <c r="AA603" s="431"/>
      <c r="AB603" s="431"/>
      <c r="AC603" s="102"/>
      <c r="AD603" s="259"/>
      <c r="AE603" s="259"/>
      <c r="AF603" s="258"/>
      <c r="AG603" s="259"/>
      <c r="AH603" s="258"/>
      <c r="AI603" s="258"/>
      <c r="AJ603" s="258"/>
      <c r="AK603" s="263"/>
      <c r="AL603" s="263"/>
      <c r="AM603" s="263"/>
      <c r="AN603" s="263"/>
      <c r="AO603" s="263"/>
      <c r="AP603" s="538"/>
      <c r="AQ603" s="263"/>
      <c r="AR603" s="263"/>
      <c r="AS603" s="263"/>
      <c r="AT603" s="263"/>
      <c r="AU603" s="263"/>
      <c r="AV603" s="263"/>
      <c r="AW603" s="263"/>
      <c r="AX603" s="263"/>
      <c r="AY603" s="263"/>
      <c r="AZ603" s="263"/>
      <c r="BA603" s="263"/>
      <c r="BB603" s="263"/>
      <c r="BC603" s="263"/>
      <c r="BD603" s="263"/>
      <c r="BE603" s="265"/>
      <c r="BF603" s="538"/>
      <c r="BG603" s="577" t="str">
        <f t="shared" si="92"/>
        <v xml:space="preserve"> </v>
      </c>
      <c r="BH603" s="577" t="str">
        <f t="shared" si="94"/>
        <v xml:space="preserve"> </v>
      </c>
      <c r="BI603" s="577" t="str">
        <f t="shared" si="95"/>
        <v xml:space="preserve"> </v>
      </c>
      <c r="BJ603" s="577" t="str">
        <f t="shared" si="96"/>
        <v xml:space="preserve"> </v>
      </c>
      <c r="BK603" s="538"/>
      <c r="BL603" s="259"/>
      <c r="BM603" s="259"/>
      <c r="BN603" s="258"/>
      <c r="BO603" s="259"/>
      <c r="BP603" s="258"/>
      <c r="BQ603" s="258"/>
      <c r="BR603" s="258"/>
      <c r="BS603" s="263"/>
      <c r="BT603" s="263"/>
      <c r="BU603" s="263"/>
      <c r="BV603" s="263"/>
      <c r="BW603" s="263"/>
      <c r="BX603" s="538"/>
      <c r="BY603" s="263"/>
      <c r="BZ603" s="263"/>
      <c r="CA603" s="263"/>
      <c r="CB603" s="263"/>
      <c r="CC603" s="263"/>
      <c r="CD603" s="263"/>
      <c r="CE603" s="263"/>
      <c r="CF603" s="263"/>
      <c r="CG603" s="263"/>
      <c r="CH603" s="263"/>
      <c r="CI603" s="263"/>
      <c r="CJ603" s="263"/>
      <c r="CK603" s="263"/>
      <c r="CL603" s="263"/>
      <c r="CM603" s="265"/>
      <c r="CN603" s="538"/>
      <c r="CO603" s="577" t="str">
        <f t="shared" si="93"/>
        <v xml:space="preserve"> </v>
      </c>
      <c r="CP603" s="577" t="str">
        <f t="shared" si="97"/>
        <v xml:space="preserve"> </v>
      </c>
      <c r="CQ603" s="577" t="str">
        <f t="shared" si="98"/>
        <v xml:space="preserve"> </v>
      </c>
      <c r="CR603" s="577" t="str">
        <f t="shared" si="99"/>
        <v xml:space="preserve"> </v>
      </c>
      <c r="CS603" s="102"/>
      <c r="CT603" s="530"/>
    </row>
    <row r="604" spans="1:98" s="107" customFormat="1" ht="12.75" x14ac:dyDescent="0.25">
      <c r="A604" s="380"/>
      <c r="B604" s="169">
        <f>'Données démographiques'!B603</f>
        <v>0</v>
      </c>
      <c r="C604" s="169">
        <f>'Données démographiques'!C603</f>
        <v>0</v>
      </c>
      <c r="D604" s="170">
        <f>'Données démographiques'!D603</f>
        <v>0</v>
      </c>
      <c r="E604" s="170">
        <f>'Données démographiques'!E603</f>
        <v>0</v>
      </c>
      <c r="F604" s="170">
        <f>'Données démographiques'!F603</f>
        <v>0</v>
      </c>
      <c r="G604" s="102"/>
      <c r="H604" s="273"/>
      <c r="I604" s="274"/>
      <c r="J604" s="274"/>
      <c r="K604" s="273"/>
      <c r="L604" s="257"/>
      <c r="M604" s="274"/>
      <c r="N604" s="273"/>
      <c r="O604" s="257"/>
      <c r="P604" s="278"/>
      <c r="Q604" s="278"/>
      <c r="R604" s="278"/>
      <c r="S604" s="278"/>
      <c r="T604" s="278"/>
      <c r="U604" s="537"/>
      <c r="V604" s="273"/>
      <c r="W604" s="255"/>
      <c r="X604" s="255"/>
      <c r="Y604" s="102"/>
      <c r="Z604" s="273"/>
      <c r="AA604" s="172"/>
      <c r="AB604" s="172"/>
      <c r="AC604" s="102"/>
      <c r="AD604" s="257"/>
      <c r="AE604" s="257"/>
      <c r="AF604" s="273"/>
      <c r="AG604" s="257"/>
      <c r="AH604" s="273"/>
      <c r="AI604" s="273"/>
      <c r="AJ604" s="273"/>
      <c r="AK604" s="262"/>
      <c r="AL604" s="262"/>
      <c r="AM604" s="262"/>
      <c r="AN604" s="262"/>
      <c r="AO604" s="262"/>
      <c r="AP604" s="538"/>
      <c r="AQ604" s="262"/>
      <c r="AR604" s="262"/>
      <c r="AS604" s="262"/>
      <c r="AT604" s="262"/>
      <c r="AU604" s="262"/>
      <c r="AV604" s="262"/>
      <c r="AW604" s="262"/>
      <c r="AX604" s="262"/>
      <c r="AY604" s="262"/>
      <c r="AZ604" s="262"/>
      <c r="BA604" s="262"/>
      <c r="BB604" s="262"/>
      <c r="BC604" s="262"/>
      <c r="BD604" s="262"/>
      <c r="BE604" s="264"/>
      <c r="BF604" s="538"/>
      <c r="BG604" s="576" t="str">
        <f t="shared" si="92"/>
        <v xml:space="preserve"> </v>
      </c>
      <c r="BH604" s="576" t="str">
        <f t="shared" si="94"/>
        <v xml:space="preserve"> </v>
      </c>
      <c r="BI604" s="576" t="str">
        <f t="shared" si="95"/>
        <v xml:space="preserve"> </v>
      </c>
      <c r="BJ604" s="576" t="str">
        <f t="shared" si="96"/>
        <v xml:space="preserve"> </v>
      </c>
      <c r="BK604" s="538"/>
      <c r="BL604" s="257"/>
      <c r="BM604" s="257"/>
      <c r="BN604" s="273"/>
      <c r="BO604" s="257"/>
      <c r="BP604" s="273"/>
      <c r="BQ604" s="273"/>
      <c r="BR604" s="273"/>
      <c r="BS604" s="262"/>
      <c r="BT604" s="262"/>
      <c r="BU604" s="262"/>
      <c r="BV604" s="262"/>
      <c r="BW604" s="262"/>
      <c r="BX604" s="538"/>
      <c r="BY604" s="262"/>
      <c r="BZ604" s="262"/>
      <c r="CA604" s="262"/>
      <c r="CB604" s="262"/>
      <c r="CC604" s="262"/>
      <c r="CD604" s="262"/>
      <c r="CE604" s="262"/>
      <c r="CF604" s="262"/>
      <c r="CG604" s="262"/>
      <c r="CH604" s="262"/>
      <c r="CI604" s="262"/>
      <c r="CJ604" s="262"/>
      <c r="CK604" s="262"/>
      <c r="CL604" s="262"/>
      <c r="CM604" s="264"/>
      <c r="CN604" s="538"/>
      <c r="CO604" s="576" t="str">
        <f t="shared" si="93"/>
        <v xml:space="preserve"> </v>
      </c>
      <c r="CP604" s="576" t="str">
        <f t="shared" si="97"/>
        <v xml:space="preserve"> </v>
      </c>
      <c r="CQ604" s="576" t="str">
        <f t="shared" si="98"/>
        <v xml:space="preserve"> </v>
      </c>
      <c r="CR604" s="576" t="str">
        <f t="shared" si="99"/>
        <v xml:space="preserve"> </v>
      </c>
      <c r="CS604" s="102"/>
      <c r="CT604" s="271"/>
    </row>
    <row r="605" spans="1:98" s="107" customFormat="1" ht="12.75" x14ac:dyDescent="0.25">
      <c r="A605" s="380"/>
      <c r="B605" s="376">
        <f>'Données démographiques'!B604</f>
        <v>0</v>
      </c>
      <c r="C605" s="376">
        <f>'Données démographiques'!C604</f>
        <v>0</v>
      </c>
      <c r="D605" s="377">
        <f>'Données démographiques'!D604</f>
        <v>0</v>
      </c>
      <c r="E605" s="377">
        <f>'Données démographiques'!E604</f>
        <v>0</v>
      </c>
      <c r="F605" s="377">
        <f>'Données démographiques'!F604</f>
        <v>0</v>
      </c>
      <c r="G605" s="102"/>
      <c r="H605" s="258"/>
      <c r="I605" s="493"/>
      <c r="J605" s="493"/>
      <c r="K605" s="258"/>
      <c r="L605" s="259"/>
      <c r="M605" s="493"/>
      <c r="N605" s="258"/>
      <c r="O605" s="259"/>
      <c r="P605" s="260"/>
      <c r="Q605" s="260"/>
      <c r="R605" s="260"/>
      <c r="S605" s="260"/>
      <c r="T605" s="260"/>
      <c r="U605" s="539"/>
      <c r="V605" s="258"/>
      <c r="W605" s="430"/>
      <c r="X605" s="430"/>
      <c r="Y605" s="102"/>
      <c r="Z605" s="258"/>
      <c r="AA605" s="431"/>
      <c r="AB605" s="431"/>
      <c r="AC605" s="102"/>
      <c r="AD605" s="259"/>
      <c r="AE605" s="259"/>
      <c r="AF605" s="258"/>
      <c r="AG605" s="259"/>
      <c r="AH605" s="258"/>
      <c r="AI605" s="258"/>
      <c r="AJ605" s="258"/>
      <c r="AK605" s="263"/>
      <c r="AL605" s="263"/>
      <c r="AM605" s="263"/>
      <c r="AN605" s="263"/>
      <c r="AO605" s="263"/>
      <c r="AP605" s="538"/>
      <c r="AQ605" s="263"/>
      <c r="AR605" s="263"/>
      <c r="AS605" s="263"/>
      <c r="AT605" s="263"/>
      <c r="AU605" s="263"/>
      <c r="AV605" s="263"/>
      <c r="AW605" s="263"/>
      <c r="AX605" s="263"/>
      <c r="AY605" s="263"/>
      <c r="AZ605" s="263"/>
      <c r="BA605" s="263"/>
      <c r="BB605" s="263"/>
      <c r="BC605" s="263"/>
      <c r="BD605" s="263"/>
      <c r="BE605" s="265"/>
      <c r="BF605" s="538"/>
      <c r="BG605" s="577" t="str">
        <f t="shared" si="92"/>
        <v xml:space="preserve"> </v>
      </c>
      <c r="BH605" s="577" t="str">
        <f t="shared" si="94"/>
        <v xml:space="preserve"> </v>
      </c>
      <c r="BI605" s="577" t="str">
        <f t="shared" si="95"/>
        <v xml:space="preserve"> </v>
      </c>
      <c r="BJ605" s="577" t="str">
        <f t="shared" si="96"/>
        <v xml:space="preserve"> </v>
      </c>
      <c r="BK605" s="538"/>
      <c r="BL605" s="259"/>
      <c r="BM605" s="259"/>
      <c r="BN605" s="258"/>
      <c r="BO605" s="259"/>
      <c r="BP605" s="258"/>
      <c r="BQ605" s="258"/>
      <c r="BR605" s="258"/>
      <c r="BS605" s="263"/>
      <c r="BT605" s="263"/>
      <c r="BU605" s="263"/>
      <c r="BV605" s="263"/>
      <c r="BW605" s="263"/>
      <c r="BX605" s="538"/>
      <c r="BY605" s="263"/>
      <c r="BZ605" s="263"/>
      <c r="CA605" s="263"/>
      <c r="CB605" s="263"/>
      <c r="CC605" s="263"/>
      <c r="CD605" s="263"/>
      <c r="CE605" s="263"/>
      <c r="CF605" s="263"/>
      <c r="CG605" s="263"/>
      <c r="CH605" s="263"/>
      <c r="CI605" s="263"/>
      <c r="CJ605" s="263"/>
      <c r="CK605" s="263"/>
      <c r="CL605" s="263"/>
      <c r="CM605" s="265"/>
      <c r="CN605" s="538"/>
      <c r="CO605" s="577" t="str">
        <f t="shared" si="93"/>
        <v xml:space="preserve"> </v>
      </c>
      <c r="CP605" s="577" t="str">
        <f t="shared" si="97"/>
        <v xml:space="preserve"> </v>
      </c>
      <c r="CQ605" s="577" t="str">
        <f t="shared" si="98"/>
        <v xml:space="preserve"> </v>
      </c>
      <c r="CR605" s="577" t="str">
        <f t="shared" si="99"/>
        <v xml:space="preserve"> </v>
      </c>
      <c r="CS605" s="102"/>
      <c r="CT605" s="530"/>
    </row>
    <row r="606" spans="1:98" s="107" customFormat="1" ht="12.75" x14ac:dyDescent="0.25">
      <c r="A606" s="380"/>
      <c r="B606" s="169">
        <f>'Données démographiques'!B605</f>
        <v>0</v>
      </c>
      <c r="C606" s="169">
        <f>'Données démographiques'!C605</f>
        <v>0</v>
      </c>
      <c r="D606" s="170">
        <f>'Données démographiques'!D605</f>
        <v>0</v>
      </c>
      <c r="E606" s="170">
        <f>'Données démographiques'!E605</f>
        <v>0</v>
      </c>
      <c r="F606" s="170">
        <f>'Données démographiques'!F605</f>
        <v>0</v>
      </c>
      <c r="G606" s="102"/>
      <c r="H606" s="273"/>
      <c r="I606" s="274"/>
      <c r="J606" s="274"/>
      <c r="K606" s="273"/>
      <c r="L606" s="257"/>
      <c r="M606" s="274"/>
      <c r="N606" s="273"/>
      <c r="O606" s="257"/>
      <c r="P606" s="278"/>
      <c r="Q606" s="278"/>
      <c r="R606" s="278"/>
      <c r="S606" s="278"/>
      <c r="T606" s="278"/>
      <c r="U606" s="537"/>
      <c r="V606" s="273"/>
      <c r="W606" s="255"/>
      <c r="X606" s="255"/>
      <c r="Y606" s="102"/>
      <c r="Z606" s="273"/>
      <c r="AA606" s="172"/>
      <c r="AB606" s="172"/>
      <c r="AC606" s="102"/>
      <c r="AD606" s="257"/>
      <c r="AE606" s="257"/>
      <c r="AF606" s="273"/>
      <c r="AG606" s="257"/>
      <c r="AH606" s="273"/>
      <c r="AI606" s="273"/>
      <c r="AJ606" s="273"/>
      <c r="AK606" s="262"/>
      <c r="AL606" s="262"/>
      <c r="AM606" s="262"/>
      <c r="AN606" s="262"/>
      <c r="AO606" s="262"/>
      <c r="AP606" s="538"/>
      <c r="AQ606" s="262"/>
      <c r="AR606" s="262"/>
      <c r="AS606" s="262"/>
      <c r="AT606" s="262"/>
      <c r="AU606" s="262"/>
      <c r="AV606" s="262"/>
      <c r="AW606" s="262"/>
      <c r="AX606" s="262"/>
      <c r="AY606" s="262"/>
      <c r="AZ606" s="262"/>
      <c r="BA606" s="262"/>
      <c r="BB606" s="262"/>
      <c r="BC606" s="262"/>
      <c r="BD606" s="262"/>
      <c r="BE606" s="264"/>
      <c r="BF606" s="538"/>
      <c r="BG606" s="576" t="str">
        <f t="shared" si="92"/>
        <v xml:space="preserve"> </v>
      </c>
      <c r="BH606" s="576" t="str">
        <f t="shared" si="94"/>
        <v xml:space="preserve"> </v>
      </c>
      <c r="BI606" s="576" t="str">
        <f t="shared" si="95"/>
        <v xml:space="preserve"> </v>
      </c>
      <c r="BJ606" s="576" t="str">
        <f t="shared" si="96"/>
        <v xml:space="preserve"> </v>
      </c>
      <c r="BK606" s="538"/>
      <c r="BL606" s="257"/>
      <c r="BM606" s="257"/>
      <c r="BN606" s="273"/>
      <c r="BO606" s="257"/>
      <c r="BP606" s="273"/>
      <c r="BQ606" s="273"/>
      <c r="BR606" s="273"/>
      <c r="BS606" s="262"/>
      <c r="BT606" s="262"/>
      <c r="BU606" s="262"/>
      <c r="BV606" s="262"/>
      <c r="BW606" s="262"/>
      <c r="BX606" s="538"/>
      <c r="BY606" s="262"/>
      <c r="BZ606" s="262"/>
      <c r="CA606" s="262"/>
      <c r="CB606" s="262"/>
      <c r="CC606" s="262"/>
      <c r="CD606" s="262"/>
      <c r="CE606" s="262"/>
      <c r="CF606" s="262"/>
      <c r="CG606" s="262"/>
      <c r="CH606" s="262"/>
      <c r="CI606" s="262"/>
      <c r="CJ606" s="262"/>
      <c r="CK606" s="262"/>
      <c r="CL606" s="262"/>
      <c r="CM606" s="264"/>
      <c r="CN606" s="538"/>
      <c r="CO606" s="576" t="str">
        <f t="shared" si="93"/>
        <v xml:space="preserve"> </v>
      </c>
      <c r="CP606" s="576" t="str">
        <f t="shared" si="97"/>
        <v xml:space="preserve"> </v>
      </c>
      <c r="CQ606" s="576" t="str">
        <f t="shared" si="98"/>
        <v xml:space="preserve"> </v>
      </c>
      <c r="CR606" s="576" t="str">
        <f t="shared" si="99"/>
        <v xml:space="preserve"> </v>
      </c>
      <c r="CS606" s="102"/>
      <c r="CT606" s="271"/>
    </row>
    <row r="607" spans="1:98" s="107" customFormat="1" ht="12.75" x14ac:dyDescent="0.25">
      <c r="A607" s="380"/>
      <c r="B607" s="376">
        <f>'Données démographiques'!B606</f>
        <v>0</v>
      </c>
      <c r="C607" s="376">
        <f>'Données démographiques'!C606</f>
        <v>0</v>
      </c>
      <c r="D607" s="377">
        <f>'Données démographiques'!D606</f>
        <v>0</v>
      </c>
      <c r="E607" s="377">
        <f>'Données démographiques'!E606</f>
        <v>0</v>
      </c>
      <c r="F607" s="377">
        <f>'Données démographiques'!F606</f>
        <v>0</v>
      </c>
      <c r="G607" s="102"/>
      <c r="H607" s="258"/>
      <c r="I607" s="493"/>
      <c r="J607" s="493"/>
      <c r="K607" s="258"/>
      <c r="L607" s="259"/>
      <c r="M607" s="493"/>
      <c r="N607" s="258"/>
      <c r="O607" s="259"/>
      <c r="P607" s="260"/>
      <c r="Q607" s="260"/>
      <c r="R607" s="260"/>
      <c r="S607" s="260"/>
      <c r="T607" s="260"/>
      <c r="U607" s="539"/>
      <c r="V607" s="258"/>
      <c r="W607" s="430"/>
      <c r="X607" s="430"/>
      <c r="Y607" s="102"/>
      <c r="Z607" s="258"/>
      <c r="AA607" s="431"/>
      <c r="AB607" s="431"/>
      <c r="AC607" s="102"/>
      <c r="AD607" s="259"/>
      <c r="AE607" s="259"/>
      <c r="AF607" s="258"/>
      <c r="AG607" s="259"/>
      <c r="AH607" s="258"/>
      <c r="AI607" s="258"/>
      <c r="AJ607" s="258"/>
      <c r="AK607" s="263"/>
      <c r="AL607" s="263"/>
      <c r="AM607" s="263"/>
      <c r="AN607" s="263"/>
      <c r="AO607" s="263"/>
      <c r="AP607" s="538"/>
      <c r="AQ607" s="263"/>
      <c r="AR607" s="263"/>
      <c r="AS607" s="263"/>
      <c r="AT607" s="263"/>
      <c r="AU607" s="263"/>
      <c r="AV607" s="263"/>
      <c r="AW607" s="263"/>
      <c r="AX607" s="263"/>
      <c r="AY607" s="263"/>
      <c r="AZ607" s="263"/>
      <c r="BA607" s="263"/>
      <c r="BB607" s="263"/>
      <c r="BC607" s="263"/>
      <c r="BD607" s="263"/>
      <c r="BE607" s="265"/>
      <c r="BF607" s="538"/>
      <c r="BG607" s="577" t="str">
        <f t="shared" si="92"/>
        <v xml:space="preserve"> </v>
      </c>
      <c r="BH607" s="577" t="str">
        <f t="shared" si="94"/>
        <v xml:space="preserve"> </v>
      </c>
      <c r="BI607" s="577" t="str">
        <f t="shared" si="95"/>
        <v xml:space="preserve"> </v>
      </c>
      <c r="BJ607" s="577" t="str">
        <f t="shared" si="96"/>
        <v xml:space="preserve"> </v>
      </c>
      <c r="BK607" s="538"/>
      <c r="BL607" s="259"/>
      <c r="BM607" s="259"/>
      <c r="BN607" s="258"/>
      <c r="BO607" s="259"/>
      <c r="BP607" s="258"/>
      <c r="BQ607" s="258"/>
      <c r="BR607" s="258"/>
      <c r="BS607" s="263"/>
      <c r="BT607" s="263"/>
      <c r="BU607" s="263"/>
      <c r="BV607" s="263"/>
      <c r="BW607" s="263"/>
      <c r="BX607" s="538"/>
      <c r="BY607" s="263"/>
      <c r="BZ607" s="263"/>
      <c r="CA607" s="263"/>
      <c r="CB607" s="263"/>
      <c r="CC607" s="263"/>
      <c r="CD607" s="263"/>
      <c r="CE607" s="263"/>
      <c r="CF607" s="263"/>
      <c r="CG607" s="263"/>
      <c r="CH607" s="263"/>
      <c r="CI607" s="263"/>
      <c r="CJ607" s="263"/>
      <c r="CK607" s="263"/>
      <c r="CL607" s="263"/>
      <c r="CM607" s="265"/>
      <c r="CN607" s="538"/>
      <c r="CO607" s="577" t="str">
        <f t="shared" si="93"/>
        <v xml:space="preserve"> </v>
      </c>
      <c r="CP607" s="577" t="str">
        <f t="shared" si="97"/>
        <v xml:space="preserve"> </v>
      </c>
      <c r="CQ607" s="577" t="str">
        <f t="shared" si="98"/>
        <v xml:space="preserve"> </v>
      </c>
      <c r="CR607" s="577" t="str">
        <f t="shared" si="99"/>
        <v xml:space="preserve"> </v>
      </c>
      <c r="CS607" s="102"/>
      <c r="CT607" s="530"/>
    </row>
    <row r="608" spans="1:98" s="107" customFormat="1" ht="12.75" x14ac:dyDescent="0.25">
      <c r="A608" s="380"/>
      <c r="B608" s="169">
        <f>'Données démographiques'!B607</f>
        <v>0</v>
      </c>
      <c r="C608" s="169">
        <f>'Données démographiques'!C607</f>
        <v>0</v>
      </c>
      <c r="D608" s="170">
        <f>'Données démographiques'!D607</f>
        <v>0</v>
      </c>
      <c r="E608" s="170">
        <f>'Données démographiques'!E607</f>
        <v>0</v>
      </c>
      <c r="F608" s="170">
        <f>'Données démographiques'!F607</f>
        <v>0</v>
      </c>
      <c r="G608" s="102"/>
      <c r="H608" s="273"/>
      <c r="I608" s="274"/>
      <c r="J608" s="274"/>
      <c r="K608" s="273"/>
      <c r="L608" s="257"/>
      <c r="M608" s="274"/>
      <c r="N608" s="273"/>
      <c r="O608" s="257"/>
      <c r="P608" s="278"/>
      <c r="Q608" s="278"/>
      <c r="R608" s="278"/>
      <c r="S608" s="278"/>
      <c r="T608" s="278"/>
      <c r="U608" s="537"/>
      <c r="V608" s="273"/>
      <c r="W608" s="255"/>
      <c r="X608" s="255"/>
      <c r="Y608" s="102"/>
      <c r="Z608" s="273"/>
      <c r="AA608" s="172"/>
      <c r="AB608" s="172"/>
      <c r="AC608" s="102"/>
      <c r="AD608" s="257"/>
      <c r="AE608" s="257"/>
      <c r="AF608" s="273"/>
      <c r="AG608" s="257"/>
      <c r="AH608" s="273"/>
      <c r="AI608" s="273"/>
      <c r="AJ608" s="273"/>
      <c r="AK608" s="262"/>
      <c r="AL608" s="262"/>
      <c r="AM608" s="262"/>
      <c r="AN608" s="262"/>
      <c r="AO608" s="262"/>
      <c r="AP608" s="538"/>
      <c r="AQ608" s="262"/>
      <c r="AR608" s="262"/>
      <c r="AS608" s="262"/>
      <c r="AT608" s="262"/>
      <c r="AU608" s="262"/>
      <c r="AV608" s="262"/>
      <c r="AW608" s="262"/>
      <c r="AX608" s="262"/>
      <c r="AY608" s="262"/>
      <c r="AZ608" s="262"/>
      <c r="BA608" s="262"/>
      <c r="BB608" s="262"/>
      <c r="BC608" s="262"/>
      <c r="BD608" s="262"/>
      <c r="BE608" s="264"/>
      <c r="BF608" s="538"/>
      <c r="BG608" s="576" t="str">
        <f t="shared" si="92"/>
        <v xml:space="preserve"> </v>
      </c>
      <c r="BH608" s="576" t="str">
        <f t="shared" si="94"/>
        <v xml:space="preserve"> </v>
      </c>
      <c r="BI608" s="576" t="str">
        <f t="shared" si="95"/>
        <v xml:space="preserve"> </v>
      </c>
      <c r="BJ608" s="576" t="str">
        <f t="shared" si="96"/>
        <v xml:space="preserve"> </v>
      </c>
      <c r="BK608" s="538"/>
      <c r="BL608" s="257"/>
      <c r="BM608" s="257"/>
      <c r="BN608" s="273"/>
      <c r="BO608" s="257"/>
      <c r="BP608" s="273"/>
      <c r="BQ608" s="273"/>
      <c r="BR608" s="273"/>
      <c r="BS608" s="262"/>
      <c r="BT608" s="262"/>
      <c r="BU608" s="262"/>
      <c r="BV608" s="262"/>
      <c r="BW608" s="262"/>
      <c r="BX608" s="538"/>
      <c r="BY608" s="262"/>
      <c r="BZ608" s="262"/>
      <c r="CA608" s="262"/>
      <c r="CB608" s="262"/>
      <c r="CC608" s="262"/>
      <c r="CD608" s="262"/>
      <c r="CE608" s="262"/>
      <c r="CF608" s="262"/>
      <c r="CG608" s="262"/>
      <c r="CH608" s="262"/>
      <c r="CI608" s="262"/>
      <c r="CJ608" s="262"/>
      <c r="CK608" s="262"/>
      <c r="CL608" s="262"/>
      <c r="CM608" s="264"/>
      <c r="CN608" s="538"/>
      <c r="CO608" s="576" t="str">
        <f t="shared" si="93"/>
        <v xml:space="preserve"> </v>
      </c>
      <c r="CP608" s="576" t="str">
        <f t="shared" si="97"/>
        <v xml:space="preserve"> </v>
      </c>
      <c r="CQ608" s="576" t="str">
        <f t="shared" si="98"/>
        <v xml:space="preserve"> </v>
      </c>
      <c r="CR608" s="576" t="str">
        <f t="shared" si="99"/>
        <v xml:space="preserve"> </v>
      </c>
      <c r="CS608" s="102"/>
      <c r="CT608" s="271"/>
    </row>
    <row r="609" spans="1:98" s="107" customFormat="1" ht="12.75" x14ac:dyDescent="0.25">
      <c r="A609" s="380"/>
      <c r="B609" s="376">
        <f>'Données démographiques'!B608</f>
        <v>0</v>
      </c>
      <c r="C609" s="376">
        <f>'Données démographiques'!C608</f>
        <v>0</v>
      </c>
      <c r="D609" s="377">
        <f>'Données démographiques'!D608</f>
        <v>0</v>
      </c>
      <c r="E609" s="377">
        <f>'Données démographiques'!E608</f>
        <v>0</v>
      </c>
      <c r="F609" s="377">
        <f>'Données démographiques'!F608</f>
        <v>0</v>
      </c>
      <c r="G609" s="102"/>
      <c r="H609" s="258"/>
      <c r="I609" s="493"/>
      <c r="J609" s="493"/>
      <c r="K609" s="258"/>
      <c r="L609" s="259"/>
      <c r="M609" s="493"/>
      <c r="N609" s="258"/>
      <c r="O609" s="259"/>
      <c r="P609" s="260"/>
      <c r="Q609" s="260"/>
      <c r="R609" s="260"/>
      <c r="S609" s="260"/>
      <c r="T609" s="260"/>
      <c r="U609" s="539"/>
      <c r="V609" s="258"/>
      <c r="W609" s="430"/>
      <c r="X609" s="430"/>
      <c r="Y609" s="102"/>
      <c r="Z609" s="258"/>
      <c r="AA609" s="431"/>
      <c r="AB609" s="431"/>
      <c r="AC609" s="102"/>
      <c r="AD609" s="259"/>
      <c r="AE609" s="259"/>
      <c r="AF609" s="258"/>
      <c r="AG609" s="259"/>
      <c r="AH609" s="258"/>
      <c r="AI609" s="258"/>
      <c r="AJ609" s="258"/>
      <c r="AK609" s="263"/>
      <c r="AL609" s="263"/>
      <c r="AM609" s="263"/>
      <c r="AN609" s="263"/>
      <c r="AO609" s="263"/>
      <c r="AP609" s="538"/>
      <c r="AQ609" s="263"/>
      <c r="AR609" s="263"/>
      <c r="AS609" s="263"/>
      <c r="AT609" s="263"/>
      <c r="AU609" s="263"/>
      <c r="AV609" s="263"/>
      <c r="AW609" s="263"/>
      <c r="AX609" s="263"/>
      <c r="AY609" s="263"/>
      <c r="AZ609" s="263"/>
      <c r="BA609" s="263"/>
      <c r="BB609" s="263"/>
      <c r="BC609" s="263"/>
      <c r="BD609" s="263"/>
      <c r="BE609" s="265"/>
      <c r="BF609" s="538"/>
      <c r="BG609" s="577" t="str">
        <f t="shared" si="92"/>
        <v xml:space="preserve"> </v>
      </c>
      <c r="BH609" s="577" t="str">
        <f t="shared" si="94"/>
        <v xml:space="preserve"> </v>
      </c>
      <c r="BI609" s="577" t="str">
        <f t="shared" si="95"/>
        <v xml:space="preserve"> </v>
      </c>
      <c r="BJ609" s="577" t="str">
        <f t="shared" si="96"/>
        <v xml:space="preserve"> </v>
      </c>
      <c r="BK609" s="538"/>
      <c r="BL609" s="259"/>
      <c r="BM609" s="259"/>
      <c r="BN609" s="258"/>
      <c r="BO609" s="259"/>
      <c r="BP609" s="258"/>
      <c r="BQ609" s="258"/>
      <c r="BR609" s="258"/>
      <c r="BS609" s="263"/>
      <c r="BT609" s="263"/>
      <c r="BU609" s="263"/>
      <c r="BV609" s="263"/>
      <c r="BW609" s="263"/>
      <c r="BX609" s="538"/>
      <c r="BY609" s="263"/>
      <c r="BZ609" s="263"/>
      <c r="CA609" s="263"/>
      <c r="CB609" s="263"/>
      <c r="CC609" s="263"/>
      <c r="CD609" s="263"/>
      <c r="CE609" s="263"/>
      <c r="CF609" s="263"/>
      <c r="CG609" s="263"/>
      <c r="CH609" s="263"/>
      <c r="CI609" s="263"/>
      <c r="CJ609" s="263"/>
      <c r="CK609" s="263"/>
      <c r="CL609" s="263"/>
      <c r="CM609" s="265"/>
      <c r="CN609" s="538"/>
      <c r="CO609" s="577" t="str">
        <f t="shared" si="93"/>
        <v xml:space="preserve"> </v>
      </c>
      <c r="CP609" s="577" t="str">
        <f t="shared" si="97"/>
        <v xml:space="preserve"> </v>
      </c>
      <c r="CQ609" s="577" t="str">
        <f t="shared" si="98"/>
        <v xml:space="preserve"> </v>
      </c>
      <c r="CR609" s="577" t="str">
        <f t="shared" si="99"/>
        <v xml:space="preserve"> </v>
      </c>
      <c r="CS609" s="102"/>
      <c r="CT609" s="530"/>
    </row>
    <row r="610" spans="1:98" s="107" customFormat="1" ht="12.75" x14ac:dyDescent="0.25">
      <c r="A610" s="380"/>
      <c r="B610" s="169">
        <f>'Données démographiques'!B609</f>
        <v>0</v>
      </c>
      <c r="C610" s="169">
        <f>'Données démographiques'!C609</f>
        <v>0</v>
      </c>
      <c r="D610" s="170">
        <f>'Données démographiques'!D609</f>
        <v>0</v>
      </c>
      <c r="E610" s="170">
        <f>'Données démographiques'!E609</f>
        <v>0</v>
      </c>
      <c r="F610" s="170">
        <f>'Données démographiques'!F609</f>
        <v>0</v>
      </c>
      <c r="G610" s="102"/>
      <c r="H610" s="273"/>
      <c r="I610" s="274"/>
      <c r="J610" s="274"/>
      <c r="K610" s="273"/>
      <c r="L610" s="257"/>
      <c r="M610" s="274"/>
      <c r="N610" s="273"/>
      <c r="O610" s="257"/>
      <c r="P610" s="278"/>
      <c r="Q610" s="278"/>
      <c r="R610" s="278"/>
      <c r="S610" s="278"/>
      <c r="T610" s="278"/>
      <c r="U610" s="537"/>
      <c r="V610" s="273"/>
      <c r="W610" s="255"/>
      <c r="X610" s="255"/>
      <c r="Y610" s="102"/>
      <c r="Z610" s="273"/>
      <c r="AA610" s="172"/>
      <c r="AB610" s="172"/>
      <c r="AC610" s="102"/>
      <c r="AD610" s="257"/>
      <c r="AE610" s="257"/>
      <c r="AF610" s="273"/>
      <c r="AG610" s="257"/>
      <c r="AH610" s="273"/>
      <c r="AI610" s="273"/>
      <c r="AJ610" s="273"/>
      <c r="AK610" s="262"/>
      <c r="AL610" s="262"/>
      <c r="AM610" s="262"/>
      <c r="AN610" s="262"/>
      <c r="AO610" s="262"/>
      <c r="AP610" s="538"/>
      <c r="AQ610" s="262"/>
      <c r="AR610" s="262"/>
      <c r="AS610" s="262"/>
      <c r="AT610" s="262"/>
      <c r="AU610" s="262"/>
      <c r="AV610" s="262"/>
      <c r="AW610" s="262"/>
      <c r="AX610" s="262"/>
      <c r="AY610" s="262"/>
      <c r="AZ610" s="262"/>
      <c r="BA610" s="262"/>
      <c r="BB610" s="262"/>
      <c r="BC610" s="262"/>
      <c r="BD610" s="262"/>
      <c r="BE610" s="264"/>
      <c r="BF610" s="538"/>
      <c r="BG610" s="576" t="str">
        <f t="shared" si="92"/>
        <v xml:space="preserve"> </v>
      </c>
      <c r="BH610" s="576" t="str">
        <f t="shared" si="94"/>
        <v xml:space="preserve"> </v>
      </c>
      <c r="BI610" s="576" t="str">
        <f t="shared" si="95"/>
        <v xml:space="preserve"> </v>
      </c>
      <c r="BJ610" s="576" t="str">
        <f t="shared" si="96"/>
        <v xml:space="preserve"> </v>
      </c>
      <c r="BK610" s="538"/>
      <c r="BL610" s="257"/>
      <c r="BM610" s="257"/>
      <c r="BN610" s="273"/>
      <c r="BO610" s="257"/>
      <c r="BP610" s="273"/>
      <c r="BQ610" s="273"/>
      <c r="BR610" s="273"/>
      <c r="BS610" s="262"/>
      <c r="BT610" s="262"/>
      <c r="BU610" s="262"/>
      <c r="BV610" s="262"/>
      <c r="BW610" s="262"/>
      <c r="BX610" s="538"/>
      <c r="BY610" s="262"/>
      <c r="BZ610" s="262"/>
      <c r="CA610" s="262"/>
      <c r="CB610" s="262"/>
      <c r="CC610" s="262"/>
      <c r="CD610" s="262"/>
      <c r="CE610" s="262"/>
      <c r="CF610" s="262"/>
      <c r="CG610" s="262"/>
      <c r="CH610" s="262"/>
      <c r="CI610" s="262"/>
      <c r="CJ610" s="262"/>
      <c r="CK610" s="262"/>
      <c r="CL610" s="262"/>
      <c r="CM610" s="264"/>
      <c r="CN610" s="538"/>
      <c r="CO610" s="576" t="str">
        <f t="shared" si="93"/>
        <v xml:space="preserve"> </v>
      </c>
      <c r="CP610" s="576" t="str">
        <f t="shared" si="97"/>
        <v xml:space="preserve"> </v>
      </c>
      <c r="CQ610" s="576" t="str">
        <f t="shared" si="98"/>
        <v xml:space="preserve"> </v>
      </c>
      <c r="CR610" s="576" t="str">
        <f t="shared" si="99"/>
        <v xml:space="preserve"> </v>
      </c>
      <c r="CS610" s="102"/>
      <c r="CT610" s="271"/>
    </row>
    <row r="611" spans="1:98" s="107" customFormat="1" ht="12.75" x14ac:dyDescent="0.25">
      <c r="A611" s="380"/>
      <c r="B611" s="376">
        <f>'Données démographiques'!B610</f>
        <v>0</v>
      </c>
      <c r="C611" s="376">
        <f>'Données démographiques'!C610</f>
        <v>0</v>
      </c>
      <c r="D611" s="377">
        <f>'Données démographiques'!D610</f>
        <v>0</v>
      </c>
      <c r="E611" s="377">
        <f>'Données démographiques'!E610</f>
        <v>0</v>
      </c>
      <c r="F611" s="377">
        <f>'Données démographiques'!F610</f>
        <v>0</v>
      </c>
      <c r="G611" s="102"/>
      <c r="H611" s="258"/>
      <c r="I611" s="493"/>
      <c r="J611" s="493"/>
      <c r="K611" s="258"/>
      <c r="L611" s="259"/>
      <c r="M611" s="493"/>
      <c r="N611" s="258"/>
      <c r="O611" s="259"/>
      <c r="P611" s="260"/>
      <c r="Q611" s="260"/>
      <c r="R611" s="260"/>
      <c r="S611" s="260"/>
      <c r="T611" s="260"/>
      <c r="U611" s="539"/>
      <c r="V611" s="258"/>
      <c r="W611" s="430"/>
      <c r="X611" s="430"/>
      <c r="Y611" s="102"/>
      <c r="Z611" s="258"/>
      <c r="AA611" s="431"/>
      <c r="AB611" s="431"/>
      <c r="AC611" s="102"/>
      <c r="AD611" s="259"/>
      <c r="AE611" s="259"/>
      <c r="AF611" s="258"/>
      <c r="AG611" s="259"/>
      <c r="AH611" s="258"/>
      <c r="AI611" s="258"/>
      <c r="AJ611" s="258"/>
      <c r="AK611" s="263"/>
      <c r="AL611" s="263"/>
      <c r="AM611" s="263"/>
      <c r="AN611" s="263"/>
      <c r="AO611" s="263"/>
      <c r="AP611" s="538"/>
      <c r="AQ611" s="263"/>
      <c r="AR611" s="263"/>
      <c r="AS611" s="263"/>
      <c r="AT611" s="263"/>
      <c r="AU611" s="263"/>
      <c r="AV611" s="263"/>
      <c r="AW611" s="263"/>
      <c r="AX611" s="263"/>
      <c r="AY611" s="263"/>
      <c r="AZ611" s="263"/>
      <c r="BA611" s="263"/>
      <c r="BB611" s="263"/>
      <c r="BC611" s="263"/>
      <c r="BD611" s="263"/>
      <c r="BE611" s="265"/>
      <c r="BF611" s="538"/>
      <c r="BG611" s="577" t="str">
        <f t="shared" si="92"/>
        <v xml:space="preserve"> </v>
      </c>
      <c r="BH611" s="577" t="str">
        <f t="shared" si="94"/>
        <v xml:space="preserve"> </v>
      </c>
      <c r="BI611" s="577" t="str">
        <f t="shared" si="95"/>
        <v xml:space="preserve"> </v>
      </c>
      <c r="BJ611" s="577" t="str">
        <f t="shared" si="96"/>
        <v xml:space="preserve"> </v>
      </c>
      <c r="BK611" s="538"/>
      <c r="BL611" s="259"/>
      <c r="BM611" s="259"/>
      <c r="BN611" s="258"/>
      <c r="BO611" s="259"/>
      <c r="BP611" s="258"/>
      <c r="BQ611" s="258"/>
      <c r="BR611" s="258"/>
      <c r="BS611" s="263"/>
      <c r="BT611" s="263"/>
      <c r="BU611" s="263"/>
      <c r="BV611" s="263"/>
      <c r="BW611" s="263"/>
      <c r="BX611" s="538"/>
      <c r="BY611" s="263"/>
      <c r="BZ611" s="263"/>
      <c r="CA611" s="263"/>
      <c r="CB611" s="263"/>
      <c r="CC611" s="263"/>
      <c r="CD611" s="263"/>
      <c r="CE611" s="263"/>
      <c r="CF611" s="263"/>
      <c r="CG611" s="263"/>
      <c r="CH611" s="263"/>
      <c r="CI611" s="263"/>
      <c r="CJ611" s="263"/>
      <c r="CK611" s="263"/>
      <c r="CL611" s="263"/>
      <c r="CM611" s="265"/>
      <c r="CN611" s="538"/>
      <c r="CO611" s="577" t="str">
        <f t="shared" si="93"/>
        <v xml:space="preserve"> </v>
      </c>
      <c r="CP611" s="577" t="str">
        <f t="shared" si="97"/>
        <v xml:space="preserve"> </v>
      </c>
      <c r="CQ611" s="577" t="str">
        <f t="shared" si="98"/>
        <v xml:space="preserve"> </v>
      </c>
      <c r="CR611" s="577" t="str">
        <f t="shared" si="99"/>
        <v xml:space="preserve"> </v>
      </c>
      <c r="CS611" s="102"/>
      <c r="CT611" s="530"/>
    </row>
    <row r="612" spans="1:98" s="107" customFormat="1" ht="12.75" x14ac:dyDescent="0.25">
      <c r="A612" s="380"/>
      <c r="B612" s="169">
        <f>'Données démographiques'!B611</f>
        <v>0</v>
      </c>
      <c r="C612" s="169">
        <f>'Données démographiques'!C611</f>
        <v>0</v>
      </c>
      <c r="D612" s="170">
        <f>'Données démographiques'!D611</f>
        <v>0</v>
      </c>
      <c r="E612" s="170">
        <f>'Données démographiques'!E611</f>
        <v>0</v>
      </c>
      <c r="F612" s="170">
        <f>'Données démographiques'!F611</f>
        <v>0</v>
      </c>
      <c r="G612" s="102"/>
      <c r="H612" s="273"/>
      <c r="I612" s="274"/>
      <c r="J612" s="274"/>
      <c r="K612" s="273"/>
      <c r="L612" s="257"/>
      <c r="M612" s="274"/>
      <c r="N612" s="273"/>
      <c r="O612" s="257"/>
      <c r="P612" s="278"/>
      <c r="Q612" s="278"/>
      <c r="R612" s="278"/>
      <c r="S612" s="278"/>
      <c r="T612" s="278"/>
      <c r="U612" s="537"/>
      <c r="V612" s="273"/>
      <c r="W612" s="255"/>
      <c r="X612" s="255"/>
      <c r="Y612" s="102"/>
      <c r="Z612" s="273"/>
      <c r="AA612" s="172"/>
      <c r="AB612" s="172"/>
      <c r="AC612" s="102"/>
      <c r="AD612" s="257"/>
      <c r="AE612" s="257"/>
      <c r="AF612" s="273"/>
      <c r="AG612" s="257"/>
      <c r="AH612" s="273"/>
      <c r="AI612" s="273"/>
      <c r="AJ612" s="273"/>
      <c r="AK612" s="262"/>
      <c r="AL612" s="262"/>
      <c r="AM612" s="262"/>
      <c r="AN612" s="262"/>
      <c r="AO612" s="262"/>
      <c r="AP612" s="538"/>
      <c r="AQ612" s="262"/>
      <c r="AR612" s="262"/>
      <c r="AS612" s="262"/>
      <c r="AT612" s="262"/>
      <c r="AU612" s="262"/>
      <c r="AV612" s="262"/>
      <c r="AW612" s="262"/>
      <c r="AX612" s="262"/>
      <c r="AY612" s="262"/>
      <c r="AZ612" s="262"/>
      <c r="BA612" s="262"/>
      <c r="BB612" s="262"/>
      <c r="BC612" s="262"/>
      <c r="BD612" s="262"/>
      <c r="BE612" s="264"/>
      <c r="BF612" s="538"/>
      <c r="BG612" s="576" t="str">
        <f t="shared" si="92"/>
        <v xml:space="preserve"> </v>
      </c>
      <c r="BH612" s="576" t="str">
        <f t="shared" si="94"/>
        <v xml:space="preserve"> </v>
      </c>
      <c r="BI612" s="576" t="str">
        <f t="shared" si="95"/>
        <v xml:space="preserve"> </v>
      </c>
      <c r="BJ612" s="576" t="str">
        <f t="shared" si="96"/>
        <v xml:space="preserve"> </v>
      </c>
      <c r="BK612" s="538"/>
      <c r="BL612" s="257"/>
      <c r="BM612" s="257"/>
      <c r="BN612" s="273"/>
      <c r="BO612" s="257"/>
      <c r="BP612" s="273"/>
      <c r="BQ612" s="273"/>
      <c r="BR612" s="273"/>
      <c r="BS612" s="262"/>
      <c r="BT612" s="262"/>
      <c r="BU612" s="262"/>
      <c r="BV612" s="262"/>
      <c r="BW612" s="262"/>
      <c r="BX612" s="538"/>
      <c r="BY612" s="262"/>
      <c r="BZ612" s="262"/>
      <c r="CA612" s="262"/>
      <c r="CB612" s="262"/>
      <c r="CC612" s="262"/>
      <c r="CD612" s="262"/>
      <c r="CE612" s="262"/>
      <c r="CF612" s="262"/>
      <c r="CG612" s="262"/>
      <c r="CH612" s="262"/>
      <c r="CI612" s="262"/>
      <c r="CJ612" s="262"/>
      <c r="CK612" s="262"/>
      <c r="CL612" s="262"/>
      <c r="CM612" s="264"/>
      <c r="CN612" s="538"/>
      <c r="CO612" s="576" t="str">
        <f t="shared" si="93"/>
        <v xml:space="preserve"> </v>
      </c>
      <c r="CP612" s="576" t="str">
        <f t="shared" si="97"/>
        <v xml:space="preserve"> </v>
      </c>
      <c r="CQ612" s="576" t="str">
        <f t="shared" si="98"/>
        <v xml:space="preserve"> </v>
      </c>
      <c r="CR612" s="576" t="str">
        <f t="shared" si="99"/>
        <v xml:space="preserve"> </v>
      </c>
      <c r="CS612" s="102"/>
      <c r="CT612" s="271"/>
    </row>
    <row r="613" spans="1:98" s="107" customFormat="1" ht="12.75" x14ac:dyDescent="0.25">
      <c r="A613" s="380"/>
      <c r="B613" s="376">
        <f>'Données démographiques'!B612</f>
        <v>0</v>
      </c>
      <c r="C613" s="376">
        <f>'Données démographiques'!C612</f>
        <v>0</v>
      </c>
      <c r="D613" s="377">
        <f>'Données démographiques'!D612</f>
        <v>0</v>
      </c>
      <c r="E613" s="377">
        <f>'Données démographiques'!E612</f>
        <v>0</v>
      </c>
      <c r="F613" s="377">
        <f>'Données démographiques'!F612</f>
        <v>0</v>
      </c>
      <c r="G613" s="102"/>
      <c r="H613" s="258"/>
      <c r="I613" s="493"/>
      <c r="J613" s="493"/>
      <c r="K613" s="258"/>
      <c r="L613" s="259"/>
      <c r="M613" s="493"/>
      <c r="N613" s="258"/>
      <c r="O613" s="259"/>
      <c r="P613" s="260"/>
      <c r="Q613" s="260"/>
      <c r="R613" s="260"/>
      <c r="S613" s="260"/>
      <c r="T613" s="260"/>
      <c r="U613" s="539"/>
      <c r="V613" s="258"/>
      <c r="W613" s="430"/>
      <c r="X613" s="430"/>
      <c r="Y613" s="102"/>
      <c r="Z613" s="258"/>
      <c r="AA613" s="431"/>
      <c r="AB613" s="431"/>
      <c r="AC613" s="102"/>
      <c r="AD613" s="259"/>
      <c r="AE613" s="259"/>
      <c r="AF613" s="258"/>
      <c r="AG613" s="259"/>
      <c r="AH613" s="258"/>
      <c r="AI613" s="258"/>
      <c r="AJ613" s="258"/>
      <c r="AK613" s="263"/>
      <c r="AL613" s="263"/>
      <c r="AM613" s="263"/>
      <c r="AN613" s="263"/>
      <c r="AO613" s="263"/>
      <c r="AP613" s="538"/>
      <c r="AQ613" s="263"/>
      <c r="AR613" s="263"/>
      <c r="AS613" s="263"/>
      <c r="AT613" s="263"/>
      <c r="AU613" s="263"/>
      <c r="AV613" s="263"/>
      <c r="AW613" s="263"/>
      <c r="AX613" s="263"/>
      <c r="AY613" s="263"/>
      <c r="AZ613" s="263"/>
      <c r="BA613" s="263"/>
      <c r="BB613" s="263"/>
      <c r="BC613" s="263"/>
      <c r="BD613" s="263"/>
      <c r="BE613" s="265"/>
      <c r="BF613" s="538"/>
      <c r="BG613" s="577" t="str">
        <f t="shared" si="92"/>
        <v xml:space="preserve"> </v>
      </c>
      <c r="BH613" s="577" t="str">
        <f t="shared" si="94"/>
        <v xml:space="preserve"> </v>
      </c>
      <c r="BI613" s="577" t="str">
        <f t="shared" si="95"/>
        <v xml:space="preserve"> </v>
      </c>
      <c r="BJ613" s="577" t="str">
        <f t="shared" si="96"/>
        <v xml:space="preserve"> </v>
      </c>
      <c r="BK613" s="538"/>
      <c r="BL613" s="259"/>
      <c r="BM613" s="259"/>
      <c r="BN613" s="258"/>
      <c r="BO613" s="259"/>
      <c r="BP613" s="258"/>
      <c r="BQ613" s="258"/>
      <c r="BR613" s="258"/>
      <c r="BS613" s="263"/>
      <c r="BT613" s="263"/>
      <c r="BU613" s="263"/>
      <c r="BV613" s="263"/>
      <c r="BW613" s="263"/>
      <c r="BX613" s="538"/>
      <c r="BY613" s="263"/>
      <c r="BZ613" s="263"/>
      <c r="CA613" s="263"/>
      <c r="CB613" s="263"/>
      <c r="CC613" s="263"/>
      <c r="CD613" s="263"/>
      <c r="CE613" s="263"/>
      <c r="CF613" s="263"/>
      <c r="CG613" s="263"/>
      <c r="CH613" s="263"/>
      <c r="CI613" s="263"/>
      <c r="CJ613" s="263"/>
      <c r="CK613" s="263"/>
      <c r="CL613" s="263"/>
      <c r="CM613" s="265"/>
      <c r="CN613" s="538"/>
      <c r="CO613" s="577" t="str">
        <f t="shared" si="93"/>
        <v xml:space="preserve"> </v>
      </c>
      <c r="CP613" s="577" t="str">
        <f t="shared" si="97"/>
        <v xml:space="preserve"> </v>
      </c>
      <c r="CQ613" s="577" t="str">
        <f t="shared" si="98"/>
        <v xml:space="preserve"> </v>
      </c>
      <c r="CR613" s="577" t="str">
        <f t="shared" si="99"/>
        <v xml:space="preserve"> </v>
      </c>
      <c r="CS613" s="102"/>
      <c r="CT613" s="530"/>
    </row>
    <row r="614" spans="1:98" s="107" customFormat="1" ht="12.75" x14ac:dyDescent="0.25">
      <c r="A614" s="380"/>
      <c r="B614" s="169">
        <f>'Données démographiques'!B613</f>
        <v>0</v>
      </c>
      <c r="C614" s="169">
        <f>'Données démographiques'!C613</f>
        <v>0</v>
      </c>
      <c r="D614" s="170">
        <f>'Données démographiques'!D613</f>
        <v>0</v>
      </c>
      <c r="E614" s="170">
        <f>'Données démographiques'!E613</f>
        <v>0</v>
      </c>
      <c r="F614" s="170">
        <f>'Données démographiques'!F613</f>
        <v>0</v>
      </c>
      <c r="G614" s="102"/>
      <c r="H614" s="273"/>
      <c r="I614" s="274"/>
      <c r="J614" s="274"/>
      <c r="K614" s="273"/>
      <c r="L614" s="257"/>
      <c r="M614" s="274"/>
      <c r="N614" s="273"/>
      <c r="O614" s="257"/>
      <c r="P614" s="278"/>
      <c r="Q614" s="278"/>
      <c r="R614" s="278"/>
      <c r="S614" s="278"/>
      <c r="T614" s="278"/>
      <c r="U614" s="537"/>
      <c r="V614" s="273"/>
      <c r="W614" s="255"/>
      <c r="X614" s="255"/>
      <c r="Y614" s="102"/>
      <c r="Z614" s="273"/>
      <c r="AA614" s="172"/>
      <c r="AB614" s="172"/>
      <c r="AC614" s="102"/>
      <c r="AD614" s="257"/>
      <c r="AE614" s="257"/>
      <c r="AF614" s="273"/>
      <c r="AG614" s="257"/>
      <c r="AH614" s="273"/>
      <c r="AI614" s="273"/>
      <c r="AJ614" s="273"/>
      <c r="AK614" s="262"/>
      <c r="AL614" s="262"/>
      <c r="AM614" s="262"/>
      <c r="AN614" s="262"/>
      <c r="AO614" s="262"/>
      <c r="AP614" s="538"/>
      <c r="AQ614" s="262"/>
      <c r="AR614" s="262"/>
      <c r="AS614" s="262"/>
      <c r="AT614" s="262"/>
      <c r="AU614" s="262"/>
      <c r="AV614" s="262"/>
      <c r="AW614" s="262"/>
      <c r="AX614" s="262"/>
      <c r="AY614" s="262"/>
      <c r="AZ614" s="262"/>
      <c r="BA614" s="262"/>
      <c r="BB614" s="262"/>
      <c r="BC614" s="262"/>
      <c r="BD614" s="262"/>
      <c r="BE614" s="264"/>
      <c r="BF614" s="538"/>
      <c r="BG614" s="576" t="str">
        <f t="shared" si="92"/>
        <v xml:space="preserve"> </v>
      </c>
      <c r="BH614" s="576" t="str">
        <f t="shared" si="94"/>
        <v xml:space="preserve"> </v>
      </c>
      <c r="BI614" s="576" t="str">
        <f t="shared" si="95"/>
        <v xml:space="preserve"> </v>
      </c>
      <c r="BJ614" s="576" t="str">
        <f t="shared" si="96"/>
        <v xml:space="preserve"> </v>
      </c>
      <c r="BK614" s="538"/>
      <c r="BL614" s="257"/>
      <c r="BM614" s="257"/>
      <c r="BN614" s="273"/>
      <c r="BO614" s="257"/>
      <c r="BP614" s="273"/>
      <c r="BQ614" s="273"/>
      <c r="BR614" s="273"/>
      <c r="BS614" s="262"/>
      <c r="BT614" s="262"/>
      <c r="BU614" s="262"/>
      <c r="BV614" s="262"/>
      <c r="BW614" s="262"/>
      <c r="BX614" s="538"/>
      <c r="BY614" s="262"/>
      <c r="BZ614" s="262"/>
      <c r="CA614" s="262"/>
      <c r="CB614" s="262"/>
      <c r="CC614" s="262"/>
      <c r="CD614" s="262"/>
      <c r="CE614" s="262"/>
      <c r="CF614" s="262"/>
      <c r="CG614" s="262"/>
      <c r="CH614" s="262"/>
      <c r="CI614" s="262"/>
      <c r="CJ614" s="262"/>
      <c r="CK614" s="262"/>
      <c r="CL614" s="262"/>
      <c r="CM614" s="264"/>
      <c r="CN614" s="538"/>
      <c r="CO614" s="576" t="str">
        <f t="shared" si="93"/>
        <v xml:space="preserve"> </v>
      </c>
      <c r="CP614" s="576" t="str">
        <f t="shared" si="97"/>
        <v xml:space="preserve"> </v>
      </c>
      <c r="CQ614" s="576" t="str">
        <f t="shared" si="98"/>
        <v xml:space="preserve"> </v>
      </c>
      <c r="CR614" s="576" t="str">
        <f t="shared" si="99"/>
        <v xml:space="preserve"> </v>
      </c>
      <c r="CS614" s="102"/>
      <c r="CT614" s="271"/>
    </row>
    <row r="615" spans="1:98" s="107" customFormat="1" ht="12.75" x14ac:dyDescent="0.25">
      <c r="A615" s="380"/>
      <c r="B615" s="376">
        <f>'Données démographiques'!B614</f>
        <v>0</v>
      </c>
      <c r="C615" s="376">
        <f>'Données démographiques'!C614</f>
        <v>0</v>
      </c>
      <c r="D615" s="377">
        <f>'Données démographiques'!D614</f>
        <v>0</v>
      </c>
      <c r="E615" s="377">
        <f>'Données démographiques'!E614</f>
        <v>0</v>
      </c>
      <c r="F615" s="377">
        <f>'Données démographiques'!F614</f>
        <v>0</v>
      </c>
      <c r="G615" s="102"/>
      <c r="H615" s="258"/>
      <c r="I615" s="493"/>
      <c r="J615" s="493"/>
      <c r="K615" s="258"/>
      <c r="L615" s="259"/>
      <c r="M615" s="493"/>
      <c r="N615" s="258"/>
      <c r="O615" s="259"/>
      <c r="P615" s="260"/>
      <c r="Q615" s="260"/>
      <c r="R615" s="260"/>
      <c r="S615" s="260"/>
      <c r="T615" s="260"/>
      <c r="U615" s="539"/>
      <c r="V615" s="258"/>
      <c r="W615" s="430"/>
      <c r="X615" s="430"/>
      <c r="Y615" s="102"/>
      <c r="Z615" s="258"/>
      <c r="AA615" s="431"/>
      <c r="AB615" s="431"/>
      <c r="AC615" s="102"/>
      <c r="AD615" s="259"/>
      <c r="AE615" s="259"/>
      <c r="AF615" s="258"/>
      <c r="AG615" s="259"/>
      <c r="AH615" s="258"/>
      <c r="AI615" s="258"/>
      <c r="AJ615" s="258"/>
      <c r="AK615" s="263"/>
      <c r="AL615" s="263"/>
      <c r="AM615" s="263"/>
      <c r="AN615" s="263"/>
      <c r="AO615" s="263"/>
      <c r="AP615" s="538"/>
      <c r="AQ615" s="263"/>
      <c r="AR615" s="263"/>
      <c r="AS615" s="263"/>
      <c r="AT615" s="263"/>
      <c r="AU615" s="263"/>
      <c r="AV615" s="263"/>
      <c r="AW615" s="263"/>
      <c r="AX615" s="263"/>
      <c r="AY615" s="263"/>
      <c r="AZ615" s="263"/>
      <c r="BA615" s="263"/>
      <c r="BB615" s="263"/>
      <c r="BC615" s="263"/>
      <c r="BD615" s="263"/>
      <c r="BE615" s="265"/>
      <c r="BF615" s="538"/>
      <c r="BG615" s="577" t="str">
        <f t="shared" si="92"/>
        <v xml:space="preserve"> </v>
      </c>
      <c r="BH615" s="577" t="str">
        <f t="shared" si="94"/>
        <v xml:space="preserve"> </v>
      </c>
      <c r="BI615" s="577" t="str">
        <f t="shared" si="95"/>
        <v xml:space="preserve"> </v>
      </c>
      <c r="BJ615" s="577" t="str">
        <f t="shared" si="96"/>
        <v xml:space="preserve"> </v>
      </c>
      <c r="BK615" s="538"/>
      <c r="BL615" s="259"/>
      <c r="BM615" s="259"/>
      <c r="BN615" s="258"/>
      <c r="BO615" s="259"/>
      <c r="BP615" s="258"/>
      <c r="BQ615" s="258"/>
      <c r="BR615" s="258"/>
      <c r="BS615" s="263"/>
      <c r="BT615" s="263"/>
      <c r="BU615" s="263"/>
      <c r="BV615" s="263"/>
      <c r="BW615" s="263"/>
      <c r="BX615" s="538"/>
      <c r="BY615" s="263"/>
      <c r="BZ615" s="263"/>
      <c r="CA615" s="263"/>
      <c r="CB615" s="263"/>
      <c r="CC615" s="263"/>
      <c r="CD615" s="263"/>
      <c r="CE615" s="263"/>
      <c r="CF615" s="263"/>
      <c r="CG615" s="263"/>
      <c r="CH615" s="263"/>
      <c r="CI615" s="263"/>
      <c r="CJ615" s="263"/>
      <c r="CK615" s="263"/>
      <c r="CL615" s="263"/>
      <c r="CM615" s="265"/>
      <c r="CN615" s="538"/>
      <c r="CO615" s="577" t="str">
        <f t="shared" si="93"/>
        <v xml:space="preserve"> </v>
      </c>
      <c r="CP615" s="577" t="str">
        <f t="shared" si="97"/>
        <v xml:space="preserve"> </v>
      </c>
      <c r="CQ615" s="577" t="str">
        <f t="shared" si="98"/>
        <v xml:space="preserve"> </v>
      </c>
      <c r="CR615" s="577" t="str">
        <f t="shared" si="99"/>
        <v xml:space="preserve"> </v>
      </c>
      <c r="CS615" s="102"/>
      <c r="CT615" s="530"/>
    </row>
    <row r="616" spans="1:98" s="107" customFormat="1" ht="12.75" x14ac:dyDescent="0.25">
      <c r="A616" s="380"/>
      <c r="B616" s="169">
        <f>'Données démographiques'!B615</f>
        <v>0</v>
      </c>
      <c r="C616" s="169">
        <f>'Données démographiques'!C615</f>
        <v>0</v>
      </c>
      <c r="D616" s="170">
        <f>'Données démographiques'!D615</f>
        <v>0</v>
      </c>
      <c r="E616" s="170">
        <f>'Données démographiques'!E615</f>
        <v>0</v>
      </c>
      <c r="F616" s="170">
        <f>'Données démographiques'!F615</f>
        <v>0</v>
      </c>
      <c r="G616" s="102"/>
      <c r="H616" s="273"/>
      <c r="I616" s="274"/>
      <c r="J616" s="274"/>
      <c r="K616" s="273"/>
      <c r="L616" s="257"/>
      <c r="M616" s="274"/>
      <c r="N616" s="273"/>
      <c r="O616" s="257"/>
      <c r="P616" s="278"/>
      <c r="Q616" s="278"/>
      <c r="R616" s="278"/>
      <c r="S616" s="278"/>
      <c r="T616" s="278"/>
      <c r="U616" s="537"/>
      <c r="V616" s="273"/>
      <c r="W616" s="255"/>
      <c r="X616" s="255"/>
      <c r="Y616" s="102"/>
      <c r="Z616" s="273"/>
      <c r="AA616" s="172"/>
      <c r="AB616" s="172"/>
      <c r="AC616" s="102"/>
      <c r="AD616" s="257"/>
      <c r="AE616" s="257"/>
      <c r="AF616" s="273"/>
      <c r="AG616" s="257"/>
      <c r="AH616" s="273"/>
      <c r="AI616" s="273"/>
      <c r="AJ616" s="273"/>
      <c r="AK616" s="262"/>
      <c r="AL616" s="262"/>
      <c r="AM616" s="262"/>
      <c r="AN616" s="262"/>
      <c r="AO616" s="262"/>
      <c r="AP616" s="538"/>
      <c r="AQ616" s="262"/>
      <c r="AR616" s="262"/>
      <c r="AS616" s="262"/>
      <c r="AT616" s="262"/>
      <c r="AU616" s="262"/>
      <c r="AV616" s="262"/>
      <c r="AW616" s="262"/>
      <c r="AX616" s="262"/>
      <c r="AY616" s="262"/>
      <c r="AZ616" s="262"/>
      <c r="BA616" s="262"/>
      <c r="BB616" s="262"/>
      <c r="BC616" s="262"/>
      <c r="BD616" s="262"/>
      <c r="BE616" s="264"/>
      <c r="BF616" s="538"/>
      <c r="BG616" s="576" t="str">
        <f t="shared" si="92"/>
        <v xml:space="preserve"> </v>
      </c>
      <c r="BH616" s="576" t="str">
        <f t="shared" si="94"/>
        <v xml:space="preserve"> </v>
      </c>
      <c r="BI616" s="576" t="str">
        <f t="shared" si="95"/>
        <v xml:space="preserve"> </v>
      </c>
      <c r="BJ616" s="576" t="str">
        <f t="shared" si="96"/>
        <v xml:space="preserve"> </v>
      </c>
      <c r="BK616" s="538"/>
      <c r="BL616" s="257"/>
      <c r="BM616" s="257"/>
      <c r="BN616" s="273"/>
      <c r="BO616" s="257"/>
      <c r="BP616" s="273"/>
      <c r="BQ616" s="273"/>
      <c r="BR616" s="273"/>
      <c r="BS616" s="262"/>
      <c r="BT616" s="262"/>
      <c r="BU616" s="262"/>
      <c r="BV616" s="262"/>
      <c r="BW616" s="262"/>
      <c r="BX616" s="538"/>
      <c r="BY616" s="262"/>
      <c r="BZ616" s="262"/>
      <c r="CA616" s="262"/>
      <c r="CB616" s="262"/>
      <c r="CC616" s="262"/>
      <c r="CD616" s="262"/>
      <c r="CE616" s="262"/>
      <c r="CF616" s="262"/>
      <c r="CG616" s="262"/>
      <c r="CH616" s="262"/>
      <c r="CI616" s="262"/>
      <c r="CJ616" s="262"/>
      <c r="CK616" s="262"/>
      <c r="CL616" s="262"/>
      <c r="CM616" s="264"/>
      <c r="CN616" s="538"/>
      <c r="CO616" s="576" t="str">
        <f t="shared" si="93"/>
        <v xml:space="preserve"> </v>
      </c>
      <c r="CP616" s="576" t="str">
        <f t="shared" si="97"/>
        <v xml:space="preserve"> </v>
      </c>
      <c r="CQ616" s="576" t="str">
        <f t="shared" si="98"/>
        <v xml:space="preserve"> </v>
      </c>
      <c r="CR616" s="576" t="str">
        <f t="shared" si="99"/>
        <v xml:space="preserve"> </v>
      </c>
      <c r="CS616" s="102"/>
      <c r="CT616" s="271"/>
    </row>
    <row r="617" spans="1:98" s="107" customFormat="1" ht="12.75" x14ac:dyDescent="0.25">
      <c r="A617" s="380"/>
      <c r="B617" s="376">
        <f>'Données démographiques'!B616</f>
        <v>0</v>
      </c>
      <c r="C617" s="376">
        <f>'Données démographiques'!C616</f>
        <v>0</v>
      </c>
      <c r="D617" s="377">
        <f>'Données démographiques'!D616</f>
        <v>0</v>
      </c>
      <c r="E617" s="377">
        <f>'Données démographiques'!E616</f>
        <v>0</v>
      </c>
      <c r="F617" s="377">
        <f>'Données démographiques'!F616</f>
        <v>0</v>
      </c>
      <c r="G617" s="102"/>
      <c r="H617" s="258"/>
      <c r="I617" s="493"/>
      <c r="J617" s="493"/>
      <c r="K617" s="258"/>
      <c r="L617" s="259"/>
      <c r="M617" s="493"/>
      <c r="N617" s="258"/>
      <c r="O617" s="259"/>
      <c r="P617" s="260"/>
      <c r="Q617" s="260"/>
      <c r="R617" s="260"/>
      <c r="S617" s="260"/>
      <c r="T617" s="260"/>
      <c r="U617" s="539"/>
      <c r="V617" s="258"/>
      <c r="W617" s="430"/>
      <c r="X617" s="430"/>
      <c r="Y617" s="102"/>
      <c r="Z617" s="258"/>
      <c r="AA617" s="431"/>
      <c r="AB617" s="431"/>
      <c r="AC617" s="102"/>
      <c r="AD617" s="259"/>
      <c r="AE617" s="259"/>
      <c r="AF617" s="258"/>
      <c r="AG617" s="259"/>
      <c r="AH617" s="258"/>
      <c r="AI617" s="258"/>
      <c r="AJ617" s="258"/>
      <c r="AK617" s="263"/>
      <c r="AL617" s="263"/>
      <c r="AM617" s="263"/>
      <c r="AN617" s="263"/>
      <c r="AO617" s="263"/>
      <c r="AP617" s="538"/>
      <c r="AQ617" s="263"/>
      <c r="AR617" s="263"/>
      <c r="AS617" s="263"/>
      <c r="AT617" s="263"/>
      <c r="AU617" s="263"/>
      <c r="AV617" s="263"/>
      <c r="AW617" s="263"/>
      <c r="AX617" s="263"/>
      <c r="AY617" s="263"/>
      <c r="AZ617" s="263"/>
      <c r="BA617" s="263"/>
      <c r="BB617" s="263"/>
      <c r="BC617" s="263"/>
      <c r="BD617" s="263"/>
      <c r="BE617" s="265"/>
      <c r="BF617" s="538"/>
      <c r="BG617" s="577" t="str">
        <f t="shared" si="92"/>
        <v xml:space="preserve"> </v>
      </c>
      <c r="BH617" s="577" t="str">
        <f t="shared" si="94"/>
        <v xml:space="preserve"> </v>
      </c>
      <c r="BI617" s="577" t="str">
        <f t="shared" si="95"/>
        <v xml:space="preserve"> </v>
      </c>
      <c r="BJ617" s="577" t="str">
        <f t="shared" si="96"/>
        <v xml:space="preserve"> </v>
      </c>
      <c r="BK617" s="538"/>
      <c r="BL617" s="259"/>
      <c r="BM617" s="259"/>
      <c r="BN617" s="258"/>
      <c r="BO617" s="259"/>
      <c r="BP617" s="258"/>
      <c r="BQ617" s="258"/>
      <c r="BR617" s="258"/>
      <c r="BS617" s="263"/>
      <c r="BT617" s="263"/>
      <c r="BU617" s="263"/>
      <c r="BV617" s="263"/>
      <c r="BW617" s="263"/>
      <c r="BX617" s="538"/>
      <c r="BY617" s="263"/>
      <c r="BZ617" s="263"/>
      <c r="CA617" s="263"/>
      <c r="CB617" s="263"/>
      <c r="CC617" s="263"/>
      <c r="CD617" s="263"/>
      <c r="CE617" s="263"/>
      <c r="CF617" s="263"/>
      <c r="CG617" s="263"/>
      <c r="CH617" s="263"/>
      <c r="CI617" s="263"/>
      <c r="CJ617" s="263"/>
      <c r="CK617" s="263"/>
      <c r="CL617" s="263"/>
      <c r="CM617" s="265"/>
      <c r="CN617" s="538"/>
      <c r="CO617" s="577" t="str">
        <f t="shared" si="93"/>
        <v xml:space="preserve"> </v>
      </c>
      <c r="CP617" s="577" t="str">
        <f t="shared" si="97"/>
        <v xml:space="preserve"> </v>
      </c>
      <c r="CQ617" s="577" t="str">
        <f t="shared" si="98"/>
        <v xml:space="preserve"> </v>
      </c>
      <c r="CR617" s="577" t="str">
        <f t="shared" si="99"/>
        <v xml:space="preserve"> </v>
      </c>
      <c r="CS617" s="102"/>
      <c r="CT617" s="530"/>
    </row>
    <row r="618" spans="1:98" s="107" customFormat="1" ht="12.75" x14ac:dyDescent="0.25">
      <c r="A618" s="380"/>
      <c r="B618" s="169">
        <f>'Données démographiques'!B617</f>
        <v>0</v>
      </c>
      <c r="C618" s="169">
        <f>'Données démographiques'!C617</f>
        <v>0</v>
      </c>
      <c r="D618" s="170">
        <f>'Données démographiques'!D617</f>
        <v>0</v>
      </c>
      <c r="E618" s="170">
        <f>'Données démographiques'!E617</f>
        <v>0</v>
      </c>
      <c r="F618" s="170">
        <f>'Données démographiques'!F617</f>
        <v>0</v>
      </c>
      <c r="G618" s="102"/>
      <c r="H618" s="273"/>
      <c r="I618" s="274"/>
      <c r="J618" s="274"/>
      <c r="K618" s="273"/>
      <c r="L618" s="257"/>
      <c r="M618" s="274"/>
      <c r="N618" s="273"/>
      <c r="O618" s="257"/>
      <c r="P618" s="278"/>
      <c r="Q618" s="278"/>
      <c r="R618" s="278"/>
      <c r="S618" s="278"/>
      <c r="T618" s="278"/>
      <c r="U618" s="537"/>
      <c r="V618" s="273"/>
      <c r="W618" s="255"/>
      <c r="X618" s="255"/>
      <c r="Y618" s="102"/>
      <c r="Z618" s="273"/>
      <c r="AA618" s="172"/>
      <c r="AB618" s="172"/>
      <c r="AC618" s="102"/>
      <c r="AD618" s="257"/>
      <c r="AE618" s="257"/>
      <c r="AF618" s="273"/>
      <c r="AG618" s="257"/>
      <c r="AH618" s="273"/>
      <c r="AI618" s="273"/>
      <c r="AJ618" s="273"/>
      <c r="AK618" s="262"/>
      <c r="AL618" s="262"/>
      <c r="AM618" s="262"/>
      <c r="AN618" s="262"/>
      <c r="AO618" s="262"/>
      <c r="AP618" s="538"/>
      <c r="AQ618" s="262"/>
      <c r="AR618" s="262"/>
      <c r="AS618" s="262"/>
      <c r="AT618" s="262"/>
      <c r="AU618" s="262"/>
      <c r="AV618" s="262"/>
      <c r="AW618" s="262"/>
      <c r="AX618" s="262"/>
      <c r="AY618" s="262"/>
      <c r="AZ618" s="262"/>
      <c r="BA618" s="262"/>
      <c r="BB618" s="262"/>
      <c r="BC618" s="262"/>
      <c r="BD618" s="262"/>
      <c r="BE618" s="264"/>
      <c r="BF618" s="538"/>
      <c r="BG618" s="576" t="str">
        <f t="shared" si="92"/>
        <v xml:space="preserve"> </v>
      </c>
      <c r="BH618" s="576" t="str">
        <f t="shared" si="94"/>
        <v xml:space="preserve"> </v>
      </c>
      <c r="BI618" s="576" t="str">
        <f t="shared" si="95"/>
        <v xml:space="preserve"> </v>
      </c>
      <c r="BJ618" s="576" t="str">
        <f t="shared" si="96"/>
        <v xml:space="preserve"> </v>
      </c>
      <c r="BK618" s="538"/>
      <c r="BL618" s="257"/>
      <c r="BM618" s="257"/>
      <c r="BN618" s="273"/>
      <c r="BO618" s="257"/>
      <c r="BP618" s="273"/>
      <c r="BQ618" s="273"/>
      <c r="BR618" s="273"/>
      <c r="BS618" s="262"/>
      <c r="BT618" s="262"/>
      <c r="BU618" s="262"/>
      <c r="BV618" s="262"/>
      <c r="BW618" s="262"/>
      <c r="BX618" s="538"/>
      <c r="BY618" s="262"/>
      <c r="BZ618" s="262"/>
      <c r="CA618" s="262"/>
      <c r="CB618" s="262"/>
      <c r="CC618" s="262"/>
      <c r="CD618" s="262"/>
      <c r="CE618" s="262"/>
      <c r="CF618" s="262"/>
      <c r="CG618" s="262"/>
      <c r="CH618" s="262"/>
      <c r="CI618" s="262"/>
      <c r="CJ618" s="262"/>
      <c r="CK618" s="262"/>
      <c r="CL618" s="262"/>
      <c r="CM618" s="264"/>
      <c r="CN618" s="538"/>
      <c r="CO618" s="576" t="str">
        <f t="shared" si="93"/>
        <v xml:space="preserve"> </v>
      </c>
      <c r="CP618" s="576" t="str">
        <f t="shared" si="97"/>
        <v xml:space="preserve"> </v>
      </c>
      <c r="CQ618" s="576" t="str">
        <f t="shared" si="98"/>
        <v xml:space="preserve"> </v>
      </c>
      <c r="CR618" s="576" t="str">
        <f t="shared" si="99"/>
        <v xml:space="preserve"> </v>
      </c>
      <c r="CS618" s="102"/>
      <c r="CT618" s="271"/>
    </row>
    <row r="619" spans="1:98" s="107" customFormat="1" ht="12.75" x14ac:dyDescent="0.25">
      <c r="A619" s="380"/>
      <c r="B619" s="376">
        <f>'Données démographiques'!B618</f>
        <v>0</v>
      </c>
      <c r="C619" s="376">
        <f>'Données démographiques'!C618</f>
        <v>0</v>
      </c>
      <c r="D619" s="377">
        <f>'Données démographiques'!D618</f>
        <v>0</v>
      </c>
      <c r="E619" s="377">
        <f>'Données démographiques'!E618</f>
        <v>0</v>
      </c>
      <c r="F619" s="377">
        <f>'Données démographiques'!F618</f>
        <v>0</v>
      </c>
      <c r="G619" s="102"/>
      <c r="H619" s="258"/>
      <c r="I619" s="493"/>
      <c r="J619" s="493"/>
      <c r="K619" s="258"/>
      <c r="L619" s="259"/>
      <c r="M619" s="493"/>
      <c r="N619" s="258"/>
      <c r="O619" s="259"/>
      <c r="P619" s="260"/>
      <c r="Q619" s="260"/>
      <c r="R619" s="260"/>
      <c r="S619" s="260"/>
      <c r="T619" s="260"/>
      <c r="U619" s="539"/>
      <c r="V619" s="258"/>
      <c r="W619" s="430"/>
      <c r="X619" s="430"/>
      <c r="Y619" s="102"/>
      <c r="Z619" s="258"/>
      <c r="AA619" s="431"/>
      <c r="AB619" s="431"/>
      <c r="AC619" s="102"/>
      <c r="AD619" s="259"/>
      <c r="AE619" s="259"/>
      <c r="AF619" s="258"/>
      <c r="AG619" s="259"/>
      <c r="AH619" s="258"/>
      <c r="AI619" s="258"/>
      <c r="AJ619" s="258"/>
      <c r="AK619" s="263"/>
      <c r="AL619" s="263"/>
      <c r="AM619" s="263"/>
      <c r="AN619" s="263"/>
      <c r="AO619" s="263"/>
      <c r="AP619" s="538"/>
      <c r="AQ619" s="263"/>
      <c r="AR619" s="263"/>
      <c r="AS619" s="263"/>
      <c r="AT619" s="263"/>
      <c r="AU619" s="263"/>
      <c r="AV619" s="263"/>
      <c r="AW619" s="263"/>
      <c r="AX619" s="263"/>
      <c r="AY619" s="263"/>
      <c r="AZ619" s="263"/>
      <c r="BA619" s="263"/>
      <c r="BB619" s="263"/>
      <c r="BC619" s="263"/>
      <c r="BD619" s="263"/>
      <c r="BE619" s="265"/>
      <c r="BF619" s="538"/>
      <c r="BG619" s="577" t="str">
        <f t="shared" si="92"/>
        <v xml:space="preserve"> </v>
      </c>
      <c r="BH619" s="577" t="str">
        <f t="shared" si="94"/>
        <v xml:space="preserve"> </v>
      </c>
      <c r="BI619" s="577" t="str">
        <f t="shared" si="95"/>
        <v xml:space="preserve"> </v>
      </c>
      <c r="BJ619" s="577" t="str">
        <f t="shared" si="96"/>
        <v xml:space="preserve"> </v>
      </c>
      <c r="BK619" s="538"/>
      <c r="BL619" s="259"/>
      <c r="BM619" s="259"/>
      <c r="BN619" s="258"/>
      <c r="BO619" s="259"/>
      <c r="BP619" s="258"/>
      <c r="BQ619" s="258"/>
      <c r="BR619" s="258"/>
      <c r="BS619" s="263"/>
      <c r="BT619" s="263"/>
      <c r="BU619" s="263"/>
      <c r="BV619" s="263"/>
      <c r="BW619" s="263"/>
      <c r="BX619" s="538"/>
      <c r="BY619" s="263"/>
      <c r="BZ619" s="263"/>
      <c r="CA619" s="263"/>
      <c r="CB619" s="263"/>
      <c r="CC619" s="263"/>
      <c r="CD619" s="263"/>
      <c r="CE619" s="263"/>
      <c r="CF619" s="263"/>
      <c r="CG619" s="263"/>
      <c r="CH619" s="263"/>
      <c r="CI619" s="263"/>
      <c r="CJ619" s="263"/>
      <c r="CK619" s="263"/>
      <c r="CL619" s="263"/>
      <c r="CM619" s="265"/>
      <c r="CN619" s="538"/>
      <c r="CO619" s="577" t="str">
        <f t="shared" si="93"/>
        <v xml:space="preserve"> </v>
      </c>
      <c r="CP619" s="577" t="str">
        <f t="shared" si="97"/>
        <v xml:space="preserve"> </v>
      </c>
      <c r="CQ619" s="577" t="str">
        <f t="shared" si="98"/>
        <v xml:space="preserve"> </v>
      </c>
      <c r="CR619" s="577" t="str">
        <f t="shared" si="99"/>
        <v xml:space="preserve"> </v>
      </c>
      <c r="CS619" s="102"/>
      <c r="CT619" s="530"/>
    </row>
    <row r="620" spans="1:98" s="107" customFormat="1" ht="12.75" x14ac:dyDescent="0.25">
      <c r="A620" s="380"/>
      <c r="B620" s="169">
        <f>'Données démographiques'!B619</f>
        <v>0</v>
      </c>
      <c r="C620" s="169">
        <f>'Données démographiques'!C619</f>
        <v>0</v>
      </c>
      <c r="D620" s="170">
        <f>'Données démographiques'!D619</f>
        <v>0</v>
      </c>
      <c r="E620" s="170">
        <f>'Données démographiques'!E619</f>
        <v>0</v>
      </c>
      <c r="F620" s="170">
        <f>'Données démographiques'!F619</f>
        <v>0</v>
      </c>
      <c r="G620" s="102"/>
      <c r="H620" s="273"/>
      <c r="I620" s="274"/>
      <c r="J620" s="274"/>
      <c r="K620" s="273"/>
      <c r="L620" s="257"/>
      <c r="M620" s="274"/>
      <c r="N620" s="273"/>
      <c r="O620" s="257"/>
      <c r="P620" s="278"/>
      <c r="Q620" s="278"/>
      <c r="R620" s="278"/>
      <c r="S620" s="278"/>
      <c r="T620" s="278"/>
      <c r="U620" s="537"/>
      <c r="V620" s="273"/>
      <c r="W620" s="255"/>
      <c r="X620" s="255"/>
      <c r="Y620" s="102"/>
      <c r="Z620" s="273"/>
      <c r="AA620" s="172"/>
      <c r="AB620" s="172"/>
      <c r="AC620" s="102"/>
      <c r="AD620" s="257"/>
      <c r="AE620" s="257"/>
      <c r="AF620" s="273"/>
      <c r="AG620" s="257"/>
      <c r="AH620" s="273"/>
      <c r="AI620" s="273"/>
      <c r="AJ620" s="273"/>
      <c r="AK620" s="262"/>
      <c r="AL620" s="262"/>
      <c r="AM620" s="262"/>
      <c r="AN620" s="262"/>
      <c r="AO620" s="262"/>
      <c r="AP620" s="538"/>
      <c r="AQ620" s="262"/>
      <c r="AR620" s="262"/>
      <c r="AS620" s="262"/>
      <c r="AT620" s="262"/>
      <c r="AU620" s="262"/>
      <c r="AV620" s="262"/>
      <c r="AW620" s="262"/>
      <c r="AX620" s="262"/>
      <c r="AY620" s="262"/>
      <c r="AZ620" s="262"/>
      <c r="BA620" s="262"/>
      <c r="BB620" s="262"/>
      <c r="BC620" s="262"/>
      <c r="BD620" s="262"/>
      <c r="BE620" s="264"/>
      <c r="BF620" s="538"/>
      <c r="BG620" s="576" t="str">
        <f t="shared" si="92"/>
        <v xml:space="preserve"> </v>
      </c>
      <c r="BH620" s="576" t="str">
        <f t="shared" si="94"/>
        <v xml:space="preserve"> </v>
      </c>
      <c r="BI620" s="576" t="str">
        <f t="shared" si="95"/>
        <v xml:space="preserve"> </v>
      </c>
      <c r="BJ620" s="576" t="str">
        <f t="shared" si="96"/>
        <v xml:space="preserve"> </v>
      </c>
      <c r="BK620" s="538"/>
      <c r="BL620" s="257"/>
      <c r="BM620" s="257"/>
      <c r="BN620" s="273"/>
      <c r="BO620" s="257"/>
      <c r="BP620" s="273"/>
      <c r="BQ620" s="273"/>
      <c r="BR620" s="273"/>
      <c r="BS620" s="262"/>
      <c r="BT620" s="262"/>
      <c r="BU620" s="262"/>
      <c r="BV620" s="262"/>
      <c r="BW620" s="262"/>
      <c r="BX620" s="538"/>
      <c r="BY620" s="262"/>
      <c r="BZ620" s="262"/>
      <c r="CA620" s="262"/>
      <c r="CB620" s="262"/>
      <c r="CC620" s="262"/>
      <c r="CD620" s="262"/>
      <c r="CE620" s="262"/>
      <c r="CF620" s="262"/>
      <c r="CG620" s="262"/>
      <c r="CH620" s="262"/>
      <c r="CI620" s="262"/>
      <c r="CJ620" s="262"/>
      <c r="CK620" s="262"/>
      <c r="CL620" s="262"/>
      <c r="CM620" s="264"/>
      <c r="CN620" s="538"/>
      <c r="CO620" s="576" t="str">
        <f t="shared" si="93"/>
        <v xml:space="preserve"> </v>
      </c>
      <c r="CP620" s="576" t="str">
        <f t="shared" si="97"/>
        <v xml:space="preserve"> </v>
      </c>
      <c r="CQ620" s="576" t="str">
        <f t="shared" si="98"/>
        <v xml:space="preserve"> </v>
      </c>
      <c r="CR620" s="576" t="str">
        <f t="shared" si="99"/>
        <v xml:space="preserve"> </v>
      </c>
      <c r="CS620" s="102"/>
      <c r="CT620" s="271"/>
    </row>
    <row r="621" spans="1:98" s="107" customFormat="1" ht="12.75" x14ac:dyDescent="0.25">
      <c r="A621" s="380"/>
      <c r="B621" s="376">
        <f>'Données démographiques'!B620</f>
        <v>0</v>
      </c>
      <c r="C621" s="376">
        <f>'Données démographiques'!C620</f>
        <v>0</v>
      </c>
      <c r="D621" s="377">
        <f>'Données démographiques'!D620</f>
        <v>0</v>
      </c>
      <c r="E621" s="377">
        <f>'Données démographiques'!E620</f>
        <v>0</v>
      </c>
      <c r="F621" s="377">
        <f>'Données démographiques'!F620</f>
        <v>0</v>
      </c>
      <c r="G621" s="102"/>
      <c r="H621" s="258"/>
      <c r="I621" s="493"/>
      <c r="J621" s="493"/>
      <c r="K621" s="258"/>
      <c r="L621" s="259"/>
      <c r="M621" s="493"/>
      <c r="N621" s="258"/>
      <c r="O621" s="259"/>
      <c r="P621" s="260"/>
      <c r="Q621" s="260"/>
      <c r="R621" s="260"/>
      <c r="S621" s="260"/>
      <c r="T621" s="260"/>
      <c r="U621" s="539"/>
      <c r="V621" s="258"/>
      <c r="W621" s="430"/>
      <c r="X621" s="430"/>
      <c r="Y621" s="102"/>
      <c r="Z621" s="258"/>
      <c r="AA621" s="431"/>
      <c r="AB621" s="431"/>
      <c r="AC621" s="102"/>
      <c r="AD621" s="259"/>
      <c r="AE621" s="259"/>
      <c r="AF621" s="258"/>
      <c r="AG621" s="259"/>
      <c r="AH621" s="258"/>
      <c r="AI621" s="258"/>
      <c r="AJ621" s="258"/>
      <c r="AK621" s="263"/>
      <c r="AL621" s="263"/>
      <c r="AM621" s="263"/>
      <c r="AN621" s="263"/>
      <c r="AO621" s="263"/>
      <c r="AP621" s="538"/>
      <c r="AQ621" s="263"/>
      <c r="AR621" s="263"/>
      <c r="AS621" s="263"/>
      <c r="AT621" s="263"/>
      <c r="AU621" s="263"/>
      <c r="AV621" s="263"/>
      <c r="AW621" s="263"/>
      <c r="AX621" s="263"/>
      <c r="AY621" s="263"/>
      <c r="AZ621" s="263"/>
      <c r="BA621" s="263"/>
      <c r="BB621" s="263"/>
      <c r="BC621" s="263"/>
      <c r="BD621" s="263"/>
      <c r="BE621" s="265"/>
      <c r="BF621" s="538"/>
      <c r="BG621" s="577" t="str">
        <f t="shared" si="92"/>
        <v xml:space="preserve"> </v>
      </c>
      <c r="BH621" s="577" t="str">
        <f t="shared" si="94"/>
        <v xml:space="preserve"> </v>
      </c>
      <c r="BI621" s="577" t="str">
        <f t="shared" si="95"/>
        <v xml:space="preserve"> </v>
      </c>
      <c r="BJ621" s="577" t="str">
        <f t="shared" si="96"/>
        <v xml:space="preserve"> </v>
      </c>
      <c r="BK621" s="538"/>
      <c r="BL621" s="259"/>
      <c r="BM621" s="259"/>
      <c r="BN621" s="258"/>
      <c r="BO621" s="259"/>
      <c r="BP621" s="258"/>
      <c r="BQ621" s="258"/>
      <c r="BR621" s="258"/>
      <c r="BS621" s="263"/>
      <c r="BT621" s="263"/>
      <c r="BU621" s="263"/>
      <c r="BV621" s="263"/>
      <c r="BW621" s="263"/>
      <c r="BX621" s="538"/>
      <c r="BY621" s="263"/>
      <c r="BZ621" s="263"/>
      <c r="CA621" s="263"/>
      <c r="CB621" s="263"/>
      <c r="CC621" s="263"/>
      <c r="CD621" s="263"/>
      <c r="CE621" s="263"/>
      <c r="CF621" s="263"/>
      <c r="CG621" s="263"/>
      <c r="CH621" s="263"/>
      <c r="CI621" s="263"/>
      <c r="CJ621" s="263"/>
      <c r="CK621" s="263"/>
      <c r="CL621" s="263"/>
      <c r="CM621" s="265"/>
      <c r="CN621" s="538"/>
      <c r="CO621" s="577" t="str">
        <f t="shared" si="93"/>
        <v xml:space="preserve"> </v>
      </c>
      <c r="CP621" s="577" t="str">
        <f t="shared" si="97"/>
        <v xml:space="preserve"> </v>
      </c>
      <c r="CQ621" s="577" t="str">
        <f t="shared" si="98"/>
        <v xml:space="preserve"> </v>
      </c>
      <c r="CR621" s="577" t="str">
        <f t="shared" si="99"/>
        <v xml:space="preserve"> </v>
      </c>
      <c r="CS621" s="102"/>
      <c r="CT621" s="530"/>
    </row>
    <row r="622" spans="1:98" s="107" customFormat="1" ht="12.75" x14ac:dyDescent="0.25">
      <c r="A622" s="380"/>
      <c r="B622" s="169">
        <f>'Données démographiques'!B621</f>
        <v>0</v>
      </c>
      <c r="C622" s="169">
        <f>'Données démographiques'!C621</f>
        <v>0</v>
      </c>
      <c r="D622" s="170">
        <f>'Données démographiques'!D621</f>
        <v>0</v>
      </c>
      <c r="E622" s="170">
        <f>'Données démographiques'!E621</f>
        <v>0</v>
      </c>
      <c r="F622" s="170">
        <f>'Données démographiques'!F621</f>
        <v>0</v>
      </c>
      <c r="G622" s="102"/>
      <c r="H622" s="273"/>
      <c r="I622" s="274"/>
      <c r="J622" s="274"/>
      <c r="K622" s="273"/>
      <c r="L622" s="257"/>
      <c r="M622" s="274"/>
      <c r="N622" s="273"/>
      <c r="O622" s="257"/>
      <c r="P622" s="278"/>
      <c r="Q622" s="278"/>
      <c r="R622" s="278"/>
      <c r="S622" s="278"/>
      <c r="T622" s="278"/>
      <c r="U622" s="537"/>
      <c r="V622" s="273"/>
      <c r="W622" s="255"/>
      <c r="X622" s="255"/>
      <c r="Y622" s="102"/>
      <c r="Z622" s="273"/>
      <c r="AA622" s="172"/>
      <c r="AB622" s="172"/>
      <c r="AC622" s="102"/>
      <c r="AD622" s="257"/>
      <c r="AE622" s="257"/>
      <c r="AF622" s="273"/>
      <c r="AG622" s="257"/>
      <c r="AH622" s="273"/>
      <c r="AI622" s="273"/>
      <c r="AJ622" s="273"/>
      <c r="AK622" s="262"/>
      <c r="AL622" s="262"/>
      <c r="AM622" s="262"/>
      <c r="AN622" s="262"/>
      <c r="AO622" s="262"/>
      <c r="AP622" s="538"/>
      <c r="AQ622" s="262"/>
      <c r="AR622" s="262"/>
      <c r="AS622" s="262"/>
      <c r="AT622" s="262"/>
      <c r="AU622" s="262"/>
      <c r="AV622" s="262"/>
      <c r="AW622" s="262"/>
      <c r="AX622" s="262"/>
      <c r="AY622" s="262"/>
      <c r="AZ622" s="262"/>
      <c r="BA622" s="262"/>
      <c r="BB622" s="262"/>
      <c r="BC622" s="262"/>
      <c r="BD622" s="262"/>
      <c r="BE622" s="264"/>
      <c r="BF622" s="538"/>
      <c r="BG622" s="576" t="str">
        <f t="shared" si="92"/>
        <v xml:space="preserve"> </v>
      </c>
      <c r="BH622" s="576" t="str">
        <f t="shared" si="94"/>
        <v xml:space="preserve"> </v>
      </c>
      <c r="BI622" s="576" t="str">
        <f t="shared" si="95"/>
        <v xml:space="preserve"> </v>
      </c>
      <c r="BJ622" s="576" t="str">
        <f t="shared" si="96"/>
        <v xml:space="preserve"> </v>
      </c>
      <c r="BK622" s="538"/>
      <c r="BL622" s="257"/>
      <c r="BM622" s="257"/>
      <c r="BN622" s="273"/>
      <c r="BO622" s="257"/>
      <c r="BP622" s="273"/>
      <c r="BQ622" s="273"/>
      <c r="BR622" s="273"/>
      <c r="BS622" s="262"/>
      <c r="BT622" s="262"/>
      <c r="BU622" s="262"/>
      <c r="BV622" s="262"/>
      <c r="BW622" s="262"/>
      <c r="BX622" s="538"/>
      <c r="BY622" s="262"/>
      <c r="BZ622" s="262"/>
      <c r="CA622" s="262"/>
      <c r="CB622" s="262"/>
      <c r="CC622" s="262"/>
      <c r="CD622" s="262"/>
      <c r="CE622" s="262"/>
      <c r="CF622" s="262"/>
      <c r="CG622" s="262"/>
      <c r="CH622" s="262"/>
      <c r="CI622" s="262"/>
      <c r="CJ622" s="262"/>
      <c r="CK622" s="262"/>
      <c r="CL622" s="262"/>
      <c r="CM622" s="264"/>
      <c r="CN622" s="538"/>
      <c r="CO622" s="576" t="str">
        <f t="shared" si="93"/>
        <v xml:space="preserve"> </v>
      </c>
      <c r="CP622" s="576" t="str">
        <f t="shared" si="97"/>
        <v xml:space="preserve"> </v>
      </c>
      <c r="CQ622" s="576" t="str">
        <f t="shared" si="98"/>
        <v xml:space="preserve"> </v>
      </c>
      <c r="CR622" s="576" t="str">
        <f t="shared" si="99"/>
        <v xml:space="preserve"> </v>
      </c>
      <c r="CS622" s="102"/>
      <c r="CT622" s="271"/>
    </row>
    <row r="623" spans="1:98" s="107" customFormat="1" ht="12.75" x14ac:dyDescent="0.25">
      <c r="A623" s="380"/>
      <c r="B623" s="376">
        <f>'Données démographiques'!B622</f>
        <v>0</v>
      </c>
      <c r="C623" s="376">
        <f>'Données démographiques'!C622</f>
        <v>0</v>
      </c>
      <c r="D623" s="377">
        <f>'Données démographiques'!D622</f>
        <v>0</v>
      </c>
      <c r="E623" s="377">
        <f>'Données démographiques'!E622</f>
        <v>0</v>
      </c>
      <c r="F623" s="377">
        <f>'Données démographiques'!F622</f>
        <v>0</v>
      </c>
      <c r="G623" s="102"/>
      <c r="H623" s="258"/>
      <c r="I623" s="493"/>
      <c r="J623" s="493"/>
      <c r="K623" s="258"/>
      <c r="L623" s="259"/>
      <c r="M623" s="493"/>
      <c r="N623" s="258"/>
      <c r="O623" s="259"/>
      <c r="P623" s="260"/>
      <c r="Q623" s="260"/>
      <c r="R623" s="260"/>
      <c r="S623" s="260"/>
      <c r="T623" s="260"/>
      <c r="U623" s="539"/>
      <c r="V623" s="258"/>
      <c r="W623" s="430"/>
      <c r="X623" s="430"/>
      <c r="Y623" s="102"/>
      <c r="Z623" s="258"/>
      <c r="AA623" s="431"/>
      <c r="AB623" s="431"/>
      <c r="AC623" s="102"/>
      <c r="AD623" s="259"/>
      <c r="AE623" s="259"/>
      <c r="AF623" s="258"/>
      <c r="AG623" s="259"/>
      <c r="AH623" s="258"/>
      <c r="AI623" s="258"/>
      <c r="AJ623" s="258"/>
      <c r="AK623" s="263"/>
      <c r="AL623" s="263"/>
      <c r="AM623" s="263"/>
      <c r="AN623" s="263"/>
      <c r="AO623" s="263"/>
      <c r="AP623" s="538"/>
      <c r="AQ623" s="263"/>
      <c r="AR623" s="263"/>
      <c r="AS623" s="263"/>
      <c r="AT623" s="263"/>
      <c r="AU623" s="263"/>
      <c r="AV623" s="263"/>
      <c r="AW623" s="263"/>
      <c r="AX623" s="263"/>
      <c r="AY623" s="263"/>
      <c r="AZ623" s="263"/>
      <c r="BA623" s="263"/>
      <c r="BB623" s="263"/>
      <c r="BC623" s="263"/>
      <c r="BD623" s="263"/>
      <c r="BE623" s="265"/>
      <c r="BF623" s="538"/>
      <c r="BG623" s="577" t="str">
        <f t="shared" si="92"/>
        <v xml:space="preserve"> </v>
      </c>
      <c r="BH623" s="577" t="str">
        <f t="shared" si="94"/>
        <v xml:space="preserve"> </v>
      </c>
      <c r="BI623" s="577" t="str">
        <f t="shared" si="95"/>
        <v xml:space="preserve"> </v>
      </c>
      <c r="BJ623" s="577" t="str">
        <f t="shared" si="96"/>
        <v xml:space="preserve"> </v>
      </c>
      <c r="BK623" s="538"/>
      <c r="BL623" s="259"/>
      <c r="BM623" s="259"/>
      <c r="BN623" s="258"/>
      <c r="BO623" s="259"/>
      <c r="BP623" s="258"/>
      <c r="BQ623" s="258"/>
      <c r="BR623" s="258"/>
      <c r="BS623" s="263"/>
      <c r="BT623" s="263"/>
      <c r="BU623" s="263"/>
      <c r="BV623" s="263"/>
      <c r="BW623" s="263"/>
      <c r="BX623" s="538"/>
      <c r="BY623" s="263"/>
      <c r="BZ623" s="263"/>
      <c r="CA623" s="263"/>
      <c r="CB623" s="263"/>
      <c r="CC623" s="263"/>
      <c r="CD623" s="263"/>
      <c r="CE623" s="263"/>
      <c r="CF623" s="263"/>
      <c r="CG623" s="263"/>
      <c r="CH623" s="263"/>
      <c r="CI623" s="263"/>
      <c r="CJ623" s="263"/>
      <c r="CK623" s="263"/>
      <c r="CL623" s="263"/>
      <c r="CM623" s="265"/>
      <c r="CN623" s="538"/>
      <c r="CO623" s="577" t="str">
        <f t="shared" si="93"/>
        <v xml:space="preserve"> </v>
      </c>
      <c r="CP623" s="577" t="str">
        <f t="shared" si="97"/>
        <v xml:space="preserve"> </v>
      </c>
      <c r="CQ623" s="577" t="str">
        <f t="shared" si="98"/>
        <v xml:space="preserve"> </v>
      </c>
      <c r="CR623" s="577" t="str">
        <f t="shared" si="99"/>
        <v xml:space="preserve"> </v>
      </c>
      <c r="CS623" s="102"/>
      <c r="CT623" s="530"/>
    </row>
    <row r="624" spans="1:98" s="107" customFormat="1" ht="12.75" x14ac:dyDescent="0.25">
      <c r="A624" s="380"/>
      <c r="B624" s="169">
        <f>'Données démographiques'!B623</f>
        <v>0</v>
      </c>
      <c r="C624" s="169">
        <f>'Données démographiques'!C623</f>
        <v>0</v>
      </c>
      <c r="D624" s="170">
        <f>'Données démographiques'!D623</f>
        <v>0</v>
      </c>
      <c r="E624" s="170">
        <f>'Données démographiques'!E623</f>
        <v>0</v>
      </c>
      <c r="F624" s="170">
        <f>'Données démographiques'!F623</f>
        <v>0</v>
      </c>
      <c r="G624" s="102"/>
      <c r="H624" s="273"/>
      <c r="I624" s="274"/>
      <c r="J624" s="274"/>
      <c r="K624" s="273"/>
      <c r="L624" s="257"/>
      <c r="M624" s="274"/>
      <c r="N624" s="273"/>
      <c r="O624" s="257"/>
      <c r="P624" s="278"/>
      <c r="Q624" s="278"/>
      <c r="R624" s="278"/>
      <c r="S624" s="278"/>
      <c r="T624" s="278"/>
      <c r="U624" s="537"/>
      <c r="V624" s="273"/>
      <c r="W624" s="255"/>
      <c r="X624" s="255"/>
      <c r="Y624" s="102"/>
      <c r="Z624" s="273"/>
      <c r="AA624" s="172"/>
      <c r="AB624" s="172"/>
      <c r="AC624" s="102"/>
      <c r="AD624" s="257"/>
      <c r="AE624" s="257"/>
      <c r="AF624" s="273"/>
      <c r="AG624" s="257"/>
      <c r="AH624" s="273"/>
      <c r="AI624" s="273"/>
      <c r="AJ624" s="273"/>
      <c r="AK624" s="262"/>
      <c r="AL624" s="262"/>
      <c r="AM624" s="262"/>
      <c r="AN624" s="262"/>
      <c r="AO624" s="262"/>
      <c r="AP624" s="538"/>
      <c r="AQ624" s="262"/>
      <c r="AR624" s="262"/>
      <c r="AS624" s="262"/>
      <c r="AT624" s="262"/>
      <c r="AU624" s="262"/>
      <c r="AV624" s="262"/>
      <c r="AW624" s="262"/>
      <c r="AX624" s="262"/>
      <c r="AY624" s="262"/>
      <c r="AZ624" s="262"/>
      <c r="BA624" s="262"/>
      <c r="BB624" s="262"/>
      <c r="BC624" s="262"/>
      <c r="BD624" s="262"/>
      <c r="BE624" s="264"/>
      <c r="BF624" s="538"/>
      <c r="BG624" s="576" t="str">
        <f t="shared" si="92"/>
        <v xml:space="preserve"> </v>
      </c>
      <c r="BH624" s="576" t="str">
        <f t="shared" si="94"/>
        <v xml:space="preserve"> </v>
      </c>
      <c r="BI624" s="576" t="str">
        <f t="shared" si="95"/>
        <v xml:space="preserve"> </v>
      </c>
      <c r="BJ624" s="576" t="str">
        <f t="shared" si="96"/>
        <v xml:space="preserve"> </v>
      </c>
      <c r="BK624" s="538"/>
      <c r="BL624" s="257"/>
      <c r="BM624" s="257"/>
      <c r="BN624" s="273"/>
      <c r="BO624" s="257"/>
      <c r="BP624" s="273"/>
      <c r="BQ624" s="273"/>
      <c r="BR624" s="273"/>
      <c r="BS624" s="262"/>
      <c r="BT624" s="262"/>
      <c r="BU624" s="262"/>
      <c r="BV624" s="262"/>
      <c r="BW624" s="262"/>
      <c r="BX624" s="538"/>
      <c r="BY624" s="262"/>
      <c r="BZ624" s="262"/>
      <c r="CA624" s="262"/>
      <c r="CB624" s="262"/>
      <c r="CC624" s="262"/>
      <c r="CD624" s="262"/>
      <c r="CE624" s="262"/>
      <c r="CF624" s="262"/>
      <c r="CG624" s="262"/>
      <c r="CH624" s="262"/>
      <c r="CI624" s="262"/>
      <c r="CJ624" s="262"/>
      <c r="CK624" s="262"/>
      <c r="CL624" s="262"/>
      <c r="CM624" s="264"/>
      <c r="CN624" s="538"/>
      <c r="CO624" s="576" t="str">
        <f t="shared" si="93"/>
        <v xml:space="preserve"> </v>
      </c>
      <c r="CP624" s="576" t="str">
        <f t="shared" si="97"/>
        <v xml:space="preserve"> </v>
      </c>
      <c r="CQ624" s="576" t="str">
        <f t="shared" si="98"/>
        <v xml:space="preserve"> </v>
      </c>
      <c r="CR624" s="576" t="str">
        <f t="shared" si="99"/>
        <v xml:space="preserve"> </v>
      </c>
      <c r="CS624" s="102"/>
      <c r="CT624" s="271"/>
    </row>
    <row r="625" spans="1:98" s="107" customFormat="1" ht="12.75" x14ac:dyDescent="0.25">
      <c r="A625" s="380"/>
      <c r="B625" s="376">
        <f>'Données démographiques'!B624</f>
        <v>0</v>
      </c>
      <c r="C625" s="376">
        <f>'Données démographiques'!C624</f>
        <v>0</v>
      </c>
      <c r="D625" s="377">
        <f>'Données démographiques'!D624</f>
        <v>0</v>
      </c>
      <c r="E625" s="377">
        <f>'Données démographiques'!E624</f>
        <v>0</v>
      </c>
      <c r="F625" s="377">
        <f>'Données démographiques'!F624</f>
        <v>0</v>
      </c>
      <c r="G625" s="102"/>
      <c r="H625" s="258"/>
      <c r="I625" s="493"/>
      <c r="J625" s="493"/>
      <c r="K625" s="258"/>
      <c r="L625" s="259"/>
      <c r="M625" s="493"/>
      <c r="N625" s="258"/>
      <c r="O625" s="259"/>
      <c r="P625" s="260"/>
      <c r="Q625" s="260"/>
      <c r="R625" s="260"/>
      <c r="S625" s="260"/>
      <c r="T625" s="260"/>
      <c r="U625" s="539"/>
      <c r="V625" s="258"/>
      <c r="W625" s="430"/>
      <c r="X625" s="430"/>
      <c r="Y625" s="102"/>
      <c r="Z625" s="258"/>
      <c r="AA625" s="431"/>
      <c r="AB625" s="431"/>
      <c r="AC625" s="102"/>
      <c r="AD625" s="259"/>
      <c r="AE625" s="259"/>
      <c r="AF625" s="258"/>
      <c r="AG625" s="259"/>
      <c r="AH625" s="258"/>
      <c r="AI625" s="258"/>
      <c r="AJ625" s="258"/>
      <c r="AK625" s="263"/>
      <c r="AL625" s="263"/>
      <c r="AM625" s="263"/>
      <c r="AN625" s="263"/>
      <c r="AO625" s="263"/>
      <c r="AP625" s="538"/>
      <c r="AQ625" s="263"/>
      <c r="AR625" s="263"/>
      <c r="AS625" s="263"/>
      <c r="AT625" s="263"/>
      <c r="AU625" s="263"/>
      <c r="AV625" s="263"/>
      <c r="AW625" s="263"/>
      <c r="AX625" s="263"/>
      <c r="AY625" s="263"/>
      <c r="AZ625" s="263"/>
      <c r="BA625" s="263"/>
      <c r="BB625" s="263"/>
      <c r="BC625" s="263"/>
      <c r="BD625" s="263"/>
      <c r="BE625" s="265"/>
      <c r="BF625" s="538"/>
      <c r="BG625" s="577" t="str">
        <f t="shared" si="92"/>
        <v xml:space="preserve"> </v>
      </c>
      <c r="BH625" s="577" t="str">
        <f t="shared" si="94"/>
        <v xml:space="preserve"> </v>
      </c>
      <c r="BI625" s="577" t="str">
        <f t="shared" si="95"/>
        <v xml:space="preserve"> </v>
      </c>
      <c r="BJ625" s="577" t="str">
        <f t="shared" si="96"/>
        <v xml:space="preserve"> </v>
      </c>
      <c r="BK625" s="538"/>
      <c r="BL625" s="259"/>
      <c r="BM625" s="259"/>
      <c r="BN625" s="258"/>
      <c r="BO625" s="259"/>
      <c r="BP625" s="258"/>
      <c r="BQ625" s="258"/>
      <c r="BR625" s="258"/>
      <c r="BS625" s="263"/>
      <c r="BT625" s="263"/>
      <c r="BU625" s="263"/>
      <c r="BV625" s="263"/>
      <c r="BW625" s="263"/>
      <c r="BX625" s="538"/>
      <c r="BY625" s="263"/>
      <c r="BZ625" s="263"/>
      <c r="CA625" s="263"/>
      <c r="CB625" s="263"/>
      <c r="CC625" s="263"/>
      <c r="CD625" s="263"/>
      <c r="CE625" s="263"/>
      <c r="CF625" s="263"/>
      <c r="CG625" s="263"/>
      <c r="CH625" s="263"/>
      <c r="CI625" s="263"/>
      <c r="CJ625" s="263"/>
      <c r="CK625" s="263"/>
      <c r="CL625" s="263"/>
      <c r="CM625" s="265"/>
      <c r="CN625" s="538"/>
      <c r="CO625" s="577" t="str">
        <f t="shared" si="93"/>
        <v xml:space="preserve"> </v>
      </c>
      <c r="CP625" s="577" t="str">
        <f t="shared" si="97"/>
        <v xml:space="preserve"> </v>
      </c>
      <c r="CQ625" s="577" t="str">
        <f t="shared" si="98"/>
        <v xml:space="preserve"> </v>
      </c>
      <c r="CR625" s="577" t="str">
        <f t="shared" si="99"/>
        <v xml:space="preserve"> </v>
      </c>
      <c r="CS625" s="102"/>
      <c r="CT625" s="530"/>
    </row>
    <row r="626" spans="1:98" s="107" customFormat="1" ht="12.75" x14ac:dyDescent="0.25">
      <c r="A626" s="380"/>
      <c r="B626" s="169">
        <f>'Données démographiques'!B625</f>
        <v>0</v>
      </c>
      <c r="C626" s="169">
        <f>'Données démographiques'!C625</f>
        <v>0</v>
      </c>
      <c r="D626" s="170">
        <f>'Données démographiques'!D625</f>
        <v>0</v>
      </c>
      <c r="E626" s="170">
        <f>'Données démographiques'!E625</f>
        <v>0</v>
      </c>
      <c r="F626" s="170">
        <f>'Données démographiques'!F625</f>
        <v>0</v>
      </c>
      <c r="G626" s="102"/>
      <c r="H626" s="273"/>
      <c r="I626" s="274"/>
      <c r="J626" s="274"/>
      <c r="K626" s="273"/>
      <c r="L626" s="257"/>
      <c r="M626" s="274"/>
      <c r="N626" s="273"/>
      <c r="O626" s="257"/>
      <c r="P626" s="278"/>
      <c r="Q626" s="278"/>
      <c r="R626" s="278"/>
      <c r="S626" s="278"/>
      <c r="T626" s="278"/>
      <c r="U626" s="537"/>
      <c r="V626" s="273"/>
      <c r="W626" s="255"/>
      <c r="X626" s="255"/>
      <c r="Y626" s="102"/>
      <c r="Z626" s="273"/>
      <c r="AA626" s="172"/>
      <c r="AB626" s="172"/>
      <c r="AC626" s="102"/>
      <c r="AD626" s="257"/>
      <c r="AE626" s="257"/>
      <c r="AF626" s="273"/>
      <c r="AG626" s="257"/>
      <c r="AH626" s="273"/>
      <c r="AI626" s="273"/>
      <c r="AJ626" s="273"/>
      <c r="AK626" s="262"/>
      <c r="AL626" s="262"/>
      <c r="AM626" s="262"/>
      <c r="AN626" s="262"/>
      <c r="AO626" s="262"/>
      <c r="AP626" s="538"/>
      <c r="AQ626" s="262"/>
      <c r="AR626" s="262"/>
      <c r="AS626" s="262"/>
      <c r="AT626" s="262"/>
      <c r="AU626" s="262"/>
      <c r="AV626" s="262"/>
      <c r="AW626" s="262"/>
      <c r="AX626" s="262"/>
      <c r="AY626" s="262"/>
      <c r="AZ626" s="262"/>
      <c r="BA626" s="262"/>
      <c r="BB626" s="262"/>
      <c r="BC626" s="262"/>
      <c r="BD626" s="262"/>
      <c r="BE626" s="264"/>
      <c r="BF626" s="538"/>
      <c r="BG626" s="576" t="str">
        <f t="shared" si="92"/>
        <v xml:space="preserve"> </v>
      </c>
      <c r="BH626" s="576" t="str">
        <f t="shared" si="94"/>
        <v xml:space="preserve"> </v>
      </c>
      <c r="BI626" s="576" t="str">
        <f t="shared" si="95"/>
        <v xml:space="preserve"> </v>
      </c>
      <c r="BJ626" s="576" t="str">
        <f t="shared" si="96"/>
        <v xml:space="preserve"> </v>
      </c>
      <c r="BK626" s="538"/>
      <c r="BL626" s="257"/>
      <c r="BM626" s="257"/>
      <c r="BN626" s="273"/>
      <c r="BO626" s="257"/>
      <c r="BP626" s="273"/>
      <c r="BQ626" s="273"/>
      <c r="BR626" s="273"/>
      <c r="BS626" s="262"/>
      <c r="BT626" s="262"/>
      <c r="BU626" s="262"/>
      <c r="BV626" s="262"/>
      <c r="BW626" s="262"/>
      <c r="BX626" s="538"/>
      <c r="BY626" s="262"/>
      <c r="BZ626" s="262"/>
      <c r="CA626" s="262"/>
      <c r="CB626" s="262"/>
      <c r="CC626" s="262"/>
      <c r="CD626" s="262"/>
      <c r="CE626" s="262"/>
      <c r="CF626" s="262"/>
      <c r="CG626" s="262"/>
      <c r="CH626" s="262"/>
      <c r="CI626" s="262"/>
      <c r="CJ626" s="262"/>
      <c r="CK626" s="262"/>
      <c r="CL626" s="262"/>
      <c r="CM626" s="264"/>
      <c r="CN626" s="538"/>
      <c r="CO626" s="576" t="str">
        <f t="shared" si="93"/>
        <v xml:space="preserve"> </v>
      </c>
      <c r="CP626" s="576" t="str">
        <f t="shared" si="97"/>
        <v xml:space="preserve"> </v>
      </c>
      <c r="CQ626" s="576" t="str">
        <f t="shared" si="98"/>
        <v xml:space="preserve"> </v>
      </c>
      <c r="CR626" s="576" t="str">
        <f t="shared" si="99"/>
        <v xml:space="preserve"> </v>
      </c>
      <c r="CS626" s="102"/>
      <c r="CT626" s="271"/>
    </row>
    <row r="627" spans="1:98" s="107" customFormat="1" ht="12.75" x14ac:dyDescent="0.25">
      <c r="A627" s="380"/>
      <c r="B627" s="376">
        <f>'Données démographiques'!B626</f>
        <v>0</v>
      </c>
      <c r="C627" s="376">
        <f>'Données démographiques'!C626</f>
        <v>0</v>
      </c>
      <c r="D627" s="377">
        <f>'Données démographiques'!D626</f>
        <v>0</v>
      </c>
      <c r="E627" s="377">
        <f>'Données démographiques'!E626</f>
        <v>0</v>
      </c>
      <c r="F627" s="377">
        <f>'Données démographiques'!F626</f>
        <v>0</v>
      </c>
      <c r="G627" s="102"/>
      <c r="H627" s="258"/>
      <c r="I627" s="493"/>
      <c r="J627" s="493"/>
      <c r="K627" s="258"/>
      <c r="L627" s="259"/>
      <c r="M627" s="493"/>
      <c r="N627" s="258"/>
      <c r="O627" s="259"/>
      <c r="P627" s="260"/>
      <c r="Q627" s="260"/>
      <c r="R627" s="260"/>
      <c r="S627" s="260"/>
      <c r="T627" s="260"/>
      <c r="U627" s="539"/>
      <c r="V627" s="258"/>
      <c r="W627" s="430"/>
      <c r="X627" s="430"/>
      <c r="Y627" s="102"/>
      <c r="Z627" s="258"/>
      <c r="AA627" s="431"/>
      <c r="AB627" s="431"/>
      <c r="AC627" s="102"/>
      <c r="AD627" s="259"/>
      <c r="AE627" s="259"/>
      <c r="AF627" s="258"/>
      <c r="AG627" s="259"/>
      <c r="AH627" s="258"/>
      <c r="AI627" s="258"/>
      <c r="AJ627" s="258"/>
      <c r="AK627" s="263"/>
      <c r="AL627" s="263"/>
      <c r="AM627" s="263"/>
      <c r="AN627" s="263"/>
      <c r="AO627" s="263"/>
      <c r="AP627" s="538"/>
      <c r="AQ627" s="263"/>
      <c r="AR627" s="263"/>
      <c r="AS627" s="263"/>
      <c r="AT627" s="263"/>
      <c r="AU627" s="263"/>
      <c r="AV627" s="263"/>
      <c r="AW627" s="263"/>
      <c r="AX627" s="263"/>
      <c r="AY627" s="263"/>
      <c r="AZ627" s="263"/>
      <c r="BA627" s="263"/>
      <c r="BB627" s="263"/>
      <c r="BC627" s="263"/>
      <c r="BD627" s="263"/>
      <c r="BE627" s="265"/>
      <c r="BF627" s="538"/>
      <c r="BG627" s="577" t="str">
        <f t="shared" si="92"/>
        <v xml:space="preserve"> </v>
      </c>
      <c r="BH627" s="577" t="str">
        <f t="shared" si="94"/>
        <v xml:space="preserve"> </v>
      </c>
      <c r="BI627" s="577" t="str">
        <f t="shared" si="95"/>
        <v xml:space="preserve"> </v>
      </c>
      <c r="BJ627" s="577" t="str">
        <f t="shared" si="96"/>
        <v xml:space="preserve"> </v>
      </c>
      <c r="BK627" s="538"/>
      <c r="BL627" s="259"/>
      <c r="BM627" s="259"/>
      <c r="BN627" s="258"/>
      <c r="BO627" s="259"/>
      <c r="BP627" s="258"/>
      <c r="BQ627" s="258"/>
      <c r="BR627" s="258"/>
      <c r="BS627" s="263"/>
      <c r="BT627" s="263"/>
      <c r="BU627" s="263"/>
      <c r="BV627" s="263"/>
      <c r="BW627" s="263"/>
      <c r="BX627" s="538"/>
      <c r="BY627" s="263"/>
      <c r="BZ627" s="263"/>
      <c r="CA627" s="263"/>
      <c r="CB627" s="263"/>
      <c r="CC627" s="263"/>
      <c r="CD627" s="263"/>
      <c r="CE627" s="263"/>
      <c r="CF627" s="263"/>
      <c r="CG627" s="263"/>
      <c r="CH627" s="263"/>
      <c r="CI627" s="263"/>
      <c r="CJ627" s="263"/>
      <c r="CK627" s="263"/>
      <c r="CL627" s="263"/>
      <c r="CM627" s="265"/>
      <c r="CN627" s="538"/>
      <c r="CO627" s="577" t="str">
        <f t="shared" si="93"/>
        <v xml:space="preserve"> </v>
      </c>
      <c r="CP627" s="577" t="str">
        <f t="shared" si="97"/>
        <v xml:space="preserve"> </v>
      </c>
      <c r="CQ627" s="577" t="str">
        <f t="shared" si="98"/>
        <v xml:space="preserve"> </v>
      </c>
      <c r="CR627" s="577" t="str">
        <f t="shared" si="99"/>
        <v xml:space="preserve"> </v>
      </c>
      <c r="CS627" s="102"/>
      <c r="CT627" s="530"/>
    </row>
    <row r="628" spans="1:98" s="107" customFormat="1" ht="12.75" x14ac:dyDescent="0.25">
      <c r="A628" s="380"/>
      <c r="B628" s="169">
        <f>'Données démographiques'!B627</f>
        <v>0</v>
      </c>
      <c r="C628" s="169">
        <f>'Données démographiques'!C627</f>
        <v>0</v>
      </c>
      <c r="D628" s="170">
        <f>'Données démographiques'!D627</f>
        <v>0</v>
      </c>
      <c r="E628" s="170">
        <f>'Données démographiques'!E627</f>
        <v>0</v>
      </c>
      <c r="F628" s="170">
        <f>'Données démographiques'!F627</f>
        <v>0</v>
      </c>
      <c r="G628" s="102"/>
      <c r="H628" s="273"/>
      <c r="I628" s="274"/>
      <c r="J628" s="274"/>
      <c r="K628" s="273"/>
      <c r="L628" s="257"/>
      <c r="M628" s="274"/>
      <c r="N628" s="273"/>
      <c r="O628" s="257"/>
      <c r="P628" s="278"/>
      <c r="Q628" s="278"/>
      <c r="R628" s="278"/>
      <c r="S628" s="278"/>
      <c r="T628" s="278"/>
      <c r="U628" s="537"/>
      <c r="V628" s="273"/>
      <c r="W628" s="255"/>
      <c r="X628" s="255"/>
      <c r="Y628" s="102"/>
      <c r="Z628" s="273"/>
      <c r="AA628" s="172"/>
      <c r="AB628" s="172"/>
      <c r="AC628" s="102"/>
      <c r="AD628" s="257"/>
      <c r="AE628" s="257"/>
      <c r="AF628" s="273"/>
      <c r="AG628" s="257"/>
      <c r="AH628" s="273"/>
      <c r="AI628" s="273"/>
      <c r="AJ628" s="273"/>
      <c r="AK628" s="262"/>
      <c r="AL628" s="262"/>
      <c r="AM628" s="262"/>
      <c r="AN628" s="262"/>
      <c r="AO628" s="262"/>
      <c r="AP628" s="538"/>
      <c r="AQ628" s="262"/>
      <c r="AR628" s="262"/>
      <c r="AS628" s="262"/>
      <c r="AT628" s="262"/>
      <c r="AU628" s="262"/>
      <c r="AV628" s="262"/>
      <c r="AW628" s="262"/>
      <c r="AX628" s="262"/>
      <c r="AY628" s="262"/>
      <c r="AZ628" s="262"/>
      <c r="BA628" s="262"/>
      <c r="BB628" s="262"/>
      <c r="BC628" s="262"/>
      <c r="BD628" s="262"/>
      <c r="BE628" s="264"/>
      <c r="BF628" s="538"/>
      <c r="BG628" s="576" t="str">
        <f t="shared" si="92"/>
        <v xml:space="preserve"> </v>
      </c>
      <c r="BH628" s="576" t="str">
        <f t="shared" si="94"/>
        <v xml:space="preserve"> </v>
      </c>
      <c r="BI628" s="576" t="str">
        <f t="shared" si="95"/>
        <v xml:space="preserve"> </v>
      </c>
      <c r="BJ628" s="576" t="str">
        <f t="shared" si="96"/>
        <v xml:space="preserve"> </v>
      </c>
      <c r="BK628" s="538"/>
      <c r="BL628" s="257"/>
      <c r="BM628" s="257"/>
      <c r="BN628" s="273"/>
      <c r="BO628" s="257"/>
      <c r="BP628" s="273"/>
      <c r="BQ628" s="273"/>
      <c r="BR628" s="273"/>
      <c r="BS628" s="262"/>
      <c r="BT628" s="262"/>
      <c r="BU628" s="262"/>
      <c r="BV628" s="262"/>
      <c r="BW628" s="262"/>
      <c r="BX628" s="538"/>
      <c r="BY628" s="262"/>
      <c r="BZ628" s="262"/>
      <c r="CA628" s="262"/>
      <c r="CB628" s="262"/>
      <c r="CC628" s="262"/>
      <c r="CD628" s="262"/>
      <c r="CE628" s="262"/>
      <c r="CF628" s="262"/>
      <c r="CG628" s="262"/>
      <c r="CH628" s="262"/>
      <c r="CI628" s="262"/>
      <c r="CJ628" s="262"/>
      <c r="CK628" s="262"/>
      <c r="CL628" s="262"/>
      <c r="CM628" s="264"/>
      <c r="CN628" s="538"/>
      <c r="CO628" s="576" t="str">
        <f t="shared" si="93"/>
        <v xml:space="preserve"> </v>
      </c>
      <c r="CP628" s="576" t="str">
        <f t="shared" si="97"/>
        <v xml:space="preserve"> </v>
      </c>
      <c r="CQ628" s="576" t="str">
        <f t="shared" si="98"/>
        <v xml:space="preserve"> </v>
      </c>
      <c r="CR628" s="576" t="str">
        <f t="shared" si="99"/>
        <v xml:space="preserve"> </v>
      </c>
      <c r="CS628" s="102"/>
      <c r="CT628" s="271"/>
    </row>
    <row r="629" spans="1:98" s="107" customFormat="1" ht="12.75" x14ac:dyDescent="0.25">
      <c r="A629" s="380"/>
      <c r="B629" s="376">
        <f>'Données démographiques'!B628</f>
        <v>0</v>
      </c>
      <c r="C629" s="376">
        <f>'Données démographiques'!C628</f>
        <v>0</v>
      </c>
      <c r="D629" s="377">
        <f>'Données démographiques'!D628</f>
        <v>0</v>
      </c>
      <c r="E629" s="377">
        <f>'Données démographiques'!E628</f>
        <v>0</v>
      </c>
      <c r="F629" s="377">
        <f>'Données démographiques'!F628</f>
        <v>0</v>
      </c>
      <c r="G629" s="102"/>
      <c r="H629" s="258"/>
      <c r="I629" s="493"/>
      <c r="J629" s="493"/>
      <c r="K629" s="258"/>
      <c r="L629" s="259"/>
      <c r="M629" s="493"/>
      <c r="N629" s="258"/>
      <c r="O629" s="259"/>
      <c r="P629" s="260"/>
      <c r="Q629" s="260"/>
      <c r="R629" s="260"/>
      <c r="S629" s="260"/>
      <c r="T629" s="260"/>
      <c r="U629" s="539"/>
      <c r="V629" s="258"/>
      <c r="W629" s="430"/>
      <c r="X629" s="430"/>
      <c r="Y629" s="102"/>
      <c r="Z629" s="258"/>
      <c r="AA629" s="431"/>
      <c r="AB629" s="431"/>
      <c r="AC629" s="102"/>
      <c r="AD629" s="259"/>
      <c r="AE629" s="259"/>
      <c r="AF629" s="258"/>
      <c r="AG629" s="259"/>
      <c r="AH629" s="258"/>
      <c r="AI629" s="258"/>
      <c r="AJ629" s="258"/>
      <c r="AK629" s="263"/>
      <c r="AL629" s="263"/>
      <c r="AM629" s="263"/>
      <c r="AN629" s="263"/>
      <c r="AO629" s="263"/>
      <c r="AP629" s="538"/>
      <c r="AQ629" s="263"/>
      <c r="AR629" s="263"/>
      <c r="AS629" s="263"/>
      <c r="AT629" s="263"/>
      <c r="AU629" s="263"/>
      <c r="AV629" s="263"/>
      <c r="AW629" s="263"/>
      <c r="AX629" s="263"/>
      <c r="AY629" s="263"/>
      <c r="AZ629" s="263"/>
      <c r="BA629" s="263"/>
      <c r="BB629" s="263"/>
      <c r="BC629" s="263"/>
      <c r="BD629" s="263"/>
      <c r="BE629" s="265"/>
      <c r="BF629" s="538"/>
      <c r="BG629" s="577" t="str">
        <f t="shared" si="92"/>
        <v xml:space="preserve"> </v>
      </c>
      <c r="BH629" s="577" t="str">
        <f t="shared" si="94"/>
        <v xml:space="preserve"> </v>
      </c>
      <c r="BI629" s="577" t="str">
        <f t="shared" si="95"/>
        <v xml:space="preserve"> </v>
      </c>
      <c r="BJ629" s="577" t="str">
        <f t="shared" si="96"/>
        <v xml:space="preserve"> </v>
      </c>
      <c r="BK629" s="538"/>
      <c r="BL629" s="259"/>
      <c r="BM629" s="259"/>
      <c r="BN629" s="258"/>
      <c r="BO629" s="259"/>
      <c r="BP629" s="258"/>
      <c r="BQ629" s="258"/>
      <c r="BR629" s="258"/>
      <c r="BS629" s="263"/>
      <c r="BT629" s="263"/>
      <c r="BU629" s="263"/>
      <c r="BV629" s="263"/>
      <c r="BW629" s="263"/>
      <c r="BX629" s="538"/>
      <c r="BY629" s="263"/>
      <c r="BZ629" s="263"/>
      <c r="CA629" s="263"/>
      <c r="CB629" s="263"/>
      <c r="CC629" s="263"/>
      <c r="CD629" s="263"/>
      <c r="CE629" s="263"/>
      <c r="CF629" s="263"/>
      <c r="CG629" s="263"/>
      <c r="CH629" s="263"/>
      <c r="CI629" s="263"/>
      <c r="CJ629" s="263"/>
      <c r="CK629" s="263"/>
      <c r="CL629" s="263"/>
      <c r="CM629" s="265"/>
      <c r="CN629" s="538"/>
      <c r="CO629" s="577" t="str">
        <f t="shared" si="93"/>
        <v xml:space="preserve"> </v>
      </c>
      <c r="CP629" s="577" t="str">
        <f t="shared" si="97"/>
        <v xml:space="preserve"> </v>
      </c>
      <c r="CQ629" s="577" t="str">
        <f t="shared" si="98"/>
        <v xml:space="preserve"> </v>
      </c>
      <c r="CR629" s="577" t="str">
        <f t="shared" si="99"/>
        <v xml:space="preserve"> </v>
      </c>
      <c r="CS629" s="102"/>
      <c r="CT629" s="530"/>
    </row>
    <row r="630" spans="1:98" s="107" customFormat="1" ht="12.75" x14ac:dyDescent="0.25">
      <c r="A630" s="380"/>
      <c r="B630" s="169">
        <f>'Données démographiques'!B629</f>
        <v>0</v>
      </c>
      <c r="C630" s="169">
        <f>'Données démographiques'!C629</f>
        <v>0</v>
      </c>
      <c r="D630" s="170">
        <f>'Données démographiques'!D629</f>
        <v>0</v>
      </c>
      <c r="E630" s="170">
        <f>'Données démographiques'!E629</f>
        <v>0</v>
      </c>
      <c r="F630" s="170">
        <f>'Données démographiques'!F629</f>
        <v>0</v>
      </c>
      <c r="G630" s="102"/>
      <c r="H630" s="273"/>
      <c r="I630" s="274"/>
      <c r="J630" s="274"/>
      <c r="K630" s="273"/>
      <c r="L630" s="257"/>
      <c r="M630" s="274"/>
      <c r="N630" s="273"/>
      <c r="O630" s="257"/>
      <c r="P630" s="278"/>
      <c r="Q630" s="278"/>
      <c r="R630" s="278"/>
      <c r="S630" s="278"/>
      <c r="T630" s="278"/>
      <c r="U630" s="537"/>
      <c r="V630" s="273"/>
      <c r="W630" s="255"/>
      <c r="X630" s="255"/>
      <c r="Y630" s="102"/>
      <c r="Z630" s="273"/>
      <c r="AA630" s="172"/>
      <c r="AB630" s="172"/>
      <c r="AC630" s="102"/>
      <c r="AD630" s="257"/>
      <c r="AE630" s="257"/>
      <c r="AF630" s="273"/>
      <c r="AG630" s="257"/>
      <c r="AH630" s="273"/>
      <c r="AI630" s="273"/>
      <c r="AJ630" s="273"/>
      <c r="AK630" s="262"/>
      <c r="AL630" s="262"/>
      <c r="AM630" s="262"/>
      <c r="AN630" s="262"/>
      <c r="AO630" s="262"/>
      <c r="AP630" s="538"/>
      <c r="AQ630" s="262"/>
      <c r="AR630" s="262"/>
      <c r="AS630" s="262"/>
      <c r="AT630" s="262"/>
      <c r="AU630" s="262"/>
      <c r="AV630" s="262"/>
      <c r="AW630" s="262"/>
      <c r="AX630" s="262"/>
      <c r="AY630" s="262"/>
      <c r="AZ630" s="262"/>
      <c r="BA630" s="262"/>
      <c r="BB630" s="262"/>
      <c r="BC630" s="262"/>
      <c r="BD630" s="262"/>
      <c r="BE630" s="264"/>
      <c r="BF630" s="538"/>
      <c r="BG630" s="576" t="str">
        <f t="shared" si="92"/>
        <v xml:space="preserve"> </v>
      </c>
      <c r="BH630" s="576" t="str">
        <f t="shared" si="94"/>
        <v xml:space="preserve"> </v>
      </c>
      <c r="BI630" s="576" t="str">
        <f t="shared" si="95"/>
        <v xml:space="preserve"> </v>
      </c>
      <c r="BJ630" s="576" t="str">
        <f t="shared" si="96"/>
        <v xml:space="preserve"> </v>
      </c>
      <c r="BK630" s="538"/>
      <c r="BL630" s="257"/>
      <c r="BM630" s="257"/>
      <c r="BN630" s="273"/>
      <c r="BO630" s="257"/>
      <c r="BP630" s="273"/>
      <c r="BQ630" s="273"/>
      <c r="BR630" s="273"/>
      <c r="BS630" s="262"/>
      <c r="BT630" s="262"/>
      <c r="BU630" s="262"/>
      <c r="BV630" s="262"/>
      <c r="BW630" s="262"/>
      <c r="BX630" s="538"/>
      <c r="BY630" s="262"/>
      <c r="BZ630" s="262"/>
      <c r="CA630" s="262"/>
      <c r="CB630" s="262"/>
      <c r="CC630" s="262"/>
      <c r="CD630" s="262"/>
      <c r="CE630" s="262"/>
      <c r="CF630" s="262"/>
      <c r="CG630" s="262"/>
      <c r="CH630" s="262"/>
      <c r="CI630" s="262"/>
      <c r="CJ630" s="262"/>
      <c r="CK630" s="262"/>
      <c r="CL630" s="262"/>
      <c r="CM630" s="264"/>
      <c r="CN630" s="538"/>
      <c r="CO630" s="576" t="str">
        <f t="shared" si="93"/>
        <v xml:space="preserve"> </v>
      </c>
      <c r="CP630" s="576" t="str">
        <f t="shared" si="97"/>
        <v xml:space="preserve"> </v>
      </c>
      <c r="CQ630" s="576" t="str">
        <f t="shared" si="98"/>
        <v xml:space="preserve"> </v>
      </c>
      <c r="CR630" s="576" t="str">
        <f t="shared" si="99"/>
        <v xml:space="preserve"> </v>
      </c>
      <c r="CS630" s="102"/>
      <c r="CT630" s="271"/>
    </row>
    <row r="631" spans="1:98" s="107" customFormat="1" ht="12.75" x14ac:dyDescent="0.25">
      <c r="A631" s="380"/>
      <c r="B631" s="376">
        <f>'Données démographiques'!B630</f>
        <v>0</v>
      </c>
      <c r="C631" s="376">
        <f>'Données démographiques'!C630</f>
        <v>0</v>
      </c>
      <c r="D631" s="377">
        <f>'Données démographiques'!D630</f>
        <v>0</v>
      </c>
      <c r="E631" s="377">
        <f>'Données démographiques'!E630</f>
        <v>0</v>
      </c>
      <c r="F631" s="377">
        <f>'Données démographiques'!F630</f>
        <v>0</v>
      </c>
      <c r="G631" s="102"/>
      <c r="H631" s="258"/>
      <c r="I631" s="493"/>
      <c r="J631" s="493"/>
      <c r="K631" s="258"/>
      <c r="L631" s="259"/>
      <c r="M631" s="493"/>
      <c r="N631" s="258"/>
      <c r="O631" s="259"/>
      <c r="P631" s="260"/>
      <c r="Q631" s="260"/>
      <c r="R631" s="260"/>
      <c r="S631" s="260"/>
      <c r="T631" s="260"/>
      <c r="U631" s="539"/>
      <c r="V631" s="258"/>
      <c r="W631" s="430"/>
      <c r="X631" s="430"/>
      <c r="Y631" s="102"/>
      <c r="Z631" s="258"/>
      <c r="AA631" s="431"/>
      <c r="AB631" s="431"/>
      <c r="AC631" s="102"/>
      <c r="AD631" s="259"/>
      <c r="AE631" s="259"/>
      <c r="AF631" s="258"/>
      <c r="AG631" s="259"/>
      <c r="AH631" s="258"/>
      <c r="AI631" s="258"/>
      <c r="AJ631" s="258"/>
      <c r="AK631" s="263"/>
      <c r="AL631" s="263"/>
      <c r="AM631" s="263"/>
      <c r="AN631" s="263"/>
      <c r="AO631" s="263"/>
      <c r="AP631" s="538"/>
      <c r="AQ631" s="263"/>
      <c r="AR631" s="263"/>
      <c r="AS631" s="263"/>
      <c r="AT631" s="263"/>
      <c r="AU631" s="263"/>
      <c r="AV631" s="263"/>
      <c r="AW631" s="263"/>
      <c r="AX631" s="263"/>
      <c r="AY631" s="263"/>
      <c r="AZ631" s="263"/>
      <c r="BA631" s="263"/>
      <c r="BB631" s="263"/>
      <c r="BC631" s="263"/>
      <c r="BD631" s="263"/>
      <c r="BE631" s="265"/>
      <c r="BF631" s="538"/>
      <c r="BG631" s="577" t="str">
        <f t="shared" si="92"/>
        <v xml:space="preserve"> </v>
      </c>
      <c r="BH631" s="577" t="str">
        <f t="shared" si="94"/>
        <v xml:space="preserve"> </v>
      </c>
      <c r="BI631" s="577" t="str">
        <f t="shared" si="95"/>
        <v xml:space="preserve"> </v>
      </c>
      <c r="BJ631" s="577" t="str">
        <f t="shared" si="96"/>
        <v xml:space="preserve"> </v>
      </c>
      <c r="BK631" s="538"/>
      <c r="BL631" s="259"/>
      <c r="BM631" s="259"/>
      <c r="BN631" s="258"/>
      <c r="BO631" s="259"/>
      <c r="BP631" s="258"/>
      <c r="BQ631" s="258"/>
      <c r="BR631" s="258"/>
      <c r="BS631" s="263"/>
      <c r="BT631" s="263"/>
      <c r="BU631" s="263"/>
      <c r="BV631" s="263"/>
      <c r="BW631" s="263"/>
      <c r="BX631" s="538"/>
      <c r="BY631" s="263"/>
      <c r="BZ631" s="263"/>
      <c r="CA631" s="263"/>
      <c r="CB631" s="263"/>
      <c r="CC631" s="263"/>
      <c r="CD631" s="263"/>
      <c r="CE631" s="263"/>
      <c r="CF631" s="263"/>
      <c r="CG631" s="263"/>
      <c r="CH631" s="263"/>
      <c r="CI631" s="263"/>
      <c r="CJ631" s="263"/>
      <c r="CK631" s="263"/>
      <c r="CL631" s="263"/>
      <c r="CM631" s="265"/>
      <c r="CN631" s="538"/>
      <c r="CO631" s="577" t="str">
        <f t="shared" si="93"/>
        <v xml:space="preserve"> </v>
      </c>
      <c r="CP631" s="577" t="str">
        <f t="shared" si="97"/>
        <v xml:space="preserve"> </v>
      </c>
      <c r="CQ631" s="577" t="str">
        <f t="shared" si="98"/>
        <v xml:space="preserve"> </v>
      </c>
      <c r="CR631" s="577" t="str">
        <f t="shared" si="99"/>
        <v xml:space="preserve"> </v>
      </c>
      <c r="CS631" s="102"/>
      <c r="CT631" s="530"/>
    </row>
    <row r="632" spans="1:98" s="107" customFormat="1" ht="12.75" x14ac:dyDescent="0.25">
      <c r="A632" s="380"/>
      <c r="B632" s="169">
        <f>'Données démographiques'!B631</f>
        <v>0</v>
      </c>
      <c r="C632" s="169">
        <f>'Données démographiques'!C631</f>
        <v>0</v>
      </c>
      <c r="D632" s="170">
        <f>'Données démographiques'!D631</f>
        <v>0</v>
      </c>
      <c r="E632" s="170">
        <f>'Données démographiques'!E631</f>
        <v>0</v>
      </c>
      <c r="F632" s="170">
        <f>'Données démographiques'!F631</f>
        <v>0</v>
      </c>
      <c r="G632" s="102"/>
      <c r="H632" s="273"/>
      <c r="I632" s="274"/>
      <c r="J632" s="274"/>
      <c r="K632" s="273"/>
      <c r="L632" s="257"/>
      <c r="M632" s="274"/>
      <c r="N632" s="273"/>
      <c r="O632" s="257"/>
      <c r="P632" s="278"/>
      <c r="Q632" s="278"/>
      <c r="R632" s="278"/>
      <c r="S632" s="278"/>
      <c r="T632" s="278"/>
      <c r="U632" s="537"/>
      <c r="V632" s="273"/>
      <c r="W632" s="255"/>
      <c r="X632" s="255"/>
      <c r="Y632" s="102"/>
      <c r="Z632" s="273"/>
      <c r="AA632" s="172"/>
      <c r="AB632" s="172"/>
      <c r="AC632" s="102"/>
      <c r="AD632" s="257"/>
      <c r="AE632" s="257"/>
      <c r="AF632" s="273"/>
      <c r="AG632" s="257"/>
      <c r="AH632" s="273"/>
      <c r="AI632" s="273"/>
      <c r="AJ632" s="273"/>
      <c r="AK632" s="262"/>
      <c r="AL632" s="262"/>
      <c r="AM632" s="262"/>
      <c r="AN632" s="262"/>
      <c r="AO632" s="262"/>
      <c r="AP632" s="538"/>
      <c r="AQ632" s="262"/>
      <c r="AR632" s="262"/>
      <c r="AS632" s="262"/>
      <c r="AT632" s="262"/>
      <c r="AU632" s="262"/>
      <c r="AV632" s="262"/>
      <c r="AW632" s="262"/>
      <c r="AX632" s="262"/>
      <c r="AY632" s="262"/>
      <c r="AZ632" s="262"/>
      <c r="BA632" s="262"/>
      <c r="BB632" s="262"/>
      <c r="BC632" s="262"/>
      <c r="BD632" s="262"/>
      <c r="BE632" s="264"/>
      <c r="BF632" s="538"/>
      <c r="BG632" s="576" t="str">
        <f t="shared" si="92"/>
        <v xml:space="preserve"> </v>
      </c>
      <c r="BH632" s="576" t="str">
        <f t="shared" si="94"/>
        <v xml:space="preserve"> </v>
      </c>
      <c r="BI632" s="576" t="str">
        <f t="shared" si="95"/>
        <v xml:space="preserve"> </v>
      </c>
      <c r="BJ632" s="576" t="str">
        <f t="shared" si="96"/>
        <v xml:space="preserve"> </v>
      </c>
      <c r="BK632" s="538"/>
      <c r="BL632" s="257"/>
      <c r="BM632" s="257"/>
      <c r="BN632" s="273"/>
      <c r="BO632" s="257"/>
      <c r="BP632" s="273"/>
      <c r="BQ632" s="273"/>
      <c r="BR632" s="273"/>
      <c r="BS632" s="262"/>
      <c r="BT632" s="262"/>
      <c r="BU632" s="262"/>
      <c r="BV632" s="262"/>
      <c r="BW632" s="262"/>
      <c r="BX632" s="538"/>
      <c r="BY632" s="262"/>
      <c r="BZ632" s="262"/>
      <c r="CA632" s="262"/>
      <c r="CB632" s="262"/>
      <c r="CC632" s="262"/>
      <c r="CD632" s="262"/>
      <c r="CE632" s="262"/>
      <c r="CF632" s="262"/>
      <c r="CG632" s="262"/>
      <c r="CH632" s="262"/>
      <c r="CI632" s="262"/>
      <c r="CJ632" s="262"/>
      <c r="CK632" s="262"/>
      <c r="CL632" s="262"/>
      <c r="CM632" s="264"/>
      <c r="CN632" s="538"/>
      <c r="CO632" s="576" t="str">
        <f t="shared" si="93"/>
        <v xml:space="preserve"> </v>
      </c>
      <c r="CP632" s="576" t="str">
        <f t="shared" si="97"/>
        <v xml:space="preserve"> </v>
      </c>
      <c r="CQ632" s="576" t="str">
        <f t="shared" si="98"/>
        <v xml:space="preserve"> </v>
      </c>
      <c r="CR632" s="576" t="str">
        <f t="shared" si="99"/>
        <v xml:space="preserve"> </v>
      </c>
      <c r="CS632" s="102"/>
      <c r="CT632" s="271"/>
    </row>
    <row r="633" spans="1:98" s="107" customFormat="1" ht="12.75" x14ac:dyDescent="0.25">
      <c r="A633" s="380"/>
      <c r="B633" s="376">
        <f>'Données démographiques'!B632</f>
        <v>0</v>
      </c>
      <c r="C633" s="376">
        <f>'Données démographiques'!C632</f>
        <v>0</v>
      </c>
      <c r="D633" s="377">
        <f>'Données démographiques'!D632</f>
        <v>0</v>
      </c>
      <c r="E633" s="377">
        <f>'Données démographiques'!E632</f>
        <v>0</v>
      </c>
      <c r="F633" s="377">
        <f>'Données démographiques'!F632</f>
        <v>0</v>
      </c>
      <c r="G633" s="102"/>
      <c r="H633" s="258"/>
      <c r="I633" s="493"/>
      <c r="J633" s="493"/>
      <c r="K633" s="258"/>
      <c r="L633" s="259"/>
      <c r="M633" s="493"/>
      <c r="N633" s="258"/>
      <c r="O633" s="259"/>
      <c r="P633" s="260"/>
      <c r="Q633" s="260"/>
      <c r="R633" s="260"/>
      <c r="S633" s="260"/>
      <c r="T633" s="260"/>
      <c r="U633" s="539"/>
      <c r="V633" s="258"/>
      <c r="W633" s="430"/>
      <c r="X633" s="430"/>
      <c r="Y633" s="102"/>
      <c r="Z633" s="258"/>
      <c r="AA633" s="431"/>
      <c r="AB633" s="431"/>
      <c r="AC633" s="102"/>
      <c r="AD633" s="259"/>
      <c r="AE633" s="259"/>
      <c r="AF633" s="258"/>
      <c r="AG633" s="259"/>
      <c r="AH633" s="258"/>
      <c r="AI633" s="258"/>
      <c r="AJ633" s="258"/>
      <c r="AK633" s="263"/>
      <c r="AL633" s="263"/>
      <c r="AM633" s="263"/>
      <c r="AN633" s="263"/>
      <c r="AO633" s="263"/>
      <c r="AP633" s="538"/>
      <c r="AQ633" s="263"/>
      <c r="AR633" s="263"/>
      <c r="AS633" s="263"/>
      <c r="AT633" s="263"/>
      <c r="AU633" s="263"/>
      <c r="AV633" s="263"/>
      <c r="AW633" s="263"/>
      <c r="AX633" s="263"/>
      <c r="AY633" s="263"/>
      <c r="AZ633" s="263"/>
      <c r="BA633" s="263"/>
      <c r="BB633" s="263"/>
      <c r="BC633" s="263"/>
      <c r="BD633" s="263"/>
      <c r="BE633" s="265"/>
      <c r="BF633" s="538"/>
      <c r="BG633" s="577" t="str">
        <f t="shared" si="92"/>
        <v xml:space="preserve"> </v>
      </c>
      <c r="BH633" s="577" t="str">
        <f t="shared" si="94"/>
        <v xml:space="preserve"> </v>
      </c>
      <c r="BI633" s="577" t="str">
        <f t="shared" si="95"/>
        <v xml:space="preserve"> </v>
      </c>
      <c r="BJ633" s="577" t="str">
        <f t="shared" si="96"/>
        <v xml:space="preserve"> </v>
      </c>
      <c r="BK633" s="538"/>
      <c r="BL633" s="259"/>
      <c r="BM633" s="259"/>
      <c r="BN633" s="258"/>
      <c r="BO633" s="259"/>
      <c r="BP633" s="258"/>
      <c r="BQ633" s="258"/>
      <c r="BR633" s="258"/>
      <c r="BS633" s="263"/>
      <c r="BT633" s="263"/>
      <c r="BU633" s="263"/>
      <c r="BV633" s="263"/>
      <c r="BW633" s="263"/>
      <c r="BX633" s="538"/>
      <c r="BY633" s="263"/>
      <c r="BZ633" s="263"/>
      <c r="CA633" s="263"/>
      <c r="CB633" s="263"/>
      <c r="CC633" s="263"/>
      <c r="CD633" s="263"/>
      <c r="CE633" s="263"/>
      <c r="CF633" s="263"/>
      <c r="CG633" s="263"/>
      <c r="CH633" s="263"/>
      <c r="CI633" s="263"/>
      <c r="CJ633" s="263"/>
      <c r="CK633" s="263"/>
      <c r="CL633" s="263"/>
      <c r="CM633" s="265"/>
      <c r="CN633" s="538"/>
      <c r="CO633" s="577" t="str">
        <f t="shared" si="93"/>
        <v xml:space="preserve"> </v>
      </c>
      <c r="CP633" s="577" t="str">
        <f t="shared" si="97"/>
        <v xml:space="preserve"> </v>
      </c>
      <c r="CQ633" s="577" t="str">
        <f t="shared" si="98"/>
        <v xml:space="preserve"> </v>
      </c>
      <c r="CR633" s="577" t="str">
        <f t="shared" si="99"/>
        <v xml:space="preserve"> </v>
      </c>
      <c r="CS633" s="102"/>
      <c r="CT633" s="530"/>
    </row>
    <row r="634" spans="1:98" s="107" customFormat="1" ht="12.75" x14ac:dyDescent="0.25">
      <c r="A634" s="380"/>
      <c r="B634" s="169">
        <f>'Données démographiques'!B633</f>
        <v>0</v>
      </c>
      <c r="C634" s="169">
        <f>'Données démographiques'!C633</f>
        <v>0</v>
      </c>
      <c r="D634" s="170">
        <f>'Données démographiques'!D633</f>
        <v>0</v>
      </c>
      <c r="E634" s="170">
        <f>'Données démographiques'!E633</f>
        <v>0</v>
      </c>
      <c r="F634" s="170">
        <f>'Données démographiques'!F633</f>
        <v>0</v>
      </c>
      <c r="G634" s="102"/>
      <c r="H634" s="273"/>
      <c r="I634" s="274"/>
      <c r="J634" s="274"/>
      <c r="K634" s="273"/>
      <c r="L634" s="257"/>
      <c r="M634" s="274"/>
      <c r="N634" s="273"/>
      <c r="O634" s="257"/>
      <c r="P634" s="278"/>
      <c r="Q634" s="278"/>
      <c r="R634" s="278"/>
      <c r="S634" s="278"/>
      <c r="T634" s="278"/>
      <c r="U634" s="537"/>
      <c r="V634" s="273"/>
      <c r="W634" s="255"/>
      <c r="X634" s="255"/>
      <c r="Y634" s="102"/>
      <c r="Z634" s="273"/>
      <c r="AA634" s="172"/>
      <c r="AB634" s="172"/>
      <c r="AC634" s="102"/>
      <c r="AD634" s="257"/>
      <c r="AE634" s="257"/>
      <c r="AF634" s="273"/>
      <c r="AG634" s="257"/>
      <c r="AH634" s="273"/>
      <c r="AI634" s="273"/>
      <c r="AJ634" s="273"/>
      <c r="AK634" s="262"/>
      <c r="AL634" s="262"/>
      <c r="AM634" s="262"/>
      <c r="AN634" s="262"/>
      <c r="AO634" s="262"/>
      <c r="AP634" s="538"/>
      <c r="AQ634" s="262"/>
      <c r="AR634" s="262"/>
      <c r="AS634" s="262"/>
      <c r="AT634" s="262"/>
      <c r="AU634" s="262"/>
      <c r="AV634" s="262"/>
      <c r="AW634" s="262"/>
      <c r="AX634" s="262"/>
      <c r="AY634" s="262"/>
      <c r="AZ634" s="262"/>
      <c r="BA634" s="262"/>
      <c r="BB634" s="262"/>
      <c r="BC634" s="262"/>
      <c r="BD634" s="262"/>
      <c r="BE634" s="264"/>
      <c r="BF634" s="538"/>
      <c r="BG634" s="576" t="str">
        <f t="shared" si="92"/>
        <v xml:space="preserve"> </v>
      </c>
      <c r="BH634" s="576" t="str">
        <f t="shared" si="94"/>
        <v xml:space="preserve"> </v>
      </c>
      <c r="BI634" s="576" t="str">
        <f t="shared" si="95"/>
        <v xml:space="preserve"> </v>
      </c>
      <c r="BJ634" s="576" t="str">
        <f t="shared" si="96"/>
        <v xml:space="preserve"> </v>
      </c>
      <c r="BK634" s="538"/>
      <c r="BL634" s="257"/>
      <c r="BM634" s="257"/>
      <c r="BN634" s="273"/>
      <c r="BO634" s="257"/>
      <c r="BP634" s="273"/>
      <c r="BQ634" s="273"/>
      <c r="BR634" s="273"/>
      <c r="BS634" s="262"/>
      <c r="BT634" s="262"/>
      <c r="BU634" s="262"/>
      <c r="BV634" s="262"/>
      <c r="BW634" s="262"/>
      <c r="BX634" s="538"/>
      <c r="BY634" s="262"/>
      <c r="BZ634" s="262"/>
      <c r="CA634" s="262"/>
      <c r="CB634" s="262"/>
      <c r="CC634" s="262"/>
      <c r="CD634" s="262"/>
      <c r="CE634" s="262"/>
      <c r="CF634" s="262"/>
      <c r="CG634" s="262"/>
      <c r="CH634" s="262"/>
      <c r="CI634" s="262"/>
      <c r="CJ634" s="262"/>
      <c r="CK634" s="262"/>
      <c r="CL634" s="262"/>
      <c r="CM634" s="264"/>
      <c r="CN634" s="538"/>
      <c r="CO634" s="576" t="str">
        <f t="shared" si="93"/>
        <v xml:space="preserve"> </v>
      </c>
      <c r="CP634" s="576" t="str">
        <f t="shared" si="97"/>
        <v xml:space="preserve"> </v>
      </c>
      <c r="CQ634" s="576" t="str">
        <f t="shared" si="98"/>
        <v xml:space="preserve"> </v>
      </c>
      <c r="CR634" s="576" t="str">
        <f t="shared" si="99"/>
        <v xml:space="preserve"> </v>
      </c>
      <c r="CS634" s="102"/>
      <c r="CT634" s="271"/>
    </row>
    <row r="635" spans="1:98" s="107" customFormat="1" ht="12.75" x14ac:dyDescent="0.25">
      <c r="A635" s="380"/>
      <c r="B635" s="376">
        <f>'Données démographiques'!B634</f>
        <v>0</v>
      </c>
      <c r="C635" s="376">
        <f>'Données démographiques'!C634</f>
        <v>0</v>
      </c>
      <c r="D635" s="377">
        <f>'Données démographiques'!D634</f>
        <v>0</v>
      </c>
      <c r="E635" s="377">
        <f>'Données démographiques'!E634</f>
        <v>0</v>
      </c>
      <c r="F635" s="377">
        <f>'Données démographiques'!F634</f>
        <v>0</v>
      </c>
      <c r="G635" s="102"/>
      <c r="H635" s="258"/>
      <c r="I635" s="493"/>
      <c r="J635" s="493"/>
      <c r="K635" s="258"/>
      <c r="L635" s="259"/>
      <c r="M635" s="493"/>
      <c r="N635" s="258"/>
      <c r="O635" s="259"/>
      <c r="P635" s="260"/>
      <c r="Q635" s="260"/>
      <c r="R635" s="260"/>
      <c r="S635" s="260"/>
      <c r="T635" s="260"/>
      <c r="U635" s="539"/>
      <c r="V635" s="258"/>
      <c r="W635" s="430"/>
      <c r="X635" s="430"/>
      <c r="Y635" s="102"/>
      <c r="Z635" s="258"/>
      <c r="AA635" s="431"/>
      <c r="AB635" s="431"/>
      <c r="AC635" s="102"/>
      <c r="AD635" s="259"/>
      <c r="AE635" s="259"/>
      <c r="AF635" s="258"/>
      <c r="AG635" s="259"/>
      <c r="AH635" s="258"/>
      <c r="AI635" s="258"/>
      <c r="AJ635" s="258"/>
      <c r="AK635" s="263"/>
      <c r="AL635" s="263"/>
      <c r="AM635" s="263"/>
      <c r="AN635" s="263"/>
      <c r="AO635" s="263"/>
      <c r="AP635" s="538"/>
      <c r="AQ635" s="263"/>
      <c r="AR635" s="263"/>
      <c r="AS635" s="263"/>
      <c r="AT635" s="263"/>
      <c r="AU635" s="263"/>
      <c r="AV635" s="263"/>
      <c r="AW635" s="263"/>
      <c r="AX635" s="263"/>
      <c r="AY635" s="263"/>
      <c r="AZ635" s="263"/>
      <c r="BA635" s="263"/>
      <c r="BB635" s="263"/>
      <c r="BC635" s="263"/>
      <c r="BD635" s="263"/>
      <c r="BE635" s="265"/>
      <c r="BF635" s="538"/>
      <c r="BG635" s="577" t="str">
        <f t="shared" si="92"/>
        <v xml:space="preserve"> </v>
      </c>
      <c r="BH635" s="577" t="str">
        <f t="shared" si="94"/>
        <v xml:space="preserve"> </v>
      </c>
      <c r="BI635" s="577" t="str">
        <f t="shared" si="95"/>
        <v xml:space="preserve"> </v>
      </c>
      <c r="BJ635" s="577" t="str">
        <f t="shared" si="96"/>
        <v xml:space="preserve"> </v>
      </c>
      <c r="BK635" s="538"/>
      <c r="BL635" s="259"/>
      <c r="BM635" s="259"/>
      <c r="BN635" s="258"/>
      <c r="BO635" s="259"/>
      <c r="BP635" s="258"/>
      <c r="BQ635" s="258"/>
      <c r="BR635" s="258"/>
      <c r="BS635" s="263"/>
      <c r="BT635" s="263"/>
      <c r="BU635" s="263"/>
      <c r="BV635" s="263"/>
      <c r="BW635" s="263"/>
      <c r="BX635" s="538"/>
      <c r="BY635" s="263"/>
      <c r="BZ635" s="263"/>
      <c r="CA635" s="263"/>
      <c r="CB635" s="263"/>
      <c r="CC635" s="263"/>
      <c r="CD635" s="263"/>
      <c r="CE635" s="263"/>
      <c r="CF635" s="263"/>
      <c r="CG635" s="263"/>
      <c r="CH635" s="263"/>
      <c r="CI635" s="263"/>
      <c r="CJ635" s="263"/>
      <c r="CK635" s="263"/>
      <c r="CL635" s="263"/>
      <c r="CM635" s="265"/>
      <c r="CN635" s="538"/>
      <c r="CO635" s="577" t="str">
        <f t="shared" si="93"/>
        <v xml:space="preserve"> </v>
      </c>
      <c r="CP635" s="577" t="str">
        <f t="shared" si="97"/>
        <v xml:space="preserve"> </v>
      </c>
      <c r="CQ635" s="577" t="str">
        <f t="shared" si="98"/>
        <v xml:space="preserve"> </v>
      </c>
      <c r="CR635" s="577" t="str">
        <f t="shared" si="99"/>
        <v xml:space="preserve"> </v>
      </c>
      <c r="CS635" s="102"/>
      <c r="CT635" s="530"/>
    </row>
    <row r="636" spans="1:98" s="107" customFormat="1" ht="12.75" x14ac:dyDescent="0.25">
      <c r="A636" s="380"/>
      <c r="B636" s="169">
        <f>'Données démographiques'!B635</f>
        <v>0</v>
      </c>
      <c r="C636" s="169">
        <f>'Données démographiques'!C635</f>
        <v>0</v>
      </c>
      <c r="D636" s="170">
        <f>'Données démographiques'!D635</f>
        <v>0</v>
      </c>
      <c r="E636" s="170">
        <f>'Données démographiques'!E635</f>
        <v>0</v>
      </c>
      <c r="F636" s="170">
        <f>'Données démographiques'!F635</f>
        <v>0</v>
      </c>
      <c r="G636" s="102"/>
      <c r="H636" s="273"/>
      <c r="I636" s="274"/>
      <c r="J636" s="274"/>
      <c r="K636" s="273"/>
      <c r="L636" s="257"/>
      <c r="M636" s="274"/>
      <c r="N636" s="273"/>
      <c r="O636" s="257"/>
      <c r="P636" s="278"/>
      <c r="Q636" s="278"/>
      <c r="R636" s="278"/>
      <c r="S636" s="278"/>
      <c r="T636" s="278"/>
      <c r="U636" s="537"/>
      <c r="V636" s="273"/>
      <c r="W636" s="255"/>
      <c r="X636" s="255"/>
      <c r="Y636" s="102"/>
      <c r="Z636" s="273"/>
      <c r="AA636" s="172"/>
      <c r="AB636" s="172"/>
      <c r="AC636" s="102"/>
      <c r="AD636" s="257"/>
      <c r="AE636" s="257"/>
      <c r="AF636" s="273"/>
      <c r="AG636" s="257"/>
      <c r="AH636" s="273"/>
      <c r="AI636" s="273"/>
      <c r="AJ636" s="273"/>
      <c r="AK636" s="262"/>
      <c r="AL636" s="262"/>
      <c r="AM636" s="262"/>
      <c r="AN636" s="262"/>
      <c r="AO636" s="262"/>
      <c r="AP636" s="538"/>
      <c r="AQ636" s="262"/>
      <c r="AR636" s="262"/>
      <c r="AS636" s="262"/>
      <c r="AT636" s="262"/>
      <c r="AU636" s="262"/>
      <c r="AV636" s="262"/>
      <c r="AW636" s="262"/>
      <c r="AX636" s="262"/>
      <c r="AY636" s="262"/>
      <c r="AZ636" s="262"/>
      <c r="BA636" s="262"/>
      <c r="BB636" s="262"/>
      <c r="BC636" s="262"/>
      <c r="BD636" s="262"/>
      <c r="BE636" s="264"/>
      <c r="BF636" s="538"/>
      <c r="BG636" s="576" t="str">
        <f t="shared" si="92"/>
        <v xml:space="preserve"> </v>
      </c>
      <c r="BH636" s="576" t="str">
        <f t="shared" si="94"/>
        <v xml:space="preserve"> </v>
      </c>
      <c r="BI636" s="576" t="str">
        <f t="shared" si="95"/>
        <v xml:space="preserve"> </v>
      </c>
      <c r="BJ636" s="576" t="str">
        <f t="shared" si="96"/>
        <v xml:space="preserve"> </v>
      </c>
      <c r="BK636" s="538"/>
      <c r="BL636" s="257"/>
      <c r="BM636" s="257"/>
      <c r="BN636" s="273"/>
      <c r="BO636" s="257"/>
      <c r="BP636" s="273"/>
      <c r="BQ636" s="273"/>
      <c r="BR636" s="273"/>
      <c r="BS636" s="262"/>
      <c r="BT636" s="262"/>
      <c r="BU636" s="262"/>
      <c r="BV636" s="262"/>
      <c r="BW636" s="262"/>
      <c r="BX636" s="538"/>
      <c r="BY636" s="262"/>
      <c r="BZ636" s="262"/>
      <c r="CA636" s="262"/>
      <c r="CB636" s="262"/>
      <c r="CC636" s="262"/>
      <c r="CD636" s="262"/>
      <c r="CE636" s="262"/>
      <c r="CF636" s="262"/>
      <c r="CG636" s="262"/>
      <c r="CH636" s="262"/>
      <c r="CI636" s="262"/>
      <c r="CJ636" s="262"/>
      <c r="CK636" s="262"/>
      <c r="CL636" s="262"/>
      <c r="CM636" s="264"/>
      <c r="CN636" s="538"/>
      <c r="CO636" s="576" t="str">
        <f t="shared" si="93"/>
        <v xml:space="preserve"> </v>
      </c>
      <c r="CP636" s="576" t="str">
        <f t="shared" si="97"/>
        <v xml:space="preserve"> </v>
      </c>
      <c r="CQ636" s="576" t="str">
        <f t="shared" si="98"/>
        <v xml:space="preserve"> </v>
      </c>
      <c r="CR636" s="576" t="str">
        <f t="shared" si="99"/>
        <v xml:space="preserve"> </v>
      </c>
      <c r="CS636" s="102"/>
      <c r="CT636" s="271"/>
    </row>
    <row r="637" spans="1:98" s="107" customFormat="1" ht="12.75" x14ac:dyDescent="0.25">
      <c r="A637" s="380"/>
      <c r="B637" s="376">
        <f>'Données démographiques'!B636</f>
        <v>0</v>
      </c>
      <c r="C637" s="376">
        <f>'Données démographiques'!C636</f>
        <v>0</v>
      </c>
      <c r="D637" s="377">
        <f>'Données démographiques'!D636</f>
        <v>0</v>
      </c>
      <c r="E637" s="377">
        <f>'Données démographiques'!E636</f>
        <v>0</v>
      </c>
      <c r="F637" s="377">
        <f>'Données démographiques'!F636</f>
        <v>0</v>
      </c>
      <c r="G637" s="102"/>
      <c r="H637" s="258"/>
      <c r="I637" s="493"/>
      <c r="J637" s="493"/>
      <c r="K637" s="258"/>
      <c r="L637" s="259"/>
      <c r="M637" s="493"/>
      <c r="N637" s="258"/>
      <c r="O637" s="259"/>
      <c r="P637" s="260"/>
      <c r="Q637" s="260"/>
      <c r="R637" s="260"/>
      <c r="S637" s="260"/>
      <c r="T637" s="260"/>
      <c r="U637" s="539"/>
      <c r="V637" s="258"/>
      <c r="W637" s="430"/>
      <c r="X637" s="430"/>
      <c r="Y637" s="102"/>
      <c r="Z637" s="258"/>
      <c r="AA637" s="431"/>
      <c r="AB637" s="431"/>
      <c r="AC637" s="102"/>
      <c r="AD637" s="259"/>
      <c r="AE637" s="259"/>
      <c r="AF637" s="258"/>
      <c r="AG637" s="259"/>
      <c r="AH637" s="258"/>
      <c r="AI637" s="258"/>
      <c r="AJ637" s="258"/>
      <c r="AK637" s="263"/>
      <c r="AL637" s="263"/>
      <c r="AM637" s="263"/>
      <c r="AN637" s="263"/>
      <c r="AO637" s="263"/>
      <c r="AP637" s="538"/>
      <c r="AQ637" s="263"/>
      <c r="AR637" s="263"/>
      <c r="AS637" s="263"/>
      <c r="AT637" s="263"/>
      <c r="AU637" s="263"/>
      <c r="AV637" s="263"/>
      <c r="AW637" s="263"/>
      <c r="AX637" s="263"/>
      <c r="AY637" s="263"/>
      <c r="AZ637" s="263"/>
      <c r="BA637" s="263"/>
      <c r="BB637" s="263"/>
      <c r="BC637" s="263"/>
      <c r="BD637" s="263"/>
      <c r="BE637" s="265"/>
      <c r="BF637" s="538"/>
      <c r="BG637" s="577" t="str">
        <f t="shared" si="92"/>
        <v xml:space="preserve"> </v>
      </c>
      <c r="BH637" s="577" t="str">
        <f t="shared" si="94"/>
        <v xml:space="preserve"> </v>
      </c>
      <c r="BI637" s="577" t="str">
        <f t="shared" si="95"/>
        <v xml:space="preserve"> </v>
      </c>
      <c r="BJ637" s="577" t="str">
        <f t="shared" si="96"/>
        <v xml:space="preserve"> </v>
      </c>
      <c r="BK637" s="538"/>
      <c r="BL637" s="259"/>
      <c r="BM637" s="259"/>
      <c r="BN637" s="258"/>
      <c r="BO637" s="259"/>
      <c r="BP637" s="258"/>
      <c r="BQ637" s="258"/>
      <c r="BR637" s="258"/>
      <c r="BS637" s="263"/>
      <c r="BT637" s="263"/>
      <c r="BU637" s="263"/>
      <c r="BV637" s="263"/>
      <c r="BW637" s="263"/>
      <c r="BX637" s="538"/>
      <c r="BY637" s="263"/>
      <c r="BZ637" s="263"/>
      <c r="CA637" s="263"/>
      <c r="CB637" s="263"/>
      <c r="CC637" s="263"/>
      <c r="CD637" s="263"/>
      <c r="CE637" s="263"/>
      <c r="CF637" s="263"/>
      <c r="CG637" s="263"/>
      <c r="CH637" s="263"/>
      <c r="CI637" s="263"/>
      <c r="CJ637" s="263"/>
      <c r="CK637" s="263"/>
      <c r="CL637" s="263"/>
      <c r="CM637" s="265"/>
      <c r="CN637" s="538"/>
      <c r="CO637" s="577" t="str">
        <f t="shared" si="93"/>
        <v xml:space="preserve"> </v>
      </c>
      <c r="CP637" s="577" t="str">
        <f t="shared" si="97"/>
        <v xml:space="preserve"> </v>
      </c>
      <c r="CQ637" s="577" t="str">
        <f t="shared" si="98"/>
        <v xml:space="preserve"> </v>
      </c>
      <c r="CR637" s="577" t="str">
        <f t="shared" si="99"/>
        <v xml:space="preserve"> </v>
      </c>
      <c r="CS637" s="102"/>
      <c r="CT637" s="530"/>
    </row>
    <row r="638" spans="1:98" s="107" customFormat="1" ht="12.75" x14ac:dyDescent="0.25">
      <c r="A638" s="380"/>
      <c r="B638" s="169">
        <f>'Données démographiques'!B637</f>
        <v>0</v>
      </c>
      <c r="C638" s="169">
        <f>'Données démographiques'!C637</f>
        <v>0</v>
      </c>
      <c r="D638" s="170">
        <f>'Données démographiques'!D637</f>
        <v>0</v>
      </c>
      <c r="E638" s="170">
        <f>'Données démographiques'!E637</f>
        <v>0</v>
      </c>
      <c r="F638" s="170">
        <f>'Données démographiques'!F637</f>
        <v>0</v>
      </c>
      <c r="G638" s="102"/>
      <c r="H638" s="273"/>
      <c r="I638" s="274"/>
      <c r="J638" s="274"/>
      <c r="K638" s="273"/>
      <c r="L638" s="257"/>
      <c r="M638" s="274"/>
      <c r="N638" s="273"/>
      <c r="O638" s="257"/>
      <c r="P638" s="278"/>
      <c r="Q638" s="278"/>
      <c r="R638" s="278"/>
      <c r="S638" s="278"/>
      <c r="T638" s="278"/>
      <c r="U638" s="537"/>
      <c r="V638" s="273"/>
      <c r="W638" s="255"/>
      <c r="X638" s="255"/>
      <c r="Y638" s="102"/>
      <c r="Z638" s="273"/>
      <c r="AA638" s="172"/>
      <c r="AB638" s="172"/>
      <c r="AC638" s="102"/>
      <c r="AD638" s="257"/>
      <c r="AE638" s="257"/>
      <c r="AF638" s="273"/>
      <c r="AG638" s="257"/>
      <c r="AH638" s="273"/>
      <c r="AI638" s="273"/>
      <c r="AJ638" s="273"/>
      <c r="AK638" s="262"/>
      <c r="AL638" s="262"/>
      <c r="AM638" s="262"/>
      <c r="AN638" s="262"/>
      <c r="AO638" s="262"/>
      <c r="AP638" s="538"/>
      <c r="AQ638" s="262"/>
      <c r="AR638" s="262"/>
      <c r="AS638" s="262"/>
      <c r="AT638" s="262"/>
      <c r="AU638" s="262"/>
      <c r="AV638" s="262"/>
      <c r="AW638" s="262"/>
      <c r="AX638" s="262"/>
      <c r="AY638" s="262"/>
      <c r="AZ638" s="262"/>
      <c r="BA638" s="262"/>
      <c r="BB638" s="262"/>
      <c r="BC638" s="262"/>
      <c r="BD638" s="262"/>
      <c r="BE638" s="264"/>
      <c r="BF638" s="538"/>
      <c r="BG638" s="576" t="str">
        <f t="shared" si="92"/>
        <v xml:space="preserve"> </v>
      </c>
      <c r="BH638" s="576" t="str">
        <f t="shared" si="94"/>
        <v xml:space="preserve"> </v>
      </c>
      <c r="BI638" s="576" t="str">
        <f t="shared" si="95"/>
        <v xml:space="preserve"> </v>
      </c>
      <c r="BJ638" s="576" t="str">
        <f t="shared" si="96"/>
        <v xml:space="preserve"> </v>
      </c>
      <c r="BK638" s="538"/>
      <c r="BL638" s="257"/>
      <c r="BM638" s="257"/>
      <c r="BN638" s="273"/>
      <c r="BO638" s="257"/>
      <c r="BP638" s="273"/>
      <c r="BQ638" s="273"/>
      <c r="BR638" s="273"/>
      <c r="BS638" s="262"/>
      <c r="BT638" s="262"/>
      <c r="BU638" s="262"/>
      <c r="BV638" s="262"/>
      <c r="BW638" s="262"/>
      <c r="BX638" s="538"/>
      <c r="BY638" s="262"/>
      <c r="BZ638" s="262"/>
      <c r="CA638" s="262"/>
      <c r="CB638" s="262"/>
      <c r="CC638" s="262"/>
      <c r="CD638" s="262"/>
      <c r="CE638" s="262"/>
      <c r="CF638" s="262"/>
      <c r="CG638" s="262"/>
      <c r="CH638" s="262"/>
      <c r="CI638" s="262"/>
      <c r="CJ638" s="262"/>
      <c r="CK638" s="262"/>
      <c r="CL638" s="262"/>
      <c r="CM638" s="264"/>
      <c r="CN638" s="538"/>
      <c r="CO638" s="576" t="str">
        <f t="shared" si="93"/>
        <v xml:space="preserve"> </v>
      </c>
      <c r="CP638" s="576" t="str">
        <f t="shared" si="97"/>
        <v xml:space="preserve"> </v>
      </c>
      <c r="CQ638" s="576" t="str">
        <f t="shared" si="98"/>
        <v xml:space="preserve"> </v>
      </c>
      <c r="CR638" s="576" t="str">
        <f t="shared" si="99"/>
        <v xml:space="preserve"> </v>
      </c>
      <c r="CS638" s="102"/>
      <c r="CT638" s="271"/>
    </row>
    <row r="639" spans="1:98" s="107" customFormat="1" ht="12.75" x14ac:dyDescent="0.25">
      <c r="A639" s="380"/>
      <c r="B639" s="376">
        <f>'Données démographiques'!B638</f>
        <v>0</v>
      </c>
      <c r="C639" s="376">
        <f>'Données démographiques'!C638</f>
        <v>0</v>
      </c>
      <c r="D639" s="377">
        <f>'Données démographiques'!D638</f>
        <v>0</v>
      </c>
      <c r="E639" s="377">
        <f>'Données démographiques'!E638</f>
        <v>0</v>
      </c>
      <c r="F639" s="377">
        <f>'Données démographiques'!F638</f>
        <v>0</v>
      </c>
      <c r="G639" s="102"/>
      <c r="H639" s="258"/>
      <c r="I639" s="493"/>
      <c r="J639" s="493"/>
      <c r="K639" s="258"/>
      <c r="L639" s="259"/>
      <c r="M639" s="493"/>
      <c r="N639" s="258"/>
      <c r="O639" s="259"/>
      <c r="P639" s="260"/>
      <c r="Q639" s="260"/>
      <c r="R639" s="260"/>
      <c r="S639" s="260"/>
      <c r="T639" s="260"/>
      <c r="U639" s="539"/>
      <c r="V639" s="258"/>
      <c r="W639" s="430"/>
      <c r="X639" s="430"/>
      <c r="Y639" s="102"/>
      <c r="Z639" s="258"/>
      <c r="AA639" s="431"/>
      <c r="AB639" s="431"/>
      <c r="AC639" s="102"/>
      <c r="AD639" s="259"/>
      <c r="AE639" s="259"/>
      <c r="AF639" s="258"/>
      <c r="AG639" s="259"/>
      <c r="AH639" s="258"/>
      <c r="AI639" s="258"/>
      <c r="AJ639" s="258"/>
      <c r="AK639" s="263"/>
      <c r="AL639" s="263"/>
      <c r="AM639" s="263"/>
      <c r="AN639" s="263"/>
      <c r="AO639" s="263"/>
      <c r="AP639" s="538"/>
      <c r="AQ639" s="263"/>
      <c r="AR639" s="263"/>
      <c r="AS639" s="263"/>
      <c r="AT639" s="263"/>
      <c r="AU639" s="263"/>
      <c r="AV639" s="263"/>
      <c r="AW639" s="263"/>
      <c r="AX639" s="263"/>
      <c r="AY639" s="263"/>
      <c r="AZ639" s="263"/>
      <c r="BA639" s="263"/>
      <c r="BB639" s="263"/>
      <c r="BC639" s="263"/>
      <c r="BD639" s="263"/>
      <c r="BE639" s="265"/>
      <c r="BF639" s="538"/>
      <c r="BG639" s="577" t="str">
        <f t="shared" si="92"/>
        <v xml:space="preserve"> </v>
      </c>
      <c r="BH639" s="577" t="str">
        <f t="shared" si="94"/>
        <v xml:space="preserve"> </v>
      </c>
      <c r="BI639" s="577" t="str">
        <f t="shared" si="95"/>
        <v xml:space="preserve"> </v>
      </c>
      <c r="BJ639" s="577" t="str">
        <f t="shared" si="96"/>
        <v xml:space="preserve"> </v>
      </c>
      <c r="BK639" s="538"/>
      <c r="BL639" s="259"/>
      <c r="BM639" s="259"/>
      <c r="BN639" s="258"/>
      <c r="BO639" s="259"/>
      <c r="BP639" s="258"/>
      <c r="BQ639" s="258"/>
      <c r="BR639" s="258"/>
      <c r="BS639" s="263"/>
      <c r="BT639" s="263"/>
      <c r="BU639" s="263"/>
      <c r="BV639" s="263"/>
      <c r="BW639" s="263"/>
      <c r="BX639" s="538"/>
      <c r="BY639" s="263"/>
      <c r="BZ639" s="263"/>
      <c r="CA639" s="263"/>
      <c r="CB639" s="263"/>
      <c r="CC639" s="263"/>
      <c r="CD639" s="263"/>
      <c r="CE639" s="263"/>
      <c r="CF639" s="263"/>
      <c r="CG639" s="263"/>
      <c r="CH639" s="263"/>
      <c r="CI639" s="263"/>
      <c r="CJ639" s="263"/>
      <c r="CK639" s="263"/>
      <c r="CL639" s="263"/>
      <c r="CM639" s="265"/>
      <c r="CN639" s="538"/>
      <c r="CO639" s="577" t="str">
        <f t="shared" si="93"/>
        <v xml:space="preserve"> </v>
      </c>
      <c r="CP639" s="577" t="str">
        <f t="shared" si="97"/>
        <v xml:space="preserve"> </v>
      </c>
      <c r="CQ639" s="577" t="str">
        <f t="shared" si="98"/>
        <v xml:space="preserve"> </v>
      </c>
      <c r="CR639" s="577" t="str">
        <f t="shared" si="99"/>
        <v xml:space="preserve"> </v>
      </c>
      <c r="CS639" s="102"/>
      <c r="CT639" s="530"/>
    </row>
    <row r="640" spans="1:98" s="107" customFormat="1" ht="12.75" x14ac:dyDescent="0.25">
      <c r="A640" s="380"/>
      <c r="B640" s="169">
        <f>'Données démographiques'!B639</f>
        <v>0</v>
      </c>
      <c r="C640" s="169">
        <f>'Données démographiques'!C639</f>
        <v>0</v>
      </c>
      <c r="D640" s="170">
        <f>'Données démographiques'!D639</f>
        <v>0</v>
      </c>
      <c r="E640" s="170">
        <f>'Données démographiques'!E639</f>
        <v>0</v>
      </c>
      <c r="F640" s="170">
        <f>'Données démographiques'!F639</f>
        <v>0</v>
      </c>
      <c r="G640" s="102"/>
      <c r="H640" s="273"/>
      <c r="I640" s="274"/>
      <c r="J640" s="274"/>
      <c r="K640" s="273"/>
      <c r="L640" s="257"/>
      <c r="M640" s="274"/>
      <c r="N640" s="273"/>
      <c r="O640" s="257"/>
      <c r="P640" s="278"/>
      <c r="Q640" s="278"/>
      <c r="R640" s="278"/>
      <c r="S640" s="278"/>
      <c r="T640" s="278"/>
      <c r="U640" s="537"/>
      <c r="V640" s="273"/>
      <c r="W640" s="255"/>
      <c r="X640" s="255"/>
      <c r="Y640" s="102"/>
      <c r="Z640" s="273"/>
      <c r="AA640" s="172"/>
      <c r="AB640" s="172"/>
      <c r="AC640" s="102"/>
      <c r="AD640" s="257"/>
      <c r="AE640" s="257"/>
      <c r="AF640" s="273"/>
      <c r="AG640" s="257"/>
      <c r="AH640" s="273"/>
      <c r="AI640" s="273"/>
      <c r="AJ640" s="273"/>
      <c r="AK640" s="262"/>
      <c r="AL640" s="262"/>
      <c r="AM640" s="262"/>
      <c r="AN640" s="262"/>
      <c r="AO640" s="262"/>
      <c r="AP640" s="538"/>
      <c r="AQ640" s="262"/>
      <c r="AR640" s="262"/>
      <c r="AS640" s="262"/>
      <c r="AT640" s="262"/>
      <c r="AU640" s="262"/>
      <c r="AV640" s="262"/>
      <c r="AW640" s="262"/>
      <c r="AX640" s="262"/>
      <c r="AY640" s="262"/>
      <c r="AZ640" s="262"/>
      <c r="BA640" s="262"/>
      <c r="BB640" s="262"/>
      <c r="BC640" s="262"/>
      <c r="BD640" s="262"/>
      <c r="BE640" s="264"/>
      <c r="BF640" s="538"/>
      <c r="BG640" s="576" t="str">
        <f t="shared" si="92"/>
        <v xml:space="preserve"> </v>
      </c>
      <c r="BH640" s="576" t="str">
        <f t="shared" si="94"/>
        <v xml:space="preserve"> </v>
      </c>
      <c r="BI640" s="576" t="str">
        <f t="shared" si="95"/>
        <v xml:space="preserve"> </v>
      </c>
      <c r="BJ640" s="576" t="str">
        <f t="shared" si="96"/>
        <v xml:space="preserve"> </v>
      </c>
      <c r="BK640" s="538"/>
      <c r="BL640" s="257"/>
      <c r="BM640" s="257"/>
      <c r="BN640" s="273"/>
      <c r="BO640" s="257"/>
      <c r="BP640" s="273"/>
      <c r="BQ640" s="273"/>
      <c r="BR640" s="273"/>
      <c r="BS640" s="262"/>
      <c r="BT640" s="262"/>
      <c r="BU640" s="262"/>
      <c r="BV640" s="262"/>
      <c r="BW640" s="262"/>
      <c r="BX640" s="538"/>
      <c r="BY640" s="262"/>
      <c r="BZ640" s="262"/>
      <c r="CA640" s="262"/>
      <c r="CB640" s="262"/>
      <c r="CC640" s="262"/>
      <c r="CD640" s="262"/>
      <c r="CE640" s="262"/>
      <c r="CF640" s="262"/>
      <c r="CG640" s="262"/>
      <c r="CH640" s="262"/>
      <c r="CI640" s="262"/>
      <c r="CJ640" s="262"/>
      <c r="CK640" s="262"/>
      <c r="CL640" s="262"/>
      <c r="CM640" s="264"/>
      <c r="CN640" s="538"/>
      <c r="CO640" s="576" t="str">
        <f t="shared" si="93"/>
        <v xml:space="preserve"> </v>
      </c>
      <c r="CP640" s="576" t="str">
        <f t="shared" si="97"/>
        <v xml:space="preserve"> </v>
      </c>
      <c r="CQ640" s="576" t="str">
        <f t="shared" si="98"/>
        <v xml:space="preserve"> </v>
      </c>
      <c r="CR640" s="576" t="str">
        <f t="shared" si="99"/>
        <v xml:space="preserve"> </v>
      </c>
      <c r="CS640" s="102"/>
      <c r="CT640" s="271"/>
    </row>
    <row r="641" spans="1:98" s="107" customFormat="1" ht="12.75" x14ac:dyDescent="0.25">
      <c r="A641" s="380"/>
      <c r="B641" s="376">
        <f>'Données démographiques'!B640</f>
        <v>0</v>
      </c>
      <c r="C641" s="376">
        <f>'Données démographiques'!C640</f>
        <v>0</v>
      </c>
      <c r="D641" s="377">
        <f>'Données démographiques'!D640</f>
        <v>0</v>
      </c>
      <c r="E641" s="377">
        <f>'Données démographiques'!E640</f>
        <v>0</v>
      </c>
      <c r="F641" s="377">
        <f>'Données démographiques'!F640</f>
        <v>0</v>
      </c>
      <c r="G641" s="102"/>
      <c r="H641" s="258"/>
      <c r="I641" s="493"/>
      <c r="J641" s="493"/>
      <c r="K641" s="258"/>
      <c r="L641" s="259"/>
      <c r="M641" s="493"/>
      <c r="N641" s="258"/>
      <c r="O641" s="259"/>
      <c r="P641" s="260"/>
      <c r="Q641" s="260"/>
      <c r="R641" s="260"/>
      <c r="S641" s="260"/>
      <c r="T641" s="260"/>
      <c r="U641" s="539"/>
      <c r="V641" s="258"/>
      <c r="W641" s="430"/>
      <c r="X641" s="430"/>
      <c r="Y641" s="102"/>
      <c r="Z641" s="258"/>
      <c r="AA641" s="431"/>
      <c r="AB641" s="431"/>
      <c r="AC641" s="102"/>
      <c r="AD641" s="259"/>
      <c r="AE641" s="259"/>
      <c r="AF641" s="258"/>
      <c r="AG641" s="259"/>
      <c r="AH641" s="258"/>
      <c r="AI641" s="258"/>
      <c r="AJ641" s="258"/>
      <c r="AK641" s="263"/>
      <c r="AL641" s="263"/>
      <c r="AM641" s="263"/>
      <c r="AN641" s="263"/>
      <c r="AO641" s="263"/>
      <c r="AP641" s="538"/>
      <c r="AQ641" s="263"/>
      <c r="AR641" s="263"/>
      <c r="AS641" s="263"/>
      <c r="AT641" s="263"/>
      <c r="AU641" s="263"/>
      <c r="AV641" s="263"/>
      <c r="AW641" s="263"/>
      <c r="AX641" s="263"/>
      <c r="AY641" s="263"/>
      <c r="AZ641" s="263"/>
      <c r="BA641" s="263"/>
      <c r="BB641" s="263"/>
      <c r="BC641" s="263"/>
      <c r="BD641" s="263"/>
      <c r="BE641" s="265"/>
      <c r="BF641" s="538"/>
      <c r="BG641" s="577" t="str">
        <f t="shared" si="92"/>
        <v xml:space="preserve"> </v>
      </c>
      <c r="BH641" s="577" t="str">
        <f t="shared" si="94"/>
        <v xml:space="preserve"> </v>
      </c>
      <c r="BI641" s="577" t="str">
        <f t="shared" si="95"/>
        <v xml:space="preserve"> </v>
      </c>
      <c r="BJ641" s="577" t="str">
        <f t="shared" si="96"/>
        <v xml:space="preserve"> </v>
      </c>
      <c r="BK641" s="538"/>
      <c r="BL641" s="259"/>
      <c r="BM641" s="259"/>
      <c r="BN641" s="258"/>
      <c r="BO641" s="259"/>
      <c r="BP641" s="258"/>
      <c r="BQ641" s="258"/>
      <c r="BR641" s="258"/>
      <c r="BS641" s="263"/>
      <c r="BT641" s="263"/>
      <c r="BU641" s="263"/>
      <c r="BV641" s="263"/>
      <c r="BW641" s="263"/>
      <c r="BX641" s="538"/>
      <c r="BY641" s="263"/>
      <c r="BZ641" s="263"/>
      <c r="CA641" s="263"/>
      <c r="CB641" s="263"/>
      <c r="CC641" s="263"/>
      <c r="CD641" s="263"/>
      <c r="CE641" s="263"/>
      <c r="CF641" s="263"/>
      <c r="CG641" s="263"/>
      <c r="CH641" s="263"/>
      <c r="CI641" s="263"/>
      <c r="CJ641" s="263"/>
      <c r="CK641" s="263"/>
      <c r="CL641" s="263"/>
      <c r="CM641" s="265"/>
      <c r="CN641" s="538"/>
      <c r="CO641" s="577" t="str">
        <f t="shared" si="93"/>
        <v xml:space="preserve"> </v>
      </c>
      <c r="CP641" s="577" t="str">
        <f t="shared" si="97"/>
        <v xml:space="preserve"> </v>
      </c>
      <c r="CQ641" s="577" t="str">
        <f t="shared" si="98"/>
        <v xml:space="preserve"> </v>
      </c>
      <c r="CR641" s="577" t="str">
        <f t="shared" si="99"/>
        <v xml:space="preserve"> </v>
      </c>
      <c r="CS641" s="102"/>
      <c r="CT641" s="530"/>
    </row>
    <row r="642" spans="1:98" s="107" customFormat="1" ht="12.75" x14ac:dyDescent="0.25">
      <c r="A642" s="380"/>
      <c r="B642" s="169">
        <f>'Données démographiques'!B641</f>
        <v>0</v>
      </c>
      <c r="C642" s="169">
        <f>'Données démographiques'!C641</f>
        <v>0</v>
      </c>
      <c r="D642" s="170">
        <f>'Données démographiques'!D641</f>
        <v>0</v>
      </c>
      <c r="E642" s="170">
        <f>'Données démographiques'!E641</f>
        <v>0</v>
      </c>
      <c r="F642" s="170">
        <f>'Données démographiques'!F641</f>
        <v>0</v>
      </c>
      <c r="G642" s="102"/>
      <c r="H642" s="273"/>
      <c r="I642" s="274"/>
      <c r="J642" s="274"/>
      <c r="K642" s="273"/>
      <c r="L642" s="257"/>
      <c r="M642" s="274"/>
      <c r="N642" s="273"/>
      <c r="O642" s="257"/>
      <c r="P642" s="278"/>
      <c r="Q642" s="278"/>
      <c r="R642" s="278"/>
      <c r="S642" s="278"/>
      <c r="T642" s="278"/>
      <c r="U642" s="537"/>
      <c r="V642" s="273"/>
      <c r="W642" s="255"/>
      <c r="X642" s="255"/>
      <c r="Y642" s="102"/>
      <c r="Z642" s="273"/>
      <c r="AA642" s="172"/>
      <c r="AB642" s="172"/>
      <c r="AC642" s="102"/>
      <c r="AD642" s="257"/>
      <c r="AE642" s="257"/>
      <c r="AF642" s="273"/>
      <c r="AG642" s="257"/>
      <c r="AH642" s="273"/>
      <c r="AI642" s="273"/>
      <c r="AJ642" s="273"/>
      <c r="AK642" s="262"/>
      <c r="AL642" s="262"/>
      <c r="AM642" s="262"/>
      <c r="AN642" s="262"/>
      <c r="AO642" s="262"/>
      <c r="AP642" s="538"/>
      <c r="AQ642" s="262"/>
      <c r="AR642" s="262"/>
      <c r="AS642" s="262"/>
      <c r="AT642" s="262"/>
      <c r="AU642" s="262"/>
      <c r="AV642" s="262"/>
      <c r="AW642" s="262"/>
      <c r="AX642" s="262"/>
      <c r="AY642" s="262"/>
      <c r="AZ642" s="262"/>
      <c r="BA642" s="262"/>
      <c r="BB642" s="262"/>
      <c r="BC642" s="262"/>
      <c r="BD642" s="262"/>
      <c r="BE642" s="264"/>
      <c r="BF642" s="538"/>
      <c r="BG642" s="576" t="str">
        <f t="shared" si="92"/>
        <v xml:space="preserve"> </v>
      </c>
      <c r="BH642" s="576" t="str">
        <f t="shared" si="94"/>
        <v xml:space="preserve"> </v>
      </c>
      <c r="BI642" s="576" t="str">
        <f t="shared" si="95"/>
        <v xml:space="preserve"> </v>
      </c>
      <c r="BJ642" s="576" t="str">
        <f t="shared" si="96"/>
        <v xml:space="preserve"> </v>
      </c>
      <c r="BK642" s="538"/>
      <c r="BL642" s="257"/>
      <c r="BM642" s="257"/>
      <c r="BN642" s="273"/>
      <c r="BO642" s="257"/>
      <c r="BP642" s="273"/>
      <c r="BQ642" s="273"/>
      <c r="BR642" s="273"/>
      <c r="BS642" s="262"/>
      <c r="BT642" s="262"/>
      <c r="BU642" s="262"/>
      <c r="BV642" s="262"/>
      <c r="BW642" s="262"/>
      <c r="BX642" s="538"/>
      <c r="BY642" s="262"/>
      <c r="BZ642" s="262"/>
      <c r="CA642" s="262"/>
      <c r="CB642" s="262"/>
      <c r="CC642" s="262"/>
      <c r="CD642" s="262"/>
      <c r="CE642" s="262"/>
      <c r="CF642" s="262"/>
      <c r="CG642" s="262"/>
      <c r="CH642" s="262"/>
      <c r="CI642" s="262"/>
      <c r="CJ642" s="262"/>
      <c r="CK642" s="262"/>
      <c r="CL642" s="262"/>
      <c r="CM642" s="264"/>
      <c r="CN642" s="538"/>
      <c r="CO642" s="576" t="str">
        <f t="shared" si="93"/>
        <v xml:space="preserve"> </v>
      </c>
      <c r="CP642" s="576" t="str">
        <f t="shared" si="97"/>
        <v xml:space="preserve"> </v>
      </c>
      <c r="CQ642" s="576" t="str">
        <f t="shared" si="98"/>
        <v xml:space="preserve"> </v>
      </c>
      <c r="CR642" s="576" t="str">
        <f t="shared" si="99"/>
        <v xml:space="preserve"> </v>
      </c>
      <c r="CS642" s="102"/>
      <c r="CT642" s="271"/>
    </row>
    <row r="643" spans="1:98" s="107" customFormat="1" ht="12.75" x14ac:dyDescent="0.25">
      <c r="A643" s="380"/>
      <c r="B643" s="376">
        <f>'Données démographiques'!B642</f>
        <v>0</v>
      </c>
      <c r="C643" s="376">
        <f>'Données démographiques'!C642</f>
        <v>0</v>
      </c>
      <c r="D643" s="377">
        <f>'Données démographiques'!D642</f>
        <v>0</v>
      </c>
      <c r="E643" s="377">
        <f>'Données démographiques'!E642</f>
        <v>0</v>
      </c>
      <c r="F643" s="377">
        <f>'Données démographiques'!F642</f>
        <v>0</v>
      </c>
      <c r="G643" s="102"/>
      <c r="H643" s="258"/>
      <c r="I643" s="493"/>
      <c r="J643" s="493"/>
      <c r="K643" s="258"/>
      <c r="L643" s="259"/>
      <c r="M643" s="493"/>
      <c r="N643" s="258"/>
      <c r="O643" s="259"/>
      <c r="P643" s="260"/>
      <c r="Q643" s="260"/>
      <c r="R643" s="260"/>
      <c r="S643" s="260"/>
      <c r="T643" s="260"/>
      <c r="U643" s="539"/>
      <c r="V643" s="258"/>
      <c r="W643" s="430"/>
      <c r="X643" s="430"/>
      <c r="Y643" s="102"/>
      <c r="Z643" s="258"/>
      <c r="AA643" s="431"/>
      <c r="AB643" s="431"/>
      <c r="AC643" s="102"/>
      <c r="AD643" s="259"/>
      <c r="AE643" s="259"/>
      <c r="AF643" s="258"/>
      <c r="AG643" s="259"/>
      <c r="AH643" s="258"/>
      <c r="AI643" s="258"/>
      <c r="AJ643" s="258"/>
      <c r="AK643" s="263"/>
      <c r="AL643" s="263"/>
      <c r="AM643" s="263"/>
      <c r="AN643" s="263"/>
      <c r="AO643" s="263"/>
      <c r="AP643" s="538"/>
      <c r="AQ643" s="263"/>
      <c r="AR643" s="263"/>
      <c r="AS643" s="263"/>
      <c r="AT643" s="263"/>
      <c r="AU643" s="263"/>
      <c r="AV643" s="263"/>
      <c r="AW643" s="263"/>
      <c r="AX643" s="263"/>
      <c r="AY643" s="263"/>
      <c r="AZ643" s="263"/>
      <c r="BA643" s="263"/>
      <c r="BB643" s="263"/>
      <c r="BC643" s="263"/>
      <c r="BD643" s="263"/>
      <c r="BE643" s="265"/>
      <c r="BF643" s="538"/>
      <c r="BG643" s="577" t="str">
        <f t="shared" si="92"/>
        <v xml:space="preserve"> </v>
      </c>
      <c r="BH643" s="577" t="str">
        <f t="shared" si="94"/>
        <v xml:space="preserve"> </v>
      </c>
      <c r="BI643" s="577" t="str">
        <f t="shared" si="95"/>
        <v xml:space="preserve"> </v>
      </c>
      <c r="BJ643" s="577" t="str">
        <f t="shared" si="96"/>
        <v xml:space="preserve"> </v>
      </c>
      <c r="BK643" s="538"/>
      <c r="BL643" s="259"/>
      <c r="BM643" s="259"/>
      <c r="BN643" s="258"/>
      <c r="BO643" s="259"/>
      <c r="BP643" s="258"/>
      <c r="BQ643" s="258"/>
      <c r="BR643" s="258"/>
      <c r="BS643" s="263"/>
      <c r="BT643" s="263"/>
      <c r="BU643" s="263"/>
      <c r="BV643" s="263"/>
      <c r="BW643" s="263"/>
      <c r="BX643" s="538"/>
      <c r="BY643" s="263"/>
      <c r="BZ643" s="263"/>
      <c r="CA643" s="263"/>
      <c r="CB643" s="263"/>
      <c r="CC643" s="263"/>
      <c r="CD643" s="263"/>
      <c r="CE643" s="263"/>
      <c r="CF643" s="263"/>
      <c r="CG643" s="263"/>
      <c r="CH643" s="263"/>
      <c r="CI643" s="263"/>
      <c r="CJ643" s="263"/>
      <c r="CK643" s="263"/>
      <c r="CL643" s="263"/>
      <c r="CM643" s="265"/>
      <c r="CN643" s="538"/>
      <c r="CO643" s="577" t="str">
        <f t="shared" si="93"/>
        <v xml:space="preserve"> </v>
      </c>
      <c r="CP643" s="577" t="str">
        <f t="shared" si="97"/>
        <v xml:space="preserve"> </v>
      </c>
      <c r="CQ643" s="577" t="str">
        <f t="shared" si="98"/>
        <v xml:space="preserve"> </v>
      </c>
      <c r="CR643" s="577" t="str">
        <f t="shared" si="99"/>
        <v xml:space="preserve"> </v>
      </c>
      <c r="CS643" s="102"/>
      <c r="CT643" s="530"/>
    </row>
    <row r="644" spans="1:98" s="107" customFormat="1" ht="12.75" x14ac:dyDescent="0.25">
      <c r="A644" s="380"/>
      <c r="B644" s="169">
        <f>'Données démographiques'!B643</f>
        <v>0</v>
      </c>
      <c r="C644" s="169">
        <f>'Données démographiques'!C643</f>
        <v>0</v>
      </c>
      <c r="D644" s="170">
        <f>'Données démographiques'!D643</f>
        <v>0</v>
      </c>
      <c r="E644" s="170">
        <f>'Données démographiques'!E643</f>
        <v>0</v>
      </c>
      <c r="F644" s="170">
        <f>'Données démographiques'!F643</f>
        <v>0</v>
      </c>
      <c r="G644" s="102"/>
      <c r="H644" s="273"/>
      <c r="I644" s="274"/>
      <c r="J644" s="274"/>
      <c r="K644" s="273"/>
      <c r="L644" s="257"/>
      <c r="M644" s="274"/>
      <c r="N644" s="273"/>
      <c r="O644" s="257"/>
      <c r="P644" s="278"/>
      <c r="Q644" s="278"/>
      <c r="R644" s="278"/>
      <c r="S644" s="278"/>
      <c r="T644" s="278"/>
      <c r="U644" s="537"/>
      <c r="V644" s="273"/>
      <c r="W644" s="255"/>
      <c r="X644" s="255"/>
      <c r="Y644" s="102"/>
      <c r="Z644" s="273"/>
      <c r="AA644" s="172"/>
      <c r="AB644" s="172"/>
      <c r="AC644" s="102"/>
      <c r="AD644" s="257"/>
      <c r="AE644" s="257"/>
      <c r="AF644" s="273"/>
      <c r="AG644" s="257"/>
      <c r="AH644" s="273"/>
      <c r="AI644" s="273"/>
      <c r="AJ644" s="273"/>
      <c r="AK644" s="262"/>
      <c r="AL644" s="262"/>
      <c r="AM644" s="262"/>
      <c r="AN644" s="262"/>
      <c r="AO644" s="262"/>
      <c r="AP644" s="538"/>
      <c r="AQ644" s="262"/>
      <c r="AR644" s="262"/>
      <c r="AS644" s="262"/>
      <c r="AT644" s="262"/>
      <c r="AU644" s="262"/>
      <c r="AV644" s="262"/>
      <c r="AW644" s="262"/>
      <c r="AX644" s="262"/>
      <c r="AY644" s="262"/>
      <c r="AZ644" s="262"/>
      <c r="BA644" s="262"/>
      <c r="BB644" s="262"/>
      <c r="BC644" s="262"/>
      <c r="BD644" s="262"/>
      <c r="BE644" s="264"/>
      <c r="BF644" s="538"/>
      <c r="BG644" s="576" t="str">
        <f t="shared" si="92"/>
        <v xml:space="preserve"> </v>
      </c>
      <c r="BH644" s="576" t="str">
        <f t="shared" si="94"/>
        <v xml:space="preserve"> </v>
      </c>
      <c r="BI644" s="576" t="str">
        <f t="shared" si="95"/>
        <v xml:space="preserve"> </v>
      </c>
      <c r="BJ644" s="576" t="str">
        <f t="shared" si="96"/>
        <v xml:space="preserve"> </v>
      </c>
      <c r="BK644" s="538"/>
      <c r="BL644" s="257"/>
      <c r="BM644" s="257"/>
      <c r="BN644" s="273"/>
      <c r="BO644" s="257"/>
      <c r="BP644" s="273"/>
      <c r="BQ644" s="273"/>
      <c r="BR644" s="273"/>
      <c r="BS644" s="262"/>
      <c r="BT644" s="262"/>
      <c r="BU644" s="262"/>
      <c r="BV644" s="262"/>
      <c r="BW644" s="262"/>
      <c r="BX644" s="538"/>
      <c r="BY644" s="262"/>
      <c r="BZ644" s="262"/>
      <c r="CA644" s="262"/>
      <c r="CB644" s="262"/>
      <c r="CC644" s="262"/>
      <c r="CD644" s="262"/>
      <c r="CE644" s="262"/>
      <c r="CF644" s="262"/>
      <c r="CG644" s="262"/>
      <c r="CH644" s="262"/>
      <c r="CI644" s="262"/>
      <c r="CJ644" s="262"/>
      <c r="CK644" s="262"/>
      <c r="CL644" s="262"/>
      <c r="CM644" s="264"/>
      <c r="CN644" s="538"/>
      <c r="CO644" s="576" t="str">
        <f t="shared" si="93"/>
        <v xml:space="preserve"> </v>
      </c>
      <c r="CP644" s="576" t="str">
        <f t="shared" si="97"/>
        <v xml:space="preserve"> </v>
      </c>
      <c r="CQ644" s="576" t="str">
        <f t="shared" si="98"/>
        <v xml:space="preserve"> </v>
      </c>
      <c r="CR644" s="576" t="str">
        <f t="shared" si="99"/>
        <v xml:space="preserve"> </v>
      </c>
      <c r="CS644" s="102"/>
      <c r="CT644" s="271"/>
    </row>
    <row r="645" spans="1:98" s="107" customFormat="1" ht="12.75" x14ac:dyDescent="0.25">
      <c r="A645" s="380"/>
      <c r="B645" s="376">
        <f>'Données démographiques'!B644</f>
        <v>0</v>
      </c>
      <c r="C645" s="376">
        <f>'Données démographiques'!C644</f>
        <v>0</v>
      </c>
      <c r="D645" s="377">
        <f>'Données démographiques'!D644</f>
        <v>0</v>
      </c>
      <c r="E645" s="377">
        <f>'Données démographiques'!E644</f>
        <v>0</v>
      </c>
      <c r="F645" s="377">
        <f>'Données démographiques'!F644</f>
        <v>0</v>
      </c>
      <c r="G645" s="102"/>
      <c r="H645" s="258"/>
      <c r="I645" s="493"/>
      <c r="J645" s="493"/>
      <c r="K645" s="258"/>
      <c r="L645" s="259"/>
      <c r="M645" s="493"/>
      <c r="N645" s="258"/>
      <c r="O645" s="259"/>
      <c r="P645" s="260"/>
      <c r="Q645" s="260"/>
      <c r="R645" s="260"/>
      <c r="S645" s="260"/>
      <c r="T645" s="260"/>
      <c r="U645" s="539"/>
      <c r="V645" s="258"/>
      <c r="W645" s="430"/>
      <c r="X645" s="430"/>
      <c r="Y645" s="102"/>
      <c r="Z645" s="258"/>
      <c r="AA645" s="431"/>
      <c r="AB645" s="431"/>
      <c r="AC645" s="102"/>
      <c r="AD645" s="259"/>
      <c r="AE645" s="259"/>
      <c r="AF645" s="258"/>
      <c r="AG645" s="259"/>
      <c r="AH645" s="258"/>
      <c r="AI645" s="258"/>
      <c r="AJ645" s="258"/>
      <c r="AK645" s="263"/>
      <c r="AL645" s="263"/>
      <c r="AM645" s="263"/>
      <c r="AN645" s="263"/>
      <c r="AO645" s="263"/>
      <c r="AP645" s="538"/>
      <c r="AQ645" s="263"/>
      <c r="AR645" s="263"/>
      <c r="AS645" s="263"/>
      <c r="AT645" s="263"/>
      <c r="AU645" s="263"/>
      <c r="AV645" s="263"/>
      <c r="AW645" s="263"/>
      <c r="AX645" s="263"/>
      <c r="AY645" s="263"/>
      <c r="AZ645" s="263"/>
      <c r="BA645" s="263"/>
      <c r="BB645" s="263"/>
      <c r="BC645" s="263"/>
      <c r="BD645" s="263"/>
      <c r="BE645" s="265"/>
      <c r="BF645" s="538"/>
      <c r="BG645" s="577" t="str">
        <f t="shared" si="92"/>
        <v xml:space="preserve"> </v>
      </c>
      <c r="BH645" s="577" t="str">
        <f t="shared" si="94"/>
        <v xml:space="preserve"> </v>
      </c>
      <c r="BI645" s="577" t="str">
        <f t="shared" si="95"/>
        <v xml:space="preserve"> </v>
      </c>
      <c r="BJ645" s="577" t="str">
        <f t="shared" si="96"/>
        <v xml:space="preserve"> </v>
      </c>
      <c r="BK645" s="538"/>
      <c r="BL645" s="259"/>
      <c r="BM645" s="259"/>
      <c r="BN645" s="258"/>
      <c r="BO645" s="259"/>
      <c r="BP645" s="258"/>
      <c r="BQ645" s="258"/>
      <c r="BR645" s="258"/>
      <c r="BS645" s="263"/>
      <c r="BT645" s="263"/>
      <c r="BU645" s="263"/>
      <c r="BV645" s="263"/>
      <c r="BW645" s="263"/>
      <c r="BX645" s="538"/>
      <c r="BY645" s="263"/>
      <c r="BZ645" s="263"/>
      <c r="CA645" s="263"/>
      <c r="CB645" s="263"/>
      <c r="CC645" s="263"/>
      <c r="CD645" s="263"/>
      <c r="CE645" s="263"/>
      <c r="CF645" s="263"/>
      <c r="CG645" s="263"/>
      <c r="CH645" s="263"/>
      <c r="CI645" s="263"/>
      <c r="CJ645" s="263"/>
      <c r="CK645" s="263"/>
      <c r="CL645" s="263"/>
      <c r="CM645" s="265"/>
      <c r="CN645" s="538"/>
      <c r="CO645" s="577" t="str">
        <f t="shared" si="93"/>
        <v xml:space="preserve"> </v>
      </c>
      <c r="CP645" s="577" t="str">
        <f t="shared" si="97"/>
        <v xml:space="preserve"> </v>
      </c>
      <c r="CQ645" s="577" t="str">
        <f t="shared" si="98"/>
        <v xml:space="preserve"> </v>
      </c>
      <c r="CR645" s="577" t="str">
        <f t="shared" si="99"/>
        <v xml:space="preserve"> </v>
      </c>
      <c r="CS645" s="102"/>
      <c r="CT645" s="530"/>
    </row>
    <row r="646" spans="1:98" s="107" customFormat="1" ht="12.75" x14ac:dyDescent="0.25">
      <c r="A646" s="380"/>
      <c r="B646" s="169">
        <f>'Données démographiques'!B645</f>
        <v>0</v>
      </c>
      <c r="C646" s="169">
        <f>'Données démographiques'!C645</f>
        <v>0</v>
      </c>
      <c r="D646" s="170">
        <f>'Données démographiques'!D645</f>
        <v>0</v>
      </c>
      <c r="E646" s="170">
        <f>'Données démographiques'!E645</f>
        <v>0</v>
      </c>
      <c r="F646" s="170">
        <f>'Données démographiques'!F645</f>
        <v>0</v>
      </c>
      <c r="G646" s="102"/>
      <c r="H646" s="273"/>
      <c r="I646" s="274"/>
      <c r="J646" s="274"/>
      <c r="K646" s="273"/>
      <c r="L646" s="257"/>
      <c r="M646" s="274"/>
      <c r="N646" s="273"/>
      <c r="O646" s="257"/>
      <c r="P646" s="278"/>
      <c r="Q646" s="278"/>
      <c r="R646" s="278"/>
      <c r="S646" s="278"/>
      <c r="T646" s="278"/>
      <c r="U646" s="537"/>
      <c r="V646" s="273"/>
      <c r="W646" s="255"/>
      <c r="X646" s="255"/>
      <c r="Y646" s="102"/>
      <c r="Z646" s="273"/>
      <c r="AA646" s="172"/>
      <c r="AB646" s="172"/>
      <c r="AC646" s="102"/>
      <c r="AD646" s="257"/>
      <c r="AE646" s="257"/>
      <c r="AF646" s="273"/>
      <c r="AG646" s="257"/>
      <c r="AH646" s="273"/>
      <c r="AI646" s="273"/>
      <c r="AJ646" s="273"/>
      <c r="AK646" s="262"/>
      <c r="AL646" s="262"/>
      <c r="AM646" s="262"/>
      <c r="AN646" s="262"/>
      <c r="AO646" s="262"/>
      <c r="AP646" s="538"/>
      <c r="AQ646" s="262"/>
      <c r="AR646" s="262"/>
      <c r="AS646" s="262"/>
      <c r="AT646" s="262"/>
      <c r="AU646" s="262"/>
      <c r="AV646" s="262"/>
      <c r="AW646" s="262"/>
      <c r="AX646" s="262"/>
      <c r="AY646" s="262"/>
      <c r="AZ646" s="262"/>
      <c r="BA646" s="262"/>
      <c r="BB646" s="262"/>
      <c r="BC646" s="262"/>
      <c r="BD646" s="262"/>
      <c r="BE646" s="264"/>
      <c r="BF646" s="538"/>
      <c r="BG646" s="576" t="str">
        <f t="shared" si="92"/>
        <v xml:space="preserve"> </v>
      </c>
      <c r="BH646" s="576" t="str">
        <f t="shared" si="94"/>
        <v xml:space="preserve"> </v>
      </c>
      <c r="BI646" s="576" t="str">
        <f t="shared" si="95"/>
        <v xml:space="preserve"> </v>
      </c>
      <c r="BJ646" s="576" t="str">
        <f t="shared" si="96"/>
        <v xml:space="preserve"> </v>
      </c>
      <c r="BK646" s="538"/>
      <c r="BL646" s="257"/>
      <c r="BM646" s="257"/>
      <c r="BN646" s="273"/>
      <c r="BO646" s="257"/>
      <c r="BP646" s="273"/>
      <c r="BQ646" s="273"/>
      <c r="BR646" s="273"/>
      <c r="BS646" s="262"/>
      <c r="BT646" s="262"/>
      <c r="BU646" s="262"/>
      <c r="BV646" s="262"/>
      <c r="BW646" s="262"/>
      <c r="BX646" s="538"/>
      <c r="BY646" s="262"/>
      <c r="BZ646" s="262"/>
      <c r="CA646" s="262"/>
      <c r="CB646" s="262"/>
      <c r="CC646" s="262"/>
      <c r="CD646" s="262"/>
      <c r="CE646" s="262"/>
      <c r="CF646" s="262"/>
      <c r="CG646" s="262"/>
      <c r="CH646" s="262"/>
      <c r="CI646" s="262"/>
      <c r="CJ646" s="262"/>
      <c r="CK646" s="262"/>
      <c r="CL646" s="262"/>
      <c r="CM646" s="264"/>
      <c r="CN646" s="538"/>
      <c r="CO646" s="576" t="str">
        <f t="shared" si="93"/>
        <v xml:space="preserve"> </v>
      </c>
      <c r="CP646" s="576" t="str">
        <f t="shared" si="97"/>
        <v xml:space="preserve"> </v>
      </c>
      <c r="CQ646" s="576" t="str">
        <f t="shared" si="98"/>
        <v xml:space="preserve"> </v>
      </c>
      <c r="CR646" s="576" t="str">
        <f t="shared" si="99"/>
        <v xml:space="preserve"> </v>
      </c>
      <c r="CS646" s="102"/>
      <c r="CT646" s="271"/>
    </row>
    <row r="647" spans="1:98" s="107" customFormat="1" ht="12.75" x14ac:dyDescent="0.25">
      <c r="A647" s="380"/>
      <c r="B647" s="376">
        <f>'Données démographiques'!B646</f>
        <v>0</v>
      </c>
      <c r="C647" s="376">
        <f>'Données démographiques'!C646</f>
        <v>0</v>
      </c>
      <c r="D647" s="377">
        <f>'Données démographiques'!D646</f>
        <v>0</v>
      </c>
      <c r="E647" s="377">
        <f>'Données démographiques'!E646</f>
        <v>0</v>
      </c>
      <c r="F647" s="377">
        <f>'Données démographiques'!F646</f>
        <v>0</v>
      </c>
      <c r="G647" s="102"/>
      <c r="H647" s="258"/>
      <c r="I647" s="493"/>
      <c r="J647" s="493"/>
      <c r="K647" s="258"/>
      <c r="L647" s="259"/>
      <c r="M647" s="493"/>
      <c r="N647" s="258"/>
      <c r="O647" s="259"/>
      <c r="P647" s="260"/>
      <c r="Q647" s="260"/>
      <c r="R647" s="260"/>
      <c r="S647" s="260"/>
      <c r="T647" s="260"/>
      <c r="U647" s="539"/>
      <c r="V647" s="258"/>
      <c r="W647" s="430"/>
      <c r="X647" s="430"/>
      <c r="Y647" s="102"/>
      <c r="Z647" s="258"/>
      <c r="AA647" s="431"/>
      <c r="AB647" s="431"/>
      <c r="AC647" s="102"/>
      <c r="AD647" s="259"/>
      <c r="AE647" s="259"/>
      <c r="AF647" s="258"/>
      <c r="AG647" s="259"/>
      <c r="AH647" s="258"/>
      <c r="AI647" s="258"/>
      <c r="AJ647" s="258"/>
      <c r="AK647" s="263"/>
      <c r="AL647" s="263"/>
      <c r="AM647" s="263"/>
      <c r="AN647" s="263"/>
      <c r="AO647" s="263"/>
      <c r="AP647" s="538"/>
      <c r="AQ647" s="263"/>
      <c r="AR647" s="263"/>
      <c r="AS647" s="263"/>
      <c r="AT647" s="263"/>
      <c r="AU647" s="263"/>
      <c r="AV647" s="263"/>
      <c r="AW647" s="263"/>
      <c r="AX647" s="263"/>
      <c r="AY647" s="263"/>
      <c r="AZ647" s="263"/>
      <c r="BA647" s="263"/>
      <c r="BB647" s="263"/>
      <c r="BC647" s="263"/>
      <c r="BD647" s="263"/>
      <c r="BE647" s="265"/>
      <c r="BF647" s="538"/>
      <c r="BG647" s="577" t="str">
        <f t="shared" si="92"/>
        <v xml:space="preserve"> </v>
      </c>
      <c r="BH647" s="577" t="str">
        <f t="shared" si="94"/>
        <v xml:space="preserve"> </v>
      </c>
      <c r="BI647" s="577" t="str">
        <f t="shared" si="95"/>
        <v xml:space="preserve"> </v>
      </c>
      <c r="BJ647" s="577" t="str">
        <f t="shared" si="96"/>
        <v xml:space="preserve"> </v>
      </c>
      <c r="BK647" s="538"/>
      <c r="BL647" s="259"/>
      <c r="BM647" s="259"/>
      <c r="BN647" s="258"/>
      <c r="BO647" s="259"/>
      <c r="BP647" s="258"/>
      <c r="BQ647" s="258"/>
      <c r="BR647" s="258"/>
      <c r="BS647" s="263"/>
      <c r="BT647" s="263"/>
      <c r="BU647" s="263"/>
      <c r="BV647" s="263"/>
      <c r="BW647" s="263"/>
      <c r="BX647" s="538"/>
      <c r="BY647" s="263"/>
      <c r="BZ647" s="263"/>
      <c r="CA647" s="263"/>
      <c r="CB647" s="263"/>
      <c r="CC647" s="263"/>
      <c r="CD647" s="263"/>
      <c r="CE647" s="263"/>
      <c r="CF647" s="263"/>
      <c r="CG647" s="263"/>
      <c r="CH647" s="263"/>
      <c r="CI647" s="263"/>
      <c r="CJ647" s="263"/>
      <c r="CK647" s="263"/>
      <c r="CL647" s="263"/>
      <c r="CM647" s="265"/>
      <c r="CN647" s="538"/>
      <c r="CO647" s="577" t="str">
        <f t="shared" si="93"/>
        <v xml:space="preserve"> </v>
      </c>
      <c r="CP647" s="577" t="str">
        <f t="shared" si="97"/>
        <v xml:space="preserve"> </v>
      </c>
      <c r="CQ647" s="577" t="str">
        <f t="shared" si="98"/>
        <v xml:space="preserve"> </v>
      </c>
      <c r="CR647" s="577" t="str">
        <f t="shared" si="99"/>
        <v xml:space="preserve"> </v>
      </c>
      <c r="CS647" s="102"/>
      <c r="CT647" s="530"/>
    </row>
    <row r="648" spans="1:98" s="107" customFormat="1" ht="12.75" x14ac:dyDescent="0.25">
      <c r="A648" s="380"/>
      <c r="B648" s="169">
        <f>'Données démographiques'!B647</f>
        <v>0</v>
      </c>
      <c r="C648" s="169">
        <f>'Données démographiques'!C647</f>
        <v>0</v>
      </c>
      <c r="D648" s="170">
        <f>'Données démographiques'!D647</f>
        <v>0</v>
      </c>
      <c r="E648" s="170">
        <f>'Données démographiques'!E647</f>
        <v>0</v>
      </c>
      <c r="F648" s="170">
        <f>'Données démographiques'!F647</f>
        <v>0</v>
      </c>
      <c r="G648" s="102"/>
      <c r="H648" s="273"/>
      <c r="I648" s="274"/>
      <c r="J648" s="274"/>
      <c r="K648" s="273"/>
      <c r="L648" s="257"/>
      <c r="M648" s="274"/>
      <c r="N648" s="273"/>
      <c r="O648" s="257"/>
      <c r="P648" s="278"/>
      <c r="Q648" s="278"/>
      <c r="R648" s="278"/>
      <c r="S648" s="278"/>
      <c r="T648" s="278"/>
      <c r="U648" s="537"/>
      <c r="V648" s="273"/>
      <c r="W648" s="255"/>
      <c r="X648" s="255"/>
      <c r="Y648" s="102"/>
      <c r="Z648" s="273"/>
      <c r="AA648" s="172"/>
      <c r="AB648" s="172"/>
      <c r="AC648" s="102"/>
      <c r="AD648" s="257"/>
      <c r="AE648" s="257"/>
      <c r="AF648" s="273"/>
      <c r="AG648" s="257"/>
      <c r="AH648" s="273"/>
      <c r="AI648" s="273"/>
      <c r="AJ648" s="273"/>
      <c r="AK648" s="262"/>
      <c r="AL648" s="262"/>
      <c r="AM648" s="262"/>
      <c r="AN648" s="262"/>
      <c r="AO648" s="262"/>
      <c r="AP648" s="538"/>
      <c r="AQ648" s="262"/>
      <c r="AR648" s="262"/>
      <c r="AS648" s="262"/>
      <c r="AT648" s="262"/>
      <c r="AU648" s="262"/>
      <c r="AV648" s="262"/>
      <c r="AW648" s="262"/>
      <c r="AX648" s="262"/>
      <c r="AY648" s="262"/>
      <c r="AZ648" s="262"/>
      <c r="BA648" s="262"/>
      <c r="BB648" s="262"/>
      <c r="BC648" s="262"/>
      <c r="BD648" s="262"/>
      <c r="BE648" s="264"/>
      <c r="BF648" s="538"/>
      <c r="BG648" s="576" t="str">
        <f t="shared" si="92"/>
        <v xml:space="preserve"> </v>
      </c>
      <c r="BH648" s="576" t="str">
        <f t="shared" si="94"/>
        <v xml:space="preserve"> </v>
      </c>
      <c r="BI648" s="576" t="str">
        <f t="shared" si="95"/>
        <v xml:space="preserve"> </v>
      </c>
      <c r="BJ648" s="576" t="str">
        <f t="shared" si="96"/>
        <v xml:space="preserve"> </v>
      </c>
      <c r="BK648" s="538"/>
      <c r="BL648" s="257"/>
      <c r="BM648" s="257"/>
      <c r="BN648" s="273"/>
      <c r="BO648" s="257"/>
      <c r="BP648" s="273"/>
      <c r="BQ648" s="273"/>
      <c r="BR648" s="273"/>
      <c r="BS648" s="262"/>
      <c r="BT648" s="262"/>
      <c r="BU648" s="262"/>
      <c r="BV648" s="262"/>
      <c r="BW648" s="262"/>
      <c r="BX648" s="538"/>
      <c r="BY648" s="262"/>
      <c r="BZ648" s="262"/>
      <c r="CA648" s="262"/>
      <c r="CB648" s="262"/>
      <c r="CC648" s="262"/>
      <c r="CD648" s="262"/>
      <c r="CE648" s="262"/>
      <c r="CF648" s="262"/>
      <c r="CG648" s="262"/>
      <c r="CH648" s="262"/>
      <c r="CI648" s="262"/>
      <c r="CJ648" s="262"/>
      <c r="CK648" s="262"/>
      <c r="CL648" s="262"/>
      <c r="CM648" s="264"/>
      <c r="CN648" s="538"/>
      <c r="CO648" s="576" t="str">
        <f t="shared" si="93"/>
        <v xml:space="preserve"> </v>
      </c>
      <c r="CP648" s="576" t="str">
        <f t="shared" si="97"/>
        <v xml:space="preserve"> </v>
      </c>
      <c r="CQ648" s="576" t="str">
        <f t="shared" si="98"/>
        <v xml:space="preserve"> </v>
      </c>
      <c r="CR648" s="576" t="str">
        <f t="shared" si="99"/>
        <v xml:space="preserve"> </v>
      </c>
      <c r="CS648" s="102"/>
      <c r="CT648" s="271"/>
    </row>
    <row r="649" spans="1:98" s="107" customFormat="1" ht="12.75" x14ac:dyDescent="0.25">
      <c r="A649" s="380"/>
      <c r="B649" s="376">
        <f>'Données démographiques'!B648</f>
        <v>0</v>
      </c>
      <c r="C649" s="376">
        <f>'Données démographiques'!C648</f>
        <v>0</v>
      </c>
      <c r="D649" s="377">
        <f>'Données démographiques'!D648</f>
        <v>0</v>
      </c>
      <c r="E649" s="377">
        <f>'Données démographiques'!E648</f>
        <v>0</v>
      </c>
      <c r="F649" s="377">
        <f>'Données démographiques'!F648</f>
        <v>0</v>
      </c>
      <c r="G649" s="102"/>
      <c r="H649" s="258"/>
      <c r="I649" s="493"/>
      <c r="J649" s="493"/>
      <c r="K649" s="258"/>
      <c r="L649" s="259"/>
      <c r="M649" s="493"/>
      <c r="N649" s="258"/>
      <c r="O649" s="259"/>
      <c r="P649" s="260"/>
      <c r="Q649" s="260"/>
      <c r="R649" s="260"/>
      <c r="S649" s="260"/>
      <c r="T649" s="260"/>
      <c r="U649" s="539"/>
      <c r="V649" s="258"/>
      <c r="W649" s="430"/>
      <c r="X649" s="430"/>
      <c r="Y649" s="102"/>
      <c r="Z649" s="258"/>
      <c r="AA649" s="431"/>
      <c r="AB649" s="431"/>
      <c r="AC649" s="102"/>
      <c r="AD649" s="259"/>
      <c r="AE649" s="259"/>
      <c r="AF649" s="258"/>
      <c r="AG649" s="259"/>
      <c r="AH649" s="258"/>
      <c r="AI649" s="258"/>
      <c r="AJ649" s="258"/>
      <c r="AK649" s="263"/>
      <c r="AL649" s="263"/>
      <c r="AM649" s="263"/>
      <c r="AN649" s="263"/>
      <c r="AO649" s="263"/>
      <c r="AP649" s="538"/>
      <c r="AQ649" s="263"/>
      <c r="AR649" s="263"/>
      <c r="AS649" s="263"/>
      <c r="AT649" s="263"/>
      <c r="AU649" s="263"/>
      <c r="AV649" s="263"/>
      <c r="AW649" s="263"/>
      <c r="AX649" s="263"/>
      <c r="AY649" s="263"/>
      <c r="AZ649" s="263"/>
      <c r="BA649" s="263"/>
      <c r="BB649" s="263"/>
      <c r="BC649" s="263"/>
      <c r="BD649" s="263"/>
      <c r="BE649" s="265"/>
      <c r="BF649" s="538"/>
      <c r="BG649" s="577" t="str">
        <f t="shared" si="92"/>
        <v xml:space="preserve"> </v>
      </c>
      <c r="BH649" s="577" t="str">
        <f t="shared" si="94"/>
        <v xml:space="preserve"> </v>
      </c>
      <c r="BI649" s="577" t="str">
        <f t="shared" si="95"/>
        <v xml:space="preserve"> </v>
      </c>
      <c r="BJ649" s="577" t="str">
        <f t="shared" si="96"/>
        <v xml:space="preserve"> </v>
      </c>
      <c r="BK649" s="538"/>
      <c r="BL649" s="259"/>
      <c r="BM649" s="259"/>
      <c r="BN649" s="258"/>
      <c r="BO649" s="259"/>
      <c r="BP649" s="258"/>
      <c r="BQ649" s="258"/>
      <c r="BR649" s="258"/>
      <c r="BS649" s="263"/>
      <c r="BT649" s="263"/>
      <c r="BU649" s="263"/>
      <c r="BV649" s="263"/>
      <c r="BW649" s="263"/>
      <c r="BX649" s="538"/>
      <c r="BY649" s="263"/>
      <c r="BZ649" s="263"/>
      <c r="CA649" s="263"/>
      <c r="CB649" s="263"/>
      <c r="CC649" s="263"/>
      <c r="CD649" s="263"/>
      <c r="CE649" s="263"/>
      <c r="CF649" s="263"/>
      <c r="CG649" s="263"/>
      <c r="CH649" s="263"/>
      <c r="CI649" s="263"/>
      <c r="CJ649" s="263"/>
      <c r="CK649" s="263"/>
      <c r="CL649" s="263"/>
      <c r="CM649" s="265"/>
      <c r="CN649" s="538"/>
      <c r="CO649" s="577" t="str">
        <f t="shared" si="93"/>
        <v xml:space="preserve"> </v>
      </c>
      <c r="CP649" s="577" t="str">
        <f t="shared" si="97"/>
        <v xml:space="preserve"> </v>
      </c>
      <c r="CQ649" s="577" t="str">
        <f t="shared" si="98"/>
        <v xml:space="preserve"> </v>
      </c>
      <c r="CR649" s="577" t="str">
        <f t="shared" si="99"/>
        <v xml:space="preserve"> </v>
      </c>
      <c r="CS649" s="102"/>
      <c r="CT649" s="530"/>
    </row>
    <row r="650" spans="1:98" s="107" customFormat="1" ht="12.75" x14ac:dyDescent="0.25">
      <c r="A650" s="380"/>
      <c r="B650" s="169">
        <f>'Données démographiques'!B649</f>
        <v>0</v>
      </c>
      <c r="C650" s="169">
        <f>'Données démographiques'!C649</f>
        <v>0</v>
      </c>
      <c r="D650" s="170">
        <f>'Données démographiques'!D649</f>
        <v>0</v>
      </c>
      <c r="E650" s="170">
        <f>'Données démographiques'!E649</f>
        <v>0</v>
      </c>
      <c r="F650" s="170">
        <f>'Données démographiques'!F649</f>
        <v>0</v>
      </c>
      <c r="G650" s="102"/>
      <c r="H650" s="273"/>
      <c r="I650" s="274"/>
      <c r="J650" s="274"/>
      <c r="K650" s="273"/>
      <c r="L650" s="257"/>
      <c r="M650" s="274"/>
      <c r="N650" s="273"/>
      <c r="O650" s="257"/>
      <c r="P650" s="278"/>
      <c r="Q650" s="278"/>
      <c r="R650" s="278"/>
      <c r="S650" s="278"/>
      <c r="T650" s="278"/>
      <c r="U650" s="537"/>
      <c r="V650" s="273"/>
      <c r="W650" s="255"/>
      <c r="X650" s="255"/>
      <c r="Y650" s="102"/>
      <c r="Z650" s="273"/>
      <c r="AA650" s="172"/>
      <c r="AB650" s="172"/>
      <c r="AC650" s="102"/>
      <c r="AD650" s="257"/>
      <c r="AE650" s="257"/>
      <c r="AF650" s="273"/>
      <c r="AG650" s="257"/>
      <c r="AH650" s="273"/>
      <c r="AI650" s="273"/>
      <c r="AJ650" s="273"/>
      <c r="AK650" s="262"/>
      <c r="AL650" s="262"/>
      <c r="AM650" s="262"/>
      <c r="AN650" s="262"/>
      <c r="AO650" s="262"/>
      <c r="AP650" s="538"/>
      <c r="AQ650" s="262"/>
      <c r="AR650" s="262"/>
      <c r="AS650" s="262"/>
      <c r="AT650" s="262"/>
      <c r="AU650" s="262"/>
      <c r="AV650" s="262"/>
      <c r="AW650" s="262"/>
      <c r="AX650" s="262"/>
      <c r="AY650" s="262"/>
      <c r="AZ650" s="262"/>
      <c r="BA650" s="262"/>
      <c r="BB650" s="262"/>
      <c r="BC650" s="262"/>
      <c r="BD650" s="262"/>
      <c r="BE650" s="264"/>
      <c r="BF650" s="538"/>
      <c r="BG650" s="576" t="str">
        <f t="shared" si="92"/>
        <v xml:space="preserve"> </v>
      </c>
      <c r="BH650" s="576" t="str">
        <f t="shared" si="94"/>
        <v xml:space="preserve"> </v>
      </c>
      <c r="BI650" s="576" t="str">
        <f t="shared" si="95"/>
        <v xml:space="preserve"> </v>
      </c>
      <c r="BJ650" s="576" t="str">
        <f t="shared" si="96"/>
        <v xml:space="preserve"> </v>
      </c>
      <c r="BK650" s="538"/>
      <c r="BL650" s="257"/>
      <c r="BM650" s="257"/>
      <c r="BN650" s="273"/>
      <c r="BO650" s="257"/>
      <c r="BP650" s="273"/>
      <c r="BQ650" s="273"/>
      <c r="BR650" s="273"/>
      <c r="BS650" s="262"/>
      <c r="BT650" s="262"/>
      <c r="BU650" s="262"/>
      <c r="BV650" s="262"/>
      <c r="BW650" s="262"/>
      <c r="BX650" s="538"/>
      <c r="BY650" s="262"/>
      <c r="BZ650" s="262"/>
      <c r="CA650" s="262"/>
      <c r="CB650" s="262"/>
      <c r="CC650" s="262"/>
      <c r="CD650" s="262"/>
      <c r="CE650" s="262"/>
      <c r="CF650" s="262"/>
      <c r="CG650" s="262"/>
      <c r="CH650" s="262"/>
      <c r="CI650" s="262"/>
      <c r="CJ650" s="262"/>
      <c r="CK650" s="262"/>
      <c r="CL650" s="262"/>
      <c r="CM650" s="264"/>
      <c r="CN650" s="538"/>
      <c r="CO650" s="576" t="str">
        <f t="shared" si="93"/>
        <v xml:space="preserve"> </v>
      </c>
      <c r="CP650" s="576" t="str">
        <f t="shared" si="97"/>
        <v xml:space="preserve"> </v>
      </c>
      <c r="CQ650" s="576" t="str">
        <f t="shared" si="98"/>
        <v xml:space="preserve"> </v>
      </c>
      <c r="CR650" s="576" t="str">
        <f t="shared" si="99"/>
        <v xml:space="preserve"> </v>
      </c>
      <c r="CS650" s="102"/>
      <c r="CT650" s="271"/>
    </row>
    <row r="651" spans="1:98" s="107" customFormat="1" ht="12.75" x14ac:dyDescent="0.25">
      <c r="A651" s="380"/>
      <c r="B651" s="376">
        <f>'Données démographiques'!B650</f>
        <v>0</v>
      </c>
      <c r="C651" s="376">
        <f>'Données démographiques'!C650</f>
        <v>0</v>
      </c>
      <c r="D651" s="377">
        <f>'Données démographiques'!D650</f>
        <v>0</v>
      </c>
      <c r="E651" s="377">
        <f>'Données démographiques'!E650</f>
        <v>0</v>
      </c>
      <c r="F651" s="377">
        <f>'Données démographiques'!F650</f>
        <v>0</v>
      </c>
      <c r="G651" s="102"/>
      <c r="H651" s="258"/>
      <c r="I651" s="493"/>
      <c r="J651" s="493"/>
      <c r="K651" s="258"/>
      <c r="L651" s="259"/>
      <c r="M651" s="493"/>
      <c r="N651" s="258"/>
      <c r="O651" s="259"/>
      <c r="P651" s="260"/>
      <c r="Q651" s="260"/>
      <c r="R651" s="260"/>
      <c r="S651" s="260"/>
      <c r="T651" s="260"/>
      <c r="U651" s="539"/>
      <c r="V651" s="258"/>
      <c r="W651" s="430"/>
      <c r="X651" s="430"/>
      <c r="Y651" s="102"/>
      <c r="Z651" s="258"/>
      <c r="AA651" s="431"/>
      <c r="AB651" s="431"/>
      <c r="AC651" s="102"/>
      <c r="AD651" s="259"/>
      <c r="AE651" s="259"/>
      <c r="AF651" s="258"/>
      <c r="AG651" s="259"/>
      <c r="AH651" s="258"/>
      <c r="AI651" s="258"/>
      <c r="AJ651" s="258"/>
      <c r="AK651" s="263"/>
      <c r="AL651" s="263"/>
      <c r="AM651" s="263"/>
      <c r="AN651" s="263"/>
      <c r="AO651" s="263"/>
      <c r="AP651" s="538"/>
      <c r="AQ651" s="263"/>
      <c r="AR651" s="263"/>
      <c r="AS651" s="263"/>
      <c r="AT651" s="263"/>
      <c r="AU651" s="263"/>
      <c r="AV651" s="263"/>
      <c r="AW651" s="263"/>
      <c r="AX651" s="263"/>
      <c r="AY651" s="263"/>
      <c r="AZ651" s="263"/>
      <c r="BA651" s="263"/>
      <c r="BB651" s="263"/>
      <c r="BC651" s="263"/>
      <c r="BD651" s="263"/>
      <c r="BE651" s="265"/>
      <c r="BF651" s="538"/>
      <c r="BG651" s="577" t="str">
        <f t="shared" si="92"/>
        <v xml:space="preserve"> </v>
      </c>
      <c r="BH651" s="577" t="str">
        <f t="shared" si="94"/>
        <v xml:space="preserve"> </v>
      </c>
      <c r="BI651" s="577" t="str">
        <f t="shared" si="95"/>
        <v xml:space="preserve"> </v>
      </c>
      <c r="BJ651" s="577" t="str">
        <f t="shared" si="96"/>
        <v xml:space="preserve"> </v>
      </c>
      <c r="BK651" s="538"/>
      <c r="BL651" s="259"/>
      <c r="BM651" s="259"/>
      <c r="BN651" s="258"/>
      <c r="BO651" s="259"/>
      <c r="BP651" s="258"/>
      <c r="BQ651" s="258"/>
      <c r="BR651" s="258"/>
      <c r="BS651" s="263"/>
      <c r="BT651" s="263"/>
      <c r="BU651" s="263"/>
      <c r="BV651" s="263"/>
      <c r="BW651" s="263"/>
      <c r="BX651" s="538"/>
      <c r="BY651" s="263"/>
      <c r="BZ651" s="263"/>
      <c r="CA651" s="263"/>
      <c r="CB651" s="263"/>
      <c r="CC651" s="263"/>
      <c r="CD651" s="263"/>
      <c r="CE651" s="263"/>
      <c r="CF651" s="263"/>
      <c r="CG651" s="263"/>
      <c r="CH651" s="263"/>
      <c r="CI651" s="263"/>
      <c r="CJ651" s="263"/>
      <c r="CK651" s="263"/>
      <c r="CL651" s="263"/>
      <c r="CM651" s="265"/>
      <c r="CN651" s="538"/>
      <c r="CO651" s="577" t="str">
        <f t="shared" si="93"/>
        <v xml:space="preserve"> </v>
      </c>
      <c r="CP651" s="577" t="str">
        <f t="shared" si="97"/>
        <v xml:space="preserve"> </v>
      </c>
      <c r="CQ651" s="577" t="str">
        <f t="shared" si="98"/>
        <v xml:space="preserve"> </v>
      </c>
      <c r="CR651" s="577" t="str">
        <f t="shared" si="99"/>
        <v xml:space="preserve"> </v>
      </c>
      <c r="CS651" s="102"/>
      <c r="CT651" s="530"/>
    </row>
    <row r="652" spans="1:98" s="107" customFormat="1" ht="12.75" x14ac:dyDescent="0.25">
      <c r="A652" s="380"/>
      <c r="B652" s="169">
        <f>'Données démographiques'!B651</f>
        <v>0</v>
      </c>
      <c r="C652" s="169">
        <f>'Données démographiques'!C651</f>
        <v>0</v>
      </c>
      <c r="D652" s="170">
        <f>'Données démographiques'!D651</f>
        <v>0</v>
      </c>
      <c r="E652" s="170">
        <f>'Données démographiques'!E651</f>
        <v>0</v>
      </c>
      <c r="F652" s="170">
        <f>'Données démographiques'!F651</f>
        <v>0</v>
      </c>
      <c r="G652" s="102"/>
      <c r="H652" s="273"/>
      <c r="I652" s="274"/>
      <c r="J652" s="274"/>
      <c r="K652" s="273"/>
      <c r="L652" s="257"/>
      <c r="M652" s="274"/>
      <c r="N652" s="273"/>
      <c r="O652" s="257"/>
      <c r="P652" s="278"/>
      <c r="Q652" s="278"/>
      <c r="R652" s="278"/>
      <c r="S652" s="278"/>
      <c r="T652" s="278"/>
      <c r="U652" s="537"/>
      <c r="V652" s="273"/>
      <c r="W652" s="255"/>
      <c r="X652" s="255"/>
      <c r="Y652" s="102"/>
      <c r="Z652" s="273"/>
      <c r="AA652" s="172"/>
      <c r="AB652" s="172"/>
      <c r="AC652" s="102"/>
      <c r="AD652" s="257"/>
      <c r="AE652" s="257"/>
      <c r="AF652" s="273"/>
      <c r="AG652" s="257"/>
      <c r="AH652" s="273"/>
      <c r="AI652" s="273"/>
      <c r="AJ652" s="273"/>
      <c r="AK652" s="262"/>
      <c r="AL652" s="262"/>
      <c r="AM652" s="262"/>
      <c r="AN652" s="262"/>
      <c r="AO652" s="262"/>
      <c r="AP652" s="538"/>
      <c r="AQ652" s="262"/>
      <c r="AR652" s="262"/>
      <c r="AS652" s="262"/>
      <c r="AT652" s="262"/>
      <c r="AU652" s="262"/>
      <c r="AV652" s="262"/>
      <c r="AW652" s="262"/>
      <c r="AX652" s="262"/>
      <c r="AY652" s="262"/>
      <c r="AZ652" s="262"/>
      <c r="BA652" s="262"/>
      <c r="BB652" s="262"/>
      <c r="BC652" s="262"/>
      <c r="BD652" s="262"/>
      <c r="BE652" s="264"/>
      <c r="BF652" s="538"/>
      <c r="BG652" s="576" t="str">
        <f t="shared" si="92"/>
        <v xml:space="preserve"> </v>
      </c>
      <c r="BH652" s="576" t="str">
        <f t="shared" si="94"/>
        <v xml:space="preserve"> </v>
      </c>
      <c r="BI652" s="576" t="str">
        <f t="shared" si="95"/>
        <v xml:space="preserve"> </v>
      </c>
      <c r="BJ652" s="576" t="str">
        <f t="shared" si="96"/>
        <v xml:space="preserve"> </v>
      </c>
      <c r="BK652" s="538"/>
      <c r="BL652" s="257"/>
      <c r="BM652" s="257"/>
      <c r="BN652" s="273"/>
      <c r="BO652" s="257"/>
      <c r="BP652" s="273"/>
      <c r="BQ652" s="273"/>
      <c r="BR652" s="273"/>
      <c r="BS652" s="262"/>
      <c r="BT652" s="262"/>
      <c r="BU652" s="262"/>
      <c r="BV652" s="262"/>
      <c r="BW652" s="262"/>
      <c r="BX652" s="538"/>
      <c r="BY652" s="262"/>
      <c r="BZ652" s="262"/>
      <c r="CA652" s="262"/>
      <c r="CB652" s="262"/>
      <c r="CC652" s="262"/>
      <c r="CD652" s="262"/>
      <c r="CE652" s="262"/>
      <c r="CF652" s="262"/>
      <c r="CG652" s="262"/>
      <c r="CH652" s="262"/>
      <c r="CI652" s="262"/>
      <c r="CJ652" s="262"/>
      <c r="CK652" s="262"/>
      <c r="CL652" s="262"/>
      <c r="CM652" s="264"/>
      <c r="CN652" s="538"/>
      <c r="CO652" s="576" t="str">
        <f t="shared" si="93"/>
        <v xml:space="preserve"> </v>
      </c>
      <c r="CP652" s="576" t="str">
        <f t="shared" si="97"/>
        <v xml:space="preserve"> </v>
      </c>
      <c r="CQ652" s="576" t="str">
        <f t="shared" si="98"/>
        <v xml:space="preserve"> </v>
      </c>
      <c r="CR652" s="576" t="str">
        <f t="shared" si="99"/>
        <v xml:space="preserve"> </v>
      </c>
      <c r="CS652" s="102"/>
      <c r="CT652" s="271"/>
    </row>
    <row r="653" spans="1:98" s="107" customFormat="1" ht="12.75" x14ac:dyDescent="0.25">
      <c r="A653" s="380"/>
      <c r="B653" s="376">
        <f>'Données démographiques'!B652</f>
        <v>0</v>
      </c>
      <c r="C653" s="376">
        <f>'Données démographiques'!C652</f>
        <v>0</v>
      </c>
      <c r="D653" s="377">
        <f>'Données démographiques'!D652</f>
        <v>0</v>
      </c>
      <c r="E653" s="377">
        <f>'Données démographiques'!E652</f>
        <v>0</v>
      </c>
      <c r="F653" s="377">
        <f>'Données démographiques'!F652</f>
        <v>0</v>
      </c>
      <c r="G653" s="102"/>
      <c r="H653" s="258"/>
      <c r="I653" s="493"/>
      <c r="J653" s="493"/>
      <c r="K653" s="258"/>
      <c r="L653" s="259"/>
      <c r="M653" s="493"/>
      <c r="N653" s="258"/>
      <c r="O653" s="259"/>
      <c r="P653" s="260"/>
      <c r="Q653" s="260"/>
      <c r="R653" s="260"/>
      <c r="S653" s="260"/>
      <c r="T653" s="260"/>
      <c r="U653" s="539"/>
      <c r="V653" s="258"/>
      <c r="W653" s="430"/>
      <c r="X653" s="430"/>
      <c r="Y653" s="102"/>
      <c r="Z653" s="258"/>
      <c r="AA653" s="431"/>
      <c r="AB653" s="431"/>
      <c r="AC653" s="102"/>
      <c r="AD653" s="259"/>
      <c r="AE653" s="259"/>
      <c r="AF653" s="258"/>
      <c r="AG653" s="259"/>
      <c r="AH653" s="258"/>
      <c r="AI653" s="258"/>
      <c r="AJ653" s="258"/>
      <c r="AK653" s="263"/>
      <c r="AL653" s="263"/>
      <c r="AM653" s="263"/>
      <c r="AN653" s="263"/>
      <c r="AO653" s="263"/>
      <c r="AP653" s="538"/>
      <c r="AQ653" s="263"/>
      <c r="AR653" s="263"/>
      <c r="AS653" s="263"/>
      <c r="AT653" s="263"/>
      <c r="AU653" s="263"/>
      <c r="AV653" s="263"/>
      <c r="AW653" s="263"/>
      <c r="AX653" s="263"/>
      <c r="AY653" s="263"/>
      <c r="AZ653" s="263"/>
      <c r="BA653" s="263"/>
      <c r="BB653" s="263"/>
      <c r="BC653" s="263"/>
      <c r="BD653" s="263"/>
      <c r="BE653" s="265"/>
      <c r="BF653" s="538"/>
      <c r="BG653" s="577" t="str">
        <f t="shared" si="92"/>
        <v xml:space="preserve"> </v>
      </c>
      <c r="BH653" s="577" t="str">
        <f t="shared" si="94"/>
        <v xml:space="preserve"> </v>
      </c>
      <c r="BI653" s="577" t="str">
        <f t="shared" si="95"/>
        <v xml:space="preserve"> </v>
      </c>
      <c r="BJ653" s="577" t="str">
        <f t="shared" si="96"/>
        <v xml:space="preserve"> </v>
      </c>
      <c r="BK653" s="538"/>
      <c r="BL653" s="259"/>
      <c r="BM653" s="259"/>
      <c r="BN653" s="258"/>
      <c r="BO653" s="259"/>
      <c r="BP653" s="258"/>
      <c r="BQ653" s="258"/>
      <c r="BR653" s="258"/>
      <c r="BS653" s="263"/>
      <c r="BT653" s="263"/>
      <c r="BU653" s="263"/>
      <c r="BV653" s="263"/>
      <c r="BW653" s="263"/>
      <c r="BX653" s="538"/>
      <c r="BY653" s="263"/>
      <c r="BZ653" s="263"/>
      <c r="CA653" s="263"/>
      <c r="CB653" s="263"/>
      <c r="CC653" s="263"/>
      <c r="CD653" s="263"/>
      <c r="CE653" s="263"/>
      <c r="CF653" s="263"/>
      <c r="CG653" s="263"/>
      <c r="CH653" s="263"/>
      <c r="CI653" s="263"/>
      <c r="CJ653" s="263"/>
      <c r="CK653" s="263"/>
      <c r="CL653" s="263"/>
      <c r="CM653" s="265"/>
      <c r="CN653" s="538"/>
      <c r="CO653" s="577" t="str">
        <f t="shared" si="93"/>
        <v xml:space="preserve"> </v>
      </c>
      <c r="CP653" s="577" t="str">
        <f t="shared" si="97"/>
        <v xml:space="preserve"> </v>
      </c>
      <c r="CQ653" s="577" t="str">
        <f t="shared" si="98"/>
        <v xml:space="preserve"> </v>
      </c>
      <c r="CR653" s="577" t="str">
        <f t="shared" si="99"/>
        <v xml:space="preserve"> </v>
      </c>
      <c r="CS653" s="102"/>
      <c r="CT653" s="530"/>
    </row>
    <row r="654" spans="1:98" s="107" customFormat="1" ht="12.75" x14ac:dyDescent="0.25">
      <c r="A654" s="380"/>
      <c r="B654" s="169">
        <f>'Données démographiques'!B653</f>
        <v>0</v>
      </c>
      <c r="C654" s="169">
        <f>'Données démographiques'!C653</f>
        <v>0</v>
      </c>
      <c r="D654" s="170">
        <f>'Données démographiques'!D653</f>
        <v>0</v>
      </c>
      <c r="E654" s="170">
        <f>'Données démographiques'!E653</f>
        <v>0</v>
      </c>
      <c r="F654" s="170">
        <f>'Données démographiques'!F653</f>
        <v>0</v>
      </c>
      <c r="G654" s="102"/>
      <c r="H654" s="273"/>
      <c r="I654" s="274"/>
      <c r="J654" s="274"/>
      <c r="K654" s="273"/>
      <c r="L654" s="257"/>
      <c r="M654" s="274"/>
      <c r="N654" s="273"/>
      <c r="O654" s="257"/>
      <c r="P654" s="278"/>
      <c r="Q654" s="278"/>
      <c r="R654" s="278"/>
      <c r="S654" s="278"/>
      <c r="T654" s="278"/>
      <c r="U654" s="537"/>
      <c r="V654" s="273"/>
      <c r="W654" s="255"/>
      <c r="X654" s="255"/>
      <c r="Y654" s="102"/>
      <c r="Z654" s="273"/>
      <c r="AA654" s="172"/>
      <c r="AB654" s="172"/>
      <c r="AC654" s="102"/>
      <c r="AD654" s="257"/>
      <c r="AE654" s="257"/>
      <c r="AF654" s="273"/>
      <c r="AG654" s="257"/>
      <c r="AH654" s="273"/>
      <c r="AI654" s="273"/>
      <c r="AJ654" s="273"/>
      <c r="AK654" s="262"/>
      <c r="AL654" s="262"/>
      <c r="AM654" s="262"/>
      <c r="AN654" s="262"/>
      <c r="AO654" s="262"/>
      <c r="AP654" s="538"/>
      <c r="AQ654" s="262"/>
      <c r="AR654" s="262"/>
      <c r="AS654" s="262"/>
      <c r="AT654" s="262"/>
      <c r="AU654" s="262"/>
      <c r="AV654" s="262"/>
      <c r="AW654" s="262"/>
      <c r="AX654" s="262"/>
      <c r="AY654" s="262"/>
      <c r="AZ654" s="262"/>
      <c r="BA654" s="262"/>
      <c r="BB654" s="262"/>
      <c r="BC654" s="262"/>
      <c r="BD654" s="262"/>
      <c r="BE654" s="264"/>
      <c r="BF654" s="538"/>
      <c r="BG654" s="576" t="str">
        <f t="shared" si="92"/>
        <v xml:space="preserve"> </v>
      </c>
      <c r="BH654" s="576" t="str">
        <f t="shared" si="94"/>
        <v xml:space="preserve"> </v>
      </c>
      <c r="BI654" s="576" t="str">
        <f t="shared" si="95"/>
        <v xml:space="preserve"> </v>
      </c>
      <c r="BJ654" s="576" t="str">
        <f t="shared" si="96"/>
        <v xml:space="preserve"> </v>
      </c>
      <c r="BK654" s="538"/>
      <c r="BL654" s="257"/>
      <c r="BM654" s="257"/>
      <c r="BN654" s="273"/>
      <c r="BO654" s="257"/>
      <c r="BP654" s="273"/>
      <c r="BQ654" s="273"/>
      <c r="BR654" s="273"/>
      <c r="BS654" s="262"/>
      <c r="BT654" s="262"/>
      <c r="BU654" s="262"/>
      <c r="BV654" s="262"/>
      <c r="BW654" s="262"/>
      <c r="BX654" s="538"/>
      <c r="BY654" s="262"/>
      <c r="BZ654" s="262"/>
      <c r="CA654" s="262"/>
      <c r="CB654" s="262"/>
      <c r="CC654" s="262"/>
      <c r="CD654" s="262"/>
      <c r="CE654" s="262"/>
      <c r="CF654" s="262"/>
      <c r="CG654" s="262"/>
      <c r="CH654" s="262"/>
      <c r="CI654" s="262"/>
      <c r="CJ654" s="262"/>
      <c r="CK654" s="262"/>
      <c r="CL654" s="262"/>
      <c r="CM654" s="264"/>
      <c r="CN654" s="538"/>
      <c r="CO654" s="576" t="str">
        <f t="shared" si="93"/>
        <v xml:space="preserve"> </v>
      </c>
      <c r="CP654" s="576" t="str">
        <f t="shared" si="97"/>
        <v xml:space="preserve"> </v>
      </c>
      <c r="CQ654" s="576" t="str">
        <f t="shared" si="98"/>
        <v xml:space="preserve"> </v>
      </c>
      <c r="CR654" s="576" t="str">
        <f t="shared" si="99"/>
        <v xml:space="preserve"> </v>
      </c>
      <c r="CS654" s="102"/>
      <c r="CT654" s="271"/>
    </row>
    <row r="655" spans="1:98" s="107" customFormat="1" ht="12.75" x14ac:dyDescent="0.25">
      <c r="A655" s="380"/>
      <c r="B655" s="376">
        <f>'Données démographiques'!B654</f>
        <v>0</v>
      </c>
      <c r="C655" s="376">
        <f>'Données démographiques'!C654</f>
        <v>0</v>
      </c>
      <c r="D655" s="377">
        <f>'Données démographiques'!D654</f>
        <v>0</v>
      </c>
      <c r="E655" s="377">
        <f>'Données démographiques'!E654</f>
        <v>0</v>
      </c>
      <c r="F655" s="377">
        <f>'Données démographiques'!F654</f>
        <v>0</v>
      </c>
      <c r="G655" s="102"/>
      <c r="H655" s="258"/>
      <c r="I655" s="493"/>
      <c r="J655" s="493"/>
      <c r="K655" s="258"/>
      <c r="L655" s="259"/>
      <c r="M655" s="493"/>
      <c r="N655" s="258"/>
      <c r="O655" s="259"/>
      <c r="P655" s="260"/>
      <c r="Q655" s="260"/>
      <c r="R655" s="260"/>
      <c r="S655" s="260"/>
      <c r="T655" s="260"/>
      <c r="U655" s="539"/>
      <c r="V655" s="258"/>
      <c r="W655" s="430"/>
      <c r="X655" s="430"/>
      <c r="Y655" s="102"/>
      <c r="Z655" s="258"/>
      <c r="AA655" s="431"/>
      <c r="AB655" s="431"/>
      <c r="AC655" s="102"/>
      <c r="AD655" s="259"/>
      <c r="AE655" s="259"/>
      <c r="AF655" s="258"/>
      <c r="AG655" s="259"/>
      <c r="AH655" s="258"/>
      <c r="AI655" s="258"/>
      <c r="AJ655" s="258"/>
      <c r="AK655" s="263"/>
      <c r="AL655" s="263"/>
      <c r="AM655" s="263"/>
      <c r="AN655" s="263"/>
      <c r="AO655" s="263"/>
      <c r="AP655" s="538"/>
      <c r="AQ655" s="263"/>
      <c r="AR655" s="263"/>
      <c r="AS655" s="263"/>
      <c r="AT655" s="263"/>
      <c r="AU655" s="263"/>
      <c r="AV655" s="263"/>
      <c r="AW655" s="263"/>
      <c r="AX655" s="263"/>
      <c r="AY655" s="263"/>
      <c r="AZ655" s="263"/>
      <c r="BA655" s="263"/>
      <c r="BB655" s="263"/>
      <c r="BC655" s="263"/>
      <c r="BD655" s="263"/>
      <c r="BE655" s="265"/>
      <c r="BF655" s="538"/>
      <c r="BG655" s="577" t="str">
        <f t="shared" si="92"/>
        <v xml:space="preserve"> </v>
      </c>
      <c r="BH655" s="577" t="str">
        <f t="shared" si="94"/>
        <v xml:space="preserve"> </v>
      </c>
      <c r="BI655" s="577" t="str">
        <f t="shared" si="95"/>
        <v xml:space="preserve"> </v>
      </c>
      <c r="BJ655" s="577" t="str">
        <f t="shared" si="96"/>
        <v xml:space="preserve"> </v>
      </c>
      <c r="BK655" s="538"/>
      <c r="BL655" s="259"/>
      <c r="BM655" s="259"/>
      <c r="BN655" s="258"/>
      <c r="BO655" s="259"/>
      <c r="BP655" s="258"/>
      <c r="BQ655" s="258"/>
      <c r="BR655" s="258"/>
      <c r="BS655" s="263"/>
      <c r="BT655" s="263"/>
      <c r="BU655" s="263"/>
      <c r="BV655" s="263"/>
      <c r="BW655" s="263"/>
      <c r="BX655" s="538"/>
      <c r="BY655" s="263"/>
      <c r="BZ655" s="263"/>
      <c r="CA655" s="263"/>
      <c r="CB655" s="263"/>
      <c r="CC655" s="263"/>
      <c r="CD655" s="263"/>
      <c r="CE655" s="263"/>
      <c r="CF655" s="263"/>
      <c r="CG655" s="263"/>
      <c r="CH655" s="263"/>
      <c r="CI655" s="263"/>
      <c r="CJ655" s="263"/>
      <c r="CK655" s="263"/>
      <c r="CL655" s="263"/>
      <c r="CM655" s="265"/>
      <c r="CN655" s="538"/>
      <c r="CO655" s="577" t="str">
        <f t="shared" si="93"/>
        <v xml:space="preserve"> </v>
      </c>
      <c r="CP655" s="577" t="str">
        <f t="shared" si="97"/>
        <v xml:space="preserve"> </v>
      </c>
      <c r="CQ655" s="577" t="str">
        <f t="shared" si="98"/>
        <v xml:space="preserve"> </v>
      </c>
      <c r="CR655" s="577" t="str">
        <f t="shared" si="99"/>
        <v xml:space="preserve"> </v>
      </c>
      <c r="CS655" s="102"/>
      <c r="CT655" s="530"/>
    </row>
    <row r="656" spans="1:98" s="107" customFormat="1" ht="12.75" x14ac:dyDescent="0.25">
      <c r="A656" s="380"/>
      <c r="B656" s="169">
        <f>'Données démographiques'!B655</f>
        <v>0</v>
      </c>
      <c r="C656" s="169">
        <f>'Données démographiques'!C655</f>
        <v>0</v>
      </c>
      <c r="D656" s="170">
        <f>'Données démographiques'!D655</f>
        <v>0</v>
      </c>
      <c r="E656" s="170">
        <f>'Données démographiques'!E655</f>
        <v>0</v>
      </c>
      <c r="F656" s="170">
        <f>'Données démographiques'!F655</f>
        <v>0</v>
      </c>
      <c r="G656" s="102"/>
      <c r="H656" s="273"/>
      <c r="I656" s="274"/>
      <c r="J656" s="274"/>
      <c r="K656" s="273"/>
      <c r="L656" s="257"/>
      <c r="M656" s="274"/>
      <c r="N656" s="273"/>
      <c r="O656" s="257"/>
      <c r="P656" s="278"/>
      <c r="Q656" s="278"/>
      <c r="R656" s="278"/>
      <c r="S656" s="278"/>
      <c r="T656" s="278"/>
      <c r="U656" s="537"/>
      <c r="V656" s="273"/>
      <c r="W656" s="255"/>
      <c r="X656" s="255"/>
      <c r="Y656" s="102"/>
      <c r="Z656" s="273"/>
      <c r="AA656" s="172"/>
      <c r="AB656" s="172"/>
      <c r="AC656" s="102"/>
      <c r="AD656" s="257"/>
      <c r="AE656" s="257"/>
      <c r="AF656" s="273"/>
      <c r="AG656" s="257"/>
      <c r="AH656" s="273"/>
      <c r="AI656" s="273"/>
      <c r="AJ656" s="273"/>
      <c r="AK656" s="262"/>
      <c r="AL656" s="262"/>
      <c r="AM656" s="262"/>
      <c r="AN656" s="262"/>
      <c r="AO656" s="262"/>
      <c r="AP656" s="538"/>
      <c r="AQ656" s="262"/>
      <c r="AR656" s="262"/>
      <c r="AS656" s="262"/>
      <c r="AT656" s="262"/>
      <c r="AU656" s="262"/>
      <c r="AV656" s="262"/>
      <c r="AW656" s="262"/>
      <c r="AX656" s="262"/>
      <c r="AY656" s="262"/>
      <c r="AZ656" s="262"/>
      <c r="BA656" s="262"/>
      <c r="BB656" s="262"/>
      <c r="BC656" s="262"/>
      <c r="BD656" s="262"/>
      <c r="BE656" s="264"/>
      <c r="BF656" s="538"/>
      <c r="BG656" s="576" t="str">
        <f t="shared" si="92"/>
        <v xml:space="preserve"> </v>
      </c>
      <c r="BH656" s="576" t="str">
        <f t="shared" si="94"/>
        <v xml:space="preserve"> </v>
      </c>
      <c r="BI656" s="576" t="str">
        <f t="shared" si="95"/>
        <v xml:space="preserve"> </v>
      </c>
      <c r="BJ656" s="576" t="str">
        <f t="shared" si="96"/>
        <v xml:space="preserve"> </v>
      </c>
      <c r="BK656" s="538"/>
      <c r="BL656" s="257"/>
      <c r="BM656" s="257"/>
      <c r="BN656" s="273"/>
      <c r="BO656" s="257"/>
      <c r="BP656" s="273"/>
      <c r="BQ656" s="273"/>
      <c r="BR656" s="273"/>
      <c r="BS656" s="262"/>
      <c r="BT656" s="262"/>
      <c r="BU656" s="262"/>
      <c r="BV656" s="262"/>
      <c r="BW656" s="262"/>
      <c r="BX656" s="538"/>
      <c r="BY656" s="262"/>
      <c r="BZ656" s="262"/>
      <c r="CA656" s="262"/>
      <c r="CB656" s="262"/>
      <c r="CC656" s="262"/>
      <c r="CD656" s="262"/>
      <c r="CE656" s="262"/>
      <c r="CF656" s="262"/>
      <c r="CG656" s="262"/>
      <c r="CH656" s="262"/>
      <c r="CI656" s="262"/>
      <c r="CJ656" s="262"/>
      <c r="CK656" s="262"/>
      <c r="CL656" s="262"/>
      <c r="CM656" s="264"/>
      <c r="CN656" s="538"/>
      <c r="CO656" s="576" t="str">
        <f t="shared" si="93"/>
        <v xml:space="preserve"> </v>
      </c>
      <c r="CP656" s="576" t="str">
        <f t="shared" si="97"/>
        <v xml:space="preserve"> </v>
      </c>
      <c r="CQ656" s="576" t="str">
        <f t="shared" si="98"/>
        <v xml:space="preserve"> </v>
      </c>
      <c r="CR656" s="576" t="str">
        <f t="shared" si="99"/>
        <v xml:space="preserve"> </v>
      </c>
      <c r="CS656" s="102"/>
      <c r="CT656" s="271"/>
    </row>
    <row r="657" spans="1:98" s="107" customFormat="1" ht="12.75" x14ac:dyDescent="0.25">
      <c r="A657" s="380"/>
      <c r="B657" s="376">
        <f>'Données démographiques'!B656</f>
        <v>0</v>
      </c>
      <c r="C657" s="376">
        <f>'Données démographiques'!C656</f>
        <v>0</v>
      </c>
      <c r="D657" s="377">
        <f>'Données démographiques'!D656</f>
        <v>0</v>
      </c>
      <c r="E657" s="377">
        <f>'Données démographiques'!E656</f>
        <v>0</v>
      </c>
      <c r="F657" s="377">
        <f>'Données démographiques'!F656</f>
        <v>0</v>
      </c>
      <c r="G657" s="102"/>
      <c r="H657" s="258"/>
      <c r="I657" s="493"/>
      <c r="J657" s="493"/>
      <c r="K657" s="258"/>
      <c r="L657" s="259"/>
      <c r="M657" s="493"/>
      <c r="N657" s="258"/>
      <c r="O657" s="259"/>
      <c r="P657" s="260"/>
      <c r="Q657" s="260"/>
      <c r="R657" s="260"/>
      <c r="S657" s="260"/>
      <c r="T657" s="260"/>
      <c r="U657" s="539"/>
      <c r="V657" s="258"/>
      <c r="W657" s="430"/>
      <c r="X657" s="430"/>
      <c r="Y657" s="102"/>
      <c r="Z657" s="258"/>
      <c r="AA657" s="431"/>
      <c r="AB657" s="431"/>
      <c r="AC657" s="102"/>
      <c r="AD657" s="259"/>
      <c r="AE657" s="259"/>
      <c r="AF657" s="258"/>
      <c r="AG657" s="259"/>
      <c r="AH657" s="258"/>
      <c r="AI657" s="258"/>
      <c r="AJ657" s="258"/>
      <c r="AK657" s="263"/>
      <c r="AL657" s="263"/>
      <c r="AM657" s="263"/>
      <c r="AN657" s="263"/>
      <c r="AO657" s="263"/>
      <c r="AP657" s="538"/>
      <c r="AQ657" s="263"/>
      <c r="AR657" s="263"/>
      <c r="AS657" s="263"/>
      <c r="AT657" s="263"/>
      <c r="AU657" s="263"/>
      <c r="AV657" s="263"/>
      <c r="AW657" s="263"/>
      <c r="AX657" s="263"/>
      <c r="AY657" s="263"/>
      <c r="AZ657" s="263"/>
      <c r="BA657" s="263"/>
      <c r="BB657" s="263"/>
      <c r="BC657" s="263"/>
      <c r="BD657" s="263"/>
      <c r="BE657" s="265"/>
      <c r="BF657" s="538"/>
      <c r="BG657" s="577" t="str">
        <f t="shared" ref="BG657:BG720" si="100">IF(AI657=0," ",AQ657/AK657)</f>
        <v xml:space="preserve"> </v>
      </c>
      <c r="BH657" s="577" t="str">
        <f t="shared" si="94"/>
        <v xml:space="preserve"> </v>
      </c>
      <c r="BI657" s="577" t="str">
        <f t="shared" si="95"/>
        <v xml:space="preserve"> </v>
      </c>
      <c r="BJ657" s="577" t="str">
        <f t="shared" si="96"/>
        <v xml:space="preserve"> </v>
      </c>
      <c r="BK657" s="538"/>
      <c r="BL657" s="259"/>
      <c r="BM657" s="259"/>
      <c r="BN657" s="258"/>
      <c r="BO657" s="259"/>
      <c r="BP657" s="258"/>
      <c r="BQ657" s="258"/>
      <c r="BR657" s="258"/>
      <c r="BS657" s="263"/>
      <c r="BT657" s="263"/>
      <c r="BU657" s="263"/>
      <c r="BV657" s="263"/>
      <c r="BW657" s="263"/>
      <c r="BX657" s="538"/>
      <c r="BY657" s="263"/>
      <c r="BZ657" s="263"/>
      <c r="CA657" s="263"/>
      <c r="CB657" s="263"/>
      <c r="CC657" s="263"/>
      <c r="CD657" s="263"/>
      <c r="CE657" s="263"/>
      <c r="CF657" s="263"/>
      <c r="CG657" s="263"/>
      <c r="CH657" s="263"/>
      <c r="CI657" s="263"/>
      <c r="CJ657" s="263"/>
      <c r="CK657" s="263"/>
      <c r="CL657" s="263"/>
      <c r="CM657" s="265"/>
      <c r="CN657" s="538"/>
      <c r="CO657" s="577" t="str">
        <f t="shared" ref="CO657:CO720" si="101">IF(BQ657=0," ",BY657/BS657)</f>
        <v xml:space="preserve"> </v>
      </c>
      <c r="CP657" s="577" t="str">
        <f t="shared" si="97"/>
        <v xml:space="preserve"> </v>
      </c>
      <c r="CQ657" s="577" t="str">
        <f t="shared" si="98"/>
        <v xml:space="preserve"> </v>
      </c>
      <c r="CR657" s="577" t="str">
        <f t="shared" si="99"/>
        <v xml:space="preserve"> </v>
      </c>
      <c r="CS657" s="102"/>
      <c r="CT657" s="530"/>
    </row>
    <row r="658" spans="1:98" s="107" customFormat="1" ht="12.75" x14ac:dyDescent="0.25">
      <c r="A658" s="380"/>
      <c r="B658" s="169">
        <f>'Données démographiques'!B657</f>
        <v>0</v>
      </c>
      <c r="C658" s="169">
        <f>'Données démographiques'!C657</f>
        <v>0</v>
      </c>
      <c r="D658" s="170">
        <f>'Données démographiques'!D657</f>
        <v>0</v>
      </c>
      <c r="E658" s="170">
        <f>'Données démographiques'!E657</f>
        <v>0</v>
      </c>
      <c r="F658" s="170">
        <f>'Données démographiques'!F657</f>
        <v>0</v>
      </c>
      <c r="G658" s="102"/>
      <c r="H658" s="273"/>
      <c r="I658" s="274"/>
      <c r="J658" s="274"/>
      <c r="K658" s="273"/>
      <c r="L658" s="257"/>
      <c r="M658" s="274"/>
      <c r="N658" s="273"/>
      <c r="O658" s="257"/>
      <c r="P658" s="278"/>
      <c r="Q658" s="278"/>
      <c r="R658" s="278"/>
      <c r="S658" s="278"/>
      <c r="T658" s="278"/>
      <c r="U658" s="537"/>
      <c r="V658" s="273"/>
      <c r="W658" s="255"/>
      <c r="X658" s="255"/>
      <c r="Y658" s="102"/>
      <c r="Z658" s="273"/>
      <c r="AA658" s="172"/>
      <c r="AB658" s="172"/>
      <c r="AC658" s="102"/>
      <c r="AD658" s="257"/>
      <c r="AE658" s="257"/>
      <c r="AF658" s="273"/>
      <c r="AG658" s="257"/>
      <c r="AH658" s="273"/>
      <c r="AI658" s="273"/>
      <c r="AJ658" s="273"/>
      <c r="AK658" s="262"/>
      <c r="AL658" s="262"/>
      <c r="AM658" s="262"/>
      <c r="AN658" s="262"/>
      <c r="AO658" s="262"/>
      <c r="AP658" s="538"/>
      <c r="AQ658" s="262"/>
      <c r="AR658" s="262"/>
      <c r="AS658" s="262"/>
      <c r="AT658" s="262"/>
      <c r="AU658" s="262"/>
      <c r="AV658" s="262"/>
      <c r="AW658" s="262"/>
      <c r="AX658" s="262"/>
      <c r="AY658" s="262"/>
      <c r="AZ658" s="262"/>
      <c r="BA658" s="262"/>
      <c r="BB658" s="262"/>
      <c r="BC658" s="262"/>
      <c r="BD658" s="262"/>
      <c r="BE658" s="264"/>
      <c r="BF658" s="538"/>
      <c r="BG658" s="576" t="str">
        <f t="shared" si="100"/>
        <v xml:space="preserve"> </v>
      </c>
      <c r="BH658" s="576" t="str">
        <f t="shared" si="94"/>
        <v xml:space="preserve"> </v>
      </c>
      <c r="BI658" s="576" t="str">
        <f t="shared" si="95"/>
        <v xml:space="preserve"> </v>
      </c>
      <c r="BJ658" s="576" t="str">
        <f t="shared" si="96"/>
        <v xml:space="preserve"> </v>
      </c>
      <c r="BK658" s="538"/>
      <c r="BL658" s="257"/>
      <c r="BM658" s="257"/>
      <c r="BN658" s="273"/>
      <c r="BO658" s="257"/>
      <c r="BP658" s="273"/>
      <c r="BQ658" s="273"/>
      <c r="BR658" s="273"/>
      <c r="BS658" s="262"/>
      <c r="BT658" s="262"/>
      <c r="BU658" s="262"/>
      <c r="BV658" s="262"/>
      <c r="BW658" s="262"/>
      <c r="BX658" s="538"/>
      <c r="BY658" s="262"/>
      <c r="BZ658" s="262"/>
      <c r="CA658" s="262"/>
      <c r="CB658" s="262"/>
      <c r="CC658" s="262"/>
      <c r="CD658" s="262"/>
      <c r="CE658" s="262"/>
      <c r="CF658" s="262"/>
      <c r="CG658" s="262"/>
      <c r="CH658" s="262"/>
      <c r="CI658" s="262"/>
      <c r="CJ658" s="262"/>
      <c r="CK658" s="262"/>
      <c r="CL658" s="262"/>
      <c r="CM658" s="264"/>
      <c r="CN658" s="538"/>
      <c r="CO658" s="576" t="str">
        <f t="shared" si="101"/>
        <v xml:space="preserve"> </v>
      </c>
      <c r="CP658" s="576" t="str">
        <f t="shared" si="97"/>
        <v xml:space="preserve"> </v>
      </c>
      <c r="CQ658" s="576" t="str">
        <f t="shared" si="98"/>
        <v xml:space="preserve"> </v>
      </c>
      <c r="CR658" s="576" t="str">
        <f t="shared" si="99"/>
        <v xml:space="preserve"> </v>
      </c>
      <c r="CS658" s="102"/>
      <c r="CT658" s="271"/>
    </row>
    <row r="659" spans="1:98" s="107" customFormat="1" ht="12.75" x14ac:dyDescent="0.25">
      <c r="A659" s="380"/>
      <c r="B659" s="376">
        <f>'Données démographiques'!B658</f>
        <v>0</v>
      </c>
      <c r="C659" s="376">
        <f>'Données démographiques'!C658</f>
        <v>0</v>
      </c>
      <c r="D659" s="377">
        <f>'Données démographiques'!D658</f>
        <v>0</v>
      </c>
      <c r="E659" s="377">
        <f>'Données démographiques'!E658</f>
        <v>0</v>
      </c>
      <c r="F659" s="377">
        <f>'Données démographiques'!F658</f>
        <v>0</v>
      </c>
      <c r="G659" s="102"/>
      <c r="H659" s="258"/>
      <c r="I659" s="493"/>
      <c r="J659" s="493"/>
      <c r="K659" s="258"/>
      <c r="L659" s="259"/>
      <c r="M659" s="493"/>
      <c r="N659" s="258"/>
      <c r="O659" s="259"/>
      <c r="P659" s="260"/>
      <c r="Q659" s="260"/>
      <c r="R659" s="260"/>
      <c r="S659" s="260"/>
      <c r="T659" s="260"/>
      <c r="U659" s="539"/>
      <c r="V659" s="258"/>
      <c r="W659" s="430"/>
      <c r="X659" s="430"/>
      <c r="Y659" s="102"/>
      <c r="Z659" s="258"/>
      <c r="AA659" s="431"/>
      <c r="AB659" s="431"/>
      <c r="AC659" s="102"/>
      <c r="AD659" s="259"/>
      <c r="AE659" s="259"/>
      <c r="AF659" s="258"/>
      <c r="AG659" s="259"/>
      <c r="AH659" s="258"/>
      <c r="AI659" s="258"/>
      <c r="AJ659" s="258"/>
      <c r="AK659" s="263"/>
      <c r="AL659" s="263"/>
      <c r="AM659" s="263"/>
      <c r="AN659" s="263"/>
      <c r="AO659" s="263"/>
      <c r="AP659" s="538"/>
      <c r="AQ659" s="263"/>
      <c r="AR659" s="263"/>
      <c r="AS659" s="263"/>
      <c r="AT659" s="263"/>
      <c r="AU659" s="263"/>
      <c r="AV659" s="263"/>
      <c r="AW659" s="263"/>
      <c r="AX659" s="263"/>
      <c r="AY659" s="263"/>
      <c r="AZ659" s="263"/>
      <c r="BA659" s="263"/>
      <c r="BB659" s="263"/>
      <c r="BC659" s="263"/>
      <c r="BD659" s="263"/>
      <c r="BE659" s="265"/>
      <c r="BF659" s="538"/>
      <c r="BG659" s="577" t="str">
        <f t="shared" si="100"/>
        <v xml:space="preserve"> </v>
      </c>
      <c r="BH659" s="577" t="str">
        <f t="shared" ref="BH659:BH722" si="102">IF(OR(AI659=0,P659=0)," ",AQ659/P659)</f>
        <v xml:space="preserve"> </v>
      </c>
      <c r="BI659" s="577" t="str">
        <f t="shared" ref="BI659:BI722" si="103">IF(OR(AI659&gt;5,AI659&lt;1)," ",AR659/AL659)</f>
        <v xml:space="preserve"> </v>
      </c>
      <c r="BJ659" s="577" t="str">
        <f t="shared" ref="BJ659:BJ722" si="104">IF(OR(AI659&gt;5,AI659&lt;1,P659=0)," ",AR659/P659)</f>
        <v xml:space="preserve"> </v>
      </c>
      <c r="BK659" s="538"/>
      <c r="BL659" s="259"/>
      <c r="BM659" s="259"/>
      <c r="BN659" s="258"/>
      <c r="BO659" s="259"/>
      <c r="BP659" s="258"/>
      <c r="BQ659" s="258"/>
      <c r="BR659" s="258"/>
      <c r="BS659" s="263"/>
      <c r="BT659" s="263"/>
      <c r="BU659" s="263"/>
      <c r="BV659" s="263"/>
      <c r="BW659" s="263"/>
      <c r="BX659" s="538"/>
      <c r="BY659" s="263"/>
      <c r="BZ659" s="263"/>
      <c r="CA659" s="263"/>
      <c r="CB659" s="263"/>
      <c r="CC659" s="263"/>
      <c r="CD659" s="263"/>
      <c r="CE659" s="263"/>
      <c r="CF659" s="263"/>
      <c r="CG659" s="263"/>
      <c r="CH659" s="263"/>
      <c r="CI659" s="263"/>
      <c r="CJ659" s="263"/>
      <c r="CK659" s="263"/>
      <c r="CL659" s="263"/>
      <c r="CM659" s="265"/>
      <c r="CN659" s="538"/>
      <c r="CO659" s="577" t="str">
        <f t="shared" si="101"/>
        <v xml:space="preserve"> </v>
      </c>
      <c r="CP659" s="577" t="str">
        <f t="shared" ref="CP659:CP722" si="105">IF(OR(BQ659=0,P659=0)," ",BY659/P659)</f>
        <v xml:space="preserve"> </v>
      </c>
      <c r="CQ659" s="577" t="str">
        <f t="shared" ref="CQ659:CQ722" si="106">IF(OR(BQ659&gt;5,BQ659&lt;1)," ",BZ659/BT659)</f>
        <v xml:space="preserve"> </v>
      </c>
      <c r="CR659" s="577" t="str">
        <f t="shared" ref="CR659:CR722" si="107">IF(OR(BQ659&gt;5,BQ659&lt;1,P659=0)," ",BZ659/P659)</f>
        <v xml:space="preserve"> </v>
      </c>
      <c r="CS659" s="102"/>
      <c r="CT659" s="530"/>
    </row>
    <row r="660" spans="1:98" s="107" customFormat="1" ht="12.75" x14ac:dyDescent="0.25">
      <c r="A660" s="380"/>
      <c r="B660" s="169">
        <f>'Données démographiques'!B659</f>
        <v>0</v>
      </c>
      <c r="C660" s="169">
        <f>'Données démographiques'!C659</f>
        <v>0</v>
      </c>
      <c r="D660" s="170">
        <f>'Données démographiques'!D659</f>
        <v>0</v>
      </c>
      <c r="E660" s="170">
        <f>'Données démographiques'!E659</f>
        <v>0</v>
      </c>
      <c r="F660" s="170">
        <f>'Données démographiques'!F659</f>
        <v>0</v>
      </c>
      <c r="G660" s="102"/>
      <c r="H660" s="273"/>
      <c r="I660" s="274"/>
      <c r="J660" s="274"/>
      <c r="K660" s="273"/>
      <c r="L660" s="257"/>
      <c r="M660" s="274"/>
      <c r="N660" s="273"/>
      <c r="O660" s="257"/>
      <c r="P660" s="278"/>
      <c r="Q660" s="278"/>
      <c r="R660" s="278"/>
      <c r="S660" s="278"/>
      <c r="T660" s="278"/>
      <c r="U660" s="537"/>
      <c r="V660" s="273"/>
      <c r="W660" s="255"/>
      <c r="X660" s="255"/>
      <c r="Y660" s="102"/>
      <c r="Z660" s="273"/>
      <c r="AA660" s="172"/>
      <c r="AB660" s="172"/>
      <c r="AC660" s="102"/>
      <c r="AD660" s="257"/>
      <c r="AE660" s="257"/>
      <c r="AF660" s="273"/>
      <c r="AG660" s="257"/>
      <c r="AH660" s="273"/>
      <c r="AI660" s="273"/>
      <c r="AJ660" s="273"/>
      <c r="AK660" s="262"/>
      <c r="AL660" s="262"/>
      <c r="AM660" s="262"/>
      <c r="AN660" s="262"/>
      <c r="AO660" s="262"/>
      <c r="AP660" s="538"/>
      <c r="AQ660" s="262"/>
      <c r="AR660" s="262"/>
      <c r="AS660" s="262"/>
      <c r="AT660" s="262"/>
      <c r="AU660" s="262"/>
      <c r="AV660" s="262"/>
      <c r="AW660" s="262"/>
      <c r="AX660" s="262"/>
      <c r="AY660" s="262"/>
      <c r="AZ660" s="262"/>
      <c r="BA660" s="262"/>
      <c r="BB660" s="262"/>
      <c r="BC660" s="262"/>
      <c r="BD660" s="262"/>
      <c r="BE660" s="264"/>
      <c r="BF660" s="538"/>
      <c r="BG660" s="576" t="str">
        <f t="shared" si="100"/>
        <v xml:space="preserve"> </v>
      </c>
      <c r="BH660" s="576" t="str">
        <f t="shared" si="102"/>
        <v xml:space="preserve"> </v>
      </c>
      <c r="BI660" s="576" t="str">
        <f t="shared" si="103"/>
        <v xml:space="preserve"> </v>
      </c>
      <c r="BJ660" s="576" t="str">
        <f t="shared" si="104"/>
        <v xml:space="preserve"> </v>
      </c>
      <c r="BK660" s="538"/>
      <c r="BL660" s="257"/>
      <c r="BM660" s="257"/>
      <c r="BN660" s="273"/>
      <c r="BO660" s="257"/>
      <c r="BP660" s="273"/>
      <c r="BQ660" s="273"/>
      <c r="BR660" s="273"/>
      <c r="BS660" s="262"/>
      <c r="BT660" s="262"/>
      <c r="BU660" s="262"/>
      <c r="BV660" s="262"/>
      <c r="BW660" s="262"/>
      <c r="BX660" s="538"/>
      <c r="BY660" s="262"/>
      <c r="BZ660" s="262"/>
      <c r="CA660" s="262"/>
      <c r="CB660" s="262"/>
      <c r="CC660" s="262"/>
      <c r="CD660" s="262"/>
      <c r="CE660" s="262"/>
      <c r="CF660" s="262"/>
      <c r="CG660" s="262"/>
      <c r="CH660" s="262"/>
      <c r="CI660" s="262"/>
      <c r="CJ660" s="262"/>
      <c r="CK660" s="262"/>
      <c r="CL660" s="262"/>
      <c r="CM660" s="264"/>
      <c r="CN660" s="538"/>
      <c r="CO660" s="576" t="str">
        <f t="shared" si="101"/>
        <v xml:space="preserve"> </v>
      </c>
      <c r="CP660" s="576" t="str">
        <f t="shared" si="105"/>
        <v xml:space="preserve"> </v>
      </c>
      <c r="CQ660" s="576" t="str">
        <f t="shared" si="106"/>
        <v xml:space="preserve"> </v>
      </c>
      <c r="CR660" s="576" t="str">
        <f t="shared" si="107"/>
        <v xml:space="preserve"> </v>
      </c>
      <c r="CS660" s="102"/>
      <c r="CT660" s="271"/>
    </row>
    <row r="661" spans="1:98" s="107" customFormat="1" ht="12.75" x14ac:dyDescent="0.25">
      <c r="A661" s="380"/>
      <c r="B661" s="376">
        <f>'Données démographiques'!B660</f>
        <v>0</v>
      </c>
      <c r="C661" s="376">
        <f>'Données démographiques'!C660</f>
        <v>0</v>
      </c>
      <c r="D661" s="377">
        <f>'Données démographiques'!D660</f>
        <v>0</v>
      </c>
      <c r="E661" s="377">
        <f>'Données démographiques'!E660</f>
        <v>0</v>
      </c>
      <c r="F661" s="377">
        <f>'Données démographiques'!F660</f>
        <v>0</v>
      </c>
      <c r="G661" s="102"/>
      <c r="H661" s="258"/>
      <c r="I661" s="493"/>
      <c r="J661" s="493"/>
      <c r="K661" s="258"/>
      <c r="L661" s="259"/>
      <c r="M661" s="493"/>
      <c r="N661" s="258"/>
      <c r="O661" s="259"/>
      <c r="P661" s="260"/>
      <c r="Q661" s="260"/>
      <c r="R661" s="260"/>
      <c r="S661" s="260"/>
      <c r="T661" s="260"/>
      <c r="U661" s="539"/>
      <c r="V661" s="258"/>
      <c r="W661" s="430"/>
      <c r="X661" s="430"/>
      <c r="Y661" s="102"/>
      <c r="Z661" s="258"/>
      <c r="AA661" s="431"/>
      <c r="AB661" s="431"/>
      <c r="AC661" s="102"/>
      <c r="AD661" s="259"/>
      <c r="AE661" s="259"/>
      <c r="AF661" s="258"/>
      <c r="AG661" s="259"/>
      <c r="AH661" s="258"/>
      <c r="AI661" s="258"/>
      <c r="AJ661" s="258"/>
      <c r="AK661" s="263"/>
      <c r="AL661" s="263"/>
      <c r="AM661" s="263"/>
      <c r="AN661" s="263"/>
      <c r="AO661" s="263"/>
      <c r="AP661" s="538"/>
      <c r="AQ661" s="263"/>
      <c r="AR661" s="263"/>
      <c r="AS661" s="263"/>
      <c r="AT661" s="263"/>
      <c r="AU661" s="263"/>
      <c r="AV661" s="263"/>
      <c r="AW661" s="263"/>
      <c r="AX661" s="263"/>
      <c r="AY661" s="263"/>
      <c r="AZ661" s="263"/>
      <c r="BA661" s="263"/>
      <c r="BB661" s="263"/>
      <c r="BC661" s="263"/>
      <c r="BD661" s="263"/>
      <c r="BE661" s="265"/>
      <c r="BF661" s="538"/>
      <c r="BG661" s="577" t="str">
        <f t="shared" si="100"/>
        <v xml:space="preserve"> </v>
      </c>
      <c r="BH661" s="577" t="str">
        <f t="shared" si="102"/>
        <v xml:space="preserve"> </v>
      </c>
      <c r="BI661" s="577" t="str">
        <f t="shared" si="103"/>
        <v xml:space="preserve"> </v>
      </c>
      <c r="BJ661" s="577" t="str">
        <f t="shared" si="104"/>
        <v xml:space="preserve"> </v>
      </c>
      <c r="BK661" s="538"/>
      <c r="BL661" s="259"/>
      <c r="BM661" s="259"/>
      <c r="BN661" s="258"/>
      <c r="BO661" s="259"/>
      <c r="BP661" s="258"/>
      <c r="BQ661" s="258"/>
      <c r="BR661" s="258"/>
      <c r="BS661" s="263"/>
      <c r="BT661" s="263"/>
      <c r="BU661" s="263"/>
      <c r="BV661" s="263"/>
      <c r="BW661" s="263"/>
      <c r="BX661" s="538"/>
      <c r="BY661" s="263"/>
      <c r="BZ661" s="263"/>
      <c r="CA661" s="263"/>
      <c r="CB661" s="263"/>
      <c r="CC661" s="263"/>
      <c r="CD661" s="263"/>
      <c r="CE661" s="263"/>
      <c r="CF661" s="263"/>
      <c r="CG661" s="263"/>
      <c r="CH661" s="263"/>
      <c r="CI661" s="263"/>
      <c r="CJ661" s="263"/>
      <c r="CK661" s="263"/>
      <c r="CL661" s="263"/>
      <c r="CM661" s="265"/>
      <c r="CN661" s="538"/>
      <c r="CO661" s="577" t="str">
        <f t="shared" si="101"/>
        <v xml:space="preserve"> </v>
      </c>
      <c r="CP661" s="577" t="str">
        <f t="shared" si="105"/>
        <v xml:space="preserve"> </v>
      </c>
      <c r="CQ661" s="577" t="str">
        <f t="shared" si="106"/>
        <v xml:space="preserve"> </v>
      </c>
      <c r="CR661" s="577" t="str">
        <f t="shared" si="107"/>
        <v xml:space="preserve"> </v>
      </c>
      <c r="CS661" s="102"/>
      <c r="CT661" s="530"/>
    </row>
    <row r="662" spans="1:98" s="107" customFormat="1" ht="12.75" x14ac:dyDescent="0.25">
      <c r="A662" s="380"/>
      <c r="B662" s="169">
        <f>'Données démographiques'!B661</f>
        <v>0</v>
      </c>
      <c r="C662" s="169">
        <f>'Données démographiques'!C661</f>
        <v>0</v>
      </c>
      <c r="D662" s="170">
        <f>'Données démographiques'!D661</f>
        <v>0</v>
      </c>
      <c r="E662" s="170">
        <f>'Données démographiques'!E661</f>
        <v>0</v>
      </c>
      <c r="F662" s="170">
        <f>'Données démographiques'!F661</f>
        <v>0</v>
      </c>
      <c r="G662" s="102"/>
      <c r="H662" s="273"/>
      <c r="I662" s="274"/>
      <c r="J662" s="274"/>
      <c r="K662" s="273"/>
      <c r="L662" s="257"/>
      <c r="M662" s="274"/>
      <c r="N662" s="273"/>
      <c r="O662" s="257"/>
      <c r="P662" s="278"/>
      <c r="Q662" s="278"/>
      <c r="R662" s="278"/>
      <c r="S662" s="278"/>
      <c r="T662" s="278"/>
      <c r="U662" s="537"/>
      <c r="V662" s="273"/>
      <c r="W662" s="255"/>
      <c r="X662" s="255"/>
      <c r="Y662" s="102"/>
      <c r="Z662" s="273"/>
      <c r="AA662" s="172"/>
      <c r="AB662" s="172"/>
      <c r="AC662" s="102"/>
      <c r="AD662" s="257"/>
      <c r="AE662" s="257"/>
      <c r="AF662" s="273"/>
      <c r="AG662" s="257"/>
      <c r="AH662" s="273"/>
      <c r="AI662" s="273"/>
      <c r="AJ662" s="273"/>
      <c r="AK662" s="262"/>
      <c r="AL662" s="262"/>
      <c r="AM662" s="262"/>
      <c r="AN662" s="262"/>
      <c r="AO662" s="262"/>
      <c r="AP662" s="538"/>
      <c r="AQ662" s="262"/>
      <c r="AR662" s="262"/>
      <c r="AS662" s="262"/>
      <c r="AT662" s="262"/>
      <c r="AU662" s="262"/>
      <c r="AV662" s="262"/>
      <c r="AW662" s="262"/>
      <c r="AX662" s="262"/>
      <c r="AY662" s="262"/>
      <c r="AZ662" s="262"/>
      <c r="BA662" s="262"/>
      <c r="BB662" s="262"/>
      <c r="BC662" s="262"/>
      <c r="BD662" s="262"/>
      <c r="BE662" s="264"/>
      <c r="BF662" s="538"/>
      <c r="BG662" s="576" t="str">
        <f t="shared" si="100"/>
        <v xml:space="preserve"> </v>
      </c>
      <c r="BH662" s="576" t="str">
        <f t="shared" si="102"/>
        <v xml:space="preserve"> </v>
      </c>
      <c r="BI662" s="576" t="str">
        <f t="shared" si="103"/>
        <v xml:space="preserve"> </v>
      </c>
      <c r="BJ662" s="576" t="str">
        <f t="shared" si="104"/>
        <v xml:space="preserve"> </v>
      </c>
      <c r="BK662" s="538"/>
      <c r="BL662" s="257"/>
      <c r="BM662" s="257"/>
      <c r="BN662" s="273"/>
      <c r="BO662" s="257"/>
      <c r="BP662" s="273"/>
      <c r="BQ662" s="273"/>
      <c r="BR662" s="273"/>
      <c r="BS662" s="262"/>
      <c r="BT662" s="262"/>
      <c r="BU662" s="262"/>
      <c r="BV662" s="262"/>
      <c r="BW662" s="262"/>
      <c r="BX662" s="538"/>
      <c r="BY662" s="262"/>
      <c r="BZ662" s="262"/>
      <c r="CA662" s="262"/>
      <c r="CB662" s="262"/>
      <c r="CC662" s="262"/>
      <c r="CD662" s="262"/>
      <c r="CE662" s="262"/>
      <c r="CF662" s="262"/>
      <c r="CG662" s="262"/>
      <c r="CH662" s="262"/>
      <c r="CI662" s="262"/>
      <c r="CJ662" s="262"/>
      <c r="CK662" s="262"/>
      <c r="CL662" s="262"/>
      <c r="CM662" s="264"/>
      <c r="CN662" s="538"/>
      <c r="CO662" s="576" t="str">
        <f t="shared" si="101"/>
        <v xml:space="preserve"> </v>
      </c>
      <c r="CP662" s="576" t="str">
        <f t="shared" si="105"/>
        <v xml:space="preserve"> </v>
      </c>
      <c r="CQ662" s="576" t="str">
        <f t="shared" si="106"/>
        <v xml:space="preserve"> </v>
      </c>
      <c r="CR662" s="576" t="str">
        <f t="shared" si="107"/>
        <v xml:space="preserve"> </v>
      </c>
      <c r="CS662" s="102"/>
      <c r="CT662" s="271"/>
    </row>
    <row r="663" spans="1:98" s="107" customFormat="1" ht="12.75" x14ac:dyDescent="0.25">
      <c r="A663" s="380"/>
      <c r="B663" s="376">
        <f>'Données démographiques'!B662</f>
        <v>0</v>
      </c>
      <c r="C663" s="376">
        <f>'Données démographiques'!C662</f>
        <v>0</v>
      </c>
      <c r="D663" s="377">
        <f>'Données démographiques'!D662</f>
        <v>0</v>
      </c>
      <c r="E663" s="377">
        <f>'Données démographiques'!E662</f>
        <v>0</v>
      </c>
      <c r="F663" s="377">
        <f>'Données démographiques'!F662</f>
        <v>0</v>
      </c>
      <c r="G663" s="102"/>
      <c r="H663" s="258"/>
      <c r="I663" s="493"/>
      <c r="J663" s="493"/>
      <c r="K663" s="258"/>
      <c r="L663" s="259"/>
      <c r="M663" s="493"/>
      <c r="N663" s="258"/>
      <c r="O663" s="259"/>
      <c r="P663" s="260"/>
      <c r="Q663" s="260"/>
      <c r="R663" s="260"/>
      <c r="S663" s="260"/>
      <c r="T663" s="260"/>
      <c r="U663" s="539"/>
      <c r="V663" s="258"/>
      <c r="W663" s="430"/>
      <c r="X663" s="430"/>
      <c r="Y663" s="102"/>
      <c r="Z663" s="258"/>
      <c r="AA663" s="431"/>
      <c r="AB663" s="431"/>
      <c r="AC663" s="102"/>
      <c r="AD663" s="259"/>
      <c r="AE663" s="259"/>
      <c r="AF663" s="258"/>
      <c r="AG663" s="259"/>
      <c r="AH663" s="258"/>
      <c r="AI663" s="258"/>
      <c r="AJ663" s="258"/>
      <c r="AK663" s="263"/>
      <c r="AL663" s="263"/>
      <c r="AM663" s="263"/>
      <c r="AN663" s="263"/>
      <c r="AO663" s="263"/>
      <c r="AP663" s="538"/>
      <c r="AQ663" s="263"/>
      <c r="AR663" s="263"/>
      <c r="AS663" s="263"/>
      <c r="AT663" s="263"/>
      <c r="AU663" s="263"/>
      <c r="AV663" s="263"/>
      <c r="AW663" s="263"/>
      <c r="AX663" s="263"/>
      <c r="AY663" s="263"/>
      <c r="AZ663" s="263"/>
      <c r="BA663" s="263"/>
      <c r="BB663" s="263"/>
      <c r="BC663" s="263"/>
      <c r="BD663" s="263"/>
      <c r="BE663" s="265"/>
      <c r="BF663" s="538"/>
      <c r="BG663" s="577" t="str">
        <f t="shared" si="100"/>
        <v xml:space="preserve"> </v>
      </c>
      <c r="BH663" s="577" t="str">
        <f t="shared" si="102"/>
        <v xml:space="preserve"> </v>
      </c>
      <c r="BI663" s="577" t="str">
        <f t="shared" si="103"/>
        <v xml:space="preserve"> </v>
      </c>
      <c r="BJ663" s="577" t="str">
        <f t="shared" si="104"/>
        <v xml:space="preserve"> </v>
      </c>
      <c r="BK663" s="538"/>
      <c r="BL663" s="259"/>
      <c r="BM663" s="259"/>
      <c r="BN663" s="258"/>
      <c r="BO663" s="259"/>
      <c r="BP663" s="258"/>
      <c r="BQ663" s="258"/>
      <c r="BR663" s="258"/>
      <c r="BS663" s="263"/>
      <c r="BT663" s="263"/>
      <c r="BU663" s="263"/>
      <c r="BV663" s="263"/>
      <c r="BW663" s="263"/>
      <c r="BX663" s="538"/>
      <c r="BY663" s="263"/>
      <c r="BZ663" s="263"/>
      <c r="CA663" s="263"/>
      <c r="CB663" s="263"/>
      <c r="CC663" s="263"/>
      <c r="CD663" s="263"/>
      <c r="CE663" s="263"/>
      <c r="CF663" s="263"/>
      <c r="CG663" s="263"/>
      <c r="CH663" s="263"/>
      <c r="CI663" s="263"/>
      <c r="CJ663" s="263"/>
      <c r="CK663" s="263"/>
      <c r="CL663" s="263"/>
      <c r="CM663" s="265"/>
      <c r="CN663" s="538"/>
      <c r="CO663" s="577" t="str">
        <f t="shared" si="101"/>
        <v xml:space="preserve"> </v>
      </c>
      <c r="CP663" s="577" t="str">
        <f t="shared" si="105"/>
        <v xml:space="preserve"> </v>
      </c>
      <c r="CQ663" s="577" t="str">
        <f t="shared" si="106"/>
        <v xml:space="preserve"> </v>
      </c>
      <c r="CR663" s="577" t="str">
        <f t="shared" si="107"/>
        <v xml:space="preserve"> </v>
      </c>
      <c r="CS663" s="102"/>
      <c r="CT663" s="530"/>
    </row>
    <row r="664" spans="1:98" s="107" customFormat="1" ht="12.75" x14ac:dyDescent="0.25">
      <c r="A664" s="380"/>
      <c r="B664" s="169">
        <f>'Données démographiques'!B663</f>
        <v>0</v>
      </c>
      <c r="C664" s="169">
        <f>'Données démographiques'!C663</f>
        <v>0</v>
      </c>
      <c r="D664" s="170">
        <f>'Données démographiques'!D663</f>
        <v>0</v>
      </c>
      <c r="E664" s="170">
        <f>'Données démographiques'!E663</f>
        <v>0</v>
      </c>
      <c r="F664" s="170">
        <f>'Données démographiques'!F663</f>
        <v>0</v>
      </c>
      <c r="G664" s="102"/>
      <c r="H664" s="273"/>
      <c r="I664" s="274"/>
      <c r="J664" s="274"/>
      <c r="K664" s="273"/>
      <c r="L664" s="257"/>
      <c r="M664" s="274"/>
      <c r="N664" s="273"/>
      <c r="O664" s="257"/>
      <c r="P664" s="278"/>
      <c r="Q664" s="278"/>
      <c r="R664" s="278"/>
      <c r="S664" s="278"/>
      <c r="T664" s="278"/>
      <c r="U664" s="537"/>
      <c r="V664" s="273"/>
      <c r="W664" s="255"/>
      <c r="X664" s="255"/>
      <c r="Y664" s="102"/>
      <c r="Z664" s="273"/>
      <c r="AA664" s="172"/>
      <c r="AB664" s="172"/>
      <c r="AC664" s="102"/>
      <c r="AD664" s="257"/>
      <c r="AE664" s="257"/>
      <c r="AF664" s="273"/>
      <c r="AG664" s="257"/>
      <c r="AH664" s="273"/>
      <c r="AI664" s="273"/>
      <c r="AJ664" s="273"/>
      <c r="AK664" s="262"/>
      <c r="AL664" s="262"/>
      <c r="AM664" s="262"/>
      <c r="AN664" s="262"/>
      <c r="AO664" s="262"/>
      <c r="AP664" s="538"/>
      <c r="AQ664" s="262"/>
      <c r="AR664" s="262"/>
      <c r="AS664" s="262"/>
      <c r="AT664" s="262"/>
      <c r="AU664" s="262"/>
      <c r="AV664" s="262"/>
      <c r="AW664" s="262"/>
      <c r="AX664" s="262"/>
      <c r="AY664" s="262"/>
      <c r="AZ664" s="262"/>
      <c r="BA664" s="262"/>
      <c r="BB664" s="262"/>
      <c r="BC664" s="262"/>
      <c r="BD664" s="262"/>
      <c r="BE664" s="264"/>
      <c r="BF664" s="538"/>
      <c r="BG664" s="576" t="str">
        <f t="shared" si="100"/>
        <v xml:space="preserve"> </v>
      </c>
      <c r="BH664" s="576" t="str">
        <f t="shared" si="102"/>
        <v xml:space="preserve"> </v>
      </c>
      <c r="BI664" s="576" t="str">
        <f t="shared" si="103"/>
        <v xml:space="preserve"> </v>
      </c>
      <c r="BJ664" s="576" t="str">
        <f t="shared" si="104"/>
        <v xml:space="preserve"> </v>
      </c>
      <c r="BK664" s="538"/>
      <c r="BL664" s="257"/>
      <c r="BM664" s="257"/>
      <c r="BN664" s="273"/>
      <c r="BO664" s="257"/>
      <c r="BP664" s="273"/>
      <c r="BQ664" s="273"/>
      <c r="BR664" s="273"/>
      <c r="BS664" s="262"/>
      <c r="BT664" s="262"/>
      <c r="BU664" s="262"/>
      <c r="BV664" s="262"/>
      <c r="BW664" s="262"/>
      <c r="BX664" s="538"/>
      <c r="BY664" s="262"/>
      <c r="BZ664" s="262"/>
      <c r="CA664" s="262"/>
      <c r="CB664" s="262"/>
      <c r="CC664" s="262"/>
      <c r="CD664" s="262"/>
      <c r="CE664" s="262"/>
      <c r="CF664" s="262"/>
      <c r="CG664" s="262"/>
      <c r="CH664" s="262"/>
      <c r="CI664" s="262"/>
      <c r="CJ664" s="262"/>
      <c r="CK664" s="262"/>
      <c r="CL664" s="262"/>
      <c r="CM664" s="264"/>
      <c r="CN664" s="538"/>
      <c r="CO664" s="576" t="str">
        <f t="shared" si="101"/>
        <v xml:space="preserve"> </v>
      </c>
      <c r="CP664" s="576" t="str">
        <f t="shared" si="105"/>
        <v xml:space="preserve"> </v>
      </c>
      <c r="CQ664" s="576" t="str">
        <f t="shared" si="106"/>
        <v xml:space="preserve"> </v>
      </c>
      <c r="CR664" s="576" t="str">
        <f t="shared" si="107"/>
        <v xml:space="preserve"> </v>
      </c>
      <c r="CS664" s="102"/>
      <c r="CT664" s="271"/>
    </row>
    <row r="665" spans="1:98" s="107" customFormat="1" ht="12.75" x14ac:dyDescent="0.25">
      <c r="A665" s="380"/>
      <c r="B665" s="376">
        <f>'Données démographiques'!B664</f>
        <v>0</v>
      </c>
      <c r="C665" s="376">
        <f>'Données démographiques'!C664</f>
        <v>0</v>
      </c>
      <c r="D665" s="377">
        <f>'Données démographiques'!D664</f>
        <v>0</v>
      </c>
      <c r="E665" s="377">
        <f>'Données démographiques'!E664</f>
        <v>0</v>
      </c>
      <c r="F665" s="377">
        <f>'Données démographiques'!F664</f>
        <v>0</v>
      </c>
      <c r="G665" s="102"/>
      <c r="H665" s="258"/>
      <c r="I665" s="493"/>
      <c r="J665" s="493"/>
      <c r="K665" s="258"/>
      <c r="L665" s="259"/>
      <c r="M665" s="493"/>
      <c r="N665" s="258"/>
      <c r="O665" s="259"/>
      <c r="P665" s="260"/>
      <c r="Q665" s="260"/>
      <c r="R665" s="260"/>
      <c r="S665" s="260"/>
      <c r="T665" s="260"/>
      <c r="U665" s="539"/>
      <c r="V665" s="258"/>
      <c r="W665" s="430"/>
      <c r="X665" s="430"/>
      <c r="Y665" s="102"/>
      <c r="Z665" s="258"/>
      <c r="AA665" s="431"/>
      <c r="AB665" s="431"/>
      <c r="AC665" s="102"/>
      <c r="AD665" s="259"/>
      <c r="AE665" s="259"/>
      <c r="AF665" s="258"/>
      <c r="AG665" s="259"/>
      <c r="AH665" s="258"/>
      <c r="AI665" s="258"/>
      <c r="AJ665" s="258"/>
      <c r="AK665" s="263"/>
      <c r="AL665" s="263"/>
      <c r="AM665" s="263"/>
      <c r="AN665" s="263"/>
      <c r="AO665" s="263"/>
      <c r="AP665" s="538"/>
      <c r="AQ665" s="263"/>
      <c r="AR665" s="263"/>
      <c r="AS665" s="263"/>
      <c r="AT665" s="263"/>
      <c r="AU665" s="263"/>
      <c r="AV665" s="263"/>
      <c r="AW665" s="263"/>
      <c r="AX665" s="263"/>
      <c r="AY665" s="263"/>
      <c r="AZ665" s="263"/>
      <c r="BA665" s="263"/>
      <c r="BB665" s="263"/>
      <c r="BC665" s="263"/>
      <c r="BD665" s="263"/>
      <c r="BE665" s="265"/>
      <c r="BF665" s="538"/>
      <c r="BG665" s="577" t="str">
        <f t="shared" si="100"/>
        <v xml:space="preserve"> </v>
      </c>
      <c r="BH665" s="577" t="str">
        <f t="shared" si="102"/>
        <v xml:space="preserve"> </v>
      </c>
      <c r="BI665" s="577" t="str">
        <f t="shared" si="103"/>
        <v xml:space="preserve"> </v>
      </c>
      <c r="BJ665" s="577" t="str">
        <f t="shared" si="104"/>
        <v xml:space="preserve"> </v>
      </c>
      <c r="BK665" s="538"/>
      <c r="BL665" s="259"/>
      <c r="BM665" s="259"/>
      <c r="BN665" s="258"/>
      <c r="BO665" s="259"/>
      <c r="BP665" s="258"/>
      <c r="BQ665" s="258"/>
      <c r="BR665" s="258"/>
      <c r="BS665" s="263"/>
      <c r="BT665" s="263"/>
      <c r="BU665" s="263"/>
      <c r="BV665" s="263"/>
      <c r="BW665" s="263"/>
      <c r="BX665" s="538"/>
      <c r="BY665" s="263"/>
      <c r="BZ665" s="263"/>
      <c r="CA665" s="263"/>
      <c r="CB665" s="263"/>
      <c r="CC665" s="263"/>
      <c r="CD665" s="263"/>
      <c r="CE665" s="263"/>
      <c r="CF665" s="263"/>
      <c r="CG665" s="263"/>
      <c r="CH665" s="263"/>
      <c r="CI665" s="263"/>
      <c r="CJ665" s="263"/>
      <c r="CK665" s="263"/>
      <c r="CL665" s="263"/>
      <c r="CM665" s="265"/>
      <c r="CN665" s="538"/>
      <c r="CO665" s="577" t="str">
        <f t="shared" si="101"/>
        <v xml:space="preserve"> </v>
      </c>
      <c r="CP665" s="577" t="str">
        <f t="shared" si="105"/>
        <v xml:space="preserve"> </v>
      </c>
      <c r="CQ665" s="577" t="str">
        <f t="shared" si="106"/>
        <v xml:space="preserve"> </v>
      </c>
      <c r="CR665" s="577" t="str">
        <f t="shared" si="107"/>
        <v xml:space="preserve"> </v>
      </c>
      <c r="CS665" s="102"/>
      <c r="CT665" s="530"/>
    </row>
    <row r="666" spans="1:98" s="107" customFormat="1" ht="12.75" x14ac:dyDescent="0.25">
      <c r="A666" s="380"/>
      <c r="B666" s="169">
        <f>'Données démographiques'!B665</f>
        <v>0</v>
      </c>
      <c r="C666" s="169">
        <f>'Données démographiques'!C665</f>
        <v>0</v>
      </c>
      <c r="D666" s="170">
        <f>'Données démographiques'!D665</f>
        <v>0</v>
      </c>
      <c r="E666" s="170">
        <f>'Données démographiques'!E665</f>
        <v>0</v>
      </c>
      <c r="F666" s="170">
        <f>'Données démographiques'!F665</f>
        <v>0</v>
      </c>
      <c r="G666" s="102"/>
      <c r="H666" s="273"/>
      <c r="I666" s="274"/>
      <c r="J666" s="274"/>
      <c r="K666" s="273"/>
      <c r="L666" s="257"/>
      <c r="M666" s="274"/>
      <c r="N666" s="273"/>
      <c r="O666" s="257"/>
      <c r="P666" s="278"/>
      <c r="Q666" s="278"/>
      <c r="R666" s="278"/>
      <c r="S666" s="278"/>
      <c r="T666" s="278"/>
      <c r="U666" s="537"/>
      <c r="V666" s="273"/>
      <c r="W666" s="255"/>
      <c r="X666" s="255"/>
      <c r="Y666" s="102"/>
      <c r="Z666" s="273"/>
      <c r="AA666" s="172"/>
      <c r="AB666" s="172"/>
      <c r="AC666" s="102"/>
      <c r="AD666" s="257"/>
      <c r="AE666" s="257"/>
      <c r="AF666" s="273"/>
      <c r="AG666" s="257"/>
      <c r="AH666" s="273"/>
      <c r="AI666" s="273"/>
      <c r="AJ666" s="273"/>
      <c r="AK666" s="262"/>
      <c r="AL666" s="262"/>
      <c r="AM666" s="262"/>
      <c r="AN666" s="262"/>
      <c r="AO666" s="262"/>
      <c r="AP666" s="538"/>
      <c r="AQ666" s="262"/>
      <c r="AR666" s="262"/>
      <c r="AS666" s="262"/>
      <c r="AT666" s="262"/>
      <c r="AU666" s="262"/>
      <c r="AV666" s="262"/>
      <c r="AW666" s="262"/>
      <c r="AX666" s="262"/>
      <c r="AY666" s="262"/>
      <c r="AZ666" s="262"/>
      <c r="BA666" s="262"/>
      <c r="BB666" s="262"/>
      <c r="BC666" s="262"/>
      <c r="BD666" s="262"/>
      <c r="BE666" s="264"/>
      <c r="BF666" s="538"/>
      <c r="BG666" s="576" t="str">
        <f t="shared" si="100"/>
        <v xml:space="preserve"> </v>
      </c>
      <c r="BH666" s="576" t="str">
        <f t="shared" si="102"/>
        <v xml:space="preserve"> </v>
      </c>
      <c r="BI666" s="576" t="str">
        <f t="shared" si="103"/>
        <v xml:space="preserve"> </v>
      </c>
      <c r="BJ666" s="576" t="str">
        <f t="shared" si="104"/>
        <v xml:space="preserve"> </v>
      </c>
      <c r="BK666" s="538"/>
      <c r="BL666" s="257"/>
      <c r="BM666" s="257"/>
      <c r="BN666" s="273"/>
      <c r="BO666" s="257"/>
      <c r="BP666" s="273"/>
      <c r="BQ666" s="273"/>
      <c r="BR666" s="273"/>
      <c r="BS666" s="262"/>
      <c r="BT666" s="262"/>
      <c r="BU666" s="262"/>
      <c r="BV666" s="262"/>
      <c r="BW666" s="262"/>
      <c r="BX666" s="538"/>
      <c r="BY666" s="262"/>
      <c r="BZ666" s="262"/>
      <c r="CA666" s="262"/>
      <c r="CB666" s="262"/>
      <c r="CC666" s="262"/>
      <c r="CD666" s="262"/>
      <c r="CE666" s="262"/>
      <c r="CF666" s="262"/>
      <c r="CG666" s="262"/>
      <c r="CH666" s="262"/>
      <c r="CI666" s="262"/>
      <c r="CJ666" s="262"/>
      <c r="CK666" s="262"/>
      <c r="CL666" s="262"/>
      <c r="CM666" s="264"/>
      <c r="CN666" s="538"/>
      <c r="CO666" s="576" t="str">
        <f t="shared" si="101"/>
        <v xml:space="preserve"> </v>
      </c>
      <c r="CP666" s="576" t="str">
        <f t="shared" si="105"/>
        <v xml:space="preserve"> </v>
      </c>
      <c r="CQ666" s="576" t="str">
        <f t="shared" si="106"/>
        <v xml:space="preserve"> </v>
      </c>
      <c r="CR666" s="576" t="str">
        <f t="shared" si="107"/>
        <v xml:space="preserve"> </v>
      </c>
      <c r="CS666" s="102"/>
      <c r="CT666" s="271"/>
    </row>
    <row r="667" spans="1:98" s="107" customFormat="1" ht="12.75" x14ac:dyDescent="0.25">
      <c r="A667" s="380"/>
      <c r="B667" s="376">
        <f>'Données démographiques'!B666</f>
        <v>0</v>
      </c>
      <c r="C667" s="376">
        <f>'Données démographiques'!C666</f>
        <v>0</v>
      </c>
      <c r="D667" s="377">
        <f>'Données démographiques'!D666</f>
        <v>0</v>
      </c>
      <c r="E667" s="377">
        <f>'Données démographiques'!E666</f>
        <v>0</v>
      </c>
      <c r="F667" s="377">
        <f>'Données démographiques'!F666</f>
        <v>0</v>
      </c>
      <c r="G667" s="102"/>
      <c r="H667" s="258"/>
      <c r="I667" s="493"/>
      <c r="J667" s="493"/>
      <c r="K667" s="258"/>
      <c r="L667" s="259"/>
      <c r="M667" s="493"/>
      <c r="N667" s="258"/>
      <c r="O667" s="259"/>
      <c r="P667" s="260"/>
      <c r="Q667" s="260"/>
      <c r="R667" s="260"/>
      <c r="S667" s="260"/>
      <c r="T667" s="260"/>
      <c r="U667" s="539"/>
      <c r="V667" s="258"/>
      <c r="W667" s="430"/>
      <c r="X667" s="430"/>
      <c r="Y667" s="102"/>
      <c r="Z667" s="258"/>
      <c r="AA667" s="431"/>
      <c r="AB667" s="431"/>
      <c r="AC667" s="102"/>
      <c r="AD667" s="259"/>
      <c r="AE667" s="259"/>
      <c r="AF667" s="258"/>
      <c r="AG667" s="259"/>
      <c r="AH667" s="258"/>
      <c r="AI667" s="258"/>
      <c r="AJ667" s="258"/>
      <c r="AK667" s="263"/>
      <c r="AL667" s="263"/>
      <c r="AM667" s="263"/>
      <c r="AN667" s="263"/>
      <c r="AO667" s="263"/>
      <c r="AP667" s="538"/>
      <c r="AQ667" s="263"/>
      <c r="AR667" s="263"/>
      <c r="AS667" s="263"/>
      <c r="AT667" s="263"/>
      <c r="AU667" s="263"/>
      <c r="AV667" s="263"/>
      <c r="AW667" s="263"/>
      <c r="AX667" s="263"/>
      <c r="AY667" s="263"/>
      <c r="AZ667" s="263"/>
      <c r="BA667" s="263"/>
      <c r="BB667" s="263"/>
      <c r="BC667" s="263"/>
      <c r="BD667" s="263"/>
      <c r="BE667" s="265"/>
      <c r="BF667" s="538"/>
      <c r="BG667" s="577" t="str">
        <f t="shared" si="100"/>
        <v xml:space="preserve"> </v>
      </c>
      <c r="BH667" s="577" t="str">
        <f t="shared" si="102"/>
        <v xml:space="preserve"> </v>
      </c>
      <c r="BI667" s="577" t="str">
        <f t="shared" si="103"/>
        <v xml:space="preserve"> </v>
      </c>
      <c r="BJ667" s="577" t="str">
        <f t="shared" si="104"/>
        <v xml:space="preserve"> </v>
      </c>
      <c r="BK667" s="538"/>
      <c r="BL667" s="259"/>
      <c r="BM667" s="259"/>
      <c r="BN667" s="258"/>
      <c r="BO667" s="259"/>
      <c r="BP667" s="258"/>
      <c r="BQ667" s="258"/>
      <c r="BR667" s="258"/>
      <c r="BS667" s="263"/>
      <c r="BT667" s="263"/>
      <c r="BU667" s="263"/>
      <c r="BV667" s="263"/>
      <c r="BW667" s="263"/>
      <c r="BX667" s="538"/>
      <c r="BY667" s="263"/>
      <c r="BZ667" s="263"/>
      <c r="CA667" s="263"/>
      <c r="CB667" s="263"/>
      <c r="CC667" s="263"/>
      <c r="CD667" s="263"/>
      <c r="CE667" s="263"/>
      <c r="CF667" s="263"/>
      <c r="CG667" s="263"/>
      <c r="CH667" s="263"/>
      <c r="CI667" s="263"/>
      <c r="CJ667" s="263"/>
      <c r="CK667" s="263"/>
      <c r="CL667" s="263"/>
      <c r="CM667" s="265"/>
      <c r="CN667" s="538"/>
      <c r="CO667" s="577" t="str">
        <f t="shared" si="101"/>
        <v xml:space="preserve"> </v>
      </c>
      <c r="CP667" s="577" t="str">
        <f t="shared" si="105"/>
        <v xml:space="preserve"> </v>
      </c>
      <c r="CQ667" s="577" t="str">
        <f t="shared" si="106"/>
        <v xml:space="preserve"> </v>
      </c>
      <c r="CR667" s="577" t="str">
        <f t="shared" si="107"/>
        <v xml:space="preserve"> </v>
      </c>
      <c r="CS667" s="102"/>
      <c r="CT667" s="530"/>
    </row>
    <row r="668" spans="1:98" s="107" customFormat="1" ht="12.75" x14ac:dyDescent="0.25">
      <c r="A668" s="380"/>
      <c r="B668" s="169">
        <f>'Données démographiques'!B667</f>
        <v>0</v>
      </c>
      <c r="C668" s="169">
        <f>'Données démographiques'!C667</f>
        <v>0</v>
      </c>
      <c r="D668" s="170">
        <f>'Données démographiques'!D667</f>
        <v>0</v>
      </c>
      <c r="E668" s="170">
        <f>'Données démographiques'!E667</f>
        <v>0</v>
      </c>
      <c r="F668" s="170">
        <f>'Données démographiques'!F667</f>
        <v>0</v>
      </c>
      <c r="G668" s="102"/>
      <c r="H668" s="273"/>
      <c r="I668" s="274"/>
      <c r="J668" s="274"/>
      <c r="K668" s="273"/>
      <c r="L668" s="257"/>
      <c r="M668" s="274"/>
      <c r="N668" s="273"/>
      <c r="O668" s="257"/>
      <c r="P668" s="278"/>
      <c r="Q668" s="278"/>
      <c r="R668" s="278"/>
      <c r="S668" s="278"/>
      <c r="T668" s="278"/>
      <c r="U668" s="537"/>
      <c r="V668" s="273"/>
      <c r="W668" s="255"/>
      <c r="X668" s="255"/>
      <c r="Y668" s="102"/>
      <c r="Z668" s="273"/>
      <c r="AA668" s="172"/>
      <c r="AB668" s="172"/>
      <c r="AC668" s="102"/>
      <c r="AD668" s="257"/>
      <c r="AE668" s="257"/>
      <c r="AF668" s="273"/>
      <c r="AG668" s="257"/>
      <c r="AH668" s="273"/>
      <c r="AI668" s="273"/>
      <c r="AJ668" s="273"/>
      <c r="AK668" s="262"/>
      <c r="AL668" s="262"/>
      <c r="AM668" s="262"/>
      <c r="AN668" s="262"/>
      <c r="AO668" s="262"/>
      <c r="AP668" s="538"/>
      <c r="AQ668" s="262"/>
      <c r="AR668" s="262"/>
      <c r="AS668" s="262"/>
      <c r="AT668" s="262"/>
      <c r="AU668" s="262"/>
      <c r="AV668" s="262"/>
      <c r="AW668" s="262"/>
      <c r="AX668" s="262"/>
      <c r="AY668" s="262"/>
      <c r="AZ668" s="262"/>
      <c r="BA668" s="262"/>
      <c r="BB668" s="262"/>
      <c r="BC668" s="262"/>
      <c r="BD668" s="262"/>
      <c r="BE668" s="264"/>
      <c r="BF668" s="538"/>
      <c r="BG668" s="576" t="str">
        <f t="shared" si="100"/>
        <v xml:space="preserve"> </v>
      </c>
      <c r="BH668" s="576" t="str">
        <f t="shared" si="102"/>
        <v xml:space="preserve"> </v>
      </c>
      <c r="BI668" s="576" t="str">
        <f t="shared" si="103"/>
        <v xml:space="preserve"> </v>
      </c>
      <c r="BJ668" s="576" t="str">
        <f t="shared" si="104"/>
        <v xml:space="preserve"> </v>
      </c>
      <c r="BK668" s="538"/>
      <c r="BL668" s="257"/>
      <c r="BM668" s="257"/>
      <c r="BN668" s="273"/>
      <c r="BO668" s="257"/>
      <c r="BP668" s="273"/>
      <c r="BQ668" s="273"/>
      <c r="BR668" s="273"/>
      <c r="BS668" s="262"/>
      <c r="BT668" s="262"/>
      <c r="BU668" s="262"/>
      <c r="BV668" s="262"/>
      <c r="BW668" s="262"/>
      <c r="BX668" s="538"/>
      <c r="BY668" s="262"/>
      <c r="BZ668" s="262"/>
      <c r="CA668" s="262"/>
      <c r="CB668" s="262"/>
      <c r="CC668" s="262"/>
      <c r="CD668" s="262"/>
      <c r="CE668" s="262"/>
      <c r="CF668" s="262"/>
      <c r="CG668" s="262"/>
      <c r="CH668" s="262"/>
      <c r="CI668" s="262"/>
      <c r="CJ668" s="262"/>
      <c r="CK668" s="262"/>
      <c r="CL668" s="262"/>
      <c r="CM668" s="264"/>
      <c r="CN668" s="538"/>
      <c r="CO668" s="576" t="str">
        <f t="shared" si="101"/>
        <v xml:space="preserve"> </v>
      </c>
      <c r="CP668" s="576" t="str">
        <f t="shared" si="105"/>
        <v xml:space="preserve"> </v>
      </c>
      <c r="CQ668" s="576" t="str">
        <f t="shared" si="106"/>
        <v xml:space="preserve"> </v>
      </c>
      <c r="CR668" s="576" t="str">
        <f t="shared" si="107"/>
        <v xml:space="preserve"> </v>
      </c>
      <c r="CS668" s="102"/>
      <c r="CT668" s="271"/>
    </row>
    <row r="669" spans="1:98" s="107" customFormat="1" ht="12.75" x14ac:dyDescent="0.25">
      <c r="A669" s="380"/>
      <c r="B669" s="376">
        <f>'Données démographiques'!B668</f>
        <v>0</v>
      </c>
      <c r="C669" s="376">
        <f>'Données démographiques'!C668</f>
        <v>0</v>
      </c>
      <c r="D669" s="377">
        <f>'Données démographiques'!D668</f>
        <v>0</v>
      </c>
      <c r="E669" s="377">
        <f>'Données démographiques'!E668</f>
        <v>0</v>
      </c>
      <c r="F669" s="377">
        <f>'Données démographiques'!F668</f>
        <v>0</v>
      </c>
      <c r="G669" s="102"/>
      <c r="H669" s="258"/>
      <c r="I669" s="493"/>
      <c r="J669" s="493"/>
      <c r="K669" s="258"/>
      <c r="L669" s="259"/>
      <c r="M669" s="493"/>
      <c r="N669" s="258"/>
      <c r="O669" s="259"/>
      <c r="P669" s="260"/>
      <c r="Q669" s="260"/>
      <c r="R669" s="260"/>
      <c r="S669" s="260"/>
      <c r="T669" s="260"/>
      <c r="U669" s="539"/>
      <c r="V669" s="258"/>
      <c r="W669" s="430"/>
      <c r="X669" s="430"/>
      <c r="Y669" s="102"/>
      <c r="Z669" s="258"/>
      <c r="AA669" s="431"/>
      <c r="AB669" s="431"/>
      <c r="AC669" s="102"/>
      <c r="AD669" s="259"/>
      <c r="AE669" s="259"/>
      <c r="AF669" s="258"/>
      <c r="AG669" s="259"/>
      <c r="AH669" s="258"/>
      <c r="AI669" s="258"/>
      <c r="AJ669" s="258"/>
      <c r="AK669" s="263"/>
      <c r="AL669" s="263"/>
      <c r="AM669" s="263"/>
      <c r="AN669" s="263"/>
      <c r="AO669" s="263"/>
      <c r="AP669" s="538"/>
      <c r="AQ669" s="263"/>
      <c r="AR669" s="263"/>
      <c r="AS669" s="263"/>
      <c r="AT669" s="263"/>
      <c r="AU669" s="263"/>
      <c r="AV669" s="263"/>
      <c r="AW669" s="263"/>
      <c r="AX669" s="263"/>
      <c r="AY669" s="263"/>
      <c r="AZ669" s="263"/>
      <c r="BA669" s="263"/>
      <c r="BB669" s="263"/>
      <c r="BC669" s="263"/>
      <c r="BD669" s="263"/>
      <c r="BE669" s="265"/>
      <c r="BF669" s="538"/>
      <c r="BG669" s="577" t="str">
        <f t="shared" si="100"/>
        <v xml:space="preserve"> </v>
      </c>
      <c r="BH669" s="577" t="str">
        <f t="shared" si="102"/>
        <v xml:space="preserve"> </v>
      </c>
      <c r="BI669" s="577" t="str">
        <f t="shared" si="103"/>
        <v xml:space="preserve"> </v>
      </c>
      <c r="BJ669" s="577" t="str">
        <f t="shared" si="104"/>
        <v xml:space="preserve"> </v>
      </c>
      <c r="BK669" s="538"/>
      <c r="BL669" s="259"/>
      <c r="BM669" s="259"/>
      <c r="BN669" s="258"/>
      <c r="BO669" s="259"/>
      <c r="BP669" s="258"/>
      <c r="BQ669" s="258"/>
      <c r="BR669" s="258"/>
      <c r="BS669" s="263"/>
      <c r="BT669" s="263"/>
      <c r="BU669" s="263"/>
      <c r="BV669" s="263"/>
      <c r="BW669" s="263"/>
      <c r="BX669" s="538"/>
      <c r="BY669" s="263"/>
      <c r="BZ669" s="263"/>
      <c r="CA669" s="263"/>
      <c r="CB669" s="263"/>
      <c r="CC669" s="263"/>
      <c r="CD669" s="263"/>
      <c r="CE669" s="263"/>
      <c r="CF669" s="263"/>
      <c r="CG669" s="263"/>
      <c r="CH669" s="263"/>
      <c r="CI669" s="263"/>
      <c r="CJ669" s="263"/>
      <c r="CK669" s="263"/>
      <c r="CL669" s="263"/>
      <c r="CM669" s="265"/>
      <c r="CN669" s="538"/>
      <c r="CO669" s="577" t="str">
        <f t="shared" si="101"/>
        <v xml:space="preserve"> </v>
      </c>
      <c r="CP669" s="577" t="str">
        <f t="shared" si="105"/>
        <v xml:space="preserve"> </v>
      </c>
      <c r="CQ669" s="577" t="str">
        <f t="shared" si="106"/>
        <v xml:space="preserve"> </v>
      </c>
      <c r="CR669" s="577" t="str">
        <f t="shared" si="107"/>
        <v xml:space="preserve"> </v>
      </c>
      <c r="CS669" s="102"/>
      <c r="CT669" s="530"/>
    </row>
    <row r="670" spans="1:98" s="107" customFormat="1" ht="12.75" x14ac:dyDescent="0.25">
      <c r="A670" s="380"/>
      <c r="B670" s="169">
        <f>'Données démographiques'!B669</f>
        <v>0</v>
      </c>
      <c r="C670" s="169">
        <f>'Données démographiques'!C669</f>
        <v>0</v>
      </c>
      <c r="D670" s="170">
        <f>'Données démographiques'!D669</f>
        <v>0</v>
      </c>
      <c r="E670" s="170">
        <f>'Données démographiques'!E669</f>
        <v>0</v>
      </c>
      <c r="F670" s="170">
        <f>'Données démographiques'!F669</f>
        <v>0</v>
      </c>
      <c r="G670" s="102"/>
      <c r="H670" s="273"/>
      <c r="I670" s="274"/>
      <c r="J670" s="274"/>
      <c r="K670" s="273"/>
      <c r="L670" s="257"/>
      <c r="M670" s="274"/>
      <c r="N670" s="273"/>
      <c r="O670" s="257"/>
      <c r="P670" s="278"/>
      <c r="Q670" s="278"/>
      <c r="R670" s="278"/>
      <c r="S670" s="278"/>
      <c r="T670" s="278"/>
      <c r="U670" s="537"/>
      <c r="V670" s="273"/>
      <c r="W670" s="255"/>
      <c r="X670" s="255"/>
      <c r="Y670" s="102"/>
      <c r="Z670" s="273"/>
      <c r="AA670" s="172"/>
      <c r="AB670" s="172"/>
      <c r="AC670" s="102"/>
      <c r="AD670" s="257"/>
      <c r="AE670" s="257"/>
      <c r="AF670" s="273"/>
      <c r="AG670" s="257"/>
      <c r="AH670" s="273"/>
      <c r="AI670" s="273"/>
      <c r="AJ670" s="273"/>
      <c r="AK670" s="262"/>
      <c r="AL670" s="262"/>
      <c r="AM670" s="262"/>
      <c r="AN670" s="262"/>
      <c r="AO670" s="262"/>
      <c r="AP670" s="538"/>
      <c r="AQ670" s="262"/>
      <c r="AR670" s="262"/>
      <c r="AS670" s="262"/>
      <c r="AT670" s="262"/>
      <c r="AU670" s="262"/>
      <c r="AV670" s="262"/>
      <c r="AW670" s="262"/>
      <c r="AX670" s="262"/>
      <c r="AY670" s="262"/>
      <c r="AZ670" s="262"/>
      <c r="BA670" s="262"/>
      <c r="BB670" s="262"/>
      <c r="BC670" s="262"/>
      <c r="BD670" s="262"/>
      <c r="BE670" s="264"/>
      <c r="BF670" s="538"/>
      <c r="BG670" s="576" t="str">
        <f t="shared" si="100"/>
        <v xml:space="preserve"> </v>
      </c>
      <c r="BH670" s="576" t="str">
        <f t="shared" si="102"/>
        <v xml:space="preserve"> </v>
      </c>
      <c r="BI670" s="576" t="str">
        <f t="shared" si="103"/>
        <v xml:space="preserve"> </v>
      </c>
      <c r="BJ670" s="576" t="str">
        <f t="shared" si="104"/>
        <v xml:space="preserve"> </v>
      </c>
      <c r="BK670" s="538"/>
      <c r="BL670" s="257"/>
      <c r="BM670" s="257"/>
      <c r="BN670" s="273"/>
      <c r="BO670" s="257"/>
      <c r="BP670" s="273"/>
      <c r="BQ670" s="273"/>
      <c r="BR670" s="273"/>
      <c r="BS670" s="262"/>
      <c r="BT670" s="262"/>
      <c r="BU670" s="262"/>
      <c r="BV670" s="262"/>
      <c r="BW670" s="262"/>
      <c r="BX670" s="538"/>
      <c r="BY670" s="262"/>
      <c r="BZ670" s="262"/>
      <c r="CA670" s="262"/>
      <c r="CB670" s="262"/>
      <c r="CC670" s="262"/>
      <c r="CD670" s="262"/>
      <c r="CE670" s="262"/>
      <c r="CF670" s="262"/>
      <c r="CG670" s="262"/>
      <c r="CH670" s="262"/>
      <c r="CI670" s="262"/>
      <c r="CJ670" s="262"/>
      <c r="CK670" s="262"/>
      <c r="CL670" s="262"/>
      <c r="CM670" s="264"/>
      <c r="CN670" s="538"/>
      <c r="CO670" s="576" t="str">
        <f t="shared" si="101"/>
        <v xml:space="preserve"> </v>
      </c>
      <c r="CP670" s="576" t="str">
        <f t="shared" si="105"/>
        <v xml:space="preserve"> </v>
      </c>
      <c r="CQ670" s="576" t="str">
        <f t="shared" si="106"/>
        <v xml:space="preserve"> </v>
      </c>
      <c r="CR670" s="576" t="str">
        <f t="shared" si="107"/>
        <v xml:space="preserve"> </v>
      </c>
      <c r="CS670" s="102"/>
      <c r="CT670" s="271"/>
    </row>
    <row r="671" spans="1:98" s="107" customFormat="1" ht="12.75" x14ac:dyDescent="0.25">
      <c r="A671" s="380"/>
      <c r="B671" s="376">
        <f>'Données démographiques'!B670</f>
        <v>0</v>
      </c>
      <c r="C671" s="376">
        <f>'Données démographiques'!C670</f>
        <v>0</v>
      </c>
      <c r="D671" s="377">
        <f>'Données démographiques'!D670</f>
        <v>0</v>
      </c>
      <c r="E671" s="377">
        <f>'Données démographiques'!E670</f>
        <v>0</v>
      </c>
      <c r="F671" s="377">
        <f>'Données démographiques'!F670</f>
        <v>0</v>
      </c>
      <c r="G671" s="102"/>
      <c r="H671" s="258"/>
      <c r="I671" s="493"/>
      <c r="J671" s="493"/>
      <c r="K671" s="258"/>
      <c r="L671" s="259"/>
      <c r="M671" s="493"/>
      <c r="N671" s="258"/>
      <c r="O671" s="259"/>
      <c r="P671" s="260"/>
      <c r="Q671" s="260"/>
      <c r="R671" s="260"/>
      <c r="S671" s="260"/>
      <c r="T671" s="260"/>
      <c r="U671" s="539"/>
      <c r="V671" s="258"/>
      <c r="W671" s="430"/>
      <c r="X671" s="430"/>
      <c r="Y671" s="102"/>
      <c r="Z671" s="258"/>
      <c r="AA671" s="431"/>
      <c r="AB671" s="431"/>
      <c r="AC671" s="102"/>
      <c r="AD671" s="259"/>
      <c r="AE671" s="259"/>
      <c r="AF671" s="258"/>
      <c r="AG671" s="259"/>
      <c r="AH671" s="258"/>
      <c r="AI671" s="258"/>
      <c r="AJ671" s="258"/>
      <c r="AK671" s="263"/>
      <c r="AL671" s="263"/>
      <c r="AM671" s="263"/>
      <c r="AN671" s="263"/>
      <c r="AO671" s="263"/>
      <c r="AP671" s="538"/>
      <c r="AQ671" s="263"/>
      <c r="AR671" s="263"/>
      <c r="AS671" s="263"/>
      <c r="AT671" s="263"/>
      <c r="AU671" s="263"/>
      <c r="AV671" s="263"/>
      <c r="AW671" s="263"/>
      <c r="AX671" s="263"/>
      <c r="AY671" s="263"/>
      <c r="AZ671" s="263"/>
      <c r="BA671" s="263"/>
      <c r="BB671" s="263"/>
      <c r="BC671" s="263"/>
      <c r="BD671" s="263"/>
      <c r="BE671" s="265"/>
      <c r="BF671" s="538"/>
      <c r="BG671" s="577" t="str">
        <f t="shared" si="100"/>
        <v xml:space="preserve"> </v>
      </c>
      <c r="BH671" s="577" t="str">
        <f t="shared" si="102"/>
        <v xml:space="preserve"> </v>
      </c>
      <c r="BI671" s="577" t="str">
        <f t="shared" si="103"/>
        <v xml:space="preserve"> </v>
      </c>
      <c r="BJ671" s="577" t="str">
        <f t="shared" si="104"/>
        <v xml:space="preserve"> </v>
      </c>
      <c r="BK671" s="538"/>
      <c r="BL671" s="259"/>
      <c r="BM671" s="259"/>
      <c r="BN671" s="258"/>
      <c r="BO671" s="259"/>
      <c r="BP671" s="258"/>
      <c r="BQ671" s="258"/>
      <c r="BR671" s="258"/>
      <c r="BS671" s="263"/>
      <c r="BT671" s="263"/>
      <c r="BU671" s="263"/>
      <c r="BV671" s="263"/>
      <c r="BW671" s="263"/>
      <c r="BX671" s="538"/>
      <c r="BY671" s="263"/>
      <c r="BZ671" s="263"/>
      <c r="CA671" s="263"/>
      <c r="CB671" s="263"/>
      <c r="CC671" s="263"/>
      <c r="CD671" s="263"/>
      <c r="CE671" s="263"/>
      <c r="CF671" s="263"/>
      <c r="CG671" s="263"/>
      <c r="CH671" s="263"/>
      <c r="CI671" s="263"/>
      <c r="CJ671" s="263"/>
      <c r="CK671" s="263"/>
      <c r="CL671" s="263"/>
      <c r="CM671" s="265"/>
      <c r="CN671" s="538"/>
      <c r="CO671" s="577" t="str">
        <f t="shared" si="101"/>
        <v xml:space="preserve"> </v>
      </c>
      <c r="CP671" s="577" t="str">
        <f t="shared" si="105"/>
        <v xml:space="preserve"> </v>
      </c>
      <c r="CQ671" s="577" t="str">
        <f t="shared" si="106"/>
        <v xml:space="preserve"> </v>
      </c>
      <c r="CR671" s="577" t="str">
        <f t="shared" si="107"/>
        <v xml:space="preserve"> </v>
      </c>
      <c r="CS671" s="102"/>
      <c r="CT671" s="530"/>
    </row>
    <row r="672" spans="1:98" s="107" customFormat="1" ht="12.75" x14ac:dyDescent="0.25">
      <c r="A672" s="380"/>
      <c r="B672" s="169">
        <f>'Données démographiques'!B671</f>
        <v>0</v>
      </c>
      <c r="C672" s="169">
        <f>'Données démographiques'!C671</f>
        <v>0</v>
      </c>
      <c r="D672" s="170">
        <f>'Données démographiques'!D671</f>
        <v>0</v>
      </c>
      <c r="E672" s="170">
        <f>'Données démographiques'!E671</f>
        <v>0</v>
      </c>
      <c r="F672" s="170">
        <f>'Données démographiques'!F671</f>
        <v>0</v>
      </c>
      <c r="G672" s="102"/>
      <c r="H672" s="273"/>
      <c r="I672" s="274"/>
      <c r="J672" s="274"/>
      <c r="K672" s="273"/>
      <c r="L672" s="257"/>
      <c r="M672" s="274"/>
      <c r="N672" s="273"/>
      <c r="O672" s="257"/>
      <c r="P672" s="278"/>
      <c r="Q672" s="278"/>
      <c r="R672" s="278"/>
      <c r="S672" s="278"/>
      <c r="T672" s="278"/>
      <c r="U672" s="537"/>
      <c r="V672" s="273"/>
      <c r="W672" s="255"/>
      <c r="X672" s="255"/>
      <c r="Y672" s="102"/>
      <c r="Z672" s="273"/>
      <c r="AA672" s="172"/>
      <c r="AB672" s="172"/>
      <c r="AC672" s="102"/>
      <c r="AD672" s="257"/>
      <c r="AE672" s="257"/>
      <c r="AF672" s="273"/>
      <c r="AG672" s="257"/>
      <c r="AH672" s="273"/>
      <c r="AI672" s="273"/>
      <c r="AJ672" s="273"/>
      <c r="AK672" s="262"/>
      <c r="AL672" s="262"/>
      <c r="AM672" s="262"/>
      <c r="AN672" s="262"/>
      <c r="AO672" s="262"/>
      <c r="AP672" s="538"/>
      <c r="AQ672" s="262"/>
      <c r="AR672" s="262"/>
      <c r="AS672" s="262"/>
      <c r="AT672" s="262"/>
      <c r="AU672" s="262"/>
      <c r="AV672" s="262"/>
      <c r="AW672" s="262"/>
      <c r="AX672" s="262"/>
      <c r="AY672" s="262"/>
      <c r="AZ672" s="262"/>
      <c r="BA672" s="262"/>
      <c r="BB672" s="262"/>
      <c r="BC672" s="262"/>
      <c r="BD672" s="262"/>
      <c r="BE672" s="264"/>
      <c r="BF672" s="538"/>
      <c r="BG672" s="576" t="str">
        <f t="shared" si="100"/>
        <v xml:space="preserve"> </v>
      </c>
      <c r="BH672" s="576" t="str">
        <f t="shared" si="102"/>
        <v xml:space="preserve"> </v>
      </c>
      <c r="BI672" s="576" t="str">
        <f t="shared" si="103"/>
        <v xml:space="preserve"> </v>
      </c>
      <c r="BJ672" s="576" t="str">
        <f t="shared" si="104"/>
        <v xml:space="preserve"> </v>
      </c>
      <c r="BK672" s="538"/>
      <c r="BL672" s="257"/>
      <c r="BM672" s="257"/>
      <c r="BN672" s="273"/>
      <c r="BO672" s="257"/>
      <c r="BP672" s="273"/>
      <c r="BQ672" s="273"/>
      <c r="BR672" s="273"/>
      <c r="BS672" s="262"/>
      <c r="BT672" s="262"/>
      <c r="BU672" s="262"/>
      <c r="BV672" s="262"/>
      <c r="BW672" s="262"/>
      <c r="BX672" s="538"/>
      <c r="BY672" s="262"/>
      <c r="BZ672" s="262"/>
      <c r="CA672" s="262"/>
      <c r="CB672" s="262"/>
      <c r="CC672" s="262"/>
      <c r="CD672" s="262"/>
      <c r="CE672" s="262"/>
      <c r="CF672" s="262"/>
      <c r="CG672" s="262"/>
      <c r="CH672" s="262"/>
      <c r="CI672" s="262"/>
      <c r="CJ672" s="262"/>
      <c r="CK672" s="262"/>
      <c r="CL672" s="262"/>
      <c r="CM672" s="264"/>
      <c r="CN672" s="538"/>
      <c r="CO672" s="576" t="str">
        <f t="shared" si="101"/>
        <v xml:space="preserve"> </v>
      </c>
      <c r="CP672" s="576" t="str">
        <f t="shared" si="105"/>
        <v xml:space="preserve"> </v>
      </c>
      <c r="CQ672" s="576" t="str">
        <f t="shared" si="106"/>
        <v xml:space="preserve"> </v>
      </c>
      <c r="CR672" s="576" t="str">
        <f t="shared" si="107"/>
        <v xml:space="preserve"> </v>
      </c>
      <c r="CS672" s="102"/>
      <c r="CT672" s="271"/>
    </row>
    <row r="673" spans="1:98" s="107" customFormat="1" ht="12.75" x14ac:dyDescent="0.25">
      <c r="A673" s="380"/>
      <c r="B673" s="376">
        <f>'Données démographiques'!B672</f>
        <v>0</v>
      </c>
      <c r="C673" s="376">
        <f>'Données démographiques'!C672</f>
        <v>0</v>
      </c>
      <c r="D673" s="377">
        <f>'Données démographiques'!D672</f>
        <v>0</v>
      </c>
      <c r="E673" s="377">
        <f>'Données démographiques'!E672</f>
        <v>0</v>
      </c>
      <c r="F673" s="377">
        <f>'Données démographiques'!F672</f>
        <v>0</v>
      </c>
      <c r="G673" s="102"/>
      <c r="H673" s="258"/>
      <c r="I673" s="493"/>
      <c r="J673" s="493"/>
      <c r="K673" s="258"/>
      <c r="L673" s="259"/>
      <c r="M673" s="493"/>
      <c r="N673" s="258"/>
      <c r="O673" s="259"/>
      <c r="P673" s="260"/>
      <c r="Q673" s="260"/>
      <c r="R673" s="260"/>
      <c r="S673" s="260"/>
      <c r="T673" s="260"/>
      <c r="U673" s="539"/>
      <c r="V673" s="258"/>
      <c r="W673" s="430"/>
      <c r="X673" s="430"/>
      <c r="Y673" s="102"/>
      <c r="Z673" s="258"/>
      <c r="AA673" s="431"/>
      <c r="AB673" s="431"/>
      <c r="AC673" s="102"/>
      <c r="AD673" s="259"/>
      <c r="AE673" s="259"/>
      <c r="AF673" s="258"/>
      <c r="AG673" s="259"/>
      <c r="AH673" s="258"/>
      <c r="AI673" s="258"/>
      <c r="AJ673" s="258"/>
      <c r="AK673" s="263"/>
      <c r="AL673" s="263"/>
      <c r="AM673" s="263"/>
      <c r="AN673" s="263"/>
      <c r="AO673" s="263"/>
      <c r="AP673" s="538"/>
      <c r="AQ673" s="263"/>
      <c r="AR673" s="263"/>
      <c r="AS673" s="263"/>
      <c r="AT673" s="263"/>
      <c r="AU673" s="263"/>
      <c r="AV673" s="263"/>
      <c r="AW673" s="263"/>
      <c r="AX673" s="263"/>
      <c r="AY673" s="263"/>
      <c r="AZ673" s="263"/>
      <c r="BA673" s="263"/>
      <c r="BB673" s="263"/>
      <c r="BC673" s="263"/>
      <c r="BD673" s="263"/>
      <c r="BE673" s="265"/>
      <c r="BF673" s="538"/>
      <c r="BG673" s="577" t="str">
        <f t="shared" si="100"/>
        <v xml:space="preserve"> </v>
      </c>
      <c r="BH673" s="577" t="str">
        <f t="shared" si="102"/>
        <v xml:space="preserve"> </v>
      </c>
      <c r="BI673" s="577" t="str">
        <f t="shared" si="103"/>
        <v xml:space="preserve"> </v>
      </c>
      <c r="BJ673" s="577" t="str">
        <f t="shared" si="104"/>
        <v xml:space="preserve"> </v>
      </c>
      <c r="BK673" s="538"/>
      <c r="BL673" s="259"/>
      <c r="BM673" s="259"/>
      <c r="BN673" s="258"/>
      <c r="BO673" s="259"/>
      <c r="BP673" s="258"/>
      <c r="BQ673" s="258"/>
      <c r="BR673" s="258"/>
      <c r="BS673" s="263"/>
      <c r="BT673" s="263"/>
      <c r="BU673" s="263"/>
      <c r="BV673" s="263"/>
      <c r="BW673" s="263"/>
      <c r="BX673" s="538"/>
      <c r="BY673" s="263"/>
      <c r="BZ673" s="263"/>
      <c r="CA673" s="263"/>
      <c r="CB673" s="263"/>
      <c r="CC673" s="263"/>
      <c r="CD673" s="263"/>
      <c r="CE673" s="263"/>
      <c r="CF673" s="263"/>
      <c r="CG673" s="263"/>
      <c r="CH673" s="263"/>
      <c r="CI673" s="263"/>
      <c r="CJ673" s="263"/>
      <c r="CK673" s="263"/>
      <c r="CL673" s="263"/>
      <c r="CM673" s="265"/>
      <c r="CN673" s="538"/>
      <c r="CO673" s="577" t="str">
        <f t="shared" si="101"/>
        <v xml:space="preserve"> </v>
      </c>
      <c r="CP673" s="577" t="str">
        <f t="shared" si="105"/>
        <v xml:space="preserve"> </v>
      </c>
      <c r="CQ673" s="577" t="str">
        <f t="shared" si="106"/>
        <v xml:space="preserve"> </v>
      </c>
      <c r="CR673" s="577" t="str">
        <f t="shared" si="107"/>
        <v xml:space="preserve"> </v>
      </c>
      <c r="CS673" s="102"/>
      <c r="CT673" s="530"/>
    </row>
    <row r="674" spans="1:98" s="107" customFormat="1" ht="12.75" x14ac:dyDescent="0.25">
      <c r="A674" s="380"/>
      <c r="B674" s="169">
        <f>'Données démographiques'!B673</f>
        <v>0</v>
      </c>
      <c r="C674" s="169">
        <f>'Données démographiques'!C673</f>
        <v>0</v>
      </c>
      <c r="D674" s="170">
        <f>'Données démographiques'!D673</f>
        <v>0</v>
      </c>
      <c r="E674" s="170">
        <f>'Données démographiques'!E673</f>
        <v>0</v>
      </c>
      <c r="F674" s="170">
        <f>'Données démographiques'!F673</f>
        <v>0</v>
      </c>
      <c r="G674" s="102"/>
      <c r="H674" s="273"/>
      <c r="I674" s="274"/>
      <c r="J674" s="274"/>
      <c r="K674" s="273"/>
      <c r="L674" s="257"/>
      <c r="M674" s="274"/>
      <c r="N674" s="273"/>
      <c r="O674" s="257"/>
      <c r="P674" s="278"/>
      <c r="Q674" s="278"/>
      <c r="R674" s="278"/>
      <c r="S674" s="278"/>
      <c r="T674" s="278"/>
      <c r="U674" s="537"/>
      <c r="V674" s="273"/>
      <c r="W674" s="255"/>
      <c r="X674" s="255"/>
      <c r="Y674" s="102"/>
      <c r="Z674" s="273"/>
      <c r="AA674" s="172"/>
      <c r="AB674" s="172"/>
      <c r="AC674" s="102"/>
      <c r="AD674" s="257"/>
      <c r="AE674" s="257"/>
      <c r="AF674" s="273"/>
      <c r="AG674" s="257"/>
      <c r="AH674" s="273"/>
      <c r="AI674" s="273"/>
      <c r="AJ674" s="273"/>
      <c r="AK674" s="262"/>
      <c r="AL674" s="262"/>
      <c r="AM674" s="262"/>
      <c r="AN674" s="262"/>
      <c r="AO674" s="262"/>
      <c r="AP674" s="538"/>
      <c r="AQ674" s="262"/>
      <c r="AR674" s="262"/>
      <c r="AS674" s="262"/>
      <c r="AT674" s="262"/>
      <c r="AU674" s="262"/>
      <c r="AV674" s="262"/>
      <c r="AW674" s="262"/>
      <c r="AX674" s="262"/>
      <c r="AY674" s="262"/>
      <c r="AZ674" s="262"/>
      <c r="BA674" s="262"/>
      <c r="BB674" s="262"/>
      <c r="BC674" s="262"/>
      <c r="BD674" s="262"/>
      <c r="BE674" s="264"/>
      <c r="BF674" s="538"/>
      <c r="BG674" s="576" t="str">
        <f t="shared" si="100"/>
        <v xml:space="preserve"> </v>
      </c>
      <c r="BH674" s="576" t="str">
        <f t="shared" si="102"/>
        <v xml:space="preserve"> </v>
      </c>
      <c r="BI674" s="576" t="str">
        <f t="shared" si="103"/>
        <v xml:space="preserve"> </v>
      </c>
      <c r="BJ674" s="576" t="str">
        <f t="shared" si="104"/>
        <v xml:space="preserve"> </v>
      </c>
      <c r="BK674" s="538"/>
      <c r="BL674" s="257"/>
      <c r="BM674" s="257"/>
      <c r="BN674" s="273"/>
      <c r="BO674" s="257"/>
      <c r="BP674" s="273"/>
      <c r="BQ674" s="273"/>
      <c r="BR674" s="273"/>
      <c r="BS674" s="262"/>
      <c r="BT674" s="262"/>
      <c r="BU674" s="262"/>
      <c r="BV674" s="262"/>
      <c r="BW674" s="262"/>
      <c r="BX674" s="538"/>
      <c r="BY674" s="262"/>
      <c r="BZ674" s="262"/>
      <c r="CA674" s="262"/>
      <c r="CB674" s="262"/>
      <c r="CC674" s="262"/>
      <c r="CD674" s="262"/>
      <c r="CE674" s="262"/>
      <c r="CF674" s="262"/>
      <c r="CG674" s="262"/>
      <c r="CH674" s="262"/>
      <c r="CI674" s="262"/>
      <c r="CJ674" s="262"/>
      <c r="CK674" s="262"/>
      <c r="CL674" s="262"/>
      <c r="CM674" s="264"/>
      <c r="CN674" s="538"/>
      <c r="CO674" s="576" t="str">
        <f t="shared" si="101"/>
        <v xml:space="preserve"> </v>
      </c>
      <c r="CP674" s="576" t="str">
        <f t="shared" si="105"/>
        <v xml:space="preserve"> </v>
      </c>
      <c r="CQ674" s="576" t="str">
        <f t="shared" si="106"/>
        <v xml:space="preserve"> </v>
      </c>
      <c r="CR674" s="576" t="str">
        <f t="shared" si="107"/>
        <v xml:space="preserve"> </v>
      </c>
      <c r="CS674" s="102"/>
      <c r="CT674" s="271"/>
    </row>
    <row r="675" spans="1:98" s="107" customFormat="1" ht="12.75" x14ac:dyDescent="0.25">
      <c r="A675" s="380"/>
      <c r="B675" s="376">
        <f>'Données démographiques'!B674</f>
        <v>0</v>
      </c>
      <c r="C675" s="376">
        <f>'Données démographiques'!C674</f>
        <v>0</v>
      </c>
      <c r="D675" s="377">
        <f>'Données démographiques'!D674</f>
        <v>0</v>
      </c>
      <c r="E675" s="377">
        <f>'Données démographiques'!E674</f>
        <v>0</v>
      </c>
      <c r="F675" s="377">
        <f>'Données démographiques'!F674</f>
        <v>0</v>
      </c>
      <c r="G675" s="102"/>
      <c r="H675" s="258"/>
      <c r="I675" s="493"/>
      <c r="J675" s="493"/>
      <c r="K675" s="258"/>
      <c r="L675" s="259"/>
      <c r="M675" s="493"/>
      <c r="N675" s="258"/>
      <c r="O675" s="259"/>
      <c r="P675" s="260"/>
      <c r="Q675" s="260"/>
      <c r="R675" s="260"/>
      <c r="S675" s="260"/>
      <c r="T675" s="260"/>
      <c r="U675" s="539"/>
      <c r="V675" s="258"/>
      <c r="W675" s="430"/>
      <c r="X675" s="430"/>
      <c r="Y675" s="102"/>
      <c r="Z675" s="258"/>
      <c r="AA675" s="431"/>
      <c r="AB675" s="431"/>
      <c r="AC675" s="102"/>
      <c r="AD675" s="259"/>
      <c r="AE675" s="259"/>
      <c r="AF675" s="258"/>
      <c r="AG675" s="259"/>
      <c r="AH675" s="258"/>
      <c r="AI675" s="258"/>
      <c r="AJ675" s="258"/>
      <c r="AK675" s="263"/>
      <c r="AL675" s="263"/>
      <c r="AM675" s="263"/>
      <c r="AN675" s="263"/>
      <c r="AO675" s="263"/>
      <c r="AP675" s="538"/>
      <c r="AQ675" s="263"/>
      <c r="AR675" s="263"/>
      <c r="AS675" s="263"/>
      <c r="AT675" s="263"/>
      <c r="AU675" s="263"/>
      <c r="AV675" s="263"/>
      <c r="AW675" s="263"/>
      <c r="AX675" s="263"/>
      <c r="AY675" s="263"/>
      <c r="AZ675" s="263"/>
      <c r="BA675" s="263"/>
      <c r="BB675" s="263"/>
      <c r="BC675" s="263"/>
      <c r="BD675" s="263"/>
      <c r="BE675" s="265"/>
      <c r="BF675" s="538"/>
      <c r="BG675" s="577" t="str">
        <f t="shared" si="100"/>
        <v xml:space="preserve"> </v>
      </c>
      <c r="BH675" s="577" t="str">
        <f t="shared" si="102"/>
        <v xml:space="preserve"> </v>
      </c>
      <c r="BI675" s="577" t="str">
        <f t="shared" si="103"/>
        <v xml:space="preserve"> </v>
      </c>
      <c r="BJ675" s="577" t="str">
        <f t="shared" si="104"/>
        <v xml:space="preserve"> </v>
      </c>
      <c r="BK675" s="538"/>
      <c r="BL675" s="259"/>
      <c r="BM675" s="259"/>
      <c r="BN675" s="258"/>
      <c r="BO675" s="259"/>
      <c r="BP675" s="258"/>
      <c r="BQ675" s="258"/>
      <c r="BR675" s="258"/>
      <c r="BS675" s="263"/>
      <c r="BT675" s="263"/>
      <c r="BU675" s="263"/>
      <c r="BV675" s="263"/>
      <c r="BW675" s="263"/>
      <c r="BX675" s="538"/>
      <c r="BY675" s="263"/>
      <c r="BZ675" s="263"/>
      <c r="CA675" s="263"/>
      <c r="CB675" s="263"/>
      <c r="CC675" s="263"/>
      <c r="CD675" s="263"/>
      <c r="CE675" s="263"/>
      <c r="CF675" s="263"/>
      <c r="CG675" s="263"/>
      <c r="CH675" s="263"/>
      <c r="CI675" s="263"/>
      <c r="CJ675" s="263"/>
      <c r="CK675" s="263"/>
      <c r="CL675" s="263"/>
      <c r="CM675" s="265"/>
      <c r="CN675" s="538"/>
      <c r="CO675" s="577" t="str">
        <f t="shared" si="101"/>
        <v xml:space="preserve"> </v>
      </c>
      <c r="CP675" s="577" t="str">
        <f t="shared" si="105"/>
        <v xml:space="preserve"> </v>
      </c>
      <c r="CQ675" s="577" t="str">
        <f t="shared" si="106"/>
        <v xml:space="preserve"> </v>
      </c>
      <c r="CR675" s="577" t="str">
        <f t="shared" si="107"/>
        <v xml:space="preserve"> </v>
      </c>
      <c r="CS675" s="102"/>
      <c r="CT675" s="530"/>
    </row>
    <row r="676" spans="1:98" s="107" customFormat="1" ht="12.75" x14ac:dyDescent="0.25">
      <c r="A676" s="380"/>
      <c r="B676" s="169">
        <f>'Données démographiques'!B675</f>
        <v>0</v>
      </c>
      <c r="C676" s="169">
        <f>'Données démographiques'!C675</f>
        <v>0</v>
      </c>
      <c r="D676" s="170">
        <f>'Données démographiques'!D675</f>
        <v>0</v>
      </c>
      <c r="E676" s="170">
        <f>'Données démographiques'!E675</f>
        <v>0</v>
      </c>
      <c r="F676" s="170">
        <f>'Données démographiques'!F675</f>
        <v>0</v>
      </c>
      <c r="G676" s="102"/>
      <c r="H676" s="273"/>
      <c r="I676" s="274"/>
      <c r="J676" s="274"/>
      <c r="K676" s="273"/>
      <c r="L676" s="257"/>
      <c r="M676" s="274"/>
      <c r="N676" s="273"/>
      <c r="O676" s="257"/>
      <c r="P676" s="278"/>
      <c r="Q676" s="278"/>
      <c r="R676" s="278"/>
      <c r="S676" s="278"/>
      <c r="T676" s="278"/>
      <c r="U676" s="537"/>
      <c r="V676" s="273"/>
      <c r="W676" s="255"/>
      <c r="X676" s="255"/>
      <c r="Y676" s="102"/>
      <c r="Z676" s="273"/>
      <c r="AA676" s="172"/>
      <c r="AB676" s="172"/>
      <c r="AC676" s="102"/>
      <c r="AD676" s="257"/>
      <c r="AE676" s="257"/>
      <c r="AF676" s="273"/>
      <c r="AG676" s="257"/>
      <c r="AH676" s="273"/>
      <c r="AI676" s="273"/>
      <c r="AJ676" s="273"/>
      <c r="AK676" s="262"/>
      <c r="AL676" s="262"/>
      <c r="AM676" s="262"/>
      <c r="AN676" s="262"/>
      <c r="AO676" s="262"/>
      <c r="AP676" s="538"/>
      <c r="AQ676" s="262"/>
      <c r="AR676" s="262"/>
      <c r="AS676" s="262"/>
      <c r="AT676" s="262"/>
      <c r="AU676" s="262"/>
      <c r="AV676" s="262"/>
      <c r="AW676" s="262"/>
      <c r="AX676" s="262"/>
      <c r="AY676" s="262"/>
      <c r="AZ676" s="262"/>
      <c r="BA676" s="262"/>
      <c r="BB676" s="262"/>
      <c r="BC676" s="262"/>
      <c r="BD676" s="262"/>
      <c r="BE676" s="264"/>
      <c r="BF676" s="538"/>
      <c r="BG676" s="576" t="str">
        <f t="shared" si="100"/>
        <v xml:space="preserve"> </v>
      </c>
      <c r="BH676" s="576" t="str">
        <f t="shared" si="102"/>
        <v xml:space="preserve"> </v>
      </c>
      <c r="BI676" s="576" t="str">
        <f t="shared" si="103"/>
        <v xml:space="preserve"> </v>
      </c>
      <c r="BJ676" s="576" t="str">
        <f t="shared" si="104"/>
        <v xml:space="preserve"> </v>
      </c>
      <c r="BK676" s="538"/>
      <c r="BL676" s="257"/>
      <c r="BM676" s="257"/>
      <c r="BN676" s="273"/>
      <c r="BO676" s="257"/>
      <c r="BP676" s="273"/>
      <c r="BQ676" s="273"/>
      <c r="BR676" s="273"/>
      <c r="BS676" s="262"/>
      <c r="BT676" s="262"/>
      <c r="BU676" s="262"/>
      <c r="BV676" s="262"/>
      <c r="BW676" s="262"/>
      <c r="BX676" s="538"/>
      <c r="BY676" s="262"/>
      <c r="BZ676" s="262"/>
      <c r="CA676" s="262"/>
      <c r="CB676" s="262"/>
      <c r="CC676" s="262"/>
      <c r="CD676" s="262"/>
      <c r="CE676" s="262"/>
      <c r="CF676" s="262"/>
      <c r="CG676" s="262"/>
      <c r="CH676" s="262"/>
      <c r="CI676" s="262"/>
      <c r="CJ676" s="262"/>
      <c r="CK676" s="262"/>
      <c r="CL676" s="262"/>
      <c r="CM676" s="264"/>
      <c r="CN676" s="538"/>
      <c r="CO676" s="576" t="str">
        <f t="shared" si="101"/>
        <v xml:space="preserve"> </v>
      </c>
      <c r="CP676" s="576" t="str">
        <f t="shared" si="105"/>
        <v xml:space="preserve"> </v>
      </c>
      <c r="CQ676" s="576" t="str">
        <f t="shared" si="106"/>
        <v xml:space="preserve"> </v>
      </c>
      <c r="CR676" s="576" t="str">
        <f t="shared" si="107"/>
        <v xml:space="preserve"> </v>
      </c>
      <c r="CS676" s="102"/>
      <c r="CT676" s="271"/>
    </row>
    <row r="677" spans="1:98" s="107" customFormat="1" ht="12.75" x14ac:dyDescent="0.25">
      <c r="A677" s="380"/>
      <c r="B677" s="376">
        <f>'Données démographiques'!B676</f>
        <v>0</v>
      </c>
      <c r="C677" s="376">
        <f>'Données démographiques'!C676</f>
        <v>0</v>
      </c>
      <c r="D677" s="377">
        <f>'Données démographiques'!D676</f>
        <v>0</v>
      </c>
      <c r="E677" s="377">
        <f>'Données démographiques'!E676</f>
        <v>0</v>
      </c>
      <c r="F677" s="377">
        <f>'Données démographiques'!F676</f>
        <v>0</v>
      </c>
      <c r="G677" s="102"/>
      <c r="H677" s="258"/>
      <c r="I677" s="493"/>
      <c r="J677" s="493"/>
      <c r="K677" s="258"/>
      <c r="L677" s="259"/>
      <c r="M677" s="493"/>
      <c r="N677" s="258"/>
      <c r="O677" s="259"/>
      <c r="P677" s="260"/>
      <c r="Q677" s="260"/>
      <c r="R677" s="260"/>
      <c r="S677" s="260"/>
      <c r="T677" s="260"/>
      <c r="U677" s="539"/>
      <c r="V677" s="258"/>
      <c r="W677" s="430"/>
      <c r="X677" s="430"/>
      <c r="Y677" s="102"/>
      <c r="Z677" s="258"/>
      <c r="AA677" s="431"/>
      <c r="AB677" s="431"/>
      <c r="AC677" s="102"/>
      <c r="AD677" s="259"/>
      <c r="AE677" s="259"/>
      <c r="AF677" s="258"/>
      <c r="AG677" s="259"/>
      <c r="AH677" s="258"/>
      <c r="AI677" s="258"/>
      <c r="AJ677" s="258"/>
      <c r="AK677" s="263"/>
      <c r="AL677" s="263"/>
      <c r="AM677" s="263"/>
      <c r="AN677" s="263"/>
      <c r="AO677" s="263"/>
      <c r="AP677" s="538"/>
      <c r="AQ677" s="263"/>
      <c r="AR677" s="263"/>
      <c r="AS677" s="263"/>
      <c r="AT677" s="263"/>
      <c r="AU677" s="263"/>
      <c r="AV677" s="263"/>
      <c r="AW677" s="263"/>
      <c r="AX677" s="263"/>
      <c r="AY677" s="263"/>
      <c r="AZ677" s="263"/>
      <c r="BA677" s="263"/>
      <c r="BB677" s="263"/>
      <c r="BC677" s="263"/>
      <c r="BD677" s="263"/>
      <c r="BE677" s="265"/>
      <c r="BF677" s="538"/>
      <c r="BG677" s="577" t="str">
        <f t="shared" si="100"/>
        <v xml:space="preserve"> </v>
      </c>
      <c r="BH677" s="577" t="str">
        <f t="shared" si="102"/>
        <v xml:space="preserve"> </v>
      </c>
      <c r="BI677" s="577" t="str">
        <f t="shared" si="103"/>
        <v xml:space="preserve"> </v>
      </c>
      <c r="BJ677" s="577" t="str">
        <f t="shared" si="104"/>
        <v xml:space="preserve"> </v>
      </c>
      <c r="BK677" s="538"/>
      <c r="BL677" s="259"/>
      <c r="BM677" s="259"/>
      <c r="BN677" s="258"/>
      <c r="BO677" s="259"/>
      <c r="BP677" s="258"/>
      <c r="BQ677" s="258"/>
      <c r="BR677" s="258"/>
      <c r="BS677" s="263"/>
      <c r="BT677" s="263"/>
      <c r="BU677" s="263"/>
      <c r="BV677" s="263"/>
      <c r="BW677" s="263"/>
      <c r="BX677" s="538"/>
      <c r="BY677" s="263"/>
      <c r="BZ677" s="263"/>
      <c r="CA677" s="263"/>
      <c r="CB677" s="263"/>
      <c r="CC677" s="263"/>
      <c r="CD677" s="263"/>
      <c r="CE677" s="263"/>
      <c r="CF677" s="263"/>
      <c r="CG677" s="263"/>
      <c r="CH677" s="263"/>
      <c r="CI677" s="263"/>
      <c r="CJ677" s="263"/>
      <c r="CK677" s="263"/>
      <c r="CL677" s="263"/>
      <c r="CM677" s="265"/>
      <c r="CN677" s="538"/>
      <c r="CO677" s="577" t="str">
        <f t="shared" si="101"/>
        <v xml:space="preserve"> </v>
      </c>
      <c r="CP677" s="577" t="str">
        <f t="shared" si="105"/>
        <v xml:space="preserve"> </v>
      </c>
      <c r="CQ677" s="577" t="str">
        <f t="shared" si="106"/>
        <v xml:space="preserve"> </v>
      </c>
      <c r="CR677" s="577" t="str">
        <f t="shared" si="107"/>
        <v xml:space="preserve"> </v>
      </c>
      <c r="CS677" s="102"/>
      <c r="CT677" s="530"/>
    </row>
    <row r="678" spans="1:98" s="107" customFormat="1" ht="12.75" x14ac:dyDescent="0.25">
      <c r="A678" s="380"/>
      <c r="B678" s="169">
        <f>'Données démographiques'!B677</f>
        <v>0</v>
      </c>
      <c r="C678" s="169">
        <f>'Données démographiques'!C677</f>
        <v>0</v>
      </c>
      <c r="D678" s="170">
        <f>'Données démographiques'!D677</f>
        <v>0</v>
      </c>
      <c r="E678" s="170">
        <f>'Données démographiques'!E677</f>
        <v>0</v>
      </c>
      <c r="F678" s="170">
        <f>'Données démographiques'!F677</f>
        <v>0</v>
      </c>
      <c r="G678" s="102"/>
      <c r="H678" s="273"/>
      <c r="I678" s="274"/>
      <c r="J678" s="274"/>
      <c r="K678" s="273"/>
      <c r="L678" s="257"/>
      <c r="M678" s="274"/>
      <c r="N678" s="273"/>
      <c r="O678" s="257"/>
      <c r="P678" s="278"/>
      <c r="Q678" s="278"/>
      <c r="R678" s="278"/>
      <c r="S678" s="278"/>
      <c r="T678" s="278"/>
      <c r="U678" s="537"/>
      <c r="V678" s="273"/>
      <c r="W678" s="255"/>
      <c r="X678" s="255"/>
      <c r="Y678" s="102"/>
      <c r="Z678" s="273"/>
      <c r="AA678" s="172"/>
      <c r="AB678" s="172"/>
      <c r="AC678" s="102"/>
      <c r="AD678" s="257"/>
      <c r="AE678" s="257"/>
      <c r="AF678" s="273"/>
      <c r="AG678" s="257"/>
      <c r="AH678" s="273"/>
      <c r="AI678" s="273"/>
      <c r="AJ678" s="273"/>
      <c r="AK678" s="262"/>
      <c r="AL678" s="262"/>
      <c r="AM678" s="262"/>
      <c r="AN678" s="262"/>
      <c r="AO678" s="262"/>
      <c r="AP678" s="538"/>
      <c r="AQ678" s="262"/>
      <c r="AR678" s="262"/>
      <c r="AS678" s="262"/>
      <c r="AT678" s="262"/>
      <c r="AU678" s="262"/>
      <c r="AV678" s="262"/>
      <c r="AW678" s="262"/>
      <c r="AX678" s="262"/>
      <c r="AY678" s="262"/>
      <c r="AZ678" s="262"/>
      <c r="BA678" s="262"/>
      <c r="BB678" s="262"/>
      <c r="BC678" s="262"/>
      <c r="BD678" s="262"/>
      <c r="BE678" s="264"/>
      <c r="BF678" s="538"/>
      <c r="BG678" s="576" t="str">
        <f t="shared" si="100"/>
        <v xml:space="preserve"> </v>
      </c>
      <c r="BH678" s="576" t="str">
        <f t="shared" si="102"/>
        <v xml:space="preserve"> </v>
      </c>
      <c r="BI678" s="576" t="str">
        <f t="shared" si="103"/>
        <v xml:space="preserve"> </v>
      </c>
      <c r="BJ678" s="576" t="str">
        <f t="shared" si="104"/>
        <v xml:space="preserve"> </v>
      </c>
      <c r="BK678" s="538"/>
      <c r="BL678" s="257"/>
      <c r="BM678" s="257"/>
      <c r="BN678" s="273"/>
      <c r="BO678" s="257"/>
      <c r="BP678" s="273"/>
      <c r="BQ678" s="273"/>
      <c r="BR678" s="273"/>
      <c r="BS678" s="262"/>
      <c r="BT678" s="262"/>
      <c r="BU678" s="262"/>
      <c r="BV678" s="262"/>
      <c r="BW678" s="262"/>
      <c r="BX678" s="538"/>
      <c r="BY678" s="262"/>
      <c r="BZ678" s="262"/>
      <c r="CA678" s="262"/>
      <c r="CB678" s="262"/>
      <c r="CC678" s="262"/>
      <c r="CD678" s="262"/>
      <c r="CE678" s="262"/>
      <c r="CF678" s="262"/>
      <c r="CG678" s="262"/>
      <c r="CH678" s="262"/>
      <c r="CI678" s="262"/>
      <c r="CJ678" s="262"/>
      <c r="CK678" s="262"/>
      <c r="CL678" s="262"/>
      <c r="CM678" s="264"/>
      <c r="CN678" s="538"/>
      <c r="CO678" s="576" t="str">
        <f t="shared" si="101"/>
        <v xml:space="preserve"> </v>
      </c>
      <c r="CP678" s="576" t="str">
        <f t="shared" si="105"/>
        <v xml:space="preserve"> </v>
      </c>
      <c r="CQ678" s="576" t="str">
        <f t="shared" si="106"/>
        <v xml:space="preserve"> </v>
      </c>
      <c r="CR678" s="576" t="str">
        <f t="shared" si="107"/>
        <v xml:space="preserve"> </v>
      </c>
      <c r="CS678" s="102"/>
      <c r="CT678" s="271"/>
    </row>
    <row r="679" spans="1:98" s="107" customFormat="1" ht="12.75" x14ac:dyDescent="0.25">
      <c r="A679" s="380"/>
      <c r="B679" s="376">
        <f>'Données démographiques'!B678</f>
        <v>0</v>
      </c>
      <c r="C679" s="376">
        <f>'Données démographiques'!C678</f>
        <v>0</v>
      </c>
      <c r="D679" s="377">
        <f>'Données démographiques'!D678</f>
        <v>0</v>
      </c>
      <c r="E679" s="377">
        <f>'Données démographiques'!E678</f>
        <v>0</v>
      </c>
      <c r="F679" s="377">
        <f>'Données démographiques'!F678</f>
        <v>0</v>
      </c>
      <c r="G679" s="102"/>
      <c r="H679" s="258"/>
      <c r="I679" s="493"/>
      <c r="J679" s="493"/>
      <c r="K679" s="258"/>
      <c r="L679" s="259"/>
      <c r="M679" s="493"/>
      <c r="N679" s="258"/>
      <c r="O679" s="259"/>
      <c r="P679" s="260"/>
      <c r="Q679" s="260"/>
      <c r="R679" s="260"/>
      <c r="S679" s="260"/>
      <c r="T679" s="260"/>
      <c r="U679" s="539"/>
      <c r="V679" s="258"/>
      <c r="W679" s="430"/>
      <c r="X679" s="430"/>
      <c r="Y679" s="102"/>
      <c r="Z679" s="258"/>
      <c r="AA679" s="431"/>
      <c r="AB679" s="431"/>
      <c r="AC679" s="102"/>
      <c r="AD679" s="259"/>
      <c r="AE679" s="259"/>
      <c r="AF679" s="258"/>
      <c r="AG679" s="259"/>
      <c r="AH679" s="258"/>
      <c r="AI679" s="258"/>
      <c r="AJ679" s="258"/>
      <c r="AK679" s="263"/>
      <c r="AL679" s="263"/>
      <c r="AM679" s="263"/>
      <c r="AN679" s="263"/>
      <c r="AO679" s="263"/>
      <c r="AP679" s="538"/>
      <c r="AQ679" s="263"/>
      <c r="AR679" s="263"/>
      <c r="AS679" s="263"/>
      <c r="AT679" s="263"/>
      <c r="AU679" s="263"/>
      <c r="AV679" s="263"/>
      <c r="AW679" s="263"/>
      <c r="AX679" s="263"/>
      <c r="AY679" s="263"/>
      <c r="AZ679" s="263"/>
      <c r="BA679" s="263"/>
      <c r="BB679" s="263"/>
      <c r="BC679" s="263"/>
      <c r="BD679" s="263"/>
      <c r="BE679" s="265"/>
      <c r="BF679" s="538"/>
      <c r="BG679" s="577" t="str">
        <f t="shared" si="100"/>
        <v xml:space="preserve"> </v>
      </c>
      <c r="BH679" s="577" t="str">
        <f t="shared" si="102"/>
        <v xml:space="preserve"> </v>
      </c>
      <c r="BI679" s="577" t="str">
        <f t="shared" si="103"/>
        <v xml:space="preserve"> </v>
      </c>
      <c r="BJ679" s="577" t="str">
        <f t="shared" si="104"/>
        <v xml:space="preserve"> </v>
      </c>
      <c r="BK679" s="538"/>
      <c r="BL679" s="259"/>
      <c r="BM679" s="259"/>
      <c r="BN679" s="258"/>
      <c r="BO679" s="259"/>
      <c r="BP679" s="258"/>
      <c r="BQ679" s="258"/>
      <c r="BR679" s="258"/>
      <c r="BS679" s="263"/>
      <c r="BT679" s="263"/>
      <c r="BU679" s="263"/>
      <c r="BV679" s="263"/>
      <c r="BW679" s="263"/>
      <c r="BX679" s="538"/>
      <c r="BY679" s="263"/>
      <c r="BZ679" s="263"/>
      <c r="CA679" s="263"/>
      <c r="CB679" s="263"/>
      <c r="CC679" s="263"/>
      <c r="CD679" s="263"/>
      <c r="CE679" s="263"/>
      <c r="CF679" s="263"/>
      <c r="CG679" s="263"/>
      <c r="CH679" s="263"/>
      <c r="CI679" s="263"/>
      <c r="CJ679" s="263"/>
      <c r="CK679" s="263"/>
      <c r="CL679" s="263"/>
      <c r="CM679" s="265"/>
      <c r="CN679" s="538"/>
      <c r="CO679" s="577" t="str">
        <f t="shared" si="101"/>
        <v xml:space="preserve"> </v>
      </c>
      <c r="CP679" s="577" t="str">
        <f t="shared" si="105"/>
        <v xml:space="preserve"> </v>
      </c>
      <c r="CQ679" s="577" t="str">
        <f t="shared" si="106"/>
        <v xml:space="preserve"> </v>
      </c>
      <c r="CR679" s="577" t="str">
        <f t="shared" si="107"/>
        <v xml:space="preserve"> </v>
      </c>
      <c r="CS679" s="102"/>
      <c r="CT679" s="530"/>
    </row>
    <row r="680" spans="1:98" s="107" customFormat="1" ht="12.75" x14ac:dyDescent="0.25">
      <c r="A680" s="380"/>
      <c r="B680" s="169">
        <f>'Données démographiques'!B679</f>
        <v>0</v>
      </c>
      <c r="C680" s="169">
        <f>'Données démographiques'!C679</f>
        <v>0</v>
      </c>
      <c r="D680" s="170">
        <f>'Données démographiques'!D679</f>
        <v>0</v>
      </c>
      <c r="E680" s="170">
        <f>'Données démographiques'!E679</f>
        <v>0</v>
      </c>
      <c r="F680" s="170">
        <f>'Données démographiques'!F679</f>
        <v>0</v>
      </c>
      <c r="G680" s="102"/>
      <c r="H680" s="273"/>
      <c r="I680" s="274"/>
      <c r="J680" s="274"/>
      <c r="K680" s="273"/>
      <c r="L680" s="257"/>
      <c r="M680" s="274"/>
      <c r="N680" s="273"/>
      <c r="O680" s="257"/>
      <c r="P680" s="278"/>
      <c r="Q680" s="278"/>
      <c r="R680" s="278"/>
      <c r="S680" s="278"/>
      <c r="T680" s="278"/>
      <c r="U680" s="537"/>
      <c r="V680" s="273"/>
      <c r="W680" s="255"/>
      <c r="X680" s="255"/>
      <c r="Y680" s="102"/>
      <c r="Z680" s="273"/>
      <c r="AA680" s="172"/>
      <c r="AB680" s="172"/>
      <c r="AC680" s="102"/>
      <c r="AD680" s="257"/>
      <c r="AE680" s="257"/>
      <c r="AF680" s="273"/>
      <c r="AG680" s="257"/>
      <c r="AH680" s="273"/>
      <c r="AI680" s="273"/>
      <c r="AJ680" s="273"/>
      <c r="AK680" s="262"/>
      <c r="AL680" s="262"/>
      <c r="AM680" s="262"/>
      <c r="AN680" s="262"/>
      <c r="AO680" s="262"/>
      <c r="AP680" s="538"/>
      <c r="AQ680" s="262"/>
      <c r="AR680" s="262"/>
      <c r="AS680" s="262"/>
      <c r="AT680" s="262"/>
      <c r="AU680" s="262"/>
      <c r="AV680" s="262"/>
      <c r="AW680" s="262"/>
      <c r="AX680" s="262"/>
      <c r="AY680" s="262"/>
      <c r="AZ680" s="262"/>
      <c r="BA680" s="262"/>
      <c r="BB680" s="262"/>
      <c r="BC680" s="262"/>
      <c r="BD680" s="262"/>
      <c r="BE680" s="264"/>
      <c r="BF680" s="538"/>
      <c r="BG680" s="576" t="str">
        <f t="shared" si="100"/>
        <v xml:space="preserve"> </v>
      </c>
      <c r="BH680" s="576" t="str">
        <f t="shared" si="102"/>
        <v xml:space="preserve"> </v>
      </c>
      <c r="BI680" s="576" t="str">
        <f t="shared" si="103"/>
        <v xml:space="preserve"> </v>
      </c>
      <c r="BJ680" s="576" t="str">
        <f t="shared" si="104"/>
        <v xml:space="preserve"> </v>
      </c>
      <c r="BK680" s="538"/>
      <c r="BL680" s="257"/>
      <c r="BM680" s="257"/>
      <c r="BN680" s="273"/>
      <c r="BO680" s="257"/>
      <c r="BP680" s="273"/>
      <c r="BQ680" s="273"/>
      <c r="BR680" s="273"/>
      <c r="BS680" s="262"/>
      <c r="BT680" s="262"/>
      <c r="BU680" s="262"/>
      <c r="BV680" s="262"/>
      <c r="BW680" s="262"/>
      <c r="BX680" s="538"/>
      <c r="BY680" s="262"/>
      <c r="BZ680" s="262"/>
      <c r="CA680" s="262"/>
      <c r="CB680" s="262"/>
      <c r="CC680" s="262"/>
      <c r="CD680" s="262"/>
      <c r="CE680" s="262"/>
      <c r="CF680" s="262"/>
      <c r="CG680" s="262"/>
      <c r="CH680" s="262"/>
      <c r="CI680" s="262"/>
      <c r="CJ680" s="262"/>
      <c r="CK680" s="262"/>
      <c r="CL680" s="262"/>
      <c r="CM680" s="264"/>
      <c r="CN680" s="538"/>
      <c r="CO680" s="576" t="str">
        <f t="shared" si="101"/>
        <v xml:space="preserve"> </v>
      </c>
      <c r="CP680" s="576" t="str">
        <f t="shared" si="105"/>
        <v xml:space="preserve"> </v>
      </c>
      <c r="CQ680" s="576" t="str">
        <f t="shared" si="106"/>
        <v xml:space="preserve"> </v>
      </c>
      <c r="CR680" s="576" t="str">
        <f t="shared" si="107"/>
        <v xml:space="preserve"> </v>
      </c>
      <c r="CS680" s="102"/>
      <c r="CT680" s="271"/>
    </row>
    <row r="681" spans="1:98" s="107" customFormat="1" ht="12.75" x14ac:dyDescent="0.25">
      <c r="A681" s="380"/>
      <c r="B681" s="376">
        <f>'Données démographiques'!B680</f>
        <v>0</v>
      </c>
      <c r="C681" s="376">
        <f>'Données démographiques'!C680</f>
        <v>0</v>
      </c>
      <c r="D681" s="377">
        <f>'Données démographiques'!D680</f>
        <v>0</v>
      </c>
      <c r="E681" s="377">
        <f>'Données démographiques'!E680</f>
        <v>0</v>
      </c>
      <c r="F681" s="377">
        <f>'Données démographiques'!F680</f>
        <v>0</v>
      </c>
      <c r="G681" s="102"/>
      <c r="H681" s="258"/>
      <c r="I681" s="493"/>
      <c r="J681" s="493"/>
      <c r="K681" s="258"/>
      <c r="L681" s="259"/>
      <c r="M681" s="493"/>
      <c r="N681" s="258"/>
      <c r="O681" s="259"/>
      <c r="P681" s="260"/>
      <c r="Q681" s="260"/>
      <c r="R681" s="260"/>
      <c r="S681" s="260"/>
      <c r="T681" s="260"/>
      <c r="U681" s="539"/>
      <c r="V681" s="258"/>
      <c r="W681" s="430"/>
      <c r="X681" s="430"/>
      <c r="Y681" s="102"/>
      <c r="Z681" s="258"/>
      <c r="AA681" s="431"/>
      <c r="AB681" s="431"/>
      <c r="AC681" s="102"/>
      <c r="AD681" s="259"/>
      <c r="AE681" s="259"/>
      <c r="AF681" s="258"/>
      <c r="AG681" s="259"/>
      <c r="AH681" s="258"/>
      <c r="AI681" s="258"/>
      <c r="AJ681" s="258"/>
      <c r="AK681" s="263"/>
      <c r="AL681" s="263"/>
      <c r="AM681" s="263"/>
      <c r="AN681" s="263"/>
      <c r="AO681" s="263"/>
      <c r="AP681" s="538"/>
      <c r="AQ681" s="263"/>
      <c r="AR681" s="263"/>
      <c r="AS681" s="263"/>
      <c r="AT681" s="263"/>
      <c r="AU681" s="263"/>
      <c r="AV681" s="263"/>
      <c r="AW681" s="263"/>
      <c r="AX681" s="263"/>
      <c r="AY681" s="263"/>
      <c r="AZ681" s="263"/>
      <c r="BA681" s="263"/>
      <c r="BB681" s="263"/>
      <c r="BC681" s="263"/>
      <c r="BD681" s="263"/>
      <c r="BE681" s="265"/>
      <c r="BF681" s="538"/>
      <c r="BG681" s="577" t="str">
        <f t="shared" si="100"/>
        <v xml:space="preserve"> </v>
      </c>
      <c r="BH681" s="577" t="str">
        <f t="shared" si="102"/>
        <v xml:space="preserve"> </v>
      </c>
      <c r="BI681" s="577" t="str">
        <f t="shared" si="103"/>
        <v xml:space="preserve"> </v>
      </c>
      <c r="BJ681" s="577" t="str">
        <f t="shared" si="104"/>
        <v xml:space="preserve"> </v>
      </c>
      <c r="BK681" s="538"/>
      <c r="BL681" s="259"/>
      <c r="BM681" s="259"/>
      <c r="BN681" s="258"/>
      <c r="BO681" s="259"/>
      <c r="BP681" s="258"/>
      <c r="BQ681" s="258"/>
      <c r="BR681" s="258"/>
      <c r="BS681" s="263"/>
      <c r="BT681" s="263"/>
      <c r="BU681" s="263"/>
      <c r="BV681" s="263"/>
      <c r="BW681" s="263"/>
      <c r="BX681" s="538"/>
      <c r="BY681" s="263"/>
      <c r="BZ681" s="263"/>
      <c r="CA681" s="263"/>
      <c r="CB681" s="263"/>
      <c r="CC681" s="263"/>
      <c r="CD681" s="263"/>
      <c r="CE681" s="263"/>
      <c r="CF681" s="263"/>
      <c r="CG681" s="263"/>
      <c r="CH681" s="263"/>
      <c r="CI681" s="263"/>
      <c r="CJ681" s="263"/>
      <c r="CK681" s="263"/>
      <c r="CL681" s="263"/>
      <c r="CM681" s="265"/>
      <c r="CN681" s="538"/>
      <c r="CO681" s="577" t="str">
        <f t="shared" si="101"/>
        <v xml:space="preserve"> </v>
      </c>
      <c r="CP681" s="577" t="str">
        <f t="shared" si="105"/>
        <v xml:space="preserve"> </v>
      </c>
      <c r="CQ681" s="577" t="str">
        <f t="shared" si="106"/>
        <v xml:space="preserve"> </v>
      </c>
      <c r="CR681" s="577" t="str">
        <f t="shared" si="107"/>
        <v xml:space="preserve"> </v>
      </c>
      <c r="CS681" s="102"/>
      <c r="CT681" s="530"/>
    </row>
    <row r="682" spans="1:98" s="107" customFormat="1" ht="12.75" x14ac:dyDescent="0.25">
      <c r="A682" s="380"/>
      <c r="B682" s="169">
        <f>'Données démographiques'!B681</f>
        <v>0</v>
      </c>
      <c r="C682" s="169">
        <f>'Données démographiques'!C681</f>
        <v>0</v>
      </c>
      <c r="D682" s="170">
        <f>'Données démographiques'!D681</f>
        <v>0</v>
      </c>
      <c r="E682" s="170">
        <f>'Données démographiques'!E681</f>
        <v>0</v>
      </c>
      <c r="F682" s="170">
        <f>'Données démographiques'!F681</f>
        <v>0</v>
      </c>
      <c r="G682" s="102"/>
      <c r="H682" s="273"/>
      <c r="I682" s="274"/>
      <c r="J682" s="274"/>
      <c r="K682" s="273"/>
      <c r="L682" s="257"/>
      <c r="M682" s="274"/>
      <c r="N682" s="273"/>
      <c r="O682" s="257"/>
      <c r="P682" s="278"/>
      <c r="Q682" s="278"/>
      <c r="R682" s="278"/>
      <c r="S682" s="278"/>
      <c r="T682" s="278"/>
      <c r="U682" s="537"/>
      <c r="V682" s="273"/>
      <c r="W682" s="255"/>
      <c r="X682" s="255"/>
      <c r="Y682" s="102"/>
      <c r="Z682" s="273"/>
      <c r="AA682" s="172"/>
      <c r="AB682" s="172"/>
      <c r="AC682" s="102"/>
      <c r="AD682" s="257"/>
      <c r="AE682" s="257"/>
      <c r="AF682" s="273"/>
      <c r="AG682" s="257"/>
      <c r="AH682" s="273"/>
      <c r="AI682" s="273"/>
      <c r="AJ682" s="273"/>
      <c r="AK682" s="262"/>
      <c r="AL682" s="262"/>
      <c r="AM682" s="262"/>
      <c r="AN682" s="262"/>
      <c r="AO682" s="262"/>
      <c r="AP682" s="538"/>
      <c r="AQ682" s="262"/>
      <c r="AR682" s="262"/>
      <c r="AS682" s="262"/>
      <c r="AT682" s="262"/>
      <c r="AU682" s="262"/>
      <c r="AV682" s="262"/>
      <c r="AW682" s="262"/>
      <c r="AX682" s="262"/>
      <c r="AY682" s="262"/>
      <c r="AZ682" s="262"/>
      <c r="BA682" s="262"/>
      <c r="BB682" s="262"/>
      <c r="BC682" s="262"/>
      <c r="BD682" s="262"/>
      <c r="BE682" s="264"/>
      <c r="BF682" s="538"/>
      <c r="BG682" s="576" t="str">
        <f t="shared" si="100"/>
        <v xml:space="preserve"> </v>
      </c>
      <c r="BH682" s="576" t="str">
        <f t="shared" si="102"/>
        <v xml:space="preserve"> </v>
      </c>
      <c r="BI682" s="576" t="str">
        <f t="shared" si="103"/>
        <v xml:space="preserve"> </v>
      </c>
      <c r="BJ682" s="576" t="str">
        <f t="shared" si="104"/>
        <v xml:space="preserve"> </v>
      </c>
      <c r="BK682" s="538"/>
      <c r="BL682" s="257"/>
      <c r="BM682" s="257"/>
      <c r="BN682" s="273"/>
      <c r="BO682" s="257"/>
      <c r="BP682" s="273"/>
      <c r="BQ682" s="273"/>
      <c r="BR682" s="273"/>
      <c r="BS682" s="262"/>
      <c r="BT682" s="262"/>
      <c r="BU682" s="262"/>
      <c r="BV682" s="262"/>
      <c r="BW682" s="262"/>
      <c r="BX682" s="538"/>
      <c r="BY682" s="262"/>
      <c r="BZ682" s="262"/>
      <c r="CA682" s="262"/>
      <c r="CB682" s="262"/>
      <c r="CC682" s="262"/>
      <c r="CD682" s="262"/>
      <c r="CE682" s="262"/>
      <c r="CF682" s="262"/>
      <c r="CG682" s="262"/>
      <c r="CH682" s="262"/>
      <c r="CI682" s="262"/>
      <c r="CJ682" s="262"/>
      <c r="CK682" s="262"/>
      <c r="CL682" s="262"/>
      <c r="CM682" s="264"/>
      <c r="CN682" s="538"/>
      <c r="CO682" s="576" t="str">
        <f t="shared" si="101"/>
        <v xml:space="preserve"> </v>
      </c>
      <c r="CP682" s="576" t="str">
        <f t="shared" si="105"/>
        <v xml:space="preserve"> </v>
      </c>
      <c r="CQ682" s="576" t="str">
        <f t="shared" si="106"/>
        <v xml:space="preserve"> </v>
      </c>
      <c r="CR682" s="576" t="str">
        <f t="shared" si="107"/>
        <v xml:space="preserve"> </v>
      </c>
      <c r="CS682" s="102"/>
      <c r="CT682" s="271"/>
    </row>
    <row r="683" spans="1:98" s="107" customFormat="1" ht="12.75" x14ac:dyDescent="0.25">
      <c r="A683" s="380"/>
      <c r="B683" s="376">
        <f>'Données démographiques'!B682</f>
        <v>0</v>
      </c>
      <c r="C683" s="376">
        <f>'Données démographiques'!C682</f>
        <v>0</v>
      </c>
      <c r="D683" s="377">
        <f>'Données démographiques'!D682</f>
        <v>0</v>
      </c>
      <c r="E683" s="377">
        <f>'Données démographiques'!E682</f>
        <v>0</v>
      </c>
      <c r="F683" s="377">
        <f>'Données démographiques'!F682</f>
        <v>0</v>
      </c>
      <c r="G683" s="102"/>
      <c r="H683" s="258"/>
      <c r="I683" s="493"/>
      <c r="J683" s="493"/>
      <c r="K683" s="258"/>
      <c r="L683" s="259"/>
      <c r="M683" s="493"/>
      <c r="N683" s="258"/>
      <c r="O683" s="259"/>
      <c r="P683" s="260"/>
      <c r="Q683" s="260"/>
      <c r="R683" s="260"/>
      <c r="S683" s="260"/>
      <c r="T683" s="260"/>
      <c r="U683" s="539"/>
      <c r="V683" s="258"/>
      <c r="W683" s="430"/>
      <c r="X683" s="430"/>
      <c r="Y683" s="102"/>
      <c r="Z683" s="258"/>
      <c r="AA683" s="431"/>
      <c r="AB683" s="431"/>
      <c r="AC683" s="102"/>
      <c r="AD683" s="259"/>
      <c r="AE683" s="259"/>
      <c r="AF683" s="258"/>
      <c r="AG683" s="259"/>
      <c r="AH683" s="258"/>
      <c r="AI683" s="258"/>
      <c r="AJ683" s="258"/>
      <c r="AK683" s="263"/>
      <c r="AL683" s="263"/>
      <c r="AM683" s="263"/>
      <c r="AN683" s="263"/>
      <c r="AO683" s="263"/>
      <c r="AP683" s="538"/>
      <c r="AQ683" s="263"/>
      <c r="AR683" s="263"/>
      <c r="AS683" s="263"/>
      <c r="AT683" s="263"/>
      <c r="AU683" s="263"/>
      <c r="AV683" s="263"/>
      <c r="AW683" s="263"/>
      <c r="AX683" s="263"/>
      <c r="AY683" s="263"/>
      <c r="AZ683" s="263"/>
      <c r="BA683" s="263"/>
      <c r="BB683" s="263"/>
      <c r="BC683" s="263"/>
      <c r="BD683" s="263"/>
      <c r="BE683" s="265"/>
      <c r="BF683" s="538"/>
      <c r="BG683" s="577" t="str">
        <f t="shared" si="100"/>
        <v xml:space="preserve"> </v>
      </c>
      <c r="BH683" s="577" t="str">
        <f t="shared" si="102"/>
        <v xml:space="preserve"> </v>
      </c>
      <c r="BI683" s="577" t="str">
        <f t="shared" si="103"/>
        <v xml:space="preserve"> </v>
      </c>
      <c r="BJ683" s="577" t="str">
        <f t="shared" si="104"/>
        <v xml:space="preserve"> </v>
      </c>
      <c r="BK683" s="538"/>
      <c r="BL683" s="259"/>
      <c r="BM683" s="259"/>
      <c r="BN683" s="258"/>
      <c r="BO683" s="259"/>
      <c r="BP683" s="258"/>
      <c r="BQ683" s="258"/>
      <c r="BR683" s="258"/>
      <c r="BS683" s="263"/>
      <c r="BT683" s="263"/>
      <c r="BU683" s="263"/>
      <c r="BV683" s="263"/>
      <c r="BW683" s="263"/>
      <c r="BX683" s="538"/>
      <c r="BY683" s="263"/>
      <c r="BZ683" s="263"/>
      <c r="CA683" s="263"/>
      <c r="CB683" s="263"/>
      <c r="CC683" s="263"/>
      <c r="CD683" s="263"/>
      <c r="CE683" s="263"/>
      <c r="CF683" s="263"/>
      <c r="CG683" s="263"/>
      <c r="CH683" s="263"/>
      <c r="CI683" s="263"/>
      <c r="CJ683" s="263"/>
      <c r="CK683" s="263"/>
      <c r="CL683" s="263"/>
      <c r="CM683" s="265"/>
      <c r="CN683" s="538"/>
      <c r="CO683" s="577" t="str">
        <f t="shared" si="101"/>
        <v xml:space="preserve"> </v>
      </c>
      <c r="CP683" s="577" t="str">
        <f t="shared" si="105"/>
        <v xml:space="preserve"> </v>
      </c>
      <c r="CQ683" s="577" t="str">
        <f t="shared" si="106"/>
        <v xml:space="preserve"> </v>
      </c>
      <c r="CR683" s="577" t="str">
        <f t="shared" si="107"/>
        <v xml:space="preserve"> </v>
      </c>
      <c r="CS683" s="102"/>
      <c r="CT683" s="530"/>
    </row>
    <row r="684" spans="1:98" s="107" customFormat="1" ht="12.75" x14ac:dyDescent="0.25">
      <c r="A684" s="380"/>
      <c r="B684" s="169">
        <f>'Données démographiques'!B683</f>
        <v>0</v>
      </c>
      <c r="C684" s="169">
        <f>'Données démographiques'!C683</f>
        <v>0</v>
      </c>
      <c r="D684" s="170">
        <f>'Données démographiques'!D683</f>
        <v>0</v>
      </c>
      <c r="E684" s="170">
        <f>'Données démographiques'!E683</f>
        <v>0</v>
      </c>
      <c r="F684" s="170">
        <f>'Données démographiques'!F683</f>
        <v>0</v>
      </c>
      <c r="G684" s="102"/>
      <c r="H684" s="273"/>
      <c r="I684" s="274"/>
      <c r="J684" s="274"/>
      <c r="K684" s="273"/>
      <c r="L684" s="257"/>
      <c r="M684" s="274"/>
      <c r="N684" s="273"/>
      <c r="O684" s="257"/>
      <c r="P684" s="278"/>
      <c r="Q684" s="278"/>
      <c r="R684" s="278"/>
      <c r="S684" s="278"/>
      <c r="T684" s="278"/>
      <c r="U684" s="537"/>
      <c r="V684" s="273"/>
      <c r="W684" s="255"/>
      <c r="X684" s="255"/>
      <c r="Y684" s="102"/>
      <c r="Z684" s="273"/>
      <c r="AA684" s="172"/>
      <c r="AB684" s="172"/>
      <c r="AC684" s="102"/>
      <c r="AD684" s="257"/>
      <c r="AE684" s="257"/>
      <c r="AF684" s="273"/>
      <c r="AG684" s="257"/>
      <c r="AH684" s="273"/>
      <c r="AI684" s="273"/>
      <c r="AJ684" s="273"/>
      <c r="AK684" s="262"/>
      <c r="AL684" s="262"/>
      <c r="AM684" s="262"/>
      <c r="AN684" s="262"/>
      <c r="AO684" s="262"/>
      <c r="AP684" s="538"/>
      <c r="AQ684" s="262"/>
      <c r="AR684" s="262"/>
      <c r="AS684" s="262"/>
      <c r="AT684" s="262"/>
      <c r="AU684" s="262"/>
      <c r="AV684" s="262"/>
      <c r="AW684" s="262"/>
      <c r="AX684" s="262"/>
      <c r="AY684" s="262"/>
      <c r="AZ684" s="262"/>
      <c r="BA684" s="262"/>
      <c r="BB684" s="262"/>
      <c r="BC684" s="262"/>
      <c r="BD684" s="262"/>
      <c r="BE684" s="264"/>
      <c r="BF684" s="538"/>
      <c r="BG684" s="576" t="str">
        <f t="shared" si="100"/>
        <v xml:space="preserve"> </v>
      </c>
      <c r="BH684" s="576" t="str">
        <f t="shared" si="102"/>
        <v xml:space="preserve"> </v>
      </c>
      <c r="BI684" s="576" t="str">
        <f t="shared" si="103"/>
        <v xml:space="preserve"> </v>
      </c>
      <c r="BJ684" s="576" t="str">
        <f t="shared" si="104"/>
        <v xml:space="preserve"> </v>
      </c>
      <c r="BK684" s="538"/>
      <c r="BL684" s="257"/>
      <c r="BM684" s="257"/>
      <c r="BN684" s="273"/>
      <c r="BO684" s="257"/>
      <c r="BP684" s="273"/>
      <c r="BQ684" s="273"/>
      <c r="BR684" s="273"/>
      <c r="BS684" s="262"/>
      <c r="BT684" s="262"/>
      <c r="BU684" s="262"/>
      <c r="BV684" s="262"/>
      <c r="BW684" s="262"/>
      <c r="BX684" s="538"/>
      <c r="BY684" s="262"/>
      <c r="BZ684" s="262"/>
      <c r="CA684" s="262"/>
      <c r="CB684" s="262"/>
      <c r="CC684" s="262"/>
      <c r="CD684" s="262"/>
      <c r="CE684" s="262"/>
      <c r="CF684" s="262"/>
      <c r="CG684" s="262"/>
      <c r="CH684" s="262"/>
      <c r="CI684" s="262"/>
      <c r="CJ684" s="262"/>
      <c r="CK684" s="262"/>
      <c r="CL684" s="262"/>
      <c r="CM684" s="264"/>
      <c r="CN684" s="538"/>
      <c r="CO684" s="576" t="str">
        <f t="shared" si="101"/>
        <v xml:space="preserve"> </v>
      </c>
      <c r="CP684" s="576" t="str">
        <f t="shared" si="105"/>
        <v xml:space="preserve"> </v>
      </c>
      <c r="CQ684" s="576" t="str">
        <f t="shared" si="106"/>
        <v xml:space="preserve"> </v>
      </c>
      <c r="CR684" s="576" t="str">
        <f t="shared" si="107"/>
        <v xml:space="preserve"> </v>
      </c>
      <c r="CS684" s="102"/>
      <c r="CT684" s="271"/>
    </row>
    <row r="685" spans="1:98" s="107" customFormat="1" ht="12.75" x14ac:dyDescent="0.25">
      <c r="A685" s="380"/>
      <c r="B685" s="376">
        <f>'Données démographiques'!B684</f>
        <v>0</v>
      </c>
      <c r="C685" s="376">
        <f>'Données démographiques'!C684</f>
        <v>0</v>
      </c>
      <c r="D685" s="377">
        <f>'Données démographiques'!D684</f>
        <v>0</v>
      </c>
      <c r="E685" s="377">
        <f>'Données démographiques'!E684</f>
        <v>0</v>
      </c>
      <c r="F685" s="377">
        <f>'Données démographiques'!F684</f>
        <v>0</v>
      </c>
      <c r="G685" s="102"/>
      <c r="H685" s="258"/>
      <c r="I685" s="493"/>
      <c r="J685" s="493"/>
      <c r="K685" s="258"/>
      <c r="L685" s="259"/>
      <c r="M685" s="493"/>
      <c r="N685" s="258"/>
      <c r="O685" s="259"/>
      <c r="P685" s="260"/>
      <c r="Q685" s="260"/>
      <c r="R685" s="260"/>
      <c r="S685" s="260"/>
      <c r="T685" s="260"/>
      <c r="U685" s="539"/>
      <c r="V685" s="258"/>
      <c r="W685" s="430"/>
      <c r="X685" s="430"/>
      <c r="Y685" s="102"/>
      <c r="Z685" s="258"/>
      <c r="AA685" s="431"/>
      <c r="AB685" s="431"/>
      <c r="AC685" s="102"/>
      <c r="AD685" s="259"/>
      <c r="AE685" s="259"/>
      <c r="AF685" s="258"/>
      <c r="AG685" s="259"/>
      <c r="AH685" s="258"/>
      <c r="AI685" s="258"/>
      <c r="AJ685" s="258"/>
      <c r="AK685" s="263"/>
      <c r="AL685" s="263"/>
      <c r="AM685" s="263"/>
      <c r="AN685" s="263"/>
      <c r="AO685" s="263"/>
      <c r="AP685" s="538"/>
      <c r="AQ685" s="263"/>
      <c r="AR685" s="263"/>
      <c r="AS685" s="263"/>
      <c r="AT685" s="263"/>
      <c r="AU685" s="263"/>
      <c r="AV685" s="263"/>
      <c r="AW685" s="263"/>
      <c r="AX685" s="263"/>
      <c r="AY685" s="263"/>
      <c r="AZ685" s="263"/>
      <c r="BA685" s="263"/>
      <c r="BB685" s="263"/>
      <c r="BC685" s="263"/>
      <c r="BD685" s="263"/>
      <c r="BE685" s="265"/>
      <c r="BF685" s="538"/>
      <c r="BG685" s="577" t="str">
        <f t="shared" si="100"/>
        <v xml:space="preserve"> </v>
      </c>
      <c r="BH685" s="577" t="str">
        <f t="shared" si="102"/>
        <v xml:space="preserve"> </v>
      </c>
      <c r="BI685" s="577" t="str">
        <f t="shared" si="103"/>
        <v xml:space="preserve"> </v>
      </c>
      <c r="BJ685" s="577" t="str">
        <f t="shared" si="104"/>
        <v xml:space="preserve"> </v>
      </c>
      <c r="BK685" s="538"/>
      <c r="BL685" s="259"/>
      <c r="BM685" s="259"/>
      <c r="BN685" s="258"/>
      <c r="BO685" s="259"/>
      <c r="BP685" s="258"/>
      <c r="BQ685" s="258"/>
      <c r="BR685" s="258"/>
      <c r="BS685" s="263"/>
      <c r="BT685" s="263"/>
      <c r="BU685" s="263"/>
      <c r="BV685" s="263"/>
      <c r="BW685" s="263"/>
      <c r="BX685" s="538"/>
      <c r="BY685" s="263"/>
      <c r="BZ685" s="263"/>
      <c r="CA685" s="263"/>
      <c r="CB685" s="263"/>
      <c r="CC685" s="263"/>
      <c r="CD685" s="263"/>
      <c r="CE685" s="263"/>
      <c r="CF685" s="263"/>
      <c r="CG685" s="263"/>
      <c r="CH685" s="263"/>
      <c r="CI685" s="263"/>
      <c r="CJ685" s="263"/>
      <c r="CK685" s="263"/>
      <c r="CL685" s="263"/>
      <c r="CM685" s="265"/>
      <c r="CN685" s="538"/>
      <c r="CO685" s="577" t="str">
        <f t="shared" si="101"/>
        <v xml:space="preserve"> </v>
      </c>
      <c r="CP685" s="577" t="str">
        <f t="shared" si="105"/>
        <v xml:space="preserve"> </v>
      </c>
      <c r="CQ685" s="577" t="str">
        <f t="shared" si="106"/>
        <v xml:space="preserve"> </v>
      </c>
      <c r="CR685" s="577" t="str">
        <f t="shared" si="107"/>
        <v xml:space="preserve"> </v>
      </c>
      <c r="CS685" s="102"/>
      <c r="CT685" s="530"/>
    </row>
    <row r="686" spans="1:98" s="107" customFormat="1" ht="12.75" x14ac:dyDescent="0.25">
      <c r="A686" s="380"/>
      <c r="B686" s="169">
        <f>'Données démographiques'!B685</f>
        <v>0</v>
      </c>
      <c r="C686" s="169">
        <f>'Données démographiques'!C685</f>
        <v>0</v>
      </c>
      <c r="D686" s="170">
        <f>'Données démographiques'!D685</f>
        <v>0</v>
      </c>
      <c r="E686" s="170">
        <f>'Données démographiques'!E685</f>
        <v>0</v>
      </c>
      <c r="F686" s="170">
        <f>'Données démographiques'!F685</f>
        <v>0</v>
      </c>
      <c r="G686" s="102"/>
      <c r="H686" s="273"/>
      <c r="I686" s="274"/>
      <c r="J686" s="274"/>
      <c r="K686" s="273"/>
      <c r="L686" s="257"/>
      <c r="M686" s="274"/>
      <c r="N686" s="273"/>
      <c r="O686" s="257"/>
      <c r="P686" s="278"/>
      <c r="Q686" s="278"/>
      <c r="R686" s="278"/>
      <c r="S686" s="278"/>
      <c r="T686" s="278"/>
      <c r="U686" s="537"/>
      <c r="V686" s="273"/>
      <c r="W686" s="255"/>
      <c r="X686" s="255"/>
      <c r="Y686" s="102"/>
      <c r="Z686" s="273"/>
      <c r="AA686" s="172"/>
      <c r="AB686" s="172"/>
      <c r="AC686" s="102"/>
      <c r="AD686" s="257"/>
      <c r="AE686" s="257"/>
      <c r="AF686" s="273"/>
      <c r="AG686" s="257"/>
      <c r="AH686" s="273"/>
      <c r="AI686" s="273"/>
      <c r="AJ686" s="273"/>
      <c r="AK686" s="262"/>
      <c r="AL686" s="262"/>
      <c r="AM686" s="262"/>
      <c r="AN686" s="262"/>
      <c r="AO686" s="262"/>
      <c r="AP686" s="538"/>
      <c r="AQ686" s="262"/>
      <c r="AR686" s="262"/>
      <c r="AS686" s="262"/>
      <c r="AT686" s="262"/>
      <c r="AU686" s="262"/>
      <c r="AV686" s="262"/>
      <c r="AW686" s="262"/>
      <c r="AX686" s="262"/>
      <c r="AY686" s="262"/>
      <c r="AZ686" s="262"/>
      <c r="BA686" s="262"/>
      <c r="BB686" s="262"/>
      <c r="BC686" s="262"/>
      <c r="BD686" s="262"/>
      <c r="BE686" s="264"/>
      <c r="BF686" s="538"/>
      <c r="BG686" s="576" t="str">
        <f t="shared" si="100"/>
        <v xml:space="preserve"> </v>
      </c>
      <c r="BH686" s="576" t="str">
        <f t="shared" si="102"/>
        <v xml:space="preserve"> </v>
      </c>
      <c r="BI686" s="576" t="str">
        <f t="shared" si="103"/>
        <v xml:space="preserve"> </v>
      </c>
      <c r="BJ686" s="576" t="str">
        <f t="shared" si="104"/>
        <v xml:space="preserve"> </v>
      </c>
      <c r="BK686" s="538"/>
      <c r="BL686" s="257"/>
      <c r="BM686" s="257"/>
      <c r="BN686" s="273"/>
      <c r="BO686" s="257"/>
      <c r="BP686" s="273"/>
      <c r="BQ686" s="273"/>
      <c r="BR686" s="273"/>
      <c r="BS686" s="262"/>
      <c r="BT686" s="262"/>
      <c r="BU686" s="262"/>
      <c r="BV686" s="262"/>
      <c r="BW686" s="262"/>
      <c r="BX686" s="538"/>
      <c r="BY686" s="262"/>
      <c r="BZ686" s="262"/>
      <c r="CA686" s="262"/>
      <c r="CB686" s="262"/>
      <c r="CC686" s="262"/>
      <c r="CD686" s="262"/>
      <c r="CE686" s="262"/>
      <c r="CF686" s="262"/>
      <c r="CG686" s="262"/>
      <c r="CH686" s="262"/>
      <c r="CI686" s="262"/>
      <c r="CJ686" s="262"/>
      <c r="CK686" s="262"/>
      <c r="CL686" s="262"/>
      <c r="CM686" s="264"/>
      <c r="CN686" s="538"/>
      <c r="CO686" s="576" t="str">
        <f t="shared" si="101"/>
        <v xml:space="preserve"> </v>
      </c>
      <c r="CP686" s="576" t="str">
        <f t="shared" si="105"/>
        <v xml:space="preserve"> </v>
      </c>
      <c r="CQ686" s="576" t="str">
        <f t="shared" si="106"/>
        <v xml:space="preserve"> </v>
      </c>
      <c r="CR686" s="576" t="str">
        <f t="shared" si="107"/>
        <v xml:space="preserve"> </v>
      </c>
      <c r="CS686" s="102"/>
      <c r="CT686" s="271"/>
    </row>
    <row r="687" spans="1:98" s="107" customFormat="1" ht="12.75" x14ac:dyDescent="0.25">
      <c r="A687" s="380"/>
      <c r="B687" s="376">
        <f>'Données démographiques'!B686</f>
        <v>0</v>
      </c>
      <c r="C687" s="376">
        <f>'Données démographiques'!C686</f>
        <v>0</v>
      </c>
      <c r="D687" s="377">
        <f>'Données démographiques'!D686</f>
        <v>0</v>
      </c>
      <c r="E687" s="377">
        <f>'Données démographiques'!E686</f>
        <v>0</v>
      </c>
      <c r="F687" s="377">
        <f>'Données démographiques'!F686</f>
        <v>0</v>
      </c>
      <c r="G687" s="102"/>
      <c r="H687" s="258"/>
      <c r="I687" s="493"/>
      <c r="J687" s="493"/>
      <c r="K687" s="258"/>
      <c r="L687" s="259"/>
      <c r="M687" s="493"/>
      <c r="N687" s="258"/>
      <c r="O687" s="259"/>
      <c r="P687" s="260"/>
      <c r="Q687" s="260"/>
      <c r="R687" s="260"/>
      <c r="S687" s="260"/>
      <c r="T687" s="260"/>
      <c r="U687" s="539"/>
      <c r="V687" s="258"/>
      <c r="W687" s="430"/>
      <c r="X687" s="430"/>
      <c r="Y687" s="102"/>
      <c r="Z687" s="258"/>
      <c r="AA687" s="431"/>
      <c r="AB687" s="431"/>
      <c r="AC687" s="102"/>
      <c r="AD687" s="259"/>
      <c r="AE687" s="259"/>
      <c r="AF687" s="258"/>
      <c r="AG687" s="259"/>
      <c r="AH687" s="258"/>
      <c r="AI687" s="258"/>
      <c r="AJ687" s="258"/>
      <c r="AK687" s="263"/>
      <c r="AL687" s="263"/>
      <c r="AM687" s="263"/>
      <c r="AN687" s="263"/>
      <c r="AO687" s="263"/>
      <c r="AP687" s="538"/>
      <c r="AQ687" s="263"/>
      <c r="AR687" s="263"/>
      <c r="AS687" s="263"/>
      <c r="AT687" s="263"/>
      <c r="AU687" s="263"/>
      <c r="AV687" s="263"/>
      <c r="AW687" s="263"/>
      <c r="AX687" s="263"/>
      <c r="AY687" s="263"/>
      <c r="AZ687" s="263"/>
      <c r="BA687" s="263"/>
      <c r="BB687" s="263"/>
      <c r="BC687" s="263"/>
      <c r="BD687" s="263"/>
      <c r="BE687" s="265"/>
      <c r="BF687" s="538"/>
      <c r="BG687" s="577" t="str">
        <f t="shared" si="100"/>
        <v xml:space="preserve"> </v>
      </c>
      <c r="BH687" s="577" t="str">
        <f t="shared" si="102"/>
        <v xml:space="preserve"> </v>
      </c>
      <c r="BI687" s="577" t="str">
        <f t="shared" si="103"/>
        <v xml:space="preserve"> </v>
      </c>
      <c r="BJ687" s="577" t="str">
        <f t="shared" si="104"/>
        <v xml:space="preserve"> </v>
      </c>
      <c r="BK687" s="538"/>
      <c r="BL687" s="259"/>
      <c r="BM687" s="259"/>
      <c r="BN687" s="258"/>
      <c r="BO687" s="259"/>
      <c r="BP687" s="258"/>
      <c r="BQ687" s="258"/>
      <c r="BR687" s="258"/>
      <c r="BS687" s="263"/>
      <c r="BT687" s="263"/>
      <c r="BU687" s="263"/>
      <c r="BV687" s="263"/>
      <c r="BW687" s="263"/>
      <c r="BX687" s="538"/>
      <c r="BY687" s="263"/>
      <c r="BZ687" s="263"/>
      <c r="CA687" s="263"/>
      <c r="CB687" s="263"/>
      <c r="CC687" s="263"/>
      <c r="CD687" s="263"/>
      <c r="CE687" s="263"/>
      <c r="CF687" s="263"/>
      <c r="CG687" s="263"/>
      <c r="CH687" s="263"/>
      <c r="CI687" s="263"/>
      <c r="CJ687" s="263"/>
      <c r="CK687" s="263"/>
      <c r="CL687" s="263"/>
      <c r="CM687" s="265"/>
      <c r="CN687" s="538"/>
      <c r="CO687" s="577" t="str">
        <f t="shared" si="101"/>
        <v xml:space="preserve"> </v>
      </c>
      <c r="CP687" s="577" t="str">
        <f t="shared" si="105"/>
        <v xml:space="preserve"> </v>
      </c>
      <c r="CQ687" s="577" t="str">
        <f t="shared" si="106"/>
        <v xml:space="preserve"> </v>
      </c>
      <c r="CR687" s="577" t="str">
        <f t="shared" si="107"/>
        <v xml:space="preserve"> </v>
      </c>
      <c r="CS687" s="102"/>
      <c r="CT687" s="530"/>
    </row>
    <row r="688" spans="1:98" s="107" customFormat="1" ht="12.75" x14ac:dyDescent="0.25">
      <c r="A688" s="380"/>
      <c r="B688" s="169">
        <f>'Données démographiques'!B687</f>
        <v>0</v>
      </c>
      <c r="C688" s="169">
        <f>'Données démographiques'!C687</f>
        <v>0</v>
      </c>
      <c r="D688" s="170">
        <f>'Données démographiques'!D687</f>
        <v>0</v>
      </c>
      <c r="E688" s="170">
        <f>'Données démographiques'!E687</f>
        <v>0</v>
      </c>
      <c r="F688" s="170">
        <f>'Données démographiques'!F687</f>
        <v>0</v>
      </c>
      <c r="G688" s="102"/>
      <c r="H688" s="273"/>
      <c r="I688" s="274"/>
      <c r="J688" s="274"/>
      <c r="K688" s="273"/>
      <c r="L688" s="257"/>
      <c r="M688" s="274"/>
      <c r="N688" s="273"/>
      <c r="O688" s="257"/>
      <c r="P688" s="278"/>
      <c r="Q688" s="278"/>
      <c r="R688" s="278"/>
      <c r="S688" s="278"/>
      <c r="T688" s="278"/>
      <c r="U688" s="537"/>
      <c r="V688" s="273"/>
      <c r="W688" s="255"/>
      <c r="X688" s="255"/>
      <c r="Y688" s="102"/>
      <c r="Z688" s="273"/>
      <c r="AA688" s="172"/>
      <c r="AB688" s="172"/>
      <c r="AC688" s="102"/>
      <c r="AD688" s="257"/>
      <c r="AE688" s="257"/>
      <c r="AF688" s="273"/>
      <c r="AG688" s="257"/>
      <c r="AH688" s="273"/>
      <c r="AI688" s="273"/>
      <c r="AJ688" s="273"/>
      <c r="AK688" s="262"/>
      <c r="AL688" s="262"/>
      <c r="AM688" s="262"/>
      <c r="AN688" s="262"/>
      <c r="AO688" s="262"/>
      <c r="AP688" s="538"/>
      <c r="AQ688" s="262"/>
      <c r="AR688" s="262"/>
      <c r="AS688" s="262"/>
      <c r="AT688" s="262"/>
      <c r="AU688" s="262"/>
      <c r="AV688" s="262"/>
      <c r="AW688" s="262"/>
      <c r="AX688" s="262"/>
      <c r="AY688" s="262"/>
      <c r="AZ688" s="262"/>
      <c r="BA688" s="262"/>
      <c r="BB688" s="262"/>
      <c r="BC688" s="262"/>
      <c r="BD688" s="262"/>
      <c r="BE688" s="264"/>
      <c r="BF688" s="538"/>
      <c r="BG688" s="576" t="str">
        <f t="shared" si="100"/>
        <v xml:space="preserve"> </v>
      </c>
      <c r="BH688" s="576" t="str">
        <f t="shared" si="102"/>
        <v xml:space="preserve"> </v>
      </c>
      <c r="BI688" s="576" t="str">
        <f t="shared" si="103"/>
        <v xml:space="preserve"> </v>
      </c>
      <c r="BJ688" s="576" t="str">
        <f t="shared" si="104"/>
        <v xml:space="preserve"> </v>
      </c>
      <c r="BK688" s="538"/>
      <c r="BL688" s="257"/>
      <c r="BM688" s="257"/>
      <c r="BN688" s="273"/>
      <c r="BO688" s="257"/>
      <c r="BP688" s="273"/>
      <c r="BQ688" s="273"/>
      <c r="BR688" s="273"/>
      <c r="BS688" s="262"/>
      <c r="BT688" s="262"/>
      <c r="BU688" s="262"/>
      <c r="BV688" s="262"/>
      <c r="BW688" s="262"/>
      <c r="BX688" s="538"/>
      <c r="BY688" s="262"/>
      <c r="BZ688" s="262"/>
      <c r="CA688" s="262"/>
      <c r="CB688" s="262"/>
      <c r="CC688" s="262"/>
      <c r="CD688" s="262"/>
      <c r="CE688" s="262"/>
      <c r="CF688" s="262"/>
      <c r="CG688" s="262"/>
      <c r="CH688" s="262"/>
      <c r="CI688" s="262"/>
      <c r="CJ688" s="262"/>
      <c r="CK688" s="262"/>
      <c r="CL688" s="262"/>
      <c r="CM688" s="264"/>
      <c r="CN688" s="538"/>
      <c r="CO688" s="576" t="str">
        <f t="shared" si="101"/>
        <v xml:space="preserve"> </v>
      </c>
      <c r="CP688" s="576" t="str">
        <f t="shared" si="105"/>
        <v xml:space="preserve"> </v>
      </c>
      <c r="CQ688" s="576" t="str">
        <f t="shared" si="106"/>
        <v xml:space="preserve"> </v>
      </c>
      <c r="CR688" s="576" t="str">
        <f t="shared" si="107"/>
        <v xml:space="preserve"> </v>
      </c>
      <c r="CS688" s="102"/>
      <c r="CT688" s="271"/>
    </row>
    <row r="689" spans="1:98" s="107" customFormat="1" ht="12.75" x14ac:dyDescent="0.25">
      <c r="A689" s="380"/>
      <c r="B689" s="376">
        <f>'Données démographiques'!B688</f>
        <v>0</v>
      </c>
      <c r="C689" s="376">
        <f>'Données démographiques'!C688</f>
        <v>0</v>
      </c>
      <c r="D689" s="377">
        <f>'Données démographiques'!D688</f>
        <v>0</v>
      </c>
      <c r="E689" s="377">
        <f>'Données démographiques'!E688</f>
        <v>0</v>
      </c>
      <c r="F689" s="377">
        <f>'Données démographiques'!F688</f>
        <v>0</v>
      </c>
      <c r="G689" s="102"/>
      <c r="H689" s="258"/>
      <c r="I689" s="493"/>
      <c r="J689" s="493"/>
      <c r="K689" s="258"/>
      <c r="L689" s="259"/>
      <c r="M689" s="493"/>
      <c r="N689" s="258"/>
      <c r="O689" s="259"/>
      <c r="P689" s="260"/>
      <c r="Q689" s="260"/>
      <c r="R689" s="260"/>
      <c r="S689" s="260"/>
      <c r="T689" s="260"/>
      <c r="U689" s="539"/>
      <c r="V689" s="258"/>
      <c r="W689" s="430"/>
      <c r="X689" s="430"/>
      <c r="Y689" s="102"/>
      <c r="Z689" s="258"/>
      <c r="AA689" s="431"/>
      <c r="AB689" s="431"/>
      <c r="AC689" s="102"/>
      <c r="AD689" s="259"/>
      <c r="AE689" s="259"/>
      <c r="AF689" s="258"/>
      <c r="AG689" s="259"/>
      <c r="AH689" s="258"/>
      <c r="AI689" s="258"/>
      <c r="AJ689" s="258"/>
      <c r="AK689" s="263"/>
      <c r="AL689" s="263"/>
      <c r="AM689" s="263"/>
      <c r="AN689" s="263"/>
      <c r="AO689" s="263"/>
      <c r="AP689" s="538"/>
      <c r="AQ689" s="263"/>
      <c r="AR689" s="263"/>
      <c r="AS689" s="263"/>
      <c r="AT689" s="263"/>
      <c r="AU689" s="263"/>
      <c r="AV689" s="263"/>
      <c r="AW689" s="263"/>
      <c r="AX689" s="263"/>
      <c r="AY689" s="263"/>
      <c r="AZ689" s="263"/>
      <c r="BA689" s="263"/>
      <c r="BB689" s="263"/>
      <c r="BC689" s="263"/>
      <c r="BD689" s="263"/>
      <c r="BE689" s="265"/>
      <c r="BF689" s="538"/>
      <c r="BG689" s="577" t="str">
        <f t="shared" si="100"/>
        <v xml:space="preserve"> </v>
      </c>
      <c r="BH689" s="577" t="str">
        <f t="shared" si="102"/>
        <v xml:space="preserve"> </v>
      </c>
      <c r="BI689" s="577" t="str">
        <f t="shared" si="103"/>
        <v xml:space="preserve"> </v>
      </c>
      <c r="BJ689" s="577" t="str">
        <f t="shared" si="104"/>
        <v xml:space="preserve"> </v>
      </c>
      <c r="BK689" s="538"/>
      <c r="BL689" s="259"/>
      <c r="BM689" s="259"/>
      <c r="BN689" s="258"/>
      <c r="BO689" s="259"/>
      <c r="BP689" s="258"/>
      <c r="BQ689" s="258"/>
      <c r="BR689" s="258"/>
      <c r="BS689" s="263"/>
      <c r="BT689" s="263"/>
      <c r="BU689" s="263"/>
      <c r="BV689" s="263"/>
      <c r="BW689" s="263"/>
      <c r="BX689" s="538"/>
      <c r="BY689" s="263"/>
      <c r="BZ689" s="263"/>
      <c r="CA689" s="263"/>
      <c r="CB689" s="263"/>
      <c r="CC689" s="263"/>
      <c r="CD689" s="263"/>
      <c r="CE689" s="263"/>
      <c r="CF689" s="263"/>
      <c r="CG689" s="263"/>
      <c r="CH689" s="263"/>
      <c r="CI689" s="263"/>
      <c r="CJ689" s="263"/>
      <c r="CK689" s="263"/>
      <c r="CL689" s="263"/>
      <c r="CM689" s="265"/>
      <c r="CN689" s="538"/>
      <c r="CO689" s="577" t="str">
        <f t="shared" si="101"/>
        <v xml:space="preserve"> </v>
      </c>
      <c r="CP689" s="577" t="str">
        <f t="shared" si="105"/>
        <v xml:space="preserve"> </v>
      </c>
      <c r="CQ689" s="577" t="str">
        <f t="shared" si="106"/>
        <v xml:space="preserve"> </v>
      </c>
      <c r="CR689" s="577" t="str">
        <f t="shared" si="107"/>
        <v xml:space="preserve"> </v>
      </c>
      <c r="CS689" s="102"/>
      <c r="CT689" s="530"/>
    </row>
    <row r="690" spans="1:98" s="107" customFormat="1" ht="12.75" x14ac:dyDescent="0.25">
      <c r="A690" s="380"/>
      <c r="B690" s="169">
        <f>'Données démographiques'!B689</f>
        <v>0</v>
      </c>
      <c r="C690" s="169">
        <f>'Données démographiques'!C689</f>
        <v>0</v>
      </c>
      <c r="D690" s="170">
        <f>'Données démographiques'!D689</f>
        <v>0</v>
      </c>
      <c r="E690" s="170">
        <f>'Données démographiques'!E689</f>
        <v>0</v>
      </c>
      <c r="F690" s="170">
        <f>'Données démographiques'!F689</f>
        <v>0</v>
      </c>
      <c r="G690" s="102"/>
      <c r="H690" s="273"/>
      <c r="I690" s="274"/>
      <c r="J690" s="274"/>
      <c r="K690" s="273"/>
      <c r="L690" s="257"/>
      <c r="M690" s="274"/>
      <c r="N690" s="273"/>
      <c r="O690" s="257"/>
      <c r="P690" s="278"/>
      <c r="Q690" s="278"/>
      <c r="R690" s="278"/>
      <c r="S690" s="278"/>
      <c r="T690" s="278"/>
      <c r="U690" s="537"/>
      <c r="V690" s="273"/>
      <c r="W690" s="255"/>
      <c r="X690" s="255"/>
      <c r="Y690" s="102"/>
      <c r="Z690" s="273"/>
      <c r="AA690" s="172"/>
      <c r="AB690" s="172"/>
      <c r="AC690" s="102"/>
      <c r="AD690" s="257"/>
      <c r="AE690" s="257"/>
      <c r="AF690" s="273"/>
      <c r="AG690" s="257"/>
      <c r="AH690" s="273"/>
      <c r="AI690" s="273"/>
      <c r="AJ690" s="273"/>
      <c r="AK690" s="262"/>
      <c r="AL690" s="262"/>
      <c r="AM690" s="262"/>
      <c r="AN690" s="262"/>
      <c r="AO690" s="262"/>
      <c r="AP690" s="538"/>
      <c r="AQ690" s="262"/>
      <c r="AR690" s="262"/>
      <c r="AS690" s="262"/>
      <c r="AT690" s="262"/>
      <c r="AU690" s="262"/>
      <c r="AV690" s="262"/>
      <c r="AW690" s="262"/>
      <c r="AX690" s="262"/>
      <c r="AY690" s="262"/>
      <c r="AZ690" s="262"/>
      <c r="BA690" s="262"/>
      <c r="BB690" s="262"/>
      <c r="BC690" s="262"/>
      <c r="BD690" s="262"/>
      <c r="BE690" s="264"/>
      <c r="BF690" s="538"/>
      <c r="BG690" s="576" t="str">
        <f t="shared" si="100"/>
        <v xml:space="preserve"> </v>
      </c>
      <c r="BH690" s="576" t="str">
        <f t="shared" si="102"/>
        <v xml:space="preserve"> </v>
      </c>
      <c r="BI690" s="576" t="str">
        <f t="shared" si="103"/>
        <v xml:space="preserve"> </v>
      </c>
      <c r="BJ690" s="576" t="str">
        <f t="shared" si="104"/>
        <v xml:space="preserve"> </v>
      </c>
      <c r="BK690" s="538"/>
      <c r="BL690" s="257"/>
      <c r="BM690" s="257"/>
      <c r="BN690" s="273"/>
      <c r="BO690" s="257"/>
      <c r="BP690" s="273"/>
      <c r="BQ690" s="273"/>
      <c r="BR690" s="273"/>
      <c r="BS690" s="262"/>
      <c r="BT690" s="262"/>
      <c r="BU690" s="262"/>
      <c r="BV690" s="262"/>
      <c r="BW690" s="262"/>
      <c r="BX690" s="538"/>
      <c r="BY690" s="262"/>
      <c r="BZ690" s="262"/>
      <c r="CA690" s="262"/>
      <c r="CB690" s="262"/>
      <c r="CC690" s="262"/>
      <c r="CD690" s="262"/>
      <c r="CE690" s="262"/>
      <c r="CF690" s="262"/>
      <c r="CG690" s="262"/>
      <c r="CH690" s="262"/>
      <c r="CI690" s="262"/>
      <c r="CJ690" s="262"/>
      <c r="CK690" s="262"/>
      <c r="CL690" s="262"/>
      <c r="CM690" s="264"/>
      <c r="CN690" s="538"/>
      <c r="CO690" s="576" t="str">
        <f t="shared" si="101"/>
        <v xml:space="preserve"> </v>
      </c>
      <c r="CP690" s="576" t="str">
        <f t="shared" si="105"/>
        <v xml:space="preserve"> </v>
      </c>
      <c r="CQ690" s="576" t="str">
        <f t="shared" si="106"/>
        <v xml:space="preserve"> </v>
      </c>
      <c r="CR690" s="576" t="str">
        <f t="shared" si="107"/>
        <v xml:space="preserve"> </v>
      </c>
      <c r="CS690" s="102"/>
      <c r="CT690" s="271"/>
    </row>
    <row r="691" spans="1:98" s="107" customFormat="1" ht="12.75" x14ac:dyDescent="0.25">
      <c r="A691" s="380"/>
      <c r="B691" s="376">
        <f>'Données démographiques'!B690</f>
        <v>0</v>
      </c>
      <c r="C691" s="376">
        <f>'Données démographiques'!C690</f>
        <v>0</v>
      </c>
      <c r="D691" s="377">
        <f>'Données démographiques'!D690</f>
        <v>0</v>
      </c>
      <c r="E691" s="377">
        <f>'Données démographiques'!E690</f>
        <v>0</v>
      </c>
      <c r="F691" s="377">
        <f>'Données démographiques'!F690</f>
        <v>0</v>
      </c>
      <c r="G691" s="102"/>
      <c r="H691" s="258"/>
      <c r="I691" s="493"/>
      <c r="J691" s="493"/>
      <c r="K691" s="258"/>
      <c r="L691" s="259"/>
      <c r="M691" s="493"/>
      <c r="N691" s="258"/>
      <c r="O691" s="259"/>
      <c r="P691" s="260"/>
      <c r="Q691" s="260"/>
      <c r="R691" s="260"/>
      <c r="S691" s="260"/>
      <c r="T691" s="260"/>
      <c r="U691" s="539"/>
      <c r="V691" s="258"/>
      <c r="W691" s="430"/>
      <c r="X691" s="430"/>
      <c r="Y691" s="102"/>
      <c r="Z691" s="258"/>
      <c r="AA691" s="431"/>
      <c r="AB691" s="431"/>
      <c r="AC691" s="102"/>
      <c r="AD691" s="259"/>
      <c r="AE691" s="259"/>
      <c r="AF691" s="258"/>
      <c r="AG691" s="259"/>
      <c r="AH691" s="258"/>
      <c r="AI691" s="258"/>
      <c r="AJ691" s="258"/>
      <c r="AK691" s="263"/>
      <c r="AL691" s="263"/>
      <c r="AM691" s="263"/>
      <c r="AN691" s="263"/>
      <c r="AO691" s="263"/>
      <c r="AP691" s="538"/>
      <c r="AQ691" s="263"/>
      <c r="AR691" s="263"/>
      <c r="AS691" s="263"/>
      <c r="AT691" s="263"/>
      <c r="AU691" s="263"/>
      <c r="AV691" s="263"/>
      <c r="AW691" s="263"/>
      <c r="AX691" s="263"/>
      <c r="AY691" s="263"/>
      <c r="AZ691" s="263"/>
      <c r="BA691" s="263"/>
      <c r="BB691" s="263"/>
      <c r="BC691" s="263"/>
      <c r="BD691" s="263"/>
      <c r="BE691" s="265"/>
      <c r="BF691" s="538"/>
      <c r="BG691" s="577" t="str">
        <f t="shared" si="100"/>
        <v xml:space="preserve"> </v>
      </c>
      <c r="BH691" s="577" t="str">
        <f t="shared" si="102"/>
        <v xml:space="preserve"> </v>
      </c>
      <c r="BI691" s="577" t="str">
        <f t="shared" si="103"/>
        <v xml:space="preserve"> </v>
      </c>
      <c r="BJ691" s="577" t="str">
        <f t="shared" si="104"/>
        <v xml:space="preserve"> </v>
      </c>
      <c r="BK691" s="538"/>
      <c r="BL691" s="259"/>
      <c r="BM691" s="259"/>
      <c r="BN691" s="258"/>
      <c r="BO691" s="259"/>
      <c r="BP691" s="258"/>
      <c r="BQ691" s="258"/>
      <c r="BR691" s="258"/>
      <c r="BS691" s="263"/>
      <c r="BT691" s="263"/>
      <c r="BU691" s="263"/>
      <c r="BV691" s="263"/>
      <c r="BW691" s="263"/>
      <c r="BX691" s="538"/>
      <c r="BY691" s="263"/>
      <c r="BZ691" s="263"/>
      <c r="CA691" s="263"/>
      <c r="CB691" s="263"/>
      <c r="CC691" s="263"/>
      <c r="CD691" s="263"/>
      <c r="CE691" s="263"/>
      <c r="CF691" s="263"/>
      <c r="CG691" s="263"/>
      <c r="CH691" s="263"/>
      <c r="CI691" s="263"/>
      <c r="CJ691" s="263"/>
      <c r="CK691" s="263"/>
      <c r="CL691" s="263"/>
      <c r="CM691" s="265"/>
      <c r="CN691" s="538"/>
      <c r="CO691" s="577" t="str">
        <f t="shared" si="101"/>
        <v xml:space="preserve"> </v>
      </c>
      <c r="CP691" s="577" t="str">
        <f t="shared" si="105"/>
        <v xml:space="preserve"> </v>
      </c>
      <c r="CQ691" s="577" t="str">
        <f t="shared" si="106"/>
        <v xml:space="preserve"> </v>
      </c>
      <c r="CR691" s="577" t="str">
        <f t="shared" si="107"/>
        <v xml:space="preserve"> </v>
      </c>
      <c r="CS691" s="102"/>
      <c r="CT691" s="530"/>
    </row>
    <row r="692" spans="1:98" s="107" customFormat="1" ht="12.75" x14ac:dyDescent="0.25">
      <c r="A692" s="380"/>
      <c r="B692" s="169">
        <f>'Données démographiques'!B691</f>
        <v>0</v>
      </c>
      <c r="C692" s="169">
        <f>'Données démographiques'!C691</f>
        <v>0</v>
      </c>
      <c r="D692" s="170">
        <f>'Données démographiques'!D691</f>
        <v>0</v>
      </c>
      <c r="E692" s="170">
        <f>'Données démographiques'!E691</f>
        <v>0</v>
      </c>
      <c r="F692" s="170">
        <f>'Données démographiques'!F691</f>
        <v>0</v>
      </c>
      <c r="G692" s="102"/>
      <c r="H692" s="273"/>
      <c r="I692" s="274"/>
      <c r="J692" s="274"/>
      <c r="K692" s="273"/>
      <c r="L692" s="257"/>
      <c r="M692" s="274"/>
      <c r="N692" s="273"/>
      <c r="O692" s="257"/>
      <c r="P692" s="278"/>
      <c r="Q692" s="278"/>
      <c r="R692" s="278"/>
      <c r="S692" s="278"/>
      <c r="T692" s="278"/>
      <c r="U692" s="537"/>
      <c r="V692" s="273"/>
      <c r="W692" s="255"/>
      <c r="X692" s="255"/>
      <c r="Y692" s="102"/>
      <c r="Z692" s="273"/>
      <c r="AA692" s="172"/>
      <c r="AB692" s="172"/>
      <c r="AC692" s="102"/>
      <c r="AD692" s="257"/>
      <c r="AE692" s="257"/>
      <c r="AF692" s="273"/>
      <c r="AG692" s="257"/>
      <c r="AH692" s="273"/>
      <c r="AI692" s="273"/>
      <c r="AJ692" s="273"/>
      <c r="AK692" s="262"/>
      <c r="AL692" s="262"/>
      <c r="AM692" s="262"/>
      <c r="AN692" s="262"/>
      <c r="AO692" s="262"/>
      <c r="AP692" s="538"/>
      <c r="AQ692" s="262"/>
      <c r="AR692" s="262"/>
      <c r="AS692" s="262"/>
      <c r="AT692" s="262"/>
      <c r="AU692" s="262"/>
      <c r="AV692" s="262"/>
      <c r="AW692" s="262"/>
      <c r="AX692" s="262"/>
      <c r="AY692" s="262"/>
      <c r="AZ692" s="262"/>
      <c r="BA692" s="262"/>
      <c r="BB692" s="262"/>
      <c r="BC692" s="262"/>
      <c r="BD692" s="262"/>
      <c r="BE692" s="264"/>
      <c r="BF692" s="538"/>
      <c r="BG692" s="576" t="str">
        <f t="shared" si="100"/>
        <v xml:space="preserve"> </v>
      </c>
      <c r="BH692" s="576" t="str">
        <f t="shared" si="102"/>
        <v xml:space="preserve"> </v>
      </c>
      <c r="BI692" s="576" t="str">
        <f t="shared" si="103"/>
        <v xml:space="preserve"> </v>
      </c>
      <c r="BJ692" s="576" t="str">
        <f t="shared" si="104"/>
        <v xml:space="preserve"> </v>
      </c>
      <c r="BK692" s="538"/>
      <c r="BL692" s="257"/>
      <c r="BM692" s="257"/>
      <c r="BN692" s="273"/>
      <c r="BO692" s="257"/>
      <c r="BP692" s="273"/>
      <c r="BQ692" s="273"/>
      <c r="BR692" s="273"/>
      <c r="BS692" s="262"/>
      <c r="BT692" s="262"/>
      <c r="BU692" s="262"/>
      <c r="BV692" s="262"/>
      <c r="BW692" s="262"/>
      <c r="BX692" s="538"/>
      <c r="BY692" s="262"/>
      <c r="BZ692" s="262"/>
      <c r="CA692" s="262"/>
      <c r="CB692" s="262"/>
      <c r="CC692" s="262"/>
      <c r="CD692" s="262"/>
      <c r="CE692" s="262"/>
      <c r="CF692" s="262"/>
      <c r="CG692" s="262"/>
      <c r="CH692" s="262"/>
      <c r="CI692" s="262"/>
      <c r="CJ692" s="262"/>
      <c r="CK692" s="262"/>
      <c r="CL692" s="262"/>
      <c r="CM692" s="264"/>
      <c r="CN692" s="538"/>
      <c r="CO692" s="576" t="str">
        <f t="shared" si="101"/>
        <v xml:space="preserve"> </v>
      </c>
      <c r="CP692" s="576" t="str">
        <f t="shared" si="105"/>
        <v xml:space="preserve"> </v>
      </c>
      <c r="CQ692" s="576" t="str">
        <f t="shared" si="106"/>
        <v xml:space="preserve"> </v>
      </c>
      <c r="CR692" s="576" t="str">
        <f t="shared" si="107"/>
        <v xml:space="preserve"> </v>
      </c>
      <c r="CS692" s="102"/>
      <c r="CT692" s="271"/>
    </row>
    <row r="693" spans="1:98" s="107" customFormat="1" ht="12.75" x14ac:dyDescent="0.25">
      <c r="A693" s="380"/>
      <c r="B693" s="376">
        <f>'Données démographiques'!B692</f>
        <v>0</v>
      </c>
      <c r="C693" s="376">
        <f>'Données démographiques'!C692</f>
        <v>0</v>
      </c>
      <c r="D693" s="377">
        <f>'Données démographiques'!D692</f>
        <v>0</v>
      </c>
      <c r="E693" s="377">
        <f>'Données démographiques'!E692</f>
        <v>0</v>
      </c>
      <c r="F693" s="377">
        <f>'Données démographiques'!F692</f>
        <v>0</v>
      </c>
      <c r="G693" s="102"/>
      <c r="H693" s="258"/>
      <c r="I693" s="493"/>
      <c r="J693" s="493"/>
      <c r="K693" s="258"/>
      <c r="L693" s="259"/>
      <c r="M693" s="493"/>
      <c r="N693" s="258"/>
      <c r="O693" s="259"/>
      <c r="P693" s="260"/>
      <c r="Q693" s="260"/>
      <c r="R693" s="260"/>
      <c r="S693" s="260"/>
      <c r="T693" s="260"/>
      <c r="U693" s="539"/>
      <c r="V693" s="258"/>
      <c r="W693" s="430"/>
      <c r="X693" s="430"/>
      <c r="Y693" s="102"/>
      <c r="Z693" s="258"/>
      <c r="AA693" s="431"/>
      <c r="AB693" s="431"/>
      <c r="AC693" s="102"/>
      <c r="AD693" s="259"/>
      <c r="AE693" s="259"/>
      <c r="AF693" s="258"/>
      <c r="AG693" s="259"/>
      <c r="AH693" s="258"/>
      <c r="AI693" s="258"/>
      <c r="AJ693" s="258"/>
      <c r="AK693" s="263"/>
      <c r="AL693" s="263"/>
      <c r="AM693" s="263"/>
      <c r="AN693" s="263"/>
      <c r="AO693" s="263"/>
      <c r="AP693" s="538"/>
      <c r="AQ693" s="263"/>
      <c r="AR693" s="263"/>
      <c r="AS693" s="263"/>
      <c r="AT693" s="263"/>
      <c r="AU693" s="263"/>
      <c r="AV693" s="263"/>
      <c r="AW693" s="263"/>
      <c r="AX693" s="263"/>
      <c r="AY693" s="263"/>
      <c r="AZ693" s="263"/>
      <c r="BA693" s="263"/>
      <c r="BB693" s="263"/>
      <c r="BC693" s="263"/>
      <c r="BD693" s="263"/>
      <c r="BE693" s="265"/>
      <c r="BF693" s="538"/>
      <c r="BG693" s="577" t="str">
        <f t="shared" si="100"/>
        <v xml:space="preserve"> </v>
      </c>
      <c r="BH693" s="577" t="str">
        <f t="shared" si="102"/>
        <v xml:space="preserve"> </v>
      </c>
      <c r="BI693" s="577" t="str">
        <f t="shared" si="103"/>
        <v xml:space="preserve"> </v>
      </c>
      <c r="BJ693" s="577" t="str">
        <f t="shared" si="104"/>
        <v xml:space="preserve"> </v>
      </c>
      <c r="BK693" s="538"/>
      <c r="BL693" s="259"/>
      <c r="BM693" s="259"/>
      <c r="BN693" s="258"/>
      <c r="BO693" s="259"/>
      <c r="BP693" s="258"/>
      <c r="BQ693" s="258"/>
      <c r="BR693" s="258"/>
      <c r="BS693" s="263"/>
      <c r="BT693" s="263"/>
      <c r="BU693" s="263"/>
      <c r="BV693" s="263"/>
      <c r="BW693" s="263"/>
      <c r="BX693" s="538"/>
      <c r="BY693" s="263"/>
      <c r="BZ693" s="263"/>
      <c r="CA693" s="263"/>
      <c r="CB693" s="263"/>
      <c r="CC693" s="263"/>
      <c r="CD693" s="263"/>
      <c r="CE693" s="263"/>
      <c r="CF693" s="263"/>
      <c r="CG693" s="263"/>
      <c r="CH693" s="263"/>
      <c r="CI693" s="263"/>
      <c r="CJ693" s="263"/>
      <c r="CK693" s="263"/>
      <c r="CL693" s="263"/>
      <c r="CM693" s="265"/>
      <c r="CN693" s="538"/>
      <c r="CO693" s="577" t="str">
        <f t="shared" si="101"/>
        <v xml:space="preserve"> </v>
      </c>
      <c r="CP693" s="577" t="str">
        <f t="shared" si="105"/>
        <v xml:space="preserve"> </v>
      </c>
      <c r="CQ693" s="577" t="str">
        <f t="shared" si="106"/>
        <v xml:space="preserve"> </v>
      </c>
      <c r="CR693" s="577" t="str">
        <f t="shared" si="107"/>
        <v xml:space="preserve"> </v>
      </c>
      <c r="CS693" s="102"/>
      <c r="CT693" s="530"/>
    </row>
    <row r="694" spans="1:98" s="107" customFormat="1" ht="12.75" x14ac:dyDescent="0.25">
      <c r="A694" s="380"/>
      <c r="B694" s="169">
        <f>'Données démographiques'!B693</f>
        <v>0</v>
      </c>
      <c r="C694" s="169">
        <f>'Données démographiques'!C693</f>
        <v>0</v>
      </c>
      <c r="D694" s="170">
        <f>'Données démographiques'!D693</f>
        <v>0</v>
      </c>
      <c r="E694" s="170">
        <f>'Données démographiques'!E693</f>
        <v>0</v>
      </c>
      <c r="F694" s="170">
        <f>'Données démographiques'!F693</f>
        <v>0</v>
      </c>
      <c r="G694" s="102"/>
      <c r="H694" s="273"/>
      <c r="I694" s="274"/>
      <c r="J694" s="274"/>
      <c r="K694" s="273"/>
      <c r="L694" s="257"/>
      <c r="M694" s="274"/>
      <c r="N694" s="273"/>
      <c r="O694" s="257"/>
      <c r="P694" s="278"/>
      <c r="Q694" s="278"/>
      <c r="R694" s="278"/>
      <c r="S694" s="278"/>
      <c r="T694" s="278"/>
      <c r="U694" s="537"/>
      <c r="V694" s="273"/>
      <c r="W694" s="255"/>
      <c r="X694" s="255"/>
      <c r="Y694" s="102"/>
      <c r="Z694" s="273"/>
      <c r="AA694" s="172"/>
      <c r="AB694" s="172"/>
      <c r="AC694" s="102"/>
      <c r="AD694" s="257"/>
      <c r="AE694" s="257"/>
      <c r="AF694" s="273"/>
      <c r="AG694" s="257"/>
      <c r="AH694" s="273"/>
      <c r="AI694" s="273"/>
      <c r="AJ694" s="273"/>
      <c r="AK694" s="262"/>
      <c r="AL694" s="262"/>
      <c r="AM694" s="262"/>
      <c r="AN694" s="262"/>
      <c r="AO694" s="262"/>
      <c r="AP694" s="538"/>
      <c r="AQ694" s="262"/>
      <c r="AR694" s="262"/>
      <c r="AS694" s="262"/>
      <c r="AT694" s="262"/>
      <c r="AU694" s="262"/>
      <c r="AV694" s="262"/>
      <c r="AW694" s="262"/>
      <c r="AX694" s="262"/>
      <c r="AY694" s="262"/>
      <c r="AZ694" s="262"/>
      <c r="BA694" s="262"/>
      <c r="BB694" s="262"/>
      <c r="BC694" s="262"/>
      <c r="BD694" s="262"/>
      <c r="BE694" s="264"/>
      <c r="BF694" s="538"/>
      <c r="BG694" s="576" t="str">
        <f t="shared" si="100"/>
        <v xml:space="preserve"> </v>
      </c>
      <c r="BH694" s="576" t="str">
        <f t="shared" si="102"/>
        <v xml:space="preserve"> </v>
      </c>
      <c r="BI694" s="576" t="str">
        <f t="shared" si="103"/>
        <v xml:space="preserve"> </v>
      </c>
      <c r="BJ694" s="576" t="str">
        <f t="shared" si="104"/>
        <v xml:space="preserve"> </v>
      </c>
      <c r="BK694" s="538"/>
      <c r="BL694" s="257"/>
      <c r="BM694" s="257"/>
      <c r="BN694" s="273"/>
      <c r="BO694" s="257"/>
      <c r="BP694" s="273"/>
      <c r="BQ694" s="273"/>
      <c r="BR694" s="273"/>
      <c r="BS694" s="262"/>
      <c r="BT694" s="262"/>
      <c r="BU694" s="262"/>
      <c r="BV694" s="262"/>
      <c r="BW694" s="262"/>
      <c r="BX694" s="538"/>
      <c r="BY694" s="262"/>
      <c r="BZ694" s="262"/>
      <c r="CA694" s="262"/>
      <c r="CB694" s="262"/>
      <c r="CC694" s="262"/>
      <c r="CD694" s="262"/>
      <c r="CE694" s="262"/>
      <c r="CF694" s="262"/>
      <c r="CG694" s="262"/>
      <c r="CH694" s="262"/>
      <c r="CI694" s="262"/>
      <c r="CJ694" s="262"/>
      <c r="CK694" s="262"/>
      <c r="CL694" s="262"/>
      <c r="CM694" s="264"/>
      <c r="CN694" s="538"/>
      <c r="CO694" s="576" t="str">
        <f t="shared" si="101"/>
        <v xml:space="preserve"> </v>
      </c>
      <c r="CP694" s="576" t="str">
        <f t="shared" si="105"/>
        <v xml:space="preserve"> </v>
      </c>
      <c r="CQ694" s="576" t="str">
        <f t="shared" si="106"/>
        <v xml:space="preserve"> </v>
      </c>
      <c r="CR694" s="576" t="str">
        <f t="shared" si="107"/>
        <v xml:space="preserve"> </v>
      </c>
      <c r="CS694" s="102"/>
      <c r="CT694" s="271"/>
    </row>
    <row r="695" spans="1:98" s="107" customFormat="1" ht="12.75" x14ac:dyDescent="0.25">
      <c r="A695" s="380"/>
      <c r="B695" s="376">
        <f>'Données démographiques'!B694</f>
        <v>0</v>
      </c>
      <c r="C695" s="376">
        <f>'Données démographiques'!C694</f>
        <v>0</v>
      </c>
      <c r="D695" s="377">
        <f>'Données démographiques'!D694</f>
        <v>0</v>
      </c>
      <c r="E695" s="377">
        <f>'Données démographiques'!E694</f>
        <v>0</v>
      </c>
      <c r="F695" s="377">
        <f>'Données démographiques'!F694</f>
        <v>0</v>
      </c>
      <c r="G695" s="102"/>
      <c r="H695" s="258"/>
      <c r="I695" s="493"/>
      <c r="J695" s="493"/>
      <c r="K695" s="258"/>
      <c r="L695" s="259"/>
      <c r="M695" s="493"/>
      <c r="N695" s="258"/>
      <c r="O695" s="259"/>
      <c r="P695" s="260"/>
      <c r="Q695" s="260"/>
      <c r="R695" s="260"/>
      <c r="S695" s="260"/>
      <c r="T695" s="260"/>
      <c r="U695" s="539"/>
      <c r="V695" s="258"/>
      <c r="W695" s="430"/>
      <c r="X695" s="430"/>
      <c r="Y695" s="102"/>
      <c r="Z695" s="258"/>
      <c r="AA695" s="431"/>
      <c r="AB695" s="431"/>
      <c r="AC695" s="102"/>
      <c r="AD695" s="259"/>
      <c r="AE695" s="259"/>
      <c r="AF695" s="258"/>
      <c r="AG695" s="259"/>
      <c r="AH695" s="258"/>
      <c r="AI695" s="258"/>
      <c r="AJ695" s="258"/>
      <c r="AK695" s="263"/>
      <c r="AL695" s="263"/>
      <c r="AM695" s="263"/>
      <c r="AN695" s="263"/>
      <c r="AO695" s="263"/>
      <c r="AP695" s="538"/>
      <c r="AQ695" s="263"/>
      <c r="AR695" s="263"/>
      <c r="AS695" s="263"/>
      <c r="AT695" s="263"/>
      <c r="AU695" s="263"/>
      <c r="AV695" s="263"/>
      <c r="AW695" s="263"/>
      <c r="AX695" s="263"/>
      <c r="AY695" s="263"/>
      <c r="AZ695" s="263"/>
      <c r="BA695" s="263"/>
      <c r="BB695" s="263"/>
      <c r="BC695" s="263"/>
      <c r="BD695" s="263"/>
      <c r="BE695" s="265"/>
      <c r="BF695" s="538"/>
      <c r="BG695" s="577" t="str">
        <f t="shared" si="100"/>
        <v xml:space="preserve"> </v>
      </c>
      <c r="BH695" s="577" t="str">
        <f t="shared" si="102"/>
        <v xml:space="preserve"> </v>
      </c>
      <c r="BI695" s="577" t="str">
        <f t="shared" si="103"/>
        <v xml:space="preserve"> </v>
      </c>
      <c r="BJ695" s="577" t="str">
        <f t="shared" si="104"/>
        <v xml:space="preserve"> </v>
      </c>
      <c r="BK695" s="538"/>
      <c r="BL695" s="259"/>
      <c r="BM695" s="259"/>
      <c r="BN695" s="258"/>
      <c r="BO695" s="259"/>
      <c r="BP695" s="258"/>
      <c r="BQ695" s="258"/>
      <c r="BR695" s="258"/>
      <c r="BS695" s="263"/>
      <c r="BT695" s="263"/>
      <c r="BU695" s="263"/>
      <c r="BV695" s="263"/>
      <c r="BW695" s="263"/>
      <c r="BX695" s="538"/>
      <c r="BY695" s="263"/>
      <c r="BZ695" s="263"/>
      <c r="CA695" s="263"/>
      <c r="CB695" s="263"/>
      <c r="CC695" s="263"/>
      <c r="CD695" s="263"/>
      <c r="CE695" s="263"/>
      <c r="CF695" s="263"/>
      <c r="CG695" s="263"/>
      <c r="CH695" s="263"/>
      <c r="CI695" s="263"/>
      <c r="CJ695" s="263"/>
      <c r="CK695" s="263"/>
      <c r="CL695" s="263"/>
      <c r="CM695" s="265"/>
      <c r="CN695" s="538"/>
      <c r="CO695" s="577" t="str">
        <f t="shared" si="101"/>
        <v xml:space="preserve"> </v>
      </c>
      <c r="CP695" s="577" t="str">
        <f t="shared" si="105"/>
        <v xml:space="preserve"> </v>
      </c>
      <c r="CQ695" s="577" t="str">
        <f t="shared" si="106"/>
        <v xml:space="preserve"> </v>
      </c>
      <c r="CR695" s="577" t="str">
        <f t="shared" si="107"/>
        <v xml:space="preserve"> </v>
      </c>
      <c r="CS695" s="102"/>
      <c r="CT695" s="530"/>
    </row>
    <row r="696" spans="1:98" s="107" customFormat="1" ht="12.75" x14ac:dyDescent="0.25">
      <c r="A696" s="380"/>
      <c r="B696" s="169">
        <f>'Données démographiques'!B695</f>
        <v>0</v>
      </c>
      <c r="C696" s="169">
        <f>'Données démographiques'!C695</f>
        <v>0</v>
      </c>
      <c r="D696" s="170">
        <f>'Données démographiques'!D695</f>
        <v>0</v>
      </c>
      <c r="E696" s="170">
        <f>'Données démographiques'!E695</f>
        <v>0</v>
      </c>
      <c r="F696" s="170">
        <f>'Données démographiques'!F695</f>
        <v>0</v>
      </c>
      <c r="G696" s="102"/>
      <c r="H696" s="273"/>
      <c r="I696" s="274"/>
      <c r="J696" s="274"/>
      <c r="K696" s="273"/>
      <c r="L696" s="257"/>
      <c r="M696" s="274"/>
      <c r="N696" s="273"/>
      <c r="O696" s="257"/>
      <c r="P696" s="278"/>
      <c r="Q696" s="278"/>
      <c r="R696" s="278"/>
      <c r="S696" s="278"/>
      <c r="T696" s="278"/>
      <c r="U696" s="537"/>
      <c r="V696" s="273"/>
      <c r="W696" s="255"/>
      <c r="X696" s="255"/>
      <c r="Y696" s="102"/>
      <c r="Z696" s="273"/>
      <c r="AA696" s="172"/>
      <c r="AB696" s="172"/>
      <c r="AC696" s="102"/>
      <c r="AD696" s="257"/>
      <c r="AE696" s="257"/>
      <c r="AF696" s="273"/>
      <c r="AG696" s="257"/>
      <c r="AH696" s="273"/>
      <c r="AI696" s="273"/>
      <c r="AJ696" s="273"/>
      <c r="AK696" s="262"/>
      <c r="AL696" s="262"/>
      <c r="AM696" s="262"/>
      <c r="AN696" s="262"/>
      <c r="AO696" s="262"/>
      <c r="AP696" s="538"/>
      <c r="AQ696" s="262"/>
      <c r="AR696" s="262"/>
      <c r="AS696" s="262"/>
      <c r="AT696" s="262"/>
      <c r="AU696" s="262"/>
      <c r="AV696" s="262"/>
      <c r="AW696" s="262"/>
      <c r="AX696" s="262"/>
      <c r="AY696" s="262"/>
      <c r="AZ696" s="262"/>
      <c r="BA696" s="262"/>
      <c r="BB696" s="262"/>
      <c r="BC696" s="262"/>
      <c r="BD696" s="262"/>
      <c r="BE696" s="264"/>
      <c r="BF696" s="538"/>
      <c r="BG696" s="576" t="str">
        <f t="shared" si="100"/>
        <v xml:space="preserve"> </v>
      </c>
      <c r="BH696" s="576" t="str">
        <f t="shared" si="102"/>
        <v xml:space="preserve"> </v>
      </c>
      <c r="BI696" s="576" t="str">
        <f t="shared" si="103"/>
        <v xml:space="preserve"> </v>
      </c>
      <c r="BJ696" s="576" t="str">
        <f t="shared" si="104"/>
        <v xml:space="preserve"> </v>
      </c>
      <c r="BK696" s="538"/>
      <c r="BL696" s="257"/>
      <c r="BM696" s="257"/>
      <c r="BN696" s="273"/>
      <c r="BO696" s="257"/>
      <c r="BP696" s="273"/>
      <c r="BQ696" s="273"/>
      <c r="BR696" s="273"/>
      <c r="BS696" s="262"/>
      <c r="BT696" s="262"/>
      <c r="BU696" s="262"/>
      <c r="BV696" s="262"/>
      <c r="BW696" s="262"/>
      <c r="BX696" s="538"/>
      <c r="BY696" s="262"/>
      <c r="BZ696" s="262"/>
      <c r="CA696" s="262"/>
      <c r="CB696" s="262"/>
      <c r="CC696" s="262"/>
      <c r="CD696" s="262"/>
      <c r="CE696" s="262"/>
      <c r="CF696" s="262"/>
      <c r="CG696" s="262"/>
      <c r="CH696" s="262"/>
      <c r="CI696" s="262"/>
      <c r="CJ696" s="262"/>
      <c r="CK696" s="262"/>
      <c r="CL696" s="262"/>
      <c r="CM696" s="264"/>
      <c r="CN696" s="538"/>
      <c r="CO696" s="576" t="str">
        <f t="shared" si="101"/>
        <v xml:space="preserve"> </v>
      </c>
      <c r="CP696" s="576" t="str">
        <f t="shared" si="105"/>
        <v xml:space="preserve"> </v>
      </c>
      <c r="CQ696" s="576" t="str">
        <f t="shared" si="106"/>
        <v xml:space="preserve"> </v>
      </c>
      <c r="CR696" s="576" t="str">
        <f t="shared" si="107"/>
        <v xml:space="preserve"> </v>
      </c>
      <c r="CS696" s="102"/>
      <c r="CT696" s="271"/>
    </row>
    <row r="697" spans="1:98" s="107" customFormat="1" ht="12.75" x14ac:dyDescent="0.25">
      <c r="A697" s="380"/>
      <c r="B697" s="376">
        <f>'Données démographiques'!B696</f>
        <v>0</v>
      </c>
      <c r="C697" s="376">
        <f>'Données démographiques'!C696</f>
        <v>0</v>
      </c>
      <c r="D697" s="377">
        <f>'Données démographiques'!D696</f>
        <v>0</v>
      </c>
      <c r="E697" s="377">
        <f>'Données démographiques'!E696</f>
        <v>0</v>
      </c>
      <c r="F697" s="377">
        <f>'Données démographiques'!F696</f>
        <v>0</v>
      </c>
      <c r="G697" s="102"/>
      <c r="H697" s="258"/>
      <c r="I697" s="493"/>
      <c r="J697" s="493"/>
      <c r="K697" s="258"/>
      <c r="L697" s="259"/>
      <c r="M697" s="493"/>
      <c r="N697" s="258"/>
      <c r="O697" s="259"/>
      <c r="P697" s="260"/>
      <c r="Q697" s="260"/>
      <c r="R697" s="260"/>
      <c r="S697" s="260"/>
      <c r="T697" s="260"/>
      <c r="U697" s="539"/>
      <c r="V697" s="258"/>
      <c r="W697" s="430"/>
      <c r="X697" s="430"/>
      <c r="Y697" s="102"/>
      <c r="Z697" s="258"/>
      <c r="AA697" s="431"/>
      <c r="AB697" s="431"/>
      <c r="AC697" s="102"/>
      <c r="AD697" s="259"/>
      <c r="AE697" s="259"/>
      <c r="AF697" s="258"/>
      <c r="AG697" s="259"/>
      <c r="AH697" s="258"/>
      <c r="AI697" s="258"/>
      <c r="AJ697" s="258"/>
      <c r="AK697" s="263"/>
      <c r="AL697" s="263"/>
      <c r="AM697" s="263"/>
      <c r="AN697" s="263"/>
      <c r="AO697" s="263"/>
      <c r="AP697" s="538"/>
      <c r="AQ697" s="263"/>
      <c r="AR697" s="263"/>
      <c r="AS697" s="263"/>
      <c r="AT697" s="263"/>
      <c r="AU697" s="263"/>
      <c r="AV697" s="263"/>
      <c r="AW697" s="263"/>
      <c r="AX697" s="263"/>
      <c r="AY697" s="263"/>
      <c r="AZ697" s="263"/>
      <c r="BA697" s="263"/>
      <c r="BB697" s="263"/>
      <c r="BC697" s="263"/>
      <c r="BD697" s="263"/>
      <c r="BE697" s="265"/>
      <c r="BF697" s="538"/>
      <c r="BG697" s="577" t="str">
        <f t="shared" si="100"/>
        <v xml:space="preserve"> </v>
      </c>
      <c r="BH697" s="577" t="str">
        <f t="shared" si="102"/>
        <v xml:space="preserve"> </v>
      </c>
      <c r="BI697" s="577" t="str">
        <f t="shared" si="103"/>
        <v xml:space="preserve"> </v>
      </c>
      <c r="BJ697" s="577" t="str">
        <f t="shared" si="104"/>
        <v xml:space="preserve"> </v>
      </c>
      <c r="BK697" s="538"/>
      <c r="BL697" s="259"/>
      <c r="BM697" s="259"/>
      <c r="BN697" s="258"/>
      <c r="BO697" s="259"/>
      <c r="BP697" s="258"/>
      <c r="BQ697" s="258"/>
      <c r="BR697" s="258"/>
      <c r="BS697" s="263"/>
      <c r="BT697" s="263"/>
      <c r="BU697" s="263"/>
      <c r="BV697" s="263"/>
      <c r="BW697" s="263"/>
      <c r="BX697" s="538"/>
      <c r="BY697" s="263"/>
      <c r="BZ697" s="263"/>
      <c r="CA697" s="263"/>
      <c r="CB697" s="263"/>
      <c r="CC697" s="263"/>
      <c r="CD697" s="263"/>
      <c r="CE697" s="263"/>
      <c r="CF697" s="263"/>
      <c r="CG697" s="263"/>
      <c r="CH697" s="263"/>
      <c r="CI697" s="263"/>
      <c r="CJ697" s="263"/>
      <c r="CK697" s="263"/>
      <c r="CL697" s="263"/>
      <c r="CM697" s="265"/>
      <c r="CN697" s="538"/>
      <c r="CO697" s="577" t="str">
        <f t="shared" si="101"/>
        <v xml:space="preserve"> </v>
      </c>
      <c r="CP697" s="577" t="str">
        <f t="shared" si="105"/>
        <v xml:space="preserve"> </v>
      </c>
      <c r="CQ697" s="577" t="str">
        <f t="shared" si="106"/>
        <v xml:space="preserve"> </v>
      </c>
      <c r="CR697" s="577" t="str">
        <f t="shared" si="107"/>
        <v xml:space="preserve"> </v>
      </c>
      <c r="CS697" s="102"/>
      <c r="CT697" s="530"/>
    </row>
    <row r="698" spans="1:98" s="107" customFormat="1" ht="12.75" x14ac:dyDescent="0.25">
      <c r="A698" s="380"/>
      <c r="B698" s="169">
        <f>'Données démographiques'!B697</f>
        <v>0</v>
      </c>
      <c r="C698" s="169">
        <f>'Données démographiques'!C697</f>
        <v>0</v>
      </c>
      <c r="D698" s="170">
        <f>'Données démographiques'!D697</f>
        <v>0</v>
      </c>
      <c r="E698" s="170">
        <f>'Données démographiques'!E697</f>
        <v>0</v>
      </c>
      <c r="F698" s="170">
        <f>'Données démographiques'!F697</f>
        <v>0</v>
      </c>
      <c r="G698" s="102"/>
      <c r="H698" s="273"/>
      <c r="I698" s="274"/>
      <c r="J698" s="274"/>
      <c r="K698" s="273"/>
      <c r="L698" s="257"/>
      <c r="M698" s="274"/>
      <c r="N698" s="273"/>
      <c r="O698" s="257"/>
      <c r="P698" s="278"/>
      <c r="Q698" s="278"/>
      <c r="R698" s="278"/>
      <c r="S698" s="278"/>
      <c r="T698" s="278"/>
      <c r="U698" s="537"/>
      <c r="V698" s="273"/>
      <c r="W698" s="255"/>
      <c r="X698" s="255"/>
      <c r="Y698" s="102"/>
      <c r="Z698" s="273"/>
      <c r="AA698" s="172"/>
      <c r="AB698" s="172"/>
      <c r="AC698" s="102"/>
      <c r="AD698" s="257"/>
      <c r="AE698" s="257"/>
      <c r="AF698" s="273"/>
      <c r="AG698" s="257"/>
      <c r="AH698" s="273"/>
      <c r="AI698" s="273"/>
      <c r="AJ698" s="273"/>
      <c r="AK698" s="262"/>
      <c r="AL698" s="262"/>
      <c r="AM698" s="262"/>
      <c r="AN698" s="262"/>
      <c r="AO698" s="262"/>
      <c r="AP698" s="538"/>
      <c r="AQ698" s="262"/>
      <c r="AR698" s="262"/>
      <c r="AS698" s="262"/>
      <c r="AT698" s="262"/>
      <c r="AU698" s="262"/>
      <c r="AV698" s="262"/>
      <c r="AW698" s="262"/>
      <c r="AX698" s="262"/>
      <c r="AY698" s="262"/>
      <c r="AZ698" s="262"/>
      <c r="BA698" s="262"/>
      <c r="BB698" s="262"/>
      <c r="BC698" s="262"/>
      <c r="BD698" s="262"/>
      <c r="BE698" s="264"/>
      <c r="BF698" s="538"/>
      <c r="BG698" s="576" t="str">
        <f t="shared" si="100"/>
        <v xml:space="preserve"> </v>
      </c>
      <c r="BH698" s="576" t="str">
        <f t="shared" si="102"/>
        <v xml:space="preserve"> </v>
      </c>
      <c r="BI698" s="576" t="str">
        <f t="shared" si="103"/>
        <v xml:space="preserve"> </v>
      </c>
      <c r="BJ698" s="576" t="str">
        <f t="shared" si="104"/>
        <v xml:space="preserve"> </v>
      </c>
      <c r="BK698" s="538"/>
      <c r="BL698" s="257"/>
      <c r="BM698" s="257"/>
      <c r="BN698" s="273"/>
      <c r="BO698" s="257"/>
      <c r="BP698" s="273"/>
      <c r="BQ698" s="273"/>
      <c r="BR698" s="273"/>
      <c r="BS698" s="262"/>
      <c r="BT698" s="262"/>
      <c r="BU698" s="262"/>
      <c r="BV698" s="262"/>
      <c r="BW698" s="262"/>
      <c r="BX698" s="538"/>
      <c r="BY698" s="262"/>
      <c r="BZ698" s="262"/>
      <c r="CA698" s="262"/>
      <c r="CB698" s="262"/>
      <c r="CC698" s="262"/>
      <c r="CD698" s="262"/>
      <c r="CE698" s="262"/>
      <c r="CF698" s="262"/>
      <c r="CG698" s="262"/>
      <c r="CH698" s="262"/>
      <c r="CI698" s="262"/>
      <c r="CJ698" s="262"/>
      <c r="CK698" s="262"/>
      <c r="CL698" s="262"/>
      <c r="CM698" s="264"/>
      <c r="CN698" s="538"/>
      <c r="CO698" s="576" t="str">
        <f t="shared" si="101"/>
        <v xml:space="preserve"> </v>
      </c>
      <c r="CP698" s="576" t="str">
        <f t="shared" si="105"/>
        <v xml:space="preserve"> </v>
      </c>
      <c r="CQ698" s="576" t="str">
        <f t="shared" si="106"/>
        <v xml:space="preserve"> </v>
      </c>
      <c r="CR698" s="576" t="str">
        <f t="shared" si="107"/>
        <v xml:space="preserve"> </v>
      </c>
      <c r="CS698" s="102"/>
      <c r="CT698" s="271"/>
    </row>
    <row r="699" spans="1:98" s="107" customFormat="1" ht="12.75" x14ac:dyDescent="0.25">
      <c r="A699" s="380"/>
      <c r="B699" s="376">
        <f>'Données démographiques'!B698</f>
        <v>0</v>
      </c>
      <c r="C699" s="376">
        <f>'Données démographiques'!C698</f>
        <v>0</v>
      </c>
      <c r="D699" s="377">
        <f>'Données démographiques'!D698</f>
        <v>0</v>
      </c>
      <c r="E699" s="377">
        <f>'Données démographiques'!E698</f>
        <v>0</v>
      </c>
      <c r="F699" s="377">
        <f>'Données démographiques'!F698</f>
        <v>0</v>
      </c>
      <c r="G699" s="102"/>
      <c r="H699" s="258"/>
      <c r="I699" s="493"/>
      <c r="J699" s="493"/>
      <c r="K699" s="258"/>
      <c r="L699" s="259"/>
      <c r="M699" s="493"/>
      <c r="N699" s="258"/>
      <c r="O699" s="259"/>
      <c r="P699" s="260"/>
      <c r="Q699" s="260"/>
      <c r="R699" s="260"/>
      <c r="S699" s="260"/>
      <c r="T699" s="260"/>
      <c r="U699" s="539"/>
      <c r="V699" s="258"/>
      <c r="W699" s="430"/>
      <c r="X699" s="430"/>
      <c r="Y699" s="102"/>
      <c r="Z699" s="258"/>
      <c r="AA699" s="431"/>
      <c r="AB699" s="431"/>
      <c r="AC699" s="102"/>
      <c r="AD699" s="259"/>
      <c r="AE699" s="259"/>
      <c r="AF699" s="258"/>
      <c r="AG699" s="259"/>
      <c r="AH699" s="258"/>
      <c r="AI699" s="258"/>
      <c r="AJ699" s="258"/>
      <c r="AK699" s="263"/>
      <c r="AL699" s="263"/>
      <c r="AM699" s="263"/>
      <c r="AN699" s="263"/>
      <c r="AO699" s="263"/>
      <c r="AP699" s="538"/>
      <c r="AQ699" s="263"/>
      <c r="AR699" s="263"/>
      <c r="AS699" s="263"/>
      <c r="AT699" s="263"/>
      <c r="AU699" s="263"/>
      <c r="AV699" s="263"/>
      <c r="AW699" s="263"/>
      <c r="AX699" s="263"/>
      <c r="AY699" s="263"/>
      <c r="AZ699" s="263"/>
      <c r="BA699" s="263"/>
      <c r="BB699" s="263"/>
      <c r="BC699" s="263"/>
      <c r="BD699" s="263"/>
      <c r="BE699" s="265"/>
      <c r="BF699" s="538"/>
      <c r="BG699" s="577" t="str">
        <f t="shared" si="100"/>
        <v xml:space="preserve"> </v>
      </c>
      <c r="BH699" s="577" t="str">
        <f t="shared" si="102"/>
        <v xml:space="preserve"> </v>
      </c>
      <c r="BI699" s="577" t="str">
        <f t="shared" si="103"/>
        <v xml:space="preserve"> </v>
      </c>
      <c r="BJ699" s="577" t="str">
        <f t="shared" si="104"/>
        <v xml:space="preserve"> </v>
      </c>
      <c r="BK699" s="538"/>
      <c r="BL699" s="259"/>
      <c r="BM699" s="259"/>
      <c r="BN699" s="258"/>
      <c r="BO699" s="259"/>
      <c r="BP699" s="258"/>
      <c r="BQ699" s="258"/>
      <c r="BR699" s="258"/>
      <c r="BS699" s="263"/>
      <c r="BT699" s="263"/>
      <c r="BU699" s="263"/>
      <c r="BV699" s="263"/>
      <c r="BW699" s="263"/>
      <c r="BX699" s="538"/>
      <c r="BY699" s="263"/>
      <c r="BZ699" s="263"/>
      <c r="CA699" s="263"/>
      <c r="CB699" s="263"/>
      <c r="CC699" s="263"/>
      <c r="CD699" s="263"/>
      <c r="CE699" s="263"/>
      <c r="CF699" s="263"/>
      <c r="CG699" s="263"/>
      <c r="CH699" s="263"/>
      <c r="CI699" s="263"/>
      <c r="CJ699" s="263"/>
      <c r="CK699" s="263"/>
      <c r="CL699" s="263"/>
      <c r="CM699" s="265"/>
      <c r="CN699" s="538"/>
      <c r="CO699" s="577" t="str">
        <f t="shared" si="101"/>
        <v xml:space="preserve"> </v>
      </c>
      <c r="CP699" s="577" t="str">
        <f t="shared" si="105"/>
        <v xml:space="preserve"> </v>
      </c>
      <c r="CQ699" s="577" t="str">
        <f t="shared" si="106"/>
        <v xml:space="preserve"> </v>
      </c>
      <c r="CR699" s="577" t="str">
        <f t="shared" si="107"/>
        <v xml:space="preserve"> </v>
      </c>
      <c r="CS699" s="102"/>
      <c r="CT699" s="530"/>
    </row>
    <row r="700" spans="1:98" s="107" customFormat="1" ht="12.75" x14ac:dyDescent="0.25">
      <c r="A700" s="380"/>
      <c r="B700" s="169">
        <f>'Données démographiques'!B699</f>
        <v>0</v>
      </c>
      <c r="C700" s="169">
        <f>'Données démographiques'!C699</f>
        <v>0</v>
      </c>
      <c r="D700" s="170">
        <f>'Données démographiques'!D699</f>
        <v>0</v>
      </c>
      <c r="E700" s="170">
        <f>'Données démographiques'!E699</f>
        <v>0</v>
      </c>
      <c r="F700" s="170">
        <f>'Données démographiques'!F699</f>
        <v>0</v>
      </c>
      <c r="G700" s="102"/>
      <c r="H700" s="273"/>
      <c r="I700" s="274"/>
      <c r="J700" s="274"/>
      <c r="K700" s="273"/>
      <c r="L700" s="257"/>
      <c r="M700" s="274"/>
      <c r="N700" s="273"/>
      <c r="O700" s="257"/>
      <c r="P700" s="278"/>
      <c r="Q700" s="278"/>
      <c r="R700" s="278"/>
      <c r="S700" s="278"/>
      <c r="T700" s="278"/>
      <c r="U700" s="537"/>
      <c r="V700" s="273"/>
      <c r="W700" s="255"/>
      <c r="X700" s="255"/>
      <c r="Y700" s="102"/>
      <c r="Z700" s="273"/>
      <c r="AA700" s="172"/>
      <c r="AB700" s="172"/>
      <c r="AC700" s="102"/>
      <c r="AD700" s="257"/>
      <c r="AE700" s="257"/>
      <c r="AF700" s="273"/>
      <c r="AG700" s="257"/>
      <c r="AH700" s="273"/>
      <c r="AI700" s="273"/>
      <c r="AJ700" s="273"/>
      <c r="AK700" s="262"/>
      <c r="AL700" s="262"/>
      <c r="AM700" s="262"/>
      <c r="AN700" s="262"/>
      <c r="AO700" s="262"/>
      <c r="AP700" s="538"/>
      <c r="AQ700" s="262"/>
      <c r="AR700" s="262"/>
      <c r="AS700" s="262"/>
      <c r="AT700" s="262"/>
      <c r="AU700" s="262"/>
      <c r="AV700" s="262"/>
      <c r="AW700" s="262"/>
      <c r="AX700" s="262"/>
      <c r="AY700" s="262"/>
      <c r="AZ700" s="262"/>
      <c r="BA700" s="262"/>
      <c r="BB700" s="262"/>
      <c r="BC700" s="262"/>
      <c r="BD700" s="262"/>
      <c r="BE700" s="264"/>
      <c r="BF700" s="538"/>
      <c r="BG700" s="576" t="str">
        <f t="shared" si="100"/>
        <v xml:space="preserve"> </v>
      </c>
      <c r="BH700" s="576" t="str">
        <f t="shared" si="102"/>
        <v xml:space="preserve"> </v>
      </c>
      <c r="BI700" s="576" t="str">
        <f t="shared" si="103"/>
        <v xml:space="preserve"> </v>
      </c>
      <c r="BJ700" s="576" t="str">
        <f t="shared" si="104"/>
        <v xml:space="preserve"> </v>
      </c>
      <c r="BK700" s="538"/>
      <c r="BL700" s="257"/>
      <c r="BM700" s="257"/>
      <c r="BN700" s="273"/>
      <c r="BO700" s="257"/>
      <c r="BP700" s="273"/>
      <c r="BQ700" s="273"/>
      <c r="BR700" s="273"/>
      <c r="BS700" s="262"/>
      <c r="BT700" s="262"/>
      <c r="BU700" s="262"/>
      <c r="BV700" s="262"/>
      <c r="BW700" s="262"/>
      <c r="BX700" s="538"/>
      <c r="BY700" s="262"/>
      <c r="BZ700" s="262"/>
      <c r="CA700" s="262"/>
      <c r="CB700" s="262"/>
      <c r="CC700" s="262"/>
      <c r="CD700" s="262"/>
      <c r="CE700" s="262"/>
      <c r="CF700" s="262"/>
      <c r="CG700" s="262"/>
      <c r="CH700" s="262"/>
      <c r="CI700" s="262"/>
      <c r="CJ700" s="262"/>
      <c r="CK700" s="262"/>
      <c r="CL700" s="262"/>
      <c r="CM700" s="264"/>
      <c r="CN700" s="538"/>
      <c r="CO700" s="576" t="str">
        <f t="shared" si="101"/>
        <v xml:space="preserve"> </v>
      </c>
      <c r="CP700" s="576" t="str">
        <f t="shared" si="105"/>
        <v xml:space="preserve"> </v>
      </c>
      <c r="CQ700" s="576" t="str">
        <f t="shared" si="106"/>
        <v xml:space="preserve"> </v>
      </c>
      <c r="CR700" s="576" t="str">
        <f t="shared" si="107"/>
        <v xml:space="preserve"> </v>
      </c>
      <c r="CS700" s="102"/>
      <c r="CT700" s="271"/>
    </row>
    <row r="701" spans="1:98" s="107" customFormat="1" ht="12.75" x14ac:dyDescent="0.25">
      <c r="A701" s="380"/>
      <c r="B701" s="376">
        <f>'Données démographiques'!B700</f>
        <v>0</v>
      </c>
      <c r="C701" s="376">
        <f>'Données démographiques'!C700</f>
        <v>0</v>
      </c>
      <c r="D701" s="377">
        <f>'Données démographiques'!D700</f>
        <v>0</v>
      </c>
      <c r="E701" s="377">
        <f>'Données démographiques'!E700</f>
        <v>0</v>
      </c>
      <c r="F701" s="377">
        <f>'Données démographiques'!F700</f>
        <v>0</v>
      </c>
      <c r="G701" s="102"/>
      <c r="H701" s="258"/>
      <c r="I701" s="493"/>
      <c r="J701" s="493"/>
      <c r="K701" s="258"/>
      <c r="L701" s="259"/>
      <c r="M701" s="493"/>
      <c r="N701" s="258"/>
      <c r="O701" s="259"/>
      <c r="P701" s="260"/>
      <c r="Q701" s="260"/>
      <c r="R701" s="260"/>
      <c r="S701" s="260"/>
      <c r="T701" s="260"/>
      <c r="U701" s="539"/>
      <c r="V701" s="258"/>
      <c r="W701" s="430"/>
      <c r="X701" s="430"/>
      <c r="Y701" s="102"/>
      <c r="Z701" s="258"/>
      <c r="AA701" s="431"/>
      <c r="AB701" s="431"/>
      <c r="AC701" s="102"/>
      <c r="AD701" s="259"/>
      <c r="AE701" s="259"/>
      <c r="AF701" s="258"/>
      <c r="AG701" s="259"/>
      <c r="AH701" s="258"/>
      <c r="AI701" s="258"/>
      <c r="AJ701" s="258"/>
      <c r="AK701" s="263"/>
      <c r="AL701" s="263"/>
      <c r="AM701" s="263"/>
      <c r="AN701" s="263"/>
      <c r="AO701" s="263"/>
      <c r="AP701" s="538"/>
      <c r="AQ701" s="263"/>
      <c r="AR701" s="263"/>
      <c r="AS701" s="263"/>
      <c r="AT701" s="263"/>
      <c r="AU701" s="263"/>
      <c r="AV701" s="263"/>
      <c r="AW701" s="263"/>
      <c r="AX701" s="263"/>
      <c r="AY701" s="263"/>
      <c r="AZ701" s="263"/>
      <c r="BA701" s="263"/>
      <c r="BB701" s="263"/>
      <c r="BC701" s="263"/>
      <c r="BD701" s="263"/>
      <c r="BE701" s="265"/>
      <c r="BF701" s="538"/>
      <c r="BG701" s="577" t="str">
        <f t="shared" si="100"/>
        <v xml:space="preserve"> </v>
      </c>
      <c r="BH701" s="577" t="str">
        <f t="shared" si="102"/>
        <v xml:space="preserve"> </v>
      </c>
      <c r="BI701" s="577" t="str">
        <f t="shared" si="103"/>
        <v xml:space="preserve"> </v>
      </c>
      <c r="BJ701" s="577" t="str">
        <f t="shared" si="104"/>
        <v xml:space="preserve"> </v>
      </c>
      <c r="BK701" s="538"/>
      <c r="BL701" s="259"/>
      <c r="BM701" s="259"/>
      <c r="BN701" s="258"/>
      <c r="BO701" s="259"/>
      <c r="BP701" s="258"/>
      <c r="BQ701" s="258"/>
      <c r="BR701" s="258"/>
      <c r="BS701" s="263"/>
      <c r="BT701" s="263"/>
      <c r="BU701" s="263"/>
      <c r="BV701" s="263"/>
      <c r="BW701" s="263"/>
      <c r="BX701" s="538"/>
      <c r="BY701" s="263"/>
      <c r="BZ701" s="263"/>
      <c r="CA701" s="263"/>
      <c r="CB701" s="263"/>
      <c r="CC701" s="263"/>
      <c r="CD701" s="263"/>
      <c r="CE701" s="263"/>
      <c r="CF701" s="263"/>
      <c r="CG701" s="263"/>
      <c r="CH701" s="263"/>
      <c r="CI701" s="263"/>
      <c r="CJ701" s="263"/>
      <c r="CK701" s="263"/>
      <c r="CL701" s="263"/>
      <c r="CM701" s="265"/>
      <c r="CN701" s="538"/>
      <c r="CO701" s="577" t="str">
        <f t="shared" si="101"/>
        <v xml:space="preserve"> </v>
      </c>
      <c r="CP701" s="577" t="str">
        <f t="shared" si="105"/>
        <v xml:space="preserve"> </v>
      </c>
      <c r="CQ701" s="577" t="str">
        <f t="shared" si="106"/>
        <v xml:space="preserve"> </v>
      </c>
      <c r="CR701" s="577" t="str">
        <f t="shared" si="107"/>
        <v xml:space="preserve"> </v>
      </c>
      <c r="CS701" s="102"/>
      <c r="CT701" s="530"/>
    </row>
    <row r="702" spans="1:98" s="107" customFormat="1" ht="12.75" x14ac:dyDescent="0.25">
      <c r="A702" s="380"/>
      <c r="B702" s="169">
        <f>'Données démographiques'!B701</f>
        <v>0</v>
      </c>
      <c r="C702" s="169">
        <f>'Données démographiques'!C701</f>
        <v>0</v>
      </c>
      <c r="D702" s="170">
        <f>'Données démographiques'!D701</f>
        <v>0</v>
      </c>
      <c r="E702" s="170">
        <f>'Données démographiques'!E701</f>
        <v>0</v>
      </c>
      <c r="F702" s="170">
        <f>'Données démographiques'!F701</f>
        <v>0</v>
      </c>
      <c r="G702" s="102"/>
      <c r="H702" s="273"/>
      <c r="I702" s="274"/>
      <c r="J702" s="274"/>
      <c r="K702" s="273"/>
      <c r="L702" s="257"/>
      <c r="M702" s="274"/>
      <c r="N702" s="273"/>
      <c r="O702" s="257"/>
      <c r="P702" s="278"/>
      <c r="Q702" s="278"/>
      <c r="R702" s="278"/>
      <c r="S702" s="278"/>
      <c r="T702" s="278"/>
      <c r="U702" s="537"/>
      <c r="V702" s="273"/>
      <c r="W702" s="255"/>
      <c r="X702" s="255"/>
      <c r="Y702" s="102"/>
      <c r="Z702" s="273"/>
      <c r="AA702" s="172"/>
      <c r="AB702" s="172"/>
      <c r="AC702" s="102"/>
      <c r="AD702" s="257"/>
      <c r="AE702" s="257"/>
      <c r="AF702" s="273"/>
      <c r="AG702" s="257"/>
      <c r="AH702" s="273"/>
      <c r="AI702" s="273"/>
      <c r="AJ702" s="273"/>
      <c r="AK702" s="262"/>
      <c r="AL702" s="262"/>
      <c r="AM702" s="262"/>
      <c r="AN702" s="262"/>
      <c r="AO702" s="262"/>
      <c r="AP702" s="538"/>
      <c r="AQ702" s="262"/>
      <c r="AR702" s="262"/>
      <c r="AS702" s="262"/>
      <c r="AT702" s="262"/>
      <c r="AU702" s="262"/>
      <c r="AV702" s="262"/>
      <c r="AW702" s="262"/>
      <c r="AX702" s="262"/>
      <c r="AY702" s="262"/>
      <c r="AZ702" s="262"/>
      <c r="BA702" s="262"/>
      <c r="BB702" s="262"/>
      <c r="BC702" s="262"/>
      <c r="BD702" s="262"/>
      <c r="BE702" s="264"/>
      <c r="BF702" s="538"/>
      <c r="BG702" s="576" t="str">
        <f t="shared" si="100"/>
        <v xml:space="preserve"> </v>
      </c>
      <c r="BH702" s="576" t="str">
        <f t="shared" si="102"/>
        <v xml:space="preserve"> </v>
      </c>
      <c r="BI702" s="576" t="str">
        <f t="shared" si="103"/>
        <v xml:space="preserve"> </v>
      </c>
      <c r="BJ702" s="576" t="str">
        <f t="shared" si="104"/>
        <v xml:space="preserve"> </v>
      </c>
      <c r="BK702" s="538"/>
      <c r="BL702" s="257"/>
      <c r="BM702" s="257"/>
      <c r="BN702" s="273"/>
      <c r="BO702" s="257"/>
      <c r="BP702" s="273"/>
      <c r="BQ702" s="273"/>
      <c r="BR702" s="273"/>
      <c r="BS702" s="262"/>
      <c r="BT702" s="262"/>
      <c r="BU702" s="262"/>
      <c r="BV702" s="262"/>
      <c r="BW702" s="262"/>
      <c r="BX702" s="538"/>
      <c r="BY702" s="262"/>
      <c r="BZ702" s="262"/>
      <c r="CA702" s="262"/>
      <c r="CB702" s="262"/>
      <c r="CC702" s="262"/>
      <c r="CD702" s="262"/>
      <c r="CE702" s="262"/>
      <c r="CF702" s="262"/>
      <c r="CG702" s="262"/>
      <c r="CH702" s="262"/>
      <c r="CI702" s="262"/>
      <c r="CJ702" s="262"/>
      <c r="CK702" s="262"/>
      <c r="CL702" s="262"/>
      <c r="CM702" s="264"/>
      <c r="CN702" s="538"/>
      <c r="CO702" s="576" t="str">
        <f t="shared" si="101"/>
        <v xml:space="preserve"> </v>
      </c>
      <c r="CP702" s="576" t="str">
        <f t="shared" si="105"/>
        <v xml:space="preserve"> </v>
      </c>
      <c r="CQ702" s="576" t="str">
        <f t="shared" si="106"/>
        <v xml:space="preserve"> </v>
      </c>
      <c r="CR702" s="576" t="str">
        <f t="shared" si="107"/>
        <v xml:space="preserve"> </v>
      </c>
      <c r="CS702" s="102"/>
      <c r="CT702" s="271"/>
    </row>
    <row r="703" spans="1:98" s="107" customFormat="1" ht="12.75" x14ac:dyDescent="0.25">
      <c r="A703" s="380"/>
      <c r="B703" s="376">
        <f>'Données démographiques'!B702</f>
        <v>0</v>
      </c>
      <c r="C703" s="376">
        <f>'Données démographiques'!C702</f>
        <v>0</v>
      </c>
      <c r="D703" s="377">
        <f>'Données démographiques'!D702</f>
        <v>0</v>
      </c>
      <c r="E703" s="377">
        <f>'Données démographiques'!E702</f>
        <v>0</v>
      </c>
      <c r="F703" s="377">
        <f>'Données démographiques'!F702</f>
        <v>0</v>
      </c>
      <c r="G703" s="102"/>
      <c r="H703" s="258"/>
      <c r="I703" s="493"/>
      <c r="J703" s="493"/>
      <c r="K703" s="258"/>
      <c r="L703" s="259"/>
      <c r="M703" s="493"/>
      <c r="N703" s="258"/>
      <c r="O703" s="259"/>
      <c r="P703" s="260"/>
      <c r="Q703" s="260"/>
      <c r="R703" s="260"/>
      <c r="S703" s="260"/>
      <c r="T703" s="260"/>
      <c r="U703" s="539"/>
      <c r="V703" s="258"/>
      <c r="W703" s="430"/>
      <c r="X703" s="430"/>
      <c r="Y703" s="102"/>
      <c r="Z703" s="258"/>
      <c r="AA703" s="431"/>
      <c r="AB703" s="431"/>
      <c r="AC703" s="102"/>
      <c r="AD703" s="259"/>
      <c r="AE703" s="259"/>
      <c r="AF703" s="258"/>
      <c r="AG703" s="259"/>
      <c r="AH703" s="258"/>
      <c r="AI703" s="258"/>
      <c r="AJ703" s="258"/>
      <c r="AK703" s="263"/>
      <c r="AL703" s="263"/>
      <c r="AM703" s="263"/>
      <c r="AN703" s="263"/>
      <c r="AO703" s="263"/>
      <c r="AP703" s="538"/>
      <c r="AQ703" s="263"/>
      <c r="AR703" s="263"/>
      <c r="AS703" s="263"/>
      <c r="AT703" s="263"/>
      <c r="AU703" s="263"/>
      <c r="AV703" s="263"/>
      <c r="AW703" s="263"/>
      <c r="AX703" s="263"/>
      <c r="AY703" s="263"/>
      <c r="AZ703" s="263"/>
      <c r="BA703" s="263"/>
      <c r="BB703" s="263"/>
      <c r="BC703" s="263"/>
      <c r="BD703" s="263"/>
      <c r="BE703" s="265"/>
      <c r="BF703" s="538"/>
      <c r="BG703" s="577" t="str">
        <f t="shared" si="100"/>
        <v xml:space="preserve"> </v>
      </c>
      <c r="BH703" s="577" t="str">
        <f t="shared" si="102"/>
        <v xml:space="preserve"> </v>
      </c>
      <c r="BI703" s="577" t="str">
        <f t="shared" si="103"/>
        <v xml:space="preserve"> </v>
      </c>
      <c r="BJ703" s="577" t="str">
        <f t="shared" si="104"/>
        <v xml:space="preserve"> </v>
      </c>
      <c r="BK703" s="538"/>
      <c r="BL703" s="259"/>
      <c r="BM703" s="259"/>
      <c r="BN703" s="258"/>
      <c r="BO703" s="259"/>
      <c r="BP703" s="258"/>
      <c r="BQ703" s="258"/>
      <c r="BR703" s="258"/>
      <c r="BS703" s="263"/>
      <c r="BT703" s="263"/>
      <c r="BU703" s="263"/>
      <c r="BV703" s="263"/>
      <c r="BW703" s="263"/>
      <c r="BX703" s="538"/>
      <c r="BY703" s="263"/>
      <c r="BZ703" s="263"/>
      <c r="CA703" s="263"/>
      <c r="CB703" s="263"/>
      <c r="CC703" s="263"/>
      <c r="CD703" s="263"/>
      <c r="CE703" s="263"/>
      <c r="CF703" s="263"/>
      <c r="CG703" s="263"/>
      <c r="CH703" s="263"/>
      <c r="CI703" s="263"/>
      <c r="CJ703" s="263"/>
      <c r="CK703" s="263"/>
      <c r="CL703" s="263"/>
      <c r="CM703" s="265"/>
      <c r="CN703" s="538"/>
      <c r="CO703" s="577" t="str">
        <f t="shared" si="101"/>
        <v xml:space="preserve"> </v>
      </c>
      <c r="CP703" s="577" t="str">
        <f t="shared" si="105"/>
        <v xml:space="preserve"> </v>
      </c>
      <c r="CQ703" s="577" t="str">
        <f t="shared" si="106"/>
        <v xml:space="preserve"> </v>
      </c>
      <c r="CR703" s="577" t="str">
        <f t="shared" si="107"/>
        <v xml:space="preserve"> </v>
      </c>
      <c r="CS703" s="102"/>
      <c r="CT703" s="530"/>
    </row>
    <row r="704" spans="1:98" s="107" customFormat="1" ht="12.75" x14ac:dyDescent="0.25">
      <c r="A704" s="380"/>
      <c r="B704" s="169">
        <f>'Données démographiques'!B703</f>
        <v>0</v>
      </c>
      <c r="C704" s="169">
        <f>'Données démographiques'!C703</f>
        <v>0</v>
      </c>
      <c r="D704" s="170">
        <f>'Données démographiques'!D703</f>
        <v>0</v>
      </c>
      <c r="E704" s="170">
        <f>'Données démographiques'!E703</f>
        <v>0</v>
      </c>
      <c r="F704" s="170">
        <f>'Données démographiques'!F703</f>
        <v>0</v>
      </c>
      <c r="G704" s="102"/>
      <c r="H704" s="273"/>
      <c r="I704" s="274"/>
      <c r="J704" s="274"/>
      <c r="K704" s="273"/>
      <c r="L704" s="257"/>
      <c r="M704" s="274"/>
      <c r="N704" s="273"/>
      <c r="O704" s="257"/>
      <c r="P704" s="278"/>
      <c r="Q704" s="278"/>
      <c r="R704" s="278"/>
      <c r="S704" s="278"/>
      <c r="T704" s="278"/>
      <c r="U704" s="537"/>
      <c r="V704" s="273"/>
      <c r="W704" s="255"/>
      <c r="X704" s="255"/>
      <c r="Y704" s="102"/>
      <c r="Z704" s="273"/>
      <c r="AA704" s="172"/>
      <c r="AB704" s="172"/>
      <c r="AC704" s="102"/>
      <c r="AD704" s="257"/>
      <c r="AE704" s="257"/>
      <c r="AF704" s="273"/>
      <c r="AG704" s="257"/>
      <c r="AH704" s="273"/>
      <c r="AI704" s="273"/>
      <c r="AJ704" s="273"/>
      <c r="AK704" s="262"/>
      <c r="AL704" s="262"/>
      <c r="AM704" s="262"/>
      <c r="AN704" s="262"/>
      <c r="AO704" s="262"/>
      <c r="AP704" s="538"/>
      <c r="AQ704" s="262"/>
      <c r="AR704" s="262"/>
      <c r="AS704" s="262"/>
      <c r="AT704" s="262"/>
      <c r="AU704" s="262"/>
      <c r="AV704" s="262"/>
      <c r="AW704" s="262"/>
      <c r="AX704" s="262"/>
      <c r="AY704" s="262"/>
      <c r="AZ704" s="262"/>
      <c r="BA704" s="262"/>
      <c r="BB704" s="262"/>
      <c r="BC704" s="262"/>
      <c r="BD704" s="262"/>
      <c r="BE704" s="264"/>
      <c r="BF704" s="538"/>
      <c r="BG704" s="576" t="str">
        <f t="shared" si="100"/>
        <v xml:space="preserve"> </v>
      </c>
      <c r="BH704" s="576" t="str">
        <f t="shared" si="102"/>
        <v xml:space="preserve"> </v>
      </c>
      <c r="BI704" s="576" t="str">
        <f t="shared" si="103"/>
        <v xml:space="preserve"> </v>
      </c>
      <c r="BJ704" s="576" t="str">
        <f t="shared" si="104"/>
        <v xml:space="preserve"> </v>
      </c>
      <c r="BK704" s="538"/>
      <c r="BL704" s="257"/>
      <c r="BM704" s="257"/>
      <c r="BN704" s="273"/>
      <c r="BO704" s="257"/>
      <c r="BP704" s="273"/>
      <c r="BQ704" s="273"/>
      <c r="BR704" s="273"/>
      <c r="BS704" s="262"/>
      <c r="BT704" s="262"/>
      <c r="BU704" s="262"/>
      <c r="BV704" s="262"/>
      <c r="BW704" s="262"/>
      <c r="BX704" s="538"/>
      <c r="BY704" s="262"/>
      <c r="BZ704" s="262"/>
      <c r="CA704" s="262"/>
      <c r="CB704" s="262"/>
      <c r="CC704" s="262"/>
      <c r="CD704" s="262"/>
      <c r="CE704" s="262"/>
      <c r="CF704" s="262"/>
      <c r="CG704" s="262"/>
      <c r="CH704" s="262"/>
      <c r="CI704" s="262"/>
      <c r="CJ704" s="262"/>
      <c r="CK704" s="262"/>
      <c r="CL704" s="262"/>
      <c r="CM704" s="264"/>
      <c r="CN704" s="538"/>
      <c r="CO704" s="576" t="str">
        <f t="shared" si="101"/>
        <v xml:space="preserve"> </v>
      </c>
      <c r="CP704" s="576" t="str">
        <f t="shared" si="105"/>
        <v xml:space="preserve"> </v>
      </c>
      <c r="CQ704" s="576" t="str">
        <f t="shared" si="106"/>
        <v xml:space="preserve"> </v>
      </c>
      <c r="CR704" s="576" t="str">
        <f t="shared" si="107"/>
        <v xml:space="preserve"> </v>
      </c>
      <c r="CS704" s="102"/>
      <c r="CT704" s="271"/>
    </row>
    <row r="705" spans="1:98" s="107" customFormat="1" ht="12.75" x14ac:dyDescent="0.25">
      <c r="A705" s="380"/>
      <c r="B705" s="376">
        <f>'Données démographiques'!B704</f>
        <v>0</v>
      </c>
      <c r="C705" s="376">
        <f>'Données démographiques'!C704</f>
        <v>0</v>
      </c>
      <c r="D705" s="377">
        <f>'Données démographiques'!D704</f>
        <v>0</v>
      </c>
      <c r="E705" s="377">
        <f>'Données démographiques'!E704</f>
        <v>0</v>
      </c>
      <c r="F705" s="377">
        <f>'Données démographiques'!F704</f>
        <v>0</v>
      </c>
      <c r="G705" s="102"/>
      <c r="H705" s="258"/>
      <c r="I705" s="493"/>
      <c r="J705" s="493"/>
      <c r="K705" s="258"/>
      <c r="L705" s="259"/>
      <c r="M705" s="493"/>
      <c r="N705" s="258"/>
      <c r="O705" s="259"/>
      <c r="P705" s="260"/>
      <c r="Q705" s="260"/>
      <c r="R705" s="260"/>
      <c r="S705" s="260"/>
      <c r="T705" s="260"/>
      <c r="U705" s="539"/>
      <c r="V705" s="258"/>
      <c r="W705" s="430"/>
      <c r="X705" s="430"/>
      <c r="Y705" s="102"/>
      <c r="Z705" s="258"/>
      <c r="AA705" s="431"/>
      <c r="AB705" s="431"/>
      <c r="AC705" s="102"/>
      <c r="AD705" s="259"/>
      <c r="AE705" s="259"/>
      <c r="AF705" s="258"/>
      <c r="AG705" s="259"/>
      <c r="AH705" s="258"/>
      <c r="AI705" s="258"/>
      <c r="AJ705" s="258"/>
      <c r="AK705" s="263"/>
      <c r="AL705" s="263"/>
      <c r="AM705" s="263"/>
      <c r="AN705" s="263"/>
      <c r="AO705" s="263"/>
      <c r="AP705" s="538"/>
      <c r="AQ705" s="263"/>
      <c r="AR705" s="263"/>
      <c r="AS705" s="263"/>
      <c r="AT705" s="263"/>
      <c r="AU705" s="263"/>
      <c r="AV705" s="263"/>
      <c r="AW705" s="263"/>
      <c r="AX705" s="263"/>
      <c r="AY705" s="263"/>
      <c r="AZ705" s="263"/>
      <c r="BA705" s="263"/>
      <c r="BB705" s="263"/>
      <c r="BC705" s="263"/>
      <c r="BD705" s="263"/>
      <c r="BE705" s="265"/>
      <c r="BF705" s="538"/>
      <c r="BG705" s="577" t="str">
        <f t="shared" si="100"/>
        <v xml:space="preserve"> </v>
      </c>
      <c r="BH705" s="577" t="str">
        <f t="shared" si="102"/>
        <v xml:space="preserve"> </v>
      </c>
      <c r="BI705" s="577" t="str">
        <f t="shared" si="103"/>
        <v xml:space="preserve"> </v>
      </c>
      <c r="BJ705" s="577" t="str">
        <f t="shared" si="104"/>
        <v xml:space="preserve"> </v>
      </c>
      <c r="BK705" s="538"/>
      <c r="BL705" s="259"/>
      <c r="BM705" s="259"/>
      <c r="BN705" s="258"/>
      <c r="BO705" s="259"/>
      <c r="BP705" s="258"/>
      <c r="BQ705" s="258"/>
      <c r="BR705" s="258"/>
      <c r="BS705" s="263"/>
      <c r="BT705" s="263"/>
      <c r="BU705" s="263"/>
      <c r="BV705" s="263"/>
      <c r="BW705" s="263"/>
      <c r="BX705" s="538"/>
      <c r="BY705" s="263"/>
      <c r="BZ705" s="263"/>
      <c r="CA705" s="263"/>
      <c r="CB705" s="263"/>
      <c r="CC705" s="263"/>
      <c r="CD705" s="263"/>
      <c r="CE705" s="263"/>
      <c r="CF705" s="263"/>
      <c r="CG705" s="263"/>
      <c r="CH705" s="263"/>
      <c r="CI705" s="263"/>
      <c r="CJ705" s="263"/>
      <c r="CK705" s="263"/>
      <c r="CL705" s="263"/>
      <c r="CM705" s="265"/>
      <c r="CN705" s="538"/>
      <c r="CO705" s="577" t="str">
        <f t="shared" si="101"/>
        <v xml:space="preserve"> </v>
      </c>
      <c r="CP705" s="577" t="str">
        <f t="shared" si="105"/>
        <v xml:space="preserve"> </v>
      </c>
      <c r="CQ705" s="577" t="str">
        <f t="shared" si="106"/>
        <v xml:space="preserve"> </v>
      </c>
      <c r="CR705" s="577" t="str">
        <f t="shared" si="107"/>
        <v xml:space="preserve"> </v>
      </c>
      <c r="CS705" s="102"/>
      <c r="CT705" s="530"/>
    </row>
    <row r="706" spans="1:98" s="107" customFormat="1" ht="12.75" x14ac:dyDescent="0.25">
      <c r="A706" s="380"/>
      <c r="B706" s="169">
        <f>'Données démographiques'!B705</f>
        <v>0</v>
      </c>
      <c r="C706" s="169">
        <f>'Données démographiques'!C705</f>
        <v>0</v>
      </c>
      <c r="D706" s="170">
        <f>'Données démographiques'!D705</f>
        <v>0</v>
      </c>
      <c r="E706" s="170">
        <f>'Données démographiques'!E705</f>
        <v>0</v>
      </c>
      <c r="F706" s="170">
        <f>'Données démographiques'!F705</f>
        <v>0</v>
      </c>
      <c r="G706" s="102"/>
      <c r="H706" s="273"/>
      <c r="I706" s="274"/>
      <c r="J706" s="274"/>
      <c r="K706" s="273"/>
      <c r="L706" s="257"/>
      <c r="M706" s="274"/>
      <c r="N706" s="273"/>
      <c r="O706" s="257"/>
      <c r="P706" s="278"/>
      <c r="Q706" s="278"/>
      <c r="R706" s="278"/>
      <c r="S706" s="278"/>
      <c r="T706" s="278"/>
      <c r="U706" s="537"/>
      <c r="V706" s="273"/>
      <c r="W706" s="255"/>
      <c r="X706" s="255"/>
      <c r="Y706" s="102"/>
      <c r="Z706" s="273"/>
      <c r="AA706" s="172"/>
      <c r="AB706" s="172"/>
      <c r="AC706" s="102"/>
      <c r="AD706" s="257"/>
      <c r="AE706" s="257"/>
      <c r="AF706" s="273"/>
      <c r="AG706" s="257"/>
      <c r="AH706" s="273"/>
      <c r="AI706" s="273"/>
      <c r="AJ706" s="273"/>
      <c r="AK706" s="262"/>
      <c r="AL706" s="262"/>
      <c r="AM706" s="262"/>
      <c r="AN706" s="262"/>
      <c r="AO706" s="262"/>
      <c r="AP706" s="538"/>
      <c r="AQ706" s="262"/>
      <c r="AR706" s="262"/>
      <c r="AS706" s="262"/>
      <c r="AT706" s="262"/>
      <c r="AU706" s="262"/>
      <c r="AV706" s="262"/>
      <c r="AW706" s="262"/>
      <c r="AX706" s="262"/>
      <c r="AY706" s="262"/>
      <c r="AZ706" s="262"/>
      <c r="BA706" s="262"/>
      <c r="BB706" s="262"/>
      <c r="BC706" s="262"/>
      <c r="BD706" s="262"/>
      <c r="BE706" s="264"/>
      <c r="BF706" s="538"/>
      <c r="BG706" s="576" t="str">
        <f t="shared" si="100"/>
        <v xml:space="preserve"> </v>
      </c>
      <c r="BH706" s="576" t="str">
        <f t="shared" si="102"/>
        <v xml:space="preserve"> </v>
      </c>
      <c r="BI706" s="576" t="str">
        <f t="shared" si="103"/>
        <v xml:space="preserve"> </v>
      </c>
      <c r="BJ706" s="576" t="str">
        <f t="shared" si="104"/>
        <v xml:space="preserve"> </v>
      </c>
      <c r="BK706" s="538"/>
      <c r="BL706" s="257"/>
      <c r="BM706" s="257"/>
      <c r="BN706" s="273"/>
      <c r="BO706" s="257"/>
      <c r="BP706" s="273"/>
      <c r="BQ706" s="273"/>
      <c r="BR706" s="273"/>
      <c r="BS706" s="262"/>
      <c r="BT706" s="262"/>
      <c r="BU706" s="262"/>
      <c r="BV706" s="262"/>
      <c r="BW706" s="262"/>
      <c r="BX706" s="538"/>
      <c r="BY706" s="262"/>
      <c r="BZ706" s="262"/>
      <c r="CA706" s="262"/>
      <c r="CB706" s="262"/>
      <c r="CC706" s="262"/>
      <c r="CD706" s="262"/>
      <c r="CE706" s="262"/>
      <c r="CF706" s="262"/>
      <c r="CG706" s="262"/>
      <c r="CH706" s="262"/>
      <c r="CI706" s="262"/>
      <c r="CJ706" s="262"/>
      <c r="CK706" s="262"/>
      <c r="CL706" s="262"/>
      <c r="CM706" s="264"/>
      <c r="CN706" s="538"/>
      <c r="CO706" s="576" t="str">
        <f t="shared" si="101"/>
        <v xml:space="preserve"> </v>
      </c>
      <c r="CP706" s="576" t="str">
        <f t="shared" si="105"/>
        <v xml:space="preserve"> </v>
      </c>
      <c r="CQ706" s="576" t="str">
        <f t="shared" si="106"/>
        <v xml:space="preserve"> </v>
      </c>
      <c r="CR706" s="576" t="str">
        <f t="shared" si="107"/>
        <v xml:space="preserve"> </v>
      </c>
      <c r="CS706" s="102"/>
      <c r="CT706" s="271"/>
    </row>
    <row r="707" spans="1:98" s="107" customFormat="1" ht="12.75" x14ac:dyDescent="0.25">
      <c r="A707" s="380"/>
      <c r="B707" s="376">
        <f>'Données démographiques'!B706</f>
        <v>0</v>
      </c>
      <c r="C707" s="376">
        <f>'Données démographiques'!C706</f>
        <v>0</v>
      </c>
      <c r="D707" s="377">
        <f>'Données démographiques'!D706</f>
        <v>0</v>
      </c>
      <c r="E707" s="377">
        <f>'Données démographiques'!E706</f>
        <v>0</v>
      </c>
      <c r="F707" s="377">
        <f>'Données démographiques'!F706</f>
        <v>0</v>
      </c>
      <c r="G707" s="102"/>
      <c r="H707" s="258"/>
      <c r="I707" s="493"/>
      <c r="J707" s="493"/>
      <c r="K707" s="258"/>
      <c r="L707" s="259"/>
      <c r="M707" s="493"/>
      <c r="N707" s="258"/>
      <c r="O707" s="259"/>
      <c r="P707" s="260"/>
      <c r="Q707" s="260"/>
      <c r="R707" s="260"/>
      <c r="S707" s="260"/>
      <c r="T707" s="260"/>
      <c r="U707" s="539"/>
      <c r="V707" s="258"/>
      <c r="W707" s="430"/>
      <c r="X707" s="430"/>
      <c r="Y707" s="102"/>
      <c r="Z707" s="258"/>
      <c r="AA707" s="431"/>
      <c r="AB707" s="431"/>
      <c r="AC707" s="102"/>
      <c r="AD707" s="259"/>
      <c r="AE707" s="259"/>
      <c r="AF707" s="258"/>
      <c r="AG707" s="259"/>
      <c r="AH707" s="258"/>
      <c r="AI707" s="258"/>
      <c r="AJ707" s="258"/>
      <c r="AK707" s="263"/>
      <c r="AL707" s="263"/>
      <c r="AM707" s="263"/>
      <c r="AN707" s="263"/>
      <c r="AO707" s="263"/>
      <c r="AP707" s="538"/>
      <c r="AQ707" s="263"/>
      <c r="AR707" s="263"/>
      <c r="AS707" s="263"/>
      <c r="AT707" s="263"/>
      <c r="AU707" s="263"/>
      <c r="AV707" s="263"/>
      <c r="AW707" s="263"/>
      <c r="AX707" s="263"/>
      <c r="AY707" s="263"/>
      <c r="AZ707" s="263"/>
      <c r="BA707" s="263"/>
      <c r="BB707" s="263"/>
      <c r="BC707" s="263"/>
      <c r="BD707" s="263"/>
      <c r="BE707" s="265"/>
      <c r="BF707" s="538"/>
      <c r="BG707" s="577" t="str">
        <f t="shared" si="100"/>
        <v xml:space="preserve"> </v>
      </c>
      <c r="BH707" s="577" t="str">
        <f t="shared" si="102"/>
        <v xml:space="preserve"> </v>
      </c>
      <c r="BI707" s="577" t="str">
        <f t="shared" si="103"/>
        <v xml:space="preserve"> </v>
      </c>
      <c r="BJ707" s="577" t="str">
        <f t="shared" si="104"/>
        <v xml:space="preserve"> </v>
      </c>
      <c r="BK707" s="538"/>
      <c r="BL707" s="259"/>
      <c r="BM707" s="259"/>
      <c r="BN707" s="258"/>
      <c r="BO707" s="259"/>
      <c r="BP707" s="258"/>
      <c r="BQ707" s="258"/>
      <c r="BR707" s="258"/>
      <c r="BS707" s="263"/>
      <c r="BT707" s="263"/>
      <c r="BU707" s="263"/>
      <c r="BV707" s="263"/>
      <c r="BW707" s="263"/>
      <c r="BX707" s="538"/>
      <c r="BY707" s="263"/>
      <c r="BZ707" s="263"/>
      <c r="CA707" s="263"/>
      <c r="CB707" s="263"/>
      <c r="CC707" s="263"/>
      <c r="CD707" s="263"/>
      <c r="CE707" s="263"/>
      <c r="CF707" s="263"/>
      <c r="CG707" s="263"/>
      <c r="CH707" s="263"/>
      <c r="CI707" s="263"/>
      <c r="CJ707" s="263"/>
      <c r="CK707" s="263"/>
      <c r="CL707" s="263"/>
      <c r="CM707" s="265"/>
      <c r="CN707" s="538"/>
      <c r="CO707" s="577" t="str">
        <f t="shared" si="101"/>
        <v xml:space="preserve"> </v>
      </c>
      <c r="CP707" s="577" t="str">
        <f t="shared" si="105"/>
        <v xml:space="preserve"> </v>
      </c>
      <c r="CQ707" s="577" t="str">
        <f t="shared" si="106"/>
        <v xml:space="preserve"> </v>
      </c>
      <c r="CR707" s="577" t="str">
        <f t="shared" si="107"/>
        <v xml:space="preserve"> </v>
      </c>
      <c r="CS707" s="102"/>
      <c r="CT707" s="530"/>
    </row>
    <row r="708" spans="1:98" s="107" customFormat="1" ht="12.75" x14ac:dyDescent="0.25">
      <c r="A708" s="380"/>
      <c r="B708" s="169">
        <f>'Données démographiques'!B707</f>
        <v>0</v>
      </c>
      <c r="C708" s="169">
        <f>'Données démographiques'!C707</f>
        <v>0</v>
      </c>
      <c r="D708" s="170">
        <f>'Données démographiques'!D707</f>
        <v>0</v>
      </c>
      <c r="E708" s="170">
        <f>'Données démographiques'!E707</f>
        <v>0</v>
      </c>
      <c r="F708" s="170">
        <f>'Données démographiques'!F707</f>
        <v>0</v>
      </c>
      <c r="G708" s="102"/>
      <c r="H708" s="273"/>
      <c r="I708" s="274"/>
      <c r="J708" s="274"/>
      <c r="K708" s="273"/>
      <c r="L708" s="257"/>
      <c r="M708" s="274"/>
      <c r="N708" s="273"/>
      <c r="O708" s="257"/>
      <c r="P708" s="278"/>
      <c r="Q708" s="278"/>
      <c r="R708" s="278"/>
      <c r="S708" s="278"/>
      <c r="T708" s="278"/>
      <c r="U708" s="537"/>
      <c r="V708" s="273"/>
      <c r="W708" s="255"/>
      <c r="X708" s="255"/>
      <c r="Y708" s="102"/>
      <c r="Z708" s="273"/>
      <c r="AA708" s="172"/>
      <c r="AB708" s="172"/>
      <c r="AC708" s="102"/>
      <c r="AD708" s="257"/>
      <c r="AE708" s="257"/>
      <c r="AF708" s="273"/>
      <c r="AG708" s="257"/>
      <c r="AH708" s="273"/>
      <c r="AI708" s="273"/>
      <c r="AJ708" s="273"/>
      <c r="AK708" s="262"/>
      <c r="AL708" s="262"/>
      <c r="AM708" s="262"/>
      <c r="AN708" s="262"/>
      <c r="AO708" s="262"/>
      <c r="AP708" s="538"/>
      <c r="AQ708" s="262"/>
      <c r="AR708" s="262"/>
      <c r="AS708" s="262"/>
      <c r="AT708" s="262"/>
      <c r="AU708" s="262"/>
      <c r="AV708" s="262"/>
      <c r="AW708" s="262"/>
      <c r="AX708" s="262"/>
      <c r="AY708" s="262"/>
      <c r="AZ708" s="262"/>
      <c r="BA708" s="262"/>
      <c r="BB708" s="262"/>
      <c r="BC708" s="262"/>
      <c r="BD708" s="262"/>
      <c r="BE708" s="264"/>
      <c r="BF708" s="538"/>
      <c r="BG708" s="576" t="str">
        <f t="shared" si="100"/>
        <v xml:space="preserve"> </v>
      </c>
      <c r="BH708" s="576" t="str">
        <f t="shared" si="102"/>
        <v xml:space="preserve"> </v>
      </c>
      <c r="BI708" s="576" t="str">
        <f t="shared" si="103"/>
        <v xml:space="preserve"> </v>
      </c>
      <c r="BJ708" s="576" t="str">
        <f t="shared" si="104"/>
        <v xml:space="preserve"> </v>
      </c>
      <c r="BK708" s="538"/>
      <c r="BL708" s="257"/>
      <c r="BM708" s="257"/>
      <c r="BN708" s="273"/>
      <c r="BO708" s="257"/>
      <c r="BP708" s="273"/>
      <c r="BQ708" s="273"/>
      <c r="BR708" s="273"/>
      <c r="BS708" s="262"/>
      <c r="BT708" s="262"/>
      <c r="BU708" s="262"/>
      <c r="BV708" s="262"/>
      <c r="BW708" s="262"/>
      <c r="BX708" s="538"/>
      <c r="BY708" s="262"/>
      <c r="BZ708" s="262"/>
      <c r="CA708" s="262"/>
      <c r="CB708" s="262"/>
      <c r="CC708" s="262"/>
      <c r="CD708" s="262"/>
      <c r="CE708" s="262"/>
      <c r="CF708" s="262"/>
      <c r="CG708" s="262"/>
      <c r="CH708" s="262"/>
      <c r="CI708" s="262"/>
      <c r="CJ708" s="262"/>
      <c r="CK708" s="262"/>
      <c r="CL708" s="262"/>
      <c r="CM708" s="264"/>
      <c r="CN708" s="538"/>
      <c r="CO708" s="576" t="str">
        <f t="shared" si="101"/>
        <v xml:space="preserve"> </v>
      </c>
      <c r="CP708" s="576" t="str">
        <f t="shared" si="105"/>
        <v xml:space="preserve"> </v>
      </c>
      <c r="CQ708" s="576" t="str">
        <f t="shared" si="106"/>
        <v xml:space="preserve"> </v>
      </c>
      <c r="CR708" s="576" t="str">
        <f t="shared" si="107"/>
        <v xml:space="preserve"> </v>
      </c>
      <c r="CS708" s="102"/>
      <c r="CT708" s="271"/>
    </row>
    <row r="709" spans="1:98" s="107" customFormat="1" ht="12.75" x14ac:dyDescent="0.25">
      <c r="A709" s="380"/>
      <c r="B709" s="376">
        <f>'Données démographiques'!B708</f>
        <v>0</v>
      </c>
      <c r="C709" s="376">
        <f>'Données démographiques'!C708</f>
        <v>0</v>
      </c>
      <c r="D709" s="377">
        <f>'Données démographiques'!D708</f>
        <v>0</v>
      </c>
      <c r="E709" s="377">
        <f>'Données démographiques'!E708</f>
        <v>0</v>
      </c>
      <c r="F709" s="377">
        <f>'Données démographiques'!F708</f>
        <v>0</v>
      </c>
      <c r="G709" s="102"/>
      <c r="H709" s="258"/>
      <c r="I709" s="493"/>
      <c r="J709" s="493"/>
      <c r="K709" s="258"/>
      <c r="L709" s="259"/>
      <c r="M709" s="493"/>
      <c r="N709" s="258"/>
      <c r="O709" s="259"/>
      <c r="P709" s="260"/>
      <c r="Q709" s="260"/>
      <c r="R709" s="260"/>
      <c r="S709" s="260"/>
      <c r="T709" s="260"/>
      <c r="U709" s="539"/>
      <c r="V709" s="258"/>
      <c r="W709" s="430"/>
      <c r="X709" s="430"/>
      <c r="Y709" s="102"/>
      <c r="Z709" s="258"/>
      <c r="AA709" s="431"/>
      <c r="AB709" s="431"/>
      <c r="AC709" s="102"/>
      <c r="AD709" s="259"/>
      <c r="AE709" s="259"/>
      <c r="AF709" s="258"/>
      <c r="AG709" s="259"/>
      <c r="AH709" s="258"/>
      <c r="AI709" s="258"/>
      <c r="AJ709" s="258"/>
      <c r="AK709" s="263"/>
      <c r="AL709" s="263"/>
      <c r="AM709" s="263"/>
      <c r="AN709" s="263"/>
      <c r="AO709" s="263"/>
      <c r="AP709" s="538"/>
      <c r="AQ709" s="263"/>
      <c r="AR709" s="263"/>
      <c r="AS709" s="263"/>
      <c r="AT709" s="263"/>
      <c r="AU709" s="263"/>
      <c r="AV709" s="263"/>
      <c r="AW709" s="263"/>
      <c r="AX709" s="263"/>
      <c r="AY709" s="263"/>
      <c r="AZ709" s="263"/>
      <c r="BA709" s="263"/>
      <c r="BB709" s="263"/>
      <c r="BC709" s="263"/>
      <c r="BD709" s="263"/>
      <c r="BE709" s="265"/>
      <c r="BF709" s="538"/>
      <c r="BG709" s="577" t="str">
        <f t="shared" si="100"/>
        <v xml:space="preserve"> </v>
      </c>
      <c r="BH709" s="577" t="str">
        <f t="shared" si="102"/>
        <v xml:space="preserve"> </v>
      </c>
      <c r="BI709" s="577" t="str">
        <f t="shared" si="103"/>
        <v xml:space="preserve"> </v>
      </c>
      <c r="BJ709" s="577" t="str">
        <f t="shared" si="104"/>
        <v xml:space="preserve"> </v>
      </c>
      <c r="BK709" s="538"/>
      <c r="BL709" s="259"/>
      <c r="BM709" s="259"/>
      <c r="BN709" s="258"/>
      <c r="BO709" s="259"/>
      <c r="BP709" s="258"/>
      <c r="BQ709" s="258"/>
      <c r="BR709" s="258"/>
      <c r="BS709" s="263"/>
      <c r="BT709" s="263"/>
      <c r="BU709" s="263"/>
      <c r="BV709" s="263"/>
      <c r="BW709" s="263"/>
      <c r="BX709" s="538"/>
      <c r="BY709" s="263"/>
      <c r="BZ709" s="263"/>
      <c r="CA709" s="263"/>
      <c r="CB709" s="263"/>
      <c r="CC709" s="263"/>
      <c r="CD709" s="263"/>
      <c r="CE709" s="263"/>
      <c r="CF709" s="263"/>
      <c r="CG709" s="263"/>
      <c r="CH709" s="263"/>
      <c r="CI709" s="263"/>
      <c r="CJ709" s="263"/>
      <c r="CK709" s="263"/>
      <c r="CL709" s="263"/>
      <c r="CM709" s="265"/>
      <c r="CN709" s="538"/>
      <c r="CO709" s="577" t="str">
        <f t="shared" si="101"/>
        <v xml:space="preserve"> </v>
      </c>
      <c r="CP709" s="577" t="str">
        <f t="shared" si="105"/>
        <v xml:space="preserve"> </v>
      </c>
      <c r="CQ709" s="577" t="str">
        <f t="shared" si="106"/>
        <v xml:space="preserve"> </v>
      </c>
      <c r="CR709" s="577" t="str">
        <f t="shared" si="107"/>
        <v xml:space="preserve"> </v>
      </c>
      <c r="CS709" s="102"/>
      <c r="CT709" s="530"/>
    </row>
    <row r="710" spans="1:98" s="107" customFormat="1" ht="12.75" x14ac:dyDescent="0.25">
      <c r="A710" s="380"/>
      <c r="B710" s="169">
        <f>'Données démographiques'!B709</f>
        <v>0</v>
      </c>
      <c r="C710" s="169">
        <f>'Données démographiques'!C709</f>
        <v>0</v>
      </c>
      <c r="D710" s="170">
        <f>'Données démographiques'!D709</f>
        <v>0</v>
      </c>
      <c r="E710" s="170">
        <f>'Données démographiques'!E709</f>
        <v>0</v>
      </c>
      <c r="F710" s="170">
        <f>'Données démographiques'!F709</f>
        <v>0</v>
      </c>
      <c r="G710" s="102"/>
      <c r="H710" s="273"/>
      <c r="I710" s="274"/>
      <c r="J710" s="274"/>
      <c r="K710" s="273"/>
      <c r="L710" s="257"/>
      <c r="M710" s="274"/>
      <c r="N710" s="273"/>
      <c r="O710" s="257"/>
      <c r="P710" s="278"/>
      <c r="Q710" s="278"/>
      <c r="R710" s="278"/>
      <c r="S710" s="278"/>
      <c r="T710" s="278"/>
      <c r="U710" s="537"/>
      <c r="V710" s="273"/>
      <c r="W710" s="255"/>
      <c r="X710" s="255"/>
      <c r="Y710" s="102"/>
      <c r="Z710" s="273"/>
      <c r="AA710" s="172"/>
      <c r="AB710" s="172"/>
      <c r="AC710" s="102"/>
      <c r="AD710" s="257"/>
      <c r="AE710" s="257"/>
      <c r="AF710" s="273"/>
      <c r="AG710" s="257"/>
      <c r="AH710" s="273"/>
      <c r="AI710" s="273"/>
      <c r="AJ710" s="273"/>
      <c r="AK710" s="262"/>
      <c r="AL710" s="262"/>
      <c r="AM710" s="262"/>
      <c r="AN710" s="262"/>
      <c r="AO710" s="262"/>
      <c r="AP710" s="538"/>
      <c r="AQ710" s="262"/>
      <c r="AR710" s="262"/>
      <c r="AS710" s="262"/>
      <c r="AT710" s="262"/>
      <c r="AU710" s="262"/>
      <c r="AV710" s="262"/>
      <c r="AW710" s="262"/>
      <c r="AX710" s="262"/>
      <c r="AY710" s="262"/>
      <c r="AZ710" s="262"/>
      <c r="BA710" s="262"/>
      <c r="BB710" s="262"/>
      <c r="BC710" s="262"/>
      <c r="BD710" s="262"/>
      <c r="BE710" s="264"/>
      <c r="BF710" s="538"/>
      <c r="BG710" s="576" t="str">
        <f t="shared" si="100"/>
        <v xml:space="preserve"> </v>
      </c>
      <c r="BH710" s="576" t="str">
        <f t="shared" si="102"/>
        <v xml:space="preserve"> </v>
      </c>
      <c r="BI710" s="576" t="str">
        <f t="shared" si="103"/>
        <v xml:space="preserve"> </v>
      </c>
      <c r="BJ710" s="576" t="str">
        <f t="shared" si="104"/>
        <v xml:space="preserve"> </v>
      </c>
      <c r="BK710" s="538"/>
      <c r="BL710" s="257"/>
      <c r="BM710" s="257"/>
      <c r="BN710" s="273"/>
      <c r="BO710" s="257"/>
      <c r="BP710" s="273"/>
      <c r="BQ710" s="273"/>
      <c r="BR710" s="273"/>
      <c r="BS710" s="262"/>
      <c r="BT710" s="262"/>
      <c r="BU710" s="262"/>
      <c r="BV710" s="262"/>
      <c r="BW710" s="262"/>
      <c r="BX710" s="538"/>
      <c r="BY710" s="262"/>
      <c r="BZ710" s="262"/>
      <c r="CA710" s="262"/>
      <c r="CB710" s="262"/>
      <c r="CC710" s="262"/>
      <c r="CD710" s="262"/>
      <c r="CE710" s="262"/>
      <c r="CF710" s="262"/>
      <c r="CG710" s="262"/>
      <c r="CH710" s="262"/>
      <c r="CI710" s="262"/>
      <c r="CJ710" s="262"/>
      <c r="CK710" s="262"/>
      <c r="CL710" s="262"/>
      <c r="CM710" s="264"/>
      <c r="CN710" s="538"/>
      <c r="CO710" s="576" t="str">
        <f t="shared" si="101"/>
        <v xml:space="preserve"> </v>
      </c>
      <c r="CP710" s="576" t="str">
        <f t="shared" si="105"/>
        <v xml:space="preserve"> </v>
      </c>
      <c r="CQ710" s="576" t="str">
        <f t="shared" si="106"/>
        <v xml:space="preserve"> </v>
      </c>
      <c r="CR710" s="576" t="str">
        <f t="shared" si="107"/>
        <v xml:space="preserve"> </v>
      </c>
      <c r="CS710" s="102"/>
      <c r="CT710" s="271"/>
    </row>
    <row r="711" spans="1:98" s="107" customFormat="1" ht="12.75" x14ac:dyDescent="0.25">
      <c r="A711" s="380"/>
      <c r="B711" s="376">
        <f>'Données démographiques'!B710</f>
        <v>0</v>
      </c>
      <c r="C711" s="376">
        <f>'Données démographiques'!C710</f>
        <v>0</v>
      </c>
      <c r="D711" s="377">
        <f>'Données démographiques'!D710</f>
        <v>0</v>
      </c>
      <c r="E711" s="377">
        <f>'Données démographiques'!E710</f>
        <v>0</v>
      </c>
      <c r="F711" s="377">
        <f>'Données démographiques'!F710</f>
        <v>0</v>
      </c>
      <c r="G711" s="102"/>
      <c r="H711" s="258"/>
      <c r="I711" s="493"/>
      <c r="J711" s="493"/>
      <c r="K711" s="258"/>
      <c r="L711" s="259"/>
      <c r="M711" s="493"/>
      <c r="N711" s="258"/>
      <c r="O711" s="259"/>
      <c r="P711" s="260"/>
      <c r="Q711" s="260"/>
      <c r="R711" s="260"/>
      <c r="S711" s="260"/>
      <c r="T711" s="260"/>
      <c r="U711" s="539"/>
      <c r="V711" s="258"/>
      <c r="W711" s="430"/>
      <c r="X711" s="430"/>
      <c r="Y711" s="102"/>
      <c r="Z711" s="258"/>
      <c r="AA711" s="431"/>
      <c r="AB711" s="431"/>
      <c r="AC711" s="102"/>
      <c r="AD711" s="259"/>
      <c r="AE711" s="259"/>
      <c r="AF711" s="258"/>
      <c r="AG711" s="259"/>
      <c r="AH711" s="258"/>
      <c r="AI711" s="258"/>
      <c r="AJ711" s="258"/>
      <c r="AK711" s="263"/>
      <c r="AL711" s="263"/>
      <c r="AM711" s="263"/>
      <c r="AN711" s="263"/>
      <c r="AO711" s="263"/>
      <c r="AP711" s="538"/>
      <c r="AQ711" s="263"/>
      <c r="AR711" s="263"/>
      <c r="AS711" s="263"/>
      <c r="AT711" s="263"/>
      <c r="AU711" s="263"/>
      <c r="AV711" s="263"/>
      <c r="AW711" s="263"/>
      <c r="AX711" s="263"/>
      <c r="AY711" s="263"/>
      <c r="AZ711" s="263"/>
      <c r="BA711" s="263"/>
      <c r="BB711" s="263"/>
      <c r="BC711" s="263"/>
      <c r="BD711" s="263"/>
      <c r="BE711" s="265"/>
      <c r="BF711" s="538"/>
      <c r="BG711" s="577" t="str">
        <f t="shared" si="100"/>
        <v xml:space="preserve"> </v>
      </c>
      <c r="BH711" s="577" t="str">
        <f t="shared" si="102"/>
        <v xml:space="preserve"> </v>
      </c>
      <c r="BI711" s="577" t="str">
        <f t="shared" si="103"/>
        <v xml:space="preserve"> </v>
      </c>
      <c r="BJ711" s="577" t="str">
        <f t="shared" si="104"/>
        <v xml:space="preserve"> </v>
      </c>
      <c r="BK711" s="538"/>
      <c r="BL711" s="259"/>
      <c r="BM711" s="259"/>
      <c r="BN711" s="258"/>
      <c r="BO711" s="259"/>
      <c r="BP711" s="258"/>
      <c r="BQ711" s="258"/>
      <c r="BR711" s="258"/>
      <c r="BS711" s="263"/>
      <c r="BT711" s="263"/>
      <c r="BU711" s="263"/>
      <c r="BV711" s="263"/>
      <c r="BW711" s="263"/>
      <c r="BX711" s="538"/>
      <c r="BY711" s="263"/>
      <c r="BZ711" s="263"/>
      <c r="CA711" s="263"/>
      <c r="CB711" s="263"/>
      <c r="CC711" s="263"/>
      <c r="CD711" s="263"/>
      <c r="CE711" s="263"/>
      <c r="CF711" s="263"/>
      <c r="CG711" s="263"/>
      <c r="CH711" s="263"/>
      <c r="CI711" s="263"/>
      <c r="CJ711" s="263"/>
      <c r="CK711" s="263"/>
      <c r="CL711" s="263"/>
      <c r="CM711" s="265"/>
      <c r="CN711" s="538"/>
      <c r="CO711" s="577" t="str">
        <f t="shared" si="101"/>
        <v xml:space="preserve"> </v>
      </c>
      <c r="CP711" s="577" t="str">
        <f t="shared" si="105"/>
        <v xml:space="preserve"> </v>
      </c>
      <c r="CQ711" s="577" t="str">
        <f t="shared" si="106"/>
        <v xml:space="preserve"> </v>
      </c>
      <c r="CR711" s="577" t="str">
        <f t="shared" si="107"/>
        <v xml:space="preserve"> </v>
      </c>
      <c r="CS711" s="102"/>
      <c r="CT711" s="530"/>
    </row>
    <row r="712" spans="1:98" s="107" customFormat="1" ht="12.75" x14ac:dyDescent="0.25">
      <c r="A712" s="380"/>
      <c r="B712" s="169">
        <f>'Données démographiques'!B711</f>
        <v>0</v>
      </c>
      <c r="C712" s="169">
        <f>'Données démographiques'!C711</f>
        <v>0</v>
      </c>
      <c r="D712" s="170">
        <f>'Données démographiques'!D711</f>
        <v>0</v>
      </c>
      <c r="E712" s="170">
        <f>'Données démographiques'!E711</f>
        <v>0</v>
      </c>
      <c r="F712" s="170">
        <f>'Données démographiques'!F711</f>
        <v>0</v>
      </c>
      <c r="G712" s="102"/>
      <c r="H712" s="273"/>
      <c r="I712" s="274"/>
      <c r="J712" s="274"/>
      <c r="K712" s="273"/>
      <c r="L712" s="257"/>
      <c r="M712" s="274"/>
      <c r="N712" s="273"/>
      <c r="O712" s="257"/>
      <c r="P712" s="278"/>
      <c r="Q712" s="278"/>
      <c r="R712" s="278"/>
      <c r="S712" s="278"/>
      <c r="T712" s="278"/>
      <c r="U712" s="537"/>
      <c r="V712" s="273"/>
      <c r="W712" s="255"/>
      <c r="X712" s="255"/>
      <c r="Y712" s="102"/>
      <c r="Z712" s="273"/>
      <c r="AA712" s="172"/>
      <c r="AB712" s="172"/>
      <c r="AC712" s="102"/>
      <c r="AD712" s="257"/>
      <c r="AE712" s="257"/>
      <c r="AF712" s="273"/>
      <c r="AG712" s="257"/>
      <c r="AH712" s="273"/>
      <c r="AI712" s="273"/>
      <c r="AJ712" s="273"/>
      <c r="AK712" s="262"/>
      <c r="AL712" s="262"/>
      <c r="AM712" s="262"/>
      <c r="AN712" s="262"/>
      <c r="AO712" s="262"/>
      <c r="AP712" s="538"/>
      <c r="AQ712" s="262"/>
      <c r="AR712" s="262"/>
      <c r="AS712" s="262"/>
      <c r="AT712" s="262"/>
      <c r="AU712" s="262"/>
      <c r="AV712" s="262"/>
      <c r="AW712" s="262"/>
      <c r="AX712" s="262"/>
      <c r="AY712" s="262"/>
      <c r="AZ712" s="262"/>
      <c r="BA712" s="262"/>
      <c r="BB712" s="262"/>
      <c r="BC712" s="262"/>
      <c r="BD712" s="262"/>
      <c r="BE712" s="264"/>
      <c r="BF712" s="538"/>
      <c r="BG712" s="576" t="str">
        <f t="shared" si="100"/>
        <v xml:space="preserve"> </v>
      </c>
      <c r="BH712" s="576" t="str">
        <f t="shared" si="102"/>
        <v xml:space="preserve"> </v>
      </c>
      <c r="BI712" s="576" t="str">
        <f t="shared" si="103"/>
        <v xml:space="preserve"> </v>
      </c>
      <c r="BJ712" s="576" t="str">
        <f t="shared" si="104"/>
        <v xml:space="preserve"> </v>
      </c>
      <c r="BK712" s="538"/>
      <c r="BL712" s="257"/>
      <c r="BM712" s="257"/>
      <c r="BN712" s="273"/>
      <c r="BO712" s="257"/>
      <c r="BP712" s="273"/>
      <c r="BQ712" s="273"/>
      <c r="BR712" s="273"/>
      <c r="BS712" s="262"/>
      <c r="BT712" s="262"/>
      <c r="BU712" s="262"/>
      <c r="BV712" s="262"/>
      <c r="BW712" s="262"/>
      <c r="BX712" s="538"/>
      <c r="BY712" s="262"/>
      <c r="BZ712" s="262"/>
      <c r="CA712" s="262"/>
      <c r="CB712" s="262"/>
      <c r="CC712" s="262"/>
      <c r="CD712" s="262"/>
      <c r="CE712" s="262"/>
      <c r="CF712" s="262"/>
      <c r="CG712" s="262"/>
      <c r="CH712" s="262"/>
      <c r="CI712" s="262"/>
      <c r="CJ712" s="262"/>
      <c r="CK712" s="262"/>
      <c r="CL712" s="262"/>
      <c r="CM712" s="264"/>
      <c r="CN712" s="538"/>
      <c r="CO712" s="576" t="str">
        <f t="shared" si="101"/>
        <v xml:space="preserve"> </v>
      </c>
      <c r="CP712" s="576" t="str">
        <f t="shared" si="105"/>
        <v xml:space="preserve"> </v>
      </c>
      <c r="CQ712" s="576" t="str">
        <f t="shared" si="106"/>
        <v xml:space="preserve"> </v>
      </c>
      <c r="CR712" s="576" t="str">
        <f t="shared" si="107"/>
        <v xml:space="preserve"> </v>
      </c>
      <c r="CS712" s="102"/>
      <c r="CT712" s="271"/>
    </row>
    <row r="713" spans="1:98" s="107" customFormat="1" ht="12.75" x14ac:dyDescent="0.25">
      <c r="A713" s="380"/>
      <c r="B713" s="376">
        <f>'Données démographiques'!B712</f>
        <v>0</v>
      </c>
      <c r="C713" s="376">
        <f>'Données démographiques'!C712</f>
        <v>0</v>
      </c>
      <c r="D713" s="377">
        <f>'Données démographiques'!D712</f>
        <v>0</v>
      </c>
      <c r="E713" s="377">
        <f>'Données démographiques'!E712</f>
        <v>0</v>
      </c>
      <c r="F713" s="377">
        <f>'Données démographiques'!F712</f>
        <v>0</v>
      </c>
      <c r="G713" s="102"/>
      <c r="H713" s="258"/>
      <c r="I713" s="493"/>
      <c r="J713" s="493"/>
      <c r="K713" s="258"/>
      <c r="L713" s="259"/>
      <c r="M713" s="493"/>
      <c r="N713" s="258"/>
      <c r="O713" s="259"/>
      <c r="P713" s="260"/>
      <c r="Q713" s="260"/>
      <c r="R713" s="260"/>
      <c r="S713" s="260"/>
      <c r="T713" s="260"/>
      <c r="U713" s="539"/>
      <c r="V713" s="258"/>
      <c r="W713" s="430"/>
      <c r="X713" s="430"/>
      <c r="Y713" s="102"/>
      <c r="Z713" s="258"/>
      <c r="AA713" s="431"/>
      <c r="AB713" s="431"/>
      <c r="AC713" s="102"/>
      <c r="AD713" s="259"/>
      <c r="AE713" s="259"/>
      <c r="AF713" s="258"/>
      <c r="AG713" s="259"/>
      <c r="AH713" s="258"/>
      <c r="AI713" s="258"/>
      <c r="AJ713" s="258"/>
      <c r="AK713" s="263"/>
      <c r="AL713" s="263"/>
      <c r="AM713" s="263"/>
      <c r="AN713" s="263"/>
      <c r="AO713" s="263"/>
      <c r="AP713" s="538"/>
      <c r="AQ713" s="263"/>
      <c r="AR713" s="263"/>
      <c r="AS713" s="263"/>
      <c r="AT713" s="263"/>
      <c r="AU713" s="263"/>
      <c r="AV713" s="263"/>
      <c r="AW713" s="263"/>
      <c r="AX713" s="263"/>
      <c r="AY713" s="263"/>
      <c r="AZ713" s="263"/>
      <c r="BA713" s="263"/>
      <c r="BB713" s="263"/>
      <c r="BC713" s="263"/>
      <c r="BD713" s="263"/>
      <c r="BE713" s="265"/>
      <c r="BF713" s="538"/>
      <c r="BG713" s="577" t="str">
        <f t="shared" si="100"/>
        <v xml:space="preserve"> </v>
      </c>
      <c r="BH713" s="577" t="str">
        <f t="shared" si="102"/>
        <v xml:space="preserve"> </v>
      </c>
      <c r="BI713" s="577" t="str">
        <f t="shared" si="103"/>
        <v xml:space="preserve"> </v>
      </c>
      <c r="BJ713" s="577" t="str">
        <f t="shared" si="104"/>
        <v xml:space="preserve"> </v>
      </c>
      <c r="BK713" s="538"/>
      <c r="BL713" s="259"/>
      <c r="BM713" s="259"/>
      <c r="BN713" s="258"/>
      <c r="BO713" s="259"/>
      <c r="BP713" s="258"/>
      <c r="BQ713" s="258"/>
      <c r="BR713" s="258"/>
      <c r="BS713" s="263"/>
      <c r="BT713" s="263"/>
      <c r="BU713" s="263"/>
      <c r="BV713" s="263"/>
      <c r="BW713" s="263"/>
      <c r="BX713" s="538"/>
      <c r="BY713" s="263"/>
      <c r="BZ713" s="263"/>
      <c r="CA713" s="263"/>
      <c r="CB713" s="263"/>
      <c r="CC713" s="263"/>
      <c r="CD713" s="263"/>
      <c r="CE713" s="263"/>
      <c r="CF713" s="263"/>
      <c r="CG713" s="263"/>
      <c r="CH713" s="263"/>
      <c r="CI713" s="263"/>
      <c r="CJ713" s="263"/>
      <c r="CK713" s="263"/>
      <c r="CL713" s="263"/>
      <c r="CM713" s="265"/>
      <c r="CN713" s="538"/>
      <c r="CO713" s="577" t="str">
        <f t="shared" si="101"/>
        <v xml:space="preserve"> </v>
      </c>
      <c r="CP713" s="577" t="str">
        <f t="shared" si="105"/>
        <v xml:space="preserve"> </v>
      </c>
      <c r="CQ713" s="577" t="str">
        <f t="shared" si="106"/>
        <v xml:space="preserve"> </v>
      </c>
      <c r="CR713" s="577" t="str">
        <f t="shared" si="107"/>
        <v xml:space="preserve"> </v>
      </c>
      <c r="CS713" s="102"/>
      <c r="CT713" s="530"/>
    </row>
    <row r="714" spans="1:98" s="107" customFormat="1" ht="12.75" x14ac:dyDescent="0.25">
      <c r="A714" s="380"/>
      <c r="B714" s="169">
        <f>'Données démographiques'!B713</f>
        <v>0</v>
      </c>
      <c r="C714" s="169">
        <f>'Données démographiques'!C713</f>
        <v>0</v>
      </c>
      <c r="D714" s="170">
        <f>'Données démographiques'!D713</f>
        <v>0</v>
      </c>
      <c r="E714" s="170">
        <f>'Données démographiques'!E713</f>
        <v>0</v>
      </c>
      <c r="F714" s="170">
        <f>'Données démographiques'!F713</f>
        <v>0</v>
      </c>
      <c r="G714" s="102"/>
      <c r="H714" s="273"/>
      <c r="I714" s="274"/>
      <c r="J714" s="274"/>
      <c r="K714" s="273"/>
      <c r="L714" s="257"/>
      <c r="M714" s="274"/>
      <c r="N714" s="273"/>
      <c r="O714" s="257"/>
      <c r="P714" s="278"/>
      <c r="Q714" s="278"/>
      <c r="R714" s="278"/>
      <c r="S714" s="278"/>
      <c r="T714" s="278"/>
      <c r="U714" s="537"/>
      <c r="V714" s="273"/>
      <c r="W714" s="255"/>
      <c r="X714" s="255"/>
      <c r="Y714" s="102"/>
      <c r="Z714" s="273"/>
      <c r="AA714" s="172"/>
      <c r="AB714" s="172"/>
      <c r="AC714" s="102"/>
      <c r="AD714" s="257"/>
      <c r="AE714" s="257"/>
      <c r="AF714" s="273"/>
      <c r="AG714" s="257"/>
      <c r="AH714" s="273"/>
      <c r="AI714" s="273"/>
      <c r="AJ714" s="273"/>
      <c r="AK714" s="262"/>
      <c r="AL714" s="262"/>
      <c r="AM714" s="262"/>
      <c r="AN714" s="262"/>
      <c r="AO714" s="262"/>
      <c r="AP714" s="538"/>
      <c r="AQ714" s="262"/>
      <c r="AR714" s="262"/>
      <c r="AS714" s="262"/>
      <c r="AT714" s="262"/>
      <c r="AU714" s="262"/>
      <c r="AV714" s="262"/>
      <c r="AW714" s="262"/>
      <c r="AX714" s="262"/>
      <c r="AY714" s="262"/>
      <c r="AZ714" s="262"/>
      <c r="BA714" s="262"/>
      <c r="BB714" s="262"/>
      <c r="BC714" s="262"/>
      <c r="BD714" s="262"/>
      <c r="BE714" s="264"/>
      <c r="BF714" s="538"/>
      <c r="BG714" s="576" t="str">
        <f t="shared" si="100"/>
        <v xml:space="preserve"> </v>
      </c>
      <c r="BH714" s="576" t="str">
        <f t="shared" si="102"/>
        <v xml:space="preserve"> </v>
      </c>
      <c r="BI714" s="576" t="str">
        <f t="shared" si="103"/>
        <v xml:space="preserve"> </v>
      </c>
      <c r="BJ714" s="576" t="str">
        <f t="shared" si="104"/>
        <v xml:space="preserve"> </v>
      </c>
      <c r="BK714" s="538"/>
      <c r="BL714" s="257"/>
      <c r="BM714" s="257"/>
      <c r="BN714" s="273"/>
      <c r="BO714" s="257"/>
      <c r="BP714" s="273"/>
      <c r="BQ714" s="273"/>
      <c r="BR714" s="273"/>
      <c r="BS714" s="262"/>
      <c r="BT714" s="262"/>
      <c r="BU714" s="262"/>
      <c r="BV714" s="262"/>
      <c r="BW714" s="262"/>
      <c r="BX714" s="538"/>
      <c r="BY714" s="262"/>
      <c r="BZ714" s="262"/>
      <c r="CA714" s="262"/>
      <c r="CB714" s="262"/>
      <c r="CC714" s="262"/>
      <c r="CD714" s="262"/>
      <c r="CE714" s="262"/>
      <c r="CF714" s="262"/>
      <c r="CG714" s="262"/>
      <c r="CH714" s="262"/>
      <c r="CI714" s="262"/>
      <c r="CJ714" s="262"/>
      <c r="CK714" s="262"/>
      <c r="CL714" s="262"/>
      <c r="CM714" s="264"/>
      <c r="CN714" s="538"/>
      <c r="CO714" s="576" t="str">
        <f t="shared" si="101"/>
        <v xml:space="preserve"> </v>
      </c>
      <c r="CP714" s="576" t="str">
        <f t="shared" si="105"/>
        <v xml:space="preserve"> </v>
      </c>
      <c r="CQ714" s="576" t="str">
        <f t="shared" si="106"/>
        <v xml:space="preserve"> </v>
      </c>
      <c r="CR714" s="576" t="str">
        <f t="shared" si="107"/>
        <v xml:space="preserve"> </v>
      </c>
      <c r="CS714" s="102"/>
      <c r="CT714" s="271"/>
    </row>
    <row r="715" spans="1:98" s="107" customFormat="1" ht="12.75" x14ac:dyDescent="0.25">
      <c r="A715" s="380"/>
      <c r="B715" s="376">
        <f>'Données démographiques'!B714</f>
        <v>0</v>
      </c>
      <c r="C715" s="376">
        <f>'Données démographiques'!C714</f>
        <v>0</v>
      </c>
      <c r="D715" s="377">
        <f>'Données démographiques'!D714</f>
        <v>0</v>
      </c>
      <c r="E715" s="377">
        <f>'Données démographiques'!E714</f>
        <v>0</v>
      </c>
      <c r="F715" s="377">
        <f>'Données démographiques'!F714</f>
        <v>0</v>
      </c>
      <c r="G715" s="102"/>
      <c r="H715" s="258"/>
      <c r="I715" s="493"/>
      <c r="J715" s="493"/>
      <c r="K715" s="258"/>
      <c r="L715" s="259"/>
      <c r="M715" s="493"/>
      <c r="N715" s="258"/>
      <c r="O715" s="259"/>
      <c r="P715" s="260"/>
      <c r="Q715" s="260"/>
      <c r="R715" s="260"/>
      <c r="S715" s="260"/>
      <c r="T715" s="260"/>
      <c r="U715" s="539"/>
      <c r="V715" s="258"/>
      <c r="W715" s="430"/>
      <c r="X715" s="430"/>
      <c r="Y715" s="102"/>
      <c r="Z715" s="258"/>
      <c r="AA715" s="431"/>
      <c r="AB715" s="431"/>
      <c r="AC715" s="102"/>
      <c r="AD715" s="259"/>
      <c r="AE715" s="259"/>
      <c r="AF715" s="258"/>
      <c r="AG715" s="259"/>
      <c r="AH715" s="258"/>
      <c r="AI715" s="258"/>
      <c r="AJ715" s="258"/>
      <c r="AK715" s="263"/>
      <c r="AL715" s="263"/>
      <c r="AM715" s="263"/>
      <c r="AN715" s="263"/>
      <c r="AO715" s="263"/>
      <c r="AP715" s="538"/>
      <c r="AQ715" s="263"/>
      <c r="AR715" s="263"/>
      <c r="AS715" s="263"/>
      <c r="AT715" s="263"/>
      <c r="AU715" s="263"/>
      <c r="AV715" s="263"/>
      <c r="AW715" s="263"/>
      <c r="AX715" s="263"/>
      <c r="AY715" s="263"/>
      <c r="AZ715" s="263"/>
      <c r="BA715" s="263"/>
      <c r="BB715" s="263"/>
      <c r="BC715" s="263"/>
      <c r="BD715" s="263"/>
      <c r="BE715" s="265"/>
      <c r="BF715" s="538"/>
      <c r="BG715" s="577" t="str">
        <f t="shared" si="100"/>
        <v xml:space="preserve"> </v>
      </c>
      <c r="BH715" s="577" t="str">
        <f t="shared" si="102"/>
        <v xml:space="preserve"> </v>
      </c>
      <c r="BI715" s="577" t="str">
        <f t="shared" si="103"/>
        <v xml:space="preserve"> </v>
      </c>
      <c r="BJ715" s="577" t="str">
        <f t="shared" si="104"/>
        <v xml:space="preserve"> </v>
      </c>
      <c r="BK715" s="538"/>
      <c r="BL715" s="259"/>
      <c r="BM715" s="259"/>
      <c r="BN715" s="258"/>
      <c r="BO715" s="259"/>
      <c r="BP715" s="258"/>
      <c r="BQ715" s="258"/>
      <c r="BR715" s="258"/>
      <c r="BS715" s="263"/>
      <c r="BT715" s="263"/>
      <c r="BU715" s="263"/>
      <c r="BV715" s="263"/>
      <c r="BW715" s="263"/>
      <c r="BX715" s="538"/>
      <c r="BY715" s="263"/>
      <c r="BZ715" s="263"/>
      <c r="CA715" s="263"/>
      <c r="CB715" s="263"/>
      <c r="CC715" s="263"/>
      <c r="CD715" s="263"/>
      <c r="CE715" s="263"/>
      <c r="CF715" s="263"/>
      <c r="CG715" s="263"/>
      <c r="CH715" s="263"/>
      <c r="CI715" s="263"/>
      <c r="CJ715" s="263"/>
      <c r="CK715" s="263"/>
      <c r="CL715" s="263"/>
      <c r="CM715" s="265"/>
      <c r="CN715" s="538"/>
      <c r="CO715" s="577" t="str">
        <f t="shared" si="101"/>
        <v xml:space="preserve"> </v>
      </c>
      <c r="CP715" s="577" t="str">
        <f t="shared" si="105"/>
        <v xml:space="preserve"> </v>
      </c>
      <c r="CQ715" s="577" t="str">
        <f t="shared" si="106"/>
        <v xml:space="preserve"> </v>
      </c>
      <c r="CR715" s="577" t="str">
        <f t="shared" si="107"/>
        <v xml:space="preserve"> </v>
      </c>
      <c r="CS715" s="102"/>
      <c r="CT715" s="530"/>
    </row>
    <row r="716" spans="1:98" s="107" customFormat="1" ht="12.75" x14ac:dyDescent="0.25">
      <c r="A716" s="380"/>
      <c r="B716" s="169">
        <f>'Données démographiques'!B715</f>
        <v>0</v>
      </c>
      <c r="C716" s="169">
        <f>'Données démographiques'!C715</f>
        <v>0</v>
      </c>
      <c r="D716" s="170">
        <f>'Données démographiques'!D715</f>
        <v>0</v>
      </c>
      <c r="E716" s="170">
        <f>'Données démographiques'!E715</f>
        <v>0</v>
      </c>
      <c r="F716" s="170">
        <f>'Données démographiques'!F715</f>
        <v>0</v>
      </c>
      <c r="G716" s="102"/>
      <c r="H716" s="273"/>
      <c r="I716" s="274"/>
      <c r="J716" s="274"/>
      <c r="K716" s="273"/>
      <c r="L716" s="257"/>
      <c r="M716" s="274"/>
      <c r="N716" s="273"/>
      <c r="O716" s="257"/>
      <c r="P716" s="278"/>
      <c r="Q716" s="278"/>
      <c r="R716" s="278"/>
      <c r="S716" s="278"/>
      <c r="T716" s="278"/>
      <c r="U716" s="537"/>
      <c r="V716" s="273"/>
      <c r="W716" s="255"/>
      <c r="X716" s="255"/>
      <c r="Y716" s="102"/>
      <c r="Z716" s="273"/>
      <c r="AA716" s="172"/>
      <c r="AB716" s="172"/>
      <c r="AC716" s="102"/>
      <c r="AD716" s="257"/>
      <c r="AE716" s="257"/>
      <c r="AF716" s="273"/>
      <c r="AG716" s="257"/>
      <c r="AH716" s="273"/>
      <c r="AI716" s="273"/>
      <c r="AJ716" s="273"/>
      <c r="AK716" s="262"/>
      <c r="AL716" s="262"/>
      <c r="AM716" s="262"/>
      <c r="AN716" s="262"/>
      <c r="AO716" s="262"/>
      <c r="AP716" s="538"/>
      <c r="AQ716" s="262"/>
      <c r="AR716" s="262"/>
      <c r="AS716" s="262"/>
      <c r="AT716" s="262"/>
      <c r="AU716" s="262"/>
      <c r="AV716" s="262"/>
      <c r="AW716" s="262"/>
      <c r="AX716" s="262"/>
      <c r="AY716" s="262"/>
      <c r="AZ716" s="262"/>
      <c r="BA716" s="262"/>
      <c r="BB716" s="262"/>
      <c r="BC716" s="262"/>
      <c r="BD716" s="262"/>
      <c r="BE716" s="264"/>
      <c r="BF716" s="538"/>
      <c r="BG716" s="576" t="str">
        <f t="shared" si="100"/>
        <v xml:space="preserve"> </v>
      </c>
      <c r="BH716" s="576" t="str">
        <f t="shared" si="102"/>
        <v xml:space="preserve"> </v>
      </c>
      <c r="BI716" s="576" t="str">
        <f t="shared" si="103"/>
        <v xml:space="preserve"> </v>
      </c>
      <c r="BJ716" s="576" t="str">
        <f t="shared" si="104"/>
        <v xml:space="preserve"> </v>
      </c>
      <c r="BK716" s="538"/>
      <c r="BL716" s="257"/>
      <c r="BM716" s="257"/>
      <c r="BN716" s="273"/>
      <c r="BO716" s="257"/>
      <c r="BP716" s="273"/>
      <c r="BQ716" s="273"/>
      <c r="BR716" s="273"/>
      <c r="BS716" s="262"/>
      <c r="BT716" s="262"/>
      <c r="BU716" s="262"/>
      <c r="BV716" s="262"/>
      <c r="BW716" s="262"/>
      <c r="BX716" s="538"/>
      <c r="BY716" s="262"/>
      <c r="BZ716" s="262"/>
      <c r="CA716" s="262"/>
      <c r="CB716" s="262"/>
      <c r="CC716" s="262"/>
      <c r="CD716" s="262"/>
      <c r="CE716" s="262"/>
      <c r="CF716" s="262"/>
      <c r="CG716" s="262"/>
      <c r="CH716" s="262"/>
      <c r="CI716" s="262"/>
      <c r="CJ716" s="262"/>
      <c r="CK716" s="262"/>
      <c r="CL716" s="262"/>
      <c r="CM716" s="264"/>
      <c r="CN716" s="538"/>
      <c r="CO716" s="576" t="str">
        <f t="shared" si="101"/>
        <v xml:space="preserve"> </v>
      </c>
      <c r="CP716" s="576" t="str">
        <f t="shared" si="105"/>
        <v xml:space="preserve"> </v>
      </c>
      <c r="CQ716" s="576" t="str">
        <f t="shared" si="106"/>
        <v xml:space="preserve"> </v>
      </c>
      <c r="CR716" s="576" t="str">
        <f t="shared" si="107"/>
        <v xml:space="preserve"> </v>
      </c>
      <c r="CS716" s="102"/>
      <c r="CT716" s="271"/>
    </row>
    <row r="717" spans="1:98" s="107" customFormat="1" ht="12.75" x14ac:dyDescent="0.25">
      <c r="A717" s="380"/>
      <c r="B717" s="376">
        <f>'Données démographiques'!B716</f>
        <v>0</v>
      </c>
      <c r="C717" s="376">
        <f>'Données démographiques'!C716</f>
        <v>0</v>
      </c>
      <c r="D717" s="377">
        <f>'Données démographiques'!D716</f>
        <v>0</v>
      </c>
      <c r="E717" s="377">
        <f>'Données démographiques'!E716</f>
        <v>0</v>
      </c>
      <c r="F717" s="377">
        <f>'Données démographiques'!F716</f>
        <v>0</v>
      </c>
      <c r="G717" s="102"/>
      <c r="H717" s="258"/>
      <c r="I717" s="493"/>
      <c r="J717" s="493"/>
      <c r="K717" s="258"/>
      <c r="L717" s="259"/>
      <c r="M717" s="493"/>
      <c r="N717" s="258"/>
      <c r="O717" s="259"/>
      <c r="P717" s="260"/>
      <c r="Q717" s="260"/>
      <c r="R717" s="260"/>
      <c r="S717" s="260"/>
      <c r="T717" s="260"/>
      <c r="U717" s="539"/>
      <c r="V717" s="258"/>
      <c r="W717" s="430"/>
      <c r="X717" s="430"/>
      <c r="Y717" s="102"/>
      <c r="Z717" s="258"/>
      <c r="AA717" s="431"/>
      <c r="AB717" s="431"/>
      <c r="AC717" s="102"/>
      <c r="AD717" s="259"/>
      <c r="AE717" s="259"/>
      <c r="AF717" s="258"/>
      <c r="AG717" s="259"/>
      <c r="AH717" s="258"/>
      <c r="AI717" s="258"/>
      <c r="AJ717" s="258"/>
      <c r="AK717" s="263"/>
      <c r="AL717" s="263"/>
      <c r="AM717" s="263"/>
      <c r="AN717" s="263"/>
      <c r="AO717" s="263"/>
      <c r="AP717" s="538"/>
      <c r="AQ717" s="263"/>
      <c r="AR717" s="263"/>
      <c r="AS717" s="263"/>
      <c r="AT717" s="263"/>
      <c r="AU717" s="263"/>
      <c r="AV717" s="263"/>
      <c r="AW717" s="263"/>
      <c r="AX717" s="263"/>
      <c r="AY717" s="263"/>
      <c r="AZ717" s="263"/>
      <c r="BA717" s="263"/>
      <c r="BB717" s="263"/>
      <c r="BC717" s="263"/>
      <c r="BD717" s="263"/>
      <c r="BE717" s="265"/>
      <c r="BF717" s="538"/>
      <c r="BG717" s="577" t="str">
        <f t="shared" si="100"/>
        <v xml:space="preserve"> </v>
      </c>
      <c r="BH717" s="577" t="str">
        <f t="shared" si="102"/>
        <v xml:space="preserve"> </v>
      </c>
      <c r="BI717" s="577" t="str">
        <f t="shared" si="103"/>
        <v xml:space="preserve"> </v>
      </c>
      <c r="BJ717" s="577" t="str">
        <f t="shared" si="104"/>
        <v xml:space="preserve"> </v>
      </c>
      <c r="BK717" s="538"/>
      <c r="BL717" s="259"/>
      <c r="BM717" s="259"/>
      <c r="BN717" s="258"/>
      <c r="BO717" s="259"/>
      <c r="BP717" s="258"/>
      <c r="BQ717" s="258"/>
      <c r="BR717" s="258"/>
      <c r="BS717" s="263"/>
      <c r="BT717" s="263"/>
      <c r="BU717" s="263"/>
      <c r="BV717" s="263"/>
      <c r="BW717" s="263"/>
      <c r="BX717" s="538"/>
      <c r="BY717" s="263"/>
      <c r="BZ717" s="263"/>
      <c r="CA717" s="263"/>
      <c r="CB717" s="263"/>
      <c r="CC717" s="263"/>
      <c r="CD717" s="263"/>
      <c r="CE717" s="263"/>
      <c r="CF717" s="263"/>
      <c r="CG717" s="263"/>
      <c r="CH717" s="263"/>
      <c r="CI717" s="263"/>
      <c r="CJ717" s="263"/>
      <c r="CK717" s="263"/>
      <c r="CL717" s="263"/>
      <c r="CM717" s="265"/>
      <c r="CN717" s="538"/>
      <c r="CO717" s="577" t="str">
        <f t="shared" si="101"/>
        <v xml:space="preserve"> </v>
      </c>
      <c r="CP717" s="577" t="str">
        <f t="shared" si="105"/>
        <v xml:space="preserve"> </v>
      </c>
      <c r="CQ717" s="577" t="str">
        <f t="shared" si="106"/>
        <v xml:space="preserve"> </v>
      </c>
      <c r="CR717" s="577" t="str">
        <f t="shared" si="107"/>
        <v xml:space="preserve"> </v>
      </c>
      <c r="CS717" s="102"/>
      <c r="CT717" s="530"/>
    </row>
    <row r="718" spans="1:98" s="107" customFormat="1" ht="12.75" x14ac:dyDescent="0.25">
      <c r="A718" s="380"/>
      <c r="B718" s="169">
        <f>'Données démographiques'!B717</f>
        <v>0</v>
      </c>
      <c r="C718" s="169">
        <f>'Données démographiques'!C717</f>
        <v>0</v>
      </c>
      <c r="D718" s="170">
        <f>'Données démographiques'!D717</f>
        <v>0</v>
      </c>
      <c r="E718" s="170">
        <f>'Données démographiques'!E717</f>
        <v>0</v>
      </c>
      <c r="F718" s="170">
        <f>'Données démographiques'!F717</f>
        <v>0</v>
      </c>
      <c r="G718" s="102"/>
      <c r="H718" s="273"/>
      <c r="I718" s="274"/>
      <c r="J718" s="274"/>
      <c r="K718" s="273"/>
      <c r="L718" s="257"/>
      <c r="M718" s="274"/>
      <c r="N718" s="273"/>
      <c r="O718" s="257"/>
      <c r="P718" s="278"/>
      <c r="Q718" s="278"/>
      <c r="R718" s="278"/>
      <c r="S718" s="278"/>
      <c r="T718" s="278"/>
      <c r="U718" s="537"/>
      <c r="V718" s="273"/>
      <c r="W718" s="255"/>
      <c r="X718" s="255"/>
      <c r="Y718" s="102"/>
      <c r="Z718" s="273"/>
      <c r="AA718" s="172"/>
      <c r="AB718" s="172"/>
      <c r="AC718" s="102"/>
      <c r="AD718" s="257"/>
      <c r="AE718" s="257"/>
      <c r="AF718" s="273"/>
      <c r="AG718" s="257"/>
      <c r="AH718" s="273"/>
      <c r="AI718" s="273"/>
      <c r="AJ718" s="273"/>
      <c r="AK718" s="262"/>
      <c r="AL718" s="262"/>
      <c r="AM718" s="262"/>
      <c r="AN718" s="262"/>
      <c r="AO718" s="262"/>
      <c r="AP718" s="538"/>
      <c r="AQ718" s="262"/>
      <c r="AR718" s="262"/>
      <c r="AS718" s="262"/>
      <c r="AT718" s="262"/>
      <c r="AU718" s="262"/>
      <c r="AV718" s="262"/>
      <c r="AW718" s="262"/>
      <c r="AX718" s="262"/>
      <c r="AY718" s="262"/>
      <c r="AZ718" s="262"/>
      <c r="BA718" s="262"/>
      <c r="BB718" s="262"/>
      <c r="BC718" s="262"/>
      <c r="BD718" s="262"/>
      <c r="BE718" s="264"/>
      <c r="BF718" s="538"/>
      <c r="BG718" s="576" t="str">
        <f t="shared" si="100"/>
        <v xml:space="preserve"> </v>
      </c>
      <c r="BH718" s="576" t="str">
        <f t="shared" si="102"/>
        <v xml:space="preserve"> </v>
      </c>
      <c r="BI718" s="576" t="str">
        <f t="shared" si="103"/>
        <v xml:space="preserve"> </v>
      </c>
      <c r="BJ718" s="576" t="str">
        <f t="shared" si="104"/>
        <v xml:space="preserve"> </v>
      </c>
      <c r="BK718" s="538"/>
      <c r="BL718" s="257"/>
      <c r="BM718" s="257"/>
      <c r="BN718" s="273"/>
      <c r="BO718" s="257"/>
      <c r="BP718" s="273"/>
      <c r="BQ718" s="273"/>
      <c r="BR718" s="273"/>
      <c r="BS718" s="262"/>
      <c r="BT718" s="262"/>
      <c r="BU718" s="262"/>
      <c r="BV718" s="262"/>
      <c r="BW718" s="262"/>
      <c r="BX718" s="538"/>
      <c r="BY718" s="262"/>
      <c r="BZ718" s="262"/>
      <c r="CA718" s="262"/>
      <c r="CB718" s="262"/>
      <c r="CC718" s="262"/>
      <c r="CD718" s="262"/>
      <c r="CE718" s="262"/>
      <c r="CF718" s="262"/>
      <c r="CG718" s="262"/>
      <c r="CH718" s="262"/>
      <c r="CI718" s="262"/>
      <c r="CJ718" s="262"/>
      <c r="CK718" s="262"/>
      <c r="CL718" s="262"/>
      <c r="CM718" s="264"/>
      <c r="CN718" s="538"/>
      <c r="CO718" s="576" t="str">
        <f t="shared" si="101"/>
        <v xml:space="preserve"> </v>
      </c>
      <c r="CP718" s="576" t="str">
        <f t="shared" si="105"/>
        <v xml:space="preserve"> </v>
      </c>
      <c r="CQ718" s="576" t="str">
        <f t="shared" si="106"/>
        <v xml:space="preserve"> </v>
      </c>
      <c r="CR718" s="576" t="str">
        <f t="shared" si="107"/>
        <v xml:space="preserve"> </v>
      </c>
      <c r="CS718" s="102"/>
      <c r="CT718" s="271"/>
    </row>
    <row r="719" spans="1:98" s="107" customFormat="1" ht="12.75" x14ac:dyDescent="0.25">
      <c r="A719" s="380"/>
      <c r="B719" s="376">
        <f>'Données démographiques'!B718</f>
        <v>0</v>
      </c>
      <c r="C719" s="376">
        <f>'Données démographiques'!C718</f>
        <v>0</v>
      </c>
      <c r="D719" s="377">
        <f>'Données démographiques'!D718</f>
        <v>0</v>
      </c>
      <c r="E719" s="377">
        <f>'Données démographiques'!E718</f>
        <v>0</v>
      </c>
      <c r="F719" s="377">
        <f>'Données démographiques'!F718</f>
        <v>0</v>
      </c>
      <c r="G719" s="102"/>
      <c r="H719" s="258"/>
      <c r="I719" s="493"/>
      <c r="J719" s="493"/>
      <c r="K719" s="258"/>
      <c r="L719" s="259"/>
      <c r="M719" s="493"/>
      <c r="N719" s="258"/>
      <c r="O719" s="259"/>
      <c r="P719" s="260"/>
      <c r="Q719" s="260"/>
      <c r="R719" s="260"/>
      <c r="S719" s="260"/>
      <c r="T719" s="260"/>
      <c r="U719" s="539"/>
      <c r="V719" s="258"/>
      <c r="W719" s="430"/>
      <c r="X719" s="430"/>
      <c r="Y719" s="102"/>
      <c r="Z719" s="258"/>
      <c r="AA719" s="431"/>
      <c r="AB719" s="431"/>
      <c r="AC719" s="102"/>
      <c r="AD719" s="259"/>
      <c r="AE719" s="259"/>
      <c r="AF719" s="258"/>
      <c r="AG719" s="259"/>
      <c r="AH719" s="258"/>
      <c r="AI719" s="258"/>
      <c r="AJ719" s="258"/>
      <c r="AK719" s="263"/>
      <c r="AL719" s="263"/>
      <c r="AM719" s="263"/>
      <c r="AN719" s="263"/>
      <c r="AO719" s="263"/>
      <c r="AP719" s="538"/>
      <c r="AQ719" s="263"/>
      <c r="AR719" s="263"/>
      <c r="AS719" s="263"/>
      <c r="AT719" s="263"/>
      <c r="AU719" s="263"/>
      <c r="AV719" s="263"/>
      <c r="AW719" s="263"/>
      <c r="AX719" s="263"/>
      <c r="AY719" s="263"/>
      <c r="AZ719" s="263"/>
      <c r="BA719" s="263"/>
      <c r="BB719" s="263"/>
      <c r="BC719" s="263"/>
      <c r="BD719" s="263"/>
      <c r="BE719" s="265"/>
      <c r="BF719" s="538"/>
      <c r="BG719" s="577" t="str">
        <f t="shared" si="100"/>
        <v xml:space="preserve"> </v>
      </c>
      <c r="BH719" s="577" t="str">
        <f t="shared" si="102"/>
        <v xml:space="preserve"> </v>
      </c>
      <c r="BI719" s="577" t="str">
        <f t="shared" si="103"/>
        <v xml:space="preserve"> </v>
      </c>
      <c r="BJ719" s="577" t="str">
        <f t="shared" si="104"/>
        <v xml:space="preserve"> </v>
      </c>
      <c r="BK719" s="538"/>
      <c r="BL719" s="259"/>
      <c r="BM719" s="259"/>
      <c r="BN719" s="258"/>
      <c r="BO719" s="259"/>
      <c r="BP719" s="258"/>
      <c r="BQ719" s="258"/>
      <c r="BR719" s="258"/>
      <c r="BS719" s="263"/>
      <c r="BT719" s="263"/>
      <c r="BU719" s="263"/>
      <c r="BV719" s="263"/>
      <c r="BW719" s="263"/>
      <c r="BX719" s="538"/>
      <c r="BY719" s="263"/>
      <c r="BZ719" s="263"/>
      <c r="CA719" s="263"/>
      <c r="CB719" s="263"/>
      <c r="CC719" s="263"/>
      <c r="CD719" s="263"/>
      <c r="CE719" s="263"/>
      <c r="CF719" s="263"/>
      <c r="CG719" s="263"/>
      <c r="CH719" s="263"/>
      <c r="CI719" s="263"/>
      <c r="CJ719" s="263"/>
      <c r="CK719" s="263"/>
      <c r="CL719" s="263"/>
      <c r="CM719" s="265"/>
      <c r="CN719" s="538"/>
      <c r="CO719" s="577" t="str">
        <f t="shared" si="101"/>
        <v xml:space="preserve"> </v>
      </c>
      <c r="CP719" s="577" t="str">
        <f t="shared" si="105"/>
        <v xml:space="preserve"> </v>
      </c>
      <c r="CQ719" s="577" t="str">
        <f t="shared" si="106"/>
        <v xml:space="preserve"> </v>
      </c>
      <c r="CR719" s="577" t="str">
        <f t="shared" si="107"/>
        <v xml:space="preserve"> </v>
      </c>
      <c r="CS719" s="102"/>
      <c r="CT719" s="530"/>
    </row>
    <row r="720" spans="1:98" s="107" customFormat="1" ht="12.75" x14ac:dyDescent="0.25">
      <c r="A720" s="380"/>
      <c r="B720" s="169">
        <f>'Données démographiques'!B719</f>
        <v>0</v>
      </c>
      <c r="C720" s="169">
        <f>'Données démographiques'!C719</f>
        <v>0</v>
      </c>
      <c r="D720" s="170">
        <f>'Données démographiques'!D719</f>
        <v>0</v>
      </c>
      <c r="E720" s="170">
        <f>'Données démographiques'!E719</f>
        <v>0</v>
      </c>
      <c r="F720" s="170">
        <f>'Données démographiques'!F719</f>
        <v>0</v>
      </c>
      <c r="G720" s="102"/>
      <c r="H720" s="273"/>
      <c r="I720" s="274"/>
      <c r="J720" s="274"/>
      <c r="K720" s="273"/>
      <c r="L720" s="257"/>
      <c r="M720" s="274"/>
      <c r="N720" s="273"/>
      <c r="O720" s="257"/>
      <c r="P720" s="278"/>
      <c r="Q720" s="278"/>
      <c r="R720" s="278"/>
      <c r="S720" s="278"/>
      <c r="T720" s="278"/>
      <c r="U720" s="537"/>
      <c r="V720" s="273"/>
      <c r="W720" s="255"/>
      <c r="X720" s="255"/>
      <c r="Y720" s="102"/>
      <c r="Z720" s="273"/>
      <c r="AA720" s="172"/>
      <c r="AB720" s="172"/>
      <c r="AC720" s="102"/>
      <c r="AD720" s="257"/>
      <c r="AE720" s="257"/>
      <c r="AF720" s="273"/>
      <c r="AG720" s="257"/>
      <c r="AH720" s="273"/>
      <c r="AI720" s="273"/>
      <c r="AJ720" s="273"/>
      <c r="AK720" s="262"/>
      <c r="AL720" s="262"/>
      <c r="AM720" s="262"/>
      <c r="AN720" s="262"/>
      <c r="AO720" s="262"/>
      <c r="AP720" s="538"/>
      <c r="AQ720" s="262"/>
      <c r="AR720" s="262"/>
      <c r="AS720" s="262"/>
      <c r="AT720" s="262"/>
      <c r="AU720" s="262"/>
      <c r="AV720" s="262"/>
      <c r="AW720" s="262"/>
      <c r="AX720" s="262"/>
      <c r="AY720" s="262"/>
      <c r="AZ720" s="262"/>
      <c r="BA720" s="262"/>
      <c r="BB720" s="262"/>
      <c r="BC720" s="262"/>
      <c r="BD720" s="262"/>
      <c r="BE720" s="264"/>
      <c r="BF720" s="538"/>
      <c r="BG720" s="576" t="str">
        <f t="shared" si="100"/>
        <v xml:space="preserve"> </v>
      </c>
      <c r="BH720" s="576" t="str">
        <f t="shared" si="102"/>
        <v xml:space="preserve"> </v>
      </c>
      <c r="BI720" s="576" t="str">
        <f t="shared" si="103"/>
        <v xml:space="preserve"> </v>
      </c>
      <c r="BJ720" s="576" t="str">
        <f t="shared" si="104"/>
        <v xml:space="preserve"> </v>
      </c>
      <c r="BK720" s="538"/>
      <c r="BL720" s="257"/>
      <c r="BM720" s="257"/>
      <c r="BN720" s="273"/>
      <c r="BO720" s="257"/>
      <c r="BP720" s="273"/>
      <c r="BQ720" s="273"/>
      <c r="BR720" s="273"/>
      <c r="BS720" s="262"/>
      <c r="BT720" s="262"/>
      <c r="BU720" s="262"/>
      <c r="BV720" s="262"/>
      <c r="BW720" s="262"/>
      <c r="BX720" s="538"/>
      <c r="BY720" s="262"/>
      <c r="BZ720" s="262"/>
      <c r="CA720" s="262"/>
      <c r="CB720" s="262"/>
      <c r="CC720" s="262"/>
      <c r="CD720" s="262"/>
      <c r="CE720" s="262"/>
      <c r="CF720" s="262"/>
      <c r="CG720" s="262"/>
      <c r="CH720" s="262"/>
      <c r="CI720" s="262"/>
      <c r="CJ720" s="262"/>
      <c r="CK720" s="262"/>
      <c r="CL720" s="262"/>
      <c r="CM720" s="264"/>
      <c r="CN720" s="538"/>
      <c r="CO720" s="576" t="str">
        <f t="shared" si="101"/>
        <v xml:space="preserve"> </v>
      </c>
      <c r="CP720" s="576" t="str">
        <f t="shared" si="105"/>
        <v xml:space="preserve"> </v>
      </c>
      <c r="CQ720" s="576" t="str">
        <f t="shared" si="106"/>
        <v xml:space="preserve"> </v>
      </c>
      <c r="CR720" s="576" t="str">
        <f t="shared" si="107"/>
        <v xml:space="preserve"> </v>
      </c>
      <c r="CS720" s="102"/>
      <c r="CT720" s="271"/>
    </row>
    <row r="721" spans="1:98" s="107" customFormat="1" ht="12.75" x14ac:dyDescent="0.25">
      <c r="A721" s="380"/>
      <c r="B721" s="376">
        <f>'Données démographiques'!B720</f>
        <v>0</v>
      </c>
      <c r="C721" s="376">
        <f>'Données démographiques'!C720</f>
        <v>0</v>
      </c>
      <c r="D721" s="377">
        <f>'Données démographiques'!D720</f>
        <v>0</v>
      </c>
      <c r="E721" s="377">
        <f>'Données démographiques'!E720</f>
        <v>0</v>
      </c>
      <c r="F721" s="377">
        <f>'Données démographiques'!F720</f>
        <v>0</v>
      </c>
      <c r="G721" s="102"/>
      <c r="H721" s="258"/>
      <c r="I721" s="493"/>
      <c r="J721" s="493"/>
      <c r="K721" s="258"/>
      <c r="L721" s="259"/>
      <c r="M721" s="493"/>
      <c r="N721" s="258"/>
      <c r="O721" s="259"/>
      <c r="P721" s="260"/>
      <c r="Q721" s="260"/>
      <c r="R721" s="260"/>
      <c r="S721" s="260"/>
      <c r="T721" s="260"/>
      <c r="U721" s="539"/>
      <c r="V721" s="258"/>
      <c r="W721" s="430"/>
      <c r="X721" s="430"/>
      <c r="Y721" s="102"/>
      <c r="Z721" s="258"/>
      <c r="AA721" s="431"/>
      <c r="AB721" s="431"/>
      <c r="AC721" s="102"/>
      <c r="AD721" s="259"/>
      <c r="AE721" s="259"/>
      <c r="AF721" s="258"/>
      <c r="AG721" s="259"/>
      <c r="AH721" s="258"/>
      <c r="AI721" s="258"/>
      <c r="AJ721" s="258"/>
      <c r="AK721" s="263"/>
      <c r="AL721" s="263"/>
      <c r="AM721" s="263"/>
      <c r="AN721" s="263"/>
      <c r="AO721" s="263"/>
      <c r="AP721" s="538"/>
      <c r="AQ721" s="263"/>
      <c r="AR721" s="263"/>
      <c r="AS721" s="263"/>
      <c r="AT721" s="263"/>
      <c r="AU721" s="263"/>
      <c r="AV721" s="263"/>
      <c r="AW721" s="263"/>
      <c r="AX721" s="263"/>
      <c r="AY721" s="263"/>
      <c r="AZ721" s="263"/>
      <c r="BA721" s="263"/>
      <c r="BB721" s="263"/>
      <c r="BC721" s="263"/>
      <c r="BD721" s="263"/>
      <c r="BE721" s="265"/>
      <c r="BF721" s="538"/>
      <c r="BG721" s="577" t="str">
        <f t="shared" ref="BG721:BG784" si="108">IF(AI721=0," ",AQ721/AK721)</f>
        <v xml:space="preserve"> </v>
      </c>
      <c r="BH721" s="577" t="str">
        <f t="shared" si="102"/>
        <v xml:space="preserve"> </v>
      </c>
      <c r="BI721" s="577" t="str">
        <f t="shared" si="103"/>
        <v xml:space="preserve"> </v>
      </c>
      <c r="BJ721" s="577" t="str">
        <f t="shared" si="104"/>
        <v xml:space="preserve"> </v>
      </c>
      <c r="BK721" s="538"/>
      <c r="BL721" s="259"/>
      <c r="BM721" s="259"/>
      <c r="BN721" s="258"/>
      <c r="BO721" s="259"/>
      <c r="BP721" s="258"/>
      <c r="BQ721" s="258"/>
      <c r="BR721" s="258"/>
      <c r="BS721" s="263"/>
      <c r="BT721" s="263"/>
      <c r="BU721" s="263"/>
      <c r="BV721" s="263"/>
      <c r="BW721" s="263"/>
      <c r="BX721" s="538"/>
      <c r="BY721" s="263"/>
      <c r="BZ721" s="263"/>
      <c r="CA721" s="263"/>
      <c r="CB721" s="263"/>
      <c r="CC721" s="263"/>
      <c r="CD721" s="263"/>
      <c r="CE721" s="263"/>
      <c r="CF721" s="263"/>
      <c r="CG721" s="263"/>
      <c r="CH721" s="263"/>
      <c r="CI721" s="263"/>
      <c r="CJ721" s="263"/>
      <c r="CK721" s="263"/>
      <c r="CL721" s="263"/>
      <c r="CM721" s="265"/>
      <c r="CN721" s="538"/>
      <c r="CO721" s="577" t="str">
        <f t="shared" ref="CO721:CO784" si="109">IF(BQ721=0," ",BY721/BS721)</f>
        <v xml:space="preserve"> </v>
      </c>
      <c r="CP721" s="577" t="str">
        <f t="shared" si="105"/>
        <v xml:space="preserve"> </v>
      </c>
      <c r="CQ721" s="577" t="str">
        <f t="shared" si="106"/>
        <v xml:space="preserve"> </v>
      </c>
      <c r="CR721" s="577" t="str">
        <f t="shared" si="107"/>
        <v xml:space="preserve"> </v>
      </c>
      <c r="CS721" s="102"/>
      <c r="CT721" s="530"/>
    </row>
    <row r="722" spans="1:98" s="107" customFormat="1" ht="12.75" x14ac:dyDescent="0.25">
      <c r="A722" s="380"/>
      <c r="B722" s="169">
        <f>'Données démographiques'!B721</f>
        <v>0</v>
      </c>
      <c r="C722" s="169">
        <f>'Données démographiques'!C721</f>
        <v>0</v>
      </c>
      <c r="D722" s="170">
        <f>'Données démographiques'!D721</f>
        <v>0</v>
      </c>
      <c r="E722" s="170">
        <f>'Données démographiques'!E721</f>
        <v>0</v>
      </c>
      <c r="F722" s="170">
        <f>'Données démographiques'!F721</f>
        <v>0</v>
      </c>
      <c r="G722" s="102"/>
      <c r="H722" s="273"/>
      <c r="I722" s="274"/>
      <c r="J722" s="274"/>
      <c r="K722" s="273"/>
      <c r="L722" s="257"/>
      <c r="M722" s="274"/>
      <c r="N722" s="273"/>
      <c r="O722" s="257"/>
      <c r="P722" s="278"/>
      <c r="Q722" s="278"/>
      <c r="R722" s="278"/>
      <c r="S722" s="278"/>
      <c r="T722" s="278"/>
      <c r="U722" s="537"/>
      <c r="V722" s="273"/>
      <c r="W722" s="255"/>
      <c r="X722" s="255"/>
      <c r="Y722" s="102"/>
      <c r="Z722" s="273"/>
      <c r="AA722" s="172"/>
      <c r="AB722" s="172"/>
      <c r="AC722" s="102"/>
      <c r="AD722" s="257"/>
      <c r="AE722" s="257"/>
      <c r="AF722" s="273"/>
      <c r="AG722" s="257"/>
      <c r="AH722" s="273"/>
      <c r="AI722" s="273"/>
      <c r="AJ722" s="273"/>
      <c r="AK722" s="262"/>
      <c r="AL722" s="262"/>
      <c r="AM722" s="262"/>
      <c r="AN722" s="262"/>
      <c r="AO722" s="262"/>
      <c r="AP722" s="538"/>
      <c r="AQ722" s="262"/>
      <c r="AR722" s="262"/>
      <c r="AS722" s="262"/>
      <c r="AT722" s="262"/>
      <c r="AU722" s="262"/>
      <c r="AV722" s="262"/>
      <c r="AW722" s="262"/>
      <c r="AX722" s="262"/>
      <c r="AY722" s="262"/>
      <c r="AZ722" s="262"/>
      <c r="BA722" s="262"/>
      <c r="BB722" s="262"/>
      <c r="BC722" s="262"/>
      <c r="BD722" s="262"/>
      <c r="BE722" s="264"/>
      <c r="BF722" s="538"/>
      <c r="BG722" s="576" t="str">
        <f t="shared" si="108"/>
        <v xml:space="preserve"> </v>
      </c>
      <c r="BH722" s="576" t="str">
        <f t="shared" si="102"/>
        <v xml:space="preserve"> </v>
      </c>
      <c r="BI722" s="576" t="str">
        <f t="shared" si="103"/>
        <v xml:space="preserve"> </v>
      </c>
      <c r="BJ722" s="576" t="str">
        <f t="shared" si="104"/>
        <v xml:space="preserve"> </v>
      </c>
      <c r="BK722" s="538"/>
      <c r="BL722" s="257"/>
      <c r="BM722" s="257"/>
      <c r="BN722" s="273"/>
      <c r="BO722" s="257"/>
      <c r="BP722" s="273"/>
      <c r="BQ722" s="273"/>
      <c r="BR722" s="273"/>
      <c r="BS722" s="262"/>
      <c r="BT722" s="262"/>
      <c r="BU722" s="262"/>
      <c r="BV722" s="262"/>
      <c r="BW722" s="262"/>
      <c r="BX722" s="538"/>
      <c r="BY722" s="262"/>
      <c r="BZ722" s="262"/>
      <c r="CA722" s="262"/>
      <c r="CB722" s="262"/>
      <c r="CC722" s="262"/>
      <c r="CD722" s="262"/>
      <c r="CE722" s="262"/>
      <c r="CF722" s="262"/>
      <c r="CG722" s="262"/>
      <c r="CH722" s="262"/>
      <c r="CI722" s="262"/>
      <c r="CJ722" s="262"/>
      <c r="CK722" s="262"/>
      <c r="CL722" s="262"/>
      <c r="CM722" s="264"/>
      <c r="CN722" s="538"/>
      <c r="CO722" s="576" t="str">
        <f t="shared" si="109"/>
        <v xml:space="preserve"> </v>
      </c>
      <c r="CP722" s="576" t="str">
        <f t="shared" si="105"/>
        <v xml:space="preserve"> </v>
      </c>
      <c r="CQ722" s="576" t="str">
        <f t="shared" si="106"/>
        <v xml:space="preserve"> </v>
      </c>
      <c r="CR722" s="576" t="str">
        <f t="shared" si="107"/>
        <v xml:space="preserve"> </v>
      </c>
      <c r="CS722" s="102"/>
      <c r="CT722" s="271"/>
    </row>
    <row r="723" spans="1:98" s="107" customFormat="1" ht="12.75" x14ac:dyDescent="0.25">
      <c r="A723" s="380"/>
      <c r="B723" s="376">
        <f>'Données démographiques'!B722</f>
        <v>0</v>
      </c>
      <c r="C723" s="376">
        <f>'Données démographiques'!C722</f>
        <v>0</v>
      </c>
      <c r="D723" s="377">
        <f>'Données démographiques'!D722</f>
        <v>0</v>
      </c>
      <c r="E723" s="377">
        <f>'Données démographiques'!E722</f>
        <v>0</v>
      </c>
      <c r="F723" s="377">
        <f>'Données démographiques'!F722</f>
        <v>0</v>
      </c>
      <c r="G723" s="102"/>
      <c r="H723" s="258"/>
      <c r="I723" s="493"/>
      <c r="J723" s="493"/>
      <c r="K723" s="258"/>
      <c r="L723" s="259"/>
      <c r="M723" s="493"/>
      <c r="N723" s="258"/>
      <c r="O723" s="259"/>
      <c r="P723" s="260"/>
      <c r="Q723" s="260"/>
      <c r="R723" s="260"/>
      <c r="S723" s="260"/>
      <c r="T723" s="260"/>
      <c r="U723" s="539"/>
      <c r="V723" s="258"/>
      <c r="W723" s="430"/>
      <c r="X723" s="430"/>
      <c r="Y723" s="102"/>
      <c r="Z723" s="258"/>
      <c r="AA723" s="431"/>
      <c r="AB723" s="431"/>
      <c r="AC723" s="102"/>
      <c r="AD723" s="259"/>
      <c r="AE723" s="259"/>
      <c r="AF723" s="258"/>
      <c r="AG723" s="259"/>
      <c r="AH723" s="258"/>
      <c r="AI723" s="258"/>
      <c r="AJ723" s="258"/>
      <c r="AK723" s="263"/>
      <c r="AL723" s="263"/>
      <c r="AM723" s="263"/>
      <c r="AN723" s="263"/>
      <c r="AO723" s="263"/>
      <c r="AP723" s="538"/>
      <c r="AQ723" s="263"/>
      <c r="AR723" s="263"/>
      <c r="AS723" s="263"/>
      <c r="AT723" s="263"/>
      <c r="AU723" s="263"/>
      <c r="AV723" s="263"/>
      <c r="AW723" s="263"/>
      <c r="AX723" s="263"/>
      <c r="AY723" s="263"/>
      <c r="AZ723" s="263"/>
      <c r="BA723" s="263"/>
      <c r="BB723" s="263"/>
      <c r="BC723" s="263"/>
      <c r="BD723" s="263"/>
      <c r="BE723" s="265"/>
      <c r="BF723" s="538"/>
      <c r="BG723" s="577" t="str">
        <f t="shared" si="108"/>
        <v xml:space="preserve"> </v>
      </c>
      <c r="BH723" s="577" t="str">
        <f t="shared" ref="BH723:BH786" si="110">IF(OR(AI723=0,P723=0)," ",AQ723/P723)</f>
        <v xml:space="preserve"> </v>
      </c>
      <c r="BI723" s="577" t="str">
        <f t="shared" ref="BI723:BI786" si="111">IF(OR(AI723&gt;5,AI723&lt;1)," ",AR723/AL723)</f>
        <v xml:space="preserve"> </v>
      </c>
      <c r="BJ723" s="577" t="str">
        <f t="shared" ref="BJ723:BJ786" si="112">IF(OR(AI723&gt;5,AI723&lt;1,P723=0)," ",AR723/P723)</f>
        <v xml:space="preserve"> </v>
      </c>
      <c r="BK723" s="538"/>
      <c r="BL723" s="259"/>
      <c r="BM723" s="259"/>
      <c r="BN723" s="258"/>
      <c r="BO723" s="259"/>
      <c r="BP723" s="258"/>
      <c r="BQ723" s="258"/>
      <c r="BR723" s="258"/>
      <c r="BS723" s="263"/>
      <c r="BT723" s="263"/>
      <c r="BU723" s="263"/>
      <c r="BV723" s="263"/>
      <c r="BW723" s="263"/>
      <c r="BX723" s="538"/>
      <c r="BY723" s="263"/>
      <c r="BZ723" s="263"/>
      <c r="CA723" s="263"/>
      <c r="CB723" s="263"/>
      <c r="CC723" s="263"/>
      <c r="CD723" s="263"/>
      <c r="CE723" s="263"/>
      <c r="CF723" s="263"/>
      <c r="CG723" s="263"/>
      <c r="CH723" s="263"/>
      <c r="CI723" s="263"/>
      <c r="CJ723" s="263"/>
      <c r="CK723" s="263"/>
      <c r="CL723" s="263"/>
      <c r="CM723" s="265"/>
      <c r="CN723" s="538"/>
      <c r="CO723" s="577" t="str">
        <f t="shared" si="109"/>
        <v xml:space="preserve"> </v>
      </c>
      <c r="CP723" s="577" t="str">
        <f t="shared" ref="CP723:CP786" si="113">IF(OR(BQ723=0,P723=0)," ",BY723/P723)</f>
        <v xml:space="preserve"> </v>
      </c>
      <c r="CQ723" s="577" t="str">
        <f t="shared" ref="CQ723:CQ786" si="114">IF(OR(BQ723&gt;5,BQ723&lt;1)," ",BZ723/BT723)</f>
        <v xml:space="preserve"> </v>
      </c>
      <c r="CR723" s="577" t="str">
        <f t="shared" ref="CR723:CR786" si="115">IF(OR(BQ723&gt;5,BQ723&lt;1,P723=0)," ",BZ723/P723)</f>
        <v xml:space="preserve"> </v>
      </c>
      <c r="CS723" s="102"/>
      <c r="CT723" s="530"/>
    </row>
    <row r="724" spans="1:98" s="107" customFormat="1" ht="12.75" x14ac:dyDescent="0.25">
      <c r="A724" s="380"/>
      <c r="B724" s="169">
        <f>'Données démographiques'!B723</f>
        <v>0</v>
      </c>
      <c r="C724" s="169">
        <f>'Données démographiques'!C723</f>
        <v>0</v>
      </c>
      <c r="D724" s="170">
        <f>'Données démographiques'!D723</f>
        <v>0</v>
      </c>
      <c r="E724" s="170">
        <f>'Données démographiques'!E723</f>
        <v>0</v>
      </c>
      <c r="F724" s="170">
        <f>'Données démographiques'!F723</f>
        <v>0</v>
      </c>
      <c r="G724" s="102"/>
      <c r="H724" s="273"/>
      <c r="I724" s="274"/>
      <c r="J724" s="274"/>
      <c r="K724" s="273"/>
      <c r="L724" s="257"/>
      <c r="M724" s="274"/>
      <c r="N724" s="273"/>
      <c r="O724" s="257"/>
      <c r="P724" s="278"/>
      <c r="Q724" s="278"/>
      <c r="R724" s="278"/>
      <c r="S724" s="278"/>
      <c r="T724" s="278"/>
      <c r="U724" s="537"/>
      <c r="V724" s="273"/>
      <c r="W724" s="255"/>
      <c r="X724" s="255"/>
      <c r="Y724" s="102"/>
      <c r="Z724" s="273"/>
      <c r="AA724" s="172"/>
      <c r="AB724" s="172"/>
      <c r="AC724" s="102"/>
      <c r="AD724" s="257"/>
      <c r="AE724" s="257"/>
      <c r="AF724" s="273"/>
      <c r="AG724" s="257"/>
      <c r="AH724" s="273"/>
      <c r="AI724" s="273"/>
      <c r="AJ724" s="273"/>
      <c r="AK724" s="262"/>
      <c r="AL724" s="262"/>
      <c r="AM724" s="262"/>
      <c r="AN724" s="262"/>
      <c r="AO724" s="262"/>
      <c r="AP724" s="538"/>
      <c r="AQ724" s="262"/>
      <c r="AR724" s="262"/>
      <c r="AS724" s="262"/>
      <c r="AT724" s="262"/>
      <c r="AU724" s="262"/>
      <c r="AV724" s="262"/>
      <c r="AW724" s="262"/>
      <c r="AX724" s="262"/>
      <c r="AY724" s="262"/>
      <c r="AZ724" s="262"/>
      <c r="BA724" s="262"/>
      <c r="BB724" s="262"/>
      <c r="BC724" s="262"/>
      <c r="BD724" s="262"/>
      <c r="BE724" s="264"/>
      <c r="BF724" s="538"/>
      <c r="BG724" s="576" t="str">
        <f t="shared" si="108"/>
        <v xml:space="preserve"> </v>
      </c>
      <c r="BH724" s="576" t="str">
        <f t="shared" si="110"/>
        <v xml:space="preserve"> </v>
      </c>
      <c r="BI724" s="576" t="str">
        <f t="shared" si="111"/>
        <v xml:space="preserve"> </v>
      </c>
      <c r="BJ724" s="576" t="str">
        <f t="shared" si="112"/>
        <v xml:space="preserve"> </v>
      </c>
      <c r="BK724" s="538"/>
      <c r="BL724" s="257"/>
      <c r="BM724" s="257"/>
      <c r="BN724" s="273"/>
      <c r="BO724" s="257"/>
      <c r="BP724" s="273"/>
      <c r="BQ724" s="273"/>
      <c r="BR724" s="273"/>
      <c r="BS724" s="262"/>
      <c r="BT724" s="262"/>
      <c r="BU724" s="262"/>
      <c r="BV724" s="262"/>
      <c r="BW724" s="262"/>
      <c r="BX724" s="538"/>
      <c r="BY724" s="262"/>
      <c r="BZ724" s="262"/>
      <c r="CA724" s="262"/>
      <c r="CB724" s="262"/>
      <c r="CC724" s="262"/>
      <c r="CD724" s="262"/>
      <c r="CE724" s="262"/>
      <c r="CF724" s="262"/>
      <c r="CG724" s="262"/>
      <c r="CH724" s="262"/>
      <c r="CI724" s="262"/>
      <c r="CJ724" s="262"/>
      <c r="CK724" s="262"/>
      <c r="CL724" s="262"/>
      <c r="CM724" s="264"/>
      <c r="CN724" s="538"/>
      <c r="CO724" s="576" t="str">
        <f t="shared" si="109"/>
        <v xml:space="preserve"> </v>
      </c>
      <c r="CP724" s="576" t="str">
        <f t="shared" si="113"/>
        <v xml:space="preserve"> </v>
      </c>
      <c r="CQ724" s="576" t="str">
        <f t="shared" si="114"/>
        <v xml:space="preserve"> </v>
      </c>
      <c r="CR724" s="576" t="str">
        <f t="shared" si="115"/>
        <v xml:space="preserve"> </v>
      </c>
      <c r="CS724" s="102"/>
      <c r="CT724" s="271"/>
    </row>
    <row r="725" spans="1:98" s="107" customFormat="1" ht="12.75" x14ac:dyDescent="0.25">
      <c r="A725" s="380"/>
      <c r="B725" s="376">
        <f>'Données démographiques'!B724</f>
        <v>0</v>
      </c>
      <c r="C725" s="376">
        <f>'Données démographiques'!C724</f>
        <v>0</v>
      </c>
      <c r="D725" s="377">
        <f>'Données démographiques'!D724</f>
        <v>0</v>
      </c>
      <c r="E725" s="377">
        <f>'Données démographiques'!E724</f>
        <v>0</v>
      </c>
      <c r="F725" s="377">
        <f>'Données démographiques'!F724</f>
        <v>0</v>
      </c>
      <c r="G725" s="102"/>
      <c r="H725" s="258"/>
      <c r="I725" s="493"/>
      <c r="J725" s="493"/>
      <c r="K725" s="258"/>
      <c r="L725" s="259"/>
      <c r="M725" s="493"/>
      <c r="N725" s="258"/>
      <c r="O725" s="259"/>
      <c r="P725" s="260"/>
      <c r="Q725" s="260"/>
      <c r="R725" s="260"/>
      <c r="S725" s="260"/>
      <c r="T725" s="260"/>
      <c r="U725" s="539"/>
      <c r="V725" s="258"/>
      <c r="W725" s="430"/>
      <c r="X725" s="430"/>
      <c r="Y725" s="102"/>
      <c r="Z725" s="258"/>
      <c r="AA725" s="431"/>
      <c r="AB725" s="431"/>
      <c r="AC725" s="102"/>
      <c r="AD725" s="259"/>
      <c r="AE725" s="259"/>
      <c r="AF725" s="258"/>
      <c r="AG725" s="259"/>
      <c r="AH725" s="258"/>
      <c r="AI725" s="258"/>
      <c r="AJ725" s="258"/>
      <c r="AK725" s="263"/>
      <c r="AL725" s="263"/>
      <c r="AM725" s="263"/>
      <c r="AN725" s="263"/>
      <c r="AO725" s="263"/>
      <c r="AP725" s="538"/>
      <c r="AQ725" s="263"/>
      <c r="AR725" s="263"/>
      <c r="AS725" s="263"/>
      <c r="AT725" s="263"/>
      <c r="AU725" s="263"/>
      <c r="AV725" s="263"/>
      <c r="AW725" s="263"/>
      <c r="AX725" s="263"/>
      <c r="AY725" s="263"/>
      <c r="AZ725" s="263"/>
      <c r="BA725" s="263"/>
      <c r="BB725" s="263"/>
      <c r="BC725" s="263"/>
      <c r="BD725" s="263"/>
      <c r="BE725" s="265"/>
      <c r="BF725" s="538"/>
      <c r="BG725" s="577" t="str">
        <f t="shared" si="108"/>
        <v xml:space="preserve"> </v>
      </c>
      <c r="BH725" s="577" t="str">
        <f t="shared" si="110"/>
        <v xml:space="preserve"> </v>
      </c>
      <c r="BI725" s="577" t="str">
        <f t="shared" si="111"/>
        <v xml:space="preserve"> </v>
      </c>
      <c r="BJ725" s="577" t="str">
        <f t="shared" si="112"/>
        <v xml:space="preserve"> </v>
      </c>
      <c r="BK725" s="538"/>
      <c r="BL725" s="259"/>
      <c r="BM725" s="259"/>
      <c r="BN725" s="258"/>
      <c r="BO725" s="259"/>
      <c r="BP725" s="258"/>
      <c r="BQ725" s="258"/>
      <c r="BR725" s="258"/>
      <c r="BS725" s="263"/>
      <c r="BT725" s="263"/>
      <c r="BU725" s="263"/>
      <c r="BV725" s="263"/>
      <c r="BW725" s="263"/>
      <c r="BX725" s="538"/>
      <c r="BY725" s="263"/>
      <c r="BZ725" s="263"/>
      <c r="CA725" s="263"/>
      <c r="CB725" s="263"/>
      <c r="CC725" s="263"/>
      <c r="CD725" s="263"/>
      <c r="CE725" s="263"/>
      <c r="CF725" s="263"/>
      <c r="CG725" s="263"/>
      <c r="CH725" s="263"/>
      <c r="CI725" s="263"/>
      <c r="CJ725" s="263"/>
      <c r="CK725" s="263"/>
      <c r="CL725" s="263"/>
      <c r="CM725" s="265"/>
      <c r="CN725" s="538"/>
      <c r="CO725" s="577" t="str">
        <f t="shared" si="109"/>
        <v xml:space="preserve"> </v>
      </c>
      <c r="CP725" s="577" t="str">
        <f t="shared" si="113"/>
        <v xml:space="preserve"> </v>
      </c>
      <c r="CQ725" s="577" t="str">
        <f t="shared" si="114"/>
        <v xml:space="preserve"> </v>
      </c>
      <c r="CR725" s="577" t="str">
        <f t="shared" si="115"/>
        <v xml:space="preserve"> </v>
      </c>
      <c r="CS725" s="102"/>
      <c r="CT725" s="530"/>
    </row>
    <row r="726" spans="1:98" s="107" customFormat="1" ht="12.75" x14ac:dyDescent="0.25">
      <c r="A726" s="380"/>
      <c r="B726" s="169">
        <f>'Données démographiques'!B725</f>
        <v>0</v>
      </c>
      <c r="C726" s="169">
        <f>'Données démographiques'!C725</f>
        <v>0</v>
      </c>
      <c r="D726" s="170">
        <f>'Données démographiques'!D725</f>
        <v>0</v>
      </c>
      <c r="E726" s="170">
        <f>'Données démographiques'!E725</f>
        <v>0</v>
      </c>
      <c r="F726" s="170">
        <f>'Données démographiques'!F725</f>
        <v>0</v>
      </c>
      <c r="G726" s="102"/>
      <c r="H726" s="273"/>
      <c r="I726" s="274"/>
      <c r="J726" s="274"/>
      <c r="K726" s="273"/>
      <c r="L726" s="257"/>
      <c r="M726" s="274"/>
      <c r="N726" s="273"/>
      <c r="O726" s="257"/>
      <c r="P726" s="278"/>
      <c r="Q726" s="278"/>
      <c r="R726" s="278"/>
      <c r="S726" s="278"/>
      <c r="T726" s="278"/>
      <c r="U726" s="537"/>
      <c r="V726" s="273"/>
      <c r="W726" s="255"/>
      <c r="X726" s="255"/>
      <c r="Y726" s="102"/>
      <c r="Z726" s="273"/>
      <c r="AA726" s="172"/>
      <c r="AB726" s="172"/>
      <c r="AC726" s="102"/>
      <c r="AD726" s="257"/>
      <c r="AE726" s="257"/>
      <c r="AF726" s="273"/>
      <c r="AG726" s="257"/>
      <c r="AH726" s="273"/>
      <c r="AI726" s="273"/>
      <c r="AJ726" s="273"/>
      <c r="AK726" s="262"/>
      <c r="AL726" s="262"/>
      <c r="AM726" s="262"/>
      <c r="AN726" s="262"/>
      <c r="AO726" s="262"/>
      <c r="AP726" s="538"/>
      <c r="AQ726" s="262"/>
      <c r="AR726" s="262"/>
      <c r="AS726" s="262"/>
      <c r="AT726" s="262"/>
      <c r="AU726" s="262"/>
      <c r="AV726" s="262"/>
      <c r="AW726" s="262"/>
      <c r="AX726" s="262"/>
      <c r="AY726" s="262"/>
      <c r="AZ726" s="262"/>
      <c r="BA726" s="262"/>
      <c r="BB726" s="262"/>
      <c r="BC726" s="262"/>
      <c r="BD726" s="262"/>
      <c r="BE726" s="264"/>
      <c r="BF726" s="538"/>
      <c r="BG726" s="576" t="str">
        <f t="shared" si="108"/>
        <v xml:space="preserve"> </v>
      </c>
      <c r="BH726" s="576" t="str">
        <f t="shared" si="110"/>
        <v xml:space="preserve"> </v>
      </c>
      <c r="BI726" s="576" t="str">
        <f t="shared" si="111"/>
        <v xml:space="preserve"> </v>
      </c>
      <c r="BJ726" s="576" t="str">
        <f t="shared" si="112"/>
        <v xml:space="preserve"> </v>
      </c>
      <c r="BK726" s="538"/>
      <c r="BL726" s="257"/>
      <c r="BM726" s="257"/>
      <c r="BN726" s="273"/>
      <c r="BO726" s="257"/>
      <c r="BP726" s="273"/>
      <c r="BQ726" s="273"/>
      <c r="BR726" s="273"/>
      <c r="BS726" s="262"/>
      <c r="BT726" s="262"/>
      <c r="BU726" s="262"/>
      <c r="BV726" s="262"/>
      <c r="BW726" s="262"/>
      <c r="BX726" s="538"/>
      <c r="BY726" s="262"/>
      <c r="BZ726" s="262"/>
      <c r="CA726" s="262"/>
      <c r="CB726" s="262"/>
      <c r="CC726" s="262"/>
      <c r="CD726" s="262"/>
      <c r="CE726" s="262"/>
      <c r="CF726" s="262"/>
      <c r="CG726" s="262"/>
      <c r="CH726" s="262"/>
      <c r="CI726" s="262"/>
      <c r="CJ726" s="262"/>
      <c r="CK726" s="262"/>
      <c r="CL726" s="262"/>
      <c r="CM726" s="264"/>
      <c r="CN726" s="538"/>
      <c r="CO726" s="576" t="str">
        <f t="shared" si="109"/>
        <v xml:space="preserve"> </v>
      </c>
      <c r="CP726" s="576" t="str">
        <f t="shared" si="113"/>
        <v xml:space="preserve"> </v>
      </c>
      <c r="CQ726" s="576" t="str">
        <f t="shared" si="114"/>
        <v xml:space="preserve"> </v>
      </c>
      <c r="CR726" s="576" t="str">
        <f t="shared" si="115"/>
        <v xml:space="preserve"> </v>
      </c>
      <c r="CS726" s="102"/>
      <c r="CT726" s="271"/>
    </row>
    <row r="727" spans="1:98" s="107" customFormat="1" ht="12.75" x14ac:dyDescent="0.25">
      <c r="A727" s="380"/>
      <c r="B727" s="376">
        <f>'Données démographiques'!B726</f>
        <v>0</v>
      </c>
      <c r="C727" s="376">
        <f>'Données démographiques'!C726</f>
        <v>0</v>
      </c>
      <c r="D727" s="377">
        <f>'Données démographiques'!D726</f>
        <v>0</v>
      </c>
      <c r="E727" s="377">
        <f>'Données démographiques'!E726</f>
        <v>0</v>
      </c>
      <c r="F727" s="377">
        <f>'Données démographiques'!F726</f>
        <v>0</v>
      </c>
      <c r="G727" s="102"/>
      <c r="H727" s="258"/>
      <c r="I727" s="493"/>
      <c r="J727" s="493"/>
      <c r="K727" s="258"/>
      <c r="L727" s="259"/>
      <c r="M727" s="493"/>
      <c r="N727" s="258"/>
      <c r="O727" s="259"/>
      <c r="P727" s="260"/>
      <c r="Q727" s="260"/>
      <c r="R727" s="260"/>
      <c r="S727" s="260"/>
      <c r="T727" s="260"/>
      <c r="U727" s="539"/>
      <c r="V727" s="258"/>
      <c r="W727" s="430"/>
      <c r="X727" s="430"/>
      <c r="Y727" s="102"/>
      <c r="Z727" s="258"/>
      <c r="AA727" s="431"/>
      <c r="AB727" s="431"/>
      <c r="AC727" s="102"/>
      <c r="AD727" s="259"/>
      <c r="AE727" s="259"/>
      <c r="AF727" s="258"/>
      <c r="AG727" s="259"/>
      <c r="AH727" s="258"/>
      <c r="AI727" s="258"/>
      <c r="AJ727" s="258"/>
      <c r="AK727" s="263"/>
      <c r="AL727" s="263"/>
      <c r="AM727" s="263"/>
      <c r="AN727" s="263"/>
      <c r="AO727" s="263"/>
      <c r="AP727" s="538"/>
      <c r="AQ727" s="263"/>
      <c r="AR727" s="263"/>
      <c r="AS727" s="263"/>
      <c r="AT727" s="263"/>
      <c r="AU727" s="263"/>
      <c r="AV727" s="263"/>
      <c r="AW727" s="263"/>
      <c r="AX727" s="263"/>
      <c r="AY727" s="263"/>
      <c r="AZ727" s="263"/>
      <c r="BA727" s="263"/>
      <c r="BB727" s="263"/>
      <c r="BC727" s="263"/>
      <c r="BD727" s="263"/>
      <c r="BE727" s="265"/>
      <c r="BF727" s="538"/>
      <c r="BG727" s="577" t="str">
        <f t="shared" si="108"/>
        <v xml:space="preserve"> </v>
      </c>
      <c r="BH727" s="577" t="str">
        <f t="shared" si="110"/>
        <v xml:space="preserve"> </v>
      </c>
      <c r="BI727" s="577" t="str">
        <f t="shared" si="111"/>
        <v xml:space="preserve"> </v>
      </c>
      <c r="BJ727" s="577" t="str">
        <f t="shared" si="112"/>
        <v xml:space="preserve"> </v>
      </c>
      <c r="BK727" s="538"/>
      <c r="BL727" s="259"/>
      <c r="BM727" s="259"/>
      <c r="BN727" s="258"/>
      <c r="BO727" s="259"/>
      <c r="BP727" s="258"/>
      <c r="BQ727" s="258"/>
      <c r="BR727" s="258"/>
      <c r="BS727" s="263"/>
      <c r="BT727" s="263"/>
      <c r="BU727" s="263"/>
      <c r="BV727" s="263"/>
      <c r="BW727" s="263"/>
      <c r="BX727" s="538"/>
      <c r="BY727" s="263"/>
      <c r="BZ727" s="263"/>
      <c r="CA727" s="263"/>
      <c r="CB727" s="263"/>
      <c r="CC727" s="263"/>
      <c r="CD727" s="263"/>
      <c r="CE727" s="263"/>
      <c r="CF727" s="263"/>
      <c r="CG727" s="263"/>
      <c r="CH727" s="263"/>
      <c r="CI727" s="263"/>
      <c r="CJ727" s="263"/>
      <c r="CK727" s="263"/>
      <c r="CL727" s="263"/>
      <c r="CM727" s="265"/>
      <c r="CN727" s="538"/>
      <c r="CO727" s="577" t="str">
        <f t="shared" si="109"/>
        <v xml:space="preserve"> </v>
      </c>
      <c r="CP727" s="577" t="str">
        <f t="shared" si="113"/>
        <v xml:space="preserve"> </v>
      </c>
      <c r="CQ727" s="577" t="str">
        <f t="shared" si="114"/>
        <v xml:space="preserve"> </v>
      </c>
      <c r="CR727" s="577" t="str">
        <f t="shared" si="115"/>
        <v xml:space="preserve"> </v>
      </c>
      <c r="CS727" s="102"/>
      <c r="CT727" s="530"/>
    </row>
    <row r="728" spans="1:98" s="107" customFormat="1" ht="12.75" x14ac:dyDescent="0.25">
      <c r="A728" s="380"/>
      <c r="B728" s="169">
        <f>'Données démographiques'!B727</f>
        <v>0</v>
      </c>
      <c r="C728" s="169">
        <f>'Données démographiques'!C727</f>
        <v>0</v>
      </c>
      <c r="D728" s="170">
        <f>'Données démographiques'!D727</f>
        <v>0</v>
      </c>
      <c r="E728" s="170">
        <f>'Données démographiques'!E727</f>
        <v>0</v>
      </c>
      <c r="F728" s="170">
        <f>'Données démographiques'!F727</f>
        <v>0</v>
      </c>
      <c r="G728" s="102"/>
      <c r="H728" s="273"/>
      <c r="I728" s="274"/>
      <c r="J728" s="274"/>
      <c r="K728" s="273"/>
      <c r="L728" s="257"/>
      <c r="M728" s="274"/>
      <c r="N728" s="273"/>
      <c r="O728" s="257"/>
      <c r="P728" s="278"/>
      <c r="Q728" s="278"/>
      <c r="R728" s="278"/>
      <c r="S728" s="278"/>
      <c r="T728" s="278"/>
      <c r="U728" s="537"/>
      <c r="V728" s="273"/>
      <c r="W728" s="255"/>
      <c r="X728" s="255"/>
      <c r="Y728" s="102"/>
      <c r="Z728" s="273"/>
      <c r="AA728" s="172"/>
      <c r="AB728" s="172"/>
      <c r="AC728" s="102"/>
      <c r="AD728" s="257"/>
      <c r="AE728" s="257"/>
      <c r="AF728" s="273"/>
      <c r="AG728" s="257"/>
      <c r="AH728" s="273"/>
      <c r="AI728" s="273"/>
      <c r="AJ728" s="273"/>
      <c r="AK728" s="262"/>
      <c r="AL728" s="262"/>
      <c r="AM728" s="262"/>
      <c r="AN728" s="262"/>
      <c r="AO728" s="262"/>
      <c r="AP728" s="538"/>
      <c r="AQ728" s="262"/>
      <c r="AR728" s="262"/>
      <c r="AS728" s="262"/>
      <c r="AT728" s="262"/>
      <c r="AU728" s="262"/>
      <c r="AV728" s="262"/>
      <c r="AW728" s="262"/>
      <c r="AX728" s="262"/>
      <c r="AY728" s="262"/>
      <c r="AZ728" s="262"/>
      <c r="BA728" s="262"/>
      <c r="BB728" s="262"/>
      <c r="BC728" s="262"/>
      <c r="BD728" s="262"/>
      <c r="BE728" s="264"/>
      <c r="BF728" s="538"/>
      <c r="BG728" s="576" t="str">
        <f t="shared" si="108"/>
        <v xml:space="preserve"> </v>
      </c>
      <c r="BH728" s="576" t="str">
        <f t="shared" si="110"/>
        <v xml:space="preserve"> </v>
      </c>
      <c r="BI728" s="576" t="str">
        <f t="shared" si="111"/>
        <v xml:space="preserve"> </v>
      </c>
      <c r="BJ728" s="576" t="str">
        <f t="shared" si="112"/>
        <v xml:space="preserve"> </v>
      </c>
      <c r="BK728" s="538"/>
      <c r="BL728" s="257"/>
      <c r="BM728" s="257"/>
      <c r="BN728" s="273"/>
      <c r="BO728" s="257"/>
      <c r="BP728" s="273"/>
      <c r="BQ728" s="273"/>
      <c r="BR728" s="273"/>
      <c r="BS728" s="262"/>
      <c r="BT728" s="262"/>
      <c r="BU728" s="262"/>
      <c r="BV728" s="262"/>
      <c r="BW728" s="262"/>
      <c r="BX728" s="538"/>
      <c r="BY728" s="262"/>
      <c r="BZ728" s="262"/>
      <c r="CA728" s="262"/>
      <c r="CB728" s="262"/>
      <c r="CC728" s="262"/>
      <c r="CD728" s="262"/>
      <c r="CE728" s="262"/>
      <c r="CF728" s="262"/>
      <c r="CG728" s="262"/>
      <c r="CH728" s="262"/>
      <c r="CI728" s="262"/>
      <c r="CJ728" s="262"/>
      <c r="CK728" s="262"/>
      <c r="CL728" s="262"/>
      <c r="CM728" s="264"/>
      <c r="CN728" s="538"/>
      <c r="CO728" s="576" t="str">
        <f t="shared" si="109"/>
        <v xml:space="preserve"> </v>
      </c>
      <c r="CP728" s="576" t="str">
        <f t="shared" si="113"/>
        <v xml:space="preserve"> </v>
      </c>
      <c r="CQ728" s="576" t="str">
        <f t="shared" si="114"/>
        <v xml:space="preserve"> </v>
      </c>
      <c r="CR728" s="576" t="str">
        <f t="shared" si="115"/>
        <v xml:space="preserve"> </v>
      </c>
      <c r="CS728" s="102"/>
      <c r="CT728" s="271"/>
    </row>
    <row r="729" spans="1:98" s="111" customFormat="1" ht="12.75" x14ac:dyDescent="0.25">
      <c r="A729" s="380"/>
      <c r="B729" s="376">
        <f>'Données démographiques'!B728</f>
        <v>0</v>
      </c>
      <c r="C729" s="376">
        <f>'Données démographiques'!C728</f>
        <v>0</v>
      </c>
      <c r="D729" s="377">
        <f>'Données démographiques'!D728</f>
        <v>0</v>
      </c>
      <c r="E729" s="377">
        <f>'Données démographiques'!E728</f>
        <v>0</v>
      </c>
      <c r="F729" s="377">
        <f>'Données démographiques'!F728</f>
        <v>0</v>
      </c>
      <c r="G729" s="102"/>
      <c r="H729" s="258"/>
      <c r="I729" s="493"/>
      <c r="J729" s="493"/>
      <c r="K729" s="258"/>
      <c r="L729" s="259"/>
      <c r="M729" s="493"/>
      <c r="N729" s="258"/>
      <c r="O729" s="259"/>
      <c r="P729" s="260"/>
      <c r="Q729" s="260"/>
      <c r="R729" s="260"/>
      <c r="S729" s="260"/>
      <c r="T729" s="260"/>
      <c r="U729" s="539"/>
      <c r="V729" s="258"/>
      <c r="W729" s="430"/>
      <c r="X729" s="430"/>
      <c r="Y729" s="102"/>
      <c r="Z729" s="258"/>
      <c r="AA729" s="431"/>
      <c r="AB729" s="431"/>
      <c r="AC729" s="102"/>
      <c r="AD729" s="259"/>
      <c r="AE729" s="259"/>
      <c r="AF729" s="258"/>
      <c r="AG729" s="259"/>
      <c r="AH729" s="258"/>
      <c r="AI729" s="258"/>
      <c r="AJ729" s="258"/>
      <c r="AK729" s="263"/>
      <c r="AL729" s="263"/>
      <c r="AM729" s="263"/>
      <c r="AN729" s="263"/>
      <c r="AO729" s="263"/>
      <c r="AP729" s="538"/>
      <c r="AQ729" s="263"/>
      <c r="AR729" s="263"/>
      <c r="AS729" s="263"/>
      <c r="AT729" s="263"/>
      <c r="AU729" s="263"/>
      <c r="AV729" s="263"/>
      <c r="AW729" s="263"/>
      <c r="AX729" s="263"/>
      <c r="AY729" s="263"/>
      <c r="AZ729" s="263"/>
      <c r="BA729" s="263"/>
      <c r="BB729" s="263"/>
      <c r="BC729" s="263"/>
      <c r="BD729" s="263"/>
      <c r="BE729" s="265"/>
      <c r="BF729" s="538"/>
      <c r="BG729" s="577" t="str">
        <f t="shared" si="108"/>
        <v xml:space="preserve"> </v>
      </c>
      <c r="BH729" s="577" t="str">
        <f t="shared" si="110"/>
        <v xml:space="preserve"> </v>
      </c>
      <c r="BI729" s="577" t="str">
        <f t="shared" si="111"/>
        <v xml:space="preserve"> </v>
      </c>
      <c r="BJ729" s="577" t="str">
        <f t="shared" si="112"/>
        <v xml:space="preserve"> </v>
      </c>
      <c r="BK729" s="538"/>
      <c r="BL729" s="259"/>
      <c r="BM729" s="259"/>
      <c r="BN729" s="258"/>
      <c r="BO729" s="259"/>
      <c r="BP729" s="258"/>
      <c r="BQ729" s="258"/>
      <c r="BR729" s="258"/>
      <c r="BS729" s="263"/>
      <c r="BT729" s="263"/>
      <c r="BU729" s="263"/>
      <c r="BV729" s="263"/>
      <c r="BW729" s="263"/>
      <c r="BX729" s="538"/>
      <c r="BY729" s="263"/>
      <c r="BZ729" s="263"/>
      <c r="CA729" s="263"/>
      <c r="CB729" s="263"/>
      <c r="CC729" s="263"/>
      <c r="CD729" s="263"/>
      <c r="CE729" s="263"/>
      <c r="CF729" s="263"/>
      <c r="CG729" s="263"/>
      <c r="CH729" s="263"/>
      <c r="CI729" s="263"/>
      <c r="CJ729" s="263"/>
      <c r="CK729" s="263"/>
      <c r="CL729" s="263"/>
      <c r="CM729" s="265"/>
      <c r="CN729" s="538"/>
      <c r="CO729" s="577" t="str">
        <f t="shared" si="109"/>
        <v xml:space="preserve"> </v>
      </c>
      <c r="CP729" s="577" t="str">
        <f t="shared" si="113"/>
        <v xml:space="preserve"> </v>
      </c>
      <c r="CQ729" s="577" t="str">
        <f t="shared" si="114"/>
        <v xml:space="preserve"> </v>
      </c>
      <c r="CR729" s="577" t="str">
        <f t="shared" si="115"/>
        <v xml:space="preserve"> </v>
      </c>
      <c r="CS729" s="102"/>
      <c r="CT729" s="530"/>
    </row>
    <row r="730" spans="1:98" ht="12.75" x14ac:dyDescent="0.25">
      <c r="B730" s="169">
        <f>'Données démographiques'!B729</f>
        <v>0</v>
      </c>
      <c r="C730" s="169">
        <f>'Données démographiques'!C729</f>
        <v>0</v>
      </c>
      <c r="D730" s="170">
        <f>'Données démographiques'!D729</f>
        <v>0</v>
      </c>
      <c r="E730" s="170">
        <f>'Données démographiques'!E729</f>
        <v>0</v>
      </c>
      <c r="F730" s="170">
        <f>'Données démographiques'!F729</f>
        <v>0</v>
      </c>
      <c r="G730" s="102"/>
      <c r="H730" s="273"/>
      <c r="I730" s="274"/>
      <c r="J730" s="274"/>
      <c r="K730" s="273"/>
      <c r="L730" s="257"/>
      <c r="M730" s="274"/>
      <c r="N730" s="273"/>
      <c r="O730" s="257"/>
      <c r="P730" s="278"/>
      <c r="Q730" s="278"/>
      <c r="R730" s="278"/>
      <c r="S730" s="278"/>
      <c r="T730" s="278"/>
      <c r="U730" s="537"/>
      <c r="V730" s="273"/>
      <c r="W730" s="255"/>
      <c r="X730" s="255"/>
      <c r="Y730" s="102"/>
      <c r="Z730" s="273"/>
      <c r="AA730" s="172"/>
      <c r="AB730" s="172"/>
      <c r="AC730" s="102"/>
      <c r="AD730" s="257"/>
      <c r="AE730" s="257"/>
      <c r="AF730" s="273"/>
      <c r="AG730" s="257"/>
      <c r="AH730" s="273"/>
      <c r="AI730" s="273"/>
      <c r="AJ730" s="273"/>
      <c r="AK730" s="262"/>
      <c r="AL730" s="262"/>
      <c r="AM730" s="262"/>
      <c r="AN730" s="262"/>
      <c r="AO730" s="262"/>
      <c r="AP730" s="538"/>
      <c r="AQ730" s="262"/>
      <c r="AR730" s="262"/>
      <c r="AS730" s="262"/>
      <c r="AT730" s="262"/>
      <c r="AU730" s="262"/>
      <c r="AV730" s="262"/>
      <c r="AW730" s="262"/>
      <c r="AX730" s="262"/>
      <c r="AY730" s="262"/>
      <c r="AZ730" s="262"/>
      <c r="BA730" s="262"/>
      <c r="BB730" s="262"/>
      <c r="BC730" s="262"/>
      <c r="BD730" s="262"/>
      <c r="BE730" s="264"/>
      <c r="BF730" s="538"/>
      <c r="BG730" s="576" t="str">
        <f t="shared" si="108"/>
        <v xml:space="preserve"> </v>
      </c>
      <c r="BH730" s="576" t="str">
        <f t="shared" si="110"/>
        <v xml:space="preserve"> </v>
      </c>
      <c r="BI730" s="576" t="str">
        <f t="shared" si="111"/>
        <v xml:space="preserve"> </v>
      </c>
      <c r="BJ730" s="576" t="str">
        <f t="shared" si="112"/>
        <v xml:space="preserve"> </v>
      </c>
      <c r="BK730" s="538"/>
      <c r="BL730" s="257"/>
      <c r="BM730" s="257"/>
      <c r="BN730" s="273"/>
      <c r="BO730" s="257"/>
      <c r="BP730" s="273"/>
      <c r="BQ730" s="273"/>
      <c r="BR730" s="273"/>
      <c r="BS730" s="262"/>
      <c r="BT730" s="262"/>
      <c r="BU730" s="262"/>
      <c r="BV730" s="262"/>
      <c r="BW730" s="262"/>
      <c r="BX730" s="538"/>
      <c r="BY730" s="262"/>
      <c r="BZ730" s="262"/>
      <c r="CA730" s="262"/>
      <c r="CB730" s="262"/>
      <c r="CC730" s="262"/>
      <c r="CD730" s="262"/>
      <c r="CE730" s="262"/>
      <c r="CF730" s="262"/>
      <c r="CG730" s="262"/>
      <c r="CH730" s="262"/>
      <c r="CI730" s="262"/>
      <c r="CJ730" s="262"/>
      <c r="CK730" s="262"/>
      <c r="CL730" s="262"/>
      <c r="CM730" s="264"/>
      <c r="CN730" s="538"/>
      <c r="CO730" s="576" t="str">
        <f t="shared" si="109"/>
        <v xml:space="preserve"> </v>
      </c>
      <c r="CP730" s="576" t="str">
        <f t="shared" si="113"/>
        <v xml:space="preserve"> </v>
      </c>
      <c r="CQ730" s="576" t="str">
        <f t="shared" si="114"/>
        <v xml:space="preserve"> </v>
      </c>
      <c r="CR730" s="576" t="str">
        <f t="shared" si="115"/>
        <v xml:space="preserve"> </v>
      </c>
      <c r="CS730" s="102"/>
      <c r="CT730" s="271"/>
    </row>
    <row r="731" spans="1:98" ht="12.75" x14ac:dyDescent="0.25">
      <c r="B731" s="376">
        <f>'Données démographiques'!B730</f>
        <v>0</v>
      </c>
      <c r="C731" s="376">
        <f>'Données démographiques'!C730</f>
        <v>0</v>
      </c>
      <c r="D731" s="377">
        <f>'Données démographiques'!D730</f>
        <v>0</v>
      </c>
      <c r="E731" s="377">
        <f>'Données démographiques'!E730</f>
        <v>0</v>
      </c>
      <c r="F731" s="377">
        <f>'Données démographiques'!F730</f>
        <v>0</v>
      </c>
      <c r="G731" s="102"/>
      <c r="H731" s="258"/>
      <c r="I731" s="493"/>
      <c r="J731" s="493"/>
      <c r="K731" s="258"/>
      <c r="L731" s="259"/>
      <c r="M731" s="493"/>
      <c r="N731" s="258"/>
      <c r="O731" s="259"/>
      <c r="P731" s="260"/>
      <c r="Q731" s="260"/>
      <c r="R731" s="260"/>
      <c r="S731" s="260"/>
      <c r="T731" s="260"/>
      <c r="U731" s="539"/>
      <c r="V731" s="258"/>
      <c r="W731" s="430"/>
      <c r="X731" s="430"/>
      <c r="Y731" s="102"/>
      <c r="Z731" s="258"/>
      <c r="AA731" s="431"/>
      <c r="AB731" s="431"/>
      <c r="AC731" s="102"/>
      <c r="AD731" s="259"/>
      <c r="AE731" s="259"/>
      <c r="AF731" s="258"/>
      <c r="AG731" s="259"/>
      <c r="AH731" s="258"/>
      <c r="AI731" s="258"/>
      <c r="AJ731" s="258"/>
      <c r="AK731" s="263"/>
      <c r="AL731" s="263"/>
      <c r="AM731" s="263"/>
      <c r="AN731" s="263"/>
      <c r="AO731" s="263"/>
      <c r="AP731" s="538"/>
      <c r="AQ731" s="263"/>
      <c r="AR731" s="263"/>
      <c r="AS731" s="263"/>
      <c r="AT731" s="263"/>
      <c r="AU731" s="263"/>
      <c r="AV731" s="263"/>
      <c r="AW731" s="263"/>
      <c r="AX731" s="263"/>
      <c r="AY731" s="263"/>
      <c r="AZ731" s="263"/>
      <c r="BA731" s="263"/>
      <c r="BB731" s="263"/>
      <c r="BC731" s="263"/>
      <c r="BD731" s="263"/>
      <c r="BE731" s="265"/>
      <c r="BF731" s="538"/>
      <c r="BG731" s="577" t="str">
        <f t="shared" si="108"/>
        <v xml:space="preserve"> </v>
      </c>
      <c r="BH731" s="577" t="str">
        <f t="shared" si="110"/>
        <v xml:space="preserve"> </v>
      </c>
      <c r="BI731" s="577" t="str">
        <f t="shared" si="111"/>
        <v xml:space="preserve"> </v>
      </c>
      <c r="BJ731" s="577" t="str">
        <f t="shared" si="112"/>
        <v xml:space="preserve"> </v>
      </c>
      <c r="BK731" s="538"/>
      <c r="BL731" s="259"/>
      <c r="BM731" s="259"/>
      <c r="BN731" s="258"/>
      <c r="BO731" s="259"/>
      <c r="BP731" s="258"/>
      <c r="BQ731" s="258"/>
      <c r="BR731" s="258"/>
      <c r="BS731" s="263"/>
      <c r="BT731" s="263"/>
      <c r="BU731" s="263"/>
      <c r="BV731" s="263"/>
      <c r="BW731" s="263"/>
      <c r="BX731" s="538"/>
      <c r="BY731" s="263"/>
      <c r="BZ731" s="263"/>
      <c r="CA731" s="263"/>
      <c r="CB731" s="263"/>
      <c r="CC731" s="263"/>
      <c r="CD731" s="263"/>
      <c r="CE731" s="263"/>
      <c r="CF731" s="263"/>
      <c r="CG731" s="263"/>
      <c r="CH731" s="263"/>
      <c r="CI731" s="263"/>
      <c r="CJ731" s="263"/>
      <c r="CK731" s="263"/>
      <c r="CL731" s="263"/>
      <c r="CM731" s="265"/>
      <c r="CN731" s="538"/>
      <c r="CO731" s="577" t="str">
        <f t="shared" si="109"/>
        <v xml:space="preserve"> </v>
      </c>
      <c r="CP731" s="577" t="str">
        <f t="shared" si="113"/>
        <v xml:space="preserve"> </v>
      </c>
      <c r="CQ731" s="577" t="str">
        <f t="shared" si="114"/>
        <v xml:space="preserve"> </v>
      </c>
      <c r="CR731" s="577" t="str">
        <f t="shared" si="115"/>
        <v xml:space="preserve"> </v>
      </c>
      <c r="CS731" s="102"/>
      <c r="CT731" s="530"/>
    </row>
    <row r="732" spans="1:98" ht="12.75" x14ac:dyDescent="0.25">
      <c r="B732" s="169">
        <f>'Données démographiques'!B731</f>
        <v>0</v>
      </c>
      <c r="C732" s="169">
        <f>'Données démographiques'!C731</f>
        <v>0</v>
      </c>
      <c r="D732" s="170">
        <f>'Données démographiques'!D731</f>
        <v>0</v>
      </c>
      <c r="E732" s="170">
        <f>'Données démographiques'!E731</f>
        <v>0</v>
      </c>
      <c r="F732" s="170">
        <f>'Données démographiques'!F731</f>
        <v>0</v>
      </c>
      <c r="G732" s="102"/>
      <c r="H732" s="273"/>
      <c r="I732" s="274"/>
      <c r="J732" s="274"/>
      <c r="K732" s="273"/>
      <c r="L732" s="257"/>
      <c r="M732" s="274"/>
      <c r="N732" s="273"/>
      <c r="O732" s="257"/>
      <c r="P732" s="278"/>
      <c r="Q732" s="278"/>
      <c r="R732" s="278"/>
      <c r="S732" s="278"/>
      <c r="T732" s="278"/>
      <c r="U732" s="537"/>
      <c r="V732" s="273"/>
      <c r="W732" s="255"/>
      <c r="X732" s="255"/>
      <c r="Y732" s="102"/>
      <c r="Z732" s="273"/>
      <c r="AA732" s="172"/>
      <c r="AB732" s="172"/>
      <c r="AC732" s="102"/>
      <c r="AD732" s="257"/>
      <c r="AE732" s="257"/>
      <c r="AF732" s="273"/>
      <c r="AG732" s="257"/>
      <c r="AH732" s="273"/>
      <c r="AI732" s="273"/>
      <c r="AJ732" s="273"/>
      <c r="AK732" s="262"/>
      <c r="AL732" s="262"/>
      <c r="AM732" s="262"/>
      <c r="AN732" s="262"/>
      <c r="AO732" s="262"/>
      <c r="AP732" s="538"/>
      <c r="AQ732" s="262"/>
      <c r="AR732" s="262"/>
      <c r="AS732" s="262"/>
      <c r="AT732" s="262"/>
      <c r="AU732" s="262"/>
      <c r="AV732" s="262"/>
      <c r="AW732" s="262"/>
      <c r="AX732" s="262"/>
      <c r="AY732" s="262"/>
      <c r="AZ732" s="262"/>
      <c r="BA732" s="262"/>
      <c r="BB732" s="262"/>
      <c r="BC732" s="262"/>
      <c r="BD732" s="262"/>
      <c r="BE732" s="264"/>
      <c r="BF732" s="538"/>
      <c r="BG732" s="576" t="str">
        <f t="shared" si="108"/>
        <v xml:space="preserve"> </v>
      </c>
      <c r="BH732" s="576" t="str">
        <f t="shared" si="110"/>
        <v xml:space="preserve"> </v>
      </c>
      <c r="BI732" s="576" t="str">
        <f t="shared" si="111"/>
        <v xml:space="preserve"> </v>
      </c>
      <c r="BJ732" s="576" t="str">
        <f t="shared" si="112"/>
        <v xml:space="preserve"> </v>
      </c>
      <c r="BK732" s="538"/>
      <c r="BL732" s="257"/>
      <c r="BM732" s="257"/>
      <c r="BN732" s="273"/>
      <c r="BO732" s="257"/>
      <c r="BP732" s="273"/>
      <c r="BQ732" s="273"/>
      <c r="BR732" s="273"/>
      <c r="BS732" s="262"/>
      <c r="BT732" s="262"/>
      <c r="BU732" s="262"/>
      <c r="BV732" s="262"/>
      <c r="BW732" s="262"/>
      <c r="BX732" s="538"/>
      <c r="BY732" s="262"/>
      <c r="BZ732" s="262"/>
      <c r="CA732" s="262"/>
      <c r="CB732" s="262"/>
      <c r="CC732" s="262"/>
      <c r="CD732" s="262"/>
      <c r="CE732" s="262"/>
      <c r="CF732" s="262"/>
      <c r="CG732" s="262"/>
      <c r="CH732" s="262"/>
      <c r="CI732" s="262"/>
      <c r="CJ732" s="262"/>
      <c r="CK732" s="262"/>
      <c r="CL732" s="262"/>
      <c r="CM732" s="264"/>
      <c r="CN732" s="538"/>
      <c r="CO732" s="576" t="str">
        <f t="shared" si="109"/>
        <v xml:space="preserve"> </v>
      </c>
      <c r="CP732" s="576" t="str">
        <f t="shared" si="113"/>
        <v xml:space="preserve"> </v>
      </c>
      <c r="CQ732" s="576" t="str">
        <f t="shared" si="114"/>
        <v xml:space="preserve"> </v>
      </c>
      <c r="CR732" s="576" t="str">
        <f t="shared" si="115"/>
        <v xml:space="preserve"> </v>
      </c>
      <c r="CS732" s="102"/>
      <c r="CT732" s="271"/>
    </row>
    <row r="733" spans="1:98" ht="12.75" x14ac:dyDescent="0.25">
      <c r="B733" s="376">
        <f>'Données démographiques'!B732</f>
        <v>0</v>
      </c>
      <c r="C733" s="376">
        <f>'Données démographiques'!C732</f>
        <v>0</v>
      </c>
      <c r="D733" s="377">
        <f>'Données démographiques'!D732</f>
        <v>0</v>
      </c>
      <c r="E733" s="377">
        <f>'Données démographiques'!E732</f>
        <v>0</v>
      </c>
      <c r="F733" s="377">
        <f>'Données démographiques'!F732</f>
        <v>0</v>
      </c>
      <c r="G733" s="102"/>
      <c r="H733" s="258"/>
      <c r="I733" s="493"/>
      <c r="J733" s="493"/>
      <c r="K733" s="258"/>
      <c r="L733" s="259"/>
      <c r="M733" s="493"/>
      <c r="N733" s="258"/>
      <c r="O733" s="259"/>
      <c r="P733" s="260"/>
      <c r="Q733" s="260"/>
      <c r="R733" s="260"/>
      <c r="S733" s="260"/>
      <c r="T733" s="260"/>
      <c r="U733" s="539"/>
      <c r="V733" s="258"/>
      <c r="W733" s="430"/>
      <c r="X733" s="430"/>
      <c r="Y733" s="102"/>
      <c r="Z733" s="258"/>
      <c r="AA733" s="431"/>
      <c r="AB733" s="431"/>
      <c r="AC733" s="102"/>
      <c r="AD733" s="259"/>
      <c r="AE733" s="259"/>
      <c r="AF733" s="258"/>
      <c r="AG733" s="259"/>
      <c r="AH733" s="258"/>
      <c r="AI733" s="258"/>
      <c r="AJ733" s="258"/>
      <c r="AK733" s="263"/>
      <c r="AL733" s="263"/>
      <c r="AM733" s="263"/>
      <c r="AN733" s="263"/>
      <c r="AO733" s="263"/>
      <c r="AP733" s="538"/>
      <c r="AQ733" s="263"/>
      <c r="AR733" s="263"/>
      <c r="AS733" s="263"/>
      <c r="AT733" s="263"/>
      <c r="AU733" s="263"/>
      <c r="AV733" s="263"/>
      <c r="AW733" s="263"/>
      <c r="AX733" s="263"/>
      <c r="AY733" s="263"/>
      <c r="AZ733" s="263"/>
      <c r="BA733" s="263"/>
      <c r="BB733" s="263"/>
      <c r="BC733" s="263"/>
      <c r="BD733" s="263"/>
      <c r="BE733" s="265"/>
      <c r="BF733" s="538"/>
      <c r="BG733" s="577" t="str">
        <f t="shared" si="108"/>
        <v xml:space="preserve"> </v>
      </c>
      <c r="BH733" s="577" t="str">
        <f t="shared" si="110"/>
        <v xml:space="preserve"> </v>
      </c>
      <c r="BI733" s="577" t="str">
        <f t="shared" si="111"/>
        <v xml:space="preserve"> </v>
      </c>
      <c r="BJ733" s="577" t="str">
        <f t="shared" si="112"/>
        <v xml:space="preserve"> </v>
      </c>
      <c r="BK733" s="538"/>
      <c r="BL733" s="259"/>
      <c r="BM733" s="259"/>
      <c r="BN733" s="258"/>
      <c r="BO733" s="259"/>
      <c r="BP733" s="258"/>
      <c r="BQ733" s="258"/>
      <c r="BR733" s="258"/>
      <c r="BS733" s="263"/>
      <c r="BT733" s="263"/>
      <c r="BU733" s="263"/>
      <c r="BV733" s="263"/>
      <c r="BW733" s="263"/>
      <c r="BX733" s="538"/>
      <c r="BY733" s="263"/>
      <c r="BZ733" s="263"/>
      <c r="CA733" s="263"/>
      <c r="CB733" s="263"/>
      <c r="CC733" s="263"/>
      <c r="CD733" s="263"/>
      <c r="CE733" s="263"/>
      <c r="CF733" s="263"/>
      <c r="CG733" s="263"/>
      <c r="CH733" s="263"/>
      <c r="CI733" s="263"/>
      <c r="CJ733" s="263"/>
      <c r="CK733" s="263"/>
      <c r="CL733" s="263"/>
      <c r="CM733" s="265"/>
      <c r="CN733" s="538"/>
      <c r="CO733" s="577" t="str">
        <f t="shared" si="109"/>
        <v xml:space="preserve"> </v>
      </c>
      <c r="CP733" s="577" t="str">
        <f t="shared" si="113"/>
        <v xml:space="preserve"> </v>
      </c>
      <c r="CQ733" s="577" t="str">
        <f t="shared" si="114"/>
        <v xml:space="preserve"> </v>
      </c>
      <c r="CR733" s="577" t="str">
        <f t="shared" si="115"/>
        <v xml:space="preserve"> </v>
      </c>
      <c r="CS733" s="102"/>
      <c r="CT733" s="530"/>
    </row>
    <row r="734" spans="1:98" ht="12.75" x14ac:dyDescent="0.25">
      <c r="B734" s="169">
        <f>'Données démographiques'!B733</f>
        <v>0</v>
      </c>
      <c r="C734" s="169">
        <f>'Données démographiques'!C733</f>
        <v>0</v>
      </c>
      <c r="D734" s="170">
        <f>'Données démographiques'!D733</f>
        <v>0</v>
      </c>
      <c r="E734" s="170">
        <f>'Données démographiques'!E733</f>
        <v>0</v>
      </c>
      <c r="F734" s="170">
        <f>'Données démographiques'!F733</f>
        <v>0</v>
      </c>
      <c r="G734" s="102"/>
      <c r="H734" s="273"/>
      <c r="I734" s="274"/>
      <c r="J734" s="274"/>
      <c r="K734" s="273"/>
      <c r="L734" s="257"/>
      <c r="M734" s="274"/>
      <c r="N734" s="273"/>
      <c r="O734" s="257"/>
      <c r="P734" s="278"/>
      <c r="Q734" s="278"/>
      <c r="R734" s="278"/>
      <c r="S734" s="278"/>
      <c r="T734" s="278"/>
      <c r="U734" s="537"/>
      <c r="V734" s="273"/>
      <c r="W734" s="255"/>
      <c r="X734" s="255"/>
      <c r="Y734" s="102"/>
      <c r="Z734" s="273"/>
      <c r="AA734" s="172"/>
      <c r="AB734" s="172"/>
      <c r="AC734" s="102"/>
      <c r="AD734" s="257"/>
      <c r="AE734" s="257"/>
      <c r="AF734" s="273"/>
      <c r="AG734" s="257"/>
      <c r="AH734" s="273"/>
      <c r="AI734" s="273"/>
      <c r="AJ734" s="273"/>
      <c r="AK734" s="262"/>
      <c r="AL734" s="262"/>
      <c r="AM734" s="262"/>
      <c r="AN734" s="262"/>
      <c r="AO734" s="262"/>
      <c r="AP734" s="538"/>
      <c r="AQ734" s="262"/>
      <c r="AR734" s="262"/>
      <c r="AS734" s="262"/>
      <c r="AT734" s="262"/>
      <c r="AU734" s="262"/>
      <c r="AV734" s="262"/>
      <c r="AW734" s="262"/>
      <c r="AX734" s="262"/>
      <c r="AY734" s="262"/>
      <c r="AZ734" s="262"/>
      <c r="BA734" s="262"/>
      <c r="BB734" s="262"/>
      <c r="BC734" s="262"/>
      <c r="BD734" s="262"/>
      <c r="BE734" s="264"/>
      <c r="BF734" s="538"/>
      <c r="BG734" s="576" t="str">
        <f t="shared" si="108"/>
        <v xml:space="preserve"> </v>
      </c>
      <c r="BH734" s="576" t="str">
        <f t="shared" si="110"/>
        <v xml:space="preserve"> </v>
      </c>
      <c r="BI734" s="576" t="str">
        <f t="shared" si="111"/>
        <v xml:space="preserve"> </v>
      </c>
      <c r="BJ734" s="576" t="str">
        <f t="shared" si="112"/>
        <v xml:space="preserve"> </v>
      </c>
      <c r="BK734" s="538"/>
      <c r="BL734" s="257"/>
      <c r="BM734" s="257"/>
      <c r="BN734" s="273"/>
      <c r="BO734" s="257"/>
      <c r="BP734" s="273"/>
      <c r="BQ734" s="273"/>
      <c r="BR734" s="273"/>
      <c r="BS734" s="262"/>
      <c r="BT734" s="262"/>
      <c r="BU734" s="262"/>
      <c r="BV734" s="262"/>
      <c r="BW734" s="262"/>
      <c r="BX734" s="538"/>
      <c r="BY734" s="262"/>
      <c r="BZ734" s="262"/>
      <c r="CA734" s="262"/>
      <c r="CB734" s="262"/>
      <c r="CC734" s="262"/>
      <c r="CD734" s="262"/>
      <c r="CE734" s="262"/>
      <c r="CF734" s="262"/>
      <c r="CG734" s="262"/>
      <c r="CH734" s="262"/>
      <c r="CI734" s="262"/>
      <c r="CJ734" s="262"/>
      <c r="CK734" s="262"/>
      <c r="CL734" s="262"/>
      <c r="CM734" s="264"/>
      <c r="CN734" s="538"/>
      <c r="CO734" s="576" t="str">
        <f t="shared" si="109"/>
        <v xml:space="preserve"> </v>
      </c>
      <c r="CP734" s="576" t="str">
        <f t="shared" si="113"/>
        <v xml:space="preserve"> </v>
      </c>
      <c r="CQ734" s="576" t="str">
        <f t="shared" si="114"/>
        <v xml:space="preserve"> </v>
      </c>
      <c r="CR734" s="576" t="str">
        <f t="shared" si="115"/>
        <v xml:space="preserve"> </v>
      </c>
      <c r="CS734" s="102"/>
      <c r="CT734" s="271"/>
    </row>
    <row r="735" spans="1:98" ht="12.75" x14ac:dyDescent="0.25">
      <c r="B735" s="376">
        <f>'Données démographiques'!B734</f>
        <v>0</v>
      </c>
      <c r="C735" s="376">
        <f>'Données démographiques'!C734</f>
        <v>0</v>
      </c>
      <c r="D735" s="377">
        <f>'Données démographiques'!D734</f>
        <v>0</v>
      </c>
      <c r="E735" s="377">
        <f>'Données démographiques'!E734</f>
        <v>0</v>
      </c>
      <c r="F735" s="377">
        <f>'Données démographiques'!F734</f>
        <v>0</v>
      </c>
      <c r="G735" s="102"/>
      <c r="H735" s="258"/>
      <c r="I735" s="493"/>
      <c r="J735" s="493"/>
      <c r="K735" s="258"/>
      <c r="L735" s="259"/>
      <c r="M735" s="493"/>
      <c r="N735" s="258"/>
      <c r="O735" s="259"/>
      <c r="P735" s="260"/>
      <c r="Q735" s="260"/>
      <c r="R735" s="260"/>
      <c r="S735" s="260"/>
      <c r="T735" s="260"/>
      <c r="U735" s="539"/>
      <c r="V735" s="258"/>
      <c r="W735" s="430"/>
      <c r="X735" s="430"/>
      <c r="Y735" s="102"/>
      <c r="Z735" s="258"/>
      <c r="AA735" s="431"/>
      <c r="AB735" s="431"/>
      <c r="AC735" s="102"/>
      <c r="AD735" s="259"/>
      <c r="AE735" s="259"/>
      <c r="AF735" s="258"/>
      <c r="AG735" s="259"/>
      <c r="AH735" s="258"/>
      <c r="AI735" s="258"/>
      <c r="AJ735" s="258"/>
      <c r="AK735" s="263"/>
      <c r="AL735" s="263"/>
      <c r="AM735" s="263"/>
      <c r="AN735" s="263"/>
      <c r="AO735" s="263"/>
      <c r="AP735" s="538"/>
      <c r="AQ735" s="263"/>
      <c r="AR735" s="263"/>
      <c r="AS735" s="263"/>
      <c r="AT735" s="263"/>
      <c r="AU735" s="263"/>
      <c r="AV735" s="263"/>
      <c r="AW735" s="263"/>
      <c r="AX735" s="263"/>
      <c r="AY735" s="263"/>
      <c r="AZ735" s="263"/>
      <c r="BA735" s="263"/>
      <c r="BB735" s="263"/>
      <c r="BC735" s="263"/>
      <c r="BD735" s="263"/>
      <c r="BE735" s="265"/>
      <c r="BF735" s="538"/>
      <c r="BG735" s="577" t="str">
        <f t="shared" si="108"/>
        <v xml:space="preserve"> </v>
      </c>
      <c r="BH735" s="577" t="str">
        <f t="shared" si="110"/>
        <v xml:space="preserve"> </v>
      </c>
      <c r="BI735" s="577" t="str">
        <f t="shared" si="111"/>
        <v xml:space="preserve"> </v>
      </c>
      <c r="BJ735" s="577" t="str">
        <f t="shared" si="112"/>
        <v xml:space="preserve"> </v>
      </c>
      <c r="BK735" s="538"/>
      <c r="BL735" s="259"/>
      <c r="BM735" s="259"/>
      <c r="BN735" s="258"/>
      <c r="BO735" s="259"/>
      <c r="BP735" s="258"/>
      <c r="BQ735" s="258"/>
      <c r="BR735" s="258"/>
      <c r="BS735" s="263"/>
      <c r="BT735" s="263"/>
      <c r="BU735" s="263"/>
      <c r="BV735" s="263"/>
      <c r="BW735" s="263"/>
      <c r="BX735" s="538"/>
      <c r="BY735" s="263"/>
      <c r="BZ735" s="263"/>
      <c r="CA735" s="263"/>
      <c r="CB735" s="263"/>
      <c r="CC735" s="263"/>
      <c r="CD735" s="263"/>
      <c r="CE735" s="263"/>
      <c r="CF735" s="263"/>
      <c r="CG735" s="263"/>
      <c r="CH735" s="263"/>
      <c r="CI735" s="263"/>
      <c r="CJ735" s="263"/>
      <c r="CK735" s="263"/>
      <c r="CL735" s="263"/>
      <c r="CM735" s="265"/>
      <c r="CN735" s="538"/>
      <c r="CO735" s="577" t="str">
        <f t="shared" si="109"/>
        <v xml:space="preserve"> </v>
      </c>
      <c r="CP735" s="577" t="str">
        <f t="shared" si="113"/>
        <v xml:space="preserve"> </v>
      </c>
      <c r="CQ735" s="577" t="str">
        <f t="shared" si="114"/>
        <v xml:space="preserve"> </v>
      </c>
      <c r="CR735" s="577" t="str">
        <f t="shared" si="115"/>
        <v xml:space="preserve"> </v>
      </c>
      <c r="CS735" s="102"/>
      <c r="CT735" s="530"/>
    </row>
    <row r="736" spans="1:98" ht="12.75" x14ac:dyDescent="0.25">
      <c r="B736" s="169">
        <f>'Données démographiques'!B735</f>
        <v>0</v>
      </c>
      <c r="C736" s="169">
        <f>'Données démographiques'!C735</f>
        <v>0</v>
      </c>
      <c r="D736" s="170">
        <f>'Données démographiques'!D735</f>
        <v>0</v>
      </c>
      <c r="E736" s="170">
        <f>'Données démographiques'!E735</f>
        <v>0</v>
      </c>
      <c r="F736" s="170">
        <f>'Données démographiques'!F735</f>
        <v>0</v>
      </c>
      <c r="G736" s="102"/>
      <c r="H736" s="273"/>
      <c r="I736" s="274"/>
      <c r="J736" s="274"/>
      <c r="K736" s="273"/>
      <c r="L736" s="257"/>
      <c r="M736" s="274"/>
      <c r="N736" s="273"/>
      <c r="O736" s="257"/>
      <c r="P736" s="278"/>
      <c r="Q736" s="278"/>
      <c r="R736" s="278"/>
      <c r="S736" s="278"/>
      <c r="T736" s="278"/>
      <c r="U736" s="537"/>
      <c r="V736" s="273"/>
      <c r="W736" s="255"/>
      <c r="X736" s="255"/>
      <c r="Y736" s="102"/>
      <c r="Z736" s="273"/>
      <c r="AA736" s="172"/>
      <c r="AB736" s="172"/>
      <c r="AC736" s="102"/>
      <c r="AD736" s="257"/>
      <c r="AE736" s="257"/>
      <c r="AF736" s="273"/>
      <c r="AG736" s="257"/>
      <c r="AH736" s="273"/>
      <c r="AI736" s="273"/>
      <c r="AJ736" s="273"/>
      <c r="AK736" s="262"/>
      <c r="AL736" s="262"/>
      <c r="AM736" s="262"/>
      <c r="AN736" s="262"/>
      <c r="AO736" s="262"/>
      <c r="AP736" s="538"/>
      <c r="AQ736" s="262"/>
      <c r="AR736" s="262"/>
      <c r="AS736" s="262"/>
      <c r="AT736" s="262"/>
      <c r="AU736" s="262"/>
      <c r="AV736" s="262"/>
      <c r="AW736" s="262"/>
      <c r="AX736" s="262"/>
      <c r="AY736" s="262"/>
      <c r="AZ736" s="262"/>
      <c r="BA736" s="262"/>
      <c r="BB736" s="262"/>
      <c r="BC736" s="262"/>
      <c r="BD736" s="262"/>
      <c r="BE736" s="264"/>
      <c r="BF736" s="538"/>
      <c r="BG736" s="576" t="str">
        <f t="shared" si="108"/>
        <v xml:space="preserve"> </v>
      </c>
      <c r="BH736" s="576" t="str">
        <f t="shared" si="110"/>
        <v xml:space="preserve"> </v>
      </c>
      <c r="BI736" s="576" t="str">
        <f t="shared" si="111"/>
        <v xml:space="preserve"> </v>
      </c>
      <c r="BJ736" s="576" t="str">
        <f t="shared" si="112"/>
        <v xml:space="preserve"> </v>
      </c>
      <c r="BK736" s="538"/>
      <c r="BL736" s="257"/>
      <c r="BM736" s="257"/>
      <c r="BN736" s="273"/>
      <c r="BO736" s="257"/>
      <c r="BP736" s="273"/>
      <c r="BQ736" s="273"/>
      <c r="BR736" s="273"/>
      <c r="BS736" s="262"/>
      <c r="BT736" s="262"/>
      <c r="BU736" s="262"/>
      <c r="BV736" s="262"/>
      <c r="BW736" s="262"/>
      <c r="BX736" s="538"/>
      <c r="BY736" s="262"/>
      <c r="BZ736" s="262"/>
      <c r="CA736" s="262"/>
      <c r="CB736" s="262"/>
      <c r="CC736" s="262"/>
      <c r="CD736" s="262"/>
      <c r="CE736" s="262"/>
      <c r="CF736" s="262"/>
      <c r="CG736" s="262"/>
      <c r="CH736" s="262"/>
      <c r="CI736" s="262"/>
      <c r="CJ736" s="262"/>
      <c r="CK736" s="262"/>
      <c r="CL736" s="262"/>
      <c r="CM736" s="264"/>
      <c r="CN736" s="538"/>
      <c r="CO736" s="576" t="str">
        <f t="shared" si="109"/>
        <v xml:space="preserve"> </v>
      </c>
      <c r="CP736" s="576" t="str">
        <f t="shared" si="113"/>
        <v xml:space="preserve"> </v>
      </c>
      <c r="CQ736" s="576" t="str">
        <f t="shared" si="114"/>
        <v xml:space="preserve"> </v>
      </c>
      <c r="CR736" s="576" t="str">
        <f t="shared" si="115"/>
        <v xml:space="preserve"> </v>
      </c>
      <c r="CS736" s="102"/>
      <c r="CT736" s="271"/>
    </row>
    <row r="737" spans="2:98" ht="12.75" x14ac:dyDescent="0.25">
      <c r="B737" s="376">
        <f>'Données démographiques'!B736</f>
        <v>0</v>
      </c>
      <c r="C737" s="376">
        <f>'Données démographiques'!C736</f>
        <v>0</v>
      </c>
      <c r="D737" s="377">
        <f>'Données démographiques'!D736</f>
        <v>0</v>
      </c>
      <c r="E737" s="377">
        <f>'Données démographiques'!E736</f>
        <v>0</v>
      </c>
      <c r="F737" s="377">
        <f>'Données démographiques'!F736</f>
        <v>0</v>
      </c>
      <c r="G737" s="102"/>
      <c r="H737" s="258"/>
      <c r="I737" s="493"/>
      <c r="J737" s="493"/>
      <c r="K737" s="258"/>
      <c r="L737" s="259"/>
      <c r="M737" s="493"/>
      <c r="N737" s="258"/>
      <c r="O737" s="259"/>
      <c r="P737" s="260"/>
      <c r="Q737" s="260"/>
      <c r="R737" s="260"/>
      <c r="S737" s="260"/>
      <c r="T737" s="260"/>
      <c r="U737" s="539"/>
      <c r="V737" s="258"/>
      <c r="W737" s="430"/>
      <c r="X737" s="430"/>
      <c r="Y737" s="102"/>
      <c r="Z737" s="258"/>
      <c r="AA737" s="431"/>
      <c r="AB737" s="431"/>
      <c r="AC737" s="102"/>
      <c r="AD737" s="259"/>
      <c r="AE737" s="259"/>
      <c r="AF737" s="258"/>
      <c r="AG737" s="259"/>
      <c r="AH737" s="258"/>
      <c r="AI737" s="258"/>
      <c r="AJ737" s="258"/>
      <c r="AK737" s="263"/>
      <c r="AL737" s="263"/>
      <c r="AM737" s="263"/>
      <c r="AN737" s="263"/>
      <c r="AO737" s="263"/>
      <c r="AP737" s="538"/>
      <c r="AQ737" s="263"/>
      <c r="AR737" s="263"/>
      <c r="AS737" s="263"/>
      <c r="AT737" s="263"/>
      <c r="AU737" s="263"/>
      <c r="AV737" s="263"/>
      <c r="AW737" s="263"/>
      <c r="AX737" s="263"/>
      <c r="AY737" s="263"/>
      <c r="AZ737" s="263"/>
      <c r="BA737" s="263"/>
      <c r="BB737" s="263"/>
      <c r="BC737" s="263"/>
      <c r="BD737" s="263"/>
      <c r="BE737" s="265"/>
      <c r="BF737" s="538"/>
      <c r="BG737" s="577" t="str">
        <f t="shared" si="108"/>
        <v xml:space="preserve"> </v>
      </c>
      <c r="BH737" s="577" t="str">
        <f t="shared" si="110"/>
        <v xml:space="preserve"> </v>
      </c>
      <c r="BI737" s="577" t="str">
        <f t="shared" si="111"/>
        <v xml:space="preserve"> </v>
      </c>
      <c r="BJ737" s="577" t="str">
        <f t="shared" si="112"/>
        <v xml:space="preserve"> </v>
      </c>
      <c r="BK737" s="538"/>
      <c r="BL737" s="259"/>
      <c r="BM737" s="259"/>
      <c r="BN737" s="258"/>
      <c r="BO737" s="259"/>
      <c r="BP737" s="258"/>
      <c r="BQ737" s="258"/>
      <c r="BR737" s="258"/>
      <c r="BS737" s="263"/>
      <c r="BT737" s="263"/>
      <c r="BU737" s="263"/>
      <c r="BV737" s="263"/>
      <c r="BW737" s="263"/>
      <c r="BX737" s="538"/>
      <c r="BY737" s="263"/>
      <c r="BZ737" s="263"/>
      <c r="CA737" s="263"/>
      <c r="CB737" s="263"/>
      <c r="CC737" s="263"/>
      <c r="CD737" s="263"/>
      <c r="CE737" s="263"/>
      <c r="CF737" s="263"/>
      <c r="CG737" s="263"/>
      <c r="CH737" s="263"/>
      <c r="CI737" s="263"/>
      <c r="CJ737" s="263"/>
      <c r="CK737" s="263"/>
      <c r="CL737" s="263"/>
      <c r="CM737" s="265"/>
      <c r="CN737" s="538"/>
      <c r="CO737" s="577" t="str">
        <f t="shared" si="109"/>
        <v xml:space="preserve"> </v>
      </c>
      <c r="CP737" s="577" t="str">
        <f t="shared" si="113"/>
        <v xml:space="preserve"> </v>
      </c>
      <c r="CQ737" s="577" t="str">
        <f t="shared" si="114"/>
        <v xml:space="preserve"> </v>
      </c>
      <c r="CR737" s="577" t="str">
        <f t="shared" si="115"/>
        <v xml:space="preserve"> </v>
      </c>
      <c r="CS737" s="102"/>
      <c r="CT737" s="530"/>
    </row>
    <row r="738" spans="2:98" ht="12.75" x14ac:dyDescent="0.25">
      <c r="B738" s="169">
        <f>'Données démographiques'!B737</f>
        <v>0</v>
      </c>
      <c r="C738" s="169">
        <f>'Données démographiques'!C737</f>
        <v>0</v>
      </c>
      <c r="D738" s="170">
        <f>'Données démographiques'!D737</f>
        <v>0</v>
      </c>
      <c r="E738" s="170">
        <f>'Données démographiques'!E737</f>
        <v>0</v>
      </c>
      <c r="F738" s="170">
        <f>'Données démographiques'!F737</f>
        <v>0</v>
      </c>
      <c r="G738" s="102"/>
      <c r="H738" s="273"/>
      <c r="I738" s="274"/>
      <c r="J738" s="274"/>
      <c r="K738" s="273"/>
      <c r="L738" s="257"/>
      <c r="M738" s="274"/>
      <c r="N738" s="273"/>
      <c r="O738" s="257"/>
      <c r="P738" s="278"/>
      <c r="Q738" s="278"/>
      <c r="R738" s="278"/>
      <c r="S738" s="278"/>
      <c r="T738" s="278"/>
      <c r="U738" s="537"/>
      <c r="V738" s="273"/>
      <c r="W738" s="255"/>
      <c r="X738" s="255"/>
      <c r="Y738" s="102"/>
      <c r="Z738" s="273"/>
      <c r="AA738" s="172"/>
      <c r="AB738" s="172"/>
      <c r="AC738" s="102"/>
      <c r="AD738" s="257"/>
      <c r="AE738" s="257"/>
      <c r="AF738" s="273"/>
      <c r="AG738" s="257"/>
      <c r="AH738" s="273"/>
      <c r="AI738" s="273"/>
      <c r="AJ738" s="273"/>
      <c r="AK738" s="262"/>
      <c r="AL738" s="262"/>
      <c r="AM738" s="262"/>
      <c r="AN738" s="262"/>
      <c r="AO738" s="262"/>
      <c r="AP738" s="538"/>
      <c r="AQ738" s="262"/>
      <c r="AR738" s="262"/>
      <c r="AS738" s="262"/>
      <c r="AT738" s="262"/>
      <c r="AU738" s="262"/>
      <c r="AV738" s="262"/>
      <c r="AW738" s="262"/>
      <c r="AX738" s="262"/>
      <c r="AY738" s="262"/>
      <c r="AZ738" s="262"/>
      <c r="BA738" s="262"/>
      <c r="BB738" s="262"/>
      <c r="BC738" s="262"/>
      <c r="BD738" s="262"/>
      <c r="BE738" s="264"/>
      <c r="BF738" s="538"/>
      <c r="BG738" s="576" t="str">
        <f t="shared" si="108"/>
        <v xml:space="preserve"> </v>
      </c>
      <c r="BH738" s="576" t="str">
        <f t="shared" si="110"/>
        <v xml:space="preserve"> </v>
      </c>
      <c r="BI738" s="576" t="str">
        <f t="shared" si="111"/>
        <v xml:space="preserve"> </v>
      </c>
      <c r="BJ738" s="576" t="str">
        <f t="shared" si="112"/>
        <v xml:space="preserve"> </v>
      </c>
      <c r="BK738" s="538"/>
      <c r="BL738" s="257"/>
      <c r="BM738" s="257"/>
      <c r="BN738" s="273"/>
      <c r="BO738" s="257"/>
      <c r="BP738" s="273"/>
      <c r="BQ738" s="273"/>
      <c r="BR738" s="273"/>
      <c r="BS738" s="262"/>
      <c r="BT738" s="262"/>
      <c r="BU738" s="262"/>
      <c r="BV738" s="262"/>
      <c r="BW738" s="262"/>
      <c r="BX738" s="538"/>
      <c r="BY738" s="262"/>
      <c r="BZ738" s="262"/>
      <c r="CA738" s="262"/>
      <c r="CB738" s="262"/>
      <c r="CC738" s="262"/>
      <c r="CD738" s="262"/>
      <c r="CE738" s="262"/>
      <c r="CF738" s="262"/>
      <c r="CG738" s="262"/>
      <c r="CH738" s="262"/>
      <c r="CI738" s="262"/>
      <c r="CJ738" s="262"/>
      <c r="CK738" s="262"/>
      <c r="CL738" s="262"/>
      <c r="CM738" s="264"/>
      <c r="CN738" s="538"/>
      <c r="CO738" s="576" t="str">
        <f t="shared" si="109"/>
        <v xml:space="preserve"> </v>
      </c>
      <c r="CP738" s="576" t="str">
        <f t="shared" si="113"/>
        <v xml:space="preserve"> </v>
      </c>
      <c r="CQ738" s="576" t="str">
        <f t="shared" si="114"/>
        <v xml:space="preserve"> </v>
      </c>
      <c r="CR738" s="576" t="str">
        <f t="shared" si="115"/>
        <v xml:space="preserve"> </v>
      </c>
      <c r="CS738" s="102"/>
      <c r="CT738" s="271"/>
    </row>
    <row r="739" spans="2:98" ht="12.75" x14ac:dyDescent="0.25">
      <c r="B739" s="376">
        <f>'Données démographiques'!B738</f>
        <v>0</v>
      </c>
      <c r="C739" s="376">
        <f>'Données démographiques'!C738</f>
        <v>0</v>
      </c>
      <c r="D739" s="377">
        <f>'Données démographiques'!D738</f>
        <v>0</v>
      </c>
      <c r="E739" s="377">
        <f>'Données démographiques'!E738</f>
        <v>0</v>
      </c>
      <c r="F739" s="377">
        <f>'Données démographiques'!F738</f>
        <v>0</v>
      </c>
      <c r="G739" s="102"/>
      <c r="H739" s="258"/>
      <c r="I739" s="493"/>
      <c r="J739" s="493"/>
      <c r="K739" s="258"/>
      <c r="L739" s="259"/>
      <c r="M739" s="493"/>
      <c r="N739" s="258"/>
      <c r="O739" s="259"/>
      <c r="P739" s="260"/>
      <c r="Q739" s="260"/>
      <c r="R739" s="260"/>
      <c r="S739" s="260"/>
      <c r="T739" s="260"/>
      <c r="U739" s="539"/>
      <c r="V739" s="258"/>
      <c r="W739" s="430"/>
      <c r="X739" s="430"/>
      <c r="Y739" s="102"/>
      <c r="Z739" s="258"/>
      <c r="AA739" s="431"/>
      <c r="AB739" s="431"/>
      <c r="AC739" s="102"/>
      <c r="AD739" s="259"/>
      <c r="AE739" s="259"/>
      <c r="AF739" s="258"/>
      <c r="AG739" s="259"/>
      <c r="AH739" s="258"/>
      <c r="AI739" s="258"/>
      <c r="AJ739" s="258"/>
      <c r="AK739" s="263"/>
      <c r="AL739" s="263"/>
      <c r="AM739" s="263"/>
      <c r="AN739" s="263"/>
      <c r="AO739" s="263"/>
      <c r="AP739" s="538"/>
      <c r="AQ739" s="263"/>
      <c r="AR739" s="263"/>
      <c r="AS739" s="263"/>
      <c r="AT739" s="263"/>
      <c r="AU739" s="263"/>
      <c r="AV739" s="263"/>
      <c r="AW739" s="263"/>
      <c r="AX739" s="263"/>
      <c r="AY739" s="263"/>
      <c r="AZ739" s="263"/>
      <c r="BA739" s="263"/>
      <c r="BB739" s="263"/>
      <c r="BC739" s="263"/>
      <c r="BD739" s="263"/>
      <c r="BE739" s="265"/>
      <c r="BF739" s="538"/>
      <c r="BG739" s="577" t="str">
        <f t="shared" si="108"/>
        <v xml:space="preserve"> </v>
      </c>
      <c r="BH739" s="577" t="str">
        <f t="shared" si="110"/>
        <v xml:space="preserve"> </v>
      </c>
      <c r="BI739" s="577" t="str">
        <f t="shared" si="111"/>
        <v xml:space="preserve"> </v>
      </c>
      <c r="BJ739" s="577" t="str">
        <f t="shared" si="112"/>
        <v xml:space="preserve"> </v>
      </c>
      <c r="BK739" s="538"/>
      <c r="BL739" s="259"/>
      <c r="BM739" s="259"/>
      <c r="BN739" s="258"/>
      <c r="BO739" s="259"/>
      <c r="BP739" s="258"/>
      <c r="BQ739" s="258"/>
      <c r="BR739" s="258"/>
      <c r="BS739" s="263"/>
      <c r="BT739" s="263"/>
      <c r="BU739" s="263"/>
      <c r="BV739" s="263"/>
      <c r="BW739" s="263"/>
      <c r="BX739" s="538"/>
      <c r="BY739" s="263"/>
      <c r="BZ739" s="263"/>
      <c r="CA739" s="263"/>
      <c r="CB739" s="263"/>
      <c r="CC739" s="263"/>
      <c r="CD739" s="263"/>
      <c r="CE739" s="263"/>
      <c r="CF739" s="263"/>
      <c r="CG739" s="263"/>
      <c r="CH739" s="263"/>
      <c r="CI739" s="263"/>
      <c r="CJ739" s="263"/>
      <c r="CK739" s="263"/>
      <c r="CL739" s="263"/>
      <c r="CM739" s="265"/>
      <c r="CN739" s="538"/>
      <c r="CO739" s="577" t="str">
        <f t="shared" si="109"/>
        <v xml:space="preserve"> </v>
      </c>
      <c r="CP739" s="577" t="str">
        <f t="shared" si="113"/>
        <v xml:space="preserve"> </v>
      </c>
      <c r="CQ739" s="577" t="str">
        <f t="shared" si="114"/>
        <v xml:space="preserve"> </v>
      </c>
      <c r="CR739" s="577" t="str">
        <f t="shared" si="115"/>
        <v xml:space="preserve"> </v>
      </c>
      <c r="CS739" s="102"/>
      <c r="CT739" s="530"/>
    </row>
    <row r="740" spans="2:98" ht="12.75" x14ac:dyDescent="0.25">
      <c r="B740" s="169">
        <f>'Données démographiques'!B739</f>
        <v>0</v>
      </c>
      <c r="C740" s="169">
        <f>'Données démographiques'!C739</f>
        <v>0</v>
      </c>
      <c r="D740" s="170">
        <f>'Données démographiques'!D739</f>
        <v>0</v>
      </c>
      <c r="E740" s="170">
        <f>'Données démographiques'!E739</f>
        <v>0</v>
      </c>
      <c r="F740" s="170">
        <f>'Données démographiques'!F739</f>
        <v>0</v>
      </c>
      <c r="G740" s="102"/>
      <c r="H740" s="273"/>
      <c r="I740" s="274"/>
      <c r="J740" s="274"/>
      <c r="K740" s="273"/>
      <c r="L740" s="257"/>
      <c r="M740" s="274"/>
      <c r="N740" s="273"/>
      <c r="O740" s="257"/>
      <c r="P740" s="278"/>
      <c r="Q740" s="278"/>
      <c r="R740" s="278"/>
      <c r="S740" s="278"/>
      <c r="T740" s="278"/>
      <c r="U740" s="537"/>
      <c r="V740" s="273"/>
      <c r="W740" s="255"/>
      <c r="X740" s="255"/>
      <c r="Y740" s="102"/>
      <c r="Z740" s="273"/>
      <c r="AA740" s="172"/>
      <c r="AB740" s="172"/>
      <c r="AC740" s="102"/>
      <c r="AD740" s="257"/>
      <c r="AE740" s="257"/>
      <c r="AF740" s="273"/>
      <c r="AG740" s="257"/>
      <c r="AH740" s="273"/>
      <c r="AI740" s="273"/>
      <c r="AJ740" s="273"/>
      <c r="AK740" s="262"/>
      <c r="AL740" s="262"/>
      <c r="AM740" s="262"/>
      <c r="AN740" s="262"/>
      <c r="AO740" s="262"/>
      <c r="AP740" s="538"/>
      <c r="AQ740" s="262"/>
      <c r="AR740" s="262"/>
      <c r="AS740" s="262"/>
      <c r="AT740" s="262"/>
      <c r="AU740" s="262"/>
      <c r="AV740" s="262"/>
      <c r="AW740" s="262"/>
      <c r="AX740" s="262"/>
      <c r="AY740" s="262"/>
      <c r="AZ740" s="262"/>
      <c r="BA740" s="262"/>
      <c r="BB740" s="262"/>
      <c r="BC740" s="262"/>
      <c r="BD740" s="262"/>
      <c r="BE740" s="264"/>
      <c r="BF740" s="538"/>
      <c r="BG740" s="576" t="str">
        <f t="shared" si="108"/>
        <v xml:space="preserve"> </v>
      </c>
      <c r="BH740" s="576" t="str">
        <f t="shared" si="110"/>
        <v xml:space="preserve"> </v>
      </c>
      <c r="BI740" s="576" t="str">
        <f t="shared" si="111"/>
        <v xml:space="preserve"> </v>
      </c>
      <c r="BJ740" s="576" t="str">
        <f t="shared" si="112"/>
        <v xml:space="preserve"> </v>
      </c>
      <c r="BK740" s="538"/>
      <c r="BL740" s="257"/>
      <c r="BM740" s="257"/>
      <c r="BN740" s="273"/>
      <c r="BO740" s="257"/>
      <c r="BP740" s="273"/>
      <c r="BQ740" s="273"/>
      <c r="BR740" s="273"/>
      <c r="BS740" s="262"/>
      <c r="BT740" s="262"/>
      <c r="BU740" s="262"/>
      <c r="BV740" s="262"/>
      <c r="BW740" s="262"/>
      <c r="BX740" s="538"/>
      <c r="BY740" s="262"/>
      <c r="BZ740" s="262"/>
      <c r="CA740" s="262"/>
      <c r="CB740" s="262"/>
      <c r="CC740" s="262"/>
      <c r="CD740" s="262"/>
      <c r="CE740" s="262"/>
      <c r="CF740" s="262"/>
      <c r="CG740" s="262"/>
      <c r="CH740" s="262"/>
      <c r="CI740" s="262"/>
      <c r="CJ740" s="262"/>
      <c r="CK740" s="262"/>
      <c r="CL740" s="262"/>
      <c r="CM740" s="264"/>
      <c r="CN740" s="538"/>
      <c r="CO740" s="576" t="str">
        <f t="shared" si="109"/>
        <v xml:space="preserve"> </v>
      </c>
      <c r="CP740" s="576" t="str">
        <f t="shared" si="113"/>
        <v xml:space="preserve"> </v>
      </c>
      <c r="CQ740" s="576" t="str">
        <f t="shared" si="114"/>
        <v xml:space="preserve"> </v>
      </c>
      <c r="CR740" s="576" t="str">
        <f t="shared" si="115"/>
        <v xml:space="preserve"> </v>
      </c>
      <c r="CS740" s="102"/>
      <c r="CT740" s="271"/>
    </row>
    <row r="741" spans="2:98" ht="12.75" x14ac:dyDescent="0.25">
      <c r="B741" s="376">
        <f>'Données démographiques'!B740</f>
        <v>0</v>
      </c>
      <c r="C741" s="376">
        <f>'Données démographiques'!C740</f>
        <v>0</v>
      </c>
      <c r="D741" s="377">
        <f>'Données démographiques'!D740</f>
        <v>0</v>
      </c>
      <c r="E741" s="377">
        <f>'Données démographiques'!E740</f>
        <v>0</v>
      </c>
      <c r="F741" s="377">
        <f>'Données démographiques'!F740</f>
        <v>0</v>
      </c>
      <c r="G741" s="102"/>
      <c r="H741" s="258"/>
      <c r="I741" s="493"/>
      <c r="J741" s="493"/>
      <c r="K741" s="258"/>
      <c r="L741" s="259"/>
      <c r="M741" s="493"/>
      <c r="N741" s="258"/>
      <c r="O741" s="259"/>
      <c r="P741" s="260"/>
      <c r="Q741" s="260"/>
      <c r="R741" s="260"/>
      <c r="S741" s="260"/>
      <c r="T741" s="260"/>
      <c r="U741" s="539"/>
      <c r="V741" s="258"/>
      <c r="W741" s="430"/>
      <c r="X741" s="430"/>
      <c r="Y741" s="102"/>
      <c r="Z741" s="258"/>
      <c r="AA741" s="431"/>
      <c r="AB741" s="431"/>
      <c r="AC741" s="102"/>
      <c r="AD741" s="259"/>
      <c r="AE741" s="259"/>
      <c r="AF741" s="258"/>
      <c r="AG741" s="259"/>
      <c r="AH741" s="258"/>
      <c r="AI741" s="258"/>
      <c r="AJ741" s="258"/>
      <c r="AK741" s="263"/>
      <c r="AL741" s="263"/>
      <c r="AM741" s="263"/>
      <c r="AN741" s="263"/>
      <c r="AO741" s="263"/>
      <c r="AP741" s="538"/>
      <c r="AQ741" s="263"/>
      <c r="AR741" s="263"/>
      <c r="AS741" s="263"/>
      <c r="AT741" s="263"/>
      <c r="AU741" s="263"/>
      <c r="AV741" s="263"/>
      <c r="AW741" s="263"/>
      <c r="AX741" s="263"/>
      <c r="AY741" s="263"/>
      <c r="AZ741" s="263"/>
      <c r="BA741" s="263"/>
      <c r="BB741" s="263"/>
      <c r="BC741" s="263"/>
      <c r="BD741" s="263"/>
      <c r="BE741" s="265"/>
      <c r="BF741" s="538"/>
      <c r="BG741" s="577" t="str">
        <f t="shared" si="108"/>
        <v xml:space="preserve"> </v>
      </c>
      <c r="BH741" s="577" t="str">
        <f t="shared" si="110"/>
        <v xml:space="preserve"> </v>
      </c>
      <c r="BI741" s="577" t="str">
        <f t="shared" si="111"/>
        <v xml:space="preserve"> </v>
      </c>
      <c r="BJ741" s="577" t="str">
        <f t="shared" si="112"/>
        <v xml:space="preserve"> </v>
      </c>
      <c r="BK741" s="538"/>
      <c r="BL741" s="259"/>
      <c r="BM741" s="259"/>
      <c r="BN741" s="258"/>
      <c r="BO741" s="259"/>
      <c r="BP741" s="258"/>
      <c r="BQ741" s="258"/>
      <c r="BR741" s="258"/>
      <c r="BS741" s="263"/>
      <c r="BT741" s="263"/>
      <c r="BU741" s="263"/>
      <c r="BV741" s="263"/>
      <c r="BW741" s="263"/>
      <c r="BX741" s="538"/>
      <c r="BY741" s="263"/>
      <c r="BZ741" s="263"/>
      <c r="CA741" s="263"/>
      <c r="CB741" s="263"/>
      <c r="CC741" s="263"/>
      <c r="CD741" s="263"/>
      <c r="CE741" s="263"/>
      <c r="CF741" s="263"/>
      <c r="CG741" s="263"/>
      <c r="CH741" s="263"/>
      <c r="CI741" s="263"/>
      <c r="CJ741" s="263"/>
      <c r="CK741" s="263"/>
      <c r="CL741" s="263"/>
      <c r="CM741" s="265"/>
      <c r="CN741" s="538"/>
      <c r="CO741" s="577" t="str">
        <f t="shared" si="109"/>
        <v xml:space="preserve"> </v>
      </c>
      <c r="CP741" s="577" t="str">
        <f t="shared" si="113"/>
        <v xml:space="preserve"> </v>
      </c>
      <c r="CQ741" s="577" t="str">
        <f t="shared" si="114"/>
        <v xml:space="preserve"> </v>
      </c>
      <c r="CR741" s="577" t="str">
        <f t="shared" si="115"/>
        <v xml:space="preserve"> </v>
      </c>
      <c r="CS741" s="102"/>
      <c r="CT741" s="530"/>
    </row>
    <row r="742" spans="2:98" ht="12.75" x14ac:dyDescent="0.25">
      <c r="B742" s="169">
        <f>'Données démographiques'!B741</f>
        <v>0</v>
      </c>
      <c r="C742" s="169">
        <f>'Données démographiques'!C741</f>
        <v>0</v>
      </c>
      <c r="D742" s="170">
        <f>'Données démographiques'!D741</f>
        <v>0</v>
      </c>
      <c r="E742" s="170">
        <f>'Données démographiques'!E741</f>
        <v>0</v>
      </c>
      <c r="F742" s="170">
        <f>'Données démographiques'!F741</f>
        <v>0</v>
      </c>
      <c r="G742" s="102"/>
      <c r="H742" s="273"/>
      <c r="I742" s="274"/>
      <c r="J742" s="274"/>
      <c r="K742" s="273"/>
      <c r="L742" s="257"/>
      <c r="M742" s="274"/>
      <c r="N742" s="273"/>
      <c r="O742" s="257"/>
      <c r="P742" s="278"/>
      <c r="Q742" s="278"/>
      <c r="R742" s="278"/>
      <c r="S742" s="278"/>
      <c r="T742" s="278"/>
      <c r="U742" s="537"/>
      <c r="V742" s="273"/>
      <c r="W742" s="255"/>
      <c r="X742" s="255"/>
      <c r="Y742" s="102"/>
      <c r="Z742" s="273"/>
      <c r="AA742" s="172"/>
      <c r="AB742" s="172"/>
      <c r="AC742" s="102"/>
      <c r="AD742" s="257"/>
      <c r="AE742" s="257"/>
      <c r="AF742" s="273"/>
      <c r="AG742" s="257"/>
      <c r="AH742" s="273"/>
      <c r="AI742" s="273"/>
      <c r="AJ742" s="273"/>
      <c r="AK742" s="262"/>
      <c r="AL742" s="262"/>
      <c r="AM742" s="262"/>
      <c r="AN742" s="262"/>
      <c r="AO742" s="262"/>
      <c r="AP742" s="538"/>
      <c r="AQ742" s="262"/>
      <c r="AR742" s="262"/>
      <c r="AS742" s="262"/>
      <c r="AT742" s="262"/>
      <c r="AU742" s="262"/>
      <c r="AV742" s="262"/>
      <c r="AW742" s="262"/>
      <c r="AX742" s="262"/>
      <c r="AY742" s="262"/>
      <c r="AZ742" s="262"/>
      <c r="BA742" s="262"/>
      <c r="BB742" s="262"/>
      <c r="BC742" s="262"/>
      <c r="BD742" s="262"/>
      <c r="BE742" s="264"/>
      <c r="BF742" s="538"/>
      <c r="BG742" s="576" t="str">
        <f t="shared" si="108"/>
        <v xml:space="preserve"> </v>
      </c>
      <c r="BH742" s="576" t="str">
        <f t="shared" si="110"/>
        <v xml:space="preserve"> </v>
      </c>
      <c r="BI742" s="576" t="str">
        <f t="shared" si="111"/>
        <v xml:space="preserve"> </v>
      </c>
      <c r="BJ742" s="576" t="str">
        <f t="shared" si="112"/>
        <v xml:space="preserve"> </v>
      </c>
      <c r="BK742" s="538"/>
      <c r="BL742" s="257"/>
      <c r="BM742" s="257"/>
      <c r="BN742" s="273"/>
      <c r="BO742" s="257"/>
      <c r="BP742" s="273"/>
      <c r="BQ742" s="273"/>
      <c r="BR742" s="273"/>
      <c r="BS742" s="262"/>
      <c r="BT742" s="262"/>
      <c r="BU742" s="262"/>
      <c r="BV742" s="262"/>
      <c r="BW742" s="262"/>
      <c r="BX742" s="538"/>
      <c r="BY742" s="262"/>
      <c r="BZ742" s="262"/>
      <c r="CA742" s="262"/>
      <c r="CB742" s="262"/>
      <c r="CC742" s="262"/>
      <c r="CD742" s="262"/>
      <c r="CE742" s="262"/>
      <c r="CF742" s="262"/>
      <c r="CG742" s="262"/>
      <c r="CH742" s="262"/>
      <c r="CI742" s="262"/>
      <c r="CJ742" s="262"/>
      <c r="CK742" s="262"/>
      <c r="CL742" s="262"/>
      <c r="CM742" s="264"/>
      <c r="CN742" s="538"/>
      <c r="CO742" s="576" t="str">
        <f t="shared" si="109"/>
        <v xml:space="preserve"> </v>
      </c>
      <c r="CP742" s="576" t="str">
        <f t="shared" si="113"/>
        <v xml:space="preserve"> </v>
      </c>
      <c r="CQ742" s="576" t="str">
        <f t="shared" si="114"/>
        <v xml:space="preserve"> </v>
      </c>
      <c r="CR742" s="576" t="str">
        <f t="shared" si="115"/>
        <v xml:space="preserve"> </v>
      </c>
      <c r="CS742" s="102"/>
      <c r="CT742" s="271"/>
    </row>
    <row r="743" spans="2:98" ht="12.75" x14ac:dyDescent="0.25">
      <c r="B743" s="376">
        <f>'Données démographiques'!B742</f>
        <v>0</v>
      </c>
      <c r="C743" s="376">
        <f>'Données démographiques'!C742</f>
        <v>0</v>
      </c>
      <c r="D743" s="377">
        <f>'Données démographiques'!D742</f>
        <v>0</v>
      </c>
      <c r="E743" s="377">
        <f>'Données démographiques'!E742</f>
        <v>0</v>
      </c>
      <c r="F743" s="377">
        <f>'Données démographiques'!F742</f>
        <v>0</v>
      </c>
      <c r="G743" s="102"/>
      <c r="H743" s="258"/>
      <c r="I743" s="493"/>
      <c r="J743" s="493"/>
      <c r="K743" s="258"/>
      <c r="L743" s="259"/>
      <c r="M743" s="493"/>
      <c r="N743" s="258"/>
      <c r="O743" s="259"/>
      <c r="P743" s="260"/>
      <c r="Q743" s="260"/>
      <c r="R743" s="260"/>
      <c r="S743" s="260"/>
      <c r="T743" s="260"/>
      <c r="U743" s="539"/>
      <c r="V743" s="258"/>
      <c r="W743" s="430"/>
      <c r="X743" s="430"/>
      <c r="Y743" s="102"/>
      <c r="Z743" s="258"/>
      <c r="AA743" s="431"/>
      <c r="AB743" s="431"/>
      <c r="AC743" s="102"/>
      <c r="AD743" s="259"/>
      <c r="AE743" s="259"/>
      <c r="AF743" s="258"/>
      <c r="AG743" s="259"/>
      <c r="AH743" s="258"/>
      <c r="AI743" s="258"/>
      <c r="AJ743" s="258"/>
      <c r="AK743" s="263"/>
      <c r="AL743" s="263"/>
      <c r="AM743" s="263"/>
      <c r="AN743" s="263"/>
      <c r="AO743" s="263"/>
      <c r="AP743" s="538"/>
      <c r="AQ743" s="263"/>
      <c r="AR743" s="263"/>
      <c r="AS743" s="263"/>
      <c r="AT743" s="263"/>
      <c r="AU743" s="263"/>
      <c r="AV743" s="263"/>
      <c r="AW743" s="263"/>
      <c r="AX743" s="263"/>
      <c r="AY743" s="263"/>
      <c r="AZ743" s="263"/>
      <c r="BA743" s="263"/>
      <c r="BB743" s="263"/>
      <c r="BC743" s="263"/>
      <c r="BD743" s="263"/>
      <c r="BE743" s="265"/>
      <c r="BF743" s="538"/>
      <c r="BG743" s="577" t="str">
        <f t="shared" si="108"/>
        <v xml:space="preserve"> </v>
      </c>
      <c r="BH743" s="577" t="str">
        <f t="shared" si="110"/>
        <v xml:space="preserve"> </v>
      </c>
      <c r="BI743" s="577" t="str">
        <f t="shared" si="111"/>
        <v xml:space="preserve"> </v>
      </c>
      <c r="BJ743" s="577" t="str">
        <f t="shared" si="112"/>
        <v xml:space="preserve"> </v>
      </c>
      <c r="BK743" s="538"/>
      <c r="BL743" s="259"/>
      <c r="BM743" s="259"/>
      <c r="BN743" s="258"/>
      <c r="BO743" s="259"/>
      <c r="BP743" s="258"/>
      <c r="BQ743" s="258"/>
      <c r="BR743" s="258"/>
      <c r="BS743" s="263"/>
      <c r="BT743" s="263"/>
      <c r="BU743" s="263"/>
      <c r="BV743" s="263"/>
      <c r="BW743" s="263"/>
      <c r="BX743" s="538"/>
      <c r="BY743" s="263"/>
      <c r="BZ743" s="263"/>
      <c r="CA743" s="263"/>
      <c r="CB743" s="263"/>
      <c r="CC743" s="263"/>
      <c r="CD743" s="263"/>
      <c r="CE743" s="263"/>
      <c r="CF743" s="263"/>
      <c r="CG743" s="263"/>
      <c r="CH743" s="263"/>
      <c r="CI743" s="263"/>
      <c r="CJ743" s="263"/>
      <c r="CK743" s="263"/>
      <c r="CL743" s="263"/>
      <c r="CM743" s="265"/>
      <c r="CN743" s="538"/>
      <c r="CO743" s="577" t="str">
        <f t="shared" si="109"/>
        <v xml:space="preserve"> </v>
      </c>
      <c r="CP743" s="577" t="str">
        <f t="shared" si="113"/>
        <v xml:space="preserve"> </v>
      </c>
      <c r="CQ743" s="577" t="str">
        <f t="shared" si="114"/>
        <v xml:space="preserve"> </v>
      </c>
      <c r="CR743" s="577" t="str">
        <f t="shared" si="115"/>
        <v xml:space="preserve"> </v>
      </c>
      <c r="CS743" s="102"/>
      <c r="CT743" s="530"/>
    </row>
    <row r="744" spans="2:98" ht="12.75" x14ac:dyDescent="0.25">
      <c r="B744" s="169">
        <f>'Données démographiques'!B743</f>
        <v>0</v>
      </c>
      <c r="C744" s="169">
        <f>'Données démographiques'!C743</f>
        <v>0</v>
      </c>
      <c r="D744" s="170">
        <f>'Données démographiques'!D743</f>
        <v>0</v>
      </c>
      <c r="E744" s="170">
        <f>'Données démographiques'!E743</f>
        <v>0</v>
      </c>
      <c r="F744" s="170">
        <f>'Données démographiques'!F743</f>
        <v>0</v>
      </c>
      <c r="G744" s="102"/>
      <c r="H744" s="273"/>
      <c r="I744" s="274"/>
      <c r="J744" s="274"/>
      <c r="K744" s="273"/>
      <c r="L744" s="257"/>
      <c r="M744" s="274"/>
      <c r="N744" s="273"/>
      <c r="O744" s="257"/>
      <c r="P744" s="278"/>
      <c r="Q744" s="278"/>
      <c r="R744" s="278"/>
      <c r="S744" s="278"/>
      <c r="T744" s="278"/>
      <c r="U744" s="537"/>
      <c r="V744" s="273"/>
      <c r="W744" s="255"/>
      <c r="X744" s="255"/>
      <c r="Y744" s="102"/>
      <c r="Z744" s="273"/>
      <c r="AA744" s="172"/>
      <c r="AB744" s="172"/>
      <c r="AC744" s="102"/>
      <c r="AD744" s="257"/>
      <c r="AE744" s="257"/>
      <c r="AF744" s="273"/>
      <c r="AG744" s="257"/>
      <c r="AH744" s="273"/>
      <c r="AI744" s="273"/>
      <c r="AJ744" s="273"/>
      <c r="AK744" s="262"/>
      <c r="AL744" s="262"/>
      <c r="AM744" s="262"/>
      <c r="AN744" s="262"/>
      <c r="AO744" s="262"/>
      <c r="AP744" s="538"/>
      <c r="AQ744" s="262"/>
      <c r="AR744" s="262"/>
      <c r="AS744" s="262"/>
      <c r="AT744" s="262"/>
      <c r="AU744" s="262"/>
      <c r="AV744" s="262"/>
      <c r="AW744" s="262"/>
      <c r="AX744" s="262"/>
      <c r="AY744" s="262"/>
      <c r="AZ744" s="262"/>
      <c r="BA744" s="262"/>
      <c r="BB744" s="262"/>
      <c r="BC744" s="262"/>
      <c r="BD744" s="262"/>
      <c r="BE744" s="264"/>
      <c r="BF744" s="538"/>
      <c r="BG744" s="576" t="str">
        <f t="shared" si="108"/>
        <v xml:space="preserve"> </v>
      </c>
      <c r="BH744" s="576" t="str">
        <f t="shared" si="110"/>
        <v xml:space="preserve"> </v>
      </c>
      <c r="BI744" s="576" t="str">
        <f t="shared" si="111"/>
        <v xml:space="preserve"> </v>
      </c>
      <c r="BJ744" s="576" t="str">
        <f t="shared" si="112"/>
        <v xml:space="preserve"> </v>
      </c>
      <c r="BK744" s="538"/>
      <c r="BL744" s="257"/>
      <c r="BM744" s="257"/>
      <c r="BN744" s="273"/>
      <c r="BO744" s="257"/>
      <c r="BP744" s="273"/>
      <c r="BQ744" s="273"/>
      <c r="BR744" s="273"/>
      <c r="BS744" s="262"/>
      <c r="BT744" s="262"/>
      <c r="BU744" s="262"/>
      <c r="BV744" s="262"/>
      <c r="BW744" s="262"/>
      <c r="BX744" s="538"/>
      <c r="BY744" s="262"/>
      <c r="BZ744" s="262"/>
      <c r="CA744" s="262"/>
      <c r="CB744" s="262"/>
      <c r="CC744" s="262"/>
      <c r="CD744" s="262"/>
      <c r="CE744" s="262"/>
      <c r="CF744" s="262"/>
      <c r="CG744" s="262"/>
      <c r="CH744" s="262"/>
      <c r="CI744" s="262"/>
      <c r="CJ744" s="262"/>
      <c r="CK744" s="262"/>
      <c r="CL744" s="262"/>
      <c r="CM744" s="264"/>
      <c r="CN744" s="538"/>
      <c r="CO744" s="576" t="str">
        <f t="shared" si="109"/>
        <v xml:space="preserve"> </v>
      </c>
      <c r="CP744" s="576" t="str">
        <f t="shared" si="113"/>
        <v xml:space="preserve"> </v>
      </c>
      <c r="CQ744" s="576" t="str">
        <f t="shared" si="114"/>
        <v xml:space="preserve"> </v>
      </c>
      <c r="CR744" s="576" t="str">
        <f t="shared" si="115"/>
        <v xml:space="preserve"> </v>
      </c>
      <c r="CS744" s="102"/>
      <c r="CT744" s="271"/>
    </row>
    <row r="745" spans="2:98" ht="12.75" x14ac:dyDescent="0.25">
      <c r="B745" s="376">
        <f>'Données démographiques'!B744</f>
        <v>0</v>
      </c>
      <c r="C745" s="376">
        <f>'Données démographiques'!C744</f>
        <v>0</v>
      </c>
      <c r="D745" s="377">
        <f>'Données démographiques'!D744</f>
        <v>0</v>
      </c>
      <c r="E745" s="377">
        <f>'Données démographiques'!E744</f>
        <v>0</v>
      </c>
      <c r="F745" s="377">
        <f>'Données démographiques'!F744</f>
        <v>0</v>
      </c>
      <c r="G745" s="102"/>
      <c r="H745" s="258"/>
      <c r="I745" s="493"/>
      <c r="J745" s="493"/>
      <c r="K745" s="258"/>
      <c r="L745" s="259"/>
      <c r="M745" s="493"/>
      <c r="N745" s="258"/>
      <c r="O745" s="259"/>
      <c r="P745" s="260"/>
      <c r="Q745" s="260"/>
      <c r="R745" s="260"/>
      <c r="S745" s="260"/>
      <c r="T745" s="260"/>
      <c r="U745" s="539"/>
      <c r="V745" s="258"/>
      <c r="W745" s="430"/>
      <c r="X745" s="430"/>
      <c r="Y745" s="102"/>
      <c r="Z745" s="258"/>
      <c r="AA745" s="431"/>
      <c r="AB745" s="431"/>
      <c r="AC745" s="102"/>
      <c r="AD745" s="259"/>
      <c r="AE745" s="259"/>
      <c r="AF745" s="258"/>
      <c r="AG745" s="259"/>
      <c r="AH745" s="258"/>
      <c r="AI745" s="258"/>
      <c r="AJ745" s="258"/>
      <c r="AK745" s="263"/>
      <c r="AL745" s="263"/>
      <c r="AM745" s="263"/>
      <c r="AN745" s="263"/>
      <c r="AO745" s="263"/>
      <c r="AP745" s="538"/>
      <c r="AQ745" s="263"/>
      <c r="AR745" s="263"/>
      <c r="AS745" s="263"/>
      <c r="AT745" s="263"/>
      <c r="AU745" s="263"/>
      <c r="AV745" s="263"/>
      <c r="AW745" s="263"/>
      <c r="AX745" s="263"/>
      <c r="AY745" s="263"/>
      <c r="AZ745" s="263"/>
      <c r="BA745" s="263"/>
      <c r="BB745" s="263"/>
      <c r="BC745" s="263"/>
      <c r="BD745" s="263"/>
      <c r="BE745" s="265"/>
      <c r="BF745" s="538"/>
      <c r="BG745" s="577" t="str">
        <f t="shared" si="108"/>
        <v xml:space="preserve"> </v>
      </c>
      <c r="BH745" s="577" t="str">
        <f t="shared" si="110"/>
        <v xml:space="preserve"> </v>
      </c>
      <c r="BI745" s="577" t="str">
        <f t="shared" si="111"/>
        <v xml:space="preserve"> </v>
      </c>
      <c r="BJ745" s="577" t="str">
        <f t="shared" si="112"/>
        <v xml:space="preserve"> </v>
      </c>
      <c r="BK745" s="538"/>
      <c r="BL745" s="259"/>
      <c r="BM745" s="259"/>
      <c r="BN745" s="258"/>
      <c r="BO745" s="259"/>
      <c r="BP745" s="258"/>
      <c r="BQ745" s="258"/>
      <c r="BR745" s="258"/>
      <c r="BS745" s="263"/>
      <c r="BT745" s="263"/>
      <c r="BU745" s="263"/>
      <c r="BV745" s="263"/>
      <c r="BW745" s="263"/>
      <c r="BX745" s="538"/>
      <c r="BY745" s="263"/>
      <c r="BZ745" s="263"/>
      <c r="CA745" s="263"/>
      <c r="CB745" s="263"/>
      <c r="CC745" s="263"/>
      <c r="CD745" s="263"/>
      <c r="CE745" s="263"/>
      <c r="CF745" s="263"/>
      <c r="CG745" s="263"/>
      <c r="CH745" s="263"/>
      <c r="CI745" s="263"/>
      <c r="CJ745" s="263"/>
      <c r="CK745" s="263"/>
      <c r="CL745" s="263"/>
      <c r="CM745" s="265"/>
      <c r="CN745" s="538"/>
      <c r="CO745" s="577" t="str">
        <f t="shared" si="109"/>
        <v xml:space="preserve"> </v>
      </c>
      <c r="CP745" s="577" t="str">
        <f t="shared" si="113"/>
        <v xml:space="preserve"> </v>
      </c>
      <c r="CQ745" s="577" t="str">
        <f t="shared" si="114"/>
        <v xml:space="preserve"> </v>
      </c>
      <c r="CR745" s="577" t="str">
        <f t="shared" si="115"/>
        <v xml:space="preserve"> </v>
      </c>
      <c r="CS745" s="102"/>
      <c r="CT745" s="530"/>
    </row>
    <row r="746" spans="2:98" ht="12.75" x14ac:dyDescent="0.25">
      <c r="B746" s="169">
        <f>'Données démographiques'!B745</f>
        <v>0</v>
      </c>
      <c r="C746" s="169">
        <f>'Données démographiques'!C745</f>
        <v>0</v>
      </c>
      <c r="D746" s="170">
        <f>'Données démographiques'!D745</f>
        <v>0</v>
      </c>
      <c r="E746" s="170">
        <f>'Données démographiques'!E745</f>
        <v>0</v>
      </c>
      <c r="F746" s="170">
        <f>'Données démographiques'!F745</f>
        <v>0</v>
      </c>
      <c r="G746" s="102"/>
      <c r="H746" s="273"/>
      <c r="I746" s="274"/>
      <c r="J746" s="274"/>
      <c r="K746" s="273"/>
      <c r="L746" s="257"/>
      <c r="M746" s="274"/>
      <c r="N746" s="273"/>
      <c r="O746" s="257"/>
      <c r="P746" s="278"/>
      <c r="Q746" s="278"/>
      <c r="R746" s="278"/>
      <c r="S746" s="278"/>
      <c r="T746" s="278"/>
      <c r="U746" s="537"/>
      <c r="V746" s="273"/>
      <c r="W746" s="255"/>
      <c r="X746" s="255"/>
      <c r="Y746" s="102"/>
      <c r="Z746" s="273"/>
      <c r="AA746" s="172"/>
      <c r="AB746" s="172"/>
      <c r="AC746" s="102"/>
      <c r="AD746" s="257"/>
      <c r="AE746" s="257"/>
      <c r="AF746" s="273"/>
      <c r="AG746" s="257"/>
      <c r="AH746" s="273"/>
      <c r="AI746" s="273"/>
      <c r="AJ746" s="273"/>
      <c r="AK746" s="262"/>
      <c r="AL746" s="262"/>
      <c r="AM746" s="262"/>
      <c r="AN746" s="262"/>
      <c r="AO746" s="262"/>
      <c r="AP746" s="538"/>
      <c r="AQ746" s="262"/>
      <c r="AR746" s="262"/>
      <c r="AS746" s="262"/>
      <c r="AT746" s="262"/>
      <c r="AU746" s="262"/>
      <c r="AV746" s="262"/>
      <c r="AW746" s="262"/>
      <c r="AX746" s="262"/>
      <c r="AY746" s="262"/>
      <c r="AZ746" s="262"/>
      <c r="BA746" s="262"/>
      <c r="BB746" s="262"/>
      <c r="BC746" s="262"/>
      <c r="BD746" s="262"/>
      <c r="BE746" s="264"/>
      <c r="BF746" s="538"/>
      <c r="BG746" s="576" t="str">
        <f t="shared" si="108"/>
        <v xml:space="preserve"> </v>
      </c>
      <c r="BH746" s="576" t="str">
        <f t="shared" si="110"/>
        <v xml:space="preserve"> </v>
      </c>
      <c r="BI746" s="576" t="str">
        <f t="shared" si="111"/>
        <v xml:space="preserve"> </v>
      </c>
      <c r="BJ746" s="576" t="str">
        <f t="shared" si="112"/>
        <v xml:space="preserve"> </v>
      </c>
      <c r="BK746" s="538"/>
      <c r="BL746" s="257"/>
      <c r="BM746" s="257"/>
      <c r="BN746" s="273"/>
      <c r="BO746" s="257"/>
      <c r="BP746" s="273"/>
      <c r="BQ746" s="273"/>
      <c r="BR746" s="273"/>
      <c r="BS746" s="262"/>
      <c r="BT746" s="262"/>
      <c r="BU746" s="262"/>
      <c r="BV746" s="262"/>
      <c r="BW746" s="262"/>
      <c r="BX746" s="538"/>
      <c r="BY746" s="262"/>
      <c r="BZ746" s="262"/>
      <c r="CA746" s="262"/>
      <c r="CB746" s="262"/>
      <c r="CC746" s="262"/>
      <c r="CD746" s="262"/>
      <c r="CE746" s="262"/>
      <c r="CF746" s="262"/>
      <c r="CG746" s="262"/>
      <c r="CH746" s="262"/>
      <c r="CI746" s="262"/>
      <c r="CJ746" s="262"/>
      <c r="CK746" s="262"/>
      <c r="CL746" s="262"/>
      <c r="CM746" s="264"/>
      <c r="CN746" s="538"/>
      <c r="CO746" s="576" t="str">
        <f t="shared" si="109"/>
        <v xml:space="preserve"> </v>
      </c>
      <c r="CP746" s="576" t="str">
        <f t="shared" si="113"/>
        <v xml:space="preserve"> </v>
      </c>
      <c r="CQ746" s="576" t="str">
        <f t="shared" si="114"/>
        <v xml:space="preserve"> </v>
      </c>
      <c r="CR746" s="576" t="str">
        <f t="shared" si="115"/>
        <v xml:space="preserve"> </v>
      </c>
      <c r="CS746" s="102"/>
      <c r="CT746" s="271"/>
    </row>
    <row r="747" spans="2:98" ht="12.75" x14ac:dyDescent="0.25">
      <c r="B747" s="376">
        <f>'Données démographiques'!B746</f>
        <v>0</v>
      </c>
      <c r="C747" s="376">
        <f>'Données démographiques'!C746</f>
        <v>0</v>
      </c>
      <c r="D747" s="377">
        <f>'Données démographiques'!D746</f>
        <v>0</v>
      </c>
      <c r="E747" s="377">
        <f>'Données démographiques'!E746</f>
        <v>0</v>
      </c>
      <c r="F747" s="377">
        <f>'Données démographiques'!F746</f>
        <v>0</v>
      </c>
      <c r="G747" s="102"/>
      <c r="H747" s="258"/>
      <c r="I747" s="493"/>
      <c r="J747" s="493"/>
      <c r="K747" s="258"/>
      <c r="L747" s="259"/>
      <c r="M747" s="493"/>
      <c r="N747" s="258"/>
      <c r="O747" s="259"/>
      <c r="P747" s="260"/>
      <c r="Q747" s="260"/>
      <c r="R747" s="260"/>
      <c r="S747" s="260"/>
      <c r="T747" s="260"/>
      <c r="U747" s="539"/>
      <c r="V747" s="258"/>
      <c r="W747" s="430"/>
      <c r="X747" s="430"/>
      <c r="Y747" s="102"/>
      <c r="Z747" s="258"/>
      <c r="AA747" s="431"/>
      <c r="AB747" s="431"/>
      <c r="AC747" s="102"/>
      <c r="AD747" s="259"/>
      <c r="AE747" s="259"/>
      <c r="AF747" s="258"/>
      <c r="AG747" s="259"/>
      <c r="AH747" s="258"/>
      <c r="AI747" s="258"/>
      <c r="AJ747" s="258"/>
      <c r="AK747" s="263"/>
      <c r="AL747" s="263"/>
      <c r="AM747" s="263"/>
      <c r="AN747" s="263"/>
      <c r="AO747" s="263"/>
      <c r="AP747" s="538"/>
      <c r="AQ747" s="263"/>
      <c r="AR747" s="263"/>
      <c r="AS747" s="263"/>
      <c r="AT747" s="263"/>
      <c r="AU747" s="263"/>
      <c r="AV747" s="263"/>
      <c r="AW747" s="263"/>
      <c r="AX747" s="263"/>
      <c r="AY747" s="263"/>
      <c r="AZ747" s="263"/>
      <c r="BA747" s="263"/>
      <c r="BB747" s="263"/>
      <c r="BC747" s="263"/>
      <c r="BD747" s="263"/>
      <c r="BE747" s="265"/>
      <c r="BF747" s="538"/>
      <c r="BG747" s="577" t="str">
        <f t="shared" si="108"/>
        <v xml:space="preserve"> </v>
      </c>
      <c r="BH747" s="577" t="str">
        <f t="shared" si="110"/>
        <v xml:space="preserve"> </v>
      </c>
      <c r="BI747" s="577" t="str">
        <f t="shared" si="111"/>
        <v xml:space="preserve"> </v>
      </c>
      <c r="BJ747" s="577" t="str">
        <f t="shared" si="112"/>
        <v xml:space="preserve"> </v>
      </c>
      <c r="BK747" s="538"/>
      <c r="BL747" s="259"/>
      <c r="BM747" s="259"/>
      <c r="BN747" s="258"/>
      <c r="BO747" s="259"/>
      <c r="BP747" s="258"/>
      <c r="BQ747" s="258"/>
      <c r="BR747" s="258"/>
      <c r="BS747" s="263"/>
      <c r="BT747" s="263"/>
      <c r="BU747" s="263"/>
      <c r="BV747" s="263"/>
      <c r="BW747" s="263"/>
      <c r="BX747" s="538"/>
      <c r="BY747" s="263"/>
      <c r="BZ747" s="263"/>
      <c r="CA747" s="263"/>
      <c r="CB747" s="263"/>
      <c r="CC747" s="263"/>
      <c r="CD747" s="263"/>
      <c r="CE747" s="263"/>
      <c r="CF747" s="263"/>
      <c r="CG747" s="263"/>
      <c r="CH747" s="263"/>
      <c r="CI747" s="263"/>
      <c r="CJ747" s="263"/>
      <c r="CK747" s="263"/>
      <c r="CL747" s="263"/>
      <c r="CM747" s="265"/>
      <c r="CN747" s="538"/>
      <c r="CO747" s="577" t="str">
        <f t="shared" si="109"/>
        <v xml:space="preserve"> </v>
      </c>
      <c r="CP747" s="577" t="str">
        <f t="shared" si="113"/>
        <v xml:space="preserve"> </v>
      </c>
      <c r="CQ747" s="577" t="str">
        <f t="shared" si="114"/>
        <v xml:space="preserve"> </v>
      </c>
      <c r="CR747" s="577" t="str">
        <f t="shared" si="115"/>
        <v xml:space="preserve"> </v>
      </c>
      <c r="CS747" s="102"/>
      <c r="CT747" s="530"/>
    </row>
    <row r="748" spans="2:98" ht="12.75" x14ac:dyDescent="0.25">
      <c r="B748" s="169">
        <f>'Données démographiques'!B747</f>
        <v>0</v>
      </c>
      <c r="C748" s="169">
        <f>'Données démographiques'!C747</f>
        <v>0</v>
      </c>
      <c r="D748" s="170">
        <f>'Données démographiques'!D747</f>
        <v>0</v>
      </c>
      <c r="E748" s="170">
        <f>'Données démographiques'!E747</f>
        <v>0</v>
      </c>
      <c r="F748" s="170">
        <f>'Données démographiques'!F747</f>
        <v>0</v>
      </c>
      <c r="G748" s="102"/>
      <c r="H748" s="273"/>
      <c r="I748" s="274"/>
      <c r="J748" s="274"/>
      <c r="K748" s="273"/>
      <c r="L748" s="257"/>
      <c r="M748" s="274"/>
      <c r="N748" s="273"/>
      <c r="O748" s="257"/>
      <c r="P748" s="278"/>
      <c r="Q748" s="278"/>
      <c r="R748" s="278"/>
      <c r="S748" s="278"/>
      <c r="T748" s="278"/>
      <c r="U748" s="537"/>
      <c r="V748" s="273"/>
      <c r="W748" s="255"/>
      <c r="X748" s="255"/>
      <c r="Y748" s="102"/>
      <c r="Z748" s="273"/>
      <c r="AA748" s="172"/>
      <c r="AB748" s="172"/>
      <c r="AC748" s="102"/>
      <c r="AD748" s="257"/>
      <c r="AE748" s="257"/>
      <c r="AF748" s="273"/>
      <c r="AG748" s="257"/>
      <c r="AH748" s="273"/>
      <c r="AI748" s="273"/>
      <c r="AJ748" s="273"/>
      <c r="AK748" s="262"/>
      <c r="AL748" s="262"/>
      <c r="AM748" s="262"/>
      <c r="AN748" s="262"/>
      <c r="AO748" s="262"/>
      <c r="AP748" s="538"/>
      <c r="AQ748" s="262"/>
      <c r="AR748" s="262"/>
      <c r="AS748" s="262"/>
      <c r="AT748" s="262"/>
      <c r="AU748" s="262"/>
      <c r="AV748" s="262"/>
      <c r="AW748" s="262"/>
      <c r="AX748" s="262"/>
      <c r="AY748" s="262"/>
      <c r="AZ748" s="262"/>
      <c r="BA748" s="262"/>
      <c r="BB748" s="262"/>
      <c r="BC748" s="262"/>
      <c r="BD748" s="262"/>
      <c r="BE748" s="264"/>
      <c r="BF748" s="538"/>
      <c r="BG748" s="576" t="str">
        <f t="shared" si="108"/>
        <v xml:space="preserve"> </v>
      </c>
      <c r="BH748" s="576" t="str">
        <f t="shared" si="110"/>
        <v xml:space="preserve"> </v>
      </c>
      <c r="BI748" s="576" t="str">
        <f t="shared" si="111"/>
        <v xml:space="preserve"> </v>
      </c>
      <c r="BJ748" s="576" t="str">
        <f t="shared" si="112"/>
        <v xml:space="preserve"> </v>
      </c>
      <c r="BK748" s="538"/>
      <c r="BL748" s="257"/>
      <c r="BM748" s="257"/>
      <c r="BN748" s="273"/>
      <c r="BO748" s="257"/>
      <c r="BP748" s="273"/>
      <c r="BQ748" s="273"/>
      <c r="BR748" s="273"/>
      <c r="BS748" s="262"/>
      <c r="BT748" s="262"/>
      <c r="BU748" s="262"/>
      <c r="BV748" s="262"/>
      <c r="BW748" s="262"/>
      <c r="BX748" s="538"/>
      <c r="BY748" s="262"/>
      <c r="BZ748" s="262"/>
      <c r="CA748" s="262"/>
      <c r="CB748" s="262"/>
      <c r="CC748" s="262"/>
      <c r="CD748" s="262"/>
      <c r="CE748" s="262"/>
      <c r="CF748" s="262"/>
      <c r="CG748" s="262"/>
      <c r="CH748" s="262"/>
      <c r="CI748" s="262"/>
      <c r="CJ748" s="262"/>
      <c r="CK748" s="262"/>
      <c r="CL748" s="262"/>
      <c r="CM748" s="264"/>
      <c r="CN748" s="538"/>
      <c r="CO748" s="576" t="str">
        <f t="shared" si="109"/>
        <v xml:space="preserve"> </v>
      </c>
      <c r="CP748" s="576" t="str">
        <f t="shared" si="113"/>
        <v xml:space="preserve"> </v>
      </c>
      <c r="CQ748" s="576" t="str">
        <f t="shared" si="114"/>
        <v xml:space="preserve"> </v>
      </c>
      <c r="CR748" s="576" t="str">
        <f t="shared" si="115"/>
        <v xml:space="preserve"> </v>
      </c>
      <c r="CS748" s="102"/>
      <c r="CT748" s="271"/>
    </row>
    <row r="749" spans="2:98" ht="12.75" x14ac:dyDescent="0.25">
      <c r="B749" s="376">
        <f>'Données démographiques'!B748</f>
        <v>0</v>
      </c>
      <c r="C749" s="376">
        <f>'Données démographiques'!C748</f>
        <v>0</v>
      </c>
      <c r="D749" s="377">
        <f>'Données démographiques'!D748</f>
        <v>0</v>
      </c>
      <c r="E749" s="377">
        <f>'Données démographiques'!E748</f>
        <v>0</v>
      </c>
      <c r="F749" s="377">
        <f>'Données démographiques'!F748</f>
        <v>0</v>
      </c>
      <c r="G749" s="102"/>
      <c r="H749" s="258"/>
      <c r="I749" s="493"/>
      <c r="J749" s="493"/>
      <c r="K749" s="258"/>
      <c r="L749" s="259"/>
      <c r="M749" s="493"/>
      <c r="N749" s="258"/>
      <c r="O749" s="259"/>
      <c r="P749" s="260"/>
      <c r="Q749" s="260"/>
      <c r="R749" s="260"/>
      <c r="S749" s="260"/>
      <c r="T749" s="260"/>
      <c r="U749" s="539"/>
      <c r="V749" s="258"/>
      <c r="W749" s="430"/>
      <c r="X749" s="430"/>
      <c r="Y749" s="102"/>
      <c r="Z749" s="258"/>
      <c r="AA749" s="431"/>
      <c r="AB749" s="431"/>
      <c r="AC749" s="102"/>
      <c r="AD749" s="259"/>
      <c r="AE749" s="259"/>
      <c r="AF749" s="258"/>
      <c r="AG749" s="259"/>
      <c r="AH749" s="258"/>
      <c r="AI749" s="258"/>
      <c r="AJ749" s="258"/>
      <c r="AK749" s="263"/>
      <c r="AL749" s="263"/>
      <c r="AM749" s="263"/>
      <c r="AN749" s="263"/>
      <c r="AO749" s="263"/>
      <c r="AP749" s="538"/>
      <c r="AQ749" s="263"/>
      <c r="AR749" s="263"/>
      <c r="AS749" s="263"/>
      <c r="AT749" s="263"/>
      <c r="AU749" s="263"/>
      <c r="AV749" s="263"/>
      <c r="AW749" s="263"/>
      <c r="AX749" s="263"/>
      <c r="AY749" s="263"/>
      <c r="AZ749" s="263"/>
      <c r="BA749" s="263"/>
      <c r="BB749" s="263"/>
      <c r="BC749" s="263"/>
      <c r="BD749" s="263"/>
      <c r="BE749" s="265"/>
      <c r="BF749" s="538"/>
      <c r="BG749" s="577" t="str">
        <f t="shared" si="108"/>
        <v xml:space="preserve"> </v>
      </c>
      <c r="BH749" s="577" t="str">
        <f t="shared" si="110"/>
        <v xml:space="preserve"> </v>
      </c>
      <c r="BI749" s="577" t="str">
        <f t="shared" si="111"/>
        <v xml:space="preserve"> </v>
      </c>
      <c r="BJ749" s="577" t="str">
        <f t="shared" si="112"/>
        <v xml:space="preserve"> </v>
      </c>
      <c r="BK749" s="538"/>
      <c r="BL749" s="259"/>
      <c r="BM749" s="259"/>
      <c r="BN749" s="258"/>
      <c r="BO749" s="259"/>
      <c r="BP749" s="258"/>
      <c r="BQ749" s="258"/>
      <c r="BR749" s="258"/>
      <c r="BS749" s="263"/>
      <c r="BT749" s="263"/>
      <c r="BU749" s="263"/>
      <c r="BV749" s="263"/>
      <c r="BW749" s="263"/>
      <c r="BX749" s="538"/>
      <c r="BY749" s="263"/>
      <c r="BZ749" s="263"/>
      <c r="CA749" s="263"/>
      <c r="CB749" s="263"/>
      <c r="CC749" s="263"/>
      <c r="CD749" s="263"/>
      <c r="CE749" s="263"/>
      <c r="CF749" s="263"/>
      <c r="CG749" s="263"/>
      <c r="CH749" s="263"/>
      <c r="CI749" s="263"/>
      <c r="CJ749" s="263"/>
      <c r="CK749" s="263"/>
      <c r="CL749" s="263"/>
      <c r="CM749" s="265"/>
      <c r="CN749" s="538"/>
      <c r="CO749" s="577" t="str">
        <f t="shared" si="109"/>
        <v xml:space="preserve"> </v>
      </c>
      <c r="CP749" s="577" t="str">
        <f t="shared" si="113"/>
        <v xml:space="preserve"> </v>
      </c>
      <c r="CQ749" s="577" t="str">
        <f t="shared" si="114"/>
        <v xml:space="preserve"> </v>
      </c>
      <c r="CR749" s="577" t="str">
        <f t="shared" si="115"/>
        <v xml:space="preserve"> </v>
      </c>
      <c r="CS749" s="102"/>
      <c r="CT749" s="530"/>
    </row>
    <row r="750" spans="2:98" ht="12.75" x14ac:dyDescent="0.25">
      <c r="B750" s="169">
        <f>'Données démographiques'!B749</f>
        <v>0</v>
      </c>
      <c r="C750" s="169">
        <f>'Données démographiques'!C749</f>
        <v>0</v>
      </c>
      <c r="D750" s="170">
        <f>'Données démographiques'!D749</f>
        <v>0</v>
      </c>
      <c r="E750" s="170">
        <f>'Données démographiques'!E749</f>
        <v>0</v>
      </c>
      <c r="F750" s="170">
        <f>'Données démographiques'!F749</f>
        <v>0</v>
      </c>
      <c r="G750" s="102"/>
      <c r="H750" s="273"/>
      <c r="I750" s="274"/>
      <c r="J750" s="274"/>
      <c r="K750" s="273"/>
      <c r="L750" s="257"/>
      <c r="M750" s="274"/>
      <c r="N750" s="273"/>
      <c r="O750" s="257"/>
      <c r="P750" s="278"/>
      <c r="Q750" s="278"/>
      <c r="R750" s="278"/>
      <c r="S750" s="278"/>
      <c r="T750" s="278"/>
      <c r="U750" s="537"/>
      <c r="V750" s="273"/>
      <c r="W750" s="255"/>
      <c r="X750" s="255"/>
      <c r="Y750" s="102"/>
      <c r="Z750" s="273"/>
      <c r="AA750" s="172"/>
      <c r="AB750" s="172"/>
      <c r="AC750" s="102"/>
      <c r="AD750" s="257"/>
      <c r="AE750" s="257"/>
      <c r="AF750" s="273"/>
      <c r="AG750" s="257"/>
      <c r="AH750" s="273"/>
      <c r="AI750" s="273"/>
      <c r="AJ750" s="273"/>
      <c r="AK750" s="262"/>
      <c r="AL750" s="262"/>
      <c r="AM750" s="262"/>
      <c r="AN750" s="262"/>
      <c r="AO750" s="262"/>
      <c r="AP750" s="538"/>
      <c r="AQ750" s="262"/>
      <c r="AR750" s="262"/>
      <c r="AS750" s="262"/>
      <c r="AT750" s="262"/>
      <c r="AU750" s="262"/>
      <c r="AV750" s="262"/>
      <c r="AW750" s="262"/>
      <c r="AX750" s="262"/>
      <c r="AY750" s="262"/>
      <c r="AZ750" s="262"/>
      <c r="BA750" s="262"/>
      <c r="BB750" s="262"/>
      <c r="BC750" s="262"/>
      <c r="BD750" s="262"/>
      <c r="BE750" s="264"/>
      <c r="BF750" s="538"/>
      <c r="BG750" s="576" t="str">
        <f t="shared" si="108"/>
        <v xml:space="preserve"> </v>
      </c>
      <c r="BH750" s="576" t="str">
        <f t="shared" si="110"/>
        <v xml:space="preserve"> </v>
      </c>
      <c r="BI750" s="576" t="str">
        <f t="shared" si="111"/>
        <v xml:space="preserve"> </v>
      </c>
      <c r="BJ750" s="576" t="str">
        <f t="shared" si="112"/>
        <v xml:space="preserve"> </v>
      </c>
      <c r="BK750" s="538"/>
      <c r="BL750" s="257"/>
      <c r="BM750" s="257"/>
      <c r="BN750" s="273"/>
      <c r="BO750" s="257"/>
      <c r="BP750" s="273"/>
      <c r="BQ750" s="273"/>
      <c r="BR750" s="273"/>
      <c r="BS750" s="262"/>
      <c r="BT750" s="262"/>
      <c r="BU750" s="262"/>
      <c r="BV750" s="262"/>
      <c r="BW750" s="262"/>
      <c r="BX750" s="538"/>
      <c r="BY750" s="262"/>
      <c r="BZ750" s="262"/>
      <c r="CA750" s="262"/>
      <c r="CB750" s="262"/>
      <c r="CC750" s="262"/>
      <c r="CD750" s="262"/>
      <c r="CE750" s="262"/>
      <c r="CF750" s="262"/>
      <c r="CG750" s="262"/>
      <c r="CH750" s="262"/>
      <c r="CI750" s="262"/>
      <c r="CJ750" s="262"/>
      <c r="CK750" s="262"/>
      <c r="CL750" s="262"/>
      <c r="CM750" s="264"/>
      <c r="CN750" s="538"/>
      <c r="CO750" s="576" t="str">
        <f t="shared" si="109"/>
        <v xml:space="preserve"> </v>
      </c>
      <c r="CP750" s="576" t="str">
        <f t="shared" si="113"/>
        <v xml:space="preserve"> </v>
      </c>
      <c r="CQ750" s="576" t="str">
        <f t="shared" si="114"/>
        <v xml:space="preserve"> </v>
      </c>
      <c r="CR750" s="576" t="str">
        <f t="shared" si="115"/>
        <v xml:space="preserve"> </v>
      </c>
      <c r="CS750" s="102"/>
      <c r="CT750" s="271"/>
    </row>
    <row r="751" spans="2:98" ht="12.75" x14ac:dyDescent="0.25">
      <c r="B751" s="376">
        <f>'Données démographiques'!B750</f>
        <v>0</v>
      </c>
      <c r="C751" s="376">
        <f>'Données démographiques'!C750</f>
        <v>0</v>
      </c>
      <c r="D751" s="377">
        <f>'Données démographiques'!D750</f>
        <v>0</v>
      </c>
      <c r="E751" s="377">
        <f>'Données démographiques'!E750</f>
        <v>0</v>
      </c>
      <c r="F751" s="377">
        <f>'Données démographiques'!F750</f>
        <v>0</v>
      </c>
      <c r="G751" s="102"/>
      <c r="H751" s="258"/>
      <c r="I751" s="493"/>
      <c r="J751" s="493"/>
      <c r="K751" s="258"/>
      <c r="L751" s="259"/>
      <c r="M751" s="493"/>
      <c r="N751" s="258"/>
      <c r="O751" s="259"/>
      <c r="P751" s="260"/>
      <c r="Q751" s="260"/>
      <c r="R751" s="260"/>
      <c r="S751" s="260"/>
      <c r="T751" s="260"/>
      <c r="U751" s="539"/>
      <c r="V751" s="258"/>
      <c r="W751" s="430"/>
      <c r="X751" s="430"/>
      <c r="Y751" s="102"/>
      <c r="Z751" s="258"/>
      <c r="AA751" s="431"/>
      <c r="AB751" s="431"/>
      <c r="AC751" s="102"/>
      <c r="AD751" s="259"/>
      <c r="AE751" s="259"/>
      <c r="AF751" s="258"/>
      <c r="AG751" s="259"/>
      <c r="AH751" s="258"/>
      <c r="AI751" s="258"/>
      <c r="AJ751" s="258"/>
      <c r="AK751" s="263"/>
      <c r="AL751" s="263"/>
      <c r="AM751" s="263"/>
      <c r="AN751" s="263"/>
      <c r="AO751" s="263"/>
      <c r="AP751" s="538"/>
      <c r="AQ751" s="263"/>
      <c r="AR751" s="263"/>
      <c r="AS751" s="263"/>
      <c r="AT751" s="263"/>
      <c r="AU751" s="263"/>
      <c r="AV751" s="263"/>
      <c r="AW751" s="263"/>
      <c r="AX751" s="263"/>
      <c r="AY751" s="263"/>
      <c r="AZ751" s="263"/>
      <c r="BA751" s="263"/>
      <c r="BB751" s="263"/>
      <c r="BC751" s="263"/>
      <c r="BD751" s="263"/>
      <c r="BE751" s="265"/>
      <c r="BF751" s="538"/>
      <c r="BG751" s="577" t="str">
        <f t="shared" si="108"/>
        <v xml:space="preserve"> </v>
      </c>
      <c r="BH751" s="577" t="str">
        <f t="shared" si="110"/>
        <v xml:space="preserve"> </v>
      </c>
      <c r="BI751" s="577" t="str">
        <f t="shared" si="111"/>
        <v xml:space="preserve"> </v>
      </c>
      <c r="BJ751" s="577" t="str">
        <f t="shared" si="112"/>
        <v xml:space="preserve"> </v>
      </c>
      <c r="BK751" s="538"/>
      <c r="BL751" s="259"/>
      <c r="BM751" s="259"/>
      <c r="BN751" s="258"/>
      <c r="BO751" s="259"/>
      <c r="BP751" s="258"/>
      <c r="BQ751" s="258"/>
      <c r="BR751" s="258"/>
      <c r="BS751" s="263"/>
      <c r="BT751" s="263"/>
      <c r="BU751" s="263"/>
      <c r="BV751" s="263"/>
      <c r="BW751" s="263"/>
      <c r="BX751" s="538"/>
      <c r="BY751" s="263"/>
      <c r="BZ751" s="263"/>
      <c r="CA751" s="263"/>
      <c r="CB751" s="263"/>
      <c r="CC751" s="263"/>
      <c r="CD751" s="263"/>
      <c r="CE751" s="263"/>
      <c r="CF751" s="263"/>
      <c r="CG751" s="263"/>
      <c r="CH751" s="263"/>
      <c r="CI751" s="263"/>
      <c r="CJ751" s="263"/>
      <c r="CK751" s="263"/>
      <c r="CL751" s="263"/>
      <c r="CM751" s="265"/>
      <c r="CN751" s="538"/>
      <c r="CO751" s="577" t="str">
        <f t="shared" si="109"/>
        <v xml:space="preserve"> </v>
      </c>
      <c r="CP751" s="577" t="str">
        <f t="shared" si="113"/>
        <v xml:space="preserve"> </v>
      </c>
      <c r="CQ751" s="577" t="str">
        <f t="shared" si="114"/>
        <v xml:space="preserve"> </v>
      </c>
      <c r="CR751" s="577" t="str">
        <f t="shared" si="115"/>
        <v xml:space="preserve"> </v>
      </c>
      <c r="CS751" s="102"/>
      <c r="CT751" s="530"/>
    </row>
    <row r="752" spans="2:98" ht="12.75" x14ac:dyDescent="0.25">
      <c r="B752" s="169">
        <f>'Données démographiques'!B751</f>
        <v>0</v>
      </c>
      <c r="C752" s="169">
        <f>'Données démographiques'!C751</f>
        <v>0</v>
      </c>
      <c r="D752" s="170">
        <f>'Données démographiques'!D751</f>
        <v>0</v>
      </c>
      <c r="E752" s="170">
        <f>'Données démographiques'!E751</f>
        <v>0</v>
      </c>
      <c r="F752" s="170">
        <f>'Données démographiques'!F751</f>
        <v>0</v>
      </c>
      <c r="G752" s="102"/>
      <c r="H752" s="273"/>
      <c r="I752" s="274"/>
      <c r="J752" s="274"/>
      <c r="K752" s="273"/>
      <c r="L752" s="257"/>
      <c r="M752" s="274"/>
      <c r="N752" s="273"/>
      <c r="O752" s="257"/>
      <c r="P752" s="278"/>
      <c r="Q752" s="278"/>
      <c r="R752" s="278"/>
      <c r="S752" s="278"/>
      <c r="T752" s="278"/>
      <c r="U752" s="537"/>
      <c r="V752" s="273"/>
      <c r="W752" s="255"/>
      <c r="X752" s="255"/>
      <c r="Y752" s="102"/>
      <c r="Z752" s="273"/>
      <c r="AA752" s="172"/>
      <c r="AB752" s="172"/>
      <c r="AC752" s="102"/>
      <c r="AD752" s="257"/>
      <c r="AE752" s="257"/>
      <c r="AF752" s="273"/>
      <c r="AG752" s="257"/>
      <c r="AH752" s="273"/>
      <c r="AI752" s="273"/>
      <c r="AJ752" s="273"/>
      <c r="AK752" s="262"/>
      <c r="AL752" s="262"/>
      <c r="AM752" s="262"/>
      <c r="AN752" s="262"/>
      <c r="AO752" s="262"/>
      <c r="AP752" s="538"/>
      <c r="AQ752" s="262"/>
      <c r="AR752" s="262"/>
      <c r="AS752" s="262"/>
      <c r="AT752" s="262"/>
      <c r="AU752" s="262"/>
      <c r="AV752" s="262"/>
      <c r="AW752" s="262"/>
      <c r="AX752" s="262"/>
      <c r="AY752" s="262"/>
      <c r="AZ752" s="262"/>
      <c r="BA752" s="262"/>
      <c r="BB752" s="262"/>
      <c r="BC752" s="262"/>
      <c r="BD752" s="262"/>
      <c r="BE752" s="264"/>
      <c r="BF752" s="538"/>
      <c r="BG752" s="576" t="str">
        <f t="shared" si="108"/>
        <v xml:space="preserve"> </v>
      </c>
      <c r="BH752" s="576" t="str">
        <f t="shared" si="110"/>
        <v xml:space="preserve"> </v>
      </c>
      <c r="BI752" s="576" t="str">
        <f t="shared" si="111"/>
        <v xml:space="preserve"> </v>
      </c>
      <c r="BJ752" s="576" t="str">
        <f t="shared" si="112"/>
        <v xml:space="preserve"> </v>
      </c>
      <c r="BK752" s="538"/>
      <c r="BL752" s="257"/>
      <c r="BM752" s="257"/>
      <c r="BN752" s="273"/>
      <c r="BO752" s="257"/>
      <c r="BP752" s="273"/>
      <c r="BQ752" s="273"/>
      <c r="BR752" s="273"/>
      <c r="BS752" s="262"/>
      <c r="BT752" s="262"/>
      <c r="BU752" s="262"/>
      <c r="BV752" s="262"/>
      <c r="BW752" s="262"/>
      <c r="BX752" s="538"/>
      <c r="BY752" s="262"/>
      <c r="BZ752" s="262"/>
      <c r="CA752" s="262"/>
      <c r="CB752" s="262"/>
      <c r="CC752" s="262"/>
      <c r="CD752" s="262"/>
      <c r="CE752" s="262"/>
      <c r="CF752" s="262"/>
      <c r="CG752" s="262"/>
      <c r="CH752" s="262"/>
      <c r="CI752" s="262"/>
      <c r="CJ752" s="262"/>
      <c r="CK752" s="262"/>
      <c r="CL752" s="262"/>
      <c r="CM752" s="264"/>
      <c r="CN752" s="538"/>
      <c r="CO752" s="576" t="str">
        <f t="shared" si="109"/>
        <v xml:space="preserve"> </v>
      </c>
      <c r="CP752" s="576" t="str">
        <f t="shared" si="113"/>
        <v xml:space="preserve"> </v>
      </c>
      <c r="CQ752" s="576" t="str">
        <f t="shared" si="114"/>
        <v xml:space="preserve"> </v>
      </c>
      <c r="CR752" s="576" t="str">
        <f t="shared" si="115"/>
        <v xml:space="preserve"> </v>
      </c>
      <c r="CS752" s="102"/>
      <c r="CT752" s="271"/>
    </row>
    <row r="753" spans="2:98" ht="12.75" x14ac:dyDescent="0.25">
      <c r="B753" s="376">
        <f>'Données démographiques'!B752</f>
        <v>0</v>
      </c>
      <c r="C753" s="376">
        <f>'Données démographiques'!C752</f>
        <v>0</v>
      </c>
      <c r="D753" s="377">
        <f>'Données démographiques'!D752</f>
        <v>0</v>
      </c>
      <c r="E753" s="377">
        <f>'Données démographiques'!E752</f>
        <v>0</v>
      </c>
      <c r="F753" s="377">
        <f>'Données démographiques'!F752</f>
        <v>0</v>
      </c>
      <c r="G753" s="102"/>
      <c r="H753" s="258"/>
      <c r="I753" s="493"/>
      <c r="J753" s="493"/>
      <c r="K753" s="258"/>
      <c r="L753" s="259"/>
      <c r="M753" s="493"/>
      <c r="N753" s="258"/>
      <c r="O753" s="259"/>
      <c r="P753" s="260"/>
      <c r="Q753" s="260"/>
      <c r="R753" s="260"/>
      <c r="S753" s="260"/>
      <c r="T753" s="260"/>
      <c r="U753" s="539"/>
      <c r="V753" s="258"/>
      <c r="W753" s="430"/>
      <c r="X753" s="430"/>
      <c r="Y753" s="102"/>
      <c r="Z753" s="258"/>
      <c r="AA753" s="431"/>
      <c r="AB753" s="431"/>
      <c r="AC753" s="102"/>
      <c r="AD753" s="259"/>
      <c r="AE753" s="259"/>
      <c r="AF753" s="258"/>
      <c r="AG753" s="259"/>
      <c r="AH753" s="258"/>
      <c r="AI753" s="258"/>
      <c r="AJ753" s="258"/>
      <c r="AK753" s="263"/>
      <c r="AL753" s="263"/>
      <c r="AM753" s="263"/>
      <c r="AN753" s="263"/>
      <c r="AO753" s="263"/>
      <c r="AP753" s="538"/>
      <c r="AQ753" s="263"/>
      <c r="AR753" s="263"/>
      <c r="AS753" s="263"/>
      <c r="AT753" s="263"/>
      <c r="AU753" s="263"/>
      <c r="AV753" s="263"/>
      <c r="AW753" s="263"/>
      <c r="AX753" s="263"/>
      <c r="AY753" s="263"/>
      <c r="AZ753" s="263"/>
      <c r="BA753" s="263"/>
      <c r="BB753" s="263"/>
      <c r="BC753" s="263"/>
      <c r="BD753" s="263"/>
      <c r="BE753" s="265"/>
      <c r="BF753" s="538"/>
      <c r="BG753" s="577" t="str">
        <f t="shared" si="108"/>
        <v xml:space="preserve"> </v>
      </c>
      <c r="BH753" s="577" t="str">
        <f t="shared" si="110"/>
        <v xml:space="preserve"> </v>
      </c>
      <c r="BI753" s="577" t="str">
        <f t="shared" si="111"/>
        <v xml:space="preserve"> </v>
      </c>
      <c r="BJ753" s="577" t="str">
        <f t="shared" si="112"/>
        <v xml:space="preserve"> </v>
      </c>
      <c r="BK753" s="538"/>
      <c r="BL753" s="259"/>
      <c r="BM753" s="259"/>
      <c r="BN753" s="258"/>
      <c r="BO753" s="259"/>
      <c r="BP753" s="258"/>
      <c r="BQ753" s="258"/>
      <c r="BR753" s="258"/>
      <c r="BS753" s="263"/>
      <c r="BT753" s="263"/>
      <c r="BU753" s="263"/>
      <c r="BV753" s="263"/>
      <c r="BW753" s="263"/>
      <c r="BX753" s="538"/>
      <c r="BY753" s="263"/>
      <c r="BZ753" s="263"/>
      <c r="CA753" s="263"/>
      <c r="CB753" s="263"/>
      <c r="CC753" s="263"/>
      <c r="CD753" s="263"/>
      <c r="CE753" s="263"/>
      <c r="CF753" s="263"/>
      <c r="CG753" s="263"/>
      <c r="CH753" s="263"/>
      <c r="CI753" s="263"/>
      <c r="CJ753" s="263"/>
      <c r="CK753" s="263"/>
      <c r="CL753" s="263"/>
      <c r="CM753" s="265"/>
      <c r="CN753" s="538"/>
      <c r="CO753" s="577" t="str">
        <f t="shared" si="109"/>
        <v xml:space="preserve"> </v>
      </c>
      <c r="CP753" s="577" t="str">
        <f t="shared" si="113"/>
        <v xml:space="preserve"> </v>
      </c>
      <c r="CQ753" s="577" t="str">
        <f t="shared" si="114"/>
        <v xml:space="preserve"> </v>
      </c>
      <c r="CR753" s="577" t="str">
        <f t="shared" si="115"/>
        <v xml:space="preserve"> </v>
      </c>
      <c r="CS753" s="102"/>
      <c r="CT753" s="530"/>
    </row>
    <row r="754" spans="2:98" ht="12.75" x14ac:dyDescent="0.25">
      <c r="B754" s="169">
        <f>'Données démographiques'!B753</f>
        <v>0</v>
      </c>
      <c r="C754" s="169">
        <f>'Données démographiques'!C753</f>
        <v>0</v>
      </c>
      <c r="D754" s="170">
        <f>'Données démographiques'!D753</f>
        <v>0</v>
      </c>
      <c r="E754" s="170">
        <f>'Données démographiques'!E753</f>
        <v>0</v>
      </c>
      <c r="F754" s="170">
        <f>'Données démographiques'!F753</f>
        <v>0</v>
      </c>
      <c r="G754" s="102"/>
      <c r="H754" s="273"/>
      <c r="I754" s="274"/>
      <c r="J754" s="274"/>
      <c r="K754" s="273"/>
      <c r="L754" s="257"/>
      <c r="M754" s="274"/>
      <c r="N754" s="273"/>
      <c r="O754" s="257"/>
      <c r="P754" s="278"/>
      <c r="Q754" s="278"/>
      <c r="R754" s="278"/>
      <c r="S754" s="278"/>
      <c r="T754" s="278"/>
      <c r="U754" s="537"/>
      <c r="V754" s="273"/>
      <c r="W754" s="255"/>
      <c r="X754" s="255"/>
      <c r="Y754" s="102"/>
      <c r="Z754" s="273"/>
      <c r="AA754" s="172"/>
      <c r="AB754" s="172"/>
      <c r="AC754" s="102"/>
      <c r="AD754" s="257"/>
      <c r="AE754" s="257"/>
      <c r="AF754" s="273"/>
      <c r="AG754" s="257"/>
      <c r="AH754" s="273"/>
      <c r="AI754" s="273"/>
      <c r="AJ754" s="273"/>
      <c r="AK754" s="262"/>
      <c r="AL754" s="262"/>
      <c r="AM754" s="262"/>
      <c r="AN754" s="262"/>
      <c r="AO754" s="262"/>
      <c r="AP754" s="538"/>
      <c r="AQ754" s="262"/>
      <c r="AR754" s="262"/>
      <c r="AS754" s="262"/>
      <c r="AT754" s="262"/>
      <c r="AU754" s="262"/>
      <c r="AV754" s="262"/>
      <c r="AW754" s="262"/>
      <c r="AX754" s="262"/>
      <c r="AY754" s="262"/>
      <c r="AZ754" s="262"/>
      <c r="BA754" s="262"/>
      <c r="BB754" s="262"/>
      <c r="BC754" s="262"/>
      <c r="BD754" s="262"/>
      <c r="BE754" s="264"/>
      <c r="BF754" s="538"/>
      <c r="BG754" s="576" t="str">
        <f t="shared" si="108"/>
        <v xml:space="preserve"> </v>
      </c>
      <c r="BH754" s="576" t="str">
        <f t="shared" si="110"/>
        <v xml:space="preserve"> </v>
      </c>
      <c r="BI754" s="576" t="str">
        <f t="shared" si="111"/>
        <v xml:space="preserve"> </v>
      </c>
      <c r="BJ754" s="576" t="str">
        <f t="shared" si="112"/>
        <v xml:space="preserve"> </v>
      </c>
      <c r="BK754" s="538"/>
      <c r="BL754" s="257"/>
      <c r="BM754" s="257"/>
      <c r="BN754" s="273"/>
      <c r="BO754" s="257"/>
      <c r="BP754" s="273"/>
      <c r="BQ754" s="273"/>
      <c r="BR754" s="273"/>
      <c r="BS754" s="262"/>
      <c r="BT754" s="262"/>
      <c r="BU754" s="262"/>
      <c r="BV754" s="262"/>
      <c r="BW754" s="262"/>
      <c r="BX754" s="538"/>
      <c r="BY754" s="262"/>
      <c r="BZ754" s="262"/>
      <c r="CA754" s="262"/>
      <c r="CB754" s="262"/>
      <c r="CC754" s="262"/>
      <c r="CD754" s="262"/>
      <c r="CE754" s="262"/>
      <c r="CF754" s="262"/>
      <c r="CG754" s="262"/>
      <c r="CH754" s="262"/>
      <c r="CI754" s="262"/>
      <c r="CJ754" s="262"/>
      <c r="CK754" s="262"/>
      <c r="CL754" s="262"/>
      <c r="CM754" s="264"/>
      <c r="CN754" s="538"/>
      <c r="CO754" s="576" t="str">
        <f t="shared" si="109"/>
        <v xml:space="preserve"> </v>
      </c>
      <c r="CP754" s="576" t="str">
        <f t="shared" si="113"/>
        <v xml:space="preserve"> </v>
      </c>
      <c r="CQ754" s="576" t="str">
        <f t="shared" si="114"/>
        <v xml:space="preserve"> </v>
      </c>
      <c r="CR754" s="576" t="str">
        <f t="shared" si="115"/>
        <v xml:space="preserve"> </v>
      </c>
      <c r="CS754" s="102"/>
      <c r="CT754" s="271"/>
    </row>
    <row r="755" spans="2:98" ht="12.75" x14ac:dyDescent="0.25">
      <c r="B755" s="376">
        <f>'Données démographiques'!B754</f>
        <v>0</v>
      </c>
      <c r="C755" s="376">
        <f>'Données démographiques'!C754</f>
        <v>0</v>
      </c>
      <c r="D755" s="377">
        <f>'Données démographiques'!D754</f>
        <v>0</v>
      </c>
      <c r="E755" s="377">
        <f>'Données démographiques'!E754</f>
        <v>0</v>
      </c>
      <c r="F755" s="377">
        <f>'Données démographiques'!F754</f>
        <v>0</v>
      </c>
      <c r="G755" s="102"/>
      <c r="H755" s="258"/>
      <c r="I755" s="493"/>
      <c r="J755" s="493"/>
      <c r="K755" s="258"/>
      <c r="L755" s="259"/>
      <c r="M755" s="493"/>
      <c r="N755" s="258"/>
      <c r="O755" s="259"/>
      <c r="P755" s="260"/>
      <c r="Q755" s="260"/>
      <c r="R755" s="260"/>
      <c r="S755" s="260"/>
      <c r="T755" s="260"/>
      <c r="U755" s="539"/>
      <c r="V755" s="258"/>
      <c r="W755" s="430"/>
      <c r="X755" s="430"/>
      <c r="Y755" s="102"/>
      <c r="Z755" s="258"/>
      <c r="AA755" s="431"/>
      <c r="AB755" s="431"/>
      <c r="AC755" s="102"/>
      <c r="AD755" s="259"/>
      <c r="AE755" s="259"/>
      <c r="AF755" s="258"/>
      <c r="AG755" s="259"/>
      <c r="AH755" s="258"/>
      <c r="AI755" s="258"/>
      <c r="AJ755" s="258"/>
      <c r="AK755" s="263"/>
      <c r="AL755" s="263"/>
      <c r="AM755" s="263"/>
      <c r="AN755" s="263"/>
      <c r="AO755" s="263"/>
      <c r="AP755" s="538"/>
      <c r="AQ755" s="263"/>
      <c r="AR755" s="263"/>
      <c r="AS755" s="263"/>
      <c r="AT755" s="263"/>
      <c r="AU755" s="263"/>
      <c r="AV755" s="263"/>
      <c r="AW755" s="263"/>
      <c r="AX755" s="263"/>
      <c r="AY755" s="263"/>
      <c r="AZ755" s="263"/>
      <c r="BA755" s="263"/>
      <c r="BB755" s="263"/>
      <c r="BC755" s="263"/>
      <c r="BD755" s="263"/>
      <c r="BE755" s="265"/>
      <c r="BF755" s="538"/>
      <c r="BG755" s="577" t="str">
        <f t="shared" si="108"/>
        <v xml:space="preserve"> </v>
      </c>
      <c r="BH755" s="577" t="str">
        <f t="shared" si="110"/>
        <v xml:space="preserve"> </v>
      </c>
      <c r="BI755" s="577" t="str">
        <f t="shared" si="111"/>
        <v xml:space="preserve"> </v>
      </c>
      <c r="BJ755" s="577" t="str">
        <f t="shared" si="112"/>
        <v xml:space="preserve"> </v>
      </c>
      <c r="BK755" s="538"/>
      <c r="BL755" s="259"/>
      <c r="BM755" s="259"/>
      <c r="BN755" s="258"/>
      <c r="BO755" s="259"/>
      <c r="BP755" s="258"/>
      <c r="BQ755" s="258"/>
      <c r="BR755" s="258"/>
      <c r="BS755" s="263"/>
      <c r="BT755" s="263"/>
      <c r="BU755" s="263"/>
      <c r="BV755" s="263"/>
      <c r="BW755" s="263"/>
      <c r="BX755" s="538"/>
      <c r="BY755" s="263"/>
      <c r="BZ755" s="263"/>
      <c r="CA755" s="263"/>
      <c r="CB755" s="263"/>
      <c r="CC755" s="263"/>
      <c r="CD755" s="263"/>
      <c r="CE755" s="263"/>
      <c r="CF755" s="263"/>
      <c r="CG755" s="263"/>
      <c r="CH755" s="263"/>
      <c r="CI755" s="263"/>
      <c r="CJ755" s="263"/>
      <c r="CK755" s="263"/>
      <c r="CL755" s="263"/>
      <c r="CM755" s="265"/>
      <c r="CN755" s="538"/>
      <c r="CO755" s="577" t="str">
        <f t="shared" si="109"/>
        <v xml:space="preserve"> </v>
      </c>
      <c r="CP755" s="577" t="str">
        <f t="shared" si="113"/>
        <v xml:space="preserve"> </v>
      </c>
      <c r="CQ755" s="577" t="str">
        <f t="shared" si="114"/>
        <v xml:space="preserve"> </v>
      </c>
      <c r="CR755" s="577" t="str">
        <f t="shared" si="115"/>
        <v xml:space="preserve"> </v>
      </c>
      <c r="CS755" s="102"/>
      <c r="CT755" s="530"/>
    </row>
    <row r="756" spans="2:98" ht="12.75" x14ac:dyDescent="0.25">
      <c r="B756" s="169">
        <f>'Données démographiques'!B755</f>
        <v>0</v>
      </c>
      <c r="C756" s="169">
        <f>'Données démographiques'!C755</f>
        <v>0</v>
      </c>
      <c r="D756" s="170">
        <f>'Données démographiques'!D755</f>
        <v>0</v>
      </c>
      <c r="E756" s="170">
        <f>'Données démographiques'!E755</f>
        <v>0</v>
      </c>
      <c r="F756" s="170">
        <f>'Données démographiques'!F755</f>
        <v>0</v>
      </c>
      <c r="G756" s="102"/>
      <c r="H756" s="273"/>
      <c r="I756" s="274"/>
      <c r="J756" s="274"/>
      <c r="K756" s="273"/>
      <c r="L756" s="257"/>
      <c r="M756" s="274"/>
      <c r="N756" s="273"/>
      <c r="O756" s="257"/>
      <c r="P756" s="278"/>
      <c r="Q756" s="278"/>
      <c r="R756" s="278"/>
      <c r="S756" s="278"/>
      <c r="T756" s="278"/>
      <c r="U756" s="537"/>
      <c r="V756" s="273"/>
      <c r="W756" s="255"/>
      <c r="X756" s="255"/>
      <c r="Y756" s="102"/>
      <c r="Z756" s="273"/>
      <c r="AA756" s="172"/>
      <c r="AB756" s="172"/>
      <c r="AC756" s="102"/>
      <c r="AD756" s="257"/>
      <c r="AE756" s="257"/>
      <c r="AF756" s="273"/>
      <c r="AG756" s="257"/>
      <c r="AH756" s="273"/>
      <c r="AI756" s="273"/>
      <c r="AJ756" s="273"/>
      <c r="AK756" s="262"/>
      <c r="AL756" s="262"/>
      <c r="AM756" s="262"/>
      <c r="AN756" s="262"/>
      <c r="AO756" s="262"/>
      <c r="AP756" s="538"/>
      <c r="AQ756" s="262"/>
      <c r="AR756" s="262"/>
      <c r="AS756" s="262"/>
      <c r="AT756" s="262"/>
      <c r="AU756" s="262"/>
      <c r="AV756" s="262"/>
      <c r="AW756" s="262"/>
      <c r="AX756" s="262"/>
      <c r="AY756" s="262"/>
      <c r="AZ756" s="262"/>
      <c r="BA756" s="262"/>
      <c r="BB756" s="262"/>
      <c r="BC756" s="262"/>
      <c r="BD756" s="262"/>
      <c r="BE756" s="264"/>
      <c r="BF756" s="538"/>
      <c r="BG756" s="576" t="str">
        <f t="shared" si="108"/>
        <v xml:space="preserve"> </v>
      </c>
      <c r="BH756" s="576" t="str">
        <f t="shared" si="110"/>
        <v xml:space="preserve"> </v>
      </c>
      <c r="BI756" s="576" t="str">
        <f t="shared" si="111"/>
        <v xml:space="preserve"> </v>
      </c>
      <c r="BJ756" s="576" t="str">
        <f t="shared" si="112"/>
        <v xml:space="preserve"> </v>
      </c>
      <c r="BK756" s="538"/>
      <c r="BL756" s="257"/>
      <c r="BM756" s="257"/>
      <c r="BN756" s="273"/>
      <c r="BO756" s="257"/>
      <c r="BP756" s="273"/>
      <c r="BQ756" s="273"/>
      <c r="BR756" s="273"/>
      <c r="BS756" s="262"/>
      <c r="BT756" s="262"/>
      <c r="BU756" s="262"/>
      <c r="BV756" s="262"/>
      <c r="BW756" s="262"/>
      <c r="BX756" s="538"/>
      <c r="BY756" s="262"/>
      <c r="BZ756" s="262"/>
      <c r="CA756" s="262"/>
      <c r="CB756" s="262"/>
      <c r="CC756" s="262"/>
      <c r="CD756" s="262"/>
      <c r="CE756" s="262"/>
      <c r="CF756" s="262"/>
      <c r="CG756" s="262"/>
      <c r="CH756" s="262"/>
      <c r="CI756" s="262"/>
      <c r="CJ756" s="262"/>
      <c r="CK756" s="262"/>
      <c r="CL756" s="262"/>
      <c r="CM756" s="264"/>
      <c r="CN756" s="538"/>
      <c r="CO756" s="576" t="str">
        <f t="shared" si="109"/>
        <v xml:space="preserve"> </v>
      </c>
      <c r="CP756" s="576" t="str">
        <f t="shared" si="113"/>
        <v xml:space="preserve"> </v>
      </c>
      <c r="CQ756" s="576" t="str">
        <f t="shared" si="114"/>
        <v xml:space="preserve"> </v>
      </c>
      <c r="CR756" s="576" t="str">
        <f t="shared" si="115"/>
        <v xml:space="preserve"> </v>
      </c>
      <c r="CS756" s="102"/>
      <c r="CT756" s="271"/>
    </row>
    <row r="757" spans="2:98" ht="12.75" x14ac:dyDescent="0.25">
      <c r="B757" s="376">
        <f>'Données démographiques'!B756</f>
        <v>0</v>
      </c>
      <c r="C757" s="376">
        <f>'Données démographiques'!C756</f>
        <v>0</v>
      </c>
      <c r="D757" s="377">
        <f>'Données démographiques'!D756</f>
        <v>0</v>
      </c>
      <c r="E757" s="377">
        <f>'Données démographiques'!E756</f>
        <v>0</v>
      </c>
      <c r="F757" s="377">
        <f>'Données démographiques'!F756</f>
        <v>0</v>
      </c>
      <c r="G757" s="102"/>
      <c r="H757" s="258"/>
      <c r="I757" s="493"/>
      <c r="J757" s="493"/>
      <c r="K757" s="258"/>
      <c r="L757" s="259"/>
      <c r="M757" s="493"/>
      <c r="N757" s="258"/>
      <c r="O757" s="259"/>
      <c r="P757" s="260"/>
      <c r="Q757" s="260"/>
      <c r="R757" s="260"/>
      <c r="S757" s="260"/>
      <c r="T757" s="260"/>
      <c r="U757" s="539"/>
      <c r="V757" s="258"/>
      <c r="W757" s="430"/>
      <c r="X757" s="430"/>
      <c r="Y757" s="102"/>
      <c r="Z757" s="258"/>
      <c r="AA757" s="431"/>
      <c r="AB757" s="431"/>
      <c r="AC757" s="102"/>
      <c r="AD757" s="259"/>
      <c r="AE757" s="259"/>
      <c r="AF757" s="258"/>
      <c r="AG757" s="259"/>
      <c r="AH757" s="258"/>
      <c r="AI757" s="258"/>
      <c r="AJ757" s="258"/>
      <c r="AK757" s="263"/>
      <c r="AL757" s="263"/>
      <c r="AM757" s="263"/>
      <c r="AN757" s="263"/>
      <c r="AO757" s="263"/>
      <c r="AP757" s="538"/>
      <c r="AQ757" s="263"/>
      <c r="AR757" s="263"/>
      <c r="AS757" s="263"/>
      <c r="AT757" s="263"/>
      <c r="AU757" s="263"/>
      <c r="AV757" s="263"/>
      <c r="AW757" s="263"/>
      <c r="AX757" s="263"/>
      <c r="AY757" s="263"/>
      <c r="AZ757" s="263"/>
      <c r="BA757" s="263"/>
      <c r="BB757" s="263"/>
      <c r="BC757" s="263"/>
      <c r="BD757" s="263"/>
      <c r="BE757" s="265"/>
      <c r="BF757" s="538"/>
      <c r="BG757" s="577" t="str">
        <f t="shared" si="108"/>
        <v xml:space="preserve"> </v>
      </c>
      <c r="BH757" s="577" t="str">
        <f t="shared" si="110"/>
        <v xml:space="preserve"> </v>
      </c>
      <c r="BI757" s="577" t="str">
        <f t="shared" si="111"/>
        <v xml:space="preserve"> </v>
      </c>
      <c r="BJ757" s="577" t="str">
        <f t="shared" si="112"/>
        <v xml:space="preserve"> </v>
      </c>
      <c r="BK757" s="538"/>
      <c r="BL757" s="259"/>
      <c r="BM757" s="259"/>
      <c r="BN757" s="258"/>
      <c r="BO757" s="259"/>
      <c r="BP757" s="258"/>
      <c r="BQ757" s="258"/>
      <c r="BR757" s="258"/>
      <c r="BS757" s="263"/>
      <c r="BT757" s="263"/>
      <c r="BU757" s="263"/>
      <c r="BV757" s="263"/>
      <c r="BW757" s="263"/>
      <c r="BX757" s="538"/>
      <c r="BY757" s="263"/>
      <c r="BZ757" s="263"/>
      <c r="CA757" s="263"/>
      <c r="CB757" s="263"/>
      <c r="CC757" s="263"/>
      <c r="CD757" s="263"/>
      <c r="CE757" s="263"/>
      <c r="CF757" s="263"/>
      <c r="CG757" s="263"/>
      <c r="CH757" s="263"/>
      <c r="CI757" s="263"/>
      <c r="CJ757" s="263"/>
      <c r="CK757" s="263"/>
      <c r="CL757" s="263"/>
      <c r="CM757" s="265"/>
      <c r="CN757" s="538"/>
      <c r="CO757" s="577" t="str">
        <f t="shared" si="109"/>
        <v xml:space="preserve"> </v>
      </c>
      <c r="CP757" s="577" t="str">
        <f t="shared" si="113"/>
        <v xml:space="preserve"> </v>
      </c>
      <c r="CQ757" s="577" t="str">
        <f t="shared" si="114"/>
        <v xml:space="preserve"> </v>
      </c>
      <c r="CR757" s="577" t="str">
        <f t="shared" si="115"/>
        <v xml:space="preserve"> </v>
      </c>
      <c r="CS757" s="102"/>
      <c r="CT757" s="530"/>
    </row>
    <row r="758" spans="2:98" ht="12.75" x14ac:dyDescent="0.25">
      <c r="B758" s="169">
        <f>'Données démographiques'!B757</f>
        <v>0</v>
      </c>
      <c r="C758" s="169">
        <f>'Données démographiques'!C757</f>
        <v>0</v>
      </c>
      <c r="D758" s="170">
        <f>'Données démographiques'!D757</f>
        <v>0</v>
      </c>
      <c r="E758" s="170">
        <f>'Données démographiques'!E757</f>
        <v>0</v>
      </c>
      <c r="F758" s="170">
        <f>'Données démographiques'!F757</f>
        <v>0</v>
      </c>
      <c r="G758" s="102"/>
      <c r="H758" s="273"/>
      <c r="I758" s="274"/>
      <c r="J758" s="274"/>
      <c r="K758" s="273"/>
      <c r="L758" s="257"/>
      <c r="M758" s="274"/>
      <c r="N758" s="273"/>
      <c r="O758" s="257"/>
      <c r="P758" s="278"/>
      <c r="Q758" s="278"/>
      <c r="R758" s="278"/>
      <c r="S758" s="278"/>
      <c r="T758" s="278"/>
      <c r="U758" s="537"/>
      <c r="V758" s="273"/>
      <c r="W758" s="255"/>
      <c r="X758" s="255"/>
      <c r="Y758" s="102"/>
      <c r="Z758" s="273"/>
      <c r="AA758" s="172"/>
      <c r="AB758" s="172"/>
      <c r="AC758" s="102"/>
      <c r="AD758" s="257"/>
      <c r="AE758" s="257"/>
      <c r="AF758" s="273"/>
      <c r="AG758" s="257"/>
      <c r="AH758" s="273"/>
      <c r="AI758" s="273"/>
      <c r="AJ758" s="273"/>
      <c r="AK758" s="262"/>
      <c r="AL758" s="262"/>
      <c r="AM758" s="262"/>
      <c r="AN758" s="262"/>
      <c r="AO758" s="262"/>
      <c r="AP758" s="538"/>
      <c r="AQ758" s="262"/>
      <c r="AR758" s="262"/>
      <c r="AS758" s="262"/>
      <c r="AT758" s="262"/>
      <c r="AU758" s="262"/>
      <c r="AV758" s="262"/>
      <c r="AW758" s="262"/>
      <c r="AX758" s="262"/>
      <c r="AY758" s="262"/>
      <c r="AZ758" s="262"/>
      <c r="BA758" s="262"/>
      <c r="BB758" s="262"/>
      <c r="BC758" s="262"/>
      <c r="BD758" s="262"/>
      <c r="BE758" s="264"/>
      <c r="BF758" s="538"/>
      <c r="BG758" s="576" t="str">
        <f t="shared" si="108"/>
        <v xml:space="preserve"> </v>
      </c>
      <c r="BH758" s="576" t="str">
        <f t="shared" si="110"/>
        <v xml:space="preserve"> </v>
      </c>
      <c r="BI758" s="576" t="str">
        <f t="shared" si="111"/>
        <v xml:space="preserve"> </v>
      </c>
      <c r="BJ758" s="576" t="str">
        <f t="shared" si="112"/>
        <v xml:space="preserve"> </v>
      </c>
      <c r="BK758" s="538"/>
      <c r="BL758" s="257"/>
      <c r="BM758" s="257"/>
      <c r="BN758" s="273"/>
      <c r="BO758" s="257"/>
      <c r="BP758" s="273"/>
      <c r="BQ758" s="273"/>
      <c r="BR758" s="273"/>
      <c r="BS758" s="262"/>
      <c r="BT758" s="262"/>
      <c r="BU758" s="262"/>
      <c r="BV758" s="262"/>
      <c r="BW758" s="262"/>
      <c r="BX758" s="538"/>
      <c r="BY758" s="262"/>
      <c r="BZ758" s="262"/>
      <c r="CA758" s="262"/>
      <c r="CB758" s="262"/>
      <c r="CC758" s="262"/>
      <c r="CD758" s="262"/>
      <c r="CE758" s="262"/>
      <c r="CF758" s="262"/>
      <c r="CG758" s="262"/>
      <c r="CH758" s="262"/>
      <c r="CI758" s="262"/>
      <c r="CJ758" s="262"/>
      <c r="CK758" s="262"/>
      <c r="CL758" s="262"/>
      <c r="CM758" s="264"/>
      <c r="CN758" s="538"/>
      <c r="CO758" s="576" t="str">
        <f t="shared" si="109"/>
        <v xml:space="preserve"> </v>
      </c>
      <c r="CP758" s="576" t="str">
        <f t="shared" si="113"/>
        <v xml:space="preserve"> </v>
      </c>
      <c r="CQ758" s="576" t="str">
        <f t="shared" si="114"/>
        <v xml:space="preserve"> </v>
      </c>
      <c r="CR758" s="576" t="str">
        <f t="shared" si="115"/>
        <v xml:space="preserve"> </v>
      </c>
      <c r="CS758" s="102"/>
      <c r="CT758" s="271"/>
    </row>
    <row r="759" spans="2:98" ht="12.75" x14ac:dyDescent="0.25">
      <c r="B759" s="376">
        <f>'Données démographiques'!B758</f>
        <v>0</v>
      </c>
      <c r="C759" s="376">
        <f>'Données démographiques'!C758</f>
        <v>0</v>
      </c>
      <c r="D759" s="377">
        <f>'Données démographiques'!D758</f>
        <v>0</v>
      </c>
      <c r="E759" s="377">
        <f>'Données démographiques'!E758</f>
        <v>0</v>
      </c>
      <c r="F759" s="377">
        <f>'Données démographiques'!F758</f>
        <v>0</v>
      </c>
      <c r="G759" s="102"/>
      <c r="H759" s="258"/>
      <c r="I759" s="493"/>
      <c r="J759" s="493"/>
      <c r="K759" s="258"/>
      <c r="L759" s="259"/>
      <c r="M759" s="493"/>
      <c r="N759" s="258"/>
      <c r="O759" s="259"/>
      <c r="P759" s="260"/>
      <c r="Q759" s="260"/>
      <c r="R759" s="260"/>
      <c r="S759" s="260"/>
      <c r="T759" s="260"/>
      <c r="U759" s="539"/>
      <c r="V759" s="258"/>
      <c r="W759" s="430"/>
      <c r="X759" s="430"/>
      <c r="Y759" s="102"/>
      <c r="Z759" s="258"/>
      <c r="AA759" s="431"/>
      <c r="AB759" s="431"/>
      <c r="AC759" s="102"/>
      <c r="AD759" s="259"/>
      <c r="AE759" s="259"/>
      <c r="AF759" s="258"/>
      <c r="AG759" s="259"/>
      <c r="AH759" s="258"/>
      <c r="AI759" s="258"/>
      <c r="AJ759" s="258"/>
      <c r="AK759" s="263"/>
      <c r="AL759" s="263"/>
      <c r="AM759" s="263"/>
      <c r="AN759" s="263"/>
      <c r="AO759" s="263"/>
      <c r="AP759" s="538"/>
      <c r="AQ759" s="263"/>
      <c r="AR759" s="263"/>
      <c r="AS759" s="263"/>
      <c r="AT759" s="263"/>
      <c r="AU759" s="263"/>
      <c r="AV759" s="263"/>
      <c r="AW759" s="263"/>
      <c r="AX759" s="263"/>
      <c r="AY759" s="263"/>
      <c r="AZ759" s="263"/>
      <c r="BA759" s="263"/>
      <c r="BB759" s="263"/>
      <c r="BC759" s="263"/>
      <c r="BD759" s="263"/>
      <c r="BE759" s="265"/>
      <c r="BF759" s="538"/>
      <c r="BG759" s="577" t="str">
        <f t="shared" si="108"/>
        <v xml:space="preserve"> </v>
      </c>
      <c r="BH759" s="577" t="str">
        <f t="shared" si="110"/>
        <v xml:space="preserve"> </v>
      </c>
      <c r="BI759" s="577" t="str">
        <f t="shared" si="111"/>
        <v xml:space="preserve"> </v>
      </c>
      <c r="BJ759" s="577" t="str">
        <f t="shared" si="112"/>
        <v xml:space="preserve"> </v>
      </c>
      <c r="BK759" s="538"/>
      <c r="BL759" s="259"/>
      <c r="BM759" s="259"/>
      <c r="BN759" s="258"/>
      <c r="BO759" s="259"/>
      <c r="BP759" s="258"/>
      <c r="BQ759" s="258"/>
      <c r="BR759" s="258"/>
      <c r="BS759" s="263"/>
      <c r="BT759" s="263"/>
      <c r="BU759" s="263"/>
      <c r="BV759" s="263"/>
      <c r="BW759" s="263"/>
      <c r="BX759" s="538"/>
      <c r="BY759" s="263"/>
      <c r="BZ759" s="263"/>
      <c r="CA759" s="263"/>
      <c r="CB759" s="263"/>
      <c r="CC759" s="263"/>
      <c r="CD759" s="263"/>
      <c r="CE759" s="263"/>
      <c r="CF759" s="263"/>
      <c r="CG759" s="263"/>
      <c r="CH759" s="263"/>
      <c r="CI759" s="263"/>
      <c r="CJ759" s="263"/>
      <c r="CK759" s="263"/>
      <c r="CL759" s="263"/>
      <c r="CM759" s="265"/>
      <c r="CN759" s="538"/>
      <c r="CO759" s="577" t="str">
        <f t="shared" si="109"/>
        <v xml:space="preserve"> </v>
      </c>
      <c r="CP759" s="577" t="str">
        <f t="shared" si="113"/>
        <v xml:space="preserve"> </v>
      </c>
      <c r="CQ759" s="577" t="str">
        <f t="shared" si="114"/>
        <v xml:space="preserve"> </v>
      </c>
      <c r="CR759" s="577" t="str">
        <f t="shared" si="115"/>
        <v xml:space="preserve"> </v>
      </c>
      <c r="CS759" s="102"/>
      <c r="CT759" s="530"/>
    </row>
    <row r="760" spans="2:98" ht="12.75" x14ac:dyDescent="0.25">
      <c r="B760" s="169">
        <f>'Données démographiques'!B759</f>
        <v>0</v>
      </c>
      <c r="C760" s="169">
        <f>'Données démographiques'!C759</f>
        <v>0</v>
      </c>
      <c r="D760" s="170">
        <f>'Données démographiques'!D759</f>
        <v>0</v>
      </c>
      <c r="E760" s="170">
        <f>'Données démographiques'!E759</f>
        <v>0</v>
      </c>
      <c r="F760" s="170">
        <f>'Données démographiques'!F759</f>
        <v>0</v>
      </c>
      <c r="G760" s="102"/>
      <c r="H760" s="273"/>
      <c r="I760" s="274"/>
      <c r="J760" s="274"/>
      <c r="K760" s="273"/>
      <c r="L760" s="257"/>
      <c r="M760" s="274"/>
      <c r="N760" s="273"/>
      <c r="O760" s="257"/>
      <c r="P760" s="278"/>
      <c r="Q760" s="278"/>
      <c r="R760" s="278"/>
      <c r="S760" s="278"/>
      <c r="T760" s="278"/>
      <c r="U760" s="537"/>
      <c r="V760" s="273"/>
      <c r="W760" s="255"/>
      <c r="X760" s="255"/>
      <c r="Y760" s="102"/>
      <c r="Z760" s="273"/>
      <c r="AA760" s="172"/>
      <c r="AB760" s="172"/>
      <c r="AC760" s="102"/>
      <c r="AD760" s="257"/>
      <c r="AE760" s="257"/>
      <c r="AF760" s="273"/>
      <c r="AG760" s="257"/>
      <c r="AH760" s="273"/>
      <c r="AI760" s="273"/>
      <c r="AJ760" s="273"/>
      <c r="AK760" s="262"/>
      <c r="AL760" s="262"/>
      <c r="AM760" s="262"/>
      <c r="AN760" s="262"/>
      <c r="AO760" s="262"/>
      <c r="AP760" s="538"/>
      <c r="AQ760" s="262"/>
      <c r="AR760" s="262"/>
      <c r="AS760" s="262"/>
      <c r="AT760" s="262"/>
      <c r="AU760" s="262"/>
      <c r="AV760" s="262"/>
      <c r="AW760" s="262"/>
      <c r="AX760" s="262"/>
      <c r="AY760" s="262"/>
      <c r="AZ760" s="262"/>
      <c r="BA760" s="262"/>
      <c r="BB760" s="262"/>
      <c r="BC760" s="262"/>
      <c r="BD760" s="262"/>
      <c r="BE760" s="264"/>
      <c r="BF760" s="538"/>
      <c r="BG760" s="576" t="str">
        <f t="shared" si="108"/>
        <v xml:space="preserve"> </v>
      </c>
      <c r="BH760" s="576" t="str">
        <f t="shared" si="110"/>
        <v xml:space="preserve"> </v>
      </c>
      <c r="BI760" s="576" t="str">
        <f t="shared" si="111"/>
        <v xml:space="preserve"> </v>
      </c>
      <c r="BJ760" s="576" t="str">
        <f t="shared" si="112"/>
        <v xml:space="preserve"> </v>
      </c>
      <c r="BK760" s="538"/>
      <c r="BL760" s="257"/>
      <c r="BM760" s="257"/>
      <c r="BN760" s="273"/>
      <c r="BO760" s="257"/>
      <c r="BP760" s="273"/>
      <c r="BQ760" s="273"/>
      <c r="BR760" s="273"/>
      <c r="BS760" s="262"/>
      <c r="BT760" s="262"/>
      <c r="BU760" s="262"/>
      <c r="BV760" s="262"/>
      <c r="BW760" s="262"/>
      <c r="BX760" s="538"/>
      <c r="BY760" s="262"/>
      <c r="BZ760" s="262"/>
      <c r="CA760" s="262"/>
      <c r="CB760" s="262"/>
      <c r="CC760" s="262"/>
      <c r="CD760" s="262"/>
      <c r="CE760" s="262"/>
      <c r="CF760" s="262"/>
      <c r="CG760" s="262"/>
      <c r="CH760" s="262"/>
      <c r="CI760" s="262"/>
      <c r="CJ760" s="262"/>
      <c r="CK760" s="262"/>
      <c r="CL760" s="262"/>
      <c r="CM760" s="264"/>
      <c r="CN760" s="538"/>
      <c r="CO760" s="576" t="str">
        <f t="shared" si="109"/>
        <v xml:space="preserve"> </v>
      </c>
      <c r="CP760" s="576" t="str">
        <f t="shared" si="113"/>
        <v xml:space="preserve"> </v>
      </c>
      <c r="CQ760" s="576" t="str">
        <f t="shared" si="114"/>
        <v xml:space="preserve"> </v>
      </c>
      <c r="CR760" s="576" t="str">
        <f t="shared" si="115"/>
        <v xml:space="preserve"> </v>
      </c>
      <c r="CS760" s="102"/>
      <c r="CT760" s="271"/>
    </row>
    <row r="761" spans="2:98" ht="12.75" x14ac:dyDescent="0.25">
      <c r="B761" s="376">
        <f>'Données démographiques'!B760</f>
        <v>0</v>
      </c>
      <c r="C761" s="376">
        <f>'Données démographiques'!C760</f>
        <v>0</v>
      </c>
      <c r="D761" s="377">
        <f>'Données démographiques'!D760</f>
        <v>0</v>
      </c>
      <c r="E761" s="377">
        <f>'Données démographiques'!E760</f>
        <v>0</v>
      </c>
      <c r="F761" s="377">
        <f>'Données démographiques'!F760</f>
        <v>0</v>
      </c>
      <c r="G761" s="102"/>
      <c r="H761" s="258"/>
      <c r="I761" s="493"/>
      <c r="J761" s="493"/>
      <c r="K761" s="258"/>
      <c r="L761" s="259"/>
      <c r="M761" s="493"/>
      <c r="N761" s="258"/>
      <c r="O761" s="259"/>
      <c r="P761" s="260"/>
      <c r="Q761" s="260"/>
      <c r="R761" s="260"/>
      <c r="S761" s="260"/>
      <c r="T761" s="260"/>
      <c r="U761" s="539"/>
      <c r="V761" s="258"/>
      <c r="W761" s="430"/>
      <c r="X761" s="430"/>
      <c r="Y761" s="102"/>
      <c r="Z761" s="258"/>
      <c r="AA761" s="431"/>
      <c r="AB761" s="431"/>
      <c r="AC761" s="102"/>
      <c r="AD761" s="259"/>
      <c r="AE761" s="259"/>
      <c r="AF761" s="258"/>
      <c r="AG761" s="259"/>
      <c r="AH761" s="258"/>
      <c r="AI761" s="258"/>
      <c r="AJ761" s="258"/>
      <c r="AK761" s="263"/>
      <c r="AL761" s="263"/>
      <c r="AM761" s="263"/>
      <c r="AN761" s="263"/>
      <c r="AO761" s="263"/>
      <c r="AP761" s="538"/>
      <c r="AQ761" s="263"/>
      <c r="AR761" s="263"/>
      <c r="AS761" s="263"/>
      <c r="AT761" s="263"/>
      <c r="AU761" s="263"/>
      <c r="AV761" s="263"/>
      <c r="AW761" s="263"/>
      <c r="AX761" s="263"/>
      <c r="AY761" s="263"/>
      <c r="AZ761" s="263"/>
      <c r="BA761" s="263"/>
      <c r="BB761" s="263"/>
      <c r="BC761" s="263"/>
      <c r="BD761" s="263"/>
      <c r="BE761" s="265"/>
      <c r="BF761" s="538"/>
      <c r="BG761" s="577" t="str">
        <f t="shared" si="108"/>
        <v xml:space="preserve"> </v>
      </c>
      <c r="BH761" s="577" t="str">
        <f t="shared" si="110"/>
        <v xml:space="preserve"> </v>
      </c>
      <c r="BI761" s="577" t="str">
        <f t="shared" si="111"/>
        <v xml:space="preserve"> </v>
      </c>
      <c r="BJ761" s="577" t="str">
        <f t="shared" si="112"/>
        <v xml:space="preserve"> </v>
      </c>
      <c r="BK761" s="538"/>
      <c r="BL761" s="259"/>
      <c r="BM761" s="259"/>
      <c r="BN761" s="258"/>
      <c r="BO761" s="259"/>
      <c r="BP761" s="258"/>
      <c r="BQ761" s="258"/>
      <c r="BR761" s="258"/>
      <c r="BS761" s="263"/>
      <c r="BT761" s="263"/>
      <c r="BU761" s="263"/>
      <c r="BV761" s="263"/>
      <c r="BW761" s="263"/>
      <c r="BX761" s="538"/>
      <c r="BY761" s="263"/>
      <c r="BZ761" s="263"/>
      <c r="CA761" s="263"/>
      <c r="CB761" s="263"/>
      <c r="CC761" s="263"/>
      <c r="CD761" s="263"/>
      <c r="CE761" s="263"/>
      <c r="CF761" s="263"/>
      <c r="CG761" s="263"/>
      <c r="CH761" s="263"/>
      <c r="CI761" s="263"/>
      <c r="CJ761" s="263"/>
      <c r="CK761" s="263"/>
      <c r="CL761" s="263"/>
      <c r="CM761" s="265"/>
      <c r="CN761" s="538"/>
      <c r="CO761" s="577" t="str">
        <f t="shared" si="109"/>
        <v xml:space="preserve"> </v>
      </c>
      <c r="CP761" s="577" t="str">
        <f t="shared" si="113"/>
        <v xml:space="preserve"> </v>
      </c>
      <c r="CQ761" s="577" t="str">
        <f t="shared" si="114"/>
        <v xml:space="preserve"> </v>
      </c>
      <c r="CR761" s="577" t="str">
        <f t="shared" si="115"/>
        <v xml:space="preserve"> </v>
      </c>
      <c r="CS761" s="102"/>
      <c r="CT761" s="530"/>
    </row>
    <row r="762" spans="2:98" ht="12.75" x14ac:dyDescent="0.25">
      <c r="B762" s="169">
        <f>'Données démographiques'!B761</f>
        <v>0</v>
      </c>
      <c r="C762" s="169">
        <f>'Données démographiques'!C761</f>
        <v>0</v>
      </c>
      <c r="D762" s="170">
        <f>'Données démographiques'!D761</f>
        <v>0</v>
      </c>
      <c r="E762" s="170">
        <f>'Données démographiques'!E761</f>
        <v>0</v>
      </c>
      <c r="F762" s="170">
        <f>'Données démographiques'!F761</f>
        <v>0</v>
      </c>
      <c r="G762" s="102"/>
      <c r="H762" s="273"/>
      <c r="I762" s="274"/>
      <c r="J762" s="274"/>
      <c r="K762" s="273"/>
      <c r="L762" s="257"/>
      <c r="M762" s="274"/>
      <c r="N762" s="273"/>
      <c r="O762" s="257"/>
      <c r="P762" s="278"/>
      <c r="Q762" s="278"/>
      <c r="R762" s="278"/>
      <c r="S762" s="278"/>
      <c r="T762" s="278"/>
      <c r="U762" s="537"/>
      <c r="V762" s="273"/>
      <c r="W762" s="255"/>
      <c r="X762" s="255"/>
      <c r="Y762" s="102"/>
      <c r="Z762" s="273"/>
      <c r="AA762" s="172"/>
      <c r="AB762" s="172"/>
      <c r="AC762" s="102"/>
      <c r="AD762" s="257"/>
      <c r="AE762" s="257"/>
      <c r="AF762" s="273"/>
      <c r="AG762" s="257"/>
      <c r="AH762" s="273"/>
      <c r="AI762" s="273"/>
      <c r="AJ762" s="273"/>
      <c r="AK762" s="262"/>
      <c r="AL762" s="262"/>
      <c r="AM762" s="262"/>
      <c r="AN762" s="262"/>
      <c r="AO762" s="262"/>
      <c r="AP762" s="538"/>
      <c r="AQ762" s="262"/>
      <c r="AR762" s="262"/>
      <c r="AS762" s="262"/>
      <c r="AT762" s="262"/>
      <c r="AU762" s="262"/>
      <c r="AV762" s="262"/>
      <c r="AW762" s="262"/>
      <c r="AX762" s="262"/>
      <c r="AY762" s="262"/>
      <c r="AZ762" s="262"/>
      <c r="BA762" s="262"/>
      <c r="BB762" s="262"/>
      <c r="BC762" s="262"/>
      <c r="BD762" s="262"/>
      <c r="BE762" s="264"/>
      <c r="BF762" s="538"/>
      <c r="BG762" s="576" t="str">
        <f t="shared" si="108"/>
        <v xml:space="preserve"> </v>
      </c>
      <c r="BH762" s="576" t="str">
        <f t="shared" si="110"/>
        <v xml:space="preserve"> </v>
      </c>
      <c r="BI762" s="576" t="str">
        <f t="shared" si="111"/>
        <v xml:space="preserve"> </v>
      </c>
      <c r="BJ762" s="576" t="str">
        <f t="shared" si="112"/>
        <v xml:space="preserve"> </v>
      </c>
      <c r="BK762" s="538"/>
      <c r="BL762" s="257"/>
      <c r="BM762" s="257"/>
      <c r="BN762" s="273"/>
      <c r="BO762" s="257"/>
      <c r="BP762" s="273"/>
      <c r="BQ762" s="273"/>
      <c r="BR762" s="273"/>
      <c r="BS762" s="262"/>
      <c r="BT762" s="262"/>
      <c r="BU762" s="262"/>
      <c r="BV762" s="262"/>
      <c r="BW762" s="262"/>
      <c r="BX762" s="538"/>
      <c r="BY762" s="262"/>
      <c r="BZ762" s="262"/>
      <c r="CA762" s="262"/>
      <c r="CB762" s="262"/>
      <c r="CC762" s="262"/>
      <c r="CD762" s="262"/>
      <c r="CE762" s="262"/>
      <c r="CF762" s="262"/>
      <c r="CG762" s="262"/>
      <c r="CH762" s="262"/>
      <c r="CI762" s="262"/>
      <c r="CJ762" s="262"/>
      <c r="CK762" s="262"/>
      <c r="CL762" s="262"/>
      <c r="CM762" s="264"/>
      <c r="CN762" s="538"/>
      <c r="CO762" s="576" t="str">
        <f t="shared" si="109"/>
        <v xml:space="preserve"> </v>
      </c>
      <c r="CP762" s="576" t="str">
        <f t="shared" si="113"/>
        <v xml:space="preserve"> </v>
      </c>
      <c r="CQ762" s="576" t="str">
        <f t="shared" si="114"/>
        <v xml:space="preserve"> </v>
      </c>
      <c r="CR762" s="576" t="str">
        <f t="shared" si="115"/>
        <v xml:space="preserve"> </v>
      </c>
      <c r="CS762" s="102"/>
      <c r="CT762" s="271"/>
    </row>
    <row r="763" spans="2:98" ht="12.75" x14ac:dyDescent="0.25">
      <c r="B763" s="376">
        <f>'Données démographiques'!B762</f>
        <v>0</v>
      </c>
      <c r="C763" s="376">
        <f>'Données démographiques'!C762</f>
        <v>0</v>
      </c>
      <c r="D763" s="377">
        <f>'Données démographiques'!D762</f>
        <v>0</v>
      </c>
      <c r="E763" s="377">
        <f>'Données démographiques'!E762</f>
        <v>0</v>
      </c>
      <c r="F763" s="377">
        <f>'Données démographiques'!F762</f>
        <v>0</v>
      </c>
      <c r="G763" s="102"/>
      <c r="H763" s="258"/>
      <c r="I763" s="493"/>
      <c r="J763" s="493"/>
      <c r="K763" s="258"/>
      <c r="L763" s="259"/>
      <c r="M763" s="493"/>
      <c r="N763" s="258"/>
      <c r="O763" s="259"/>
      <c r="P763" s="260"/>
      <c r="Q763" s="260"/>
      <c r="R763" s="260"/>
      <c r="S763" s="260"/>
      <c r="T763" s="260"/>
      <c r="U763" s="539"/>
      <c r="V763" s="258"/>
      <c r="W763" s="430"/>
      <c r="X763" s="430"/>
      <c r="Y763" s="102"/>
      <c r="Z763" s="258"/>
      <c r="AA763" s="431"/>
      <c r="AB763" s="431"/>
      <c r="AC763" s="102"/>
      <c r="AD763" s="259"/>
      <c r="AE763" s="259"/>
      <c r="AF763" s="258"/>
      <c r="AG763" s="259"/>
      <c r="AH763" s="258"/>
      <c r="AI763" s="258"/>
      <c r="AJ763" s="258"/>
      <c r="AK763" s="263"/>
      <c r="AL763" s="263"/>
      <c r="AM763" s="263"/>
      <c r="AN763" s="263"/>
      <c r="AO763" s="263"/>
      <c r="AP763" s="538"/>
      <c r="AQ763" s="263"/>
      <c r="AR763" s="263"/>
      <c r="AS763" s="263"/>
      <c r="AT763" s="263"/>
      <c r="AU763" s="263"/>
      <c r="AV763" s="263"/>
      <c r="AW763" s="263"/>
      <c r="AX763" s="263"/>
      <c r="AY763" s="263"/>
      <c r="AZ763" s="263"/>
      <c r="BA763" s="263"/>
      <c r="BB763" s="263"/>
      <c r="BC763" s="263"/>
      <c r="BD763" s="263"/>
      <c r="BE763" s="265"/>
      <c r="BF763" s="538"/>
      <c r="BG763" s="577" t="str">
        <f t="shared" si="108"/>
        <v xml:space="preserve"> </v>
      </c>
      <c r="BH763" s="577" t="str">
        <f t="shared" si="110"/>
        <v xml:space="preserve"> </v>
      </c>
      <c r="BI763" s="577" t="str">
        <f t="shared" si="111"/>
        <v xml:space="preserve"> </v>
      </c>
      <c r="BJ763" s="577" t="str">
        <f t="shared" si="112"/>
        <v xml:space="preserve"> </v>
      </c>
      <c r="BK763" s="538"/>
      <c r="BL763" s="259"/>
      <c r="BM763" s="259"/>
      <c r="BN763" s="258"/>
      <c r="BO763" s="259"/>
      <c r="BP763" s="258"/>
      <c r="BQ763" s="258"/>
      <c r="BR763" s="258"/>
      <c r="BS763" s="263"/>
      <c r="BT763" s="263"/>
      <c r="BU763" s="263"/>
      <c r="BV763" s="263"/>
      <c r="BW763" s="263"/>
      <c r="BX763" s="538"/>
      <c r="BY763" s="263"/>
      <c r="BZ763" s="263"/>
      <c r="CA763" s="263"/>
      <c r="CB763" s="263"/>
      <c r="CC763" s="263"/>
      <c r="CD763" s="263"/>
      <c r="CE763" s="263"/>
      <c r="CF763" s="263"/>
      <c r="CG763" s="263"/>
      <c r="CH763" s="263"/>
      <c r="CI763" s="263"/>
      <c r="CJ763" s="263"/>
      <c r="CK763" s="263"/>
      <c r="CL763" s="263"/>
      <c r="CM763" s="265"/>
      <c r="CN763" s="538"/>
      <c r="CO763" s="577" t="str">
        <f t="shared" si="109"/>
        <v xml:space="preserve"> </v>
      </c>
      <c r="CP763" s="577" t="str">
        <f t="shared" si="113"/>
        <v xml:space="preserve"> </v>
      </c>
      <c r="CQ763" s="577" t="str">
        <f t="shared" si="114"/>
        <v xml:space="preserve"> </v>
      </c>
      <c r="CR763" s="577" t="str">
        <f t="shared" si="115"/>
        <v xml:space="preserve"> </v>
      </c>
      <c r="CS763" s="102"/>
      <c r="CT763" s="530"/>
    </row>
    <row r="764" spans="2:98" ht="12.75" x14ac:dyDescent="0.25">
      <c r="B764" s="169">
        <f>'Données démographiques'!B763</f>
        <v>0</v>
      </c>
      <c r="C764" s="169">
        <f>'Données démographiques'!C763</f>
        <v>0</v>
      </c>
      <c r="D764" s="170">
        <f>'Données démographiques'!D763</f>
        <v>0</v>
      </c>
      <c r="E764" s="170">
        <f>'Données démographiques'!E763</f>
        <v>0</v>
      </c>
      <c r="F764" s="170">
        <f>'Données démographiques'!F763</f>
        <v>0</v>
      </c>
      <c r="G764" s="102"/>
      <c r="H764" s="273"/>
      <c r="I764" s="274"/>
      <c r="J764" s="274"/>
      <c r="K764" s="273"/>
      <c r="L764" s="257"/>
      <c r="M764" s="274"/>
      <c r="N764" s="273"/>
      <c r="O764" s="257"/>
      <c r="P764" s="278"/>
      <c r="Q764" s="278"/>
      <c r="R764" s="278"/>
      <c r="S764" s="278"/>
      <c r="T764" s="278"/>
      <c r="U764" s="537"/>
      <c r="V764" s="273"/>
      <c r="W764" s="255"/>
      <c r="X764" s="255"/>
      <c r="Y764" s="102"/>
      <c r="Z764" s="273"/>
      <c r="AA764" s="172"/>
      <c r="AB764" s="172"/>
      <c r="AC764" s="102"/>
      <c r="AD764" s="257"/>
      <c r="AE764" s="257"/>
      <c r="AF764" s="273"/>
      <c r="AG764" s="257"/>
      <c r="AH764" s="273"/>
      <c r="AI764" s="273"/>
      <c r="AJ764" s="273"/>
      <c r="AK764" s="262"/>
      <c r="AL764" s="262"/>
      <c r="AM764" s="262"/>
      <c r="AN764" s="262"/>
      <c r="AO764" s="262"/>
      <c r="AP764" s="538"/>
      <c r="AQ764" s="262"/>
      <c r="AR764" s="262"/>
      <c r="AS764" s="262"/>
      <c r="AT764" s="262"/>
      <c r="AU764" s="262"/>
      <c r="AV764" s="262"/>
      <c r="AW764" s="262"/>
      <c r="AX764" s="262"/>
      <c r="AY764" s="262"/>
      <c r="AZ764" s="262"/>
      <c r="BA764" s="262"/>
      <c r="BB764" s="262"/>
      <c r="BC764" s="262"/>
      <c r="BD764" s="262"/>
      <c r="BE764" s="264"/>
      <c r="BF764" s="538"/>
      <c r="BG764" s="576" t="str">
        <f t="shared" si="108"/>
        <v xml:space="preserve"> </v>
      </c>
      <c r="BH764" s="576" t="str">
        <f t="shared" si="110"/>
        <v xml:space="preserve"> </v>
      </c>
      <c r="BI764" s="576" t="str">
        <f t="shared" si="111"/>
        <v xml:space="preserve"> </v>
      </c>
      <c r="BJ764" s="576" t="str">
        <f t="shared" si="112"/>
        <v xml:space="preserve"> </v>
      </c>
      <c r="BK764" s="538"/>
      <c r="BL764" s="257"/>
      <c r="BM764" s="257"/>
      <c r="BN764" s="273"/>
      <c r="BO764" s="257"/>
      <c r="BP764" s="273"/>
      <c r="BQ764" s="273"/>
      <c r="BR764" s="273"/>
      <c r="BS764" s="262"/>
      <c r="BT764" s="262"/>
      <c r="BU764" s="262"/>
      <c r="BV764" s="262"/>
      <c r="BW764" s="262"/>
      <c r="BX764" s="538"/>
      <c r="BY764" s="262"/>
      <c r="BZ764" s="262"/>
      <c r="CA764" s="262"/>
      <c r="CB764" s="262"/>
      <c r="CC764" s="262"/>
      <c r="CD764" s="262"/>
      <c r="CE764" s="262"/>
      <c r="CF764" s="262"/>
      <c r="CG764" s="262"/>
      <c r="CH764" s="262"/>
      <c r="CI764" s="262"/>
      <c r="CJ764" s="262"/>
      <c r="CK764" s="262"/>
      <c r="CL764" s="262"/>
      <c r="CM764" s="264"/>
      <c r="CN764" s="538"/>
      <c r="CO764" s="576" t="str">
        <f t="shared" si="109"/>
        <v xml:space="preserve"> </v>
      </c>
      <c r="CP764" s="576" t="str">
        <f t="shared" si="113"/>
        <v xml:space="preserve"> </v>
      </c>
      <c r="CQ764" s="576" t="str">
        <f t="shared" si="114"/>
        <v xml:space="preserve"> </v>
      </c>
      <c r="CR764" s="576" t="str">
        <f t="shared" si="115"/>
        <v xml:space="preserve"> </v>
      </c>
      <c r="CS764" s="102"/>
      <c r="CT764" s="271"/>
    </row>
    <row r="765" spans="2:98" ht="12.75" x14ac:dyDescent="0.25">
      <c r="B765" s="376">
        <f>'Données démographiques'!B764</f>
        <v>0</v>
      </c>
      <c r="C765" s="376">
        <f>'Données démographiques'!C764</f>
        <v>0</v>
      </c>
      <c r="D765" s="377">
        <f>'Données démographiques'!D764</f>
        <v>0</v>
      </c>
      <c r="E765" s="377">
        <f>'Données démographiques'!E764</f>
        <v>0</v>
      </c>
      <c r="F765" s="377">
        <f>'Données démographiques'!F764</f>
        <v>0</v>
      </c>
      <c r="G765" s="102"/>
      <c r="H765" s="258"/>
      <c r="I765" s="493"/>
      <c r="J765" s="493"/>
      <c r="K765" s="258"/>
      <c r="L765" s="259"/>
      <c r="M765" s="493"/>
      <c r="N765" s="258"/>
      <c r="O765" s="259"/>
      <c r="P765" s="260"/>
      <c r="Q765" s="260"/>
      <c r="R765" s="260"/>
      <c r="S765" s="260"/>
      <c r="T765" s="260"/>
      <c r="U765" s="539"/>
      <c r="V765" s="258"/>
      <c r="W765" s="430"/>
      <c r="X765" s="430"/>
      <c r="Y765" s="102"/>
      <c r="Z765" s="258"/>
      <c r="AA765" s="431"/>
      <c r="AB765" s="431"/>
      <c r="AC765" s="102"/>
      <c r="AD765" s="259"/>
      <c r="AE765" s="259"/>
      <c r="AF765" s="258"/>
      <c r="AG765" s="259"/>
      <c r="AH765" s="258"/>
      <c r="AI765" s="258"/>
      <c r="AJ765" s="258"/>
      <c r="AK765" s="263"/>
      <c r="AL765" s="263"/>
      <c r="AM765" s="263"/>
      <c r="AN765" s="263"/>
      <c r="AO765" s="263"/>
      <c r="AP765" s="538"/>
      <c r="AQ765" s="263"/>
      <c r="AR765" s="263"/>
      <c r="AS765" s="263"/>
      <c r="AT765" s="263"/>
      <c r="AU765" s="263"/>
      <c r="AV765" s="263"/>
      <c r="AW765" s="263"/>
      <c r="AX765" s="263"/>
      <c r="AY765" s="263"/>
      <c r="AZ765" s="263"/>
      <c r="BA765" s="263"/>
      <c r="BB765" s="263"/>
      <c r="BC765" s="263"/>
      <c r="BD765" s="263"/>
      <c r="BE765" s="265"/>
      <c r="BF765" s="538"/>
      <c r="BG765" s="577" t="str">
        <f t="shared" si="108"/>
        <v xml:space="preserve"> </v>
      </c>
      <c r="BH765" s="577" t="str">
        <f t="shared" si="110"/>
        <v xml:space="preserve"> </v>
      </c>
      <c r="BI765" s="577" t="str">
        <f t="shared" si="111"/>
        <v xml:space="preserve"> </v>
      </c>
      <c r="BJ765" s="577" t="str">
        <f t="shared" si="112"/>
        <v xml:space="preserve"> </v>
      </c>
      <c r="BK765" s="538"/>
      <c r="BL765" s="259"/>
      <c r="BM765" s="259"/>
      <c r="BN765" s="258"/>
      <c r="BO765" s="259"/>
      <c r="BP765" s="258"/>
      <c r="BQ765" s="258"/>
      <c r="BR765" s="258"/>
      <c r="BS765" s="263"/>
      <c r="BT765" s="263"/>
      <c r="BU765" s="263"/>
      <c r="BV765" s="263"/>
      <c r="BW765" s="263"/>
      <c r="BX765" s="538"/>
      <c r="BY765" s="263"/>
      <c r="BZ765" s="263"/>
      <c r="CA765" s="263"/>
      <c r="CB765" s="263"/>
      <c r="CC765" s="263"/>
      <c r="CD765" s="263"/>
      <c r="CE765" s="263"/>
      <c r="CF765" s="263"/>
      <c r="CG765" s="263"/>
      <c r="CH765" s="263"/>
      <c r="CI765" s="263"/>
      <c r="CJ765" s="263"/>
      <c r="CK765" s="263"/>
      <c r="CL765" s="263"/>
      <c r="CM765" s="265"/>
      <c r="CN765" s="538"/>
      <c r="CO765" s="577" t="str">
        <f t="shared" si="109"/>
        <v xml:space="preserve"> </v>
      </c>
      <c r="CP765" s="577" t="str">
        <f t="shared" si="113"/>
        <v xml:space="preserve"> </v>
      </c>
      <c r="CQ765" s="577" t="str">
        <f t="shared" si="114"/>
        <v xml:space="preserve"> </v>
      </c>
      <c r="CR765" s="577" t="str">
        <f t="shared" si="115"/>
        <v xml:space="preserve"> </v>
      </c>
      <c r="CS765" s="102"/>
      <c r="CT765" s="530"/>
    </row>
    <row r="766" spans="2:98" ht="12.75" x14ac:dyDescent="0.25">
      <c r="B766" s="169">
        <f>'Données démographiques'!B765</f>
        <v>0</v>
      </c>
      <c r="C766" s="169">
        <f>'Données démographiques'!C765</f>
        <v>0</v>
      </c>
      <c r="D766" s="170">
        <f>'Données démographiques'!D765</f>
        <v>0</v>
      </c>
      <c r="E766" s="170">
        <f>'Données démographiques'!E765</f>
        <v>0</v>
      </c>
      <c r="F766" s="170">
        <f>'Données démographiques'!F765</f>
        <v>0</v>
      </c>
      <c r="G766" s="102"/>
      <c r="H766" s="273"/>
      <c r="I766" s="274"/>
      <c r="J766" s="274"/>
      <c r="K766" s="273"/>
      <c r="L766" s="257"/>
      <c r="M766" s="274"/>
      <c r="N766" s="273"/>
      <c r="O766" s="257"/>
      <c r="P766" s="278"/>
      <c r="Q766" s="278"/>
      <c r="R766" s="278"/>
      <c r="S766" s="278"/>
      <c r="T766" s="278"/>
      <c r="U766" s="537"/>
      <c r="V766" s="273"/>
      <c r="W766" s="255"/>
      <c r="X766" s="255"/>
      <c r="Y766" s="102"/>
      <c r="Z766" s="273"/>
      <c r="AA766" s="172"/>
      <c r="AB766" s="172"/>
      <c r="AC766" s="102"/>
      <c r="AD766" s="257"/>
      <c r="AE766" s="257"/>
      <c r="AF766" s="273"/>
      <c r="AG766" s="257"/>
      <c r="AH766" s="273"/>
      <c r="AI766" s="273"/>
      <c r="AJ766" s="273"/>
      <c r="AK766" s="262"/>
      <c r="AL766" s="262"/>
      <c r="AM766" s="262"/>
      <c r="AN766" s="262"/>
      <c r="AO766" s="262"/>
      <c r="AP766" s="538"/>
      <c r="AQ766" s="262"/>
      <c r="AR766" s="262"/>
      <c r="AS766" s="262"/>
      <c r="AT766" s="262"/>
      <c r="AU766" s="262"/>
      <c r="AV766" s="262"/>
      <c r="AW766" s="262"/>
      <c r="AX766" s="262"/>
      <c r="AY766" s="262"/>
      <c r="AZ766" s="262"/>
      <c r="BA766" s="262"/>
      <c r="BB766" s="262"/>
      <c r="BC766" s="262"/>
      <c r="BD766" s="262"/>
      <c r="BE766" s="264"/>
      <c r="BF766" s="538"/>
      <c r="BG766" s="576" t="str">
        <f t="shared" si="108"/>
        <v xml:space="preserve"> </v>
      </c>
      <c r="BH766" s="576" t="str">
        <f t="shared" si="110"/>
        <v xml:space="preserve"> </v>
      </c>
      <c r="BI766" s="576" t="str">
        <f t="shared" si="111"/>
        <v xml:space="preserve"> </v>
      </c>
      <c r="BJ766" s="576" t="str">
        <f t="shared" si="112"/>
        <v xml:space="preserve"> </v>
      </c>
      <c r="BK766" s="538"/>
      <c r="BL766" s="257"/>
      <c r="BM766" s="257"/>
      <c r="BN766" s="273"/>
      <c r="BO766" s="257"/>
      <c r="BP766" s="273"/>
      <c r="BQ766" s="273"/>
      <c r="BR766" s="273"/>
      <c r="BS766" s="262"/>
      <c r="BT766" s="262"/>
      <c r="BU766" s="262"/>
      <c r="BV766" s="262"/>
      <c r="BW766" s="262"/>
      <c r="BX766" s="538"/>
      <c r="BY766" s="262"/>
      <c r="BZ766" s="262"/>
      <c r="CA766" s="262"/>
      <c r="CB766" s="262"/>
      <c r="CC766" s="262"/>
      <c r="CD766" s="262"/>
      <c r="CE766" s="262"/>
      <c r="CF766" s="262"/>
      <c r="CG766" s="262"/>
      <c r="CH766" s="262"/>
      <c r="CI766" s="262"/>
      <c r="CJ766" s="262"/>
      <c r="CK766" s="262"/>
      <c r="CL766" s="262"/>
      <c r="CM766" s="264"/>
      <c r="CN766" s="538"/>
      <c r="CO766" s="576" t="str">
        <f t="shared" si="109"/>
        <v xml:space="preserve"> </v>
      </c>
      <c r="CP766" s="576" t="str">
        <f t="shared" si="113"/>
        <v xml:space="preserve"> </v>
      </c>
      <c r="CQ766" s="576" t="str">
        <f t="shared" si="114"/>
        <v xml:space="preserve"> </v>
      </c>
      <c r="CR766" s="576" t="str">
        <f t="shared" si="115"/>
        <v xml:space="preserve"> </v>
      </c>
      <c r="CS766" s="102"/>
      <c r="CT766" s="271"/>
    </row>
    <row r="767" spans="2:98" ht="12.75" x14ac:dyDescent="0.25">
      <c r="B767" s="376">
        <f>'Données démographiques'!B766</f>
        <v>0</v>
      </c>
      <c r="C767" s="376">
        <f>'Données démographiques'!C766</f>
        <v>0</v>
      </c>
      <c r="D767" s="377">
        <f>'Données démographiques'!D766</f>
        <v>0</v>
      </c>
      <c r="E767" s="377">
        <f>'Données démographiques'!E766</f>
        <v>0</v>
      </c>
      <c r="F767" s="377">
        <f>'Données démographiques'!F766</f>
        <v>0</v>
      </c>
      <c r="G767" s="102"/>
      <c r="H767" s="258"/>
      <c r="I767" s="493"/>
      <c r="J767" s="493"/>
      <c r="K767" s="258"/>
      <c r="L767" s="259"/>
      <c r="M767" s="493"/>
      <c r="N767" s="258"/>
      <c r="O767" s="259"/>
      <c r="P767" s="260"/>
      <c r="Q767" s="260"/>
      <c r="R767" s="260"/>
      <c r="S767" s="260"/>
      <c r="T767" s="260"/>
      <c r="U767" s="539"/>
      <c r="V767" s="258"/>
      <c r="W767" s="430"/>
      <c r="X767" s="430"/>
      <c r="Y767" s="102"/>
      <c r="Z767" s="258"/>
      <c r="AA767" s="431"/>
      <c r="AB767" s="431"/>
      <c r="AC767" s="102"/>
      <c r="AD767" s="259"/>
      <c r="AE767" s="259"/>
      <c r="AF767" s="258"/>
      <c r="AG767" s="259"/>
      <c r="AH767" s="258"/>
      <c r="AI767" s="258"/>
      <c r="AJ767" s="258"/>
      <c r="AK767" s="263"/>
      <c r="AL767" s="263"/>
      <c r="AM767" s="263"/>
      <c r="AN767" s="263"/>
      <c r="AO767" s="263"/>
      <c r="AP767" s="538"/>
      <c r="AQ767" s="263"/>
      <c r="AR767" s="263"/>
      <c r="AS767" s="263"/>
      <c r="AT767" s="263"/>
      <c r="AU767" s="263"/>
      <c r="AV767" s="263"/>
      <c r="AW767" s="263"/>
      <c r="AX767" s="263"/>
      <c r="AY767" s="263"/>
      <c r="AZ767" s="263"/>
      <c r="BA767" s="263"/>
      <c r="BB767" s="263"/>
      <c r="BC767" s="263"/>
      <c r="BD767" s="263"/>
      <c r="BE767" s="265"/>
      <c r="BF767" s="538"/>
      <c r="BG767" s="577" t="str">
        <f t="shared" si="108"/>
        <v xml:space="preserve"> </v>
      </c>
      <c r="BH767" s="577" t="str">
        <f t="shared" si="110"/>
        <v xml:space="preserve"> </v>
      </c>
      <c r="BI767" s="577" t="str">
        <f t="shared" si="111"/>
        <v xml:space="preserve"> </v>
      </c>
      <c r="BJ767" s="577" t="str">
        <f t="shared" si="112"/>
        <v xml:space="preserve"> </v>
      </c>
      <c r="BK767" s="538"/>
      <c r="BL767" s="259"/>
      <c r="BM767" s="259"/>
      <c r="BN767" s="258"/>
      <c r="BO767" s="259"/>
      <c r="BP767" s="258"/>
      <c r="BQ767" s="258"/>
      <c r="BR767" s="258"/>
      <c r="BS767" s="263"/>
      <c r="BT767" s="263"/>
      <c r="BU767" s="263"/>
      <c r="BV767" s="263"/>
      <c r="BW767" s="263"/>
      <c r="BX767" s="538"/>
      <c r="BY767" s="263"/>
      <c r="BZ767" s="263"/>
      <c r="CA767" s="263"/>
      <c r="CB767" s="263"/>
      <c r="CC767" s="263"/>
      <c r="CD767" s="263"/>
      <c r="CE767" s="263"/>
      <c r="CF767" s="263"/>
      <c r="CG767" s="263"/>
      <c r="CH767" s="263"/>
      <c r="CI767" s="263"/>
      <c r="CJ767" s="263"/>
      <c r="CK767" s="263"/>
      <c r="CL767" s="263"/>
      <c r="CM767" s="265"/>
      <c r="CN767" s="538"/>
      <c r="CO767" s="577" t="str">
        <f t="shared" si="109"/>
        <v xml:space="preserve"> </v>
      </c>
      <c r="CP767" s="577" t="str">
        <f t="shared" si="113"/>
        <v xml:space="preserve"> </v>
      </c>
      <c r="CQ767" s="577" t="str">
        <f t="shared" si="114"/>
        <v xml:space="preserve"> </v>
      </c>
      <c r="CR767" s="577" t="str">
        <f t="shared" si="115"/>
        <v xml:space="preserve"> </v>
      </c>
      <c r="CS767" s="102"/>
      <c r="CT767" s="530"/>
    </row>
    <row r="768" spans="2:98" ht="12.75" x14ac:dyDescent="0.25">
      <c r="B768" s="169">
        <f>'Données démographiques'!B767</f>
        <v>0</v>
      </c>
      <c r="C768" s="169">
        <f>'Données démographiques'!C767</f>
        <v>0</v>
      </c>
      <c r="D768" s="170">
        <f>'Données démographiques'!D767</f>
        <v>0</v>
      </c>
      <c r="E768" s="170">
        <f>'Données démographiques'!E767</f>
        <v>0</v>
      </c>
      <c r="F768" s="170">
        <f>'Données démographiques'!F767</f>
        <v>0</v>
      </c>
      <c r="G768" s="102"/>
      <c r="H768" s="273"/>
      <c r="I768" s="274"/>
      <c r="J768" s="274"/>
      <c r="K768" s="273"/>
      <c r="L768" s="257"/>
      <c r="M768" s="274"/>
      <c r="N768" s="273"/>
      <c r="O768" s="257"/>
      <c r="P768" s="278"/>
      <c r="Q768" s="278"/>
      <c r="R768" s="278"/>
      <c r="S768" s="278"/>
      <c r="T768" s="278"/>
      <c r="U768" s="537"/>
      <c r="V768" s="273"/>
      <c r="W768" s="255"/>
      <c r="X768" s="255"/>
      <c r="Y768" s="102"/>
      <c r="Z768" s="273"/>
      <c r="AA768" s="172"/>
      <c r="AB768" s="172"/>
      <c r="AC768" s="102"/>
      <c r="AD768" s="257"/>
      <c r="AE768" s="257"/>
      <c r="AF768" s="273"/>
      <c r="AG768" s="257"/>
      <c r="AH768" s="273"/>
      <c r="AI768" s="273"/>
      <c r="AJ768" s="273"/>
      <c r="AK768" s="262"/>
      <c r="AL768" s="262"/>
      <c r="AM768" s="262"/>
      <c r="AN768" s="262"/>
      <c r="AO768" s="262"/>
      <c r="AP768" s="538"/>
      <c r="AQ768" s="262"/>
      <c r="AR768" s="262"/>
      <c r="AS768" s="262"/>
      <c r="AT768" s="262"/>
      <c r="AU768" s="262"/>
      <c r="AV768" s="262"/>
      <c r="AW768" s="262"/>
      <c r="AX768" s="262"/>
      <c r="AY768" s="262"/>
      <c r="AZ768" s="262"/>
      <c r="BA768" s="262"/>
      <c r="BB768" s="262"/>
      <c r="BC768" s="262"/>
      <c r="BD768" s="262"/>
      <c r="BE768" s="264"/>
      <c r="BF768" s="538"/>
      <c r="BG768" s="576" t="str">
        <f t="shared" si="108"/>
        <v xml:space="preserve"> </v>
      </c>
      <c r="BH768" s="576" t="str">
        <f t="shared" si="110"/>
        <v xml:space="preserve"> </v>
      </c>
      <c r="BI768" s="576" t="str">
        <f t="shared" si="111"/>
        <v xml:space="preserve"> </v>
      </c>
      <c r="BJ768" s="576" t="str">
        <f t="shared" si="112"/>
        <v xml:space="preserve"> </v>
      </c>
      <c r="BK768" s="538"/>
      <c r="BL768" s="257"/>
      <c r="BM768" s="257"/>
      <c r="BN768" s="273"/>
      <c r="BO768" s="257"/>
      <c r="BP768" s="273"/>
      <c r="BQ768" s="273"/>
      <c r="BR768" s="273"/>
      <c r="BS768" s="262"/>
      <c r="BT768" s="262"/>
      <c r="BU768" s="262"/>
      <c r="BV768" s="262"/>
      <c r="BW768" s="262"/>
      <c r="BX768" s="538"/>
      <c r="BY768" s="262"/>
      <c r="BZ768" s="262"/>
      <c r="CA768" s="262"/>
      <c r="CB768" s="262"/>
      <c r="CC768" s="262"/>
      <c r="CD768" s="262"/>
      <c r="CE768" s="262"/>
      <c r="CF768" s="262"/>
      <c r="CG768" s="262"/>
      <c r="CH768" s="262"/>
      <c r="CI768" s="262"/>
      <c r="CJ768" s="262"/>
      <c r="CK768" s="262"/>
      <c r="CL768" s="262"/>
      <c r="CM768" s="264"/>
      <c r="CN768" s="538"/>
      <c r="CO768" s="576" t="str">
        <f t="shared" si="109"/>
        <v xml:space="preserve"> </v>
      </c>
      <c r="CP768" s="576" t="str">
        <f t="shared" si="113"/>
        <v xml:space="preserve"> </v>
      </c>
      <c r="CQ768" s="576" t="str">
        <f t="shared" si="114"/>
        <v xml:space="preserve"> </v>
      </c>
      <c r="CR768" s="576" t="str">
        <f t="shared" si="115"/>
        <v xml:space="preserve"> </v>
      </c>
      <c r="CS768" s="102"/>
      <c r="CT768" s="271"/>
    </row>
    <row r="769" spans="2:98" ht="12.75" x14ac:dyDescent="0.25">
      <c r="B769" s="376">
        <f>'Données démographiques'!B768</f>
        <v>0</v>
      </c>
      <c r="C769" s="376">
        <f>'Données démographiques'!C768</f>
        <v>0</v>
      </c>
      <c r="D769" s="377">
        <f>'Données démographiques'!D768</f>
        <v>0</v>
      </c>
      <c r="E769" s="377">
        <f>'Données démographiques'!E768</f>
        <v>0</v>
      </c>
      <c r="F769" s="377">
        <f>'Données démographiques'!F768</f>
        <v>0</v>
      </c>
      <c r="G769" s="102"/>
      <c r="H769" s="258"/>
      <c r="I769" s="493"/>
      <c r="J769" s="493"/>
      <c r="K769" s="258"/>
      <c r="L769" s="259"/>
      <c r="M769" s="493"/>
      <c r="N769" s="258"/>
      <c r="O769" s="259"/>
      <c r="P769" s="260"/>
      <c r="Q769" s="260"/>
      <c r="R769" s="260"/>
      <c r="S769" s="260"/>
      <c r="T769" s="260"/>
      <c r="U769" s="539"/>
      <c r="V769" s="258"/>
      <c r="W769" s="430"/>
      <c r="X769" s="430"/>
      <c r="Y769" s="102"/>
      <c r="Z769" s="258"/>
      <c r="AA769" s="431"/>
      <c r="AB769" s="431"/>
      <c r="AC769" s="102"/>
      <c r="AD769" s="259"/>
      <c r="AE769" s="259"/>
      <c r="AF769" s="258"/>
      <c r="AG769" s="259"/>
      <c r="AH769" s="258"/>
      <c r="AI769" s="258"/>
      <c r="AJ769" s="258"/>
      <c r="AK769" s="263"/>
      <c r="AL769" s="263"/>
      <c r="AM769" s="263"/>
      <c r="AN769" s="263"/>
      <c r="AO769" s="263"/>
      <c r="AP769" s="538"/>
      <c r="AQ769" s="263"/>
      <c r="AR769" s="263"/>
      <c r="AS769" s="263"/>
      <c r="AT769" s="263"/>
      <c r="AU769" s="263"/>
      <c r="AV769" s="263"/>
      <c r="AW769" s="263"/>
      <c r="AX769" s="263"/>
      <c r="AY769" s="263"/>
      <c r="AZ769" s="263"/>
      <c r="BA769" s="263"/>
      <c r="BB769" s="263"/>
      <c r="BC769" s="263"/>
      <c r="BD769" s="263"/>
      <c r="BE769" s="265"/>
      <c r="BF769" s="538"/>
      <c r="BG769" s="577" t="str">
        <f t="shared" si="108"/>
        <v xml:space="preserve"> </v>
      </c>
      <c r="BH769" s="577" t="str">
        <f t="shared" si="110"/>
        <v xml:space="preserve"> </v>
      </c>
      <c r="BI769" s="577" t="str">
        <f t="shared" si="111"/>
        <v xml:space="preserve"> </v>
      </c>
      <c r="BJ769" s="577" t="str">
        <f t="shared" si="112"/>
        <v xml:space="preserve"> </v>
      </c>
      <c r="BK769" s="538"/>
      <c r="BL769" s="259"/>
      <c r="BM769" s="259"/>
      <c r="BN769" s="258"/>
      <c r="BO769" s="259"/>
      <c r="BP769" s="258"/>
      <c r="BQ769" s="258"/>
      <c r="BR769" s="258"/>
      <c r="BS769" s="263"/>
      <c r="BT769" s="263"/>
      <c r="BU769" s="263"/>
      <c r="BV769" s="263"/>
      <c r="BW769" s="263"/>
      <c r="BX769" s="538"/>
      <c r="BY769" s="263"/>
      <c r="BZ769" s="263"/>
      <c r="CA769" s="263"/>
      <c r="CB769" s="263"/>
      <c r="CC769" s="263"/>
      <c r="CD769" s="263"/>
      <c r="CE769" s="263"/>
      <c r="CF769" s="263"/>
      <c r="CG769" s="263"/>
      <c r="CH769" s="263"/>
      <c r="CI769" s="263"/>
      <c r="CJ769" s="263"/>
      <c r="CK769" s="263"/>
      <c r="CL769" s="263"/>
      <c r="CM769" s="265"/>
      <c r="CN769" s="538"/>
      <c r="CO769" s="577" t="str">
        <f t="shared" si="109"/>
        <v xml:space="preserve"> </v>
      </c>
      <c r="CP769" s="577" t="str">
        <f t="shared" si="113"/>
        <v xml:space="preserve"> </v>
      </c>
      <c r="CQ769" s="577" t="str">
        <f t="shared" si="114"/>
        <v xml:space="preserve"> </v>
      </c>
      <c r="CR769" s="577" t="str">
        <f t="shared" si="115"/>
        <v xml:space="preserve"> </v>
      </c>
      <c r="CS769" s="102"/>
      <c r="CT769" s="530"/>
    </row>
    <row r="770" spans="2:98" ht="12.75" x14ac:dyDescent="0.25">
      <c r="B770" s="169">
        <f>'Données démographiques'!B769</f>
        <v>0</v>
      </c>
      <c r="C770" s="169">
        <f>'Données démographiques'!C769</f>
        <v>0</v>
      </c>
      <c r="D770" s="170">
        <f>'Données démographiques'!D769</f>
        <v>0</v>
      </c>
      <c r="E770" s="170">
        <f>'Données démographiques'!E769</f>
        <v>0</v>
      </c>
      <c r="F770" s="170">
        <f>'Données démographiques'!F769</f>
        <v>0</v>
      </c>
      <c r="G770" s="102"/>
      <c r="H770" s="273"/>
      <c r="I770" s="274"/>
      <c r="J770" s="274"/>
      <c r="K770" s="273"/>
      <c r="L770" s="257"/>
      <c r="M770" s="274"/>
      <c r="N770" s="273"/>
      <c r="O770" s="257"/>
      <c r="P770" s="278"/>
      <c r="Q770" s="278"/>
      <c r="R770" s="278"/>
      <c r="S770" s="278"/>
      <c r="T770" s="278"/>
      <c r="U770" s="537"/>
      <c r="V770" s="273"/>
      <c r="W770" s="255"/>
      <c r="X770" s="255"/>
      <c r="Y770" s="102"/>
      <c r="Z770" s="273"/>
      <c r="AA770" s="172"/>
      <c r="AB770" s="172"/>
      <c r="AC770" s="102"/>
      <c r="AD770" s="257"/>
      <c r="AE770" s="257"/>
      <c r="AF770" s="273"/>
      <c r="AG770" s="257"/>
      <c r="AH770" s="273"/>
      <c r="AI770" s="273"/>
      <c r="AJ770" s="273"/>
      <c r="AK770" s="262"/>
      <c r="AL770" s="262"/>
      <c r="AM770" s="262"/>
      <c r="AN770" s="262"/>
      <c r="AO770" s="262"/>
      <c r="AP770" s="538"/>
      <c r="AQ770" s="262"/>
      <c r="AR770" s="262"/>
      <c r="AS770" s="262"/>
      <c r="AT770" s="262"/>
      <c r="AU770" s="262"/>
      <c r="AV770" s="262"/>
      <c r="AW770" s="262"/>
      <c r="AX770" s="262"/>
      <c r="AY770" s="262"/>
      <c r="AZ770" s="262"/>
      <c r="BA770" s="262"/>
      <c r="BB770" s="262"/>
      <c r="BC770" s="262"/>
      <c r="BD770" s="262"/>
      <c r="BE770" s="264"/>
      <c r="BF770" s="538"/>
      <c r="BG770" s="576" t="str">
        <f t="shared" si="108"/>
        <v xml:space="preserve"> </v>
      </c>
      <c r="BH770" s="576" t="str">
        <f t="shared" si="110"/>
        <v xml:space="preserve"> </v>
      </c>
      <c r="BI770" s="576" t="str">
        <f t="shared" si="111"/>
        <v xml:space="preserve"> </v>
      </c>
      <c r="BJ770" s="576" t="str">
        <f t="shared" si="112"/>
        <v xml:space="preserve"> </v>
      </c>
      <c r="BK770" s="538"/>
      <c r="BL770" s="257"/>
      <c r="BM770" s="257"/>
      <c r="BN770" s="273"/>
      <c r="BO770" s="257"/>
      <c r="BP770" s="273"/>
      <c r="BQ770" s="273"/>
      <c r="BR770" s="273"/>
      <c r="BS770" s="262"/>
      <c r="BT770" s="262"/>
      <c r="BU770" s="262"/>
      <c r="BV770" s="262"/>
      <c r="BW770" s="262"/>
      <c r="BX770" s="538"/>
      <c r="BY770" s="262"/>
      <c r="BZ770" s="262"/>
      <c r="CA770" s="262"/>
      <c r="CB770" s="262"/>
      <c r="CC770" s="262"/>
      <c r="CD770" s="262"/>
      <c r="CE770" s="262"/>
      <c r="CF770" s="262"/>
      <c r="CG770" s="262"/>
      <c r="CH770" s="262"/>
      <c r="CI770" s="262"/>
      <c r="CJ770" s="262"/>
      <c r="CK770" s="262"/>
      <c r="CL770" s="262"/>
      <c r="CM770" s="264"/>
      <c r="CN770" s="538"/>
      <c r="CO770" s="576" t="str">
        <f t="shared" si="109"/>
        <v xml:space="preserve"> </v>
      </c>
      <c r="CP770" s="576" t="str">
        <f t="shared" si="113"/>
        <v xml:space="preserve"> </v>
      </c>
      <c r="CQ770" s="576" t="str">
        <f t="shared" si="114"/>
        <v xml:space="preserve"> </v>
      </c>
      <c r="CR770" s="576" t="str">
        <f t="shared" si="115"/>
        <v xml:space="preserve"> </v>
      </c>
      <c r="CS770" s="102"/>
      <c r="CT770" s="271"/>
    </row>
    <row r="771" spans="2:98" ht="12.75" x14ac:dyDescent="0.25">
      <c r="B771" s="376">
        <f>'Données démographiques'!B770</f>
        <v>0</v>
      </c>
      <c r="C771" s="376">
        <f>'Données démographiques'!C770</f>
        <v>0</v>
      </c>
      <c r="D771" s="377">
        <f>'Données démographiques'!D770</f>
        <v>0</v>
      </c>
      <c r="E771" s="377">
        <f>'Données démographiques'!E770</f>
        <v>0</v>
      </c>
      <c r="F771" s="377">
        <f>'Données démographiques'!F770</f>
        <v>0</v>
      </c>
      <c r="G771" s="102"/>
      <c r="H771" s="258"/>
      <c r="I771" s="493"/>
      <c r="J771" s="493"/>
      <c r="K771" s="258"/>
      <c r="L771" s="259"/>
      <c r="M771" s="493"/>
      <c r="N771" s="258"/>
      <c r="O771" s="259"/>
      <c r="P771" s="260"/>
      <c r="Q771" s="260"/>
      <c r="R771" s="260"/>
      <c r="S771" s="260"/>
      <c r="T771" s="260"/>
      <c r="U771" s="539"/>
      <c r="V771" s="258"/>
      <c r="W771" s="430"/>
      <c r="X771" s="430"/>
      <c r="Y771" s="102"/>
      <c r="Z771" s="258"/>
      <c r="AA771" s="431"/>
      <c r="AB771" s="431"/>
      <c r="AC771" s="102"/>
      <c r="AD771" s="259"/>
      <c r="AE771" s="259"/>
      <c r="AF771" s="258"/>
      <c r="AG771" s="259"/>
      <c r="AH771" s="258"/>
      <c r="AI771" s="258"/>
      <c r="AJ771" s="258"/>
      <c r="AK771" s="263"/>
      <c r="AL771" s="263"/>
      <c r="AM771" s="263"/>
      <c r="AN771" s="263"/>
      <c r="AO771" s="263"/>
      <c r="AP771" s="538"/>
      <c r="AQ771" s="263"/>
      <c r="AR771" s="263"/>
      <c r="AS771" s="263"/>
      <c r="AT771" s="263"/>
      <c r="AU771" s="263"/>
      <c r="AV771" s="263"/>
      <c r="AW771" s="263"/>
      <c r="AX771" s="263"/>
      <c r="AY771" s="263"/>
      <c r="AZ771" s="263"/>
      <c r="BA771" s="263"/>
      <c r="BB771" s="263"/>
      <c r="BC771" s="263"/>
      <c r="BD771" s="263"/>
      <c r="BE771" s="265"/>
      <c r="BF771" s="538"/>
      <c r="BG771" s="577" t="str">
        <f t="shared" si="108"/>
        <v xml:space="preserve"> </v>
      </c>
      <c r="BH771" s="577" t="str">
        <f t="shared" si="110"/>
        <v xml:space="preserve"> </v>
      </c>
      <c r="BI771" s="577" t="str">
        <f t="shared" si="111"/>
        <v xml:space="preserve"> </v>
      </c>
      <c r="BJ771" s="577" t="str">
        <f t="shared" si="112"/>
        <v xml:space="preserve"> </v>
      </c>
      <c r="BK771" s="538"/>
      <c r="BL771" s="259"/>
      <c r="BM771" s="259"/>
      <c r="BN771" s="258"/>
      <c r="BO771" s="259"/>
      <c r="BP771" s="258"/>
      <c r="BQ771" s="258"/>
      <c r="BR771" s="258"/>
      <c r="BS771" s="263"/>
      <c r="BT771" s="263"/>
      <c r="BU771" s="263"/>
      <c r="BV771" s="263"/>
      <c r="BW771" s="263"/>
      <c r="BX771" s="538"/>
      <c r="BY771" s="263"/>
      <c r="BZ771" s="263"/>
      <c r="CA771" s="263"/>
      <c r="CB771" s="263"/>
      <c r="CC771" s="263"/>
      <c r="CD771" s="263"/>
      <c r="CE771" s="263"/>
      <c r="CF771" s="263"/>
      <c r="CG771" s="263"/>
      <c r="CH771" s="263"/>
      <c r="CI771" s="263"/>
      <c r="CJ771" s="263"/>
      <c r="CK771" s="263"/>
      <c r="CL771" s="263"/>
      <c r="CM771" s="265"/>
      <c r="CN771" s="538"/>
      <c r="CO771" s="577" t="str">
        <f t="shared" si="109"/>
        <v xml:space="preserve"> </v>
      </c>
      <c r="CP771" s="577" t="str">
        <f t="shared" si="113"/>
        <v xml:space="preserve"> </v>
      </c>
      <c r="CQ771" s="577" t="str">
        <f t="shared" si="114"/>
        <v xml:space="preserve"> </v>
      </c>
      <c r="CR771" s="577" t="str">
        <f t="shared" si="115"/>
        <v xml:space="preserve"> </v>
      </c>
      <c r="CS771" s="102"/>
      <c r="CT771" s="530"/>
    </row>
    <row r="772" spans="2:98" ht="12.75" x14ac:dyDescent="0.25">
      <c r="B772" s="169">
        <f>'Données démographiques'!B771</f>
        <v>0</v>
      </c>
      <c r="C772" s="169">
        <f>'Données démographiques'!C771</f>
        <v>0</v>
      </c>
      <c r="D772" s="170">
        <f>'Données démographiques'!D771</f>
        <v>0</v>
      </c>
      <c r="E772" s="170">
        <f>'Données démographiques'!E771</f>
        <v>0</v>
      </c>
      <c r="F772" s="170">
        <f>'Données démographiques'!F771</f>
        <v>0</v>
      </c>
      <c r="G772" s="102"/>
      <c r="H772" s="273"/>
      <c r="I772" s="274"/>
      <c r="J772" s="274"/>
      <c r="K772" s="273"/>
      <c r="L772" s="257"/>
      <c r="M772" s="274"/>
      <c r="N772" s="273"/>
      <c r="O772" s="257"/>
      <c r="P772" s="278"/>
      <c r="Q772" s="278"/>
      <c r="R772" s="278"/>
      <c r="S772" s="278"/>
      <c r="T772" s="278"/>
      <c r="U772" s="537"/>
      <c r="V772" s="273"/>
      <c r="W772" s="255"/>
      <c r="X772" s="255"/>
      <c r="Y772" s="102"/>
      <c r="Z772" s="273"/>
      <c r="AA772" s="172"/>
      <c r="AB772" s="172"/>
      <c r="AC772" s="102"/>
      <c r="AD772" s="257"/>
      <c r="AE772" s="257"/>
      <c r="AF772" s="273"/>
      <c r="AG772" s="257"/>
      <c r="AH772" s="273"/>
      <c r="AI772" s="273"/>
      <c r="AJ772" s="273"/>
      <c r="AK772" s="262"/>
      <c r="AL772" s="262"/>
      <c r="AM772" s="262"/>
      <c r="AN772" s="262"/>
      <c r="AO772" s="262"/>
      <c r="AP772" s="538"/>
      <c r="AQ772" s="262"/>
      <c r="AR772" s="262"/>
      <c r="AS772" s="262"/>
      <c r="AT772" s="262"/>
      <c r="AU772" s="262"/>
      <c r="AV772" s="262"/>
      <c r="AW772" s="262"/>
      <c r="AX772" s="262"/>
      <c r="AY772" s="262"/>
      <c r="AZ772" s="262"/>
      <c r="BA772" s="262"/>
      <c r="BB772" s="262"/>
      <c r="BC772" s="262"/>
      <c r="BD772" s="262"/>
      <c r="BE772" s="264"/>
      <c r="BF772" s="538"/>
      <c r="BG772" s="576" t="str">
        <f t="shared" si="108"/>
        <v xml:space="preserve"> </v>
      </c>
      <c r="BH772" s="576" t="str">
        <f t="shared" si="110"/>
        <v xml:space="preserve"> </v>
      </c>
      <c r="BI772" s="576" t="str">
        <f t="shared" si="111"/>
        <v xml:space="preserve"> </v>
      </c>
      <c r="BJ772" s="576" t="str">
        <f t="shared" si="112"/>
        <v xml:space="preserve"> </v>
      </c>
      <c r="BK772" s="538"/>
      <c r="BL772" s="257"/>
      <c r="BM772" s="257"/>
      <c r="BN772" s="273"/>
      <c r="BO772" s="257"/>
      <c r="BP772" s="273"/>
      <c r="BQ772" s="273"/>
      <c r="BR772" s="273"/>
      <c r="BS772" s="262"/>
      <c r="BT772" s="262"/>
      <c r="BU772" s="262"/>
      <c r="BV772" s="262"/>
      <c r="BW772" s="262"/>
      <c r="BX772" s="538"/>
      <c r="BY772" s="262"/>
      <c r="BZ772" s="262"/>
      <c r="CA772" s="262"/>
      <c r="CB772" s="262"/>
      <c r="CC772" s="262"/>
      <c r="CD772" s="262"/>
      <c r="CE772" s="262"/>
      <c r="CF772" s="262"/>
      <c r="CG772" s="262"/>
      <c r="CH772" s="262"/>
      <c r="CI772" s="262"/>
      <c r="CJ772" s="262"/>
      <c r="CK772" s="262"/>
      <c r="CL772" s="262"/>
      <c r="CM772" s="264"/>
      <c r="CN772" s="538"/>
      <c r="CO772" s="576" t="str">
        <f t="shared" si="109"/>
        <v xml:space="preserve"> </v>
      </c>
      <c r="CP772" s="576" t="str">
        <f t="shared" si="113"/>
        <v xml:space="preserve"> </v>
      </c>
      <c r="CQ772" s="576" t="str">
        <f t="shared" si="114"/>
        <v xml:space="preserve"> </v>
      </c>
      <c r="CR772" s="576" t="str">
        <f t="shared" si="115"/>
        <v xml:space="preserve"> </v>
      </c>
      <c r="CS772" s="102"/>
      <c r="CT772" s="271"/>
    </row>
    <row r="773" spans="2:98" ht="12.75" x14ac:dyDescent="0.25">
      <c r="B773" s="376">
        <f>'Données démographiques'!B772</f>
        <v>0</v>
      </c>
      <c r="C773" s="376">
        <f>'Données démographiques'!C772</f>
        <v>0</v>
      </c>
      <c r="D773" s="377">
        <f>'Données démographiques'!D772</f>
        <v>0</v>
      </c>
      <c r="E773" s="377">
        <f>'Données démographiques'!E772</f>
        <v>0</v>
      </c>
      <c r="F773" s="377">
        <f>'Données démographiques'!F772</f>
        <v>0</v>
      </c>
      <c r="G773" s="102"/>
      <c r="H773" s="258"/>
      <c r="I773" s="493"/>
      <c r="J773" s="493"/>
      <c r="K773" s="258"/>
      <c r="L773" s="259"/>
      <c r="M773" s="493"/>
      <c r="N773" s="258"/>
      <c r="O773" s="259"/>
      <c r="P773" s="260"/>
      <c r="Q773" s="260"/>
      <c r="R773" s="260"/>
      <c r="S773" s="260"/>
      <c r="T773" s="260"/>
      <c r="U773" s="539"/>
      <c r="V773" s="258"/>
      <c r="W773" s="430"/>
      <c r="X773" s="430"/>
      <c r="Y773" s="102"/>
      <c r="Z773" s="258"/>
      <c r="AA773" s="431"/>
      <c r="AB773" s="431"/>
      <c r="AC773" s="102"/>
      <c r="AD773" s="259"/>
      <c r="AE773" s="259"/>
      <c r="AF773" s="258"/>
      <c r="AG773" s="259"/>
      <c r="AH773" s="258"/>
      <c r="AI773" s="258"/>
      <c r="AJ773" s="258"/>
      <c r="AK773" s="263"/>
      <c r="AL773" s="263"/>
      <c r="AM773" s="263"/>
      <c r="AN773" s="263"/>
      <c r="AO773" s="263"/>
      <c r="AP773" s="538"/>
      <c r="AQ773" s="263"/>
      <c r="AR773" s="263"/>
      <c r="AS773" s="263"/>
      <c r="AT773" s="263"/>
      <c r="AU773" s="263"/>
      <c r="AV773" s="263"/>
      <c r="AW773" s="263"/>
      <c r="AX773" s="263"/>
      <c r="AY773" s="263"/>
      <c r="AZ773" s="263"/>
      <c r="BA773" s="263"/>
      <c r="BB773" s="263"/>
      <c r="BC773" s="263"/>
      <c r="BD773" s="263"/>
      <c r="BE773" s="265"/>
      <c r="BF773" s="538"/>
      <c r="BG773" s="577" t="str">
        <f t="shared" si="108"/>
        <v xml:space="preserve"> </v>
      </c>
      <c r="BH773" s="577" t="str">
        <f t="shared" si="110"/>
        <v xml:space="preserve"> </v>
      </c>
      <c r="BI773" s="577" t="str">
        <f t="shared" si="111"/>
        <v xml:space="preserve"> </v>
      </c>
      <c r="BJ773" s="577" t="str">
        <f t="shared" si="112"/>
        <v xml:space="preserve"> </v>
      </c>
      <c r="BK773" s="538"/>
      <c r="BL773" s="259"/>
      <c r="BM773" s="259"/>
      <c r="BN773" s="258"/>
      <c r="BO773" s="259"/>
      <c r="BP773" s="258"/>
      <c r="BQ773" s="258"/>
      <c r="BR773" s="258"/>
      <c r="BS773" s="263"/>
      <c r="BT773" s="263"/>
      <c r="BU773" s="263"/>
      <c r="BV773" s="263"/>
      <c r="BW773" s="263"/>
      <c r="BX773" s="538"/>
      <c r="BY773" s="263"/>
      <c r="BZ773" s="263"/>
      <c r="CA773" s="263"/>
      <c r="CB773" s="263"/>
      <c r="CC773" s="263"/>
      <c r="CD773" s="263"/>
      <c r="CE773" s="263"/>
      <c r="CF773" s="263"/>
      <c r="CG773" s="263"/>
      <c r="CH773" s="263"/>
      <c r="CI773" s="263"/>
      <c r="CJ773" s="263"/>
      <c r="CK773" s="263"/>
      <c r="CL773" s="263"/>
      <c r="CM773" s="265"/>
      <c r="CN773" s="538"/>
      <c r="CO773" s="577" t="str">
        <f t="shared" si="109"/>
        <v xml:space="preserve"> </v>
      </c>
      <c r="CP773" s="577" t="str">
        <f t="shared" si="113"/>
        <v xml:space="preserve"> </v>
      </c>
      <c r="CQ773" s="577" t="str">
        <f t="shared" si="114"/>
        <v xml:space="preserve"> </v>
      </c>
      <c r="CR773" s="577" t="str">
        <f t="shared" si="115"/>
        <v xml:space="preserve"> </v>
      </c>
      <c r="CS773" s="102"/>
      <c r="CT773" s="530"/>
    </row>
    <row r="774" spans="2:98" ht="12.75" x14ac:dyDescent="0.25">
      <c r="B774" s="169">
        <f>'Données démographiques'!B773</f>
        <v>0</v>
      </c>
      <c r="C774" s="169">
        <f>'Données démographiques'!C773</f>
        <v>0</v>
      </c>
      <c r="D774" s="170">
        <f>'Données démographiques'!D773</f>
        <v>0</v>
      </c>
      <c r="E774" s="170">
        <f>'Données démographiques'!E773</f>
        <v>0</v>
      </c>
      <c r="F774" s="170">
        <f>'Données démographiques'!F773</f>
        <v>0</v>
      </c>
      <c r="G774" s="102"/>
      <c r="H774" s="273"/>
      <c r="I774" s="274"/>
      <c r="J774" s="274"/>
      <c r="K774" s="273"/>
      <c r="L774" s="257"/>
      <c r="M774" s="274"/>
      <c r="N774" s="273"/>
      <c r="O774" s="257"/>
      <c r="P774" s="278"/>
      <c r="Q774" s="278"/>
      <c r="R774" s="278"/>
      <c r="S774" s="278"/>
      <c r="T774" s="278"/>
      <c r="U774" s="537"/>
      <c r="V774" s="273"/>
      <c r="W774" s="255"/>
      <c r="X774" s="255"/>
      <c r="Y774" s="102"/>
      <c r="Z774" s="273"/>
      <c r="AA774" s="172"/>
      <c r="AB774" s="172"/>
      <c r="AC774" s="102"/>
      <c r="AD774" s="257"/>
      <c r="AE774" s="257"/>
      <c r="AF774" s="273"/>
      <c r="AG774" s="257"/>
      <c r="AH774" s="273"/>
      <c r="AI774" s="273"/>
      <c r="AJ774" s="273"/>
      <c r="AK774" s="262"/>
      <c r="AL774" s="262"/>
      <c r="AM774" s="262"/>
      <c r="AN774" s="262"/>
      <c r="AO774" s="262"/>
      <c r="AP774" s="538"/>
      <c r="AQ774" s="262"/>
      <c r="AR774" s="262"/>
      <c r="AS774" s="262"/>
      <c r="AT774" s="262"/>
      <c r="AU774" s="262"/>
      <c r="AV774" s="262"/>
      <c r="AW774" s="262"/>
      <c r="AX774" s="262"/>
      <c r="AY774" s="262"/>
      <c r="AZ774" s="262"/>
      <c r="BA774" s="262"/>
      <c r="BB774" s="262"/>
      <c r="BC774" s="262"/>
      <c r="BD774" s="262"/>
      <c r="BE774" s="264"/>
      <c r="BF774" s="538"/>
      <c r="BG774" s="576" t="str">
        <f t="shared" si="108"/>
        <v xml:space="preserve"> </v>
      </c>
      <c r="BH774" s="576" t="str">
        <f t="shared" si="110"/>
        <v xml:space="preserve"> </v>
      </c>
      <c r="BI774" s="576" t="str">
        <f t="shared" si="111"/>
        <v xml:space="preserve"> </v>
      </c>
      <c r="BJ774" s="576" t="str">
        <f t="shared" si="112"/>
        <v xml:space="preserve"> </v>
      </c>
      <c r="BK774" s="538"/>
      <c r="BL774" s="257"/>
      <c r="BM774" s="257"/>
      <c r="BN774" s="273"/>
      <c r="BO774" s="257"/>
      <c r="BP774" s="273"/>
      <c r="BQ774" s="273"/>
      <c r="BR774" s="273"/>
      <c r="BS774" s="262"/>
      <c r="BT774" s="262"/>
      <c r="BU774" s="262"/>
      <c r="BV774" s="262"/>
      <c r="BW774" s="262"/>
      <c r="BX774" s="538"/>
      <c r="BY774" s="262"/>
      <c r="BZ774" s="262"/>
      <c r="CA774" s="262"/>
      <c r="CB774" s="262"/>
      <c r="CC774" s="262"/>
      <c r="CD774" s="262"/>
      <c r="CE774" s="262"/>
      <c r="CF774" s="262"/>
      <c r="CG774" s="262"/>
      <c r="CH774" s="262"/>
      <c r="CI774" s="262"/>
      <c r="CJ774" s="262"/>
      <c r="CK774" s="262"/>
      <c r="CL774" s="262"/>
      <c r="CM774" s="264"/>
      <c r="CN774" s="538"/>
      <c r="CO774" s="576" t="str">
        <f t="shared" si="109"/>
        <v xml:space="preserve"> </v>
      </c>
      <c r="CP774" s="576" t="str">
        <f t="shared" si="113"/>
        <v xml:space="preserve"> </v>
      </c>
      <c r="CQ774" s="576" t="str">
        <f t="shared" si="114"/>
        <v xml:space="preserve"> </v>
      </c>
      <c r="CR774" s="576" t="str">
        <f t="shared" si="115"/>
        <v xml:space="preserve"> </v>
      </c>
      <c r="CS774" s="102"/>
      <c r="CT774" s="271"/>
    </row>
    <row r="775" spans="2:98" ht="12.75" x14ac:dyDescent="0.25">
      <c r="B775" s="376">
        <f>'Données démographiques'!B774</f>
        <v>0</v>
      </c>
      <c r="C775" s="376">
        <f>'Données démographiques'!C774</f>
        <v>0</v>
      </c>
      <c r="D775" s="377">
        <f>'Données démographiques'!D774</f>
        <v>0</v>
      </c>
      <c r="E775" s="377">
        <f>'Données démographiques'!E774</f>
        <v>0</v>
      </c>
      <c r="F775" s="377">
        <f>'Données démographiques'!F774</f>
        <v>0</v>
      </c>
      <c r="G775" s="102"/>
      <c r="H775" s="258"/>
      <c r="I775" s="493"/>
      <c r="J775" s="493"/>
      <c r="K775" s="258"/>
      <c r="L775" s="259"/>
      <c r="M775" s="493"/>
      <c r="N775" s="258"/>
      <c r="O775" s="259"/>
      <c r="P775" s="260"/>
      <c r="Q775" s="260"/>
      <c r="R775" s="260"/>
      <c r="S775" s="260"/>
      <c r="T775" s="260"/>
      <c r="U775" s="539"/>
      <c r="V775" s="258"/>
      <c r="W775" s="430"/>
      <c r="X775" s="430"/>
      <c r="Y775" s="102"/>
      <c r="Z775" s="258"/>
      <c r="AA775" s="431"/>
      <c r="AB775" s="431"/>
      <c r="AC775" s="102"/>
      <c r="AD775" s="259"/>
      <c r="AE775" s="259"/>
      <c r="AF775" s="258"/>
      <c r="AG775" s="259"/>
      <c r="AH775" s="258"/>
      <c r="AI775" s="258"/>
      <c r="AJ775" s="258"/>
      <c r="AK775" s="263"/>
      <c r="AL775" s="263"/>
      <c r="AM775" s="263"/>
      <c r="AN775" s="263"/>
      <c r="AO775" s="263"/>
      <c r="AP775" s="538"/>
      <c r="AQ775" s="263"/>
      <c r="AR775" s="263"/>
      <c r="AS775" s="263"/>
      <c r="AT775" s="263"/>
      <c r="AU775" s="263"/>
      <c r="AV775" s="263"/>
      <c r="AW775" s="263"/>
      <c r="AX775" s="263"/>
      <c r="AY775" s="263"/>
      <c r="AZ775" s="263"/>
      <c r="BA775" s="263"/>
      <c r="BB775" s="263"/>
      <c r="BC775" s="263"/>
      <c r="BD775" s="263"/>
      <c r="BE775" s="265"/>
      <c r="BF775" s="538"/>
      <c r="BG775" s="577" t="str">
        <f t="shared" si="108"/>
        <v xml:space="preserve"> </v>
      </c>
      <c r="BH775" s="577" t="str">
        <f t="shared" si="110"/>
        <v xml:space="preserve"> </v>
      </c>
      <c r="BI775" s="577" t="str">
        <f t="shared" si="111"/>
        <v xml:space="preserve"> </v>
      </c>
      <c r="BJ775" s="577" t="str">
        <f t="shared" si="112"/>
        <v xml:space="preserve"> </v>
      </c>
      <c r="BK775" s="538"/>
      <c r="BL775" s="259"/>
      <c r="BM775" s="259"/>
      <c r="BN775" s="258"/>
      <c r="BO775" s="259"/>
      <c r="BP775" s="258"/>
      <c r="BQ775" s="258"/>
      <c r="BR775" s="258"/>
      <c r="BS775" s="263"/>
      <c r="BT775" s="263"/>
      <c r="BU775" s="263"/>
      <c r="BV775" s="263"/>
      <c r="BW775" s="263"/>
      <c r="BX775" s="538"/>
      <c r="BY775" s="263"/>
      <c r="BZ775" s="263"/>
      <c r="CA775" s="263"/>
      <c r="CB775" s="263"/>
      <c r="CC775" s="263"/>
      <c r="CD775" s="263"/>
      <c r="CE775" s="263"/>
      <c r="CF775" s="263"/>
      <c r="CG775" s="263"/>
      <c r="CH775" s="263"/>
      <c r="CI775" s="263"/>
      <c r="CJ775" s="263"/>
      <c r="CK775" s="263"/>
      <c r="CL775" s="263"/>
      <c r="CM775" s="265"/>
      <c r="CN775" s="538"/>
      <c r="CO775" s="577" t="str">
        <f t="shared" si="109"/>
        <v xml:space="preserve"> </v>
      </c>
      <c r="CP775" s="577" t="str">
        <f t="shared" si="113"/>
        <v xml:space="preserve"> </v>
      </c>
      <c r="CQ775" s="577" t="str">
        <f t="shared" si="114"/>
        <v xml:space="preserve"> </v>
      </c>
      <c r="CR775" s="577" t="str">
        <f t="shared" si="115"/>
        <v xml:space="preserve"> </v>
      </c>
      <c r="CS775" s="102"/>
      <c r="CT775" s="530"/>
    </row>
    <row r="776" spans="2:98" ht="12.75" x14ac:dyDescent="0.25">
      <c r="B776" s="169">
        <f>'Données démographiques'!B775</f>
        <v>0</v>
      </c>
      <c r="C776" s="169">
        <f>'Données démographiques'!C775</f>
        <v>0</v>
      </c>
      <c r="D776" s="170">
        <f>'Données démographiques'!D775</f>
        <v>0</v>
      </c>
      <c r="E776" s="170">
        <f>'Données démographiques'!E775</f>
        <v>0</v>
      </c>
      <c r="F776" s="170">
        <f>'Données démographiques'!F775</f>
        <v>0</v>
      </c>
      <c r="G776" s="102"/>
      <c r="H776" s="273"/>
      <c r="I776" s="274"/>
      <c r="J776" s="274"/>
      <c r="K776" s="273"/>
      <c r="L776" s="257"/>
      <c r="M776" s="274"/>
      <c r="N776" s="273"/>
      <c r="O776" s="257"/>
      <c r="P776" s="278"/>
      <c r="Q776" s="278"/>
      <c r="R776" s="278"/>
      <c r="S776" s="278"/>
      <c r="T776" s="278"/>
      <c r="U776" s="537"/>
      <c r="V776" s="273"/>
      <c r="W776" s="255"/>
      <c r="X776" s="255"/>
      <c r="Y776" s="102"/>
      <c r="Z776" s="273"/>
      <c r="AA776" s="172"/>
      <c r="AB776" s="172"/>
      <c r="AC776" s="102"/>
      <c r="AD776" s="257"/>
      <c r="AE776" s="257"/>
      <c r="AF776" s="273"/>
      <c r="AG776" s="257"/>
      <c r="AH776" s="273"/>
      <c r="AI776" s="273"/>
      <c r="AJ776" s="273"/>
      <c r="AK776" s="262"/>
      <c r="AL776" s="262"/>
      <c r="AM776" s="262"/>
      <c r="AN776" s="262"/>
      <c r="AO776" s="262"/>
      <c r="AP776" s="538"/>
      <c r="AQ776" s="262"/>
      <c r="AR776" s="262"/>
      <c r="AS776" s="262"/>
      <c r="AT776" s="262"/>
      <c r="AU776" s="262"/>
      <c r="AV776" s="262"/>
      <c r="AW776" s="262"/>
      <c r="AX776" s="262"/>
      <c r="AY776" s="262"/>
      <c r="AZ776" s="262"/>
      <c r="BA776" s="262"/>
      <c r="BB776" s="262"/>
      <c r="BC776" s="262"/>
      <c r="BD776" s="262"/>
      <c r="BE776" s="264"/>
      <c r="BF776" s="538"/>
      <c r="BG776" s="576" t="str">
        <f t="shared" si="108"/>
        <v xml:space="preserve"> </v>
      </c>
      <c r="BH776" s="576" t="str">
        <f t="shared" si="110"/>
        <v xml:space="preserve"> </v>
      </c>
      <c r="BI776" s="576" t="str">
        <f t="shared" si="111"/>
        <v xml:space="preserve"> </v>
      </c>
      <c r="BJ776" s="576" t="str">
        <f t="shared" si="112"/>
        <v xml:space="preserve"> </v>
      </c>
      <c r="BK776" s="538"/>
      <c r="BL776" s="257"/>
      <c r="BM776" s="257"/>
      <c r="BN776" s="273"/>
      <c r="BO776" s="257"/>
      <c r="BP776" s="273"/>
      <c r="BQ776" s="273"/>
      <c r="BR776" s="273"/>
      <c r="BS776" s="262"/>
      <c r="BT776" s="262"/>
      <c r="BU776" s="262"/>
      <c r="BV776" s="262"/>
      <c r="BW776" s="262"/>
      <c r="BX776" s="538"/>
      <c r="BY776" s="262"/>
      <c r="BZ776" s="262"/>
      <c r="CA776" s="262"/>
      <c r="CB776" s="262"/>
      <c r="CC776" s="262"/>
      <c r="CD776" s="262"/>
      <c r="CE776" s="262"/>
      <c r="CF776" s="262"/>
      <c r="CG776" s="262"/>
      <c r="CH776" s="262"/>
      <c r="CI776" s="262"/>
      <c r="CJ776" s="262"/>
      <c r="CK776" s="262"/>
      <c r="CL776" s="262"/>
      <c r="CM776" s="264"/>
      <c r="CN776" s="538"/>
      <c r="CO776" s="576" t="str">
        <f t="shared" si="109"/>
        <v xml:space="preserve"> </v>
      </c>
      <c r="CP776" s="576" t="str">
        <f t="shared" si="113"/>
        <v xml:space="preserve"> </v>
      </c>
      <c r="CQ776" s="576" t="str">
        <f t="shared" si="114"/>
        <v xml:space="preserve"> </v>
      </c>
      <c r="CR776" s="576" t="str">
        <f t="shared" si="115"/>
        <v xml:space="preserve"> </v>
      </c>
      <c r="CS776" s="102"/>
      <c r="CT776" s="271"/>
    </row>
    <row r="777" spans="2:98" ht="12.75" x14ac:dyDescent="0.25">
      <c r="B777" s="376">
        <f>'Données démographiques'!B776</f>
        <v>0</v>
      </c>
      <c r="C777" s="376">
        <f>'Données démographiques'!C776</f>
        <v>0</v>
      </c>
      <c r="D777" s="377">
        <f>'Données démographiques'!D776</f>
        <v>0</v>
      </c>
      <c r="E777" s="377">
        <f>'Données démographiques'!E776</f>
        <v>0</v>
      </c>
      <c r="F777" s="377">
        <f>'Données démographiques'!F776</f>
        <v>0</v>
      </c>
      <c r="G777" s="102"/>
      <c r="H777" s="258"/>
      <c r="I777" s="493"/>
      <c r="J777" s="493"/>
      <c r="K777" s="258"/>
      <c r="L777" s="259"/>
      <c r="M777" s="493"/>
      <c r="N777" s="258"/>
      <c r="O777" s="259"/>
      <c r="P777" s="260"/>
      <c r="Q777" s="260"/>
      <c r="R777" s="260"/>
      <c r="S777" s="260"/>
      <c r="T777" s="260"/>
      <c r="U777" s="539"/>
      <c r="V777" s="258"/>
      <c r="W777" s="430"/>
      <c r="X777" s="430"/>
      <c r="Y777" s="102"/>
      <c r="Z777" s="258"/>
      <c r="AA777" s="431"/>
      <c r="AB777" s="431"/>
      <c r="AC777" s="102"/>
      <c r="AD777" s="259"/>
      <c r="AE777" s="259"/>
      <c r="AF777" s="258"/>
      <c r="AG777" s="259"/>
      <c r="AH777" s="258"/>
      <c r="AI777" s="258"/>
      <c r="AJ777" s="258"/>
      <c r="AK777" s="263"/>
      <c r="AL777" s="263"/>
      <c r="AM777" s="263"/>
      <c r="AN777" s="263"/>
      <c r="AO777" s="263"/>
      <c r="AP777" s="538"/>
      <c r="AQ777" s="263"/>
      <c r="AR777" s="263"/>
      <c r="AS777" s="263"/>
      <c r="AT777" s="263"/>
      <c r="AU777" s="263"/>
      <c r="AV777" s="263"/>
      <c r="AW777" s="263"/>
      <c r="AX777" s="263"/>
      <c r="AY777" s="263"/>
      <c r="AZ777" s="263"/>
      <c r="BA777" s="263"/>
      <c r="BB777" s="263"/>
      <c r="BC777" s="263"/>
      <c r="BD777" s="263"/>
      <c r="BE777" s="265"/>
      <c r="BF777" s="538"/>
      <c r="BG777" s="577" t="str">
        <f t="shared" si="108"/>
        <v xml:space="preserve"> </v>
      </c>
      <c r="BH777" s="577" t="str">
        <f t="shared" si="110"/>
        <v xml:space="preserve"> </v>
      </c>
      <c r="BI777" s="577" t="str">
        <f t="shared" si="111"/>
        <v xml:space="preserve"> </v>
      </c>
      <c r="BJ777" s="577" t="str">
        <f t="shared" si="112"/>
        <v xml:space="preserve"> </v>
      </c>
      <c r="BK777" s="538"/>
      <c r="BL777" s="259"/>
      <c r="BM777" s="259"/>
      <c r="BN777" s="258"/>
      <c r="BO777" s="259"/>
      <c r="BP777" s="258"/>
      <c r="BQ777" s="258"/>
      <c r="BR777" s="258"/>
      <c r="BS777" s="263"/>
      <c r="BT777" s="263"/>
      <c r="BU777" s="263"/>
      <c r="BV777" s="263"/>
      <c r="BW777" s="263"/>
      <c r="BX777" s="538"/>
      <c r="BY777" s="263"/>
      <c r="BZ777" s="263"/>
      <c r="CA777" s="263"/>
      <c r="CB777" s="263"/>
      <c r="CC777" s="263"/>
      <c r="CD777" s="263"/>
      <c r="CE777" s="263"/>
      <c r="CF777" s="263"/>
      <c r="CG777" s="263"/>
      <c r="CH777" s="263"/>
      <c r="CI777" s="263"/>
      <c r="CJ777" s="263"/>
      <c r="CK777" s="263"/>
      <c r="CL777" s="263"/>
      <c r="CM777" s="265"/>
      <c r="CN777" s="538"/>
      <c r="CO777" s="577" t="str">
        <f t="shared" si="109"/>
        <v xml:space="preserve"> </v>
      </c>
      <c r="CP777" s="577" t="str">
        <f t="shared" si="113"/>
        <v xml:space="preserve"> </v>
      </c>
      <c r="CQ777" s="577" t="str">
        <f t="shared" si="114"/>
        <v xml:space="preserve"> </v>
      </c>
      <c r="CR777" s="577" t="str">
        <f t="shared" si="115"/>
        <v xml:space="preserve"> </v>
      </c>
      <c r="CS777" s="102"/>
      <c r="CT777" s="530"/>
    </row>
    <row r="778" spans="2:98" ht="12.75" x14ac:dyDescent="0.25">
      <c r="B778" s="169">
        <f>'Données démographiques'!B777</f>
        <v>0</v>
      </c>
      <c r="C778" s="169">
        <f>'Données démographiques'!C777</f>
        <v>0</v>
      </c>
      <c r="D778" s="170">
        <f>'Données démographiques'!D777</f>
        <v>0</v>
      </c>
      <c r="E778" s="170">
        <f>'Données démographiques'!E777</f>
        <v>0</v>
      </c>
      <c r="F778" s="170">
        <f>'Données démographiques'!F777</f>
        <v>0</v>
      </c>
      <c r="G778" s="102"/>
      <c r="H778" s="273"/>
      <c r="I778" s="274"/>
      <c r="J778" s="274"/>
      <c r="K778" s="273"/>
      <c r="L778" s="257"/>
      <c r="M778" s="274"/>
      <c r="N778" s="273"/>
      <c r="O778" s="257"/>
      <c r="P778" s="278"/>
      <c r="Q778" s="278"/>
      <c r="R778" s="278"/>
      <c r="S778" s="278"/>
      <c r="T778" s="278"/>
      <c r="U778" s="537"/>
      <c r="V778" s="273"/>
      <c r="W778" s="255"/>
      <c r="X778" s="255"/>
      <c r="Y778" s="102"/>
      <c r="Z778" s="273"/>
      <c r="AA778" s="172"/>
      <c r="AB778" s="172"/>
      <c r="AC778" s="102"/>
      <c r="AD778" s="257"/>
      <c r="AE778" s="257"/>
      <c r="AF778" s="273"/>
      <c r="AG778" s="257"/>
      <c r="AH778" s="273"/>
      <c r="AI778" s="273"/>
      <c r="AJ778" s="273"/>
      <c r="AK778" s="262"/>
      <c r="AL778" s="262"/>
      <c r="AM778" s="262"/>
      <c r="AN778" s="262"/>
      <c r="AO778" s="262"/>
      <c r="AP778" s="538"/>
      <c r="AQ778" s="262"/>
      <c r="AR778" s="262"/>
      <c r="AS778" s="262"/>
      <c r="AT778" s="262"/>
      <c r="AU778" s="262"/>
      <c r="AV778" s="262"/>
      <c r="AW778" s="262"/>
      <c r="AX778" s="262"/>
      <c r="AY778" s="262"/>
      <c r="AZ778" s="262"/>
      <c r="BA778" s="262"/>
      <c r="BB778" s="262"/>
      <c r="BC778" s="262"/>
      <c r="BD778" s="262"/>
      <c r="BE778" s="264"/>
      <c r="BF778" s="538"/>
      <c r="BG778" s="576" t="str">
        <f t="shared" si="108"/>
        <v xml:space="preserve"> </v>
      </c>
      <c r="BH778" s="576" t="str">
        <f t="shared" si="110"/>
        <v xml:space="preserve"> </v>
      </c>
      <c r="BI778" s="576" t="str">
        <f t="shared" si="111"/>
        <v xml:space="preserve"> </v>
      </c>
      <c r="BJ778" s="576" t="str">
        <f t="shared" si="112"/>
        <v xml:space="preserve"> </v>
      </c>
      <c r="BK778" s="538"/>
      <c r="BL778" s="257"/>
      <c r="BM778" s="257"/>
      <c r="BN778" s="273"/>
      <c r="BO778" s="257"/>
      <c r="BP778" s="273"/>
      <c r="BQ778" s="273"/>
      <c r="BR778" s="273"/>
      <c r="BS778" s="262"/>
      <c r="BT778" s="262"/>
      <c r="BU778" s="262"/>
      <c r="BV778" s="262"/>
      <c r="BW778" s="262"/>
      <c r="BX778" s="538"/>
      <c r="BY778" s="262"/>
      <c r="BZ778" s="262"/>
      <c r="CA778" s="262"/>
      <c r="CB778" s="262"/>
      <c r="CC778" s="262"/>
      <c r="CD778" s="262"/>
      <c r="CE778" s="262"/>
      <c r="CF778" s="262"/>
      <c r="CG778" s="262"/>
      <c r="CH778" s="262"/>
      <c r="CI778" s="262"/>
      <c r="CJ778" s="262"/>
      <c r="CK778" s="262"/>
      <c r="CL778" s="262"/>
      <c r="CM778" s="264"/>
      <c r="CN778" s="538"/>
      <c r="CO778" s="576" t="str">
        <f t="shared" si="109"/>
        <v xml:space="preserve"> </v>
      </c>
      <c r="CP778" s="576" t="str">
        <f t="shared" si="113"/>
        <v xml:space="preserve"> </v>
      </c>
      <c r="CQ778" s="576" t="str">
        <f t="shared" si="114"/>
        <v xml:space="preserve"> </v>
      </c>
      <c r="CR778" s="576" t="str">
        <f t="shared" si="115"/>
        <v xml:space="preserve"> </v>
      </c>
      <c r="CS778" s="102"/>
      <c r="CT778" s="271"/>
    </row>
    <row r="779" spans="2:98" ht="12.75" x14ac:dyDescent="0.25">
      <c r="B779" s="376">
        <f>'Données démographiques'!B778</f>
        <v>0</v>
      </c>
      <c r="C779" s="376">
        <f>'Données démographiques'!C778</f>
        <v>0</v>
      </c>
      <c r="D779" s="377">
        <f>'Données démographiques'!D778</f>
        <v>0</v>
      </c>
      <c r="E779" s="377">
        <f>'Données démographiques'!E778</f>
        <v>0</v>
      </c>
      <c r="F779" s="377">
        <f>'Données démographiques'!F778</f>
        <v>0</v>
      </c>
      <c r="G779" s="102"/>
      <c r="H779" s="258"/>
      <c r="I779" s="493"/>
      <c r="J779" s="493"/>
      <c r="K779" s="258"/>
      <c r="L779" s="259"/>
      <c r="M779" s="493"/>
      <c r="N779" s="258"/>
      <c r="O779" s="259"/>
      <c r="P779" s="260"/>
      <c r="Q779" s="260"/>
      <c r="R779" s="260"/>
      <c r="S779" s="260"/>
      <c r="T779" s="260"/>
      <c r="U779" s="539"/>
      <c r="V779" s="258"/>
      <c r="W779" s="430"/>
      <c r="X779" s="430"/>
      <c r="Y779" s="102"/>
      <c r="Z779" s="258"/>
      <c r="AA779" s="431"/>
      <c r="AB779" s="431"/>
      <c r="AC779" s="102"/>
      <c r="AD779" s="259"/>
      <c r="AE779" s="259"/>
      <c r="AF779" s="258"/>
      <c r="AG779" s="259"/>
      <c r="AH779" s="258"/>
      <c r="AI779" s="258"/>
      <c r="AJ779" s="258"/>
      <c r="AK779" s="263"/>
      <c r="AL779" s="263"/>
      <c r="AM779" s="263"/>
      <c r="AN779" s="263"/>
      <c r="AO779" s="263"/>
      <c r="AP779" s="538"/>
      <c r="AQ779" s="263"/>
      <c r="AR779" s="263"/>
      <c r="AS779" s="263"/>
      <c r="AT779" s="263"/>
      <c r="AU779" s="263"/>
      <c r="AV779" s="263"/>
      <c r="AW779" s="263"/>
      <c r="AX779" s="263"/>
      <c r="AY779" s="263"/>
      <c r="AZ779" s="263"/>
      <c r="BA779" s="263"/>
      <c r="BB779" s="263"/>
      <c r="BC779" s="263"/>
      <c r="BD779" s="263"/>
      <c r="BE779" s="265"/>
      <c r="BF779" s="538"/>
      <c r="BG779" s="577" t="str">
        <f t="shared" si="108"/>
        <v xml:space="preserve"> </v>
      </c>
      <c r="BH779" s="577" t="str">
        <f t="shared" si="110"/>
        <v xml:space="preserve"> </v>
      </c>
      <c r="BI779" s="577" t="str">
        <f t="shared" si="111"/>
        <v xml:space="preserve"> </v>
      </c>
      <c r="BJ779" s="577" t="str">
        <f t="shared" si="112"/>
        <v xml:space="preserve"> </v>
      </c>
      <c r="BK779" s="538"/>
      <c r="BL779" s="259"/>
      <c r="BM779" s="259"/>
      <c r="BN779" s="258"/>
      <c r="BO779" s="259"/>
      <c r="BP779" s="258"/>
      <c r="BQ779" s="258"/>
      <c r="BR779" s="258"/>
      <c r="BS779" s="263"/>
      <c r="BT779" s="263"/>
      <c r="BU779" s="263"/>
      <c r="BV779" s="263"/>
      <c r="BW779" s="263"/>
      <c r="BX779" s="538"/>
      <c r="BY779" s="263"/>
      <c r="BZ779" s="263"/>
      <c r="CA779" s="263"/>
      <c r="CB779" s="263"/>
      <c r="CC779" s="263"/>
      <c r="CD779" s="263"/>
      <c r="CE779" s="263"/>
      <c r="CF779" s="263"/>
      <c r="CG779" s="263"/>
      <c r="CH779" s="263"/>
      <c r="CI779" s="263"/>
      <c r="CJ779" s="263"/>
      <c r="CK779" s="263"/>
      <c r="CL779" s="263"/>
      <c r="CM779" s="265"/>
      <c r="CN779" s="538"/>
      <c r="CO779" s="577" t="str">
        <f t="shared" si="109"/>
        <v xml:space="preserve"> </v>
      </c>
      <c r="CP779" s="577" t="str">
        <f t="shared" si="113"/>
        <v xml:space="preserve"> </v>
      </c>
      <c r="CQ779" s="577" t="str">
        <f t="shared" si="114"/>
        <v xml:space="preserve"> </v>
      </c>
      <c r="CR779" s="577" t="str">
        <f t="shared" si="115"/>
        <v xml:space="preserve"> </v>
      </c>
      <c r="CS779" s="102"/>
      <c r="CT779" s="530"/>
    </row>
    <row r="780" spans="2:98" ht="12.75" x14ac:dyDescent="0.25">
      <c r="B780" s="169">
        <f>'Données démographiques'!B779</f>
        <v>0</v>
      </c>
      <c r="C780" s="169">
        <f>'Données démographiques'!C779</f>
        <v>0</v>
      </c>
      <c r="D780" s="170">
        <f>'Données démographiques'!D779</f>
        <v>0</v>
      </c>
      <c r="E780" s="170">
        <f>'Données démographiques'!E779</f>
        <v>0</v>
      </c>
      <c r="F780" s="170">
        <f>'Données démographiques'!F779</f>
        <v>0</v>
      </c>
      <c r="G780" s="102"/>
      <c r="H780" s="273"/>
      <c r="I780" s="274"/>
      <c r="J780" s="274"/>
      <c r="K780" s="273"/>
      <c r="L780" s="257"/>
      <c r="M780" s="274"/>
      <c r="N780" s="273"/>
      <c r="O780" s="257"/>
      <c r="P780" s="278"/>
      <c r="Q780" s="278"/>
      <c r="R780" s="278"/>
      <c r="S780" s="278"/>
      <c r="T780" s="278"/>
      <c r="U780" s="537"/>
      <c r="V780" s="273"/>
      <c r="W780" s="255"/>
      <c r="X780" s="255"/>
      <c r="Y780" s="102"/>
      <c r="Z780" s="273"/>
      <c r="AA780" s="172"/>
      <c r="AB780" s="172"/>
      <c r="AC780" s="102"/>
      <c r="AD780" s="257"/>
      <c r="AE780" s="257"/>
      <c r="AF780" s="273"/>
      <c r="AG780" s="257"/>
      <c r="AH780" s="273"/>
      <c r="AI780" s="273"/>
      <c r="AJ780" s="273"/>
      <c r="AK780" s="262"/>
      <c r="AL780" s="262"/>
      <c r="AM780" s="262"/>
      <c r="AN780" s="262"/>
      <c r="AO780" s="262"/>
      <c r="AP780" s="538"/>
      <c r="AQ780" s="262"/>
      <c r="AR780" s="262"/>
      <c r="AS780" s="262"/>
      <c r="AT780" s="262"/>
      <c r="AU780" s="262"/>
      <c r="AV780" s="262"/>
      <c r="AW780" s="262"/>
      <c r="AX780" s="262"/>
      <c r="AY780" s="262"/>
      <c r="AZ780" s="262"/>
      <c r="BA780" s="262"/>
      <c r="BB780" s="262"/>
      <c r="BC780" s="262"/>
      <c r="BD780" s="262"/>
      <c r="BE780" s="264"/>
      <c r="BF780" s="538"/>
      <c r="BG780" s="576" t="str">
        <f t="shared" si="108"/>
        <v xml:space="preserve"> </v>
      </c>
      <c r="BH780" s="576" t="str">
        <f t="shared" si="110"/>
        <v xml:space="preserve"> </v>
      </c>
      <c r="BI780" s="576" t="str">
        <f t="shared" si="111"/>
        <v xml:space="preserve"> </v>
      </c>
      <c r="BJ780" s="576" t="str">
        <f t="shared" si="112"/>
        <v xml:space="preserve"> </v>
      </c>
      <c r="BK780" s="538"/>
      <c r="BL780" s="257"/>
      <c r="BM780" s="257"/>
      <c r="BN780" s="273"/>
      <c r="BO780" s="257"/>
      <c r="BP780" s="273"/>
      <c r="BQ780" s="273"/>
      <c r="BR780" s="273"/>
      <c r="BS780" s="262"/>
      <c r="BT780" s="262"/>
      <c r="BU780" s="262"/>
      <c r="BV780" s="262"/>
      <c r="BW780" s="262"/>
      <c r="BX780" s="538"/>
      <c r="BY780" s="262"/>
      <c r="BZ780" s="262"/>
      <c r="CA780" s="262"/>
      <c r="CB780" s="262"/>
      <c r="CC780" s="262"/>
      <c r="CD780" s="262"/>
      <c r="CE780" s="262"/>
      <c r="CF780" s="262"/>
      <c r="CG780" s="262"/>
      <c r="CH780" s="262"/>
      <c r="CI780" s="262"/>
      <c r="CJ780" s="262"/>
      <c r="CK780" s="262"/>
      <c r="CL780" s="262"/>
      <c r="CM780" s="264"/>
      <c r="CN780" s="538"/>
      <c r="CO780" s="576" t="str">
        <f t="shared" si="109"/>
        <v xml:space="preserve"> </v>
      </c>
      <c r="CP780" s="576" t="str">
        <f t="shared" si="113"/>
        <v xml:space="preserve"> </v>
      </c>
      <c r="CQ780" s="576" t="str">
        <f t="shared" si="114"/>
        <v xml:space="preserve"> </v>
      </c>
      <c r="CR780" s="576" t="str">
        <f t="shared" si="115"/>
        <v xml:space="preserve"> </v>
      </c>
      <c r="CS780" s="102"/>
      <c r="CT780" s="271"/>
    </row>
    <row r="781" spans="2:98" ht="12.75" x14ac:dyDescent="0.25">
      <c r="B781" s="376">
        <f>'Données démographiques'!B780</f>
        <v>0</v>
      </c>
      <c r="C781" s="376">
        <f>'Données démographiques'!C780</f>
        <v>0</v>
      </c>
      <c r="D781" s="377">
        <f>'Données démographiques'!D780</f>
        <v>0</v>
      </c>
      <c r="E781" s="377">
        <f>'Données démographiques'!E780</f>
        <v>0</v>
      </c>
      <c r="F781" s="377">
        <f>'Données démographiques'!F780</f>
        <v>0</v>
      </c>
      <c r="G781" s="102"/>
      <c r="H781" s="258"/>
      <c r="I781" s="493"/>
      <c r="J781" s="493"/>
      <c r="K781" s="258"/>
      <c r="L781" s="259"/>
      <c r="M781" s="493"/>
      <c r="N781" s="258"/>
      <c r="O781" s="259"/>
      <c r="P781" s="260"/>
      <c r="Q781" s="260"/>
      <c r="R781" s="260"/>
      <c r="S781" s="260"/>
      <c r="T781" s="260"/>
      <c r="U781" s="539"/>
      <c r="V781" s="258"/>
      <c r="W781" s="430"/>
      <c r="X781" s="430"/>
      <c r="Y781" s="102"/>
      <c r="Z781" s="258"/>
      <c r="AA781" s="431"/>
      <c r="AB781" s="431"/>
      <c r="AC781" s="102"/>
      <c r="AD781" s="259"/>
      <c r="AE781" s="259"/>
      <c r="AF781" s="258"/>
      <c r="AG781" s="259"/>
      <c r="AH781" s="258"/>
      <c r="AI781" s="258"/>
      <c r="AJ781" s="258"/>
      <c r="AK781" s="263"/>
      <c r="AL781" s="263"/>
      <c r="AM781" s="263"/>
      <c r="AN781" s="263"/>
      <c r="AO781" s="263"/>
      <c r="AP781" s="538"/>
      <c r="AQ781" s="263"/>
      <c r="AR781" s="263"/>
      <c r="AS781" s="263"/>
      <c r="AT781" s="263"/>
      <c r="AU781" s="263"/>
      <c r="AV781" s="263"/>
      <c r="AW781" s="263"/>
      <c r="AX781" s="263"/>
      <c r="AY781" s="263"/>
      <c r="AZ781" s="263"/>
      <c r="BA781" s="263"/>
      <c r="BB781" s="263"/>
      <c r="BC781" s="263"/>
      <c r="BD781" s="263"/>
      <c r="BE781" s="265"/>
      <c r="BF781" s="538"/>
      <c r="BG781" s="577" t="str">
        <f t="shared" si="108"/>
        <v xml:space="preserve"> </v>
      </c>
      <c r="BH781" s="577" t="str">
        <f t="shared" si="110"/>
        <v xml:space="preserve"> </v>
      </c>
      <c r="BI781" s="577" t="str">
        <f t="shared" si="111"/>
        <v xml:space="preserve"> </v>
      </c>
      <c r="BJ781" s="577" t="str">
        <f t="shared" si="112"/>
        <v xml:space="preserve"> </v>
      </c>
      <c r="BK781" s="538"/>
      <c r="BL781" s="259"/>
      <c r="BM781" s="259"/>
      <c r="BN781" s="258"/>
      <c r="BO781" s="259"/>
      <c r="BP781" s="258"/>
      <c r="BQ781" s="258"/>
      <c r="BR781" s="258"/>
      <c r="BS781" s="263"/>
      <c r="BT781" s="263"/>
      <c r="BU781" s="263"/>
      <c r="BV781" s="263"/>
      <c r="BW781" s="263"/>
      <c r="BX781" s="538"/>
      <c r="BY781" s="263"/>
      <c r="BZ781" s="263"/>
      <c r="CA781" s="263"/>
      <c r="CB781" s="263"/>
      <c r="CC781" s="263"/>
      <c r="CD781" s="263"/>
      <c r="CE781" s="263"/>
      <c r="CF781" s="263"/>
      <c r="CG781" s="263"/>
      <c r="CH781" s="263"/>
      <c r="CI781" s="263"/>
      <c r="CJ781" s="263"/>
      <c r="CK781" s="263"/>
      <c r="CL781" s="263"/>
      <c r="CM781" s="265"/>
      <c r="CN781" s="538"/>
      <c r="CO781" s="577" t="str">
        <f t="shared" si="109"/>
        <v xml:space="preserve"> </v>
      </c>
      <c r="CP781" s="577" t="str">
        <f t="shared" si="113"/>
        <v xml:space="preserve"> </v>
      </c>
      <c r="CQ781" s="577" t="str">
        <f t="shared" si="114"/>
        <v xml:space="preserve"> </v>
      </c>
      <c r="CR781" s="577" t="str">
        <f t="shared" si="115"/>
        <v xml:space="preserve"> </v>
      </c>
      <c r="CS781" s="102"/>
      <c r="CT781" s="530"/>
    </row>
    <row r="782" spans="2:98" ht="12.75" x14ac:dyDescent="0.25">
      <c r="B782" s="169">
        <f>'Données démographiques'!B781</f>
        <v>0</v>
      </c>
      <c r="C782" s="169">
        <f>'Données démographiques'!C781</f>
        <v>0</v>
      </c>
      <c r="D782" s="170">
        <f>'Données démographiques'!D781</f>
        <v>0</v>
      </c>
      <c r="E782" s="170">
        <f>'Données démographiques'!E781</f>
        <v>0</v>
      </c>
      <c r="F782" s="170">
        <f>'Données démographiques'!F781</f>
        <v>0</v>
      </c>
      <c r="G782" s="102"/>
      <c r="H782" s="273"/>
      <c r="I782" s="274"/>
      <c r="J782" s="274"/>
      <c r="K782" s="273"/>
      <c r="L782" s="257"/>
      <c r="M782" s="274"/>
      <c r="N782" s="273"/>
      <c r="O782" s="257"/>
      <c r="P782" s="278"/>
      <c r="Q782" s="278"/>
      <c r="R782" s="278"/>
      <c r="S782" s="278"/>
      <c r="T782" s="278"/>
      <c r="U782" s="537"/>
      <c r="V782" s="273"/>
      <c r="W782" s="255"/>
      <c r="X782" s="255"/>
      <c r="Y782" s="102"/>
      <c r="Z782" s="273"/>
      <c r="AA782" s="172"/>
      <c r="AB782" s="172"/>
      <c r="AC782" s="102"/>
      <c r="AD782" s="257"/>
      <c r="AE782" s="257"/>
      <c r="AF782" s="273"/>
      <c r="AG782" s="257"/>
      <c r="AH782" s="273"/>
      <c r="AI782" s="273"/>
      <c r="AJ782" s="273"/>
      <c r="AK782" s="262"/>
      <c r="AL782" s="262"/>
      <c r="AM782" s="262"/>
      <c r="AN782" s="262"/>
      <c r="AO782" s="262"/>
      <c r="AP782" s="538"/>
      <c r="AQ782" s="262"/>
      <c r="AR782" s="262"/>
      <c r="AS782" s="262"/>
      <c r="AT782" s="262"/>
      <c r="AU782" s="262"/>
      <c r="AV782" s="262"/>
      <c r="AW782" s="262"/>
      <c r="AX782" s="262"/>
      <c r="AY782" s="262"/>
      <c r="AZ782" s="262"/>
      <c r="BA782" s="262"/>
      <c r="BB782" s="262"/>
      <c r="BC782" s="262"/>
      <c r="BD782" s="262"/>
      <c r="BE782" s="264"/>
      <c r="BF782" s="538"/>
      <c r="BG782" s="576" t="str">
        <f t="shared" si="108"/>
        <v xml:space="preserve"> </v>
      </c>
      <c r="BH782" s="576" t="str">
        <f t="shared" si="110"/>
        <v xml:space="preserve"> </v>
      </c>
      <c r="BI782" s="576" t="str">
        <f t="shared" si="111"/>
        <v xml:space="preserve"> </v>
      </c>
      <c r="BJ782" s="576" t="str">
        <f t="shared" si="112"/>
        <v xml:space="preserve"> </v>
      </c>
      <c r="BK782" s="538"/>
      <c r="BL782" s="257"/>
      <c r="BM782" s="257"/>
      <c r="BN782" s="273"/>
      <c r="BO782" s="257"/>
      <c r="BP782" s="273"/>
      <c r="BQ782" s="273"/>
      <c r="BR782" s="273"/>
      <c r="BS782" s="262"/>
      <c r="BT782" s="262"/>
      <c r="BU782" s="262"/>
      <c r="BV782" s="262"/>
      <c r="BW782" s="262"/>
      <c r="BX782" s="538"/>
      <c r="BY782" s="262"/>
      <c r="BZ782" s="262"/>
      <c r="CA782" s="262"/>
      <c r="CB782" s="262"/>
      <c r="CC782" s="262"/>
      <c r="CD782" s="262"/>
      <c r="CE782" s="262"/>
      <c r="CF782" s="262"/>
      <c r="CG782" s="262"/>
      <c r="CH782" s="262"/>
      <c r="CI782" s="262"/>
      <c r="CJ782" s="262"/>
      <c r="CK782" s="262"/>
      <c r="CL782" s="262"/>
      <c r="CM782" s="264"/>
      <c r="CN782" s="538"/>
      <c r="CO782" s="576" t="str">
        <f t="shared" si="109"/>
        <v xml:space="preserve"> </v>
      </c>
      <c r="CP782" s="576" t="str">
        <f t="shared" si="113"/>
        <v xml:space="preserve"> </v>
      </c>
      <c r="CQ782" s="576" t="str">
        <f t="shared" si="114"/>
        <v xml:space="preserve"> </v>
      </c>
      <c r="CR782" s="576" t="str">
        <f t="shared" si="115"/>
        <v xml:space="preserve"> </v>
      </c>
      <c r="CS782" s="102"/>
      <c r="CT782" s="271"/>
    </row>
    <row r="783" spans="2:98" ht="12.75" x14ac:dyDescent="0.25">
      <c r="B783" s="376">
        <f>'Données démographiques'!B782</f>
        <v>0</v>
      </c>
      <c r="C783" s="376">
        <f>'Données démographiques'!C782</f>
        <v>0</v>
      </c>
      <c r="D783" s="377">
        <f>'Données démographiques'!D782</f>
        <v>0</v>
      </c>
      <c r="E783" s="377">
        <f>'Données démographiques'!E782</f>
        <v>0</v>
      </c>
      <c r="F783" s="377">
        <f>'Données démographiques'!F782</f>
        <v>0</v>
      </c>
      <c r="G783" s="102"/>
      <c r="H783" s="258"/>
      <c r="I783" s="493"/>
      <c r="J783" s="493"/>
      <c r="K783" s="258"/>
      <c r="L783" s="259"/>
      <c r="M783" s="493"/>
      <c r="N783" s="258"/>
      <c r="O783" s="259"/>
      <c r="P783" s="260"/>
      <c r="Q783" s="260"/>
      <c r="R783" s="260"/>
      <c r="S783" s="260"/>
      <c r="T783" s="260"/>
      <c r="U783" s="539"/>
      <c r="V783" s="258"/>
      <c r="W783" s="430"/>
      <c r="X783" s="430"/>
      <c r="Y783" s="102"/>
      <c r="Z783" s="258"/>
      <c r="AA783" s="431"/>
      <c r="AB783" s="431"/>
      <c r="AC783" s="102"/>
      <c r="AD783" s="259"/>
      <c r="AE783" s="259"/>
      <c r="AF783" s="258"/>
      <c r="AG783" s="259"/>
      <c r="AH783" s="258"/>
      <c r="AI783" s="258"/>
      <c r="AJ783" s="258"/>
      <c r="AK783" s="263"/>
      <c r="AL783" s="263"/>
      <c r="AM783" s="263"/>
      <c r="AN783" s="263"/>
      <c r="AO783" s="263"/>
      <c r="AP783" s="538"/>
      <c r="AQ783" s="263"/>
      <c r="AR783" s="263"/>
      <c r="AS783" s="263"/>
      <c r="AT783" s="263"/>
      <c r="AU783" s="263"/>
      <c r="AV783" s="263"/>
      <c r="AW783" s="263"/>
      <c r="AX783" s="263"/>
      <c r="AY783" s="263"/>
      <c r="AZ783" s="263"/>
      <c r="BA783" s="263"/>
      <c r="BB783" s="263"/>
      <c r="BC783" s="263"/>
      <c r="BD783" s="263"/>
      <c r="BE783" s="265"/>
      <c r="BF783" s="538"/>
      <c r="BG783" s="577" t="str">
        <f t="shared" si="108"/>
        <v xml:space="preserve"> </v>
      </c>
      <c r="BH783" s="577" t="str">
        <f t="shared" si="110"/>
        <v xml:space="preserve"> </v>
      </c>
      <c r="BI783" s="577" t="str">
        <f t="shared" si="111"/>
        <v xml:space="preserve"> </v>
      </c>
      <c r="BJ783" s="577" t="str">
        <f t="shared" si="112"/>
        <v xml:space="preserve"> </v>
      </c>
      <c r="BK783" s="538"/>
      <c r="BL783" s="259"/>
      <c r="BM783" s="259"/>
      <c r="BN783" s="258"/>
      <c r="BO783" s="259"/>
      <c r="BP783" s="258"/>
      <c r="BQ783" s="258"/>
      <c r="BR783" s="258"/>
      <c r="BS783" s="263"/>
      <c r="BT783" s="263"/>
      <c r="BU783" s="263"/>
      <c r="BV783" s="263"/>
      <c r="BW783" s="263"/>
      <c r="BX783" s="538"/>
      <c r="BY783" s="263"/>
      <c r="BZ783" s="263"/>
      <c r="CA783" s="263"/>
      <c r="CB783" s="263"/>
      <c r="CC783" s="263"/>
      <c r="CD783" s="263"/>
      <c r="CE783" s="263"/>
      <c r="CF783" s="263"/>
      <c r="CG783" s="263"/>
      <c r="CH783" s="263"/>
      <c r="CI783" s="263"/>
      <c r="CJ783" s="263"/>
      <c r="CK783" s="263"/>
      <c r="CL783" s="263"/>
      <c r="CM783" s="265"/>
      <c r="CN783" s="538"/>
      <c r="CO783" s="577" t="str">
        <f t="shared" si="109"/>
        <v xml:space="preserve"> </v>
      </c>
      <c r="CP783" s="577" t="str">
        <f t="shared" si="113"/>
        <v xml:space="preserve"> </v>
      </c>
      <c r="CQ783" s="577" t="str">
        <f t="shared" si="114"/>
        <v xml:space="preserve"> </v>
      </c>
      <c r="CR783" s="577" t="str">
        <f t="shared" si="115"/>
        <v xml:space="preserve"> </v>
      </c>
      <c r="CS783" s="102"/>
      <c r="CT783" s="530"/>
    </row>
    <row r="784" spans="2:98" ht="12.75" x14ac:dyDescent="0.25">
      <c r="B784" s="169">
        <f>'Données démographiques'!B783</f>
        <v>0</v>
      </c>
      <c r="C784" s="169">
        <f>'Données démographiques'!C783</f>
        <v>0</v>
      </c>
      <c r="D784" s="170">
        <f>'Données démographiques'!D783</f>
        <v>0</v>
      </c>
      <c r="E784" s="170">
        <f>'Données démographiques'!E783</f>
        <v>0</v>
      </c>
      <c r="F784" s="170">
        <f>'Données démographiques'!F783</f>
        <v>0</v>
      </c>
      <c r="G784" s="102"/>
      <c r="H784" s="273"/>
      <c r="I784" s="274"/>
      <c r="J784" s="274"/>
      <c r="K784" s="273"/>
      <c r="L784" s="257"/>
      <c r="M784" s="274"/>
      <c r="N784" s="273"/>
      <c r="O784" s="257"/>
      <c r="P784" s="278"/>
      <c r="Q784" s="278"/>
      <c r="R784" s="278"/>
      <c r="S784" s="278"/>
      <c r="T784" s="278"/>
      <c r="U784" s="537"/>
      <c r="V784" s="273"/>
      <c r="W784" s="255"/>
      <c r="X784" s="255"/>
      <c r="Y784" s="102"/>
      <c r="Z784" s="273"/>
      <c r="AA784" s="172"/>
      <c r="AB784" s="172"/>
      <c r="AC784" s="102"/>
      <c r="AD784" s="257"/>
      <c r="AE784" s="257"/>
      <c r="AF784" s="273"/>
      <c r="AG784" s="257"/>
      <c r="AH784" s="273"/>
      <c r="AI784" s="273"/>
      <c r="AJ784" s="273"/>
      <c r="AK784" s="262"/>
      <c r="AL784" s="262"/>
      <c r="AM784" s="262"/>
      <c r="AN784" s="262"/>
      <c r="AO784" s="262"/>
      <c r="AP784" s="538"/>
      <c r="AQ784" s="262"/>
      <c r="AR784" s="262"/>
      <c r="AS784" s="262"/>
      <c r="AT784" s="262"/>
      <c r="AU784" s="262"/>
      <c r="AV784" s="262"/>
      <c r="AW784" s="262"/>
      <c r="AX784" s="262"/>
      <c r="AY784" s="262"/>
      <c r="AZ784" s="262"/>
      <c r="BA784" s="262"/>
      <c r="BB784" s="262"/>
      <c r="BC784" s="262"/>
      <c r="BD784" s="262"/>
      <c r="BE784" s="264"/>
      <c r="BF784" s="538"/>
      <c r="BG784" s="576" t="str">
        <f t="shared" si="108"/>
        <v xml:space="preserve"> </v>
      </c>
      <c r="BH784" s="576" t="str">
        <f t="shared" si="110"/>
        <v xml:space="preserve"> </v>
      </c>
      <c r="BI784" s="576" t="str">
        <f t="shared" si="111"/>
        <v xml:space="preserve"> </v>
      </c>
      <c r="BJ784" s="576" t="str">
        <f t="shared" si="112"/>
        <v xml:space="preserve"> </v>
      </c>
      <c r="BK784" s="538"/>
      <c r="BL784" s="257"/>
      <c r="BM784" s="257"/>
      <c r="BN784" s="273"/>
      <c r="BO784" s="257"/>
      <c r="BP784" s="273"/>
      <c r="BQ784" s="273"/>
      <c r="BR784" s="273"/>
      <c r="BS784" s="262"/>
      <c r="BT784" s="262"/>
      <c r="BU784" s="262"/>
      <c r="BV784" s="262"/>
      <c r="BW784" s="262"/>
      <c r="BX784" s="538"/>
      <c r="BY784" s="262"/>
      <c r="BZ784" s="262"/>
      <c r="CA784" s="262"/>
      <c r="CB784" s="262"/>
      <c r="CC784" s="262"/>
      <c r="CD784" s="262"/>
      <c r="CE784" s="262"/>
      <c r="CF784" s="262"/>
      <c r="CG784" s="262"/>
      <c r="CH784" s="262"/>
      <c r="CI784" s="262"/>
      <c r="CJ784" s="262"/>
      <c r="CK784" s="262"/>
      <c r="CL784" s="262"/>
      <c r="CM784" s="264"/>
      <c r="CN784" s="538"/>
      <c r="CO784" s="576" t="str">
        <f t="shared" si="109"/>
        <v xml:space="preserve"> </v>
      </c>
      <c r="CP784" s="576" t="str">
        <f t="shared" si="113"/>
        <v xml:space="preserve"> </v>
      </c>
      <c r="CQ784" s="576" t="str">
        <f t="shared" si="114"/>
        <v xml:space="preserve"> </v>
      </c>
      <c r="CR784" s="576" t="str">
        <f t="shared" si="115"/>
        <v xml:space="preserve"> </v>
      </c>
      <c r="CS784" s="102"/>
      <c r="CT784" s="271"/>
    </row>
    <row r="785" spans="2:98" ht="12.75" x14ac:dyDescent="0.25">
      <c r="B785" s="376">
        <f>'Données démographiques'!B784</f>
        <v>0</v>
      </c>
      <c r="C785" s="376">
        <f>'Données démographiques'!C784</f>
        <v>0</v>
      </c>
      <c r="D785" s="377">
        <f>'Données démographiques'!D784</f>
        <v>0</v>
      </c>
      <c r="E785" s="377">
        <f>'Données démographiques'!E784</f>
        <v>0</v>
      </c>
      <c r="F785" s="377">
        <f>'Données démographiques'!F784</f>
        <v>0</v>
      </c>
      <c r="G785" s="102"/>
      <c r="H785" s="258"/>
      <c r="I785" s="493"/>
      <c r="J785" s="493"/>
      <c r="K785" s="258"/>
      <c r="L785" s="259"/>
      <c r="M785" s="493"/>
      <c r="N785" s="258"/>
      <c r="O785" s="259"/>
      <c r="P785" s="260"/>
      <c r="Q785" s="260"/>
      <c r="R785" s="260"/>
      <c r="S785" s="260"/>
      <c r="T785" s="260"/>
      <c r="U785" s="539"/>
      <c r="V785" s="258"/>
      <c r="W785" s="430"/>
      <c r="X785" s="430"/>
      <c r="Y785" s="102"/>
      <c r="Z785" s="258"/>
      <c r="AA785" s="431"/>
      <c r="AB785" s="431"/>
      <c r="AC785" s="102"/>
      <c r="AD785" s="259"/>
      <c r="AE785" s="259"/>
      <c r="AF785" s="258"/>
      <c r="AG785" s="259"/>
      <c r="AH785" s="258"/>
      <c r="AI785" s="258"/>
      <c r="AJ785" s="258"/>
      <c r="AK785" s="263"/>
      <c r="AL785" s="263"/>
      <c r="AM785" s="263"/>
      <c r="AN785" s="263"/>
      <c r="AO785" s="263"/>
      <c r="AP785" s="538"/>
      <c r="AQ785" s="263"/>
      <c r="AR785" s="263"/>
      <c r="AS785" s="263"/>
      <c r="AT785" s="263"/>
      <c r="AU785" s="263"/>
      <c r="AV785" s="263"/>
      <c r="AW785" s="263"/>
      <c r="AX785" s="263"/>
      <c r="AY785" s="263"/>
      <c r="AZ785" s="263"/>
      <c r="BA785" s="263"/>
      <c r="BB785" s="263"/>
      <c r="BC785" s="263"/>
      <c r="BD785" s="263"/>
      <c r="BE785" s="265"/>
      <c r="BF785" s="538"/>
      <c r="BG785" s="577" t="str">
        <f t="shared" ref="BG785:BG817" si="116">IF(AI785=0," ",AQ785/AK785)</f>
        <v xml:space="preserve"> </v>
      </c>
      <c r="BH785" s="577" t="str">
        <f t="shared" si="110"/>
        <v xml:space="preserve"> </v>
      </c>
      <c r="BI785" s="577" t="str">
        <f t="shared" si="111"/>
        <v xml:space="preserve"> </v>
      </c>
      <c r="BJ785" s="577" t="str">
        <f t="shared" si="112"/>
        <v xml:space="preserve"> </v>
      </c>
      <c r="BK785" s="538"/>
      <c r="BL785" s="259"/>
      <c r="BM785" s="259"/>
      <c r="BN785" s="258"/>
      <c r="BO785" s="259"/>
      <c r="BP785" s="258"/>
      <c r="BQ785" s="258"/>
      <c r="BR785" s="258"/>
      <c r="BS785" s="263"/>
      <c r="BT785" s="263"/>
      <c r="BU785" s="263"/>
      <c r="BV785" s="263"/>
      <c r="BW785" s="263"/>
      <c r="BX785" s="538"/>
      <c r="BY785" s="263"/>
      <c r="BZ785" s="263"/>
      <c r="CA785" s="263"/>
      <c r="CB785" s="263"/>
      <c r="CC785" s="263"/>
      <c r="CD785" s="263"/>
      <c r="CE785" s="263"/>
      <c r="CF785" s="263"/>
      <c r="CG785" s="263"/>
      <c r="CH785" s="263"/>
      <c r="CI785" s="263"/>
      <c r="CJ785" s="263"/>
      <c r="CK785" s="263"/>
      <c r="CL785" s="263"/>
      <c r="CM785" s="265"/>
      <c r="CN785" s="538"/>
      <c r="CO785" s="577" t="str">
        <f t="shared" ref="CO785:CO817" si="117">IF(BQ785=0," ",BY785/BS785)</f>
        <v xml:space="preserve"> </v>
      </c>
      <c r="CP785" s="577" t="str">
        <f t="shared" si="113"/>
        <v xml:space="preserve"> </v>
      </c>
      <c r="CQ785" s="577" t="str">
        <f t="shared" si="114"/>
        <v xml:space="preserve"> </v>
      </c>
      <c r="CR785" s="577" t="str">
        <f t="shared" si="115"/>
        <v xml:space="preserve"> </v>
      </c>
      <c r="CS785" s="102"/>
      <c r="CT785" s="530"/>
    </row>
    <row r="786" spans="2:98" ht="12.75" x14ac:dyDescent="0.25">
      <c r="B786" s="169">
        <f>'Données démographiques'!B785</f>
        <v>0</v>
      </c>
      <c r="C786" s="169">
        <f>'Données démographiques'!C785</f>
        <v>0</v>
      </c>
      <c r="D786" s="170">
        <f>'Données démographiques'!D785</f>
        <v>0</v>
      </c>
      <c r="E786" s="170">
        <f>'Données démographiques'!E785</f>
        <v>0</v>
      </c>
      <c r="F786" s="170">
        <f>'Données démographiques'!F785</f>
        <v>0</v>
      </c>
      <c r="G786" s="102"/>
      <c r="H786" s="273"/>
      <c r="I786" s="274"/>
      <c r="J786" s="274"/>
      <c r="K786" s="273"/>
      <c r="L786" s="257"/>
      <c r="M786" s="274"/>
      <c r="N786" s="273"/>
      <c r="O786" s="257"/>
      <c r="P786" s="278"/>
      <c r="Q786" s="278"/>
      <c r="R786" s="278"/>
      <c r="S786" s="278"/>
      <c r="T786" s="278"/>
      <c r="U786" s="537"/>
      <c r="V786" s="273"/>
      <c r="W786" s="255"/>
      <c r="X786" s="255"/>
      <c r="Y786" s="102"/>
      <c r="Z786" s="273"/>
      <c r="AA786" s="172"/>
      <c r="AB786" s="172"/>
      <c r="AC786" s="102"/>
      <c r="AD786" s="257"/>
      <c r="AE786" s="257"/>
      <c r="AF786" s="273"/>
      <c r="AG786" s="257"/>
      <c r="AH786" s="273"/>
      <c r="AI786" s="273"/>
      <c r="AJ786" s="273"/>
      <c r="AK786" s="262"/>
      <c r="AL786" s="262"/>
      <c r="AM786" s="262"/>
      <c r="AN786" s="262"/>
      <c r="AO786" s="262"/>
      <c r="AP786" s="538"/>
      <c r="AQ786" s="262"/>
      <c r="AR786" s="262"/>
      <c r="AS786" s="262"/>
      <c r="AT786" s="262"/>
      <c r="AU786" s="262"/>
      <c r="AV786" s="262"/>
      <c r="AW786" s="262"/>
      <c r="AX786" s="262"/>
      <c r="AY786" s="262"/>
      <c r="AZ786" s="262"/>
      <c r="BA786" s="262"/>
      <c r="BB786" s="262"/>
      <c r="BC786" s="262"/>
      <c r="BD786" s="262"/>
      <c r="BE786" s="264"/>
      <c r="BF786" s="538"/>
      <c r="BG786" s="576" t="str">
        <f t="shared" si="116"/>
        <v xml:space="preserve"> </v>
      </c>
      <c r="BH786" s="576" t="str">
        <f t="shared" si="110"/>
        <v xml:space="preserve"> </v>
      </c>
      <c r="BI786" s="576" t="str">
        <f t="shared" si="111"/>
        <v xml:space="preserve"> </v>
      </c>
      <c r="BJ786" s="576" t="str">
        <f t="shared" si="112"/>
        <v xml:space="preserve"> </v>
      </c>
      <c r="BK786" s="538"/>
      <c r="BL786" s="257"/>
      <c r="BM786" s="257"/>
      <c r="BN786" s="273"/>
      <c r="BO786" s="257"/>
      <c r="BP786" s="273"/>
      <c r="BQ786" s="273"/>
      <c r="BR786" s="273"/>
      <c r="BS786" s="262"/>
      <c r="BT786" s="262"/>
      <c r="BU786" s="262"/>
      <c r="BV786" s="262"/>
      <c r="BW786" s="262"/>
      <c r="BX786" s="538"/>
      <c r="BY786" s="262"/>
      <c r="BZ786" s="262"/>
      <c r="CA786" s="262"/>
      <c r="CB786" s="262"/>
      <c r="CC786" s="262"/>
      <c r="CD786" s="262"/>
      <c r="CE786" s="262"/>
      <c r="CF786" s="262"/>
      <c r="CG786" s="262"/>
      <c r="CH786" s="262"/>
      <c r="CI786" s="262"/>
      <c r="CJ786" s="262"/>
      <c r="CK786" s="262"/>
      <c r="CL786" s="262"/>
      <c r="CM786" s="264"/>
      <c r="CN786" s="538"/>
      <c r="CO786" s="576" t="str">
        <f t="shared" si="117"/>
        <v xml:space="preserve"> </v>
      </c>
      <c r="CP786" s="576" t="str">
        <f t="shared" si="113"/>
        <v xml:space="preserve"> </v>
      </c>
      <c r="CQ786" s="576" t="str">
        <f t="shared" si="114"/>
        <v xml:space="preserve"> </v>
      </c>
      <c r="CR786" s="576" t="str">
        <f t="shared" si="115"/>
        <v xml:space="preserve"> </v>
      </c>
      <c r="CS786" s="102"/>
      <c r="CT786" s="271"/>
    </row>
    <row r="787" spans="2:98" ht="12.75" x14ac:dyDescent="0.25">
      <c r="B787" s="376">
        <f>'Données démographiques'!B786</f>
        <v>0</v>
      </c>
      <c r="C787" s="376">
        <f>'Données démographiques'!C786</f>
        <v>0</v>
      </c>
      <c r="D787" s="377">
        <f>'Données démographiques'!D786</f>
        <v>0</v>
      </c>
      <c r="E787" s="377">
        <f>'Données démographiques'!E786</f>
        <v>0</v>
      </c>
      <c r="F787" s="377">
        <f>'Données démographiques'!F786</f>
        <v>0</v>
      </c>
      <c r="G787" s="102"/>
      <c r="H787" s="258"/>
      <c r="I787" s="493"/>
      <c r="J787" s="493"/>
      <c r="K787" s="258"/>
      <c r="L787" s="259"/>
      <c r="M787" s="493"/>
      <c r="N787" s="258"/>
      <c r="O787" s="259"/>
      <c r="P787" s="260"/>
      <c r="Q787" s="260"/>
      <c r="R787" s="260"/>
      <c r="S787" s="260"/>
      <c r="T787" s="260"/>
      <c r="U787" s="539"/>
      <c r="V787" s="258"/>
      <c r="W787" s="430"/>
      <c r="X787" s="430"/>
      <c r="Y787" s="102"/>
      <c r="Z787" s="258"/>
      <c r="AA787" s="431"/>
      <c r="AB787" s="431"/>
      <c r="AC787" s="102"/>
      <c r="AD787" s="259"/>
      <c r="AE787" s="259"/>
      <c r="AF787" s="258"/>
      <c r="AG787" s="259"/>
      <c r="AH787" s="258"/>
      <c r="AI787" s="258"/>
      <c r="AJ787" s="258"/>
      <c r="AK787" s="263"/>
      <c r="AL787" s="263"/>
      <c r="AM787" s="263"/>
      <c r="AN787" s="263"/>
      <c r="AO787" s="263"/>
      <c r="AP787" s="538"/>
      <c r="AQ787" s="263"/>
      <c r="AR787" s="263"/>
      <c r="AS787" s="263"/>
      <c r="AT787" s="263"/>
      <c r="AU787" s="263"/>
      <c r="AV787" s="263"/>
      <c r="AW787" s="263"/>
      <c r="AX787" s="263"/>
      <c r="AY787" s="263"/>
      <c r="AZ787" s="263"/>
      <c r="BA787" s="263"/>
      <c r="BB787" s="263"/>
      <c r="BC787" s="263"/>
      <c r="BD787" s="263"/>
      <c r="BE787" s="265"/>
      <c r="BF787" s="538"/>
      <c r="BG787" s="577" t="str">
        <f t="shared" si="116"/>
        <v xml:space="preserve"> </v>
      </c>
      <c r="BH787" s="577" t="str">
        <f t="shared" ref="BH787:BH817" si="118">IF(OR(AI787=0,P787=0)," ",AQ787/P787)</f>
        <v xml:space="preserve"> </v>
      </c>
      <c r="BI787" s="577" t="str">
        <f t="shared" ref="BI787:BI817" si="119">IF(OR(AI787&gt;5,AI787&lt;1)," ",AR787/AL787)</f>
        <v xml:space="preserve"> </v>
      </c>
      <c r="BJ787" s="577" t="str">
        <f t="shared" ref="BJ787:BJ817" si="120">IF(OR(AI787&gt;5,AI787&lt;1,P787=0)," ",AR787/P787)</f>
        <v xml:space="preserve"> </v>
      </c>
      <c r="BK787" s="538"/>
      <c r="BL787" s="259"/>
      <c r="BM787" s="259"/>
      <c r="BN787" s="258"/>
      <c r="BO787" s="259"/>
      <c r="BP787" s="258"/>
      <c r="BQ787" s="258"/>
      <c r="BR787" s="258"/>
      <c r="BS787" s="263"/>
      <c r="BT787" s="263"/>
      <c r="BU787" s="263"/>
      <c r="BV787" s="263"/>
      <c r="BW787" s="263"/>
      <c r="BX787" s="538"/>
      <c r="BY787" s="263"/>
      <c r="BZ787" s="263"/>
      <c r="CA787" s="263"/>
      <c r="CB787" s="263"/>
      <c r="CC787" s="263"/>
      <c r="CD787" s="263"/>
      <c r="CE787" s="263"/>
      <c r="CF787" s="263"/>
      <c r="CG787" s="263"/>
      <c r="CH787" s="263"/>
      <c r="CI787" s="263"/>
      <c r="CJ787" s="263"/>
      <c r="CK787" s="263"/>
      <c r="CL787" s="263"/>
      <c r="CM787" s="265"/>
      <c r="CN787" s="538"/>
      <c r="CO787" s="577" t="str">
        <f t="shared" si="117"/>
        <v xml:space="preserve"> </v>
      </c>
      <c r="CP787" s="577" t="str">
        <f t="shared" ref="CP787:CP817" si="121">IF(OR(BQ787=0,P787=0)," ",BY787/P787)</f>
        <v xml:space="preserve"> </v>
      </c>
      <c r="CQ787" s="577" t="str">
        <f t="shared" ref="CQ787:CQ817" si="122">IF(OR(BQ787&gt;5,BQ787&lt;1)," ",BZ787/BT787)</f>
        <v xml:space="preserve"> </v>
      </c>
      <c r="CR787" s="577" t="str">
        <f t="shared" ref="CR787:CR817" si="123">IF(OR(BQ787&gt;5,BQ787&lt;1,P787=0)," ",BZ787/P787)</f>
        <v xml:space="preserve"> </v>
      </c>
      <c r="CS787" s="102"/>
      <c r="CT787" s="530"/>
    </row>
    <row r="788" spans="2:98" ht="12.75" x14ac:dyDescent="0.25">
      <c r="B788" s="169">
        <f>'Données démographiques'!B787</f>
        <v>0</v>
      </c>
      <c r="C788" s="169">
        <f>'Données démographiques'!C787</f>
        <v>0</v>
      </c>
      <c r="D788" s="170">
        <f>'Données démographiques'!D787</f>
        <v>0</v>
      </c>
      <c r="E788" s="170">
        <f>'Données démographiques'!E787</f>
        <v>0</v>
      </c>
      <c r="F788" s="170">
        <f>'Données démographiques'!F787</f>
        <v>0</v>
      </c>
      <c r="G788" s="102"/>
      <c r="H788" s="273"/>
      <c r="I788" s="274"/>
      <c r="J788" s="274"/>
      <c r="K788" s="273"/>
      <c r="L788" s="257"/>
      <c r="M788" s="274"/>
      <c r="N788" s="273"/>
      <c r="O788" s="257"/>
      <c r="P788" s="278"/>
      <c r="Q788" s="278"/>
      <c r="R788" s="278"/>
      <c r="S788" s="278"/>
      <c r="T788" s="278"/>
      <c r="U788" s="537"/>
      <c r="V788" s="273"/>
      <c r="W788" s="255"/>
      <c r="X788" s="255"/>
      <c r="Y788" s="102"/>
      <c r="Z788" s="273"/>
      <c r="AA788" s="172"/>
      <c r="AB788" s="172"/>
      <c r="AC788" s="102"/>
      <c r="AD788" s="257"/>
      <c r="AE788" s="257"/>
      <c r="AF788" s="273"/>
      <c r="AG788" s="257"/>
      <c r="AH788" s="273"/>
      <c r="AI788" s="273"/>
      <c r="AJ788" s="273"/>
      <c r="AK788" s="262"/>
      <c r="AL788" s="262"/>
      <c r="AM788" s="262"/>
      <c r="AN788" s="262"/>
      <c r="AO788" s="262"/>
      <c r="AP788" s="538"/>
      <c r="AQ788" s="262"/>
      <c r="AR788" s="262"/>
      <c r="AS788" s="262"/>
      <c r="AT788" s="262"/>
      <c r="AU788" s="262"/>
      <c r="AV788" s="262"/>
      <c r="AW788" s="262"/>
      <c r="AX788" s="262"/>
      <c r="AY788" s="262"/>
      <c r="AZ788" s="262"/>
      <c r="BA788" s="262"/>
      <c r="BB788" s="262"/>
      <c r="BC788" s="262"/>
      <c r="BD788" s="262"/>
      <c r="BE788" s="264"/>
      <c r="BF788" s="538"/>
      <c r="BG788" s="576" t="str">
        <f t="shared" si="116"/>
        <v xml:space="preserve"> </v>
      </c>
      <c r="BH788" s="576" t="str">
        <f t="shared" si="118"/>
        <v xml:space="preserve"> </v>
      </c>
      <c r="BI788" s="576" t="str">
        <f t="shared" si="119"/>
        <v xml:space="preserve"> </v>
      </c>
      <c r="BJ788" s="576" t="str">
        <f t="shared" si="120"/>
        <v xml:space="preserve"> </v>
      </c>
      <c r="BK788" s="538"/>
      <c r="BL788" s="257"/>
      <c r="BM788" s="257"/>
      <c r="BN788" s="273"/>
      <c r="BO788" s="257"/>
      <c r="BP788" s="273"/>
      <c r="BQ788" s="273"/>
      <c r="BR788" s="273"/>
      <c r="BS788" s="262"/>
      <c r="BT788" s="262"/>
      <c r="BU788" s="262"/>
      <c r="BV788" s="262"/>
      <c r="BW788" s="262"/>
      <c r="BX788" s="538"/>
      <c r="BY788" s="262"/>
      <c r="BZ788" s="262"/>
      <c r="CA788" s="262"/>
      <c r="CB788" s="262"/>
      <c r="CC788" s="262"/>
      <c r="CD788" s="262"/>
      <c r="CE788" s="262"/>
      <c r="CF788" s="262"/>
      <c r="CG788" s="262"/>
      <c r="CH788" s="262"/>
      <c r="CI788" s="262"/>
      <c r="CJ788" s="262"/>
      <c r="CK788" s="262"/>
      <c r="CL788" s="262"/>
      <c r="CM788" s="264"/>
      <c r="CN788" s="538"/>
      <c r="CO788" s="576" t="str">
        <f t="shared" si="117"/>
        <v xml:space="preserve"> </v>
      </c>
      <c r="CP788" s="576" t="str">
        <f t="shared" si="121"/>
        <v xml:space="preserve"> </v>
      </c>
      <c r="CQ788" s="576" t="str">
        <f t="shared" si="122"/>
        <v xml:space="preserve"> </v>
      </c>
      <c r="CR788" s="576" t="str">
        <f t="shared" si="123"/>
        <v xml:space="preserve"> </v>
      </c>
      <c r="CS788" s="102"/>
      <c r="CT788" s="271"/>
    </row>
    <row r="789" spans="2:98" ht="12.75" x14ac:dyDescent="0.25">
      <c r="B789" s="376">
        <f>'Données démographiques'!B788</f>
        <v>0</v>
      </c>
      <c r="C789" s="376">
        <f>'Données démographiques'!C788</f>
        <v>0</v>
      </c>
      <c r="D789" s="377">
        <f>'Données démographiques'!D788</f>
        <v>0</v>
      </c>
      <c r="E789" s="377">
        <f>'Données démographiques'!E788</f>
        <v>0</v>
      </c>
      <c r="F789" s="377">
        <f>'Données démographiques'!F788</f>
        <v>0</v>
      </c>
      <c r="G789" s="102"/>
      <c r="H789" s="258"/>
      <c r="I789" s="493"/>
      <c r="J789" s="493"/>
      <c r="K789" s="258"/>
      <c r="L789" s="259"/>
      <c r="M789" s="493"/>
      <c r="N789" s="258"/>
      <c r="O789" s="259"/>
      <c r="P789" s="260"/>
      <c r="Q789" s="260"/>
      <c r="R789" s="260"/>
      <c r="S789" s="260"/>
      <c r="T789" s="260"/>
      <c r="U789" s="539"/>
      <c r="V789" s="258"/>
      <c r="W789" s="430"/>
      <c r="X789" s="430"/>
      <c r="Y789" s="102"/>
      <c r="Z789" s="258"/>
      <c r="AA789" s="431"/>
      <c r="AB789" s="431"/>
      <c r="AC789" s="102"/>
      <c r="AD789" s="259"/>
      <c r="AE789" s="259"/>
      <c r="AF789" s="258"/>
      <c r="AG789" s="259"/>
      <c r="AH789" s="258"/>
      <c r="AI789" s="258"/>
      <c r="AJ789" s="258"/>
      <c r="AK789" s="263"/>
      <c r="AL789" s="263"/>
      <c r="AM789" s="263"/>
      <c r="AN789" s="263"/>
      <c r="AO789" s="263"/>
      <c r="AP789" s="538"/>
      <c r="AQ789" s="263"/>
      <c r="AR789" s="263"/>
      <c r="AS789" s="263"/>
      <c r="AT789" s="263"/>
      <c r="AU789" s="263"/>
      <c r="AV789" s="263"/>
      <c r="AW789" s="263"/>
      <c r="AX789" s="263"/>
      <c r="AY789" s="263"/>
      <c r="AZ789" s="263"/>
      <c r="BA789" s="263"/>
      <c r="BB789" s="263"/>
      <c r="BC789" s="263"/>
      <c r="BD789" s="263"/>
      <c r="BE789" s="265"/>
      <c r="BF789" s="538"/>
      <c r="BG789" s="577" t="str">
        <f t="shared" si="116"/>
        <v xml:space="preserve"> </v>
      </c>
      <c r="BH789" s="577" t="str">
        <f t="shared" si="118"/>
        <v xml:space="preserve"> </v>
      </c>
      <c r="BI789" s="577" t="str">
        <f t="shared" si="119"/>
        <v xml:space="preserve"> </v>
      </c>
      <c r="BJ789" s="577" t="str">
        <f t="shared" si="120"/>
        <v xml:space="preserve"> </v>
      </c>
      <c r="BK789" s="538"/>
      <c r="BL789" s="259"/>
      <c r="BM789" s="259"/>
      <c r="BN789" s="258"/>
      <c r="BO789" s="259"/>
      <c r="BP789" s="258"/>
      <c r="BQ789" s="258"/>
      <c r="BR789" s="258"/>
      <c r="BS789" s="263"/>
      <c r="BT789" s="263"/>
      <c r="BU789" s="263"/>
      <c r="BV789" s="263"/>
      <c r="BW789" s="263"/>
      <c r="BX789" s="538"/>
      <c r="BY789" s="263"/>
      <c r="BZ789" s="263"/>
      <c r="CA789" s="263"/>
      <c r="CB789" s="263"/>
      <c r="CC789" s="263"/>
      <c r="CD789" s="263"/>
      <c r="CE789" s="263"/>
      <c r="CF789" s="263"/>
      <c r="CG789" s="263"/>
      <c r="CH789" s="263"/>
      <c r="CI789" s="263"/>
      <c r="CJ789" s="263"/>
      <c r="CK789" s="263"/>
      <c r="CL789" s="263"/>
      <c r="CM789" s="265"/>
      <c r="CN789" s="538"/>
      <c r="CO789" s="577" t="str">
        <f t="shared" si="117"/>
        <v xml:space="preserve"> </v>
      </c>
      <c r="CP789" s="577" t="str">
        <f t="shared" si="121"/>
        <v xml:space="preserve"> </v>
      </c>
      <c r="CQ789" s="577" t="str">
        <f t="shared" si="122"/>
        <v xml:space="preserve"> </v>
      </c>
      <c r="CR789" s="577" t="str">
        <f t="shared" si="123"/>
        <v xml:space="preserve"> </v>
      </c>
      <c r="CS789" s="102"/>
      <c r="CT789" s="530"/>
    </row>
    <row r="790" spans="2:98" ht="12.75" x14ac:dyDescent="0.25">
      <c r="B790" s="169">
        <f>'Données démographiques'!B789</f>
        <v>0</v>
      </c>
      <c r="C790" s="169">
        <f>'Données démographiques'!C789</f>
        <v>0</v>
      </c>
      <c r="D790" s="170">
        <f>'Données démographiques'!D789</f>
        <v>0</v>
      </c>
      <c r="E790" s="170">
        <f>'Données démographiques'!E789</f>
        <v>0</v>
      </c>
      <c r="F790" s="170">
        <f>'Données démographiques'!F789</f>
        <v>0</v>
      </c>
      <c r="G790" s="102"/>
      <c r="H790" s="273"/>
      <c r="I790" s="274"/>
      <c r="J790" s="274"/>
      <c r="K790" s="273"/>
      <c r="L790" s="257"/>
      <c r="M790" s="274"/>
      <c r="N790" s="273"/>
      <c r="O790" s="257"/>
      <c r="P790" s="278"/>
      <c r="Q790" s="278"/>
      <c r="R790" s="278"/>
      <c r="S790" s="278"/>
      <c r="T790" s="278"/>
      <c r="U790" s="537"/>
      <c r="V790" s="273"/>
      <c r="W790" s="255"/>
      <c r="X790" s="255"/>
      <c r="Y790" s="102"/>
      <c r="Z790" s="273"/>
      <c r="AA790" s="172"/>
      <c r="AB790" s="172"/>
      <c r="AC790" s="102"/>
      <c r="AD790" s="257"/>
      <c r="AE790" s="257"/>
      <c r="AF790" s="273"/>
      <c r="AG790" s="257"/>
      <c r="AH790" s="273"/>
      <c r="AI790" s="273"/>
      <c r="AJ790" s="273"/>
      <c r="AK790" s="262"/>
      <c r="AL790" s="262"/>
      <c r="AM790" s="262"/>
      <c r="AN790" s="262"/>
      <c r="AO790" s="262"/>
      <c r="AP790" s="538"/>
      <c r="AQ790" s="262"/>
      <c r="AR790" s="262"/>
      <c r="AS790" s="262"/>
      <c r="AT790" s="262"/>
      <c r="AU790" s="262"/>
      <c r="AV790" s="262"/>
      <c r="AW790" s="262"/>
      <c r="AX790" s="262"/>
      <c r="AY790" s="262"/>
      <c r="AZ790" s="262"/>
      <c r="BA790" s="262"/>
      <c r="BB790" s="262"/>
      <c r="BC790" s="262"/>
      <c r="BD790" s="262"/>
      <c r="BE790" s="264"/>
      <c r="BF790" s="538"/>
      <c r="BG790" s="576" t="str">
        <f t="shared" si="116"/>
        <v xml:space="preserve"> </v>
      </c>
      <c r="BH790" s="576" t="str">
        <f t="shared" si="118"/>
        <v xml:space="preserve"> </v>
      </c>
      <c r="BI790" s="576" t="str">
        <f t="shared" si="119"/>
        <v xml:space="preserve"> </v>
      </c>
      <c r="BJ790" s="576" t="str">
        <f t="shared" si="120"/>
        <v xml:space="preserve"> </v>
      </c>
      <c r="BK790" s="538"/>
      <c r="BL790" s="257"/>
      <c r="BM790" s="257"/>
      <c r="BN790" s="273"/>
      <c r="BO790" s="257"/>
      <c r="BP790" s="273"/>
      <c r="BQ790" s="273"/>
      <c r="BR790" s="273"/>
      <c r="BS790" s="262"/>
      <c r="BT790" s="262"/>
      <c r="BU790" s="262"/>
      <c r="BV790" s="262"/>
      <c r="BW790" s="262"/>
      <c r="BX790" s="538"/>
      <c r="BY790" s="262"/>
      <c r="BZ790" s="262"/>
      <c r="CA790" s="262"/>
      <c r="CB790" s="262"/>
      <c r="CC790" s="262"/>
      <c r="CD790" s="262"/>
      <c r="CE790" s="262"/>
      <c r="CF790" s="262"/>
      <c r="CG790" s="262"/>
      <c r="CH790" s="262"/>
      <c r="CI790" s="262"/>
      <c r="CJ790" s="262"/>
      <c r="CK790" s="262"/>
      <c r="CL790" s="262"/>
      <c r="CM790" s="264"/>
      <c r="CN790" s="538"/>
      <c r="CO790" s="576" t="str">
        <f t="shared" si="117"/>
        <v xml:space="preserve"> </v>
      </c>
      <c r="CP790" s="576" t="str">
        <f t="shared" si="121"/>
        <v xml:space="preserve"> </v>
      </c>
      <c r="CQ790" s="576" t="str">
        <f t="shared" si="122"/>
        <v xml:space="preserve"> </v>
      </c>
      <c r="CR790" s="576" t="str">
        <f t="shared" si="123"/>
        <v xml:space="preserve"> </v>
      </c>
      <c r="CS790" s="102"/>
      <c r="CT790" s="271"/>
    </row>
    <row r="791" spans="2:98" ht="12.75" x14ac:dyDescent="0.25">
      <c r="B791" s="376">
        <f>'Données démographiques'!B790</f>
        <v>0</v>
      </c>
      <c r="C791" s="376">
        <f>'Données démographiques'!C790</f>
        <v>0</v>
      </c>
      <c r="D791" s="377">
        <f>'Données démographiques'!D790</f>
        <v>0</v>
      </c>
      <c r="E791" s="377">
        <f>'Données démographiques'!E790</f>
        <v>0</v>
      </c>
      <c r="F791" s="377">
        <f>'Données démographiques'!F790</f>
        <v>0</v>
      </c>
      <c r="G791" s="102"/>
      <c r="H791" s="258"/>
      <c r="I791" s="493"/>
      <c r="J791" s="493"/>
      <c r="K791" s="258"/>
      <c r="L791" s="259"/>
      <c r="M791" s="493"/>
      <c r="N791" s="258"/>
      <c r="O791" s="259"/>
      <c r="P791" s="260"/>
      <c r="Q791" s="260"/>
      <c r="R791" s="260"/>
      <c r="S791" s="260"/>
      <c r="T791" s="260"/>
      <c r="U791" s="539"/>
      <c r="V791" s="258"/>
      <c r="W791" s="430"/>
      <c r="X791" s="430"/>
      <c r="Y791" s="102"/>
      <c r="Z791" s="258"/>
      <c r="AA791" s="431"/>
      <c r="AB791" s="431"/>
      <c r="AC791" s="102"/>
      <c r="AD791" s="259"/>
      <c r="AE791" s="259"/>
      <c r="AF791" s="258"/>
      <c r="AG791" s="259"/>
      <c r="AH791" s="258"/>
      <c r="AI791" s="258"/>
      <c r="AJ791" s="258"/>
      <c r="AK791" s="263"/>
      <c r="AL791" s="263"/>
      <c r="AM791" s="263"/>
      <c r="AN791" s="263"/>
      <c r="AO791" s="263"/>
      <c r="AP791" s="538"/>
      <c r="AQ791" s="263"/>
      <c r="AR791" s="263"/>
      <c r="AS791" s="263"/>
      <c r="AT791" s="263"/>
      <c r="AU791" s="263"/>
      <c r="AV791" s="263"/>
      <c r="AW791" s="263"/>
      <c r="AX791" s="263"/>
      <c r="AY791" s="263"/>
      <c r="AZ791" s="263"/>
      <c r="BA791" s="263"/>
      <c r="BB791" s="263"/>
      <c r="BC791" s="263"/>
      <c r="BD791" s="263"/>
      <c r="BE791" s="265"/>
      <c r="BF791" s="538"/>
      <c r="BG791" s="577" t="str">
        <f t="shared" si="116"/>
        <v xml:space="preserve"> </v>
      </c>
      <c r="BH791" s="577" t="str">
        <f t="shared" si="118"/>
        <v xml:space="preserve"> </v>
      </c>
      <c r="BI791" s="577" t="str">
        <f t="shared" si="119"/>
        <v xml:space="preserve"> </v>
      </c>
      <c r="BJ791" s="577" t="str">
        <f t="shared" si="120"/>
        <v xml:space="preserve"> </v>
      </c>
      <c r="BK791" s="538"/>
      <c r="BL791" s="259"/>
      <c r="BM791" s="259"/>
      <c r="BN791" s="258"/>
      <c r="BO791" s="259"/>
      <c r="BP791" s="258"/>
      <c r="BQ791" s="258"/>
      <c r="BR791" s="258"/>
      <c r="BS791" s="263"/>
      <c r="BT791" s="263"/>
      <c r="BU791" s="263"/>
      <c r="BV791" s="263"/>
      <c r="BW791" s="263"/>
      <c r="BX791" s="538"/>
      <c r="BY791" s="263"/>
      <c r="BZ791" s="263"/>
      <c r="CA791" s="263"/>
      <c r="CB791" s="263"/>
      <c r="CC791" s="263"/>
      <c r="CD791" s="263"/>
      <c r="CE791" s="263"/>
      <c r="CF791" s="263"/>
      <c r="CG791" s="263"/>
      <c r="CH791" s="263"/>
      <c r="CI791" s="263"/>
      <c r="CJ791" s="263"/>
      <c r="CK791" s="263"/>
      <c r="CL791" s="263"/>
      <c r="CM791" s="265"/>
      <c r="CN791" s="538"/>
      <c r="CO791" s="577" t="str">
        <f t="shared" si="117"/>
        <v xml:space="preserve"> </v>
      </c>
      <c r="CP791" s="577" t="str">
        <f t="shared" si="121"/>
        <v xml:space="preserve"> </v>
      </c>
      <c r="CQ791" s="577" t="str">
        <f t="shared" si="122"/>
        <v xml:space="preserve"> </v>
      </c>
      <c r="CR791" s="577" t="str">
        <f t="shared" si="123"/>
        <v xml:space="preserve"> </v>
      </c>
      <c r="CS791" s="102"/>
      <c r="CT791" s="530"/>
    </row>
    <row r="792" spans="2:98" ht="12.75" x14ac:dyDescent="0.25">
      <c r="B792" s="169">
        <f>'Données démographiques'!B791</f>
        <v>0</v>
      </c>
      <c r="C792" s="169">
        <f>'Données démographiques'!C791</f>
        <v>0</v>
      </c>
      <c r="D792" s="170">
        <f>'Données démographiques'!D791</f>
        <v>0</v>
      </c>
      <c r="E792" s="170">
        <f>'Données démographiques'!E791</f>
        <v>0</v>
      </c>
      <c r="F792" s="170">
        <f>'Données démographiques'!F791</f>
        <v>0</v>
      </c>
      <c r="G792" s="102"/>
      <c r="H792" s="273"/>
      <c r="I792" s="274"/>
      <c r="J792" s="274"/>
      <c r="K792" s="273"/>
      <c r="L792" s="257"/>
      <c r="M792" s="274"/>
      <c r="N792" s="273"/>
      <c r="O792" s="257"/>
      <c r="P792" s="278"/>
      <c r="Q792" s="278"/>
      <c r="R792" s="278"/>
      <c r="S792" s="278"/>
      <c r="T792" s="278"/>
      <c r="U792" s="537"/>
      <c r="V792" s="273"/>
      <c r="W792" s="255"/>
      <c r="X792" s="255"/>
      <c r="Y792" s="102"/>
      <c r="Z792" s="273"/>
      <c r="AA792" s="172"/>
      <c r="AB792" s="172"/>
      <c r="AC792" s="102"/>
      <c r="AD792" s="257"/>
      <c r="AE792" s="257"/>
      <c r="AF792" s="273"/>
      <c r="AG792" s="257"/>
      <c r="AH792" s="273"/>
      <c r="AI792" s="273"/>
      <c r="AJ792" s="273"/>
      <c r="AK792" s="262"/>
      <c r="AL792" s="262"/>
      <c r="AM792" s="262"/>
      <c r="AN792" s="262"/>
      <c r="AO792" s="262"/>
      <c r="AP792" s="538"/>
      <c r="AQ792" s="262"/>
      <c r="AR792" s="262"/>
      <c r="AS792" s="262"/>
      <c r="AT792" s="262"/>
      <c r="AU792" s="262"/>
      <c r="AV792" s="262"/>
      <c r="AW792" s="262"/>
      <c r="AX792" s="262"/>
      <c r="AY792" s="262"/>
      <c r="AZ792" s="262"/>
      <c r="BA792" s="262"/>
      <c r="BB792" s="262"/>
      <c r="BC792" s="262"/>
      <c r="BD792" s="262"/>
      <c r="BE792" s="264"/>
      <c r="BF792" s="538"/>
      <c r="BG792" s="576" t="str">
        <f t="shared" si="116"/>
        <v xml:space="preserve"> </v>
      </c>
      <c r="BH792" s="576" t="str">
        <f t="shared" si="118"/>
        <v xml:space="preserve"> </v>
      </c>
      <c r="BI792" s="576" t="str">
        <f t="shared" si="119"/>
        <v xml:space="preserve"> </v>
      </c>
      <c r="BJ792" s="576" t="str">
        <f t="shared" si="120"/>
        <v xml:space="preserve"> </v>
      </c>
      <c r="BK792" s="538"/>
      <c r="BL792" s="257"/>
      <c r="BM792" s="257"/>
      <c r="BN792" s="273"/>
      <c r="BO792" s="257"/>
      <c r="BP792" s="273"/>
      <c r="BQ792" s="273"/>
      <c r="BR792" s="273"/>
      <c r="BS792" s="262"/>
      <c r="BT792" s="262"/>
      <c r="BU792" s="262"/>
      <c r="BV792" s="262"/>
      <c r="BW792" s="262"/>
      <c r="BX792" s="538"/>
      <c r="BY792" s="262"/>
      <c r="BZ792" s="262"/>
      <c r="CA792" s="262"/>
      <c r="CB792" s="262"/>
      <c r="CC792" s="262"/>
      <c r="CD792" s="262"/>
      <c r="CE792" s="262"/>
      <c r="CF792" s="262"/>
      <c r="CG792" s="262"/>
      <c r="CH792" s="262"/>
      <c r="CI792" s="262"/>
      <c r="CJ792" s="262"/>
      <c r="CK792" s="262"/>
      <c r="CL792" s="262"/>
      <c r="CM792" s="264"/>
      <c r="CN792" s="538"/>
      <c r="CO792" s="576" t="str">
        <f t="shared" si="117"/>
        <v xml:space="preserve"> </v>
      </c>
      <c r="CP792" s="576" t="str">
        <f t="shared" si="121"/>
        <v xml:space="preserve"> </v>
      </c>
      <c r="CQ792" s="576" t="str">
        <f t="shared" si="122"/>
        <v xml:space="preserve"> </v>
      </c>
      <c r="CR792" s="576" t="str">
        <f t="shared" si="123"/>
        <v xml:space="preserve"> </v>
      </c>
      <c r="CS792" s="102"/>
      <c r="CT792" s="271"/>
    </row>
    <row r="793" spans="2:98" ht="12.75" x14ac:dyDescent="0.25">
      <c r="B793" s="376">
        <f>'Données démographiques'!B792</f>
        <v>0</v>
      </c>
      <c r="C793" s="376">
        <f>'Données démographiques'!C792</f>
        <v>0</v>
      </c>
      <c r="D793" s="377">
        <f>'Données démographiques'!D792</f>
        <v>0</v>
      </c>
      <c r="E793" s="377">
        <f>'Données démographiques'!E792</f>
        <v>0</v>
      </c>
      <c r="F793" s="377">
        <f>'Données démographiques'!F792</f>
        <v>0</v>
      </c>
      <c r="G793" s="102"/>
      <c r="H793" s="258"/>
      <c r="I793" s="493"/>
      <c r="J793" s="493"/>
      <c r="K793" s="258"/>
      <c r="L793" s="259"/>
      <c r="M793" s="493"/>
      <c r="N793" s="258"/>
      <c r="O793" s="259"/>
      <c r="P793" s="260"/>
      <c r="Q793" s="260"/>
      <c r="R793" s="260"/>
      <c r="S793" s="260"/>
      <c r="T793" s="260"/>
      <c r="U793" s="539"/>
      <c r="V793" s="258"/>
      <c r="W793" s="430"/>
      <c r="X793" s="430"/>
      <c r="Y793" s="102"/>
      <c r="Z793" s="258"/>
      <c r="AA793" s="431"/>
      <c r="AB793" s="431"/>
      <c r="AC793" s="102"/>
      <c r="AD793" s="259"/>
      <c r="AE793" s="259"/>
      <c r="AF793" s="258"/>
      <c r="AG793" s="259"/>
      <c r="AH793" s="258"/>
      <c r="AI793" s="258"/>
      <c r="AJ793" s="258"/>
      <c r="AK793" s="263"/>
      <c r="AL793" s="263"/>
      <c r="AM793" s="263"/>
      <c r="AN793" s="263"/>
      <c r="AO793" s="263"/>
      <c r="AP793" s="538"/>
      <c r="AQ793" s="263"/>
      <c r="AR793" s="263"/>
      <c r="AS793" s="263"/>
      <c r="AT793" s="263"/>
      <c r="AU793" s="263"/>
      <c r="AV793" s="263"/>
      <c r="AW793" s="263"/>
      <c r="AX793" s="263"/>
      <c r="AY793" s="263"/>
      <c r="AZ793" s="263"/>
      <c r="BA793" s="263"/>
      <c r="BB793" s="263"/>
      <c r="BC793" s="263"/>
      <c r="BD793" s="263"/>
      <c r="BE793" s="265"/>
      <c r="BF793" s="538"/>
      <c r="BG793" s="577" t="str">
        <f t="shared" si="116"/>
        <v xml:space="preserve"> </v>
      </c>
      <c r="BH793" s="577" t="str">
        <f t="shared" si="118"/>
        <v xml:space="preserve"> </v>
      </c>
      <c r="BI793" s="577" t="str">
        <f t="shared" si="119"/>
        <v xml:space="preserve"> </v>
      </c>
      <c r="BJ793" s="577" t="str">
        <f t="shared" si="120"/>
        <v xml:space="preserve"> </v>
      </c>
      <c r="BK793" s="538"/>
      <c r="BL793" s="259"/>
      <c r="BM793" s="259"/>
      <c r="BN793" s="258"/>
      <c r="BO793" s="259"/>
      <c r="BP793" s="258"/>
      <c r="BQ793" s="258"/>
      <c r="BR793" s="258"/>
      <c r="BS793" s="263"/>
      <c r="BT793" s="263"/>
      <c r="BU793" s="263"/>
      <c r="BV793" s="263"/>
      <c r="BW793" s="263"/>
      <c r="BX793" s="538"/>
      <c r="BY793" s="263"/>
      <c r="BZ793" s="263"/>
      <c r="CA793" s="263"/>
      <c r="CB793" s="263"/>
      <c r="CC793" s="263"/>
      <c r="CD793" s="263"/>
      <c r="CE793" s="263"/>
      <c r="CF793" s="263"/>
      <c r="CG793" s="263"/>
      <c r="CH793" s="263"/>
      <c r="CI793" s="263"/>
      <c r="CJ793" s="263"/>
      <c r="CK793" s="263"/>
      <c r="CL793" s="263"/>
      <c r="CM793" s="265"/>
      <c r="CN793" s="538"/>
      <c r="CO793" s="577" t="str">
        <f t="shared" si="117"/>
        <v xml:space="preserve"> </v>
      </c>
      <c r="CP793" s="577" t="str">
        <f t="shared" si="121"/>
        <v xml:space="preserve"> </v>
      </c>
      <c r="CQ793" s="577" t="str">
        <f t="shared" si="122"/>
        <v xml:space="preserve"> </v>
      </c>
      <c r="CR793" s="577" t="str">
        <f t="shared" si="123"/>
        <v xml:space="preserve"> </v>
      </c>
      <c r="CS793" s="102"/>
      <c r="CT793" s="530"/>
    </row>
    <row r="794" spans="2:98" ht="12.75" x14ac:dyDescent="0.25">
      <c r="B794" s="169">
        <f>'Données démographiques'!B793</f>
        <v>0</v>
      </c>
      <c r="C794" s="169">
        <f>'Données démographiques'!C793</f>
        <v>0</v>
      </c>
      <c r="D794" s="170">
        <f>'Données démographiques'!D793</f>
        <v>0</v>
      </c>
      <c r="E794" s="170">
        <f>'Données démographiques'!E793</f>
        <v>0</v>
      </c>
      <c r="F794" s="170">
        <f>'Données démographiques'!F793</f>
        <v>0</v>
      </c>
      <c r="G794" s="102"/>
      <c r="H794" s="273"/>
      <c r="I794" s="274"/>
      <c r="J794" s="274"/>
      <c r="K794" s="273"/>
      <c r="L794" s="257"/>
      <c r="M794" s="274"/>
      <c r="N794" s="273"/>
      <c r="O794" s="257"/>
      <c r="P794" s="278"/>
      <c r="Q794" s="278"/>
      <c r="R794" s="278"/>
      <c r="S794" s="278"/>
      <c r="T794" s="278"/>
      <c r="U794" s="537"/>
      <c r="V794" s="273"/>
      <c r="W794" s="255"/>
      <c r="X794" s="255"/>
      <c r="Y794" s="102"/>
      <c r="Z794" s="273"/>
      <c r="AA794" s="172"/>
      <c r="AB794" s="172"/>
      <c r="AC794" s="102"/>
      <c r="AD794" s="257"/>
      <c r="AE794" s="257"/>
      <c r="AF794" s="273"/>
      <c r="AG794" s="257"/>
      <c r="AH794" s="273"/>
      <c r="AI794" s="273"/>
      <c r="AJ794" s="273"/>
      <c r="AK794" s="262"/>
      <c r="AL794" s="262"/>
      <c r="AM794" s="262"/>
      <c r="AN794" s="262"/>
      <c r="AO794" s="262"/>
      <c r="AP794" s="538"/>
      <c r="AQ794" s="262"/>
      <c r="AR794" s="262"/>
      <c r="AS794" s="262"/>
      <c r="AT794" s="262"/>
      <c r="AU794" s="262"/>
      <c r="AV794" s="262"/>
      <c r="AW794" s="262"/>
      <c r="AX794" s="262"/>
      <c r="AY794" s="262"/>
      <c r="AZ794" s="262"/>
      <c r="BA794" s="262"/>
      <c r="BB794" s="262"/>
      <c r="BC794" s="262"/>
      <c r="BD794" s="262"/>
      <c r="BE794" s="264"/>
      <c r="BF794" s="538"/>
      <c r="BG794" s="576" t="str">
        <f t="shared" si="116"/>
        <v xml:space="preserve"> </v>
      </c>
      <c r="BH794" s="576" t="str">
        <f t="shared" si="118"/>
        <v xml:space="preserve"> </v>
      </c>
      <c r="BI794" s="576" t="str">
        <f t="shared" si="119"/>
        <v xml:space="preserve"> </v>
      </c>
      <c r="BJ794" s="576" t="str">
        <f t="shared" si="120"/>
        <v xml:space="preserve"> </v>
      </c>
      <c r="BK794" s="538"/>
      <c r="BL794" s="257"/>
      <c r="BM794" s="257"/>
      <c r="BN794" s="273"/>
      <c r="BO794" s="257"/>
      <c r="BP794" s="273"/>
      <c r="BQ794" s="273"/>
      <c r="BR794" s="273"/>
      <c r="BS794" s="262"/>
      <c r="BT794" s="262"/>
      <c r="BU794" s="262"/>
      <c r="BV794" s="262"/>
      <c r="BW794" s="262"/>
      <c r="BX794" s="538"/>
      <c r="BY794" s="262"/>
      <c r="BZ794" s="262"/>
      <c r="CA794" s="262"/>
      <c r="CB794" s="262"/>
      <c r="CC794" s="262"/>
      <c r="CD794" s="262"/>
      <c r="CE794" s="262"/>
      <c r="CF794" s="262"/>
      <c r="CG794" s="262"/>
      <c r="CH794" s="262"/>
      <c r="CI794" s="262"/>
      <c r="CJ794" s="262"/>
      <c r="CK794" s="262"/>
      <c r="CL794" s="262"/>
      <c r="CM794" s="264"/>
      <c r="CN794" s="538"/>
      <c r="CO794" s="576" t="str">
        <f t="shared" si="117"/>
        <v xml:space="preserve"> </v>
      </c>
      <c r="CP794" s="576" t="str">
        <f t="shared" si="121"/>
        <v xml:space="preserve"> </v>
      </c>
      <c r="CQ794" s="576" t="str">
        <f t="shared" si="122"/>
        <v xml:space="preserve"> </v>
      </c>
      <c r="CR794" s="576" t="str">
        <f t="shared" si="123"/>
        <v xml:space="preserve"> </v>
      </c>
      <c r="CS794" s="102"/>
      <c r="CT794" s="271"/>
    </row>
    <row r="795" spans="2:98" ht="12.75" x14ac:dyDescent="0.25">
      <c r="B795" s="376">
        <f>'Données démographiques'!B794</f>
        <v>0</v>
      </c>
      <c r="C795" s="376">
        <f>'Données démographiques'!C794</f>
        <v>0</v>
      </c>
      <c r="D795" s="377">
        <f>'Données démographiques'!D794</f>
        <v>0</v>
      </c>
      <c r="E795" s="377">
        <f>'Données démographiques'!E794</f>
        <v>0</v>
      </c>
      <c r="F795" s="377">
        <f>'Données démographiques'!F794</f>
        <v>0</v>
      </c>
      <c r="G795" s="102"/>
      <c r="H795" s="258"/>
      <c r="I795" s="493"/>
      <c r="J795" s="493"/>
      <c r="K795" s="258"/>
      <c r="L795" s="259"/>
      <c r="M795" s="493"/>
      <c r="N795" s="258"/>
      <c r="O795" s="259"/>
      <c r="P795" s="260"/>
      <c r="Q795" s="260"/>
      <c r="R795" s="260"/>
      <c r="S795" s="260"/>
      <c r="T795" s="260"/>
      <c r="U795" s="539"/>
      <c r="V795" s="258"/>
      <c r="W795" s="430"/>
      <c r="X795" s="430"/>
      <c r="Y795" s="102"/>
      <c r="Z795" s="258"/>
      <c r="AA795" s="431"/>
      <c r="AB795" s="431"/>
      <c r="AC795" s="102"/>
      <c r="AD795" s="259"/>
      <c r="AE795" s="259"/>
      <c r="AF795" s="258"/>
      <c r="AG795" s="259"/>
      <c r="AH795" s="258"/>
      <c r="AI795" s="258"/>
      <c r="AJ795" s="258"/>
      <c r="AK795" s="263"/>
      <c r="AL795" s="263"/>
      <c r="AM795" s="263"/>
      <c r="AN795" s="263"/>
      <c r="AO795" s="263"/>
      <c r="AP795" s="538"/>
      <c r="AQ795" s="263"/>
      <c r="AR795" s="263"/>
      <c r="AS795" s="263"/>
      <c r="AT795" s="263"/>
      <c r="AU795" s="263"/>
      <c r="AV795" s="263"/>
      <c r="AW795" s="263"/>
      <c r="AX795" s="263"/>
      <c r="AY795" s="263"/>
      <c r="AZ795" s="263"/>
      <c r="BA795" s="263"/>
      <c r="BB795" s="263"/>
      <c r="BC795" s="263"/>
      <c r="BD795" s="263"/>
      <c r="BE795" s="265"/>
      <c r="BF795" s="538"/>
      <c r="BG795" s="577" t="str">
        <f t="shared" si="116"/>
        <v xml:space="preserve"> </v>
      </c>
      <c r="BH795" s="577" t="str">
        <f t="shared" si="118"/>
        <v xml:space="preserve"> </v>
      </c>
      <c r="BI795" s="577" t="str">
        <f t="shared" si="119"/>
        <v xml:space="preserve"> </v>
      </c>
      <c r="BJ795" s="577" t="str">
        <f t="shared" si="120"/>
        <v xml:space="preserve"> </v>
      </c>
      <c r="BK795" s="538"/>
      <c r="BL795" s="259"/>
      <c r="BM795" s="259"/>
      <c r="BN795" s="258"/>
      <c r="BO795" s="259"/>
      <c r="BP795" s="258"/>
      <c r="BQ795" s="258"/>
      <c r="BR795" s="258"/>
      <c r="BS795" s="263"/>
      <c r="BT795" s="263"/>
      <c r="BU795" s="263"/>
      <c r="BV795" s="263"/>
      <c r="BW795" s="263"/>
      <c r="BX795" s="538"/>
      <c r="BY795" s="263"/>
      <c r="BZ795" s="263"/>
      <c r="CA795" s="263"/>
      <c r="CB795" s="263"/>
      <c r="CC795" s="263"/>
      <c r="CD795" s="263"/>
      <c r="CE795" s="263"/>
      <c r="CF795" s="263"/>
      <c r="CG795" s="263"/>
      <c r="CH795" s="263"/>
      <c r="CI795" s="263"/>
      <c r="CJ795" s="263"/>
      <c r="CK795" s="263"/>
      <c r="CL795" s="263"/>
      <c r="CM795" s="265"/>
      <c r="CN795" s="538"/>
      <c r="CO795" s="577" t="str">
        <f t="shared" si="117"/>
        <v xml:space="preserve"> </v>
      </c>
      <c r="CP795" s="577" t="str">
        <f t="shared" si="121"/>
        <v xml:space="preserve"> </v>
      </c>
      <c r="CQ795" s="577" t="str">
        <f t="shared" si="122"/>
        <v xml:space="preserve"> </v>
      </c>
      <c r="CR795" s="577" t="str">
        <f t="shared" si="123"/>
        <v xml:space="preserve"> </v>
      </c>
      <c r="CS795" s="102"/>
      <c r="CT795" s="530"/>
    </row>
    <row r="796" spans="2:98" ht="12.75" x14ac:dyDescent="0.25">
      <c r="B796" s="169">
        <f>'Données démographiques'!B795</f>
        <v>0</v>
      </c>
      <c r="C796" s="169">
        <f>'Données démographiques'!C795</f>
        <v>0</v>
      </c>
      <c r="D796" s="170">
        <f>'Données démographiques'!D795</f>
        <v>0</v>
      </c>
      <c r="E796" s="170">
        <f>'Données démographiques'!E795</f>
        <v>0</v>
      </c>
      <c r="F796" s="170">
        <f>'Données démographiques'!F795</f>
        <v>0</v>
      </c>
      <c r="G796" s="102"/>
      <c r="H796" s="273"/>
      <c r="I796" s="274"/>
      <c r="J796" s="274"/>
      <c r="K796" s="273"/>
      <c r="L796" s="257"/>
      <c r="M796" s="274"/>
      <c r="N796" s="273"/>
      <c r="O796" s="257"/>
      <c r="P796" s="278"/>
      <c r="Q796" s="278"/>
      <c r="R796" s="278"/>
      <c r="S796" s="278"/>
      <c r="T796" s="278"/>
      <c r="U796" s="537"/>
      <c r="V796" s="273"/>
      <c r="W796" s="255"/>
      <c r="X796" s="255"/>
      <c r="Y796" s="102"/>
      <c r="Z796" s="273"/>
      <c r="AA796" s="172"/>
      <c r="AB796" s="172"/>
      <c r="AC796" s="102"/>
      <c r="AD796" s="257"/>
      <c r="AE796" s="257"/>
      <c r="AF796" s="273"/>
      <c r="AG796" s="257"/>
      <c r="AH796" s="273"/>
      <c r="AI796" s="273"/>
      <c r="AJ796" s="273"/>
      <c r="AK796" s="262"/>
      <c r="AL796" s="262"/>
      <c r="AM796" s="262"/>
      <c r="AN796" s="262"/>
      <c r="AO796" s="262"/>
      <c r="AP796" s="538"/>
      <c r="AQ796" s="262"/>
      <c r="AR796" s="262"/>
      <c r="AS796" s="262"/>
      <c r="AT796" s="262"/>
      <c r="AU796" s="262"/>
      <c r="AV796" s="262"/>
      <c r="AW796" s="262"/>
      <c r="AX796" s="262"/>
      <c r="AY796" s="262"/>
      <c r="AZ796" s="262"/>
      <c r="BA796" s="262"/>
      <c r="BB796" s="262"/>
      <c r="BC796" s="262"/>
      <c r="BD796" s="262"/>
      <c r="BE796" s="264"/>
      <c r="BF796" s="538"/>
      <c r="BG796" s="576" t="str">
        <f t="shared" si="116"/>
        <v xml:space="preserve"> </v>
      </c>
      <c r="BH796" s="576" t="str">
        <f t="shared" si="118"/>
        <v xml:space="preserve"> </v>
      </c>
      <c r="BI796" s="576" t="str">
        <f t="shared" si="119"/>
        <v xml:space="preserve"> </v>
      </c>
      <c r="BJ796" s="576" t="str">
        <f t="shared" si="120"/>
        <v xml:space="preserve"> </v>
      </c>
      <c r="BK796" s="538"/>
      <c r="BL796" s="257"/>
      <c r="BM796" s="257"/>
      <c r="BN796" s="273"/>
      <c r="BO796" s="257"/>
      <c r="BP796" s="273"/>
      <c r="BQ796" s="273"/>
      <c r="BR796" s="273"/>
      <c r="BS796" s="262"/>
      <c r="BT796" s="262"/>
      <c r="BU796" s="262"/>
      <c r="BV796" s="262"/>
      <c r="BW796" s="262"/>
      <c r="BX796" s="538"/>
      <c r="BY796" s="262"/>
      <c r="BZ796" s="262"/>
      <c r="CA796" s="262"/>
      <c r="CB796" s="262"/>
      <c r="CC796" s="262"/>
      <c r="CD796" s="262"/>
      <c r="CE796" s="262"/>
      <c r="CF796" s="262"/>
      <c r="CG796" s="262"/>
      <c r="CH796" s="262"/>
      <c r="CI796" s="262"/>
      <c r="CJ796" s="262"/>
      <c r="CK796" s="262"/>
      <c r="CL796" s="262"/>
      <c r="CM796" s="264"/>
      <c r="CN796" s="538"/>
      <c r="CO796" s="576" t="str">
        <f t="shared" si="117"/>
        <v xml:space="preserve"> </v>
      </c>
      <c r="CP796" s="576" t="str">
        <f t="shared" si="121"/>
        <v xml:space="preserve"> </v>
      </c>
      <c r="CQ796" s="576" t="str">
        <f t="shared" si="122"/>
        <v xml:space="preserve"> </v>
      </c>
      <c r="CR796" s="576" t="str">
        <f t="shared" si="123"/>
        <v xml:space="preserve"> </v>
      </c>
      <c r="CS796" s="102"/>
      <c r="CT796" s="271"/>
    </row>
    <row r="797" spans="2:98" ht="12.75" x14ac:dyDescent="0.25">
      <c r="B797" s="376">
        <f>'Données démographiques'!B796</f>
        <v>0</v>
      </c>
      <c r="C797" s="376">
        <f>'Données démographiques'!C796</f>
        <v>0</v>
      </c>
      <c r="D797" s="377">
        <f>'Données démographiques'!D796</f>
        <v>0</v>
      </c>
      <c r="E797" s="377">
        <f>'Données démographiques'!E796</f>
        <v>0</v>
      </c>
      <c r="F797" s="377">
        <f>'Données démographiques'!F796</f>
        <v>0</v>
      </c>
      <c r="G797" s="102"/>
      <c r="H797" s="258"/>
      <c r="I797" s="493"/>
      <c r="J797" s="493"/>
      <c r="K797" s="258"/>
      <c r="L797" s="259"/>
      <c r="M797" s="493"/>
      <c r="N797" s="258"/>
      <c r="O797" s="259"/>
      <c r="P797" s="260"/>
      <c r="Q797" s="260"/>
      <c r="R797" s="260"/>
      <c r="S797" s="260"/>
      <c r="T797" s="260"/>
      <c r="U797" s="539"/>
      <c r="V797" s="258"/>
      <c r="W797" s="430"/>
      <c r="X797" s="430"/>
      <c r="Y797" s="102"/>
      <c r="Z797" s="258"/>
      <c r="AA797" s="431"/>
      <c r="AB797" s="431"/>
      <c r="AC797" s="102"/>
      <c r="AD797" s="259"/>
      <c r="AE797" s="259"/>
      <c r="AF797" s="258"/>
      <c r="AG797" s="259"/>
      <c r="AH797" s="258"/>
      <c r="AI797" s="258"/>
      <c r="AJ797" s="258"/>
      <c r="AK797" s="263"/>
      <c r="AL797" s="263"/>
      <c r="AM797" s="263"/>
      <c r="AN797" s="263"/>
      <c r="AO797" s="263"/>
      <c r="AP797" s="538"/>
      <c r="AQ797" s="263"/>
      <c r="AR797" s="263"/>
      <c r="AS797" s="263"/>
      <c r="AT797" s="263"/>
      <c r="AU797" s="263"/>
      <c r="AV797" s="263"/>
      <c r="AW797" s="263"/>
      <c r="AX797" s="263"/>
      <c r="AY797" s="263"/>
      <c r="AZ797" s="263"/>
      <c r="BA797" s="263"/>
      <c r="BB797" s="263"/>
      <c r="BC797" s="263"/>
      <c r="BD797" s="263"/>
      <c r="BE797" s="265"/>
      <c r="BF797" s="538"/>
      <c r="BG797" s="577" t="str">
        <f t="shared" si="116"/>
        <v xml:space="preserve"> </v>
      </c>
      <c r="BH797" s="577" t="str">
        <f t="shared" si="118"/>
        <v xml:space="preserve"> </v>
      </c>
      <c r="BI797" s="577" t="str">
        <f t="shared" si="119"/>
        <v xml:space="preserve"> </v>
      </c>
      <c r="BJ797" s="577" t="str">
        <f t="shared" si="120"/>
        <v xml:space="preserve"> </v>
      </c>
      <c r="BK797" s="538"/>
      <c r="BL797" s="259"/>
      <c r="BM797" s="259"/>
      <c r="BN797" s="258"/>
      <c r="BO797" s="259"/>
      <c r="BP797" s="258"/>
      <c r="BQ797" s="258"/>
      <c r="BR797" s="258"/>
      <c r="BS797" s="263"/>
      <c r="BT797" s="263"/>
      <c r="BU797" s="263"/>
      <c r="BV797" s="263"/>
      <c r="BW797" s="263"/>
      <c r="BX797" s="538"/>
      <c r="BY797" s="263"/>
      <c r="BZ797" s="263"/>
      <c r="CA797" s="263"/>
      <c r="CB797" s="263"/>
      <c r="CC797" s="263"/>
      <c r="CD797" s="263"/>
      <c r="CE797" s="263"/>
      <c r="CF797" s="263"/>
      <c r="CG797" s="263"/>
      <c r="CH797" s="263"/>
      <c r="CI797" s="263"/>
      <c r="CJ797" s="263"/>
      <c r="CK797" s="263"/>
      <c r="CL797" s="263"/>
      <c r="CM797" s="265"/>
      <c r="CN797" s="538"/>
      <c r="CO797" s="577" t="str">
        <f t="shared" si="117"/>
        <v xml:space="preserve"> </v>
      </c>
      <c r="CP797" s="577" t="str">
        <f t="shared" si="121"/>
        <v xml:space="preserve"> </v>
      </c>
      <c r="CQ797" s="577" t="str">
        <f t="shared" si="122"/>
        <v xml:space="preserve"> </v>
      </c>
      <c r="CR797" s="577" t="str">
        <f t="shared" si="123"/>
        <v xml:space="preserve"> </v>
      </c>
      <c r="CS797" s="102"/>
      <c r="CT797" s="530"/>
    </row>
    <row r="798" spans="2:98" ht="12.75" x14ac:dyDescent="0.25">
      <c r="B798" s="169">
        <f>'Données démographiques'!B797</f>
        <v>0</v>
      </c>
      <c r="C798" s="169">
        <f>'Données démographiques'!C797</f>
        <v>0</v>
      </c>
      <c r="D798" s="170">
        <f>'Données démographiques'!D797</f>
        <v>0</v>
      </c>
      <c r="E798" s="170">
        <f>'Données démographiques'!E797</f>
        <v>0</v>
      </c>
      <c r="F798" s="170">
        <f>'Données démographiques'!F797</f>
        <v>0</v>
      </c>
      <c r="G798" s="102"/>
      <c r="H798" s="273"/>
      <c r="I798" s="274"/>
      <c r="J798" s="274"/>
      <c r="K798" s="273"/>
      <c r="L798" s="257"/>
      <c r="M798" s="274"/>
      <c r="N798" s="273"/>
      <c r="O798" s="257"/>
      <c r="P798" s="278"/>
      <c r="Q798" s="278"/>
      <c r="R798" s="278"/>
      <c r="S798" s="278"/>
      <c r="T798" s="278"/>
      <c r="U798" s="537"/>
      <c r="V798" s="273"/>
      <c r="W798" s="255"/>
      <c r="X798" s="255"/>
      <c r="Y798" s="102"/>
      <c r="Z798" s="273"/>
      <c r="AA798" s="172"/>
      <c r="AB798" s="172"/>
      <c r="AC798" s="102"/>
      <c r="AD798" s="257"/>
      <c r="AE798" s="257"/>
      <c r="AF798" s="273"/>
      <c r="AG798" s="257"/>
      <c r="AH798" s="273"/>
      <c r="AI798" s="273"/>
      <c r="AJ798" s="273"/>
      <c r="AK798" s="262"/>
      <c r="AL798" s="262"/>
      <c r="AM798" s="262"/>
      <c r="AN798" s="262"/>
      <c r="AO798" s="262"/>
      <c r="AP798" s="538"/>
      <c r="AQ798" s="262"/>
      <c r="AR798" s="262"/>
      <c r="AS798" s="262"/>
      <c r="AT798" s="262"/>
      <c r="AU798" s="262"/>
      <c r="AV798" s="262"/>
      <c r="AW798" s="262"/>
      <c r="AX798" s="262"/>
      <c r="AY798" s="262"/>
      <c r="AZ798" s="262"/>
      <c r="BA798" s="262"/>
      <c r="BB798" s="262"/>
      <c r="BC798" s="262"/>
      <c r="BD798" s="262"/>
      <c r="BE798" s="264"/>
      <c r="BF798" s="538"/>
      <c r="BG798" s="576" t="str">
        <f t="shared" si="116"/>
        <v xml:space="preserve"> </v>
      </c>
      <c r="BH798" s="576" t="str">
        <f t="shared" si="118"/>
        <v xml:space="preserve"> </v>
      </c>
      <c r="BI798" s="576" t="str">
        <f t="shared" si="119"/>
        <v xml:space="preserve"> </v>
      </c>
      <c r="BJ798" s="576" t="str">
        <f t="shared" si="120"/>
        <v xml:space="preserve"> </v>
      </c>
      <c r="BK798" s="538"/>
      <c r="BL798" s="257"/>
      <c r="BM798" s="257"/>
      <c r="BN798" s="273"/>
      <c r="BO798" s="257"/>
      <c r="BP798" s="273"/>
      <c r="BQ798" s="273"/>
      <c r="BR798" s="273"/>
      <c r="BS798" s="262"/>
      <c r="BT798" s="262"/>
      <c r="BU798" s="262"/>
      <c r="BV798" s="262"/>
      <c r="BW798" s="262"/>
      <c r="BX798" s="538"/>
      <c r="BY798" s="262"/>
      <c r="BZ798" s="262"/>
      <c r="CA798" s="262"/>
      <c r="CB798" s="262"/>
      <c r="CC798" s="262"/>
      <c r="CD798" s="262"/>
      <c r="CE798" s="262"/>
      <c r="CF798" s="262"/>
      <c r="CG798" s="262"/>
      <c r="CH798" s="262"/>
      <c r="CI798" s="262"/>
      <c r="CJ798" s="262"/>
      <c r="CK798" s="262"/>
      <c r="CL798" s="262"/>
      <c r="CM798" s="264"/>
      <c r="CN798" s="538"/>
      <c r="CO798" s="576" t="str">
        <f t="shared" si="117"/>
        <v xml:space="preserve"> </v>
      </c>
      <c r="CP798" s="576" t="str">
        <f t="shared" si="121"/>
        <v xml:space="preserve"> </v>
      </c>
      <c r="CQ798" s="576" t="str">
        <f t="shared" si="122"/>
        <v xml:space="preserve"> </v>
      </c>
      <c r="CR798" s="576" t="str">
        <f t="shared" si="123"/>
        <v xml:space="preserve"> </v>
      </c>
      <c r="CS798" s="102"/>
      <c r="CT798" s="271"/>
    </row>
    <row r="799" spans="2:98" ht="12.75" x14ac:dyDescent="0.25">
      <c r="B799" s="376">
        <f>'Données démographiques'!B798</f>
        <v>0</v>
      </c>
      <c r="C799" s="376">
        <f>'Données démographiques'!C798</f>
        <v>0</v>
      </c>
      <c r="D799" s="377">
        <f>'Données démographiques'!D798</f>
        <v>0</v>
      </c>
      <c r="E799" s="377">
        <f>'Données démographiques'!E798</f>
        <v>0</v>
      </c>
      <c r="F799" s="377">
        <f>'Données démographiques'!F798</f>
        <v>0</v>
      </c>
      <c r="G799" s="102"/>
      <c r="H799" s="258"/>
      <c r="I799" s="493"/>
      <c r="J799" s="493"/>
      <c r="K799" s="258"/>
      <c r="L799" s="259"/>
      <c r="M799" s="493"/>
      <c r="N799" s="258"/>
      <c r="O799" s="259"/>
      <c r="P799" s="260"/>
      <c r="Q799" s="260"/>
      <c r="R799" s="260"/>
      <c r="S799" s="260"/>
      <c r="T799" s="260"/>
      <c r="U799" s="539"/>
      <c r="V799" s="258"/>
      <c r="W799" s="430"/>
      <c r="X799" s="430"/>
      <c r="Y799" s="102"/>
      <c r="Z799" s="258"/>
      <c r="AA799" s="431"/>
      <c r="AB799" s="431"/>
      <c r="AC799" s="102"/>
      <c r="AD799" s="259"/>
      <c r="AE799" s="259"/>
      <c r="AF799" s="258"/>
      <c r="AG799" s="259"/>
      <c r="AH799" s="258"/>
      <c r="AI799" s="258"/>
      <c r="AJ799" s="258"/>
      <c r="AK799" s="263"/>
      <c r="AL799" s="263"/>
      <c r="AM799" s="263"/>
      <c r="AN799" s="263"/>
      <c r="AO799" s="263"/>
      <c r="AP799" s="538"/>
      <c r="AQ799" s="263"/>
      <c r="AR799" s="263"/>
      <c r="AS799" s="263"/>
      <c r="AT799" s="263"/>
      <c r="AU799" s="263"/>
      <c r="AV799" s="263"/>
      <c r="AW799" s="263"/>
      <c r="AX799" s="263"/>
      <c r="AY799" s="263"/>
      <c r="AZ799" s="263"/>
      <c r="BA799" s="263"/>
      <c r="BB799" s="263"/>
      <c r="BC799" s="263"/>
      <c r="BD799" s="263"/>
      <c r="BE799" s="265"/>
      <c r="BF799" s="538"/>
      <c r="BG799" s="577" t="str">
        <f t="shared" si="116"/>
        <v xml:space="preserve"> </v>
      </c>
      <c r="BH799" s="577" t="str">
        <f t="shared" si="118"/>
        <v xml:space="preserve"> </v>
      </c>
      <c r="BI799" s="577" t="str">
        <f t="shared" si="119"/>
        <v xml:space="preserve"> </v>
      </c>
      <c r="BJ799" s="577" t="str">
        <f t="shared" si="120"/>
        <v xml:space="preserve"> </v>
      </c>
      <c r="BK799" s="538"/>
      <c r="BL799" s="259"/>
      <c r="BM799" s="259"/>
      <c r="BN799" s="258"/>
      <c r="BO799" s="259"/>
      <c r="BP799" s="258"/>
      <c r="BQ799" s="258"/>
      <c r="BR799" s="258"/>
      <c r="BS799" s="263"/>
      <c r="BT799" s="263"/>
      <c r="BU799" s="263"/>
      <c r="BV799" s="263"/>
      <c r="BW799" s="263"/>
      <c r="BX799" s="538"/>
      <c r="BY799" s="263"/>
      <c r="BZ799" s="263"/>
      <c r="CA799" s="263"/>
      <c r="CB799" s="263"/>
      <c r="CC799" s="263"/>
      <c r="CD799" s="263"/>
      <c r="CE799" s="263"/>
      <c r="CF799" s="263"/>
      <c r="CG799" s="263"/>
      <c r="CH799" s="263"/>
      <c r="CI799" s="263"/>
      <c r="CJ799" s="263"/>
      <c r="CK799" s="263"/>
      <c r="CL799" s="263"/>
      <c r="CM799" s="265"/>
      <c r="CN799" s="538"/>
      <c r="CO799" s="577" t="str">
        <f t="shared" si="117"/>
        <v xml:space="preserve"> </v>
      </c>
      <c r="CP799" s="577" t="str">
        <f t="shared" si="121"/>
        <v xml:space="preserve"> </v>
      </c>
      <c r="CQ799" s="577" t="str">
        <f t="shared" si="122"/>
        <v xml:space="preserve"> </v>
      </c>
      <c r="CR799" s="577" t="str">
        <f t="shared" si="123"/>
        <v xml:space="preserve"> </v>
      </c>
      <c r="CS799" s="102"/>
      <c r="CT799" s="530"/>
    </row>
    <row r="800" spans="2:98" ht="12.75" x14ac:dyDescent="0.25">
      <c r="B800" s="169">
        <f>'Données démographiques'!B799</f>
        <v>0</v>
      </c>
      <c r="C800" s="169">
        <f>'Données démographiques'!C799</f>
        <v>0</v>
      </c>
      <c r="D800" s="170">
        <f>'Données démographiques'!D799</f>
        <v>0</v>
      </c>
      <c r="E800" s="170">
        <f>'Données démographiques'!E799</f>
        <v>0</v>
      </c>
      <c r="F800" s="170">
        <f>'Données démographiques'!F799</f>
        <v>0</v>
      </c>
      <c r="G800" s="102"/>
      <c r="H800" s="273"/>
      <c r="I800" s="274"/>
      <c r="J800" s="274"/>
      <c r="K800" s="273"/>
      <c r="L800" s="257"/>
      <c r="M800" s="274"/>
      <c r="N800" s="273"/>
      <c r="O800" s="257"/>
      <c r="P800" s="278"/>
      <c r="Q800" s="278"/>
      <c r="R800" s="278"/>
      <c r="S800" s="278"/>
      <c r="T800" s="278"/>
      <c r="U800" s="537"/>
      <c r="V800" s="273"/>
      <c r="W800" s="255"/>
      <c r="X800" s="255"/>
      <c r="Y800" s="102"/>
      <c r="Z800" s="273"/>
      <c r="AA800" s="172"/>
      <c r="AB800" s="172"/>
      <c r="AC800" s="102"/>
      <c r="AD800" s="257"/>
      <c r="AE800" s="257"/>
      <c r="AF800" s="273"/>
      <c r="AG800" s="257"/>
      <c r="AH800" s="273"/>
      <c r="AI800" s="273"/>
      <c r="AJ800" s="273"/>
      <c r="AK800" s="262"/>
      <c r="AL800" s="262"/>
      <c r="AM800" s="262"/>
      <c r="AN800" s="262"/>
      <c r="AO800" s="262"/>
      <c r="AP800" s="538"/>
      <c r="AQ800" s="262"/>
      <c r="AR800" s="262"/>
      <c r="AS800" s="262"/>
      <c r="AT800" s="262"/>
      <c r="AU800" s="262"/>
      <c r="AV800" s="262"/>
      <c r="AW800" s="262"/>
      <c r="AX800" s="262"/>
      <c r="AY800" s="262"/>
      <c r="AZ800" s="262"/>
      <c r="BA800" s="262"/>
      <c r="BB800" s="262"/>
      <c r="BC800" s="262"/>
      <c r="BD800" s="262"/>
      <c r="BE800" s="264"/>
      <c r="BF800" s="538"/>
      <c r="BG800" s="576" t="str">
        <f t="shared" si="116"/>
        <v xml:space="preserve"> </v>
      </c>
      <c r="BH800" s="576" t="str">
        <f t="shared" si="118"/>
        <v xml:space="preserve"> </v>
      </c>
      <c r="BI800" s="576" t="str">
        <f t="shared" si="119"/>
        <v xml:space="preserve"> </v>
      </c>
      <c r="BJ800" s="576" t="str">
        <f t="shared" si="120"/>
        <v xml:space="preserve"> </v>
      </c>
      <c r="BK800" s="538"/>
      <c r="BL800" s="257"/>
      <c r="BM800" s="257"/>
      <c r="BN800" s="273"/>
      <c r="BO800" s="257"/>
      <c r="BP800" s="273"/>
      <c r="BQ800" s="273"/>
      <c r="BR800" s="273"/>
      <c r="BS800" s="262"/>
      <c r="BT800" s="262"/>
      <c r="BU800" s="262"/>
      <c r="BV800" s="262"/>
      <c r="BW800" s="262"/>
      <c r="BX800" s="538"/>
      <c r="BY800" s="262"/>
      <c r="BZ800" s="262"/>
      <c r="CA800" s="262"/>
      <c r="CB800" s="262"/>
      <c r="CC800" s="262"/>
      <c r="CD800" s="262"/>
      <c r="CE800" s="262"/>
      <c r="CF800" s="262"/>
      <c r="CG800" s="262"/>
      <c r="CH800" s="262"/>
      <c r="CI800" s="262"/>
      <c r="CJ800" s="262"/>
      <c r="CK800" s="262"/>
      <c r="CL800" s="262"/>
      <c r="CM800" s="264"/>
      <c r="CN800" s="538"/>
      <c r="CO800" s="576" t="str">
        <f t="shared" si="117"/>
        <v xml:space="preserve"> </v>
      </c>
      <c r="CP800" s="576" t="str">
        <f t="shared" si="121"/>
        <v xml:space="preserve"> </v>
      </c>
      <c r="CQ800" s="576" t="str">
        <f t="shared" si="122"/>
        <v xml:space="preserve"> </v>
      </c>
      <c r="CR800" s="576" t="str">
        <f t="shared" si="123"/>
        <v xml:space="preserve"> </v>
      </c>
      <c r="CS800" s="102"/>
      <c r="CT800" s="271"/>
    </row>
    <row r="801" spans="2:98" ht="12.75" x14ac:dyDescent="0.25">
      <c r="B801" s="376">
        <f>'Données démographiques'!B800</f>
        <v>0</v>
      </c>
      <c r="C801" s="376">
        <f>'Données démographiques'!C800</f>
        <v>0</v>
      </c>
      <c r="D801" s="377">
        <f>'Données démographiques'!D800</f>
        <v>0</v>
      </c>
      <c r="E801" s="377">
        <f>'Données démographiques'!E800</f>
        <v>0</v>
      </c>
      <c r="F801" s="377">
        <f>'Données démographiques'!F800</f>
        <v>0</v>
      </c>
      <c r="G801" s="102"/>
      <c r="H801" s="258"/>
      <c r="I801" s="493"/>
      <c r="J801" s="493"/>
      <c r="K801" s="258"/>
      <c r="L801" s="259"/>
      <c r="M801" s="493"/>
      <c r="N801" s="258"/>
      <c r="O801" s="259"/>
      <c r="P801" s="260"/>
      <c r="Q801" s="260"/>
      <c r="R801" s="260"/>
      <c r="S801" s="260"/>
      <c r="T801" s="260"/>
      <c r="U801" s="539"/>
      <c r="V801" s="258"/>
      <c r="W801" s="430"/>
      <c r="X801" s="430"/>
      <c r="Y801" s="102"/>
      <c r="Z801" s="258"/>
      <c r="AA801" s="431"/>
      <c r="AB801" s="431"/>
      <c r="AC801" s="102"/>
      <c r="AD801" s="259"/>
      <c r="AE801" s="259"/>
      <c r="AF801" s="258"/>
      <c r="AG801" s="259"/>
      <c r="AH801" s="258"/>
      <c r="AI801" s="258"/>
      <c r="AJ801" s="258"/>
      <c r="AK801" s="263"/>
      <c r="AL801" s="263"/>
      <c r="AM801" s="263"/>
      <c r="AN801" s="263"/>
      <c r="AO801" s="263"/>
      <c r="AP801" s="538"/>
      <c r="AQ801" s="263"/>
      <c r="AR801" s="263"/>
      <c r="AS801" s="263"/>
      <c r="AT801" s="263"/>
      <c r="AU801" s="263"/>
      <c r="AV801" s="263"/>
      <c r="AW801" s="263"/>
      <c r="AX801" s="263"/>
      <c r="AY801" s="263"/>
      <c r="AZ801" s="263"/>
      <c r="BA801" s="263"/>
      <c r="BB801" s="263"/>
      <c r="BC801" s="263"/>
      <c r="BD801" s="263"/>
      <c r="BE801" s="265"/>
      <c r="BF801" s="538"/>
      <c r="BG801" s="577" t="str">
        <f t="shared" si="116"/>
        <v xml:space="preserve"> </v>
      </c>
      <c r="BH801" s="577" t="str">
        <f t="shared" si="118"/>
        <v xml:space="preserve"> </v>
      </c>
      <c r="BI801" s="577" t="str">
        <f t="shared" si="119"/>
        <v xml:space="preserve"> </v>
      </c>
      <c r="BJ801" s="577" t="str">
        <f t="shared" si="120"/>
        <v xml:space="preserve"> </v>
      </c>
      <c r="BK801" s="538"/>
      <c r="BL801" s="259"/>
      <c r="BM801" s="259"/>
      <c r="BN801" s="258"/>
      <c r="BO801" s="259"/>
      <c r="BP801" s="258"/>
      <c r="BQ801" s="258"/>
      <c r="BR801" s="258"/>
      <c r="BS801" s="263"/>
      <c r="BT801" s="263"/>
      <c r="BU801" s="263"/>
      <c r="BV801" s="263"/>
      <c r="BW801" s="263"/>
      <c r="BX801" s="538"/>
      <c r="BY801" s="263"/>
      <c r="BZ801" s="263"/>
      <c r="CA801" s="263"/>
      <c r="CB801" s="263"/>
      <c r="CC801" s="263"/>
      <c r="CD801" s="263"/>
      <c r="CE801" s="263"/>
      <c r="CF801" s="263"/>
      <c r="CG801" s="263"/>
      <c r="CH801" s="263"/>
      <c r="CI801" s="263"/>
      <c r="CJ801" s="263"/>
      <c r="CK801" s="263"/>
      <c r="CL801" s="263"/>
      <c r="CM801" s="265"/>
      <c r="CN801" s="538"/>
      <c r="CO801" s="577" t="str">
        <f t="shared" si="117"/>
        <v xml:space="preserve"> </v>
      </c>
      <c r="CP801" s="577" t="str">
        <f t="shared" si="121"/>
        <v xml:space="preserve"> </v>
      </c>
      <c r="CQ801" s="577" t="str">
        <f t="shared" si="122"/>
        <v xml:space="preserve"> </v>
      </c>
      <c r="CR801" s="577" t="str">
        <f t="shared" si="123"/>
        <v xml:space="preserve"> </v>
      </c>
      <c r="CS801" s="102"/>
      <c r="CT801" s="530"/>
    </row>
    <row r="802" spans="2:98" ht="12.75" x14ac:dyDescent="0.25">
      <c r="B802" s="169">
        <f>'Données démographiques'!B801</f>
        <v>0</v>
      </c>
      <c r="C802" s="169">
        <f>'Données démographiques'!C801</f>
        <v>0</v>
      </c>
      <c r="D802" s="170">
        <f>'Données démographiques'!D801</f>
        <v>0</v>
      </c>
      <c r="E802" s="170">
        <f>'Données démographiques'!E801</f>
        <v>0</v>
      </c>
      <c r="F802" s="170">
        <f>'Données démographiques'!F801</f>
        <v>0</v>
      </c>
      <c r="G802" s="102"/>
      <c r="H802" s="273"/>
      <c r="I802" s="274"/>
      <c r="J802" s="274"/>
      <c r="K802" s="273"/>
      <c r="L802" s="257"/>
      <c r="M802" s="274"/>
      <c r="N802" s="273"/>
      <c r="O802" s="257"/>
      <c r="P802" s="278"/>
      <c r="Q802" s="278"/>
      <c r="R802" s="278"/>
      <c r="S802" s="278"/>
      <c r="T802" s="278"/>
      <c r="U802" s="537"/>
      <c r="V802" s="273"/>
      <c r="W802" s="255"/>
      <c r="X802" s="255"/>
      <c r="Y802" s="102"/>
      <c r="Z802" s="273"/>
      <c r="AA802" s="172"/>
      <c r="AB802" s="172"/>
      <c r="AC802" s="102"/>
      <c r="AD802" s="257"/>
      <c r="AE802" s="257"/>
      <c r="AF802" s="273"/>
      <c r="AG802" s="257"/>
      <c r="AH802" s="273"/>
      <c r="AI802" s="273"/>
      <c r="AJ802" s="273"/>
      <c r="AK802" s="262"/>
      <c r="AL802" s="262"/>
      <c r="AM802" s="262"/>
      <c r="AN802" s="262"/>
      <c r="AO802" s="262"/>
      <c r="AP802" s="538"/>
      <c r="AQ802" s="262"/>
      <c r="AR802" s="262"/>
      <c r="AS802" s="262"/>
      <c r="AT802" s="262"/>
      <c r="AU802" s="262"/>
      <c r="AV802" s="262"/>
      <c r="AW802" s="262"/>
      <c r="AX802" s="262"/>
      <c r="AY802" s="262"/>
      <c r="AZ802" s="262"/>
      <c r="BA802" s="262"/>
      <c r="BB802" s="262"/>
      <c r="BC802" s="262"/>
      <c r="BD802" s="262"/>
      <c r="BE802" s="264"/>
      <c r="BF802" s="538"/>
      <c r="BG802" s="576" t="str">
        <f t="shared" si="116"/>
        <v xml:space="preserve"> </v>
      </c>
      <c r="BH802" s="576" t="str">
        <f t="shared" si="118"/>
        <v xml:space="preserve"> </v>
      </c>
      <c r="BI802" s="576" t="str">
        <f t="shared" si="119"/>
        <v xml:space="preserve"> </v>
      </c>
      <c r="BJ802" s="576" t="str">
        <f t="shared" si="120"/>
        <v xml:space="preserve"> </v>
      </c>
      <c r="BK802" s="538"/>
      <c r="BL802" s="257"/>
      <c r="BM802" s="257"/>
      <c r="BN802" s="273"/>
      <c r="BO802" s="257"/>
      <c r="BP802" s="273"/>
      <c r="BQ802" s="273"/>
      <c r="BR802" s="273"/>
      <c r="BS802" s="262"/>
      <c r="BT802" s="262"/>
      <c r="BU802" s="262"/>
      <c r="BV802" s="262"/>
      <c r="BW802" s="262"/>
      <c r="BX802" s="538"/>
      <c r="BY802" s="262"/>
      <c r="BZ802" s="262"/>
      <c r="CA802" s="262"/>
      <c r="CB802" s="262"/>
      <c r="CC802" s="262"/>
      <c r="CD802" s="262"/>
      <c r="CE802" s="262"/>
      <c r="CF802" s="262"/>
      <c r="CG802" s="262"/>
      <c r="CH802" s="262"/>
      <c r="CI802" s="262"/>
      <c r="CJ802" s="262"/>
      <c r="CK802" s="262"/>
      <c r="CL802" s="262"/>
      <c r="CM802" s="264"/>
      <c r="CN802" s="538"/>
      <c r="CO802" s="576" t="str">
        <f t="shared" si="117"/>
        <v xml:space="preserve"> </v>
      </c>
      <c r="CP802" s="576" t="str">
        <f t="shared" si="121"/>
        <v xml:space="preserve"> </v>
      </c>
      <c r="CQ802" s="576" t="str">
        <f t="shared" si="122"/>
        <v xml:space="preserve"> </v>
      </c>
      <c r="CR802" s="576" t="str">
        <f t="shared" si="123"/>
        <v xml:space="preserve"> </v>
      </c>
      <c r="CS802" s="102"/>
      <c r="CT802" s="271"/>
    </row>
    <row r="803" spans="2:98" ht="12.75" x14ac:dyDescent="0.25">
      <c r="B803" s="376">
        <f>'Données démographiques'!B802</f>
        <v>0</v>
      </c>
      <c r="C803" s="376">
        <f>'Données démographiques'!C802</f>
        <v>0</v>
      </c>
      <c r="D803" s="377">
        <f>'Données démographiques'!D802</f>
        <v>0</v>
      </c>
      <c r="E803" s="377">
        <f>'Données démographiques'!E802</f>
        <v>0</v>
      </c>
      <c r="F803" s="377">
        <f>'Données démographiques'!F802</f>
        <v>0</v>
      </c>
      <c r="G803" s="102"/>
      <c r="H803" s="258"/>
      <c r="I803" s="493"/>
      <c r="J803" s="493"/>
      <c r="K803" s="258"/>
      <c r="L803" s="259"/>
      <c r="M803" s="493"/>
      <c r="N803" s="258"/>
      <c r="O803" s="259"/>
      <c r="P803" s="260"/>
      <c r="Q803" s="260"/>
      <c r="R803" s="260"/>
      <c r="S803" s="260"/>
      <c r="T803" s="260"/>
      <c r="U803" s="539"/>
      <c r="V803" s="258"/>
      <c r="W803" s="430"/>
      <c r="X803" s="430"/>
      <c r="Y803" s="102"/>
      <c r="Z803" s="258"/>
      <c r="AA803" s="431"/>
      <c r="AB803" s="431"/>
      <c r="AC803" s="102"/>
      <c r="AD803" s="259"/>
      <c r="AE803" s="259"/>
      <c r="AF803" s="258"/>
      <c r="AG803" s="259"/>
      <c r="AH803" s="258"/>
      <c r="AI803" s="258"/>
      <c r="AJ803" s="258"/>
      <c r="AK803" s="263"/>
      <c r="AL803" s="263"/>
      <c r="AM803" s="263"/>
      <c r="AN803" s="263"/>
      <c r="AO803" s="263"/>
      <c r="AP803" s="538"/>
      <c r="AQ803" s="263"/>
      <c r="AR803" s="263"/>
      <c r="AS803" s="263"/>
      <c r="AT803" s="263"/>
      <c r="AU803" s="263"/>
      <c r="AV803" s="263"/>
      <c r="AW803" s="263"/>
      <c r="AX803" s="263"/>
      <c r="AY803" s="263"/>
      <c r="AZ803" s="263"/>
      <c r="BA803" s="263"/>
      <c r="BB803" s="263"/>
      <c r="BC803" s="263"/>
      <c r="BD803" s="263"/>
      <c r="BE803" s="265"/>
      <c r="BF803" s="538"/>
      <c r="BG803" s="577" t="str">
        <f t="shared" si="116"/>
        <v xml:space="preserve"> </v>
      </c>
      <c r="BH803" s="577" t="str">
        <f t="shared" si="118"/>
        <v xml:space="preserve"> </v>
      </c>
      <c r="BI803" s="577" t="str">
        <f t="shared" si="119"/>
        <v xml:space="preserve"> </v>
      </c>
      <c r="BJ803" s="577" t="str">
        <f t="shared" si="120"/>
        <v xml:space="preserve"> </v>
      </c>
      <c r="BK803" s="538"/>
      <c r="BL803" s="259"/>
      <c r="BM803" s="259"/>
      <c r="BN803" s="258"/>
      <c r="BO803" s="259"/>
      <c r="BP803" s="258"/>
      <c r="BQ803" s="258"/>
      <c r="BR803" s="258"/>
      <c r="BS803" s="263"/>
      <c r="BT803" s="263"/>
      <c r="BU803" s="263"/>
      <c r="BV803" s="263"/>
      <c r="BW803" s="263"/>
      <c r="BX803" s="538"/>
      <c r="BY803" s="263"/>
      <c r="BZ803" s="263"/>
      <c r="CA803" s="263"/>
      <c r="CB803" s="263"/>
      <c r="CC803" s="263"/>
      <c r="CD803" s="263"/>
      <c r="CE803" s="263"/>
      <c r="CF803" s="263"/>
      <c r="CG803" s="263"/>
      <c r="CH803" s="263"/>
      <c r="CI803" s="263"/>
      <c r="CJ803" s="263"/>
      <c r="CK803" s="263"/>
      <c r="CL803" s="263"/>
      <c r="CM803" s="265"/>
      <c r="CN803" s="538"/>
      <c r="CO803" s="577" t="str">
        <f t="shared" si="117"/>
        <v xml:space="preserve"> </v>
      </c>
      <c r="CP803" s="577" t="str">
        <f t="shared" si="121"/>
        <v xml:space="preserve"> </v>
      </c>
      <c r="CQ803" s="577" t="str">
        <f t="shared" si="122"/>
        <v xml:space="preserve"> </v>
      </c>
      <c r="CR803" s="577" t="str">
        <f t="shared" si="123"/>
        <v xml:space="preserve"> </v>
      </c>
      <c r="CS803" s="102"/>
      <c r="CT803" s="530"/>
    </row>
    <row r="804" spans="2:98" ht="12.75" x14ac:dyDescent="0.25">
      <c r="B804" s="169">
        <f>'Données démographiques'!B803</f>
        <v>0</v>
      </c>
      <c r="C804" s="169">
        <f>'Données démographiques'!C803</f>
        <v>0</v>
      </c>
      <c r="D804" s="170">
        <f>'Données démographiques'!D803</f>
        <v>0</v>
      </c>
      <c r="E804" s="170">
        <f>'Données démographiques'!E803</f>
        <v>0</v>
      </c>
      <c r="F804" s="170">
        <f>'Données démographiques'!F803</f>
        <v>0</v>
      </c>
      <c r="G804" s="102"/>
      <c r="H804" s="273"/>
      <c r="I804" s="274"/>
      <c r="J804" s="274"/>
      <c r="K804" s="273"/>
      <c r="L804" s="257"/>
      <c r="M804" s="274"/>
      <c r="N804" s="273"/>
      <c r="O804" s="257"/>
      <c r="P804" s="278"/>
      <c r="Q804" s="278"/>
      <c r="R804" s="278"/>
      <c r="S804" s="278"/>
      <c r="T804" s="278"/>
      <c r="U804" s="537"/>
      <c r="V804" s="273"/>
      <c r="W804" s="255"/>
      <c r="X804" s="255"/>
      <c r="Y804" s="102"/>
      <c r="Z804" s="273"/>
      <c r="AA804" s="172"/>
      <c r="AB804" s="172"/>
      <c r="AC804" s="102"/>
      <c r="AD804" s="257"/>
      <c r="AE804" s="257"/>
      <c r="AF804" s="273"/>
      <c r="AG804" s="257"/>
      <c r="AH804" s="273"/>
      <c r="AI804" s="273"/>
      <c r="AJ804" s="273"/>
      <c r="AK804" s="262"/>
      <c r="AL804" s="262"/>
      <c r="AM804" s="262"/>
      <c r="AN804" s="262"/>
      <c r="AO804" s="262"/>
      <c r="AP804" s="538"/>
      <c r="AQ804" s="262"/>
      <c r="AR804" s="262"/>
      <c r="AS804" s="262"/>
      <c r="AT804" s="262"/>
      <c r="AU804" s="262"/>
      <c r="AV804" s="262"/>
      <c r="AW804" s="262"/>
      <c r="AX804" s="262"/>
      <c r="AY804" s="262"/>
      <c r="AZ804" s="262"/>
      <c r="BA804" s="262"/>
      <c r="BB804" s="262"/>
      <c r="BC804" s="262"/>
      <c r="BD804" s="262"/>
      <c r="BE804" s="264"/>
      <c r="BF804" s="538"/>
      <c r="BG804" s="576" t="str">
        <f t="shared" si="116"/>
        <v xml:space="preserve"> </v>
      </c>
      <c r="BH804" s="576" t="str">
        <f t="shared" si="118"/>
        <v xml:space="preserve"> </v>
      </c>
      <c r="BI804" s="576" t="str">
        <f t="shared" si="119"/>
        <v xml:space="preserve"> </v>
      </c>
      <c r="BJ804" s="576" t="str">
        <f t="shared" si="120"/>
        <v xml:space="preserve"> </v>
      </c>
      <c r="BK804" s="538"/>
      <c r="BL804" s="257"/>
      <c r="BM804" s="257"/>
      <c r="BN804" s="273"/>
      <c r="BO804" s="257"/>
      <c r="BP804" s="273"/>
      <c r="BQ804" s="273"/>
      <c r="BR804" s="273"/>
      <c r="BS804" s="262"/>
      <c r="BT804" s="262"/>
      <c r="BU804" s="262"/>
      <c r="BV804" s="262"/>
      <c r="BW804" s="262"/>
      <c r="BX804" s="538"/>
      <c r="BY804" s="262"/>
      <c r="BZ804" s="262"/>
      <c r="CA804" s="262"/>
      <c r="CB804" s="262"/>
      <c r="CC804" s="262"/>
      <c r="CD804" s="262"/>
      <c r="CE804" s="262"/>
      <c r="CF804" s="262"/>
      <c r="CG804" s="262"/>
      <c r="CH804" s="262"/>
      <c r="CI804" s="262"/>
      <c r="CJ804" s="262"/>
      <c r="CK804" s="262"/>
      <c r="CL804" s="262"/>
      <c r="CM804" s="264"/>
      <c r="CN804" s="538"/>
      <c r="CO804" s="576" t="str">
        <f t="shared" si="117"/>
        <v xml:space="preserve"> </v>
      </c>
      <c r="CP804" s="576" t="str">
        <f t="shared" si="121"/>
        <v xml:space="preserve"> </v>
      </c>
      <c r="CQ804" s="576" t="str">
        <f t="shared" si="122"/>
        <v xml:space="preserve"> </v>
      </c>
      <c r="CR804" s="576" t="str">
        <f t="shared" si="123"/>
        <v xml:space="preserve"> </v>
      </c>
      <c r="CS804" s="102"/>
      <c r="CT804" s="271"/>
    </row>
    <row r="805" spans="2:98" ht="12.75" x14ac:dyDescent="0.25">
      <c r="B805" s="376">
        <f>'Données démographiques'!B804</f>
        <v>0</v>
      </c>
      <c r="C805" s="376">
        <f>'Données démographiques'!C804</f>
        <v>0</v>
      </c>
      <c r="D805" s="377">
        <f>'Données démographiques'!D804</f>
        <v>0</v>
      </c>
      <c r="E805" s="377">
        <f>'Données démographiques'!E804</f>
        <v>0</v>
      </c>
      <c r="F805" s="377">
        <f>'Données démographiques'!F804</f>
        <v>0</v>
      </c>
      <c r="G805" s="102"/>
      <c r="H805" s="258"/>
      <c r="I805" s="493"/>
      <c r="J805" s="493"/>
      <c r="K805" s="258"/>
      <c r="L805" s="259"/>
      <c r="M805" s="493"/>
      <c r="N805" s="258"/>
      <c r="O805" s="259"/>
      <c r="P805" s="260"/>
      <c r="Q805" s="260"/>
      <c r="R805" s="260"/>
      <c r="S805" s="260"/>
      <c r="T805" s="260"/>
      <c r="U805" s="539"/>
      <c r="V805" s="258"/>
      <c r="W805" s="430"/>
      <c r="X805" s="430"/>
      <c r="Y805" s="102"/>
      <c r="Z805" s="258"/>
      <c r="AA805" s="431"/>
      <c r="AB805" s="431"/>
      <c r="AC805" s="102"/>
      <c r="AD805" s="259"/>
      <c r="AE805" s="259"/>
      <c r="AF805" s="258"/>
      <c r="AG805" s="259"/>
      <c r="AH805" s="258"/>
      <c r="AI805" s="258"/>
      <c r="AJ805" s="258"/>
      <c r="AK805" s="263"/>
      <c r="AL805" s="263"/>
      <c r="AM805" s="263"/>
      <c r="AN805" s="263"/>
      <c r="AO805" s="263"/>
      <c r="AP805" s="538"/>
      <c r="AQ805" s="263"/>
      <c r="AR805" s="263"/>
      <c r="AS805" s="263"/>
      <c r="AT805" s="263"/>
      <c r="AU805" s="263"/>
      <c r="AV805" s="263"/>
      <c r="AW805" s="263"/>
      <c r="AX805" s="263"/>
      <c r="AY805" s="263"/>
      <c r="AZ805" s="263"/>
      <c r="BA805" s="263"/>
      <c r="BB805" s="263"/>
      <c r="BC805" s="263"/>
      <c r="BD805" s="263"/>
      <c r="BE805" s="265"/>
      <c r="BF805" s="538"/>
      <c r="BG805" s="577" t="str">
        <f t="shared" si="116"/>
        <v xml:space="preserve"> </v>
      </c>
      <c r="BH805" s="577" t="str">
        <f t="shared" si="118"/>
        <v xml:space="preserve"> </v>
      </c>
      <c r="BI805" s="577" t="str">
        <f t="shared" si="119"/>
        <v xml:space="preserve"> </v>
      </c>
      <c r="BJ805" s="577" t="str">
        <f t="shared" si="120"/>
        <v xml:space="preserve"> </v>
      </c>
      <c r="BK805" s="538"/>
      <c r="BL805" s="259"/>
      <c r="BM805" s="259"/>
      <c r="BN805" s="258"/>
      <c r="BO805" s="259"/>
      <c r="BP805" s="258"/>
      <c r="BQ805" s="258"/>
      <c r="BR805" s="258"/>
      <c r="BS805" s="263"/>
      <c r="BT805" s="263"/>
      <c r="BU805" s="263"/>
      <c r="BV805" s="263"/>
      <c r="BW805" s="263"/>
      <c r="BX805" s="538"/>
      <c r="BY805" s="263"/>
      <c r="BZ805" s="263"/>
      <c r="CA805" s="263"/>
      <c r="CB805" s="263"/>
      <c r="CC805" s="263"/>
      <c r="CD805" s="263"/>
      <c r="CE805" s="263"/>
      <c r="CF805" s="263"/>
      <c r="CG805" s="263"/>
      <c r="CH805" s="263"/>
      <c r="CI805" s="263"/>
      <c r="CJ805" s="263"/>
      <c r="CK805" s="263"/>
      <c r="CL805" s="263"/>
      <c r="CM805" s="265"/>
      <c r="CN805" s="538"/>
      <c r="CO805" s="577" t="str">
        <f t="shared" si="117"/>
        <v xml:space="preserve"> </v>
      </c>
      <c r="CP805" s="577" t="str">
        <f t="shared" si="121"/>
        <v xml:space="preserve"> </v>
      </c>
      <c r="CQ805" s="577" t="str">
        <f t="shared" si="122"/>
        <v xml:space="preserve"> </v>
      </c>
      <c r="CR805" s="577" t="str">
        <f t="shared" si="123"/>
        <v xml:space="preserve"> </v>
      </c>
      <c r="CS805" s="102"/>
      <c r="CT805" s="530"/>
    </row>
    <row r="806" spans="2:98" ht="12.75" x14ac:dyDescent="0.25">
      <c r="B806" s="169">
        <f>'Données démographiques'!B805</f>
        <v>0</v>
      </c>
      <c r="C806" s="169">
        <f>'Données démographiques'!C805</f>
        <v>0</v>
      </c>
      <c r="D806" s="170">
        <f>'Données démographiques'!D805</f>
        <v>0</v>
      </c>
      <c r="E806" s="170">
        <f>'Données démographiques'!E805</f>
        <v>0</v>
      </c>
      <c r="F806" s="170">
        <f>'Données démographiques'!F805</f>
        <v>0</v>
      </c>
      <c r="G806" s="102"/>
      <c r="H806" s="273"/>
      <c r="I806" s="274"/>
      <c r="J806" s="274"/>
      <c r="K806" s="273"/>
      <c r="L806" s="257"/>
      <c r="M806" s="274"/>
      <c r="N806" s="273"/>
      <c r="O806" s="257"/>
      <c r="P806" s="278"/>
      <c r="Q806" s="278"/>
      <c r="R806" s="278"/>
      <c r="S806" s="278"/>
      <c r="T806" s="278"/>
      <c r="U806" s="537"/>
      <c r="V806" s="273"/>
      <c r="W806" s="255"/>
      <c r="X806" s="255"/>
      <c r="Y806" s="102"/>
      <c r="Z806" s="273"/>
      <c r="AA806" s="172"/>
      <c r="AB806" s="172"/>
      <c r="AC806" s="102"/>
      <c r="AD806" s="257"/>
      <c r="AE806" s="257"/>
      <c r="AF806" s="273"/>
      <c r="AG806" s="257"/>
      <c r="AH806" s="273"/>
      <c r="AI806" s="273"/>
      <c r="AJ806" s="273"/>
      <c r="AK806" s="262"/>
      <c r="AL806" s="262"/>
      <c r="AM806" s="262"/>
      <c r="AN806" s="262"/>
      <c r="AO806" s="262"/>
      <c r="AP806" s="538"/>
      <c r="AQ806" s="262"/>
      <c r="AR806" s="262"/>
      <c r="AS806" s="262"/>
      <c r="AT806" s="262"/>
      <c r="AU806" s="262"/>
      <c r="AV806" s="262"/>
      <c r="AW806" s="262"/>
      <c r="AX806" s="262"/>
      <c r="AY806" s="262"/>
      <c r="AZ806" s="262"/>
      <c r="BA806" s="262"/>
      <c r="BB806" s="262"/>
      <c r="BC806" s="262"/>
      <c r="BD806" s="262"/>
      <c r="BE806" s="264"/>
      <c r="BF806" s="538"/>
      <c r="BG806" s="576" t="str">
        <f t="shared" si="116"/>
        <v xml:space="preserve"> </v>
      </c>
      <c r="BH806" s="576" t="str">
        <f t="shared" si="118"/>
        <v xml:space="preserve"> </v>
      </c>
      <c r="BI806" s="576" t="str">
        <f t="shared" si="119"/>
        <v xml:space="preserve"> </v>
      </c>
      <c r="BJ806" s="576" t="str">
        <f t="shared" si="120"/>
        <v xml:space="preserve"> </v>
      </c>
      <c r="BK806" s="538"/>
      <c r="BL806" s="257"/>
      <c r="BM806" s="257"/>
      <c r="BN806" s="273"/>
      <c r="BO806" s="257"/>
      <c r="BP806" s="273"/>
      <c r="BQ806" s="273"/>
      <c r="BR806" s="273"/>
      <c r="BS806" s="262"/>
      <c r="BT806" s="262"/>
      <c r="BU806" s="262"/>
      <c r="BV806" s="262"/>
      <c r="BW806" s="262"/>
      <c r="BX806" s="538"/>
      <c r="BY806" s="262"/>
      <c r="BZ806" s="262"/>
      <c r="CA806" s="262"/>
      <c r="CB806" s="262"/>
      <c r="CC806" s="262"/>
      <c r="CD806" s="262"/>
      <c r="CE806" s="262"/>
      <c r="CF806" s="262"/>
      <c r="CG806" s="262"/>
      <c r="CH806" s="262"/>
      <c r="CI806" s="262"/>
      <c r="CJ806" s="262"/>
      <c r="CK806" s="262"/>
      <c r="CL806" s="262"/>
      <c r="CM806" s="264"/>
      <c r="CN806" s="538"/>
      <c r="CO806" s="576" t="str">
        <f t="shared" si="117"/>
        <v xml:space="preserve"> </v>
      </c>
      <c r="CP806" s="576" t="str">
        <f t="shared" si="121"/>
        <v xml:space="preserve"> </v>
      </c>
      <c r="CQ806" s="576" t="str">
        <f t="shared" si="122"/>
        <v xml:space="preserve"> </v>
      </c>
      <c r="CR806" s="576" t="str">
        <f t="shared" si="123"/>
        <v xml:space="preserve"> </v>
      </c>
      <c r="CS806" s="102"/>
      <c r="CT806" s="271"/>
    </row>
    <row r="807" spans="2:98" ht="12.75" x14ac:dyDescent="0.25">
      <c r="B807" s="376">
        <f>'Données démographiques'!B806</f>
        <v>0</v>
      </c>
      <c r="C807" s="376">
        <f>'Données démographiques'!C806</f>
        <v>0</v>
      </c>
      <c r="D807" s="377">
        <f>'Données démographiques'!D806</f>
        <v>0</v>
      </c>
      <c r="E807" s="377">
        <f>'Données démographiques'!E806</f>
        <v>0</v>
      </c>
      <c r="F807" s="377">
        <f>'Données démographiques'!F806</f>
        <v>0</v>
      </c>
      <c r="G807" s="102"/>
      <c r="H807" s="258"/>
      <c r="I807" s="493"/>
      <c r="J807" s="493"/>
      <c r="K807" s="258"/>
      <c r="L807" s="259"/>
      <c r="M807" s="493"/>
      <c r="N807" s="258"/>
      <c r="O807" s="259"/>
      <c r="P807" s="260"/>
      <c r="Q807" s="260"/>
      <c r="R807" s="260"/>
      <c r="S807" s="260"/>
      <c r="T807" s="260"/>
      <c r="U807" s="539"/>
      <c r="V807" s="258"/>
      <c r="W807" s="430"/>
      <c r="X807" s="430"/>
      <c r="Y807" s="102"/>
      <c r="Z807" s="258"/>
      <c r="AA807" s="431"/>
      <c r="AB807" s="431"/>
      <c r="AC807" s="102"/>
      <c r="AD807" s="259"/>
      <c r="AE807" s="259"/>
      <c r="AF807" s="258"/>
      <c r="AG807" s="259"/>
      <c r="AH807" s="258"/>
      <c r="AI807" s="258"/>
      <c r="AJ807" s="258"/>
      <c r="AK807" s="263"/>
      <c r="AL807" s="263"/>
      <c r="AM807" s="263"/>
      <c r="AN807" s="263"/>
      <c r="AO807" s="263"/>
      <c r="AP807" s="538"/>
      <c r="AQ807" s="263"/>
      <c r="AR807" s="263"/>
      <c r="AS807" s="263"/>
      <c r="AT807" s="263"/>
      <c r="AU807" s="263"/>
      <c r="AV807" s="263"/>
      <c r="AW807" s="263"/>
      <c r="AX807" s="263"/>
      <c r="AY807" s="263"/>
      <c r="AZ807" s="263"/>
      <c r="BA807" s="263"/>
      <c r="BB807" s="263"/>
      <c r="BC807" s="263"/>
      <c r="BD807" s="263"/>
      <c r="BE807" s="265"/>
      <c r="BF807" s="538"/>
      <c r="BG807" s="577" t="str">
        <f t="shared" si="116"/>
        <v xml:space="preserve"> </v>
      </c>
      <c r="BH807" s="577" t="str">
        <f t="shared" si="118"/>
        <v xml:space="preserve"> </v>
      </c>
      <c r="BI807" s="577" t="str">
        <f t="shared" si="119"/>
        <v xml:space="preserve"> </v>
      </c>
      <c r="BJ807" s="577" t="str">
        <f t="shared" si="120"/>
        <v xml:space="preserve"> </v>
      </c>
      <c r="BK807" s="538"/>
      <c r="BL807" s="259"/>
      <c r="BM807" s="259"/>
      <c r="BN807" s="258"/>
      <c r="BO807" s="259"/>
      <c r="BP807" s="258"/>
      <c r="BQ807" s="258"/>
      <c r="BR807" s="258"/>
      <c r="BS807" s="263"/>
      <c r="BT807" s="263"/>
      <c r="BU807" s="263"/>
      <c r="BV807" s="263"/>
      <c r="BW807" s="263"/>
      <c r="BX807" s="538"/>
      <c r="BY807" s="263"/>
      <c r="BZ807" s="263"/>
      <c r="CA807" s="263"/>
      <c r="CB807" s="263"/>
      <c r="CC807" s="263"/>
      <c r="CD807" s="263"/>
      <c r="CE807" s="263"/>
      <c r="CF807" s="263"/>
      <c r="CG807" s="263"/>
      <c r="CH807" s="263"/>
      <c r="CI807" s="263"/>
      <c r="CJ807" s="263"/>
      <c r="CK807" s="263"/>
      <c r="CL807" s="263"/>
      <c r="CM807" s="265"/>
      <c r="CN807" s="538"/>
      <c r="CO807" s="577" t="str">
        <f t="shared" si="117"/>
        <v xml:space="preserve"> </v>
      </c>
      <c r="CP807" s="577" t="str">
        <f t="shared" si="121"/>
        <v xml:space="preserve"> </v>
      </c>
      <c r="CQ807" s="577" t="str">
        <f t="shared" si="122"/>
        <v xml:space="preserve"> </v>
      </c>
      <c r="CR807" s="577" t="str">
        <f t="shared" si="123"/>
        <v xml:space="preserve"> </v>
      </c>
      <c r="CS807" s="102"/>
      <c r="CT807" s="530"/>
    </row>
    <row r="808" spans="2:98" ht="12.75" x14ac:dyDescent="0.25">
      <c r="B808" s="169">
        <f>'Données démographiques'!B807</f>
        <v>0</v>
      </c>
      <c r="C808" s="169">
        <f>'Données démographiques'!C807</f>
        <v>0</v>
      </c>
      <c r="D808" s="170">
        <f>'Données démographiques'!D807</f>
        <v>0</v>
      </c>
      <c r="E808" s="170">
        <f>'Données démographiques'!E807</f>
        <v>0</v>
      </c>
      <c r="F808" s="170">
        <f>'Données démographiques'!F807</f>
        <v>0</v>
      </c>
      <c r="G808" s="102"/>
      <c r="H808" s="273"/>
      <c r="I808" s="274"/>
      <c r="J808" s="274"/>
      <c r="K808" s="273"/>
      <c r="L808" s="257"/>
      <c r="M808" s="274"/>
      <c r="N808" s="273"/>
      <c r="O808" s="257"/>
      <c r="P808" s="278"/>
      <c r="Q808" s="278"/>
      <c r="R808" s="278"/>
      <c r="S808" s="278"/>
      <c r="T808" s="278"/>
      <c r="U808" s="537"/>
      <c r="V808" s="273"/>
      <c r="W808" s="255"/>
      <c r="X808" s="255"/>
      <c r="Y808" s="102"/>
      <c r="Z808" s="273"/>
      <c r="AA808" s="172"/>
      <c r="AB808" s="172"/>
      <c r="AC808" s="102"/>
      <c r="AD808" s="257"/>
      <c r="AE808" s="257"/>
      <c r="AF808" s="273"/>
      <c r="AG808" s="257"/>
      <c r="AH808" s="273"/>
      <c r="AI808" s="273"/>
      <c r="AJ808" s="273"/>
      <c r="AK808" s="262"/>
      <c r="AL808" s="262"/>
      <c r="AM808" s="262"/>
      <c r="AN808" s="262"/>
      <c r="AO808" s="262"/>
      <c r="AP808" s="538"/>
      <c r="AQ808" s="262"/>
      <c r="AR808" s="262"/>
      <c r="AS808" s="262"/>
      <c r="AT808" s="262"/>
      <c r="AU808" s="262"/>
      <c r="AV808" s="262"/>
      <c r="AW808" s="262"/>
      <c r="AX808" s="262"/>
      <c r="AY808" s="262"/>
      <c r="AZ808" s="262"/>
      <c r="BA808" s="262"/>
      <c r="BB808" s="262"/>
      <c r="BC808" s="262"/>
      <c r="BD808" s="262"/>
      <c r="BE808" s="264"/>
      <c r="BF808" s="538"/>
      <c r="BG808" s="576" t="str">
        <f t="shared" si="116"/>
        <v xml:space="preserve"> </v>
      </c>
      <c r="BH808" s="576" t="str">
        <f t="shared" si="118"/>
        <v xml:space="preserve"> </v>
      </c>
      <c r="BI808" s="576" t="str">
        <f t="shared" si="119"/>
        <v xml:space="preserve"> </v>
      </c>
      <c r="BJ808" s="576" t="str">
        <f t="shared" si="120"/>
        <v xml:space="preserve"> </v>
      </c>
      <c r="BK808" s="538"/>
      <c r="BL808" s="257"/>
      <c r="BM808" s="257"/>
      <c r="BN808" s="273"/>
      <c r="BO808" s="257"/>
      <c r="BP808" s="273"/>
      <c r="BQ808" s="273"/>
      <c r="BR808" s="273"/>
      <c r="BS808" s="262"/>
      <c r="BT808" s="262"/>
      <c r="BU808" s="262"/>
      <c r="BV808" s="262"/>
      <c r="BW808" s="262"/>
      <c r="BX808" s="538"/>
      <c r="BY808" s="262"/>
      <c r="BZ808" s="262"/>
      <c r="CA808" s="262"/>
      <c r="CB808" s="262"/>
      <c r="CC808" s="262"/>
      <c r="CD808" s="262"/>
      <c r="CE808" s="262"/>
      <c r="CF808" s="262"/>
      <c r="CG808" s="262"/>
      <c r="CH808" s="262"/>
      <c r="CI808" s="262"/>
      <c r="CJ808" s="262"/>
      <c r="CK808" s="262"/>
      <c r="CL808" s="262"/>
      <c r="CM808" s="264"/>
      <c r="CN808" s="538"/>
      <c r="CO808" s="576" t="str">
        <f t="shared" si="117"/>
        <v xml:space="preserve"> </v>
      </c>
      <c r="CP808" s="576" t="str">
        <f t="shared" si="121"/>
        <v xml:space="preserve"> </v>
      </c>
      <c r="CQ808" s="576" t="str">
        <f t="shared" si="122"/>
        <v xml:space="preserve"> </v>
      </c>
      <c r="CR808" s="576" t="str">
        <f t="shared" si="123"/>
        <v xml:space="preserve"> </v>
      </c>
      <c r="CS808" s="102"/>
      <c r="CT808" s="271"/>
    </row>
    <row r="809" spans="2:98" ht="12.75" x14ac:dyDescent="0.25">
      <c r="B809" s="376">
        <f>'Données démographiques'!B808</f>
        <v>0</v>
      </c>
      <c r="C809" s="376">
        <f>'Données démographiques'!C808</f>
        <v>0</v>
      </c>
      <c r="D809" s="377">
        <f>'Données démographiques'!D808</f>
        <v>0</v>
      </c>
      <c r="E809" s="377">
        <f>'Données démographiques'!E808</f>
        <v>0</v>
      </c>
      <c r="F809" s="377">
        <f>'Données démographiques'!F808</f>
        <v>0</v>
      </c>
      <c r="G809" s="102"/>
      <c r="H809" s="258"/>
      <c r="I809" s="493"/>
      <c r="J809" s="493"/>
      <c r="K809" s="258"/>
      <c r="L809" s="259"/>
      <c r="M809" s="493"/>
      <c r="N809" s="258"/>
      <c r="O809" s="259"/>
      <c r="P809" s="260"/>
      <c r="Q809" s="260"/>
      <c r="R809" s="260"/>
      <c r="S809" s="260"/>
      <c r="T809" s="260"/>
      <c r="U809" s="539"/>
      <c r="V809" s="258"/>
      <c r="W809" s="430"/>
      <c r="X809" s="430"/>
      <c r="Y809" s="102"/>
      <c r="Z809" s="258"/>
      <c r="AA809" s="431"/>
      <c r="AB809" s="431"/>
      <c r="AC809" s="102"/>
      <c r="AD809" s="259"/>
      <c r="AE809" s="259"/>
      <c r="AF809" s="258"/>
      <c r="AG809" s="259"/>
      <c r="AH809" s="258"/>
      <c r="AI809" s="258"/>
      <c r="AJ809" s="258"/>
      <c r="AK809" s="263"/>
      <c r="AL809" s="263"/>
      <c r="AM809" s="263"/>
      <c r="AN809" s="263"/>
      <c r="AO809" s="263"/>
      <c r="AP809" s="538"/>
      <c r="AQ809" s="263"/>
      <c r="AR809" s="263"/>
      <c r="AS809" s="263"/>
      <c r="AT809" s="263"/>
      <c r="AU809" s="263"/>
      <c r="AV809" s="263"/>
      <c r="AW809" s="263"/>
      <c r="AX809" s="263"/>
      <c r="AY809" s="263"/>
      <c r="AZ809" s="263"/>
      <c r="BA809" s="263"/>
      <c r="BB809" s="263"/>
      <c r="BC809" s="263"/>
      <c r="BD809" s="263"/>
      <c r="BE809" s="265"/>
      <c r="BF809" s="538"/>
      <c r="BG809" s="577" t="str">
        <f t="shared" si="116"/>
        <v xml:space="preserve"> </v>
      </c>
      <c r="BH809" s="577" t="str">
        <f t="shared" si="118"/>
        <v xml:space="preserve"> </v>
      </c>
      <c r="BI809" s="577" t="str">
        <f t="shared" si="119"/>
        <v xml:space="preserve"> </v>
      </c>
      <c r="BJ809" s="577" t="str">
        <f t="shared" si="120"/>
        <v xml:space="preserve"> </v>
      </c>
      <c r="BK809" s="538"/>
      <c r="BL809" s="259"/>
      <c r="BM809" s="259"/>
      <c r="BN809" s="258"/>
      <c r="BO809" s="259"/>
      <c r="BP809" s="258"/>
      <c r="BQ809" s="258"/>
      <c r="BR809" s="258"/>
      <c r="BS809" s="263"/>
      <c r="BT809" s="263"/>
      <c r="BU809" s="263"/>
      <c r="BV809" s="263"/>
      <c r="BW809" s="263"/>
      <c r="BX809" s="538"/>
      <c r="BY809" s="263"/>
      <c r="BZ809" s="263"/>
      <c r="CA809" s="263"/>
      <c r="CB809" s="263"/>
      <c r="CC809" s="263"/>
      <c r="CD809" s="263"/>
      <c r="CE809" s="263"/>
      <c r="CF809" s="263"/>
      <c r="CG809" s="263"/>
      <c r="CH809" s="263"/>
      <c r="CI809" s="263"/>
      <c r="CJ809" s="263"/>
      <c r="CK809" s="263"/>
      <c r="CL809" s="263"/>
      <c r="CM809" s="265"/>
      <c r="CN809" s="538"/>
      <c r="CO809" s="577" t="str">
        <f t="shared" si="117"/>
        <v xml:space="preserve"> </v>
      </c>
      <c r="CP809" s="577" t="str">
        <f t="shared" si="121"/>
        <v xml:space="preserve"> </v>
      </c>
      <c r="CQ809" s="577" t="str">
        <f t="shared" si="122"/>
        <v xml:space="preserve"> </v>
      </c>
      <c r="CR809" s="577" t="str">
        <f t="shared" si="123"/>
        <v xml:space="preserve"> </v>
      </c>
      <c r="CS809" s="102"/>
      <c r="CT809" s="530"/>
    </row>
    <row r="810" spans="2:98" ht="12.75" x14ac:dyDescent="0.25">
      <c r="B810" s="169">
        <f>'Données démographiques'!B809</f>
        <v>0</v>
      </c>
      <c r="C810" s="169">
        <f>'Données démographiques'!C809</f>
        <v>0</v>
      </c>
      <c r="D810" s="170">
        <f>'Données démographiques'!D809</f>
        <v>0</v>
      </c>
      <c r="E810" s="170">
        <f>'Données démographiques'!E809</f>
        <v>0</v>
      </c>
      <c r="F810" s="170">
        <f>'Données démographiques'!F809</f>
        <v>0</v>
      </c>
      <c r="G810" s="102"/>
      <c r="H810" s="273"/>
      <c r="I810" s="274"/>
      <c r="J810" s="274"/>
      <c r="K810" s="273"/>
      <c r="L810" s="257"/>
      <c r="M810" s="274"/>
      <c r="N810" s="273"/>
      <c r="O810" s="257"/>
      <c r="P810" s="278"/>
      <c r="Q810" s="278"/>
      <c r="R810" s="278"/>
      <c r="S810" s="278"/>
      <c r="T810" s="278"/>
      <c r="U810" s="537"/>
      <c r="V810" s="273"/>
      <c r="W810" s="255"/>
      <c r="X810" s="255"/>
      <c r="Y810" s="102"/>
      <c r="Z810" s="273"/>
      <c r="AA810" s="172"/>
      <c r="AB810" s="172"/>
      <c r="AC810" s="102"/>
      <c r="AD810" s="257"/>
      <c r="AE810" s="257"/>
      <c r="AF810" s="273"/>
      <c r="AG810" s="257"/>
      <c r="AH810" s="273"/>
      <c r="AI810" s="273"/>
      <c r="AJ810" s="273"/>
      <c r="AK810" s="262"/>
      <c r="AL810" s="262"/>
      <c r="AM810" s="262"/>
      <c r="AN810" s="262"/>
      <c r="AO810" s="262"/>
      <c r="AP810" s="538"/>
      <c r="AQ810" s="262"/>
      <c r="AR810" s="262"/>
      <c r="AS810" s="262"/>
      <c r="AT810" s="262"/>
      <c r="AU810" s="262"/>
      <c r="AV810" s="262"/>
      <c r="AW810" s="262"/>
      <c r="AX810" s="262"/>
      <c r="AY810" s="262"/>
      <c r="AZ810" s="262"/>
      <c r="BA810" s="262"/>
      <c r="BB810" s="262"/>
      <c r="BC810" s="262"/>
      <c r="BD810" s="262"/>
      <c r="BE810" s="264"/>
      <c r="BF810" s="538"/>
      <c r="BG810" s="576" t="str">
        <f t="shared" si="116"/>
        <v xml:space="preserve"> </v>
      </c>
      <c r="BH810" s="576" t="str">
        <f t="shared" si="118"/>
        <v xml:space="preserve"> </v>
      </c>
      <c r="BI810" s="576" t="str">
        <f t="shared" si="119"/>
        <v xml:space="preserve"> </v>
      </c>
      <c r="BJ810" s="576" t="str">
        <f t="shared" si="120"/>
        <v xml:space="preserve"> </v>
      </c>
      <c r="BK810" s="538"/>
      <c r="BL810" s="257"/>
      <c r="BM810" s="257"/>
      <c r="BN810" s="273"/>
      <c r="BO810" s="257"/>
      <c r="BP810" s="273"/>
      <c r="BQ810" s="273"/>
      <c r="BR810" s="273"/>
      <c r="BS810" s="262"/>
      <c r="BT810" s="262"/>
      <c r="BU810" s="262"/>
      <c r="BV810" s="262"/>
      <c r="BW810" s="262"/>
      <c r="BX810" s="538"/>
      <c r="BY810" s="262"/>
      <c r="BZ810" s="262"/>
      <c r="CA810" s="262"/>
      <c r="CB810" s="262"/>
      <c r="CC810" s="262"/>
      <c r="CD810" s="262"/>
      <c r="CE810" s="262"/>
      <c r="CF810" s="262"/>
      <c r="CG810" s="262"/>
      <c r="CH810" s="262"/>
      <c r="CI810" s="262"/>
      <c r="CJ810" s="262"/>
      <c r="CK810" s="262"/>
      <c r="CL810" s="262"/>
      <c r="CM810" s="264"/>
      <c r="CN810" s="538"/>
      <c r="CO810" s="576" t="str">
        <f t="shared" si="117"/>
        <v xml:space="preserve"> </v>
      </c>
      <c r="CP810" s="576" t="str">
        <f t="shared" si="121"/>
        <v xml:space="preserve"> </v>
      </c>
      <c r="CQ810" s="576" t="str">
        <f t="shared" si="122"/>
        <v xml:space="preserve"> </v>
      </c>
      <c r="CR810" s="576" t="str">
        <f t="shared" si="123"/>
        <v xml:space="preserve"> </v>
      </c>
      <c r="CS810" s="102"/>
      <c r="CT810" s="271"/>
    </row>
    <row r="811" spans="2:98" ht="12.75" x14ac:dyDescent="0.25">
      <c r="B811" s="376">
        <f>'Données démographiques'!B810</f>
        <v>0</v>
      </c>
      <c r="C811" s="376">
        <f>'Données démographiques'!C810</f>
        <v>0</v>
      </c>
      <c r="D811" s="377">
        <f>'Données démographiques'!D810</f>
        <v>0</v>
      </c>
      <c r="E811" s="377">
        <f>'Données démographiques'!E810</f>
        <v>0</v>
      </c>
      <c r="F811" s="377">
        <f>'Données démographiques'!F810</f>
        <v>0</v>
      </c>
      <c r="G811" s="102"/>
      <c r="H811" s="258"/>
      <c r="I811" s="493"/>
      <c r="J811" s="493"/>
      <c r="K811" s="258"/>
      <c r="L811" s="259"/>
      <c r="M811" s="493"/>
      <c r="N811" s="258"/>
      <c r="O811" s="259"/>
      <c r="P811" s="260"/>
      <c r="Q811" s="260"/>
      <c r="R811" s="260"/>
      <c r="S811" s="260"/>
      <c r="T811" s="260"/>
      <c r="U811" s="539"/>
      <c r="V811" s="258"/>
      <c r="W811" s="430"/>
      <c r="X811" s="430"/>
      <c r="Y811" s="102"/>
      <c r="Z811" s="258"/>
      <c r="AA811" s="431"/>
      <c r="AB811" s="431"/>
      <c r="AC811" s="102"/>
      <c r="AD811" s="259"/>
      <c r="AE811" s="259"/>
      <c r="AF811" s="258"/>
      <c r="AG811" s="259"/>
      <c r="AH811" s="258"/>
      <c r="AI811" s="258"/>
      <c r="AJ811" s="258"/>
      <c r="AK811" s="263"/>
      <c r="AL811" s="263"/>
      <c r="AM811" s="263"/>
      <c r="AN811" s="263"/>
      <c r="AO811" s="263"/>
      <c r="AP811" s="538"/>
      <c r="AQ811" s="263"/>
      <c r="AR811" s="263"/>
      <c r="AS811" s="263"/>
      <c r="AT811" s="263"/>
      <c r="AU811" s="263"/>
      <c r="AV811" s="263"/>
      <c r="AW811" s="263"/>
      <c r="AX811" s="263"/>
      <c r="AY811" s="263"/>
      <c r="AZ811" s="263"/>
      <c r="BA811" s="263"/>
      <c r="BB811" s="263"/>
      <c r="BC811" s="263"/>
      <c r="BD811" s="263"/>
      <c r="BE811" s="265"/>
      <c r="BF811" s="538"/>
      <c r="BG811" s="577" t="str">
        <f t="shared" si="116"/>
        <v xml:space="preserve"> </v>
      </c>
      <c r="BH811" s="577" t="str">
        <f t="shared" si="118"/>
        <v xml:space="preserve"> </v>
      </c>
      <c r="BI811" s="577" t="str">
        <f t="shared" si="119"/>
        <v xml:space="preserve"> </v>
      </c>
      <c r="BJ811" s="577" t="str">
        <f t="shared" si="120"/>
        <v xml:space="preserve"> </v>
      </c>
      <c r="BK811" s="538"/>
      <c r="BL811" s="259"/>
      <c r="BM811" s="259"/>
      <c r="BN811" s="258"/>
      <c r="BO811" s="259"/>
      <c r="BP811" s="258"/>
      <c r="BQ811" s="258"/>
      <c r="BR811" s="258"/>
      <c r="BS811" s="263"/>
      <c r="BT811" s="263"/>
      <c r="BU811" s="263"/>
      <c r="BV811" s="263"/>
      <c r="BW811" s="263"/>
      <c r="BX811" s="538"/>
      <c r="BY811" s="263"/>
      <c r="BZ811" s="263"/>
      <c r="CA811" s="263"/>
      <c r="CB811" s="263"/>
      <c r="CC811" s="263"/>
      <c r="CD811" s="263"/>
      <c r="CE811" s="263"/>
      <c r="CF811" s="263"/>
      <c r="CG811" s="263"/>
      <c r="CH811" s="263"/>
      <c r="CI811" s="263"/>
      <c r="CJ811" s="263"/>
      <c r="CK811" s="263"/>
      <c r="CL811" s="263"/>
      <c r="CM811" s="265"/>
      <c r="CN811" s="538"/>
      <c r="CO811" s="577" t="str">
        <f t="shared" si="117"/>
        <v xml:space="preserve"> </v>
      </c>
      <c r="CP811" s="577" t="str">
        <f t="shared" si="121"/>
        <v xml:space="preserve"> </v>
      </c>
      <c r="CQ811" s="577" t="str">
        <f t="shared" si="122"/>
        <v xml:space="preserve"> </v>
      </c>
      <c r="CR811" s="577" t="str">
        <f t="shared" si="123"/>
        <v xml:space="preserve"> </v>
      </c>
      <c r="CS811" s="102"/>
      <c r="CT811" s="530"/>
    </row>
    <row r="812" spans="2:98" ht="12.75" x14ac:dyDescent="0.25">
      <c r="B812" s="169">
        <f>'Données démographiques'!B811</f>
        <v>0</v>
      </c>
      <c r="C812" s="169">
        <f>'Données démographiques'!C811</f>
        <v>0</v>
      </c>
      <c r="D812" s="170">
        <f>'Données démographiques'!D811</f>
        <v>0</v>
      </c>
      <c r="E812" s="170">
        <f>'Données démographiques'!E811</f>
        <v>0</v>
      </c>
      <c r="F812" s="170">
        <f>'Données démographiques'!F811</f>
        <v>0</v>
      </c>
      <c r="G812" s="102"/>
      <c r="H812" s="273"/>
      <c r="I812" s="274"/>
      <c r="J812" s="274"/>
      <c r="K812" s="273"/>
      <c r="L812" s="257"/>
      <c r="M812" s="274"/>
      <c r="N812" s="273"/>
      <c r="O812" s="257"/>
      <c r="P812" s="278"/>
      <c r="Q812" s="278"/>
      <c r="R812" s="278"/>
      <c r="S812" s="278"/>
      <c r="T812" s="278"/>
      <c r="U812" s="537"/>
      <c r="V812" s="273"/>
      <c r="W812" s="255"/>
      <c r="X812" s="255"/>
      <c r="Y812" s="102"/>
      <c r="Z812" s="273"/>
      <c r="AA812" s="172"/>
      <c r="AB812" s="172"/>
      <c r="AC812" s="102"/>
      <c r="AD812" s="257"/>
      <c r="AE812" s="257"/>
      <c r="AF812" s="273"/>
      <c r="AG812" s="257"/>
      <c r="AH812" s="273"/>
      <c r="AI812" s="273"/>
      <c r="AJ812" s="273"/>
      <c r="AK812" s="262"/>
      <c r="AL812" s="262"/>
      <c r="AM812" s="262"/>
      <c r="AN812" s="262"/>
      <c r="AO812" s="262"/>
      <c r="AP812" s="538"/>
      <c r="AQ812" s="262"/>
      <c r="AR812" s="262"/>
      <c r="AS812" s="262"/>
      <c r="AT812" s="262"/>
      <c r="AU812" s="262"/>
      <c r="AV812" s="262"/>
      <c r="AW812" s="262"/>
      <c r="AX812" s="262"/>
      <c r="AY812" s="262"/>
      <c r="AZ812" s="262"/>
      <c r="BA812" s="262"/>
      <c r="BB812" s="262"/>
      <c r="BC812" s="262"/>
      <c r="BD812" s="262"/>
      <c r="BE812" s="264"/>
      <c r="BF812" s="538"/>
      <c r="BG812" s="576" t="str">
        <f t="shared" si="116"/>
        <v xml:space="preserve"> </v>
      </c>
      <c r="BH812" s="576" t="str">
        <f t="shared" si="118"/>
        <v xml:space="preserve"> </v>
      </c>
      <c r="BI812" s="576" t="str">
        <f t="shared" si="119"/>
        <v xml:space="preserve"> </v>
      </c>
      <c r="BJ812" s="576" t="str">
        <f t="shared" si="120"/>
        <v xml:space="preserve"> </v>
      </c>
      <c r="BK812" s="538"/>
      <c r="BL812" s="257"/>
      <c r="BM812" s="257"/>
      <c r="BN812" s="273"/>
      <c r="BO812" s="257"/>
      <c r="BP812" s="273"/>
      <c r="BQ812" s="273"/>
      <c r="BR812" s="273"/>
      <c r="BS812" s="262"/>
      <c r="BT812" s="262"/>
      <c r="BU812" s="262"/>
      <c r="BV812" s="262"/>
      <c r="BW812" s="262"/>
      <c r="BX812" s="538"/>
      <c r="BY812" s="262"/>
      <c r="BZ812" s="262"/>
      <c r="CA812" s="262"/>
      <c r="CB812" s="262"/>
      <c r="CC812" s="262"/>
      <c r="CD812" s="262"/>
      <c r="CE812" s="262"/>
      <c r="CF812" s="262"/>
      <c r="CG812" s="262"/>
      <c r="CH812" s="262"/>
      <c r="CI812" s="262"/>
      <c r="CJ812" s="262"/>
      <c r="CK812" s="262"/>
      <c r="CL812" s="262"/>
      <c r="CM812" s="264"/>
      <c r="CN812" s="538"/>
      <c r="CO812" s="576" t="str">
        <f t="shared" si="117"/>
        <v xml:space="preserve"> </v>
      </c>
      <c r="CP812" s="576" t="str">
        <f t="shared" si="121"/>
        <v xml:space="preserve"> </v>
      </c>
      <c r="CQ812" s="576" t="str">
        <f t="shared" si="122"/>
        <v xml:space="preserve"> </v>
      </c>
      <c r="CR812" s="576" t="str">
        <f t="shared" si="123"/>
        <v xml:space="preserve"> </v>
      </c>
      <c r="CS812" s="102"/>
      <c r="CT812" s="271"/>
    </row>
    <row r="813" spans="2:98" ht="12.75" x14ac:dyDescent="0.25">
      <c r="B813" s="376">
        <f>'Données démographiques'!B812</f>
        <v>0</v>
      </c>
      <c r="C813" s="376">
        <f>'Données démographiques'!C812</f>
        <v>0</v>
      </c>
      <c r="D813" s="377">
        <f>'Données démographiques'!D812</f>
        <v>0</v>
      </c>
      <c r="E813" s="377">
        <f>'Données démographiques'!E812</f>
        <v>0</v>
      </c>
      <c r="F813" s="377">
        <f>'Données démographiques'!F812</f>
        <v>0</v>
      </c>
      <c r="G813" s="102"/>
      <c r="H813" s="258"/>
      <c r="I813" s="493"/>
      <c r="J813" s="493"/>
      <c r="K813" s="258"/>
      <c r="L813" s="259"/>
      <c r="M813" s="493"/>
      <c r="N813" s="258"/>
      <c r="O813" s="259"/>
      <c r="P813" s="260"/>
      <c r="Q813" s="260"/>
      <c r="R813" s="260"/>
      <c r="S813" s="260"/>
      <c r="T813" s="260"/>
      <c r="U813" s="539"/>
      <c r="V813" s="258"/>
      <c r="W813" s="430"/>
      <c r="X813" s="430"/>
      <c r="Y813" s="102"/>
      <c r="Z813" s="258"/>
      <c r="AA813" s="431"/>
      <c r="AB813" s="431"/>
      <c r="AC813" s="102"/>
      <c r="AD813" s="259"/>
      <c r="AE813" s="259"/>
      <c r="AF813" s="258"/>
      <c r="AG813" s="259"/>
      <c r="AH813" s="258"/>
      <c r="AI813" s="258"/>
      <c r="AJ813" s="258"/>
      <c r="AK813" s="263"/>
      <c r="AL813" s="263"/>
      <c r="AM813" s="263"/>
      <c r="AN813" s="263"/>
      <c r="AO813" s="263"/>
      <c r="AP813" s="538"/>
      <c r="AQ813" s="263"/>
      <c r="AR813" s="263"/>
      <c r="AS813" s="263"/>
      <c r="AT813" s="263"/>
      <c r="AU813" s="263"/>
      <c r="AV813" s="263"/>
      <c r="AW813" s="263"/>
      <c r="AX813" s="263"/>
      <c r="AY813" s="263"/>
      <c r="AZ813" s="263"/>
      <c r="BA813" s="263"/>
      <c r="BB813" s="263"/>
      <c r="BC813" s="263"/>
      <c r="BD813" s="263"/>
      <c r="BE813" s="265"/>
      <c r="BF813" s="538"/>
      <c r="BG813" s="577" t="str">
        <f t="shared" si="116"/>
        <v xml:space="preserve"> </v>
      </c>
      <c r="BH813" s="577" t="str">
        <f t="shared" si="118"/>
        <v xml:space="preserve"> </v>
      </c>
      <c r="BI813" s="577" t="str">
        <f t="shared" si="119"/>
        <v xml:space="preserve"> </v>
      </c>
      <c r="BJ813" s="577" t="str">
        <f t="shared" si="120"/>
        <v xml:space="preserve"> </v>
      </c>
      <c r="BK813" s="538"/>
      <c r="BL813" s="259"/>
      <c r="BM813" s="259"/>
      <c r="BN813" s="258"/>
      <c r="BO813" s="259"/>
      <c r="BP813" s="258"/>
      <c r="BQ813" s="258"/>
      <c r="BR813" s="258"/>
      <c r="BS813" s="263"/>
      <c r="BT813" s="263"/>
      <c r="BU813" s="263"/>
      <c r="BV813" s="263"/>
      <c r="BW813" s="263"/>
      <c r="BX813" s="538"/>
      <c r="BY813" s="263"/>
      <c r="BZ813" s="263"/>
      <c r="CA813" s="263"/>
      <c r="CB813" s="263"/>
      <c r="CC813" s="263"/>
      <c r="CD813" s="263"/>
      <c r="CE813" s="263"/>
      <c r="CF813" s="263"/>
      <c r="CG813" s="263"/>
      <c r="CH813" s="263"/>
      <c r="CI813" s="263"/>
      <c r="CJ813" s="263"/>
      <c r="CK813" s="263"/>
      <c r="CL813" s="263"/>
      <c r="CM813" s="265"/>
      <c r="CN813" s="538"/>
      <c r="CO813" s="577" t="str">
        <f t="shared" si="117"/>
        <v xml:space="preserve"> </v>
      </c>
      <c r="CP813" s="577" t="str">
        <f t="shared" si="121"/>
        <v xml:space="preserve"> </v>
      </c>
      <c r="CQ813" s="577" t="str">
        <f t="shared" si="122"/>
        <v xml:space="preserve"> </v>
      </c>
      <c r="CR813" s="577" t="str">
        <f t="shared" si="123"/>
        <v xml:space="preserve"> </v>
      </c>
      <c r="CS813" s="102"/>
      <c r="CT813" s="530"/>
    </row>
    <row r="814" spans="2:98" ht="12.75" x14ac:dyDescent="0.25">
      <c r="B814" s="169">
        <f>'Données démographiques'!B813</f>
        <v>0</v>
      </c>
      <c r="C814" s="169">
        <f>'Données démographiques'!C813</f>
        <v>0</v>
      </c>
      <c r="D814" s="170">
        <f>'Données démographiques'!D813</f>
        <v>0</v>
      </c>
      <c r="E814" s="170">
        <f>'Données démographiques'!E813</f>
        <v>0</v>
      </c>
      <c r="F814" s="170">
        <f>'Données démographiques'!F813</f>
        <v>0</v>
      </c>
      <c r="G814" s="102"/>
      <c r="H814" s="273"/>
      <c r="I814" s="274"/>
      <c r="J814" s="274"/>
      <c r="K814" s="273"/>
      <c r="L814" s="257"/>
      <c r="M814" s="274"/>
      <c r="N814" s="273"/>
      <c r="O814" s="257"/>
      <c r="P814" s="278"/>
      <c r="Q814" s="278"/>
      <c r="R814" s="278"/>
      <c r="S814" s="278"/>
      <c r="T814" s="278"/>
      <c r="U814" s="537"/>
      <c r="V814" s="273"/>
      <c r="W814" s="255"/>
      <c r="X814" s="255"/>
      <c r="Y814" s="102"/>
      <c r="Z814" s="273"/>
      <c r="AA814" s="172"/>
      <c r="AB814" s="172"/>
      <c r="AC814" s="102"/>
      <c r="AD814" s="257"/>
      <c r="AE814" s="257"/>
      <c r="AF814" s="273"/>
      <c r="AG814" s="257"/>
      <c r="AH814" s="273"/>
      <c r="AI814" s="273"/>
      <c r="AJ814" s="273"/>
      <c r="AK814" s="262"/>
      <c r="AL814" s="262"/>
      <c r="AM814" s="262"/>
      <c r="AN814" s="262"/>
      <c r="AO814" s="262"/>
      <c r="AP814" s="538"/>
      <c r="AQ814" s="262"/>
      <c r="AR814" s="262"/>
      <c r="AS814" s="262"/>
      <c r="AT814" s="262"/>
      <c r="AU814" s="262"/>
      <c r="AV814" s="262"/>
      <c r="AW814" s="262"/>
      <c r="AX814" s="262"/>
      <c r="AY814" s="262"/>
      <c r="AZ814" s="262"/>
      <c r="BA814" s="262"/>
      <c r="BB814" s="262"/>
      <c r="BC814" s="262"/>
      <c r="BD814" s="262"/>
      <c r="BE814" s="264"/>
      <c r="BF814" s="538"/>
      <c r="BG814" s="576" t="str">
        <f t="shared" si="116"/>
        <v xml:space="preserve"> </v>
      </c>
      <c r="BH814" s="576" t="str">
        <f t="shared" si="118"/>
        <v xml:space="preserve"> </v>
      </c>
      <c r="BI814" s="576" t="str">
        <f t="shared" si="119"/>
        <v xml:space="preserve"> </v>
      </c>
      <c r="BJ814" s="576" t="str">
        <f t="shared" si="120"/>
        <v xml:space="preserve"> </v>
      </c>
      <c r="BK814" s="538"/>
      <c r="BL814" s="257"/>
      <c r="BM814" s="257"/>
      <c r="BN814" s="273"/>
      <c r="BO814" s="257"/>
      <c r="BP814" s="273"/>
      <c r="BQ814" s="273"/>
      <c r="BR814" s="273"/>
      <c r="BS814" s="262"/>
      <c r="BT814" s="262"/>
      <c r="BU814" s="262"/>
      <c r="BV814" s="262"/>
      <c r="BW814" s="262"/>
      <c r="BX814" s="538"/>
      <c r="BY814" s="262"/>
      <c r="BZ814" s="262"/>
      <c r="CA814" s="262"/>
      <c r="CB814" s="262"/>
      <c r="CC814" s="262"/>
      <c r="CD814" s="262"/>
      <c r="CE814" s="262"/>
      <c r="CF814" s="262"/>
      <c r="CG814" s="262"/>
      <c r="CH814" s="262"/>
      <c r="CI814" s="262"/>
      <c r="CJ814" s="262"/>
      <c r="CK814" s="262"/>
      <c r="CL814" s="262"/>
      <c r="CM814" s="264"/>
      <c r="CN814" s="538"/>
      <c r="CO814" s="576" t="str">
        <f t="shared" si="117"/>
        <v xml:space="preserve"> </v>
      </c>
      <c r="CP814" s="576" t="str">
        <f t="shared" si="121"/>
        <v xml:space="preserve"> </v>
      </c>
      <c r="CQ814" s="576" t="str">
        <f t="shared" si="122"/>
        <v xml:space="preserve"> </v>
      </c>
      <c r="CR814" s="576" t="str">
        <f t="shared" si="123"/>
        <v xml:space="preserve"> </v>
      </c>
      <c r="CS814" s="102"/>
      <c r="CT814" s="271"/>
    </row>
    <row r="815" spans="2:98" ht="12.75" x14ac:dyDescent="0.25">
      <c r="B815" s="376">
        <f>'Données démographiques'!B814</f>
        <v>0</v>
      </c>
      <c r="C815" s="376">
        <f>'Données démographiques'!C814</f>
        <v>0</v>
      </c>
      <c r="D815" s="377">
        <f>'Données démographiques'!D814</f>
        <v>0</v>
      </c>
      <c r="E815" s="377">
        <f>'Données démographiques'!E814</f>
        <v>0</v>
      </c>
      <c r="F815" s="377">
        <f>'Données démographiques'!F814</f>
        <v>0</v>
      </c>
      <c r="G815" s="102"/>
      <c r="H815" s="258"/>
      <c r="I815" s="493"/>
      <c r="J815" s="493"/>
      <c r="K815" s="258"/>
      <c r="L815" s="259"/>
      <c r="M815" s="493"/>
      <c r="N815" s="258"/>
      <c r="O815" s="259"/>
      <c r="P815" s="260"/>
      <c r="Q815" s="260"/>
      <c r="R815" s="260"/>
      <c r="S815" s="260"/>
      <c r="T815" s="260"/>
      <c r="U815" s="539"/>
      <c r="V815" s="258"/>
      <c r="W815" s="430"/>
      <c r="X815" s="430"/>
      <c r="Y815" s="102"/>
      <c r="Z815" s="258"/>
      <c r="AA815" s="431"/>
      <c r="AB815" s="431"/>
      <c r="AC815" s="102"/>
      <c r="AD815" s="259"/>
      <c r="AE815" s="259"/>
      <c r="AF815" s="258"/>
      <c r="AG815" s="259"/>
      <c r="AH815" s="258"/>
      <c r="AI815" s="258"/>
      <c r="AJ815" s="258"/>
      <c r="AK815" s="263"/>
      <c r="AL815" s="263"/>
      <c r="AM815" s="263"/>
      <c r="AN815" s="263"/>
      <c r="AO815" s="263"/>
      <c r="AP815" s="538"/>
      <c r="AQ815" s="263"/>
      <c r="AR815" s="263"/>
      <c r="AS815" s="263"/>
      <c r="AT815" s="263"/>
      <c r="AU815" s="263"/>
      <c r="AV815" s="263"/>
      <c r="AW815" s="263"/>
      <c r="AX815" s="263"/>
      <c r="AY815" s="263"/>
      <c r="AZ815" s="263"/>
      <c r="BA815" s="263"/>
      <c r="BB815" s="263"/>
      <c r="BC815" s="263"/>
      <c r="BD815" s="263"/>
      <c r="BE815" s="265"/>
      <c r="BF815" s="538"/>
      <c r="BG815" s="577" t="str">
        <f t="shared" si="116"/>
        <v xml:space="preserve"> </v>
      </c>
      <c r="BH815" s="577" t="str">
        <f t="shared" si="118"/>
        <v xml:space="preserve"> </v>
      </c>
      <c r="BI815" s="577" t="str">
        <f t="shared" si="119"/>
        <v xml:space="preserve"> </v>
      </c>
      <c r="BJ815" s="577" t="str">
        <f t="shared" si="120"/>
        <v xml:space="preserve"> </v>
      </c>
      <c r="BK815" s="538"/>
      <c r="BL815" s="259"/>
      <c r="BM815" s="259"/>
      <c r="BN815" s="258"/>
      <c r="BO815" s="259"/>
      <c r="BP815" s="258"/>
      <c r="BQ815" s="258"/>
      <c r="BR815" s="258"/>
      <c r="BS815" s="263"/>
      <c r="BT815" s="263"/>
      <c r="BU815" s="263"/>
      <c r="BV815" s="263"/>
      <c r="BW815" s="263"/>
      <c r="BX815" s="538"/>
      <c r="BY815" s="263"/>
      <c r="BZ815" s="263"/>
      <c r="CA815" s="263"/>
      <c r="CB815" s="263"/>
      <c r="CC815" s="263"/>
      <c r="CD815" s="263"/>
      <c r="CE815" s="263"/>
      <c r="CF815" s="263"/>
      <c r="CG815" s="263"/>
      <c r="CH815" s="263"/>
      <c r="CI815" s="263"/>
      <c r="CJ815" s="263"/>
      <c r="CK815" s="263"/>
      <c r="CL815" s="263"/>
      <c r="CM815" s="265"/>
      <c r="CN815" s="538"/>
      <c r="CO815" s="577" t="str">
        <f t="shared" si="117"/>
        <v xml:space="preserve"> </v>
      </c>
      <c r="CP815" s="577" t="str">
        <f t="shared" si="121"/>
        <v xml:space="preserve"> </v>
      </c>
      <c r="CQ815" s="577" t="str">
        <f t="shared" si="122"/>
        <v xml:space="preserve"> </v>
      </c>
      <c r="CR815" s="577" t="str">
        <f t="shared" si="123"/>
        <v xml:space="preserve"> </v>
      </c>
      <c r="CS815" s="102"/>
      <c r="CT815" s="530"/>
    </row>
    <row r="816" spans="2:98" ht="12.75" x14ac:dyDescent="0.25">
      <c r="B816" s="169">
        <f>'Données démographiques'!B815</f>
        <v>0</v>
      </c>
      <c r="C816" s="169">
        <f>'Données démographiques'!C815</f>
        <v>0</v>
      </c>
      <c r="D816" s="170">
        <f>'Données démographiques'!D815</f>
        <v>0</v>
      </c>
      <c r="E816" s="170">
        <f>'Données démographiques'!E815</f>
        <v>0</v>
      </c>
      <c r="F816" s="170">
        <f>'Données démographiques'!F815</f>
        <v>0</v>
      </c>
      <c r="G816" s="102"/>
      <c r="H816" s="273"/>
      <c r="I816" s="274"/>
      <c r="J816" s="274"/>
      <c r="K816" s="273"/>
      <c r="L816" s="257"/>
      <c r="M816" s="274"/>
      <c r="N816" s="273"/>
      <c r="O816" s="257"/>
      <c r="P816" s="278"/>
      <c r="Q816" s="278"/>
      <c r="R816" s="278"/>
      <c r="S816" s="278"/>
      <c r="T816" s="278"/>
      <c r="U816" s="537"/>
      <c r="V816" s="273"/>
      <c r="W816" s="255"/>
      <c r="X816" s="255"/>
      <c r="Y816" s="102"/>
      <c r="Z816" s="273"/>
      <c r="AA816" s="172"/>
      <c r="AB816" s="172"/>
      <c r="AC816" s="102"/>
      <c r="AD816" s="257"/>
      <c r="AE816" s="257"/>
      <c r="AF816" s="273"/>
      <c r="AG816" s="257"/>
      <c r="AH816" s="273"/>
      <c r="AI816" s="273"/>
      <c r="AJ816" s="273"/>
      <c r="AK816" s="262"/>
      <c r="AL816" s="262"/>
      <c r="AM816" s="262"/>
      <c r="AN816" s="262"/>
      <c r="AO816" s="262"/>
      <c r="AP816" s="538"/>
      <c r="AQ816" s="262"/>
      <c r="AR816" s="262"/>
      <c r="AS816" s="262"/>
      <c r="AT816" s="262"/>
      <c r="AU816" s="262"/>
      <c r="AV816" s="262"/>
      <c r="AW816" s="262"/>
      <c r="AX816" s="262"/>
      <c r="AY816" s="262"/>
      <c r="AZ816" s="262"/>
      <c r="BA816" s="262"/>
      <c r="BB816" s="262"/>
      <c r="BC816" s="262"/>
      <c r="BD816" s="262"/>
      <c r="BE816" s="264"/>
      <c r="BF816" s="538"/>
      <c r="BG816" s="576" t="str">
        <f t="shared" si="116"/>
        <v xml:space="preserve"> </v>
      </c>
      <c r="BH816" s="576" t="str">
        <f t="shared" si="118"/>
        <v xml:space="preserve"> </v>
      </c>
      <c r="BI816" s="576" t="str">
        <f t="shared" si="119"/>
        <v xml:space="preserve"> </v>
      </c>
      <c r="BJ816" s="576" t="str">
        <f t="shared" si="120"/>
        <v xml:space="preserve"> </v>
      </c>
      <c r="BK816" s="538"/>
      <c r="BL816" s="257"/>
      <c r="BM816" s="257"/>
      <c r="BN816" s="273"/>
      <c r="BO816" s="257"/>
      <c r="BP816" s="273"/>
      <c r="BQ816" s="273"/>
      <c r="BR816" s="273"/>
      <c r="BS816" s="262"/>
      <c r="BT816" s="262"/>
      <c r="BU816" s="262"/>
      <c r="BV816" s="262"/>
      <c r="BW816" s="262"/>
      <c r="BX816" s="538"/>
      <c r="BY816" s="262"/>
      <c r="BZ816" s="262"/>
      <c r="CA816" s="262"/>
      <c r="CB816" s="262"/>
      <c r="CC816" s="262"/>
      <c r="CD816" s="262"/>
      <c r="CE816" s="262"/>
      <c r="CF816" s="262"/>
      <c r="CG816" s="262"/>
      <c r="CH816" s="262"/>
      <c r="CI816" s="262"/>
      <c r="CJ816" s="262"/>
      <c r="CK816" s="262"/>
      <c r="CL816" s="262"/>
      <c r="CM816" s="264"/>
      <c r="CN816" s="538"/>
      <c r="CO816" s="576" t="str">
        <f t="shared" si="117"/>
        <v xml:space="preserve"> </v>
      </c>
      <c r="CP816" s="576" t="str">
        <f t="shared" si="121"/>
        <v xml:space="preserve"> </v>
      </c>
      <c r="CQ816" s="576" t="str">
        <f t="shared" si="122"/>
        <v xml:space="preserve"> </v>
      </c>
      <c r="CR816" s="576" t="str">
        <f t="shared" si="123"/>
        <v xml:space="preserve"> </v>
      </c>
      <c r="CS816" s="102"/>
      <c r="CT816" s="271"/>
    </row>
    <row r="817" spans="2:98" ht="12.75" x14ac:dyDescent="0.25">
      <c r="B817" s="376">
        <f>'Données démographiques'!B816</f>
        <v>0</v>
      </c>
      <c r="C817" s="376">
        <f>'Données démographiques'!C816</f>
        <v>0</v>
      </c>
      <c r="D817" s="377">
        <f>'Données démographiques'!D816</f>
        <v>0</v>
      </c>
      <c r="E817" s="377">
        <f>'Données démographiques'!E816</f>
        <v>0</v>
      </c>
      <c r="F817" s="377">
        <f>'Données démographiques'!F816</f>
        <v>0</v>
      </c>
      <c r="G817" s="102"/>
      <c r="H817" s="258"/>
      <c r="I817" s="493"/>
      <c r="J817" s="493"/>
      <c r="K817" s="258"/>
      <c r="L817" s="259"/>
      <c r="M817" s="493"/>
      <c r="N817" s="258"/>
      <c r="O817" s="259"/>
      <c r="P817" s="260"/>
      <c r="Q817" s="260"/>
      <c r="R817" s="260"/>
      <c r="S817" s="260"/>
      <c r="T817" s="260"/>
      <c r="U817" s="539"/>
      <c r="V817" s="258"/>
      <c r="W817" s="430"/>
      <c r="X817" s="430"/>
      <c r="Y817" s="102"/>
      <c r="Z817" s="258"/>
      <c r="AA817" s="431"/>
      <c r="AB817" s="431"/>
      <c r="AC817" s="102"/>
      <c r="AD817" s="259"/>
      <c r="AE817" s="259"/>
      <c r="AF817" s="258"/>
      <c r="AG817" s="259"/>
      <c r="AH817" s="258"/>
      <c r="AI817" s="258"/>
      <c r="AJ817" s="258"/>
      <c r="AK817" s="263"/>
      <c r="AL817" s="263"/>
      <c r="AM817" s="263"/>
      <c r="AN817" s="263"/>
      <c r="AO817" s="263"/>
      <c r="AP817" s="538"/>
      <c r="AQ817" s="263"/>
      <c r="AR817" s="263"/>
      <c r="AS817" s="263"/>
      <c r="AT817" s="263"/>
      <c r="AU817" s="263"/>
      <c r="AV817" s="263"/>
      <c r="AW817" s="263"/>
      <c r="AX817" s="263"/>
      <c r="AY817" s="263"/>
      <c r="AZ817" s="263"/>
      <c r="BA817" s="263"/>
      <c r="BB817" s="263"/>
      <c r="BC817" s="263"/>
      <c r="BD817" s="263"/>
      <c r="BE817" s="265"/>
      <c r="BF817" s="538"/>
      <c r="BG817" s="577" t="str">
        <f t="shared" si="116"/>
        <v xml:space="preserve"> </v>
      </c>
      <c r="BH817" s="577" t="str">
        <f t="shared" si="118"/>
        <v xml:space="preserve"> </v>
      </c>
      <c r="BI817" s="577" t="str">
        <f t="shared" si="119"/>
        <v xml:space="preserve"> </v>
      </c>
      <c r="BJ817" s="577" t="str">
        <f t="shared" si="120"/>
        <v xml:space="preserve"> </v>
      </c>
      <c r="BK817" s="538"/>
      <c r="BL817" s="259"/>
      <c r="BM817" s="259"/>
      <c r="BN817" s="258"/>
      <c r="BO817" s="259"/>
      <c r="BP817" s="258"/>
      <c r="BQ817" s="258"/>
      <c r="BR817" s="258"/>
      <c r="BS817" s="263"/>
      <c r="BT817" s="263"/>
      <c r="BU817" s="263"/>
      <c r="BV817" s="263"/>
      <c r="BW817" s="263"/>
      <c r="BX817" s="538"/>
      <c r="BY817" s="263"/>
      <c r="BZ817" s="263"/>
      <c r="CA817" s="263"/>
      <c r="CB817" s="263"/>
      <c r="CC817" s="263"/>
      <c r="CD817" s="263"/>
      <c r="CE817" s="263"/>
      <c r="CF817" s="263"/>
      <c r="CG817" s="263"/>
      <c r="CH817" s="263"/>
      <c r="CI817" s="263"/>
      <c r="CJ817" s="263"/>
      <c r="CK817" s="263"/>
      <c r="CL817" s="263"/>
      <c r="CM817" s="265"/>
      <c r="CN817" s="538"/>
      <c r="CO817" s="577" t="str">
        <f t="shared" si="117"/>
        <v xml:space="preserve"> </v>
      </c>
      <c r="CP817" s="577" t="str">
        <f t="shared" si="121"/>
        <v xml:space="preserve"> </v>
      </c>
      <c r="CQ817" s="577" t="str">
        <f t="shared" si="122"/>
        <v xml:space="preserve"> </v>
      </c>
      <c r="CR817" s="577" t="str">
        <f t="shared" si="123"/>
        <v xml:space="preserve"> </v>
      </c>
      <c r="CS817" s="102"/>
      <c r="CT817" s="530"/>
    </row>
  </sheetData>
  <sheetProtection password="967E" sheet="1" objects="1" scenarios="1" formatColumns="0" formatRows="0" autoFilter="0"/>
  <autoFilter ref="B15:CT15"/>
  <mergeCells count="7">
    <mergeCell ref="B13:F13"/>
    <mergeCell ref="H13:X13"/>
    <mergeCell ref="Z13:AB13"/>
    <mergeCell ref="AD13:CR13"/>
    <mergeCell ref="B4:C4"/>
    <mergeCell ref="W5:X5"/>
    <mergeCell ref="BP4:BS4"/>
  </mergeCells>
  <dataValidations count="52">
    <dataValidation type="whole" errorStyle="information" showInputMessage="1" showErrorMessage="1" error="This value should be less than or equal to # people targeted with all funding; if not, please explain in comments." sqref="BY18:BY817">
      <formula1>0</formula1>
      <formula2>BS18</formula2>
    </dataValidation>
    <dataValidation type="whole" errorStyle="information" showInputMessage="1" showErrorMessage="1" error="Cette valeur doit être inférieure ou égale à la population totale à risque ; si ce n’est pas le cas, veuillez fournir une explication dans Commentaires." sqref="AK18:AK817">
      <formula1>0</formula1>
      <formula2>P18</formula2>
    </dataValidation>
    <dataValidation type="whole" errorStyle="information" showInputMessage="1" showErrorMessage="1" error="Cette valeur doit être inférieure ou égale à la population d’enfants d’âge préscolaire (EAP) du district ; si ce n’est pas le cas, veuillez fournir une explication dans Commentaires." sqref="AM18:AM817">
      <formula1>0</formula1>
      <formula2>R18</formula2>
    </dataValidation>
    <dataValidation type="whole" errorStyle="information" showInputMessage="1" showErrorMessage="1" error="Cette valeur doit être inférieure ou égale à la population EAS à risque du district ; si ce n’est pas le cas, veuillez fournir une explication dans Commentaires." sqref="AN18:AN817">
      <formula1>0</formula1>
      <formula2>S18</formula2>
    </dataValidation>
    <dataValidation type="whole" errorStyle="information" showInputMessage="1" showErrorMessage="1" error="Cette valeur doit être inférieure ou égale à la population des adultes à risque élevé (High Risk Adults, HRA) du district ; si ce n’est pas le cas, veuillez fournir une explication dans Commentaires." sqref="AO18:AO817">
      <formula1>0</formula1>
      <formula2>T18</formula2>
    </dataValidation>
    <dataValidation type="whole" errorStyle="information" showInputMessage="1" showErrorMessage="1" error="This value should be less than or equal to # people targeted with USAID funding; if not, please explain in comments." sqref="BZ18:BZ817">
      <formula1>0</formula1>
      <formula2>BT18</formula2>
    </dataValidation>
    <dataValidation type="whole" errorStyle="information" showInputMessage="1" showErrorMessage="1" error="This value should be less than or equal to #HRA targeted with USAID funding; if not, please explain in comments." sqref="AX816:AX817">
      <formula1>0</formula1>
      <formula2>AO816</formula2>
    </dataValidation>
    <dataValidation type="whole" errorStyle="information" showInputMessage="1" showErrorMessage="1" error="This value should be less than or equal to # people treated with USAID funding; if not, please explain in comments." sqref="AX18:AX815">
      <formula1>0</formula1>
      <formula2>AV18</formula2>
    </dataValidation>
    <dataValidation type="whole" errorStyle="information" showInputMessage="1" showErrorMessage="1" error="This value should be less than or equal to total population at-risk in district; if not, please explain in comments." sqref="BS18:BS817">
      <formula1>0</formula1>
      <formula2>P18</formula2>
    </dataValidation>
    <dataValidation type="whole" errorStyle="information" showInputMessage="1" showErrorMessage="1" error="This value should be less than or equal to PSAC population at-risk in district; if not, please explain in comments." sqref="BU18:BU817">
      <formula1>0</formula1>
      <formula2>R18</formula2>
    </dataValidation>
    <dataValidation type="whole" errorStyle="information" showInputMessage="1" showErrorMessage="1" error="This value should be less than or equal to SAC population at-risk; if not, please explain in comments." sqref="BV18:BV817">
      <formula1>0</formula1>
      <formula2>S18</formula2>
    </dataValidation>
    <dataValidation type="whole" errorStyle="information" showInputMessage="1" showErrorMessage="1" error="This value should be less than or equal to high-risk adults at-risk for STH; if not, please explain in comments." sqref="BW18:BW817">
      <formula1>0</formula1>
      <formula2>T18</formula2>
    </dataValidation>
    <dataValidation type="list" showInputMessage="1" showErrorMessage="1" error="Veuillez faire votre choix à partir de la liste déroulante." sqref="H18:H817">
      <formula1>Disease_Distribution_STH</formula1>
    </dataValidation>
    <dataValidation type="list" errorStyle="information" allowBlank="1" showInputMessage="1" showErrorMessage="1" error="Veuillez faire votre choix à partir de la liste déroulante." sqref="L18:L817 O18:O817">
      <formula1>Type_of_prevalence_survey_conducted__STH</formula1>
    </dataValidation>
    <dataValidation type="list" showInputMessage="1" showErrorMessage="1" error="Veuillez faire votre choix à partir de la liste déroulante." sqref="X18:X817">
      <formula1>Frequency_MDA_STH</formula1>
    </dataValidation>
    <dataValidation type="list" showInputMessage="1" showErrorMessage="1" error="Veuillez faire votre choix à partir de la liste déroulante." sqref="W18:W817">
      <formula1>Frequency_MDA_STH</formula1>
    </dataValidation>
    <dataValidation type="list" showInputMessage="1" showErrorMessage="1" error="Veuillez faire votre choix à partir de la liste déroulante." sqref="AE18:AE817 AG18:AG817 BM18:BM817 BO18:BO817">
      <formula1>MONTH</formula1>
    </dataValidation>
    <dataValidation type="list" showInputMessage="1" showErrorMessage="1" error="Veuillez faire votre choix à partir de la liste déroulante." sqref="AI18:AI817 BQ18:BQ817">
      <formula1>USAID_FUNDING</formula1>
    </dataValidation>
    <dataValidation type="list" showInputMessage="1" showErrorMessage="1" error="Veuillez faire votre choix à partir de la liste déroulante." sqref="BR18:BR817">
      <formula1>Partners</formula1>
    </dataValidation>
    <dataValidation type="list" errorStyle="information" showInputMessage="1" showErrorMessage="1" error="Veuillez faire votre choix à partir de la liste déroulante." sqref="BR18:BR817">
      <formula1>Partners</formula1>
    </dataValidation>
    <dataValidation type="list" showInputMessage="1" showErrorMessage="1" error="Veuillez faire votre choix à partir de la liste déroulante." sqref="BC18:BC817 CK18:CK817">
      <formula1>STOCK_OUT_DURING_MDA</formula1>
    </dataValidation>
    <dataValidation type="list" showInputMessage="1" showErrorMessage="1" error="Veuillez faire votre choix à partir de la liste déroulante." sqref="BD18:BD817 CL18:CL817">
      <formula1>Stock_Out_Drug_STH</formula1>
    </dataValidation>
    <dataValidation type="list" showInputMessage="1" showErrorMessage="1" error="Veuillez faire votre choix à partir de la liste déroulante." sqref="BE18:BE817 CM18:CM817">
      <formula1>PERIOD_OF_STOCK_OUT</formula1>
    </dataValidation>
    <dataValidation type="decimal" errorStyle="information" allowBlank="1" showInputMessage="1" showErrorMessage="1" error="Veuillez saisir un pourcentage." sqref="I18:J817 M18:M817">
      <formula1>0</formula1>
      <formula2>100</formula2>
    </dataValidation>
    <dataValidation type="whole" errorStyle="information" allowBlank="1" showInputMessage="1" showErrorMessage="1" error="Veuillez saisir les quatre chiffres correspondant à l’année." sqref="K18:K817 N18:N817 Z18:Z817">
      <formula1>1900</formula1>
      <formula2>10000</formula2>
    </dataValidation>
    <dataValidation type="whole" allowBlank="1" showInputMessage="1" showErrorMessage="1" error="Veuillez saisir les quatre chiffres correspondant à l’année." sqref="V18:V817 AF18:AF817 AH18:AH817 BN18:BN817 BP18:BP817">
      <formula1>1950</formula1>
      <formula2>2099</formula2>
    </dataValidation>
    <dataValidation type="whole" errorStyle="information" showInputMessage="1" showErrorMessage="1" error="Cette valeur doit être inférieure ou égale à la population totale du district ; si ce n’est pas le cas, veuillez fournir une explication dans Commentaires." sqref="P18:P817">
      <formula1>0</formula1>
      <formula2>D18</formula2>
    </dataValidation>
    <dataValidation type="whole" errorStyle="information" showInputMessage="1" showErrorMessage="1" error="Cette valeur doit être inférieure ou égale à la population totale du district ; si ce n’est pas le cas, veuillez fournir une explication dans Commentaires." sqref="Q18:Q817">
      <formula1>0</formula1>
      <formula2>D18</formula2>
    </dataValidation>
    <dataValidation type="whole" errorStyle="information" showInputMessage="1" showErrorMessage="1" error="Cette valeur doit être inférieure ou égale à la population d’enfants d’âge préscolaire (EAP) du district ; si ce n’est pas le cas, veuillez fournir une explication dans Commentaires." sqref="R18:R817">
      <formula1>0</formula1>
      <formula2>E18</formula2>
    </dataValidation>
    <dataValidation type="whole" errorStyle="information" showInputMessage="1" showErrorMessage="1" error="Cette valeur doit être inférieure ou égale à la population d’enfants d’âge préscolaire (EAS) du district ; si ce n’est pas le cas, veuillez fournir une explication dans Commentaires." sqref="S18:S817">
      <formula1>0</formula1>
      <formula2>F18</formula2>
    </dataValidation>
    <dataValidation type="whole" errorStyle="information" showInputMessage="1" showErrorMessage="1" error="Cette valeur doit être inférieure ou égale à la population totale à risque ; si ce n’est pas le cas, veuillez fournir une explication dans Commentaires." sqref="T18:T817">
      <formula1>0</formula1>
      <formula2>D18</formula2>
    </dataValidation>
    <dataValidation type="whole" errorStyle="information" showInputMessage="1" showErrorMessage="1" error="Cette valeur doit être inférieure ou égale à la population totale du district ; si ce n’est pas le cas, veuillez fournir une explication dans Commentaires." sqref="U18:U817">
      <formula1>0</formula1>
      <formula2>D18</formula2>
    </dataValidation>
    <dataValidation type="whole" errorStyle="information" allowBlank="1" showInputMessage="1" showErrorMessage="1" error="Veuillez saisir un chiffre entier." sqref="AA18:AA817">
      <formula1>0</formula1>
      <formula2>100</formula2>
    </dataValidation>
    <dataValidation type="whole" errorStyle="information" allowBlank="1" showInputMessage="1" showErrorMessage="1" error="Doit être inférieur ou égal au nombre de traitements de masse (TDM) effectués." sqref="AB18:AB817">
      <formula1>0</formula1>
      <formula2>AA18</formula2>
    </dataValidation>
    <dataValidation type="list" errorStyle="information" showInputMessage="1" showErrorMessage="1" error="Il semble que ce soit un nouvel emballage de médicament. Si c’est le cas, veuillez continuer. Autrement, choisissez l’emballage de médicament approprié à partir du menu déroulant." sqref="AD18:AD817 BL18:BL817">
      <formula1>MDA_Type_STH</formula1>
    </dataValidation>
    <dataValidation type="whole" errorStyle="information" showInputMessage="1" showErrorMessage="1" error="Cette valeur doit être inférieure ou égale au nombre d’individus cibles en prenant en compte tout le financement ; si ce n’est pas le cas, veuillez fournir une explication dans Commentaires." sqref="AL18:AL817 BT18:BT817">
      <formula1>0</formula1>
      <formula2>AK18</formula2>
    </dataValidation>
    <dataValidation type="whole" errorStyle="information" showInputMessage="1" showErrorMessage="1" error="Cette valeur doit être inférieure ou égale au nombre d’individus cibles en prenant en compte tout le financement ; si ce n’est pas le cas, veuillez fournir une explication dans Commentaires." sqref="AQ18:AQ817">
      <formula1>0</formula1>
      <formula2>AK18</formula2>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AR18:AR817">
      <formula1>0</formula1>
      <formula2>AQ18</formula2>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AS18:AS817 CA18:CA817">
      <formula1>0</formula1>
      <formula2>AQ18</formula2>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AU18:AU817 CC18:CC817">
      <formula1>0</formula1>
      <formula2>AQ18</formula2>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AW18:AW817 CE18:CE817">
      <formula1>0</formula1>
      <formula2>AQ18</formula2>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AY18:AY817 CG18:CG817">
      <formula1>0</formula1>
      <formula2>AQ18</formula2>
    </dataValidation>
    <dataValidation type="whole" errorStyle="information" showInputMessage="1" showErrorMessage="1" error="Cette valeur doit être inférieure ou égale au nombre d’individus traités en prenant en compte tout le financement dans le district ; si ce n’est pas le cas, veuillez fournir une explication dans Commentaires." sqref="CI18:CI817">
      <formula1>0</formula1>
      <formula2>BY18</formula2>
    </dataValidation>
    <dataValidation type="whole" errorStyle="information" allowBlank="1" showInputMessage="1" showErrorMessage="1" error="Cette valeur doit être inférieure ou égale au nombre d’individus traités en prenant en compte tout le financement dans le district ; si ce n’est pas le cas, veuillez fournir une explication dans Commentaires." sqref="BA18:BA817">
      <formula1>0</formula1>
      <formula2>AQ18</formula2>
    </dataValidation>
    <dataValidation type="whole" errorStyle="information" showInputMessage="1" showErrorMessage="1" error="Cette valeur doit être inférieure ou égale au nombre EAP cible en prenant en compte le financement de l’USAID dans le district ; si ce n’est pas le cas, veuillez fournir une explication dans Commentaires." sqref="AT18:AT817">
      <formula1>0</formula1>
      <formula2>AM18</formula2>
    </dataValidation>
    <dataValidation type="whole" errorStyle="information" allowBlank="1" showInputMessage="1" showErrorMessage="1" error="Cette valeur doit être inférieure ou égale au nombre EAS cible en prenant en compte le financement de l’USAID dans le district ; si ce n’est pas le cas, veuillez fournir une explication dans Commentaires." sqref="AV18:AV817 CD18:CD817">
      <formula1>0</formula1>
      <formula2>AN18</formula2>
    </dataValidation>
    <dataValidation type="whole" errorStyle="information" allowBlank="1" showInputMessage="1" showErrorMessage="1" error="Cette valeur doit être inférieure ou égale au nombre EAP cible en prenant en compte le financement de l’USAID dans le district ; si ce n’est pas le cas, veuillez fournir une explication dans Commentaires." sqref="CB18:CB817">
      <formula1>0</formula1>
      <formula2>BU18</formula2>
    </dataValidation>
    <dataValidation type="whole" errorStyle="information" allowBlank="1" showInputMessage="1" showErrorMessage="1" error="Cette valeur doit être inférieure ou égale au nombre HRA cible en prenant en compte le financement de l’USAID dans le district ; si ce n’est pas le cas, veuillez fournir une explication dans Commentaires." sqref="CF18:CF817">
      <formula1>0</formula1>
      <formula2>BW18</formula2>
    </dataValidation>
    <dataValidation type="whole" errorStyle="information" allowBlank="1" showInputMessage="1" showErrorMessage="1" error="Cette valeur doit être inférieure ou égale au nombre d’individus traités en prenant en compte le financement de l’USAID dans le district ; si ce n’est pas le cas, veuillez fournir une explication dans Commentaires." sqref="AZ18:AZ817 CH18:CH817">
      <formula1>0</formula1>
      <formula2>AR18</formula2>
    </dataValidation>
    <dataValidation type="whole" errorStyle="information" allowBlank="1" showInputMessage="1" showErrorMessage="1" error="Cette valeur doit être inférieure ou égale au nombre d’individus traités en prenant en compte le financement de l’USAID dans le district ; si ce n’est pas le cas, veuillez fournir une explication dans Commentaires." sqref="BB18:BB817 CJ18:CJ817">
      <formula1>0</formula1>
      <formula2>AR18</formula2>
    </dataValidation>
    <dataValidation type="list" showInputMessage="1" showErrorMessage="1" error="Veuillez faire votre choix à partir de la liste déroulante." sqref="AJ18:AJ817">
      <formula1>Partners</formula1>
    </dataValidation>
    <dataValidation type="list" showInputMessage="1" showErrorMessage="1" error="Veuillez faire votre choix à partir de la liste déroulante." sqref="AJ18:AJ817">
      <formula1>Partners</formula1>
    </dataValidation>
  </dataValidation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6337778862885"/>
  </sheetPr>
  <dimension ref="A2:BI820"/>
  <sheetViews>
    <sheetView showGridLines="0" zoomScaleNormal="100" workbookViewId="0">
      <pane xSplit="5" ySplit="20" topLeftCell="F21" activePane="bottomRight" state="frozen"/>
      <selection pane="topRight" activeCell="F1" sqref="F1"/>
      <selection pane="bottomLeft" activeCell="A21" sqref="A21"/>
      <selection pane="bottomRight" activeCell="AJ808" sqref="AJ808"/>
    </sheetView>
  </sheetViews>
  <sheetFormatPr defaultColWidth="8.85546875" defaultRowHeight="14.25" x14ac:dyDescent="0.25"/>
  <cols>
    <col min="1" max="1" width="5.7109375" style="380" customWidth="1"/>
    <col min="2" max="3" width="24.7109375" style="531" customWidth="1"/>
    <col min="4" max="4" width="16.42578125" style="532" customWidth="1"/>
    <col min="5" max="5" width="0.85546875" style="335" customWidth="1"/>
    <col min="6" max="6" width="15.28515625" style="445" customWidth="1"/>
    <col min="7" max="8" width="15.42578125" style="445" customWidth="1"/>
    <col min="9" max="10" width="16.85546875" style="445" customWidth="1"/>
    <col min="11" max="11" width="10.140625" style="445" customWidth="1"/>
    <col min="12" max="12" width="20.85546875" style="445" customWidth="1"/>
    <col min="13" max="14" width="16.5703125" style="445" customWidth="1"/>
    <col min="15" max="15" width="14.140625" style="446" customWidth="1"/>
    <col min="16" max="16" width="19.28515625" style="445" customWidth="1"/>
    <col min="17" max="17" width="19.5703125" style="445" customWidth="1"/>
    <col min="18" max="18" width="22.42578125" style="446" customWidth="1"/>
    <col min="19" max="19" width="22.7109375" style="446" customWidth="1"/>
    <col min="20" max="20" width="20" style="446" customWidth="1"/>
    <col min="21" max="22" width="22.85546875" style="445" customWidth="1"/>
    <col min="23" max="23" width="18.7109375" style="445" customWidth="1"/>
    <col min="24" max="24" width="20.28515625" style="445" customWidth="1"/>
    <col min="25" max="25" width="0.85546875" style="335" customWidth="1"/>
    <col min="26" max="26" width="9.140625" style="445" customWidth="1"/>
    <col min="27" max="27" width="12" style="445" customWidth="1"/>
    <col min="28" max="28" width="15.5703125" style="445" customWidth="1"/>
    <col min="29" max="29" width="0.85546875" style="335" customWidth="1"/>
    <col min="30" max="30" width="20.7109375" style="446" customWidth="1"/>
    <col min="31" max="31" width="14.7109375" style="446" customWidth="1"/>
    <col min="32" max="32" width="14.28515625" style="445" customWidth="1"/>
    <col min="33" max="33" width="13.140625" style="446" customWidth="1"/>
    <col min="34" max="34" width="12.85546875" style="445" customWidth="1"/>
    <col min="35" max="36" width="13.85546875" style="445" customWidth="1"/>
    <col min="37" max="38" width="16.140625" style="445" customWidth="1"/>
    <col min="39" max="39" width="0.85546875" style="533" customWidth="1"/>
    <col min="40" max="42" width="17" style="445" customWidth="1"/>
    <col min="43" max="44" width="17.85546875" style="445" customWidth="1"/>
    <col min="45" max="46" width="15.28515625" style="445" customWidth="1"/>
    <col min="47" max="48" width="16.7109375" style="445" customWidth="1"/>
    <col min="49" max="49" width="16.140625" style="445" customWidth="1"/>
    <col min="50" max="50" width="15" style="445" customWidth="1"/>
    <col min="51" max="51" width="17" style="445" customWidth="1"/>
    <col min="52" max="52" width="16.42578125" style="489" customWidth="1"/>
    <col min="53" max="53" width="0.85546875" style="533" customWidth="1"/>
    <col min="54" max="55" width="26.28515625" style="533" customWidth="1"/>
    <col min="56" max="56" width="24.7109375" style="445" customWidth="1"/>
    <col min="57" max="57" width="26.28515625" style="445" customWidth="1"/>
    <col min="58" max="58" width="0.85546875" style="533" customWidth="1"/>
    <col min="59" max="59" width="65.7109375" style="534" customWidth="1"/>
    <col min="60" max="60" width="8.85546875" style="106" customWidth="1"/>
    <col min="61" max="16384" width="8.85546875" style="106"/>
  </cols>
  <sheetData>
    <row r="2" spans="1:61" ht="18" x14ac:dyDescent="0.2">
      <c r="B2" s="393" t="s">
        <v>140</v>
      </c>
      <c r="C2" s="494"/>
      <c r="D2" s="495"/>
      <c r="E2" s="341"/>
      <c r="F2" s="436"/>
      <c r="G2" s="436"/>
      <c r="H2" s="436"/>
      <c r="I2" s="436"/>
      <c r="J2" s="436"/>
      <c r="K2" s="436"/>
      <c r="L2" s="436"/>
      <c r="M2" s="436"/>
      <c r="N2" s="436"/>
      <c r="O2" s="435"/>
      <c r="P2" s="436"/>
      <c r="Q2" s="438"/>
      <c r="R2" s="439"/>
      <c r="S2" s="439"/>
      <c r="T2" s="439"/>
      <c r="U2" s="438"/>
      <c r="V2" s="438"/>
      <c r="W2" s="438"/>
      <c r="X2" s="438"/>
      <c r="Y2" s="341"/>
      <c r="Z2" s="438"/>
      <c r="AA2" s="438"/>
      <c r="AB2" s="438"/>
      <c r="AC2" s="341"/>
      <c r="AD2" s="439"/>
      <c r="AE2" s="439"/>
      <c r="AF2" s="436"/>
      <c r="AG2" s="435"/>
      <c r="AH2" s="436"/>
      <c r="AI2" s="436"/>
      <c r="AJ2" s="436"/>
      <c r="AK2" s="436"/>
      <c r="AL2" s="436"/>
      <c r="AM2" s="495"/>
      <c r="AN2" s="436"/>
      <c r="AO2" s="436"/>
      <c r="AP2" s="436"/>
      <c r="AQ2" s="436"/>
      <c r="AR2" s="436"/>
      <c r="AS2" s="438"/>
      <c r="AT2" s="438"/>
      <c r="AU2" s="438"/>
      <c r="AV2" s="438"/>
      <c r="AW2" s="438"/>
      <c r="AX2" s="438"/>
      <c r="AY2" s="438"/>
      <c r="AZ2" s="441"/>
      <c r="BA2" s="495"/>
      <c r="BB2" s="495"/>
      <c r="BC2" s="495"/>
      <c r="BD2" s="438"/>
      <c r="BE2" s="438"/>
      <c r="BF2" s="495"/>
      <c r="BG2" s="496"/>
    </row>
    <row r="3" spans="1:61" x14ac:dyDescent="0.25">
      <c r="B3" s="498"/>
      <c r="C3" s="494"/>
      <c r="D3" s="495"/>
      <c r="E3" s="354"/>
      <c r="F3" s="436"/>
      <c r="G3" s="436"/>
      <c r="H3" s="436"/>
      <c r="I3" s="436"/>
      <c r="J3" s="436"/>
      <c r="K3" s="436"/>
      <c r="L3" s="436"/>
      <c r="M3" s="436"/>
      <c r="N3" s="436"/>
      <c r="O3" s="435"/>
      <c r="P3" s="436"/>
      <c r="Q3" s="438"/>
      <c r="R3" s="439"/>
      <c r="S3" s="439"/>
      <c r="T3" s="439"/>
      <c r="U3" s="438"/>
      <c r="V3" s="438"/>
      <c r="W3" s="438"/>
      <c r="X3" s="438"/>
      <c r="Y3" s="354"/>
      <c r="Z3" s="438"/>
      <c r="AA3" s="438"/>
      <c r="AB3" s="438"/>
      <c r="AC3" s="354"/>
      <c r="AD3" s="439"/>
      <c r="AE3" s="439"/>
      <c r="AF3" s="436"/>
      <c r="AG3" s="435"/>
      <c r="AH3" s="436"/>
      <c r="AI3" s="436"/>
      <c r="AJ3" s="436"/>
      <c r="AK3" s="436"/>
      <c r="AL3" s="436"/>
      <c r="AM3" s="495"/>
      <c r="AN3" s="436"/>
      <c r="AO3" s="436"/>
      <c r="AP3" s="436"/>
      <c r="AQ3" s="436"/>
      <c r="AR3" s="436"/>
      <c r="AS3" s="438"/>
      <c r="AT3" s="438"/>
      <c r="AU3" s="438"/>
      <c r="AV3" s="438"/>
      <c r="AW3" s="438"/>
      <c r="AX3" s="438"/>
      <c r="AY3" s="438"/>
      <c r="AZ3" s="441"/>
      <c r="BA3" s="495"/>
      <c r="BB3" s="495"/>
      <c r="BC3" s="495"/>
      <c r="BD3" s="438"/>
      <c r="BE3" s="438"/>
      <c r="BF3" s="495"/>
      <c r="BG3" s="496"/>
    </row>
    <row r="4" spans="1:61" ht="23.25" customHeight="1" x14ac:dyDescent="0.25">
      <c r="B4" s="658" t="s">
        <v>35</v>
      </c>
      <c r="C4" s="659"/>
      <c r="D4" s="659"/>
      <c r="E4" s="354"/>
      <c r="F4" s="540"/>
      <c r="G4" s="541"/>
      <c r="H4" s="541"/>
      <c r="I4" s="542"/>
      <c r="J4" s="542"/>
      <c r="K4" s="543"/>
      <c r="M4" s="436"/>
      <c r="N4" s="436"/>
      <c r="O4" s="435"/>
      <c r="P4" s="436"/>
      <c r="Q4" s="438"/>
      <c r="R4" s="439"/>
      <c r="S4" s="439"/>
      <c r="T4" s="439"/>
      <c r="U4" s="438"/>
      <c r="V4" s="438"/>
      <c r="W4" s="438"/>
      <c r="X4" s="438"/>
      <c r="Y4" s="354"/>
      <c r="Z4" s="438"/>
      <c r="AA4" s="438"/>
      <c r="AB4" s="438"/>
      <c r="AC4" s="354"/>
      <c r="AD4" s="439"/>
      <c r="AE4" s="439"/>
      <c r="AF4" s="436"/>
      <c r="AH4" s="447"/>
      <c r="AI4" s="436"/>
      <c r="AJ4" s="436"/>
      <c r="AK4" s="447"/>
      <c r="AL4" s="436"/>
      <c r="AM4" s="544"/>
      <c r="AN4" s="436"/>
      <c r="AO4" s="436"/>
      <c r="AP4" s="436"/>
      <c r="AQ4" s="436"/>
      <c r="AR4" s="436"/>
      <c r="AS4" s="438"/>
      <c r="AT4" s="438"/>
      <c r="AU4" s="438"/>
      <c r="AV4" s="438"/>
      <c r="AW4" s="438"/>
      <c r="AX4" s="438"/>
      <c r="AY4" s="438"/>
      <c r="AZ4" s="441"/>
      <c r="BA4" s="544"/>
      <c r="BB4" s="544"/>
      <c r="BC4" s="544"/>
      <c r="BD4" s="438"/>
      <c r="BE4" s="438"/>
      <c r="BF4" s="544"/>
      <c r="BG4" s="496"/>
    </row>
    <row r="5" spans="1:61" x14ac:dyDescent="0.25">
      <c r="B5" s="545" t="str">
        <f>'Codes de la liste déroulante'!B193</f>
        <v>M</v>
      </c>
      <c r="C5" s="511" t="str">
        <f>'Codes de la liste déroulante'!C193</f>
        <v>Pas encore cartographiée</v>
      </c>
      <c r="D5" s="435"/>
      <c r="E5" s="354"/>
      <c r="F5" s="436"/>
      <c r="G5" s="546"/>
      <c r="H5" s="546"/>
      <c r="I5" s="444"/>
      <c r="J5" s="444"/>
      <c r="K5" s="464"/>
      <c r="Q5" s="436"/>
      <c r="R5" s="435"/>
      <c r="S5" s="439"/>
      <c r="T5" s="439"/>
      <c r="U5" s="438"/>
      <c r="V5" s="438"/>
      <c r="W5" s="438"/>
      <c r="X5" s="438"/>
      <c r="Y5" s="354"/>
      <c r="Z5" s="438"/>
      <c r="AA5" s="438"/>
      <c r="AB5" s="438"/>
      <c r="AC5" s="354"/>
      <c r="AD5" s="439"/>
      <c r="AE5" s="439"/>
      <c r="AF5" s="436"/>
      <c r="AG5" s="435"/>
      <c r="AH5" s="436"/>
      <c r="AL5" s="444"/>
      <c r="AM5" s="495"/>
      <c r="AN5" s="546"/>
      <c r="AO5" s="546"/>
      <c r="AP5" s="546"/>
      <c r="AQ5" s="436"/>
      <c r="AR5" s="436"/>
      <c r="AS5" s="438"/>
      <c r="AT5" s="438"/>
      <c r="AU5" s="438"/>
      <c r="AV5" s="438"/>
      <c r="AW5" s="438"/>
      <c r="AX5" s="438"/>
      <c r="AY5" s="438"/>
      <c r="AZ5" s="438"/>
      <c r="BA5" s="495"/>
      <c r="BB5" s="495"/>
      <c r="BC5" s="495"/>
      <c r="BD5" s="438"/>
      <c r="BE5" s="441"/>
      <c r="BF5" s="495"/>
      <c r="BG5" s="515"/>
      <c r="BH5" s="438"/>
      <c r="BI5" s="516"/>
    </row>
    <row r="6" spans="1:61" x14ac:dyDescent="0.25">
      <c r="B6" s="545" t="str">
        <f>'Codes de la liste déroulante'!B194</f>
        <v>NS</v>
      </c>
      <c r="C6" s="511" t="str">
        <f>'Codes de la liste déroulante'!C194</f>
        <v>Non cartographié mais non suspecté</v>
      </c>
      <c r="D6" s="435"/>
      <c r="E6" s="354"/>
      <c r="F6" s="436"/>
      <c r="G6" s="546"/>
      <c r="H6" s="546"/>
      <c r="I6" s="444"/>
      <c r="J6" s="444"/>
      <c r="K6" s="464"/>
      <c r="Q6" s="436"/>
      <c r="R6" s="435"/>
      <c r="S6" s="439"/>
      <c r="T6" s="439"/>
      <c r="U6" s="438"/>
      <c r="V6" s="438"/>
      <c r="W6" s="438"/>
      <c r="X6" s="438"/>
      <c r="Y6" s="354"/>
      <c r="Z6" s="438"/>
      <c r="AA6" s="438"/>
      <c r="AB6" s="438"/>
      <c r="AC6" s="354"/>
      <c r="AD6" s="439"/>
      <c r="AE6" s="439"/>
      <c r="AF6" s="436"/>
      <c r="AG6" s="435"/>
      <c r="AH6" s="436"/>
      <c r="AL6" s="444"/>
      <c r="AM6" s="495"/>
      <c r="AN6" s="546"/>
      <c r="AO6" s="546"/>
      <c r="AP6" s="546"/>
      <c r="AQ6" s="436"/>
      <c r="AR6" s="436"/>
      <c r="AS6" s="438"/>
      <c r="AT6" s="438"/>
      <c r="AU6" s="438"/>
      <c r="AV6" s="438"/>
      <c r="AW6" s="438"/>
      <c r="AX6" s="438"/>
      <c r="AY6" s="438"/>
      <c r="AZ6" s="438"/>
      <c r="BA6" s="495"/>
      <c r="BB6" s="495"/>
      <c r="BC6" s="495"/>
      <c r="BD6" s="438"/>
      <c r="BE6" s="441"/>
      <c r="BF6" s="495"/>
      <c r="BG6" s="515"/>
      <c r="BH6" s="438"/>
      <c r="BI6" s="516"/>
    </row>
    <row r="7" spans="1:61" x14ac:dyDescent="0.25">
      <c r="B7" s="545">
        <f>'Codes de la liste déroulante'!B195</f>
        <v>0</v>
      </c>
      <c r="C7" s="511" t="str">
        <f>'Codes de la liste déroulante'!C195</f>
        <v>Non endémique lors de la cartographie initiale</v>
      </c>
      <c r="D7" s="435"/>
      <c r="E7" s="354"/>
      <c r="F7" s="436"/>
      <c r="G7" s="546"/>
      <c r="H7" s="546"/>
      <c r="I7" s="444"/>
      <c r="J7" s="444"/>
      <c r="K7" s="464"/>
      <c r="Q7" s="436"/>
      <c r="R7" s="435"/>
      <c r="S7" s="439"/>
      <c r="T7" s="439"/>
      <c r="U7" s="438"/>
      <c r="V7" s="438"/>
      <c r="W7" s="438"/>
      <c r="X7" s="438"/>
      <c r="Y7" s="354"/>
      <c r="Z7" s="438"/>
      <c r="AA7" s="438"/>
      <c r="AB7" s="438"/>
      <c r="AC7" s="354"/>
      <c r="AD7" s="439"/>
      <c r="AE7" s="439"/>
      <c r="AF7" s="436"/>
      <c r="AG7" s="435"/>
      <c r="AH7" s="660" t="s">
        <v>394</v>
      </c>
      <c r="AI7" s="661"/>
      <c r="AJ7" s="547"/>
      <c r="AK7" s="547"/>
      <c r="AL7" s="548"/>
      <c r="AM7" s="495"/>
      <c r="AN7" s="546"/>
      <c r="AO7" s="546"/>
      <c r="AP7" s="546"/>
      <c r="AQ7" s="436"/>
      <c r="AR7" s="436"/>
      <c r="AS7" s="438"/>
      <c r="AT7" s="438"/>
      <c r="AU7" s="438"/>
      <c r="AV7" s="438"/>
      <c r="AW7" s="438"/>
      <c r="AX7" s="438"/>
      <c r="AY7" s="438"/>
      <c r="AZ7" s="438"/>
      <c r="BA7" s="495"/>
      <c r="BB7" s="495"/>
      <c r="BC7" s="495"/>
      <c r="BD7" s="438"/>
      <c r="BE7" s="441"/>
      <c r="BF7" s="495"/>
      <c r="BG7" s="515"/>
      <c r="BH7" s="438"/>
      <c r="BI7" s="516"/>
    </row>
    <row r="8" spans="1:61" x14ac:dyDescent="0.25">
      <c r="B8" s="545">
        <f>'Codes de la liste déroulante'!B196</f>
        <v>1</v>
      </c>
      <c r="C8" s="511" t="str">
        <f>'Codes de la liste déroulante'!C196</f>
        <v>Prévalence dans les sous-districts justifiant le TMD ou le TDM cible au niveau des sous-districts (TF, trachomatous inflammation follicular, c.-à-d. inflammation trachomateuse folliculaire, au niveau du district TF &gt; 0 et &lt; 10 %)</v>
      </c>
      <c r="D8" s="435"/>
      <c r="E8" s="354"/>
      <c r="F8" s="436"/>
      <c r="G8" s="546"/>
      <c r="H8" s="546"/>
      <c r="I8" s="444"/>
      <c r="J8" s="444"/>
      <c r="K8" s="464"/>
      <c r="Q8" s="436"/>
      <c r="R8" s="435"/>
      <c r="S8" s="439"/>
      <c r="T8" s="439"/>
      <c r="U8" s="438"/>
      <c r="V8" s="438"/>
      <c r="W8" s="438"/>
      <c r="X8" s="438"/>
      <c r="Y8" s="354"/>
      <c r="Z8" s="438"/>
      <c r="AA8" s="438"/>
      <c r="AB8" s="438"/>
      <c r="AC8" s="354"/>
      <c r="AD8" s="439"/>
      <c r="AE8" s="439"/>
      <c r="AF8" s="436"/>
      <c r="AG8" s="435"/>
      <c r="AH8" s="468">
        <f>'Codes de la liste déroulante'!B103</f>
        <v>0</v>
      </c>
      <c r="AI8" s="469" t="str">
        <f>'Codes de la liste déroulante'!C103</f>
        <v>Non financé</v>
      </c>
      <c r="AJ8" s="469"/>
      <c r="AK8" s="508"/>
      <c r="AL8" s="549"/>
      <c r="AM8" s="495"/>
      <c r="AN8" s="546"/>
      <c r="AO8" s="546"/>
      <c r="AP8" s="546"/>
      <c r="AQ8" s="436"/>
      <c r="AR8" s="436"/>
      <c r="AS8" s="438"/>
      <c r="AT8" s="438"/>
      <c r="AU8" s="438"/>
      <c r="AV8" s="438"/>
      <c r="AW8" s="438"/>
      <c r="AX8" s="438"/>
      <c r="AY8" s="438"/>
      <c r="AZ8" s="438"/>
      <c r="BA8" s="495"/>
      <c r="BB8" s="495"/>
      <c r="BC8" s="495"/>
      <c r="BD8" s="438"/>
      <c r="BE8" s="441"/>
      <c r="BF8" s="495"/>
      <c r="BG8" s="515"/>
      <c r="BH8" s="438"/>
      <c r="BI8" s="516"/>
    </row>
    <row r="9" spans="1:61" x14ac:dyDescent="0.25">
      <c r="B9" s="545">
        <f>'Codes de la liste déroulante'!B197</f>
        <v>2</v>
      </c>
      <c r="C9" s="511" t="str">
        <f>'Codes de la liste déroulante'!C197</f>
        <v>Très faible prévalence (TF &gt; 0-4,9 %) au niveau du district ; prévalence inconnue au niveau des sous-districts</v>
      </c>
      <c r="D9" s="435"/>
      <c r="E9" s="354"/>
      <c r="F9" s="436"/>
      <c r="G9" s="546"/>
      <c r="H9" s="546"/>
      <c r="I9" s="444"/>
      <c r="J9" s="444"/>
      <c r="K9" s="464"/>
      <c r="Q9" s="436"/>
      <c r="R9" s="435"/>
      <c r="S9" s="439"/>
      <c r="T9" s="439"/>
      <c r="U9" s="438"/>
      <c r="V9" s="438"/>
      <c r="W9" s="438"/>
      <c r="X9" s="438"/>
      <c r="Y9" s="354"/>
      <c r="Z9" s="438"/>
      <c r="AA9" s="438"/>
      <c r="AB9" s="438"/>
      <c r="AC9" s="354"/>
      <c r="AD9" s="439"/>
      <c r="AE9" s="439"/>
      <c r="AF9" s="436"/>
      <c r="AG9" s="435"/>
      <c r="AH9" s="468">
        <f>'Codes de la liste déroulante'!B104</f>
        <v>1</v>
      </c>
      <c r="AI9" s="469" t="str">
        <f>'Codes de la liste déroulante'!C104</f>
        <v>ENVISION</v>
      </c>
      <c r="AJ9" s="469"/>
      <c r="AK9" s="444"/>
      <c r="AL9" s="549"/>
      <c r="AM9" s="495"/>
      <c r="AN9" s="546"/>
      <c r="AO9" s="546"/>
      <c r="AP9" s="546"/>
      <c r="AQ9" s="436"/>
      <c r="AR9" s="436"/>
      <c r="AS9" s="438"/>
      <c r="AT9" s="438"/>
      <c r="AU9" s="438"/>
      <c r="AV9" s="438"/>
      <c r="AW9" s="438"/>
      <c r="AX9" s="438"/>
      <c r="AY9" s="438"/>
      <c r="AZ9" s="438"/>
      <c r="BA9" s="495"/>
      <c r="BB9" s="495"/>
      <c r="BC9" s="495"/>
      <c r="BD9" s="438"/>
      <c r="BE9" s="441"/>
      <c r="BF9" s="495"/>
      <c r="BG9" s="515"/>
      <c r="BH9" s="438"/>
      <c r="BI9" s="516"/>
    </row>
    <row r="10" spans="1:61" x14ac:dyDescent="0.25">
      <c r="B10" s="545">
        <f>'Codes de la liste déroulante'!B198</f>
        <v>3</v>
      </c>
      <c r="C10" s="511" t="str">
        <f>'Codes de la liste déroulante'!C198</f>
        <v>Faible prévalence (TF 5-9,9 %) au niveau du district ; prévalence inconnue au niveau des sous-districts</v>
      </c>
      <c r="D10" s="435"/>
      <c r="E10" s="354"/>
      <c r="F10" s="436"/>
      <c r="G10" s="546"/>
      <c r="H10" s="546"/>
      <c r="I10" s="444"/>
      <c r="J10" s="444"/>
      <c r="K10" s="464"/>
      <c r="M10" s="436"/>
      <c r="N10" s="436"/>
      <c r="O10" s="435"/>
      <c r="P10" s="436"/>
      <c r="Q10" s="438"/>
      <c r="R10" s="439"/>
      <c r="S10" s="439"/>
      <c r="T10" s="439"/>
      <c r="U10" s="438"/>
      <c r="V10" s="438"/>
      <c r="W10" s="438"/>
      <c r="X10" s="438"/>
      <c r="Y10" s="354"/>
      <c r="Z10" s="438"/>
      <c r="AA10" s="438"/>
      <c r="AB10" s="438"/>
      <c r="AC10" s="354"/>
      <c r="AD10" s="439"/>
      <c r="AE10" s="439"/>
      <c r="AF10" s="436"/>
      <c r="AH10" s="468">
        <f>'Codes de la liste déroulante'!B105</f>
        <v>2</v>
      </c>
      <c r="AI10" s="469" t="str">
        <f>'Codes de la liste déroulante'!C105</f>
        <v>END in Africa</v>
      </c>
      <c r="AJ10" s="469"/>
      <c r="AK10" s="436"/>
      <c r="AL10" s="549"/>
      <c r="AM10" s="495"/>
      <c r="AN10" s="436"/>
      <c r="AO10" s="436"/>
      <c r="AP10" s="436"/>
      <c r="AQ10" s="436"/>
      <c r="AR10" s="436"/>
      <c r="AS10" s="438"/>
      <c r="AT10" s="438"/>
      <c r="AU10" s="438"/>
      <c r="AV10" s="438"/>
      <c r="AW10" s="438"/>
      <c r="AX10" s="438"/>
      <c r="AY10" s="438"/>
      <c r="AZ10" s="441"/>
      <c r="BA10" s="495"/>
      <c r="BB10" s="495"/>
      <c r="BC10" s="495"/>
      <c r="BD10" s="438"/>
      <c r="BE10" s="438"/>
      <c r="BF10" s="495"/>
      <c r="BG10" s="496"/>
    </row>
    <row r="11" spans="1:61" ht="15" x14ac:dyDescent="0.25">
      <c r="B11" s="545">
        <f>'Codes de la liste déroulante'!B199</f>
        <v>4</v>
      </c>
      <c r="C11" s="511" t="str">
        <f>'Codes de la liste déroulante'!C199</f>
        <v>Prévalence modérée (TF 10-29 %)</v>
      </c>
      <c r="D11" s="435"/>
      <c r="E11" s="477"/>
      <c r="F11" s="436"/>
      <c r="G11" s="436"/>
      <c r="H11" s="436"/>
      <c r="I11" s="444"/>
      <c r="J11" s="444"/>
      <c r="K11" s="464"/>
      <c r="M11" s="436"/>
      <c r="N11" s="436"/>
      <c r="O11" s="435"/>
      <c r="P11" s="436"/>
      <c r="Q11" s="438"/>
      <c r="R11" s="439"/>
      <c r="S11" s="439"/>
      <c r="T11" s="439"/>
      <c r="U11" s="438"/>
      <c r="V11" s="438"/>
      <c r="W11" s="438"/>
      <c r="X11" s="438"/>
      <c r="Y11" s="477"/>
      <c r="Z11" s="438"/>
      <c r="AA11" s="438"/>
      <c r="AB11" s="438"/>
      <c r="AC11" s="477"/>
      <c r="AD11" s="439"/>
      <c r="AE11" s="439"/>
      <c r="AF11" s="436"/>
      <c r="AG11" s="435"/>
      <c r="AH11" s="468">
        <f>'Codes de la liste déroulante'!B106</f>
        <v>3</v>
      </c>
      <c r="AI11" s="469" t="str">
        <f>'Codes de la liste déroulante'!C106</f>
        <v>END in Asia</v>
      </c>
      <c r="AJ11" s="469"/>
      <c r="AK11" s="436"/>
      <c r="AL11" s="549"/>
      <c r="AM11" s="495"/>
      <c r="AN11" s="436"/>
      <c r="AO11" s="436"/>
      <c r="AP11" s="436"/>
      <c r="AQ11" s="436"/>
      <c r="AR11" s="436"/>
      <c r="AS11" s="438"/>
      <c r="AT11" s="438"/>
      <c r="AU11" s="438"/>
      <c r="AV11" s="438"/>
      <c r="AW11" s="438"/>
      <c r="AX11" s="438"/>
      <c r="AY11" s="438"/>
      <c r="AZ11" s="441"/>
      <c r="BA11" s="495"/>
      <c r="BB11" s="495"/>
      <c r="BC11" s="495"/>
      <c r="BD11" s="438"/>
      <c r="BE11" s="438"/>
      <c r="BF11" s="495"/>
      <c r="BG11" s="496"/>
    </row>
    <row r="12" spans="1:61" ht="12.75" x14ac:dyDescent="0.25">
      <c r="B12" s="545">
        <f>'Codes de la liste déroulante'!B200</f>
        <v>5</v>
      </c>
      <c r="C12" s="511" t="str">
        <f>'Codes de la liste déroulante'!C200</f>
        <v>Prévalence élevée (TF ≥ 30 %)</v>
      </c>
      <c r="D12" s="435"/>
      <c r="E12" s="522"/>
      <c r="F12" s="436"/>
      <c r="G12" s="436"/>
      <c r="H12" s="436"/>
      <c r="I12" s="436"/>
      <c r="J12" s="436"/>
      <c r="K12" s="480"/>
      <c r="L12" s="436"/>
      <c r="M12" s="436"/>
      <c r="N12" s="436"/>
      <c r="O12" s="435"/>
      <c r="P12" s="436"/>
      <c r="Q12" s="438"/>
      <c r="R12" s="439"/>
      <c r="S12" s="439"/>
      <c r="T12" s="439"/>
      <c r="U12" s="438"/>
      <c r="V12" s="438"/>
      <c r="W12" s="438"/>
      <c r="X12" s="438"/>
      <c r="Y12" s="522"/>
      <c r="Z12" s="438"/>
      <c r="AA12" s="438"/>
      <c r="AB12" s="438"/>
      <c r="AC12" s="522"/>
      <c r="AD12" s="439"/>
      <c r="AE12" s="439"/>
      <c r="AF12" s="436"/>
      <c r="AG12" s="435"/>
      <c r="AH12" s="468">
        <f>'Codes de la liste déroulante'!B107</f>
        <v>4</v>
      </c>
      <c r="AI12" s="469" t="str">
        <f>'Codes de la liste déroulante'!C107</f>
        <v>Programme APOC appuyé par l’USAID</v>
      </c>
      <c r="AJ12" s="469"/>
      <c r="AK12" s="436"/>
      <c r="AL12" s="549"/>
      <c r="AM12" s="495"/>
      <c r="AN12" s="436"/>
      <c r="AO12" s="436"/>
      <c r="AP12" s="436"/>
      <c r="AQ12" s="436"/>
      <c r="AR12" s="436"/>
      <c r="AS12" s="438"/>
      <c r="AT12" s="438"/>
      <c r="AU12" s="438"/>
      <c r="AV12" s="438"/>
      <c r="AW12" s="438"/>
      <c r="AX12" s="438"/>
      <c r="AY12" s="438"/>
      <c r="AZ12" s="441"/>
      <c r="BA12" s="495"/>
      <c r="BB12" s="495"/>
      <c r="BC12" s="495"/>
      <c r="BD12" s="438"/>
      <c r="BE12" s="438"/>
      <c r="BF12" s="495"/>
      <c r="BG12" s="496"/>
    </row>
    <row r="13" spans="1:61" ht="12.75" x14ac:dyDescent="0.25">
      <c r="B13" s="545">
        <f>'Codes de la liste déroulante'!B201</f>
        <v>100</v>
      </c>
      <c r="C13" s="511" t="str">
        <f>'Codes de la liste déroulante'!C201</f>
        <v>A atteint OUI (objectif ultime d’intervention) - A (TF &lt; 5 % au niveau des sous-districts)</v>
      </c>
      <c r="D13" s="435"/>
      <c r="E13" s="525"/>
      <c r="F13" s="436"/>
      <c r="G13" s="436"/>
      <c r="H13" s="436"/>
      <c r="I13" s="436"/>
      <c r="J13" s="436"/>
      <c r="K13" s="480"/>
      <c r="L13" s="436"/>
      <c r="M13" s="436"/>
      <c r="N13" s="436"/>
      <c r="O13" s="435"/>
      <c r="P13" s="436"/>
      <c r="Q13" s="438"/>
      <c r="R13" s="439"/>
      <c r="S13" s="439"/>
      <c r="T13" s="439"/>
      <c r="U13" s="438"/>
      <c r="V13" s="438"/>
      <c r="W13" s="438"/>
      <c r="X13" s="438"/>
      <c r="Y13" s="525"/>
      <c r="Z13" s="438"/>
      <c r="AA13" s="438"/>
      <c r="AB13" s="438"/>
      <c r="AC13" s="525"/>
      <c r="AD13" s="439"/>
      <c r="AE13" s="439"/>
      <c r="AF13" s="438"/>
      <c r="AG13" s="439"/>
      <c r="AH13" s="468">
        <f>'Codes de la liste déroulante'!B108</f>
        <v>5</v>
      </c>
      <c r="AI13" s="469" t="str">
        <f>'Codes de la liste déroulante'!C108</f>
        <v>Autre financement de l’USAID</v>
      </c>
      <c r="AJ13" s="469"/>
      <c r="AK13" s="436"/>
      <c r="AL13" s="549"/>
      <c r="AM13" s="495"/>
      <c r="AN13" s="438"/>
      <c r="AO13" s="438"/>
      <c r="AP13" s="438"/>
      <c r="AQ13" s="438"/>
      <c r="AR13" s="438"/>
      <c r="AS13" s="438"/>
      <c r="AT13" s="438"/>
      <c r="AU13" s="438"/>
      <c r="AV13" s="438"/>
      <c r="AW13" s="438"/>
      <c r="AX13" s="438"/>
      <c r="AY13" s="438"/>
      <c r="AZ13" s="441"/>
      <c r="BA13" s="495"/>
      <c r="BB13" s="495"/>
      <c r="BC13" s="495"/>
      <c r="BD13" s="438"/>
      <c r="BE13" s="438"/>
      <c r="BF13" s="495"/>
      <c r="BG13" s="496"/>
    </row>
    <row r="14" spans="1:61" ht="12.75" x14ac:dyDescent="0.25">
      <c r="B14" s="545" t="str">
        <f>'Codes de la liste déroulante'!B202</f>
        <v>En attente</v>
      </c>
      <c r="C14" s="511" t="str">
        <f>'Codes de la liste déroulante'!C202</f>
        <v>Dans l’attente de la mise en œuvre/des résultats de l’enquête d’impact</v>
      </c>
      <c r="D14" s="435"/>
      <c r="E14" s="525"/>
      <c r="F14" s="436"/>
      <c r="G14" s="436"/>
      <c r="H14" s="436"/>
      <c r="I14" s="436"/>
      <c r="J14" s="436"/>
      <c r="K14" s="480"/>
      <c r="L14" s="436"/>
      <c r="M14" s="436"/>
      <c r="N14" s="436"/>
      <c r="O14" s="435"/>
      <c r="P14" s="436"/>
      <c r="Q14" s="438"/>
      <c r="R14" s="439"/>
      <c r="S14" s="439"/>
      <c r="T14" s="439"/>
      <c r="U14" s="438"/>
      <c r="V14" s="438"/>
      <c r="W14" s="438"/>
      <c r="X14" s="438"/>
      <c r="Y14" s="525"/>
      <c r="Z14" s="438"/>
      <c r="AA14" s="438"/>
      <c r="AB14" s="438"/>
      <c r="AC14" s="525"/>
      <c r="AD14" s="439"/>
      <c r="AE14" s="439"/>
      <c r="AF14" s="438"/>
      <c r="AG14" s="439"/>
      <c r="AH14" s="468">
        <f>'Codes de la liste déroulante'!B109</f>
        <v>6</v>
      </c>
      <c r="AI14" s="469" t="str">
        <f>'Codes de la liste déroulante'!C109</f>
        <v>Financement par le biais du gouvernement ou d’autres partenaires uniquement</v>
      </c>
      <c r="AJ14" s="469"/>
      <c r="AK14" s="436"/>
      <c r="AL14" s="549"/>
      <c r="AM14" s="495"/>
      <c r="AN14" s="438"/>
      <c r="AO14" s="438"/>
      <c r="AP14" s="438"/>
      <c r="AQ14" s="438"/>
      <c r="AR14" s="438"/>
      <c r="AS14" s="438"/>
      <c r="AT14" s="438"/>
      <c r="AU14" s="438"/>
      <c r="AV14" s="438"/>
      <c r="AW14" s="438"/>
      <c r="AX14" s="438"/>
      <c r="AY14" s="438"/>
      <c r="AZ14" s="441"/>
      <c r="BA14" s="495"/>
      <c r="BB14" s="495"/>
      <c r="BC14" s="495"/>
      <c r="BD14" s="438"/>
      <c r="BE14" s="438"/>
      <c r="BF14" s="495"/>
      <c r="BG14" s="496"/>
    </row>
    <row r="15" spans="1:61" ht="7.5" customHeight="1" x14ac:dyDescent="0.25">
      <c r="B15" s="550"/>
      <c r="C15" s="494"/>
      <c r="D15" s="495"/>
      <c r="E15" s="525"/>
      <c r="F15" s="436"/>
      <c r="G15" s="436"/>
      <c r="H15" s="436"/>
      <c r="I15" s="436"/>
      <c r="J15" s="436"/>
      <c r="K15" s="480"/>
      <c r="L15" s="438"/>
      <c r="M15" s="438"/>
      <c r="N15" s="438"/>
      <c r="O15" s="439"/>
      <c r="P15" s="438"/>
      <c r="Q15" s="438"/>
      <c r="R15" s="439"/>
      <c r="S15" s="439"/>
      <c r="T15" s="439"/>
      <c r="U15" s="438"/>
      <c r="V15" s="438"/>
      <c r="W15" s="438"/>
      <c r="X15" s="438"/>
      <c r="Y15" s="525"/>
      <c r="Z15" s="438"/>
      <c r="AA15" s="438"/>
      <c r="AB15" s="438"/>
      <c r="AC15" s="525"/>
      <c r="AD15" s="439"/>
      <c r="AE15" s="439"/>
      <c r="AF15" s="438"/>
      <c r="AG15" s="439"/>
      <c r="AH15" s="551"/>
      <c r="AI15" s="435"/>
      <c r="AJ15" s="435"/>
      <c r="AK15" s="436"/>
      <c r="AL15" s="549"/>
      <c r="AM15" s="495"/>
      <c r="AN15" s="438"/>
      <c r="AO15" s="438"/>
      <c r="AP15" s="438"/>
      <c r="AQ15" s="438"/>
      <c r="AR15" s="438"/>
      <c r="AS15" s="438"/>
      <c r="AT15" s="438"/>
      <c r="AU15" s="438"/>
      <c r="AV15" s="438"/>
      <c r="AW15" s="438"/>
      <c r="AX15" s="438"/>
      <c r="AY15" s="438"/>
      <c r="AZ15" s="441"/>
      <c r="BA15" s="495"/>
      <c r="BB15" s="495"/>
      <c r="BC15" s="495"/>
      <c r="BD15" s="438"/>
      <c r="BE15" s="438"/>
      <c r="BF15" s="495"/>
      <c r="BG15" s="496"/>
    </row>
    <row r="16" spans="1:61" s="552" customFormat="1" ht="20.100000000000001" customHeight="1" thickBot="1" x14ac:dyDescent="0.3">
      <c r="A16" s="415"/>
      <c r="B16" s="655" t="s">
        <v>395</v>
      </c>
      <c r="C16" s="655"/>
      <c r="D16" s="655"/>
      <c r="E16" s="239"/>
      <c r="F16" s="662" t="s">
        <v>396</v>
      </c>
      <c r="G16" s="662"/>
      <c r="H16" s="662"/>
      <c r="I16" s="662"/>
      <c r="J16" s="662"/>
      <c r="K16" s="662"/>
      <c r="L16" s="662"/>
      <c r="M16" s="662"/>
      <c r="N16" s="662"/>
      <c r="O16" s="662"/>
      <c r="P16" s="662"/>
      <c r="Q16" s="662"/>
      <c r="R16" s="662"/>
      <c r="S16" s="662"/>
      <c r="T16" s="662"/>
      <c r="U16" s="662"/>
      <c r="V16" s="662"/>
      <c r="W16" s="662"/>
      <c r="X16" s="662"/>
      <c r="Y16" s="239"/>
      <c r="Z16" s="656" t="s">
        <v>397</v>
      </c>
      <c r="AA16" s="656"/>
      <c r="AB16" s="656"/>
      <c r="AC16" s="239"/>
      <c r="AD16" s="657" t="s">
        <v>475</v>
      </c>
      <c r="AE16" s="657"/>
      <c r="AF16" s="657"/>
      <c r="AG16" s="657"/>
      <c r="AH16" s="657"/>
      <c r="AI16" s="657"/>
      <c r="AJ16" s="657"/>
      <c r="AK16" s="657"/>
      <c r="AL16" s="657"/>
      <c r="AM16" s="657"/>
      <c r="AN16" s="657"/>
      <c r="AO16" s="657"/>
      <c r="AP16" s="657"/>
      <c r="AQ16" s="657"/>
      <c r="AR16" s="657"/>
      <c r="AS16" s="657"/>
      <c r="AT16" s="657"/>
      <c r="AU16" s="657"/>
      <c r="AV16" s="657"/>
      <c r="AW16" s="657"/>
      <c r="AX16" s="657"/>
      <c r="AY16" s="657"/>
      <c r="AZ16" s="657"/>
      <c r="BA16" s="657"/>
      <c r="BB16" s="657"/>
      <c r="BC16" s="657"/>
      <c r="BD16" s="657"/>
      <c r="BE16" s="657"/>
      <c r="BF16" s="193"/>
      <c r="BG16" s="266"/>
    </row>
    <row r="17" spans="1:59" s="6" customFormat="1" ht="85.5" thickTop="1" thickBot="1" x14ac:dyDescent="0.3">
      <c r="A17" s="12"/>
      <c r="B17" s="11" t="s">
        <v>503</v>
      </c>
      <c r="C17" s="11" t="s">
        <v>504</v>
      </c>
      <c r="D17" s="13" t="s">
        <v>505</v>
      </c>
      <c r="E17" s="5"/>
      <c r="F17" s="4" t="s">
        <v>557</v>
      </c>
      <c r="G17" s="4" t="s">
        <v>558</v>
      </c>
      <c r="H17" s="4" t="s">
        <v>559</v>
      </c>
      <c r="I17" s="4" t="s">
        <v>560</v>
      </c>
      <c r="J17" s="4" t="s">
        <v>561</v>
      </c>
      <c r="K17" s="4" t="s">
        <v>562</v>
      </c>
      <c r="L17" s="4" t="s">
        <v>563</v>
      </c>
      <c r="M17" s="4" t="s">
        <v>564</v>
      </c>
      <c r="N17" s="4" t="s">
        <v>565</v>
      </c>
      <c r="O17" s="4" t="s">
        <v>566</v>
      </c>
      <c r="P17" s="4" t="s">
        <v>567</v>
      </c>
      <c r="Q17" s="4" t="s">
        <v>568</v>
      </c>
      <c r="R17" s="4" t="s">
        <v>569</v>
      </c>
      <c r="S17" s="4" t="s">
        <v>570</v>
      </c>
      <c r="T17" s="4" t="s">
        <v>571</v>
      </c>
      <c r="U17" s="4" t="s">
        <v>572</v>
      </c>
      <c r="V17" s="4" t="s">
        <v>573</v>
      </c>
      <c r="W17" s="4" t="s">
        <v>574</v>
      </c>
      <c r="X17" s="4" t="s">
        <v>575</v>
      </c>
      <c r="Y17" s="5"/>
      <c r="Z17" s="18" t="s">
        <v>509</v>
      </c>
      <c r="AA17" s="18" t="s">
        <v>510</v>
      </c>
      <c r="AB17" s="18" t="s">
        <v>511</v>
      </c>
      <c r="AC17" s="5"/>
      <c r="AD17" s="17" t="s">
        <v>512</v>
      </c>
      <c r="AE17" s="17" t="s">
        <v>513</v>
      </c>
      <c r="AF17" s="17" t="s">
        <v>514</v>
      </c>
      <c r="AG17" s="17" t="s">
        <v>515</v>
      </c>
      <c r="AH17" s="17" t="s">
        <v>516</v>
      </c>
      <c r="AI17" s="17" t="s">
        <v>517</v>
      </c>
      <c r="AJ17" s="17" t="s">
        <v>518</v>
      </c>
      <c r="AK17" s="17" t="s">
        <v>576</v>
      </c>
      <c r="AL17" s="17" t="s">
        <v>519</v>
      </c>
      <c r="AM17" s="3"/>
      <c r="AN17" s="15" t="s">
        <v>577</v>
      </c>
      <c r="AO17" s="15" t="s">
        <v>521</v>
      </c>
      <c r="AP17" s="15" t="s">
        <v>578</v>
      </c>
      <c r="AQ17" s="15" t="s">
        <v>579</v>
      </c>
      <c r="AR17" s="15" t="s">
        <v>580</v>
      </c>
      <c r="AS17" s="15" t="s">
        <v>581</v>
      </c>
      <c r="AT17" s="16" t="s">
        <v>523</v>
      </c>
      <c r="AU17" s="16" t="s">
        <v>524</v>
      </c>
      <c r="AV17" s="16" t="s">
        <v>525</v>
      </c>
      <c r="AW17" s="16" t="s">
        <v>526</v>
      </c>
      <c r="AX17" s="15" t="s">
        <v>527</v>
      </c>
      <c r="AY17" s="15" t="s">
        <v>528</v>
      </c>
      <c r="AZ17" s="14" t="s">
        <v>529</v>
      </c>
      <c r="BA17" s="2"/>
      <c r="BB17" s="13" t="s">
        <v>530</v>
      </c>
      <c r="BC17" s="13" t="s">
        <v>632</v>
      </c>
      <c r="BD17" s="13" t="s">
        <v>531</v>
      </c>
      <c r="BE17" s="13" t="s">
        <v>631</v>
      </c>
      <c r="BF17" s="2"/>
      <c r="BG17" s="1" t="s">
        <v>532</v>
      </c>
    </row>
    <row r="18" spans="1:59" s="417" customFormat="1" ht="18" customHeight="1" thickTop="1" thickBot="1" x14ac:dyDescent="0.3">
      <c r="A18" s="380"/>
      <c r="B18" s="197" t="str">
        <f>'Données démographiques'!B15</f>
        <v>Exemple de région</v>
      </c>
      <c r="C18" s="197" t="str">
        <f>'Données démographiques'!C15</f>
        <v>Exemple de district</v>
      </c>
      <c r="D18" s="198" t="str">
        <f>'Données démographiques'!D15</f>
        <v>839 660</v>
      </c>
      <c r="E18" s="102"/>
      <c r="F18" s="199">
        <v>4</v>
      </c>
      <c r="G18" s="216" t="s">
        <v>482</v>
      </c>
      <c r="H18" s="216"/>
      <c r="I18" s="216"/>
      <c r="J18" s="195">
        <v>496</v>
      </c>
      <c r="K18" s="216" t="s">
        <v>483</v>
      </c>
      <c r="L18" s="195" t="s">
        <v>127</v>
      </c>
      <c r="M18" s="199">
        <v>2010</v>
      </c>
      <c r="N18" s="199"/>
      <c r="O18" s="426" t="s">
        <v>416</v>
      </c>
      <c r="P18" s="199">
        <v>2013</v>
      </c>
      <c r="Q18" s="195">
        <v>839660</v>
      </c>
      <c r="R18" s="426" t="s">
        <v>468</v>
      </c>
      <c r="S18" s="426" t="s">
        <v>468</v>
      </c>
      <c r="T18" s="426" t="s">
        <v>458</v>
      </c>
      <c r="U18" s="199"/>
      <c r="V18" s="195"/>
      <c r="W18" s="199"/>
      <c r="X18" s="195"/>
      <c r="Y18" s="102"/>
      <c r="Z18" s="199">
        <v>2010</v>
      </c>
      <c r="AA18" s="199">
        <v>2</v>
      </c>
      <c r="AB18" s="199">
        <v>2</v>
      </c>
      <c r="AC18" s="102"/>
      <c r="AD18" s="426" t="s">
        <v>56</v>
      </c>
      <c r="AE18" s="426" t="s">
        <v>474</v>
      </c>
      <c r="AF18" s="199">
        <v>2013</v>
      </c>
      <c r="AG18" s="426" t="s">
        <v>457</v>
      </c>
      <c r="AH18" s="199">
        <v>2013</v>
      </c>
      <c r="AI18" s="199">
        <v>1</v>
      </c>
      <c r="AJ18" s="195">
        <v>1</v>
      </c>
      <c r="AK18" s="195">
        <v>839660</v>
      </c>
      <c r="AL18" s="195">
        <v>839660</v>
      </c>
      <c r="AM18" s="102"/>
      <c r="AN18" s="554">
        <v>830000</v>
      </c>
      <c r="AO18" s="195">
        <v>830000</v>
      </c>
      <c r="AP18" s="195">
        <v>150000</v>
      </c>
      <c r="AQ18" s="195">
        <v>150000</v>
      </c>
      <c r="AR18" s="195">
        <v>680000</v>
      </c>
      <c r="AS18" s="195">
        <v>680000</v>
      </c>
      <c r="AT18" s="195">
        <v>400000</v>
      </c>
      <c r="AU18" s="195">
        <v>400000</v>
      </c>
      <c r="AV18" s="195">
        <v>430000</v>
      </c>
      <c r="AW18" s="195">
        <v>430000</v>
      </c>
      <c r="AX18" s="195" t="s">
        <v>420</v>
      </c>
      <c r="AY18" s="195" t="s">
        <v>37</v>
      </c>
      <c r="AZ18" s="195" t="s">
        <v>456</v>
      </c>
      <c r="BA18" s="102"/>
      <c r="BB18" s="216">
        <f>IF(AI18=0," ",AN18/AK18)</f>
        <v>0.98849534335326206</v>
      </c>
      <c r="BC18" s="216">
        <f>IF(AI18=0," ",AN18/Q18)</f>
        <v>0.98849534335326206</v>
      </c>
      <c r="BD18" s="216">
        <f>IF(OR(AI18&gt;5,AI18&lt;1)," ",AO18/AL18)</f>
        <v>0.98849534335326206</v>
      </c>
      <c r="BE18" s="216">
        <f>IF(OR(AI18&gt;5,AI18&lt;1)," ",AO18/Q18)</f>
        <v>0.98849534335326206</v>
      </c>
      <c r="BF18" s="75"/>
      <c r="BG18" s="268"/>
    </row>
    <row r="19" spans="1:59" s="111" customFormat="1" ht="19.5" customHeight="1" x14ac:dyDescent="0.25">
      <c r="A19" s="380"/>
      <c r="B19" s="202" t="s">
        <v>423</v>
      </c>
      <c r="C19" s="202" t="s">
        <v>39</v>
      </c>
      <c r="D19" s="207">
        <f>'Données démographiques'!D16</f>
        <v>0</v>
      </c>
      <c r="E19" s="102"/>
      <c r="F19" s="228" t="s">
        <v>39</v>
      </c>
      <c r="G19" s="212" t="s">
        <v>39</v>
      </c>
      <c r="H19" s="212" t="s">
        <v>39</v>
      </c>
      <c r="I19" s="212" t="s">
        <v>39</v>
      </c>
      <c r="J19" s="212">
        <f>SUM(J21:J820)</f>
        <v>0</v>
      </c>
      <c r="K19" s="212" t="s">
        <v>39</v>
      </c>
      <c r="L19" s="212" t="s">
        <v>39</v>
      </c>
      <c r="M19" s="212" t="s">
        <v>39</v>
      </c>
      <c r="N19" s="212" t="s">
        <v>39</v>
      </c>
      <c r="O19" s="219" t="s">
        <v>39</v>
      </c>
      <c r="P19" s="229" t="s">
        <v>39</v>
      </c>
      <c r="Q19" s="215">
        <f>SUM(Q21:Q820)</f>
        <v>0</v>
      </c>
      <c r="R19" s="219" t="s">
        <v>39</v>
      </c>
      <c r="S19" s="219" t="s">
        <v>39</v>
      </c>
      <c r="T19" s="219" t="s">
        <v>39</v>
      </c>
      <c r="U19" s="229" t="s">
        <v>39</v>
      </c>
      <c r="V19" s="212">
        <f>SUM(V21:V820)</f>
        <v>0</v>
      </c>
      <c r="W19" s="212" t="s">
        <v>39</v>
      </c>
      <c r="X19" s="212">
        <f>SUM(X21:X820)</f>
        <v>0</v>
      </c>
      <c r="Y19" s="102"/>
      <c r="Z19" s="229" t="s">
        <v>39</v>
      </c>
      <c r="AA19" s="229" t="s">
        <v>39</v>
      </c>
      <c r="AB19" s="229" t="s">
        <v>39</v>
      </c>
      <c r="AC19" s="102"/>
      <c r="AD19" s="219" t="s">
        <v>39</v>
      </c>
      <c r="AE19" s="219" t="s">
        <v>39</v>
      </c>
      <c r="AF19" s="212" t="s">
        <v>39</v>
      </c>
      <c r="AG19" s="219" t="s">
        <v>39</v>
      </c>
      <c r="AH19" s="212" t="s">
        <v>39</v>
      </c>
      <c r="AI19" s="212" t="s">
        <v>39</v>
      </c>
      <c r="AJ19" s="212" t="s">
        <v>39</v>
      </c>
      <c r="AK19" s="215">
        <f>SUM(AK21:AK820)</f>
        <v>0</v>
      </c>
      <c r="AL19" s="215">
        <f>SUM(AL21:AL820)</f>
        <v>0</v>
      </c>
      <c r="AM19" s="102"/>
      <c r="AN19" s="240">
        <f t="shared" ref="AN19:AW19" si="0">SUM(AN21:AN820)</f>
        <v>0</v>
      </c>
      <c r="AO19" s="215">
        <f t="shared" si="0"/>
        <v>0</v>
      </c>
      <c r="AP19" s="215">
        <f t="shared" si="0"/>
        <v>0</v>
      </c>
      <c r="AQ19" s="215">
        <f t="shared" si="0"/>
        <v>0</v>
      </c>
      <c r="AR19" s="215">
        <f t="shared" si="0"/>
        <v>0</v>
      </c>
      <c r="AS19" s="215">
        <f t="shared" si="0"/>
        <v>0</v>
      </c>
      <c r="AT19" s="215">
        <f t="shared" si="0"/>
        <v>0</v>
      </c>
      <c r="AU19" s="215">
        <f t="shared" si="0"/>
        <v>0</v>
      </c>
      <c r="AV19" s="215">
        <f t="shared" si="0"/>
        <v>0</v>
      </c>
      <c r="AW19" s="215">
        <f t="shared" si="0"/>
        <v>0</v>
      </c>
      <c r="AX19" s="212" t="s">
        <v>39</v>
      </c>
      <c r="AY19" s="212" t="s">
        <v>39</v>
      </c>
      <c r="AZ19" s="212" t="s">
        <v>39</v>
      </c>
      <c r="BA19" s="102"/>
      <c r="BB19" s="217" t="str">
        <f>IF(AK19=0,"",AN19/AK19)</f>
        <v/>
      </c>
      <c r="BC19" s="217" t="str">
        <f>IF(ISERROR((AVERAGE(BC21:BC820))),"",AVERAGE(BC21:BC820))</f>
        <v/>
      </c>
      <c r="BD19" s="217" t="str">
        <f>IF(AL19=0," ",(AO19/AL19))</f>
        <v xml:space="preserve"> </v>
      </c>
      <c r="BE19" s="217" t="str">
        <f>IF(ISERROR((AVERAGE(BE21:BE820))),"",AVERAGE(BE21:BE820))</f>
        <v/>
      </c>
      <c r="BF19" s="83"/>
      <c r="BG19" s="276"/>
    </row>
    <row r="20" spans="1:59" s="111" customFormat="1" ht="19.5" customHeight="1" thickBot="1" x14ac:dyDescent="0.3">
      <c r="A20" s="380"/>
      <c r="B20" s="196" t="s">
        <v>424</v>
      </c>
      <c r="C20" s="256">
        <f>'Données démographiques'!C16</f>
        <v>0</v>
      </c>
      <c r="D20" s="213" t="s">
        <v>39</v>
      </c>
      <c r="E20" s="102"/>
      <c r="F20" s="213">
        <f>COUNTA(F21:F820)</f>
        <v>0</v>
      </c>
      <c r="G20" s="213">
        <f>COUNTA(G21:G820)</f>
        <v>0</v>
      </c>
      <c r="H20" s="213">
        <f>COUNTA(H21:H820)</f>
        <v>0</v>
      </c>
      <c r="I20" s="213">
        <f>COUNTA(I21:I820)</f>
        <v>0</v>
      </c>
      <c r="J20" s="213">
        <f>COUNTIF(J21:J820,"&gt;0")</f>
        <v>0</v>
      </c>
      <c r="K20" s="213">
        <f>COUNTA(K21:K820)</f>
        <v>0</v>
      </c>
      <c r="L20" s="213">
        <f t="shared" ref="L20:P20" si="1">COUNTA(L21:L820)</f>
        <v>0</v>
      </c>
      <c r="M20" s="213">
        <f t="shared" si="1"/>
        <v>0</v>
      </c>
      <c r="N20" s="213">
        <f t="shared" si="1"/>
        <v>0</v>
      </c>
      <c r="O20" s="230">
        <f t="shared" si="1"/>
        <v>0</v>
      </c>
      <c r="P20" s="213">
        <f t="shared" si="1"/>
        <v>0</v>
      </c>
      <c r="Q20" s="213">
        <f>COUNTIF(Q21:Q820,"&gt;0")</f>
        <v>0</v>
      </c>
      <c r="R20" s="230">
        <f>COUNTA(R21:R820)</f>
        <v>0</v>
      </c>
      <c r="S20" s="230">
        <f>COUNTA(S21:S820)</f>
        <v>0</v>
      </c>
      <c r="T20" s="213">
        <f>COUNTIF(T21:T820,"Oui")</f>
        <v>0</v>
      </c>
      <c r="U20" s="213">
        <f>COUNTA(U21:U820)</f>
        <v>0</v>
      </c>
      <c r="V20" s="213">
        <f>COUNTA(V21:V820)</f>
        <v>0</v>
      </c>
      <c r="W20" s="213">
        <f>COUNTA(W21:W820)</f>
        <v>0</v>
      </c>
      <c r="X20" s="213">
        <f>COUNTA(X21:X820)</f>
        <v>0</v>
      </c>
      <c r="Y20" s="102"/>
      <c r="Z20" s="213">
        <f>COUNTA(Z21:Z820)</f>
        <v>0</v>
      </c>
      <c r="AA20" s="213">
        <f>COUNTA(AA21:AA820)</f>
        <v>0</v>
      </c>
      <c r="AB20" s="213">
        <f>COUNTA(AB21:AB820)</f>
        <v>0</v>
      </c>
      <c r="AC20" s="102"/>
      <c r="AD20" s="230">
        <f>COUNTA(AD21:AD820)</f>
        <v>0</v>
      </c>
      <c r="AE20" s="230">
        <f>COUNTA(AE21:AE820)</f>
        <v>0</v>
      </c>
      <c r="AF20" s="213">
        <f>COUNTA(AF21:AF820)</f>
        <v>0</v>
      </c>
      <c r="AG20" s="230">
        <f>COUNTA(AG21:AG820)</f>
        <v>0</v>
      </c>
      <c r="AH20" s="213">
        <f>COUNTA(AH21:AH820)</f>
        <v>0</v>
      </c>
      <c r="AI20" s="213">
        <f>COUNTIF(AI21:AI820,"&gt;0")</f>
        <v>0</v>
      </c>
      <c r="AJ20" s="213">
        <f>COUNTIF(AJ21:AJ820,"&gt;0")</f>
        <v>0</v>
      </c>
      <c r="AK20" s="213">
        <f>COUNTIF(AK21:AK820,"&gt;0")</f>
        <v>0</v>
      </c>
      <c r="AL20" s="213">
        <f>COUNTIF(AL21:AL820,"&gt;0")</f>
        <v>0</v>
      </c>
      <c r="AM20" s="102"/>
      <c r="AN20" s="241">
        <f t="shared" ref="AN20:AW20" si="2">COUNTIF(AN21:AN820,"&gt;0")</f>
        <v>0</v>
      </c>
      <c r="AO20" s="213">
        <f t="shared" si="2"/>
        <v>0</v>
      </c>
      <c r="AP20" s="213">
        <f t="shared" si="2"/>
        <v>0</v>
      </c>
      <c r="AQ20" s="213">
        <f t="shared" si="2"/>
        <v>0</v>
      </c>
      <c r="AR20" s="213">
        <f t="shared" si="2"/>
        <v>0</v>
      </c>
      <c r="AS20" s="213">
        <f t="shared" si="2"/>
        <v>0</v>
      </c>
      <c r="AT20" s="213">
        <f t="shared" si="2"/>
        <v>0</v>
      </c>
      <c r="AU20" s="213">
        <f t="shared" si="2"/>
        <v>0</v>
      </c>
      <c r="AV20" s="213">
        <f t="shared" si="2"/>
        <v>0</v>
      </c>
      <c r="AW20" s="213">
        <f t="shared" si="2"/>
        <v>0</v>
      </c>
      <c r="AX20" s="213">
        <f>COUNTIF(AX21:AX820,"Oui")</f>
        <v>0</v>
      </c>
      <c r="AY20" s="213">
        <f>COUNTA(AY21:AY820)</f>
        <v>0</v>
      </c>
      <c r="AZ20" s="213">
        <f>COUNTA(AZ21:AZ820)</f>
        <v>0</v>
      </c>
      <c r="BA20" s="102"/>
      <c r="BB20" s="213">
        <f>COUNTIF(BB21:BB820,"&gt;0")</f>
        <v>0</v>
      </c>
      <c r="BC20" s="213">
        <f>COUNTIF(BC21:BC820,"&gt;0")</f>
        <v>0</v>
      </c>
      <c r="BD20" s="213">
        <f>COUNTIF(BD21:BD820,"&gt;0")</f>
        <v>0</v>
      </c>
      <c r="BE20" s="213">
        <f>COUNTIF(BE21:BE820,"&gt;0")</f>
        <v>0</v>
      </c>
      <c r="BF20" s="83"/>
      <c r="BG20" s="272"/>
    </row>
    <row r="21" spans="1:59" s="107" customFormat="1" ht="13.5" thickTop="1" x14ac:dyDescent="0.25">
      <c r="A21" s="380"/>
      <c r="B21" s="169">
        <f>'Données démographiques'!B17</f>
        <v>0</v>
      </c>
      <c r="C21" s="169">
        <f>'Données démographiques'!C17</f>
        <v>0</v>
      </c>
      <c r="D21" s="170">
        <f>'Données démographiques'!D17</f>
        <v>0</v>
      </c>
      <c r="E21" s="102"/>
      <c r="F21" s="273"/>
      <c r="G21" s="274"/>
      <c r="H21" s="274"/>
      <c r="I21" s="274"/>
      <c r="J21" s="262"/>
      <c r="K21" s="274"/>
      <c r="L21" s="275"/>
      <c r="M21" s="273"/>
      <c r="N21" s="273"/>
      <c r="O21" s="257"/>
      <c r="P21" s="273"/>
      <c r="Q21" s="278"/>
      <c r="R21" s="257"/>
      <c r="S21" s="257"/>
      <c r="T21" s="257"/>
      <c r="U21" s="273"/>
      <c r="V21" s="262"/>
      <c r="W21" s="273"/>
      <c r="X21" s="262"/>
      <c r="Y21" s="102"/>
      <c r="Z21" s="273"/>
      <c r="AA21" s="172"/>
      <c r="AB21" s="172"/>
      <c r="AC21" s="102"/>
      <c r="AD21" s="257"/>
      <c r="AE21" s="257"/>
      <c r="AF21" s="273"/>
      <c r="AG21" s="257"/>
      <c r="AH21" s="273"/>
      <c r="AI21" s="273"/>
      <c r="AJ21" s="273"/>
      <c r="AK21" s="278"/>
      <c r="AL21" s="278"/>
      <c r="AM21" s="98"/>
      <c r="AN21" s="278"/>
      <c r="AO21" s="278"/>
      <c r="AP21" s="278"/>
      <c r="AQ21" s="278"/>
      <c r="AR21" s="278"/>
      <c r="AS21" s="278"/>
      <c r="AT21" s="278"/>
      <c r="AU21" s="278"/>
      <c r="AV21" s="278"/>
      <c r="AW21" s="278"/>
      <c r="AX21" s="262"/>
      <c r="AY21" s="262"/>
      <c r="AZ21" s="264"/>
      <c r="BA21" s="98"/>
      <c r="BB21" s="576" t="str">
        <f t="shared" ref="BB21:BB83" si="3">IF(AI21=0," ",AN21/AK21)</f>
        <v xml:space="preserve"> </v>
      </c>
      <c r="BC21" s="576" t="str">
        <f>IF(OR(AI21=0,Q21=0)," ",AN21/Q21)</f>
        <v xml:space="preserve"> </v>
      </c>
      <c r="BD21" s="576" t="str">
        <f t="shared" ref="BD21" si="4">IF(OR(AI21&gt;5,AI21&lt;1)," ",AO21/AL21)</f>
        <v xml:space="preserve"> </v>
      </c>
      <c r="BE21" s="576" t="str">
        <f>IF(OR(AI21&gt;5,AI21&lt;1,Q21=0)," ",AO21/Q21)</f>
        <v xml:space="preserve"> </v>
      </c>
      <c r="BF21" s="98"/>
      <c r="BG21" s="271"/>
    </row>
    <row r="22" spans="1:59" s="107" customFormat="1" ht="12.75" x14ac:dyDescent="0.25">
      <c r="A22" s="380"/>
      <c r="B22" s="376">
        <f>'Données démographiques'!B18</f>
        <v>0</v>
      </c>
      <c r="C22" s="376">
        <f>'Données démographiques'!C18</f>
        <v>0</v>
      </c>
      <c r="D22" s="377">
        <f>'Données démographiques'!D18</f>
        <v>0</v>
      </c>
      <c r="E22" s="102"/>
      <c r="F22" s="258"/>
      <c r="G22" s="493"/>
      <c r="H22" s="493"/>
      <c r="I22" s="493"/>
      <c r="J22" s="263"/>
      <c r="K22" s="493"/>
      <c r="L22" s="553"/>
      <c r="M22" s="258"/>
      <c r="N22" s="258"/>
      <c r="O22" s="259"/>
      <c r="P22" s="258"/>
      <c r="Q22" s="260"/>
      <c r="R22" s="259"/>
      <c r="S22" s="259"/>
      <c r="T22" s="259"/>
      <c r="U22" s="258"/>
      <c r="V22" s="263"/>
      <c r="W22" s="258"/>
      <c r="X22" s="263"/>
      <c r="Y22" s="102"/>
      <c r="Z22" s="258"/>
      <c r="AA22" s="431"/>
      <c r="AB22" s="431"/>
      <c r="AC22" s="102"/>
      <c r="AD22" s="259"/>
      <c r="AE22" s="259"/>
      <c r="AF22" s="258"/>
      <c r="AG22" s="259"/>
      <c r="AH22" s="258"/>
      <c r="AI22" s="258"/>
      <c r="AJ22" s="258"/>
      <c r="AK22" s="260"/>
      <c r="AL22" s="260"/>
      <c r="AM22" s="98"/>
      <c r="AN22" s="260"/>
      <c r="AO22" s="260"/>
      <c r="AP22" s="260"/>
      <c r="AQ22" s="260"/>
      <c r="AR22" s="260"/>
      <c r="AS22" s="260"/>
      <c r="AT22" s="260"/>
      <c r="AU22" s="260"/>
      <c r="AV22" s="260"/>
      <c r="AW22" s="260"/>
      <c r="AX22" s="263"/>
      <c r="AY22" s="263"/>
      <c r="AZ22" s="265"/>
      <c r="BA22" s="98"/>
      <c r="BB22" s="577" t="str">
        <f t="shared" si="3"/>
        <v xml:space="preserve"> </v>
      </c>
      <c r="BC22" s="577" t="str">
        <f t="shared" ref="BC22:BC85" si="5">IF(OR(AI22=0,Q22=0)," ",AN22/Q22)</f>
        <v xml:space="preserve"> </v>
      </c>
      <c r="BD22" s="577" t="str">
        <f t="shared" ref="BD22:BD85" si="6">IF(OR(AI22&gt;5,AI22&lt;1)," ",AO22/AL22)</f>
        <v xml:space="preserve"> </v>
      </c>
      <c r="BE22" s="577" t="str">
        <f t="shared" ref="BE22:BE85" si="7">IF(OR(AI22&gt;5,AI22&lt;1,Q22=0)," ",AO22/Q22)</f>
        <v xml:space="preserve"> </v>
      </c>
      <c r="BF22" s="98"/>
      <c r="BG22" s="530"/>
    </row>
    <row r="23" spans="1:59" s="107" customFormat="1" ht="12.75" x14ac:dyDescent="0.25">
      <c r="A23" s="380"/>
      <c r="B23" s="169">
        <f>'Données démographiques'!B19</f>
        <v>0</v>
      </c>
      <c r="C23" s="169">
        <f>'Données démographiques'!C19</f>
        <v>0</v>
      </c>
      <c r="D23" s="170">
        <f>'Données démographiques'!D19</f>
        <v>0</v>
      </c>
      <c r="E23" s="102"/>
      <c r="F23" s="273"/>
      <c r="G23" s="274"/>
      <c r="H23" s="274"/>
      <c r="I23" s="274"/>
      <c r="J23" s="262"/>
      <c r="K23" s="274"/>
      <c r="L23" s="275"/>
      <c r="M23" s="273"/>
      <c r="N23" s="273"/>
      <c r="O23" s="257"/>
      <c r="P23" s="273"/>
      <c r="Q23" s="278"/>
      <c r="R23" s="257"/>
      <c r="S23" s="257"/>
      <c r="T23" s="257"/>
      <c r="U23" s="273"/>
      <c r="V23" s="262"/>
      <c r="W23" s="273"/>
      <c r="X23" s="262"/>
      <c r="Y23" s="102"/>
      <c r="Z23" s="273"/>
      <c r="AA23" s="172"/>
      <c r="AB23" s="172"/>
      <c r="AC23" s="102"/>
      <c r="AD23" s="257"/>
      <c r="AE23" s="257"/>
      <c r="AF23" s="273"/>
      <c r="AG23" s="257"/>
      <c r="AH23" s="273"/>
      <c r="AI23" s="273"/>
      <c r="AJ23" s="273"/>
      <c r="AK23" s="278"/>
      <c r="AL23" s="278"/>
      <c r="AM23" s="98"/>
      <c r="AN23" s="278"/>
      <c r="AO23" s="278"/>
      <c r="AP23" s="278"/>
      <c r="AQ23" s="278"/>
      <c r="AR23" s="278"/>
      <c r="AS23" s="278"/>
      <c r="AT23" s="278"/>
      <c r="AU23" s="278"/>
      <c r="AV23" s="278"/>
      <c r="AW23" s="278"/>
      <c r="AX23" s="262"/>
      <c r="AY23" s="262"/>
      <c r="AZ23" s="264"/>
      <c r="BA23" s="98"/>
      <c r="BB23" s="576" t="str">
        <f t="shared" si="3"/>
        <v xml:space="preserve"> </v>
      </c>
      <c r="BC23" s="576" t="str">
        <f t="shared" si="5"/>
        <v xml:space="preserve"> </v>
      </c>
      <c r="BD23" s="576" t="str">
        <f t="shared" si="6"/>
        <v xml:space="preserve"> </v>
      </c>
      <c r="BE23" s="576" t="str">
        <f t="shared" si="7"/>
        <v xml:space="preserve"> </v>
      </c>
      <c r="BF23" s="98"/>
      <c r="BG23" s="271"/>
    </row>
    <row r="24" spans="1:59" s="107" customFormat="1" ht="12.75" x14ac:dyDescent="0.25">
      <c r="A24" s="380"/>
      <c r="B24" s="376">
        <f>'Données démographiques'!B20</f>
        <v>0</v>
      </c>
      <c r="C24" s="376">
        <f>'Données démographiques'!C20</f>
        <v>0</v>
      </c>
      <c r="D24" s="377">
        <f>'Données démographiques'!D20</f>
        <v>0</v>
      </c>
      <c r="E24" s="102"/>
      <c r="F24" s="258"/>
      <c r="G24" s="493"/>
      <c r="H24" s="493"/>
      <c r="I24" s="493"/>
      <c r="J24" s="263"/>
      <c r="K24" s="493"/>
      <c r="L24" s="553"/>
      <c r="M24" s="258"/>
      <c r="N24" s="258"/>
      <c r="O24" s="259"/>
      <c r="P24" s="258"/>
      <c r="Q24" s="260"/>
      <c r="R24" s="259"/>
      <c r="S24" s="259"/>
      <c r="T24" s="259"/>
      <c r="U24" s="258"/>
      <c r="V24" s="263"/>
      <c r="W24" s="258"/>
      <c r="X24" s="263"/>
      <c r="Y24" s="102"/>
      <c r="Z24" s="258"/>
      <c r="AA24" s="431"/>
      <c r="AB24" s="431"/>
      <c r="AC24" s="102"/>
      <c r="AD24" s="259"/>
      <c r="AE24" s="259"/>
      <c r="AF24" s="258"/>
      <c r="AG24" s="259"/>
      <c r="AH24" s="258"/>
      <c r="AI24" s="258"/>
      <c r="AJ24" s="258"/>
      <c r="AK24" s="260"/>
      <c r="AL24" s="260"/>
      <c r="AM24" s="98"/>
      <c r="AN24" s="260"/>
      <c r="AO24" s="260"/>
      <c r="AP24" s="260"/>
      <c r="AQ24" s="260"/>
      <c r="AR24" s="260"/>
      <c r="AS24" s="260"/>
      <c r="AT24" s="260"/>
      <c r="AU24" s="260"/>
      <c r="AV24" s="260"/>
      <c r="AW24" s="260"/>
      <c r="AX24" s="263"/>
      <c r="AY24" s="263"/>
      <c r="AZ24" s="265"/>
      <c r="BA24" s="98"/>
      <c r="BB24" s="577" t="str">
        <f t="shared" si="3"/>
        <v xml:space="preserve"> </v>
      </c>
      <c r="BC24" s="577" t="str">
        <f t="shared" si="5"/>
        <v xml:space="preserve"> </v>
      </c>
      <c r="BD24" s="577" t="str">
        <f t="shared" si="6"/>
        <v xml:space="preserve"> </v>
      </c>
      <c r="BE24" s="577" t="str">
        <f t="shared" si="7"/>
        <v xml:space="preserve"> </v>
      </c>
      <c r="BF24" s="98"/>
      <c r="BG24" s="530"/>
    </row>
    <row r="25" spans="1:59" s="107" customFormat="1" ht="12.75" x14ac:dyDescent="0.25">
      <c r="A25" s="380"/>
      <c r="B25" s="169">
        <f>'Données démographiques'!B21</f>
        <v>0</v>
      </c>
      <c r="C25" s="169">
        <f>'Données démographiques'!C21</f>
        <v>0</v>
      </c>
      <c r="D25" s="170">
        <f>'Données démographiques'!D21</f>
        <v>0</v>
      </c>
      <c r="E25" s="102"/>
      <c r="F25" s="273"/>
      <c r="G25" s="274"/>
      <c r="H25" s="274"/>
      <c r="I25" s="274"/>
      <c r="J25" s="262"/>
      <c r="K25" s="274"/>
      <c r="L25" s="275"/>
      <c r="M25" s="273"/>
      <c r="N25" s="273"/>
      <c r="O25" s="257"/>
      <c r="P25" s="273"/>
      <c r="Q25" s="278"/>
      <c r="R25" s="257"/>
      <c r="S25" s="257"/>
      <c r="T25" s="257"/>
      <c r="U25" s="273"/>
      <c r="V25" s="262"/>
      <c r="W25" s="273"/>
      <c r="X25" s="262"/>
      <c r="Y25" s="102"/>
      <c r="Z25" s="273"/>
      <c r="AA25" s="172"/>
      <c r="AB25" s="172"/>
      <c r="AC25" s="102"/>
      <c r="AD25" s="257"/>
      <c r="AE25" s="257"/>
      <c r="AF25" s="273"/>
      <c r="AG25" s="257"/>
      <c r="AH25" s="273"/>
      <c r="AI25" s="273"/>
      <c r="AJ25" s="273"/>
      <c r="AK25" s="278"/>
      <c r="AL25" s="278"/>
      <c r="AM25" s="98"/>
      <c r="AN25" s="278"/>
      <c r="AO25" s="278"/>
      <c r="AP25" s="278"/>
      <c r="AQ25" s="278"/>
      <c r="AR25" s="278"/>
      <c r="AS25" s="278"/>
      <c r="AT25" s="278"/>
      <c r="AU25" s="278"/>
      <c r="AV25" s="278"/>
      <c r="AW25" s="278"/>
      <c r="AX25" s="262"/>
      <c r="AY25" s="262"/>
      <c r="AZ25" s="264"/>
      <c r="BA25" s="98"/>
      <c r="BB25" s="576" t="str">
        <f t="shared" si="3"/>
        <v xml:space="preserve"> </v>
      </c>
      <c r="BC25" s="576" t="str">
        <f t="shared" si="5"/>
        <v xml:space="preserve"> </v>
      </c>
      <c r="BD25" s="576" t="str">
        <f t="shared" si="6"/>
        <v xml:space="preserve"> </v>
      </c>
      <c r="BE25" s="576" t="str">
        <f t="shared" si="7"/>
        <v xml:space="preserve"> </v>
      </c>
      <c r="BF25" s="98"/>
      <c r="BG25" s="271"/>
    </row>
    <row r="26" spans="1:59" s="107" customFormat="1" ht="12.75" x14ac:dyDescent="0.25">
      <c r="A26" s="380"/>
      <c r="B26" s="376">
        <f>'Données démographiques'!B22</f>
        <v>0</v>
      </c>
      <c r="C26" s="376">
        <f>'Données démographiques'!C22</f>
        <v>0</v>
      </c>
      <c r="D26" s="377">
        <f>'Données démographiques'!D22</f>
        <v>0</v>
      </c>
      <c r="E26" s="102"/>
      <c r="F26" s="258"/>
      <c r="G26" s="493"/>
      <c r="H26" s="493"/>
      <c r="I26" s="493"/>
      <c r="J26" s="263"/>
      <c r="K26" s="493"/>
      <c r="L26" s="553"/>
      <c r="M26" s="258"/>
      <c r="N26" s="258"/>
      <c r="O26" s="259"/>
      <c r="P26" s="258"/>
      <c r="Q26" s="260"/>
      <c r="R26" s="259"/>
      <c r="S26" s="259"/>
      <c r="T26" s="259"/>
      <c r="U26" s="258"/>
      <c r="V26" s="263"/>
      <c r="W26" s="258"/>
      <c r="X26" s="263"/>
      <c r="Y26" s="102"/>
      <c r="Z26" s="258"/>
      <c r="AA26" s="431"/>
      <c r="AB26" s="431"/>
      <c r="AC26" s="102"/>
      <c r="AD26" s="259"/>
      <c r="AE26" s="259"/>
      <c r="AF26" s="258"/>
      <c r="AG26" s="259"/>
      <c r="AH26" s="258"/>
      <c r="AI26" s="258"/>
      <c r="AJ26" s="258"/>
      <c r="AK26" s="260"/>
      <c r="AL26" s="260"/>
      <c r="AM26" s="98"/>
      <c r="AN26" s="260"/>
      <c r="AO26" s="260"/>
      <c r="AP26" s="260"/>
      <c r="AQ26" s="260"/>
      <c r="AR26" s="260"/>
      <c r="AS26" s="260"/>
      <c r="AT26" s="260"/>
      <c r="AU26" s="260"/>
      <c r="AV26" s="260"/>
      <c r="AW26" s="260"/>
      <c r="AX26" s="263"/>
      <c r="AY26" s="263"/>
      <c r="AZ26" s="265"/>
      <c r="BA26" s="98"/>
      <c r="BB26" s="577" t="str">
        <f t="shared" si="3"/>
        <v xml:space="preserve"> </v>
      </c>
      <c r="BC26" s="577" t="str">
        <f t="shared" si="5"/>
        <v xml:space="preserve"> </v>
      </c>
      <c r="BD26" s="577" t="str">
        <f t="shared" si="6"/>
        <v xml:space="preserve"> </v>
      </c>
      <c r="BE26" s="577" t="str">
        <f t="shared" si="7"/>
        <v xml:space="preserve"> </v>
      </c>
      <c r="BF26" s="98"/>
      <c r="BG26" s="530"/>
    </row>
    <row r="27" spans="1:59" s="107" customFormat="1" ht="12.75" x14ac:dyDescent="0.25">
      <c r="A27" s="380"/>
      <c r="B27" s="169">
        <f>'Données démographiques'!B23</f>
        <v>0</v>
      </c>
      <c r="C27" s="169">
        <f>'Données démographiques'!C23</f>
        <v>0</v>
      </c>
      <c r="D27" s="170">
        <f>'Données démographiques'!D23</f>
        <v>0</v>
      </c>
      <c r="E27" s="102"/>
      <c r="F27" s="273"/>
      <c r="G27" s="274"/>
      <c r="H27" s="274"/>
      <c r="I27" s="274"/>
      <c r="J27" s="262"/>
      <c r="K27" s="274"/>
      <c r="L27" s="275"/>
      <c r="M27" s="273"/>
      <c r="N27" s="273"/>
      <c r="O27" s="257"/>
      <c r="P27" s="273"/>
      <c r="Q27" s="278"/>
      <c r="R27" s="257"/>
      <c r="S27" s="257"/>
      <c r="T27" s="257"/>
      <c r="U27" s="273"/>
      <c r="V27" s="262"/>
      <c r="W27" s="273"/>
      <c r="X27" s="262"/>
      <c r="Y27" s="102"/>
      <c r="Z27" s="273"/>
      <c r="AA27" s="172"/>
      <c r="AB27" s="172"/>
      <c r="AC27" s="102"/>
      <c r="AD27" s="257"/>
      <c r="AE27" s="257"/>
      <c r="AF27" s="273"/>
      <c r="AG27" s="257"/>
      <c r="AH27" s="273"/>
      <c r="AI27" s="273"/>
      <c r="AJ27" s="273"/>
      <c r="AK27" s="278"/>
      <c r="AL27" s="278"/>
      <c r="AM27" s="98"/>
      <c r="AN27" s="278"/>
      <c r="AO27" s="278"/>
      <c r="AP27" s="278"/>
      <c r="AQ27" s="278"/>
      <c r="AR27" s="278"/>
      <c r="AS27" s="278"/>
      <c r="AT27" s="278"/>
      <c r="AU27" s="278"/>
      <c r="AV27" s="278"/>
      <c r="AW27" s="278"/>
      <c r="AX27" s="262"/>
      <c r="AY27" s="262"/>
      <c r="AZ27" s="264"/>
      <c r="BA27" s="98"/>
      <c r="BB27" s="576" t="str">
        <f t="shared" si="3"/>
        <v xml:space="preserve"> </v>
      </c>
      <c r="BC27" s="576" t="str">
        <f t="shared" si="5"/>
        <v xml:space="preserve"> </v>
      </c>
      <c r="BD27" s="576" t="str">
        <f t="shared" si="6"/>
        <v xml:space="preserve"> </v>
      </c>
      <c r="BE27" s="576" t="str">
        <f t="shared" si="7"/>
        <v xml:space="preserve"> </v>
      </c>
      <c r="BF27" s="98"/>
      <c r="BG27" s="271"/>
    </row>
    <row r="28" spans="1:59" s="107" customFormat="1" ht="12.75" x14ac:dyDescent="0.25">
      <c r="A28" s="380"/>
      <c r="B28" s="376">
        <f>'Données démographiques'!B24</f>
        <v>0</v>
      </c>
      <c r="C28" s="376">
        <f>'Données démographiques'!C24</f>
        <v>0</v>
      </c>
      <c r="D28" s="377">
        <f>'Données démographiques'!D24</f>
        <v>0</v>
      </c>
      <c r="E28" s="102"/>
      <c r="F28" s="258"/>
      <c r="G28" s="493"/>
      <c r="H28" s="493"/>
      <c r="I28" s="493"/>
      <c r="J28" s="263"/>
      <c r="K28" s="493"/>
      <c r="L28" s="553"/>
      <c r="M28" s="258"/>
      <c r="N28" s="258"/>
      <c r="O28" s="259"/>
      <c r="P28" s="258"/>
      <c r="Q28" s="260"/>
      <c r="R28" s="259"/>
      <c r="S28" s="259"/>
      <c r="T28" s="259"/>
      <c r="U28" s="258"/>
      <c r="V28" s="263"/>
      <c r="W28" s="258"/>
      <c r="X28" s="263"/>
      <c r="Y28" s="102"/>
      <c r="Z28" s="258"/>
      <c r="AA28" s="431"/>
      <c r="AB28" s="431"/>
      <c r="AC28" s="102"/>
      <c r="AD28" s="259"/>
      <c r="AE28" s="259"/>
      <c r="AF28" s="258"/>
      <c r="AG28" s="259"/>
      <c r="AH28" s="258"/>
      <c r="AI28" s="258"/>
      <c r="AJ28" s="258"/>
      <c r="AK28" s="260"/>
      <c r="AL28" s="260"/>
      <c r="AM28" s="98"/>
      <c r="AN28" s="260"/>
      <c r="AO28" s="260"/>
      <c r="AP28" s="260"/>
      <c r="AQ28" s="260"/>
      <c r="AR28" s="260"/>
      <c r="AS28" s="260"/>
      <c r="AT28" s="260"/>
      <c r="AU28" s="260"/>
      <c r="AV28" s="260"/>
      <c r="AW28" s="260"/>
      <c r="AX28" s="263"/>
      <c r="AY28" s="263"/>
      <c r="AZ28" s="265"/>
      <c r="BA28" s="98"/>
      <c r="BB28" s="577" t="str">
        <f t="shared" si="3"/>
        <v xml:space="preserve"> </v>
      </c>
      <c r="BC28" s="577" t="str">
        <f t="shared" si="5"/>
        <v xml:space="preserve"> </v>
      </c>
      <c r="BD28" s="577" t="str">
        <f t="shared" si="6"/>
        <v xml:space="preserve"> </v>
      </c>
      <c r="BE28" s="577" t="str">
        <f t="shared" si="7"/>
        <v xml:space="preserve"> </v>
      </c>
      <c r="BF28" s="98"/>
      <c r="BG28" s="530"/>
    </row>
    <row r="29" spans="1:59" s="107" customFormat="1" ht="12.75" x14ac:dyDescent="0.25">
      <c r="A29" s="380"/>
      <c r="B29" s="169">
        <f>'Données démographiques'!B25</f>
        <v>0</v>
      </c>
      <c r="C29" s="169">
        <f>'Données démographiques'!C25</f>
        <v>0</v>
      </c>
      <c r="D29" s="170">
        <f>'Données démographiques'!D25</f>
        <v>0</v>
      </c>
      <c r="E29" s="102"/>
      <c r="F29" s="273"/>
      <c r="G29" s="274"/>
      <c r="H29" s="274"/>
      <c r="I29" s="274"/>
      <c r="J29" s="262"/>
      <c r="K29" s="274"/>
      <c r="L29" s="275"/>
      <c r="M29" s="273"/>
      <c r="N29" s="273"/>
      <c r="O29" s="257"/>
      <c r="P29" s="273"/>
      <c r="Q29" s="278"/>
      <c r="R29" s="257"/>
      <c r="S29" s="257"/>
      <c r="T29" s="257"/>
      <c r="U29" s="273"/>
      <c r="V29" s="262"/>
      <c r="W29" s="273"/>
      <c r="X29" s="262"/>
      <c r="Y29" s="102"/>
      <c r="Z29" s="273"/>
      <c r="AA29" s="172"/>
      <c r="AB29" s="172"/>
      <c r="AC29" s="102"/>
      <c r="AD29" s="257"/>
      <c r="AE29" s="257"/>
      <c r="AF29" s="273"/>
      <c r="AG29" s="257"/>
      <c r="AH29" s="273"/>
      <c r="AI29" s="273"/>
      <c r="AJ29" s="273"/>
      <c r="AK29" s="278"/>
      <c r="AL29" s="278"/>
      <c r="AM29" s="98"/>
      <c r="AN29" s="278"/>
      <c r="AO29" s="278"/>
      <c r="AP29" s="278"/>
      <c r="AQ29" s="278"/>
      <c r="AR29" s="278"/>
      <c r="AS29" s="278"/>
      <c r="AT29" s="278"/>
      <c r="AU29" s="278"/>
      <c r="AV29" s="278"/>
      <c r="AW29" s="278"/>
      <c r="AX29" s="262"/>
      <c r="AY29" s="262"/>
      <c r="AZ29" s="264"/>
      <c r="BA29" s="98"/>
      <c r="BB29" s="576" t="str">
        <f t="shared" si="3"/>
        <v xml:space="preserve"> </v>
      </c>
      <c r="BC29" s="576" t="str">
        <f t="shared" si="5"/>
        <v xml:space="preserve"> </v>
      </c>
      <c r="BD29" s="576" t="str">
        <f t="shared" si="6"/>
        <v xml:space="preserve"> </v>
      </c>
      <c r="BE29" s="576" t="str">
        <f t="shared" si="7"/>
        <v xml:space="preserve"> </v>
      </c>
      <c r="BF29" s="98"/>
      <c r="BG29" s="271"/>
    </row>
    <row r="30" spans="1:59" s="107" customFormat="1" ht="12.75" x14ac:dyDescent="0.25">
      <c r="A30" s="380"/>
      <c r="B30" s="376">
        <f>'Données démographiques'!B26</f>
        <v>0</v>
      </c>
      <c r="C30" s="376">
        <f>'Données démographiques'!C26</f>
        <v>0</v>
      </c>
      <c r="D30" s="377">
        <f>'Données démographiques'!D26</f>
        <v>0</v>
      </c>
      <c r="E30" s="102"/>
      <c r="F30" s="258"/>
      <c r="G30" s="493"/>
      <c r="H30" s="493"/>
      <c r="I30" s="493"/>
      <c r="J30" s="263"/>
      <c r="K30" s="493"/>
      <c r="L30" s="553"/>
      <c r="M30" s="258"/>
      <c r="N30" s="258"/>
      <c r="O30" s="259"/>
      <c r="P30" s="258"/>
      <c r="Q30" s="260"/>
      <c r="R30" s="259"/>
      <c r="S30" s="259"/>
      <c r="T30" s="259"/>
      <c r="U30" s="258"/>
      <c r="V30" s="263"/>
      <c r="W30" s="258"/>
      <c r="X30" s="263"/>
      <c r="Y30" s="102"/>
      <c r="Z30" s="258"/>
      <c r="AA30" s="431"/>
      <c r="AB30" s="431"/>
      <c r="AC30" s="102"/>
      <c r="AD30" s="259"/>
      <c r="AE30" s="259"/>
      <c r="AF30" s="258"/>
      <c r="AG30" s="259"/>
      <c r="AH30" s="258"/>
      <c r="AI30" s="258"/>
      <c r="AJ30" s="258"/>
      <c r="AK30" s="260"/>
      <c r="AL30" s="260"/>
      <c r="AM30" s="98"/>
      <c r="AN30" s="260"/>
      <c r="AO30" s="260"/>
      <c r="AP30" s="260"/>
      <c r="AQ30" s="260"/>
      <c r="AR30" s="260"/>
      <c r="AS30" s="260"/>
      <c r="AT30" s="260"/>
      <c r="AU30" s="260"/>
      <c r="AV30" s="260"/>
      <c r="AW30" s="260"/>
      <c r="AX30" s="263"/>
      <c r="AY30" s="263"/>
      <c r="AZ30" s="265"/>
      <c r="BA30" s="98"/>
      <c r="BB30" s="577" t="str">
        <f t="shared" si="3"/>
        <v xml:space="preserve"> </v>
      </c>
      <c r="BC30" s="577" t="str">
        <f t="shared" si="5"/>
        <v xml:space="preserve"> </v>
      </c>
      <c r="BD30" s="577" t="str">
        <f t="shared" si="6"/>
        <v xml:space="preserve"> </v>
      </c>
      <c r="BE30" s="577" t="str">
        <f t="shared" si="7"/>
        <v xml:space="preserve"> </v>
      </c>
      <c r="BF30" s="98"/>
      <c r="BG30" s="530"/>
    </row>
    <row r="31" spans="1:59" s="107" customFormat="1" ht="12.75" x14ac:dyDescent="0.25">
      <c r="A31" s="380"/>
      <c r="B31" s="169">
        <f>'Données démographiques'!B27</f>
        <v>0</v>
      </c>
      <c r="C31" s="169">
        <f>'Données démographiques'!C27</f>
        <v>0</v>
      </c>
      <c r="D31" s="170">
        <f>'Données démographiques'!D27</f>
        <v>0</v>
      </c>
      <c r="E31" s="102"/>
      <c r="F31" s="273"/>
      <c r="G31" s="274"/>
      <c r="H31" s="274"/>
      <c r="I31" s="274"/>
      <c r="J31" s="262"/>
      <c r="K31" s="274"/>
      <c r="L31" s="275"/>
      <c r="M31" s="273"/>
      <c r="N31" s="273"/>
      <c r="O31" s="257"/>
      <c r="P31" s="273"/>
      <c r="Q31" s="278"/>
      <c r="R31" s="257"/>
      <c r="S31" s="257"/>
      <c r="T31" s="257"/>
      <c r="U31" s="273"/>
      <c r="V31" s="262"/>
      <c r="W31" s="273"/>
      <c r="X31" s="262"/>
      <c r="Y31" s="102"/>
      <c r="Z31" s="273"/>
      <c r="AA31" s="172"/>
      <c r="AB31" s="172"/>
      <c r="AC31" s="102"/>
      <c r="AD31" s="257"/>
      <c r="AE31" s="257"/>
      <c r="AF31" s="273"/>
      <c r="AG31" s="257"/>
      <c r="AH31" s="273"/>
      <c r="AI31" s="273"/>
      <c r="AJ31" s="273"/>
      <c r="AK31" s="278"/>
      <c r="AL31" s="278"/>
      <c r="AM31" s="98"/>
      <c r="AN31" s="278"/>
      <c r="AO31" s="278"/>
      <c r="AP31" s="278"/>
      <c r="AQ31" s="278"/>
      <c r="AR31" s="278"/>
      <c r="AS31" s="278"/>
      <c r="AT31" s="278"/>
      <c r="AU31" s="278"/>
      <c r="AV31" s="278"/>
      <c r="AW31" s="278"/>
      <c r="AX31" s="262"/>
      <c r="AY31" s="262"/>
      <c r="AZ31" s="264"/>
      <c r="BA31" s="98"/>
      <c r="BB31" s="576" t="str">
        <f t="shared" si="3"/>
        <v xml:space="preserve"> </v>
      </c>
      <c r="BC31" s="576" t="str">
        <f t="shared" si="5"/>
        <v xml:space="preserve"> </v>
      </c>
      <c r="BD31" s="576" t="str">
        <f t="shared" si="6"/>
        <v xml:space="preserve"> </v>
      </c>
      <c r="BE31" s="576" t="str">
        <f t="shared" si="7"/>
        <v xml:space="preserve"> </v>
      </c>
      <c r="BF31" s="98"/>
      <c r="BG31" s="271"/>
    </row>
    <row r="32" spans="1:59" s="107" customFormat="1" ht="12.75" x14ac:dyDescent="0.25">
      <c r="A32" s="380"/>
      <c r="B32" s="376">
        <f>'Données démographiques'!B28</f>
        <v>0</v>
      </c>
      <c r="C32" s="376">
        <f>'Données démographiques'!C28</f>
        <v>0</v>
      </c>
      <c r="D32" s="377">
        <f>'Données démographiques'!D28</f>
        <v>0</v>
      </c>
      <c r="E32" s="102"/>
      <c r="F32" s="258"/>
      <c r="G32" s="493"/>
      <c r="H32" s="493"/>
      <c r="I32" s="493"/>
      <c r="J32" s="263"/>
      <c r="K32" s="493"/>
      <c r="L32" s="553"/>
      <c r="M32" s="258"/>
      <c r="N32" s="258"/>
      <c r="O32" s="259"/>
      <c r="P32" s="258"/>
      <c r="Q32" s="260"/>
      <c r="R32" s="259"/>
      <c r="S32" s="259"/>
      <c r="T32" s="259"/>
      <c r="U32" s="258"/>
      <c r="V32" s="263"/>
      <c r="W32" s="258"/>
      <c r="X32" s="263"/>
      <c r="Y32" s="102"/>
      <c r="Z32" s="258"/>
      <c r="AA32" s="431"/>
      <c r="AB32" s="431"/>
      <c r="AC32" s="102"/>
      <c r="AD32" s="259"/>
      <c r="AE32" s="259"/>
      <c r="AF32" s="258"/>
      <c r="AG32" s="259"/>
      <c r="AH32" s="258"/>
      <c r="AI32" s="258"/>
      <c r="AJ32" s="258"/>
      <c r="AK32" s="260"/>
      <c r="AL32" s="260"/>
      <c r="AM32" s="98"/>
      <c r="AN32" s="260"/>
      <c r="AO32" s="260"/>
      <c r="AP32" s="260"/>
      <c r="AQ32" s="260"/>
      <c r="AR32" s="260"/>
      <c r="AS32" s="260"/>
      <c r="AT32" s="260"/>
      <c r="AU32" s="260"/>
      <c r="AV32" s="260"/>
      <c r="AW32" s="260"/>
      <c r="AX32" s="263"/>
      <c r="AY32" s="263"/>
      <c r="AZ32" s="265"/>
      <c r="BA32" s="98"/>
      <c r="BB32" s="577" t="str">
        <f t="shared" si="3"/>
        <v xml:space="preserve"> </v>
      </c>
      <c r="BC32" s="577" t="str">
        <f t="shared" si="5"/>
        <v xml:space="preserve"> </v>
      </c>
      <c r="BD32" s="577" t="str">
        <f t="shared" si="6"/>
        <v xml:space="preserve"> </v>
      </c>
      <c r="BE32" s="577" t="str">
        <f t="shared" si="7"/>
        <v xml:space="preserve"> </v>
      </c>
      <c r="BF32" s="98"/>
      <c r="BG32" s="530"/>
    </row>
    <row r="33" spans="1:59" s="107" customFormat="1" ht="12.75" x14ac:dyDescent="0.25">
      <c r="A33" s="380"/>
      <c r="B33" s="169">
        <f>'Données démographiques'!B29</f>
        <v>0</v>
      </c>
      <c r="C33" s="169">
        <f>'Données démographiques'!C29</f>
        <v>0</v>
      </c>
      <c r="D33" s="170">
        <f>'Données démographiques'!D29</f>
        <v>0</v>
      </c>
      <c r="E33" s="102"/>
      <c r="F33" s="273"/>
      <c r="G33" s="274"/>
      <c r="H33" s="274"/>
      <c r="I33" s="274"/>
      <c r="J33" s="262"/>
      <c r="K33" s="274"/>
      <c r="L33" s="275"/>
      <c r="M33" s="273"/>
      <c r="N33" s="273"/>
      <c r="O33" s="257"/>
      <c r="P33" s="273"/>
      <c r="Q33" s="278"/>
      <c r="R33" s="257"/>
      <c r="S33" s="257"/>
      <c r="T33" s="257"/>
      <c r="U33" s="273"/>
      <c r="V33" s="262"/>
      <c r="W33" s="273"/>
      <c r="X33" s="262"/>
      <c r="Y33" s="102"/>
      <c r="Z33" s="273"/>
      <c r="AA33" s="172"/>
      <c r="AB33" s="172"/>
      <c r="AC33" s="102"/>
      <c r="AD33" s="257"/>
      <c r="AE33" s="257"/>
      <c r="AF33" s="273"/>
      <c r="AG33" s="257"/>
      <c r="AH33" s="273"/>
      <c r="AI33" s="273"/>
      <c r="AJ33" s="273"/>
      <c r="AK33" s="278"/>
      <c r="AL33" s="278"/>
      <c r="AM33" s="98"/>
      <c r="AN33" s="278"/>
      <c r="AO33" s="278"/>
      <c r="AP33" s="278"/>
      <c r="AQ33" s="278"/>
      <c r="AR33" s="278"/>
      <c r="AS33" s="278"/>
      <c r="AT33" s="278"/>
      <c r="AU33" s="278"/>
      <c r="AV33" s="278"/>
      <c r="AW33" s="278"/>
      <c r="AX33" s="262"/>
      <c r="AY33" s="262"/>
      <c r="AZ33" s="264"/>
      <c r="BA33" s="98"/>
      <c r="BB33" s="576" t="str">
        <f t="shared" si="3"/>
        <v xml:space="preserve"> </v>
      </c>
      <c r="BC33" s="576" t="str">
        <f t="shared" si="5"/>
        <v xml:space="preserve"> </v>
      </c>
      <c r="BD33" s="576" t="str">
        <f t="shared" si="6"/>
        <v xml:space="preserve"> </v>
      </c>
      <c r="BE33" s="576" t="str">
        <f t="shared" si="7"/>
        <v xml:space="preserve"> </v>
      </c>
      <c r="BF33" s="98"/>
      <c r="BG33" s="271"/>
    </row>
    <row r="34" spans="1:59" s="107" customFormat="1" ht="12.75" x14ac:dyDescent="0.25">
      <c r="A34" s="380"/>
      <c r="B34" s="376">
        <f>'Données démographiques'!B30</f>
        <v>0</v>
      </c>
      <c r="C34" s="376">
        <f>'Données démographiques'!C30</f>
        <v>0</v>
      </c>
      <c r="D34" s="377">
        <f>'Données démographiques'!D30</f>
        <v>0</v>
      </c>
      <c r="E34" s="102"/>
      <c r="F34" s="258"/>
      <c r="G34" s="493"/>
      <c r="H34" s="493"/>
      <c r="I34" s="493"/>
      <c r="J34" s="263"/>
      <c r="K34" s="493"/>
      <c r="L34" s="553"/>
      <c r="M34" s="258"/>
      <c r="N34" s="258"/>
      <c r="O34" s="259"/>
      <c r="P34" s="258"/>
      <c r="Q34" s="260"/>
      <c r="R34" s="259"/>
      <c r="S34" s="259"/>
      <c r="T34" s="259"/>
      <c r="U34" s="258"/>
      <c r="V34" s="263"/>
      <c r="W34" s="258"/>
      <c r="X34" s="263"/>
      <c r="Y34" s="102"/>
      <c r="Z34" s="258"/>
      <c r="AA34" s="431"/>
      <c r="AB34" s="431"/>
      <c r="AC34" s="102"/>
      <c r="AD34" s="259"/>
      <c r="AE34" s="259"/>
      <c r="AF34" s="258"/>
      <c r="AG34" s="259"/>
      <c r="AH34" s="258"/>
      <c r="AI34" s="258"/>
      <c r="AJ34" s="258"/>
      <c r="AK34" s="260"/>
      <c r="AL34" s="260"/>
      <c r="AM34" s="98"/>
      <c r="AN34" s="260"/>
      <c r="AO34" s="260"/>
      <c r="AP34" s="260"/>
      <c r="AQ34" s="260"/>
      <c r="AR34" s="260"/>
      <c r="AS34" s="260"/>
      <c r="AT34" s="260"/>
      <c r="AU34" s="260"/>
      <c r="AV34" s="260"/>
      <c r="AW34" s="260"/>
      <c r="AX34" s="263"/>
      <c r="AY34" s="263"/>
      <c r="AZ34" s="265"/>
      <c r="BA34" s="98"/>
      <c r="BB34" s="577" t="str">
        <f t="shared" si="3"/>
        <v xml:space="preserve"> </v>
      </c>
      <c r="BC34" s="577" t="str">
        <f t="shared" si="5"/>
        <v xml:space="preserve"> </v>
      </c>
      <c r="BD34" s="577" t="str">
        <f t="shared" si="6"/>
        <v xml:space="preserve"> </v>
      </c>
      <c r="BE34" s="577" t="str">
        <f t="shared" si="7"/>
        <v xml:space="preserve"> </v>
      </c>
      <c r="BF34" s="98"/>
      <c r="BG34" s="530"/>
    </row>
    <row r="35" spans="1:59" s="107" customFormat="1" ht="12.75" x14ac:dyDescent="0.25">
      <c r="A35" s="380"/>
      <c r="B35" s="169">
        <f>'Données démographiques'!B31</f>
        <v>0</v>
      </c>
      <c r="C35" s="169">
        <f>'Données démographiques'!C31</f>
        <v>0</v>
      </c>
      <c r="D35" s="170">
        <f>'Données démographiques'!D31</f>
        <v>0</v>
      </c>
      <c r="E35" s="102"/>
      <c r="F35" s="273"/>
      <c r="G35" s="274"/>
      <c r="H35" s="274"/>
      <c r="I35" s="274"/>
      <c r="J35" s="262"/>
      <c r="K35" s="274"/>
      <c r="L35" s="275"/>
      <c r="M35" s="273"/>
      <c r="N35" s="273"/>
      <c r="O35" s="257"/>
      <c r="P35" s="273"/>
      <c r="Q35" s="278"/>
      <c r="R35" s="257"/>
      <c r="S35" s="257"/>
      <c r="T35" s="257"/>
      <c r="U35" s="273"/>
      <c r="V35" s="262"/>
      <c r="W35" s="273"/>
      <c r="X35" s="262"/>
      <c r="Y35" s="102"/>
      <c r="Z35" s="273"/>
      <c r="AA35" s="172"/>
      <c r="AB35" s="172"/>
      <c r="AC35" s="102"/>
      <c r="AD35" s="257"/>
      <c r="AE35" s="257"/>
      <c r="AF35" s="273"/>
      <c r="AG35" s="257"/>
      <c r="AH35" s="273"/>
      <c r="AI35" s="273"/>
      <c r="AJ35" s="273"/>
      <c r="AK35" s="278"/>
      <c r="AL35" s="278"/>
      <c r="AM35" s="98"/>
      <c r="AN35" s="278"/>
      <c r="AO35" s="278"/>
      <c r="AP35" s="278"/>
      <c r="AQ35" s="278"/>
      <c r="AR35" s="278"/>
      <c r="AS35" s="278"/>
      <c r="AT35" s="278"/>
      <c r="AU35" s="278"/>
      <c r="AV35" s="278"/>
      <c r="AW35" s="278"/>
      <c r="AX35" s="262"/>
      <c r="AY35" s="262"/>
      <c r="AZ35" s="264"/>
      <c r="BA35" s="98"/>
      <c r="BB35" s="576" t="str">
        <f t="shared" si="3"/>
        <v xml:space="preserve"> </v>
      </c>
      <c r="BC35" s="576" t="str">
        <f t="shared" si="5"/>
        <v xml:space="preserve"> </v>
      </c>
      <c r="BD35" s="576" t="str">
        <f t="shared" si="6"/>
        <v xml:space="preserve"> </v>
      </c>
      <c r="BE35" s="576" t="str">
        <f t="shared" si="7"/>
        <v xml:space="preserve"> </v>
      </c>
      <c r="BF35" s="98"/>
      <c r="BG35" s="271"/>
    </row>
    <row r="36" spans="1:59" s="107" customFormat="1" ht="12.75" x14ac:dyDescent="0.25">
      <c r="A36" s="380"/>
      <c r="B36" s="376">
        <f>'Données démographiques'!B32</f>
        <v>0</v>
      </c>
      <c r="C36" s="376">
        <f>'Données démographiques'!C32</f>
        <v>0</v>
      </c>
      <c r="D36" s="377">
        <f>'Données démographiques'!D32</f>
        <v>0</v>
      </c>
      <c r="E36" s="102"/>
      <c r="F36" s="258"/>
      <c r="G36" s="493"/>
      <c r="H36" s="493"/>
      <c r="I36" s="493"/>
      <c r="J36" s="263"/>
      <c r="K36" s="493"/>
      <c r="L36" s="553"/>
      <c r="M36" s="258"/>
      <c r="N36" s="258"/>
      <c r="O36" s="259"/>
      <c r="P36" s="258"/>
      <c r="Q36" s="260"/>
      <c r="R36" s="259"/>
      <c r="S36" s="259"/>
      <c r="T36" s="259"/>
      <c r="U36" s="258"/>
      <c r="V36" s="263"/>
      <c r="W36" s="258"/>
      <c r="X36" s="263"/>
      <c r="Y36" s="102"/>
      <c r="Z36" s="258"/>
      <c r="AA36" s="431"/>
      <c r="AB36" s="431"/>
      <c r="AC36" s="102"/>
      <c r="AD36" s="259"/>
      <c r="AE36" s="259"/>
      <c r="AF36" s="258"/>
      <c r="AG36" s="259"/>
      <c r="AH36" s="258"/>
      <c r="AI36" s="258"/>
      <c r="AJ36" s="258"/>
      <c r="AK36" s="260"/>
      <c r="AL36" s="260"/>
      <c r="AM36" s="98"/>
      <c r="AN36" s="260"/>
      <c r="AO36" s="260"/>
      <c r="AP36" s="260"/>
      <c r="AQ36" s="260"/>
      <c r="AR36" s="260"/>
      <c r="AS36" s="260"/>
      <c r="AT36" s="260"/>
      <c r="AU36" s="260"/>
      <c r="AV36" s="260"/>
      <c r="AW36" s="260"/>
      <c r="AX36" s="263"/>
      <c r="AY36" s="263"/>
      <c r="AZ36" s="265"/>
      <c r="BA36" s="98"/>
      <c r="BB36" s="577" t="str">
        <f t="shared" si="3"/>
        <v xml:space="preserve"> </v>
      </c>
      <c r="BC36" s="577" t="str">
        <f t="shared" si="5"/>
        <v xml:space="preserve"> </v>
      </c>
      <c r="BD36" s="577" t="str">
        <f t="shared" si="6"/>
        <v xml:space="preserve"> </v>
      </c>
      <c r="BE36" s="577" t="str">
        <f t="shared" si="7"/>
        <v xml:space="preserve"> </v>
      </c>
      <c r="BF36" s="98"/>
      <c r="BG36" s="530"/>
    </row>
    <row r="37" spans="1:59" s="107" customFormat="1" ht="12.75" x14ac:dyDescent="0.25">
      <c r="A37" s="380"/>
      <c r="B37" s="169">
        <f>'Données démographiques'!B33</f>
        <v>0</v>
      </c>
      <c r="C37" s="169">
        <f>'Données démographiques'!C33</f>
        <v>0</v>
      </c>
      <c r="D37" s="170">
        <f>'Données démographiques'!D33</f>
        <v>0</v>
      </c>
      <c r="E37" s="102"/>
      <c r="F37" s="273"/>
      <c r="G37" s="274"/>
      <c r="H37" s="274"/>
      <c r="I37" s="274"/>
      <c r="J37" s="262"/>
      <c r="K37" s="274"/>
      <c r="L37" s="275"/>
      <c r="M37" s="273"/>
      <c r="N37" s="273"/>
      <c r="O37" s="257"/>
      <c r="P37" s="273"/>
      <c r="Q37" s="278"/>
      <c r="R37" s="257"/>
      <c r="S37" s="257"/>
      <c r="T37" s="257"/>
      <c r="U37" s="273"/>
      <c r="V37" s="262"/>
      <c r="W37" s="273"/>
      <c r="X37" s="262"/>
      <c r="Y37" s="102"/>
      <c r="Z37" s="273"/>
      <c r="AA37" s="172"/>
      <c r="AB37" s="172"/>
      <c r="AC37" s="102"/>
      <c r="AD37" s="257"/>
      <c r="AE37" s="257"/>
      <c r="AF37" s="273"/>
      <c r="AG37" s="257"/>
      <c r="AH37" s="273"/>
      <c r="AI37" s="273"/>
      <c r="AJ37" s="273"/>
      <c r="AK37" s="278"/>
      <c r="AL37" s="278"/>
      <c r="AM37" s="98"/>
      <c r="AN37" s="278"/>
      <c r="AO37" s="278"/>
      <c r="AP37" s="278"/>
      <c r="AQ37" s="278"/>
      <c r="AR37" s="278"/>
      <c r="AS37" s="278"/>
      <c r="AT37" s="278"/>
      <c r="AU37" s="278"/>
      <c r="AV37" s="278"/>
      <c r="AW37" s="278"/>
      <c r="AX37" s="262"/>
      <c r="AY37" s="262"/>
      <c r="AZ37" s="264"/>
      <c r="BA37" s="98"/>
      <c r="BB37" s="576" t="str">
        <f t="shared" si="3"/>
        <v xml:space="preserve"> </v>
      </c>
      <c r="BC37" s="576" t="str">
        <f t="shared" si="5"/>
        <v xml:space="preserve"> </v>
      </c>
      <c r="BD37" s="576" t="str">
        <f t="shared" si="6"/>
        <v xml:space="preserve"> </v>
      </c>
      <c r="BE37" s="576" t="str">
        <f t="shared" si="7"/>
        <v xml:space="preserve"> </v>
      </c>
      <c r="BF37" s="98"/>
      <c r="BG37" s="271"/>
    </row>
    <row r="38" spans="1:59" s="107" customFormat="1" ht="12.75" x14ac:dyDescent="0.25">
      <c r="A38" s="380"/>
      <c r="B38" s="376">
        <f>'Données démographiques'!B34</f>
        <v>0</v>
      </c>
      <c r="C38" s="376">
        <f>'Données démographiques'!C34</f>
        <v>0</v>
      </c>
      <c r="D38" s="377">
        <f>'Données démographiques'!D34</f>
        <v>0</v>
      </c>
      <c r="E38" s="102"/>
      <c r="F38" s="258"/>
      <c r="G38" s="493"/>
      <c r="H38" s="493"/>
      <c r="I38" s="493"/>
      <c r="J38" s="263"/>
      <c r="K38" s="493"/>
      <c r="L38" s="553"/>
      <c r="M38" s="258"/>
      <c r="N38" s="258"/>
      <c r="O38" s="259"/>
      <c r="P38" s="258"/>
      <c r="Q38" s="260"/>
      <c r="R38" s="259"/>
      <c r="S38" s="259"/>
      <c r="T38" s="259"/>
      <c r="U38" s="258"/>
      <c r="V38" s="263"/>
      <c r="W38" s="258"/>
      <c r="X38" s="263"/>
      <c r="Y38" s="102"/>
      <c r="Z38" s="258"/>
      <c r="AA38" s="431"/>
      <c r="AB38" s="431"/>
      <c r="AC38" s="102"/>
      <c r="AD38" s="259"/>
      <c r="AE38" s="259"/>
      <c r="AF38" s="258"/>
      <c r="AG38" s="259"/>
      <c r="AH38" s="258"/>
      <c r="AI38" s="258"/>
      <c r="AJ38" s="258"/>
      <c r="AK38" s="260"/>
      <c r="AL38" s="260"/>
      <c r="AM38" s="98"/>
      <c r="AN38" s="260"/>
      <c r="AO38" s="260"/>
      <c r="AP38" s="260"/>
      <c r="AQ38" s="260"/>
      <c r="AR38" s="260"/>
      <c r="AS38" s="260"/>
      <c r="AT38" s="260"/>
      <c r="AU38" s="260"/>
      <c r="AV38" s="260"/>
      <c r="AW38" s="260"/>
      <c r="AX38" s="263"/>
      <c r="AY38" s="263"/>
      <c r="AZ38" s="265"/>
      <c r="BA38" s="98"/>
      <c r="BB38" s="577" t="str">
        <f t="shared" si="3"/>
        <v xml:space="preserve"> </v>
      </c>
      <c r="BC38" s="577" t="str">
        <f t="shared" si="5"/>
        <v xml:space="preserve"> </v>
      </c>
      <c r="BD38" s="577" t="str">
        <f t="shared" si="6"/>
        <v xml:space="preserve"> </v>
      </c>
      <c r="BE38" s="577" t="str">
        <f t="shared" si="7"/>
        <v xml:space="preserve"> </v>
      </c>
      <c r="BF38" s="98"/>
      <c r="BG38" s="530"/>
    </row>
    <row r="39" spans="1:59" s="107" customFormat="1" ht="12.75" x14ac:dyDescent="0.25">
      <c r="A39" s="380"/>
      <c r="B39" s="169">
        <f>'Données démographiques'!B35</f>
        <v>0</v>
      </c>
      <c r="C39" s="169">
        <f>'Données démographiques'!C35</f>
        <v>0</v>
      </c>
      <c r="D39" s="170">
        <f>'Données démographiques'!D35</f>
        <v>0</v>
      </c>
      <c r="E39" s="102"/>
      <c r="F39" s="273"/>
      <c r="G39" s="274"/>
      <c r="H39" s="274"/>
      <c r="I39" s="274"/>
      <c r="J39" s="262"/>
      <c r="K39" s="274"/>
      <c r="L39" s="275"/>
      <c r="M39" s="273"/>
      <c r="N39" s="273"/>
      <c r="O39" s="257"/>
      <c r="P39" s="273"/>
      <c r="Q39" s="278"/>
      <c r="R39" s="257"/>
      <c r="S39" s="257"/>
      <c r="T39" s="257"/>
      <c r="U39" s="273"/>
      <c r="V39" s="262"/>
      <c r="W39" s="273"/>
      <c r="X39" s="262"/>
      <c r="Y39" s="102"/>
      <c r="Z39" s="273"/>
      <c r="AA39" s="172"/>
      <c r="AB39" s="172"/>
      <c r="AC39" s="102"/>
      <c r="AD39" s="257"/>
      <c r="AE39" s="257"/>
      <c r="AF39" s="273"/>
      <c r="AG39" s="257"/>
      <c r="AH39" s="273"/>
      <c r="AI39" s="273"/>
      <c r="AJ39" s="273"/>
      <c r="AK39" s="278"/>
      <c r="AL39" s="278"/>
      <c r="AM39" s="98"/>
      <c r="AN39" s="278"/>
      <c r="AO39" s="278"/>
      <c r="AP39" s="278"/>
      <c r="AQ39" s="278"/>
      <c r="AR39" s="278"/>
      <c r="AS39" s="278"/>
      <c r="AT39" s="278"/>
      <c r="AU39" s="278"/>
      <c r="AV39" s="278"/>
      <c r="AW39" s="278"/>
      <c r="AX39" s="262"/>
      <c r="AY39" s="262"/>
      <c r="AZ39" s="264"/>
      <c r="BA39" s="98"/>
      <c r="BB39" s="576" t="str">
        <f t="shared" si="3"/>
        <v xml:space="preserve"> </v>
      </c>
      <c r="BC39" s="576" t="str">
        <f t="shared" si="5"/>
        <v xml:space="preserve"> </v>
      </c>
      <c r="BD39" s="576" t="str">
        <f t="shared" si="6"/>
        <v xml:space="preserve"> </v>
      </c>
      <c r="BE39" s="576" t="str">
        <f t="shared" si="7"/>
        <v xml:space="preserve"> </v>
      </c>
      <c r="BF39" s="98"/>
      <c r="BG39" s="271"/>
    </row>
    <row r="40" spans="1:59" s="107" customFormat="1" ht="12.75" x14ac:dyDescent="0.25">
      <c r="A40" s="380"/>
      <c r="B40" s="376">
        <f>'Données démographiques'!B36</f>
        <v>0</v>
      </c>
      <c r="C40" s="376">
        <f>'Données démographiques'!C36</f>
        <v>0</v>
      </c>
      <c r="D40" s="377">
        <f>'Données démographiques'!D36</f>
        <v>0</v>
      </c>
      <c r="E40" s="102"/>
      <c r="F40" s="258"/>
      <c r="G40" s="493"/>
      <c r="H40" s="493"/>
      <c r="I40" s="493"/>
      <c r="J40" s="263"/>
      <c r="K40" s="493"/>
      <c r="L40" s="553"/>
      <c r="M40" s="258"/>
      <c r="N40" s="258"/>
      <c r="O40" s="259"/>
      <c r="P40" s="258"/>
      <c r="Q40" s="260"/>
      <c r="R40" s="259"/>
      <c r="S40" s="259"/>
      <c r="T40" s="259"/>
      <c r="U40" s="258"/>
      <c r="V40" s="263"/>
      <c r="W40" s="258"/>
      <c r="X40" s="263"/>
      <c r="Y40" s="102"/>
      <c r="Z40" s="258"/>
      <c r="AA40" s="431"/>
      <c r="AB40" s="431"/>
      <c r="AC40" s="102"/>
      <c r="AD40" s="259"/>
      <c r="AE40" s="259"/>
      <c r="AF40" s="258"/>
      <c r="AG40" s="259"/>
      <c r="AH40" s="258"/>
      <c r="AI40" s="258"/>
      <c r="AJ40" s="258"/>
      <c r="AK40" s="260"/>
      <c r="AL40" s="260"/>
      <c r="AM40" s="98"/>
      <c r="AN40" s="260"/>
      <c r="AO40" s="260"/>
      <c r="AP40" s="260"/>
      <c r="AQ40" s="260"/>
      <c r="AR40" s="260"/>
      <c r="AS40" s="260"/>
      <c r="AT40" s="260"/>
      <c r="AU40" s="260"/>
      <c r="AV40" s="260"/>
      <c r="AW40" s="260"/>
      <c r="AX40" s="263"/>
      <c r="AY40" s="263"/>
      <c r="AZ40" s="265"/>
      <c r="BA40" s="98"/>
      <c r="BB40" s="577" t="str">
        <f t="shared" si="3"/>
        <v xml:space="preserve"> </v>
      </c>
      <c r="BC40" s="577" t="str">
        <f t="shared" si="5"/>
        <v xml:space="preserve"> </v>
      </c>
      <c r="BD40" s="577" t="str">
        <f t="shared" si="6"/>
        <v xml:space="preserve"> </v>
      </c>
      <c r="BE40" s="577" t="str">
        <f t="shared" si="7"/>
        <v xml:space="preserve"> </v>
      </c>
      <c r="BF40" s="98"/>
      <c r="BG40" s="530"/>
    </row>
    <row r="41" spans="1:59" s="107" customFormat="1" ht="12.75" x14ac:dyDescent="0.25">
      <c r="A41" s="380"/>
      <c r="B41" s="169">
        <f>'Données démographiques'!B37</f>
        <v>0</v>
      </c>
      <c r="C41" s="169">
        <f>'Données démographiques'!C37</f>
        <v>0</v>
      </c>
      <c r="D41" s="170">
        <f>'Données démographiques'!D37</f>
        <v>0</v>
      </c>
      <c r="E41" s="102"/>
      <c r="F41" s="273"/>
      <c r="G41" s="274"/>
      <c r="H41" s="274"/>
      <c r="I41" s="274"/>
      <c r="J41" s="262"/>
      <c r="K41" s="274"/>
      <c r="L41" s="275"/>
      <c r="M41" s="273"/>
      <c r="N41" s="273"/>
      <c r="O41" s="257"/>
      <c r="P41" s="273"/>
      <c r="Q41" s="278"/>
      <c r="R41" s="257"/>
      <c r="S41" s="257"/>
      <c r="T41" s="257"/>
      <c r="U41" s="273"/>
      <c r="V41" s="262"/>
      <c r="W41" s="273"/>
      <c r="X41" s="262"/>
      <c r="Y41" s="102"/>
      <c r="Z41" s="273"/>
      <c r="AA41" s="172"/>
      <c r="AB41" s="172"/>
      <c r="AC41" s="102"/>
      <c r="AD41" s="257"/>
      <c r="AE41" s="257"/>
      <c r="AF41" s="273"/>
      <c r="AG41" s="257"/>
      <c r="AH41" s="273"/>
      <c r="AI41" s="273"/>
      <c r="AJ41" s="273"/>
      <c r="AK41" s="278"/>
      <c r="AL41" s="278"/>
      <c r="AM41" s="98"/>
      <c r="AN41" s="278"/>
      <c r="AO41" s="278"/>
      <c r="AP41" s="278"/>
      <c r="AQ41" s="278"/>
      <c r="AR41" s="278"/>
      <c r="AS41" s="278"/>
      <c r="AT41" s="278"/>
      <c r="AU41" s="278"/>
      <c r="AV41" s="278"/>
      <c r="AW41" s="278"/>
      <c r="AX41" s="262"/>
      <c r="AY41" s="262"/>
      <c r="AZ41" s="264"/>
      <c r="BA41" s="98"/>
      <c r="BB41" s="576" t="str">
        <f t="shared" si="3"/>
        <v xml:space="preserve"> </v>
      </c>
      <c r="BC41" s="576" t="str">
        <f t="shared" si="5"/>
        <v xml:space="preserve"> </v>
      </c>
      <c r="BD41" s="576" t="str">
        <f t="shared" si="6"/>
        <v xml:space="preserve"> </v>
      </c>
      <c r="BE41" s="576" t="str">
        <f t="shared" si="7"/>
        <v xml:space="preserve"> </v>
      </c>
      <c r="BF41" s="98"/>
      <c r="BG41" s="271"/>
    </row>
    <row r="42" spans="1:59" s="107" customFormat="1" ht="12.75" x14ac:dyDescent="0.25">
      <c r="A42" s="380"/>
      <c r="B42" s="376">
        <f>'Données démographiques'!B38</f>
        <v>0</v>
      </c>
      <c r="C42" s="376">
        <f>'Données démographiques'!C38</f>
        <v>0</v>
      </c>
      <c r="D42" s="377">
        <f>'Données démographiques'!D38</f>
        <v>0</v>
      </c>
      <c r="E42" s="102"/>
      <c r="F42" s="258"/>
      <c r="G42" s="493"/>
      <c r="H42" s="493"/>
      <c r="I42" s="493"/>
      <c r="J42" s="263"/>
      <c r="K42" s="493"/>
      <c r="L42" s="553"/>
      <c r="M42" s="258"/>
      <c r="N42" s="258"/>
      <c r="O42" s="259"/>
      <c r="P42" s="258"/>
      <c r="Q42" s="260"/>
      <c r="R42" s="259"/>
      <c r="S42" s="259"/>
      <c r="T42" s="259"/>
      <c r="U42" s="258"/>
      <c r="V42" s="263"/>
      <c r="W42" s="258"/>
      <c r="X42" s="263"/>
      <c r="Y42" s="102"/>
      <c r="Z42" s="258"/>
      <c r="AA42" s="431"/>
      <c r="AB42" s="431"/>
      <c r="AC42" s="102"/>
      <c r="AD42" s="259"/>
      <c r="AE42" s="259"/>
      <c r="AF42" s="258"/>
      <c r="AG42" s="259"/>
      <c r="AH42" s="258"/>
      <c r="AI42" s="258"/>
      <c r="AJ42" s="258"/>
      <c r="AK42" s="260"/>
      <c r="AL42" s="260"/>
      <c r="AM42" s="98"/>
      <c r="AN42" s="260"/>
      <c r="AO42" s="260"/>
      <c r="AP42" s="260"/>
      <c r="AQ42" s="260"/>
      <c r="AR42" s="260"/>
      <c r="AS42" s="260"/>
      <c r="AT42" s="260"/>
      <c r="AU42" s="260"/>
      <c r="AV42" s="260"/>
      <c r="AW42" s="260"/>
      <c r="AX42" s="263"/>
      <c r="AY42" s="263"/>
      <c r="AZ42" s="265"/>
      <c r="BA42" s="98"/>
      <c r="BB42" s="577" t="str">
        <f t="shared" si="3"/>
        <v xml:space="preserve"> </v>
      </c>
      <c r="BC42" s="577" t="str">
        <f t="shared" si="5"/>
        <v xml:space="preserve"> </v>
      </c>
      <c r="BD42" s="577" t="str">
        <f t="shared" si="6"/>
        <v xml:space="preserve"> </v>
      </c>
      <c r="BE42" s="577" t="str">
        <f t="shared" si="7"/>
        <v xml:space="preserve"> </v>
      </c>
      <c r="BF42" s="98"/>
      <c r="BG42" s="530"/>
    </row>
    <row r="43" spans="1:59" s="107" customFormat="1" ht="12.75" x14ac:dyDescent="0.25">
      <c r="A43" s="380"/>
      <c r="B43" s="169">
        <f>'Données démographiques'!B39</f>
        <v>0</v>
      </c>
      <c r="C43" s="169">
        <f>'Données démographiques'!C39</f>
        <v>0</v>
      </c>
      <c r="D43" s="170">
        <f>'Données démographiques'!D39</f>
        <v>0</v>
      </c>
      <c r="E43" s="102"/>
      <c r="F43" s="273"/>
      <c r="G43" s="274"/>
      <c r="H43" s="274"/>
      <c r="I43" s="274"/>
      <c r="J43" s="262"/>
      <c r="K43" s="274"/>
      <c r="L43" s="275"/>
      <c r="M43" s="273"/>
      <c r="N43" s="273"/>
      <c r="O43" s="257"/>
      <c r="P43" s="273"/>
      <c r="Q43" s="278"/>
      <c r="R43" s="257"/>
      <c r="S43" s="257"/>
      <c r="T43" s="257"/>
      <c r="U43" s="273"/>
      <c r="V43" s="262"/>
      <c r="W43" s="273"/>
      <c r="X43" s="262"/>
      <c r="Y43" s="102"/>
      <c r="Z43" s="273"/>
      <c r="AA43" s="172"/>
      <c r="AB43" s="172"/>
      <c r="AC43" s="102"/>
      <c r="AD43" s="257"/>
      <c r="AE43" s="257"/>
      <c r="AF43" s="273"/>
      <c r="AG43" s="257"/>
      <c r="AH43" s="273"/>
      <c r="AI43" s="273"/>
      <c r="AJ43" s="273"/>
      <c r="AK43" s="278"/>
      <c r="AL43" s="278"/>
      <c r="AM43" s="98"/>
      <c r="AN43" s="278"/>
      <c r="AO43" s="278"/>
      <c r="AP43" s="278"/>
      <c r="AQ43" s="278"/>
      <c r="AR43" s="278"/>
      <c r="AS43" s="278"/>
      <c r="AT43" s="278"/>
      <c r="AU43" s="278"/>
      <c r="AV43" s="278"/>
      <c r="AW43" s="278"/>
      <c r="AX43" s="262"/>
      <c r="AY43" s="262"/>
      <c r="AZ43" s="264"/>
      <c r="BA43" s="98"/>
      <c r="BB43" s="576" t="str">
        <f t="shared" si="3"/>
        <v xml:space="preserve"> </v>
      </c>
      <c r="BC43" s="576" t="str">
        <f t="shared" si="5"/>
        <v xml:space="preserve"> </v>
      </c>
      <c r="BD43" s="576" t="str">
        <f t="shared" si="6"/>
        <v xml:space="preserve"> </v>
      </c>
      <c r="BE43" s="576" t="str">
        <f t="shared" si="7"/>
        <v xml:space="preserve"> </v>
      </c>
      <c r="BF43" s="98"/>
      <c r="BG43" s="271"/>
    </row>
    <row r="44" spans="1:59" s="107" customFormat="1" ht="12.75" x14ac:dyDescent="0.25">
      <c r="A44" s="380"/>
      <c r="B44" s="376">
        <f>'Données démographiques'!B40</f>
        <v>0</v>
      </c>
      <c r="C44" s="376">
        <f>'Données démographiques'!C40</f>
        <v>0</v>
      </c>
      <c r="D44" s="377">
        <f>'Données démographiques'!D40</f>
        <v>0</v>
      </c>
      <c r="E44" s="102"/>
      <c r="F44" s="258"/>
      <c r="G44" s="493"/>
      <c r="H44" s="493"/>
      <c r="I44" s="493"/>
      <c r="J44" s="263"/>
      <c r="K44" s="493"/>
      <c r="L44" s="553"/>
      <c r="M44" s="258"/>
      <c r="N44" s="258"/>
      <c r="O44" s="259"/>
      <c r="P44" s="258"/>
      <c r="Q44" s="260"/>
      <c r="R44" s="259"/>
      <c r="S44" s="259"/>
      <c r="T44" s="259"/>
      <c r="U44" s="258"/>
      <c r="V44" s="263"/>
      <c r="W44" s="258"/>
      <c r="X44" s="263"/>
      <c r="Y44" s="102"/>
      <c r="Z44" s="258"/>
      <c r="AA44" s="431"/>
      <c r="AB44" s="431"/>
      <c r="AC44" s="102"/>
      <c r="AD44" s="259"/>
      <c r="AE44" s="259"/>
      <c r="AF44" s="258"/>
      <c r="AG44" s="259"/>
      <c r="AH44" s="258"/>
      <c r="AI44" s="258"/>
      <c r="AJ44" s="258"/>
      <c r="AK44" s="260"/>
      <c r="AL44" s="260"/>
      <c r="AM44" s="98"/>
      <c r="AN44" s="260"/>
      <c r="AO44" s="260"/>
      <c r="AP44" s="260"/>
      <c r="AQ44" s="260"/>
      <c r="AR44" s="260"/>
      <c r="AS44" s="260"/>
      <c r="AT44" s="260"/>
      <c r="AU44" s="260"/>
      <c r="AV44" s="260"/>
      <c r="AW44" s="260"/>
      <c r="AX44" s="263"/>
      <c r="AY44" s="263"/>
      <c r="AZ44" s="265"/>
      <c r="BA44" s="98"/>
      <c r="BB44" s="577" t="str">
        <f t="shared" si="3"/>
        <v xml:space="preserve"> </v>
      </c>
      <c r="BC44" s="577" t="str">
        <f t="shared" si="5"/>
        <v xml:space="preserve"> </v>
      </c>
      <c r="BD44" s="577" t="str">
        <f t="shared" si="6"/>
        <v xml:space="preserve"> </v>
      </c>
      <c r="BE44" s="577" t="str">
        <f t="shared" si="7"/>
        <v xml:space="preserve"> </v>
      </c>
      <c r="BF44" s="98"/>
      <c r="BG44" s="530"/>
    </row>
    <row r="45" spans="1:59" s="107" customFormat="1" ht="12.75" x14ac:dyDescent="0.25">
      <c r="A45" s="380"/>
      <c r="B45" s="169">
        <f>'Données démographiques'!B41</f>
        <v>0</v>
      </c>
      <c r="C45" s="169">
        <f>'Données démographiques'!C41</f>
        <v>0</v>
      </c>
      <c r="D45" s="170">
        <f>'Données démographiques'!D41</f>
        <v>0</v>
      </c>
      <c r="E45" s="102"/>
      <c r="F45" s="273"/>
      <c r="G45" s="274"/>
      <c r="H45" s="274"/>
      <c r="I45" s="274"/>
      <c r="J45" s="262"/>
      <c r="K45" s="274"/>
      <c r="L45" s="275"/>
      <c r="M45" s="273"/>
      <c r="N45" s="273"/>
      <c r="O45" s="257"/>
      <c r="P45" s="273"/>
      <c r="Q45" s="278"/>
      <c r="R45" s="257"/>
      <c r="S45" s="257"/>
      <c r="T45" s="257"/>
      <c r="U45" s="273"/>
      <c r="V45" s="262"/>
      <c r="W45" s="273"/>
      <c r="X45" s="262"/>
      <c r="Y45" s="102"/>
      <c r="Z45" s="273"/>
      <c r="AA45" s="172"/>
      <c r="AB45" s="172"/>
      <c r="AC45" s="102"/>
      <c r="AD45" s="257"/>
      <c r="AE45" s="257"/>
      <c r="AF45" s="273"/>
      <c r="AG45" s="257"/>
      <c r="AH45" s="273"/>
      <c r="AI45" s="273"/>
      <c r="AJ45" s="273"/>
      <c r="AK45" s="278"/>
      <c r="AL45" s="278"/>
      <c r="AM45" s="98"/>
      <c r="AN45" s="278"/>
      <c r="AO45" s="278"/>
      <c r="AP45" s="278"/>
      <c r="AQ45" s="278"/>
      <c r="AR45" s="278"/>
      <c r="AS45" s="278"/>
      <c r="AT45" s="278"/>
      <c r="AU45" s="278"/>
      <c r="AV45" s="278"/>
      <c r="AW45" s="278"/>
      <c r="AX45" s="262"/>
      <c r="AY45" s="262"/>
      <c r="AZ45" s="264"/>
      <c r="BA45" s="98"/>
      <c r="BB45" s="576" t="str">
        <f t="shared" si="3"/>
        <v xml:space="preserve"> </v>
      </c>
      <c r="BC45" s="576" t="str">
        <f t="shared" si="5"/>
        <v xml:space="preserve"> </v>
      </c>
      <c r="BD45" s="576" t="str">
        <f t="shared" si="6"/>
        <v xml:space="preserve"> </v>
      </c>
      <c r="BE45" s="576" t="str">
        <f t="shared" si="7"/>
        <v xml:space="preserve"> </v>
      </c>
      <c r="BF45" s="98"/>
      <c r="BG45" s="271"/>
    </row>
    <row r="46" spans="1:59" s="107" customFormat="1" ht="12.75" x14ac:dyDescent="0.25">
      <c r="A46" s="380"/>
      <c r="B46" s="376">
        <f>'Données démographiques'!B42</f>
        <v>0</v>
      </c>
      <c r="C46" s="376">
        <f>'Données démographiques'!C42</f>
        <v>0</v>
      </c>
      <c r="D46" s="377">
        <f>'Données démographiques'!D42</f>
        <v>0</v>
      </c>
      <c r="E46" s="102"/>
      <c r="F46" s="258"/>
      <c r="G46" s="493"/>
      <c r="H46" s="493"/>
      <c r="I46" s="493"/>
      <c r="J46" s="263"/>
      <c r="K46" s="493"/>
      <c r="L46" s="553"/>
      <c r="M46" s="258"/>
      <c r="N46" s="258"/>
      <c r="O46" s="259"/>
      <c r="P46" s="258"/>
      <c r="Q46" s="260"/>
      <c r="R46" s="259"/>
      <c r="S46" s="259"/>
      <c r="T46" s="259"/>
      <c r="U46" s="258"/>
      <c r="V46" s="263"/>
      <c r="W46" s="258"/>
      <c r="X46" s="263"/>
      <c r="Y46" s="102"/>
      <c r="Z46" s="258"/>
      <c r="AA46" s="431"/>
      <c r="AB46" s="431"/>
      <c r="AC46" s="102"/>
      <c r="AD46" s="259"/>
      <c r="AE46" s="259"/>
      <c r="AF46" s="258"/>
      <c r="AG46" s="259"/>
      <c r="AH46" s="258"/>
      <c r="AI46" s="258"/>
      <c r="AJ46" s="258"/>
      <c r="AK46" s="260"/>
      <c r="AL46" s="260"/>
      <c r="AM46" s="98"/>
      <c r="AN46" s="260"/>
      <c r="AO46" s="260"/>
      <c r="AP46" s="260"/>
      <c r="AQ46" s="260"/>
      <c r="AR46" s="260"/>
      <c r="AS46" s="260"/>
      <c r="AT46" s="260"/>
      <c r="AU46" s="260"/>
      <c r="AV46" s="260"/>
      <c r="AW46" s="260"/>
      <c r="AX46" s="263"/>
      <c r="AY46" s="263"/>
      <c r="AZ46" s="265"/>
      <c r="BA46" s="98"/>
      <c r="BB46" s="577" t="str">
        <f t="shared" si="3"/>
        <v xml:space="preserve"> </v>
      </c>
      <c r="BC46" s="577" t="str">
        <f t="shared" si="5"/>
        <v xml:space="preserve"> </v>
      </c>
      <c r="BD46" s="577" t="str">
        <f t="shared" si="6"/>
        <v xml:space="preserve"> </v>
      </c>
      <c r="BE46" s="577" t="str">
        <f t="shared" si="7"/>
        <v xml:space="preserve"> </v>
      </c>
      <c r="BF46" s="98"/>
      <c r="BG46" s="530"/>
    </row>
    <row r="47" spans="1:59" s="107" customFormat="1" ht="12.75" x14ac:dyDescent="0.25">
      <c r="A47" s="380"/>
      <c r="B47" s="169">
        <f>'Données démographiques'!B43</f>
        <v>0</v>
      </c>
      <c r="C47" s="169">
        <f>'Données démographiques'!C43</f>
        <v>0</v>
      </c>
      <c r="D47" s="170">
        <f>'Données démographiques'!D43</f>
        <v>0</v>
      </c>
      <c r="E47" s="102"/>
      <c r="F47" s="273"/>
      <c r="G47" s="274"/>
      <c r="H47" s="274"/>
      <c r="I47" s="274"/>
      <c r="J47" s="262"/>
      <c r="K47" s="274"/>
      <c r="L47" s="275"/>
      <c r="M47" s="273"/>
      <c r="N47" s="273"/>
      <c r="O47" s="257"/>
      <c r="P47" s="273"/>
      <c r="Q47" s="278"/>
      <c r="R47" s="257"/>
      <c r="S47" s="257"/>
      <c r="T47" s="257"/>
      <c r="U47" s="273"/>
      <c r="V47" s="262"/>
      <c r="W47" s="273"/>
      <c r="X47" s="262"/>
      <c r="Y47" s="102"/>
      <c r="Z47" s="273"/>
      <c r="AA47" s="172"/>
      <c r="AB47" s="172"/>
      <c r="AC47" s="102"/>
      <c r="AD47" s="257"/>
      <c r="AE47" s="257"/>
      <c r="AF47" s="273"/>
      <c r="AG47" s="257"/>
      <c r="AH47" s="273"/>
      <c r="AI47" s="273"/>
      <c r="AJ47" s="273"/>
      <c r="AK47" s="278"/>
      <c r="AL47" s="278"/>
      <c r="AM47" s="98"/>
      <c r="AN47" s="278"/>
      <c r="AO47" s="278"/>
      <c r="AP47" s="278"/>
      <c r="AQ47" s="278"/>
      <c r="AR47" s="278"/>
      <c r="AS47" s="278"/>
      <c r="AT47" s="278"/>
      <c r="AU47" s="278"/>
      <c r="AV47" s="278"/>
      <c r="AW47" s="278"/>
      <c r="AX47" s="262"/>
      <c r="AY47" s="262"/>
      <c r="AZ47" s="264"/>
      <c r="BA47" s="98"/>
      <c r="BB47" s="576" t="str">
        <f t="shared" si="3"/>
        <v xml:space="preserve"> </v>
      </c>
      <c r="BC47" s="576" t="str">
        <f t="shared" si="5"/>
        <v xml:space="preserve"> </v>
      </c>
      <c r="BD47" s="576" t="str">
        <f t="shared" si="6"/>
        <v xml:space="preserve"> </v>
      </c>
      <c r="BE47" s="576" t="str">
        <f t="shared" si="7"/>
        <v xml:space="preserve"> </v>
      </c>
      <c r="BF47" s="98"/>
      <c r="BG47" s="271"/>
    </row>
    <row r="48" spans="1:59" s="107" customFormat="1" ht="12.75" x14ac:dyDescent="0.25">
      <c r="A48" s="380"/>
      <c r="B48" s="376">
        <f>'Données démographiques'!B44</f>
        <v>0</v>
      </c>
      <c r="C48" s="376">
        <f>'Données démographiques'!C44</f>
        <v>0</v>
      </c>
      <c r="D48" s="377">
        <f>'Données démographiques'!D44</f>
        <v>0</v>
      </c>
      <c r="E48" s="102"/>
      <c r="F48" s="258"/>
      <c r="G48" s="493"/>
      <c r="H48" s="493"/>
      <c r="I48" s="493"/>
      <c r="J48" s="263"/>
      <c r="K48" s="493"/>
      <c r="L48" s="553"/>
      <c r="M48" s="258"/>
      <c r="N48" s="258"/>
      <c r="O48" s="259"/>
      <c r="P48" s="258"/>
      <c r="Q48" s="260"/>
      <c r="R48" s="259"/>
      <c r="S48" s="259"/>
      <c r="T48" s="259"/>
      <c r="U48" s="258"/>
      <c r="V48" s="263"/>
      <c r="W48" s="258"/>
      <c r="X48" s="263"/>
      <c r="Y48" s="102"/>
      <c r="Z48" s="258"/>
      <c r="AA48" s="431"/>
      <c r="AB48" s="431"/>
      <c r="AC48" s="102"/>
      <c r="AD48" s="259"/>
      <c r="AE48" s="259"/>
      <c r="AF48" s="258"/>
      <c r="AG48" s="259"/>
      <c r="AH48" s="258"/>
      <c r="AI48" s="258"/>
      <c r="AJ48" s="258"/>
      <c r="AK48" s="260"/>
      <c r="AL48" s="260"/>
      <c r="AM48" s="98"/>
      <c r="AN48" s="260"/>
      <c r="AO48" s="260"/>
      <c r="AP48" s="260"/>
      <c r="AQ48" s="260"/>
      <c r="AR48" s="260"/>
      <c r="AS48" s="260"/>
      <c r="AT48" s="260"/>
      <c r="AU48" s="260"/>
      <c r="AV48" s="260"/>
      <c r="AW48" s="260"/>
      <c r="AX48" s="263"/>
      <c r="AY48" s="263"/>
      <c r="AZ48" s="265"/>
      <c r="BA48" s="98"/>
      <c r="BB48" s="577" t="str">
        <f t="shared" si="3"/>
        <v xml:space="preserve"> </v>
      </c>
      <c r="BC48" s="577" t="str">
        <f t="shared" si="5"/>
        <v xml:space="preserve"> </v>
      </c>
      <c r="BD48" s="577" t="str">
        <f t="shared" si="6"/>
        <v xml:space="preserve"> </v>
      </c>
      <c r="BE48" s="577" t="str">
        <f t="shared" si="7"/>
        <v xml:space="preserve"> </v>
      </c>
      <c r="BF48" s="98"/>
      <c r="BG48" s="530"/>
    </row>
    <row r="49" spans="1:59" s="107" customFormat="1" ht="12.75" x14ac:dyDescent="0.25">
      <c r="A49" s="380"/>
      <c r="B49" s="169">
        <f>'Données démographiques'!B45</f>
        <v>0</v>
      </c>
      <c r="C49" s="169">
        <f>'Données démographiques'!C45</f>
        <v>0</v>
      </c>
      <c r="D49" s="170">
        <f>'Données démographiques'!D45</f>
        <v>0</v>
      </c>
      <c r="E49" s="102"/>
      <c r="F49" s="273"/>
      <c r="G49" s="274"/>
      <c r="H49" s="274"/>
      <c r="I49" s="274"/>
      <c r="J49" s="262"/>
      <c r="K49" s="274"/>
      <c r="L49" s="275"/>
      <c r="M49" s="273"/>
      <c r="N49" s="273"/>
      <c r="O49" s="257"/>
      <c r="P49" s="273"/>
      <c r="Q49" s="278"/>
      <c r="R49" s="257"/>
      <c r="S49" s="257"/>
      <c r="T49" s="257"/>
      <c r="U49" s="273"/>
      <c r="V49" s="262"/>
      <c r="W49" s="273"/>
      <c r="X49" s="262"/>
      <c r="Y49" s="102"/>
      <c r="Z49" s="273"/>
      <c r="AA49" s="172"/>
      <c r="AB49" s="172"/>
      <c r="AC49" s="102"/>
      <c r="AD49" s="257"/>
      <c r="AE49" s="257"/>
      <c r="AF49" s="273"/>
      <c r="AG49" s="257"/>
      <c r="AH49" s="273"/>
      <c r="AI49" s="273"/>
      <c r="AJ49" s="273"/>
      <c r="AK49" s="278"/>
      <c r="AL49" s="278"/>
      <c r="AM49" s="98"/>
      <c r="AN49" s="278"/>
      <c r="AO49" s="278"/>
      <c r="AP49" s="278"/>
      <c r="AQ49" s="278"/>
      <c r="AR49" s="278"/>
      <c r="AS49" s="278"/>
      <c r="AT49" s="278"/>
      <c r="AU49" s="278"/>
      <c r="AV49" s="278"/>
      <c r="AW49" s="278"/>
      <c r="AX49" s="262"/>
      <c r="AY49" s="262"/>
      <c r="AZ49" s="264"/>
      <c r="BA49" s="98"/>
      <c r="BB49" s="576" t="str">
        <f t="shared" si="3"/>
        <v xml:space="preserve"> </v>
      </c>
      <c r="BC49" s="576" t="str">
        <f t="shared" si="5"/>
        <v xml:space="preserve"> </v>
      </c>
      <c r="BD49" s="576" t="str">
        <f t="shared" si="6"/>
        <v xml:space="preserve"> </v>
      </c>
      <c r="BE49" s="576" t="str">
        <f t="shared" si="7"/>
        <v xml:space="preserve"> </v>
      </c>
      <c r="BF49" s="98"/>
      <c r="BG49" s="271"/>
    </row>
    <row r="50" spans="1:59" s="107" customFormat="1" ht="12.75" x14ac:dyDescent="0.25">
      <c r="A50" s="380"/>
      <c r="B50" s="376">
        <f>'Données démographiques'!B46</f>
        <v>0</v>
      </c>
      <c r="C50" s="376">
        <f>'Données démographiques'!C46</f>
        <v>0</v>
      </c>
      <c r="D50" s="377">
        <f>'Données démographiques'!D46</f>
        <v>0</v>
      </c>
      <c r="E50" s="102"/>
      <c r="F50" s="258"/>
      <c r="G50" s="493"/>
      <c r="H50" s="493"/>
      <c r="I50" s="493"/>
      <c r="J50" s="263"/>
      <c r="K50" s="493"/>
      <c r="L50" s="553"/>
      <c r="M50" s="258"/>
      <c r="N50" s="258"/>
      <c r="O50" s="259"/>
      <c r="P50" s="258"/>
      <c r="Q50" s="260"/>
      <c r="R50" s="259"/>
      <c r="S50" s="259"/>
      <c r="T50" s="259"/>
      <c r="U50" s="258"/>
      <c r="V50" s="263"/>
      <c r="W50" s="258"/>
      <c r="X50" s="263"/>
      <c r="Y50" s="102"/>
      <c r="Z50" s="258"/>
      <c r="AA50" s="431"/>
      <c r="AB50" s="431"/>
      <c r="AC50" s="102"/>
      <c r="AD50" s="259"/>
      <c r="AE50" s="259"/>
      <c r="AF50" s="258"/>
      <c r="AG50" s="259"/>
      <c r="AH50" s="258"/>
      <c r="AI50" s="258"/>
      <c r="AJ50" s="258"/>
      <c r="AK50" s="260"/>
      <c r="AL50" s="260"/>
      <c r="AM50" s="98"/>
      <c r="AN50" s="260"/>
      <c r="AO50" s="260"/>
      <c r="AP50" s="260"/>
      <c r="AQ50" s="260"/>
      <c r="AR50" s="260"/>
      <c r="AS50" s="260"/>
      <c r="AT50" s="260"/>
      <c r="AU50" s="260"/>
      <c r="AV50" s="260"/>
      <c r="AW50" s="260"/>
      <c r="AX50" s="263"/>
      <c r="AY50" s="263"/>
      <c r="AZ50" s="265"/>
      <c r="BA50" s="98"/>
      <c r="BB50" s="577" t="str">
        <f t="shared" si="3"/>
        <v xml:space="preserve"> </v>
      </c>
      <c r="BC50" s="577" t="str">
        <f t="shared" si="5"/>
        <v xml:space="preserve"> </v>
      </c>
      <c r="BD50" s="577" t="str">
        <f t="shared" si="6"/>
        <v xml:space="preserve"> </v>
      </c>
      <c r="BE50" s="577" t="str">
        <f t="shared" si="7"/>
        <v xml:space="preserve"> </v>
      </c>
      <c r="BF50" s="98"/>
      <c r="BG50" s="530"/>
    </row>
    <row r="51" spans="1:59" s="107" customFormat="1" ht="12.75" x14ac:dyDescent="0.25">
      <c r="A51" s="380"/>
      <c r="B51" s="169">
        <f>'Données démographiques'!B47</f>
        <v>0</v>
      </c>
      <c r="C51" s="169">
        <f>'Données démographiques'!C47</f>
        <v>0</v>
      </c>
      <c r="D51" s="170">
        <f>'Données démographiques'!D47</f>
        <v>0</v>
      </c>
      <c r="E51" s="102"/>
      <c r="F51" s="273"/>
      <c r="G51" s="274"/>
      <c r="H51" s="274"/>
      <c r="I51" s="274"/>
      <c r="J51" s="262"/>
      <c r="K51" s="274"/>
      <c r="L51" s="275"/>
      <c r="M51" s="273"/>
      <c r="N51" s="273"/>
      <c r="O51" s="257"/>
      <c r="P51" s="273"/>
      <c r="Q51" s="278"/>
      <c r="R51" s="257"/>
      <c r="S51" s="257"/>
      <c r="T51" s="257"/>
      <c r="U51" s="273"/>
      <c r="V51" s="262"/>
      <c r="W51" s="273"/>
      <c r="X51" s="262"/>
      <c r="Y51" s="102"/>
      <c r="Z51" s="273"/>
      <c r="AA51" s="172"/>
      <c r="AB51" s="172"/>
      <c r="AC51" s="102"/>
      <c r="AD51" s="257"/>
      <c r="AE51" s="257"/>
      <c r="AF51" s="273"/>
      <c r="AG51" s="257"/>
      <c r="AH51" s="273"/>
      <c r="AI51" s="273"/>
      <c r="AJ51" s="273"/>
      <c r="AK51" s="278"/>
      <c r="AL51" s="278"/>
      <c r="AM51" s="98"/>
      <c r="AN51" s="278"/>
      <c r="AO51" s="278"/>
      <c r="AP51" s="278"/>
      <c r="AQ51" s="278"/>
      <c r="AR51" s="278"/>
      <c r="AS51" s="278"/>
      <c r="AT51" s="278"/>
      <c r="AU51" s="278"/>
      <c r="AV51" s="278"/>
      <c r="AW51" s="278"/>
      <c r="AX51" s="262"/>
      <c r="AY51" s="262"/>
      <c r="AZ51" s="264"/>
      <c r="BA51" s="98"/>
      <c r="BB51" s="576" t="str">
        <f t="shared" si="3"/>
        <v xml:space="preserve"> </v>
      </c>
      <c r="BC51" s="576" t="str">
        <f t="shared" si="5"/>
        <v xml:space="preserve"> </v>
      </c>
      <c r="BD51" s="576" t="str">
        <f t="shared" si="6"/>
        <v xml:space="preserve"> </v>
      </c>
      <c r="BE51" s="576" t="str">
        <f t="shared" si="7"/>
        <v xml:space="preserve"> </v>
      </c>
      <c r="BF51" s="98"/>
      <c r="BG51" s="271"/>
    </row>
    <row r="52" spans="1:59" s="107" customFormat="1" ht="12.75" x14ac:dyDescent="0.25">
      <c r="A52" s="380"/>
      <c r="B52" s="376">
        <f>'Données démographiques'!B48</f>
        <v>0</v>
      </c>
      <c r="C52" s="376">
        <f>'Données démographiques'!C48</f>
        <v>0</v>
      </c>
      <c r="D52" s="377">
        <f>'Données démographiques'!D48</f>
        <v>0</v>
      </c>
      <c r="E52" s="102"/>
      <c r="F52" s="258"/>
      <c r="G52" s="493"/>
      <c r="H52" s="493"/>
      <c r="I52" s="493"/>
      <c r="J52" s="263"/>
      <c r="K52" s="493"/>
      <c r="L52" s="553"/>
      <c r="M52" s="258"/>
      <c r="N52" s="258"/>
      <c r="O52" s="259"/>
      <c r="P52" s="258"/>
      <c r="Q52" s="260"/>
      <c r="R52" s="259"/>
      <c r="S52" s="259"/>
      <c r="T52" s="259"/>
      <c r="U52" s="258"/>
      <c r="V52" s="263"/>
      <c r="W52" s="258"/>
      <c r="X52" s="263"/>
      <c r="Y52" s="102"/>
      <c r="Z52" s="258"/>
      <c r="AA52" s="431"/>
      <c r="AB52" s="431"/>
      <c r="AC52" s="102"/>
      <c r="AD52" s="259"/>
      <c r="AE52" s="259"/>
      <c r="AF52" s="258"/>
      <c r="AG52" s="259"/>
      <c r="AH52" s="258"/>
      <c r="AI52" s="258"/>
      <c r="AJ52" s="258"/>
      <c r="AK52" s="260"/>
      <c r="AL52" s="260"/>
      <c r="AM52" s="98"/>
      <c r="AN52" s="260"/>
      <c r="AO52" s="260"/>
      <c r="AP52" s="260"/>
      <c r="AQ52" s="260"/>
      <c r="AR52" s="260"/>
      <c r="AS52" s="260"/>
      <c r="AT52" s="260"/>
      <c r="AU52" s="260"/>
      <c r="AV52" s="260"/>
      <c r="AW52" s="260"/>
      <c r="AX52" s="263"/>
      <c r="AY52" s="263"/>
      <c r="AZ52" s="265"/>
      <c r="BA52" s="98"/>
      <c r="BB52" s="577" t="str">
        <f t="shared" si="3"/>
        <v xml:space="preserve"> </v>
      </c>
      <c r="BC52" s="577" t="str">
        <f t="shared" si="5"/>
        <v xml:space="preserve"> </v>
      </c>
      <c r="BD52" s="577" t="str">
        <f t="shared" si="6"/>
        <v xml:space="preserve"> </v>
      </c>
      <c r="BE52" s="577" t="str">
        <f t="shared" si="7"/>
        <v xml:space="preserve"> </v>
      </c>
      <c r="BF52" s="98"/>
      <c r="BG52" s="530"/>
    </row>
    <row r="53" spans="1:59" s="107" customFormat="1" ht="12.75" x14ac:dyDescent="0.25">
      <c r="A53" s="380"/>
      <c r="B53" s="169">
        <f>'Données démographiques'!B49</f>
        <v>0</v>
      </c>
      <c r="C53" s="169">
        <f>'Données démographiques'!C49</f>
        <v>0</v>
      </c>
      <c r="D53" s="170">
        <f>'Données démographiques'!D49</f>
        <v>0</v>
      </c>
      <c r="E53" s="102"/>
      <c r="F53" s="273"/>
      <c r="G53" s="274"/>
      <c r="H53" s="274"/>
      <c r="I53" s="274"/>
      <c r="J53" s="262"/>
      <c r="K53" s="274"/>
      <c r="L53" s="275"/>
      <c r="M53" s="273"/>
      <c r="N53" s="273"/>
      <c r="O53" s="257"/>
      <c r="P53" s="273"/>
      <c r="Q53" s="278"/>
      <c r="R53" s="257"/>
      <c r="S53" s="257"/>
      <c r="T53" s="257"/>
      <c r="U53" s="273"/>
      <c r="V53" s="262"/>
      <c r="W53" s="273"/>
      <c r="X53" s="262"/>
      <c r="Y53" s="102"/>
      <c r="Z53" s="273"/>
      <c r="AA53" s="172"/>
      <c r="AB53" s="172"/>
      <c r="AC53" s="102"/>
      <c r="AD53" s="257"/>
      <c r="AE53" s="257"/>
      <c r="AF53" s="273"/>
      <c r="AG53" s="257"/>
      <c r="AH53" s="273"/>
      <c r="AI53" s="273"/>
      <c r="AJ53" s="273"/>
      <c r="AK53" s="278"/>
      <c r="AL53" s="278"/>
      <c r="AM53" s="98"/>
      <c r="AN53" s="278"/>
      <c r="AO53" s="278"/>
      <c r="AP53" s="278"/>
      <c r="AQ53" s="278"/>
      <c r="AR53" s="278"/>
      <c r="AS53" s="278"/>
      <c r="AT53" s="278"/>
      <c r="AU53" s="278"/>
      <c r="AV53" s="278"/>
      <c r="AW53" s="278"/>
      <c r="AX53" s="262"/>
      <c r="AY53" s="262"/>
      <c r="AZ53" s="264"/>
      <c r="BA53" s="98"/>
      <c r="BB53" s="576" t="str">
        <f t="shared" si="3"/>
        <v xml:space="preserve"> </v>
      </c>
      <c r="BC53" s="576" t="str">
        <f t="shared" si="5"/>
        <v xml:space="preserve"> </v>
      </c>
      <c r="BD53" s="576" t="str">
        <f t="shared" si="6"/>
        <v xml:space="preserve"> </v>
      </c>
      <c r="BE53" s="576" t="str">
        <f t="shared" si="7"/>
        <v xml:space="preserve"> </v>
      </c>
      <c r="BF53" s="98"/>
      <c r="BG53" s="271"/>
    </row>
    <row r="54" spans="1:59" s="107" customFormat="1" ht="12.75" x14ac:dyDescent="0.25">
      <c r="A54" s="380"/>
      <c r="B54" s="376">
        <f>'Données démographiques'!B50</f>
        <v>0</v>
      </c>
      <c r="C54" s="376">
        <f>'Données démographiques'!C50</f>
        <v>0</v>
      </c>
      <c r="D54" s="377">
        <f>'Données démographiques'!D50</f>
        <v>0</v>
      </c>
      <c r="E54" s="102"/>
      <c r="F54" s="258"/>
      <c r="G54" s="493"/>
      <c r="H54" s="493"/>
      <c r="I54" s="493"/>
      <c r="J54" s="263"/>
      <c r="K54" s="493"/>
      <c r="L54" s="553"/>
      <c r="M54" s="258"/>
      <c r="N54" s="258"/>
      <c r="O54" s="259"/>
      <c r="P54" s="258"/>
      <c r="Q54" s="260"/>
      <c r="R54" s="259"/>
      <c r="S54" s="259"/>
      <c r="T54" s="259"/>
      <c r="U54" s="258"/>
      <c r="V54" s="263"/>
      <c r="W54" s="258"/>
      <c r="X54" s="263"/>
      <c r="Y54" s="102"/>
      <c r="Z54" s="258"/>
      <c r="AA54" s="431"/>
      <c r="AB54" s="431"/>
      <c r="AC54" s="102"/>
      <c r="AD54" s="259"/>
      <c r="AE54" s="259"/>
      <c r="AF54" s="258"/>
      <c r="AG54" s="259"/>
      <c r="AH54" s="258"/>
      <c r="AI54" s="258"/>
      <c r="AJ54" s="258"/>
      <c r="AK54" s="260"/>
      <c r="AL54" s="260"/>
      <c r="AM54" s="98"/>
      <c r="AN54" s="260"/>
      <c r="AO54" s="260"/>
      <c r="AP54" s="260"/>
      <c r="AQ54" s="260"/>
      <c r="AR54" s="260"/>
      <c r="AS54" s="260"/>
      <c r="AT54" s="260"/>
      <c r="AU54" s="260"/>
      <c r="AV54" s="260"/>
      <c r="AW54" s="260"/>
      <c r="AX54" s="263"/>
      <c r="AY54" s="263"/>
      <c r="AZ54" s="265"/>
      <c r="BA54" s="98"/>
      <c r="BB54" s="577" t="str">
        <f t="shared" si="3"/>
        <v xml:space="preserve"> </v>
      </c>
      <c r="BC54" s="577" t="str">
        <f t="shared" si="5"/>
        <v xml:space="preserve"> </v>
      </c>
      <c r="BD54" s="577" t="str">
        <f t="shared" si="6"/>
        <v xml:space="preserve"> </v>
      </c>
      <c r="BE54" s="577" t="str">
        <f t="shared" si="7"/>
        <v xml:space="preserve"> </v>
      </c>
      <c r="BF54" s="98"/>
      <c r="BG54" s="530"/>
    </row>
    <row r="55" spans="1:59" s="107" customFormat="1" ht="12.75" x14ac:dyDescent="0.25">
      <c r="A55" s="380"/>
      <c r="B55" s="169">
        <f>'Données démographiques'!B51</f>
        <v>0</v>
      </c>
      <c r="C55" s="169">
        <f>'Données démographiques'!C51</f>
        <v>0</v>
      </c>
      <c r="D55" s="170">
        <f>'Données démographiques'!D51</f>
        <v>0</v>
      </c>
      <c r="E55" s="102"/>
      <c r="F55" s="273"/>
      <c r="G55" s="274"/>
      <c r="H55" s="274"/>
      <c r="I55" s="274"/>
      <c r="J55" s="262"/>
      <c r="K55" s="274"/>
      <c r="L55" s="275"/>
      <c r="M55" s="273"/>
      <c r="N55" s="273"/>
      <c r="O55" s="257"/>
      <c r="P55" s="273"/>
      <c r="Q55" s="278"/>
      <c r="R55" s="257"/>
      <c r="S55" s="257"/>
      <c r="T55" s="257"/>
      <c r="U55" s="273"/>
      <c r="V55" s="262"/>
      <c r="W55" s="273"/>
      <c r="X55" s="262"/>
      <c r="Y55" s="102"/>
      <c r="Z55" s="273"/>
      <c r="AA55" s="172"/>
      <c r="AB55" s="172"/>
      <c r="AC55" s="102"/>
      <c r="AD55" s="257"/>
      <c r="AE55" s="257"/>
      <c r="AF55" s="273"/>
      <c r="AG55" s="257"/>
      <c r="AH55" s="273"/>
      <c r="AI55" s="273"/>
      <c r="AJ55" s="273"/>
      <c r="AK55" s="278"/>
      <c r="AL55" s="278"/>
      <c r="AM55" s="98"/>
      <c r="AN55" s="278"/>
      <c r="AO55" s="278"/>
      <c r="AP55" s="278"/>
      <c r="AQ55" s="278"/>
      <c r="AR55" s="278"/>
      <c r="AS55" s="278"/>
      <c r="AT55" s="278"/>
      <c r="AU55" s="278"/>
      <c r="AV55" s="278"/>
      <c r="AW55" s="278"/>
      <c r="AX55" s="262"/>
      <c r="AY55" s="262"/>
      <c r="AZ55" s="264"/>
      <c r="BA55" s="98"/>
      <c r="BB55" s="576" t="str">
        <f t="shared" si="3"/>
        <v xml:space="preserve"> </v>
      </c>
      <c r="BC55" s="576" t="str">
        <f t="shared" si="5"/>
        <v xml:space="preserve"> </v>
      </c>
      <c r="BD55" s="576" t="str">
        <f t="shared" si="6"/>
        <v xml:space="preserve"> </v>
      </c>
      <c r="BE55" s="576" t="str">
        <f t="shared" si="7"/>
        <v xml:space="preserve"> </v>
      </c>
      <c r="BF55" s="98"/>
      <c r="BG55" s="271"/>
    </row>
    <row r="56" spans="1:59" s="107" customFormat="1" ht="12.75" x14ac:dyDescent="0.25">
      <c r="A56" s="380"/>
      <c r="B56" s="376">
        <f>'Données démographiques'!B52</f>
        <v>0</v>
      </c>
      <c r="C56" s="376">
        <f>'Données démographiques'!C52</f>
        <v>0</v>
      </c>
      <c r="D56" s="377">
        <f>'Données démographiques'!D52</f>
        <v>0</v>
      </c>
      <c r="E56" s="102"/>
      <c r="F56" s="258"/>
      <c r="G56" s="493"/>
      <c r="H56" s="493"/>
      <c r="I56" s="493"/>
      <c r="J56" s="263"/>
      <c r="K56" s="493"/>
      <c r="L56" s="553"/>
      <c r="M56" s="258"/>
      <c r="N56" s="258"/>
      <c r="O56" s="259"/>
      <c r="P56" s="258"/>
      <c r="Q56" s="260"/>
      <c r="R56" s="259"/>
      <c r="S56" s="259"/>
      <c r="T56" s="259"/>
      <c r="U56" s="258"/>
      <c r="V56" s="263"/>
      <c r="W56" s="258"/>
      <c r="X56" s="263"/>
      <c r="Y56" s="102"/>
      <c r="Z56" s="258"/>
      <c r="AA56" s="431"/>
      <c r="AB56" s="431"/>
      <c r="AC56" s="102"/>
      <c r="AD56" s="259"/>
      <c r="AE56" s="259"/>
      <c r="AF56" s="258"/>
      <c r="AG56" s="259"/>
      <c r="AH56" s="258"/>
      <c r="AI56" s="258"/>
      <c r="AJ56" s="258"/>
      <c r="AK56" s="260"/>
      <c r="AL56" s="260"/>
      <c r="AM56" s="98"/>
      <c r="AN56" s="260"/>
      <c r="AO56" s="260"/>
      <c r="AP56" s="260"/>
      <c r="AQ56" s="260"/>
      <c r="AR56" s="260"/>
      <c r="AS56" s="260"/>
      <c r="AT56" s="260"/>
      <c r="AU56" s="260"/>
      <c r="AV56" s="260"/>
      <c r="AW56" s="260"/>
      <c r="AX56" s="263"/>
      <c r="AY56" s="263"/>
      <c r="AZ56" s="265"/>
      <c r="BA56" s="98"/>
      <c r="BB56" s="577" t="str">
        <f t="shared" si="3"/>
        <v xml:space="preserve"> </v>
      </c>
      <c r="BC56" s="577" t="str">
        <f t="shared" si="5"/>
        <v xml:space="preserve"> </v>
      </c>
      <c r="BD56" s="577" t="str">
        <f t="shared" si="6"/>
        <v xml:space="preserve"> </v>
      </c>
      <c r="BE56" s="577" t="str">
        <f t="shared" si="7"/>
        <v xml:space="preserve"> </v>
      </c>
      <c r="BF56" s="98"/>
      <c r="BG56" s="530"/>
    </row>
    <row r="57" spans="1:59" s="107" customFormat="1" ht="12.75" x14ac:dyDescent="0.25">
      <c r="A57" s="380"/>
      <c r="B57" s="169">
        <f>'Données démographiques'!B53</f>
        <v>0</v>
      </c>
      <c r="C57" s="169">
        <f>'Données démographiques'!C53</f>
        <v>0</v>
      </c>
      <c r="D57" s="170">
        <f>'Données démographiques'!D53</f>
        <v>0</v>
      </c>
      <c r="E57" s="102"/>
      <c r="F57" s="273"/>
      <c r="G57" s="274"/>
      <c r="H57" s="274"/>
      <c r="I57" s="274"/>
      <c r="J57" s="262"/>
      <c r="K57" s="274"/>
      <c r="L57" s="275"/>
      <c r="M57" s="273"/>
      <c r="N57" s="273"/>
      <c r="O57" s="257"/>
      <c r="P57" s="273"/>
      <c r="Q57" s="278"/>
      <c r="R57" s="257"/>
      <c r="S57" s="257"/>
      <c r="T57" s="257"/>
      <c r="U57" s="273"/>
      <c r="V57" s="262"/>
      <c r="W57" s="273"/>
      <c r="X57" s="262"/>
      <c r="Y57" s="102"/>
      <c r="Z57" s="273"/>
      <c r="AA57" s="172"/>
      <c r="AB57" s="172"/>
      <c r="AC57" s="102"/>
      <c r="AD57" s="257"/>
      <c r="AE57" s="257"/>
      <c r="AF57" s="273"/>
      <c r="AG57" s="257"/>
      <c r="AH57" s="273"/>
      <c r="AI57" s="273"/>
      <c r="AJ57" s="273"/>
      <c r="AK57" s="278"/>
      <c r="AL57" s="278"/>
      <c r="AM57" s="98"/>
      <c r="AN57" s="278"/>
      <c r="AO57" s="278"/>
      <c r="AP57" s="278"/>
      <c r="AQ57" s="278"/>
      <c r="AR57" s="278"/>
      <c r="AS57" s="278"/>
      <c r="AT57" s="278"/>
      <c r="AU57" s="278"/>
      <c r="AV57" s="278"/>
      <c r="AW57" s="278"/>
      <c r="AX57" s="262"/>
      <c r="AY57" s="262"/>
      <c r="AZ57" s="264"/>
      <c r="BA57" s="98"/>
      <c r="BB57" s="576" t="str">
        <f t="shared" si="3"/>
        <v xml:space="preserve"> </v>
      </c>
      <c r="BC57" s="576" t="str">
        <f t="shared" si="5"/>
        <v xml:space="preserve"> </v>
      </c>
      <c r="BD57" s="576" t="str">
        <f t="shared" si="6"/>
        <v xml:space="preserve"> </v>
      </c>
      <c r="BE57" s="576" t="str">
        <f t="shared" si="7"/>
        <v xml:space="preserve"> </v>
      </c>
      <c r="BF57" s="98"/>
      <c r="BG57" s="271"/>
    </row>
    <row r="58" spans="1:59" s="107" customFormat="1" ht="12.75" x14ac:dyDescent="0.25">
      <c r="A58" s="380"/>
      <c r="B58" s="376">
        <f>'Données démographiques'!B54</f>
        <v>0</v>
      </c>
      <c r="C58" s="376">
        <f>'Données démographiques'!C54</f>
        <v>0</v>
      </c>
      <c r="D58" s="377">
        <f>'Données démographiques'!D54</f>
        <v>0</v>
      </c>
      <c r="E58" s="102"/>
      <c r="F58" s="258"/>
      <c r="G58" s="493"/>
      <c r="H58" s="493"/>
      <c r="I58" s="493"/>
      <c r="J58" s="263"/>
      <c r="K58" s="493"/>
      <c r="L58" s="553"/>
      <c r="M58" s="258"/>
      <c r="N58" s="258"/>
      <c r="O58" s="259"/>
      <c r="P58" s="258"/>
      <c r="Q58" s="260"/>
      <c r="R58" s="259"/>
      <c r="S58" s="259"/>
      <c r="T58" s="259"/>
      <c r="U58" s="258"/>
      <c r="V58" s="263"/>
      <c r="W58" s="258"/>
      <c r="X58" s="263"/>
      <c r="Y58" s="102"/>
      <c r="Z58" s="258"/>
      <c r="AA58" s="431"/>
      <c r="AB58" s="431"/>
      <c r="AC58" s="102"/>
      <c r="AD58" s="259"/>
      <c r="AE58" s="259"/>
      <c r="AF58" s="258"/>
      <c r="AG58" s="259"/>
      <c r="AH58" s="258"/>
      <c r="AI58" s="258"/>
      <c r="AJ58" s="258"/>
      <c r="AK58" s="260"/>
      <c r="AL58" s="260"/>
      <c r="AM58" s="98"/>
      <c r="AN58" s="260"/>
      <c r="AO58" s="260"/>
      <c r="AP58" s="260"/>
      <c r="AQ58" s="260"/>
      <c r="AR58" s="260"/>
      <c r="AS58" s="260"/>
      <c r="AT58" s="260"/>
      <c r="AU58" s="260"/>
      <c r="AV58" s="260"/>
      <c r="AW58" s="260"/>
      <c r="AX58" s="263"/>
      <c r="AY58" s="263"/>
      <c r="AZ58" s="265"/>
      <c r="BA58" s="98"/>
      <c r="BB58" s="577" t="str">
        <f t="shared" si="3"/>
        <v xml:space="preserve"> </v>
      </c>
      <c r="BC58" s="577" t="str">
        <f t="shared" si="5"/>
        <v xml:space="preserve"> </v>
      </c>
      <c r="BD58" s="577" t="str">
        <f t="shared" si="6"/>
        <v xml:space="preserve"> </v>
      </c>
      <c r="BE58" s="577" t="str">
        <f t="shared" si="7"/>
        <v xml:space="preserve"> </v>
      </c>
      <c r="BF58" s="98"/>
      <c r="BG58" s="530"/>
    </row>
    <row r="59" spans="1:59" s="107" customFormat="1" ht="12.75" x14ac:dyDescent="0.25">
      <c r="A59" s="380"/>
      <c r="B59" s="169">
        <f>'Données démographiques'!B55</f>
        <v>0</v>
      </c>
      <c r="C59" s="169">
        <f>'Données démographiques'!C55</f>
        <v>0</v>
      </c>
      <c r="D59" s="170">
        <f>'Données démographiques'!D55</f>
        <v>0</v>
      </c>
      <c r="E59" s="102"/>
      <c r="F59" s="273"/>
      <c r="G59" s="274"/>
      <c r="H59" s="274"/>
      <c r="I59" s="274"/>
      <c r="J59" s="262"/>
      <c r="K59" s="274"/>
      <c r="L59" s="275"/>
      <c r="M59" s="273"/>
      <c r="N59" s="273"/>
      <c r="O59" s="257"/>
      <c r="P59" s="273"/>
      <c r="Q59" s="278"/>
      <c r="R59" s="257"/>
      <c r="S59" s="257"/>
      <c r="T59" s="257"/>
      <c r="U59" s="273"/>
      <c r="V59" s="262"/>
      <c r="W59" s="273"/>
      <c r="X59" s="262"/>
      <c r="Y59" s="102"/>
      <c r="Z59" s="273"/>
      <c r="AA59" s="172"/>
      <c r="AB59" s="172"/>
      <c r="AC59" s="102"/>
      <c r="AD59" s="257"/>
      <c r="AE59" s="257"/>
      <c r="AF59" s="273"/>
      <c r="AG59" s="257"/>
      <c r="AH59" s="273"/>
      <c r="AI59" s="273"/>
      <c r="AJ59" s="273"/>
      <c r="AK59" s="278"/>
      <c r="AL59" s="278"/>
      <c r="AM59" s="98"/>
      <c r="AN59" s="278"/>
      <c r="AO59" s="278"/>
      <c r="AP59" s="278"/>
      <c r="AQ59" s="278"/>
      <c r="AR59" s="278"/>
      <c r="AS59" s="278"/>
      <c r="AT59" s="278"/>
      <c r="AU59" s="278"/>
      <c r="AV59" s="278"/>
      <c r="AW59" s="278"/>
      <c r="AX59" s="262"/>
      <c r="AY59" s="262"/>
      <c r="AZ59" s="264"/>
      <c r="BA59" s="98"/>
      <c r="BB59" s="576" t="str">
        <f t="shared" si="3"/>
        <v xml:space="preserve"> </v>
      </c>
      <c r="BC59" s="576" t="str">
        <f t="shared" si="5"/>
        <v xml:space="preserve"> </v>
      </c>
      <c r="BD59" s="576" t="str">
        <f t="shared" si="6"/>
        <v xml:space="preserve"> </v>
      </c>
      <c r="BE59" s="576" t="str">
        <f t="shared" si="7"/>
        <v xml:space="preserve"> </v>
      </c>
      <c r="BF59" s="98"/>
      <c r="BG59" s="271"/>
    </row>
    <row r="60" spans="1:59" s="107" customFormat="1" ht="12.75" x14ac:dyDescent="0.25">
      <c r="A60" s="380"/>
      <c r="B60" s="376">
        <f>'Données démographiques'!B56</f>
        <v>0</v>
      </c>
      <c r="C60" s="376">
        <f>'Données démographiques'!C56</f>
        <v>0</v>
      </c>
      <c r="D60" s="377">
        <f>'Données démographiques'!D56</f>
        <v>0</v>
      </c>
      <c r="E60" s="102"/>
      <c r="F60" s="258"/>
      <c r="G60" s="493"/>
      <c r="H60" s="493"/>
      <c r="I60" s="493"/>
      <c r="J60" s="263"/>
      <c r="K60" s="493"/>
      <c r="L60" s="553"/>
      <c r="M60" s="258"/>
      <c r="N60" s="258"/>
      <c r="O60" s="259"/>
      <c r="P60" s="258"/>
      <c r="Q60" s="260"/>
      <c r="R60" s="259"/>
      <c r="S60" s="259"/>
      <c r="T60" s="259"/>
      <c r="U60" s="258"/>
      <c r="V60" s="263"/>
      <c r="W60" s="258"/>
      <c r="X60" s="263"/>
      <c r="Y60" s="102"/>
      <c r="Z60" s="258"/>
      <c r="AA60" s="431"/>
      <c r="AB60" s="431"/>
      <c r="AC60" s="102"/>
      <c r="AD60" s="259"/>
      <c r="AE60" s="259"/>
      <c r="AF60" s="258"/>
      <c r="AG60" s="259"/>
      <c r="AH60" s="258"/>
      <c r="AI60" s="258"/>
      <c r="AJ60" s="258"/>
      <c r="AK60" s="260"/>
      <c r="AL60" s="260"/>
      <c r="AM60" s="98"/>
      <c r="AN60" s="260"/>
      <c r="AO60" s="260"/>
      <c r="AP60" s="260"/>
      <c r="AQ60" s="260"/>
      <c r="AR60" s="260"/>
      <c r="AS60" s="260"/>
      <c r="AT60" s="260"/>
      <c r="AU60" s="260"/>
      <c r="AV60" s="260"/>
      <c r="AW60" s="260"/>
      <c r="AX60" s="263"/>
      <c r="AY60" s="263"/>
      <c r="AZ60" s="265"/>
      <c r="BA60" s="98"/>
      <c r="BB60" s="577" t="str">
        <f t="shared" si="3"/>
        <v xml:space="preserve"> </v>
      </c>
      <c r="BC60" s="577" t="str">
        <f t="shared" si="5"/>
        <v xml:space="preserve"> </v>
      </c>
      <c r="BD60" s="577" t="str">
        <f t="shared" si="6"/>
        <v xml:space="preserve"> </v>
      </c>
      <c r="BE60" s="577" t="str">
        <f t="shared" si="7"/>
        <v xml:space="preserve"> </v>
      </c>
      <c r="BF60" s="98"/>
      <c r="BG60" s="530"/>
    </row>
    <row r="61" spans="1:59" s="107" customFormat="1" ht="12.75" x14ac:dyDescent="0.25">
      <c r="A61" s="380"/>
      <c r="B61" s="169">
        <f>'Données démographiques'!B57</f>
        <v>0</v>
      </c>
      <c r="C61" s="169">
        <f>'Données démographiques'!C57</f>
        <v>0</v>
      </c>
      <c r="D61" s="170">
        <f>'Données démographiques'!D57</f>
        <v>0</v>
      </c>
      <c r="E61" s="102"/>
      <c r="F61" s="273"/>
      <c r="G61" s="274"/>
      <c r="H61" s="274"/>
      <c r="I61" s="274"/>
      <c r="J61" s="262"/>
      <c r="K61" s="274"/>
      <c r="L61" s="275"/>
      <c r="M61" s="273"/>
      <c r="N61" s="273"/>
      <c r="O61" s="257"/>
      <c r="P61" s="273"/>
      <c r="Q61" s="278"/>
      <c r="R61" s="257"/>
      <c r="S61" s="257"/>
      <c r="T61" s="257"/>
      <c r="U61" s="273"/>
      <c r="V61" s="262"/>
      <c r="W61" s="273"/>
      <c r="X61" s="262"/>
      <c r="Y61" s="102"/>
      <c r="Z61" s="273"/>
      <c r="AA61" s="172"/>
      <c r="AB61" s="172"/>
      <c r="AC61" s="102"/>
      <c r="AD61" s="257"/>
      <c r="AE61" s="257"/>
      <c r="AF61" s="273"/>
      <c r="AG61" s="257"/>
      <c r="AH61" s="273"/>
      <c r="AI61" s="273"/>
      <c r="AJ61" s="273"/>
      <c r="AK61" s="278"/>
      <c r="AL61" s="278"/>
      <c r="AM61" s="98"/>
      <c r="AN61" s="278"/>
      <c r="AO61" s="278"/>
      <c r="AP61" s="278"/>
      <c r="AQ61" s="278"/>
      <c r="AR61" s="278"/>
      <c r="AS61" s="278"/>
      <c r="AT61" s="278"/>
      <c r="AU61" s="278"/>
      <c r="AV61" s="278"/>
      <c r="AW61" s="278"/>
      <c r="AX61" s="262"/>
      <c r="AY61" s="262"/>
      <c r="AZ61" s="264"/>
      <c r="BA61" s="98"/>
      <c r="BB61" s="576" t="str">
        <f t="shared" si="3"/>
        <v xml:space="preserve"> </v>
      </c>
      <c r="BC61" s="576" t="str">
        <f t="shared" si="5"/>
        <v xml:space="preserve"> </v>
      </c>
      <c r="BD61" s="576" t="str">
        <f t="shared" si="6"/>
        <v xml:space="preserve"> </v>
      </c>
      <c r="BE61" s="576" t="str">
        <f t="shared" si="7"/>
        <v xml:space="preserve"> </v>
      </c>
      <c r="BF61" s="98"/>
      <c r="BG61" s="271"/>
    </row>
    <row r="62" spans="1:59" s="107" customFormat="1" ht="12.75" x14ac:dyDescent="0.25">
      <c r="A62" s="380"/>
      <c r="B62" s="376">
        <f>'Données démographiques'!B58</f>
        <v>0</v>
      </c>
      <c r="C62" s="376">
        <f>'Données démographiques'!C58</f>
        <v>0</v>
      </c>
      <c r="D62" s="377">
        <f>'Données démographiques'!D58</f>
        <v>0</v>
      </c>
      <c r="E62" s="102"/>
      <c r="F62" s="258"/>
      <c r="G62" s="493"/>
      <c r="H62" s="493"/>
      <c r="I62" s="493"/>
      <c r="J62" s="263"/>
      <c r="K62" s="493"/>
      <c r="L62" s="553"/>
      <c r="M62" s="258"/>
      <c r="N62" s="258"/>
      <c r="O62" s="259"/>
      <c r="P62" s="258"/>
      <c r="Q62" s="260"/>
      <c r="R62" s="259"/>
      <c r="S62" s="259"/>
      <c r="T62" s="259"/>
      <c r="U62" s="258"/>
      <c r="V62" s="263"/>
      <c r="W62" s="258"/>
      <c r="X62" s="263"/>
      <c r="Y62" s="102"/>
      <c r="Z62" s="258"/>
      <c r="AA62" s="431"/>
      <c r="AB62" s="431"/>
      <c r="AC62" s="102"/>
      <c r="AD62" s="259"/>
      <c r="AE62" s="259"/>
      <c r="AF62" s="258"/>
      <c r="AG62" s="259"/>
      <c r="AH62" s="258"/>
      <c r="AI62" s="258"/>
      <c r="AJ62" s="258"/>
      <c r="AK62" s="260"/>
      <c r="AL62" s="260"/>
      <c r="AM62" s="98"/>
      <c r="AN62" s="260"/>
      <c r="AO62" s="260"/>
      <c r="AP62" s="260"/>
      <c r="AQ62" s="260"/>
      <c r="AR62" s="260"/>
      <c r="AS62" s="260"/>
      <c r="AT62" s="260"/>
      <c r="AU62" s="260"/>
      <c r="AV62" s="260"/>
      <c r="AW62" s="260"/>
      <c r="AX62" s="263"/>
      <c r="AY62" s="263"/>
      <c r="AZ62" s="265"/>
      <c r="BA62" s="98"/>
      <c r="BB62" s="577" t="str">
        <f t="shared" si="3"/>
        <v xml:space="preserve"> </v>
      </c>
      <c r="BC62" s="577" t="str">
        <f t="shared" si="5"/>
        <v xml:space="preserve"> </v>
      </c>
      <c r="BD62" s="577" t="str">
        <f t="shared" si="6"/>
        <v xml:space="preserve"> </v>
      </c>
      <c r="BE62" s="577" t="str">
        <f t="shared" si="7"/>
        <v xml:space="preserve"> </v>
      </c>
      <c r="BF62" s="98"/>
      <c r="BG62" s="530"/>
    </row>
    <row r="63" spans="1:59" s="107" customFormat="1" ht="12.75" x14ac:dyDescent="0.25">
      <c r="A63" s="380"/>
      <c r="B63" s="169">
        <f>'Données démographiques'!B59</f>
        <v>0</v>
      </c>
      <c r="C63" s="169">
        <f>'Données démographiques'!C59</f>
        <v>0</v>
      </c>
      <c r="D63" s="170">
        <f>'Données démographiques'!D59</f>
        <v>0</v>
      </c>
      <c r="E63" s="102"/>
      <c r="F63" s="273"/>
      <c r="G63" s="274"/>
      <c r="H63" s="274"/>
      <c r="I63" s="274"/>
      <c r="J63" s="262"/>
      <c r="K63" s="274"/>
      <c r="L63" s="275"/>
      <c r="M63" s="273"/>
      <c r="N63" s="273"/>
      <c r="O63" s="257"/>
      <c r="P63" s="273"/>
      <c r="Q63" s="278"/>
      <c r="R63" s="257"/>
      <c r="S63" s="257"/>
      <c r="T63" s="257"/>
      <c r="U63" s="273"/>
      <c r="V63" s="262"/>
      <c r="W63" s="273"/>
      <c r="X63" s="262"/>
      <c r="Y63" s="102"/>
      <c r="Z63" s="273"/>
      <c r="AA63" s="172"/>
      <c r="AB63" s="172"/>
      <c r="AC63" s="102"/>
      <c r="AD63" s="257"/>
      <c r="AE63" s="257"/>
      <c r="AF63" s="273"/>
      <c r="AG63" s="257"/>
      <c r="AH63" s="273"/>
      <c r="AI63" s="273"/>
      <c r="AJ63" s="273"/>
      <c r="AK63" s="278"/>
      <c r="AL63" s="278"/>
      <c r="AM63" s="98"/>
      <c r="AN63" s="278"/>
      <c r="AO63" s="278"/>
      <c r="AP63" s="278"/>
      <c r="AQ63" s="278"/>
      <c r="AR63" s="278"/>
      <c r="AS63" s="278"/>
      <c r="AT63" s="278"/>
      <c r="AU63" s="278"/>
      <c r="AV63" s="278"/>
      <c r="AW63" s="278"/>
      <c r="AX63" s="262"/>
      <c r="AY63" s="262"/>
      <c r="AZ63" s="264"/>
      <c r="BA63" s="98"/>
      <c r="BB63" s="576" t="str">
        <f t="shared" si="3"/>
        <v xml:space="preserve"> </v>
      </c>
      <c r="BC63" s="576" t="str">
        <f t="shared" si="5"/>
        <v xml:space="preserve"> </v>
      </c>
      <c r="BD63" s="576" t="str">
        <f t="shared" si="6"/>
        <v xml:space="preserve"> </v>
      </c>
      <c r="BE63" s="576" t="str">
        <f t="shared" si="7"/>
        <v xml:space="preserve"> </v>
      </c>
      <c r="BF63" s="98"/>
      <c r="BG63" s="271"/>
    </row>
    <row r="64" spans="1:59" s="107" customFormat="1" ht="12.75" x14ac:dyDescent="0.25">
      <c r="A64" s="380"/>
      <c r="B64" s="376">
        <f>'Données démographiques'!B60</f>
        <v>0</v>
      </c>
      <c r="C64" s="376">
        <f>'Données démographiques'!C60</f>
        <v>0</v>
      </c>
      <c r="D64" s="377">
        <f>'Données démographiques'!D60</f>
        <v>0</v>
      </c>
      <c r="E64" s="102"/>
      <c r="F64" s="258"/>
      <c r="G64" s="493"/>
      <c r="H64" s="493"/>
      <c r="I64" s="493"/>
      <c r="J64" s="263"/>
      <c r="K64" s="493"/>
      <c r="L64" s="553"/>
      <c r="M64" s="258"/>
      <c r="N64" s="258"/>
      <c r="O64" s="259"/>
      <c r="P64" s="258"/>
      <c r="Q64" s="260"/>
      <c r="R64" s="259"/>
      <c r="S64" s="259"/>
      <c r="T64" s="259"/>
      <c r="U64" s="258"/>
      <c r="V64" s="263"/>
      <c r="W64" s="258"/>
      <c r="X64" s="263"/>
      <c r="Y64" s="102"/>
      <c r="Z64" s="258"/>
      <c r="AA64" s="431"/>
      <c r="AB64" s="431"/>
      <c r="AC64" s="102"/>
      <c r="AD64" s="259"/>
      <c r="AE64" s="259"/>
      <c r="AF64" s="258"/>
      <c r="AG64" s="259"/>
      <c r="AH64" s="258"/>
      <c r="AI64" s="258"/>
      <c r="AJ64" s="258"/>
      <c r="AK64" s="260"/>
      <c r="AL64" s="260"/>
      <c r="AM64" s="98"/>
      <c r="AN64" s="260"/>
      <c r="AO64" s="260"/>
      <c r="AP64" s="260"/>
      <c r="AQ64" s="260"/>
      <c r="AR64" s="260"/>
      <c r="AS64" s="260"/>
      <c r="AT64" s="260"/>
      <c r="AU64" s="260"/>
      <c r="AV64" s="260"/>
      <c r="AW64" s="260"/>
      <c r="AX64" s="263"/>
      <c r="AY64" s="263"/>
      <c r="AZ64" s="265"/>
      <c r="BA64" s="98"/>
      <c r="BB64" s="577" t="str">
        <f t="shared" si="3"/>
        <v xml:space="preserve"> </v>
      </c>
      <c r="BC64" s="577" t="str">
        <f t="shared" si="5"/>
        <v xml:space="preserve"> </v>
      </c>
      <c r="BD64" s="577" t="str">
        <f t="shared" si="6"/>
        <v xml:space="preserve"> </v>
      </c>
      <c r="BE64" s="577" t="str">
        <f t="shared" si="7"/>
        <v xml:space="preserve"> </v>
      </c>
      <c r="BF64" s="98"/>
      <c r="BG64" s="530"/>
    </row>
    <row r="65" spans="1:59" s="107" customFormat="1" ht="12.75" x14ac:dyDescent="0.25">
      <c r="A65" s="380"/>
      <c r="B65" s="169">
        <f>'Données démographiques'!B61</f>
        <v>0</v>
      </c>
      <c r="C65" s="169">
        <f>'Données démographiques'!C61</f>
        <v>0</v>
      </c>
      <c r="D65" s="170">
        <f>'Données démographiques'!D61</f>
        <v>0</v>
      </c>
      <c r="E65" s="102"/>
      <c r="F65" s="273"/>
      <c r="G65" s="274"/>
      <c r="H65" s="274"/>
      <c r="I65" s="274"/>
      <c r="J65" s="262"/>
      <c r="K65" s="274"/>
      <c r="L65" s="275"/>
      <c r="M65" s="273"/>
      <c r="N65" s="273"/>
      <c r="O65" s="257"/>
      <c r="P65" s="273"/>
      <c r="Q65" s="278"/>
      <c r="R65" s="257"/>
      <c r="S65" s="257"/>
      <c r="T65" s="257"/>
      <c r="U65" s="273"/>
      <c r="V65" s="262"/>
      <c r="W65" s="273"/>
      <c r="X65" s="262"/>
      <c r="Y65" s="102"/>
      <c r="Z65" s="273"/>
      <c r="AA65" s="172"/>
      <c r="AB65" s="172"/>
      <c r="AC65" s="102"/>
      <c r="AD65" s="257"/>
      <c r="AE65" s="257"/>
      <c r="AF65" s="273"/>
      <c r="AG65" s="257"/>
      <c r="AH65" s="273"/>
      <c r="AI65" s="273"/>
      <c r="AJ65" s="273"/>
      <c r="AK65" s="278"/>
      <c r="AL65" s="278"/>
      <c r="AM65" s="98"/>
      <c r="AN65" s="278"/>
      <c r="AO65" s="278"/>
      <c r="AP65" s="278"/>
      <c r="AQ65" s="278"/>
      <c r="AR65" s="278"/>
      <c r="AS65" s="278"/>
      <c r="AT65" s="278"/>
      <c r="AU65" s="278"/>
      <c r="AV65" s="278"/>
      <c r="AW65" s="278"/>
      <c r="AX65" s="262"/>
      <c r="AY65" s="262"/>
      <c r="AZ65" s="264"/>
      <c r="BA65" s="98"/>
      <c r="BB65" s="576" t="str">
        <f t="shared" si="3"/>
        <v xml:space="preserve"> </v>
      </c>
      <c r="BC65" s="576" t="str">
        <f t="shared" si="5"/>
        <v xml:space="preserve"> </v>
      </c>
      <c r="BD65" s="576" t="str">
        <f t="shared" si="6"/>
        <v xml:space="preserve"> </v>
      </c>
      <c r="BE65" s="576" t="str">
        <f t="shared" si="7"/>
        <v xml:space="preserve"> </v>
      </c>
      <c r="BF65" s="98"/>
      <c r="BG65" s="271"/>
    </row>
    <row r="66" spans="1:59" s="107" customFormat="1" ht="12.75" x14ac:dyDescent="0.25">
      <c r="A66" s="380"/>
      <c r="B66" s="376">
        <f>'Données démographiques'!B62</f>
        <v>0</v>
      </c>
      <c r="C66" s="376">
        <f>'Données démographiques'!C62</f>
        <v>0</v>
      </c>
      <c r="D66" s="377">
        <f>'Données démographiques'!D62</f>
        <v>0</v>
      </c>
      <c r="E66" s="102"/>
      <c r="F66" s="258"/>
      <c r="G66" s="493"/>
      <c r="H66" s="493"/>
      <c r="I66" s="493"/>
      <c r="J66" s="263"/>
      <c r="K66" s="493"/>
      <c r="L66" s="553"/>
      <c r="M66" s="258"/>
      <c r="N66" s="258"/>
      <c r="O66" s="259"/>
      <c r="P66" s="258"/>
      <c r="Q66" s="260"/>
      <c r="R66" s="259"/>
      <c r="S66" s="259"/>
      <c r="T66" s="259"/>
      <c r="U66" s="258"/>
      <c r="V66" s="263"/>
      <c r="W66" s="258"/>
      <c r="X66" s="263"/>
      <c r="Y66" s="102"/>
      <c r="Z66" s="258"/>
      <c r="AA66" s="431"/>
      <c r="AB66" s="431"/>
      <c r="AC66" s="102"/>
      <c r="AD66" s="259"/>
      <c r="AE66" s="259"/>
      <c r="AF66" s="258"/>
      <c r="AG66" s="259"/>
      <c r="AH66" s="258"/>
      <c r="AI66" s="258"/>
      <c r="AJ66" s="258"/>
      <c r="AK66" s="260"/>
      <c r="AL66" s="260"/>
      <c r="AM66" s="98"/>
      <c r="AN66" s="260"/>
      <c r="AO66" s="260"/>
      <c r="AP66" s="260"/>
      <c r="AQ66" s="260"/>
      <c r="AR66" s="260"/>
      <c r="AS66" s="260"/>
      <c r="AT66" s="260"/>
      <c r="AU66" s="260"/>
      <c r="AV66" s="260"/>
      <c r="AW66" s="260"/>
      <c r="AX66" s="263"/>
      <c r="AY66" s="263"/>
      <c r="AZ66" s="265"/>
      <c r="BA66" s="98"/>
      <c r="BB66" s="577" t="str">
        <f t="shared" si="3"/>
        <v xml:space="preserve"> </v>
      </c>
      <c r="BC66" s="577" t="str">
        <f t="shared" si="5"/>
        <v xml:space="preserve"> </v>
      </c>
      <c r="BD66" s="577" t="str">
        <f t="shared" si="6"/>
        <v xml:space="preserve"> </v>
      </c>
      <c r="BE66" s="577" t="str">
        <f t="shared" si="7"/>
        <v xml:space="preserve"> </v>
      </c>
      <c r="BF66" s="98"/>
      <c r="BG66" s="530"/>
    </row>
    <row r="67" spans="1:59" s="107" customFormat="1" ht="12.75" x14ac:dyDescent="0.25">
      <c r="A67" s="380"/>
      <c r="B67" s="169">
        <f>'Données démographiques'!B63</f>
        <v>0</v>
      </c>
      <c r="C67" s="169">
        <f>'Données démographiques'!C63</f>
        <v>0</v>
      </c>
      <c r="D67" s="170">
        <f>'Données démographiques'!D63</f>
        <v>0</v>
      </c>
      <c r="E67" s="102"/>
      <c r="F67" s="273"/>
      <c r="G67" s="274"/>
      <c r="H67" s="274"/>
      <c r="I67" s="274"/>
      <c r="J67" s="262"/>
      <c r="K67" s="274"/>
      <c r="L67" s="275"/>
      <c r="M67" s="273"/>
      <c r="N67" s="273"/>
      <c r="O67" s="257"/>
      <c r="P67" s="273"/>
      <c r="Q67" s="278"/>
      <c r="R67" s="257"/>
      <c r="S67" s="257"/>
      <c r="T67" s="257"/>
      <c r="U67" s="273"/>
      <c r="V67" s="262"/>
      <c r="W67" s="273"/>
      <c r="X67" s="262"/>
      <c r="Y67" s="102"/>
      <c r="Z67" s="273"/>
      <c r="AA67" s="172"/>
      <c r="AB67" s="172"/>
      <c r="AC67" s="102"/>
      <c r="AD67" s="257"/>
      <c r="AE67" s="257"/>
      <c r="AF67" s="273"/>
      <c r="AG67" s="257"/>
      <c r="AH67" s="273"/>
      <c r="AI67" s="273"/>
      <c r="AJ67" s="273"/>
      <c r="AK67" s="278"/>
      <c r="AL67" s="278"/>
      <c r="AM67" s="98"/>
      <c r="AN67" s="278"/>
      <c r="AO67" s="278"/>
      <c r="AP67" s="278"/>
      <c r="AQ67" s="278"/>
      <c r="AR67" s="278"/>
      <c r="AS67" s="278"/>
      <c r="AT67" s="278"/>
      <c r="AU67" s="278"/>
      <c r="AV67" s="278"/>
      <c r="AW67" s="278"/>
      <c r="AX67" s="262"/>
      <c r="AY67" s="262"/>
      <c r="AZ67" s="264"/>
      <c r="BA67" s="98"/>
      <c r="BB67" s="576" t="str">
        <f t="shared" si="3"/>
        <v xml:space="preserve"> </v>
      </c>
      <c r="BC67" s="576" t="str">
        <f t="shared" si="5"/>
        <v xml:space="preserve"> </v>
      </c>
      <c r="BD67" s="576" t="str">
        <f t="shared" si="6"/>
        <v xml:space="preserve"> </v>
      </c>
      <c r="BE67" s="576" t="str">
        <f t="shared" si="7"/>
        <v xml:space="preserve"> </v>
      </c>
      <c r="BF67" s="98"/>
      <c r="BG67" s="271"/>
    </row>
    <row r="68" spans="1:59" s="107" customFormat="1" ht="12.75" x14ac:dyDescent="0.25">
      <c r="A68" s="380"/>
      <c r="B68" s="376">
        <f>'Données démographiques'!B64</f>
        <v>0</v>
      </c>
      <c r="C68" s="376">
        <f>'Données démographiques'!C64</f>
        <v>0</v>
      </c>
      <c r="D68" s="377">
        <f>'Données démographiques'!D64</f>
        <v>0</v>
      </c>
      <c r="E68" s="102"/>
      <c r="F68" s="258"/>
      <c r="G68" s="493"/>
      <c r="H68" s="493"/>
      <c r="I68" s="493"/>
      <c r="J68" s="263"/>
      <c r="K68" s="493"/>
      <c r="L68" s="553"/>
      <c r="M68" s="258"/>
      <c r="N68" s="258"/>
      <c r="O68" s="259"/>
      <c r="P68" s="258"/>
      <c r="Q68" s="260"/>
      <c r="R68" s="259"/>
      <c r="S68" s="259"/>
      <c r="T68" s="259"/>
      <c r="U68" s="258"/>
      <c r="V68" s="263"/>
      <c r="W68" s="258"/>
      <c r="X68" s="263"/>
      <c r="Y68" s="102"/>
      <c r="Z68" s="258"/>
      <c r="AA68" s="431"/>
      <c r="AB68" s="431"/>
      <c r="AC68" s="102"/>
      <c r="AD68" s="259"/>
      <c r="AE68" s="259"/>
      <c r="AF68" s="258"/>
      <c r="AG68" s="259"/>
      <c r="AH68" s="258"/>
      <c r="AI68" s="258"/>
      <c r="AJ68" s="258"/>
      <c r="AK68" s="260"/>
      <c r="AL68" s="260"/>
      <c r="AM68" s="98"/>
      <c r="AN68" s="260"/>
      <c r="AO68" s="260"/>
      <c r="AP68" s="260"/>
      <c r="AQ68" s="260"/>
      <c r="AR68" s="260"/>
      <c r="AS68" s="260"/>
      <c r="AT68" s="260"/>
      <c r="AU68" s="260"/>
      <c r="AV68" s="260"/>
      <c r="AW68" s="260"/>
      <c r="AX68" s="263"/>
      <c r="AY68" s="263"/>
      <c r="AZ68" s="265"/>
      <c r="BA68" s="98"/>
      <c r="BB68" s="577" t="str">
        <f t="shared" si="3"/>
        <v xml:space="preserve"> </v>
      </c>
      <c r="BC68" s="577" t="str">
        <f t="shared" si="5"/>
        <v xml:space="preserve"> </v>
      </c>
      <c r="BD68" s="577" t="str">
        <f t="shared" si="6"/>
        <v xml:space="preserve"> </v>
      </c>
      <c r="BE68" s="577" t="str">
        <f t="shared" si="7"/>
        <v xml:space="preserve"> </v>
      </c>
      <c r="BF68" s="98"/>
      <c r="BG68" s="530"/>
    </row>
    <row r="69" spans="1:59" s="107" customFormat="1" ht="12.75" x14ac:dyDescent="0.25">
      <c r="A69" s="380"/>
      <c r="B69" s="169">
        <f>'Données démographiques'!B65</f>
        <v>0</v>
      </c>
      <c r="C69" s="169">
        <f>'Données démographiques'!C65</f>
        <v>0</v>
      </c>
      <c r="D69" s="170">
        <f>'Données démographiques'!D65</f>
        <v>0</v>
      </c>
      <c r="E69" s="102"/>
      <c r="F69" s="273"/>
      <c r="G69" s="274"/>
      <c r="H69" s="274"/>
      <c r="I69" s="274"/>
      <c r="J69" s="262"/>
      <c r="K69" s="274"/>
      <c r="L69" s="275"/>
      <c r="M69" s="273"/>
      <c r="N69" s="273"/>
      <c r="O69" s="257"/>
      <c r="P69" s="273"/>
      <c r="Q69" s="278"/>
      <c r="R69" s="257"/>
      <c r="S69" s="257"/>
      <c r="T69" s="257"/>
      <c r="U69" s="273"/>
      <c r="V69" s="262"/>
      <c r="W69" s="273"/>
      <c r="X69" s="262"/>
      <c r="Y69" s="102"/>
      <c r="Z69" s="273"/>
      <c r="AA69" s="172"/>
      <c r="AB69" s="172"/>
      <c r="AC69" s="102"/>
      <c r="AD69" s="257"/>
      <c r="AE69" s="257"/>
      <c r="AF69" s="273"/>
      <c r="AG69" s="257"/>
      <c r="AH69" s="273"/>
      <c r="AI69" s="273"/>
      <c r="AJ69" s="273"/>
      <c r="AK69" s="278"/>
      <c r="AL69" s="278"/>
      <c r="AM69" s="98"/>
      <c r="AN69" s="278"/>
      <c r="AO69" s="278"/>
      <c r="AP69" s="278"/>
      <c r="AQ69" s="278"/>
      <c r="AR69" s="278"/>
      <c r="AS69" s="278"/>
      <c r="AT69" s="278"/>
      <c r="AU69" s="278"/>
      <c r="AV69" s="278"/>
      <c r="AW69" s="278"/>
      <c r="AX69" s="262"/>
      <c r="AY69" s="262"/>
      <c r="AZ69" s="264"/>
      <c r="BA69" s="98"/>
      <c r="BB69" s="576" t="str">
        <f t="shared" si="3"/>
        <v xml:space="preserve"> </v>
      </c>
      <c r="BC69" s="576" t="str">
        <f t="shared" si="5"/>
        <v xml:space="preserve"> </v>
      </c>
      <c r="BD69" s="576" t="str">
        <f t="shared" si="6"/>
        <v xml:space="preserve"> </v>
      </c>
      <c r="BE69" s="576" t="str">
        <f t="shared" si="7"/>
        <v xml:space="preserve"> </v>
      </c>
      <c r="BF69" s="98"/>
      <c r="BG69" s="271"/>
    </row>
    <row r="70" spans="1:59" s="107" customFormat="1" ht="12.75" x14ac:dyDescent="0.25">
      <c r="A70" s="380"/>
      <c r="B70" s="376">
        <f>'Données démographiques'!B66</f>
        <v>0</v>
      </c>
      <c r="C70" s="376">
        <f>'Données démographiques'!C66</f>
        <v>0</v>
      </c>
      <c r="D70" s="377">
        <f>'Données démographiques'!D66</f>
        <v>0</v>
      </c>
      <c r="E70" s="102"/>
      <c r="F70" s="258"/>
      <c r="G70" s="493"/>
      <c r="H70" s="493"/>
      <c r="I70" s="493"/>
      <c r="J70" s="263"/>
      <c r="K70" s="493"/>
      <c r="L70" s="553"/>
      <c r="M70" s="258"/>
      <c r="N70" s="258"/>
      <c r="O70" s="259"/>
      <c r="P70" s="258"/>
      <c r="Q70" s="260"/>
      <c r="R70" s="259"/>
      <c r="S70" s="259"/>
      <c r="T70" s="259"/>
      <c r="U70" s="258"/>
      <c r="V70" s="263"/>
      <c r="W70" s="258"/>
      <c r="X70" s="263"/>
      <c r="Y70" s="102"/>
      <c r="Z70" s="258"/>
      <c r="AA70" s="431"/>
      <c r="AB70" s="431"/>
      <c r="AC70" s="102"/>
      <c r="AD70" s="259"/>
      <c r="AE70" s="259"/>
      <c r="AF70" s="258"/>
      <c r="AG70" s="259"/>
      <c r="AH70" s="258"/>
      <c r="AI70" s="258"/>
      <c r="AJ70" s="258"/>
      <c r="AK70" s="260"/>
      <c r="AL70" s="260"/>
      <c r="AM70" s="98"/>
      <c r="AN70" s="260"/>
      <c r="AO70" s="260"/>
      <c r="AP70" s="260"/>
      <c r="AQ70" s="260"/>
      <c r="AR70" s="260"/>
      <c r="AS70" s="260"/>
      <c r="AT70" s="260"/>
      <c r="AU70" s="260"/>
      <c r="AV70" s="260"/>
      <c r="AW70" s="260"/>
      <c r="AX70" s="263"/>
      <c r="AY70" s="263"/>
      <c r="AZ70" s="265"/>
      <c r="BA70" s="98"/>
      <c r="BB70" s="577" t="str">
        <f t="shared" si="3"/>
        <v xml:space="preserve"> </v>
      </c>
      <c r="BC70" s="577" t="str">
        <f t="shared" si="5"/>
        <v xml:space="preserve"> </v>
      </c>
      <c r="BD70" s="577" t="str">
        <f t="shared" si="6"/>
        <v xml:space="preserve"> </v>
      </c>
      <c r="BE70" s="577" t="str">
        <f t="shared" si="7"/>
        <v xml:space="preserve"> </v>
      </c>
      <c r="BF70" s="98"/>
      <c r="BG70" s="530"/>
    </row>
    <row r="71" spans="1:59" s="107" customFormat="1" ht="12.75" x14ac:dyDescent="0.25">
      <c r="A71" s="380"/>
      <c r="B71" s="169">
        <f>'Données démographiques'!B67</f>
        <v>0</v>
      </c>
      <c r="C71" s="169">
        <f>'Données démographiques'!C67</f>
        <v>0</v>
      </c>
      <c r="D71" s="170">
        <f>'Données démographiques'!D67</f>
        <v>0</v>
      </c>
      <c r="E71" s="102"/>
      <c r="F71" s="273"/>
      <c r="G71" s="274"/>
      <c r="H71" s="274"/>
      <c r="I71" s="274"/>
      <c r="J71" s="262"/>
      <c r="K71" s="274"/>
      <c r="L71" s="275"/>
      <c r="M71" s="273"/>
      <c r="N71" s="273"/>
      <c r="O71" s="257"/>
      <c r="P71" s="273"/>
      <c r="Q71" s="278"/>
      <c r="R71" s="257"/>
      <c r="S71" s="257"/>
      <c r="T71" s="257"/>
      <c r="U71" s="273"/>
      <c r="V71" s="262"/>
      <c r="W71" s="273"/>
      <c r="X71" s="262"/>
      <c r="Y71" s="102"/>
      <c r="Z71" s="273"/>
      <c r="AA71" s="172"/>
      <c r="AB71" s="172"/>
      <c r="AC71" s="102"/>
      <c r="AD71" s="257"/>
      <c r="AE71" s="257"/>
      <c r="AF71" s="273"/>
      <c r="AG71" s="257"/>
      <c r="AH71" s="273"/>
      <c r="AI71" s="273"/>
      <c r="AJ71" s="273"/>
      <c r="AK71" s="278"/>
      <c r="AL71" s="278"/>
      <c r="AM71" s="98"/>
      <c r="AN71" s="278"/>
      <c r="AO71" s="278"/>
      <c r="AP71" s="278"/>
      <c r="AQ71" s="278"/>
      <c r="AR71" s="278"/>
      <c r="AS71" s="278"/>
      <c r="AT71" s="278"/>
      <c r="AU71" s="278"/>
      <c r="AV71" s="278"/>
      <c r="AW71" s="278"/>
      <c r="AX71" s="262"/>
      <c r="AY71" s="262"/>
      <c r="AZ71" s="264"/>
      <c r="BA71" s="98"/>
      <c r="BB71" s="576" t="str">
        <f t="shared" si="3"/>
        <v xml:space="preserve"> </v>
      </c>
      <c r="BC71" s="576" t="str">
        <f t="shared" si="5"/>
        <v xml:space="preserve"> </v>
      </c>
      <c r="BD71" s="576" t="str">
        <f t="shared" si="6"/>
        <v xml:space="preserve"> </v>
      </c>
      <c r="BE71" s="576" t="str">
        <f t="shared" si="7"/>
        <v xml:space="preserve"> </v>
      </c>
      <c r="BF71" s="98"/>
      <c r="BG71" s="271"/>
    </row>
    <row r="72" spans="1:59" s="107" customFormat="1" ht="12.75" x14ac:dyDescent="0.25">
      <c r="A72" s="380"/>
      <c r="B72" s="376">
        <f>'Données démographiques'!B68</f>
        <v>0</v>
      </c>
      <c r="C72" s="376">
        <f>'Données démographiques'!C68</f>
        <v>0</v>
      </c>
      <c r="D72" s="377">
        <f>'Données démographiques'!D68</f>
        <v>0</v>
      </c>
      <c r="E72" s="102"/>
      <c r="F72" s="258"/>
      <c r="G72" s="493"/>
      <c r="H72" s="493"/>
      <c r="I72" s="493"/>
      <c r="J72" s="263"/>
      <c r="K72" s="493"/>
      <c r="L72" s="553"/>
      <c r="M72" s="258"/>
      <c r="N72" s="258"/>
      <c r="O72" s="259"/>
      <c r="P72" s="258"/>
      <c r="Q72" s="260"/>
      <c r="R72" s="259"/>
      <c r="S72" s="259"/>
      <c r="T72" s="259"/>
      <c r="U72" s="258"/>
      <c r="V72" s="263"/>
      <c r="W72" s="258"/>
      <c r="X72" s="263"/>
      <c r="Y72" s="102"/>
      <c r="Z72" s="258"/>
      <c r="AA72" s="431"/>
      <c r="AB72" s="431"/>
      <c r="AC72" s="102"/>
      <c r="AD72" s="259"/>
      <c r="AE72" s="259"/>
      <c r="AF72" s="258"/>
      <c r="AG72" s="259"/>
      <c r="AH72" s="258"/>
      <c r="AI72" s="258"/>
      <c r="AJ72" s="258"/>
      <c r="AK72" s="260"/>
      <c r="AL72" s="260"/>
      <c r="AM72" s="98"/>
      <c r="AN72" s="260"/>
      <c r="AO72" s="260"/>
      <c r="AP72" s="260"/>
      <c r="AQ72" s="260"/>
      <c r="AR72" s="260"/>
      <c r="AS72" s="260"/>
      <c r="AT72" s="260"/>
      <c r="AU72" s="260"/>
      <c r="AV72" s="260"/>
      <c r="AW72" s="260"/>
      <c r="AX72" s="263"/>
      <c r="AY72" s="263"/>
      <c r="AZ72" s="265"/>
      <c r="BA72" s="98"/>
      <c r="BB72" s="577" t="str">
        <f t="shared" si="3"/>
        <v xml:space="preserve"> </v>
      </c>
      <c r="BC72" s="577" t="str">
        <f t="shared" si="5"/>
        <v xml:space="preserve"> </v>
      </c>
      <c r="BD72" s="577" t="str">
        <f t="shared" si="6"/>
        <v xml:space="preserve"> </v>
      </c>
      <c r="BE72" s="577" t="str">
        <f t="shared" si="7"/>
        <v xml:space="preserve"> </v>
      </c>
      <c r="BF72" s="98"/>
      <c r="BG72" s="530"/>
    </row>
    <row r="73" spans="1:59" s="107" customFormat="1" ht="12.75" x14ac:dyDescent="0.25">
      <c r="A73" s="380"/>
      <c r="B73" s="169">
        <f>'Données démographiques'!B69</f>
        <v>0</v>
      </c>
      <c r="C73" s="169">
        <f>'Données démographiques'!C69</f>
        <v>0</v>
      </c>
      <c r="D73" s="170">
        <f>'Données démographiques'!D69</f>
        <v>0</v>
      </c>
      <c r="E73" s="102"/>
      <c r="F73" s="273"/>
      <c r="G73" s="274"/>
      <c r="H73" s="274"/>
      <c r="I73" s="274"/>
      <c r="J73" s="262"/>
      <c r="K73" s="274"/>
      <c r="L73" s="275"/>
      <c r="M73" s="273"/>
      <c r="N73" s="273"/>
      <c r="O73" s="257"/>
      <c r="P73" s="273"/>
      <c r="Q73" s="278"/>
      <c r="R73" s="257"/>
      <c r="S73" s="257"/>
      <c r="T73" s="257"/>
      <c r="U73" s="273"/>
      <c r="V73" s="262"/>
      <c r="W73" s="273"/>
      <c r="X73" s="262"/>
      <c r="Y73" s="102"/>
      <c r="Z73" s="273"/>
      <c r="AA73" s="172"/>
      <c r="AB73" s="172"/>
      <c r="AC73" s="102"/>
      <c r="AD73" s="257"/>
      <c r="AE73" s="257"/>
      <c r="AF73" s="273"/>
      <c r="AG73" s="257"/>
      <c r="AH73" s="273"/>
      <c r="AI73" s="273"/>
      <c r="AJ73" s="273"/>
      <c r="AK73" s="278"/>
      <c r="AL73" s="278"/>
      <c r="AM73" s="98"/>
      <c r="AN73" s="278"/>
      <c r="AO73" s="278"/>
      <c r="AP73" s="278"/>
      <c r="AQ73" s="278"/>
      <c r="AR73" s="278"/>
      <c r="AS73" s="278"/>
      <c r="AT73" s="278"/>
      <c r="AU73" s="278"/>
      <c r="AV73" s="278"/>
      <c r="AW73" s="278"/>
      <c r="AX73" s="262"/>
      <c r="AY73" s="262"/>
      <c r="AZ73" s="264"/>
      <c r="BA73" s="98"/>
      <c r="BB73" s="576" t="str">
        <f t="shared" si="3"/>
        <v xml:space="preserve"> </v>
      </c>
      <c r="BC73" s="576" t="str">
        <f t="shared" si="5"/>
        <v xml:space="preserve"> </v>
      </c>
      <c r="BD73" s="576" t="str">
        <f t="shared" si="6"/>
        <v xml:space="preserve"> </v>
      </c>
      <c r="BE73" s="576" t="str">
        <f t="shared" si="7"/>
        <v xml:space="preserve"> </v>
      </c>
      <c r="BF73" s="98"/>
      <c r="BG73" s="271"/>
    </row>
    <row r="74" spans="1:59" s="107" customFormat="1" ht="12.75" x14ac:dyDescent="0.25">
      <c r="A74" s="380"/>
      <c r="B74" s="376">
        <f>'Données démographiques'!B70</f>
        <v>0</v>
      </c>
      <c r="C74" s="376">
        <f>'Données démographiques'!C70</f>
        <v>0</v>
      </c>
      <c r="D74" s="377">
        <f>'Données démographiques'!D70</f>
        <v>0</v>
      </c>
      <c r="E74" s="102"/>
      <c r="F74" s="258"/>
      <c r="G74" s="493"/>
      <c r="H74" s="493"/>
      <c r="I74" s="493"/>
      <c r="J74" s="263"/>
      <c r="K74" s="493"/>
      <c r="L74" s="553"/>
      <c r="M74" s="258"/>
      <c r="N74" s="258"/>
      <c r="O74" s="259"/>
      <c r="P74" s="258"/>
      <c r="Q74" s="260"/>
      <c r="R74" s="259"/>
      <c r="S74" s="259"/>
      <c r="T74" s="259"/>
      <c r="U74" s="258"/>
      <c r="V74" s="263"/>
      <c r="W74" s="258"/>
      <c r="X74" s="263"/>
      <c r="Y74" s="102"/>
      <c r="Z74" s="258"/>
      <c r="AA74" s="431"/>
      <c r="AB74" s="431"/>
      <c r="AC74" s="102"/>
      <c r="AD74" s="259"/>
      <c r="AE74" s="259"/>
      <c r="AF74" s="258"/>
      <c r="AG74" s="259"/>
      <c r="AH74" s="258"/>
      <c r="AI74" s="258"/>
      <c r="AJ74" s="258"/>
      <c r="AK74" s="260"/>
      <c r="AL74" s="260"/>
      <c r="AM74" s="98"/>
      <c r="AN74" s="260"/>
      <c r="AO74" s="260"/>
      <c r="AP74" s="260"/>
      <c r="AQ74" s="260"/>
      <c r="AR74" s="260"/>
      <c r="AS74" s="260"/>
      <c r="AT74" s="260"/>
      <c r="AU74" s="260"/>
      <c r="AV74" s="260"/>
      <c r="AW74" s="260"/>
      <c r="AX74" s="263"/>
      <c r="AY74" s="263"/>
      <c r="AZ74" s="265"/>
      <c r="BA74" s="98"/>
      <c r="BB74" s="577" t="str">
        <f t="shared" si="3"/>
        <v xml:space="preserve"> </v>
      </c>
      <c r="BC74" s="577" t="str">
        <f t="shared" si="5"/>
        <v xml:space="preserve"> </v>
      </c>
      <c r="BD74" s="577" t="str">
        <f t="shared" si="6"/>
        <v xml:space="preserve"> </v>
      </c>
      <c r="BE74" s="577" t="str">
        <f t="shared" si="7"/>
        <v xml:space="preserve"> </v>
      </c>
      <c r="BF74" s="98"/>
      <c r="BG74" s="530"/>
    </row>
    <row r="75" spans="1:59" s="107" customFormat="1" ht="12.75" x14ac:dyDescent="0.25">
      <c r="A75" s="380"/>
      <c r="B75" s="169">
        <f>'Données démographiques'!B71</f>
        <v>0</v>
      </c>
      <c r="C75" s="169">
        <f>'Données démographiques'!C71</f>
        <v>0</v>
      </c>
      <c r="D75" s="170">
        <f>'Données démographiques'!D71</f>
        <v>0</v>
      </c>
      <c r="E75" s="102"/>
      <c r="F75" s="273"/>
      <c r="G75" s="274"/>
      <c r="H75" s="274"/>
      <c r="I75" s="274"/>
      <c r="J75" s="262"/>
      <c r="K75" s="274"/>
      <c r="L75" s="275"/>
      <c r="M75" s="273"/>
      <c r="N75" s="273"/>
      <c r="O75" s="257"/>
      <c r="P75" s="273"/>
      <c r="Q75" s="278"/>
      <c r="R75" s="257"/>
      <c r="S75" s="257"/>
      <c r="T75" s="257"/>
      <c r="U75" s="273"/>
      <c r="V75" s="262"/>
      <c r="W75" s="273"/>
      <c r="X75" s="262"/>
      <c r="Y75" s="102"/>
      <c r="Z75" s="273"/>
      <c r="AA75" s="172"/>
      <c r="AB75" s="172"/>
      <c r="AC75" s="102"/>
      <c r="AD75" s="257"/>
      <c r="AE75" s="257"/>
      <c r="AF75" s="273"/>
      <c r="AG75" s="257"/>
      <c r="AH75" s="273"/>
      <c r="AI75" s="273"/>
      <c r="AJ75" s="273"/>
      <c r="AK75" s="278"/>
      <c r="AL75" s="278"/>
      <c r="AM75" s="98"/>
      <c r="AN75" s="278"/>
      <c r="AO75" s="278"/>
      <c r="AP75" s="278"/>
      <c r="AQ75" s="278"/>
      <c r="AR75" s="278"/>
      <c r="AS75" s="278"/>
      <c r="AT75" s="278"/>
      <c r="AU75" s="278"/>
      <c r="AV75" s="278"/>
      <c r="AW75" s="278"/>
      <c r="AX75" s="262"/>
      <c r="AY75" s="262"/>
      <c r="AZ75" s="264"/>
      <c r="BA75" s="98"/>
      <c r="BB75" s="576" t="str">
        <f t="shared" si="3"/>
        <v xml:space="preserve"> </v>
      </c>
      <c r="BC75" s="576" t="str">
        <f t="shared" si="5"/>
        <v xml:space="preserve"> </v>
      </c>
      <c r="BD75" s="576" t="str">
        <f t="shared" si="6"/>
        <v xml:space="preserve"> </v>
      </c>
      <c r="BE75" s="576" t="str">
        <f t="shared" si="7"/>
        <v xml:space="preserve"> </v>
      </c>
      <c r="BF75" s="98"/>
      <c r="BG75" s="271"/>
    </row>
    <row r="76" spans="1:59" s="107" customFormat="1" ht="12.75" x14ac:dyDescent="0.25">
      <c r="A76" s="380"/>
      <c r="B76" s="376">
        <f>'Données démographiques'!B72</f>
        <v>0</v>
      </c>
      <c r="C76" s="376">
        <f>'Données démographiques'!C72</f>
        <v>0</v>
      </c>
      <c r="D76" s="377">
        <f>'Données démographiques'!D72</f>
        <v>0</v>
      </c>
      <c r="E76" s="102"/>
      <c r="F76" s="258"/>
      <c r="G76" s="493"/>
      <c r="H76" s="493"/>
      <c r="I76" s="493"/>
      <c r="J76" s="263"/>
      <c r="K76" s="493"/>
      <c r="L76" s="553"/>
      <c r="M76" s="258"/>
      <c r="N76" s="258"/>
      <c r="O76" s="259"/>
      <c r="P76" s="258"/>
      <c r="Q76" s="260"/>
      <c r="R76" s="259"/>
      <c r="S76" s="259"/>
      <c r="T76" s="259"/>
      <c r="U76" s="258"/>
      <c r="V76" s="263"/>
      <c r="W76" s="258"/>
      <c r="X76" s="263"/>
      <c r="Y76" s="102"/>
      <c r="Z76" s="258"/>
      <c r="AA76" s="431"/>
      <c r="AB76" s="431"/>
      <c r="AC76" s="102"/>
      <c r="AD76" s="259"/>
      <c r="AE76" s="259"/>
      <c r="AF76" s="258"/>
      <c r="AG76" s="259"/>
      <c r="AH76" s="258"/>
      <c r="AI76" s="258"/>
      <c r="AJ76" s="258"/>
      <c r="AK76" s="260"/>
      <c r="AL76" s="260"/>
      <c r="AM76" s="98"/>
      <c r="AN76" s="260"/>
      <c r="AO76" s="260"/>
      <c r="AP76" s="260"/>
      <c r="AQ76" s="260"/>
      <c r="AR76" s="260"/>
      <c r="AS76" s="260"/>
      <c r="AT76" s="260"/>
      <c r="AU76" s="260"/>
      <c r="AV76" s="260"/>
      <c r="AW76" s="260"/>
      <c r="AX76" s="263"/>
      <c r="AY76" s="263"/>
      <c r="AZ76" s="265"/>
      <c r="BA76" s="98"/>
      <c r="BB76" s="577" t="str">
        <f t="shared" si="3"/>
        <v xml:space="preserve"> </v>
      </c>
      <c r="BC76" s="577" t="str">
        <f t="shared" si="5"/>
        <v xml:space="preserve"> </v>
      </c>
      <c r="BD76" s="577" t="str">
        <f t="shared" si="6"/>
        <v xml:space="preserve"> </v>
      </c>
      <c r="BE76" s="577" t="str">
        <f t="shared" si="7"/>
        <v xml:space="preserve"> </v>
      </c>
      <c r="BF76" s="98"/>
      <c r="BG76" s="530"/>
    </row>
    <row r="77" spans="1:59" s="107" customFormat="1" ht="12.75" x14ac:dyDescent="0.25">
      <c r="A77" s="380"/>
      <c r="B77" s="169">
        <f>'Données démographiques'!B73</f>
        <v>0</v>
      </c>
      <c r="C77" s="169">
        <f>'Données démographiques'!C73</f>
        <v>0</v>
      </c>
      <c r="D77" s="170">
        <f>'Données démographiques'!D73</f>
        <v>0</v>
      </c>
      <c r="E77" s="102"/>
      <c r="F77" s="273"/>
      <c r="G77" s="274"/>
      <c r="H77" s="274"/>
      <c r="I77" s="274"/>
      <c r="J77" s="262"/>
      <c r="K77" s="274"/>
      <c r="L77" s="275"/>
      <c r="M77" s="273"/>
      <c r="N77" s="273"/>
      <c r="O77" s="257"/>
      <c r="P77" s="273"/>
      <c r="Q77" s="278"/>
      <c r="R77" s="257"/>
      <c r="S77" s="257"/>
      <c r="T77" s="257"/>
      <c r="U77" s="273"/>
      <c r="V77" s="262"/>
      <c r="W77" s="273"/>
      <c r="X77" s="262"/>
      <c r="Y77" s="102"/>
      <c r="Z77" s="273"/>
      <c r="AA77" s="172"/>
      <c r="AB77" s="172"/>
      <c r="AC77" s="102"/>
      <c r="AD77" s="257"/>
      <c r="AE77" s="257"/>
      <c r="AF77" s="273"/>
      <c r="AG77" s="257"/>
      <c r="AH77" s="273"/>
      <c r="AI77" s="273"/>
      <c r="AJ77" s="273"/>
      <c r="AK77" s="278"/>
      <c r="AL77" s="278"/>
      <c r="AM77" s="98"/>
      <c r="AN77" s="278"/>
      <c r="AO77" s="278"/>
      <c r="AP77" s="278"/>
      <c r="AQ77" s="278"/>
      <c r="AR77" s="278"/>
      <c r="AS77" s="278"/>
      <c r="AT77" s="278"/>
      <c r="AU77" s="278"/>
      <c r="AV77" s="278"/>
      <c r="AW77" s="278"/>
      <c r="AX77" s="262"/>
      <c r="AY77" s="262"/>
      <c r="AZ77" s="264"/>
      <c r="BA77" s="98"/>
      <c r="BB77" s="576" t="str">
        <f t="shared" si="3"/>
        <v xml:space="preserve"> </v>
      </c>
      <c r="BC77" s="576" t="str">
        <f t="shared" si="5"/>
        <v xml:space="preserve"> </v>
      </c>
      <c r="BD77" s="576" t="str">
        <f t="shared" si="6"/>
        <v xml:space="preserve"> </v>
      </c>
      <c r="BE77" s="576" t="str">
        <f t="shared" si="7"/>
        <v xml:space="preserve"> </v>
      </c>
      <c r="BF77" s="98"/>
      <c r="BG77" s="271"/>
    </row>
    <row r="78" spans="1:59" s="107" customFormat="1" ht="12.75" x14ac:dyDescent="0.25">
      <c r="A78" s="380"/>
      <c r="B78" s="376">
        <f>'Données démographiques'!B74</f>
        <v>0</v>
      </c>
      <c r="C78" s="376">
        <f>'Données démographiques'!C74</f>
        <v>0</v>
      </c>
      <c r="D78" s="377">
        <f>'Données démographiques'!D74</f>
        <v>0</v>
      </c>
      <c r="E78" s="102"/>
      <c r="F78" s="258"/>
      <c r="G78" s="493"/>
      <c r="H78" s="493"/>
      <c r="I78" s="493"/>
      <c r="J78" s="263"/>
      <c r="K78" s="493"/>
      <c r="L78" s="553"/>
      <c r="M78" s="258"/>
      <c r="N78" s="258"/>
      <c r="O78" s="259"/>
      <c r="P78" s="258"/>
      <c r="Q78" s="260"/>
      <c r="R78" s="259"/>
      <c r="S78" s="259"/>
      <c r="T78" s="259"/>
      <c r="U78" s="258"/>
      <c r="V78" s="263"/>
      <c r="W78" s="258"/>
      <c r="X78" s="263"/>
      <c r="Y78" s="102"/>
      <c r="Z78" s="258"/>
      <c r="AA78" s="431"/>
      <c r="AB78" s="431"/>
      <c r="AC78" s="102"/>
      <c r="AD78" s="259"/>
      <c r="AE78" s="259"/>
      <c r="AF78" s="258"/>
      <c r="AG78" s="259"/>
      <c r="AH78" s="258"/>
      <c r="AI78" s="258"/>
      <c r="AJ78" s="258"/>
      <c r="AK78" s="260"/>
      <c r="AL78" s="260"/>
      <c r="AM78" s="98"/>
      <c r="AN78" s="260"/>
      <c r="AO78" s="260"/>
      <c r="AP78" s="260"/>
      <c r="AQ78" s="260"/>
      <c r="AR78" s="260"/>
      <c r="AS78" s="260"/>
      <c r="AT78" s="260"/>
      <c r="AU78" s="260"/>
      <c r="AV78" s="260"/>
      <c r="AW78" s="260"/>
      <c r="AX78" s="263"/>
      <c r="AY78" s="263"/>
      <c r="AZ78" s="265"/>
      <c r="BA78" s="98"/>
      <c r="BB78" s="577" t="str">
        <f t="shared" si="3"/>
        <v xml:space="preserve"> </v>
      </c>
      <c r="BC78" s="577" t="str">
        <f t="shared" si="5"/>
        <v xml:space="preserve"> </v>
      </c>
      <c r="BD78" s="577" t="str">
        <f t="shared" si="6"/>
        <v xml:space="preserve"> </v>
      </c>
      <c r="BE78" s="577" t="str">
        <f t="shared" si="7"/>
        <v xml:space="preserve"> </v>
      </c>
      <c r="BF78" s="98"/>
      <c r="BG78" s="530"/>
    </row>
    <row r="79" spans="1:59" s="107" customFormat="1" ht="12.75" x14ac:dyDescent="0.25">
      <c r="A79" s="380"/>
      <c r="B79" s="169">
        <f>'Données démographiques'!B75</f>
        <v>0</v>
      </c>
      <c r="C79" s="169">
        <f>'Données démographiques'!C75</f>
        <v>0</v>
      </c>
      <c r="D79" s="170">
        <f>'Données démographiques'!D75</f>
        <v>0</v>
      </c>
      <c r="E79" s="102"/>
      <c r="F79" s="273"/>
      <c r="G79" s="274"/>
      <c r="H79" s="274"/>
      <c r="I79" s="274"/>
      <c r="J79" s="262"/>
      <c r="K79" s="274"/>
      <c r="L79" s="275"/>
      <c r="M79" s="273"/>
      <c r="N79" s="273"/>
      <c r="O79" s="257"/>
      <c r="P79" s="273"/>
      <c r="Q79" s="278"/>
      <c r="R79" s="257"/>
      <c r="S79" s="257"/>
      <c r="T79" s="257"/>
      <c r="U79" s="273"/>
      <c r="V79" s="262"/>
      <c r="W79" s="273"/>
      <c r="X79" s="262"/>
      <c r="Y79" s="102"/>
      <c r="Z79" s="273"/>
      <c r="AA79" s="172"/>
      <c r="AB79" s="172"/>
      <c r="AC79" s="102"/>
      <c r="AD79" s="257"/>
      <c r="AE79" s="257"/>
      <c r="AF79" s="273"/>
      <c r="AG79" s="257"/>
      <c r="AH79" s="273"/>
      <c r="AI79" s="273"/>
      <c r="AJ79" s="273"/>
      <c r="AK79" s="278"/>
      <c r="AL79" s="278"/>
      <c r="AM79" s="98"/>
      <c r="AN79" s="278"/>
      <c r="AO79" s="278"/>
      <c r="AP79" s="278"/>
      <c r="AQ79" s="278"/>
      <c r="AR79" s="278"/>
      <c r="AS79" s="278"/>
      <c r="AT79" s="278"/>
      <c r="AU79" s="278"/>
      <c r="AV79" s="278"/>
      <c r="AW79" s="278"/>
      <c r="AX79" s="262"/>
      <c r="AY79" s="262"/>
      <c r="AZ79" s="264"/>
      <c r="BA79" s="98"/>
      <c r="BB79" s="576" t="str">
        <f t="shared" si="3"/>
        <v xml:space="preserve"> </v>
      </c>
      <c r="BC79" s="576" t="str">
        <f t="shared" si="5"/>
        <v xml:space="preserve"> </v>
      </c>
      <c r="BD79" s="576" t="str">
        <f t="shared" si="6"/>
        <v xml:space="preserve"> </v>
      </c>
      <c r="BE79" s="576" t="str">
        <f t="shared" si="7"/>
        <v xml:space="preserve"> </v>
      </c>
      <c r="BF79" s="98"/>
      <c r="BG79" s="271"/>
    </row>
    <row r="80" spans="1:59" s="107" customFormat="1" ht="12.75" x14ac:dyDescent="0.25">
      <c r="A80" s="380"/>
      <c r="B80" s="376">
        <f>'Données démographiques'!B76</f>
        <v>0</v>
      </c>
      <c r="C80" s="376">
        <f>'Données démographiques'!C76</f>
        <v>0</v>
      </c>
      <c r="D80" s="377">
        <f>'Données démographiques'!D76</f>
        <v>0</v>
      </c>
      <c r="E80" s="102"/>
      <c r="F80" s="258"/>
      <c r="G80" s="493"/>
      <c r="H80" s="493"/>
      <c r="I80" s="493"/>
      <c r="J80" s="263"/>
      <c r="K80" s="493"/>
      <c r="L80" s="553"/>
      <c r="M80" s="258"/>
      <c r="N80" s="258"/>
      <c r="O80" s="259"/>
      <c r="P80" s="258"/>
      <c r="Q80" s="260"/>
      <c r="R80" s="259"/>
      <c r="S80" s="259"/>
      <c r="T80" s="259"/>
      <c r="U80" s="258"/>
      <c r="V80" s="263"/>
      <c r="W80" s="258"/>
      <c r="X80" s="263"/>
      <c r="Y80" s="102"/>
      <c r="Z80" s="258"/>
      <c r="AA80" s="431"/>
      <c r="AB80" s="431"/>
      <c r="AC80" s="102"/>
      <c r="AD80" s="259"/>
      <c r="AE80" s="259"/>
      <c r="AF80" s="258"/>
      <c r="AG80" s="259"/>
      <c r="AH80" s="258"/>
      <c r="AI80" s="258"/>
      <c r="AJ80" s="258"/>
      <c r="AK80" s="260"/>
      <c r="AL80" s="260"/>
      <c r="AM80" s="98"/>
      <c r="AN80" s="260"/>
      <c r="AO80" s="260"/>
      <c r="AP80" s="260"/>
      <c r="AQ80" s="260"/>
      <c r="AR80" s="260"/>
      <c r="AS80" s="260"/>
      <c r="AT80" s="260"/>
      <c r="AU80" s="260"/>
      <c r="AV80" s="260"/>
      <c r="AW80" s="260"/>
      <c r="AX80" s="263"/>
      <c r="AY80" s="263"/>
      <c r="AZ80" s="265"/>
      <c r="BA80" s="98"/>
      <c r="BB80" s="577" t="str">
        <f t="shared" si="3"/>
        <v xml:space="preserve"> </v>
      </c>
      <c r="BC80" s="577" t="str">
        <f t="shared" si="5"/>
        <v xml:space="preserve"> </v>
      </c>
      <c r="BD80" s="577" t="str">
        <f t="shared" si="6"/>
        <v xml:space="preserve"> </v>
      </c>
      <c r="BE80" s="577" t="str">
        <f t="shared" si="7"/>
        <v xml:space="preserve"> </v>
      </c>
      <c r="BF80" s="98"/>
      <c r="BG80" s="530"/>
    </row>
    <row r="81" spans="1:59" s="107" customFormat="1" ht="12.75" x14ac:dyDescent="0.25">
      <c r="A81" s="380"/>
      <c r="B81" s="169">
        <f>'Données démographiques'!B77</f>
        <v>0</v>
      </c>
      <c r="C81" s="169">
        <f>'Données démographiques'!C77</f>
        <v>0</v>
      </c>
      <c r="D81" s="170">
        <f>'Données démographiques'!D77</f>
        <v>0</v>
      </c>
      <c r="E81" s="102"/>
      <c r="F81" s="273"/>
      <c r="G81" s="274"/>
      <c r="H81" s="274"/>
      <c r="I81" s="274"/>
      <c r="J81" s="262"/>
      <c r="K81" s="274"/>
      <c r="L81" s="275"/>
      <c r="M81" s="273"/>
      <c r="N81" s="273"/>
      <c r="O81" s="257"/>
      <c r="P81" s="273"/>
      <c r="Q81" s="278"/>
      <c r="R81" s="257"/>
      <c r="S81" s="257"/>
      <c r="T81" s="257"/>
      <c r="U81" s="273"/>
      <c r="V81" s="262"/>
      <c r="W81" s="273"/>
      <c r="X81" s="262"/>
      <c r="Y81" s="102"/>
      <c r="Z81" s="273"/>
      <c r="AA81" s="172"/>
      <c r="AB81" s="172"/>
      <c r="AC81" s="102"/>
      <c r="AD81" s="257"/>
      <c r="AE81" s="257"/>
      <c r="AF81" s="273"/>
      <c r="AG81" s="257"/>
      <c r="AH81" s="273"/>
      <c r="AI81" s="273"/>
      <c r="AJ81" s="273"/>
      <c r="AK81" s="278"/>
      <c r="AL81" s="278"/>
      <c r="AM81" s="98"/>
      <c r="AN81" s="278"/>
      <c r="AO81" s="278"/>
      <c r="AP81" s="278"/>
      <c r="AQ81" s="278"/>
      <c r="AR81" s="278"/>
      <c r="AS81" s="278"/>
      <c r="AT81" s="278"/>
      <c r="AU81" s="278"/>
      <c r="AV81" s="278"/>
      <c r="AW81" s="278"/>
      <c r="AX81" s="262"/>
      <c r="AY81" s="262"/>
      <c r="AZ81" s="264"/>
      <c r="BA81" s="98"/>
      <c r="BB81" s="576" t="str">
        <f t="shared" si="3"/>
        <v xml:space="preserve"> </v>
      </c>
      <c r="BC81" s="576" t="str">
        <f t="shared" si="5"/>
        <v xml:space="preserve"> </v>
      </c>
      <c r="BD81" s="576" t="str">
        <f t="shared" si="6"/>
        <v xml:space="preserve"> </v>
      </c>
      <c r="BE81" s="576" t="str">
        <f t="shared" si="7"/>
        <v xml:space="preserve"> </v>
      </c>
      <c r="BF81" s="98"/>
      <c r="BG81" s="271"/>
    </row>
    <row r="82" spans="1:59" s="107" customFormat="1" ht="12.75" x14ac:dyDescent="0.25">
      <c r="A82" s="380"/>
      <c r="B82" s="376">
        <f>'Données démographiques'!B78</f>
        <v>0</v>
      </c>
      <c r="C82" s="376">
        <f>'Données démographiques'!C78</f>
        <v>0</v>
      </c>
      <c r="D82" s="377">
        <f>'Données démographiques'!D78</f>
        <v>0</v>
      </c>
      <c r="E82" s="102"/>
      <c r="F82" s="258"/>
      <c r="G82" s="493"/>
      <c r="H82" s="493"/>
      <c r="I82" s="493"/>
      <c r="J82" s="263"/>
      <c r="K82" s="493"/>
      <c r="L82" s="553"/>
      <c r="M82" s="258"/>
      <c r="N82" s="258"/>
      <c r="O82" s="259"/>
      <c r="P82" s="258"/>
      <c r="Q82" s="260"/>
      <c r="R82" s="259"/>
      <c r="S82" s="259"/>
      <c r="T82" s="259"/>
      <c r="U82" s="258"/>
      <c r="V82" s="263"/>
      <c r="W82" s="258"/>
      <c r="X82" s="263"/>
      <c r="Y82" s="102"/>
      <c r="Z82" s="258"/>
      <c r="AA82" s="431"/>
      <c r="AB82" s="431"/>
      <c r="AC82" s="102"/>
      <c r="AD82" s="259"/>
      <c r="AE82" s="259"/>
      <c r="AF82" s="258"/>
      <c r="AG82" s="259"/>
      <c r="AH82" s="258"/>
      <c r="AI82" s="258"/>
      <c r="AJ82" s="258"/>
      <c r="AK82" s="260"/>
      <c r="AL82" s="260"/>
      <c r="AM82" s="98"/>
      <c r="AN82" s="260"/>
      <c r="AO82" s="260"/>
      <c r="AP82" s="260"/>
      <c r="AQ82" s="260"/>
      <c r="AR82" s="260"/>
      <c r="AS82" s="260"/>
      <c r="AT82" s="260"/>
      <c r="AU82" s="260"/>
      <c r="AV82" s="260"/>
      <c r="AW82" s="260"/>
      <c r="AX82" s="263"/>
      <c r="AY82" s="263"/>
      <c r="AZ82" s="265"/>
      <c r="BA82" s="98"/>
      <c r="BB82" s="577" t="str">
        <f t="shared" si="3"/>
        <v xml:space="preserve"> </v>
      </c>
      <c r="BC82" s="577" t="str">
        <f t="shared" si="5"/>
        <v xml:space="preserve"> </v>
      </c>
      <c r="BD82" s="577" t="str">
        <f t="shared" si="6"/>
        <v xml:space="preserve"> </v>
      </c>
      <c r="BE82" s="577" t="str">
        <f t="shared" si="7"/>
        <v xml:space="preserve"> </v>
      </c>
      <c r="BF82" s="98"/>
      <c r="BG82" s="530"/>
    </row>
    <row r="83" spans="1:59" s="107" customFormat="1" ht="12.75" x14ac:dyDescent="0.25">
      <c r="A83" s="380"/>
      <c r="B83" s="169">
        <f>'Données démographiques'!B79</f>
        <v>0</v>
      </c>
      <c r="C83" s="169">
        <f>'Données démographiques'!C79</f>
        <v>0</v>
      </c>
      <c r="D83" s="170">
        <f>'Données démographiques'!D79</f>
        <v>0</v>
      </c>
      <c r="E83" s="102"/>
      <c r="F83" s="273"/>
      <c r="G83" s="274"/>
      <c r="H83" s="274"/>
      <c r="I83" s="274"/>
      <c r="J83" s="262"/>
      <c r="K83" s="274"/>
      <c r="L83" s="275"/>
      <c r="M83" s="273"/>
      <c r="N83" s="273"/>
      <c r="O83" s="257"/>
      <c r="P83" s="273"/>
      <c r="Q83" s="278"/>
      <c r="R83" s="257"/>
      <c r="S83" s="257"/>
      <c r="T83" s="257"/>
      <c r="U83" s="273"/>
      <c r="V83" s="262"/>
      <c r="W83" s="273"/>
      <c r="X83" s="262"/>
      <c r="Y83" s="102"/>
      <c r="Z83" s="273"/>
      <c r="AA83" s="172"/>
      <c r="AB83" s="172"/>
      <c r="AC83" s="102"/>
      <c r="AD83" s="257"/>
      <c r="AE83" s="257"/>
      <c r="AF83" s="273"/>
      <c r="AG83" s="257"/>
      <c r="AH83" s="273"/>
      <c r="AI83" s="273"/>
      <c r="AJ83" s="273"/>
      <c r="AK83" s="278"/>
      <c r="AL83" s="278"/>
      <c r="AM83" s="98"/>
      <c r="AN83" s="278"/>
      <c r="AO83" s="278"/>
      <c r="AP83" s="278"/>
      <c r="AQ83" s="278"/>
      <c r="AR83" s="278"/>
      <c r="AS83" s="278"/>
      <c r="AT83" s="278"/>
      <c r="AU83" s="278"/>
      <c r="AV83" s="278"/>
      <c r="AW83" s="278"/>
      <c r="AX83" s="262"/>
      <c r="AY83" s="262"/>
      <c r="AZ83" s="264"/>
      <c r="BA83" s="98"/>
      <c r="BB83" s="576" t="str">
        <f t="shared" si="3"/>
        <v xml:space="preserve"> </v>
      </c>
      <c r="BC83" s="576" t="str">
        <f t="shared" si="5"/>
        <v xml:space="preserve"> </v>
      </c>
      <c r="BD83" s="576" t="str">
        <f t="shared" si="6"/>
        <v xml:space="preserve"> </v>
      </c>
      <c r="BE83" s="576" t="str">
        <f t="shared" si="7"/>
        <v xml:space="preserve"> </v>
      </c>
      <c r="BF83" s="98"/>
      <c r="BG83" s="271"/>
    </row>
    <row r="84" spans="1:59" s="107" customFormat="1" ht="12.75" x14ac:dyDescent="0.25">
      <c r="A84" s="380"/>
      <c r="B84" s="376">
        <f>'Données démographiques'!B80</f>
        <v>0</v>
      </c>
      <c r="C84" s="376">
        <f>'Données démographiques'!C80</f>
        <v>0</v>
      </c>
      <c r="D84" s="377">
        <f>'Données démographiques'!D80</f>
        <v>0</v>
      </c>
      <c r="E84" s="102"/>
      <c r="F84" s="258"/>
      <c r="G84" s="493"/>
      <c r="H84" s="493"/>
      <c r="I84" s="493"/>
      <c r="J84" s="263"/>
      <c r="K84" s="493"/>
      <c r="L84" s="553"/>
      <c r="M84" s="258"/>
      <c r="N84" s="258"/>
      <c r="O84" s="259"/>
      <c r="P84" s="258"/>
      <c r="Q84" s="260"/>
      <c r="R84" s="259"/>
      <c r="S84" s="259"/>
      <c r="T84" s="259"/>
      <c r="U84" s="258"/>
      <c r="V84" s="263"/>
      <c r="W84" s="258"/>
      <c r="X84" s="263"/>
      <c r="Y84" s="102"/>
      <c r="Z84" s="258"/>
      <c r="AA84" s="431"/>
      <c r="AB84" s="431"/>
      <c r="AC84" s="102"/>
      <c r="AD84" s="259"/>
      <c r="AE84" s="259"/>
      <c r="AF84" s="258"/>
      <c r="AG84" s="259"/>
      <c r="AH84" s="258"/>
      <c r="AI84" s="258"/>
      <c r="AJ84" s="258"/>
      <c r="AK84" s="260"/>
      <c r="AL84" s="260"/>
      <c r="AM84" s="98"/>
      <c r="AN84" s="260"/>
      <c r="AO84" s="260"/>
      <c r="AP84" s="260"/>
      <c r="AQ84" s="260"/>
      <c r="AR84" s="260"/>
      <c r="AS84" s="260"/>
      <c r="AT84" s="260"/>
      <c r="AU84" s="260"/>
      <c r="AV84" s="260"/>
      <c r="AW84" s="260"/>
      <c r="AX84" s="263"/>
      <c r="AY84" s="263"/>
      <c r="AZ84" s="265"/>
      <c r="BA84" s="98"/>
      <c r="BB84" s="577" t="str">
        <f t="shared" ref="BB84:BB147" si="8">IF(AI84=0," ",AN84/AK84)</f>
        <v xml:space="preserve"> </v>
      </c>
      <c r="BC84" s="577" t="str">
        <f t="shared" si="5"/>
        <v xml:space="preserve"> </v>
      </c>
      <c r="BD84" s="577" t="str">
        <f t="shared" si="6"/>
        <v xml:space="preserve"> </v>
      </c>
      <c r="BE84" s="577" t="str">
        <f t="shared" si="7"/>
        <v xml:space="preserve"> </v>
      </c>
      <c r="BF84" s="98"/>
      <c r="BG84" s="530"/>
    </row>
    <row r="85" spans="1:59" s="107" customFormat="1" ht="12.75" x14ac:dyDescent="0.25">
      <c r="A85" s="380"/>
      <c r="B85" s="169">
        <f>'Données démographiques'!B81</f>
        <v>0</v>
      </c>
      <c r="C85" s="169">
        <f>'Données démographiques'!C81</f>
        <v>0</v>
      </c>
      <c r="D85" s="170">
        <f>'Données démographiques'!D81</f>
        <v>0</v>
      </c>
      <c r="E85" s="102"/>
      <c r="F85" s="273"/>
      <c r="G85" s="274"/>
      <c r="H85" s="274"/>
      <c r="I85" s="274"/>
      <c r="J85" s="262"/>
      <c r="K85" s="274"/>
      <c r="L85" s="275"/>
      <c r="M85" s="273"/>
      <c r="N85" s="273"/>
      <c r="O85" s="257"/>
      <c r="P85" s="273"/>
      <c r="Q85" s="278"/>
      <c r="R85" s="257"/>
      <c r="S85" s="257"/>
      <c r="T85" s="257"/>
      <c r="U85" s="273"/>
      <c r="V85" s="262"/>
      <c r="W85" s="273"/>
      <c r="X85" s="262"/>
      <c r="Y85" s="102"/>
      <c r="Z85" s="273"/>
      <c r="AA85" s="172"/>
      <c r="AB85" s="172"/>
      <c r="AC85" s="102"/>
      <c r="AD85" s="257"/>
      <c r="AE85" s="257"/>
      <c r="AF85" s="273"/>
      <c r="AG85" s="257"/>
      <c r="AH85" s="273"/>
      <c r="AI85" s="273"/>
      <c r="AJ85" s="273"/>
      <c r="AK85" s="278"/>
      <c r="AL85" s="278"/>
      <c r="AM85" s="98"/>
      <c r="AN85" s="278"/>
      <c r="AO85" s="278"/>
      <c r="AP85" s="278"/>
      <c r="AQ85" s="278"/>
      <c r="AR85" s="278"/>
      <c r="AS85" s="278"/>
      <c r="AT85" s="278"/>
      <c r="AU85" s="278"/>
      <c r="AV85" s="278"/>
      <c r="AW85" s="278"/>
      <c r="AX85" s="262"/>
      <c r="AY85" s="262"/>
      <c r="AZ85" s="264"/>
      <c r="BA85" s="98"/>
      <c r="BB85" s="576" t="str">
        <f t="shared" si="8"/>
        <v xml:space="preserve"> </v>
      </c>
      <c r="BC85" s="576" t="str">
        <f t="shared" si="5"/>
        <v xml:space="preserve"> </v>
      </c>
      <c r="BD85" s="576" t="str">
        <f t="shared" si="6"/>
        <v xml:space="preserve"> </v>
      </c>
      <c r="BE85" s="576" t="str">
        <f t="shared" si="7"/>
        <v xml:space="preserve"> </v>
      </c>
      <c r="BF85" s="98"/>
      <c r="BG85" s="271"/>
    </row>
    <row r="86" spans="1:59" s="107" customFormat="1" ht="12.75" x14ac:dyDescent="0.25">
      <c r="A86" s="380"/>
      <c r="B86" s="376">
        <f>'Données démographiques'!B82</f>
        <v>0</v>
      </c>
      <c r="C86" s="376">
        <f>'Données démographiques'!C82</f>
        <v>0</v>
      </c>
      <c r="D86" s="377">
        <f>'Données démographiques'!D82</f>
        <v>0</v>
      </c>
      <c r="E86" s="102"/>
      <c r="F86" s="258"/>
      <c r="G86" s="493"/>
      <c r="H86" s="493"/>
      <c r="I86" s="493"/>
      <c r="J86" s="263"/>
      <c r="K86" s="493"/>
      <c r="L86" s="553"/>
      <c r="M86" s="258"/>
      <c r="N86" s="258"/>
      <c r="O86" s="259"/>
      <c r="P86" s="258"/>
      <c r="Q86" s="260"/>
      <c r="R86" s="259"/>
      <c r="S86" s="259"/>
      <c r="T86" s="259"/>
      <c r="U86" s="258"/>
      <c r="V86" s="263"/>
      <c r="W86" s="258"/>
      <c r="X86" s="263"/>
      <c r="Y86" s="102"/>
      <c r="Z86" s="258"/>
      <c r="AA86" s="431"/>
      <c r="AB86" s="431"/>
      <c r="AC86" s="102"/>
      <c r="AD86" s="259"/>
      <c r="AE86" s="259"/>
      <c r="AF86" s="258"/>
      <c r="AG86" s="259"/>
      <c r="AH86" s="258"/>
      <c r="AI86" s="258"/>
      <c r="AJ86" s="258"/>
      <c r="AK86" s="260"/>
      <c r="AL86" s="260"/>
      <c r="AM86" s="98"/>
      <c r="AN86" s="260"/>
      <c r="AO86" s="260"/>
      <c r="AP86" s="260"/>
      <c r="AQ86" s="260"/>
      <c r="AR86" s="260"/>
      <c r="AS86" s="260"/>
      <c r="AT86" s="260"/>
      <c r="AU86" s="260"/>
      <c r="AV86" s="260"/>
      <c r="AW86" s="260"/>
      <c r="AX86" s="263"/>
      <c r="AY86" s="263"/>
      <c r="AZ86" s="265"/>
      <c r="BA86" s="98"/>
      <c r="BB86" s="577" t="str">
        <f t="shared" si="8"/>
        <v xml:space="preserve"> </v>
      </c>
      <c r="BC86" s="577" t="str">
        <f t="shared" ref="BC86:BC149" si="9">IF(OR(AI86=0,Q86=0)," ",AN86/Q86)</f>
        <v xml:space="preserve"> </v>
      </c>
      <c r="BD86" s="577" t="str">
        <f t="shared" ref="BD86:BD149" si="10">IF(OR(AI86&gt;5,AI86&lt;1)," ",AO86/AL86)</f>
        <v xml:space="preserve"> </v>
      </c>
      <c r="BE86" s="577" t="str">
        <f t="shared" ref="BE86:BE149" si="11">IF(OR(AI86&gt;5,AI86&lt;1,Q86=0)," ",AO86/Q86)</f>
        <v xml:space="preserve"> </v>
      </c>
      <c r="BF86" s="98"/>
      <c r="BG86" s="530"/>
    </row>
    <row r="87" spans="1:59" s="107" customFormat="1" ht="12.75" customHeight="1" x14ac:dyDescent="0.25">
      <c r="A87" s="380"/>
      <c r="B87" s="169">
        <f>'Données démographiques'!B83</f>
        <v>0</v>
      </c>
      <c r="C87" s="169">
        <f>'Données démographiques'!C83</f>
        <v>0</v>
      </c>
      <c r="D87" s="170">
        <f>'Données démographiques'!D83</f>
        <v>0</v>
      </c>
      <c r="E87" s="102"/>
      <c r="F87" s="273"/>
      <c r="G87" s="274"/>
      <c r="H87" s="274"/>
      <c r="I87" s="274"/>
      <c r="J87" s="262"/>
      <c r="K87" s="274"/>
      <c r="L87" s="275"/>
      <c r="M87" s="273"/>
      <c r="N87" s="273"/>
      <c r="O87" s="257"/>
      <c r="P87" s="273"/>
      <c r="Q87" s="278"/>
      <c r="R87" s="257"/>
      <c r="S87" s="257"/>
      <c r="T87" s="257"/>
      <c r="U87" s="273"/>
      <c r="V87" s="262"/>
      <c r="W87" s="273"/>
      <c r="X87" s="262"/>
      <c r="Y87" s="102"/>
      <c r="Z87" s="273"/>
      <c r="AA87" s="172"/>
      <c r="AB87" s="172"/>
      <c r="AC87" s="102"/>
      <c r="AD87" s="257"/>
      <c r="AE87" s="257"/>
      <c r="AF87" s="273"/>
      <c r="AG87" s="257"/>
      <c r="AH87" s="273"/>
      <c r="AI87" s="273"/>
      <c r="AJ87" s="273"/>
      <c r="AK87" s="278"/>
      <c r="AL87" s="278"/>
      <c r="AM87" s="98"/>
      <c r="AN87" s="278"/>
      <c r="AO87" s="278"/>
      <c r="AP87" s="278"/>
      <c r="AQ87" s="278"/>
      <c r="AR87" s="278"/>
      <c r="AS87" s="278"/>
      <c r="AT87" s="278"/>
      <c r="AU87" s="278"/>
      <c r="AV87" s="278"/>
      <c r="AW87" s="278"/>
      <c r="AX87" s="262"/>
      <c r="AY87" s="262"/>
      <c r="AZ87" s="264"/>
      <c r="BA87" s="98"/>
      <c r="BB87" s="576" t="str">
        <f t="shared" si="8"/>
        <v xml:space="preserve"> </v>
      </c>
      <c r="BC87" s="576" t="str">
        <f t="shared" si="9"/>
        <v xml:space="preserve"> </v>
      </c>
      <c r="BD87" s="576" t="str">
        <f t="shared" si="10"/>
        <v xml:space="preserve"> </v>
      </c>
      <c r="BE87" s="576" t="str">
        <f t="shared" si="11"/>
        <v xml:space="preserve"> </v>
      </c>
      <c r="BF87" s="98"/>
      <c r="BG87" s="271"/>
    </row>
    <row r="88" spans="1:59" s="107" customFormat="1" ht="12.75" x14ac:dyDescent="0.25">
      <c r="A88" s="380"/>
      <c r="B88" s="376">
        <f>'Données démographiques'!B84</f>
        <v>0</v>
      </c>
      <c r="C88" s="376">
        <f>'Données démographiques'!C84</f>
        <v>0</v>
      </c>
      <c r="D88" s="377">
        <f>'Données démographiques'!D84</f>
        <v>0</v>
      </c>
      <c r="E88" s="102"/>
      <c r="F88" s="258"/>
      <c r="G88" s="493"/>
      <c r="H88" s="493"/>
      <c r="I88" s="493"/>
      <c r="J88" s="263"/>
      <c r="K88" s="493"/>
      <c r="L88" s="553"/>
      <c r="M88" s="258"/>
      <c r="N88" s="258"/>
      <c r="O88" s="259"/>
      <c r="P88" s="258"/>
      <c r="Q88" s="260"/>
      <c r="R88" s="259"/>
      <c r="S88" s="259"/>
      <c r="T88" s="259"/>
      <c r="U88" s="258"/>
      <c r="V88" s="263"/>
      <c r="W88" s="258"/>
      <c r="X88" s="263"/>
      <c r="Y88" s="102"/>
      <c r="Z88" s="258"/>
      <c r="AA88" s="431"/>
      <c r="AB88" s="431"/>
      <c r="AC88" s="102"/>
      <c r="AD88" s="259"/>
      <c r="AE88" s="259"/>
      <c r="AF88" s="258"/>
      <c r="AG88" s="259"/>
      <c r="AH88" s="258"/>
      <c r="AI88" s="258"/>
      <c r="AJ88" s="258"/>
      <c r="AK88" s="260"/>
      <c r="AL88" s="260"/>
      <c r="AM88" s="98"/>
      <c r="AN88" s="260"/>
      <c r="AO88" s="260"/>
      <c r="AP88" s="260"/>
      <c r="AQ88" s="260"/>
      <c r="AR88" s="260"/>
      <c r="AS88" s="260"/>
      <c r="AT88" s="260"/>
      <c r="AU88" s="260"/>
      <c r="AV88" s="260"/>
      <c r="AW88" s="260"/>
      <c r="AX88" s="263"/>
      <c r="AY88" s="263"/>
      <c r="AZ88" s="265"/>
      <c r="BA88" s="98"/>
      <c r="BB88" s="577" t="str">
        <f t="shared" si="8"/>
        <v xml:space="preserve"> </v>
      </c>
      <c r="BC88" s="577" t="str">
        <f t="shared" si="9"/>
        <v xml:space="preserve"> </v>
      </c>
      <c r="BD88" s="577" t="str">
        <f t="shared" si="10"/>
        <v xml:space="preserve"> </v>
      </c>
      <c r="BE88" s="577" t="str">
        <f t="shared" si="11"/>
        <v xml:space="preserve"> </v>
      </c>
      <c r="BF88" s="98"/>
      <c r="BG88" s="530"/>
    </row>
    <row r="89" spans="1:59" s="107" customFormat="1" ht="12.75" x14ac:dyDescent="0.25">
      <c r="A89" s="380"/>
      <c r="B89" s="169">
        <f>'Données démographiques'!B85</f>
        <v>0</v>
      </c>
      <c r="C89" s="169">
        <f>'Données démographiques'!C85</f>
        <v>0</v>
      </c>
      <c r="D89" s="170">
        <f>'Données démographiques'!D85</f>
        <v>0</v>
      </c>
      <c r="E89" s="102"/>
      <c r="F89" s="273"/>
      <c r="G89" s="274"/>
      <c r="H89" s="274"/>
      <c r="I89" s="274"/>
      <c r="J89" s="262"/>
      <c r="K89" s="274"/>
      <c r="L89" s="275"/>
      <c r="M89" s="273"/>
      <c r="N89" s="273"/>
      <c r="O89" s="257"/>
      <c r="P89" s="273"/>
      <c r="Q89" s="278"/>
      <c r="R89" s="257"/>
      <c r="S89" s="257"/>
      <c r="T89" s="257"/>
      <c r="U89" s="273"/>
      <c r="V89" s="262"/>
      <c r="W89" s="273"/>
      <c r="X89" s="262"/>
      <c r="Y89" s="102"/>
      <c r="Z89" s="273"/>
      <c r="AA89" s="172"/>
      <c r="AB89" s="172"/>
      <c r="AC89" s="102"/>
      <c r="AD89" s="257"/>
      <c r="AE89" s="257"/>
      <c r="AF89" s="273"/>
      <c r="AG89" s="257"/>
      <c r="AH89" s="273"/>
      <c r="AI89" s="273"/>
      <c r="AJ89" s="273"/>
      <c r="AK89" s="278"/>
      <c r="AL89" s="278"/>
      <c r="AM89" s="98"/>
      <c r="AN89" s="278"/>
      <c r="AO89" s="278"/>
      <c r="AP89" s="278"/>
      <c r="AQ89" s="278"/>
      <c r="AR89" s="278"/>
      <c r="AS89" s="278"/>
      <c r="AT89" s="278"/>
      <c r="AU89" s="278"/>
      <c r="AV89" s="278"/>
      <c r="AW89" s="278"/>
      <c r="AX89" s="262"/>
      <c r="AY89" s="262"/>
      <c r="AZ89" s="264"/>
      <c r="BA89" s="98"/>
      <c r="BB89" s="576" t="str">
        <f t="shared" si="8"/>
        <v xml:space="preserve"> </v>
      </c>
      <c r="BC89" s="576" t="str">
        <f t="shared" si="9"/>
        <v xml:space="preserve"> </v>
      </c>
      <c r="BD89" s="576" t="str">
        <f t="shared" si="10"/>
        <v xml:space="preserve"> </v>
      </c>
      <c r="BE89" s="576" t="str">
        <f t="shared" si="11"/>
        <v xml:space="preserve"> </v>
      </c>
      <c r="BF89" s="98"/>
      <c r="BG89" s="271"/>
    </row>
    <row r="90" spans="1:59" s="107" customFormat="1" ht="12.75" x14ac:dyDescent="0.25">
      <c r="A90" s="380"/>
      <c r="B90" s="376">
        <f>'Données démographiques'!B86</f>
        <v>0</v>
      </c>
      <c r="C90" s="376">
        <f>'Données démographiques'!C86</f>
        <v>0</v>
      </c>
      <c r="D90" s="377">
        <f>'Données démographiques'!D86</f>
        <v>0</v>
      </c>
      <c r="E90" s="102"/>
      <c r="F90" s="258"/>
      <c r="G90" s="493"/>
      <c r="H90" s="493"/>
      <c r="I90" s="493"/>
      <c r="J90" s="263"/>
      <c r="K90" s="493"/>
      <c r="L90" s="553"/>
      <c r="M90" s="258"/>
      <c r="N90" s="258"/>
      <c r="O90" s="259"/>
      <c r="P90" s="258"/>
      <c r="Q90" s="260"/>
      <c r="R90" s="259"/>
      <c r="S90" s="259"/>
      <c r="T90" s="259"/>
      <c r="U90" s="258"/>
      <c r="V90" s="263"/>
      <c r="W90" s="258"/>
      <c r="X90" s="263"/>
      <c r="Y90" s="102"/>
      <c r="Z90" s="258"/>
      <c r="AA90" s="431"/>
      <c r="AB90" s="431"/>
      <c r="AC90" s="102"/>
      <c r="AD90" s="259"/>
      <c r="AE90" s="259"/>
      <c r="AF90" s="258"/>
      <c r="AG90" s="259"/>
      <c r="AH90" s="258"/>
      <c r="AI90" s="258"/>
      <c r="AJ90" s="258"/>
      <c r="AK90" s="260"/>
      <c r="AL90" s="260"/>
      <c r="AM90" s="98"/>
      <c r="AN90" s="260"/>
      <c r="AO90" s="260"/>
      <c r="AP90" s="260"/>
      <c r="AQ90" s="260"/>
      <c r="AR90" s="260"/>
      <c r="AS90" s="260"/>
      <c r="AT90" s="260"/>
      <c r="AU90" s="260"/>
      <c r="AV90" s="260"/>
      <c r="AW90" s="260"/>
      <c r="AX90" s="263"/>
      <c r="AY90" s="263"/>
      <c r="AZ90" s="265"/>
      <c r="BA90" s="98"/>
      <c r="BB90" s="577" t="str">
        <f t="shared" si="8"/>
        <v xml:space="preserve"> </v>
      </c>
      <c r="BC90" s="577" t="str">
        <f t="shared" si="9"/>
        <v xml:space="preserve"> </v>
      </c>
      <c r="BD90" s="577" t="str">
        <f t="shared" si="10"/>
        <v xml:space="preserve"> </v>
      </c>
      <c r="BE90" s="577" t="str">
        <f t="shared" si="11"/>
        <v xml:space="preserve"> </v>
      </c>
      <c r="BF90" s="98"/>
      <c r="BG90" s="530"/>
    </row>
    <row r="91" spans="1:59" s="107" customFormat="1" ht="12.75" x14ac:dyDescent="0.25">
      <c r="A91" s="380"/>
      <c r="B91" s="169">
        <f>'Données démographiques'!B87</f>
        <v>0</v>
      </c>
      <c r="C91" s="169">
        <f>'Données démographiques'!C87</f>
        <v>0</v>
      </c>
      <c r="D91" s="170">
        <f>'Données démographiques'!D87</f>
        <v>0</v>
      </c>
      <c r="E91" s="102"/>
      <c r="F91" s="273"/>
      <c r="G91" s="274"/>
      <c r="H91" s="274"/>
      <c r="I91" s="274"/>
      <c r="J91" s="262"/>
      <c r="K91" s="274"/>
      <c r="L91" s="275"/>
      <c r="M91" s="273"/>
      <c r="N91" s="273"/>
      <c r="O91" s="257"/>
      <c r="P91" s="273"/>
      <c r="Q91" s="278"/>
      <c r="R91" s="257"/>
      <c r="S91" s="257"/>
      <c r="T91" s="257"/>
      <c r="U91" s="273"/>
      <c r="V91" s="262"/>
      <c r="W91" s="273"/>
      <c r="X91" s="262"/>
      <c r="Y91" s="102"/>
      <c r="Z91" s="273"/>
      <c r="AA91" s="172"/>
      <c r="AB91" s="172"/>
      <c r="AC91" s="102"/>
      <c r="AD91" s="257"/>
      <c r="AE91" s="257"/>
      <c r="AF91" s="273"/>
      <c r="AG91" s="257"/>
      <c r="AH91" s="273"/>
      <c r="AI91" s="273"/>
      <c r="AJ91" s="273"/>
      <c r="AK91" s="278"/>
      <c r="AL91" s="278"/>
      <c r="AM91" s="98"/>
      <c r="AN91" s="278"/>
      <c r="AO91" s="278"/>
      <c r="AP91" s="278"/>
      <c r="AQ91" s="278"/>
      <c r="AR91" s="278"/>
      <c r="AS91" s="278"/>
      <c r="AT91" s="278"/>
      <c r="AU91" s="278"/>
      <c r="AV91" s="278"/>
      <c r="AW91" s="278"/>
      <c r="AX91" s="262"/>
      <c r="AY91" s="262"/>
      <c r="AZ91" s="264"/>
      <c r="BA91" s="98"/>
      <c r="BB91" s="576" t="str">
        <f t="shared" si="8"/>
        <v xml:space="preserve"> </v>
      </c>
      <c r="BC91" s="576" t="str">
        <f t="shared" si="9"/>
        <v xml:space="preserve"> </v>
      </c>
      <c r="BD91" s="576" t="str">
        <f t="shared" si="10"/>
        <v xml:space="preserve"> </v>
      </c>
      <c r="BE91" s="576" t="str">
        <f t="shared" si="11"/>
        <v xml:space="preserve"> </v>
      </c>
      <c r="BF91" s="98"/>
      <c r="BG91" s="271"/>
    </row>
    <row r="92" spans="1:59" s="107" customFormat="1" ht="12.75" x14ac:dyDescent="0.25">
      <c r="A92" s="380"/>
      <c r="B92" s="376">
        <f>'Données démographiques'!B88</f>
        <v>0</v>
      </c>
      <c r="C92" s="376">
        <f>'Données démographiques'!C88</f>
        <v>0</v>
      </c>
      <c r="D92" s="377">
        <f>'Données démographiques'!D88</f>
        <v>0</v>
      </c>
      <c r="E92" s="102"/>
      <c r="F92" s="258"/>
      <c r="G92" s="493"/>
      <c r="H92" s="493"/>
      <c r="I92" s="493"/>
      <c r="J92" s="263"/>
      <c r="K92" s="493"/>
      <c r="L92" s="553"/>
      <c r="M92" s="258"/>
      <c r="N92" s="258"/>
      <c r="O92" s="259"/>
      <c r="P92" s="258"/>
      <c r="Q92" s="260"/>
      <c r="R92" s="259"/>
      <c r="S92" s="259"/>
      <c r="T92" s="259"/>
      <c r="U92" s="258"/>
      <c r="V92" s="263"/>
      <c r="W92" s="258"/>
      <c r="X92" s="263"/>
      <c r="Y92" s="102"/>
      <c r="Z92" s="258"/>
      <c r="AA92" s="431"/>
      <c r="AB92" s="431"/>
      <c r="AC92" s="102"/>
      <c r="AD92" s="259"/>
      <c r="AE92" s="259"/>
      <c r="AF92" s="258"/>
      <c r="AG92" s="259"/>
      <c r="AH92" s="258"/>
      <c r="AI92" s="258"/>
      <c r="AJ92" s="258"/>
      <c r="AK92" s="260"/>
      <c r="AL92" s="260"/>
      <c r="AM92" s="98"/>
      <c r="AN92" s="260"/>
      <c r="AO92" s="260"/>
      <c r="AP92" s="260"/>
      <c r="AQ92" s="260"/>
      <c r="AR92" s="260"/>
      <c r="AS92" s="260"/>
      <c r="AT92" s="260"/>
      <c r="AU92" s="260"/>
      <c r="AV92" s="260"/>
      <c r="AW92" s="260"/>
      <c r="AX92" s="263"/>
      <c r="AY92" s="263"/>
      <c r="AZ92" s="265"/>
      <c r="BA92" s="98"/>
      <c r="BB92" s="577" t="str">
        <f t="shared" si="8"/>
        <v xml:space="preserve"> </v>
      </c>
      <c r="BC92" s="577" t="str">
        <f t="shared" si="9"/>
        <v xml:space="preserve"> </v>
      </c>
      <c r="BD92" s="577" t="str">
        <f t="shared" si="10"/>
        <v xml:space="preserve"> </v>
      </c>
      <c r="BE92" s="577" t="str">
        <f t="shared" si="11"/>
        <v xml:space="preserve"> </v>
      </c>
      <c r="BF92" s="98"/>
      <c r="BG92" s="530"/>
    </row>
    <row r="93" spans="1:59" s="107" customFormat="1" ht="12.75" x14ac:dyDescent="0.25">
      <c r="A93" s="380"/>
      <c r="B93" s="169">
        <f>'Données démographiques'!B89</f>
        <v>0</v>
      </c>
      <c r="C93" s="169">
        <f>'Données démographiques'!C89</f>
        <v>0</v>
      </c>
      <c r="D93" s="170">
        <f>'Données démographiques'!D89</f>
        <v>0</v>
      </c>
      <c r="E93" s="102"/>
      <c r="F93" s="273"/>
      <c r="G93" s="274"/>
      <c r="H93" s="274"/>
      <c r="I93" s="274"/>
      <c r="J93" s="262"/>
      <c r="K93" s="274"/>
      <c r="L93" s="275"/>
      <c r="M93" s="273"/>
      <c r="N93" s="273"/>
      <c r="O93" s="257"/>
      <c r="P93" s="273"/>
      <c r="Q93" s="278"/>
      <c r="R93" s="257"/>
      <c r="S93" s="257"/>
      <c r="T93" s="257"/>
      <c r="U93" s="273"/>
      <c r="V93" s="262"/>
      <c r="W93" s="273"/>
      <c r="X93" s="262"/>
      <c r="Y93" s="102"/>
      <c r="Z93" s="273"/>
      <c r="AA93" s="172"/>
      <c r="AB93" s="172"/>
      <c r="AC93" s="102"/>
      <c r="AD93" s="257"/>
      <c r="AE93" s="257"/>
      <c r="AF93" s="273"/>
      <c r="AG93" s="257"/>
      <c r="AH93" s="273"/>
      <c r="AI93" s="273"/>
      <c r="AJ93" s="273"/>
      <c r="AK93" s="278"/>
      <c r="AL93" s="278"/>
      <c r="AM93" s="98"/>
      <c r="AN93" s="278"/>
      <c r="AO93" s="278"/>
      <c r="AP93" s="278"/>
      <c r="AQ93" s="278"/>
      <c r="AR93" s="278"/>
      <c r="AS93" s="278"/>
      <c r="AT93" s="278"/>
      <c r="AU93" s="278"/>
      <c r="AV93" s="278"/>
      <c r="AW93" s="278"/>
      <c r="AX93" s="262"/>
      <c r="AY93" s="262"/>
      <c r="AZ93" s="264"/>
      <c r="BA93" s="98"/>
      <c r="BB93" s="576" t="str">
        <f t="shared" si="8"/>
        <v xml:space="preserve"> </v>
      </c>
      <c r="BC93" s="576" t="str">
        <f t="shared" si="9"/>
        <v xml:space="preserve"> </v>
      </c>
      <c r="BD93" s="576" t="str">
        <f t="shared" si="10"/>
        <v xml:space="preserve"> </v>
      </c>
      <c r="BE93" s="576" t="str">
        <f t="shared" si="11"/>
        <v xml:space="preserve"> </v>
      </c>
      <c r="BF93" s="98"/>
      <c r="BG93" s="271"/>
    </row>
    <row r="94" spans="1:59" s="107" customFormat="1" ht="12.75" x14ac:dyDescent="0.25">
      <c r="A94" s="380"/>
      <c r="B94" s="376">
        <f>'Données démographiques'!B90</f>
        <v>0</v>
      </c>
      <c r="C94" s="376">
        <f>'Données démographiques'!C90</f>
        <v>0</v>
      </c>
      <c r="D94" s="377">
        <f>'Données démographiques'!D90</f>
        <v>0</v>
      </c>
      <c r="E94" s="102"/>
      <c r="F94" s="258"/>
      <c r="G94" s="493"/>
      <c r="H94" s="493"/>
      <c r="I94" s="493"/>
      <c r="J94" s="263"/>
      <c r="K94" s="493"/>
      <c r="L94" s="553"/>
      <c r="M94" s="258"/>
      <c r="N94" s="258"/>
      <c r="O94" s="259"/>
      <c r="P94" s="258"/>
      <c r="Q94" s="260"/>
      <c r="R94" s="259"/>
      <c r="S94" s="259"/>
      <c r="T94" s="259"/>
      <c r="U94" s="258"/>
      <c r="V94" s="263"/>
      <c r="W94" s="258"/>
      <c r="X94" s="263"/>
      <c r="Y94" s="102"/>
      <c r="Z94" s="258"/>
      <c r="AA94" s="431"/>
      <c r="AB94" s="431"/>
      <c r="AC94" s="102"/>
      <c r="AD94" s="259"/>
      <c r="AE94" s="259"/>
      <c r="AF94" s="258"/>
      <c r="AG94" s="259"/>
      <c r="AH94" s="258"/>
      <c r="AI94" s="258"/>
      <c r="AJ94" s="258"/>
      <c r="AK94" s="260"/>
      <c r="AL94" s="260"/>
      <c r="AM94" s="98"/>
      <c r="AN94" s="260"/>
      <c r="AO94" s="260"/>
      <c r="AP94" s="260"/>
      <c r="AQ94" s="260"/>
      <c r="AR94" s="260"/>
      <c r="AS94" s="260"/>
      <c r="AT94" s="260"/>
      <c r="AU94" s="260"/>
      <c r="AV94" s="260"/>
      <c r="AW94" s="260"/>
      <c r="AX94" s="263"/>
      <c r="AY94" s="263"/>
      <c r="AZ94" s="265"/>
      <c r="BA94" s="98"/>
      <c r="BB94" s="577" t="str">
        <f t="shared" si="8"/>
        <v xml:space="preserve"> </v>
      </c>
      <c r="BC94" s="577" t="str">
        <f t="shared" si="9"/>
        <v xml:space="preserve"> </v>
      </c>
      <c r="BD94" s="577" t="str">
        <f t="shared" si="10"/>
        <v xml:space="preserve"> </v>
      </c>
      <c r="BE94" s="577" t="str">
        <f t="shared" si="11"/>
        <v xml:space="preserve"> </v>
      </c>
      <c r="BF94" s="98"/>
      <c r="BG94" s="530"/>
    </row>
    <row r="95" spans="1:59" s="107" customFormat="1" ht="12.75" x14ac:dyDescent="0.25">
      <c r="A95" s="380"/>
      <c r="B95" s="169">
        <f>'Données démographiques'!B91</f>
        <v>0</v>
      </c>
      <c r="C95" s="169">
        <f>'Données démographiques'!C91</f>
        <v>0</v>
      </c>
      <c r="D95" s="170">
        <f>'Données démographiques'!D91</f>
        <v>0</v>
      </c>
      <c r="E95" s="102"/>
      <c r="F95" s="273"/>
      <c r="G95" s="274"/>
      <c r="H95" s="274"/>
      <c r="I95" s="274"/>
      <c r="J95" s="262"/>
      <c r="K95" s="274"/>
      <c r="L95" s="275"/>
      <c r="M95" s="273"/>
      <c r="N95" s="273"/>
      <c r="O95" s="257"/>
      <c r="P95" s="273"/>
      <c r="Q95" s="278"/>
      <c r="R95" s="257"/>
      <c r="S95" s="257"/>
      <c r="T95" s="257"/>
      <c r="U95" s="273"/>
      <c r="V95" s="262"/>
      <c r="W95" s="273"/>
      <c r="X95" s="262"/>
      <c r="Y95" s="102"/>
      <c r="Z95" s="273"/>
      <c r="AA95" s="172"/>
      <c r="AB95" s="172"/>
      <c r="AC95" s="102"/>
      <c r="AD95" s="257"/>
      <c r="AE95" s="257"/>
      <c r="AF95" s="273"/>
      <c r="AG95" s="257"/>
      <c r="AH95" s="273"/>
      <c r="AI95" s="273"/>
      <c r="AJ95" s="273"/>
      <c r="AK95" s="278"/>
      <c r="AL95" s="278"/>
      <c r="AM95" s="98"/>
      <c r="AN95" s="278"/>
      <c r="AO95" s="278"/>
      <c r="AP95" s="278"/>
      <c r="AQ95" s="278"/>
      <c r="AR95" s="278"/>
      <c r="AS95" s="278"/>
      <c r="AT95" s="278"/>
      <c r="AU95" s="278"/>
      <c r="AV95" s="278"/>
      <c r="AW95" s="278"/>
      <c r="AX95" s="262"/>
      <c r="AY95" s="262"/>
      <c r="AZ95" s="264"/>
      <c r="BA95" s="98"/>
      <c r="BB95" s="576" t="str">
        <f t="shared" si="8"/>
        <v xml:space="preserve"> </v>
      </c>
      <c r="BC95" s="576" t="str">
        <f t="shared" si="9"/>
        <v xml:space="preserve"> </v>
      </c>
      <c r="BD95" s="576" t="str">
        <f t="shared" si="10"/>
        <v xml:space="preserve"> </v>
      </c>
      <c r="BE95" s="576" t="str">
        <f t="shared" si="11"/>
        <v xml:space="preserve"> </v>
      </c>
      <c r="BF95" s="98"/>
      <c r="BG95" s="271"/>
    </row>
    <row r="96" spans="1:59" s="107" customFormat="1" ht="12.75" x14ac:dyDescent="0.25">
      <c r="A96" s="380"/>
      <c r="B96" s="376">
        <f>'Données démographiques'!B92</f>
        <v>0</v>
      </c>
      <c r="C96" s="376">
        <f>'Données démographiques'!C92</f>
        <v>0</v>
      </c>
      <c r="D96" s="377">
        <f>'Données démographiques'!D92</f>
        <v>0</v>
      </c>
      <c r="E96" s="102"/>
      <c r="F96" s="258"/>
      <c r="G96" s="493"/>
      <c r="H96" s="493"/>
      <c r="I96" s="493"/>
      <c r="J96" s="263"/>
      <c r="K96" s="493"/>
      <c r="L96" s="553"/>
      <c r="M96" s="258"/>
      <c r="N96" s="258"/>
      <c r="O96" s="259"/>
      <c r="P96" s="258"/>
      <c r="Q96" s="260"/>
      <c r="R96" s="259"/>
      <c r="S96" s="259"/>
      <c r="T96" s="259"/>
      <c r="U96" s="258"/>
      <c r="V96" s="263"/>
      <c r="W96" s="258"/>
      <c r="X96" s="263"/>
      <c r="Y96" s="102"/>
      <c r="Z96" s="258"/>
      <c r="AA96" s="431"/>
      <c r="AB96" s="431"/>
      <c r="AC96" s="102"/>
      <c r="AD96" s="259"/>
      <c r="AE96" s="259"/>
      <c r="AF96" s="258"/>
      <c r="AG96" s="259"/>
      <c r="AH96" s="258"/>
      <c r="AI96" s="258"/>
      <c r="AJ96" s="258"/>
      <c r="AK96" s="260"/>
      <c r="AL96" s="260"/>
      <c r="AM96" s="98"/>
      <c r="AN96" s="260"/>
      <c r="AO96" s="260"/>
      <c r="AP96" s="260"/>
      <c r="AQ96" s="260"/>
      <c r="AR96" s="260"/>
      <c r="AS96" s="260"/>
      <c r="AT96" s="260"/>
      <c r="AU96" s="260"/>
      <c r="AV96" s="260"/>
      <c r="AW96" s="260"/>
      <c r="AX96" s="263"/>
      <c r="AY96" s="263"/>
      <c r="AZ96" s="265"/>
      <c r="BA96" s="98"/>
      <c r="BB96" s="577" t="str">
        <f t="shared" si="8"/>
        <v xml:space="preserve"> </v>
      </c>
      <c r="BC96" s="577" t="str">
        <f t="shared" si="9"/>
        <v xml:space="preserve"> </v>
      </c>
      <c r="BD96" s="577" t="str">
        <f t="shared" si="10"/>
        <v xml:space="preserve"> </v>
      </c>
      <c r="BE96" s="577" t="str">
        <f t="shared" si="11"/>
        <v xml:space="preserve"> </v>
      </c>
      <c r="BF96" s="98"/>
      <c r="BG96" s="530"/>
    </row>
    <row r="97" spans="1:59" s="107" customFormat="1" ht="12.75" x14ac:dyDescent="0.25">
      <c r="A97" s="380"/>
      <c r="B97" s="169">
        <f>'Données démographiques'!B93</f>
        <v>0</v>
      </c>
      <c r="C97" s="169">
        <f>'Données démographiques'!C93</f>
        <v>0</v>
      </c>
      <c r="D97" s="170">
        <f>'Données démographiques'!D93</f>
        <v>0</v>
      </c>
      <c r="E97" s="102"/>
      <c r="F97" s="273"/>
      <c r="G97" s="274"/>
      <c r="H97" s="274"/>
      <c r="I97" s="274"/>
      <c r="J97" s="262"/>
      <c r="K97" s="274"/>
      <c r="L97" s="275"/>
      <c r="M97" s="273"/>
      <c r="N97" s="273"/>
      <c r="O97" s="257"/>
      <c r="P97" s="273"/>
      <c r="Q97" s="278"/>
      <c r="R97" s="257"/>
      <c r="S97" s="257"/>
      <c r="T97" s="257"/>
      <c r="U97" s="273"/>
      <c r="V97" s="262"/>
      <c r="W97" s="273"/>
      <c r="X97" s="262"/>
      <c r="Y97" s="102"/>
      <c r="Z97" s="273"/>
      <c r="AA97" s="172"/>
      <c r="AB97" s="172"/>
      <c r="AC97" s="102"/>
      <c r="AD97" s="257"/>
      <c r="AE97" s="257"/>
      <c r="AF97" s="273"/>
      <c r="AG97" s="257"/>
      <c r="AH97" s="273"/>
      <c r="AI97" s="273"/>
      <c r="AJ97" s="273"/>
      <c r="AK97" s="278"/>
      <c r="AL97" s="278"/>
      <c r="AM97" s="98"/>
      <c r="AN97" s="278"/>
      <c r="AO97" s="278"/>
      <c r="AP97" s="278"/>
      <c r="AQ97" s="278"/>
      <c r="AR97" s="278"/>
      <c r="AS97" s="278"/>
      <c r="AT97" s="278"/>
      <c r="AU97" s="278"/>
      <c r="AV97" s="278"/>
      <c r="AW97" s="278"/>
      <c r="AX97" s="262"/>
      <c r="AY97" s="262"/>
      <c r="AZ97" s="264"/>
      <c r="BA97" s="98"/>
      <c r="BB97" s="576" t="str">
        <f t="shared" si="8"/>
        <v xml:space="preserve"> </v>
      </c>
      <c r="BC97" s="576" t="str">
        <f t="shared" si="9"/>
        <v xml:space="preserve"> </v>
      </c>
      <c r="BD97" s="576" t="str">
        <f t="shared" si="10"/>
        <v xml:space="preserve"> </v>
      </c>
      <c r="BE97" s="576" t="str">
        <f t="shared" si="11"/>
        <v xml:space="preserve"> </v>
      </c>
      <c r="BF97" s="98"/>
      <c r="BG97" s="271"/>
    </row>
    <row r="98" spans="1:59" s="107" customFormat="1" ht="12.75" x14ac:dyDescent="0.25">
      <c r="A98" s="380"/>
      <c r="B98" s="376">
        <f>'Données démographiques'!B94</f>
        <v>0</v>
      </c>
      <c r="C98" s="376">
        <f>'Données démographiques'!C94</f>
        <v>0</v>
      </c>
      <c r="D98" s="377">
        <f>'Données démographiques'!D94</f>
        <v>0</v>
      </c>
      <c r="E98" s="102"/>
      <c r="F98" s="258"/>
      <c r="G98" s="493"/>
      <c r="H98" s="493"/>
      <c r="I98" s="493"/>
      <c r="J98" s="263"/>
      <c r="K98" s="493"/>
      <c r="L98" s="553"/>
      <c r="M98" s="258"/>
      <c r="N98" s="258"/>
      <c r="O98" s="259"/>
      <c r="P98" s="258"/>
      <c r="Q98" s="260"/>
      <c r="R98" s="259"/>
      <c r="S98" s="259"/>
      <c r="T98" s="259"/>
      <c r="U98" s="258"/>
      <c r="V98" s="263"/>
      <c r="W98" s="258"/>
      <c r="X98" s="263"/>
      <c r="Y98" s="102"/>
      <c r="Z98" s="258"/>
      <c r="AA98" s="431"/>
      <c r="AB98" s="431"/>
      <c r="AC98" s="102"/>
      <c r="AD98" s="259"/>
      <c r="AE98" s="259"/>
      <c r="AF98" s="258"/>
      <c r="AG98" s="259"/>
      <c r="AH98" s="258"/>
      <c r="AI98" s="258"/>
      <c r="AJ98" s="258"/>
      <c r="AK98" s="260"/>
      <c r="AL98" s="260"/>
      <c r="AM98" s="98"/>
      <c r="AN98" s="260"/>
      <c r="AO98" s="260"/>
      <c r="AP98" s="260"/>
      <c r="AQ98" s="260"/>
      <c r="AR98" s="260"/>
      <c r="AS98" s="260"/>
      <c r="AT98" s="260"/>
      <c r="AU98" s="260"/>
      <c r="AV98" s="260"/>
      <c r="AW98" s="260"/>
      <c r="AX98" s="263"/>
      <c r="AY98" s="263"/>
      <c r="AZ98" s="265"/>
      <c r="BA98" s="98"/>
      <c r="BB98" s="577" t="str">
        <f t="shared" si="8"/>
        <v xml:space="preserve"> </v>
      </c>
      <c r="BC98" s="577" t="str">
        <f t="shared" si="9"/>
        <v xml:space="preserve"> </v>
      </c>
      <c r="BD98" s="577" t="str">
        <f t="shared" si="10"/>
        <v xml:space="preserve"> </v>
      </c>
      <c r="BE98" s="577" t="str">
        <f t="shared" si="11"/>
        <v xml:space="preserve"> </v>
      </c>
      <c r="BF98" s="98"/>
      <c r="BG98" s="530"/>
    </row>
    <row r="99" spans="1:59" s="107" customFormat="1" ht="12.75" x14ac:dyDescent="0.25">
      <c r="A99" s="380"/>
      <c r="B99" s="169">
        <f>'Données démographiques'!B95</f>
        <v>0</v>
      </c>
      <c r="C99" s="169">
        <f>'Données démographiques'!C95</f>
        <v>0</v>
      </c>
      <c r="D99" s="170">
        <f>'Données démographiques'!D95</f>
        <v>0</v>
      </c>
      <c r="E99" s="102"/>
      <c r="F99" s="273"/>
      <c r="G99" s="274"/>
      <c r="H99" s="274"/>
      <c r="I99" s="274"/>
      <c r="J99" s="262"/>
      <c r="K99" s="274"/>
      <c r="L99" s="275"/>
      <c r="M99" s="273"/>
      <c r="N99" s="273"/>
      <c r="O99" s="257"/>
      <c r="P99" s="273"/>
      <c r="Q99" s="278"/>
      <c r="R99" s="257"/>
      <c r="S99" s="257"/>
      <c r="T99" s="257"/>
      <c r="U99" s="273"/>
      <c r="V99" s="262"/>
      <c r="W99" s="273"/>
      <c r="X99" s="262"/>
      <c r="Y99" s="102"/>
      <c r="Z99" s="273"/>
      <c r="AA99" s="172"/>
      <c r="AB99" s="172"/>
      <c r="AC99" s="102"/>
      <c r="AD99" s="257"/>
      <c r="AE99" s="257"/>
      <c r="AF99" s="273"/>
      <c r="AG99" s="257"/>
      <c r="AH99" s="273"/>
      <c r="AI99" s="273"/>
      <c r="AJ99" s="273"/>
      <c r="AK99" s="278"/>
      <c r="AL99" s="278"/>
      <c r="AM99" s="98"/>
      <c r="AN99" s="278"/>
      <c r="AO99" s="278"/>
      <c r="AP99" s="278"/>
      <c r="AQ99" s="278"/>
      <c r="AR99" s="278"/>
      <c r="AS99" s="278"/>
      <c r="AT99" s="278"/>
      <c r="AU99" s="278"/>
      <c r="AV99" s="278"/>
      <c r="AW99" s="278"/>
      <c r="AX99" s="262"/>
      <c r="AY99" s="262"/>
      <c r="AZ99" s="264"/>
      <c r="BA99" s="98"/>
      <c r="BB99" s="576" t="str">
        <f t="shared" si="8"/>
        <v xml:space="preserve"> </v>
      </c>
      <c r="BC99" s="576" t="str">
        <f t="shared" si="9"/>
        <v xml:space="preserve"> </v>
      </c>
      <c r="BD99" s="576" t="str">
        <f t="shared" si="10"/>
        <v xml:space="preserve"> </v>
      </c>
      <c r="BE99" s="576" t="str">
        <f t="shared" si="11"/>
        <v xml:space="preserve"> </v>
      </c>
      <c r="BF99" s="98"/>
      <c r="BG99" s="271"/>
    </row>
    <row r="100" spans="1:59" s="107" customFormat="1" ht="12.75" x14ac:dyDescent="0.25">
      <c r="A100" s="380"/>
      <c r="B100" s="376">
        <f>'Données démographiques'!B96</f>
        <v>0</v>
      </c>
      <c r="C100" s="376">
        <f>'Données démographiques'!C96</f>
        <v>0</v>
      </c>
      <c r="D100" s="377">
        <f>'Données démographiques'!D96</f>
        <v>0</v>
      </c>
      <c r="E100" s="102"/>
      <c r="F100" s="258"/>
      <c r="G100" s="493"/>
      <c r="H100" s="493"/>
      <c r="I100" s="493"/>
      <c r="J100" s="263"/>
      <c r="K100" s="493"/>
      <c r="L100" s="553"/>
      <c r="M100" s="258"/>
      <c r="N100" s="258"/>
      <c r="O100" s="259"/>
      <c r="P100" s="258"/>
      <c r="Q100" s="260"/>
      <c r="R100" s="259"/>
      <c r="S100" s="259"/>
      <c r="T100" s="259"/>
      <c r="U100" s="258"/>
      <c r="V100" s="263"/>
      <c r="W100" s="258"/>
      <c r="X100" s="263"/>
      <c r="Y100" s="102"/>
      <c r="Z100" s="258"/>
      <c r="AA100" s="431"/>
      <c r="AB100" s="431"/>
      <c r="AC100" s="102"/>
      <c r="AD100" s="259"/>
      <c r="AE100" s="259"/>
      <c r="AF100" s="258"/>
      <c r="AG100" s="259"/>
      <c r="AH100" s="258"/>
      <c r="AI100" s="258"/>
      <c r="AJ100" s="258"/>
      <c r="AK100" s="260"/>
      <c r="AL100" s="260"/>
      <c r="AM100" s="98"/>
      <c r="AN100" s="260"/>
      <c r="AO100" s="260"/>
      <c r="AP100" s="260"/>
      <c r="AQ100" s="260"/>
      <c r="AR100" s="260"/>
      <c r="AS100" s="260"/>
      <c r="AT100" s="260"/>
      <c r="AU100" s="260"/>
      <c r="AV100" s="260"/>
      <c r="AW100" s="260"/>
      <c r="AX100" s="263"/>
      <c r="AY100" s="263"/>
      <c r="AZ100" s="265"/>
      <c r="BA100" s="98"/>
      <c r="BB100" s="577" t="str">
        <f t="shared" si="8"/>
        <v xml:space="preserve"> </v>
      </c>
      <c r="BC100" s="577" t="str">
        <f t="shared" si="9"/>
        <v xml:space="preserve"> </v>
      </c>
      <c r="BD100" s="577" t="str">
        <f t="shared" si="10"/>
        <v xml:space="preserve"> </v>
      </c>
      <c r="BE100" s="577" t="str">
        <f t="shared" si="11"/>
        <v xml:space="preserve"> </v>
      </c>
      <c r="BF100" s="98"/>
      <c r="BG100" s="530"/>
    </row>
    <row r="101" spans="1:59" s="107" customFormat="1" ht="12.75" x14ac:dyDescent="0.25">
      <c r="A101" s="380"/>
      <c r="B101" s="169">
        <f>'Données démographiques'!B97</f>
        <v>0</v>
      </c>
      <c r="C101" s="169">
        <f>'Données démographiques'!C97</f>
        <v>0</v>
      </c>
      <c r="D101" s="170">
        <f>'Données démographiques'!D97</f>
        <v>0</v>
      </c>
      <c r="E101" s="102"/>
      <c r="F101" s="273"/>
      <c r="G101" s="274"/>
      <c r="H101" s="274"/>
      <c r="I101" s="274"/>
      <c r="J101" s="262"/>
      <c r="K101" s="274"/>
      <c r="L101" s="275"/>
      <c r="M101" s="273"/>
      <c r="N101" s="273"/>
      <c r="O101" s="257"/>
      <c r="P101" s="273"/>
      <c r="Q101" s="278"/>
      <c r="R101" s="257"/>
      <c r="S101" s="257"/>
      <c r="T101" s="257"/>
      <c r="U101" s="273"/>
      <c r="V101" s="262"/>
      <c r="W101" s="273"/>
      <c r="X101" s="262"/>
      <c r="Y101" s="102"/>
      <c r="Z101" s="273"/>
      <c r="AA101" s="172"/>
      <c r="AB101" s="172"/>
      <c r="AC101" s="102"/>
      <c r="AD101" s="257"/>
      <c r="AE101" s="257"/>
      <c r="AF101" s="273"/>
      <c r="AG101" s="257"/>
      <c r="AH101" s="273"/>
      <c r="AI101" s="273"/>
      <c r="AJ101" s="273"/>
      <c r="AK101" s="278"/>
      <c r="AL101" s="278"/>
      <c r="AM101" s="98"/>
      <c r="AN101" s="278"/>
      <c r="AO101" s="278"/>
      <c r="AP101" s="278"/>
      <c r="AQ101" s="278"/>
      <c r="AR101" s="278"/>
      <c r="AS101" s="278"/>
      <c r="AT101" s="278"/>
      <c r="AU101" s="278"/>
      <c r="AV101" s="278"/>
      <c r="AW101" s="278"/>
      <c r="AX101" s="262"/>
      <c r="AY101" s="262"/>
      <c r="AZ101" s="264"/>
      <c r="BA101" s="98"/>
      <c r="BB101" s="576" t="str">
        <f t="shared" si="8"/>
        <v xml:space="preserve"> </v>
      </c>
      <c r="BC101" s="576" t="str">
        <f t="shared" si="9"/>
        <v xml:space="preserve"> </v>
      </c>
      <c r="BD101" s="576" t="str">
        <f t="shared" si="10"/>
        <v xml:space="preserve"> </v>
      </c>
      <c r="BE101" s="576" t="str">
        <f t="shared" si="11"/>
        <v xml:space="preserve"> </v>
      </c>
      <c r="BF101" s="98"/>
      <c r="BG101" s="271"/>
    </row>
    <row r="102" spans="1:59" s="107" customFormat="1" ht="12.75" x14ac:dyDescent="0.25">
      <c r="A102" s="380"/>
      <c r="B102" s="376">
        <f>'Données démographiques'!B98</f>
        <v>0</v>
      </c>
      <c r="C102" s="376">
        <f>'Données démographiques'!C98</f>
        <v>0</v>
      </c>
      <c r="D102" s="377">
        <f>'Données démographiques'!D98</f>
        <v>0</v>
      </c>
      <c r="E102" s="102"/>
      <c r="F102" s="258"/>
      <c r="G102" s="493"/>
      <c r="H102" s="493"/>
      <c r="I102" s="493"/>
      <c r="J102" s="263"/>
      <c r="K102" s="493"/>
      <c r="L102" s="553"/>
      <c r="M102" s="258"/>
      <c r="N102" s="258"/>
      <c r="O102" s="259"/>
      <c r="P102" s="258"/>
      <c r="Q102" s="260"/>
      <c r="R102" s="259"/>
      <c r="S102" s="259"/>
      <c r="T102" s="259"/>
      <c r="U102" s="258"/>
      <c r="V102" s="263"/>
      <c r="W102" s="258"/>
      <c r="X102" s="263"/>
      <c r="Y102" s="102"/>
      <c r="Z102" s="258"/>
      <c r="AA102" s="431"/>
      <c r="AB102" s="431"/>
      <c r="AC102" s="102"/>
      <c r="AD102" s="259"/>
      <c r="AE102" s="259"/>
      <c r="AF102" s="258"/>
      <c r="AG102" s="259"/>
      <c r="AH102" s="258"/>
      <c r="AI102" s="258"/>
      <c r="AJ102" s="258"/>
      <c r="AK102" s="260"/>
      <c r="AL102" s="260"/>
      <c r="AM102" s="98"/>
      <c r="AN102" s="260"/>
      <c r="AO102" s="260"/>
      <c r="AP102" s="260"/>
      <c r="AQ102" s="260"/>
      <c r="AR102" s="260"/>
      <c r="AS102" s="260"/>
      <c r="AT102" s="260"/>
      <c r="AU102" s="260"/>
      <c r="AV102" s="260"/>
      <c r="AW102" s="260"/>
      <c r="AX102" s="263"/>
      <c r="AY102" s="263"/>
      <c r="AZ102" s="265"/>
      <c r="BA102" s="98"/>
      <c r="BB102" s="577" t="str">
        <f t="shared" si="8"/>
        <v xml:space="preserve"> </v>
      </c>
      <c r="BC102" s="577" t="str">
        <f t="shared" si="9"/>
        <v xml:space="preserve"> </v>
      </c>
      <c r="BD102" s="577" t="str">
        <f t="shared" si="10"/>
        <v xml:space="preserve"> </v>
      </c>
      <c r="BE102" s="577" t="str">
        <f t="shared" si="11"/>
        <v xml:space="preserve"> </v>
      </c>
      <c r="BF102" s="98"/>
      <c r="BG102" s="530"/>
    </row>
    <row r="103" spans="1:59" s="107" customFormat="1" ht="12.75" x14ac:dyDescent="0.25">
      <c r="A103" s="380"/>
      <c r="B103" s="169">
        <f>'Données démographiques'!B99</f>
        <v>0</v>
      </c>
      <c r="C103" s="169">
        <f>'Données démographiques'!C99</f>
        <v>0</v>
      </c>
      <c r="D103" s="170">
        <f>'Données démographiques'!D99</f>
        <v>0</v>
      </c>
      <c r="E103" s="102"/>
      <c r="F103" s="273"/>
      <c r="G103" s="274"/>
      <c r="H103" s="274"/>
      <c r="I103" s="274"/>
      <c r="J103" s="262"/>
      <c r="K103" s="274"/>
      <c r="L103" s="275"/>
      <c r="M103" s="273"/>
      <c r="N103" s="273"/>
      <c r="O103" s="257"/>
      <c r="P103" s="273"/>
      <c r="Q103" s="278"/>
      <c r="R103" s="257"/>
      <c r="S103" s="257"/>
      <c r="T103" s="257"/>
      <c r="U103" s="273"/>
      <c r="V103" s="262"/>
      <c r="W103" s="273"/>
      <c r="X103" s="262"/>
      <c r="Y103" s="102"/>
      <c r="Z103" s="273"/>
      <c r="AA103" s="172"/>
      <c r="AB103" s="172"/>
      <c r="AC103" s="102"/>
      <c r="AD103" s="257"/>
      <c r="AE103" s="257"/>
      <c r="AF103" s="273"/>
      <c r="AG103" s="257"/>
      <c r="AH103" s="273"/>
      <c r="AI103" s="273"/>
      <c r="AJ103" s="273"/>
      <c r="AK103" s="278"/>
      <c r="AL103" s="278"/>
      <c r="AM103" s="98"/>
      <c r="AN103" s="278"/>
      <c r="AO103" s="278"/>
      <c r="AP103" s="278"/>
      <c r="AQ103" s="278"/>
      <c r="AR103" s="278"/>
      <c r="AS103" s="278"/>
      <c r="AT103" s="278"/>
      <c r="AU103" s="278"/>
      <c r="AV103" s="278"/>
      <c r="AW103" s="278"/>
      <c r="AX103" s="262"/>
      <c r="AY103" s="262"/>
      <c r="AZ103" s="264"/>
      <c r="BA103" s="98"/>
      <c r="BB103" s="576" t="str">
        <f t="shared" si="8"/>
        <v xml:space="preserve"> </v>
      </c>
      <c r="BC103" s="576" t="str">
        <f t="shared" si="9"/>
        <v xml:space="preserve"> </v>
      </c>
      <c r="BD103" s="576" t="str">
        <f t="shared" si="10"/>
        <v xml:space="preserve"> </v>
      </c>
      <c r="BE103" s="576" t="str">
        <f t="shared" si="11"/>
        <v xml:space="preserve"> </v>
      </c>
      <c r="BF103" s="98"/>
      <c r="BG103" s="271"/>
    </row>
    <row r="104" spans="1:59" s="107" customFormat="1" ht="12.75" x14ac:dyDescent="0.25">
      <c r="A104" s="380"/>
      <c r="B104" s="376">
        <f>'Données démographiques'!B100</f>
        <v>0</v>
      </c>
      <c r="C104" s="376">
        <f>'Données démographiques'!C100</f>
        <v>0</v>
      </c>
      <c r="D104" s="377">
        <f>'Données démographiques'!D100</f>
        <v>0</v>
      </c>
      <c r="E104" s="102"/>
      <c r="F104" s="258"/>
      <c r="G104" s="493"/>
      <c r="H104" s="493"/>
      <c r="I104" s="493"/>
      <c r="J104" s="263"/>
      <c r="K104" s="493"/>
      <c r="L104" s="553"/>
      <c r="M104" s="258"/>
      <c r="N104" s="258"/>
      <c r="O104" s="259"/>
      <c r="P104" s="258"/>
      <c r="Q104" s="260"/>
      <c r="R104" s="259"/>
      <c r="S104" s="259"/>
      <c r="T104" s="259"/>
      <c r="U104" s="258"/>
      <c r="V104" s="263"/>
      <c r="W104" s="258"/>
      <c r="X104" s="263"/>
      <c r="Y104" s="102"/>
      <c r="Z104" s="258"/>
      <c r="AA104" s="431"/>
      <c r="AB104" s="431"/>
      <c r="AC104" s="102"/>
      <c r="AD104" s="259"/>
      <c r="AE104" s="259"/>
      <c r="AF104" s="258"/>
      <c r="AG104" s="259"/>
      <c r="AH104" s="258"/>
      <c r="AI104" s="258"/>
      <c r="AJ104" s="258"/>
      <c r="AK104" s="260"/>
      <c r="AL104" s="260"/>
      <c r="AM104" s="98"/>
      <c r="AN104" s="260"/>
      <c r="AO104" s="260"/>
      <c r="AP104" s="260"/>
      <c r="AQ104" s="260"/>
      <c r="AR104" s="260"/>
      <c r="AS104" s="260"/>
      <c r="AT104" s="260"/>
      <c r="AU104" s="260"/>
      <c r="AV104" s="260"/>
      <c r="AW104" s="260"/>
      <c r="AX104" s="263"/>
      <c r="AY104" s="263"/>
      <c r="AZ104" s="265"/>
      <c r="BA104" s="98"/>
      <c r="BB104" s="577" t="str">
        <f t="shared" si="8"/>
        <v xml:space="preserve"> </v>
      </c>
      <c r="BC104" s="577" t="str">
        <f t="shared" si="9"/>
        <v xml:space="preserve"> </v>
      </c>
      <c r="BD104" s="577" t="str">
        <f t="shared" si="10"/>
        <v xml:space="preserve"> </v>
      </c>
      <c r="BE104" s="577" t="str">
        <f t="shared" si="11"/>
        <v xml:space="preserve"> </v>
      </c>
      <c r="BF104" s="98"/>
      <c r="BG104" s="530"/>
    </row>
    <row r="105" spans="1:59" s="107" customFormat="1" ht="12.75" x14ac:dyDescent="0.25">
      <c r="A105" s="380"/>
      <c r="B105" s="169">
        <f>'Données démographiques'!B101</f>
        <v>0</v>
      </c>
      <c r="C105" s="169">
        <f>'Données démographiques'!C101</f>
        <v>0</v>
      </c>
      <c r="D105" s="170">
        <f>'Données démographiques'!D101</f>
        <v>0</v>
      </c>
      <c r="E105" s="102"/>
      <c r="F105" s="273"/>
      <c r="G105" s="274"/>
      <c r="H105" s="274"/>
      <c r="I105" s="274"/>
      <c r="J105" s="262"/>
      <c r="K105" s="274"/>
      <c r="L105" s="275"/>
      <c r="M105" s="273"/>
      <c r="N105" s="273"/>
      <c r="O105" s="257"/>
      <c r="P105" s="273"/>
      <c r="Q105" s="278"/>
      <c r="R105" s="257"/>
      <c r="S105" s="257"/>
      <c r="T105" s="257"/>
      <c r="U105" s="273"/>
      <c r="V105" s="262"/>
      <c r="W105" s="273"/>
      <c r="X105" s="262"/>
      <c r="Y105" s="102"/>
      <c r="Z105" s="273"/>
      <c r="AA105" s="172"/>
      <c r="AB105" s="172"/>
      <c r="AC105" s="102"/>
      <c r="AD105" s="257"/>
      <c r="AE105" s="257"/>
      <c r="AF105" s="273"/>
      <c r="AG105" s="257"/>
      <c r="AH105" s="273"/>
      <c r="AI105" s="273"/>
      <c r="AJ105" s="273"/>
      <c r="AK105" s="278"/>
      <c r="AL105" s="278"/>
      <c r="AM105" s="98"/>
      <c r="AN105" s="278"/>
      <c r="AO105" s="278"/>
      <c r="AP105" s="278"/>
      <c r="AQ105" s="278"/>
      <c r="AR105" s="278"/>
      <c r="AS105" s="278"/>
      <c r="AT105" s="278"/>
      <c r="AU105" s="278"/>
      <c r="AV105" s="278"/>
      <c r="AW105" s="278"/>
      <c r="AX105" s="262"/>
      <c r="AY105" s="262"/>
      <c r="AZ105" s="264"/>
      <c r="BA105" s="98"/>
      <c r="BB105" s="576" t="str">
        <f t="shared" si="8"/>
        <v xml:space="preserve"> </v>
      </c>
      <c r="BC105" s="576" t="str">
        <f t="shared" si="9"/>
        <v xml:space="preserve"> </v>
      </c>
      <c r="BD105" s="576" t="str">
        <f t="shared" si="10"/>
        <v xml:space="preserve"> </v>
      </c>
      <c r="BE105" s="576" t="str">
        <f t="shared" si="11"/>
        <v xml:space="preserve"> </v>
      </c>
      <c r="BF105" s="98"/>
      <c r="BG105" s="271"/>
    </row>
    <row r="106" spans="1:59" s="107" customFormat="1" ht="12.75" x14ac:dyDescent="0.25">
      <c r="A106" s="380"/>
      <c r="B106" s="376">
        <f>'Données démographiques'!B102</f>
        <v>0</v>
      </c>
      <c r="C106" s="376">
        <f>'Données démographiques'!C102</f>
        <v>0</v>
      </c>
      <c r="D106" s="377">
        <f>'Données démographiques'!D102</f>
        <v>0</v>
      </c>
      <c r="E106" s="102"/>
      <c r="F106" s="258"/>
      <c r="G106" s="493"/>
      <c r="H106" s="493"/>
      <c r="I106" s="493"/>
      <c r="J106" s="263"/>
      <c r="K106" s="493"/>
      <c r="L106" s="553"/>
      <c r="M106" s="258"/>
      <c r="N106" s="258"/>
      <c r="O106" s="259"/>
      <c r="P106" s="258"/>
      <c r="Q106" s="260"/>
      <c r="R106" s="259"/>
      <c r="S106" s="259"/>
      <c r="T106" s="259"/>
      <c r="U106" s="258"/>
      <c r="V106" s="263"/>
      <c r="W106" s="258"/>
      <c r="X106" s="263"/>
      <c r="Y106" s="102"/>
      <c r="Z106" s="258"/>
      <c r="AA106" s="431"/>
      <c r="AB106" s="431"/>
      <c r="AC106" s="102"/>
      <c r="AD106" s="259"/>
      <c r="AE106" s="259"/>
      <c r="AF106" s="258"/>
      <c r="AG106" s="259"/>
      <c r="AH106" s="258"/>
      <c r="AI106" s="258"/>
      <c r="AJ106" s="258"/>
      <c r="AK106" s="260"/>
      <c r="AL106" s="260"/>
      <c r="AM106" s="98"/>
      <c r="AN106" s="260"/>
      <c r="AO106" s="260"/>
      <c r="AP106" s="260"/>
      <c r="AQ106" s="260"/>
      <c r="AR106" s="260"/>
      <c r="AS106" s="260"/>
      <c r="AT106" s="260"/>
      <c r="AU106" s="260"/>
      <c r="AV106" s="260"/>
      <c r="AW106" s="260"/>
      <c r="AX106" s="263"/>
      <c r="AY106" s="263"/>
      <c r="AZ106" s="265"/>
      <c r="BA106" s="98"/>
      <c r="BB106" s="577" t="str">
        <f t="shared" si="8"/>
        <v xml:space="preserve"> </v>
      </c>
      <c r="BC106" s="577" t="str">
        <f t="shared" si="9"/>
        <v xml:space="preserve"> </v>
      </c>
      <c r="BD106" s="577" t="str">
        <f t="shared" si="10"/>
        <v xml:space="preserve"> </v>
      </c>
      <c r="BE106" s="577" t="str">
        <f t="shared" si="11"/>
        <v xml:space="preserve"> </v>
      </c>
      <c r="BF106" s="98"/>
      <c r="BG106" s="530"/>
    </row>
    <row r="107" spans="1:59" s="107" customFormat="1" ht="12.75" x14ac:dyDescent="0.25">
      <c r="A107" s="380"/>
      <c r="B107" s="169">
        <f>'Données démographiques'!B103</f>
        <v>0</v>
      </c>
      <c r="C107" s="169">
        <f>'Données démographiques'!C103</f>
        <v>0</v>
      </c>
      <c r="D107" s="170">
        <f>'Données démographiques'!D103</f>
        <v>0</v>
      </c>
      <c r="E107" s="102"/>
      <c r="F107" s="273"/>
      <c r="G107" s="274"/>
      <c r="H107" s="274"/>
      <c r="I107" s="274"/>
      <c r="J107" s="262"/>
      <c r="K107" s="274"/>
      <c r="L107" s="275"/>
      <c r="M107" s="273"/>
      <c r="N107" s="273"/>
      <c r="O107" s="257"/>
      <c r="P107" s="273"/>
      <c r="Q107" s="278"/>
      <c r="R107" s="257"/>
      <c r="S107" s="257"/>
      <c r="T107" s="257"/>
      <c r="U107" s="273"/>
      <c r="V107" s="262"/>
      <c r="W107" s="273"/>
      <c r="X107" s="262"/>
      <c r="Y107" s="102"/>
      <c r="Z107" s="273"/>
      <c r="AA107" s="172"/>
      <c r="AB107" s="172"/>
      <c r="AC107" s="102"/>
      <c r="AD107" s="257"/>
      <c r="AE107" s="257"/>
      <c r="AF107" s="273"/>
      <c r="AG107" s="257"/>
      <c r="AH107" s="273"/>
      <c r="AI107" s="273"/>
      <c r="AJ107" s="273"/>
      <c r="AK107" s="278"/>
      <c r="AL107" s="278"/>
      <c r="AM107" s="98"/>
      <c r="AN107" s="278"/>
      <c r="AO107" s="278"/>
      <c r="AP107" s="278"/>
      <c r="AQ107" s="278"/>
      <c r="AR107" s="278"/>
      <c r="AS107" s="278"/>
      <c r="AT107" s="278"/>
      <c r="AU107" s="278"/>
      <c r="AV107" s="278"/>
      <c r="AW107" s="278"/>
      <c r="AX107" s="262"/>
      <c r="AY107" s="262"/>
      <c r="AZ107" s="264"/>
      <c r="BA107" s="98"/>
      <c r="BB107" s="576" t="str">
        <f t="shared" si="8"/>
        <v xml:space="preserve"> </v>
      </c>
      <c r="BC107" s="576" t="str">
        <f t="shared" si="9"/>
        <v xml:space="preserve"> </v>
      </c>
      <c r="BD107" s="576" t="str">
        <f t="shared" si="10"/>
        <v xml:space="preserve"> </v>
      </c>
      <c r="BE107" s="576" t="str">
        <f t="shared" si="11"/>
        <v xml:space="preserve"> </v>
      </c>
      <c r="BF107" s="98"/>
      <c r="BG107" s="271"/>
    </row>
    <row r="108" spans="1:59" s="107" customFormat="1" ht="12.75" x14ac:dyDescent="0.25">
      <c r="A108" s="380"/>
      <c r="B108" s="376">
        <f>'Données démographiques'!B104</f>
        <v>0</v>
      </c>
      <c r="C108" s="376">
        <f>'Données démographiques'!C104</f>
        <v>0</v>
      </c>
      <c r="D108" s="377">
        <f>'Données démographiques'!D104</f>
        <v>0</v>
      </c>
      <c r="E108" s="102"/>
      <c r="F108" s="258"/>
      <c r="G108" s="493"/>
      <c r="H108" s="493"/>
      <c r="I108" s="493"/>
      <c r="J108" s="263"/>
      <c r="K108" s="493"/>
      <c r="L108" s="553"/>
      <c r="M108" s="258"/>
      <c r="N108" s="258"/>
      <c r="O108" s="259"/>
      <c r="P108" s="258"/>
      <c r="Q108" s="260"/>
      <c r="R108" s="259"/>
      <c r="S108" s="259"/>
      <c r="T108" s="259"/>
      <c r="U108" s="258"/>
      <c r="V108" s="263"/>
      <c r="W108" s="258"/>
      <c r="X108" s="263"/>
      <c r="Y108" s="102"/>
      <c r="Z108" s="258"/>
      <c r="AA108" s="431"/>
      <c r="AB108" s="431"/>
      <c r="AC108" s="102"/>
      <c r="AD108" s="259"/>
      <c r="AE108" s="259"/>
      <c r="AF108" s="258"/>
      <c r="AG108" s="259"/>
      <c r="AH108" s="258"/>
      <c r="AI108" s="258"/>
      <c r="AJ108" s="258"/>
      <c r="AK108" s="260"/>
      <c r="AL108" s="260"/>
      <c r="AM108" s="98"/>
      <c r="AN108" s="260"/>
      <c r="AO108" s="260"/>
      <c r="AP108" s="260"/>
      <c r="AQ108" s="260"/>
      <c r="AR108" s="260"/>
      <c r="AS108" s="260"/>
      <c r="AT108" s="260"/>
      <c r="AU108" s="260"/>
      <c r="AV108" s="260"/>
      <c r="AW108" s="260"/>
      <c r="AX108" s="263"/>
      <c r="AY108" s="263"/>
      <c r="AZ108" s="265"/>
      <c r="BA108" s="98"/>
      <c r="BB108" s="577" t="str">
        <f t="shared" si="8"/>
        <v xml:space="preserve"> </v>
      </c>
      <c r="BC108" s="577" t="str">
        <f t="shared" si="9"/>
        <v xml:space="preserve"> </v>
      </c>
      <c r="BD108" s="577" t="str">
        <f t="shared" si="10"/>
        <v xml:space="preserve"> </v>
      </c>
      <c r="BE108" s="577" t="str">
        <f t="shared" si="11"/>
        <v xml:space="preserve"> </v>
      </c>
      <c r="BF108" s="98"/>
      <c r="BG108" s="530"/>
    </row>
    <row r="109" spans="1:59" s="107" customFormat="1" ht="12.75" x14ac:dyDescent="0.25">
      <c r="A109" s="380"/>
      <c r="B109" s="169">
        <f>'Données démographiques'!B105</f>
        <v>0</v>
      </c>
      <c r="C109" s="169">
        <f>'Données démographiques'!C105</f>
        <v>0</v>
      </c>
      <c r="D109" s="170">
        <f>'Données démographiques'!D105</f>
        <v>0</v>
      </c>
      <c r="E109" s="102"/>
      <c r="F109" s="273"/>
      <c r="G109" s="274"/>
      <c r="H109" s="274"/>
      <c r="I109" s="274"/>
      <c r="J109" s="262"/>
      <c r="K109" s="274"/>
      <c r="L109" s="275"/>
      <c r="M109" s="273"/>
      <c r="N109" s="273"/>
      <c r="O109" s="257"/>
      <c r="P109" s="273"/>
      <c r="Q109" s="278"/>
      <c r="R109" s="257"/>
      <c r="S109" s="257"/>
      <c r="T109" s="257"/>
      <c r="U109" s="273"/>
      <c r="V109" s="262"/>
      <c r="W109" s="273"/>
      <c r="X109" s="262"/>
      <c r="Y109" s="102"/>
      <c r="Z109" s="273"/>
      <c r="AA109" s="172"/>
      <c r="AB109" s="172"/>
      <c r="AC109" s="102"/>
      <c r="AD109" s="257"/>
      <c r="AE109" s="257"/>
      <c r="AF109" s="273"/>
      <c r="AG109" s="257"/>
      <c r="AH109" s="273"/>
      <c r="AI109" s="273"/>
      <c r="AJ109" s="273"/>
      <c r="AK109" s="278"/>
      <c r="AL109" s="278"/>
      <c r="AM109" s="98"/>
      <c r="AN109" s="278"/>
      <c r="AO109" s="278"/>
      <c r="AP109" s="278"/>
      <c r="AQ109" s="278"/>
      <c r="AR109" s="278"/>
      <c r="AS109" s="278"/>
      <c r="AT109" s="278"/>
      <c r="AU109" s="278"/>
      <c r="AV109" s="278"/>
      <c r="AW109" s="278"/>
      <c r="AX109" s="262"/>
      <c r="AY109" s="262"/>
      <c r="AZ109" s="264"/>
      <c r="BA109" s="98"/>
      <c r="BB109" s="576" t="str">
        <f t="shared" si="8"/>
        <v xml:space="preserve"> </v>
      </c>
      <c r="BC109" s="576" t="str">
        <f t="shared" si="9"/>
        <v xml:space="preserve"> </v>
      </c>
      <c r="BD109" s="576" t="str">
        <f t="shared" si="10"/>
        <v xml:space="preserve"> </v>
      </c>
      <c r="BE109" s="576" t="str">
        <f t="shared" si="11"/>
        <v xml:space="preserve"> </v>
      </c>
      <c r="BF109" s="98"/>
      <c r="BG109" s="271"/>
    </row>
    <row r="110" spans="1:59" s="107" customFormat="1" ht="12.75" x14ac:dyDescent="0.25">
      <c r="A110" s="380"/>
      <c r="B110" s="376">
        <f>'Données démographiques'!B106</f>
        <v>0</v>
      </c>
      <c r="C110" s="376">
        <f>'Données démographiques'!C106</f>
        <v>0</v>
      </c>
      <c r="D110" s="377">
        <f>'Données démographiques'!D106</f>
        <v>0</v>
      </c>
      <c r="E110" s="102"/>
      <c r="F110" s="258"/>
      <c r="G110" s="493"/>
      <c r="H110" s="493"/>
      <c r="I110" s="493"/>
      <c r="J110" s="263"/>
      <c r="K110" s="493"/>
      <c r="L110" s="553"/>
      <c r="M110" s="258"/>
      <c r="N110" s="258"/>
      <c r="O110" s="259"/>
      <c r="P110" s="258"/>
      <c r="Q110" s="260"/>
      <c r="R110" s="259"/>
      <c r="S110" s="259"/>
      <c r="T110" s="259"/>
      <c r="U110" s="258"/>
      <c r="V110" s="263"/>
      <c r="W110" s="258"/>
      <c r="X110" s="263"/>
      <c r="Y110" s="102"/>
      <c r="Z110" s="258"/>
      <c r="AA110" s="431"/>
      <c r="AB110" s="431"/>
      <c r="AC110" s="102"/>
      <c r="AD110" s="259"/>
      <c r="AE110" s="259"/>
      <c r="AF110" s="258"/>
      <c r="AG110" s="259"/>
      <c r="AH110" s="258"/>
      <c r="AI110" s="258"/>
      <c r="AJ110" s="258"/>
      <c r="AK110" s="260"/>
      <c r="AL110" s="260"/>
      <c r="AM110" s="98"/>
      <c r="AN110" s="260"/>
      <c r="AO110" s="260"/>
      <c r="AP110" s="260"/>
      <c r="AQ110" s="260"/>
      <c r="AR110" s="260"/>
      <c r="AS110" s="260"/>
      <c r="AT110" s="260"/>
      <c r="AU110" s="260"/>
      <c r="AV110" s="260"/>
      <c r="AW110" s="260"/>
      <c r="AX110" s="263"/>
      <c r="AY110" s="263"/>
      <c r="AZ110" s="265"/>
      <c r="BA110" s="98"/>
      <c r="BB110" s="577" t="str">
        <f t="shared" si="8"/>
        <v xml:space="preserve"> </v>
      </c>
      <c r="BC110" s="577" t="str">
        <f t="shared" si="9"/>
        <v xml:space="preserve"> </v>
      </c>
      <c r="BD110" s="577" t="str">
        <f t="shared" si="10"/>
        <v xml:space="preserve"> </v>
      </c>
      <c r="BE110" s="577" t="str">
        <f t="shared" si="11"/>
        <v xml:space="preserve"> </v>
      </c>
      <c r="BF110" s="98"/>
      <c r="BG110" s="530"/>
    </row>
    <row r="111" spans="1:59" s="107" customFormat="1" ht="12.75" x14ac:dyDescent="0.25">
      <c r="A111" s="380"/>
      <c r="B111" s="169">
        <f>'Données démographiques'!B107</f>
        <v>0</v>
      </c>
      <c r="C111" s="169">
        <f>'Données démographiques'!C107</f>
        <v>0</v>
      </c>
      <c r="D111" s="170">
        <f>'Données démographiques'!D107</f>
        <v>0</v>
      </c>
      <c r="E111" s="102"/>
      <c r="F111" s="273"/>
      <c r="G111" s="274"/>
      <c r="H111" s="274"/>
      <c r="I111" s="274"/>
      <c r="J111" s="262"/>
      <c r="K111" s="274"/>
      <c r="L111" s="275"/>
      <c r="M111" s="273"/>
      <c r="N111" s="273"/>
      <c r="O111" s="257"/>
      <c r="P111" s="273"/>
      <c r="Q111" s="278"/>
      <c r="R111" s="257"/>
      <c r="S111" s="257"/>
      <c r="T111" s="257"/>
      <c r="U111" s="273"/>
      <c r="V111" s="262"/>
      <c r="W111" s="273"/>
      <c r="X111" s="262"/>
      <c r="Y111" s="102"/>
      <c r="Z111" s="273"/>
      <c r="AA111" s="172"/>
      <c r="AB111" s="172"/>
      <c r="AC111" s="102"/>
      <c r="AD111" s="257"/>
      <c r="AE111" s="257"/>
      <c r="AF111" s="273"/>
      <c r="AG111" s="257"/>
      <c r="AH111" s="273"/>
      <c r="AI111" s="273"/>
      <c r="AJ111" s="273"/>
      <c r="AK111" s="278"/>
      <c r="AL111" s="278"/>
      <c r="AM111" s="98"/>
      <c r="AN111" s="278"/>
      <c r="AO111" s="278"/>
      <c r="AP111" s="278"/>
      <c r="AQ111" s="278"/>
      <c r="AR111" s="278"/>
      <c r="AS111" s="278"/>
      <c r="AT111" s="278"/>
      <c r="AU111" s="278"/>
      <c r="AV111" s="278"/>
      <c r="AW111" s="278"/>
      <c r="AX111" s="262"/>
      <c r="AY111" s="262"/>
      <c r="AZ111" s="264"/>
      <c r="BA111" s="98"/>
      <c r="BB111" s="576" t="str">
        <f t="shared" si="8"/>
        <v xml:space="preserve"> </v>
      </c>
      <c r="BC111" s="576" t="str">
        <f t="shared" si="9"/>
        <v xml:space="preserve"> </v>
      </c>
      <c r="BD111" s="576" t="str">
        <f t="shared" si="10"/>
        <v xml:space="preserve"> </v>
      </c>
      <c r="BE111" s="576" t="str">
        <f t="shared" si="11"/>
        <v xml:space="preserve"> </v>
      </c>
      <c r="BF111" s="98"/>
      <c r="BG111" s="271"/>
    </row>
    <row r="112" spans="1:59" s="107" customFormat="1" ht="12.75" x14ac:dyDescent="0.25">
      <c r="A112" s="380"/>
      <c r="B112" s="376">
        <f>'Données démographiques'!B108</f>
        <v>0</v>
      </c>
      <c r="C112" s="376">
        <f>'Données démographiques'!C108</f>
        <v>0</v>
      </c>
      <c r="D112" s="377">
        <f>'Données démographiques'!D108</f>
        <v>0</v>
      </c>
      <c r="E112" s="102"/>
      <c r="F112" s="258"/>
      <c r="G112" s="493"/>
      <c r="H112" s="493"/>
      <c r="I112" s="493"/>
      <c r="J112" s="263"/>
      <c r="K112" s="493"/>
      <c r="L112" s="553"/>
      <c r="M112" s="258"/>
      <c r="N112" s="258"/>
      <c r="O112" s="259"/>
      <c r="P112" s="258"/>
      <c r="Q112" s="260"/>
      <c r="R112" s="259"/>
      <c r="S112" s="259"/>
      <c r="T112" s="259"/>
      <c r="U112" s="258"/>
      <c r="V112" s="263"/>
      <c r="W112" s="258"/>
      <c r="X112" s="263"/>
      <c r="Y112" s="102"/>
      <c r="Z112" s="258"/>
      <c r="AA112" s="431"/>
      <c r="AB112" s="431"/>
      <c r="AC112" s="102"/>
      <c r="AD112" s="259"/>
      <c r="AE112" s="259"/>
      <c r="AF112" s="258"/>
      <c r="AG112" s="259"/>
      <c r="AH112" s="258"/>
      <c r="AI112" s="258"/>
      <c r="AJ112" s="258"/>
      <c r="AK112" s="260"/>
      <c r="AL112" s="260"/>
      <c r="AM112" s="98"/>
      <c r="AN112" s="260"/>
      <c r="AO112" s="260"/>
      <c r="AP112" s="260"/>
      <c r="AQ112" s="260"/>
      <c r="AR112" s="260"/>
      <c r="AS112" s="260"/>
      <c r="AT112" s="260"/>
      <c r="AU112" s="260"/>
      <c r="AV112" s="260"/>
      <c r="AW112" s="260"/>
      <c r="AX112" s="263"/>
      <c r="AY112" s="263"/>
      <c r="AZ112" s="265"/>
      <c r="BA112" s="98"/>
      <c r="BB112" s="577" t="str">
        <f t="shared" si="8"/>
        <v xml:space="preserve"> </v>
      </c>
      <c r="BC112" s="577" t="str">
        <f t="shared" si="9"/>
        <v xml:space="preserve"> </v>
      </c>
      <c r="BD112" s="577" t="str">
        <f t="shared" si="10"/>
        <v xml:space="preserve"> </v>
      </c>
      <c r="BE112" s="577" t="str">
        <f t="shared" si="11"/>
        <v xml:space="preserve"> </v>
      </c>
      <c r="BF112" s="98"/>
      <c r="BG112" s="530"/>
    </row>
    <row r="113" spans="1:59" s="107" customFormat="1" ht="12.75" x14ac:dyDescent="0.25">
      <c r="A113" s="380"/>
      <c r="B113" s="169">
        <f>'Données démographiques'!B109</f>
        <v>0</v>
      </c>
      <c r="C113" s="169">
        <f>'Données démographiques'!C109</f>
        <v>0</v>
      </c>
      <c r="D113" s="170">
        <f>'Données démographiques'!D109</f>
        <v>0</v>
      </c>
      <c r="E113" s="102"/>
      <c r="F113" s="273"/>
      <c r="G113" s="274"/>
      <c r="H113" s="274"/>
      <c r="I113" s="274"/>
      <c r="J113" s="262"/>
      <c r="K113" s="274"/>
      <c r="L113" s="275"/>
      <c r="M113" s="273"/>
      <c r="N113" s="273"/>
      <c r="O113" s="257"/>
      <c r="P113" s="273"/>
      <c r="Q113" s="278"/>
      <c r="R113" s="257"/>
      <c r="S113" s="257"/>
      <c r="T113" s="257"/>
      <c r="U113" s="273"/>
      <c r="V113" s="262"/>
      <c r="W113" s="273"/>
      <c r="X113" s="262"/>
      <c r="Y113" s="102"/>
      <c r="Z113" s="273"/>
      <c r="AA113" s="172"/>
      <c r="AB113" s="172"/>
      <c r="AC113" s="102"/>
      <c r="AD113" s="257"/>
      <c r="AE113" s="257"/>
      <c r="AF113" s="273"/>
      <c r="AG113" s="257"/>
      <c r="AH113" s="273"/>
      <c r="AI113" s="273"/>
      <c r="AJ113" s="273"/>
      <c r="AK113" s="278"/>
      <c r="AL113" s="278"/>
      <c r="AM113" s="98"/>
      <c r="AN113" s="278"/>
      <c r="AO113" s="278"/>
      <c r="AP113" s="278"/>
      <c r="AQ113" s="278"/>
      <c r="AR113" s="278"/>
      <c r="AS113" s="278"/>
      <c r="AT113" s="278"/>
      <c r="AU113" s="278"/>
      <c r="AV113" s="278"/>
      <c r="AW113" s="278"/>
      <c r="AX113" s="262"/>
      <c r="AY113" s="262"/>
      <c r="AZ113" s="264"/>
      <c r="BA113" s="98"/>
      <c r="BB113" s="576" t="str">
        <f t="shared" si="8"/>
        <v xml:space="preserve"> </v>
      </c>
      <c r="BC113" s="576" t="str">
        <f t="shared" si="9"/>
        <v xml:space="preserve"> </v>
      </c>
      <c r="BD113" s="576" t="str">
        <f t="shared" si="10"/>
        <v xml:space="preserve"> </v>
      </c>
      <c r="BE113" s="576" t="str">
        <f t="shared" si="11"/>
        <v xml:space="preserve"> </v>
      </c>
      <c r="BF113" s="98"/>
      <c r="BG113" s="271"/>
    </row>
    <row r="114" spans="1:59" s="107" customFormat="1" ht="12.75" x14ac:dyDescent="0.25">
      <c r="A114" s="380"/>
      <c r="B114" s="376">
        <f>'Données démographiques'!B110</f>
        <v>0</v>
      </c>
      <c r="C114" s="376">
        <f>'Données démographiques'!C110</f>
        <v>0</v>
      </c>
      <c r="D114" s="377">
        <f>'Données démographiques'!D110</f>
        <v>0</v>
      </c>
      <c r="E114" s="102"/>
      <c r="F114" s="258"/>
      <c r="G114" s="493"/>
      <c r="H114" s="493"/>
      <c r="I114" s="493"/>
      <c r="J114" s="263"/>
      <c r="K114" s="493"/>
      <c r="L114" s="553"/>
      <c r="M114" s="258"/>
      <c r="N114" s="258"/>
      <c r="O114" s="259"/>
      <c r="P114" s="258"/>
      <c r="Q114" s="260"/>
      <c r="R114" s="259"/>
      <c r="S114" s="259"/>
      <c r="T114" s="259"/>
      <c r="U114" s="258"/>
      <c r="V114" s="263"/>
      <c r="W114" s="258"/>
      <c r="X114" s="263"/>
      <c r="Y114" s="102"/>
      <c r="Z114" s="258"/>
      <c r="AA114" s="431"/>
      <c r="AB114" s="431"/>
      <c r="AC114" s="102"/>
      <c r="AD114" s="259"/>
      <c r="AE114" s="259"/>
      <c r="AF114" s="258"/>
      <c r="AG114" s="259"/>
      <c r="AH114" s="258"/>
      <c r="AI114" s="258"/>
      <c r="AJ114" s="258"/>
      <c r="AK114" s="260"/>
      <c r="AL114" s="260"/>
      <c r="AM114" s="98"/>
      <c r="AN114" s="260"/>
      <c r="AO114" s="260"/>
      <c r="AP114" s="260"/>
      <c r="AQ114" s="260"/>
      <c r="AR114" s="260"/>
      <c r="AS114" s="260"/>
      <c r="AT114" s="260"/>
      <c r="AU114" s="260"/>
      <c r="AV114" s="260"/>
      <c r="AW114" s="260"/>
      <c r="AX114" s="263"/>
      <c r="AY114" s="263"/>
      <c r="AZ114" s="265"/>
      <c r="BA114" s="98"/>
      <c r="BB114" s="577" t="str">
        <f t="shared" si="8"/>
        <v xml:space="preserve"> </v>
      </c>
      <c r="BC114" s="577" t="str">
        <f t="shared" si="9"/>
        <v xml:space="preserve"> </v>
      </c>
      <c r="BD114" s="577" t="str">
        <f t="shared" si="10"/>
        <v xml:space="preserve"> </v>
      </c>
      <c r="BE114" s="577" t="str">
        <f t="shared" si="11"/>
        <v xml:space="preserve"> </v>
      </c>
      <c r="BF114" s="98"/>
      <c r="BG114" s="530"/>
    </row>
    <row r="115" spans="1:59" s="107" customFormat="1" ht="12.75" x14ac:dyDescent="0.25">
      <c r="A115" s="380"/>
      <c r="B115" s="169">
        <f>'Données démographiques'!B111</f>
        <v>0</v>
      </c>
      <c r="C115" s="169">
        <f>'Données démographiques'!C111</f>
        <v>0</v>
      </c>
      <c r="D115" s="170">
        <f>'Données démographiques'!D111</f>
        <v>0</v>
      </c>
      <c r="E115" s="102"/>
      <c r="F115" s="273"/>
      <c r="G115" s="274"/>
      <c r="H115" s="274"/>
      <c r="I115" s="274"/>
      <c r="J115" s="262"/>
      <c r="K115" s="274"/>
      <c r="L115" s="275"/>
      <c r="M115" s="273"/>
      <c r="N115" s="273"/>
      <c r="O115" s="257"/>
      <c r="P115" s="273"/>
      <c r="Q115" s="278"/>
      <c r="R115" s="257"/>
      <c r="S115" s="257"/>
      <c r="T115" s="257"/>
      <c r="U115" s="273"/>
      <c r="V115" s="262"/>
      <c r="W115" s="273"/>
      <c r="X115" s="262"/>
      <c r="Y115" s="102"/>
      <c r="Z115" s="273"/>
      <c r="AA115" s="172"/>
      <c r="AB115" s="172"/>
      <c r="AC115" s="102"/>
      <c r="AD115" s="257"/>
      <c r="AE115" s="257"/>
      <c r="AF115" s="273"/>
      <c r="AG115" s="257"/>
      <c r="AH115" s="273"/>
      <c r="AI115" s="273"/>
      <c r="AJ115" s="273"/>
      <c r="AK115" s="278"/>
      <c r="AL115" s="278"/>
      <c r="AM115" s="98"/>
      <c r="AN115" s="278"/>
      <c r="AO115" s="278"/>
      <c r="AP115" s="278"/>
      <c r="AQ115" s="278"/>
      <c r="AR115" s="278"/>
      <c r="AS115" s="278"/>
      <c r="AT115" s="278"/>
      <c r="AU115" s="278"/>
      <c r="AV115" s="278"/>
      <c r="AW115" s="278"/>
      <c r="AX115" s="262"/>
      <c r="AY115" s="262"/>
      <c r="AZ115" s="264"/>
      <c r="BA115" s="98"/>
      <c r="BB115" s="576" t="str">
        <f t="shared" si="8"/>
        <v xml:space="preserve"> </v>
      </c>
      <c r="BC115" s="576" t="str">
        <f t="shared" si="9"/>
        <v xml:space="preserve"> </v>
      </c>
      <c r="BD115" s="576" t="str">
        <f t="shared" si="10"/>
        <v xml:space="preserve"> </v>
      </c>
      <c r="BE115" s="576" t="str">
        <f t="shared" si="11"/>
        <v xml:space="preserve"> </v>
      </c>
      <c r="BF115" s="98"/>
      <c r="BG115" s="271"/>
    </row>
    <row r="116" spans="1:59" s="107" customFormat="1" ht="12.75" x14ac:dyDescent="0.25">
      <c r="A116" s="380"/>
      <c r="B116" s="376">
        <f>'Données démographiques'!B112</f>
        <v>0</v>
      </c>
      <c r="C116" s="376">
        <f>'Données démographiques'!C112</f>
        <v>0</v>
      </c>
      <c r="D116" s="377">
        <f>'Données démographiques'!D112</f>
        <v>0</v>
      </c>
      <c r="E116" s="102"/>
      <c r="F116" s="258"/>
      <c r="G116" s="493"/>
      <c r="H116" s="493"/>
      <c r="I116" s="493"/>
      <c r="J116" s="263"/>
      <c r="K116" s="493"/>
      <c r="L116" s="553"/>
      <c r="M116" s="258"/>
      <c r="N116" s="258"/>
      <c r="O116" s="259"/>
      <c r="P116" s="258"/>
      <c r="Q116" s="260"/>
      <c r="R116" s="259"/>
      <c r="S116" s="259"/>
      <c r="T116" s="259"/>
      <c r="U116" s="258"/>
      <c r="V116" s="263"/>
      <c r="W116" s="258"/>
      <c r="X116" s="263"/>
      <c r="Y116" s="102"/>
      <c r="Z116" s="258"/>
      <c r="AA116" s="431"/>
      <c r="AB116" s="431"/>
      <c r="AC116" s="102"/>
      <c r="AD116" s="259"/>
      <c r="AE116" s="259"/>
      <c r="AF116" s="258"/>
      <c r="AG116" s="259"/>
      <c r="AH116" s="258"/>
      <c r="AI116" s="258"/>
      <c r="AJ116" s="258"/>
      <c r="AK116" s="260"/>
      <c r="AL116" s="260"/>
      <c r="AM116" s="98"/>
      <c r="AN116" s="260"/>
      <c r="AO116" s="260"/>
      <c r="AP116" s="260"/>
      <c r="AQ116" s="260"/>
      <c r="AR116" s="260"/>
      <c r="AS116" s="260"/>
      <c r="AT116" s="260"/>
      <c r="AU116" s="260"/>
      <c r="AV116" s="260"/>
      <c r="AW116" s="260"/>
      <c r="AX116" s="263"/>
      <c r="AY116" s="263"/>
      <c r="AZ116" s="265"/>
      <c r="BA116" s="98"/>
      <c r="BB116" s="577" t="str">
        <f t="shared" si="8"/>
        <v xml:space="preserve"> </v>
      </c>
      <c r="BC116" s="577" t="str">
        <f t="shared" si="9"/>
        <v xml:space="preserve"> </v>
      </c>
      <c r="BD116" s="577" t="str">
        <f t="shared" si="10"/>
        <v xml:space="preserve"> </v>
      </c>
      <c r="BE116" s="577" t="str">
        <f t="shared" si="11"/>
        <v xml:space="preserve"> </v>
      </c>
      <c r="BF116" s="98"/>
      <c r="BG116" s="530"/>
    </row>
    <row r="117" spans="1:59" s="107" customFormat="1" ht="12.75" x14ac:dyDescent="0.25">
      <c r="A117" s="380"/>
      <c r="B117" s="169">
        <f>'Données démographiques'!B113</f>
        <v>0</v>
      </c>
      <c r="C117" s="169">
        <f>'Données démographiques'!C113</f>
        <v>0</v>
      </c>
      <c r="D117" s="170">
        <f>'Données démographiques'!D113</f>
        <v>0</v>
      </c>
      <c r="E117" s="102"/>
      <c r="F117" s="273"/>
      <c r="G117" s="274"/>
      <c r="H117" s="274"/>
      <c r="I117" s="274"/>
      <c r="J117" s="262"/>
      <c r="K117" s="274"/>
      <c r="L117" s="275"/>
      <c r="M117" s="273"/>
      <c r="N117" s="273"/>
      <c r="O117" s="257"/>
      <c r="P117" s="273"/>
      <c r="Q117" s="278"/>
      <c r="R117" s="257"/>
      <c r="S117" s="257"/>
      <c r="T117" s="257"/>
      <c r="U117" s="273"/>
      <c r="V117" s="262"/>
      <c r="W117" s="273"/>
      <c r="X117" s="262"/>
      <c r="Y117" s="102"/>
      <c r="Z117" s="273"/>
      <c r="AA117" s="172"/>
      <c r="AB117" s="172"/>
      <c r="AC117" s="102"/>
      <c r="AD117" s="257"/>
      <c r="AE117" s="257"/>
      <c r="AF117" s="273"/>
      <c r="AG117" s="257"/>
      <c r="AH117" s="273"/>
      <c r="AI117" s="273"/>
      <c r="AJ117" s="273"/>
      <c r="AK117" s="278"/>
      <c r="AL117" s="278"/>
      <c r="AM117" s="98"/>
      <c r="AN117" s="278"/>
      <c r="AO117" s="278"/>
      <c r="AP117" s="278"/>
      <c r="AQ117" s="278"/>
      <c r="AR117" s="278"/>
      <c r="AS117" s="278"/>
      <c r="AT117" s="278"/>
      <c r="AU117" s="278"/>
      <c r="AV117" s="278"/>
      <c r="AW117" s="278"/>
      <c r="AX117" s="262"/>
      <c r="AY117" s="262"/>
      <c r="AZ117" s="264"/>
      <c r="BA117" s="98"/>
      <c r="BB117" s="576" t="str">
        <f t="shared" si="8"/>
        <v xml:space="preserve"> </v>
      </c>
      <c r="BC117" s="576" t="str">
        <f t="shared" si="9"/>
        <v xml:space="preserve"> </v>
      </c>
      <c r="BD117" s="576" t="str">
        <f t="shared" si="10"/>
        <v xml:space="preserve"> </v>
      </c>
      <c r="BE117" s="576" t="str">
        <f t="shared" si="11"/>
        <v xml:space="preserve"> </v>
      </c>
      <c r="BF117" s="98"/>
      <c r="BG117" s="271"/>
    </row>
    <row r="118" spans="1:59" s="107" customFormat="1" ht="12.75" x14ac:dyDescent="0.25">
      <c r="A118" s="380"/>
      <c r="B118" s="376">
        <f>'Données démographiques'!B114</f>
        <v>0</v>
      </c>
      <c r="C118" s="376">
        <f>'Données démographiques'!C114</f>
        <v>0</v>
      </c>
      <c r="D118" s="377">
        <f>'Données démographiques'!D114</f>
        <v>0</v>
      </c>
      <c r="E118" s="102"/>
      <c r="F118" s="258"/>
      <c r="G118" s="493"/>
      <c r="H118" s="493"/>
      <c r="I118" s="493"/>
      <c r="J118" s="263"/>
      <c r="K118" s="493"/>
      <c r="L118" s="553"/>
      <c r="M118" s="258"/>
      <c r="N118" s="258"/>
      <c r="O118" s="259"/>
      <c r="P118" s="258"/>
      <c r="Q118" s="260"/>
      <c r="R118" s="259"/>
      <c r="S118" s="259"/>
      <c r="T118" s="259"/>
      <c r="U118" s="258"/>
      <c r="V118" s="263"/>
      <c r="W118" s="258"/>
      <c r="X118" s="263"/>
      <c r="Y118" s="102"/>
      <c r="Z118" s="258"/>
      <c r="AA118" s="431"/>
      <c r="AB118" s="431"/>
      <c r="AC118" s="102"/>
      <c r="AD118" s="259"/>
      <c r="AE118" s="259"/>
      <c r="AF118" s="258"/>
      <c r="AG118" s="259"/>
      <c r="AH118" s="258"/>
      <c r="AI118" s="258"/>
      <c r="AJ118" s="258"/>
      <c r="AK118" s="260"/>
      <c r="AL118" s="260"/>
      <c r="AM118" s="98"/>
      <c r="AN118" s="260"/>
      <c r="AO118" s="260"/>
      <c r="AP118" s="260"/>
      <c r="AQ118" s="260"/>
      <c r="AR118" s="260"/>
      <c r="AS118" s="260"/>
      <c r="AT118" s="260"/>
      <c r="AU118" s="260"/>
      <c r="AV118" s="260"/>
      <c r="AW118" s="260"/>
      <c r="AX118" s="263"/>
      <c r="AY118" s="263"/>
      <c r="AZ118" s="265"/>
      <c r="BA118" s="98"/>
      <c r="BB118" s="577" t="str">
        <f t="shared" si="8"/>
        <v xml:space="preserve"> </v>
      </c>
      <c r="BC118" s="577" t="str">
        <f t="shared" si="9"/>
        <v xml:space="preserve"> </v>
      </c>
      <c r="BD118" s="577" t="str">
        <f t="shared" si="10"/>
        <v xml:space="preserve"> </v>
      </c>
      <c r="BE118" s="577" t="str">
        <f t="shared" si="11"/>
        <v xml:space="preserve"> </v>
      </c>
      <c r="BF118" s="98"/>
      <c r="BG118" s="530"/>
    </row>
    <row r="119" spans="1:59" s="107" customFormat="1" ht="12.75" x14ac:dyDescent="0.25">
      <c r="A119" s="380"/>
      <c r="B119" s="169">
        <f>'Données démographiques'!B115</f>
        <v>0</v>
      </c>
      <c r="C119" s="169">
        <f>'Données démographiques'!C115</f>
        <v>0</v>
      </c>
      <c r="D119" s="170">
        <f>'Données démographiques'!D115</f>
        <v>0</v>
      </c>
      <c r="E119" s="102"/>
      <c r="F119" s="273"/>
      <c r="G119" s="274"/>
      <c r="H119" s="274"/>
      <c r="I119" s="274"/>
      <c r="J119" s="262"/>
      <c r="K119" s="274"/>
      <c r="L119" s="275"/>
      <c r="M119" s="273"/>
      <c r="N119" s="273"/>
      <c r="O119" s="257"/>
      <c r="P119" s="273"/>
      <c r="Q119" s="278"/>
      <c r="R119" s="257"/>
      <c r="S119" s="257"/>
      <c r="T119" s="257"/>
      <c r="U119" s="273"/>
      <c r="V119" s="262"/>
      <c r="W119" s="273"/>
      <c r="X119" s="262"/>
      <c r="Y119" s="102"/>
      <c r="Z119" s="273"/>
      <c r="AA119" s="172"/>
      <c r="AB119" s="172"/>
      <c r="AC119" s="102"/>
      <c r="AD119" s="257"/>
      <c r="AE119" s="257"/>
      <c r="AF119" s="273"/>
      <c r="AG119" s="257"/>
      <c r="AH119" s="273"/>
      <c r="AI119" s="273"/>
      <c r="AJ119" s="273"/>
      <c r="AK119" s="278"/>
      <c r="AL119" s="278"/>
      <c r="AM119" s="98"/>
      <c r="AN119" s="278"/>
      <c r="AO119" s="278"/>
      <c r="AP119" s="278"/>
      <c r="AQ119" s="278"/>
      <c r="AR119" s="278"/>
      <c r="AS119" s="278"/>
      <c r="AT119" s="278"/>
      <c r="AU119" s="278"/>
      <c r="AV119" s="278"/>
      <c r="AW119" s="278"/>
      <c r="AX119" s="262"/>
      <c r="AY119" s="262"/>
      <c r="AZ119" s="264"/>
      <c r="BA119" s="98"/>
      <c r="BB119" s="576" t="str">
        <f t="shared" si="8"/>
        <v xml:space="preserve"> </v>
      </c>
      <c r="BC119" s="576" t="str">
        <f t="shared" si="9"/>
        <v xml:space="preserve"> </v>
      </c>
      <c r="BD119" s="576" t="str">
        <f t="shared" si="10"/>
        <v xml:space="preserve"> </v>
      </c>
      <c r="BE119" s="576" t="str">
        <f t="shared" si="11"/>
        <v xml:space="preserve"> </v>
      </c>
      <c r="BF119" s="98"/>
      <c r="BG119" s="271"/>
    </row>
    <row r="120" spans="1:59" s="107" customFormat="1" ht="12.75" x14ac:dyDescent="0.25">
      <c r="A120" s="380"/>
      <c r="B120" s="376">
        <f>'Données démographiques'!B116</f>
        <v>0</v>
      </c>
      <c r="C120" s="376">
        <f>'Données démographiques'!C116</f>
        <v>0</v>
      </c>
      <c r="D120" s="377">
        <f>'Données démographiques'!D116</f>
        <v>0</v>
      </c>
      <c r="E120" s="102"/>
      <c r="F120" s="258"/>
      <c r="G120" s="493"/>
      <c r="H120" s="493"/>
      <c r="I120" s="493"/>
      <c r="J120" s="263"/>
      <c r="K120" s="493"/>
      <c r="L120" s="553"/>
      <c r="M120" s="258"/>
      <c r="N120" s="258"/>
      <c r="O120" s="259"/>
      <c r="P120" s="258"/>
      <c r="Q120" s="260"/>
      <c r="R120" s="259"/>
      <c r="S120" s="259"/>
      <c r="T120" s="259"/>
      <c r="U120" s="258"/>
      <c r="V120" s="263"/>
      <c r="W120" s="258"/>
      <c r="X120" s="263"/>
      <c r="Y120" s="102"/>
      <c r="Z120" s="258"/>
      <c r="AA120" s="431"/>
      <c r="AB120" s="431"/>
      <c r="AC120" s="102"/>
      <c r="AD120" s="259"/>
      <c r="AE120" s="259"/>
      <c r="AF120" s="258"/>
      <c r="AG120" s="259"/>
      <c r="AH120" s="258"/>
      <c r="AI120" s="258"/>
      <c r="AJ120" s="258"/>
      <c r="AK120" s="260"/>
      <c r="AL120" s="260"/>
      <c r="AM120" s="98"/>
      <c r="AN120" s="260"/>
      <c r="AO120" s="260"/>
      <c r="AP120" s="260"/>
      <c r="AQ120" s="260"/>
      <c r="AR120" s="260"/>
      <c r="AS120" s="260"/>
      <c r="AT120" s="260"/>
      <c r="AU120" s="260"/>
      <c r="AV120" s="260"/>
      <c r="AW120" s="260"/>
      <c r="AX120" s="263"/>
      <c r="AY120" s="263"/>
      <c r="AZ120" s="265"/>
      <c r="BA120" s="98"/>
      <c r="BB120" s="577" t="str">
        <f t="shared" si="8"/>
        <v xml:space="preserve"> </v>
      </c>
      <c r="BC120" s="577" t="str">
        <f t="shared" si="9"/>
        <v xml:space="preserve"> </v>
      </c>
      <c r="BD120" s="577" t="str">
        <f t="shared" si="10"/>
        <v xml:space="preserve"> </v>
      </c>
      <c r="BE120" s="577" t="str">
        <f t="shared" si="11"/>
        <v xml:space="preserve"> </v>
      </c>
      <c r="BF120" s="98"/>
      <c r="BG120" s="530"/>
    </row>
    <row r="121" spans="1:59" s="107" customFormat="1" ht="12.75" x14ac:dyDescent="0.25">
      <c r="A121" s="380"/>
      <c r="B121" s="169">
        <f>'Données démographiques'!B117</f>
        <v>0</v>
      </c>
      <c r="C121" s="169">
        <f>'Données démographiques'!C117</f>
        <v>0</v>
      </c>
      <c r="D121" s="170">
        <f>'Données démographiques'!D117</f>
        <v>0</v>
      </c>
      <c r="E121" s="102"/>
      <c r="F121" s="273"/>
      <c r="G121" s="274"/>
      <c r="H121" s="274"/>
      <c r="I121" s="274"/>
      <c r="J121" s="262"/>
      <c r="K121" s="274"/>
      <c r="L121" s="275"/>
      <c r="M121" s="273"/>
      <c r="N121" s="273"/>
      <c r="O121" s="257"/>
      <c r="P121" s="273"/>
      <c r="Q121" s="278"/>
      <c r="R121" s="257"/>
      <c r="S121" s="257"/>
      <c r="T121" s="257"/>
      <c r="U121" s="273"/>
      <c r="V121" s="262"/>
      <c r="W121" s="273"/>
      <c r="X121" s="262"/>
      <c r="Y121" s="102"/>
      <c r="Z121" s="273"/>
      <c r="AA121" s="172"/>
      <c r="AB121" s="172"/>
      <c r="AC121" s="102"/>
      <c r="AD121" s="257"/>
      <c r="AE121" s="257"/>
      <c r="AF121" s="273"/>
      <c r="AG121" s="257"/>
      <c r="AH121" s="273"/>
      <c r="AI121" s="273"/>
      <c r="AJ121" s="273"/>
      <c r="AK121" s="278"/>
      <c r="AL121" s="278"/>
      <c r="AM121" s="98"/>
      <c r="AN121" s="278"/>
      <c r="AO121" s="278"/>
      <c r="AP121" s="278"/>
      <c r="AQ121" s="278"/>
      <c r="AR121" s="278"/>
      <c r="AS121" s="278"/>
      <c r="AT121" s="278"/>
      <c r="AU121" s="278"/>
      <c r="AV121" s="278"/>
      <c r="AW121" s="278"/>
      <c r="AX121" s="262"/>
      <c r="AY121" s="262"/>
      <c r="AZ121" s="264"/>
      <c r="BA121" s="98"/>
      <c r="BB121" s="576" t="str">
        <f t="shared" si="8"/>
        <v xml:space="preserve"> </v>
      </c>
      <c r="BC121" s="576" t="str">
        <f t="shared" si="9"/>
        <v xml:space="preserve"> </v>
      </c>
      <c r="BD121" s="576" t="str">
        <f t="shared" si="10"/>
        <v xml:space="preserve"> </v>
      </c>
      <c r="BE121" s="576" t="str">
        <f t="shared" si="11"/>
        <v xml:space="preserve"> </v>
      </c>
      <c r="BF121" s="98"/>
      <c r="BG121" s="271"/>
    </row>
    <row r="122" spans="1:59" s="107" customFormat="1" ht="12.75" x14ac:dyDescent="0.25">
      <c r="A122" s="380"/>
      <c r="B122" s="376">
        <f>'Données démographiques'!B118</f>
        <v>0</v>
      </c>
      <c r="C122" s="376">
        <f>'Données démographiques'!C118</f>
        <v>0</v>
      </c>
      <c r="D122" s="377">
        <f>'Données démographiques'!D118</f>
        <v>0</v>
      </c>
      <c r="E122" s="102"/>
      <c r="F122" s="258"/>
      <c r="G122" s="493"/>
      <c r="H122" s="493"/>
      <c r="I122" s="493"/>
      <c r="J122" s="263"/>
      <c r="K122" s="493"/>
      <c r="L122" s="553"/>
      <c r="M122" s="258"/>
      <c r="N122" s="258"/>
      <c r="O122" s="259"/>
      <c r="P122" s="258"/>
      <c r="Q122" s="260"/>
      <c r="R122" s="259"/>
      <c r="S122" s="259"/>
      <c r="T122" s="259"/>
      <c r="U122" s="258"/>
      <c r="V122" s="263"/>
      <c r="W122" s="258"/>
      <c r="X122" s="263"/>
      <c r="Y122" s="102"/>
      <c r="Z122" s="258"/>
      <c r="AA122" s="431"/>
      <c r="AB122" s="431"/>
      <c r="AC122" s="102"/>
      <c r="AD122" s="259"/>
      <c r="AE122" s="259"/>
      <c r="AF122" s="258"/>
      <c r="AG122" s="259"/>
      <c r="AH122" s="258"/>
      <c r="AI122" s="258"/>
      <c r="AJ122" s="258"/>
      <c r="AK122" s="260"/>
      <c r="AL122" s="260"/>
      <c r="AM122" s="98"/>
      <c r="AN122" s="260"/>
      <c r="AO122" s="260"/>
      <c r="AP122" s="260"/>
      <c r="AQ122" s="260"/>
      <c r="AR122" s="260"/>
      <c r="AS122" s="260"/>
      <c r="AT122" s="260"/>
      <c r="AU122" s="260"/>
      <c r="AV122" s="260"/>
      <c r="AW122" s="260"/>
      <c r="AX122" s="263"/>
      <c r="AY122" s="263"/>
      <c r="AZ122" s="265"/>
      <c r="BA122" s="98"/>
      <c r="BB122" s="577" t="str">
        <f t="shared" si="8"/>
        <v xml:space="preserve"> </v>
      </c>
      <c r="BC122" s="577" t="str">
        <f t="shared" si="9"/>
        <v xml:space="preserve"> </v>
      </c>
      <c r="BD122" s="577" t="str">
        <f t="shared" si="10"/>
        <v xml:space="preserve"> </v>
      </c>
      <c r="BE122" s="577" t="str">
        <f t="shared" si="11"/>
        <v xml:space="preserve"> </v>
      </c>
      <c r="BF122" s="98"/>
      <c r="BG122" s="530"/>
    </row>
    <row r="123" spans="1:59" s="107" customFormat="1" ht="12.75" x14ac:dyDescent="0.25">
      <c r="A123" s="380"/>
      <c r="B123" s="169">
        <f>'Données démographiques'!B119</f>
        <v>0</v>
      </c>
      <c r="C123" s="169">
        <f>'Données démographiques'!C119</f>
        <v>0</v>
      </c>
      <c r="D123" s="170">
        <f>'Données démographiques'!D119</f>
        <v>0</v>
      </c>
      <c r="E123" s="102"/>
      <c r="F123" s="273"/>
      <c r="G123" s="274"/>
      <c r="H123" s="274"/>
      <c r="I123" s="274"/>
      <c r="J123" s="262"/>
      <c r="K123" s="274"/>
      <c r="L123" s="275"/>
      <c r="M123" s="273"/>
      <c r="N123" s="273"/>
      <c r="O123" s="257"/>
      <c r="P123" s="273"/>
      <c r="Q123" s="278"/>
      <c r="R123" s="257"/>
      <c r="S123" s="257"/>
      <c r="T123" s="257"/>
      <c r="U123" s="273"/>
      <c r="V123" s="262"/>
      <c r="W123" s="273"/>
      <c r="X123" s="262"/>
      <c r="Y123" s="102"/>
      <c r="Z123" s="273"/>
      <c r="AA123" s="172"/>
      <c r="AB123" s="172"/>
      <c r="AC123" s="102"/>
      <c r="AD123" s="257"/>
      <c r="AE123" s="257"/>
      <c r="AF123" s="273"/>
      <c r="AG123" s="257"/>
      <c r="AH123" s="273"/>
      <c r="AI123" s="273"/>
      <c r="AJ123" s="273"/>
      <c r="AK123" s="278"/>
      <c r="AL123" s="278"/>
      <c r="AM123" s="98"/>
      <c r="AN123" s="278"/>
      <c r="AO123" s="278"/>
      <c r="AP123" s="278"/>
      <c r="AQ123" s="278"/>
      <c r="AR123" s="278"/>
      <c r="AS123" s="278"/>
      <c r="AT123" s="278"/>
      <c r="AU123" s="278"/>
      <c r="AV123" s="278"/>
      <c r="AW123" s="278"/>
      <c r="AX123" s="262"/>
      <c r="AY123" s="262"/>
      <c r="AZ123" s="264"/>
      <c r="BA123" s="98"/>
      <c r="BB123" s="576" t="str">
        <f t="shared" si="8"/>
        <v xml:space="preserve"> </v>
      </c>
      <c r="BC123" s="576" t="str">
        <f t="shared" si="9"/>
        <v xml:space="preserve"> </v>
      </c>
      <c r="BD123" s="576" t="str">
        <f t="shared" si="10"/>
        <v xml:space="preserve"> </v>
      </c>
      <c r="BE123" s="576" t="str">
        <f t="shared" si="11"/>
        <v xml:space="preserve"> </v>
      </c>
      <c r="BF123" s="98"/>
      <c r="BG123" s="271"/>
    </row>
    <row r="124" spans="1:59" s="107" customFormat="1" ht="12.75" x14ac:dyDescent="0.25">
      <c r="A124" s="380"/>
      <c r="B124" s="376">
        <f>'Données démographiques'!B120</f>
        <v>0</v>
      </c>
      <c r="C124" s="376">
        <f>'Données démographiques'!C120</f>
        <v>0</v>
      </c>
      <c r="D124" s="377">
        <f>'Données démographiques'!D120</f>
        <v>0</v>
      </c>
      <c r="E124" s="102"/>
      <c r="F124" s="258"/>
      <c r="G124" s="493"/>
      <c r="H124" s="493"/>
      <c r="I124" s="493"/>
      <c r="J124" s="263"/>
      <c r="K124" s="493"/>
      <c r="L124" s="553"/>
      <c r="M124" s="258"/>
      <c r="N124" s="258"/>
      <c r="O124" s="259"/>
      <c r="P124" s="258"/>
      <c r="Q124" s="260"/>
      <c r="R124" s="259"/>
      <c r="S124" s="259"/>
      <c r="T124" s="259"/>
      <c r="U124" s="258"/>
      <c r="V124" s="263"/>
      <c r="W124" s="258"/>
      <c r="X124" s="263"/>
      <c r="Y124" s="102"/>
      <c r="Z124" s="258"/>
      <c r="AA124" s="431"/>
      <c r="AB124" s="431"/>
      <c r="AC124" s="102"/>
      <c r="AD124" s="259"/>
      <c r="AE124" s="259"/>
      <c r="AF124" s="258"/>
      <c r="AG124" s="259"/>
      <c r="AH124" s="258"/>
      <c r="AI124" s="258"/>
      <c r="AJ124" s="258"/>
      <c r="AK124" s="260"/>
      <c r="AL124" s="260"/>
      <c r="AM124" s="98"/>
      <c r="AN124" s="260"/>
      <c r="AO124" s="260"/>
      <c r="AP124" s="260"/>
      <c r="AQ124" s="260"/>
      <c r="AR124" s="260"/>
      <c r="AS124" s="260"/>
      <c r="AT124" s="260"/>
      <c r="AU124" s="260"/>
      <c r="AV124" s="260"/>
      <c r="AW124" s="260"/>
      <c r="AX124" s="263"/>
      <c r="AY124" s="263"/>
      <c r="AZ124" s="265"/>
      <c r="BA124" s="98"/>
      <c r="BB124" s="577" t="str">
        <f t="shared" si="8"/>
        <v xml:space="preserve"> </v>
      </c>
      <c r="BC124" s="577" t="str">
        <f t="shared" si="9"/>
        <v xml:space="preserve"> </v>
      </c>
      <c r="BD124" s="577" t="str">
        <f t="shared" si="10"/>
        <v xml:space="preserve"> </v>
      </c>
      <c r="BE124" s="577" t="str">
        <f t="shared" si="11"/>
        <v xml:space="preserve"> </v>
      </c>
      <c r="BF124" s="98"/>
      <c r="BG124" s="530"/>
    </row>
    <row r="125" spans="1:59" s="107" customFormat="1" ht="12.75" x14ac:dyDescent="0.25">
      <c r="A125" s="380"/>
      <c r="B125" s="169">
        <f>'Données démographiques'!B121</f>
        <v>0</v>
      </c>
      <c r="C125" s="169">
        <f>'Données démographiques'!C121</f>
        <v>0</v>
      </c>
      <c r="D125" s="170">
        <f>'Données démographiques'!D121</f>
        <v>0</v>
      </c>
      <c r="E125" s="102"/>
      <c r="F125" s="273"/>
      <c r="G125" s="274"/>
      <c r="H125" s="274"/>
      <c r="I125" s="274"/>
      <c r="J125" s="262"/>
      <c r="K125" s="274"/>
      <c r="L125" s="275"/>
      <c r="M125" s="273"/>
      <c r="N125" s="273"/>
      <c r="O125" s="257"/>
      <c r="P125" s="273"/>
      <c r="Q125" s="278"/>
      <c r="R125" s="257"/>
      <c r="S125" s="257"/>
      <c r="T125" s="257"/>
      <c r="U125" s="273"/>
      <c r="V125" s="262"/>
      <c r="W125" s="273"/>
      <c r="X125" s="262"/>
      <c r="Y125" s="102"/>
      <c r="Z125" s="273"/>
      <c r="AA125" s="172"/>
      <c r="AB125" s="172"/>
      <c r="AC125" s="102"/>
      <c r="AD125" s="257"/>
      <c r="AE125" s="257"/>
      <c r="AF125" s="273"/>
      <c r="AG125" s="257"/>
      <c r="AH125" s="273"/>
      <c r="AI125" s="273"/>
      <c r="AJ125" s="273"/>
      <c r="AK125" s="278"/>
      <c r="AL125" s="278"/>
      <c r="AM125" s="98"/>
      <c r="AN125" s="278"/>
      <c r="AO125" s="278"/>
      <c r="AP125" s="278"/>
      <c r="AQ125" s="278"/>
      <c r="AR125" s="278"/>
      <c r="AS125" s="278"/>
      <c r="AT125" s="278"/>
      <c r="AU125" s="278"/>
      <c r="AV125" s="278"/>
      <c r="AW125" s="278"/>
      <c r="AX125" s="262"/>
      <c r="AY125" s="262"/>
      <c r="AZ125" s="264"/>
      <c r="BA125" s="98"/>
      <c r="BB125" s="576" t="str">
        <f t="shared" si="8"/>
        <v xml:space="preserve"> </v>
      </c>
      <c r="BC125" s="576" t="str">
        <f t="shared" si="9"/>
        <v xml:space="preserve"> </v>
      </c>
      <c r="BD125" s="576" t="str">
        <f t="shared" si="10"/>
        <v xml:space="preserve"> </v>
      </c>
      <c r="BE125" s="576" t="str">
        <f t="shared" si="11"/>
        <v xml:space="preserve"> </v>
      </c>
      <c r="BF125" s="98"/>
      <c r="BG125" s="271"/>
    </row>
    <row r="126" spans="1:59" s="107" customFormat="1" ht="12.75" x14ac:dyDescent="0.25">
      <c r="A126" s="380"/>
      <c r="B126" s="376">
        <f>'Données démographiques'!B122</f>
        <v>0</v>
      </c>
      <c r="C126" s="376">
        <f>'Données démographiques'!C122</f>
        <v>0</v>
      </c>
      <c r="D126" s="377">
        <f>'Données démographiques'!D122</f>
        <v>0</v>
      </c>
      <c r="E126" s="102"/>
      <c r="F126" s="258"/>
      <c r="G126" s="493"/>
      <c r="H126" s="493"/>
      <c r="I126" s="493"/>
      <c r="J126" s="263"/>
      <c r="K126" s="493"/>
      <c r="L126" s="553"/>
      <c r="M126" s="258"/>
      <c r="N126" s="258"/>
      <c r="O126" s="259"/>
      <c r="P126" s="258"/>
      <c r="Q126" s="260"/>
      <c r="R126" s="259"/>
      <c r="S126" s="259"/>
      <c r="T126" s="259"/>
      <c r="U126" s="258"/>
      <c r="V126" s="263"/>
      <c r="W126" s="258"/>
      <c r="X126" s="263"/>
      <c r="Y126" s="102"/>
      <c r="Z126" s="258"/>
      <c r="AA126" s="431"/>
      <c r="AB126" s="431"/>
      <c r="AC126" s="102"/>
      <c r="AD126" s="259"/>
      <c r="AE126" s="259"/>
      <c r="AF126" s="258"/>
      <c r="AG126" s="259"/>
      <c r="AH126" s="258"/>
      <c r="AI126" s="258"/>
      <c r="AJ126" s="258"/>
      <c r="AK126" s="260"/>
      <c r="AL126" s="260"/>
      <c r="AM126" s="98"/>
      <c r="AN126" s="260"/>
      <c r="AO126" s="260"/>
      <c r="AP126" s="260"/>
      <c r="AQ126" s="260"/>
      <c r="AR126" s="260"/>
      <c r="AS126" s="260"/>
      <c r="AT126" s="260"/>
      <c r="AU126" s="260"/>
      <c r="AV126" s="260"/>
      <c r="AW126" s="260"/>
      <c r="AX126" s="263"/>
      <c r="AY126" s="263"/>
      <c r="AZ126" s="265"/>
      <c r="BA126" s="98"/>
      <c r="BB126" s="577" t="str">
        <f t="shared" si="8"/>
        <v xml:space="preserve"> </v>
      </c>
      <c r="BC126" s="577" t="str">
        <f t="shared" si="9"/>
        <v xml:space="preserve"> </v>
      </c>
      <c r="BD126" s="577" t="str">
        <f t="shared" si="10"/>
        <v xml:space="preserve"> </v>
      </c>
      <c r="BE126" s="577" t="str">
        <f t="shared" si="11"/>
        <v xml:space="preserve"> </v>
      </c>
      <c r="BF126" s="98"/>
      <c r="BG126" s="530"/>
    </row>
    <row r="127" spans="1:59" s="107" customFormat="1" ht="12.75" x14ac:dyDescent="0.25">
      <c r="A127" s="380"/>
      <c r="B127" s="169">
        <f>'Données démographiques'!B123</f>
        <v>0</v>
      </c>
      <c r="C127" s="169">
        <f>'Données démographiques'!C123</f>
        <v>0</v>
      </c>
      <c r="D127" s="170">
        <f>'Données démographiques'!D123</f>
        <v>0</v>
      </c>
      <c r="E127" s="102"/>
      <c r="F127" s="273"/>
      <c r="G127" s="274"/>
      <c r="H127" s="274"/>
      <c r="I127" s="274"/>
      <c r="J127" s="262"/>
      <c r="K127" s="274"/>
      <c r="L127" s="275"/>
      <c r="M127" s="273"/>
      <c r="N127" s="273"/>
      <c r="O127" s="257"/>
      <c r="P127" s="273"/>
      <c r="Q127" s="278"/>
      <c r="R127" s="257"/>
      <c r="S127" s="257"/>
      <c r="T127" s="257"/>
      <c r="U127" s="273"/>
      <c r="V127" s="262"/>
      <c r="W127" s="273"/>
      <c r="X127" s="262"/>
      <c r="Y127" s="102"/>
      <c r="Z127" s="273"/>
      <c r="AA127" s="172"/>
      <c r="AB127" s="172"/>
      <c r="AC127" s="102"/>
      <c r="AD127" s="257"/>
      <c r="AE127" s="257"/>
      <c r="AF127" s="273"/>
      <c r="AG127" s="257"/>
      <c r="AH127" s="273"/>
      <c r="AI127" s="273"/>
      <c r="AJ127" s="273"/>
      <c r="AK127" s="278"/>
      <c r="AL127" s="278"/>
      <c r="AM127" s="98"/>
      <c r="AN127" s="278"/>
      <c r="AO127" s="278"/>
      <c r="AP127" s="278"/>
      <c r="AQ127" s="278"/>
      <c r="AR127" s="278"/>
      <c r="AS127" s="278"/>
      <c r="AT127" s="278"/>
      <c r="AU127" s="278"/>
      <c r="AV127" s="278"/>
      <c r="AW127" s="278"/>
      <c r="AX127" s="262"/>
      <c r="AY127" s="262"/>
      <c r="AZ127" s="264"/>
      <c r="BA127" s="98"/>
      <c r="BB127" s="576" t="str">
        <f t="shared" si="8"/>
        <v xml:space="preserve"> </v>
      </c>
      <c r="BC127" s="576" t="str">
        <f t="shared" si="9"/>
        <v xml:space="preserve"> </v>
      </c>
      <c r="BD127" s="576" t="str">
        <f t="shared" si="10"/>
        <v xml:space="preserve"> </v>
      </c>
      <c r="BE127" s="576" t="str">
        <f t="shared" si="11"/>
        <v xml:space="preserve"> </v>
      </c>
      <c r="BF127" s="98"/>
      <c r="BG127" s="271"/>
    </row>
    <row r="128" spans="1:59" s="107" customFormat="1" ht="12.75" x14ac:dyDescent="0.25">
      <c r="A128" s="380"/>
      <c r="B128" s="376">
        <f>'Données démographiques'!B124</f>
        <v>0</v>
      </c>
      <c r="C128" s="376">
        <f>'Données démographiques'!C124</f>
        <v>0</v>
      </c>
      <c r="D128" s="377">
        <f>'Données démographiques'!D124</f>
        <v>0</v>
      </c>
      <c r="E128" s="102"/>
      <c r="F128" s="258"/>
      <c r="G128" s="493"/>
      <c r="H128" s="493"/>
      <c r="I128" s="493"/>
      <c r="J128" s="263"/>
      <c r="K128" s="493"/>
      <c r="L128" s="553"/>
      <c r="M128" s="258"/>
      <c r="N128" s="258"/>
      <c r="O128" s="259"/>
      <c r="P128" s="258"/>
      <c r="Q128" s="260"/>
      <c r="R128" s="259"/>
      <c r="S128" s="259"/>
      <c r="T128" s="259"/>
      <c r="U128" s="258"/>
      <c r="V128" s="263"/>
      <c r="W128" s="258"/>
      <c r="X128" s="263"/>
      <c r="Y128" s="102"/>
      <c r="Z128" s="258"/>
      <c r="AA128" s="431"/>
      <c r="AB128" s="431"/>
      <c r="AC128" s="102"/>
      <c r="AD128" s="259"/>
      <c r="AE128" s="259"/>
      <c r="AF128" s="258"/>
      <c r="AG128" s="259"/>
      <c r="AH128" s="258"/>
      <c r="AI128" s="258"/>
      <c r="AJ128" s="258"/>
      <c r="AK128" s="260"/>
      <c r="AL128" s="260"/>
      <c r="AM128" s="98"/>
      <c r="AN128" s="260"/>
      <c r="AO128" s="260"/>
      <c r="AP128" s="260"/>
      <c r="AQ128" s="260"/>
      <c r="AR128" s="260"/>
      <c r="AS128" s="260"/>
      <c r="AT128" s="260"/>
      <c r="AU128" s="260"/>
      <c r="AV128" s="260"/>
      <c r="AW128" s="260"/>
      <c r="AX128" s="263"/>
      <c r="AY128" s="263"/>
      <c r="AZ128" s="265"/>
      <c r="BA128" s="98"/>
      <c r="BB128" s="577" t="str">
        <f t="shared" si="8"/>
        <v xml:space="preserve"> </v>
      </c>
      <c r="BC128" s="577" t="str">
        <f t="shared" si="9"/>
        <v xml:space="preserve"> </v>
      </c>
      <c r="BD128" s="577" t="str">
        <f t="shared" si="10"/>
        <v xml:space="preserve"> </v>
      </c>
      <c r="BE128" s="577" t="str">
        <f t="shared" si="11"/>
        <v xml:space="preserve"> </v>
      </c>
      <c r="BF128" s="98"/>
      <c r="BG128" s="530"/>
    </row>
    <row r="129" spans="1:59" s="107" customFormat="1" ht="12.75" x14ac:dyDescent="0.25">
      <c r="A129" s="380"/>
      <c r="B129" s="169">
        <f>'Données démographiques'!B125</f>
        <v>0</v>
      </c>
      <c r="C129" s="169">
        <f>'Données démographiques'!C125</f>
        <v>0</v>
      </c>
      <c r="D129" s="170">
        <f>'Données démographiques'!D125</f>
        <v>0</v>
      </c>
      <c r="E129" s="102"/>
      <c r="F129" s="273"/>
      <c r="G129" s="274"/>
      <c r="H129" s="274"/>
      <c r="I129" s="274"/>
      <c r="J129" s="262"/>
      <c r="K129" s="274"/>
      <c r="L129" s="275"/>
      <c r="M129" s="273"/>
      <c r="N129" s="273"/>
      <c r="O129" s="257"/>
      <c r="P129" s="273"/>
      <c r="Q129" s="278"/>
      <c r="R129" s="257"/>
      <c r="S129" s="257"/>
      <c r="T129" s="257"/>
      <c r="U129" s="273"/>
      <c r="V129" s="262"/>
      <c r="W129" s="273"/>
      <c r="X129" s="262"/>
      <c r="Y129" s="102"/>
      <c r="Z129" s="273"/>
      <c r="AA129" s="172"/>
      <c r="AB129" s="172"/>
      <c r="AC129" s="102"/>
      <c r="AD129" s="257"/>
      <c r="AE129" s="257"/>
      <c r="AF129" s="273"/>
      <c r="AG129" s="257"/>
      <c r="AH129" s="273"/>
      <c r="AI129" s="273"/>
      <c r="AJ129" s="273"/>
      <c r="AK129" s="278"/>
      <c r="AL129" s="278"/>
      <c r="AM129" s="98"/>
      <c r="AN129" s="278"/>
      <c r="AO129" s="278"/>
      <c r="AP129" s="278"/>
      <c r="AQ129" s="278"/>
      <c r="AR129" s="278"/>
      <c r="AS129" s="278"/>
      <c r="AT129" s="278"/>
      <c r="AU129" s="278"/>
      <c r="AV129" s="278"/>
      <c r="AW129" s="278"/>
      <c r="AX129" s="262"/>
      <c r="AY129" s="262"/>
      <c r="AZ129" s="264"/>
      <c r="BA129" s="98"/>
      <c r="BB129" s="576" t="str">
        <f t="shared" si="8"/>
        <v xml:space="preserve"> </v>
      </c>
      <c r="BC129" s="576" t="str">
        <f t="shared" si="9"/>
        <v xml:space="preserve"> </v>
      </c>
      <c r="BD129" s="576" t="str">
        <f t="shared" si="10"/>
        <v xml:space="preserve"> </v>
      </c>
      <c r="BE129" s="576" t="str">
        <f t="shared" si="11"/>
        <v xml:space="preserve"> </v>
      </c>
      <c r="BF129" s="98"/>
      <c r="BG129" s="271"/>
    </row>
    <row r="130" spans="1:59" s="107" customFormat="1" ht="12.75" x14ac:dyDescent="0.25">
      <c r="A130" s="380"/>
      <c r="B130" s="376">
        <f>'Données démographiques'!B126</f>
        <v>0</v>
      </c>
      <c r="C130" s="376">
        <f>'Données démographiques'!C126</f>
        <v>0</v>
      </c>
      <c r="D130" s="377">
        <f>'Données démographiques'!D126</f>
        <v>0</v>
      </c>
      <c r="E130" s="102"/>
      <c r="F130" s="258"/>
      <c r="G130" s="493"/>
      <c r="H130" s="493"/>
      <c r="I130" s="493"/>
      <c r="J130" s="263"/>
      <c r="K130" s="493"/>
      <c r="L130" s="553"/>
      <c r="M130" s="258"/>
      <c r="N130" s="258"/>
      <c r="O130" s="259"/>
      <c r="P130" s="258"/>
      <c r="Q130" s="260"/>
      <c r="R130" s="259"/>
      <c r="S130" s="259"/>
      <c r="T130" s="259"/>
      <c r="U130" s="258"/>
      <c r="V130" s="263"/>
      <c r="W130" s="258"/>
      <c r="X130" s="263"/>
      <c r="Y130" s="102"/>
      <c r="Z130" s="258"/>
      <c r="AA130" s="431"/>
      <c r="AB130" s="431"/>
      <c r="AC130" s="102"/>
      <c r="AD130" s="259"/>
      <c r="AE130" s="259"/>
      <c r="AF130" s="258"/>
      <c r="AG130" s="259"/>
      <c r="AH130" s="258"/>
      <c r="AI130" s="258"/>
      <c r="AJ130" s="258"/>
      <c r="AK130" s="260"/>
      <c r="AL130" s="260"/>
      <c r="AM130" s="98"/>
      <c r="AN130" s="260"/>
      <c r="AO130" s="260"/>
      <c r="AP130" s="260"/>
      <c r="AQ130" s="260"/>
      <c r="AR130" s="260"/>
      <c r="AS130" s="260"/>
      <c r="AT130" s="260"/>
      <c r="AU130" s="260"/>
      <c r="AV130" s="260"/>
      <c r="AW130" s="260"/>
      <c r="AX130" s="263"/>
      <c r="AY130" s="263"/>
      <c r="AZ130" s="265"/>
      <c r="BA130" s="98"/>
      <c r="BB130" s="577" t="str">
        <f t="shared" si="8"/>
        <v xml:space="preserve"> </v>
      </c>
      <c r="BC130" s="577" t="str">
        <f t="shared" si="9"/>
        <v xml:space="preserve"> </v>
      </c>
      <c r="BD130" s="577" t="str">
        <f t="shared" si="10"/>
        <v xml:space="preserve"> </v>
      </c>
      <c r="BE130" s="577" t="str">
        <f t="shared" si="11"/>
        <v xml:space="preserve"> </v>
      </c>
      <c r="BF130" s="98"/>
      <c r="BG130" s="530"/>
    </row>
    <row r="131" spans="1:59" s="107" customFormat="1" ht="12.75" x14ac:dyDescent="0.25">
      <c r="A131" s="380"/>
      <c r="B131" s="169">
        <f>'Données démographiques'!B127</f>
        <v>0</v>
      </c>
      <c r="C131" s="169">
        <f>'Données démographiques'!C127</f>
        <v>0</v>
      </c>
      <c r="D131" s="170">
        <f>'Données démographiques'!D127</f>
        <v>0</v>
      </c>
      <c r="E131" s="102"/>
      <c r="F131" s="273"/>
      <c r="G131" s="274"/>
      <c r="H131" s="274"/>
      <c r="I131" s="274"/>
      <c r="J131" s="262"/>
      <c r="K131" s="274"/>
      <c r="L131" s="275"/>
      <c r="M131" s="273"/>
      <c r="N131" s="273"/>
      <c r="O131" s="257"/>
      <c r="P131" s="273"/>
      <c r="Q131" s="278"/>
      <c r="R131" s="257"/>
      <c r="S131" s="257"/>
      <c r="T131" s="257"/>
      <c r="U131" s="273"/>
      <c r="V131" s="262"/>
      <c r="W131" s="273"/>
      <c r="X131" s="262"/>
      <c r="Y131" s="102"/>
      <c r="Z131" s="273"/>
      <c r="AA131" s="172"/>
      <c r="AB131" s="172"/>
      <c r="AC131" s="102"/>
      <c r="AD131" s="257"/>
      <c r="AE131" s="257"/>
      <c r="AF131" s="273"/>
      <c r="AG131" s="257"/>
      <c r="AH131" s="273"/>
      <c r="AI131" s="273"/>
      <c r="AJ131" s="273"/>
      <c r="AK131" s="278"/>
      <c r="AL131" s="278"/>
      <c r="AM131" s="98"/>
      <c r="AN131" s="278"/>
      <c r="AO131" s="278"/>
      <c r="AP131" s="278"/>
      <c r="AQ131" s="278"/>
      <c r="AR131" s="278"/>
      <c r="AS131" s="278"/>
      <c r="AT131" s="278"/>
      <c r="AU131" s="278"/>
      <c r="AV131" s="278"/>
      <c r="AW131" s="278"/>
      <c r="AX131" s="262"/>
      <c r="AY131" s="262"/>
      <c r="AZ131" s="264"/>
      <c r="BA131" s="98"/>
      <c r="BB131" s="576" t="str">
        <f t="shared" si="8"/>
        <v xml:space="preserve"> </v>
      </c>
      <c r="BC131" s="576" t="str">
        <f t="shared" si="9"/>
        <v xml:space="preserve"> </v>
      </c>
      <c r="BD131" s="576" t="str">
        <f t="shared" si="10"/>
        <v xml:space="preserve"> </v>
      </c>
      <c r="BE131" s="576" t="str">
        <f t="shared" si="11"/>
        <v xml:space="preserve"> </v>
      </c>
      <c r="BF131" s="98"/>
      <c r="BG131" s="271"/>
    </row>
    <row r="132" spans="1:59" s="107" customFormat="1" ht="12.75" x14ac:dyDescent="0.25">
      <c r="A132" s="380"/>
      <c r="B132" s="376">
        <f>'Données démographiques'!B128</f>
        <v>0</v>
      </c>
      <c r="C132" s="376">
        <f>'Données démographiques'!C128</f>
        <v>0</v>
      </c>
      <c r="D132" s="377">
        <f>'Données démographiques'!D128</f>
        <v>0</v>
      </c>
      <c r="E132" s="102"/>
      <c r="F132" s="258"/>
      <c r="G132" s="493"/>
      <c r="H132" s="493"/>
      <c r="I132" s="493"/>
      <c r="J132" s="263"/>
      <c r="K132" s="493"/>
      <c r="L132" s="553"/>
      <c r="M132" s="258"/>
      <c r="N132" s="258"/>
      <c r="O132" s="259"/>
      <c r="P132" s="258"/>
      <c r="Q132" s="260"/>
      <c r="R132" s="259"/>
      <c r="S132" s="259"/>
      <c r="T132" s="259"/>
      <c r="U132" s="258"/>
      <c r="V132" s="263"/>
      <c r="W132" s="258"/>
      <c r="X132" s="263"/>
      <c r="Y132" s="102"/>
      <c r="Z132" s="258"/>
      <c r="AA132" s="431"/>
      <c r="AB132" s="431"/>
      <c r="AC132" s="102"/>
      <c r="AD132" s="259"/>
      <c r="AE132" s="259"/>
      <c r="AF132" s="258"/>
      <c r="AG132" s="259"/>
      <c r="AH132" s="258"/>
      <c r="AI132" s="258"/>
      <c r="AJ132" s="258"/>
      <c r="AK132" s="260"/>
      <c r="AL132" s="260"/>
      <c r="AM132" s="98"/>
      <c r="AN132" s="260"/>
      <c r="AO132" s="260"/>
      <c r="AP132" s="260"/>
      <c r="AQ132" s="260"/>
      <c r="AR132" s="260"/>
      <c r="AS132" s="260"/>
      <c r="AT132" s="260"/>
      <c r="AU132" s="260"/>
      <c r="AV132" s="260"/>
      <c r="AW132" s="260"/>
      <c r="AX132" s="263"/>
      <c r="AY132" s="263"/>
      <c r="AZ132" s="265"/>
      <c r="BA132" s="98"/>
      <c r="BB132" s="577" t="str">
        <f t="shared" si="8"/>
        <v xml:space="preserve"> </v>
      </c>
      <c r="BC132" s="577" t="str">
        <f t="shared" si="9"/>
        <v xml:space="preserve"> </v>
      </c>
      <c r="BD132" s="577" t="str">
        <f t="shared" si="10"/>
        <v xml:space="preserve"> </v>
      </c>
      <c r="BE132" s="577" t="str">
        <f t="shared" si="11"/>
        <v xml:space="preserve"> </v>
      </c>
      <c r="BF132" s="98"/>
      <c r="BG132" s="530"/>
    </row>
    <row r="133" spans="1:59" s="107" customFormat="1" ht="12.75" x14ac:dyDescent="0.25">
      <c r="A133" s="380"/>
      <c r="B133" s="169">
        <f>'Données démographiques'!B129</f>
        <v>0</v>
      </c>
      <c r="C133" s="169">
        <f>'Données démographiques'!C129</f>
        <v>0</v>
      </c>
      <c r="D133" s="170">
        <f>'Données démographiques'!D129</f>
        <v>0</v>
      </c>
      <c r="E133" s="102"/>
      <c r="F133" s="273"/>
      <c r="G133" s="274"/>
      <c r="H133" s="274"/>
      <c r="I133" s="274"/>
      <c r="J133" s="262"/>
      <c r="K133" s="274"/>
      <c r="L133" s="275"/>
      <c r="M133" s="273"/>
      <c r="N133" s="273"/>
      <c r="O133" s="257"/>
      <c r="P133" s="273"/>
      <c r="Q133" s="278"/>
      <c r="R133" s="257"/>
      <c r="S133" s="257"/>
      <c r="T133" s="257"/>
      <c r="U133" s="273"/>
      <c r="V133" s="262"/>
      <c r="W133" s="273"/>
      <c r="X133" s="262"/>
      <c r="Y133" s="102"/>
      <c r="Z133" s="273"/>
      <c r="AA133" s="172"/>
      <c r="AB133" s="172"/>
      <c r="AC133" s="102"/>
      <c r="AD133" s="257"/>
      <c r="AE133" s="257"/>
      <c r="AF133" s="273"/>
      <c r="AG133" s="257"/>
      <c r="AH133" s="273"/>
      <c r="AI133" s="273"/>
      <c r="AJ133" s="273"/>
      <c r="AK133" s="278"/>
      <c r="AL133" s="278"/>
      <c r="AM133" s="98"/>
      <c r="AN133" s="278"/>
      <c r="AO133" s="278"/>
      <c r="AP133" s="278"/>
      <c r="AQ133" s="278"/>
      <c r="AR133" s="278"/>
      <c r="AS133" s="278"/>
      <c r="AT133" s="278"/>
      <c r="AU133" s="278"/>
      <c r="AV133" s="278"/>
      <c r="AW133" s="278"/>
      <c r="AX133" s="262"/>
      <c r="AY133" s="262"/>
      <c r="AZ133" s="264"/>
      <c r="BA133" s="98"/>
      <c r="BB133" s="576" t="str">
        <f t="shared" si="8"/>
        <v xml:space="preserve"> </v>
      </c>
      <c r="BC133" s="576" t="str">
        <f t="shared" si="9"/>
        <v xml:space="preserve"> </v>
      </c>
      <c r="BD133" s="576" t="str">
        <f t="shared" si="10"/>
        <v xml:space="preserve"> </v>
      </c>
      <c r="BE133" s="576" t="str">
        <f t="shared" si="11"/>
        <v xml:space="preserve"> </v>
      </c>
      <c r="BF133" s="98"/>
      <c r="BG133" s="271"/>
    </row>
    <row r="134" spans="1:59" s="107" customFormat="1" ht="12.75" x14ac:dyDescent="0.25">
      <c r="A134" s="380"/>
      <c r="B134" s="376">
        <f>'Données démographiques'!B130</f>
        <v>0</v>
      </c>
      <c r="C134" s="376">
        <f>'Données démographiques'!C130</f>
        <v>0</v>
      </c>
      <c r="D134" s="377">
        <f>'Données démographiques'!D130</f>
        <v>0</v>
      </c>
      <c r="E134" s="102"/>
      <c r="F134" s="258"/>
      <c r="G134" s="493"/>
      <c r="H134" s="493"/>
      <c r="I134" s="493"/>
      <c r="J134" s="263"/>
      <c r="K134" s="493"/>
      <c r="L134" s="553"/>
      <c r="M134" s="258"/>
      <c r="N134" s="258"/>
      <c r="O134" s="259"/>
      <c r="P134" s="258"/>
      <c r="Q134" s="260"/>
      <c r="R134" s="259"/>
      <c r="S134" s="259"/>
      <c r="T134" s="259"/>
      <c r="U134" s="258"/>
      <c r="V134" s="263"/>
      <c r="W134" s="258"/>
      <c r="X134" s="263"/>
      <c r="Y134" s="102"/>
      <c r="Z134" s="258"/>
      <c r="AA134" s="431"/>
      <c r="AB134" s="431"/>
      <c r="AC134" s="102"/>
      <c r="AD134" s="259"/>
      <c r="AE134" s="259"/>
      <c r="AF134" s="258"/>
      <c r="AG134" s="259"/>
      <c r="AH134" s="258"/>
      <c r="AI134" s="258"/>
      <c r="AJ134" s="258"/>
      <c r="AK134" s="260"/>
      <c r="AL134" s="260"/>
      <c r="AM134" s="98"/>
      <c r="AN134" s="260"/>
      <c r="AO134" s="260"/>
      <c r="AP134" s="260"/>
      <c r="AQ134" s="260"/>
      <c r="AR134" s="260"/>
      <c r="AS134" s="260"/>
      <c r="AT134" s="260"/>
      <c r="AU134" s="260"/>
      <c r="AV134" s="260"/>
      <c r="AW134" s="260"/>
      <c r="AX134" s="263"/>
      <c r="AY134" s="263"/>
      <c r="AZ134" s="265"/>
      <c r="BA134" s="98"/>
      <c r="BB134" s="577" t="str">
        <f t="shared" si="8"/>
        <v xml:space="preserve"> </v>
      </c>
      <c r="BC134" s="577" t="str">
        <f t="shared" si="9"/>
        <v xml:space="preserve"> </v>
      </c>
      <c r="BD134" s="577" t="str">
        <f t="shared" si="10"/>
        <v xml:space="preserve"> </v>
      </c>
      <c r="BE134" s="577" t="str">
        <f t="shared" si="11"/>
        <v xml:space="preserve"> </v>
      </c>
      <c r="BF134" s="98"/>
      <c r="BG134" s="530"/>
    </row>
    <row r="135" spans="1:59" s="107" customFormat="1" ht="12.75" x14ac:dyDescent="0.25">
      <c r="A135" s="380"/>
      <c r="B135" s="169">
        <f>'Données démographiques'!B131</f>
        <v>0</v>
      </c>
      <c r="C135" s="169">
        <f>'Données démographiques'!C131</f>
        <v>0</v>
      </c>
      <c r="D135" s="170">
        <f>'Données démographiques'!D131</f>
        <v>0</v>
      </c>
      <c r="E135" s="102"/>
      <c r="F135" s="273"/>
      <c r="G135" s="274"/>
      <c r="H135" s="274"/>
      <c r="I135" s="274"/>
      <c r="J135" s="262"/>
      <c r="K135" s="274"/>
      <c r="L135" s="275"/>
      <c r="M135" s="273"/>
      <c r="N135" s="273"/>
      <c r="O135" s="257"/>
      <c r="P135" s="273"/>
      <c r="Q135" s="278"/>
      <c r="R135" s="257"/>
      <c r="S135" s="257"/>
      <c r="T135" s="257"/>
      <c r="U135" s="273"/>
      <c r="V135" s="262"/>
      <c r="W135" s="273"/>
      <c r="X135" s="262"/>
      <c r="Y135" s="102"/>
      <c r="Z135" s="273"/>
      <c r="AA135" s="172"/>
      <c r="AB135" s="172"/>
      <c r="AC135" s="102"/>
      <c r="AD135" s="257"/>
      <c r="AE135" s="257"/>
      <c r="AF135" s="273"/>
      <c r="AG135" s="257"/>
      <c r="AH135" s="273"/>
      <c r="AI135" s="273"/>
      <c r="AJ135" s="273"/>
      <c r="AK135" s="278"/>
      <c r="AL135" s="278"/>
      <c r="AM135" s="98"/>
      <c r="AN135" s="278"/>
      <c r="AO135" s="278"/>
      <c r="AP135" s="278"/>
      <c r="AQ135" s="278"/>
      <c r="AR135" s="278"/>
      <c r="AS135" s="278"/>
      <c r="AT135" s="278"/>
      <c r="AU135" s="278"/>
      <c r="AV135" s="278"/>
      <c r="AW135" s="278"/>
      <c r="AX135" s="262"/>
      <c r="AY135" s="262"/>
      <c r="AZ135" s="264"/>
      <c r="BA135" s="98"/>
      <c r="BB135" s="576" t="str">
        <f t="shared" si="8"/>
        <v xml:space="preserve"> </v>
      </c>
      <c r="BC135" s="576" t="str">
        <f t="shared" si="9"/>
        <v xml:space="preserve"> </v>
      </c>
      <c r="BD135" s="576" t="str">
        <f t="shared" si="10"/>
        <v xml:space="preserve"> </v>
      </c>
      <c r="BE135" s="576" t="str">
        <f t="shared" si="11"/>
        <v xml:space="preserve"> </v>
      </c>
      <c r="BF135" s="98"/>
      <c r="BG135" s="271"/>
    </row>
    <row r="136" spans="1:59" s="107" customFormat="1" ht="12.75" x14ac:dyDescent="0.25">
      <c r="A136" s="380"/>
      <c r="B136" s="376">
        <f>'Données démographiques'!B132</f>
        <v>0</v>
      </c>
      <c r="C136" s="376">
        <f>'Données démographiques'!C132</f>
        <v>0</v>
      </c>
      <c r="D136" s="377">
        <f>'Données démographiques'!D132</f>
        <v>0</v>
      </c>
      <c r="E136" s="102"/>
      <c r="F136" s="258"/>
      <c r="G136" s="493"/>
      <c r="H136" s="493"/>
      <c r="I136" s="493"/>
      <c r="J136" s="263"/>
      <c r="K136" s="493"/>
      <c r="L136" s="553"/>
      <c r="M136" s="258"/>
      <c r="N136" s="258"/>
      <c r="O136" s="259"/>
      <c r="P136" s="258"/>
      <c r="Q136" s="260"/>
      <c r="R136" s="259"/>
      <c r="S136" s="259"/>
      <c r="T136" s="259"/>
      <c r="U136" s="258"/>
      <c r="V136" s="263"/>
      <c r="W136" s="258"/>
      <c r="X136" s="263"/>
      <c r="Y136" s="102"/>
      <c r="Z136" s="258"/>
      <c r="AA136" s="431"/>
      <c r="AB136" s="431"/>
      <c r="AC136" s="102"/>
      <c r="AD136" s="259"/>
      <c r="AE136" s="259"/>
      <c r="AF136" s="258"/>
      <c r="AG136" s="259"/>
      <c r="AH136" s="258"/>
      <c r="AI136" s="258"/>
      <c r="AJ136" s="258"/>
      <c r="AK136" s="260"/>
      <c r="AL136" s="260"/>
      <c r="AM136" s="98"/>
      <c r="AN136" s="260"/>
      <c r="AO136" s="260"/>
      <c r="AP136" s="260"/>
      <c r="AQ136" s="260"/>
      <c r="AR136" s="260"/>
      <c r="AS136" s="260"/>
      <c r="AT136" s="260"/>
      <c r="AU136" s="260"/>
      <c r="AV136" s="260"/>
      <c r="AW136" s="260"/>
      <c r="AX136" s="263"/>
      <c r="AY136" s="263"/>
      <c r="AZ136" s="265"/>
      <c r="BA136" s="98"/>
      <c r="BB136" s="577" t="str">
        <f t="shared" si="8"/>
        <v xml:space="preserve"> </v>
      </c>
      <c r="BC136" s="577" t="str">
        <f t="shared" si="9"/>
        <v xml:space="preserve"> </v>
      </c>
      <c r="BD136" s="577" t="str">
        <f t="shared" si="10"/>
        <v xml:space="preserve"> </v>
      </c>
      <c r="BE136" s="577" t="str">
        <f t="shared" si="11"/>
        <v xml:space="preserve"> </v>
      </c>
      <c r="BF136" s="98"/>
      <c r="BG136" s="530"/>
    </row>
    <row r="137" spans="1:59" s="107" customFormat="1" ht="12.75" x14ac:dyDescent="0.25">
      <c r="A137" s="380"/>
      <c r="B137" s="169">
        <f>'Données démographiques'!B133</f>
        <v>0</v>
      </c>
      <c r="C137" s="169">
        <f>'Données démographiques'!C133</f>
        <v>0</v>
      </c>
      <c r="D137" s="170">
        <f>'Données démographiques'!D133</f>
        <v>0</v>
      </c>
      <c r="E137" s="102"/>
      <c r="F137" s="273"/>
      <c r="G137" s="274"/>
      <c r="H137" s="274"/>
      <c r="I137" s="274"/>
      <c r="J137" s="262"/>
      <c r="K137" s="274"/>
      <c r="L137" s="275"/>
      <c r="M137" s="273"/>
      <c r="N137" s="273"/>
      <c r="O137" s="257"/>
      <c r="P137" s="273"/>
      <c r="Q137" s="278"/>
      <c r="R137" s="257"/>
      <c r="S137" s="257"/>
      <c r="T137" s="257"/>
      <c r="U137" s="273"/>
      <c r="V137" s="262"/>
      <c r="W137" s="273"/>
      <c r="X137" s="262"/>
      <c r="Y137" s="102"/>
      <c r="Z137" s="273"/>
      <c r="AA137" s="172"/>
      <c r="AB137" s="172"/>
      <c r="AC137" s="102"/>
      <c r="AD137" s="257"/>
      <c r="AE137" s="257"/>
      <c r="AF137" s="273"/>
      <c r="AG137" s="257"/>
      <c r="AH137" s="273"/>
      <c r="AI137" s="273"/>
      <c r="AJ137" s="273"/>
      <c r="AK137" s="278"/>
      <c r="AL137" s="278"/>
      <c r="AM137" s="98"/>
      <c r="AN137" s="278"/>
      <c r="AO137" s="278"/>
      <c r="AP137" s="278"/>
      <c r="AQ137" s="278"/>
      <c r="AR137" s="278"/>
      <c r="AS137" s="278"/>
      <c r="AT137" s="278"/>
      <c r="AU137" s="278"/>
      <c r="AV137" s="278"/>
      <c r="AW137" s="278"/>
      <c r="AX137" s="262"/>
      <c r="AY137" s="262"/>
      <c r="AZ137" s="264"/>
      <c r="BA137" s="98"/>
      <c r="BB137" s="576" t="str">
        <f t="shared" si="8"/>
        <v xml:space="preserve"> </v>
      </c>
      <c r="BC137" s="576" t="str">
        <f t="shared" si="9"/>
        <v xml:space="preserve"> </v>
      </c>
      <c r="BD137" s="576" t="str">
        <f t="shared" si="10"/>
        <v xml:space="preserve"> </v>
      </c>
      <c r="BE137" s="576" t="str">
        <f t="shared" si="11"/>
        <v xml:space="preserve"> </v>
      </c>
      <c r="BF137" s="98"/>
      <c r="BG137" s="271"/>
    </row>
    <row r="138" spans="1:59" s="107" customFormat="1" ht="12.75" x14ac:dyDescent="0.25">
      <c r="A138" s="380"/>
      <c r="B138" s="376">
        <f>'Données démographiques'!B134</f>
        <v>0</v>
      </c>
      <c r="C138" s="376">
        <f>'Données démographiques'!C134</f>
        <v>0</v>
      </c>
      <c r="D138" s="377">
        <f>'Données démographiques'!D134</f>
        <v>0</v>
      </c>
      <c r="E138" s="102"/>
      <c r="F138" s="258"/>
      <c r="G138" s="493"/>
      <c r="H138" s="493"/>
      <c r="I138" s="493"/>
      <c r="J138" s="263"/>
      <c r="K138" s="493"/>
      <c r="L138" s="553"/>
      <c r="M138" s="258"/>
      <c r="N138" s="258"/>
      <c r="O138" s="259"/>
      <c r="P138" s="258"/>
      <c r="Q138" s="260"/>
      <c r="R138" s="259"/>
      <c r="S138" s="259"/>
      <c r="T138" s="259"/>
      <c r="U138" s="258"/>
      <c r="V138" s="263"/>
      <c r="W138" s="258"/>
      <c r="X138" s="263"/>
      <c r="Y138" s="102"/>
      <c r="Z138" s="258"/>
      <c r="AA138" s="431"/>
      <c r="AB138" s="431"/>
      <c r="AC138" s="102"/>
      <c r="AD138" s="259"/>
      <c r="AE138" s="259"/>
      <c r="AF138" s="258"/>
      <c r="AG138" s="259"/>
      <c r="AH138" s="258"/>
      <c r="AI138" s="258"/>
      <c r="AJ138" s="258"/>
      <c r="AK138" s="260"/>
      <c r="AL138" s="260"/>
      <c r="AM138" s="98"/>
      <c r="AN138" s="260"/>
      <c r="AO138" s="260"/>
      <c r="AP138" s="260"/>
      <c r="AQ138" s="260"/>
      <c r="AR138" s="260"/>
      <c r="AS138" s="260"/>
      <c r="AT138" s="260"/>
      <c r="AU138" s="260"/>
      <c r="AV138" s="260"/>
      <c r="AW138" s="260"/>
      <c r="AX138" s="263"/>
      <c r="AY138" s="263"/>
      <c r="AZ138" s="265"/>
      <c r="BA138" s="98"/>
      <c r="BB138" s="577" t="str">
        <f t="shared" si="8"/>
        <v xml:space="preserve"> </v>
      </c>
      <c r="BC138" s="577" t="str">
        <f t="shared" si="9"/>
        <v xml:space="preserve"> </v>
      </c>
      <c r="BD138" s="577" t="str">
        <f t="shared" si="10"/>
        <v xml:space="preserve"> </v>
      </c>
      <c r="BE138" s="577" t="str">
        <f t="shared" si="11"/>
        <v xml:space="preserve"> </v>
      </c>
      <c r="BF138" s="98"/>
      <c r="BG138" s="530"/>
    </row>
    <row r="139" spans="1:59" s="107" customFormat="1" ht="12.75" x14ac:dyDescent="0.25">
      <c r="A139" s="380"/>
      <c r="B139" s="169">
        <f>'Données démographiques'!B135</f>
        <v>0</v>
      </c>
      <c r="C139" s="169">
        <f>'Données démographiques'!C135</f>
        <v>0</v>
      </c>
      <c r="D139" s="170">
        <f>'Données démographiques'!D135</f>
        <v>0</v>
      </c>
      <c r="E139" s="102"/>
      <c r="F139" s="273"/>
      <c r="G139" s="274"/>
      <c r="H139" s="274"/>
      <c r="I139" s="274"/>
      <c r="J139" s="262"/>
      <c r="K139" s="274"/>
      <c r="L139" s="275"/>
      <c r="M139" s="273"/>
      <c r="N139" s="273"/>
      <c r="O139" s="257"/>
      <c r="P139" s="273"/>
      <c r="Q139" s="278"/>
      <c r="R139" s="257"/>
      <c r="S139" s="257"/>
      <c r="T139" s="257"/>
      <c r="U139" s="273"/>
      <c r="V139" s="262"/>
      <c r="W139" s="273"/>
      <c r="X139" s="262"/>
      <c r="Y139" s="102"/>
      <c r="Z139" s="273"/>
      <c r="AA139" s="172"/>
      <c r="AB139" s="172"/>
      <c r="AC139" s="102"/>
      <c r="AD139" s="257"/>
      <c r="AE139" s="257"/>
      <c r="AF139" s="273"/>
      <c r="AG139" s="257"/>
      <c r="AH139" s="273"/>
      <c r="AI139" s="273"/>
      <c r="AJ139" s="273"/>
      <c r="AK139" s="278"/>
      <c r="AL139" s="278"/>
      <c r="AM139" s="98"/>
      <c r="AN139" s="278"/>
      <c r="AO139" s="278"/>
      <c r="AP139" s="278"/>
      <c r="AQ139" s="278"/>
      <c r="AR139" s="278"/>
      <c r="AS139" s="278"/>
      <c r="AT139" s="278"/>
      <c r="AU139" s="278"/>
      <c r="AV139" s="278"/>
      <c r="AW139" s="278"/>
      <c r="AX139" s="262"/>
      <c r="AY139" s="262"/>
      <c r="AZ139" s="264"/>
      <c r="BA139" s="98"/>
      <c r="BB139" s="576" t="str">
        <f t="shared" si="8"/>
        <v xml:space="preserve"> </v>
      </c>
      <c r="BC139" s="576" t="str">
        <f t="shared" si="9"/>
        <v xml:space="preserve"> </v>
      </c>
      <c r="BD139" s="576" t="str">
        <f t="shared" si="10"/>
        <v xml:space="preserve"> </v>
      </c>
      <c r="BE139" s="576" t="str">
        <f t="shared" si="11"/>
        <v xml:space="preserve"> </v>
      </c>
      <c r="BF139" s="98"/>
      <c r="BG139" s="271"/>
    </row>
    <row r="140" spans="1:59" s="107" customFormat="1" ht="12.75" x14ac:dyDescent="0.25">
      <c r="A140" s="380"/>
      <c r="B140" s="376">
        <f>'Données démographiques'!B136</f>
        <v>0</v>
      </c>
      <c r="C140" s="376">
        <f>'Données démographiques'!C136</f>
        <v>0</v>
      </c>
      <c r="D140" s="377">
        <f>'Données démographiques'!D136</f>
        <v>0</v>
      </c>
      <c r="E140" s="102"/>
      <c r="F140" s="258"/>
      <c r="G140" s="493"/>
      <c r="H140" s="493"/>
      <c r="I140" s="493"/>
      <c r="J140" s="263"/>
      <c r="K140" s="493"/>
      <c r="L140" s="553"/>
      <c r="M140" s="258"/>
      <c r="N140" s="258"/>
      <c r="O140" s="259"/>
      <c r="P140" s="258"/>
      <c r="Q140" s="260"/>
      <c r="R140" s="259"/>
      <c r="S140" s="259"/>
      <c r="T140" s="259"/>
      <c r="U140" s="258"/>
      <c r="V140" s="263"/>
      <c r="W140" s="258"/>
      <c r="X140" s="263"/>
      <c r="Y140" s="102"/>
      <c r="Z140" s="258"/>
      <c r="AA140" s="431"/>
      <c r="AB140" s="431"/>
      <c r="AC140" s="102"/>
      <c r="AD140" s="259"/>
      <c r="AE140" s="259"/>
      <c r="AF140" s="258"/>
      <c r="AG140" s="259"/>
      <c r="AH140" s="258"/>
      <c r="AI140" s="258"/>
      <c r="AJ140" s="258"/>
      <c r="AK140" s="260"/>
      <c r="AL140" s="260"/>
      <c r="AM140" s="98"/>
      <c r="AN140" s="260"/>
      <c r="AO140" s="260"/>
      <c r="AP140" s="260"/>
      <c r="AQ140" s="260"/>
      <c r="AR140" s="260"/>
      <c r="AS140" s="260"/>
      <c r="AT140" s="260"/>
      <c r="AU140" s="260"/>
      <c r="AV140" s="260"/>
      <c r="AW140" s="260"/>
      <c r="AX140" s="263"/>
      <c r="AY140" s="263"/>
      <c r="AZ140" s="265"/>
      <c r="BA140" s="98"/>
      <c r="BB140" s="577" t="str">
        <f t="shared" si="8"/>
        <v xml:space="preserve"> </v>
      </c>
      <c r="BC140" s="577" t="str">
        <f t="shared" si="9"/>
        <v xml:space="preserve"> </v>
      </c>
      <c r="BD140" s="577" t="str">
        <f t="shared" si="10"/>
        <v xml:space="preserve"> </v>
      </c>
      <c r="BE140" s="577" t="str">
        <f t="shared" si="11"/>
        <v xml:space="preserve"> </v>
      </c>
      <c r="BF140" s="98"/>
      <c r="BG140" s="530"/>
    </row>
    <row r="141" spans="1:59" s="107" customFormat="1" ht="12.75" x14ac:dyDescent="0.25">
      <c r="A141" s="380"/>
      <c r="B141" s="169">
        <f>'Données démographiques'!B137</f>
        <v>0</v>
      </c>
      <c r="C141" s="169">
        <f>'Données démographiques'!C137</f>
        <v>0</v>
      </c>
      <c r="D141" s="170">
        <f>'Données démographiques'!D137</f>
        <v>0</v>
      </c>
      <c r="E141" s="102"/>
      <c r="F141" s="273"/>
      <c r="G141" s="274"/>
      <c r="H141" s="274"/>
      <c r="I141" s="274"/>
      <c r="J141" s="262"/>
      <c r="K141" s="274"/>
      <c r="L141" s="275"/>
      <c r="M141" s="273"/>
      <c r="N141" s="273"/>
      <c r="O141" s="257"/>
      <c r="P141" s="273"/>
      <c r="Q141" s="278"/>
      <c r="R141" s="257"/>
      <c r="S141" s="257"/>
      <c r="T141" s="257"/>
      <c r="U141" s="273"/>
      <c r="V141" s="262"/>
      <c r="W141" s="273"/>
      <c r="X141" s="262"/>
      <c r="Y141" s="102"/>
      <c r="Z141" s="273"/>
      <c r="AA141" s="172"/>
      <c r="AB141" s="172"/>
      <c r="AC141" s="102"/>
      <c r="AD141" s="257"/>
      <c r="AE141" s="257"/>
      <c r="AF141" s="273"/>
      <c r="AG141" s="257"/>
      <c r="AH141" s="273"/>
      <c r="AI141" s="273"/>
      <c r="AJ141" s="273"/>
      <c r="AK141" s="278"/>
      <c r="AL141" s="278"/>
      <c r="AM141" s="98"/>
      <c r="AN141" s="278"/>
      <c r="AO141" s="278"/>
      <c r="AP141" s="278"/>
      <c r="AQ141" s="278"/>
      <c r="AR141" s="278"/>
      <c r="AS141" s="278"/>
      <c r="AT141" s="278"/>
      <c r="AU141" s="278"/>
      <c r="AV141" s="278"/>
      <c r="AW141" s="278"/>
      <c r="AX141" s="262"/>
      <c r="AY141" s="262"/>
      <c r="AZ141" s="264"/>
      <c r="BA141" s="98"/>
      <c r="BB141" s="576" t="str">
        <f t="shared" si="8"/>
        <v xml:space="preserve"> </v>
      </c>
      <c r="BC141" s="576" t="str">
        <f t="shared" si="9"/>
        <v xml:space="preserve"> </v>
      </c>
      <c r="BD141" s="576" t="str">
        <f t="shared" si="10"/>
        <v xml:space="preserve"> </v>
      </c>
      <c r="BE141" s="576" t="str">
        <f t="shared" si="11"/>
        <v xml:space="preserve"> </v>
      </c>
      <c r="BF141" s="98"/>
      <c r="BG141" s="271"/>
    </row>
    <row r="142" spans="1:59" s="107" customFormat="1" ht="12.75" x14ac:dyDescent="0.25">
      <c r="A142" s="380"/>
      <c r="B142" s="376">
        <f>'Données démographiques'!B138</f>
        <v>0</v>
      </c>
      <c r="C142" s="376">
        <f>'Données démographiques'!C138</f>
        <v>0</v>
      </c>
      <c r="D142" s="377">
        <f>'Données démographiques'!D138</f>
        <v>0</v>
      </c>
      <c r="E142" s="102"/>
      <c r="F142" s="258"/>
      <c r="G142" s="493"/>
      <c r="H142" s="493"/>
      <c r="I142" s="493"/>
      <c r="J142" s="263"/>
      <c r="K142" s="493"/>
      <c r="L142" s="553"/>
      <c r="M142" s="258"/>
      <c r="N142" s="258"/>
      <c r="O142" s="259"/>
      <c r="P142" s="258"/>
      <c r="Q142" s="260"/>
      <c r="R142" s="259"/>
      <c r="S142" s="259"/>
      <c r="T142" s="259"/>
      <c r="U142" s="258"/>
      <c r="V142" s="263"/>
      <c r="W142" s="258"/>
      <c r="X142" s="263"/>
      <c r="Y142" s="102"/>
      <c r="Z142" s="258"/>
      <c r="AA142" s="431"/>
      <c r="AB142" s="431"/>
      <c r="AC142" s="102"/>
      <c r="AD142" s="259"/>
      <c r="AE142" s="259"/>
      <c r="AF142" s="258"/>
      <c r="AG142" s="259"/>
      <c r="AH142" s="258"/>
      <c r="AI142" s="258"/>
      <c r="AJ142" s="258"/>
      <c r="AK142" s="260"/>
      <c r="AL142" s="260"/>
      <c r="AM142" s="98"/>
      <c r="AN142" s="260"/>
      <c r="AO142" s="260"/>
      <c r="AP142" s="260"/>
      <c r="AQ142" s="260"/>
      <c r="AR142" s="260"/>
      <c r="AS142" s="260"/>
      <c r="AT142" s="260"/>
      <c r="AU142" s="260"/>
      <c r="AV142" s="260"/>
      <c r="AW142" s="260"/>
      <c r="AX142" s="263"/>
      <c r="AY142" s="263"/>
      <c r="AZ142" s="265"/>
      <c r="BA142" s="98"/>
      <c r="BB142" s="577" t="str">
        <f t="shared" si="8"/>
        <v xml:space="preserve"> </v>
      </c>
      <c r="BC142" s="577" t="str">
        <f t="shared" si="9"/>
        <v xml:space="preserve"> </v>
      </c>
      <c r="BD142" s="577" t="str">
        <f t="shared" si="10"/>
        <v xml:space="preserve"> </v>
      </c>
      <c r="BE142" s="577" t="str">
        <f t="shared" si="11"/>
        <v xml:space="preserve"> </v>
      </c>
      <c r="BF142" s="98"/>
      <c r="BG142" s="530"/>
    </row>
    <row r="143" spans="1:59" s="107" customFormat="1" ht="12.75" x14ac:dyDescent="0.25">
      <c r="A143" s="380"/>
      <c r="B143" s="169">
        <f>'Données démographiques'!B139</f>
        <v>0</v>
      </c>
      <c r="C143" s="169">
        <f>'Données démographiques'!C139</f>
        <v>0</v>
      </c>
      <c r="D143" s="170">
        <f>'Données démographiques'!D139</f>
        <v>0</v>
      </c>
      <c r="E143" s="102"/>
      <c r="F143" s="273"/>
      <c r="G143" s="274"/>
      <c r="H143" s="274"/>
      <c r="I143" s="274"/>
      <c r="J143" s="262"/>
      <c r="K143" s="274"/>
      <c r="L143" s="275"/>
      <c r="M143" s="273"/>
      <c r="N143" s="273"/>
      <c r="O143" s="257"/>
      <c r="P143" s="273"/>
      <c r="Q143" s="278"/>
      <c r="R143" s="257"/>
      <c r="S143" s="257"/>
      <c r="T143" s="257"/>
      <c r="U143" s="273"/>
      <c r="V143" s="262"/>
      <c r="W143" s="273"/>
      <c r="X143" s="262"/>
      <c r="Y143" s="102"/>
      <c r="Z143" s="273"/>
      <c r="AA143" s="172"/>
      <c r="AB143" s="172"/>
      <c r="AC143" s="102"/>
      <c r="AD143" s="257"/>
      <c r="AE143" s="257"/>
      <c r="AF143" s="273"/>
      <c r="AG143" s="257"/>
      <c r="AH143" s="273"/>
      <c r="AI143" s="273"/>
      <c r="AJ143" s="273"/>
      <c r="AK143" s="278"/>
      <c r="AL143" s="278"/>
      <c r="AM143" s="98"/>
      <c r="AN143" s="278"/>
      <c r="AO143" s="278"/>
      <c r="AP143" s="278"/>
      <c r="AQ143" s="278"/>
      <c r="AR143" s="278"/>
      <c r="AS143" s="278"/>
      <c r="AT143" s="278"/>
      <c r="AU143" s="278"/>
      <c r="AV143" s="278"/>
      <c r="AW143" s="278"/>
      <c r="AX143" s="262"/>
      <c r="AY143" s="262"/>
      <c r="AZ143" s="264"/>
      <c r="BA143" s="98"/>
      <c r="BB143" s="576" t="str">
        <f t="shared" si="8"/>
        <v xml:space="preserve"> </v>
      </c>
      <c r="BC143" s="576" t="str">
        <f t="shared" si="9"/>
        <v xml:space="preserve"> </v>
      </c>
      <c r="BD143" s="576" t="str">
        <f t="shared" si="10"/>
        <v xml:space="preserve"> </v>
      </c>
      <c r="BE143" s="576" t="str">
        <f t="shared" si="11"/>
        <v xml:space="preserve"> </v>
      </c>
      <c r="BF143" s="98"/>
      <c r="BG143" s="271"/>
    </row>
    <row r="144" spans="1:59" s="107" customFormat="1" ht="12.75" x14ac:dyDescent="0.25">
      <c r="A144" s="380"/>
      <c r="B144" s="376">
        <f>'Données démographiques'!B140</f>
        <v>0</v>
      </c>
      <c r="C144" s="376">
        <f>'Données démographiques'!C140</f>
        <v>0</v>
      </c>
      <c r="D144" s="377">
        <f>'Données démographiques'!D140</f>
        <v>0</v>
      </c>
      <c r="E144" s="102"/>
      <c r="F144" s="258"/>
      <c r="G144" s="493"/>
      <c r="H144" s="493"/>
      <c r="I144" s="493"/>
      <c r="J144" s="263"/>
      <c r="K144" s="493"/>
      <c r="L144" s="553"/>
      <c r="M144" s="258"/>
      <c r="N144" s="258"/>
      <c r="O144" s="259"/>
      <c r="P144" s="258"/>
      <c r="Q144" s="260"/>
      <c r="R144" s="259"/>
      <c r="S144" s="259"/>
      <c r="T144" s="259"/>
      <c r="U144" s="258"/>
      <c r="V144" s="263"/>
      <c r="W144" s="258"/>
      <c r="X144" s="263"/>
      <c r="Y144" s="102"/>
      <c r="Z144" s="258"/>
      <c r="AA144" s="431"/>
      <c r="AB144" s="431"/>
      <c r="AC144" s="102"/>
      <c r="AD144" s="259"/>
      <c r="AE144" s="259"/>
      <c r="AF144" s="258"/>
      <c r="AG144" s="259"/>
      <c r="AH144" s="258"/>
      <c r="AI144" s="258"/>
      <c r="AJ144" s="258"/>
      <c r="AK144" s="260"/>
      <c r="AL144" s="260"/>
      <c r="AM144" s="98"/>
      <c r="AN144" s="260"/>
      <c r="AO144" s="260"/>
      <c r="AP144" s="260"/>
      <c r="AQ144" s="260"/>
      <c r="AR144" s="260"/>
      <c r="AS144" s="260"/>
      <c r="AT144" s="260"/>
      <c r="AU144" s="260"/>
      <c r="AV144" s="260"/>
      <c r="AW144" s="260"/>
      <c r="AX144" s="263"/>
      <c r="AY144" s="263"/>
      <c r="AZ144" s="265"/>
      <c r="BA144" s="98"/>
      <c r="BB144" s="577" t="str">
        <f t="shared" si="8"/>
        <v xml:space="preserve"> </v>
      </c>
      <c r="BC144" s="577" t="str">
        <f t="shared" si="9"/>
        <v xml:space="preserve"> </v>
      </c>
      <c r="BD144" s="577" t="str">
        <f t="shared" si="10"/>
        <v xml:space="preserve"> </v>
      </c>
      <c r="BE144" s="577" t="str">
        <f t="shared" si="11"/>
        <v xml:space="preserve"> </v>
      </c>
      <c r="BF144" s="98"/>
      <c r="BG144" s="530"/>
    </row>
    <row r="145" spans="1:59" s="107" customFormat="1" ht="12.75" x14ac:dyDescent="0.25">
      <c r="A145" s="380"/>
      <c r="B145" s="169">
        <f>'Données démographiques'!B141</f>
        <v>0</v>
      </c>
      <c r="C145" s="169">
        <f>'Données démographiques'!C141</f>
        <v>0</v>
      </c>
      <c r="D145" s="170">
        <f>'Données démographiques'!D141</f>
        <v>0</v>
      </c>
      <c r="E145" s="102"/>
      <c r="F145" s="273"/>
      <c r="G145" s="274"/>
      <c r="H145" s="274"/>
      <c r="I145" s="274"/>
      <c r="J145" s="262"/>
      <c r="K145" s="274"/>
      <c r="L145" s="275"/>
      <c r="M145" s="273"/>
      <c r="N145" s="273"/>
      <c r="O145" s="257"/>
      <c r="P145" s="273"/>
      <c r="Q145" s="278"/>
      <c r="R145" s="257"/>
      <c r="S145" s="257"/>
      <c r="T145" s="257"/>
      <c r="U145" s="273"/>
      <c r="V145" s="262"/>
      <c r="W145" s="273"/>
      <c r="X145" s="262"/>
      <c r="Y145" s="102"/>
      <c r="Z145" s="273"/>
      <c r="AA145" s="172"/>
      <c r="AB145" s="172"/>
      <c r="AC145" s="102"/>
      <c r="AD145" s="257"/>
      <c r="AE145" s="257"/>
      <c r="AF145" s="273"/>
      <c r="AG145" s="257"/>
      <c r="AH145" s="273"/>
      <c r="AI145" s="273"/>
      <c r="AJ145" s="273"/>
      <c r="AK145" s="278"/>
      <c r="AL145" s="278"/>
      <c r="AM145" s="98"/>
      <c r="AN145" s="278"/>
      <c r="AO145" s="278"/>
      <c r="AP145" s="278"/>
      <c r="AQ145" s="278"/>
      <c r="AR145" s="278"/>
      <c r="AS145" s="278"/>
      <c r="AT145" s="278"/>
      <c r="AU145" s="278"/>
      <c r="AV145" s="278"/>
      <c r="AW145" s="278"/>
      <c r="AX145" s="262"/>
      <c r="AY145" s="262"/>
      <c r="AZ145" s="264"/>
      <c r="BA145" s="98"/>
      <c r="BB145" s="576" t="str">
        <f t="shared" si="8"/>
        <v xml:space="preserve"> </v>
      </c>
      <c r="BC145" s="576" t="str">
        <f t="shared" si="9"/>
        <v xml:space="preserve"> </v>
      </c>
      <c r="BD145" s="576" t="str">
        <f t="shared" si="10"/>
        <v xml:space="preserve"> </v>
      </c>
      <c r="BE145" s="576" t="str">
        <f t="shared" si="11"/>
        <v xml:space="preserve"> </v>
      </c>
      <c r="BF145" s="98"/>
      <c r="BG145" s="271"/>
    </row>
    <row r="146" spans="1:59" s="107" customFormat="1" ht="12.75" x14ac:dyDescent="0.25">
      <c r="A146" s="380"/>
      <c r="B146" s="376">
        <f>'Données démographiques'!B142</f>
        <v>0</v>
      </c>
      <c r="C146" s="376">
        <f>'Données démographiques'!C142</f>
        <v>0</v>
      </c>
      <c r="D146" s="377">
        <f>'Données démographiques'!D142</f>
        <v>0</v>
      </c>
      <c r="E146" s="102"/>
      <c r="F146" s="258"/>
      <c r="G146" s="493"/>
      <c r="H146" s="493"/>
      <c r="I146" s="493"/>
      <c r="J146" s="263"/>
      <c r="K146" s="493"/>
      <c r="L146" s="553"/>
      <c r="M146" s="258"/>
      <c r="N146" s="258"/>
      <c r="O146" s="259"/>
      <c r="P146" s="258"/>
      <c r="Q146" s="260"/>
      <c r="R146" s="259"/>
      <c r="S146" s="259"/>
      <c r="T146" s="259"/>
      <c r="U146" s="258"/>
      <c r="V146" s="263"/>
      <c r="W146" s="258"/>
      <c r="X146" s="263"/>
      <c r="Y146" s="102"/>
      <c r="Z146" s="258"/>
      <c r="AA146" s="431"/>
      <c r="AB146" s="431"/>
      <c r="AC146" s="102"/>
      <c r="AD146" s="259"/>
      <c r="AE146" s="259"/>
      <c r="AF146" s="258"/>
      <c r="AG146" s="259"/>
      <c r="AH146" s="258"/>
      <c r="AI146" s="258"/>
      <c r="AJ146" s="258"/>
      <c r="AK146" s="260"/>
      <c r="AL146" s="260"/>
      <c r="AM146" s="98"/>
      <c r="AN146" s="260"/>
      <c r="AO146" s="260"/>
      <c r="AP146" s="260"/>
      <c r="AQ146" s="260"/>
      <c r="AR146" s="260"/>
      <c r="AS146" s="260"/>
      <c r="AT146" s="260"/>
      <c r="AU146" s="260"/>
      <c r="AV146" s="260"/>
      <c r="AW146" s="260"/>
      <c r="AX146" s="263"/>
      <c r="AY146" s="263"/>
      <c r="AZ146" s="265"/>
      <c r="BA146" s="98"/>
      <c r="BB146" s="577" t="str">
        <f t="shared" si="8"/>
        <v xml:space="preserve"> </v>
      </c>
      <c r="BC146" s="577" t="str">
        <f t="shared" si="9"/>
        <v xml:space="preserve"> </v>
      </c>
      <c r="BD146" s="577" t="str">
        <f t="shared" si="10"/>
        <v xml:space="preserve"> </v>
      </c>
      <c r="BE146" s="577" t="str">
        <f t="shared" si="11"/>
        <v xml:space="preserve"> </v>
      </c>
      <c r="BF146" s="98"/>
      <c r="BG146" s="530"/>
    </row>
    <row r="147" spans="1:59" s="107" customFormat="1" ht="12.75" x14ac:dyDescent="0.25">
      <c r="A147" s="380"/>
      <c r="B147" s="169">
        <f>'Données démographiques'!B143</f>
        <v>0</v>
      </c>
      <c r="C147" s="169">
        <f>'Données démographiques'!C143</f>
        <v>0</v>
      </c>
      <c r="D147" s="170">
        <f>'Données démographiques'!D143</f>
        <v>0</v>
      </c>
      <c r="E147" s="102"/>
      <c r="F147" s="273"/>
      <c r="G147" s="274"/>
      <c r="H147" s="274"/>
      <c r="I147" s="274"/>
      <c r="J147" s="262"/>
      <c r="K147" s="274"/>
      <c r="L147" s="275"/>
      <c r="M147" s="273"/>
      <c r="N147" s="273"/>
      <c r="O147" s="257"/>
      <c r="P147" s="273"/>
      <c r="Q147" s="278"/>
      <c r="R147" s="257"/>
      <c r="S147" s="257"/>
      <c r="T147" s="257"/>
      <c r="U147" s="273"/>
      <c r="V147" s="262"/>
      <c r="W147" s="273"/>
      <c r="X147" s="262"/>
      <c r="Y147" s="102"/>
      <c r="Z147" s="273"/>
      <c r="AA147" s="172"/>
      <c r="AB147" s="172"/>
      <c r="AC147" s="102"/>
      <c r="AD147" s="257"/>
      <c r="AE147" s="257"/>
      <c r="AF147" s="273"/>
      <c r="AG147" s="257"/>
      <c r="AH147" s="273"/>
      <c r="AI147" s="273"/>
      <c r="AJ147" s="273"/>
      <c r="AK147" s="278"/>
      <c r="AL147" s="278"/>
      <c r="AM147" s="98"/>
      <c r="AN147" s="278"/>
      <c r="AO147" s="278"/>
      <c r="AP147" s="278"/>
      <c r="AQ147" s="278"/>
      <c r="AR147" s="278"/>
      <c r="AS147" s="278"/>
      <c r="AT147" s="278"/>
      <c r="AU147" s="278"/>
      <c r="AV147" s="278"/>
      <c r="AW147" s="278"/>
      <c r="AX147" s="262"/>
      <c r="AY147" s="262"/>
      <c r="AZ147" s="264"/>
      <c r="BA147" s="98"/>
      <c r="BB147" s="576" t="str">
        <f t="shared" si="8"/>
        <v xml:space="preserve"> </v>
      </c>
      <c r="BC147" s="576" t="str">
        <f t="shared" si="9"/>
        <v xml:space="preserve"> </v>
      </c>
      <c r="BD147" s="576" t="str">
        <f t="shared" si="10"/>
        <v xml:space="preserve"> </v>
      </c>
      <c r="BE147" s="576" t="str">
        <f t="shared" si="11"/>
        <v xml:space="preserve"> </v>
      </c>
      <c r="BF147" s="98"/>
      <c r="BG147" s="271"/>
    </row>
    <row r="148" spans="1:59" s="107" customFormat="1" ht="12.75" x14ac:dyDescent="0.25">
      <c r="A148" s="380"/>
      <c r="B148" s="376">
        <f>'Données démographiques'!B144</f>
        <v>0</v>
      </c>
      <c r="C148" s="376">
        <f>'Données démographiques'!C144</f>
        <v>0</v>
      </c>
      <c r="D148" s="377">
        <f>'Données démographiques'!D144</f>
        <v>0</v>
      </c>
      <c r="E148" s="102"/>
      <c r="F148" s="258"/>
      <c r="G148" s="493"/>
      <c r="H148" s="493"/>
      <c r="I148" s="493"/>
      <c r="J148" s="263"/>
      <c r="K148" s="493"/>
      <c r="L148" s="553"/>
      <c r="M148" s="258"/>
      <c r="N148" s="258"/>
      <c r="O148" s="259"/>
      <c r="P148" s="258"/>
      <c r="Q148" s="260"/>
      <c r="R148" s="259"/>
      <c r="S148" s="259"/>
      <c r="T148" s="259"/>
      <c r="U148" s="258"/>
      <c r="V148" s="263"/>
      <c r="W148" s="258"/>
      <c r="X148" s="263"/>
      <c r="Y148" s="102"/>
      <c r="Z148" s="258"/>
      <c r="AA148" s="431"/>
      <c r="AB148" s="431"/>
      <c r="AC148" s="102"/>
      <c r="AD148" s="259"/>
      <c r="AE148" s="259"/>
      <c r="AF148" s="258"/>
      <c r="AG148" s="259"/>
      <c r="AH148" s="258"/>
      <c r="AI148" s="258"/>
      <c r="AJ148" s="258"/>
      <c r="AK148" s="260"/>
      <c r="AL148" s="260"/>
      <c r="AM148" s="98"/>
      <c r="AN148" s="260"/>
      <c r="AO148" s="260"/>
      <c r="AP148" s="260"/>
      <c r="AQ148" s="260"/>
      <c r="AR148" s="260"/>
      <c r="AS148" s="260"/>
      <c r="AT148" s="260"/>
      <c r="AU148" s="260"/>
      <c r="AV148" s="260"/>
      <c r="AW148" s="260"/>
      <c r="AX148" s="263"/>
      <c r="AY148" s="263"/>
      <c r="AZ148" s="265"/>
      <c r="BA148" s="98"/>
      <c r="BB148" s="577" t="str">
        <f t="shared" ref="BB148:BB211" si="12">IF(AI148=0," ",AN148/AK148)</f>
        <v xml:space="preserve"> </v>
      </c>
      <c r="BC148" s="577" t="str">
        <f t="shared" si="9"/>
        <v xml:space="preserve"> </v>
      </c>
      <c r="BD148" s="577" t="str">
        <f t="shared" si="10"/>
        <v xml:space="preserve"> </v>
      </c>
      <c r="BE148" s="577" t="str">
        <f t="shared" si="11"/>
        <v xml:space="preserve"> </v>
      </c>
      <c r="BF148" s="98"/>
      <c r="BG148" s="530"/>
    </row>
    <row r="149" spans="1:59" s="107" customFormat="1" ht="12.75" x14ac:dyDescent="0.25">
      <c r="A149" s="380"/>
      <c r="B149" s="169">
        <f>'Données démographiques'!B145</f>
        <v>0</v>
      </c>
      <c r="C149" s="169">
        <f>'Données démographiques'!C145</f>
        <v>0</v>
      </c>
      <c r="D149" s="170">
        <f>'Données démographiques'!D145</f>
        <v>0</v>
      </c>
      <c r="E149" s="102"/>
      <c r="F149" s="273"/>
      <c r="G149" s="274"/>
      <c r="H149" s="274"/>
      <c r="I149" s="274"/>
      <c r="J149" s="262"/>
      <c r="K149" s="274"/>
      <c r="L149" s="275"/>
      <c r="M149" s="273"/>
      <c r="N149" s="273"/>
      <c r="O149" s="257"/>
      <c r="P149" s="273"/>
      <c r="Q149" s="278"/>
      <c r="R149" s="257"/>
      <c r="S149" s="257"/>
      <c r="T149" s="257"/>
      <c r="U149" s="273"/>
      <c r="V149" s="262"/>
      <c r="W149" s="273"/>
      <c r="X149" s="262"/>
      <c r="Y149" s="102"/>
      <c r="Z149" s="273"/>
      <c r="AA149" s="172"/>
      <c r="AB149" s="172"/>
      <c r="AC149" s="102"/>
      <c r="AD149" s="257"/>
      <c r="AE149" s="257"/>
      <c r="AF149" s="273"/>
      <c r="AG149" s="257"/>
      <c r="AH149" s="273"/>
      <c r="AI149" s="273"/>
      <c r="AJ149" s="273"/>
      <c r="AK149" s="278"/>
      <c r="AL149" s="278"/>
      <c r="AM149" s="98"/>
      <c r="AN149" s="278"/>
      <c r="AO149" s="278"/>
      <c r="AP149" s="278"/>
      <c r="AQ149" s="278"/>
      <c r="AR149" s="278"/>
      <c r="AS149" s="278"/>
      <c r="AT149" s="278"/>
      <c r="AU149" s="278"/>
      <c r="AV149" s="278"/>
      <c r="AW149" s="278"/>
      <c r="AX149" s="262"/>
      <c r="AY149" s="262"/>
      <c r="AZ149" s="264"/>
      <c r="BA149" s="98"/>
      <c r="BB149" s="576" t="str">
        <f t="shared" si="12"/>
        <v xml:space="preserve"> </v>
      </c>
      <c r="BC149" s="576" t="str">
        <f t="shared" si="9"/>
        <v xml:space="preserve"> </v>
      </c>
      <c r="BD149" s="576" t="str">
        <f t="shared" si="10"/>
        <v xml:space="preserve"> </v>
      </c>
      <c r="BE149" s="576" t="str">
        <f t="shared" si="11"/>
        <v xml:space="preserve"> </v>
      </c>
      <c r="BF149" s="98"/>
      <c r="BG149" s="271"/>
    </row>
    <row r="150" spans="1:59" s="107" customFormat="1" ht="12.75" x14ac:dyDescent="0.25">
      <c r="A150" s="380"/>
      <c r="B150" s="376">
        <f>'Données démographiques'!B146</f>
        <v>0</v>
      </c>
      <c r="C150" s="376">
        <f>'Données démographiques'!C146</f>
        <v>0</v>
      </c>
      <c r="D150" s="377">
        <f>'Données démographiques'!D146</f>
        <v>0</v>
      </c>
      <c r="E150" s="102"/>
      <c r="F150" s="258"/>
      <c r="G150" s="493"/>
      <c r="H150" s="493"/>
      <c r="I150" s="493"/>
      <c r="J150" s="263"/>
      <c r="K150" s="493"/>
      <c r="L150" s="553"/>
      <c r="M150" s="258"/>
      <c r="N150" s="258"/>
      <c r="O150" s="259"/>
      <c r="P150" s="258"/>
      <c r="Q150" s="260"/>
      <c r="R150" s="259"/>
      <c r="S150" s="259"/>
      <c r="T150" s="259"/>
      <c r="U150" s="258"/>
      <c r="V150" s="263"/>
      <c r="W150" s="258"/>
      <c r="X150" s="263"/>
      <c r="Y150" s="102"/>
      <c r="Z150" s="258"/>
      <c r="AA150" s="431"/>
      <c r="AB150" s="431"/>
      <c r="AC150" s="102"/>
      <c r="AD150" s="259"/>
      <c r="AE150" s="259"/>
      <c r="AF150" s="258"/>
      <c r="AG150" s="259"/>
      <c r="AH150" s="258"/>
      <c r="AI150" s="258"/>
      <c r="AJ150" s="258"/>
      <c r="AK150" s="260"/>
      <c r="AL150" s="260"/>
      <c r="AM150" s="98"/>
      <c r="AN150" s="260"/>
      <c r="AO150" s="260"/>
      <c r="AP150" s="260"/>
      <c r="AQ150" s="260"/>
      <c r="AR150" s="260"/>
      <c r="AS150" s="260"/>
      <c r="AT150" s="260"/>
      <c r="AU150" s="260"/>
      <c r="AV150" s="260"/>
      <c r="AW150" s="260"/>
      <c r="AX150" s="263"/>
      <c r="AY150" s="263"/>
      <c r="AZ150" s="265"/>
      <c r="BA150" s="98"/>
      <c r="BB150" s="577" t="str">
        <f t="shared" si="12"/>
        <v xml:space="preserve"> </v>
      </c>
      <c r="BC150" s="577" t="str">
        <f t="shared" ref="BC150:BC213" si="13">IF(OR(AI150=0,Q150=0)," ",AN150/Q150)</f>
        <v xml:space="preserve"> </v>
      </c>
      <c r="BD150" s="577" t="str">
        <f t="shared" ref="BD150:BD213" si="14">IF(OR(AI150&gt;5,AI150&lt;1)," ",AO150/AL150)</f>
        <v xml:space="preserve"> </v>
      </c>
      <c r="BE150" s="577" t="str">
        <f t="shared" ref="BE150:BE213" si="15">IF(OR(AI150&gt;5,AI150&lt;1,Q150=0)," ",AO150/Q150)</f>
        <v xml:space="preserve"> </v>
      </c>
      <c r="BF150" s="98"/>
      <c r="BG150" s="530"/>
    </row>
    <row r="151" spans="1:59" s="107" customFormat="1" ht="12.75" x14ac:dyDescent="0.25">
      <c r="A151" s="380"/>
      <c r="B151" s="169">
        <f>'Données démographiques'!B147</f>
        <v>0</v>
      </c>
      <c r="C151" s="169">
        <f>'Données démographiques'!C147</f>
        <v>0</v>
      </c>
      <c r="D151" s="170">
        <f>'Données démographiques'!D147</f>
        <v>0</v>
      </c>
      <c r="E151" s="102"/>
      <c r="F151" s="273"/>
      <c r="G151" s="274"/>
      <c r="H151" s="274"/>
      <c r="I151" s="274"/>
      <c r="J151" s="262"/>
      <c r="K151" s="274"/>
      <c r="L151" s="275"/>
      <c r="M151" s="273"/>
      <c r="N151" s="273"/>
      <c r="O151" s="257"/>
      <c r="P151" s="273"/>
      <c r="Q151" s="278"/>
      <c r="R151" s="257"/>
      <c r="S151" s="257"/>
      <c r="T151" s="257"/>
      <c r="U151" s="273"/>
      <c r="V151" s="262"/>
      <c r="W151" s="273"/>
      <c r="X151" s="262"/>
      <c r="Y151" s="102"/>
      <c r="Z151" s="273"/>
      <c r="AA151" s="172"/>
      <c r="AB151" s="172"/>
      <c r="AC151" s="102"/>
      <c r="AD151" s="257"/>
      <c r="AE151" s="257"/>
      <c r="AF151" s="273"/>
      <c r="AG151" s="257"/>
      <c r="AH151" s="273"/>
      <c r="AI151" s="273"/>
      <c r="AJ151" s="273"/>
      <c r="AK151" s="278"/>
      <c r="AL151" s="278"/>
      <c r="AM151" s="98"/>
      <c r="AN151" s="278"/>
      <c r="AO151" s="278"/>
      <c r="AP151" s="278"/>
      <c r="AQ151" s="278"/>
      <c r="AR151" s="278"/>
      <c r="AS151" s="278"/>
      <c r="AT151" s="278"/>
      <c r="AU151" s="278"/>
      <c r="AV151" s="278"/>
      <c r="AW151" s="278"/>
      <c r="AX151" s="262"/>
      <c r="AY151" s="262"/>
      <c r="AZ151" s="264"/>
      <c r="BA151" s="98"/>
      <c r="BB151" s="576" t="str">
        <f t="shared" si="12"/>
        <v xml:space="preserve"> </v>
      </c>
      <c r="BC151" s="576" t="str">
        <f t="shared" si="13"/>
        <v xml:space="preserve"> </v>
      </c>
      <c r="BD151" s="576" t="str">
        <f t="shared" si="14"/>
        <v xml:space="preserve"> </v>
      </c>
      <c r="BE151" s="576" t="str">
        <f t="shared" si="15"/>
        <v xml:space="preserve"> </v>
      </c>
      <c r="BF151" s="98"/>
      <c r="BG151" s="271"/>
    </row>
    <row r="152" spans="1:59" s="107" customFormat="1" ht="12.75" x14ac:dyDescent="0.25">
      <c r="A152" s="380"/>
      <c r="B152" s="376">
        <f>'Données démographiques'!B148</f>
        <v>0</v>
      </c>
      <c r="C152" s="376">
        <f>'Données démographiques'!C148</f>
        <v>0</v>
      </c>
      <c r="D152" s="377">
        <f>'Données démographiques'!D148</f>
        <v>0</v>
      </c>
      <c r="E152" s="102"/>
      <c r="F152" s="258"/>
      <c r="G152" s="493"/>
      <c r="H152" s="493"/>
      <c r="I152" s="493"/>
      <c r="J152" s="263"/>
      <c r="K152" s="493"/>
      <c r="L152" s="553"/>
      <c r="M152" s="258"/>
      <c r="N152" s="258"/>
      <c r="O152" s="259"/>
      <c r="P152" s="258"/>
      <c r="Q152" s="260"/>
      <c r="R152" s="259"/>
      <c r="S152" s="259"/>
      <c r="T152" s="259"/>
      <c r="U152" s="258"/>
      <c r="V152" s="263"/>
      <c r="W152" s="258"/>
      <c r="X152" s="263"/>
      <c r="Y152" s="102"/>
      <c r="Z152" s="258"/>
      <c r="AA152" s="431"/>
      <c r="AB152" s="431"/>
      <c r="AC152" s="102"/>
      <c r="AD152" s="259"/>
      <c r="AE152" s="259"/>
      <c r="AF152" s="258"/>
      <c r="AG152" s="259"/>
      <c r="AH152" s="258"/>
      <c r="AI152" s="258"/>
      <c r="AJ152" s="258"/>
      <c r="AK152" s="260"/>
      <c r="AL152" s="260"/>
      <c r="AM152" s="98"/>
      <c r="AN152" s="260"/>
      <c r="AO152" s="260"/>
      <c r="AP152" s="260"/>
      <c r="AQ152" s="260"/>
      <c r="AR152" s="260"/>
      <c r="AS152" s="260"/>
      <c r="AT152" s="260"/>
      <c r="AU152" s="260"/>
      <c r="AV152" s="260"/>
      <c r="AW152" s="260"/>
      <c r="AX152" s="263"/>
      <c r="AY152" s="263"/>
      <c r="AZ152" s="265"/>
      <c r="BA152" s="98"/>
      <c r="BB152" s="577" t="str">
        <f t="shared" si="12"/>
        <v xml:space="preserve"> </v>
      </c>
      <c r="BC152" s="577" t="str">
        <f t="shared" si="13"/>
        <v xml:space="preserve"> </v>
      </c>
      <c r="BD152" s="577" t="str">
        <f t="shared" si="14"/>
        <v xml:space="preserve"> </v>
      </c>
      <c r="BE152" s="577" t="str">
        <f t="shared" si="15"/>
        <v xml:space="preserve"> </v>
      </c>
      <c r="BF152" s="98"/>
      <c r="BG152" s="530"/>
    </row>
    <row r="153" spans="1:59" s="107" customFormat="1" ht="12.75" x14ac:dyDescent="0.25">
      <c r="A153" s="380"/>
      <c r="B153" s="169">
        <f>'Données démographiques'!B149</f>
        <v>0</v>
      </c>
      <c r="C153" s="169">
        <f>'Données démographiques'!C149</f>
        <v>0</v>
      </c>
      <c r="D153" s="170">
        <f>'Données démographiques'!D149</f>
        <v>0</v>
      </c>
      <c r="E153" s="102"/>
      <c r="F153" s="273"/>
      <c r="G153" s="274"/>
      <c r="H153" s="274"/>
      <c r="I153" s="274"/>
      <c r="J153" s="262"/>
      <c r="K153" s="274"/>
      <c r="L153" s="275"/>
      <c r="M153" s="273"/>
      <c r="N153" s="273"/>
      <c r="O153" s="257"/>
      <c r="P153" s="273"/>
      <c r="Q153" s="278"/>
      <c r="R153" s="257"/>
      <c r="S153" s="257"/>
      <c r="T153" s="257"/>
      <c r="U153" s="273"/>
      <c r="V153" s="262"/>
      <c r="W153" s="273"/>
      <c r="X153" s="262"/>
      <c r="Y153" s="102"/>
      <c r="Z153" s="273"/>
      <c r="AA153" s="172"/>
      <c r="AB153" s="172"/>
      <c r="AC153" s="102"/>
      <c r="AD153" s="257"/>
      <c r="AE153" s="257"/>
      <c r="AF153" s="273"/>
      <c r="AG153" s="257"/>
      <c r="AH153" s="273"/>
      <c r="AI153" s="273"/>
      <c r="AJ153" s="273"/>
      <c r="AK153" s="278"/>
      <c r="AL153" s="278"/>
      <c r="AM153" s="98"/>
      <c r="AN153" s="278"/>
      <c r="AO153" s="278"/>
      <c r="AP153" s="278"/>
      <c r="AQ153" s="278"/>
      <c r="AR153" s="278"/>
      <c r="AS153" s="278"/>
      <c r="AT153" s="278"/>
      <c r="AU153" s="278"/>
      <c r="AV153" s="278"/>
      <c r="AW153" s="278"/>
      <c r="AX153" s="262"/>
      <c r="AY153" s="262"/>
      <c r="AZ153" s="264"/>
      <c r="BA153" s="98"/>
      <c r="BB153" s="576" t="str">
        <f t="shared" si="12"/>
        <v xml:space="preserve"> </v>
      </c>
      <c r="BC153" s="576" t="str">
        <f t="shared" si="13"/>
        <v xml:space="preserve"> </v>
      </c>
      <c r="BD153" s="576" t="str">
        <f t="shared" si="14"/>
        <v xml:space="preserve"> </v>
      </c>
      <c r="BE153" s="576" t="str">
        <f t="shared" si="15"/>
        <v xml:space="preserve"> </v>
      </c>
      <c r="BF153" s="98"/>
      <c r="BG153" s="271"/>
    </row>
    <row r="154" spans="1:59" s="107" customFormat="1" ht="12.75" x14ac:dyDescent="0.25">
      <c r="A154" s="380"/>
      <c r="B154" s="376">
        <f>'Données démographiques'!B150</f>
        <v>0</v>
      </c>
      <c r="C154" s="376">
        <f>'Données démographiques'!C150</f>
        <v>0</v>
      </c>
      <c r="D154" s="377">
        <f>'Données démographiques'!D150</f>
        <v>0</v>
      </c>
      <c r="E154" s="102"/>
      <c r="F154" s="258"/>
      <c r="G154" s="493"/>
      <c r="H154" s="493"/>
      <c r="I154" s="493"/>
      <c r="J154" s="263"/>
      <c r="K154" s="493"/>
      <c r="L154" s="553"/>
      <c r="M154" s="258"/>
      <c r="N154" s="258"/>
      <c r="O154" s="259"/>
      <c r="P154" s="258"/>
      <c r="Q154" s="260"/>
      <c r="R154" s="259"/>
      <c r="S154" s="259"/>
      <c r="T154" s="259"/>
      <c r="U154" s="258"/>
      <c r="V154" s="263"/>
      <c r="W154" s="258"/>
      <c r="X154" s="263"/>
      <c r="Y154" s="102"/>
      <c r="Z154" s="258"/>
      <c r="AA154" s="431"/>
      <c r="AB154" s="431"/>
      <c r="AC154" s="102"/>
      <c r="AD154" s="259"/>
      <c r="AE154" s="259"/>
      <c r="AF154" s="258"/>
      <c r="AG154" s="259"/>
      <c r="AH154" s="258"/>
      <c r="AI154" s="258"/>
      <c r="AJ154" s="258"/>
      <c r="AK154" s="260"/>
      <c r="AL154" s="260"/>
      <c r="AM154" s="98"/>
      <c r="AN154" s="260"/>
      <c r="AO154" s="260"/>
      <c r="AP154" s="260"/>
      <c r="AQ154" s="260"/>
      <c r="AR154" s="260"/>
      <c r="AS154" s="260"/>
      <c r="AT154" s="260"/>
      <c r="AU154" s="260"/>
      <c r="AV154" s="260"/>
      <c r="AW154" s="260"/>
      <c r="AX154" s="263"/>
      <c r="AY154" s="263"/>
      <c r="AZ154" s="265"/>
      <c r="BA154" s="98"/>
      <c r="BB154" s="577" t="str">
        <f t="shared" si="12"/>
        <v xml:space="preserve"> </v>
      </c>
      <c r="BC154" s="577" t="str">
        <f t="shared" si="13"/>
        <v xml:space="preserve"> </v>
      </c>
      <c r="BD154" s="577" t="str">
        <f t="shared" si="14"/>
        <v xml:space="preserve"> </v>
      </c>
      <c r="BE154" s="577" t="str">
        <f t="shared" si="15"/>
        <v xml:space="preserve"> </v>
      </c>
      <c r="BF154" s="98"/>
      <c r="BG154" s="530"/>
    </row>
    <row r="155" spans="1:59" s="107" customFormat="1" ht="12.75" x14ac:dyDescent="0.25">
      <c r="A155" s="380"/>
      <c r="B155" s="169">
        <f>'Données démographiques'!B151</f>
        <v>0</v>
      </c>
      <c r="C155" s="169">
        <f>'Données démographiques'!C151</f>
        <v>0</v>
      </c>
      <c r="D155" s="170">
        <f>'Données démographiques'!D151</f>
        <v>0</v>
      </c>
      <c r="E155" s="102"/>
      <c r="F155" s="273"/>
      <c r="G155" s="274"/>
      <c r="H155" s="274"/>
      <c r="I155" s="274"/>
      <c r="J155" s="262"/>
      <c r="K155" s="274"/>
      <c r="L155" s="275"/>
      <c r="M155" s="273"/>
      <c r="N155" s="273"/>
      <c r="O155" s="257"/>
      <c r="P155" s="273"/>
      <c r="Q155" s="278"/>
      <c r="R155" s="257"/>
      <c r="S155" s="257"/>
      <c r="T155" s="257"/>
      <c r="U155" s="273"/>
      <c r="V155" s="262"/>
      <c r="W155" s="273"/>
      <c r="X155" s="262"/>
      <c r="Y155" s="102"/>
      <c r="Z155" s="273"/>
      <c r="AA155" s="172"/>
      <c r="AB155" s="172"/>
      <c r="AC155" s="102"/>
      <c r="AD155" s="257"/>
      <c r="AE155" s="257"/>
      <c r="AF155" s="273"/>
      <c r="AG155" s="257"/>
      <c r="AH155" s="273"/>
      <c r="AI155" s="273"/>
      <c r="AJ155" s="273"/>
      <c r="AK155" s="278"/>
      <c r="AL155" s="278"/>
      <c r="AM155" s="98"/>
      <c r="AN155" s="278"/>
      <c r="AO155" s="278"/>
      <c r="AP155" s="278"/>
      <c r="AQ155" s="278"/>
      <c r="AR155" s="278"/>
      <c r="AS155" s="278"/>
      <c r="AT155" s="278"/>
      <c r="AU155" s="278"/>
      <c r="AV155" s="278"/>
      <c r="AW155" s="278"/>
      <c r="AX155" s="262"/>
      <c r="AY155" s="262"/>
      <c r="AZ155" s="264"/>
      <c r="BA155" s="98"/>
      <c r="BB155" s="576" t="str">
        <f t="shared" si="12"/>
        <v xml:space="preserve"> </v>
      </c>
      <c r="BC155" s="576" t="str">
        <f t="shared" si="13"/>
        <v xml:space="preserve"> </v>
      </c>
      <c r="BD155" s="576" t="str">
        <f t="shared" si="14"/>
        <v xml:space="preserve"> </v>
      </c>
      <c r="BE155" s="576" t="str">
        <f t="shared" si="15"/>
        <v xml:space="preserve"> </v>
      </c>
      <c r="BF155" s="98"/>
      <c r="BG155" s="271"/>
    </row>
    <row r="156" spans="1:59" s="107" customFormat="1" ht="12.75" x14ac:dyDescent="0.25">
      <c r="A156" s="380"/>
      <c r="B156" s="376">
        <f>'Données démographiques'!B152</f>
        <v>0</v>
      </c>
      <c r="C156" s="376">
        <f>'Données démographiques'!C152</f>
        <v>0</v>
      </c>
      <c r="D156" s="377">
        <f>'Données démographiques'!D152</f>
        <v>0</v>
      </c>
      <c r="E156" s="102"/>
      <c r="F156" s="258"/>
      <c r="G156" s="493"/>
      <c r="H156" s="493"/>
      <c r="I156" s="493"/>
      <c r="J156" s="263"/>
      <c r="K156" s="493"/>
      <c r="L156" s="553"/>
      <c r="M156" s="258"/>
      <c r="N156" s="258"/>
      <c r="O156" s="259"/>
      <c r="P156" s="258"/>
      <c r="Q156" s="260"/>
      <c r="R156" s="259"/>
      <c r="S156" s="259"/>
      <c r="T156" s="259"/>
      <c r="U156" s="258"/>
      <c r="V156" s="263"/>
      <c r="W156" s="258"/>
      <c r="X156" s="263"/>
      <c r="Y156" s="102"/>
      <c r="Z156" s="258"/>
      <c r="AA156" s="431"/>
      <c r="AB156" s="431"/>
      <c r="AC156" s="102"/>
      <c r="AD156" s="259"/>
      <c r="AE156" s="259"/>
      <c r="AF156" s="258"/>
      <c r="AG156" s="259"/>
      <c r="AH156" s="258"/>
      <c r="AI156" s="258"/>
      <c r="AJ156" s="258"/>
      <c r="AK156" s="260"/>
      <c r="AL156" s="260"/>
      <c r="AM156" s="98"/>
      <c r="AN156" s="260"/>
      <c r="AO156" s="260"/>
      <c r="AP156" s="260"/>
      <c r="AQ156" s="260"/>
      <c r="AR156" s="260"/>
      <c r="AS156" s="260"/>
      <c r="AT156" s="260"/>
      <c r="AU156" s="260"/>
      <c r="AV156" s="260"/>
      <c r="AW156" s="260"/>
      <c r="AX156" s="263"/>
      <c r="AY156" s="263"/>
      <c r="AZ156" s="265"/>
      <c r="BA156" s="98"/>
      <c r="BB156" s="577" t="str">
        <f t="shared" si="12"/>
        <v xml:space="preserve"> </v>
      </c>
      <c r="BC156" s="577" t="str">
        <f t="shared" si="13"/>
        <v xml:space="preserve"> </v>
      </c>
      <c r="BD156" s="577" t="str">
        <f t="shared" si="14"/>
        <v xml:space="preserve"> </v>
      </c>
      <c r="BE156" s="577" t="str">
        <f t="shared" si="15"/>
        <v xml:space="preserve"> </v>
      </c>
      <c r="BF156" s="98"/>
      <c r="BG156" s="530"/>
    </row>
    <row r="157" spans="1:59" s="107" customFormat="1" ht="12.75" x14ac:dyDescent="0.25">
      <c r="A157" s="380"/>
      <c r="B157" s="169">
        <f>'Données démographiques'!B153</f>
        <v>0</v>
      </c>
      <c r="C157" s="169">
        <f>'Données démographiques'!C153</f>
        <v>0</v>
      </c>
      <c r="D157" s="170">
        <f>'Données démographiques'!D153</f>
        <v>0</v>
      </c>
      <c r="E157" s="102"/>
      <c r="F157" s="273"/>
      <c r="G157" s="274"/>
      <c r="H157" s="274"/>
      <c r="I157" s="274"/>
      <c r="J157" s="262"/>
      <c r="K157" s="274"/>
      <c r="L157" s="275"/>
      <c r="M157" s="273"/>
      <c r="N157" s="273"/>
      <c r="O157" s="257"/>
      <c r="P157" s="273"/>
      <c r="Q157" s="278"/>
      <c r="R157" s="257"/>
      <c r="S157" s="257"/>
      <c r="T157" s="257"/>
      <c r="U157" s="273"/>
      <c r="V157" s="262"/>
      <c r="W157" s="273"/>
      <c r="X157" s="262"/>
      <c r="Y157" s="102"/>
      <c r="Z157" s="273"/>
      <c r="AA157" s="172"/>
      <c r="AB157" s="172"/>
      <c r="AC157" s="102"/>
      <c r="AD157" s="257"/>
      <c r="AE157" s="257"/>
      <c r="AF157" s="273"/>
      <c r="AG157" s="257"/>
      <c r="AH157" s="273"/>
      <c r="AI157" s="273"/>
      <c r="AJ157" s="273"/>
      <c r="AK157" s="278"/>
      <c r="AL157" s="278"/>
      <c r="AM157" s="98"/>
      <c r="AN157" s="278"/>
      <c r="AO157" s="278"/>
      <c r="AP157" s="278"/>
      <c r="AQ157" s="278"/>
      <c r="AR157" s="278"/>
      <c r="AS157" s="278"/>
      <c r="AT157" s="278"/>
      <c r="AU157" s="278"/>
      <c r="AV157" s="278"/>
      <c r="AW157" s="278"/>
      <c r="AX157" s="262"/>
      <c r="AY157" s="262"/>
      <c r="AZ157" s="264"/>
      <c r="BA157" s="98"/>
      <c r="BB157" s="576" t="str">
        <f t="shared" si="12"/>
        <v xml:space="preserve"> </v>
      </c>
      <c r="BC157" s="576" t="str">
        <f t="shared" si="13"/>
        <v xml:space="preserve"> </v>
      </c>
      <c r="BD157" s="576" t="str">
        <f t="shared" si="14"/>
        <v xml:space="preserve"> </v>
      </c>
      <c r="BE157" s="576" t="str">
        <f t="shared" si="15"/>
        <v xml:space="preserve"> </v>
      </c>
      <c r="BF157" s="98"/>
      <c r="BG157" s="271"/>
    </row>
    <row r="158" spans="1:59" s="107" customFormat="1" ht="12.75" x14ac:dyDescent="0.25">
      <c r="A158" s="380"/>
      <c r="B158" s="376">
        <f>'Données démographiques'!B154</f>
        <v>0</v>
      </c>
      <c r="C158" s="376">
        <f>'Données démographiques'!C154</f>
        <v>0</v>
      </c>
      <c r="D158" s="377">
        <f>'Données démographiques'!D154</f>
        <v>0</v>
      </c>
      <c r="E158" s="102"/>
      <c r="F158" s="258"/>
      <c r="G158" s="493"/>
      <c r="H158" s="493"/>
      <c r="I158" s="493"/>
      <c r="J158" s="263"/>
      <c r="K158" s="493"/>
      <c r="L158" s="553"/>
      <c r="M158" s="258"/>
      <c r="N158" s="258"/>
      <c r="O158" s="259"/>
      <c r="P158" s="258"/>
      <c r="Q158" s="260"/>
      <c r="R158" s="259"/>
      <c r="S158" s="259"/>
      <c r="T158" s="259"/>
      <c r="U158" s="258"/>
      <c r="V158" s="263"/>
      <c r="W158" s="258"/>
      <c r="X158" s="263"/>
      <c r="Y158" s="102"/>
      <c r="Z158" s="258"/>
      <c r="AA158" s="431"/>
      <c r="AB158" s="431"/>
      <c r="AC158" s="102"/>
      <c r="AD158" s="259"/>
      <c r="AE158" s="259"/>
      <c r="AF158" s="258"/>
      <c r="AG158" s="259"/>
      <c r="AH158" s="258"/>
      <c r="AI158" s="258"/>
      <c r="AJ158" s="258"/>
      <c r="AK158" s="260"/>
      <c r="AL158" s="260"/>
      <c r="AM158" s="98"/>
      <c r="AN158" s="260"/>
      <c r="AO158" s="260"/>
      <c r="AP158" s="260"/>
      <c r="AQ158" s="260"/>
      <c r="AR158" s="260"/>
      <c r="AS158" s="260"/>
      <c r="AT158" s="260"/>
      <c r="AU158" s="260"/>
      <c r="AV158" s="260"/>
      <c r="AW158" s="260"/>
      <c r="AX158" s="263"/>
      <c r="AY158" s="263"/>
      <c r="AZ158" s="265"/>
      <c r="BA158" s="98"/>
      <c r="BB158" s="577" t="str">
        <f t="shared" si="12"/>
        <v xml:space="preserve"> </v>
      </c>
      <c r="BC158" s="577" t="str">
        <f t="shared" si="13"/>
        <v xml:space="preserve"> </v>
      </c>
      <c r="BD158" s="577" t="str">
        <f t="shared" si="14"/>
        <v xml:space="preserve"> </v>
      </c>
      <c r="BE158" s="577" t="str">
        <f t="shared" si="15"/>
        <v xml:space="preserve"> </v>
      </c>
      <c r="BF158" s="98"/>
      <c r="BG158" s="530"/>
    </row>
    <row r="159" spans="1:59" s="107" customFormat="1" ht="12.75" x14ac:dyDescent="0.25">
      <c r="A159" s="380"/>
      <c r="B159" s="169">
        <f>'Données démographiques'!B155</f>
        <v>0</v>
      </c>
      <c r="C159" s="169">
        <f>'Données démographiques'!C155</f>
        <v>0</v>
      </c>
      <c r="D159" s="170">
        <f>'Données démographiques'!D155</f>
        <v>0</v>
      </c>
      <c r="E159" s="102"/>
      <c r="F159" s="273"/>
      <c r="G159" s="274"/>
      <c r="H159" s="274"/>
      <c r="I159" s="274"/>
      <c r="J159" s="262"/>
      <c r="K159" s="274"/>
      <c r="L159" s="275"/>
      <c r="M159" s="273"/>
      <c r="N159" s="273"/>
      <c r="O159" s="257"/>
      <c r="P159" s="273"/>
      <c r="Q159" s="278"/>
      <c r="R159" s="257"/>
      <c r="S159" s="257"/>
      <c r="T159" s="257"/>
      <c r="U159" s="273"/>
      <c r="V159" s="262"/>
      <c r="W159" s="273"/>
      <c r="X159" s="262"/>
      <c r="Y159" s="102"/>
      <c r="Z159" s="273"/>
      <c r="AA159" s="172"/>
      <c r="AB159" s="172"/>
      <c r="AC159" s="102"/>
      <c r="AD159" s="257"/>
      <c r="AE159" s="257"/>
      <c r="AF159" s="273"/>
      <c r="AG159" s="257"/>
      <c r="AH159" s="273"/>
      <c r="AI159" s="273"/>
      <c r="AJ159" s="273"/>
      <c r="AK159" s="278"/>
      <c r="AL159" s="278"/>
      <c r="AM159" s="98"/>
      <c r="AN159" s="278"/>
      <c r="AO159" s="278"/>
      <c r="AP159" s="278"/>
      <c r="AQ159" s="278"/>
      <c r="AR159" s="278"/>
      <c r="AS159" s="278"/>
      <c r="AT159" s="278"/>
      <c r="AU159" s="278"/>
      <c r="AV159" s="278"/>
      <c r="AW159" s="278"/>
      <c r="AX159" s="262"/>
      <c r="AY159" s="262"/>
      <c r="AZ159" s="264"/>
      <c r="BA159" s="98"/>
      <c r="BB159" s="576" t="str">
        <f t="shared" si="12"/>
        <v xml:space="preserve"> </v>
      </c>
      <c r="BC159" s="576" t="str">
        <f t="shared" si="13"/>
        <v xml:space="preserve"> </v>
      </c>
      <c r="BD159" s="576" t="str">
        <f t="shared" si="14"/>
        <v xml:space="preserve"> </v>
      </c>
      <c r="BE159" s="576" t="str">
        <f t="shared" si="15"/>
        <v xml:space="preserve"> </v>
      </c>
      <c r="BF159" s="98"/>
      <c r="BG159" s="271"/>
    </row>
    <row r="160" spans="1:59" s="107" customFormat="1" ht="12.75" x14ac:dyDescent="0.25">
      <c r="A160" s="380"/>
      <c r="B160" s="376">
        <f>'Données démographiques'!B156</f>
        <v>0</v>
      </c>
      <c r="C160" s="376">
        <f>'Données démographiques'!C156</f>
        <v>0</v>
      </c>
      <c r="D160" s="377">
        <f>'Données démographiques'!D156</f>
        <v>0</v>
      </c>
      <c r="E160" s="102"/>
      <c r="F160" s="258"/>
      <c r="G160" s="493"/>
      <c r="H160" s="493"/>
      <c r="I160" s="493"/>
      <c r="J160" s="263"/>
      <c r="K160" s="493"/>
      <c r="L160" s="553"/>
      <c r="M160" s="258"/>
      <c r="N160" s="258"/>
      <c r="O160" s="259"/>
      <c r="P160" s="258"/>
      <c r="Q160" s="260"/>
      <c r="R160" s="259"/>
      <c r="S160" s="259"/>
      <c r="T160" s="259"/>
      <c r="U160" s="258"/>
      <c r="V160" s="263"/>
      <c r="W160" s="258"/>
      <c r="X160" s="263"/>
      <c r="Y160" s="102"/>
      <c r="Z160" s="258"/>
      <c r="AA160" s="431"/>
      <c r="AB160" s="431"/>
      <c r="AC160" s="102"/>
      <c r="AD160" s="259"/>
      <c r="AE160" s="259"/>
      <c r="AF160" s="258"/>
      <c r="AG160" s="259"/>
      <c r="AH160" s="258"/>
      <c r="AI160" s="258"/>
      <c r="AJ160" s="258"/>
      <c r="AK160" s="260"/>
      <c r="AL160" s="260"/>
      <c r="AM160" s="98"/>
      <c r="AN160" s="260"/>
      <c r="AO160" s="260"/>
      <c r="AP160" s="260"/>
      <c r="AQ160" s="260"/>
      <c r="AR160" s="260"/>
      <c r="AS160" s="260"/>
      <c r="AT160" s="260"/>
      <c r="AU160" s="260"/>
      <c r="AV160" s="260"/>
      <c r="AW160" s="260"/>
      <c r="AX160" s="263"/>
      <c r="AY160" s="263"/>
      <c r="AZ160" s="265"/>
      <c r="BA160" s="98"/>
      <c r="BB160" s="577" t="str">
        <f t="shared" si="12"/>
        <v xml:space="preserve"> </v>
      </c>
      <c r="BC160" s="577" t="str">
        <f t="shared" si="13"/>
        <v xml:space="preserve"> </v>
      </c>
      <c r="BD160" s="577" t="str">
        <f t="shared" si="14"/>
        <v xml:space="preserve"> </v>
      </c>
      <c r="BE160" s="577" t="str">
        <f t="shared" si="15"/>
        <v xml:space="preserve"> </v>
      </c>
      <c r="BF160" s="98"/>
      <c r="BG160" s="530"/>
    </row>
    <row r="161" spans="1:59" s="107" customFormat="1" ht="12.75" x14ac:dyDescent="0.25">
      <c r="A161" s="380"/>
      <c r="B161" s="169">
        <f>'Données démographiques'!B157</f>
        <v>0</v>
      </c>
      <c r="C161" s="169">
        <f>'Données démographiques'!C157</f>
        <v>0</v>
      </c>
      <c r="D161" s="170">
        <f>'Données démographiques'!D157</f>
        <v>0</v>
      </c>
      <c r="E161" s="102"/>
      <c r="F161" s="273"/>
      <c r="G161" s="274"/>
      <c r="H161" s="274"/>
      <c r="I161" s="274"/>
      <c r="J161" s="262"/>
      <c r="K161" s="274"/>
      <c r="L161" s="275"/>
      <c r="M161" s="273"/>
      <c r="N161" s="273"/>
      <c r="O161" s="257"/>
      <c r="P161" s="273"/>
      <c r="Q161" s="278"/>
      <c r="R161" s="257"/>
      <c r="S161" s="257"/>
      <c r="T161" s="257"/>
      <c r="U161" s="273"/>
      <c r="V161" s="262"/>
      <c r="W161" s="273"/>
      <c r="X161" s="262"/>
      <c r="Y161" s="102"/>
      <c r="Z161" s="273"/>
      <c r="AA161" s="172"/>
      <c r="AB161" s="172"/>
      <c r="AC161" s="102"/>
      <c r="AD161" s="257"/>
      <c r="AE161" s="257"/>
      <c r="AF161" s="273"/>
      <c r="AG161" s="257"/>
      <c r="AH161" s="273"/>
      <c r="AI161" s="273"/>
      <c r="AJ161" s="273"/>
      <c r="AK161" s="278"/>
      <c r="AL161" s="278"/>
      <c r="AM161" s="98"/>
      <c r="AN161" s="278"/>
      <c r="AO161" s="278"/>
      <c r="AP161" s="278"/>
      <c r="AQ161" s="278"/>
      <c r="AR161" s="278"/>
      <c r="AS161" s="278"/>
      <c r="AT161" s="278"/>
      <c r="AU161" s="278"/>
      <c r="AV161" s="278"/>
      <c r="AW161" s="278"/>
      <c r="AX161" s="262"/>
      <c r="AY161" s="262"/>
      <c r="AZ161" s="264"/>
      <c r="BA161" s="98"/>
      <c r="BB161" s="576" t="str">
        <f t="shared" si="12"/>
        <v xml:space="preserve"> </v>
      </c>
      <c r="BC161" s="576" t="str">
        <f t="shared" si="13"/>
        <v xml:space="preserve"> </v>
      </c>
      <c r="BD161" s="576" t="str">
        <f t="shared" si="14"/>
        <v xml:space="preserve"> </v>
      </c>
      <c r="BE161" s="576" t="str">
        <f t="shared" si="15"/>
        <v xml:space="preserve"> </v>
      </c>
      <c r="BF161" s="98"/>
      <c r="BG161" s="271"/>
    </row>
    <row r="162" spans="1:59" s="107" customFormat="1" ht="12.75" x14ac:dyDescent="0.25">
      <c r="A162" s="380"/>
      <c r="B162" s="376">
        <f>'Données démographiques'!B158</f>
        <v>0</v>
      </c>
      <c r="C162" s="376">
        <f>'Données démographiques'!C158</f>
        <v>0</v>
      </c>
      <c r="D162" s="377">
        <f>'Données démographiques'!D158</f>
        <v>0</v>
      </c>
      <c r="E162" s="102"/>
      <c r="F162" s="258"/>
      <c r="G162" s="493"/>
      <c r="H162" s="493"/>
      <c r="I162" s="493"/>
      <c r="J162" s="263"/>
      <c r="K162" s="493"/>
      <c r="L162" s="553"/>
      <c r="M162" s="258"/>
      <c r="N162" s="258"/>
      <c r="O162" s="259"/>
      <c r="P162" s="258"/>
      <c r="Q162" s="260"/>
      <c r="R162" s="259"/>
      <c r="S162" s="259"/>
      <c r="T162" s="259"/>
      <c r="U162" s="258"/>
      <c r="V162" s="263"/>
      <c r="W162" s="258"/>
      <c r="X162" s="263"/>
      <c r="Y162" s="102"/>
      <c r="Z162" s="258"/>
      <c r="AA162" s="431"/>
      <c r="AB162" s="431"/>
      <c r="AC162" s="102"/>
      <c r="AD162" s="259"/>
      <c r="AE162" s="259"/>
      <c r="AF162" s="258"/>
      <c r="AG162" s="259"/>
      <c r="AH162" s="258"/>
      <c r="AI162" s="258"/>
      <c r="AJ162" s="258"/>
      <c r="AK162" s="260"/>
      <c r="AL162" s="260"/>
      <c r="AM162" s="98"/>
      <c r="AN162" s="260"/>
      <c r="AO162" s="260"/>
      <c r="AP162" s="260"/>
      <c r="AQ162" s="260"/>
      <c r="AR162" s="260"/>
      <c r="AS162" s="260"/>
      <c r="AT162" s="260"/>
      <c r="AU162" s="260"/>
      <c r="AV162" s="260"/>
      <c r="AW162" s="260"/>
      <c r="AX162" s="263"/>
      <c r="AY162" s="263"/>
      <c r="AZ162" s="265"/>
      <c r="BA162" s="98"/>
      <c r="BB162" s="577" t="str">
        <f t="shared" si="12"/>
        <v xml:space="preserve"> </v>
      </c>
      <c r="BC162" s="577" t="str">
        <f t="shared" si="13"/>
        <v xml:space="preserve"> </v>
      </c>
      <c r="BD162" s="577" t="str">
        <f t="shared" si="14"/>
        <v xml:space="preserve"> </v>
      </c>
      <c r="BE162" s="577" t="str">
        <f t="shared" si="15"/>
        <v xml:space="preserve"> </v>
      </c>
      <c r="BF162" s="98"/>
      <c r="BG162" s="530"/>
    </row>
    <row r="163" spans="1:59" s="107" customFormat="1" ht="12.75" x14ac:dyDescent="0.25">
      <c r="A163" s="380"/>
      <c r="B163" s="169">
        <f>'Données démographiques'!B159</f>
        <v>0</v>
      </c>
      <c r="C163" s="169">
        <f>'Données démographiques'!C159</f>
        <v>0</v>
      </c>
      <c r="D163" s="170">
        <f>'Données démographiques'!D159</f>
        <v>0</v>
      </c>
      <c r="E163" s="102"/>
      <c r="F163" s="273"/>
      <c r="G163" s="274"/>
      <c r="H163" s="274"/>
      <c r="I163" s="274"/>
      <c r="J163" s="262"/>
      <c r="K163" s="274"/>
      <c r="L163" s="275"/>
      <c r="M163" s="273"/>
      <c r="N163" s="273"/>
      <c r="O163" s="257"/>
      <c r="P163" s="273"/>
      <c r="Q163" s="278"/>
      <c r="R163" s="257"/>
      <c r="S163" s="257"/>
      <c r="T163" s="257"/>
      <c r="U163" s="273"/>
      <c r="V163" s="262"/>
      <c r="W163" s="273"/>
      <c r="X163" s="262"/>
      <c r="Y163" s="102"/>
      <c r="Z163" s="273"/>
      <c r="AA163" s="172"/>
      <c r="AB163" s="172"/>
      <c r="AC163" s="102"/>
      <c r="AD163" s="257"/>
      <c r="AE163" s="257"/>
      <c r="AF163" s="273"/>
      <c r="AG163" s="257"/>
      <c r="AH163" s="273"/>
      <c r="AI163" s="273"/>
      <c r="AJ163" s="273"/>
      <c r="AK163" s="278"/>
      <c r="AL163" s="278"/>
      <c r="AM163" s="98"/>
      <c r="AN163" s="278"/>
      <c r="AO163" s="278"/>
      <c r="AP163" s="278"/>
      <c r="AQ163" s="278"/>
      <c r="AR163" s="278"/>
      <c r="AS163" s="278"/>
      <c r="AT163" s="278"/>
      <c r="AU163" s="278"/>
      <c r="AV163" s="278"/>
      <c r="AW163" s="278"/>
      <c r="AX163" s="262"/>
      <c r="AY163" s="262"/>
      <c r="AZ163" s="264"/>
      <c r="BA163" s="98"/>
      <c r="BB163" s="576" t="str">
        <f t="shared" si="12"/>
        <v xml:space="preserve"> </v>
      </c>
      <c r="BC163" s="576" t="str">
        <f t="shared" si="13"/>
        <v xml:space="preserve"> </v>
      </c>
      <c r="BD163" s="576" t="str">
        <f t="shared" si="14"/>
        <v xml:space="preserve"> </v>
      </c>
      <c r="BE163" s="576" t="str">
        <f t="shared" si="15"/>
        <v xml:space="preserve"> </v>
      </c>
      <c r="BF163" s="98"/>
      <c r="BG163" s="271"/>
    </row>
    <row r="164" spans="1:59" s="107" customFormat="1" ht="12.75" x14ac:dyDescent="0.25">
      <c r="A164" s="380"/>
      <c r="B164" s="376">
        <f>'Données démographiques'!B160</f>
        <v>0</v>
      </c>
      <c r="C164" s="376">
        <f>'Données démographiques'!C160</f>
        <v>0</v>
      </c>
      <c r="D164" s="377">
        <f>'Données démographiques'!D160</f>
        <v>0</v>
      </c>
      <c r="E164" s="102"/>
      <c r="F164" s="258"/>
      <c r="G164" s="493"/>
      <c r="H164" s="493"/>
      <c r="I164" s="493"/>
      <c r="J164" s="263"/>
      <c r="K164" s="493"/>
      <c r="L164" s="553"/>
      <c r="M164" s="258"/>
      <c r="N164" s="258"/>
      <c r="O164" s="259"/>
      <c r="P164" s="258"/>
      <c r="Q164" s="260"/>
      <c r="R164" s="259"/>
      <c r="S164" s="259"/>
      <c r="T164" s="259"/>
      <c r="U164" s="258"/>
      <c r="V164" s="263"/>
      <c r="W164" s="258"/>
      <c r="X164" s="263"/>
      <c r="Y164" s="102"/>
      <c r="Z164" s="258"/>
      <c r="AA164" s="431"/>
      <c r="AB164" s="431"/>
      <c r="AC164" s="102"/>
      <c r="AD164" s="259"/>
      <c r="AE164" s="259"/>
      <c r="AF164" s="258"/>
      <c r="AG164" s="259"/>
      <c r="AH164" s="258"/>
      <c r="AI164" s="258"/>
      <c r="AJ164" s="258"/>
      <c r="AK164" s="260"/>
      <c r="AL164" s="260"/>
      <c r="AM164" s="98"/>
      <c r="AN164" s="260"/>
      <c r="AO164" s="260"/>
      <c r="AP164" s="260"/>
      <c r="AQ164" s="260"/>
      <c r="AR164" s="260"/>
      <c r="AS164" s="260"/>
      <c r="AT164" s="260"/>
      <c r="AU164" s="260"/>
      <c r="AV164" s="260"/>
      <c r="AW164" s="260"/>
      <c r="AX164" s="263"/>
      <c r="AY164" s="263"/>
      <c r="AZ164" s="265"/>
      <c r="BA164" s="98"/>
      <c r="BB164" s="577" t="str">
        <f t="shared" si="12"/>
        <v xml:space="preserve"> </v>
      </c>
      <c r="BC164" s="577" t="str">
        <f t="shared" si="13"/>
        <v xml:space="preserve"> </v>
      </c>
      <c r="BD164" s="577" t="str">
        <f t="shared" si="14"/>
        <v xml:space="preserve"> </v>
      </c>
      <c r="BE164" s="577" t="str">
        <f t="shared" si="15"/>
        <v xml:space="preserve"> </v>
      </c>
      <c r="BF164" s="98"/>
      <c r="BG164" s="530"/>
    </row>
    <row r="165" spans="1:59" s="107" customFormat="1" ht="12.75" x14ac:dyDescent="0.25">
      <c r="A165" s="380"/>
      <c r="B165" s="169">
        <f>'Données démographiques'!B161</f>
        <v>0</v>
      </c>
      <c r="C165" s="169">
        <f>'Données démographiques'!C161</f>
        <v>0</v>
      </c>
      <c r="D165" s="170">
        <f>'Données démographiques'!D161</f>
        <v>0</v>
      </c>
      <c r="E165" s="102"/>
      <c r="F165" s="273"/>
      <c r="G165" s="274"/>
      <c r="H165" s="274"/>
      <c r="I165" s="274"/>
      <c r="J165" s="262"/>
      <c r="K165" s="274"/>
      <c r="L165" s="275"/>
      <c r="M165" s="273"/>
      <c r="N165" s="273"/>
      <c r="O165" s="257"/>
      <c r="P165" s="273"/>
      <c r="Q165" s="278"/>
      <c r="R165" s="257"/>
      <c r="S165" s="257"/>
      <c r="T165" s="257"/>
      <c r="U165" s="273"/>
      <c r="V165" s="262"/>
      <c r="W165" s="273"/>
      <c r="X165" s="262"/>
      <c r="Y165" s="102"/>
      <c r="Z165" s="273"/>
      <c r="AA165" s="172"/>
      <c r="AB165" s="172"/>
      <c r="AC165" s="102"/>
      <c r="AD165" s="257"/>
      <c r="AE165" s="257"/>
      <c r="AF165" s="273"/>
      <c r="AG165" s="257"/>
      <c r="AH165" s="273"/>
      <c r="AI165" s="273"/>
      <c r="AJ165" s="273"/>
      <c r="AK165" s="278"/>
      <c r="AL165" s="278"/>
      <c r="AM165" s="98"/>
      <c r="AN165" s="278"/>
      <c r="AO165" s="278"/>
      <c r="AP165" s="278"/>
      <c r="AQ165" s="278"/>
      <c r="AR165" s="278"/>
      <c r="AS165" s="278"/>
      <c r="AT165" s="278"/>
      <c r="AU165" s="278"/>
      <c r="AV165" s="278"/>
      <c r="AW165" s="278"/>
      <c r="AX165" s="262"/>
      <c r="AY165" s="262"/>
      <c r="AZ165" s="264"/>
      <c r="BA165" s="98"/>
      <c r="BB165" s="576" t="str">
        <f t="shared" si="12"/>
        <v xml:space="preserve"> </v>
      </c>
      <c r="BC165" s="576" t="str">
        <f t="shared" si="13"/>
        <v xml:space="preserve"> </v>
      </c>
      <c r="BD165" s="576" t="str">
        <f t="shared" si="14"/>
        <v xml:space="preserve"> </v>
      </c>
      <c r="BE165" s="576" t="str">
        <f t="shared" si="15"/>
        <v xml:space="preserve"> </v>
      </c>
      <c r="BF165" s="98"/>
      <c r="BG165" s="271"/>
    </row>
    <row r="166" spans="1:59" s="107" customFormat="1" ht="12.75" x14ac:dyDescent="0.25">
      <c r="A166" s="380"/>
      <c r="B166" s="376">
        <f>'Données démographiques'!B162</f>
        <v>0</v>
      </c>
      <c r="C166" s="376">
        <f>'Données démographiques'!C162</f>
        <v>0</v>
      </c>
      <c r="D166" s="377">
        <f>'Données démographiques'!D162</f>
        <v>0</v>
      </c>
      <c r="E166" s="102"/>
      <c r="F166" s="258"/>
      <c r="G166" s="493"/>
      <c r="H166" s="493"/>
      <c r="I166" s="493"/>
      <c r="J166" s="263"/>
      <c r="K166" s="493"/>
      <c r="L166" s="553"/>
      <c r="M166" s="258"/>
      <c r="N166" s="258"/>
      <c r="O166" s="259"/>
      <c r="P166" s="258"/>
      <c r="Q166" s="260"/>
      <c r="R166" s="259"/>
      <c r="S166" s="259"/>
      <c r="T166" s="259"/>
      <c r="U166" s="258"/>
      <c r="V166" s="263"/>
      <c r="W166" s="258"/>
      <c r="X166" s="263"/>
      <c r="Y166" s="102"/>
      <c r="Z166" s="258"/>
      <c r="AA166" s="431"/>
      <c r="AB166" s="431"/>
      <c r="AC166" s="102"/>
      <c r="AD166" s="259"/>
      <c r="AE166" s="259"/>
      <c r="AF166" s="258"/>
      <c r="AG166" s="259"/>
      <c r="AH166" s="258"/>
      <c r="AI166" s="258"/>
      <c r="AJ166" s="258"/>
      <c r="AK166" s="260"/>
      <c r="AL166" s="260"/>
      <c r="AM166" s="98"/>
      <c r="AN166" s="260"/>
      <c r="AO166" s="260"/>
      <c r="AP166" s="260"/>
      <c r="AQ166" s="260"/>
      <c r="AR166" s="260"/>
      <c r="AS166" s="260"/>
      <c r="AT166" s="260"/>
      <c r="AU166" s="260"/>
      <c r="AV166" s="260"/>
      <c r="AW166" s="260"/>
      <c r="AX166" s="263"/>
      <c r="AY166" s="263"/>
      <c r="AZ166" s="265"/>
      <c r="BA166" s="98"/>
      <c r="BB166" s="577" t="str">
        <f t="shared" si="12"/>
        <v xml:space="preserve"> </v>
      </c>
      <c r="BC166" s="577" t="str">
        <f t="shared" si="13"/>
        <v xml:space="preserve"> </v>
      </c>
      <c r="BD166" s="577" t="str">
        <f t="shared" si="14"/>
        <v xml:space="preserve"> </v>
      </c>
      <c r="BE166" s="577" t="str">
        <f t="shared" si="15"/>
        <v xml:space="preserve"> </v>
      </c>
      <c r="BF166" s="98"/>
      <c r="BG166" s="530"/>
    </row>
    <row r="167" spans="1:59" s="107" customFormat="1" ht="12.75" x14ac:dyDescent="0.25">
      <c r="A167" s="380"/>
      <c r="B167" s="169">
        <f>'Données démographiques'!B163</f>
        <v>0</v>
      </c>
      <c r="C167" s="169">
        <f>'Données démographiques'!C163</f>
        <v>0</v>
      </c>
      <c r="D167" s="170">
        <f>'Données démographiques'!D163</f>
        <v>0</v>
      </c>
      <c r="E167" s="102"/>
      <c r="F167" s="273"/>
      <c r="G167" s="274"/>
      <c r="H167" s="274"/>
      <c r="I167" s="274"/>
      <c r="J167" s="262"/>
      <c r="K167" s="274"/>
      <c r="L167" s="275"/>
      <c r="M167" s="273"/>
      <c r="N167" s="273"/>
      <c r="O167" s="257"/>
      <c r="P167" s="273"/>
      <c r="Q167" s="278"/>
      <c r="R167" s="257"/>
      <c r="S167" s="257"/>
      <c r="T167" s="257"/>
      <c r="U167" s="273"/>
      <c r="V167" s="262"/>
      <c r="W167" s="273"/>
      <c r="X167" s="262"/>
      <c r="Y167" s="102"/>
      <c r="Z167" s="273"/>
      <c r="AA167" s="172"/>
      <c r="AB167" s="172"/>
      <c r="AC167" s="102"/>
      <c r="AD167" s="257"/>
      <c r="AE167" s="257"/>
      <c r="AF167" s="273"/>
      <c r="AG167" s="257"/>
      <c r="AH167" s="273"/>
      <c r="AI167" s="273"/>
      <c r="AJ167" s="273"/>
      <c r="AK167" s="278"/>
      <c r="AL167" s="278"/>
      <c r="AM167" s="98"/>
      <c r="AN167" s="278"/>
      <c r="AO167" s="278"/>
      <c r="AP167" s="278"/>
      <c r="AQ167" s="278"/>
      <c r="AR167" s="278"/>
      <c r="AS167" s="278"/>
      <c r="AT167" s="278"/>
      <c r="AU167" s="278"/>
      <c r="AV167" s="278"/>
      <c r="AW167" s="278"/>
      <c r="AX167" s="262"/>
      <c r="AY167" s="262"/>
      <c r="AZ167" s="264"/>
      <c r="BA167" s="98"/>
      <c r="BB167" s="576" t="str">
        <f t="shared" si="12"/>
        <v xml:space="preserve"> </v>
      </c>
      <c r="BC167" s="576" t="str">
        <f t="shared" si="13"/>
        <v xml:space="preserve"> </v>
      </c>
      <c r="BD167" s="576" t="str">
        <f t="shared" si="14"/>
        <v xml:space="preserve"> </v>
      </c>
      <c r="BE167" s="576" t="str">
        <f t="shared" si="15"/>
        <v xml:space="preserve"> </v>
      </c>
      <c r="BF167" s="98"/>
      <c r="BG167" s="271"/>
    </row>
    <row r="168" spans="1:59" s="107" customFormat="1" ht="12.75" x14ac:dyDescent="0.25">
      <c r="A168" s="380"/>
      <c r="B168" s="376">
        <f>'Données démographiques'!B164</f>
        <v>0</v>
      </c>
      <c r="C168" s="376">
        <f>'Données démographiques'!C164</f>
        <v>0</v>
      </c>
      <c r="D168" s="377">
        <f>'Données démographiques'!D164</f>
        <v>0</v>
      </c>
      <c r="E168" s="102"/>
      <c r="F168" s="258"/>
      <c r="G168" s="493"/>
      <c r="H168" s="493"/>
      <c r="I168" s="493"/>
      <c r="J168" s="263"/>
      <c r="K168" s="493"/>
      <c r="L168" s="553"/>
      <c r="M168" s="258"/>
      <c r="N168" s="258"/>
      <c r="O168" s="259"/>
      <c r="P168" s="258"/>
      <c r="Q168" s="260"/>
      <c r="R168" s="259"/>
      <c r="S168" s="259"/>
      <c r="T168" s="259"/>
      <c r="U168" s="258"/>
      <c r="V168" s="263"/>
      <c r="W168" s="258"/>
      <c r="X168" s="263"/>
      <c r="Y168" s="102"/>
      <c r="Z168" s="258"/>
      <c r="AA168" s="431"/>
      <c r="AB168" s="431"/>
      <c r="AC168" s="102"/>
      <c r="AD168" s="259"/>
      <c r="AE168" s="259"/>
      <c r="AF168" s="258"/>
      <c r="AG168" s="259"/>
      <c r="AH168" s="258"/>
      <c r="AI168" s="258"/>
      <c r="AJ168" s="258"/>
      <c r="AK168" s="260"/>
      <c r="AL168" s="260"/>
      <c r="AM168" s="98"/>
      <c r="AN168" s="260"/>
      <c r="AO168" s="260"/>
      <c r="AP168" s="260"/>
      <c r="AQ168" s="260"/>
      <c r="AR168" s="260"/>
      <c r="AS168" s="260"/>
      <c r="AT168" s="260"/>
      <c r="AU168" s="260"/>
      <c r="AV168" s="260"/>
      <c r="AW168" s="260"/>
      <c r="AX168" s="263"/>
      <c r="AY168" s="263"/>
      <c r="AZ168" s="265"/>
      <c r="BA168" s="98"/>
      <c r="BB168" s="577" t="str">
        <f t="shared" si="12"/>
        <v xml:space="preserve"> </v>
      </c>
      <c r="BC168" s="577" t="str">
        <f t="shared" si="13"/>
        <v xml:space="preserve"> </v>
      </c>
      <c r="BD168" s="577" t="str">
        <f t="shared" si="14"/>
        <v xml:space="preserve"> </v>
      </c>
      <c r="BE168" s="577" t="str">
        <f t="shared" si="15"/>
        <v xml:space="preserve"> </v>
      </c>
      <c r="BF168" s="98"/>
      <c r="BG168" s="530"/>
    </row>
    <row r="169" spans="1:59" s="107" customFormat="1" ht="12.75" x14ac:dyDescent="0.25">
      <c r="A169" s="380"/>
      <c r="B169" s="169">
        <f>'Données démographiques'!B165</f>
        <v>0</v>
      </c>
      <c r="C169" s="169">
        <f>'Données démographiques'!C165</f>
        <v>0</v>
      </c>
      <c r="D169" s="170">
        <f>'Données démographiques'!D165</f>
        <v>0</v>
      </c>
      <c r="E169" s="102"/>
      <c r="F169" s="273"/>
      <c r="G169" s="274"/>
      <c r="H169" s="274"/>
      <c r="I169" s="274"/>
      <c r="J169" s="262"/>
      <c r="K169" s="274"/>
      <c r="L169" s="275"/>
      <c r="M169" s="273"/>
      <c r="N169" s="273"/>
      <c r="O169" s="257"/>
      <c r="P169" s="273"/>
      <c r="Q169" s="278"/>
      <c r="R169" s="257"/>
      <c r="S169" s="257"/>
      <c r="T169" s="257"/>
      <c r="U169" s="273"/>
      <c r="V169" s="262"/>
      <c r="W169" s="273"/>
      <c r="X169" s="262"/>
      <c r="Y169" s="102"/>
      <c r="Z169" s="273"/>
      <c r="AA169" s="172"/>
      <c r="AB169" s="172"/>
      <c r="AC169" s="102"/>
      <c r="AD169" s="257"/>
      <c r="AE169" s="257"/>
      <c r="AF169" s="273"/>
      <c r="AG169" s="257"/>
      <c r="AH169" s="273"/>
      <c r="AI169" s="273"/>
      <c r="AJ169" s="273"/>
      <c r="AK169" s="278"/>
      <c r="AL169" s="278"/>
      <c r="AM169" s="98"/>
      <c r="AN169" s="278"/>
      <c r="AO169" s="278"/>
      <c r="AP169" s="278"/>
      <c r="AQ169" s="278"/>
      <c r="AR169" s="278"/>
      <c r="AS169" s="278"/>
      <c r="AT169" s="278"/>
      <c r="AU169" s="278"/>
      <c r="AV169" s="278"/>
      <c r="AW169" s="278"/>
      <c r="AX169" s="262"/>
      <c r="AY169" s="262"/>
      <c r="AZ169" s="264"/>
      <c r="BA169" s="98"/>
      <c r="BB169" s="576" t="str">
        <f t="shared" si="12"/>
        <v xml:space="preserve"> </v>
      </c>
      <c r="BC169" s="576" t="str">
        <f t="shared" si="13"/>
        <v xml:space="preserve"> </v>
      </c>
      <c r="BD169" s="576" t="str">
        <f t="shared" si="14"/>
        <v xml:space="preserve"> </v>
      </c>
      <c r="BE169" s="576" t="str">
        <f t="shared" si="15"/>
        <v xml:space="preserve"> </v>
      </c>
      <c r="BF169" s="98"/>
      <c r="BG169" s="271"/>
    </row>
    <row r="170" spans="1:59" s="107" customFormat="1" ht="12.75" x14ac:dyDescent="0.25">
      <c r="A170" s="380"/>
      <c r="B170" s="376">
        <f>'Données démographiques'!B166</f>
        <v>0</v>
      </c>
      <c r="C170" s="376">
        <f>'Données démographiques'!C166</f>
        <v>0</v>
      </c>
      <c r="D170" s="377">
        <f>'Données démographiques'!D166</f>
        <v>0</v>
      </c>
      <c r="E170" s="102"/>
      <c r="F170" s="258"/>
      <c r="G170" s="493"/>
      <c r="H170" s="493"/>
      <c r="I170" s="493"/>
      <c r="J170" s="263"/>
      <c r="K170" s="493"/>
      <c r="L170" s="553"/>
      <c r="M170" s="258"/>
      <c r="N170" s="258"/>
      <c r="O170" s="259"/>
      <c r="P170" s="258"/>
      <c r="Q170" s="260"/>
      <c r="R170" s="259"/>
      <c r="S170" s="259"/>
      <c r="T170" s="259"/>
      <c r="U170" s="258"/>
      <c r="V170" s="263"/>
      <c r="W170" s="258"/>
      <c r="X170" s="263"/>
      <c r="Y170" s="102"/>
      <c r="Z170" s="258"/>
      <c r="AA170" s="431"/>
      <c r="AB170" s="431"/>
      <c r="AC170" s="102"/>
      <c r="AD170" s="259"/>
      <c r="AE170" s="259"/>
      <c r="AF170" s="258"/>
      <c r="AG170" s="259"/>
      <c r="AH170" s="258"/>
      <c r="AI170" s="258"/>
      <c r="AJ170" s="258"/>
      <c r="AK170" s="260"/>
      <c r="AL170" s="260"/>
      <c r="AM170" s="98"/>
      <c r="AN170" s="260"/>
      <c r="AO170" s="260"/>
      <c r="AP170" s="260"/>
      <c r="AQ170" s="260"/>
      <c r="AR170" s="260"/>
      <c r="AS170" s="260"/>
      <c r="AT170" s="260"/>
      <c r="AU170" s="260"/>
      <c r="AV170" s="260"/>
      <c r="AW170" s="260"/>
      <c r="AX170" s="263"/>
      <c r="AY170" s="263"/>
      <c r="AZ170" s="265"/>
      <c r="BA170" s="98"/>
      <c r="BB170" s="577" t="str">
        <f t="shared" si="12"/>
        <v xml:space="preserve"> </v>
      </c>
      <c r="BC170" s="577" t="str">
        <f t="shared" si="13"/>
        <v xml:space="preserve"> </v>
      </c>
      <c r="BD170" s="577" t="str">
        <f t="shared" si="14"/>
        <v xml:space="preserve"> </v>
      </c>
      <c r="BE170" s="577" t="str">
        <f t="shared" si="15"/>
        <v xml:space="preserve"> </v>
      </c>
      <c r="BF170" s="98"/>
      <c r="BG170" s="530"/>
    </row>
    <row r="171" spans="1:59" s="107" customFormat="1" ht="12.75" x14ac:dyDescent="0.25">
      <c r="A171" s="380"/>
      <c r="B171" s="169">
        <f>'Données démographiques'!B167</f>
        <v>0</v>
      </c>
      <c r="C171" s="169">
        <f>'Données démographiques'!C167</f>
        <v>0</v>
      </c>
      <c r="D171" s="170">
        <f>'Données démographiques'!D167</f>
        <v>0</v>
      </c>
      <c r="E171" s="102"/>
      <c r="F171" s="273"/>
      <c r="G171" s="274"/>
      <c r="H171" s="274"/>
      <c r="I171" s="274"/>
      <c r="J171" s="262"/>
      <c r="K171" s="274"/>
      <c r="L171" s="275"/>
      <c r="M171" s="273"/>
      <c r="N171" s="273"/>
      <c r="O171" s="257"/>
      <c r="P171" s="273"/>
      <c r="Q171" s="278"/>
      <c r="R171" s="257"/>
      <c r="S171" s="257"/>
      <c r="T171" s="257"/>
      <c r="U171" s="273"/>
      <c r="V171" s="262"/>
      <c r="W171" s="273"/>
      <c r="X171" s="262"/>
      <c r="Y171" s="102"/>
      <c r="Z171" s="273"/>
      <c r="AA171" s="172"/>
      <c r="AB171" s="172"/>
      <c r="AC171" s="102"/>
      <c r="AD171" s="257"/>
      <c r="AE171" s="257"/>
      <c r="AF171" s="273"/>
      <c r="AG171" s="257"/>
      <c r="AH171" s="273"/>
      <c r="AI171" s="273"/>
      <c r="AJ171" s="273"/>
      <c r="AK171" s="278"/>
      <c r="AL171" s="278"/>
      <c r="AM171" s="98"/>
      <c r="AN171" s="278"/>
      <c r="AO171" s="278"/>
      <c r="AP171" s="278"/>
      <c r="AQ171" s="278"/>
      <c r="AR171" s="278"/>
      <c r="AS171" s="278"/>
      <c r="AT171" s="278"/>
      <c r="AU171" s="278"/>
      <c r="AV171" s="278"/>
      <c r="AW171" s="278"/>
      <c r="AX171" s="262"/>
      <c r="AY171" s="262"/>
      <c r="AZ171" s="264"/>
      <c r="BA171" s="98"/>
      <c r="BB171" s="576" t="str">
        <f t="shared" si="12"/>
        <v xml:space="preserve"> </v>
      </c>
      <c r="BC171" s="576" t="str">
        <f t="shared" si="13"/>
        <v xml:space="preserve"> </v>
      </c>
      <c r="BD171" s="576" t="str">
        <f t="shared" si="14"/>
        <v xml:space="preserve"> </v>
      </c>
      <c r="BE171" s="576" t="str">
        <f t="shared" si="15"/>
        <v xml:space="preserve"> </v>
      </c>
      <c r="BF171" s="98"/>
      <c r="BG171" s="271"/>
    </row>
    <row r="172" spans="1:59" s="107" customFormat="1" ht="12.75" x14ac:dyDescent="0.25">
      <c r="A172" s="380"/>
      <c r="B172" s="376">
        <f>'Données démographiques'!B168</f>
        <v>0</v>
      </c>
      <c r="C172" s="376">
        <f>'Données démographiques'!C168</f>
        <v>0</v>
      </c>
      <c r="D172" s="377">
        <f>'Données démographiques'!D168</f>
        <v>0</v>
      </c>
      <c r="E172" s="102"/>
      <c r="F172" s="258"/>
      <c r="G172" s="493"/>
      <c r="H172" s="493"/>
      <c r="I172" s="493"/>
      <c r="J172" s="263"/>
      <c r="K172" s="493"/>
      <c r="L172" s="553"/>
      <c r="M172" s="258"/>
      <c r="N172" s="258"/>
      <c r="O172" s="259"/>
      <c r="P172" s="258"/>
      <c r="Q172" s="260"/>
      <c r="R172" s="259"/>
      <c r="S172" s="259"/>
      <c r="T172" s="259"/>
      <c r="U172" s="258"/>
      <c r="V172" s="263"/>
      <c r="W172" s="258"/>
      <c r="X172" s="263"/>
      <c r="Y172" s="102"/>
      <c r="Z172" s="258"/>
      <c r="AA172" s="431"/>
      <c r="AB172" s="431"/>
      <c r="AC172" s="102"/>
      <c r="AD172" s="259"/>
      <c r="AE172" s="259"/>
      <c r="AF172" s="258"/>
      <c r="AG172" s="259"/>
      <c r="AH172" s="258"/>
      <c r="AI172" s="258"/>
      <c r="AJ172" s="258"/>
      <c r="AK172" s="260"/>
      <c r="AL172" s="260"/>
      <c r="AM172" s="98"/>
      <c r="AN172" s="260"/>
      <c r="AO172" s="260"/>
      <c r="AP172" s="260"/>
      <c r="AQ172" s="260"/>
      <c r="AR172" s="260"/>
      <c r="AS172" s="260"/>
      <c r="AT172" s="260"/>
      <c r="AU172" s="260"/>
      <c r="AV172" s="260"/>
      <c r="AW172" s="260"/>
      <c r="AX172" s="263"/>
      <c r="AY172" s="263"/>
      <c r="AZ172" s="265"/>
      <c r="BA172" s="98"/>
      <c r="BB172" s="577" t="str">
        <f t="shared" si="12"/>
        <v xml:space="preserve"> </v>
      </c>
      <c r="BC172" s="577" t="str">
        <f t="shared" si="13"/>
        <v xml:space="preserve"> </v>
      </c>
      <c r="BD172" s="577" t="str">
        <f t="shared" si="14"/>
        <v xml:space="preserve"> </v>
      </c>
      <c r="BE172" s="577" t="str">
        <f t="shared" si="15"/>
        <v xml:space="preserve"> </v>
      </c>
      <c r="BF172" s="98"/>
      <c r="BG172" s="530"/>
    </row>
    <row r="173" spans="1:59" s="107" customFormat="1" ht="12.75" x14ac:dyDescent="0.25">
      <c r="A173" s="380"/>
      <c r="B173" s="169">
        <f>'Données démographiques'!B169</f>
        <v>0</v>
      </c>
      <c r="C173" s="169">
        <f>'Données démographiques'!C169</f>
        <v>0</v>
      </c>
      <c r="D173" s="170">
        <f>'Données démographiques'!D169</f>
        <v>0</v>
      </c>
      <c r="E173" s="102"/>
      <c r="F173" s="273"/>
      <c r="G173" s="274"/>
      <c r="H173" s="274"/>
      <c r="I173" s="274"/>
      <c r="J173" s="262"/>
      <c r="K173" s="274"/>
      <c r="L173" s="275"/>
      <c r="M173" s="273"/>
      <c r="N173" s="273"/>
      <c r="O173" s="257"/>
      <c r="P173" s="273"/>
      <c r="Q173" s="278"/>
      <c r="R173" s="257"/>
      <c r="S173" s="257"/>
      <c r="T173" s="257"/>
      <c r="U173" s="273"/>
      <c r="V173" s="262"/>
      <c r="W173" s="273"/>
      <c r="X173" s="262"/>
      <c r="Y173" s="102"/>
      <c r="Z173" s="273"/>
      <c r="AA173" s="172"/>
      <c r="AB173" s="172"/>
      <c r="AC173" s="102"/>
      <c r="AD173" s="257"/>
      <c r="AE173" s="257"/>
      <c r="AF173" s="273"/>
      <c r="AG173" s="257"/>
      <c r="AH173" s="273"/>
      <c r="AI173" s="273"/>
      <c r="AJ173" s="273"/>
      <c r="AK173" s="278"/>
      <c r="AL173" s="278"/>
      <c r="AM173" s="98"/>
      <c r="AN173" s="278"/>
      <c r="AO173" s="278"/>
      <c r="AP173" s="278"/>
      <c r="AQ173" s="278"/>
      <c r="AR173" s="278"/>
      <c r="AS173" s="278"/>
      <c r="AT173" s="278"/>
      <c r="AU173" s="278"/>
      <c r="AV173" s="278"/>
      <c r="AW173" s="278"/>
      <c r="AX173" s="262"/>
      <c r="AY173" s="262"/>
      <c r="AZ173" s="264"/>
      <c r="BA173" s="98"/>
      <c r="BB173" s="576" t="str">
        <f t="shared" si="12"/>
        <v xml:space="preserve"> </v>
      </c>
      <c r="BC173" s="576" t="str">
        <f t="shared" si="13"/>
        <v xml:space="preserve"> </v>
      </c>
      <c r="BD173" s="576" t="str">
        <f t="shared" si="14"/>
        <v xml:space="preserve"> </v>
      </c>
      <c r="BE173" s="576" t="str">
        <f t="shared" si="15"/>
        <v xml:space="preserve"> </v>
      </c>
      <c r="BF173" s="98"/>
      <c r="BG173" s="271"/>
    </row>
    <row r="174" spans="1:59" s="107" customFormat="1" ht="12.75" x14ac:dyDescent="0.25">
      <c r="A174" s="380"/>
      <c r="B174" s="376">
        <f>'Données démographiques'!B170</f>
        <v>0</v>
      </c>
      <c r="C174" s="376">
        <f>'Données démographiques'!C170</f>
        <v>0</v>
      </c>
      <c r="D174" s="377">
        <f>'Données démographiques'!D170</f>
        <v>0</v>
      </c>
      <c r="E174" s="102"/>
      <c r="F174" s="258"/>
      <c r="G174" s="493"/>
      <c r="H174" s="493"/>
      <c r="I174" s="493"/>
      <c r="J174" s="263"/>
      <c r="K174" s="493"/>
      <c r="L174" s="553"/>
      <c r="M174" s="258"/>
      <c r="N174" s="258"/>
      <c r="O174" s="259"/>
      <c r="P174" s="258"/>
      <c r="Q174" s="260"/>
      <c r="R174" s="259"/>
      <c r="S174" s="259"/>
      <c r="T174" s="259"/>
      <c r="U174" s="258"/>
      <c r="V174" s="263"/>
      <c r="W174" s="258"/>
      <c r="X174" s="263"/>
      <c r="Y174" s="102"/>
      <c r="Z174" s="258"/>
      <c r="AA174" s="431"/>
      <c r="AB174" s="431"/>
      <c r="AC174" s="102"/>
      <c r="AD174" s="259"/>
      <c r="AE174" s="259"/>
      <c r="AF174" s="258"/>
      <c r="AG174" s="259"/>
      <c r="AH174" s="258"/>
      <c r="AI174" s="258"/>
      <c r="AJ174" s="258"/>
      <c r="AK174" s="260"/>
      <c r="AL174" s="260"/>
      <c r="AM174" s="98"/>
      <c r="AN174" s="260"/>
      <c r="AO174" s="260"/>
      <c r="AP174" s="260"/>
      <c r="AQ174" s="260"/>
      <c r="AR174" s="260"/>
      <c r="AS174" s="260"/>
      <c r="AT174" s="260"/>
      <c r="AU174" s="260"/>
      <c r="AV174" s="260"/>
      <c r="AW174" s="260"/>
      <c r="AX174" s="263"/>
      <c r="AY174" s="263"/>
      <c r="AZ174" s="265"/>
      <c r="BA174" s="98"/>
      <c r="BB174" s="577" t="str">
        <f t="shared" si="12"/>
        <v xml:space="preserve"> </v>
      </c>
      <c r="BC174" s="577" t="str">
        <f t="shared" si="13"/>
        <v xml:space="preserve"> </v>
      </c>
      <c r="BD174" s="577" t="str">
        <f t="shared" si="14"/>
        <v xml:space="preserve"> </v>
      </c>
      <c r="BE174" s="577" t="str">
        <f t="shared" si="15"/>
        <v xml:space="preserve"> </v>
      </c>
      <c r="BF174" s="98"/>
      <c r="BG174" s="530"/>
    </row>
    <row r="175" spans="1:59" s="107" customFormat="1" ht="12.75" x14ac:dyDescent="0.25">
      <c r="A175" s="380"/>
      <c r="B175" s="169">
        <f>'Données démographiques'!B171</f>
        <v>0</v>
      </c>
      <c r="C175" s="169">
        <f>'Données démographiques'!C171</f>
        <v>0</v>
      </c>
      <c r="D175" s="170">
        <f>'Données démographiques'!D171</f>
        <v>0</v>
      </c>
      <c r="E175" s="102"/>
      <c r="F175" s="273"/>
      <c r="G175" s="274"/>
      <c r="H175" s="274"/>
      <c r="I175" s="274"/>
      <c r="J175" s="262"/>
      <c r="K175" s="274"/>
      <c r="L175" s="275"/>
      <c r="M175" s="273"/>
      <c r="N175" s="273"/>
      <c r="O175" s="257"/>
      <c r="P175" s="273"/>
      <c r="Q175" s="278"/>
      <c r="R175" s="257"/>
      <c r="S175" s="257"/>
      <c r="T175" s="257"/>
      <c r="U175" s="273"/>
      <c r="V175" s="262"/>
      <c r="W175" s="273"/>
      <c r="X175" s="262"/>
      <c r="Y175" s="102"/>
      <c r="Z175" s="273"/>
      <c r="AA175" s="172"/>
      <c r="AB175" s="172"/>
      <c r="AC175" s="102"/>
      <c r="AD175" s="257"/>
      <c r="AE175" s="257"/>
      <c r="AF175" s="273"/>
      <c r="AG175" s="257"/>
      <c r="AH175" s="273"/>
      <c r="AI175" s="273"/>
      <c r="AJ175" s="273"/>
      <c r="AK175" s="278"/>
      <c r="AL175" s="278"/>
      <c r="AM175" s="98"/>
      <c r="AN175" s="278"/>
      <c r="AO175" s="278"/>
      <c r="AP175" s="278"/>
      <c r="AQ175" s="278"/>
      <c r="AR175" s="278"/>
      <c r="AS175" s="278"/>
      <c r="AT175" s="278"/>
      <c r="AU175" s="278"/>
      <c r="AV175" s="278"/>
      <c r="AW175" s="278"/>
      <c r="AX175" s="262"/>
      <c r="AY175" s="262"/>
      <c r="AZ175" s="264"/>
      <c r="BA175" s="98"/>
      <c r="BB175" s="576" t="str">
        <f t="shared" si="12"/>
        <v xml:space="preserve"> </v>
      </c>
      <c r="BC175" s="576" t="str">
        <f t="shared" si="13"/>
        <v xml:space="preserve"> </v>
      </c>
      <c r="BD175" s="576" t="str">
        <f t="shared" si="14"/>
        <v xml:space="preserve"> </v>
      </c>
      <c r="BE175" s="576" t="str">
        <f t="shared" si="15"/>
        <v xml:space="preserve"> </v>
      </c>
      <c r="BF175" s="98"/>
      <c r="BG175" s="271"/>
    </row>
    <row r="176" spans="1:59" s="107" customFormat="1" ht="12.75" x14ac:dyDescent="0.25">
      <c r="A176" s="380"/>
      <c r="B176" s="376">
        <f>'Données démographiques'!B172</f>
        <v>0</v>
      </c>
      <c r="C176" s="376">
        <f>'Données démographiques'!C172</f>
        <v>0</v>
      </c>
      <c r="D176" s="377">
        <f>'Données démographiques'!D172</f>
        <v>0</v>
      </c>
      <c r="E176" s="102"/>
      <c r="F176" s="258"/>
      <c r="G176" s="493"/>
      <c r="H176" s="493"/>
      <c r="I176" s="493"/>
      <c r="J176" s="263"/>
      <c r="K176" s="493"/>
      <c r="L176" s="553"/>
      <c r="M176" s="258"/>
      <c r="N176" s="258"/>
      <c r="O176" s="259"/>
      <c r="P176" s="258"/>
      <c r="Q176" s="260"/>
      <c r="R176" s="259"/>
      <c r="S176" s="259"/>
      <c r="T176" s="259"/>
      <c r="U176" s="258"/>
      <c r="V176" s="263"/>
      <c r="W176" s="258"/>
      <c r="X176" s="263"/>
      <c r="Y176" s="102"/>
      <c r="Z176" s="258"/>
      <c r="AA176" s="431"/>
      <c r="AB176" s="431"/>
      <c r="AC176" s="102"/>
      <c r="AD176" s="259"/>
      <c r="AE176" s="259"/>
      <c r="AF176" s="258"/>
      <c r="AG176" s="259"/>
      <c r="AH176" s="258"/>
      <c r="AI176" s="258"/>
      <c r="AJ176" s="258"/>
      <c r="AK176" s="260"/>
      <c r="AL176" s="260"/>
      <c r="AM176" s="98"/>
      <c r="AN176" s="260"/>
      <c r="AO176" s="260"/>
      <c r="AP176" s="260"/>
      <c r="AQ176" s="260"/>
      <c r="AR176" s="260"/>
      <c r="AS176" s="260"/>
      <c r="AT176" s="260"/>
      <c r="AU176" s="260"/>
      <c r="AV176" s="260"/>
      <c r="AW176" s="260"/>
      <c r="AX176" s="263"/>
      <c r="AY176" s="263"/>
      <c r="AZ176" s="265"/>
      <c r="BA176" s="98"/>
      <c r="BB176" s="577" t="str">
        <f t="shared" si="12"/>
        <v xml:space="preserve"> </v>
      </c>
      <c r="BC176" s="577" t="str">
        <f t="shared" si="13"/>
        <v xml:space="preserve"> </v>
      </c>
      <c r="BD176" s="577" t="str">
        <f t="shared" si="14"/>
        <v xml:space="preserve"> </v>
      </c>
      <c r="BE176" s="577" t="str">
        <f t="shared" si="15"/>
        <v xml:space="preserve"> </v>
      </c>
      <c r="BF176" s="98"/>
      <c r="BG176" s="530"/>
    </row>
    <row r="177" spans="1:59" s="107" customFormat="1" ht="12.75" x14ac:dyDescent="0.25">
      <c r="A177" s="380"/>
      <c r="B177" s="169">
        <f>'Données démographiques'!B173</f>
        <v>0</v>
      </c>
      <c r="C177" s="169">
        <f>'Données démographiques'!C173</f>
        <v>0</v>
      </c>
      <c r="D177" s="170">
        <f>'Données démographiques'!D173</f>
        <v>0</v>
      </c>
      <c r="E177" s="102"/>
      <c r="F177" s="273"/>
      <c r="G177" s="274"/>
      <c r="H177" s="274"/>
      <c r="I177" s="274"/>
      <c r="J177" s="262"/>
      <c r="K177" s="274"/>
      <c r="L177" s="275"/>
      <c r="M177" s="273"/>
      <c r="N177" s="273"/>
      <c r="O177" s="257"/>
      <c r="P177" s="273"/>
      <c r="Q177" s="278"/>
      <c r="R177" s="257"/>
      <c r="S177" s="257"/>
      <c r="T177" s="257"/>
      <c r="U177" s="273"/>
      <c r="V177" s="262"/>
      <c r="W177" s="273"/>
      <c r="X177" s="262"/>
      <c r="Y177" s="102"/>
      <c r="Z177" s="273"/>
      <c r="AA177" s="172"/>
      <c r="AB177" s="172"/>
      <c r="AC177" s="102"/>
      <c r="AD177" s="257"/>
      <c r="AE177" s="257"/>
      <c r="AF177" s="273"/>
      <c r="AG177" s="257"/>
      <c r="AH177" s="273"/>
      <c r="AI177" s="273"/>
      <c r="AJ177" s="273"/>
      <c r="AK177" s="278"/>
      <c r="AL177" s="278"/>
      <c r="AM177" s="98"/>
      <c r="AN177" s="278"/>
      <c r="AO177" s="278"/>
      <c r="AP177" s="278"/>
      <c r="AQ177" s="278"/>
      <c r="AR177" s="278"/>
      <c r="AS177" s="278"/>
      <c r="AT177" s="278"/>
      <c r="AU177" s="278"/>
      <c r="AV177" s="278"/>
      <c r="AW177" s="278"/>
      <c r="AX177" s="262"/>
      <c r="AY177" s="262"/>
      <c r="AZ177" s="264"/>
      <c r="BA177" s="98"/>
      <c r="BB177" s="576" t="str">
        <f t="shared" si="12"/>
        <v xml:space="preserve"> </v>
      </c>
      <c r="BC177" s="576" t="str">
        <f t="shared" si="13"/>
        <v xml:space="preserve"> </v>
      </c>
      <c r="BD177" s="576" t="str">
        <f t="shared" si="14"/>
        <v xml:space="preserve"> </v>
      </c>
      <c r="BE177" s="576" t="str">
        <f t="shared" si="15"/>
        <v xml:space="preserve"> </v>
      </c>
      <c r="BF177" s="98"/>
      <c r="BG177" s="271"/>
    </row>
    <row r="178" spans="1:59" s="107" customFormat="1" ht="12.75" x14ac:dyDescent="0.25">
      <c r="A178" s="380"/>
      <c r="B178" s="376">
        <f>'Données démographiques'!B174</f>
        <v>0</v>
      </c>
      <c r="C178" s="376">
        <f>'Données démographiques'!C174</f>
        <v>0</v>
      </c>
      <c r="D178" s="377">
        <f>'Données démographiques'!D174</f>
        <v>0</v>
      </c>
      <c r="E178" s="102"/>
      <c r="F178" s="258"/>
      <c r="G178" s="493"/>
      <c r="H178" s="493"/>
      <c r="I178" s="493"/>
      <c r="J178" s="263"/>
      <c r="K178" s="493"/>
      <c r="L178" s="553"/>
      <c r="M178" s="258"/>
      <c r="N178" s="258"/>
      <c r="O178" s="259"/>
      <c r="P178" s="258"/>
      <c r="Q178" s="260"/>
      <c r="R178" s="259"/>
      <c r="S178" s="259"/>
      <c r="T178" s="259"/>
      <c r="U178" s="258"/>
      <c r="V178" s="263"/>
      <c r="W178" s="258"/>
      <c r="X178" s="263"/>
      <c r="Y178" s="102"/>
      <c r="Z178" s="258"/>
      <c r="AA178" s="431"/>
      <c r="AB178" s="431"/>
      <c r="AC178" s="102"/>
      <c r="AD178" s="259"/>
      <c r="AE178" s="259"/>
      <c r="AF178" s="258"/>
      <c r="AG178" s="259"/>
      <c r="AH178" s="258"/>
      <c r="AI178" s="258"/>
      <c r="AJ178" s="258"/>
      <c r="AK178" s="260"/>
      <c r="AL178" s="260"/>
      <c r="AM178" s="98"/>
      <c r="AN178" s="260"/>
      <c r="AO178" s="260"/>
      <c r="AP178" s="260"/>
      <c r="AQ178" s="260"/>
      <c r="AR178" s="260"/>
      <c r="AS178" s="260"/>
      <c r="AT178" s="260"/>
      <c r="AU178" s="260"/>
      <c r="AV178" s="260"/>
      <c r="AW178" s="260"/>
      <c r="AX178" s="263"/>
      <c r="AY178" s="263"/>
      <c r="AZ178" s="265"/>
      <c r="BA178" s="98"/>
      <c r="BB178" s="577" t="str">
        <f t="shared" si="12"/>
        <v xml:space="preserve"> </v>
      </c>
      <c r="BC178" s="577" t="str">
        <f t="shared" si="13"/>
        <v xml:space="preserve"> </v>
      </c>
      <c r="BD178" s="577" t="str">
        <f t="shared" si="14"/>
        <v xml:space="preserve"> </v>
      </c>
      <c r="BE178" s="577" t="str">
        <f t="shared" si="15"/>
        <v xml:space="preserve"> </v>
      </c>
      <c r="BF178" s="98"/>
      <c r="BG178" s="530"/>
    </row>
    <row r="179" spans="1:59" s="107" customFormat="1" ht="12.75" x14ac:dyDescent="0.25">
      <c r="A179" s="380"/>
      <c r="B179" s="169">
        <f>'Données démographiques'!B175</f>
        <v>0</v>
      </c>
      <c r="C179" s="169">
        <f>'Données démographiques'!C175</f>
        <v>0</v>
      </c>
      <c r="D179" s="170">
        <f>'Données démographiques'!D175</f>
        <v>0</v>
      </c>
      <c r="E179" s="102"/>
      <c r="F179" s="273"/>
      <c r="G179" s="274"/>
      <c r="H179" s="274"/>
      <c r="I179" s="274"/>
      <c r="J179" s="262"/>
      <c r="K179" s="274"/>
      <c r="L179" s="275"/>
      <c r="M179" s="273"/>
      <c r="N179" s="273"/>
      <c r="O179" s="257"/>
      <c r="P179" s="273"/>
      <c r="Q179" s="278"/>
      <c r="R179" s="257"/>
      <c r="S179" s="257"/>
      <c r="T179" s="257"/>
      <c r="U179" s="273"/>
      <c r="V179" s="262"/>
      <c r="W179" s="273"/>
      <c r="X179" s="262"/>
      <c r="Y179" s="102"/>
      <c r="Z179" s="273"/>
      <c r="AA179" s="172"/>
      <c r="AB179" s="172"/>
      <c r="AC179" s="102"/>
      <c r="AD179" s="257"/>
      <c r="AE179" s="257"/>
      <c r="AF179" s="273"/>
      <c r="AG179" s="257"/>
      <c r="AH179" s="273"/>
      <c r="AI179" s="273"/>
      <c r="AJ179" s="273"/>
      <c r="AK179" s="278"/>
      <c r="AL179" s="278"/>
      <c r="AM179" s="98"/>
      <c r="AN179" s="278"/>
      <c r="AO179" s="278"/>
      <c r="AP179" s="278"/>
      <c r="AQ179" s="278"/>
      <c r="AR179" s="278"/>
      <c r="AS179" s="278"/>
      <c r="AT179" s="278"/>
      <c r="AU179" s="278"/>
      <c r="AV179" s="278"/>
      <c r="AW179" s="278"/>
      <c r="AX179" s="262"/>
      <c r="AY179" s="262"/>
      <c r="AZ179" s="264"/>
      <c r="BA179" s="98"/>
      <c r="BB179" s="576" t="str">
        <f t="shared" si="12"/>
        <v xml:space="preserve"> </v>
      </c>
      <c r="BC179" s="576" t="str">
        <f t="shared" si="13"/>
        <v xml:space="preserve"> </v>
      </c>
      <c r="BD179" s="576" t="str">
        <f t="shared" si="14"/>
        <v xml:space="preserve"> </v>
      </c>
      <c r="BE179" s="576" t="str">
        <f t="shared" si="15"/>
        <v xml:space="preserve"> </v>
      </c>
      <c r="BF179" s="98"/>
      <c r="BG179" s="271"/>
    </row>
    <row r="180" spans="1:59" s="107" customFormat="1" ht="12.75" x14ac:dyDescent="0.25">
      <c r="A180" s="380"/>
      <c r="B180" s="376">
        <f>'Données démographiques'!B176</f>
        <v>0</v>
      </c>
      <c r="C180" s="376">
        <f>'Données démographiques'!C176</f>
        <v>0</v>
      </c>
      <c r="D180" s="377">
        <f>'Données démographiques'!D176</f>
        <v>0</v>
      </c>
      <c r="E180" s="102"/>
      <c r="F180" s="258"/>
      <c r="G180" s="493"/>
      <c r="H180" s="493"/>
      <c r="I180" s="493"/>
      <c r="J180" s="263"/>
      <c r="K180" s="493"/>
      <c r="L180" s="553"/>
      <c r="M180" s="258"/>
      <c r="N180" s="258"/>
      <c r="O180" s="259"/>
      <c r="P180" s="258"/>
      <c r="Q180" s="260"/>
      <c r="R180" s="259"/>
      <c r="S180" s="259"/>
      <c r="T180" s="259"/>
      <c r="U180" s="258"/>
      <c r="V180" s="263"/>
      <c r="W180" s="258"/>
      <c r="X180" s="263"/>
      <c r="Y180" s="102"/>
      <c r="Z180" s="258"/>
      <c r="AA180" s="431"/>
      <c r="AB180" s="431"/>
      <c r="AC180" s="102"/>
      <c r="AD180" s="259"/>
      <c r="AE180" s="259"/>
      <c r="AF180" s="258"/>
      <c r="AG180" s="259"/>
      <c r="AH180" s="258"/>
      <c r="AI180" s="258"/>
      <c r="AJ180" s="258"/>
      <c r="AK180" s="260"/>
      <c r="AL180" s="260"/>
      <c r="AM180" s="98"/>
      <c r="AN180" s="260"/>
      <c r="AO180" s="260"/>
      <c r="AP180" s="260"/>
      <c r="AQ180" s="260"/>
      <c r="AR180" s="260"/>
      <c r="AS180" s="260"/>
      <c r="AT180" s="260"/>
      <c r="AU180" s="260"/>
      <c r="AV180" s="260"/>
      <c r="AW180" s="260"/>
      <c r="AX180" s="263"/>
      <c r="AY180" s="263"/>
      <c r="AZ180" s="265"/>
      <c r="BA180" s="98"/>
      <c r="BB180" s="577" t="str">
        <f t="shared" si="12"/>
        <v xml:space="preserve"> </v>
      </c>
      <c r="BC180" s="577" t="str">
        <f t="shared" si="13"/>
        <v xml:space="preserve"> </v>
      </c>
      <c r="BD180" s="577" t="str">
        <f t="shared" si="14"/>
        <v xml:space="preserve"> </v>
      </c>
      <c r="BE180" s="577" t="str">
        <f t="shared" si="15"/>
        <v xml:space="preserve"> </v>
      </c>
      <c r="BF180" s="98"/>
      <c r="BG180" s="530"/>
    </row>
    <row r="181" spans="1:59" s="107" customFormat="1" ht="12.75" x14ac:dyDescent="0.25">
      <c r="A181" s="380"/>
      <c r="B181" s="169">
        <f>'Données démographiques'!B177</f>
        <v>0</v>
      </c>
      <c r="C181" s="169">
        <f>'Données démographiques'!C177</f>
        <v>0</v>
      </c>
      <c r="D181" s="170">
        <f>'Données démographiques'!D177</f>
        <v>0</v>
      </c>
      <c r="E181" s="102"/>
      <c r="F181" s="273"/>
      <c r="G181" s="274"/>
      <c r="H181" s="274"/>
      <c r="I181" s="274"/>
      <c r="J181" s="262"/>
      <c r="K181" s="274"/>
      <c r="L181" s="275"/>
      <c r="M181" s="273"/>
      <c r="N181" s="273"/>
      <c r="O181" s="257"/>
      <c r="P181" s="273"/>
      <c r="Q181" s="278"/>
      <c r="R181" s="257"/>
      <c r="S181" s="257"/>
      <c r="T181" s="257"/>
      <c r="U181" s="273"/>
      <c r="V181" s="262"/>
      <c r="W181" s="273"/>
      <c r="X181" s="262"/>
      <c r="Y181" s="102"/>
      <c r="Z181" s="273"/>
      <c r="AA181" s="172"/>
      <c r="AB181" s="172"/>
      <c r="AC181" s="102"/>
      <c r="AD181" s="257"/>
      <c r="AE181" s="257"/>
      <c r="AF181" s="273"/>
      <c r="AG181" s="257"/>
      <c r="AH181" s="273"/>
      <c r="AI181" s="273"/>
      <c r="AJ181" s="273"/>
      <c r="AK181" s="278"/>
      <c r="AL181" s="278"/>
      <c r="AM181" s="98"/>
      <c r="AN181" s="278"/>
      <c r="AO181" s="278"/>
      <c r="AP181" s="278"/>
      <c r="AQ181" s="278"/>
      <c r="AR181" s="278"/>
      <c r="AS181" s="278"/>
      <c r="AT181" s="278"/>
      <c r="AU181" s="278"/>
      <c r="AV181" s="278"/>
      <c r="AW181" s="278"/>
      <c r="AX181" s="262"/>
      <c r="AY181" s="262"/>
      <c r="AZ181" s="264"/>
      <c r="BA181" s="98"/>
      <c r="BB181" s="576" t="str">
        <f t="shared" si="12"/>
        <v xml:space="preserve"> </v>
      </c>
      <c r="BC181" s="576" t="str">
        <f t="shared" si="13"/>
        <v xml:space="preserve"> </v>
      </c>
      <c r="BD181" s="576" t="str">
        <f t="shared" si="14"/>
        <v xml:space="preserve"> </v>
      </c>
      <c r="BE181" s="576" t="str">
        <f t="shared" si="15"/>
        <v xml:space="preserve"> </v>
      </c>
      <c r="BF181" s="98"/>
      <c r="BG181" s="271"/>
    </row>
    <row r="182" spans="1:59" s="107" customFormat="1" ht="12.75" x14ac:dyDescent="0.25">
      <c r="A182" s="380"/>
      <c r="B182" s="376">
        <f>'Données démographiques'!B178</f>
        <v>0</v>
      </c>
      <c r="C182" s="376">
        <f>'Données démographiques'!C178</f>
        <v>0</v>
      </c>
      <c r="D182" s="377">
        <f>'Données démographiques'!D178</f>
        <v>0</v>
      </c>
      <c r="E182" s="102"/>
      <c r="F182" s="258"/>
      <c r="G182" s="493"/>
      <c r="H182" s="493"/>
      <c r="I182" s="493"/>
      <c r="J182" s="263"/>
      <c r="K182" s="493"/>
      <c r="L182" s="553"/>
      <c r="M182" s="258"/>
      <c r="N182" s="258"/>
      <c r="O182" s="259"/>
      <c r="P182" s="258"/>
      <c r="Q182" s="260"/>
      <c r="R182" s="259"/>
      <c r="S182" s="259"/>
      <c r="T182" s="259"/>
      <c r="U182" s="258"/>
      <c r="V182" s="263"/>
      <c r="W182" s="258"/>
      <c r="X182" s="263"/>
      <c r="Y182" s="102"/>
      <c r="Z182" s="258"/>
      <c r="AA182" s="431"/>
      <c r="AB182" s="431"/>
      <c r="AC182" s="102"/>
      <c r="AD182" s="259"/>
      <c r="AE182" s="259"/>
      <c r="AF182" s="258"/>
      <c r="AG182" s="259"/>
      <c r="AH182" s="258"/>
      <c r="AI182" s="258"/>
      <c r="AJ182" s="258"/>
      <c r="AK182" s="260"/>
      <c r="AL182" s="260"/>
      <c r="AM182" s="98"/>
      <c r="AN182" s="260"/>
      <c r="AO182" s="260"/>
      <c r="AP182" s="260"/>
      <c r="AQ182" s="260"/>
      <c r="AR182" s="260"/>
      <c r="AS182" s="260"/>
      <c r="AT182" s="260"/>
      <c r="AU182" s="260"/>
      <c r="AV182" s="260"/>
      <c r="AW182" s="260"/>
      <c r="AX182" s="263"/>
      <c r="AY182" s="263"/>
      <c r="AZ182" s="265"/>
      <c r="BA182" s="98"/>
      <c r="BB182" s="577" t="str">
        <f t="shared" si="12"/>
        <v xml:space="preserve"> </v>
      </c>
      <c r="BC182" s="577" t="str">
        <f t="shared" si="13"/>
        <v xml:space="preserve"> </v>
      </c>
      <c r="BD182" s="577" t="str">
        <f t="shared" si="14"/>
        <v xml:space="preserve"> </v>
      </c>
      <c r="BE182" s="577" t="str">
        <f t="shared" si="15"/>
        <v xml:space="preserve"> </v>
      </c>
      <c r="BF182" s="98"/>
      <c r="BG182" s="530"/>
    </row>
    <row r="183" spans="1:59" s="107" customFormat="1" ht="12.75" x14ac:dyDescent="0.25">
      <c r="A183" s="380"/>
      <c r="B183" s="169">
        <f>'Données démographiques'!B179</f>
        <v>0</v>
      </c>
      <c r="C183" s="169">
        <f>'Données démographiques'!C179</f>
        <v>0</v>
      </c>
      <c r="D183" s="170">
        <f>'Données démographiques'!D179</f>
        <v>0</v>
      </c>
      <c r="E183" s="102"/>
      <c r="F183" s="273"/>
      <c r="G183" s="274"/>
      <c r="H183" s="274"/>
      <c r="I183" s="274"/>
      <c r="J183" s="262"/>
      <c r="K183" s="274"/>
      <c r="L183" s="275"/>
      <c r="M183" s="273"/>
      <c r="N183" s="273"/>
      <c r="O183" s="257"/>
      <c r="P183" s="273"/>
      <c r="Q183" s="278"/>
      <c r="R183" s="257"/>
      <c r="S183" s="257"/>
      <c r="T183" s="257"/>
      <c r="U183" s="273"/>
      <c r="V183" s="262"/>
      <c r="W183" s="273"/>
      <c r="X183" s="262"/>
      <c r="Y183" s="102"/>
      <c r="Z183" s="273"/>
      <c r="AA183" s="172"/>
      <c r="AB183" s="172"/>
      <c r="AC183" s="102"/>
      <c r="AD183" s="257"/>
      <c r="AE183" s="257"/>
      <c r="AF183" s="273"/>
      <c r="AG183" s="257"/>
      <c r="AH183" s="273"/>
      <c r="AI183" s="273"/>
      <c r="AJ183" s="273"/>
      <c r="AK183" s="278"/>
      <c r="AL183" s="278"/>
      <c r="AM183" s="98"/>
      <c r="AN183" s="278"/>
      <c r="AO183" s="278"/>
      <c r="AP183" s="278"/>
      <c r="AQ183" s="278"/>
      <c r="AR183" s="278"/>
      <c r="AS183" s="278"/>
      <c r="AT183" s="278"/>
      <c r="AU183" s="278"/>
      <c r="AV183" s="278"/>
      <c r="AW183" s="278"/>
      <c r="AX183" s="262"/>
      <c r="AY183" s="262"/>
      <c r="AZ183" s="264"/>
      <c r="BA183" s="98"/>
      <c r="BB183" s="576" t="str">
        <f t="shared" si="12"/>
        <v xml:space="preserve"> </v>
      </c>
      <c r="BC183" s="576" t="str">
        <f t="shared" si="13"/>
        <v xml:space="preserve"> </v>
      </c>
      <c r="BD183" s="576" t="str">
        <f t="shared" si="14"/>
        <v xml:space="preserve"> </v>
      </c>
      <c r="BE183" s="576" t="str">
        <f t="shared" si="15"/>
        <v xml:space="preserve"> </v>
      </c>
      <c r="BF183" s="98"/>
      <c r="BG183" s="271"/>
    </row>
    <row r="184" spans="1:59" s="107" customFormat="1" ht="12.75" x14ac:dyDescent="0.25">
      <c r="A184" s="380"/>
      <c r="B184" s="376">
        <f>'Données démographiques'!B180</f>
        <v>0</v>
      </c>
      <c r="C184" s="376">
        <f>'Données démographiques'!C180</f>
        <v>0</v>
      </c>
      <c r="D184" s="377">
        <f>'Données démographiques'!D180</f>
        <v>0</v>
      </c>
      <c r="E184" s="102"/>
      <c r="F184" s="258"/>
      <c r="G184" s="493"/>
      <c r="H184" s="493"/>
      <c r="I184" s="493"/>
      <c r="J184" s="263"/>
      <c r="K184" s="493"/>
      <c r="L184" s="553"/>
      <c r="M184" s="258"/>
      <c r="N184" s="258"/>
      <c r="O184" s="259"/>
      <c r="P184" s="258"/>
      <c r="Q184" s="260"/>
      <c r="R184" s="259"/>
      <c r="S184" s="259"/>
      <c r="T184" s="259"/>
      <c r="U184" s="258"/>
      <c r="V184" s="263"/>
      <c r="W184" s="258"/>
      <c r="X184" s="263"/>
      <c r="Y184" s="102"/>
      <c r="Z184" s="258"/>
      <c r="AA184" s="431"/>
      <c r="AB184" s="431"/>
      <c r="AC184" s="102"/>
      <c r="AD184" s="259"/>
      <c r="AE184" s="259"/>
      <c r="AF184" s="258"/>
      <c r="AG184" s="259"/>
      <c r="AH184" s="258"/>
      <c r="AI184" s="258"/>
      <c r="AJ184" s="258"/>
      <c r="AK184" s="260"/>
      <c r="AL184" s="260"/>
      <c r="AM184" s="98"/>
      <c r="AN184" s="260"/>
      <c r="AO184" s="260"/>
      <c r="AP184" s="260"/>
      <c r="AQ184" s="260"/>
      <c r="AR184" s="260"/>
      <c r="AS184" s="260"/>
      <c r="AT184" s="260"/>
      <c r="AU184" s="260"/>
      <c r="AV184" s="260"/>
      <c r="AW184" s="260"/>
      <c r="AX184" s="263"/>
      <c r="AY184" s="263"/>
      <c r="AZ184" s="265"/>
      <c r="BA184" s="98"/>
      <c r="BB184" s="577" t="str">
        <f t="shared" si="12"/>
        <v xml:space="preserve"> </v>
      </c>
      <c r="BC184" s="577" t="str">
        <f t="shared" si="13"/>
        <v xml:space="preserve"> </v>
      </c>
      <c r="BD184" s="577" t="str">
        <f t="shared" si="14"/>
        <v xml:space="preserve"> </v>
      </c>
      <c r="BE184" s="577" t="str">
        <f t="shared" si="15"/>
        <v xml:space="preserve"> </v>
      </c>
      <c r="BF184" s="98"/>
      <c r="BG184" s="530"/>
    </row>
    <row r="185" spans="1:59" s="107" customFormat="1" ht="12.75" x14ac:dyDescent="0.25">
      <c r="A185" s="380"/>
      <c r="B185" s="169">
        <f>'Données démographiques'!B181</f>
        <v>0</v>
      </c>
      <c r="C185" s="169">
        <f>'Données démographiques'!C181</f>
        <v>0</v>
      </c>
      <c r="D185" s="170">
        <f>'Données démographiques'!D181</f>
        <v>0</v>
      </c>
      <c r="E185" s="102"/>
      <c r="F185" s="273"/>
      <c r="G185" s="274"/>
      <c r="H185" s="274"/>
      <c r="I185" s="274"/>
      <c r="J185" s="262"/>
      <c r="K185" s="274"/>
      <c r="L185" s="275"/>
      <c r="M185" s="273"/>
      <c r="N185" s="273"/>
      <c r="O185" s="257"/>
      <c r="P185" s="273"/>
      <c r="Q185" s="278"/>
      <c r="R185" s="257"/>
      <c r="S185" s="257"/>
      <c r="T185" s="257"/>
      <c r="U185" s="273"/>
      <c r="V185" s="262"/>
      <c r="W185" s="273"/>
      <c r="X185" s="262"/>
      <c r="Y185" s="102"/>
      <c r="Z185" s="273"/>
      <c r="AA185" s="172"/>
      <c r="AB185" s="172"/>
      <c r="AC185" s="102"/>
      <c r="AD185" s="257"/>
      <c r="AE185" s="257"/>
      <c r="AF185" s="273"/>
      <c r="AG185" s="257"/>
      <c r="AH185" s="273"/>
      <c r="AI185" s="273"/>
      <c r="AJ185" s="273"/>
      <c r="AK185" s="278"/>
      <c r="AL185" s="278"/>
      <c r="AM185" s="98"/>
      <c r="AN185" s="278"/>
      <c r="AO185" s="278"/>
      <c r="AP185" s="278"/>
      <c r="AQ185" s="278"/>
      <c r="AR185" s="278"/>
      <c r="AS185" s="278"/>
      <c r="AT185" s="278"/>
      <c r="AU185" s="278"/>
      <c r="AV185" s="278"/>
      <c r="AW185" s="278"/>
      <c r="AX185" s="262"/>
      <c r="AY185" s="262"/>
      <c r="AZ185" s="264"/>
      <c r="BA185" s="98"/>
      <c r="BB185" s="576" t="str">
        <f t="shared" si="12"/>
        <v xml:space="preserve"> </v>
      </c>
      <c r="BC185" s="576" t="str">
        <f t="shared" si="13"/>
        <v xml:space="preserve"> </v>
      </c>
      <c r="BD185" s="576" t="str">
        <f t="shared" si="14"/>
        <v xml:space="preserve"> </v>
      </c>
      <c r="BE185" s="576" t="str">
        <f t="shared" si="15"/>
        <v xml:space="preserve"> </v>
      </c>
      <c r="BF185" s="98"/>
      <c r="BG185" s="271"/>
    </row>
    <row r="186" spans="1:59" s="107" customFormat="1" ht="12.75" x14ac:dyDescent="0.25">
      <c r="A186" s="380"/>
      <c r="B186" s="376">
        <f>'Données démographiques'!B182</f>
        <v>0</v>
      </c>
      <c r="C186" s="376">
        <f>'Données démographiques'!C182</f>
        <v>0</v>
      </c>
      <c r="D186" s="377">
        <f>'Données démographiques'!D182</f>
        <v>0</v>
      </c>
      <c r="E186" s="102"/>
      <c r="F186" s="258"/>
      <c r="G186" s="493"/>
      <c r="H186" s="493"/>
      <c r="I186" s="493"/>
      <c r="J186" s="263"/>
      <c r="K186" s="493"/>
      <c r="L186" s="553"/>
      <c r="M186" s="258"/>
      <c r="N186" s="258"/>
      <c r="O186" s="259"/>
      <c r="P186" s="258"/>
      <c r="Q186" s="260"/>
      <c r="R186" s="259"/>
      <c r="S186" s="259"/>
      <c r="T186" s="259"/>
      <c r="U186" s="258"/>
      <c r="V186" s="263"/>
      <c r="W186" s="258"/>
      <c r="X186" s="263"/>
      <c r="Y186" s="102"/>
      <c r="Z186" s="258"/>
      <c r="AA186" s="431"/>
      <c r="AB186" s="431"/>
      <c r="AC186" s="102"/>
      <c r="AD186" s="259"/>
      <c r="AE186" s="259"/>
      <c r="AF186" s="258"/>
      <c r="AG186" s="259"/>
      <c r="AH186" s="258"/>
      <c r="AI186" s="258"/>
      <c r="AJ186" s="258"/>
      <c r="AK186" s="260"/>
      <c r="AL186" s="260"/>
      <c r="AM186" s="98"/>
      <c r="AN186" s="260"/>
      <c r="AO186" s="260"/>
      <c r="AP186" s="260"/>
      <c r="AQ186" s="260"/>
      <c r="AR186" s="260"/>
      <c r="AS186" s="260"/>
      <c r="AT186" s="260"/>
      <c r="AU186" s="260"/>
      <c r="AV186" s="260"/>
      <c r="AW186" s="260"/>
      <c r="AX186" s="263"/>
      <c r="AY186" s="263"/>
      <c r="AZ186" s="265"/>
      <c r="BA186" s="98"/>
      <c r="BB186" s="577" t="str">
        <f t="shared" si="12"/>
        <v xml:space="preserve"> </v>
      </c>
      <c r="BC186" s="577" t="str">
        <f t="shared" si="13"/>
        <v xml:space="preserve"> </v>
      </c>
      <c r="BD186" s="577" t="str">
        <f t="shared" si="14"/>
        <v xml:space="preserve"> </v>
      </c>
      <c r="BE186" s="577" t="str">
        <f t="shared" si="15"/>
        <v xml:space="preserve"> </v>
      </c>
      <c r="BF186" s="98"/>
      <c r="BG186" s="530"/>
    </row>
    <row r="187" spans="1:59" s="107" customFormat="1" ht="12.75" x14ac:dyDescent="0.25">
      <c r="A187" s="380"/>
      <c r="B187" s="169">
        <f>'Données démographiques'!B183</f>
        <v>0</v>
      </c>
      <c r="C187" s="169">
        <f>'Données démographiques'!C183</f>
        <v>0</v>
      </c>
      <c r="D187" s="170">
        <f>'Données démographiques'!D183</f>
        <v>0</v>
      </c>
      <c r="E187" s="102"/>
      <c r="F187" s="273"/>
      <c r="G187" s="274"/>
      <c r="H187" s="274"/>
      <c r="I187" s="274"/>
      <c r="J187" s="262"/>
      <c r="K187" s="274"/>
      <c r="L187" s="275"/>
      <c r="M187" s="273"/>
      <c r="N187" s="273"/>
      <c r="O187" s="257"/>
      <c r="P187" s="273"/>
      <c r="Q187" s="278"/>
      <c r="R187" s="257"/>
      <c r="S187" s="257"/>
      <c r="T187" s="257"/>
      <c r="U187" s="273"/>
      <c r="V187" s="262"/>
      <c r="W187" s="273"/>
      <c r="X187" s="262"/>
      <c r="Y187" s="102"/>
      <c r="Z187" s="273"/>
      <c r="AA187" s="172"/>
      <c r="AB187" s="172"/>
      <c r="AC187" s="102"/>
      <c r="AD187" s="257"/>
      <c r="AE187" s="257"/>
      <c r="AF187" s="273"/>
      <c r="AG187" s="257"/>
      <c r="AH187" s="273"/>
      <c r="AI187" s="273"/>
      <c r="AJ187" s="273"/>
      <c r="AK187" s="278"/>
      <c r="AL187" s="278"/>
      <c r="AM187" s="98"/>
      <c r="AN187" s="278"/>
      <c r="AO187" s="278"/>
      <c r="AP187" s="278"/>
      <c r="AQ187" s="278"/>
      <c r="AR187" s="278"/>
      <c r="AS187" s="278"/>
      <c r="AT187" s="278"/>
      <c r="AU187" s="278"/>
      <c r="AV187" s="278"/>
      <c r="AW187" s="278"/>
      <c r="AX187" s="262"/>
      <c r="AY187" s="262"/>
      <c r="AZ187" s="264"/>
      <c r="BA187" s="98"/>
      <c r="BB187" s="576" t="str">
        <f t="shared" si="12"/>
        <v xml:space="preserve"> </v>
      </c>
      <c r="BC187" s="576" t="str">
        <f t="shared" si="13"/>
        <v xml:space="preserve"> </v>
      </c>
      <c r="BD187" s="576" t="str">
        <f t="shared" si="14"/>
        <v xml:space="preserve"> </v>
      </c>
      <c r="BE187" s="576" t="str">
        <f t="shared" si="15"/>
        <v xml:space="preserve"> </v>
      </c>
      <c r="BF187" s="98"/>
      <c r="BG187" s="271"/>
    </row>
    <row r="188" spans="1:59" s="107" customFormat="1" ht="12.75" x14ac:dyDescent="0.25">
      <c r="A188" s="380"/>
      <c r="B188" s="376">
        <f>'Données démographiques'!B184</f>
        <v>0</v>
      </c>
      <c r="C188" s="376">
        <f>'Données démographiques'!C184</f>
        <v>0</v>
      </c>
      <c r="D188" s="377">
        <f>'Données démographiques'!D184</f>
        <v>0</v>
      </c>
      <c r="E188" s="102"/>
      <c r="F188" s="258"/>
      <c r="G188" s="493"/>
      <c r="H188" s="493"/>
      <c r="I188" s="493"/>
      <c r="J188" s="263"/>
      <c r="K188" s="493"/>
      <c r="L188" s="553"/>
      <c r="M188" s="258"/>
      <c r="N188" s="258"/>
      <c r="O188" s="259"/>
      <c r="P188" s="258"/>
      <c r="Q188" s="260"/>
      <c r="R188" s="259"/>
      <c r="S188" s="259"/>
      <c r="T188" s="259"/>
      <c r="U188" s="258"/>
      <c r="V188" s="263"/>
      <c r="W188" s="258"/>
      <c r="X188" s="263"/>
      <c r="Y188" s="102"/>
      <c r="Z188" s="258"/>
      <c r="AA188" s="431"/>
      <c r="AB188" s="431"/>
      <c r="AC188" s="102"/>
      <c r="AD188" s="259"/>
      <c r="AE188" s="259"/>
      <c r="AF188" s="258"/>
      <c r="AG188" s="259"/>
      <c r="AH188" s="258"/>
      <c r="AI188" s="258"/>
      <c r="AJ188" s="258"/>
      <c r="AK188" s="260"/>
      <c r="AL188" s="260"/>
      <c r="AM188" s="98"/>
      <c r="AN188" s="260"/>
      <c r="AO188" s="260"/>
      <c r="AP188" s="260"/>
      <c r="AQ188" s="260"/>
      <c r="AR188" s="260"/>
      <c r="AS188" s="260"/>
      <c r="AT188" s="260"/>
      <c r="AU188" s="260"/>
      <c r="AV188" s="260"/>
      <c r="AW188" s="260"/>
      <c r="AX188" s="263"/>
      <c r="AY188" s="263"/>
      <c r="AZ188" s="265"/>
      <c r="BA188" s="98"/>
      <c r="BB188" s="577" t="str">
        <f t="shared" si="12"/>
        <v xml:space="preserve"> </v>
      </c>
      <c r="BC188" s="577" t="str">
        <f t="shared" si="13"/>
        <v xml:space="preserve"> </v>
      </c>
      <c r="BD188" s="577" t="str">
        <f t="shared" si="14"/>
        <v xml:space="preserve"> </v>
      </c>
      <c r="BE188" s="577" t="str">
        <f t="shared" si="15"/>
        <v xml:space="preserve"> </v>
      </c>
      <c r="BF188" s="98"/>
      <c r="BG188" s="530"/>
    </row>
    <row r="189" spans="1:59" s="107" customFormat="1" ht="12.75" x14ac:dyDescent="0.25">
      <c r="A189" s="380"/>
      <c r="B189" s="169">
        <f>'Données démographiques'!B185</f>
        <v>0</v>
      </c>
      <c r="C189" s="169">
        <f>'Données démographiques'!C185</f>
        <v>0</v>
      </c>
      <c r="D189" s="170">
        <f>'Données démographiques'!D185</f>
        <v>0</v>
      </c>
      <c r="E189" s="102"/>
      <c r="F189" s="273"/>
      <c r="G189" s="274"/>
      <c r="H189" s="274"/>
      <c r="I189" s="274"/>
      <c r="J189" s="262"/>
      <c r="K189" s="274"/>
      <c r="L189" s="275"/>
      <c r="M189" s="273"/>
      <c r="N189" s="273"/>
      <c r="O189" s="257"/>
      <c r="P189" s="273"/>
      <c r="Q189" s="278"/>
      <c r="R189" s="257"/>
      <c r="S189" s="257"/>
      <c r="T189" s="257"/>
      <c r="U189" s="273"/>
      <c r="V189" s="262"/>
      <c r="W189" s="273"/>
      <c r="X189" s="262"/>
      <c r="Y189" s="102"/>
      <c r="Z189" s="273"/>
      <c r="AA189" s="172"/>
      <c r="AB189" s="172"/>
      <c r="AC189" s="102"/>
      <c r="AD189" s="257"/>
      <c r="AE189" s="257"/>
      <c r="AF189" s="273"/>
      <c r="AG189" s="257"/>
      <c r="AH189" s="273"/>
      <c r="AI189" s="273"/>
      <c r="AJ189" s="273"/>
      <c r="AK189" s="278"/>
      <c r="AL189" s="278"/>
      <c r="AM189" s="98"/>
      <c r="AN189" s="278"/>
      <c r="AO189" s="278"/>
      <c r="AP189" s="278"/>
      <c r="AQ189" s="278"/>
      <c r="AR189" s="278"/>
      <c r="AS189" s="278"/>
      <c r="AT189" s="278"/>
      <c r="AU189" s="278"/>
      <c r="AV189" s="278"/>
      <c r="AW189" s="278"/>
      <c r="AX189" s="262"/>
      <c r="AY189" s="262"/>
      <c r="AZ189" s="264"/>
      <c r="BA189" s="98"/>
      <c r="BB189" s="576" t="str">
        <f t="shared" si="12"/>
        <v xml:space="preserve"> </v>
      </c>
      <c r="BC189" s="576" t="str">
        <f t="shared" si="13"/>
        <v xml:space="preserve"> </v>
      </c>
      <c r="BD189" s="576" t="str">
        <f t="shared" si="14"/>
        <v xml:space="preserve"> </v>
      </c>
      <c r="BE189" s="576" t="str">
        <f t="shared" si="15"/>
        <v xml:space="preserve"> </v>
      </c>
      <c r="BF189" s="98"/>
      <c r="BG189" s="271"/>
    </row>
    <row r="190" spans="1:59" s="107" customFormat="1" ht="12.75" x14ac:dyDescent="0.25">
      <c r="A190" s="380"/>
      <c r="B190" s="376">
        <f>'Données démographiques'!B186</f>
        <v>0</v>
      </c>
      <c r="C190" s="376">
        <f>'Données démographiques'!C186</f>
        <v>0</v>
      </c>
      <c r="D190" s="377">
        <f>'Données démographiques'!D186</f>
        <v>0</v>
      </c>
      <c r="E190" s="102"/>
      <c r="F190" s="258"/>
      <c r="G190" s="493"/>
      <c r="H190" s="493"/>
      <c r="I190" s="493"/>
      <c r="J190" s="263"/>
      <c r="K190" s="493"/>
      <c r="L190" s="553"/>
      <c r="M190" s="258"/>
      <c r="N190" s="258"/>
      <c r="O190" s="259"/>
      <c r="P190" s="258"/>
      <c r="Q190" s="260"/>
      <c r="R190" s="259"/>
      <c r="S190" s="259"/>
      <c r="T190" s="259"/>
      <c r="U190" s="258"/>
      <c r="V190" s="263"/>
      <c r="W190" s="258"/>
      <c r="X190" s="263"/>
      <c r="Y190" s="102"/>
      <c r="Z190" s="258"/>
      <c r="AA190" s="431"/>
      <c r="AB190" s="431"/>
      <c r="AC190" s="102"/>
      <c r="AD190" s="259"/>
      <c r="AE190" s="259"/>
      <c r="AF190" s="258"/>
      <c r="AG190" s="259"/>
      <c r="AH190" s="258"/>
      <c r="AI190" s="258"/>
      <c r="AJ190" s="258"/>
      <c r="AK190" s="260"/>
      <c r="AL190" s="260"/>
      <c r="AM190" s="98"/>
      <c r="AN190" s="260"/>
      <c r="AO190" s="260"/>
      <c r="AP190" s="260"/>
      <c r="AQ190" s="260"/>
      <c r="AR190" s="260"/>
      <c r="AS190" s="260"/>
      <c r="AT190" s="260"/>
      <c r="AU190" s="260"/>
      <c r="AV190" s="260"/>
      <c r="AW190" s="260"/>
      <c r="AX190" s="263"/>
      <c r="AY190" s="263"/>
      <c r="AZ190" s="265"/>
      <c r="BA190" s="98"/>
      <c r="BB190" s="577" t="str">
        <f t="shared" si="12"/>
        <v xml:space="preserve"> </v>
      </c>
      <c r="BC190" s="577" t="str">
        <f t="shared" si="13"/>
        <v xml:space="preserve"> </v>
      </c>
      <c r="BD190" s="577" t="str">
        <f t="shared" si="14"/>
        <v xml:space="preserve"> </v>
      </c>
      <c r="BE190" s="577" t="str">
        <f t="shared" si="15"/>
        <v xml:space="preserve"> </v>
      </c>
      <c r="BF190" s="98"/>
      <c r="BG190" s="530"/>
    </row>
    <row r="191" spans="1:59" s="107" customFormat="1" ht="12.75" x14ac:dyDescent="0.25">
      <c r="A191" s="380"/>
      <c r="B191" s="169">
        <f>'Données démographiques'!B187</f>
        <v>0</v>
      </c>
      <c r="C191" s="169">
        <f>'Données démographiques'!C187</f>
        <v>0</v>
      </c>
      <c r="D191" s="170">
        <f>'Données démographiques'!D187</f>
        <v>0</v>
      </c>
      <c r="E191" s="102"/>
      <c r="F191" s="273"/>
      <c r="G191" s="274"/>
      <c r="H191" s="274"/>
      <c r="I191" s="274"/>
      <c r="J191" s="262"/>
      <c r="K191" s="274"/>
      <c r="L191" s="275"/>
      <c r="M191" s="273"/>
      <c r="N191" s="273"/>
      <c r="O191" s="257"/>
      <c r="P191" s="273"/>
      <c r="Q191" s="278"/>
      <c r="R191" s="257"/>
      <c r="S191" s="257"/>
      <c r="T191" s="257"/>
      <c r="U191" s="273"/>
      <c r="V191" s="262"/>
      <c r="W191" s="273"/>
      <c r="X191" s="262"/>
      <c r="Y191" s="102"/>
      <c r="Z191" s="273"/>
      <c r="AA191" s="172"/>
      <c r="AB191" s="172"/>
      <c r="AC191" s="102"/>
      <c r="AD191" s="257"/>
      <c r="AE191" s="257"/>
      <c r="AF191" s="273"/>
      <c r="AG191" s="257"/>
      <c r="AH191" s="273"/>
      <c r="AI191" s="273"/>
      <c r="AJ191" s="273"/>
      <c r="AK191" s="278"/>
      <c r="AL191" s="278"/>
      <c r="AM191" s="98"/>
      <c r="AN191" s="278"/>
      <c r="AO191" s="278"/>
      <c r="AP191" s="278"/>
      <c r="AQ191" s="278"/>
      <c r="AR191" s="278"/>
      <c r="AS191" s="278"/>
      <c r="AT191" s="278"/>
      <c r="AU191" s="278"/>
      <c r="AV191" s="278"/>
      <c r="AW191" s="278"/>
      <c r="AX191" s="262"/>
      <c r="AY191" s="262"/>
      <c r="AZ191" s="264"/>
      <c r="BA191" s="98"/>
      <c r="BB191" s="576" t="str">
        <f t="shared" si="12"/>
        <v xml:space="preserve"> </v>
      </c>
      <c r="BC191" s="576" t="str">
        <f t="shared" si="13"/>
        <v xml:space="preserve"> </v>
      </c>
      <c r="BD191" s="576" t="str">
        <f t="shared" si="14"/>
        <v xml:space="preserve"> </v>
      </c>
      <c r="BE191" s="576" t="str">
        <f t="shared" si="15"/>
        <v xml:space="preserve"> </v>
      </c>
      <c r="BF191" s="98"/>
      <c r="BG191" s="271"/>
    </row>
    <row r="192" spans="1:59" s="107" customFormat="1" ht="12.75" x14ac:dyDescent="0.25">
      <c r="A192" s="380"/>
      <c r="B192" s="376">
        <f>'Données démographiques'!B188</f>
        <v>0</v>
      </c>
      <c r="C192" s="376">
        <f>'Données démographiques'!C188</f>
        <v>0</v>
      </c>
      <c r="D192" s="377">
        <f>'Données démographiques'!D188</f>
        <v>0</v>
      </c>
      <c r="E192" s="102"/>
      <c r="F192" s="258"/>
      <c r="G192" s="493"/>
      <c r="H192" s="493"/>
      <c r="I192" s="493"/>
      <c r="J192" s="263"/>
      <c r="K192" s="493"/>
      <c r="L192" s="553"/>
      <c r="M192" s="258"/>
      <c r="N192" s="258"/>
      <c r="O192" s="259"/>
      <c r="P192" s="258"/>
      <c r="Q192" s="260"/>
      <c r="R192" s="259"/>
      <c r="S192" s="259"/>
      <c r="T192" s="259"/>
      <c r="U192" s="258"/>
      <c r="V192" s="263"/>
      <c r="W192" s="258"/>
      <c r="X192" s="263"/>
      <c r="Y192" s="102"/>
      <c r="Z192" s="258"/>
      <c r="AA192" s="431"/>
      <c r="AB192" s="431"/>
      <c r="AC192" s="102"/>
      <c r="AD192" s="259"/>
      <c r="AE192" s="259"/>
      <c r="AF192" s="258"/>
      <c r="AG192" s="259"/>
      <c r="AH192" s="258"/>
      <c r="AI192" s="258"/>
      <c r="AJ192" s="258"/>
      <c r="AK192" s="260"/>
      <c r="AL192" s="260"/>
      <c r="AM192" s="98"/>
      <c r="AN192" s="260"/>
      <c r="AO192" s="260"/>
      <c r="AP192" s="260"/>
      <c r="AQ192" s="260"/>
      <c r="AR192" s="260"/>
      <c r="AS192" s="260"/>
      <c r="AT192" s="260"/>
      <c r="AU192" s="260"/>
      <c r="AV192" s="260"/>
      <c r="AW192" s="260"/>
      <c r="AX192" s="263"/>
      <c r="AY192" s="263"/>
      <c r="AZ192" s="265"/>
      <c r="BA192" s="98"/>
      <c r="BB192" s="577" t="str">
        <f t="shared" si="12"/>
        <v xml:space="preserve"> </v>
      </c>
      <c r="BC192" s="577" t="str">
        <f t="shared" si="13"/>
        <v xml:space="preserve"> </v>
      </c>
      <c r="BD192" s="577" t="str">
        <f t="shared" si="14"/>
        <v xml:space="preserve"> </v>
      </c>
      <c r="BE192" s="577" t="str">
        <f t="shared" si="15"/>
        <v xml:space="preserve"> </v>
      </c>
      <c r="BF192" s="98"/>
      <c r="BG192" s="530"/>
    </row>
    <row r="193" spans="1:59" s="107" customFormat="1" ht="12.75" x14ac:dyDescent="0.25">
      <c r="A193" s="380"/>
      <c r="B193" s="169">
        <f>'Données démographiques'!B189</f>
        <v>0</v>
      </c>
      <c r="C193" s="169">
        <f>'Données démographiques'!C189</f>
        <v>0</v>
      </c>
      <c r="D193" s="170">
        <f>'Données démographiques'!D189</f>
        <v>0</v>
      </c>
      <c r="E193" s="102"/>
      <c r="F193" s="273"/>
      <c r="G193" s="274"/>
      <c r="H193" s="274"/>
      <c r="I193" s="274"/>
      <c r="J193" s="262"/>
      <c r="K193" s="274"/>
      <c r="L193" s="275"/>
      <c r="M193" s="273"/>
      <c r="N193" s="273"/>
      <c r="O193" s="257"/>
      <c r="P193" s="273"/>
      <c r="Q193" s="278"/>
      <c r="R193" s="257"/>
      <c r="S193" s="257"/>
      <c r="T193" s="257"/>
      <c r="U193" s="273"/>
      <c r="V193" s="262"/>
      <c r="W193" s="273"/>
      <c r="X193" s="262"/>
      <c r="Y193" s="102"/>
      <c r="Z193" s="273"/>
      <c r="AA193" s="172"/>
      <c r="AB193" s="172"/>
      <c r="AC193" s="102"/>
      <c r="AD193" s="257"/>
      <c r="AE193" s="257"/>
      <c r="AF193" s="273"/>
      <c r="AG193" s="257"/>
      <c r="AH193" s="273"/>
      <c r="AI193" s="273"/>
      <c r="AJ193" s="273"/>
      <c r="AK193" s="278"/>
      <c r="AL193" s="278"/>
      <c r="AM193" s="98"/>
      <c r="AN193" s="278"/>
      <c r="AO193" s="278"/>
      <c r="AP193" s="278"/>
      <c r="AQ193" s="278"/>
      <c r="AR193" s="278"/>
      <c r="AS193" s="278"/>
      <c r="AT193" s="278"/>
      <c r="AU193" s="278"/>
      <c r="AV193" s="278"/>
      <c r="AW193" s="278"/>
      <c r="AX193" s="262"/>
      <c r="AY193" s="262"/>
      <c r="AZ193" s="264"/>
      <c r="BA193" s="98"/>
      <c r="BB193" s="576" t="str">
        <f t="shared" si="12"/>
        <v xml:space="preserve"> </v>
      </c>
      <c r="BC193" s="576" t="str">
        <f t="shared" si="13"/>
        <v xml:space="preserve"> </v>
      </c>
      <c r="BD193" s="576" t="str">
        <f t="shared" si="14"/>
        <v xml:space="preserve"> </v>
      </c>
      <c r="BE193" s="576" t="str">
        <f t="shared" si="15"/>
        <v xml:space="preserve"> </v>
      </c>
      <c r="BF193" s="98"/>
      <c r="BG193" s="271"/>
    </row>
    <row r="194" spans="1:59" s="107" customFormat="1" ht="12.75" x14ac:dyDescent="0.25">
      <c r="A194" s="380"/>
      <c r="B194" s="376">
        <f>'Données démographiques'!B190</f>
        <v>0</v>
      </c>
      <c r="C194" s="376">
        <f>'Données démographiques'!C190</f>
        <v>0</v>
      </c>
      <c r="D194" s="377">
        <f>'Données démographiques'!D190</f>
        <v>0</v>
      </c>
      <c r="E194" s="102"/>
      <c r="F194" s="258"/>
      <c r="G194" s="493"/>
      <c r="H194" s="493"/>
      <c r="I194" s="493"/>
      <c r="J194" s="263"/>
      <c r="K194" s="493"/>
      <c r="L194" s="553"/>
      <c r="M194" s="258"/>
      <c r="N194" s="258"/>
      <c r="O194" s="259"/>
      <c r="P194" s="258"/>
      <c r="Q194" s="260"/>
      <c r="R194" s="259"/>
      <c r="S194" s="259"/>
      <c r="T194" s="259"/>
      <c r="U194" s="258"/>
      <c r="V194" s="263"/>
      <c r="W194" s="258"/>
      <c r="X194" s="263"/>
      <c r="Y194" s="102"/>
      <c r="Z194" s="258"/>
      <c r="AA194" s="431"/>
      <c r="AB194" s="431"/>
      <c r="AC194" s="102"/>
      <c r="AD194" s="259"/>
      <c r="AE194" s="259"/>
      <c r="AF194" s="258"/>
      <c r="AG194" s="259"/>
      <c r="AH194" s="258"/>
      <c r="AI194" s="258"/>
      <c r="AJ194" s="258"/>
      <c r="AK194" s="260"/>
      <c r="AL194" s="260"/>
      <c r="AM194" s="98"/>
      <c r="AN194" s="260"/>
      <c r="AO194" s="260"/>
      <c r="AP194" s="260"/>
      <c r="AQ194" s="260"/>
      <c r="AR194" s="260"/>
      <c r="AS194" s="260"/>
      <c r="AT194" s="260"/>
      <c r="AU194" s="260"/>
      <c r="AV194" s="260"/>
      <c r="AW194" s="260"/>
      <c r="AX194" s="263"/>
      <c r="AY194" s="263"/>
      <c r="AZ194" s="265"/>
      <c r="BA194" s="98"/>
      <c r="BB194" s="577" t="str">
        <f t="shared" si="12"/>
        <v xml:space="preserve"> </v>
      </c>
      <c r="BC194" s="577" t="str">
        <f t="shared" si="13"/>
        <v xml:space="preserve"> </v>
      </c>
      <c r="BD194" s="577" t="str">
        <f t="shared" si="14"/>
        <v xml:space="preserve"> </v>
      </c>
      <c r="BE194" s="577" t="str">
        <f t="shared" si="15"/>
        <v xml:space="preserve"> </v>
      </c>
      <c r="BF194" s="98"/>
      <c r="BG194" s="530"/>
    </row>
    <row r="195" spans="1:59" s="107" customFormat="1" ht="12.75" x14ac:dyDescent="0.25">
      <c r="A195" s="380"/>
      <c r="B195" s="169">
        <f>'Données démographiques'!B191</f>
        <v>0</v>
      </c>
      <c r="C195" s="169">
        <f>'Données démographiques'!C191</f>
        <v>0</v>
      </c>
      <c r="D195" s="170">
        <f>'Données démographiques'!D191</f>
        <v>0</v>
      </c>
      <c r="E195" s="102"/>
      <c r="F195" s="273"/>
      <c r="G195" s="274"/>
      <c r="H195" s="274"/>
      <c r="I195" s="274"/>
      <c r="J195" s="262"/>
      <c r="K195" s="274"/>
      <c r="L195" s="275"/>
      <c r="M195" s="273"/>
      <c r="N195" s="273"/>
      <c r="O195" s="257"/>
      <c r="P195" s="273"/>
      <c r="Q195" s="278"/>
      <c r="R195" s="257"/>
      <c r="S195" s="257"/>
      <c r="T195" s="257"/>
      <c r="U195" s="273"/>
      <c r="V195" s="262"/>
      <c r="W195" s="273"/>
      <c r="X195" s="262"/>
      <c r="Y195" s="102"/>
      <c r="Z195" s="273"/>
      <c r="AA195" s="172"/>
      <c r="AB195" s="172"/>
      <c r="AC195" s="102"/>
      <c r="AD195" s="257"/>
      <c r="AE195" s="257"/>
      <c r="AF195" s="273"/>
      <c r="AG195" s="257"/>
      <c r="AH195" s="273"/>
      <c r="AI195" s="273"/>
      <c r="AJ195" s="273"/>
      <c r="AK195" s="278"/>
      <c r="AL195" s="278"/>
      <c r="AM195" s="98"/>
      <c r="AN195" s="278"/>
      <c r="AO195" s="278"/>
      <c r="AP195" s="278"/>
      <c r="AQ195" s="278"/>
      <c r="AR195" s="278"/>
      <c r="AS195" s="278"/>
      <c r="AT195" s="278"/>
      <c r="AU195" s="278"/>
      <c r="AV195" s="278"/>
      <c r="AW195" s="278"/>
      <c r="AX195" s="262"/>
      <c r="AY195" s="262"/>
      <c r="AZ195" s="264"/>
      <c r="BA195" s="98"/>
      <c r="BB195" s="576" t="str">
        <f t="shared" si="12"/>
        <v xml:space="preserve"> </v>
      </c>
      <c r="BC195" s="576" t="str">
        <f t="shared" si="13"/>
        <v xml:space="preserve"> </v>
      </c>
      <c r="BD195" s="576" t="str">
        <f t="shared" si="14"/>
        <v xml:space="preserve"> </v>
      </c>
      <c r="BE195" s="576" t="str">
        <f t="shared" si="15"/>
        <v xml:space="preserve"> </v>
      </c>
      <c r="BF195" s="98"/>
      <c r="BG195" s="271"/>
    </row>
    <row r="196" spans="1:59" s="107" customFormat="1" ht="12.75" x14ac:dyDescent="0.25">
      <c r="A196" s="380"/>
      <c r="B196" s="376">
        <f>'Données démographiques'!B192</f>
        <v>0</v>
      </c>
      <c r="C196" s="376">
        <f>'Données démographiques'!C192</f>
        <v>0</v>
      </c>
      <c r="D196" s="377">
        <f>'Données démographiques'!D192</f>
        <v>0</v>
      </c>
      <c r="E196" s="102"/>
      <c r="F196" s="258"/>
      <c r="G196" s="493"/>
      <c r="H196" s="493"/>
      <c r="I196" s="493"/>
      <c r="J196" s="263"/>
      <c r="K196" s="493"/>
      <c r="L196" s="553"/>
      <c r="M196" s="258"/>
      <c r="N196" s="258"/>
      <c r="O196" s="259"/>
      <c r="P196" s="258"/>
      <c r="Q196" s="260"/>
      <c r="R196" s="259"/>
      <c r="S196" s="259"/>
      <c r="T196" s="259"/>
      <c r="U196" s="258"/>
      <c r="V196" s="263"/>
      <c r="W196" s="258"/>
      <c r="X196" s="263"/>
      <c r="Y196" s="102"/>
      <c r="Z196" s="258"/>
      <c r="AA196" s="431"/>
      <c r="AB196" s="431"/>
      <c r="AC196" s="102"/>
      <c r="AD196" s="259"/>
      <c r="AE196" s="259"/>
      <c r="AF196" s="258"/>
      <c r="AG196" s="259"/>
      <c r="AH196" s="258"/>
      <c r="AI196" s="258"/>
      <c r="AJ196" s="258"/>
      <c r="AK196" s="260"/>
      <c r="AL196" s="260"/>
      <c r="AM196" s="98"/>
      <c r="AN196" s="260"/>
      <c r="AO196" s="260"/>
      <c r="AP196" s="260"/>
      <c r="AQ196" s="260"/>
      <c r="AR196" s="260"/>
      <c r="AS196" s="260"/>
      <c r="AT196" s="260"/>
      <c r="AU196" s="260"/>
      <c r="AV196" s="260"/>
      <c r="AW196" s="260"/>
      <c r="AX196" s="263"/>
      <c r="AY196" s="263"/>
      <c r="AZ196" s="265"/>
      <c r="BA196" s="98"/>
      <c r="BB196" s="577" t="str">
        <f t="shared" si="12"/>
        <v xml:space="preserve"> </v>
      </c>
      <c r="BC196" s="577" t="str">
        <f t="shared" si="13"/>
        <v xml:space="preserve"> </v>
      </c>
      <c r="BD196" s="577" t="str">
        <f t="shared" si="14"/>
        <v xml:space="preserve"> </v>
      </c>
      <c r="BE196" s="577" t="str">
        <f t="shared" si="15"/>
        <v xml:space="preserve"> </v>
      </c>
      <c r="BF196" s="98"/>
      <c r="BG196" s="530"/>
    </row>
    <row r="197" spans="1:59" s="107" customFormat="1" ht="12.75" x14ac:dyDescent="0.25">
      <c r="A197" s="380"/>
      <c r="B197" s="169">
        <f>'Données démographiques'!B193</f>
        <v>0</v>
      </c>
      <c r="C197" s="169">
        <f>'Données démographiques'!C193</f>
        <v>0</v>
      </c>
      <c r="D197" s="170">
        <f>'Données démographiques'!D193</f>
        <v>0</v>
      </c>
      <c r="E197" s="102"/>
      <c r="F197" s="273"/>
      <c r="G197" s="274"/>
      <c r="H197" s="274"/>
      <c r="I197" s="274"/>
      <c r="J197" s="262"/>
      <c r="K197" s="274"/>
      <c r="L197" s="275"/>
      <c r="M197" s="273"/>
      <c r="N197" s="273"/>
      <c r="O197" s="257"/>
      <c r="P197" s="273"/>
      <c r="Q197" s="278"/>
      <c r="R197" s="257"/>
      <c r="S197" s="257"/>
      <c r="T197" s="257"/>
      <c r="U197" s="273"/>
      <c r="V197" s="262"/>
      <c r="W197" s="273"/>
      <c r="X197" s="262"/>
      <c r="Y197" s="102"/>
      <c r="Z197" s="273"/>
      <c r="AA197" s="172"/>
      <c r="AB197" s="172"/>
      <c r="AC197" s="102"/>
      <c r="AD197" s="257"/>
      <c r="AE197" s="257"/>
      <c r="AF197" s="273"/>
      <c r="AG197" s="257"/>
      <c r="AH197" s="273"/>
      <c r="AI197" s="273"/>
      <c r="AJ197" s="273"/>
      <c r="AK197" s="278"/>
      <c r="AL197" s="278"/>
      <c r="AM197" s="98"/>
      <c r="AN197" s="278"/>
      <c r="AO197" s="278"/>
      <c r="AP197" s="278"/>
      <c r="AQ197" s="278"/>
      <c r="AR197" s="278"/>
      <c r="AS197" s="278"/>
      <c r="AT197" s="278"/>
      <c r="AU197" s="278"/>
      <c r="AV197" s="278"/>
      <c r="AW197" s="278"/>
      <c r="AX197" s="262"/>
      <c r="AY197" s="262"/>
      <c r="AZ197" s="264"/>
      <c r="BA197" s="98"/>
      <c r="BB197" s="576" t="str">
        <f t="shared" si="12"/>
        <v xml:space="preserve"> </v>
      </c>
      <c r="BC197" s="576" t="str">
        <f t="shared" si="13"/>
        <v xml:space="preserve"> </v>
      </c>
      <c r="BD197" s="576" t="str">
        <f t="shared" si="14"/>
        <v xml:space="preserve"> </v>
      </c>
      <c r="BE197" s="576" t="str">
        <f t="shared" si="15"/>
        <v xml:space="preserve"> </v>
      </c>
      <c r="BF197" s="98"/>
      <c r="BG197" s="271"/>
    </row>
    <row r="198" spans="1:59" s="107" customFormat="1" ht="12.75" x14ac:dyDescent="0.25">
      <c r="A198" s="380"/>
      <c r="B198" s="376">
        <f>'Données démographiques'!B194</f>
        <v>0</v>
      </c>
      <c r="C198" s="376">
        <f>'Données démographiques'!C194</f>
        <v>0</v>
      </c>
      <c r="D198" s="377">
        <f>'Données démographiques'!D194</f>
        <v>0</v>
      </c>
      <c r="E198" s="102"/>
      <c r="F198" s="258"/>
      <c r="G198" s="493"/>
      <c r="H198" s="493"/>
      <c r="I198" s="493"/>
      <c r="J198" s="263"/>
      <c r="K198" s="493"/>
      <c r="L198" s="553"/>
      <c r="M198" s="258"/>
      <c r="N198" s="258"/>
      <c r="O198" s="259"/>
      <c r="P198" s="258"/>
      <c r="Q198" s="260"/>
      <c r="R198" s="259"/>
      <c r="S198" s="259"/>
      <c r="T198" s="259"/>
      <c r="U198" s="258"/>
      <c r="V198" s="263"/>
      <c r="W198" s="258"/>
      <c r="X198" s="263"/>
      <c r="Y198" s="102"/>
      <c r="Z198" s="258"/>
      <c r="AA198" s="431"/>
      <c r="AB198" s="431"/>
      <c r="AC198" s="102"/>
      <c r="AD198" s="259"/>
      <c r="AE198" s="259"/>
      <c r="AF198" s="258"/>
      <c r="AG198" s="259"/>
      <c r="AH198" s="258"/>
      <c r="AI198" s="258"/>
      <c r="AJ198" s="258"/>
      <c r="AK198" s="260"/>
      <c r="AL198" s="260"/>
      <c r="AM198" s="98"/>
      <c r="AN198" s="260"/>
      <c r="AO198" s="260"/>
      <c r="AP198" s="260"/>
      <c r="AQ198" s="260"/>
      <c r="AR198" s="260"/>
      <c r="AS198" s="260"/>
      <c r="AT198" s="260"/>
      <c r="AU198" s="260"/>
      <c r="AV198" s="260"/>
      <c r="AW198" s="260"/>
      <c r="AX198" s="263"/>
      <c r="AY198" s="263"/>
      <c r="AZ198" s="265"/>
      <c r="BA198" s="98"/>
      <c r="BB198" s="577" t="str">
        <f t="shared" si="12"/>
        <v xml:space="preserve"> </v>
      </c>
      <c r="BC198" s="577" t="str">
        <f t="shared" si="13"/>
        <v xml:space="preserve"> </v>
      </c>
      <c r="BD198" s="577" t="str">
        <f t="shared" si="14"/>
        <v xml:space="preserve"> </v>
      </c>
      <c r="BE198" s="577" t="str">
        <f t="shared" si="15"/>
        <v xml:space="preserve"> </v>
      </c>
      <c r="BF198" s="98"/>
      <c r="BG198" s="530"/>
    </row>
    <row r="199" spans="1:59" s="107" customFormat="1" ht="12.75" x14ac:dyDescent="0.25">
      <c r="A199" s="380"/>
      <c r="B199" s="169">
        <f>'Données démographiques'!B195</f>
        <v>0</v>
      </c>
      <c r="C199" s="169">
        <f>'Données démographiques'!C195</f>
        <v>0</v>
      </c>
      <c r="D199" s="170">
        <f>'Données démographiques'!D195</f>
        <v>0</v>
      </c>
      <c r="E199" s="102"/>
      <c r="F199" s="273"/>
      <c r="G199" s="274"/>
      <c r="H199" s="274"/>
      <c r="I199" s="274"/>
      <c r="J199" s="262"/>
      <c r="K199" s="274"/>
      <c r="L199" s="275"/>
      <c r="M199" s="273"/>
      <c r="N199" s="273"/>
      <c r="O199" s="257"/>
      <c r="P199" s="273"/>
      <c r="Q199" s="278"/>
      <c r="R199" s="257"/>
      <c r="S199" s="257"/>
      <c r="T199" s="257"/>
      <c r="U199" s="273"/>
      <c r="V199" s="262"/>
      <c r="W199" s="273"/>
      <c r="X199" s="262"/>
      <c r="Y199" s="102"/>
      <c r="Z199" s="273"/>
      <c r="AA199" s="172"/>
      <c r="AB199" s="172"/>
      <c r="AC199" s="102"/>
      <c r="AD199" s="257"/>
      <c r="AE199" s="257"/>
      <c r="AF199" s="273"/>
      <c r="AG199" s="257"/>
      <c r="AH199" s="273"/>
      <c r="AI199" s="273"/>
      <c r="AJ199" s="273"/>
      <c r="AK199" s="278"/>
      <c r="AL199" s="278"/>
      <c r="AM199" s="98"/>
      <c r="AN199" s="278"/>
      <c r="AO199" s="278"/>
      <c r="AP199" s="278"/>
      <c r="AQ199" s="278"/>
      <c r="AR199" s="278"/>
      <c r="AS199" s="278"/>
      <c r="AT199" s="278"/>
      <c r="AU199" s="278"/>
      <c r="AV199" s="278"/>
      <c r="AW199" s="278"/>
      <c r="AX199" s="262"/>
      <c r="AY199" s="262"/>
      <c r="AZ199" s="264"/>
      <c r="BA199" s="98"/>
      <c r="BB199" s="576" t="str">
        <f t="shared" si="12"/>
        <v xml:space="preserve"> </v>
      </c>
      <c r="BC199" s="576" t="str">
        <f t="shared" si="13"/>
        <v xml:space="preserve"> </v>
      </c>
      <c r="BD199" s="576" t="str">
        <f t="shared" si="14"/>
        <v xml:space="preserve"> </v>
      </c>
      <c r="BE199" s="576" t="str">
        <f t="shared" si="15"/>
        <v xml:space="preserve"> </v>
      </c>
      <c r="BF199" s="98"/>
      <c r="BG199" s="271"/>
    </row>
    <row r="200" spans="1:59" s="107" customFormat="1" ht="12.75" x14ac:dyDescent="0.25">
      <c r="A200" s="380"/>
      <c r="B200" s="376">
        <f>'Données démographiques'!B196</f>
        <v>0</v>
      </c>
      <c r="C200" s="376">
        <f>'Données démographiques'!C196</f>
        <v>0</v>
      </c>
      <c r="D200" s="377">
        <f>'Données démographiques'!D196</f>
        <v>0</v>
      </c>
      <c r="E200" s="102"/>
      <c r="F200" s="258"/>
      <c r="G200" s="493"/>
      <c r="H200" s="493"/>
      <c r="I200" s="493"/>
      <c r="J200" s="263"/>
      <c r="K200" s="493"/>
      <c r="L200" s="553"/>
      <c r="M200" s="258"/>
      <c r="N200" s="258"/>
      <c r="O200" s="259"/>
      <c r="P200" s="258"/>
      <c r="Q200" s="260"/>
      <c r="R200" s="259"/>
      <c r="S200" s="259"/>
      <c r="T200" s="259"/>
      <c r="U200" s="258"/>
      <c r="V200" s="263"/>
      <c r="W200" s="258"/>
      <c r="X200" s="263"/>
      <c r="Y200" s="102"/>
      <c r="Z200" s="258"/>
      <c r="AA200" s="431"/>
      <c r="AB200" s="431"/>
      <c r="AC200" s="102"/>
      <c r="AD200" s="259"/>
      <c r="AE200" s="259"/>
      <c r="AF200" s="258"/>
      <c r="AG200" s="259"/>
      <c r="AH200" s="258"/>
      <c r="AI200" s="258"/>
      <c r="AJ200" s="258"/>
      <c r="AK200" s="260"/>
      <c r="AL200" s="260"/>
      <c r="AM200" s="98"/>
      <c r="AN200" s="260"/>
      <c r="AO200" s="260"/>
      <c r="AP200" s="260"/>
      <c r="AQ200" s="260"/>
      <c r="AR200" s="260"/>
      <c r="AS200" s="260"/>
      <c r="AT200" s="260"/>
      <c r="AU200" s="260"/>
      <c r="AV200" s="260"/>
      <c r="AW200" s="260"/>
      <c r="AX200" s="263"/>
      <c r="AY200" s="263"/>
      <c r="AZ200" s="265"/>
      <c r="BA200" s="98"/>
      <c r="BB200" s="577" t="str">
        <f t="shared" si="12"/>
        <v xml:space="preserve"> </v>
      </c>
      <c r="BC200" s="577" t="str">
        <f t="shared" si="13"/>
        <v xml:space="preserve"> </v>
      </c>
      <c r="BD200" s="577" t="str">
        <f t="shared" si="14"/>
        <v xml:space="preserve"> </v>
      </c>
      <c r="BE200" s="577" t="str">
        <f t="shared" si="15"/>
        <v xml:space="preserve"> </v>
      </c>
      <c r="BF200" s="98"/>
      <c r="BG200" s="530"/>
    </row>
    <row r="201" spans="1:59" s="107" customFormat="1" ht="12.75" x14ac:dyDescent="0.25">
      <c r="A201" s="380"/>
      <c r="B201" s="169">
        <f>'Données démographiques'!B197</f>
        <v>0</v>
      </c>
      <c r="C201" s="169">
        <f>'Données démographiques'!C197</f>
        <v>0</v>
      </c>
      <c r="D201" s="170">
        <f>'Données démographiques'!D197</f>
        <v>0</v>
      </c>
      <c r="E201" s="102"/>
      <c r="F201" s="273"/>
      <c r="G201" s="274"/>
      <c r="H201" s="274"/>
      <c r="I201" s="274"/>
      <c r="J201" s="262"/>
      <c r="K201" s="274"/>
      <c r="L201" s="275"/>
      <c r="M201" s="273"/>
      <c r="N201" s="273"/>
      <c r="O201" s="257"/>
      <c r="P201" s="273"/>
      <c r="Q201" s="278"/>
      <c r="R201" s="257"/>
      <c r="S201" s="257"/>
      <c r="T201" s="257"/>
      <c r="U201" s="273"/>
      <c r="V201" s="262"/>
      <c r="W201" s="273"/>
      <c r="X201" s="262"/>
      <c r="Y201" s="102"/>
      <c r="Z201" s="273"/>
      <c r="AA201" s="172"/>
      <c r="AB201" s="172"/>
      <c r="AC201" s="102"/>
      <c r="AD201" s="257"/>
      <c r="AE201" s="257"/>
      <c r="AF201" s="273"/>
      <c r="AG201" s="257"/>
      <c r="AH201" s="273"/>
      <c r="AI201" s="273"/>
      <c r="AJ201" s="273"/>
      <c r="AK201" s="278"/>
      <c r="AL201" s="278"/>
      <c r="AM201" s="98"/>
      <c r="AN201" s="278"/>
      <c r="AO201" s="278"/>
      <c r="AP201" s="278"/>
      <c r="AQ201" s="278"/>
      <c r="AR201" s="278"/>
      <c r="AS201" s="278"/>
      <c r="AT201" s="278"/>
      <c r="AU201" s="278"/>
      <c r="AV201" s="278"/>
      <c r="AW201" s="278"/>
      <c r="AX201" s="262"/>
      <c r="AY201" s="262"/>
      <c r="AZ201" s="264"/>
      <c r="BA201" s="98"/>
      <c r="BB201" s="576" t="str">
        <f t="shared" si="12"/>
        <v xml:space="preserve"> </v>
      </c>
      <c r="BC201" s="576" t="str">
        <f t="shared" si="13"/>
        <v xml:space="preserve"> </v>
      </c>
      <c r="BD201" s="576" t="str">
        <f t="shared" si="14"/>
        <v xml:space="preserve"> </v>
      </c>
      <c r="BE201" s="576" t="str">
        <f t="shared" si="15"/>
        <v xml:space="preserve"> </v>
      </c>
      <c r="BF201" s="98"/>
      <c r="BG201" s="271"/>
    </row>
    <row r="202" spans="1:59" s="107" customFormat="1" ht="12.75" x14ac:dyDescent="0.25">
      <c r="A202" s="380"/>
      <c r="B202" s="376">
        <f>'Données démographiques'!B198</f>
        <v>0</v>
      </c>
      <c r="C202" s="376">
        <f>'Données démographiques'!C198</f>
        <v>0</v>
      </c>
      <c r="D202" s="377">
        <f>'Données démographiques'!D198</f>
        <v>0</v>
      </c>
      <c r="E202" s="102"/>
      <c r="F202" s="258"/>
      <c r="G202" s="493"/>
      <c r="H202" s="493"/>
      <c r="I202" s="493"/>
      <c r="J202" s="263"/>
      <c r="K202" s="493"/>
      <c r="L202" s="553"/>
      <c r="M202" s="258"/>
      <c r="N202" s="258"/>
      <c r="O202" s="259"/>
      <c r="P202" s="258"/>
      <c r="Q202" s="260"/>
      <c r="R202" s="259"/>
      <c r="S202" s="259"/>
      <c r="T202" s="259"/>
      <c r="U202" s="258"/>
      <c r="V202" s="263"/>
      <c r="W202" s="258"/>
      <c r="X202" s="263"/>
      <c r="Y202" s="102"/>
      <c r="Z202" s="258"/>
      <c r="AA202" s="431"/>
      <c r="AB202" s="431"/>
      <c r="AC202" s="102"/>
      <c r="AD202" s="259"/>
      <c r="AE202" s="259"/>
      <c r="AF202" s="258"/>
      <c r="AG202" s="259"/>
      <c r="AH202" s="258"/>
      <c r="AI202" s="258"/>
      <c r="AJ202" s="258"/>
      <c r="AK202" s="260"/>
      <c r="AL202" s="260"/>
      <c r="AM202" s="98"/>
      <c r="AN202" s="260"/>
      <c r="AO202" s="260"/>
      <c r="AP202" s="260"/>
      <c r="AQ202" s="260"/>
      <c r="AR202" s="260"/>
      <c r="AS202" s="260"/>
      <c r="AT202" s="260"/>
      <c r="AU202" s="260"/>
      <c r="AV202" s="260"/>
      <c r="AW202" s="260"/>
      <c r="AX202" s="263"/>
      <c r="AY202" s="263"/>
      <c r="AZ202" s="265"/>
      <c r="BA202" s="98"/>
      <c r="BB202" s="577" t="str">
        <f t="shared" si="12"/>
        <v xml:space="preserve"> </v>
      </c>
      <c r="BC202" s="577" t="str">
        <f t="shared" si="13"/>
        <v xml:space="preserve"> </v>
      </c>
      <c r="BD202" s="577" t="str">
        <f t="shared" si="14"/>
        <v xml:space="preserve"> </v>
      </c>
      <c r="BE202" s="577" t="str">
        <f t="shared" si="15"/>
        <v xml:space="preserve"> </v>
      </c>
      <c r="BF202" s="98"/>
      <c r="BG202" s="530"/>
    </row>
    <row r="203" spans="1:59" s="107" customFormat="1" ht="12.75" x14ac:dyDescent="0.25">
      <c r="A203" s="380"/>
      <c r="B203" s="169">
        <f>'Données démographiques'!B199</f>
        <v>0</v>
      </c>
      <c r="C203" s="169">
        <f>'Données démographiques'!C199</f>
        <v>0</v>
      </c>
      <c r="D203" s="170">
        <f>'Données démographiques'!D199</f>
        <v>0</v>
      </c>
      <c r="E203" s="102"/>
      <c r="F203" s="273"/>
      <c r="G203" s="274"/>
      <c r="H203" s="274"/>
      <c r="I203" s="274"/>
      <c r="J203" s="262"/>
      <c r="K203" s="274"/>
      <c r="L203" s="275"/>
      <c r="M203" s="273"/>
      <c r="N203" s="273"/>
      <c r="O203" s="257"/>
      <c r="P203" s="273"/>
      <c r="Q203" s="278"/>
      <c r="R203" s="257"/>
      <c r="S203" s="257"/>
      <c r="T203" s="257"/>
      <c r="U203" s="273"/>
      <c r="V203" s="262"/>
      <c r="W203" s="273"/>
      <c r="X203" s="262"/>
      <c r="Y203" s="102"/>
      <c r="Z203" s="273"/>
      <c r="AA203" s="172"/>
      <c r="AB203" s="172"/>
      <c r="AC203" s="102"/>
      <c r="AD203" s="257"/>
      <c r="AE203" s="257"/>
      <c r="AF203" s="273"/>
      <c r="AG203" s="257"/>
      <c r="AH203" s="273"/>
      <c r="AI203" s="273"/>
      <c r="AJ203" s="273"/>
      <c r="AK203" s="278"/>
      <c r="AL203" s="278"/>
      <c r="AM203" s="98"/>
      <c r="AN203" s="278"/>
      <c r="AO203" s="278"/>
      <c r="AP203" s="278"/>
      <c r="AQ203" s="278"/>
      <c r="AR203" s="278"/>
      <c r="AS203" s="278"/>
      <c r="AT203" s="278"/>
      <c r="AU203" s="278"/>
      <c r="AV203" s="278"/>
      <c r="AW203" s="278"/>
      <c r="AX203" s="262"/>
      <c r="AY203" s="262"/>
      <c r="AZ203" s="264"/>
      <c r="BA203" s="98"/>
      <c r="BB203" s="576" t="str">
        <f t="shared" si="12"/>
        <v xml:space="preserve"> </v>
      </c>
      <c r="BC203" s="576" t="str">
        <f t="shared" si="13"/>
        <v xml:space="preserve"> </v>
      </c>
      <c r="BD203" s="576" t="str">
        <f t="shared" si="14"/>
        <v xml:space="preserve"> </v>
      </c>
      <c r="BE203" s="576" t="str">
        <f t="shared" si="15"/>
        <v xml:space="preserve"> </v>
      </c>
      <c r="BF203" s="98"/>
      <c r="BG203" s="271"/>
    </row>
    <row r="204" spans="1:59" s="107" customFormat="1" ht="12.75" x14ac:dyDescent="0.25">
      <c r="A204" s="380"/>
      <c r="B204" s="376">
        <f>'Données démographiques'!B200</f>
        <v>0</v>
      </c>
      <c r="C204" s="376">
        <f>'Données démographiques'!C200</f>
        <v>0</v>
      </c>
      <c r="D204" s="377">
        <f>'Données démographiques'!D200</f>
        <v>0</v>
      </c>
      <c r="E204" s="102"/>
      <c r="F204" s="258"/>
      <c r="G204" s="493"/>
      <c r="H204" s="493"/>
      <c r="I204" s="493"/>
      <c r="J204" s="263"/>
      <c r="K204" s="493"/>
      <c r="L204" s="553"/>
      <c r="M204" s="258"/>
      <c r="N204" s="258"/>
      <c r="O204" s="259"/>
      <c r="P204" s="258"/>
      <c r="Q204" s="260"/>
      <c r="R204" s="259"/>
      <c r="S204" s="259"/>
      <c r="T204" s="259"/>
      <c r="U204" s="258"/>
      <c r="V204" s="263"/>
      <c r="W204" s="258"/>
      <c r="X204" s="263"/>
      <c r="Y204" s="102"/>
      <c r="Z204" s="258"/>
      <c r="AA204" s="431"/>
      <c r="AB204" s="431"/>
      <c r="AC204" s="102"/>
      <c r="AD204" s="259"/>
      <c r="AE204" s="259"/>
      <c r="AF204" s="258"/>
      <c r="AG204" s="259"/>
      <c r="AH204" s="258"/>
      <c r="AI204" s="258"/>
      <c r="AJ204" s="258"/>
      <c r="AK204" s="260"/>
      <c r="AL204" s="260"/>
      <c r="AM204" s="98"/>
      <c r="AN204" s="260"/>
      <c r="AO204" s="260"/>
      <c r="AP204" s="260"/>
      <c r="AQ204" s="260"/>
      <c r="AR204" s="260"/>
      <c r="AS204" s="260"/>
      <c r="AT204" s="260"/>
      <c r="AU204" s="260"/>
      <c r="AV204" s="260"/>
      <c r="AW204" s="260"/>
      <c r="AX204" s="263"/>
      <c r="AY204" s="263"/>
      <c r="AZ204" s="265"/>
      <c r="BA204" s="98"/>
      <c r="BB204" s="577" t="str">
        <f t="shared" si="12"/>
        <v xml:space="preserve"> </v>
      </c>
      <c r="BC204" s="577" t="str">
        <f t="shared" si="13"/>
        <v xml:space="preserve"> </v>
      </c>
      <c r="BD204" s="577" t="str">
        <f t="shared" si="14"/>
        <v xml:space="preserve"> </v>
      </c>
      <c r="BE204" s="577" t="str">
        <f t="shared" si="15"/>
        <v xml:space="preserve"> </v>
      </c>
      <c r="BF204" s="98"/>
      <c r="BG204" s="530"/>
    </row>
    <row r="205" spans="1:59" s="107" customFormat="1" ht="12.75" x14ac:dyDescent="0.25">
      <c r="A205" s="380"/>
      <c r="B205" s="169">
        <f>'Données démographiques'!B201</f>
        <v>0</v>
      </c>
      <c r="C205" s="169">
        <f>'Données démographiques'!C201</f>
        <v>0</v>
      </c>
      <c r="D205" s="170">
        <f>'Données démographiques'!D201</f>
        <v>0</v>
      </c>
      <c r="E205" s="102"/>
      <c r="F205" s="273"/>
      <c r="G205" s="274"/>
      <c r="H205" s="274"/>
      <c r="I205" s="274"/>
      <c r="J205" s="262"/>
      <c r="K205" s="274"/>
      <c r="L205" s="275"/>
      <c r="M205" s="273"/>
      <c r="N205" s="273"/>
      <c r="O205" s="257"/>
      <c r="P205" s="273"/>
      <c r="Q205" s="278"/>
      <c r="R205" s="257"/>
      <c r="S205" s="257"/>
      <c r="T205" s="257"/>
      <c r="U205" s="273"/>
      <c r="V205" s="262"/>
      <c r="W205" s="273"/>
      <c r="X205" s="262"/>
      <c r="Y205" s="102"/>
      <c r="Z205" s="273"/>
      <c r="AA205" s="172"/>
      <c r="AB205" s="172"/>
      <c r="AC205" s="102"/>
      <c r="AD205" s="257"/>
      <c r="AE205" s="257"/>
      <c r="AF205" s="273"/>
      <c r="AG205" s="257"/>
      <c r="AH205" s="273"/>
      <c r="AI205" s="273"/>
      <c r="AJ205" s="273"/>
      <c r="AK205" s="278"/>
      <c r="AL205" s="278"/>
      <c r="AM205" s="98"/>
      <c r="AN205" s="278"/>
      <c r="AO205" s="278"/>
      <c r="AP205" s="278"/>
      <c r="AQ205" s="278"/>
      <c r="AR205" s="278"/>
      <c r="AS205" s="278"/>
      <c r="AT205" s="278"/>
      <c r="AU205" s="278"/>
      <c r="AV205" s="278"/>
      <c r="AW205" s="278"/>
      <c r="AX205" s="262"/>
      <c r="AY205" s="262"/>
      <c r="AZ205" s="264"/>
      <c r="BA205" s="98"/>
      <c r="BB205" s="576" t="str">
        <f t="shared" si="12"/>
        <v xml:space="preserve"> </v>
      </c>
      <c r="BC205" s="576" t="str">
        <f t="shared" si="13"/>
        <v xml:space="preserve"> </v>
      </c>
      <c r="BD205" s="576" t="str">
        <f t="shared" si="14"/>
        <v xml:space="preserve"> </v>
      </c>
      <c r="BE205" s="576" t="str">
        <f t="shared" si="15"/>
        <v xml:space="preserve"> </v>
      </c>
      <c r="BF205" s="98"/>
      <c r="BG205" s="271"/>
    </row>
    <row r="206" spans="1:59" s="107" customFormat="1" ht="12.75" x14ac:dyDescent="0.25">
      <c r="A206" s="380"/>
      <c r="B206" s="376">
        <f>'Données démographiques'!B202</f>
        <v>0</v>
      </c>
      <c r="C206" s="376">
        <f>'Données démographiques'!C202</f>
        <v>0</v>
      </c>
      <c r="D206" s="377">
        <f>'Données démographiques'!D202</f>
        <v>0</v>
      </c>
      <c r="E206" s="102"/>
      <c r="F206" s="258"/>
      <c r="G206" s="493"/>
      <c r="H206" s="493"/>
      <c r="I206" s="493"/>
      <c r="J206" s="263"/>
      <c r="K206" s="493"/>
      <c r="L206" s="553"/>
      <c r="M206" s="258"/>
      <c r="N206" s="258"/>
      <c r="O206" s="259"/>
      <c r="P206" s="258"/>
      <c r="Q206" s="260"/>
      <c r="R206" s="259"/>
      <c r="S206" s="259"/>
      <c r="T206" s="259"/>
      <c r="U206" s="258"/>
      <c r="V206" s="263"/>
      <c r="W206" s="258"/>
      <c r="X206" s="263"/>
      <c r="Y206" s="102"/>
      <c r="Z206" s="258"/>
      <c r="AA206" s="431"/>
      <c r="AB206" s="431"/>
      <c r="AC206" s="102"/>
      <c r="AD206" s="259"/>
      <c r="AE206" s="259"/>
      <c r="AF206" s="258"/>
      <c r="AG206" s="259"/>
      <c r="AH206" s="258"/>
      <c r="AI206" s="258"/>
      <c r="AJ206" s="258"/>
      <c r="AK206" s="260"/>
      <c r="AL206" s="260"/>
      <c r="AM206" s="98"/>
      <c r="AN206" s="260"/>
      <c r="AO206" s="260"/>
      <c r="AP206" s="260"/>
      <c r="AQ206" s="260"/>
      <c r="AR206" s="260"/>
      <c r="AS206" s="260"/>
      <c r="AT206" s="260"/>
      <c r="AU206" s="260"/>
      <c r="AV206" s="260"/>
      <c r="AW206" s="260"/>
      <c r="AX206" s="263"/>
      <c r="AY206" s="263"/>
      <c r="AZ206" s="265"/>
      <c r="BA206" s="98"/>
      <c r="BB206" s="577" t="str">
        <f t="shared" si="12"/>
        <v xml:space="preserve"> </v>
      </c>
      <c r="BC206" s="577" t="str">
        <f t="shared" si="13"/>
        <v xml:space="preserve"> </v>
      </c>
      <c r="BD206" s="577" t="str">
        <f t="shared" si="14"/>
        <v xml:space="preserve"> </v>
      </c>
      <c r="BE206" s="577" t="str">
        <f t="shared" si="15"/>
        <v xml:space="preserve"> </v>
      </c>
      <c r="BF206" s="98"/>
      <c r="BG206" s="530"/>
    </row>
    <row r="207" spans="1:59" s="107" customFormat="1" ht="12.75" x14ac:dyDescent="0.25">
      <c r="A207" s="380"/>
      <c r="B207" s="169">
        <f>'Données démographiques'!B203</f>
        <v>0</v>
      </c>
      <c r="C207" s="169">
        <f>'Données démographiques'!C203</f>
        <v>0</v>
      </c>
      <c r="D207" s="170">
        <f>'Données démographiques'!D203</f>
        <v>0</v>
      </c>
      <c r="E207" s="102"/>
      <c r="F207" s="273"/>
      <c r="G207" s="274"/>
      <c r="H207" s="274"/>
      <c r="I207" s="274"/>
      <c r="J207" s="262"/>
      <c r="K207" s="274"/>
      <c r="L207" s="275"/>
      <c r="M207" s="273"/>
      <c r="N207" s="273"/>
      <c r="O207" s="257"/>
      <c r="P207" s="273"/>
      <c r="Q207" s="278"/>
      <c r="R207" s="257"/>
      <c r="S207" s="257"/>
      <c r="T207" s="257"/>
      <c r="U207" s="273"/>
      <c r="V207" s="262"/>
      <c r="W207" s="273"/>
      <c r="X207" s="262"/>
      <c r="Y207" s="102"/>
      <c r="Z207" s="273"/>
      <c r="AA207" s="172"/>
      <c r="AB207" s="172"/>
      <c r="AC207" s="102"/>
      <c r="AD207" s="257"/>
      <c r="AE207" s="257"/>
      <c r="AF207" s="273"/>
      <c r="AG207" s="257"/>
      <c r="AH207" s="273"/>
      <c r="AI207" s="273"/>
      <c r="AJ207" s="273"/>
      <c r="AK207" s="278"/>
      <c r="AL207" s="278"/>
      <c r="AM207" s="98"/>
      <c r="AN207" s="278"/>
      <c r="AO207" s="278"/>
      <c r="AP207" s="278"/>
      <c r="AQ207" s="278"/>
      <c r="AR207" s="278"/>
      <c r="AS207" s="278"/>
      <c r="AT207" s="278"/>
      <c r="AU207" s="278"/>
      <c r="AV207" s="278"/>
      <c r="AW207" s="278"/>
      <c r="AX207" s="262"/>
      <c r="AY207" s="262"/>
      <c r="AZ207" s="264"/>
      <c r="BA207" s="98"/>
      <c r="BB207" s="576" t="str">
        <f t="shared" si="12"/>
        <v xml:space="preserve"> </v>
      </c>
      <c r="BC207" s="576" t="str">
        <f t="shared" si="13"/>
        <v xml:space="preserve"> </v>
      </c>
      <c r="BD207" s="576" t="str">
        <f t="shared" si="14"/>
        <v xml:space="preserve"> </v>
      </c>
      <c r="BE207" s="576" t="str">
        <f t="shared" si="15"/>
        <v xml:space="preserve"> </v>
      </c>
      <c r="BF207" s="98"/>
      <c r="BG207" s="271"/>
    </row>
    <row r="208" spans="1:59" s="107" customFormat="1" ht="12.75" x14ac:dyDescent="0.25">
      <c r="A208" s="380"/>
      <c r="B208" s="376">
        <f>'Données démographiques'!B204</f>
        <v>0</v>
      </c>
      <c r="C208" s="376">
        <f>'Données démographiques'!C204</f>
        <v>0</v>
      </c>
      <c r="D208" s="377">
        <f>'Données démographiques'!D204</f>
        <v>0</v>
      </c>
      <c r="E208" s="102"/>
      <c r="F208" s="258"/>
      <c r="G208" s="493"/>
      <c r="H208" s="493"/>
      <c r="I208" s="493"/>
      <c r="J208" s="263"/>
      <c r="K208" s="493"/>
      <c r="L208" s="553"/>
      <c r="M208" s="258"/>
      <c r="N208" s="258"/>
      <c r="O208" s="259"/>
      <c r="P208" s="258"/>
      <c r="Q208" s="260"/>
      <c r="R208" s="259"/>
      <c r="S208" s="259"/>
      <c r="T208" s="259"/>
      <c r="U208" s="258"/>
      <c r="V208" s="263"/>
      <c r="W208" s="258"/>
      <c r="X208" s="263"/>
      <c r="Y208" s="102"/>
      <c r="Z208" s="258"/>
      <c r="AA208" s="431"/>
      <c r="AB208" s="431"/>
      <c r="AC208" s="102"/>
      <c r="AD208" s="259"/>
      <c r="AE208" s="259"/>
      <c r="AF208" s="258"/>
      <c r="AG208" s="259"/>
      <c r="AH208" s="258"/>
      <c r="AI208" s="258"/>
      <c r="AJ208" s="258"/>
      <c r="AK208" s="260"/>
      <c r="AL208" s="260"/>
      <c r="AM208" s="98"/>
      <c r="AN208" s="260"/>
      <c r="AO208" s="260"/>
      <c r="AP208" s="260"/>
      <c r="AQ208" s="260"/>
      <c r="AR208" s="260"/>
      <c r="AS208" s="260"/>
      <c r="AT208" s="260"/>
      <c r="AU208" s="260"/>
      <c r="AV208" s="260"/>
      <c r="AW208" s="260"/>
      <c r="AX208" s="263"/>
      <c r="AY208" s="263"/>
      <c r="AZ208" s="265"/>
      <c r="BA208" s="98"/>
      <c r="BB208" s="577" t="str">
        <f t="shared" si="12"/>
        <v xml:space="preserve"> </v>
      </c>
      <c r="BC208" s="577" t="str">
        <f t="shared" si="13"/>
        <v xml:space="preserve"> </v>
      </c>
      <c r="BD208" s="577" t="str">
        <f t="shared" si="14"/>
        <v xml:space="preserve"> </v>
      </c>
      <c r="BE208" s="577" t="str">
        <f t="shared" si="15"/>
        <v xml:space="preserve"> </v>
      </c>
      <c r="BF208" s="98"/>
      <c r="BG208" s="530"/>
    </row>
    <row r="209" spans="1:59" s="107" customFormat="1" ht="12.75" x14ac:dyDescent="0.25">
      <c r="A209" s="380"/>
      <c r="B209" s="169">
        <f>'Données démographiques'!B205</f>
        <v>0</v>
      </c>
      <c r="C209" s="169">
        <f>'Données démographiques'!C205</f>
        <v>0</v>
      </c>
      <c r="D209" s="170">
        <f>'Données démographiques'!D205</f>
        <v>0</v>
      </c>
      <c r="E209" s="102"/>
      <c r="F209" s="273"/>
      <c r="G209" s="274"/>
      <c r="H209" s="274"/>
      <c r="I209" s="274"/>
      <c r="J209" s="262"/>
      <c r="K209" s="274"/>
      <c r="L209" s="275"/>
      <c r="M209" s="273"/>
      <c r="N209" s="273"/>
      <c r="O209" s="257"/>
      <c r="P209" s="273"/>
      <c r="Q209" s="278"/>
      <c r="R209" s="257"/>
      <c r="S209" s="257"/>
      <c r="T209" s="257"/>
      <c r="U209" s="273"/>
      <c r="V209" s="262"/>
      <c r="W209" s="273"/>
      <c r="X209" s="262"/>
      <c r="Y209" s="102"/>
      <c r="Z209" s="273"/>
      <c r="AA209" s="172"/>
      <c r="AB209" s="172"/>
      <c r="AC209" s="102"/>
      <c r="AD209" s="257"/>
      <c r="AE209" s="257"/>
      <c r="AF209" s="273"/>
      <c r="AG209" s="257"/>
      <c r="AH209" s="273"/>
      <c r="AI209" s="273"/>
      <c r="AJ209" s="273"/>
      <c r="AK209" s="278"/>
      <c r="AL209" s="278"/>
      <c r="AM209" s="98"/>
      <c r="AN209" s="278"/>
      <c r="AO209" s="278"/>
      <c r="AP209" s="278"/>
      <c r="AQ209" s="278"/>
      <c r="AR209" s="278"/>
      <c r="AS209" s="278"/>
      <c r="AT209" s="278"/>
      <c r="AU209" s="278"/>
      <c r="AV209" s="278"/>
      <c r="AW209" s="278"/>
      <c r="AX209" s="262"/>
      <c r="AY209" s="262"/>
      <c r="AZ209" s="264"/>
      <c r="BA209" s="98"/>
      <c r="BB209" s="576" t="str">
        <f t="shared" si="12"/>
        <v xml:space="preserve"> </v>
      </c>
      <c r="BC209" s="576" t="str">
        <f t="shared" si="13"/>
        <v xml:space="preserve"> </v>
      </c>
      <c r="BD209" s="576" t="str">
        <f t="shared" si="14"/>
        <v xml:space="preserve"> </v>
      </c>
      <c r="BE209" s="576" t="str">
        <f t="shared" si="15"/>
        <v xml:space="preserve"> </v>
      </c>
      <c r="BF209" s="98"/>
      <c r="BG209" s="271"/>
    </row>
    <row r="210" spans="1:59" s="107" customFormat="1" ht="12.75" x14ac:dyDescent="0.25">
      <c r="A210" s="380"/>
      <c r="B210" s="376">
        <f>'Données démographiques'!B206</f>
        <v>0</v>
      </c>
      <c r="C210" s="376">
        <f>'Données démographiques'!C206</f>
        <v>0</v>
      </c>
      <c r="D210" s="377">
        <f>'Données démographiques'!D206</f>
        <v>0</v>
      </c>
      <c r="E210" s="102"/>
      <c r="F210" s="258"/>
      <c r="G210" s="493"/>
      <c r="H210" s="493"/>
      <c r="I210" s="493"/>
      <c r="J210" s="263"/>
      <c r="K210" s="493"/>
      <c r="L210" s="553"/>
      <c r="M210" s="258"/>
      <c r="N210" s="258"/>
      <c r="O210" s="259"/>
      <c r="P210" s="258"/>
      <c r="Q210" s="260"/>
      <c r="R210" s="259"/>
      <c r="S210" s="259"/>
      <c r="T210" s="259"/>
      <c r="U210" s="258"/>
      <c r="V210" s="263"/>
      <c r="W210" s="258"/>
      <c r="X210" s="263"/>
      <c r="Y210" s="102"/>
      <c r="Z210" s="258"/>
      <c r="AA210" s="431"/>
      <c r="AB210" s="431"/>
      <c r="AC210" s="102"/>
      <c r="AD210" s="259"/>
      <c r="AE210" s="259"/>
      <c r="AF210" s="258"/>
      <c r="AG210" s="259"/>
      <c r="AH210" s="258"/>
      <c r="AI210" s="258"/>
      <c r="AJ210" s="258"/>
      <c r="AK210" s="260"/>
      <c r="AL210" s="260"/>
      <c r="AM210" s="98"/>
      <c r="AN210" s="260"/>
      <c r="AO210" s="260"/>
      <c r="AP210" s="260"/>
      <c r="AQ210" s="260"/>
      <c r="AR210" s="260"/>
      <c r="AS210" s="260"/>
      <c r="AT210" s="260"/>
      <c r="AU210" s="260"/>
      <c r="AV210" s="260"/>
      <c r="AW210" s="260"/>
      <c r="AX210" s="263"/>
      <c r="AY210" s="263"/>
      <c r="AZ210" s="265"/>
      <c r="BA210" s="98"/>
      <c r="BB210" s="577" t="str">
        <f t="shared" si="12"/>
        <v xml:space="preserve"> </v>
      </c>
      <c r="BC210" s="577" t="str">
        <f t="shared" si="13"/>
        <v xml:space="preserve"> </v>
      </c>
      <c r="BD210" s="577" t="str">
        <f t="shared" si="14"/>
        <v xml:space="preserve"> </v>
      </c>
      <c r="BE210" s="577" t="str">
        <f t="shared" si="15"/>
        <v xml:space="preserve"> </v>
      </c>
      <c r="BF210" s="98"/>
      <c r="BG210" s="530"/>
    </row>
    <row r="211" spans="1:59" s="107" customFormat="1" ht="12.75" x14ac:dyDescent="0.25">
      <c r="A211" s="380"/>
      <c r="B211" s="169">
        <f>'Données démographiques'!B207</f>
        <v>0</v>
      </c>
      <c r="C211" s="169">
        <f>'Données démographiques'!C207</f>
        <v>0</v>
      </c>
      <c r="D211" s="170">
        <f>'Données démographiques'!D207</f>
        <v>0</v>
      </c>
      <c r="E211" s="102"/>
      <c r="F211" s="273"/>
      <c r="G211" s="274"/>
      <c r="H211" s="274"/>
      <c r="I211" s="274"/>
      <c r="J211" s="262"/>
      <c r="K211" s="274"/>
      <c r="L211" s="275"/>
      <c r="M211" s="273"/>
      <c r="N211" s="273"/>
      <c r="O211" s="257"/>
      <c r="P211" s="273"/>
      <c r="Q211" s="278"/>
      <c r="R211" s="257"/>
      <c r="S211" s="257"/>
      <c r="T211" s="257"/>
      <c r="U211" s="273"/>
      <c r="V211" s="262"/>
      <c r="W211" s="273"/>
      <c r="X211" s="262"/>
      <c r="Y211" s="102"/>
      <c r="Z211" s="273"/>
      <c r="AA211" s="172"/>
      <c r="AB211" s="172"/>
      <c r="AC211" s="102"/>
      <c r="AD211" s="257"/>
      <c r="AE211" s="257"/>
      <c r="AF211" s="273"/>
      <c r="AG211" s="257"/>
      <c r="AH211" s="273"/>
      <c r="AI211" s="273"/>
      <c r="AJ211" s="273"/>
      <c r="AK211" s="278"/>
      <c r="AL211" s="278"/>
      <c r="AM211" s="98"/>
      <c r="AN211" s="278"/>
      <c r="AO211" s="278"/>
      <c r="AP211" s="278"/>
      <c r="AQ211" s="278"/>
      <c r="AR211" s="278"/>
      <c r="AS211" s="278"/>
      <c r="AT211" s="278"/>
      <c r="AU211" s="278"/>
      <c r="AV211" s="278"/>
      <c r="AW211" s="278"/>
      <c r="AX211" s="262"/>
      <c r="AY211" s="262"/>
      <c r="AZ211" s="264"/>
      <c r="BA211" s="98"/>
      <c r="BB211" s="576" t="str">
        <f t="shared" si="12"/>
        <v xml:space="preserve"> </v>
      </c>
      <c r="BC211" s="576" t="str">
        <f t="shared" si="13"/>
        <v xml:space="preserve"> </v>
      </c>
      <c r="BD211" s="576" t="str">
        <f t="shared" si="14"/>
        <v xml:space="preserve"> </v>
      </c>
      <c r="BE211" s="576" t="str">
        <f t="shared" si="15"/>
        <v xml:space="preserve"> </v>
      </c>
      <c r="BF211" s="98"/>
      <c r="BG211" s="271"/>
    </row>
    <row r="212" spans="1:59" s="107" customFormat="1" ht="12.75" x14ac:dyDescent="0.25">
      <c r="A212" s="380"/>
      <c r="B212" s="376">
        <f>'Données démographiques'!B208</f>
        <v>0</v>
      </c>
      <c r="C212" s="376">
        <f>'Données démographiques'!C208</f>
        <v>0</v>
      </c>
      <c r="D212" s="377">
        <f>'Données démographiques'!D208</f>
        <v>0</v>
      </c>
      <c r="E212" s="102"/>
      <c r="F212" s="258"/>
      <c r="G212" s="493"/>
      <c r="H212" s="493"/>
      <c r="I212" s="493"/>
      <c r="J212" s="263"/>
      <c r="K212" s="493"/>
      <c r="L212" s="553"/>
      <c r="M212" s="258"/>
      <c r="N212" s="258"/>
      <c r="O212" s="259"/>
      <c r="P212" s="258"/>
      <c r="Q212" s="260"/>
      <c r="R212" s="259"/>
      <c r="S212" s="259"/>
      <c r="T212" s="259"/>
      <c r="U212" s="258"/>
      <c r="V212" s="263"/>
      <c r="W212" s="258"/>
      <c r="X212" s="263"/>
      <c r="Y212" s="102"/>
      <c r="Z212" s="258"/>
      <c r="AA212" s="431"/>
      <c r="AB212" s="431"/>
      <c r="AC212" s="102"/>
      <c r="AD212" s="259"/>
      <c r="AE212" s="259"/>
      <c r="AF212" s="258"/>
      <c r="AG212" s="259"/>
      <c r="AH212" s="258"/>
      <c r="AI212" s="258"/>
      <c r="AJ212" s="258"/>
      <c r="AK212" s="260"/>
      <c r="AL212" s="260"/>
      <c r="AM212" s="98"/>
      <c r="AN212" s="260"/>
      <c r="AO212" s="260"/>
      <c r="AP212" s="260"/>
      <c r="AQ212" s="260"/>
      <c r="AR212" s="260"/>
      <c r="AS212" s="260"/>
      <c r="AT212" s="260"/>
      <c r="AU212" s="260"/>
      <c r="AV212" s="260"/>
      <c r="AW212" s="260"/>
      <c r="AX212" s="263"/>
      <c r="AY212" s="263"/>
      <c r="AZ212" s="265"/>
      <c r="BA212" s="98"/>
      <c r="BB212" s="577" t="str">
        <f t="shared" ref="BB212:BB275" si="16">IF(AI212=0," ",AN212/AK212)</f>
        <v xml:space="preserve"> </v>
      </c>
      <c r="BC212" s="577" t="str">
        <f t="shared" si="13"/>
        <v xml:space="preserve"> </v>
      </c>
      <c r="BD212" s="577" t="str">
        <f t="shared" si="14"/>
        <v xml:space="preserve"> </v>
      </c>
      <c r="BE212" s="577" t="str">
        <f t="shared" si="15"/>
        <v xml:space="preserve"> </v>
      </c>
      <c r="BF212" s="98"/>
      <c r="BG212" s="530"/>
    </row>
    <row r="213" spans="1:59" s="107" customFormat="1" ht="12.75" x14ac:dyDescent="0.25">
      <c r="A213" s="380"/>
      <c r="B213" s="169">
        <f>'Données démographiques'!B209</f>
        <v>0</v>
      </c>
      <c r="C213" s="169">
        <f>'Données démographiques'!C209</f>
        <v>0</v>
      </c>
      <c r="D213" s="170">
        <f>'Données démographiques'!D209</f>
        <v>0</v>
      </c>
      <c r="E213" s="102"/>
      <c r="F213" s="273"/>
      <c r="G213" s="274"/>
      <c r="H213" s="274"/>
      <c r="I213" s="274"/>
      <c r="J213" s="262"/>
      <c r="K213" s="274"/>
      <c r="L213" s="275"/>
      <c r="M213" s="273"/>
      <c r="N213" s="273"/>
      <c r="O213" s="257"/>
      <c r="P213" s="273"/>
      <c r="Q213" s="278"/>
      <c r="R213" s="257"/>
      <c r="S213" s="257"/>
      <c r="T213" s="257"/>
      <c r="U213" s="273"/>
      <c r="V213" s="262"/>
      <c r="W213" s="273"/>
      <c r="X213" s="262"/>
      <c r="Y213" s="102"/>
      <c r="Z213" s="273"/>
      <c r="AA213" s="172"/>
      <c r="AB213" s="172"/>
      <c r="AC213" s="102"/>
      <c r="AD213" s="257"/>
      <c r="AE213" s="257"/>
      <c r="AF213" s="273"/>
      <c r="AG213" s="257"/>
      <c r="AH213" s="273"/>
      <c r="AI213" s="273"/>
      <c r="AJ213" s="273"/>
      <c r="AK213" s="278"/>
      <c r="AL213" s="278"/>
      <c r="AM213" s="98"/>
      <c r="AN213" s="278"/>
      <c r="AO213" s="278"/>
      <c r="AP213" s="278"/>
      <c r="AQ213" s="278"/>
      <c r="AR213" s="278"/>
      <c r="AS213" s="278"/>
      <c r="AT213" s="278"/>
      <c r="AU213" s="278"/>
      <c r="AV213" s="278"/>
      <c r="AW213" s="278"/>
      <c r="AX213" s="262"/>
      <c r="AY213" s="262"/>
      <c r="AZ213" s="264"/>
      <c r="BA213" s="98"/>
      <c r="BB213" s="576" t="str">
        <f t="shared" si="16"/>
        <v xml:space="preserve"> </v>
      </c>
      <c r="BC213" s="576" t="str">
        <f t="shared" si="13"/>
        <v xml:space="preserve"> </v>
      </c>
      <c r="BD213" s="576" t="str">
        <f t="shared" si="14"/>
        <v xml:space="preserve"> </v>
      </c>
      <c r="BE213" s="576" t="str">
        <f t="shared" si="15"/>
        <v xml:space="preserve"> </v>
      </c>
      <c r="BF213" s="98"/>
      <c r="BG213" s="271"/>
    </row>
    <row r="214" spans="1:59" s="107" customFormat="1" ht="12.75" x14ac:dyDescent="0.25">
      <c r="A214" s="380"/>
      <c r="B214" s="376">
        <f>'Données démographiques'!B210</f>
        <v>0</v>
      </c>
      <c r="C214" s="376">
        <f>'Données démographiques'!C210</f>
        <v>0</v>
      </c>
      <c r="D214" s="377">
        <f>'Données démographiques'!D210</f>
        <v>0</v>
      </c>
      <c r="E214" s="102"/>
      <c r="F214" s="258"/>
      <c r="G214" s="493"/>
      <c r="H214" s="493"/>
      <c r="I214" s="493"/>
      <c r="J214" s="263"/>
      <c r="K214" s="493"/>
      <c r="L214" s="553"/>
      <c r="M214" s="258"/>
      <c r="N214" s="258"/>
      <c r="O214" s="259"/>
      <c r="P214" s="258"/>
      <c r="Q214" s="260"/>
      <c r="R214" s="259"/>
      <c r="S214" s="259"/>
      <c r="T214" s="259"/>
      <c r="U214" s="258"/>
      <c r="V214" s="263"/>
      <c r="W214" s="258"/>
      <c r="X214" s="263"/>
      <c r="Y214" s="102"/>
      <c r="Z214" s="258"/>
      <c r="AA214" s="431"/>
      <c r="AB214" s="431"/>
      <c r="AC214" s="102"/>
      <c r="AD214" s="259"/>
      <c r="AE214" s="259"/>
      <c r="AF214" s="258"/>
      <c r="AG214" s="259"/>
      <c r="AH214" s="258"/>
      <c r="AI214" s="258"/>
      <c r="AJ214" s="258"/>
      <c r="AK214" s="260"/>
      <c r="AL214" s="260"/>
      <c r="AM214" s="98"/>
      <c r="AN214" s="260"/>
      <c r="AO214" s="260"/>
      <c r="AP214" s="260"/>
      <c r="AQ214" s="260"/>
      <c r="AR214" s="260"/>
      <c r="AS214" s="260"/>
      <c r="AT214" s="260"/>
      <c r="AU214" s="260"/>
      <c r="AV214" s="260"/>
      <c r="AW214" s="260"/>
      <c r="AX214" s="263"/>
      <c r="AY214" s="263"/>
      <c r="AZ214" s="265"/>
      <c r="BA214" s="98"/>
      <c r="BB214" s="577" t="str">
        <f t="shared" si="16"/>
        <v xml:space="preserve"> </v>
      </c>
      <c r="BC214" s="577" t="str">
        <f t="shared" ref="BC214:BC277" si="17">IF(OR(AI214=0,Q214=0)," ",AN214/Q214)</f>
        <v xml:space="preserve"> </v>
      </c>
      <c r="BD214" s="577" t="str">
        <f t="shared" ref="BD214:BD277" si="18">IF(OR(AI214&gt;5,AI214&lt;1)," ",AO214/AL214)</f>
        <v xml:space="preserve"> </v>
      </c>
      <c r="BE214" s="577" t="str">
        <f t="shared" ref="BE214:BE277" si="19">IF(OR(AI214&gt;5,AI214&lt;1,Q214=0)," ",AO214/Q214)</f>
        <v xml:space="preserve"> </v>
      </c>
      <c r="BF214" s="98"/>
      <c r="BG214" s="530"/>
    </row>
    <row r="215" spans="1:59" s="107" customFormat="1" ht="12.75" x14ac:dyDescent="0.25">
      <c r="A215" s="380"/>
      <c r="B215" s="169">
        <f>'Données démographiques'!B211</f>
        <v>0</v>
      </c>
      <c r="C215" s="169">
        <f>'Données démographiques'!C211</f>
        <v>0</v>
      </c>
      <c r="D215" s="170">
        <f>'Données démographiques'!D211</f>
        <v>0</v>
      </c>
      <c r="E215" s="102"/>
      <c r="F215" s="273"/>
      <c r="G215" s="274"/>
      <c r="H215" s="274"/>
      <c r="I215" s="274"/>
      <c r="J215" s="262"/>
      <c r="K215" s="274"/>
      <c r="L215" s="275"/>
      <c r="M215" s="273"/>
      <c r="N215" s="273"/>
      <c r="O215" s="257"/>
      <c r="P215" s="273"/>
      <c r="Q215" s="278"/>
      <c r="R215" s="257"/>
      <c r="S215" s="257"/>
      <c r="T215" s="257"/>
      <c r="U215" s="273"/>
      <c r="V215" s="262"/>
      <c r="W215" s="273"/>
      <c r="X215" s="262"/>
      <c r="Y215" s="102"/>
      <c r="Z215" s="273"/>
      <c r="AA215" s="172"/>
      <c r="AB215" s="172"/>
      <c r="AC215" s="102"/>
      <c r="AD215" s="257"/>
      <c r="AE215" s="257"/>
      <c r="AF215" s="273"/>
      <c r="AG215" s="257"/>
      <c r="AH215" s="273"/>
      <c r="AI215" s="273"/>
      <c r="AJ215" s="273"/>
      <c r="AK215" s="278"/>
      <c r="AL215" s="278"/>
      <c r="AM215" s="98"/>
      <c r="AN215" s="278"/>
      <c r="AO215" s="278"/>
      <c r="AP215" s="278"/>
      <c r="AQ215" s="278"/>
      <c r="AR215" s="278"/>
      <c r="AS215" s="278"/>
      <c r="AT215" s="278"/>
      <c r="AU215" s="278"/>
      <c r="AV215" s="278"/>
      <c r="AW215" s="278"/>
      <c r="AX215" s="262"/>
      <c r="AY215" s="262"/>
      <c r="AZ215" s="264"/>
      <c r="BA215" s="98"/>
      <c r="BB215" s="576" t="str">
        <f t="shared" si="16"/>
        <v xml:space="preserve"> </v>
      </c>
      <c r="BC215" s="576" t="str">
        <f t="shared" si="17"/>
        <v xml:space="preserve"> </v>
      </c>
      <c r="BD215" s="576" t="str">
        <f t="shared" si="18"/>
        <v xml:space="preserve"> </v>
      </c>
      <c r="BE215" s="576" t="str">
        <f t="shared" si="19"/>
        <v xml:space="preserve"> </v>
      </c>
      <c r="BF215" s="98"/>
      <c r="BG215" s="271"/>
    </row>
    <row r="216" spans="1:59" s="107" customFormat="1" ht="12.75" x14ac:dyDescent="0.25">
      <c r="A216" s="380"/>
      <c r="B216" s="376">
        <f>'Données démographiques'!B212</f>
        <v>0</v>
      </c>
      <c r="C216" s="376">
        <f>'Données démographiques'!C212</f>
        <v>0</v>
      </c>
      <c r="D216" s="377">
        <f>'Données démographiques'!D212</f>
        <v>0</v>
      </c>
      <c r="E216" s="102"/>
      <c r="F216" s="258"/>
      <c r="G216" s="493"/>
      <c r="H216" s="493"/>
      <c r="I216" s="493"/>
      <c r="J216" s="263"/>
      <c r="K216" s="493"/>
      <c r="L216" s="553"/>
      <c r="M216" s="258"/>
      <c r="N216" s="258"/>
      <c r="O216" s="259"/>
      <c r="P216" s="258"/>
      <c r="Q216" s="260"/>
      <c r="R216" s="259"/>
      <c r="S216" s="259"/>
      <c r="T216" s="259"/>
      <c r="U216" s="258"/>
      <c r="V216" s="263"/>
      <c r="W216" s="258"/>
      <c r="X216" s="263"/>
      <c r="Y216" s="102"/>
      <c r="Z216" s="258"/>
      <c r="AA216" s="431"/>
      <c r="AB216" s="431"/>
      <c r="AC216" s="102"/>
      <c r="AD216" s="259"/>
      <c r="AE216" s="259"/>
      <c r="AF216" s="258"/>
      <c r="AG216" s="259"/>
      <c r="AH216" s="258"/>
      <c r="AI216" s="258"/>
      <c r="AJ216" s="258"/>
      <c r="AK216" s="260"/>
      <c r="AL216" s="260"/>
      <c r="AM216" s="98"/>
      <c r="AN216" s="260"/>
      <c r="AO216" s="260"/>
      <c r="AP216" s="260"/>
      <c r="AQ216" s="260"/>
      <c r="AR216" s="260"/>
      <c r="AS216" s="260"/>
      <c r="AT216" s="260"/>
      <c r="AU216" s="260"/>
      <c r="AV216" s="260"/>
      <c r="AW216" s="260"/>
      <c r="AX216" s="263"/>
      <c r="AY216" s="263"/>
      <c r="AZ216" s="265"/>
      <c r="BA216" s="98"/>
      <c r="BB216" s="577" t="str">
        <f t="shared" si="16"/>
        <v xml:space="preserve"> </v>
      </c>
      <c r="BC216" s="577" t="str">
        <f t="shared" si="17"/>
        <v xml:space="preserve"> </v>
      </c>
      <c r="BD216" s="577" t="str">
        <f t="shared" si="18"/>
        <v xml:space="preserve"> </v>
      </c>
      <c r="BE216" s="577" t="str">
        <f t="shared" si="19"/>
        <v xml:space="preserve"> </v>
      </c>
      <c r="BF216" s="98"/>
      <c r="BG216" s="530"/>
    </row>
    <row r="217" spans="1:59" s="107" customFormat="1" ht="12.75" x14ac:dyDescent="0.25">
      <c r="A217" s="380"/>
      <c r="B217" s="169">
        <f>'Données démographiques'!B213</f>
        <v>0</v>
      </c>
      <c r="C217" s="169">
        <f>'Données démographiques'!C213</f>
        <v>0</v>
      </c>
      <c r="D217" s="170">
        <f>'Données démographiques'!D213</f>
        <v>0</v>
      </c>
      <c r="E217" s="102"/>
      <c r="F217" s="273"/>
      <c r="G217" s="274"/>
      <c r="H217" s="274"/>
      <c r="I217" s="274"/>
      <c r="J217" s="262"/>
      <c r="K217" s="274"/>
      <c r="L217" s="275"/>
      <c r="M217" s="273"/>
      <c r="N217" s="273"/>
      <c r="O217" s="257"/>
      <c r="P217" s="273"/>
      <c r="Q217" s="278"/>
      <c r="R217" s="257"/>
      <c r="S217" s="257"/>
      <c r="T217" s="257"/>
      <c r="U217" s="273"/>
      <c r="V217" s="262"/>
      <c r="W217" s="273"/>
      <c r="X217" s="262"/>
      <c r="Y217" s="102"/>
      <c r="Z217" s="273"/>
      <c r="AA217" s="172"/>
      <c r="AB217" s="172"/>
      <c r="AC217" s="102"/>
      <c r="AD217" s="257"/>
      <c r="AE217" s="257"/>
      <c r="AF217" s="273"/>
      <c r="AG217" s="257"/>
      <c r="AH217" s="273"/>
      <c r="AI217" s="273"/>
      <c r="AJ217" s="273"/>
      <c r="AK217" s="278"/>
      <c r="AL217" s="278"/>
      <c r="AM217" s="98"/>
      <c r="AN217" s="278"/>
      <c r="AO217" s="278"/>
      <c r="AP217" s="278"/>
      <c r="AQ217" s="278"/>
      <c r="AR217" s="278"/>
      <c r="AS217" s="278"/>
      <c r="AT217" s="278"/>
      <c r="AU217" s="278"/>
      <c r="AV217" s="278"/>
      <c r="AW217" s="278"/>
      <c r="AX217" s="262"/>
      <c r="AY217" s="262"/>
      <c r="AZ217" s="264"/>
      <c r="BA217" s="98"/>
      <c r="BB217" s="576" t="str">
        <f t="shared" si="16"/>
        <v xml:space="preserve"> </v>
      </c>
      <c r="BC217" s="576" t="str">
        <f t="shared" si="17"/>
        <v xml:space="preserve"> </v>
      </c>
      <c r="BD217" s="576" t="str">
        <f t="shared" si="18"/>
        <v xml:space="preserve"> </v>
      </c>
      <c r="BE217" s="576" t="str">
        <f t="shared" si="19"/>
        <v xml:space="preserve"> </v>
      </c>
      <c r="BF217" s="98"/>
      <c r="BG217" s="271"/>
    </row>
    <row r="218" spans="1:59" s="107" customFormat="1" ht="12.75" x14ac:dyDescent="0.25">
      <c r="A218" s="380"/>
      <c r="B218" s="376">
        <f>'Données démographiques'!B214</f>
        <v>0</v>
      </c>
      <c r="C218" s="376">
        <f>'Données démographiques'!C214</f>
        <v>0</v>
      </c>
      <c r="D218" s="377">
        <f>'Données démographiques'!D214</f>
        <v>0</v>
      </c>
      <c r="E218" s="102"/>
      <c r="F218" s="258"/>
      <c r="G218" s="493"/>
      <c r="H218" s="493"/>
      <c r="I218" s="493"/>
      <c r="J218" s="263"/>
      <c r="K218" s="493"/>
      <c r="L218" s="553"/>
      <c r="M218" s="258"/>
      <c r="N218" s="258"/>
      <c r="O218" s="259"/>
      <c r="P218" s="258"/>
      <c r="Q218" s="260"/>
      <c r="R218" s="259"/>
      <c r="S218" s="259"/>
      <c r="T218" s="259"/>
      <c r="U218" s="258"/>
      <c r="V218" s="263"/>
      <c r="W218" s="258"/>
      <c r="X218" s="263"/>
      <c r="Y218" s="102"/>
      <c r="Z218" s="258"/>
      <c r="AA218" s="431"/>
      <c r="AB218" s="431"/>
      <c r="AC218" s="102"/>
      <c r="AD218" s="259"/>
      <c r="AE218" s="259"/>
      <c r="AF218" s="258"/>
      <c r="AG218" s="259"/>
      <c r="AH218" s="258"/>
      <c r="AI218" s="258"/>
      <c r="AJ218" s="258"/>
      <c r="AK218" s="260"/>
      <c r="AL218" s="260"/>
      <c r="AM218" s="98"/>
      <c r="AN218" s="260"/>
      <c r="AO218" s="260"/>
      <c r="AP218" s="260"/>
      <c r="AQ218" s="260"/>
      <c r="AR218" s="260"/>
      <c r="AS218" s="260"/>
      <c r="AT218" s="260"/>
      <c r="AU218" s="260"/>
      <c r="AV218" s="260"/>
      <c r="AW218" s="260"/>
      <c r="AX218" s="263"/>
      <c r="AY218" s="263"/>
      <c r="AZ218" s="265"/>
      <c r="BA218" s="98"/>
      <c r="BB218" s="577" t="str">
        <f t="shared" si="16"/>
        <v xml:space="preserve"> </v>
      </c>
      <c r="BC218" s="577" t="str">
        <f t="shared" si="17"/>
        <v xml:space="preserve"> </v>
      </c>
      <c r="BD218" s="577" t="str">
        <f t="shared" si="18"/>
        <v xml:space="preserve"> </v>
      </c>
      <c r="BE218" s="577" t="str">
        <f t="shared" si="19"/>
        <v xml:space="preserve"> </v>
      </c>
      <c r="BF218" s="98"/>
      <c r="BG218" s="530"/>
    </row>
    <row r="219" spans="1:59" s="107" customFormat="1" ht="12.75" x14ac:dyDescent="0.25">
      <c r="A219" s="380"/>
      <c r="B219" s="169">
        <f>'Données démographiques'!B215</f>
        <v>0</v>
      </c>
      <c r="C219" s="169">
        <f>'Données démographiques'!C215</f>
        <v>0</v>
      </c>
      <c r="D219" s="170">
        <f>'Données démographiques'!D215</f>
        <v>0</v>
      </c>
      <c r="E219" s="102"/>
      <c r="F219" s="273"/>
      <c r="G219" s="274"/>
      <c r="H219" s="274"/>
      <c r="I219" s="274"/>
      <c r="J219" s="262"/>
      <c r="K219" s="274"/>
      <c r="L219" s="275"/>
      <c r="M219" s="273"/>
      <c r="N219" s="273"/>
      <c r="O219" s="257"/>
      <c r="P219" s="273"/>
      <c r="Q219" s="278"/>
      <c r="R219" s="257"/>
      <c r="S219" s="257"/>
      <c r="T219" s="257"/>
      <c r="U219" s="273"/>
      <c r="V219" s="262"/>
      <c r="W219" s="273"/>
      <c r="X219" s="262"/>
      <c r="Y219" s="102"/>
      <c r="Z219" s="273"/>
      <c r="AA219" s="172"/>
      <c r="AB219" s="172"/>
      <c r="AC219" s="102"/>
      <c r="AD219" s="257"/>
      <c r="AE219" s="257"/>
      <c r="AF219" s="273"/>
      <c r="AG219" s="257"/>
      <c r="AH219" s="273"/>
      <c r="AI219" s="273"/>
      <c r="AJ219" s="273"/>
      <c r="AK219" s="278"/>
      <c r="AL219" s="278"/>
      <c r="AM219" s="98"/>
      <c r="AN219" s="278"/>
      <c r="AO219" s="278"/>
      <c r="AP219" s="278"/>
      <c r="AQ219" s="278"/>
      <c r="AR219" s="278"/>
      <c r="AS219" s="278"/>
      <c r="AT219" s="278"/>
      <c r="AU219" s="278"/>
      <c r="AV219" s="278"/>
      <c r="AW219" s="278"/>
      <c r="AX219" s="262"/>
      <c r="AY219" s="262"/>
      <c r="AZ219" s="264"/>
      <c r="BA219" s="98"/>
      <c r="BB219" s="576" t="str">
        <f t="shared" si="16"/>
        <v xml:space="preserve"> </v>
      </c>
      <c r="BC219" s="576" t="str">
        <f t="shared" si="17"/>
        <v xml:space="preserve"> </v>
      </c>
      <c r="BD219" s="576" t="str">
        <f t="shared" si="18"/>
        <v xml:space="preserve"> </v>
      </c>
      <c r="BE219" s="576" t="str">
        <f t="shared" si="19"/>
        <v xml:space="preserve"> </v>
      </c>
      <c r="BF219" s="98"/>
      <c r="BG219" s="271"/>
    </row>
    <row r="220" spans="1:59" s="107" customFormat="1" ht="12.75" x14ac:dyDescent="0.25">
      <c r="A220" s="380"/>
      <c r="B220" s="376">
        <f>'Données démographiques'!B216</f>
        <v>0</v>
      </c>
      <c r="C220" s="376">
        <f>'Données démographiques'!C216</f>
        <v>0</v>
      </c>
      <c r="D220" s="377">
        <f>'Données démographiques'!D216</f>
        <v>0</v>
      </c>
      <c r="E220" s="102"/>
      <c r="F220" s="258"/>
      <c r="G220" s="493"/>
      <c r="H220" s="493"/>
      <c r="I220" s="493"/>
      <c r="J220" s="263"/>
      <c r="K220" s="493"/>
      <c r="L220" s="553"/>
      <c r="M220" s="258"/>
      <c r="N220" s="258"/>
      <c r="O220" s="259"/>
      <c r="P220" s="258"/>
      <c r="Q220" s="260"/>
      <c r="R220" s="259"/>
      <c r="S220" s="259"/>
      <c r="T220" s="259"/>
      <c r="U220" s="258"/>
      <c r="V220" s="263"/>
      <c r="W220" s="258"/>
      <c r="X220" s="263"/>
      <c r="Y220" s="102"/>
      <c r="Z220" s="258"/>
      <c r="AA220" s="431"/>
      <c r="AB220" s="431"/>
      <c r="AC220" s="102"/>
      <c r="AD220" s="259"/>
      <c r="AE220" s="259"/>
      <c r="AF220" s="258"/>
      <c r="AG220" s="259"/>
      <c r="AH220" s="258"/>
      <c r="AI220" s="258"/>
      <c r="AJ220" s="258"/>
      <c r="AK220" s="260"/>
      <c r="AL220" s="260"/>
      <c r="AM220" s="98"/>
      <c r="AN220" s="260"/>
      <c r="AO220" s="260"/>
      <c r="AP220" s="260"/>
      <c r="AQ220" s="260"/>
      <c r="AR220" s="260"/>
      <c r="AS220" s="260"/>
      <c r="AT220" s="260"/>
      <c r="AU220" s="260"/>
      <c r="AV220" s="260"/>
      <c r="AW220" s="260"/>
      <c r="AX220" s="263"/>
      <c r="AY220" s="263"/>
      <c r="AZ220" s="265"/>
      <c r="BA220" s="98"/>
      <c r="BB220" s="577" t="str">
        <f t="shared" si="16"/>
        <v xml:space="preserve"> </v>
      </c>
      <c r="BC220" s="577" t="str">
        <f t="shared" si="17"/>
        <v xml:space="preserve"> </v>
      </c>
      <c r="BD220" s="577" t="str">
        <f t="shared" si="18"/>
        <v xml:space="preserve"> </v>
      </c>
      <c r="BE220" s="577" t="str">
        <f t="shared" si="19"/>
        <v xml:space="preserve"> </v>
      </c>
      <c r="BF220" s="98"/>
      <c r="BG220" s="530"/>
    </row>
    <row r="221" spans="1:59" s="107" customFormat="1" ht="12.75" x14ac:dyDescent="0.25">
      <c r="A221" s="380"/>
      <c r="B221" s="169">
        <f>'Données démographiques'!B217</f>
        <v>0</v>
      </c>
      <c r="C221" s="169">
        <f>'Données démographiques'!C217</f>
        <v>0</v>
      </c>
      <c r="D221" s="170">
        <f>'Données démographiques'!D217</f>
        <v>0</v>
      </c>
      <c r="E221" s="102"/>
      <c r="F221" s="273"/>
      <c r="G221" s="274"/>
      <c r="H221" s="274"/>
      <c r="I221" s="274"/>
      <c r="J221" s="262"/>
      <c r="K221" s="274"/>
      <c r="L221" s="275"/>
      <c r="M221" s="273"/>
      <c r="N221" s="273"/>
      <c r="O221" s="257"/>
      <c r="P221" s="273"/>
      <c r="Q221" s="278"/>
      <c r="R221" s="257"/>
      <c r="S221" s="257"/>
      <c r="T221" s="257"/>
      <c r="U221" s="273"/>
      <c r="V221" s="262"/>
      <c r="W221" s="273"/>
      <c r="X221" s="262"/>
      <c r="Y221" s="102"/>
      <c r="Z221" s="273"/>
      <c r="AA221" s="172"/>
      <c r="AB221" s="172"/>
      <c r="AC221" s="102"/>
      <c r="AD221" s="257"/>
      <c r="AE221" s="257"/>
      <c r="AF221" s="273"/>
      <c r="AG221" s="257"/>
      <c r="AH221" s="273"/>
      <c r="AI221" s="273"/>
      <c r="AJ221" s="273"/>
      <c r="AK221" s="278"/>
      <c r="AL221" s="278"/>
      <c r="AM221" s="98"/>
      <c r="AN221" s="278"/>
      <c r="AO221" s="278"/>
      <c r="AP221" s="278"/>
      <c r="AQ221" s="278"/>
      <c r="AR221" s="278"/>
      <c r="AS221" s="278"/>
      <c r="AT221" s="278"/>
      <c r="AU221" s="278"/>
      <c r="AV221" s="278"/>
      <c r="AW221" s="278"/>
      <c r="AX221" s="262"/>
      <c r="AY221" s="262"/>
      <c r="AZ221" s="264"/>
      <c r="BA221" s="98"/>
      <c r="BB221" s="576" t="str">
        <f t="shared" si="16"/>
        <v xml:space="preserve"> </v>
      </c>
      <c r="BC221" s="576" t="str">
        <f t="shared" si="17"/>
        <v xml:space="preserve"> </v>
      </c>
      <c r="BD221" s="576" t="str">
        <f t="shared" si="18"/>
        <v xml:space="preserve"> </v>
      </c>
      <c r="BE221" s="576" t="str">
        <f t="shared" si="19"/>
        <v xml:space="preserve"> </v>
      </c>
      <c r="BF221" s="98"/>
      <c r="BG221" s="271"/>
    </row>
    <row r="222" spans="1:59" s="107" customFormat="1" ht="12.75" x14ac:dyDescent="0.25">
      <c r="A222" s="380"/>
      <c r="B222" s="376">
        <f>'Données démographiques'!B218</f>
        <v>0</v>
      </c>
      <c r="C222" s="376">
        <f>'Données démographiques'!C218</f>
        <v>0</v>
      </c>
      <c r="D222" s="377">
        <f>'Données démographiques'!D218</f>
        <v>0</v>
      </c>
      <c r="E222" s="102"/>
      <c r="F222" s="258"/>
      <c r="G222" s="493"/>
      <c r="H222" s="493"/>
      <c r="I222" s="493"/>
      <c r="J222" s="263"/>
      <c r="K222" s="493"/>
      <c r="L222" s="553"/>
      <c r="M222" s="258"/>
      <c r="N222" s="258"/>
      <c r="O222" s="259"/>
      <c r="P222" s="258"/>
      <c r="Q222" s="260"/>
      <c r="R222" s="259"/>
      <c r="S222" s="259"/>
      <c r="T222" s="259"/>
      <c r="U222" s="258"/>
      <c r="V222" s="263"/>
      <c r="W222" s="258"/>
      <c r="X222" s="263"/>
      <c r="Y222" s="102"/>
      <c r="Z222" s="258"/>
      <c r="AA222" s="431"/>
      <c r="AB222" s="431"/>
      <c r="AC222" s="102"/>
      <c r="AD222" s="259"/>
      <c r="AE222" s="259"/>
      <c r="AF222" s="258"/>
      <c r="AG222" s="259"/>
      <c r="AH222" s="258"/>
      <c r="AI222" s="258"/>
      <c r="AJ222" s="258"/>
      <c r="AK222" s="260"/>
      <c r="AL222" s="260"/>
      <c r="AM222" s="98"/>
      <c r="AN222" s="260"/>
      <c r="AO222" s="260"/>
      <c r="AP222" s="260"/>
      <c r="AQ222" s="260"/>
      <c r="AR222" s="260"/>
      <c r="AS222" s="260"/>
      <c r="AT222" s="260"/>
      <c r="AU222" s="260"/>
      <c r="AV222" s="260"/>
      <c r="AW222" s="260"/>
      <c r="AX222" s="263"/>
      <c r="AY222" s="263"/>
      <c r="AZ222" s="265"/>
      <c r="BA222" s="98"/>
      <c r="BB222" s="577" t="str">
        <f t="shared" si="16"/>
        <v xml:space="preserve"> </v>
      </c>
      <c r="BC222" s="577" t="str">
        <f t="shared" si="17"/>
        <v xml:space="preserve"> </v>
      </c>
      <c r="BD222" s="577" t="str">
        <f t="shared" si="18"/>
        <v xml:space="preserve"> </v>
      </c>
      <c r="BE222" s="577" t="str">
        <f t="shared" si="19"/>
        <v xml:space="preserve"> </v>
      </c>
      <c r="BF222" s="98"/>
      <c r="BG222" s="530"/>
    </row>
    <row r="223" spans="1:59" s="107" customFormat="1" ht="12.75" x14ac:dyDescent="0.25">
      <c r="A223" s="380"/>
      <c r="B223" s="169">
        <f>'Données démographiques'!B219</f>
        <v>0</v>
      </c>
      <c r="C223" s="169">
        <f>'Données démographiques'!C219</f>
        <v>0</v>
      </c>
      <c r="D223" s="170">
        <f>'Données démographiques'!D219</f>
        <v>0</v>
      </c>
      <c r="E223" s="102"/>
      <c r="F223" s="273"/>
      <c r="G223" s="274"/>
      <c r="H223" s="274"/>
      <c r="I223" s="274"/>
      <c r="J223" s="262"/>
      <c r="K223" s="274"/>
      <c r="L223" s="275"/>
      <c r="M223" s="273"/>
      <c r="N223" s="273"/>
      <c r="O223" s="257"/>
      <c r="P223" s="273"/>
      <c r="Q223" s="278"/>
      <c r="R223" s="257"/>
      <c r="S223" s="257"/>
      <c r="T223" s="257"/>
      <c r="U223" s="273"/>
      <c r="V223" s="262"/>
      <c r="W223" s="273"/>
      <c r="X223" s="262"/>
      <c r="Y223" s="102"/>
      <c r="Z223" s="273"/>
      <c r="AA223" s="172"/>
      <c r="AB223" s="172"/>
      <c r="AC223" s="102"/>
      <c r="AD223" s="257"/>
      <c r="AE223" s="257"/>
      <c r="AF223" s="273"/>
      <c r="AG223" s="257"/>
      <c r="AH223" s="273"/>
      <c r="AI223" s="273"/>
      <c r="AJ223" s="273"/>
      <c r="AK223" s="278"/>
      <c r="AL223" s="278"/>
      <c r="AM223" s="98"/>
      <c r="AN223" s="278"/>
      <c r="AO223" s="278"/>
      <c r="AP223" s="278"/>
      <c r="AQ223" s="278"/>
      <c r="AR223" s="278"/>
      <c r="AS223" s="278"/>
      <c r="AT223" s="278"/>
      <c r="AU223" s="278"/>
      <c r="AV223" s="278"/>
      <c r="AW223" s="278"/>
      <c r="AX223" s="262"/>
      <c r="AY223" s="262"/>
      <c r="AZ223" s="264"/>
      <c r="BA223" s="98"/>
      <c r="BB223" s="576" t="str">
        <f t="shared" si="16"/>
        <v xml:space="preserve"> </v>
      </c>
      <c r="BC223" s="576" t="str">
        <f t="shared" si="17"/>
        <v xml:space="preserve"> </v>
      </c>
      <c r="BD223" s="576" t="str">
        <f t="shared" si="18"/>
        <v xml:space="preserve"> </v>
      </c>
      <c r="BE223" s="576" t="str">
        <f t="shared" si="19"/>
        <v xml:space="preserve"> </v>
      </c>
      <c r="BF223" s="98"/>
      <c r="BG223" s="271"/>
    </row>
    <row r="224" spans="1:59" s="107" customFormat="1" ht="12.75" x14ac:dyDescent="0.25">
      <c r="A224" s="380"/>
      <c r="B224" s="376">
        <f>'Données démographiques'!B220</f>
        <v>0</v>
      </c>
      <c r="C224" s="376">
        <f>'Données démographiques'!C220</f>
        <v>0</v>
      </c>
      <c r="D224" s="377">
        <f>'Données démographiques'!D220</f>
        <v>0</v>
      </c>
      <c r="E224" s="102"/>
      <c r="F224" s="258"/>
      <c r="G224" s="493"/>
      <c r="H224" s="493"/>
      <c r="I224" s="493"/>
      <c r="J224" s="263"/>
      <c r="K224" s="493"/>
      <c r="L224" s="553"/>
      <c r="M224" s="258"/>
      <c r="N224" s="258"/>
      <c r="O224" s="259"/>
      <c r="P224" s="258"/>
      <c r="Q224" s="260"/>
      <c r="R224" s="259"/>
      <c r="S224" s="259"/>
      <c r="T224" s="259"/>
      <c r="U224" s="258"/>
      <c r="V224" s="263"/>
      <c r="W224" s="258"/>
      <c r="X224" s="263"/>
      <c r="Y224" s="102"/>
      <c r="Z224" s="258"/>
      <c r="AA224" s="431"/>
      <c r="AB224" s="431"/>
      <c r="AC224" s="102"/>
      <c r="AD224" s="259"/>
      <c r="AE224" s="259"/>
      <c r="AF224" s="258"/>
      <c r="AG224" s="259"/>
      <c r="AH224" s="258"/>
      <c r="AI224" s="258"/>
      <c r="AJ224" s="258"/>
      <c r="AK224" s="260"/>
      <c r="AL224" s="260"/>
      <c r="AM224" s="98"/>
      <c r="AN224" s="260"/>
      <c r="AO224" s="260"/>
      <c r="AP224" s="260"/>
      <c r="AQ224" s="260"/>
      <c r="AR224" s="260"/>
      <c r="AS224" s="260"/>
      <c r="AT224" s="260"/>
      <c r="AU224" s="260"/>
      <c r="AV224" s="260"/>
      <c r="AW224" s="260"/>
      <c r="AX224" s="263"/>
      <c r="AY224" s="263"/>
      <c r="AZ224" s="265"/>
      <c r="BA224" s="98"/>
      <c r="BB224" s="577" t="str">
        <f t="shared" si="16"/>
        <v xml:space="preserve"> </v>
      </c>
      <c r="BC224" s="577" t="str">
        <f t="shared" si="17"/>
        <v xml:space="preserve"> </v>
      </c>
      <c r="BD224" s="577" t="str">
        <f t="shared" si="18"/>
        <v xml:space="preserve"> </v>
      </c>
      <c r="BE224" s="577" t="str">
        <f t="shared" si="19"/>
        <v xml:space="preserve"> </v>
      </c>
      <c r="BF224" s="98"/>
      <c r="BG224" s="530"/>
    </row>
    <row r="225" spans="1:59" s="107" customFormat="1" ht="12.75" x14ac:dyDescent="0.25">
      <c r="A225" s="380"/>
      <c r="B225" s="169">
        <f>'Données démographiques'!B221</f>
        <v>0</v>
      </c>
      <c r="C225" s="169">
        <f>'Données démographiques'!C221</f>
        <v>0</v>
      </c>
      <c r="D225" s="170">
        <f>'Données démographiques'!D221</f>
        <v>0</v>
      </c>
      <c r="E225" s="102"/>
      <c r="F225" s="273"/>
      <c r="G225" s="274"/>
      <c r="H225" s="274"/>
      <c r="I225" s="274"/>
      <c r="J225" s="262"/>
      <c r="K225" s="274"/>
      <c r="L225" s="275"/>
      <c r="M225" s="273"/>
      <c r="N225" s="273"/>
      <c r="O225" s="257"/>
      <c r="P225" s="273"/>
      <c r="Q225" s="278"/>
      <c r="R225" s="257"/>
      <c r="S225" s="257"/>
      <c r="T225" s="257"/>
      <c r="U225" s="273"/>
      <c r="V225" s="262"/>
      <c r="W225" s="273"/>
      <c r="X225" s="262"/>
      <c r="Y225" s="102"/>
      <c r="Z225" s="273"/>
      <c r="AA225" s="172"/>
      <c r="AB225" s="172"/>
      <c r="AC225" s="102"/>
      <c r="AD225" s="257"/>
      <c r="AE225" s="257"/>
      <c r="AF225" s="273"/>
      <c r="AG225" s="257"/>
      <c r="AH225" s="273"/>
      <c r="AI225" s="273"/>
      <c r="AJ225" s="273"/>
      <c r="AK225" s="278"/>
      <c r="AL225" s="278"/>
      <c r="AM225" s="98"/>
      <c r="AN225" s="278"/>
      <c r="AO225" s="278"/>
      <c r="AP225" s="278"/>
      <c r="AQ225" s="278"/>
      <c r="AR225" s="278"/>
      <c r="AS225" s="278"/>
      <c r="AT225" s="278"/>
      <c r="AU225" s="278"/>
      <c r="AV225" s="278"/>
      <c r="AW225" s="278"/>
      <c r="AX225" s="262"/>
      <c r="AY225" s="262"/>
      <c r="AZ225" s="264"/>
      <c r="BA225" s="98"/>
      <c r="BB225" s="576" t="str">
        <f t="shared" si="16"/>
        <v xml:space="preserve"> </v>
      </c>
      <c r="BC225" s="576" t="str">
        <f t="shared" si="17"/>
        <v xml:space="preserve"> </v>
      </c>
      <c r="BD225" s="576" t="str">
        <f t="shared" si="18"/>
        <v xml:space="preserve"> </v>
      </c>
      <c r="BE225" s="576" t="str">
        <f t="shared" si="19"/>
        <v xml:space="preserve"> </v>
      </c>
      <c r="BF225" s="98"/>
      <c r="BG225" s="271"/>
    </row>
    <row r="226" spans="1:59" s="107" customFormat="1" ht="12.75" x14ac:dyDescent="0.25">
      <c r="A226" s="380"/>
      <c r="B226" s="376">
        <f>'Données démographiques'!B222</f>
        <v>0</v>
      </c>
      <c r="C226" s="376">
        <f>'Données démographiques'!C222</f>
        <v>0</v>
      </c>
      <c r="D226" s="377">
        <f>'Données démographiques'!D222</f>
        <v>0</v>
      </c>
      <c r="E226" s="102"/>
      <c r="F226" s="258"/>
      <c r="G226" s="493"/>
      <c r="H226" s="493"/>
      <c r="I226" s="493"/>
      <c r="J226" s="263"/>
      <c r="K226" s="493"/>
      <c r="L226" s="553"/>
      <c r="M226" s="258"/>
      <c r="N226" s="258"/>
      <c r="O226" s="259"/>
      <c r="P226" s="258"/>
      <c r="Q226" s="260"/>
      <c r="R226" s="259"/>
      <c r="S226" s="259"/>
      <c r="T226" s="259"/>
      <c r="U226" s="258"/>
      <c r="V226" s="263"/>
      <c r="W226" s="258"/>
      <c r="X226" s="263"/>
      <c r="Y226" s="102"/>
      <c r="Z226" s="258"/>
      <c r="AA226" s="431"/>
      <c r="AB226" s="431"/>
      <c r="AC226" s="102"/>
      <c r="AD226" s="259"/>
      <c r="AE226" s="259"/>
      <c r="AF226" s="258"/>
      <c r="AG226" s="259"/>
      <c r="AH226" s="258"/>
      <c r="AI226" s="258"/>
      <c r="AJ226" s="258"/>
      <c r="AK226" s="260"/>
      <c r="AL226" s="260"/>
      <c r="AM226" s="98"/>
      <c r="AN226" s="260"/>
      <c r="AO226" s="260"/>
      <c r="AP226" s="260"/>
      <c r="AQ226" s="260"/>
      <c r="AR226" s="260"/>
      <c r="AS226" s="260"/>
      <c r="AT226" s="260"/>
      <c r="AU226" s="260"/>
      <c r="AV226" s="260"/>
      <c r="AW226" s="260"/>
      <c r="AX226" s="263"/>
      <c r="AY226" s="263"/>
      <c r="AZ226" s="265"/>
      <c r="BA226" s="98"/>
      <c r="BB226" s="577" t="str">
        <f t="shared" si="16"/>
        <v xml:space="preserve"> </v>
      </c>
      <c r="BC226" s="577" t="str">
        <f t="shared" si="17"/>
        <v xml:space="preserve"> </v>
      </c>
      <c r="BD226" s="577" t="str">
        <f t="shared" si="18"/>
        <v xml:space="preserve"> </v>
      </c>
      <c r="BE226" s="577" t="str">
        <f t="shared" si="19"/>
        <v xml:space="preserve"> </v>
      </c>
      <c r="BF226" s="98"/>
      <c r="BG226" s="530"/>
    </row>
    <row r="227" spans="1:59" s="107" customFormat="1" ht="12.75" x14ac:dyDescent="0.25">
      <c r="A227" s="380"/>
      <c r="B227" s="169">
        <f>'Données démographiques'!B223</f>
        <v>0</v>
      </c>
      <c r="C227" s="169">
        <f>'Données démographiques'!C223</f>
        <v>0</v>
      </c>
      <c r="D227" s="170">
        <f>'Données démographiques'!D223</f>
        <v>0</v>
      </c>
      <c r="E227" s="102"/>
      <c r="F227" s="273"/>
      <c r="G227" s="274"/>
      <c r="H227" s="274"/>
      <c r="I227" s="274"/>
      <c r="J227" s="262"/>
      <c r="K227" s="274"/>
      <c r="L227" s="275"/>
      <c r="M227" s="273"/>
      <c r="N227" s="273"/>
      <c r="O227" s="257"/>
      <c r="P227" s="273"/>
      <c r="Q227" s="278"/>
      <c r="R227" s="257"/>
      <c r="S227" s="257"/>
      <c r="T227" s="257"/>
      <c r="U227" s="273"/>
      <c r="V227" s="262"/>
      <c r="W227" s="273"/>
      <c r="X227" s="262"/>
      <c r="Y227" s="102"/>
      <c r="Z227" s="273"/>
      <c r="AA227" s="172"/>
      <c r="AB227" s="172"/>
      <c r="AC227" s="102"/>
      <c r="AD227" s="257"/>
      <c r="AE227" s="257"/>
      <c r="AF227" s="273"/>
      <c r="AG227" s="257"/>
      <c r="AH227" s="273"/>
      <c r="AI227" s="273"/>
      <c r="AJ227" s="273"/>
      <c r="AK227" s="278"/>
      <c r="AL227" s="278"/>
      <c r="AM227" s="98"/>
      <c r="AN227" s="278"/>
      <c r="AO227" s="278"/>
      <c r="AP227" s="278"/>
      <c r="AQ227" s="278"/>
      <c r="AR227" s="278"/>
      <c r="AS227" s="278"/>
      <c r="AT227" s="278"/>
      <c r="AU227" s="278"/>
      <c r="AV227" s="278"/>
      <c r="AW227" s="278"/>
      <c r="AX227" s="262"/>
      <c r="AY227" s="262"/>
      <c r="AZ227" s="264"/>
      <c r="BA227" s="98"/>
      <c r="BB227" s="576" t="str">
        <f t="shared" si="16"/>
        <v xml:space="preserve"> </v>
      </c>
      <c r="BC227" s="576" t="str">
        <f t="shared" si="17"/>
        <v xml:space="preserve"> </v>
      </c>
      <c r="BD227" s="576" t="str">
        <f t="shared" si="18"/>
        <v xml:space="preserve"> </v>
      </c>
      <c r="BE227" s="576" t="str">
        <f t="shared" si="19"/>
        <v xml:space="preserve"> </v>
      </c>
      <c r="BF227" s="98"/>
      <c r="BG227" s="271"/>
    </row>
    <row r="228" spans="1:59" s="107" customFormat="1" ht="12.75" x14ac:dyDescent="0.25">
      <c r="A228" s="380"/>
      <c r="B228" s="376">
        <f>'Données démographiques'!B224</f>
        <v>0</v>
      </c>
      <c r="C228" s="376">
        <f>'Données démographiques'!C224</f>
        <v>0</v>
      </c>
      <c r="D228" s="377">
        <f>'Données démographiques'!D224</f>
        <v>0</v>
      </c>
      <c r="E228" s="102"/>
      <c r="F228" s="258"/>
      <c r="G228" s="493"/>
      <c r="H228" s="493"/>
      <c r="I228" s="493"/>
      <c r="J228" s="263"/>
      <c r="K228" s="493"/>
      <c r="L228" s="553"/>
      <c r="M228" s="258"/>
      <c r="N228" s="258"/>
      <c r="O228" s="259"/>
      <c r="P228" s="258"/>
      <c r="Q228" s="260"/>
      <c r="R228" s="259"/>
      <c r="S228" s="259"/>
      <c r="T228" s="259"/>
      <c r="U228" s="258"/>
      <c r="V228" s="263"/>
      <c r="W228" s="258"/>
      <c r="X228" s="263"/>
      <c r="Y228" s="102"/>
      <c r="Z228" s="258"/>
      <c r="AA228" s="431"/>
      <c r="AB228" s="431"/>
      <c r="AC228" s="102"/>
      <c r="AD228" s="259"/>
      <c r="AE228" s="259"/>
      <c r="AF228" s="258"/>
      <c r="AG228" s="259"/>
      <c r="AH228" s="258"/>
      <c r="AI228" s="258"/>
      <c r="AJ228" s="258"/>
      <c r="AK228" s="260"/>
      <c r="AL228" s="260"/>
      <c r="AM228" s="98"/>
      <c r="AN228" s="260"/>
      <c r="AO228" s="260"/>
      <c r="AP228" s="260"/>
      <c r="AQ228" s="260"/>
      <c r="AR228" s="260"/>
      <c r="AS228" s="260"/>
      <c r="AT228" s="260"/>
      <c r="AU228" s="260"/>
      <c r="AV228" s="260"/>
      <c r="AW228" s="260"/>
      <c r="AX228" s="263"/>
      <c r="AY228" s="263"/>
      <c r="AZ228" s="265"/>
      <c r="BA228" s="98"/>
      <c r="BB228" s="577" t="str">
        <f t="shared" si="16"/>
        <v xml:space="preserve"> </v>
      </c>
      <c r="BC228" s="577" t="str">
        <f t="shared" si="17"/>
        <v xml:space="preserve"> </v>
      </c>
      <c r="BD228" s="577" t="str">
        <f t="shared" si="18"/>
        <v xml:space="preserve"> </v>
      </c>
      <c r="BE228" s="577" t="str">
        <f t="shared" si="19"/>
        <v xml:space="preserve"> </v>
      </c>
      <c r="BF228" s="98"/>
      <c r="BG228" s="530"/>
    </row>
    <row r="229" spans="1:59" s="107" customFormat="1" ht="12.75" x14ac:dyDescent="0.25">
      <c r="A229" s="380"/>
      <c r="B229" s="169">
        <f>'Données démographiques'!B225</f>
        <v>0</v>
      </c>
      <c r="C229" s="169">
        <f>'Données démographiques'!C225</f>
        <v>0</v>
      </c>
      <c r="D229" s="170">
        <f>'Données démographiques'!D225</f>
        <v>0</v>
      </c>
      <c r="E229" s="102"/>
      <c r="F229" s="273"/>
      <c r="G229" s="274"/>
      <c r="H229" s="274"/>
      <c r="I229" s="274"/>
      <c r="J229" s="262"/>
      <c r="K229" s="274"/>
      <c r="L229" s="275"/>
      <c r="M229" s="273"/>
      <c r="N229" s="273"/>
      <c r="O229" s="257"/>
      <c r="P229" s="273"/>
      <c r="Q229" s="278"/>
      <c r="R229" s="257"/>
      <c r="S229" s="257"/>
      <c r="T229" s="257"/>
      <c r="U229" s="273"/>
      <c r="V229" s="262"/>
      <c r="W229" s="273"/>
      <c r="X229" s="262"/>
      <c r="Y229" s="102"/>
      <c r="Z229" s="273"/>
      <c r="AA229" s="172"/>
      <c r="AB229" s="172"/>
      <c r="AC229" s="102"/>
      <c r="AD229" s="257"/>
      <c r="AE229" s="257"/>
      <c r="AF229" s="273"/>
      <c r="AG229" s="257"/>
      <c r="AH229" s="273"/>
      <c r="AI229" s="273"/>
      <c r="AJ229" s="273"/>
      <c r="AK229" s="278"/>
      <c r="AL229" s="278"/>
      <c r="AM229" s="98"/>
      <c r="AN229" s="278"/>
      <c r="AO229" s="278"/>
      <c r="AP229" s="278"/>
      <c r="AQ229" s="278"/>
      <c r="AR229" s="278"/>
      <c r="AS229" s="278"/>
      <c r="AT229" s="278"/>
      <c r="AU229" s="278"/>
      <c r="AV229" s="278"/>
      <c r="AW229" s="278"/>
      <c r="AX229" s="262"/>
      <c r="AY229" s="262"/>
      <c r="AZ229" s="264"/>
      <c r="BA229" s="98"/>
      <c r="BB229" s="576" t="str">
        <f t="shared" si="16"/>
        <v xml:space="preserve"> </v>
      </c>
      <c r="BC229" s="576" t="str">
        <f t="shared" si="17"/>
        <v xml:space="preserve"> </v>
      </c>
      <c r="BD229" s="576" t="str">
        <f t="shared" si="18"/>
        <v xml:space="preserve"> </v>
      </c>
      <c r="BE229" s="576" t="str">
        <f t="shared" si="19"/>
        <v xml:space="preserve"> </v>
      </c>
      <c r="BF229" s="98"/>
      <c r="BG229" s="271"/>
    </row>
    <row r="230" spans="1:59" s="107" customFormat="1" ht="12.75" x14ac:dyDescent="0.25">
      <c r="A230" s="380"/>
      <c r="B230" s="376">
        <f>'Données démographiques'!B226</f>
        <v>0</v>
      </c>
      <c r="C230" s="376">
        <f>'Données démographiques'!C226</f>
        <v>0</v>
      </c>
      <c r="D230" s="377">
        <f>'Données démographiques'!D226</f>
        <v>0</v>
      </c>
      <c r="E230" s="102"/>
      <c r="F230" s="258"/>
      <c r="G230" s="493"/>
      <c r="H230" s="493"/>
      <c r="I230" s="493"/>
      <c r="J230" s="263"/>
      <c r="K230" s="493"/>
      <c r="L230" s="553"/>
      <c r="M230" s="258"/>
      <c r="N230" s="258"/>
      <c r="O230" s="259"/>
      <c r="P230" s="258"/>
      <c r="Q230" s="260"/>
      <c r="R230" s="259"/>
      <c r="S230" s="259"/>
      <c r="T230" s="259"/>
      <c r="U230" s="258"/>
      <c r="V230" s="263"/>
      <c r="W230" s="258"/>
      <c r="X230" s="263"/>
      <c r="Y230" s="102"/>
      <c r="Z230" s="258"/>
      <c r="AA230" s="431"/>
      <c r="AB230" s="431"/>
      <c r="AC230" s="102"/>
      <c r="AD230" s="259"/>
      <c r="AE230" s="259"/>
      <c r="AF230" s="258"/>
      <c r="AG230" s="259"/>
      <c r="AH230" s="258"/>
      <c r="AI230" s="258"/>
      <c r="AJ230" s="258"/>
      <c r="AK230" s="260"/>
      <c r="AL230" s="260"/>
      <c r="AM230" s="98"/>
      <c r="AN230" s="260"/>
      <c r="AO230" s="260"/>
      <c r="AP230" s="260"/>
      <c r="AQ230" s="260"/>
      <c r="AR230" s="260"/>
      <c r="AS230" s="260"/>
      <c r="AT230" s="260"/>
      <c r="AU230" s="260"/>
      <c r="AV230" s="260"/>
      <c r="AW230" s="260"/>
      <c r="AX230" s="263"/>
      <c r="AY230" s="263"/>
      <c r="AZ230" s="265"/>
      <c r="BA230" s="98"/>
      <c r="BB230" s="577" t="str">
        <f t="shared" si="16"/>
        <v xml:space="preserve"> </v>
      </c>
      <c r="BC230" s="577" t="str">
        <f t="shared" si="17"/>
        <v xml:space="preserve"> </v>
      </c>
      <c r="BD230" s="577" t="str">
        <f t="shared" si="18"/>
        <v xml:space="preserve"> </v>
      </c>
      <c r="BE230" s="577" t="str">
        <f t="shared" si="19"/>
        <v xml:space="preserve"> </v>
      </c>
      <c r="BF230" s="98"/>
      <c r="BG230" s="530"/>
    </row>
    <row r="231" spans="1:59" s="107" customFormat="1" ht="12.75" x14ac:dyDescent="0.25">
      <c r="A231" s="380"/>
      <c r="B231" s="169">
        <f>'Données démographiques'!B227</f>
        <v>0</v>
      </c>
      <c r="C231" s="169">
        <f>'Données démographiques'!C227</f>
        <v>0</v>
      </c>
      <c r="D231" s="170">
        <f>'Données démographiques'!D227</f>
        <v>0</v>
      </c>
      <c r="E231" s="102"/>
      <c r="F231" s="273"/>
      <c r="G231" s="274"/>
      <c r="H231" s="274"/>
      <c r="I231" s="274"/>
      <c r="J231" s="262"/>
      <c r="K231" s="274"/>
      <c r="L231" s="275"/>
      <c r="M231" s="273"/>
      <c r="N231" s="273"/>
      <c r="O231" s="257"/>
      <c r="P231" s="273"/>
      <c r="Q231" s="278"/>
      <c r="R231" s="257"/>
      <c r="S231" s="257"/>
      <c r="T231" s="257"/>
      <c r="U231" s="273"/>
      <c r="V231" s="262"/>
      <c r="W231" s="273"/>
      <c r="X231" s="262"/>
      <c r="Y231" s="102"/>
      <c r="Z231" s="273"/>
      <c r="AA231" s="172"/>
      <c r="AB231" s="172"/>
      <c r="AC231" s="102"/>
      <c r="AD231" s="257"/>
      <c r="AE231" s="257"/>
      <c r="AF231" s="273"/>
      <c r="AG231" s="257"/>
      <c r="AH231" s="273"/>
      <c r="AI231" s="273"/>
      <c r="AJ231" s="273"/>
      <c r="AK231" s="278"/>
      <c r="AL231" s="278"/>
      <c r="AM231" s="98"/>
      <c r="AN231" s="278"/>
      <c r="AO231" s="278"/>
      <c r="AP231" s="278"/>
      <c r="AQ231" s="278"/>
      <c r="AR231" s="278"/>
      <c r="AS231" s="278"/>
      <c r="AT231" s="278"/>
      <c r="AU231" s="278"/>
      <c r="AV231" s="278"/>
      <c r="AW231" s="278"/>
      <c r="AX231" s="262"/>
      <c r="AY231" s="262"/>
      <c r="AZ231" s="264"/>
      <c r="BA231" s="98"/>
      <c r="BB231" s="576" t="str">
        <f t="shared" si="16"/>
        <v xml:space="preserve"> </v>
      </c>
      <c r="BC231" s="576" t="str">
        <f t="shared" si="17"/>
        <v xml:space="preserve"> </v>
      </c>
      <c r="BD231" s="576" t="str">
        <f t="shared" si="18"/>
        <v xml:space="preserve"> </v>
      </c>
      <c r="BE231" s="576" t="str">
        <f t="shared" si="19"/>
        <v xml:space="preserve"> </v>
      </c>
      <c r="BF231" s="98"/>
      <c r="BG231" s="271"/>
    </row>
    <row r="232" spans="1:59" s="107" customFormat="1" ht="12.75" x14ac:dyDescent="0.25">
      <c r="A232" s="380"/>
      <c r="B232" s="376">
        <f>'Données démographiques'!B228</f>
        <v>0</v>
      </c>
      <c r="C232" s="376">
        <f>'Données démographiques'!C228</f>
        <v>0</v>
      </c>
      <c r="D232" s="377">
        <f>'Données démographiques'!D228</f>
        <v>0</v>
      </c>
      <c r="E232" s="102"/>
      <c r="F232" s="258"/>
      <c r="G232" s="493"/>
      <c r="H232" s="493"/>
      <c r="I232" s="493"/>
      <c r="J232" s="263"/>
      <c r="K232" s="493"/>
      <c r="L232" s="553"/>
      <c r="M232" s="258"/>
      <c r="N232" s="258"/>
      <c r="O232" s="259"/>
      <c r="P232" s="258"/>
      <c r="Q232" s="260"/>
      <c r="R232" s="259"/>
      <c r="S232" s="259"/>
      <c r="T232" s="259"/>
      <c r="U232" s="258"/>
      <c r="V232" s="263"/>
      <c r="W232" s="258"/>
      <c r="X232" s="263"/>
      <c r="Y232" s="102"/>
      <c r="Z232" s="258"/>
      <c r="AA232" s="431"/>
      <c r="AB232" s="431"/>
      <c r="AC232" s="102"/>
      <c r="AD232" s="259"/>
      <c r="AE232" s="259"/>
      <c r="AF232" s="258"/>
      <c r="AG232" s="259"/>
      <c r="AH232" s="258"/>
      <c r="AI232" s="258"/>
      <c r="AJ232" s="258"/>
      <c r="AK232" s="260"/>
      <c r="AL232" s="260"/>
      <c r="AM232" s="98"/>
      <c r="AN232" s="260"/>
      <c r="AO232" s="260"/>
      <c r="AP232" s="260"/>
      <c r="AQ232" s="260"/>
      <c r="AR232" s="260"/>
      <c r="AS232" s="260"/>
      <c r="AT232" s="260"/>
      <c r="AU232" s="260"/>
      <c r="AV232" s="260"/>
      <c r="AW232" s="260"/>
      <c r="AX232" s="263"/>
      <c r="AY232" s="263"/>
      <c r="AZ232" s="265"/>
      <c r="BA232" s="98"/>
      <c r="BB232" s="577" t="str">
        <f t="shared" si="16"/>
        <v xml:space="preserve"> </v>
      </c>
      <c r="BC232" s="577" t="str">
        <f t="shared" si="17"/>
        <v xml:space="preserve"> </v>
      </c>
      <c r="BD232" s="577" t="str">
        <f t="shared" si="18"/>
        <v xml:space="preserve"> </v>
      </c>
      <c r="BE232" s="577" t="str">
        <f t="shared" si="19"/>
        <v xml:space="preserve"> </v>
      </c>
      <c r="BF232" s="98"/>
      <c r="BG232" s="530"/>
    </row>
    <row r="233" spans="1:59" s="107" customFormat="1" ht="12.75" x14ac:dyDescent="0.25">
      <c r="A233" s="380"/>
      <c r="B233" s="169">
        <f>'Données démographiques'!B229</f>
        <v>0</v>
      </c>
      <c r="C233" s="169">
        <f>'Données démographiques'!C229</f>
        <v>0</v>
      </c>
      <c r="D233" s="170">
        <f>'Données démographiques'!D229</f>
        <v>0</v>
      </c>
      <c r="E233" s="102"/>
      <c r="F233" s="273"/>
      <c r="G233" s="274"/>
      <c r="H233" s="274"/>
      <c r="I233" s="274"/>
      <c r="J233" s="262"/>
      <c r="K233" s="274"/>
      <c r="L233" s="275"/>
      <c r="M233" s="273"/>
      <c r="N233" s="273"/>
      <c r="O233" s="257"/>
      <c r="P233" s="273"/>
      <c r="Q233" s="278"/>
      <c r="R233" s="257"/>
      <c r="S233" s="257"/>
      <c r="T233" s="257"/>
      <c r="U233" s="273"/>
      <c r="V233" s="262"/>
      <c r="W233" s="273"/>
      <c r="X233" s="262"/>
      <c r="Y233" s="102"/>
      <c r="Z233" s="273"/>
      <c r="AA233" s="172"/>
      <c r="AB233" s="172"/>
      <c r="AC233" s="102"/>
      <c r="AD233" s="257"/>
      <c r="AE233" s="257"/>
      <c r="AF233" s="273"/>
      <c r="AG233" s="257"/>
      <c r="AH233" s="273"/>
      <c r="AI233" s="273"/>
      <c r="AJ233" s="273"/>
      <c r="AK233" s="278"/>
      <c r="AL233" s="278"/>
      <c r="AM233" s="98"/>
      <c r="AN233" s="278"/>
      <c r="AO233" s="278"/>
      <c r="AP233" s="278"/>
      <c r="AQ233" s="278"/>
      <c r="AR233" s="278"/>
      <c r="AS233" s="278"/>
      <c r="AT233" s="278"/>
      <c r="AU233" s="278"/>
      <c r="AV233" s="278"/>
      <c r="AW233" s="278"/>
      <c r="AX233" s="262"/>
      <c r="AY233" s="262"/>
      <c r="AZ233" s="264"/>
      <c r="BA233" s="98"/>
      <c r="BB233" s="576" t="str">
        <f t="shared" si="16"/>
        <v xml:space="preserve"> </v>
      </c>
      <c r="BC233" s="576" t="str">
        <f t="shared" si="17"/>
        <v xml:space="preserve"> </v>
      </c>
      <c r="BD233" s="576" t="str">
        <f t="shared" si="18"/>
        <v xml:space="preserve"> </v>
      </c>
      <c r="BE233" s="576" t="str">
        <f t="shared" si="19"/>
        <v xml:space="preserve"> </v>
      </c>
      <c r="BF233" s="98"/>
      <c r="BG233" s="271"/>
    </row>
    <row r="234" spans="1:59" s="107" customFormat="1" ht="12.75" x14ac:dyDescent="0.25">
      <c r="A234" s="380"/>
      <c r="B234" s="376">
        <f>'Données démographiques'!B230</f>
        <v>0</v>
      </c>
      <c r="C234" s="376">
        <f>'Données démographiques'!C230</f>
        <v>0</v>
      </c>
      <c r="D234" s="377">
        <f>'Données démographiques'!D230</f>
        <v>0</v>
      </c>
      <c r="E234" s="102"/>
      <c r="F234" s="258"/>
      <c r="G234" s="493"/>
      <c r="H234" s="493"/>
      <c r="I234" s="493"/>
      <c r="J234" s="263"/>
      <c r="K234" s="493"/>
      <c r="L234" s="553"/>
      <c r="M234" s="258"/>
      <c r="N234" s="258"/>
      <c r="O234" s="259"/>
      <c r="P234" s="258"/>
      <c r="Q234" s="260"/>
      <c r="R234" s="259"/>
      <c r="S234" s="259"/>
      <c r="T234" s="259"/>
      <c r="U234" s="258"/>
      <c r="V234" s="263"/>
      <c r="W234" s="258"/>
      <c r="X234" s="263"/>
      <c r="Y234" s="102"/>
      <c r="Z234" s="258"/>
      <c r="AA234" s="431"/>
      <c r="AB234" s="431"/>
      <c r="AC234" s="102"/>
      <c r="AD234" s="259"/>
      <c r="AE234" s="259"/>
      <c r="AF234" s="258"/>
      <c r="AG234" s="259"/>
      <c r="AH234" s="258"/>
      <c r="AI234" s="258"/>
      <c r="AJ234" s="258"/>
      <c r="AK234" s="260"/>
      <c r="AL234" s="260"/>
      <c r="AM234" s="98"/>
      <c r="AN234" s="260"/>
      <c r="AO234" s="260"/>
      <c r="AP234" s="260"/>
      <c r="AQ234" s="260"/>
      <c r="AR234" s="260"/>
      <c r="AS234" s="260"/>
      <c r="AT234" s="260"/>
      <c r="AU234" s="260"/>
      <c r="AV234" s="260"/>
      <c r="AW234" s="260"/>
      <c r="AX234" s="263"/>
      <c r="AY234" s="263"/>
      <c r="AZ234" s="265"/>
      <c r="BA234" s="98"/>
      <c r="BB234" s="577" t="str">
        <f t="shared" si="16"/>
        <v xml:space="preserve"> </v>
      </c>
      <c r="BC234" s="577" t="str">
        <f t="shared" si="17"/>
        <v xml:space="preserve"> </v>
      </c>
      <c r="BD234" s="577" t="str">
        <f t="shared" si="18"/>
        <v xml:space="preserve"> </v>
      </c>
      <c r="BE234" s="577" t="str">
        <f t="shared" si="19"/>
        <v xml:space="preserve"> </v>
      </c>
      <c r="BF234" s="98"/>
      <c r="BG234" s="530"/>
    </row>
    <row r="235" spans="1:59" s="107" customFormat="1" ht="12.75" x14ac:dyDescent="0.25">
      <c r="A235" s="380"/>
      <c r="B235" s="169">
        <f>'Données démographiques'!B231</f>
        <v>0</v>
      </c>
      <c r="C235" s="169">
        <f>'Données démographiques'!C231</f>
        <v>0</v>
      </c>
      <c r="D235" s="170">
        <f>'Données démographiques'!D231</f>
        <v>0</v>
      </c>
      <c r="E235" s="102"/>
      <c r="F235" s="273"/>
      <c r="G235" s="274"/>
      <c r="H235" s="274"/>
      <c r="I235" s="274"/>
      <c r="J235" s="262"/>
      <c r="K235" s="274"/>
      <c r="L235" s="275"/>
      <c r="M235" s="273"/>
      <c r="N235" s="273"/>
      <c r="O235" s="257"/>
      <c r="P235" s="273"/>
      <c r="Q235" s="278"/>
      <c r="R235" s="257"/>
      <c r="S235" s="257"/>
      <c r="T235" s="257"/>
      <c r="U235" s="273"/>
      <c r="V235" s="262"/>
      <c r="W235" s="273"/>
      <c r="X235" s="262"/>
      <c r="Y235" s="102"/>
      <c r="Z235" s="273"/>
      <c r="AA235" s="172"/>
      <c r="AB235" s="172"/>
      <c r="AC235" s="102"/>
      <c r="AD235" s="257"/>
      <c r="AE235" s="257"/>
      <c r="AF235" s="273"/>
      <c r="AG235" s="257"/>
      <c r="AH235" s="273"/>
      <c r="AI235" s="273"/>
      <c r="AJ235" s="273"/>
      <c r="AK235" s="278"/>
      <c r="AL235" s="278"/>
      <c r="AM235" s="98"/>
      <c r="AN235" s="278"/>
      <c r="AO235" s="278"/>
      <c r="AP235" s="278"/>
      <c r="AQ235" s="278"/>
      <c r="AR235" s="278"/>
      <c r="AS235" s="278"/>
      <c r="AT235" s="278"/>
      <c r="AU235" s="278"/>
      <c r="AV235" s="278"/>
      <c r="AW235" s="278"/>
      <c r="AX235" s="262"/>
      <c r="AY235" s="262"/>
      <c r="AZ235" s="264"/>
      <c r="BA235" s="98"/>
      <c r="BB235" s="576" t="str">
        <f t="shared" si="16"/>
        <v xml:space="preserve"> </v>
      </c>
      <c r="BC235" s="576" t="str">
        <f t="shared" si="17"/>
        <v xml:space="preserve"> </v>
      </c>
      <c r="BD235" s="576" t="str">
        <f t="shared" si="18"/>
        <v xml:space="preserve"> </v>
      </c>
      <c r="BE235" s="576" t="str">
        <f t="shared" si="19"/>
        <v xml:space="preserve"> </v>
      </c>
      <c r="BF235" s="98"/>
      <c r="BG235" s="271"/>
    </row>
    <row r="236" spans="1:59" s="107" customFormat="1" ht="12.75" x14ac:dyDescent="0.25">
      <c r="A236" s="380"/>
      <c r="B236" s="376">
        <f>'Données démographiques'!B232</f>
        <v>0</v>
      </c>
      <c r="C236" s="376">
        <f>'Données démographiques'!C232</f>
        <v>0</v>
      </c>
      <c r="D236" s="377">
        <f>'Données démographiques'!D232</f>
        <v>0</v>
      </c>
      <c r="E236" s="102"/>
      <c r="F236" s="258"/>
      <c r="G236" s="493"/>
      <c r="H236" s="493"/>
      <c r="I236" s="493"/>
      <c r="J236" s="263"/>
      <c r="K236" s="493"/>
      <c r="L236" s="553"/>
      <c r="M236" s="258"/>
      <c r="N236" s="258"/>
      <c r="O236" s="259"/>
      <c r="P236" s="258"/>
      <c r="Q236" s="260"/>
      <c r="R236" s="259"/>
      <c r="S236" s="259"/>
      <c r="T236" s="259"/>
      <c r="U236" s="258"/>
      <c r="V236" s="263"/>
      <c r="W236" s="258"/>
      <c r="X236" s="263"/>
      <c r="Y236" s="102"/>
      <c r="Z236" s="258"/>
      <c r="AA236" s="431"/>
      <c r="AB236" s="431"/>
      <c r="AC236" s="102"/>
      <c r="AD236" s="259"/>
      <c r="AE236" s="259"/>
      <c r="AF236" s="258"/>
      <c r="AG236" s="259"/>
      <c r="AH236" s="258"/>
      <c r="AI236" s="258"/>
      <c r="AJ236" s="258"/>
      <c r="AK236" s="260"/>
      <c r="AL236" s="260"/>
      <c r="AM236" s="98"/>
      <c r="AN236" s="260"/>
      <c r="AO236" s="260"/>
      <c r="AP236" s="260"/>
      <c r="AQ236" s="260"/>
      <c r="AR236" s="260"/>
      <c r="AS236" s="260"/>
      <c r="AT236" s="260"/>
      <c r="AU236" s="260"/>
      <c r="AV236" s="260"/>
      <c r="AW236" s="260"/>
      <c r="AX236" s="263"/>
      <c r="AY236" s="263"/>
      <c r="AZ236" s="265"/>
      <c r="BA236" s="98"/>
      <c r="BB236" s="577" t="str">
        <f t="shared" si="16"/>
        <v xml:space="preserve"> </v>
      </c>
      <c r="BC236" s="577" t="str">
        <f t="shared" si="17"/>
        <v xml:space="preserve"> </v>
      </c>
      <c r="BD236" s="577" t="str">
        <f t="shared" si="18"/>
        <v xml:space="preserve"> </v>
      </c>
      <c r="BE236" s="577" t="str">
        <f t="shared" si="19"/>
        <v xml:space="preserve"> </v>
      </c>
      <c r="BF236" s="98"/>
      <c r="BG236" s="530"/>
    </row>
    <row r="237" spans="1:59" s="107" customFormat="1" ht="12.75" x14ac:dyDescent="0.25">
      <c r="A237" s="380"/>
      <c r="B237" s="169">
        <f>'Données démographiques'!B233</f>
        <v>0</v>
      </c>
      <c r="C237" s="169">
        <f>'Données démographiques'!C233</f>
        <v>0</v>
      </c>
      <c r="D237" s="170">
        <f>'Données démographiques'!D233</f>
        <v>0</v>
      </c>
      <c r="E237" s="102"/>
      <c r="F237" s="273"/>
      <c r="G237" s="274"/>
      <c r="H237" s="274"/>
      <c r="I237" s="274"/>
      <c r="J237" s="262"/>
      <c r="K237" s="274"/>
      <c r="L237" s="275"/>
      <c r="M237" s="273"/>
      <c r="N237" s="273"/>
      <c r="O237" s="257"/>
      <c r="P237" s="273"/>
      <c r="Q237" s="278"/>
      <c r="R237" s="257"/>
      <c r="S237" s="257"/>
      <c r="T237" s="257"/>
      <c r="U237" s="273"/>
      <c r="V237" s="262"/>
      <c r="W237" s="273"/>
      <c r="X237" s="262"/>
      <c r="Y237" s="102"/>
      <c r="Z237" s="273"/>
      <c r="AA237" s="172"/>
      <c r="AB237" s="172"/>
      <c r="AC237" s="102"/>
      <c r="AD237" s="257"/>
      <c r="AE237" s="257"/>
      <c r="AF237" s="273"/>
      <c r="AG237" s="257"/>
      <c r="AH237" s="273"/>
      <c r="AI237" s="273"/>
      <c r="AJ237" s="273"/>
      <c r="AK237" s="278"/>
      <c r="AL237" s="278"/>
      <c r="AM237" s="98"/>
      <c r="AN237" s="278"/>
      <c r="AO237" s="278"/>
      <c r="AP237" s="278"/>
      <c r="AQ237" s="278"/>
      <c r="AR237" s="278"/>
      <c r="AS237" s="278"/>
      <c r="AT237" s="278"/>
      <c r="AU237" s="278"/>
      <c r="AV237" s="278"/>
      <c r="AW237" s="278"/>
      <c r="AX237" s="262"/>
      <c r="AY237" s="262"/>
      <c r="AZ237" s="264"/>
      <c r="BA237" s="98"/>
      <c r="BB237" s="576" t="str">
        <f t="shared" si="16"/>
        <v xml:space="preserve"> </v>
      </c>
      <c r="BC237" s="576" t="str">
        <f t="shared" si="17"/>
        <v xml:space="preserve"> </v>
      </c>
      <c r="BD237" s="576" t="str">
        <f t="shared" si="18"/>
        <v xml:space="preserve"> </v>
      </c>
      <c r="BE237" s="576" t="str">
        <f t="shared" si="19"/>
        <v xml:space="preserve"> </v>
      </c>
      <c r="BF237" s="98"/>
      <c r="BG237" s="271"/>
    </row>
    <row r="238" spans="1:59" s="107" customFormat="1" ht="12.75" x14ac:dyDescent="0.25">
      <c r="A238" s="380"/>
      <c r="B238" s="376">
        <f>'Données démographiques'!B234</f>
        <v>0</v>
      </c>
      <c r="C238" s="376">
        <f>'Données démographiques'!C234</f>
        <v>0</v>
      </c>
      <c r="D238" s="377">
        <f>'Données démographiques'!D234</f>
        <v>0</v>
      </c>
      <c r="E238" s="102"/>
      <c r="F238" s="258"/>
      <c r="G238" s="493"/>
      <c r="H238" s="493"/>
      <c r="I238" s="493"/>
      <c r="J238" s="263"/>
      <c r="K238" s="493"/>
      <c r="L238" s="553"/>
      <c r="M238" s="258"/>
      <c r="N238" s="258"/>
      <c r="O238" s="259"/>
      <c r="P238" s="258"/>
      <c r="Q238" s="260"/>
      <c r="R238" s="259"/>
      <c r="S238" s="259"/>
      <c r="T238" s="259"/>
      <c r="U238" s="258"/>
      <c r="V238" s="263"/>
      <c r="W238" s="258"/>
      <c r="X238" s="263"/>
      <c r="Y238" s="102"/>
      <c r="Z238" s="258"/>
      <c r="AA238" s="431"/>
      <c r="AB238" s="431"/>
      <c r="AC238" s="102"/>
      <c r="AD238" s="259"/>
      <c r="AE238" s="259"/>
      <c r="AF238" s="258"/>
      <c r="AG238" s="259"/>
      <c r="AH238" s="258"/>
      <c r="AI238" s="258"/>
      <c r="AJ238" s="258"/>
      <c r="AK238" s="260"/>
      <c r="AL238" s="260"/>
      <c r="AM238" s="98"/>
      <c r="AN238" s="260"/>
      <c r="AO238" s="260"/>
      <c r="AP238" s="260"/>
      <c r="AQ238" s="260"/>
      <c r="AR238" s="260"/>
      <c r="AS238" s="260"/>
      <c r="AT238" s="260"/>
      <c r="AU238" s="260"/>
      <c r="AV238" s="260"/>
      <c r="AW238" s="260"/>
      <c r="AX238" s="263"/>
      <c r="AY238" s="263"/>
      <c r="AZ238" s="265"/>
      <c r="BA238" s="98"/>
      <c r="BB238" s="577" t="str">
        <f t="shared" si="16"/>
        <v xml:space="preserve"> </v>
      </c>
      <c r="BC238" s="577" t="str">
        <f t="shared" si="17"/>
        <v xml:space="preserve"> </v>
      </c>
      <c r="BD238" s="577" t="str">
        <f t="shared" si="18"/>
        <v xml:space="preserve"> </v>
      </c>
      <c r="BE238" s="577" t="str">
        <f t="shared" si="19"/>
        <v xml:space="preserve"> </v>
      </c>
      <c r="BF238" s="98"/>
      <c r="BG238" s="530"/>
    </row>
    <row r="239" spans="1:59" s="107" customFormat="1" ht="12.75" x14ac:dyDescent="0.25">
      <c r="A239" s="380"/>
      <c r="B239" s="169">
        <f>'Données démographiques'!B235</f>
        <v>0</v>
      </c>
      <c r="C239" s="169">
        <f>'Données démographiques'!C235</f>
        <v>0</v>
      </c>
      <c r="D239" s="170">
        <f>'Données démographiques'!D235</f>
        <v>0</v>
      </c>
      <c r="E239" s="102"/>
      <c r="F239" s="273"/>
      <c r="G239" s="274"/>
      <c r="H239" s="274"/>
      <c r="I239" s="274"/>
      <c r="J239" s="262"/>
      <c r="K239" s="274"/>
      <c r="L239" s="275"/>
      <c r="M239" s="273"/>
      <c r="N239" s="273"/>
      <c r="O239" s="257"/>
      <c r="P239" s="273"/>
      <c r="Q239" s="278"/>
      <c r="R239" s="257"/>
      <c r="S239" s="257"/>
      <c r="T239" s="257"/>
      <c r="U239" s="273"/>
      <c r="V239" s="262"/>
      <c r="W239" s="273"/>
      <c r="X239" s="262"/>
      <c r="Y239" s="102"/>
      <c r="Z239" s="273"/>
      <c r="AA239" s="172"/>
      <c r="AB239" s="172"/>
      <c r="AC239" s="102"/>
      <c r="AD239" s="257"/>
      <c r="AE239" s="257"/>
      <c r="AF239" s="273"/>
      <c r="AG239" s="257"/>
      <c r="AH239" s="273"/>
      <c r="AI239" s="273"/>
      <c r="AJ239" s="273"/>
      <c r="AK239" s="278"/>
      <c r="AL239" s="278"/>
      <c r="AM239" s="98"/>
      <c r="AN239" s="278"/>
      <c r="AO239" s="278"/>
      <c r="AP239" s="278"/>
      <c r="AQ239" s="278"/>
      <c r="AR239" s="278"/>
      <c r="AS239" s="278"/>
      <c r="AT239" s="278"/>
      <c r="AU239" s="278"/>
      <c r="AV239" s="278"/>
      <c r="AW239" s="278"/>
      <c r="AX239" s="262"/>
      <c r="AY239" s="262"/>
      <c r="AZ239" s="264"/>
      <c r="BA239" s="98"/>
      <c r="BB239" s="576" t="str">
        <f t="shared" si="16"/>
        <v xml:space="preserve"> </v>
      </c>
      <c r="BC239" s="576" t="str">
        <f t="shared" si="17"/>
        <v xml:space="preserve"> </v>
      </c>
      <c r="BD239" s="576" t="str">
        <f t="shared" si="18"/>
        <v xml:space="preserve"> </v>
      </c>
      <c r="BE239" s="576" t="str">
        <f t="shared" si="19"/>
        <v xml:space="preserve"> </v>
      </c>
      <c r="BF239" s="98"/>
      <c r="BG239" s="271"/>
    </row>
    <row r="240" spans="1:59" s="107" customFormat="1" ht="12.75" x14ac:dyDescent="0.25">
      <c r="A240" s="380"/>
      <c r="B240" s="376">
        <f>'Données démographiques'!B236</f>
        <v>0</v>
      </c>
      <c r="C240" s="376">
        <f>'Données démographiques'!C236</f>
        <v>0</v>
      </c>
      <c r="D240" s="377">
        <f>'Données démographiques'!D236</f>
        <v>0</v>
      </c>
      <c r="E240" s="102"/>
      <c r="F240" s="258"/>
      <c r="G240" s="493"/>
      <c r="H240" s="493"/>
      <c r="I240" s="493"/>
      <c r="J240" s="263"/>
      <c r="K240" s="493"/>
      <c r="L240" s="553"/>
      <c r="M240" s="258"/>
      <c r="N240" s="258"/>
      <c r="O240" s="259"/>
      <c r="P240" s="258"/>
      <c r="Q240" s="260"/>
      <c r="R240" s="259"/>
      <c r="S240" s="259"/>
      <c r="T240" s="259"/>
      <c r="U240" s="258"/>
      <c r="V240" s="263"/>
      <c r="W240" s="258"/>
      <c r="X240" s="263"/>
      <c r="Y240" s="102"/>
      <c r="Z240" s="258"/>
      <c r="AA240" s="431"/>
      <c r="AB240" s="431"/>
      <c r="AC240" s="102"/>
      <c r="AD240" s="259"/>
      <c r="AE240" s="259"/>
      <c r="AF240" s="258"/>
      <c r="AG240" s="259"/>
      <c r="AH240" s="258"/>
      <c r="AI240" s="258"/>
      <c r="AJ240" s="258"/>
      <c r="AK240" s="260"/>
      <c r="AL240" s="260"/>
      <c r="AM240" s="98"/>
      <c r="AN240" s="260"/>
      <c r="AO240" s="260"/>
      <c r="AP240" s="260"/>
      <c r="AQ240" s="260"/>
      <c r="AR240" s="260"/>
      <c r="AS240" s="260"/>
      <c r="AT240" s="260"/>
      <c r="AU240" s="260"/>
      <c r="AV240" s="260"/>
      <c r="AW240" s="260"/>
      <c r="AX240" s="263"/>
      <c r="AY240" s="263"/>
      <c r="AZ240" s="265"/>
      <c r="BA240" s="98"/>
      <c r="BB240" s="577" t="str">
        <f t="shared" si="16"/>
        <v xml:space="preserve"> </v>
      </c>
      <c r="BC240" s="577" t="str">
        <f t="shared" si="17"/>
        <v xml:space="preserve"> </v>
      </c>
      <c r="BD240" s="577" t="str">
        <f t="shared" si="18"/>
        <v xml:space="preserve"> </v>
      </c>
      <c r="BE240" s="577" t="str">
        <f t="shared" si="19"/>
        <v xml:space="preserve"> </v>
      </c>
      <c r="BF240" s="98"/>
      <c r="BG240" s="530"/>
    </row>
    <row r="241" spans="1:59" s="107" customFormat="1" ht="12.75" x14ac:dyDescent="0.25">
      <c r="A241" s="380"/>
      <c r="B241" s="169">
        <f>'Données démographiques'!B237</f>
        <v>0</v>
      </c>
      <c r="C241" s="169">
        <f>'Données démographiques'!C237</f>
        <v>0</v>
      </c>
      <c r="D241" s="170">
        <f>'Données démographiques'!D237</f>
        <v>0</v>
      </c>
      <c r="E241" s="102"/>
      <c r="F241" s="273"/>
      <c r="G241" s="274"/>
      <c r="H241" s="274"/>
      <c r="I241" s="274"/>
      <c r="J241" s="262"/>
      <c r="K241" s="274"/>
      <c r="L241" s="275"/>
      <c r="M241" s="273"/>
      <c r="N241" s="273"/>
      <c r="O241" s="257"/>
      <c r="P241" s="273"/>
      <c r="Q241" s="278"/>
      <c r="R241" s="257"/>
      <c r="S241" s="257"/>
      <c r="T241" s="257"/>
      <c r="U241" s="273"/>
      <c r="V241" s="262"/>
      <c r="W241" s="273"/>
      <c r="X241" s="262"/>
      <c r="Y241" s="102"/>
      <c r="Z241" s="273"/>
      <c r="AA241" s="172"/>
      <c r="AB241" s="172"/>
      <c r="AC241" s="102"/>
      <c r="AD241" s="257"/>
      <c r="AE241" s="257"/>
      <c r="AF241" s="273"/>
      <c r="AG241" s="257"/>
      <c r="AH241" s="273"/>
      <c r="AI241" s="273"/>
      <c r="AJ241" s="273"/>
      <c r="AK241" s="278"/>
      <c r="AL241" s="278"/>
      <c r="AM241" s="98"/>
      <c r="AN241" s="278"/>
      <c r="AO241" s="278"/>
      <c r="AP241" s="278"/>
      <c r="AQ241" s="278"/>
      <c r="AR241" s="278"/>
      <c r="AS241" s="278"/>
      <c r="AT241" s="278"/>
      <c r="AU241" s="278"/>
      <c r="AV241" s="278"/>
      <c r="AW241" s="278"/>
      <c r="AX241" s="262"/>
      <c r="AY241" s="262"/>
      <c r="AZ241" s="264"/>
      <c r="BA241" s="98"/>
      <c r="BB241" s="576" t="str">
        <f t="shared" si="16"/>
        <v xml:space="preserve"> </v>
      </c>
      <c r="BC241" s="576" t="str">
        <f t="shared" si="17"/>
        <v xml:space="preserve"> </v>
      </c>
      <c r="BD241" s="576" t="str">
        <f t="shared" si="18"/>
        <v xml:space="preserve"> </v>
      </c>
      <c r="BE241" s="576" t="str">
        <f t="shared" si="19"/>
        <v xml:space="preserve"> </v>
      </c>
      <c r="BF241" s="98"/>
      <c r="BG241" s="271"/>
    </row>
    <row r="242" spans="1:59" s="107" customFormat="1" ht="12.75" x14ac:dyDescent="0.25">
      <c r="A242" s="380"/>
      <c r="B242" s="376">
        <f>'Données démographiques'!B238</f>
        <v>0</v>
      </c>
      <c r="C242" s="376">
        <f>'Données démographiques'!C238</f>
        <v>0</v>
      </c>
      <c r="D242" s="377">
        <f>'Données démographiques'!D238</f>
        <v>0</v>
      </c>
      <c r="E242" s="102"/>
      <c r="F242" s="258"/>
      <c r="G242" s="493"/>
      <c r="H242" s="493"/>
      <c r="I242" s="493"/>
      <c r="J242" s="263"/>
      <c r="K242" s="493"/>
      <c r="L242" s="553"/>
      <c r="M242" s="258"/>
      <c r="N242" s="258"/>
      <c r="O242" s="259"/>
      <c r="P242" s="258"/>
      <c r="Q242" s="260"/>
      <c r="R242" s="259"/>
      <c r="S242" s="259"/>
      <c r="T242" s="259"/>
      <c r="U242" s="258"/>
      <c r="V242" s="263"/>
      <c r="W242" s="258"/>
      <c r="X242" s="263"/>
      <c r="Y242" s="102"/>
      <c r="Z242" s="258"/>
      <c r="AA242" s="431"/>
      <c r="AB242" s="431"/>
      <c r="AC242" s="102"/>
      <c r="AD242" s="259"/>
      <c r="AE242" s="259"/>
      <c r="AF242" s="258"/>
      <c r="AG242" s="259"/>
      <c r="AH242" s="258"/>
      <c r="AI242" s="258"/>
      <c r="AJ242" s="258"/>
      <c r="AK242" s="260"/>
      <c r="AL242" s="260"/>
      <c r="AM242" s="98"/>
      <c r="AN242" s="260"/>
      <c r="AO242" s="260"/>
      <c r="AP242" s="260"/>
      <c r="AQ242" s="260"/>
      <c r="AR242" s="260"/>
      <c r="AS242" s="260"/>
      <c r="AT242" s="260"/>
      <c r="AU242" s="260"/>
      <c r="AV242" s="260"/>
      <c r="AW242" s="260"/>
      <c r="AX242" s="263"/>
      <c r="AY242" s="263"/>
      <c r="AZ242" s="265"/>
      <c r="BA242" s="98"/>
      <c r="BB242" s="577" t="str">
        <f t="shared" si="16"/>
        <v xml:space="preserve"> </v>
      </c>
      <c r="BC242" s="577" t="str">
        <f t="shared" si="17"/>
        <v xml:space="preserve"> </v>
      </c>
      <c r="BD242" s="577" t="str">
        <f t="shared" si="18"/>
        <v xml:space="preserve"> </v>
      </c>
      <c r="BE242" s="577" t="str">
        <f t="shared" si="19"/>
        <v xml:space="preserve"> </v>
      </c>
      <c r="BF242" s="98"/>
      <c r="BG242" s="530"/>
    </row>
    <row r="243" spans="1:59" s="107" customFormat="1" ht="12.75" x14ac:dyDescent="0.25">
      <c r="A243" s="380"/>
      <c r="B243" s="169">
        <f>'Données démographiques'!B239</f>
        <v>0</v>
      </c>
      <c r="C243" s="169">
        <f>'Données démographiques'!C239</f>
        <v>0</v>
      </c>
      <c r="D243" s="170">
        <f>'Données démographiques'!D239</f>
        <v>0</v>
      </c>
      <c r="E243" s="102"/>
      <c r="F243" s="273"/>
      <c r="G243" s="274"/>
      <c r="H243" s="274"/>
      <c r="I243" s="274"/>
      <c r="J243" s="262"/>
      <c r="K243" s="274"/>
      <c r="L243" s="275"/>
      <c r="M243" s="273"/>
      <c r="N243" s="273"/>
      <c r="O243" s="257"/>
      <c r="P243" s="273"/>
      <c r="Q243" s="278"/>
      <c r="R243" s="257"/>
      <c r="S243" s="257"/>
      <c r="T243" s="257"/>
      <c r="U243" s="273"/>
      <c r="V243" s="262"/>
      <c r="W243" s="273"/>
      <c r="X243" s="262"/>
      <c r="Y243" s="102"/>
      <c r="Z243" s="273"/>
      <c r="AA243" s="172"/>
      <c r="AB243" s="172"/>
      <c r="AC243" s="102"/>
      <c r="AD243" s="257"/>
      <c r="AE243" s="257"/>
      <c r="AF243" s="273"/>
      <c r="AG243" s="257"/>
      <c r="AH243" s="273"/>
      <c r="AI243" s="273"/>
      <c r="AJ243" s="273"/>
      <c r="AK243" s="278"/>
      <c r="AL243" s="278"/>
      <c r="AM243" s="98"/>
      <c r="AN243" s="278"/>
      <c r="AO243" s="278"/>
      <c r="AP243" s="278"/>
      <c r="AQ243" s="278"/>
      <c r="AR243" s="278"/>
      <c r="AS243" s="278"/>
      <c r="AT243" s="278"/>
      <c r="AU243" s="278"/>
      <c r="AV243" s="278"/>
      <c r="AW243" s="278"/>
      <c r="AX243" s="262"/>
      <c r="AY243" s="262"/>
      <c r="AZ243" s="264"/>
      <c r="BA243" s="98"/>
      <c r="BB243" s="576" t="str">
        <f t="shared" si="16"/>
        <v xml:space="preserve"> </v>
      </c>
      <c r="BC243" s="576" t="str">
        <f t="shared" si="17"/>
        <v xml:space="preserve"> </v>
      </c>
      <c r="BD243" s="576" t="str">
        <f t="shared" si="18"/>
        <v xml:space="preserve"> </v>
      </c>
      <c r="BE243" s="576" t="str">
        <f t="shared" si="19"/>
        <v xml:space="preserve"> </v>
      </c>
      <c r="BF243" s="98"/>
      <c r="BG243" s="271"/>
    </row>
    <row r="244" spans="1:59" s="107" customFormat="1" ht="12.75" x14ac:dyDescent="0.25">
      <c r="A244" s="380"/>
      <c r="B244" s="376">
        <f>'Données démographiques'!B240</f>
        <v>0</v>
      </c>
      <c r="C244" s="376">
        <f>'Données démographiques'!C240</f>
        <v>0</v>
      </c>
      <c r="D244" s="377">
        <f>'Données démographiques'!D240</f>
        <v>0</v>
      </c>
      <c r="E244" s="102"/>
      <c r="F244" s="258"/>
      <c r="G244" s="493"/>
      <c r="H244" s="493"/>
      <c r="I244" s="493"/>
      <c r="J244" s="263"/>
      <c r="K244" s="493"/>
      <c r="L244" s="553"/>
      <c r="M244" s="258"/>
      <c r="N244" s="258"/>
      <c r="O244" s="259"/>
      <c r="P244" s="258"/>
      <c r="Q244" s="260"/>
      <c r="R244" s="259"/>
      <c r="S244" s="259"/>
      <c r="T244" s="259"/>
      <c r="U244" s="258"/>
      <c r="V244" s="263"/>
      <c r="W244" s="258"/>
      <c r="X244" s="263"/>
      <c r="Y244" s="102"/>
      <c r="Z244" s="258"/>
      <c r="AA244" s="431"/>
      <c r="AB244" s="431"/>
      <c r="AC244" s="102"/>
      <c r="AD244" s="259"/>
      <c r="AE244" s="259"/>
      <c r="AF244" s="258"/>
      <c r="AG244" s="259"/>
      <c r="AH244" s="258"/>
      <c r="AI244" s="258"/>
      <c r="AJ244" s="258"/>
      <c r="AK244" s="260"/>
      <c r="AL244" s="260"/>
      <c r="AM244" s="98"/>
      <c r="AN244" s="260"/>
      <c r="AO244" s="260"/>
      <c r="AP244" s="260"/>
      <c r="AQ244" s="260"/>
      <c r="AR244" s="260"/>
      <c r="AS244" s="260"/>
      <c r="AT244" s="260"/>
      <c r="AU244" s="260"/>
      <c r="AV244" s="260"/>
      <c r="AW244" s="260"/>
      <c r="AX244" s="263"/>
      <c r="AY244" s="263"/>
      <c r="AZ244" s="265"/>
      <c r="BA244" s="98"/>
      <c r="BB244" s="577" t="str">
        <f t="shared" si="16"/>
        <v xml:space="preserve"> </v>
      </c>
      <c r="BC244" s="577" t="str">
        <f t="shared" si="17"/>
        <v xml:space="preserve"> </v>
      </c>
      <c r="BD244" s="577" t="str">
        <f t="shared" si="18"/>
        <v xml:space="preserve"> </v>
      </c>
      <c r="BE244" s="577" t="str">
        <f t="shared" si="19"/>
        <v xml:space="preserve"> </v>
      </c>
      <c r="BF244" s="98"/>
      <c r="BG244" s="530"/>
    </row>
    <row r="245" spans="1:59" s="107" customFormat="1" ht="12.75" x14ac:dyDescent="0.25">
      <c r="A245" s="380"/>
      <c r="B245" s="169">
        <f>'Données démographiques'!B241</f>
        <v>0</v>
      </c>
      <c r="C245" s="169">
        <f>'Données démographiques'!C241</f>
        <v>0</v>
      </c>
      <c r="D245" s="170">
        <f>'Données démographiques'!D241</f>
        <v>0</v>
      </c>
      <c r="E245" s="102"/>
      <c r="F245" s="273"/>
      <c r="G245" s="274"/>
      <c r="H245" s="274"/>
      <c r="I245" s="274"/>
      <c r="J245" s="262"/>
      <c r="K245" s="274"/>
      <c r="L245" s="275"/>
      <c r="M245" s="273"/>
      <c r="N245" s="273"/>
      <c r="O245" s="257"/>
      <c r="P245" s="273"/>
      <c r="Q245" s="278"/>
      <c r="R245" s="257"/>
      <c r="S245" s="257"/>
      <c r="T245" s="257"/>
      <c r="U245" s="273"/>
      <c r="V245" s="262"/>
      <c r="W245" s="273"/>
      <c r="X245" s="262"/>
      <c r="Y245" s="102"/>
      <c r="Z245" s="273"/>
      <c r="AA245" s="172"/>
      <c r="AB245" s="172"/>
      <c r="AC245" s="102"/>
      <c r="AD245" s="257"/>
      <c r="AE245" s="257"/>
      <c r="AF245" s="273"/>
      <c r="AG245" s="257"/>
      <c r="AH245" s="273"/>
      <c r="AI245" s="273"/>
      <c r="AJ245" s="273"/>
      <c r="AK245" s="278"/>
      <c r="AL245" s="278"/>
      <c r="AM245" s="98"/>
      <c r="AN245" s="278"/>
      <c r="AO245" s="278"/>
      <c r="AP245" s="278"/>
      <c r="AQ245" s="278"/>
      <c r="AR245" s="278"/>
      <c r="AS245" s="278"/>
      <c r="AT245" s="278"/>
      <c r="AU245" s="278"/>
      <c r="AV245" s="278"/>
      <c r="AW245" s="278"/>
      <c r="AX245" s="262"/>
      <c r="AY245" s="262"/>
      <c r="AZ245" s="264"/>
      <c r="BA245" s="98"/>
      <c r="BB245" s="576" t="str">
        <f t="shared" si="16"/>
        <v xml:space="preserve"> </v>
      </c>
      <c r="BC245" s="576" t="str">
        <f t="shared" si="17"/>
        <v xml:space="preserve"> </v>
      </c>
      <c r="BD245" s="576" t="str">
        <f t="shared" si="18"/>
        <v xml:space="preserve"> </v>
      </c>
      <c r="BE245" s="576" t="str">
        <f t="shared" si="19"/>
        <v xml:space="preserve"> </v>
      </c>
      <c r="BF245" s="98"/>
      <c r="BG245" s="271"/>
    </row>
    <row r="246" spans="1:59" s="107" customFormat="1" ht="12.75" x14ac:dyDescent="0.25">
      <c r="A246" s="380"/>
      <c r="B246" s="376">
        <f>'Données démographiques'!B242</f>
        <v>0</v>
      </c>
      <c r="C246" s="376">
        <f>'Données démographiques'!C242</f>
        <v>0</v>
      </c>
      <c r="D246" s="377">
        <f>'Données démographiques'!D242</f>
        <v>0</v>
      </c>
      <c r="E246" s="102"/>
      <c r="F246" s="258"/>
      <c r="G246" s="493"/>
      <c r="H246" s="493"/>
      <c r="I246" s="493"/>
      <c r="J246" s="263"/>
      <c r="K246" s="493"/>
      <c r="L246" s="553"/>
      <c r="M246" s="258"/>
      <c r="N246" s="258"/>
      <c r="O246" s="259"/>
      <c r="P246" s="258"/>
      <c r="Q246" s="260"/>
      <c r="R246" s="259"/>
      <c r="S246" s="259"/>
      <c r="T246" s="259"/>
      <c r="U246" s="258"/>
      <c r="V246" s="263"/>
      <c r="W246" s="258"/>
      <c r="X246" s="263"/>
      <c r="Y246" s="102"/>
      <c r="Z246" s="258"/>
      <c r="AA246" s="431"/>
      <c r="AB246" s="431"/>
      <c r="AC246" s="102"/>
      <c r="AD246" s="259"/>
      <c r="AE246" s="259"/>
      <c r="AF246" s="258"/>
      <c r="AG246" s="259"/>
      <c r="AH246" s="258"/>
      <c r="AI246" s="258"/>
      <c r="AJ246" s="258"/>
      <c r="AK246" s="260"/>
      <c r="AL246" s="260"/>
      <c r="AM246" s="98"/>
      <c r="AN246" s="260"/>
      <c r="AO246" s="260"/>
      <c r="AP246" s="260"/>
      <c r="AQ246" s="260"/>
      <c r="AR246" s="260"/>
      <c r="AS246" s="260"/>
      <c r="AT246" s="260"/>
      <c r="AU246" s="260"/>
      <c r="AV246" s="260"/>
      <c r="AW246" s="260"/>
      <c r="AX246" s="263"/>
      <c r="AY246" s="263"/>
      <c r="AZ246" s="265"/>
      <c r="BA246" s="98"/>
      <c r="BB246" s="577" t="str">
        <f t="shared" si="16"/>
        <v xml:space="preserve"> </v>
      </c>
      <c r="BC246" s="577" t="str">
        <f t="shared" si="17"/>
        <v xml:space="preserve"> </v>
      </c>
      <c r="BD246" s="577" t="str">
        <f t="shared" si="18"/>
        <v xml:space="preserve"> </v>
      </c>
      <c r="BE246" s="577" t="str">
        <f t="shared" si="19"/>
        <v xml:space="preserve"> </v>
      </c>
      <c r="BF246" s="98"/>
      <c r="BG246" s="530"/>
    </row>
    <row r="247" spans="1:59" s="107" customFormat="1" ht="12.75" x14ac:dyDescent="0.25">
      <c r="A247" s="380"/>
      <c r="B247" s="169">
        <f>'Données démographiques'!B243</f>
        <v>0</v>
      </c>
      <c r="C247" s="169">
        <f>'Données démographiques'!C243</f>
        <v>0</v>
      </c>
      <c r="D247" s="170">
        <f>'Données démographiques'!D243</f>
        <v>0</v>
      </c>
      <c r="E247" s="102"/>
      <c r="F247" s="273"/>
      <c r="G247" s="274"/>
      <c r="H247" s="274"/>
      <c r="I247" s="274"/>
      <c r="J247" s="262"/>
      <c r="K247" s="274"/>
      <c r="L247" s="275"/>
      <c r="M247" s="273"/>
      <c r="N247" s="273"/>
      <c r="O247" s="257"/>
      <c r="P247" s="273"/>
      <c r="Q247" s="278"/>
      <c r="R247" s="257"/>
      <c r="S247" s="257"/>
      <c r="T247" s="257"/>
      <c r="U247" s="273"/>
      <c r="V247" s="262"/>
      <c r="W247" s="273"/>
      <c r="X247" s="262"/>
      <c r="Y247" s="102"/>
      <c r="Z247" s="273"/>
      <c r="AA247" s="172"/>
      <c r="AB247" s="172"/>
      <c r="AC247" s="102"/>
      <c r="AD247" s="257"/>
      <c r="AE247" s="257"/>
      <c r="AF247" s="273"/>
      <c r="AG247" s="257"/>
      <c r="AH247" s="273"/>
      <c r="AI247" s="273"/>
      <c r="AJ247" s="273"/>
      <c r="AK247" s="278"/>
      <c r="AL247" s="278"/>
      <c r="AM247" s="98"/>
      <c r="AN247" s="278"/>
      <c r="AO247" s="278"/>
      <c r="AP247" s="278"/>
      <c r="AQ247" s="278"/>
      <c r="AR247" s="278"/>
      <c r="AS247" s="278"/>
      <c r="AT247" s="278"/>
      <c r="AU247" s="278"/>
      <c r="AV247" s="278"/>
      <c r="AW247" s="278"/>
      <c r="AX247" s="262"/>
      <c r="AY247" s="262"/>
      <c r="AZ247" s="264"/>
      <c r="BA247" s="98"/>
      <c r="BB247" s="576" t="str">
        <f t="shared" si="16"/>
        <v xml:space="preserve"> </v>
      </c>
      <c r="BC247" s="576" t="str">
        <f t="shared" si="17"/>
        <v xml:space="preserve"> </v>
      </c>
      <c r="BD247" s="576" t="str">
        <f t="shared" si="18"/>
        <v xml:space="preserve"> </v>
      </c>
      <c r="BE247" s="576" t="str">
        <f t="shared" si="19"/>
        <v xml:space="preserve"> </v>
      </c>
      <c r="BF247" s="98"/>
      <c r="BG247" s="271"/>
    </row>
    <row r="248" spans="1:59" s="107" customFormat="1" ht="12.75" x14ac:dyDescent="0.25">
      <c r="A248" s="380"/>
      <c r="B248" s="376">
        <f>'Données démographiques'!B244</f>
        <v>0</v>
      </c>
      <c r="C248" s="376">
        <f>'Données démographiques'!C244</f>
        <v>0</v>
      </c>
      <c r="D248" s="377">
        <f>'Données démographiques'!D244</f>
        <v>0</v>
      </c>
      <c r="E248" s="102"/>
      <c r="F248" s="258"/>
      <c r="G248" s="493"/>
      <c r="H248" s="493"/>
      <c r="I248" s="493"/>
      <c r="J248" s="263"/>
      <c r="K248" s="493"/>
      <c r="L248" s="553"/>
      <c r="M248" s="258"/>
      <c r="N248" s="258"/>
      <c r="O248" s="259"/>
      <c r="P248" s="258"/>
      <c r="Q248" s="260"/>
      <c r="R248" s="259"/>
      <c r="S248" s="259"/>
      <c r="T248" s="259"/>
      <c r="U248" s="258"/>
      <c r="V248" s="263"/>
      <c r="W248" s="258"/>
      <c r="X248" s="263"/>
      <c r="Y248" s="102"/>
      <c r="Z248" s="258"/>
      <c r="AA248" s="431"/>
      <c r="AB248" s="431"/>
      <c r="AC248" s="102"/>
      <c r="AD248" s="259"/>
      <c r="AE248" s="259"/>
      <c r="AF248" s="258"/>
      <c r="AG248" s="259"/>
      <c r="AH248" s="258"/>
      <c r="AI248" s="258"/>
      <c r="AJ248" s="258"/>
      <c r="AK248" s="260"/>
      <c r="AL248" s="260"/>
      <c r="AM248" s="98"/>
      <c r="AN248" s="260"/>
      <c r="AO248" s="260"/>
      <c r="AP248" s="260"/>
      <c r="AQ248" s="260"/>
      <c r="AR248" s="260"/>
      <c r="AS248" s="260"/>
      <c r="AT248" s="260"/>
      <c r="AU248" s="260"/>
      <c r="AV248" s="260"/>
      <c r="AW248" s="260"/>
      <c r="AX248" s="263"/>
      <c r="AY248" s="263"/>
      <c r="AZ248" s="265"/>
      <c r="BA248" s="98"/>
      <c r="BB248" s="577" t="str">
        <f t="shared" si="16"/>
        <v xml:space="preserve"> </v>
      </c>
      <c r="BC248" s="577" t="str">
        <f t="shared" si="17"/>
        <v xml:space="preserve"> </v>
      </c>
      <c r="BD248" s="577" t="str">
        <f t="shared" si="18"/>
        <v xml:space="preserve"> </v>
      </c>
      <c r="BE248" s="577" t="str">
        <f t="shared" si="19"/>
        <v xml:space="preserve"> </v>
      </c>
      <c r="BF248" s="98"/>
      <c r="BG248" s="530"/>
    </row>
    <row r="249" spans="1:59" s="107" customFormat="1" ht="12.75" x14ac:dyDescent="0.25">
      <c r="A249" s="380"/>
      <c r="B249" s="169">
        <f>'Données démographiques'!B245</f>
        <v>0</v>
      </c>
      <c r="C249" s="169">
        <f>'Données démographiques'!C245</f>
        <v>0</v>
      </c>
      <c r="D249" s="170">
        <f>'Données démographiques'!D245</f>
        <v>0</v>
      </c>
      <c r="E249" s="102"/>
      <c r="F249" s="273"/>
      <c r="G249" s="274"/>
      <c r="H249" s="274"/>
      <c r="I249" s="274"/>
      <c r="J249" s="262"/>
      <c r="K249" s="274"/>
      <c r="L249" s="275"/>
      <c r="M249" s="273"/>
      <c r="N249" s="273"/>
      <c r="O249" s="257"/>
      <c r="P249" s="273"/>
      <c r="Q249" s="278"/>
      <c r="R249" s="257"/>
      <c r="S249" s="257"/>
      <c r="T249" s="257"/>
      <c r="U249" s="273"/>
      <c r="V249" s="262"/>
      <c r="W249" s="273"/>
      <c r="X249" s="262"/>
      <c r="Y249" s="102"/>
      <c r="Z249" s="273"/>
      <c r="AA249" s="172"/>
      <c r="AB249" s="172"/>
      <c r="AC249" s="102"/>
      <c r="AD249" s="257"/>
      <c r="AE249" s="257"/>
      <c r="AF249" s="273"/>
      <c r="AG249" s="257"/>
      <c r="AH249" s="273"/>
      <c r="AI249" s="273"/>
      <c r="AJ249" s="273"/>
      <c r="AK249" s="278"/>
      <c r="AL249" s="278"/>
      <c r="AM249" s="98"/>
      <c r="AN249" s="278"/>
      <c r="AO249" s="278"/>
      <c r="AP249" s="278"/>
      <c r="AQ249" s="278"/>
      <c r="AR249" s="278"/>
      <c r="AS249" s="278"/>
      <c r="AT249" s="278"/>
      <c r="AU249" s="278"/>
      <c r="AV249" s="278"/>
      <c r="AW249" s="278"/>
      <c r="AX249" s="262"/>
      <c r="AY249" s="262"/>
      <c r="AZ249" s="264"/>
      <c r="BA249" s="98"/>
      <c r="BB249" s="576" t="str">
        <f t="shared" si="16"/>
        <v xml:space="preserve"> </v>
      </c>
      <c r="BC249" s="576" t="str">
        <f t="shared" si="17"/>
        <v xml:space="preserve"> </v>
      </c>
      <c r="BD249" s="576" t="str">
        <f t="shared" si="18"/>
        <v xml:space="preserve"> </v>
      </c>
      <c r="BE249" s="576" t="str">
        <f t="shared" si="19"/>
        <v xml:space="preserve"> </v>
      </c>
      <c r="BF249" s="98"/>
      <c r="BG249" s="271"/>
    </row>
    <row r="250" spans="1:59" s="107" customFormat="1" ht="12.75" x14ac:dyDescent="0.25">
      <c r="A250" s="380"/>
      <c r="B250" s="376">
        <f>'Données démographiques'!B246</f>
        <v>0</v>
      </c>
      <c r="C250" s="376">
        <f>'Données démographiques'!C246</f>
        <v>0</v>
      </c>
      <c r="D250" s="377">
        <f>'Données démographiques'!D246</f>
        <v>0</v>
      </c>
      <c r="E250" s="102"/>
      <c r="F250" s="258"/>
      <c r="G250" s="493"/>
      <c r="H250" s="493"/>
      <c r="I250" s="493"/>
      <c r="J250" s="263"/>
      <c r="K250" s="493"/>
      <c r="L250" s="553"/>
      <c r="M250" s="258"/>
      <c r="N250" s="258"/>
      <c r="O250" s="259"/>
      <c r="P250" s="258"/>
      <c r="Q250" s="260"/>
      <c r="R250" s="259"/>
      <c r="S250" s="259"/>
      <c r="T250" s="259"/>
      <c r="U250" s="258"/>
      <c r="V250" s="263"/>
      <c r="W250" s="258"/>
      <c r="X250" s="263"/>
      <c r="Y250" s="102"/>
      <c r="Z250" s="258"/>
      <c r="AA250" s="431"/>
      <c r="AB250" s="431"/>
      <c r="AC250" s="102"/>
      <c r="AD250" s="259"/>
      <c r="AE250" s="259"/>
      <c r="AF250" s="258"/>
      <c r="AG250" s="259"/>
      <c r="AH250" s="258"/>
      <c r="AI250" s="258"/>
      <c r="AJ250" s="258"/>
      <c r="AK250" s="260"/>
      <c r="AL250" s="260"/>
      <c r="AM250" s="98"/>
      <c r="AN250" s="260"/>
      <c r="AO250" s="260"/>
      <c r="AP250" s="260"/>
      <c r="AQ250" s="260"/>
      <c r="AR250" s="260"/>
      <c r="AS250" s="260"/>
      <c r="AT250" s="260"/>
      <c r="AU250" s="260"/>
      <c r="AV250" s="260"/>
      <c r="AW250" s="260"/>
      <c r="AX250" s="263"/>
      <c r="AY250" s="263"/>
      <c r="AZ250" s="265"/>
      <c r="BA250" s="98"/>
      <c r="BB250" s="577" t="str">
        <f t="shared" si="16"/>
        <v xml:space="preserve"> </v>
      </c>
      <c r="BC250" s="577" t="str">
        <f t="shared" si="17"/>
        <v xml:space="preserve"> </v>
      </c>
      <c r="BD250" s="577" t="str">
        <f t="shared" si="18"/>
        <v xml:space="preserve"> </v>
      </c>
      <c r="BE250" s="577" t="str">
        <f t="shared" si="19"/>
        <v xml:space="preserve"> </v>
      </c>
      <c r="BF250" s="98"/>
      <c r="BG250" s="530"/>
    </row>
    <row r="251" spans="1:59" s="107" customFormat="1" ht="12.75" x14ac:dyDescent="0.25">
      <c r="A251" s="380"/>
      <c r="B251" s="169">
        <f>'Données démographiques'!B247</f>
        <v>0</v>
      </c>
      <c r="C251" s="169">
        <f>'Données démographiques'!C247</f>
        <v>0</v>
      </c>
      <c r="D251" s="170">
        <f>'Données démographiques'!D247</f>
        <v>0</v>
      </c>
      <c r="E251" s="102"/>
      <c r="F251" s="273"/>
      <c r="G251" s="274"/>
      <c r="H251" s="274"/>
      <c r="I251" s="274"/>
      <c r="J251" s="262"/>
      <c r="K251" s="274"/>
      <c r="L251" s="275"/>
      <c r="M251" s="273"/>
      <c r="N251" s="273"/>
      <c r="O251" s="257"/>
      <c r="P251" s="273"/>
      <c r="Q251" s="278"/>
      <c r="R251" s="257"/>
      <c r="S251" s="257"/>
      <c r="T251" s="257"/>
      <c r="U251" s="273"/>
      <c r="V251" s="262"/>
      <c r="W251" s="273"/>
      <c r="X251" s="262"/>
      <c r="Y251" s="102"/>
      <c r="Z251" s="273"/>
      <c r="AA251" s="172"/>
      <c r="AB251" s="172"/>
      <c r="AC251" s="102"/>
      <c r="AD251" s="257"/>
      <c r="AE251" s="257"/>
      <c r="AF251" s="273"/>
      <c r="AG251" s="257"/>
      <c r="AH251" s="273"/>
      <c r="AI251" s="273"/>
      <c r="AJ251" s="273"/>
      <c r="AK251" s="278"/>
      <c r="AL251" s="278"/>
      <c r="AM251" s="98"/>
      <c r="AN251" s="278"/>
      <c r="AO251" s="278"/>
      <c r="AP251" s="278"/>
      <c r="AQ251" s="278"/>
      <c r="AR251" s="278"/>
      <c r="AS251" s="278"/>
      <c r="AT251" s="278"/>
      <c r="AU251" s="278"/>
      <c r="AV251" s="278"/>
      <c r="AW251" s="278"/>
      <c r="AX251" s="262"/>
      <c r="AY251" s="262"/>
      <c r="AZ251" s="264"/>
      <c r="BA251" s="98"/>
      <c r="BB251" s="576" t="str">
        <f t="shared" si="16"/>
        <v xml:space="preserve"> </v>
      </c>
      <c r="BC251" s="576" t="str">
        <f t="shared" si="17"/>
        <v xml:space="preserve"> </v>
      </c>
      <c r="BD251" s="576" t="str">
        <f t="shared" si="18"/>
        <v xml:space="preserve"> </v>
      </c>
      <c r="BE251" s="576" t="str">
        <f t="shared" si="19"/>
        <v xml:space="preserve"> </v>
      </c>
      <c r="BF251" s="98"/>
      <c r="BG251" s="271"/>
    </row>
    <row r="252" spans="1:59" s="107" customFormat="1" ht="12.75" x14ac:dyDescent="0.25">
      <c r="A252" s="380"/>
      <c r="B252" s="376">
        <f>'Données démographiques'!B248</f>
        <v>0</v>
      </c>
      <c r="C252" s="376">
        <f>'Données démographiques'!C248</f>
        <v>0</v>
      </c>
      <c r="D252" s="377">
        <f>'Données démographiques'!D248</f>
        <v>0</v>
      </c>
      <c r="E252" s="102"/>
      <c r="F252" s="258"/>
      <c r="G252" s="493"/>
      <c r="H252" s="493"/>
      <c r="I252" s="493"/>
      <c r="J252" s="263"/>
      <c r="K252" s="493"/>
      <c r="L252" s="553"/>
      <c r="M252" s="258"/>
      <c r="N252" s="258"/>
      <c r="O252" s="259"/>
      <c r="P252" s="258"/>
      <c r="Q252" s="260"/>
      <c r="R252" s="259"/>
      <c r="S252" s="259"/>
      <c r="T252" s="259"/>
      <c r="U252" s="258"/>
      <c r="V252" s="263"/>
      <c r="W252" s="258"/>
      <c r="X252" s="263"/>
      <c r="Y252" s="102"/>
      <c r="Z252" s="258"/>
      <c r="AA252" s="431"/>
      <c r="AB252" s="431"/>
      <c r="AC252" s="102"/>
      <c r="AD252" s="259"/>
      <c r="AE252" s="259"/>
      <c r="AF252" s="258"/>
      <c r="AG252" s="259"/>
      <c r="AH252" s="258"/>
      <c r="AI252" s="258"/>
      <c r="AJ252" s="258"/>
      <c r="AK252" s="260"/>
      <c r="AL252" s="260"/>
      <c r="AM252" s="98"/>
      <c r="AN252" s="260"/>
      <c r="AO252" s="260"/>
      <c r="AP252" s="260"/>
      <c r="AQ252" s="260"/>
      <c r="AR252" s="260"/>
      <c r="AS252" s="260"/>
      <c r="AT252" s="260"/>
      <c r="AU252" s="260"/>
      <c r="AV252" s="260"/>
      <c r="AW252" s="260"/>
      <c r="AX252" s="263"/>
      <c r="AY252" s="263"/>
      <c r="AZ252" s="265"/>
      <c r="BA252" s="98"/>
      <c r="BB252" s="577" t="str">
        <f t="shared" si="16"/>
        <v xml:space="preserve"> </v>
      </c>
      <c r="BC252" s="577" t="str">
        <f t="shared" si="17"/>
        <v xml:space="preserve"> </v>
      </c>
      <c r="BD252" s="577" t="str">
        <f t="shared" si="18"/>
        <v xml:space="preserve"> </v>
      </c>
      <c r="BE252" s="577" t="str">
        <f t="shared" si="19"/>
        <v xml:space="preserve"> </v>
      </c>
      <c r="BF252" s="98"/>
      <c r="BG252" s="530"/>
    </row>
    <row r="253" spans="1:59" s="107" customFormat="1" ht="12.75" x14ac:dyDescent="0.25">
      <c r="A253" s="380"/>
      <c r="B253" s="169">
        <f>'Données démographiques'!B249</f>
        <v>0</v>
      </c>
      <c r="C253" s="169">
        <f>'Données démographiques'!C249</f>
        <v>0</v>
      </c>
      <c r="D253" s="170">
        <f>'Données démographiques'!D249</f>
        <v>0</v>
      </c>
      <c r="E253" s="102"/>
      <c r="F253" s="273"/>
      <c r="G253" s="274"/>
      <c r="H253" s="274"/>
      <c r="I253" s="274"/>
      <c r="J253" s="262"/>
      <c r="K253" s="274"/>
      <c r="L253" s="275"/>
      <c r="M253" s="273"/>
      <c r="N253" s="273"/>
      <c r="O253" s="257"/>
      <c r="P253" s="273"/>
      <c r="Q253" s="278"/>
      <c r="R253" s="257"/>
      <c r="S253" s="257"/>
      <c r="T253" s="257"/>
      <c r="U253" s="273"/>
      <c r="V253" s="262"/>
      <c r="W253" s="273"/>
      <c r="X253" s="262"/>
      <c r="Y253" s="102"/>
      <c r="Z253" s="273"/>
      <c r="AA253" s="172"/>
      <c r="AB253" s="172"/>
      <c r="AC253" s="102"/>
      <c r="AD253" s="257"/>
      <c r="AE253" s="257"/>
      <c r="AF253" s="273"/>
      <c r="AG253" s="257"/>
      <c r="AH253" s="273"/>
      <c r="AI253" s="273"/>
      <c r="AJ253" s="273"/>
      <c r="AK253" s="278"/>
      <c r="AL253" s="278"/>
      <c r="AM253" s="98"/>
      <c r="AN253" s="278"/>
      <c r="AO253" s="278"/>
      <c r="AP253" s="278"/>
      <c r="AQ253" s="278"/>
      <c r="AR253" s="278"/>
      <c r="AS253" s="278"/>
      <c r="AT253" s="278"/>
      <c r="AU253" s="278"/>
      <c r="AV253" s="278"/>
      <c r="AW253" s="278"/>
      <c r="AX253" s="262"/>
      <c r="AY253" s="262"/>
      <c r="AZ253" s="264"/>
      <c r="BA253" s="98"/>
      <c r="BB253" s="576" t="str">
        <f t="shared" si="16"/>
        <v xml:space="preserve"> </v>
      </c>
      <c r="BC253" s="576" t="str">
        <f t="shared" si="17"/>
        <v xml:space="preserve"> </v>
      </c>
      <c r="BD253" s="576" t="str">
        <f t="shared" si="18"/>
        <v xml:space="preserve"> </v>
      </c>
      <c r="BE253" s="576" t="str">
        <f t="shared" si="19"/>
        <v xml:space="preserve"> </v>
      </c>
      <c r="BF253" s="98"/>
      <c r="BG253" s="271"/>
    </row>
    <row r="254" spans="1:59" s="107" customFormat="1" ht="12.75" x14ac:dyDescent="0.25">
      <c r="A254" s="380"/>
      <c r="B254" s="376">
        <f>'Données démographiques'!B250</f>
        <v>0</v>
      </c>
      <c r="C254" s="376">
        <f>'Données démographiques'!C250</f>
        <v>0</v>
      </c>
      <c r="D254" s="377">
        <f>'Données démographiques'!D250</f>
        <v>0</v>
      </c>
      <c r="E254" s="102"/>
      <c r="F254" s="258"/>
      <c r="G254" s="493"/>
      <c r="H254" s="493"/>
      <c r="I254" s="493"/>
      <c r="J254" s="263"/>
      <c r="K254" s="493"/>
      <c r="L254" s="553"/>
      <c r="M254" s="258"/>
      <c r="N254" s="258"/>
      <c r="O254" s="259"/>
      <c r="P254" s="258"/>
      <c r="Q254" s="260"/>
      <c r="R254" s="259"/>
      <c r="S254" s="259"/>
      <c r="T254" s="259"/>
      <c r="U254" s="258"/>
      <c r="V254" s="263"/>
      <c r="W254" s="258"/>
      <c r="X254" s="263"/>
      <c r="Y254" s="102"/>
      <c r="Z254" s="258"/>
      <c r="AA254" s="431"/>
      <c r="AB254" s="431"/>
      <c r="AC254" s="102"/>
      <c r="AD254" s="259"/>
      <c r="AE254" s="259"/>
      <c r="AF254" s="258"/>
      <c r="AG254" s="259"/>
      <c r="AH254" s="258"/>
      <c r="AI254" s="258"/>
      <c r="AJ254" s="258"/>
      <c r="AK254" s="260"/>
      <c r="AL254" s="260"/>
      <c r="AM254" s="98"/>
      <c r="AN254" s="260"/>
      <c r="AO254" s="260"/>
      <c r="AP254" s="260"/>
      <c r="AQ254" s="260"/>
      <c r="AR254" s="260"/>
      <c r="AS254" s="260"/>
      <c r="AT254" s="260"/>
      <c r="AU254" s="260"/>
      <c r="AV254" s="260"/>
      <c r="AW254" s="260"/>
      <c r="AX254" s="263"/>
      <c r="AY254" s="263"/>
      <c r="AZ254" s="265"/>
      <c r="BA254" s="98"/>
      <c r="BB254" s="577" t="str">
        <f t="shared" si="16"/>
        <v xml:space="preserve"> </v>
      </c>
      <c r="BC254" s="577" t="str">
        <f t="shared" si="17"/>
        <v xml:space="preserve"> </v>
      </c>
      <c r="BD254" s="577" t="str">
        <f t="shared" si="18"/>
        <v xml:space="preserve"> </v>
      </c>
      <c r="BE254" s="577" t="str">
        <f t="shared" si="19"/>
        <v xml:space="preserve"> </v>
      </c>
      <c r="BF254" s="98"/>
      <c r="BG254" s="530"/>
    </row>
    <row r="255" spans="1:59" s="107" customFormat="1" ht="12.75" x14ac:dyDescent="0.25">
      <c r="A255" s="380"/>
      <c r="B255" s="169">
        <f>'Données démographiques'!B251</f>
        <v>0</v>
      </c>
      <c r="C255" s="169">
        <f>'Données démographiques'!C251</f>
        <v>0</v>
      </c>
      <c r="D255" s="170">
        <f>'Données démographiques'!D251</f>
        <v>0</v>
      </c>
      <c r="E255" s="102"/>
      <c r="F255" s="273"/>
      <c r="G255" s="274"/>
      <c r="H255" s="274"/>
      <c r="I255" s="274"/>
      <c r="J255" s="262"/>
      <c r="K255" s="274"/>
      <c r="L255" s="275"/>
      <c r="M255" s="273"/>
      <c r="N255" s="273"/>
      <c r="O255" s="257"/>
      <c r="P255" s="273"/>
      <c r="Q255" s="278"/>
      <c r="R255" s="257"/>
      <c r="S255" s="257"/>
      <c r="T255" s="257"/>
      <c r="U255" s="273"/>
      <c r="V255" s="262"/>
      <c r="W255" s="273"/>
      <c r="X255" s="262"/>
      <c r="Y255" s="102"/>
      <c r="Z255" s="273"/>
      <c r="AA255" s="172"/>
      <c r="AB255" s="172"/>
      <c r="AC255" s="102"/>
      <c r="AD255" s="257"/>
      <c r="AE255" s="257"/>
      <c r="AF255" s="273"/>
      <c r="AG255" s="257"/>
      <c r="AH255" s="273"/>
      <c r="AI255" s="273"/>
      <c r="AJ255" s="273"/>
      <c r="AK255" s="278"/>
      <c r="AL255" s="278"/>
      <c r="AM255" s="98"/>
      <c r="AN255" s="278"/>
      <c r="AO255" s="278"/>
      <c r="AP255" s="278"/>
      <c r="AQ255" s="278"/>
      <c r="AR255" s="278"/>
      <c r="AS255" s="278"/>
      <c r="AT255" s="278"/>
      <c r="AU255" s="278"/>
      <c r="AV255" s="278"/>
      <c r="AW255" s="278"/>
      <c r="AX255" s="262"/>
      <c r="AY255" s="262"/>
      <c r="AZ255" s="264"/>
      <c r="BA255" s="98"/>
      <c r="BB255" s="576" t="str">
        <f t="shared" si="16"/>
        <v xml:space="preserve"> </v>
      </c>
      <c r="BC255" s="576" t="str">
        <f t="shared" si="17"/>
        <v xml:space="preserve"> </v>
      </c>
      <c r="BD255" s="576" t="str">
        <f t="shared" si="18"/>
        <v xml:space="preserve"> </v>
      </c>
      <c r="BE255" s="576" t="str">
        <f t="shared" si="19"/>
        <v xml:space="preserve"> </v>
      </c>
      <c r="BF255" s="98"/>
      <c r="BG255" s="271"/>
    </row>
    <row r="256" spans="1:59" s="107" customFormat="1" ht="12.75" x14ac:dyDescent="0.25">
      <c r="A256" s="380"/>
      <c r="B256" s="376">
        <f>'Données démographiques'!B252</f>
        <v>0</v>
      </c>
      <c r="C256" s="376">
        <f>'Données démographiques'!C252</f>
        <v>0</v>
      </c>
      <c r="D256" s="377">
        <f>'Données démographiques'!D252</f>
        <v>0</v>
      </c>
      <c r="E256" s="102"/>
      <c r="F256" s="258"/>
      <c r="G256" s="493"/>
      <c r="H256" s="493"/>
      <c r="I256" s="493"/>
      <c r="J256" s="263"/>
      <c r="K256" s="493"/>
      <c r="L256" s="553"/>
      <c r="M256" s="258"/>
      <c r="N256" s="258"/>
      <c r="O256" s="259"/>
      <c r="P256" s="258"/>
      <c r="Q256" s="260"/>
      <c r="R256" s="259"/>
      <c r="S256" s="259"/>
      <c r="T256" s="259"/>
      <c r="U256" s="258"/>
      <c r="V256" s="263"/>
      <c r="W256" s="258"/>
      <c r="X256" s="263"/>
      <c r="Y256" s="102"/>
      <c r="Z256" s="258"/>
      <c r="AA256" s="431"/>
      <c r="AB256" s="431"/>
      <c r="AC256" s="102"/>
      <c r="AD256" s="259"/>
      <c r="AE256" s="259"/>
      <c r="AF256" s="258"/>
      <c r="AG256" s="259"/>
      <c r="AH256" s="258"/>
      <c r="AI256" s="258"/>
      <c r="AJ256" s="258"/>
      <c r="AK256" s="260"/>
      <c r="AL256" s="260"/>
      <c r="AM256" s="98"/>
      <c r="AN256" s="260"/>
      <c r="AO256" s="260"/>
      <c r="AP256" s="260"/>
      <c r="AQ256" s="260"/>
      <c r="AR256" s="260"/>
      <c r="AS256" s="260"/>
      <c r="AT256" s="260"/>
      <c r="AU256" s="260"/>
      <c r="AV256" s="260"/>
      <c r="AW256" s="260"/>
      <c r="AX256" s="263"/>
      <c r="AY256" s="263"/>
      <c r="AZ256" s="265"/>
      <c r="BA256" s="98"/>
      <c r="BB256" s="577" t="str">
        <f t="shared" si="16"/>
        <v xml:space="preserve"> </v>
      </c>
      <c r="BC256" s="577" t="str">
        <f t="shared" si="17"/>
        <v xml:space="preserve"> </v>
      </c>
      <c r="BD256" s="577" t="str">
        <f t="shared" si="18"/>
        <v xml:space="preserve"> </v>
      </c>
      <c r="BE256" s="577" t="str">
        <f t="shared" si="19"/>
        <v xml:space="preserve"> </v>
      </c>
      <c r="BF256" s="98"/>
      <c r="BG256" s="530"/>
    </row>
    <row r="257" spans="1:59" s="107" customFormat="1" ht="12.75" x14ac:dyDescent="0.25">
      <c r="A257" s="380"/>
      <c r="B257" s="169">
        <f>'Données démographiques'!B253</f>
        <v>0</v>
      </c>
      <c r="C257" s="169">
        <f>'Données démographiques'!C253</f>
        <v>0</v>
      </c>
      <c r="D257" s="170">
        <f>'Données démographiques'!D253</f>
        <v>0</v>
      </c>
      <c r="E257" s="102"/>
      <c r="F257" s="273"/>
      <c r="G257" s="274"/>
      <c r="H257" s="274"/>
      <c r="I257" s="274"/>
      <c r="J257" s="262"/>
      <c r="K257" s="274"/>
      <c r="L257" s="275"/>
      <c r="M257" s="273"/>
      <c r="N257" s="273"/>
      <c r="O257" s="257"/>
      <c r="P257" s="273"/>
      <c r="Q257" s="278"/>
      <c r="R257" s="257"/>
      <c r="S257" s="257"/>
      <c r="T257" s="257"/>
      <c r="U257" s="273"/>
      <c r="V257" s="262"/>
      <c r="W257" s="273"/>
      <c r="X257" s="262"/>
      <c r="Y257" s="102"/>
      <c r="Z257" s="273"/>
      <c r="AA257" s="172"/>
      <c r="AB257" s="172"/>
      <c r="AC257" s="102"/>
      <c r="AD257" s="257"/>
      <c r="AE257" s="257"/>
      <c r="AF257" s="273"/>
      <c r="AG257" s="257"/>
      <c r="AH257" s="273"/>
      <c r="AI257" s="273"/>
      <c r="AJ257" s="273"/>
      <c r="AK257" s="278"/>
      <c r="AL257" s="278"/>
      <c r="AM257" s="98"/>
      <c r="AN257" s="278"/>
      <c r="AO257" s="278"/>
      <c r="AP257" s="278"/>
      <c r="AQ257" s="278"/>
      <c r="AR257" s="278"/>
      <c r="AS257" s="278"/>
      <c r="AT257" s="278"/>
      <c r="AU257" s="278"/>
      <c r="AV257" s="278"/>
      <c r="AW257" s="278"/>
      <c r="AX257" s="262"/>
      <c r="AY257" s="262"/>
      <c r="AZ257" s="264"/>
      <c r="BA257" s="98"/>
      <c r="BB257" s="576" t="str">
        <f t="shared" si="16"/>
        <v xml:space="preserve"> </v>
      </c>
      <c r="BC257" s="576" t="str">
        <f t="shared" si="17"/>
        <v xml:space="preserve"> </v>
      </c>
      <c r="BD257" s="576" t="str">
        <f t="shared" si="18"/>
        <v xml:space="preserve"> </v>
      </c>
      <c r="BE257" s="576" t="str">
        <f t="shared" si="19"/>
        <v xml:space="preserve"> </v>
      </c>
      <c r="BF257" s="98"/>
      <c r="BG257" s="271"/>
    </row>
    <row r="258" spans="1:59" s="107" customFormat="1" ht="12.75" x14ac:dyDescent="0.25">
      <c r="A258" s="380"/>
      <c r="B258" s="376">
        <f>'Données démographiques'!B254</f>
        <v>0</v>
      </c>
      <c r="C258" s="376">
        <f>'Données démographiques'!C254</f>
        <v>0</v>
      </c>
      <c r="D258" s="377">
        <f>'Données démographiques'!D254</f>
        <v>0</v>
      </c>
      <c r="E258" s="102"/>
      <c r="F258" s="258"/>
      <c r="G258" s="493"/>
      <c r="H258" s="493"/>
      <c r="I258" s="493"/>
      <c r="J258" s="263"/>
      <c r="K258" s="493"/>
      <c r="L258" s="553"/>
      <c r="M258" s="258"/>
      <c r="N258" s="258"/>
      <c r="O258" s="259"/>
      <c r="P258" s="258"/>
      <c r="Q258" s="260"/>
      <c r="R258" s="259"/>
      <c r="S258" s="259"/>
      <c r="T258" s="259"/>
      <c r="U258" s="258"/>
      <c r="V258" s="263"/>
      <c r="W258" s="258"/>
      <c r="X258" s="263"/>
      <c r="Y258" s="102"/>
      <c r="Z258" s="258"/>
      <c r="AA258" s="431"/>
      <c r="AB258" s="431"/>
      <c r="AC258" s="102"/>
      <c r="AD258" s="259"/>
      <c r="AE258" s="259"/>
      <c r="AF258" s="258"/>
      <c r="AG258" s="259"/>
      <c r="AH258" s="258"/>
      <c r="AI258" s="258"/>
      <c r="AJ258" s="258"/>
      <c r="AK258" s="260"/>
      <c r="AL258" s="260"/>
      <c r="AM258" s="98"/>
      <c r="AN258" s="260"/>
      <c r="AO258" s="260"/>
      <c r="AP258" s="260"/>
      <c r="AQ258" s="260"/>
      <c r="AR258" s="260"/>
      <c r="AS258" s="260"/>
      <c r="AT258" s="260"/>
      <c r="AU258" s="260"/>
      <c r="AV258" s="260"/>
      <c r="AW258" s="260"/>
      <c r="AX258" s="263"/>
      <c r="AY258" s="263"/>
      <c r="AZ258" s="265"/>
      <c r="BA258" s="98"/>
      <c r="BB258" s="577" t="str">
        <f t="shared" si="16"/>
        <v xml:space="preserve"> </v>
      </c>
      <c r="BC258" s="577" t="str">
        <f t="shared" si="17"/>
        <v xml:space="preserve"> </v>
      </c>
      <c r="BD258" s="577" t="str">
        <f t="shared" si="18"/>
        <v xml:space="preserve"> </v>
      </c>
      <c r="BE258" s="577" t="str">
        <f t="shared" si="19"/>
        <v xml:space="preserve"> </v>
      </c>
      <c r="BF258" s="98"/>
      <c r="BG258" s="530"/>
    </row>
    <row r="259" spans="1:59" s="107" customFormat="1" ht="12.75" x14ac:dyDescent="0.25">
      <c r="A259" s="380"/>
      <c r="B259" s="169">
        <f>'Données démographiques'!B255</f>
        <v>0</v>
      </c>
      <c r="C259" s="169">
        <f>'Données démographiques'!C255</f>
        <v>0</v>
      </c>
      <c r="D259" s="170">
        <f>'Données démographiques'!D255</f>
        <v>0</v>
      </c>
      <c r="E259" s="102"/>
      <c r="F259" s="273"/>
      <c r="G259" s="274"/>
      <c r="H259" s="274"/>
      <c r="I259" s="274"/>
      <c r="J259" s="262"/>
      <c r="K259" s="274"/>
      <c r="L259" s="275"/>
      <c r="M259" s="273"/>
      <c r="N259" s="273"/>
      <c r="O259" s="257"/>
      <c r="P259" s="273"/>
      <c r="Q259" s="278"/>
      <c r="R259" s="257"/>
      <c r="S259" s="257"/>
      <c r="T259" s="257"/>
      <c r="U259" s="273"/>
      <c r="V259" s="262"/>
      <c r="W259" s="273"/>
      <c r="X259" s="262"/>
      <c r="Y259" s="102"/>
      <c r="Z259" s="273"/>
      <c r="AA259" s="172"/>
      <c r="AB259" s="172"/>
      <c r="AC259" s="102"/>
      <c r="AD259" s="257"/>
      <c r="AE259" s="257"/>
      <c r="AF259" s="273"/>
      <c r="AG259" s="257"/>
      <c r="AH259" s="273"/>
      <c r="AI259" s="273"/>
      <c r="AJ259" s="273"/>
      <c r="AK259" s="278"/>
      <c r="AL259" s="278"/>
      <c r="AM259" s="98"/>
      <c r="AN259" s="278"/>
      <c r="AO259" s="278"/>
      <c r="AP259" s="278"/>
      <c r="AQ259" s="278"/>
      <c r="AR259" s="278"/>
      <c r="AS259" s="278"/>
      <c r="AT259" s="278"/>
      <c r="AU259" s="278"/>
      <c r="AV259" s="278"/>
      <c r="AW259" s="278"/>
      <c r="AX259" s="262"/>
      <c r="AY259" s="262"/>
      <c r="AZ259" s="264"/>
      <c r="BA259" s="98"/>
      <c r="BB259" s="576" t="str">
        <f t="shared" si="16"/>
        <v xml:space="preserve"> </v>
      </c>
      <c r="BC259" s="576" t="str">
        <f t="shared" si="17"/>
        <v xml:space="preserve"> </v>
      </c>
      <c r="BD259" s="576" t="str">
        <f t="shared" si="18"/>
        <v xml:space="preserve"> </v>
      </c>
      <c r="BE259" s="576" t="str">
        <f t="shared" si="19"/>
        <v xml:space="preserve"> </v>
      </c>
      <c r="BF259" s="98"/>
      <c r="BG259" s="271"/>
    </row>
    <row r="260" spans="1:59" s="107" customFormat="1" ht="12.75" x14ac:dyDescent="0.25">
      <c r="A260" s="380"/>
      <c r="B260" s="376">
        <f>'Données démographiques'!B256</f>
        <v>0</v>
      </c>
      <c r="C260" s="376">
        <f>'Données démographiques'!C256</f>
        <v>0</v>
      </c>
      <c r="D260" s="377">
        <f>'Données démographiques'!D256</f>
        <v>0</v>
      </c>
      <c r="E260" s="102"/>
      <c r="F260" s="258"/>
      <c r="G260" s="493"/>
      <c r="H260" s="493"/>
      <c r="I260" s="493"/>
      <c r="J260" s="263"/>
      <c r="K260" s="493"/>
      <c r="L260" s="553"/>
      <c r="M260" s="258"/>
      <c r="N260" s="258"/>
      <c r="O260" s="259"/>
      <c r="P260" s="258"/>
      <c r="Q260" s="260"/>
      <c r="R260" s="259"/>
      <c r="S260" s="259"/>
      <c r="T260" s="259"/>
      <c r="U260" s="258"/>
      <c r="V260" s="263"/>
      <c r="W260" s="258"/>
      <c r="X260" s="263"/>
      <c r="Y260" s="102"/>
      <c r="Z260" s="258"/>
      <c r="AA260" s="431"/>
      <c r="AB260" s="431"/>
      <c r="AC260" s="102"/>
      <c r="AD260" s="259"/>
      <c r="AE260" s="259"/>
      <c r="AF260" s="258"/>
      <c r="AG260" s="259"/>
      <c r="AH260" s="258"/>
      <c r="AI260" s="258"/>
      <c r="AJ260" s="258"/>
      <c r="AK260" s="260"/>
      <c r="AL260" s="260"/>
      <c r="AM260" s="98"/>
      <c r="AN260" s="260"/>
      <c r="AO260" s="260"/>
      <c r="AP260" s="260"/>
      <c r="AQ260" s="260"/>
      <c r="AR260" s="260"/>
      <c r="AS260" s="260"/>
      <c r="AT260" s="260"/>
      <c r="AU260" s="260"/>
      <c r="AV260" s="260"/>
      <c r="AW260" s="260"/>
      <c r="AX260" s="263"/>
      <c r="AY260" s="263"/>
      <c r="AZ260" s="265"/>
      <c r="BA260" s="98"/>
      <c r="BB260" s="577" t="str">
        <f t="shared" si="16"/>
        <v xml:space="preserve"> </v>
      </c>
      <c r="BC260" s="577" t="str">
        <f t="shared" si="17"/>
        <v xml:space="preserve"> </v>
      </c>
      <c r="BD260" s="577" t="str">
        <f t="shared" si="18"/>
        <v xml:space="preserve"> </v>
      </c>
      <c r="BE260" s="577" t="str">
        <f t="shared" si="19"/>
        <v xml:space="preserve"> </v>
      </c>
      <c r="BF260" s="98"/>
      <c r="BG260" s="530"/>
    </row>
    <row r="261" spans="1:59" s="107" customFormat="1" ht="12.75" x14ac:dyDescent="0.25">
      <c r="A261" s="380"/>
      <c r="B261" s="169">
        <f>'Données démographiques'!B257</f>
        <v>0</v>
      </c>
      <c r="C261" s="169">
        <f>'Données démographiques'!C257</f>
        <v>0</v>
      </c>
      <c r="D261" s="170">
        <f>'Données démographiques'!D257</f>
        <v>0</v>
      </c>
      <c r="E261" s="102"/>
      <c r="F261" s="273"/>
      <c r="G261" s="274"/>
      <c r="H261" s="274"/>
      <c r="I261" s="274"/>
      <c r="J261" s="262"/>
      <c r="K261" s="274"/>
      <c r="L261" s="275"/>
      <c r="M261" s="273"/>
      <c r="N261" s="273"/>
      <c r="O261" s="257"/>
      <c r="P261" s="273"/>
      <c r="Q261" s="278"/>
      <c r="R261" s="257"/>
      <c r="S261" s="257"/>
      <c r="T261" s="257"/>
      <c r="U261" s="273"/>
      <c r="V261" s="262"/>
      <c r="W261" s="273"/>
      <c r="X261" s="262"/>
      <c r="Y261" s="102"/>
      <c r="Z261" s="273"/>
      <c r="AA261" s="172"/>
      <c r="AB261" s="172"/>
      <c r="AC261" s="102"/>
      <c r="AD261" s="257"/>
      <c r="AE261" s="257"/>
      <c r="AF261" s="273"/>
      <c r="AG261" s="257"/>
      <c r="AH261" s="273"/>
      <c r="AI261" s="273"/>
      <c r="AJ261" s="273"/>
      <c r="AK261" s="278"/>
      <c r="AL261" s="278"/>
      <c r="AM261" s="98"/>
      <c r="AN261" s="278"/>
      <c r="AO261" s="278"/>
      <c r="AP261" s="278"/>
      <c r="AQ261" s="278"/>
      <c r="AR261" s="278"/>
      <c r="AS261" s="278"/>
      <c r="AT261" s="278"/>
      <c r="AU261" s="278"/>
      <c r="AV261" s="278"/>
      <c r="AW261" s="278"/>
      <c r="AX261" s="262"/>
      <c r="AY261" s="262"/>
      <c r="AZ261" s="264"/>
      <c r="BA261" s="98"/>
      <c r="BB261" s="576" t="str">
        <f t="shared" si="16"/>
        <v xml:space="preserve"> </v>
      </c>
      <c r="BC261" s="576" t="str">
        <f t="shared" si="17"/>
        <v xml:space="preserve"> </v>
      </c>
      <c r="BD261" s="576" t="str">
        <f t="shared" si="18"/>
        <v xml:space="preserve"> </v>
      </c>
      <c r="BE261" s="576" t="str">
        <f t="shared" si="19"/>
        <v xml:space="preserve"> </v>
      </c>
      <c r="BF261" s="98"/>
      <c r="BG261" s="271"/>
    </row>
    <row r="262" spans="1:59" s="107" customFormat="1" ht="12.75" x14ac:dyDescent="0.25">
      <c r="A262" s="380"/>
      <c r="B262" s="376">
        <f>'Données démographiques'!B258</f>
        <v>0</v>
      </c>
      <c r="C262" s="376">
        <f>'Données démographiques'!C258</f>
        <v>0</v>
      </c>
      <c r="D262" s="377">
        <f>'Données démographiques'!D258</f>
        <v>0</v>
      </c>
      <c r="E262" s="102"/>
      <c r="F262" s="258"/>
      <c r="G262" s="493"/>
      <c r="H262" s="493"/>
      <c r="I262" s="493"/>
      <c r="J262" s="263"/>
      <c r="K262" s="493"/>
      <c r="L262" s="553"/>
      <c r="M262" s="258"/>
      <c r="N262" s="258"/>
      <c r="O262" s="259"/>
      <c r="P262" s="258"/>
      <c r="Q262" s="260"/>
      <c r="R262" s="259"/>
      <c r="S262" s="259"/>
      <c r="T262" s="259"/>
      <c r="U262" s="258"/>
      <c r="V262" s="263"/>
      <c r="W262" s="258"/>
      <c r="X262" s="263"/>
      <c r="Y262" s="102"/>
      <c r="Z262" s="258"/>
      <c r="AA262" s="431"/>
      <c r="AB262" s="431"/>
      <c r="AC262" s="102"/>
      <c r="AD262" s="259"/>
      <c r="AE262" s="259"/>
      <c r="AF262" s="258"/>
      <c r="AG262" s="259"/>
      <c r="AH262" s="258"/>
      <c r="AI262" s="258"/>
      <c r="AJ262" s="258"/>
      <c r="AK262" s="260"/>
      <c r="AL262" s="260"/>
      <c r="AM262" s="98"/>
      <c r="AN262" s="260"/>
      <c r="AO262" s="260"/>
      <c r="AP262" s="260"/>
      <c r="AQ262" s="260"/>
      <c r="AR262" s="260"/>
      <c r="AS262" s="260"/>
      <c r="AT262" s="260"/>
      <c r="AU262" s="260"/>
      <c r="AV262" s="260"/>
      <c r="AW262" s="260"/>
      <c r="AX262" s="263"/>
      <c r="AY262" s="263"/>
      <c r="AZ262" s="265"/>
      <c r="BA262" s="98"/>
      <c r="BB262" s="577" t="str">
        <f t="shared" si="16"/>
        <v xml:space="preserve"> </v>
      </c>
      <c r="BC262" s="577" t="str">
        <f t="shared" si="17"/>
        <v xml:space="preserve"> </v>
      </c>
      <c r="BD262" s="577" t="str">
        <f t="shared" si="18"/>
        <v xml:space="preserve"> </v>
      </c>
      <c r="BE262" s="577" t="str">
        <f t="shared" si="19"/>
        <v xml:space="preserve"> </v>
      </c>
      <c r="BF262" s="98"/>
      <c r="BG262" s="530"/>
    </row>
    <row r="263" spans="1:59" s="107" customFormat="1" ht="12.75" x14ac:dyDescent="0.25">
      <c r="A263" s="380"/>
      <c r="B263" s="169">
        <f>'Données démographiques'!B259</f>
        <v>0</v>
      </c>
      <c r="C263" s="169">
        <f>'Données démographiques'!C259</f>
        <v>0</v>
      </c>
      <c r="D263" s="170">
        <f>'Données démographiques'!D259</f>
        <v>0</v>
      </c>
      <c r="E263" s="102"/>
      <c r="F263" s="273"/>
      <c r="G263" s="274"/>
      <c r="H263" s="274"/>
      <c r="I263" s="274"/>
      <c r="J263" s="262"/>
      <c r="K263" s="274"/>
      <c r="L263" s="275"/>
      <c r="M263" s="273"/>
      <c r="N263" s="273"/>
      <c r="O263" s="257"/>
      <c r="P263" s="273"/>
      <c r="Q263" s="278"/>
      <c r="R263" s="257"/>
      <c r="S263" s="257"/>
      <c r="T263" s="257"/>
      <c r="U263" s="273"/>
      <c r="V263" s="262"/>
      <c r="W263" s="273"/>
      <c r="X263" s="262"/>
      <c r="Y263" s="102"/>
      <c r="Z263" s="273"/>
      <c r="AA263" s="172"/>
      <c r="AB263" s="172"/>
      <c r="AC263" s="102"/>
      <c r="AD263" s="257"/>
      <c r="AE263" s="257"/>
      <c r="AF263" s="273"/>
      <c r="AG263" s="257"/>
      <c r="AH263" s="273"/>
      <c r="AI263" s="273"/>
      <c r="AJ263" s="273"/>
      <c r="AK263" s="278"/>
      <c r="AL263" s="278"/>
      <c r="AM263" s="98"/>
      <c r="AN263" s="278"/>
      <c r="AO263" s="278"/>
      <c r="AP263" s="278"/>
      <c r="AQ263" s="278"/>
      <c r="AR263" s="278"/>
      <c r="AS263" s="278"/>
      <c r="AT263" s="278"/>
      <c r="AU263" s="278"/>
      <c r="AV263" s="278"/>
      <c r="AW263" s="278"/>
      <c r="AX263" s="262"/>
      <c r="AY263" s="262"/>
      <c r="AZ263" s="264"/>
      <c r="BA263" s="98"/>
      <c r="BB263" s="576" t="str">
        <f t="shared" si="16"/>
        <v xml:space="preserve"> </v>
      </c>
      <c r="BC263" s="576" t="str">
        <f t="shared" si="17"/>
        <v xml:space="preserve"> </v>
      </c>
      <c r="BD263" s="576" t="str">
        <f t="shared" si="18"/>
        <v xml:space="preserve"> </v>
      </c>
      <c r="BE263" s="576" t="str">
        <f t="shared" si="19"/>
        <v xml:space="preserve"> </v>
      </c>
      <c r="BF263" s="98"/>
      <c r="BG263" s="271"/>
    </row>
    <row r="264" spans="1:59" s="107" customFormat="1" ht="12.75" x14ac:dyDescent="0.25">
      <c r="A264" s="380"/>
      <c r="B264" s="376">
        <f>'Données démographiques'!B260</f>
        <v>0</v>
      </c>
      <c r="C264" s="376">
        <f>'Données démographiques'!C260</f>
        <v>0</v>
      </c>
      <c r="D264" s="377">
        <f>'Données démographiques'!D260</f>
        <v>0</v>
      </c>
      <c r="E264" s="102"/>
      <c r="F264" s="258"/>
      <c r="G264" s="493"/>
      <c r="H264" s="493"/>
      <c r="I264" s="493"/>
      <c r="J264" s="263"/>
      <c r="K264" s="493"/>
      <c r="L264" s="553"/>
      <c r="M264" s="258"/>
      <c r="N264" s="258"/>
      <c r="O264" s="259"/>
      <c r="P264" s="258"/>
      <c r="Q264" s="260"/>
      <c r="R264" s="259"/>
      <c r="S264" s="259"/>
      <c r="T264" s="259"/>
      <c r="U264" s="258"/>
      <c r="V264" s="263"/>
      <c r="W264" s="258"/>
      <c r="X264" s="263"/>
      <c r="Y264" s="102"/>
      <c r="Z264" s="258"/>
      <c r="AA264" s="431"/>
      <c r="AB264" s="431"/>
      <c r="AC264" s="102"/>
      <c r="AD264" s="259"/>
      <c r="AE264" s="259"/>
      <c r="AF264" s="258"/>
      <c r="AG264" s="259"/>
      <c r="AH264" s="258"/>
      <c r="AI264" s="258"/>
      <c r="AJ264" s="258"/>
      <c r="AK264" s="260"/>
      <c r="AL264" s="260"/>
      <c r="AM264" s="98"/>
      <c r="AN264" s="260"/>
      <c r="AO264" s="260"/>
      <c r="AP264" s="260"/>
      <c r="AQ264" s="260"/>
      <c r="AR264" s="260"/>
      <c r="AS264" s="260"/>
      <c r="AT264" s="260"/>
      <c r="AU264" s="260"/>
      <c r="AV264" s="260"/>
      <c r="AW264" s="260"/>
      <c r="AX264" s="263"/>
      <c r="AY264" s="263"/>
      <c r="AZ264" s="265"/>
      <c r="BA264" s="98"/>
      <c r="BB264" s="577" t="str">
        <f t="shared" si="16"/>
        <v xml:space="preserve"> </v>
      </c>
      <c r="BC264" s="577" t="str">
        <f t="shared" si="17"/>
        <v xml:space="preserve"> </v>
      </c>
      <c r="BD264" s="577" t="str">
        <f t="shared" si="18"/>
        <v xml:space="preserve"> </v>
      </c>
      <c r="BE264" s="577" t="str">
        <f t="shared" si="19"/>
        <v xml:space="preserve"> </v>
      </c>
      <c r="BF264" s="98"/>
      <c r="BG264" s="530"/>
    </row>
    <row r="265" spans="1:59" s="107" customFormat="1" ht="12.75" x14ac:dyDescent="0.25">
      <c r="A265" s="380"/>
      <c r="B265" s="169">
        <f>'Données démographiques'!B261</f>
        <v>0</v>
      </c>
      <c r="C265" s="169">
        <f>'Données démographiques'!C261</f>
        <v>0</v>
      </c>
      <c r="D265" s="170">
        <f>'Données démographiques'!D261</f>
        <v>0</v>
      </c>
      <c r="E265" s="102"/>
      <c r="F265" s="273"/>
      <c r="G265" s="274"/>
      <c r="H265" s="274"/>
      <c r="I265" s="274"/>
      <c r="J265" s="262"/>
      <c r="K265" s="274"/>
      <c r="L265" s="275"/>
      <c r="M265" s="273"/>
      <c r="N265" s="273"/>
      <c r="O265" s="257"/>
      <c r="P265" s="273"/>
      <c r="Q265" s="278"/>
      <c r="R265" s="257"/>
      <c r="S265" s="257"/>
      <c r="T265" s="257"/>
      <c r="U265" s="273"/>
      <c r="V265" s="262"/>
      <c r="W265" s="273"/>
      <c r="X265" s="262"/>
      <c r="Y265" s="102"/>
      <c r="Z265" s="273"/>
      <c r="AA265" s="172"/>
      <c r="AB265" s="172"/>
      <c r="AC265" s="102"/>
      <c r="AD265" s="257"/>
      <c r="AE265" s="257"/>
      <c r="AF265" s="273"/>
      <c r="AG265" s="257"/>
      <c r="AH265" s="273"/>
      <c r="AI265" s="273"/>
      <c r="AJ265" s="273"/>
      <c r="AK265" s="278"/>
      <c r="AL265" s="278"/>
      <c r="AM265" s="98"/>
      <c r="AN265" s="278"/>
      <c r="AO265" s="278"/>
      <c r="AP265" s="278"/>
      <c r="AQ265" s="278"/>
      <c r="AR265" s="278"/>
      <c r="AS265" s="278"/>
      <c r="AT265" s="278"/>
      <c r="AU265" s="278"/>
      <c r="AV265" s="278"/>
      <c r="AW265" s="278"/>
      <c r="AX265" s="262"/>
      <c r="AY265" s="262"/>
      <c r="AZ265" s="264"/>
      <c r="BA265" s="98"/>
      <c r="BB265" s="576" t="str">
        <f t="shared" si="16"/>
        <v xml:space="preserve"> </v>
      </c>
      <c r="BC265" s="576" t="str">
        <f t="shared" si="17"/>
        <v xml:space="preserve"> </v>
      </c>
      <c r="BD265" s="576" t="str">
        <f t="shared" si="18"/>
        <v xml:space="preserve"> </v>
      </c>
      <c r="BE265" s="576" t="str">
        <f t="shared" si="19"/>
        <v xml:space="preserve"> </v>
      </c>
      <c r="BF265" s="98"/>
      <c r="BG265" s="271"/>
    </row>
    <row r="266" spans="1:59" s="107" customFormat="1" ht="12.75" x14ac:dyDescent="0.25">
      <c r="A266" s="380"/>
      <c r="B266" s="376">
        <f>'Données démographiques'!B262</f>
        <v>0</v>
      </c>
      <c r="C266" s="376">
        <f>'Données démographiques'!C262</f>
        <v>0</v>
      </c>
      <c r="D266" s="377">
        <f>'Données démographiques'!D262</f>
        <v>0</v>
      </c>
      <c r="E266" s="102"/>
      <c r="F266" s="258"/>
      <c r="G266" s="493"/>
      <c r="H266" s="493"/>
      <c r="I266" s="493"/>
      <c r="J266" s="263"/>
      <c r="K266" s="493"/>
      <c r="L266" s="553"/>
      <c r="M266" s="258"/>
      <c r="N266" s="258"/>
      <c r="O266" s="259"/>
      <c r="P266" s="258"/>
      <c r="Q266" s="260"/>
      <c r="R266" s="259"/>
      <c r="S266" s="259"/>
      <c r="T266" s="259"/>
      <c r="U266" s="258"/>
      <c r="V266" s="263"/>
      <c r="W266" s="258"/>
      <c r="X266" s="263"/>
      <c r="Y266" s="102"/>
      <c r="Z266" s="258"/>
      <c r="AA266" s="431"/>
      <c r="AB266" s="431"/>
      <c r="AC266" s="102"/>
      <c r="AD266" s="259"/>
      <c r="AE266" s="259"/>
      <c r="AF266" s="258"/>
      <c r="AG266" s="259"/>
      <c r="AH266" s="258"/>
      <c r="AI266" s="258"/>
      <c r="AJ266" s="258"/>
      <c r="AK266" s="260"/>
      <c r="AL266" s="260"/>
      <c r="AM266" s="98"/>
      <c r="AN266" s="260"/>
      <c r="AO266" s="260"/>
      <c r="AP266" s="260"/>
      <c r="AQ266" s="260"/>
      <c r="AR266" s="260"/>
      <c r="AS266" s="260"/>
      <c r="AT266" s="260"/>
      <c r="AU266" s="260"/>
      <c r="AV266" s="260"/>
      <c r="AW266" s="260"/>
      <c r="AX266" s="263"/>
      <c r="AY266" s="263"/>
      <c r="AZ266" s="265"/>
      <c r="BA266" s="98"/>
      <c r="BB266" s="577" t="str">
        <f t="shared" si="16"/>
        <v xml:space="preserve"> </v>
      </c>
      <c r="BC266" s="577" t="str">
        <f t="shared" si="17"/>
        <v xml:space="preserve"> </v>
      </c>
      <c r="BD266" s="577" t="str">
        <f t="shared" si="18"/>
        <v xml:space="preserve"> </v>
      </c>
      <c r="BE266" s="577" t="str">
        <f t="shared" si="19"/>
        <v xml:space="preserve"> </v>
      </c>
      <c r="BF266" s="98"/>
      <c r="BG266" s="530"/>
    </row>
    <row r="267" spans="1:59" s="107" customFormat="1" ht="12.75" x14ac:dyDescent="0.25">
      <c r="A267" s="380"/>
      <c r="B267" s="169">
        <f>'Données démographiques'!B263</f>
        <v>0</v>
      </c>
      <c r="C267" s="169">
        <f>'Données démographiques'!C263</f>
        <v>0</v>
      </c>
      <c r="D267" s="170">
        <f>'Données démographiques'!D263</f>
        <v>0</v>
      </c>
      <c r="E267" s="102"/>
      <c r="F267" s="273"/>
      <c r="G267" s="274"/>
      <c r="H267" s="274"/>
      <c r="I267" s="274"/>
      <c r="J267" s="262"/>
      <c r="K267" s="274"/>
      <c r="L267" s="275"/>
      <c r="M267" s="273"/>
      <c r="N267" s="273"/>
      <c r="O267" s="257"/>
      <c r="P267" s="273"/>
      <c r="Q267" s="278"/>
      <c r="R267" s="257"/>
      <c r="S267" s="257"/>
      <c r="T267" s="257"/>
      <c r="U267" s="273"/>
      <c r="V267" s="262"/>
      <c r="W267" s="273"/>
      <c r="X267" s="262"/>
      <c r="Y267" s="102"/>
      <c r="Z267" s="273"/>
      <c r="AA267" s="172"/>
      <c r="AB267" s="172"/>
      <c r="AC267" s="102"/>
      <c r="AD267" s="257"/>
      <c r="AE267" s="257"/>
      <c r="AF267" s="273"/>
      <c r="AG267" s="257"/>
      <c r="AH267" s="273"/>
      <c r="AI267" s="273"/>
      <c r="AJ267" s="273"/>
      <c r="AK267" s="278"/>
      <c r="AL267" s="278"/>
      <c r="AM267" s="98"/>
      <c r="AN267" s="278"/>
      <c r="AO267" s="278"/>
      <c r="AP267" s="278"/>
      <c r="AQ267" s="278"/>
      <c r="AR267" s="278"/>
      <c r="AS267" s="278"/>
      <c r="AT267" s="278"/>
      <c r="AU267" s="278"/>
      <c r="AV267" s="278"/>
      <c r="AW267" s="278"/>
      <c r="AX267" s="262"/>
      <c r="AY267" s="262"/>
      <c r="AZ267" s="264"/>
      <c r="BA267" s="98"/>
      <c r="BB267" s="576" t="str">
        <f t="shared" si="16"/>
        <v xml:space="preserve"> </v>
      </c>
      <c r="BC267" s="576" t="str">
        <f t="shared" si="17"/>
        <v xml:space="preserve"> </v>
      </c>
      <c r="BD267" s="576" t="str">
        <f t="shared" si="18"/>
        <v xml:space="preserve"> </v>
      </c>
      <c r="BE267" s="576" t="str">
        <f t="shared" si="19"/>
        <v xml:space="preserve"> </v>
      </c>
      <c r="BF267" s="98"/>
      <c r="BG267" s="271"/>
    </row>
    <row r="268" spans="1:59" s="107" customFormat="1" ht="12.75" x14ac:dyDescent="0.25">
      <c r="A268" s="380"/>
      <c r="B268" s="376">
        <f>'Données démographiques'!B264</f>
        <v>0</v>
      </c>
      <c r="C268" s="376">
        <f>'Données démographiques'!C264</f>
        <v>0</v>
      </c>
      <c r="D268" s="377">
        <f>'Données démographiques'!D264</f>
        <v>0</v>
      </c>
      <c r="E268" s="102"/>
      <c r="F268" s="258"/>
      <c r="G268" s="493"/>
      <c r="H268" s="493"/>
      <c r="I268" s="493"/>
      <c r="J268" s="263"/>
      <c r="K268" s="493"/>
      <c r="L268" s="553"/>
      <c r="M268" s="258"/>
      <c r="N268" s="258"/>
      <c r="O268" s="259"/>
      <c r="P268" s="258"/>
      <c r="Q268" s="260"/>
      <c r="R268" s="259"/>
      <c r="S268" s="259"/>
      <c r="T268" s="259"/>
      <c r="U268" s="258"/>
      <c r="V268" s="263"/>
      <c r="W268" s="258"/>
      <c r="X268" s="263"/>
      <c r="Y268" s="102"/>
      <c r="Z268" s="258"/>
      <c r="AA268" s="431"/>
      <c r="AB268" s="431"/>
      <c r="AC268" s="102"/>
      <c r="AD268" s="259"/>
      <c r="AE268" s="259"/>
      <c r="AF268" s="258"/>
      <c r="AG268" s="259"/>
      <c r="AH268" s="258"/>
      <c r="AI268" s="258"/>
      <c r="AJ268" s="258"/>
      <c r="AK268" s="260"/>
      <c r="AL268" s="260"/>
      <c r="AM268" s="98"/>
      <c r="AN268" s="260"/>
      <c r="AO268" s="260"/>
      <c r="AP268" s="260"/>
      <c r="AQ268" s="260"/>
      <c r="AR268" s="260"/>
      <c r="AS268" s="260"/>
      <c r="AT268" s="260"/>
      <c r="AU268" s="260"/>
      <c r="AV268" s="260"/>
      <c r="AW268" s="260"/>
      <c r="AX268" s="263"/>
      <c r="AY268" s="263"/>
      <c r="AZ268" s="265"/>
      <c r="BA268" s="98"/>
      <c r="BB268" s="577" t="str">
        <f t="shared" si="16"/>
        <v xml:space="preserve"> </v>
      </c>
      <c r="BC268" s="577" t="str">
        <f t="shared" si="17"/>
        <v xml:space="preserve"> </v>
      </c>
      <c r="BD268" s="577" t="str">
        <f t="shared" si="18"/>
        <v xml:space="preserve"> </v>
      </c>
      <c r="BE268" s="577" t="str">
        <f t="shared" si="19"/>
        <v xml:space="preserve"> </v>
      </c>
      <c r="BF268" s="98"/>
      <c r="BG268" s="530"/>
    </row>
    <row r="269" spans="1:59" s="107" customFormat="1" ht="12.75" x14ac:dyDescent="0.25">
      <c r="A269" s="380"/>
      <c r="B269" s="169">
        <f>'Données démographiques'!B265</f>
        <v>0</v>
      </c>
      <c r="C269" s="169">
        <f>'Données démographiques'!C265</f>
        <v>0</v>
      </c>
      <c r="D269" s="170">
        <f>'Données démographiques'!D265</f>
        <v>0</v>
      </c>
      <c r="E269" s="102"/>
      <c r="F269" s="273"/>
      <c r="G269" s="274"/>
      <c r="H269" s="274"/>
      <c r="I269" s="274"/>
      <c r="J269" s="262"/>
      <c r="K269" s="274"/>
      <c r="L269" s="275"/>
      <c r="M269" s="273"/>
      <c r="N269" s="273"/>
      <c r="O269" s="257"/>
      <c r="P269" s="273"/>
      <c r="Q269" s="278"/>
      <c r="R269" s="257"/>
      <c r="S269" s="257"/>
      <c r="T269" s="257"/>
      <c r="U269" s="273"/>
      <c r="V269" s="262"/>
      <c r="W269" s="273"/>
      <c r="X269" s="262"/>
      <c r="Y269" s="102"/>
      <c r="Z269" s="273"/>
      <c r="AA269" s="172"/>
      <c r="AB269" s="172"/>
      <c r="AC269" s="102"/>
      <c r="AD269" s="257"/>
      <c r="AE269" s="257"/>
      <c r="AF269" s="273"/>
      <c r="AG269" s="257"/>
      <c r="AH269" s="273"/>
      <c r="AI269" s="273"/>
      <c r="AJ269" s="273"/>
      <c r="AK269" s="278"/>
      <c r="AL269" s="278"/>
      <c r="AM269" s="98"/>
      <c r="AN269" s="278"/>
      <c r="AO269" s="278"/>
      <c r="AP269" s="278"/>
      <c r="AQ269" s="278"/>
      <c r="AR269" s="278"/>
      <c r="AS269" s="278"/>
      <c r="AT269" s="278"/>
      <c r="AU269" s="278"/>
      <c r="AV269" s="278"/>
      <c r="AW269" s="278"/>
      <c r="AX269" s="262"/>
      <c r="AY269" s="262"/>
      <c r="AZ269" s="264"/>
      <c r="BA269" s="98"/>
      <c r="BB269" s="576" t="str">
        <f t="shared" si="16"/>
        <v xml:space="preserve"> </v>
      </c>
      <c r="BC269" s="576" t="str">
        <f t="shared" si="17"/>
        <v xml:space="preserve"> </v>
      </c>
      <c r="BD269" s="576" t="str">
        <f t="shared" si="18"/>
        <v xml:space="preserve"> </v>
      </c>
      <c r="BE269" s="576" t="str">
        <f t="shared" si="19"/>
        <v xml:space="preserve"> </v>
      </c>
      <c r="BF269" s="98"/>
      <c r="BG269" s="271"/>
    </row>
    <row r="270" spans="1:59" s="107" customFormat="1" ht="12.75" x14ac:dyDescent="0.25">
      <c r="A270" s="380"/>
      <c r="B270" s="376">
        <f>'Données démographiques'!B266</f>
        <v>0</v>
      </c>
      <c r="C270" s="376">
        <f>'Données démographiques'!C266</f>
        <v>0</v>
      </c>
      <c r="D270" s="377">
        <f>'Données démographiques'!D266</f>
        <v>0</v>
      </c>
      <c r="E270" s="102"/>
      <c r="F270" s="258"/>
      <c r="G270" s="493"/>
      <c r="H270" s="493"/>
      <c r="I270" s="493"/>
      <c r="J270" s="263"/>
      <c r="K270" s="493"/>
      <c r="L270" s="553"/>
      <c r="M270" s="258"/>
      <c r="N270" s="258"/>
      <c r="O270" s="259"/>
      <c r="P270" s="258"/>
      <c r="Q270" s="260"/>
      <c r="R270" s="259"/>
      <c r="S270" s="259"/>
      <c r="T270" s="259"/>
      <c r="U270" s="258"/>
      <c r="V270" s="263"/>
      <c r="W270" s="258"/>
      <c r="X270" s="263"/>
      <c r="Y270" s="102"/>
      <c r="Z270" s="258"/>
      <c r="AA270" s="431"/>
      <c r="AB270" s="431"/>
      <c r="AC270" s="102"/>
      <c r="AD270" s="259"/>
      <c r="AE270" s="259"/>
      <c r="AF270" s="258"/>
      <c r="AG270" s="259"/>
      <c r="AH270" s="258"/>
      <c r="AI270" s="258"/>
      <c r="AJ270" s="258"/>
      <c r="AK270" s="260"/>
      <c r="AL270" s="260"/>
      <c r="AM270" s="98"/>
      <c r="AN270" s="260"/>
      <c r="AO270" s="260"/>
      <c r="AP270" s="260"/>
      <c r="AQ270" s="260"/>
      <c r="AR270" s="260"/>
      <c r="AS270" s="260"/>
      <c r="AT270" s="260"/>
      <c r="AU270" s="260"/>
      <c r="AV270" s="260"/>
      <c r="AW270" s="260"/>
      <c r="AX270" s="263"/>
      <c r="AY270" s="263"/>
      <c r="AZ270" s="265"/>
      <c r="BA270" s="98"/>
      <c r="BB270" s="577" t="str">
        <f t="shared" si="16"/>
        <v xml:space="preserve"> </v>
      </c>
      <c r="BC270" s="577" t="str">
        <f t="shared" si="17"/>
        <v xml:space="preserve"> </v>
      </c>
      <c r="BD270" s="577" t="str">
        <f t="shared" si="18"/>
        <v xml:space="preserve"> </v>
      </c>
      <c r="BE270" s="577" t="str">
        <f t="shared" si="19"/>
        <v xml:space="preserve"> </v>
      </c>
      <c r="BF270" s="98"/>
      <c r="BG270" s="530"/>
    </row>
    <row r="271" spans="1:59" s="107" customFormat="1" ht="12.75" x14ac:dyDescent="0.25">
      <c r="A271" s="380"/>
      <c r="B271" s="169">
        <f>'Données démographiques'!B267</f>
        <v>0</v>
      </c>
      <c r="C271" s="169">
        <f>'Données démographiques'!C267</f>
        <v>0</v>
      </c>
      <c r="D271" s="170">
        <f>'Données démographiques'!D267</f>
        <v>0</v>
      </c>
      <c r="E271" s="102"/>
      <c r="F271" s="273"/>
      <c r="G271" s="274"/>
      <c r="H271" s="274"/>
      <c r="I271" s="274"/>
      <c r="J271" s="262"/>
      <c r="K271" s="274"/>
      <c r="L271" s="275"/>
      <c r="M271" s="273"/>
      <c r="N271" s="273"/>
      <c r="O271" s="257"/>
      <c r="P271" s="273"/>
      <c r="Q271" s="278"/>
      <c r="R271" s="257"/>
      <c r="S271" s="257"/>
      <c r="T271" s="257"/>
      <c r="U271" s="273"/>
      <c r="V271" s="262"/>
      <c r="W271" s="273"/>
      <c r="X271" s="262"/>
      <c r="Y271" s="102"/>
      <c r="Z271" s="273"/>
      <c r="AA271" s="172"/>
      <c r="AB271" s="172"/>
      <c r="AC271" s="102"/>
      <c r="AD271" s="257"/>
      <c r="AE271" s="257"/>
      <c r="AF271" s="273"/>
      <c r="AG271" s="257"/>
      <c r="AH271" s="273"/>
      <c r="AI271" s="273"/>
      <c r="AJ271" s="273"/>
      <c r="AK271" s="278"/>
      <c r="AL271" s="278"/>
      <c r="AM271" s="98"/>
      <c r="AN271" s="278"/>
      <c r="AO271" s="278"/>
      <c r="AP271" s="278"/>
      <c r="AQ271" s="278"/>
      <c r="AR271" s="278"/>
      <c r="AS271" s="278"/>
      <c r="AT271" s="278"/>
      <c r="AU271" s="278"/>
      <c r="AV271" s="278"/>
      <c r="AW271" s="278"/>
      <c r="AX271" s="262"/>
      <c r="AY271" s="262"/>
      <c r="AZ271" s="264"/>
      <c r="BA271" s="98"/>
      <c r="BB271" s="576" t="str">
        <f t="shared" si="16"/>
        <v xml:space="preserve"> </v>
      </c>
      <c r="BC271" s="576" t="str">
        <f t="shared" si="17"/>
        <v xml:space="preserve"> </v>
      </c>
      <c r="BD271" s="576" t="str">
        <f t="shared" si="18"/>
        <v xml:space="preserve"> </v>
      </c>
      <c r="BE271" s="576" t="str">
        <f t="shared" si="19"/>
        <v xml:space="preserve"> </v>
      </c>
      <c r="BF271" s="98"/>
      <c r="BG271" s="271"/>
    </row>
    <row r="272" spans="1:59" s="107" customFormat="1" ht="12.75" x14ac:dyDescent="0.25">
      <c r="A272" s="380"/>
      <c r="B272" s="376">
        <f>'Données démographiques'!B268</f>
        <v>0</v>
      </c>
      <c r="C272" s="376">
        <f>'Données démographiques'!C268</f>
        <v>0</v>
      </c>
      <c r="D272" s="377">
        <f>'Données démographiques'!D268</f>
        <v>0</v>
      </c>
      <c r="E272" s="102"/>
      <c r="F272" s="258"/>
      <c r="G272" s="493"/>
      <c r="H272" s="493"/>
      <c r="I272" s="493"/>
      <c r="J272" s="263"/>
      <c r="K272" s="493"/>
      <c r="L272" s="553"/>
      <c r="M272" s="258"/>
      <c r="N272" s="258"/>
      <c r="O272" s="259"/>
      <c r="P272" s="258"/>
      <c r="Q272" s="260"/>
      <c r="R272" s="259"/>
      <c r="S272" s="259"/>
      <c r="T272" s="259"/>
      <c r="U272" s="258"/>
      <c r="V272" s="263"/>
      <c r="W272" s="258"/>
      <c r="X272" s="263"/>
      <c r="Y272" s="102"/>
      <c r="Z272" s="258"/>
      <c r="AA272" s="431"/>
      <c r="AB272" s="431"/>
      <c r="AC272" s="102"/>
      <c r="AD272" s="259"/>
      <c r="AE272" s="259"/>
      <c r="AF272" s="258"/>
      <c r="AG272" s="259"/>
      <c r="AH272" s="258"/>
      <c r="AI272" s="258"/>
      <c r="AJ272" s="258"/>
      <c r="AK272" s="260"/>
      <c r="AL272" s="260"/>
      <c r="AM272" s="98"/>
      <c r="AN272" s="260"/>
      <c r="AO272" s="260"/>
      <c r="AP272" s="260"/>
      <c r="AQ272" s="260"/>
      <c r="AR272" s="260"/>
      <c r="AS272" s="260"/>
      <c r="AT272" s="260"/>
      <c r="AU272" s="260"/>
      <c r="AV272" s="260"/>
      <c r="AW272" s="260"/>
      <c r="AX272" s="263"/>
      <c r="AY272" s="263"/>
      <c r="AZ272" s="265"/>
      <c r="BA272" s="98"/>
      <c r="BB272" s="577" t="str">
        <f t="shared" si="16"/>
        <v xml:space="preserve"> </v>
      </c>
      <c r="BC272" s="577" t="str">
        <f t="shared" si="17"/>
        <v xml:space="preserve"> </v>
      </c>
      <c r="BD272" s="577" t="str">
        <f t="shared" si="18"/>
        <v xml:space="preserve"> </v>
      </c>
      <c r="BE272" s="577" t="str">
        <f t="shared" si="19"/>
        <v xml:space="preserve"> </v>
      </c>
      <c r="BF272" s="98"/>
      <c r="BG272" s="530"/>
    </row>
    <row r="273" spans="1:59" s="107" customFormat="1" ht="12.75" x14ac:dyDescent="0.25">
      <c r="A273" s="380"/>
      <c r="B273" s="169">
        <f>'Données démographiques'!B269</f>
        <v>0</v>
      </c>
      <c r="C273" s="169">
        <f>'Données démographiques'!C269</f>
        <v>0</v>
      </c>
      <c r="D273" s="170">
        <f>'Données démographiques'!D269</f>
        <v>0</v>
      </c>
      <c r="E273" s="102"/>
      <c r="F273" s="273"/>
      <c r="G273" s="274"/>
      <c r="H273" s="274"/>
      <c r="I273" s="274"/>
      <c r="J273" s="262"/>
      <c r="K273" s="274"/>
      <c r="L273" s="275"/>
      <c r="M273" s="273"/>
      <c r="N273" s="273"/>
      <c r="O273" s="257"/>
      <c r="P273" s="273"/>
      <c r="Q273" s="278"/>
      <c r="R273" s="257"/>
      <c r="S273" s="257"/>
      <c r="T273" s="257"/>
      <c r="U273" s="273"/>
      <c r="V273" s="262"/>
      <c r="W273" s="273"/>
      <c r="X273" s="262"/>
      <c r="Y273" s="102"/>
      <c r="Z273" s="273"/>
      <c r="AA273" s="172"/>
      <c r="AB273" s="172"/>
      <c r="AC273" s="102"/>
      <c r="AD273" s="257"/>
      <c r="AE273" s="257"/>
      <c r="AF273" s="273"/>
      <c r="AG273" s="257"/>
      <c r="AH273" s="273"/>
      <c r="AI273" s="273"/>
      <c r="AJ273" s="273"/>
      <c r="AK273" s="278"/>
      <c r="AL273" s="278"/>
      <c r="AM273" s="98"/>
      <c r="AN273" s="278"/>
      <c r="AO273" s="278"/>
      <c r="AP273" s="278"/>
      <c r="AQ273" s="278"/>
      <c r="AR273" s="278"/>
      <c r="AS273" s="278"/>
      <c r="AT273" s="278"/>
      <c r="AU273" s="278"/>
      <c r="AV273" s="278"/>
      <c r="AW273" s="278"/>
      <c r="AX273" s="262"/>
      <c r="AY273" s="262"/>
      <c r="AZ273" s="264"/>
      <c r="BA273" s="98"/>
      <c r="BB273" s="576" t="str">
        <f t="shared" si="16"/>
        <v xml:space="preserve"> </v>
      </c>
      <c r="BC273" s="576" t="str">
        <f t="shared" si="17"/>
        <v xml:space="preserve"> </v>
      </c>
      <c r="BD273" s="576" t="str">
        <f t="shared" si="18"/>
        <v xml:space="preserve"> </v>
      </c>
      <c r="BE273" s="576" t="str">
        <f t="shared" si="19"/>
        <v xml:space="preserve"> </v>
      </c>
      <c r="BF273" s="98"/>
      <c r="BG273" s="271"/>
    </row>
    <row r="274" spans="1:59" s="107" customFormat="1" ht="12.75" x14ac:dyDescent="0.25">
      <c r="A274" s="380"/>
      <c r="B274" s="376">
        <f>'Données démographiques'!B270</f>
        <v>0</v>
      </c>
      <c r="C274" s="376">
        <f>'Données démographiques'!C270</f>
        <v>0</v>
      </c>
      <c r="D274" s="377">
        <f>'Données démographiques'!D270</f>
        <v>0</v>
      </c>
      <c r="E274" s="102"/>
      <c r="F274" s="258"/>
      <c r="G274" s="493"/>
      <c r="H274" s="493"/>
      <c r="I274" s="493"/>
      <c r="J274" s="263"/>
      <c r="K274" s="493"/>
      <c r="L274" s="553"/>
      <c r="M274" s="258"/>
      <c r="N274" s="258"/>
      <c r="O274" s="259"/>
      <c r="P274" s="258"/>
      <c r="Q274" s="260"/>
      <c r="R274" s="259"/>
      <c r="S274" s="259"/>
      <c r="T274" s="259"/>
      <c r="U274" s="258"/>
      <c r="V274" s="263"/>
      <c r="W274" s="258"/>
      <c r="X274" s="263"/>
      <c r="Y274" s="102"/>
      <c r="Z274" s="258"/>
      <c r="AA274" s="431"/>
      <c r="AB274" s="431"/>
      <c r="AC274" s="102"/>
      <c r="AD274" s="259"/>
      <c r="AE274" s="259"/>
      <c r="AF274" s="258"/>
      <c r="AG274" s="259"/>
      <c r="AH274" s="258"/>
      <c r="AI274" s="258"/>
      <c r="AJ274" s="258"/>
      <c r="AK274" s="260"/>
      <c r="AL274" s="260"/>
      <c r="AM274" s="98"/>
      <c r="AN274" s="260"/>
      <c r="AO274" s="260"/>
      <c r="AP274" s="260"/>
      <c r="AQ274" s="260"/>
      <c r="AR274" s="260"/>
      <c r="AS274" s="260"/>
      <c r="AT274" s="260"/>
      <c r="AU274" s="260"/>
      <c r="AV274" s="260"/>
      <c r="AW274" s="260"/>
      <c r="AX274" s="263"/>
      <c r="AY274" s="263"/>
      <c r="AZ274" s="265"/>
      <c r="BA274" s="98"/>
      <c r="BB274" s="577" t="str">
        <f t="shared" si="16"/>
        <v xml:space="preserve"> </v>
      </c>
      <c r="BC274" s="577" t="str">
        <f t="shared" si="17"/>
        <v xml:space="preserve"> </v>
      </c>
      <c r="BD274" s="577" t="str">
        <f t="shared" si="18"/>
        <v xml:space="preserve"> </v>
      </c>
      <c r="BE274" s="577" t="str">
        <f t="shared" si="19"/>
        <v xml:space="preserve"> </v>
      </c>
      <c r="BF274" s="98"/>
      <c r="BG274" s="530"/>
    </row>
    <row r="275" spans="1:59" s="107" customFormat="1" ht="12.75" x14ac:dyDescent="0.25">
      <c r="A275" s="380"/>
      <c r="B275" s="169">
        <f>'Données démographiques'!B271</f>
        <v>0</v>
      </c>
      <c r="C275" s="169">
        <f>'Données démographiques'!C271</f>
        <v>0</v>
      </c>
      <c r="D275" s="170">
        <f>'Données démographiques'!D271</f>
        <v>0</v>
      </c>
      <c r="E275" s="102"/>
      <c r="F275" s="273"/>
      <c r="G275" s="274"/>
      <c r="H275" s="274"/>
      <c r="I275" s="274"/>
      <c r="J275" s="262"/>
      <c r="K275" s="274"/>
      <c r="L275" s="275"/>
      <c r="M275" s="273"/>
      <c r="N275" s="273"/>
      <c r="O275" s="257"/>
      <c r="P275" s="273"/>
      <c r="Q275" s="278"/>
      <c r="R275" s="257"/>
      <c r="S275" s="257"/>
      <c r="T275" s="257"/>
      <c r="U275" s="273"/>
      <c r="V275" s="262"/>
      <c r="W275" s="273"/>
      <c r="X275" s="262"/>
      <c r="Y275" s="102"/>
      <c r="Z275" s="273"/>
      <c r="AA275" s="172"/>
      <c r="AB275" s="172"/>
      <c r="AC275" s="102"/>
      <c r="AD275" s="257"/>
      <c r="AE275" s="257"/>
      <c r="AF275" s="273"/>
      <c r="AG275" s="257"/>
      <c r="AH275" s="273"/>
      <c r="AI275" s="273"/>
      <c r="AJ275" s="273"/>
      <c r="AK275" s="278"/>
      <c r="AL275" s="278"/>
      <c r="AM275" s="98"/>
      <c r="AN275" s="278"/>
      <c r="AO275" s="278"/>
      <c r="AP275" s="278"/>
      <c r="AQ275" s="278"/>
      <c r="AR275" s="278"/>
      <c r="AS275" s="278"/>
      <c r="AT275" s="278"/>
      <c r="AU275" s="278"/>
      <c r="AV275" s="278"/>
      <c r="AW275" s="278"/>
      <c r="AX275" s="262"/>
      <c r="AY275" s="262"/>
      <c r="AZ275" s="264"/>
      <c r="BA275" s="98"/>
      <c r="BB275" s="576" t="str">
        <f t="shared" si="16"/>
        <v xml:space="preserve"> </v>
      </c>
      <c r="BC275" s="576" t="str">
        <f t="shared" si="17"/>
        <v xml:space="preserve"> </v>
      </c>
      <c r="BD275" s="576" t="str">
        <f t="shared" si="18"/>
        <v xml:space="preserve"> </v>
      </c>
      <c r="BE275" s="576" t="str">
        <f t="shared" si="19"/>
        <v xml:space="preserve"> </v>
      </c>
      <c r="BF275" s="98"/>
      <c r="BG275" s="271"/>
    </row>
    <row r="276" spans="1:59" s="107" customFormat="1" ht="12.75" x14ac:dyDescent="0.25">
      <c r="A276" s="380"/>
      <c r="B276" s="376">
        <f>'Données démographiques'!B272</f>
        <v>0</v>
      </c>
      <c r="C276" s="376">
        <f>'Données démographiques'!C272</f>
        <v>0</v>
      </c>
      <c r="D276" s="377">
        <f>'Données démographiques'!D272</f>
        <v>0</v>
      </c>
      <c r="E276" s="102"/>
      <c r="F276" s="258"/>
      <c r="G276" s="493"/>
      <c r="H276" s="493"/>
      <c r="I276" s="493"/>
      <c r="J276" s="263"/>
      <c r="K276" s="493"/>
      <c r="L276" s="553"/>
      <c r="M276" s="258"/>
      <c r="N276" s="258"/>
      <c r="O276" s="259"/>
      <c r="P276" s="258"/>
      <c r="Q276" s="260"/>
      <c r="R276" s="259"/>
      <c r="S276" s="259"/>
      <c r="T276" s="259"/>
      <c r="U276" s="258"/>
      <c r="V276" s="263"/>
      <c r="W276" s="258"/>
      <c r="X276" s="263"/>
      <c r="Y276" s="102"/>
      <c r="Z276" s="258"/>
      <c r="AA276" s="431"/>
      <c r="AB276" s="431"/>
      <c r="AC276" s="102"/>
      <c r="AD276" s="259"/>
      <c r="AE276" s="259"/>
      <c r="AF276" s="258"/>
      <c r="AG276" s="259"/>
      <c r="AH276" s="258"/>
      <c r="AI276" s="258"/>
      <c r="AJ276" s="258"/>
      <c r="AK276" s="260"/>
      <c r="AL276" s="260"/>
      <c r="AM276" s="98"/>
      <c r="AN276" s="260"/>
      <c r="AO276" s="260"/>
      <c r="AP276" s="260"/>
      <c r="AQ276" s="260"/>
      <c r="AR276" s="260"/>
      <c r="AS276" s="260"/>
      <c r="AT276" s="260"/>
      <c r="AU276" s="260"/>
      <c r="AV276" s="260"/>
      <c r="AW276" s="260"/>
      <c r="AX276" s="263"/>
      <c r="AY276" s="263"/>
      <c r="AZ276" s="265"/>
      <c r="BA276" s="98"/>
      <c r="BB276" s="577" t="str">
        <f t="shared" ref="BB276:BB339" si="20">IF(AI276=0," ",AN276/AK276)</f>
        <v xml:space="preserve"> </v>
      </c>
      <c r="BC276" s="577" t="str">
        <f t="shared" si="17"/>
        <v xml:space="preserve"> </v>
      </c>
      <c r="BD276" s="577" t="str">
        <f t="shared" si="18"/>
        <v xml:space="preserve"> </v>
      </c>
      <c r="BE276" s="577" t="str">
        <f t="shared" si="19"/>
        <v xml:space="preserve"> </v>
      </c>
      <c r="BF276" s="98"/>
      <c r="BG276" s="530"/>
    </row>
    <row r="277" spans="1:59" s="107" customFormat="1" ht="12.75" x14ac:dyDescent="0.25">
      <c r="A277" s="380"/>
      <c r="B277" s="169">
        <f>'Données démographiques'!B273</f>
        <v>0</v>
      </c>
      <c r="C277" s="169">
        <f>'Données démographiques'!C273</f>
        <v>0</v>
      </c>
      <c r="D277" s="170">
        <f>'Données démographiques'!D273</f>
        <v>0</v>
      </c>
      <c r="E277" s="102"/>
      <c r="F277" s="273"/>
      <c r="G277" s="274"/>
      <c r="H277" s="274"/>
      <c r="I277" s="274"/>
      <c r="J277" s="262"/>
      <c r="K277" s="274"/>
      <c r="L277" s="275"/>
      <c r="M277" s="273"/>
      <c r="N277" s="273"/>
      <c r="O277" s="257"/>
      <c r="P277" s="273"/>
      <c r="Q277" s="278"/>
      <c r="R277" s="257"/>
      <c r="S277" s="257"/>
      <c r="T277" s="257"/>
      <c r="U277" s="273"/>
      <c r="V277" s="262"/>
      <c r="W277" s="273"/>
      <c r="X277" s="262"/>
      <c r="Y277" s="102"/>
      <c r="Z277" s="273"/>
      <c r="AA277" s="172"/>
      <c r="AB277" s="172"/>
      <c r="AC277" s="102"/>
      <c r="AD277" s="257"/>
      <c r="AE277" s="257"/>
      <c r="AF277" s="273"/>
      <c r="AG277" s="257"/>
      <c r="AH277" s="273"/>
      <c r="AI277" s="273"/>
      <c r="AJ277" s="273"/>
      <c r="AK277" s="278"/>
      <c r="AL277" s="278"/>
      <c r="AM277" s="98"/>
      <c r="AN277" s="278"/>
      <c r="AO277" s="278"/>
      <c r="AP277" s="278"/>
      <c r="AQ277" s="278"/>
      <c r="AR277" s="278"/>
      <c r="AS277" s="278"/>
      <c r="AT277" s="278"/>
      <c r="AU277" s="278"/>
      <c r="AV277" s="278"/>
      <c r="AW277" s="278"/>
      <c r="AX277" s="262"/>
      <c r="AY277" s="262"/>
      <c r="AZ277" s="264"/>
      <c r="BA277" s="98"/>
      <c r="BB277" s="576" t="str">
        <f t="shared" si="20"/>
        <v xml:space="preserve"> </v>
      </c>
      <c r="BC277" s="576" t="str">
        <f t="shared" si="17"/>
        <v xml:space="preserve"> </v>
      </c>
      <c r="BD277" s="576" t="str">
        <f t="shared" si="18"/>
        <v xml:space="preserve"> </v>
      </c>
      <c r="BE277" s="576" t="str">
        <f t="shared" si="19"/>
        <v xml:space="preserve"> </v>
      </c>
      <c r="BF277" s="98"/>
      <c r="BG277" s="271"/>
    </row>
    <row r="278" spans="1:59" s="107" customFormat="1" ht="12.75" x14ac:dyDescent="0.25">
      <c r="A278" s="380"/>
      <c r="B278" s="376">
        <f>'Données démographiques'!B274</f>
        <v>0</v>
      </c>
      <c r="C278" s="376">
        <f>'Données démographiques'!C274</f>
        <v>0</v>
      </c>
      <c r="D278" s="377">
        <f>'Données démographiques'!D274</f>
        <v>0</v>
      </c>
      <c r="E278" s="102"/>
      <c r="F278" s="258"/>
      <c r="G278" s="493"/>
      <c r="H278" s="493"/>
      <c r="I278" s="493"/>
      <c r="J278" s="263"/>
      <c r="K278" s="493"/>
      <c r="L278" s="553"/>
      <c r="M278" s="258"/>
      <c r="N278" s="258"/>
      <c r="O278" s="259"/>
      <c r="P278" s="258"/>
      <c r="Q278" s="260"/>
      <c r="R278" s="259"/>
      <c r="S278" s="259"/>
      <c r="T278" s="259"/>
      <c r="U278" s="258"/>
      <c r="V278" s="263"/>
      <c r="W278" s="258"/>
      <c r="X278" s="263"/>
      <c r="Y278" s="102"/>
      <c r="Z278" s="258"/>
      <c r="AA278" s="431"/>
      <c r="AB278" s="431"/>
      <c r="AC278" s="102"/>
      <c r="AD278" s="259"/>
      <c r="AE278" s="259"/>
      <c r="AF278" s="258"/>
      <c r="AG278" s="259"/>
      <c r="AH278" s="258"/>
      <c r="AI278" s="258"/>
      <c r="AJ278" s="258"/>
      <c r="AK278" s="260"/>
      <c r="AL278" s="260"/>
      <c r="AM278" s="98"/>
      <c r="AN278" s="260"/>
      <c r="AO278" s="260"/>
      <c r="AP278" s="260"/>
      <c r="AQ278" s="260"/>
      <c r="AR278" s="260"/>
      <c r="AS278" s="260"/>
      <c r="AT278" s="260"/>
      <c r="AU278" s="260"/>
      <c r="AV278" s="260"/>
      <c r="AW278" s="260"/>
      <c r="AX278" s="263"/>
      <c r="AY278" s="263"/>
      <c r="AZ278" s="265"/>
      <c r="BA278" s="98"/>
      <c r="BB278" s="577" t="str">
        <f t="shared" si="20"/>
        <v xml:space="preserve"> </v>
      </c>
      <c r="BC278" s="577" t="str">
        <f t="shared" ref="BC278:BC341" si="21">IF(OR(AI278=0,Q278=0)," ",AN278/Q278)</f>
        <v xml:space="preserve"> </v>
      </c>
      <c r="BD278" s="577" t="str">
        <f t="shared" ref="BD278:BD341" si="22">IF(OR(AI278&gt;5,AI278&lt;1)," ",AO278/AL278)</f>
        <v xml:space="preserve"> </v>
      </c>
      <c r="BE278" s="577" t="str">
        <f t="shared" ref="BE278:BE341" si="23">IF(OR(AI278&gt;5,AI278&lt;1,Q278=0)," ",AO278/Q278)</f>
        <v xml:space="preserve"> </v>
      </c>
      <c r="BF278" s="98"/>
      <c r="BG278" s="530"/>
    </row>
    <row r="279" spans="1:59" s="107" customFormat="1" ht="12.75" x14ac:dyDescent="0.25">
      <c r="A279" s="380"/>
      <c r="B279" s="169">
        <f>'Données démographiques'!B275</f>
        <v>0</v>
      </c>
      <c r="C279" s="169">
        <f>'Données démographiques'!C275</f>
        <v>0</v>
      </c>
      <c r="D279" s="170">
        <f>'Données démographiques'!D275</f>
        <v>0</v>
      </c>
      <c r="E279" s="102"/>
      <c r="F279" s="273"/>
      <c r="G279" s="274"/>
      <c r="H279" s="274"/>
      <c r="I279" s="274"/>
      <c r="J279" s="262"/>
      <c r="K279" s="274"/>
      <c r="L279" s="275"/>
      <c r="M279" s="273"/>
      <c r="N279" s="273"/>
      <c r="O279" s="257"/>
      <c r="P279" s="273"/>
      <c r="Q279" s="278"/>
      <c r="R279" s="257"/>
      <c r="S279" s="257"/>
      <c r="T279" s="257"/>
      <c r="U279" s="273"/>
      <c r="V279" s="262"/>
      <c r="W279" s="273"/>
      <c r="X279" s="262"/>
      <c r="Y279" s="102"/>
      <c r="Z279" s="273"/>
      <c r="AA279" s="172"/>
      <c r="AB279" s="172"/>
      <c r="AC279" s="102"/>
      <c r="AD279" s="257"/>
      <c r="AE279" s="257"/>
      <c r="AF279" s="273"/>
      <c r="AG279" s="257"/>
      <c r="AH279" s="273"/>
      <c r="AI279" s="273"/>
      <c r="AJ279" s="273"/>
      <c r="AK279" s="278"/>
      <c r="AL279" s="278"/>
      <c r="AM279" s="98"/>
      <c r="AN279" s="278"/>
      <c r="AO279" s="278"/>
      <c r="AP279" s="278"/>
      <c r="AQ279" s="278"/>
      <c r="AR279" s="278"/>
      <c r="AS279" s="278"/>
      <c r="AT279" s="278"/>
      <c r="AU279" s="278"/>
      <c r="AV279" s="278"/>
      <c r="AW279" s="278"/>
      <c r="AX279" s="262"/>
      <c r="AY279" s="262"/>
      <c r="AZ279" s="264"/>
      <c r="BA279" s="98"/>
      <c r="BB279" s="576" t="str">
        <f t="shared" si="20"/>
        <v xml:space="preserve"> </v>
      </c>
      <c r="BC279" s="576" t="str">
        <f t="shared" si="21"/>
        <v xml:space="preserve"> </v>
      </c>
      <c r="BD279" s="576" t="str">
        <f t="shared" si="22"/>
        <v xml:space="preserve"> </v>
      </c>
      <c r="BE279" s="576" t="str">
        <f t="shared" si="23"/>
        <v xml:space="preserve"> </v>
      </c>
      <c r="BF279" s="98"/>
      <c r="BG279" s="271"/>
    </row>
    <row r="280" spans="1:59" s="107" customFormat="1" ht="12.75" x14ac:dyDescent="0.25">
      <c r="A280" s="380"/>
      <c r="B280" s="376">
        <f>'Données démographiques'!B276</f>
        <v>0</v>
      </c>
      <c r="C280" s="376">
        <f>'Données démographiques'!C276</f>
        <v>0</v>
      </c>
      <c r="D280" s="377">
        <f>'Données démographiques'!D276</f>
        <v>0</v>
      </c>
      <c r="E280" s="102"/>
      <c r="F280" s="258"/>
      <c r="G280" s="493"/>
      <c r="H280" s="493"/>
      <c r="I280" s="493"/>
      <c r="J280" s="263"/>
      <c r="K280" s="493"/>
      <c r="L280" s="553"/>
      <c r="M280" s="258"/>
      <c r="N280" s="258"/>
      <c r="O280" s="259"/>
      <c r="P280" s="258"/>
      <c r="Q280" s="260"/>
      <c r="R280" s="259"/>
      <c r="S280" s="259"/>
      <c r="T280" s="259"/>
      <c r="U280" s="258"/>
      <c r="V280" s="263"/>
      <c r="W280" s="258"/>
      <c r="X280" s="263"/>
      <c r="Y280" s="102"/>
      <c r="Z280" s="258"/>
      <c r="AA280" s="431"/>
      <c r="AB280" s="431"/>
      <c r="AC280" s="102"/>
      <c r="AD280" s="259"/>
      <c r="AE280" s="259"/>
      <c r="AF280" s="258"/>
      <c r="AG280" s="259"/>
      <c r="AH280" s="258"/>
      <c r="AI280" s="258"/>
      <c r="AJ280" s="258"/>
      <c r="AK280" s="260"/>
      <c r="AL280" s="260"/>
      <c r="AM280" s="98"/>
      <c r="AN280" s="260"/>
      <c r="AO280" s="260"/>
      <c r="AP280" s="260"/>
      <c r="AQ280" s="260"/>
      <c r="AR280" s="260"/>
      <c r="AS280" s="260"/>
      <c r="AT280" s="260"/>
      <c r="AU280" s="260"/>
      <c r="AV280" s="260"/>
      <c r="AW280" s="260"/>
      <c r="AX280" s="263"/>
      <c r="AY280" s="263"/>
      <c r="AZ280" s="265"/>
      <c r="BA280" s="98"/>
      <c r="BB280" s="577" t="str">
        <f t="shared" si="20"/>
        <v xml:space="preserve"> </v>
      </c>
      <c r="BC280" s="577" t="str">
        <f t="shared" si="21"/>
        <v xml:space="preserve"> </v>
      </c>
      <c r="BD280" s="577" t="str">
        <f t="shared" si="22"/>
        <v xml:space="preserve"> </v>
      </c>
      <c r="BE280" s="577" t="str">
        <f t="shared" si="23"/>
        <v xml:space="preserve"> </v>
      </c>
      <c r="BF280" s="98"/>
      <c r="BG280" s="530"/>
    </row>
    <row r="281" spans="1:59" s="107" customFormat="1" ht="12.75" x14ac:dyDescent="0.25">
      <c r="A281" s="380"/>
      <c r="B281" s="169">
        <f>'Données démographiques'!B277</f>
        <v>0</v>
      </c>
      <c r="C281" s="169">
        <f>'Données démographiques'!C277</f>
        <v>0</v>
      </c>
      <c r="D281" s="170">
        <f>'Données démographiques'!D277</f>
        <v>0</v>
      </c>
      <c r="E281" s="102"/>
      <c r="F281" s="273"/>
      <c r="G281" s="274"/>
      <c r="H281" s="274"/>
      <c r="I281" s="274"/>
      <c r="J281" s="262"/>
      <c r="K281" s="274"/>
      <c r="L281" s="275"/>
      <c r="M281" s="273"/>
      <c r="N281" s="273"/>
      <c r="O281" s="257"/>
      <c r="P281" s="273"/>
      <c r="Q281" s="278"/>
      <c r="R281" s="257"/>
      <c r="S281" s="257"/>
      <c r="T281" s="257"/>
      <c r="U281" s="273"/>
      <c r="V281" s="262"/>
      <c r="W281" s="273"/>
      <c r="X281" s="262"/>
      <c r="Y281" s="102"/>
      <c r="Z281" s="273"/>
      <c r="AA281" s="172"/>
      <c r="AB281" s="172"/>
      <c r="AC281" s="102"/>
      <c r="AD281" s="257"/>
      <c r="AE281" s="257"/>
      <c r="AF281" s="273"/>
      <c r="AG281" s="257"/>
      <c r="AH281" s="273"/>
      <c r="AI281" s="273"/>
      <c r="AJ281" s="273"/>
      <c r="AK281" s="278"/>
      <c r="AL281" s="278"/>
      <c r="AM281" s="98"/>
      <c r="AN281" s="278"/>
      <c r="AO281" s="278"/>
      <c r="AP281" s="278"/>
      <c r="AQ281" s="278"/>
      <c r="AR281" s="278"/>
      <c r="AS281" s="278"/>
      <c r="AT281" s="278"/>
      <c r="AU281" s="278"/>
      <c r="AV281" s="278"/>
      <c r="AW281" s="278"/>
      <c r="AX281" s="262"/>
      <c r="AY281" s="262"/>
      <c r="AZ281" s="264"/>
      <c r="BA281" s="98"/>
      <c r="BB281" s="576" t="str">
        <f t="shared" si="20"/>
        <v xml:space="preserve"> </v>
      </c>
      <c r="BC281" s="576" t="str">
        <f t="shared" si="21"/>
        <v xml:space="preserve"> </v>
      </c>
      <c r="BD281" s="576" t="str">
        <f t="shared" si="22"/>
        <v xml:space="preserve"> </v>
      </c>
      <c r="BE281" s="576" t="str">
        <f t="shared" si="23"/>
        <v xml:space="preserve"> </v>
      </c>
      <c r="BF281" s="98"/>
      <c r="BG281" s="271"/>
    </row>
    <row r="282" spans="1:59" s="107" customFormat="1" ht="12.75" x14ac:dyDescent="0.25">
      <c r="A282" s="380"/>
      <c r="B282" s="376">
        <f>'Données démographiques'!B278</f>
        <v>0</v>
      </c>
      <c r="C282" s="376">
        <f>'Données démographiques'!C278</f>
        <v>0</v>
      </c>
      <c r="D282" s="377">
        <f>'Données démographiques'!D278</f>
        <v>0</v>
      </c>
      <c r="E282" s="102"/>
      <c r="F282" s="258"/>
      <c r="G282" s="493"/>
      <c r="H282" s="493"/>
      <c r="I282" s="493"/>
      <c r="J282" s="263"/>
      <c r="K282" s="493"/>
      <c r="L282" s="553"/>
      <c r="M282" s="258"/>
      <c r="N282" s="258"/>
      <c r="O282" s="259"/>
      <c r="P282" s="258"/>
      <c r="Q282" s="260"/>
      <c r="R282" s="259"/>
      <c r="S282" s="259"/>
      <c r="T282" s="259"/>
      <c r="U282" s="258"/>
      <c r="V282" s="263"/>
      <c r="W282" s="258"/>
      <c r="X282" s="263"/>
      <c r="Y282" s="102"/>
      <c r="Z282" s="258"/>
      <c r="AA282" s="431"/>
      <c r="AB282" s="431"/>
      <c r="AC282" s="102"/>
      <c r="AD282" s="259"/>
      <c r="AE282" s="259"/>
      <c r="AF282" s="258"/>
      <c r="AG282" s="259"/>
      <c r="AH282" s="258"/>
      <c r="AI282" s="258"/>
      <c r="AJ282" s="258"/>
      <c r="AK282" s="260"/>
      <c r="AL282" s="260"/>
      <c r="AM282" s="98"/>
      <c r="AN282" s="260"/>
      <c r="AO282" s="260"/>
      <c r="AP282" s="260"/>
      <c r="AQ282" s="260"/>
      <c r="AR282" s="260"/>
      <c r="AS282" s="260"/>
      <c r="AT282" s="260"/>
      <c r="AU282" s="260"/>
      <c r="AV282" s="260"/>
      <c r="AW282" s="260"/>
      <c r="AX282" s="263"/>
      <c r="AY282" s="263"/>
      <c r="AZ282" s="265"/>
      <c r="BA282" s="98"/>
      <c r="BB282" s="577" t="str">
        <f t="shared" si="20"/>
        <v xml:space="preserve"> </v>
      </c>
      <c r="BC282" s="577" t="str">
        <f t="shared" si="21"/>
        <v xml:space="preserve"> </v>
      </c>
      <c r="BD282" s="577" t="str">
        <f t="shared" si="22"/>
        <v xml:space="preserve"> </v>
      </c>
      <c r="BE282" s="577" t="str">
        <f t="shared" si="23"/>
        <v xml:space="preserve"> </v>
      </c>
      <c r="BF282" s="98"/>
      <c r="BG282" s="530"/>
    </row>
    <row r="283" spans="1:59" s="107" customFormat="1" ht="12.75" x14ac:dyDescent="0.25">
      <c r="A283" s="380"/>
      <c r="B283" s="169">
        <f>'Données démographiques'!B279</f>
        <v>0</v>
      </c>
      <c r="C283" s="169">
        <f>'Données démographiques'!C279</f>
        <v>0</v>
      </c>
      <c r="D283" s="170">
        <f>'Données démographiques'!D279</f>
        <v>0</v>
      </c>
      <c r="E283" s="102"/>
      <c r="F283" s="273"/>
      <c r="G283" s="274"/>
      <c r="H283" s="274"/>
      <c r="I283" s="274"/>
      <c r="J283" s="262"/>
      <c r="K283" s="274"/>
      <c r="L283" s="275"/>
      <c r="M283" s="273"/>
      <c r="N283" s="273"/>
      <c r="O283" s="257"/>
      <c r="P283" s="273"/>
      <c r="Q283" s="278"/>
      <c r="R283" s="257"/>
      <c r="S283" s="257"/>
      <c r="T283" s="257"/>
      <c r="U283" s="273"/>
      <c r="V283" s="262"/>
      <c r="W283" s="273"/>
      <c r="X283" s="262"/>
      <c r="Y283" s="102"/>
      <c r="Z283" s="273"/>
      <c r="AA283" s="172"/>
      <c r="AB283" s="172"/>
      <c r="AC283" s="102"/>
      <c r="AD283" s="257"/>
      <c r="AE283" s="257"/>
      <c r="AF283" s="273"/>
      <c r="AG283" s="257"/>
      <c r="AH283" s="273"/>
      <c r="AI283" s="273"/>
      <c r="AJ283" s="273"/>
      <c r="AK283" s="278"/>
      <c r="AL283" s="278"/>
      <c r="AM283" s="98"/>
      <c r="AN283" s="278"/>
      <c r="AO283" s="278"/>
      <c r="AP283" s="278"/>
      <c r="AQ283" s="278"/>
      <c r="AR283" s="278"/>
      <c r="AS283" s="278"/>
      <c r="AT283" s="278"/>
      <c r="AU283" s="278"/>
      <c r="AV283" s="278"/>
      <c r="AW283" s="278"/>
      <c r="AX283" s="262"/>
      <c r="AY283" s="262"/>
      <c r="AZ283" s="264"/>
      <c r="BA283" s="98"/>
      <c r="BB283" s="576" t="str">
        <f t="shared" si="20"/>
        <v xml:space="preserve"> </v>
      </c>
      <c r="BC283" s="576" t="str">
        <f t="shared" si="21"/>
        <v xml:space="preserve"> </v>
      </c>
      <c r="BD283" s="576" t="str">
        <f t="shared" si="22"/>
        <v xml:space="preserve"> </v>
      </c>
      <c r="BE283" s="576" t="str">
        <f t="shared" si="23"/>
        <v xml:space="preserve"> </v>
      </c>
      <c r="BF283" s="98"/>
      <c r="BG283" s="271"/>
    </row>
    <row r="284" spans="1:59" s="107" customFormat="1" ht="12.75" x14ac:dyDescent="0.25">
      <c r="A284" s="380"/>
      <c r="B284" s="376">
        <f>'Données démographiques'!B280</f>
        <v>0</v>
      </c>
      <c r="C284" s="376">
        <f>'Données démographiques'!C280</f>
        <v>0</v>
      </c>
      <c r="D284" s="377">
        <f>'Données démographiques'!D280</f>
        <v>0</v>
      </c>
      <c r="E284" s="102"/>
      <c r="F284" s="258"/>
      <c r="G284" s="493"/>
      <c r="H284" s="493"/>
      <c r="I284" s="493"/>
      <c r="J284" s="263"/>
      <c r="K284" s="493"/>
      <c r="L284" s="553"/>
      <c r="M284" s="258"/>
      <c r="N284" s="258"/>
      <c r="O284" s="259"/>
      <c r="P284" s="258"/>
      <c r="Q284" s="260"/>
      <c r="R284" s="259"/>
      <c r="S284" s="259"/>
      <c r="T284" s="259"/>
      <c r="U284" s="258"/>
      <c r="V284" s="263"/>
      <c r="W284" s="258"/>
      <c r="X284" s="263"/>
      <c r="Y284" s="102"/>
      <c r="Z284" s="258"/>
      <c r="AA284" s="431"/>
      <c r="AB284" s="431"/>
      <c r="AC284" s="102"/>
      <c r="AD284" s="259"/>
      <c r="AE284" s="259"/>
      <c r="AF284" s="258"/>
      <c r="AG284" s="259"/>
      <c r="AH284" s="258"/>
      <c r="AI284" s="258"/>
      <c r="AJ284" s="258"/>
      <c r="AK284" s="260"/>
      <c r="AL284" s="260"/>
      <c r="AM284" s="98"/>
      <c r="AN284" s="260"/>
      <c r="AO284" s="260"/>
      <c r="AP284" s="260"/>
      <c r="AQ284" s="260"/>
      <c r="AR284" s="260"/>
      <c r="AS284" s="260"/>
      <c r="AT284" s="260"/>
      <c r="AU284" s="260"/>
      <c r="AV284" s="260"/>
      <c r="AW284" s="260"/>
      <c r="AX284" s="263"/>
      <c r="AY284" s="263"/>
      <c r="AZ284" s="265"/>
      <c r="BA284" s="98"/>
      <c r="BB284" s="577" t="str">
        <f t="shared" si="20"/>
        <v xml:space="preserve"> </v>
      </c>
      <c r="BC284" s="577" t="str">
        <f t="shared" si="21"/>
        <v xml:space="preserve"> </v>
      </c>
      <c r="BD284" s="577" t="str">
        <f t="shared" si="22"/>
        <v xml:space="preserve"> </v>
      </c>
      <c r="BE284" s="577" t="str">
        <f t="shared" si="23"/>
        <v xml:space="preserve"> </v>
      </c>
      <c r="BF284" s="98"/>
      <c r="BG284" s="530"/>
    </row>
    <row r="285" spans="1:59" s="107" customFormat="1" ht="12.75" x14ac:dyDescent="0.25">
      <c r="A285" s="380"/>
      <c r="B285" s="169">
        <f>'Données démographiques'!B281</f>
        <v>0</v>
      </c>
      <c r="C285" s="169">
        <f>'Données démographiques'!C281</f>
        <v>0</v>
      </c>
      <c r="D285" s="170">
        <f>'Données démographiques'!D281</f>
        <v>0</v>
      </c>
      <c r="E285" s="102"/>
      <c r="F285" s="273"/>
      <c r="G285" s="274"/>
      <c r="H285" s="274"/>
      <c r="I285" s="274"/>
      <c r="J285" s="262"/>
      <c r="K285" s="274"/>
      <c r="L285" s="275"/>
      <c r="M285" s="273"/>
      <c r="N285" s="273"/>
      <c r="O285" s="257"/>
      <c r="P285" s="273"/>
      <c r="Q285" s="278"/>
      <c r="R285" s="257"/>
      <c r="S285" s="257"/>
      <c r="T285" s="257"/>
      <c r="U285" s="273"/>
      <c r="V285" s="262"/>
      <c r="W285" s="273"/>
      <c r="X285" s="262"/>
      <c r="Y285" s="102"/>
      <c r="Z285" s="273"/>
      <c r="AA285" s="172"/>
      <c r="AB285" s="172"/>
      <c r="AC285" s="102"/>
      <c r="AD285" s="257"/>
      <c r="AE285" s="257"/>
      <c r="AF285" s="273"/>
      <c r="AG285" s="257"/>
      <c r="AH285" s="273"/>
      <c r="AI285" s="273"/>
      <c r="AJ285" s="273"/>
      <c r="AK285" s="278"/>
      <c r="AL285" s="278"/>
      <c r="AM285" s="98"/>
      <c r="AN285" s="278"/>
      <c r="AO285" s="278"/>
      <c r="AP285" s="278"/>
      <c r="AQ285" s="278"/>
      <c r="AR285" s="278"/>
      <c r="AS285" s="278"/>
      <c r="AT285" s="278"/>
      <c r="AU285" s="278"/>
      <c r="AV285" s="278"/>
      <c r="AW285" s="278"/>
      <c r="AX285" s="262"/>
      <c r="AY285" s="262"/>
      <c r="AZ285" s="264"/>
      <c r="BA285" s="98"/>
      <c r="BB285" s="576" t="str">
        <f t="shared" si="20"/>
        <v xml:space="preserve"> </v>
      </c>
      <c r="BC285" s="576" t="str">
        <f t="shared" si="21"/>
        <v xml:space="preserve"> </v>
      </c>
      <c r="BD285" s="576" t="str">
        <f t="shared" si="22"/>
        <v xml:space="preserve"> </v>
      </c>
      <c r="BE285" s="576" t="str">
        <f t="shared" si="23"/>
        <v xml:space="preserve"> </v>
      </c>
      <c r="BF285" s="98"/>
      <c r="BG285" s="271"/>
    </row>
    <row r="286" spans="1:59" s="107" customFormat="1" ht="12.75" x14ac:dyDescent="0.25">
      <c r="A286" s="380"/>
      <c r="B286" s="376">
        <f>'Données démographiques'!B282</f>
        <v>0</v>
      </c>
      <c r="C286" s="376">
        <f>'Données démographiques'!C282</f>
        <v>0</v>
      </c>
      <c r="D286" s="377">
        <f>'Données démographiques'!D282</f>
        <v>0</v>
      </c>
      <c r="E286" s="102"/>
      <c r="F286" s="258"/>
      <c r="G286" s="493"/>
      <c r="H286" s="493"/>
      <c r="I286" s="493"/>
      <c r="J286" s="263"/>
      <c r="K286" s="493"/>
      <c r="L286" s="553"/>
      <c r="M286" s="258"/>
      <c r="N286" s="258"/>
      <c r="O286" s="259"/>
      <c r="P286" s="258"/>
      <c r="Q286" s="260"/>
      <c r="R286" s="259"/>
      <c r="S286" s="259"/>
      <c r="T286" s="259"/>
      <c r="U286" s="258"/>
      <c r="V286" s="263"/>
      <c r="W286" s="258"/>
      <c r="X286" s="263"/>
      <c r="Y286" s="102"/>
      <c r="Z286" s="258"/>
      <c r="AA286" s="431"/>
      <c r="AB286" s="431"/>
      <c r="AC286" s="102"/>
      <c r="AD286" s="259"/>
      <c r="AE286" s="259"/>
      <c r="AF286" s="258"/>
      <c r="AG286" s="259"/>
      <c r="AH286" s="258"/>
      <c r="AI286" s="258"/>
      <c r="AJ286" s="258"/>
      <c r="AK286" s="260"/>
      <c r="AL286" s="260"/>
      <c r="AM286" s="98"/>
      <c r="AN286" s="260"/>
      <c r="AO286" s="260"/>
      <c r="AP286" s="260"/>
      <c r="AQ286" s="260"/>
      <c r="AR286" s="260"/>
      <c r="AS286" s="260"/>
      <c r="AT286" s="260"/>
      <c r="AU286" s="260"/>
      <c r="AV286" s="260"/>
      <c r="AW286" s="260"/>
      <c r="AX286" s="263"/>
      <c r="AY286" s="263"/>
      <c r="AZ286" s="265"/>
      <c r="BA286" s="98"/>
      <c r="BB286" s="577" t="str">
        <f t="shared" si="20"/>
        <v xml:space="preserve"> </v>
      </c>
      <c r="BC286" s="577" t="str">
        <f t="shared" si="21"/>
        <v xml:space="preserve"> </v>
      </c>
      <c r="BD286" s="577" t="str">
        <f t="shared" si="22"/>
        <v xml:space="preserve"> </v>
      </c>
      <c r="BE286" s="577" t="str">
        <f t="shared" si="23"/>
        <v xml:space="preserve"> </v>
      </c>
      <c r="BF286" s="98"/>
      <c r="BG286" s="530"/>
    </row>
    <row r="287" spans="1:59" s="107" customFormat="1" ht="12.75" x14ac:dyDescent="0.25">
      <c r="A287" s="380"/>
      <c r="B287" s="169">
        <f>'Données démographiques'!B283</f>
        <v>0</v>
      </c>
      <c r="C287" s="169">
        <f>'Données démographiques'!C283</f>
        <v>0</v>
      </c>
      <c r="D287" s="170">
        <f>'Données démographiques'!D283</f>
        <v>0</v>
      </c>
      <c r="E287" s="102"/>
      <c r="F287" s="273"/>
      <c r="G287" s="274"/>
      <c r="H287" s="274"/>
      <c r="I287" s="274"/>
      <c r="J287" s="262"/>
      <c r="K287" s="274"/>
      <c r="L287" s="275"/>
      <c r="M287" s="273"/>
      <c r="N287" s="273"/>
      <c r="O287" s="257"/>
      <c r="P287" s="273"/>
      <c r="Q287" s="278"/>
      <c r="R287" s="257"/>
      <c r="S287" s="257"/>
      <c r="T287" s="257"/>
      <c r="U287" s="273"/>
      <c r="V287" s="262"/>
      <c r="W287" s="273"/>
      <c r="X287" s="262"/>
      <c r="Y287" s="102"/>
      <c r="Z287" s="273"/>
      <c r="AA287" s="172"/>
      <c r="AB287" s="172"/>
      <c r="AC287" s="102"/>
      <c r="AD287" s="257"/>
      <c r="AE287" s="257"/>
      <c r="AF287" s="273"/>
      <c r="AG287" s="257"/>
      <c r="AH287" s="273"/>
      <c r="AI287" s="273"/>
      <c r="AJ287" s="273"/>
      <c r="AK287" s="278"/>
      <c r="AL287" s="278"/>
      <c r="AM287" s="98"/>
      <c r="AN287" s="278"/>
      <c r="AO287" s="278"/>
      <c r="AP287" s="278"/>
      <c r="AQ287" s="278"/>
      <c r="AR287" s="278"/>
      <c r="AS287" s="278"/>
      <c r="AT287" s="278"/>
      <c r="AU287" s="278"/>
      <c r="AV287" s="278"/>
      <c r="AW287" s="278"/>
      <c r="AX287" s="262"/>
      <c r="AY287" s="262"/>
      <c r="AZ287" s="264"/>
      <c r="BA287" s="98"/>
      <c r="BB287" s="576" t="str">
        <f t="shared" si="20"/>
        <v xml:space="preserve"> </v>
      </c>
      <c r="BC287" s="576" t="str">
        <f t="shared" si="21"/>
        <v xml:space="preserve"> </v>
      </c>
      <c r="BD287" s="576" t="str">
        <f t="shared" si="22"/>
        <v xml:space="preserve"> </v>
      </c>
      <c r="BE287" s="576" t="str">
        <f t="shared" si="23"/>
        <v xml:space="preserve"> </v>
      </c>
      <c r="BF287" s="98"/>
      <c r="BG287" s="271"/>
    </row>
    <row r="288" spans="1:59" s="107" customFormat="1" ht="12.75" x14ac:dyDescent="0.25">
      <c r="A288" s="380"/>
      <c r="B288" s="376">
        <f>'Données démographiques'!B284</f>
        <v>0</v>
      </c>
      <c r="C288" s="376">
        <f>'Données démographiques'!C284</f>
        <v>0</v>
      </c>
      <c r="D288" s="377">
        <f>'Données démographiques'!D284</f>
        <v>0</v>
      </c>
      <c r="E288" s="102"/>
      <c r="F288" s="258"/>
      <c r="G288" s="493"/>
      <c r="H288" s="493"/>
      <c r="I288" s="493"/>
      <c r="J288" s="263"/>
      <c r="K288" s="493"/>
      <c r="L288" s="553"/>
      <c r="M288" s="258"/>
      <c r="N288" s="258"/>
      <c r="O288" s="259"/>
      <c r="P288" s="258"/>
      <c r="Q288" s="260"/>
      <c r="R288" s="259"/>
      <c r="S288" s="259"/>
      <c r="T288" s="259"/>
      <c r="U288" s="258"/>
      <c r="V288" s="263"/>
      <c r="W288" s="258"/>
      <c r="X288" s="263"/>
      <c r="Y288" s="102"/>
      <c r="Z288" s="258"/>
      <c r="AA288" s="431"/>
      <c r="AB288" s="431"/>
      <c r="AC288" s="102"/>
      <c r="AD288" s="259"/>
      <c r="AE288" s="259"/>
      <c r="AF288" s="258"/>
      <c r="AG288" s="259"/>
      <c r="AH288" s="258"/>
      <c r="AI288" s="258"/>
      <c r="AJ288" s="258"/>
      <c r="AK288" s="260"/>
      <c r="AL288" s="260"/>
      <c r="AM288" s="98"/>
      <c r="AN288" s="260"/>
      <c r="AO288" s="260"/>
      <c r="AP288" s="260"/>
      <c r="AQ288" s="260"/>
      <c r="AR288" s="260"/>
      <c r="AS288" s="260"/>
      <c r="AT288" s="260"/>
      <c r="AU288" s="260"/>
      <c r="AV288" s="260"/>
      <c r="AW288" s="260"/>
      <c r="AX288" s="263"/>
      <c r="AY288" s="263"/>
      <c r="AZ288" s="265"/>
      <c r="BA288" s="98"/>
      <c r="BB288" s="577" t="str">
        <f t="shared" si="20"/>
        <v xml:space="preserve"> </v>
      </c>
      <c r="BC288" s="577" t="str">
        <f t="shared" si="21"/>
        <v xml:space="preserve"> </v>
      </c>
      <c r="BD288" s="577" t="str">
        <f t="shared" si="22"/>
        <v xml:space="preserve"> </v>
      </c>
      <c r="BE288" s="577" t="str">
        <f t="shared" si="23"/>
        <v xml:space="preserve"> </v>
      </c>
      <c r="BF288" s="98"/>
      <c r="BG288" s="530"/>
    </row>
    <row r="289" spans="1:59" s="107" customFormat="1" ht="12.75" x14ac:dyDescent="0.25">
      <c r="A289" s="380"/>
      <c r="B289" s="169">
        <f>'Données démographiques'!B285</f>
        <v>0</v>
      </c>
      <c r="C289" s="169">
        <f>'Données démographiques'!C285</f>
        <v>0</v>
      </c>
      <c r="D289" s="170">
        <f>'Données démographiques'!D285</f>
        <v>0</v>
      </c>
      <c r="E289" s="102"/>
      <c r="F289" s="273"/>
      <c r="G289" s="274"/>
      <c r="H289" s="274"/>
      <c r="I289" s="274"/>
      <c r="J289" s="262"/>
      <c r="K289" s="274"/>
      <c r="L289" s="275"/>
      <c r="M289" s="273"/>
      <c r="N289" s="273"/>
      <c r="O289" s="257"/>
      <c r="P289" s="273"/>
      <c r="Q289" s="278"/>
      <c r="R289" s="257"/>
      <c r="S289" s="257"/>
      <c r="T289" s="257"/>
      <c r="U289" s="273"/>
      <c r="V289" s="262"/>
      <c r="W289" s="273"/>
      <c r="X289" s="262"/>
      <c r="Y289" s="102"/>
      <c r="Z289" s="273"/>
      <c r="AA289" s="172"/>
      <c r="AB289" s="172"/>
      <c r="AC289" s="102"/>
      <c r="AD289" s="257"/>
      <c r="AE289" s="257"/>
      <c r="AF289" s="273"/>
      <c r="AG289" s="257"/>
      <c r="AH289" s="273"/>
      <c r="AI289" s="273"/>
      <c r="AJ289" s="273"/>
      <c r="AK289" s="278"/>
      <c r="AL289" s="278"/>
      <c r="AM289" s="98"/>
      <c r="AN289" s="278"/>
      <c r="AO289" s="278"/>
      <c r="AP289" s="278"/>
      <c r="AQ289" s="278"/>
      <c r="AR289" s="278"/>
      <c r="AS289" s="278"/>
      <c r="AT289" s="278"/>
      <c r="AU289" s="278"/>
      <c r="AV289" s="278"/>
      <c r="AW289" s="278"/>
      <c r="AX289" s="262"/>
      <c r="AY289" s="262"/>
      <c r="AZ289" s="264"/>
      <c r="BA289" s="98"/>
      <c r="BB289" s="576" t="str">
        <f t="shared" si="20"/>
        <v xml:space="preserve"> </v>
      </c>
      <c r="BC289" s="576" t="str">
        <f t="shared" si="21"/>
        <v xml:space="preserve"> </v>
      </c>
      <c r="BD289" s="576" t="str">
        <f t="shared" si="22"/>
        <v xml:space="preserve"> </v>
      </c>
      <c r="BE289" s="576" t="str">
        <f t="shared" si="23"/>
        <v xml:space="preserve"> </v>
      </c>
      <c r="BF289" s="98"/>
      <c r="BG289" s="271"/>
    </row>
    <row r="290" spans="1:59" s="107" customFormat="1" ht="12.75" x14ac:dyDescent="0.25">
      <c r="A290" s="380"/>
      <c r="B290" s="376">
        <f>'Données démographiques'!B286</f>
        <v>0</v>
      </c>
      <c r="C290" s="376">
        <f>'Données démographiques'!C286</f>
        <v>0</v>
      </c>
      <c r="D290" s="377">
        <f>'Données démographiques'!D286</f>
        <v>0</v>
      </c>
      <c r="E290" s="102"/>
      <c r="F290" s="258"/>
      <c r="G290" s="493"/>
      <c r="H290" s="493"/>
      <c r="I290" s="493"/>
      <c r="J290" s="263"/>
      <c r="K290" s="493"/>
      <c r="L290" s="553"/>
      <c r="M290" s="258"/>
      <c r="N290" s="258"/>
      <c r="O290" s="259"/>
      <c r="P290" s="258"/>
      <c r="Q290" s="260"/>
      <c r="R290" s="259"/>
      <c r="S290" s="259"/>
      <c r="T290" s="259"/>
      <c r="U290" s="258"/>
      <c r="V290" s="263"/>
      <c r="W290" s="258"/>
      <c r="X290" s="263"/>
      <c r="Y290" s="102"/>
      <c r="Z290" s="258"/>
      <c r="AA290" s="431"/>
      <c r="AB290" s="431"/>
      <c r="AC290" s="102"/>
      <c r="AD290" s="259"/>
      <c r="AE290" s="259"/>
      <c r="AF290" s="258"/>
      <c r="AG290" s="259"/>
      <c r="AH290" s="258"/>
      <c r="AI290" s="258"/>
      <c r="AJ290" s="258"/>
      <c r="AK290" s="260"/>
      <c r="AL290" s="260"/>
      <c r="AM290" s="98"/>
      <c r="AN290" s="260"/>
      <c r="AO290" s="260"/>
      <c r="AP290" s="260"/>
      <c r="AQ290" s="260"/>
      <c r="AR290" s="260"/>
      <c r="AS290" s="260"/>
      <c r="AT290" s="260"/>
      <c r="AU290" s="260"/>
      <c r="AV290" s="260"/>
      <c r="AW290" s="260"/>
      <c r="AX290" s="263"/>
      <c r="AY290" s="263"/>
      <c r="AZ290" s="265"/>
      <c r="BA290" s="98"/>
      <c r="BB290" s="577" t="str">
        <f t="shared" si="20"/>
        <v xml:space="preserve"> </v>
      </c>
      <c r="BC290" s="577" t="str">
        <f t="shared" si="21"/>
        <v xml:space="preserve"> </v>
      </c>
      <c r="BD290" s="577" t="str">
        <f t="shared" si="22"/>
        <v xml:space="preserve"> </v>
      </c>
      <c r="BE290" s="577" t="str">
        <f t="shared" si="23"/>
        <v xml:space="preserve"> </v>
      </c>
      <c r="BF290" s="98"/>
      <c r="BG290" s="530"/>
    </row>
    <row r="291" spans="1:59" s="107" customFormat="1" ht="12.75" x14ac:dyDescent="0.25">
      <c r="A291" s="380"/>
      <c r="B291" s="169">
        <f>'Données démographiques'!B287</f>
        <v>0</v>
      </c>
      <c r="C291" s="169">
        <f>'Données démographiques'!C287</f>
        <v>0</v>
      </c>
      <c r="D291" s="170">
        <f>'Données démographiques'!D287</f>
        <v>0</v>
      </c>
      <c r="E291" s="102"/>
      <c r="F291" s="273"/>
      <c r="G291" s="274"/>
      <c r="H291" s="274"/>
      <c r="I291" s="274"/>
      <c r="J291" s="262"/>
      <c r="K291" s="274"/>
      <c r="L291" s="275"/>
      <c r="M291" s="273"/>
      <c r="N291" s="273"/>
      <c r="O291" s="257"/>
      <c r="P291" s="273"/>
      <c r="Q291" s="278"/>
      <c r="R291" s="257"/>
      <c r="S291" s="257"/>
      <c r="T291" s="257"/>
      <c r="U291" s="273"/>
      <c r="V291" s="262"/>
      <c r="W291" s="273"/>
      <c r="X291" s="262"/>
      <c r="Y291" s="102"/>
      <c r="Z291" s="273"/>
      <c r="AA291" s="172"/>
      <c r="AB291" s="172"/>
      <c r="AC291" s="102"/>
      <c r="AD291" s="257"/>
      <c r="AE291" s="257"/>
      <c r="AF291" s="273"/>
      <c r="AG291" s="257"/>
      <c r="AH291" s="273"/>
      <c r="AI291" s="273"/>
      <c r="AJ291" s="273"/>
      <c r="AK291" s="278"/>
      <c r="AL291" s="278"/>
      <c r="AM291" s="98"/>
      <c r="AN291" s="278"/>
      <c r="AO291" s="278"/>
      <c r="AP291" s="278"/>
      <c r="AQ291" s="278"/>
      <c r="AR291" s="278"/>
      <c r="AS291" s="278"/>
      <c r="AT291" s="278"/>
      <c r="AU291" s="278"/>
      <c r="AV291" s="278"/>
      <c r="AW291" s="278"/>
      <c r="AX291" s="262"/>
      <c r="AY291" s="262"/>
      <c r="AZ291" s="264"/>
      <c r="BA291" s="98"/>
      <c r="BB291" s="576" t="str">
        <f t="shared" si="20"/>
        <v xml:space="preserve"> </v>
      </c>
      <c r="BC291" s="576" t="str">
        <f t="shared" si="21"/>
        <v xml:space="preserve"> </v>
      </c>
      <c r="BD291" s="576" t="str">
        <f t="shared" si="22"/>
        <v xml:space="preserve"> </v>
      </c>
      <c r="BE291" s="576" t="str">
        <f t="shared" si="23"/>
        <v xml:space="preserve"> </v>
      </c>
      <c r="BF291" s="98"/>
      <c r="BG291" s="271"/>
    </row>
    <row r="292" spans="1:59" s="107" customFormat="1" ht="12.75" x14ac:dyDescent="0.25">
      <c r="A292" s="380"/>
      <c r="B292" s="376">
        <f>'Données démographiques'!B288</f>
        <v>0</v>
      </c>
      <c r="C292" s="376">
        <f>'Données démographiques'!C288</f>
        <v>0</v>
      </c>
      <c r="D292" s="377">
        <f>'Données démographiques'!D288</f>
        <v>0</v>
      </c>
      <c r="E292" s="102"/>
      <c r="F292" s="258"/>
      <c r="G292" s="493"/>
      <c r="H292" s="493"/>
      <c r="I292" s="493"/>
      <c r="J292" s="263"/>
      <c r="K292" s="493"/>
      <c r="L292" s="553"/>
      <c r="M292" s="258"/>
      <c r="N292" s="258"/>
      <c r="O292" s="259"/>
      <c r="P292" s="258"/>
      <c r="Q292" s="260"/>
      <c r="R292" s="259"/>
      <c r="S292" s="259"/>
      <c r="T292" s="259"/>
      <c r="U292" s="258"/>
      <c r="V292" s="263"/>
      <c r="W292" s="258"/>
      <c r="X292" s="263"/>
      <c r="Y292" s="102"/>
      <c r="Z292" s="258"/>
      <c r="AA292" s="431"/>
      <c r="AB292" s="431"/>
      <c r="AC292" s="102"/>
      <c r="AD292" s="259"/>
      <c r="AE292" s="259"/>
      <c r="AF292" s="258"/>
      <c r="AG292" s="259"/>
      <c r="AH292" s="258"/>
      <c r="AI292" s="258"/>
      <c r="AJ292" s="258"/>
      <c r="AK292" s="260"/>
      <c r="AL292" s="260"/>
      <c r="AM292" s="98"/>
      <c r="AN292" s="260"/>
      <c r="AO292" s="260"/>
      <c r="AP292" s="260"/>
      <c r="AQ292" s="260"/>
      <c r="AR292" s="260"/>
      <c r="AS292" s="260"/>
      <c r="AT292" s="260"/>
      <c r="AU292" s="260"/>
      <c r="AV292" s="260"/>
      <c r="AW292" s="260"/>
      <c r="AX292" s="263"/>
      <c r="AY292" s="263"/>
      <c r="AZ292" s="265"/>
      <c r="BA292" s="98"/>
      <c r="BB292" s="577" t="str">
        <f t="shared" si="20"/>
        <v xml:space="preserve"> </v>
      </c>
      <c r="BC292" s="577" t="str">
        <f t="shared" si="21"/>
        <v xml:space="preserve"> </v>
      </c>
      <c r="BD292" s="577" t="str">
        <f t="shared" si="22"/>
        <v xml:space="preserve"> </v>
      </c>
      <c r="BE292" s="577" t="str">
        <f t="shared" si="23"/>
        <v xml:space="preserve"> </v>
      </c>
      <c r="BF292" s="98"/>
      <c r="BG292" s="530"/>
    </row>
    <row r="293" spans="1:59" s="107" customFormat="1" ht="12.75" x14ac:dyDescent="0.25">
      <c r="A293" s="380"/>
      <c r="B293" s="169">
        <f>'Données démographiques'!B289</f>
        <v>0</v>
      </c>
      <c r="C293" s="169">
        <f>'Données démographiques'!C289</f>
        <v>0</v>
      </c>
      <c r="D293" s="170">
        <f>'Données démographiques'!D289</f>
        <v>0</v>
      </c>
      <c r="E293" s="102"/>
      <c r="F293" s="273"/>
      <c r="G293" s="274"/>
      <c r="H293" s="274"/>
      <c r="I293" s="274"/>
      <c r="J293" s="262"/>
      <c r="K293" s="274"/>
      <c r="L293" s="275"/>
      <c r="M293" s="273"/>
      <c r="N293" s="273"/>
      <c r="O293" s="257"/>
      <c r="P293" s="273"/>
      <c r="Q293" s="278"/>
      <c r="R293" s="257"/>
      <c r="S293" s="257"/>
      <c r="T293" s="257"/>
      <c r="U293" s="273"/>
      <c r="V293" s="262"/>
      <c r="W293" s="273"/>
      <c r="X293" s="262"/>
      <c r="Y293" s="102"/>
      <c r="Z293" s="273"/>
      <c r="AA293" s="172"/>
      <c r="AB293" s="172"/>
      <c r="AC293" s="102"/>
      <c r="AD293" s="257"/>
      <c r="AE293" s="257"/>
      <c r="AF293" s="273"/>
      <c r="AG293" s="257"/>
      <c r="AH293" s="273"/>
      <c r="AI293" s="273"/>
      <c r="AJ293" s="273"/>
      <c r="AK293" s="278"/>
      <c r="AL293" s="278"/>
      <c r="AM293" s="98"/>
      <c r="AN293" s="278"/>
      <c r="AO293" s="278"/>
      <c r="AP293" s="278"/>
      <c r="AQ293" s="278"/>
      <c r="AR293" s="278"/>
      <c r="AS293" s="278"/>
      <c r="AT293" s="278"/>
      <c r="AU293" s="278"/>
      <c r="AV293" s="278"/>
      <c r="AW293" s="278"/>
      <c r="AX293" s="262"/>
      <c r="AY293" s="262"/>
      <c r="AZ293" s="264"/>
      <c r="BA293" s="98"/>
      <c r="BB293" s="576" t="str">
        <f t="shared" si="20"/>
        <v xml:space="preserve"> </v>
      </c>
      <c r="BC293" s="576" t="str">
        <f t="shared" si="21"/>
        <v xml:space="preserve"> </v>
      </c>
      <c r="BD293" s="576" t="str">
        <f t="shared" si="22"/>
        <v xml:space="preserve"> </v>
      </c>
      <c r="BE293" s="576" t="str">
        <f t="shared" si="23"/>
        <v xml:space="preserve"> </v>
      </c>
      <c r="BF293" s="98"/>
      <c r="BG293" s="271"/>
    </row>
    <row r="294" spans="1:59" s="107" customFormat="1" ht="12.75" x14ac:dyDescent="0.25">
      <c r="A294" s="380"/>
      <c r="B294" s="376">
        <f>'Données démographiques'!B290</f>
        <v>0</v>
      </c>
      <c r="C294" s="376">
        <f>'Données démographiques'!C290</f>
        <v>0</v>
      </c>
      <c r="D294" s="377">
        <f>'Données démographiques'!D290</f>
        <v>0</v>
      </c>
      <c r="E294" s="102"/>
      <c r="F294" s="258"/>
      <c r="G294" s="493"/>
      <c r="H294" s="493"/>
      <c r="I294" s="493"/>
      <c r="J294" s="263"/>
      <c r="K294" s="493"/>
      <c r="L294" s="553"/>
      <c r="M294" s="258"/>
      <c r="N294" s="258"/>
      <c r="O294" s="259"/>
      <c r="P294" s="258"/>
      <c r="Q294" s="260">
        <v>0</v>
      </c>
      <c r="R294" s="259"/>
      <c r="S294" s="259"/>
      <c r="T294" s="259"/>
      <c r="U294" s="258"/>
      <c r="V294" s="263"/>
      <c r="W294" s="258"/>
      <c r="X294" s="263"/>
      <c r="Y294" s="102"/>
      <c r="Z294" s="258"/>
      <c r="AA294" s="431"/>
      <c r="AB294" s="431"/>
      <c r="AC294" s="102"/>
      <c r="AD294" s="259"/>
      <c r="AE294" s="259"/>
      <c r="AF294" s="258"/>
      <c r="AG294" s="259"/>
      <c r="AH294" s="258"/>
      <c r="AI294" s="258"/>
      <c r="AJ294" s="258"/>
      <c r="AK294" s="260"/>
      <c r="AL294" s="260"/>
      <c r="AM294" s="98"/>
      <c r="AN294" s="260"/>
      <c r="AO294" s="260"/>
      <c r="AP294" s="260"/>
      <c r="AQ294" s="260"/>
      <c r="AR294" s="260"/>
      <c r="AS294" s="260"/>
      <c r="AT294" s="260"/>
      <c r="AU294" s="260"/>
      <c r="AV294" s="260"/>
      <c r="AW294" s="260"/>
      <c r="AX294" s="263"/>
      <c r="AY294" s="263"/>
      <c r="AZ294" s="265"/>
      <c r="BA294" s="98"/>
      <c r="BB294" s="577" t="str">
        <f t="shared" si="20"/>
        <v xml:space="preserve"> </v>
      </c>
      <c r="BC294" s="577" t="str">
        <f t="shared" si="21"/>
        <v xml:space="preserve"> </v>
      </c>
      <c r="BD294" s="577" t="str">
        <f t="shared" si="22"/>
        <v xml:space="preserve"> </v>
      </c>
      <c r="BE294" s="577" t="str">
        <f t="shared" si="23"/>
        <v xml:space="preserve"> </v>
      </c>
      <c r="BF294" s="98"/>
      <c r="BG294" s="530"/>
    </row>
    <row r="295" spans="1:59" s="107" customFormat="1" ht="12.75" x14ac:dyDescent="0.25">
      <c r="A295" s="380"/>
      <c r="B295" s="169">
        <f>'Données démographiques'!B291</f>
        <v>0</v>
      </c>
      <c r="C295" s="169">
        <f>'Données démographiques'!C291</f>
        <v>0</v>
      </c>
      <c r="D295" s="170">
        <f>'Données démographiques'!D291</f>
        <v>0</v>
      </c>
      <c r="E295" s="102"/>
      <c r="F295" s="273"/>
      <c r="G295" s="274"/>
      <c r="H295" s="274"/>
      <c r="I295" s="274"/>
      <c r="J295" s="262"/>
      <c r="K295" s="274"/>
      <c r="L295" s="275"/>
      <c r="M295" s="273"/>
      <c r="N295" s="273"/>
      <c r="O295" s="257"/>
      <c r="P295" s="273"/>
      <c r="Q295" s="278"/>
      <c r="R295" s="257"/>
      <c r="S295" s="257"/>
      <c r="T295" s="257"/>
      <c r="U295" s="273"/>
      <c r="V295" s="262"/>
      <c r="W295" s="273"/>
      <c r="X295" s="262"/>
      <c r="Y295" s="102"/>
      <c r="Z295" s="273"/>
      <c r="AA295" s="172"/>
      <c r="AB295" s="172"/>
      <c r="AC295" s="102"/>
      <c r="AD295" s="257"/>
      <c r="AE295" s="257"/>
      <c r="AF295" s="273"/>
      <c r="AG295" s="257"/>
      <c r="AH295" s="273"/>
      <c r="AI295" s="273"/>
      <c r="AJ295" s="273"/>
      <c r="AK295" s="278"/>
      <c r="AL295" s="278"/>
      <c r="AM295" s="98"/>
      <c r="AN295" s="278"/>
      <c r="AO295" s="278"/>
      <c r="AP295" s="278"/>
      <c r="AQ295" s="278"/>
      <c r="AR295" s="278"/>
      <c r="AS295" s="278"/>
      <c r="AT295" s="278"/>
      <c r="AU295" s="278"/>
      <c r="AV295" s="278"/>
      <c r="AW295" s="278"/>
      <c r="AX295" s="262"/>
      <c r="AY295" s="262"/>
      <c r="AZ295" s="264"/>
      <c r="BA295" s="98"/>
      <c r="BB295" s="576" t="str">
        <f t="shared" si="20"/>
        <v xml:space="preserve"> </v>
      </c>
      <c r="BC295" s="576" t="str">
        <f t="shared" si="21"/>
        <v xml:space="preserve"> </v>
      </c>
      <c r="BD295" s="576" t="str">
        <f t="shared" si="22"/>
        <v xml:space="preserve"> </v>
      </c>
      <c r="BE295" s="576" t="str">
        <f t="shared" si="23"/>
        <v xml:space="preserve"> </v>
      </c>
      <c r="BF295" s="98"/>
      <c r="BG295" s="271"/>
    </row>
    <row r="296" spans="1:59" s="107" customFormat="1" ht="12.75" x14ac:dyDescent="0.25">
      <c r="A296" s="380"/>
      <c r="B296" s="376">
        <f>'Données démographiques'!B292</f>
        <v>0</v>
      </c>
      <c r="C296" s="376">
        <f>'Données démographiques'!C292</f>
        <v>0</v>
      </c>
      <c r="D296" s="377">
        <f>'Données démographiques'!D292</f>
        <v>0</v>
      </c>
      <c r="E296" s="102"/>
      <c r="F296" s="258"/>
      <c r="G296" s="493"/>
      <c r="H296" s="493"/>
      <c r="I296" s="493"/>
      <c r="J296" s="263"/>
      <c r="K296" s="493"/>
      <c r="L296" s="553"/>
      <c r="M296" s="258"/>
      <c r="N296" s="258"/>
      <c r="O296" s="259"/>
      <c r="P296" s="258"/>
      <c r="Q296" s="260"/>
      <c r="R296" s="259"/>
      <c r="S296" s="259"/>
      <c r="T296" s="259"/>
      <c r="U296" s="258"/>
      <c r="V296" s="263"/>
      <c r="W296" s="258"/>
      <c r="X296" s="263"/>
      <c r="Y296" s="102"/>
      <c r="Z296" s="258"/>
      <c r="AA296" s="431"/>
      <c r="AB296" s="431"/>
      <c r="AC296" s="102"/>
      <c r="AD296" s="259"/>
      <c r="AE296" s="259"/>
      <c r="AF296" s="258"/>
      <c r="AG296" s="259"/>
      <c r="AH296" s="258"/>
      <c r="AI296" s="258"/>
      <c r="AJ296" s="258"/>
      <c r="AK296" s="260"/>
      <c r="AL296" s="260"/>
      <c r="AM296" s="98"/>
      <c r="AN296" s="260"/>
      <c r="AO296" s="260"/>
      <c r="AP296" s="260"/>
      <c r="AQ296" s="260"/>
      <c r="AR296" s="260"/>
      <c r="AS296" s="260"/>
      <c r="AT296" s="260"/>
      <c r="AU296" s="260"/>
      <c r="AV296" s="260"/>
      <c r="AW296" s="260"/>
      <c r="AX296" s="263"/>
      <c r="AY296" s="263"/>
      <c r="AZ296" s="265"/>
      <c r="BA296" s="98"/>
      <c r="BB296" s="577" t="str">
        <f t="shared" si="20"/>
        <v xml:space="preserve"> </v>
      </c>
      <c r="BC296" s="577" t="str">
        <f t="shared" si="21"/>
        <v xml:space="preserve"> </v>
      </c>
      <c r="BD296" s="577" t="str">
        <f t="shared" si="22"/>
        <v xml:space="preserve"> </v>
      </c>
      <c r="BE296" s="577" t="str">
        <f t="shared" si="23"/>
        <v xml:space="preserve"> </v>
      </c>
      <c r="BF296" s="98"/>
      <c r="BG296" s="530"/>
    </row>
    <row r="297" spans="1:59" s="107" customFormat="1" ht="12.75" x14ac:dyDescent="0.25">
      <c r="A297" s="380"/>
      <c r="B297" s="169">
        <f>'Données démographiques'!B293</f>
        <v>0</v>
      </c>
      <c r="C297" s="169">
        <f>'Données démographiques'!C293</f>
        <v>0</v>
      </c>
      <c r="D297" s="170">
        <f>'Données démographiques'!D293</f>
        <v>0</v>
      </c>
      <c r="E297" s="102"/>
      <c r="F297" s="273"/>
      <c r="G297" s="274"/>
      <c r="H297" s="274"/>
      <c r="I297" s="274"/>
      <c r="J297" s="262"/>
      <c r="K297" s="274"/>
      <c r="L297" s="275"/>
      <c r="M297" s="273"/>
      <c r="N297" s="273"/>
      <c r="O297" s="257"/>
      <c r="P297" s="273"/>
      <c r="Q297" s="278"/>
      <c r="R297" s="257"/>
      <c r="S297" s="257"/>
      <c r="T297" s="257"/>
      <c r="U297" s="273"/>
      <c r="V297" s="262"/>
      <c r="W297" s="273"/>
      <c r="X297" s="262"/>
      <c r="Y297" s="102"/>
      <c r="Z297" s="273"/>
      <c r="AA297" s="172"/>
      <c r="AB297" s="172"/>
      <c r="AC297" s="102"/>
      <c r="AD297" s="257"/>
      <c r="AE297" s="257"/>
      <c r="AF297" s="273"/>
      <c r="AG297" s="257"/>
      <c r="AH297" s="273"/>
      <c r="AI297" s="273"/>
      <c r="AJ297" s="273"/>
      <c r="AK297" s="278"/>
      <c r="AL297" s="278"/>
      <c r="AM297" s="98"/>
      <c r="AN297" s="278"/>
      <c r="AO297" s="278"/>
      <c r="AP297" s="278"/>
      <c r="AQ297" s="278"/>
      <c r="AR297" s="278"/>
      <c r="AS297" s="278"/>
      <c r="AT297" s="278"/>
      <c r="AU297" s="278"/>
      <c r="AV297" s="278"/>
      <c r="AW297" s="278"/>
      <c r="AX297" s="262"/>
      <c r="AY297" s="262"/>
      <c r="AZ297" s="264"/>
      <c r="BA297" s="98"/>
      <c r="BB297" s="576" t="str">
        <f t="shared" si="20"/>
        <v xml:space="preserve"> </v>
      </c>
      <c r="BC297" s="576" t="str">
        <f t="shared" si="21"/>
        <v xml:space="preserve"> </v>
      </c>
      <c r="BD297" s="576" t="str">
        <f t="shared" si="22"/>
        <v xml:space="preserve"> </v>
      </c>
      <c r="BE297" s="576" t="str">
        <f t="shared" si="23"/>
        <v xml:space="preserve"> </v>
      </c>
      <c r="BF297" s="98"/>
      <c r="BG297" s="271"/>
    </row>
    <row r="298" spans="1:59" s="107" customFormat="1" ht="12.75" x14ac:dyDescent="0.25">
      <c r="A298" s="380"/>
      <c r="B298" s="376">
        <f>'Données démographiques'!B294</f>
        <v>0</v>
      </c>
      <c r="C298" s="376">
        <f>'Données démographiques'!C294</f>
        <v>0</v>
      </c>
      <c r="D298" s="377">
        <f>'Données démographiques'!D294</f>
        <v>0</v>
      </c>
      <c r="E298" s="102"/>
      <c r="F298" s="258"/>
      <c r="G298" s="493"/>
      <c r="H298" s="493"/>
      <c r="I298" s="493"/>
      <c r="J298" s="263"/>
      <c r="K298" s="493"/>
      <c r="L298" s="553"/>
      <c r="M298" s="258"/>
      <c r="N298" s="258"/>
      <c r="O298" s="259"/>
      <c r="P298" s="258"/>
      <c r="Q298" s="260"/>
      <c r="R298" s="259"/>
      <c r="S298" s="259"/>
      <c r="T298" s="259"/>
      <c r="U298" s="258"/>
      <c r="V298" s="263"/>
      <c r="W298" s="258"/>
      <c r="X298" s="263"/>
      <c r="Y298" s="102"/>
      <c r="Z298" s="258"/>
      <c r="AA298" s="431"/>
      <c r="AB298" s="431"/>
      <c r="AC298" s="102"/>
      <c r="AD298" s="259"/>
      <c r="AE298" s="259"/>
      <c r="AF298" s="258"/>
      <c r="AG298" s="259"/>
      <c r="AH298" s="258"/>
      <c r="AI298" s="258"/>
      <c r="AJ298" s="258"/>
      <c r="AK298" s="260"/>
      <c r="AL298" s="260"/>
      <c r="AM298" s="98"/>
      <c r="AN298" s="260"/>
      <c r="AO298" s="260"/>
      <c r="AP298" s="260"/>
      <c r="AQ298" s="260"/>
      <c r="AR298" s="260"/>
      <c r="AS298" s="260"/>
      <c r="AT298" s="260"/>
      <c r="AU298" s="260"/>
      <c r="AV298" s="260"/>
      <c r="AW298" s="260"/>
      <c r="AX298" s="263"/>
      <c r="AY298" s="263"/>
      <c r="AZ298" s="265"/>
      <c r="BA298" s="98"/>
      <c r="BB298" s="577" t="str">
        <f t="shared" si="20"/>
        <v xml:space="preserve"> </v>
      </c>
      <c r="BC298" s="577" t="str">
        <f t="shared" si="21"/>
        <v xml:space="preserve"> </v>
      </c>
      <c r="BD298" s="577" t="str">
        <f t="shared" si="22"/>
        <v xml:space="preserve"> </v>
      </c>
      <c r="BE298" s="577" t="str">
        <f t="shared" si="23"/>
        <v xml:space="preserve"> </v>
      </c>
      <c r="BF298" s="98"/>
      <c r="BG298" s="530"/>
    </row>
    <row r="299" spans="1:59" s="107" customFormat="1" ht="12.75" x14ac:dyDescent="0.25">
      <c r="A299" s="380"/>
      <c r="B299" s="169">
        <f>'Données démographiques'!B295</f>
        <v>0</v>
      </c>
      <c r="C299" s="169">
        <f>'Données démographiques'!C295</f>
        <v>0</v>
      </c>
      <c r="D299" s="170">
        <f>'Données démographiques'!D295</f>
        <v>0</v>
      </c>
      <c r="E299" s="102"/>
      <c r="F299" s="273"/>
      <c r="G299" s="274"/>
      <c r="H299" s="274"/>
      <c r="I299" s="274"/>
      <c r="J299" s="262"/>
      <c r="K299" s="274"/>
      <c r="L299" s="275"/>
      <c r="M299" s="273"/>
      <c r="N299" s="273"/>
      <c r="O299" s="257"/>
      <c r="P299" s="273"/>
      <c r="Q299" s="278"/>
      <c r="R299" s="257"/>
      <c r="S299" s="257"/>
      <c r="T299" s="257"/>
      <c r="U299" s="273"/>
      <c r="V299" s="262"/>
      <c r="W299" s="273"/>
      <c r="X299" s="262"/>
      <c r="Y299" s="102"/>
      <c r="Z299" s="273"/>
      <c r="AA299" s="172"/>
      <c r="AB299" s="172"/>
      <c r="AC299" s="102"/>
      <c r="AD299" s="257"/>
      <c r="AE299" s="257"/>
      <c r="AF299" s="273"/>
      <c r="AG299" s="257"/>
      <c r="AH299" s="273"/>
      <c r="AI299" s="273"/>
      <c r="AJ299" s="273"/>
      <c r="AK299" s="278"/>
      <c r="AL299" s="278"/>
      <c r="AM299" s="98"/>
      <c r="AN299" s="278"/>
      <c r="AO299" s="278"/>
      <c r="AP299" s="278"/>
      <c r="AQ299" s="278"/>
      <c r="AR299" s="278"/>
      <c r="AS299" s="278"/>
      <c r="AT299" s="278"/>
      <c r="AU299" s="278"/>
      <c r="AV299" s="278"/>
      <c r="AW299" s="278"/>
      <c r="AX299" s="262"/>
      <c r="AY299" s="262"/>
      <c r="AZ299" s="264"/>
      <c r="BA299" s="98"/>
      <c r="BB299" s="576" t="str">
        <f t="shared" si="20"/>
        <v xml:space="preserve"> </v>
      </c>
      <c r="BC299" s="576" t="str">
        <f t="shared" si="21"/>
        <v xml:space="preserve"> </v>
      </c>
      <c r="BD299" s="576" t="str">
        <f t="shared" si="22"/>
        <v xml:space="preserve"> </v>
      </c>
      <c r="BE299" s="576" t="str">
        <f t="shared" si="23"/>
        <v xml:space="preserve"> </v>
      </c>
      <c r="BF299" s="98"/>
      <c r="BG299" s="271"/>
    </row>
    <row r="300" spans="1:59" s="107" customFormat="1" ht="12.75" x14ac:dyDescent="0.25">
      <c r="A300" s="380"/>
      <c r="B300" s="376">
        <f>'Données démographiques'!B296</f>
        <v>0</v>
      </c>
      <c r="C300" s="376">
        <f>'Données démographiques'!C296</f>
        <v>0</v>
      </c>
      <c r="D300" s="377">
        <f>'Données démographiques'!D296</f>
        <v>0</v>
      </c>
      <c r="E300" s="102"/>
      <c r="F300" s="258"/>
      <c r="G300" s="493"/>
      <c r="H300" s="493"/>
      <c r="I300" s="493"/>
      <c r="J300" s="263"/>
      <c r="K300" s="493"/>
      <c r="L300" s="553"/>
      <c r="M300" s="258"/>
      <c r="N300" s="258"/>
      <c r="O300" s="259"/>
      <c r="P300" s="258"/>
      <c r="Q300" s="260"/>
      <c r="R300" s="259"/>
      <c r="S300" s="259"/>
      <c r="T300" s="259"/>
      <c r="U300" s="258"/>
      <c r="V300" s="263"/>
      <c r="W300" s="258"/>
      <c r="X300" s="263"/>
      <c r="Y300" s="102"/>
      <c r="Z300" s="258"/>
      <c r="AA300" s="431"/>
      <c r="AB300" s="431"/>
      <c r="AC300" s="102"/>
      <c r="AD300" s="259"/>
      <c r="AE300" s="259"/>
      <c r="AF300" s="258"/>
      <c r="AG300" s="259"/>
      <c r="AH300" s="258"/>
      <c r="AI300" s="258"/>
      <c r="AJ300" s="258"/>
      <c r="AK300" s="260"/>
      <c r="AL300" s="260"/>
      <c r="AM300" s="98"/>
      <c r="AN300" s="260"/>
      <c r="AO300" s="260"/>
      <c r="AP300" s="260"/>
      <c r="AQ300" s="260"/>
      <c r="AR300" s="260"/>
      <c r="AS300" s="260"/>
      <c r="AT300" s="260"/>
      <c r="AU300" s="260"/>
      <c r="AV300" s="260"/>
      <c r="AW300" s="260"/>
      <c r="AX300" s="263"/>
      <c r="AY300" s="263"/>
      <c r="AZ300" s="265"/>
      <c r="BA300" s="98"/>
      <c r="BB300" s="577" t="str">
        <f t="shared" si="20"/>
        <v xml:space="preserve"> </v>
      </c>
      <c r="BC300" s="577" t="str">
        <f t="shared" si="21"/>
        <v xml:space="preserve"> </v>
      </c>
      <c r="BD300" s="577" t="str">
        <f t="shared" si="22"/>
        <v xml:space="preserve"> </v>
      </c>
      <c r="BE300" s="577" t="str">
        <f t="shared" si="23"/>
        <v xml:space="preserve"> </v>
      </c>
      <c r="BF300" s="98"/>
      <c r="BG300" s="530"/>
    </row>
    <row r="301" spans="1:59" s="107" customFormat="1" ht="12.75" x14ac:dyDescent="0.25">
      <c r="A301" s="380"/>
      <c r="B301" s="169">
        <f>'Données démographiques'!B297</f>
        <v>0</v>
      </c>
      <c r="C301" s="169">
        <f>'Données démographiques'!C297</f>
        <v>0</v>
      </c>
      <c r="D301" s="170">
        <f>'Données démographiques'!D297</f>
        <v>0</v>
      </c>
      <c r="E301" s="102"/>
      <c r="F301" s="273"/>
      <c r="G301" s="274"/>
      <c r="H301" s="274"/>
      <c r="I301" s="274"/>
      <c r="J301" s="262"/>
      <c r="K301" s="274"/>
      <c r="L301" s="275"/>
      <c r="M301" s="273"/>
      <c r="N301" s="273"/>
      <c r="O301" s="257"/>
      <c r="P301" s="273"/>
      <c r="Q301" s="278"/>
      <c r="R301" s="257"/>
      <c r="S301" s="257"/>
      <c r="T301" s="257"/>
      <c r="U301" s="273"/>
      <c r="V301" s="262"/>
      <c r="W301" s="273"/>
      <c r="X301" s="262"/>
      <c r="Y301" s="102"/>
      <c r="Z301" s="273"/>
      <c r="AA301" s="172"/>
      <c r="AB301" s="172"/>
      <c r="AC301" s="102"/>
      <c r="AD301" s="257"/>
      <c r="AE301" s="257"/>
      <c r="AF301" s="273"/>
      <c r="AG301" s="257"/>
      <c r="AH301" s="273"/>
      <c r="AI301" s="273"/>
      <c r="AJ301" s="273"/>
      <c r="AK301" s="278"/>
      <c r="AL301" s="278"/>
      <c r="AM301" s="98"/>
      <c r="AN301" s="278"/>
      <c r="AO301" s="278"/>
      <c r="AP301" s="278"/>
      <c r="AQ301" s="278"/>
      <c r="AR301" s="278"/>
      <c r="AS301" s="278"/>
      <c r="AT301" s="278"/>
      <c r="AU301" s="278"/>
      <c r="AV301" s="278"/>
      <c r="AW301" s="278"/>
      <c r="AX301" s="262"/>
      <c r="AY301" s="262"/>
      <c r="AZ301" s="264"/>
      <c r="BA301" s="98"/>
      <c r="BB301" s="576" t="str">
        <f t="shared" si="20"/>
        <v xml:space="preserve"> </v>
      </c>
      <c r="BC301" s="576" t="str">
        <f t="shared" si="21"/>
        <v xml:space="preserve"> </v>
      </c>
      <c r="BD301" s="576" t="str">
        <f t="shared" si="22"/>
        <v xml:space="preserve"> </v>
      </c>
      <c r="BE301" s="576" t="str">
        <f t="shared" si="23"/>
        <v xml:space="preserve"> </v>
      </c>
      <c r="BF301" s="98"/>
      <c r="BG301" s="271"/>
    </row>
    <row r="302" spans="1:59" s="107" customFormat="1" ht="12.75" x14ac:dyDescent="0.25">
      <c r="A302" s="380"/>
      <c r="B302" s="376">
        <f>'Données démographiques'!B298</f>
        <v>0</v>
      </c>
      <c r="C302" s="376">
        <f>'Données démographiques'!C298</f>
        <v>0</v>
      </c>
      <c r="D302" s="377">
        <f>'Données démographiques'!D298</f>
        <v>0</v>
      </c>
      <c r="E302" s="102"/>
      <c r="F302" s="258"/>
      <c r="G302" s="493"/>
      <c r="H302" s="493"/>
      <c r="I302" s="493"/>
      <c r="J302" s="263"/>
      <c r="K302" s="493"/>
      <c r="L302" s="553"/>
      <c r="M302" s="258"/>
      <c r="N302" s="258"/>
      <c r="O302" s="259"/>
      <c r="P302" s="258"/>
      <c r="Q302" s="260"/>
      <c r="R302" s="259"/>
      <c r="S302" s="259"/>
      <c r="T302" s="259"/>
      <c r="U302" s="258"/>
      <c r="V302" s="263"/>
      <c r="W302" s="258"/>
      <c r="X302" s="263"/>
      <c r="Y302" s="102"/>
      <c r="Z302" s="258"/>
      <c r="AA302" s="431"/>
      <c r="AB302" s="431"/>
      <c r="AC302" s="102"/>
      <c r="AD302" s="259"/>
      <c r="AE302" s="259"/>
      <c r="AF302" s="258"/>
      <c r="AG302" s="259"/>
      <c r="AH302" s="258"/>
      <c r="AI302" s="258"/>
      <c r="AJ302" s="258"/>
      <c r="AK302" s="260"/>
      <c r="AL302" s="260"/>
      <c r="AM302" s="98"/>
      <c r="AN302" s="260"/>
      <c r="AO302" s="260"/>
      <c r="AP302" s="260"/>
      <c r="AQ302" s="260"/>
      <c r="AR302" s="260"/>
      <c r="AS302" s="260"/>
      <c r="AT302" s="260"/>
      <c r="AU302" s="260"/>
      <c r="AV302" s="260"/>
      <c r="AW302" s="260"/>
      <c r="AX302" s="263"/>
      <c r="AY302" s="263"/>
      <c r="AZ302" s="265"/>
      <c r="BA302" s="98"/>
      <c r="BB302" s="577" t="str">
        <f t="shared" si="20"/>
        <v xml:space="preserve"> </v>
      </c>
      <c r="BC302" s="577" t="str">
        <f t="shared" si="21"/>
        <v xml:space="preserve"> </v>
      </c>
      <c r="BD302" s="577" t="str">
        <f t="shared" si="22"/>
        <v xml:space="preserve"> </v>
      </c>
      <c r="BE302" s="577" t="str">
        <f t="shared" si="23"/>
        <v xml:space="preserve"> </v>
      </c>
      <c r="BF302" s="98"/>
      <c r="BG302" s="530"/>
    </row>
    <row r="303" spans="1:59" s="107" customFormat="1" ht="12.75" x14ac:dyDescent="0.25">
      <c r="A303" s="380"/>
      <c r="B303" s="169">
        <f>'Données démographiques'!B299</f>
        <v>0</v>
      </c>
      <c r="C303" s="169">
        <f>'Données démographiques'!C299</f>
        <v>0</v>
      </c>
      <c r="D303" s="170">
        <f>'Données démographiques'!D299</f>
        <v>0</v>
      </c>
      <c r="E303" s="102"/>
      <c r="F303" s="273"/>
      <c r="G303" s="274"/>
      <c r="H303" s="274"/>
      <c r="I303" s="274"/>
      <c r="J303" s="262"/>
      <c r="K303" s="274"/>
      <c r="L303" s="275"/>
      <c r="M303" s="273"/>
      <c r="N303" s="273"/>
      <c r="O303" s="257"/>
      <c r="P303" s="273"/>
      <c r="Q303" s="278"/>
      <c r="R303" s="257"/>
      <c r="S303" s="257"/>
      <c r="T303" s="257"/>
      <c r="U303" s="273"/>
      <c r="V303" s="262"/>
      <c r="W303" s="273"/>
      <c r="X303" s="262"/>
      <c r="Y303" s="102"/>
      <c r="Z303" s="273"/>
      <c r="AA303" s="172"/>
      <c r="AB303" s="172"/>
      <c r="AC303" s="102"/>
      <c r="AD303" s="257"/>
      <c r="AE303" s="257"/>
      <c r="AF303" s="273"/>
      <c r="AG303" s="257"/>
      <c r="AH303" s="273"/>
      <c r="AI303" s="273"/>
      <c r="AJ303" s="273"/>
      <c r="AK303" s="278"/>
      <c r="AL303" s="278"/>
      <c r="AM303" s="98"/>
      <c r="AN303" s="278"/>
      <c r="AO303" s="278"/>
      <c r="AP303" s="278"/>
      <c r="AQ303" s="278"/>
      <c r="AR303" s="278"/>
      <c r="AS303" s="278"/>
      <c r="AT303" s="278"/>
      <c r="AU303" s="278"/>
      <c r="AV303" s="278"/>
      <c r="AW303" s="278"/>
      <c r="AX303" s="262"/>
      <c r="AY303" s="262"/>
      <c r="AZ303" s="264"/>
      <c r="BA303" s="98"/>
      <c r="BB303" s="576" t="str">
        <f t="shared" si="20"/>
        <v xml:space="preserve"> </v>
      </c>
      <c r="BC303" s="576" t="str">
        <f t="shared" si="21"/>
        <v xml:space="preserve"> </v>
      </c>
      <c r="BD303" s="576" t="str">
        <f t="shared" si="22"/>
        <v xml:space="preserve"> </v>
      </c>
      <c r="BE303" s="576" t="str">
        <f t="shared" si="23"/>
        <v xml:space="preserve"> </v>
      </c>
      <c r="BF303" s="98"/>
      <c r="BG303" s="271"/>
    </row>
    <row r="304" spans="1:59" s="107" customFormat="1" ht="12.75" x14ac:dyDescent="0.25">
      <c r="A304" s="380"/>
      <c r="B304" s="376">
        <f>'Données démographiques'!B300</f>
        <v>0</v>
      </c>
      <c r="C304" s="376">
        <f>'Données démographiques'!C300</f>
        <v>0</v>
      </c>
      <c r="D304" s="377">
        <f>'Données démographiques'!D300</f>
        <v>0</v>
      </c>
      <c r="E304" s="102"/>
      <c r="F304" s="258"/>
      <c r="G304" s="493"/>
      <c r="H304" s="493"/>
      <c r="I304" s="493"/>
      <c r="J304" s="263"/>
      <c r="K304" s="493"/>
      <c r="L304" s="553"/>
      <c r="M304" s="258"/>
      <c r="N304" s="258"/>
      <c r="O304" s="259"/>
      <c r="P304" s="258"/>
      <c r="Q304" s="260"/>
      <c r="R304" s="259"/>
      <c r="S304" s="259"/>
      <c r="T304" s="259"/>
      <c r="U304" s="258"/>
      <c r="V304" s="263"/>
      <c r="W304" s="258"/>
      <c r="X304" s="263"/>
      <c r="Y304" s="102"/>
      <c r="Z304" s="258"/>
      <c r="AA304" s="431"/>
      <c r="AB304" s="431"/>
      <c r="AC304" s="102"/>
      <c r="AD304" s="259"/>
      <c r="AE304" s="259"/>
      <c r="AF304" s="258"/>
      <c r="AG304" s="259"/>
      <c r="AH304" s="258"/>
      <c r="AI304" s="258"/>
      <c r="AJ304" s="258"/>
      <c r="AK304" s="260"/>
      <c r="AL304" s="260"/>
      <c r="AM304" s="98"/>
      <c r="AN304" s="260"/>
      <c r="AO304" s="260"/>
      <c r="AP304" s="260"/>
      <c r="AQ304" s="260"/>
      <c r="AR304" s="260"/>
      <c r="AS304" s="260"/>
      <c r="AT304" s="260"/>
      <c r="AU304" s="260"/>
      <c r="AV304" s="260"/>
      <c r="AW304" s="260"/>
      <c r="AX304" s="263"/>
      <c r="AY304" s="263"/>
      <c r="AZ304" s="265"/>
      <c r="BA304" s="98"/>
      <c r="BB304" s="577" t="str">
        <f t="shared" si="20"/>
        <v xml:space="preserve"> </v>
      </c>
      <c r="BC304" s="577" t="str">
        <f t="shared" si="21"/>
        <v xml:space="preserve"> </v>
      </c>
      <c r="BD304" s="577" t="str">
        <f t="shared" si="22"/>
        <v xml:space="preserve"> </v>
      </c>
      <c r="BE304" s="577" t="str">
        <f t="shared" si="23"/>
        <v xml:space="preserve"> </v>
      </c>
      <c r="BF304" s="98"/>
      <c r="BG304" s="530"/>
    </row>
    <row r="305" spans="1:59" s="107" customFormat="1" ht="12.75" x14ac:dyDescent="0.25">
      <c r="A305" s="380"/>
      <c r="B305" s="169">
        <f>'Données démographiques'!B301</f>
        <v>0</v>
      </c>
      <c r="C305" s="169">
        <f>'Données démographiques'!C301</f>
        <v>0</v>
      </c>
      <c r="D305" s="170">
        <f>'Données démographiques'!D301</f>
        <v>0</v>
      </c>
      <c r="E305" s="102"/>
      <c r="F305" s="273"/>
      <c r="G305" s="274"/>
      <c r="H305" s="274"/>
      <c r="I305" s="274"/>
      <c r="J305" s="262"/>
      <c r="K305" s="274"/>
      <c r="L305" s="275"/>
      <c r="M305" s="273"/>
      <c r="N305" s="273"/>
      <c r="O305" s="257"/>
      <c r="P305" s="273"/>
      <c r="Q305" s="278"/>
      <c r="R305" s="257"/>
      <c r="S305" s="257"/>
      <c r="T305" s="257"/>
      <c r="U305" s="273"/>
      <c r="V305" s="262"/>
      <c r="W305" s="273"/>
      <c r="X305" s="262"/>
      <c r="Y305" s="102"/>
      <c r="Z305" s="273"/>
      <c r="AA305" s="172"/>
      <c r="AB305" s="172"/>
      <c r="AC305" s="102"/>
      <c r="AD305" s="257"/>
      <c r="AE305" s="257"/>
      <c r="AF305" s="273"/>
      <c r="AG305" s="257"/>
      <c r="AH305" s="273"/>
      <c r="AI305" s="273"/>
      <c r="AJ305" s="273"/>
      <c r="AK305" s="278"/>
      <c r="AL305" s="278"/>
      <c r="AM305" s="98"/>
      <c r="AN305" s="278"/>
      <c r="AO305" s="278"/>
      <c r="AP305" s="278"/>
      <c r="AQ305" s="278"/>
      <c r="AR305" s="278"/>
      <c r="AS305" s="278"/>
      <c r="AT305" s="278"/>
      <c r="AU305" s="278"/>
      <c r="AV305" s="278"/>
      <c r="AW305" s="278"/>
      <c r="AX305" s="262"/>
      <c r="AY305" s="262"/>
      <c r="AZ305" s="264"/>
      <c r="BA305" s="98"/>
      <c r="BB305" s="576" t="str">
        <f t="shared" si="20"/>
        <v xml:space="preserve"> </v>
      </c>
      <c r="BC305" s="576" t="str">
        <f t="shared" si="21"/>
        <v xml:space="preserve"> </v>
      </c>
      <c r="BD305" s="576" t="str">
        <f t="shared" si="22"/>
        <v xml:space="preserve"> </v>
      </c>
      <c r="BE305" s="576" t="str">
        <f t="shared" si="23"/>
        <v xml:space="preserve"> </v>
      </c>
      <c r="BF305" s="98"/>
      <c r="BG305" s="271"/>
    </row>
    <row r="306" spans="1:59" s="107" customFormat="1" ht="12.75" x14ac:dyDescent="0.25">
      <c r="A306" s="380"/>
      <c r="B306" s="376">
        <f>'Données démographiques'!B302</f>
        <v>0</v>
      </c>
      <c r="C306" s="376">
        <f>'Données démographiques'!C302</f>
        <v>0</v>
      </c>
      <c r="D306" s="377">
        <f>'Données démographiques'!D302</f>
        <v>0</v>
      </c>
      <c r="E306" s="102"/>
      <c r="F306" s="258"/>
      <c r="G306" s="493"/>
      <c r="H306" s="493"/>
      <c r="I306" s="493"/>
      <c r="J306" s="263"/>
      <c r="K306" s="493"/>
      <c r="L306" s="553"/>
      <c r="M306" s="258"/>
      <c r="N306" s="258"/>
      <c r="O306" s="259"/>
      <c r="P306" s="258"/>
      <c r="Q306" s="260"/>
      <c r="R306" s="259"/>
      <c r="S306" s="259"/>
      <c r="T306" s="259"/>
      <c r="U306" s="258"/>
      <c r="V306" s="263"/>
      <c r="W306" s="258"/>
      <c r="X306" s="263"/>
      <c r="Y306" s="102"/>
      <c r="Z306" s="258"/>
      <c r="AA306" s="431"/>
      <c r="AB306" s="431"/>
      <c r="AC306" s="102"/>
      <c r="AD306" s="259"/>
      <c r="AE306" s="259"/>
      <c r="AF306" s="258"/>
      <c r="AG306" s="259"/>
      <c r="AH306" s="258"/>
      <c r="AI306" s="258"/>
      <c r="AJ306" s="258"/>
      <c r="AK306" s="260"/>
      <c r="AL306" s="260"/>
      <c r="AM306" s="98"/>
      <c r="AN306" s="260"/>
      <c r="AO306" s="260"/>
      <c r="AP306" s="260"/>
      <c r="AQ306" s="260"/>
      <c r="AR306" s="260"/>
      <c r="AS306" s="260"/>
      <c r="AT306" s="260"/>
      <c r="AU306" s="260"/>
      <c r="AV306" s="260"/>
      <c r="AW306" s="260"/>
      <c r="AX306" s="263"/>
      <c r="AY306" s="263"/>
      <c r="AZ306" s="265"/>
      <c r="BA306" s="98"/>
      <c r="BB306" s="577" t="str">
        <f t="shared" si="20"/>
        <v xml:space="preserve"> </v>
      </c>
      <c r="BC306" s="577" t="str">
        <f t="shared" si="21"/>
        <v xml:space="preserve"> </v>
      </c>
      <c r="BD306" s="577" t="str">
        <f t="shared" si="22"/>
        <v xml:space="preserve"> </v>
      </c>
      <c r="BE306" s="577" t="str">
        <f t="shared" si="23"/>
        <v xml:space="preserve"> </v>
      </c>
      <c r="BF306" s="98"/>
      <c r="BG306" s="530"/>
    </row>
    <row r="307" spans="1:59" s="107" customFormat="1" ht="12.75" x14ac:dyDescent="0.25">
      <c r="A307" s="380"/>
      <c r="B307" s="169">
        <f>'Données démographiques'!B303</f>
        <v>0</v>
      </c>
      <c r="C307" s="169">
        <f>'Données démographiques'!C303</f>
        <v>0</v>
      </c>
      <c r="D307" s="170">
        <f>'Données démographiques'!D303</f>
        <v>0</v>
      </c>
      <c r="E307" s="102"/>
      <c r="F307" s="273"/>
      <c r="G307" s="274"/>
      <c r="H307" s="274"/>
      <c r="I307" s="274"/>
      <c r="J307" s="262"/>
      <c r="K307" s="274"/>
      <c r="L307" s="275"/>
      <c r="M307" s="273"/>
      <c r="N307" s="273"/>
      <c r="O307" s="257"/>
      <c r="P307" s="273"/>
      <c r="Q307" s="278"/>
      <c r="R307" s="257"/>
      <c r="S307" s="257"/>
      <c r="T307" s="257"/>
      <c r="U307" s="273"/>
      <c r="V307" s="262"/>
      <c r="W307" s="273"/>
      <c r="X307" s="262"/>
      <c r="Y307" s="102"/>
      <c r="Z307" s="273"/>
      <c r="AA307" s="172"/>
      <c r="AB307" s="172"/>
      <c r="AC307" s="102"/>
      <c r="AD307" s="257"/>
      <c r="AE307" s="257"/>
      <c r="AF307" s="273"/>
      <c r="AG307" s="257"/>
      <c r="AH307" s="273"/>
      <c r="AI307" s="273"/>
      <c r="AJ307" s="273"/>
      <c r="AK307" s="278"/>
      <c r="AL307" s="278"/>
      <c r="AM307" s="98"/>
      <c r="AN307" s="278"/>
      <c r="AO307" s="278"/>
      <c r="AP307" s="278"/>
      <c r="AQ307" s="278"/>
      <c r="AR307" s="278"/>
      <c r="AS307" s="278"/>
      <c r="AT307" s="278"/>
      <c r="AU307" s="278"/>
      <c r="AV307" s="278"/>
      <c r="AW307" s="278"/>
      <c r="AX307" s="262"/>
      <c r="AY307" s="262"/>
      <c r="AZ307" s="264"/>
      <c r="BA307" s="98"/>
      <c r="BB307" s="576" t="str">
        <f t="shared" si="20"/>
        <v xml:space="preserve"> </v>
      </c>
      <c r="BC307" s="576" t="str">
        <f t="shared" si="21"/>
        <v xml:space="preserve"> </v>
      </c>
      <c r="BD307" s="576" t="str">
        <f t="shared" si="22"/>
        <v xml:space="preserve"> </v>
      </c>
      <c r="BE307" s="576" t="str">
        <f t="shared" si="23"/>
        <v xml:space="preserve"> </v>
      </c>
      <c r="BF307" s="98"/>
      <c r="BG307" s="271"/>
    </row>
    <row r="308" spans="1:59" s="107" customFormat="1" ht="12.75" x14ac:dyDescent="0.25">
      <c r="A308" s="380"/>
      <c r="B308" s="376">
        <f>'Données démographiques'!B304</f>
        <v>0</v>
      </c>
      <c r="C308" s="376">
        <f>'Données démographiques'!C304</f>
        <v>0</v>
      </c>
      <c r="D308" s="377">
        <f>'Données démographiques'!D304</f>
        <v>0</v>
      </c>
      <c r="E308" s="102"/>
      <c r="F308" s="258"/>
      <c r="G308" s="493"/>
      <c r="H308" s="493"/>
      <c r="I308" s="493"/>
      <c r="J308" s="263"/>
      <c r="K308" s="493"/>
      <c r="L308" s="553"/>
      <c r="M308" s="258"/>
      <c r="N308" s="258"/>
      <c r="O308" s="259"/>
      <c r="P308" s="258"/>
      <c r="Q308" s="260"/>
      <c r="R308" s="259"/>
      <c r="S308" s="259"/>
      <c r="T308" s="259"/>
      <c r="U308" s="258"/>
      <c r="V308" s="263"/>
      <c r="W308" s="258"/>
      <c r="X308" s="263"/>
      <c r="Y308" s="102"/>
      <c r="Z308" s="258"/>
      <c r="AA308" s="431"/>
      <c r="AB308" s="431"/>
      <c r="AC308" s="102"/>
      <c r="AD308" s="259"/>
      <c r="AE308" s="259"/>
      <c r="AF308" s="258"/>
      <c r="AG308" s="259"/>
      <c r="AH308" s="258"/>
      <c r="AI308" s="258"/>
      <c r="AJ308" s="258"/>
      <c r="AK308" s="260"/>
      <c r="AL308" s="260"/>
      <c r="AM308" s="98"/>
      <c r="AN308" s="260"/>
      <c r="AO308" s="260"/>
      <c r="AP308" s="260"/>
      <c r="AQ308" s="260"/>
      <c r="AR308" s="260"/>
      <c r="AS308" s="260"/>
      <c r="AT308" s="260"/>
      <c r="AU308" s="260"/>
      <c r="AV308" s="260"/>
      <c r="AW308" s="260"/>
      <c r="AX308" s="263"/>
      <c r="AY308" s="263"/>
      <c r="AZ308" s="265"/>
      <c r="BA308" s="98"/>
      <c r="BB308" s="577" t="str">
        <f t="shared" si="20"/>
        <v xml:space="preserve"> </v>
      </c>
      <c r="BC308" s="577" t="str">
        <f t="shared" si="21"/>
        <v xml:space="preserve"> </v>
      </c>
      <c r="BD308" s="577" t="str">
        <f t="shared" si="22"/>
        <v xml:space="preserve"> </v>
      </c>
      <c r="BE308" s="577" t="str">
        <f t="shared" si="23"/>
        <v xml:space="preserve"> </v>
      </c>
      <c r="BF308" s="98"/>
      <c r="BG308" s="530"/>
    </row>
    <row r="309" spans="1:59" s="107" customFormat="1" ht="12.75" x14ac:dyDescent="0.25">
      <c r="A309" s="380"/>
      <c r="B309" s="169">
        <f>'Données démographiques'!B305</f>
        <v>0</v>
      </c>
      <c r="C309" s="169">
        <f>'Données démographiques'!C305</f>
        <v>0</v>
      </c>
      <c r="D309" s="170">
        <f>'Données démographiques'!D305</f>
        <v>0</v>
      </c>
      <c r="E309" s="102"/>
      <c r="F309" s="273"/>
      <c r="G309" s="274"/>
      <c r="H309" s="274"/>
      <c r="I309" s="274"/>
      <c r="J309" s="262"/>
      <c r="K309" s="274"/>
      <c r="L309" s="275"/>
      <c r="M309" s="273"/>
      <c r="N309" s="273"/>
      <c r="O309" s="257"/>
      <c r="P309" s="273"/>
      <c r="Q309" s="278"/>
      <c r="R309" s="257"/>
      <c r="S309" s="257"/>
      <c r="T309" s="257"/>
      <c r="U309" s="273"/>
      <c r="V309" s="262"/>
      <c r="W309" s="273"/>
      <c r="X309" s="262"/>
      <c r="Y309" s="102"/>
      <c r="Z309" s="273"/>
      <c r="AA309" s="172"/>
      <c r="AB309" s="172"/>
      <c r="AC309" s="102"/>
      <c r="AD309" s="257"/>
      <c r="AE309" s="257"/>
      <c r="AF309" s="273"/>
      <c r="AG309" s="257"/>
      <c r="AH309" s="273"/>
      <c r="AI309" s="273"/>
      <c r="AJ309" s="273"/>
      <c r="AK309" s="278"/>
      <c r="AL309" s="278"/>
      <c r="AM309" s="98"/>
      <c r="AN309" s="278"/>
      <c r="AO309" s="278"/>
      <c r="AP309" s="278"/>
      <c r="AQ309" s="278"/>
      <c r="AR309" s="278"/>
      <c r="AS309" s="278"/>
      <c r="AT309" s="278"/>
      <c r="AU309" s="278"/>
      <c r="AV309" s="278"/>
      <c r="AW309" s="278"/>
      <c r="AX309" s="262"/>
      <c r="AY309" s="262"/>
      <c r="AZ309" s="264"/>
      <c r="BA309" s="98"/>
      <c r="BB309" s="576" t="str">
        <f t="shared" si="20"/>
        <v xml:space="preserve"> </v>
      </c>
      <c r="BC309" s="576" t="str">
        <f t="shared" si="21"/>
        <v xml:space="preserve"> </v>
      </c>
      <c r="BD309" s="576" t="str">
        <f t="shared" si="22"/>
        <v xml:space="preserve"> </v>
      </c>
      <c r="BE309" s="576" t="str">
        <f t="shared" si="23"/>
        <v xml:space="preserve"> </v>
      </c>
      <c r="BF309" s="98"/>
      <c r="BG309" s="271"/>
    </row>
    <row r="310" spans="1:59" s="107" customFormat="1" ht="12.75" x14ac:dyDescent="0.25">
      <c r="A310" s="380"/>
      <c r="B310" s="376">
        <f>'Données démographiques'!B306</f>
        <v>0</v>
      </c>
      <c r="C310" s="376">
        <f>'Données démographiques'!C306</f>
        <v>0</v>
      </c>
      <c r="D310" s="377">
        <f>'Données démographiques'!D306</f>
        <v>0</v>
      </c>
      <c r="E310" s="102"/>
      <c r="F310" s="258"/>
      <c r="G310" s="493"/>
      <c r="H310" s="493"/>
      <c r="I310" s="493"/>
      <c r="J310" s="263"/>
      <c r="K310" s="493"/>
      <c r="L310" s="553"/>
      <c r="M310" s="258"/>
      <c r="N310" s="258"/>
      <c r="O310" s="259"/>
      <c r="P310" s="258"/>
      <c r="Q310" s="260"/>
      <c r="R310" s="259"/>
      <c r="S310" s="259"/>
      <c r="T310" s="259"/>
      <c r="U310" s="258"/>
      <c r="V310" s="263"/>
      <c r="W310" s="258"/>
      <c r="X310" s="263"/>
      <c r="Y310" s="102"/>
      <c r="Z310" s="258"/>
      <c r="AA310" s="431"/>
      <c r="AB310" s="431"/>
      <c r="AC310" s="102"/>
      <c r="AD310" s="259"/>
      <c r="AE310" s="259"/>
      <c r="AF310" s="258"/>
      <c r="AG310" s="259"/>
      <c r="AH310" s="258"/>
      <c r="AI310" s="258"/>
      <c r="AJ310" s="258"/>
      <c r="AK310" s="260"/>
      <c r="AL310" s="260"/>
      <c r="AM310" s="98"/>
      <c r="AN310" s="260"/>
      <c r="AO310" s="260"/>
      <c r="AP310" s="260"/>
      <c r="AQ310" s="260"/>
      <c r="AR310" s="260"/>
      <c r="AS310" s="260"/>
      <c r="AT310" s="260"/>
      <c r="AU310" s="260"/>
      <c r="AV310" s="260"/>
      <c r="AW310" s="260"/>
      <c r="AX310" s="263"/>
      <c r="AY310" s="263"/>
      <c r="AZ310" s="265"/>
      <c r="BA310" s="98"/>
      <c r="BB310" s="577" t="str">
        <f t="shared" si="20"/>
        <v xml:space="preserve"> </v>
      </c>
      <c r="BC310" s="577" t="str">
        <f t="shared" si="21"/>
        <v xml:space="preserve"> </v>
      </c>
      <c r="BD310" s="577" t="str">
        <f t="shared" si="22"/>
        <v xml:space="preserve"> </v>
      </c>
      <c r="BE310" s="577" t="str">
        <f t="shared" si="23"/>
        <v xml:space="preserve"> </v>
      </c>
      <c r="BF310" s="98"/>
      <c r="BG310" s="530"/>
    </row>
    <row r="311" spans="1:59" s="107" customFormat="1" ht="12.75" x14ac:dyDescent="0.25">
      <c r="A311" s="380"/>
      <c r="B311" s="169">
        <f>'Données démographiques'!B307</f>
        <v>0</v>
      </c>
      <c r="C311" s="169">
        <f>'Données démographiques'!C307</f>
        <v>0</v>
      </c>
      <c r="D311" s="170">
        <f>'Données démographiques'!D307</f>
        <v>0</v>
      </c>
      <c r="E311" s="102"/>
      <c r="F311" s="273"/>
      <c r="G311" s="274"/>
      <c r="H311" s="274"/>
      <c r="I311" s="274"/>
      <c r="J311" s="262"/>
      <c r="K311" s="274"/>
      <c r="L311" s="275"/>
      <c r="M311" s="273"/>
      <c r="N311" s="273"/>
      <c r="O311" s="257"/>
      <c r="P311" s="273"/>
      <c r="Q311" s="278"/>
      <c r="R311" s="257"/>
      <c r="S311" s="257"/>
      <c r="T311" s="257"/>
      <c r="U311" s="273"/>
      <c r="V311" s="262"/>
      <c r="W311" s="273"/>
      <c r="X311" s="262"/>
      <c r="Y311" s="102"/>
      <c r="Z311" s="273"/>
      <c r="AA311" s="172"/>
      <c r="AB311" s="172"/>
      <c r="AC311" s="102"/>
      <c r="AD311" s="257"/>
      <c r="AE311" s="257"/>
      <c r="AF311" s="273"/>
      <c r="AG311" s="257"/>
      <c r="AH311" s="273"/>
      <c r="AI311" s="273"/>
      <c r="AJ311" s="273"/>
      <c r="AK311" s="278"/>
      <c r="AL311" s="278"/>
      <c r="AM311" s="98"/>
      <c r="AN311" s="278"/>
      <c r="AO311" s="278"/>
      <c r="AP311" s="278"/>
      <c r="AQ311" s="278"/>
      <c r="AR311" s="278"/>
      <c r="AS311" s="278"/>
      <c r="AT311" s="278"/>
      <c r="AU311" s="278"/>
      <c r="AV311" s="278"/>
      <c r="AW311" s="278"/>
      <c r="AX311" s="262"/>
      <c r="AY311" s="262"/>
      <c r="AZ311" s="264"/>
      <c r="BA311" s="98"/>
      <c r="BB311" s="576" t="str">
        <f t="shared" si="20"/>
        <v xml:space="preserve"> </v>
      </c>
      <c r="BC311" s="576" t="str">
        <f t="shared" si="21"/>
        <v xml:space="preserve"> </v>
      </c>
      <c r="BD311" s="576" t="str">
        <f t="shared" si="22"/>
        <v xml:space="preserve"> </v>
      </c>
      <c r="BE311" s="576" t="str">
        <f t="shared" si="23"/>
        <v xml:space="preserve"> </v>
      </c>
      <c r="BF311" s="98"/>
      <c r="BG311" s="271"/>
    </row>
    <row r="312" spans="1:59" s="107" customFormat="1" ht="12.75" x14ac:dyDescent="0.25">
      <c r="A312" s="380"/>
      <c r="B312" s="376">
        <f>'Données démographiques'!B308</f>
        <v>0</v>
      </c>
      <c r="C312" s="376">
        <f>'Données démographiques'!C308</f>
        <v>0</v>
      </c>
      <c r="D312" s="377">
        <f>'Données démographiques'!D308</f>
        <v>0</v>
      </c>
      <c r="E312" s="102"/>
      <c r="F312" s="258"/>
      <c r="G312" s="493"/>
      <c r="H312" s="493"/>
      <c r="I312" s="493"/>
      <c r="J312" s="263"/>
      <c r="K312" s="493"/>
      <c r="L312" s="553"/>
      <c r="M312" s="258"/>
      <c r="N312" s="258"/>
      <c r="O312" s="259"/>
      <c r="P312" s="258"/>
      <c r="Q312" s="260"/>
      <c r="R312" s="259"/>
      <c r="S312" s="259"/>
      <c r="T312" s="259"/>
      <c r="U312" s="258"/>
      <c r="V312" s="263"/>
      <c r="W312" s="258"/>
      <c r="X312" s="263"/>
      <c r="Y312" s="102"/>
      <c r="Z312" s="258"/>
      <c r="AA312" s="431"/>
      <c r="AB312" s="431"/>
      <c r="AC312" s="102"/>
      <c r="AD312" s="259"/>
      <c r="AE312" s="259"/>
      <c r="AF312" s="258"/>
      <c r="AG312" s="259"/>
      <c r="AH312" s="258"/>
      <c r="AI312" s="258"/>
      <c r="AJ312" s="258"/>
      <c r="AK312" s="260"/>
      <c r="AL312" s="260"/>
      <c r="AM312" s="98"/>
      <c r="AN312" s="260"/>
      <c r="AO312" s="260"/>
      <c r="AP312" s="260"/>
      <c r="AQ312" s="260"/>
      <c r="AR312" s="260"/>
      <c r="AS312" s="260"/>
      <c r="AT312" s="260"/>
      <c r="AU312" s="260"/>
      <c r="AV312" s="260"/>
      <c r="AW312" s="260"/>
      <c r="AX312" s="263"/>
      <c r="AY312" s="263"/>
      <c r="AZ312" s="265"/>
      <c r="BA312" s="98"/>
      <c r="BB312" s="577" t="str">
        <f t="shared" si="20"/>
        <v xml:space="preserve"> </v>
      </c>
      <c r="BC312" s="577" t="str">
        <f t="shared" si="21"/>
        <v xml:space="preserve"> </v>
      </c>
      <c r="BD312" s="577" t="str">
        <f t="shared" si="22"/>
        <v xml:space="preserve"> </v>
      </c>
      <c r="BE312" s="577" t="str">
        <f t="shared" si="23"/>
        <v xml:space="preserve"> </v>
      </c>
      <c r="BF312" s="98"/>
      <c r="BG312" s="530"/>
    </row>
    <row r="313" spans="1:59" s="107" customFormat="1" ht="12.75" x14ac:dyDescent="0.25">
      <c r="A313" s="380"/>
      <c r="B313" s="169">
        <f>'Données démographiques'!B309</f>
        <v>0</v>
      </c>
      <c r="C313" s="169">
        <f>'Données démographiques'!C309</f>
        <v>0</v>
      </c>
      <c r="D313" s="170">
        <f>'Données démographiques'!D309</f>
        <v>0</v>
      </c>
      <c r="E313" s="102"/>
      <c r="F313" s="273"/>
      <c r="G313" s="274"/>
      <c r="H313" s="274"/>
      <c r="I313" s="274"/>
      <c r="J313" s="262"/>
      <c r="K313" s="274"/>
      <c r="L313" s="275"/>
      <c r="M313" s="273"/>
      <c r="N313" s="273"/>
      <c r="O313" s="257"/>
      <c r="P313" s="273"/>
      <c r="Q313" s="278"/>
      <c r="R313" s="257"/>
      <c r="S313" s="257"/>
      <c r="T313" s="257"/>
      <c r="U313" s="273"/>
      <c r="V313" s="262"/>
      <c r="W313" s="273"/>
      <c r="X313" s="262"/>
      <c r="Y313" s="102"/>
      <c r="Z313" s="273"/>
      <c r="AA313" s="172"/>
      <c r="AB313" s="172"/>
      <c r="AC313" s="102"/>
      <c r="AD313" s="257"/>
      <c r="AE313" s="257"/>
      <c r="AF313" s="273"/>
      <c r="AG313" s="257"/>
      <c r="AH313" s="273"/>
      <c r="AI313" s="273"/>
      <c r="AJ313" s="273"/>
      <c r="AK313" s="278"/>
      <c r="AL313" s="278"/>
      <c r="AM313" s="98"/>
      <c r="AN313" s="278"/>
      <c r="AO313" s="278"/>
      <c r="AP313" s="278"/>
      <c r="AQ313" s="278"/>
      <c r="AR313" s="278"/>
      <c r="AS313" s="278"/>
      <c r="AT313" s="278"/>
      <c r="AU313" s="278"/>
      <c r="AV313" s="278"/>
      <c r="AW313" s="278"/>
      <c r="AX313" s="262"/>
      <c r="AY313" s="262"/>
      <c r="AZ313" s="264"/>
      <c r="BA313" s="98"/>
      <c r="BB313" s="576" t="str">
        <f t="shared" si="20"/>
        <v xml:space="preserve"> </v>
      </c>
      <c r="BC313" s="576" t="str">
        <f t="shared" si="21"/>
        <v xml:space="preserve"> </v>
      </c>
      <c r="BD313" s="576" t="str">
        <f t="shared" si="22"/>
        <v xml:space="preserve"> </v>
      </c>
      <c r="BE313" s="576" t="str">
        <f t="shared" si="23"/>
        <v xml:space="preserve"> </v>
      </c>
      <c r="BF313" s="98"/>
      <c r="BG313" s="271"/>
    </row>
    <row r="314" spans="1:59" s="107" customFormat="1" ht="12.75" x14ac:dyDescent="0.25">
      <c r="A314" s="380"/>
      <c r="B314" s="376">
        <f>'Données démographiques'!B310</f>
        <v>0</v>
      </c>
      <c r="C314" s="376">
        <f>'Données démographiques'!C310</f>
        <v>0</v>
      </c>
      <c r="D314" s="377">
        <f>'Données démographiques'!D310</f>
        <v>0</v>
      </c>
      <c r="E314" s="102"/>
      <c r="F314" s="258"/>
      <c r="G314" s="493"/>
      <c r="H314" s="493"/>
      <c r="I314" s="493"/>
      <c r="J314" s="263"/>
      <c r="K314" s="493"/>
      <c r="L314" s="553"/>
      <c r="M314" s="258"/>
      <c r="N314" s="258"/>
      <c r="O314" s="259"/>
      <c r="P314" s="258"/>
      <c r="Q314" s="260"/>
      <c r="R314" s="259"/>
      <c r="S314" s="259"/>
      <c r="T314" s="259"/>
      <c r="U314" s="258"/>
      <c r="V314" s="263"/>
      <c r="W314" s="258"/>
      <c r="X314" s="263"/>
      <c r="Y314" s="102"/>
      <c r="Z314" s="258"/>
      <c r="AA314" s="431"/>
      <c r="AB314" s="431"/>
      <c r="AC314" s="102"/>
      <c r="AD314" s="259"/>
      <c r="AE314" s="259"/>
      <c r="AF314" s="258"/>
      <c r="AG314" s="259"/>
      <c r="AH314" s="258"/>
      <c r="AI314" s="258"/>
      <c r="AJ314" s="258"/>
      <c r="AK314" s="260"/>
      <c r="AL314" s="260"/>
      <c r="AM314" s="98"/>
      <c r="AN314" s="260"/>
      <c r="AO314" s="260"/>
      <c r="AP314" s="260"/>
      <c r="AQ314" s="260"/>
      <c r="AR314" s="260"/>
      <c r="AS314" s="260"/>
      <c r="AT314" s="260"/>
      <c r="AU314" s="260"/>
      <c r="AV314" s="260"/>
      <c r="AW314" s="260"/>
      <c r="AX314" s="263"/>
      <c r="AY314" s="263"/>
      <c r="AZ314" s="265"/>
      <c r="BA314" s="98"/>
      <c r="BB314" s="577" t="str">
        <f t="shared" si="20"/>
        <v xml:space="preserve"> </v>
      </c>
      <c r="BC314" s="577" t="str">
        <f t="shared" si="21"/>
        <v xml:space="preserve"> </v>
      </c>
      <c r="BD314" s="577" t="str">
        <f t="shared" si="22"/>
        <v xml:space="preserve"> </v>
      </c>
      <c r="BE314" s="577" t="str">
        <f t="shared" si="23"/>
        <v xml:space="preserve"> </v>
      </c>
      <c r="BF314" s="98"/>
      <c r="BG314" s="530"/>
    </row>
    <row r="315" spans="1:59" s="107" customFormat="1" ht="12.75" x14ac:dyDescent="0.25">
      <c r="A315" s="380"/>
      <c r="B315" s="169">
        <f>'Données démographiques'!B311</f>
        <v>0</v>
      </c>
      <c r="C315" s="169">
        <f>'Données démographiques'!C311</f>
        <v>0</v>
      </c>
      <c r="D315" s="170">
        <f>'Données démographiques'!D311</f>
        <v>0</v>
      </c>
      <c r="E315" s="102"/>
      <c r="F315" s="273"/>
      <c r="G315" s="274"/>
      <c r="H315" s="274"/>
      <c r="I315" s="274"/>
      <c r="J315" s="262"/>
      <c r="K315" s="274"/>
      <c r="L315" s="275"/>
      <c r="M315" s="273"/>
      <c r="N315" s="273"/>
      <c r="O315" s="257"/>
      <c r="P315" s="273"/>
      <c r="Q315" s="278"/>
      <c r="R315" s="257"/>
      <c r="S315" s="257"/>
      <c r="T315" s="257"/>
      <c r="U315" s="273"/>
      <c r="V315" s="262"/>
      <c r="W315" s="273"/>
      <c r="X315" s="262"/>
      <c r="Y315" s="102"/>
      <c r="Z315" s="273"/>
      <c r="AA315" s="172"/>
      <c r="AB315" s="172"/>
      <c r="AC315" s="102"/>
      <c r="AD315" s="257"/>
      <c r="AE315" s="257"/>
      <c r="AF315" s="273"/>
      <c r="AG315" s="257"/>
      <c r="AH315" s="273"/>
      <c r="AI315" s="273"/>
      <c r="AJ315" s="273"/>
      <c r="AK315" s="278"/>
      <c r="AL315" s="278"/>
      <c r="AM315" s="98"/>
      <c r="AN315" s="278"/>
      <c r="AO315" s="278"/>
      <c r="AP315" s="278"/>
      <c r="AQ315" s="278"/>
      <c r="AR315" s="278"/>
      <c r="AS315" s="278"/>
      <c r="AT315" s="278"/>
      <c r="AU315" s="278"/>
      <c r="AV315" s="278"/>
      <c r="AW315" s="278"/>
      <c r="AX315" s="262"/>
      <c r="AY315" s="262"/>
      <c r="AZ315" s="264"/>
      <c r="BA315" s="98"/>
      <c r="BB315" s="576" t="str">
        <f t="shared" si="20"/>
        <v xml:space="preserve"> </v>
      </c>
      <c r="BC315" s="576" t="str">
        <f t="shared" si="21"/>
        <v xml:space="preserve"> </v>
      </c>
      <c r="BD315" s="576" t="str">
        <f t="shared" si="22"/>
        <v xml:space="preserve"> </v>
      </c>
      <c r="BE315" s="576" t="str">
        <f t="shared" si="23"/>
        <v xml:space="preserve"> </v>
      </c>
      <c r="BF315" s="98"/>
      <c r="BG315" s="271"/>
    </row>
    <row r="316" spans="1:59" s="107" customFormat="1" ht="12.75" x14ac:dyDescent="0.25">
      <c r="A316" s="380"/>
      <c r="B316" s="376">
        <f>'Données démographiques'!B312</f>
        <v>0</v>
      </c>
      <c r="C316" s="376">
        <f>'Données démographiques'!C312</f>
        <v>0</v>
      </c>
      <c r="D316" s="377">
        <f>'Données démographiques'!D312</f>
        <v>0</v>
      </c>
      <c r="E316" s="102"/>
      <c r="F316" s="258"/>
      <c r="G316" s="493"/>
      <c r="H316" s="493"/>
      <c r="I316" s="493"/>
      <c r="J316" s="263"/>
      <c r="K316" s="493"/>
      <c r="L316" s="553"/>
      <c r="M316" s="258"/>
      <c r="N316" s="258"/>
      <c r="O316" s="259"/>
      <c r="P316" s="258"/>
      <c r="Q316" s="260"/>
      <c r="R316" s="259"/>
      <c r="S316" s="259"/>
      <c r="T316" s="259"/>
      <c r="U316" s="258"/>
      <c r="V316" s="263"/>
      <c r="W316" s="258"/>
      <c r="X316" s="263"/>
      <c r="Y316" s="102"/>
      <c r="Z316" s="258"/>
      <c r="AA316" s="431"/>
      <c r="AB316" s="431"/>
      <c r="AC316" s="102"/>
      <c r="AD316" s="259"/>
      <c r="AE316" s="259"/>
      <c r="AF316" s="258"/>
      <c r="AG316" s="259"/>
      <c r="AH316" s="258"/>
      <c r="AI316" s="258"/>
      <c r="AJ316" s="258"/>
      <c r="AK316" s="260"/>
      <c r="AL316" s="260"/>
      <c r="AM316" s="98"/>
      <c r="AN316" s="260"/>
      <c r="AO316" s="260"/>
      <c r="AP316" s="260"/>
      <c r="AQ316" s="260"/>
      <c r="AR316" s="260"/>
      <c r="AS316" s="260"/>
      <c r="AT316" s="260"/>
      <c r="AU316" s="260"/>
      <c r="AV316" s="260"/>
      <c r="AW316" s="260"/>
      <c r="AX316" s="263"/>
      <c r="AY316" s="263"/>
      <c r="AZ316" s="265"/>
      <c r="BA316" s="98"/>
      <c r="BB316" s="577" t="str">
        <f t="shared" si="20"/>
        <v xml:space="preserve"> </v>
      </c>
      <c r="BC316" s="577" t="str">
        <f t="shared" si="21"/>
        <v xml:space="preserve"> </v>
      </c>
      <c r="BD316" s="577" t="str">
        <f t="shared" si="22"/>
        <v xml:space="preserve"> </v>
      </c>
      <c r="BE316" s="577" t="str">
        <f t="shared" si="23"/>
        <v xml:space="preserve"> </v>
      </c>
      <c r="BF316" s="98"/>
      <c r="BG316" s="530"/>
    </row>
    <row r="317" spans="1:59" s="107" customFormat="1" ht="12.75" x14ac:dyDescent="0.25">
      <c r="A317" s="380"/>
      <c r="B317" s="169">
        <f>'Données démographiques'!B313</f>
        <v>0</v>
      </c>
      <c r="C317" s="169">
        <f>'Données démographiques'!C313</f>
        <v>0</v>
      </c>
      <c r="D317" s="170">
        <f>'Données démographiques'!D313</f>
        <v>0</v>
      </c>
      <c r="E317" s="102"/>
      <c r="F317" s="273"/>
      <c r="G317" s="274"/>
      <c r="H317" s="274"/>
      <c r="I317" s="274"/>
      <c r="J317" s="262"/>
      <c r="K317" s="274"/>
      <c r="L317" s="275"/>
      <c r="M317" s="273"/>
      <c r="N317" s="273"/>
      <c r="O317" s="257"/>
      <c r="P317" s="273"/>
      <c r="Q317" s="278"/>
      <c r="R317" s="257"/>
      <c r="S317" s="257"/>
      <c r="T317" s="257"/>
      <c r="U317" s="273"/>
      <c r="V317" s="262"/>
      <c r="W317" s="273"/>
      <c r="X317" s="262"/>
      <c r="Y317" s="102"/>
      <c r="Z317" s="273"/>
      <c r="AA317" s="172"/>
      <c r="AB317" s="172"/>
      <c r="AC317" s="102"/>
      <c r="AD317" s="257"/>
      <c r="AE317" s="257"/>
      <c r="AF317" s="273"/>
      <c r="AG317" s="257"/>
      <c r="AH317" s="273"/>
      <c r="AI317" s="273"/>
      <c r="AJ317" s="273"/>
      <c r="AK317" s="278"/>
      <c r="AL317" s="278"/>
      <c r="AM317" s="98"/>
      <c r="AN317" s="278"/>
      <c r="AO317" s="278"/>
      <c r="AP317" s="278"/>
      <c r="AQ317" s="278"/>
      <c r="AR317" s="278"/>
      <c r="AS317" s="278"/>
      <c r="AT317" s="278"/>
      <c r="AU317" s="278"/>
      <c r="AV317" s="278"/>
      <c r="AW317" s="278"/>
      <c r="AX317" s="262"/>
      <c r="AY317" s="262"/>
      <c r="AZ317" s="264"/>
      <c r="BA317" s="98"/>
      <c r="BB317" s="576" t="str">
        <f t="shared" si="20"/>
        <v xml:space="preserve"> </v>
      </c>
      <c r="BC317" s="576" t="str">
        <f t="shared" si="21"/>
        <v xml:space="preserve"> </v>
      </c>
      <c r="BD317" s="576" t="str">
        <f t="shared" si="22"/>
        <v xml:space="preserve"> </v>
      </c>
      <c r="BE317" s="576" t="str">
        <f t="shared" si="23"/>
        <v xml:space="preserve"> </v>
      </c>
      <c r="BF317" s="98"/>
      <c r="BG317" s="271"/>
    </row>
    <row r="318" spans="1:59" s="107" customFormat="1" ht="12.75" x14ac:dyDescent="0.25">
      <c r="A318" s="380"/>
      <c r="B318" s="376">
        <f>'Données démographiques'!B314</f>
        <v>0</v>
      </c>
      <c r="C318" s="376">
        <f>'Données démographiques'!C314</f>
        <v>0</v>
      </c>
      <c r="D318" s="377">
        <f>'Données démographiques'!D314</f>
        <v>0</v>
      </c>
      <c r="E318" s="102"/>
      <c r="F318" s="258"/>
      <c r="G318" s="493"/>
      <c r="H318" s="493"/>
      <c r="I318" s="493"/>
      <c r="J318" s="263"/>
      <c r="K318" s="493"/>
      <c r="L318" s="553"/>
      <c r="M318" s="258"/>
      <c r="N318" s="258"/>
      <c r="O318" s="259"/>
      <c r="P318" s="258"/>
      <c r="Q318" s="260"/>
      <c r="R318" s="259"/>
      <c r="S318" s="259"/>
      <c r="T318" s="259"/>
      <c r="U318" s="258"/>
      <c r="V318" s="263"/>
      <c r="W318" s="258"/>
      <c r="X318" s="263"/>
      <c r="Y318" s="102"/>
      <c r="Z318" s="258"/>
      <c r="AA318" s="431"/>
      <c r="AB318" s="431"/>
      <c r="AC318" s="102"/>
      <c r="AD318" s="259"/>
      <c r="AE318" s="259"/>
      <c r="AF318" s="258"/>
      <c r="AG318" s="259"/>
      <c r="AH318" s="258"/>
      <c r="AI318" s="258"/>
      <c r="AJ318" s="258"/>
      <c r="AK318" s="260"/>
      <c r="AL318" s="260"/>
      <c r="AM318" s="98"/>
      <c r="AN318" s="260"/>
      <c r="AO318" s="260"/>
      <c r="AP318" s="260"/>
      <c r="AQ318" s="260"/>
      <c r="AR318" s="260"/>
      <c r="AS318" s="260"/>
      <c r="AT318" s="260"/>
      <c r="AU318" s="260"/>
      <c r="AV318" s="260"/>
      <c r="AW318" s="260"/>
      <c r="AX318" s="263"/>
      <c r="AY318" s="263"/>
      <c r="AZ318" s="265"/>
      <c r="BA318" s="98"/>
      <c r="BB318" s="577" t="str">
        <f t="shared" si="20"/>
        <v xml:space="preserve"> </v>
      </c>
      <c r="BC318" s="577" t="str">
        <f t="shared" si="21"/>
        <v xml:space="preserve"> </v>
      </c>
      <c r="BD318" s="577" t="str">
        <f t="shared" si="22"/>
        <v xml:space="preserve"> </v>
      </c>
      <c r="BE318" s="577" t="str">
        <f t="shared" si="23"/>
        <v xml:space="preserve"> </v>
      </c>
      <c r="BF318" s="98"/>
      <c r="BG318" s="530"/>
    </row>
    <row r="319" spans="1:59" s="107" customFormat="1" ht="12.75" x14ac:dyDescent="0.25">
      <c r="A319" s="380"/>
      <c r="B319" s="169">
        <f>'Données démographiques'!B315</f>
        <v>0</v>
      </c>
      <c r="C319" s="169">
        <f>'Données démographiques'!C315</f>
        <v>0</v>
      </c>
      <c r="D319" s="170">
        <f>'Données démographiques'!D315</f>
        <v>0</v>
      </c>
      <c r="E319" s="102"/>
      <c r="F319" s="273"/>
      <c r="G319" s="274"/>
      <c r="H319" s="274"/>
      <c r="I319" s="274"/>
      <c r="J319" s="262"/>
      <c r="K319" s="274"/>
      <c r="L319" s="275"/>
      <c r="M319" s="273"/>
      <c r="N319" s="273"/>
      <c r="O319" s="257"/>
      <c r="P319" s="273"/>
      <c r="Q319" s="278"/>
      <c r="R319" s="257"/>
      <c r="S319" s="257"/>
      <c r="T319" s="257"/>
      <c r="U319" s="273"/>
      <c r="V319" s="262"/>
      <c r="W319" s="273"/>
      <c r="X319" s="262"/>
      <c r="Y319" s="102"/>
      <c r="Z319" s="273"/>
      <c r="AA319" s="172"/>
      <c r="AB319" s="172"/>
      <c r="AC319" s="102"/>
      <c r="AD319" s="257"/>
      <c r="AE319" s="257"/>
      <c r="AF319" s="273"/>
      <c r="AG319" s="257"/>
      <c r="AH319" s="273"/>
      <c r="AI319" s="273"/>
      <c r="AJ319" s="273"/>
      <c r="AK319" s="278"/>
      <c r="AL319" s="278"/>
      <c r="AM319" s="98"/>
      <c r="AN319" s="278"/>
      <c r="AO319" s="278"/>
      <c r="AP319" s="278"/>
      <c r="AQ319" s="278"/>
      <c r="AR319" s="278"/>
      <c r="AS319" s="278"/>
      <c r="AT319" s="278"/>
      <c r="AU319" s="278"/>
      <c r="AV319" s="278"/>
      <c r="AW319" s="278"/>
      <c r="AX319" s="262"/>
      <c r="AY319" s="262"/>
      <c r="AZ319" s="264"/>
      <c r="BA319" s="98"/>
      <c r="BB319" s="576" t="str">
        <f t="shared" si="20"/>
        <v xml:space="preserve"> </v>
      </c>
      <c r="BC319" s="576" t="str">
        <f t="shared" si="21"/>
        <v xml:space="preserve"> </v>
      </c>
      <c r="BD319" s="576" t="str">
        <f t="shared" si="22"/>
        <v xml:space="preserve"> </v>
      </c>
      <c r="BE319" s="576" t="str">
        <f t="shared" si="23"/>
        <v xml:space="preserve"> </v>
      </c>
      <c r="BF319" s="98"/>
      <c r="BG319" s="271"/>
    </row>
    <row r="320" spans="1:59" s="107" customFormat="1" ht="12.75" x14ac:dyDescent="0.25">
      <c r="A320" s="380"/>
      <c r="B320" s="376">
        <f>'Données démographiques'!B316</f>
        <v>0</v>
      </c>
      <c r="C320" s="376">
        <f>'Données démographiques'!C316</f>
        <v>0</v>
      </c>
      <c r="D320" s="377">
        <f>'Données démographiques'!D316</f>
        <v>0</v>
      </c>
      <c r="E320" s="102"/>
      <c r="F320" s="258"/>
      <c r="G320" s="493"/>
      <c r="H320" s="493"/>
      <c r="I320" s="493"/>
      <c r="J320" s="263"/>
      <c r="K320" s="493"/>
      <c r="L320" s="553"/>
      <c r="M320" s="258"/>
      <c r="N320" s="258"/>
      <c r="O320" s="259"/>
      <c r="P320" s="258"/>
      <c r="Q320" s="260"/>
      <c r="R320" s="259"/>
      <c r="S320" s="259"/>
      <c r="T320" s="259"/>
      <c r="U320" s="258"/>
      <c r="V320" s="263"/>
      <c r="W320" s="258"/>
      <c r="X320" s="263"/>
      <c r="Y320" s="102"/>
      <c r="Z320" s="258"/>
      <c r="AA320" s="431"/>
      <c r="AB320" s="431"/>
      <c r="AC320" s="102"/>
      <c r="AD320" s="259"/>
      <c r="AE320" s="259"/>
      <c r="AF320" s="258"/>
      <c r="AG320" s="259"/>
      <c r="AH320" s="258"/>
      <c r="AI320" s="258"/>
      <c r="AJ320" s="258"/>
      <c r="AK320" s="260"/>
      <c r="AL320" s="260"/>
      <c r="AM320" s="98"/>
      <c r="AN320" s="260"/>
      <c r="AO320" s="260"/>
      <c r="AP320" s="260"/>
      <c r="AQ320" s="260"/>
      <c r="AR320" s="260"/>
      <c r="AS320" s="260"/>
      <c r="AT320" s="260"/>
      <c r="AU320" s="260"/>
      <c r="AV320" s="260"/>
      <c r="AW320" s="260"/>
      <c r="AX320" s="263"/>
      <c r="AY320" s="263"/>
      <c r="AZ320" s="265"/>
      <c r="BA320" s="98"/>
      <c r="BB320" s="577" t="str">
        <f t="shared" si="20"/>
        <v xml:space="preserve"> </v>
      </c>
      <c r="BC320" s="577" t="str">
        <f t="shared" si="21"/>
        <v xml:space="preserve"> </v>
      </c>
      <c r="BD320" s="577" t="str">
        <f t="shared" si="22"/>
        <v xml:space="preserve"> </v>
      </c>
      <c r="BE320" s="577" t="str">
        <f t="shared" si="23"/>
        <v xml:space="preserve"> </v>
      </c>
      <c r="BF320" s="98"/>
      <c r="BG320" s="530"/>
    </row>
    <row r="321" spans="1:59" s="107" customFormat="1" ht="12.75" x14ac:dyDescent="0.25">
      <c r="A321" s="380"/>
      <c r="B321" s="169">
        <f>'Données démographiques'!B317</f>
        <v>0</v>
      </c>
      <c r="C321" s="169">
        <f>'Données démographiques'!C317</f>
        <v>0</v>
      </c>
      <c r="D321" s="170">
        <f>'Données démographiques'!D317</f>
        <v>0</v>
      </c>
      <c r="E321" s="102"/>
      <c r="F321" s="273"/>
      <c r="G321" s="274"/>
      <c r="H321" s="274"/>
      <c r="I321" s="274"/>
      <c r="J321" s="262"/>
      <c r="K321" s="274"/>
      <c r="L321" s="275"/>
      <c r="M321" s="273"/>
      <c r="N321" s="273"/>
      <c r="O321" s="257"/>
      <c r="P321" s="273"/>
      <c r="Q321" s="278"/>
      <c r="R321" s="257"/>
      <c r="S321" s="257"/>
      <c r="T321" s="257"/>
      <c r="U321" s="273"/>
      <c r="V321" s="262"/>
      <c r="W321" s="273"/>
      <c r="X321" s="262"/>
      <c r="Y321" s="102"/>
      <c r="Z321" s="273"/>
      <c r="AA321" s="172"/>
      <c r="AB321" s="172"/>
      <c r="AC321" s="102"/>
      <c r="AD321" s="257"/>
      <c r="AE321" s="257"/>
      <c r="AF321" s="273"/>
      <c r="AG321" s="257"/>
      <c r="AH321" s="273"/>
      <c r="AI321" s="273"/>
      <c r="AJ321" s="273"/>
      <c r="AK321" s="278"/>
      <c r="AL321" s="278"/>
      <c r="AM321" s="98"/>
      <c r="AN321" s="278"/>
      <c r="AO321" s="278"/>
      <c r="AP321" s="278"/>
      <c r="AQ321" s="278"/>
      <c r="AR321" s="278"/>
      <c r="AS321" s="278"/>
      <c r="AT321" s="278"/>
      <c r="AU321" s="278"/>
      <c r="AV321" s="278"/>
      <c r="AW321" s="278"/>
      <c r="AX321" s="262"/>
      <c r="AY321" s="262"/>
      <c r="AZ321" s="264"/>
      <c r="BA321" s="98"/>
      <c r="BB321" s="576" t="str">
        <f t="shared" si="20"/>
        <v xml:space="preserve"> </v>
      </c>
      <c r="BC321" s="576" t="str">
        <f t="shared" si="21"/>
        <v xml:space="preserve"> </v>
      </c>
      <c r="BD321" s="576" t="str">
        <f t="shared" si="22"/>
        <v xml:space="preserve"> </v>
      </c>
      <c r="BE321" s="576" t="str">
        <f t="shared" si="23"/>
        <v xml:space="preserve"> </v>
      </c>
      <c r="BF321" s="98"/>
      <c r="BG321" s="271"/>
    </row>
    <row r="322" spans="1:59" s="107" customFormat="1" ht="12.75" x14ac:dyDescent="0.25">
      <c r="A322" s="380"/>
      <c r="B322" s="376">
        <f>'Données démographiques'!B318</f>
        <v>0</v>
      </c>
      <c r="C322" s="376">
        <f>'Données démographiques'!C318</f>
        <v>0</v>
      </c>
      <c r="D322" s="377">
        <f>'Données démographiques'!D318</f>
        <v>0</v>
      </c>
      <c r="E322" s="102"/>
      <c r="F322" s="258"/>
      <c r="G322" s="493"/>
      <c r="H322" s="493"/>
      <c r="I322" s="493"/>
      <c r="J322" s="263"/>
      <c r="K322" s="493"/>
      <c r="L322" s="553"/>
      <c r="M322" s="258"/>
      <c r="N322" s="258"/>
      <c r="O322" s="259"/>
      <c r="P322" s="258"/>
      <c r="Q322" s="260"/>
      <c r="R322" s="259"/>
      <c r="S322" s="259"/>
      <c r="T322" s="259"/>
      <c r="U322" s="258"/>
      <c r="V322" s="263"/>
      <c r="W322" s="258"/>
      <c r="X322" s="263"/>
      <c r="Y322" s="102"/>
      <c r="Z322" s="258"/>
      <c r="AA322" s="431"/>
      <c r="AB322" s="431"/>
      <c r="AC322" s="102"/>
      <c r="AD322" s="259"/>
      <c r="AE322" s="259"/>
      <c r="AF322" s="258"/>
      <c r="AG322" s="259"/>
      <c r="AH322" s="258"/>
      <c r="AI322" s="258"/>
      <c r="AJ322" s="258"/>
      <c r="AK322" s="260"/>
      <c r="AL322" s="260"/>
      <c r="AM322" s="98"/>
      <c r="AN322" s="260"/>
      <c r="AO322" s="260"/>
      <c r="AP322" s="260"/>
      <c r="AQ322" s="260"/>
      <c r="AR322" s="260"/>
      <c r="AS322" s="260"/>
      <c r="AT322" s="260"/>
      <c r="AU322" s="260"/>
      <c r="AV322" s="260"/>
      <c r="AW322" s="260"/>
      <c r="AX322" s="263"/>
      <c r="AY322" s="263"/>
      <c r="AZ322" s="265"/>
      <c r="BA322" s="98"/>
      <c r="BB322" s="577" t="str">
        <f t="shared" si="20"/>
        <v xml:space="preserve"> </v>
      </c>
      <c r="BC322" s="577" t="str">
        <f t="shared" si="21"/>
        <v xml:space="preserve"> </v>
      </c>
      <c r="BD322" s="577" t="str">
        <f t="shared" si="22"/>
        <v xml:space="preserve"> </v>
      </c>
      <c r="BE322" s="577" t="str">
        <f t="shared" si="23"/>
        <v xml:space="preserve"> </v>
      </c>
      <c r="BF322" s="98"/>
      <c r="BG322" s="530"/>
    </row>
    <row r="323" spans="1:59" s="107" customFormat="1" ht="12.75" x14ac:dyDescent="0.25">
      <c r="A323" s="380"/>
      <c r="B323" s="169">
        <f>'Données démographiques'!B319</f>
        <v>0</v>
      </c>
      <c r="C323" s="169">
        <f>'Données démographiques'!C319</f>
        <v>0</v>
      </c>
      <c r="D323" s="170">
        <f>'Données démographiques'!D319</f>
        <v>0</v>
      </c>
      <c r="E323" s="102"/>
      <c r="F323" s="273"/>
      <c r="G323" s="274"/>
      <c r="H323" s="274"/>
      <c r="I323" s="274"/>
      <c r="J323" s="262"/>
      <c r="K323" s="274"/>
      <c r="L323" s="275"/>
      <c r="M323" s="273"/>
      <c r="N323" s="273"/>
      <c r="O323" s="257"/>
      <c r="P323" s="273"/>
      <c r="Q323" s="278"/>
      <c r="R323" s="257"/>
      <c r="S323" s="257"/>
      <c r="T323" s="257"/>
      <c r="U323" s="273"/>
      <c r="V323" s="262"/>
      <c r="W323" s="273"/>
      <c r="X323" s="262"/>
      <c r="Y323" s="102"/>
      <c r="Z323" s="273"/>
      <c r="AA323" s="172"/>
      <c r="AB323" s="172"/>
      <c r="AC323" s="102"/>
      <c r="AD323" s="257"/>
      <c r="AE323" s="257"/>
      <c r="AF323" s="273"/>
      <c r="AG323" s="257"/>
      <c r="AH323" s="273"/>
      <c r="AI323" s="273"/>
      <c r="AJ323" s="273"/>
      <c r="AK323" s="278"/>
      <c r="AL323" s="278"/>
      <c r="AM323" s="98"/>
      <c r="AN323" s="278"/>
      <c r="AO323" s="278"/>
      <c r="AP323" s="278"/>
      <c r="AQ323" s="278"/>
      <c r="AR323" s="278"/>
      <c r="AS323" s="278"/>
      <c r="AT323" s="278"/>
      <c r="AU323" s="278"/>
      <c r="AV323" s="278"/>
      <c r="AW323" s="278"/>
      <c r="AX323" s="262"/>
      <c r="AY323" s="262"/>
      <c r="AZ323" s="264"/>
      <c r="BA323" s="98"/>
      <c r="BB323" s="576" t="str">
        <f t="shared" si="20"/>
        <v xml:space="preserve"> </v>
      </c>
      <c r="BC323" s="576" t="str">
        <f t="shared" si="21"/>
        <v xml:space="preserve"> </v>
      </c>
      <c r="BD323" s="576" t="str">
        <f t="shared" si="22"/>
        <v xml:space="preserve"> </v>
      </c>
      <c r="BE323" s="576" t="str">
        <f t="shared" si="23"/>
        <v xml:space="preserve"> </v>
      </c>
      <c r="BF323" s="98"/>
      <c r="BG323" s="271"/>
    </row>
    <row r="324" spans="1:59" s="107" customFormat="1" ht="12.75" x14ac:dyDescent="0.25">
      <c r="A324" s="380"/>
      <c r="B324" s="376">
        <f>'Données démographiques'!B320</f>
        <v>0</v>
      </c>
      <c r="C324" s="376">
        <f>'Données démographiques'!C320</f>
        <v>0</v>
      </c>
      <c r="D324" s="377">
        <f>'Données démographiques'!D320</f>
        <v>0</v>
      </c>
      <c r="E324" s="102"/>
      <c r="F324" s="258"/>
      <c r="G324" s="493"/>
      <c r="H324" s="493"/>
      <c r="I324" s="493"/>
      <c r="J324" s="263"/>
      <c r="K324" s="493"/>
      <c r="L324" s="553"/>
      <c r="M324" s="258"/>
      <c r="N324" s="258"/>
      <c r="O324" s="259"/>
      <c r="P324" s="258"/>
      <c r="Q324" s="260"/>
      <c r="R324" s="259"/>
      <c r="S324" s="259"/>
      <c r="T324" s="259"/>
      <c r="U324" s="258"/>
      <c r="V324" s="263"/>
      <c r="W324" s="258"/>
      <c r="X324" s="263"/>
      <c r="Y324" s="102"/>
      <c r="Z324" s="258"/>
      <c r="AA324" s="431"/>
      <c r="AB324" s="431"/>
      <c r="AC324" s="102"/>
      <c r="AD324" s="259"/>
      <c r="AE324" s="259"/>
      <c r="AF324" s="258"/>
      <c r="AG324" s="259"/>
      <c r="AH324" s="258"/>
      <c r="AI324" s="258"/>
      <c r="AJ324" s="258"/>
      <c r="AK324" s="260"/>
      <c r="AL324" s="260"/>
      <c r="AM324" s="98"/>
      <c r="AN324" s="260"/>
      <c r="AO324" s="260"/>
      <c r="AP324" s="260"/>
      <c r="AQ324" s="260"/>
      <c r="AR324" s="260"/>
      <c r="AS324" s="260"/>
      <c r="AT324" s="260"/>
      <c r="AU324" s="260"/>
      <c r="AV324" s="260"/>
      <c r="AW324" s="260"/>
      <c r="AX324" s="263"/>
      <c r="AY324" s="263"/>
      <c r="AZ324" s="265"/>
      <c r="BA324" s="98"/>
      <c r="BB324" s="577" t="str">
        <f t="shared" si="20"/>
        <v xml:space="preserve"> </v>
      </c>
      <c r="BC324" s="577" t="str">
        <f t="shared" si="21"/>
        <v xml:space="preserve"> </v>
      </c>
      <c r="BD324" s="577" t="str">
        <f t="shared" si="22"/>
        <v xml:space="preserve"> </v>
      </c>
      <c r="BE324" s="577" t="str">
        <f t="shared" si="23"/>
        <v xml:space="preserve"> </v>
      </c>
      <c r="BF324" s="98"/>
      <c r="BG324" s="530"/>
    </row>
    <row r="325" spans="1:59" s="107" customFormat="1" ht="12.75" x14ac:dyDescent="0.25">
      <c r="A325" s="380"/>
      <c r="B325" s="169">
        <f>'Données démographiques'!B321</f>
        <v>0</v>
      </c>
      <c r="C325" s="169">
        <f>'Données démographiques'!C321</f>
        <v>0</v>
      </c>
      <c r="D325" s="170">
        <f>'Données démographiques'!D321</f>
        <v>0</v>
      </c>
      <c r="E325" s="102"/>
      <c r="F325" s="273"/>
      <c r="G325" s="274"/>
      <c r="H325" s="274"/>
      <c r="I325" s="274"/>
      <c r="J325" s="262"/>
      <c r="K325" s="274"/>
      <c r="L325" s="275"/>
      <c r="M325" s="273"/>
      <c r="N325" s="273"/>
      <c r="O325" s="257"/>
      <c r="P325" s="273"/>
      <c r="Q325" s="278"/>
      <c r="R325" s="257"/>
      <c r="S325" s="257"/>
      <c r="T325" s="257"/>
      <c r="U325" s="273"/>
      <c r="V325" s="262"/>
      <c r="W325" s="273"/>
      <c r="X325" s="262"/>
      <c r="Y325" s="102"/>
      <c r="Z325" s="273"/>
      <c r="AA325" s="172"/>
      <c r="AB325" s="172"/>
      <c r="AC325" s="102"/>
      <c r="AD325" s="257"/>
      <c r="AE325" s="257"/>
      <c r="AF325" s="273"/>
      <c r="AG325" s="257"/>
      <c r="AH325" s="273"/>
      <c r="AI325" s="273"/>
      <c r="AJ325" s="273"/>
      <c r="AK325" s="278"/>
      <c r="AL325" s="278"/>
      <c r="AM325" s="98"/>
      <c r="AN325" s="278"/>
      <c r="AO325" s="278"/>
      <c r="AP325" s="278"/>
      <c r="AQ325" s="278"/>
      <c r="AR325" s="278"/>
      <c r="AS325" s="278"/>
      <c r="AT325" s="278"/>
      <c r="AU325" s="278"/>
      <c r="AV325" s="278"/>
      <c r="AW325" s="278"/>
      <c r="AX325" s="262"/>
      <c r="AY325" s="262"/>
      <c r="AZ325" s="264"/>
      <c r="BA325" s="98"/>
      <c r="BB325" s="576" t="str">
        <f t="shared" si="20"/>
        <v xml:space="preserve"> </v>
      </c>
      <c r="BC325" s="576" t="str">
        <f t="shared" si="21"/>
        <v xml:space="preserve"> </v>
      </c>
      <c r="BD325" s="576" t="str">
        <f t="shared" si="22"/>
        <v xml:space="preserve"> </v>
      </c>
      <c r="BE325" s="576" t="str">
        <f t="shared" si="23"/>
        <v xml:space="preserve"> </v>
      </c>
      <c r="BF325" s="98"/>
      <c r="BG325" s="271"/>
    </row>
    <row r="326" spans="1:59" s="107" customFormat="1" ht="12.75" x14ac:dyDescent="0.25">
      <c r="A326" s="380"/>
      <c r="B326" s="376">
        <f>'Données démographiques'!B322</f>
        <v>0</v>
      </c>
      <c r="C326" s="376">
        <f>'Données démographiques'!C322</f>
        <v>0</v>
      </c>
      <c r="D326" s="377">
        <f>'Données démographiques'!D322</f>
        <v>0</v>
      </c>
      <c r="E326" s="102"/>
      <c r="F326" s="258"/>
      <c r="G326" s="493"/>
      <c r="H326" s="493"/>
      <c r="I326" s="493"/>
      <c r="J326" s="263"/>
      <c r="K326" s="493"/>
      <c r="L326" s="553"/>
      <c r="M326" s="258"/>
      <c r="N326" s="258"/>
      <c r="O326" s="259"/>
      <c r="P326" s="258"/>
      <c r="Q326" s="260"/>
      <c r="R326" s="259"/>
      <c r="S326" s="259"/>
      <c r="T326" s="259"/>
      <c r="U326" s="258"/>
      <c r="V326" s="263"/>
      <c r="W326" s="258"/>
      <c r="X326" s="263"/>
      <c r="Y326" s="102"/>
      <c r="Z326" s="258"/>
      <c r="AA326" s="431"/>
      <c r="AB326" s="431"/>
      <c r="AC326" s="102"/>
      <c r="AD326" s="259"/>
      <c r="AE326" s="259"/>
      <c r="AF326" s="258"/>
      <c r="AG326" s="259"/>
      <c r="AH326" s="258"/>
      <c r="AI326" s="258"/>
      <c r="AJ326" s="258"/>
      <c r="AK326" s="260"/>
      <c r="AL326" s="260"/>
      <c r="AM326" s="98"/>
      <c r="AN326" s="260"/>
      <c r="AO326" s="260"/>
      <c r="AP326" s="260"/>
      <c r="AQ326" s="260"/>
      <c r="AR326" s="260"/>
      <c r="AS326" s="260"/>
      <c r="AT326" s="260"/>
      <c r="AU326" s="260"/>
      <c r="AV326" s="260"/>
      <c r="AW326" s="260"/>
      <c r="AX326" s="263"/>
      <c r="AY326" s="263"/>
      <c r="AZ326" s="265"/>
      <c r="BA326" s="98"/>
      <c r="BB326" s="577" t="str">
        <f t="shared" si="20"/>
        <v xml:space="preserve"> </v>
      </c>
      <c r="BC326" s="577" t="str">
        <f t="shared" si="21"/>
        <v xml:space="preserve"> </v>
      </c>
      <c r="BD326" s="577" t="str">
        <f t="shared" si="22"/>
        <v xml:space="preserve"> </v>
      </c>
      <c r="BE326" s="577" t="str">
        <f t="shared" si="23"/>
        <v xml:space="preserve"> </v>
      </c>
      <c r="BF326" s="98"/>
      <c r="BG326" s="530"/>
    </row>
    <row r="327" spans="1:59" s="107" customFormat="1" ht="12.75" x14ac:dyDescent="0.25">
      <c r="A327" s="380"/>
      <c r="B327" s="169">
        <f>'Données démographiques'!B323</f>
        <v>0</v>
      </c>
      <c r="C327" s="169">
        <f>'Données démographiques'!C323</f>
        <v>0</v>
      </c>
      <c r="D327" s="170">
        <f>'Données démographiques'!D323</f>
        <v>0</v>
      </c>
      <c r="E327" s="102"/>
      <c r="F327" s="273"/>
      <c r="G327" s="274"/>
      <c r="H327" s="274"/>
      <c r="I327" s="274"/>
      <c r="J327" s="262"/>
      <c r="K327" s="274"/>
      <c r="L327" s="275"/>
      <c r="M327" s="273"/>
      <c r="N327" s="273"/>
      <c r="O327" s="257"/>
      <c r="P327" s="273"/>
      <c r="Q327" s="278"/>
      <c r="R327" s="257"/>
      <c r="S327" s="257"/>
      <c r="T327" s="257"/>
      <c r="U327" s="273"/>
      <c r="V327" s="262"/>
      <c r="W327" s="273"/>
      <c r="X327" s="262"/>
      <c r="Y327" s="102"/>
      <c r="Z327" s="273"/>
      <c r="AA327" s="172"/>
      <c r="AB327" s="172"/>
      <c r="AC327" s="102"/>
      <c r="AD327" s="257"/>
      <c r="AE327" s="257"/>
      <c r="AF327" s="273"/>
      <c r="AG327" s="257"/>
      <c r="AH327" s="273"/>
      <c r="AI327" s="273"/>
      <c r="AJ327" s="273"/>
      <c r="AK327" s="278"/>
      <c r="AL327" s="278"/>
      <c r="AM327" s="98"/>
      <c r="AN327" s="278"/>
      <c r="AO327" s="278"/>
      <c r="AP327" s="278"/>
      <c r="AQ327" s="278"/>
      <c r="AR327" s="278"/>
      <c r="AS327" s="278"/>
      <c r="AT327" s="278"/>
      <c r="AU327" s="278"/>
      <c r="AV327" s="278"/>
      <c r="AW327" s="278"/>
      <c r="AX327" s="262"/>
      <c r="AY327" s="262"/>
      <c r="AZ327" s="264"/>
      <c r="BA327" s="98"/>
      <c r="BB327" s="576" t="str">
        <f t="shared" si="20"/>
        <v xml:space="preserve"> </v>
      </c>
      <c r="BC327" s="576" t="str">
        <f t="shared" si="21"/>
        <v xml:space="preserve"> </v>
      </c>
      <c r="BD327" s="576" t="str">
        <f t="shared" si="22"/>
        <v xml:space="preserve"> </v>
      </c>
      <c r="BE327" s="576" t="str">
        <f t="shared" si="23"/>
        <v xml:space="preserve"> </v>
      </c>
      <c r="BF327" s="98"/>
      <c r="BG327" s="271"/>
    </row>
    <row r="328" spans="1:59" s="107" customFormat="1" ht="12.75" x14ac:dyDescent="0.25">
      <c r="A328" s="380"/>
      <c r="B328" s="376">
        <f>'Données démographiques'!B324</f>
        <v>0</v>
      </c>
      <c r="C328" s="376">
        <f>'Données démographiques'!C324</f>
        <v>0</v>
      </c>
      <c r="D328" s="377">
        <f>'Données démographiques'!D324</f>
        <v>0</v>
      </c>
      <c r="E328" s="102"/>
      <c r="F328" s="258"/>
      <c r="G328" s="493"/>
      <c r="H328" s="493"/>
      <c r="I328" s="493"/>
      <c r="J328" s="263"/>
      <c r="K328" s="493"/>
      <c r="L328" s="553"/>
      <c r="M328" s="258"/>
      <c r="N328" s="258"/>
      <c r="O328" s="259"/>
      <c r="P328" s="258"/>
      <c r="Q328" s="260"/>
      <c r="R328" s="259"/>
      <c r="S328" s="259"/>
      <c r="T328" s="259"/>
      <c r="U328" s="258"/>
      <c r="V328" s="263"/>
      <c r="W328" s="258"/>
      <c r="X328" s="263"/>
      <c r="Y328" s="102"/>
      <c r="Z328" s="258"/>
      <c r="AA328" s="431"/>
      <c r="AB328" s="431"/>
      <c r="AC328" s="102"/>
      <c r="AD328" s="259"/>
      <c r="AE328" s="259"/>
      <c r="AF328" s="258"/>
      <c r="AG328" s="259"/>
      <c r="AH328" s="258"/>
      <c r="AI328" s="258"/>
      <c r="AJ328" s="258"/>
      <c r="AK328" s="260"/>
      <c r="AL328" s="260"/>
      <c r="AM328" s="98"/>
      <c r="AN328" s="260"/>
      <c r="AO328" s="260"/>
      <c r="AP328" s="260"/>
      <c r="AQ328" s="260"/>
      <c r="AR328" s="260"/>
      <c r="AS328" s="260"/>
      <c r="AT328" s="260"/>
      <c r="AU328" s="260"/>
      <c r="AV328" s="260"/>
      <c r="AW328" s="260"/>
      <c r="AX328" s="263"/>
      <c r="AY328" s="263"/>
      <c r="AZ328" s="265"/>
      <c r="BA328" s="98"/>
      <c r="BB328" s="577" t="str">
        <f t="shared" si="20"/>
        <v xml:space="preserve"> </v>
      </c>
      <c r="BC328" s="577" t="str">
        <f t="shared" si="21"/>
        <v xml:space="preserve"> </v>
      </c>
      <c r="BD328" s="577" t="str">
        <f t="shared" si="22"/>
        <v xml:space="preserve"> </v>
      </c>
      <c r="BE328" s="577" t="str">
        <f t="shared" si="23"/>
        <v xml:space="preserve"> </v>
      </c>
      <c r="BF328" s="98"/>
      <c r="BG328" s="530"/>
    </row>
    <row r="329" spans="1:59" s="107" customFormat="1" ht="12.75" x14ac:dyDescent="0.25">
      <c r="A329" s="380"/>
      <c r="B329" s="169">
        <f>'Données démographiques'!B325</f>
        <v>0</v>
      </c>
      <c r="C329" s="169">
        <f>'Données démographiques'!C325</f>
        <v>0</v>
      </c>
      <c r="D329" s="170">
        <f>'Données démographiques'!D325</f>
        <v>0</v>
      </c>
      <c r="E329" s="102"/>
      <c r="F329" s="273"/>
      <c r="G329" s="274"/>
      <c r="H329" s="274"/>
      <c r="I329" s="274"/>
      <c r="J329" s="262"/>
      <c r="K329" s="274"/>
      <c r="L329" s="275"/>
      <c r="M329" s="273"/>
      <c r="N329" s="273"/>
      <c r="O329" s="257"/>
      <c r="P329" s="273"/>
      <c r="Q329" s="278"/>
      <c r="R329" s="257"/>
      <c r="S329" s="257"/>
      <c r="T329" s="257"/>
      <c r="U329" s="273"/>
      <c r="V329" s="262"/>
      <c r="W329" s="273"/>
      <c r="X329" s="262"/>
      <c r="Y329" s="102"/>
      <c r="Z329" s="273"/>
      <c r="AA329" s="172"/>
      <c r="AB329" s="172"/>
      <c r="AC329" s="102"/>
      <c r="AD329" s="257"/>
      <c r="AE329" s="257"/>
      <c r="AF329" s="273"/>
      <c r="AG329" s="257"/>
      <c r="AH329" s="273"/>
      <c r="AI329" s="273"/>
      <c r="AJ329" s="273"/>
      <c r="AK329" s="278"/>
      <c r="AL329" s="278"/>
      <c r="AM329" s="98"/>
      <c r="AN329" s="278"/>
      <c r="AO329" s="278"/>
      <c r="AP329" s="278"/>
      <c r="AQ329" s="278"/>
      <c r="AR329" s="278"/>
      <c r="AS329" s="278"/>
      <c r="AT329" s="278"/>
      <c r="AU329" s="278"/>
      <c r="AV329" s="278"/>
      <c r="AW329" s="278"/>
      <c r="AX329" s="262"/>
      <c r="AY329" s="262"/>
      <c r="AZ329" s="264"/>
      <c r="BA329" s="98"/>
      <c r="BB329" s="576" t="str">
        <f t="shared" si="20"/>
        <v xml:space="preserve"> </v>
      </c>
      <c r="BC329" s="576" t="str">
        <f t="shared" si="21"/>
        <v xml:space="preserve"> </v>
      </c>
      <c r="BD329" s="576" t="str">
        <f t="shared" si="22"/>
        <v xml:space="preserve"> </v>
      </c>
      <c r="BE329" s="576" t="str">
        <f t="shared" si="23"/>
        <v xml:space="preserve"> </v>
      </c>
      <c r="BF329" s="98"/>
      <c r="BG329" s="271"/>
    </row>
    <row r="330" spans="1:59" s="107" customFormat="1" ht="12.75" x14ac:dyDescent="0.25">
      <c r="A330" s="380"/>
      <c r="B330" s="376">
        <f>'Données démographiques'!B326</f>
        <v>0</v>
      </c>
      <c r="C330" s="376">
        <f>'Données démographiques'!C326</f>
        <v>0</v>
      </c>
      <c r="D330" s="377">
        <f>'Données démographiques'!D326</f>
        <v>0</v>
      </c>
      <c r="E330" s="102"/>
      <c r="F330" s="258"/>
      <c r="G330" s="493"/>
      <c r="H330" s="493"/>
      <c r="I330" s="493"/>
      <c r="J330" s="263"/>
      <c r="K330" s="493"/>
      <c r="L330" s="553"/>
      <c r="M330" s="258"/>
      <c r="N330" s="258"/>
      <c r="O330" s="259"/>
      <c r="P330" s="258"/>
      <c r="Q330" s="260"/>
      <c r="R330" s="259"/>
      <c r="S330" s="259"/>
      <c r="T330" s="259"/>
      <c r="U330" s="258"/>
      <c r="V330" s="263"/>
      <c r="W330" s="258"/>
      <c r="X330" s="263"/>
      <c r="Y330" s="102"/>
      <c r="Z330" s="258"/>
      <c r="AA330" s="431"/>
      <c r="AB330" s="431"/>
      <c r="AC330" s="102"/>
      <c r="AD330" s="259"/>
      <c r="AE330" s="259"/>
      <c r="AF330" s="258"/>
      <c r="AG330" s="259"/>
      <c r="AH330" s="258"/>
      <c r="AI330" s="258"/>
      <c r="AJ330" s="258"/>
      <c r="AK330" s="260"/>
      <c r="AL330" s="260"/>
      <c r="AM330" s="98"/>
      <c r="AN330" s="260"/>
      <c r="AO330" s="260"/>
      <c r="AP330" s="260"/>
      <c r="AQ330" s="260"/>
      <c r="AR330" s="260"/>
      <c r="AS330" s="260"/>
      <c r="AT330" s="260"/>
      <c r="AU330" s="260"/>
      <c r="AV330" s="260"/>
      <c r="AW330" s="260"/>
      <c r="AX330" s="263"/>
      <c r="AY330" s="263"/>
      <c r="AZ330" s="265"/>
      <c r="BA330" s="98"/>
      <c r="BB330" s="577" t="str">
        <f t="shared" si="20"/>
        <v xml:space="preserve"> </v>
      </c>
      <c r="BC330" s="577" t="str">
        <f t="shared" si="21"/>
        <v xml:space="preserve"> </v>
      </c>
      <c r="BD330" s="577" t="str">
        <f t="shared" si="22"/>
        <v xml:space="preserve"> </v>
      </c>
      <c r="BE330" s="577" t="str">
        <f t="shared" si="23"/>
        <v xml:space="preserve"> </v>
      </c>
      <c r="BF330" s="98"/>
      <c r="BG330" s="530"/>
    </row>
    <row r="331" spans="1:59" s="107" customFormat="1" ht="12.75" x14ac:dyDescent="0.25">
      <c r="A331" s="380"/>
      <c r="B331" s="169">
        <f>'Données démographiques'!B327</f>
        <v>0</v>
      </c>
      <c r="C331" s="169">
        <f>'Données démographiques'!C327</f>
        <v>0</v>
      </c>
      <c r="D331" s="170">
        <f>'Données démographiques'!D327</f>
        <v>0</v>
      </c>
      <c r="E331" s="102"/>
      <c r="F331" s="273"/>
      <c r="G331" s="274"/>
      <c r="H331" s="274"/>
      <c r="I331" s="274"/>
      <c r="J331" s="262"/>
      <c r="K331" s="274"/>
      <c r="L331" s="275"/>
      <c r="M331" s="273"/>
      <c r="N331" s="273"/>
      <c r="O331" s="257"/>
      <c r="P331" s="273"/>
      <c r="Q331" s="278"/>
      <c r="R331" s="257"/>
      <c r="S331" s="257"/>
      <c r="T331" s="257"/>
      <c r="U331" s="273"/>
      <c r="V331" s="262"/>
      <c r="W331" s="273"/>
      <c r="X331" s="262"/>
      <c r="Y331" s="102"/>
      <c r="Z331" s="273"/>
      <c r="AA331" s="172"/>
      <c r="AB331" s="172"/>
      <c r="AC331" s="102"/>
      <c r="AD331" s="257"/>
      <c r="AE331" s="257"/>
      <c r="AF331" s="273"/>
      <c r="AG331" s="257"/>
      <c r="AH331" s="273"/>
      <c r="AI331" s="273"/>
      <c r="AJ331" s="273"/>
      <c r="AK331" s="278"/>
      <c r="AL331" s="278"/>
      <c r="AM331" s="98"/>
      <c r="AN331" s="278"/>
      <c r="AO331" s="278"/>
      <c r="AP331" s="278"/>
      <c r="AQ331" s="278"/>
      <c r="AR331" s="278"/>
      <c r="AS331" s="278"/>
      <c r="AT331" s="278"/>
      <c r="AU331" s="278"/>
      <c r="AV331" s="278"/>
      <c r="AW331" s="278"/>
      <c r="AX331" s="262"/>
      <c r="AY331" s="262"/>
      <c r="AZ331" s="264"/>
      <c r="BA331" s="98"/>
      <c r="BB331" s="576" t="str">
        <f t="shared" si="20"/>
        <v xml:space="preserve"> </v>
      </c>
      <c r="BC331" s="576" t="str">
        <f t="shared" si="21"/>
        <v xml:space="preserve"> </v>
      </c>
      <c r="BD331" s="576" t="str">
        <f t="shared" si="22"/>
        <v xml:space="preserve"> </v>
      </c>
      <c r="BE331" s="576" t="str">
        <f t="shared" si="23"/>
        <v xml:space="preserve"> </v>
      </c>
      <c r="BF331" s="98"/>
      <c r="BG331" s="271"/>
    </row>
    <row r="332" spans="1:59" s="107" customFormat="1" ht="12.75" x14ac:dyDescent="0.25">
      <c r="A332" s="380"/>
      <c r="B332" s="376">
        <f>'Données démographiques'!B328</f>
        <v>0</v>
      </c>
      <c r="C332" s="376">
        <f>'Données démographiques'!C328</f>
        <v>0</v>
      </c>
      <c r="D332" s="377">
        <f>'Données démographiques'!D328</f>
        <v>0</v>
      </c>
      <c r="E332" s="102"/>
      <c r="F332" s="258"/>
      <c r="G332" s="493"/>
      <c r="H332" s="493"/>
      <c r="I332" s="493"/>
      <c r="J332" s="263"/>
      <c r="K332" s="493"/>
      <c r="L332" s="553"/>
      <c r="M332" s="258"/>
      <c r="N332" s="258"/>
      <c r="O332" s="259"/>
      <c r="P332" s="258"/>
      <c r="Q332" s="260"/>
      <c r="R332" s="259"/>
      <c r="S332" s="259"/>
      <c r="T332" s="259"/>
      <c r="U332" s="258"/>
      <c r="V332" s="263"/>
      <c r="W332" s="258"/>
      <c r="X332" s="263"/>
      <c r="Y332" s="102"/>
      <c r="Z332" s="258"/>
      <c r="AA332" s="431"/>
      <c r="AB332" s="431"/>
      <c r="AC332" s="102"/>
      <c r="AD332" s="259"/>
      <c r="AE332" s="259"/>
      <c r="AF332" s="258"/>
      <c r="AG332" s="259"/>
      <c r="AH332" s="258"/>
      <c r="AI332" s="258"/>
      <c r="AJ332" s="258"/>
      <c r="AK332" s="260"/>
      <c r="AL332" s="260"/>
      <c r="AM332" s="98"/>
      <c r="AN332" s="260"/>
      <c r="AO332" s="260"/>
      <c r="AP332" s="260"/>
      <c r="AQ332" s="260"/>
      <c r="AR332" s="260"/>
      <c r="AS332" s="260"/>
      <c r="AT332" s="260"/>
      <c r="AU332" s="260"/>
      <c r="AV332" s="260"/>
      <c r="AW332" s="260"/>
      <c r="AX332" s="263"/>
      <c r="AY332" s="263"/>
      <c r="AZ332" s="265"/>
      <c r="BA332" s="98"/>
      <c r="BB332" s="577" t="str">
        <f t="shared" si="20"/>
        <v xml:space="preserve"> </v>
      </c>
      <c r="BC332" s="577" t="str">
        <f t="shared" si="21"/>
        <v xml:space="preserve"> </v>
      </c>
      <c r="BD332" s="577" t="str">
        <f t="shared" si="22"/>
        <v xml:space="preserve"> </v>
      </c>
      <c r="BE332" s="577" t="str">
        <f t="shared" si="23"/>
        <v xml:space="preserve"> </v>
      </c>
      <c r="BF332" s="98"/>
      <c r="BG332" s="530"/>
    </row>
    <row r="333" spans="1:59" s="107" customFormat="1" ht="12.75" x14ac:dyDescent="0.25">
      <c r="A333" s="380"/>
      <c r="B333" s="169">
        <f>'Données démographiques'!B329</f>
        <v>0</v>
      </c>
      <c r="C333" s="169">
        <f>'Données démographiques'!C329</f>
        <v>0</v>
      </c>
      <c r="D333" s="170">
        <f>'Données démographiques'!D329</f>
        <v>0</v>
      </c>
      <c r="E333" s="102"/>
      <c r="F333" s="273"/>
      <c r="G333" s="274"/>
      <c r="H333" s="274"/>
      <c r="I333" s="274"/>
      <c r="J333" s="262"/>
      <c r="K333" s="274"/>
      <c r="L333" s="275"/>
      <c r="M333" s="273"/>
      <c r="N333" s="273"/>
      <c r="O333" s="257"/>
      <c r="P333" s="273"/>
      <c r="Q333" s="278"/>
      <c r="R333" s="257"/>
      <c r="S333" s="257"/>
      <c r="T333" s="257"/>
      <c r="U333" s="273"/>
      <c r="V333" s="262"/>
      <c r="W333" s="273"/>
      <c r="X333" s="262"/>
      <c r="Y333" s="102"/>
      <c r="Z333" s="273"/>
      <c r="AA333" s="172"/>
      <c r="AB333" s="172"/>
      <c r="AC333" s="102"/>
      <c r="AD333" s="257"/>
      <c r="AE333" s="257"/>
      <c r="AF333" s="273"/>
      <c r="AG333" s="257"/>
      <c r="AH333" s="273"/>
      <c r="AI333" s="273"/>
      <c r="AJ333" s="273"/>
      <c r="AK333" s="278"/>
      <c r="AL333" s="278"/>
      <c r="AM333" s="98"/>
      <c r="AN333" s="278"/>
      <c r="AO333" s="278"/>
      <c r="AP333" s="278"/>
      <c r="AQ333" s="278"/>
      <c r="AR333" s="278"/>
      <c r="AS333" s="278"/>
      <c r="AT333" s="278"/>
      <c r="AU333" s="278"/>
      <c r="AV333" s="278"/>
      <c r="AW333" s="278"/>
      <c r="AX333" s="262"/>
      <c r="AY333" s="262"/>
      <c r="AZ333" s="264"/>
      <c r="BA333" s="98"/>
      <c r="BB333" s="576" t="str">
        <f t="shared" si="20"/>
        <v xml:space="preserve"> </v>
      </c>
      <c r="BC333" s="576" t="str">
        <f t="shared" si="21"/>
        <v xml:space="preserve"> </v>
      </c>
      <c r="BD333" s="576" t="str">
        <f t="shared" si="22"/>
        <v xml:space="preserve"> </v>
      </c>
      <c r="BE333" s="576" t="str">
        <f t="shared" si="23"/>
        <v xml:space="preserve"> </v>
      </c>
      <c r="BF333" s="98"/>
      <c r="BG333" s="271"/>
    </row>
    <row r="334" spans="1:59" s="107" customFormat="1" ht="12.75" x14ac:dyDescent="0.25">
      <c r="A334" s="380"/>
      <c r="B334" s="376">
        <f>'Données démographiques'!B330</f>
        <v>0</v>
      </c>
      <c r="C334" s="376">
        <f>'Données démographiques'!C330</f>
        <v>0</v>
      </c>
      <c r="D334" s="377">
        <f>'Données démographiques'!D330</f>
        <v>0</v>
      </c>
      <c r="E334" s="102"/>
      <c r="F334" s="258"/>
      <c r="G334" s="493"/>
      <c r="H334" s="493"/>
      <c r="I334" s="493"/>
      <c r="J334" s="263"/>
      <c r="K334" s="493"/>
      <c r="L334" s="553"/>
      <c r="M334" s="258"/>
      <c r="N334" s="258"/>
      <c r="O334" s="259"/>
      <c r="P334" s="258"/>
      <c r="Q334" s="260"/>
      <c r="R334" s="259"/>
      <c r="S334" s="259"/>
      <c r="T334" s="259"/>
      <c r="U334" s="258"/>
      <c r="V334" s="263"/>
      <c r="W334" s="258"/>
      <c r="X334" s="263"/>
      <c r="Y334" s="102"/>
      <c r="Z334" s="258"/>
      <c r="AA334" s="431"/>
      <c r="AB334" s="431"/>
      <c r="AC334" s="102"/>
      <c r="AD334" s="259"/>
      <c r="AE334" s="259"/>
      <c r="AF334" s="258"/>
      <c r="AG334" s="259"/>
      <c r="AH334" s="258"/>
      <c r="AI334" s="258"/>
      <c r="AJ334" s="258"/>
      <c r="AK334" s="260"/>
      <c r="AL334" s="260"/>
      <c r="AM334" s="98"/>
      <c r="AN334" s="260"/>
      <c r="AO334" s="260"/>
      <c r="AP334" s="260"/>
      <c r="AQ334" s="260"/>
      <c r="AR334" s="260"/>
      <c r="AS334" s="260"/>
      <c r="AT334" s="260"/>
      <c r="AU334" s="260"/>
      <c r="AV334" s="260"/>
      <c r="AW334" s="260"/>
      <c r="AX334" s="263"/>
      <c r="AY334" s="263"/>
      <c r="AZ334" s="265"/>
      <c r="BA334" s="98"/>
      <c r="BB334" s="577" t="str">
        <f t="shared" si="20"/>
        <v xml:space="preserve"> </v>
      </c>
      <c r="BC334" s="577" t="str">
        <f t="shared" si="21"/>
        <v xml:space="preserve"> </v>
      </c>
      <c r="BD334" s="577" t="str">
        <f t="shared" si="22"/>
        <v xml:space="preserve"> </v>
      </c>
      <c r="BE334" s="577" t="str">
        <f t="shared" si="23"/>
        <v xml:space="preserve"> </v>
      </c>
      <c r="BF334" s="98"/>
      <c r="BG334" s="530"/>
    </row>
    <row r="335" spans="1:59" s="107" customFormat="1" ht="12.75" x14ac:dyDescent="0.25">
      <c r="A335" s="380"/>
      <c r="B335" s="169">
        <f>'Données démographiques'!B331</f>
        <v>0</v>
      </c>
      <c r="C335" s="169">
        <f>'Données démographiques'!C331</f>
        <v>0</v>
      </c>
      <c r="D335" s="170">
        <f>'Données démographiques'!D331</f>
        <v>0</v>
      </c>
      <c r="E335" s="102"/>
      <c r="F335" s="273"/>
      <c r="G335" s="274"/>
      <c r="H335" s="274"/>
      <c r="I335" s="274"/>
      <c r="J335" s="262"/>
      <c r="K335" s="274"/>
      <c r="L335" s="275"/>
      <c r="M335" s="273"/>
      <c r="N335" s="273"/>
      <c r="O335" s="257"/>
      <c r="P335" s="273"/>
      <c r="Q335" s="278"/>
      <c r="R335" s="257"/>
      <c r="S335" s="257"/>
      <c r="T335" s="257"/>
      <c r="U335" s="273"/>
      <c r="V335" s="262"/>
      <c r="W335" s="273"/>
      <c r="X335" s="262"/>
      <c r="Y335" s="102"/>
      <c r="Z335" s="273"/>
      <c r="AA335" s="172"/>
      <c r="AB335" s="172"/>
      <c r="AC335" s="102"/>
      <c r="AD335" s="257"/>
      <c r="AE335" s="257"/>
      <c r="AF335" s="273"/>
      <c r="AG335" s="257"/>
      <c r="AH335" s="273"/>
      <c r="AI335" s="273"/>
      <c r="AJ335" s="273"/>
      <c r="AK335" s="278"/>
      <c r="AL335" s="278"/>
      <c r="AM335" s="98"/>
      <c r="AN335" s="278"/>
      <c r="AO335" s="278"/>
      <c r="AP335" s="278"/>
      <c r="AQ335" s="278"/>
      <c r="AR335" s="278"/>
      <c r="AS335" s="278"/>
      <c r="AT335" s="278"/>
      <c r="AU335" s="278"/>
      <c r="AV335" s="278"/>
      <c r="AW335" s="278"/>
      <c r="AX335" s="262"/>
      <c r="AY335" s="262"/>
      <c r="AZ335" s="264"/>
      <c r="BA335" s="98"/>
      <c r="BB335" s="576" t="str">
        <f t="shared" si="20"/>
        <v xml:space="preserve"> </v>
      </c>
      <c r="BC335" s="576" t="str">
        <f t="shared" si="21"/>
        <v xml:space="preserve"> </v>
      </c>
      <c r="BD335" s="576" t="str">
        <f t="shared" si="22"/>
        <v xml:space="preserve"> </v>
      </c>
      <c r="BE335" s="576" t="str">
        <f t="shared" si="23"/>
        <v xml:space="preserve"> </v>
      </c>
      <c r="BF335" s="98"/>
      <c r="BG335" s="271"/>
    </row>
    <row r="336" spans="1:59" s="107" customFormat="1" ht="12.75" x14ac:dyDescent="0.25">
      <c r="A336" s="380"/>
      <c r="B336" s="376">
        <f>'Données démographiques'!B332</f>
        <v>0</v>
      </c>
      <c r="C336" s="376">
        <f>'Données démographiques'!C332</f>
        <v>0</v>
      </c>
      <c r="D336" s="377">
        <f>'Données démographiques'!D332</f>
        <v>0</v>
      </c>
      <c r="E336" s="102"/>
      <c r="F336" s="258"/>
      <c r="G336" s="493"/>
      <c r="H336" s="493"/>
      <c r="I336" s="493"/>
      <c r="J336" s="263"/>
      <c r="K336" s="493"/>
      <c r="L336" s="553"/>
      <c r="M336" s="258"/>
      <c r="N336" s="258"/>
      <c r="O336" s="259"/>
      <c r="P336" s="258"/>
      <c r="Q336" s="260"/>
      <c r="R336" s="259"/>
      <c r="S336" s="259"/>
      <c r="T336" s="259"/>
      <c r="U336" s="258"/>
      <c r="V336" s="263"/>
      <c r="W336" s="258"/>
      <c r="X336" s="263"/>
      <c r="Y336" s="102"/>
      <c r="Z336" s="258"/>
      <c r="AA336" s="431"/>
      <c r="AB336" s="431"/>
      <c r="AC336" s="102"/>
      <c r="AD336" s="259"/>
      <c r="AE336" s="259"/>
      <c r="AF336" s="258"/>
      <c r="AG336" s="259"/>
      <c r="AH336" s="258"/>
      <c r="AI336" s="258"/>
      <c r="AJ336" s="258"/>
      <c r="AK336" s="260"/>
      <c r="AL336" s="260"/>
      <c r="AM336" s="98"/>
      <c r="AN336" s="260"/>
      <c r="AO336" s="260"/>
      <c r="AP336" s="260"/>
      <c r="AQ336" s="260"/>
      <c r="AR336" s="260"/>
      <c r="AS336" s="260"/>
      <c r="AT336" s="260"/>
      <c r="AU336" s="260"/>
      <c r="AV336" s="260"/>
      <c r="AW336" s="260"/>
      <c r="AX336" s="263"/>
      <c r="AY336" s="263"/>
      <c r="AZ336" s="265"/>
      <c r="BA336" s="98"/>
      <c r="BB336" s="577" t="str">
        <f t="shared" si="20"/>
        <v xml:space="preserve"> </v>
      </c>
      <c r="BC336" s="577" t="str">
        <f t="shared" si="21"/>
        <v xml:space="preserve"> </v>
      </c>
      <c r="BD336" s="577" t="str">
        <f t="shared" si="22"/>
        <v xml:space="preserve"> </v>
      </c>
      <c r="BE336" s="577" t="str">
        <f t="shared" si="23"/>
        <v xml:space="preserve"> </v>
      </c>
      <c r="BF336" s="98"/>
      <c r="BG336" s="530"/>
    </row>
    <row r="337" spans="1:59" s="107" customFormat="1" ht="12.75" x14ac:dyDescent="0.25">
      <c r="A337" s="380"/>
      <c r="B337" s="169">
        <f>'Données démographiques'!B333</f>
        <v>0</v>
      </c>
      <c r="C337" s="169">
        <f>'Données démographiques'!C333</f>
        <v>0</v>
      </c>
      <c r="D337" s="170">
        <f>'Données démographiques'!D333</f>
        <v>0</v>
      </c>
      <c r="E337" s="102"/>
      <c r="F337" s="273"/>
      <c r="G337" s="274"/>
      <c r="H337" s="274"/>
      <c r="I337" s="274"/>
      <c r="J337" s="262"/>
      <c r="K337" s="274"/>
      <c r="L337" s="275"/>
      <c r="M337" s="273"/>
      <c r="N337" s="273"/>
      <c r="O337" s="257"/>
      <c r="P337" s="273"/>
      <c r="Q337" s="278"/>
      <c r="R337" s="257"/>
      <c r="S337" s="257"/>
      <c r="T337" s="257"/>
      <c r="U337" s="273"/>
      <c r="V337" s="262"/>
      <c r="W337" s="273"/>
      <c r="X337" s="262"/>
      <c r="Y337" s="102"/>
      <c r="Z337" s="273"/>
      <c r="AA337" s="172"/>
      <c r="AB337" s="172"/>
      <c r="AC337" s="102"/>
      <c r="AD337" s="257"/>
      <c r="AE337" s="257"/>
      <c r="AF337" s="273"/>
      <c r="AG337" s="257"/>
      <c r="AH337" s="273"/>
      <c r="AI337" s="273"/>
      <c r="AJ337" s="273"/>
      <c r="AK337" s="278"/>
      <c r="AL337" s="278"/>
      <c r="AM337" s="98"/>
      <c r="AN337" s="278"/>
      <c r="AO337" s="278"/>
      <c r="AP337" s="278"/>
      <c r="AQ337" s="278"/>
      <c r="AR337" s="278"/>
      <c r="AS337" s="278"/>
      <c r="AT337" s="278"/>
      <c r="AU337" s="278"/>
      <c r="AV337" s="278"/>
      <c r="AW337" s="278"/>
      <c r="AX337" s="262"/>
      <c r="AY337" s="262"/>
      <c r="AZ337" s="264"/>
      <c r="BA337" s="98"/>
      <c r="BB337" s="576" t="str">
        <f t="shared" si="20"/>
        <v xml:space="preserve"> </v>
      </c>
      <c r="BC337" s="576" t="str">
        <f t="shared" si="21"/>
        <v xml:space="preserve"> </v>
      </c>
      <c r="BD337" s="576" t="str">
        <f t="shared" si="22"/>
        <v xml:space="preserve"> </v>
      </c>
      <c r="BE337" s="576" t="str">
        <f t="shared" si="23"/>
        <v xml:space="preserve"> </v>
      </c>
      <c r="BF337" s="98"/>
      <c r="BG337" s="271"/>
    </row>
    <row r="338" spans="1:59" s="107" customFormat="1" ht="12.75" x14ac:dyDescent="0.25">
      <c r="A338" s="380"/>
      <c r="B338" s="376">
        <f>'Données démographiques'!B334</f>
        <v>0</v>
      </c>
      <c r="C338" s="376">
        <f>'Données démographiques'!C334</f>
        <v>0</v>
      </c>
      <c r="D338" s="377">
        <f>'Données démographiques'!D334</f>
        <v>0</v>
      </c>
      <c r="E338" s="102"/>
      <c r="F338" s="258"/>
      <c r="G338" s="493"/>
      <c r="H338" s="493"/>
      <c r="I338" s="493"/>
      <c r="J338" s="263"/>
      <c r="K338" s="493"/>
      <c r="L338" s="553"/>
      <c r="M338" s="258"/>
      <c r="N338" s="258"/>
      <c r="O338" s="259"/>
      <c r="P338" s="258"/>
      <c r="Q338" s="260"/>
      <c r="R338" s="259"/>
      <c r="S338" s="259"/>
      <c r="T338" s="259"/>
      <c r="U338" s="258"/>
      <c r="V338" s="263"/>
      <c r="W338" s="258"/>
      <c r="X338" s="263"/>
      <c r="Y338" s="102"/>
      <c r="Z338" s="258"/>
      <c r="AA338" s="431"/>
      <c r="AB338" s="431"/>
      <c r="AC338" s="102"/>
      <c r="AD338" s="259"/>
      <c r="AE338" s="259"/>
      <c r="AF338" s="258"/>
      <c r="AG338" s="259"/>
      <c r="AH338" s="258"/>
      <c r="AI338" s="258"/>
      <c r="AJ338" s="258"/>
      <c r="AK338" s="260"/>
      <c r="AL338" s="260"/>
      <c r="AM338" s="98"/>
      <c r="AN338" s="260"/>
      <c r="AO338" s="260"/>
      <c r="AP338" s="260"/>
      <c r="AQ338" s="260"/>
      <c r="AR338" s="260"/>
      <c r="AS338" s="260"/>
      <c r="AT338" s="260"/>
      <c r="AU338" s="260"/>
      <c r="AV338" s="260"/>
      <c r="AW338" s="260"/>
      <c r="AX338" s="263"/>
      <c r="AY338" s="263"/>
      <c r="AZ338" s="265"/>
      <c r="BA338" s="98"/>
      <c r="BB338" s="577" t="str">
        <f t="shared" si="20"/>
        <v xml:space="preserve"> </v>
      </c>
      <c r="BC338" s="577" t="str">
        <f t="shared" si="21"/>
        <v xml:space="preserve"> </v>
      </c>
      <c r="BD338" s="577" t="str">
        <f t="shared" si="22"/>
        <v xml:space="preserve"> </v>
      </c>
      <c r="BE338" s="577" t="str">
        <f t="shared" si="23"/>
        <v xml:space="preserve"> </v>
      </c>
      <c r="BF338" s="98"/>
      <c r="BG338" s="530"/>
    </row>
    <row r="339" spans="1:59" s="107" customFormat="1" ht="12.75" x14ac:dyDescent="0.25">
      <c r="A339" s="380"/>
      <c r="B339" s="169">
        <f>'Données démographiques'!B335</f>
        <v>0</v>
      </c>
      <c r="C339" s="169">
        <f>'Données démographiques'!C335</f>
        <v>0</v>
      </c>
      <c r="D339" s="170">
        <f>'Données démographiques'!D335</f>
        <v>0</v>
      </c>
      <c r="E339" s="102"/>
      <c r="F339" s="273"/>
      <c r="G339" s="274"/>
      <c r="H339" s="274"/>
      <c r="I339" s="274"/>
      <c r="J339" s="262"/>
      <c r="K339" s="274"/>
      <c r="L339" s="275"/>
      <c r="M339" s="273"/>
      <c r="N339" s="273"/>
      <c r="O339" s="257"/>
      <c r="P339" s="273"/>
      <c r="Q339" s="278"/>
      <c r="R339" s="257"/>
      <c r="S339" s="257"/>
      <c r="T339" s="257"/>
      <c r="U339" s="273"/>
      <c r="V339" s="262"/>
      <c r="W339" s="273"/>
      <c r="X339" s="262"/>
      <c r="Y339" s="102"/>
      <c r="Z339" s="273"/>
      <c r="AA339" s="172"/>
      <c r="AB339" s="172"/>
      <c r="AC339" s="102"/>
      <c r="AD339" s="257"/>
      <c r="AE339" s="257"/>
      <c r="AF339" s="273"/>
      <c r="AG339" s="257"/>
      <c r="AH339" s="273"/>
      <c r="AI339" s="273"/>
      <c r="AJ339" s="273"/>
      <c r="AK339" s="278"/>
      <c r="AL339" s="278"/>
      <c r="AM339" s="98"/>
      <c r="AN339" s="278"/>
      <c r="AO339" s="278"/>
      <c r="AP339" s="278"/>
      <c r="AQ339" s="278"/>
      <c r="AR339" s="278"/>
      <c r="AS339" s="278"/>
      <c r="AT339" s="278"/>
      <c r="AU339" s="278"/>
      <c r="AV339" s="278"/>
      <c r="AW339" s="278"/>
      <c r="AX339" s="262"/>
      <c r="AY339" s="262"/>
      <c r="AZ339" s="264"/>
      <c r="BA339" s="98"/>
      <c r="BB339" s="576" t="str">
        <f t="shared" si="20"/>
        <v xml:space="preserve"> </v>
      </c>
      <c r="BC339" s="576" t="str">
        <f t="shared" si="21"/>
        <v xml:space="preserve"> </v>
      </c>
      <c r="BD339" s="576" t="str">
        <f t="shared" si="22"/>
        <v xml:space="preserve"> </v>
      </c>
      <c r="BE339" s="576" t="str">
        <f t="shared" si="23"/>
        <v xml:space="preserve"> </v>
      </c>
      <c r="BF339" s="98"/>
      <c r="BG339" s="271"/>
    </row>
    <row r="340" spans="1:59" s="107" customFormat="1" ht="12.75" x14ac:dyDescent="0.25">
      <c r="A340" s="380"/>
      <c r="B340" s="376">
        <f>'Données démographiques'!B336</f>
        <v>0</v>
      </c>
      <c r="C340" s="376">
        <f>'Données démographiques'!C336</f>
        <v>0</v>
      </c>
      <c r="D340" s="377">
        <f>'Données démographiques'!D336</f>
        <v>0</v>
      </c>
      <c r="E340" s="102"/>
      <c r="F340" s="258"/>
      <c r="G340" s="493"/>
      <c r="H340" s="493"/>
      <c r="I340" s="493"/>
      <c r="J340" s="263"/>
      <c r="K340" s="493"/>
      <c r="L340" s="553"/>
      <c r="M340" s="258"/>
      <c r="N340" s="258"/>
      <c r="O340" s="259"/>
      <c r="P340" s="258"/>
      <c r="Q340" s="260"/>
      <c r="R340" s="259"/>
      <c r="S340" s="259"/>
      <c r="T340" s="259"/>
      <c r="U340" s="258"/>
      <c r="V340" s="263"/>
      <c r="W340" s="258"/>
      <c r="X340" s="263"/>
      <c r="Y340" s="102"/>
      <c r="Z340" s="258"/>
      <c r="AA340" s="431"/>
      <c r="AB340" s="431"/>
      <c r="AC340" s="102"/>
      <c r="AD340" s="259"/>
      <c r="AE340" s="259"/>
      <c r="AF340" s="258"/>
      <c r="AG340" s="259"/>
      <c r="AH340" s="258"/>
      <c r="AI340" s="258"/>
      <c r="AJ340" s="258"/>
      <c r="AK340" s="260"/>
      <c r="AL340" s="260"/>
      <c r="AM340" s="98"/>
      <c r="AN340" s="260"/>
      <c r="AO340" s="260"/>
      <c r="AP340" s="260"/>
      <c r="AQ340" s="260"/>
      <c r="AR340" s="260"/>
      <c r="AS340" s="260"/>
      <c r="AT340" s="260"/>
      <c r="AU340" s="260"/>
      <c r="AV340" s="260"/>
      <c r="AW340" s="260"/>
      <c r="AX340" s="263"/>
      <c r="AY340" s="263"/>
      <c r="AZ340" s="265"/>
      <c r="BA340" s="98"/>
      <c r="BB340" s="577" t="str">
        <f t="shared" ref="BB340:BB403" si="24">IF(AI340=0," ",AN340/AK340)</f>
        <v xml:space="preserve"> </v>
      </c>
      <c r="BC340" s="577" t="str">
        <f t="shared" si="21"/>
        <v xml:space="preserve"> </v>
      </c>
      <c r="BD340" s="577" t="str">
        <f t="shared" si="22"/>
        <v xml:space="preserve"> </v>
      </c>
      <c r="BE340" s="577" t="str">
        <f t="shared" si="23"/>
        <v xml:space="preserve"> </v>
      </c>
      <c r="BF340" s="98"/>
      <c r="BG340" s="530"/>
    </row>
    <row r="341" spans="1:59" s="107" customFormat="1" ht="12.75" x14ac:dyDescent="0.25">
      <c r="A341" s="380"/>
      <c r="B341" s="169">
        <f>'Données démographiques'!B337</f>
        <v>0</v>
      </c>
      <c r="C341" s="169">
        <f>'Données démographiques'!C337</f>
        <v>0</v>
      </c>
      <c r="D341" s="170">
        <f>'Données démographiques'!D337</f>
        <v>0</v>
      </c>
      <c r="E341" s="102"/>
      <c r="F341" s="273"/>
      <c r="G341" s="274"/>
      <c r="H341" s="274"/>
      <c r="I341" s="274"/>
      <c r="J341" s="262"/>
      <c r="K341" s="274"/>
      <c r="L341" s="275"/>
      <c r="M341" s="273"/>
      <c r="N341" s="273"/>
      <c r="O341" s="257"/>
      <c r="P341" s="273"/>
      <c r="Q341" s="278"/>
      <c r="R341" s="257"/>
      <c r="S341" s="257"/>
      <c r="T341" s="257"/>
      <c r="U341" s="273"/>
      <c r="V341" s="262"/>
      <c r="W341" s="273"/>
      <c r="X341" s="262"/>
      <c r="Y341" s="102"/>
      <c r="Z341" s="273"/>
      <c r="AA341" s="172"/>
      <c r="AB341" s="172"/>
      <c r="AC341" s="102"/>
      <c r="AD341" s="257"/>
      <c r="AE341" s="257"/>
      <c r="AF341" s="273"/>
      <c r="AG341" s="257"/>
      <c r="AH341" s="273"/>
      <c r="AI341" s="273"/>
      <c r="AJ341" s="273"/>
      <c r="AK341" s="278"/>
      <c r="AL341" s="278"/>
      <c r="AM341" s="98"/>
      <c r="AN341" s="278"/>
      <c r="AO341" s="278"/>
      <c r="AP341" s="278"/>
      <c r="AQ341" s="278"/>
      <c r="AR341" s="278"/>
      <c r="AS341" s="278"/>
      <c r="AT341" s="278"/>
      <c r="AU341" s="278"/>
      <c r="AV341" s="278"/>
      <c r="AW341" s="278"/>
      <c r="AX341" s="262"/>
      <c r="AY341" s="262"/>
      <c r="AZ341" s="264"/>
      <c r="BA341" s="98"/>
      <c r="BB341" s="576" t="str">
        <f t="shared" si="24"/>
        <v xml:space="preserve"> </v>
      </c>
      <c r="BC341" s="576" t="str">
        <f t="shared" si="21"/>
        <v xml:space="preserve"> </v>
      </c>
      <c r="BD341" s="576" t="str">
        <f t="shared" si="22"/>
        <v xml:space="preserve"> </v>
      </c>
      <c r="BE341" s="576" t="str">
        <f t="shared" si="23"/>
        <v xml:space="preserve"> </v>
      </c>
      <c r="BF341" s="98"/>
      <c r="BG341" s="271"/>
    </row>
    <row r="342" spans="1:59" s="107" customFormat="1" ht="12.75" x14ac:dyDescent="0.25">
      <c r="A342" s="380"/>
      <c r="B342" s="376">
        <f>'Données démographiques'!B338</f>
        <v>0</v>
      </c>
      <c r="C342" s="376">
        <f>'Données démographiques'!C338</f>
        <v>0</v>
      </c>
      <c r="D342" s="377">
        <f>'Données démographiques'!D338</f>
        <v>0</v>
      </c>
      <c r="E342" s="102"/>
      <c r="F342" s="258"/>
      <c r="G342" s="493"/>
      <c r="H342" s="493"/>
      <c r="I342" s="493"/>
      <c r="J342" s="263"/>
      <c r="K342" s="493"/>
      <c r="L342" s="553"/>
      <c r="M342" s="258"/>
      <c r="N342" s="258"/>
      <c r="O342" s="259"/>
      <c r="P342" s="258"/>
      <c r="Q342" s="260"/>
      <c r="R342" s="259"/>
      <c r="S342" s="259"/>
      <c r="T342" s="259"/>
      <c r="U342" s="258"/>
      <c r="V342" s="263"/>
      <c r="W342" s="258"/>
      <c r="X342" s="263"/>
      <c r="Y342" s="102"/>
      <c r="Z342" s="258"/>
      <c r="AA342" s="431"/>
      <c r="AB342" s="431"/>
      <c r="AC342" s="102"/>
      <c r="AD342" s="259"/>
      <c r="AE342" s="259"/>
      <c r="AF342" s="258"/>
      <c r="AG342" s="259"/>
      <c r="AH342" s="258"/>
      <c r="AI342" s="258"/>
      <c r="AJ342" s="258"/>
      <c r="AK342" s="260"/>
      <c r="AL342" s="260"/>
      <c r="AM342" s="98"/>
      <c r="AN342" s="260"/>
      <c r="AO342" s="260"/>
      <c r="AP342" s="260"/>
      <c r="AQ342" s="260"/>
      <c r="AR342" s="260"/>
      <c r="AS342" s="260"/>
      <c r="AT342" s="260"/>
      <c r="AU342" s="260"/>
      <c r="AV342" s="260"/>
      <c r="AW342" s="260"/>
      <c r="AX342" s="263"/>
      <c r="AY342" s="263"/>
      <c r="AZ342" s="265"/>
      <c r="BA342" s="98"/>
      <c r="BB342" s="577" t="str">
        <f t="shared" si="24"/>
        <v xml:space="preserve"> </v>
      </c>
      <c r="BC342" s="577" t="str">
        <f t="shared" ref="BC342:BC405" si="25">IF(OR(AI342=0,Q342=0)," ",AN342/Q342)</f>
        <v xml:space="preserve"> </v>
      </c>
      <c r="BD342" s="577" t="str">
        <f t="shared" ref="BD342:BD405" si="26">IF(OR(AI342&gt;5,AI342&lt;1)," ",AO342/AL342)</f>
        <v xml:space="preserve"> </v>
      </c>
      <c r="BE342" s="577" t="str">
        <f t="shared" ref="BE342:BE405" si="27">IF(OR(AI342&gt;5,AI342&lt;1,Q342=0)," ",AO342/Q342)</f>
        <v xml:space="preserve"> </v>
      </c>
      <c r="BF342" s="98"/>
      <c r="BG342" s="530"/>
    </row>
    <row r="343" spans="1:59" s="107" customFormat="1" ht="12.75" x14ac:dyDescent="0.25">
      <c r="A343" s="380"/>
      <c r="B343" s="169">
        <f>'Données démographiques'!B339</f>
        <v>0</v>
      </c>
      <c r="C343" s="169">
        <f>'Données démographiques'!C339</f>
        <v>0</v>
      </c>
      <c r="D343" s="170">
        <f>'Données démographiques'!D339</f>
        <v>0</v>
      </c>
      <c r="E343" s="102"/>
      <c r="F343" s="273"/>
      <c r="G343" s="274"/>
      <c r="H343" s="274"/>
      <c r="I343" s="274"/>
      <c r="J343" s="262"/>
      <c r="K343" s="274"/>
      <c r="L343" s="275"/>
      <c r="M343" s="273"/>
      <c r="N343" s="273"/>
      <c r="O343" s="257"/>
      <c r="P343" s="273"/>
      <c r="Q343" s="278"/>
      <c r="R343" s="257"/>
      <c r="S343" s="257"/>
      <c r="T343" s="257"/>
      <c r="U343" s="273"/>
      <c r="V343" s="262"/>
      <c r="W343" s="273"/>
      <c r="X343" s="262"/>
      <c r="Y343" s="102"/>
      <c r="Z343" s="273"/>
      <c r="AA343" s="172"/>
      <c r="AB343" s="172"/>
      <c r="AC343" s="102"/>
      <c r="AD343" s="257"/>
      <c r="AE343" s="257"/>
      <c r="AF343" s="273"/>
      <c r="AG343" s="257"/>
      <c r="AH343" s="273"/>
      <c r="AI343" s="273"/>
      <c r="AJ343" s="273"/>
      <c r="AK343" s="278"/>
      <c r="AL343" s="278"/>
      <c r="AM343" s="98"/>
      <c r="AN343" s="278"/>
      <c r="AO343" s="278"/>
      <c r="AP343" s="278"/>
      <c r="AQ343" s="278"/>
      <c r="AR343" s="278"/>
      <c r="AS343" s="278"/>
      <c r="AT343" s="278"/>
      <c r="AU343" s="278"/>
      <c r="AV343" s="278"/>
      <c r="AW343" s="278"/>
      <c r="AX343" s="262"/>
      <c r="AY343" s="262"/>
      <c r="AZ343" s="264"/>
      <c r="BA343" s="98"/>
      <c r="BB343" s="576" t="str">
        <f t="shared" si="24"/>
        <v xml:space="preserve"> </v>
      </c>
      <c r="BC343" s="576" t="str">
        <f t="shared" si="25"/>
        <v xml:space="preserve"> </v>
      </c>
      <c r="BD343" s="576" t="str">
        <f t="shared" si="26"/>
        <v xml:space="preserve"> </v>
      </c>
      <c r="BE343" s="576" t="str">
        <f t="shared" si="27"/>
        <v xml:space="preserve"> </v>
      </c>
      <c r="BF343" s="98"/>
      <c r="BG343" s="271"/>
    </row>
    <row r="344" spans="1:59" s="107" customFormat="1" ht="12.75" x14ac:dyDescent="0.25">
      <c r="A344" s="380"/>
      <c r="B344" s="376">
        <f>'Données démographiques'!B340</f>
        <v>0</v>
      </c>
      <c r="C344" s="376">
        <f>'Données démographiques'!C340</f>
        <v>0</v>
      </c>
      <c r="D344" s="377">
        <f>'Données démographiques'!D340</f>
        <v>0</v>
      </c>
      <c r="E344" s="102"/>
      <c r="F344" s="258"/>
      <c r="G344" s="493"/>
      <c r="H344" s="493"/>
      <c r="I344" s="493"/>
      <c r="J344" s="263"/>
      <c r="K344" s="493"/>
      <c r="L344" s="553"/>
      <c r="M344" s="258"/>
      <c r="N344" s="258"/>
      <c r="O344" s="259"/>
      <c r="P344" s="258"/>
      <c r="Q344" s="260"/>
      <c r="R344" s="259"/>
      <c r="S344" s="259"/>
      <c r="T344" s="259"/>
      <c r="U344" s="258"/>
      <c r="V344" s="263"/>
      <c r="W344" s="258"/>
      <c r="X344" s="263"/>
      <c r="Y344" s="102"/>
      <c r="Z344" s="258"/>
      <c r="AA344" s="431"/>
      <c r="AB344" s="431"/>
      <c r="AC344" s="102"/>
      <c r="AD344" s="259"/>
      <c r="AE344" s="259"/>
      <c r="AF344" s="258"/>
      <c r="AG344" s="259"/>
      <c r="AH344" s="258"/>
      <c r="AI344" s="258"/>
      <c r="AJ344" s="258"/>
      <c r="AK344" s="260"/>
      <c r="AL344" s="260"/>
      <c r="AM344" s="98"/>
      <c r="AN344" s="260"/>
      <c r="AO344" s="260"/>
      <c r="AP344" s="260"/>
      <c r="AQ344" s="260"/>
      <c r="AR344" s="260"/>
      <c r="AS344" s="260"/>
      <c r="AT344" s="260"/>
      <c r="AU344" s="260"/>
      <c r="AV344" s="260"/>
      <c r="AW344" s="260"/>
      <c r="AX344" s="263"/>
      <c r="AY344" s="263"/>
      <c r="AZ344" s="265"/>
      <c r="BA344" s="98"/>
      <c r="BB344" s="577" t="str">
        <f t="shared" si="24"/>
        <v xml:space="preserve"> </v>
      </c>
      <c r="BC344" s="577" t="str">
        <f t="shared" si="25"/>
        <v xml:space="preserve"> </v>
      </c>
      <c r="BD344" s="577" t="str">
        <f t="shared" si="26"/>
        <v xml:space="preserve"> </v>
      </c>
      <c r="BE344" s="577" t="str">
        <f t="shared" si="27"/>
        <v xml:space="preserve"> </v>
      </c>
      <c r="BF344" s="98"/>
      <c r="BG344" s="530"/>
    </row>
    <row r="345" spans="1:59" s="107" customFormat="1" ht="12.75" x14ac:dyDescent="0.25">
      <c r="A345" s="380"/>
      <c r="B345" s="169">
        <f>'Données démographiques'!B341</f>
        <v>0</v>
      </c>
      <c r="C345" s="169">
        <f>'Données démographiques'!C341</f>
        <v>0</v>
      </c>
      <c r="D345" s="170">
        <f>'Données démographiques'!D341</f>
        <v>0</v>
      </c>
      <c r="E345" s="102"/>
      <c r="F345" s="273"/>
      <c r="G345" s="274"/>
      <c r="H345" s="274"/>
      <c r="I345" s="274"/>
      <c r="J345" s="262"/>
      <c r="K345" s="274"/>
      <c r="L345" s="275"/>
      <c r="M345" s="273"/>
      <c r="N345" s="273"/>
      <c r="O345" s="257"/>
      <c r="P345" s="273"/>
      <c r="Q345" s="278"/>
      <c r="R345" s="257"/>
      <c r="S345" s="257"/>
      <c r="T345" s="257"/>
      <c r="U345" s="273"/>
      <c r="V345" s="262"/>
      <c r="W345" s="273"/>
      <c r="X345" s="262"/>
      <c r="Y345" s="102"/>
      <c r="Z345" s="273"/>
      <c r="AA345" s="172"/>
      <c r="AB345" s="172"/>
      <c r="AC345" s="102"/>
      <c r="AD345" s="257"/>
      <c r="AE345" s="257"/>
      <c r="AF345" s="273"/>
      <c r="AG345" s="257"/>
      <c r="AH345" s="273"/>
      <c r="AI345" s="273"/>
      <c r="AJ345" s="273"/>
      <c r="AK345" s="278"/>
      <c r="AL345" s="278"/>
      <c r="AM345" s="98"/>
      <c r="AN345" s="278"/>
      <c r="AO345" s="278"/>
      <c r="AP345" s="278"/>
      <c r="AQ345" s="278"/>
      <c r="AR345" s="278"/>
      <c r="AS345" s="278"/>
      <c r="AT345" s="278"/>
      <c r="AU345" s="278"/>
      <c r="AV345" s="278"/>
      <c r="AW345" s="278"/>
      <c r="AX345" s="262"/>
      <c r="AY345" s="262"/>
      <c r="AZ345" s="264"/>
      <c r="BA345" s="98"/>
      <c r="BB345" s="576" t="str">
        <f t="shared" si="24"/>
        <v xml:space="preserve"> </v>
      </c>
      <c r="BC345" s="576" t="str">
        <f t="shared" si="25"/>
        <v xml:space="preserve"> </v>
      </c>
      <c r="BD345" s="576" t="str">
        <f t="shared" si="26"/>
        <v xml:space="preserve"> </v>
      </c>
      <c r="BE345" s="576" t="str">
        <f t="shared" si="27"/>
        <v xml:space="preserve"> </v>
      </c>
      <c r="BF345" s="98"/>
      <c r="BG345" s="271"/>
    </row>
    <row r="346" spans="1:59" s="107" customFormat="1" ht="12.75" x14ac:dyDescent="0.25">
      <c r="A346" s="380"/>
      <c r="B346" s="376">
        <f>'Données démographiques'!B342</f>
        <v>0</v>
      </c>
      <c r="C346" s="376">
        <f>'Données démographiques'!C342</f>
        <v>0</v>
      </c>
      <c r="D346" s="377">
        <f>'Données démographiques'!D342</f>
        <v>0</v>
      </c>
      <c r="E346" s="102"/>
      <c r="F346" s="258"/>
      <c r="G346" s="493"/>
      <c r="H346" s="493"/>
      <c r="I346" s="493"/>
      <c r="J346" s="263"/>
      <c r="K346" s="493"/>
      <c r="L346" s="553"/>
      <c r="M346" s="258"/>
      <c r="N346" s="258"/>
      <c r="O346" s="259"/>
      <c r="P346" s="258"/>
      <c r="Q346" s="260"/>
      <c r="R346" s="259"/>
      <c r="S346" s="259"/>
      <c r="T346" s="259"/>
      <c r="U346" s="258"/>
      <c r="V346" s="263"/>
      <c r="W346" s="258"/>
      <c r="X346" s="263"/>
      <c r="Y346" s="102"/>
      <c r="Z346" s="258"/>
      <c r="AA346" s="431"/>
      <c r="AB346" s="431"/>
      <c r="AC346" s="102"/>
      <c r="AD346" s="259"/>
      <c r="AE346" s="259"/>
      <c r="AF346" s="258"/>
      <c r="AG346" s="259"/>
      <c r="AH346" s="258"/>
      <c r="AI346" s="258"/>
      <c r="AJ346" s="258"/>
      <c r="AK346" s="260"/>
      <c r="AL346" s="260"/>
      <c r="AM346" s="98"/>
      <c r="AN346" s="260"/>
      <c r="AO346" s="260"/>
      <c r="AP346" s="260"/>
      <c r="AQ346" s="260"/>
      <c r="AR346" s="260"/>
      <c r="AS346" s="260"/>
      <c r="AT346" s="260"/>
      <c r="AU346" s="260"/>
      <c r="AV346" s="260"/>
      <c r="AW346" s="260"/>
      <c r="AX346" s="263"/>
      <c r="AY346" s="263"/>
      <c r="AZ346" s="265"/>
      <c r="BA346" s="98"/>
      <c r="BB346" s="577" t="str">
        <f t="shared" si="24"/>
        <v xml:space="preserve"> </v>
      </c>
      <c r="BC346" s="577" t="str">
        <f t="shared" si="25"/>
        <v xml:space="preserve"> </v>
      </c>
      <c r="BD346" s="577" t="str">
        <f t="shared" si="26"/>
        <v xml:space="preserve"> </v>
      </c>
      <c r="BE346" s="577" t="str">
        <f t="shared" si="27"/>
        <v xml:space="preserve"> </v>
      </c>
      <c r="BF346" s="98"/>
      <c r="BG346" s="530"/>
    </row>
    <row r="347" spans="1:59" s="107" customFormat="1" ht="12.75" x14ac:dyDescent="0.25">
      <c r="A347" s="380"/>
      <c r="B347" s="169">
        <f>'Données démographiques'!B343</f>
        <v>0</v>
      </c>
      <c r="C347" s="169">
        <f>'Données démographiques'!C343</f>
        <v>0</v>
      </c>
      <c r="D347" s="170">
        <f>'Données démographiques'!D343</f>
        <v>0</v>
      </c>
      <c r="E347" s="102"/>
      <c r="F347" s="273"/>
      <c r="G347" s="274"/>
      <c r="H347" s="274"/>
      <c r="I347" s="274"/>
      <c r="J347" s="262"/>
      <c r="K347" s="274"/>
      <c r="L347" s="275"/>
      <c r="M347" s="273"/>
      <c r="N347" s="273"/>
      <c r="O347" s="257"/>
      <c r="P347" s="273"/>
      <c r="Q347" s="278"/>
      <c r="R347" s="257"/>
      <c r="S347" s="257"/>
      <c r="T347" s="257"/>
      <c r="U347" s="273"/>
      <c r="V347" s="262"/>
      <c r="W347" s="273"/>
      <c r="X347" s="262"/>
      <c r="Y347" s="102"/>
      <c r="Z347" s="273"/>
      <c r="AA347" s="172"/>
      <c r="AB347" s="172"/>
      <c r="AC347" s="102"/>
      <c r="AD347" s="257"/>
      <c r="AE347" s="257"/>
      <c r="AF347" s="273"/>
      <c r="AG347" s="257"/>
      <c r="AH347" s="273"/>
      <c r="AI347" s="273"/>
      <c r="AJ347" s="273"/>
      <c r="AK347" s="278"/>
      <c r="AL347" s="278"/>
      <c r="AM347" s="98"/>
      <c r="AN347" s="278"/>
      <c r="AO347" s="278"/>
      <c r="AP347" s="278"/>
      <c r="AQ347" s="278"/>
      <c r="AR347" s="278"/>
      <c r="AS347" s="278"/>
      <c r="AT347" s="278"/>
      <c r="AU347" s="278"/>
      <c r="AV347" s="278"/>
      <c r="AW347" s="278"/>
      <c r="AX347" s="262"/>
      <c r="AY347" s="262"/>
      <c r="AZ347" s="264"/>
      <c r="BA347" s="98"/>
      <c r="BB347" s="576" t="str">
        <f t="shared" si="24"/>
        <v xml:space="preserve"> </v>
      </c>
      <c r="BC347" s="576" t="str">
        <f t="shared" si="25"/>
        <v xml:space="preserve"> </v>
      </c>
      <c r="BD347" s="576" t="str">
        <f t="shared" si="26"/>
        <v xml:space="preserve"> </v>
      </c>
      <c r="BE347" s="576" t="str">
        <f t="shared" si="27"/>
        <v xml:space="preserve"> </v>
      </c>
      <c r="BF347" s="98"/>
      <c r="BG347" s="271"/>
    </row>
    <row r="348" spans="1:59" s="107" customFormat="1" ht="12.75" x14ac:dyDescent="0.25">
      <c r="A348" s="380"/>
      <c r="B348" s="376">
        <f>'Données démographiques'!B344</f>
        <v>0</v>
      </c>
      <c r="C348" s="376">
        <f>'Données démographiques'!C344</f>
        <v>0</v>
      </c>
      <c r="D348" s="377">
        <f>'Données démographiques'!D344</f>
        <v>0</v>
      </c>
      <c r="E348" s="102"/>
      <c r="F348" s="258"/>
      <c r="G348" s="493"/>
      <c r="H348" s="493"/>
      <c r="I348" s="493"/>
      <c r="J348" s="263"/>
      <c r="K348" s="493"/>
      <c r="L348" s="553"/>
      <c r="M348" s="258"/>
      <c r="N348" s="258"/>
      <c r="O348" s="259"/>
      <c r="P348" s="258"/>
      <c r="Q348" s="260"/>
      <c r="R348" s="259"/>
      <c r="S348" s="259"/>
      <c r="T348" s="259"/>
      <c r="U348" s="258"/>
      <c r="V348" s="263"/>
      <c r="W348" s="258"/>
      <c r="X348" s="263"/>
      <c r="Y348" s="102"/>
      <c r="Z348" s="258"/>
      <c r="AA348" s="431"/>
      <c r="AB348" s="431"/>
      <c r="AC348" s="102"/>
      <c r="AD348" s="259"/>
      <c r="AE348" s="259"/>
      <c r="AF348" s="258"/>
      <c r="AG348" s="259"/>
      <c r="AH348" s="258"/>
      <c r="AI348" s="258"/>
      <c r="AJ348" s="258"/>
      <c r="AK348" s="260"/>
      <c r="AL348" s="260"/>
      <c r="AM348" s="98"/>
      <c r="AN348" s="260"/>
      <c r="AO348" s="260"/>
      <c r="AP348" s="260"/>
      <c r="AQ348" s="260"/>
      <c r="AR348" s="260"/>
      <c r="AS348" s="260"/>
      <c r="AT348" s="260"/>
      <c r="AU348" s="260"/>
      <c r="AV348" s="260"/>
      <c r="AW348" s="260"/>
      <c r="AX348" s="263"/>
      <c r="AY348" s="263"/>
      <c r="AZ348" s="265"/>
      <c r="BA348" s="98"/>
      <c r="BB348" s="577" t="str">
        <f t="shared" si="24"/>
        <v xml:space="preserve"> </v>
      </c>
      <c r="BC348" s="577" t="str">
        <f t="shared" si="25"/>
        <v xml:space="preserve"> </v>
      </c>
      <c r="BD348" s="577" t="str">
        <f t="shared" si="26"/>
        <v xml:space="preserve"> </v>
      </c>
      <c r="BE348" s="577" t="str">
        <f t="shared" si="27"/>
        <v xml:space="preserve"> </v>
      </c>
      <c r="BF348" s="98"/>
      <c r="BG348" s="530"/>
    </row>
    <row r="349" spans="1:59" s="107" customFormat="1" ht="12.75" x14ac:dyDescent="0.25">
      <c r="A349" s="380"/>
      <c r="B349" s="169">
        <f>'Données démographiques'!B345</f>
        <v>0</v>
      </c>
      <c r="C349" s="169">
        <f>'Données démographiques'!C345</f>
        <v>0</v>
      </c>
      <c r="D349" s="170">
        <f>'Données démographiques'!D345</f>
        <v>0</v>
      </c>
      <c r="E349" s="102"/>
      <c r="F349" s="273"/>
      <c r="G349" s="274"/>
      <c r="H349" s="274"/>
      <c r="I349" s="274"/>
      <c r="J349" s="262"/>
      <c r="K349" s="274"/>
      <c r="L349" s="275"/>
      <c r="M349" s="273"/>
      <c r="N349" s="273"/>
      <c r="O349" s="257"/>
      <c r="P349" s="273"/>
      <c r="Q349" s="278"/>
      <c r="R349" s="257"/>
      <c r="S349" s="257"/>
      <c r="T349" s="257"/>
      <c r="U349" s="273"/>
      <c r="V349" s="262"/>
      <c r="W349" s="273"/>
      <c r="X349" s="262"/>
      <c r="Y349" s="102"/>
      <c r="Z349" s="273"/>
      <c r="AA349" s="172"/>
      <c r="AB349" s="172"/>
      <c r="AC349" s="102"/>
      <c r="AD349" s="257"/>
      <c r="AE349" s="257"/>
      <c r="AF349" s="273"/>
      <c r="AG349" s="257"/>
      <c r="AH349" s="273"/>
      <c r="AI349" s="273"/>
      <c r="AJ349" s="273"/>
      <c r="AK349" s="278"/>
      <c r="AL349" s="278"/>
      <c r="AM349" s="98"/>
      <c r="AN349" s="278"/>
      <c r="AO349" s="278"/>
      <c r="AP349" s="278"/>
      <c r="AQ349" s="278"/>
      <c r="AR349" s="278"/>
      <c r="AS349" s="278"/>
      <c r="AT349" s="278"/>
      <c r="AU349" s="278"/>
      <c r="AV349" s="278"/>
      <c r="AW349" s="278"/>
      <c r="AX349" s="262"/>
      <c r="AY349" s="262"/>
      <c r="AZ349" s="264"/>
      <c r="BA349" s="98"/>
      <c r="BB349" s="576" t="str">
        <f t="shared" si="24"/>
        <v xml:space="preserve"> </v>
      </c>
      <c r="BC349" s="576" t="str">
        <f t="shared" si="25"/>
        <v xml:space="preserve"> </v>
      </c>
      <c r="BD349" s="576" t="str">
        <f t="shared" si="26"/>
        <v xml:space="preserve"> </v>
      </c>
      <c r="BE349" s="576" t="str">
        <f t="shared" si="27"/>
        <v xml:space="preserve"> </v>
      </c>
      <c r="BF349" s="98"/>
      <c r="BG349" s="271"/>
    </row>
    <row r="350" spans="1:59" s="107" customFormat="1" ht="12.75" x14ac:dyDescent="0.25">
      <c r="A350" s="380"/>
      <c r="B350" s="376">
        <f>'Données démographiques'!B346</f>
        <v>0</v>
      </c>
      <c r="C350" s="376">
        <f>'Données démographiques'!C346</f>
        <v>0</v>
      </c>
      <c r="D350" s="377">
        <f>'Données démographiques'!D346</f>
        <v>0</v>
      </c>
      <c r="E350" s="102"/>
      <c r="F350" s="258"/>
      <c r="G350" s="493"/>
      <c r="H350" s="493"/>
      <c r="I350" s="493"/>
      <c r="J350" s="263"/>
      <c r="K350" s="493"/>
      <c r="L350" s="553"/>
      <c r="M350" s="258"/>
      <c r="N350" s="258"/>
      <c r="O350" s="259"/>
      <c r="P350" s="258"/>
      <c r="Q350" s="260"/>
      <c r="R350" s="259"/>
      <c r="S350" s="259"/>
      <c r="T350" s="259"/>
      <c r="U350" s="258"/>
      <c r="V350" s="263"/>
      <c r="W350" s="258"/>
      <c r="X350" s="263"/>
      <c r="Y350" s="102"/>
      <c r="Z350" s="258"/>
      <c r="AA350" s="431"/>
      <c r="AB350" s="431"/>
      <c r="AC350" s="102"/>
      <c r="AD350" s="259"/>
      <c r="AE350" s="259"/>
      <c r="AF350" s="258"/>
      <c r="AG350" s="259"/>
      <c r="AH350" s="258"/>
      <c r="AI350" s="258"/>
      <c r="AJ350" s="258"/>
      <c r="AK350" s="260"/>
      <c r="AL350" s="260"/>
      <c r="AM350" s="98"/>
      <c r="AN350" s="260"/>
      <c r="AO350" s="260"/>
      <c r="AP350" s="260"/>
      <c r="AQ350" s="260"/>
      <c r="AR350" s="260"/>
      <c r="AS350" s="260"/>
      <c r="AT350" s="260"/>
      <c r="AU350" s="260"/>
      <c r="AV350" s="260"/>
      <c r="AW350" s="260"/>
      <c r="AX350" s="263"/>
      <c r="AY350" s="263"/>
      <c r="AZ350" s="265"/>
      <c r="BA350" s="98"/>
      <c r="BB350" s="577" t="str">
        <f t="shared" si="24"/>
        <v xml:space="preserve"> </v>
      </c>
      <c r="BC350" s="577" t="str">
        <f t="shared" si="25"/>
        <v xml:space="preserve"> </v>
      </c>
      <c r="BD350" s="577" t="str">
        <f t="shared" si="26"/>
        <v xml:space="preserve"> </v>
      </c>
      <c r="BE350" s="577" t="str">
        <f t="shared" si="27"/>
        <v xml:space="preserve"> </v>
      </c>
      <c r="BF350" s="98"/>
      <c r="BG350" s="530"/>
    </row>
    <row r="351" spans="1:59" s="107" customFormat="1" ht="12.75" x14ac:dyDescent="0.25">
      <c r="A351" s="380"/>
      <c r="B351" s="169">
        <f>'Données démographiques'!B347</f>
        <v>0</v>
      </c>
      <c r="C351" s="169">
        <f>'Données démographiques'!C347</f>
        <v>0</v>
      </c>
      <c r="D351" s="170">
        <f>'Données démographiques'!D347</f>
        <v>0</v>
      </c>
      <c r="E351" s="102"/>
      <c r="F351" s="273"/>
      <c r="G351" s="274"/>
      <c r="H351" s="274"/>
      <c r="I351" s="274"/>
      <c r="J351" s="262"/>
      <c r="K351" s="274"/>
      <c r="L351" s="275"/>
      <c r="M351" s="273"/>
      <c r="N351" s="273"/>
      <c r="O351" s="257"/>
      <c r="P351" s="273"/>
      <c r="Q351" s="278"/>
      <c r="R351" s="257"/>
      <c r="S351" s="257"/>
      <c r="T351" s="257"/>
      <c r="U351" s="273"/>
      <c r="V351" s="262"/>
      <c r="W351" s="273"/>
      <c r="X351" s="262"/>
      <c r="Y351" s="102"/>
      <c r="Z351" s="273"/>
      <c r="AA351" s="172"/>
      <c r="AB351" s="172"/>
      <c r="AC351" s="102"/>
      <c r="AD351" s="257"/>
      <c r="AE351" s="257"/>
      <c r="AF351" s="273"/>
      <c r="AG351" s="257"/>
      <c r="AH351" s="273"/>
      <c r="AI351" s="273"/>
      <c r="AJ351" s="273"/>
      <c r="AK351" s="278"/>
      <c r="AL351" s="278"/>
      <c r="AM351" s="98"/>
      <c r="AN351" s="278"/>
      <c r="AO351" s="278"/>
      <c r="AP351" s="278"/>
      <c r="AQ351" s="278"/>
      <c r="AR351" s="278"/>
      <c r="AS351" s="278"/>
      <c r="AT351" s="278"/>
      <c r="AU351" s="278"/>
      <c r="AV351" s="278"/>
      <c r="AW351" s="278"/>
      <c r="AX351" s="262"/>
      <c r="AY351" s="262"/>
      <c r="AZ351" s="264"/>
      <c r="BA351" s="98"/>
      <c r="BB351" s="576" t="str">
        <f t="shared" si="24"/>
        <v xml:space="preserve"> </v>
      </c>
      <c r="BC351" s="576" t="str">
        <f t="shared" si="25"/>
        <v xml:space="preserve"> </v>
      </c>
      <c r="BD351" s="576" t="str">
        <f t="shared" si="26"/>
        <v xml:space="preserve"> </v>
      </c>
      <c r="BE351" s="576" t="str">
        <f t="shared" si="27"/>
        <v xml:space="preserve"> </v>
      </c>
      <c r="BF351" s="98"/>
      <c r="BG351" s="271"/>
    </row>
    <row r="352" spans="1:59" s="107" customFormat="1" ht="12.75" x14ac:dyDescent="0.25">
      <c r="A352" s="380"/>
      <c r="B352" s="376">
        <f>'Données démographiques'!B348</f>
        <v>0</v>
      </c>
      <c r="C352" s="376">
        <f>'Données démographiques'!C348</f>
        <v>0</v>
      </c>
      <c r="D352" s="377">
        <f>'Données démographiques'!D348</f>
        <v>0</v>
      </c>
      <c r="E352" s="102"/>
      <c r="F352" s="258"/>
      <c r="G352" s="493"/>
      <c r="H352" s="493"/>
      <c r="I352" s="493"/>
      <c r="J352" s="263"/>
      <c r="K352" s="493"/>
      <c r="L352" s="553"/>
      <c r="M352" s="258"/>
      <c r="N352" s="258"/>
      <c r="O352" s="259"/>
      <c r="P352" s="258"/>
      <c r="Q352" s="260"/>
      <c r="R352" s="259"/>
      <c r="S352" s="259"/>
      <c r="T352" s="259"/>
      <c r="U352" s="258"/>
      <c r="V352" s="263"/>
      <c r="W352" s="258"/>
      <c r="X352" s="263"/>
      <c r="Y352" s="102"/>
      <c r="Z352" s="258"/>
      <c r="AA352" s="431"/>
      <c r="AB352" s="431"/>
      <c r="AC352" s="102"/>
      <c r="AD352" s="259"/>
      <c r="AE352" s="259"/>
      <c r="AF352" s="258"/>
      <c r="AG352" s="259"/>
      <c r="AH352" s="258"/>
      <c r="AI352" s="258"/>
      <c r="AJ352" s="258"/>
      <c r="AK352" s="260"/>
      <c r="AL352" s="260"/>
      <c r="AM352" s="98"/>
      <c r="AN352" s="260"/>
      <c r="AO352" s="260"/>
      <c r="AP352" s="260"/>
      <c r="AQ352" s="260"/>
      <c r="AR352" s="260"/>
      <c r="AS352" s="260"/>
      <c r="AT352" s="260"/>
      <c r="AU352" s="260"/>
      <c r="AV352" s="260"/>
      <c r="AW352" s="260"/>
      <c r="AX352" s="263"/>
      <c r="AY352" s="263"/>
      <c r="AZ352" s="265"/>
      <c r="BA352" s="98"/>
      <c r="BB352" s="577" t="str">
        <f t="shared" si="24"/>
        <v xml:space="preserve"> </v>
      </c>
      <c r="BC352" s="577" t="str">
        <f t="shared" si="25"/>
        <v xml:space="preserve"> </v>
      </c>
      <c r="BD352" s="577" t="str">
        <f t="shared" si="26"/>
        <v xml:space="preserve"> </v>
      </c>
      <c r="BE352" s="577" t="str">
        <f t="shared" si="27"/>
        <v xml:space="preserve"> </v>
      </c>
      <c r="BF352" s="98"/>
      <c r="BG352" s="530"/>
    </row>
    <row r="353" spans="1:59" s="107" customFormat="1" ht="12.75" x14ac:dyDescent="0.25">
      <c r="A353" s="380"/>
      <c r="B353" s="169">
        <f>'Données démographiques'!B349</f>
        <v>0</v>
      </c>
      <c r="C353" s="169">
        <f>'Données démographiques'!C349</f>
        <v>0</v>
      </c>
      <c r="D353" s="170">
        <f>'Données démographiques'!D349</f>
        <v>0</v>
      </c>
      <c r="E353" s="102"/>
      <c r="F353" s="273"/>
      <c r="G353" s="274"/>
      <c r="H353" s="274"/>
      <c r="I353" s="274"/>
      <c r="J353" s="262"/>
      <c r="K353" s="274"/>
      <c r="L353" s="275"/>
      <c r="M353" s="273"/>
      <c r="N353" s="273"/>
      <c r="O353" s="257"/>
      <c r="P353" s="273"/>
      <c r="Q353" s="278"/>
      <c r="R353" s="257"/>
      <c r="S353" s="257"/>
      <c r="T353" s="257"/>
      <c r="U353" s="273"/>
      <c r="V353" s="262"/>
      <c r="W353" s="273"/>
      <c r="X353" s="262"/>
      <c r="Y353" s="102"/>
      <c r="Z353" s="273"/>
      <c r="AA353" s="172"/>
      <c r="AB353" s="172"/>
      <c r="AC353" s="102"/>
      <c r="AD353" s="257"/>
      <c r="AE353" s="257"/>
      <c r="AF353" s="273"/>
      <c r="AG353" s="257"/>
      <c r="AH353" s="273"/>
      <c r="AI353" s="273"/>
      <c r="AJ353" s="273"/>
      <c r="AK353" s="278"/>
      <c r="AL353" s="278"/>
      <c r="AM353" s="98"/>
      <c r="AN353" s="278"/>
      <c r="AO353" s="278"/>
      <c r="AP353" s="278"/>
      <c r="AQ353" s="278"/>
      <c r="AR353" s="278"/>
      <c r="AS353" s="278"/>
      <c r="AT353" s="278"/>
      <c r="AU353" s="278"/>
      <c r="AV353" s="278"/>
      <c r="AW353" s="278"/>
      <c r="AX353" s="262"/>
      <c r="AY353" s="262"/>
      <c r="AZ353" s="264"/>
      <c r="BA353" s="98"/>
      <c r="BB353" s="576" t="str">
        <f t="shared" si="24"/>
        <v xml:space="preserve"> </v>
      </c>
      <c r="BC353" s="576" t="str">
        <f t="shared" si="25"/>
        <v xml:space="preserve"> </v>
      </c>
      <c r="BD353" s="576" t="str">
        <f t="shared" si="26"/>
        <v xml:space="preserve"> </v>
      </c>
      <c r="BE353" s="576" t="str">
        <f t="shared" si="27"/>
        <v xml:space="preserve"> </v>
      </c>
      <c r="BF353" s="98"/>
      <c r="BG353" s="271"/>
    </row>
    <row r="354" spans="1:59" s="107" customFormat="1" ht="12.75" x14ac:dyDescent="0.25">
      <c r="A354" s="380"/>
      <c r="B354" s="376">
        <f>'Données démographiques'!B350</f>
        <v>0</v>
      </c>
      <c r="C354" s="376">
        <f>'Données démographiques'!C350</f>
        <v>0</v>
      </c>
      <c r="D354" s="377">
        <f>'Données démographiques'!D350</f>
        <v>0</v>
      </c>
      <c r="E354" s="102"/>
      <c r="F354" s="258"/>
      <c r="G354" s="493"/>
      <c r="H354" s="493"/>
      <c r="I354" s="493"/>
      <c r="J354" s="263"/>
      <c r="K354" s="493"/>
      <c r="L354" s="553"/>
      <c r="M354" s="258"/>
      <c r="N354" s="258"/>
      <c r="O354" s="259"/>
      <c r="P354" s="258"/>
      <c r="Q354" s="260"/>
      <c r="R354" s="259"/>
      <c r="S354" s="259"/>
      <c r="T354" s="259"/>
      <c r="U354" s="258"/>
      <c r="V354" s="263"/>
      <c r="W354" s="258"/>
      <c r="X354" s="263"/>
      <c r="Y354" s="102"/>
      <c r="Z354" s="258"/>
      <c r="AA354" s="431"/>
      <c r="AB354" s="431"/>
      <c r="AC354" s="102"/>
      <c r="AD354" s="259"/>
      <c r="AE354" s="259"/>
      <c r="AF354" s="258"/>
      <c r="AG354" s="259"/>
      <c r="AH354" s="258"/>
      <c r="AI354" s="258"/>
      <c r="AJ354" s="258"/>
      <c r="AK354" s="260"/>
      <c r="AL354" s="260"/>
      <c r="AM354" s="98"/>
      <c r="AN354" s="260"/>
      <c r="AO354" s="260"/>
      <c r="AP354" s="260"/>
      <c r="AQ354" s="260"/>
      <c r="AR354" s="260"/>
      <c r="AS354" s="260"/>
      <c r="AT354" s="260"/>
      <c r="AU354" s="260"/>
      <c r="AV354" s="260"/>
      <c r="AW354" s="260"/>
      <c r="AX354" s="263"/>
      <c r="AY354" s="263"/>
      <c r="AZ354" s="265"/>
      <c r="BA354" s="98"/>
      <c r="BB354" s="577" t="str">
        <f t="shared" si="24"/>
        <v xml:space="preserve"> </v>
      </c>
      <c r="BC354" s="577" t="str">
        <f t="shared" si="25"/>
        <v xml:space="preserve"> </v>
      </c>
      <c r="BD354" s="577" t="str">
        <f t="shared" si="26"/>
        <v xml:space="preserve"> </v>
      </c>
      <c r="BE354" s="577" t="str">
        <f t="shared" si="27"/>
        <v xml:space="preserve"> </v>
      </c>
      <c r="BF354" s="98"/>
      <c r="BG354" s="530"/>
    </row>
    <row r="355" spans="1:59" s="107" customFormat="1" ht="12.75" x14ac:dyDescent="0.25">
      <c r="A355" s="380"/>
      <c r="B355" s="169">
        <f>'Données démographiques'!B351</f>
        <v>0</v>
      </c>
      <c r="C355" s="169">
        <f>'Données démographiques'!C351</f>
        <v>0</v>
      </c>
      <c r="D355" s="170">
        <f>'Données démographiques'!D351</f>
        <v>0</v>
      </c>
      <c r="E355" s="102"/>
      <c r="F355" s="273"/>
      <c r="G355" s="274"/>
      <c r="H355" s="274"/>
      <c r="I355" s="274"/>
      <c r="J355" s="262"/>
      <c r="K355" s="274"/>
      <c r="L355" s="275"/>
      <c r="M355" s="273"/>
      <c r="N355" s="273"/>
      <c r="O355" s="257"/>
      <c r="P355" s="273"/>
      <c r="Q355" s="278"/>
      <c r="R355" s="257"/>
      <c r="S355" s="257"/>
      <c r="T355" s="257"/>
      <c r="U355" s="273"/>
      <c r="V355" s="262"/>
      <c r="W355" s="273"/>
      <c r="X355" s="262"/>
      <c r="Y355" s="102"/>
      <c r="Z355" s="273"/>
      <c r="AA355" s="172"/>
      <c r="AB355" s="172"/>
      <c r="AC355" s="102"/>
      <c r="AD355" s="257"/>
      <c r="AE355" s="257"/>
      <c r="AF355" s="273"/>
      <c r="AG355" s="257"/>
      <c r="AH355" s="273"/>
      <c r="AI355" s="273"/>
      <c r="AJ355" s="273"/>
      <c r="AK355" s="278"/>
      <c r="AL355" s="278"/>
      <c r="AM355" s="98"/>
      <c r="AN355" s="278"/>
      <c r="AO355" s="278"/>
      <c r="AP355" s="278"/>
      <c r="AQ355" s="278"/>
      <c r="AR355" s="278"/>
      <c r="AS355" s="278"/>
      <c r="AT355" s="278"/>
      <c r="AU355" s="278"/>
      <c r="AV355" s="278"/>
      <c r="AW355" s="278"/>
      <c r="AX355" s="262"/>
      <c r="AY355" s="262"/>
      <c r="AZ355" s="264"/>
      <c r="BA355" s="98"/>
      <c r="BB355" s="576" t="str">
        <f t="shared" si="24"/>
        <v xml:space="preserve"> </v>
      </c>
      <c r="BC355" s="576" t="str">
        <f t="shared" si="25"/>
        <v xml:space="preserve"> </v>
      </c>
      <c r="BD355" s="576" t="str">
        <f t="shared" si="26"/>
        <v xml:space="preserve"> </v>
      </c>
      <c r="BE355" s="576" t="str">
        <f t="shared" si="27"/>
        <v xml:space="preserve"> </v>
      </c>
      <c r="BF355" s="98"/>
      <c r="BG355" s="271"/>
    </row>
    <row r="356" spans="1:59" s="107" customFormat="1" ht="12.75" x14ac:dyDescent="0.25">
      <c r="A356" s="380"/>
      <c r="B356" s="376">
        <f>'Données démographiques'!B352</f>
        <v>0</v>
      </c>
      <c r="C356" s="376">
        <f>'Données démographiques'!C352</f>
        <v>0</v>
      </c>
      <c r="D356" s="377">
        <f>'Données démographiques'!D352</f>
        <v>0</v>
      </c>
      <c r="E356" s="102"/>
      <c r="F356" s="258"/>
      <c r="G356" s="493"/>
      <c r="H356" s="493"/>
      <c r="I356" s="493"/>
      <c r="J356" s="263"/>
      <c r="K356" s="493"/>
      <c r="L356" s="553"/>
      <c r="M356" s="258"/>
      <c r="N356" s="258"/>
      <c r="O356" s="259"/>
      <c r="P356" s="258"/>
      <c r="Q356" s="260"/>
      <c r="R356" s="259"/>
      <c r="S356" s="259"/>
      <c r="T356" s="259"/>
      <c r="U356" s="258"/>
      <c r="V356" s="263"/>
      <c r="W356" s="258"/>
      <c r="X356" s="263"/>
      <c r="Y356" s="102"/>
      <c r="Z356" s="258"/>
      <c r="AA356" s="431"/>
      <c r="AB356" s="431"/>
      <c r="AC356" s="102"/>
      <c r="AD356" s="259"/>
      <c r="AE356" s="259"/>
      <c r="AF356" s="258"/>
      <c r="AG356" s="259"/>
      <c r="AH356" s="258"/>
      <c r="AI356" s="258"/>
      <c r="AJ356" s="258"/>
      <c r="AK356" s="260"/>
      <c r="AL356" s="260"/>
      <c r="AM356" s="98"/>
      <c r="AN356" s="260"/>
      <c r="AO356" s="260"/>
      <c r="AP356" s="260"/>
      <c r="AQ356" s="260"/>
      <c r="AR356" s="260"/>
      <c r="AS356" s="260"/>
      <c r="AT356" s="260"/>
      <c r="AU356" s="260"/>
      <c r="AV356" s="260"/>
      <c r="AW356" s="260"/>
      <c r="AX356" s="263"/>
      <c r="AY356" s="263"/>
      <c r="AZ356" s="265"/>
      <c r="BA356" s="98"/>
      <c r="BB356" s="577" t="str">
        <f t="shared" si="24"/>
        <v xml:space="preserve"> </v>
      </c>
      <c r="BC356" s="577" t="str">
        <f t="shared" si="25"/>
        <v xml:space="preserve"> </v>
      </c>
      <c r="BD356" s="577" t="str">
        <f t="shared" si="26"/>
        <v xml:space="preserve"> </v>
      </c>
      <c r="BE356" s="577" t="str">
        <f t="shared" si="27"/>
        <v xml:space="preserve"> </v>
      </c>
      <c r="BF356" s="98"/>
      <c r="BG356" s="530"/>
    </row>
    <row r="357" spans="1:59" s="107" customFormat="1" ht="12.75" x14ac:dyDescent="0.25">
      <c r="A357" s="380"/>
      <c r="B357" s="169">
        <f>'Données démographiques'!B353</f>
        <v>0</v>
      </c>
      <c r="C357" s="169">
        <f>'Données démographiques'!C353</f>
        <v>0</v>
      </c>
      <c r="D357" s="170">
        <f>'Données démographiques'!D353</f>
        <v>0</v>
      </c>
      <c r="E357" s="102"/>
      <c r="F357" s="273"/>
      <c r="G357" s="274"/>
      <c r="H357" s="274"/>
      <c r="I357" s="274"/>
      <c r="J357" s="262"/>
      <c r="K357" s="274"/>
      <c r="L357" s="275"/>
      <c r="M357" s="273"/>
      <c r="N357" s="273"/>
      <c r="O357" s="257"/>
      <c r="P357" s="273"/>
      <c r="Q357" s="278"/>
      <c r="R357" s="257"/>
      <c r="S357" s="257"/>
      <c r="T357" s="257"/>
      <c r="U357" s="273"/>
      <c r="V357" s="262"/>
      <c r="W357" s="273"/>
      <c r="X357" s="262"/>
      <c r="Y357" s="102"/>
      <c r="Z357" s="273"/>
      <c r="AA357" s="172"/>
      <c r="AB357" s="172"/>
      <c r="AC357" s="102"/>
      <c r="AD357" s="257"/>
      <c r="AE357" s="257"/>
      <c r="AF357" s="273"/>
      <c r="AG357" s="257"/>
      <c r="AH357" s="273"/>
      <c r="AI357" s="273"/>
      <c r="AJ357" s="273"/>
      <c r="AK357" s="278"/>
      <c r="AL357" s="278"/>
      <c r="AM357" s="98"/>
      <c r="AN357" s="278"/>
      <c r="AO357" s="278"/>
      <c r="AP357" s="278"/>
      <c r="AQ357" s="278"/>
      <c r="AR357" s="278"/>
      <c r="AS357" s="278"/>
      <c r="AT357" s="278"/>
      <c r="AU357" s="278"/>
      <c r="AV357" s="278"/>
      <c r="AW357" s="278"/>
      <c r="AX357" s="262"/>
      <c r="AY357" s="262"/>
      <c r="AZ357" s="264"/>
      <c r="BA357" s="98"/>
      <c r="BB357" s="576" t="str">
        <f t="shared" si="24"/>
        <v xml:space="preserve"> </v>
      </c>
      <c r="BC357" s="576" t="str">
        <f t="shared" si="25"/>
        <v xml:space="preserve"> </v>
      </c>
      <c r="BD357" s="576" t="str">
        <f t="shared" si="26"/>
        <v xml:space="preserve"> </v>
      </c>
      <c r="BE357" s="576" t="str">
        <f t="shared" si="27"/>
        <v xml:space="preserve"> </v>
      </c>
      <c r="BF357" s="98"/>
      <c r="BG357" s="271"/>
    </row>
    <row r="358" spans="1:59" s="107" customFormat="1" ht="12.75" x14ac:dyDescent="0.25">
      <c r="A358" s="380"/>
      <c r="B358" s="376">
        <f>'Données démographiques'!B354</f>
        <v>0</v>
      </c>
      <c r="C358" s="376">
        <f>'Données démographiques'!C354</f>
        <v>0</v>
      </c>
      <c r="D358" s="377">
        <f>'Données démographiques'!D354</f>
        <v>0</v>
      </c>
      <c r="E358" s="102"/>
      <c r="F358" s="258"/>
      <c r="G358" s="493"/>
      <c r="H358" s="493"/>
      <c r="I358" s="493"/>
      <c r="J358" s="263"/>
      <c r="K358" s="493"/>
      <c r="L358" s="553"/>
      <c r="M358" s="258"/>
      <c r="N358" s="258"/>
      <c r="O358" s="259"/>
      <c r="P358" s="258"/>
      <c r="Q358" s="260"/>
      <c r="R358" s="259"/>
      <c r="S358" s="259"/>
      <c r="T358" s="259"/>
      <c r="U358" s="258"/>
      <c r="V358" s="263"/>
      <c r="W358" s="258"/>
      <c r="X358" s="263"/>
      <c r="Y358" s="102"/>
      <c r="Z358" s="258"/>
      <c r="AA358" s="431"/>
      <c r="AB358" s="431"/>
      <c r="AC358" s="102"/>
      <c r="AD358" s="259"/>
      <c r="AE358" s="259"/>
      <c r="AF358" s="258"/>
      <c r="AG358" s="259"/>
      <c r="AH358" s="258"/>
      <c r="AI358" s="258"/>
      <c r="AJ358" s="258"/>
      <c r="AK358" s="260"/>
      <c r="AL358" s="260"/>
      <c r="AM358" s="98"/>
      <c r="AN358" s="260"/>
      <c r="AO358" s="260"/>
      <c r="AP358" s="260"/>
      <c r="AQ358" s="260"/>
      <c r="AR358" s="260"/>
      <c r="AS358" s="260"/>
      <c r="AT358" s="260"/>
      <c r="AU358" s="260"/>
      <c r="AV358" s="260"/>
      <c r="AW358" s="260"/>
      <c r="AX358" s="263"/>
      <c r="AY358" s="263"/>
      <c r="AZ358" s="265"/>
      <c r="BA358" s="98"/>
      <c r="BB358" s="577" t="str">
        <f t="shared" si="24"/>
        <v xml:space="preserve"> </v>
      </c>
      <c r="BC358" s="577" t="str">
        <f t="shared" si="25"/>
        <v xml:space="preserve"> </v>
      </c>
      <c r="BD358" s="577" t="str">
        <f t="shared" si="26"/>
        <v xml:space="preserve"> </v>
      </c>
      <c r="BE358" s="577" t="str">
        <f t="shared" si="27"/>
        <v xml:space="preserve"> </v>
      </c>
      <c r="BF358" s="98"/>
      <c r="BG358" s="530"/>
    </row>
    <row r="359" spans="1:59" s="107" customFormat="1" ht="12.75" x14ac:dyDescent="0.25">
      <c r="A359" s="380"/>
      <c r="B359" s="169">
        <f>'Données démographiques'!B355</f>
        <v>0</v>
      </c>
      <c r="C359" s="169">
        <f>'Données démographiques'!C355</f>
        <v>0</v>
      </c>
      <c r="D359" s="170">
        <f>'Données démographiques'!D355</f>
        <v>0</v>
      </c>
      <c r="E359" s="102"/>
      <c r="F359" s="273"/>
      <c r="G359" s="274"/>
      <c r="H359" s="274"/>
      <c r="I359" s="274"/>
      <c r="J359" s="262"/>
      <c r="K359" s="274"/>
      <c r="L359" s="275"/>
      <c r="M359" s="273"/>
      <c r="N359" s="273"/>
      <c r="O359" s="257"/>
      <c r="P359" s="273"/>
      <c r="Q359" s="278"/>
      <c r="R359" s="257"/>
      <c r="S359" s="257"/>
      <c r="T359" s="257"/>
      <c r="U359" s="273"/>
      <c r="V359" s="262"/>
      <c r="W359" s="273"/>
      <c r="X359" s="262"/>
      <c r="Y359" s="102"/>
      <c r="Z359" s="273"/>
      <c r="AA359" s="172"/>
      <c r="AB359" s="172"/>
      <c r="AC359" s="102"/>
      <c r="AD359" s="257"/>
      <c r="AE359" s="257"/>
      <c r="AF359" s="273"/>
      <c r="AG359" s="257"/>
      <c r="AH359" s="273"/>
      <c r="AI359" s="273"/>
      <c r="AJ359" s="273"/>
      <c r="AK359" s="278"/>
      <c r="AL359" s="278"/>
      <c r="AM359" s="98"/>
      <c r="AN359" s="278"/>
      <c r="AO359" s="278"/>
      <c r="AP359" s="278"/>
      <c r="AQ359" s="278"/>
      <c r="AR359" s="278"/>
      <c r="AS359" s="278"/>
      <c r="AT359" s="278"/>
      <c r="AU359" s="278"/>
      <c r="AV359" s="278"/>
      <c r="AW359" s="278"/>
      <c r="AX359" s="262"/>
      <c r="AY359" s="262"/>
      <c r="AZ359" s="264"/>
      <c r="BA359" s="98"/>
      <c r="BB359" s="576" t="str">
        <f t="shared" si="24"/>
        <v xml:space="preserve"> </v>
      </c>
      <c r="BC359" s="576" t="str">
        <f t="shared" si="25"/>
        <v xml:space="preserve"> </v>
      </c>
      <c r="BD359" s="576" t="str">
        <f t="shared" si="26"/>
        <v xml:space="preserve"> </v>
      </c>
      <c r="BE359" s="576" t="str">
        <f t="shared" si="27"/>
        <v xml:space="preserve"> </v>
      </c>
      <c r="BF359" s="98"/>
      <c r="BG359" s="271"/>
    </row>
    <row r="360" spans="1:59" s="107" customFormat="1" ht="12.75" x14ac:dyDescent="0.25">
      <c r="A360" s="380"/>
      <c r="B360" s="376">
        <f>'Données démographiques'!B356</f>
        <v>0</v>
      </c>
      <c r="C360" s="376">
        <f>'Données démographiques'!C356</f>
        <v>0</v>
      </c>
      <c r="D360" s="377">
        <f>'Données démographiques'!D356</f>
        <v>0</v>
      </c>
      <c r="E360" s="102"/>
      <c r="F360" s="258"/>
      <c r="G360" s="493"/>
      <c r="H360" s="493"/>
      <c r="I360" s="493"/>
      <c r="J360" s="263"/>
      <c r="K360" s="493"/>
      <c r="L360" s="553"/>
      <c r="M360" s="258"/>
      <c r="N360" s="258"/>
      <c r="O360" s="259"/>
      <c r="P360" s="258"/>
      <c r="Q360" s="260"/>
      <c r="R360" s="259"/>
      <c r="S360" s="259"/>
      <c r="T360" s="259"/>
      <c r="U360" s="258"/>
      <c r="V360" s="263"/>
      <c r="W360" s="258"/>
      <c r="X360" s="263"/>
      <c r="Y360" s="102"/>
      <c r="Z360" s="258"/>
      <c r="AA360" s="431"/>
      <c r="AB360" s="431"/>
      <c r="AC360" s="102"/>
      <c r="AD360" s="259"/>
      <c r="AE360" s="259"/>
      <c r="AF360" s="258"/>
      <c r="AG360" s="259"/>
      <c r="AH360" s="258"/>
      <c r="AI360" s="258"/>
      <c r="AJ360" s="258"/>
      <c r="AK360" s="260"/>
      <c r="AL360" s="260"/>
      <c r="AM360" s="98"/>
      <c r="AN360" s="260"/>
      <c r="AO360" s="260"/>
      <c r="AP360" s="260"/>
      <c r="AQ360" s="260"/>
      <c r="AR360" s="260"/>
      <c r="AS360" s="260"/>
      <c r="AT360" s="260"/>
      <c r="AU360" s="260"/>
      <c r="AV360" s="260"/>
      <c r="AW360" s="260"/>
      <c r="AX360" s="263"/>
      <c r="AY360" s="263"/>
      <c r="AZ360" s="265"/>
      <c r="BA360" s="98"/>
      <c r="BB360" s="577" t="str">
        <f t="shared" si="24"/>
        <v xml:space="preserve"> </v>
      </c>
      <c r="BC360" s="577" t="str">
        <f t="shared" si="25"/>
        <v xml:space="preserve"> </v>
      </c>
      <c r="BD360" s="577" t="str">
        <f t="shared" si="26"/>
        <v xml:space="preserve"> </v>
      </c>
      <c r="BE360" s="577" t="str">
        <f t="shared" si="27"/>
        <v xml:space="preserve"> </v>
      </c>
      <c r="BF360" s="98"/>
      <c r="BG360" s="530"/>
    </row>
    <row r="361" spans="1:59" s="107" customFormat="1" ht="12.75" x14ac:dyDescent="0.25">
      <c r="A361" s="380"/>
      <c r="B361" s="169">
        <f>'Données démographiques'!B357</f>
        <v>0</v>
      </c>
      <c r="C361" s="169">
        <f>'Données démographiques'!C357</f>
        <v>0</v>
      </c>
      <c r="D361" s="170">
        <f>'Données démographiques'!D357</f>
        <v>0</v>
      </c>
      <c r="E361" s="102"/>
      <c r="F361" s="273"/>
      <c r="G361" s="274"/>
      <c r="H361" s="274"/>
      <c r="I361" s="274"/>
      <c r="J361" s="262"/>
      <c r="K361" s="274"/>
      <c r="L361" s="275"/>
      <c r="M361" s="273"/>
      <c r="N361" s="273"/>
      <c r="O361" s="257"/>
      <c r="P361" s="273"/>
      <c r="Q361" s="278"/>
      <c r="R361" s="257"/>
      <c r="S361" s="257"/>
      <c r="T361" s="257"/>
      <c r="U361" s="273"/>
      <c r="V361" s="262"/>
      <c r="W361" s="273"/>
      <c r="X361" s="262"/>
      <c r="Y361" s="102"/>
      <c r="Z361" s="273"/>
      <c r="AA361" s="172"/>
      <c r="AB361" s="172"/>
      <c r="AC361" s="102"/>
      <c r="AD361" s="257"/>
      <c r="AE361" s="257"/>
      <c r="AF361" s="273"/>
      <c r="AG361" s="257"/>
      <c r="AH361" s="273"/>
      <c r="AI361" s="273"/>
      <c r="AJ361" s="273"/>
      <c r="AK361" s="278"/>
      <c r="AL361" s="278"/>
      <c r="AM361" s="98"/>
      <c r="AN361" s="278"/>
      <c r="AO361" s="278"/>
      <c r="AP361" s="278"/>
      <c r="AQ361" s="278"/>
      <c r="AR361" s="278"/>
      <c r="AS361" s="278"/>
      <c r="AT361" s="278"/>
      <c r="AU361" s="278"/>
      <c r="AV361" s="278"/>
      <c r="AW361" s="278"/>
      <c r="AX361" s="262"/>
      <c r="AY361" s="262"/>
      <c r="AZ361" s="264"/>
      <c r="BA361" s="98"/>
      <c r="BB361" s="576" t="str">
        <f t="shared" si="24"/>
        <v xml:space="preserve"> </v>
      </c>
      <c r="BC361" s="576" t="str">
        <f t="shared" si="25"/>
        <v xml:space="preserve"> </v>
      </c>
      <c r="BD361" s="576" t="str">
        <f t="shared" si="26"/>
        <v xml:space="preserve"> </v>
      </c>
      <c r="BE361" s="576" t="str">
        <f t="shared" si="27"/>
        <v xml:space="preserve"> </v>
      </c>
      <c r="BF361" s="98"/>
      <c r="BG361" s="271"/>
    </row>
    <row r="362" spans="1:59" s="107" customFormat="1" ht="12.75" x14ac:dyDescent="0.25">
      <c r="A362" s="380"/>
      <c r="B362" s="376">
        <f>'Données démographiques'!B358</f>
        <v>0</v>
      </c>
      <c r="C362" s="376">
        <f>'Données démographiques'!C358</f>
        <v>0</v>
      </c>
      <c r="D362" s="377">
        <f>'Données démographiques'!D358</f>
        <v>0</v>
      </c>
      <c r="E362" s="102"/>
      <c r="F362" s="258"/>
      <c r="G362" s="493"/>
      <c r="H362" s="493"/>
      <c r="I362" s="493"/>
      <c r="J362" s="263"/>
      <c r="K362" s="493"/>
      <c r="L362" s="553"/>
      <c r="M362" s="258"/>
      <c r="N362" s="258"/>
      <c r="O362" s="259"/>
      <c r="P362" s="258"/>
      <c r="Q362" s="260"/>
      <c r="R362" s="259"/>
      <c r="S362" s="259"/>
      <c r="T362" s="259"/>
      <c r="U362" s="258"/>
      <c r="V362" s="263"/>
      <c r="W362" s="258"/>
      <c r="X362" s="263"/>
      <c r="Y362" s="102"/>
      <c r="Z362" s="258"/>
      <c r="AA362" s="431"/>
      <c r="AB362" s="431"/>
      <c r="AC362" s="102"/>
      <c r="AD362" s="259"/>
      <c r="AE362" s="259"/>
      <c r="AF362" s="258"/>
      <c r="AG362" s="259"/>
      <c r="AH362" s="258"/>
      <c r="AI362" s="258"/>
      <c r="AJ362" s="258"/>
      <c r="AK362" s="260"/>
      <c r="AL362" s="260"/>
      <c r="AM362" s="98"/>
      <c r="AN362" s="260"/>
      <c r="AO362" s="260"/>
      <c r="AP362" s="260"/>
      <c r="AQ362" s="260"/>
      <c r="AR362" s="260"/>
      <c r="AS362" s="260"/>
      <c r="AT362" s="260"/>
      <c r="AU362" s="260"/>
      <c r="AV362" s="260"/>
      <c r="AW362" s="260"/>
      <c r="AX362" s="263"/>
      <c r="AY362" s="263"/>
      <c r="AZ362" s="265"/>
      <c r="BA362" s="98"/>
      <c r="BB362" s="577" t="str">
        <f t="shared" si="24"/>
        <v xml:space="preserve"> </v>
      </c>
      <c r="BC362" s="577" t="str">
        <f t="shared" si="25"/>
        <v xml:space="preserve"> </v>
      </c>
      <c r="BD362" s="577" t="str">
        <f t="shared" si="26"/>
        <v xml:space="preserve"> </v>
      </c>
      <c r="BE362" s="577" t="str">
        <f t="shared" si="27"/>
        <v xml:space="preserve"> </v>
      </c>
      <c r="BF362" s="98"/>
      <c r="BG362" s="530"/>
    </row>
    <row r="363" spans="1:59" s="107" customFormat="1" ht="12.75" x14ac:dyDescent="0.25">
      <c r="A363" s="380"/>
      <c r="B363" s="169">
        <f>'Données démographiques'!B359</f>
        <v>0</v>
      </c>
      <c r="C363" s="169">
        <f>'Données démographiques'!C359</f>
        <v>0</v>
      </c>
      <c r="D363" s="170">
        <f>'Données démographiques'!D359</f>
        <v>0</v>
      </c>
      <c r="E363" s="102"/>
      <c r="F363" s="273"/>
      <c r="G363" s="274"/>
      <c r="H363" s="274"/>
      <c r="I363" s="274"/>
      <c r="J363" s="262"/>
      <c r="K363" s="274"/>
      <c r="L363" s="275"/>
      <c r="M363" s="273"/>
      <c r="N363" s="273"/>
      <c r="O363" s="257"/>
      <c r="P363" s="273"/>
      <c r="Q363" s="278"/>
      <c r="R363" s="257"/>
      <c r="S363" s="257"/>
      <c r="T363" s="257"/>
      <c r="U363" s="273"/>
      <c r="V363" s="262"/>
      <c r="W363" s="273"/>
      <c r="X363" s="262"/>
      <c r="Y363" s="102"/>
      <c r="Z363" s="273"/>
      <c r="AA363" s="172"/>
      <c r="AB363" s="172"/>
      <c r="AC363" s="102"/>
      <c r="AD363" s="257"/>
      <c r="AE363" s="257"/>
      <c r="AF363" s="273"/>
      <c r="AG363" s="257"/>
      <c r="AH363" s="273"/>
      <c r="AI363" s="273"/>
      <c r="AJ363" s="273"/>
      <c r="AK363" s="278"/>
      <c r="AL363" s="278"/>
      <c r="AM363" s="98"/>
      <c r="AN363" s="278"/>
      <c r="AO363" s="278"/>
      <c r="AP363" s="278"/>
      <c r="AQ363" s="278"/>
      <c r="AR363" s="278"/>
      <c r="AS363" s="278"/>
      <c r="AT363" s="278"/>
      <c r="AU363" s="278"/>
      <c r="AV363" s="278"/>
      <c r="AW363" s="278"/>
      <c r="AX363" s="262"/>
      <c r="AY363" s="262"/>
      <c r="AZ363" s="264"/>
      <c r="BA363" s="98"/>
      <c r="BB363" s="576" t="str">
        <f t="shared" si="24"/>
        <v xml:space="preserve"> </v>
      </c>
      <c r="BC363" s="576" t="str">
        <f t="shared" si="25"/>
        <v xml:space="preserve"> </v>
      </c>
      <c r="BD363" s="576" t="str">
        <f t="shared" si="26"/>
        <v xml:space="preserve"> </v>
      </c>
      <c r="BE363" s="576" t="str">
        <f t="shared" si="27"/>
        <v xml:space="preserve"> </v>
      </c>
      <c r="BF363" s="98"/>
      <c r="BG363" s="271"/>
    </row>
    <row r="364" spans="1:59" s="107" customFormat="1" ht="12.75" x14ac:dyDescent="0.25">
      <c r="A364" s="380"/>
      <c r="B364" s="376">
        <f>'Données démographiques'!B360</f>
        <v>0</v>
      </c>
      <c r="C364" s="376">
        <f>'Données démographiques'!C360</f>
        <v>0</v>
      </c>
      <c r="D364" s="377">
        <f>'Données démographiques'!D360</f>
        <v>0</v>
      </c>
      <c r="E364" s="102"/>
      <c r="F364" s="258"/>
      <c r="G364" s="493"/>
      <c r="H364" s="493"/>
      <c r="I364" s="493"/>
      <c r="J364" s="263"/>
      <c r="K364" s="493"/>
      <c r="L364" s="553"/>
      <c r="M364" s="258"/>
      <c r="N364" s="258"/>
      <c r="O364" s="259"/>
      <c r="P364" s="258"/>
      <c r="Q364" s="260"/>
      <c r="R364" s="259"/>
      <c r="S364" s="259"/>
      <c r="T364" s="259"/>
      <c r="U364" s="258"/>
      <c r="V364" s="263"/>
      <c r="W364" s="258"/>
      <c r="X364" s="263"/>
      <c r="Y364" s="102"/>
      <c r="Z364" s="258"/>
      <c r="AA364" s="431"/>
      <c r="AB364" s="431"/>
      <c r="AC364" s="102"/>
      <c r="AD364" s="259"/>
      <c r="AE364" s="259"/>
      <c r="AF364" s="258"/>
      <c r="AG364" s="259"/>
      <c r="AH364" s="258"/>
      <c r="AI364" s="258"/>
      <c r="AJ364" s="258"/>
      <c r="AK364" s="260"/>
      <c r="AL364" s="260"/>
      <c r="AM364" s="98"/>
      <c r="AN364" s="260"/>
      <c r="AO364" s="260"/>
      <c r="AP364" s="260"/>
      <c r="AQ364" s="260"/>
      <c r="AR364" s="260"/>
      <c r="AS364" s="260"/>
      <c r="AT364" s="260"/>
      <c r="AU364" s="260"/>
      <c r="AV364" s="260"/>
      <c r="AW364" s="260"/>
      <c r="AX364" s="263"/>
      <c r="AY364" s="263"/>
      <c r="AZ364" s="265"/>
      <c r="BA364" s="98"/>
      <c r="BB364" s="577" t="str">
        <f t="shared" si="24"/>
        <v xml:space="preserve"> </v>
      </c>
      <c r="BC364" s="577" t="str">
        <f t="shared" si="25"/>
        <v xml:space="preserve"> </v>
      </c>
      <c r="BD364" s="577" t="str">
        <f t="shared" si="26"/>
        <v xml:space="preserve"> </v>
      </c>
      <c r="BE364" s="577" t="str">
        <f t="shared" si="27"/>
        <v xml:space="preserve"> </v>
      </c>
      <c r="BF364" s="98"/>
      <c r="BG364" s="530"/>
    </row>
    <row r="365" spans="1:59" s="107" customFormat="1" ht="12.75" x14ac:dyDescent="0.25">
      <c r="A365" s="380"/>
      <c r="B365" s="169">
        <f>'Données démographiques'!B361</f>
        <v>0</v>
      </c>
      <c r="C365" s="169">
        <f>'Données démographiques'!C361</f>
        <v>0</v>
      </c>
      <c r="D365" s="170">
        <f>'Données démographiques'!D361</f>
        <v>0</v>
      </c>
      <c r="E365" s="102"/>
      <c r="F365" s="273"/>
      <c r="G365" s="274"/>
      <c r="H365" s="274"/>
      <c r="I365" s="274"/>
      <c r="J365" s="262"/>
      <c r="K365" s="274"/>
      <c r="L365" s="275"/>
      <c r="M365" s="273"/>
      <c r="N365" s="273"/>
      <c r="O365" s="257"/>
      <c r="P365" s="273"/>
      <c r="Q365" s="278"/>
      <c r="R365" s="257"/>
      <c r="S365" s="257"/>
      <c r="T365" s="257"/>
      <c r="U365" s="273"/>
      <c r="V365" s="262"/>
      <c r="W365" s="273"/>
      <c r="X365" s="262"/>
      <c r="Y365" s="102"/>
      <c r="Z365" s="273"/>
      <c r="AA365" s="172"/>
      <c r="AB365" s="172"/>
      <c r="AC365" s="102"/>
      <c r="AD365" s="257"/>
      <c r="AE365" s="257"/>
      <c r="AF365" s="273"/>
      <c r="AG365" s="257"/>
      <c r="AH365" s="273"/>
      <c r="AI365" s="273"/>
      <c r="AJ365" s="273"/>
      <c r="AK365" s="278"/>
      <c r="AL365" s="278"/>
      <c r="AM365" s="98"/>
      <c r="AN365" s="278"/>
      <c r="AO365" s="278"/>
      <c r="AP365" s="278"/>
      <c r="AQ365" s="278"/>
      <c r="AR365" s="278"/>
      <c r="AS365" s="278"/>
      <c r="AT365" s="278"/>
      <c r="AU365" s="278"/>
      <c r="AV365" s="278"/>
      <c r="AW365" s="278"/>
      <c r="AX365" s="262"/>
      <c r="AY365" s="262"/>
      <c r="AZ365" s="264"/>
      <c r="BA365" s="98"/>
      <c r="BB365" s="576" t="str">
        <f t="shared" si="24"/>
        <v xml:space="preserve"> </v>
      </c>
      <c r="BC365" s="576" t="str">
        <f t="shared" si="25"/>
        <v xml:space="preserve"> </v>
      </c>
      <c r="BD365" s="576" t="str">
        <f t="shared" si="26"/>
        <v xml:space="preserve"> </v>
      </c>
      <c r="BE365" s="576" t="str">
        <f t="shared" si="27"/>
        <v xml:space="preserve"> </v>
      </c>
      <c r="BF365" s="98"/>
      <c r="BG365" s="271"/>
    </row>
    <row r="366" spans="1:59" s="107" customFormat="1" ht="12.75" x14ac:dyDescent="0.25">
      <c r="A366" s="380"/>
      <c r="B366" s="376">
        <f>'Données démographiques'!B362</f>
        <v>0</v>
      </c>
      <c r="C366" s="376">
        <f>'Données démographiques'!C362</f>
        <v>0</v>
      </c>
      <c r="D366" s="377">
        <f>'Données démographiques'!D362</f>
        <v>0</v>
      </c>
      <c r="E366" s="102"/>
      <c r="F366" s="258"/>
      <c r="G366" s="493"/>
      <c r="H366" s="493"/>
      <c r="I366" s="493"/>
      <c r="J366" s="263"/>
      <c r="K366" s="493"/>
      <c r="L366" s="553"/>
      <c r="M366" s="258"/>
      <c r="N366" s="258"/>
      <c r="O366" s="259"/>
      <c r="P366" s="258"/>
      <c r="Q366" s="260"/>
      <c r="R366" s="259"/>
      <c r="S366" s="259"/>
      <c r="T366" s="259"/>
      <c r="U366" s="258"/>
      <c r="V366" s="263"/>
      <c r="W366" s="258"/>
      <c r="X366" s="263"/>
      <c r="Y366" s="102"/>
      <c r="Z366" s="258"/>
      <c r="AA366" s="431"/>
      <c r="AB366" s="431"/>
      <c r="AC366" s="102"/>
      <c r="AD366" s="259"/>
      <c r="AE366" s="259"/>
      <c r="AF366" s="258"/>
      <c r="AG366" s="259"/>
      <c r="AH366" s="258"/>
      <c r="AI366" s="258"/>
      <c r="AJ366" s="258"/>
      <c r="AK366" s="260"/>
      <c r="AL366" s="260"/>
      <c r="AM366" s="98"/>
      <c r="AN366" s="260"/>
      <c r="AO366" s="260"/>
      <c r="AP366" s="260"/>
      <c r="AQ366" s="260"/>
      <c r="AR366" s="260"/>
      <c r="AS366" s="260"/>
      <c r="AT366" s="260"/>
      <c r="AU366" s="260"/>
      <c r="AV366" s="260"/>
      <c r="AW366" s="260"/>
      <c r="AX366" s="263"/>
      <c r="AY366" s="263"/>
      <c r="AZ366" s="265"/>
      <c r="BA366" s="98"/>
      <c r="BB366" s="577" t="str">
        <f t="shared" si="24"/>
        <v xml:space="preserve"> </v>
      </c>
      <c r="BC366" s="577" t="str">
        <f t="shared" si="25"/>
        <v xml:space="preserve"> </v>
      </c>
      <c r="BD366" s="577" t="str">
        <f t="shared" si="26"/>
        <v xml:space="preserve"> </v>
      </c>
      <c r="BE366" s="577" t="str">
        <f t="shared" si="27"/>
        <v xml:space="preserve"> </v>
      </c>
      <c r="BF366" s="98"/>
      <c r="BG366" s="530"/>
    </row>
    <row r="367" spans="1:59" s="107" customFormat="1" ht="12.75" x14ac:dyDescent="0.25">
      <c r="A367" s="380"/>
      <c r="B367" s="169">
        <f>'Données démographiques'!B363</f>
        <v>0</v>
      </c>
      <c r="C367" s="169">
        <f>'Données démographiques'!C363</f>
        <v>0</v>
      </c>
      <c r="D367" s="170">
        <f>'Données démographiques'!D363</f>
        <v>0</v>
      </c>
      <c r="E367" s="102"/>
      <c r="F367" s="273"/>
      <c r="G367" s="274"/>
      <c r="H367" s="274"/>
      <c r="I367" s="274"/>
      <c r="J367" s="262"/>
      <c r="K367" s="274"/>
      <c r="L367" s="275"/>
      <c r="M367" s="273"/>
      <c r="N367" s="273"/>
      <c r="O367" s="257"/>
      <c r="P367" s="273"/>
      <c r="Q367" s="278"/>
      <c r="R367" s="257"/>
      <c r="S367" s="257"/>
      <c r="T367" s="257"/>
      <c r="U367" s="273"/>
      <c r="V367" s="262"/>
      <c r="W367" s="273"/>
      <c r="X367" s="262"/>
      <c r="Y367" s="102"/>
      <c r="Z367" s="273"/>
      <c r="AA367" s="172"/>
      <c r="AB367" s="172"/>
      <c r="AC367" s="102"/>
      <c r="AD367" s="257"/>
      <c r="AE367" s="257"/>
      <c r="AF367" s="273"/>
      <c r="AG367" s="257"/>
      <c r="AH367" s="273"/>
      <c r="AI367" s="273"/>
      <c r="AJ367" s="273"/>
      <c r="AK367" s="278"/>
      <c r="AL367" s="278"/>
      <c r="AM367" s="98"/>
      <c r="AN367" s="278"/>
      <c r="AO367" s="278"/>
      <c r="AP367" s="278"/>
      <c r="AQ367" s="278"/>
      <c r="AR367" s="278"/>
      <c r="AS367" s="278"/>
      <c r="AT367" s="278"/>
      <c r="AU367" s="278"/>
      <c r="AV367" s="278"/>
      <c r="AW367" s="278"/>
      <c r="AX367" s="262"/>
      <c r="AY367" s="262"/>
      <c r="AZ367" s="264"/>
      <c r="BA367" s="98"/>
      <c r="BB367" s="576" t="str">
        <f t="shared" si="24"/>
        <v xml:space="preserve"> </v>
      </c>
      <c r="BC367" s="576" t="str">
        <f t="shared" si="25"/>
        <v xml:space="preserve"> </v>
      </c>
      <c r="BD367" s="576" t="str">
        <f t="shared" si="26"/>
        <v xml:space="preserve"> </v>
      </c>
      <c r="BE367" s="576" t="str">
        <f t="shared" si="27"/>
        <v xml:space="preserve"> </v>
      </c>
      <c r="BF367" s="98"/>
      <c r="BG367" s="271"/>
    </row>
    <row r="368" spans="1:59" s="107" customFormat="1" ht="12.75" x14ac:dyDescent="0.25">
      <c r="A368" s="380"/>
      <c r="B368" s="376">
        <f>'Données démographiques'!B364</f>
        <v>0</v>
      </c>
      <c r="C368" s="376">
        <f>'Données démographiques'!C364</f>
        <v>0</v>
      </c>
      <c r="D368" s="377">
        <f>'Données démographiques'!D364</f>
        <v>0</v>
      </c>
      <c r="E368" s="102"/>
      <c r="F368" s="258"/>
      <c r="G368" s="493"/>
      <c r="H368" s="493"/>
      <c r="I368" s="493"/>
      <c r="J368" s="263"/>
      <c r="K368" s="493"/>
      <c r="L368" s="553"/>
      <c r="M368" s="258"/>
      <c r="N368" s="258"/>
      <c r="O368" s="259"/>
      <c r="P368" s="258"/>
      <c r="Q368" s="260"/>
      <c r="R368" s="259"/>
      <c r="S368" s="259"/>
      <c r="T368" s="259"/>
      <c r="U368" s="258"/>
      <c r="V368" s="263"/>
      <c r="W368" s="258"/>
      <c r="X368" s="263"/>
      <c r="Y368" s="102"/>
      <c r="Z368" s="258"/>
      <c r="AA368" s="431"/>
      <c r="AB368" s="431"/>
      <c r="AC368" s="102"/>
      <c r="AD368" s="259"/>
      <c r="AE368" s="259"/>
      <c r="AF368" s="258"/>
      <c r="AG368" s="259"/>
      <c r="AH368" s="258"/>
      <c r="AI368" s="258"/>
      <c r="AJ368" s="258"/>
      <c r="AK368" s="260"/>
      <c r="AL368" s="260"/>
      <c r="AM368" s="98"/>
      <c r="AN368" s="260"/>
      <c r="AO368" s="260"/>
      <c r="AP368" s="260"/>
      <c r="AQ368" s="260"/>
      <c r="AR368" s="260"/>
      <c r="AS368" s="260"/>
      <c r="AT368" s="260"/>
      <c r="AU368" s="260"/>
      <c r="AV368" s="260"/>
      <c r="AW368" s="260"/>
      <c r="AX368" s="263"/>
      <c r="AY368" s="263"/>
      <c r="AZ368" s="265"/>
      <c r="BA368" s="98"/>
      <c r="BB368" s="577" t="str">
        <f t="shared" si="24"/>
        <v xml:space="preserve"> </v>
      </c>
      <c r="BC368" s="577" t="str">
        <f t="shared" si="25"/>
        <v xml:space="preserve"> </v>
      </c>
      <c r="BD368" s="577" t="str">
        <f t="shared" si="26"/>
        <v xml:space="preserve"> </v>
      </c>
      <c r="BE368" s="577" t="str">
        <f t="shared" si="27"/>
        <v xml:space="preserve"> </v>
      </c>
      <c r="BF368" s="98"/>
      <c r="BG368" s="530"/>
    </row>
    <row r="369" spans="1:59" s="107" customFormat="1" ht="12.75" x14ac:dyDescent="0.25">
      <c r="A369" s="380"/>
      <c r="B369" s="169">
        <f>'Données démographiques'!B365</f>
        <v>0</v>
      </c>
      <c r="C369" s="169">
        <f>'Données démographiques'!C365</f>
        <v>0</v>
      </c>
      <c r="D369" s="170">
        <f>'Données démographiques'!D365</f>
        <v>0</v>
      </c>
      <c r="E369" s="102"/>
      <c r="F369" s="273"/>
      <c r="G369" s="274"/>
      <c r="H369" s="274"/>
      <c r="I369" s="274"/>
      <c r="J369" s="262"/>
      <c r="K369" s="274"/>
      <c r="L369" s="275"/>
      <c r="M369" s="273"/>
      <c r="N369" s="273"/>
      <c r="O369" s="257"/>
      <c r="P369" s="273"/>
      <c r="Q369" s="278"/>
      <c r="R369" s="257"/>
      <c r="S369" s="257"/>
      <c r="T369" s="257"/>
      <c r="U369" s="273"/>
      <c r="V369" s="262"/>
      <c r="W369" s="273"/>
      <c r="X369" s="262"/>
      <c r="Y369" s="102"/>
      <c r="Z369" s="273"/>
      <c r="AA369" s="172"/>
      <c r="AB369" s="172"/>
      <c r="AC369" s="102"/>
      <c r="AD369" s="257"/>
      <c r="AE369" s="257"/>
      <c r="AF369" s="273"/>
      <c r="AG369" s="257"/>
      <c r="AH369" s="273"/>
      <c r="AI369" s="273"/>
      <c r="AJ369" s="273"/>
      <c r="AK369" s="278"/>
      <c r="AL369" s="278"/>
      <c r="AM369" s="98"/>
      <c r="AN369" s="278"/>
      <c r="AO369" s="278"/>
      <c r="AP369" s="278"/>
      <c r="AQ369" s="278"/>
      <c r="AR369" s="278"/>
      <c r="AS369" s="278"/>
      <c r="AT369" s="278"/>
      <c r="AU369" s="278"/>
      <c r="AV369" s="278"/>
      <c r="AW369" s="278"/>
      <c r="AX369" s="262"/>
      <c r="AY369" s="262"/>
      <c r="AZ369" s="264"/>
      <c r="BA369" s="98"/>
      <c r="BB369" s="576" t="str">
        <f t="shared" si="24"/>
        <v xml:space="preserve"> </v>
      </c>
      <c r="BC369" s="576" t="str">
        <f t="shared" si="25"/>
        <v xml:space="preserve"> </v>
      </c>
      <c r="BD369" s="576" t="str">
        <f t="shared" si="26"/>
        <v xml:space="preserve"> </v>
      </c>
      <c r="BE369" s="576" t="str">
        <f t="shared" si="27"/>
        <v xml:space="preserve"> </v>
      </c>
      <c r="BF369" s="98"/>
      <c r="BG369" s="271"/>
    </row>
    <row r="370" spans="1:59" s="107" customFormat="1" ht="12.75" x14ac:dyDescent="0.25">
      <c r="A370" s="380"/>
      <c r="B370" s="376">
        <f>'Données démographiques'!B366</f>
        <v>0</v>
      </c>
      <c r="C370" s="376">
        <f>'Données démographiques'!C366</f>
        <v>0</v>
      </c>
      <c r="D370" s="377">
        <f>'Données démographiques'!D366</f>
        <v>0</v>
      </c>
      <c r="E370" s="102"/>
      <c r="F370" s="258"/>
      <c r="G370" s="493"/>
      <c r="H370" s="493"/>
      <c r="I370" s="493"/>
      <c r="J370" s="263"/>
      <c r="K370" s="493"/>
      <c r="L370" s="553"/>
      <c r="M370" s="258"/>
      <c r="N370" s="258"/>
      <c r="O370" s="259"/>
      <c r="P370" s="258"/>
      <c r="Q370" s="260"/>
      <c r="R370" s="259"/>
      <c r="S370" s="259"/>
      <c r="T370" s="259"/>
      <c r="U370" s="258"/>
      <c r="V370" s="263"/>
      <c r="W370" s="258"/>
      <c r="X370" s="263"/>
      <c r="Y370" s="102"/>
      <c r="Z370" s="258"/>
      <c r="AA370" s="431"/>
      <c r="AB370" s="431"/>
      <c r="AC370" s="102"/>
      <c r="AD370" s="259"/>
      <c r="AE370" s="259"/>
      <c r="AF370" s="258"/>
      <c r="AG370" s="259"/>
      <c r="AH370" s="258"/>
      <c r="AI370" s="258"/>
      <c r="AJ370" s="258"/>
      <c r="AK370" s="260"/>
      <c r="AL370" s="260"/>
      <c r="AM370" s="98"/>
      <c r="AN370" s="260"/>
      <c r="AO370" s="260"/>
      <c r="AP370" s="260"/>
      <c r="AQ370" s="260"/>
      <c r="AR370" s="260"/>
      <c r="AS370" s="260"/>
      <c r="AT370" s="260"/>
      <c r="AU370" s="260"/>
      <c r="AV370" s="260"/>
      <c r="AW370" s="260"/>
      <c r="AX370" s="263"/>
      <c r="AY370" s="263"/>
      <c r="AZ370" s="265"/>
      <c r="BA370" s="98"/>
      <c r="BB370" s="577" t="str">
        <f t="shared" si="24"/>
        <v xml:space="preserve"> </v>
      </c>
      <c r="BC370" s="577" t="str">
        <f t="shared" si="25"/>
        <v xml:space="preserve"> </v>
      </c>
      <c r="BD370" s="577" t="str">
        <f t="shared" si="26"/>
        <v xml:space="preserve"> </v>
      </c>
      <c r="BE370" s="577" t="str">
        <f t="shared" si="27"/>
        <v xml:space="preserve"> </v>
      </c>
      <c r="BF370" s="98"/>
      <c r="BG370" s="530"/>
    </row>
    <row r="371" spans="1:59" s="107" customFormat="1" ht="12.75" x14ac:dyDescent="0.25">
      <c r="A371" s="380"/>
      <c r="B371" s="169">
        <f>'Données démographiques'!B367</f>
        <v>0</v>
      </c>
      <c r="C371" s="169">
        <f>'Données démographiques'!C367</f>
        <v>0</v>
      </c>
      <c r="D371" s="170">
        <f>'Données démographiques'!D367</f>
        <v>0</v>
      </c>
      <c r="E371" s="102"/>
      <c r="F371" s="273"/>
      <c r="G371" s="274"/>
      <c r="H371" s="274"/>
      <c r="I371" s="274"/>
      <c r="J371" s="262"/>
      <c r="K371" s="274"/>
      <c r="L371" s="275"/>
      <c r="M371" s="273"/>
      <c r="N371" s="273"/>
      <c r="O371" s="257"/>
      <c r="P371" s="273"/>
      <c r="Q371" s="278"/>
      <c r="R371" s="257"/>
      <c r="S371" s="257"/>
      <c r="T371" s="257"/>
      <c r="U371" s="273"/>
      <c r="V371" s="262"/>
      <c r="W371" s="273"/>
      <c r="X371" s="262"/>
      <c r="Y371" s="102"/>
      <c r="Z371" s="273"/>
      <c r="AA371" s="172"/>
      <c r="AB371" s="172"/>
      <c r="AC371" s="102"/>
      <c r="AD371" s="257"/>
      <c r="AE371" s="257"/>
      <c r="AF371" s="273"/>
      <c r="AG371" s="257"/>
      <c r="AH371" s="273"/>
      <c r="AI371" s="273"/>
      <c r="AJ371" s="273"/>
      <c r="AK371" s="278"/>
      <c r="AL371" s="278"/>
      <c r="AM371" s="98"/>
      <c r="AN371" s="278"/>
      <c r="AO371" s="278"/>
      <c r="AP371" s="278"/>
      <c r="AQ371" s="278"/>
      <c r="AR371" s="278"/>
      <c r="AS371" s="278"/>
      <c r="AT371" s="278"/>
      <c r="AU371" s="278"/>
      <c r="AV371" s="278"/>
      <c r="AW371" s="278"/>
      <c r="AX371" s="262"/>
      <c r="AY371" s="262"/>
      <c r="AZ371" s="264"/>
      <c r="BA371" s="98"/>
      <c r="BB371" s="576" t="str">
        <f t="shared" si="24"/>
        <v xml:space="preserve"> </v>
      </c>
      <c r="BC371" s="576" t="str">
        <f t="shared" si="25"/>
        <v xml:space="preserve"> </v>
      </c>
      <c r="BD371" s="576" t="str">
        <f t="shared" si="26"/>
        <v xml:space="preserve"> </v>
      </c>
      <c r="BE371" s="576" t="str">
        <f t="shared" si="27"/>
        <v xml:space="preserve"> </v>
      </c>
      <c r="BF371" s="98"/>
      <c r="BG371" s="271"/>
    </row>
    <row r="372" spans="1:59" s="107" customFormat="1" ht="12.75" x14ac:dyDescent="0.25">
      <c r="A372" s="380"/>
      <c r="B372" s="376">
        <f>'Données démographiques'!B368</f>
        <v>0</v>
      </c>
      <c r="C372" s="376">
        <f>'Données démographiques'!C368</f>
        <v>0</v>
      </c>
      <c r="D372" s="377">
        <f>'Données démographiques'!D368</f>
        <v>0</v>
      </c>
      <c r="E372" s="102"/>
      <c r="F372" s="258"/>
      <c r="G372" s="493"/>
      <c r="H372" s="493"/>
      <c r="I372" s="493"/>
      <c r="J372" s="263"/>
      <c r="K372" s="493"/>
      <c r="L372" s="553"/>
      <c r="M372" s="258"/>
      <c r="N372" s="258"/>
      <c r="O372" s="259"/>
      <c r="P372" s="258"/>
      <c r="Q372" s="260"/>
      <c r="R372" s="259"/>
      <c r="S372" s="259"/>
      <c r="T372" s="259"/>
      <c r="U372" s="258"/>
      <c r="V372" s="263"/>
      <c r="W372" s="258"/>
      <c r="X372" s="263"/>
      <c r="Y372" s="102"/>
      <c r="Z372" s="258"/>
      <c r="AA372" s="431"/>
      <c r="AB372" s="431"/>
      <c r="AC372" s="102"/>
      <c r="AD372" s="259"/>
      <c r="AE372" s="259"/>
      <c r="AF372" s="258"/>
      <c r="AG372" s="259"/>
      <c r="AH372" s="258"/>
      <c r="AI372" s="258"/>
      <c r="AJ372" s="258"/>
      <c r="AK372" s="260"/>
      <c r="AL372" s="260"/>
      <c r="AM372" s="98"/>
      <c r="AN372" s="260"/>
      <c r="AO372" s="260"/>
      <c r="AP372" s="260"/>
      <c r="AQ372" s="260"/>
      <c r="AR372" s="260"/>
      <c r="AS372" s="260"/>
      <c r="AT372" s="260"/>
      <c r="AU372" s="260"/>
      <c r="AV372" s="260"/>
      <c r="AW372" s="260"/>
      <c r="AX372" s="263"/>
      <c r="AY372" s="263"/>
      <c r="AZ372" s="265"/>
      <c r="BA372" s="98"/>
      <c r="BB372" s="577" t="str">
        <f t="shared" si="24"/>
        <v xml:space="preserve"> </v>
      </c>
      <c r="BC372" s="577" t="str">
        <f t="shared" si="25"/>
        <v xml:space="preserve"> </v>
      </c>
      <c r="BD372" s="577" t="str">
        <f t="shared" si="26"/>
        <v xml:space="preserve"> </v>
      </c>
      <c r="BE372" s="577" t="str">
        <f t="shared" si="27"/>
        <v xml:space="preserve"> </v>
      </c>
      <c r="BF372" s="98"/>
      <c r="BG372" s="530"/>
    </row>
    <row r="373" spans="1:59" s="107" customFormat="1" ht="12.75" x14ac:dyDescent="0.25">
      <c r="A373" s="380"/>
      <c r="B373" s="169">
        <f>'Données démographiques'!B369</f>
        <v>0</v>
      </c>
      <c r="C373" s="169">
        <f>'Données démographiques'!C369</f>
        <v>0</v>
      </c>
      <c r="D373" s="170">
        <f>'Données démographiques'!D369</f>
        <v>0</v>
      </c>
      <c r="E373" s="102"/>
      <c r="F373" s="273"/>
      <c r="G373" s="274"/>
      <c r="H373" s="274"/>
      <c r="I373" s="274"/>
      <c r="J373" s="262"/>
      <c r="K373" s="274"/>
      <c r="L373" s="275"/>
      <c r="M373" s="273"/>
      <c r="N373" s="273"/>
      <c r="O373" s="257"/>
      <c r="P373" s="273"/>
      <c r="Q373" s="278"/>
      <c r="R373" s="257"/>
      <c r="S373" s="257"/>
      <c r="T373" s="257"/>
      <c r="U373" s="273"/>
      <c r="V373" s="262"/>
      <c r="W373" s="273"/>
      <c r="X373" s="262"/>
      <c r="Y373" s="102"/>
      <c r="Z373" s="273"/>
      <c r="AA373" s="172"/>
      <c r="AB373" s="172"/>
      <c r="AC373" s="102"/>
      <c r="AD373" s="257"/>
      <c r="AE373" s="257"/>
      <c r="AF373" s="273"/>
      <c r="AG373" s="257"/>
      <c r="AH373" s="273"/>
      <c r="AI373" s="273"/>
      <c r="AJ373" s="273"/>
      <c r="AK373" s="278"/>
      <c r="AL373" s="278"/>
      <c r="AM373" s="98"/>
      <c r="AN373" s="278"/>
      <c r="AO373" s="278"/>
      <c r="AP373" s="278"/>
      <c r="AQ373" s="278"/>
      <c r="AR373" s="278"/>
      <c r="AS373" s="278"/>
      <c r="AT373" s="278"/>
      <c r="AU373" s="278"/>
      <c r="AV373" s="278"/>
      <c r="AW373" s="278"/>
      <c r="AX373" s="262"/>
      <c r="AY373" s="262"/>
      <c r="AZ373" s="264"/>
      <c r="BA373" s="98"/>
      <c r="BB373" s="576" t="str">
        <f t="shared" si="24"/>
        <v xml:space="preserve"> </v>
      </c>
      <c r="BC373" s="576" t="str">
        <f t="shared" si="25"/>
        <v xml:space="preserve"> </v>
      </c>
      <c r="BD373" s="576" t="str">
        <f t="shared" si="26"/>
        <v xml:space="preserve"> </v>
      </c>
      <c r="BE373" s="576" t="str">
        <f t="shared" si="27"/>
        <v xml:space="preserve"> </v>
      </c>
      <c r="BF373" s="98"/>
      <c r="BG373" s="271"/>
    </row>
    <row r="374" spans="1:59" s="107" customFormat="1" ht="12.75" x14ac:dyDescent="0.25">
      <c r="A374" s="380"/>
      <c r="B374" s="376">
        <f>'Données démographiques'!B370</f>
        <v>0</v>
      </c>
      <c r="C374" s="376">
        <f>'Données démographiques'!C370</f>
        <v>0</v>
      </c>
      <c r="D374" s="377">
        <f>'Données démographiques'!D370</f>
        <v>0</v>
      </c>
      <c r="E374" s="102"/>
      <c r="F374" s="258"/>
      <c r="G374" s="493"/>
      <c r="H374" s="493"/>
      <c r="I374" s="493"/>
      <c r="J374" s="263"/>
      <c r="K374" s="493"/>
      <c r="L374" s="553"/>
      <c r="M374" s="258"/>
      <c r="N374" s="258"/>
      <c r="O374" s="259"/>
      <c r="P374" s="258"/>
      <c r="Q374" s="260"/>
      <c r="R374" s="259"/>
      <c r="S374" s="259"/>
      <c r="T374" s="259"/>
      <c r="U374" s="258"/>
      <c r="V374" s="263"/>
      <c r="W374" s="258"/>
      <c r="X374" s="263"/>
      <c r="Y374" s="102"/>
      <c r="Z374" s="258"/>
      <c r="AA374" s="431"/>
      <c r="AB374" s="431"/>
      <c r="AC374" s="102"/>
      <c r="AD374" s="259"/>
      <c r="AE374" s="259"/>
      <c r="AF374" s="258"/>
      <c r="AG374" s="259"/>
      <c r="AH374" s="258"/>
      <c r="AI374" s="258"/>
      <c r="AJ374" s="258"/>
      <c r="AK374" s="260"/>
      <c r="AL374" s="260"/>
      <c r="AM374" s="98"/>
      <c r="AN374" s="260"/>
      <c r="AO374" s="260"/>
      <c r="AP374" s="260"/>
      <c r="AQ374" s="260"/>
      <c r="AR374" s="260"/>
      <c r="AS374" s="260"/>
      <c r="AT374" s="260"/>
      <c r="AU374" s="260"/>
      <c r="AV374" s="260"/>
      <c r="AW374" s="260"/>
      <c r="AX374" s="263"/>
      <c r="AY374" s="263"/>
      <c r="AZ374" s="265"/>
      <c r="BA374" s="98"/>
      <c r="BB374" s="577" t="str">
        <f t="shared" si="24"/>
        <v xml:space="preserve"> </v>
      </c>
      <c r="BC374" s="577" t="str">
        <f t="shared" si="25"/>
        <v xml:space="preserve"> </v>
      </c>
      <c r="BD374" s="577" t="str">
        <f t="shared" si="26"/>
        <v xml:space="preserve"> </v>
      </c>
      <c r="BE374" s="577" t="str">
        <f t="shared" si="27"/>
        <v xml:space="preserve"> </v>
      </c>
      <c r="BF374" s="98"/>
      <c r="BG374" s="530"/>
    </row>
    <row r="375" spans="1:59" s="107" customFormat="1" ht="12.75" x14ac:dyDescent="0.25">
      <c r="A375" s="380"/>
      <c r="B375" s="169">
        <f>'Données démographiques'!B371</f>
        <v>0</v>
      </c>
      <c r="C375" s="169">
        <f>'Données démographiques'!C371</f>
        <v>0</v>
      </c>
      <c r="D375" s="170">
        <f>'Données démographiques'!D371</f>
        <v>0</v>
      </c>
      <c r="E375" s="102"/>
      <c r="F375" s="273"/>
      <c r="G375" s="274"/>
      <c r="H375" s="274"/>
      <c r="I375" s="274"/>
      <c r="J375" s="262"/>
      <c r="K375" s="274"/>
      <c r="L375" s="275"/>
      <c r="M375" s="273"/>
      <c r="N375" s="273"/>
      <c r="O375" s="257"/>
      <c r="P375" s="273"/>
      <c r="Q375" s="278"/>
      <c r="R375" s="257"/>
      <c r="S375" s="257"/>
      <c r="T375" s="257"/>
      <c r="U375" s="273"/>
      <c r="V375" s="262"/>
      <c r="W375" s="273"/>
      <c r="X375" s="262"/>
      <c r="Y375" s="102"/>
      <c r="Z375" s="273"/>
      <c r="AA375" s="172"/>
      <c r="AB375" s="172"/>
      <c r="AC375" s="102"/>
      <c r="AD375" s="257"/>
      <c r="AE375" s="257"/>
      <c r="AF375" s="273"/>
      <c r="AG375" s="257"/>
      <c r="AH375" s="273"/>
      <c r="AI375" s="273"/>
      <c r="AJ375" s="273"/>
      <c r="AK375" s="278"/>
      <c r="AL375" s="278"/>
      <c r="AM375" s="98"/>
      <c r="AN375" s="278"/>
      <c r="AO375" s="278"/>
      <c r="AP375" s="278"/>
      <c r="AQ375" s="278"/>
      <c r="AR375" s="278"/>
      <c r="AS375" s="278"/>
      <c r="AT375" s="278"/>
      <c r="AU375" s="278"/>
      <c r="AV375" s="278"/>
      <c r="AW375" s="278"/>
      <c r="AX375" s="262"/>
      <c r="AY375" s="262"/>
      <c r="AZ375" s="264"/>
      <c r="BA375" s="98"/>
      <c r="BB375" s="576" t="str">
        <f t="shared" si="24"/>
        <v xml:space="preserve"> </v>
      </c>
      <c r="BC375" s="576" t="str">
        <f t="shared" si="25"/>
        <v xml:space="preserve"> </v>
      </c>
      <c r="BD375" s="576" t="str">
        <f t="shared" si="26"/>
        <v xml:space="preserve"> </v>
      </c>
      <c r="BE375" s="576" t="str">
        <f t="shared" si="27"/>
        <v xml:space="preserve"> </v>
      </c>
      <c r="BF375" s="98"/>
      <c r="BG375" s="271"/>
    </row>
    <row r="376" spans="1:59" s="107" customFormat="1" ht="12.75" x14ac:dyDescent="0.25">
      <c r="A376" s="380"/>
      <c r="B376" s="376">
        <f>'Données démographiques'!B372</f>
        <v>0</v>
      </c>
      <c r="C376" s="376">
        <f>'Données démographiques'!C372</f>
        <v>0</v>
      </c>
      <c r="D376" s="377">
        <f>'Données démographiques'!D372</f>
        <v>0</v>
      </c>
      <c r="E376" s="102"/>
      <c r="F376" s="258"/>
      <c r="G376" s="493"/>
      <c r="H376" s="493"/>
      <c r="I376" s="493"/>
      <c r="J376" s="263"/>
      <c r="K376" s="493"/>
      <c r="L376" s="553"/>
      <c r="M376" s="258"/>
      <c r="N376" s="258"/>
      <c r="O376" s="259"/>
      <c r="P376" s="258"/>
      <c r="Q376" s="260"/>
      <c r="R376" s="259"/>
      <c r="S376" s="259"/>
      <c r="T376" s="259"/>
      <c r="U376" s="258"/>
      <c r="V376" s="263"/>
      <c r="W376" s="258"/>
      <c r="X376" s="263"/>
      <c r="Y376" s="102"/>
      <c r="Z376" s="258"/>
      <c r="AA376" s="431"/>
      <c r="AB376" s="431"/>
      <c r="AC376" s="102"/>
      <c r="AD376" s="259"/>
      <c r="AE376" s="259"/>
      <c r="AF376" s="258"/>
      <c r="AG376" s="259"/>
      <c r="AH376" s="258"/>
      <c r="AI376" s="258"/>
      <c r="AJ376" s="258"/>
      <c r="AK376" s="260"/>
      <c r="AL376" s="260"/>
      <c r="AM376" s="98"/>
      <c r="AN376" s="260"/>
      <c r="AO376" s="260"/>
      <c r="AP376" s="260"/>
      <c r="AQ376" s="260"/>
      <c r="AR376" s="260"/>
      <c r="AS376" s="260"/>
      <c r="AT376" s="260"/>
      <c r="AU376" s="260"/>
      <c r="AV376" s="260"/>
      <c r="AW376" s="260"/>
      <c r="AX376" s="263"/>
      <c r="AY376" s="263"/>
      <c r="AZ376" s="265"/>
      <c r="BA376" s="98"/>
      <c r="BB376" s="577" t="str">
        <f t="shared" si="24"/>
        <v xml:space="preserve"> </v>
      </c>
      <c r="BC376" s="577" t="str">
        <f t="shared" si="25"/>
        <v xml:space="preserve"> </v>
      </c>
      <c r="BD376" s="577" t="str">
        <f t="shared" si="26"/>
        <v xml:space="preserve"> </v>
      </c>
      <c r="BE376" s="577" t="str">
        <f t="shared" si="27"/>
        <v xml:space="preserve"> </v>
      </c>
      <c r="BF376" s="98"/>
      <c r="BG376" s="530"/>
    </row>
    <row r="377" spans="1:59" s="107" customFormat="1" ht="12.75" x14ac:dyDescent="0.25">
      <c r="A377" s="380"/>
      <c r="B377" s="169">
        <f>'Données démographiques'!B373</f>
        <v>0</v>
      </c>
      <c r="C377" s="169">
        <f>'Données démographiques'!C373</f>
        <v>0</v>
      </c>
      <c r="D377" s="170">
        <f>'Données démographiques'!D373</f>
        <v>0</v>
      </c>
      <c r="E377" s="102"/>
      <c r="F377" s="273"/>
      <c r="G377" s="274"/>
      <c r="H377" s="274"/>
      <c r="I377" s="274"/>
      <c r="J377" s="262"/>
      <c r="K377" s="274"/>
      <c r="L377" s="275"/>
      <c r="M377" s="273"/>
      <c r="N377" s="273"/>
      <c r="O377" s="257"/>
      <c r="P377" s="273"/>
      <c r="Q377" s="278"/>
      <c r="R377" s="257"/>
      <c r="S377" s="257"/>
      <c r="T377" s="257"/>
      <c r="U377" s="273"/>
      <c r="V377" s="262"/>
      <c r="W377" s="273"/>
      <c r="X377" s="262"/>
      <c r="Y377" s="102"/>
      <c r="Z377" s="273"/>
      <c r="AA377" s="172"/>
      <c r="AB377" s="172"/>
      <c r="AC377" s="102"/>
      <c r="AD377" s="257"/>
      <c r="AE377" s="257"/>
      <c r="AF377" s="273"/>
      <c r="AG377" s="257"/>
      <c r="AH377" s="273"/>
      <c r="AI377" s="273"/>
      <c r="AJ377" s="273"/>
      <c r="AK377" s="278"/>
      <c r="AL377" s="278"/>
      <c r="AM377" s="98"/>
      <c r="AN377" s="278"/>
      <c r="AO377" s="278"/>
      <c r="AP377" s="278"/>
      <c r="AQ377" s="278"/>
      <c r="AR377" s="278"/>
      <c r="AS377" s="278"/>
      <c r="AT377" s="278"/>
      <c r="AU377" s="278"/>
      <c r="AV377" s="278"/>
      <c r="AW377" s="278"/>
      <c r="AX377" s="262"/>
      <c r="AY377" s="262"/>
      <c r="AZ377" s="264"/>
      <c r="BA377" s="98"/>
      <c r="BB377" s="576" t="str">
        <f t="shared" si="24"/>
        <v xml:space="preserve"> </v>
      </c>
      <c r="BC377" s="576" t="str">
        <f t="shared" si="25"/>
        <v xml:space="preserve"> </v>
      </c>
      <c r="BD377" s="576" t="str">
        <f t="shared" si="26"/>
        <v xml:space="preserve"> </v>
      </c>
      <c r="BE377" s="576" t="str">
        <f t="shared" si="27"/>
        <v xml:space="preserve"> </v>
      </c>
      <c r="BF377" s="98"/>
      <c r="BG377" s="271"/>
    </row>
    <row r="378" spans="1:59" s="107" customFormat="1" ht="12.75" x14ac:dyDescent="0.25">
      <c r="A378" s="380"/>
      <c r="B378" s="376">
        <f>'Données démographiques'!B374</f>
        <v>0</v>
      </c>
      <c r="C378" s="376">
        <f>'Données démographiques'!C374</f>
        <v>0</v>
      </c>
      <c r="D378" s="377">
        <f>'Données démographiques'!D374</f>
        <v>0</v>
      </c>
      <c r="E378" s="102"/>
      <c r="F378" s="258"/>
      <c r="G378" s="493"/>
      <c r="H378" s="493"/>
      <c r="I378" s="493"/>
      <c r="J378" s="263"/>
      <c r="K378" s="493"/>
      <c r="L378" s="553"/>
      <c r="M378" s="258"/>
      <c r="N378" s="258"/>
      <c r="O378" s="259"/>
      <c r="P378" s="258"/>
      <c r="Q378" s="260"/>
      <c r="R378" s="259"/>
      <c r="S378" s="259"/>
      <c r="T378" s="259"/>
      <c r="U378" s="258"/>
      <c r="V378" s="263"/>
      <c r="W378" s="258"/>
      <c r="X378" s="263"/>
      <c r="Y378" s="102"/>
      <c r="Z378" s="258"/>
      <c r="AA378" s="431"/>
      <c r="AB378" s="431"/>
      <c r="AC378" s="102"/>
      <c r="AD378" s="259"/>
      <c r="AE378" s="259"/>
      <c r="AF378" s="258"/>
      <c r="AG378" s="259"/>
      <c r="AH378" s="258"/>
      <c r="AI378" s="258"/>
      <c r="AJ378" s="258"/>
      <c r="AK378" s="260"/>
      <c r="AL378" s="260"/>
      <c r="AM378" s="98"/>
      <c r="AN378" s="260"/>
      <c r="AO378" s="260"/>
      <c r="AP378" s="260"/>
      <c r="AQ378" s="260"/>
      <c r="AR378" s="260"/>
      <c r="AS378" s="260"/>
      <c r="AT378" s="260"/>
      <c r="AU378" s="260"/>
      <c r="AV378" s="260"/>
      <c r="AW378" s="260"/>
      <c r="AX378" s="263"/>
      <c r="AY378" s="263"/>
      <c r="AZ378" s="265"/>
      <c r="BA378" s="98"/>
      <c r="BB378" s="577" t="str">
        <f t="shared" si="24"/>
        <v xml:space="preserve"> </v>
      </c>
      <c r="BC378" s="577" t="str">
        <f t="shared" si="25"/>
        <v xml:space="preserve"> </v>
      </c>
      <c r="BD378" s="577" t="str">
        <f t="shared" si="26"/>
        <v xml:space="preserve"> </v>
      </c>
      <c r="BE378" s="577" t="str">
        <f t="shared" si="27"/>
        <v xml:space="preserve"> </v>
      </c>
      <c r="BF378" s="98"/>
      <c r="BG378" s="530"/>
    </row>
    <row r="379" spans="1:59" s="107" customFormat="1" ht="12.75" x14ac:dyDescent="0.25">
      <c r="A379" s="380"/>
      <c r="B379" s="169">
        <f>'Données démographiques'!B375</f>
        <v>0</v>
      </c>
      <c r="C379" s="169">
        <f>'Données démographiques'!C375</f>
        <v>0</v>
      </c>
      <c r="D379" s="170">
        <f>'Données démographiques'!D375</f>
        <v>0</v>
      </c>
      <c r="E379" s="102"/>
      <c r="F379" s="273"/>
      <c r="G379" s="274"/>
      <c r="H379" s="274"/>
      <c r="I379" s="274"/>
      <c r="J379" s="262"/>
      <c r="K379" s="274"/>
      <c r="L379" s="275"/>
      <c r="M379" s="273"/>
      <c r="N379" s="273"/>
      <c r="O379" s="257"/>
      <c r="P379" s="273"/>
      <c r="Q379" s="278"/>
      <c r="R379" s="257"/>
      <c r="S379" s="257"/>
      <c r="T379" s="257"/>
      <c r="U379" s="273"/>
      <c r="V379" s="262"/>
      <c r="W379" s="273"/>
      <c r="X379" s="262"/>
      <c r="Y379" s="102"/>
      <c r="Z379" s="273"/>
      <c r="AA379" s="172"/>
      <c r="AB379" s="172"/>
      <c r="AC379" s="102"/>
      <c r="AD379" s="257"/>
      <c r="AE379" s="257"/>
      <c r="AF379" s="273"/>
      <c r="AG379" s="257"/>
      <c r="AH379" s="273"/>
      <c r="AI379" s="273"/>
      <c r="AJ379" s="273"/>
      <c r="AK379" s="278"/>
      <c r="AL379" s="278"/>
      <c r="AM379" s="98"/>
      <c r="AN379" s="278"/>
      <c r="AO379" s="278"/>
      <c r="AP379" s="278"/>
      <c r="AQ379" s="278"/>
      <c r="AR379" s="278"/>
      <c r="AS379" s="278"/>
      <c r="AT379" s="278"/>
      <c r="AU379" s="278"/>
      <c r="AV379" s="278"/>
      <c r="AW379" s="278"/>
      <c r="AX379" s="262"/>
      <c r="AY379" s="262"/>
      <c r="AZ379" s="264"/>
      <c r="BA379" s="98"/>
      <c r="BB379" s="576" t="str">
        <f t="shared" si="24"/>
        <v xml:space="preserve"> </v>
      </c>
      <c r="BC379" s="576" t="str">
        <f t="shared" si="25"/>
        <v xml:space="preserve"> </v>
      </c>
      <c r="BD379" s="576" t="str">
        <f t="shared" si="26"/>
        <v xml:space="preserve"> </v>
      </c>
      <c r="BE379" s="576" t="str">
        <f t="shared" si="27"/>
        <v xml:space="preserve"> </v>
      </c>
      <c r="BF379" s="98"/>
      <c r="BG379" s="271"/>
    </row>
    <row r="380" spans="1:59" s="107" customFormat="1" ht="12.75" x14ac:dyDescent="0.25">
      <c r="A380" s="380"/>
      <c r="B380" s="376">
        <f>'Données démographiques'!B376</f>
        <v>0</v>
      </c>
      <c r="C380" s="376">
        <f>'Données démographiques'!C376</f>
        <v>0</v>
      </c>
      <c r="D380" s="377">
        <f>'Données démographiques'!D376</f>
        <v>0</v>
      </c>
      <c r="E380" s="102"/>
      <c r="F380" s="258"/>
      <c r="G380" s="493"/>
      <c r="H380" s="493"/>
      <c r="I380" s="493"/>
      <c r="J380" s="263"/>
      <c r="K380" s="493"/>
      <c r="L380" s="553"/>
      <c r="M380" s="258"/>
      <c r="N380" s="258"/>
      <c r="O380" s="259"/>
      <c r="P380" s="258"/>
      <c r="Q380" s="260"/>
      <c r="R380" s="259"/>
      <c r="S380" s="259"/>
      <c r="T380" s="259"/>
      <c r="U380" s="258"/>
      <c r="V380" s="263"/>
      <c r="W380" s="258"/>
      <c r="X380" s="263"/>
      <c r="Y380" s="102"/>
      <c r="Z380" s="258"/>
      <c r="AA380" s="431"/>
      <c r="AB380" s="431"/>
      <c r="AC380" s="102"/>
      <c r="AD380" s="259"/>
      <c r="AE380" s="259"/>
      <c r="AF380" s="258"/>
      <c r="AG380" s="259"/>
      <c r="AH380" s="258"/>
      <c r="AI380" s="258"/>
      <c r="AJ380" s="258"/>
      <c r="AK380" s="260"/>
      <c r="AL380" s="260"/>
      <c r="AM380" s="98"/>
      <c r="AN380" s="260"/>
      <c r="AO380" s="260"/>
      <c r="AP380" s="260"/>
      <c r="AQ380" s="260"/>
      <c r="AR380" s="260"/>
      <c r="AS380" s="260"/>
      <c r="AT380" s="260"/>
      <c r="AU380" s="260"/>
      <c r="AV380" s="260"/>
      <c r="AW380" s="260"/>
      <c r="AX380" s="263"/>
      <c r="AY380" s="263"/>
      <c r="AZ380" s="265"/>
      <c r="BA380" s="98"/>
      <c r="BB380" s="577" t="str">
        <f t="shared" si="24"/>
        <v xml:space="preserve"> </v>
      </c>
      <c r="BC380" s="577" t="str">
        <f t="shared" si="25"/>
        <v xml:space="preserve"> </v>
      </c>
      <c r="BD380" s="577" t="str">
        <f t="shared" si="26"/>
        <v xml:space="preserve"> </v>
      </c>
      <c r="BE380" s="577" t="str">
        <f t="shared" si="27"/>
        <v xml:space="preserve"> </v>
      </c>
      <c r="BF380" s="98"/>
      <c r="BG380" s="530"/>
    </row>
    <row r="381" spans="1:59" s="107" customFormat="1" ht="12.75" x14ac:dyDescent="0.25">
      <c r="A381" s="380"/>
      <c r="B381" s="169">
        <f>'Données démographiques'!B377</f>
        <v>0</v>
      </c>
      <c r="C381" s="169">
        <f>'Données démographiques'!C377</f>
        <v>0</v>
      </c>
      <c r="D381" s="170">
        <f>'Données démographiques'!D377</f>
        <v>0</v>
      </c>
      <c r="E381" s="102"/>
      <c r="F381" s="273"/>
      <c r="G381" s="274"/>
      <c r="H381" s="274"/>
      <c r="I381" s="274"/>
      <c r="J381" s="262"/>
      <c r="K381" s="274"/>
      <c r="L381" s="275"/>
      <c r="M381" s="273"/>
      <c r="N381" s="273"/>
      <c r="O381" s="257"/>
      <c r="P381" s="273"/>
      <c r="Q381" s="278"/>
      <c r="R381" s="257"/>
      <c r="S381" s="257"/>
      <c r="T381" s="257"/>
      <c r="U381" s="273"/>
      <c r="V381" s="262"/>
      <c r="W381" s="273"/>
      <c r="X381" s="262"/>
      <c r="Y381" s="102"/>
      <c r="Z381" s="273"/>
      <c r="AA381" s="172"/>
      <c r="AB381" s="172"/>
      <c r="AC381" s="102"/>
      <c r="AD381" s="257"/>
      <c r="AE381" s="257"/>
      <c r="AF381" s="273"/>
      <c r="AG381" s="257"/>
      <c r="AH381" s="273"/>
      <c r="AI381" s="273"/>
      <c r="AJ381" s="273"/>
      <c r="AK381" s="278"/>
      <c r="AL381" s="278"/>
      <c r="AM381" s="98"/>
      <c r="AN381" s="278"/>
      <c r="AO381" s="278"/>
      <c r="AP381" s="278"/>
      <c r="AQ381" s="278"/>
      <c r="AR381" s="278"/>
      <c r="AS381" s="278"/>
      <c r="AT381" s="278"/>
      <c r="AU381" s="278"/>
      <c r="AV381" s="278"/>
      <c r="AW381" s="278"/>
      <c r="AX381" s="262"/>
      <c r="AY381" s="262"/>
      <c r="AZ381" s="264"/>
      <c r="BA381" s="98"/>
      <c r="BB381" s="576" t="str">
        <f t="shared" si="24"/>
        <v xml:space="preserve"> </v>
      </c>
      <c r="BC381" s="576" t="str">
        <f t="shared" si="25"/>
        <v xml:space="preserve"> </v>
      </c>
      <c r="BD381" s="576" t="str">
        <f t="shared" si="26"/>
        <v xml:space="preserve"> </v>
      </c>
      <c r="BE381" s="576" t="str">
        <f t="shared" si="27"/>
        <v xml:space="preserve"> </v>
      </c>
      <c r="BF381" s="98"/>
      <c r="BG381" s="271"/>
    </row>
    <row r="382" spans="1:59" s="107" customFormat="1" ht="12.75" x14ac:dyDescent="0.25">
      <c r="A382" s="380"/>
      <c r="B382" s="376">
        <f>'Données démographiques'!B378</f>
        <v>0</v>
      </c>
      <c r="C382" s="376">
        <f>'Données démographiques'!C378</f>
        <v>0</v>
      </c>
      <c r="D382" s="377">
        <f>'Données démographiques'!D378</f>
        <v>0</v>
      </c>
      <c r="E382" s="102"/>
      <c r="F382" s="258"/>
      <c r="G382" s="493"/>
      <c r="H382" s="493"/>
      <c r="I382" s="493"/>
      <c r="J382" s="263"/>
      <c r="K382" s="493"/>
      <c r="L382" s="553"/>
      <c r="M382" s="258"/>
      <c r="N382" s="258"/>
      <c r="O382" s="259"/>
      <c r="P382" s="258"/>
      <c r="Q382" s="260"/>
      <c r="R382" s="259"/>
      <c r="S382" s="259"/>
      <c r="T382" s="259"/>
      <c r="U382" s="258"/>
      <c r="V382" s="263"/>
      <c r="W382" s="258"/>
      <c r="X382" s="263"/>
      <c r="Y382" s="102"/>
      <c r="Z382" s="258"/>
      <c r="AA382" s="431"/>
      <c r="AB382" s="431"/>
      <c r="AC382" s="102"/>
      <c r="AD382" s="259"/>
      <c r="AE382" s="259"/>
      <c r="AF382" s="258"/>
      <c r="AG382" s="259"/>
      <c r="AH382" s="258"/>
      <c r="AI382" s="258"/>
      <c r="AJ382" s="258"/>
      <c r="AK382" s="260"/>
      <c r="AL382" s="260"/>
      <c r="AM382" s="98"/>
      <c r="AN382" s="260"/>
      <c r="AO382" s="260"/>
      <c r="AP382" s="260"/>
      <c r="AQ382" s="260"/>
      <c r="AR382" s="260"/>
      <c r="AS382" s="260"/>
      <c r="AT382" s="260"/>
      <c r="AU382" s="260"/>
      <c r="AV382" s="260"/>
      <c r="AW382" s="260"/>
      <c r="AX382" s="263"/>
      <c r="AY382" s="263"/>
      <c r="AZ382" s="265"/>
      <c r="BA382" s="98"/>
      <c r="BB382" s="577" t="str">
        <f t="shared" si="24"/>
        <v xml:space="preserve"> </v>
      </c>
      <c r="BC382" s="577" t="str">
        <f t="shared" si="25"/>
        <v xml:space="preserve"> </v>
      </c>
      <c r="BD382" s="577" t="str">
        <f t="shared" si="26"/>
        <v xml:space="preserve"> </v>
      </c>
      <c r="BE382" s="577" t="str">
        <f t="shared" si="27"/>
        <v xml:space="preserve"> </v>
      </c>
      <c r="BF382" s="98"/>
      <c r="BG382" s="530"/>
    </row>
    <row r="383" spans="1:59" s="107" customFormat="1" ht="12.75" x14ac:dyDescent="0.25">
      <c r="A383" s="380"/>
      <c r="B383" s="169">
        <f>'Données démographiques'!B379</f>
        <v>0</v>
      </c>
      <c r="C383" s="169">
        <f>'Données démographiques'!C379</f>
        <v>0</v>
      </c>
      <c r="D383" s="170">
        <f>'Données démographiques'!D379</f>
        <v>0</v>
      </c>
      <c r="E383" s="102"/>
      <c r="F383" s="273"/>
      <c r="G383" s="274"/>
      <c r="H383" s="274"/>
      <c r="I383" s="274"/>
      <c r="J383" s="262"/>
      <c r="K383" s="274"/>
      <c r="L383" s="275"/>
      <c r="M383" s="273"/>
      <c r="N383" s="273"/>
      <c r="O383" s="257"/>
      <c r="P383" s="273"/>
      <c r="Q383" s="278"/>
      <c r="R383" s="257"/>
      <c r="S383" s="257"/>
      <c r="T383" s="257"/>
      <c r="U383" s="273"/>
      <c r="V383" s="262"/>
      <c r="W383" s="273"/>
      <c r="X383" s="262"/>
      <c r="Y383" s="102"/>
      <c r="Z383" s="273"/>
      <c r="AA383" s="172"/>
      <c r="AB383" s="172"/>
      <c r="AC383" s="102"/>
      <c r="AD383" s="257"/>
      <c r="AE383" s="257"/>
      <c r="AF383" s="273"/>
      <c r="AG383" s="257"/>
      <c r="AH383" s="273"/>
      <c r="AI383" s="273"/>
      <c r="AJ383" s="273"/>
      <c r="AK383" s="278"/>
      <c r="AL383" s="278"/>
      <c r="AM383" s="98"/>
      <c r="AN383" s="278"/>
      <c r="AO383" s="278"/>
      <c r="AP383" s="278"/>
      <c r="AQ383" s="278"/>
      <c r="AR383" s="278"/>
      <c r="AS383" s="278"/>
      <c r="AT383" s="278"/>
      <c r="AU383" s="278"/>
      <c r="AV383" s="278"/>
      <c r="AW383" s="278"/>
      <c r="AX383" s="262"/>
      <c r="AY383" s="262"/>
      <c r="AZ383" s="264"/>
      <c r="BA383" s="98"/>
      <c r="BB383" s="576" t="str">
        <f t="shared" si="24"/>
        <v xml:space="preserve"> </v>
      </c>
      <c r="BC383" s="576" t="str">
        <f t="shared" si="25"/>
        <v xml:space="preserve"> </v>
      </c>
      <c r="BD383" s="576" t="str">
        <f t="shared" si="26"/>
        <v xml:space="preserve"> </v>
      </c>
      <c r="BE383" s="576" t="str">
        <f t="shared" si="27"/>
        <v xml:space="preserve"> </v>
      </c>
      <c r="BF383" s="98"/>
      <c r="BG383" s="271"/>
    </row>
    <row r="384" spans="1:59" s="107" customFormat="1" ht="12.75" x14ac:dyDescent="0.25">
      <c r="A384" s="380"/>
      <c r="B384" s="376">
        <f>'Données démographiques'!B380</f>
        <v>0</v>
      </c>
      <c r="C384" s="376">
        <f>'Données démographiques'!C380</f>
        <v>0</v>
      </c>
      <c r="D384" s="377">
        <f>'Données démographiques'!D380</f>
        <v>0</v>
      </c>
      <c r="E384" s="102"/>
      <c r="F384" s="258"/>
      <c r="G384" s="493"/>
      <c r="H384" s="493"/>
      <c r="I384" s="493"/>
      <c r="J384" s="263"/>
      <c r="K384" s="493"/>
      <c r="L384" s="553"/>
      <c r="M384" s="258"/>
      <c r="N384" s="258"/>
      <c r="O384" s="259"/>
      <c r="P384" s="258"/>
      <c r="Q384" s="260"/>
      <c r="R384" s="259"/>
      <c r="S384" s="259"/>
      <c r="T384" s="259"/>
      <c r="U384" s="258"/>
      <c r="V384" s="263"/>
      <c r="W384" s="258"/>
      <c r="X384" s="263"/>
      <c r="Y384" s="102"/>
      <c r="Z384" s="258"/>
      <c r="AA384" s="431"/>
      <c r="AB384" s="431"/>
      <c r="AC384" s="102"/>
      <c r="AD384" s="259"/>
      <c r="AE384" s="259"/>
      <c r="AF384" s="258"/>
      <c r="AG384" s="259"/>
      <c r="AH384" s="258"/>
      <c r="AI384" s="258"/>
      <c r="AJ384" s="258"/>
      <c r="AK384" s="260"/>
      <c r="AL384" s="260"/>
      <c r="AM384" s="98"/>
      <c r="AN384" s="260"/>
      <c r="AO384" s="260"/>
      <c r="AP384" s="260"/>
      <c r="AQ384" s="260"/>
      <c r="AR384" s="260"/>
      <c r="AS384" s="260"/>
      <c r="AT384" s="260"/>
      <c r="AU384" s="260"/>
      <c r="AV384" s="260"/>
      <c r="AW384" s="260"/>
      <c r="AX384" s="263"/>
      <c r="AY384" s="263"/>
      <c r="AZ384" s="265"/>
      <c r="BA384" s="98"/>
      <c r="BB384" s="577" t="str">
        <f t="shared" si="24"/>
        <v xml:space="preserve"> </v>
      </c>
      <c r="BC384" s="577" t="str">
        <f t="shared" si="25"/>
        <v xml:space="preserve"> </v>
      </c>
      <c r="BD384" s="577" t="str">
        <f t="shared" si="26"/>
        <v xml:space="preserve"> </v>
      </c>
      <c r="BE384" s="577" t="str">
        <f t="shared" si="27"/>
        <v xml:space="preserve"> </v>
      </c>
      <c r="BF384" s="98"/>
      <c r="BG384" s="530"/>
    </row>
    <row r="385" spans="1:59" s="107" customFormat="1" ht="12.75" x14ac:dyDescent="0.25">
      <c r="A385" s="380"/>
      <c r="B385" s="169">
        <f>'Données démographiques'!B381</f>
        <v>0</v>
      </c>
      <c r="C385" s="169">
        <f>'Données démographiques'!C381</f>
        <v>0</v>
      </c>
      <c r="D385" s="170">
        <f>'Données démographiques'!D381</f>
        <v>0</v>
      </c>
      <c r="E385" s="102"/>
      <c r="F385" s="273"/>
      <c r="G385" s="274"/>
      <c r="H385" s="274"/>
      <c r="I385" s="274"/>
      <c r="J385" s="262"/>
      <c r="K385" s="274"/>
      <c r="L385" s="275"/>
      <c r="M385" s="273"/>
      <c r="N385" s="273"/>
      <c r="O385" s="257"/>
      <c r="P385" s="273"/>
      <c r="Q385" s="278"/>
      <c r="R385" s="257"/>
      <c r="S385" s="257"/>
      <c r="T385" s="257"/>
      <c r="U385" s="273"/>
      <c r="V385" s="262"/>
      <c r="W385" s="273"/>
      <c r="X385" s="262"/>
      <c r="Y385" s="102"/>
      <c r="Z385" s="273"/>
      <c r="AA385" s="172"/>
      <c r="AB385" s="172"/>
      <c r="AC385" s="102"/>
      <c r="AD385" s="257"/>
      <c r="AE385" s="257"/>
      <c r="AF385" s="273"/>
      <c r="AG385" s="257"/>
      <c r="AH385" s="273"/>
      <c r="AI385" s="273"/>
      <c r="AJ385" s="273"/>
      <c r="AK385" s="278"/>
      <c r="AL385" s="278"/>
      <c r="AM385" s="98"/>
      <c r="AN385" s="278"/>
      <c r="AO385" s="278"/>
      <c r="AP385" s="278"/>
      <c r="AQ385" s="278"/>
      <c r="AR385" s="278"/>
      <c r="AS385" s="278"/>
      <c r="AT385" s="278"/>
      <c r="AU385" s="278"/>
      <c r="AV385" s="278"/>
      <c r="AW385" s="278"/>
      <c r="AX385" s="262"/>
      <c r="AY385" s="262"/>
      <c r="AZ385" s="264"/>
      <c r="BA385" s="98"/>
      <c r="BB385" s="576" t="str">
        <f t="shared" si="24"/>
        <v xml:space="preserve"> </v>
      </c>
      <c r="BC385" s="576" t="str">
        <f t="shared" si="25"/>
        <v xml:space="preserve"> </v>
      </c>
      <c r="BD385" s="576" t="str">
        <f t="shared" si="26"/>
        <v xml:space="preserve"> </v>
      </c>
      <c r="BE385" s="576" t="str">
        <f t="shared" si="27"/>
        <v xml:space="preserve"> </v>
      </c>
      <c r="BF385" s="98"/>
      <c r="BG385" s="271"/>
    </row>
    <row r="386" spans="1:59" s="107" customFormat="1" ht="12.75" x14ac:dyDescent="0.25">
      <c r="A386" s="380"/>
      <c r="B386" s="376">
        <f>'Données démographiques'!B382</f>
        <v>0</v>
      </c>
      <c r="C386" s="376">
        <f>'Données démographiques'!C382</f>
        <v>0</v>
      </c>
      <c r="D386" s="377">
        <f>'Données démographiques'!D382</f>
        <v>0</v>
      </c>
      <c r="E386" s="102"/>
      <c r="F386" s="258"/>
      <c r="G386" s="493"/>
      <c r="H386" s="493"/>
      <c r="I386" s="493"/>
      <c r="J386" s="263"/>
      <c r="K386" s="493"/>
      <c r="L386" s="553"/>
      <c r="M386" s="258"/>
      <c r="N386" s="258"/>
      <c r="O386" s="259"/>
      <c r="P386" s="258"/>
      <c r="Q386" s="260"/>
      <c r="R386" s="259"/>
      <c r="S386" s="259"/>
      <c r="T386" s="259"/>
      <c r="U386" s="258"/>
      <c r="V386" s="263"/>
      <c r="W386" s="258"/>
      <c r="X386" s="263"/>
      <c r="Y386" s="102"/>
      <c r="Z386" s="258"/>
      <c r="AA386" s="431"/>
      <c r="AB386" s="431"/>
      <c r="AC386" s="102"/>
      <c r="AD386" s="259"/>
      <c r="AE386" s="259"/>
      <c r="AF386" s="258"/>
      <c r="AG386" s="259"/>
      <c r="AH386" s="258"/>
      <c r="AI386" s="258"/>
      <c r="AJ386" s="258"/>
      <c r="AK386" s="260"/>
      <c r="AL386" s="260"/>
      <c r="AM386" s="98"/>
      <c r="AN386" s="260"/>
      <c r="AO386" s="260"/>
      <c r="AP386" s="260"/>
      <c r="AQ386" s="260"/>
      <c r="AR386" s="260"/>
      <c r="AS386" s="260"/>
      <c r="AT386" s="260"/>
      <c r="AU386" s="260"/>
      <c r="AV386" s="260"/>
      <c r="AW386" s="260"/>
      <c r="AX386" s="263"/>
      <c r="AY386" s="263"/>
      <c r="AZ386" s="265"/>
      <c r="BA386" s="98"/>
      <c r="BB386" s="577" t="str">
        <f t="shared" si="24"/>
        <v xml:space="preserve"> </v>
      </c>
      <c r="BC386" s="577" t="str">
        <f t="shared" si="25"/>
        <v xml:space="preserve"> </v>
      </c>
      <c r="BD386" s="577" t="str">
        <f t="shared" si="26"/>
        <v xml:space="preserve"> </v>
      </c>
      <c r="BE386" s="577" t="str">
        <f t="shared" si="27"/>
        <v xml:space="preserve"> </v>
      </c>
      <c r="BF386" s="98"/>
      <c r="BG386" s="530"/>
    </row>
    <row r="387" spans="1:59" s="107" customFormat="1" ht="12.75" x14ac:dyDescent="0.25">
      <c r="A387" s="380"/>
      <c r="B387" s="169">
        <f>'Données démographiques'!B383</f>
        <v>0</v>
      </c>
      <c r="C387" s="169">
        <f>'Données démographiques'!C383</f>
        <v>0</v>
      </c>
      <c r="D387" s="170">
        <f>'Données démographiques'!D383</f>
        <v>0</v>
      </c>
      <c r="E387" s="102"/>
      <c r="F387" s="273"/>
      <c r="G387" s="274"/>
      <c r="H387" s="274"/>
      <c r="I387" s="274"/>
      <c r="J387" s="262"/>
      <c r="K387" s="274"/>
      <c r="L387" s="275"/>
      <c r="M387" s="273"/>
      <c r="N387" s="273"/>
      <c r="O387" s="257"/>
      <c r="P387" s="273"/>
      <c r="Q387" s="278"/>
      <c r="R387" s="257"/>
      <c r="S387" s="257"/>
      <c r="T387" s="257"/>
      <c r="U387" s="273"/>
      <c r="V387" s="262"/>
      <c r="W387" s="273"/>
      <c r="X387" s="262"/>
      <c r="Y387" s="102"/>
      <c r="Z387" s="273"/>
      <c r="AA387" s="172"/>
      <c r="AB387" s="172"/>
      <c r="AC387" s="102"/>
      <c r="AD387" s="257"/>
      <c r="AE387" s="257"/>
      <c r="AF387" s="273"/>
      <c r="AG387" s="257"/>
      <c r="AH387" s="273"/>
      <c r="AI387" s="273"/>
      <c r="AJ387" s="273"/>
      <c r="AK387" s="278"/>
      <c r="AL387" s="278"/>
      <c r="AM387" s="98"/>
      <c r="AN387" s="278"/>
      <c r="AO387" s="278"/>
      <c r="AP387" s="278"/>
      <c r="AQ387" s="278"/>
      <c r="AR387" s="278"/>
      <c r="AS387" s="278"/>
      <c r="AT387" s="278"/>
      <c r="AU387" s="278"/>
      <c r="AV387" s="278"/>
      <c r="AW387" s="278"/>
      <c r="AX387" s="262"/>
      <c r="AY387" s="262"/>
      <c r="AZ387" s="264"/>
      <c r="BA387" s="98"/>
      <c r="BB387" s="576" t="str">
        <f t="shared" si="24"/>
        <v xml:space="preserve"> </v>
      </c>
      <c r="BC387" s="576" t="str">
        <f t="shared" si="25"/>
        <v xml:space="preserve"> </v>
      </c>
      <c r="BD387" s="576" t="str">
        <f t="shared" si="26"/>
        <v xml:space="preserve"> </v>
      </c>
      <c r="BE387" s="576" t="str">
        <f t="shared" si="27"/>
        <v xml:space="preserve"> </v>
      </c>
      <c r="BF387" s="98"/>
      <c r="BG387" s="271"/>
    </row>
    <row r="388" spans="1:59" s="107" customFormat="1" ht="12.75" x14ac:dyDescent="0.25">
      <c r="A388" s="380"/>
      <c r="B388" s="376">
        <f>'Données démographiques'!B384</f>
        <v>0</v>
      </c>
      <c r="C388" s="376">
        <f>'Données démographiques'!C384</f>
        <v>0</v>
      </c>
      <c r="D388" s="377">
        <f>'Données démographiques'!D384</f>
        <v>0</v>
      </c>
      <c r="E388" s="102"/>
      <c r="F388" s="258"/>
      <c r="G388" s="493"/>
      <c r="H388" s="493"/>
      <c r="I388" s="493"/>
      <c r="J388" s="263"/>
      <c r="K388" s="493"/>
      <c r="L388" s="553"/>
      <c r="M388" s="258"/>
      <c r="N388" s="258"/>
      <c r="O388" s="259"/>
      <c r="P388" s="258"/>
      <c r="Q388" s="260"/>
      <c r="R388" s="259"/>
      <c r="S388" s="259"/>
      <c r="T388" s="259"/>
      <c r="U388" s="258"/>
      <c r="V388" s="263"/>
      <c r="W388" s="258"/>
      <c r="X388" s="263"/>
      <c r="Y388" s="102"/>
      <c r="Z388" s="258"/>
      <c r="AA388" s="431"/>
      <c r="AB388" s="431"/>
      <c r="AC388" s="102"/>
      <c r="AD388" s="259"/>
      <c r="AE388" s="259"/>
      <c r="AF388" s="258"/>
      <c r="AG388" s="259"/>
      <c r="AH388" s="258"/>
      <c r="AI388" s="258"/>
      <c r="AJ388" s="258"/>
      <c r="AK388" s="260"/>
      <c r="AL388" s="260"/>
      <c r="AM388" s="98"/>
      <c r="AN388" s="260"/>
      <c r="AO388" s="260"/>
      <c r="AP388" s="260"/>
      <c r="AQ388" s="260"/>
      <c r="AR388" s="260"/>
      <c r="AS388" s="260"/>
      <c r="AT388" s="260"/>
      <c r="AU388" s="260"/>
      <c r="AV388" s="260"/>
      <c r="AW388" s="260"/>
      <c r="AX388" s="263"/>
      <c r="AY388" s="263"/>
      <c r="AZ388" s="265"/>
      <c r="BA388" s="98"/>
      <c r="BB388" s="577" t="str">
        <f t="shared" si="24"/>
        <v xml:space="preserve"> </v>
      </c>
      <c r="BC388" s="577" t="str">
        <f t="shared" si="25"/>
        <v xml:space="preserve"> </v>
      </c>
      <c r="BD388" s="577" t="str">
        <f t="shared" si="26"/>
        <v xml:space="preserve"> </v>
      </c>
      <c r="BE388" s="577" t="str">
        <f t="shared" si="27"/>
        <v xml:space="preserve"> </v>
      </c>
      <c r="BF388" s="98"/>
      <c r="BG388" s="530"/>
    </row>
    <row r="389" spans="1:59" s="107" customFormat="1" ht="12.75" x14ac:dyDescent="0.25">
      <c r="A389" s="380"/>
      <c r="B389" s="169">
        <f>'Données démographiques'!B385</f>
        <v>0</v>
      </c>
      <c r="C389" s="169">
        <f>'Données démographiques'!C385</f>
        <v>0</v>
      </c>
      <c r="D389" s="170">
        <f>'Données démographiques'!D385</f>
        <v>0</v>
      </c>
      <c r="E389" s="102"/>
      <c r="F389" s="273"/>
      <c r="G389" s="274"/>
      <c r="H389" s="274"/>
      <c r="I389" s="274"/>
      <c r="J389" s="262"/>
      <c r="K389" s="274"/>
      <c r="L389" s="275"/>
      <c r="M389" s="273"/>
      <c r="N389" s="273"/>
      <c r="O389" s="257"/>
      <c r="P389" s="273"/>
      <c r="Q389" s="278"/>
      <c r="R389" s="257"/>
      <c r="S389" s="257"/>
      <c r="T389" s="257"/>
      <c r="U389" s="273"/>
      <c r="V389" s="262"/>
      <c r="W389" s="273"/>
      <c r="X389" s="262"/>
      <c r="Y389" s="102"/>
      <c r="Z389" s="273"/>
      <c r="AA389" s="172"/>
      <c r="AB389" s="172"/>
      <c r="AC389" s="102"/>
      <c r="AD389" s="257"/>
      <c r="AE389" s="257"/>
      <c r="AF389" s="273"/>
      <c r="AG389" s="257"/>
      <c r="AH389" s="273"/>
      <c r="AI389" s="273"/>
      <c r="AJ389" s="273"/>
      <c r="AK389" s="278"/>
      <c r="AL389" s="278"/>
      <c r="AM389" s="98"/>
      <c r="AN389" s="278"/>
      <c r="AO389" s="278"/>
      <c r="AP389" s="278"/>
      <c r="AQ389" s="278"/>
      <c r="AR389" s="278"/>
      <c r="AS389" s="278"/>
      <c r="AT389" s="278"/>
      <c r="AU389" s="278"/>
      <c r="AV389" s="278"/>
      <c r="AW389" s="278"/>
      <c r="AX389" s="262"/>
      <c r="AY389" s="262"/>
      <c r="AZ389" s="264"/>
      <c r="BA389" s="98"/>
      <c r="BB389" s="576" t="str">
        <f t="shared" si="24"/>
        <v xml:space="preserve"> </v>
      </c>
      <c r="BC389" s="576" t="str">
        <f t="shared" si="25"/>
        <v xml:space="preserve"> </v>
      </c>
      <c r="BD389" s="576" t="str">
        <f t="shared" si="26"/>
        <v xml:space="preserve"> </v>
      </c>
      <c r="BE389" s="576" t="str">
        <f t="shared" si="27"/>
        <v xml:space="preserve"> </v>
      </c>
      <c r="BF389" s="98"/>
      <c r="BG389" s="271"/>
    </row>
    <row r="390" spans="1:59" s="107" customFormat="1" ht="12.75" x14ac:dyDescent="0.25">
      <c r="A390" s="380"/>
      <c r="B390" s="376">
        <f>'Données démographiques'!B386</f>
        <v>0</v>
      </c>
      <c r="C390" s="376">
        <f>'Données démographiques'!C386</f>
        <v>0</v>
      </c>
      <c r="D390" s="377">
        <f>'Données démographiques'!D386</f>
        <v>0</v>
      </c>
      <c r="E390" s="102"/>
      <c r="F390" s="258"/>
      <c r="G390" s="493"/>
      <c r="H390" s="493"/>
      <c r="I390" s="493"/>
      <c r="J390" s="263"/>
      <c r="K390" s="493"/>
      <c r="L390" s="553"/>
      <c r="M390" s="258"/>
      <c r="N390" s="258"/>
      <c r="O390" s="259"/>
      <c r="P390" s="258"/>
      <c r="Q390" s="260"/>
      <c r="R390" s="259"/>
      <c r="S390" s="259"/>
      <c r="T390" s="259"/>
      <c r="U390" s="258"/>
      <c r="V390" s="263"/>
      <c r="W390" s="258"/>
      <c r="X390" s="263"/>
      <c r="Y390" s="102"/>
      <c r="Z390" s="258"/>
      <c r="AA390" s="431"/>
      <c r="AB390" s="431"/>
      <c r="AC390" s="102"/>
      <c r="AD390" s="259"/>
      <c r="AE390" s="259"/>
      <c r="AF390" s="258"/>
      <c r="AG390" s="259"/>
      <c r="AH390" s="258"/>
      <c r="AI390" s="258"/>
      <c r="AJ390" s="258"/>
      <c r="AK390" s="260"/>
      <c r="AL390" s="260"/>
      <c r="AM390" s="98"/>
      <c r="AN390" s="260"/>
      <c r="AO390" s="260"/>
      <c r="AP390" s="260"/>
      <c r="AQ390" s="260"/>
      <c r="AR390" s="260"/>
      <c r="AS390" s="260"/>
      <c r="AT390" s="260"/>
      <c r="AU390" s="260"/>
      <c r="AV390" s="260"/>
      <c r="AW390" s="260"/>
      <c r="AX390" s="263"/>
      <c r="AY390" s="263"/>
      <c r="AZ390" s="265"/>
      <c r="BA390" s="98"/>
      <c r="BB390" s="577" t="str">
        <f t="shared" si="24"/>
        <v xml:space="preserve"> </v>
      </c>
      <c r="BC390" s="577" t="str">
        <f t="shared" si="25"/>
        <v xml:space="preserve"> </v>
      </c>
      <c r="BD390" s="577" t="str">
        <f t="shared" si="26"/>
        <v xml:space="preserve"> </v>
      </c>
      <c r="BE390" s="577" t="str">
        <f t="shared" si="27"/>
        <v xml:space="preserve"> </v>
      </c>
      <c r="BF390" s="98"/>
      <c r="BG390" s="530"/>
    </row>
    <row r="391" spans="1:59" s="107" customFormat="1" ht="12.75" x14ac:dyDescent="0.25">
      <c r="A391" s="380"/>
      <c r="B391" s="169">
        <f>'Données démographiques'!B387</f>
        <v>0</v>
      </c>
      <c r="C391" s="169">
        <f>'Données démographiques'!C387</f>
        <v>0</v>
      </c>
      <c r="D391" s="170">
        <f>'Données démographiques'!D387</f>
        <v>0</v>
      </c>
      <c r="E391" s="102"/>
      <c r="F391" s="273"/>
      <c r="G391" s="274"/>
      <c r="H391" s="274"/>
      <c r="I391" s="274"/>
      <c r="J391" s="262"/>
      <c r="K391" s="274"/>
      <c r="L391" s="275"/>
      <c r="M391" s="273"/>
      <c r="N391" s="273"/>
      <c r="O391" s="257"/>
      <c r="P391" s="273"/>
      <c r="Q391" s="278"/>
      <c r="R391" s="257"/>
      <c r="S391" s="257"/>
      <c r="T391" s="257"/>
      <c r="U391" s="273"/>
      <c r="V391" s="262"/>
      <c r="W391" s="273"/>
      <c r="X391" s="262"/>
      <c r="Y391" s="102"/>
      <c r="Z391" s="273"/>
      <c r="AA391" s="172"/>
      <c r="AB391" s="172"/>
      <c r="AC391" s="102"/>
      <c r="AD391" s="257"/>
      <c r="AE391" s="257"/>
      <c r="AF391" s="273"/>
      <c r="AG391" s="257"/>
      <c r="AH391" s="273"/>
      <c r="AI391" s="273"/>
      <c r="AJ391" s="273"/>
      <c r="AK391" s="278"/>
      <c r="AL391" s="278"/>
      <c r="AM391" s="98"/>
      <c r="AN391" s="278"/>
      <c r="AO391" s="278"/>
      <c r="AP391" s="278"/>
      <c r="AQ391" s="278"/>
      <c r="AR391" s="278"/>
      <c r="AS391" s="278"/>
      <c r="AT391" s="278"/>
      <c r="AU391" s="278"/>
      <c r="AV391" s="278"/>
      <c r="AW391" s="278"/>
      <c r="AX391" s="262"/>
      <c r="AY391" s="262"/>
      <c r="AZ391" s="264"/>
      <c r="BA391" s="98"/>
      <c r="BB391" s="576" t="str">
        <f t="shared" si="24"/>
        <v xml:space="preserve"> </v>
      </c>
      <c r="BC391" s="576" t="str">
        <f t="shared" si="25"/>
        <v xml:space="preserve"> </v>
      </c>
      <c r="BD391" s="576" t="str">
        <f t="shared" si="26"/>
        <v xml:space="preserve"> </v>
      </c>
      <c r="BE391" s="576" t="str">
        <f t="shared" si="27"/>
        <v xml:space="preserve"> </v>
      </c>
      <c r="BF391" s="98"/>
      <c r="BG391" s="271"/>
    </row>
    <row r="392" spans="1:59" s="107" customFormat="1" ht="12.75" x14ac:dyDescent="0.25">
      <c r="A392" s="380"/>
      <c r="B392" s="376">
        <f>'Données démographiques'!B388</f>
        <v>0</v>
      </c>
      <c r="C392" s="376">
        <f>'Données démographiques'!C388</f>
        <v>0</v>
      </c>
      <c r="D392" s="377">
        <f>'Données démographiques'!D388</f>
        <v>0</v>
      </c>
      <c r="E392" s="102"/>
      <c r="F392" s="258"/>
      <c r="G392" s="493"/>
      <c r="H392" s="493"/>
      <c r="I392" s="493"/>
      <c r="J392" s="263"/>
      <c r="K392" s="493"/>
      <c r="L392" s="553"/>
      <c r="M392" s="258"/>
      <c r="N392" s="258"/>
      <c r="O392" s="259"/>
      <c r="P392" s="258"/>
      <c r="Q392" s="260"/>
      <c r="R392" s="259"/>
      <c r="S392" s="259"/>
      <c r="T392" s="259"/>
      <c r="U392" s="258"/>
      <c r="V392" s="263"/>
      <c r="W392" s="258"/>
      <c r="X392" s="263"/>
      <c r="Y392" s="102"/>
      <c r="Z392" s="258"/>
      <c r="AA392" s="431"/>
      <c r="AB392" s="431"/>
      <c r="AC392" s="102"/>
      <c r="AD392" s="259"/>
      <c r="AE392" s="259"/>
      <c r="AF392" s="258"/>
      <c r="AG392" s="259"/>
      <c r="AH392" s="258"/>
      <c r="AI392" s="258"/>
      <c r="AJ392" s="258"/>
      <c r="AK392" s="260"/>
      <c r="AL392" s="260"/>
      <c r="AM392" s="98"/>
      <c r="AN392" s="260"/>
      <c r="AO392" s="260"/>
      <c r="AP392" s="260"/>
      <c r="AQ392" s="260"/>
      <c r="AR392" s="260"/>
      <c r="AS392" s="260"/>
      <c r="AT392" s="260"/>
      <c r="AU392" s="260"/>
      <c r="AV392" s="260"/>
      <c r="AW392" s="260"/>
      <c r="AX392" s="263"/>
      <c r="AY392" s="263"/>
      <c r="AZ392" s="265"/>
      <c r="BA392" s="98"/>
      <c r="BB392" s="577" t="str">
        <f t="shared" si="24"/>
        <v xml:space="preserve"> </v>
      </c>
      <c r="BC392" s="577" t="str">
        <f t="shared" si="25"/>
        <v xml:space="preserve"> </v>
      </c>
      <c r="BD392" s="577" t="str">
        <f t="shared" si="26"/>
        <v xml:space="preserve"> </v>
      </c>
      <c r="BE392" s="577" t="str">
        <f t="shared" si="27"/>
        <v xml:space="preserve"> </v>
      </c>
      <c r="BF392" s="98"/>
      <c r="BG392" s="530"/>
    </row>
    <row r="393" spans="1:59" s="107" customFormat="1" ht="12.75" x14ac:dyDescent="0.25">
      <c r="A393" s="380"/>
      <c r="B393" s="169">
        <f>'Données démographiques'!B389</f>
        <v>0</v>
      </c>
      <c r="C393" s="169">
        <f>'Données démographiques'!C389</f>
        <v>0</v>
      </c>
      <c r="D393" s="170">
        <f>'Données démographiques'!D389</f>
        <v>0</v>
      </c>
      <c r="E393" s="102"/>
      <c r="F393" s="273"/>
      <c r="G393" s="274"/>
      <c r="H393" s="274"/>
      <c r="I393" s="274"/>
      <c r="J393" s="262"/>
      <c r="K393" s="274"/>
      <c r="L393" s="275"/>
      <c r="M393" s="273"/>
      <c r="N393" s="273"/>
      <c r="O393" s="257"/>
      <c r="P393" s="273"/>
      <c r="Q393" s="278"/>
      <c r="R393" s="257"/>
      <c r="S393" s="257"/>
      <c r="T393" s="257"/>
      <c r="U393" s="273"/>
      <c r="V393" s="262"/>
      <c r="W393" s="273"/>
      <c r="X393" s="262"/>
      <c r="Y393" s="102"/>
      <c r="Z393" s="273"/>
      <c r="AA393" s="172"/>
      <c r="AB393" s="172"/>
      <c r="AC393" s="102"/>
      <c r="AD393" s="257"/>
      <c r="AE393" s="257"/>
      <c r="AF393" s="273"/>
      <c r="AG393" s="257"/>
      <c r="AH393" s="273"/>
      <c r="AI393" s="273"/>
      <c r="AJ393" s="273"/>
      <c r="AK393" s="278"/>
      <c r="AL393" s="278"/>
      <c r="AM393" s="98"/>
      <c r="AN393" s="278"/>
      <c r="AO393" s="278"/>
      <c r="AP393" s="278"/>
      <c r="AQ393" s="278"/>
      <c r="AR393" s="278"/>
      <c r="AS393" s="278"/>
      <c r="AT393" s="278"/>
      <c r="AU393" s="278"/>
      <c r="AV393" s="278"/>
      <c r="AW393" s="278"/>
      <c r="AX393" s="262"/>
      <c r="AY393" s="262"/>
      <c r="AZ393" s="264"/>
      <c r="BA393" s="98"/>
      <c r="BB393" s="576" t="str">
        <f t="shared" si="24"/>
        <v xml:space="preserve"> </v>
      </c>
      <c r="BC393" s="576" t="str">
        <f t="shared" si="25"/>
        <v xml:space="preserve"> </v>
      </c>
      <c r="BD393" s="576" t="str">
        <f t="shared" si="26"/>
        <v xml:space="preserve"> </v>
      </c>
      <c r="BE393" s="576" t="str">
        <f t="shared" si="27"/>
        <v xml:space="preserve"> </v>
      </c>
      <c r="BF393" s="98"/>
      <c r="BG393" s="271"/>
    </row>
    <row r="394" spans="1:59" s="107" customFormat="1" ht="12.75" x14ac:dyDescent="0.25">
      <c r="A394" s="380"/>
      <c r="B394" s="376">
        <f>'Données démographiques'!B390</f>
        <v>0</v>
      </c>
      <c r="C394" s="376">
        <f>'Données démographiques'!C390</f>
        <v>0</v>
      </c>
      <c r="D394" s="377">
        <f>'Données démographiques'!D390</f>
        <v>0</v>
      </c>
      <c r="E394" s="102"/>
      <c r="F394" s="258"/>
      <c r="G394" s="493"/>
      <c r="H394" s="493"/>
      <c r="I394" s="493"/>
      <c r="J394" s="263"/>
      <c r="K394" s="493"/>
      <c r="L394" s="553"/>
      <c r="M394" s="258"/>
      <c r="N394" s="258"/>
      <c r="O394" s="259"/>
      <c r="P394" s="258"/>
      <c r="Q394" s="260"/>
      <c r="R394" s="259"/>
      <c r="S394" s="259"/>
      <c r="T394" s="259"/>
      <c r="U394" s="258"/>
      <c r="V394" s="263"/>
      <c r="W394" s="258"/>
      <c r="X394" s="263"/>
      <c r="Y394" s="102"/>
      <c r="Z394" s="258"/>
      <c r="AA394" s="431"/>
      <c r="AB394" s="431"/>
      <c r="AC394" s="102"/>
      <c r="AD394" s="259"/>
      <c r="AE394" s="259"/>
      <c r="AF394" s="258"/>
      <c r="AG394" s="259"/>
      <c r="AH394" s="258"/>
      <c r="AI394" s="258"/>
      <c r="AJ394" s="258"/>
      <c r="AK394" s="260"/>
      <c r="AL394" s="260"/>
      <c r="AM394" s="98"/>
      <c r="AN394" s="260"/>
      <c r="AO394" s="260"/>
      <c r="AP394" s="260"/>
      <c r="AQ394" s="260"/>
      <c r="AR394" s="260"/>
      <c r="AS394" s="260"/>
      <c r="AT394" s="260"/>
      <c r="AU394" s="260"/>
      <c r="AV394" s="260"/>
      <c r="AW394" s="260"/>
      <c r="AX394" s="263"/>
      <c r="AY394" s="263"/>
      <c r="AZ394" s="265"/>
      <c r="BA394" s="98"/>
      <c r="BB394" s="577" t="str">
        <f t="shared" si="24"/>
        <v xml:space="preserve"> </v>
      </c>
      <c r="BC394" s="577" t="str">
        <f t="shared" si="25"/>
        <v xml:space="preserve"> </v>
      </c>
      <c r="BD394" s="577" t="str">
        <f t="shared" si="26"/>
        <v xml:space="preserve"> </v>
      </c>
      <c r="BE394" s="577" t="str">
        <f t="shared" si="27"/>
        <v xml:space="preserve"> </v>
      </c>
      <c r="BF394" s="98"/>
      <c r="BG394" s="530"/>
    </row>
    <row r="395" spans="1:59" s="107" customFormat="1" ht="12.75" x14ac:dyDescent="0.25">
      <c r="A395" s="380"/>
      <c r="B395" s="169">
        <f>'Données démographiques'!B391</f>
        <v>0</v>
      </c>
      <c r="C395" s="169">
        <f>'Données démographiques'!C391</f>
        <v>0</v>
      </c>
      <c r="D395" s="170">
        <f>'Données démographiques'!D391</f>
        <v>0</v>
      </c>
      <c r="E395" s="102"/>
      <c r="F395" s="273"/>
      <c r="G395" s="274"/>
      <c r="H395" s="274"/>
      <c r="I395" s="274"/>
      <c r="J395" s="262"/>
      <c r="K395" s="274"/>
      <c r="L395" s="275"/>
      <c r="M395" s="273"/>
      <c r="N395" s="273"/>
      <c r="O395" s="257"/>
      <c r="P395" s="273"/>
      <c r="Q395" s="278"/>
      <c r="R395" s="257"/>
      <c r="S395" s="257"/>
      <c r="T395" s="257"/>
      <c r="U395" s="273"/>
      <c r="V395" s="262"/>
      <c r="W395" s="273"/>
      <c r="X395" s="262"/>
      <c r="Y395" s="102"/>
      <c r="Z395" s="273"/>
      <c r="AA395" s="172"/>
      <c r="AB395" s="172"/>
      <c r="AC395" s="102"/>
      <c r="AD395" s="257"/>
      <c r="AE395" s="257"/>
      <c r="AF395" s="273"/>
      <c r="AG395" s="257"/>
      <c r="AH395" s="273"/>
      <c r="AI395" s="273"/>
      <c r="AJ395" s="273"/>
      <c r="AK395" s="278"/>
      <c r="AL395" s="278"/>
      <c r="AM395" s="98"/>
      <c r="AN395" s="278"/>
      <c r="AO395" s="278"/>
      <c r="AP395" s="278"/>
      <c r="AQ395" s="278"/>
      <c r="AR395" s="278"/>
      <c r="AS395" s="278"/>
      <c r="AT395" s="278"/>
      <c r="AU395" s="278"/>
      <c r="AV395" s="278"/>
      <c r="AW395" s="278"/>
      <c r="AX395" s="262"/>
      <c r="AY395" s="262"/>
      <c r="AZ395" s="264"/>
      <c r="BA395" s="98"/>
      <c r="BB395" s="576" t="str">
        <f t="shared" si="24"/>
        <v xml:space="preserve"> </v>
      </c>
      <c r="BC395" s="576" t="str">
        <f t="shared" si="25"/>
        <v xml:space="preserve"> </v>
      </c>
      <c r="BD395" s="576" t="str">
        <f t="shared" si="26"/>
        <v xml:space="preserve"> </v>
      </c>
      <c r="BE395" s="576" t="str">
        <f t="shared" si="27"/>
        <v xml:space="preserve"> </v>
      </c>
      <c r="BF395" s="98"/>
      <c r="BG395" s="271"/>
    </row>
    <row r="396" spans="1:59" s="107" customFormat="1" ht="12.75" x14ac:dyDescent="0.25">
      <c r="A396" s="380"/>
      <c r="B396" s="376">
        <f>'Données démographiques'!B392</f>
        <v>0</v>
      </c>
      <c r="C396" s="376">
        <f>'Données démographiques'!C392</f>
        <v>0</v>
      </c>
      <c r="D396" s="377">
        <f>'Données démographiques'!D392</f>
        <v>0</v>
      </c>
      <c r="E396" s="102"/>
      <c r="F396" s="258"/>
      <c r="G396" s="493"/>
      <c r="H396" s="493"/>
      <c r="I396" s="493"/>
      <c r="J396" s="263"/>
      <c r="K396" s="493"/>
      <c r="L396" s="553"/>
      <c r="M396" s="258"/>
      <c r="N396" s="258"/>
      <c r="O396" s="259"/>
      <c r="P396" s="258"/>
      <c r="Q396" s="260"/>
      <c r="R396" s="259"/>
      <c r="S396" s="259"/>
      <c r="T396" s="259"/>
      <c r="U396" s="258"/>
      <c r="V396" s="263"/>
      <c r="W396" s="258"/>
      <c r="X396" s="263"/>
      <c r="Y396" s="102"/>
      <c r="Z396" s="258"/>
      <c r="AA396" s="431"/>
      <c r="AB396" s="431"/>
      <c r="AC396" s="102"/>
      <c r="AD396" s="259"/>
      <c r="AE396" s="259"/>
      <c r="AF396" s="258"/>
      <c r="AG396" s="259"/>
      <c r="AH396" s="258"/>
      <c r="AI396" s="258"/>
      <c r="AJ396" s="258"/>
      <c r="AK396" s="260"/>
      <c r="AL396" s="260"/>
      <c r="AM396" s="98"/>
      <c r="AN396" s="260"/>
      <c r="AO396" s="260"/>
      <c r="AP396" s="260"/>
      <c r="AQ396" s="260"/>
      <c r="AR396" s="260"/>
      <c r="AS396" s="260"/>
      <c r="AT396" s="260"/>
      <c r="AU396" s="260"/>
      <c r="AV396" s="260"/>
      <c r="AW396" s="260"/>
      <c r="AX396" s="263"/>
      <c r="AY396" s="263"/>
      <c r="AZ396" s="265"/>
      <c r="BA396" s="98"/>
      <c r="BB396" s="577" t="str">
        <f t="shared" si="24"/>
        <v xml:space="preserve"> </v>
      </c>
      <c r="BC396" s="577" t="str">
        <f t="shared" si="25"/>
        <v xml:space="preserve"> </v>
      </c>
      <c r="BD396" s="577" t="str">
        <f t="shared" si="26"/>
        <v xml:space="preserve"> </v>
      </c>
      <c r="BE396" s="577" t="str">
        <f t="shared" si="27"/>
        <v xml:space="preserve"> </v>
      </c>
      <c r="BF396" s="98"/>
      <c r="BG396" s="530"/>
    </row>
    <row r="397" spans="1:59" s="107" customFormat="1" ht="12.75" x14ac:dyDescent="0.25">
      <c r="A397" s="380"/>
      <c r="B397" s="169">
        <f>'Données démographiques'!B393</f>
        <v>0</v>
      </c>
      <c r="C397" s="169">
        <f>'Données démographiques'!C393</f>
        <v>0</v>
      </c>
      <c r="D397" s="170">
        <f>'Données démographiques'!D393</f>
        <v>0</v>
      </c>
      <c r="E397" s="102"/>
      <c r="F397" s="273"/>
      <c r="G397" s="274"/>
      <c r="H397" s="274"/>
      <c r="I397" s="274"/>
      <c r="J397" s="262"/>
      <c r="K397" s="274"/>
      <c r="L397" s="275"/>
      <c r="M397" s="273"/>
      <c r="N397" s="273"/>
      <c r="O397" s="257"/>
      <c r="P397" s="273"/>
      <c r="Q397" s="278"/>
      <c r="R397" s="257"/>
      <c r="S397" s="257"/>
      <c r="T397" s="257"/>
      <c r="U397" s="273"/>
      <c r="V397" s="262"/>
      <c r="W397" s="273"/>
      <c r="X397" s="262"/>
      <c r="Y397" s="102"/>
      <c r="Z397" s="273"/>
      <c r="AA397" s="172"/>
      <c r="AB397" s="172"/>
      <c r="AC397" s="102"/>
      <c r="AD397" s="257"/>
      <c r="AE397" s="257"/>
      <c r="AF397" s="273"/>
      <c r="AG397" s="257"/>
      <c r="AH397" s="273"/>
      <c r="AI397" s="273"/>
      <c r="AJ397" s="273"/>
      <c r="AK397" s="278"/>
      <c r="AL397" s="278"/>
      <c r="AM397" s="98"/>
      <c r="AN397" s="278"/>
      <c r="AO397" s="278"/>
      <c r="AP397" s="278"/>
      <c r="AQ397" s="278"/>
      <c r="AR397" s="278"/>
      <c r="AS397" s="278"/>
      <c r="AT397" s="278"/>
      <c r="AU397" s="278"/>
      <c r="AV397" s="278"/>
      <c r="AW397" s="278"/>
      <c r="AX397" s="262"/>
      <c r="AY397" s="262"/>
      <c r="AZ397" s="264"/>
      <c r="BA397" s="98"/>
      <c r="BB397" s="576" t="str">
        <f t="shared" si="24"/>
        <v xml:space="preserve"> </v>
      </c>
      <c r="BC397" s="576" t="str">
        <f t="shared" si="25"/>
        <v xml:space="preserve"> </v>
      </c>
      <c r="BD397" s="576" t="str">
        <f t="shared" si="26"/>
        <v xml:space="preserve"> </v>
      </c>
      <c r="BE397" s="576" t="str">
        <f t="shared" si="27"/>
        <v xml:space="preserve"> </v>
      </c>
      <c r="BF397" s="98"/>
      <c r="BG397" s="271"/>
    </row>
    <row r="398" spans="1:59" s="107" customFormat="1" ht="12.75" x14ac:dyDescent="0.25">
      <c r="A398" s="380"/>
      <c r="B398" s="376">
        <f>'Données démographiques'!B394</f>
        <v>0</v>
      </c>
      <c r="C398" s="376">
        <f>'Données démographiques'!C394</f>
        <v>0</v>
      </c>
      <c r="D398" s="377">
        <f>'Données démographiques'!D394</f>
        <v>0</v>
      </c>
      <c r="E398" s="102"/>
      <c r="F398" s="258"/>
      <c r="G398" s="493"/>
      <c r="H398" s="493"/>
      <c r="I398" s="493"/>
      <c r="J398" s="263"/>
      <c r="K398" s="493"/>
      <c r="L398" s="553"/>
      <c r="M398" s="258"/>
      <c r="N398" s="258"/>
      <c r="O398" s="259"/>
      <c r="P398" s="258"/>
      <c r="Q398" s="260"/>
      <c r="R398" s="259"/>
      <c r="S398" s="259"/>
      <c r="T398" s="259"/>
      <c r="U398" s="258"/>
      <c r="V398" s="263"/>
      <c r="W398" s="258"/>
      <c r="X398" s="263"/>
      <c r="Y398" s="102"/>
      <c r="Z398" s="258"/>
      <c r="AA398" s="431"/>
      <c r="AB398" s="431"/>
      <c r="AC398" s="102"/>
      <c r="AD398" s="259"/>
      <c r="AE398" s="259"/>
      <c r="AF398" s="258"/>
      <c r="AG398" s="259"/>
      <c r="AH398" s="258"/>
      <c r="AI398" s="258"/>
      <c r="AJ398" s="258"/>
      <c r="AK398" s="260"/>
      <c r="AL398" s="260"/>
      <c r="AM398" s="98"/>
      <c r="AN398" s="260"/>
      <c r="AO398" s="260"/>
      <c r="AP398" s="260"/>
      <c r="AQ398" s="260"/>
      <c r="AR398" s="260"/>
      <c r="AS398" s="260"/>
      <c r="AT398" s="260"/>
      <c r="AU398" s="260"/>
      <c r="AV398" s="260"/>
      <c r="AW398" s="260"/>
      <c r="AX398" s="263"/>
      <c r="AY398" s="263"/>
      <c r="AZ398" s="265"/>
      <c r="BA398" s="98"/>
      <c r="BB398" s="577" t="str">
        <f t="shared" si="24"/>
        <v xml:space="preserve"> </v>
      </c>
      <c r="BC398" s="577" t="str">
        <f t="shared" si="25"/>
        <v xml:space="preserve"> </v>
      </c>
      <c r="BD398" s="577" t="str">
        <f t="shared" si="26"/>
        <v xml:space="preserve"> </v>
      </c>
      <c r="BE398" s="577" t="str">
        <f t="shared" si="27"/>
        <v xml:space="preserve"> </v>
      </c>
      <c r="BF398" s="98"/>
      <c r="BG398" s="530"/>
    </row>
    <row r="399" spans="1:59" s="107" customFormat="1" ht="12.75" x14ac:dyDescent="0.25">
      <c r="A399" s="380"/>
      <c r="B399" s="169">
        <f>'Données démographiques'!B395</f>
        <v>0</v>
      </c>
      <c r="C399" s="169">
        <f>'Données démographiques'!C395</f>
        <v>0</v>
      </c>
      <c r="D399" s="170">
        <f>'Données démographiques'!D395</f>
        <v>0</v>
      </c>
      <c r="E399" s="102"/>
      <c r="F399" s="273"/>
      <c r="G399" s="274"/>
      <c r="H399" s="274"/>
      <c r="I399" s="274"/>
      <c r="J399" s="262"/>
      <c r="K399" s="274"/>
      <c r="L399" s="275"/>
      <c r="M399" s="273"/>
      <c r="N399" s="273"/>
      <c r="O399" s="257"/>
      <c r="P399" s="273"/>
      <c r="Q399" s="278"/>
      <c r="R399" s="257"/>
      <c r="S399" s="257"/>
      <c r="T399" s="257"/>
      <c r="U399" s="273"/>
      <c r="V399" s="262"/>
      <c r="W399" s="273"/>
      <c r="X399" s="262"/>
      <c r="Y399" s="102"/>
      <c r="Z399" s="273"/>
      <c r="AA399" s="172"/>
      <c r="AB399" s="172"/>
      <c r="AC399" s="102"/>
      <c r="AD399" s="257"/>
      <c r="AE399" s="257"/>
      <c r="AF399" s="273"/>
      <c r="AG399" s="257"/>
      <c r="AH399" s="273"/>
      <c r="AI399" s="273"/>
      <c r="AJ399" s="273"/>
      <c r="AK399" s="278"/>
      <c r="AL399" s="278"/>
      <c r="AM399" s="98"/>
      <c r="AN399" s="278"/>
      <c r="AO399" s="278"/>
      <c r="AP399" s="278"/>
      <c r="AQ399" s="278"/>
      <c r="AR399" s="278"/>
      <c r="AS399" s="278"/>
      <c r="AT399" s="278"/>
      <c r="AU399" s="278"/>
      <c r="AV399" s="278"/>
      <c r="AW399" s="278"/>
      <c r="AX399" s="262"/>
      <c r="AY399" s="262"/>
      <c r="AZ399" s="264"/>
      <c r="BA399" s="98"/>
      <c r="BB399" s="576" t="str">
        <f t="shared" si="24"/>
        <v xml:space="preserve"> </v>
      </c>
      <c r="BC399" s="576" t="str">
        <f t="shared" si="25"/>
        <v xml:space="preserve"> </v>
      </c>
      <c r="BD399" s="576" t="str">
        <f t="shared" si="26"/>
        <v xml:space="preserve"> </v>
      </c>
      <c r="BE399" s="576" t="str">
        <f t="shared" si="27"/>
        <v xml:space="preserve"> </v>
      </c>
      <c r="BF399" s="98"/>
      <c r="BG399" s="271"/>
    </row>
    <row r="400" spans="1:59" s="107" customFormat="1" ht="12.75" x14ac:dyDescent="0.25">
      <c r="A400" s="380"/>
      <c r="B400" s="376">
        <f>'Données démographiques'!B396</f>
        <v>0</v>
      </c>
      <c r="C400" s="376">
        <f>'Données démographiques'!C396</f>
        <v>0</v>
      </c>
      <c r="D400" s="377">
        <f>'Données démographiques'!D396</f>
        <v>0</v>
      </c>
      <c r="E400" s="102"/>
      <c r="F400" s="258"/>
      <c r="G400" s="493"/>
      <c r="H400" s="493"/>
      <c r="I400" s="493"/>
      <c r="J400" s="263"/>
      <c r="K400" s="493"/>
      <c r="L400" s="553"/>
      <c r="M400" s="258"/>
      <c r="N400" s="258"/>
      <c r="O400" s="259"/>
      <c r="P400" s="258"/>
      <c r="Q400" s="260"/>
      <c r="R400" s="259"/>
      <c r="S400" s="259"/>
      <c r="T400" s="259"/>
      <c r="U400" s="258"/>
      <c r="V400" s="263"/>
      <c r="W400" s="258"/>
      <c r="X400" s="263"/>
      <c r="Y400" s="102"/>
      <c r="Z400" s="258"/>
      <c r="AA400" s="431"/>
      <c r="AB400" s="431"/>
      <c r="AC400" s="102"/>
      <c r="AD400" s="259"/>
      <c r="AE400" s="259"/>
      <c r="AF400" s="258"/>
      <c r="AG400" s="259"/>
      <c r="AH400" s="258"/>
      <c r="AI400" s="258"/>
      <c r="AJ400" s="258"/>
      <c r="AK400" s="260"/>
      <c r="AL400" s="260"/>
      <c r="AM400" s="98"/>
      <c r="AN400" s="260"/>
      <c r="AO400" s="260"/>
      <c r="AP400" s="260"/>
      <c r="AQ400" s="260"/>
      <c r="AR400" s="260"/>
      <c r="AS400" s="260"/>
      <c r="AT400" s="260"/>
      <c r="AU400" s="260"/>
      <c r="AV400" s="260"/>
      <c r="AW400" s="260"/>
      <c r="AX400" s="263"/>
      <c r="AY400" s="263"/>
      <c r="AZ400" s="265"/>
      <c r="BA400" s="98"/>
      <c r="BB400" s="577" t="str">
        <f t="shared" si="24"/>
        <v xml:space="preserve"> </v>
      </c>
      <c r="BC400" s="577" t="str">
        <f t="shared" si="25"/>
        <v xml:space="preserve"> </v>
      </c>
      <c r="BD400" s="577" t="str">
        <f t="shared" si="26"/>
        <v xml:space="preserve"> </v>
      </c>
      <c r="BE400" s="577" t="str">
        <f t="shared" si="27"/>
        <v xml:space="preserve"> </v>
      </c>
      <c r="BF400" s="98"/>
      <c r="BG400" s="530"/>
    </row>
    <row r="401" spans="1:59" s="107" customFormat="1" ht="12.75" x14ac:dyDescent="0.25">
      <c r="A401" s="380"/>
      <c r="B401" s="169">
        <f>'Données démographiques'!B397</f>
        <v>0</v>
      </c>
      <c r="C401" s="169">
        <f>'Données démographiques'!C397</f>
        <v>0</v>
      </c>
      <c r="D401" s="170">
        <f>'Données démographiques'!D397</f>
        <v>0</v>
      </c>
      <c r="E401" s="102"/>
      <c r="F401" s="273"/>
      <c r="G401" s="274"/>
      <c r="H401" s="274"/>
      <c r="I401" s="274"/>
      <c r="J401" s="262"/>
      <c r="K401" s="274"/>
      <c r="L401" s="275"/>
      <c r="M401" s="273"/>
      <c r="N401" s="273"/>
      <c r="O401" s="257"/>
      <c r="P401" s="273"/>
      <c r="Q401" s="278"/>
      <c r="R401" s="257"/>
      <c r="S401" s="257"/>
      <c r="T401" s="257"/>
      <c r="U401" s="273"/>
      <c r="V401" s="262"/>
      <c r="W401" s="273"/>
      <c r="X401" s="262"/>
      <c r="Y401" s="102"/>
      <c r="Z401" s="273"/>
      <c r="AA401" s="172"/>
      <c r="AB401" s="172"/>
      <c r="AC401" s="102"/>
      <c r="AD401" s="257"/>
      <c r="AE401" s="257"/>
      <c r="AF401" s="273"/>
      <c r="AG401" s="257"/>
      <c r="AH401" s="273"/>
      <c r="AI401" s="273"/>
      <c r="AJ401" s="273"/>
      <c r="AK401" s="278"/>
      <c r="AL401" s="278"/>
      <c r="AM401" s="98"/>
      <c r="AN401" s="278"/>
      <c r="AO401" s="278"/>
      <c r="AP401" s="278"/>
      <c r="AQ401" s="278"/>
      <c r="AR401" s="278"/>
      <c r="AS401" s="278"/>
      <c r="AT401" s="278"/>
      <c r="AU401" s="278"/>
      <c r="AV401" s="278"/>
      <c r="AW401" s="278"/>
      <c r="AX401" s="262"/>
      <c r="AY401" s="262"/>
      <c r="AZ401" s="264"/>
      <c r="BA401" s="98"/>
      <c r="BB401" s="576" t="str">
        <f t="shared" si="24"/>
        <v xml:space="preserve"> </v>
      </c>
      <c r="BC401" s="576" t="str">
        <f t="shared" si="25"/>
        <v xml:space="preserve"> </v>
      </c>
      <c r="BD401" s="576" t="str">
        <f t="shared" si="26"/>
        <v xml:space="preserve"> </v>
      </c>
      <c r="BE401" s="576" t="str">
        <f t="shared" si="27"/>
        <v xml:space="preserve"> </v>
      </c>
      <c r="BF401" s="98"/>
      <c r="BG401" s="271"/>
    </row>
    <row r="402" spans="1:59" s="107" customFormat="1" ht="12.75" x14ac:dyDescent="0.25">
      <c r="A402" s="380"/>
      <c r="B402" s="376">
        <f>'Données démographiques'!B398</f>
        <v>0</v>
      </c>
      <c r="C402" s="376">
        <f>'Données démographiques'!C398</f>
        <v>0</v>
      </c>
      <c r="D402" s="377">
        <f>'Données démographiques'!D398</f>
        <v>0</v>
      </c>
      <c r="E402" s="102"/>
      <c r="F402" s="258"/>
      <c r="G402" s="493"/>
      <c r="H402" s="493"/>
      <c r="I402" s="493"/>
      <c r="J402" s="263"/>
      <c r="K402" s="493"/>
      <c r="L402" s="553"/>
      <c r="M402" s="258"/>
      <c r="N402" s="258"/>
      <c r="O402" s="259"/>
      <c r="P402" s="258"/>
      <c r="Q402" s="260"/>
      <c r="R402" s="259"/>
      <c r="S402" s="259"/>
      <c r="T402" s="259"/>
      <c r="U402" s="258"/>
      <c r="V402" s="263"/>
      <c r="W402" s="258"/>
      <c r="X402" s="263"/>
      <c r="Y402" s="102"/>
      <c r="Z402" s="258"/>
      <c r="AA402" s="431"/>
      <c r="AB402" s="431"/>
      <c r="AC402" s="102"/>
      <c r="AD402" s="259"/>
      <c r="AE402" s="259"/>
      <c r="AF402" s="258"/>
      <c r="AG402" s="259"/>
      <c r="AH402" s="258"/>
      <c r="AI402" s="258"/>
      <c r="AJ402" s="258"/>
      <c r="AK402" s="260"/>
      <c r="AL402" s="260"/>
      <c r="AM402" s="98"/>
      <c r="AN402" s="260"/>
      <c r="AO402" s="260"/>
      <c r="AP402" s="260"/>
      <c r="AQ402" s="260"/>
      <c r="AR402" s="260"/>
      <c r="AS402" s="260"/>
      <c r="AT402" s="260"/>
      <c r="AU402" s="260"/>
      <c r="AV402" s="260"/>
      <c r="AW402" s="260"/>
      <c r="AX402" s="263"/>
      <c r="AY402" s="263"/>
      <c r="AZ402" s="265"/>
      <c r="BA402" s="98"/>
      <c r="BB402" s="577" t="str">
        <f t="shared" si="24"/>
        <v xml:space="preserve"> </v>
      </c>
      <c r="BC402" s="577" t="str">
        <f t="shared" si="25"/>
        <v xml:space="preserve"> </v>
      </c>
      <c r="BD402" s="577" t="str">
        <f t="shared" si="26"/>
        <v xml:space="preserve"> </v>
      </c>
      <c r="BE402" s="577" t="str">
        <f t="shared" si="27"/>
        <v xml:space="preserve"> </v>
      </c>
      <c r="BF402" s="98"/>
      <c r="BG402" s="530"/>
    </row>
    <row r="403" spans="1:59" s="107" customFormat="1" ht="12.75" x14ac:dyDescent="0.25">
      <c r="A403" s="380"/>
      <c r="B403" s="169">
        <f>'Données démographiques'!B399</f>
        <v>0</v>
      </c>
      <c r="C403" s="169">
        <f>'Données démographiques'!C399</f>
        <v>0</v>
      </c>
      <c r="D403" s="170">
        <f>'Données démographiques'!D399</f>
        <v>0</v>
      </c>
      <c r="E403" s="102"/>
      <c r="F403" s="273"/>
      <c r="G403" s="274"/>
      <c r="H403" s="274"/>
      <c r="I403" s="274"/>
      <c r="J403" s="262"/>
      <c r="K403" s="274"/>
      <c r="L403" s="275"/>
      <c r="M403" s="273"/>
      <c r="N403" s="273"/>
      <c r="O403" s="257"/>
      <c r="P403" s="273"/>
      <c r="Q403" s="278"/>
      <c r="R403" s="257"/>
      <c r="S403" s="257"/>
      <c r="T403" s="257"/>
      <c r="U403" s="273"/>
      <c r="V403" s="262"/>
      <c r="W403" s="273"/>
      <c r="X403" s="262"/>
      <c r="Y403" s="102"/>
      <c r="Z403" s="273"/>
      <c r="AA403" s="172"/>
      <c r="AB403" s="172"/>
      <c r="AC403" s="102"/>
      <c r="AD403" s="257"/>
      <c r="AE403" s="257"/>
      <c r="AF403" s="273"/>
      <c r="AG403" s="257"/>
      <c r="AH403" s="273"/>
      <c r="AI403" s="273"/>
      <c r="AJ403" s="273"/>
      <c r="AK403" s="278"/>
      <c r="AL403" s="278"/>
      <c r="AM403" s="98"/>
      <c r="AN403" s="278"/>
      <c r="AO403" s="278"/>
      <c r="AP403" s="278"/>
      <c r="AQ403" s="278"/>
      <c r="AR403" s="278"/>
      <c r="AS403" s="278"/>
      <c r="AT403" s="278"/>
      <c r="AU403" s="278"/>
      <c r="AV403" s="278"/>
      <c r="AW403" s="278"/>
      <c r="AX403" s="262"/>
      <c r="AY403" s="262"/>
      <c r="AZ403" s="264"/>
      <c r="BA403" s="98"/>
      <c r="BB403" s="576" t="str">
        <f t="shared" si="24"/>
        <v xml:space="preserve"> </v>
      </c>
      <c r="BC403" s="576" t="str">
        <f t="shared" si="25"/>
        <v xml:space="preserve"> </v>
      </c>
      <c r="BD403" s="576" t="str">
        <f t="shared" si="26"/>
        <v xml:space="preserve"> </v>
      </c>
      <c r="BE403" s="576" t="str">
        <f t="shared" si="27"/>
        <v xml:space="preserve"> </v>
      </c>
      <c r="BF403" s="98"/>
      <c r="BG403" s="271"/>
    </row>
    <row r="404" spans="1:59" s="107" customFormat="1" ht="12.75" x14ac:dyDescent="0.25">
      <c r="A404" s="380"/>
      <c r="B404" s="376">
        <f>'Données démographiques'!B400</f>
        <v>0</v>
      </c>
      <c r="C404" s="376">
        <f>'Données démographiques'!C400</f>
        <v>0</v>
      </c>
      <c r="D404" s="377">
        <f>'Données démographiques'!D400</f>
        <v>0</v>
      </c>
      <c r="E404" s="102"/>
      <c r="F404" s="258"/>
      <c r="G404" s="493"/>
      <c r="H404" s="493"/>
      <c r="I404" s="493"/>
      <c r="J404" s="263"/>
      <c r="K404" s="493"/>
      <c r="L404" s="553"/>
      <c r="M404" s="258"/>
      <c r="N404" s="258"/>
      <c r="O404" s="259"/>
      <c r="P404" s="258"/>
      <c r="Q404" s="260"/>
      <c r="R404" s="259"/>
      <c r="S404" s="259"/>
      <c r="T404" s="259"/>
      <c r="U404" s="258"/>
      <c r="V404" s="263"/>
      <c r="W404" s="258"/>
      <c r="X404" s="263"/>
      <c r="Y404" s="102"/>
      <c r="Z404" s="258"/>
      <c r="AA404" s="431"/>
      <c r="AB404" s="431"/>
      <c r="AC404" s="102"/>
      <c r="AD404" s="259"/>
      <c r="AE404" s="259"/>
      <c r="AF404" s="258"/>
      <c r="AG404" s="259"/>
      <c r="AH404" s="258"/>
      <c r="AI404" s="258"/>
      <c r="AJ404" s="258"/>
      <c r="AK404" s="260"/>
      <c r="AL404" s="260"/>
      <c r="AM404" s="98"/>
      <c r="AN404" s="260"/>
      <c r="AO404" s="260"/>
      <c r="AP404" s="260"/>
      <c r="AQ404" s="260"/>
      <c r="AR404" s="260"/>
      <c r="AS404" s="260"/>
      <c r="AT404" s="260"/>
      <c r="AU404" s="260"/>
      <c r="AV404" s="260"/>
      <c r="AW404" s="260"/>
      <c r="AX404" s="263"/>
      <c r="AY404" s="263"/>
      <c r="AZ404" s="265"/>
      <c r="BA404" s="98"/>
      <c r="BB404" s="577" t="str">
        <f t="shared" ref="BB404:BB467" si="28">IF(AI404=0," ",AN404/AK404)</f>
        <v xml:space="preserve"> </v>
      </c>
      <c r="BC404" s="577" t="str">
        <f t="shared" si="25"/>
        <v xml:space="preserve"> </v>
      </c>
      <c r="BD404" s="577" t="str">
        <f t="shared" si="26"/>
        <v xml:space="preserve"> </v>
      </c>
      <c r="BE404" s="577" t="str">
        <f t="shared" si="27"/>
        <v xml:space="preserve"> </v>
      </c>
      <c r="BF404" s="98"/>
      <c r="BG404" s="530"/>
    </row>
    <row r="405" spans="1:59" s="107" customFormat="1" ht="12.75" x14ac:dyDescent="0.25">
      <c r="A405" s="380"/>
      <c r="B405" s="169">
        <f>'Données démographiques'!B401</f>
        <v>0</v>
      </c>
      <c r="C405" s="169">
        <f>'Données démographiques'!C401</f>
        <v>0</v>
      </c>
      <c r="D405" s="170">
        <f>'Données démographiques'!D401</f>
        <v>0</v>
      </c>
      <c r="E405" s="102"/>
      <c r="F405" s="273"/>
      <c r="G405" s="274"/>
      <c r="H405" s="274"/>
      <c r="I405" s="274"/>
      <c r="J405" s="262"/>
      <c r="K405" s="274"/>
      <c r="L405" s="275"/>
      <c r="M405" s="273"/>
      <c r="N405" s="273"/>
      <c r="O405" s="257"/>
      <c r="P405" s="273"/>
      <c r="Q405" s="278"/>
      <c r="R405" s="257"/>
      <c r="S405" s="257"/>
      <c r="T405" s="257"/>
      <c r="U405" s="273"/>
      <c r="V405" s="262"/>
      <c r="W405" s="273"/>
      <c r="X405" s="262"/>
      <c r="Y405" s="102"/>
      <c r="Z405" s="273"/>
      <c r="AA405" s="172"/>
      <c r="AB405" s="172"/>
      <c r="AC405" s="102"/>
      <c r="AD405" s="257"/>
      <c r="AE405" s="257"/>
      <c r="AF405" s="273"/>
      <c r="AG405" s="257"/>
      <c r="AH405" s="273"/>
      <c r="AI405" s="273"/>
      <c r="AJ405" s="273"/>
      <c r="AK405" s="278"/>
      <c r="AL405" s="278"/>
      <c r="AM405" s="98"/>
      <c r="AN405" s="278"/>
      <c r="AO405" s="278"/>
      <c r="AP405" s="278"/>
      <c r="AQ405" s="278"/>
      <c r="AR405" s="278"/>
      <c r="AS405" s="278"/>
      <c r="AT405" s="278"/>
      <c r="AU405" s="278"/>
      <c r="AV405" s="278"/>
      <c r="AW405" s="278"/>
      <c r="AX405" s="262"/>
      <c r="AY405" s="262"/>
      <c r="AZ405" s="264"/>
      <c r="BA405" s="98"/>
      <c r="BB405" s="576" t="str">
        <f t="shared" si="28"/>
        <v xml:space="preserve"> </v>
      </c>
      <c r="BC405" s="576" t="str">
        <f t="shared" si="25"/>
        <v xml:space="preserve"> </v>
      </c>
      <c r="BD405" s="576" t="str">
        <f t="shared" si="26"/>
        <v xml:space="preserve"> </v>
      </c>
      <c r="BE405" s="576" t="str">
        <f t="shared" si="27"/>
        <v xml:space="preserve"> </v>
      </c>
      <c r="BF405" s="98"/>
      <c r="BG405" s="271"/>
    </row>
    <row r="406" spans="1:59" s="107" customFormat="1" ht="12.75" x14ac:dyDescent="0.25">
      <c r="A406" s="380"/>
      <c r="B406" s="376">
        <f>'Données démographiques'!B402</f>
        <v>0</v>
      </c>
      <c r="C406" s="376">
        <f>'Données démographiques'!C402</f>
        <v>0</v>
      </c>
      <c r="D406" s="377">
        <f>'Données démographiques'!D402</f>
        <v>0</v>
      </c>
      <c r="E406" s="102"/>
      <c r="F406" s="258"/>
      <c r="G406" s="493"/>
      <c r="H406" s="493"/>
      <c r="I406" s="493"/>
      <c r="J406" s="263"/>
      <c r="K406" s="493"/>
      <c r="L406" s="553"/>
      <c r="M406" s="258"/>
      <c r="N406" s="258"/>
      <c r="O406" s="259"/>
      <c r="P406" s="258"/>
      <c r="Q406" s="260"/>
      <c r="R406" s="259"/>
      <c r="S406" s="259"/>
      <c r="T406" s="259"/>
      <c r="U406" s="258"/>
      <c r="V406" s="263"/>
      <c r="W406" s="258"/>
      <c r="X406" s="263"/>
      <c r="Y406" s="102"/>
      <c r="Z406" s="258"/>
      <c r="AA406" s="431"/>
      <c r="AB406" s="431"/>
      <c r="AC406" s="102"/>
      <c r="AD406" s="259"/>
      <c r="AE406" s="259"/>
      <c r="AF406" s="258"/>
      <c r="AG406" s="259"/>
      <c r="AH406" s="258"/>
      <c r="AI406" s="258"/>
      <c r="AJ406" s="258"/>
      <c r="AK406" s="260"/>
      <c r="AL406" s="260"/>
      <c r="AM406" s="98"/>
      <c r="AN406" s="260"/>
      <c r="AO406" s="260"/>
      <c r="AP406" s="260"/>
      <c r="AQ406" s="260"/>
      <c r="AR406" s="260"/>
      <c r="AS406" s="260"/>
      <c r="AT406" s="260"/>
      <c r="AU406" s="260"/>
      <c r="AV406" s="260"/>
      <c r="AW406" s="260"/>
      <c r="AX406" s="263"/>
      <c r="AY406" s="263"/>
      <c r="AZ406" s="265"/>
      <c r="BA406" s="98"/>
      <c r="BB406" s="577" t="str">
        <f t="shared" si="28"/>
        <v xml:space="preserve"> </v>
      </c>
      <c r="BC406" s="577" t="str">
        <f t="shared" ref="BC406:BC469" si="29">IF(OR(AI406=0,Q406=0)," ",AN406/Q406)</f>
        <v xml:space="preserve"> </v>
      </c>
      <c r="BD406" s="577" t="str">
        <f t="shared" ref="BD406:BD469" si="30">IF(OR(AI406&gt;5,AI406&lt;1)," ",AO406/AL406)</f>
        <v xml:space="preserve"> </v>
      </c>
      <c r="BE406" s="577" t="str">
        <f t="shared" ref="BE406:BE469" si="31">IF(OR(AI406&gt;5,AI406&lt;1,Q406=0)," ",AO406/Q406)</f>
        <v xml:space="preserve"> </v>
      </c>
      <c r="BF406" s="98"/>
      <c r="BG406" s="530"/>
    </row>
    <row r="407" spans="1:59" s="107" customFormat="1" ht="12.75" x14ac:dyDescent="0.25">
      <c r="A407" s="380"/>
      <c r="B407" s="169">
        <f>'Données démographiques'!B403</f>
        <v>0</v>
      </c>
      <c r="C407" s="169">
        <f>'Données démographiques'!C403</f>
        <v>0</v>
      </c>
      <c r="D407" s="170">
        <f>'Données démographiques'!D403</f>
        <v>0</v>
      </c>
      <c r="E407" s="102"/>
      <c r="F407" s="273"/>
      <c r="G407" s="274"/>
      <c r="H407" s="274"/>
      <c r="I407" s="274"/>
      <c r="J407" s="262"/>
      <c r="K407" s="274"/>
      <c r="L407" s="275"/>
      <c r="M407" s="273"/>
      <c r="N407" s="273"/>
      <c r="O407" s="257"/>
      <c r="P407" s="273"/>
      <c r="Q407" s="278"/>
      <c r="R407" s="257"/>
      <c r="S407" s="257"/>
      <c r="T407" s="257"/>
      <c r="U407" s="273"/>
      <c r="V407" s="262"/>
      <c r="W407" s="273"/>
      <c r="X407" s="262"/>
      <c r="Y407" s="102"/>
      <c r="Z407" s="273"/>
      <c r="AA407" s="172"/>
      <c r="AB407" s="172"/>
      <c r="AC407" s="102"/>
      <c r="AD407" s="257"/>
      <c r="AE407" s="257"/>
      <c r="AF407" s="273"/>
      <c r="AG407" s="257"/>
      <c r="AH407" s="273"/>
      <c r="AI407" s="273"/>
      <c r="AJ407" s="273"/>
      <c r="AK407" s="278"/>
      <c r="AL407" s="278"/>
      <c r="AM407" s="98"/>
      <c r="AN407" s="278"/>
      <c r="AO407" s="278"/>
      <c r="AP407" s="278"/>
      <c r="AQ407" s="278"/>
      <c r="AR407" s="278"/>
      <c r="AS407" s="278"/>
      <c r="AT407" s="278"/>
      <c r="AU407" s="278"/>
      <c r="AV407" s="278"/>
      <c r="AW407" s="278"/>
      <c r="AX407" s="262"/>
      <c r="AY407" s="262"/>
      <c r="AZ407" s="264"/>
      <c r="BA407" s="98"/>
      <c r="BB407" s="576" t="str">
        <f t="shared" si="28"/>
        <v xml:space="preserve"> </v>
      </c>
      <c r="BC407" s="576" t="str">
        <f t="shared" si="29"/>
        <v xml:space="preserve"> </v>
      </c>
      <c r="BD407" s="576" t="str">
        <f t="shared" si="30"/>
        <v xml:space="preserve"> </v>
      </c>
      <c r="BE407" s="576" t="str">
        <f t="shared" si="31"/>
        <v xml:space="preserve"> </v>
      </c>
      <c r="BF407" s="98"/>
      <c r="BG407" s="271"/>
    </row>
    <row r="408" spans="1:59" s="107" customFormat="1" ht="12.75" x14ac:dyDescent="0.25">
      <c r="A408" s="380"/>
      <c r="B408" s="376">
        <f>'Données démographiques'!B404</f>
        <v>0</v>
      </c>
      <c r="C408" s="376">
        <f>'Données démographiques'!C404</f>
        <v>0</v>
      </c>
      <c r="D408" s="377">
        <f>'Données démographiques'!D404</f>
        <v>0</v>
      </c>
      <c r="E408" s="102"/>
      <c r="F408" s="258"/>
      <c r="G408" s="493"/>
      <c r="H408" s="493"/>
      <c r="I408" s="493"/>
      <c r="J408" s="263"/>
      <c r="K408" s="493"/>
      <c r="L408" s="553"/>
      <c r="M408" s="258"/>
      <c r="N408" s="258"/>
      <c r="O408" s="259"/>
      <c r="P408" s="258"/>
      <c r="Q408" s="260"/>
      <c r="R408" s="259"/>
      <c r="S408" s="259"/>
      <c r="T408" s="259"/>
      <c r="U408" s="258"/>
      <c r="V408" s="263"/>
      <c r="W408" s="258"/>
      <c r="X408" s="263"/>
      <c r="Y408" s="102"/>
      <c r="Z408" s="258"/>
      <c r="AA408" s="431"/>
      <c r="AB408" s="431"/>
      <c r="AC408" s="102"/>
      <c r="AD408" s="259"/>
      <c r="AE408" s="259"/>
      <c r="AF408" s="258"/>
      <c r="AG408" s="259"/>
      <c r="AH408" s="258"/>
      <c r="AI408" s="258"/>
      <c r="AJ408" s="258"/>
      <c r="AK408" s="260"/>
      <c r="AL408" s="260"/>
      <c r="AM408" s="98"/>
      <c r="AN408" s="260"/>
      <c r="AO408" s="260"/>
      <c r="AP408" s="260"/>
      <c r="AQ408" s="260"/>
      <c r="AR408" s="260"/>
      <c r="AS408" s="260"/>
      <c r="AT408" s="260"/>
      <c r="AU408" s="260"/>
      <c r="AV408" s="260"/>
      <c r="AW408" s="260"/>
      <c r="AX408" s="263"/>
      <c r="AY408" s="263"/>
      <c r="AZ408" s="265"/>
      <c r="BA408" s="98"/>
      <c r="BB408" s="577" t="str">
        <f t="shared" si="28"/>
        <v xml:space="preserve"> </v>
      </c>
      <c r="BC408" s="577" t="str">
        <f t="shared" si="29"/>
        <v xml:space="preserve"> </v>
      </c>
      <c r="BD408" s="577" t="str">
        <f t="shared" si="30"/>
        <v xml:space="preserve"> </v>
      </c>
      <c r="BE408" s="577" t="str">
        <f t="shared" si="31"/>
        <v xml:space="preserve"> </v>
      </c>
      <c r="BF408" s="98"/>
      <c r="BG408" s="530"/>
    </row>
    <row r="409" spans="1:59" s="107" customFormat="1" ht="12.75" x14ac:dyDescent="0.25">
      <c r="A409" s="380"/>
      <c r="B409" s="169">
        <f>'Données démographiques'!B405</f>
        <v>0</v>
      </c>
      <c r="C409" s="169">
        <f>'Données démographiques'!C405</f>
        <v>0</v>
      </c>
      <c r="D409" s="170">
        <f>'Données démographiques'!D405</f>
        <v>0</v>
      </c>
      <c r="E409" s="102"/>
      <c r="F409" s="273"/>
      <c r="G409" s="274"/>
      <c r="H409" s="274"/>
      <c r="I409" s="274"/>
      <c r="J409" s="262"/>
      <c r="K409" s="274"/>
      <c r="L409" s="275"/>
      <c r="M409" s="273"/>
      <c r="N409" s="273"/>
      <c r="O409" s="257"/>
      <c r="P409" s="273"/>
      <c r="Q409" s="278"/>
      <c r="R409" s="257"/>
      <c r="S409" s="257"/>
      <c r="T409" s="257"/>
      <c r="U409" s="273"/>
      <c r="V409" s="262"/>
      <c r="W409" s="273"/>
      <c r="X409" s="262"/>
      <c r="Y409" s="102"/>
      <c r="Z409" s="273"/>
      <c r="AA409" s="172"/>
      <c r="AB409" s="172"/>
      <c r="AC409" s="102"/>
      <c r="AD409" s="257"/>
      <c r="AE409" s="257"/>
      <c r="AF409" s="273"/>
      <c r="AG409" s="257"/>
      <c r="AH409" s="273"/>
      <c r="AI409" s="273"/>
      <c r="AJ409" s="273"/>
      <c r="AK409" s="278"/>
      <c r="AL409" s="278"/>
      <c r="AM409" s="98"/>
      <c r="AN409" s="278"/>
      <c r="AO409" s="278"/>
      <c r="AP409" s="278"/>
      <c r="AQ409" s="278"/>
      <c r="AR409" s="278"/>
      <c r="AS409" s="278"/>
      <c r="AT409" s="278"/>
      <c r="AU409" s="278"/>
      <c r="AV409" s="278"/>
      <c r="AW409" s="278"/>
      <c r="AX409" s="262"/>
      <c r="AY409" s="262"/>
      <c r="AZ409" s="264"/>
      <c r="BA409" s="98"/>
      <c r="BB409" s="576" t="str">
        <f t="shared" si="28"/>
        <v xml:space="preserve"> </v>
      </c>
      <c r="BC409" s="576" t="str">
        <f t="shared" si="29"/>
        <v xml:space="preserve"> </v>
      </c>
      <c r="BD409" s="576" t="str">
        <f t="shared" si="30"/>
        <v xml:space="preserve"> </v>
      </c>
      <c r="BE409" s="576" t="str">
        <f t="shared" si="31"/>
        <v xml:space="preserve"> </v>
      </c>
      <c r="BF409" s="98"/>
      <c r="BG409" s="271"/>
    </row>
    <row r="410" spans="1:59" s="107" customFormat="1" ht="12.75" x14ac:dyDescent="0.25">
      <c r="A410" s="380"/>
      <c r="B410" s="376">
        <f>'Données démographiques'!B406</f>
        <v>0</v>
      </c>
      <c r="C410" s="376">
        <f>'Données démographiques'!C406</f>
        <v>0</v>
      </c>
      <c r="D410" s="377">
        <f>'Données démographiques'!D406</f>
        <v>0</v>
      </c>
      <c r="E410" s="102"/>
      <c r="F410" s="258"/>
      <c r="G410" s="493"/>
      <c r="H410" s="493"/>
      <c r="I410" s="493"/>
      <c r="J410" s="263"/>
      <c r="K410" s="493"/>
      <c r="L410" s="553"/>
      <c r="M410" s="258"/>
      <c r="N410" s="258"/>
      <c r="O410" s="259"/>
      <c r="P410" s="258"/>
      <c r="Q410" s="260"/>
      <c r="R410" s="259"/>
      <c r="S410" s="259"/>
      <c r="T410" s="259"/>
      <c r="U410" s="258"/>
      <c r="V410" s="263"/>
      <c r="W410" s="258"/>
      <c r="X410" s="263"/>
      <c r="Y410" s="102"/>
      <c r="Z410" s="258"/>
      <c r="AA410" s="431"/>
      <c r="AB410" s="431"/>
      <c r="AC410" s="102"/>
      <c r="AD410" s="259"/>
      <c r="AE410" s="259"/>
      <c r="AF410" s="258"/>
      <c r="AG410" s="259"/>
      <c r="AH410" s="258"/>
      <c r="AI410" s="258"/>
      <c r="AJ410" s="258"/>
      <c r="AK410" s="260"/>
      <c r="AL410" s="260"/>
      <c r="AM410" s="98"/>
      <c r="AN410" s="260"/>
      <c r="AO410" s="260"/>
      <c r="AP410" s="260"/>
      <c r="AQ410" s="260"/>
      <c r="AR410" s="260"/>
      <c r="AS410" s="260"/>
      <c r="AT410" s="260"/>
      <c r="AU410" s="260"/>
      <c r="AV410" s="260"/>
      <c r="AW410" s="260"/>
      <c r="AX410" s="263"/>
      <c r="AY410" s="263"/>
      <c r="AZ410" s="265"/>
      <c r="BA410" s="98"/>
      <c r="BB410" s="577" t="str">
        <f t="shared" si="28"/>
        <v xml:space="preserve"> </v>
      </c>
      <c r="BC410" s="577" t="str">
        <f t="shared" si="29"/>
        <v xml:space="preserve"> </v>
      </c>
      <c r="BD410" s="577" t="str">
        <f t="shared" si="30"/>
        <v xml:space="preserve"> </v>
      </c>
      <c r="BE410" s="577" t="str">
        <f t="shared" si="31"/>
        <v xml:space="preserve"> </v>
      </c>
      <c r="BF410" s="98"/>
      <c r="BG410" s="530"/>
    </row>
    <row r="411" spans="1:59" s="107" customFormat="1" ht="12.75" x14ac:dyDescent="0.25">
      <c r="A411" s="380"/>
      <c r="B411" s="169">
        <f>'Données démographiques'!B407</f>
        <v>0</v>
      </c>
      <c r="C411" s="169">
        <f>'Données démographiques'!C407</f>
        <v>0</v>
      </c>
      <c r="D411" s="170">
        <f>'Données démographiques'!D407</f>
        <v>0</v>
      </c>
      <c r="E411" s="102"/>
      <c r="F411" s="273"/>
      <c r="G411" s="274"/>
      <c r="H411" s="274"/>
      <c r="I411" s="274"/>
      <c r="J411" s="262"/>
      <c r="K411" s="274"/>
      <c r="L411" s="275"/>
      <c r="M411" s="273"/>
      <c r="N411" s="273"/>
      <c r="O411" s="257"/>
      <c r="P411" s="273"/>
      <c r="Q411" s="278"/>
      <c r="R411" s="257"/>
      <c r="S411" s="257"/>
      <c r="T411" s="257"/>
      <c r="U411" s="273"/>
      <c r="V411" s="262"/>
      <c r="W411" s="273"/>
      <c r="X411" s="262"/>
      <c r="Y411" s="102"/>
      <c r="Z411" s="273"/>
      <c r="AA411" s="172"/>
      <c r="AB411" s="172"/>
      <c r="AC411" s="102"/>
      <c r="AD411" s="257"/>
      <c r="AE411" s="257"/>
      <c r="AF411" s="273"/>
      <c r="AG411" s="257"/>
      <c r="AH411" s="273"/>
      <c r="AI411" s="273"/>
      <c r="AJ411" s="273"/>
      <c r="AK411" s="278"/>
      <c r="AL411" s="278"/>
      <c r="AM411" s="98"/>
      <c r="AN411" s="278"/>
      <c r="AO411" s="278"/>
      <c r="AP411" s="278"/>
      <c r="AQ411" s="278"/>
      <c r="AR411" s="278"/>
      <c r="AS411" s="278"/>
      <c r="AT411" s="278"/>
      <c r="AU411" s="278"/>
      <c r="AV411" s="278"/>
      <c r="AW411" s="278"/>
      <c r="AX411" s="262"/>
      <c r="AY411" s="262"/>
      <c r="AZ411" s="264"/>
      <c r="BA411" s="98"/>
      <c r="BB411" s="576" t="str">
        <f t="shared" si="28"/>
        <v xml:space="preserve"> </v>
      </c>
      <c r="BC411" s="576" t="str">
        <f t="shared" si="29"/>
        <v xml:space="preserve"> </v>
      </c>
      <c r="BD411" s="576" t="str">
        <f t="shared" si="30"/>
        <v xml:space="preserve"> </v>
      </c>
      <c r="BE411" s="576" t="str">
        <f t="shared" si="31"/>
        <v xml:space="preserve"> </v>
      </c>
      <c r="BF411" s="98"/>
      <c r="BG411" s="271"/>
    </row>
    <row r="412" spans="1:59" s="107" customFormat="1" ht="12.75" x14ac:dyDescent="0.25">
      <c r="A412" s="380"/>
      <c r="B412" s="376">
        <f>'Données démographiques'!B408</f>
        <v>0</v>
      </c>
      <c r="C412" s="376">
        <f>'Données démographiques'!C408</f>
        <v>0</v>
      </c>
      <c r="D412" s="377">
        <f>'Données démographiques'!D408</f>
        <v>0</v>
      </c>
      <c r="E412" s="102"/>
      <c r="F412" s="258"/>
      <c r="G412" s="493"/>
      <c r="H412" s="493"/>
      <c r="I412" s="493"/>
      <c r="J412" s="263"/>
      <c r="K412" s="493"/>
      <c r="L412" s="553"/>
      <c r="M412" s="258"/>
      <c r="N412" s="258"/>
      <c r="O412" s="259"/>
      <c r="P412" s="258"/>
      <c r="Q412" s="260"/>
      <c r="R412" s="259"/>
      <c r="S412" s="259"/>
      <c r="T412" s="259"/>
      <c r="U412" s="258"/>
      <c r="V412" s="263"/>
      <c r="W412" s="258"/>
      <c r="X412" s="263"/>
      <c r="Y412" s="102"/>
      <c r="Z412" s="258"/>
      <c r="AA412" s="431"/>
      <c r="AB412" s="431"/>
      <c r="AC412" s="102"/>
      <c r="AD412" s="259"/>
      <c r="AE412" s="259"/>
      <c r="AF412" s="258"/>
      <c r="AG412" s="259"/>
      <c r="AH412" s="258"/>
      <c r="AI412" s="258"/>
      <c r="AJ412" s="258"/>
      <c r="AK412" s="260"/>
      <c r="AL412" s="260"/>
      <c r="AM412" s="98"/>
      <c r="AN412" s="260"/>
      <c r="AO412" s="260"/>
      <c r="AP412" s="260"/>
      <c r="AQ412" s="260"/>
      <c r="AR412" s="260"/>
      <c r="AS412" s="260"/>
      <c r="AT412" s="260"/>
      <c r="AU412" s="260"/>
      <c r="AV412" s="260"/>
      <c r="AW412" s="260"/>
      <c r="AX412" s="263"/>
      <c r="AY412" s="263"/>
      <c r="AZ412" s="265"/>
      <c r="BA412" s="98"/>
      <c r="BB412" s="577" t="str">
        <f t="shared" si="28"/>
        <v xml:space="preserve"> </v>
      </c>
      <c r="BC412" s="577" t="str">
        <f t="shared" si="29"/>
        <v xml:space="preserve"> </v>
      </c>
      <c r="BD412" s="577" t="str">
        <f t="shared" si="30"/>
        <v xml:space="preserve"> </v>
      </c>
      <c r="BE412" s="577" t="str">
        <f t="shared" si="31"/>
        <v xml:space="preserve"> </v>
      </c>
      <c r="BF412" s="98"/>
      <c r="BG412" s="530"/>
    </row>
    <row r="413" spans="1:59" s="107" customFormat="1" ht="12.75" x14ac:dyDescent="0.25">
      <c r="A413" s="380"/>
      <c r="B413" s="169">
        <f>'Données démographiques'!B409</f>
        <v>0</v>
      </c>
      <c r="C413" s="169">
        <f>'Données démographiques'!C409</f>
        <v>0</v>
      </c>
      <c r="D413" s="170">
        <f>'Données démographiques'!D409</f>
        <v>0</v>
      </c>
      <c r="E413" s="102"/>
      <c r="F413" s="273"/>
      <c r="G413" s="274"/>
      <c r="H413" s="274"/>
      <c r="I413" s="274"/>
      <c r="J413" s="262"/>
      <c r="K413" s="274"/>
      <c r="L413" s="275"/>
      <c r="M413" s="273"/>
      <c r="N413" s="273"/>
      <c r="O413" s="257"/>
      <c r="P413" s="273"/>
      <c r="Q413" s="278"/>
      <c r="R413" s="257"/>
      <c r="S413" s="257"/>
      <c r="T413" s="257"/>
      <c r="U413" s="273"/>
      <c r="V413" s="262"/>
      <c r="W413" s="273"/>
      <c r="X413" s="262"/>
      <c r="Y413" s="102"/>
      <c r="Z413" s="273"/>
      <c r="AA413" s="172"/>
      <c r="AB413" s="172"/>
      <c r="AC413" s="102"/>
      <c r="AD413" s="257"/>
      <c r="AE413" s="257"/>
      <c r="AF413" s="273"/>
      <c r="AG413" s="257"/>
      <c r="AH413" s="273"/>
      <c r="AI413" s="273"/>
      <c r="AJ413" s="273"/>
      <c r="AK413" s="278"/>
      <c r="AL413" s="278"/>
      <c r="AM413" s="98"/>
      <c r="AN413" s="278"/>
      <c r="AO413" s="278"/>
      <c r="AP413" s="278"/>
      <c r="AQ413" s="278"/>
      <c r="AR413" s="278"/>
      <c r="AS413" s="278"/>
      <c r="AT413" s="278"/>
      <c r="AU413" s="278"/>
      <c r="AV413" s="278"/>
      <c r="AW413" s="278"/>
      <c r="AX413" s="262"/>
      <c r="AY413" s="262"/>
      <c r="AZ413" s="264"/>
      <c r="BA413" s="98"/>
      <c r="BB413" s="576" t="str">
        <f t="shared" si="28"/>
        <v xml:space="preserve"> </v>
      </c>
      <c r="BC413" s="576" t="str">
        <f t="shared" si="29"/>
        <v xml:space="preserve"> </v>
      </c>
      <c r="BD413" s="576" t="str">
        <f t="shared" si="30"/>
        <v xml:space="preserve"> </v>
      </c>
      <c r="BE413" s="576" t="str">
        <f t="shared" si="31"/>
        <v xml:space="preserve"> </v>
      </c>
      <c r="BF413" s="98"/>
      <c r="BG413" s="271"/>
    </row>
    <row r="414" spans="1:59" s="107" customFormat="1" ht="12.75" x14ac:dyDescent="0.25">
      <c r="A414" s="380"/>
      <c r="B414" s="376">
        <f>'Données démographiques'!B410</f>
        <v>0</v>
      </c>
      <c r="C414" s="376">
        <f>'Données démographiques'!C410</f>
        <v>0</v>
      </c>
      <c r="D414" s="377">
        <f>'Données démographiques'!D410</f>
        <v>0</v>
      </c>
      <c r="E414" s="102"/>
      <c r="F414" s="258"/>
      <c r="G414" s="493"/>
      <c r="H414" s="493"/>
      <c r="I414" s="493"/>
      <c r="J414" s="263"/>
      <c r="K414" s="493"/>
      <c r="L414" s="553"/>
      <c r="M414" s="258"/>
      <c r="N414" s="258"/>
      <c r="O414" s="259"/>
      <c r="P414" s="258"/>
      <c r="Q414" s="260"/>
      <c r="R414" s="259"/>
      <c r="S414" s="259"/>
      <c r="T414" s="259"/>
      <c r="U414" s="258"/>
      <c r="V414" s="263"/>
      <c r="W414" s="258"/>
      <c r="X414" s="263"/>
      <c r="Y414" s="102"/>
      <c r="Z414" s="258"/>
      <c r="AA414" s="431"/>
      <c r="AB414" s="431"/>
      <c r="AC414" s="102"/>
      <c r="AD414" s="259"/>
      <c r="AE414" s="259"/>
      <c r="AF414" s="258"/>
      <c r="AG414" s="259"/>
      <c r="AH414" s="258"/>
      <c r="AI414" s="258"/>
      <c r="AJ414" s="258"/>
      <c r="AK414" s="260"/>
      <c r="AL414" s="260"/>
      <c r="AM414" s="98"/>
      <c r="AN414" s="260"/>
      <c r="AO414" s="260"/>
      <c r="AP414" s="260"/>
      <c r="AQ414" s="260"/>
      <c r="AR414" s="260"/>
      <c r="AS414" s="260"/>
      <c r="AT414" s="260"/>
      <c r="AU414" s="260"/>
      <c r="AV414" s="260"/>
      <c r="AW414" s="260"/>
      <c r="AX414" s="263"/>
      <c r="AY414" s="263"/>
      <c r="AZ414" s="265"/>
      <c r="BA414" s="98"/>
      <c r="BB414" s="577" t="str">
        <f t="shared" si="28"/>
        <v xml:space="preserve"> </v>
      </c>
      <c r="BC414" s="577" t="str">
        <f t="shared" si="29"/>
        <v xml:space="preserve"> </v>
      </c>
      <c r="BD414" s="577" t="str">
        <f t="shared" si="30"/>
        <v xml:space="preserve"> </v>
      </c>
      <c r="BE414" s="577" t="str">
        <f t="shared" si="31"/>
        <v xml:space="preserve"> </v>
      </c>
      <c r="BF414" s="98"/>
      <c r="BG414" s="530"/>
    </row>
    <row r="415" spans="1:59" s="107" customFormat="1" ht="12.75" x14ac:dyDescent="0.25">
      <c r="A415" s="380"/>
      <c r="B415" s="169">
        <f>'Données démographiques'!B411</f>
        <v>0</v>
      </c>
      <c r="C415" s="169">
        <f>'Données démographiques'!C411</f>
        <v>0</v>
      </c>
      <c r="D415" s="170">
        <f>'Données démographiques'!D411</f>
        <v>0</v>
      </c>
      <c r="E415" s="102"/>
      <c r="F415" s="273"/>
      <c r="G415" s="274"/>
      <c r="H415" s="274"/>
      <c r="I415" s="274"/>
      <c r="J415" s="262"/>
      <c r="K415" s="274"/>
      <c r="L415" s="275"/>
      <c r="M415" s="273"/>
      <c r="N415" s="273"/>
      <c r="O415" s="257"/>
      <c r="P415" s="273"/>
      <c r="Q415" s="278"/>
      <c r="R415" s="257"/>
      <c r="S415" s="257"/>
      <c r="T415" s="257"/>
      <c r="U415" s="273"/>
      <c r="V415" s="262"/>
      <c r="W415" s="273"/>
      <c r="X415" s="262"/>
      <c r="Y415" s="102"/>
      <c r="Z415" s="273"/>
      <c r="AA415" s="172"/>
      <c r="AB415" s="172"/>
      <c r="AC415" s="102"/>
      <c r="AD415" s="257"/>
      <c r="AE415" s="257"/>
      <c r="AF415" s="273"/>
      <c r="AG415" s="257"/>
      <c r="AH415" s="273"/>
      <c r="AI415" s="273"/>
      <c r="AJ415" s="273"/>
      <c r="AK415" s="278"/>
      <c r="AL415" s="278"/>
      <c r="AM415" s="98"/>
      <c r="AN415" s="278"/>
      <c r="AO415" s="278"/>
      <c r="AP415" s="278"/>
      <c r="AQ415" s="278"/>
      <c r="AR415" s="278"/>
      <c r="AS415" s="278"/>
      <c r="AT415" s="278"/>
      <c r="AU415" s="278"/>
      <c r="AV415" s="278"/>
      <c r="AW415" s="278"/>
      <c r="AX415" s="262"/>
      <c r="AY415" s="262"/>
      <c r="AZ415" s="264"/>
      <c r="BA415" s="98"/>
      <c r="BB415" s="576" t="str">
        <f t="shared" si="28"/>
        <v xml:space="preserve"> </v>
      </c>
      <c r="BC415" s="576" t="str">
        <f t="shared" si="29"/>
        <v xml:space="preserve"> </v>
      </c>
      <c r="BD415" s="576" t="str">
        <f t="shared" si="30"/>
        <v xml:space="preserve"> </v>
      </c>
      <c r="BE415" s="576" t="str">
        <f t="shared" si="31"/>
        <v xml:space="preserve"> </v>
      </c>
      <c r="BF415" s="98"/>
      <c r="BG415" s="271"/>
    </row>
    <row r="416" spans="1:59" s="107" customFormat="1" ht="12.75" x14ac:dyDescent="0.25">
      <c r="A416" s="380"/>
      <c r="B416" s="376">
        <f>'Données démographiques'!B412</f>
        <v>0</v>
      </c>
      <c r="C416" s="376">
        <f>'Données démographiques'!C412</f>
        <v>0</v>
      </c>
      <c r="D416" s="377">
        <f>'Données démographiques'!D412</f>
        <v>0</v>
      </c>
      <c r="E416" s="102"/>
      <c r="F416" s="258"/>
      <c r="G416" s="493"/>
      <c r="H416" s="493"/>
      <c r="I416" s="493"/>
      <c r="J416" s="263"/>
      <c r="K416" s="493"/>
      <c r="L416" s="553"/>
      <c r="M416" s="258"/>
      <c r="N416" s="258"/>
      <c r="O416" s="259"/>
      <c r="P416" s="258"/>
      <c r="Q416" s="260"/>
      <c r="R416" s="259"/>
      <c r="S416" s="259"/>
      <c r="T416" s="259"/>
      <c r="U416" s="258"/>
      <c r="V416" s="263"/>
      <c r="W416" s="258"/>
      <c r="X416" s="263"/>
      <c r="Y416" s="102"/>
      <c r="Z416" s="258"/>
      <c r="AA416" s="431"/>
      <c r="AB416" s="431"/>
      <c r="AC416" s="102"/>
      <c r="AD416" s="259"/>
      <c r="AE416" s="259"/>
      <c r="AF416" s="258"/>
      <c r="AG416" s="259"/>
      <c r="AH416" s="258"/>
      <c r="AI416" s="258"/>
      <c r="AJ416" s="258"/>
      <c r="AK416" s="260"/>
      <c r="AL416" s="260"/>
      <c r="AM416" s="98"/>
      <c r="AN416" s="260"/>
      <c r="AO416" s="260"/>
      <c r="AP416" s="260"/>
      <c r="AQ416" s="260"/>
      <c r="AR416" s="260"/>
      <c r="AS416" s="260"/>
      <c r="AT416" s="260"/>
      <c r="AU416" s="260"/>
      <c r="AV416" s="260"/>
      <c r="AW416" s="260"/>
      <c r="AX416" s="263"/>
      <c r="AY416" s="263"/>
      <c r="AZ416" s="265"/>
      <c r="BA416" s="98"/>
      <c r="BB416" s="577" t="str">
        <f t="shared" si="28"/>
        <v xml:space="preserve"> </v>
      </c>
      <c r="BC416" s="577" t="str">
        <f t="shared" si="29"/>
        <v xml:space="preserve"> </v>
      </c>
      <c r="BD416" s="577" t="str">
        <f t="shared" si="30"/>
        <v xml:space="preserve"> </v>
      </c>
      <c r="BE416" s="577" t="str">
        <f t="shared" si="31"/>
        <v xml:space="preserve"> </v>
      </c>
      <c r="BF416" s="98"/>
      <c r="BG416" s="530"/>
    </row>
    <row r="417" spans="1:59" s="107" customFormat="1" ht="12.75" x14ac:dyDescent="0.25">
      <c r="A417" s="380"/>
      <c r="B417" s="169">
        <f>'Données démographiques'!B413</f>
        <v>0</v>
      </c>
      <c r="C417" s="169">
        <f>'Données démographiques'!C413</f>
        <v>0</v>
      </c>
      <c r="D417" s="170">
        <f>'Données démographiques'!D413</f>
        <v>0</v>
      </c>
      <c r="E417" s="102"/>
      <c r="F417" s="273"/>
      <c r="G417" s="274"/>
      <c r="H417" s="274"/>
      <c r="I417" s="274"/>
      <c r="J417" s="262"/>
      <c r="K417" s="274"/>
      <c r="L417" s="275"/>
      <c r="M417" s="273"/>
      <c r="N417" s="273"/>
      <c r="O417" s="257"/>
      <c r="P417" s="273"/>
      <c r="Q417" s="278"/>
      <c r="R417" s="257"/>
      <c r="S417" s="257"/>
      <c r="T417" s="257"/>
      <c r="U417" s="273"/>
      <c r="V417" s="262"/>
      <c r="W417" s="273"/>
      <c r="X417" s="262"/>
      <c r="Y417" s="102"/>
      <c r="Z417" s="273"/>
      <c r="AA417" s="172"/>
      <c r="AB417" s="172"/>
      <c r="AC417" s="102"/>
      <c r="AD417" s="257"/>
      <c r="AE417" s="257"/>
      <c r="AF417" s="273"/>
      <c r="AG417" s="257"/>
      <c r="AH417" s="273"/>
      <c r="AI417" s="273"/>
      <c r="AJ417" s="273"/>
      <c r="AK417" s="278"/>
      <c r="AL417" s="278"/>
      <c r="AM417" s="98"/>
      <c r="AN417" s="278"/>
      <c r="AO417" s="278"/>
      <c r="AP417" s="278"/>
      <c r="AQ417" s="278"/>
      <c r="AR417" s="278"/>
      <c r="AS417" s="278"/>
      <c r="AT417" s="278"/>
      <c r="AU417" s="278"/>
      <c r="AV417" s="278"/>
      <c r="AW417" s="278"/>
      <c r="AX417" s="262"/>
      <c r="AY417" s="262"/>
      <c r="AZ417" s="264"/>
      <c r="BA417" s="98"/>
      <c r="BB417" s="576" t="str">
        <f t="shared" si="28"/>
        <v xml:space="preserve"> </v>
      </c>
      <c r="BC417" s="576" t="str">
        <f t="shared" si="29"/>
        <v xml:space="preserve"> </v>
      </c>
      <c r="BD417" s="576" t="str">
        <f t="shared" si="30"/>
        <v xml:space="preserve"> </v>
      </c>
      <c r="BE417" s="576" t="str">
        <f t="shared" si="31"/>
        <v xml:space="preserve"> </v>
      </c>
      <c r="BF417" s="98"/>
      <c r="BG417" s="271"/>
    </row>
    <row r="418" spans="1:59" s="107" customFormat="1" ht="12.75" x14ac:dyDescent="0.25">
      <c r="A418" s="380"/>
      <c r="B418" s="376">
        <f>'Données démographiques'!B414</f>
        <v>0</v>
      </c>
      <c r="C418" s="376">
        <f>'Données démographiques'!C414</f>
        <v>0</v>
      </c>
      <c r="D418" s="377">
        <f>'Données démographiques'!D414</f>
        <v>0</v>
      </c>
      <c r="E418" s="102"/>
      <c r="F418" s="258"/>
      <c r="G418" s="493"/>
      <c r="H418" s="493"/>
      <c r="I418" s="493"/>
      <c r="J418" s="263"/>
      <c r="K418" s="493"/>
      <c r="L418" s="553"/>
      <c r="M418" s="258"/>
      <c r="N418" s="258"/>
      <c r="O418" s="259"/>
      <c r="P418" s="258"/>
      <c r="Q418" s="260"/>
      <c r="R418" s="259"/>
      <c r="S418" s="259"/>
      <c r="T418" s="259"/>
      <c r="U418" s="258"/>
      <c r="V418" s="263"/>
      <c r="W418" s="258"/>
      <c r="X418" s="263"/>
      <c r="Y418" s="102"/>
      <c r="Z418" s="258"/>
      <c r="AA418" s="431"/>
      <c r="AB418" s="431"/>
      <c r="AC418" s="102"/>
      <c r="AD418" s="259"/>
      <c r="AE418" s="259"/>
      <c r="AF418" s="258"/>
      <c r="AG418" s="259"/>
      <c r="AH418" s="258"/>
      <c r="AI418" s="258"/>
      <c r="AJ418" s="258"/>
      <c r="AK418" s="260"/>
      <c r="AL418" s="260"/>
      <c r="AM418" s="98"/>
      <c r="AN418" s="260"/>
      <c r="AO418" s="260"/>
      <c r="AP418" s="260"/>
      <c r="AQ418" s="260"/>
      <c r="AR418" s="260"/>
      <c r="AS418" s="260"/>
      <c r="AT418" s="260"/>
      <c r="AU418" s="260"/>
      <c r="AV418" s="260"/>
      <c r="AW418" s="260"/>
      <c r="AX418" s="263"/>
      <c r="AY418" s="263"/>
      <c r="AZ418" s="265"/>
      <c r="BA418" s="98"/>
      <c r="BB418" s="577" t="str">
        <f t="shared" si="28"/>
        <v xml:space="preserve"> </v>
      </c>
      <c r="BC418" s="577" t="str">
        <f t="shared" si="29"/>
        <v xml:space="preserve"> </v>
      </c>
      <c r="BD418" s="577" t="str">
        <f t="shared" si="30"/>
        <v xml:space="preserve"> </v>
      </c>
      <c r="BE418" s="577" t="str">
        <f t="shared" si="31"/>
        <v xml:space="preserve"> </v>
      </c>
      <c r="BF418" s="98"/>
      <c r="BG418" s="530"/>
    </row>
    <row r="419" spans="1:59" s="107" customFormat="1" ht="12.75" x14ac:dyDescent="0.25">
      <c r="A419" s="380"/>
      <c r="B419" s="169">
        <f>'Données démographiques'!B415</f>
        <v>0</v>
      </c>
      <c r="C419" s="169">
        <f>'Données démographiques'!C415</f>
        <v>0</v>
      </c>
      <c r="D419" s="170">
        <f>'Données démographiques'!D415</f>
        <v>0</v>
      </c>
      <c r="E419" s="102"/>
      <c r="F419" s="273"/>
      <c r="G419" s="274"/>
      <c r="H419" s="274"/>
      <c r="I419" s="274"/>
      <c r="J419" s="262"/>
      <c r="K419" s="274"/>
      <c r="L419" s="275"/>
      <c r="M419" s="273"/>
      <c r="N419" s="273"/>
      <c r="O419" s="257"/>
      <c r="P419" s="273"/>
      <c r="Q419" s="278"/>
      <c r="R419" s="257"/>
      <c r="S419" s="257"/>
      <c r="T419" s="257"/>
      <c r="U419" s="273"/>
      <c r="V419" s="262"/>
      <c r="W419" s="273"/>
      <c r="X419" s="262"/>
      <c r="Y419" s="102"/>
      <c r="Z419" s="273"/>
      <c r="AA419" s="172"/>
      <c r="AB419" s="172"/>
      <c r="AC419" s="102"/>
      <c r="AD419" s="257"/>
      <c r="AE419" s="257"/>
      <c r="AF419" s="273"/>
      <c r="AG419" s="257"/>
      <c r="AH419" s="273"/>
      <c r="AI419" s="273"/>
      <c r="AJ419" s="273"/>
      <c r="AK419" s="278"/>
      <c r="AL419" s="278"/>
      <c r="AM419" s="98"/>
      <c r="AN419" s="278"/>
      <c r="AO419" s="278"/>
      <c r="AP419" s="278"/>
      <c r="AQ419" s="278"/>
      <c r="AR419" s="278"/>
      <c r="AS419" s="278"/>
      <c r="AT419" s="278"/>
      <c r="AU419" s="278"/>
      <c r="AV419" s="278"/>
      <c r="AW419" s="278"/>
      <c r="AX419" s="262"/>
      <c r="AY419" s="262"/>
      <c r="AZ419" s="264"/>
      <c r="BA419" s="98"/>
      <c r="BB419" s="576" t="str">
        <f t="shared" si="28"/>
        <v xml:space="preserve"> </v>
      </c>
      <c r="BC419" s="576" t="str">
        <f t="shared" si="29"/>
        <v xml:space="preserve"> </v>
      </c>
      <c r="BD419" s="576" t="str">
        <f t="shared" si="30"/>
        <v xml:space="preserve"> </v>
      </c>
      <c r="BE419" s="576" t="str">
        <f t="shared" si="31"/>
        <v xml:space="preserve"> </v>
      </c>
      <c r="BF419" s="98"/>
      <c r="BG419" s="271"/>
    </row>
    <row r="420" spans="1:59" s="107" customFormat="1" ht="12.75" x14ac:dyDescent="0.25">
      <c r="A420" s="380"/>
      <c r="B420" s="376">
        <f>'Données démographiques'!B416</f>
        <v>0</v>
      </c>
      <c r="C420" s="376">
        <f>'Données démographiques'!C416</f>
        <v>0</v>
      </c>
      <c r="D420" s="377">
        <f>'Données démographiques'!D416</f>
        <v>0</v>
      </c>
      <c r="E420" s="102"/>
      <c r="F420" s="258"/>
      <c r="G420" s="493"/>
      <c r="H420" s="493"/>
      <c r="I420" s="493"/>
      <c r="J420" s="263"/>
      <c r="K420" s="493"/>
      <c r="L420" s="553"/>
      <c r="M420" s="258"/>
      <c r="N420" s="258"/>
      <c r="O420" s="259"/>
      <c r="P420" s="258"/>
      <c r="Q420" s="260"/>
      <c r="R420" s="259"/>
      <c r="S420" s="259"/>
      <c r="T420" s="259"/>
      <c r="U420" s="258"/>
      <c r="V420" s="263"/>
      <c r="W420" s="258"/>
      <c r="X420" s="263"/>
      <c r="Y420" s="102"/>
      <c r="Z420" s="258"/>
      <c r="AA420" s="431"/>
      <c r="AB420" s="431"/>
      <c r="AC420" s="102"/>
      <c r="AD420" s="259"/>
      <c r="AE420" s="259"/>
      <c r="AF420" s="258"/>
      <c r="AG420" s="259"/>
      <c r="AH420" s="258"/>
      <c r="AI420" s="258"/>
      <c r="AJ420" s="258"/>
      <c r="AK420" s="260"/>
      <c r="AL420" s="260"/>
      <c r="AM420" s="98"/>
      <c r="AN420" s="260"/>
      <c r="AO420" s="260"/>
      <c r="AP420" s="260"/>
      <c r="AQ420" s="260"/>
      <c r="AR420" s="260"/>
      <c r="AS420" s="260"/>
      <c r="AT420" s="260"/>
      <c r="AU420" s="260"/>
      <c r="AV420" s="260"/>
      <c r="AW420" s="260"/>
      <c r="AX420" s="263"/>
      <c r="AY420" s="263"/>
      <c r="AZ420" s="265"/>
      <c r="BA420" s="98"/>
      <c r="BB420" s="577" t="str">
        <f t="shared" si="28"/>
        <v xml:space="preserve"> </v>
      </c>
      <c r="BC420" s="577" t="str">
        <f t="shared" si="29"/>
        <v xml:space="preserve"> </v>
      </c>
      <c r="BD420" s="577" t="str">
        <f t="shared" si="30"/>
        <v xml:space="preserve"> </v>
      </c>
      <c r="BE420" s="577" t="str">
        <f t="shared" si="31"/>
        <v xml:space="preserve"> </v>
      </c>
      <c r="BF420" s="98"/>
      <c r="BG420" s="530"/>
    </row>
    <row r="421" spans="1:59" s="107" customFormat="1" ht="12.75" x14ac:dyDescent="0.25">
      <c r="A421" s="380"/>
      <c r="B421" s="169">
        <f>'Données démographiques'!B417</f>
        <v>0</v>
      </c>
      <c r="C421" s="169">
        <f>'Données démographiques'!C417</f>
        <v>0</v>
      </c>
      <c r="D421" s="170">
        <f>'Données démographiques'!D417</f>
        <v>0</v>
      </c>
      <c r="E421" s="102"/>
      <c r="F421" s="273"/>
      <c r="G421" s="274"/>
      <c r="H421" s="274"/>
      <c r="I421" s="274"/>
      <c r="J421" s="262"/>
      <c r="K421" s="274"/>
      <c r="L421" s="275"/>
      <c r="M421" s="273"/>
      <c r="N421" s="273"/>
      <c r="O421" s="257"/>
      <c r="P421" s="273"/>
      <c r="Q421" s="278"/>
      <c r="R421" s="257"/>
      <c r="S421" s="257"/>
      <c r="T421" s="257"/>
      <c r="U421" s="273"/>
      <c r="V421" s="262"/>
      <c r="W421" s="273"/>
      <c r="X421" s="262"/>
      <c r="Y421" s="102"/>
      <c r="Z421" s="273"/>
      <c r="AA421" s="172"/>
      <c r="AB421" s="172"/>
      <c r="AC421" s="102"/>
      <c r="AD421" s="257"/>
      <c r="AE421" s="257"/>
      <c r="AF421" s="273"/>
      <c r="AG421" s="257"/>
      <c r="AH421" s="273"/>
      <c r="AI421" s="273"/>
      <c r="AJ421" s="273"/>
      <c r="AK421" s="278"/>
      <c r="AL421" s="278"/>
      <c r="AM421" s="98"/>
      <c r="AN421" s="278"/>
      <c r="AO421" s="278"/>
      <c r="AP421" s="278"/>
      <c r="AQ421" s="278"/>
      <c r="AR421" s="278"/>
      <c r="AS421" s="278"/>
      <c r="AT421" s="278"/>
      <c r="AU421" s="278"/>
      <c r="AV421" s="278"/>
      <c r="AW421" s="278"/>
      <c r="AX421" s="262"/>
      <c r="AY421" s="262"/>
      <c r="AZ421" s="264"/>
      <c r="BA421" s="98"/>
      <c r="BB421" s="576" t="str">
        <f t="shared" si="28"/>
        <v xml:space="preserve"> </v>
      </c>
      <c r="BC421" s="576" t="str">
        <f t="shared" si="29"/>
        <v xml:space="preserve"> </v>
      </c>
      <c r="BD421" s="576" t="str">
        <f t="shared" si="30"/>
        <v xml:space="preserve"> </v>
      </c>
      <c r="BE421" s="576" t="str">
        <f t="shared" si="31"/>
        <v xml:space="preserve"> </v>
      </c>
      <c r="BF421" s="98"/>
      <c r="BG421" s="271"/>
    </row>
    <row r="422" spans="1:59" s="107" customFormat="1" ht="12.75" x14ac:dyDescent="0.25">
      <c r="A422" s="380"/>
      <c r="B422" s="376">
        <f>'Données démographiques'!B418</f>
        <v>0</v>
      </c>
      <c r="C422" s="376">
        <f>'Données démographiques'!C418</f>
        <v>0</v>
      </c>
      <c r="D422" s="377">
        <f>'Données démographiques'!D418</f>
        <v>0</v>
      </c>
      <c r="E422" s="102"/>
      <c r="F422" s="258"/>
      <c r="G422" s="493"/>
      <c r="H422" s="493"/>
      <c r="I422" s="493"/>
      <c r="J422" s="263"/>
      <c r="K422" s="493"/>
      <c r="L422" s="553"/>
      <c r="M422" s="258"/>
      <c r="N422" s="258"/>
      <c r="O422" s="259"/>
      <c r="P422" s="258"/>
      <c r="Q422" s="260"/>
      <c r="R422" s="259"/>
      <c r="S422" s="259"/>
      <c r="T422" s="259"/>
      <c r="U422" s="258"/>
      <c r="V422" s="263"/>
      <c r="W422" s="258"/>
      <c r="X422" s="263"/>
      <c r="Y422" s="102"/>
      <c r="Z422" s="258"/>
      <c r="AA422" s="431"/>
      <c r="AB422" s="431"/>
      <c r="AC422" s="102"/>
      <c r="AD422" s="259"/>
      <c r="AE422" s="259"/>
      <c r="AF422" s="258"/>
      <c r="AG422" s="259"/>
      <c r="AH422" s="258"/>
      <c r="AI422" s="258"/>
      <c r="AJ422" s="258"/>
      <c r="AK422" s="260"/>
      <c r="AL422" s="260"/>
      <c r="AM422" s="98"/>
      <c r="AN422" s="260"/>
      <c r="AO422" s="260"/>
      <c r="AP422" s="260"/>
      <c r="AQ422" s="260"/>
      <c r="AR422" s="260"/>
      <c r="AS422" s="260"/>
      <c r="AT422" s="260"/>
      <c r="AU422" s="260"/>
      <c r="AV422" s="260"/>
      <c r="AW422" s="260"/>
      <c r="AX422" s="263"/>
      <c r="AY422" s="263"/>
      <c r="AZ422" s="265"/>
      <c r="BA422" s="98"/>
      <c r="BB422" s="577" t="str">
        <f t="shared" si="28"/>
        <v xml:space="preserve"> </v>
      </c>
      <c r="BC422" s="577" t="str">
        <f t="shared" si="29"/>
        <v xml:space="preserve"> </v>
      </c>
      <c r="BD422" s="577" t="str">
        <f t="shared" si="30"/>
        <v xml:space="preserve"> </v>
      </c>
      <c r="BE422" s="577" t="str">
        <f t="shared" si="31"/>
        <v xml:space="preserve"> </v>
      </c>
      <c r="BF422" s="98"/>
      <c r="BG422" s="530"/>
    </row>
    <row r="423" spans="1:59" s="107" customFormat="1" ht="12.75" x14ac:dyDescent="0.25">
      <c r="A423" s="380"/>
      <c r="B423" s="169">
        <f>'Données démographiques'!B419</f>
        <v>0</v>
      </c>
      <c r="C423" s="169">
        <f>'Données démographiques'!C419</f>
        <v>0</v>
      </c>
      <c r="D423" s="170">
        <f>'Données démographiques'!D419</f>
        <v>0</v>
      </c>
      <c r="E423" s="102"/>
      <c r="F423" s="273"/>
      <c r="G423" s="274"/>
      <c r="H423" s="274"/>
      <c r="I423" s="274"/>
      <c r="J423" s="262"/>
      <c r="K423" s="274"/>
      <c r="L423" s="275"/>
      <c r="M423" s="273"/>
      <c r="N423" s="273"/>
      <c r="O423" s="257"/>
      <c r="P423" s="273"/>
      <c r="Q423" s="278"/>
      <c r="R423" s="257"/>
      <c r="S423" s="257"/>
      <c r="T423" s="257"/>
      <c r="U423" s="273"/>
      <c r="V423" s="262"/>
      <c r="W423" s="273"/>
      <c r="X423" s="262"/>
      <c r="Y423" s="102"/>
      <c r="Z423" s="273"/>
      <c r="AA423" s="172"/>
      <c r="AB423" s="172"/>
      <c r="AC423" s="102"/>
      <c r="AD423" s="257"/>
      <c r="AE423" s="257"/>
      <c r="AF423" s="273"/>
      <c r="AG423" s="257"/>
      <c r="AH423" s="273"/>
      <c r="AI423" s="273"/>
      <c r="AJ423" s="273"/>
      <c r="AK423" s="278"/>
      <c r="AL423" s="278"/>
      <c r="AM423" s="98"/>
      <c r="AN423" s="278"/>
      <c r="AO423" s="278"/>
      <c r="AP423" s="278"/>
      <c r="AQ423" s="278"/>
      <c r="AR423" s="278"/>
      <c r="AS423" s="278"/>
      <c r="AT423" s="278"/>
      <c r="AU423" s="278"/>
      <c r="AV423" s="278"/>
      <c r="AW423" s="278"/>
      <c r="AX423" s="262"/>
      <c r="AY423" s="262"/>
      <c r="AZ423" s="264"/>
      <c r="BA423" s="98"/>
      <c r="BB423" s="576" t="str">
        <f t="shared" si="28"/>
        <v xml:space="preserve"> </v>
      </c>
      <c r="BC423" s="576" t="str">
        <f t="shared" si="29"/>
        <v xml:space="preserve"> </v>
      </c>
      <c r="BD423" s="576" t="str">
        <f t="shared" si="30"/>
        <v xml:space="preserve"> </v>
      </c>
      <c r="BE423" s="576" t="str">
        <f t="shared" si="31"/>
        <v xml:space="preserve"> </v>
      </c>
      <c r="BF423" s="98"/>
      <c r="BG423" s="271"/>
    </row>
    <row r="424" spans="1:59" s="107" customFormat="1" ht="12.75" x14ac:dyDescent="0.25">
      <c r="A424" s="380"/>
      <c r="B424" s="376">
        <f>'Données démographiques'!B420</f>
        <v>0</v>
      </c>
      <c r="C424" s="376">
        <f>'Données démographiques'!C420</f>
        <v>0</v>
      </c>
      <c r="D424" s="377">
        <f>'Données démographiques'!D420</f>
        <v>0</v>
      </c>
      <c r="E424" s="102"/>
      <c r="F424" s="258"/>
      <c r="G424" s="493"/>
      <c r="H424" s="493"/>
      <c r="I424" s="493"/>
      <c r="J424" s="263"/>
      <c r="K424" s="493"/>
      <c r="L424" s="553"/>
      <c r="M424" s="258"/>
      <c r="N424" s="258"/>
      <c r="O424" s="259"/>
      <c r="P424" s="258"/>
      <c r="Q424" s="260"/>
      <c r="R424" s="259"/>
      <c r="S424" s="259"/>
      <c r="T424" s="259"/>
      <c r="U424" s="258"/>
      <c r="V424" s="263"/>
      <c r="W424" s="258"/>
      <c r="X424" s="263"/>
      <c r="Y424" s="102"/>
      <c r="Z424" s="258"/>
      <c r="AA424" s="431"/>
      <c r="AB424" s="431"/>
      <c r="AC424" s="102"/>
      <c r="AD424" s="259"/>
      <c r="AE424" s="259"/>
      <c r="AF424" s="258"/>
      <c r="AG424" s="259"/>
      <c r="AH424" s="258"/>
      <c r="AI424" s="258"/>
      <c r="AJ424" s="258"/>
      <c r="AK424" s="260"/>
      <c r="AL424" s="260"/>
      <c r="AM424" s="98"/>
      <c r="AN424" s="260"/>
      <c r="AO424" s="260"/>
      <c r="AP424" s="260"/>
      <c r="AQ424" s="260"/>
      <c r="AR424" s="260"/>
      <c r="AS424" s="260"/>
      <c r="AT424" s="260"/>
      <c r="AU424" s="260"/>
      <c r="AV424" s="260"/>
      <c r="AW424" s="260"/>
      <c r="AX424" s="263"/>
      <c r="AY424" s="263"/>
      <c r="AZ424" s="265"/>
      <c r="BA424" s="98"/>
      <c r="BB424" s="577" t="str">
        <f t="shared" si="28"/>
        <v xml:space="preserve"> </v>
      </c>
      <c r="BC424" s="577" t="str">
        <f t="shared" si="29"/>
        <v xml:space="preserve"> </v>
      </c>
      <c r="BD424" s="577" t="str">
        <f t="shared" si="30"/>
        <v xml:space="preserve"> </v>
      </c>
      <c r="BE424" s="577" t="str">
        <f t="shared" si="31"/>
        <v xml:space="preserve"> </v>
      </c>
      <c r="BF424" s="98"/>
      <c r="BG424" s="530"/>
    </row>
    <row r="425" spans="1:59" s="107" customFormat="1" ht="12.75" x14ac:dyDescent="0.25">
      <c r="A425" s="380"/>
      <c r="B425" s="169">
        <f>'Données démographiques'!B421</f>
        <v>0</v>
      </c>
      <c r="C425" s="169">
        <f>'Données démographiques'!C421</f>
        <v>0</v>
      </c>
      <c r="D425" s="170">
        <f>'Données démographiques'!D421</f>
        <v>0</v>
      </c>
      <c r="E425" s="102"/>
      <c r="F425" s="273"/>
      <c r="G425" s="274"/>
      <c r="H425" s="274"/>
      <c r="I425" s="274"/>
      <c r="J425" s="262"/>
      <c r="K425" s="274"/>
      <c r="L425" s="275"/>
      <c r="M425" s="273"/>
      <c r="N425" s="273"/>
      <c r="O425" s="257"/>
      <c r="P425" s="273"/>
      <c r="Q425" s="278"/>
      <c r="R425" s="257"/>
      <c r="S425" s="257"/>
      <c r="T425" s="257"/>
      <c r="U425" s="273"/>
      <c r="V425" s="262"/>
      <c r="W425" s="273"/>
      <c r="X425" s="262"/>
      <c r="Y425" s="102"/>
      <c r="Z425" s="273"/>
      <c r="AA425" s="172"/>
      <c r="AB425" s="172"/>
      <c r="AC425" s="102"/>
      <c r="AD425" s="257"/>
      <c r="AE425" s="257"/>
      <c r="AF425" s="273"/>
      <c r="AG425" s="257"/>
      <c r="AH425" s="273"/>
      <c r="AI425" s="273"/>
      <c r="AJ425" s="273"/>
      <c r="AK425" s="278"/>
      <c r="AL425" s="278"/>
      <c r="AM425" s="98"/>
      <c r="AN425" s="278"/>
      <c r="AO425" s="278"/>
      <c r="AP425" s="278"/>
      <c r="AQ425" s="278"/>
      <c r="AR425" s="278"/>
      <c r="AS425" s="278"/>
      <c r="AT425" s="278"/>
      <c r="AU425" s="278"/>
      <c r="AV425" s="278"/>
      <c r="AW425" s="278"/>
      <c r="AX425" s="262"/>
      <c r="AY425" s="262"/>
      <c r="AZ425" s="264"/>
      <c r="BA425" s="98"/>
      <c r="BB425" s="576" t="str">
        <f t="shared" si="28"/>
        <v xml:space="preserve"> </v>
      </c>
      <c r="BC425" s="576" t="str">
        <f t="shared" si="29"/>
        <v xml:space="preserve"> </v>
      </c>
      <c r="BD425" s="576" t="str">
        <f t="shared" si="30"/>
        <v xml:space="preserve"> </v>
      </c>
      <c r="BE425" s="576" t="str">
        <f t="shared" si="31"/>
        <v xml:space="preserve"> </v>
      </c>
      <c r="BF425" s="98"/>
      <c r="BG425" s="271"/>
    </row>
    <row r="426" spans="1:59" s="107" customFormat="1" ht="12.75" x14ac:dyDescent="0.25">
      <c r="A426" s="380"/>
      <c r="B426" s="376">
        <f>'Données démographiques'!B422</f>
        <v>0</v>
      </c>
      <c r="C426" s="376">
        <f>'Données démographiques'!C422</f>
        <v>0</v>
      </c>
      <c r="D426" s="377">
        <f>'Données démographiques'!D422</f>
        <v>0</v>
      </c>
      <c r="E426" s="102"/>
      <c r="F426" s="258"/>
      <c r="G426" s="493"/>
      <c r="H426" s="493"/>
      <c r="I426" s="493"/>
      <c r="J426" s="263"/>
      <c r="K426" s="493"/>
      <c r="L426" s="553"/>
      <c r="M426" s="258"/>
      <c r="N426" s="258"/>
      <c r="O426" s="259"/>
      <c r="P426" s="258"/>
      <c r="Q426" s="260"/>
      <c r="R426" s="259"/>
      <c r="S426" s="259"/>
      <c r="T426" s="259"/>
      <c r="U426" s="258"/>
      <c r="V426" s="263"/>
      <c r="W426" s="258"/>
      <c r="X426" s="263"/>
      <c r="Y426" s="102"/>
      <c r="Z426" s="258"/>
      <c r="AA426" s="431"/>
      <c r="AB426" s="431"/>
      <c r="AC426" s="102"/>
      <c r="AD426" s="259"/>
      <c r="AE426" s="259"/>
      <c r="AF426" s="258"/>
      <c r="AG426" s="259"/>
      <c r="AH426" s="258"/>
      <c r="AI426" s="258"/>
      <c r="AJ426" s="258"/>
      <c r="AK426" s="260"/>
      <c r="AL426" s="260"/>
      <c r="AM426" s="98"/>
      <c r="AN426" s="260"/>
      <c r="AO426" s="260"/>
      <c r="AP426" s="260"/>
      <c r="AQ426" s="260"/>
      <c r="AR426" s="260"/>
      <c r="AS426" s="260"/>
      <c r="AT426" s="260"/>
      <c r="AU426" s="260"/>
      <c r="AV426" s="260"/>
      <c r="AW426" s="260"/>
      <c r="AX426" s="263"/>
      <c r="AY426" s="263"/>
      <c r="AZ426" s="265"/>
      <c r="BA426" s="98"/>
      <c r="BB426" s="577" t="str">
        <f t="shared" si="28"/>
        <v xml:space="preserve"> </v>
      </c>
      <c r="BC426" s="577" t="str">
        <f t="shared" si="29"/>
        <v xml:space="preserve"> </v>
      </c>
      <c r="BD426" s="577" t="str">
        <f t="shared" si="30"/>
        <v xml:space="preserve"> </v>
      </c>
      <c r="BE426" s="577" t="str">
        <f t="shared" si="31"/>
        <v xml:space="preserve"> </v>
      </c>
      <c r="BF426" s="98"/>
      <c r="BG426" s="530"/>
    </row>
    <row r="427" spans="1:59" s="107" customFormat="1" ht="12.75" x14ac:dyDescent="0.25">
      <c r="A427" s="380"/>
      <c r="B427" s="169">
        <f>'Données démographiques'!B423</f>
        <v>0</v>
      </c>
      <c r="C427" s="169">
        <f>'Données démographiques'!C423</f>
        <v>0</v>
      </c>
      <c r="D427" s="170">
        <f>'Données démographiques'!D423</f>
        <v>0</v>
      </c>
      <c r="E427" s="102"/>
      <c r="F427" s="273"/>
      <c r="G427" s="274"/>
      <c r="H427" s="274"/>
      <c r="I427" s="274"/>
      <c r="J427" s="262"/>
      <c r="K427" s="274"/>
      <c r="L427" s="275"/>
      <c r="M427" s="273"/>
      <c r="N427" s="273"/>
      <c r="O427" s="257"/>
      <c r="P427" s="273"/>
      <c r="Q427" s="278"/>
      <c r="R427" s="257"/>
      <c r="S427" s="257"/>
      <c r="T427" s="257"/>
      <c r="U427" s="273"/>
      <c r="V427" s="262"/>
      <c r="W427" s="273"/>
      <c r="X427" s="262"/>
      <c r="Y427" s="102"/>
      <c r="Z427" s="273"/>
      <c r="AA427" s="172"/>
      <c r="AB427" s="172"/>
      <c r="AC427" s="102"/>
      <c r="AD427" s="257"/>
      <c r="AE427" s="257"/>
      <c r="AF427" s="273"/>
      <c r="AG427" s="257"/>
      <c r="AH427" s="273"/>
      <c r="AI427" s="273"/>
      <c r="AJ427" s="273"/>
      <c r="AK427" s="278"/>
      <c r="AL427" s="278"/>
      <c r="AM427" s="98"/>
      <c r="AN427" s="278"/>
      <c r="AO427" s="278"/>
      <c r="AP427" s="278"/>
      <c r="AQ427" s="278"/>
      <c r="AR427" s="278"/>
      <c r="AS427" s="278"/>
      <c r="AT427" s="278"/>
      <c r="AU427" s="278"/>
      <c r="AV427" s="278"/>
      <c r="AW427" s="278"/>
      <c r="AX427" s="262"/>
      <c r="AY427" s="262"/>
      <c r="AZ427" s="264"/>
      <c r="BA427" s="98"/>
      <c r="BB427" s="576" t="str">
        <f t="shared" si="28"/>
        <v xml:space="preserve"> </v>
      </c>
      <c r="BC427" s="576" t="str">
        <f t="shared" si="29"/>
        <v xml:space="preserve"> </v>
      </c>
      <c r="BD427" s="576" t="str">
        <f t="shared" si="30"/>
        <v xml:space="preserve"> </v>
      </c>
      <c r="BE427" s="576" t="str">
        <f t="shared" si="31"/>
        <v xml:space="preserve"> </v>
      </c>
      <c r="BF427" s="98"/>
      <c r="BG427" s="271"/>
    </row>
    <row r="428" spans="1:59" s="107" customFormat="1" ht="12.75" x14ac:dyDescent="0.25">
      <c r="A428" s="380"/>
      <c r="B428" s="376">
        <f>'Données démographiques'!B424</f>
        <v>0</v>
      </c>
      <c r="C428" s="376">
        <f>'Données démographiques'!C424</f>
        <v>0</v>
      </c>
      <c r="D428" s="377">
        <f>'Données démographiques'!D424</f>
        <v>0</v>
      </c>
      <c r="E428" s="102"/>
      <c r="F428" s="258"/>
      <c r="G428" s="493"/>
      <c r="H428" s="493"/>
      <c r="I428" s="493"/>
      <c r="J428" s="263"/>
      <c r="K428" s="493"/>
      <c r="L428" s="553"/>
      <c r="M428" s="258"/>
      <c r="N428" s="258"/>
      <c r="O428" s="259"/>
      <c r="P428" s="258"/>
      <c r="Q428" s="260"/>
      <c r="R428" s="259"/>
      <c r="S428" s="259"/>
      <c r="T428" s="259"/>
      <c r="U428" s="258"/>
      <c r="V428" s="263"/>
      <c r="W428" s="258"/>
      <c r="X428" s="263"/>
      <c r="Y428" s="102"/>
      <c r="Z428" s="258"/>
      <c r="AA428" s="431"/>
      <c r="AB428" s="431"/>
      <c r="AC428" s="102"/>
      <c r="AD428" s="259"/>
      <c r="AE428" s="259"/>
      <c r="AF428" s="258"/>
      <c r="AG428" s="259"/>
      <c r="AH428" s="258"/>
      <c r="AI428" s="258"/>
      <c r="AJ428" s="258"/>
      <c r="AK428" s="260"/>
      <c r="AL428" s="260"/>
      <c r="AM428" s="98"/>
      <c r="AN428" s="260"/>
      <c r="AO428" s="260"/>
      <c r="AP428" s="260"/>
      <c r="AQ428" s="260"/>
      <c r="AR428" s="260"/>
      <c r="AS428" s="260"/>
      <c r="AT428" s="260"/>
      <c r="AU428" s="260"/>
      <c r="AV428" s="260"/>
      <c r="AW428" s="260"/>
      <c r="AX428" s="263"/>
      <c r="AY428" s="263"/>
      <c r="AZ428" s="265"/>
      <c r="BA428" s="98"/>
      <c r="BB428" s="577" t="str">
        <f t="shared" si="28"/>
        <v xml:space="preserve"> </v>
      </c>
      <c r="BC428" s="577" t="str">
        <f t="shared" si="29"/>
        <v xml:space="preserve"> </v>
      </c>
      <c r="BD428" s="577" t="str">
        <f t="shared" si="30"/>
        <v xml:space="preserve"> </v>
      </c>
      <c r="BE428" s="577" t="str">
        <f t="shared" si="31"/>
        <v xml:space="preserve"> </v>
      </c>
      <c r="BF428" s="98"/>
      <c r="BG428" s="530"/>
    </row>
    <row r="429" spans="1:59" s="107" customFormat="1" ht="12.75" x14ac:dyDescent="0.25">
      <c r="A429" s="380"/>
      <c r="B429" s="169">
        <f>'Données démographiques'!B425</f>
        <v>0</v>
      </c>
      <c r="C429" s="169">
        <f>'Données démographiques'!C425</f>
        <v>0</v>
      </c>
      <c r="D429" s="170">
        <f>'Données démographiques'!D425</f>
        <v>0</v>
      </c>
      <c r="E429" s="102"/>
      <c r="F429" s="273"/>
      <c r="G429" s="274"/>
      <c r="H429" s="274"/>
      <c r="I429" s="274"/>
      <c r="J429" s="262"/>
      <c r="K429" s="274"/>
      <c r="L429" s="275"/>
      <c r="M429" s="273"/>
      <c r="N429" s="273"/>
      <c r="O429" s="257"/>
      <c r="P429" s="273"/>
      <c r="Q429" s="278"/>
      <c r="R429" s="257"/>
      <c r="S429" s="257"/>
      <c r="T429" s="257"/>
      <c r="U429" s="273"/>
      <c r="V429" s="262"/>
      <c r="W429" s="273"/>
      <c r="X429" s="262"/>
      <c r="Y429" s="102"/>
      <c r="Z429" s="273"/>
      <c r="AA429" s="172"/>
      <c r="AB429" s="172"/>
      <c r="AC429" s="102"/>
      <c r="AD429" s="257"/>
      <c r="AE429" s="257"/>
      <c r="AF429" s="273"/>
      <c r="AG429" s="257"/>
      <c r="AH429" s="273"/>
      <c r="AI429" s="273"/>
      <c r="AJ429" s="273"/>
      <c r="AK429" s="278"/>
      <c r="AL429" s="278"/>
      <c r="AM429" s="98"/>
      <c r="AN429" s="278"/>
      <c r="AO429" s="278"/>
      <c r="AP429" s="278"/>
      <c r="AQ429" s="278"/>
      <c r="AR429" s="278"/>
      <c r="AS429" s="278"/>
      <c r="AT429" s="278"/>
      <c r="AU429" s="278"/>
      <c r="AV429" s="278"/>
      <c r="AW429" s="278"/>
      <c r="AX429" s="262"/>
      <c r="AY429" s="262"/>
      <c r="AZ429" s="264"/>
      <c r="BA429" s="98"/>
      <c r="BB429" s="576" t="str">
        <f t="shared" si="28"/>
        <v xml:space="preserve"> </v>
      </c>
      <c r="BC429" s="576" t="str">
        <f t="shared" si="29"/>
        <v xml:space="preserve"> </v>
      </c>
      <c r="BD429" s="576" t="str">
        <f t="shared" si="30"/>
        <v xml:space="preserve"> </v>
      </c>
      <c r="BE429" s="576" t="str">
        <f t="shared" si="31"/>
        <v xml:space="preserve"> </v>
      </c>
      <c r="BF429" s="98"/>
      <c r="BG429" s="271"/>
    </row>
    <row r="430" spans="1:59" s="107" customFormat="1" ht="12.75" x14ac:dyDescent="0.25">
      <c r="A430" s="380"/>
      <c r="B430" s="376">
        <f>'Données démographiques'!B426</f>
        <v>0</v>
      </c>
      <c r="C430" s="376">
        <f>'Données démographiques'!C426</f>
        <v>0</v>
      </c>
      <c r="D430" s="377">
        <f>'Données démographiques'!D426</f>
        <v>0</v>
      </c>
      <c r="E430" s="102"/>
      <c r="F430" s="258"/>
      <c r="G430" s="493"/>
      <c r="H430" s="493"/>
      <c r="I430" s="493"/>
      <c r="J430" s="263"/>
      <c r="K430" s="493"/>
      <c r="L430" s="553"/>
      <c r="M430" s="258"/>
      <c r="N430" s="258"/>
      <c r="O430" s="259"/>
      <c r="P430" s="258"/>
      <c r="Q430" s="260"/>
      <c r="R430" s="259"/>
      <c r="S430" s="259"/>
      <c r="T430" s="259"/>
      <c r="U430" s="258"/>
      <c r="V430" s="263"/>
      <c r="W430" s="258"/>
      <c r="X430" s="263"/>
      <c r="Y430" s="102"/>
      <c r="Z430" s="258"/>
      <c r="AA430" s="431"/>
      <c r="AB430" s="431"/>
      <c r="AC430" s="102"/>
      <c r="AD430" s="259"/>
      <c r="AE430" s="259"/>
      <c r="AF430" s="258"/>
      <c r="AG430" s="259"/>
      <c r="AH430" s="258"/>
      <c r="AI430" s="258"/>
      <c r="AJ430" s="258"/>
      <c r="AK430" s="260"/>
      <c r="AL430" s="260"/>
      <c r="AM430" s="98"/>
      <c r="AN430" s="260"/>
      <c r="AO430" s="260"/>
      <c r="AP430" s="260"/>
      <c r="AQ430" s="260"/>
      <c r="AR430" s="260"/>
      <c r="AS430" s="260"/>
      <c r="AT430" s="260"/>
      <c r="AU430" s="260"/>
      <c r="AV430" s="260"/>
      <c r="AW430" s="260"/>
      <c r="AX430" s="263"/>
      <c r="AY430" s="263"/>
      <c r="AZ430" s="265"/>
      <c r="BA430" s="98"/>
      <c r="BB430" s="577" t="str">
        <f t="shared" si="28"/>
        <v xml:space="preserve"> </v>
      </c>
      <c r="BC430" s="577" t="str">
        <f t="shared" si="29"/>
        <v xml:space="preserve"> </v>
      </c>
      <c r="BD430" s="577" t="str">
        <f t="shared" si="30"/>
        <v xml:space="preserve"> </v>
      </c>
      <c r="BE430" s="577" t="str">
        <f t="shared" si="31"/>
        <v xml:space="preserve"> </v>
      </c>
      <c r="BF430" s="98"/>
      <c r="BG430" s="530"/>
    </row>
    <row r="431" spans="1:59" s="107" customFormat="1" ht="12.75" x14ac:dyDescent="0.25">
      <c r="A431" s="380"/>
      <c r="B431" s="169">
        <f>'Données démographiques'!B427</f>
        <v>0</v>
      </c>
      <c r="C431" s="169">
        <f>'Données démographiques'!C427</f>
        <v>0</v>
      </c>
      <c r="D431" s="170">
        <f>'Données démographiques'!D427</f>
        <v>0</v>
      </c>
      <c r="E431" s="102"/>
      <c r="F431" s="273"/>
      <c r="G431" s="274"/>
      <c r="H431" s="274"/>
      <c r="I431" s="274"/>
      <c r="J431" s="262"/>
      <c r="K431" s="274"/>
      <c r="L431" s="275"/>
      <c r="M431" s="273"/>
      <c r="N431" s="273"/>
      <c r="O431" s="257"/>
      <c r="P431" s="273"/>
      <c r="Q431" s="278"/>
      <c r="R431" s="257"/>
      <c r="S431" s="257"/>
      <c r="T431" s="257"/>
      <c r="U431" s="273"/>
      <c r="V431" s="262"/>
      <c r="W431" s="273"/>
      <c r="X431" s="262"/>
      <c r="Y431" s="102"/>
      <c r="Z431" s="273"/>
      <c r="AA431" s="172"/>
      <c r="AB431" s="172"/>
      <c r="AC431" s="102"/>
      <c r="AD431" s="257"/>
      <c r="AE431" s="257"/>
      <c r="AF431" s="273"/>
      <c r="AG431" s="257"/>
      <c r="AH431" s="273"/>
      <c r="AI431" s="273"/>
      <c r="AJ431" s="273"/>
      <c r="AK431" s="278"/>
      <c r="AL431" s="278"/>
      <c r="AM431" s="98"/>
      <c r="AN431" s="278"/>
      <c r="AO431" s="278"/>
      <c r="AP431" s="278"/>
      <c r="AQ431" s="278"/>
      <c r="AR431" s="278"/>
      <c r="AS431" s="278"/>
      <c r="AT431" s="278"/>
      <c r="AU431" s="278"/>
      <c r="AV431" s="278"/>
      <c r="AW431" s="278"/>
      <c r="AX431" s="262"/>
      <c r="AY431" s="262"/>
      <c r="AZ431" s="264"/>
      <c r="BA431" s="98"/>
      <c r="BB431" s="576" t="str">
        <f t="shared" si="28"/>
        <v xml:space="preserve"> </v>
      </c>
      <c r="BC431" s="576" t="str">
        <f t="shared" si="29"/>
        <v xml:space="preserve"> </v>
      </c>
      <c r="BD431" s="576" t="str">
        <f t="shared" si="30"/>
        <v xml:space="preserve"> </v>
      </c>
      <c r="BE431" s="576" t="str">
        <f t="shared" si="31"/>
        <v xml:space="preserve"> </v>
      </c>
      <c r="BF431" s="98"/>
      <c r="BG431" s="271"/>
    </row>
    <row r="432" spans="1:59" s="107" customFormat="1" ht="12.75" x14ac:dyDescent="0.25">
      <c r="A432" s="380"/>
      <c r="B432" s="376">
        <f>'Données démographiques'!B428</f>
        <v>0</v>
      </c>
      <c r="C432" s="376">
        <f>'Données démographiques'!C428</f>
        <v>0</v>
      </c>
      <c r="D432" s="377">
        <f>'Données démographiques'!D428</f>
        <v>0</v>
      </c>
      <c r="E432" s="102"/>
      <c r="F432" s="258"/>
      <c r="G432" s="493"/>
      <c r="H432" s="493"/>
      <c r="I432" s="493"/>
      <c r="J432" s="263"/>
      <c r="K432" s="493"/>
      <c r="L432" s="553"/>
      <c r="M432" s="258"/>
      <c r="N432" s="258"/>
      <c r="O432" s="259"/>
      <c r="P432" s="258"/>
      <c r="Q432" s="260"/>
      <c r="R432" s="259"/>
      <c r="S432" s="259"/>
      <c r="T432" s="259"/>
      <c r="U432" s="258"/>
      <c r="V432" s="263"/>
      <c r="W432" s="258"/>
      <c r="X432" s="263"/>
      <c r="Y432" s="102"/>
      <c r="Z432" s="258"/>
      <c r="AA432" s="431"/>
      <c r="AB432" s="431"/>
      <c r="AC432" s="102"/>
      <c r="AD432" s="259"/>
      <c r="AE432" s="259"/>
      <c r="AF432" s="258"/>
      <c r="AG432" s="259"/>
      <c r="AH432" s="258"/>
      <c r="AI432" s="258"/>
      <c r="AJ432" s="258"/>
      <c r="AK432" s="260"/>
      <c r="AL432" s="260"/>
      <c r="AM432" s="98"/>
      <c r="AN432" s="260"/>
      <c r="AO432" s="260"/>
      <c r="AP432" s="260"/>
      <c r="AQ432" s="260"/>
      <c r="AR432" s="260"/>
      <c r="AS432" s="260"/>
      <c r="AT432" s="260"/>
      <c r="AU432" s="260"/>
      <c r="AV432" s="260"/>
      <c r="AW432" s="260"/>
      <c r="AX432" s="263"/>
      <c r="AY432" s="263"/>
      <c r="AZ432" s="265"/>
      <c r="BA432" s="98"/>
      <c r="BB432" s="577" t="str">
        <f t="shared" si="28"/>
        <v xml:space="preserve"> </v>
      </c>
      <c r="BC432" s="577" t="str">
        <f t="shared" si="29"/>
        <v xml:space="preserve"> </v>
      </c>
      <c r="BD432" s="577" t="str">
        <f t="shared" si="30"/>
        <v xml:space="preserve"> </v>
      </c>
      <c r="BE432" s="577" t="str">
        <f t="shared" si="31"/>
        <v xml:space="preserve"> </v>
      </c>
      <c r="BF432" s="98"/>
      <c r="BG432" s="530"/>
    </row>
    <row r="433" spans="1:59" s="107" customFormat="1" ht="12.75" x14ac:dyDescent="0.25">
      <c r="A433" s="380"/>
      <c r="B433" s="169">
        <f>'Données démographiques'!B429</f>
        <v>0</v>
      </c>
      <c r="C433" s="169">
        <f>'Données démographiques'!C429</f>
        <v>0</v>
      </c>
      <c r="D433" s="170">
        <f>'Données démographiques'!D429</f>
        <v>0</v>
      </c>
      <c r="E433" s="102"/>
      <c r="F433" s="273"/>
      <c r="G433" s="274"/>
      <c r="H433" s="274"/>
      <c r="I433" s="274"/>
      <c r="J433" s="262"/>
      <c r="K433" s="274"/>
      <c r="L433" s="275"/>
      <c r="M433" s="273"/>
      <c r="N433" s="273"/>
      <c r="O433" s="257"/>
      <c r="P433" s="273"/>
      <c r="Q433" s="278"/>
      <c r="R433" s="257"/>
      <c r="S433" s="257"/>
      <c r="T433" s="257"/>
      <c r="U433" s="273"/>
      <c r="V433" s="262"/>
      <c r="W433" s="273"/>
      <c r="X433" s="262"/>
      <c r="Y433" s="102"/>
      <c r="Z433" s="273"/>
      <c r="AA433" s="172"/>
      <c r="AB433" s="172"/>
      <c r="AC433" s="102"/>
      <c r="AD433" s="257"/>
      <c r="AE433" s="257"/>
      <c r="AF433" s="273"/>
      <c r="AG433" s="257"/>
      <c r="AH433" s="273"/>
      <c r="AI433" s="273"/>
      <c r="AJ433" s="273"/>
      <c r="AK433" s="278"/>
      <c r="AL433" s="278"/>
      <c r="AM433" s="98"/>
      <c r="AN433" s="278"/>
      <c r="AO433" s="278"/>
      <c r="AP433" s="278"/>
      <c r="AQ433" s="278"/>
      <c r="AR433" s="278"/>
      <c r="AS433" s="278"/>
      <c r="AT433" s="278"/>
      <c r="AU433" s="278"/>
      <c r="AV433" s="278"/>
      <c r="AW433" s="278"/>
      <c r="AX433" s="262"/>
      <c r="AY433" s="262"/>
      <c r="AZ433" s="264"/>
      <c r="BA433" s="98"/>
      <c r="BB433" s="576" t="str">
        <f t="shared" si="28"/>
        <v xml:space="preserve"> </v>
      </c>
      <c r="BC433" s="576" t="str">
        <f t="shared" si="29"/>
        <v xml:space="preserve"> </v>
      </c>
      <c r="BD433" s="576" t="str">
        <f t="shared" si="30"/>
        <v xml:space="preserve"> </v>
      </c>
      <c r="BE433" s="576" t="str">
        <f t="shared" si="31"/>
        <v xml:space="preserve"> </v>
      </c>
      <c r="BF433" s="98"/>
      <c r="BG433" s="271"/>
    </row>
    <row r="434" spans="1:59" s="107" customFormat="1" ht="12.75" x14ac:dyDescent="0.25">
      <c r="A434" s="380"/>
      <c r="B434" s="376">
        <f>'Données démographiques'!B430</f>
        <v>0</v>
      </c>
      <c r="C434" s="376">
        <f>'Données démographiques'!C430</f>
        <v>0</v>
      </c>
      <c r="D434" s="377">
        <f>'Données démographiques'!D430</f>
        <v>0</v>
      </c>
      <c r="E434" s="102"/>
      <c r="F434" s="258"/>
      <c r="G434" s="493"/>
      <c r="H434" s="493"/>
      <c r="I434" s="493"/>
      <c r="J434" s="263"/>
      <c r="K434" s="493"/>
      <c r="L434" s="553"/>
      <c r="M434" s="258"/>
      <c r="N434" s="258"/>
      <c r="O434" s="259"/>
      <c r="P434" s="258"/>
      <c r="Q434" s="260"/>
      <c r="R434" s="259"/>
      <c r="S434" s="259"/>
      <c r="T434" s="259"/>
      <c r="U434" s="258"/>
      <c r="V434" s="263"/>
      <c r="W434" s="258"/>
      <c r="X434" s="263"/>
      <c r="Y434" s="102"/>
      <c r="Z434" s="258"/>
      <c r="AA434" s="431"/>
      <c r="AB434" s="431"/>
      <c r="AC434" s="102"/>
      <c r="AD434" s="259"/>
      <c r="AE434" s="259"/>
      <c r="AF434" s="258"/>
      <c r="AG434" s="259"/>
      <c r="AH434" s="258"/>
      <c r="AI434" s="258"/>
      <c r="AJ434" s="258"/>
      <c r="AK434" s="260"/>
      <c r="AL434" s="260"/>
      <c r="AM434" s="98"/>
      <c r="AN434" s="260"/>
      <c r="AO434" s="260"/>
      <c r="AP434" s="260"/>
      <c r="AQ434" s="260"/>
      <c r="AR434" s="260"/>
      <c r="AS434" s="260"/>
      <c r="AT434" s="260"/>
      <c r="AU434" s="260"/>
      <c r="AV434" s="260"/>
      <c r="AW434" s="260"/>
      <c r="AX434" s="263"/>
      <c r="AY434" s="263"/>
      <c r="AZ434" s="265"/>
      <c r="BA434" s="98"/>
      <c r="BB434" s="577" t="str">
        <f t="shared" si="28"/>
        <v xml:space="preserve"> </v>
      </c>
      <c r="BC434" s="577" t="str">
        <f t="shared" si="29"/>
        <v xml:space="preserve"> </v>
      </c>
      <c r="BD434" s="577" t="str">
        <f t="shared" si="30"/>
        <v xml:space="preserve"> </v>
      </c>
      <c r="BE434" s="577" t="str">
        <f t="shared" si="31"/>
        <v xml:space="preserve"> </v>
      </c>
      <c r="BF434" s="98"/>
      <c r="BG434" s="530"/>
    </row>
    <row r="435" spans="1:59" s="107" customFormat="1" ht="12.75" x14ac:dyDescent="0.25">
      <c r="A435" s="380"/>
      <c r="B435" s="169">
        <f>'Données démographiques'!B431</f>
        <v>0</v>
      </c>
      <c r="C435" s="169">
        <f>'Données démographiques'!C431</f>
        <v>0</v>
      </c>
      <c r="D435" s="170">
        <f>'Données démographiques'!D431</f>
        <v>0</v>
      </c>
      <c r="E435" s="102"/>
      <c r="F435" s="273"/>
      <c r="G435" s="274"/>
      <c r="H435" s="274"/>
      <c r="I435" s="274"/>
      <c r="J435" s="262"/>
      <c r="K435" s="274"/>
      <c r="L435" s="275"/>
      <c r="M435" s="273"/>
      <c r="N435" s="273"/>
      <c r="O435" s="257"/>
      <c r="P435" s="273"/>
      <c r="Q435" s="278"/>
      <c r="R435" s="257"/>
      <c r="S435" s="257"/>
      <c r="T435" s="257"/>
      <c r="U435" s="273"/>
      <c r="V435" s="262"/>
      <c r="W435" s="273"/>
      <c r="X435" s="262"/>
      <c r="Y435" s="102"/>
      <c r="Z435" s="273"/>
      <c r="AA435" s="172"/>
      <c r="AB435" s="172"/>
      <c r="AC435" s="102"/>
      <c r="AD435" s="257"/>
      <c r="AE435" s="257"/>
      <c r="AF435" s="273"/>
      <c r="AG435" s="257"/>
      <c r="AH435" s="273"/>
      <c r="AI435" s="273"/>
      <c r="AJ435" s="273"/>
      <c r="AK435" s="278"/>
      <c r="AL435" s="278"/>
      <c r="AM435" s="98"/>
      <c r="AN435" s="278"/>
      <c r="AO435" s="278"/>
      <c r="AP435" s="278"/>
      <c r="AQ435" s="278"/>
      <c r="AR435" s="278"/>
      <c r="AS435" s="278"/>
      <c r="AT435" s="278"/>
      <c r="AU435" s="278"/>
      <c r="AV435" s="278"/>
      <c r="AW435" s="278"/>
      <c r="AX435" s="262"/>
      <c r="AY435" s="262"/>
      <c r="AZ435" s="264"/>
      <c r="BA435" s="98"/>
      <c r="BB435" s="576" t="str">
        <f t="shared" si="28"/>
        <v xml:space="preserve"> </v>
      </c>
      <c r="BC435" s="576" t="str">
        <f t="shared" si="29"/>
        <v xml:space="preserve"> </v>
      </c>
      <c r="BD435" s="576" t="str">
        <f t="shared" si="30"/>
        <v xml:space="preserve"> </v>
      </c>
      <c r="BE435" s="576" t="str">
        <f t="shared" si="31"/>
        <v xml:space="preserve"> </v>
      </c>
      <c r="BF435" s="98"/>
      <c r="BG435" s="271"/>
    </row>
    <row r="436" spans="1:59" s="107" customFormat="1" ht="12.75" x14ac:dyDescent="0.25">
      <c r="A436" s="380"/>
      <c r="B436" s="376">
        <f>'Données démographiques'!B432</f>
        <v>0</v>
      </c>
      <c r="C436" s="376">
        <f>'Données démographiques'!C432</f>
        <v>0</v>
      </c>
      <c r="D436" s="377">
        <f>'Données démographiques'!D432</f>
        <v>0</v>
      </c>
      <c r="E436" s="102"/>
      <c r="F436" s="258"/>
      <c r="G436" s="493"/>
      <c r="H436" s="493"/>
      <c r="I436" s="493"/>
      <c r="J436" s="263"/>
      <c r="K436" s="493"/>
      <c r="L436" s="553"/>
      <c r="M436" s="258"/>
      <c r="N436" s="258"/>
      <c r="O436" s="259"/>
      <c r="P436" s="258"/>
      <c r="Q436" s="260"/>
      <c r="R436" s="259"/>
      <c r="S436" s="259"/>
      <c r="T436" s="259"/>
      <c r="U436" s="258"/>
      <c r="V436" s="263"/>
      <c r="W436" s="258"/>
      <c r="X436" s="263"/>
      <c r="Y436" s="102"/>
      <c r="Z436" s="258"/>
      <c r="AA436" s="431"/>
      <c r="AB436" s="431"/>
      <c r="AC436" s="102"/>
      <c r="AD436" s="259"/>
      <c r="AE436" s="259"/>
      <c r="AF436" s="258"/>
      <c r="AG436" s="259"/>
      <c r="AH436" s="258"/>
      <c r="AI436" s="258"/>
      <c r="AJ436" s="258"/>
      <c r="AK436" s="260"/>
      <c r="AL436" s="260"/>
      <c r="AM436" s="98"/>
      <c r="AN436" s="260"/>
      <c r="AO436" s="260"/>
      <c r="AP436" s="260"/>
      <c r="AQ436" s="260"/>
      <c r="AR436" s="260"/>
      <c r="AS436" s="260"/>
      <c r="AT436" s="260"/>
      <c r="AU436" s="260"/>
      <c r="AV436" s="260"/>
      <c r="AW436" s="260"/>
      <c r="AX436" s="263"/>
      <c r="AY436" s="263"/>
      <c r="AZ436" s="265"/>
      <c r="BA436" s="98"/>
      <c r="BB436" s="577" t="str">
        <f t="shared" si="28"/>
        <v xml:space="preserve"> </v>
      </c>
      <c r="BC436" s="577" t="str">
        <f t="shared" si="29"/>
        <v xml:space="preserve"> </v>
      </c>
      <c r="BD436" s="577" t="str">
        <f t="shared" si="30"/>
        <v xml:space="preserve"> </v>
      </c>
      <c r="BE436" s="577" t="str">
        <f t="shared" si="31"/>
        <v xml:space="preserve"> </v>
      </c>
      <c r="BF436" s="98"/>
      <c r="BG436" s="530"/>
    </row>
    <row r="437" spans="1:59" s="107" customFormat="1" ht="12.75" x14ac:dyDescent="0.25">
      <c r="A437" s="380"/>
      <c r="B437" s="169">
        <f>'Données démographiques'!B433</f>
        <v>0</v>
      </c>
      <c r="C437" s="169">
        <f>'Données démographiques'!C433</f>
        <v>0</v>
      </c>
      <c r="D437" s="170">
        <f>'Données démographiques'!D433</f>
        <v>0</v>
      </c>
      <c r="E437" s="102"/>
      <c r="F437" s="273"/>
      <c r="G437" s="274"/>
      <c r="H437" s="274"/>
      <c r="I437" s="274"/>
      <c r="J437" s="262"/>
      <c r="K437" s="274"/>
      <c r="L437" s="275"/>
      <c r="M437" s="273"/>
      <c r="N437" s="273"/>
      <c r="O437" s="257"/>
      <c r="P437" s="273"/>
      <c r="Q437" s="278"/>
      <c r="R437" s="257"/>
      <c r="S437" s="257"/>
      <c r="T437" s="257"/>
      <c r="U437" s="273"/>
      <c r="V437" s="262"/>
      <c r="W437" s="273"/>
      <c r="X437" s="262"/>
      <c r="Y437" s="102"/>
      <c r="Z437" s="273"/>
      <c r="AA437" s="172"/>
      <c r="AB437" s="172"/>
      <c r="AC437" s="102"/>
      <c r="AD437" s="257"/>
      <c r="AE437" s="257"/>
      <c r="AF437" s="273"/>
      <c r="AG437" s="257"/>
      <c r="AH437" s="273"/>
      <c r="AI437" s="273"/>
      <c r="AJ437" s="273"/>
      <c r="AK437" s="278"/>
      <c r="AL437" s="278"/>
      <c r="AM437" s="98"/>
      <c r="AN437" s="278"/>
      <c r="AO437" s="278"/>
      <c r="AP437" s="278"/>
      <c r="AQ437" s="278"/>
      <c r="AR437" s="278"/>
      <c r="AS437" s="278"/>
      <c r="AT437" s="278"/>
      <c r="AU437" s="278"/>
      <c r="AV437" s="278"/>
      <c r="AW437" s="278"/>
      <c r="AX437" s="262"/>
      <c r="AY437" s="262"/>
      <c r="AZ437" s="264"/>
      <c r="BA437" s="98"/>
      <c r="BB437" s="576" t="str">
        <f t="shared" si="28"/>
        <v xml:space="preserve"> </v>
      </c>
      <c r="BC437" s="576" t="str">
        <f t="shared" si="29"/>
        <v xml:space="preserve"> </v>
      </c>
      <c r="BD437" s="576" t="str">
        <f t="shared" si="30"/>
        <v xml:space="preserve"> </v>
      </c>
      <c r="BE437" s="576" t="str">
        <f t="shared" si="31"/>
        <v xml:space="preserve"> </v>
      </c>
      <c r="BF437" s="98"/>
      <c r="BG437" s="271"/>
    </row>
    <row r="438" spans="1:59" s="107" customFormat="1" ht="12.75" x14ac:dyDescent="0.25">
      <c r="A438" s="380"/>
      <c r="B438" s="376">
        <f>'Données démographiques'!B434</f>
        <v>0</v>
      </c>
      <c r="C438" s="376">
        <f>'Données démographiques'!C434</f>
        <v>0</v>
      </c>
      <c r="D438" s="377">
        <f>'Données démographiques'!D434</f>
        <v>0</v>
      </c>
      <c r="E438" s="102"/>
      <c r="F438" s="258"/>
      <c r="G438" s="493"/>
      <c r="H438" s="493"/>
      <c r="I438" s="493"/>
      <c r="J438" s="263"/>
      <c r="K438" s="493"/>
      <c r="L438" s="553"/>
      <c r="M438" s="258"/>
      <c r="N438" s="258"/>
      <c r="O438" s="259"/>
      <c r="P438" s="258"/>
      <c r="Q438" s="260"/>
      <c r="R438" s="259"/>
      <c r="S438" s="259"/>
      <c r="T438" s="259"/>
      <c r="U438" s="258"/>
      <c r="V438" s="263"/>
      <c r="W438" s="258"/>
      <c r="X438" s="263"/>
      <c r="Y438" s="102"/>
      <c r="Z438" s="258"/>
      <c r="AA438" s="431"/>
      <c r="AB438" s="431"/>
      <c r="AC438" s="102"/>
      <c r="AD438" s="259"/>
      <c r="AE438" s="259"/>
      <c r="AF438" s="258"/>
      <c r="AG438" s="259"/>
      <c r="AH438" s="258"/>
      <c r="AI438" s="258"/>
      <c r="AJ438" s="258"/>
      <c r="AK438" s="260"/>
      <c r="AL438" s="260"/>
      <c r="AM438" s="98"/>
      <c r="AN438" s="260"/>
      <c r="AO438" s="260"/>
      <c r="AP438" s="260"/>
      <c r="AQ438" s="260"/>
      <c r="AR438" s="260"/>
      <c r="AS438" s="260"/>
      <c r="AT438" s="260"/>
      <c r="AU438" s="260"/>
      <c r="AV438" s="260"/>
      <c r="AW438" s="260"/>
      <c r="AX438" s="263"/>
      <c r="AY438" s="263"/>
      <c r="AZ438" s="265"/>
      <c r="BA438" s="98"/>
      <c r="BB438" s="577" t="str">
        <f t="shared" si="28"/>
        <v xml:space="preserve"> </v>
      </c>
      <c r="BC438" s="577" t="str">
        <f t="shared" si="29"/>
        <v xml:space="preserve"> </v>
      </c>
      <c r="BD438" s="577" t="str">
        <f t="shared" si="30"/>
        <v xml:space="preserve"> </v>
      </c>
      <c r="BE438" s="577" t="str">
        <f t="shared" si="31"/>
        <v xml:space="preserve"> </v>
      </c>
      <c r="BF438" s="98"/>
      <c r="BG438" s="530"/>
    </row>
    <row r="439" spans="1:59" s="107" customFormat="1" ht="12.75" x14ac:dyDescent="0.25">
      <c r="A439" s="380"/>
      <c r="B439" s="169">
        <f>'Données démographiques'!B435</f>
        <v>0</v>
      </c>
      <c r="C439" s="169">
        <f>'Données démographiques'!C435</f>
        <v>0</v>
      </c>
      <c r="D439" s="170">
        <f>'Données démographiques'!D435</f>
        <v>0</v>
      </c>
      <c r="E439" s="102"/>
      <c r="F439" s="273"/>
      <c r="G439" s="274"/>
      <c r="H439" s="274"/>
      <c r="I439" s="274"/>
      <c r="J439" s="262"/>
      <c r="K439" s="274"/>
      <c r="L439" s="275"/>
      <c r="M439" s="273"/>
      <c r="N439" s="273"/>
      <c r="O439" s="257"/>
      <c r="P439" s="273"/>
      <c r="Q439" s="278"/>
      <c r="R439" s="257"/>
      <c r="S439" s="257"/>
      <c r="T439" s="257"/>
      <c r="U439" s="273"/>
      <c r="V439" s="262"/>
      <c r="W439" s="273"/>
      <c r="X439" s="262"/>
      <c r="Y439" s="102"/>
      <c r="Z439" s="273"/>
      <c r="AA439" s="172"/>
      <c r="AB439" s="172"/>
      <c r="AC439" s="102"/>
      <c r="AD439" s="257"/>
      <c r="AE439" s="257"/>
      <c r="AF439" s="273"/>
      <c r="AG439" s="257"/>
      <c r="AH439" s="273"/>
      <c r="AI439" s="273"/>
      <c r="AJ439" s="273"/>
      <c r="AK439" s="278"/>
      <c r="AL439" s="278"/>
      <c r="AM439" s="98"/>
      <c r="AN439" s="278"/>
      <c r="AO439" s="278"/>
      <c r="AP439" s="278"/>
      <c r="AQ439" s="278"/>
      <c r="AR439" s="278"/>
      <c r="AS439" s="278"/>
      <c r="AT439" s="278"/>
      <c r="AU439" s="278"/>
      <c r="AV439" s="278"/>
      <c r="AW439" s="278"/>
      <c r="AX439" s="262"/>
      <c r="AY439" s="262"/>
      <c r="AZ439" s="264"/>
      <c r="BA439" s="98"/>
      <c r="BB439" s="576" t="str">
        <f t="shared" si="28"/>
        <v xml:space="preserve"> </v>
      </c>
      <c r="BC439" s="576" t="str">
        <f t="shared" si="29"/>
        <v xml:space="preserve"> </v>
      </c>
      <c r="BD439" s="576" t="str">
        <f t="shared" si="30"/>
        <v xml:space="preserve"> </v>
      </c>
      <c r="BE439" s="576" t="str">
        <f t="shared" si="31"/>
        <v xml:space="preserve"> </v>
      </c>
      <c r="BF439" s="98"/>
      <c r="BG439" s="271"/>
    </row>
    <row r="440" spans="1:59" s="107" customFormat="1" ht="12.75" x14ac:dyDescent="0.25">
      <c r="A440" s="380"/>
      <c r="B440" s="376">
        <f>'Données démographiques'!B436</f>
        <v>0</v>
      </c>
      <c r="C440" s="376">
        <f>'Données démographiques'!C436</f>
        <v>0</v>
      </c>
      <c r="D440" s="377">
        <f>'Données démographiques'!D436</f>
        <v>0</v>
      </c>
      <c r="E440" s="102"/>
      <c r="F440" s="258"/>
      <c r="G440" s="493"/>
      <c r="H440" s="493"/>
      <c r="I440" s="493"/>
      <c r="J440" s="263"/>
      <c r="K440" s="493"/>
      <c r="L440" s="553"/>
      <c r="M440" s="258"/>
      <c r="N440" s="258"/>
      <c r="O440" s="259"/>
      <c r="P440" s="258"/>
      <c r="Q440" s="260"/>
      <c r="R440" s="259"/>
      <c r="S440" s="259"/>
      <c r="T440" s="259"/>
      <c r="U440" s="258"/>
      <c r="V440" s="263"/>
      <c r="W440" s="258"/>
      <c r="X440" s="263"/>
      <c r="Y440" s="102"/>
      <c r="Z440" s="258"/>
      <c r="AA440" s="431"/>
      <c r="AB440" s="431"/>
      <c r="AC440" s="102"/>
      <c r="AD440" s="259"/>
      <c r="AE440" s="259"/>
      <c r="AF440" s="258"/>
      <c r="AG440" s="259"/>
      <c r="AH440" s="258"/>
      <c r="AI440" s="258"/>
      <c r="AJ440" s="258"/>
      <c r="AK440" s="260"/>
      <c r="AL440" s="260"/>
      <c r="AM440" s="98"/>
      <c r="AN440" s="260"/>
      <c r="AO440" s="260"/>
      <c r="AP440" s="260"/>
      <c r="AQ440" s="260"/>
      <c r="AR440" s="260"/>
      <c r="AS440" s="260"/>
      <c r="AT440" s="260"/>
      <c r="AU440" s="260"/>
      <c r="AV440" s="260"/>
      <c r="AW440" s="260"/>
      <c r="AX440" s="263"/>
      <c r="AY440" s="263"/>
      <c r="AZ440" s="265"/>
      <c r="BA440" s="98"/>
      <c r="BB440" s="577" t="str">
        <f t="shared" si="28"/>
        <v xml:space="preserve"> </v>
      </c>
      <c r="BC440" s="577" t="str">
        <f t="shared" si="29"/>
        <v xml:space="preserve"> </v>
      </c>
      <c r="BD440" s="577" t="str">
        <f t="shared" si="30"/>
        <v xml:space="preserve"> </v>
      </c>
      <c r="BE440" s="577" t="str">
        <f t="shared" si="31"/>
        <v xml:space="preserve"> </v>
      </c>
      <c r="BF440" s="98"/>
      <c r="BG440" s="530"/>
    </row>
    <row r="441" spans="1:59" s="107" customFormat="1" ht="12.75" x14ac:dyDescent="0.25">
      <c r="A441" s="380"/>
      <c r="B441" s="169">
        <f>'Données démographiques'!B437</f>
        <v>0</v>
      </c>
      <c r="C441" s="169">
        <f>'Données démographiques'!C437</f>
        <v>0</v>
      </c>
      <c r="D441" s="170">
        <f>'Données démographiques'!D437</f>
        <v>0</v>
      </c>
      <c r="E441" s="102"/>
      <c r="F441" s="273"/>
      <c r="G441" s="274"/>
      <c r="H441" s="274"/>
      <c r="I441" s="274"/>
      <c r="J441" s="262"/>
      <c r="K441" s="274"/>
      <c r="L441" s="275"/>
      <c r="M441" s="273"/>
      <c r="N441" s="273"/>
      <c r="O441" s="257"/>
      <c r="P441" s="273"/>
      <c r="Q441" s="278"/>
      <c r="R441" s="257"/>
      <c r="S441" s="257"/>
      <c r="T441" s="257"/>
      <c r="U441" s="273"/>
      <c r="V441" s="262"/>
      <c r="W441" s="273"/>
      <c r="X441" s="262"/>
      <c r="Y441" s="102"/>
      <c r="Z441" s="273"/>
      <c r="AA441" s="172"/>
      <c r="AB441" s="172"/>
      <c r="AC441" s="102"/>
      <c r="AD441" s="257"/>
      <c r="AE441" s="257"/>
      <c r="AF441" s="273"/>
      <c r="AG441" s="257"/>
      <c r="AH441" s="273"/>
      <c r="AI441" s="273"/>
      <c r="AJ441" s="273"/>
      <c r="AK441" s="278"/>
      <c r="AL441" s="278"/>
      <c r="AM441" s="98"/>
      <c r="AN441" s="278"/>
      <c r="AO441" s="278"/>
      <c r="AP441" s="278"/>
      <c r="AQ441" s="278"/>
      <c r="AR441" s="278"/>
      <c r="AS441" s="278"/>
      <c r="AT441" s="278"/>
      <c r="AU441" s="278"/>
      <c r="AV441" s="278"/>
      <c r="AW441" s="278"/>
      <c r="AX441" s="262"/>
      <c r="AY441" s="262"/>
      <c r="AZ441" s="264"/>
      <c r="BA441" s="98"/>
      <c r="BB441" s="576" t="str">
        <f t="shared" si="28"/>
        <v xml:space="preserve"> </v>
      </c>
      <c r="BC441" s="576" t="str">
        <f t="shared" si="29"/>
        <v xml:space="preserve"> </v>
      </c>
      <c r="BD441" s="576" t="str">
        <f t="shared" si="30"/>
        <v xml:space="preserve"> </v>
      </c>
      <c r="BE441" s="576" t="str">
        <f t="shared" si="31"/>
        <v xml:space="preserve"> </v>
      </c>
      <c r="BF441" s="98"/>
      <c r="BG441" s="271"/>
    </row>
    <row r="442" spans="1:59" s="107" customFormat="1" ht="12.75" x14ac:dyDescent="0.25">
      <c r="A442" s="380"/>
      <c r="B442" s="376">
        <f>'Données démographiques'!B438</f>
        <v>0</v>
      </c>
      <c r="C442" s="376">
        <f>'Données démographiques'!C438</f>
        <v>0</v>
      </c>
      <c r="D442" s="377">
        <f>'Données démographiques'!D438</f>
        <v>0</v>
      </c>
      <c r="E442" s="102"/>
      <c r="F442" s="258"/>
      <c r="G442" s="493"/>
      <c r="H442" s="493"/>
      <c r="I442" s="493"/>
      <c r="J442" s="263"/>
      <c r="K442" s="493"/>
      <c r="L442" s="553"/>
      <c r="M442" s="258"/>
      <c r="N442" s="258"/>
      <c r="O442" s="259"/>
      <c r="P442" s="258"/>
      <c r="Q442" s="260"/>
      <c r="R442" s="259"/>
      <c r="S442" s="259"/>
      <c r="T442" s="259"/>
      <c r="U442" s="258"/>
      <c r="V442" s="263"/>
      <c r="W442" s="258"/>
      <c r="X442" s="263"/>
      <c r="Y442" s="102"/>
      <c r="Z442" s="258"/>
      <c r="AA442" s="431"/>
      <c r="AB442" s="431"/>
      <c r="AC442" s="102"/>
      <c r="AD442" s="259"/>
      <c r="AE442" s="259"/>
      <c r="AF442" s="258"/>
      <c r="AG442" s="259"/>
      <c r="AH442" s="258"/>
      <c r="AI442" s="258"/>
      <c r="AJ442" s="258"/>
      <c r="AK442" s="260"/>
      <c r="AL442" s="260"/>
      <c r="AM442" s="98"/>
      <c r="AN442" s="260"/>
      <c r="AO442" s="260"/>
      <c r="AP442" s="260"/>
      <c r="AQ442" s="260"/>
      <c r="AR442" s="260"/>
      <c r="AS442" s="260"/>
      <c r="AT442" s="260"/>
      <c r="AU442" s="260"/>
      <c r="AV442" s="260"/>
      <c r="AW442" s="260"/>
      <c r="AX442" s="263"/>
      <c r="AY442" s="263"/>
      <c r="AZ442" s="265"/>
      <c r="BA442" s="98"/>
      <c r="BB442" s="577" t="str">
        <f t="shared" si="28"/>
        <v xml:space="preserve"> </v>
      </c>
      <c r="BC442" s="577" t="str">
        <f t="shared" si="29"/>
        <v xml:space="preserve"> </v>
      </c>
      <c r="BD442" s="577" t="str">
        <f t="shared" si="30"/>
        <v xml:space="preserve"> </v>
      </c>
      <c r="BE442" s="577" t="str">
        <f t="shared" si="31"/>
        <v xml:space="preserve"> </v>
      </c>
      <c r="BF442" s="98"/>
      <c r="BG442" s="530"/>
    </row>
    <row r="443" spans="1:59" s="107" customFormat="1" ht="12.75" x14ac:dyDescent="0.25">
      <c r="A443" s="380"/>
      <c r="B443" s="169">
        <f>'Données démographiques'!B439</f>
        <v>0</v>
      </c>
      <c r="C443" s="169">
        <f>'Données démographiques'!C439</f>
        <v>0</v>
      </c>
      <c r="D443" s="170">
        <f>'Données démographiques'!D439</f>
        <v>0</v>
      </c>
      <c r="E443" s="102"/>
      <c r="F443" s="273"/>
      <c r="G443" s="274"/>
      <c r="H443" s="274"/>
      <c r="I443" s="274"/>
      <c r="J443" s="262"/>
      <c r="K443" s="274"/>
      <c r="L443" s="275"/>
      <c r="M443" s="273"/>
      <c r="N443" s="273"/>
      <c r="O443" s="257"/>
      <c r="P443" s="273"/>
      <c r="Q443" s="278"/>
      <c r="R443" s="257"/>
      <c r="S443" s="257"/>
      <c r="T443" s="257"/>
      <c r="U443" s="273"/>
      <c r="V443" s="262"/>
      <c r="W443" s="273"/>
      <c r="X443" s="262"/>
      <c r="Y443" s="102"/>
      <c r="Z443" s="273"/>
      <c r="AA443" s="172"/>
      <c r="AB443" s="172"/>
      <c r="AC443" s="102"/>
      <c r="AD443" s="257"/>
      <c r="AE443" s="257"/>
      <c r="AF443" s="273"/>
      <c r="AG443" s="257"/>
      <c r="AH443" s="273"/>
      <c r="AI443" s="273"/>
      <c r="AJ443" s="273"/>
      <c r="AK443" s="278"/>
      <c r="AL443" s="278"/>
      <c r="AM443" s="98"/>
      <c r="AN443" s="278"/>
      <c r="AO443" s="278"/>
      <c r="AP443" s="278"/>
      <c r="AQ443" s="278"/>
      <c r="AR443" s="278"/>
      <c r="AS443" s="278"/>
      <c r="AT443" s="278"/>
      <c r="AU443" s="278"/>
      <c r="AV443" s="278"/>
      <c r="AW443" s="278"/>
      <c r="AX443" s="262"/>
      <c r="AY443" s="262"/>
      <c r="AZ443" s="264"/>
      <c r="BA443" s="98"/>
      <c r="BB443" s="576" t="str">
        <f t="shared" si="28"/>
        <v xml:space="preserve"> </v>
      </c>
      <c r="BC443" s="576" t="str">
        <f t="shared" si="29"/>
        <v xml:space="preserve"> </v>
      </c>
      <c r="BD443" s="576" t="str">
        <f t="shared" si="30"/>
        <v xml:space="preserve"> </v>
      </c>
      <c r="BE443" s="576" t="str">
        <f t="shared" si="31"/>
        <v xml:space="preserve"> </v>
      </c>
      <c r="BF443" s="98"/>
      <c r="BG443" s="271"/>
    </row>
    <row r="444" spans="1:59" s="107" customFormat="1" ht="12.75" x14ac:dyDescent="0.25">
      <c r="A444" s="380"/>
      <c r="B444" s="376">
        <f>'Données démographiques'!B440</f>
        <v>0</v>
      </c>
      <c r="C444" s="376">
        <f>'Données démographiques'!C440</f>
        <v>0</v>
      </c>
      <c r="D444" s="377">
        <f>'Données démographiques'!D440</f>
        <v>0</v>
      </c>
      <c r="E444" s="102"/>
      <c r="F444" s="258"/>
      <c r="G444" s="493"/>
      <c r="H444" s="493"/>
      <c r="I444" s="493"/>
      <c r="J444" s="263"/>
      <c r="K444" s="493"/>
      <c r="L444" s="553"/>
      <c r="M444" s="258"/>
      <c r="N444" s="258"/>
      <c r="O444" s="259"/>
      <c r="P444" s="258"/>
      <c r="Q444" s="260"/>
      <c r="R444" s="259"/>
      <c r="S444" s="259"/>
      <c r="T444" s="259"/>
      <c r="U444" s="258"/>
      <c r="V444" s="263"/>
      <c r="W444" s="258"/>
      <c r="X444" s="263"/>
      <c r="Y444" s="102"/>
      <c r="Z444" s="258"/>
      <c r="AA444" s="431"/>
      <c r="AB444" s="431"/>
      <c r="AC444" s="102"/>
      <c r="AD444" s="259"/>
      <c r="AE444" s="259"/>
      <c r="AF444" s="258"/>
      <c r="AG444" s="259"/>
      <c r="AH444" s="258"/>
      <c r="AI444" s="258"/>
      <c r="AJ444" s="258"/>
      <c r="AK444" s="260"/>
      <c r="AL444" s="260"/>
      <c r="AM444" s="98"/>
      <c r="AN444" s="260"/>
      <c r="AO444" s="260"/>
      <c r="AP444" s="260"/>
      <c r="AQ444" s="260"/>
      <c r="AR444" s="260"/>
      <c r="AS444" s="260"/>
      <c r="AT444" s="260"/>
      <c r="AU444" s="260"/>
      <c r="AV444" s="260"/>
      <c r="AW444" s="260"/>
      <c r="AX444" s="263"/>
      <c r="AY444" s="263"/>
      <c r="AZ444" s="265"/>
      <c r="BA444" s="98"/>
      <c r="BB444" s="577" t="str">
        <f t="shared" si="28"/>
        <v xml:space="preserve"> </v>
      </c>
      <c r="BC444" s="577" t="str">
        <f t="shared" si="29"/>
        <v xml:space="preserve"> </v>
      </c>
      <c r="BD444" s="577" t="str">
        <f t="shared" si="30"/>
        <v xml:space="preserve"> </v>
      </c>
      <c r="BE444" s="577" t="str">
        <f t="shared" si="31"/>
        <v xml:space="preserve"> </v>
      </c>
      <c r="BF444" s="98"/>
      <c r="BG444" s="530"/>
    </row>
    <row r="445" spans="1:59" s="107" customFormat="1" ht="12.75" x14ac:dyDescent="0.25">
      <c r="A445" s="380"/>
      <c r="B445" s="169">
        <f>'Données démographiques'!B441</f>
        <v>0</v>
      </c>
      <c r="C445" s="169">
        <f>'Données démographiques'!C441</f>
        <v>0</v>
      </c>
      <c r="D445" s="170">
        <f>'Données démographiques'!D441</f>
        <v>0</v>
      </c>
      <c r="E445" s="102"/>
      <c r="F445" s="273"/>
      <c r="G445" s="274"/>
      <c r="H445" s="274"/>
      <c r="I445" s="274"/>
      <c r="J445" s="262"/>
      <c r="K445" s="274"/>
      <c r="L445" s="275"/>
      <c r="M445" s="273"/>
      <c r="N445" s="273"/>
      <c r="O445" s="257"/>
      <c r="P445" s="273"/>
      <c r="Q445" s="278"/>
      <c r="R445" s="257"/>
      <c r="S445" s="257"/>
      <c r="T445" s="257"/>
      <c r="U445" s="273"/>
      <c r="V445" s="262"/>
      <c r="W445" s="273"/>
      <c r="X445" s="262"/>
      <c r="Y445" s="102"/>
      <c r="Z445" s="273"/>
      <c r="AA445" s="172"/>
      <c r="AB445" s="172"/>
      <c r="AC445" s="102"/>
      <c r="AD445" s="257"/>
      <c r="AE445" s="257"/>
      <c r="AF445" s="273"/>
      <c r="AG445" s="257"/>
      <c r="AH445" s="273"/>
      <c r="AI445" s="273"/>
      <c r="AJ445" s="273"/>
      <c r="AK445" s="278"/>
      <c r="AL445" s="278"/>
      <c r="AM445" s="98"/>
      <c r="AN445" s="278"/>
      <c r="AO445" s="278"/>
      <c r="AP445" s="278"/>
      <c r="AQ445" s="278"/>
      <c r="AR445" s="278"/>
      <c r="AS445" s="278"/>
      <c r="AT445" s="278"/>
      <c r="AU445" s="278"/>
      <c r="AV445" s="278"/>
      <c r="AW445" s="278"/>
      <c r="AX445" s="262"/>
      <c r="AY445" s="262"/>
      <c r="AZ445" s="264"/>
      <c r="BA445" s="98"/>
      <c r="BB445" s="576" t="str">
        <f t="shared" si="28"/>
        <v xml:space="preserve"> </v>
      </c>
      <c r="BC445" s="576" t="str">
        <f t="shared" si="29"/>
        <v xml:space="preserve"> </v>
      </c>
      <c r="BD445" s="576" t="str">
        <f t="shared" si="30"/>
        <v xml:space="preserve"> </v>
      </c>
      <c r="BE445" s="576" t="str">
        <f t="shared" si="31"/>
        <v xml:space="preserve"> </v>
      </c>
      <c r="BF445" s="98"/>
      <c r="BG445" s="271"/>
    </row>
    <row r="446" spans="1:59" s="107" customFormat="1" ht="12.75" x14ac:dyDescent="0.25">
      <c r="A446" s="380"/>
      <c r="B446" s="376">
        <f>'Données démographiques'!B442</f>
        <v>0</v>
      </c>
      <c r="C446" s="376">
        <f>'Données démographiques'!C442</f>
        <v>0</v>
      </c>
      <c r="D446" s="377">
        <f>'Données démographiques'!D442</f>
        <v>0</v>
      </c>
      <c r="E446" s="102"/>
      <c r="F446" s="258"/>
      <c r="G446" s="493"/>
      <c r="H446" s="493"/>
      <c r="I446" s="493"/>
      <c r="J446" s="263"/>
      <c r="K446" s="493"/>
      <c r="L446" s="553"/>
      <c r="M446" s="258"/>
      <c r="N446" s="258"/>
      <c r="O446" s="259"/>
      <c r="P446" s="258"/>
      <c r="Q446" s="260"/>
      <c r="R446" s="259"/>
      <c r="S446" s="259"/>
      <c r="T446" s="259"/>
      <c r="U446" s="258"/>
      <c r="V446" s="263"/>
      <c r="W446" s="258"/>
      <c r="X446" s="263"/>
      <c r="Y446" s="102"/>
      <c r="Z446" s="258"/>
      <c r="AA446" s="431"/>
      <c r="AB446" s="431"/>
      <c r="AC446" s="102"/>
      <c r="AD446" s="259"/>
      <c r="AE446" s="259"/>
      <c r="AF446" s="258"/>
      <c r="AG446" s="259"/>
      <c r="AH446" s="258"/>
      <c r="AI446" s="258"/>
      <c r="AJ446" s="258"/>
      <c r="AK446" s="260"/>
      <c r="AL446" s="260"/>
      <c r="AM446" s="98"/>
      <c r="AN446" s="260"/>
      <c r="AO446" s="260"/>
      <c r="AP446" s="260"/>
      <c r="AQ446" s="260"/>
      <c r="AR446" s="260"/>
      <c r="AS446" s="260"/>
      <c r="AT446" s="260"/>
      <c r="AU446" s="260"/>
      <c r="AV446" s="260"/>
      <c r="AW446" s="260"/>
      <c r="AX446" s="263"/>
      <c r="AY446" s="263"/>
      <c r="AZ446" s="265"/>
      <c r="BA446" s="98"/>
      <c r="BB446" s="577" t="str">
        <f t="shared" si="28"/>
        <v xml:space="preserve"> </v>
      </c>
      <c r="BC446" s="577" t="str">
        <f t="shared" si="29"/>
        <v xml:space="preserve"> </v>
      </c>
      <c r="BD446" s="577" t="str">
        <f t="shared" si="30"/>
        <v xml:space="preserve"> </v>
      </c>
      <c r="BE446" s="577" t="str">
        <f t="shared" si="31"/>
        <v xml:space="preserve"> </v>
      </c>
      <c r="BF446" s="98"/>
      <c r="BG446" s="530"/>
    </row>
    <row r="447" spans="1:59" s="107" customFormat="1" ht="12.75" x14ac:dyDescent="0.25">
      <c r="A447" s="380"/>
      <c r="B447" s="169">
        <f>'Données démographiques'!B443</f>
        <v>0</v>
      </c>
      <c r="C447" s="169">
        <f>'Données démographiques'!C443</f>
        <v>0</v>
      </c>
      <c r="D447" s="170">
        <f>'Données démographiques'!D443</f>
        <v>0</v>
      </c>
      <c r="E447" s="102"/>
      <c r="F447" s="273"/>
      <c r="G447" s="274"/>
      <c r="H447" s="274"/>
      <c r="I447" s="274"/>
      <c r="J447" s="262"/>
      <c r="K447" s="274"/>
      <c r="L447" s="275"/>
      <c r="M447" s="273"/>
      <c r="N447" s="273"/>
      <c r="O447" s="257"/>
      <c r="P447" s="273"/>
      <c r="Q447" s="278"/>
      <c r="R447" s="257"/>
      <c r="S447" s="257"/>
      <c r="T447" s="257"/>
      <c r="U447" s="273"/>
      <c r="V447" s="262"/>
      <c r="W447" s="273"/>
      <c r="X447" s="262"/>
      <c r="Y447" s="102"/>
      <c r="Z447" s="273"/>
      <c r="AA447" s="172"/>
      <c r="AB447" s="172"/>
      <c r="AC447" s="102"/>
      <c r="AD447" s="257"/>
      <c r="AE447" s="257"/>
      <c r="AF447" s="273"/>
      <c r="AG447" s="257"/>
      <c r="AH447" s="273"/>
      <c r="AI447" s="273"/>
      <c r="AJ447" s="273"/>
      <c r="AK447" s="278"/>
      <c r="AL447" s="278"/>
      <c r="AM447" s="98"/>
      <c r="AN447" s="278"/>
      <c r="AO447" s="278"/>
      <c r="AP447" s="278"/>
      <c r="AQ447" s="278"/>
      <c r="AR447" s="278"/>
      <c r="AS447" s="278"/>
      <c r="AT447" s="278"/>
      <c r="AU447" s="278"/>
      <c r="AV447" s="278"/>
      <c r="AW447" s="278"/>
      <c r="AX447" s="262"/>
      <c r="AY447" s="262"/>
      <c r="AZ447" s="264"/>
      <c r="BA447" s="98"/>
      <c r="BB447" s="576" t="str">
        <f t="shared" si="28"/>
        <v xml:space="preserve"> </v>
      </c>
      <c r="BC447" s="576" t="str">
        <f t="shared" si="29"/>
        <v xml:space="preserve"> </v>
      </c>
      <c r="BD447" s="576" t="str">
        <f t="shared" si="30"/>
        <v xml:space="preserve"> </v>
      </c>
      <c r="BE447" s="576" t="str">
        <f t="shared" si="31"/>
        <v xml:space="preserve"> </v>
      </c>
      <c r="BF447" s="98"/>
      <c r="BG447" s="271"/>
    </row>
    <row r="448" spans="1:59" s="107" customFormat="1" ht="12.75" x14ac:dyDescent="0.25">
      <c r="A448" s="380"/>
      <c r="B448" s="376">
        <f>'Données démographiques'!B444</f>
        <v>0</v>
      </c>
      <c r="C448" s="376">
        <f>'Données démographiques'!C444</f>
        <v>0</v>
      </c>
      <c r="D448" s="377">
        <f>'Données démographiques'!D444</f>
        <v>0</v>
      </c>
      <c r="E448" s="102"/>
      <c r="F448" s="258"/>
      <c r="G448" s="493"/>
      <c r="H448" s="493"/>
      <c r="I448" s="493"/>
      <c r="J448" s="263"/>
      <c r="K448" s="493"/>
      <c r="L448" s="553"/>
      <c r="M448" s="258"/>
      <c r="N448" s="258"/>
      <c r="O448" s="259"/>
      <c r="P448" s="258"/>
      <c r="Q448" s="260"/>
      <c r="R448" s="259"/>
      <c r="S448" s="259"/>
      <c r="T448" s="259"/>
      <c r="U448" s="258"/>
      <c r="V448" s="263"/>
      <c r="W448" s="258"/>
      <c r="X448" s="263"/>
      <c r="Y448" s="102"/>
      <c r="Z448" s="258"/>
      <c r="AA448" s="431"/>
      <c r="AB448" s="431"/>
      <c r="AC448" s="102"/>
      <c r="AD448" s="259"/>
      <c r="AE448" s="259"/>
      <c r="AF448" s="258"/>
      <c r="AG448" s="259"/>
      <c r="AH448" s="258"/>
      <c r="AI448" s="258"/>
      <c r="AJ448" s="258"/>
      <c r="AK448" s="260"/>
      <c r="AL448" s="260"/>
      <c r="AM448" s="98"/>
      <c r="AN448" s="260"/>
      <c r="AO448" s="260"/>
      <c r="AP448" s="260"/>
      <c r="AQ448" s="260"/>
      <c r="AR448" s="260"/>
      <c r="AS448" s="260"/>
      <c r="AT448" s="260"/>
      <c r="AU448" s="260"/>
      <c r="AV448" s="260"/>
      <c r="AW448" s="260"/>
      <c r="AX448" s="263"/>
      <c r="AY448" s="263"/>
      <c r="AZ448" s="265"/>
      <c r="BA448" s="98"/>
      <c r="BB448" s="577" t="str">
        <f t="shared" si="28"/>
        <v xml:space="preserve"> </v>
      </c>
      <c r="BC448" s="577" t="str">
        <f t="shared" si="29"/>
        <v xml:space="preserve"> </v>
      </c>
      <c r="BD448" s="577" t="str">
        <f t="shared" si="30"/>
        <v xml:space="preserve"> </v>
      </c>
      <c r="BE448" s="577" t="str">
        <f t="shared" si="31"/>
        <v xml:space="preserve"> </v>
      </c>
      <c r="BF448" s="98"/>
      <c r="BG448" s="530"/>
    </row>
    <row r="449" spans="1:59" s="107" customFormat="1" ht="12.75" x14ac:dyDescent="0.25">
      <c r="A449" s="380"/>
      <c r="B449" s="169">
        <f>'Données démographiques'!B445</f>
        <v>0</v>
      </c>
      <c r="C449" s="169">
        <f>'Données démographiques'!C445</f>
        <v>0</v>
      </c>
      <c r="D449" s="170">
        <f>'Données démographiques'!D445</f>
        <v>0</v>
      </c>
      <c r="E449" s="102"/>
      <c r="F449" s="273"/>
      <c r="G449" s="274"/>
      <c r="H449" s="274"/>
      <c r="I449" s="274"/>
      <c r="J449" s="262"/>
      <c r="K449" s="274"/>
      <c r="L449" s="275"/>
      <c r="M449" s="273"/>
      <c r="N449" s="273"/>
      <c r="O449" s="257"/>
      <c r="P449" s="273"/>
      <c r="Q449" s="278"/>
      <c r="R449" s="257"/>
      <c r="S449" s="257"/>
      <c r="T449" s="257"/>
      <c r="U449" s="273"/>
      <c r="V449" s="262"/>
      <c r="W449" s="273"/>
      <c r="X449" s="262"/>
      <c r="Y449" s="102"/>
      <c r="Z449" s="273"/>
      <c r="AA449" s="172"/>
      <c r="AB449" s="172"/>
      <c r="AC449" s="102"/>
      <c r="AD449" s="257"/>
      <c r="AE449" s="257"/>
      <c r="AF449" s="273"/>
      <c r="AG449" s="257"/>
      <c r="AH449" s="273"/>
      <c r="AI449" s="273"/>
      <c r="AJ449" s="273"/>
      <c r="AK449" s="278"/>
      <c r="AL449" s="278"/>
      <c r="AM449" s="98"/>
      <c r="AN449" s="278"/>
      <c r="AO449" s="278"/>
      <c r="AP449" s="278"/>
      <c r="AQ449" s="278"/>
      <c r="AR449" s="278"/>
      <c r="AS449" s="278"/>
      <c r="AT449" s="278"/>
      <c r="AU449" s="278"/>
      <c r="AV449" s="278"/>
      <c r="AW449" s="278"/>
      <c r="AX449" s="262"/>
      <c r="AY449" s="262"/>
      <c r="AZ449" s="264"/>
      <c r="BA449" s="98"/>
      <c r="BB449" s="576" t="str">
        <f t="shared" si="28"/>
        <v xml:space="preserve"> </v>
      </c>
      <c r="BC449" s="576" t="str">
        <f t="shared" si="29"/>
        <v xml:space="preserve"> </v>
      </c>
      <c r="BD449" s="576" t="str">
        <f t="shared" si="30"/>
        <v xml:space="preserve"> </v>
      </c>
      <c r="BE449" s="576" t="str">
        <f t="shared" si="31"/>
        <v xml:space="preserve"> </v>
      </c>
      <c r="BF449" s="98"/>
      <c r="BG449" s="271"/>
    </row>
    <row r="450" spans="1:59" s="107" customFormat="1" ht="12.75" x14ac:dyDescent="0.25">
      <c r="A450" s="380"/>
      <c r="B450" s="376">
        <f>'Données démographiques'!B446</f>
        <v>0</v>
      </c>
      <c r="C450" s="376">
        <f>'Données démographiques'!C446</f>
        <v>0</v>
      </c>
      <c r="D450" s="377">
        <f>'Données démographiques'!D446</f>
        <v>0</v>
      </c>
      <c r="E450" s="102"/>
      <c r="F450" s="258"/>
      <c r="G450" s="493"/>
      <c r="H450" s="493"/>
      <c r="I450" s="493"/>
      <c r="J450" s="263"/>
      <c r="K450" s="493"/>
      <c r="L450" s="553"/>
      <c r="M450" s="258"/>
      <c r="N450" s="258"/>
      <c r="O450" s="259"/>
      <c r="P450" s="258"/>
      <c r="Q450" s="260"/>
      <c r="R450" s="259"/>
      <c r="S450" s="259"/>
      <c r="T450" s="259"/>
      <c r="U450" s="258"/>
      <c r="V450" s="263"/>
      <c r="W450" s="258"/>
      <c r="X450" s="263"/>
      <c r="Y450" s="102"/>
      <c r="Z450" s="258"/>
      <c r="AA450" s="431"/>
      <c r="AB450" s="431"/>
      <c r="AC450" s="102"/>
      <c r="AD450" s="259"/>
      <c r="AE450" s="259"/>
      <c r="AF450" s="258"/>
      <c r="AG450" s="259"/>
      <c r="AH450" s="258"/>
      <c r="AI450" s="258"/>
      <c r="AJ450" s="258"/>
      <c r="AK450" s="260"/>
      <c r="AL450" s="260"/>
      <c r="AM450" s="98"/>
      <c r="AN450" s="260"/>
      <c r="AO450" s="260"/>
      <c r="AP450" s="260"/>
      <c r="AQ450" s="260"/>
      <c r="AR450" s="260"/>
      <c r="AS450" s="260"/>
      <c r="AT450" s="260"/>
      <c r="AU450" s="260"/>
      <c r="AV450" s="260"/>
      <c r="AW450" s="260"/>
      <c r="AX450" s="263"/>
      <c r="AY450" s="263"/>
      <c r="AZ450" s="265"/>
      <c r="BA450" s="98"/>
      <c r="BB450" s="577" t="str">
        <f t="shared" si="28"/>
        <v xml:space="preserve"> </v>
      </c>
      <c r="BC450" s="577" t="str">
        <f t="shared" si="29"/>
        <v xml:space="preserve"> </v>
      </c>
      <c r="BD450" s="577" t="str">
        <f t="shared" si="30"/>
        <v xml:space="preserve"> </v>
      </c>
      <c r="BE450" s="577" t="str">
        <f t="shared" si="31"/>
        <v xml:space="preserve"> </v>
      </c>
      <c r="BF450" s="98"/>
      <c r="BG450" s="530"/>
    </row>
    <row r="451" spans="1:59" s="107" customFormat="1" ht="12.75" x14ac:dyDescent="0.25">
      <c r="A451" s="380"/>
      <c r="B451" s="169">
        <f>'Données démographiques'!B447</f>
        <v>0</v>
      </c>
      <c r="C451" s="169">
        <f>'Données démographiques'!C447</f>
        <v>0</v>
      </c>
      <c r="D451" s="170">
        <f>'Données démographiques'!D447</f>
        <v>0</v>
      </c>
      <c r="E451" s="102"/>
      <c r="F451" s="273"/>
      <c r="G451" s="274"/>
      <c r="H451" s="274"/>
      <c r="I451" s="274"/>
      <c r="J451" s="262"/>
      <c r="K451" s="274"/>
      <c r="L451" s="275"/>
      <c r="M451" s="273"/>
      <c r="N451" s="273"/>
      <c r="O451" s="257"/>
      <c r="P451" s="273"/>
      <c r="Q451" s="278"/>
      <c r="R451" s="257"/>
      <c r="S451" s="257"/>
      <c r="T451" s="257"/>
      <c r="U451" s="273"/>
      <c r="V451" s="262"/>
      <c r="W451" s="273"/>
      <c r="X451" s="262"/>
      <c r="Y451" s="102"/>
      <c r="Z451" s="273"/>
      <c r="AA451" s="172"/>
      <c r="AB451" s="172"/>
      <c r="AC451" s="102"/>
      <c r="AD451" s="257"/>
      <c r="AE451" s="257"/>
      <c r="AF451" s="273"/>
      <c r="AG451" s="257"/>
      <c r="AH451" s="273"/>
      <c r="AI451" s="273"/>
      <c r="AJ451" s="273"/>
      <c r="AK451" s="278"/>
      <c r="AL451" s="278"/>
      <c r="AM451" s="98"/>
      <c r="AN451" s="278"/>
      <c r="AO451" s="278"/>
      <c r="AP451" s="278"/>
      <c r="AQ451" s="278"/>
      <c r="AR451" s="278"/>
      <c r="AS451" s="278"/>
      <c r="AT451" s="278"/>
      <c r="AU451" s="278"/>
      <c r="AV451" s="278"/>
      <c r="AW451" s="278"/>
      <c r="AX451" s="262"/>
      <c r="AY451" s="262"/>
      <c r="AZ451" s="264"/>
      <c r="BA451" s="98"/>
      <c r="BB451" s="576" t="str">
        <f t="shared" si="28"/>
        <v xml:space="preserve"> </v>
      </c>
      <c r="BC451" s="576" t="str">
        <f t="shared" si="29"/>
        <v xml:space="preserve"> </v>
      </c>
      <c r="BD451" s="576" t="str">
        <f t="shared" si="30"/>
        <v xml:space="preserve"> </v>
      </c>
      <c r="BE451" s="576" t="str">
        <f t="shared" si="31"/>
        <v xml:space="preserve"> </v>
      </c>
      <c r="BF451" s="98"/>
      <c r="BG451" s="271"/>
    </row>
    <row r="452" spans="1:59" s="107" customFormat="1" ht="12.75" x14ac:dyDescent="0.25">
      <c r="A452" s="380"/>
      <c r="B452" s="376">
        <f>'Données démographiques'!B448</f>
        <v>0</v>
      </c>
      <c r="C452" s="376">
        <f>'Données démographiques'!C448</f>
        <v>0</v>
      </c>
      <c r="D452" s="377">
        <f>'Données démographiques'!D448</f>
        <v>0</v>
      </c>
      <c r="E452" s="102"/>
      <c r="F452" s="258"/>
      <c r="G452" s="493"/>
      <c r="H452" s="493"/>
      <c r="I452" s="493"/>
      <c r="J452" s="263"/>
      <c r="K452" s="493"/>
      <c r="L452" s="553"/>
      <c r="M452" s="258"/>
      <c r="N452" s="258"/>
      <c r="O452" s="259"/>
      <c r="P452" s="258"/>
      <c r="Q452" s="260"/>
      <c r="R452" s="259"/>
      <c r="S452" s="259"/>
      <c r="T452" s="259"/>
      <c r="U452" s="258"/>
      <c r="V452" s="263"/>
      <c r="W452" s="258"/>
      <c r="X452" s="263"/>
      <c r="Y452" s="102"/>
      <c r="Z452" s="258"/>
      <c r="AA452" s="431"/>
      <c r="AB452" s="431"/>
      <c r="AC452" s="102"/>
      <c r="AD452" s="259"/>
      <c r="AE452" s="259"/>
      <c r="AF452" s="258"/>
      <c r="AG452" s="259"/>
      <c r="AH452" s="258"/>
      <c r="AI452" s="258"/>
      <c r="AJ452" s="258"/>
      <c r="AK452" s="260"/>
      <c r="AL452" s="260"/>
      <c r="AM452" s="98"/>
      <c r="AN452" s="260"/>
      <c r="AO452" s="260"/>
      <c r="AP452" s="260"/>
      <c r="AQ452" s="260"/>
      <c r="AR452" s="260"/>
      <c r="AS452" s="260"/>
      <c r="AT452" s="260"/>
      <c r="AU452" s="260"/>
      <c r="AV452" s="260"/>
      <c r="AW452" s="260"/>
      <c r="AX452" s="263"/>
      <c r="AY452" s="263"/>
      <c r="AZ452" s="265"/>
      <c r="BA452" s="98"/>
      <c r="BB452" s="577" t="str">
        <f t="shared" si="28"/>
        <v xml:space="preserve"> </v>
      </c>
      <c r="BC452" s="577" t="str">
        <f t="shared" si="29"/>
        <v xml:space="preserve"> </v>
      </c>
      <c r="BD452" s="577" t="str">
        <f t="shared" si="30"/>
        <v xml:space="preserve"> </v>
      </c>
      <c r="BE452" s="577" t="str">
        <f t="shared" si="31"/>
        <v xml:space="preserve"> </v>
      </c>
      <c r="BF452" s="98"/>
      <c r="BG452" s="530"/>
    </row>
    <row r="453" spans="1:59" s="107" customFormat="1" ht="12.75" x14ac:dyDescent="0.25">
      <c r="A453" s="380"/>
      <c r="B453" s="169">
        <f>'Données démographiques'!B449</f>
        <v>0</v>
      </c>
      <c r="C453" s="169">
        <f>'Données démographiques'!C449</f>
        <v>0</v>
      </c>
      <c r="D453" s="170">
        <f>'Données démographiques'!D449</f>
        <v>0</v>
      </c>
      <c r="E453" s="102"/>
      <c r="F453" s="273"/>
      <c r="G453" s="274"/>
      <c r="H453" s="274"/>
      <c r="I453" s="274"/>
      <c r="J453" s="262"/>
      <c r="K453" s="274"/>
      <c r="L453" s="275"/>
      <c r="M453" s="273"/>
      <c r="N453" s="273"/>
      <c r="O453" s="257"/>
      <c r="P453" s="273"/>
      <c r="Q453" s="278"/>
      <c r="R453" s="257"/>
      <c r="S453" s="257"/>
      <c r="T453" s="257"/>
      <c r="U453" s="273"/>
      <c r="V453" s="262"/>
      <c r="W453" s="273"/>
      <c r="X453" s="262"/>
      <c r="Y453" s="102"/>
      <c r="Z453" s="273"/>
      <c r="AA453" s="172"/>
      <c r="AB453" s="172"/>
      <c r="AC453" s="102"/>
      <c r="AD453" s="257"/>
      <c r="AE453" s="257"/>
      <c r="AF453" s="273"/>
      <c r="AG453" s="257"/>
      <c r="AH453" s="273"/>
      <c r="AI453" s="273"/>
      <c r="AJ453" s="273"/>
      <c r="AK453" s="278"/>
      <c r="AL453" s="278"/>
      <c r="AM453" s="98"/>
      <c r="AN453" s="278"/>
      <c r="AO453" s="278"/>
      <c r="AP453" s="278"/>
      <c r="AQ453" s="278"/>
      <c r="AR453" s="278"/>
      <c r="AS453" s="278"/>
      <c r="AT453" s="278"/>
      <c r="AU453" s="278"/>
      <c r="AV453" s="278"/>
      <c r="AW453" s="278"/>
      <c r="AX453" s="262"/>
      <c r="AY453" s="262"/>
      <c r="AZ453" s="264"/>
      <c r="BA453" s="98"/>
      <c r="BB453" s="576" t="str">
        <f t="shared" si="28"/>
        <v xml:space="preserve"> </v>
      </c>
      <c r="BC453" s="576" t="str">
        <f t="shared" si="29"/>
        <v xml:space="preserve"> </v>
      </c>
      <c r="BD453" s="576" t="str">
        <f t="shared" si="30"/>
        <v xml:space="preserve"> </v>
      </c>
      <c r="BE453" s="576" t="str">
        <f t="shared" si="31"/>
        <v xml:space="preserve"> </v>
      </c>
      <c r="BF453" s="98"/>
      <c r="BG453" s="271"/>
    </row>
    <row r="454" spans="1:59" s="107" customFormat="1" ht="12.75" x14ac:dyDescent="0.25">
      <c r="A454" s="380"/>
      <c r="B454" s="376">
        <f>'Données démographiques'!B450</f>
        <v>0</v>
      </c>
      <c r="C454" s="376">
        <f>'Données démographiques'!C450</f>
        <v>0</v>
      </c>
      <c r="D454" s="377">
        <f>'Données démographiques'!D450</f>
        <v>0</v>
      </c>
      <c r="E454" s="102"/>
      <c r="F454" s="258"/>
      <c r="G454" s="493"/>
      <c r="H454" s="493"/>
      <c r="I454" s="493"/>
      <c r="J454" s="263"/>
      <c r="K454" s="493"/>
      <c r="L454" s="553"/>
      <c r="M454" s="258"/>
      <c r="N454" s="258"/>
      <c r="O454" s="259"/>
      <c r="P454" s="258"/>
      <c r="Q454" s="260"/>
      <c r="R454" s="259"/>
      <c r="S454" s="259"/>
      <c r="T454" s="259"/>
      <c r="U454" s="258"/>
      <c r="V454" s="263"/>
      <c r="W454" s="258"/>
      <c r="X454" s="263"/>
      <c r="Y454" s="102"/>
      <c r="Z454" s="258"/>
      <c r="AA454" s="431"/>
      <c r="AB454" s="431"/>
      <c r="AC454" s="102"/>
      <c r="AD454" s="259"/>
      <c r="AE454" s="259"/>
      <c r="AF454" s="258"/>
      <c r="AG454" s="259"/>
      <c r="AH454" s="258"/>
      <c r="AI454" s="258"/>
      <c r="AJ454" s="258"/>
      <c r="AK454" s="260"/>
      <c r="AL454" s="260"/>
      <c r="AM454" s="98"/>
      <c r="AN454" s="260"/>
      <c r="AO454" s="260"/>
      <c r="AP454" s="260"/>
      <c r="AQ454" s="260"/>
      <c r="AR454" s="260"/>
      <c r="AS454" s="260"/>
      <c r="AT454" s="260"/>
      <c r="AU454" s="260"/>
      <c r="AV454" s="260"/>
      <c r="AW454" s="260"/>
      <c r="AX454" s="263"/>
      <c r="AY454" s="263"/>
      <c r="AZ454" s="265"/>
      <c r="BA454" s="98"/>
      <c r="BB454" s="577" t="str">
        <f t="shared" si="28"/>
        <v xml:space="preserve"> </v>
      </c>
      <c r="BC454" s="577" t="str">
        <f t="shared" si="29"/>
        <v xml:space="preserve"> </v>
      </c>
      <c r="BD454" s="577" t="str">
        <f t="shared" si="30"/>
        <v xml:space="preserve"> </v>
      </c>
      <c r="BE454" s="577" t="str">
        <f t="shared" si="31"/>
        <v xml:space="preserve"> </v>
      </c>
      <c r="BF454" s="98"/>
      <c r="BG454" s="530"/>
    </row>
    <row r="455" spans="1:59" s="107" customFormat="1" ht="12.75" x14ac:dyDescent="0.25">
      <c r="A455" s="380"/>
      <c r="B455" s="169">
        <f>'Données démographiques'!B451</f>
        <v>0</v>
      </c>
      <c r="C455" s="169">
        <f>'Données démographiques'!C451</f>
        <v>0</v>
      </c>
      <c r="D455" s="170">
        <f>'Données démographiques'!D451</f>
        <v>0</v>
      </c>
      <c r="E455" s="102"/>
      <c r="F455" s="273"/>
      <c r="G455" s="274"/>
      <c r="H455" s="274"/>
      <c r="I455" s="274"/>
      <c r="J455" s="262"/>
      <c r="K455" s="274"/>
      <c r="L455" s="275"/>
      <c r="M455" s="273"/>
      <c r="N455" s="273"/>
      <c r="O455" s="257"/>
      <c r="P455" s="273"/>
      <c r="Q455" s="278"/>
      <c r="R455" s="257"/>
      <c r="S455" s="257"/>
      <c r="T455" s="257"/>
      <c r="U455" s="273"/>
      <c r="V455" s="262"/>
      <c r="W455" s="273"/>
      <c r="X455" s="262"/>
      <c r="Y455" s="102"/>
      <c r="Z455" s="273"/>
      <c r="AA455" s="172"/>
      <c r="AB455" s="172"/>
      <c r="AC455" s="102"/>
      <c r="AD455" s="257"/>
      <c r="AE455" s="257"/>
      <c r="AF455" s="273"/>
      <c r="AG455" s="257"/>
      <c r="AH455" s="273"/>
      <c r="AI455" s="273"/>
      <c r="AJ455" s="273"/>
      <c r="AK455" s="278"/>
      <c r="AL455" s="278"/>
      <c r="AM455" s="98"/>
      <c r="AN455" s="278"/>
      <c r="AO455" s="278"/>
      <c r="AP455" s="278"/>
      <c r="AQ455" s="278"/>
      <c r="AR455" s="278"/>
      <c r="AS455" s="278"/>
      <c r="AT455" s="278"/>
      <c r="AU455" s="278"/>
      <c r="AV455" s="278"/>
      <c r="AW455" s="278"/>
      <c r="AX455" s="262"/>
      <c r="AY455" s="262"/>
      <c r="AZ455" s="264"/>
      <c r="BA455" s="98"/>
      <c r="BB455" s="576" t="str">
        <f t="shared" si="28"/>
        <v xml:space="preserve"> </v>
      </c>
      <c r="BC455" s="576" t="str">
        <f t="shared" si="29"/>
        <v xml:space="preserve"> </v>
      </c>
      <c r="BD455" s="576" t="str">
        <f t="shared" si="30"/>
        <v xml:space="preserve"> </v>
      </c>
      <c r="BE455" s="576" t="str">
        <f t="shared" si="31"/>
        <v xml:space="preserve"> </v>
      </c>
      <c r="BF455" s="98"/>
      <c r="BG455" s="271"/>
    </row>
    <row r="456" spans="1:59" s="107" customFormat="1" ht="12.75" x14ac:dyDescent="0.25">
      <c r="A456" s="380"/>
      <c r="B456" s="376">
        <f>'Données démographiques'!B452</f>
        <v>0</v>
      </c>
      <c r="C456" s="376">
        <f>'Données démographiques'!C452</f>
        <v>0</v>
      </c>
      <c r="D456" s="377">
        <f>'Données démographiques'!D452</f>
        <v>0</v>
      </c>
      <c r="E456" s="102"/>
      <c r="F456" s="258"/>
      <c r="G456" s="493"/>
      <c r="H456" s="493"/>
      <c r="I456" s="493"/>
      <c r="J456" s="263"/>
      <c r="K456" s="493"/>
      <c r="L456" s="553"/>
      <c r="M456" s="258"/>
      <c r="N456" s="258"/>
      <c r="O456" s="259"/>
      <c r="P456" s="258"/>
      <c r="Q456" s="260"/>
      <c r="R456" s="259"/>
      <c r="S456" s="259"/>
      <c r="T456" s="259"/>
      <c r="U456" s="258"/>
      <c r="V456" s="263"/>
      <c r="W456" s="258"/>
      <c r="X456" s="263"/>
      <c r="Y456" s="102"/>
      <c r="Z456" s="258"/>
      <c r="AA456" s="431"/>
      <c r="AB456" s="431"/>
      <c r="AC456" s="102"/>
      <c r="AD456" s="259"/>
      <c r="AE456" s="259"/>
      <c r="AF456" s="258"/>
      <c r="AG456" s="259"/>
      <c r="AH456" s="258"/>
      <c r="AI456" s="258"/>
      <c r="AJ456" s="258"/>
      <c r="AK456" s="260"/>
      <c r="AL456" s="260"/>
      <c r="AM456" s="98"/>
      <c r="AN456" s="260"/>
      <c r="AO456" s="260"/>
      <c r="AP456" s="260"/>
      <c r="AQ456" s="260"/>
      <c r="AR456" s="260"/>
      <c r="AS456" s="260"/>
      <c r="AT456" s="260"/>
      <c r="AU456" s="260"/>
      <c r="AV456" s="260"/>
      <c r="AW456" s="260"/>
      <c r="AX456" s="263"/>
      <c r="AY456" s="263"/>
      <c r="AZ456" s="265"/>
      <c r="BA456" s="98"/>
      <c r="BB456" s="577" t="str">
        <f t="shared" si="28"/>
        <v xml:space="preserve"> </v>
      </c>
      <c r="BC456" s="577" t="str">
        <f t="shared" si="29"/>
        <v xml:space="preserve"> </v>
      </c>
      <c r="BD456" s="577" t="str">
        <f t="shared" si="30"/>
        <v xml:space="preserve"> </v>
      </c>
      <c r="BE456" s="577" t="str">
        <f t="shared" si="31"/>
        <v xml:space="preserve"> </v>
      </c>
      <c r="BF456" s="98"/>
      <c r="BG456" s="530"/>
    </row>
    <row r="457" spans="1:59" s="107" customFormat="1" ht="12.75" x14ac:dyDescent="0.25">
      <c r="A457" s="380"/>
      <c r="B457" s="169">
        <f>'Données démographiques'!B453</f>
        <v>0</v>
      </c>
      <c r="C457" s="169">
        <f>'Données démographiques'!C453</f>
        <v>0</v>
      </c>
      <c r="D457" s="170">
        <f>'Données démographiques'!D453</f>
        <v>0</v>
      </c>
      <c r="E457" s="102"/>
      <c r="F457" s="273"/>
      <c r="G457" s="274"/>
      <c r="H457" s="274"/>
      <c r="I457" s="274"/>
      <c r="J457" s="262"/>
      <c r="K457" s="274"/>
      <c r="L457" s="275"/>
      <c r="M457" s="273"/>
      <c r="N457" s="273"/>
      <c r="O457" s="257"/>
      <c r="P457" s="273"/>
      <c r="Q457" s="278"/>
      <c r="R457" s="257"/>
      <c r="S457" s="257"/>
      <c r="T457" s="257"/>
      <c r="U457" s="273"/>
      <c r="V457" s="262"/>
      <c r="W457" s="273"/>
      <c r="X457" s="262"/>
      <c r="Y457" s="102"/>
      <c r="Z457" s="273"/>
      <c r="AA457" s="172"/>
      <c r="AB457" s="172"/>
      <c r="AC457" s="102"/>
      <c r="AD457" s="257"/>
      <c r="AE457" s="257"/>
      <c r="AF457" s="273"/>
      <c r="AG457" s="257"/>
      <c r="AH457" s="273"/>
      <c r="AI457" s="273"/>
      <c r="AJ457" s="273"/>
      <c r="AK457" s="278"/>
      <c r="AL457" s="278"/>
      <c r="AM457" s="98"/>
      <c r="AN457" s="278"/>
      <c r="AO457" s="278"/>
      <c r="AP457" s="278"/>
      <c r="AQ457" s="278"/>
      <c r="AR457" s="278"/>
      <c r="AS457" s="278"/>
      <c r="AT457" s="278"/>
      <c r="AU457" s="278"/>
      <c r="AV457" s="278"/>
      <c r="AW457" s="278"/>
      <c r="AX457" s="262"/>
      <c r="AY457" s="262"/>
      <c r="AZ457" s="264"/>
      <c r="BA457" s="98"/>
      <c r="BB457" s="576" t="str">
        <f t="shared" si="28"/>
        <v xml:space="preserve"> </v>
      </c>
      <c r="BC457" s="576" t="str">
        <f t="shared" si="29"/>
        <v xml:space="preserve"> </v>
      </c>
      <c r="BD457" s="576" t="str">
        <f t="shared" si="30"/>
        <v xml:space="preserve"> </v>
      </c>
      <c r="BE457" s="576" t="str">
        <f t="shared" si="31"/>
        <v xml:space="preserve"> </v>
      </c>
      <c r="BF457" s="98"/>
      <c r="BG457" s="271"/>
    </row>
    <row r="458" spans="1:59" s="107" customFormat="1" ht="12.75" x14ac:dyDescent="0.25">
      <c r="A458" s="380"/>
      <c r="B458" s="376">
        <f>'Données démographiques'!B454</f>
        <v>0</v>
      </c>
      <c r="C458" s="376">
        <f>'Données démographiques'!C454</f>
        <v>0</v>
      </c>
      <c r="D458" s="377">
        <f>'Données démographiques'!D454</f>
        <v>0</v>
      </c>
      <c r="E458" s="102"/>
      <c r="F458" s="258"/>
      <c r="G458" s="493"/>
      <c r="H458" s="493"/>
      <c r="I458" s="493"/>
      <c r="J458" s="263"/>
      <c r="K458" s="493"/>
      <c r="L458" s="553"/>
      <c r="M458" s="258"/>
      <c r="N458" s="258"/>
      <c r="O458" s="259"/>
      <c r="P458" s="258"/>
      <c r="Q458" s="260"/>
      <c r="R458" s="259"/>
      <c r="S458" s="259"/>
      <c r="T458" s="259"/>
      <c r="U458" s="258"/>
      <c r="V458" s="263"/>
      <c r="W458" s="258"/>
      <c r="X458" s="263"/>
      <c r="Y458" s="102"/>
      <c r="Z458" s="258"/>
      <c r="AA458" s="431"/>
      <c r="AB458" s="431"/>
      <c r="AC458" s="102"/>
      <c r="AD458" s="259"/>
      <c r="AE458" s="259"/>
      <c r="AF458" s="258"/>
      <c r="AG458" s="259"/>
      <c r="AH458" s="258"/>
      <c r="AI458" s="258"/>
      <c r="AJ458" s="258"/>
      <c r="AK458" s="260"/>
      <c r="AL458" s="260"/>
      <c r="AM458" s="98"/>
      <c r="AN458" s="260"/>
      <c r="AO458" s="260"/>
      <c r="AP458" s="260"/>
      <c r="AQ458" s="260"/>
      <c r="AR458" s="260"/>
      <c r="AS458" s="260"/>
      <c r="AT458" s="260"/>
      <c r="AU458" s="260"/>
      <c r="AV458" s="260"/>
      <c r="AW458" s="260"/>
      <c r="AX458" s="263"/>
      <c r="AY458" s="263"/>
      <c r="AZ458" s="265"/>
      <c r="BA458" s="98"/>
      <c r="BB458" s="577" t="str">
        <f t="shared" si="28"/>
        <v xml:space="preserve"> </v>
      </c>
      <c r="BC458" s="577" t="str">
        <f t="shared" si="29"/>
        <v xml:space="preserve"> </v>
      </c>
      <c r="BD458" s="577" t="str">
        <f t="shared" si="30"/>
        <v xml:space="preserve"> </v>
      </c>
      <c r="BE458" s="577" t="str">
        <f t="shared" si="31"/>
        <v xml:space="preserve"> </v>
      </c>
      <c r="BF458" s="98"/>
      <c r="BG458" s="530"/>
    </row>
    <row r="459" spans="1:59" s="107" customFormat="1" ht="12.75" x14ac:dyDescent="0.25">
      <c r="A459" s="380"/>
      <c r="B459" s="169">
        <f>'Données démographiques'!B455</f>
        <v>0</v>
      </c>
      <c r="C459" s="169">
        <f>'Données démographiques'!C455</f>
        <v>0</v>
      </c>
      <c r="D459" s="170">
        <f>'Données démographiques'!D455</f>
        <v>0</v>
      </c>
      <c r="E459" s="102"/>
      <c r="F459" s="273"/>
      <c r="G459" s="274"/>
      <c r="H459" s="274"/>
      <c r="I459" s="274"/>
      <c r="J459" s="262"/>
      <c r="K459" s="274"/>
      <c r="L459" s="275"/>
      <c r="M459" s="273"/>
      <c r="N459" s="273"/>
      <c r="O459" s="257"/>
      <c r="P459" s="273"/>
      <c r="Q459" s="278"/>
      <c r="R459" s="257"/>
      <c r="S459" s="257"/>
      <c r="T459" s="257"/>
      <c r="U459" s="273"/>
      <c r="V459" s="262"/>
      <c r="W459" s="273"/>
      <c r="X459" s="262"/>
      <c r="Y459" s="102"/>
      <c r="Z459" s="273"/>
      <c r="AA459" s="172"/>
      <c r="AB459" s="172"/>
      <c r="AC459" s="102"/>
      <c r="AD459" s="257"/>
      <c r="AE459" s="257"/>
      <c r="AF459" s="273"/>
      <c r="AG459" s="257"/>
      <c r="AH459" s="273"/>
      <c r="AI459" s="273"/>
      <c r="AJ459" s="273"/>
      <c r="AK459" s="278"/>
      <c r="AL459" s="278"/>
      <c r="AM459" s="98"/>
      <c r="AN459" s="278"/>
      <c r="AO459" s="278"/>
      <c r="AP459" s="278"/>
      <c r="AQ459" s="278"/>
      <c r="AR459" s="278"/>
      <c r="AS459" s="278"/>
      <c r="AT459" s="278"/>
      <c r="AU459" s="278"/>
      <c r="AV459" s="278"/>
      <c r="AW459" s="278"/>
      <c r="AX459" s="262"/>
      <c r="AY459" s="262"/>
      <c r="AZ459" s="264"/>
      <c r="BA459" s="98"/>
      <c r="BB459" s="576" t="str">
        <f t="shared" si="28"/>
        <v xml:space="preserve"> </v>
      </c>
      <c r="BC459" s="576" t="str">
        <f t="shared" si="29"/>
        <v xml:space="preserve"> </v>
      </c>
      <c r="BD459" s="576" t="str">
        <f t="shared" si="30"/>
        <v xml:space="preserve"> </v>
      </c>
      <c r="BE459" s="576" t="str">
        <f t="shared" si="31"/>
        <v xml:space="preserve"> </v>
      </c>
      <c r="BF459" s="98"/>
      <c r="BG459" s="271"/>
    </row>
    <row r="460" spans="1:59" s="107" customFormat="1" ht="12.75" x14ac:dyDescent="0.25">
      <c r="A460" s="380"/>
      <c r="B460" s="376">
        <f>'Données démographiques'!B456</f>
        <v>0</v>
      </c>
      <c r="C460" s="376">
        <f>'Données démographiques'!C456</f>
        <v>0</v>
      </c>
      <c r="D460" s="377">
        <f>'Données démographiques'!D456</f>
        <v>0</v>
      </c>
      <c r="E460" s="102"/>
      <c r="F460" s="258"/>
      <c r="G460" s="493"/>
      <c r="H460" s="493"/>
      <c r="I460" s="493"/>
      <c r="J460" s="263"/>
      <c r="K460" s="493"/>
      <c r="L460" s="553"/>
      <c r="M460" s="258"/>
      <c r="N460" s="258"/>
      <c r="O460" s="259"/>
      <c r="P460" s="258"/>
      <c r="Q460" s="260"/>
      <c r="R460" s="259"/>
      <c r="S460" s="259"/>
      <c r="T460" s="259"/>
      <c r="U460" s="258"/>
      <c r="V460" s="263"/>
      <c r="W460" s="258"/>
      <c r="X460" s="263"/>
      <c r="Y460" s="102"/>
      <c r="Z460" s="258"/>
      <c r="AA460" s="431"/>
      <c r="AB460" s="431"/>
      <c r="AC460" s="102"/>
      <c r="AD460" s="259"/>
      <c r="AE460" s="259"/>
      <c r="AF460" s="258"/>
      <c r="AG460" s="259"/>
      <c r="AH460" s="258"/>
      <c r="AI460" s="258"/>
      <c r="AJ460" s="258"/>
      <c r="AK460" s="260"/>
      <c r="AL460" s="260"/>
      <c r="AM460" s="98"/>
      <c r="AN460" s="260"/>
      <c r="AO460" s="260"/>
      <c r="AP460" s="260"/>
      <c r="AQ460" s="260"/>
      <c r="AR460" s="260"/>
      <c r="AS460" s="260"/>
      <c r="AT460" s="260"/>
      <c r="AU460" s="260"/>
      <c r="AV460" s="260"/>
      <c r="AW460" s="260"/>
      <c r="AX460" s="263"/>
      <c r="AY460" s="263"/>
      <c r="AZ460" s="265"/>
      <c r="BA460" s="98"/>
      <c r="BB460" s="577" t="str">
        <f t="shared" si="28"/>
        <v xml:space="preserve"> </v>
      </c>
      <c r="BC460" s="577" t="str">
        <f t="shared" si="29"/>
        <v xml:space="preserve"> </v>
      </c>
      <c r="BD460" s="577" t="str">
        <f t="shared" si="30"/>
        <v xml:space="preserve"> </v>
      </c>
      <c r="BE460" s="577" t="str">
        <f t="shared" si="31"/>
        <v xml:space="preserve"> </v>
      </c>
      <c r="BF460" s="98"/>
      <c r="BG460" s="530"/>
    </row>
    <row r="461" spans="1:59" s="107" customFormat="1" ht="12.75" x14ac:dyDescent="0.25">
      <c r="A461" s="380"/>
      <c r="B461" s="169">
        <f>'Données démographiques'!B457</f>
        <v>0</v>
      </c>
      <c r="C461" s="169">
        <f>'Données démographiques'!C457</f>
        <v>0</v>
      </c>
      <c r="D461" s="170">
        <f>'Données démographiques'!D457</f>
        <v>0</v>
      </c>
      <c r="E461" s="102"/>
      <c r="F461" s="273"/>
      <c r="G461" s="274"/>
      <c r="H461" s="274"/>
      <c r="I461" s="274"/>
      <c r="J461" s="262"/>
      <c r="K461" s="274"/>
      <c r="L461" s="275"/>
      <c r="M461" s="273"/>
      <c r="N461" s="273"/>
      <c r="O461" s="257"/>
      <c r="P461" s="273"/>
      <c r="Q461" s="278"/>
      <c r="R461" s="257"/>
      <c r="S461" s="257"/>
      <c r="T461" s="257"/>
      <c r="U461" s="273"/>
      <c r="V461" s="262"/>
      <c r="W461" s="273"/>
      <c r="X461" s="262"/>
      <c r="Y461" s="102"/>
      <c r="Z461" s="273"/>
      <c r="AA461" s="172"/>
      <c r="AB461" s="172"/>
      <c r="AC461" s="102"/>
      <c r="AD461" s="257"/>
      <c r="AE461" s="257"/>
      <c r="AF461" s="273"/>
      <c r="AG461" s="257"/>
      <c r="AH461" s="273"/>
      <c r="AI461" s="273"/>
      <c r="AJ461" s="273"/>
      <c r="AK461" s="278"/>
      <c r="AL461" s="278"/>
      <c r="AM461" s="98"/>
      <c r="AN461" s="278"/>
      <c r="AO461" s="278"/>
      <c r="AP461" s="278"/>
      <c r="AQ461" s="278"/>
      <c r="AR461" s="278"/>
      <c r="AS461" s="278"/>
      <c r="AT461" s="278"/>
      <c r="AU461" s="278"/>
      <c r="AV461" s="278"/>
      <c r="AW461" s="278"/>
      <c r="AX461" s="262"/>
      <c r="AY461" s="262"/>
      <c r="AZ461" s="264"/>
      <c r="BA461" s="98"/>
      <c r="BB461" s="576" t="str">
        <f t="shared" si="28"/>
        <v xml:space="preserve"> </v>
      </c>
      <c r="BC461" s="576" t="str">
        <f t="shared" si="29"/>
        <v xml:space="preserve"> </v>
      </c>
      <c r="BD461" s="576" t="str">
        <f t="shared" si="30"/>
        <v xml:space="preserve"> </v>
      </c>
      <c r="BE461" s="576" t="str">
        <f t="shared" si="31"/>
        <v xml:space="preserve"> </v>
      </c>
      <c r="BF461" s="98"/>
      <c r="BG461" s="271"/>
    </row>
    <row r="462" spans="1:59" s="107" customFormat="1" ht="12.75" x14ac:dyDescent="0.25">
      <c r="A462" s="380"/>
      <c r="B462" s="376">
        <f>'Données démographiques'!B458</f>
        <v>0</v>
      </c>
      <c r="C462" s="376">
        <f>'Données démographiques'!C458</f>
        <v>0</v>
      </c>
      <c r="D462" s="377">
        <f>'Données démographiques'!D458</f>
        <v>0</v>
      </c>
      <c r="E462" s="102"/>
      <c r="F462" s="258"/>
      <c r="G462" s="493"/>
      <c r="H462" s="493"/>
      <c r="I462" s="493"/>
      <c r="J462" s="263"/>
      <c r="K462" s="493"/>
      <c r="L462" s="553"/>
      <c r="M462" s="258"/>
      <c r="N462" s="258"/>
      <c r="O462" s="259"/>
      <c r="P462" s="258"/>
      <c r="Q462" s="260"/>
      <c r="R462" s="259"/>
      <c r="S462" s="259"/>
      <c r="T462" s="259"/>
      <c r="U462" s="258"/>
      <c r="V462" s="263"/>
      <c r="W462" s="258"/>
      <c r="X462" s="263"/>
      <c r="Y462" s="102"/>
      <c r="Z462" s="258"/>
      <c r="AA462" s="431"/>
      <c r="AB462" s="431"/>
      <c r="AC462" s="102"/>
      <c r="AD462" s="259"/>
      <c r="AE462" s="259"/>
      <c r="AF462" s="258"/>
      <c r="AG462" s="259"/>
      <c r="AH462" s="258"/>
      <c r="AI462" s="258"/>
      <c r="AJ462" s="258"/>
      <c r="AK462" s="260"/>
      <c r="AL462" s="260"/>
      <c r="AM462" s="98"/>
      <c r="AN462" s="260"/>
      <c r="AO462" s="260"/>
      <c r="AP462" s="260"/>
      <c r="AQ462" s="260"/>
      <c r="AR462" s="260"/>
      <c r="AS462" s="260"/>
      <c r="AT462" s="260"/>
      <c r="AU462" s="260"/>
      <c r="AV462" s="260"/>
      <c r="AW462" s="260"/>
      <c r="AX462" s="263"/>
      <c r="AY462" s="263"/>
      <c r="AZ462" s="265"/>
      <c r="BA462" s="98"/>
      <c r="BB462" s="577" t="str">
        <f t="shared" si="28"/>
        <v xml:space="preserve"> </v>
      </c>
      <c r="BC462" s="577" t="str">
        <f t="shared" si="29"/>
        <v xml:space="preserve"> </v>
      </c>
      <c r="BD462" s="577" t="str">
        <f t="shared" si="30"/>
        <v xml:space="preserve"> </v>
      </c>
      <c r="BE462" s="577" t="str">
        <f t="shared" si="31"/>
        <v xml:space="preserve"> </v>
      </c>
      <c r="BF462" s="98"/>
      <c r="BG462" s="530"/>
    </row>
    <row r="463" spans="1:59" s="107" customFormat="1" ht="12.75" x14ac:dyDescent="0.25">
      <c r="A463" s="380"/>
      <c r="B463" s="169">
        <f>'Données démographiques'!B459</f>
        <v>0</v>
      </c>
      <c r="C463" s="169">
        <f>'Données démographiques'!C459</f>
        <v>0</v>
      </c>
      <c r="D463" s="170">
        <f>'Données démographiques'!D459</f>
        <v>0</v>
      </c>
      <c r="E463" s="102"/>
      <c r="F463" s="273"/>
      <c r="G463" s="274"/>
      <c r="H463" s="274"/>
      <c r="I463" s="274"/>
      <c r="J463" s="262"/>
      <c r="K463" s="274"/>
      <c r="L463" s="275"/>
      <c r="M463" s="273"/>
      <c r="N463" s="273"/>
      <c r="O463" s="257"/>
      <c r="P463" s="273"/>
      <c r="Q463" s="278"/>
      <c r="R463" s="257"/>
      <c r="S463" s="257"/>
      <c r="T463" s="257"/>
      <c r="U463" s="273"/>
      <c r="V463" s="262"/>
      <c r="W463" s="273"/>
      <c r="X463" s="262"/>
      <c r="Y463" s="102"/>
      <c r="Z463" s="273"/>
      <c r="AA463" s="172"/>
      <c r="AB463" s="172"/>
      <c r="AC463" s="102"/>
      <c r="AD463" s="257"/>
      <c r="AE463" s="257"/>
      <c r="AF463" s="273"/>
      <c r="AG463" s="257"/>
      <c r="AH463" s="273"/>
      <c r="AI463" s="273"/>
      <c r="AJ463" s="273"/>
      <c r="AK463" s="278"/>
      <c r="AL463" s="278"/>
      <c r="AM463" s="98"/>
      <c r="AN463" s="278"/>
      <c r="AO463" s="278"/>
      <c r="AP463" s="278"/>
      <c r="AQ463" s="278"/>
      <c r="AR463" s="278"/>
      <c r="AS463" s="278"/>
      <c r="AT463" s="278"/>
      <c r="AU463" s="278"/>
      <c r="AV463" s="278"/>
      <c r="AW463" s="278"/>
      <c r="AX463" s="262"/>
      <c r="AY463" s="262"/>
      <c r="AZ463" s="264"/>
      <c r="BA463" s="98"/>
      <c r="BB463" s="576" t="str">
        <f t="shared" si="28"/>
        <v xml:space="preserve"> </v>
      </c>
      <c r="BC463" s="576" t="str">
        <f t="shared" si="29"/>
        <v xml:space="preserve"> </v>
      </c>
      <c r="BD463" s="576" t="str">
        <f t="shared" si="30"/>
        <v xml:space="preserve"> </v>
      </c>
      <c r="BE463" s="576" t="str">
        <f t="shared" si="31"/>
        <v xml:space="preserve"> </v>
      </c>
      <c r="BF463" s="98"/>
      <c r="BG463" s="271"/>
    </row>
    <row r="464" spans="1:59" s="107" customFormat="1" ht="12.75" x14ac:dyDescent="0.25">
      <c r="A464" s="380"/>
      <c r="B464" s="376">
        <f>'Données démographiques'!B460</f>
        <v>0</v>
      </c>
      <c r="C464" s="376">
        <f>'Données démographiques'!C460</f>
        <v>0</v>
      </c>
      <c r="D464" s="377">
        <f>'Données démographiques'!D460</f>
        <v>0</v>
      </c>
      <c r="E464" s="102"/>
      <c r="F464" s="258"/>
      <c r="G464" s="493"/>
      <c r="H464" s="493"/>
      <c r="I464" s="493"/>
      <c r="J464" s="263"/>
      <c r="K464" s="493"/>
      <c r="L464" s="553"/>
      <c r="M464" s="258"/>
      <c r="N464" s="258"/>
      <c r="O464" s="259"/>
      <c r="P464" s="258"/>
      <c r="Q464" s="260"/>
      <c r="R464" s="259"/>
      <c r="S464" s="259"/>
      <c r="T464" s="259"/>
      <c r="U464" s="258"/>
      <c r="V464" s="263"/>
      <c r="W464" s="258"/>
      <c r="X464" s="263"/>
      <c r="Y464" s="102"/>
      <c r="Z464" s="258"/>
      <c r="AA464" s="431"/>
      <c r="AB464" s="431"/>
      <c r="AC464" s="102"/>
      <c r="AD464" s="259"/>
      <c r="AE464" s="259"/>
      <c r="AF464" s="258"/>
      <c r="AG464" s="259"/>
      <c r="AH464" s="258"/>
      <c r="AI464" s="258"/>
      <c r="AJ464" s="258"/>
      <c r="AK464" s="260"/>
      <c r="AL464" s="260"/>
      <c r="AM464" s="98"/>
      <c r="AN464" s="260"/>
      <c r="AO464" s="260"/>
      <c r="AP464" s="260"/>
      <c r="AQ464" s="260"/>
      <c r="AR464" s="260"/>
      <c r="AS464" s="260"/>
      <c r="AT464" s="260"/>
      <c r="AU464" s="260"/>
      <c r="AV464" s="260"/>
      <c r="AW464" s="260"/>
      <c r="AX464" s="263"/>
      <c r="AY464" s="263"/>
      <c r="AZ464" s="265"/>
      <c r="BA464" s="98"/>
      <c r="BB464" s="577" t="str">
        <f t="shared" si="28"/>
        <v xml:space="preserve"> </v>
      </c>
      <c r="BC464" s="577" t="str">
        <f t="shared" si="29"/>
        <v xml:space="preserve"> </v>
      </c>
      <c r="BD464" s="577" t="str">
        <f t="shared" si="30"/>
        <v xml:space="preserve"> </v>
      </c>
      <c r="BE464" s="577" t="str">
        <f t="shared" si="31"/>
        <v xml:space="preserve"> </v>
      </c>
      <c r="BF464" s="98"/>
      <c r="BG464" s="530"/>
    </row>
    <row r="465" spans="1:59" s="107" customFormat="1" ht="12.75" x14ac:dyDescent="0.25">
      <c r="A465" s="380"/>
      <c r="B465" s="169">
        <f>'Données démographiques'!B461</f>
        <v>0</v>
      </c>
      <c r="C465" s="169">
        <f>'Données démographiques'!C461</f>
        <v>0</v>
      </c>
      <c r="D465" s="170">
        <f>'Données démographiques'!D461</f>
        <v>0</v>
      </c>
      <c r="E465" s="102"/>
      <c r="F465" s="273"/>
      <c r="G465" s="274"/>
      <c r="H465" s="274"/>
      <c r="I465" s="274"/>
      <c r="J465" s="262"/>
      <c r="K465" s="274"/>
      <c r="L465" s="275"/>
      <c r="M465" s="273"/>
      <c r="N465" s="273"/>
      <c r="O465" s="257"/>
      <c r="P465" s="273"/>
      <c r="Q465" s="278"/>
      <c r="R465" s="257"/>
      <c r="S465" s="257"/>
      <c r="T465" s="257"/>
      <c r="U465" s="273"/>
      <c r="V465" s="262"/>
      <c r="W465" s="273"/>
      <c r="X465" s="262"/>
      <c r="Y465" s="102"/>
      <c r="Z465" s="273"/>
      <c r="AA465" s="172"/>
      <c r="AB465" s="172"/>
      <c r="AC465" s="102"/>
      <c r="AD465" s="257"/>
      <c r="AE465" s="257"/>
      <c r="AF465" s="273"/>
      <c r="AG465" s="257"/>
      <c r="AH465" s="273"/>
      <c r="AI465" s="273"/>
      <c r="AJ465" s="273"/>
      <c r="AK465" s="278"/>
      <c r="AL465" s="278"/>
      <c r="AM465" s="98"/>
      <c r="AN465" s="278"/>
      <c r="AO465" s="278"/>
      <c r="AP465" s="278"/>
      <c r="AQ465" s="278"/>
      <c r="AR465" s="278"/>
      <c r="AS465" s="278"/>
      <c r="AT465" s="278"/>
      <c r="AU465" s="278"/>
      <c r="AV465" s="278"/>
      <c r="AW465" s="278"/>
      <c r="AX465" s="262"/>
      <c r="AY465" s="262"/>
      <c r="AZ465" s="264"/>
      <c r="BA465" s="98"/>
      <c r="BB465" s="576" t="str">
        <f t="shared" si="28"/>
        <v xml:space="preserve"> </v>
      </c>
      <c r="BC465" s="576" t="str">
        <f t="shared" si="29"/>
        <v xml:space="preserve"> </v>
      </c>
      <c r="BD465" s="576" t="str">
        <f t="shared" si="30"/>
        <v xml:space="preserve"> </v>
      </c>
      <c r="BE465" s="576" t="str">
        <f t="shared" si="31"/>
        <v xml:space="preserve"> </v>
      </c>
      <c r="BF465" s="98"/>
      <c r="BG465" s="271"/>
    </row>
    <row r="466" spans="1:59" s="107" customFormat="1" ht="12.75" x14ac:dyDescent="0.25">
      <c r="A466" s="380"/>
      <c r="B466" s="376">
        <f>'Données démographiques'!B462</f>
        <v>0</v>
      </c>
      <c r="C466" s="376">
        <f>'Données démographiques'!C462</f>
        <v>0</v>
      </c>
      <c r="D466" s="377">
        <f>'Données démographiques'!D462</f>
        <v>0</v>
      </c>
      <c r="E466" s="102"/>
      <c r="F466" s="258"/>
      <c r="G466" s="493"/>
      <c r="H466" s="493"/>
      <c r="I466" s="493"/>
      <c r="J466" s="263"/>
      <c r="K466" s="493"/>
      <c r="L466" s="553"/>
      <c r="M466" s="258"/>
      <c r="N466" s="258"/>
      <c r="O466" s="259"/>
      <c r="P466" s="258"/>
      <c r="Q466" s="260"/>
      <c r="R466" s="259"/>
      <c r="S466" s="259"/>
      <c r="T466" s="259"/>
      <c r="U466" s="258"/>
      <c r="V466" s="263"/>
      <c r="W466" s="258"/>
      <c r="X466" s="263"/>
      <c r="Y466" s="102"/>
      <c r="Z466" s="258"/>
      <c r="AA466" s="431"/>
      <c r="AB466" s="431"/>
      <c r="AC466" s="102"/>
      <c r="AD466" s="259"/>
      <c r="AE466" s="259"/>
      <c r="AF466" s="258"/>
      <c r="AG466" s="259"/>
      <c r="AH466" s="258"/>
      <c r="AI466" s="258"/>
      <c r="AJ466" s="258"/>
      <c r="AK466" s="260"/>
      <c r="AL466" s="260"/>
      <c r="AM466" s="98"/>
      <c r="AN466" s="260"/>
      <c r="AO466" s="260"/>
      <c r="AP466" s="260"/>
      <c r="AQ466" s="260"/>
      <c r="AR466" s="260"/>
      <c r="AS466" s="260"/>
      <c r="AT466" s="260"/>
      <c r="AU466" s="260"/>
      <c r="AV466" s="260"/>
      <c r="AW466" s="260"/>
      <c r="AX466" s="263"/>
      <c r="AY466" s="263"/>
      <c r="AZ466" s="265"/>
      <c r="BA466" s="98"/>
      <c r="BB466" s="577" t="str">
        <f t="shared" si="28"/>
        <v xml:space="preserve"> </v>
      </c>
      <c r="BC466" s="577" t="str">
        <f t="shared" si="29"/>
        <v xml:space="preserve"> </v>
      </c>
      <c r="BD466" s="577" t="str">
        <f t="shared" si="30"/>
        <v xml:space="preserve"> </v>
      </c>
      <c r="BE466" s="577" t="str">
        <f t="shared" si="31"/>
        <v xml:space="preserve"> </v>
      </c>
      <c r="BF466" s="98"/>
      <c r="BG466" s="530"/>
    </row>
    <row r="467" spans="1:59" s="107" customFormat="1" ht="12.75" x14ac:dyDescent="0.25">
      <c r="A467" s="380"/>
      <c r="B467" s="169">
        <f>'Données démographiques'!B463</f>
        <v>0</v>
      </c>
      <c r="C467" s="169">
        <f>'Données démographiques'!C463</f>
        <v>0</v>
      </c>
      <c r="D467" s="170">
        <f>'Données démographiques'!D463</f>
        <v>0</v>
      </c>
      <c r="E467" s="102"/>
      <c r="F467" s="273"/>
      <c r="G467" s="274"/>
      <c r="H467" s="274"/>
      <c r="I467" s="274"/>
      <c r="J467" s="262"/>
      <c r="K467" s="274"/>
      <c r="L467" s="275"/>
      <c r="M467" s="273"/>
      <c r="N467" s="273"/>
      <c r="O467" s="257"/>
      <c r="P467" s="273"/>
      <c r="Q467" s="278"/>
      <c r="R467" s="257"/>
      <c r="S467" s="257"/>
      <c r="T467" s="257"/>
      <c r="U467" s="273"/>
      <c r="V467" s="262"/>
      <c r="W467" s="273"/>
      <c r="X467" s="262"/>
      <c r="Y467" s="102"/>
      <c r="Z467" s="273"/>
      <c r="AA467" s="172"/>
      <c r="AB467" s="172"/>
      <c r="AC467" s="102"/>
      <c r="AD467" s="257"/>
      <c r="AE467" s="257"/>
      <c r="AF467" s="273"/>
      <c r="AG467" s="257"/>
      <c r="AH467" s="273"/>
      <c r="AI467" s="273"/>
      <c r="AJ467" s="273"/>
      <c r="AK467" s="278"/>
      <c r="AL467" s="278"/>
      <c r="AM467" s="98"/>
      <c r="AN467" s="278"/>
      <c r="AO467" s="278"/>
      <c r="AP467" s="278"/>
      <c r="AQ467" s="278"/>
      <c r="AR467" s="278"/>
      <c r="AS467" s="278"/>
      <c r="AT467" s="278"/>
      <c r="AU467" s="278"/>
      <c r="AV467" s="278"/>
      <c r="AW467" s="278"/>
      <c r="AX467" s="262"/>
      <c r="AY467" s="262"/>
      <c r="AZ467" s="264"/>
      <c r="BA467" s="98"/>
      <c r="BB467" s="576" t="str">
        <f t="shared" si="28"/>
        <v xml:space="preserve"> </v>
      </c>
      <c r="BC467" s="576" t="str">
        <f t="shared" si="29"/>
        <v xml:space="preserve"> </v>
      </c>
      <c r="BD467" s="576" t="str">
        <f t="shared" si="30"/>
        <v xml:space="preserve"> </v>
      </c>
      <c r="BE467" s="576" t="str">
        <f t="shared" si="31"/>
        <v xml:space="preserve"> </v>
      </c>
      <c r="BF467" s="98"/>
      <c r="BG467" s="271"/>
    </row>
    <row r="468" spans="1:59" s="107" customFormat="1" ht="12.75" x14ac:dyDescent="0.25">
      <c r="A468" s="380"/>
      <c r="B468" s="376">
        <f>'Données démographiques'!B464</f>
        <v>0</v>
      </c>
      <c r="C468" s="376">
        <f>'Données démographiques'!C464</f>
        <v>0</v>
      </c>
      <c r="D468" s="377">
        <f>'Données démographiques'!D464</f>
        <v>0</v>
      </c>
      <c r="E468" s="102"/>
      <c r="F468" s="258"/>
      <c r="G468" s="493"/>
      <c r="H468" s="493"/>
      <c r="I468" s="493"/>
      <c r="J468" s="263"/>
      <c r="K468" s="493"/>
      <c r="L468" s="553"/>
      <c r="M468" s="258"/>
      <c r="N468" s="258"/>
      <c r="O468" s="259"/>
      <c r="P468" s="258"/>
      <c r="Q468" s="260"/>
      <c r="R468" s="259"/>
      <c r="S468" s="259"/>
      <c r="T468" s="259"/>
      <c r="U468" s="258"/>
      <c r="V468" s="263"/>
      <c r="W468" s="258"/>
      <c r="X468" s="263"/>
      <c r="Y468" s="102"/>
      <c r="Z468" s="258"/>
      <c r="AA468" s="431"/>
      <c r="AB468" s="431"/>
      <c r="AC468" s="102"/>
      <c r="AD468" s="259"/>
      <c r="AE468" s="259"/>
      <c r="AF468" s="258"/>
      <c r="AG468" s="259"/>
      <c r="AH468" s="258"/>
      <c r="AI468" s="258"/>
      <c r="AJ468" s="258"/>
      <c r="AK468" s="260"/>
      <c r="AL468" s="260"/>
      <c r="AM468" s="98"/>
      <c r="AN468" s="260"/>
      <c r="AO468" s="260"/>
      <c r="AP468" s="260"/>
      <c r="AQ468" s="260"/>
      <c r="AR468" s="260"/>
      <c r="AS468" s="260"/>
      <c r="AT468" s="260"/>
      <c r="AU468" s="260"/>
      <c r="AV468" s="260"/>
      <c r="AW468" s="260"/>
      <c r="AX468" s="263"/>
      <c r="AY468" s="263"/>
      <c r="AZ468" s="265"/>
      <c r="BA468" s="98"/>
      <c r="BB468" s="577" t="str">
        <f t="shared" ref="BB468:BB531" si="32">IF(AI468=0," ",AN468/AK468)</f>
        <v xml:space="preserve"> </v>
      </c>
      <c r="BC468" s="577" t="str">
        <f t="shared" si="29"/>
        <v xml:space="preserve"> </v>
      </c>
      <c r="BD468" s="577" t="str">
        <f t="shared" si="30"/>
        <v xml:space="preserve"> </v>
      </c>
      <c r="BE468" s="577" t="str">
        <f t="shared" si="31"/>
        <v xml:space="preserve"> </v>
      </c>
      <c r="BF468" s="98"/>
      <c r="BG468" s="530"/>
    </row>
    <row r="469" spans="1:59" s="107" customFormat="1" ht="12.75" x14ac:dyDescent="0.25">
      <c r="A469" s="380"/>
      <c r="B469" s="169">
        <f>'Données démographiques'!B465</f>
        <v>0</v>
      </c>
      <c r="C469" s="169">
        <f>'Données démographiques'!C465</f>
        <v>0</v>
      </c>
      <c r="D469" s="170">
        <f>'Données démographiques'!D465</f>
        <v>0</v>
      </c>
      <c r="E469" s="102"/>
      <c r="F469" s="273"/>
      <c r="G469" s="274"/>
      <c r="H469" s="274"/>
      <c r="I469" s="274"/>
      <c r="J469" s="262"/>
      <c r="K469" s="274"/>
      <c r="L469" s="275"/>
      <c r="M469" s="273"/>
      <c r="N469" s="273"/>
      <c r="O469" s="257"/>
      <c r="P469" s="273"/>
      <c r="Q469" s="278"/>
      <c r="R469" s="257"/>
      <c r="S469" s="257"/>
      <c r="T469" s="257"/>
      <c r="U469" s="273"/>
      <c r="V469" s="262"/>
      <c r="W469" s="273"/>
      <c r="X469" s="262"/>
      <c r="Y469" s="102"/>
      <c r="Z469" s="273"/>
      <c r="AA469" s="172"/>
      <c r="AB469" s="172"/>
      <c r="AC469" s="102"/>
      <c r="AD469" s="257"/>
      <c r="AE469" s="257"/>
      <c r="AF469" s="273"/>
      <c r="AG469" s="257"/>
      <c r="AH469" s="273"/>
      <c r="AI469" s="273"/>
      <c r="AJ469" s="273"/>
      <c r="AK469" s="278"/>
      <c r="AL469" s="278"/>
      <c r="AM469" s="98"/>
      <c r="AN469" s="278"/>
      <c r="AO469" s="278"/>
      <c r="AP469" s="278"/>
      <c r="AQ469" s="278"/>
      <c r="AR469" s="278"/>
      <c r="AS469" s="278"/>
      <c r="AT469" s="278"/>
      <c r="AU469" s="278"/>
      <c r="AV469" s="278"/>
      <c r="AW469" s="278"/>
      <c r="AX469" s="262"/>
      <c r="AY469" s="262"/>
      <c r="AZ469" s="264"/>
      <c r="BA469" s="98"/>
      <c r="BB469" s="576" t="str">
        <f t="shared" si="32"/>
        <v xml:space="preserve"> </v>
      </c>
      <c r="BC469" s="576" t="str">
        <f t="shared" si="29"/>
        <v xml:space="preserve"> </v>
      </c>
      <c r="BD469" s="576" t="str">
        <f t="shared" si="30"/>
        <v xml:space="preserve"> </v>
      </c>
      <c r="BE469" s="576" t="str">
        <f t="shared" si="31"/>
        <v xml:space="preserve"> </v>
      </c>
      <c r="BF469" s="98"/>
      <c r="BG469" s="271"/>
    </row>
    <row r="470" spans="1:59" s="107" customFormat="1" ht="12.75" x14ac:dyDescent="0.25">
      <c r="A470" s="380"/>
      <c r="B470" s="376">
        <f>'Données démographiques'!B466</f>
        <v>0</v>
      </c>
      <c r="C470" s="376">
        <f>'Données démographiques'!C466</f>
        <v>0</v>
      </c>
      <c r="D470" s="377">
        <f>'Données démographiques'!D466</f>
        <v>0</v>
      </c>
      <c r="E470" s="102"/>
      <c r="F470" s="258"/>
      <c r="G470" s="493"/>
      <c r="H470" s="493"/>
      <c r="I470" s="493"/>
      <c r="J470" s="263"/>
      <c r="K470" s="493"/>
      <c r="L470" s="553"/>
      <c r="M470" s="258"/>
      <c r="N470" s="258"/>
      <c r="O470" s="259"/>
      <c r="P470" s="258"/>
      <c r="Q470" s="260"/>
      <c r="R470" s="259"/>
      <c r="S470" s="259"/>
      <c r="T470" s="259"/>
      <c r="U470" s="258"/>
      <c r="V470" s="263"/>
      <c r="W470" s="258"/>
      <c r="X470" s="263"/>
      <c r="Y470" s="102"/>
      <c r="Z470" s="258"/>
      <c r="AA470" s="431"/>
      <c r="AB470" s="431"/>
      <c r="AC470" s="102"/>
      <c r="AD470" s="259"/>
      <c r="AE470" s="259"/>
      <c r="AF470" s="258"/>
      <c r="AG470" s="259"/>
      <c r="AH470" s="258"/>
      <c r="AI470" s="258"/>
      <c r="AJ470" s="258"/>
      <c r="AK470" s="260"/>
      <c r="AL470" s="260"/>
      <c r="AM470" s="98"/>
      <c r="AN470" s="260"/>
      <c r="AO470" s="260"/>
      <c r="AP470" s="260"/>
      <c r="AQ470" s="260"/>
      <c r="AR470" s="260"/>
      <c r="AS470" s="260"/>
      <c r="AT470" s="260"/>
      <c r="AU470" s="260"/>
      <c r="AV470" s="260"/>
      <c r="AW470" s="260"/>
      <c r="AX470" s="263"/>
      <c r="AY470" s="263"/>
      <c r="AZ470" s="265"/>
      <c r="BA470" s="98"/>
      <c r="BB470" s="577" t="str">
        <f t="shared" si="32"/>
        <v xml:space="preserve"> </v>
      </c>
      <c r="BC470" s="577" t="str">
        <f t="shared" ref="BC470:BC533" si="33">IF(OR(AI470=0,Q470=0)," ",AN470/Q470)</f>
        <v xml:space="preserve"> </v>
      </c>
      <c r="BD470" s="577" t="str">
        <f t="shared" ref="BD470:BD533" si="34">IF(OR(AI470&gt;5,AI470&lt;1)," ",AO470/AL470)</f>
        <v xml:space="preserve"> </v>
      </c>
      <c r="BE470" s="577" t="str">
        <f t="shared" ref="BE470:BE533" si="35">IF(OR(AI470&gt;5,AI470&lt;1,Q470=0)," ",AO470/Q470)</f>
        <v xml:space="preserve"> </v>
      </c>
      <c r="BF470" s="98"/>
      <c r="BG470" s="530"/>
    </row>
    <row r="471" spans="1:59" s="107" customFormat="1" ht="12.75" x14ac:dyDescent="0.25">
      <c r="A471" s="380"/>
      <c r="B471" s="169">
        <f>'Données démographiques'!B467</f>
        <v>0</v>
      </c>
      <c r="C471" s="169">
        <f>'Données démographiques'!C467</f>
        <v>0</v>
      </c>
      <c r="D471" s="170">
        <f>'Données démographiques'!D467</f>
        <v>0</v>
      </c>
      <c r="E471" s="102"/>
      <c r="F471" s="273"/>
      <c r="G471" s="274"/>
      <c r="H471" s="274"/>
      <c r="I471" s="274"/>
      <c r="J471" s="262"/>
      <c r="K471" s="274"/>
      <c r="L471" s="275"/>
      <c r="M471" s="273"/>
      <c r="N471" s="273"/>
      <c r="O471" s="257"/>
      <c r="P471" s="273"/>
      <c r="Q471" s="278"/>
      <c r="R471" s="257"/>
      <c r="S471" s="257"/>
      <c r="T471" s="257"/>
      <c r="U471" s="273"/>
      <c r="V471" s="262"/>
      <c r="W471" s="273"/>
      <c r="X471" s="262"/>
      <c r="Y471" s="102"/>
      <c r="Z471" s="273"/>
      <c r="AA471" s="172"/>
      <c r="AB471" s="172"/>
      <c r="AC471" s="102"/>
      <c r="AD471" s="257"/>
      <c r="AE471" s="257"/>
      <c r="AF471" s="273"/>
      <c r="AG471" s="257"/>
      <c r="AH471" s="273"/>
      <c r="AI471" s="273"/>
      <c r="AJ471" s="273"/>
      <c r="AK471" s="278"/>
      <c r="AL471" s="278"/>
      <c r="AM471" s="98"/>
      <c r="AN471" s="278"/>
      <c r="AO471" s="278"/>
      <c r="AP471" s="278"/>
      <c r="AQ471" s="278"/>
      <c r="AR471" s="278"/>
      <c r="AS471" s="278"/>
      <c r="AT471" s="278"/>
      <c r="AU471" s="278"/>
      <c r="AV471" s="278"/>
      <c r="AW471" s="278"/>
      <c r="AX471" s="262"/>
      <c r="AY471" s="262"/>
      <c r="AZ471" s="264"/>
      <c r="BA471" s="98"/>
      <c r="BB471" s="576" t="str">
        <f t="shared" si="32"/>
        <v xml:space="preserve"> </v>
      </c>
      <c r="BC471" s="576" t="str">
        <f t="shared" si="33"/>
        <v xml:space="preserve"> </v>
      </c>
      <c r="BD471" s="576" t="str">
        <f t="shared" si="34"/>
        <v xml:space="preserve"> </v>
      </c>
      <c r="BE471" s="576" t="str">
        <f t="shared" si="35"/>
        <v xml:space="preserve"> </v>
      </c>
      <c r="BF471" s="98"/>
      <c r="BG471" s="271"/>
    </row>
    <row r="472" spans="1:59" s="107" customFormat="1" ht="12.75" x14ac:dyDescent="0.25">
      <c r="A472" s="380"/>
      <c r="B472" s="376">
        <f>'Données démographiques'!B468</f>
        <v>0</v>
      </c>
      <c r="C472" s="376">
        <f>'Données démographiques'!C468</f>
        <v>0</v>
      </c>
      <c r="D472" s="377">
        <f>'Données démographiques'!D468</f>
        <v>0</v>
      </c>
      <c r="E472" s="102"/>
      <c r="F472" s="258"/>
      <c r="G472" s="493"/>
      <c r="H472" s="493"/>
      <c r="I472" s="493"/>
      <c r="J472" s="263"/>
      <c r="K472" s="493"/>
      <c r="L472" s="553"/>
      <c r="M472" s="258"/>
      <c r="N472" s="258"/>
      <c r="O472" s="259"/>
      <c r="P472" s="258"/>
      <c r="Q472" s="260"/>
      <c r="R472" s="259"/>
      <c r="S472" s="259"/>
      <c r="T472" s="259"/>
      <c r="U472" s="258"/>
      <c r="V472" s="263"/>
      <c r="W472" s="258"/>
      <c r="X472" s="263"/>
      <c r="Y472" s="102"/>
      <c r="Z472" s="258"/>
      <c r="AA472" s="431"/>
      <c r="AB472" s="431"/>
      <c r="AC472" s="102"/>
      <c r="AD472" s="259"/>
      <c r="AE472" s="259"/>
      <c r="AF472" s="258"/>
      <c r="AG472" s="259"/>
      <c r="AH472" s="258"/>
      <c r="AI472" s="258"/>
      <c r="AJ472" s="258"/>
      <c r="AK472" s="260"/>
      <c r="AL472" s="260"/>
      <c r="AM472" s="98"/>
      <c r="AN472" s="260"/>
      <c r="AO472" s="260"/>
      <c r="AP472" s="260"/>
      <c r="AQ472" s="260"/>
      <c r="AR472" s="260"/>
      <c r="AS472" s="260"/>
      <c r="AT472" s="260"/>
      <c r="AU472" s="260"/>
      <c r="AV472" s="260"/>
      <c r="AW472" s="260"/>
      <c r="AX472" s="263"/>
      <c r="AY472" s="263"/>
      <c r="AZ472" s="265"/>
      <c r="BA472" s="98"/>
      <c r="BB472" s="577" t="str">
        <f t="shared" si="32"/>
        <v xml:space="preserve"> </v>
      </c>
      <c r="BC472" s="577" t="str">
        <f t="shared" si="33"/>
        <v xml:space="preserve"> </v>
      </c>
      <c r="BD472" s="577" t="str">
        <f t="shared" si="34"/>
        <v xml:space="preserve"> </v>
      </c>
      <c r="BE472" s="577" t="str">
        <f t="shared" si="35"/>
        <v xml:space="preserve"> </v>
      </c>
      <c r="BF472" s="98"/>
      <c r="BG472" s="530"/>
    </row>
    <row r="473" spans="1:59" s="107" customFormat="1" ht="12.75" x14ac:dyDescent="0.25">
      <c r="A473" s="380"/>
      <c r="B473" s="169">
        <f>'Données démographiques'!B469</f>
        <v>0</v>
      </c>
      <c r="C473" s="169">
        <f>'Données démographiques'!C469</f>
        <v>0</v>
      </c>
      <c r="D473" s="170">
        <f>'Données démographiques'!D469</f>
        <v>0</v>
      </c>
      <c r="E473" s="102"/>
      <c r="F473" s="273"/>
      <c r="G473" s="274"/>
      <c r="H473" s="274"/>
      <c r="I473" s="274"/>
      <c r="J473" s="262"/>
      <c r="K473" s="274"/>
      <c r="L473" s="275"/>
      <c r="M473" s="273"/>
      <c r="N473" s="273"/>
      <c r="O473" s="257"/>
      <c r="P473" s="273"/>
      <c r="Q473" s="278"/>
      <c r="R473" s="257"/>
      <c r="S473" s="257"/>
      <c r="T473" s="257"/>
      <c r="U473" s="273"/>
      <c r="V473" s="262"/>
      <c r="W473" s="273"/>
      <c r="X473" s="262"/>
      <c r="Y473" s="102"/>
      <c r="Z473" s="273"/>
      <c r="AA473" s="172"/>
      <c r="AB473" s="172"/>
      <c r="AC473" s="102"/>
      <c r="AD473" s="257"/>
      <c r="AE473" s="257"/>
      <c r="AF473" s="273"/>
      <c r="AG473" s="257"/>
      <c r="AH473" s="273"/>
      <c r="AI473" s="273"/>
      <c r="AJ473" s="273"/>
      <c r="AK473" s="278"/>
      <c r="AL473" s="278"/>
      <c r="AM473" s="98"/>
      <c r="AN473" s="278"/>
      <c r="AO473" s="278"/>
      <c r="AP473" s="278"/>
      <c r="AQ473" s="278"/>
      <c r="AR473" s="278"/>
      <c r="AS473" s="278"/>
      <c r="AT473" s="278"/>
      <c r="AU473" s="278"/>
      <c r="AV473" s="278"/>
      <c r="AW473" s="278"/>
      <c r="AX473" s="262"/>
      <c r="AY473" s="262"/>
      <c r="AZ473" s="264"/>
      <c r="BA473" s="98"/>
      <c r="BB473" s="576" t="str">
        <f t="shared" si="32"/>
        <v xml:space="preserve"> </v>
      </c>
      <c r="BC473" s="576" t="str">
        <f t="shared" si="33"/>
        <v xml:space="preserve"> </v>
      </c>
      <c r="BD473" s="576" t="str">
        <f t="shared" si="34"/>
        <v xml:space="preserve"> </v>
      </c>
      <c r="BE473" s="576" t="str">
        <f t="shared" si="35"/>
        <v xml:space="preserve"> </v>
      </c>
      <c r="BF473" s="98"/>
      <c r="BG473" s="271"/>
    </row>
    <row r="474" spans="1:59" s="107" customFormat="1" ht="12.75" x14ac:dyDescent="0.25">
      <c r="A474" s="380"/>
      <c r="B474" s="376">
        <f>'Données démographiques'!B470</f>
        <v>0</v>
      </c>
      <c r="C474" s="376">
        <f>'Données démographiques'!C470</f>
        <v>0</v>
      </c>
      <c r="D474" s="377">
        <f>'Données démographiques'!D470</f>
        <v>0</v>
      </c>
      <c r="E474" s="102"/>
      <c r="F474" s="258"/>
      <c r="G474" s="493"/>
      <c r="H474" s="493"/>
      <c r="I474" s="493"/>
      <c r="J474" s="263"/>
      <c r="K474" s="493"/>
      <c r="L474" s="553"/>
      <c r="M474" s="258"/>
      <c r="N474" s="258"/>
      <c r="O474" s="259"/>
      <c r="P474" s="258"/>
      <c r="Q474" s="260"/>
      <c r="R474" s="259"/>
      <c r="S474" s="259"/>
      <c r="T474" s="259"/>
      <c r="U474" s="258"/>
      <c r="V474" s="263"/>
      <c r="W474" s="258"/>
      <c r="X474" s="263"/>
      <c r="Y474" s="102"/>
      <c r="Z474" s="258"/>
      <c r="AA474" s="431"/>
      <c r="AB474" s="431"/>
      <c r="AC474" s="102"/>
      <c r="AD474" s="259"/>
      <c r="AE474" s="259"/>
      <c r="AF474" s="258"/>
      <c r="AG474" s="259"/>
      <c r="AH474" s="258"/>
      <c r="AI474" s="258"/>
      <c r="AJ474" s="258"/>
      <c r="AK474" s="260"/>
      <c r="AL474" s="260"/>
      <c r="AM474" s="98"/>
      <c r="AN474" s="260"/>
      <c r="AO474" s="260"/>
      <c r="AP474" s="260"/>
      <c r="AQ474" s="260"/>
      <c r="AR474" s="260"/>
      <c r="AS474" s="260"/>
      <c r="AT474" s="260"/>
      <c r="AU474" s="260"/>
      <c r="AV474" s="260"/>
      <c r="AW474" s="260"/>
      <c r="AX474" s="263"/>
      <c r="AY474" s="263"/>
      <c r="AZ474" s="265"/>
      <c r="BA474" s="98"/>
      <c r="BB474" s="577" t="str">
        <f t="shared" si="32"/>
        <v xml:space="preserve"> </v>
      </c>
      <c r="BC474" s="577" t="str">
        <f t="shared" si="33"/>
        <v xml:space="preserve"> </v>
      </c>
      <c r="BD474" s="577" t="str">
        <f t="shared" si="34"/>
        <v xml:space="preserve"> </v>
      </c>
      <c r="BE474" s="577" t="str">
        <f t="shared" si="35"/>
        <v xml:space="preserve"> </v>
      </c>
      <c r="BF474" s="98"/>
      <c r="BG474" s="530"/>
    </row>
    <row r="475" spans="1:59" s="107" customFormat="1" ht="12.75" x14ac:dyDescent="0.25">
      <c r="A475" s="380"/>
      <c r="B475" s="169">
        <f>'Données démographiques'!B471</f>
        <v>0</v>
      </c>
      <c r="C475" s="169">
        <f>'Données démographiques'!C471</f>
        <v>0</v>
      </c>
      <c r="D475" s="170">
        <f>'Données démographiques'!D471</f>
        <v>0</v>
      </c>
      <c r="E475" s="102"/>
      <c r="F475" s="273"/>
      <c r="G475" s="274"/>
      <c r="H475" s="274"/>
      <c r="I475" s="274"/>
      <c r="J475" s="262"/>
      <c r="K475" s="274"/>
      <c r="L475" s="275"/>
      <c r="M475" s="273"/>
      <c r="N475" s="273"/>
      <c r="O475" s="257"/>
      <c r="P475" s="273"/>
      <c r="Q475" s="278"/>
      <c r="R475" s="257"/>
      <c r="S475" s="257"/>
      <c r="T475" s="257"/>
      <c r="U475" s="273"/>
      <c r="V475" s="262"/>
      <c r="W475" s="273"/>
      <c r="X475" s="262"/>
      <c r="Y475" s="102"/>
      <c r="Z475" s="273"/>
      <c r="AA475" s="172"/>
      <c r="AB475" s="172"/>
      <c r="AC475" s="102"/>
      <c r="AD475" s="257"/>
      <c r="AE475" s="257"/>
      <c r="AF475" s="273"/>
      <c r="AG475" s="257"/>
      <c r="AH475" s="273"/>
      <c r="AI475" s="273"/>
      <c r="AJ475" s="273"/>
      <c r="AK475" s="278"/>
      <c r="AL475" s="278"/>
      <c r="AM475" s="98"/>
      <c r="AN475" s="278"/>
      <c r="AO475" s="278"/>
      <c r="AP475" s="278"/>
      <c r="AQ475" s="278"/>
      <c r="AR475" s="278"/>
      <c r="AS475" s="278"/>
      <c r="AT475" s="278"/>
      <c r="AU475" s="278"/>
      <c r="AV475" s="278"/>
      <c r="AW475" s="278"/>
      <c r="AX475" s="262"/>
      <c r="AY475" s="262"/>
      <c r="AZ475" s="264"/>
      <c r="BA475" s="98"/>
      <c r="BB475" s="576" t="str">
        <f t="shared" si="32"/>
        <v xml:space="preserve"> </v>
      </c>
      <c r="BC475" s="576" t="str">
        <f t="shared" si="33"/>
        <v xml:space="preserve"> </v>
      </c>
      <c r="BD475" s="576" t="str">
        <f t="shared" si="34"/>
        <v xml:space="preserve"> </v>
      </c>
      <c r="BE475" s="576" t="str">
        <f t="shared" si="35"/>
        <v xml:space="preserve"> </v>
      </c>
      <c r="BF475" s="98"/>
      <c r="BG475" s="271"/>
    </row>
    <row r="476" spans="1:59" s="107" customFormat="1" ht="12.75" x14ac:dyDescent="0.25">
      <c r="A476" s="380"/>
      <c r="B476" s="376">
        <f>'Données démographiques'!B472</f>
        <v>0</v>
      </c>
      <c r="C476" s="376">
        <f>'Données démographiques'!C472</f>
        <v>0</v>
      </c>
      <c r="D476" s="377">
        <f>'Données démographiques'!D472</f>
        <v>0</v>
      </c>
      <c r="E476" s="102"/>
      <c r="F476" s="258"/>
      <c r="G476" s="493"/>
      <c r="H476" s="493"/>
      <c r="I476" s="493"/>
      <c r="J476" s="263"/>
      <c r="K476" s="493"/>
      <c r="L476" s="553"/>
      <c r="M476" s="258"/>
      <c r="N476" s="258"/>
      <c r="O476" s="259"/>
      <c r="P476" s="258"/>
      <c r="Q476" s="260"/>
      <c r="R476" s="259"/>
      <c r="S476" s="259"/>
      <c r="T476" s="259"/>
      <c r="U476" s="258"/>
      <c r="V476" s="263"/>
      <c r="W476" s="258"/>
      <c r="X476" s="263"/>
      <c r="Y476" s="102"/>
      <c r="Z476" s="258"/>
      <c r="AA476" s="431"/>
      <c r="AB476" s="431"/>
      <c r="AC476" s="102"/>
      <c r="AD476" s="259"/>
      <c r="AE476" s="259"/>
      <c r="AF476" s="258"/>
      <c r="AG476" s="259"/>
      <c r="AH476" s="258"/>
      <c r="AI476" s="258"/>
      <c r="AJ476" s="258"/>
      <c r="AK476" s="260"/>
      <c r="AL476" s="260"/>
      <c r="AM476" s="98"/>
      <c r="AN476" s="260"/>
      <c r="AO476" s="260"/>
      <c r="AP476" s="260"/>
      <c r="AQ476" s="260"/>
      <c r="AR476" s="260"/>
      <c r="AS476" s="260"/>
      <c r="AT476" s="260"/>
      <c r="AU476" s="260"/>
      <c r="AV476" s="260"/>
      <c r="AW476" s="260"/>
      <c r="AX476" s="263"/>
      <c r="AY476" s="263"/>
      <c r="AZ476" s="265"/>
      <c r="BA476" s="98"/>
      <c r="BB476" s="577" t="str">
        <f t="shared" si="32"/>
        <v xml:space="preserve"> </v>
      </c>
      <c r="BC476" s="577" t="str">
        <f t="shared" si="33"/>
        <v xml:space="preserve"> </v>
      </c>
      <c r="BD476" s="577" t="str">
        <f t="shared" si="34"/>
        <v xml:space="preserve"> </v>
      </c>
      <c r="BE476" s="577" t="str">
        <f t="shared" si="35"/>
        <v xml:space="preserve"> </v>
      </c>
      <c r="BF476" s="98"/>
      <c r="BG476" s="530"/>
    </row>
    <row r="477" spans="1:59" s="107" customFormat="1" ht="12.75" x14ac:dyDescent="0.25">
      <c r="A477" s="380"/>
      <c r="B477" s="169">
        <f>'Données démographiques'!B473</f>
        <v>0</v>
      </c>
      <c r="C477" s="169">
        <f>'Données démographiques'!C473</f>
        <v>0</v>
      </c>
      <c r="D477" s="170">
        <f>'Données démographiques'!D473</f>
        <v>0</v>
      </c>
      <c r="E477" s="102"/>
      <c r="F477" s="273"/>
      <c r="G477" s="274"/>
      <c r="H477" s="274"/>
      <c r="I477" s="274"/>
      <c r="J477" s="262"/>
      <c r="K477" s="274"/>
      <c r="L477" s="275"/>
      <c r="M477" s="273"/>
      <c r="N477" s="273"/>
      <c r="O477" s="257"/>
      <c r="P477" s="273"/>
      <c r="Q477" s="278"/>
      <c r="R477" s="257"/>
      <c r="S477" s="257"/>
      <c r="T477" s="257"/>
      <c r="U477" s="273"/>
      <c r="V477" s="262"/>
      <c r="W477" s="273"/>
      <c r="X477" s="262"/>
      <c r="Y477" s="102"/>
      <c r="Z477" s="273"/>
      <c r="AA477" s="172"/>
      <c r="AB477" s="172"/>
      <c r="AC477" s="102"/>
      <c r="AD477" s="257"/>
      <c r="AE477" s="257"/>
      <c r="AF477" s="273"/>
      <c r="AG477" s="257"/>
      <c r="AH477" s="273"/>
      <c r="AI477" s="273"/>
      <c r="AJ477" s="273"/>
      <c r="AK477" s="278"/>
      <c r="AL477" s="278"/>
      <c r="AM477" s="98"/>
      <c r="AN477" s="278"/>
      <c r="AO477" s="278"/>
      <c r="AP477" s="278"/>
      <c r="AQ477" s="278"/>
      <c r="AR477" s="278"/>
      <c r="AS477" s="278"/>
      <c r="AT477" s="278"/>
      <c r="AU477" s="278"/>
      <c r="AV477" s="278"/>
      <c r="AW477" s="278"/>
      <c r="AX477" s="262"/>
      <c r="AY477" s="262"/>
      <c r="AZ477" s="264"/>
      <c r="BA477" s="98"/>
      <c r="BB477" s="576" t="str">
        <f t="shared" si="32"/>
        <v xml:space="preserve"> </v>
      </c>
      <c r="BC477" s="576" t="str">
        <f t="shared" si="33"/>
        <v xml:space="preserve"> </v>
      </c>
      <c r="BD477" s="576" t="str">
        <f t="shared" si="34"/>
        <v xml:space="preserve"> </v>
      </c>
      <c r="BE477" s="576" t="str">
        <f t="shared" si="35"/>
        <v xml:space="preserve"> </v>
      </c>
      <c r="BF477" s="98"/>
      <c r="BG477" s="271"/>
    </row>
    <row r="478" spans="1:59" s="107" customFormat="1" ht="12.75" x14ac:dyDescent="0.25">
      <c r="A478" s="380"/>
      <c r="B478" s="376">
        <f>'Données démographiques'!B474</f>
        <v>0</v>
      </c>
      <c r="C478" s="376">
        <f>'Données démographiques'!C474</f>
        <v>0</v>
      </c>
      <c r="D478" s="377">
        <f>'Données démographiques'!D474</f>
        <v>0</v>
      </c>
      <c r="E478" s="102"/>
      <c r="F478" s="258"/>
      <c r="G478" s="493"/>
      <c r="H478" s="493"/>
      <c r="I478" s="493"/>
      <c r="J478" s="263"/>
      <c r="K478" s="493"/>
      <c r="L478" s="553"/>
      <c r="M478" s="258"/>
      <c r="N478" s="258"/>
      <c r="O478" s="259"/>
      <c r="P478" s="258"/>
      <c r="Q478" s="260"/>
      <c r="R478" s="259"/>
      <c r="S478" s="259"/>
      <c r="T478" s="259"/>
      <c r="U478" s="258"/>
      <c r="V478" s="263"/>
      <c r="W478" s="258"/>
      <c r="X478" s="263"/>
      <c r="Y478" s="102"/>
      <c r="Z478" s="258"/>
      <c r="AA478" s="431"/>
      <c r="AB478" s="431"/>
      <c r="AC478" s="102"/>
      <c r="AD478" s="259"/>
      <c r="AE478" s="259"/>
      <c r="AF478" s="258"/>
      <c r="AG478" s="259"/>
      <c r="AH478" s="258"/>
      <c r="AI478" s="258"/>
      <c r="AJ478" s="258"/>
      <c r="AK478" s="260"/>
      <c r="AL478" s="260"/>
      <c r="AM478" s="98"/>
      <c r="AN478" s="260"/>
      <c r="AO478" s="260"/>
      <c r="AP478" s="260"/>
      <c r="AQ478" s="260"/>
      <c r="AR478" s="260"/>
      <c r="AS478" s="260"/>
      <c r="AT478" s="260"/>
      <c r="AU478" s="260"/>
      <c r="AV478" s="260"/>
      <c r="AW478" s="260"/>
      <c r="AX478" s="263"/>
      <c r="AY478" s="263"/>
      <c r="AZ478" s="265"/>
      <c r="BA478" s="98"/>
      <c r="BB478" s="577" t="str">
        <f t="shared" si="32"/>
        <v xml:space="preserve"> </v>
      </c>
      <c r="BC478" s="577" t="str">
        <f t="shared" si="33"/>
        <v xml:space="preserve"> </v>
      </c>
      <c r="BD478" s="577" t="str">
        <f t="shared" si="34"/>
        <v xml:space="preserve"> </v>
      </c>
      <c r="BE478" s="577" t="str">
        <f t="shared" si="35"/>
        <v xml:space="preserve"> </v>
      </c>
      <c r="BF478" s="98"/>
      <c r="BG478" s="530"/>
    </row>
    <row r="479" spans="1:59" s="107" customFormat="1" ht="12.75" x14ac:dyDescent="0.25">
      <c r="A479" s="380"/>
      <c r="B479" s="169">
        <f>'Données démographiques'!B475</f>
        <v>0</v>
      </c>
      <c r="C479" s="169">
        <f>'Données démographiques'!C475</f>
        <v>0</v>
      </c>
      <c r="D479" s="170">
        <f>'Données démographiques'!D475</f>
        <v>0</v>
      </c>
      <c r="E479" s="102"/>
      <c r="F479" s="273"/>
      <c r="G479" s="274"/>
      <c r="H479" s="274"/>
      <c r="I479" s="274"/>
      <c r="J479" s="262"/>
      <c r="K479" s="274"/>
      <c r="L479" s="275"/>
      <c r="M479" s="273"/>
      <c r="N479" s="273"/>
      <c r="O479" s="257"/>
      <c r="P479" s="273"/>
      <c r="Q479" s="278"/>
      <c r="R479" s="257"/>
      <c r="S479" s="257"/>
      <c r="T479" s="257"/>
      <c r="U479" s="273"/>
      <c r="V479" s="262"/>
      <c r="W479" s="273"/>
      <c r="X479" s="262"/>
      <c r="Y479" s="102"/>
      <c r="Z479" s="273"/>
      <c r="AA479" s="172"/>
      <c r="AB479" s="172"/>
      <c r="AC479" s="102"/>
      <c r="AD479" s="257"/>
      <c r="AE479" s="257"/>
      <c r="AF479" s="273"/>
      <c r="AG479" s="257"/>
      <c r="AH479" s="273"/>
      <c r="AI479" s="273"/>
      <c r="AJ479" s="273"/>
      <c r="AK479" s="278"/>
      <c r="AL479" s="278"/>
      <c r="AM479" s="98"/>
      <c r="AN479" s="278"/>
      <c r="AO479" s="278"/>
      <c r="AP479" s="278"/>
      <c r="AQ479" s="278"/>
      <c r="AR479" s="278"/>
      <c r="AS479" s="278"/>
      <c r="AT479" s="278"/>
      <c r="AU479" s="278"/>
      <c r="AV479" s="278"/>
      <c r="AW479" s="278"/>
      <c r="AX479" s="262"/>
      <c r="AY479" s="262"/>
      <c r="AZ479" s="264"/>
      <c r="BA479" s="98"/>
      <c r="BB479" s="576" t="str">
        <f t="shared" si="32"/>
        <v xml:space="preserve"> </v>
      </c>
      <c r="BC479" s="576" t="str">
        <f t="shared" si="33"/>
        <v xml:space="preserve"> </v>
      </c>
      <c r="BD479" s="576" t="str">
        <f t="shared" si="34"/>
        <v xml:space="preserve"> </v>
      </c>
      <c r="BE479" s="576" t="str">
        <f t="shared" si="35"/>
        <v xml:space="preserve"> </v>
      </c>
      <c r="BF479" s="98"/>
      <c r="BG479" s="271"/>
    </row>
    <row r="480" spans="1:59" s="107" customFormat="1" ht="12.75" x14ac:dyDescent="0.25">
      <c r="A480" s="380"/>
      <c r="B480" s="376">
        <f>'Données démographiques'!B476</f>
        <v>0</v>
      </c>
      <c r="C480" s="376">
        <f>'Données démographiques'!C476</f>
        <v>0</v>
      </c>
      <c r="D480" s="377">
        <f>'Données démographiques'!D476</f>
        <v>0</v>
      </c>
      <c r="E480" s="102"/>
      <c r="F480" s="258"/>
      <c r="G480" s="493"/>
      <c r="H480" s="493"/>
      <c r="I480" s="493"/>
      <c r="J480" s="263"/>
      <c r="K480" s="493"/>
      <c r="L480" s="553"/>
      <c r="M480" s="258"/>
      <c r="N480" s="258"/>
      <c r="O480" s="259"/>
      <c r="P480" s="258"/>
      <c r="Q480" s="260"/>
      <c r="R480" s="259"/>
      <c r="S480" s="259"/>
      <c r="T480" s="259"/>
      <c r="U480" s="258"/>
      <c r="V480" s="263"/>
      <c r="W480" s="258"/>
      <c r="X480" s="263"/>
      <c r="Y480" s="102"/>
      <c r="Z480" s="258"/>
      <c r="AA480" s="431"/>
      <c r="AB480" s="431"/>
      <c r="AC480" s="102"/>
      <c r="AD480" s="259"/>
      <c r="AE480" s="259"/>
      <c r="AF480" s="258"/>
      <c r="AG480" s="259"/>
      <c r="AH480" s="258"/>
      <c r="AI480" s="258"/>
      <c r="AJ480" s="258"/>
      <c r="AK480" s="260"/>
      <c r="AL480" s="260"/>
      <c r="AM480" s="98"/>
      <c r="AN480" s="260"/>
      <c r="AO480" s="260"/>
      <c r="AP480" s="260"/>
      <c r="AQ480" s="260"/>
      <c r="AR480" s="260"/>
      <c r="AS480" s="260"/>
      <c r="AT480" s="260"/>
      <c r="AU480" s="260"/>
      <c r="AV480" s="260"/>
      <c r="AW480" s="260"/>
      <c r="AX480" s="263"/>
      <c r="AY480" s="263"/>
      <c r="AZ480" s="265"/>
      <c r="BA480" s="98"/>
      <c r="BB480" s="577" t="str">
        <f t="shared" si="32"/>
        <v xml:space="preserve"> </v>
      </c>
      <c r="BC480" s="577" t="str">
        <f t="shared" si="33"/>
        <v xml:space="preserve"> </v>
      </c>
      <c r="BD480" s="577" t="str">
        <f t="shared" si="34"/>
        <v xml:space="preserve"> </v>
      </c>
      <c r="BE480" s="577" t="str">
        <f t="shared" si="35"/>
        <v xml:space="preserve"> </v>
      </c>
      <c r="BF480" s="98"/>
      <c r="BG480" s="530"/>
    </row>
    <row r="481" spans="1:59" s="107" customFormat="1" ht="12.75" x14ac:dyDescent="0.25">
      <c r="A481" s="380"/>
      <c r="B481" s="169">
        <f>'Données démographiques'!B477</f>
        <v>0</v>
      </c>
      <c r="C481" s="169">
        <f>'Données démographiques'!C477</f>
        <v>0</v>
      </c>
      <c r="D481" s="170">
        <f>'Données démographiques'!D477</f>
        <v>0</v>
      </c>
      <c r="E481" s="102"/>
      <c r="F481" s="273"/>
      <c r="G481" s="274"/>
      <c r="H481" s="274"/>
      <c r="I481" s="274"/>
      <c r="J481" s="262"/>
      <c r="K481" s="274"/>
      <c r="L481" s="275"/>
      <c r="M481" s="273"/>
      <c r="N481" s="273"/>
      <c r="O481" s="257"/>
      <c r="P481" s="273"/>
      <c r="Q481" s="278"/>
      <c r="R481" s="257"/>
      <c r="S481" s="257"/>
      <c r="T481" s="257"/>
      <c r="U481" s="273"/>
      <c r="V481" s="262"/>
      <c r="W481" s="273"/>
      <c r="X481" s="262"/>
      <c r="Y481" s="102"/>
      <c r="Z481" s="273"/>
      <c r="AA481" s="172"/>
      <c r="AB481" s="172"/>
      <c r="AC481" s="102"/>
      <c r="AD481" s="257"/>
      <c r="AE481" s="257"/>
      <c r="AF481" s="273"/>
      <c r="AG481" s="257"/>
      <c r="AH481" s="273"/>
      <c r="AI481" s="273"/>
      <c r="AJ481" s="273"/>
      <c r="AK481" s="278"/>
      <c r="AL481" s="278"/>
      <c r="AM481" s="98"/>
      <c r="AN481" s="278"/>
      <c r="AO481" s="278"/>
      <c r="AP481" s="278"/>
      <c r="AQ481" s="278"/>
      <c r="AR481" s="278"/>
      <c r="AS481" s="278"/>
      <c r="AT481" s="278"/>
      <c r="AU481" s="278"/>
      <c r="AV481" s="278"/>
      <c r="AW481" s="278"/>
      <c r="AX481" s="262"/>
      <c r="AY481" s="262"/>
      <c r="AZ481" s="264"/>
      <c r="BA481" s="98"/>
      <c r="BB481" s="576" t="str">
        <f t="shared" si="32"/>
        <v xml:space="preserve"> </v>
      </c>
      <c r="BC481" s="576" t="str">
        <f t="shared" si="33"/>
        <v xml:space="preserve"> </v>
      </c>
      <c r="BD481" s="576" t="str">
        <f t="shared" si="34"/>
        <v xml:space="preserve"> </v>
      </c>
      <c r="BE481" s="576" t="str">
        <f t="shared" si="35"/>
        <v xml:space="preserve"> </v>
      </c>
      <c r="BF481" s="98"/>
      <c r="BG481" s="271"/>
    </row>
    <row r="482" spans="1:59" s="107" customFormat="1" ht="12.75" x14ac:dyDescent="0.25">
      <c r="A482" s="380"/>
      <c r="B482" s="376">
        <f>'Données démographiques'!B478</f>
        <v>0</v>
      </c>
      <c r="C482" s="376">
        <f>'Données démographiques'!C478</f>
        <v>0</v>
      </c>
      <c r="D482" s="377">
        <f>'Données démographiques'!D478</f>
        <v>0</v>
      </c>
      <c r="E482" s="102"/>
      <c r="F482" s="258"/>
      <c r="G482" s="493"/>
      <c r="H482" s="493"/>
      <c r="I482" s="493"/>
      <c r="J482" s="263"/>
      <c r="K482" s="493"/>
      <c r="L482" s="553"/>
      <c r="M482" s="258"/>
      <c r="N482" s="258"/>
      <c r="O482" s="259"/>
      <c r="P482" s="258"/>
      <c r="Q482" s="260"/>
      <c r="R482" s="259"/>
      <c r="S482" s="259"/>
      <c r="T482" s="259"/>
      <c r="U482" s="258"/>
      <c r="V482" s="263"/>
      <c r="W482" s="258"/>
      <c r="X482" s="263"/>
      <c r="Y482" s="102"/>
      <c r="Z482" s="258"/>
      <c r="AA482" s="431"/>
      <c r="AB482" s="431"/>
      <c r="AC482" s="102"/>
      <c r="AD482" s="259"/>
      <c r="AE482" s="259"/>
      <c r="AF482" s="258"/>
      <c r="AG482" s="259"/>
      <c r="AH482" s="258"/>
      <c r="AI482" s="258"/>
      <c r="AJ482" s="258"/>
      <c r="AK482" s="260"/>
      <c r="AL482" s="260"/>
      <c r="AM482" s="98"/>
      <c r="AN482" s="260"/>
      <c r="AO482" s="260"/>
      <c r="AP482" s="260"/>
      <c r="AQ482" s="260"/>
      <c r="AR482" s="260"/>
      <c r="AS482" s="260"/>
      <c r="AT482" s="260"/>
      <c r="AU482" s="260"/>
      <c r="AV482" s="260"/>
      <c r="AW482" s="260"/>
      <c r="AX482" s="263"/>
      <c r="AY482" s="263"/>
      <c r="AZ482" s="265"/>
      <c r="BA482" s="98"/>
      <c r="BB482" s="577" t="str">
        <f t="shared" si="32"/>
        <v xml:space="preserve"> </v>
      </c>
      <c r="BC482" s="577" t="str">
        <f t="shared" si="33"/>
        <v xml:space="preserve"> </v>
      </c>
      <c r="BD482" s="577" t="str">
        <f t="shared" si="34"/>
        <v xml:space="preserve"> </v>
      </c>
      <c r="BE482" s="577" t="str">
        <f t="shared" si="35"/>
        <v xml:space="preserve"> </v>
      </c>
      <c r="BF482" s="98"/>
      <c r="BG482" s="530"/>
    </row>
    <row r="483" spans="1:59" s="107" customFormat="1" ht="12.75" x14ac:dyDescent="0.25">
      <c r="A483" s="380"/>
      <c r="B483" s="169">
        <f>'Données démographiques'!B479</f>
        <v>0</v>
      </c>
      <c r="C483" s="169">
        <f>'Données démographiques'!C479</f>
        <v>0</v>
      </c>
      <c r="D483" s="170">
        <f>'Données démographiques'!D479</f>
        <v>0</v>
      </c>
      <c r="E483" s="102"/>
      <c r="F483" s="273"/>
      <c r="G483" s="274"/>
      <c r="H483" s="274"/>
      <c r="I483" s="274"/>
      <c r="J483" s="262"/>
      <c r="K483" s="274"/>
      <c r="L483" s="275"/>
      <c r="M483" s="273"/>
      <c r="N483" s="273"/>
      <c r="O483" s="257"/>
      <c r="P483" s="273"/>
      <c r="Q483" s="278"/>
      <c r="R483" s="257"/>
      <c r="S483" s="257"/>
      <c r="T483" s="257"/>
      <c r="U483" s="273"/>
      <c r="V483" s="262"/>
      <c r="W483" s="273"/>
      <c r="X483" s="262"/>
      <c r="Y483" s="102"/>
      <c r="Z483" s="273"/>
      <c r="AA483" s="172"/>
      <c r="AB483" s="172"/>
      <c r="AC483" s="102"/>
      <c r="AD483" s="257"/>
      <c r="AE483" s="257"/>
      <c r="AF483" s="273"/>
      <c r="AG483" s="257"/>
      <c r="AH483" s="273"/>
      <c r="AI483" s="273"/>
      <c r="AJ483" s="273"/>
      <c r="AK483" s="278"/>
      <c r="AL483" s="278"/>
      <c r="AM483" s="98"/>
      <c r="AN483" s="278"/>
      <c r="AO483" s="278"/>
      <c r="AP483" s="278"/>
      <c r="AQ483" s="278"/>
      <c r="AR483" s="278"/>
      <c r="AS483" s="278"/>
      <c r="AT483" s="278"/>
      <c r="AU483" s="278"/>
      <c r="AV483" s="278"/>
      <c r="AW483" s="278"/>
      <c r="AX483" s="262"/>
      <c r="AY483" s="262"/>
      <c r="AZ483" s="264"/>
      <c r="BA483" s="98"/>
      <c r="BB483" s="576" t="str">
        <f t="shared" si="32"/>
        <v xml:space="preserve"> </v>
      </c>
      <c r="BC483" s="576" t="str">
        <f t="shared" si="33"/>
        <v xml:space="preserve"> </v>
      </c>
      <c r="BD483" s="576" t="str">
        <f t="shared" si="34"/>
        <v xml:space="preserve"> </v>
      </c>
      <c r="BE483" s="576" t="str">
        <f t="shared" si="35"/>
        <v xml:space="preserve"> </v>
      </c>
      <c r="BF483" s="98"/>
      <c r="BG483" s="271"/>
    </row>
    <row r="484" spans="1:59" s="107" customFormat="1" ht="12.75" x14ac:dyDescent="0.25">
      <c r="A484" s="380"/>
      <c r="B484" s="376">
        <f>'Données démographiques'!B480</f>
        <v>0</v>
      </c>
      <c r="C484" s="376">
        <f>'Données démographiques'!C480</f>
        <v>0</v>
      </c>
      <c r="D484" s="377">
        <f>'Données démographiques'!D480</f>
        <v>0</v>
      </c>
      <c r="E484" s="102"/>
      <c r="F484" s="258"/>
      <c r="G484" s="493"/>
      <c r="H484" s="493"/>
      <c r="I484" s="493"/>
      <c r="J484" s="263"/>
      <c r="K484" s="493"/>
      <c r="L484" s="553"/>
      <c r="M484" s="258"/>
      <c r="N484" s="258"/>
      <c r="O484" s="259"/>
      <c r="P484" s="258"/>
      <c r="Q484" s="260"/>
      <c r="R484" s="259"/>
      <c r="S484" s="259"/>
      <c r="T484" s="259"/>
      <c r="U484" s="258"/>
      <c r="V484" s="263"/>
      <c r="W484" s="258"/>
      <c r="X484" s="263"/>
      <c r="Y484" s="102"/>
      <c r="Z484" s="258"/>
      <c r="AA484" s="431"/>
      <c r="AB484" s="431"/>
      <c r="AC484" s="102"/>
      <c r="AD484" s="259"/>
      <c r="AE484" s="259"/>
      <c r="AF484" s="258"/>
      <c r="AG484" s="259"/>
      <c r="AH484" s="258"/>
      <c r="AI484" s="258"/>
      <c r="AJ484" s="258"/>
      <c r="AK484" s="260"/>
      <c r="AL484" s="260"/>
      <c r="AM484" s="98"/>
      <c r="AN484" s="260"/>
      <c r="AO484" s="260"/>
      <c r="AP484" s="260"/>
      <c r="AQ484" s="260"/>
      <c r="AR484" s="260"/>
      <c r="AS484" s="260"/>
      <c r="AT484" s="260"/>
      <c r="AU484" s="260"/>
      <c r="AV484" s="260"/>
      <c r="AW484" s="260"/>
      <c r="AX484" s="263"/>
      <c r="AY484" s="263"/>
      <c r="AZ484" s="265"/>
      <c r="BA484" s="98"/>
      <c r="BB484" s="577" t="str">
        <f t="shared" si="32"/>
        <v xml:space="preserve"> </v>
      </c>
      <c r="BC484" s="577" t="str">
        <f t="shared" si="33"/>
        <v xml:space="preserve"> </v>
      </c>
      <c r="BD484" s="577" t="str">
        <f t="shared" si="34"/>
        <v xml:space="preserve"> </v>
      </c>
      <c r="BE484" s="577" t="str">
        <f t="shared" si="35"/>
        <v xml:space="preserve"> </v>
      </c>
      <c r="BF484" s="98"/>
      <c r="BG484" s="530"/>
    </row>
    <row r="485" spans="1:59" s="107" customFormat="1" ht="12.75" x14ac:dyDescent="0.25">
      <c r="A485" s="380"/>
      <c r="B485" s="169">
        <f>'Données démographiques'!B481</f>
        <v>0</v>
      </c>
      <c r="C485" s="169">
        <f>'Données démographiques'!C481</f>
        <v>0</v>
      </c>
      <c r="D485" s="170">
        <f>'Données démographiques'!D481</f>
        <v>0</v>
      </c>
      <c r="E485" s="102"/>
      <c r="F485" s="273"/>
      <c r="G485" s="274"/>
      <c r="H485" s="274"/>
      <c r="I485" s="274"/>
      <c r="J485" s="262"/>
      <c r="K485" s="274"/>
      <c r="L485" s="275"/>
      <c r="M485" s="273"/>
      <c r="N485" s="273"/>
      <c r="O485" s="257"/>
      <c r="P485" s="273"/>
      <c r="Q485" s="278"/>
      <c r="R485" s="257"/>
      <c r="S485" s="257"/>
      <c r="T485" s="257"/>
      <c r="U485" s="273"/>
      <c r="V485" s="262"/>
      <c r="W485" s="273"/>
      <c r="X485" s="262"/>
      <c r="Y485" s="102"/>
      <c r="Z485" s="273"/>
      <c r="AA485" s="172"/>
      <c r="AB485" s="172"/>
      <c r="AC485" s="102"/>
      <c r="AD485" s="257"/>
      <c r="AE485" s="257"/>
      <c r="AF485" s="273"/>
      <c r="AG485" s="257"/>
      <c r="AH485" s="273"/>
      <c r="AI485" s="273"/>
      <c r="AJ485" s="273"/>
      <c r="AK485" s="278"/>
      <c r="AL485" s="278"/>
      <c r="AM485" s="98"/>
      <c r="AN485" s="278"/>
      <c r="AO485" s="278"/>
      <c r="AP485" s="278"/>
      <c r="AQ485" s="278"/>
      <c r="AR485" s="278"/>
      <c r="AS485" s="278"/>
      <c r="AT485" s="278"/>
      <c r="AU485" s="278"/>
      <c r="AV485" s="278"/>
      <c r="AW485" s="278"/>
      <c r="AX485" s="262"/>
      <c r="AY485" s="262"/>
      <c r="AZ485" s="264"/>
      <c r="BA485" s="98"/>
      <c r="BB485" s="576" t="str">
        <f t="shared" si="32"/>
        <v xml:space="preserve"> </v>
      </c>
      <c r="BC485" s="576" t="str">
        <f t="shared" si="33"/>
        <v xml:space="preserve"> </v>
      </c>
      <c r="BD485" s="576" t="str">
        <f t="shared" si="34"/>
        <v xml:space="preserve"> </v>
      </c>
      <c r="BE485" s="576" t="str">
        <f t="shared" si="35"/>
        <v xml:space="preserve"> </v>
      </c>
      <c r="BF485" s="98"/>
      <c r="BG485" s="271"/>
    </row>
    <row r="486" spans="1:59" s="107" customFormat="1" ht="12.75" x14ac:dyDescent="0.25">
      <c r="A486" s="380"/>
      <c r="B486" s="376">
        <f>'Données démographiques'!B482</f>
        <v>0</v>
      </c>
      <c r="C486" s="376">
        <f>'Données démographiques'!C482</f>
        <v>0</v>
      </c>
      <c r="D486" s="377">
        <f>'Données démographiques'!D482</f>
        <v>0</v>
      </c>
      <c r="E486" s="102"/>
      <c r="F486" s="258"/>
      <c r="G486" s="493"/>
      <c r="H486" s="493"/>
      <c r="I486" s="493"/>
      <c r="J486" s="263"/>
      <c r="K486" s="493"/>
      <c r="L486" s="553"/>
      <c r="M486" s="258"/>
      <c r="N486" s="258"/>
      <c r="O486" s="259"/>
      <c r="P486" s="258"/>
      <c r="Q486" s="260"/>
      <c r="R486" s="259"/>
      <c r="S486" s="259"/>
      <c r="T486" s="259"/>
      <c r="U486" s="258"/>
      <c r="V486" s="263"/>
      <c r="W486" s="258"/>
      <c r="X486" s="263"/>
      <c r="Y486" s="102"/>
      <c r="Z486" s="258"/>
      <c r="AA486" s="431"/>
      <c r="AB486" s="431"/>
      <c r="AC486" s="102"/>
      <c r="AD486" s="259"/>
      <c r="AE486" s="259"/>
      <c r="AF486" s="258"/>
      <c r="AG486" s="259"/>
      <c r="AH486" s="258"/>
      <c r="AI486" s="258"/>
      <c r="AJ486" s="258"/>
      <c r="AK486" s="260"/>
      <c r="AL486" s="260"/>
      <c r="AM486" s="98"/>
      <c r="AN486" s="260"/>
      <c r="AO486" s="260"/>
      <c r="AP486" s="260"/>
      <c r="AQ486" s="260"/>
      <c r="AR486" s="260"/>
      <c r="AS486" s="260"/>
      <c r="AT486" s="260"/>
      <c r="AU486" s="260"/>
      <c r="AV486" s="260"/>
      <c r="AW486" s="260"/>
      <c r="AX486" s="263"/>
      <c r="AY486" s="263"/>
      <c r="AZ486" s="265"/>
      <c r="BA486" s="98"/>
      <c r="BB486" s="577" t="str">
        <f t="shared" si="32"/>
        <v xml:space="preserve"> </v>
      </c>
      <c r="BC486" s="577" t="str">
        <f t="shared" si="33"/>
        <v xml:space="preserve"> </v>
      </c>
      <c r="BD486" s="577" t="str">
        <f t="shared" si="34"/>
        <v xml:space="preserve"> </v>
      </c>
      <c r="BE486" s="577" t="str">
        <f t="shared" si="35"/>
        <v xml:space="preserve"> </v>
      </c>
      <c r="BF486" s="98"/>
      <c r="BG486" s="530"/>
    </row>
    <row r="487" spans="1:59" s="107" customFormat="1" ht="12.75" x14ac:dyDescent="0.25">
      <c r="A487" s="380"/>
      <c r="B487" s="169">
        <f>'Données démographiques'!B483</f>
        <v>0</v>
      </c>
      <c r="C487" s="169">
        <f>'Données démographiques'!C483</f>
        <v>0</v>
      </c>
      <c r="D487" s="170">
        <f>'Données démographiques'!D483</f>
        <v>0</v>
      </c>
      <c r="E487" s="102"/>
      <c r="F487" s="273"/>
      <c r="G487" s="274"/>
      <c r="H487" s="274"/>
      <c r="I487" s="274"/>
      <c r="J487" s="262"/>
      <c r="K487" s="274"/>
      <c r="L487" s="275"/>
      <c r="M487" s="273"/>
      <c r="N487" s="273"/>
      <c r="O487" s="257"/>
      <c r="P487" s="273"/>
      <c r="Q487" s="278"/>
      <c r="R487" s="257"/>
      <c r="S487" s="257"/>
      <c r="T487" s="257"/>
      <c r="U487" s="273"/>
      <c r="V487" s="262"/>
      <c r="W487" s="273"/>
      <c r="X487" s="262"/>
      <c r="Y487" s="102"/>
      <c r="Z487" s="273"/>
      <c r="AA487" s="172"/>
      <c r="AB487" s="172"/>
      <c r="AC487" s="102"/>
      <c r="AD487" s="257"/>
      <c r="AE487" s="257"/>
      <c r="AF487" s="273"/>
      <c r="AG487" s="257"/>
      <c r="AH487" s="273"/>
      <c r="AI487" s="273"/>
      <c r="AJ487" s="273"/>
      <c r="AK487" s="278"/>
      <c r="AL487" s="278"/>
      <c r="AM487" s="98"/>
      <c r="AN487" s="278"/>
      <c r="AO487" s="278"/>
      <c r="AP487" s="278"/>
      <c r="AQ487" s="278"/>
      <c r="AR487" s="278"/>
      <c r="AS487" s="278"/>
      <c r="AT487" s="278"/>
      <c r="AU487" s="278"/>
      <c r="AV487" s="278"/>
      <c r="AW487" s="278"/>
      <c r="AX487" s="262"/>
      <c r="AY487" s="262"/>
      <c r="AZ487" s="264"/>
      <c r="BA487" s="98"/>
      <c r="BB487" s="576" t="str">
        <f t="shared" si="32"/>
        <v xml:space="preserve"> </v>
      </c>
      <c r="BC487" s="576" t="str">
        <f t="shared" si="33"/>
        <v xml:space="preserve"> </v>
      </c>
      <c r="BD487" s="576" t="str">
        <f t="shared" si="34"/>
        <v xml:space="preserve"> </v>
      </c>
      <c r="BE487" s="576" t="str">
        <f t="shared" si="35"/>
        <v xml:space="preserve"> </v>
      </c>
      <c r="BF487" s="98"/>
      <c r="BG487" s="271"/>
    </row>
    <row r="488" spans="1:59" s="107" customFormat="1" ht="12.75" x14ac:dyDescent="0.25">
      <c r="A488" s="380"/>
      <c r="B488" s="376">
        <f>'Données démographiques'!B484</f>
        <v>0</v>
      </c>
      <c r="C488" s="376">
        <f>'Données démographiques'!C484</f>
        <v>0</v>
      </c>
      <c r="D488" s="377">
        <f>'Données démographiques'!D484</f>
        <v>0</v>
      </c>
      <c r="E488" s="102"/>
      <c r="F488" s="258"/>
      <c r="G488" s="493"/>
      <c r="H488" s="493"/>
      <c r="I488" s="493"/>
      <c r="J488" s="263"/>
      <c r="K488" s="493"/>
      <c r="L488" s="553"/>
      <c r="M488" s="258"/>
      <c r="N488" s="258"/>
      <c r="O488" s="259"/>
      <c r="P488" s="258"/>
      <c r="Q488" s="260"/>
      <c r="R488" s="259"/>
      <c r="S488" s="259"/>
      <c r="T488" s="259"/>
      <c r="U488" s="258"/>
      <c r="V488" s="263"/>
      <c r="W488" s="258"/>
      <c r="X488" s="263"/>
      <c r="Y488" s="102"/>
      <c r="Z488" s="258"/>
      <c r="AA488" s="431"/>
      <c r="AB488" s="431"/>
      <c r="AC488" s="102"/>
      <c r="AD488" s="259"/>
      <c r="AE488" s="259"/>
      <c r="AF488" s="258"/>
      <c r="AG488" s="259"/>
      <c r="AH488" s="258"/>
      <c r="AI488" s="258"/>
      <c r="AJ488" s="258"/>
      <c r="AK488" s="260"/>
      <c r="AL488" s="260"/>
      <c r="AM488" s="98"/>
      <c r="AN488" s="260"/>
      <c r="AO488" s="260"/>
      <c r="AP488" s="260"/>
      <c r="AQ488" s="260"/>
      <c r="AR488" s="260"/>
      <c r="AS488" s="260"/>
      <c r="AT488" s="260"/>
      <c r="AU488" s="260"/>
      <c r="AV488" s="260"/>
      <c r="AW488" s="260"/>
      <c r="AX488" s="263"/>
      <c r="AY488" s="263"/>
      <c r="AZ488" s="265"/>
      <c r="BA488" s="98"/>
      <c r="BB488" s="577" t="str">
        <f t="shared" si="32"/>
        <v xml:space="preserve"> </v>
      </c>
      <c r="BC488" s="577" t="str">
        <f t="shared" si="33"/>
        <v xml:space="preserve"> </v>
      </c>
      <c r="BD488" s="577" t="str">
        <f t="shared" si="34"/>
        <v xml:space="preserve"> </v>
      </c>
      <c r="BE488" s="577" t="str">
        <f t="shared" si="35"/>
        <v xml:space="preserve"> </v>
      </c>
      <c r="BF488" s="98"/>
      <c r="BG488" s="530"/>
    </row>
    <row r="489" spans="1:59" s="107" customFormat="1" ht="12.75" x14ac:dyDescent="0.25">
      <c r="A489" s="380"/>
      <c r="B489" s="169">
        <f>'Données démographiques'!B485</f>
        <v>0</v>
      </c>
      <c r="C489" s="169">
        <f>'Données démographiques'!C485</f>
        <v>0</v>
      </c>
      <c r="D489" s="170">
        <f>'Données démographiques'!D485</f>
        <v>0</v>
      </c>
      <c r="E489" s="102"/>
      <c r="F489" s="273"/>
      <c r="G489" s="274"/>
      <c r="H489" s="274"/>
      <c r="I489" s="274"/>
      <c r="J489" s="262"/>
      <c r="K489" s="274"/>
      <c r="L489" s="275"/>
      <c r="M489" s="273"/>
      <c r="N489" s="273"/>
      <c r="O489" s="257"/>
      <c r="P489" s="273"/>
      <c r="Q489" s="278"/>
      <c r="R489" s="257"/>
      <c r="S489" s="257"/>
      <c r="T489" s="257"/>
      <c r="U489" s="273"/>
      <c r="V489" s="262"/>
      <c r="W489" s="273"/>
      <c r="X489" s="262"/>
      <c r="Y489" s="102"/>
      <c r="Z489" s="273"/>
      <c r="AA489" s="172"/>
      <c r="AB489" s="172"/>
      <c r="AC489" s="102"/>
      <c r="AD489" s="257"/>
      <c r="AE489" s="257"/>
      <c r="AF489" s="273"/>
      <c r="AG489" s="257"/>
      <c r="AH489" s="273"/>
      <c r="AI489" s="273"/>
      <c r="AJ489" s="273"/>
      <c r="AK489" s="278"/>
      <c r="AL489" s="278"/>
      <c r="AM489" s="98"/>
      <c r="AN489" s="278"/>
      <c r="AO489" s="278"/>
      <c r="AP489" s="278"/>
      <c r="AQ489" s="278"/>
      <c r="AR489" s="278"/>
      <c r="AS489" s="278"/>
      <c r="AT489" s="278"/>
      <c r="AU489" s="278"/>
      <c r="AV489" s="278"/>
      <c r="AW489" s="278"/>
      <c r="AX489" s="262"/>
      <c r="AY489" s="262"/>
      <c r="AZ489" s="264"/>
      <c r="BA489" s="98"/>
      <c r="BB489" s="576" t="str">
        <f t="shared" si="32"/>
        <v xml:space="preserve"> </v>
      </c>
      <c r="BC489" s="576" t="str">
        <f t="shared" si="33"/>
        <v xml:space="preserve"> </v>
      </c>
      <c r="BD489" s="576" t="str">
        <f t="shared" si="34"/>
        <v xml:space="preserve"> </v>
      </c>
      <c r="BE489" s="576" t="str">
        <f t="shared" si="35"/>
        <v xml:space="preserve"> </v>
      </c>
      <c r="BF489" s="98"/>
      <c r="BG489" s="271"/>
    </row>
    <row r="490" spans="1:59" s="107" customFormat="1" ht="12.75" x14ac:dyDescent="0.25">
      <c r="A490" s="380"/>
      <c r="B490" s="376">
        <f>'Données démographiques'!B486</f>
        <v>0</v>
      </c>
      <c r="C490" s="376">
        <f>'Données démographiques'!C486</f>
        <v>0</v>
      </c>
      <c r="D490" s="377">
        <f>'Données démographiques'!D486</f>
        <v>0</v>
      </c>
      <c r="E490" s="102"/>
      <c r="F490" s="258"/>
      <c r="G490" s="493"/>
      <c r="H490" s="493"/>
      <c r="I490" s="493"/>
      <c r="J490" s="263"/>
      <c r="K490" s="493"/>
      <c r="L490" s="553"/>
      <c r="M490" s="258"/>
      <c r="N490" s="258"/>
      <c r="O490" s="259"/>
      <c r="P490" s="258"/>
      <c r="Q490" s="260"/>
      <c r="R490" s="259"/>
      <c r="S490" s="259"/>
      <c r="T490" s="259"/>
      <c r="U490" s="258"/>
      <c r="V490" s="263"/>
      <c r="W490" s="258"/>
      <c r="X490" s="263"/>
      <c r="Y490" s="102"/>
      <c r="Z490" s="258"/>
      <c r="AA490" s="431"/>
      <c r="AB490" s="431"/>
      <c r="AC490" s="102"/>
      <c r="AD490" s="259"/>
      <c r="AE490" s="259"/>
      <c r="AF490" s="258"/>
      <c r="AG490" s="259"/>
      <c r="AH490" s="258"/>
      <c r="AI490" s="258"/>
      <c r="AJ490" s="258"/>
      <c r="AK490" s="260"/>
      <c r="AL490" s="260"/>
      <c r="AM490" s="98"/>
      <c r="AN490" s="260"/>
      <c r="AO490" s="260"/>
      <c r="AP490" s="260"/>
      <c r="AQ490" s="260"/>
      <c r="AR490" s="260"/>
      <c r="AS490" s="260"/>
      <c r="AT490" s="260"/>
      <c r="AU490" s="260"/>
      <c r="AV490" s="260"/>
      <c r="AW490" s="260"/>
      <c r="AX490" s="263"/>
      <c r="AY490" s="263"/>
      <c r="AZ490" s="265"/>
      <c r="BA490" s="98"/>
      <c r="BB490" s="577" t="str">
        <f t="shared" si="32"/>
        <v xml:space="preserve"> </v>
      </c>
      <c r="BC490" s="577" t="str">
        <f t="shared" si="33"/>
        <v xml:space="preserve"> </v>
      </c>
      <c r="BD490" s="577" t="str">
        <f t="shared" si="34"/>
        <v xml:space="preserve"> </v>
      </c>
      <c r="BE490" s="577" t="str">
        <f t="shared" si="35"/>
        <v xml:space="preserve"> </v>
      </c>
      <c r="BF490" s="98"/>
      <c r="BG490" s="530"/>
    </row>
    <row r="491" spans="1:59" s="107" customFormat="1" ht="12.75" x14ac:dyDescent="0.25">
      <c r="A491" s="380"/>
      <c r="B491" s="169">
        <f>'Données démographiques'!B487</f>
        <v>0</v>
      </c>
      <c r="C491" s="169">
        <f>'Données démographiques'!C487</f>
        <v>0</v>
      </c>
      <c r="D491" s="170">
        <f>'Données démographiques'!D487</f>
        <v>0</v>
      </c>
      <c r="E491" s="102"/>
      <c r="F491" s="273"/>
      <c r="G491" s="274"/>
      <c r="H491" s="274"/>
      <c r="I491" s="274"/>
      <c r="J491" s="262"/>
      <c r="K491" s="274"/>
      <c r="L491" s="275"/>
      <c r="M491" s="273"/>
      <c r="N491" s="273"/>
      <c r="O491" s="257"/>
      <c r="P491" s="273"/>
      <c r="Q491" s="278"/>
      <c r="R491" s="257"/>
      <c r="S491" s="257"/>
      <c r="T491" s="257"/>
      <c r="U491" s="273"/>
      <c r="V491" s="262"/>
      <c r="W491" s="273"/>
      <c r="X491" s="262"/>
      <c r="Y491" s="102"/>
      <c r="Z491" s="273"/>
      <c r="AA491" s="172"/>
      <c r="AB491" s="172"/>
      <c r="AC491" s="102"/>
      <c r="AD491" s="257"/>
      <c r="AE491" s="257"/>
      <c r="AF491" s="273"/>
      <c r="AG491" s="257"/>
      <c r="AH491" s="273"/>
      <c r="AI491" s="273"/>
      <c r="AJ491" s="273"/>
      <c r="AK491" s="278"/>
      <c r="AL491" s="278"/>
      <c r="AM491" s="98"/>
      <c r="AN491" s="278"/>
      <c r="AO491" s="278"/>
      <c r="AP491" s="278"/>
      <c r="AQ491" s="278"/>
      <c r="AR491" s="278"/>
      <c r="AS491" s="278"/>
      <c r="AT491" s="278"/>
      <c r="AU491" s="278"/>
      <c r="AV491" s="278"/>
      <c r="AW491" s="278"/>
      <c r="AX491" s="262"/>
      <c r="AY491" s="262"/>
      <c r="AZ491" s="264"/>
      <c r="BA491" s="98"/>
      <c r="BB491" s="576" t="str">
        <f t="shared" si="32"/>
        <v xml:space="preserve"> </v>
      </c>
      <c r="BC491" s="576" t="str">
        <f t="shared" si="33"/>
        <v xml:space="preserve"> </v>
      </c>
      <c r="BD491" s="576" t="str">
        <f t="shared" si="34"/>
        <v xml:space="preserve"> </v>
      </c>
      <c r="BE491" s="576" t="str">
        <f t="shared" si="35"/>
        <v xml:space="preserve"> </v>
      </c>
      <c r="BF491" s="98"/>
      <c r="BG491" s="271"/>
    </row>
    <row r="492" spans="1:59" s="107" customFormat="1" ht="12.75" x14ac:dyDescent="0.25">
      <c r="A492" s="380"/>
      <c r="B492" s="376">
        <f>'Données démographiques'!B488</f>
        <v>0</v>
      </c>
      <c r="C492" s="376">
        <f>'Données démographiques'!C488</f>
        <v>0</v>
      </c>
      <c r="D492" s="377">
        <f>'Données démographiques'!D488</f>
        <v>0</v>
      </c>
      <c r="E492" s="102"/>
      <c r="F492" s="258"/>
      <c r="G492" s="493"/>
      <c r="H492" s="493"/>
      <c r="I492" s="493"/>
      <c r="J492" s="263"/>
      <c r="K492" s="493"/>
      <c r="L492" s="553"/>
      <c r="M492" s="258"/>
      <c r="N492" s="258"/>
      <c r="O492" s="259"/>
      <c r="P492" s="258"/>
      <c r="Q492" s="260"/>
      <c r="R492" s="259"/>
      <c r="S492" s="259"/>
      <c r="T492" s="259"/>
      <c r="U492" s="258"/>
      <c r="V492" s="263"/>
      <c r="W492" s="258"/>
      <c r="X492" s="263"/>
      <c r="Y492" s="102"/>
      <c r="Z492" s="258"/>
      <c r="AA492" s="431"/>
      <c r="AB492" s="431"/>
      <c r="AC492" s="102"/>
      <c r="AD492" s="259"/>
      <c r="AE492" s="259"/>
      <c r="AF492" s="258"/>
      <c r="AG492" s="259"/>
      <c r="AH492" s="258"/>
      <c r="AI492" s="258"/>
      <c r="AJ492" s="258"/>
      <c r="AK492" s="260"/>
      <c r="AL492" s="260"/>
      <c r="AM492" s="98"/>
      <c r="AN492" s="260"/>
      <c r="AO492" s="260"/>
      <c r="AP492" s="260"/>
      <c r="AQ492" s="260"/>
      <c r="AR492" s="260"/>
      <c r="AS492" s="260"/>
      <c r="AT492" s="260"/>
      <c r="AU492" s="260"/>
      <c r="AV492" s="260"/>
      <c r="AW492" s="260"/>
      <c r="AX492" s="263"/>
      <c r="AY492" s="263"/>
      <c r="AZ492" s="265"/>
      <c r="BA492" s="98"/>
      <c r="BB492" s="577" t="str">
        <f t="shared" si="32"/>
        <v xml:space="preserve"> </v>
      </c>
      <c r="BC492" s="577" t="str">
        <f t="shared" si="33"/>
        <v xml:space="preserve"> </v>
      </c>
      <c r="BD492" s="577" t="str">
        <f t="shared" si="34"/>
        <v xml:space="preserve"> </v>
      </c>
      <c r="BE492" s="577" t="str">
        <f t="shared" si="35"/>
        <v xml:space="preserve"> </v>
      </c>
      <c r="BF492" s="98"/>
      <c r="BG492" s="530"/>
    </row>
    <row r="493" spans="1:59" s="107" customFormat="1" ht="12.75" x14ac:dyDescent="0.25">
      <c r="A493" s="380"/>
      <c r="B493" s="169">
        <f>'Données démographiques'!B489</f>
        <v>0</v>
      </c>
      <c r="C493" s="169">
        <f>'Données démographiques'!C489</f>
        <v>0</v>
      </c>
      <c r="D493" s="170">
        <f>'Données démographiques'!D489</f>
        <v>0</v>
      </c>
      <c r="E493" s="102"/>
      <c r="F493" s="273"/>
      <c r="G493" s="274"/>
      <c r="H493" s="274"/>
      <c r="I493" s="274"/>
      <c r="J493" s="262"/>
      <c r="K493" s="274"/>
      <c r="L493" s="275"/>
      <c r="M493" s="273"/>
      <c r="N493" s="273"/>
      <c r="O493" s="257"/>
      <c r="P493" s="273"/>
      <c r="Q493" s="278"/>
      <c r="R493" s="257"/>
      <c r="S493" s="257"/>
      <c r="T493" s="257"/>
      <c r="U493" s="273"/>
      <c r="V493" s="262"/>
      <c r="W493" s="273"/>
      <c r="X493" s="262"/>
      <c r="Y493" s="102"/>
      <c r="Z493" s="273"/>
      <c r="AA493" s="172"/>
      <c r="AB493" s="172"/>
      <c r="AC493" s="102"/>
      <c r="AD493" s="257"/>
      <c r="AE493" s="257"/>
      <c r="AF493" s="273"/>
      <c r="AG493" s="257"/>
      <c r="AH493" s="273"/>
      <c r="AI493" s="273"/>
      <c r="AJ493" s="273"/>
      <c r="AK493" s="278"/>
      <c r="AL493" s="278"/>
      <c r="AM493" s="98"/>
      <c r="AN493" s="278"/>
      <c r="AO493" s="278"/>
      <c r="AP493" s="278"/>
      <c r="AQ493" s="278"/>
      <c r="AR493" s="278"/>
      <c r="AS493" s="278"/>
      <c r="AT493" s="278"/>
      <c r="AU493" s="278"/>
      <c r="AV493" s="278"/>
      <c r="AW493" s="278"/>
      <c r="AX493" s="262"/>
      <c r="AY493" s="262"/>
      <c r="AZ493" s="264"/>
      <c r="BA493" s="98"/>
      <c r="BB493" s="576" t="str">
        <f t="shared" si="32"/>
        <v xml:space="preserve"> </v>
      </c>
      <c r="BC493" s="576" t="str">
        <f t="shared" si="33"/>
        <v xml:space="preserve"> </v>
      </c>
      <c r="BD493" s="576" t="str">
        <f t="shared" si="34"/>
        <v xml:space="preserve"> </v>
      </c>
      <c r="BE493" s="576" t="str">
        <f t="shared" si="35"/>
        <v xml:space="preserve"> </v>
      </c>
      <c r="BF493" s="98"/>
      <c r="BG493" s="271"/>
    </row>
    <row r="494" spans="1:59" s="107" customFormat="1" ht="12.75" x14ac:dyDescent="0.25">
      <c r="A494" s="380"/>
      <c r="B494" s="376">
        <f>'Données démographiques'!B490</f>
        <v>0</v>
      </c>
      <c r="C494" s="376">
        <f>'Données démographiques'!C490</f>
        <v>0</v>
      </c>
      <c r="D494" s="377">
        <f>'Données démographiques'!D490</f>
        <v>0</v>
      </c>
      <c r="E494" s="102"/>
      <c r="F494" s="258"/>
      <c r="G494" s="493"/>
      <c r="H494" s="493"/>
      <c r="I494" s="493"/>
      <c r="J494" s="263"/>
      <c r="K494" s="493"/>
      <c r="L494" s="553"/>
      <c r="M494" s="258"/>
      <c r="N494" s="258"/>
      <c r="O494" s="259"/>
      <c r="P494" s="258"/>
      <c r="Q494" s="260"/>
      <c r="R494" s="259"/>
      <c r="S494" s="259"/>
      <c r="T494" s="259"/>
      <c r="U494" s="258"/>
      <c r="V494" s="263"/>
      <c r="W494" s="258"/>
      <c r="X494" s="263"/>
      <c r="Y494" s="102"/>
      <c r="Z494" s="258"/>
      <c r="AA494" s="431"/>
      <c r="AB494" s="431"/>
      <c r="AC494" s="102"/>
      <c r="AD494" s="259"/>
      <c r="AE494" s="259"/>
      <c r="AF494" s="258"/>
      <c r="AG494" s="259"/>
      <c r="AH494" s="258"/>
      <c r="AI494" s="258"/>
      <c r="AJ494" s="258"/>
      <c r="AK494" s="260"/>
      <c r="AL494" s="260"/>
      <c r="AM494" s="98"/>
      <c r="AN494" s="260"/>
      <c r="AO494" s="260"/>
      <c r="AP494" s="260"/>
      <c r="AQ494" s="260"/>
      <c r="AR494" s="260"/>
      <c r="AS494" s="260"/>
      <c r="AT494" s="260"/>
      <c r="AU494" s="260"/>
      <c r="AV494" s="260"/>
      <c r="AW494" s="260"/>
      <c r="AX494" s="263"/>
      <c r="AY494" s="263"/>
      <c r="AZ494" s="265"/>
      <c r="BA494" s="98"/>
      <c r="BB494" s="577" t="str">
        <f t="shared" si="32"/>
        <v xml:space="preserve"> </v>
      </c>
      <c r="BC494" s="577" t="str">
        <f t="shared" si="33"/>
        <v xml:space="preserve"> </v>
      </c>
      <c r="BD494" s="577" t="str">
        <f t="shared" si="34"/>
        <v xml:space="preserve"> </v>
      </c>
      <c r="BE494" s="577" t="str">
        <f t="shared" si="35"/>
        <v xml:space="preserve"> </v>
      </c>
      <c r="BF494" s="98"/>
      <c r="BG494" s="530"/>
    </row>
    <row r="495" spans="1:59" s="107" customFormat="1" ht="12.75" x14ac:dyDescent="0.25">
      <c r="A495" s="380"/>
      <c r="B495" s="169">
        <f>'Données démographiques'!B491</f>
        <v>0</v>
      </c>
      <c r="C495" s="169">
        <f>'Données démographiques'!C491</f>
        <v>0</v>
      </c>
      <c r="D495" s="170">
        <f>'Données démographiques'!D491</f>
        <v>0</v>
      </c>
      <c r="E495" s="102"/>
      <c r="F495" s="273"/>
      <c r="G495" s="274"/>
      <c r="H495" s="274"/>
      <c r="I495" s="274"/>
      <c r="J495" s="262"/>
      <c r="K495" s="274"/>
      <c r="L495" s="275"/>
      <c r="M495" s="273"/>
      <c r="N495" s="273"/>
      <c r="O495" s="257"/>
      <c r="P495" s="273"/>
      <c r="Q495" s="278"/>
      <c r="R495" s="257"/>
      <c r="S495" s="257"/>
      <c r="T495" s="257"/>
      <c r="U495" s="273"/>
      <c r="V495" s="262"/>
      <c r="W495" s="273"/>
      <c r="X495" s="262"/>
      <c r="Y495" s="102"/>
      <c r="Z495" s="273"/>
      <c r="AA495" s="172"/>
      <c r="AB495" s="172"/>
      <c r="AC495" s="102"/>
      <c r="AD495" s="257"/>
      <c r="AE495" s="257"/>
      <c r="AF495" s="273"/>
      <c r="AG495" s="257"/>
      <c r="AH495" s="273"/>
      <c r="AI495" s="273"/>
      <c r="AJ495" s="273"/>
      <c r="AK495" s="278"/>
      <c r="AL495" s="278"/>
      <c r="AM495" s="98"/>
      <c r="AN495" s="278"/>
      <c r="AO495" s="278"/>
      <c r="AP495" s="278"/>
      <c r="AQ495" s="278"/>
      <c r="AR495" s="278"/>
      <c r="AS495" s="278"/>
      <c r="AT495" s="278"/>
      <c r="AU495" s="278"/>
      <c r="AV495" s="278"/>
      <c r="AW495" s="278"/>
      <c r="AX495" s="262"/>
      <c r="AY495" s="262"/>
      <c r="AZ495" s="264"/>
      <c r="BA495" s="98"/>
      <c r="BB495" s="576" t="str">
        <f t="shared" si="32"/>
        <v xml:space="preserve"> </v>
      </c>
      <c r="BC495" s="576" t="str">
        <f t="shared" si="33"/>
        <v xml:space="preserve"> </v>
      </c>
      <c r="BD495" s="576" t="str">
        <f t="shared" si="34"/>
        <v xml:space="preserve"> </v>
      </c>
      <c r="BE495" s="576" t="str">
        <f t="shared" si="35"/>
        <v xml:space="preserve"> </v>
      </c>
      <c r="BF495" s="98"/>
      <c r="BG495" s="271"/>
    </row>
    <row r="496" spans="1:59" s="107" customFormat="1" ht="12.75" x14ac:dyDescent="0.25">
      <c r="A496" s="380"/>
      <c r="B496" s="376">
        <f>'Données démographiques'!B492</f>
        <v>0</v>
      </c>
      <c r="C496" s="376">
        <f>'Données démographiques'!C492</f>
        <v>0</v>
      </c>
      <c r="D496" s="377">
        <f>'Données démographiques'!D492</f>
        <v>0</v>
      </c>
      <c r="E496" s="102"/>
      <c r="F496" s="258"/>
      <c r="G496" s="493"/>
      <c r="H496" s="493"/>
      <c r="I496" s="493"/>
      <c r="J496" s="263"/>
      <c r="K496" s="493"/>
      <c r="L496" s="553"/>
      <c r="M496" s="258"/>
      <c r="N496" s="258"/>
      <c r="O496" s="259"/>
      <c r="P496" s="258"/>
      <c r="Q496" s="260"/>
      <c r="R496" s="259"/>
      <c r="S496" s="259"/>
      <c r="T496" s="259"/>
      <c r="U496" s="258"/>
      <c r="V496" s="263"/>
      <c r="W496" s="258"/>
      <c r="X496" s="263"/>
      <c r="Y496" s="102"/>
      <c r="Z496" s="258"/>
      <c r="AA496" s="431"/>
      <c r="AB496" s="431"/>
      <c r="AC496" s="102"/>
      <c r="AD496" s="259"/>
      <c r="AE496" s="259"/>
      <c r="AF496" s="258"/>
      <c r="AG496" s="259"/>
      <c r="AH496" s="258"/>
      <c r="AI496" s="258"/>
      <c r="AJ496" s="258"/>
      <c r="AK496" s="260"/>
      <c r="AL496" s="260"/>
      <c r="AM496" s="98"/>
      <c r="AN496" s="260"/>
      <c r="AO496" s="260"/>
      <c r="AP496" s="260"/>
      <c r="AQ496" s="260"/>
      <c r="AR496" s="260"/>
      <c r="AS496" s="260"/>
      <c r="AT496" s="260"/>
      <c r="AU496" s="260"/>
      <c r="AV496" s="260"/>
      <c r="AW496" s="260"/>
      <c r="AX496" s="263"/>
      <c r="AY496" s="263"/>
      <c r="AZ496" s="265"/>
      <c r="BA496" s="98"/>
      <c r="BB496" s="577" t="str">
        <f t="shared" si="32"/>
        <v xml:space="preserve"> </v>
      </c>
      <c r="BC496" s="577" t="str">
        <f t="shared" si="33"/>
        <v xml:space="preserve"> </v>
      </c>
      <c r="BD496" s="577" t="str">
        <f t="shared" si="34"/>
        <v xml:space="preserve"> </v>
      </c>
      <c r="BE496" s="577" t="str">
        <f t="shared" si="35"/>
        <v xml:space="preserve"> </v>
      </c>
      <c r="BF496" s="98"/>
      <c r="BG496" s="530"/>
    </row>
    <row r="497" spans="1:59" s="107" customFormat="1" ht="12.75" x14ac:dyDescent="0.25">
      <c r="A497" s="380"/>
      <c r="B497" s="169">
        <f>'Données démographiques'!B493</f>
        <v>0</v>
      </c>
      <c r="C497" s="169">
        <f>'Données démographiques'!C493</f>
        <v>0</v>
      </c>
      <c r="D497" s="170">
        <f>'Données démographiques'!D493</f>
        <v>0</v>
      </c>
      <c r="E497" s="102"/>
      <c r="F497" s="273"/>
      <c r="G497" s="274"/>
      <c r="H497" s="274"/>
      <c r="I497" s="274"/>
      <c r="J497" s="262"/>
      <c r="K497" s="274"/>
      <c r="L497" s="275"/>
      <c r="M497" s="273"/>
      <c r="N497" s="273"/>
      <c r="O497" s="257"/>
      <c r="P497" s="273"/>
      <c r="Q497" s="278"/>
      <c r="R497" s="257"/>
      <c r="S497" s="257"/>
      <c r="T497" s="257"/>
      <c r="U497" s="273"/>
      <c r="V497" s="262"/>
      <c r="W497" s="273"/>
      <c r="X497" s="262"/>
      <c r="Y497" s="102"/>
      <c r="Z497" s="273"/>
      <c r="AA497" s="172"/>
      <c r="AB497" s="172"/>
      <c r="AC497" s="102"/>
      <c r="AD497" s="257"/>
      <c r="AE497" s="257"/>
      <c r="AF497" s="273"/>
      <c r="AG497" s="257"/>
      <c r="AH497" s="273"/>
      <c r="AI497" s="273"/>
      <c r="AJ497" s="273"/>
      <c r="AK497" s="278"/>
      <c r="AL497" s="278"/>
      <c r="AM497" s="98"/>
      <c r="AN497" s="278"/>
      <c r="AO497" s="278"/>
      <c r="AP497" s="278"/>
      <c r="AQ497" s="278"/>
      <c r="AR497" s="278"/>
      <c r="AS497" s="278"/>
      <c r="AT497" s="278"/>
      <c r="AU497" s="278"/>
      <c r="AV497" s="278"/>
      <c r="AW497" s="278"/>
      <c r="AX497" s="262"/>
      <c r="AY497" s="262"/>
      <c r="AZ497" s="264"/>
      <c r="BA497" s="98"/>
      <c r="BB497" s="576" t="str">
        <f t="shared" si="32"/>
        <v xml:space="preserve"> </v>
      </c>
      <c r="BC497" s="576" t="str">
        <f t="shared" si="33"/>
        <v xml:space="preserve"> </v>
      </c>
      <c r="BD497" s="576" t="str">
        <f t="shared" si="34"/>
        <v xml:space="preserve"> </v>
      </c>
      <c r="BE497" s="576" t="str">
        <f t="shared" si="35"/>
        <v xml:space="preserve"> </v>
      </c>
      <c r="BF497" s="98"/>
      <c r="BG497" s="271"/>
    </row>
    <row r="498" spans="1:59" s="107" customFormat="1" ht="12.75" x14ac:dyDescent="0.25">
      <c r="A498" s="380"/>
      <c r="B498" s="376">
        <f>'Données démographiques'!B494</f>
        <v>0</v>
      </c>
      <c r="C498" s="376">
        <f>'Données démographiques'!C494</f>
        <v>0</v>
      </c>
      <c r="D498" s="377">
        <f>'Données démographiques'!D494</f>
        <v>0</v>
      </c>
      <c r="E498" s="102"/>
      <c r="F498" s="258"/>
      <c r="G498" s="493"/>
      <c r="H498" s="493"/>
      <c r="I498" s="493"/>
      <c r="J498" s="263"/>
      <c r="K498" s="493"/>
      <c r="L498" s="553"/>
      <c r="M498" s="258"/>
      <c r="N498" s="258"/>
      <c r="O498" s="259"/>
      <c r="P498" s="258"/>
      <c r="Q498" s="260"/>
      <c r="R498" s="259"/>
      <c r="S498" s="259"/>
      <c r="T498" s="259"/>
      <c r="U498" s="258"/>
      <c r="V498" s="263"/>
      <c r="W498" s="258"/>
      <c r="X498" s="263"/>
      <c r="Y498" s="102"/>
      <c r="Z498" s="258"/>
      <c r="AA498" s="431"/>
      <c r="AB498" s="431"/>
      <c r="AC498" s="102"/>
      <c r="AD498" s="259"/>
      <c r="AE498" s="259"/>
      <c r="AF498" s="258"/>
      <c r="AG498" s="259"/>
      <c r="AH498" s="258"/>
      <c r="AI498" s="258"/>
      <c r="AJ498" s="258"/>
      <c r="AK498" s="260"/>
      <c r="AL498" s="260"/>
      <c r="AM498" s="98"/>
      <c r="AN498" s="260"/>
      <c r="AO498" s="260"/>
      <c r="AP498" s="260"/>
      <c r="AQ498" s="260"/>
      <c r="AR498" s="260"/>
      <c r="AS498" s="260"/>
      <c r="AT498" s="260"/>
      <c r="AU498" s="260"/>
      <c r="AV498" s="260"/>
      <c r="AW498" s="260"/>
      <c r="AX498" s="263"/>
      <c r="AY498" s="263"/>
      <c r="AZ498" s="265"/>
      <c r="BA498" s="98"/>
      <c r="BB498" s="577" t="str">
        <f t="shared" si="32"/>
        <v xml:space="preserve"> </v>
      </c>
      <c r="BC498" s="577" t="str">
        <f t="shared" si="33"/>
        <v xml:space="preserve"> </v>
      </c>
      <c r="BD498" s="577" t="str">
        <f t="shared" si="34"/>
        <v xml:space="preserve"> </v>
      </c>
      <c r="BE498" s="577" t="str">
        <f t="shared" si="35"/>
        <v xml:space="preserve"> </v>
      </c>
      <c r="BF498" s="98"/>
      <c r="BG498" s="530"/>
    </row>
    <row r="499" spans="1:59" s="107" customFormat="1" ht="12.75" x14ac:dyDescent="0.25">
      <c r="A499" s="380"/>
      <c r="B499" s="169">
        <f>'Données démographiques'!B495</f>
        <v>0</v>
      </c>
      <c r="C499" s="169">
        <f>'Données démographiques'!C495</f>
        <v>0</v>
      </c>
      <c r="D499" s="170">
        <f>'Données démographiques'!D495</f>
        <v>0</v>
      </c>
      <c r="E499" s="102"/>
      <c r="F499" s="273"/>
      <c r="G499" s="274"/>
      <c r="H499" s="274"/>
      <c r="I499" s="274"/>
      <c r="J499" s="262"/>
      <c r="K499" s="274"/>
      <c r="L499" s="275"/>
      <c r="M499" s="273"/>
      <c r="N499" s="273"/>
      <c r="O499" s="257"/>
      <c r="P499" s="273"/>
      <c r="Q499" s="278"/>
      <c r="R499" s="257"/>
      <c r="S499" s="257"/>
      <c r="T499" s="257"/>
      <c r="U499" s="273"/>
      <c r="V499" s="262"/>
      <c r="W499" s="273"/>
      <c r="X499" s="262"/>
      <c r="Y499" s="102"/>
      <c r="Z499" s="273"/>
      <c r="AA499" s="172"/>
      <c r="AB499" s="172"/>
      <c r="AC499" s="102"/>
      <c r="AD499" s="257"/>
      <c r="AE499" s="257"/>
      <c r="AF499" s="273"/>
      <c r="AG499" s="257"/>
      <c r="AH499" s="273"/>
      <c r="AI499" s="273"/>
      <c r="AJ499" s="273"/>
      <c r="AK499" s="278"/>
      <c r="AL499" s="278"/>
      <c r="AM499" s="98"/>
      <c r="AN499" s="278"/>
      <c r="AO499" s="278"/>
      <c r="AP499" s="278"/>
      <c r="AQ499" s="278"/>
      <c r="AR499" s="278"/>
      <c r="AS499" s="278"/>
      <c r="AT499" s="278"/>
      <c r="AU499" s="278"/>
      <c r="AV499" s="278"/>
      <c r="AW499" s="278"/>
      <c r="AX499" s="262"/>
      <c r="AY499" s="262"/>
      <c r="AZ499" s="264"/>
      <c r="BA499" s="98"/>
      <c r="BB499" s="576" t="str">
        <f t="shared" si="32"/>
        <v xml:space="preserve"> </v>
      </c>
      <c r="BC499" s="576" t="str">
        <f t="shared" si="33"/>
        <v xml:space="preserve"> </v>
      </c>
      <c r="BD499" s="576" t="str">
        <f t="shared" si="34"/>
        <v xml:space="preserve"> </v>
      </c>
      <c r="BE499" s="576" t="str">
        <f t="shared" si="35"/>
        <v xml:space="preserve"> </v>
      </c>
      <c r="BF499" s="98"/>
      <c r="BG499" s="271"/>
    </row>
    <row r="500" spans="1:59" s="107" customFormat="1" ht="12.75" x14ac:dyDescent="0.25">
      <c r="A500" s="380"/>
      <c r="B500" s="376">
        <f>'Données démographiques'!B496</f>
        <v>0</v>
      </c>
      <c r="C500" s="376">
        <f>'Données démographiques'!C496</f>
        <v>0</v>
      </c>
      <c r="D500" s="377">
        <f>'Données démographiques'!D496</f>
        <v>0</v>
      </c>
      <c r="E500" s="102"/>
      <c r="F500" s="258"/>
      <c r="G500" s="493"/>
      <c r="H500" s="493"/>
      <c r="I500" s="493"/>
      <c r="J500" s="263"/>
      <c r="K500" s="493"/>
      <c r="L500" s="553"/>
      <c r="M500" s="258"/>
      <c r="N500" s="258"/>
      <c r="O500" s="259"/>
      <c r="P500" s="258"/>
      <c r="Q500" s="260"/>
      <c r="R500" s="259"/>
      <c r="S500" s="259"/>
      <c r="T500" s="259"/>
      <c r="U500" s="258"/>
      <c r="V500" s="263"/>
      <c r="W500" s="258"/>
      <c r="X500" s="263"/>
      <c r="Y500" s="102"/>
      <c r="Z500" s="258"/>
      <c r="AA500" s="431"/>
      <c r="AB500" s="431"/>
      <c r="AC500" s="102"/>
      <c r="AD500" s="259"/>
      <c r="AE500" s="259"/>
      <c r="AF500" s="258"/>
      <c r="AG500" s="259"/>
      <c r="AH500" s="258"/>
      <c r="AI500" s="258"/>
      <c r="AJ500" s="258"/>
      <c r="AK500" s="260"/>
      <c r="AL500" s="260"/>
      <c r="AM500" s="98"/>
      <c r="AN500" s="260"/>
      <c r="AO500" s="260"/>
      <c r="AP500" s="260"/>
      <c r="AQ500" s="260"/>
      <c r="AR500" s="260"/>
      <c r="AS500" s="260"/>
      <c r="AT500" s="260"/>
      <c r="AU500" s="260"/>
      <c r="AV500" s="260"/>
      <c r="AW500" s="260"/>
      <c r="AX500" s="263"/>
      <c r="AY500" s="263"/>
      <c r="AZ500" s="265"/>
      <c r="BA500" s="98"/>
      <c r="BB500" s="577" t="str">
        <f t="shared" si="32"/>
        <v xml:space="preserve"> </v>
      </c>
      <c r="BC500" s="577" t="str">
        <f t="shared" si="33"/>
        <v xml:space="preserve"> </v>
      </c>
      <c r="BD500" s="577" t="str">
        <f t="shared" si="34"/>
        <v xml:space="preserve"> </v>
      </c>
      <c r="BE500" s="577" t="str">
        <f t="shared" si="35"/>
        <v xml:space="preserve"> </v>
      </c>
      <c r="BF500" s="98"/>
      <c r="BG500" s="530"/>
    </row>
    <row r="501" spans="1:59" s="107" customFormat="1" ht="12.75" x14ac:dyDescent="0.25">
      <c r="A501" s="380"/>
      <c r="B501" s="169">
        <f>'Données démographiques'!B497</f>
        <v>0</v>
      </c>
      <c r="C501" s="169">
        <f>'Données démographiques'!C497</f>
        <v>0</v>
      </c>
      <c r="D501" s="170">
        <f>'Données démographiques'!D497</f>
        <v>0</v>
      </c>
      <c r="E501" s="102"/>
      <c r="F501" s="273"/>
      <c r="G501" s="274"/>
      <c r="H501" s="274"/>
      <c r="I501" s="274"/>
      <c r="J501" s="262"/>
      <c r="K501" s="274"/>
      <c r="L501" s="275"/>
      <c r="M501" s="273"/>
      <c r="N501" s="273"/>
      <c r="O501" s="257"/>
      <c r="P501" s="273"/>
      <c r="Q501" s="278"/>
      <c r="R501" s="257"/>
      <c r="S501" s="257"/>
      <c r="T501" s="257"/>
      <c r="U501" s="273"/>
      <c r="V501" s="262"/>
      <c r="W501" s="273"/>
      <c r="X501" s="262"/>
      <c r="Y501" s="102"/>
      <c r="Z501" s="273"/>
      <c r="AA501" s="172"/>
      <c r="AB501" s="172"/>
      <c r="AC501" s="102"/>
      <c r="AD501" s="257"/>
      <c r="AE501" s="257"/>
      <c r="AF501" s="273"/>
      <c r="AG501" s="257"/>
      <c r="AH501" s="273"/>
      <c r="AI501" s="273"/>
      <c r="AJ501" s="273"/>
      <c r="AK501" s="278"/>
      <c r="AL501" s="278"/>
      <c r="AM501" s="98"/>
      <c r="AN501" s="278"/>
      <c r="AO501" s="278"/>
      <c r="AP501" s="278"/>
      <c r="AQ501" s="278"/>
      <c r="AR501" s="278"/>
      <c r="AS501" s="278"/>
      <c r="AT501" s="278"/>
      <c r="AU501" s="278"/>
      <c r="AV501" s="278"/>
      <c r="AW501" s="278"/>
      <c r="AX501" s="262"/>
      <c r="AY501" s="262"/>
      <c r="AZ501" s="264"/>
      <c r="BA501" s="98"/>
      <c r="BB501" s="576" t="str">
        <f t="shared" si="32"/>
        <v xml:space="preserve"> </v>
      </c>
      <c r="BC501" s="576" t="str">
        <f t="shared" si="33"/>
        <v xml:space="preserve"> </v>
      </c>
      <c r="BD501" s="576" t="str">
        <f t="shared" si="34"/>
        <v xml:space="preserve"> </v>
      </c>
      <c r="BE501" s="576" t="str">
        <f t="shared" si="35"/>
        <v xml:space="preserve"> </v>
      </c>
      <c r="BF501" s="98"/>
      <c r="BG501" s="271"/>
    </row>
    <row r="502" spans="1:59" s="107" customFormat="1" ht="12.75" x14ac:dyDescent="0.25">
      <c r="A502" s="380"/>
      <c r="B502" s="376">
        <f>'Données démographiques'!B498</f>
        <v>0</v>
      </c>
      <c r="C502" s="376">
        <f>'Données démographiques'!C498</f>
        <v>0</v>
      </c>
      <c r="D502" s="377">
        <f>'Données démographiques'!D498</f>
        <v>0</v>
      </c>
      <c r="E502" s="102"/>
      <c r="F502" s="258"/>
      <c r="G502" s="493"/>
      <c r="H502" s="493"/>
      <c r="I502" s="493"/>
      <c r="J502" s="263"/>
      <c r="K502" s="493"/>
      <c r="L502" s="553"/>
      <c r="M502" s="258"/>
      <c r="N502" s="258"/>
      <c r="O502" s="259"/>
      <c r="P502" s="258"/>
      <c r="Q502" s="260"/>
      <c r="R502" s="259"/>
      <c r="S502" s="259"/>
      <c r="T502" s="259"/>
      <c r="U502" s="258"/>
      <c r="V502" s="263"/>
      <c r="W502" s="258"/>
      <c r="X502" s="263"/>
      <c r="Y502" s="102"/>
      <c r="Z502" s="258"/>
      <c r="AA502" s="431"/>
      <c r="AB502" s="431"/>
      <c r="AC502" s="102"/>
      <c r="AD502" s="259"/>
      <c r="AE502" s="259"/>
      <c r="AF502" s="258"/>
      <c r="AG502" s="259"/>
      <c r="AH502" s="258"/>
      <c r="AI502" s="258"/>
      <c r="AJ502" s="258"/>
      <c r="AK502" s="260"/>
      <c r="AL502" s="260"/>
      <c r="AM502" s="98"/>
      <c r="AN502" s="260"/>
      <c r="AO502" s="260"/>
      <c r="AP502" s="260"/>
      <c r="AQ502" s="260"/>
      <c r="AR502" s="260"/>
      <c r="AS502" s="260"/>
      <c r="AT502" s="260"/>
      <c r="AU502" s="260"/>
      <c r="AV502" s="260"/>
      <c r="AW502" s="260"/>
      <c r="AX502" s="263"/>
      <c r="AY502" s="263"/>
      <c r="AZ502" s="265"/>
      <c r="BA502" s="98"/>
      <c r="BB502" s="577" t="str">
        <f t="shared" si="32"/>
        <v xml:space="preserve"> </v>
      </c>
      <c r="BC502" s="577" t="str">
        <f t="shared" si="33"/>
        <v xml:space="preserve"> </v>
      </c>
      <c r="BD502" s="577" t="str">
        <f t="shared" si="34"/>
        <v xml:space="preserve"> </v>
      </c>
      <c r="BE502" s="577" t="str">
        <f t="shared" si="35"/>
        <v xml:space="preserve"> </v>
      </c>
      <c r="BF502" s="98"/>
      <c r="BG502" s="530"/>
    </row>
    <row r="503" spans="1:59" s="107" customFormat="1" ht="12.75" x14ac:dyDescent="0.25">
      <c r="A503" s="380"/>
      <c r="B503" s="169">
        <f>'Données démographiques'!B499</f>
        <v>0</v>
      </c>
      <c r="C503" s="169">
        <f>'Données démographiques'!C499</f>
        <v>0</v>
      </c>
      <c r="D503" s="170">
        <f>'Données démographiques'!D499</f>
        <v>0</v>
      </c>
      <c r="E503" s="102"/>
      <c r="F503" s="273"/>
      <c r="G503" s="274"/>
      <c r="H503" s="274"/>
      <c r="I503" s="274"/>
      <c r="J503" s="262"/>
      <c r="K503" s="274"/>
      <c r="L503" s="275"/>
      <c r="M503" s="273"/>
      <c r="N503" s="273"/>
      <c r="O503" s="257"/>
      <c r="P503" s="273"/>
      <c r="Q503" s="278"/>
      <c r="R503" s="257"/>
      <c r="S503" s="257"/>
      <c r="T503" s="257"/>
      <c r="U503" s="273"/>
      <c r="V503" s="262"/>
      <c r="W503" s="273"/>
      <c r="X503" s="262"/>
      <c r="Y503" s="102"/>
      <c r="Z503" s="273"/>
      <c r="AA503" s="172"/>
      <c r="AB503" s="172"/>
      <c r="AC503" s="102"/>
      <c r="AD503" s="257"/>
      <c r="AE503" s="257"/>
      <c r="AF503" s="273"/>
      <c r="AG503" s="257"/>
      <c r="AH503" s="273"/>
      <c r="AI503" s="273"/>
      <c r="AJ503" s="273"/>
      <c r="AK503" s="278"/>
      <c r="AL503" s="278"/>
      <c r="AM503" s="98"/>
      <c r="AN503" s="278"/>
      <c r="AO503" s="278"/>
      <c r="AP503" s="278"/>
      <c r="AQ503" s="278"/>
      <c r="AR503" s="278"/>
      <c r="AS503" s="278"/>
      <c r="AT503" s="278"/>
      <c r="AU503" s="278"/>
      <c r="AV503" s="278"/>
      <c r="AW503" s="278"/>
      <c r="AX503" s="262"/>
      <c r="AY503" s="262"/>
      <c r="AZ503" s="264"/>
      <c r="BA503" s="98"/>
      <c r="BB503" s="576" t="str">
        <f t="shared" si="32"/>
        <v xml:space="preserve"> </v>
      </c>
      <c r="BC503" s="576" t="str">
        <f t="shared" si="33"/>
        <v xml:space="preserve"> </v>
      </c>
      <c r="BD503" s="576" t="str">
        <f t="shared" si="34"/>
        <v xml:space="preserve"> </v>
      </c>
      <c r="BE503" s="576" t="str">
        <f t="shared" si="35"/>
        <v xml:space="preserve"> </v>
      </c>
      <c r="BF503" s="98"/>
      <c r="BG503" s="271"/>
    </row>
    <row r="504" spans="1:59" s="107" customFormat="1" ht="12.75" x14ac:dyDescent="0.25">
      <c r="A504" s="380"/>
      <c r="B504" s="376">
        <f>'Données démographiques'!B500</f>
        <v>0</v>
      </c>
      <c r="C504" s="376">
        <f>'Données démographiques'!C500</f>
        <v>0</v>
      </c>
      <c r="D504" s="377">
        <f>'Données démographiques'!D500</f>
        <v>0</v>
      </c>
      <c r="E504" s="102"/>
      <c r="F504" s="258"/>
      <c r="G504" s="493"/>
      <c r="H504" s="493"/>
      <c r="I504" s="493"/>
      <c r="J504" s="263"/>
      <c r="K504" s="493"/>
      <c r="L504" s="553"/>
      <c r="M504" s="258"/>
      <c r="N504" s="258"/>
      <c r="O504" s="259"/>
      <c r="P504" s="258"/>
      <c r="Q504" s="260"/>
      <c r="R504" s="259"/>
      <c r="S504" s="259"/>
      <c r="T504" s="259"/>
      <c r="U504" s="258"/>
      <c r="V504" s="263"/>
      <c r="W504" s="258"/>
      <c r="X504" s="263"/>
      <c r="Y504" s="102"/>
      <c r="Z504" s="258"/>
      <c r="AA504" s="431"/>
      <c r="AB504" s="431"/>
      <c r="AC504" s="102"/>
      <c r="AD504" s="259"/>
      <c r="AE504" s="259"/>
      <c r="AF504" s="258"/>
      <c r="AG504" s="259"/>
      <c r="AH504" s="258"/>
      <c r="AI504" s="258"/>
      <c r="AJ504" s="258"/>
      <c r="AK504" s="260"/>
      <c r="AL504" s="260"/>
      <c r="AM504" s="98"/>
      <c r="AN504" s="260"/>
      <c r="AO504" s="260"/>
      <c r="AP504" s="260"/>
      <c r="AQ504" s="260"/>
      <c r="AR504" s="260"/>
      <c r="AS504" s="260"/>
      <c r="AT504" s="260"/>
      <c r="AU504" s="260"/>
      <c r="AV504" s="260"/>
      <c r="AW504" s="260"/>
      <c r="AX504" s="263"/>
      <c r="AY504" s="263"/>
      <c r="AZ504" s="265"/>
      <c r="BA504" s="98"/>
      <c r="BB504" s="577" t="str">
        <f t="shared" si="32"/>
        <v xml:space="preserve"> </v>
      </c>
      <c r="BC504" s="577" t="str">
        <f t="shared" si="33"/>
        <v xml:space="preserve"> </v>
      </c>
      <c r="BD504" s="577" t="str">
        <f t="shared" si="34"/>
        <v xml:space="preserve"> </v>
      </c>
      <c r="BE504" s="577" t="str">
        <f t="shared" si="35"/>
        <v xml:space="preserve"> </v>
      </c>
      <c r="BF504" s="98"/>
      <c r="BG504" s="530"/>
    </row>
    <row r="505" spans="1:59" s="107" customFormat="1" ht="12.75" x14ac:dyDescent="0.25">
      <c r="A505" s="380"/>
      <c r="B505" s="169">
        <f>'Données démographiques'!B501</f>
        <v>0</v>
      </c>
      <c r="C505" s="169">
        <f>'Données démographiques'!C501</f>
        <v>0</v>
      </c>
      <c r="D505" s="170">
        <f>'Données démographiques'!D501</f>
        <v>0</v>
      </c>
      <c r="E505" s="102"/>
      <c r="F505" s="273"/>
      <c r="G505" s="274"/>
      <c r="H505" s="274"/>
      <c r="I505" s="274"/>
      <c r="J505" s="262"/>
      <c r="K505" s="274"/>
      <c r="L505" s="275"/>
      <c r="M505" s="273"/>
      <c r="N505" s="273"/>
      <c r="O505" s="257"/>
      <c r="P505" s="273"/>
      <c r="Q505" s="278"/>
      <c r="R505" s="257"/>
      <c r="S505" s="257"/>
      <c r="T505" s="257"/>
      <c r="U505" s="273"/>
      <c r="V505" s="262"/>
      <c r="W505" s="273"/>
      <c r="X505" s="262"/>
      <c r="Y505" s="102"/>
      <c r="Z505" s="273"/>
      <c r="AA505" s="172"/>
      <c r="AB505" s="172"/>
      <c r="AC505" s="102"/>
      <c r="AD505" s="257"/>
      <c r="AE505" s="257"/>
      <c r="AF505" s="273"/>
      <c r="AG505" s="257"/>
      <c r="AH505" s="273"/>
      <c r="AI505" s="273"/>
      <c r="AJ505" s="273"/>
      <c r="AK505" s="278"/>
      <c r="AL505" s="278"/>
      <c r="AM505" s="98"/>
      <c r="AN505" s="278"/>
      <c r="AO505" s="278"/>
      <c r="AP505" s="278"/>
      <c r="AQ505" s="278"/>
      <c r="AR505" s="278"/>
      <c r="AS505" s="278"/>
      <c r="AT505" s="278"/>
      <c r="AU505" s="278"/>
      <c r="AV505" s="278"/>
      <c r="AW505" s="278"/>
      <c r="AX505" s="262"/>
      <c r="AY505" s="262"/>
      <c r="AZ505" s="264"/>
      <c r="BA505" s="98"/>
      <c r="BB505" s="576" t="str">
        <f t="shared" si="32"/>
        <v xml:space="preserve"> </v>
      </c>
      <c r="BC505" s="576" t="str">
        <f t="shared" si="33"/>
        <v xml:space="preserve"> </v>
      </c>
      <c r="BD505" s="576" t="str">
        <f t="shared" si="34"/>
        <v xml:space="preserve"> </v>
      </c>
      <c r="BE505" s="576" t="str">
        <f t="shared" si="35"/>
        <v xml:space="preserve"> </v>
      </c>
      <c r="BF505" s="98"/>
      <c r="BG505" s="271"/>
    </row>
    <row r="506" spans="1:59" s="107" customFormat="1" ht="12.75" x14ac:dyDescent="0.25">
      <c r="A506" s="380"/>
      <c r="B506" s="376">
        <f>'Données démographiques'!B502</f>
        <v>0</v>
      </c>
      <c r="C506" s="376">
        <f>'Données démographiques'!C502</f>
        <v>0</v>
      </c>
      <c r="D506" s="377">
        <f>'Données démographiques'!D502</f>
        <v>0</v>
      </c>
      <c r="E506" s="102"/>
      <c r="F506" s="258"/>
      <c r="G506" s="493"/>
      <c r="H506" s="493"/>
      <c r="I506" s="493"/>
      <c r="J506" s="263"/>
      <c r="K506" s="493"/>
      <c r="L506" s="553"/>
      <c r="M506" s="258"/>
      <c r="N506" s="258"/>
      <c r="O506" s="259"/>
      <c r="P506" s="258"/>
      <c r="Q506" s="260"/>
      <c r="R506" s="259"/>
      <c r="S506" s="259"/>
      <c r="T506" s="259"/>
      <c r="U506" s="258"/>
      <c r="V506" s="263"/>
      <c r="W506" s="258"/>
      <c r="X506" s="263"/>
      <c r="Y506" s="102"/>
      <c r="Z506" s="258"/>
      <c r="AA506" s="431"/>
      <c r="AB506" s="431"/>
      <c r="AC506" s="102"/>
      <c r="AD506" s="259"/>
      <c r="AE506" s="259"/>
      <c r="AF506" s="258"/>
      <c r="AG506" s="259"/>
      <c r="AH506" s="258"/>
      <c r="AI506" s="258"/>
      <c r="AJ506" s="258"/>
      <c r="AK506" s="260"/>
      <c r="AL506" s="260"/>
      <c r="AM506" s="98"/>
      <c r="AN506" s="260"/>
      <c r="AO506" s="260"/>
      <c r="AP506" s="260"/>
      <c r="AQ506" s="260"/>
      <c r="AR506" s="260"/>
      <c r="AS506" s="260"/>
      <c r="AT506" s="260"/>
      <c r="AU506" s="260"/>
      <c r="AV506" s="260"/>
      <c r="AW506" s="260"/>
      <c r="AX506" s="263"/>
      <c r="AY506" s="263"/>
      <c r="AZ506" s="265"/>
      <c r="BA506" s="98"/>
      <c r="BB506" s="577" t="str">
        <f t="shared" si="32"/>
        <v xml:space="preserve"> </v>
      </c>
      <c r="BC506" s="577" t="str">
        <f t="shared" si="33"/>
        <v xml:space="preserve"> </v>
      </c>
      <c r="BD506" s="577" t="str">
        <f t="shared" si="34"/>
        <v xml:space="preserve"> </v>
      </c>
      <c r="BE506" s="577" t="str">
        <f t="shared" si="35"/>
        <v xml:space="preserve"> </v>
      </c>
      <c r="BF506" s="98"/>
      <c r="BG506" s="530"/>
    </row>
    <row r="507" spans="1:59" s="107" customFormat="1" ht="12.75" x14ac:dyDescent="0.25">
      <c r="A507" s="380"/>
      <c r="B507" s="169">
        <f>'Données démographiques'!B503</f>
        <v>0</v>
      </c>
      <c r="C507" s="169">
        <f>'Données démographiques'!C503</f>
        <v>0</v>
      </c>
      <c r="D507" s="170">
        <f>'Données démographiques'!D503</f>
        <v>0</v>
      </c>
      <c r="E507" s="102"/>
      <c r="F507" s="273"/>
      <c r="G507" s="274"/>
      <c r="H507" s="274"/>
      <c r="I507" s="274"/>
      <c r="J507" s="262"/>
      <c r="K507" s="274"/>
      <c r="L507" s="275"/>
      <c r="M507" s="273"/>
      <c r="N507" s="273"/>
      <c r="O507" s="257"/>
      <c r="P507" s="273"/>
      <c r="Q507" s="278"/>
      <c r="R507" s="257"/>
      <c r="S507" s="257"/>
      <c r="T507" s="257"/>
      <c r="U507" s="273"/>
      <c r="V507" s="262"/>
      <c r="W507" s="273"/>
      <c r="X507" s="262"/>
      <c r="Y507" s="102"/>
      <c r="Z507" s="273"/>
      <c r="AA507" s="172"/>
      <c r="AB507" s="172"/>
      <c r="AC507" s="102"/>
      <c r="AD507" s="257"/>
      <c r="AE507" s="257"/>
      <c r="AF507" s="273"/>
      <c r="AG507" s="257"/>
      <c r="AH507" s="273"/>
      <c r="AI507" s="273"/>
      <c r="AJ507" s="273"/>
      <c r="AK507" s="278"/>
      <c r="AL507" s="278"/>
      <c r="AM507" s="98"/>
      <c r="AN507" s="278"/>
      <c r="AO507" s="278"/>
      <c r="AP507" s="278"/>
      <c r="AQ507" s="278"/>
      <c r="AR507" s="278"/>
      <c r="AS507" s="278"/>
      <c r="AT507" s="278"/>
      <c r="AU507" s="278"/>
      <c r="AV507" s="278"/>
      <c r="AW507" s="278"/>
      <c r="AX507" s="262"/>
      <c r="AY507" s="262"/>
      <c r="AZ507" s="264"/>
      <c r="BA507" s="98"/>
      <c r="BB507" s="576" t="str">
        <f t="shared" si="32"/>
        <v xml:space="preserve"> </v>
      </c>
      <c r="BC507" s="576" t="str">
        <f t="shared" si="33"/>
        <v xml:space="preserve"> </v>
      </c>
      <c r="BD507" s="576" t="str">
        <f t="shared" si="34"/>
        <v xml:space="preserve"> </v>
      </c>
      <c r="BE507" s="576" t="str">
        <f t="shared" si="35"/>
        <v xml:space="preserve"> </v>
      </c>
      <c r="BF507" s="98"/>
      <c r="BG507" s="271"/>
    </row>
    <row r="508" spans="1:59" s="107" customFormat="1" ht="12.75" x14ac:dyDescent="0.25">
      <c r="A508" s="380"/>
      <c r="B508" s="376">
        <f>'Données démographiques'!B504</f>
        <v>0</v>
      </c>
      <c r="C508" s="376">
        <f>'Données démographiques'!C504</f>
        <v>0</v>
      </c>
      <c r="D508" s="377">
        <f>'Données démographiques'!D504</f>
        <v>0</v>
      </c>
      <c r="E508" s="102"/>
      <c r="F508" s="258"/>
      <c r="G508" s="493"/>
      <c r="H508" s="493"/>
      <c r="I508" s="493"/>
      <c r="J508" s="263"/>
      <c r="K508" s="493"/>
      <c r="L508" s="553"/>
      <c r="M508" s="258"/>
      <c r="N508" s="258"/>
      <c r="O508" s="259"/>
      <c r="P508" s="258"/>
      <c r="Q508" s="260"/>
      <c r="R508" s="259"/>
      <c r="S508" s="259"/>
      <c r="T508" s="259"/>
      <c r="U508" s="258"/>
      <c r="V508" s="263"/>
      <c r="W508" s="258"/>
      <c r="X508" s="263"/>
      <c r="Y508" s="102"/>
      <c r="Z508" s="258"/>
      <c r="AA508" s="431"/>
      <c r="AB508" s="431"/>
      <c r="AC508" s="102"/>
      <c r="AD508" s="259"/>
      <c r="AE508" s="259"/>
      <c r="AF508" s="258"/>
      <c r="AG508" s="259"/>
      <c r="AH508" s="258"/>
      <c r="AI508" s="258"/>
      <c r="AJ508" s="258"/>
      <c r="AK508" s="260"/>
      <c r="AL508" s="260"/>
      <c r="AM508" s="98"/>
      <c r="AN508" s="260"/>
      <c r="AO508" s="260"/>
      <c r="AP508" s="260"/>
      <c r="AQ508" s="260"/>
      <c r="AR508" s="260"/>
      <c r="AS508" s="260"/>
      <c r="AT508" s="260"/>
      <c r="AU508" s="260"/>
      <c r="AV508" s="260"/>
      <c r="AW508" s="260"/>
      <c r="AX508" s="263"/>
      <c r="AY508" s="263"/>
      <c r="AZ508" s="265"/>
      <c r="BA508" s="98"/>
      <c r="BB508" s="577" t="str">
        <f t="shared" si="32"/>
        <v xml:space="preserve"> </v>
      </c>
      <c r="BC508" s="577" t="str">
        <f t="shared" si="33"/>
        <v xml:space="preserve"> </v>
      </c>
      <c r="BD508" s="577" t="str">
        <f t="shared" si="34"/>
        <v xml:space="preserve"> </v>
      </c>
      <c r="BE508" s="577" t="str">
        <f t="shared" si="35"/>
        <v xml:space="preserve"> </v>
      </c>
      <c r="BF508" s="98"/>
      <c r="BG508" s="530"/>
    </row>
    <row r="509" spans="1:59" s="107" customFormat="1" ht="12.75" x14ac:dyDescent="0.25">
      <c r="A509" s="380"/>
      <c r="B509" s="169">
        <f>'Données démographiques'!B505</f>
        <v>0</v>
      </c>
      <c r="C509" s="169">
        <f>'Données démographiques'!C505</f>
        <v>0</v>
      </c>
      <c r="D509" s="170">
        <f>'Données démographiques'!D505</f>
        <v>0</v>
      </c>
      <c r="E509" s="102"/>
      <c r="F509" s="273"/>
      <c r="G509" s="274"/>
      <c r="H509" s="274"/>
      <c r="I509" s="274"/>
      <c r="J509" s="262"/>
      <c r="K509" s="274"/>
      <c r="L509" s="275"/>
      <c r="M509" s="273"/>
      <c r="N509" s="273"/>
      <c r="O509" s="257"/>
      <c r="P509" s="273"/>
      <c r="Q509" s="278"/>
      <c r="R509" s="257"/>
      <c r="S509" s="257"/>
      <c r="T509" s="257"/>
      <c r="U509" s="273"/>
      <c r="V509" s="262"/>
      <c r="W509" s="273"/>
      <c r="X509" s="262"/>
      <c r="Y509" s="102"/>
      <c r="Z509" s="273"/>
      <c r="AA509" s="172"/>
      <c r="AB509" s="172"/>
      <c r="AC509" s="102"/>
      <c r="AD509" s="257"/>
      <c r="AE509" s="257"/>
      <c r="AF509" s="273"/>
      <c r="AG509" s="257"/>
      <c r="AH509" s="273"/>
      <c r="AI509" s="273"/>
      <c r="AJ509" s="273"/>
      <c r="AK509" s="278"/>
      <c r="AL509" s="278"/>
      <c r="AM509" s="98"/>
      <c r="AN509" s="278"/>
      <c r="AO509" s="278"/>
      <c r="AP509" s="278"/>
      <c r="AQ509" s="278"/>
      <c r="AR509" s="278"/>
      <c r="AS509" s="278"/>
      <c r="AT509" s="278"/>
      <c r="AU509" s="278"/>
      <c r="AV509" s="278"/>
      <c r="AW509" s="278"/>
      <c r="AX509" s="262"/>
      <c r="AY509" s="262"/>
      <c r="AZ509" s="264"/>
      <c r="BA509" s="98"/>
      <c r="BB509" s="576" t="str">
        <f t="shared" si="32"/>
        <v xml:space="preserve"> </v>
      </c>
      <c r="BC509" s="576" t="str">
        <f t="shared" si="33"/>
        <v xml:space="preserve"> </v>
      </c>
      <c r="BD509" s="576" t="str">
        <f t="shared" si="34"/>
        <v xml:space="preserve"> </v>
      </c>
      <c r="BE509" s="576" t="str">
        <f t="shared" si="35"/>
        <v xml:space="preserve"> </v>
      </c>
      <c r="BF509" s="98"/>
      <c r="BG509" s="271"/>
    </row>
    <row r="510" spans="1:59" s="107" customFormat="1" ht="12.75" x14ac:dyDescent="0.25">
      <c r="A510" s="380"/>
      <c r="B510" s="376">
        <f>'Données démographiques'!B506</f>
        <v>0</v>
      </c>
      <c r="C510" s="376">
        <f>'Données démographiques'!C506</f>
        <v>0</v>
      </c>
      <c r="D510" s="377">
        <f>'Données démographiques'!D506</f>
        <v>0</v>
      </c>
      <c r="E510" s="102"/>
      <c r="F510" s="258"/>
      <c r="G510" s="493"/>
      <c r="H510" s="493"/>
      <c r="I510" s="493"/>
      <c r="J510" s="263"/>
      <c r="K510" s="493"/>
      <c r="L510" s="553"/>
      <c r="M510" s="258"/>
      <c r="N510" s="258"/>
      <c r="O510" s="259"/>
      <c r="P510" s="258"/>
      <c r="Q510" s="260"/>
      <c r="R510" s="259"/>
      <c r="S510" s="259"/>
      <c r="T510" s="259"/>
      <c r="U510" s="258"/>
      <c r="V510" s="263"/>
      <c r="W510" s="258"/>
      <c r="X510" s="263"/>
      <c r="Y510" s="102"/>
      <c r="Z510" s="258"/>
      <c r="AA510" s="431"/>
      <c r="AB510" s="431"/>
      <c r="AC510" s="102"/>
      <c r="AD510" s="259"/>
      <c r="AE510" s="259"/>
      <c r="AF510" s="258"/>
      <c r="AG510" s="259"/>
      <c r="AH510" s="258"/>
      <c r="AI510" s="258"/>
      <c r="AJ510" s="258"/>
      <c r="AK510" s="260"/>
      <c r="AL510" s="260"/>
      <c r="AM510" s="98"/>
      <c r="AN510" s="260"/>
      <c r="AO510" s="260"/>
      <c r="AP510" s="260"/>
      <c r="AQ510" s="260"/>
      <c r="AR510" s="260"/>
      <c r="AS510" s="260"/>
      <c r="AT510" s="260"/>
      <c r="AU510" s="260"/>
      <c r="AV510" s="260"/>
      <c r="AW510" s="260"/>
      <c r="AX510" s="263"/>
      <c r="AY510" s="263"/>
      <c r="AZ510" s="265"/>
      <c r="BA510" s="98"/>
      <c r="BB510" s="577" t="str">
        <f t="shared" si="32"/>
        <v xml:space="preserve"> </v>
      </c>
      <c r="BC510" s="577" t="str">
        <f t="shared" si="33"/>
        <v xml:space="preserve"> </v>
      </c>
      <c r="BD510" s="577" t="str">
        <f t="shared" si="34"/>
        <v xml:space="preserve"> </v>
      </c>
      <c r="BE510" s="577" t="str">
        <f t="shared" si="35"/>
        <v xml:space="preserve"> </v>
      </c>
      <c r="BF510" s="98"/>
      <c r="BG510" s="530"/>
    </row>
    <row r="511" spans="1:59" s="107" customFormat="1" ht="12.75" x14ac:dyDescent="0.25">
      <c r="A511" s="380"/>
      <c r="B511" s="169">
        <f>'Données démographiques'!B507</f>
        <v>0</v>
      </c>
      <c r="C511" s="169">
        <f>'Données démographiques'!C507</f>
        <v>0</v>
      </c>
      <c r="D511" s="170">
        <f>'Données démographiques'!D507</f>
        <v>0</v>
      </c>
      <c r="E511" s="102"/>
      <c r="F511" s="273"/>
      <c r="G511" s="274"/>
      <c r="H511" s="274"/>
      <c r="I511" s="274"/>
      <c r="J511" s="262"/>
      <c r="K511" s="274"/>
      <c r="L511" s="275"/>
      <c r="M511" s="273"/>
      <c r="N511" s="273"/>
      <c r="O511" s="257"/>
      <c r="P511" s="273"/>
      <c r="Q511" s="278"/>
      <c r="R511" s="257"/>
      <c r="S511" s="257"/>
      <c r="T511" s="257"/>
      <c r="U511" s="273"/>
      <c r="V511" s="262"/>
      <c r="W511" s="273"/>
      <c r="X511" s="262"/>
      <c r="Y511" s="102"/>
      <c r="Z511" s="273"/>
      <c r="AA511" s="172"/>
      <c r="AB511" s="172"/>
      <c r="AC511" s="102"/>
      <c r="AD511" s="257"/>
      <c r="AE511" s="257"/>
      <c r="AF511" s="273"/>
      <c r="AG511" s="257"/>
      <c r="AH511" s="273"/>
      <c r="AI511" s="273"/>
      <c r="AJ511" s="273"/>
      <c r="AK511" s="278"/>
      <c r="AL511" s="278"/>
      <c r="AM511" s="98"/>
      <c r="AN511" s="278"/>
      <c r="AO511" s="278"/>
      <c r="AP511" s="278"/>
      <c r="AQ511" s="278"/>
      <c r="AR511" s="278"/>
      <c r="AS511" s="278"/>
      <c r="AT511" s="278"/>
      <c r="AU511" s="278"/>
      <c r="AV511" s="278"/>
      <c r="AW511" s="278"/>
      <c r="AX511" s="262"/>
      <c r="AY511" s="262"/>
      <c r="AZ511" s="264"/>
      <c r="BA511" s="98"/>
      <c r="BB511" s="576" t="str">
        <f t="shared" si="32"/>
        <v xml:space="preserve"> </v>
      </c>
      <c r="BC511" s="576" t="str">
        <f t="shared" si="33"/>
        <v xml:space="preserve"> </v>
      </c>
      <c r="BD511" s="576" t="str">
        <f t="shared" si="34"/>
        <v xml:space="preserve"> </v>
      </c>
      <c r="BE511" s="576" t="str">
        <f t="shared" si="35"/>
        <v xml:space="preserve"> </v>
      </c>
      <c r="BF511" s="98"/>
      <c r="BG511" s="271"/>
    </row>
    <row r="512" spans="1:59" s="107" customFormat="1" ht="12.75" x14ac:dyDescent="0.25">
      <c r="A512" s="380"/>
      <c r="B512" s="376">
        <f>'Données démographiques'!B508</f>
        <v>0</v>
      </c>
      <c r="C512" s="376">
        <f>'Données démographiques'!C508</f>
        <v>0</v>
      </c>
      <c r="D512" s="377">
        <f>'Données démographiques'!D508</f>
        <v>0</v>
      </c>
      <c r="E512" s="102"/>
      <c r="F512" s="258"/>
      <c r="G512" s="493"/>
      <c r="H512" s="493"/>
      <c r="I512" s="493"/>
      <c r="J512" s="263"/>
      <c r="K512" s="493"/>
      <c r="L512" s="553"/>
      <c r="M512" s="258"/>
      <c r="N512" s="258"/>
      <c r="O512" s="259"/>
      <c r="P512" s="258"/>
      <c r="Q512" s="260"/>
      <c r="R512" s="259"/>
      <c r="S512" s="259"/>
      <c r="T512" s="259"/>
      <c r="U512" s="258"/>
      <c r="V512" s="263"/>
      <c r="W512" s="258"/>
      <c r="X512" s="263"/>
      <c r="Y512" s="102"/>
      <c r="Z512" s="258"/>
      <c r="AA512" s="431"/>
      <c r="AB512" s="431"/>
      <c r="AC512" s="102"/>
      <c r="AD512" s="259"/>
      <c r="AE512" s="259"/>
      <c r="AF512" s="258"/>
      <c r="AG512" s="259"/>
      <c r="AH512" s="258"/>
      <c r="AI512" s="258"/>
      <c r="AJ512" s="258"/>
      <c r="AK512" s="260"/>
      <c r="AL512" s="260"/>
      <c r="AM512" s="98"/>
      <c r="AN512" s="260"/>
      <c r="AO512" s="260"/>
      <c r="AP512" s="260"/>
      <c r="AQ512" s="260"/>
      <c r="AR512" s="260"/>
      <c r="AS512" s="260"/>
      <c r="AT512" s="260"/>
      <c r="AU512" s="260"/>
      <c r="AV512" s="260"/>
      <c r="AW512" s="260"/>
      <c r="AX512" s="263"/>
      <c r="AY512" s="263"/>
      <c r="AZ512" s="265"/>
      <c r="BA512" s="98"/>
      <c r="BB512" s="577" t="str">
        <f t="shared" si="32"/>
        <v xml:space="preserve"> </v>
      </c>
      <c r="BC512" s="577" t="str">
        <f t="shared" si="33"/>
        <v xml:space="preserve"> </v>
      </c>
      <c r="BD512" s="577" t="str">
        <f t="shared" si="34"/>
        <v xml:space="preserve"> </v>
      </c>
      <c r="BE512" s="577" t="str">
        <f t="shared" si="35"/>
        <v xml:space="preserve"> </v>
      </c>
      <c r="BF512" s="98"/>
      <c r="BG512" s="530"/>
    </row>
    <row r="513" spans="1:59" s="107" customFormat="1" ht="12.75" x14ac:dyDescent="0.25">
      <c r="A513" s="380"/>
      <c r="B513" s="169">
        <f>'Données démographiques'!B509</f>
        <v>0</v>
      </c>
      <c r="C513" s="169">
        <f>'Données démographiques'!C509</f>
        <v>0</v>
      </c>
      <c r="D513" s="170">
        <f>'Données démographiques'!D509</f>
        <v>0</v>
      </c>
      <c r="E513" s="102"/>
      <c r="F513" s="273"/>
      <c r="G513" s="274"/>
      <c r="H513" s="274"/>
      <c r="I513" s="274"/>
      <c r="J513" s="262"/>
      <c r="K513" s="274"/>
      <c r="L513" s="275"/>
      <c r="M513" s="273"/>
      <c r="N513" s="273"/>
      <c r="O513" s="257"/>
      <c r="P513" s="273"/>
      <c r="Q513" s="278"/>
      <c r="R513" s="257"/>
      <c r="S513" s="257"/>
      <c r="T513" s="257"/>
      <c r="U513" s="273"/>
      <c r="V513" s="262"/>
      <c r="W513" s="273"/>
      <c r="X513" s="262"/>
      <c r="Y513" s="102"/>
      <c r="Z513" s="273"/>
      <c r="AA513" s="172"/>
      <c r="AB513" s="172"/>
      <c r="AC513" s="102"/>
      <c r="AD513" s="257"/>
      <c r="AE513" s="257"/>
      <c r="AF513" s="273"/>
      <c r="AG513" s="257"/>
      <c r="AH513" s="273"/>
      <c r="AI513" s="273"/>
      <c r="AJ513" s="273"/>
      <c r="AK513" s="278"/>
      <c r="AL513" s="278"/>
      <c r="AM513" s="98"/>
      <c r="AN513" s="278"/>
      <c r="AO513" s="278"/>
      <c r="AP513" s="278"/>
      <c r="AQ513" s="278"/>
      <c r="AR513" s="278"/>
      <c r="AS513" s="278"/>
      <c r="AT513" s="278"/>
      <c r="AU513" s="278"/>
      <c r="AV513" s="278"/>
      <c r="AW513" s="278"/>
      <c r="AX513" s="262"/>
      <c r="AY513" s="262"/>
      <c r="AZ513" s="264"/>
      <c r="BA513" s="98"/>
      <c r="BB513" s="576" t="str">
        <f t="shared" si="32"/>
        <v xml:space="preserve"> </v>
      </c>
      <c r="BC513" s="576" t="str">
        <f t="shared" si="33"/>
        <v xml:space="preserve"> </v>
      </c>
      <c r="BD513" s="576" t="str">
        <f t="shared" si="34"/>
        <v xml:space="preserve"> </v>
      </c>
      <c r="BE513" s="576" t="str">
        <f t="shared" si="35"/>
        <v xml:space="preserve"> </v>
      </c>
      <c r="BF513" s="98"/>
      <c r="BG513" s="271"/>
    </row>
    <row r="514" spans="1:59" s="107" customFormat="1" ht="12.75" x14ac:dyDescent="0.25">
      <c r="A514" s="380"/>
      <c r="B514" s="376">
        <f>'Données démographiques'!B510</f>
        <v>0</v>
      </c>
      <c r="C514" s="376">
        <f>'Données démographiques'!C510</f>
        <v>0</v>
      </c>
      <c r="D514" s="377">
        <f>'Données démographiques'!D510</f>
        <v>0</v>
      </c>
      <c r="E514" s="102"/>
      <c r="F514" s="258"/>
      <c r="G514" s="493"/>
      <c r="H514" s="493"/>
      <c r="I514" s="493"/>
      <c r="J514" s="263"/>
      <c r="K514" s="493"/>
      <c r="L514" s="553"/>
      <c r="M514" s="258"/>
      <c r="N514" s="258"/>
      <c r="O514" s="259"/>
      <c r="P514" s="258"/>
      <c r="Q514" s="260"/>
      <c r="R514" s="259"/>
      <c r="S514" s="259"/>
      <c r="T514" s="259"/>
      <c r="U514" s="258"/>
      <c r="V514" s="263"/>
      <c r="W514" s="258"/>
      <c r="X514" s="263"/>
      <c r="Y514" s="102"/>
      <c r="Z514" s="258"/>
      <c r="AA514" s="431"/>
      <c r="AB514" s="431"/>
      <c r="AC514" s="102"/>
      <c r="AD514" s="259"/>
      <c r="AE514" s="259"/>
      <c r="AF514" s="258"/>
      <c r="AG514" s="259"/>
      <c r="AH514" s="258"/>
      <c r="AI514" s="258"/>
      <c r="AJ514" s="258"/>
      <c r="AK514" s="260"/>
      <c r="AL514" s="260"/>
      <c r="AM514" s="98"/>
      <c r="AN514" s="260"/>
      <c r="AO514" s="260"/>
      <c r="AP514" s="260"/>
      <c r="AQ514" s="260"/>
      <c r="AR514" s="260"/>
      <c r="AS514" s="260"/>
      <c r="AT514" s="260"/>
      <c r="AU514" s="260"/>
      <c r="AV514" s="260"/>
      <c r="AW514" s="260"/>
      <c r="AX514" s="263"/>
      <c r="AY514" s="263"/>
      <c r="AZ514" s="265"/>
      <c r="BA514" s="98"/>
      <c r="BB514" s="577" t="str">
        <f t="shared" si="32"/>
        <v xml:space="preserve"> </v>
      </c>
      <c r="BC514" s="577" t="str">
        <f t="shared" si="33"/>
        <v xml:space="preserve"> </v>
      </c>
      <c r="BD514" s="577" t="str">
        <f t="shared" si="34"/>
        <v xml:space="preserve"> </v>
      </c>
      <c r="BE514" s="577" t="str">
        <f t="shared" si="35"/>
        <v xml:space="preserve"> </v>
      </c>
      <c r="BF514" s="98"/>
      <c r="BG514" s="530"/>
    </row>
    <row r="515" spans="1:59" s="107" customFormat="1" ht="12.75" x14ac:dyDescent="0.25">
      <c r="A515" s="380"/>
      <c r="B515" s="169">
        <f>'Données démographiques'!B511</f>
        <v>0</v>
      </c>
      <c r="C515" s="169">
        <f>'Données démographiques'!C511</f>
        <v>0</v>
      </c>
      <c r="D515" s="170">
        <f>'Données démographiques'!D511</f>
        <v>0</v>
      </c>
      <c r="E515" s="102"/>
      <c r="F515" s="273"/>
      <c r="G515" s="274"/>
      <c r="H515" s="274"/>
      <c r="I515" s="274"/>
      <c r="J515" s="262"/>
      <c r="K515" s="274"/>
      <c r="L515" s="275"/>
      <c r="M515" s="273"/>
      <c r="N515" s="273"/>
      <c r="O515" s="257"/>
      <c r="P515" s="273"/>
      <c r="Q515" s="278"/>
      <c r="R515" s="257"/>
      <c r="S515" s="257"/>
      <c r="T515" s="257"/>
      <c r="U515" s="273"/>
      <c r="V515" s="262"/>
      <c r="W515" s="273"/>
      <c r="X515" s="262"/>
      <c r="Y515" s="102"/>
      <c r="Z515" s="273"/>
      <c r="AA515" s="172"/>
      <c r="AB515" s="172"/>
      <c r="AC515" s="102"/>
      <c r="AD515" s="257"/>
      <c r="AE515" s="257"/>
      <c r="AF515" s="273"/>
      <c r="AG515" s="257"/>
      <c r="AH515" s="273"/>
      <c r="AI515" s="273"/>
      <c r="AJ515" s="273"/>
      <c r="AK515" s="278"/>
      <c r="AL515" s="278"/>
      <c r="AM515" s="98"/>
      <c r="AN515" s="278"/>
      <c r="AO515" s="278"/>
      <c r="AP515" s="278"/>
      <c r="AQ515" s="278"/>
      <c r="AR515" s="278"/>
      <c r="AS515" s="278"/>
      <c r="AT515" s="278"/>
      <c r="AU515" s="278"/>
      <c r="AV515" s="278"/>
      <c r="AW515" s="278"/>
      <c r="AX515" s="262"/>
      <c r="AY515" s="262"/>
      <c r="AZ515" s="264"/>
      <c r="BA515" s="98"/>
      <c r="BB515" s="576" t="str">
        <f t="shared" si="32"/>
        <v xml:space="preserve"> </v>
      </c>
      <c r="BC515" s="576" t="str">
        <f t="shared" si="33"/>
        <v xml:space="preserve"> </v>
      </c>
      <c r="BD515" s="576" t="str">
        <f t="shared" si="34"/>
        <v xml:space="preserve"> </v>
      </c>
      <c r="BE515" s="576" t="str">
        <f t="shared" si="35"/>
        <v xml:space="preserve"> </v>
      </c>
      <c r="BF515" s="98"/>
      <c r="BG515" s="271"/>
    </row>
    <row r="516" spans="1:59" s="107" customFormat="1" ht="12.75" x14ac:dyDescent="0.25">
      <c r="A516" s="380"/>
      <c r="B516" s="376">
        <f>'Données démographiques'!B512</f>
        <v>0</v>
      </c>
      <c r="C516" s="376">
        <f>'Données démographiques'!C512</f>
        <v>0</v>
      </c>
      <c r="D516" s="377">
        <f>'Données démographiques'!D512</f>
        <v>0</v>
      </c>
      <c r="E516" s="102"/>
      <c r="F516" s="258"/>
      <c r="G516" s="493"/>
      <c r="H516" s="493"/>
      <c r="I516" s="493"/>
      <c r="J516" s="263"/>
      <c r="K516" s="493"/>
      <c r="L516" s="553"/>
      <c r="M516" s="258"/>
      <c r="N516" s="258"/>
      <c r="O516" s="259"/>
      <c r="P516" s="258"/>
      <c r="Q516" s="260"/>
      <c r="R516" s="259"/>
      <c r="S516" s="259"/>
      <c r="T516" s="259"/>
      <c r="U516" s="258"/>
      <c r="V516" s="263"/>
      <c r="W516" s="258"/>
      <c r="X516" s="263"/>
      <c r="Y516" s="102"/>
      <c r="Z516" s="258"/>
      <c r="AA516" s="431"/>
      <c r="AB516" s="431"/>
      <c r="AC516" s="102"/>
      <c r="AD516" s="259"/>
      <c r="AE516" s="259"/>
      <c r="AF516" s="258"/>
      <c r="AG516" s="259"/>
      <c r="AH516" s="258"/>
      <c r="AI516" s="258"/>
      <c r="AJ516" s="258"/>
      <c r="AK516" s="260"/>
      <c r="AL516" s="260"/>
      <c r="AM516" s="98"/>
      <c r="AN516" s="260"/>
      <c r="AO516" s="260"/>
      <c r="AP516" s="260"/>
      <c r="AQ516" s="260"/>
      <c r="AR516" s="260"/>
      <c r="AS516" s="260"/>
      <c r="AT516" s="260"/>
      <c r="AU516" s="260"/>
      <c r="AV516" s="260"/>
      <c r="AW516" s="260"/>
      <c r="AX516" s="263"/>
      <c r="AY516" s="263"/>
      <c r="AZ516" s="265"/>
      <c r="BA516" s="98"/>
      <c r="BB516" s="577" t="str">
        <f t="shared" si="32"/>
        <v xml:space="preserve"> </v>
      </c>
      <c r="BC516" s="577" t="str">
        <f t="shared" si="33"/>
        <v xml:space="preserve"> </v>
      </c>
      <c r="BD516" s="577" t="str">
        <f t="shared" si="34"/>
        <v xml:space="preserve"> </v>
      </c>
      <c r="BE516" s="577" t="str">
        <f t="shared" si="35"/>
        <v xml:space="preserve"> </v>
      </c>
      <c r="BF516" s="98"/>
      <c r="BG516" s="530"/>
    </row>
    <row r="517" spans="1:59" s="107" customFormat="1" ht="12.75" x14ac:dyDescent="0.25">
      <c r="A517" s="380"/>
      <c r="B517" s="169">
        <f>'Données démographiques'!B513</f>
        <v>0</v>
      </c>
      <c r="C517" s="169">
        <f>'Données démographiques'!C513</f>
        <v>0</v>
      </c>
      <c r="D517" s="170">
        <f>'Données démographiques'!D513</f>
        <v>0</v>
      </c>
      <c r="E517" s="102"/>
      <c r="F517" s="273"/>
      <c r="G517" s="274"/>
      <c r="H517" s="274"/>
      <c r="I517" s="274"/>
      <c r="J517" s="262"/>
      <c r="K517" s="274"/>
      <c r="L517" s="275"/>
      <c r="M517" s="273"/>
      <c r="N517" s="273"/>
      <c r="O517" s="257"/>
      <c r="P517" s="273"/>
      <c r="Q517" s="278"/>
      <c r="R517" s="257"/>
      <c r="S517" s="257"/>
      <c r="T517" s="257"/>
      <c r="U517" s="273"/>
      <c r="V517" s="262"/>
      <c r="W517" s="273"/>
      <c r="X517" s="262"/>
      <c r="Y517" s="102"/>
      <c r="Z517" s="273"/>
      <c r="AA517" s="172"/>
      <c r="AB517" s="172"/>
      <c r="AC517" s="102"/>
      <c r="AD517" s="257"/>
      <c r="AE517" s="257"/>
      <c r="AF517" s="273"/>
      <c r="AG517" s="257"/>
      <c r="AH517" s="273"/>
      <c r="AI517" s="273"/>
      <c r="AJ517" s="273"/>
      <c r="AK517" s="278"/>
      <c r="AL517" s="278"/>
      <c r="AM517" s="98"/>
      <c r="AN517" s="278"/>
      <c r="AO517" s="278"/>
      <c r="AP517" s="278"/>
      <c r="AQ517" s="278"/>
      <c r="AR517" s="278"/>
      <c r="AS517" s="278"/>
      <c r="AT517" s="278"/>
      <c r="AU517" s="278"/>
      <c r="AV517" s="278"/>
      <c r="AW517" s="278"/>
      <c r="AX517" s="262"/>
      <c r="AY517" s="262"/>
      <c r="AZ517" s="264"/>
      <c r="BA517" s="98"/>
      <c r="BB517" s="576" t="str">
        <f t="shared" si="32"/>
        <v xml:space="preserve"> </v>
      </c>
      <c r="BC517" s="576" t="str">
        <f t="shared" si="33"/>
        <v xml:space="preserve"> </v>
      </c>
      <c r="BD517" s="576" t="str">
        <f t="shared" si="34"/>
        <v xml:space="preserve"> </v>
      </c>
      <c r="BE517" s="576" t="str">
        <f t="shared" si="35"/>
        <v xml:space="preserve"> </v>
      </c>
      <c r="BF517" s="98"/>
      <c r="BG517" s="271"/>
    </row>
    <row r="518" spans="1:59" s="107" customFormat="1" ht="12.75" x14ac:dyDescent="0.25">
      <c r="A518" s="380"/>
      <c r="B518" s="376">
        <f>'Données démographiques'!B514</f>
        <v>0</v>
      </c>
      <c r="C518" s="376">
        <f>'Données démographiques'!C514</f>
        <v>0</v>
      </c>
      <c r="D518" s="377">
        <f>'Données démographiques'!D514</f>
        <v>0</v>
      </c>
      <c r="E518" s="102"/>
      <c r="F518" s="258"/>
      <c r="G518" s="493"/>
      <c r="H518" s="493"/>
      <c r="I518" s="493"/>
      <c r="J518" s="263"/>
      <c r="K518" s="493"/>
      <c r="L518" s="553"/>
      <c r="M518" s="258"/>
      <c r="N518" s="258"/>
      <c r="O518" s="259"/>
      <c r="P518" s="258"/>
      <c r="Q518" s="260"/>
      <c r="R518" s="259"/>
      <c r="S518" s="259"/>
      <c r="T518" s="259"/>
      <c r="U518" s="258"/>
      <c r="V518" s="263"/>
      <c r="W518" s="258"/>
      <c r="X518" s="263"/>
      <c r="Y518" s="102"/>
      <c r="Z518" s="258"/>
      <c r="AA518" s="431"/>
      <c r="AB518" s="431"/>
      <c r="AC518" s="102"/>
      <c r="AD518" s="259"/>
      <c r="AE518" s="259"/>
      <c r="AF518" s="258"/>
      <c r="AG518" s="259"/>
      <c r="AH518" s="258"/>
      <c r="AI518" s="258"/>
      <c r="AJ518" s="258"/>
      <c r="AK518" s="260"/>
      <c r="AL518" s="260"/>
      <c r="AM518" s="98"/>
      <c r="AN518" s="260"/>
      <c r="AO518" s="260"/>
      <c r="AP518" s="260"/>
      <c r="AQ518" s="260"/>
      <c r="AR518" s="260"/>
      <c r="AS518" s="260"/>
      <c r="AT518" s="260"/>
      <c r="AU518" s="260"/>
      <c r="AV518" s="260"/>
      <c r="AW518" s="260"/>
      <c r="AX518" s="263"/>
      <c r="AY518" s="263"/>
      <c r="AZ518" s="265"/>
      <c r="BA518" s="98"/>
      <c r="BB518" s="577" t="str">
        <f t="shared" si="32"/>
        <v xml:space="preserve"> </v>
      </c>
      <c r="BC518" s="577" t="str">
        <f t="shared" si="33"/>
        <v xml:space="preserve"> </v>
      </c>
      <c r="BD518" s="577" t="str">
        <f t="shared" si="34"/>
        <v xml:space="preserve"> </v>
      </c>
      <c r="BE518" s="577" t="str">
        <f t="shared" si="35"/>
        <v xml:space="preserve"> </v>
      </c>
      <c r="BF518" s="98"/>
      <c r="BG518" s="530"/>
    </row>
    <row r="519" spans="1:59" s="107" customFormat="1" ht="12.75" x14ac:dyDescent="0.25">
      <c r="A519" s="380"/>
      <c r="B519" s="169">
        <f>'Données démographiques'!B515</f>
        <v>0</v>
      </c>
      <c r="C519" s="169">
        <f>'Données démographiques'!C515</f>
        <v>0</v>
      </c>
      <c r="D519" s="170">
        <f>'Données démographiques'!D515</f>
        <v>0</v>
      </c>
      <c r="E519" s="102"/>
      <c r="F519" s="273"/>
      <c r="G519" s="274"/>
      <c r="H519" s="274"/>
      <c r="I519" s="274"/>
      <c r="J519" s="262"/>
      <c r="K519" s="274"/>
      <c r="L519" s="275"/>
      <c r="M519" s="273"/>
      <c r="N519" s="273"/>
      <c r="O519" s="257"/>
      <c r="P519" s="273"/>
      <c r="Q519" s="278"/>
      <c r="R519" s="257"/>
      <c r="S519" s="257"/>
      <c r="T519" s="257"/>
      <c r="U519" s="273"/>
      <c r="V519" s="262"/>
      <c r="W519" s="273"/>
      <c r="X519" s="262"/>
      <c r="Y519" s="102"/>
      <c r="Z519" s="273"/>
      <c r="AA519" s="172"/>
      <c r="AB519" s="172"/>
      <c r="AC519" s="102"/>
      <c r="AD519" s="257"/>
      <c r="AE519" s="257"/>
      <c r="AF519" s="273"/>
      <c r="AG519" s="257"/>
      <c r="AH519" s="273"/>
      <c r="AI519" s="273"/>
      <c r="AJ519" s="273"/>
      <c r="AK519" s="278"/>
      <c r="AL519" s="278"/>
      <c r="AM519" s="98"/>
      <c r="AN519" s="278"/>
      <c r="AO519" s="278"/>
      <c r="AP519" s="278"/>
      <c r="AQ519" s="278"/>
      <c r="AR519" s="278"/>
      <c r="AS519" s="278"/>
      <c r="AT519" s="278"/>
      <c r="AU519" s="278"/>
      <c r="AV519" s="278"/>
      <c r="AW519" s="278"/>
      <c r="AX519" s="262"/>
      <c r="AY519" s="262"/>
      <c r="AZ519" s="264"/>
      <c r="BA519" s="98"/>
      <c r="BB519" s="576" t="str">
        <f t="shared" si="32"/>
        <v xml:space="preserve"> </v>
      </c>
      <c r="BC519" s="576" t="str">
        <f t="shared" si="33"/>
        <v xml:space="preserve"> </v>
      </c>
      <c r="BD519" s="576" t="str">
        <f t="shared" si="34"/>
        <v xml:space="preserve"> </v>
      </c>
      <c r="BE519" s="576" t="str">
        <f t="shared" si="35"/>
        <v xml:space="preserve"> </v>
      </c>
      <c r="BF519" s="98"/>
      <c r="BG519" s="271"/>
    </row>
    <row r="520" spans="1:59" s="107" customFormat="1" ht="12.75" x14ac:dyDescent="0.25">
      <c r="A520" s="380"/>
      <c r="B520" s="376">
        <f>'Données démographiques'!B516</f>
        <v>0</v>
      </c>
      <c r="C520" s="376">
        <f>'Données démographiques'!C516</f>
        <v>0</v>
      </c>
      <c r="D520" s="377">
        <f>'Données démographiques'!D516</f>
        <v>0</v>
      </c>
      <c r="E520" s="102"/>
      <c r="F520" s="258"/>
      <c r="G520" s="493"/>
      <c r="H520" s="493"/>
      <c r="I520" s="493"/>
      <c r="J520" s="263"/>
      <c r="K520" s="493"/>
      <c r="L520" s="553"/>
      <c r="M520" s="258"/>
      <c r="N520" s="258"/>
      <c r="O520" s="259"/>
      <c r="P520" s="258"/>
      <c r="Q520" s="260"/>
      <c r="R520" s="259"/>
      <c r="S520" s="259"/>
      <c r="T520" s="259"/>
      <c r="U520" s="258"/>
      <c r="V520" s="263"/>
      <c r="W520" s="258"/>
      <c r="X520" s="263"/>
      <c r="Y520" s="102"/>
      <c r="Z520" s="258"/>
      <c r="AA520" s="431"/>
      <c r="AB520" s="431"/>
      <c r="AC520" s="102"/>
      <c r="AD520" s="259"/>
      <c r="AE520" s="259"/>
      <c r="AF520" s="258"/>
      <c r="AG520" s="259"/>
      <c r="AH520" s="258"/>
      <c r="AI520" s="258"/>
      <c r="AJ520" s="258"/>
      <c r="AK520" s="260"/>
      <c r="AL520" s="260"/>
      <c r="AM520" s="98"/>
      <c r="AN520" s="260"/>
      <c r="AO520" s="260"/>
      <c r="AP520" s="260"/>
      <c r="AQ520" s="260"/>
      <c r="AR520" s="260"/>
      <c r="AS520" s="260"/>
      <c r="AT520" s="260"/>
      <c r="AU520" s="260"/>
      <c r="AV520" s="260"/>
      <c r="AW520" s="260"/>
      <c r="AX520" s="263"/>
      <c r="AY520" s="263"/>
      <c r="AZ520" s="265"/>
      <c r="BA520" s="98"/>
      <c r="BB520" s="577" t="str">
        <f t="shared" si="32"/>
        <v xml:space="preserve"> </v>
      </c>
      <c r="BC520" s="577" t="str">
        <f t="shared" si="33"/>
        <v xml:space="preserve"> </v>
      </c>
      <c r="BD520" s="577" t="str">
        <f t="shared" si="34"/>
        <v xml:space="preserve"> </v>
      </c>
      <c r="BE520" s="577" t="str">
        <f t="shared" si="35"/>
        <v xml:space="preserve"> </v>
      </c>
      <c r="BF520" s="98"/>
      <c r="BG520" s="530"/>
    </row>
    <row r="521" spans="1:59" s="107" customFormat="1" ht="12.75" x14ac:dyDescent="0.25">
      <c r="A521" s="380"/>
      <c r="B521" s="169">
        <f>'Données démographiques'!B517</f>
        <v>0</v>
      </c>
      <c r="C521" s="169">
        <f>'Données démographiques'!C517</f>
        <v>0</v>
      </c>
      <c r="D521" s="170">
        <f>'Données démographiques'!D517</f>
        <v>0</v>
      </c>
      <c r="E521" s="102"/>
      <c r="F521" s="273"/>
      <c r="G521" s="274"/>
      <c r="H521" s="274"/>
      <c r="I521" s="274"/>
      <c r="J521" s="262"/>
      <c r="K521" s="274"/>
      <c r="L521" s="275"/>
      <c r="M521" s="273"/>
      <c r="N521" s="273"/>
      <c r="O521" s="257"/>
      <c r="P521" s="273"/>
      <c r="Q521" s="278"/>
      <c r="R521" s="257"/>
      <c r="S521" s="257"/>
      <c r="T521" s="257"/>
      <c r="U521" s="273"/>
      <c r="V521" s="262"/>
      <c r="W521" s="273"/>
      <c r="X521" s="262"/>
      <c r="Y521" s="102"/>
      <c r="Z521" s="273"/>
      <c r="AA521" s="172"/>
      <c r="AB521" s="172"/>
      <c r="AC521" s="102"/>
      <c r="AD521" s="257"/>
      <c r="AE521" s="257"/>
      <c r="AF521" s="273"/>
      <c r="AG521" s="257"/>
      <c r="AH521" s="273"/>
      <c r="AI521" s="273"/>
      <c r="AJ521" s="273"/>
      <c r="AK521" s="278"/>
      <c r="AL521" s="278"/>
      <c r="AM521" s="98"/>
      <c r="AN521" s="278"/>
      <c r="AO521" s="278"/>
      <c r="AP521" s="278"/>
      <c r="AQ521" s="278"/>
      <c r="AR521" s="278"/>
      <c r="AS521" s="278"/>
      <c r="AT521" s="278"/>
      <c r="AU521" s="278"/>
      <c r="AV521" s="278"/>
      <c r="AW521" s="278"/>
      <c r="AX521" s="262"/>
      <c r="AY521" s="262"/>
      <c r="AZ521" s="264"/>
      <c r="BA521" s="98"/>
      <c r="BB521" s="576" t="str">
        <f t="shared" si="32"/>
        <v xml:space="preserve"> </v>
      </c>
      <c r="BC521" s="576" t="str">
        <f t="shared" si="33"/>
        <v xml:space="preserve"> </v>
      </c>
      <c r="BD521" s="576" t="str">
        <f t="shared" si="34"/>
        <v xml:space="preserve"> </v>
      </c>
      <c r="BE521" s="576" t="str">
        <f t="shared" si="35"/>
        <v xml:space="preserve"> </v>
      </c>
      <c r="BF521" s="98"/>
      <c r="BG521" s="271"/>
    </row>
    <row r="522" spans="1:59" s="107" customFormat="1" ht="12.75" x14ac:dyDescent="0.25">
      <c r="A522" s="380"/>
      <c r="B522" s="376">
        <f>'Données démographiques'!B518</f>
        <v>0</v>
      </c>
      <c r="C522" s="376">
        <f>'Données démographiques'!C518</f>
        <v>0</v>
      </c>
      <c r="D522" s="377">
        <f>'Données démographiques'!D518</f>
        <v>0</v>
      </c>
      <c r="E522" s="102"/>
      <c r="F522" s="258"/>
      <c r="G522" s="493"/>
      <c r="H522" s="493"/>
      <c r="I522" s="493"/>
      <c r="J522" s="263"/>
      <c r="K522" s="493"/>
      <c r="L522" s="553"/>
      <c r="M522" s="258"/>
      <c r="N522" s="258"/>
      <c r="O522" s="259"/>
      <c r="P522" s="258"/>
      <c r="Q522" s="260"/>
      <c r="R522" s="259"/>
      <c r="S522" s="259"/>
      <c r="T522" s="259"/>
      <c r="U522" s="258"/>
      <c r="V522" s="263"/>
      <c r="W522" s="258"/>
      <c r="X522" s="263"/>
      <c r="Y522" s="102"/>
      <c r="Z522" s="258"/>
      <c r="AA522" s="431"/>
      <c r="AB522" s="431"/>
      <c r="AC522" s="102"/>
      <c r="AD522" s="259"/>
      <c r="AE522" s="259"/>
      <c r="AF522" s="258"/>
      <c r="AG522" s="259"/>
      <c r="AH522" s="258"/>
      <c r="AI522" s="258"/>
      <c r="AJ522" s="258"/>
      <c r="AK522" s="260"/>
      <c r="AL522" s="260"/>
      <c r="AM522" s="98"/>
      <c r="AN522" s="260"/>
      <c r="AO522" s="260"/>
      <c r="AP522" s="260"/>
      <c r="AQ522" s="260"/>
      <c r="AR522" s="260"/>
      <c r="AS522" s="260"/>
      <c r="AT522" s="260"/>
      <c r="AU522" s="260"/>
      <c r="AV522" s="260"/>
      <c r="AW522" s="260"/>
      <c r="AX522" s="263"/>
      <c r="AY522" s="263"/>
      <c r="AZ522" s="265"/>
      <c r="BA522" s="98"/>
      <c r="BB522" s="577" t="str">
        <f t="shared" si="32"/>
        <v xml:space="preserve"> </v>
      </c>
      <c r="BC522" s="577" t="str">
        <f t="shared" si="33"/>
        <v xml:space="preserve"> </v>
      </c>
      <c r="BD522" s="577" t="str">
        <f t="shared" si="34"/>
        <v xml:space="preserve"> </v>
      </c>
      <c r="BE522" s="577" t="str">
        <f t="shared" si="35"/>
        <v xml:space="preserve"> </v>
      </c>
      <c r="BF522" s="98"/>
      <c r="BG522" s="530"/>
    </row>
    <row r="523" spans="1:59" s="107" customFormat="1" ht="12.75" x14ac:dyDescent="0.25">
      <c r="A523" s="380"/>
      <c r="B523" s="169">
        <f>'Données démographiques'!B519</f>
        <v>0</v>
      </c>
      <c r="C523" s="169">
        <f>'Données démographiques'!C519</f>
        <v>0</v>
      </c>
      <c r="D523" s="170">
        <f>'Données démographiques'!D519</f>
        <v>0</v>
      </c>
      <c r="E523" s="102"/>
      <c r="F523" s="273"/>
      <c r="G523" s="274"/>
      <c r="H523" s="274"/>
      <c r="I523" s="274"/>
      <c r="J523" s="262"/>
      <c r="K523" s="274"/>
      <c r="L523" s="275"/>
      <c r="M523" s="273"/>
      <c r="N523" s="273"/>
      <c r="O523" s="257"/>
      <c r="P523" s="273"/>
      <c r="Q523" s="278"/>
      <c r="R523" s="257"/>
      <c r="S523" s="257"/>
      <c r="T523" s="257"/>
      <c r="U523" s="273"/>
      <c r="V523" s="262"/>
      <c r="W523" s="273"/>
      <c r="X523" s="262"/>
      <c r="Y523" s="102"/>
      <c r="Z523" s="273"/>
      <c r="AA523" s="172"/>
      <c r="AB523" s="172"/>
      <c r="AC523" s="102"/>
      <c r="AD523" s="257"/>
      <c r="AE523" s="257"/>
      <c r="AF523" s="273"/>
      <c r="AG523" s="257"/>
      <c r="AH523" s="273"/>
      <c r="AI523" s="273"/>
      <c r="AJ523" s="273"/>
      <c r="AK523" s="278"/>
      <c r="AL523" s="278"/>
      <c r="AM523" s="98"/>
      <c r="AN523" s="278"/>
      <c r="AO523" s="278"/>
      <c r="AP523" s="278"/>
      <c r="AQ523" s="278"/>
      <c r="AR523" s="278"/>
      <c r="AS523" s="278"/>
      <c r="AT523" s="278"/>
      <c r="AU523" s="278"/>
      <c r="AV523" s="278"/>
      <c r="AW523" s="278"/>
      <c r="AX523" s="262"/>
      <c r="AY523" s="262"/>
      <c r="AZ523" s="264"/>
      <c r="BA523" s="98"/>
      <c r="BB523" s="576" t="str">
        <f t="shared" si="32"/>
        <v xml:space="preserve"> </v>
      </c>
      <c r="BC523" s="576" t="str">
        <f t="shared" si="33"/>
        <v xml:space="preserve"> </v>
      </c>
      <c r="BD523" s="576" t="str">
        <f t="shared" si="34"/>
        <v xml:space="preserve"> </v>
      </c>
      <c r="BE523" s="576" t="str">
        <f t="shared" si="35"/>
        <v xml:space="preserve"> </v>
      </c>
      <c r="BF523" s="98"/>
      <c r="BG523" s="271"/>
    </row>
    <row r="524" spans="1:59" s="107" customFormat="1" ht="12.75" x14ac:dyDescent="0.25">
      <c r="A524" s="380"/>
      <c r="B524" s="376">
        <f>'Données démographiques'!B520</f>
        <v>0</v>
      </c>
      <c r="C524" s="376">
        <f>'Données démographiques'!C520</f>
        <v>0</v>
      </c>
      <c r="D524" s="377">
        <f>'Données démographiques'!D520</f>
        <v>0</v>
      </c>
      <c r="E524" s="102"/>
      <c r="F524" s="258"/>
      <c r="G524" s="493"/>
      <c r="H524" s="493"/>
      <c r="I524" s="493"/>
      <c r="J524" s="263"/>
      <c r="K524" s="493"/>
      <c r="L524" s="553"/>
      <c r="M524" s="258"/>
      <c r="N524" s="258"/>
      <c r="O524" s="259"/>
      <c r="P524" s="258"/>
      <c r="Q524" s="260"/>
      <c r="R524" s="259"/>
      <c r="S524" s="259"/>
      <c r="T524" s="259"/>
      <c r="U524" s="258"/>
      <c r="V524" s="263"/>
      <c r="W524" s="258"/>
      <c r="X524" s="263"/>
      <c r="Y524" s="102"/>
      <c r="Z524" s="258"/>
      <c r="AA524" s="431"/>
      <c r="AB524" s="431"/>
      <c r="AC524" s="102"/>
      <c r="AD524" s="259"/>
      <c r="AE524" s="259"/>
      <c r="AF524" s="258"/>
      <c r="AG524" s="259"/>
      <c r="AH524" s="258"/>
      <c r="AI524" s="258"/>
      <c r="AJ524" s="258"/>
      <c r="AK524" s="260"/>
      <c r="AL524" s="260"/>
      <c r="AM524" s="98"/>
      <c r="AN524" s="260"/>
      <c r="AO524" s="260"/>
      <c r="AP524" s="260"/>
      <c r="AQ524" s="260"/>
      <c r="AR524" s="260"/>
      <c r="AS524" s="260"/>
      <c r="AT524" s="260"/>
      <c r="AU524" s="260"/>
      <c r="AV524" s="260"/>
      <c r="AW524" s="260"/>
      <c r="AX524" s="263"/>
      <c r="AY524" s="263"/>
      <c r="AZ524" s="265"/>
      <c r="BA524" s="98"/>
      <c r="BB524" s="577" t="str">
        <f t="shared" si="32"/>
        <v xml:space="preserve"> </v>
      </c>
      <c r="BC524" s="577" t="str">
        <f t="shared" si="33"/>
        <v xml:space="preserve"> </v>
      </c>
      <c r="BD524" s="577" t="str">
        <f t="shared" si="34"/>
        <v xml:space="preserve"> </v>
      </c>
      <c r="BE524" s="577" t="str">
        <f t="shared" si="35"/>
        <v xml:space="preserve"> </v>
      </c>
      <c r="BF524" s="98"/>
      <c r="BG524" s="530"/>
    </row>
    <row r="525" spans="1:59" s="107" customFormat="1" ht="12.75" x14ac:dyDescent="0.25">
      <c r="A525" s="380"/>
      <c r="B525" s="169">
        <f>'Données démographiques'!B521</f>
        <v>0</v>
      </c>
      <c r="C525" s="169">
        <f>'Données démographiques'!C521</f>
        <v>0</v>
      </c>
      <c r="D525" s="170">
        <f>'Données démographiques'!D521</f>
        <v>0</v>
      </c>
      <c r="E525" s="102"/>
      <c r="F525" s="273"/>
      <c r="G525" s="274"/>
      <c r="H525" s="274"/>
      <c r="I525" s="274"/>
      <c r="J525" s="262"/>
      <c r="K525" s="274"/>
      <c r="L525" s="275"/>
      <c r="M525" s="273"/>
      <c r="N525" s="273"/>
      <c r="O525" s="257"/>
      <c r="P525" s="273"/>
      <c r="Q525" s="278"/>
      <c r="R525" s="257"/>
      <c r="S525" s="257"/>
      <c r="T525" s="257"/>
      <c r="U525" s="273"/>
      <c r="V525" s="262"/>
      <c r="W525" s="273"/>
      <c r="X525" s="262"/>
      <c r="Y525" s="102"/>
      <c r="Z525" s="273"/>
      <c r="AA525" s="172"/>
      <c r="AB525" s="172"/>
      <c r="AC525" s="102"/>
      <c r="AD525" s="257"/>
      <c r="AE525" s="257"/>
      <c r="AF525" s="273"/>
      <c r="AG525" s="257"/>
      <c r="AH525" s="273"/>
      <c r="AI525" s="273"/>
      <c r="AJ525" s="273"/>
      <c r="AK525" s="278"/>
      <c r="AL525" s="278"/>
      <c r="AM525" s="98"/>
      <c r="AN525" s="278"/>
      <c r="AO525" s="278"/>
      <c r="AP525" s="278"/>
      <c r="AQ525" s="278"/>
      <c r="AR525" s="278"/>
      <c r="AS525" s="278"/>
      <c r="AT525" s="278"/>
      <c r="AU525" s="278"/>
      <c r="AV525" s="278"/>
      <c r="AW525" s="278"/>
      <c r="AX525" s="262"/>
      <c r="AY525" s="262"/>
      <c r="AZ525" s="264"/>
      <c r="BA525" s="98"/>
      <c r="BB525" s="576" t="str">
        <f t="shared" si="32"/>
        <v xml:space="preserve"> </v>
      </c>
      <c r="BC525" s="576" t="str">
        <f t="shared" si="33"/>
        <v xml:space="preserve"> </v>
      </c>
      <c r="BD525" s="576" t="str">
        <f t="shared" si="34"/>
        <v xml:space="preserve"> </v>
      </c>
      <c r="BE525" s="576" t="str">
        <f t="shared" si="35"/>
        <v xml:space="preserve"> </v>
      </c>
      <c r="BF525" s="98"/>
      <c r="BG525" s="271"/>
    </row>
    <row r="526" spans="1:59" s="107" customFormat="1" ht="12.75" x14ac:dyDescent="0.25">
      <c r="A526" s="380"/>
      <c r="B526" s="376">
        <f>'Données démographiques'!B522</f>
        <v>0</v>
      </c>
      <c r="C526" s="376">
        <f>'Données démographiques'!C522</f>
        <v>0</v>
      </c>
      <c r="D526" s="377">
        <f>'Données démographiques'!D522</f>
        <v>0</v>
      </c>
      <c r="E526" s="102"/>
      <c r="F526" s="258"/>
      <c r="G526" s="493"/>
      <c r="H526" s="493"/>
      <c r="I526" s="493"/>
      <c r="J526" s="263"/>
      <c r="K526" s="493"/>
      <c r="L526" s="553"/>
      <c r="M526" s="258"/>
      <c r="N526" s="258"/>
      <c r="O526" s="259"/>
      <c r="P526" s="258"/>
      <c r="Q526" s="260"/>
      <c r="R526" s="259"/>
      <c r="S526" s="259"/>
      <c r="T526" s="259"/>
      <c r="U526" s="258"/>
      <c r="V526" s="263"/>
      <c r="W526" s="258"/>
      <c r="X526" s="263"/>
      <c r="Y526" s="102"/>
      <c r="Z526" s="258"/>
      <c r="AA526" s="431"/>
      <c r="AB526" s="431"/>
      <c r="AC526" s="102"/>
      <c r="AD526" s="259"/>
      <c r="AE526" s="259"/>
      <c r="AF526" s="258"/>
      <c r="AG526" s="259"/>
      <c r="AH526" s="258"/>
      <c r="AI526" s="258"/>
      <c r="AJ526" s="258"/>
      <c r="AK526" s="260"/>
      <c r="AL526" s="260"/>
      <c r="AM526" s="98"/>
      <c r="AN526" s="260"/>
      <c r="AO526" s="260"/>
      <c r="AP526" s="260"/>
      <c r="AQ526" s="260"/>
      <c r="AR526" s="260"/>
      <c r="AS526" s="260"/>
      <c r="AT526" s="260"/>
      <c r="AU526" s="260"/>
      <c r="AV526" s="260"/>
      <c r="AW526" s="260"/>
      <c r="AX526" s="263"/>
      <c r="AY526" s="263"/>
      <c r="AZ526" s="265"/>
      <c r="BA526" s="98"/>
      <c r="BB526" s="577" t="str">
        <f t="shared" si="32"/>
        <v xml:space="preserve"> </v>
      </c>
      <c r="BC526" s="577" t="str">
        <f t="shared" si="33"/>
        <v xml:space="preserve"> </v>
      </c>
      <c r="BD526" s="577" t="str">
        <f t="shared" si="34"/>
        <v xml:space="preserve"> </v>
      </c>
      <c r="BE526" s="577" t="str">
        <f t="shared" si="35"/>
        <v xml:space="preserve"> </v>
      </c>
      <c r="BF526" s="98"/>
      <c r="BG526" s="530"/>
    </row>
    <row r="527" spans="1:59" s="107" customFormat="1" ht="12.75" x14ac:dyDescent="0.25">
      <c r="A527" s="380"/>
      <c r="B527" s="169">
        <f>'Données démographiques'!B523</f>
        <v>0</v>
      </c>
      <c r="C527" s="169">
        <f>'Données démographiques'!C523</f>
        <v>0</v>
      </c>
      <c r="D527" s="170">
        <f>'Données démographiques'!D523</f>
        <v>0</v>
      </c>
      <c r="E527" s="102"/>
      <c r="F527" s="273"/>
      <c r="G527" s="274"/>
      <c r="H527" s="274"/>
      <c r="I527" s="274"/>
      <c r="J527" s="262"/>
      <c r="K527" s="274"/>
      <c r="L527" s="275"/>
      <c r="M527" s="273"/>
      <c r="N527" s="273"/>
      <c r="O527" s="257"/>
      <c r="P527" s="273"/>
      <c r="Q527" s="278"/>
      <c r="R527" s="257"/>
      <c r="S527" s="257"/>
      <c r="T527" s="257"/>
      <c r="U527" s="273"/>
      <c r="V527" s="262"/>
      <c r="W527" s="273"/>
      <c r="X527" s="262"/>
      <c r="Y527" s="102"/>
      <c r="Z527" s="273"/>
      <c r="AA527" s="172"/>
      <c r="AB527" s="172"/>
      <c r="AC527" s="102"/>
      <c r="AD527" s="257"/>
      <c r="AE527" s="257"/>
      <c r="AF527" s="273"/>
      <c r="AG527" s="257"/>
      <c r="AH527" s="273"/>
      <c r="AI527" s="273"/>
      <c r="AJ527" s="273"/>
      <c r="AK527" s="278"/>
      <c r="AL527" s="278"/>
      <c r="AM527" s="98"/>
      <c r="AN527" s="278"/>
      <c r="AO527" s="278"/>
      <c r="AP527" s="278"/>
      <c r="AQ527" s="278"/>
      <c r="AR527" s="278"/>
      <c r="AS527" s="278"/>
      <c r="AT527" s="278"/>
      <c r="AU527" s="278"/>
      <c r="AV527" s="278"/>
      <c r="AW527" s="278"/>
      <c r="AX527" s="262"/>
      <c r="AY527" s="262"/>
      <c r="AZ527" s="264"/>
      <c r="BA527" s="98"/>
      <c r="BB527" s="576" t="str">
        <f t="shared" si="32"/>
        <v xml:space="preserve"> </v>
      </c>
      <c r="BC527" s="576" t="str">
        <f t="shared" si="33"/>
        <v xml:space="preserve"> </v>
      </c>
      <c r="BD527" s="576" t="str">
        <f t="shared" si="34"/>
        <v xml:space="preserve"> </v>
      </c>
      <c r="BE527" s="576" t="str">
        <f t="shared" si="35"/>
        <v xml:space="preserve"> </v>
      </c>
      <c r="BF527" s="98"/>
      <c r="BG527" s="271"/>
    </row>
    <row r="528" spans="1:59" s="107" customFormat="1" ht="12.75" x14ac:dyDescent="0.25">
      <c r="A528" s="380"/>
      <c r="B528" s="376">
        <f>'Données démographiques'!B524</f>
        <v>0</v>
      </c>
      <c r="C528" s="376">
        <f>'Données démographiques'!C524</f>
        <v>0</v>
      </c>
      <c r="D528" s="377">
        <f>'Données démographiques'!D524</f>
        <v>0</v>
      </c>
      <c r="E528" s="102"/>
      <c r="F528" s="258"/>
      <c r="G528" s="493"/>
      <c r="H528" s="493"/>
      <c r="I528" s="493"/>
      <c r="J528" s="263"/>
      <c r="K528" s="493"/>
      <c r="L528" s="553"/>
      <c r="M528" s="258"/>
      <c r="N528" s="258"/>
      <c r="O528" s="259"/>
      <c r="P528" s="258"/>
      <c r="Q528" s="260"/>
      <c r="R528" s="259"/>
      <c r="S528" s="259"/>
      <c r="T528" s="259"/>
      <c r="U528" s="258"/>
      <c r="V528" s="263"/>
      <c r="W528" s="258"/>
      <c r="X528" s="263"/>
      <c r="Y528" s="102"/>
      <c r="Z528" s="258"/>
      <c r="AA528" s="431"/>
      <c r="AB528" s="431"/>
      <c r="AC528" s="102"/>
      <c r="AD528" s="259"/>
      <c r="AE528" s="259"/>
      <c r="AF528" s="258"/>
      <c r="AG528" s="259"/>
      <c r="AH528" s="258"/>
      <c r="AI528" s="258"/>
      <c r="AJ528" s="258"/>
      <c r="AK528" s="260"/>
      <c r="AL528" s="260"/>
      <c r="AM528" s="98"/>
      <c r="AN528" s="260"/>
      <c r="AO528" s="260"/>
      <c r="AP528" s="260"/>
      <c r="AQ528" s="260"/>
      <c r="AR528" s="260"/>
      <c r="AS528" s="260"/>
      <c r="AT528" s="260"/>
      <c r="AU528" s="260"/>
      <c r="AV528" s="260"/>
      <c r="AW528" s="260"/>
      <c r="AX528" s="263"/>
      <c r="AY528" s="263"/>
      <c r="AZ528" s="265"/>
      <c r="BA528" s="98"/>
      <c r="BB528" s="577" t="str">
        <f t="shared" si="32"/>
        <v xml:space="preserve"> </v>
      </c>
      <c r="BC528" s="577" t="str">
        <f t="shared" si="33"/>
        <v xml:space="preserve"> </v>
      </c>
      <c r="BD528" s="577" t="str">
        <f t="shared" si="34"/>
        <v xml:space="preserve"> </v>
      </c>
      <c r="BE528" s="577" t="str">
        <f t="shared" si="35"/>
        <v xml:space="preserve"> </v>
      </c>
      <c r="BF528" s="98"/>
      <c r="BG528" s="530"/>
    </row>
    <row r="529" spans="1:59" s="107" customFormat="1" ht="12.75" x14ac:dyDescent="0.25">
      <c r="A529" s="380"/>
      <c r="B529" s="169">
        <f>'Données démographiques'!B525</f>
        <v>0</v>
      </c>
      <c r="C529" s="169">
        <f>'Données démographiques'!C525</f>
        <v>0</v>
      </c>
      <c r="D529" s="170">
        <f>'Données démographiques'!D525</f>
        <v>0</v>
      </c>
      <c r="E529" s="102"/>
      <c r="F529" s="273"/>
      <c r="G529" s="274"/>
      <c r="H529" s="274"/>
      <c r="I529" s="274"/>
      <c r="J529" s="262"/>
      <c r="K529" s="274"/>
      <c r="L529" s="275"/>
      <c r="M529" s="273"/>
      <c r="N529" s="273"/>
      <c r="O529" s="257"/>
      <c r="P529" s="273"/>
      <c r="Q529" s="278"/>
      <c r="R529" s="257"/>
      <c r="S529" s="257"/>
      <c r="T529" s="257"/>
      <c r="U529" s="273"/>
      <c r="V529" s="262"/>
      <c r="W529" s="273"/>
      <c r="X529" s="262"/>
      <c r="Y529" s="102"/>
      <c r="Z529" s="273"/>
      <c r="AA529" s="172"/>
      <c r="AB529" s="172"/>
      <c r="AC529" s="102"/>
      <c r="AD529" s="257"/>
      <c r="AE529" s="257"/>
      <c r="AF529" s="273"/>
      <c r="AG529" s="257"/>
      <c r="AH529" s="273"/>
      <c r="AI529" s="273"/>
      <c r="AJ529" s="273"/>
      <c r="AK529" s="278"/>
      <c r="AL529" s="278"/>
      <c r="AM529" s="98"/>
      <c r="AN529" s="278"/>
      <c r="AO529" s="278"/>
      <c r="AP529" s="278"/>
      <c r="AQ529" s="278"/>
      <c r="AR529" s="278"/>
      <c r="AS529" s="278"/>
      <c r="AT529" s="278"/>
      <c r="AU529" s="278"/>
      <c r="AV529" s="278"/>
      <c r="AW529" s="278"/>
      <c r="AX529" s="262"/>
      <c r="AY529" s="262"/>
      <c r="AZ529" s="264"/>
      <c r="BA529" s="98"/>
      <c r="BB529" s="576" t="str">
        <f t="shared" si="32"/>
        <v xml:space="preserve"> </v>
      </c>
      <c r="BC529" s="576" t="str">
        <f t="shared" si="33"/>
        <v xml:space="preserve"> </v>
      </c>
      <c r="BD529" s="576" t="str">
        <f t="shared" si="34"/>
        <v xml:space="preserve"> </v>
      </c>
      <c r="BE529" s="576" t="str">
        <f t="shared" si="35"/>
        <v xml:space="preserve"> </v>
      </c>
      <c r="BF529" s="98"/>
      <c r="BG529" s="271"/>
    </row>
    <row r="530" spans="1:59" s="107" customFormat="1" ht="12.75" x14ac:dyDescent="0.25">
      <c r="A530" s="380"/>
      <c r="B530" s="376">
        <f>'Données démographiques'!B526</f>
        <v>0</v>
      </c>
      <c r="C530" s="376">
        <f>'Données démographiques'!C526</f>
        <v>0</v>
      </c>
      <c r="D530" s="377">
        <f>'Données démographiques'!D526</f>
        <v>0</v>
      </c>
      <c r="E530" s="102"/>
      <c r="F530" s="258"/>
      <c r="G530" s="493"/>
      <c r="H530" s="493"/>
      <c r="I530" s="493"/>
      <c r="J530" s="263"/>
      <c r="K530" s="493"/>
      <c r="L530" s="553"/>
      <c r="M530" s="258"/>
      <c r="N530" s="258"/>
      <c r="O530" s="259"/>
      <c r="P530" s="258"/>
      <c r="Q530" s="260"/>
      <c r="R530" s="259"/>
      <c r="S530" s="259"/>
      <c r="T530" s="259"/>
      <c r="U530" s="258"/>
      <c r="V530" s="263"/>
      <c r="W530" s="258"/>
      <c r="X530" s="263"/>
      <c r="Y530" s="102"/>
      <c r="Z530" s="258"/>
      <c r="AA530" s="431"/>
      <c r="AB530" s="431"/>
      <c r="AC530" s="102"/>
      <c r="AD530" s="259"/>
      <c r="AE530" s="259"/>
      <c r="AF530" s="258"/>
      <c r="AG530" s="259"/>
      <c r="AH530" s="258"/>
      <c r="AI530" s="258"/>
      <c r="AJ530" s="258"/>
      <c r="AK530" s="260"/>
      <c r="AL530" s="260"/>
      <c r="AM530" s="98"/>
      <c r="AN530" s="260"/>
      <c r="AO530" s="260"/>
      <c r="AP530" s="260"/>
      <c r="AQ530" s="260"/>
      <c r="AR530" s="260"/>
      <c r="AS530" s="260"/>
      <c r="AT530" s="260"/>
      <c r="AU530" s="260"/>
      <c r="AV530" s="260"/>
      <c r="AW530" s="260"/>
      <c r="AX530" s="263"/>
      <c r="AY530" s="263"/>
      <c r="AZ530" s="265"/>
      <c r="BA530" s="98"/>
      <c r="BB530" s="577" t="str">
        <f t="shared" si="32"/>
        <v xml:space="preserve"> </v>
      </c>
      <c r="BC530" s="577" t="str">
        <f t="shared" si="33"/>
        <v xml:space="preserve"> </v>
      </c>
      <c r="BD530" s="577" t="str">
        <f t="shared" si="34"/>
        <v xml:space="preserve"> </v>
      </c>
      <c r="BE530" s="577" t="str">
        <f t="shared" si="35"/>
        <v xml:space="preserve"> </v>
      </c>
      <c r="BF530" s="98"/>
      <c r="BG530" s="530"/>
    </row>
    <row r="531" spans="1:59" s="107" customFormat="1" ht="12.75" x14ac:dyDescent="0.25">
      <c r="A531" s="380"/>
      <c r="B531" s="169">
        <f>'Données démographiques'!B527</f>
        <v>0</v>
      </c>
      <c r="C531" s="169">
        <f>'Données démographiques'!C527</f>
        <v>0</v>
      </c>
      <c r="D531" s="170">
        <f>'Données démographiques'!D527</f>
        <v>0</v>
      </c>
      <c r="E531" s="102"/>
      <c r="F531" s="273"/>
      <c r="G531" s="274"/>
      <c r="H531" s="274"/>
      <c r="I531" s="274"/>
      <c r="J531" s="262"/>
      <c r="K531" s="274"/>
      <c r="L531" s="275"/>
      <c r="M531" s="273"/>
      <c r="N531" s="273"/>
      <c r="O531" s="257"/>
      <c r="P531" s="273"/>
      <c r="Q531" s="278"/>
      <c r="R531" s="257"/>
      <c r="S531" s="257"/>
      <c r="T531" s="257"/>
      <c r="U531" s="273"/>
      <c r="V531" s="262"/>
      <c r="W531" s="273"/>
      <c r="X531" s="262"/>
      <c r="Y531" s="102"/>
      <c r="Z531" s="273"/>
      <c r="AA531" s="172"/>
      <c r="AB531" s="172"/>
      <c r="AC531" s="102"/>
      <c r="AD531" s="257"/>
      <c r="AE531" s="257"/>
      <c r="AF531" s="273"/>
      <c r="AG531" s="257"/>
      <c r="AH531" s="273"/>
      <c r="AI531" s="273"/>
      <c r="AJ531" s="273"/>
      <c r="AK531" s="278"/>
      <c r="AL531" s="278"/>
      <c r="AM531" s="98"/>
      <c r="AN531" s="278"/>
      <c r="AO531" s="278"/>
      <c r="AP531" s="278"/>
      <c r="AQ531" s="278"/>
      <c r="AR531" s="278"/>
      <c r="AS531" s="278"/>
      <c r="AT531" s="278"/>
      <c r="AU531" s="278"/>
      <c r="AV531" s="278"/>
      <c r="AW531" s="278"/>
      <c r="AX531" s="262"/>
      <c r="AY531" s="262"/>
      <c r="AZ531" s="264"/>
      <c r="BA531" s="98"/>
      <c r="BB531" s="576" t="str">
        <f t="shared" si="32"/>
        <v xml:space="preserve"> </v>
      </c>
      <c r="BC531" s="576" t="str">
        <f t="shared" si="33"/>
        <v xml:space="preserve"> </v>
      </c>
      <c r="BD531" s="576" t="str">
        <f t="shared" si="34"/>
        <v xml:space="preserve"> </v>
      </c>
      <c r="BE531" s="576" t="str">
        <f t="shared" si="35"/>
        <v xml:space="preserve"> </v>
      </c>
      <c r="BF531" s="98"/>
      <c r="BG531" s="271"/>
    </row>
    <row r="532" spans="1:59" s="107" customFormat="1" ht="12.75" x14ac:dyDescent="0.25">
      <c r="A532" s="380"/>
      <c r="B532" s="376">
        <f>'Données démographiques'!B528</f>
        <v>0</v>
      </c>
      <c r="C532" s="376">
        <f>'Données démographiques'!C528</f>
        <v>0</v>
      </c>
      <c r="D532" s="377">
        <f>'Données démographiques'!D528</f>
        <v>0</v>
      </c>
      <c r="E532" s="102"/>
      <c r="F532" s="258"/>
      <c r="G532" s="493"/>
      <c r="H532" s="493"/>
      <c r="I532" s="493"/>
      <c r="J532" s="263"/>
      <c r="K532" s="493"/>
      <c r="L532" s="553"/>
      <c r="M532" s="258"/>
      <c r="N532" s="258"/>
      <c r="O532" s="259"/>
      <c r="P532" s="258"/>
      <c r="Q532" s="260"/>
      <c r="R532" s="259"/>
      <c r="S532" s="259"/>
      <c r="T532" s="259"/>
      <c r="U532" s="258"/>
      <c r="V532" s="263"/>
      <c r="W532" s="258"/>
      <c r="X532" s="263"/>
      <c r="Y532" s="102"/>
      <c r="Z532" s="258"/>
      <c r="AA532" s="431"/>
      <c r="AB532" s="431"/>
      <c r="AC532" s="102"/>
      <c r="AD532" s="259"/>
      <c r="AE532" s="259"/>
      <c r="AF532" s="258"/>
      <c r="AG532" s="259"/>
      <c r="AH532" s="258"/>
      <c r="AI532" s="258"/>
      <c r="AJ532" s="258"/>
      <c r="AK532" s="260"/>
      <c r="AL532" s="260"/>
      <c r="AM532" s="98"/>
      <c r="AN532" s="260"/>
      <c r="AO532" s="260"/>
      <c r="AP532" s="260"/>
      <c r="AQ532" s="260"/>
      <c r="AR532" s="260"/>
      <c r="AS532" s="260"/>
      <c r="AT532" s="260"/>
      <c r="AU532" s="260"/>
      <c r="AV532" s="260"/>
      <c r="AW532" s="260"/>
      <c r="AX532" s="263"/>
      <c r="AY532" s="263"/>
      <c r="AZ532" s="265"/>
      <c r="BA532" s="98"/>
      <c r="BB532" s="577" t="str">
        <f t="shared" ref="BB532:BB595" si="36">IF(AI532=0," ",AN532/AK532)</f>
        <v xml:space="preserve"> </v>
      </c>
      <c r="BC532" s="577" t="str">
        <f t="shared" si="33"/>
        <v xml:space="preserve"> </v>
      </c>
      <c r="BD532" s="577" t="str">
        <f t="shared" si="34"/>
        <v xml:space="preserve"> </v>
      </c>
      <c r="BE532" s="577" t="str">
        <f t="shared" si="35"/>
        <v xml:space="preserve"> </v>
      </c>
      <c r="BF532" s="98"/>
      <c r="BG532" s="530"/>
    </row>
    <row r="533" spans="1:59" s="107" customFormat="1" ht="12.75" x14ac:dyDescent="0.25">
      <c r="A533" s="380"/>
      <c r="B533" s="169">
        <f>'Données démographiques'!B529</f>
        <v>0</v>
      </c>
      <c r="C533" s="169">
        <f>'Données démographiques'!C529</f>
        <v>0</v>
      </c>
      <c r="D533" s="170">
        <f>'Données démographiques'!D529</f>
        <v>0</v>
      </c>
      <c r="E533" s="102"/>
      <c r="F533" s="273"/>
      <c r="G533" s="274"/>
      <c r="H533" s="274"/>
      <c r="I533" s="274"/>
      <c r="J533" s="262"/>
      <c r="K533" s="274"/>
      <c r="L533" s="275"/>
      <c r="M533" s="273"/>
      <c r="N533" s="273"/>
      <c r="O533" s="257"/>
      <c r="P533" s="273"/>
      <c r="Q533" s="278"/>
      <c r="R533" s="257"/>
      <c r="S533" s="257"/>
      <c r="T533" s="257"/>
      <c r="U533" s="273"/>
      <c r="V533" s="262"/>
      <c r="W533" s="273"/>
      <c r="X533" s="262"/>
      <c r="Y533" s="102"/>
      <c r="Z533" s="273"/>
      <c r="AA533" s="172"/>
      <c r="AB533" s="172"/>
      <c r="AC533" s="102"/>
      <c r="AD533" s="257"/>
      <c r="AE533" s="257"/>
      <c r="AF533" s="273"/>
      <c r="AG533" s="257"/>
      <c r="AH533" s="273"/>
      <c r="AI533" s="273"/>
      <c r="AJ533" s="273"/>
      <c r="AK533" s="278"/>
      <c r="AL533" s="278"/>
      <c r="AM533" s="98"/>
      <c r="AN533" s="278"/>
      <c r="AO533" s="278"/>
      <c r="AP533" s="278"/>
      <c r="AQ533" s="278"/>
      <c r="AR533" s="278"/>
      <c r="AS533" s="278"/>
      <c r="AT533" s="278"/>
      <c r="AU533" s="278"/>
      <c r="AV533" s="278"/>
      <c r="AW533" s="278"/>
      <c r="AX533" s="262"/>
      <c r="AY533" s="262"/>
      <c r="AZ533" s="264"/>
      <c r="BA533" s="98"/>
      <c r="BB533" s="576" t="str">
        <f t="shared" si="36"/>
        <v xml:space="preserve"> </v>
      </c>
      <c r="BC533" s="576" t="str">
        <f t="shared" si="33"/>
        <v xml:space="preserve"> </v>
      </c>
      <c r="BD533" s="576" t="str">
        <f t="shared" si="34"/>
        <v xml:space="preserve"> </v>
      </c>
      <c r="BE533" s="576" t="str">
        <f t="shared" si="35"/>
        <v xml:space="preserve"> </v>
      </c>
      <c r="BF533" s="98"/>
      <c r="BG533" s="271"/>
    </row>
    <row r="534" spans="1:59" s="107" customFormat="1" ht="12.75" x14ac:dyDescent="0.25">
      <c r="A534" s="380"/>
      <c r="B534" s="376">
        <f>'Données démographiques'!B530</f>
        <v>0</v>
      </c>
      <c r="C534" s="376">
        <f>'Données démographiques'!C530</f>
        <v>0</v>
      </c>
      <c r="D534" s="377">
        <f>'Données démographiques'!D530</f>
        <v>0</v>
      </c>
      <c r="E534" s="102"/>
      <c r="F534" s="258"/>
      <c r="G534" s="493"/>
      <c r="H534" s="493"/>
      <c r="I534" s="493"/>
      <c r="J534" s="263"/>
      <c r="K534" s="493"/>
      <c r="L534" s="553"/>
      <c r="M534" s="258"/>
      <c r="N534" s="258"/>
      <c r="O534" s="259"/>
      <c r="P534" s="258"/>
      <c r="Q534" s="260"/>
      <c r="R534" s="259"/>
      <c r="S534" s="259"/>
      <c r="T534" s="259"/>
      <c r="U534" s="258"/>
      <c r="V534" s="263"/>
      <c r="W534" s="258"/>
      <c r="X534" s="263"/>
      <c r="Y534" s="102"/>
      <c r="Z534" s="258"/>
      <c r="AA534" s="431"/>
      <c r="AB534" s="431"/>
      <c r="AC534" s="102"/>
      <c r="AD534" s="259"/>
      <c r="AE534" s="259"/>
      <c r="AF534" s="258"/>
      <c r="AG534" s="259"/>
      <c r="AH534" s="258"/>
      <c r="AI534" s="258"/>
      <c r="AJ534" s="258"/>
      <c r="AK534" s="260"/>
      <c r="AL534" s="260"/>
      <c r="AM534" s="98"/>
      <c r="AN534" s="260"/>
      <c r="AO534" s="260"/>
      <c r="AP534" s="260"/>
      <c r="AQ534" s="260"/>
      <c r="AR534" s="260"/>
      <c r="AS534" s="260"/>
      <c r="AT534" s="260"/>
      <c r="AU534" s="260"/>
      <c r="AV534" s="260"/>
      <c r="AW534" s="260"/>
      <c r="AX534" s="263"/>
      <c r="AY534" s="263"/>
      <c r="AZ534" s="265"/>
      <c r="BA534" s="98"/>
      <c r="BB534" s="577" t="str">
        <f t="shared" si="36"/>
        <v xml:space="preserve"> </v>
      </c>
      <c r="BC534" s="577" t="str">
        <f t="shared" ref="BC534:BC597" si="37">IF(OR(AI534=0,Q534=0)," ",AN534/Q534)</f>
        <v xml:space="preserve"> </v>
      </c>
      <c r="BD534" s="577" t="str">
        <f t="shared" ref="BD534:BD597" si="38">IF(OR(AI534&gt;5,AI534&lt;1)," ",AO534/AL534)</f>
        <v xml:space="preserve"> </v>
      </c>
      <c r="BE534" s="577" t="str">
        <f t="shared" ref="BE534:BE597" si="39">IF(OR(AI534&gt;5,AI534&lt;1,Q534=0)," ",AO534/Q534)</f>
        <v xml:space="preserve"> </v>
      </c>
      <c r="BF534" s="98"/>
      <c r="BG534" s="530"/>
    </row>
    <row r="535" spans="1:59" s="107" customFormat="1" ht="12.75" x14ac:dyDescent="0.25">
      <c r="A535" s="380"/>
      <c r="B535" s="169">
        <f>'Données démographiques'!B531</f>
        <v>0</v>
      </c>
      <c r="C535" s="169">
        <f>'Données démographiques'!C531</f>
        <v>0</v>
      </c>
      <c r="D535" s="170">
        <f>'Données démographiques'!D531</f>
        <v>0</v>
      </c>
      <c r="E535" s="102"/>
      <c r="F535" s="273"/>
      <c r="G535" s="274"/>
      <c r="H535" s="274"/>
      <c r="I535" s="274"/>
      <c r="J535" s="262"/>
      <c r="K535" s="274"/>
      <c r="L535" s="275"/>
      <c r="M535" s="273"/>
      <c r="N535" s="273"/>
      <c r="O535" s="257"/>
      <c r="P535" s="273"/>
      <c r="Q535" s="278"/>
      <c r="R535" s="257"/>
      <c r="S535" s="257"/>
      <c r="T535" s="257"/>
      <c r="U535" s="273"/>
      <c r="V535" s="262"/>
      <c r="W535" s="273"/>
      <c r="X535" s="262"/>
      <c r="Y535" s="102"/>
      <c r="Z535" s="273"/>
      <c r="AA535" s="172"/>
      <c r="AB535" s="172"/>
      <c r="AC535" s="102"/>
      <c r="AD535" s="257"/>
      <c r="AE535" s="257"/>
      <c r="AF535" s="273"/>
      <c r="AG535" s="257"/>
      <c r="AH535" s="273"/>
      <c r="AI535" s="273"/>
      <c r="AJ535" s="273"/>
      <c r="AK535" s="278"/>
      <c r="AL535" s="278"/>
      <c r="AM535" s="98"/>
      <c r="AN535" s="278"/>
      <c r="AO535" s="278"/>
      <c r="AP535" s="278"/>
      <c r="AQ535" s="278"/>
      <c r="AR535" s="278"/>
      <c r="AS535" s="278"/>
      <c r="AT535" s="278"/>
      <c r="AU535" s="278"/>
      <c r="AV535" s="278"/>
      <c r="AW535" s="278"/>
      <c r="AX535" s="262"/>
      <c r="AY535" s="262"/>
      <c r="AZ535" s="264"/>
      <c r="BA535" s="98"/>
      <c r="BB535" s="576" t="str">
        <f t="shared" si="36"/>
        <v xml:space="preserve"> </v>
      </c>
      <c r="BC535" s="576" t="str">
        <f t="shared" si="37"/>
        <v xml:space="preserve"> </v>
      </c>
      <c r="BD535" s="576" t="str">
        <f t="shared" si="38"/>
        <v xml:space="preserve"> </v>
      </c>
      <c r="BE535" s="576" t="str">
        <f t="shared" si="39"/>
        <v xml:space="preserve"> </v>
      </c>
      <c r="BF535" s="98"/>
      <c r="BG535" s="271"/>
    </row>
    <row r="536" spans="1:59" s="107" customFormat="1" ht="12.75" x14ac:dyDescent="0.25">
      <c r="A536" s="380"/>
      <c r="B536" s="376">
        <f>'Données démographiques'!B532</f>
        <v>0</v>
      </c>
      <c r="C536" s="376">
        <f>'Données démographiques'!C532</f>
        <v>0</v>
      </c>
      <c r="D536" s="377">
        <f>'Données démographiques'!D532</f>
        <v>0</v>
      </c>
      <c r="E536" s="102"/>
      <c r="F536" s="258"/>
      <c r="G536" s="493"/>
      <c r="H536" s="493"/>
      <c r="I536" s="493"/>
      <c r="J536" s="263"/>
      <c r="K536" s="493"/>
      <c r="L536" s="553"/>
      <c r="M536" s="258"/>
      <c r="N536" s="258"/>
      <c r="O536" s="259"/>
      <c r="P536" s="258"/>
      <c r="Q536" s="260"/>
      <c r="R536" s="259"/>
      <c r="S536" s="259"/>
      <c r="T536" s="259"/>
      <c r="U536" s="258"/>
      <c r="V536" s="263"/>
      <c r="W536" s="258"/>
      <c r="X536" s="263"/>
      <c r="Y536" s="102"/>
      <c r="Z536" s="258"/>
      <c r="AA536" s="431"/>
      <c r="AB536" s="431"/>
      <c r="AC536" s="102"/>
      <c r="AD536" s="259"/>
      <c r="AE536" s="259"/>
      <c r="AF536" s="258"/>
      <c r="AG536" s="259"/>
      <c r="AH536" s="258"/>
      <c r="AI536" s="258"/>
      <c r="AJ536" s="258"/>
      <c r="AK536" s="260"/>
      <c r="AL536" s="260"/>
      <c r="AM536" s="98"/>
      <c r="AN536" s="260"/>
      <c r="AO536" s="260"/>
      <c r="AP536" s="260"/>
      <c r="AQ536" s="260"/>
      <c r="AR536" s="260"/>
      <c r="AS536" s="260"/>
      <c r="AT536" s="260"/>
      <c r="AU536" s="260"/>
      <c r="AV536" s="260"/>
      <c r="AW536" s="260"/>
      <c r="AX536" s="263"/>
      <c r="AY536" s="263"/>
      <c r="AZ536" s="265"/>
      <c r="BA536" s="98"/>
      <c r="BB536" s="577" t="str">
        <f t="shared" si="36"/>
        <v xml:space="preserve"> </v>
      </c>
      <c r="BC536" s="577" t="str">
        <f t="shared" si="37"/>
        <v xml:space="preserve"> </v>
      </c>
      <c r="BD536" s="577" t="str">
        <f t="shared" si="38"/>
        <v xml:space="preserve"> </v>
      </c>
      <c r="BE536" s="577" t="str">
        <f t="shared" si="39"/>
        <v xml:space="preserve"> </v>
      </c>
      <c r="BF536" s="98"/>
      <c r="BG536" s="530"/>
    </row>
    <row r="537" spans="1:59" s="107" customFormat="1" ht="12.75" x14ac:dyDescent="0.25">
      <c r="A537" s="380"/>
      <c r="B537" s="169">
        <f>'Données démographiques'!B533</f>
        <v>0</v>
      </c>
      <c r="C537" s="169">
        <f>'Données démographiques'!C533</f>
        <v>0</v>
      </c>
      <c r="D537" s="170">
        <f>'Données démographiques'!D533</f>
        <v>0</v>
      </c>
      <c r="E537" s="102"/>
      <c r="F537" s="273"/>
      <c r="G537" s="274"/>
      <c r="H537" s="274"/>
      <c r="I537" s="274"/>
      <c r="J537" s="262"/>
      <c r="K537" s="274"/>
      <c r="L537" s="275"/>
      <c r="M537" s="273"/>
      <c r="N537" s="273"/>
      <c r="O537" s="257"/>
      <c r="P537" s="273"/>
      <c r="Q537" s="278"/>
      <c r="R537" s="257"/>
      <c r="S537" s="257"/>
      <c r="T537" s="257"/>
      <c r="U537" s="273"/>
      <c r="V537" s="262"/>
      <c r="W537" s="273"/>
      <c r="X537" s="262"/>
      <c r="Y537" s="102"/>
      <c r="Z537" s="273"/>
      <c r="AA537" s="172"/>
      <c r="AB537" s="172"/>
      <c r="AC537" s="102"/>
      <c r="AD537" s="257"/>
      <c r="AE537" s="257"/>
      <c r="AF537" s="273"/>
      <c r="AG537" s="257"/>
      <c r="AH537" s="273"/>
      <c r="AI537" s="273"/>
      <c r="AJ537" s="273"/>
      <c r="AK537" s="278"/>
      <c r="AL537" s="278"/>
      <c r="AM537" s="98"/>
      <c r="AN537" s="278"/>
      <c r="AO537" s="278"/>
      <c r="AP537" s="278"/>
      <c r="AQ537" s="278"/>
      <c r="AR537" s="278"/>
      <c r="AS537" s="278"/>
      <c r="AT537" s="278"/>
      <c r="AU537" s="278"/>
      <c r="AV537" s="278"/>
      <c r="AW537" s="278"/>
      <c r="AX537" s="262"/>
      <c r="AY537" s="262"/>
      <c r="AZ537" s="264"/>
      <c r="BA537" s="98"/>
      <c r="BB537" s="576" t="str">
        <f t="shared" si="36"/>
        <v xml:space="preserve"> </v>
      </c>
      <c r="BC537" s="576" t="str">
        <f t="shared" si="37"/>
        <v xml:space="preserve"> </v>
      </c>
      <c r="BD537" s="576" t="str">
        <f t="shared" si="38"/>
        <v xml:space="preserve"> </v>
      </c>
      <c r="BE537" s="576" t="str">
        <f t="shared" si="39"/>
        <v xml:space="preserve"> </v>
      </c>
      <c r="BF537" s="98"/>
      <c r="BG537" s="271"/>
    </row>
    <row r="538" spans="1:59" s="107" customFormat="1" ht="12.75" x14ac:dyDescent="0.25">
      <c r="A538" s="380"/>
      <c r="B538" s="376">
        <f>'Données démographiques'!B534</f>
        <v>0</v>
      </c>
      <c r="C538" s="376">
        <f>'Données démographiques'!C534</f>
        <v>0</v>
      </c>
      <c r="D538" s="377">
        <f>'Données démographiques'!D534</f>
        <v>0</v>
      </c>
      <c r="E538" s="102"/>
      <c r="F538" s="258"/>
      <c r="G538" s="493"/>
      <c r="H538" s="493"/>
      <c r="I538" s="493"/>
      <c r="J538" s="263"/>
      <c r="K538" s="493"/>
      <c r="L538" s="553"/>
      <c r="M538" s="258"/>
      <c r="N538" s="258"/>
      <c r="O538" s="259"/>
      <c r="P538" s="258"/>
      <c r="Q538" s="260"/>
      <c r="R538" s="259"/>
      <c r="S538" s="259"/>
      <c r="T538" s="259"/>
      <c r="U538" s="258"/>
      <c r="V538" s="263"/>
      <c r="W538" s="258"/>
      <c r="X538" s="263"/>
      <c r="Y538" s="102"/>
      <c r="Z538" s="258"/>
      <c r="AA538" s="431"/>
      <c r="AB538" s="431"/>
      <c r="AC538" s="102"/>
      <c r="AD538" s="259"/>
      <c r="AE538" s="259"/>
      <c r="AF538" s="258"/>
      <c r="AG538" s="259"/>
      <c r="AH538" s="258"/>
      <c r="AI538" s="258"/>
      <c r="AJ538" s="258"/>
      <c r="AK538" s="260"/>
      <c r="AL538" s="260"/>
      <c r="AM538" s="98"/>
      <c r="AN538" s="260"/>
      <c r="AO538" s="260"/>
      <c r="AP538" s="260"/>
      <c r="AQ538" s="260"/>
      <c r="AR538" s="260"/>
      <c r="AS538" s="260"/>
      <c r="AT538" s="260"/>
      <c r="AU538" s="260"/>
      <c r="AV538" s="260"/>
      <c r="AW538" s="260"/>
      <c r="AX538" s="263"/>
      <c r="AY538" s="263"/>
      <c r="AZ538" s="265"/>
      <c r="BA538" s="98"/>
      <c r="BB538" s="577" t="str">
        <f t="shared" si="36"/>
        <v xml:space="preserve"> </v>
      </c>
      <c r="BC538" s="577" t="str">
        <f t="shared" si="37"/>
        <v xml:space="preserve"> </v>
      </c>
      <c r="BD538" s="577" t="str">
        <f t="shared" si="38"/>
        <v xml:space="preserve"> </v>
      </c>
      <c r="BE538" s="577" t="str">
        <f t="shared" si="39"/>
        <v xml:space="preserve"> </v>
      </c>
      <c r="BF538" s="98"/>
      <c r="BG538" s="530"/>
    </row>
    <row r="539" spans="1:59" s="107" customFormat="1" ht="12.75" x14ac:dyDescent="0.25">
      <c r="A539" s="380"/>
      <c r="B539" s="169">
        <f>'Données démographiques'!B535</f>
        <v>0</v>
      </c>
      <c r="C539" s="169">
        <f>'Données démographiques'!C535</f>
        <v>0</v>
      </c>
      <c r="D539" s="170">
        <f>'Données démographiques'!D535</f>
        <v>0</v>
      </c>
      <c r="E539" s="102"/>
      <c r="F539" s="273"/>
      <c r="G539" s="274"/>
      <c r="H539" s="274"/>
      <c r="I539" s="274"/>
      <c r="J539" s="262"/>
      <c r="K539" s="274"/>
      <c r="L539" s="275"/>
      <c r="M539" s="273"/>
      <c r="N539" s="273"/>
      <c r="O539" s="257"/>
      <c r="P539" s="273"/>
      <c r="Q539" s="278"/>
      <c r="R539" s="257"/>
      <c r="S539" s="257"/>
      <c r="T539" s="257"/>
      <c r="U539" s="273"/>
      <c r="V539" s="262"/>
      <c r="W539" s="273"/>
      <c r="X539" s="262"/>
      <c r="Y539" s="102"/>
      <c r="Z539" s="273"/>
      <c r="AA539" s="172"/>
      <c r="AB539" s="172"/>
      <c r="AC539" s="102"/>
      <c r="AD539" s="257"/>
      <c r="AE539" s="257"/>
      <c r="AF539" s="273"/>
      <c r="AG539" s="257"/>
      <c r="AH539" s="273"/>
      <c r="AI539" s="273"/>
      <c r="AJ539" s="273"/>
      <c r="AK539" s="278"/>
      <c r="AL539" s="278"/>
      <c r="AM539" s="98"/>
      <c r="AN539" s="278"/>
      <c r="AO539" s="278"/>
      <c r="AP539" s="278"/>
      <c r="AQ539" s="278"/>
      <c r="AR539" s="278"/>
      <c r="AS539" s="278"/>
      <c r="AT539" s="278"/>
      <c r="AU539" s="278"/>
      <c r="AV539" s="278"/>
      <c r="AW539" s="278"/>
      <c r="AX539" s="262"/>
      <c r="AY539" s="262"/>
      <c r="AZ539" s="264"/>
      <c r="BA539" s="98"/>
      <c r="BB539" s="576" t="str">
        <f t="shared" si="36"/>
        <v xml:space="preserve"> </v>
      </c>
      <c r="BC539" s="576" t="str">
        <f t="shared" si="37"/>
        <v xml:space="preserve"> </v>
      </c>
      <c r="BD539" s="576" t="str">
        <f t="shared" si="38"/>
        <v xml:space="preserve"> </v>
      </c>
      <c r="BE539" s="576" t="str">
        <f t="shared" si="39"/>
        <v xml:space="preserve"> </v>
      </c>
      <c r="BF539" s="98"/>
      <c r="BG539" s="271"/>
    </row>
    <row r="540" spans="1:59" s="107" customFormat="1" ht="12.75" x14ac:dyDescent="0.25">
      <c r="A540" s="380"/>
      <c r="B540" s="376">
        <f>'Données démographiques'!B536</f>
        <v>0</v>
      </c>
      <c r="C540" s="376">
        <f>'Données démographiques'!C536</f>
        <v>0</v>
      </c>
      <c r="D540" s="377">
        <f>'Données démographiques'!D536</f>
        <v>0</v>
      </c>
      <c r="E540" s="102"/>
      <c r="F540" s="258"/>
      <c r="G540" s="493"/>
      <c r="H540" s="493"/>
      <c r="I540" s="493"/>
      <c r="J540" s="263"/>
      <c r="K540" s="493"/>
      <c r="L540" s="553"/>
      <c r="M540" s="258"/>
      <c r="N540" s="258"/>
      <c r="O540" s="259"/>
      <c r="P540" s="258"/>
      <c r="Q540" s="260"/>
      <c r="R540" s="259"/>
      <c r="S540" s="259"/>
      <c r="T540" s="259"/>
      <c r="U540" s="258"/>
      <c r="V540" s="263"/>
      <c r="W540" s="258"/>
      <c r="X540" s="263"/>
      <c r="Y540" s="102"/>
      <c r="Z540" s="258"/>
      <c r="AA540" s="431"/>
      <c r="AB540" s="431"/>
      <c r="AC540" s="102"/>
      <c r="AD540" s="259"/>
      <c r="AE540" s="259"/>
      <c r="AF540" s="258"/>
      <c r="AG540" s="259"/>
      <c r="AH540" s="258"/>
      <c r="AI540" s="258"/>
      <c r="AJ540" s="258"/>
      <c r="AK540" s="260"/>
      <c r="AL540" s="260"/>
      <c r="AM540" s="98"/>
      <c r="AN540" s="260"/>
      <c r="AO540" s="260"/>
      <c r="AP540" s="260"/>
      <c r="AQ540" s="260"/>
      <c r="AR540" s="260"/>
      <c r="AS540" s="260"/>
      <c r="AT540" s="260"/>
      <c r="AU540" s="260"/>
      <c r="AV540" s="260"/>
      <c r="AW540" s="260"/>
      <c r="AX540" s="263"/>
      <c r="AY540" s="263"/>
      <c r="AZ540" s="265"/>
      <c r="BA540" s="98"/>
      <c r="BB540" s="577" t="str">
        <f t="shared" si="36"/>
        <v xml:space="preserve"> </v>
      </c>
      <c r="BC540" s="577" t="str">
        <f t="shared" si="37"/>
        <v xml:space="preserve"> </v>
      </c>
      <c r="BD540" s="577" t="str">
        <f t="shared" si="38"/>
        <v xml:space="preserve"> </v>
      </c>
      <c r="BE540" s="577" t="str">
        <f t="shared" si="39"/>
        <v xml:space="preserve"> </v>
      </c>
      <c r="BF540" s="98"/>
      <c r="BG540" s="530"/>
    </row>
    <row r="541" spans="1:59" s="107" customFormat="1" ht="12.75" x14ac:dyDescent="0.25">
      <c r="A541" s="380"/>
      <c r="B541" s="169">
        <f>'Données démographiques'!B537</f>
        <v>0</v>
      </c>
      <c r="C541" s="169">
        <f>'Données démographiques'!C537</f>
        <v>0</v>
      </c>
      <c r="D541" s="170">
        <f>'Données démographiques'!D537</f>
        <v>0</v>
      </c>
      <c r="E541" s="102"/>
      <c r="F541" s="273"/>
      <c r="G541" s="274"/>
      <c r="H541" s="274"/>
      <c r="I541" s="274"/>
      <c r="J541" s="262"/>
      <c r="K541" s="274"/>
      <c r="L541" s="275"/>
      <c r="M541" s="273"/>
      <c r="N541" s="273"/>
      <c r="O541" s="257"/>
      <c r="P541" s="273"/>
      <c r="Q541" s="278"/>
      <c r="R541" s="257"/>
      <c r="S541" s="257"/>
      <c r="T541" s="257"/>
      <c r="U541" s="273"/>
      <c r="V541" s="262"/>
      <c r="W541" s="273"/>
      <c r="X541" s="262"/>
      <c r="Y541" s="102"/>
      <c r="Z541" s="273"/>
      <c r="AA541" s="172"/>
      <c r="AB541" s="172"/>
      <c r="AC541" s="102"/>
      <c r="AD541" s="257"/>
      <c r="AE541" s="257"/>
      <c r="AF541" s="273"/>
      <c r="AG541" s="257"/>
      <c r="AH541" s="273"/>
      <c r="AI541" s="273"/>
      <c r="AJ541" s="273"/>
      <c r="AK541" s="278"/>
      <c r="AL541" s="278"/>
      <c r="AM541" s="98"/>
      <c r="AN541" s="278"/>
      <c r="AO541" s="278"/>
      <c r="AP541" s="278"/>
      <c r="AQ541" s="278"/>
      <c r="AR541" s="278"/>
      <c r="AS541" s="278"/>
      <c r="AT541" s="278"/>
      <c r="AU541" s="278"/>
      <c r="AV541" s="278"/>
      <c r="AW541" s="278"/>
      <c r="AX541" s="262"/>
      <c r="AY541" s="262"/>
      <c r="AZ541" s="264"/>
      <c r="BA541" s="98"/>
      <c r="BB541" s="576" t="str">
        <f t="shared" si="36"/>
        <v xml:space="preserve"> </v>
      </c>
      <c r="BC541" s="576" t="str">
        <f t="shared" si="37"/>
        <v xml:space="preserve"> </v>
      </c>
      <c r="BD541" s="576" t="str">
        <f t="shared" si="38"/>
        <v xml:space="preserve"> </v>
      </c>
      <c r="BE541" s="576" t="str">
        <f t="shared" si="39"/>
        <v xml:space="preserve"> </v>
      </c>
      <c r="BF541" s="98"/>
      <c r="BG541" s="271"/>
    </row>
    <row r="542" spans="1:59" s="107" customFormat="1" ht="12.75" x14ac:dyDescent="0.25">
      <c r="A542" s="380"/>
      <c r="B542" s="376">
        <f>'Données démographiques'!B538</f>
        <v>0</v>
      </c>
      <c r="C542" s="376">
        <f>'Données démographiques'!C538</f>
        <v>0</v>
      </c>
      <c r="D542" s="377">
        <f>'Données démographiques'!D538</f>
        <v>0</v>
      </c>
      <c r="E542" s="102"/>
      <c r="F542" s="258"/>
      <c r="G542" s="493"/>
      <c r="H542" s="493"/>
      <c r="I542" s="493"/>
      <c r="J542" s="263"/>
      <c r="K542" s="493"/>
      <c r="L542" s="553"/>
      <c r="M542" s="258"/>
      <c r="N542" s="258"/>
      <c r="O542" s="259"/>
      <c r="P542" s="258"/>
      <c r="Q542" s="260"/>
      <c r="R542" s="259"/>
      <c r="S542" s="259"/>
      <c r="T542" s="259"/>
      <c r="U542" s="258"/>
      <c r="V542" s="263"/>
      <c r="W542" s="258"/>
      <c r="X542" s="263"/>
      <c r="Y542" s="102"/>
      <c r="Z542" s="258"/>
      <c r="AA542" s="431"/>
      <c r="AB542" s="431"/>
      <c r="AC542" s="102"/>
      <c r="AD542" s="259"/>
      <c r="AE542" s="259"/>
      <c r="AF542" s="258"/>
      <c r="AG542" s="259"/>
      <c r="AH542" s="258"/>
      <c r="AI542" s="258"/>
      <c r="AJ542" s="258"/>
      <c r="AK542" s="260"/>
      <c r="AL542" s="260"/>
      <c r="AM542" s="98"/>
      <c r="AN542" s="260"/>
      <c r="AO542" s="260"/>
      <c r="AP542" s="260"/>
      <c r="AQ542" s="260"/>
      <c r="AR542" s="260"/>
      <c r="AS542" s="260"/>
      <c r="AT542" s="260"/>
      <c r="AU542" s="260"/>
      <c r="AV542" s="260"/>
      <c r="AW542" s="260"/>
      <c r="AX542" s="263"/>
      <c r="AY542" s="263"/>
      <c r="AZ542" s="265"/>
      <c r="BA542" s="98"/>
      <c r="BB542" s="577" t="str">
        <f t="shared" si="36"/>
        <v xml:space="preserve"> </v>
      </c>
      <c r="BC542" s="577" t="str">
        <f t="shared" si="37"/>
        <v xml:space="preserve"> </v>
      </c>
      <c r="BD542" s="577" t="str">
        <f t="shared" si="38"/>
        <v xml:space="preserve"> </v>
      </c>
      <c r="BE542" s="577" t="str">
        <f t="shared" si="39"/>
        <v xml:space="preserve"> </v>
      </c>
      <c r="BF542" s="98"/>
      <c r="BG542" s="530"/>
    </row>
    <row r="543" spans="1:59" s="107" customFormat="1" ht="12.75" x14ac:dyDescent="0.25">
      <c r="A543" s="380"/>
      <c r="B543" s="169">
        <f>'Données démographiques'!B539</f>
        <v>0</v>
      </c>
      <c r="C543" s="169">
        <f>'Données démographiques'!C539</f>
        <v>0</v>
      </c>
      <c r="D543" s="170">
        <f>'Données démographiques'!D539</f>
        <v>0</v>
      </c>
      <c r="E543" s="102"/>
      <c r="F543" s="273"/>
      <c r="G543" s="274"/>
      <c r="H543" s="274"/>
      <c r="I543" s="274"/>
      <c r="J543" s="262"/>
      <c r="K543" s="274"/>
      <c r="L543" s="275"/>
      <c r="M543" s="273"/>
      <c r="N543" s="273"/>
      <c r="O543" s="257"/>
      <c r="P543" s="273"/>
      <c r="Q543" s="278"/>
      <c r="R543" s="257"/>
      <c r="S543" s="257"/>
      <c r="T543" s="257"/>
      <c r="U543" s="273"/>
      <c r="V543" s="262"/>
      <c r="W543" s="273"/>
      <c r="X543" s="262"/>
      <c r="Y543" s="102"/>
      <c r="Z543" s="273"/>
      <c r="AA543" s="172"/>
      <c r="AB543" s="172"/>
      <c r="AC543" s="102"/>
      <c r="AD543" s="257"/>
      <c r="AE543" s="257"/>
      <c r="AF543" s="273"/>
      <c r="AG543" s="257"/>
      <c r="AH543" s="273"/>
      <c r="AI543" s="273"/>
      <c r="AJ543" s="273"/>
      <c r="AK543" s="278"/>
      <c r="AL543" s="278"/>
      <c r="AM543" s="98"/>
      <c r="AN543" s="278"/>
      <c r="AO543" s="278"/>
      <c r="AP543" s="278"/>
      <c r="AQ543" s="278"/>
      <c r="AR543" s="278"/>
      <c r="AS543" s="278"/>
      <c r="AT543" s="278"/>
      <c r="AU543" s="278"/>
      <c r="AV543" s="278"/>
      <c r="AW543" s="278"/>
      <c r="AX543" s="262"/>
      <c r="AY543" s="262"/>
      <c r="AZ543" s="264"/>
      <c r="BA543" s="98"/>
      <c r="BB543" s="576" t="str">
        <f t="shared" si="36"/>
        <v xml:space="preserve"> </v>
      </c>
      <c r="BC543" s="576" t="str">
        <f t="shared" si="37"/>
        <v xml:space="preserve"> </v>
      </c>
      <c r="BD543" s="576" t="str">
        <f t="shared" si="38"/>
        <v xml:space="preserve"> </v>
      </c>
      <c r="BE543" s="576" t="str">
        <f t="shared" si="39"/>
        <v xml:space="preserve"> </v>
      </c>
      <c r="BF543" s="98"/>
      <c r="BG543" s="271"/>
    </row>
    <row r="544" spans="1:59" s="107" customFormat="1" ht="12.75" x14ac:dyDescent="0.25">
      <c r="A544" s="380"/>
      <c r="B544" s="376">
        <f>'Données démographiques'!B540</f>
        <v>0</v>
      </c>
      <c r="C544" s="376">
        <f>'Données démographiques'!C540</f>
        <v>0</v>
      </c>
      <c r="D544" s="377">
        <f>'Données démographiques'!D540</f>
        <v>0</v>
      </c>
      <c r="E544" s="102"/>
      <c r="F544" s="258"/>
      <c r="G544" s="493"/>
      <c r="H544" s="493"/>
      <c r="I544" s="493"/>
      <c r="J544" s="263"/>
      <c r="K544" s="493"/>
      <c r="L544" s="553"/>
      <c r="M544" s="258"/>
      <c r="N544" s="258"/>
      <c r="O544" s="259"/>
      <c r="P544" s="258"/>
      <c r="Q544" s="260"/>
      <c r="R544" s="259"/>
      <c r="S544" s="259"/>
      <c r="T544" s="259"/>
      <c r="U544" s="258"/>
      <c r="V544" s="263"/>
      <c r="W544" s="258"/>
      <c r="X544" s="263"/>
      <c r="Y544" s="102"/>
      <c r="Z544" s="258"/>
      <c r="AA544" s="431"/>
      <c r="AB544" s="431"/>
      <c r="AC544" s="102"/>
      <c r="AD544" s="259"/>
      <c r="AE544" s="259"/>
      <c r="AF544" s="258"/>
      <c r="AG544" s="259"/>
      <c r="AH544" s="258"/>
      <c r="AI544" s="258"/>
      <c r="AJ544" s="258"/>
      <c r="AK544" s="260"/>
      <c r="AL544" s="260"/>
      <c r="AM544" s="98"/>
      <c r="AN544" s="260"/>
      <c r="AO544" s="260"/>
      <c r="AP544" s="260"/>
      <c r="AQ544" s="260"/>
      <c r="AR544" s="260"/>
      <c r="AS544" s="260"/>
      <c r="AT544" s="260"/>
      <c r="AU544" s="260"/>
      <c r="AV544" s="260"/>
      <c r="AW544" s="260"/>
      <c r="AX544" s="263"/>
      <c r="AY544" s="263"/>
      <c r="AZ544" s="265"/>
      <c r="BA544" s="98"/>
      <c r="BB544" s="577" t="str">
        <f t="shared" si="36"/>
        <v xml:space="preserve"> </v>
      </c>
      <c r="BC544" s="577" t="str">
        <f t="shared" si="37"/>
        <v xml:space="preserve"> </v>
      </c>
      <c r="BD544" s="577" t="str">
        <f t="shared" si="38"/>
        <v xml:space="preserve"> </v>
      </c>
      <c r="BE544" s="577" t="str">
        <f t="shared" si="39"/>
        <v xml:space="preserve"> </v>
      </c>
      <c r="BF544" s="98"/>
      <c r="BG544" s="530"/>
    </row>
    <row r="545" spans="1:59" s="107" customFormat="1" ht="12.75" x14ac:dyDescent="0.25">
      <c r="A545" s="380"/>
      <c r="B545" s="169">
        <f>'Données démographiques'!B541</f>
        <v>0</v>
      </c>
      <c r="C545" s="169">
        <f>'Données démographiques'!C541</f>
        <v>0</v>
      </c>
      <c r="D545" s="170">
        <f>'Données démographiques'!D541</f>
        <v>0</v>
      </c>
      <c r="E545" s="102"/>
      <c r="F545" s="273"/>
      <c r="G545" s="274"/>
      <c r="H545" s="274"/>
      <c r="I545" s="274"/>
      <c r="J545" s="262"/>
      <c r="K545" s="274"/>
      <c r="L545" s="275"/>
      <c r="M545" s="273"/>
      <c r="N545" s="273"/>
      <c r="O545" s="257"/>
      <c r="P545" s="273"/>
      <c r="Q545" s="278"/>
      <c r="R545" s="257"/>
      <c r="S545" s="257"/>
      <c r="T545" s="257"/>
      <c r="U545" s="273"/>
      <c r="V545" s="262"/>
      <c r="W545" s="273"/>
      <c r="X545" s="262"/>
      <c r="Y545" s="102"/>
      <c r="Z545" s="273"/>
      <c r="AA545" s="172"/>
      <c r="AB545" s="172"/>
      <c r="AC545" s="102"/>
      <c r="AD545" s="257"/>
      <c r="AE545" s="257"/>
      <c r="AF545" s="273"/>
      <c r="AG545" s="257"/>
      <c r="AH545" s="273"/>
      <c r="AI545" s="273"/>
      <c r="AJ545" s="273"/>
      <c r="AK545" s="278"/>
      <c r="AL545" s="278"/>
      <c r="AM545" s="98"/>
      <c r="AN545" s="278"/>
      <c r="AO545" s="278"/>
      <c r="AP545" s="278"/>
      <c r="AQ545" s="278"/>
      <c r="AR545" s="278"/>
      <c r="AS545" s="278"/>
      <c r="AT545" s="278"/>
      <c r="AU545" s="278"/>
      <c r="AV545" s="278"/>
      <c r="AW545" s="278"/>
      <c r="AX545" s="262"/>
      <c r="AY545" s="262"/>
      <c r="AZ545" s="264"/>
      <c r="BA545" s="98"/>
      <c r="BB545" s="576" t="str">
        <f t="shared" si="36"/>
        <v xml:space="preserve"> </v>
      </c>
      <c r="BC545" s="576" t="str">
        <f t="shared" si="37"/>
        <v xml:space="preserve"> </v>
      </c>
      <c r="BD545" s="576" t="str">
        <f t="shared" si="38"/>
        <v xml:space="preserve"> </v>
      </c>
      <c r="BE545" s="576" t="str">
        <f t="shared" si="39"/>
        <v xml:space="preserve"> </v>
      </c>
      <c r="BF545" s="98"/>
      <c r="BG545" s="271"/>
    </row>
    <row r="546" spans="1:59" s="107" customFormat="1" ht="12.75" x14ac:dyDescent="0.25">
      <c r="A546" s="380"/>
      <c r="B546" s="376">
        <f>'Données démographiques'!B542</f>
        <v>0</v>
      </c>
      <c r="C546" s="376">
        <f>'Données démographiques'!C542</f>
        <v>0</v>
      </c>
      <c r="D546" s="377">
        <f>'Données démographiques'!D542</f>
        <v>0</v>
      </c>
      <c r="E546" s="102"/>
      <c r="F546" s="258"/>
      <c r="G546" s="493"/>
      <c r="H546" s="493"/>
      <c r="I546" s="493"/>
      <c r="J546" s="263"/>
      <c r="K546" s="493"/>
      <c r="L546" s="553"/>
      <c r="M546" s="258"/>
      <c r="N546" s="258"/>
      <c r="O546" s="259"/>
      <c r="P546" s="258"/>
      <c r="Q546" s="260"/>
      <c r="R546" s="259"/>
      <c r="S546" s="259"/>
      <c r="T546" s="259"/>
      <c r="U546" s="258"/>
      <c r="V546" s="263"/>
      <c r="W546" s="258"/>
      <c r="X546" s="263"/>
      <c r="Y546" s="102"/>
      <c r="Z546" s="258"/>
      <c r="AA546" s="431"/>
      <c r="AB546" s="431"/>
      <c r="AC546" s="102"/>
      <c r="AD546" s="259"/>
      <c r="AE546" s="259"/>
      <c r="AF546" s="258"/>
      <c r="AG546" s="259"/>
      <c r="AH546" s="258"/>
      <c r="AI546" s="258"/>
      <c r="AJ546" s="258"/>
      <c r="AK546" s="260"/>
      <c r="AL546" s="260"/>
      <c r="AM546" s="98"/>
      <c r="AN546" s="260"/>
      <c r="AO546" s="260"/>
      <c r="AP546" s="260"/>
      <c r="AQ546" s="260"/>
      <c r="AR546" s="260"/>
      <c r="AS546" s="260"/>
      <c r="AT546" s="260"/>
      <c r="AU546" s="260"/>
      <c r="AV546" s="260"/>
      <c r="AW546" s="260"/>
      <c r="AX546" s="263"/>
      <c r="AY546" s="263"/>
      <c r="AZ546" s="265"/>
      <c r="BA546" s="98"/>
      <c r="BB546" s="577" t="str">
        <f t="shared" si="36"/>
        <v xml:space="preserve"> </v>
      </c>
      <c r="BC546" s="577" t="str">
        <f t="shared" si="37"/>
        <v xml:space="preserve"> </v>
      </c>
      <c r="BD546" s="577" t="str">
        <f t="shared" si="38"/>
        <v xml:space="preserve"> </v>
      </c>
      <c r="BE546" s="577" t="str">
        <f t="shared" si="39"/>
        <v xml:space="preserve"> </v>
      </c>
      <c r="BF546" s="98"/>
      <c r="BG546" s="530"/>
    </row>
    <row r="547" spans="1:59" s="107" customFormat="1" ht="12.75" x14ac:dyDescent="0.25">
      <c r="A547" s="380"/>
      <c r="B547" s="169">
        <f>'Données démographiques'!B543</f>
        <v>0</v>
      </c>
      <c r="C547" s="169">
        <f>'Données démographiques'!C543</f>
        <v>0</v>
      </c>
      <c r="D547" s="170">
        <f>'Données démographiques'!D543</f>
        <v>0</v>
      </c>
      <c r="E547" s="102"/>
      <c r="F547" s="273"/>
      <c r="G547" s="274"/>
      <c r="H547" s="274"/>
      <c r="I547" s="274"/>
      <c r="J547" s="262"/>
      <c r="K547" s="274"/>
      <c r="L547" s="275"/>
      <c r="M547" s="273"/>
      <c r="N547" s="273"/>
      <c r="O547" s="257"/>
      <c r="P547" s="273"/>
      <c r="Q547" s="278"/>
      <c r="R547" s="257"/>
      <c r="S547" s="257"/>
      <c r="T547" s="257"/>
      <c r="U547" s="273"/>
      <c r="V547" s="262"/>
      <c r="W547" s="273"/>
      <c r="X547" s="262"/>
      <c r="Y547" s="102"/>
      <c r="Z547" s="273"/>
      <c r="AA547" s="172"/>
      <c r="AB547" s="172"/>
      <c r="AC547" s="102"/>
      <c r="AD547" s="257"/>
      <c r="AE547" s="257"/>
      <c r="AF547" s="273"/>
      <c r="AG547" s="257"/>
      <c r="AH547" s="273"/>
      <c r="AI547" s="273"/>
      <c r="AJ547" s="273"/>
      <c r="AK547" s="278"/>
      <c r="AL547" s="278"/>
      <c r="AM547" s="98"/>
      <c r="AN547" s="278"/>
      <c r="AO547" s="278"/>
      <c r="AP547" s="278"/>
      <c r="AQ547" s="278"/>
      <c r="AR547" s="278"/>
      <c r="AS547" s="278"/>
      <c r="AT547" s="278"/>
      <c r="AU547" s="278"/>
      <c r="AV547" s="278"/>
      <c r="AW547" s="278"/>
      <c r="AX547" s="262"/>
      <c r="AY547" s="262"/>
      <c r="AZ547" s="264"/>
      <c r="BA547" s="98"/>
      <c r="BB547" s="576" t="str">
        <f t="shared" si="36"/>
        <v xml:space="preserve"> </v>
      </c>
      <c r="BC547" s="576" t="str">
        <f t="shared" si="37"/>
        <v xml:space="preserve"> </v>
      </c>
      <c r="BD547" s="576" t="str">
        <f t="shared" si="38"/>
        <v xml:space="preserve"> </v>
      </c>
      <c r="BE547" s="576" t="str">
        <f t="shared" si="39"/>
        <v xml:space="preserve"> </v>
      </c>
      <c r="BF547" s="98"/>
      <c r="BG547" s="271"/>
    </row>
    <row r="548" spans="1:59" s="107" customFormat="1" ht="12.75" x14ac:dyDescent="0.25">
      <c r="A548" s="380"/>
      <c r="B548" s="376">
        <f>'Données démographiques'!B544</f>
        <v>0</v>
      </c>
      <c r="C548" s="376">
        <f>'Données démographiques'!C544</f>
        <v>0</v>
      </c>
      <c r="D548" s="377">
        <f>'Données démographiques'!D544</f>
        <v>0</v>
      </c>
      <c r="E548" s="102"/>
      <c r="F548" s="258"/>
      <c r="G548" s="493"/>
      <c r="H548" s="493"/>
      <c r="I548" s="493"/>
      <c r="J548" s="263"/>
      <c r="K548" s="493"/>
      <c r="L548" s="553"/>
      <c r="M548" s="258"/>
      <c r="N548" s="258"/>
      <c r="O548" s="259"/>
      <c r="P548" s="258"/>
      <c r="Q548" s="260"/>
      <c r="R548" s="259"/>
      <c r="S548" s="259"/>
      <c r="T548" s="259"/>
      <c r="U548" s="258"/>
      <c r="V548" s="263"/>
      <c r="W548" s="258"/>
      <c r="X548" s="263"/>
      <c r="Y548" s="102"/>
      <c r="Z548" s="258"/>
      <c r="AA548" s="431"/>
      <c r="AB548" s="431"/>
      <c r="AC548" s="102"/>
      <c r="AD548" s="259"/>
      <c r="AE548" s="259"/>
      <c r="AF548" s="258"/>
      <c r="AG548" s="259"/>
      <c r="AH548" s="258"/>
      <c r="AI548" s="258"/>
      <c r="AJ548" s="258"/>
      <c r="AK548" s="260"/>
      <c r="AL548" s="260"/>
      <c r="AM548" s="98"/>
      <c r="AN548" s="260"/>
      <c r="AO548" s="260"/>
      <c r="AP548" s="260"/>
      <c r="AQ548" s="260"/>
      <c r="AR548" s="260"/>
      <c r="AS548" s="260"/>
      <c r="AT548" s="260"/>
      <c r="AU548" s="260"/>
      <c r="AV548" s="260"/>
      <c r="AW548" s="260"/>
      <c r="AX548" s="263"/>
      <c r="AY548" s="263"/>
      <c r="AZ548" s="265"/>
      <c r="BA548" s="98"/>
      <c r="BB548" s="577" t="str">
        <f t="shared" si="36"/>
        <v xml:space="preserve"> </v>
      </c>
      <c r="BC548" s="577" t="str">
        <f t="shared" si="37"/>
        <v xml:space="preserve"> </v>
      </c>
      <c r="BD548" s="577" t="str">
        <f t="shared" si="38"/>
        <v xml:space="preserve"> </v>
      </c>
      <c r="BE548" s="577" t="str">
        <f t="shared" si="39"/>
        <v xml:space="preserve"> </v>
      </c>
      <c r="BF548" s="98"/>
      <c r="BG548" s="530"/>
    </row>
    <row r="549" spans="1:59" s="107" customFormat="1" ht="12.75" x14ac:dyDescent="0.25">
      <c r="A549" s="380"/>
      <c r="B549" s="169">
        <f>'Données démographiques'!B545</f>
        <v>0</v>
      </c>
      <c r="C549" s="169">
        <f>'Données démographiques'!C545</f>
        <v>0</v>
      </c>
      <c r="D549" s="170">
        <f>'Données démographiques'!D545</f>
        <v>0</v>
      </c>
      <c r="E549" s="102"/>
      <c r="F549" s="273"/>
      <c r="G549" s="274"/>
      <c r="H549" s="274"/>
      <c r="I549" s="274"/>
      <c r="J549" s="262"/>
      <c r="K549" s="274"/>
      <c r="L549" s="275"/>
      <c r="M549" s="273"/>
      <c r="N549" s="273"/>
      <c r="O549" s="257"/>
      <c r="P549" s="273"/>
      <c r="Q549" s="278"/>
      <c r="R549" s="257"/>
      <c r="S549" s="257"/>
      <c r="T549" s="257"/>
      <c r="U549" s="273"/>
      <c r="V549" s="262"/>
      <c r="W549" s="273"/>
      <c r="X549" s="262"/>
      <c r="Y549" s="102"/>
      <c r="Z549" s="273"/>
      <c r="AA549" s="172"/>
      <c r="AB549" s="172"/>
      <c r="AC549" s="102"/>
      <c r="AD549" s="257"/>
      <c r="AE549" s="257"/>
      <c r="AF549" s="273"/>
      <c r="AG549" s="257"/>
      <c r="AH549" s="273"/>
      <c r="AI549" s="273"/>
      <c r="AJ549" s="273"/>
      <c r="AK549" s="278"/>
      <c r="AL549" s="278"/>
      <c r="AM549" s="98"/>
      <c r="AN549" s="278"/>
      <c r="AO549" s="278"/>
      <c r="AP549" s="278"/>
      <c r="AQ549" s="278"/>
      <c r="AR549" s="278"/>
      <c r="AS549" s="278"/>
      <c r="AT549" s="278"/>
      <c r="AU549" s="278"/>
      <c r="AV549" s="278"/>
      <c r="AW549" s="278"/>
      <c r="AX549" s="262"/>
      <c r="AY549" s="262"/>
      <c r="AZ549" s="264"/>
      <c r="BA549" s="98"/>
      <c r="BB549" s="576" t="str">
        <f t="shared" si="36"/>
        <v xml:space="preserve"> </v>
      </c>
      <c r="BC549" s="576" t="str">
        <f t="shared" si="37"/>
        <v xml:space="preserve"> </v>
      </c>
      <c r="BD549" s="576" t="str">
        <f t="shared" si="38"/>
        <v xml:space="preserve"> </v>
      </c>
      <c r="BE549" s="576" t="str">
        <f t="shared" si="39"/>
        <v xml:space="preserve"> </v>
      </c>
      <c r="BF549" s="98"/>
      <c r="BG549" s="271"/>
    </row>
    <row r="550" spans="1:59" s="107" customFormat="1" ht="12.75" x14ac:dyDescent="0.25">
      <c r="A550" s="380"/>
      <c r="B550" s="376">
        <f>'Données démographiques'!B546</f>
        <v>0</v>
      </c>
      <c r="C550" s="376">
        <f>'Données démographiques'!C546</f>
        <v>0</v>
      </c>
      <c r="D550" s="377">
        <f>'Données démographiques'!D546</f>
        <v>0</v>
      </c>
      <c r="E550" s="102"/>
      <c r="F550" s="258"/>
      <c r="G550" s="493"/>
      <c r="H550" s="493"/>
      <c r="I550" s="493"/>
      <c r="J550" s="263"/>
      <c r="K550" s="493"/>
      <c r="L550" s="553"/>
      <c r="M550" s="258"/>
      <c r="N550" s="258"/>
      <c r="O550" s="259"/>
      <c r="P550" s="258"/>
      <c r="Q550" s="260"/>
      <c r="R550" s="259"/>
      <c r="S550" s="259"/>
      <c r="T550" s="259"/>
      <c r="U550" s="258"/>
      <c r="V550" s="263"/>
      <c r="W550" s="258"/>
      <c r="X550" s="263"/>
      <c r="Y550" s="102"/>
      <c r="Z550" s="258"/>
      <c r="AA550" s="431"/>
      <c r="AB550" s="431"/>
      <c r="AC550" s="102"/>
      <c r="AD550" s="259"/>
      <c r="AE550" s="259"/>
      <c r="AF550" s="258"/>
      <c r="AG550" s="259"/>
      <c r="AH550" s="258"/>
      <c r="AI550" s="258"/>
      <c r="AJ550" s="258"/>
      <c r="AK550" s="260"/>
      <c r="AL550" s="260"/>
      <c r="AM550" s="98"/>
      <c r="AN550" s="260"/>
      <c r="AO550" s="260"/>
      <c r="AP550" s="260"/>
      <c r="AQ550" s="260"/>
      <c r="AR550" s="260"/>
      <c r="AS550" s="260"/>
      <c r="AT550" s="260"/>
      <c r="AU550" s="260"/>
      <c r="AV550" s="260"/>
      <c r="AW550" s="260"/>
      <c r="AX550" s="263"/>
      <c r="AY550" s="263"/>
      <c r="AZ550" s="265"/>
      <c r="BA550" s="98"/>
      <c r="BB550" s="577" t="str">
        <f t="shared" si="36"/>
        <v xml:space="preserve"> </v>
      </c>
      <c r="BC550" s="577" t="str">
        <f t="shared" si="37"/>
        <v xml:space="preserve"> </v>
      </c>
      <c r="BD550" s="577" t="str">
        <f t="shared" si="38"/>
        <v xml:space="preserve"> </v>
      </c>
      <c r="BE550" s="577" t="str">
        <f t="shared" si="39"/>
        <v xml:space="preserve"> </v>
      </c>
      <c r="BF550" s="98"/>
      <c r="BG550" s="530"/>
    </row>
    <row r="551" spans="1:59" s="107" customFormat="1" ht="12.75" x14ac:dyDescent="0.25">
      <c r="A551" s="380"/>
      <c r="B551" s="169">
        <f>'Données démographiques'!B547</f>
        <v>0</v>
      </c>
      <c r="C551" s="169">
        <f>'Données démographiques'!C547</f>
        <v>0</v>
      </c>
      <c r="D551" s="170">
        <f>'Données démographiques'!D547</f>
        <v>0</v>
      </c>
      <c r="E551" s="102"/>
      <c r="F551" s="273"/>
      <c r="G551" s="274"/>
      <c r="H551" s="274"/>
      <c r="I551" s="274"/>
      <c r="J551" s="262"/>
      <c r="K551" s="274"/>
      <c r="L551" s="275"/>
      <c r="M551" s="273"/>
      <c r="N551" s="273"/>
      <c r="O551" s="257"/>
      <c r="P551" s="273"/>
      <c r="Q551" s="278"/>
      <c r="R551" s="257"/>
      <c r="S551" s="257"/>
      <c r="T551" s="257"/>
      <c r="U551" s="273"/>
      <c r="V551" s="262"/>
      <c r="W551" s="273"/>
      <c r="X551" s="262"/>
      <c r="Y551" s="102"/>
      <c r="Z551" s="273"/>
      <c r="AA551" s="172"/>
      <c r="AB551" s="172"/>
      <c r="AC551" s="102"/>
      <c r="AD551" s="257"/>
      <c r="AE551" s="257"/>
      <c r="AF551" s="273"/>
      <c r="AG551" s="257"/>
      <c r="AH551" s="273"/>
      <c r="AI551" s="273"/>
      <c r="AJ551" s="273"/>
      <c r="AK551" s="278"/>
      <c r="AL551" s="278"/>
      <c r="AM551" s="98"/>
      <c r="AN551" s="278"/>
      <c r="AO551" s="278"/>
      <c r="AP551" s="278"/>
      <c r="AQ551" s="278"/>
      <c r="AR551" s="278"/>
      <c r="AS551" s="278"/>
      <c r="AT551" s="278"/>
      <c r="AU551" s="278"/>
      <c r="AV551" s="278"/>
      <c r="AW551" s="278"/>
      <c r="AX551" s="262"/>
      <c r="AY551" s="262"/>
      <c r="AZ551" s="264"/>
      <c r="BA551" s="98"/>
      <c r="BB551" s="576" t="str">
        <f t="shared" si="36"/>
        <v xml:space="preserve"> </v>
      </c>
      <c r="BC551" s="576" t="str">
        <f t="shared" si="37"/>
        <v xml:space="preserve"> </v>
      </c>
      <c r="BD551" s="576" t="str">
        <f t="shared" si="38"/>
        <v xml:space="preserve"> </v>
      </c>
      <c r="BE551" s="576" t="str">
        <f t="shared" si="39"/>
        <v xml:space="preserve"> </v>
      </c>
      <c r="BF551" s="98"/>
      <c r="BG551" s="271"/>
    </row>
    <row r="552" spans="1:59" s="107" customFormat="1" ht="12.75" x14ac:dyDescent="0.25">
      <c r="A552" s="380"/>
      <c r="B552" s="376">
        <f>'Données démographiques'!B548</f>
        <v>0</v>
      </c>
      <c r="C552" s="376">
        <f>'Données démographiques'!C548</f>
        <v>0</v>
      </c>
      <c r="D552" s="377">
        <f>'Données démographiques'!D548</f>
        <v>0</v>
      </c>
      <c r="E552" s="102"/>
      <c r="F552" s="258"/>
      <c r="G552" s="493"/>
      <c r="H552" s="493"/>
      <c r="I552" s="493"/>
      <c r="J552" s="263"/>
      <c r="K552" s="493"/>
      <c r="L552" s="553"/>
      <c r="M552" s="258"/>
      <c r="N552" s="258"/>
      <c r="O552" s="259"/>
      <c r="P552" s="258"/>
      <c r="Q552" s="260"/>
      <c r="R552" s="259"/>
      <c r="S552" s="259"/>
      <c r="T552" s="259"/>
      <c r="U552" s="258"/>
      <c r="V552" s="263"/>
      <c r="W552" s="258"/>
      <c r="X552" s="263"/>
      <c r="Y552" s="102"/>
      <c r="Z552" s="258"/>
      <c r="AA552" s="431"/>
      <c r="AB552" s="431"/>
      <c r="AC552" s="102"/>
      <c r="AD552" s="259"/>
      <c r="AE552" s="259"/>
      <c r="AF552" s="258"/>
      <c r="AG552" s="259"/>
      <c r="AH552" s="258"/>
      <c r="AI552" s="258"/>
      <c r="AJ552" s="258"/>
      <c r="AK552" s="260"/>
      <c r="AL552" s="260"/>
      <c r="AM552" s="98"/>
      <c r="AN552" s="260"/>
      <c r="AO552" s="260"/>
      <c r="AP552" s="260"/>
      <c r="AQ552" s="260"/>
      <c r="AR552" s="260"/>
      <c r="AS552" s="260"/>
      <c r="AT552" s="260"/>
      <c r="AU552" s="260"/>
      <c r="AV552" s="260"/>
      <c r="AW552" s="260"/>
      <c r="AX552" s="263"/>
      <c r="AY552" s="263"/>
      <c r="AZ552" s="265"/>
      <c r="BA552" s="98"/>
      <c r="BB552" s="577" t="str">
        <f t="shared" si="36"/>
        <v xml:space="preserve"> </v>
      </c>
      <c r="BC552" s="577" t="str">
        <f t="shared" si="37"/>
        <v xml:space="preserve"> </v>
      </c>
      <c r="BD552" s="577" t="str">
        <f t="shared" si="38"/>
        <v xml:space="preserve"> </v>
      </c>
      <c r="BE552" s="577" t="str">
        <f t="shared" si="39"/>
        <v xml:space="preserve"> </v>
      </c>
      <c r="BF552" s="98"/>
      <c r="BG552" s="530"/>
    </row>
    <row r="553" spans="1:59" s="107" customFormat="1" ht="12.75" x14ac:dyDescent="0.25">
      <c r="A553" s="380"/>
      <c r="B553" s="169">
        <f>'Données démographiques'!B549</f>
        <v>0</v>
      </c>
      <c r="C553" s="169">
        <f>'Données démographiques'!C549</f>
        <v>0</v>
      </c>
      <c r="D553" s="170">
        <f>'Données démographiques'!D549</f>
        <v>0</v>
      </c>
      <c r="E553" s="102"/>
      <c r="F553" s="273"/>
      <c r="G553" s="274"/>
      <c r="H553" s="274"/>
      <c r="I553" s="274"/>
      <c r="J553" s="262"/>
      <c r="K553" s="274"/>
      <c r="L553" s="275"/>
      <c r="M553" s="273"/>
      <c r="N553" s="273"/>
      <c r="O553" s="257"/>
      <c r="P553" s="273"/>
      <c r="Q553" s="278"/>
      <c r="R553" s="257"/>
      <c r="S553" s="257"/>
      <c r="T553" s="257"/>
      <c r="U553" s="273"/>
      <c r="V553" s="262"/>
      <c r="W553" s="273"/>
      <c r="X553" s="262"/>
      <c r="Y553" s="102"/>
      <c r="Z553" s="273"/>
      <c r="AA553" s="172"/>
      <c r="AB553" s="172"/>
      <c r="AC553" s="102"/>
      <c r="AD553" s="257"/>
      <c r="AE553" s="257"/>
      <c r="AF553" s="273"/>
      <c r="AG553" s="257"/>
      <c r="AH553" s="273"/>
      <c r="AI553" s="273"/>
      <c r="AJ553" s="273"/>
      <c r="AK553" s="278"/>
      <c r="AL553" s="278"/>
      <c r="AM553" s="98"/>
      <c r="AN553" s="278"/>
      <c r="AO553" s="278"/>
      <c r="AP553" s="278"/>
      <c r="AQ553" s="278"/>
      <c r="AR553" s="278"/>
      <c r="AS553" s="278"/>
      <c r="AT553" s="278"/>
      <c r="AU553" s="278"/>
      <c r="AV553" s="278"/>
      <c r="AW553" s="278"/>
      <c r="AX553" s="262"/>
      <c r="AY553" s="262"/>
      <c r="AZ553" s="264"/>
      <c r="BA553" s="98"/>
      <c r="BB553" s="576" t="str">
        <f t="shared" si="36"/>
        <v xml:space="preserve"> </v>
      </c>
      <c r="BC553" s="576" t="str">
        <f t="shared" si="37"/>
        <v xml:space="preserve"> </v>
      </c>
      <c r="BD553" s="576" t="str">
        <f t="shared" si="38"/>
        <v xml:space="preserve"> </v>
      </c>
      <c r="BE553" s="576" t="str">
        <f t="shared" si="39"/>
        <v xml:space="preserve"> </v>
      </c>
      <c r="BF553" s="98"/>
      <c r="BG553" s="271"/>
    </row>
    <row r="554" spans="1:59" s="107" customFormat="1" ht="12.75" x14ac:dyDescent="0.25">
      <c r="A554" s="380"/>
      <c r="B554" s="376">
        <f>'Données démographiques'!B550</f>
        <v>0</v>
      </c>
      <c r="C554" s="376">
        <f>'Données démographiques'!C550</f>
        <v>0</v>
      </c>
      <c r="D554" s="377">
        <f>'Données démographiques'!D550</f>
        <v>0</v>
      </c>
      <c r="E554" s="102"/>
      <c r="F554" s="258"/>
      <c r="G554" s="493"/>
      <c r="H554" s="493"/>
      <c r="I554" s="493"/>
      <c r="J554" s="263"/>
      <c r="K554" s="493"/>
      <c r="L554" s="553"/>
      <c r="M554" s="258"/>
      <c r="N554" s="258"/>
      <c r="O554" s="259"/>
      <c r="P554" s="258"/>
      <c r="Q554" s="260"/>
      <c r="R554" s="259"/>
      <c r="S554" s="259"/>
      <c r="T554" s="259"/>
      <c r="U554" s="258"/>
      <c r="V554" s="263"/>
      <c r="W554" s="258"/>
      <c r="X554" s="263"/>
      <c r="Y554" s="102"/>
      <c r="Z554" s="258"/>
      <c r="AA554" s="431"/>
      <c r="AB554" s="431"/>
      <c r="AC554" s="102"/>
      <c r="AD554" s="259"/>
      <c r="AE554" s="259"/>
      <c r="AF554" s="258"/>
      <c r="AG554" s="259"/>
      <c r="AH554" s="258"/>
      <c r="AI554" s="258"/>
      <c r="AJ554" s="258"/>
      <c r="AK554" s="260"/>
      <c r="AL554" s="260"/>
      <c r="AM554" s="98"/>
      <c r="AN554" s="260"/>
      <c r="AO554" s="260"/>
      <c r="AP554" s="260"/>
      <c r="AQ554" s="260"/>
      <c r="AR554" s="260"/>
      <c r="AS554" s="260"/>
      <c r="AT554" s="260"/>
      <c r="AU554" s="260"/>
      <c r="AV554" s="260"/>
      <c r="AW554" s="260"/>
      <c r="AX554" s="263"/>
      <c r="AY554" s="263"/>
      <c r="AZ554" s="265"/>
      <c r="BA554" s="98"/>
      <c r="BB554" s="577" t="str">
        <f t="shared" si="36"/>
        <v xml:space="preserve"> </v>
      </c>
      <c r="BC554" s="577" t="str">
        <f t="shared" si="37"/>
        <v xml:space="preserve"> </v>
      </c>
      <c r="BD554" s="577" t="str">
        <f t="shared" si="38"/>
        <v xml:space="preserve"> </v>
      </c>
      <c r="BE554" s="577" t="str">
        <f t="shared" si="39"/>
        <v xml:space="preserve"> </v>
      </c>
      <c r="BF554" s="98"/>
      <c r="BG554" s="530"/>
    </row>
    <row r="555" spans="1:59" s="107" customFormat="1" ht="12.75" x14ac:dyDescent="0.25">
      <c r="A555" s="380"/>
      <c r="B555" s="169">
        <f>'Données démographiques'!B551</f>
        <v>0</v>
      </c>
      <c r="C555" s="169">
        <f>'Données démographiques'!C551</f>
        <v>0</v>
      </c>
      <c r="D555" s="170">
        <f>'Données démographiques'!D551</f>
        <v>0</v>
      </c>
      <c r="E555" s="102"/>
      <c r="F555" s="273"/>
      <c r="G555" s="274"/>
      <c r="H555" s="274"/>
      <c r="I555" s="274"/>
      <c r="J555" s="262"/>
      <c r="K555" s="274"/>
      <c r="L555" s="275"/>
      <c r="M555" s="273"/>
      <c r="N555" s="273"/>
      <c r="O555" s="257"/>
      <c r="P555" s="273"/>
      <c r="Q555" s="278"/>
      <c r="R555" s="257"/>
      <c r="S555" s="257"/>
      <c r="T555" s="257"/>
      <c r="U555" s="273"/>
      <c r="V555" s="262"/>
      <c r="W555" s="273"/>
      <c r="X555" s="262"/>
      <c r="Y555" s="102"/>
      <c r="Z555" s="273"/>
      <c r="AA555" s="172"/>
      <c r="AB555" s="172"/>
      <c r="AC555" s="102"/>
      <c r="AD555" s="257"/>
      <c r="AE555" s="257"/>
      <c r="AF555" s="273"/>
      <c r="AG555" s="257"/>
      <c r="AH555" s="273"/>
      <c r="AI555" s="273"/>
      <c r="AJ555" s="273"/>
      <c r="AK555" s="278"/>
      <c r="AL555" s="278"/>
      <c r="AM555" s="98"/>
      <c r="AN555" s="278"/>
      <c r="AO555" s="278"/>
      <c r="AP555" s="278"/>
      <c r="AQ555" s="278"/>
      <c r="AR555" s="278"/>
      <c r="AS555" s="278"/>
      <c r="AT555" s="278"/>
      <c r="AU555" s="278"/>
      <c r="AV555" s="278"/>
      <c r="AW555" s="278"/>
      <c r="AX555" s="262"/>
      <c r="AY555" s="262"/>
      <c r="AZ555" s="264"/>
      <c r="BA555" s="98"/>
      <c r="BB555" s="576" t="str">
        <f t="shared" si="36"/>
        <v xml:space="preserve"> </v>
      </c>
      <c r="BC555" s="576" t="str">
        <f t="shared" si="37"/>
        <v xml:space="preserve"> </v>
      </c>
      <c r="BD555" s="576" t="str">
        <f t="shared" si="38"/>
        <v xml:space="preserve"> </v>
      </c>
      <c r="BE555" s="576" t="str">
        <f t="shared" si="39"/>
        <v xml:space="preserve"> </v>
      </c>
      <c r="BF555" s="98"/>
      <c r="BG555" s="271"/>
    </row>
    <row r="556" spans="1:59" s="107" customFormat="1" ht="12.75" x14ac:dyDescent="0.25">
      <c r="A556" s="380"/>
      <c r="B556" s="376">
        <f>'Données démographiques'!B552</f>
        <v>0</v>
      </c>
      <c r="C556" s="376">
        <f>'Données démographiques'!C552</f>
        <v>0</v>
      </c>
      <c r="D556" s="377">
        <f>'Données démographiques'!D552</f>
        <v>0</v>
      </c>
      <c r="E556" s="102"/>
      <c r="F556" s="258"/>
      <c r="G556" s="493"/>
      <c r="H556" s="493"/>
      <c r="I556" s="493"/>
      <c r="J556" s="263"/>
      <c r="K556" s="493"/>
      <c r="L556" s="553"/>
      <c r="M556" s="258"/>
      <c r="N556" s="258"/>
      <c r="O556" s="259"/>
      <c r="P556" s="258"/>
      <c r="Q556" s="260"/>
      <c r="R556" s="259"/>
      <c r="S556" s="259"/>
      <c r="T556" s="259"/>
      <c r="U556" s="258"/>
      <c r="V556" s="263"/>
      <c r="W556" s="258"/>
      <c r="X556" s="263"/>
      <c r="Y556" s="102"/>
      <c r="Z556" s="258"/>
      <c r="AA556" s="431"/>
      <c r="AB556" s="431"/>
      <c r="AC556" s="102"/>
      <c r="AD556" s="259"/>
      <c r="AE556" s="259"/>
      <c r="AF556" s="258"/>
      <c r="AG556" s="259"/>
      <c r="AH556" s="258"/>
      <c r="AI556" s="258"/>
      <c r="AJ556" s="258"/>
      <c r="AK556" s="260"/>
      <c r="AL556" s="260"/>
      <c r="AM556" s="98"/>
      <c r="AN556" s="260"/>
      <c r="AO556" s="260"/>
      <c r="AP556" s="260"/>
      <c r="AQ556" s="260"/>
      <c r="AR556" s="260"/>
      <c r="AS556" s="260"/>
      <c r="AT556" s="260"/>
      <c r="AU556" s="260"/>
      <c r="AV556" s="260"/>
      <c r="AW556" s="260"/>
      <c r="AX556" s="263"/>
      <c r="AY556" s="263"/>
      <c r="AZ556" s="265"/>
      <c r="BA556" s="98"/>
      <c r="BB556" s="577" t="str">
        <f t="shared" si="36"/>
        <v xml:space="preserve"> </v>
      </c>
      <c r="BC556" s="577" t="str">
        <f t="shared" si="37"/>
        <v xml:space="preserve"> </v>
      </c>
      <c r="BD556" s="577" t="str">
        <f t="shared" si="38"/>
        <v xml:space="preserve"> </v>
      </c>
      <c r="BE556" s="577" t="str">
        <f t="shared" si="39"/>
        <v xml:space="preserve"> </v>
      </c>
      <c r="BF556" s="98"/>
      <c r="BG556" s="530"/>
    </row>
    <row r="557" spans="1:59" s="107" customFormat="1" ht="12.75" x14ac:dyDescent="0.25">
      <c r="A557" s="380"/>
      <c r="B557" s="169">
        <f>'Données démographiques'!B553</f>
        <v>0</v>
      </c>
      <c r="C557" s="169">
        <f>'Données démographiques'!C553</f>
        <v>0</v>
      </c>
      <c r="D557" s="170">
        <f>'Données démographiques'!D553</f>
        <v>0</v>
      </c>
      <c r="E557" s="102"/>
      <c r="F557" s="273"/>
      <c r="G557" s="274"/>
      <c r="H557" s="274"/>
      <c r="I557" s="274"/>
      <c r="J557" s="262"/>
      <c r="K557" s="274"/>
      <c r="L557" s="275"/>
      <c r="M557" s="273"/>
      <c r="N557" s="273"/>
      <c r="O557" s="257"/>
      <c r="P557" s="273"/>
      <c r="Q557" s="278"/>
      <c r="R557" s="257"/>
      <c r="S557" s="257"/>
      <c r="T557" s="257"/>
      <c r="U557" s="273"/>
      <c r="V557" s="262"/>
      <c r="W557" s="273"/>
      <c r="X557" s="262"/>
      <c r="Y557" s="102"/>
      <c r="Z557" s="273"/>
      <c r="AA557" s="172"/>
      <c r="AB557" s="172"/>
      <c r="AC557" s="102"/>
      <c r="AD557" s="257"/>
      <c r="AE557" s="257"/>
      <c r="AF557" s="273"/>
      <c r="AG557" s="257"/>
      <c r="AH557" s="273"/>
      <c r="AI557" s="273"/>
      <c r="AJ557" s="273"/>
      <c r="AK557" s="278"/>
      <c r="AL557" s="278"/>
      <c r="AM557" s="98"/>
      <c r="AN557" s="278"/>
      <c r="AO557" s="278"/>
      <c r="AP557" s="278"/>
      <c r="AQ557" s="278"/>
      <c r="AR557" s="278"/>
      <c r="AS557" s="278"/>
      <c r="AT557" s="278"/>
      <c r="AU557" s="278"/>
      <c r="AV557" s="278"/>
      <c r="AW557" s="278"/>
      <c r="AX557" s="262"/>
      <c r="AY557" s="262"/>
      <c r="AZ557" s="264"/>
      <c r="BA557" s="98"/>
      <c r="BB557" s="576" t="str">
        <f t="shared" si="36"/>
        <v xml:space="preserve"> </v>
      </c>
      <c r="BC557" s="576" t="str">
        <f t="shared" si="37"/>
        <v xml:space="preserve"> </v>
      </c>
      <c r="BD557" s="576" t="str">
        <f t="shared" si="38"/>
        <v xml:space="preserve"> </v>
      </c>
      <c r="BE557" s="576" t="str">
        <f t="shared" si="39"/>
        <v xml:space="preserve"> </v>
      </c>
      <c r="BF557" s="98"/>
      <c r="BG557" s="271"/>
    </row>
    <row r="558" spans="1:59" s="107" customFormat="1" ht="12.75" x14ac:dyDescent="0.25">
      <c r="A558" s="380"/>
      <c r="B558" s="376">
        <f>'Données démographiques'!B554</f>
        <v>0</v>
      </c>
      <c r="C558" s="376">
        <f>'Données démographiques'!C554</f>
        <v>0</v>
      </c>
      <c r="D558" s="377">
        <f>'Données démographiques'!D554</f>
        <v>0</v>
      </c>
      <c r="E558" s="102"/>
      <c r="F558" s="258"/>
      <c r="G558" s="493"/>
      <c r="H558" s="493"/>
      <c r="I558" s="493"/>
      <c r="J558" s="263"/>
      <c r="K558" s="493"/>
      <c r="L558" s="553"/>
      <c r="M558" s="258"/>
      <c r="N558" s="258"/>
      <c r="O558" s="259"/>
      <c r="P558" s="258"/>
      <c r="Q558" s="260"/>
      <c r="R558" s="259"/>
      <c r="S558" s="259"/>
      <c r="T558" s="259"/>
      <c r="U558" s="258"/>
      <c r="V558" s="263"/>
      <c r="W558" s="258"/>
      <c r="X558" s="263"/>
      <c r="Y558" s="102"/>
      <c r="Z558" s="258"/>
      <c r="AA558" s="431"/>
      <c r="AB558" s="431"/>
      <c r="AC558" s="102"/>
      <c r="AD558" s="259"/>
      <c r="AE558" s="259"/>
      <c r="AF558" s="258"/>
      <c r="AG558" s="259"/>
      <c r="AH558" s="258"/>
      <c r="AI558" s="258"/>
      <c r="AJ558" s="258"/>
      <c r="AK558" s="260"/>
      <c r="AL558" s="260"/>
      <c r="AM558" s="98"/>
      <c r="AN558" s="260"/>
      <c r="AO558" s="260"/>
      <c r="AP558" s="260"/>
      <c r="AQ558" s="260"/>
      <c r="AR558" s="260"/>
      <c r="AS558" s="260"/>
      <c r="AT558" s="260"/>
      <c r="AU558" s="260"/>
      <c r="AV558" s="260"/>
      <c r="AW558" s="260"/>
      <c r="AX558" s="263"/>
      <c r="AY558" s="263"/>
      <c r="AZ558" s="265"/>
      <c r="BA558" s="98"/>
      <c r="BB558" s="577" t="str">
        <f t="shared" si="36"/>
        <v xml:space="preserve"> </v>
      </c>
      <c r="BC558" s="577" t="str">
        <f t="shared" si="37"/>
        <v xml:space="preserve"> </v>
      </c>
      <c r="BD558" s="577" t="str">
        <f t="shared" si="38"/>
        <v xml:space="preserve"> </v>
      </c>
      <c r="BE558" s="577" t="str">
        <f t="shared" si="39"/>
        <v xml:space="preserve"> </v>
      </c>
      <c r="BF558" s="98"/>
      <c r="BG558" s="530"/>
    </row>
    <row r="559" spans="1:59" s="107" customFormat="1" ht="12.75" x14ac:dyDescent="0.25">
      <c r="A559" s="380"/>
      <c r="B559" s="169">
        <f>'Données démographiques'!B555</f>
        <v>0</v>
      </c>
      <c r="C559" s="169">
        <f>'Données démographiques'!C555</f>
        <v>0</v>
      </c>
      <c r="D559" s="170">
        <f>'Données démographiques'!D555</f>
        <v>0</v>
      </c>
      <c r="E559" s="102"/>
      <c r="F559" s="273"/>
      <c r="G559" s="274"/>
      <c r="H559" s="274"/>
      <c r="I559" s="274"/>
      <c r="J559" s="262"/>
      <c r="K559" s="274"/>
      <c r="L559" s="275"/>
      <c r="M559" s="273"/>
      <c r="N559" s="273"/>
      <c r="O559" s="257"/>
      <c r="P559" s="273"/>
      <c r="Q559" s="278"/>
      <c r="R559" s="257"/>
      <c r="S559" s="257"/>
      <c r="T559" s="257"/>
      <c r="U559" s="273"/>
      <c r="V559" s="262"/>
      <c r="W559" s="273"/>
      <c r="X559" s="262"/>
      <c r="Y559" s="102"/>
      <c r="Z559" s="273"/>
      <c r="AA559" s="172"/>
      <c r="AB559" s="172"/>
      <c r="AC559" s="102"/>
      <c r="AD559" s="257"/>
      <c r="AE559" s="257"/>
      <c r="AF559" s="273"/>
      <c r="AG559" s="257"/>
      <c r="AH559" s="273"/>
      <c r="AI559" s="273"/>
      <c r="AJ559" s="273"/>
      <c r="AK559" s="278"/>
      <c r="AL559" s="278"/>
      <c r="AM559" s="98"/>
      <c r="AN559" s="278"/>
      <c r="AO559" s="278"/>
      <c r="AP559" s="278"/>
      <c r="AQ559" s="278"/>
      <c r="AR559" s="278"/>
      <c r="AS559" s="278"/>
      <c r="AT559" s="278"/>
      <c r="AU559" s="278"/>
      <c r="AV559" s="278"/>
      <c r="AW559" s="278"/>
      <c r="AX559" s="262"/>
      <c r="AY559" s="262"/>
      <c r="AZ559" s="264"/>
      <c r="BA559" s="98"/>
      <c r="BB559" s="576" t="str">
        <f t="shared" si="36"/>
        <v xml:space="preserve"> </v>
      </c>
      <c r="BC559" s="576" t="str">
        <f t="shared" si="37"/>
        <v xml:space="preserve"> </v>
      </c>
      <c r="BD559" s="576" t="str">
        <f t="shared" si="38"/>
        <v xml:space="preserve"> </v>
      </c>
      <c r="BE559" s="576" t="str">
        <f t="shared" si="39"/>
        <v xml:space="preserve"> </v>
      </c>
      <c r="BF559" s="98"/>
      <c r="BG559" s="271"/>
    </row>
    <row r="560" spans="1:59" s="107" customFormat="1" ht="12.75" x14ac:dyDescent="0.25">
      <c r="A560" s="380"/>
      <c r="B560" s="376">
        <f>'Données démographiques'!B556</f>
        <v>0</v>
      </c>
      <c r="C560" s="376">
        <f>'Données démographiques'!C556</f>
        <v>0</v>
      </c>
      <c r="D560" s="377">
        <f>'Données démographiques'!D556</f>
        <v>0</v>
      </c>
      <c r="E560" s="102"/>
      <c r="F560" s="258"/>
      <c r="G560" s="493"/>
      <c r="H560" s="493"/>
      <c r="I560" s="493"/>
      <c r="J560" s="263"/>
      <c r="K560" s="493"/>
      <c r="L560" s="553"/>
      <c r="M560" s="258"/>
      <c r="N560" s="258"/>
      <c r="O560" s="259"/>
      <c r="P560" s="258"/>
      <c r="Q560" s="260"/>
      <c r="R560" s="259"/>
      <c r="S560" s="259"/>
      <c r="T560" s="259"/>
      <c r="U560" s="258"/>
      <c r="V560" s="263"/>
      <c r="W560" s="258"/>
      <c r="X560" s="263"/>
      <c r="Y560" s="102"/>
      <c r="Z560" s="258"/>
      <c r="AA560" s="431"/>
      <c r="AB560" s="431"/>
      <c r="AC560" s="102"/>
      <c r="AD560" s="259"/>
      <c r="AE560" s="259"/>
      <c r="AF560" s="258"/>
      <c r="AG560" s="259"/>
      <c r="AH560" s="258"/>
      <c r="AI560" s="258"/>
      <c r="AJ560" s="258"/>
      <c r="AK560" s="260"/>
      <c r="AL560" s="260"/>
      <c r="AM560" s="98"/>
      <c r="AN560" s="260"/>
      <c r="AO560" s="260"/>
      <c r="AP560" s="260"/>
      <c r="AQ560" s="260"/>
      <c r="AR560" s="260"/>
      <c r="AS560" s="260"/>
      <c r="AT560" s="260"/>
      <c r="AU560" s="260"/>
      <c r="AV560" s="260"/>
      <c r="AW560" s="260"/>
      <c r="AX560" s="263"/>
      <c r="AY560" s="263"/>
      <c r="AZ560" s="265"/>
      <c r="BA560" s="98"/>
      <c r="BB560" s="577" t="str">
        <f t="shared" si="36"/>
        <v xml:space="preserve"> </v>
      </c>
      <c r="BC560" s="577" t="str">
        <f t="shared" si="37"/>
        <v xml:space="preserve"> </v>
      </c>
      <c r="BD560" s="577" t="str">
        <f t="shared" si="38"/>
        <v xml:space="preserve"> </v>
      </c>
      <c r="BE560" s="577" t="str">
        <f t="shared" si="39"/>
        <v xml:space="preserve"> </v>
      </c>
      <c r="BF560" s="98"/>
      <c r="BG560" s="530"/>
    </row>
    <row r="561" spans="1:59" s="107" customFormat="1" ht="12.75" x14ac:dyDescent="0.25">
      <c r="A561" s="380"/>
      <c r="B561" s="169">
        <f>'Données démographiques'!B557</f>
        <v>0</v>
      </c>
      <c r="C561" s="169">
        <f>'Données démographiques'!C557</f>
        <v>0</v>
      </c>
      <c r="D561" s="170">
        <f>'Données démographiques'!D557</f>
        <v>0</v>
      </c>
      <c r="E561" s="102"/>
      <c r="F561" s="273"/>
      <c r="G561" s="274"/>
      <c r="H561" s="274"/>
      <c r="I561" s="274"/>
      <c r="J561" s="262"/>
      <c r="K561" s="274"/>
      <c r="L561" s="275"/>
      <c r="M561" s="273"/>
      <c r="N561" s="273"/>
      <c r="O561" s="257"/>
      <c r="P561" s="273"/>
      <c r="Q561" s="278"/>
      <c r="R561" s="257"/>
      <c r="S561" s="257"/>
      <c r="T561" s="257"/>
      <c r="U561" s="273"/>
      <c r="V561" s="262"/>
      <c r="W561" s="273"/>
      <c r="X561" s="262"/>
      <c r="Y561" s="102"/>
      <c r="Z561" s="273"/>
      <c r="AA561" s="172"/>
      <c r="AB561" s="172"/>
      <c r="AC561" s="102"/>
      <c r="AD561" s="257"/>
      <c r="AE561" s="257"/>
      <c r="AF561" s="273"/>
      <c r="AG561" s="257"/>
      <c r="AH561" s="273"/>
      <c r="AI561" s="273"/>
      <c r="AJ561" s="273"/>
      <c r="AK561" s="278"/>
      <c r="AL561" s="278"/>
      <c r="AM561" s="98"/>
      <c r="AN561" s="278"/>
      <c r="AO561" s="278"/>
      <c r="AP561" s="278"/>
      <c r="AQ561" s="278"/>
      <c r="AR561" s="278"/>
      <c r="AS561" s="278"/>
      <c r="AT561" s="278"/>
      <c r="AU561" s="278"/>
      <c r="AV561" s="278"/>
      <c r="AW561" s="278"/>
      <c r="AX561" s="262"/>
      <c r="AY561" s="262"/>
      <c r="AZ561" s="264"/>
      <c r="BA561" s="98"/>
      <c r="BB561" s="576" t="str">
        <f t="shared" si="36"/>
        <v xml:space="preserve"> </v>
      </c>
      <c r="BC561" s="576" t="str">
        <f t="shared" si="37"/>
        <v xml:space="preserve"> </v>
      </c>
      <c r="BD561" s="576" t="str">
        <f t="shared" si="38"/>
        <v xml:space="preserve"> </v>
      </c>
      <c r="BE561" s="576" t="str">
        <f t="shared" si="39"/>
        <v xml:space="preserve"> </v>
      </c>
      <c r="BF561" s="98"/>
      <c r="BG561" s="271"/>
    </row>
    <row r="562" spans="1:59" s="107" customFormat="1" ht="12.75" x14ac:dyDescent="0.25">
      <c r="A562" s="380"/>
      <c r="B562" s="376">
        <f>'Données démographiques'!B558</f>
        <v>0</v>
      </c>
      <c r="C562" s="376">
        <f>'Données démographiques'!C558</f>
        <v>0</v>
      </c>
      <c r="D562" s="377">
        <f>'Données démographiques'!D558</f>
        <v>0</v>
      </c>
      <c r="E562" s="102"/>
      <c r="F562" s="258"/>
      <c r="G562" s="493"/>
      <c r="H562" s="493"/>
      <c r="I562" s="493"/>
      <c r="J562" s="263"/>
      <c r="K562" s="493"/>
      <c r="L562" s="553"/>
      <c r="M562" s="258"/>
      <c r="N562" s="258"/>
      <c r="O562" s="259"/>
      <c r="P562" s="258"/>
      <c r="Q562" s="260"/>
      <c r="R562" s="259"/>
      <c r="S562" s="259"/>
      <c r="T562" s="259"/>
      <c r="U562" s="258"/>
      <c r="V562" s="263"/>
      <c r="W562" s="258"/>
      <c r="X562" s="263"/>
      <c r="Y562" s="102"/>
      <c r="Z562" s="258"/>
      <c r="AA562" s="431"/>
      <c r="AB562" s="431"/>
      <c r="AC562" s="102"/>
      <c r="AD562" s="259"/>
      <c r="AE562" s="259"/>
      <c r="AF562" s="258"/>
      <c r="AG562" s="259"/>
      <c r="AH562" s="258"/>
      <c r="AI562" s="258"/>
      <c r="AJ562" s="258"/>
      <c r="AK562" s="260"/>
      <c r="AL562" s="260"/>
      <c r="AM562" s="98"/>
      <c r="AN562" s="260"/>
      <c r="AO562" s="260"/>
      <c r="AP562" s="260"/>
      <c r="AQ562" s="260"/>
      <c r="AR562" s="260"/>
      <c r="AS562" s="260"/>
      <c r="AT562" s="260"/>
      <c r="AU562" s="260"/>
      <c r="AV562" s="260"/>
      <c r="AW562" s="260"/>
      <c r="AX562" s="263"/>
      <c r="AY562" s="263"/>
      <c r="AZ562" s="265"/>
      <c r="BA562" s="98"/>
      <c r="BB562" s="577" t="str">
        <f t="shared" si="36"/>
        <v xml:space="preserve"> </v>
      </c>
      <c r="BC562" s="577" t="str">
        <f t="shared" si="37"/>
        <v xml:space="preserve"> </v>
      </c>
      <c r="BD562" s="577" t="str">
        <f t="shared" si="38"/>
        <v xml:space="preserve"> </v>
      </c>
      <c r="BE562" s="577" t="str">
        <f t="shared" si="39"/>
        <v xml:space="preserve"> </v>
      </c>
      <c r="BF562" s="98"/>
      <c r="BG562" s="530"/>
    </row>
    <row r="563" spans="1:59" s="107" customFormat="1" ht="12.75" x14ac:dyDescent="0.25">
      <c r="A563" s="380"/>
      <c r="B563" s="169">
        <f>'Données démographiques'!B559</f>
        <v>0</v>
      </c>
      <c r="C563" s="169">
        <f>'Données démographiques'!C559</f>
        <v>0</v>
      </c>
      <c r="D563" s="170">
        <f>'Données démographiques'!D559</f>
        <v>0</v>
      </c>
      <c r="E563" s="102"/>
      <c r="F563" s="273"/>
      <c r="G563" s="274"/>
      <c r="H563" s="274"/>
      <c r="I563" s="274"/>
      <c r="J563" s="262"/>
      <c r="K563" s="274"/>
      <c r="L563" s="275"/>
      <c r="M563" s="273"/>
      <c r="N563" s="273"/>
      <c r="O563" s="257"/>
      <c r="P563" s="273"/>
      <c r="Q563" s="278"/>
      <c r="R563" s="257"/>
      <c r="S563" s="257"/>
      <c r="T563" s="257"/>
      <c r="U563" s="273"/>
      <c r="V563" s="262"/>
      <c r="W563" s="273"/>
      <c r="X563" s="262"/>
      <c r="Y563" s="102"/>
      <c r="Z563" s="273"/>
      <c r="AA563" s="172"/>
      <c r="AB563" s="172"/>
      <c r="AC563" s="102"/>
      <c r="AD563" s="257"/>
      <c r="AE563" s="257"/>
      <c r="AF563" s="273"/>
      <c r="AG563" s="257"/>
      <c r="AH563" s="273"/>
      <c r="AI563" s="273"/>
      <c r="AJ563" s="273"/>
      <c r="AK563" s="278"/>
      <c r="AL563" s="278"/>
      <c r="AM563" s="98"/>
      <c r="AN563" s="278"/>
      <c r="AO563" s="278"/>
      <c r="AP563" s="278"/>
      <c r="AQ563" s="278"/>
      <c r="AR563" s="278"/>
      <c r="AS563" s="278"/>
      <c r="AT563" s="278"/>
      <c r="AU563" s="278"/>
      <c r="AV563" s="278"/>
      <c r="AW563" s="278"/>
      <c r="AX563" s="262"/>
      <c r="AY563" s="262"/>
      <c r="AZ563" s="264"/>
      <c r="BA563" s="98"/>
      <c r="BB563" s="576" t="str">
        <f t="shared" si="36"/>
        <v xml:space="preserve"> </v>
      </c>
      <c r="BC563" s="576" t="str">
        <f t="shared" si="37"/>
        <v xml:space="preserve"> </v>
      </c>
      <c r="BD563" s="576" t="str">
        <f t="shared" si="38"/>
        <v xml:space="preserve"> </v>
      </c>
      <c r="BE563" s="576" t="str">
        <f t="shared" si="39"/>
        <v xml:space="preserve"> </v>
      </c>
      <c r="BF563" s="98"/>
      <c r="BG563" s="271"/>
    </row>
    <row r="564" spans="1:59" s="107" customFormat="1" ht="12.75" x14ac:dyDescent="0.25">
      <c r="A564" s="380"/>
      <c r="B564" s="376">
        <f>'Données démographiques'!B560</f>
        <v>0</v>
      </c>
      <c r="C564" s="376">
        <f>'Données démographiques'!C560</f>
        <v>0</v>
      </c>
      <c r="D564" s="377">
        <f>'Données démographiques'!D560</f>
        <v>0</v>
      </c>
      <c r="E564" s="102"/>
      <c r="F564" s="258"/>
      <c r="G564" s="493"/>
      <c r="H564" s="493"/>
      <c r="I564" s="493"/>
      <c r="J564" s="263"/>
      <c r="K564" s="493"/>
      <c r="L564" s="553"/>
      <c r="M564" s="258"/>
      <c r="N564" s="258"/>
      <c r="O564" s="259"/>
      <c r="P564" s="258"/>
      <c r="Q564" s="260"/>
      <c r="R564" s="259"/>
      <c r="S564" s="259"/>
      <c r="T564" s="259"/>
      <c r="U564" s="258"/>
      <c r="V564" s="263"/>
      <c r="W564" s="258"/>
      <c r="X564" s="263"/>
      <c r="Y564" s="102"/>
      <c r="Z564" s="258"/>
      <c r="AA564" s="431"/>
      <c r="AB564" s="431"/>
      <c r="AC564" s="102"/>
      <c r="AD564" s="259"/>
      <c r="AE564" s="259"/>
      <c r="AF564" s="258"/>
      <c r="AG564" s="259"/>
      <c r="AH564" s="258"/>
      <c r="AI564" s="258"/>
      <c r="AJ564" s="258"/>
      <c r="AK564" s="260"/>
      <c r="AL564" s="260"/>
      <c r="AM564" s="98"/>
      <c r="AN564" s="260"/>
      <c r="AO564" s="260"/>
      <c r="AP564" s="260"/>
      <c r="AQ564" s="260"/>
      <c r="AR564" s="260"/>
      <c r="AS564" s="260"/>
      <c r="AT564" s="260"/>
      <c r="AU564" s="260"/>
      <c r="AV564" s="260"/>
      <c r="AW564" s="260"/>
      <c r="AX564" s="263"/>
      <c r="AY564" s="263"/>
      <c r="AZ564" s="265"/>
      <c r="BA564" s="98"/>
      <c r="BB564" s="577" t="str">
        <f t="shared" si="36"/>
        <v xml:space="preserve"> </v>
      </c>
      <c r="BC564" s="577" t="str">
        <f t="shared" si="37"/>
        <v xml:space="preserve"> </v>
      </c>
      <c r="BD564" s="577" t="str">
        <f t="shared" si="38"/>
        <v xml:space="preserve"> </v>
      </c>
      <c r="BE564" s="577" t="str">
        <f t="shared" si="39"/>
        <v xml:space="preserve"> </v>
      </c>
      <c r="BF564" s="98"/>
      <c r="BG564" s="530"/>
    </row>
    <row r="565" spans="1:59" s="107" customFormat="1" ht="12.75" x14ac:dyDescent="0.25">
      <c r="A565" s="380"/>
      <c r="B565" s="169">
        <f>'Données démographiques'!B561</f>
        <v>0</v>
      </c>
      <c r="C565" s="169">
        <f>'Données démographiques'!C561</f>
        <v>0</v>
      </c>
      <c r="D565" s="170">
        <f>'Données démographiques'!D561</f>
        <v>0</v>
      </c>
      <c r="E565" s="102"/>
      <c r="F565" s="273"/>
      <c r="G565" s="274"/>
      <c r="H565" s="274"/>
      <c r="I565" s="274"/>
      <c r="J565" s="262"/>
      <c r="K565" s="274"/>
      <c r="L565" s="275"/>
      <c r="M565" s="273"/>
      <c r="N565" s="273"/>
      <c r="O565" s="257"/>
      <c r="P565" s="273"/>
      <c r="Q565" s="278"/>
      <c r="R565" s="257"/>
      <c r="S565" s="257"/>
      <c r="T565" s="257"/>
      <c r="U565" s="273"/>
      <c r="V565" s="262"/>
      <c r="W565" s="273"/>
      <c r="X565" s="262"/>
      <c r="Y565" s="102"/>
      <c r="Z565" s="273"/>
      <c r="AA565" s="172"/>
      <c r="AB565" s="172"/>
      <c r="AC565" s="102"/>
      <c r="AD565" s="257"/>
      <c r="AE565" s="257"/>
      <c r="AF565" s="273"/>
      <c r="AG565" s="257"/>
      <c r="AH565" s="273"/>
      <c r="AI565" s="273"/>
      <c r="AJ565" s="273"/>
      <c r="AK565" s="278"/>
      <c r="AL565" s="278"/>
      <c r="AM565" s="98"/>
      <c r="AN565" s="278"/>
      <c r="AO565" s="278"/>
      <c r="AP565" s="278"/>
      <c r="AQ565" s="278"/>
      <c r="AR565" s="278"/>
      <c r="AS565" s="278"/>
      <c r="AT565" s="278"/>
      <c r="AU565" s="278"/>
      <c r="AV565" s="278"/>
      <c r="AW565" s="278"/>
      <c r="AX565" s="262"/>
      <c r="AY565" s="262"/>
      <c r="AZ565" s="264"/>
      <c r="BA565" s="98"/>
      <c r="BB565" s="576" t="str">
        <f t="shared" si="36"/>
        <v xml:space="preserve"> </v>
      </c>
      <c r="BC565" s="576" t="str">
        <f t="shared" si="37"/>
        <v xml:space="preserve"> </v>
      </c>
      <c r="BD565" s="576" t="str">
        <f t="shared" si="38"/>
        <v xml:space="preserve"> </v>
      </c>
      <c r="BE565" s="576" t="str">
        <f t="shared" si="39"/>
        <v xml:space="preserve"> </v>
      </c>
      <c r="BF565" s="98"/>
      <c r="BG565" s="271"/>
    </row>
    <row r="566" spans="1:59" s="107" customFormat="1" ht="12.75" x14ac:dyDescent="0.25">
      <c r="A566" s="380"/>
      <c r="B566" s="376">
        <f>'Données démographiques'!B562</f>
        <v>0</v>
      </c>
      <c r="C566" s="376">
        <f>'Données démographiques'!C562</f>
        <v>0</v>
      </c>
      <c r="D566" s="377">
        <f>'Données démographiques'!D562</f>
        <v>0</v>
      </c>
      <c r="E566" s="102"/>
      <c r="F566" s="258"/>
      <c r="G566" s="493"/>
      <c r="H566" s="493"/>
      <c r="I566" s="493"/>
      <c r="J566" s="263"/>
      <c r="K566" s="493"/>
      <c r="L566" s="553"/>
      <c r="M566" s="258"/>
      <c r="N566" s="258"/>
      <c r="O566" s="259"/>
      <c r="P566" s="258"/>
      <c r="Q566" s="260"/>
      <c r="R566" s="259"/>
      <c r="S566" s="259"/>
      <c r="T566" s="259"/>
      <c r="U566" s="258"/>
      <c r="V566" s="263"/>
      <c r="W566" s="258"/>
      <c r="X566" s="263"/>
      <c r="Y566" s="102"/>
      <c r="Z566" s="258"/>
      <c r="AA566" s="431"/>
      <c r="AB566" s="431"/>
      <c r="AC566" s="102"/>
      <c r="AD566" s="259"/>
      <c r="AE566" s="259"/>
      <c r="AF566" s="258"/>
      <c r="AG566" s="259"/>
      <c r="AH566" s="258"/>
      <c r="AI566" s="258"/>
      <c r="AJ566" s="258"/>
      <c r="AK566" s="260"/>
      <c r="AL566" s="260"/>
      <c r="AM566" s="98"/>
      <c r="AN566" s="260"/>
      <c r="AO566" s="260"/>
      <c r="AP566" s="260"/>
      <c r="AQ566" s="260"/>
      <c r="AR566" s="260"/>
      <c r="AS566" s="260"/>
      <c r="AT566" s="260"/>
      <c r="AU566" s="260"/>
      <c r="AV566" s="260"/>
      <c r="AW566" s="260"/>
      <c r="AX566" s="263"/>
      <c r="AY566" s="263"/>
      <c r="AZ566" s="265"/>
      <c r="BA566" s="98"/>
      <c r="BB566" s="577" t="str">
        <f t="shared" si="36"/>
        <v xml:space="preserve"> </v>
      </c>
      <c r="BC566" s="577" t="str">
        <f t="shared" si="37"/>
        <v xml:space="preserve"> </v>
      </c>
      <c r="BD566" s="577" t="str">
        <f t="shared" si="38"/>
        <v xml:space="preserve"> </v>
      </c>
      <c r="BE566" s="577" t="str">
        <f t="shared" si="39"/>
        <v xml:space="preserve"> </v>
      </c>
      <c r="BF566" s="98"/>
      <c r="BG566" s="530"/>
    </row>
    <row r="567" spans="1:59" s="107" customFormat="1" ht="12.75" x14ac:dyDescent="0.25">
      <c r="A567" s="380"/>
      <c r="B567" s="169">
        <f>'Données démographiques'!B563</f>
        <v>0</v>
      </c>
      <c r="C567" s="169">
        <f>'Données démographiques'!C563</f>
        <v>0</v>
      </c>
      <c r="D567" s="170">
        <f>'Données démographiques'!D563</f>
        <v>0</v>
      </c>
      <c r="E567" s="102"/>
      <c r="F567" s="273"/>
      <c r="G567" s="274"/>
      <c r="H567" s="274"/>
      <c r="I567" s="274"/>
      <c r="J567" s="262"/>
      <c r="K567" s="274"/>
      <c r="L567" s="275"/>
      <c r="M567" s="273"/>
      <c r="N567" s="273"/>
      <c r="O567" s="257"/>
      <c r="P567" s="273"/>
      <c r="Q567" s="278"/>
      <c r="R567" s="257"/>
      <c r="S567" s="257"/>
      <c r="T567" s="257"/>
      <c r="U567" s="273"/>
      <c r="V567" s="262"/>
      <c r="W567" s="273"/>
      <c r="X567" s="262"/>
      <c r="Y567" s="102"/>
      <c r="Z567" s="273"/>
      <c r="AA567" s="172"/>
      <c r="AB567" s="172"/>
      <c r="AC567" s="102"/>
      <c r="AD567" s="257"/>
      <c r="AE567" s="257"/>
      <c r="AF567" s="273"/>
      <c r="AG567" s="257"/>
      <c r="AH567" s="273"/>
      <c r="AI567" s="273"/>
      <c r="AJ567" s="273"/>
      <c r="AK567" s="278"/>
      <c r="AL567" s="278"/>
      <c r="AM567" s="98"/>
      <c r="AN567" s="278"/>
      <c r="AO567" s="278"/>
      <c r="AP567" s="278"/>
      <c r="AQ567" s="278"/>
      <c r="AR567" s="278"/>
      <c r="AS567" s="278"/>
      <c r="AT567" s="278"/>
      <c r="AU567" s="278"/>
      <c r="AV567" s="278"/>
      <c r="AW567" s="278"/>
      <c r="AX567" s="262"/>
      <c r="AY567" s="262"/>
      <c r="AZ567" s="264"/>
      <c r="BA567" s="98"/>
      <c r="BB567" s="576" t="str">
        <f t="shared" si="36"/>
        <v xml:space="preserve"> </v>
      </c>
      <c r="BC567" s="576" t="str">
        <f t="shared" si="37"/>
        <v xml:space="preserve"> </v>
      </c>
      <c r="BD567" s="576" t="str">
        <f t="shared" si="38"/>
        <v xml:space="preserve"> </v>
      </c>
      <c r="BE567" s="576" t="str">
        <f t="shared" si="39"/>
        <v xml:space="preserve"> </v>
      </c>
      <c r="BF567" s="98"/>
      <c r="BG567" s="271"/>
    </row>
    <row r="568" spans="1:59" s="107" customFormat="1" ht="12.75" x14ac:dyDescent="0.25">
      <c r="A568" s="380"/>
      <c r="B568" s="376">
        <f>'Données démographiques'!B564</f>
        <v>0</v>
      </c>
      <c r="C568" s="376">
        <f>'Données démographiques'!C564</f>
        <v>0</v>
      </c>
      <c r="D568" s="377">
        <f>'Données démographiques'!D564</f>
        <v>0</v>
      </c>
      <c r="E568" s="102"/>
      <c r="F568" s="258"/>
      <c r="G568" s="493"/>
      <c r="H568" s="493"/>
      <c r="I568" s="493"/>
      <c r="J568" s="263"/>
      <c r="K568" s="493"/>
      <c r="L568" s="553"/>
      <c r="M568" s="258"/>
      <c r="N568" s="258"/>
      <c r="O568" s="259"/>
      <c r="P568" s="258"/>
      <c r="Q568" s="260"/>
      <c r="R568" s="259"/>
      <c r="S568" s="259"/>
      <c r="T568" s="259"/>
      <c r="U568" s="258"/>
      <c r="V568" s="263"/>
      <c r="W568" s="258"/>
      <c r="X568" s="263"/>
      <c r="Y568" s="102"/>
      <c r="Z568" s="258"/>
      <c r="AA568" s="431"/>
      <c r="AB568" s="431"/>
      <c r="AC568" s="102"/>
      <c r="AD568" s="259"/>
      <c r="AE568" s="259"/>
      <c r="AF568" s="258"/>
      <c r="AG568" s="259"/>
      <c r="AH568" s="258"/>
      <c r="AI568" s="258"/>
      <c r="AJ568" s="258"/>
      <c r="AK568" s="260"/>
      <c r="AL568" s="260"/>
      <c r="AM568" s="98"/>
      <c r="AN568" s="260"/>
      <c r="AO568" s="260"/>
      <c r="AP568" s="260"/>
      <c r="AQ568" s="260"/>
      <c r="AR568" s="260"/>
      <c r="AS568" s="260"/>
      <c r="AT568" s="260"/>
      <c r="AU568" s="260"/>
      <c r="AV568" s="260"/>
      <c r="AW568" s="260"/>
      <c r="AX568" s="263"/>
      <c r="AY568" s="263"/>
      <c r="AZ568" s="265"/>
      <c r="BA568" s="98"/>
      <c r="BB568" s="577" t="str">
        <f t="shared" si="36"/>
        <v xml:space="preserve"> </v>
      </c>
      <c r="BC568" s="577" t="str">
        <f t="shared" si="37"/>
        <v xml:space="preserve"> </v>
      </c>
      <c r="BD568" s="577" t="str">
        <f t="shared" si="38"/>
        <v xml:space="preserve"> </v>
      </c>
      <c r="BE568" s="577" t="str">
        <f t="shared" si="39"/>
        <v xml:space="preserve"> </v>
      </c>
      <c r="BF568" s="98"/>
      <c r="BG568" s="530"/>
    </row>
    <row r="569" spans="1:59" s="107" customFormat="1" ht="12.75" x14ac:dyDescent="0.25">
      <c r="A569" s="380"/>
      <c r="B569" s="169">
        <f>'Données démographiques'!B565</f>
        <v>0</v>
      </c>
      <c r="C569" s="169">
        <f>'Données démographiques'!C565</f>
        <v>0</v>
      </c>
      <c r="D569" s="170">
        <f>'Données démographiques'!D565</f>
        <v>0</v>
      </c>
      <c r="E569" s="102"/>
      <c r="F569" s="273"/>
      <c r="G569" s="274"/>
      <c r="H569" s="274"/>
      <c r="I569" s="274"/>
      <c r="J569" s="262"/>
      <c r="K569" s="274"/>
      <c r="L569" s="275"/>
      <c r="M569" s="273"/>
      <c r="N569" s="273"/>
      <c r="O569" s="257"/>
      <c r="P569" s="273"/>
      <c r="Q569" s="278"/>
      <c r="R569" s="257"/>
      <c r="S569" s="257"/>
      <c r="T569" s="257"/>
      <c r="U569" s="273"/>
      <c r="V569" s="262"/>
      <c r="W569" s="273"/>
      <c r="X569" s="262"/>
      <c r="Y569" s="102"/>
      <c r="Z569" s="273"/>
      <c r="AA569" s="172"/>
      <c r="AB569" s="172"/>
      <c r="AC569" s="102"/>
      <c r="AD569" s="257"/>
      <c r="AE569" s="257"/>
      <c r="AF569" s="273"/>
      <c r="AG569" s="257"/>
      <c r="AH569" s="273"/>
      <c r="AI569" s="273"/>
      <c r="AJ569" s="273"/>
      <c r="AK569" s="278"/>
      <c r="AL569" s="278"/>
      <c r="AM569" s="98"/>
      <c r="AN569" s="278"/>
      <c r="AO569" s="278"/>
      <c r="AP569" s="278"/>
      <c r="AQ569" s="278"/>
      <c r="AR569" s="278"/>
      <c r="AS569" s="278"/>
      <c r="AT569" s="278"/>
      <c r="AU569" s="278"/>
      <c r="AV569" s="278"/>
      <c r="AW569" s="278"/>
      <c r="AX569" s="262"/>
      <c r="AY569" s="262"/>
      <c r="AZ569" s="264"/>
      <c r="BA569" s="98"/>
      <c r="BB569" s="576" t="str">
        <f t="shared" si="36"/>
        <v xml:space="preserve"> </v>
      </c>
      <c r="BC569" s="576" t="str">
        <f t="shared" si="37"/>
        <v xml:space="preserve"> </v>
      </c>
      <c r="BD569" s="576" t="str">
        <f t="shared" si="38"/>
        <v xml:space="preserve"> </v>
      </c>
      <c r="BE569" s="576" t="str">
        <f t="shared" si="39"/>
        <v xml:space="preserve"> </v>
      </c>
      <c r="BF569" s="98"/>
      <c r="BG569" s="271"/>
    </row>
    <row r="570" spans="1:59" s="107" customFormat="1" ht="12.75" x14ac:dyDescent="0.25">
      <c r="A570" s="380"/>
      <c r="B570" s="376">
        <f>'Données démographiques'!B566</f>
        <v>0</v>
      </c>
      <c r="C570" s="376">
        <f>'Données démographiques'!C566</f>
        <v>0</v>
      </c>
      <c r="D570" s="377">
        <f>'Données démographiques'!D566</f>
        <v>0</v>
      </c>
      <c r="E570" s="102"/>
      <c r="F570" s="258"/>
      <c r="G570" s="493"/>
      <c r="H570" s="493"/>
      <c r="I570" s="493"/>
      <c r="J570" s="263"/>
      <c r="K570" s="493"/>
      <c r="L570" s="553"/>
      <c r="M570" s="258"/>
      <c r="N570" s="258"/>
      <c r="O570" s="259"/>
      <c r="P570" s="258"/>
      <c r="Q570" s="260"/>
      <c r="R570" s="259"/>
      <c r="S570" s="259"/>
      <c r="T570" s="259"/>
      <c r="U570" s="258"/>
      <c r="V570" s="263"/>
      <c r="W570" s="258"/>
      <c r="X570" s="263"/>
      <c r="Y570" s="102"/>
      <c r="Z570" s="258"/>
      <c r="AA570" s="431"/>
      <c r="AB570" s="431"/>
      <c r="AC570" s="102"/>
      <c r="AD570" s="259"/>
      <c r="AE570" s="259"/>
      <c r="AF570" s="258"/>
      <c r="AG570" s="259"/>
      <c r="AH570" s="258"/>
      <c r="AI570" s="258"/>
      <c r="AJ570" s="258"/>
      <c r="AK570" s="260"/>
      <c r="AL570" s="260"/>
      <c r="AM570" s="98"/>
      <c r="AN570" s="260"/>
      <c r="AO570" s="260"/>
      <c r="AP570" s="260"/>
      <c r="AQ570" s="260"/>
      <c r="AR570" s="260"/>
      <c r="AS570" s="260"/>
      <c r="AT570" s="260"/>
      <c r="AU570" s="260"/>
      <c r="AV570" s="260"/>
      <c r="AW570" s="260"/>
      <c r="AX570" s="263"/>
      <c r="AY570" s="263"/>
      <c r="AZ570" s="265"/>
      <c r="BA570" s="98"/>
      <c r="BB570" s="577" t="str">
        <f t="shared" si="36"/>
        <v xml:space="preserve"> </v>
      </c>
      <c r="BC570" s="577" t="str">
        <f t="shared" si="37"/>
        <v xml:space="preserve"> </v>
      </c>
      <c r="BD570" s="577" t="str">
        <f t="shared" si="38"/>
        <v xml:space="preserve"> </v>
      </c>
      <c r="BE570" s="577" t="str">
        <f t="shared" si="39"/>
        <v xml:space="preserve"> </v>
      </c>
      <c r="BF570" s="98"/>
      <c r="BG570" s="530"/>
    </row>
    <row r="571" spans="1:59" s="107" customFormat="1" ht="12.75" x14ac:dyDescent="0.25">
      <c r="A571" s="380"/>
      <c r="B571" s="169">
        <f>'Données démographiques'!B567</f>
        <v>0</v>
      </c>
      <c r="C571" s="169">
        <f>'Données démographiques'!C567</f>
        <v>0</v>
      </c>
      <c r="D571" s="170">
        <f>'Données démographiques'!D567</f>
        <v>0</v>
      </c>
      <c r="E571" s="102"/>
      <c r="F571" s="273"/>
      <c r="G571" s="274"/>
      <c r="H571" s="274"/>
      <c r="I571" s="274"/>
      <c r="J571" s="262"/>
      <c r="K571" s="274"/>
      <c r="L571" s="275"/>
      <c r="M571" s="273"/>
      <c r="N571" s="273"/>
      <c r="O571" s="257"/>
      <c r="P571" s="273"/>
      <c r="Q571" s="278"/>
      <c r="R571" s="257"/>
      <c r="S571" s="257"/>
      <c r="T571" s="257"/>
      <c r="U571" s="273"/>
      <c r="V571" s="262"/>
      <c r="W571" s="273"/>
      <c r="X571" s="262"/>
      <c r="Y571" s="102"/>
      <c r="Z571" s="273"/>
      <c r="AA571" s="172"/>
      <c r="AB571" s="172"/>
      <c r="AC571" s="102"/>
      <c r="AD571" s="257"/>
      <c r="AE571" s="257"/>
      <c r="AF571" s="273"/>
      <c r="AG571" s="257"/>
      <c r="AH571" s="273"/>
      <c r="AI571" s="273"/>
      <c r="AJ571" s="273"/>
      <c r="AK571" s="278"/>
      <c r="AL571" s="278"/>
      <c r="AM571" s="98"/>
      <c r="AN571" s="278"/>
      <c r="AO571" s="278"/>
      <c r="AP571" s="278"/>
      <c r="AQ571" s="278"/>
      <c r="AR571" s="278"/>
      <c r="AS571" s="278"/>
      <c r="AT571" s="278"/>
      <c r="AU571" s="278"/>
      <c r="AV571" s="278"/>
      <c r="AW571" s="278"/>
      <c r="AX571" s="262"/>
      <c r="AY571" s="262"/>
      <c r="AZ571" s="264"/>
      <c r="BA571" s="98"/>
      <c r="BB571" s="576" t="str">
        <f t="shared" si="36"/>
        <v xml:space="preserve"> </v>
      </c>
      <c r="BC571" s="576" t="str">
        <f t="shared" si="37"/>
        <v xml:space="preserve"> </v>
      </c>
      <c r="BD571" s="576" t="str">
        <f t="shared" si="38"/>
        <v xml:space="preserve"> </v>
      </c>
      <c r="BE571" s="576" t="str">
        <f t="shared" si="39"/>
        <v xml:space="preserve"> </v>
      </c>
      <c r="BF571" s="98"/>
      <c r="BG571" s="271"/>
    </row>
    <row r="572" spans="1:59" s="107" customFormat="1" ht="12.75" x14ac:dyDescent="0.25">
      <c r="A572" s="380"/>
      <c r="B572" s="376">
        <f>'Données démographiques'!B568</f>
        <v>0</v>
      </c>
      <c r="C572" s="376">
        <f>'Données démographiques'!C568</f>
        <v>0</v>
      </c>
      <c r="D572" s="377">
        <f>'Données démographiques'!D568</f>
        <v>0</v>
      </c>
      <c r="E572" s="102"/>
      <c r="F572" s="258"/>
      <c r="G572" s="493"/>
      <c r="H572" s="493"/>
      <c r="I572" s="493"/>
      <c r="J572" s="263"/>
      <c r="K572" s="493"/>
      <c r="L572" s="553"/>
      <c r="M572" s="258"/>
      <c r="N572" s="258"/>
      <c r="O572" s="259"/>
      <c r="P572" s="258"/>
      <c r="Q572" s="260"/>
      <c r="R572" s="259"/>
      <c r="S572" s="259"/>
      <c r="T572" s="259"/>
      <c r="U572" s="258"/>
      <c r="V572" s="263"/>
      <c r="W572" s="258"/>
      <c r="X572" s="263"/>
      <c r="Y572" s="102"/>
      <c r="Z572" s="258"/>
      <c r="AA572" s="431"/>
      <c r="AB572" s="431"/>
      <c r="AC572" s="102"/>
      <c r="AD572" s="259"/>
      <c r="AE572" s="259"/>
      <c r="AF572" s="258"/>
      <c r="AG572" s="259"/>
      <c r="AH572" s="258"/>
      <c r="AI572" s="258"/>
      <c r="AJ572" s="258"/>
      <c r="AK572" s="260"/>
      <c r="AL572" s="260"/>
      <c r="AM572" s="98"/>
      <c r="AN572" s="260"/>
      <c r="AO572" s="260"/>
      <c r="AP572" s="260"/>
      <c r="AQ572" s="260"/>
      <c r="AR572" s="260"/>
      <c r="AS572" s="260"/>
      <c r="AT572" s="260"/>
      <c r="AU572" s="260"/>
      <c r="AV572" s="260"/>
      <c r="AW572" s="260"/>
      <c r="AX572" s="263"/>
      <c r="AY572" s="263"/>
      <c r="AZ572" s="265"/>
      <c r="BA572" s="98"/>
      <c r="BB572" s="577" t="str">
        <f t="shared" si="36"/>
        <v xml:space="preserve"> </v>
      </c>
      <c r="BC572" s="577" t="str">
        <f t="shared" si="37"/>
        <v xml:space="preserve"> </v>
      </c>
      <c r="BD572" s="577" t="str">
        <f t="shared" si="38"/>
        <v xml:space="preserve"> </v>
      </c>
      <c r="BE572" s="577" t="str">
        <f t="shared" si="39"/>
        <v xml:space="preserve"> </v>
      </c>
      <c r="BF572" s="98"/>
      <c r="BG572" s="530"/>
    </row>
    <row r="573" spans="1:59" s="107" customFormat="1" ht="12.75" x14ac:dyDescent="0.25">
      <c r="A573" s="380"/>
      <c r="B573" s="169">
        <f>'Données démographiques'!B569</f>
        <v>0</v>
      </c>
      <c r="C573" s="169">
        <f>'Données démographiques'!C569</f>
        <v>0</v>
      </c>
      <c r="D573" s="170">
        <f>'Données démographiques'!D569</f>
        <v>0</v>
      </c>
      <c r="E573" s="102"/>
      <c r="F573" s="273"/>
      <c r="G573" s="274"/>
      <c r="H573" s="274"/>
      <c r="I573" s="274"/>
      <c r="J573" s="262"/>
      <c r="K573" s="274"/>
      <c r="L573" s="275"/>
      <c r="M573" s="273"/>
      <c r="N573" s="273"/>
      <c r="O573" s="257"/>
      <c r="P573" s="273"/>
      <c r="Q573" s="278"/>
      <c r="R573" s="257"/>
      <c r="S573" s="257"/>
      <c r="T573" s="257"/>
      <c r="U573" s="273"/>
      <c r="V573" s="262"/>
      <c r="W573" s="273"/>
      <c r="X573" s="262"/>
      <c r="Y573" s="102"/>
      <c r="Z573" s="273"/>
      <c r="AA573" s="172"/>
      <c r="AB573" s="172"/>
      <c r="AC573" s="102"/>
      <c r="AD573" s="257"/>
      <c r="AE573" s="257"/>
      <c r="AF573" s="273"/>
      <c r="AG573" s="257"/>
      <c r="AH573" s="273"/>
      <c r="AI573" s="273"/>
      <c r="AJ573" s="273"/>
      <c r="AK573" s="278"/>
      <c r="AL573" s="278"/>
      <c r="AM573" s="98"/>
      <c r="AN573" s="278"/>
      <c r="AO573" s="278"/>
      <c r="AP573" s="278"/>
      <c r="AQ573" s="278"/>
      <c r="AR573" s="278"/>
      <c r="AS573" s="278"/>
      <c r="AT573" s="278"/>
      <c r="AU573" s="278"/>
      <c r="AV573" s="278"/>
      <c r="AW573" s="278"/>
      <c r="AX573" s="262"/>
      <c r="AY573" s="262"/>
      <c r="AZ573" s="264"/>
      <c r="BA573" s="98"/>
      <c r="BB573" s="576" t="str">
        <f t="shared" si="36"/>
        <v xml:space="preserve"> </v>
      </c>
      <c r="BC573" s="576" t="str">
        <f t="shared" si="37"/>
        <v xml:space="preserve"> </v>
      </c>
      <c r="BD573" s="576" t="str">
        <f t="shared" si="38"/>
        <v xml:space="preserve"> </v>
      </c>
      <c r="BE573" s="576" t="str">
        <f t="shared" si="39"/>
        <v xml:space="preserve"> </v>
      </c>
      <c r="BF573" s="98"/>
      <c r="BG573" s="271"/>
    </row>
    <row r="574" spans="1:59" s="107" customFormat="1" ht="12.75" x14ac:dyDescent="0.25">
      <c r="A574" s="380"/>
      <c r="B574" s="376">
        <f>'Données démographiques'!B570</f>
        <v>0</v>
      </c>
      <c r="C574" s="376">
        <f>'Données démographiques'!C570</f>
        <v>0</v>
      </c>
      <c r="D574" s="377">
        <f>'Données démographiques'!D570</f>
        <v>0</v>
      </c>
      <c r="E574" s="102"/>
      <c r="F574" s="258"/>
      <c r="G574" s="493"/>
      <c r="H574" s="493"/>
      <c r="I574" s="493"/>
      <c r="J574" s="263"/>
      <c r="K574" s="493"/>
      <c r="L574" s="553"/>
      <c r="M574" s="258"/>
      <c r="N574" s="258"/>
      <c r="O574" s="259"/>
      <c r="P574" s="258"/>
      <c r="Q574" s="260"/>
      <c r="R574" s="259"/>
      <c r="S574" s="259"/>
      <c r="T574" s="259"/>
      <c r="U574" s="258"/>
      <c r="V574" s="263"/>
      <c r="W574" s="258"/>
      <c r="X574" s="263"/>
      <c r="Y574" s="102"/>
      <c r="Z574" s="258"/>
      <c r="AA574" s="431"/>
      <c r="AB574" s="431"/>
      <c r="AC574" s="102"/>
      <c r="AD574" s="259"/>
      <c r="AE574" s="259"/>
      <c r="AF574" s="258"/>
      <c r="AG574" s="259"/>
      <c r="AH574" s="258"/>
      <c r="AI574" s="258"/>
      <c r="AJ574" s="258"/>
      <c r="AK574" s="260"/>
      <c r="AL574" s="260"/>
      <c r="AM574" s="98"/>
      <c r="AN574" s="260"/>
      <c r="AO574" s="260"/>
      <c r="AP574" s="260"/>
      <c r="AQ574" s="260"/>
      <c r="AR574" s="260"/>
      <c r="AS574" s="260"/>
      <c r="AT574" s="260"/>
      <c r="AU574" s="260"/>
      <c r="AV574" s="260"/>
      <c r="AW574" s="260"/>
      <c r="AX574" s="263"/>
      <c r="AY574" s="263"/>
      <c r="AZ574" s="265"/>
      <c r="BA574" s="98"/>
      <c r="BB574" s="577" t="str">
        <f t="shared" si="36"/>
        <v xml:space="preserve"> </v>
      </c>
      <c r="BC574" s="577" t="str">
        <f t="shared" si="37"/>
        <v xml:space="preserve"> </v>
      </c>
      <c r="BD574" s="577" t="str">
        <f t="shared" si="38"/>
        <v xml:space="preserve"> </v>
      </c>
      <c r="BE574" s="577" t="str">
        <f t="shared" si="39"/>
        <v xml:space="preserve"> </v>
      </c>
      <c r="BF574" s="98"/>
      <c r="BG574" s="530"/>
    </row>
    <row r="575" spans="1:59" s="107" customFormat="1" ht="12.75" x14ac:dyDescent="0.25">
      <c r="A575" s="380"/>
      <c r="B575" s="169">
        <f>'Données démographiques'!B571</f>
        <v>0</v>
      </c>
      <c r="C575" s="169">
        <f>'Données démographiques'!C571</f>
        <v>0</v>
      </c>
      <c r="D575" s="170">
        <f>'Données démographiques'!D571</f>
        <v>0</v>
      </c>
      <c r="E575" s="102"/>
      <c r="F575" s="273"/>
      <c r="G575" s="274"/>
      <c r="H575" s="274"/>
      <c r="I575" s="274"/>
      <c r="J575" s="262"/>
      <c r="K575" s="274"/>
      <c r="L575" s="275"/>
      <c r="M575" s="273"/>
      <c r="N575" s="273"/>
      <c r="O575" s="257"/>
      <c r="P575" s="273"/>
      <c r="Q575" s="278"/>
      <c r="R575" s="257"/>
      <c r="S575" s="257"/>
      <c r="T575" s="257"/>
      <c r="U575" s="273"/>
      <c r="V575" s="262"/>
      <c r="W575" s="273"/>
      <c r="X575" s="262"/>
      <c r="Y575" s="102"/>
      <c r="Z575" s="273"/>
      <c r="AA575" s="172"/>
      <c r="AB575" s="172"/>
      <c r="AC575" s="102"/>
      <c r="AD575" s="257"/>
      <c r="AE575" s="257"/>
      <c r="AF575" s="273"/>
      <c r="AG575" s="257"/>
      <c r="AH575" s="273"/>
      <c r="AI575" s="273"/>
      <c r="AJ575" s="273"/>
      <c r="AK575" s="278"/>
      <c r="AL575" s="278"/>
      <c r="AM575" s="98"/>
      <c r="AN575" s="278"/>
      <c r="AO575" s="278"/>
      <c r="AP575" s="278"/>
      <c r="AQ575" s="278"/>
      <c r="AR575" s="278"/>
      <c r="AS575" s="278"/>
      <c r="AT575" s="278"/>
      <c r="AU575" s="278"/>
      <c r="AV575" s="278"/>
      <c r="AW575" s="278"/>
      <c r="AX575" s="262"/>
      <c r="AY575" s="262"/>
      <c r="AZ575" s="264"/>
      <c r="BA575" s="98"/>
      <c r="BB575" s="576" t="str">
        <f t="shared" si="36"/>
        <v xml:space="preserve"> </v>
      </c>
      <c r="BC575" s="576" t="str">
        <f t="shared" si="37"/>
        <v xml:space="preserve"> </v>
      </c>
      <c r="BD575" s="576" t="str">
        <f t="shared" si="38"/>
        <v xml:space="preserve"> </v>
      </c>
      <c r="BE575" s="576" t="str">
        <f t="shared" si="39"/>
        <v xml:space="preserve"> </v>
      </c>
      <c r="BF575" s="98"/>
      <c r="BG575" s="271"/>
    </row>
    <row r="576" spans="1:59" s="107" customFormat="1" ht="12.75" x14ac:dyDescent="0.25">
      <c r="A576" s="380"/>
      <c r="B576" s="376">
        <f>'Données démographiques'!B572</f>
        <v>0</v>
      </c>
      <c r="C576" s="376">
        <f>'Données démographiques'!C572</f>
        <v>0</v>
      </c>
      <c r="D576" s="377">
        <f>'Données démographiques'!D572</f>
        <v>0</v>
      </c>
      <c r="E576" s="102"/>
      <c r="F576" s="258"/>
      <c r="G576" s="493"/>
      <c r="H576" s="493"/>
      <c r="I576" s="493"/>
      <c r="J576" s="263"/>
      <c r="K576" s="493"/>
      <c r="L576" s="553"/>
      <c r="M576" s="258"/>
      <c r="N576" s="258"/>
      <c r="O576" s="259"/>
      <c r="P576" s="258"/>
      <c r="Q576" s="260"/>
      <c r="R576" s="259"/>
      <c r="S576" s="259"/>
      <c r="T576" s="259"/>
      <c r="U576" s="258"/>
      <c r="V576" s="263"/>
      <c r="W576" s="258"/>
      <c r="X576" s="263"/>
      <c r="Y576" s="102"/>
      <c r="Z576" s="258"/>
      <c r="AA576" s="431"/>
      <c r="AB576" s="431"/>
      <c r="AC576" s="102"/>
      <c r="AD576" s="259"/>
      <c r="AE576" s="259"/>
      <c r="AF576" s="258"/>
      <c r="AG576" s="259"/>
      <c r="AH576" s="258"/>
      <c r="AI576" s="258"/>
      <c r="AJ576" s="258"/>
      <c r="AK576" s="260"/>
      <c r="AL576" s="260"/>
      <c r="AM576" s="98"/>
      <c r="AN576" s="260"/>
      <c r="AO576" s="260"/>
      <c r="AP576" s="260"/>
      <c r="AQ576" s="260"/>
      <c r="AR576" s="260"/>
      <c r="AS576" s="260"/>
      <c r="AT576" s="260"/>
      <c r="AU576" s="260"/>
      <c r="AV576" s="260"/>
      <c r="AW576" s="260"/>
      <c r="AX576" s="263"/>
      <c r="AY576" s="263"/>
      <c r="AZ576" s="265"/>
      <c r="BA576" s="98"/>
      <c r="BB576" s="577" t="str">
        <f t="shared" si="36"/>
        <v xml:space="preserve"> </v>
      </c>
      <c r="BC576" s="577" t="str">
        <f t="shared" si="37"/>
        <v xml:space="preserve"> </v>
      </c>
      <c r="BD576" s="577" t="str">
        <f t="shared" si="38"/>
        <v xml:space="preserve"> </v>
      </c>
      <c r="BE576" s="577" t="str">
        <f t="shared" si="39"/>
        <v xml:space="preserve"> </v>
      </c>
      <c r="BF576" s="98"/>
      <c r="BG576" s="530"/>
    </row>
    <row r="577" spans="1:59" s="107" customFormat="1" ht="12.75" x14ac:dyDescent="0.25">
      <c r="A577" s="380"/>
      <c r="B577" s="169">
        <f>'Données démographiques'!B573</f>
        <v>0</v>
      </c>
      <c r="C577" s="169">
        <f>'Données démographiques'!C573</f>
        <v>0</v>
      </c>
      <c r="D577" s="170">
        <f>'Données démographiques'!D573</f>
        <v>0</v>
      </c>
      <c r="E577" s="102"/>
      <c r="F577" s="273"/>
      <c r="G577" s="274"/>
      <c r="H577" s="274"/>
      <c r="I577" s="274"/>
      <c r="J577" s="262"/>
      <c r="K577" s="274"/>
      <c r="L577" s="275"/>
      <c r="M577" s="273"/>
      <c r="N577" s="273"/>
      <c r="O577" s="257"/>
      <c r="P577" s="273"/>
      <c r="Q577" s="278"/>
      <c r="R577" s="257"/>
      <c r="S577" s="257"/>
      <c r="T577" s="257"/>
      <c r="U577" s="273"/>
      <c r="V577" s="262"/>
      <c r="W577" s="273"/>
      <c r="X577" s="262"/>
      <c r="Y577" s="102"/>
      <c r="Z577" s="273"/>
      <c r="AA577" s="172"/>
      <c r="AB577" s="172"/>
      <c r="AC577" s="102"/>
      <c r="AD577" s="257"/>
      <c r="AE577" s="257"/>
      <c r="AF577" s="273"/>
      <c r="AG577" s="257"/>
      <c r="AH577" s="273"/>
      <c r="AI577" s="273"/>
      <c r="AJ577" s="273"/>
      <c r="AK577" s="278"/>
      <c r="AL577" s="278"/>
      <c r="AM577" s="98"/>
      <c r="AN577" s="278"/>
      <c r="AO577" s="278"/>
      <c r="AP577" s="278"/>
      <c r="AQ577" s="278"/>
      <c r="AR577" s="278"/>
      <c r="AS577" s="278"/>
      <c r="AT577" s="278"/>
      <c r="AU577" s="278"/>
      <c r="AV577" s="278"/>
      <c r="AW577" s="278"/>
      <c r="AX577" s="262"/>
      <c r="AY577" s="262"/>
      <c r="AZ577" s="264"/>
      <c r="BA577" s="98"/>
      <c r="BB577" s="576" t="str">
        <f t="shared" si="36"/>
        <v xml:space="preserve"> </v>
      </c>
      <c r="BC577" s="576" t="str">
        <f t="shared" si="37"/>
        <v xml:space="preserve"> </v>
      </c>
      <c r="BD577" s="576" t="str">
        <f t="shared" si="38"/>
        <v xml:space="preserve"> </v>
      </c>
      <c r="BE577" s="576" t="str">
        <f t="shared" si="39"/>
        <v xml:space="preserve"> </v>
      </c>
      <c r="BF577" s="98"/>
      <c r="BG577" s="271"/>
    </row>
    <row r="578" spans="1:59" s="107" customFormat="1" ht="12.75" x14ac:dyDescent="0.25">
      <c r="A578" s="380"/>
      <c r="B578" s="376">
        <f>'Données démographiques'!B574</f>
        <v>0</v>
      </c>
      <c r="C578" s="376">
        <f>'Données démographiques'!C574</f>
        <v>0</v>
      </c>
      <c r="D578" s="377">
        <f>'Données démographiques'!D574</f>
        <v>0</v>
      </c>
      <c r="E578" s="102"/>
      <c r="F578" s="258"/>
      <c r="G578" s="493"/>
      <c r="H578" s="493"/>
      <c r="I578" s="493"/>
      <c r="J578" s="263"/>
      <c r="K578" s="493"/>
      <c r="L578" s="553"/>
      <c r="M578" s="258"/>
      <c r="N578" s="258"/>
      <c r="O578" s="259"/>
      <c r="P578" s="258"/>
      <c r="Q578" s="260"/>
      <c r="R578" s="259"/>
      <c r="S578" s="259"/>
      <c r="T578" s="259"/>
      <c r="U578" s="258"/>
      <c r="V578" s="263"/>
      <c r="W578" s="258"/>
      <c r="X578" s="263"/>
      <c r="Y578" s="102"/>
      <c r="Z578" s="258"/>
      <c r="AA578" s="431"/>
      <c r="AB578" s="431"/>
      <c r="AC578" s="102"/>
      <c r="AD578" s="259"/>
      <c r="AE578" s="259"/>
      <c r="AF578" s="258"/>
      <c r="AG578" s="259"/>
      <c r="AH578" s="258"/>
      <c r="AI578" s="258"/>
      <c r="AJ578" s="258"/>
      <c r="AK578" s="260"/>
      <c r="AL578" s="260"/>
      <c r="AM578" s="98"/>
      <c r="AN578" s="260"/>
      <c r="AO578" s="260"/>
      <c r="AP578" s="260"/>
      <c r="AQ578" s="260"/>
      <c r="AR578" s="260"/>
      <c r="AS578" s="260"/>
      <c r="AT578" s="260"/>
      <c r="AU578" s="260"/>
      <c r="AV578" s="260"/>
      <c r="AW578" s="260"/>
      <c r="AX578" s="263"/>
      <c r="AY578" s="263"/>
      <c r="AZ578" s="265"/>
      <c r="BA578" s="98"/>
      <c r="BB578" s="577" t="str">
        <f t="shared" si="36"/>
        <v xml:space="preserve"> </v>
      </c>
      <c r="BC578" s="577" t="str">
        <f t="shared" si="37"/>
        <v xml:space="preserve"> </v>
      </c>
      <c r="BD578" s="577" t="str">
        <f t="shared" si="38"/>
        <v xml:space="preserve"> </v>
      </c>
      <c r="BE578" s="577" t="str">
        <f t="shared" si="39"/>
        <v xml:space="preserve"> </v>
      </c>
      <c r="BF578" s="98"/>
      <c r="BG578" s="530"/>
    </row>
    <row r="579" spans="1:59" s="107" customFormat="1" ht="12.75" x14ac:dyDescent="0.25">
      <c r="A579" s="380"/>
      <c r="B579" s="169">
        <f>'Données démographiques'!B575</f>
        <v>0</v>
      </c>
      <c r="C579" s="169">
        <f>'Données démographiques'!C575</f>
        <v>0</v>
      </c>
      <c r="D579" s="170">
        <f>'Données démographiques'!D575</f>
        <v>0</v>
      </c>
      <c r="E579" s="102"/>
      <c r="F579" s="273"/>
      <c r="G579" s="274"/>
      <c r="H579" s="274"/>
      <c r="I579" s="274"/>
      <c r="J579" s="262"/>
      <c r="K579" s="274"/>
      <c r="L579" s="275"/>
      <c r="M579" s="273"/>
      <c r="N579" s="273"/>
      <c r="O579" s="257"/>
      <c r="P579" s="273"/>
      <c r="Q579" s="278"/>
      <c r="R579" s="257"/>
      <c r="S579" s="257"/>
      <c r="T579" s="257"/>
      <c r="U579" s="273"/>
      <c r="V579" s="262"/>
      <c r="W579" s="273"/>
      <c r="X579" s="262"/>
      <c r="Y579" s="102"/>
      <c r="Z579" s="273"/>
      <c r="AA579" s="172"/>
      <c r="AB579" s="172"/>
      <c r="AC579" s="102"/>
      <c r="AD579" s="257"/>
      <c r="AE579" s="257"/>
      <c r="AF579" s="273"/>
      <c r="AG579" s="257"/>
      <c r="AH579" s="273"/>
      <c r="AI579" s="273"/>
      <c r="AJ579" s="273"/>
      <c r="AK579" s="278"/>
      <c r="AL579" s="278"/>
      <c r="AM579" s="98"/>
      <c r="AN579" s="278"/>
      <c r="AO579" s="278"/>
      <c r="AP579" s="278"/>
      <c r="AQ579" s="278"/>
      <c r="AR579" s="278"/>
      <c r="AS579" s="278"/>
      <c r="AT579" s="278"/>
      <c r="AU579" s="278"/>
      <c r="AV579" s="278"/>
      <c r="AW579" s="278"/>
      <c r="AX579" s="262"/>
      <c r="AY579" s="262"/>
      <c r="AZ579" s="264"/>
      <c r="BA579" s="98"/>
      <c r="BB579" s="576" t="str">
        <f t="shared" si="36"/>
        <v xml:space="preserve"> </v>
      </c>
      <c r="BC579" s="576" t="str">
        <f t="shared" si="37"/>
        <v xml:space="preserve"> </v>
      </c>
      <c r="BD579" s="576" t="str">
        <f t="shared" si="38"/>
        <v xml:space="preserve"> </v>
      </c>
      <c r="BE579" s="576" t="str">
        <f t="shared" si="39"/>
        <v xml:space="preserve"> </v>
      </c>
      <c r="BF579" s="98"/>
      <c r="BG579" s="271"/>
    </row>
    <row r="580" spans="1:59" s="107" customFormat="1" ht="12.75" x14ac:dyDescent="0.25">
      <c r="A580" s="380"/>
      <c r="B580" s="376">
        <f>'Données démographiques'!B576</f>
        <v>0</v>
      </c>
      <c r="C580" s="376">
        <f>'Données démographiques'!C576</f>
        <v>0</v>
      </c>
      <c r="D580" s="377">
        <f>'Données démographiques'!D576</f>
        <v>0</v>
      </c>
      <c r="E580" s="102"/>
      <c r="F580" s="258"/>
      <c r="G580" s="493"/>
      <c r="H580" s="493"/>
      <c r="I580" s="493"/>
      <c r="J580" s="263"/>
      <c r="K580" s="493"/>
      <c r="L580" s="553"/>
      <c r="M580" s="258"/>
      <c r="N580" s="258"/>
      <c r="O580" s="259"/>
      <c r="P580" s="258"/>
      <c r="Q580" s="260">
        <v>0</v>
      </c>
      <c r="R580" s="259"/>
      <c r="S580" s="259"/>
      <c r="T580" s="259"/>
      <c r="U580" s="258"/>
      <c r="V580" s="263"/>
      <c r="W580" s="258"/>
      <c r="X580" s="263"/>
      <c r="Y580" s="102"/>
      <c r="Z580" s="258"/>
      <c r="AA580" s="431"/>
      <c r="AB580" s="431"/>
      <c r="AC580" s="102"/>
      <c r="AD580" s="259"/>
      <c r="AE580" s="259"/>
      <c r="AF580" s="258"/>
      <c r="AG580" s="259"/>
      <c r="AH580" s="258"/>
      <c r="AI580" s="258"/>
      <c r="AJ580" s="258"/>
      <c r="AK580" s="260"/>
      <c r="AL580" s="260"/>
      <c r="AM580" s="98"/>
      <c r="AN580" s="260"/>
      <c r="AO580" s="260"/>
      <c r="AP580" s="260"/>
      <c r="AQ580" s="260"/>
      <c r="AR580" s="260"/>
      <c r="AS580" s="260"/>
      <c r="AT580" s="260"/>
      <c r="AU580" s="260"/>
      <c r="AV580" s="260"/>
      <c r="AW580" s="260"/>
      <c r="AX580" s="263"/>
      <c r="AY580" s="263"/>
      <c r="AZ580" s="265"/>
      <c r="BA580" s="98"/>
      <c r="BB580" s="577" t="str">
        <f t="shared" si="36"/>
        <v xml:space="preserve"> </v>
      </c>
      <c r="BC580" s="577" t="str">
        <f t="shared" si="37"/>
        <v xml:space="preserve"> </v>
      </c>
      <c r="BD580" s="577" t="str">
        <f t="shared" si="38"/>
        <v xml:space="preserve"> </v>
      </c>
      <c r="BE580" s="577" t="str">
        <f t="shared" si="39"/>
        <v xml:space="preserve"> </v>
      </c>
      <c r="BF580" s="98"/>
      <c r="BG580" s="530"/>
    </row>
    <row r="581" spans="1:59" s="107" customFormat="1" ht="12.75" x14ac:dyDescent="0.25">
      <c r="A581" s="380"/>
      <c r="B581" s="169">
        <f>'Données démographiques'!B577</f>
        <v>0</v>
      </c>
      <c r="C581" s="169">
        <f>'Données démographiques'!C577</f>
        <v>0</v>
      </c>
      <c r="D581" s="170">
        <f>'Données démographiques'!D577</f>
        <v>0</v>
      </c>
      <c r="E581" s="102"/>
      <c r="F581" s="273"/>
      <c r="G581" s="274"/>
      <c r="H581" s="274"/>
      <c r="I581" s="274"/>
      <c r="J581" s="262"/>
      <c r="K581" s="274"/>
      <c r="L581" s="275"/>
      <c r="M581" s="273"/>
      <c r="N581" s="273"/>
      <c r="O581" s="257"/>
      <c r="P581" s="273"/>
      <c r="Q581" s="278"/>
      <c r="R581" s="257"/>
      <c r="S581" s="257"/>
      <c r="T581" s="257"/>
      <c r="U581" s="273"/>
      <c r="V581" s="262"/>
      <c r="W581" s="273"/>
      <c r="X581" s="262"/>
      <c r="Y581" s="102"/>
      <c r="Z581" s="273"/>
      <c r="AA581" s="172"/>
      <c r="AB581" s="172"/>
      <c r="AC581" s="102"/>
      <c r="AD581" s="257"/>
      <c r="AE581" s="257"/>
      <c r="AF581" s="273"/>
      <c r="AG581" s="257"/>
      <c r="AH581" s="273"/>
      <c r="AI581" s="273"/>
      <c r="AJ581" s="273"/>
      <c r="AK581" s="278"/>
      <c r="AL581" s="278"/>
      <c r="AM581" s="98"/>
      <c r="AN581" s="278"/>
      <c r="AO581" s="278"/>
      <c r="AP581" s="278"/>
      <c r="AQ581" s="278"/>
      <c r="AR581" s="278"/>
      <c r="AS581" s="278"/>
      <c r="AT581" s="278"/>
      <c r="AU581" s="278"/>
      <c r="AV581" s="278"/>
      <c r="AW581" s="278"/>
      <c r="AX581" s="262"/>
      <c r="AY581" s="262"/>
      <c r="AZ581" s="264"/>
      <c r="BA581" s="98"/>
      <c r="BB581" s="576" t="str">
        <f t="shared" si="36"/>
        <v xml:space="preserve"> </v>
      </c>
      <c r="BC581" s="576" t="str">
        <f t="shared" si="37"/>
        <v xml:space="preserve"> </v>
      </c>
      <c r="BD581" s="576" t="str">
        <f t="shared" si="38"/>
        <v xml:space="preserve"> </v>
      </c>
      <c r="BE581" s="576" t="str">
        <f t="shared" si="39"/>
        <v xml:space="preserve"> </v>
      </c>
      <c r="BF581" s="98"/>
      <c r="BG581" s="271"/>
    </row>
    <row r="582" spans="1:59" s="107" customFormat="1" ht="12.75" x14ac:dyDescent="0.25">
      <c r="A582" s="380"/>
      <c r="B582" s="376">
        <f>'Données démographiques'!B578</f>
        <v>0</v>
      </c>
      <c r="C582" s="376">
        <f>'Données démographiques'!C578</f>
        <v>0</v>
      </c>
      <c r="D582" s="377">
        <f>'Données démographiques'!D578</f>
        <v>0</v>
      </c>
      <c r="E582" s="102"/>
      <c r="F582" s="258"/>
      <c r="G582" s="493"/>
      <c r="H582" s="493"/>
      <c r="I582" s="493"/>
      <c r="J582" s="263"/>
      <c r="K582" s="493"/>
      <c r="L582" s="553"/>
      <c r="M582" s="258"/>
      <c r="N582" s="258"/>
      <c r="O582" s="259"/>
      <c r="P582" s="258"/>
      <c r="Q582" s="260"/>
      <c r="R582" s="259"/>
      <c r="S582" s="259"/>
      <c r="T582" s="259"/>
      <c r="U582" s="258"/>
      <c r="V582" s="263"/>
      <c r="W582" s="258"/>
      <c r="X582" s="263"/>
      <c r="Y582" s="102"/>
      <c r="Z582" s="258"/>
      <c r="AA582" s="431"/>
      <c r="AB582" s="431"/>
      <c r="AC582" s="102"/>
      <c r="AD582" s="259"/>
      <c r="AE582" s="259"/>
      <c r="AF582" s="258"/>
      <c r="AG582" s="259"/>
      <c r="AH582" s="258"/>
      <c r="AI582" s="258"/>
      <c r="AJ582" s="258"/>
      <c r="AK582" s="260"/>
      <c r="AL582" s="260"/>
      <c r="AM582" s="98"/>
      <c r="AN582" s="260"/>
      <c r="AO582" s="260"/>
      <c r="AP582" s="260"/>
      <c r="AQ582" s="260"/>
      <c r="AR582" s="260"/>
      <c r="AS582" s="260"/>
      <c r="AT582" s="260"/>
      <c r="AU582" s="260"/>
      <c r="AV582" s="260"/>
      <c r="AW582" s="260"/>
      <c r="AX582" s="263"/>
      <c r="AY582" s="263"/>
      <c r="AZ582" s="265"/>
      <c r="BA582" s="98"/>
      <c r="BB582" s="577" t="str">
        <f t="shared" si="36"/>
        <v xml:space="preserve"> </v>
      </c>
      <c r="BC582" s="577" t="str">
        <f t="shared" si="37"/>
        <v xml:space="preserve"> </v>
      </c>
      <c r="BD582" s="577" t="str">
        <f t="shared" si="38"/>
        <v xml:space="preserve"> </v>
      </c>
      <c r="BE582" s="577" t="str">
        <f t="shared" si="39"/>
        <v xml:space="preserve"> </v>
      </c>
      <c r="BF582" s="98"/>
      <c r="BG582" s="530"/>
    </row>
    <row r="583" spans="1:59" s="107" customFormat="1" ht="12.75" x14ac:dyDescent="0.25">
      <c r="A583" s="380"/>
      <c r="B583" s="169">
        <f>'Données démographiques'!B579</f>
        <v>0</v>
      </c>
      <c r="C583" s="169">
        <f>'Données démographiques'!C579</f>
        <v>0</v>
      </c>
      <c r="D583" s="170">
        <f>'Données démographiques'!D579</f>
        <v>0</v>
      </c>
      <c r="E583" s="102"/>
      <c r="F583" s="273"/>
      <c r="G583" s="274"/>
      <c r="H583" s="274"/>
      <c r="I583" s="274"/>
      <c r="J583" s="262"/>
      <c r="K583" s="274"/>
      <c r="L583" s="275"/>
      <c r="M583" s="273"/>
      <c r="N583" s="273"/>
      <c r="O583" s="257"/>
      <c r="P583" s="273"/>
      <c r="Q583" s="278"/>
      <c r="R583" s="257"/>
      <c r="S583" s="257"/>
      <c r="T583" s="257"/>
      <c r="U583" s="273"/>
      <c r="V583" s="262"/>
      <c r="W583" s="273"/>
      <c r="X583" s="262"/>
      <c r="Y583" s="102"/>
      <c r="Z583" s="273"/>
      <c r="AA583" s="172"/>
      <c r="AB583" s="172"/>
      <c r="AC583" s="102"/>
      <c r="AD583" s="257"/>
      <c r="AE583" s="257"/>
      <c r="AF583" s="273"/>
      <c r="AG583" s="257"/>
      <c r="AH583" s="273"/>
      <c r="AI583" s="273"/>
      <c r="AJ583" s="273"/>
      <c r="AK583" s="278"/>
      <c r="AL583" s="278"/>
      <c r="AM583" s="98"/>
      <c r="AN583" s="278"/>
      <c r="AO583" s="278"/>
      <c r="AP583" s="278"/>
      <c r="AQ583" s="278"/>
      <c r="AR583" s="278"/>
      <c r="AS583" s="278"/>
      <c r="AT583" s="278"/>
      <c r="AU583" s="278"/>
      <c r="AV583" s="278"/>
      <c r="AW583" s="278"/>
      <c r="AX583" s="262"/>
      <c r="AY583" s="262"/>
      <c r="AZ583" s="264"/>
      <c r="BA583" s="98"/>
      <c r="BB583" s="576" t="str">
        <f t="shared" si="36"/>
        <v xml:space="preserve"> </v>
      </c>
      <c r="BC583" s="576" t="str">
        <f t="shared" si="37"/>
        <v xml:space="preserve"> </v>
      </c>
      <c r="BD583" s="576" t="str">
        <f t="shared" si="38"/>
        <v xml:space="preserve"> </v>
      </c>
      <c r="BE583" s="576" t="str">
        <f t="shared" si="39"/>
        <v xml:space="preserve"> </v>
      </c>
      <c r="BF583" s="98"/>
      <c r="BG583" s="271"/>
    </row>
    <row r="584" spans="1:59" s="107" customFormat="1" ht="12.75" x14ac:dyDescent="0.25">
      <c r="A584" s="380"/>
      <c r="B584" s="376">
        <f>'Données démographiques'!B580</f>
        <v>0</v>
      </c>
      <c r="C584" s="376">
        <f>'Données démographiques'!C580</f>
        <v>0</v>
      </c>
      <c r="D584" s="377">
        <f>'Données démographiques'!D580</f>
        <v>0</v>
      </c>
      <c r="E584" s="102"/>
      <c r="F584" s="258"/>
      <c r="G584" s="493"/>
      <c r="H584" s="493"/>
      <c r="I584" s="493"/>
      <c r="J584" s="263"/>
      <c r="K584" s="493"/>
      <c r="L584" s="553"/>
      <c r="M584" s="258"/>
      <c r="N584" s="258"/>
      <c r="O584" s="259"/>
      <c r="P584" s="258"/>
      <c r="Q584" s="260"/>
      <c r="R584" s="259"/>
      <c r="S584" s="259"/>
      <c r="T584" s="259"/>
      <c r="U584" s="258"/>
      <c r="V584" s="263"/>
      <c r="W584" s="258"/>
      <c r="X584" s="263"/>
      <c r="Y584" s="102"/>
      <c r="Z584" s="258"/>
      <c r="AA584" s="431"/>
      <c r="AB584" s="431"/>
      <c r="AC584" s="102"/>
      <c r="AD584" s="259"/>
      <c r="AE584" s="259"/>
      <c r="AF584" s="258"/>
      <c r="AG584" s="259"/>
      <c r="AH584" s="258"/>
      <c r="AI584" s="258"/>
      <c r="AJ584" s="258"/>
      <c r="AK584" s="260"/>
      <c r="AL584" s="260"/>
      <c r="AM584" s="98"/>
      <c r="AN584" s="260"/>
      <c r="AO584" s="260"/>
      <c r="AP584" s="260"/>
      <c r="AQ584" s="260"/>
      <c r="AR584" s="260"/>
      <c r="AS584" s="260"/>
      <c r="AT584" s="260"/>
      <c r="AU584" s="260"/>
      <c r="AV584" s="260"/>
      <c r="AW584" s="260"/>
      <c r="AX584" s="263"/>
      <c r="AY584" s="263"/>
      <c r="AZ584" s="265"/>
      <c r="BA584" s="98"/>
      <c r="BB584" s="577" t="str">
        <f t="shared" si="36"/>
        <v xml:space="preserve"> </v>
      </c>
      <c r="BC584" s="577" t="str">
        <f t="shared" si="37"/>
        <v xml:space="preserve"> </v>
      </c>
      <c r="BD584" s="577" t="str">
        <f t="shared" si="38"/>
        <v xml:space="preserve"> </v>
      </c>
      <c r="BE584" s="577" t="str">
        <f t="shared" si="39"/>
        <v xml:space="preserve"> </v>
      </c>
      <c r="BF584" s="98"/>
      <c r="BG584" s="530"/>
    </row>
    <row r="585" spans="1:59" s="107" customFormat="1" ht="12.75" x14ac:dyDescent="0.25">
      <c r="A585" s="380"/>
      <c r="B585" s="169">
        <f>'Données démographiques'!B581</f>
        <v>0</v>
      </c>
      <c r="C585" s="169">
        <f>'Données démographiques'!C581</f>
        <v>0</v>
      </c>
      <c r="D585" s="170">
        <f>'Données démographiques'!D581</f>
        <v>0</v>
      </c>
      <c r="E585" s="102"/>
      <c r="F585" s="273"/>
      <c r="G585" s="274"/>
      <c r="H585" s="274"/>
      <c r="I585" s="274"/>
      <c r="J585" s="262"/>
      <c r="K585" s="274"/>
      <c r="L585" s="275"/>
      <c r="M585" s="273"/>
      <c r="N585" s="273"/>
      <c r="O585" s="257"/>
      <c r="P585" s="273"/>
      <c r="Q585" s="278"/>
      <c r="R585" s="257"/>
      <c r="S585" s="257"/>
      <c r="T585" s="257"/>
      <c r="U585" s="273"/>
      <c r="V585" s="262"/>
      <c r="W585" s="273"/>
      <c r="X585" s="262"/>
      <c r="Y585" s="102"/>
      <c r="Z585" s="273"/>
      <c r="AA585" s="172"/>
      <c r="AB585" s="172"/>
      <c r="AC585" s="102"/>
      <c r="AD585" s="257"/>
      <c r="AE585" s="257"/>
      <c r="AF585" s="273"/>
      <c r="AG585" s="257"/>
      <c r="AH585" s="273"/>
      <c r="AI585" s="273"/>
      <c r="AJ585" s="273"/>
      <c r="AK585" s="278"/>
      <c r="AL585" s="278"/>
      <c r="AM585" s="98"/>
      <c r="AN585" s="278"/>
      <c r="AO585" s="278"/>
      <c r="AP585" s="278"/>
      <c r="AQ585" s="278"/>
      <c r="AR585" s="278"/>
      <c r="AS585" s="278"/>
      <c r="AT585" s="278"/>
      <c r="AU585" s="278"/>
      <c r="AV585" s="278"/>
      <c r="AW585" s="278"/>
      <c r="AX585" s="262"/>
      <c r="AY585" s="262"/>
      <c r="AZ585" s="264"/>
      <c r="BA585" s="98"/>
      <c r="BB585" s="576" t="str">
        <f t="shared" si="36"/>
        <v xml:space="preserve"> </v>
      </c>
      <c r="BC585" s="576" t="str">
        <f t="shared" si="37"/>
        <v xml:space="preserve"> </v>
      </c>
      <c r="BD585" s="576" t="str">
        <f t="shared" si="38"/>
        <v xml:space="preserve"> </v>
      </c>
      <c r="BE585" s="576" t="str">
        <f t="shared" si="39"/>
        <v xml:space="preserve"> </v>
      </c>
      <c r="BF585" s="98"/>
      <c r="BG585" s="271"/>
    </row>
    <row r="586" spans="1:59" s="107" customFormat="1" ht="12.75" x14ac:dyDescent="0.25">
      <c r="A586" s="380"/>
      <c r="B586" s="376">
        <f>'Données démographiques'!B582</f>
        <v>0</v>
      </c>
      <c r="C586" s="376">
        <f>'Données démographiques'!C582</f>
        <v>0</v>
      </c>
      <c r="D586" s="377">
        <f>'Données démographiques'!D582</f>
        <v>0</v>
      </c>
      <c r="E586" s="102"/>
      <c r="F586" s="258"/>
      <c r="G586" s="493"/>
      <c r="H586" s="493"/>
      <c r="I586" s="493"/>
      <c r="J586" s="263"/>
      <c r="K586" s="493"/>
      <c r="L586" s="553"/>
      <c r="M586" s="258"/>
      <c r="N586" s="258"/>
      <c r="O586" s="259"/>
      <c r="P586" s="258"/>
      <c r="Q586" s="260"/>
      <c r="R586" s="259"/>
      <c r="S586" s="259"/>
      <c r="T586" s="259"/>
      <c r="U586" s="258"/>
      <c r="V586" s="263"/>
      <c r="W586" s="258"/>
      <c r="X586" s="263"/>
      <c r="Y586" s="102"/>
      <c r="Z586" s="258"/>
      <c r="AA586" s="431"/>
      <c r="AB586" s="431"/>
      <c r="AC586" s="102"/>
      <c r="AD586" s="259"/>
      <c r="AE586" s="259"/>
      <c r="AF586" s="258"/>
      <c r="AG586" s="259"/>
      <c r="AH586" s="258"/>
      <c r="AI586" s="258"/>
      <c r="AJ586" s="258"/>
      <c r="AK586" s="260"/>
      <c r="AL586" s="260"/>
      <c r="AM586" s="98"/>
      <c r="AN586" s="260"/>
      <c r="AO586" s="260"/>
      <c r="AP586" s="260"/>
      <c r="AQ586" s="260"/>
      <c r="AR586" s="260"/>
      <c r="AS586" s="260"/>
      <c r="AT586" s="260"/>
      <c r="AU586" s="260"/>
      <c r="AV586" s="260"/>
      <c r="AW586" s="260"/>
      <c r="AX586" s="263"/>
      <c r="AY586" s="263"/>
      <c r="AZ586" s="265"/>
      <c r="BA586" s="98"/>
      <c r="BB586" s="577" t="str">
        <f t="shared" si="36"/>
        <v xml:space="preserve"> </v>
      </c>
      <c r="BC586" s="577" t="str">
        <f t="shared" si="37"/>
        <v xml:space="preserve"> </v>
      </c>
      <c r="BD586" s="577" t="str">
        <f t="shared" si="38"/>
        <v xml:space="preserve"> </v>
      </c>
      <c r="BE586" s="577" t="str">
        <f t="shared" si="39"/>
        <v xml:space="preserve"> </v>
      </c>
      <c r="BF586" s="98"/>
      <c r="BG586" s="530"/>
    </row>
    <row r="587" spans="1:59" s="107" customFormat="1" ht="12.75" x14ac:dyDescent="0.25">
      <c r="A587" s="380"/>
      <c r="B587" s="169">
        <f>'Données démographiques'!B583</f>
        <v>0</v>
      </c>
      <c r="C587" s="169">
        <f>'Données démographiques'!C583</f>
        <v>0</v>
      </c>
      <c r="D587" s="170">
        <f>'Données démographiques'!D583</f>
        <v>0</v>
      </c>
      <c r="E587" s="102"/>
      <c r="F587" s="273"/>
      <c r="G587" s="274"/>
      <c r="H587" s="274"/>
      <c r="I587" s="274"/>
      <c r="J587" s="262"/>
      <c r="K587" s="274"/>
      <c r="L587" s="275"/>
      <c r="M587" s="273"/>
      <c r="N587" s="273"/>
      <c r="O587" s="257"/>
      <c r="P587" s="273"/>
      <c r="Q587" s="278"/>
      <c r="R587" s="257"/>
      <c r="S587" s="257"/>
      <c r="T587" s="257"/>
      <c r="U587" s="273"/>
      <c r="V587" s="262"/>
      <c r="W587" s="273"/>
      <c r="X587" s="262"/>
      <c r="Y587" s="102"/>
      <c r="Z587" s="273"/>
      <c r="AA587" s="172"/>
      <c r="AB587" s="172"/>
      <c r="AC587" s="102"/>
      <c r="AD587" s="257"/>
      <c r="AE587" s="257"/>
      <c r="AF587" s="273"/>
      <c r="AG587" s="257"/>
      <c r="AH587" s="273"/>
      <c r="AI587" s="273"/>
      <c r="AJ587" s="273"/>
      <c r="AK587" s="278"/>
      <c r="AL587" s="278"/>
      <c r="AM587" s="98"/>
      <c r="AN587" s="278"/>
      <c r="AO587" s="278"/>
      <c r="AP587" s="278"/>
      <c r="AQ587" s="278"/>
      <c r="AR587" s="278"/>
      <c r="AS587" s="278"/>
      <c r="AT587" s="278"/>
      <c r="AU587" s="278"/>
      <c r="AV587" s="278"/>
      <c r="AW587" s="278"/>
      <c r="AX587" s="262"/>
      <c r="AY587" s="262"/>
      <c r="AZ587" s="264"/>
      <c r="BA587" s="98"/>
      <c r="BB587" s="576" t="str">
        <f t="shared" si="36"/>
        <v xml:space="preserve"> </v>
      </c>
      <c r="BC587" s="576" t="str">
        <f t="shared" si="37"/>
        <v xml:space="preserve"> </v>
      </c>
      <c r="BD587" s="576" t="str">
        <f t="shared" si="38"/>
        <v xml:space="preserve"> </v>
      </c>
      <c r="BE587" s="576" t="str">
        <f t="shared" si="39"/>
        <v xml:space="preserve"> </v>
      </c>
      <c r="BF587" s="98"/>
      <c r="BG587" s="271"/>
    </row>
    <row r="588" spans="1:59" s="107" customFormat="1" ht="12.75" x14ac:dyDescent="0.25">
      <c r="A588" s="380"/>
      <c r="B588" s="376">
        <f>'Données démographiques'!B584</f>
        <v>0</v>
      </c>
      <c r="C588" s="376">
        <f>'Données démographiques'!C584</f>
        <v>0</v>
      </c>
      <c r="D588" s="377">
        <f>'Données démographiques'!D584</f>
        <v>0</v>
      </c>
      <c r="E588" s="102"/>
      <c r="F588" s="258"/>
      <c r="G588" s="493"/>
      <c r="H588" s="493"/>
      <c r="I588" s="493"/>
      <c r="J588" s="263"/>
      <c r="K588" s="493"/>
      <c r="L588" s="553"/>
      <c r="M588" s="258"/>
      <c r="N588" s="258"/>
      <c r="O588" s="259"/>
      <c r="P588" s="258"/>
      <c r="Q588" s="260"/>
      <c r="R588" s="259"/>
      <c r="S588" s="259"/>
      <c r="T588" s="259"/>
      <c r="U588" s="258"/>
      <c r="V588" s="263"/>
      <c r="W588" s="258"/>
      <c r="X588" s="263"/>
      <c r="Y588" s="102"/>
      <c r="Z588" s="258"/>
      <c r="AA588" s="431"/>
      <c r="AB588" s="431"/>
      <c r="AC588" s="102"/>
      <c r="AD588" s="259"/>
      <c r="AE588" s="259"/>
      <c r="AF588" s="258"/>
      <c r="AG588" s="259"/>
      <c r="AH588" s="258"/>
      <c r="AI588" s="258"/>
      <c r="AJ588" s="258"/>
      <c r="AK588" s="260"/>
      <c r="AL588" s="260"/>
      <c r="AM588" s="98"/>
      <c r="AN588" s="260"/>
      <c r="AO588" s="260"/>
      <c r="AP588" s="260"/>
      <c r="AQ588" s="260"/>
      <c r="AR588" s="260"/>
      <c r="AS588" s="260"/>
      <c r="AT588" s="260"/>
      <c r="AU588" s="260"/>
      <c r="AV588" s="260"/>
      <c r="AW588" s="260"/>
      <c r="AX588" s="263"/>
      <c r="AY588" s="263"/>
      <c r="AZ588" s="265"/>
      <c r="BA588" s="98"/>
      <c r="BB588" s="577" t="str">
        <f t="shared" si="36"/>
        <v xml:space="preserve"> </v>
      </c>
      <c r="BC588" s="577" t="str">
        <f t="shared" si="37"/>
        <v xml:space="preserve"> </v>
      </c>
      <c r="BD588" s="577" t="str">
        <f t="shared" si="38"/>
        <v xml:space="preserve"> </v>
      </c>
      <c r="BE588" s="577" t="str">
        <f t="shared" si="39"/>
        <v xml:space="preserve"> </v>
      </c>
      <c r="BF588" s="98"/>
      <c r="BG588" s="530"/>
    </row>
    <row r="589" spans="1:59" s="107" customFormat="1" ht="12.75" x14ac:dyDescent="0.25">
      <c r="A589" s="380"/>
      <c r="B589" s="169">
        <f>'Données démographiques'!B585</f>
        <v>0</v>
      </c>
      <c r="C589" s="169">
        <f>'Données démographiques'!C585</f>
        <v>0</v>
      </c>
      <c r="D589" s="170">
        <f>'Données démographiques'!D585</f>
        <v>0</v>
      </c>
      <c r="E589" s="102"/>
      <c r="F589" s="273"/>
      <c r="G589" s="274"/>
      <c r="H589" s="274"/>
      <c r="I589" s="274"/>
      <c r="J589" s="262"/>
      <c r="K589" s="274"/>
      <c r="L589" s="275"/>
      <c r="M589" s="273"/>
      <c r="N589" s="273"/>
      <c r="O589" s="257"/>
      <c r="P589" s="273"/>
      <c r="Q589" s="278"/>
      <c r="R589" s="257"/>
      <c r="S589" s="257"/>
      <c r="T589" s="257"/>
      <c r="U589" s="273"/>
      <c r="V589" s="262"/>
      <c r="W589" s="273"/>
      <c r="X589" s="262"/>
      <c r="Y589" s="102"/>
      <c r="Z589" s="273"/>
      <c r="AA589" s="172"/>
      <c r="AB589" s="172"/>
      <c r="AC589" s="102"/>
      <c r="AD589" s="257"/>
      <c r="AE589" s="257"/>
      <c r="AF589" s="273"/>
      <c r="AG589" s="257"/>
      <c r="AH589" s="273"/>
      <c r="AI589" s="273"/>
      <c r="AJ589" s="273"/>
      <c r="AK589" s="278"/>
      <c r="AL589" s="278"/>
      <c r="AM589" s="98"/>
      <c r="AN589" s="278"/>
      <c r="AO589" s="278"/>
      <c r="AP589" s="278"/>
      <c r="AQ589" s="278"/>
      <c r="AR589" s="278"/>
      <c r="AS589" s="278"/>
      <c r="AT589" s="278"/>
      <c r="AU589" s="278"/>
      <c r="AV589" s="278"/>
      <c r="AW589" s="278"/>
      <c r="AX589" s="262"/>
      <c r="AY589" s="262"/>
      <c r="AZ589" s="264"/>
      <c r="BA589" s="98"/>
      <c r="BB589" s="576" t="str">
        <f t="shared" si="36"/>
        <v xml:space="preserve"> </v>
      </c>
      <c r="BC589" s="576" t="str">
        <f t="shared" si="37"/>
        <v xml:space="preserve"> </v>
      </c>
      <c r="BD589" s="576" t="str">
        <f t="shared" si="38"/>
        <v xml:space="preserve"> </v>
      </c>
      <c r="BE589" s="576" t="str">
        <f t="shared" si="39"/>
        <v xml:space="preserve"> </v>
      </c>
      <c r="BF589" s="98"/>
      <c r="BG589" s="271"/>
    </row>
    <row r="590" spans="1:59" s="107" customFormat="1" ht="12.75" x14ac:dyDescent="0.25">
      <c r="A590" s="380"/>
      <c r="B590" s="376">
        <f>'Données démographiques'!B586</f>
        <v>0</v>
      </c>
      <c r="C590" s="376">
        <f>'Données démographiques'!C586</f>
        <v>0</v>
      </c>
      <c r="D590" s="377">
        <f>'Données démographiques'!D586</f>
        <v>0</v>
      </c>
      <c r="E590" s="102"/>
      <c r="F590" s="258"/>
      <c r="G590" s="493"/>
      <c r="H590" s="493"/>
      <c r="I590" s="493"/>
      <c r="J590" s="263"/>
      <c r="K590" s="493"/>
      <c r="L590" s="553"/>
      <c r="M590" s="258"/>
      <c r="N590" s="258"/>
      <c r="O590" s="259"/>
      <c r="P590" s="258"/>
      <c r="Q590" s="260"/>
      <c r="R590" s="259"/>
      <c r="S590" s="259"/>
      <c r="T590" s="259"/>
      <c r="U590" s="258"/>
      <c r="V590" s="263"/>
      <c r="W590" s="258"/>
      <c r="X590" s="263"/>
      <c r="Y590" s="102"/>
      <c r="Z590" s="258"/>
      <c r="AA590" s="431"/>
      <c r="AB590" s="431"/>
      <c r="AC590" s="102"/>
      <c r="AD590" s="259"/>
      <c r="AE590" s="259"/>
      <c r="AF590" s="258"/>
      <c r="AG590" s="259"/>
      <c r="AH590" s="258"/>
      <c r="AI590" s="258"/>
      <c r="AJ590" s="258"/>
      <c r="AK590" s="260"/>
      <c r="AL590" s="260"/>
      <c r="AM590" s="98"/>
      <c r="AN590" s="260"/>
      <c r="AO590" s="260"/>
      <c r="AP590" s="260"/>
      <c r="AQ590" s="260"/>
      <c r="AR590" s="260"/>
      <c r="AS590" s="260"/>
      <c r="AT590" s="260"/>
      <c r="AU590" s="260"/>
      <c r="AV590" s="260"/>
      <c r="AW590" s="260"/>
      <c r="AX590" s="263"/>
      <c r="AY590" s="263"/>
      <c r="AZ590" s="265"/>
      <c r="BA590" s="98"/>
      <c r="BB590" s="577" t="str">
        <f t="shared" si="36"/>
        <v xml:space="preserve"> </v>
      </c>
      <c r="BC590" s="577" t="str">
        <f t="shared" si="37"/>
        <v xml:space="preserve"> </v>
      </c>
      <c r="BD590" s="577" t="str">
        <f t="shared" si="38"/>
        <v xml:space="preserve"> </v>
      </c>
      <c r="BE590" s="577" t="str">
        <f t="shared" si="39"/>
        <v xml:space="preserve"> </v>
      </c>
      <c r="BF590" s="98"/>
      <c r="BG590" s="530"/>
    </row>
    <row r="591" spans="1:59" s="107" customFormat="1" ht="12.75" x14ac:dyDescent="0.25">
      <c r="A591" s="380"/>
      <c r="B591" s="169">
        <f>'Données démographiques'!B587</f>
        <v>0</v>
      </c>
      <c r="C591" s="169">
        <f>'Données démographiques'!C587</f>
        <v>0</v>
      </c>
      <c r="D591" s="170">
        <f>'Données démographiques'!D587</f>
        <v>0</v>
      </c>
      <c r="E591" s="102"/>
      <c r="F591" s="273"/>
      <c r="G591" s="274"/>
      <c r="H591" s="274"/>
      <c r="I591" s="274"/>
      <c r="J591" s="262"/>
      <c r="K591" s="274"/>
      <c r="L591" s="275"/>
      <c r="M591" s="273"/>
      <c r="N591" s="273"/>
      <c r="O591" s="257"/>
      <c r="P591" s="273"/>
      <c r="Q591" s="278"/>
      <c r="R591" s="257"/>
      <c r="S591" s="257"/>
      <c r="T591" s="257"/>
      <c r="U591" s="273"/>
      <c r="V591" s="262"/>
      <c r="W591" s="273"/>
      <c r="X591" s="262"/>
      <c r="Y591" s="102"/>
      <c r="Z591" s="273"/>
      <c r="AA591" s="172"/>
      <c r="AB591" s="172"/>
      <c r="AC591" s="102"/>
      <c r="AD591" s="257"/>
      <c r="AE591" s="257"/>
      <c r="AF591" s="273"/>
      <c r="AG591" s="257"/>
      <c r="AH591" s="273"/>
      <c r="AI591" s="273"/>
      <c r="AJ591" s="273"/>
      <c r="AK591" s="278"/>
      <c r="AL591" s="278"/>
      <c r="AM591" s="98"/>
      <c r="AN591" s="278"/>
      <c r="AO591" s="278"/>
      <c r="AP591" s="278"/>
      <c r="AQ591" s="278"/>
      <c r="AR591" s="278"/>
      <c r="AS591" s="278"/>
      <c r="AT591" s="278"/>
      <c r="AU591" s="278"/>
      <c r="AV591" s="278"/>
      <c r="AW591" s="278"/>
      <c r="AX591" s="262"/>
      <c r="AY591" s="262"/>
      <c r="AZ591" s="264"/>
      <c r="BA591" s="98"/>
      <c r="BB591" s="576" t="str">
        <f t="shared" si="36"/>
        <v xml:space="preserve"> </v>
      </c>
      <c r="BC591" s="576" t="str">
        <f t="shared" si="37"/>
        <v xml:space="preserve"> </v>
      </c>
      <c r="BD591" s="576" t="str">
        <f t="shared" si="38"/>
        <v xml:space="preserve"> </v>
      </c>
      <c r="BE591" s="576" t="str">
        <f t="shared" si="39"/>
        <v xml:space="preserve"> </v>
      </c>
      <c r="BF591" s="98"/>
      <c r="BG591" s="271"/>
    </row>
    <row r="592" spans="1:59" s="107" customFormat="1" ht="12.75" x14ac:dyDescent="0.25">
      <c r="A592" s="380"/>
      <c r="B592" s="376">
        <f>'Données démographiques'!B588</f>
        <v>0</v>
      </c>
      <c r="C592" s="376">
        <f>'Données démographiques'!C588</f>
        <v>0</v>
      </c>
      <c r="D592" s="377">
        <f>'Données démographiques'!D588</f>
        <v>0</v>
      </c>
      <c r="E592" s="102"/>
      <c r="F592" s="258"/>
      <c r="G592" s="493"/>
      <c r="H592" s="493"/>
      <c r="I592" s="493"/>
      <c r="J592" s="263"/>
      <c r="K592" s="493"/>
      <c r="L592" s="553"/>
      <c r="M592" s="258"/>
      <c r="N592" s="258"/>
      <c r="O592" s="259"/>
      <c r="P592" s="258"/>
      <c r="Q592" s="260"/>
      <c r="R592" s="259"/>
      <c r="S592" s="259"/>
      <c r="T592" s="259"/>
      <c r="U592" s="258"/>
      <c r="V592" s="263"/>
      <c r="W592" s="258"/>
      <c r="X592" s="263"/>
      <c r="Y592" s="102"/>
      <c r="Z592" s="258"/>
      <c r="AA592" s="431"/>
      <c r="AB592" s="431"/>
      <c r="AC592" s="102"/>
      <c r="AD592" s="259"/>
      <c r="AE592" s="259"/>
      <c r="AF592" s="258"/>
      <c r="AG592" s="259"/>
      <c r="AH592" s="258"/>
      <c r="AI592" s="258"/>
      <c r="AJ592" s="258"/>
      <c r="AK592" s="260"/>
      <c r="AL592" s="260"/>
      <c r="AM592" s="98"/>
      <c r="AN592" s="260"/>
      <c r="AO592" s="260"/>
      <c r="AP592" s="260"/>
      <c r="AQ592" s="260"/>
      <c r="AR592" s="260"/>
      <c r="AS592" s="260"/>
      <c r="AT592" s="260"/>
      <c r="AU592" s="260"/>
      <c r="AV592" s="260"/>
      <c r="AW592" s="260"/>
      <c r="AX592" s="263"/>
      <c r="AY592" s="263"/>
      <c r="AZ592" s="265"/>
      <c r="BA592" s="98"/>
      <c r="BB592" s="577" t="str">
        <f t="shared" si="36"/>
        <v xml:space="preserve"> </v>
      </c>
      <c r="BC592" s="577" t="str">
        <f t="shared" si="37"/>
        <v xml:space="preserve"> </v>
      </c>
      <c r="BD592" s="577" t="str">
        <f t="shared" si="38"/>
        <v xml:space="preserve"> </v>
      </c>
      <c r="BE592" s="577" t="str">
        <f t="shared" si="39"/>
        <v xml:space="preserve"> </v>
      </c>
      <c r="BF592" s="98"/>
      <c r="BG592" s="530"/>
    </row>
    <row r="593" spans="1:59" s="107" customFormat="1" ht="12.75" x14ac:dyDescent="0.25">
      <c r="A593" s="380"/>
      <c r="B593" s="169">
        <f>'Données démographiques'!B589</f>
        <v>0</v>
      </c>
      <c r="C593" s="169">
        <f>'Données démographiques'!C589</f>
        <v>0</v>
      </c>
      <c r="D593" s="170">
        <f>'Données démographiques'!D589</f>
        <v>0</v>
      </c>
      <c r="E593" s="102"/>
      <c r="F593" s="273"/>
      <c r="G593" s="274"/>
      <c r="H593" s="274"/>
      <c r="I593" s="274"/>
      <c r="J593" s="262"/>
      <c r="K593" s="274"/>
      <c r="L593" s="275"/>
      <c r="M593" s="273"/>
      <c r="N593" s="273"/>
      <c r="O593" s="257"/>
      <c r="P593" s="273"/>
      <c r="Q593" s="278"/>
      <c r="R593" s="257"/>
      <c r="S593" s="257"/>
      <c r="T593" s="257"/>
      <c r="U593" s="273"/>
      <c r="V593" s="262"/>
      <c r="W593" s="273"/>
      <c r="X593" s="262"/>
      <c r="Y593" s="102"/>
      <c r="Z593" s="273"/>
      <c r="AA593" s="172"/>
      <c r="AB593" s="172"/>
      <c r="AC593" s="102"/>
      <c r="AD593" s="257"/>
      <c r="AE593" s="257"/>
      <c r="AF593" s="273"/>
      <c r="AG593" s="257"/>
      <c r="AH593" s="273"/>
      <c r="AI593" s="273"/>
      <c r="AJ593" s="273"/>
      <c r="AK593" s="278"/>
      <c r="AL593" s="278"/>
      <c r="AM593" s="98"/>
      <c r="AN593" s="278"/>
      <c r="AO593" s="278"/>
      <c r="AP593" s="278"/>
      <c r="AQ593" s="278"/>
      <c r="AR593" s="278"/>
      <c r="AS593" s="278"/>
      <c r="AT593" s="278"/>
      <c r="AU593" s="278"/>
      <c r="AV593" s="278"/>
      <c r="AW593" s="278"/>
      <c r="AX593" s="262"/>
      <c r="AY593" s="262"/>
      <c r="AZ593" s="264"/>
      <c r="BA593" s="98"/>
      <c r="BB593" s="576" t="str">
        <f t="shared" si="36"/>
        <v xml:space="preserve"> </v>
      </c>
      <c r="BC593" s="576" t="str">
        <f t="shared" si="37"/>
        <v xml:space="preserve"> </v>
      </c>
      <c r="BD593" s="576" t="str">
        <f t="shared" si="38"/>
        <v xml:space="preserve"> </v>
      </c>
      <c r="BE593" s="576" t="str">
        <f t="shared" si="39"/>
        <v xml:space="preserve"> </v>
      </c>
      <c r="BF593" s="98"/>
      <c r="BG593" s="271"/>
    </row>
    <row r="594" spans="1:59" s="107" customFormat="1" ht="12.75" x14ac:dyDescent="0.25">
      <c r="A594" s="380"/>
      <c r="B594" s="376">
        <f>'Données démographiques'!B590</f>
        <v>0</v>
      </c>
      <c r="C594" s="376">
        <f>'Données démographiques'!C590</f>
        <v>0</v>
      </c>
      <c r="D594" s="377">
        <f>'Données démographiques'!D590</f>
        <v>0</v>
      </c>
      <c r="E594" s="102"/>
      <c r="F594" s="258"/>
      <c r="G594" s="493"/>
      <c r="H594" s="493"/>
      <c r="I594" s="493"/>
      <c r="J594" s="263"/>
      <c r="K594" s="493"/>
      <c r="L594" s="553"/>
      <c r="M594" s="258"/>
      <c r="N594" s="258"/>
      <c r="O594" s="259"/>
      <c r="P594" s="258"/>
      <c r="Q594" s="260"/>
      <c r="R594" s="259"/>
      <c r="S594" s="259"/>
      <c r="T594" s="259"/>
      <c r="U594" s="258"/>
      <c r="V594" s="263"/>
      <c r="W594" s="258"/>
      <c r="X594" s="263"/>
      <c r="Y594" s="102"/>
      <c r="Z594" s="258"/>
      <c r="AA594" s="431"/>
      <c r="AB594" s="431"/>
      <c r="AC594" s="102"/>
      <c r="AD594" s="259"/>
      <c r="AE594" s="259"/>
      <c r="AF594" s="258"/>
      <c r="AG594" s="259"/>
      <c r="AH594" s="258"/>
      <c r="AI594" s="258"/>
      <c r="AJ594" s="258"/>
      <c r="AK594" s="260"/>
      <c r="AL594" s="260"/>
      <c r="AM594" s="98"/>
      <c r="AN594" s="260"/>
      <c r="AO594" s="260"/>
      <c r="AP594" s="260"/>
      <c r="AQ594" s="260"/>
      <c r="AR594" s="260"/>
      <c r="AS594" s="260"/>
      <c r="AT594" s="260"/>
      <c r="AU594" s="260"/>
      <c r="AV594" s="260"/>
      <c r="AW594" s="260"/>
      <c r="AX594" s="263"/>
      <c r="AY594" s="263"/>
      <c r="AZ594" s="265"/>
      <c r="BA594" s="98"/>
      <c r="BB594" s="577" t="str">
        <f t="shared" si="36"/>
        <v xml:space="preserve"> </v>
      </c>
      <c r="BC594" s="577" t="str">
        <f t="shared" si="37"/>
        <v xml:space="preserve"> </v>
      </c>
      <c r="BD594" s="577" t="str">
        <f t="shared" si="38"/>
        <v xml:space="preserve"> </v>
      </c>
      <c r="BE594" s="577" t="str">
        <f t="shared" si="39"/>
        <v xml:space="preserve"> </v>
      </c>
      <c r="BF594" s="98"/>
      <c r="BG594" s="530"/>
    </row>
    <row r="595" spans="1:59" s="107" customFormat="1" ht="12.75" x14ac:dyDescent="0.25">
      <c r="A595" s="380"/>
      <c r="B595" s="169">
        <f>'Données démographiques'!B591</f>
        <v>0</v>
      </c>
      <c r="C595" s="169">
        <f>'Données démographiques'!C591</f>
        <v>0</v>
      </c>
      <c r="D595" s="170">
        <f>'Données démographiques'!D591</f>
        <v>0</v>
      </c>
      <c r="E595" s="102"/>
      <c r="F595" s="273"/>
      <c r="G595" s="274"/>
      <c r="H595" s="274"/>
      <c r="I595" s="274"/>
      <c r="J595" s="262"/>
      <c r="K595" s="274"/>
      <c r="L595" s="275"/>
      <c r="M595" s="273"/>
      <c r="N595" s="273"/>
      <c r="O595" s="257"/>
      <c r="P595" s="273"/>
      <c r="Q595" s="278"/>
      <c r="R595" s="257"/>
      <c r="S595" s="257"/>
      <c r="T595" s="257"/>
      <c r="U595" s="273"/>
      <c r="V595" s="262"/>
      <c r="W595" s="273"/>
      <c r="X595" s="262"/>
      <c r="Y595" s="102"/>
      <c r="Z595" s="273"/>
      <c r="AA595" s="172"/>
      <c r="AB595" s="172"/>
      <c r="AC595" s="102"/>
      <c r="AD595" s="257"/>
      <c r="AE595" s="257"/>
      <c r="AF595" s="273"/>
      <c r="AG595" s="257"/>
      <c r="AH595" s="273"/>
      <c r="AI595" s="273"/>
      <c r="AJ595" s="273"/>
      <c r="AK595" s="278"/>
      <c r="AL595" s="278"/>
      <c r="AM595" s="98"/>
      <c r="AN595" s="278"/>
      <c r="AO595" s="278"/>
      <c r="AP595" s="278"/>
      <c r="AQ595" s="278"/>
      <c r="AR595" s="278"/>
      <c r="AS595" s="278"/>
      <c r="AT595" s="278"/>
      <c r="AU595" s="278"/>
      <c r="AV595" s="278"/>
      <c r="AW595" s="278"/>
      <c r="AX595" s="262"/>
      <c r="AY595" s="262"/>
      <c r="AZ595" s="264"/>
      <c r="BA595" s="98"/>
      <c r="BB595" s="576" t="str">
        <f t="shared" si="36"/>
        <v xml:space="preserve"> </v>
      </c>
      <c r="BC595" s="576" t="str">
        <f t="shared" si="37"/>
        <v xml:space="preserve"> </v>
      </c>
      <c r="BD595" s="576" t="str">
        <f t="shared" si="38"/>
        <v xml:space="preserve"> </v>
      </c>
      <c r="BE595" s="576" t="str">
        <f t="shared" si="39"/>
        <v xml:space="preserve"> </v>
      </c>
      <c r="BF595" s="98"/>
      <c r="BG595" s="271"/>
    </row>
    <row r="596" spans="1:59" s="107" customFormat="1" ht="12.75" x14ac:dyDescent="0.25">
      <c r="A596" s="380"/>
      <c r="B596" s="376">
        <f>'Données démographiques'!B592</f>
        <v>0</v>
      </c>
      <c r="C596" s="376">
        <f>'Données démographiques'!C592</f>
        <v>0</v>
      </c>
      <c r="D596" s="377">
        <f>'Données démographiques'!D592</f>
        <v>0</v>
      </c>
      <c r="E596" s="102"/>
      <c r="F596" s="258"/>
      <c r="G596" s="493"/>
      <c r="H596" s="493"/>
      <c r="I596" s="493"/>
      <c r="J596" s="263"/>
      <c r="K596" s="493"/>
      <c r="L596" s="553"/>
      <c r="M596" s="258"/>
      <c r="N596" s="258"/>
      <c r="O596" s="259"/>
      <c r="P596" s="258"/>
      <c r="Q596" s="260"/>
      <c r="R596" s="259"/>
      <c r="S596" s="259"/>
      <c r="T596" s="259"/>
      <c r="U596" s="258"/>
      <c r="V596" s="263"/>
      <c r="W596" s="258"/>
      <c r="X596" s="263"/>
      <c r="Y596" s="102"/>
      <c r="Z596" s="258"/>
      <c r="AA596" s="431"/>
      <c r="AB596" s="431"/>
      <c r="AC596" s="102"/>
      <c r="AD596" s="259"/>
      <c r="AE596" s="259"/>
      <c r="AF596" s="258"/>
      <c r="AG596" s="259"/>
      <c r="AH596" s="258"/>
      <c r="AI596" s="258"/>
      <c r="AJ596" s="258"/>
      <c r="AK596" s="260"/>
      <c r="AL596" s="260"/>
      <c r="AM596" s="98"/>
      <c r="AN596" s="260"/>
      <c r="AO596" s="260"/>
      <c r="AP596" s="260"/>
      <c r="AQ596" s="260"/>
      <c r="AR596" s="260"/>
      <c r="AS596" s="260"/>
      <c r="AT596" s="260"/>
      <c r="AU596" s="260"/>
      <c r="AV596" s="260"/>
      <c r="AW596" s="260"/>
      <c r="AX596" s="263"/>
      <c r="AY596" s="263"/>
      <c r="AZ596" s="265"/>
      <c r="BA596" s="98"/>
      <c r="BB596" s="577" t="str">
        <f t="shared" ref="BB596:BB659" si="40">IF(AI596=0," ",AN596/AK596)</f>
        <v xml:space="preserve"> </v>
      </c>
      <c r="BC596" s="577" t="str">
        <f t="shared" si="37"/>
        <v xml:space="preserve"> </v>
      </c>
      <c r="BD596" s="577" t="str">
        <f t="shared" si="38"/>
        <v xml:space="preserve"> </v>
      </c>
      <c r="BE596" s="577" t="str">
        <f t="shared" si="39"/>
        <v xml:space="preserve"> </v>
      </c>
      <c r="BF596" s="98"/>
      <c r="BG596" s="530"/>
    </row>
    <row r="597" spans="1:59" s="107" customFormat="1" ht="12.75" x14ac:dyDescent="0.25">
      <c r="A597" s="380"/>
      <c r="B597" s="169">
        <f>'Données démographiques'!B593</f>
        <v>0</v>
      </c>
      <c r="C597" s="169">
        <f>'Données démographiques'!C593</f>
        <v>0</v>
      </c>
      <c r="D597" s="170">
        <f>'Données démographiques'!D593</f>
        <v>0</v>
      </c>
      <c r="E597" s="102"/>
      <c r="F597" s="273"/>
      <c r="G597" s="274"/>
      <c r="H597" s="274"/>
      <c r="I597" s="274"/>
      <c r="J597" s="262"/>
      <c r="K597" s="274"/>
      <c r="L597" s="275"/>
      <c r="M597" s="273"/>
      <c r="N597" s="273"/>
      <c r="O597" s="257"/>
      <c r="P597" s="273"/>
      <c r="Q597" s="278"/>
      <c r="R597" s="257"/>
      <c r="S597" s="257"/>
      <c r="T597" s="257"/>
      <c r="U597" s="273"/>
      <c r="V597" s="262"/>
      <c r="W597" s="273"/>
      <c r="X597" s="262"/>
      <c r="Y597" s="102"/>
      <c r="Z597" s="273"/>
      <c r="AA597" s="172"/>
      <c r="AB597" s="172"/>
      <c r="AC597" s="102"/>
      <c r="AD597" s="257"/>
      <c r="AE597" s="257"/>
      <c r="AF597" s="273"/>
      <c r="AG597" s="257"/>
      <c r="AH597" s="273"/>
      <c r="AI597" s="273"/>
      <c r="AJ597" s="273"/>
      <c r="AK597" s="278"/>
      <c r="AL597" s="278"/>
      <c r="AM597" s="98"/>
      <c r="AN597" s="278"/>
      <c r="AO597" s="278"/>
      <c r="AP597" s="278"/>
      <c r="AQ597" s="278"/>
      <c r="AR597" s="278"/>
      <c r="AS597" s="278"/>
      <c r="AT597" s="278"/>
      <c r="AU597" s="278"/>
      <c r="AV597" s="278"/>
      <c r="AW597" s="278"/>
      <c r="AX597" s="262"/>
      <c r="AY597" s="262"/>
      <c r="AZ597" s="264"/>
      <c r="BA597" s="98"/>
      <c r="BB597" s="576" t="str">
        <f t="shared" si="40"/>
        <v xml:space="preserve"> </v>
      </c>
      <c r="BC597" s="576" t="str">
        <f t="shared" si="37"/>
        <v xml:space="preserve"> </v>
      </c>
      <c r="BD597" s="576" t="str">
        <f t="shared" si="38"/>
        <v xml:space="preserve"> </v>
      </c>
      <c r="BE597" s="576" t="str">
        <f t="shared" si="39"/>
        <v xml:space="preserve"> </v>
      </c>
      <c r="BF597" s="98"/>
      <c r="BG597" s="271"/>
    </row>
    <row r="598" spans="1:59" s="107" customFormat="1" ht="12.75" x14ac:dyDescent="0.25">
      <c r="A598" s="380"/>
      <c r="B598" s="376">
        <f>'Données démographiques'!B594</f>
        <v>0</v>
      </c>
      <c r="C598" s="376">
        <f>'Données démographiques'!C594</f>
        <v>0</v>
      </c>
      <c r="D598" s="377">
        <f>'Données démographiques'!D594</f>
        <v>0</v>
      </c>
      <c r="E598" s="102"/>
      <c r="F598" s="258"/>
      <c r="G598" s="493"/>
      <c r="H598" s="493"/>
      <c r="I598" s="493"/>
      <c r="J598" s="263"/>
      <c r="K598" s="493"/>
      <c r="L598" s="553"/>
      <c r="M598" s="258"/>
      <c r="N598" s="258"/>
      <c r="O598" s="259"/>
      <c r="P598" s="258"/>
      <c r="Q598" s="260"/>
      <c r="R598" s="259"/>
      <c r="S598" s="259"/>
      <c r="T598" s="259"/>
      <c r="U598" s="258"/>
      <c r="V598" s="263"/>
      <c r="W598" s="258"/>
      <c r="X598" s="263"/>
      <c r="Y598" s="102"/>
      <c r="Z598" s="258"/>
      <c r="AA598" s="431"/>
      <c r="AB598" s="431"/>
      <c r="AC598" s="102"/>
      <c r="AD598" s="259"/>
      <c r="AE598" s="259"/>
      <c r="AF598" s="258"/>
      <c r="AG598" s="259"/>
      <c r="AH598" s="258"/>
      <c r="AI598" s="258"/>
      <c r="AJ598" s="258"/>
      <c r="AK598" s="260"/>
      <c r="AL598" s="260"/>
      <c r="AM598" s="98"/>
      <c r="AN598" s="260"/>
      <c r="AO598" s="260"/>
      <c r="AP598" s="260"/>
      <c r="AQ598" s="260"/>
      <c r="AR598" s="260"/>
      <c r="AS598" s="260"/>
      <c r="AT598" s="260"/>
      <c r="AU598" s="260"/>
      <c r="AV598" s="260"/>
      <c r="AW598" s="260"/>
      <c r="AX598" s="263"/>
      <c r="AY598" s="263"/>
      <c r="AZ598" s="265"/>
      <c r="BA598" s="98"/>
      <c r="BB598" s="577" t="str">
        <f t="shared" si="40"/>
        <v xml:space="preserve"> </v>
      </c>
      <c r="BC598" s="577" t="str">
        <f t="shared" ref="BC598:BC661" si="41">IF(OR(AI598=0,Q598=0)," ",AN598/Q598)</f>
        <v xml:space="preserve"> </v>
      </c>
      <c r="BD598" s="577" t="str">
        <f t="shared" ref="BD598:BD661" si="42">IF(OR(AI598&gt;5,AI598&lt;1)," ",AO598/AL598)</f>
        <v xml:space="preserve"> </v>
      </c>
      <c r="BE598" s="577" t="str">
        <f t="shared" ref="BE598:BE661" si="43">IF(OR(AI598&gt;5,AI598&lt;1,Q598=0)," ",AO598/Q598)</f>
        <v xml:space="preserve"> </v>
      </c>
      <c r="BF598" s="98"/>
      <c r="BG598" s="530"/>
    </row>
    <row r="599" spans="1:59" s="107" customFormat="1" ht="12.75" x14ac:dyDescent="0.25">
      <c r="A599" s="380"/>
      <c r="B599" s="169">
        <f>'Données démographiques'!B595</f>
        <v>0</v>
      </c>
      <c r="C599" s="169">
        <f>'Données démographiques'!C595</f>
        <v>0</v>
      </c>
      <c r="D599" s="170">
        <f>'Données démographiques'!D595</f>
        <v>0</v>
      </c>
      <c r="E599" s="102"/>
      <c r="F599" s="273"/>
      <c r="G599" s="274"/>
      <c r="H599" s="274"/>
      <c r="I599" s="274"/>
      <c r="J599" s="262"/>
      <c r="K599" s="274"/>
      <c r="L599" s="275"/>
      <c r="M599" s="273"/>
      <c r="N599" s="273"/>
      <c r="O599" s="257"/>
      <c r="P599" s="273"/>
      <c r="Q599" s="278"/>
      <c r="R599" s="257"/>
      <c r="S599" s="257"/>
      <c r="T599" s="257"/>
      <c r="U599" s="273"/>
      <c r="V599" s="262"/>
      <c r="W599" s="273"/>
      <c r="X599" s="262"/>
      <c r="Y599" s="102"/>
      <c r="Z599" s="273"/>
      <c r="AA599" s="172"/>
      <c r="AB599" s="172"/>
      <c r="AC599" s="102"/>
      <c r="AD599" s="257"/>
      <c r="AE599" s="257"/>
      <c r="AF599" s="273"/>
      <c r="AG599" s="257"/>
      <c r="AH599" s="273"/>
      <c r="AI599" s="273"/>
      <c r="AJ599" s="273"/>
      <c r="AK599" s="278"/>
      <c r="AL599" s="278"/>
      <c r="AM599" s="98"/>
      <c r="AN599" s="278"/>
      <c r="AO599" s="278"/>
      <c r="AP599" s="278"/>
      <c r="AQ599" s="278"/>
      <c r="AR599" s="278"/>
      <c r="AS599" s="278"/>
      <c r="AT599" s="278"/>
      <c r="AU599" s="278"/>
      <c r="AV599" s="278"/>
      <c r="AW599" s="278"/>
      <c r="AX599" s="262"/>
      <c r="AY599" s="262"/>
      <c r="AZ599" s="264"/>
      <c r="BA599" s="98"/>
      <c r="BB599" s="576" t="str">
        <f t="shared" si="40"/>
        <v xml:space="preserve"> </v>
      </c>
      <c r="BC599" s="576" t="str">
        <f t="shared" si="41"/>
        <v xml:space="preserve"> </v>
      </c>
      <c r="BD599" s="576" t="str">
        <f t="shared" si="42"/>
        <v xml:space="preserve"> </v>
      </c>
      <c r="BE599" s="576" t="str">
        <f t="shared" si="43"/>
        <v xml:space="preserve"> </v>
      </c>
      <c r="BF599" s="98"/>
      <c r="BG599" s="271"/>
    </row>
    <row r="600" spans="1:59" s="107" customFormat="1" ht="12.75" x14ac:dyDescent="0.25">
      <c r="A600" s="380"/>
      <c r="B600" s="376">
        <f>'Données démographiques'!B596</f>
        <v>0</v>
      </c>
      <c r="C600" s="376">
        <f>'Données démographiques'!C596</f>
        <v>0</v>
      </c>
      <c r="D600" s="377">
        <f>'Données démographiques'!D596</f>
        <v>0</v>
      </c>
      <c r="E600" s="102"/>
      <c r="F600" s="258"/>
      <c r="G600" s="493"/>
      <c r="H600" s="493"/>
      <c r="I600" s="493"/>
      <c r="J600" s="263"/>
      <c r="K600" s="493"/>
      <c r="L600" s="553"/>
      <c r="M600" s="258"/>
      <c r="N600" s="258"/>
      <c r="O600" s="259"/>
      <c r="P600" s="258"/>
      <c r="Q600" s="260"/>
      <c r="R600" s="259"/>
      <c r="S600" s="259"/>
      <c r="T600" s="259"/>
      <c r="U600" s="258"/>
      <c r="V600" s="263"/>
      <c r="W600" s="258"/>
      <c r="X600" s="263"/>
      <c r="Y600" s="102"/>
      <c r="Z600" s="258"/>
      <c r="AA600" s="431"/>
      <c r="AB600" s="431"/>
      <c r="AC600" s="102"/>
      <c r="AD600" s="259"/>
      <c r="AE600" s="259"/>
      <c r="AF600" s="258"/>
      <c r="AG600" s="259"/>
      <c r="AH600" s="258"/>
      <c r="AI600" s="258"/>
      <c r="AJ600" s="258"/>
      <c r="AK600" s="260"/>
      <c r="AL600" s="260"/>
      <c r="AM600" s="98"/>
      <c r="AN600" s="260"/>
      <c r="AO600" s="260"/>
      <c r="AP600" s="260"/>
      <c r="AQ600" s="260"/>
      <c r="AR600" s="260"/>
      <c r="AS600" s="260"/>
      <c r="AT600" s="260"/>
      <c r="AU600" s="260"/>
      <c r="AV600" s="260"/>
      <c r="AW600" s="260"/>
      <c r="AX600" s="263"/>
      <c r="AY600" s="263"/>
      <c r="AZ600" s="265"/>
      <c r="BA600" s="98"/>
      <c r="BB600" s="577" t="str">
        <f t="shared" si="40"/>
        <v xml:space="preserve"> </v>
      </c>
      <c r="BC600" s="577" t="str">
        <f t="shared" si="41"/>
        <v xml:space="preserve"> </v>
      </c>
      <c r="BD600" s="577" t="str">
        <f t="shared" si="42"/>
        <v xml:space="preserve"> </v>
      </c>
      <c r="BE600" s="577" t="str">
        <f t="shared" si="43"/>
        <v xml:space="preserve"> </v>
      </c>
      <c r="BF600" s="98"/>
      <c r="BG600" s="530"/>
    </row>
    <row r="601" spans="1:59" s="107" customFormat="1" ht="12.75" x14ac:dyDescent="0.25">
      <c r="A601" s="380"/>
      <c r="B601" s="169">
        <f>'Données démographiques'!B597</f>
        <v>0</v>
      </c>
      <c r="C601" s="169">
        <f>'Données démographiques'!C597</f>
        <v>0</v>
      </c>
      <c r="D601" s="170">
        <f>'Données démographiques'!D597</f>
        <v>0</v>
      </c>
      <c r="E601" s="102"/>
      <c r="F601" s="273"/>
      <c r="G601" s="274"/>
      <c r="H601" s="274"/>
      <c r="I601" s="274"/>
      <c r="J601" s="262"/>
      <c r="K601" s="274"/>
      <c r="L601" s="275"/>
      <c r="M601" s="273"/>
      <c r="N601" s="273"/>
      <c r="O601" s="257"/>
      <c r="P601" s="273"/>
      <c r="Q601" s="278"/>
      <c r="R601" s="257"/>
      <c r="S601" s="257"/>
      <c r="T601" s="257"/>
      <c r="U601" s="273"/>
      <c r="V601" s="262"/>
      <c r="W601" s="273"/>
      <c r="X601" s="262"/>
      <c r="Y601" s="102"/>
      <c r="Z601" s="273"/>
      <c r="AA601" s="172"/>
      <c r="AB601" s="172"/>
      <c r="AC601" s="102"/>
      <c r="AD601" s="257"/>
      <c r="AE601" s="257"/>
      <c r="AF601" s="273"/>
      <c r="AG601" s="257"/>
      <c r="AH601" s="273"/>
      <c r="AI601" s="273"/>
      <c r="AJ601" s="273"/>
      <c r="AK601" s="278"/>
      <c r="AL601" s="278"/>
      <c r="AM601" s="98"/>
      <c r="AN601" s="278"/>
      <c r="AO601" s="278"/>
      <c r="AP601" s="278"/>
      <c r="AQ601" s="278"/>
      <c r="AR601" s="278"/>
      <c r="AS601" s="278"/>
      <c r="AT601" s="278"/>
      <c r="AU601" s="278"/>
      <c r="AV601" s="278"/>
      <c r="AW601" s="278"/>
      <c r="AX601" s="262"/>
      <c r="AY601" s="262"/>
      <c r="AZ601" s="264"/>
      <c r="BA601" s="98"/>
      <c r="BB601" s="576" t="str">
        <f t="shared" si="40"/>
        <v xml:space="preserve"> </v>
      </c>
      <c r="BC601" s="576" t="str">
        <f t="shared" si="41"/>
        <v xml:space="preserve"> </v>
      </c>
      <c r="BD601" s="576" t="str">
        <f t="shared" si="42"/>
        <v xml:space="preserve"> </v>
      </c>
      <c r="BE601" s="576" t="str">
        <f t="shared" si="43"/>
        <v xml:space="preserve"> </v>
      </c>
      <c r="BF601" s="98"/>
      <c r="BG601" s="271"/>
    </row>
    <row r="602" spans="1:59" s="107" customFormat="1" ht="12.75" x14ac:dyDescent="0.25">
      <c r="A602" s="380"/>
      <c r="B602" s="376">
        <f>'Données démographiques'!B598</f>
        <v>0</v>
      </c>
      <c r="C602" s="376">
        <f>'Données démographiques'!C598</f>
        <v>0</v>
      </c>
      <c r="D602" s="377">
        <f>'Données démographiques'!D598</f>
        <v>0</v>
      </c>
      <c r="E602" s="102"/>
      <c r="F602" s="258"/>
      <c r="G602" s="493"/>
      <c r="H602" s="493"/>
      <c r="I602" s="493"/>
      <c r="J602" s="263"/>
      <c r="K602" s="493"/>
      <c r="L602" s="553"/>
      <c r="M602" s="258"/>
      <c r="N602" s="258"/>
      <c r="O602" s="259"/>
      <c r="P602" s="258"/>
      <c r="Q602" s="260"/>
      <c r="R602" s="259"/>
      <c r="S602" s="259"/>
      <c r="T602" s="259"/>
      <c r="U602" s="258"/>
      <c r="V602" s="263"/>
      <c r="W602" s="258"/>
      <c r="X602" s="263"/>
      <c r="Y602" s="102"/>
      <c r="Z602" s="258"/>
      <c r="AA602" s="431"/>
      <c r="AB602" s="431"/>
      <c r="AC602" s="102"/>
      <c r="AD602" s="259"/>
      <c r="AE602" s="259"/>
      <c r="AF602" s="258"/>
      <c r="AG602" s="259"/>
      <c r="AH602" s="258"/>
      <c r="AI602" s="258"/>
      <c r="AJ602" s="258"/>
      <c r="AK602" s="260"/>
      <c r="AL602" s="260"/>
      <c r="AM602" s="98"/>
      <c r="AN602" s="260"/>
      <c r="AO602" s="260"/>
      <c r="AP602" s="260"/>
      <c r="AQ602" s="260"/>
      <c r="AR602" s="260"/>
      <c r="AS602" s="260"/>
      <c r="AT602" s="260"/>
      <c r="AU602" s="260"/>
      <c r="AV602" s="260"/>
      <c r="AW602" s="260"/>
      <c r="AX602" s="263"/>
      <c r="AY602" s="263"/>
      <c r="AZ602" s="265"/>
      <c r="BA602" s="98"/>
      <c r="BB602" s="577" t="str">
        <f t="shared" si="40"/>
        <v xml:space="preserve"> </v>
      </c>
      <c r="BC602" s="577" t="str">
        <f t="shared" si="41"/>
        <v xml:space="preserve"> </v>
      </c>
      <c r="BD602" s="577" t="str">
        <f t="shared" si="42"/>
        <v xml:space="preserve"> </v>
      </c>
      <c r="BE602" s="577" t="str">
        <f t="shared" si="43"/>
        <v xml:space="preserve"> </v>
      </c>
      <c r="BF602" s="98"/>
      <c r="BG602" s="530"/>
    </row>
    <row r="603" spans="1:59" s="107" customFormat="1" ht="12.75" x14ac:dyDescent="0.25">
      <c r="A603" s="380"/>
      <c r="B603" s="169">
        <f>'Données démographiques'!B599</f>
        <v>0</v>
      </c>
      <c r="C603" s="169">
        <f>'Données démographiques'!C599</f>
        <v>0</v>
      </c>
      <c r="D603" s="170">
        <f>'Données démographiques'!D599</f>
        <v>0</v>
      </c>
      <c r="E603" s="102"/>
      <c r="F603" s="273"/>
      <c r="G603" s="274"/>
      <c r="H603" s="274"/>
      <c r="I603" s="274"/>
      <c r="J603" s="262"/>
      <c r="K603" s="274"/>
      <c r="L603" s="275"/>
      <c r="M603" s="273"/>
      <c r="N603" s="273"/>
      <c r="O603" s="257"/>
      <c r="P603" s="273"/>
      <c r="Q603" s="278"/>
      <c r="R603" s="257"/>
      <c r="S603" s="257"/>
      <c r="T603" s="257"/>
      <c r="U603" s="273"/>
      <c r="V603" s="262"/>
      <c r="W603" s="273"/>
      <c r="X603" s="262"/>
      <c r="Y603" s="102"/>
      <c r="Z603" s="273"/>
      <c r="AA603" s="172"/>
      <c r="AB603" s="172"/>
      <c r="AC603" s="102"/>
      <c r="AD603" s="257"/>
      <c r="AE603" s="257"/>
      <c r="AF603" s="273"/>
      <c r="AG603" s="257"/>
      <c r="AH603" s="273"/>
      <c r="AI603" s="273"/>
      <c r="AJ603" s="273"/>
      <c r="AK603" s="278"/>
      <c r="AL603" s="278"/>
      <c r="AM603" s="98"/>
      <c r="AN603" s="278"/>
      <c r="AO603" s="278"/>
      <c r="AP603" s="278"/>
      <c r="AQ603" s="278"/>
      <c r="AR603" s="278"/>
      <c r="AS603" s="278"/>
      <c r="AT603" s="278"/>
      <c r="AU603" s="278"/>
      <c r="AV603" s="278"/>
      <c r="AW603" s="278"/>
      <c r="AX603" s="262"/>
      <c r="AY603" s="262"/>
      <c r="AZ603" s="264"/>
      <c r="BA603" s="98"/>
      <c r="BB603" s="576" t="str">
        <f t="shared" si="40"/>
        <v xml:space="preserve"> </v>
      </c>
      <c r="BC603" s="576" t="str">
        <f t="shared" si="41"/>
        <v xml:space="preserve"> </v>
      </c>
      <c r="BD603" s="576" t="str">
        <f t="shared" si="42"/>
        <v xml:space="preserve"> </v>
      </c>
      <c r="BE603" s="576" t="str">
        <f t="shared" si="43"/>
        <v xml:space="preserve"> </v>
      </c>
      <c r="BF603" s="98"/>
      <c r="BG603" s="271"/>
    </row>
    <row r="604" spans="1:59" s="107" customFormat="1" ht="12.75" x14ac:dyDescent="0.25">
      <c r="A604" s="380"/>
      <c r="B604" s="376">
        <f>'Données démographiques'!B600</f>
        <v>0</v>
      </c>
      <c r="C604" s="376">
        <f>'Données démographiques'!C600</f>
        <v>0</v>
      </c>
      <c r="D604" s="377">
        <f>'Données démographiques'!D600</f>
        <v>0</v>
      </c>
      <c r="E604" s="102"/>
      <c r="F604" s="258"/>
      <c r="G604" s="493"/>
      <c r="H604" s="493"/>
      <c r="I604" s="493"/>
      <c r="J604" s="263"/>
      <c r="K604" s="493"/>
      <c r="L604" s="553"/>
      <c r="M604" s="258"/>
      <c r="N604" s="258"/>
      <c r="O604" s="259"/>
      <c r="P604" s="258"/>
      <c r="Q604" s="260"/>
      <c r="R604" s="259"/>
      <c r="S604" s="259"/>
      <c r="T604" s="259"/>
      <c r="U604" s="258"/>
      <c r="V604" s="263"/>
      <c r="W604" s="258"/>
      <c r="X604" s="263"/>
      <c r="Y604" s="102"/>
      <c r="Z604" s="258"/>
      <c r="AA604" s="431"/>
      <c r="AB604" s="431"/>
      <c r="AC604" s="102"/>
      <c r="AD604" s="259"/>
      <c r="AE604" s="259"/>
      <c r="AF604" s="258"/>
      <c r="AG604" s="259"/>
      <c r="AH604" s="258"/>
      <c r="AI604" s="258"/>
      <c r="AJ604" s="258"/>
      <c r="AK604" s="260"/>
      <c r="AL604" s="260"/>
      <c r="AM604" s="98"/>
      <c r="AN604" s="260"/>
      <c r="AO604" s="260"/>
      <c r="AP604" s="260"/>
      <c r="AQ604" s="260"/>
      <c r="AR604" s="260"/>
      <c r="AS604" s="260"/>
      <c r="AT604" s="260"/>
      <c r="AU604" s="260"/>
      <c r="AV604" s="260"/>
      <c r="AW604" s="260"/>
      <c r="AX604" s="263"/>
      <c r="AY604" s="263"/>
      <c r="AZ604" s="265"/>
      <c r="BA604" s="98"/>
      <c r="BB604" s="577" t="str">
        <f t="shared" si="40"/>
        <v xml:space="preserve"> </v>
      </c>
      <c r="BC604" s="577" t="str">
        <f t="shared" si="41"/>
        <v xml:space="preserve"> </v>
      </c>
      <c r="BD604" s="577" t="str">
        <f t="shared" si="42"/>
        <v xml:space="preserve"> </v>
      </c>
      <c r="BE604" s="577" t="str">
        <f t="shared" si="43"/>
        <v xml:space="preserve"> </v>
      </c>
      <c r="BF604" s="98"/>
      <c r="BG604" s="530"/>
    </row>
    <row r="605" spans="1:59" s="107" customFormat="1" ht="12.75" x14ac:dyDescent="0.25">
      <c r="A605" s="380"/>
      <c r="B605" s="169">
        <f>'Données démographiques'!B601</f>
        <v>0</v>
      </c>
      <c r="C605" s="169">
        <f>'Données démographiques'!C601</f>
        <v>0</v>
      </c>
      <c r="D605" s="170">
        <f>'Données démographiques'!D601</f>
        <v>0</v>
      </c>
      <c r="E605" s="102"/>
      <c r="F605" s="273"/>
      <c r="G605" s="274"/>
      <c r="H605" s="274"/>
      <c r="I605" s="274"/>
      <c r="J605" s="262"/>
      <c r="K605" s="274"/>
      <c r="L605" s="275"/>
      <c r="M605" s="273"/>
      <c r="N605" s="273"/>
      <c r="O605" s="257"/>
      <c r="P605" s="273"/>
      <c r="Q605" s="278"/>
      <c r="R605" s="257"/>
      <c r="S605" s="257"/>
      <c r="T605" s="257"/>
      <c r="U605" s="273"/>
      <c r="V605" s="262"/>
      <c r="W605" s="273"/>
      <c r="X605" s="262"/>
      <c r="Y605" s="102"/>
      <c r="Z605" s="273"/>
      <c r="AA605" s="172"/>
      <c r="AB605" s="172"/>
      <c r="AC605" s="102"/>
      <c r="AD605" s="257"/>
      <c r="AE605" s="257"/>
      <c r="AF605" s="273"/>
      <c r="AG605" s="257"/>
      <c r="AH605" s="273"/>
      <c r="AI605" s="273"/>
      <c r="AJ605" s="273"/>
      <c r="AK605" s="278"/>
      <c r="AL605" s="278"/>
      <c r="AM605" s="98"/>
      <c r="AN605" s="278"/>
      <c r="AO605" s="278"/>
      <c r="AP605" s="278"/>
      <c r="AQ605" s="278"/>
      <c r="AR605" s="278"/>
      <c r="AS605" s="278"/>
      <c r="AT605" s="278"/>
      <c r="AU605" s="278"/>
      <c r="AV605" s="278"/>
      <c r="AW605" s="278"/>
      <c r="AX605" s="262"/>
      <c r="AY605" s="262"/>
      <c r="AZ605" s="264"/>
      <c r="BA605" s="98"/>
      <c r="BB605" s="576" t="str">
        <f t="shared" si="40"/>
        <v xml:space="preserve"> </v>
      </c>
      <c r="BC605" s="576" t="str">
        <f t="shared" si="41"/>
        <v xml:space="preserve"> </v>
      </c>
      <c r="BD605" s="576" t="str">
        <f t="shared" si="42"/>
        <v xml:space="preserve"> </v>
      </c>
      <c r="BE605" s="576" t="str">
        <f t="shared" si="43"/>
        <v xml:space="preserve"> </v>
      </c>
      <c r="BF605" s="98"/>
      <c r="BG605" s="271"/>
    </row>
    <row r="606" spans="1:59" s="107" customFormat="1" ht="12.75" x14ac:dyDescent="0.25">
      <c r="A606" s="380"/>
      <c r="B606" s="376">
        <f>'Données démographiques'!B602</f>
        <v>0</v>
      </c>
      <c r="C606" s="376">
        <f>'Données démographiques'!C602</f>
        <v>0</v>
      </c>
      <c r="D606" s="377">
        <f>'Données démographiques'!D602</f>
        <v>0</v>
      </c>
      <c r="E606" s="102"/>
      <c r="F606" s="258"/>
      <c r="G606" s="493"/>
      <c r="H606" s="493"/>
      <c r="I606" s="493"/>
      <c r="J606" s="263"/>
      <c r="K606" s="493"/>
      <c r="L606" s="553"/>
      <c r="M606" s="258"/>
      <c r="N606" s="258"/>
      <c r="O606" s="259"/>
      <c r="P606" s="258"/>
      <c r="Q606" s="260"/>
      <c r="R606" s="259"/>
      <c r="S606" s="259"/>
      <c r="T606" s="259"/>
      <c r="U606" s="258"/>
      <c r="V606" s="263"/>
      <c r="W606" s="258"/>
      <c r="X606" s="263"/>
      <c r="Y606" s="102"/>
      <c r="Z606" s="258"/>
      <c r="AA606" s="431"/>
      <c r="AB606" s="431"/>
      <c r="AC606" s="102"/>
      <c r="AD606" s="259"/>
      <c r="AE606" s="259"/>
      <c r="AF606" s="258"/>
      <c r="AG606" s="259"/>
      <c r="AH606" s="258"/>
      <c r="AI606" s="258"/>
      <c r="AJ606" s="258"/>
      <c r="AK606" s="260"/>
      <c r="AL606" s="260"/>
      <c r="AM606" s="98"/>
      <c r="AN606" s="260"/>
      <c r="AO606" s="260"/>
      <c r="AP606" s="260"/>
      <c r="AQ606" s="260"/>
      <c r="AR606" s="260"/>
      <c r="AS606" s="260"/>
      <c r="AT606" s="260"/>
      <c r="AU606" s="260"/>
      <c r="AV606" s="260"/>
      <c r="AW606" s="260"/>
      <c r="AX606" s="263"/>
      <c r="AY606" s="263"/>
      <c r="AZ606" s="265"/>
      <c r="BA606" s="98"/>
      <c r="BB606" s="577" t="str">
        <f t="shared" si="40"/>
        <v xml:space="preserve"> </v>
      </c>
      <c r="BC606" s="577" t="str">
        <f t="shared" si="41"/>
        <v xml:space="preserve"> </v>
      </c>
      <c r="BD606" s="577" t="str">
        <f t="shared" si="42"/>
        <v xml:space="preserve"> </v>
      </c>
      <c r="BE606" s="577" t="str">
        <f t="shared" si="43"/>
        <v xml:space="preserve"> </v>
      </c>
      <c r="BF606" s="98"/>
      <c r="BG606" s="530"/>
    </row>
    <row r="607" spans="1:59" s="107" customFormat="1" ht="12.75" x14ac:dyDescent="0.25">
      <c r="A607" s="380"/>
      <c r="B607" s="169">
        <f>'Données démographiques'!B603</f>
        <v>0</v>
      </c>
      <c r="C607" s="169">
        <f>'Données démographiques'!C603</f>
        <v>0</v>
      </c>
      <c r="D607" s="170">
        <f>'Données démographiques'!D603</f>
        <v>0</v>
      </c>
      <c r="E607" s="102"/>
      <c r="F607" s="273"/>
      <c r="G607" s="274"/>
      <c r="H607" s="274"/>
      <c r="I607" s="274"/>
      <c r="J607" s="262"/>
      <c r="K607" s="274"/>
      <c r="L607" s="275"/>
      <c r="M607" s="273"/>
      <c r="N607" s="273"/>
      <c r="O607" s="257"/>
      <c r="P607" s="273"/>
      <c r="Q607" s="278"/>
      <c r="R607" s="257"/>
      <c r="S607" s="257"/>
      <c r="T607" s="257"/>
      <c r="U607" s="273"/>
      <c r="V607" s="262"/>
      <c r="W607" s="273"/>
      <c r="X607" s="262"/>
      <c r="Y607" s="102"/>
      <c r="Z607" s="273"/>
      <c r="AA607" s="172"/>
      <c r="AB607" s="172"/>
      <c r="AC607" s="102"/>
      <c r="AD607" s="257"/>
      <c r="AE607" s="257"/>
      <c r="AF607" s="273"/>
      <c r="AG607" s="257"/>
      <c r="AH607" s="273"/>
      <c r="AI607" s="273"/>
      <c r="AJ607" s="273"/>
      <c r="AK607" s="278"/>
      <c r="AL607" s="278"/>
      <c r="AM607" s="98"/>
      <c r="AN607" s="278"/>
      <c r="AO607" s="278"/>
      <c r="AP607" s="278"/>
      <c r="AQ607" s="278"/>
      <c r="AR607" s="278"/>
      <c r="AS607" s="278"/>
      <c r="AT607" s="278"/>
      <c r="AU607" s="278"/>
      <c r="AV607" s="278"/>
      <c r="AW607" s="278"/>
      <c r="AX607" s="262"/>
      <c r="AY607" s="262"/>
      <c r="AZ607" s="264"/>
      <c r="BA607" s="98"/>
      <c r="BB607" s="576" t="str">
        <f t="shared" si="40"/>
        <v xml:space="preserve"> </v>
      </c>
      <c r="BC607" s="576" t="str">
        <f t="shared" si="41"/>
        <v xml:space="preserve"> </v>
      </c>
      <c r="BD607" s="576" t="str">
        <f t="shared" si="42"/>
        <v xml:space="preserve"> </v>
      </c>
      <c r="BE607" s="576" t="str">
        <f t="shared" si="43"/>
        <v xml:space="preserve"> </v>
      </c>
      <c r="BF607" s="98"/>
      <c r="BG607" s="271"/>
    </row>
    <row r="608" spans="1:59" s="107" customFormat="1" ht="12.75" x14ac:dyDescent="0.25">
      <c r="A608" s="380"/>
      <c r="B608" s="376">
        <f>'Données démographiques'!B604</f>
        <v>0</v>
      </c>
      <c r="C608" s="376">
        <f>'Données démographiques'!C604</f>
        <v>0</v>
      </c>
      <c r="D608" s="377">
        <f>'Données démographiques'!D604</f>
        <v>0</v>
      </c>
      <c r="E608" s="102"/>
      <c r="F608" s="258"/>
      <c r="G608" s="493"/>
      <c r="H608" s="493"/>
      <c r="I608" s="493"/>
      <c r="J608" s="263"/>
      <c r="K608" s="493"/>
      <c r="L608" s="553"/>
      <c r="M608" s="258"/>
      <c r="N608" s="258"/>
      <c r="O608" s="259"/>
      <c r="P608" s="258"/>
      <c r="Q608" s="260"/>
      <c r="R608" s="259"/>
      <c r="S608" s="259"/>
      <c r="T608" s="259"/>
      <c r="U608" s="258"/>
      <c r="V608" s="263"/>
      <c r="W608" s="258"/>
      <c r="X608" s="263"/>
      <c r="Y608" s="102"/>
      <c r="Z608" s="258"/>
      <c r="AA608" s="431"/>
      <c r="AB608" s="431"/>
      <c r="AC608" s="102"/>
      <c r="AD608" s="259"/>
      <c r="AE608" s="259"/>
      <c r="AF608" s="258"/>
      <c r="AG608" s="259"/>
      <c r="AH608" s="258"/>
      <c r="AI608" s="258"/>
      <c r="AJ608" s="258"/>
      <c r="AK608" s="260"/>
      <c r="AL608" s="260"/>
      <c r="AM608" s="98"/>
      <c r="AN608" s="260"/>
      <c r="AO608" s="260"/>
      <c r="AP608" s="260"/>
      <c r="AQ608" s="260"/>
      <c r="AR608" s="260"/>
      <c r="AS608" s="260"/>
      <c r="AT608" s="260"/>
      <c r="AU608" s="260"/>
      <c r="AV608" s="260"/>
      <c r="AW608" s="260"/>
      <c r="AX608" s="263"/>
      <c r="AY608" s="263"/>
      <c r="AZ608" s="265"/>
      <c r="BA608" s="98"/>
      <c r="BB608" s="577" t="str">
        <f t="shared" si="40"/>
        <v xml:space="preserve"> </v>
      </c>
      <c r="BC608" s="577" t="str">
        <f t="shared" si="41"/>
        <v xml:space="preserve"> </v>
      </c>
      <c r="BD608" s="577" t="str">
        <f t="shared" si="42"/>
        <v xml:space="preserve"> </v>
      </c>
      <c r="BE608" s="577" t="str">
        <f t="shared" si="43"/>
        <v xml:space="preserve"> </v>
      </c>
      <c r="BF608" s="98"/>
      <c r="BG608" s="530"/>
    </row>
    <row r="609" spans="1:59" s="107" customFormat="1" ht="12.75" x14ac:dyDescent="0.25">
      <c r="A609" s="380"/>
      <c r="B609" s="169">
        <f>'Données démographiques'!B605</f>
        <v>0</v>
      </c>
      <c r="C609" s="169">
        <f>'Données démographiques'!C605</f>
        <v>0</v>
      </c>
      <c r="D609" s="170">
        <f>'Données démographiques'!D605</f>
        <v>0</v>
      </c>
      <c r="E609" s="102"/>
      <c r="F609" s="273"/>
      <c r="G609" s="274"/>
      <c r="H609" s="274"/>
      <c r="I609" s="274"/>
      <c r="J609" s="262"/>
      <c r="K609" s="274"/>
      <c r="L609" s="275"/>
      <c r="M609" s="273"/>
      <c r="N609" s="273"/>
      <c r="O609" s="257"/>
      <c r="P609" s="273"/>
      <c r="Q609" s="278"/>
      <c r="R609" s="257"/>
      <c r="S609" s="257"/>
      <c r="T609" s="257"/>
      <c r="U609" s="273"/>
      <c r="V609" s="262"/>
      <c r="W609" s="273"/>
      <c r="X609" s="262"/>
      <c r="Y609" s="102"/>
      <c r="Z609" s="273"/>
      <c r="AA609" s="172"/>
      <c r="AB609" s="172"/>
      <c r="AC609" s="102"/>
      <c r="AD609" s="257"/>
      <c r="AE609" s="257"/>
      <c r="AF609" s="273"/>
      <c r="AG609" s="257"/>
      <c r="AH609" s="273"/>
      <c r="AI609" s="273"/>
      <c r="AJ609" s="273"/>
      <c r="AK609" s="278"/>
      <c r="AL609" s="278"/>
      <c r="AM609" s="98"/>
      <c r="AN609" s="278"/>
      <c r="AO609" s="278"/>
      <c r="AP609" s="278"/>
      <c r="AQ609" s="278"/>
      <c r="AR609" s="278"/>
      <c r="AS609" s="278"/>
      <c r="AT609" s="278"/>
      <c r="AU609" s="278"/>
      <c r="AV609" s="278"/>
      <c r="AW609" s="278"/>
      <c r="AX609" s="262"/>
      <c r="AY609" s="262"/>
      <c r="AZ609" s="264"/>
      <c r="BA609" s="98"/>
      <c r="BB609" s="576" t="str">
        <f t="shared" si="40"/>
        <v xml:space="preserve"> </v>
      </c>
      <c r="BC609" s="576" t="str">
        <f t="shared" si="41"/>
        <v xml:space="preserve"> </v>
      </c>
      <c r="BD609" s="576" t="str">
        <f t="shared" si="42"/>
        <v xml:space="preserve"> </v>
      </c>
      <c r="BE609" s="576" t="str">
        <f t="shared" si="43"/>
        <v xml:space="preserve"> </v>
      </c>
      <c r="BF609" s="98"/>
      <c r="BG609" s="271"/>
    </row>
    <row r="610" spans="1:59" s="107" customFormat="1" ht="12.75" x14ac:dyDescent="0.25">
      <c r="A610" s="380"/>
      <c r="B610" s="376">
        <f>'Données démographiques'!B606</f>
        <v>0</v>
      </c>
      <c r="C610" s="376">
        <f>'Données démographiques'!C606</f>
        <v>0</v>
      </c>
      <c r="D610" s="377">
        <f>'Données démographiques'!D606</f>
        <v>0</v>
      </c>
      <c r="E610" s="102"/>
      <c r="F610" s="258"/>
      <c r="G610" s="493"/>
      <c r="H610" s="493"/>
      <c r="I610" s="493"/>
      <c r="J610" s="263"/>
      <c r="K610" s="493"/>
      <c r="L610" s="553"/>
      <c r="M610" s="258"/>
      <c r="N610" s="258"/>
      <c r="O610" s="259"/>
      <c r="P610" s="258"/>
      <c r="Q610" s="260"/>
      <c r="R610" s="259"/>
      <c r="S610" s="259"/>
      <c r="T610" s="259"/>
      <c r="U610" s="258"/>
      <c r="V610" s="263"/>
      <c r="W610" s="258"/>
      <c r="X610" s="263"/>
      <c r="Y610" s="102"/>
      <c r="Z610" s="258"/>
      <c r="AA610" s="431"/>
      <c r="AB610" s="431"/>
      <c r="AC610" s="102"/>
      <c r="AD610" s="259"/>
      <c r="AE610" s="259"/>
      <c r="AF610" s="258"/>
      <c r="AG610" s="259"/>
      <c r="AH610" s="258"/>
      <c r="AI610" s="258"/>
      <c r="AJ610" s="258"/>
      <c r="AK610" s="260"/>
      <c r="AL610" s="260"/>
      <c r="AM610" s="98"/>
      <c r="AN610" s="260"/>
      <c r="AO610" s="260"/>
      <c r="AP610" s="260"/>
      <c r="AQ610" s="260"/>
      <c r="AR610" s="260"/>
      <c r="AS610" s="260"/>
      <c r="AT610" s="260"/>
      <c r="AU610" s="260"/>
      <c r="AV610" s="260"/>
      <c r="AW610" s="260"/>
      <c r="AX610" s="263"/>
      <c r="AY610" s="263"/>
      <c r="AZ610" s="265"/>
      <c r="BA610" s="98"/>
      <c r="BB610" s="577" t="str">
        <f t="shared" si="40"/>
        <v xml:space="preserve"> </v>
      </c>
      <c r="BC610" s="577" t="str">
        <f t="shared" si="41"/>
        <v xml:space="preserve"> </v>
      </c>
      <c r="BD610" s="577" t="str">
        <f t="shared" si="42"/>
        <v xml:space="preserve"> </v>
      </c>
      <c r="BE610" s="577" t="str">
        <f t="shared" si="43"/>
        <v xml:space="preserve"> </v>
      </c>
      <c r="BF610" s="98"/>
      <c r="BG610" s="530"/>
    </row>
    <row r="611" spans="1:59" s="107" customFormat="1" ht="12.75" x14ac:dyDescent="0.25">
      <c r="A611" s="380"/>
      <c r="B611" s="169">
        <f>'Données démographiques'!B607</f>
        <v>0</v>
      </c>
      <c r="C611" s="169">
        <f>'Données démographiques'!C607</f>
        <v>0</v>
      </c>
      <c r="D611" s="170">
        <f>'Données démographiques'!D607</f>
        <v>0</v>
      </c>
      <c r="E611" s="102"/>
      <c r="F611" s="273"/>
      <c r="G611" s="274"/>
      <c r="H611" s="274"/>
      <c r="I611" s="274"/>
      <c r="J611" s="262"/>
      <c r="K611" s="274"/>
      <c r="L611" s="275"/>
      <c r="M611" s="273"/>
      <c r="N611" s="273"/>
      <c r="O611" s="257"/>
      <c r="P611" s="273"/>
      <c r="Q611" s="278"/>
      <c r="R611" s="257"/>
      <c r="S611" s="257"/>
      <c r="T611" s="257"/>
      <c r="U611" s="273"/>
      <c r="V611" s="262"/>
      <c r="W611" s="273"/>
      <c r="X611" s="262"/>
      <c r="Y611" s="102"/>
      <c r="Z611" s="273"/>
      <c r="AA611" s="172"/>
      <c r="AB611" s="172"/>
      <c r="AC611" s="102"/>
      <c r="AD611" s="257"/>
      <c r="AE611" s="257"/>
      <c r="AF611" s="273"/>
      <c r="AG611" s="257"/>
      <c r="AH611" s="273"/>
      <c r="AI611" s="273"/>
      <c r="AJ611" s="273"/>
      <c r="AK611" s="278"/>
      <c r="AL611" s="278"/>
      <c r="AM611" s="98"/>
      <c r="AN611" s="278"/>
      <c r="AO611" s="278"/>
      <c r="AP611" s="278"/>
      <c r="AQ611" s="278"/>
      <c r="AR611" s="278"/>
      <c r="AS611" s="278"/>
      <c r="AT611" s="278"/>
      <c r="AU611" s="278"/>
      <c r="AV611" s="278"/>
      <c r="AW611" s="278"/>
      <c r="AX611" s="262"/>
      <c r="AY611" s="262"/>
      <c r="AZ611" s="264"/>
      <c r="BA611" s="98"/>
      <c r="BB611" s="576" t="str">
        <f t="shared" si="40"/>
        <v xml:space="preserve"> </v>
      </c>
      <c r="BC611" s="576" t="str">
        <f t="shared" si="41"/>
        <v xml:space="preserve"> </v>
      </c>
      <c r="BD611" s="576" t="str">
        <f t="shared" si="42"/>
        <v xml:space="preserve"> </v>
      </c>
      <c r="BE611" s="576" t="str">
        <f t="shared" si="43"/>
        <v xml:space="preserve"> </v>
      </c>
      <c r="BF611" s="98"/>
      <c r="BG611" s="271"/>
    </row>
    <row r="612" spans="1:59" s="107" customFormat="1" ht="12.75" x14ac:dyDescent="0.25">
      <c r="A612" s="380"/>
      <c r="B612" s="376">
        <f>'Données démographiques'!B608</f>
        <v>0</v>
      </c>
      <c r="C612" s="376">
        <f>'Données démographiques'!C608</f>
        <v>0</v>
      </c>
      <c r="D612" s="377">
        <f>'Données démographiques'!D608</f>
        <v>0</v>
      </c>
      <c r="E612" s="102"/>
      <c r="F612" s="258"/>
      <c r="G612" s="493"/>
      <c r="H612" s="493"/>
      <c r="I612" s="493"/>
      <c r="J612" s="263"/>
      <c r="K612" s="493"/>
      <c r="L612" s="553"/>
      <c r="M612" s="258"/>
      <c r="N612" s="258"/>
      <c r="O612" s="259"/>
      <c r="P612" s="258"/>
      <c r="Q612" s="260"/>
      <c r="R612" s="259"/>
      <c r="S612" s="259"/>
      <c r="T612" s="259"/>
      <c r="U612" s="258"/>
      <c r="V612" s="263"/>
      <c r="W612" s="258"/>
      <c r="X612" s="263"/>
      <c r="Y612" s="102"/>
      <c r="Z612" s="258"/>
      <c r="AA612" s="431"/>
      <c r="AB612" s="431"/>
      <c r="AC612" s="102"/>
      <c r="AD612" s="259"/>
      <c r="AE612" s="259"/>
      <c r="AF612" s="258"/>
      <c r="AG612" s="259"/>
      <c r="AH612" s="258"/>
      <c r="AI612" s="258"/>
      <c r="AJ612" s="258"/>
      <c r="AK612" s="260"/>
      <c r="AL612" s="260"/>
      <c r="AM612" s="98"/>
      <c r="AN612" s="260"/>
      <c r="AO612" s="260"/>
      <c r="AP612" s="260"/>
      <c r="AQ612" s="260"/>
      <c r="AR612" s="260"/>
      <c r="AS612" s="260"/>
      <c r="AT612" s="260"/>
      <c r="AU612" s="260"/>
      <c r="AV612" s="260"/>
      <c r="AW612" s="260"/>
      <c r="AX612" s="263"/>
      <c r="AY612" s="263"/>
      <c r="AZ612" s="265"/>
      <c r="BA612" s="98"/>
      <c r="BB612" s="577" t="str">
        <f t="shared" si="40"/>
        <v xml:space="preserve"> </v>
      </c>
      <c r="BC612" s="577" t="str">
        <f t="shared" si="41"/>
        <v xml:space="preserve"> </v>
      </c>
      <c r="BD612" s="577" t="str">
        <f t="shared" si="42"/>
        <v xml:space="preserve"> </v>
      </c>
      <c r="BE612" s="577" t="str">
        <f t="shared" si="43"/>
        <v xml:space="preserve"> </v>
      </c>
      <c r="BF612" s="98"/>
      <c r="BG612" s="530"/>
    </row>
    <row r="613" spans="1:59" s="107" customFormat="1" ht="12.75" x14ac:dyDescent="0.25">
      <c r="A613" s="380"/>
      <c r="B613" s="169">
        <f>'Données démographiques'!B609</f>
        <v>0</v>
      </c>
      <c r="C613" s="169">
        <f>'Données démographiques'!C609</f>
        <v>0</v>
      </c>
      <c r="D613" s="170">
        <f>'Données démographiques'!D609</f>
        <v>0</v>
      </c>
      <c r="E613" s="102"/>
      <c r="F613" s="273"/>
      <c r="G613" s="274"/>
      <c r="H613" s="274"/>
      <c r="I613" s="274"/>
      <c r="J613" s="262"/>
      <c r="K613" s="274"/>
      <c r="L613" s="275"/>
      <c r="M613" s="273"/>
      <c r="N613" s="273"/>
      <c r="O613" s="257"/>
      <c r="P613" s="273"/>
      <c r="Q613" s="278"/>
      <c r="R613" s="257"/>
      <c r="S613" s="257"/>
      <c r="T613" s="257"/>
      <c r="U613" s="273"/>
      <c r="V613" s="262"/>
      <c r="W613" s="273"/>
      <c r="X613" s="262"/>
      <c r="Y613" s="102"/>
      <c r="Z613" s="273"/>
      <c r="AA613" s="172"/>
      <c r="AB613" s="172"/>
      <c r="AC613" s="102"/>
      <c r="AD613" s="257"/>
      <c r="AE613" s="257"/>
      <c r="AF613" s="273"/>
      <c r="AG613" s="257"/>
      <c r="AH613" s="273"/>
      <c r="AI613" s="273"/>
      <c r="AJ613" s="273"/>
      <c r="AK613" s="278"/>
      <c r="AL613" s="278"/>
      <c r="AM613" s="98"/>
      <c r="AN613" s="278"/>
      <c r="AO613" s="278"/>
      <c r="AP613" s="278"/>
      <c r="AQ613" s="278"/>
      <c r="AR613" s="278"/>
      <c r="AS613" s="278"/>
      <c r="AT613" s="278"/>
      <c r="AU613" s="278"/>
      <c r="AV613" s="278"/>
      <c r="AW613" s="278"/>
      <c r="AX613" s="262"/>
      <c r="AY613" s="262"/>
      <c r="AZ613" s="264"/>
      <c r="BA613" s="98"/>
      <c r="BB613" s="576" t="str">
        <f t="shared" si="40"/>
        <v xml:space="preserve"> </v>
      </c>
      <c r="BC613" s="576" t="str">
        <f t="shared" si="41"/>
        <v xml:space="preserve"> </v>
      </c>
      <c r="BD613" s="576" t="str">
        <f t="shared" si="42"/>
        <v xml:space="preserve"> </v>
      </c>
      <c r="BE613" s="576" t="str">
        <f t="shared" si="43"/>
        <v xml:space="preserve"> </v>
      </c>
      <c r="BF613" s="98"/>
      <c r="BG613" s="271"/>
    </row>
    <row r="614" spans="1:59" s="107" customFormat="1" ht="12.75" x14ac:dyDescent="0.25">
      <c r="A614" s="380"/>
      <c r="B614" s="376">
        <f>'Données démographiques'!B610</f>
        <v>0</v>
      </c>
      <c r="C614" s="376">
        <f>'Données démographiques'!C610</f>
        <v>0</v>
      </c>
      <c r="D614" s="377">
        <f>'Données démographiques'!D610</f>
        <v>0</v>
      </c>
      <c r="E614" s="102"/>
      <c r="F614" s="258"/>
      <c r="G614" s="493"/>
      <c r="H614" s="493"/>
      <c r="I614" s="493"/>
      <c r="J614" s="263"/>
      <c r="K614" s="493"/>
      <c r="L614" s="553"/>
      <c r="M614" s="258"/>
      <c r="N614" s="258"/>
      <c r="O614" s="259"/>
      <c r="P614" s="258"/>
      <c r="Q614" s="260"/>
      <c r="R614" s="259"/>
      <c r="S614" s="259"/>
      <c r="T614" s="259"/>
      <c r="U614" s="258"/>
      <c r="V614" s="263"/>
      <c r="W614" s="258"/>
      <c r="X614" s="263"/>
      <c r="Y614" s="102"/>
      <c r="Z614" s="258"/>
      <c r="AA614" s="431"/>
      <c r="AB614" s="431"/>
      <c r="AC614" s="102"/>
      <c r="AD614" s="259"/>
      <c r="AE614" s="259"/>
      <c r="AF614" s="258"/>
      <c r="AG614" s="259"/>
      <c r="AH614" s="258"/>
      <c r="AI614" s="258"/>
      <c r="AJ614" s="258"/>
      <c r="AK614" s="260"/>
      <c r="AL614" s="260"/>
      <c r="AM614" s="98"/>
      <c r="AN614" s="260"/>
      <c r="AO614" s="260"/>
      <c r="AP614" s="260"/>
      <c r="AQ614" s="260"/>
      <c r="AR614" s="260"/>
      <c r="AS614" s="260"/>
      <c r="AT614" s="260"/>
      <c r="AU614" s="260"/>
      <c r="AV614" s="260"/>
      <c r="AW614" s="260"/>
      <c r="AX614" s="263"/>
      <c r="AY614" s="263"/>
      <c r="AZ614" s="265"/>
      <c r="BA614" s="98"/>
      <c r="BB614" s="577" t="str">
        <f t="shared" si="40"/>
        <v xml:space="preserve"> </v>
      </c>
      <c r="BC614" s="577" t="str">
        <f t="shared" si="41"/>
        <v xml:space="preserve"> </v>
      </c>
      <c r="BD614" s="577" t="str">
        <f t="shared" si="42"/>
        <v xml:space="preserve"> </v>
      </c>
      <c r="BE614" s="577" t="str">
        <f t="shared" si="43"/>
        <v xml:space="preserve"> </v>
      </c>
      <c r="BF614" s="98"/>
      <c r="BG614" s="530"/>
    </row>
    <row r="615" spans="1:59" s="107" customFormat="1" ht="12.75" x14ac:dyDescent="0.25">
      <c r="A615" s="380"/>
      <c r="B615" s="169">
        <f>'Données démographiques'!B611</f>
        <v>0</v>
      </c>
      <c r="C615" s="169">
        <f>'Données démographiques'!C611</f>
        <v>0</v>
      </c>
      <c r="D615" s="170">
        <f>'Données démographiques'!D611</f>
        <v>0</v>
      </c>
      <c r="E615" s="102"/>
      <c r="F615" s="273"/>
      <c r="G615" s="274"/>
      <c r="H615" s="274"/>
      <c r="I615" s="274"/>
      <c r="J615" s="262"/>
      <c r="K615" s="274"/>
      <c r="L615" s="275"/>
      <c r="M615" s="273"/>
      <c r="N615" s="273"/>
      <c r="O615" s="257"/>
      <c r="P615" s="273"/>
      <c r="Q615" s="278"/>
      <c r="R615" s="257"/>
      <c r="S615" s="257"/>
      <c r="T615" s="257"/>
      <c r="U615" s="273"/>
      <c r="V615" s="262"/>
      <c r="W615" s="273"/>
      <c r="X615" s="262"/>
      <c r="Y615" s="102"/>
      <c r="Z615" s="273"/>
      <c r="AA615" s="172"/>
      <c r="AB615" s="172"/>
      <c r="AC615" s="102"/>
      <c r="AD615" s="257"/>
      <c r="AE615" s="257"/>
      <c r="AF615" s="273"/>
      <c r="AG615" s="257"/>
      <c r="AH615" s="273"/>
      <c r="AI615" s="273"/>
      <c r="AJ615" s="273"/>
      <c r="AK615" s="278"/>
      <c r="AL615" s="278"/>
      <c r="AM615" s="98"/>
      <c r="AN615" s="278"/>
      <c r="AO615" s="278"/>
      <c r="AP615" s="278"/>
      <c r="AQ615" s="278"/>
      <c r="AR615" s="278"/>
      <c r="AS615" s="278"/>
      <c r="AT615" s="278"/>
      <c r="AU615" s="278"/>
      <c r="AV615" s="278"/>
      <c r="AW615" s="278"/>
      <c r="AX615" s="262"/>
      <c r="AY615" s="262"/>
      <c r="AZ615" s="264"/>
      <c r="BA615" s="98"/>
      <c r="BB615" s="576" t="str">
        <f t="shared" si="40"/>
        <v xml:space="preserve"> </v>
      </c>
      <c r="BC615" s="576" t="str">
        <f t="shared" si="41"/>
        <v xml:space="preserve"> </v>
      </c>
      <c r="BD615" s="576" t="str">
        <f t="shared" si="42"/>
        <v xml:space="preserve"> </v>
      </c>
      <c r="BE615" s="576" t="str">
        <f t="shared" si="43"/>
        <v xml:space="preserve"> </v>
      </c>
      <c r="BF615" s="98"/>
      <c r="BG615" s="271"/>
    </row>
    <row r="616" spans="1:59" s="107" customFormat="1" ht="12.75" x14ac:dyDescent="0.25">
      <c r="A616" s="380"/>
      <c r="B616" s="376">
        <f>'Données démographiques'!B612</f>
        <v>0</v>
      </c>
      <c r="C616" s="376">
        <f>'Données démographiques'!C612</f>
        <v>0</v>
      </c>
      <c r="D616" s="377">
        <f>'Données démographiques'!D612</f>
        <v>0</v>
      </c>
      <c r="E616" s="102"/>
      <c r="F616" s="258"/>
      <c r="G616" s="493"/>
      <c r="H616" s="493"/>
      <c r="I616" s="493"/>
      <c r="J616" s="263"/>
      <c r="K616" s="493"/>
      <c r="L616" s="553"/>
      <c r="M616" s="258"/>
      <c r="N616" s="258"/>
      <c r="O616" s="259"/>
      <c r="P616" s="258"/>
      <c r="Q616" s="260"/>
      <c r="R616" s="259"/>
      <c r="S616" s="259"/>
      <c r="T616" s="259"/>
      <c r="U616" s="258"/>
      <c r="V616" s="263"/>
      <c r="W616" s="258"/>
      <c r="X616" s="263"/>
      <c r="Y616" s="102"/>
      <c r="Z616" s="258"/>
      <c r="AA616" s="431"/>
      <c r="AB616" s="431"/>
      <c r="AC616" s="102"/>
      <c r="AD616" s="259"/>
      <c r="AE616" s="259"/>
      <c r="AF616" s="258"/>
      <c r="AG616" s="259"/>
      <c r="AH616" s="258"/>
      <c r="AI616" s="258"/>
      <c r="AJ616" s="258"/>
      <c r="AK616" s="260"/>
      <c r="AL616" s="260"/>
      <c r="AM616" s="98"/>
      <c r="AN616" s="260"/>
      <c r="AO616" s="260"/>
      <c r="AP616" s="260"/>
      <c r="AQ616" s="260"/>
      <c r="AR616" s="260"/>
      <c r="AS616" s="260"/>
      <c r="AT616" s="260"/>
      <c r="AU616" s="260"/>
      <c r="AV616" s="260"/>
      <c r="AW616" s="260"/>
      <c r="AX616" s="263"/>
      <c r="AY616" s="263"/>
      <c r="AZ616" s="265"/>
      <c r="BA616" s="98"/>
      <c r="BB616" s="577" t="str">
        <f t="shared" si="40"/>
        <v xml:space="preserve"> </v>
      </c>
      <c r="BC616" s="577" t="str">
        <f t="shared" si="41"/>
        <v xml:space="preserve"> </v>
      </c>
      <c r="BD616" s="577" t="str">
        <f t="shared" si="42"/>
        <v xml:space="preserve"> </v>
      </c>
      <c r="BE616" s="577" t="str">
        <f t="shared" si="43"/>
        <v xml:space="preserve"> </v>
      </c>
      <c r="BF616" s="98"/>
      <c r="BG616" s="530"/>
    </row>
    <row r="617" spans="1:59" s="107" customFormat="1" ht="12.75" x14ac:dyDescent="0.25">
      <c r="A617" s="380"/>
      <c r="B617" s="169">
        <f>'Données démographiques'!B613</f>
        <v>0</v>
      </c>
      <c r="C617" s="169">
        <f>'Données démographiques'!C613</f>
        <v>0</v>
      </c>
      <c r="D617" s="170">
        <f>'Données démographiques'!D613</f>
        <v>0</v>
      </c>
      <c r="E617" s="102"/>
      <c r="F617" s="273"/>
      <c r="G617" s="274"/>
      <c r="H617" s="274"/>
      <c r="I617" s="274"/>
      <c r="J617" s="262"/>
      <c r="K617" s="274"/>
      <c r="L617" s="275"/>
      <c r="M617" s="273"/>
      <c r="N617" s="273"/>
      <c r="O617" s="257"/>
      <c r="P617" s="273"/>
      <c r="Q617" s="278"/>
      <c r="R617" s="257"/>
      <c r="S617" s="257"/>
      <c r="T617" s="257"/>
      <c r="U617" s="273"/>
      <c r="V617" s="262"/>
      <c r="W617" s="273"/>
      <c r="X617" s="262"/>
      <c r="Y617" s="102"/>
      <c r="Z617" s="273"/>
      <c r="AA617" s="172"/>
      <c r="AB617" s="172"/>
      <c r="AC617" s="102"/>
      <c r="AD617" s="257"/>
      <c r="AE617" s="257"/>
      <c r="AF617" s="273"/>
      <c r="AG617" s="257"/>
      <c r="AH617" s="273"/>
      <c r="AI617" s="273"/>
      <c r="AJ617" s="273"/>
      <c r="AK617" s="278"/>
      <c r="AL617" s="278"/>
      <c r="AM617" s="98"/>
      <c r="AN617" s="278"/>
      <c r="AO617" s="278"/>
      <c r="AP617" s="278"/>
      <c r="AQ617" s="278"/>
      <c r="AR617" s="278"/>
      <c r="AS617" s="278"/>
      <c r="AT617" s="278"/>
      <c r="AU617" s="278"/>
      <c r="AV617" s="278"/>
      <c r="AW617" s="278"/>
      <c r="AX617" s="262"/>
      <c r="AY617" s="262"/>
      <c r="AZ617" s="264"/>
      <c r="BA617" s="98"/>
      <c r="BB617" s="576" t="str">
        <f t="shared" si="40"/>
        <v xml:space="preserve"> </v>
      </c>
      <c r="BC617" s="576" t="str">
        <f t="shared" si="41"/>
        <v xml:space="preserve"> </v>
      </c>
      <c r="BD617" s="576" t="str">
        <f t="shared" si="42"/>
        <v xml:space="preserve"> </v>
      </c>
      <c r="BE617" s="576" t="str">
        <f t="shared" si="43"/>
        <v xml:space="preserve"> </v>
      </c>
      <c r="BF617" s="98"/>
      <c r="BG617" s="271"/>
    </row>
    <row r="618" spans="1:59" s="107" customFormat="1" ht="12.75" x14ac:dyDescent="0.25">
      <c r="A618" s="380"/>
      <c r="B618" s="376">
        <f>'Données démographiques'!B614</f>
        <v>0</v>
      </c>
      <c r="C618" s="376">
        <f>'Données démographiques'!C614</f>
        <v>0</v>
      </c>
      <c r="D618" s="377">
        <f>'Données démographiques'!D614</f>
        <v>0</v>
      </c>
      <c r="E618" s="102"/>
      <c r="F618" s="258"/>
      <c r="G618" s="493"/>
      <c r="H618" s="493"/>
      <c r="I618" s="493"/>
      <c r="J618" s="263"/>
      <c r="K618" s="493"/>
      <c r="L618" s="553"/>
      <c r="M618" s="258"/>
      <c r="N618" s="258"/>
      <c r="O618" s="259"/>
      <c r="P618" s="258"/>
      <c r="Q618" s="260"/>
      <c r="R618" s="259"/>
      <c r="S618" s="259"/>
      <c r="T618" s="259"/>
      <c r="U618" s="258"/>
      <c r="V618" s="263"/>
      <c r="W618" s="258"/>
      <c r="X618" s="263"/>
      <c r="Y618" s="102"/>
      <c r="Z618" s="258"/>
      <c r="AA618" s="431"/>
      <c r="AB618" s="431"/>
      <c r="AC618" s="102"/>
      <c r="AD618" s="259"/>
      <c r="AE618" s="259"/>
      <c r="AF618" s="258"/>
      <c r="AG618" s="259"/>
      <c r="AH618" s="258"/>
      <c r="AI618" s="258"/>
      <c r="AJ618" s="258"/>
      <c r="AK618" s="260"/>
      <c r="AL618" s="260"/>
      <c r="AM618" s="98"/>
      <c r="AN618" s="260"/>
      <c r="AO618" s="260"/>
      <c r="AP618" s="260"/>
      <c r="AQ618" s="260"/>
      <c r="AR618" s="260"/>
      <c r="AS618" s="260"/>
      <c r="AT618" s="260"/>
      <c r="AU618" s="260"/>
      <c r="AV618" s="260"/>
      <c r="AW618" s="260"/>
      <c r="AX618" s="263"/>
      <c r="AY618" s="263"/>
      <c r="AZ618" s="265"/>
      <c r="BA618" s="98"/>
      <c r="BB618" s="577" t="str">
        <f t="shared" si="40"/>
        <v xml:space="preserve"> </v>
      </c>
      <c r="BC618" s="577" t="str">
        <f t="shared" si="41"/>
        <v xml:space="preserve"> </v>
      </c>
      <c r="BD618" s="577" t="str">
        <f t="shared" si="42"/>
        <v xml:space="preserve"> </v>
      </c>
      <c r="BE618" s="577" t="str">
        <f t="shared" si="43"/>
        <v xml:space="preserve"> </v>
      </c>
      <c r="BF618" s="98"/>
      <c r="BG618" s="530"/>
    </row>
    <row r="619" spans="1:59" s="107" customFormat="1" ht="12.75" x14ac:dyDescent="0.25">
      <c r="A619" s="380"/>
      <c r="B619" s="169">
        <f>'Données démographiques'!B615</f>
        <v>0</v>
      </c>
      <c r="C619" s="169">
        <f>'Données démographiques'!C615</f>
        <v>0</v>
      </c>
      <c r="D619" s="170">
        <f>'Données démographiques'!D615</f>
        <v>0</v>
      </c>
      <c r="E619" s="102"/>
      <c r="F619" s="273"/>
      <c r="G619" s="274"/>
      <c r="H619" s="274"/>
      <c r="I619" s="274"/>
      <c r="J619" s="262"/>
      <c r="K619" s="274"/>
      <c r="L619" s="275"/>
      <c r="M619" s="273"/>
      <c r="N619" s="273"/>
      <c r="O619" s="257"/>
      <c r="P619" s="273"/>
      <c r="Q619" s="278"/>
      <c r="R619" s="257"/>
      <c r="S619" s="257"/>
      <c r="T619" s="257"/>
      <c r="U619" s="273"/>
      <c r="V619" s="262"/>
      <c r="W619" s="273"/>
      <c r="X619" s="262"/>
      <c r="Y619" s="102"/>
      <c r="Z619" s="273"/>
      <c r="AA619" s="172"/>
      <c r="AB619" s="172"/>
      <c r="AC619" s="102"/>
      <c r="AD619" s="257"/>
      <c r="AE619" s="257"/>
      <c r="AF619" s="273"/>
      <c r="AG619" s="257"/>
      <c r="AH619" s="273"/>
      <c r="AI619" s="273"/>
      <c r="AJ619" s="273"/>
      <c r="AK619" s="278"/>
      <c r="AL619" s="278"/>
      <c r="AM619" s="98"/>
      <c r="AN619" s="278"/>
      <c r="AO619" s="278"/>
      <c r="AP619" s="278"/>
      <c r="AQ619" s="278"/>
      <c r="AR619" s="278"/>
      <c r="AS619" s="278"/>
      <c r="AT619" s="278"/>
      <c r="AU619" s="278"/>
      <c r="AV619" s="278"/>
      <c r="AW619" s="278"/>
      <c r="AX619" s="262"/>
      <c r="AY619" s="262"/>
      <c r="AZ619" s="264"/>
      <c r="BA619" s="98"/>
      <c r="BB619" s="576" t="str">
        <f t="shared" si="40"/>
        <v xml:space="preserve"> </v>
      </c>
      <c r="BC619" s="576" t="str">
        <f t="shared" si="41"/>
        <v xml:space="preserve"> </v>
      </c>
      <c r="BD619" s="576" t="str">
        <f t="shared" si="42"/>
        <v xml:space="preserve"> </v>
      </c>
      <c r="BE619" s="576" t="str">
        <f t="shared" si="43"/>
        <v xml:space="preserve"> </v>
      </c>
      <c r="BF619" s="98"/>
      <c r="BG619" s="271"/>
    </row>
    <row r="620" spans="1:59" s="107" customFormat="1" ht="12.75" x14ac:dyDescent="0.25">
      <c r="A620" s="380"/>
      <c r="B620" s="376">
        <f>'Données démographiques'!B616</f>
        <v>0</v>
      </c>
      <c r="C620" s="376">
        <f>'Données démographiques'!C616</f>
        <v>0</v>
      </c>
      <c r="D620" s="377">
        <f>'Données démographiques'!D616</f>
        <v>0</v>
      </c>
      <c r="E620" s="102"/>
      <c r="F620" s="258"/>
      <c r="G620" s="493"/>
      <c r="H620" s="493"/>
      <c r="I620" s="493"/>
      <c r="J620" s="263"/>
      <c r="K620" s="493"/>
      <c r="L620" s="553"/>
      <c r="M620" s="258"/>
      <c r="N620" s="258"/>
      <c r="O620" s="259"/>
      <c r="P620" s="258"/>
      <c r="Q620" s="260"/>
      <c r="R620" s="259"/>
      <c r="S620" s="259"/>
      <c r="T620" s="259"/>
      <c r="U620" s="258"/>
      <c r="V620" s="263"/>
      <c r="W620" s="258"/>
      <c r="X620" s="263"/>
      <c r="Y620" s="102"/>
      <c r="Z620" s="258"/>
      <c r="AA620" s="431"/>
      <c r="AB620" s="431"/>
      <c r="AC620" s="102"/>
      <c r="AD620" s="259"/>
      <c r="AE620" s="259"/>
      <c r="AF620" s="258"/>
      <c r="AG620" s="259"/>
      <c r="AH620" s="258"/>
      <c r="AI620" s="258"/>
      <c r="AJ620" s="258"/>
      <c r="AK620" s="260"/>
      <c r="AL620" s="260"/>
      <c r="AM620" s="98"/>
      <c r="AN620" s="260"/>
      <c r="AO620" s="260"/>
      <c r="AP620" s="260"/>
      <c r="AQ620" s="260"/>
      <c r="AR620" s="260"/>
      <c r="AS620" s="260"/>
      <c r="AT620" s="260"/>
      <c r="AU620" s="260"/>
      <c r="AV620" s="260"/>
      <c r="AW620" s="260"/>
      <c r="AX620" s="263"/>
      <c r="AY620" s="263"/>
      <c r="AZ620" s="265"/>
      <c r="BA620" s="98"/>
      <c r="BB620" s="577" t="str">
        <f t="shared" si="40"/>
        <v xml:space="preserve"> </v>
      </c>
      <c r="BC620" s="577" t="str">
        <f t="shared" si="41"/>
        <v xml:space="preserve"> </v>
      </c>
      <c r="BD620" s="577" t="str">
        <f t="shared" si="42"/>
        <v xml:space="preserve"> </v>
      </c>
      <c r="BE620" s="577" t="str">
        <f t="shared" si="43"/>
        <v xml:space="preserve"> </v>
      </c>
      <c r="BF620" s="98"/>
      <c r="BG620" s="530"/>
    </row>
    <row r="621" spans="1:59" s="107" customFormat="1" ht="12.75" x14ac:dyDescent="0.25">
      <c r="A621" s="380"/>
      <c r="B621" s="169">
        <f>'Données démographiques'!B617</f>
        <v>0</v>
      </c>
      <c r="C621" s="169">
        <f>'Données démographiques'!C617</f>
        <v>0</v>
      </c>
      <c r="D621" s="170">
        <f>'Données démographiques'!D617</f>
        <v>0</v>
      </c>
      <c r="E621" s="102"/>
      <c r="F621" s="273"/>
      <c r="G621" s="274"/>
      <c r="H621" s="274"/>
      <c r="I621" s="274"/>
      <c r="J621" s="262"/>
      <c r="K621" s="274"/>
      <c r="L621" s="275"/>
      <c r="M621" s="273"/>
      <c r="N621" s="273"/>
      <c r="O621" s="257"/>
      <c r="P621" s="273"/>
      <c r="Q621" s="278"/>
      <c r="R621" s="257"/>
      <c r="S621" s="257"/>
      <c r="T621" s="257"/>
      <c r="U621" s="273"/>
      <c r="V621" s="262"/>
      <c r="W621" s="273"/>
      <c r="X621" s="262"/>
      <c r="Y621" s="102"/>
      <c r="Z621" s="273"/>
      <c r="AA621" s="172"/>
      <c r="AB621" s="172"/>
      <c r="AC621" s="102"/>
      <c r="AD621" s="257"/>
      <c r="AE621" s="257"/>
      <c r="AF621" s="273"/>
      <c r="AG621" s="257"/>
      <c r="AH621" s="273"/>
      <c r="AI621" s="273"/>
      <c r="AJ621" s="273"/>
      <c r="AK621" s="278"/>
      <c r="AL621" s="278"/>
      <c r="AM621" s="98"/>
      <c r="AN621" s="278"/>
      <c r="AO621" s="278"/>
      <c r="AP621" s="278"/>
      <c r="AQ621" s="278"/>
      <c r="AR621" s="278"/>
      <c r="AS621" s="278"/>
      <c r="AT621" s="278"/>
      <c r="AU621" s="278"/>
      <c r="AV621" s="278"/>
      <c r="AW621" s="278"/>
      <c r="AX621" s="262"/>
      <c r="AY621" s="262"/>
      <c r="AZ621" s="264"/>
      <c r="BA621" s="98"/>
      <c r="BB621" s="576" t="str">
        <f t="shared" si="40"/>
        <v xml:space="preserve"> </v>
      </c>
      <c r="BC621" s="576" t="str">
        <f t="shared" si="41"/>
        <v xml:space="preserve"> </v>
      </c>
      <c r="BD621" s="576" t="str">
        <f t="shared" si="42"/>
        <v xml:space="preserve"> </v>
      </c>
      <c r="BE621" s="576" t="str">
        <f t="shared" si="43"/>
        <v xml:space="preserve"> </v>
      </c>
      <c r="BF621" s="98"/>
      <c r="BG621" s="271"/>
    </row>
    <row r="622" spans="1:59" s="107" customFormat="1" ht="12.75" x14ac:dyDescent="0.25">
      <c r="A622" s="380"/>
      <c r="B622" s="376">
        <f>'Données démographiques'!B618</f>
        <v>0</v>
      </c>
      <c r="C622" s="376">
        <f>'Données démographiques'!C618</f>
        <v>0</v>
      </c>
      <c r="D622" s="377">
        <f>'Données démographiques'!D618</f>
        <v>0</v>
      </c>
      <c r="E622" s="102"/>
      <c r="F622" s="258"/>
      <c r="G622" s="493"/>
      <c r="H622" s="493"/>
      <c r="I622" s="493"/>
      <c r="J622" s="263"/>
      <c r="K622" s="493"/>
      <c r="L622" s="553"/>
      <c r="M622" s="258"/>
      <c r="N622" s="258"/>
      <c r="O622" s="259"/>
      <c r="P622" s="258"/>
      <c r="Q622" s="260"/>
      <c r="R622" s="259"/>
      <c r="S622" s="259"/>
      <c r="T622" s="259"/>
      <c r="U622" s="258"/>
      <c r="V622" s="263"/>
      <c r="W622" s="258"/>
      <c r="X622" s="263"/>
      <c r="Y622" s="102"/>
      <c r="Z622" s="258"/>
      <c r="AA622" s="431"/>
      <c r="AB622" s="431"/>
      <c r="AC622" s="102"/>
      <c r="AD622" s="259"/>
      <c r="AE622" s="259"/>
      <c r="AF622" s="258"/>
      <c r="AG622" s="259"/>
      <c r="AH622" s="258"/>
      <c r="AI622" s="258"/>
      <c r="AJ622" s="258"/>
      <c r="AK622" s="260"/>
      <c r="AL622" s="260"/>
      <c r="AM622" s="98"/>
      <c r="AN622" s="260"/>
      <c r="AO622" s="260"/>
      <c r="AP622" s="260"/>
      <c r="AQ622" s="260"/>
      <c r="AR622" s="260"/>
      <c r="AS622" s="260"/>
      <c r="AT622" s="260"/>
      <c r="AU622" s="260"/>
      <c r="AV622" s="260"/>
      <c r="AW622" s="260"/>
      <c r="AX622" s="263"/>
      <c r="AY622" s="263"/>
      <c r="AZ622" s="265"/>
      <c r="BA622" s="98"/>
      <c r="BB622" s="577" t="str">
        <f t="shared" si="40"/>
        <v xml:space="preserve"> </v>
      </c>
      <c r="BC622" s="577" t="str">
        <f t="shared" si="41"/>
        <v xml:space="preserve"> </v>
      </c>
      <c r="BD622" s="577" t="str">
        <f t="shared" si="42"/>
        <v xml:space="preserve"> </v>
      </c>
      <c r="BE622" s="577" t="str">
        <f t="shared" si="43"/>
        <v xml:space="preserve"> </v>
      </c>
      <c r="BF622" s="98"/>
      <c r="BG622" s="530"/>
    </row>
    <row r="623" spans="1:59" s="107" customFormat="1" ht="12.75" x14ac:dyDescent="0.25">
      <c r="A623" s="380"/>
      <c r="B623" s="169">
        <f>'Données démographiques'!B619</f>
        <v>0</v>
      </c>
      <c r="C623" s="169">
        <f>'Données démographiques'!C619</f>
        <v>0</v>
      </c>
      <c r="D623" s="170">
        <f>'Données démographiques'!D619</f>
        <v>0</v>
      </c>
      <c r="E623" s="102"/>
      <c r="F623" s="273"/>
      <c r="G623" s="274"/>
      <c r="H623" s="274"/>
      <c r="I623" s="274"/>
      <c r="J623" s="262"/>
      <c r="K623" s="274"/>
      <c r="L623" s="275"/>
      <c r="M623" s="273"/>
      <c r="N623" s="273"/>
      <c r="O623" s="257"/>
      <c r="P623" s="273"/>
      <c r="Q623" s="278"/>
      <c r="R623" s="257"/>
      <c r="S623" s="257"/>
      <c r="T623" s="257"/>
      <c r="U623" s="273"/>
      <c r="V623" s="262"/>
      <c r="W623" s="273"/>
      <c r="X623" s="262"/>
      <c r="Y623" s="102"/>
      <c r="Z623" s="273"/>
      <c r="AA623" s="172"/>
      <c r="AB623" s="172"/>
      <c r="AC623" s="102"/>
      <c r="AD623" s="257"/>
      <c r="AE623" s="257"/>
      <c r="AF623" s="273"/>
      <c r="AG623" s="257"/>
      <c r="AH623" s="273"/>
      <c r="AI623" s="273"/>
      <c r="AJ623" s="273"/>
      <c r="AK623" s="278"/>
      <c r="AL623" s="278"/>
      <c r="AM623" s="98"/>
      <c r="AN623" s="278"/>
      <c r="AO623" s="278"/>
      <c r="AP623" s="278"/>
      <c r="AQ623" s="278"/>
      <c r="AR623" s="278"/>
      <c r="AS623" s="278"/>
      <c r="AT623" s="278"/>
      <c r="AU623" s="278"/>
      <c r="AV623" s="278"/>
      <c r="AW623" s="278"/>
      <c r="AX623" s="262"/>
      <c r="AY623" s="262"/>
      <c r="AZ623" s="264"/>
      <c r="BA623" s="98"/>
      <c r="BB623" s="576" t="str">
        <f t="shared" si="40"/>
        <v xml:space="preserve"> </v>
      </c>
      <c r="BC623" s="576" t="str">
        <f t="shared" si="41"/>
        <v xml:space="preserve"> </v>
      </c>
      <c r="BD623" s="576" t="str">
        <f t="shared" si="42"/>
        <v xml:space="preserve"> </v>
      </c>
      <c r="BE623" s="576" t="str">
        <f t="shared" si="43"/>
        <v xml:space="preserve"> </v>
      </c>
      <c r="BF623" s="98"/>
      <c r="BG623" s="271"/>
    </row>
    <row r="624" spans="1:59" s="107" customFormat="1" ht="12.75" x14ac:dyDescent="0.25">
      <c r="A624" s="380"/>
      <c r="B624" s="376">
        <f>'Données démographiques'!B620</f>
        <v>0</v>
      </c>
      <c r="C624" s="376">
        <f>'Données démographiques'!C620</f>
        <v>0</v>
      </c>
      <c r="D624" s="377">
        <f>'Données démographiques'!D620</f>
        <v>0</v>
      </c>
      <c r="E624" s="102"/>
      <c r="F624" s="258"/>
      <c r="G624" s="493"/>
      <c r="H624" s="493"/>
      <c r="I624" s="493"/>
      <c r="J624" s="263"/>
      <c r="K624" s="493"/>
      <c r="L624" s="553"/>
      <c r="M624" s="258"/>
      <c r="N624" s="258"/>
      <c r="O624" s="259"/>
      <c r="P624" s="258"/>
      <c r="Q624" s="260"/>
      <c r="R624" s="259"/>
      <c r="S624" s="259"/>
      <c r="T624" s="259"/>
      <c r="U624" s="258"/>
      <c r="V624" s="263"/>
      <c r="W624" s="258"/>
      <c r="X624" s="263"/>
      <c r="Y624" s="102"/>
      <c r="Z624" s="258"/>
      <c r="AA624" s="431"/>
      <c r="AB624" s="431"/>
      <c r="AC624" s="102"/>
      <c r="AD624" s="259"/>
      <c r="AE624" s="259"/>
      <c r="AF624" s="258"/>
      <c r="AG624" s="259"/>
      <c r="AH624" s="258"/>
      <c r="AI624" s="258"/>
      <c r="AJ624" s="258"/>
      <c r="AK624" s="260"/>
      <c r="AL624" s="260"/>
      <c r="AM624" s="98"/>
      <c r="AN624" s="260"/>
      <c r="AO624" s="260"/>
      <c r="AP624" s="260"/>
      <c r="AQ624" s="260"/>
      <c r="AR624" s="260"/>
      <c r="AS624" s="260"/>
      <c r="AT624" s="260"/>
      <c r="AU624" s="260"/>
      <c r="AV624" s="260"/>
      <c r="AW624" s="260"/>
      <c r="AX624" s="263"/>
      <c r="AY624" s="263"/>
      <c r="AZ624" s="265"/>
      <c r="BA624" s="98"/>
      <c r="BB624" s="577" t="str">
        <f t="shared" si="40"/>
        <v xml:space="preserve"> </v>
      </c>
      <c r="BC624" s="577" t="str">
        <f t="shared" si="41"/>
        <v xml:space="preserve"> </v>
      </c>
      <c r="BD624" s="577" t="str">
        <f t="shared" si="42"/>
        <v xml:space="preserve"> </v>
      </c>
      <c r="BE624" s="577" t="str">
        <f t="shared" si="43"/>
        <v xml:space="preserve"> </v>
      </c>
      <c r="BF624" s="98"/>
      <c r="BG624" s="530"/>
    </row>
    <row r="625" spans="1:59" s="107" customFormat="1" ht="12.75" x14ac:dyDescent="0.25">
      <c r="A625" s="380"/>
      <c r="B625" s="169">
        <f>'Données démographiques'!B621</f>
        <v>0</v>
      </c>
      <c r="C625" s="169">
        <f>'Données démographiques'!C621</f>
        <v>0</v>
      </c>
      <c r="D625" s="170">
        <f>'Données démographiques'!D621</f>
        <v>0</v>
      </c>
      <c r="E625" s="102"/>
      <c r="F625" s="273"/>
      <c r="G625" s="274"/>
      <c r="H625" s="274"/>
      <c r="I625" s="274"/>
      <c r="J625" s="262"/>
      <c r="K625" s="274"/>
      <c r="L625" s="275"/>
      <c r="M625" s="273"/>
      <c r="N625" s="273"/>
      <c r="O625" s="257"/>
      <c r="P625" s="273"/>
      <c r="Q625" s="278"/>
      <c r="R625" s="257"/>
      <c r="S625" s="257"/>
      <c r="T625" s="257"/>
      <c r="U625" s="273"/>
      <c r="V625" s="262"/>
      <c r="W625" s="273"/>
      <c r="X625" s="262"/>
      <c r="Y625" s="102"/>
      <c r="Z625" s="273"/>
      <c r="AA625" s="172"/>
      <c r="AB625" s="172"/>
      <c r="AC625" s="102"/>
      <c r="AD625" s="257"/>
      <c r="AE625" s="257"/>
      <c r="AF625" s="273"/>
      <c r="AG625" s="257"/>
      <c r="AH625" s="273"/>
      <c r="AI625" s="273"/>
      <c r="AJ625" s="273"/>
      <c r="AK625" s="278"/>
      <c r="AL625" s="278"/>
      <c r="AM625" s="98"/>
      <c r="AN625" s="278"/>
      <c r="AO625" s="278"/>
      <c r="AP625" s="278"/>
      <c r="AQ625" s="278"/>
      <c r="AR625" s="278"/>
      <c r="AS625" s="278"/>
      <c r="AT625" s="278"/>
      <c r="AU625" s="278"/>
      <c r="AV625" s="278"/>
      <c r="AW625" s="278"/>
      <c r="AX625" s="262"/>
      <c r="AY625" s="262"/>
      <c r="AZ625" s="264"/>
      <c r="BA625" s="98"/>
      <c r="BB625" s="576" t="str">
        <f t="shared" si="40"/>
        <v xml:space="preserve"> </v>
      </c>
      <c r="BC625" s="576" t="str">
        <f t="shared" si="41"/>
        <v xml:space="preserve"> </v>
      </c>
      <c r="BD625" s="576" t="str">
        <f t="shared" si="42"/>
        <v xml:space="preserve"> </v>
      </c>
      <c r="BE625" s="576" t="str">
        <f t="shared" si="43"/>
        <v xml:space="preserve"> </v>
      </c>
      <c r="BF625" s="98"/>
      <c r="BG625" s="271"/>
    </row>
    <row r="626" spans="1:59" s="107" customFormat="1" ht="12.75" x14ac:dyDescent="0.25">
      <c r="A626" s="380"/>
      <c r="B626" s="376">
        <f>'Données démographiques'!B622</f>
        <v>0</v>
      </c>
      <c r="C626" s="376">
        <f>'Données démographiques'!C622</f>
        <v>0</v>
      </c>
      <c r="D626" s="377">
        <f>'Données démographiques'!D622</f>
        <v>0</v>
      </c>
      <c r="E626" s="102"/>
      <c r="F626" s="258"/>
      <c r="G626" s="493"/>
      <c r="H626" s="493"/>
      <c r="I626" s="493"/>
      <c r="J626" s="263"/>
      <c r="K626" s="493"/>
      <c r="L626" s="553"/>
      <c r="M626" s="258"/>
      <c r="N626" s="258"/>
      <c r="O626" s="259"/>
      <c r="P626" s="258"/>
      <c r="Q626" s="260"/>
      <c r="R626" s="259"/>
      <c r="S626" s="259"/>
      <c r="T626" s="259"/>
      <c r="U626" s="258"/>
      <c r="V626" s="263"/>
      <c r="W626" s="258"/>
      <c r="X626" s="263"/>
      <c r="Y626" s="102"/>
      <c r="Z626" s="258"/>
      <c r="AA626" s="431"/>
      <c r="AB626" s="431"/>
      <c r="AC626" s="102"/>
      <c r="AD626" s="259"/>
      <c r="AE626" s="259"/>
      <c r="AF626" s="258"/>
      <c r="AG626" s="259"/>
      <c r="AH626" s="258"/>
      <c r="AI626" s="258"/>
      <c r="AJ626" s="258"/>
      <c r="AK626" s="260"/>
      <c r="AL626" s="260"/>
      <c r="AM626" s="98"/>
      <c r="AN626" s="260"/>
      <c r="AO626" s="260"/>
      <c r="AP626" s="260"/>
      <c r="AQ626" s="260"/>
      <c r="AR626" s="260"/>
      <c r="AS626" s="260"/>
      <c r="AT626" s="260"/>
      <c r="AU626" s="260"/>
      <c r="AV626" s="260"/>
      <c r="AW626" s="260"/>
      <c r="AX626" s="263"/>
      <c r="AY626" s="263"/>
      <c r="AZ626" s="265"/>
      <c r="BA626" s="98"/>
      <c r="BB626" s="577" t="str">
        <f t="shared" si="40"/>
        <v xml:space="preserve"> </v>
      </c>
      <c r="BC626" s="577" t="str">
        <f t="shared" si="41"/>
        <v xml:space="preserve"> </v>
      </c>
      <c r="BD626" s="577" t="str">
        <f t="shared" si="42"/>
        <v xml:space="preserve"> </v>
      </c>
      <c r="BE626" s="577" t="str">
        <f t="shared" si="43"/>
        <v xml:space="preserve"> </v>
      </c>
      <c r="BF626" s="98"/>
      <c r="BG626" s="530"/>
    </row>
    <row r="627" spans="1:59" s="107" customFormat="1" ht="12.75" x14ac:dyDescent="0.25">
      <c r="A627" s="380"/>
      <c r="B627" s="169">
        <f>'Données démographiques'!B623</f>
        <v>0</v>
      </c>
      <c r="C627" s="169">
        <f>'Données démographiques'!C623</f>
        <v>0</v>
      </c>
      <c r="D627" s="170">
        <f>'Données démographiques'!D623</f>
        <v>0</v>
      </c>
      <c r="E627" s="102"/>
      <c r="F627" s="273"/>
      <c r="G627" s="274"/>
      <c r="H627" s="274"/>
      <c r="I627" s="274"/>
      <c r="J627" s="262"/>
      <c r="K627" s="274"/>
      <c r="L627" s="275"/>
      <c r="M627" s="273"/>
      <c r="N627" s="273"/>
      <c r="O627" s="257"/>
      <c r="P627" s="273"/>
      <c r="Q627" s="278"/>
      <c r="R627" s="257"/>
      <c r="S627" s="257"/>
      <c r="T627" s="257"/>
      <c r="U627" s="273"/>
      <c r="V627" s="262"/>
      <c r="W627" s="273"/>
      <c r="X627" s="262"/>
      <c r="Y627" s="102"/>
      <c r="Z627" s="273"/>
      <c r="AA627" s="172"/>
      <c r="AB627" s="172"/>
      <c r="AC627" s="102"/>
      <c r="AD627" s="257"/>
      <c r="AE627" s="257"/>
      <c r="AF627" s="273"/>
      <c r="AG627" s="257"/>
      <c r="AH627" s="273"/>
      <c r="AI627" s="273"/>
      <c r="AJ627" s="273"/>
      <c r="AK627" s="278"/>
      <c r="AL627" s="278"/>
      <c r="AM627" s="98"/>
      <c r="AN627" s="278"/>
      <c r="AO627" s="278"/>
      <c r="AP627" s="278"/>
      <c r="AQ627" s="278"/>
      <c r="AR627" s="278"/>
      <c r="AS627" s="278"/>
      <c r="AT627" s="278"/>
      <c r="AU627" s="278"/>
      <c r="AV627" s="278"/>
      <c r="AW627" s="278"/>
      <c r="AX627" s="262"/>
      <c r="AY627" s="262"/>
      <c r="AZ627" s="264"/>
      <c r="BA627" s="98"/>
      <c r="BB627" s="576" t="str">
        <f t="shared" si="40"/>
        <v xml:space="preserve"> </v>
      </c>
      <c r="BC627" s="576" t="str">
        <f t="shared" si="41"/>
        <v xml:space="preserve"> </v>
      </c>
      <c r="BD627" s="576" t="str">
        <f t="shared" si="42"/>
        <v xml:space="preserve"> </v>
      </c>
      <c r="BE627" s="576" t="str">
        <f t="shared" si="43"/>
        <v xml:space="preserve"> </v>
      </c>
      <c r="BF627" s="98"/>
      <c r="BG627" s="271"/>
    </row>
    <row r="628" spans="1:59" s="107" customFormat="1" ht="12.75" x14ac:dyDescent="0.25">
      <c r="A628" s="380"/>
      <c r="B628" s="376">
        <f>'Données démographiques'!B624</f>
        <v>0</v>
      </c>
      <c r="C628" s="376">
        <f>'Données démographiques'!C624</f>
        <v>0</v>
      </c>
      <c r="D628" s="377">
        <f>'Données démographiques'!D624</f>
        <v>0</v>
      </c>
      <c r="E628" s="102"/>
      <c r="F628" s="258"/>
      <c r="G628" s="493"/>
      <c r="H628" s="493"/>
      <c r="I628" s="493"/>
      <c r="J628" s="263"/>
      <c r="K628" s="493"/>
      <c r="L628" s="553"/>
      <c r="M628" s="258"/>
      <c r="N628" s="258"/>
      <c r="O628" s="259"/>
      <c r="P628" s="258"/>
      <c r="Q628" s="260"/>
      <c r="R628" s="259"/>
      <c r="S628" s="259"/>
      <c r="T628" s="259"/>
      <c r="U628" s="258"/>
      <c r="V628" s="263"/>
      <c r="W628" s="258"/>
      <c r="X628" s="263"/>
      <c r="Y628" s="102"/>
      <c r="Z628" s="258"/>
      <c r="AA628" s="431"/>
      <c r="AB628" s="431"/>
      <c r="AC628" s="102"/>
      <c r="AD628" s="259"/>
      <c r="AE628" s="259"/>
      <c r="AF628" s="258"/>
      <c r="AG628" s="259"/>
      <c r="AH628" s="258"/>
      <c r="AI628" s="258"/>
      <c r="AJ628" s="258"/>
      <c r="AK628" s="260"/>
      <c r="AL628" s="260"/>
      <c r="AM628" s="98"/>
      <c r="AN628" s="260"/>
      <c r="AO628" s="260"/>
      <c r="AP628" s="260"/>
      <c r="AQ628" s="260"/>
      <c r="AR628" s="260"/>
      <c r="AS628" s="260"/>
      <c r="AT628" s="260"/>
      <c r="AU628" s="260"/>
      <c r="AV628" s="260"/>
      <c r="AW628" s="260"/>
      <c r="AX628" s="263"/>
      <c r="AY628" s="263"/>
      <c r="AZ628" s="265"/>
      <c r="BA628" s="98"/>
      <c r="BB628" s="577" t="str">
        <f t="shared" si="40"/>
        <v xml:space="preserve"> </v>
      </c>
      <c r="BC628" s="577" t="str">
        <f t="shared" si="41"/>
        <v xml:space="preserve"> </v>
      </c>
      <c r="BD628" s="577" t="str">
        <f t="shared" si="42"/>
        <v xml:space="preserve"> </v>
      </c>
      <c r="BE628" s="577" t="str">
        <f t="shared" si="43"/>
        <v xml:space="preserve"> </v>
      </c>
      <c r="BF628" s="98"/>
      <c r="BG628" s="530"/>
    </row>
    <row r="629" spans="1:59" s="107" customFormat="1" ht="12.75" x14ac:dyDescent="0.25">
      <c r="A629" s="380"/>
      <c r="B629" s="169">
        <f>'Données démographiques'!B625</f>
        <v>0</v>
      </c>
      <c r="C629" s="169">
        <f>'Données démographiques'!C625</f>
        <v>0</v>
      </c>
      <c r="D629" s="170">
        <f>'Données démographiques'!D625</f>
        <v>0</v>
      </c>
      <c r="E629" s="102"/>
      <c r="F629" s="273"/>
      <c r="G629" s="274"/>
      <c r="H629" s="274"/>
      <c r="I629" s="274"/>
      <c r="J629" s="262"/>
      <c r="K629" s="274"/>
      <c r="L629" s="275"/>
      <c r="M629" s="273"/>
      <c r="N629" s="273"/>
      <c r="O629" s="257"/>
      <c r="P629" s="273"/>
      <c r="Q629" s="278"/>
      <c r="R629" s="257"/>
      <c r="S629" s="257"/>
      <c r="T629" s="257"/>
      <c r="U629" s="273"/>
      <c r="V629" s="262"/>
      <c r="W629" s="273"/>
      <c r="X629" s="262"/>
      <c r="Y629" s="102"/>
      <c r="Z629" s="273"/>
      <c r="AA629" s="172"/>
      <c r="AB629" s="172"/>
      <c r="AC629" s="102"/>
      <c r="AD629" s="257"/>
      <c r="AE629" s="257"/>
      <c r="AF629" s="273"/>
      <c r="AG629" s="257"/>
      <c r="AH629" s="273"/>
      <c r="AI629" s="273"/>
      <c r="AJ629" s="273"/>
      <c r="AK629" s="278"/>
      <c r="AL629" s="278"/>
      <c r="AM629" s="98"/>
      <c r="AN629" s="278"/>
      <c r="AO629" s="278"/>
      <c r="AP629" s="278"/>
      <c r="AQ629" s="278"/>
      <c r="AR629" s="278"/>
      <c r="AS629" s="278"/>
      <c r="AT629" s="278"/>
      <c r="AU629" s="278"/>
      <c r="AV629" s="278"/>
      <c r="AW629" s="278"/>
      <c r="AX629" s="262"/>
      <c r="AY629" s="262"/>
      <c r="AZ629" s="264"/>
      <c r="BA629" s="98"/>
      <c r="BB629" s="576" t="str">
        <f t="shared" si="40"/>
        <v xml:space="preserve"> </v>
      </c>
      <c r="BC629" s="576" t="str">
        <f t="shared" si="41"/>
        <v xml:space="preserve"> </v>
      </c>
      <c r="BD629" s="576" t="str">
        <f t="shared" si="42"/>
        <v xml:space="preserve"> </v>
      </c>
      <c r="BE629" s="576" t="str">
        <f t="shared" si="43"/>
        <v xml:space="preserve"> </v>
      </c>
      <c r="BF629" s="98"/>
      <c r="BG629" s="271"/>
    </row>
    <row r="630" spans="1:59" s="107" customFormat="1" ht="12.75" x14ac:dyDescent="0.25">
      <c r="A630" s="380"/>
      <c r="B630" s="376">
        <f>'Données démographiques'!B626</f>
        <v>0</v>
      </c>
      <c r="C630" s="376">
        <f>'Données démographiques'!C626</f>
        <v>0</v>
      </c>
      <c r="D630" s="377">
        <f>'Données démographiques'!D626</f>
        <v>0</v>
      </c>
      <c r="E630" s="102"/>
      <c r="F630" s="258"/>
      <c r="G630" s="493"/>
      <c r="H630" s="493"/>
      <c r="I630" s="493"/>
      <c r="J630" s="263"/>
      <c r="K630" s="493"/>
      <c r="L630" s="553"/>
      <c r="M630" s="258"/>
      <c r="N630" s="258"/>
      <c r="O630" s="259"/>
      <c r="P630" s="258"/>
      <c r="Q630" s="260"/>
      <c r="R630" s="259"/>
      <c r="S630" s="259"/>
      <c r="T630" s="259"/>
      <c r="U630" s="258"/>
      <c r="V630" s="263"/>
      <c r="W630" s="258"/>
      <c r="X630" s="263"/>
      <c r="Y630" s="102"/>
      <c r="Z630" s="258"/>
      <c r="AA630" s="431"/>
      <c r="AB630" s="431"/>
      <c r="AC630" s="102"/>
      <c r="AD630" s="259"/>
      <c r="AE630" s="259"/>
      <c r="AF630" s="258"/>
      <c r="AG630" s="259"/>
      <c r="AH630" s="258"/>
      <c r="AI630" s="258"/>
      <c r="AJ630" s="258"/>
      <c r="AK630" s="260"/>
      <c r="AL630" s="260"/>
      <c r="AM630" s="98"/>
      <c r="AN630" s="260"/>
      <c r="AO630" s="260"/>
      <c r="AP630" s="260"/>
      <c r="AQ630" s="260"/>
      <c r="AR630" s="260"/>
      <c r="AS630" s="260"/>
      <c r="AT630" s="260"/>
      <c r="AU630" s="260"/>
      <c r="AV630" s="260"/>
      <c r="AW630" s="260"/>
      <c r="AX630" s="263"/>
      <c r="AY630" s="263"/>
      <c r="AZ630" s="265"/>
      <c r="BA630" s="98"/>
      <c r="BB630" s="577" t="str">
        <f t="shared" si="40"/>
        <v xml:space="preserve"> </v>
      </c>
      <c r="BC630" s="577" t="str">
        <f t="shared" si="41"/>
        <v xml:space="preserve"> </v>
      </c>
      <c r="BD630" s="577" t="str">
        <f t="shared" si="42"/>
        <v xml:space="preserve"> </v>
      </c>
      <c r="BE630" s="577" t="str">
        <f t="shared" si="43"/>
        <v xml:space="preserve"> </v>
      </c>
      <c r="BF630" s="98"/>
      <c r="BG630" s="530"/>
    </row>
    <row r="631" spans="1:59" s="107" customFormat="1" ht="12.75" x14ac:dyDescent="0.25">
      <c r="A631" s="380"/>
      <c r="B631" s="169">
        <f>'Données démographiques'!B627</f>
        <v>0</v>
      </c>
      <c r="C631" s="169">
        <f>'Données démographiques'!C627</f>
        <v>0</v>
      </c>
      <c r="D631" s="170">
        <f>'Données démographiques'!D627</f>
        <v>0</v>
      </c>
      <c r="E631" s="102"/>
      <c r="F631" s="273"/>
      <c r="G631" s="274"/>
      <c r="H631" s="274"/>
      <c r="I631" s="274"/>
      <c r="J631" s="262"/>
      <c r="K631" s="274"/>
      <c r="L631" s="275"/>
      <c r="M631" s="273"/>
      <c r="N631" s="273"/>
      <c r="O631" s="257"/>
      <c r="P631" s="273"/>
      <c r="Q631" s="278"/>
      <c r="R631" s="257"/>
      <c r="S631" s="257"/>
      <c r="T631" s="257"/>
      <c r="U631" s="273"/>
      <c r="V631" s="262"/>
      <c r="W631" s="273"/>
      <c r="X631" s="262"/>
      <c r="Y631" s="102"/>
      <c r="Z631" s="273"/>
      <c r="AA631" s="172"/>
      <c r="AB631" s="172"/>
      <c r="AC631" s="102"/>
      <c r="AD631" s="257"/>
      <c r="AE631" s="257"/>
      <c r="AF631" s="273"/>
      <c r="AG631" s="257"/>
      <c r="AH631" s="273"/>
      <c r="AI631" s="273"/>
      <c r="AJ631" s="273"/>
      <c r="AK631" s="278"/>
      <c r="AL631" s="278"/>
      <c r="AM631" s="98"/>
      <c r="AN631" s="278"/>
      <c r="AO631" s="278"/>
      <c r="AP631" s="278"/>
      <c r="AQ631" s="278"/>
      <c r="AR631" s="278"/>
      <c r="AS631" s="278"/>
      <c r="AT631" s="278"/>
      <c r="AU631" s="278"/>
      <c r="AV631" s="278"/>
      <c r="AW631" s="278"/>
      <c r="AX631" s="262"/>
      <c r="AY631" s="262"/>
      <c r="AZ631" s="264"/>
      <c r="BA631" s="98"/>
      <c r="BB631" s="576" t="str">
        <f t="shared" si="40"/>
        <v xml:space="preserve"> </v>
      </c>
      <c r="BC631" s="576" t="str">
        <f t="shared" si="41"/>
        <v xml:space="preserve"> </v>
      </c>
      <c r="BD631" s="576" t="str">
        <f t="shared" si="42"/>
        <v xml:space="preserve"> </v>
      </c>
      <c r="BE631" s="576" t="str">
        <f t="shared" si="43"/>
        <v xml:space="preserve"> </v>
      </c>
      <c r="BF631" s="98"/>
      <c r="BG631" s="271"/>
    </row>
    <row r="632" spans="1:59" s="107" customFormat="1" ht="12.75" x14ac:dyDescent="0.25">
      <c r="A632" s="380"/>
      <c r="B632" s="376">
        <f>'Données démographiques'!B628</f>
        <v>0</v>
      </c>
      <c r="C632" s="376">
        <f>'Données démographiques'!C628</f>
        <v>0</v>
      </c>
      <c r="D632" s="377">
        <f>'Données démographiques'!D628</f>
        <v>0</v>
      </c>
      <c r="E632" s="102"/>
      <c r="F632" s="258"/>
      <c r="G632" s="493"/>
      <c r="H632" s="493"/>
      <c r="I632" s="493"/>
      <c r="J632" s="263"/>
      <c r="K632" s="493"/>
      <c r="L632" s="553"/>
      <c r="M632" s="258"/>
      <c r="N632" s="258"/>
      <c r="O632" s="259"/>
      <c r="P632" s="258"/>
      <c r="Q632" s="260"/>
      <c r="R632" s="259"/>
      <c r="S632" s="259"/>
      <c r="T632" s="259"/>
      <c r="U632" s="258"/>
      <c r="V632" s="263"/>
      <c r="W632" s="258"/>
      <c r="X632" s="263"/>
      <c r="Y632" s="102"/>
      <c r="Z632" s="258"/>
      <c r="AA632" s="431"/>
      <c r="AB632" s="431"/>
      <c r="AC632" s="102"/>
      <c r="AD632" s="259"/>
      <c r="AE632" s="259"/>
      <c r="AF632" s="258"/>
      <c r="AG632" s="259"/>
      <c r="AH632" s="258"/>
      <c r="AI632" s="258"/>
      <c r="AJ632" s="258"/>
      <c r="AK632" s="260"/>
      <c r="AL632" s="260"/>
      <c r="AM632" s="98"/>
      <c r="AN632" s="260"/>
      <c r="AO632" s="260"/>
      <c r="AP632" s="260"/>
      <c r="AQ632" s="260"/>
      <c r="AR632" s="260"/>
      <c r="AS632" s="260"/>
      <c r="AT632" s="260"/>
      <c r="AU632" s="260"/>
      <c r="AV632" s="260"/>
      <c r="AW632" s="260"/>
      <c r="AX632" s="263"/>
      <c r="AY632" s="263"/>
      <c r="AZ632" s="265"/>
      <c r="BA632" s="98"/>
      <c r="BB632" s="577" t="str">
        <f t="shared" si="40"/>
        <v xml:space="preserve"> </v>
      </c>
      <c r="BC632" s="577" t="str">
        <f t="shared" si="41"/>
        <v xml:space="preserve"> </v>
      </c>
      <c r="BD632" s="577" t="str">
        <f t="shared" si="42"/>
        <v xml:space="preserve"> </v>
      </c>
      <c r="BE632" s="577" t="str">
        <f t="shared" si="43"/>
        <v xml:space="preserve"> </v>
      </c>
      <c r="BF632" s="98"/>
      <c r="BG632" s="530"/>
    </row>
    <row r="633" spans="1:59" s="107" customFormat="1" ht="12.75" x14ac:dyDescent="0.25">
      <c r="A633" s="380"/>
      <c r="B633" s="169">
        <f>'Données démographiques'!B629</f>
        <v>0</v>
      </c>
      <c r="C633" s="169">
        <f>'Données démographiques'!C629</f>
        <v>0</v>
      </c>
      <c r="D633" s="170">
        <f>'Données démographiques'!D629</f>
        <v>0</v>
      </c>
      <c r="E633" s="102"/>
      <c r="F633" s="273"/>
      <c r="G633" s="274"/>
      <c r="H633" s="274"/>
      <c r="I633" s="274"/>
      <c r="J633" s="262"/>
      <c r="K633" s="274"/>
      <c r="L633" s="275"/>
      <c r="M633" s="273"/>
      <c r="N633" s="273"/>
      <c r="O633" s="257"/>
      <c r="P633" s="273"/>
      <c r="Q633" s="278"/>
      <c r="R633" s="257"/>
      <c r="S633" s="257"/>
      <c r="T633" s="257"/>
      <c r="U633" s="273"/>
      <c r="V633" s="262"/>
      <c r="W633" s="273"/>
      <c r="X633" s="262"/>
      <c r="Y633" s="102"/>
      <c r="Z633" s="273"/>
      <c r="AA633" s="172"/>
      <c r="AB633" s="172"/>
      <c r="AC633" s="102"/>
      <c r="AD633" s="257"/>
      <c r="AE633" s="257"/>
      <c r="AF633" s="273"/>
      <c r="AG633" s="257"/>
      <c r="AH633" s="273"/>
      <c r="AI633" s="273"/>
      <c r="AJ633" s="273"/>
      <c r="AK633" s="278"/>
      <c r="AL633" s="278"/>
      <c r="AM633" s="98"/>
      <c r="AN633" s="278"/>
      <c r="AO633" s="278"/>
      <c r="AP633" s="278"/>
      <c r="AQ633" s="278"/>
      <c r="AR633" s="278"/>
      <c r="AS633" s="278"/>
      <c r="AT633" s="278"/>
      <c r="AU633" s="278"/>
      <c r="AV633" s="278"/>
      <c r="AW633" s="278"/>
      <c r="AX633" s="262"/>
      <c r="AY633" s="262"/>
      <c r="AZ633" s="264"/>
      <c r="BA633" s="98"/>
      <c r="BB633" s="576" t="str">
        <f t="shared" si="40"/>
        <v xml:space="preserve"> </v>
      </c>
      <c r="BC633" s="576" t="str">
        <f t="shared" si="41"/>
        <v xml:space="preserve"> </v>
      </c>
      <c r="BD633" s="576" t="str">
        <f t="shared" si="42"/>
        <v xml:space="preserve"> </v>
      </c>
      <c r="BE633" s="576" t="str">
        <f t="shared" si="43"/>
        <v xml:space="preserve"> </v>
      </c>
      <c r="BF633" s="98"/>
      <c r="BG633" s="271"/>
    </row>
    <row r="634" spans="1:59" s="107" customFormat="1" ht="12.75" x14ac:dyDescent="0.25">
      <c r="A634" s="380"/>
      <c r="B634" s="376">
        <f>'Données démographiques'!B630</f>
        <v>0</v>
      </c>
      <c r="C634" s="376">
        <f>'Données démographiques'!C630</f>
        <v>0</v>
      </c>
      <c r="D634" s="377">
        <f>'Données démographiques'!D630</f>
        <v>0</v>
      </c>
      <c r="E634" s="102"/>
      <c r="F634" s="258"/>
      <c r="G634" s="493"/>
      <c r="H634" s="493"/>
      <c r="I634" s="493"/>
      <c r="J634" s="263"/>
      <c r="K634" s="493"/>
      <c r="L634" s="553"/>
      <c r="M634" s="258"/>
      <c r="N634" s="258"/>
      <c r="O634" s="259"/>
      <c r="P634" s="258"/>
      <c r="Q634" s="260"/>
      <c r="R634" s="259"/>
      <c r="S634" s="259"/>
      <c r="T634" s="259"/>
      <c r="U634" s="258"/>
      <c r="V634" s="263"/>
      <c r="W634" s="258"/>
      <c r="X634" s="263"/>
      <c r="Y634" s="102"/>
      <c r="Z634" s="258"/>
      <c r="AA634" s="431"/>
      <c r="AB634" s="431"/>
      <c r="AC634" s="102"/>
      <c r="AD634" s="259"/>
      <c r="AE634" s="259"/>
      <c r="AF634" s="258"/>
      <c r="AG634" s="259"/>
      <c r="AH634" s="258"/>
      <c r="AI634" s="258"/>
      <c r="AJ634" s="258"/>
      <c r="AK634" s="260"/>
      <c r="AL634" s="260"/>
      <c r="AM634" s="98"/>
      <c r="AN634" s="260"/>
      <c r="AO634" s="260"/>
      <c r="AP634" s="260"/>
      <c r="AQ634" s="260"/>
      <c r="AR634" s="260"/>
      <c r="AS634" s="260"/>
      <c r="AT634" s="260"/>
      <c r="AU634" s="260"/>
      <c r="AV634" s="260"/>
      <c r="AW634" s="260"/>
      <c r="AX634" s="263"/>
      <c r="AY634" s="263"/>
      <c r="AZ634" s="265"/>
      <c r="BA634" s="98"/>
      <c r="BB634" s="577" t="str">
        <f t="shared" si="40"/>
        <v xml:space="preserve"> </v>
      </c>
      <c r="BC634" s="577" t="str">
        <f t="shared" si="41"/>
        <v xml:space="preserve"> </v>
      </c>
      <c r="BD634" s="577" t="str">
        <f t="shared" si="42"/>
        <v xml:space="preserve"> </v>
      </c>
      <c r="BE634" s="577" t="str">
        <f t="shared" si="43"/>
        <v xml:space="preserve"> </v>
      </c>
      <c r="BF634" s="98"/>
      <c r="BG634" s="530"/>
    </row>
    <row r="635" spans="1:59" s="107" customFormat="1" ht="12.75" x14ac:dyDescent="0.25">
      <c r="A635" s="380"/>
      <c r="B635" s="169">
        <f>'Données démographiques'!B631</f>
        <v>0</v>
      </c>
      <c r="C635" s="169">
        <f>'Données démographiques'!C631</f>
        <v>0</v>
      </c>
      <c r="D635" s="170">
        <f>'Données démographiques'!D631</f>
        <v>0</v>
      </c>
      <c r="E635" s="102"/>
      <c r="F635" s="273"/>
      <c r="G635" s="274"/>
      <c r="H635" s="274"/>
      <c r="I635" s="274"/>
      <c r="J635" s="262"/>
      <c r="K635" s="274"/>
      <c r="L635" s="275"/>
      <c r="M635" s="273"/>
      <c r="N635" s="273"/>
      <c r="O635" s="257"/>
      <c r="P635" s="273"/>
      <c r="Q635" s="278"/>
      <c r="R635" s="257"/>
      <c r="S635" s="257"/>
      <c r="T635" s="257"/>
      <c r="U635" s="273"/>
      <c r="V635" s="262"/>
      <c r="W635" s="273"/>
      <c r="X635" s="262"/>
      <c r="Y635" s="102"/>
      <c r="Z635" s="273"/>
      <c r="AA635" s="172"/>
      <c r="AB635" s="172"/>
      <c r="AC635" s="102"/>
      <c r="AD635" s="257"/>
      <c r="AE635" s="257"/>
      <c r="AF635" s="273"/>
      <c r="AG635" s="257"/>
      <c r="AH635" s="273"/>
      <c r="AI635" s="273"/>
      <c r="AJ635" s="273"/>
      <c r="AK635" s="278"/>
      <c r="AL635" s="278"/>
      <c r="AM635" s="98"/>
      <c r="AN635" s="278"/>
      <c r="AO635" s="278"/>
      <c r="AP635" s="278"/>
      <c r="AQ635" s="278"/>
      <c r="AR635" s="278"/>
      <c r="AS635" s="278"/>
      <c r="AT635" s="278"/>
      <c r="AU635" s="278"/>
      <c r="AV635" s="278"/>
      <c r="AW635" s="278"/>
      <c r="AX635" s="262"/>
      <c r="AY635" s="262"/>
      <c r="AZ635" s="264"/>
      <c r="BA635" s="98"/>
      <c r="BB635" s="576" t="str">
        <f t="shared" si="40"/>
        <v xml:space="preserve"> </v>
      </c>
      <c r="BC635" s="576" t="str">
        <f t="shared" si="41"/>
        <v xml:space="preserve"> </v>
      </c>
      <c r="BD635" s="576" t="str">
        <f t="shared" si="42"/>
        <v xml:space="preserve"> </v>
      </c>
      <c r="BE635" s="576" t="str">
        <f t="shared" si="43"/>
        <v xml:space="preserve"> </v>
      </c>
      <c r="BF635" s="98"/>
      <c r="BG635" s="271"/>
    </row>
    <row r="636" spans="1:59" s="107" customFormat="1" ht="12.75" x14ac:dyDescent="0.25">
      <c r="A636" s="380"/>
      <c r="B636" s="376">
        <f>'Données démographiques'!B632</f>
        <v>0</v>
      </c>
      <c r="C636" s="376">
        <f>'Données démographiques'!C632</f>
        <v>0</v>
      </c>
      <c r="D636" s="377">
        <f>'Données démographiques'!D632</f>
        <v>0</v>
      </c>
      <c r="E636" s="102"/>
      <c r="F636" s="258"/>
      <c r="G636" s="493"/>
      <c r="H636" s="493"/>
      <c r="I636" s="493"/>
      <c r="J636" s="263"/>
      <c r="K636" s="493"/>
      <c r="L636" s="553"/>
      <c r="M636" s="258"/>
      <c r="N636" s="258"/>
      <c r="O636" s="259"/>
      <c r="P636" s="258"/>
      <c r="Q636" s="260"/>
      <c r="R636" s="259"/>
      <c r="S636" s="259"/>
      <c r="T636" s="259"/>
      <c r="U636" s="258"/>
      <c r="V636" s="263"/>
      <c r="W636" s="258"/>
      <c r="X636" s="263"/>
      <c r="Y636" s="102"/>
      <c r="Z636" s="258"/>
      <c r="AA636" s="431"/>
      <c r="AB636" s="431"/>
      <c r="AC636" s="102"/>
      <c r="AD636" s="259"/>
      <c r="AE636" s="259"/>
      <c r="AF636" s="258"/>
      <c r="AG636" s="259"/>
      <c r="AH636" s="258"/>
      <c r="AI636" s="258"/>
      <c r="AJ636" s="258"/>
      <c r="AK636" s="260"/>
      <c r="AL636" s="260"/>
      <c r="AM636" s="98"/>
      <c r="AN636" s="260"/>
      <c r="AO636" s="260"/>
      <c r="AP636" s="260"/>
      <c r="AQ636" s="260"/>
      <c r="AR636" s="260"/>
      <c r="AS636" s="260"/>
      <c r="AT636" s="260"/>
      <c r="AU636" s="260"/>
      <c r="AV636" s="260"/>
      <c r="AW636" s="260"/>
      <c r="AX636" s="263"/>
      <c r="AY636" s="263"/>
      <c r="AZ636" s="265"/>
      <c r="BA636" s="98"/>
      <c r="BB636" s="577" t="str">
        <f t="shared" si="40"/>
        <v xml:space="preserve"> </v>
      </c>
      <c r="BC636" s="577" t="str">
        <f t="shared" si="41"/>
        <v xml:space="preserve"> </v>
      </c>
      <c r="BD636" s="577" t="str">
        <f t="shared" si="42"/>
        <v xml:space="preserve"> </v>
      </c>
      <c r="BE636" s="577" t="str">
        <f t="shared" si="43"/>
        <v xml:space="preserve"> </v>
      </c>
      <c r="BF636" s="98"/>
      <c r="BG636" s="530"/>
    </row>
    <row r="637" spans="1:59" s="107" customFormat="1" ht="12.75" x14ac:dyDescent="0.25">
      <c r="A637" s="380"/>
      <c r="B637" s="169">
        <f>'Données démographiques'!B633</f>
        <v>0</v>
      </c>
      <c r="C637" s="169">
        <f>'Données démographiques'!C633</f>
        <v>0</v>
      </c>
      <c r="D637" s="170">
        <f>'Données démographiques'!D633</f>
        <v>0</v>
      </c>
      <c r="E637" s="102"/>
      <c r="F637" s="273"/>
      <c r="G637" s="274"/>
      <c r="H637" s="274"/>
      <c r="I637" s="274"/>
      <c r="J637" s="262"/>
      <c r="K637" s="274"/>
      <c r="L637" s="275"/>
      <c r="M637" s="273"/>
      <c r="N637" s="273"/>
      <c r="O637" s="257"/>
      <c r="P637" s="273"/>
      <c r="Q637" s="278"/>
      <c r="R637" s="257"/>
      <c r="S637" s="257"/>
      <c r="T637" s="257"/>
      <c r="U637" s="273"/>
      <c r="V637" s="262"/>
      <c r="W637" s="273"/>
      <c r="X637" s="262"/>
      <c r="Y637" s="102"/>
      <c r="Z637" s="273"/>
      <c r="AA637" s="172"/>
      <c r="AB637" s="172"/>
      <c r="AC637" s="102"/>
      <c r="AD637" s="257"/>
      <c r="AE637" s="257"/>
      <c r="AF637" s="273"/>
      <c r="AG637" s="257"/>
      <c r="AH637" s="273"/>
      <c r="AI637" s="273"/>
      <c r="AJ637" s="273"/>
      <c r="AK637" s="278"/>
      <c r="AL637" s="278"/>
      <c r="AM637" s="98"/>
      <c r="AN637" s="278"/>
      <c r="AO637" s="278"/>
      <c r="AP637" s="278"/>
      <c r="AQ637" s="278"/>
      <c r="AR637" s="278"/>
      <c r="AS637" s="278"/>
      <c r="AT637" s="278"/>
      <c r="AU637" s="278"/>
      <c r="AV637" s="278"/>
      <c r="AW637" s="278"/>
      <c r="AX637" s="262"/>
      <c r="AY637" s="262"/>
      <c r="AZ637" s="264"/>
      <c r="BA637" s="98"/>
      <c r="BB637" s="576" t="str">
        <f t="shared" si="40"/>
        <v xml:space="preserve"> </v>
      </c>
      <c r="BC637" s="576" t="str">
        <f t="shared" si="41"/>
        <v xml:space="preserve"> </v>
      </c>
      <c r="BD637" s="576" t="str">
        <f t="shared" si="42"/>
        <v xml:space="preserve"> </v>
      </c>
      <c r="BE637" s="576" t="str">
        <f t="shared" si="43"/>
        <v xml:space="preserve"> </v>
      </c>
      <c r="BF637" s="98"/>
      <c r="BG637" s="271"/>
    </row>
    <row r="638" spans="1:59" s="107" customFormat="1" ht="12.75" x14ac:dyDescent="0.25">
      <c r="A638" s="380"/>
      <c r="B638" s="376">
        <f>'Données démographiques'!B634</f>
        <v>0</v>
      </c>
      <c r="C638" s="376">
        <f>'Données démographiques'!C634</f>
        <v>0</v>
      </c>
      <c r="D638" s="377">
        <f>'Données démographiques'!D634</f>
        <v>0</v>
      </c>
      <c r="E638" s="102"/>
      <c r="F638" s="258"/>
      <c r="G638" s="493"/>
      <c r="H638" s="493"/>
      <c r="I638" s="493"/>
      <c r="J638" s="263"/>
      <c r="K638" s="493"/>
      <c r="L638" s="553"/>
      <c r="M638" s="258"/>
      <c r="N638" s="258"/>
      <c r="O638" s="259"/>
      <c r="P638" s="258"/>
      <c r="Q638" s="260"/>
      <c r="R638" s="259"/>
      <c r="S638" s="259"/>
      <c r="T638" s="259"/>
      <c r="U638" s="258"/>
      <c r="V638" s="263"/>
      <c r="W638" s="258"/>
      <c r="X638" s="263"/>
      <c r="Y638" s="102"/>
      <c r="Z638" s="258"/>
      <c r="AA638" s="431"/>
      <c r="AB638" s="431"/>
      <c r="AC638" s="102"/>
      <c r="AD638" s="259"/>
      <c r="AE638" s="259"/>
      <c r="AF638" s="258"/>
      <c r="AG638" s="259"/>
      <c r="AH638" s="258"/>
      <c r="AI638" s="258"/>
      <c r="AJ638" s="258"/>
      <c r="AK638" s="260"/>
      <c r="AL638" s="260"/>
      <c r="AM638" s="98"/>
      <c r="AN638" s="260"/>
      <c r="AO638" s="260"/>
      <c r="AP638" s="260"/>
      <c r="AQ638" s="260"/>
      <c r="AR638" s="260"/>
      <c r="AS638" s="260"/>
      <c r="AT638" s="260"/>
      <c r="AU638" s="260"/>
      <c r="AV638" s="260"/>
      <c r="AW638" s="260"/>
      <c r="AX638" s="263"/>
      <c r="AY638" s="263"/>
      <c r="AZ638" s="265"/>
      <c r="BA638" s="98"/>
      <c r="BB638" s="577" t="str">
        <f t="shared" si="40"/>
        <v xml:space="preserve"> </v>
      </c>
      <c r="BC638" s="577" t="str">
        <f t="shared" si="41"/>
        <v xml:space="preserve"> </v>
      </c>
      <c r="BD638" s="577" t="str">
        <f t="shared" si="42"/>
        <v xml:space="preserve"> </v>
      </c>
      <c r="BE638" s="577" t="str">
        <f t="shared" si="43"/>
        <v xml:space="preserve"> </v>
      </c>
      <c r="BF638" s="98"/>
      <c r="BG638" s="530"/>
    </row>
    <row r="639" spans="1:59" s="107" customFormat="1" ht="12.75" x14ac:dyDescent="0.25">
      <c r="A639" s="380"/>
      <c r="B639" s="169">
        <f>'Données démographiques'!B635</f>
        <v>0</v>
      </c>
      <c r="C639" s="169">
        <f>'Données démographiques'!C635</f>
        <v>0</v>
      </c>
      <c r="D639" s="170">
        <f>'Données démographiques'!D635</f>
        <v>0</v>
      </c>
      <c r="E639" s="102"/>
      <c r="F639" s="273"/>
      <c r="G639" s="274"/>
      <c r="H639" s="274"/>
      <c r="I639" s="274"/>
      <c r="J639" s="262"/>
      <c r="K639" s="274"/>
      <c r="L639" s="275"/>
      <c r="M639" s="273"/>
      <c r="N639" s="273"/>
      <c r="O639" s="257"/>
      <c r="P639" s="273"/>
      <c r="Q639" s="278"/>
      <c r="R639" s="257"/>
      <c r="S639" s="257"/>
      <c r="T639" s="257"/>
      <c r="U639" s="273"/>
      <c r="V639" s="262"/>
      <c r="W639" s="273"/>
      <c r="X639" s="262"/>
      <c r="Y639" s="102"/>
      <c r="Z639" s="273"/>
      <c r="AA639" s="172"/>
      <c r="AB639" s="172"/>
      <c r="AC639" s="102"/>
      <c r="AD639" s="257"/>
      <c r="AE639" s="257"/>
      <c r="AF639" s="273"/>
      <c r="AG639" s="257"/>
      <c r="AH639" s="273"/>
      <c r="AI639" s="273"/>
      <c r="AJ639" s="273"/>
      <c r="AK639" s="278"/>
      <c r="AL639" s="278"/>
      <c r="AM639" s="98"/>
      <c r="AN639" s="278"/>
      <c r="AO639" s="278"/>
      <c r="AP639" s="278"/>
      <c r="AQ639" s="278"/>
      <c r="AR639" s="278"/>
      <c r="AS639" s="278"/>
      <c r="AT639" s="278"/>
      <c r="AU639" s="278"/>
      <c r="AV639" s="278"/>
      <c r="AW639" s="278"/>
      <c r="AX639" s="262"/>
      <c r="AY639" s="262"/>
      <c r="AZ639" s="264"/>
      <c r="BA639" s="98"/>
      <c r="BB639" s="576" t="str">
        <f t="shared" si="40"/>
        <v xml:space="preserve"> </v>
      </c>
      <c r="BC639" s="576" t="str">
        <f t="shared" si="41"/>
        <v xml:space="preserve"> </v>
      </c>
      <c r="BD639" s="576" t="str">
        <f t="shared" si="42"/>
        <v xml:space="preserve"> </v>
      </c>
      <c r="BE639" s="576" t="str">
        <f t="shared" si="43"/>
        <v xml:space="preserve"> </v>
      </c>
      <c r="BF639" s="98"/>
      <c r="BG639" s="271"/>
    </row>
    <row r="640" spans="1:59" s="107" customFormat="1" ht="12.75" x14ac:dyDescent="0.25">
      <c r="A640" s="380"/>
      <c r="B640" s="376">
        <f>'Données démographiques'!B636</f>
        <v>0</v>
      </c>
      <c r="C640" s="376">
        <f>'Données démographiques'!C636</f>
        <v>0</v>
      </c>
      <c r="D640" s="377">
        <f>'Données démographiques'!D636</f>
        <v>0</v>
      </c>
      <c r="E640" s="102"/>
      <c r="F640" s="258"/>
      <c r="G640" s="493"/>
      <c r="H640" s="493"/>
      <c r="I640" s="493"/>
      <c r="J640" s="263"/>
      <c r="K640" s="493"/>
      <c r="L640" s="553"/>
      <c r="M640" s="258"/>
      <c r="N640" s="258"/>
      <c r="O640" s="259"/>
      <c r="P640" s="258"/>
      <c r="Q640" s="260"/>
      <c r="R640" s="259"/>
      <c r="S640" s="259"/>
      <c r="T640" s="259"/>
      <c r="U640" s="258"/>
      <c r="V640" s="263"/>
      <c r="W640" s="258"/>
      <c r="X640" s="263"/>
      <c r="Y640" s="102"/>
      <c r="Z640" s="258"/>
      <c r="AA640" s="431"/>
      <c r="AB640" s="431"/>
      <c r="AC640" s="102"/>
      <c r="AD640" s="259"/>
      <c r="AE640" s="259"/>
      <c r="AF640" s="258"/>
      <c r="AG640" s="259"/>
      <c r="AH640" s="258"/>
      <c r="AI640" s="258"/>
      <c r="AJ640" s="258"/>
      <c r="AK640" s="260"/>
      <c r="AL640" s="260"/>
      <c r="AM640" s="98"/>
      <c r="AN640" s="260"/>
      <c r="AO640" s="260"/>
      <c r="AP640" s="260"/>
      <c r="AQ640" s="260"/>
      <c r="AR640" s="260"/>
      <c r="AS640" s="260"/>
      <c r="AT640" s="260"/>
      <c r="AU640" s="260"/>
      <c r="AV640" s="260"/>
      <c r="AW640" s="260"/>
      <c r="AX640" s="263"/>
      <c r="AY640" s="263"/>
      <c r="AZ640" s="265"/>
      <c r="BA640" s="98"/>
      <c r="BB640" s="577" t="str">
        <f t="shared" si="40"/>
        <v xml:space="preserve"> </v>
      </c>
      <c r="BC640" s="577" t="str">
        <f t="shared" si="41"/>
        <v xml:space="preserve"> </v>
      </c>
      <c r="BD640" s="577" t="str">
        <f t="shared" si="42"/>
        <v xml:space="preserve"> </v>
      </c>
      <c r="BE640" s="577" t="str">
        <f t="shared" si="43"/>
        <v xml:space="preserve"> </v>
      </c>
      <c r="BF640" s="98"/>
      <c r="BG640" s="530"/>
    </row>
    <row r="641" spans="1:59" s="107" customFormat="1" ht="12.75" x14ac:dyDescent="0.25">
      <c r="A641" s="380"/>
      <c r="B641" s="169">
        <f>'Données démographiques'!B637</f>
        <v>0</v>
      </c>
      <c r="C641" s="169">
        <f>'Données démographiques'!C637</f>
        <v>0</v>
      </c>
      <c r="D641" s="170">
        <f>'Données démographiques'!D637</f>
        <v>0</v>
      </c>
      <c r="E641" s="102"/>
      <c r="F641" s="273"/>
      <c r="G641" s="274"/>
      <c r="H641" s="274"/>
      <c r="I641" s="274"/>
      <c r="J641" s="262"/>
      <c r="K641" s="274"/>
      <c r="L641" s="275"/>
      <c r="M641" s="273"/>
      <c r="N641" s="273"/>
      <c r="O641" s="257"/>
      <c r="P641" s="273"/>
      <c r="Q641" s="278"/>
      <c r="R641" s="257"/>
      <c r="S641" s="257"/>
      <c r="T641" s="257"/>
      <c r="U641" s="273"/>
      <c r="V641" s="262"/>
      <c r="W641" s="273"/>
      <c r="X641" s="262"/>
      <c r="Y641" s="102"/>
      <c r="Z641" s="273"/>
      <c r="AA641" s="172"/>
      <c r="AB641" s="172"/>
      <c r="AC641" s="102"/>
      <c r="AD641" s="257"/>
      <c r="AE641" s="257"/>
      <c r="AF641" s="273"/>
      <c r="AG641" s="257"/>
      <c r="AH641" s="273"/>
      <c r="AI641" s="273"/>
      <c r="AJ641" s="273"/>
      <c r="AK641" s="278"/>
      <c r="AL641" s="278"/>
      <c r="AM641" s="98"/>
      <c r="AN641" s="278"/>
      <c r="AO641" s="278"/>
      <c r="AP641" s="278"/>
      <c r="AQ641" s="278"/>
      <c r="AR641" s="278"/>
      <c r="AS641" s="278"/>
      <c r="AT641" s="278"/>
      <c r="AU641" s="278"/>
      <c r="AV641" s="278"/>
      <c r="AW641" s="278"/>
      <c r="AX641" s="262"/>
      <c r="AY641" s="262"/>
      <c r="AZ641" s="264"/>
      <c r="BA641" s="98"/>
      <c r="BB641" s="576" t="str">
        <f t="shared" si="40"/>
        <v xml:space="preserve"> </v>
      </c>
      <c r="BC641" s="576" t="str">
        <f t="shared" si="41"/>
        <v xml:space="preserve"> </v>
      </c>
      <c r="BD641" s="576" t="str">
        <f t="shared" si="42"/>
        <v xml:space="preserve"> </v>
      </c>
      <c r="BE641" s="576" t="str">
        <f t="shared" si="43"/>
        <v xml:space="preserve"> </v>
      </c>
      <c r="BF641" s="98"/>
      <c r="BG641" s="271"/>
    </row>
    <row r="642" spans="1:59" s="107" customFormat="1" ht="12.75" x14ac:dyDescent="0.25">
      <c r="A642" s="380"/>
      <c r="B642" s="376">
        <f>'Données démographiques'!B638</f>
        <v>0</v>
      </c>
      <c r="C642" s="376">
        <f>'Données démographiques'!C638</f>
        <v>0</v>
      </c>
      <c r="D642" s="377">
        <f>'Données démographiques'!D638</f>
        <v>0</v>
      </c>
      <c r="E642" s="102"/>
      <c r="F642" s="258"/>
      <c r="G642" s="493"/>
      <c r="H642" s="493"/>
      <c r="I642" s="493"/>
      <c r="J642" s="263"/>
      <c r="K642" s="493"/>
      <c r="L642" s="553"/>
      <c r="M642" s="258"/>
      <c r="N642" s="258"/>
      <c r="O642" s="259"/>
      <c r="P642" s="258"/>
      <c r="Q642" s="260"/>
      <c r="R642" s="259"/>
      <c r="S642" s="259"/>
      <c r="T642" s="259"/>
      <c r="U642" s="258"/>
      <c r="V642" s="263"/>
      <c r="W642" s="258"/>
      <c r="X642" s="263"/>
      <c r="Y642" s="102"/>
      <c r="Z642" s="258"/>
      <c r="AA642" s="431"/>
      <c r="AB642" s="431"/>
      <c r="AC642" s="102"/>
      <c r="AD642" s="259"/>
      <c r="AE642" s="259"/>
      <c r="AF642" s="258"/>
      <c r="AG642" s="259"/>
      <c r="AH642" s="258"/>
      <c r="AI642" s="258"/>
      <c r="AJ642" s="258"/>
      <c r="AK642" s="260"/>
      <c r="AL642" s="260"/>
      <c r="AM642" s="98"/>
      <c r="AN642" s="260"/>
      <c r="AO642" s="260"/>
      <c r="AP642" s="260"/>
      <c r="AQ642" s="260"/>
      <c r="AR642" s="260"/>
      <c r="AS642" s="260"/>
      <c r="AT642" s="260"/>
      <c r="AU642" s="260"/>
      <c r="AV642" s="260"/>
      <c r="AW642" s="260"/>
      <c r="AX642" s="263"/>
      <c r="AY642" s="263"/>
      <c r="AZ642" s="265"/>
      <c r="BA642" s="98"/>
      <c r="BB642" s="577" t="str">
        <f t="shared" si="40"/>
        <v xml:space="preserve"> </v>
      </c>
      <c r="BC642" s="577" t="str">
        <f t="shared" si="41"/>
        <v xml:space="preserve"> </v>
      </c>
      <c r="BD642" s="577" t="str">
        <f t="shared" si="42"/>
        <v xml:space="preserve"> </v>
      </c>
      <c r="BE642" s="577" t="str">
        <f t="shared" si="43"/>
        <v xml:space="preserve"> </v>
      </c>
      <c r="BF642" s="98"/>
      <c r="BG642" s="530"/>
    </row>
    <row r="643" spans="1:59" s="107" customFormat="1" ht="12.75" x14ac:dyDescent="0.25">
      <c r="A643" s="380"/>
      <c r="B643" s="169">
        <f>'Données démographiques'!B639</f>
        <v>0</v>
      </c>
      <c r="C643" s="169">
        <f>'Données démographiques'!C639</f>
        <v>0</v>
      </c>
      <c r="D643" s="170">
        <f>'Données démographiques'!D639</f>
        <v>0</v>
      </c>
      <c r="E643" s="102"/>
      <c r="F643" s="273"/>
      <c r="G643" s="274"/>
      <c r="H643" s="274"/>
      <c r="I643" s="274"/>
      <c r="J643" s="262"/>
      <c r="K643" s="274"/>
      <c r="L643" s="275"/>
      <c r="M643" s="273"/>
      <c r="N643" s="273"/>
      <c r="O643" s="257"/>
      <c r="P643" s="273"/>
      <c r="Q643" s="278"/>
      <c r="R643" s="257"/>
      <c r="S643" s="257"/>
      <c r="T643" s="257"/>
      <c r="U643" s="273"/>
      <c r="V643" s="262"/>
      <c r="W643" s="273"/>
      <c r="X643" s="262"/>
      <c r="Y643" s="102"/>
      <c r="Z643" s="273"/>
      <c r="AA643" s="172"/>
      <c r="AB643" s="172"/>
      <c r="AC643" s="102"/>
      <c r="AD643" s="257"/>
      <c r="AE643" s="257"/>
      <c r="AF643" s="273"/>
      <c r="AG643" s="257"/>
      <c r="AH643" s="273"/>
      <c r="AI643" s="273"/>
      <c r="AJ643" s="273"/>
      <c r="AK643" s="278"/>
      <c r="AL643" s="278"/>
      <c r="AM643" s="98"/>
      <c r="AN643" s="278"/>
      <c r="AO643" s="278"/>
      <c r="AP643" s="278"/>
      <c r="AQ643" s="278"/>
      <c r="AR643" s="278"/>
      <c r="AS643" s="278"/>
      <c r="AT643" s="278"/>
      <c r="AU643" s="278"/>
      <c r="AV643" s="278"/>
      <c r="AW643" s="278"/>
      <c r="AX643" s="262"/>
      <c r="AY643" s="262"/>
      <c r="AZ643" s="264"/>
      <c r="BA643" s="98"/>
      <c r="BB643" s="576" t="str">
        <f t="shared" si="40"/>
        <v xml:space="preserve"> </v>
      </c>
      <c r="BC643" s="576" t="str">
        <f t="shared" si="41"/>
        <v xml:space="preserve"> </v>
      </c>
      <c r="BD643" s="576" t="str">
        <f t="shared" si="42"/>
        <v xml:space="preserve"> </v>
      </c>
      <c r="BE643" s="576" t="str">
        <f t="shared" si="43"/>
        <v xml:space="preserve"> </v>
      </c>
      <c r="BF643" s="98"/>
      <c r="BG643" s="271"/>
    </row>
    <row r="644" spans="1:59" s="107" customFormat="1" ht="12.75" x14ac:dyDescent="0.25">
      <c r="A644" s="380"/>
      <c r="B644" s="376">
        <f>'Données démographiques'!B640</f>
        <v>0</v>
      </c>
      <c r="C644" s="376">
        <f>'Données démographiques'!C640</f>
        <v>0</v>
      </c>
      <c r="D644" s="377">
        <f>'Données démographiques'!D640</f>
        <v>0</v>
      </c>
      <c r="E644" s="102"/>
      <c r="F644" s="258"/>
      <c r="G644" s="493"/>
      <c r="H644" s="493"/>
      <c r="I644" s="493"/>
      <c r="J644" s="263"/>
      <c r="K644" s="493"/>
      <c r="L644" s="553"/>
      <c r="M644" s="258"/>
      <c r="N644" s="258"/>
      <c r="O644" s="259"/>
      <c r="P644" s="258"/>
      <c r="Q644" s="260"/>
      <c r="R644" s="259"/>
      <c r="S644" s="259"/>
      <c r="T644" s="259"/>
      <c r="U644" s="258"/>
      <c r="V644" s="263"/>
      <c r="W644" s="258"/>
      <c r="X644" s="263"/>
      <c r="Y644" s="102"/>
      <c r="Z644" s="258"/>
      <c r="AA644" s="431"/>
      <c r="AB644" s="431"/>
      <c r="AC644" s="102"/>
      <c r="AD644" s="259"/>
      <c r="AE644" s="259"/>
      <c r="AF644" s="258"/>
      <c r="AG644" s="259"/>
      <c r="AH644" s="258"/>
      <c r="AI644" s="258"/>
      <c r="AJ644" s="258"/>
      <c r="AK644" s="260"/>
      <c r="AL644" s="260"/>
      <c r="AM644" s="98"/>
      <c r="AN644" s="260"/>
      <c r="AO644" s="260"/>
      <c r="AP644" s="260"/>
      <c r="AQ644" s="260"/>
      <c r="AR644" s="260"/>
      <c r="AS644" s="260"/>
      <c r="AT644" s="260"/>
      <c r="AU644" s="260"/>
      <c r="AV644" s="260"/>
      <c r="AW644" s="260"/>
      <c r="AX644" s="263"/>
      <c r="AY644" s="263"/>
      <c r="AZ644" s="265"/>
      <c r="BA644" s="98"/>
      <c r="BB644" s="577" t="str">
        <f t="shared" si="40"/>
        <v xml:space="preserve"> </v>
      </c>
      <c r="BC644" s="577" t="str">
        <f t="shared" si="41"/>
        <v xml:space="preserve"> </v>
      </c>
      <c r="BD644" s="577" t="str">
        <f t="shared" si="42"/>
        <v xml:space="preserve"> </v>
      </c>
      <c r="BE644" s="577" t="str">
        <f t="shared" si="43"/>
        <v xml:space="preserve"> </v>
      </c>
      <c r="BF644" s="98"/>
      <c r="BG644" s="530"/>
    </row>
    <row r="645" spans="1:59" s="107" customFormat="1" ht="12.75" x14ac:dyDescent="0.25">
      <c r="A645" s="380"/>
      <c r="B645" s="169">
        <f>'Données démographiques'!B641</f>
        <v>0</v>
      </c>
      <c r="C645" s="169">
        <f>'Données démographiques'!C641</f>
        <v>0</v>
      </c>
      <c r="D645" s="170">
        <f>'Données démographiques'!D641</f>
        <v>0</v>
      </c>
      <c r="E645" s="102"/>
      <c r="F645" s="273"/>
      <c r="G645" s="274"/>
      <c r="H645" s="274"/>
      <c r="I645" s="274"/>
      <c r="J645" s="262"/>
      <c r="K645" s="274"/>
      <c r="L645" s="275"/>
      <c r="M645" s="273"/>
      <c r="N645" s="273"/>
      <c r="O645" s="257"/>
      <c r="P645" s="273"/>
      <c r="Q645" s="278"/>
      <c r="R645" s="257"/>
      <c r="S645" s="257"/>
      <c r="T645" s="257"/>
      <c r="U645" s="273"/>
      <c r="V645" s="262"/>
      <c r="W645" s="273"/>
      <c r="X645" s="262"/>
      <c r="Y645" s="102"/>
      <c r="Z645" s="273"/>
      <c r="AA645" s="172"/>
      <c r="AB645" s="172"/>
      <c r="AC645" s="102"/>
      <c r="AD645" s="257"/>
      <c r="AE645" s="257"/>
      <c r="AF645" s="273"/>
      <c r="AG645" s="257"/>
      <c r="AH645" s="273"/>
      <c r="AI645" s="273"/>
      <c r="AJ645" s="273"/>
      <c r="AK645" s="278"/>
      <c r="AL645" s="278"/>
      <c r="AM645" s="98"/>
      <c r="AN645" s="278"/>
      <c r="AO645" s="278"/>
      <c r="AP645" s="278"/>
      <c r="AQ645" s="278"/>
      <c r="AR645" s="278"/>
      <c r="AS645" s="278"/>
      <c r="AT645" s="278"/>
      <c r="AU645" s="278"/>
      <c r="AV645" s="278"/>
      <c r="AW645" s="278"/>
      <c r="AX645" s="262"/>
      <c r="AY645" s="262"/>
      <c r="AZ645" s="264"/>
      <c r="BA645" s="98"/>
      <c r="BB645" s="576" t="str">
        <f t="shared" si="40"/>
        <v xml:space="preserve"> </v>
      </c>
      <c r="BC645" s="576" t="str">
        <f t="shared" si="41"/>
        <v xml:space="preserve"> </v>
      </c>
      <c r="BD645" s="576" t="str">
        <f t="shared" si="42"/>
        <v xml:space="preserve"> </v>
      </c>
      <c r="BE645" s="576" t="str">
        <f t="shared" si="43"/>
        <v xml:space="preserve"> </v>
      </c>
      <c r="BF645" s="98"/>
      <c r="BG645" s="271"/>
    </row>
    <row r="646" spans="1:59" s="107" customFormat="1" ht="12.75" x14ac:dyDescent="0.25">
      <c r="A646" s="380"/>
      <c r="B646" s="376">
        <f>'Données démographiques'!B642</f>
        <v>0</v>
      </c>
      <c r="C646" s="376">
        <f>'Données démographiques'!C642</f>
        <v>0</v>
      </c>
      <c r="D646" s="377">
        <f>'Données démographiques'!D642</f>
        <v>0</v>
      </c>
      <c r="E646" s="102"/>
      <c r="F646" s="258"/>
      <c r="G646" s="493"/>
      <c r="H646" s="493"/>
      <c r="I646" s="493"/>
      <c r="J646" s="263"/>
      <c r="K646" s="493"/>
      <c r="L646" s="553"/>
      <c r="M646" s="258"/>
      <c r="N646" s="258"/>
      <c r="O646" s="259"/>
      <c r="P646" s="258"/>
      <c r="Q646" s="260"/>
      <c r="R646" s="259"/>
      <c r="S646" s="259"/>
      <c r="T646" s="259"/>
      <c r="U646" s="258"/>
      <c r="V646" s="263"/>
      <c r="W646" s="258"/>
      <c r="X646" s="263"/>
      <c r="Y646" s="102"/>
      <c r="Z646" s="258"/>
      <c r="AA646" s="431"/>
      <c r="AB646" s="431"/>
      <c r="AC646" s="102"/>
      <c r="AD646" s="259"/>
      <c r="AE646" s="259"/>
      <c r="AF646" s="258"/>
      <c r="AG646" s="259"/>
      <c r="AH646" s="258"/>
      <c r="AI646" s="258"/>
      <c r="AJ646" s="258"/>
      <c r="AK646" s="260"/>
      <c r="AL646" s="260"/>
      <c r="AM646" s="98"/>
      <c r="AN646" s="260"/>
      <c r="AO646" s="260"/>
      <c r="AP646" s="260"/>
      <c r="AQ646" s="260"/>
      <c r="AR646" s="260"/>
      <c r="AS646" s="260"/>
      <c r="AT646" s="260"/>
      <c r="AU646" s="260"/>
      <c r="AV646" s="260"/>
      <c r="AW646" s="260"/>
      <c r="AX646" s="263"/>
      <c r="AY646" s="263"/>
      <c r="AZ646" s="265"/>
      <c r="BA646" s="98"/>
      <c r="BB646" s="577" t="str">
        <f t="shared" si="40"/>
        <v xml:space="preserve"> </v>
      </c>
      <c r="BC646" s="577" t="str">
        <f t="shared" si="41"/>
        <v xml:space="preserve"> </v>
      </c>
      <c r="BD646" s="577" t="str">
        <f t="shared" si="42"/>
        <v xml:space="preserve"> </v>
      </c>
      <c r="BE646" s="577" t="str">
        <f t="shared" si="43"/>
        <v xml:space="preserve"> </v>
      </c>
      <c r="BF646" s="98"/>
      <c r="BG646" s="530"/>
    </row>
    <row r="647" spans="1:59" s="107" customFormat="1" ht="12.75" x14ac:dyDescent="0.25">
      <c r="A647" s="380"/>
      <c r="B647" s="169">
        <f>'Données démographiques'!B643</f>
        <v>0</v>
      </c>
      <c r="C647" s="169">
        <f>'Données démographiques'!C643</f>
        <v>0</v>
      </c>
      <c r="D647" s="170">
        <f>'Données démographiques'!D643</f>
        <v>0</v>
      </c>
      <c r="E647" s="102"/>
      <c r="F647" s="273"/>
      <c r="G647" s="274"/>
      <c r="H647" s="274"/>
      <c r="I647" s="274"/>
      <c r="J647" s="262"/>
      <c r="K647" s="274"/>
      <c r="L647" s="275"/>
      <c r="M647" s="273"/>
      <c r="N647" s="273"/>
      <c r="O647" s="257"/>
      <c r="P647" s="273"/>
      <c r="Q647" s="278"/>
      <c r="R647" s="257"/>
      <c r="S647" s="257"/>
      <c r="T647" s="257"/>
      <c r="U647" s="273"/>
      <c r="V647" s="262"/>
      <c r="W647" s="273"/>
      <c r="X647" s="262"/>
      <c r="Y647" s="102"/>
      <c r="Z647" s="273"/>
      <c r="AA647" s="172"/>
      <c r="AB647" s="172"/>
      <c r="AC647" s="102"/>
      <c r="AD647" s="257"/>
      <c r="AE647" s="257"/>
      <c r="AF647" s="273"/>
      <c r="AG647" s="257"/>
      <c r="AH647" s="273"/>
      <c r="AI647" s="273"/>
      <c r="AJ647" s="273"/>
      <c r="AK647" s="278"/>
      <c r="AL647" s="278"/>
      <c r="AM647" s="98"/>
      <c r="AN647" s="278"/>
      <c r="AO647" s="278"/>
      <c r="AP647" s="278"/>
      <c r="AQ647" s="278"/>
      <c r="AR647" s="278"/>
      <c r="AS647" s="278"/>
      <c r="AT647" s="278"/>
      <c r="AU647" s="278"/>
      <c r="AV647" s="278"/>
      <c r="AW647" s="278"/>
      <c r="AX647" s="262"/>
      <c r="AY647" s="262"/>
      <c r="AZ647" s="264"/>
      <c r="BA647" s="98"/>
      <c r="BB647" s="576" t="str">
        <f t="shared" si="40"/>
        <v xml:space="preserve"> </v>
      </c>
      <c r="BC647" s="576" t="str">
        <f t="shared" si="41"/>
        <v xml:space="preserve"> </v>
      </c>
      <c r="BD647" s="576" t="str">
        <f t="shared" si="42"/>
        <v xml:space="preserve"> </v>
      </c>
      <c r="BE647" s="576" t="str">
        <f t="shared" si="43"/>
        <v xml:space="preserve"> </v>
      </c>
      <c r="BF647" s="98"/>
      <c r="BG647" s="271"/>
    </row>
    <row r="648" spans="1:59" s="107" customFormat="1" ht="12.75" x14ac:dyDescent="0.25">
      <c r="A648" s="380"/>
      <c r="B648" s="376">
        <f>'Données démographiques'!B644</f>
        <v>0</v>
      </c>
      <c r="C648" s="376">
        <f>'Données démographiques'!C644</f>
        <v>0</v>
      </c>
      <c r="D648" s="377">
        <f>'Données démographiques'!D644</f>
        <v>0</v>
      </c>
      <c r="E648" s="102"/>
      <c r="F648" s="258"/>
      <c r="G648" s="493"/>
      <c r="H648" s="493"/>
      <c r="I648" s="493"/>
      <c r="J648" s="263"/>
      <c r="K648" s="493"/>
      <c r="L648" s="553"/>
      <c r="M648" s="258"/>
      <c r="N648" s="258"/>
      <c r="O648" s="259"/>
      <c r="P648" s="258"/>
      <c r="Q648" s="260"/>
      <c r="R648" s="259"/>
      <c r="S648" s="259"/>
      <c r="T648" s="259"/>
      <c r="U648" s="258"/>
      <c r="V648" s="263"/>
      <c r="W648" s="258"/>
      <c r="X648" s="263"/>
      <c r="Y648" s="102"/>
      <c r="Z648" s="258"/>
      <c r="AA648" s="431"/>
      <c r="AB648" s="431"/>
      <c r="AC648" s="102"/>
      <c r="AD648" s="259"/>
      <c r="AE648" s="259"/>
      <c r="AF648" s="258"/>
      <c r="AG648" s="259"/>
      <c r="AH648" s="258"/>
      <c r="AI648" s="258"/>
      <c r="AJ648" s="258"/>
      <c r="AK648" s="260"/>
      <c r="AL648" s="260"/>
      <c r="AM648" s="98"/>
      <c r="AN648" s="260"/>
      <c r="AO648" s="260"/>
      <c r="AP648" s="260"/>
      <c r="AQ648" s="260"/>
      <c r="AR648" s="260"/>
      <c r="AS648" s="260"/>
      <c r="AT648" s="260"/>
      <c r="AU648" s="260"/>
      <c r="AV648" s="260"/>
      <c r="AW648" s="260"/>
      <c r="AX648" s="263"/>
      <c r="AY648" s="263"/>
      <c r="AZ648" s="265"/>
      <c r="BA648" s="98"/>
      <c r="BB648" s="577" t="str">
        <f t="shared" si="40"/>
        <v xml:space="preserve"> </v>
      </c>
      <c r="BC648" s="577" t="str">
        <f t="shared" si="41"/>
        <v xml:space="preserve"> </v>
      </c>
      <c r="BD648" s="577" t="str">
        <f t="shared" si="42"/>
        <v xml:space="preserve"> </v>
      </c>
      <c r="BE648" s="577" t="str">
        <f t="shared" si="43"/>
        <v xml:space="preserve"> </v>
      </c>
      <c r="BF648" s="98"/>
      <c r="BG648" s="530"/>
    </row>
    <row r="649" spans="1:59" s="107" customFormat="1" ht="12.75" x14ac:dyDescent="0.25">
      <c r="A649" s="380"/>
      <c r="B649" s="169">
        <f>'Données démographiques'!B645</f>
        <v>0</v>
      </c>
      <c r="C649" s="169">
        <f>'Données démographiques'!C645</f>
        <v>0</v>
      </c>
      <c r="D649" s="170">
        <f>'Données démographiques'!D645</f>
        <v>0</v>
      </c>
      <c r="E649" s="102"/>
      <c r="F649" s="273"/>
      <c r="G649" s="274"/>
      <c r="H649" s="274"/>
      <c r="I649" s="274"/>
      <c r="J649" s="262"/>
      <c r="K649" s="274"/>
      <c r="L649" s="275"/>
      <c r="M649" s="273"/>
      <c r="N649" s="273"/>
      <c r="O649" s="257"/>
      <c r="P649" s="273"/>
      <c r="Q649" s="278"/>
      <c r="R649" s="257"/>
      <c r="S649" s="257"/>
      <c r="T649" s="257"/>
      <c r="U649" s="273"/>
      <c r="V649" s="262"/>
      <c r="W649" s="273"/>
      <c r="X649" s="262"/>
      <c r="Y649" s="102"/>
      <c r="Z649" s="273"/>
      <c r="AA649" s="172"/>
      <c r="AB649" s="172"/>
      <c r="AC649" s="102"/>
      <c r="AD649" s="257"/>
      <c r="AE649" s="257"/>
      <c r="AF649" s="273"/>
      <c r="AG649" s="257"/>
      <c r="AH649" s="273"/>
      <c r="AI649" s="273"/>
      <c r="AJ649" s="273"/>
      <c r="AK649" s="278"/>
      <c r="AL649" s="278"/>
      <c r="AM649" s="98"/>
      <c r="AN649" s="278"/>
      <c r="AO649" s="278"/>
      <c r="AP649" s="278"/>
      <c r="AQ649" s="278"/>
      <c r="AR649" s="278"/>
      <c r="AS649" s="278"/>
      <c r="AT649" s="278"/>
      <c r="AU649" s="278"/>
      <c r="AV649" s="278"/>
      <c r="AW649" s="278"/>
      <c r="AX649" s="262"/>
      <c r="AY649" s="262"/>
      <c r="AZ649" s="264"/>
      <c r="BA649" s="98"/>
      <c r="BB649" s="576" t="str">
        <f t="shared" si="40"/>
        <v xml:space="preserve"> </v>
      </c>
      <c r="BC649" s="576" t="str">
        <f t="shared" si="41"/>
        <v xml:space="preserve"> </v>
      </c>
      <c r="BD649" s="576" t="str">
        <f t="shared" si="42"/>
        <v xml:space="preserve"> </v>
      </c>
      <c r="BE649" s="576" t="str">
        <f t="shared" si="43"/>
        <v xml:space="preserve"> </v>
      </c>
      <c r="BF649" s="98"/>
      <c r="BG649" s="271"/>
    </row>
    <row r="650" spans="1:59" s="107" customFormat="1" ht="12.75" x14ac:dyDescent="0.25">
      <c r="A650" s="380"/>
      <c r="B650" s="376">
        <f>'Données démographiques'!B646</f>
        <v>0</v>
      </c>
      <c r="C650" s="376">
        <f>'Données démographiques'!C646</f>
        <v>0</v>
      </c>
      <c r="D650" s="377">
        <f>'Données démographiques'!D646</f>
        <v>0</v>
      </c>
      <c r="E650" s="102"/>
      <c r="F650" s="258"/>
      <c r="G650" s="493"/>
      <c r="H650" s="493"/>
      <c r="I650" s="493"/>
      <c r="J650" s="263"/>
      <c r="K650" s="493"/>
      <c r="L650" s="553"/>
      <c r="M650" s="258"/>
      <c r="N650" s="258"/>
      <c r="O650" s="259"/>
      <c r="P650" s="258"/>
      <c r="Q650" s="260"/>
      <c r="R650" s="259"/>
      <c r="S650" s="259"/>
      <c r="T650" s="259"/>
      <c r="U650" s="258"/>
      <c r="V650" s="263"/>
      <c r="W650" s="258"/>
      <c r="X650" s="263"/>
      <c r="Y650" s="102"/>
      <c r="Z650" s="258"/>
      <c r="AA650" s="431"/>
      <c r="AB650" s="431"/>
      <c r="AC650" s="102"/>
      <c r="AD650" s="259"/>
      <c r="AE650" s="259"/>
      <c r="AF650" s="258"/>
      <c r="AG650" s="259"/>
      <c r="AH650" s="258"/>
      <c r="AI650" s="258"/>
      <c r="AJ650" s="258"/>
      <c r="AK650" s="260"/>
      <c r="AL650" s="260"/>
      <c r="AM650" s="98"/>
      <c r="AN650" s="260"/>
      <c r="AO650" s="260"/>
      <c r="AP650" s="260"/>
      <c r="AQ650" s="260"/>
      <c r="AR650" s="260"/>
      <c r="AS650" s="260"/>
      <c r="AT650" s="260"/>
      <c r="AU650" s="260"/>
      <c r="AV650" s="260"/>
      <c r="AW650" s="260"/>
      <c r="AX650" s="263"/>
      <c r="AY650" s="263"/>
      <c r="AZ650" s="265"/>
      <c r="BA650" s="98"/>
      <c r="BB650" s="577" t="str">
        <f t="shared" si="40"/>
        <v xml:space="preserve"> </v>
      </c>
      <c r="BC650" s="577" t="str">
        <f t="shared" si="41"/>
        <v xml:space="preserve"> </v>
      </c>
      <c r="BD650" s="577" t="str">
        <f t="shared" si="42"/>
        <v xml:space="preserve"> </v>
      </c>
      <c r="BE650" s="577" t="str">
        <f t="shared" si="43"/>
        <v xml:space="preserve"> </v>
      </c>
      <c r="BF650" s="98"/>
      <c r="BG650" s="530"/>
    </row>
    <row r="651" spans="1:59" s="107" customFormat="1" ht="12.75" x14ac:dyDescent="0.25">
      <c r="A651" s="380"/>
      <c r="B651" s="169">
        <f>'Données démographiques'!B647</f>
        <v>0</v>
      </c>
      <c r="C651" s="169">
        <f>'Données démographiques'!C647</f>
        <v>0</v>
      </c>
      <c r="D651" s="170">
        <f>'Données démographiques'!D647</f>
        <v>0</v>
      </c>
      <c r="E651" s="102"/>
      <c r="F651" s="273"/>
      <c r="G651" s="274"/>
      <c r="H651" s="274"/>
      <c r="I651" s="274"/>
      <c r="J651" s="262"/>
      <c r="K651" s="274"/>
      <c r="L651" s="275"/>
      <c r="M651" s="273"/>
      <c r="N651" s="273"/>
      <c r="O651" s="257"/>
      <c r="P651" s="273"/>
      <c r="Q651" s="278"/>
      <c r="R651" s="257"/>
      <c r="S651" s="257"/>
      <c r="T651" s="257"/>
      <c r="U651" s="273"/>
      <c r="V651" s="262"/>
      <c r="W651" s="273"/>
      <c r="X651" s="262"/>
      <c r="Y651" s="102"/>
      <c r="Z651" s="273"/>
      <c r="AA651" s="172"/>
      <c r="AB651" s="172"/>
      <c r="AC651" s="102"/>
      <c r="AD651" s="257"/>
      <c r="AE651" s="257"/>
      <c r="AF651" s="273"/>
      <c r="AG651" s="257"/>
      <c r="AH651" s="273"/>
      <c r="AI651" s="273"/>
      <c r="AJ651" s="273"/>
      <c r="AK651" s="278"/>
      <c r="AL651" s="278"/>
      <c r="AM651" s="98"/>
      <c r="AN651" s="278"/>
      <c r="AO651" s="278"/>
      <c r="AP651" s="278"/>
      <c r="AQ651" s="278"/>
      <c r="AR651" s="278"/>
      <c r="AS651" s="278"/>
      <c r="AT651" s="278"/>
      <c r="AU651" s="278"/>
      <c r="AV651" s="278"/>
      <c r="AW651" s="278"/>
      <c r="AX651" s="262"/>
      <c r="AY651" s="262"/>
      <c r="AZ651" s="264"/>
      <c r="BA651" s="98"/>
      <c r="BB651" s="576" t="str">
        <f t="shared" si="40"/>
        <v xml:space="preserve"> </v>
      </c>
      <c r="BC651" s="576" t="str">
        <f t="shared" si="41"/>
        <v xml:space="preserve"> </v>
      </c>
      <c r="BD651" s="576" t="str">
        <f t="shared" si="42"/>
        <v xml:space="preserve"> </v>
      </c>
      <c r="BE651" s="576" t="str">
        <f t="shared" si="43"/>
        <v xml:space="preserve"> </v>
      </c>
      <c r="BF651" s="98"/>
      <c r="BG651" s="271"/>
    </row>
    <row r="652" spans="1:59" s="107" customFormat="1" ht="12.75" x14ac:dyDescent="0.25">
      <c r="A652" s="380"/>
      <c r="B652" s="376">
        <f>'Données démographiques'!B648</f>
        <v>0</v>
      </c>
      <c r="C652" s="376">
        <f>'Données démographiques'!C648</f>
        <v>0</v>
      </c>
      <c r="D652" s="377">
        <f>'Données démographiques'!D648</f>
        <v>0</v>
      </c>
      <c r="E652" s="102"/>
      <c r="F652" s="258"/>
      <c r="G652" s="493"/>
      <c r="H652" s="493"/>
      <c r="I652" s="493"/>
      <c r="J652" s="263"/>
      <c r="K652" s="493"/>
      <c r="L652" s="553"/>
      <c r="M652" s="258"/>
      <c r="N652" s="258"/>
      <c r="O652" s="259"/>
      <c r="P652" s="258"/>
      <c r="Q652" s="260"/>
      <c r="R652" s="259"/>
      <c r="S652" s="259"/>
      <c r="T652" s="259"/>
      <c r="U652" s="258"/>
      <c r="V652" s="263"/>
      <c r="W652" s="258"/>
      <c r="X652" s="263"/>
      <c r="Y652" s="102"/>
      <c r="Z652" s="258"/>
      <c r="AA652" s="431"/>
      <c r="AB652" s="431"/>
      <c r="AC652" s="102"/>
      <c r="AD652" s="259"/>
      <c r="AE652" s="259"/>
      <c r="AF652" s="258"/>
      <c r="AG652" s="259"/>
      <c r="AH652" s="258"/>
      <c r="AI652" s="258"/>
      <c r="AJ652" s="258"/>
      <c r="AK652" s="260"/>
      <c r="AL652" s="260"/>
      <c r="AM652" s="98"/>
      <c r="AN652" s="260"/>
      <c r="AO652" s="260"/>
      <c r="AP652" s="260"/>
      <c r="AQ652" s="260"/>
      <c r="AR652" s="260"/>
      <c r="AS652" s="260"/>
      <c r="AT652" s="260"/>
      <c r="AU652" s="260"/>
      <c r="AV652" s="260"/>
      <c r="AW652" s="260"/>
      <c r="AX652" s="263"/>
      <c r="AY652" s="263"/>
      <c r="AZ652" s="265"/>
      <c r="BA652" s="98"/>
      <c r="BB652" s="577" t="str">
        <f t="shared" si="40"/>
        <v xml:space="preserve"> </v>
      </c>
      <c r="BC652" s="577" t="str">
        <f t="shared" si="41"/>
        <v xml:space="preserve"> </v>
      </c>
      <c r="BD652" s="577" t="str">
        <f t="shared" si="42"/>
        <v xml:space="preserve"> </v>
      </c>
      <c r="BE652" s="577" t="str">
        <f t="shared" si="43"/>
        <v xml:space="preserve"> </v>
      </c>
      <c r="BF652" s="98"/>
      <c r="BG652" s="530"/>
    </row>
    <row r="653" spans="1:59" s="107" customFormat="1" ht="12.75" x14ac:dyDescent="0.25">
      <c r="A653" s="380"/>
      <c r="B653" s="169">
        <f>'Données démographiques'!B649</f>
        <v>0</v>
      </c>
      <c r="C653" s="169">
        <f>'Données démographiques'!C649</f>
        <v>0</v>
      </c>
      <c r="D653" s="170">
        <f>'Données démographiques'!D649</f>
        <v>0</v>
      </c>
      <c r="E653" s="102"/>
      <c r="F653" s="273"/>
      <c r="G653" s="274"/>
      <c r="H653" s="274"/>
      <c r="I653" s="274"/>
      <c r="J653" s="262"/>
      <c r="K653" s="274"/>
      <c r="L653" s="275"/>
      <c r="M653" s="273"/>
      <c r="N653" s="273"/>
      <c r="O653" s="257"/>
      <c r="P653" s="273"/>
      <c r="Q653" s="278"/>
      <c r="R653" s="257"/>
      <c r="S653" s="257"/>
      <c r="T653" s="257"/>
      <c r="U653" s="273"/>
      <c r="V653" s="262"/>
      <c r="W653" s="273"/>
      <c r="X653" s="262"/>
      <c r="Y653" s="102"/>
      <c r="Z653" s="273"/>
      <c r="AA653" s="172"/>
      <c r="AB653" s="172"/>
      <c r="AC653" s="102"/>
      <c r="AD653" s="257"/>
      <c r="AE653" s="257"/>
      <c r="AF653" s="273"/>
      <c r="AG653" s="257"/>
      <c r="AH653" s="273"/>
      <c r="AI653" s="273"/>
      <c r="AJ653" s="273"/>
      <c r="AK653" s="278"/>
      <c r="AL653" s="278"/>
      <c r="AM653" s="98"/>
      <c r="AN653" s="278"/>
      <c r="AO653" s="278"/>
      <c r="AP653" s="278"/>
      <c r="AQ653" s="278"/>
      <c r="AR653" s="278"/>
      <c r="AS653" s="278"/>
      <c r="AT653" s="278"/>
      <c r="AU653" s="278"/>
      <c r="AV653" s="278"/>
      <c r="AW653" s="278"/>
      <c r="AX653" s="262"/>
      <c r="AY653" s="262"/>
      <c r="AZ653" s="264"/>
      <c r="BA653" s="98"/>
      <c r="BB653" s="576" t="str">
        <f t="shared" si="40"/>
        <v xml:space="preserve"> </v>
      </c>
      <c r="BC653" s="576" t="str">
        <f t="shared" si="41"/>
        <v xml:space="preserve"> </v>
      </c>
      <c r="BD653" s="576" t="str">
        <f t="shared" si="42"/>
        <v xml:space="preserve"> </v>
      </c>
      <c r="BE653" s="576" t="str">
        <f t="shared" si="43"/>
        <v xml:space="preserve"> </v>
      </c>
      <c r="BF653" s="98"/>
      <c r="BG653" s="271"/>
    </row>
    <row r="654" spans="1:59" s="107" customFormat="1" ht="12.75" x14ac:dyDescent="0.25">
      <c r="A654" s="380"/>
      <c r="B654" s="376">
        <f>'Données démographiques'!B650</f>
        <v>0</v>
      </c>
      <c r="C654" s="376">
        <f>'Données démographiques'!C650</f>
        <v>0</v>
      </c>
      <c r="D654" s="377">
        <f>'Données démographiques'!D650</f>
        <v>0</v>
      </c>
      <c r="E654" s="102"/>
      <c r="F654" s="258"/>
      <c r="G654" s="493"/>
      <c r="H654" s="493"/>
      <c r="I654" s="493"/>
      <c r="J654" s="263"/>
      <c r="K654" s="493"/>
      <c r="L654" s="553"/>
      <c r="M654" s="258"/>
      <c r="N654" s="258"/>
      <c r="O654" s="259"/>
      <c r="P654" s="258"/>
      <c r="Q654" s="260"/>
      <c r="R654" s="259"/>
      <c r="S654" s="259"/>
      <c r="T654" s="259"/>
      <c r="U654" s="258"/>
      <c r="V654" s="263"/>
      <c r="W654" s="258"/>
      <c r="X654" s="263"/>
      <c r="Y654" s="102"/>
      <c r="Z654" s="258"/>
      <c r="AA654" s="431"/>
      <c r="AB654" s="431"/>
      <c r="AC654" s="102"/>
      <c r="AD654" s="259"/>
      <c r="AE654" s="259"/>
      <c r="AF654" s="258"/>
      <c r="AG654" s="259"/>
      <c r="AH654" s="258"/>
      <c r="AI654" s="258"/>
      <c r="AJ654" s="258"/>
      <c r="AK654" s="260"/>
      <c r="AL654" s="260"/>
      <c r="AM654" s="98"/>
      <c r="AN654" s="260"/>
      <c r="AO654" s="260"/>
      <c r="AP654" s="260"/>
      <c r="AQ654" s="260"/>
      <c r="AR654" s="260"/>
      <c r="AS654" s="260"/>
      <c r="AT654" s="260"/>
      <c r="AU654" s="260"/>
      <c r="AV654" s="260"/>
      <c r="AW654" s="260"/>
      <c r="AX654" s="263"/>
      <c r="AY654" s="263"/>
      <c r="AZ654" s="265"/>
      <c r="BA654" s="98"/>
      <c r="BB654" s="577" t="str">
        <f t="shared" si="40"/>
        <v xml:space="preserve"> </v>
      </c>
      <c r="BC654" s="577" t="str">
        <f t="shared" si="41"/>
        <v xml:space="preserve"> </v>
      </c>
      <c r="BD654" s="577" t="str">
        <f t="shared" si="42"/>
        <v xml:space="preserve"> </v>
      </c>
      <c r="BE654" s="577" t="str">
        <f t="shared" si="43"/>
        <v xml:space="preserve"> </v>
      </c>
      <c r="BF654" s="98"/>
      <c r="BG654" s="530"/>
    </row>
    <row r="655" spans="1:59" s="107" customFormat="1" ht="12.75" x14ac:dyDescent="0.25">
      <c r="A655" s="380"/>
      <c r="B655" s="169">
        <f>'Données démographiques'!B651</f>
        <v>0</v>
      </c>
      <c r="C655" s="169">
        <f>'Données démographiques'!C651</f>
        <v>0</v>
      </c>
      <c r="D655" s="170">
        <f>'Données démographiques'!D651</f>
        <v>0</v>
      </c>
      <c r="E655" s="102"/>
      <c r="F655" s="273"/>
      <c r="G655" s="274"/>
      <c r="H655" s="274"/>
      <c r="I655" s="274"/>
      <c r="J655" s="262"/>
      <c r="K655" s="274"/>
      <c r="L655" s="275"/>
      <c r="M655" s="273"/>
      <c r="N655" s="273"/>
      <c r="O655" s="257"/>
      <c r="P655" s="273"/>
      <c r="Q655" s="278"/>
      <c r="R655" s="257"/>
      <c r="S655" s="257"/>
      <c r="T655" s="257"/>
      <c r="U655" s="273"/>
      <c r="V655" s="262"/>
      <c r="W655" s="273"/>
      <c r="X655" s="262"/>
      <c r="Y655" s="102"/>
      <c r="Z655" s="273"/>
      <c r="AA655" s="172"/>
      <c r="AB655" s="172"/>
      <c r="AC655" s="102"/>
      <c r="AD655" s="257"/>
      <c r="AE655" s="257"/>
      <c r="AF655" s="273"/>
      <c r="AG655" s="257"/>
      <c r="AH655" s="273"/>
      <c r="AI655" s="273"/>
      <c r="AJ655" s="273"/>
      <c r="AK655" s="278"/>
      <c r="AL655" s="278"/>
      <c r="AM655" s="98"/>
      <c r="AN655" s="278"/>
      <c r="AO655" s="278"/>
      <c r="AP655" s="278"/>
      <c r="AQ655" s="278"/>
      <c r="AR655" s="278"/>
      <c r="AS655" s="278"/>
      <c r="AT655" s="278"/>
      <c r="AU655" s="278"/>
      <c r="AV655" s="278"/>
      <c r="AW655" s="278"/>
      <c r="AX655" s="262"/>
      <c r="AY655" s="262"/>
      <c r="AZ655" s="264"/>
      <c r="BA655" s="98"/>
      <c r="BB655" s="576" t="str">
        <f t="shared" si="40"/>
        <v xml:space="preserve"> </v>
      </c>
      <c r="BC655" s="576" t="str">
        <f t="shared" si="41"/>
        <v xml:space="preserve"> </v>
      </c>
      <c r="BD655" s="576" t="str">
        <f t="shared" si="42"/>
        <v xml:space="preserve"> </v>
      </c>
      <c r="BE655" s="576" t="str">
        <f t="shared" si="43"/>
        <v xml:space="preserve"> </v>
      </c>
      <c r="BF655" s="98"/>
      <c r="BG655" s="271"/>
    </row>
    <row r="656" spans="1:59" s="107" customFormat="1" ht="12.75" x14ac:dyDescent="0.25">
      <c r="A656" s="380"/>
      <c r="B656" s="376">
        <f>'Données démographiques'!B652</f>
        <v>0</v>
      </c>
      <c r="C656" s="376">
        <f>'Données démographiques'!C652</f>
        <v>0</v>
      </c>
      <c r="D656" s="377">
        <f>'Données démographiques'!D652</f>
        <v>0</v>
      </c>
      <c r="E656" s="102"/>
      <c r="F656" s="258"/>
      <c r="G656" s="493"/>
      <c r="H656" s="493"/>
      <c r="I656" s="493"/>
      <c r="J656" s="263"/>
      <c r="K656" s="493"/>
      <c r="L656" s="553"/>
      <c r="M656" s="258"/>
      <c r="N656" s="258"/>
      <c r="O656" s="259"/>
      <c r="P656" s="258"/>
      <c r="Q656" s="260"/>
      <c r="R656" s="259"/>
      <c r="S656" s="259"/>
      <c r="T656" s="259"/>
      <c r="U656" s="258"/>
      <c r="V656" s="263"/>
      <c r="W656" s="258"/>
      <c r="X656" s="263"/>
      <c r="Y656" s="102"/>
      <c r="Z656" s="258"/>
      <c r="AA656" s="431"/>
      <c r="AB656" s="431"/>
      <c r="AC656" s="102"/>
      <c r="AD656" s="259"/>
      <c r="AE656" s="259"/>
      <c r="AF656" s="258"/>
      <c r="AG656" s="259"/>
      <c r="AH656" s="258"/>
      <c r="AI656" s="258"/>
      <c r="AJ656" s="258"/>
      <c r="AK656" s="260"/>
      <c r="AL656" s="260"/>
      <c r="AM656" s="98"/>
      <c r="AN656" s="260"/>
      <c r="AO656" s="260"/>
      <c r="AP656" s="260"/>
      <c r="AQ656" s="260"/>
      <c r="AR656" s="260"/>
      <c r="AS656" s="260"/>
      <c r="AT656" s="260"/>
      <c r="AU656" s="260"/>
      <c r="AV656" s="260"/>
      <c r="AW656" s="260"/>
      <c r="AX656" s="263"/>
      <c r="AY656" s="263"/>
      <c r="AZ656" s="265"/>
      <c r="BA656" s="98"/>
      <c r="BB656" s="577" t="str">
        <f t="shared" si="40"/>
        <v xml:space="preserve"> </v>
      </c>
      <c r="BC656" s="577" t="str">
        <f t="shared" si="41"/>
        <v xml:space="preserve"> </v>
      </c>
      <c r="BD656" s="577" t="str">
        <f t="shared" si="42"/>
        <v xml:space="preserve"> </v>
      </c>
      <c r="BE656" s="577" t="str">
        <f t="shared" si="43"/>
        <v xml:space="preserve"> </v>
      </c>
      <c r="BF656" s="98"/>
      <c r="BG656" s="530"/>
    </row>
    <row r="657" spans="1:59" s="107" customFormat="1" ht="12.75" x14ac:dyDescent="0.25">
      <c r="A657" s="380"/>
      <c r="B657" s="169">
        <f>'Données démographiques'!B653</f>
        <v>0</v>
      </c>
      <c r="C657" s="169">
        <f>'Données démographiques'!C653</f>
        <v>0</v>
      </c>
      <c r="D657" s="170">
        <f>'Données démographiques'!D653</f>
        <v>0</v>
      </c>
      <c r="E657" s="102"/>
      <c r="F657" s="273"/>
      <c r="G657" s="274"/>
      <c r="H657" s="274"/>
      <c r="I657" s="274"/>
      <c r="J657" s="262"/>
      <c r="K657" s="274"/>
      <c r="L657" s="275"/>
      <c r="M657" s="273"/>
      <c r="N657" s="273"/>
      <c r="O657" s="257"/>
      <c r="P657" s="273"/>
      <c r="Q657" s="278"/>
      <c r="R657" s="257"/>
      <c r="S657" s="257"/>
      <c r="T657" s="257"/>
      <c r="U657" s="273"/>
      <c r="V657" s="262"/>
      <c r="W657" s="273"/>
      <c r="X657" s="262"/>
      <c r="Y657" s="102"/>
      <c r="Z657" s="273"/>
      <c r="AA657" s="172"/>
      <c r="AB657" s="172"/>
      <c r="AC657" s="102"/>
      <c r="AD657" s="257"/>
      <c r="AE657" s="257"/>
      <c r="AF657" s="273"/>
      <c r="AG657" s="257"/>
      <c r="AH657" s="273"/>
      <c r="AI657" s="273"/>
      <c r="AJ657" s="273"/>
      <c r="AK657" s="278"/>
      <c r="AL657" s="278"/>
      <c r="AM657" s="98"/>
      <c r="AN657" s="278"/>
      <c r="AO657" s="278"/>
      <c r="AP657" s="278"/>
      <c r="AQ657" s="278"/>
      <c r="AR657" s="278"/>
      <c r="AS657" s="278"/>
      <c r="AT657" s="278"/>
      <c r="AU657" s="278"/>
      <c r="AV657" s="278"/>
      <c r="AW657" s="278"/>
      <c r="AX657" s="262"/>
      <c r="AY657" s="262"/>
      <c r="AZ657" s="264"/>
      <c r="BA657" s="98"/>
      <c r="BB657" s="576" t="str">
        <f t="shared" si="40"/>
        <v xml:space="preserve"> </v>
      </c>
      <c r="BC657" s="576" t="str">
        <f t="shared" si="41"/>
        <v xml:space="preserve"> </v>
      </c>
      <c r="BD657" s="576" t="str">
        <f t="shared" si="42"/>
        <v xml:space="preserve"> </v>
      </c>
      <c r="BE657" s="576" t="str">
        <f t="shared" si="43"/>
        <v xml:space="preserve"> </v>
      </c>
      <c r="BF657" s="98"/>
      <c r="BG657" s="271"/>
    </row>
    <row r="658" spans="1:59" s="107" customFormat="1" ht="12.75" x14ac:dyDescent="0.25">
      <c r="A658" s="380"/>
      <c r="B658" s="376">
        <f>'Données démographiques'!B654</f>
        <v>0</v>
      </c>
      <c r="C658" s="376">
        <f>'Données démographiques'!C654</f>
        <v>0</v>
      </c>
      <c r="D658" s="377">
        <f>'Données démographiques'!D654</f>
        <v>0</v>
      </c>
      <c r="E658" s="102"/>
      <c r="F658" s="258"/>
      <c r="G658" s="493"/>
      <c r="H658" s="493"/>
      <c r="I658" s="493"/>
      <c r="J658" s="263"/>
      <c r="K658" s="493"/>
      <c r="L658" s="553"/>
      <c r="M658" s="258"/>
      <c r="N658" s="258"/>
      <c r="O658" s="259"/>
      <c r="P658" s="258"/>
      <c r="Q658" s="260"/>
      <c r="R658" s="259"/>
      <c r="S658" s="259"/>
      <c r="T658" s="259"/>
      <c r="U658" s="258"/>
      <c r="V658" s="263"/>
      <c r="W658" s="258"/>
      <c r="X658" s="263"/>
      <c r="Y658" s="102"/>
      <c r="Z658" s="258"/>
      <c r="AA658" s="431"/>
      <c r="AB658" s="431"/>
      <c r="AC658" s="102"/>
      <c r="AD658" s="259"/>
      <c r="AE658" s="259"/>
      <c r="AF658" s="258"/>
      <c r="AG658" s="259"/>
      <c r="AH658" s="258"/>
      <c r="AI658" s="258"/>
      <c r="AJ658" s="258"/>
      <c r="AK658" s="260"/>
      <c r="AL658" s="260"/>
      <c r="AM658" s="98"/>
      <c r="AN658" s="260"/>
      <c r="AO658" s="260"/>
      <c r="AP658" s="260"/>
      <c r="AQ658" s="260"/>
      <c r="AR658" s="260"/>
      <c r="AS658" s="260"/>
      <c r="AT658" s="260"/>
      <c r="AU658" s="260"/>
      <c r="AV658" s="260"/>
      <c r="AW658" s="260"/>
      <c r="AX658" s="263"/>
      <c r="AY658" s="263"/>
      <c r="AZ658" s="265"/>
      <c r="BA658" s="98"/>
      <c r="BB658" s="577" t="str">
        <f t="shared" si="40"/>
        <v xml:space="preserve"> </v>
      </c>
      <c r="BC658" s="577" t="str">
        <f t="shared" si="41"/>
        <v xml:space="preserve"> </v>
      </c>
      <c r="BD658" s="577" t="str">
        <f t="shared" si="42"/>
        <v xml:space="preserve"> </v>
      </c>
      <c r="BE658" s="577" t="str">
        <f t="shared" si="43"/>
        <v xml:space="preserve"> </v>
      </c>
      <c r="BF658" s="98"/>
      <c r="BG658" s="530"/>
    </row>
    <row r="659" spans="1:59" s="107" customFormat="1" ht="12.75" x14ac:dyDescent="0.25">
      <c r="A659" s="380"/>
      <c r="B659" s="169">
        <f>'Données démographiques'!B655</f>
        <v>0</v>
      </c>
      <c r="C659" s="169">
        <f>'Données démographiques'!C655</f>
        <v>0</v>
      </c>
      <c r="D659" s="170">
        <f>'Données démographiques'!D655</f>
        <v>0</v>
      </c>
      <c r="E659" s="102"/>
      <c r="F659" s="273"/>
      <c r="G659" s="274"/>
      <c r="H659" s="274"/>
      <c r="I659" s="274"/>
      <c r="J659" s="262"/>
      <c r="K659" s="274"/>
      <c r="L659" s="275"/>
      <c r="M659" s="273"/>
      <c r="N659" s="273"/>
      <c r="O659" s="257"/>
      <c r="P659" s="273"/>
      <c r="Q659" s="278"/>
      <c r="R659" s="257"/>
      <c r="S659" s="257"/>
      <c r="T659" s="257"/>
      <c r="U659" s="273"/>
      <c r="V659" s="262"/>
      <c r="W659" s="273"/>
      <c r="X659" s="262"/>
      <c r="Y659" s="102"/>
      <c r="Z659" s="273"/>
      <c r="AA659" s="172"/>
      <c r="AB659" s="172"/>
      <c r="AC659" s="102"/>
      <c r="AD659" s="257"/>
      <c r="AE659" s="257"/>
      <c r="AF659" s="273"/>
      <c r="AG659" s="257"/>
      <c r="AH659" s="273"/>
      <c r="AI659" s="273"/>
      <c r="AJ659" s="273"/>
      <c r="AK659" s="278"/>
      <c r="AL659" s="278"/>
      <c r="AM659" s="98"/>
      <c r="AN659" s="278"/>
      <c r="AO659" s="278"/>
      <c r="AP659" s="278"/>
      <c r="AQ659" s="278"/>
      <c r="AR659" s="278"/>
      <c r="AS659" s="278"/>
      <c r="AT659" s="278"/>
      <c r="AU659" s="278"/>
      <c r="AV659" s="278"/>
      <c r="AW659" s="278"/>
      <c r="AX659" s="262"/>
      <c r="AY659" s="262"/>
      <c r="AZ659" s="264"/>
      <c r="BA659" s="98"/>
      <c r="BB659" s="576" t="str">
        <f t="shared" si="40"/>
        <v xml:space="preserve"> </v>
      </c>
      <c r="BC659" s="576" t="str">
        <f t="shared" si="41"/>
        <v xml:space="preserve"> </v>
      </c>
      <c r="BD659" s="576" t="str">
        <f t="shared" si="42"/>
        <v xml:space="preserve"> </v>
      </c>
      <c r="BE659" s="576" t="str">
        <f t="shared" si="43"/>
        <v xml:space="preserve"> </v>
      </c>
      <c r="BF659" s="98"/>
      <c r="BG659" s="271"/>
    </row>
    <row r="660" spans="1:59" s="107" customFormat="1" ht="12.75" x14ac:dyDescent="0.25">
      <c r="A660" s="380"/>
      <c r="B660" s="376">
        <f>'Données démographiques'!B656</f>
        <v>0</v>
      </c>
      <c r="C660" s="376">
        <f>'Données démographiques'!C656</f>
        <v>0</v>
      </c>
      <c r="D660" s="377">
        <f>'Données démographiques'!D656</f>
        <v>0</v>
      </c>
      <c r="E660" s="102"/>
      <c r="F660" s="258"/>
      <c r="G660" s="493"/>
      <c r="H660" s="493"/>
      <c r="I660" s="493"/>
      <c r="J660" s="263"/>
      <c r="K660" s="493"/>
      <c r="L660" s="553"/>
      <c r="M660" s="258"/>
      <c r="N660" s="258"/>
      <c r="O660" s="259"/>
      <c r="P660" s="258"/>
      <c r="Q660" s="260"/>
      <c r="R660" s="259"/>
      <c r="S660" s="259"/>
      <c r="T660" s="259"/>
      <c r="U660" s="258"/>
      <c r="V660" s="263"/>
      <c r="W660" s="258"/>
      <c r="X660" s="263"/>
      <c r="Y660" s="102"/>
      <c r="Z660" s="258"/>
      <c r="AA660" s="431"/>
      <c r="AB660" s="431"/>
      <c r="AC660" s="102"/>
      <c r="AD660" s="259"/>
      <c r="AE660" s="259"/>
      <c r="AF660" s="258"/>
      <c r="AG660" s="259"/>
      <c r="AH660" s="258"/>
      <c r="AI660" s="258"/>
      <c r="AJ660" s="258"/>
      <c r="AK660" s="260"/>
      <c r="AL660" s="260"/>
      <c r="AM660" s="98"/>
      <c r="AN660" s="260"/>
      <c r="AO660" s="260"/>
      <c r="AP660" s="260"/>
      <c r="AQ660" s="260"/>
      <c r="AR660" s="260"/>
      <c r="AS660" s="260"/>
      <c r="AT660" s="260"/>
      <c r="AU660" s="260"/>
      <c r="AV660" s="260"/>
      <c r="AW660" s="260"/>
      <c r="AX660" s="263"/>
      <c r="AY660" s="263"/>
      <c r="AZ660" s="265"/>
      <c r="BA660" s="98"/>
      <c r="BB660" s="577" t="str">
        <f t="shared" ref="BB660:BB723" si="44">IF(AI660=0," ",AN660/AK660)</f>
        <v xml:space="preserve"> </v>
      </c>
      <c r="BC660" s="577" t="str">
        <f t="shared" si="41"/>
        <v xml:space="preserve"> </v>
      </c>
      <c r="BD660" s="577" t="str">
        <f t="shared" si="42"/>
        <v xml:space="preserve"> </v>
      </c>
      <c r="BE660" s="577" t="str">
        <f t="shared" si="43"/>
        <v xml:space="preserve"> </v>
      </c>
      <c r="BF660" s="98"/>
      <c r="BG660" s="530"/>
    </row>
    <row r="661" spans="1:59" s="107" customFormat="1" ht="12.75" x14ac:dyDescent="0.25">
      <c r="A661" s="380"/>
      <c r="B661" s="169">
        <f>'Données démographiques'!B657</f>
        <v>0</v>
      </c>
      <c r="C661" s="169">
        <f>'Données démographiques'!C657</f>
        <v>0</v>
      </c>
      <c r="D661" s="170">
        <f>'Données démographiques'!D657</f>
        <v>0</v>
      </c>
      <c r="E661" s="102"/>
      <c r="F661" s="273"/>
      <c r="G661" s="274"/>
      <c r="H661" s="274"/>
      <c r="I661" s="274"/>
      <c r="J661" s="262"/>
      <c r="K661" s="274"/>
      <c r="L661" s="275"/>
      <c r="M661" s="273"/>
      <c r="N661" s="273"/>
      <c r="O661" s="257"/>
      <c r="P661" s="273"/>
      <c r="Q661" s="278"/>
      <c r="R661" s="257"/>
      <c r="S661" s="257"/>
      <c r="T661" s="257"/>
      <c r="U661" s="273"/>
      <c r="V661" s="262"/>
      <c r="W661" s="273"/>
      <c r="X661" s="262"/>
      <c r="Y661" s="102"/>
      <c r="Z661" s="273"/>
      <c r="AA661" s="172"/>
      <c r="AB661" s="172"/>
      <c r="AC661" s="102"/>
      <c r="AD661" s="257"/>
      <c r="AE661" s="257"/>
      <c r="AF661" s="273"/>
      <c r="AG661" s="257"/>
      <c r="AH661" s="273"/>
      <c r="AI661" s="273"/>
      <c r="AJ661" s="273"/>
      <c r="AK661" s="278"/>
      <c r="AL661" s="278"/>
      <c r="AM661" s="98"/>
      <c r="AN661" s="278"/>
      <c r="AO661" s="278"/>
      <c r="AP661" s="278"/>
      <c r="AQ661" s="278"/>
      <c r="AR661" s="278"/>
      <c r="AS661" s="278"/>
      <c r="AT661" s="278"/>
      <c r="AU661" s="278"/>
      <c r="AV661" s="278"/>
      <c r="AW661" s="278"/>
      <c r="AX661" s="262"/>
      <c r="AY661" s="262"/>
      <c r="AZ661" s="264"/>
      <c r="BA661" s="98"/>
      <c r="BB661" s="576" t="str">
        <f t="shared" si="44"/>
        <v xml:space="preserve"> </v>
      </c>
      <c r="BC661" s="576" t="str">
        <f t="shared" si="41"/>
        <v xml:space="preserve"> </v>
      </c>
      <c r="BD661" s="576" t="str">
        <f t="shared" si="42"/>
        <v xml:space="preserve"> </v>
      </c>
      <c r="BE661" s="576" t="str">
        <f t="shared" si="43"/>
        <v xml:space="preserve"> </v>
      </c>
      <c r="BF661" s="98"/>
      <c r="BG661" s="271"/>
    </row>
    <row r="662" spans="1:59" s="107" customFormat="1" ht="12.75" x14ac:dyDescent="0.25">
      <c r="A662" s="380"/>
      <c r="B662" s="376">
        <f>'Données démographiques'!B658</f>
        <v>0</v>
      </c>
      <c r="C662" s="376">
        <f>'Données démographiques'!C658</f>
        <v>0</v>
      </c>
      <c r="D662" s="377">
        <f>'Données démographiques'!D658</f>
        <v>0</v>
      </c>
      <c r="E662" s="102"/>
      <c r="F662" s="258"/>
      <c r="G662" s="493"/>
      <c r="H662" s="493"/>
      <c r="I662" s="493"/>
      <c r="J662" s="263"/>
      <c r="K662" s="493"/>
      <c r="L662" s="553"/>
      <c r="M662" s="258"/>
      <c r="N662" s="258"/>
      <c r="O662" s="259"/>
      <c r="P662" s="258"/>
      <c r="Q662" s="260"/>
      <c r="R662" s="259"/>
      <c r="S662" s="259"/>
      <c r="T662" s="259"/>
      <c r="U662" s="258"/>
      <c r="V662" s="263"/>
      <c r="W662" s="258"/>
      <c r="X662" s="263"/>
      <c r="Y662" s="102"/>
      <c r="Z662" s="258"/>
      <c r="AA662" s="431"/>
      <c r="AB662" s="431"/>
      <c r="AC662" s="102"/>
      <c r="AD662" s="259"/>
      <c r="AE662" s="259"/>
      <c r="AF662" s="258"/>
      <c r="AG662" s="259"/>
      <c r="AH662" s="258"/>
      <c r="AI662" s="258"/>
      <c r="AJ662" s="258"/>
      <c r="AK662" s="260"/>
      <c r="AL662" s="260"/>
      <c r="AM662" s="98"/>
      <c r="AN662" s="260"/>
      <c r="AO662" s="260"/>
      <c r="AP662" s="260"/>
      <c r="AQ662" s="260"/>
      <c r="AR662" s="260"/>
      <c r="AS662" s="260"/>
      <c r="AT662" s="260"/>
      <c r="AU662" s="260"/>
      <c r="AV662" s="260"/>
      <c r="AW662" s="260"/>
      <c r="AX662" s="263"/>
      <c r="AY662" s="263"/>
      <c r="AZ662" s="265"/>
      <c r="BA662" s="98"/>
      <c r="BB662" s="577" t="str">
        <f t="shared" si="44"/>
        <v xml:space="preserve"> </v>
      </c>
      <c r="BC662" s="577" t="str">
        <f t="shared" ref="BC662:BC725" si="45">IF(OR(AI662=0,Q662=0)," ",AN662/Q662)</f>
        <v xml:space="preserve"> </v>
      </c>
      <c r="BD662" s="577" t="str">
        <f t="shared" ref="BD662:BD725" si="46">IF(OR(AI662&gt;5,AI662&lt;1)," ",AO662/AL662)</f>
        <v xml:space="preserve"> </v>
      </c>
      <c r="BE662" s="577" t="str">
        <f t="shared" ref="BE662:BE725" si="47">IF(OR(AI662&gt;5,AI662&lt;1,Q662=0)," ",AO662/Q662)</f>
        <v xml:space="preserve"> </v>
      </c>
      <c r="BF662" s="98"/>
      <c r="BG662" s="530"/>
    </row>
    <row r="663" spans="1:59" s="107" customFormat="1" ht="12.75" x14ac:dyDescent="0.25">
      <c r="A663" s="380"/>
      <c r="B663" s="169">
        <f>'Données démographiques'!B659</f>
        <v>0</v>
      </c>
      <c r="C663" s="169">
        <f>'Données démographiques'!C659</f>
        <v>0</v>
      </c>
      <c r="D663" s="170">
        <f>'Données démographiques'!D659</f>
        <v>0</v>
      </c>
      <c r="E663" s="102"/>
      <c r="F663" s="273"/>
      <c r="G663" s="274"/>
      <c r="H663" s="274"/>
      <c r="I663" s="274"/>
      <c r="J663" s="262"/>
      <c r="K663" s="274"/>
      <c r="L663" s="275"/>
      <c r="M663" s="273"/>
      <c r="N663" s="273"/>
      <c r="O663" s="257"/>
      <c r="P663" s="273"/>
      <c r="Q663" s="278"/>
      <c r="R663" s="257"/>
      <c r="S663" s="257"/>
      <c r="T663" s="257"/>
      <c r="U663" s="273"/>
      <c r="V663" s="262"/>
      <c r="W663" s="273"/>
      <c r="X663" s="262"/>
      <c r="Y663" s="102"/>
      <c r="Z663" s="273"/>
      <c r="AA663" s="172"/>
      <c r="AB663" s="172"/>
      <c r="AC663" s="102"/>
      <c r="AD663" s="257"/>
      <c r="AE663" s="257"/>
      <c r="AF663" s="273"/>
      <c r="AG663" s="257"/>
      <c r="AH663" s="273"/>
      <c r="AI663" s="273"/>
      <c r="AJ663" s="273"/>
      <c r="AK663" s="278"/>
      <c r="AL663" s="278"/>
      <c r="AM663" s="98"/>
      <c r="AN663" s="278"/>
      <c r="AO663" s="278"/>
      <c r="AP663" s="278"/>
      <c r="AQ663" s="278"/>
      <c r="AR663" s="278"/>
      <c r="AS663" s="278"/>
      <c r="AT663" s="278"/>
      <c r="AU663" s="278"/>
      <c r="AV663" s="278"/>
      <c r="AW663" s="278"/>
      <c r="AX663" s="262"/>
      <c r="AY663" s="262"/>
      <c r="AZ663" s="264"/>
      <c r="BA663" s="98"/>
      <c r="BB663" s="576" t="str">
        <f t="shared" si="44"/>
        <v xml:space="preserve"> </v>
      </c>
      <c r="BC663" s="576" t="str">
        <f t="shared" si="45"/>
        <v xml:space="preserve"> </v>
      </c>
      <c r="BD663" s="576" t="str">
        <f t="shared" si="46"/>
        <v xml:space="preserve"> </v>
      </c>
      <c r="BE663" s="576" t="str">
        <f t="shared" si="47"/>
        <v xml:space="preserve"> </v>
      </c>
      <c r="BF663" s="98"/>
      <c r="BG663" s="271"/>
    </row>
    <row r="664" spans="1:59" s="107" customFormat="1" ht="12.75" x14ac:dyDescent="0.25">
      <c r="A664" s="380"/>
      <c r="B664" s="376">
        <f>'Données démographiques'!B660</f>
        <v>0</v>
      </c>
      <c r="C664" s="376">
        <f>'Données démographiques'!C660</f>
        <v>0</v>
      </c>
      <c r="D664" s="377">
        <f>'Données démographiques'!D660</f>
        <v>0</v>
      </c>
      <c r="E664" s="102"/>
      <c r="F664" s="258"/>
      <c r="G664" s="493"/>
      <c r="H664" s="493"/>
      <c r="I664" s="493"/>
      <c r="J664" s="263"/>
      <c r="K664" s="493"/>
      <c r="L664" s="553"/>
      <c r="M664" s="258"/>
      <c r="N664" s="258"/>
      <c r="O664" s="259"/>
      <c r="P664" s="258"/>
      <c r="Q664" s="260"/>
      <c r="R664" s="259"/>
      <c r="S664" s="259"/>
      <c r="T664" s="259"/>
      <c r="U664" s="258"/>
      <c r="V664" s="263"/>
      <c r="W664" s="258"/>
      <c r="X664" s="263"/>
      <c r="Y664" s="102"/>
      <c r="Z664" s="258"/>
      <c r="AA664" s="431"/>
      <c r="AB664" s="431"/>
      <c r="AC664" s="102"/>
      <c r="AD664" s="259"/>
      <c r="AE664" s="259"/>
      <c r="AF664" s="258"/>
      <c r="AG664" s="259"/>
      <c r="AH664" s="258"/>
      <c r="AI664" s="258"/>
      <c r="AJ664" s="258"/>
      <c r="AK664" s="260"/>
      <c r="AL664" s="260"/>
      <c r="AM664" s="98"/>
      <c r="AN664" s="260"/>
      <c r="AO664" s="260"/>
      <c r="AP664" s="260"/>
      <c r="AQ664" s="260"/>
      <c r="AR664" s="260"/>
      <c r="AS664" s="260"/>
      <c r="AT664" s="260"/>
      <c r="AU664" s="260"/>
      <c r="AV664" s="260"/>
      <c r="AW664" s="260"/>
      <c r="AX664" s="263"/>
      <c r="AY664" s="263"/>
      <c r="AZ664" s="265"/>
      <c r="BA664" s="98"/>
      <c r="BB664" s="577" t="str">
        <f t="shared" si="44"/>
        <v xml:space="preserve"> </v>
      </c>
      <c r="BC664" s="577" t="str">
        <f t="shared" si="45"/>
        <v xml:space="preserve"> </v>
      </c>
      <c r="BD664" s="577" t="str">
        <f t="shared" si="46"/>
        <v xml:space="preserve"> </v>
      </c>
      <c r="BE664" s="577" t="str">
        <f t="shared" si="47"/>
        <v xml:space="preserve"> </v>
      </c>
      <c r="BF664" s="98"/>
      <c r="BG664" s="530"/>
    </row>
    <row r="665" spans="1:59" s="107" customFormat="1" ht="12.75" x14ac:dyDescent="0.25">
      <c r="A665" s="380"/>
      <c r="B665" s="169">
        <f>'Données démographiques'!B661</f>
        <v>0</v>
      </c>
      <c r="C665" s="169">
        <f>'Données démographiques'!C661</f>
        <v>0</v>
      </c>
      <c r="D665" s="170">
        <f>'Données démographiques'!D661</f>
        <v>0</v>
      </c>
      <c r="E665" s="102"/>
      <c r="F665" s="273"/>
      <c r="G665" s="274"/>
      <c r="H665" s="274"/>
      <c r="I665" s="274"/>
      <c r="J665" s="262"/>
      <c r="K665" s="274"/>
      <c r="L665" s="275"/>
      <c r="M665" s="273"/>
      <c r="N665" s="273"/>
      <c r="O665" s="257"/>
      <c r="P665" s="273"/>
      <c r="Q665" s="278"/>
      <c r="R665" s="257"/>
      <c r="S665" s="257"/>
      <c r="T665" s="257"/>
      <c r="U665" s="273"/>
      <c r="V665" s="262"/>
      <c r="W665" s="273"/>
      <c r="X665" s="262"/>
      <c r="Y665" s="102"/>
      <c r="Z665" s="273"/>
      <c r="AA665" s="172"/>
      <c r="AB665" s="172"/>
      <c r="AC665" s="102"/>
      <c r="AD665" s="257"/>
      <c r="AE665" s="257"/>
      <c r="AF665" s="273"/>
      <c r="AG665" s="257"/>
      <c r="AH665" s="273"/>
      <c r="AI665" s="273"/>
      <c r="AJ665" s="273"/>
      <c r="AK665" s="278"/>
      <c r="AL665" s="278"/>
      <c r="AM665" s="98"/>
      <c r="AN665" s="278"/>
      <c r="AO665" s="278"/>
      <c r="AP665" s="278"/>
      <c r="AQ665" s="278"/>
      <c r="AR665" s="278"/>
      <c r="AS665" s="278"/>
      <c r="AT665" s="278"/>
      <c r="AU665" s="278"/>
      <c r="AV665" s="278"/>
      <c r="AW665" s="278"/>
      <c r="AX665" s="262"/>
      <c r="AY665" s="262"/>
      <c r="AZ665" s="264"/>
      <c r="BA665" s="98"/>
      <c r="BB665" s="576" t="str">
        <f t="shared" si="44"/>
        <v xml:space="preserve"> </v>
      </c>
      <c r="BC665" s="576" t="str">
        <f t="shared" si="45"/>
        <v xml:space="preserve"> </v>
      </c>
      <c r="BD665" s="576" t="str">
        <f t="shared" si="46"/>
        <v xml:space="preserve"> </v>
      </c>
      <c r="BE665" s="576" t="str">
        <f t="shared" si="47"/>
        <v xml:space="preserve"> </v>
      </c>
      <c r="BF665" s="98"/>
      <c r="BG665" s="271"/>
    </row>
    <row r="666" spans="1:59" s="107" customFormat="1" ht="12.75" x14ac:dyDescent="0.25">
      <c r="A666" s="380"/>
      <c r="B666" s="376">
        <f>'Données démographiques'!B662</f>
        <v>0</v>
      </c>
      <c r="C666" s="376">
        <f>'Données démographiques'!C662</f>
        <v>0</v>
      </c>
      <c r="D666" s="377">
        <f>'Données démographiques'!D662</f>
        <v>0</v>
      </c>
      <c r="E666" s="102"/>
      <c r="F666" s="258"/>
      <c r="G666" s="493"/>
      <c r="H666" s="493"/>
      <c r="I666" s="493"/>
      <c r="J666" s="263"/>
      <c r="K666" s="493"/>
      <c r="L666" s="553"/>
      <c r="M666" s="258"/>
      <c r="N666" s="258"/>
      <c r="O666" s="259"/>
      <c r="P666" s="258"/>
      <c r="Q666" s="260"/>
      <c r="R666" s="259"/>
      <c r="S666" s="259"/>
      <c r="T666" s="259"/>
      <c r="U666" s="258"/>
      <c r="V666" s="263"/>
      <c r="W666" s="258"/>
      <c r="X666" s="263"/>
      <c r="Y666" s="102"/>
      <c r="Z666" s="258"/>
      <c r="AA666" s="431"/>
      <c r="AB666" s="431"/>
      <c r="AC666" s="102"/>
      <c r="AD666" s="259"/>
      <c r="AE666" s="259"/>
      <c r="AF666" s="258"/>
      <c r="AG666" s="259"/>
      <c r="AH666" s="258"/>
      <c r="AI666" s="258"/>
      <c r="AJ666" s="258"/>
      <c r="AK666" s="260"/>
      <c r="AL666" s="260"/>
      <c r="AM666" s="98"/>
      <c r="AN666" s="260"/>
      <c r="AO666" s="260"/>
      <c r="AP666" s="260"/>
      <c r="AQ666" s="260"/>
      <c r="AR666" s="260"/>
      <c r="AS666" s="260"/>
      <c r="AT666" s="260"/>
      <c r="AU666" s="260"/>
      <c r="AV666" s="260"/>
      <c r="AW666" s="260"/>
      <c r="AX666" s="263"/>
      <c r="AY666" s="263"/>
      <c r="AZ666" s="265"/>
      <c r="BA666" s="98"/>
      <c r="BB666" s="577" t="str">
        <f t="shared" si="44"/>
        <v xml:space="preserve"> </v>
      </c>
      <c r="BC666" s="577" t="str">
        <f t="shared" si="45"/>
        <v xml:space="preserve"> </v>
      </c>
      <c r="BD666" s="577" t="str">
        <f t="shared" si="46"/>
        <v xml:space="preserve"> </v>
      </c>
      <c r="BE666" s="577" t="str">
        <f t="shared" si="47"/>
        <v xml:space="preserve"> </v>
      </c>
      <c r="BF666" s="98"/>
      <c r="BG666" s="530"/>
    </row>
    <row r="667" spans="1:59" s="107" customFormat="1" ht="12.75" x14ac:dyDescent="0.25">
      <c r="A667" s="380"/>
      <c r="B667" s="169">
        <f>'Données démographiques'!B663</f>
        <v>0</v>
      </c>
      <c r="C667" s="169">
        <f>'Données démographiques'!C663</f>
        <v>0</v>
      </c>
      <c r="D667" s="170">
        <f>'Données démographiques'!D663</f>
        <v>0</v>
      </c>
      <c r="E667" s="102"/>
      <c r="F667" s="273"/>
      <c r="G667" s="274"/>
      <c r="H667" s="274"/>
      <c r="I667" s="274"/>
      <c r="J667" s="262"/>
      <c r="K667" s="274"/>
      <c r="L667" s="275"/>
      <c r="M667" s="273"/>
      <c r="N667" s="273"/>
      <c r="O667" s="257"/>
      <c r="P667" s="273"/>
      <c r="Q667" s="278"/>
      <c r="R667" s="257"/>
      <c r="S667" s="257"/>
      <c r="T667" s="257"/>
      <c r="U667" s="273"/>
      <c r="V667" s="262"/>
      <c r="W667" s="273"/>
      <c r="X667" s="262"/>
      <c r="Y667" s="102"/>
      <c r="Z667" s="273"/>
      <c r="AA667" s="172"/>
      <c r="AB667" s="172"/>
      <c r="AC667" s="102"/>
      <c r="AD667" s="257"/>
      <c r="AE667" s="257"/>
      <c r="AF667" s="273"/>
      <c r="AG667" s="257"/>
      <c r="AH667" s="273"/>
      <c r="AI667" s="273"/>
      <c r="AJ667" s="273"/>
      <c r="AK667" s="278"/>
      <c r="AL667" s="278"/>
      <c r="AM667" s="98"/>
      <c r="AN667" s="278"/>
      <c r="AO667" s="278"/>
      <c r="AP667" s="278"/>
      <c r="AQ667" s="278"/>
      <c r="AR667" s="278"/>
      <c r="AS667" s="278"/>
      <c r="AT667" s="278"/>
      <c r="AU667" s="278"/>
      <c r="AV667" s="278"/>
      <c r="AW667" s="278"/>
      <c r="AX667" s="262"/>
      <c r="AY667" s="262"/>
      <c r="AZ667" s="264"/>
      <c r="BA667" s="98"/>
      <c r="BB667" s="576" t="str">
        <f t="shared" si="44"/>
        <v xml:space="preserve"> </v>
      </c>
      <c r="BC667" s="576" t="str">
        <f t="shared" si="45"/>
        <v xml:space="preserve"> </v>
      </c>
      <c r="BD667" s="576" t="str">
        <f t="shared" si="46"/>
        <v xml:space="preserve"> </v>
      </c>
      <c r="BE667" s="576" t="str">
        <f t="shared" si="47"/>
        <v xml:space="preserve"> </v>
      </c>
      <c r="BF667" s="98"/>
      <c r="BG667" s="271"/>
    </row>
    <row r="668" spans="1:59" s="107" customFormat="1" ht="12.75" x14ac:dyDescent="0.25">
      <c r="A668" s="380"/>
      <c r="B668" s="376">
        <f>'Données démographiques'!B664</f>
        <v>0</v>
      </c>
      <c r="C668" s="376">
        <f>'Données démographiques'!C664</f>
        <v>0</v>
      </c>
      <c r="D668" s="377">
        <f>'Données démographiques'!D664</f>
        <v>0</v>
      </c>
      <c r="E668" s="102"/>
      <c r="F668" s="258"/>
      <c r="G668" s="493"/>
      <c r="H668" s="493"/>
      <c r="I668" s="493"/>
      <c r="J668" s="263"/>
      <c r="K668" s="493"/>
      <c r="L668" s="553"/>
      <c r="M668" s="258"/>
      <c r="N668" s="258"/>
      <c r="O668" s="259"/>
      <c r="P668" s="258"/>
      <c r="Q668" s="260"/>
      <c r="R668" s="259"/>
      <c r="S668" s="259"/>
      <c r="T668" s="259"/>
      <c r="U668" s="258"/>
      <c r="V668" s="263"/>
      <c r="W668" s="258"/>
      <c r="X668" s="263"/>
      <c r="Y668" s="102"/>
      <c r="Z668" s="258"/>
      <c r="AA668" s="431"/>
      <c r="AB668" s="431"/>
      <c r="AC668" s="102"/>
      <c r="AD668" s="259"/>
      <c r="AE668" s="259"/>
      <c r="AF668" s="258"/>
      <c r="AG668" s="259"/>
      <c r="AH668" s="258"/>
      <c r="AI668" s="258"/>
      <c r="AJ668" s="258"/>
      <c r="AK668" s="260"/>
      <c r="AL668" s="260"/>
      <c r="AM668" s="98"/>
      <c r="AN668" s="260"/>
      <c r="AO668" s="260"/>
      <c r="AP668" s="260"/>
      <c r="AQ668" s="260"/>
      <c r="AR668" s="260"/>
      <c r="AS668" s="260"/>
      <c r="AT668" s="260"/>
      <c r="AU668" s="260"/>
      <c r="AV668" s="260"/>
      <c r="AW668" s="260"/>
      <c r="AX668" s="263"/>
      <c r="AY668" s="263"/>
      <c r="AZ668" s="265"/>
      <c r="BA668" s="98"/>
      <c r="BB668" s="577" t="str">
        <f t="shared" si="44"/>
        <v xml:space="preserve"> </v>
      </c>
      <c r="BC668" s="577" t="str">
        <f t="shared" si="45"/>
        <v xml:space="preserve"> </v>
      </c>
      <c r="BD668" s="577" t="str">
        <f t="shared" si="46"/>
        <v xml:space="preserve"> </v>
      </c>
      <c r="BE668" s="577" t="str">
        <f t="shared" si="47"/>
        <v xml:space="preserve"> </v>
      </c>
      <c r="BF668" s="98"/>
      <c r="BG668" s="530"/>
    </row>
    <row r="669" spans="1:59" s="107" customFormat="1" ht="12.75" x14ac:dyDescent="0.25">
      <c r="A669" s="380"/>
      <c r="B669" s="169">
        <f>'Données démographiques'!B665</f>
        <v>0</v>
      </c>
      <c r="C669" s="169">
        <f>'Données démographiques'!C665</f>
        <v>0</v>
      </c>
      <c r="D669" s="170">
        <f>'Données démographiques'!D665</f>
        <v>0</v>
      </c>
      <c r="E669" s="102"/>
      <c r="F669" s="273"/>
      <c r="G669" s="274"/>
      <c r="H669" s="274"/>
      <c r="I669" s="274"/>
      <c r="J669" s="262"/>
      <c r="K669" s="274"/>
      <c r="L669" s="275"/>
      <c r="M669" s="273"/>
      <c r="N669" s="273"/>
      <c r="O669" s="257"/>
      <c r="P669" s="273"/>
      <c r="Q669" s="278"/>
      <c r="R669" s="257"/>
      <c r="S669" s="257"/>
      <c r="T669" s="257"/>
      <c r="U669" s="273"/>
      <c r="V669" s="262"/>
      <c r="W669" s="273"/>
      <c r="X669" s="262"/>
      <c r="Y669" s="102"/>
      <c r="Z669" s="273"/>
      <c r="AA669" s="172"/>
      <c r="AB669" s="172"/>
      <c r="AC669" s="102"/>
      <c r="AD669" s="257"/>
      <c r="AE669" s="257"/>
      <c r="AF669" s="273"/>
      <c r="AG669" s="257"/>
      <c r="AH669" s="273"/>
      <c r="AI669" s="273"/>
      <c r="AJ669" s="273"/>
      <c r="AK669" s="278"/>
      <c r="AL669" s="278"/>
      <c r="AM669" s="98"/>
      <c r="AN669" s="278"/>
      <c r="AO669" s="278"/>
      <c r="AP669" s="278"/>
      <c r="AQ669" s="278"/>
      <c r="AR669" s="278"/>
      <c r="AS669" s="278"/>
      <c r="AT669" s="278"/>
      <c r="AU669" s="278"/>
      <c r="AV669" s="278"/>
      <c r="AW669" s="278"/>
      <c r="AX669" s="262"/>
      <c r="AY669" s="262"/>
      <c r="AZ669" s="264"/>
      <c r="BA669" s="98"/>
      <c r="BB669" s="576" t="str">
        <f t="shared" si="44"/>
        <v xml:space="preserve"> </v>
      </c>
      <c r="BC669" s="576" t="str">
        <f t="shared" si="45"/>
        <v xml:space="preserve"> </v>
      </c>
      <c r="BD669" s="576" t="str">
        <f t="shared" si="46"/>
        <v xml:space="preserve"> </v>
      </c>
      <c r="BE669" s="576" t="str">
        <f t="shared" si="47"/>
        <v xml:space="preserve"> </v>
      </c>
      <c r="BF669" s="98"/>
      <c r="BG669" s="271"/>
    </row>
    <row r="670" spans="1:59" s="107" customFormat="1" ht="12.75" x14ac:dyDescent="0.25">
      <c r="A670" s="380"/>
      <c r="B670" s="376">
        <f>'Données démographiques'!B666</f>
        <v>0</v>
      </c>
      <c r="C670" s="376">
        <f>'Données démographiques'!C666</f>
        <v>0</v>
      </c>
      <c r="D670" s="377">
        <f>'Données démographiques'!D666</f>
        <v>0</v>
      </c>
      <c r="E670" s="102"/>
      <c r="F670" s="258"/>
      <c r="G670" s="493"/>
      <c r="H670" s="493"/>
      <c r="I670" s="493"/>
      <c r="J670" s="263"/>
      <c r="K670" s="493"/>
      <c r="L670" s="553"/>
      <c r="M670" s="258"/>
      <c r="N670" s="258"/>
      <c r="O670" s="259"/>
      <c r="P670" s="258"/>
      <c r="Q670" s="260"/>
      <c r="R670" s="259"/>
      <c r="S670" s="259"/>
      <c r="T670" s="259"/>
      <c r="U670" s="258"/>
      <c r="V670" s="263"/>
      <c r="W670" s="258"/>
      <c r="X670" s="263"/>
      <c r="Y670" s="102"/>
      <c r="Z670" s="258"/>
      <c r="AA670" s="431"/>
      <c r="AB670" s="431"/>
      <c r="AC670" s="102"/>
      <c r="AD670" s="259"/>
      <c r="AE670" s="259"/>
      <c r="AF670" s="258"/>
      <c r="AG670" s="259"/>
      <c r="AH670" s="258"/>
      <c r="AI670" s="258"/>
      <c r="AJ670" s="258"/>
      <c r="AK670" s="260"/>
      <c r="AL670" s="260"/>
      <c r="AM670" s="98"/>
      <c r="AN670" s="260"/>
      <c r="AO670" s="260"/>
      <c r="AP670" s="260"/>
      <c r="AQ670" s="260"/>
      <c r="AR670" s="260"/>
      <c r="AS670" s="260"/>
      <c r="AT670" s="260"/>
      <c r="AU670" s="260"/>
      <c r="AV670" s="260"/>
      <c r="AW670" s="260"/>
      <c r="AX670" s="263"/>
      <c r="AY670" s="263"/>
      <c r="AZ670" s="265"/>
      <c r="BA670" s="98"/>
      <c r="BB670" s="577" t="str">
        <f t="shared" si="44"/>
        <v xml:space="preserve"> </v>
      </c>
      <c r="BC670" s="577" t="str">
        <f t="shared" si="45"/>
        <v xml:space="preserve"> </v>
      </c>
      <c r="BD670" s="577" t="str">
        <f t="shared" si="46"/>
        <v xml:space="preserve"> </v>
      </c>
      <c r="BE670" s="577" t="str">
        <f t="shared" si="47"/>
        <v xml:space="preserve"> </v>
      </c>
      <c r="BF670" s="98"/>
      <c r="BG670" s="530"/>
    </row>
    <row r="671" spans="1:59" s="107" customFormat="1" ht="12.75" x14ac:dyDescent="0.25">
      <c r="A671" s="380"/>
      <c r="B671" s="169">
        <f>'Données démographiques'!B667</f>
        <v>0</v>
      </c>
      <c r="C671" s="169">
        <f>'Données démographiques'!C667</f>
        <v>0</v>
      </c>
      <c r="D671" s="170">
        <f>'Données démographiques'!D667</f>
        <v>0</v>
      </c>
      <c r="E671" s="102"/>
      <c r="F671" s="273"/>
      <c r="G671" s="274"/>
      <c r="H671" s="274"/>
      <c r="I671" s="274"/>
      <c r="J671" s="262"/>
      <c r="K671" s="274"/>
      <c r="L671" s="275"/>
      <c r="M671" s="273"/>
      <c r="N671" s="273"/>
      <c r="O671" s="257"/>
      <c r="P671" s="273"/>
      <c r="Q671" s="278"/>
      <c r="R671" s="257"/>
      <c r="S671" s="257"/>
      <c r="T671" s="257"/>
      <c r="U671" s="273"/>
      <c r="V671" s="262"/>
      <c r="W671" s="273"/>
      <c r="X671" s="262"/>
      <c r="Y671" s="102"/>
      <c r="Z671" s="273"/>
      <c r="AA671" s="172"/>
      <c r="AB671" s="172"/>
      <c r="AC671" s="102"/>
      <c r="AD671" s="257"/>
      <c r="AE671" s="257"/>
      <c r="AF671" s="273"/>
      <c r="AG671" s="257"/>
      <c r="AH671" s="273"/>
      <c r="AI671" s="273"/>
      <c r="AJ671" s="273"/>
      <c r="AK671" s="278"/>
      <c r="AL671" s="278"/>
      <c r="AM671" s="98"/>
      <c r="AN671" s="278"/>
      <c r="AO671" s="278"/>
      <c r="AP671" s="278"/>
      <c r="AQ671" s="278"/>
      <c r="AR671" s="278"/>
      <c r="AS671" s="278"/>
      <c r="AT671" s="278"/>
      <c r="AU671" s="278"/>
      <c r="AV671" s="278"/>
      <c r="AW671" s="278"/>
      <c r="AX671" s="262"/>
      <c r="AY671" s="262"/>
      <c r="AZ671" s="264"/>
      <c r="BA671" s="98"/>
      <c r="BB671" s="576" t="str">
        <f t="shared" si="44"/>
        <v xml:space="preserve"> </v>
      </c>
      <c r="BC671" s="576" t="str">
        <f t="shared" si="45"/>
        <v xml:space="preserve"> </v>
      </c>
      <c r="BD671" s="576" t="str">
        <f t="shared" si="46"/>
        <v xml:space="preserve"> </v>
      </c>
      <c r="BE671" s="576" t="str">
        <f t="shared" si="47"/>
        <v xml:space="preserve"> </v>
      </c>
      <c r="BF671" s="98"/>
      <c r="BG671" s="271"/>
    </row>
    <row r="672" spans="1:59" s="107" customFormat="1" ht="12.75" x14ac:dyDescent="0.25">
      <c r="A672" s="380"/>
      <c r="B672" s="376">
        <f>'Données démographiques'!B668</f>
        <v>0</v>
      </c>
      <c r="C672" s="376">
        <f>'Données démographiques'!C668</f>
        <v>0</v>
      </c>
      <c r="D672" s="377">
        <f>'Données démographiques'!D668</f>
        <v>0</v>
      </c>
      <c r="E672" s="102"/>
      <c r="F672" s="258"/>
      <c r="G672" s="493"/>
      <c r="H672" s="493"/>
      <c r="I672" s="493"/>
      <c r="J672" s="263"/>
      <c r="K672" s="493"/>
      <c r="L672" s="553"/>
      <c r="M672" s="258"/>
      <c r="N672" s="258"/>
      <c r="O672" s="259"/>
      <c r="P672" s="258"/>
      <c r="Q672" s="260"/>
      <c r="R672" s="259"/>
      <c r="S672" s="259"/>
      <c r="T672" s="259"/>
      <c r="U672" s="258"/>
      <c r="V672" s="263"/>
      <c r="W672" s="258"/>
      <c r="X672" s="263"/>
      <c r="Y672" s="102"/>
      <c r="Z672" s="258"/>
      <c r="AA672" s="431"/>
      <c r="AB672" s="431"/>
      <c r="AC672" s="102"/>
      <c r="AD672" s="259"/>
      <c r="AE672" s="259"/>
      <c r="AF672" s="258"/>
      <c r="AG672" s="259"/>
      <c r="AH672" s="258"/>
      <c r="AI672" s="258"/>
      <c r="AJ672" s="258"/>
      <c r="AK672" s="260"/>
      <c r="AL672" s="260"/>
      <c r="AM672" s="98"/>
      <c r="AN672" s="260"/>
      <c r="AO672" s="260"/>
      <c r="AP672" s="260"/>
      <c r="AQ672" s="260"/>
      <c r="AR672" s="260"/>
      <c r="AS672" s="260"/>
      <c r="AT672" s="260"/>
      <c r="AU672" s="260"/>
      <c r="AV672" s="260"/>
      <c r="AW672" s="260"/>
      <c r="AX672" s="263"/>
      <c r="AY672" s="263"/>
      <c r="AZ672" s="265"/>
      <c r="BA672" s="98"/>
      <c r="BB672" s="577" t="str">
        <f t="shared" si="44"/>
        <v xml:space="preserve"> </v>
      </c>
      <c r="BC672" s="577" t="str">
        <f t="shared" si="45"/>
        <v xml:space="preserve"> </v>
      </c>
      <c r="BD672" s="577" t="str">
        <f t="shared" si="46"/>
        <v xml:space="preserve"> </v>
      </c>
      <c r="BE672" s="577" t="str">
        <f t="shared" si="47"/>
        <v xml:space="preserve"> </v>
      </c>
      <c r="BF672" s="98"/>
      <c r="BG672" s="530"/>
    </row>
    <row r="673" spans="1:59" s="107" customFormat="1" ht="12.75" x14ac:dyDescent="0.25">
      <c r="A673" s="380"/>
      <c r="B673" s="169">
        <f>'Données démographiques'!B669</f>
        <v>0</v>
      </c>
      <c r="C673" s="169">
        <f>'Données démographiques'!C669</f>
        <v>0</v>
      </c>
      <c r="D673" s="170">
        <f>'Données démographiques'!D669</f>
        <v>0</v>
      </c>
      <c r="E673" s="102"/>
      <c r="F673" s="273"/>
      <c r="G673" s="274"/>
      <c r="H673" s="274"/>
      <c r="I673" s="274"/>
      <c r="J673" s="262"/>
      <c r="K673" s="274"/>
      <c r="L673" s="275"/>
      <c r="M673" s="273"/>
      <c r="N673" s="273"/>
      <c r="O673" s="257"/>
      <c r="P673" s="273"/>
      <c r="Q673" s="278"/>
      <c r="R673" s="257"/>
      <c r="S673" s="257"/>
      <c r="T673" s="257"/>
      <c r="U673" s="273"/>
      <c r="V673" s="262"/>
      <c r="W673" s="273"/>
      <c r="X673" s="262"/>
      <c r="Y673" s="102"/>
      <c r="Z673" s="273"/>
      <c r="AA673" s="172"/>
      <c r="AB673" s="172"/>
      <c r="AC673" s="102"/>
      <c r="AD673" s="257"/>
      <c r="AE673" s="257"/>
      <c r="AF673" s="273"/>
      <c r="AG673" s="257"/>
      <c r="AH673" s="273"/>
      <c r="AI673" s="273"/>
      <c r="AJ673" s="273"/>
      <c r="AK673" s="278"/>
      <c r="AL673" s="278"/>
      <c r="AM673" s="98"/>
      <c r="AN673" s="278"/>
      <c r="AO673" s="278"/>
      <c r="AP673" s="278"/>
      <c r="AQ673" s="278"/>
      <c r="AR673" s="278"/>
      <c r="AS673" s="278"/>
      <c r="AT673" s="278"/>
      <c r="AU673" s="278"/>
      <c r="AV673" s="278"/>
      <c r="AW673" s="278"/>
      <c r="AX673" s="262"/>
      <c r="AY673" s="262"/>
      <c r="AZ673" s="264"/>
      <c r="BA673" s="98"/>
      <c r="BB673" s="576" t="str">
        <f t="shared" si="44"/>
        <v xml:space="preserve"> </v>
      </c>
      <c r="BC673" s="576" t="str">
        <f t="shared" si="45"/>
        <v xml:space="preserve"> </v>
      </c>
      <c r="BD673" s="576" t="str">
        <f t="shared" si="46"/>
        <v xml:space="preserve"> </v>
      </c>
      <c r="BE673" s="576" t="str">
        <f t="shared" si="47"/>
        <v xml:space="preserve"> </v>
      </c>
      <c r="BF673" s="98"/>
      <c r="BG673" s="271"/>
    </row>
    <row r="674" spans="1:59" s="107" customFormat="1" ht="12.75" x14ac:dyDescent="0.25">
      <c r="A674" s="380"/>
      <c r="B674" s="376">
        <f>'Données démographiques'!B670</f>
        <v>0</v>
      </c>
      <c r="C674" s="376">
        <f>'Données démographiques'!C670</f>
        <v>0</v>
      </c>
      <c r="D674" s="377">
        <f>'Données démographiques'!D670</f>
        <v>0</v>
      </c>
      <c r="E674" s="102"/>
      <c r="F674" s="258"/>
      <c r="G674" s="493"/>
      <c r="H674" s="493"/>
      <c r="I674" s="493"/>
      <c r="J674" s="263"/>
      <c r="K674" s="493"/>
      <c r="L674" s="553"/>
      <c r="M674" s="258"/>
      <c r="N674" s="258"/>
      <c r="O674" s="259"/>
      <c r="P674" s="258"/>
      <c r="Q674" s="260"/>
      <c r="R674" s="259"/>
      <c r="S674" s="259"/>
      <c r="T674" s="259"/>
      <c r="U674" s="258"/>
      <c r="V674" s="263"/>
      <c r="W674" s="258"/>
      <c r="X674" s="263"/>
      <c r="Y674" s="102"/>
      <c r="Z674" s="258"/>
      <c r="AA674" s="431"/>
      <c r="AB674" s="431"/>
      <c r="AC674" s="102"/>
      <c r="AD674" s="259"/>
      <c r="AE674" s="259"/>
      <c r="AF674" s="258"/>
      <c r="AG674" s="259"/>
      <c r="AH674" s="258"/>
      <c r="AI674" s="258"/>
      <c r="AJ674" s="258"/>
      <c r="AK674" s="260"/>
      <c r="AL674" s="260"/>
      <c r="AM674" s="98"/>
      <c r="AN674" s="260"/>
      <c r="AO674" s="260"/>
      <c r="AP674" s="260"/>
      <c r="AQ674" s="260"/>
      <c r="AR674" s="260"/>
      <c r="AS674" s="260"/>
      <c r="AT674" s="260"/>
      <c r="AU674" s="260"/>
      <c r="AV674" s="260"/>
      <c r="AW674" s="260"/>
      <c r="AX674" s="263"/>
      <c r="AY674" s="263"/>
      <c r="AZ674" s="265"/>
      <c r="BA674" s="98"/>
      <c r="BB674" s="577" t="str">
        <f t="shared" si="44"/>
        <v xml:space="preserve"> </v>
      </c>
      <c r="BC674" s="577" t="str">
        <f t="shared" si="45"/>
        <v xml:space="preserve"> </v>
      </c>
      <c r="BD674" s="577" t="str">
        <f t="shared" si="46"/>
        <v xml:space="preserve"> </v>
      </c>
      <c r="BE674" s="577" t="str">
        <f t="shared" si="47"/>
        <v xml:space="preserve"> </v>
      </c>
      <c r="BF674" s="98"/>
      <c r="BG674" s="530"/>
    </row>
    <row r="675" spans="1:59" s="107" customFormat="1" ht="12.75" x14ac:dyDescent="0.25">
      <c r="A675" s="380"/>
      <c r="B675" s="169">
        <f>'Données démographiques'!B671</f>
        <v>0</v>
      </c>
      <c r="C675" s="169">
        <f>'Données démographiques'!C671</f>
        <v>0</v>
      </c>
      <c r="D675" s="170">
        <f>'Données démographiques'!D671</f>
        <v>0</v>
      </c>
      <c r="E675" s="102"/>
      <c r="F675" s="273"/>
      <c r="G675" s="274"/>
      <c r="H675" s="274"/>
      <c r="I675" s="274"/>
      <c r="J675" s="262"/>
      <c r="K675" s="274"/>
      <c r="L675" s="275"/>
      <c r="M675" s="273"/>
      <c r="N675" s="273"/>
      <c r="O675" s="257"/>
      <c r="P675" s="273"/>
      <c r="Q675" s="278"/>
      <c r="R675" s="257"/>
      <c r="S675" s="257"/>
      <c r="T675" s="257"/>
      <c r="U675" s="273"/>
      <c r="V675" s="262"/>
      <c r="W675" s="273"/>
      <c r="X675" s="262"/>
      <c r="Y675" s="102"/>
      <c r="Z675" s="273"/>
      <c r="AA675" s="172"/>
      <c r="AB675" s="172"/>
      <c r="AC675" s="102"/>
      <c r="AD675" s="257"/>
      <c r="AE675" s="257"/>
      <c r="AF675" s="273"/>
      <c r="AG675" s="257"/>
      <c r="AH675" s="273"/>
      <c r="AI675" s="273"/>
      <c r="AJ675" s="273"/>
      <c r="AK675" s="278"/>
      <c r="AL675" s="278"/>
      <c r="AM675" s="98"/>
      <c r="AN675" s="278"/>
      <c r="AO675" s="278"/>
      <c r="AP675" s="278"/>
      <c r="AQ675" s="278"/>
      <c r="AR675" s="278"/>
      <c r="AS675" s="278"/>
      <c r="AT675" s="278"/>
      <c r="AU675" s="278"/>
      <c r="AV675" s="278"/>
      <c r="AW675" s="278"/>
      <c r="AX675" s="262"/>
      <c r="AY675" s="262"/>
      <c r="AZ675" s="264"/>
      <c r="BA675" s="98"/>
      <c r="BB675" s="576" t="str">
        <f t="shared" si="44"/>
        <v xml:space="preserve"> </v>
      </c>
      <c r="BC675" s="576" t="str">
        <f t="shared" si="45"/>
        <v xml:space="preserve"> </v>
      </c>
      <c r="BD675" s="576" t="str">
        <f t="shared" si="46"/>
        <v xml:space="preserve"> </v>
      </c>
      <c r="BE675" s="576" t="str">
        <f t="shared" si="47"/>
        <v xml:space="preserve"> </v>
      </c>
      <c r="BF675" s="98"/>
      <c r="BG675" s="271"/>
    </row>
    <row r="676" spans="1:59" s="107" customFormat="1" ht="12.75" x14ac:dyDescent="0.25">
      <c r="A676" s="380"/>
      <c r="B676" s="376">
        <f>'Données démographiques'!B672</f>
        <v>0</v>
      </c>
      <c r="C676" s="376">
        <f>'Données démographiques'!C672</f>
        <v>0</v>
      </c>
      <c r="D676" s="377">
        <f>'Données démographiques'!D672</f>
        <v>0</v>
      </c>
      <c r="E676" s="102"/>
      <c r="F676" s="258"/>
      <c r="G676" s="493"/>
      <c r="H676" s="493"/>
      <c r="I676" s="493"/>
      <c r="J676" s="263"/>
      <c r="K676" s="493"/>
      <c r="L676" s="553"/>
      <c r="M676" s="258"/>
      <c r="N676" s="258"/>
      <c r="O676" s="259"/>
      <c r="P676" s="258"/>
      <c r="Q676" s="260"/>
      <c r="R676" s="259"/>
      <c r="S676" s="259"/>
      <c r="T676" s="259"/>
      <c r="U676" s="258"/>
      <c r="V676" s="263"/>
      <c r="W676" s="258"/>
      <c r="X676" s="263"/>
      <c r="Y676" s="102"/>
      <c r="Z676" s="258"/>
      <c r="AA676" s="431"/>
      <c r="AB676" s="431"/>
      <c r="AC676" s="102"/>
      <c r="AD676" s="259"/>
      <c r="AE676" s="259"/>
      <c r="AF676" s="258"/>
      <c r="AG676" s="259"/>
      <c r="AH676" s="258"/>
      <c r="AI676" s="258"/>
      <c r="AJ676" s="258"/>
      <c r="AK676" s="260"/>
      <c r="AL676" s="260"/>
      <c r="AM676" s="98"/>
      <c r="AN676" s="260"/>
      <c r="AO676" s="260"/>
      <c r="AP676" s="260"/>
      <c r="AQ676" s="260"/>
      <c r="AR676" s="260"/>
      <c r="AS676" s="260"/>
      <c r="AT676" s="260"/>
      <c r="AU676" s="260"/>
      <c r="AV676" s="260"/>
      <c r="AW676" s="260"/>
      <c r="AX676" s="263"/>
      <c r="AY676" s="263"/>
      <c r="AZ676" s="265"/>
      <c r="BA676" s="98"/>
      <c r="BB676" s="577" t="str">
        <f t="shared" si="44"/>
        <v xml:space="preserve"> </v>
      </c>
      <c r="BC676" s="577" t="str">
        <f t="shared" si="45"/>
        <v xml:space="preserve"> </v>
      </c>
      <c r="BD676" s="577" t="str">
        <f t="shared" si="46"/>
        <v xml:space="preserve"> </v>
      </c>
      <c r="BE676" s="577" t="str">
        <f t="shared" si="47"/>
        <v xml:space="preserve"> </v>
      </c>
      <c r="BF676" s="98"/>
      <c r="BG676" s="530"/>
    </row>
    <row r="677" spans="1:59" s="107" customFormat="1" ht="12.75" x14ac:dyDescent="0.25">
      <c r="A677" s="380"/>
      <c r="B677" s="169">
        <f>'Données démographiques'!B673</f>
        <v>0</v>
      </c>
      <c r="C677" s="169">
        <f>'Données démographiques'!C673</f>
        <v>0</v>
      </c>
      <c r="D677" s="170">
        <f>'Données démographiques'!D673</f>
        <v>0</v>
      </c>
      <c r="E677" s="102"/>
      <c r="F677" s="273"/>
      <c r="G677" s="274"/>
      <c r="H677" s="274"/>
      <c r="I677" s="274"/>
      <c r="J677" s="262"/>
      <c r="K677" s="274"/>
      <c r="L677" s="275"/>
      <c r="M677" s="273"/>
      <c r="N677" s="273"/>
      <c r="O677" s="257"/>
      <c r="P677" s="273"/>
      <c r="Q677" s="278"/>
      <c r="R677" s="257"/>
      <c r="S677" s="257"/>
      <c r="T677" s="257"/>
      <c r="U677" s="273"/>
      <c r="V677" s="262"/>
      <c r="W677" s="273"/>
      <c r="X677" s="262"/>
      <c r="Y677" s="102"/>
      <c r="Z677" s="273"/>
      <c r="AA677" s="172"/>
      <c r="AB677" s="172"/>
      <c r="AC677" s="102"/>
      <c r="AD677" s="257"/>
      <c r="AE677" s="257"/>
      <c r="AF677" s="273"/>
      <c r="AG677" s="257"/>
      <c r="AH677" s="273"/>
      <c r="AI677" s="273"/>
      <c r="AJ677" s="273"/>
      <c r="AK677" s="278"/>
      <c r="AL677" s="278"/>
      <c r="AM677" s="98"/>
      <c r="AN677" s="278"/>
      <c r="AO677" s="278"/>
      <c r="AP677" s="278"/>
      <c r="AQ677" s="278"/>
      <c r="AR677" s="278"/>
      <c r="AS677" s="278"/>
      <c r="AT677" s="278"/>
      <c r="AU677" s="278"/>
      <c r="AV677" s="278"/>
      <c r="AW677" s="278"/>
      <c r="AX677" s="262"/>
      <c r="AY677" s="262"/>
      <c r="AZ677" s="264"/>
      <c r="BA677" s="98"/>
      <c r="BB677" s="576" t="str">
        <f t="shared" si="44"/>
        <v xml:space="preserve"> </v>
      </c>
      <c r="BC677" s="576" t="str">
        <f t="shared" si="45"/>
        <v xml:space="preserve"> </v>
      </c>
      <c r="BD677" s="576" t="str">
        <f t="shared" si="46"/>
        <v xml:space="preserve"> </v>
      </c>
      <c r="BE677" s="576" t="str">
        <f t="shared" si="47"/>
        <v xml:space="preserve"> </v>
      </c>
      <c r="BF677" s="98"/>
      <c r="BG677" s="271"/>
    </row>
    <row r="678" spans="1:59" s="107" customFormat="1" ht="12.75" x14ac:dyDescent="0.25">
      <c r="A678" s="380"/>
      <c r="B678" s="376">
        <f>'Données démographiques'!B674</f>
        <v>0</v>
      </c>
      <c r="C678" s="376">
        <f>'Données démographiques'!C674</f>
        <v>0</v>
      </c>
      <c r="D678" s="377">
        <f>'Données démographiques'!D674</f>
        <v>0</v>
      </c>
      <c r="E678" s="102"/>
      <c r="F678" s="258"/>
      <c r="G678" s="493"/>
      <c r="H678" s="493"/>
      <c r="I678" s="493"/>
      <c r="J678" s="263"/>
      <c r="K678" s="493"/>
      <c r="L678" s="553"/>
      <c r="M678" s="258"/>
      <c r="N678" s="258"/>
      <c r="O678" s="259"/>
      <c r="P678" s="258"/>
      <c r="Q678" s="260"/>
      <c r="R678" s="259"/>
      <c r="S678" s="259"/>
      <c r="T678" s="259"/>
      <c r="U678" s="258"/>
      <c r="V678" s="263"/>
      <c r="W678" s="258"/>
      <c r="X678" s="263"/>
      <c r="Y678" s="102"/>
      <c r="Z678" s="258"/>
      <c r="AA678" s="431"/>
      <c r="AB678" s="431"/>
      <c r="AC678" s="102"/>
      <c r="AD678" s="259"/>
      <c r="AE678" s="259"/>
      <c r="AF678" s="258"/>
      <c r="AG678" s="259"/>
      <c r="AH678" s="258"/>
      <c r="AI678" s="258"/>
      <c r="AJ678" s="258"/>
      <c r="AK678" s="260"/>
      <c r="AL678" s="260"/>
      <c r="AM678" s="98"/>
      <c r="AN678" s="260"/>
      <c r="AO678" s="260"/>
      <c r="AP678" s="260"/>
      <c r="AQ678" s="260"/>
      <c r="AR678" s="260"/>
      <c r="AS678" s="260"/>
      <c r="AT678" s="260"/>
      <c r="AU678" s="260"/>
      <c r="AV678" s="260"/>
      <c r="AW678" s="260"/>
      <c r="AX678" s="263"/>
      <c r="AY678" s="263"/>
      <c r="AZ678" s="265"/>
      <c r="BA678" s="98"/>
      <c r="BB678" s="577" t="str">
        <f t="shared" si="44"/>
        <v xml:space="preserve"> </v>
      </c>
      <c r="BC678" s="577" t="str">
        <f t="shared" si="45"/>
        <v xml:space="preserve"> </v>
      </c>
      <c r="BD678" s="577" t="str">
        <f t="shared" si="46"/>
        <v xml:space="preserve"> </v>
      </c>
      <c r="BE678" s="577" t="str">
        <f t="shared" si="47"/>
        <v xml:space="preserve"> </v>
      </c>
      <c r="BF678" s="98"/>
      <c r="BG678" s="530"/>
    </row>
    <row r="679" spans="1:59" s="107" customFormat="1" ht="12.75" x14ac:dyDescent="0.25">
      <c r="A679" s="380"/>
      <c r="B679" s="169">
        <f>'Données démographiques'!B675</f>
        <v>0</v>
      </c>
      <c r="C679" s="169">
        <f>'Données démographiques'!C675</f>
        <v>0</v>
      </c>
      <c r="D679" s="170">
        <f>'Données démographiques'!D675</f>
        <v>0</v>
      </c>
      <c r="E679" s="102"/>
      <c r="F679" s="273"/>
      <c r="G679" s="274"/>
      <c r="H679" s="274"/>
      <c r="I679" s="274"/>
      <c r="J679" s="262"/>
      <c r="K679" s="274"/>
      <c r="L679" s="275"/>
      <c r="M679" s="273"/>
      <c r="N679" s="273"/>
      <c r="O679" s="257"/>
      <c r="P679" s="273"/>
      <c r="Q679" s="278"/>
      <c r="R679" s="257"/>
      <c r="S679" s="257"/>
      <c r="T679" s="257"/>
      <c r="U679" s="273"/>
      <c r="V679" s="262"/>
      <c r="W679" s="273"/>
      <c r="X679" s="262"/>
      <c r="Y679" s="102"/>
      <c r="Z679" s="273"/>
      <c r="AA679" s="172"/>
      <c r="AB679" s="172"/>
      <c r="AC679" s="102"/>
      <c r="AD679" s="257"/>
      <c r="AE679" s="257"/>
      <c r="AF679" s="273"/>
      <c r="AG679" s="257"/>
      <c r="AH679" s="273"/>
      <c r="AI679" s="273"/>
      <c r="AJ679" s="273"/>
      <c r="AK679" s="278"/>
      <c r="AL679" s="278"/>
      <c r="AM679" s="98"/>
      <c r="AN679" s="278"/>
      <c r="AO679" s="278"/>
      <c r="AP679" s="278"/>
      <c r="AQ679" s="278"/>
      <c r="AR679" s="278"/>
      <c r="AS679" s="278"/>
      <c r="AT679" s="278"/>
      <c r="AU679" s="278"/>
      <c r="AV679" s="278"/>
      <c r="AW679" s="278"/>
      <c r="AX679" s="262"/>
      <c r="AY679" s="262"/>
      <c r="AZ679" s="264"/>
      <c r="BA679" s="98"/>
      <c r="BB679" s="576" t="str">
        <f t="shared" si="44"/>
        <v xml:space="preserve"> </v>
      </c>
      <c r="BC679" s="576" t="str">
        <f t="shared" si="45"/>
        <v xml:space="preserve"> </v>
      </c>
      <c r="BD679" s="576" t="str">
        <f t="shared" si="46"/>
        <v xml:space="preserve"> </v>
      </c>
      <c r="BE679" s="576" t="str">
        <f t="shared" si="47"/>
        <v xml:space="preserve"> </v>
      </c>
      <c r="BF679" s="98"/>
      <c r="BG679" s="271"/>
    </row>
    <row r="680" spans="1:59" s="107" customFormat="1" ht="12.75" x14ac:dyDescent="0.25">
      <c r="A680" s="380"/>
      <c r="B680" s="376">
        <f>'Données démographiques'!B676</f>
        <v>0</v>
      </c>
      <c r="C680" s="376">
        <f>'Données démographiques'!C676</f>
        <v>0</v>
      </c>
      <c r="D680" s="377">
        <f>'Données démographiques'!D676</f>
        <v>0</v>
      </c>
      <c r="E680" s="102"/>
      <c r="F680" s="258"/>
      <c r="G680" s="493"/>
      <c r="H680" s="493"/>
      <c r="I680" s="493"/>
      <c r="J680" s="263"/>
      <c r="K680" s="493"/>
      <c r="L680" s="553"/>
      <c r="M680" s="258"/>
      <c r="N680" s="258"/>
      <c r="O680" s="259"/>
      <c r="P680" s="258"/>
      <c r="Q680" s="260"/>
      <c r="R680" s="259"/>
      <c r="S680" s="259"/>
      <c r="T680" s="259"/>
      <c r="U680" s="258"/>
      <c r="V680" s="263"/>
      <c r="W680" s="258"/>
      <c r="X680" s="263"/>
      <c r="Y680" s="102"/>
      <c r="Z680" s="258"/>
      <c r="AA680" s="431"/>
      <c r="AB680" s="431"/>
      <c r="AC680" s="102"/>
      <c r="AD680" s="259"/>
      <c r="AE680" s="259"/>
      <c r="AF680" s="258"/>
      <c r="AG680" s="259"/>
      <c r="AH680" s="258"/>
      <c r="AI680" s="258"/>
      <c r="AJ680" s="258"/>
      <c r="AK680" s="260"/>
      <c r="AL680" s="260"/>
      <c r="AM680" s="98"/>
      <c r="AN680" s="260"/>
      <c r="AO680" s="260"/>
      <c r="AP680" s="260"/>
      <c r="AQ680" s="260"/>
      <c r="AR680" s="260"/>
      <c r="AS680" s="260"/>
      <c r="AT680" s="260"/>
      <c r="AU680" s="260"/>
      <c r="AV680" s="260"/>
      <c r="AW680" s="260"/>
      <c r="AX680" s="263"/>
      <c r="AY680" s="263"/>
      <c r="AZ680" s="265"/>
      <c r="BA680" s="98"/>
      <c r="BB680" s="577" t="str">
        <f t="shared" si="44"/>
        <v xml:space="preserve"> </v>
      </c>
      <c r="BC680" s="577" t="str">
        <f t="shared" si="45"/>
        <v xml:space="preserve"> </v>
      </c>
      <c r="BD680" s="577" t="str">
        <f t="shared" si="46"/>
        <v xml:space="preserve"> </v>
      </c>
      <c r="BE680" s="577" t="str">
        <f t="shared" si="47"/>
        <v xml:space="preserve"> </v>
      </c>
      <c r="BF680" s="98"/>
      <c r="BG680" s="530"/>
    </row>
    <row r="681" spans="1:59" s="107" customFormat="1" ht="12.75" x14ac:dyDescent="0.25">
      <c r="A681" s="380"/>
      <c r="B681" s="169">
        <f>'Données démographiques'!B677</f>
        <v>0</v>
      </c>
      <c r="C681" s="169">
        <f>'Données démographiques'!C677</f>
        <v>0</v>
      </c>
      <c r="D681" s="170">
        <f>'Données démographiques'!D677</f>
        <v>0</v>
      </c>
      <c r="E681" s="102"/>
      <c r="F681" s="273"/>
      <c r="G681" s="274"/>
      <c r="H681" s="274"/>
      <c r="I681" s="274"/>
      <c r="J681" s="262"/>
      <c r="K681" s="274"/>
      <c r="L681" s="275"/>
      <c r="M681" s="273"/>
      <c r="N681" s="273"/>
      <c r="O681" s="257"/>
      <c r="P681" s="273"/>
      <c r="Q681" s="278"/>
      <c r="R681" s="257"/>
      <c r="S681" s="257"/>
      <c r="T681" s="257"/>
      <c r="U681" s="273"/>
      <c r="V681" s="262"/>
      <c r="W681" s="273"/>
      <c r="X681" s="262"/>
      <c r="Y681" s="102"/>
      <c r="Z681" s="273"/>
      <c r="AA681" s="172"/>
      <c r="AB681" s="172"/>
      <c r="AC681" s="102"/>
      <c r="AD681" s="257"/>
      <c r="AE681" s="257"/>
      <c r="AF681" s="273"/>
      <c r="AG681" s="257"/>
      <c r="AH681" s="273"/>
      <c r="AI681" s="273"/>
      <c r="AJ681" s="273"/>
      <c r="AK681" s="278"/>
      <c r="AL681" s="278"/>
      <c r="AM681" s="98"/>
      <c r="AN681" s="278"/>
      <c r="AO681" s="278"/>
      <c r="AP681" s="278"/>
      <c r="AQ681" s="278"/>
      <c r="AR681" s="278"/>
      <c r="AS681" s="278"/>
      <c r="AT681" s="278"/>
      <c r="AU681" s="278"/>
      <c r="AV681" s="278"/>
      <c r="AW681" s="278"/>
      <c r="AX681" s="262"/>
      <c r="AY681" s="262"/>
      <c r="AZ681" s="264"/>
      <c r="BA681" s="98"/>
      <c r="BB681" s="576" t="str">
        <f t="shared" si="44"/>
        <v xml:space="preserve"> </v>
      </c>
      <c r="BC681" s="576" t="str">
        <f t="shared" si="45"/>
        <v xml:space="preserve"> </v>
      </c>
      <c r="BD681" s="576" t="str">
        <f t="shared" si="46"/>
        <v xml:space="preserve"> </v>
      </c>
      <c r="BE681" s="576" t="str">
        <f t="shared" si="47"/>
        <v xml:space="preserve"> </v>
      </c>
      <c r="BF681" s="98"/>
      <c r="BG681" s="271"/>
    </row>
    <row r="682" spans="1:59" s="107" customFormat="1" ht="12.75" x14ac:dyDescent="0.25">
      <c r="A682" s="380"/>
      <c r="B682" s="376">
        <f>'Données démographiques'!B678</f>
        <v>0</v>
      </c>
      <c r="C682" s="376">
        <f>'Données démographiques'!C678</f>
        <v>0</v>
      </c>
      <c r="D682" s="377">
        <f>'Données démographiques'!D678</f>
        <v>0</v>
      </c>
      <c r="E682" s="102"/>
      <c r="F682" s="258"/>
      <c r="G682" s="493"/>
      <c r="H682" s="493"/>
      <c r="I682" s="493"/>
      <c r="J682" s="263"/>
      <c r="K682" s="493"/>
      <c r="L682" s="553"/>
      <c r="M682" s="258"/>
      <c r="N682" s="258"/>
      <c r="O682" s="259"/>
      <c r="P682" s="258"/>
      <c r="Q682" s="260"/>
      <c r="R682" s="259"/>
      <c r="S682" s="259"/>
      <c r="T682" s="259"/>
      <c r="U682" s="258"/>
      <c r="V682" s="263"/>
      <c r="W682" s="258"/>
      <c r="X682" s="263"/>
      <c r="Y682" s="102"/>
      <c r="Z682" s="258"/>
      <c r="AA682" s="431"/>
      <c r="AB682" s="431"/>
      <c r="AC682" s="102"/>
      <c r="AD682" s="259"/>
      <c r="AE682" s="259"/>
      <c r="AF682" s="258"/>
      <c r="AG682" s="259"/>
      <c r="AH682" s="258"/>
      <c r="AI682" s="258"/>
      <c r="AJ682" s="258"/>
      <c r="AK682" s="260"/>
      <c r="AL682" s="260"/>
      <c r="AM682" s="98"/>
      <c r="AN682" s="260"/>
      <c r="AO682" s="260"/>
      <c r="AP682" s="260"/>
      <c r="AQ682" s="260"/>
      <c r="AR682" s="260"/>
      <c r="AS682" s="260"/>
      <c r="AT682" s="260"/>
      <c r="AU682" s="260"/>
      <c r="AV682" s="260"/>
      <c r="AW682" s="260"/>
      <c r="AX682" s="263"/>
      <c r="AY682" s="263"/>
      <c r="AZ682" s="265"/>
      <c r="BA682" s="98"/>
      <c r="BB682" s="577" t="str">
        <f t="shared" si="44"/>
        <v xml:space="preserve"> </v>
      </c>
      <c r="BC682" s="577" t="str">
        <f t="shared" si="45"/>
        <v xml:space="preserve"> </v>
      </c>
      <c r="BD682" s="577" t="str">
        <f t="shared" si="46"/>
        <v xml:space="preserve"> </v>
      </c>
      <c r="BE682" s="577" t="str">
        <f t="shared" si="47"/>
        <v xml:space="preserve"> </v>
      </c>
      <c r="BF682" s="98"/>
      <c r="BG682" s="530"/>
    </row>
    <row r="683" spans="1:59" s="107" customFormat="1" ht="12.75" x14ac:dyDescent="0.25">
      <c r="A683" s="380"/>
      <c r="B683" s="169">
        <f>'Données démographiques'!B679</f>
        <v>0</v>
      </c>
      <c r="C683" s="169">
        <f>'Données démographiques'!C679</f>
        <v>0</v>
      </c>
      <c r="D683" s="170">
        <f>'Données démographiques'!D679</f>
        <v>0</v>
      </c>
      <c r="E683" s="102"/>
      <c r="F683" s="273"/>
      <c r="G683" s="274"/>
      <c r="H683" s="274"/>
      <c r="I683" s="274"/>
      <c r="J683" s="262"/>
      <c r="K683" s="274"/>
      <c r="L683" s="275"/>
      <c r="M683" s="273"/>
      <c r="N683" s="273"/>
      <c r="O683" s="257"/>
      <c r="P683" s="273"/>
      <c r="Q683" s="278"/>
      <c r="R683" s="257"/>
      <c r="S683" s="257"/>
      <c r="T683" s="257"/>
      <c r="U683" s="273"/>
      <c r="V683" s="262"/>
      <c r="W683" s="273"/>
      <c r="X683" s="262"/>
      <c r="Y683" s="102"/>
      <c r="Z683" s="273"/>
      <c r="AA683" s="172"/>
      <c r="AB683" s="172"/>
      <c r="AC683" s="102"/>
      <c r="AD683" s="257"/>
      <c r="AE683" s="257"/>
      <c r="AF683" s="273"/>
      <c r="AG683" s="257"/>
      <c r="AH683" s="273"/>
      <c r="AI683" s="273"/>
      <c r="AJ683" s="273"/>
      <c r="AK683" s="278"/>
      <c r="AL683" s="278"/>
      <c r="AM683" s="98"/>
      <c r="AN683" s="278"/>
      <c r="AO683" s="278"/>
      <c r="AP683" s="278"/>
      <c r="AQ683" s="278"/>
      <c r="AR683" s="278"/>
      <c r="AS683" s="278"/>
      <c r="AT683" s="278"/>
      <c r="AU683" s="278"/>
      <c r="AV683" s="278"/>
      <c r="AW683" s="278"/>
      <c r="AX683" s="262"/>
      <c r="AY683" s="262"/>
      <c r="AZ683" s="264"/>
      <c r="BA683" s="98"/>
      <c r="BB683" s="576" t="str">
        <f t="shared" si="44"/>
        <v xml:space="preserve"> </v>
      </c>
      <c r="BC683" s="576" t="str">
        <f t="shared" si="45"/>
        <v xml:space="preserve"> </v>
      </c>
      <c r="BD683" s="576" t="str">
        <f t="shared" si="46"/>
        <v xml:space="preserve"> </v>
      </c>
      <c r="BE683" s="576" t="str">
        <f t="shared" si="47"/>
        <v xml:space="preserve"> </v>
      </c>
      <c r="BF683" s="98"/>
      <c r="BG683" s="271"/>
    </row>
    <row r="684" spans="1:59" s="107" customFormat="1" ht="12.75" x14ac:dyDescent="0.25">
      <c r="A684" s="380"/>
      <c r="B684" s="376">
        <f>'Données démographiques'!B680</f>
        <v>0</v>
      </c>
      <c r="C684" s="376">
        <f>'Données démographiques'!C680</f>
        <v>0</v>
      </c>
      <c r="D684" s="377">
        <f>'Données démographiques'!D680</f>
        <v>0</v>
      </c>
      <c r="E684" s="102"/>
      <c r="F684" s="258"/>
      <c r="G684" s="493"/>
      <c r="H684" s="493"/>
      <c r="I684" s="493"/>
      <c r="J684" s="263"/>
      <c r="K684" s="493"/>
      <c r="L684" s="553"/>
      <c r="M684" s="258"/>
      <c r="N684" s="258"/>
      <c r="O684" s="259"/>
      <c r="P684" s="258"/>
      <c r="Q684" s="260"/>
      <c r="R684" s="259"/>
      <c r="S684" s="259"/>
      <c r="T684" s="259"/>
      <c r="U684" s="258"/>
      <c r="V684" s="263"/>
      <c r="W684" s="258"/>
      <c r="X684" s="263"/>
      <c r="Y684" s="102"/>
      <c r="Z684" s="258"/>
      <c r="AA684" s="431"/>
      <c r="AB684" s="431"/>
      <c r="AC684" s="102"/>
      <c r="AD684" s="259"/>
      <c r="AE684" s="259"/>
      <c r="AF684" s="258"/>
      <c r="AG684" s="259"/>
      <c r="AH684" s="258"/>
      <c r="AI684" s="258"/>
      <c r="AJ684" s="258"/>
      <c r="AK684" s="260"/>
      <c r="AL684" s="260"/>
      <c r="AM684" s="98"/>
      <c r="AN684" s="260"/>
      <c r="AO684" s="260"/>
      <c r="AP684" s="260"/>
      <c r="AQ684" s="260"/>
      <c r="AR684" s="260"/>
      <c r="AS684" s="260"/>
      <c r="AT684" s="260"/>
      <c r="AU684" s="260"/>
      <c r="AV684" s="260"/>
      <c r="AW684" s="260"/>
      <c r="AX684" s="263"/>
      <c r="AY684" s="263"/>
      <c r="AZ684" s="265"/>
      <c r="BA684" s="98"/>
      <c r="BB684" s="577" t="str">
        <f t="shared" si="44"/>
        <v xml:space="preserve"> </v>
      </c>
      <c r="BC684" s="577" t="str">
        <f t="shared" si="45"/>
        <v xml:space="preserve"> </v>
      </c>
      <c r="BD684" s="577" t="str">
        <f t="shared" si="46"/>
        <v xml:space="preserve"> </v>
      </c>
      <c r="BE684" s="577" t="str">
        <f t="shared" si="47"/>
        <v xml:space="preserve"> </v>
      </c>
      <c r="BF684" s="98"/>
      <c r="BG684" s="530"/>
    </row>
    <row r="685" spans="1:59" s="107" customFormat="1" ht="12.75" x14ac:dyDescent="0.25">
      <c r="A685" s="380"/>
      <c r="B685" s="169">
        <f>'Données démographiques'!B681</f>
        <v>0</v>
      </c>
      <c r="C685" s="169">
        <f>'Données démographiques'!C681</f>
        <v>0</v>
      </c>
      <c r="D685" s="170">
        <f>'Données démographiques'!D681</f>
        <v>0</v>
      </c>
      <c r="E685" s="102"/>
      <c r="F685" s="273"/>
      <c r="G685" s="274"/>
      <c r="H685" s="274"/>
      <c r="I685" s="274"/>
      <c r="J685" s="262"/>
      <c r="K685" s="274"/>
      <c r="L685" s="275"/>
      <c r="M685" s="273"/>
      <c r="N685" s="273"/>
      <c r="O685" s="257"/>
      <c r="P685" s="273"/>
      <c r="Q685" s="278"/>
      <c r="R685" s="257"/>
      <c r="S685" s="257"/>
      <c r="T685" s="257"/>
      <c r="U685" s="273"/>
      <c r="V685" s="262"/>
      <c r="W685" s="273"/>
      <c r="X685" s="262"/>
      <c r="Y685" s="102"/>
      <c r="Z685" s="273"/>
      <c r="AA685" s="172"/>
      <c r="AB685" s="172"/>
      <c r="AC685" s="102"/>
      <c r="AD685" s="257"/>
      <c r="AE685" s="257"/>
      <c r="AF685" s="273"/>
      <c r="AG685" s="257"/>
      <c r="AH685" s="273"/>
      <c r="AI685" s="273"/>
      <c r="AJ685" s="273"/>
      <c r="AK685" s="278"/>
      <c r="AL685" s="278"/>
      <c r="AM685" s="98"/>
      <c r="AN685" s="278"/>
      <c r="AO685" s="278"/>
      <c r="AP685" s="278"/>
      <c r="AQ685" s="278"/>
      <c r="AR685" s="278"/>
      <c r="AS685" s="278"/>
      <c r="AT685" s="278"/>
      <c r="AU685" s="278"/>
      <c r="AV685" s="278"/>
      <c r="AW685" s="278"/>
      <c r="AX685" s="262"/>
      <c r="AY685" s="262"/>
      <c r="AZ685" s="264"/>
      <c r="BA685" s="98"/>
      <c r="BB685" s="576" t="str">
        <f t="shared" si="44"/>
        <v xml:space="preserve"> </v>
      </c>
      <c r="BC685" s="576" t="str">
        <f t="shared" si="45"/>
        <v xml:space="preserve"> </v>
      </c>
      <c r="BD685" s="576" t="str">
        <f t="shared" si="46"/>
        <v xml:space="preserve"> </v>
      </c>
      <c r="BE685" s="576" t="str">
        <f t="shared" si="47"/>
        <v xml:space="preserve"> </v>
      </c>
      <c r="BF685" s="98"/>
      <c r="BG685" s="271"/>
    </row>
    <row r="686" spans="1:59" s="107" customFormat="1" ht="12.75" x14ac:dyDescent="0.25">
      <c r="A686" s="380"/>
      <c r="B686" s="376">
        <f>'Données démographiques'!B682</f>
        <v>0</v>
      </c>
      <c r="C686" s="376">
        <f>'Données démographiques'!C682</f>
        <v>0</v>
      </c>
      <c r="D686" s="377">
        <f>'Données démographiques'!D682</f>
        <v>0</v>
      </c>
      <c r="E686" s="102"/>
      <c r="F686" s="258"/>
      <c r="G686" s="493"/>
      <c r="H686" s="493"/>
      <c r="I686" s="493"/>
      <c r="J686" s="263"/>
      <c r="K686" s="493"/>
      <c r="L686" s="553"/>
      <c r="M686" s="258"/>
      <c r="N686" s="258"/>
      <c r="O686" s="259"/>
      <c r="P686" s="258"/>
      <c r="Q686" s="260"/>
      <c r="R686" s="259"/>
      <c r="S686" s="259"/>
      <c r="T686" s="259"/>
      <c r="U686" s="258"/>
      <c r="V686" s="263"/>
      <c r="W686" s="258"/>
      <c r="X686" s="263"/>
      <c r="Y686" s="102"/>
      <c r="Z686" s="258"/>
      <c r="AA686" s="431"/>
      <c r="AB686" s="431"/>
      <c r="AC686" s="102"/>
      <c r="AD686" s="259"/>
      <c r="AE686" s="259"/>
      <c r="AF686" s="258"/>
      <c r="AG686" s="259"/>
      <c r="AH686" s="258"/>
      <c r="AI686" s="258"/>
      <c r="AJ686" s="258"/>
      <c r="AK686" s="260"/>
      <c r="AL686" s="260"/>
      <c r="AM686" s="98"/>
      <c r="AN686" s="260"/>
      <c r="AO686" s="260"/>
      <c r="AP686" s="260"/>
      <c r="AQ686" s="260"/>
      <c r="AR686" s="260"/>
      <c r="AS686" s="260"/>
      <c r="AT686" s="260"/>
      <c r="AU686" s="260"/>
      <c r="AV686" s="260"/>
      <c r="AW686" s="260"/>
      <c r="AX686" s="263"/>
      <c r="AY686" s="263"/>
      <c r="AZ686" s="265"/>
      <c r="BA686" s="98"/>
      <c r="BB686" s="577" t="str">
        <f t="shared" si="44"/>
        <v xml:space="preserve"> </v>
      </c>
      <c r="BC686" s="577" t="str">
        <f t="shared" si="45"/>
        <v xml:space="preserve"> </v>
      </c>
      <c r="BD686" s="577" t="str">
        <f t="shared" si="46"/>
        <v xml:space="preserve"> </v>
      </c>
      <c r="BE686" s="577" t="str">
        <f t="shared" si="47"/>
        <v xml:space="preserve"> </v>
      </c>
      <c r="BF686" s="98"/>
      <c r="BG686" s="530"/>
    </row>
    <row r="687" spans="1:59" s="107" customFormat="1" ht="12.75" x14ac:dyDescent="0.25">
      <c r="A687" s="380"/>
      <c r="B687" s="169">
        <f>'Données démographiques'!B683</f>
        <v>0</v>
      </c>
      <c r="C687" s="169">
        <f>'Données démographiques'!C683</f>
        <v>0</v>
      </c>
      <c r="D687" s="170">
        <f>'Données démographiques'!D683</f>
        <v>0</v>
      </c>
      <c r="E687" s="102"/>
      <c r="F687" s="273"/>
      <c r="G687" s="274"/>
      <c r="H687" s="274"/>
      <c r="I687" s="274"/>
      <c r="J687" s="262"/>
      <c r="K687" s="274"/>
      <c r="L687" s="275"/>
      <c r="M687" s="273"/>
      <c r="N687" s="273"/>
      <c r="O687" s="257"/>
      <c r="P687" s="273"/>
      <c r="Q687" s="278"/>
      <c r="R687" s="257"/>
      <c r="S687" s="257"/>
      <c r="T687" s="257"/>
      <c r="U687" s="273"/>
      <c r="V687" s="262"/>
      <c r="W687" s="273"/>
      <c r="X687" s="262"/>
      <c r="Y687" s="102"/>
      <c r="Z687" s="273"/>
      <c r="AA687" s="172"/>
      <c r="AB687" s="172"/>
      <c r="AC687" s="102"/>
      <c r="AD687" s="257"/>
      <c r="AE687" s="257"/>
      <c r="AF687" s="273"/>
      <c r="AG687" s="257"/>
      <c r="AH687" s="273"/>
      <c r="AI687" s="273"/>
      <c r="AJ687" s="273"/>
      <c r="AK687" s="278"/>
      <c r="AL687" s="278"/>
      <c r="AM687" s="98"/>
      <c r="AN687" s="278"/>
      <c r="AO687" s="278"/>
      <c r="AP687" s="278"/>
      <c r="AQ687" s="278"/>
      <c r="AR687" s="278"/>
      <c r="AS687" s="278"/>
      <c r="AT687" s="278"/>
      <c r="AU687" s="278"/>
      <c r="AV687" s="278"/>
      <c r="AW687" s="278"/>
      <c r="AX687" s="262"/>
      <c r="AY687" s="262"/>
      <c r="AZ687" s="264"/>
      <c r="BA687" s="98"/>
      <c r="BB687" s="576" t="str">
        <f t="shared" si="44"/>
        <v xml:space="preserve"> </v>
      </c>
      <c r="BC687" s="576" t="str">
        <f t="shared" si="45"/>
        <v xml:space="preserve"> </v>
      </c>
      <c r="BD687" s="576" t="str">
        <f t="shared" si="46"/>
        <v xml:space="preserve"> </v>
      </c>
      <c r="BE687" s="576" t="str">
        <f t="shared" si="47"/>
        <v xml:space="preserve"> </v>
      </c>
      <c r="BF687" s="98"/>
      <c r="BG687" s="271"/>
    </row>
    <row r="688" spans="1:59" s="107" customFormat="1" ht="12.75" x14ac:dyDescent="0.25">
      <c r="A688" s="380"/>
      <c r="B688" s="376">
        <f>'Données démographiques'!B684</f>
        <v>0</v>
      </c>
      <c r="C688" s="376">
        <f>'Données démographiques'!C684</f>
        <v>0</v>
      </c>
      <c r="D688" s="377">
        <f>'Données démographiques'!D684</f>
        <v>0</v>
      </c>
      <c r="E688" s="102"/>
      <c r="F688" s="258"/>
      <c r="G688" s="493"/>
      <c r="H688" s="493"/>
      <c r="I688" s="493"/>
      <c r="J688" s="263"/>
      <c r="K688" s="493"/>
      <c r="L688" s="553"/>
      <c r="M688" s="258"/>
      <c r="N688" s="258"/>
      <c r="O688" s="259"/>
      <c r="P688" s="258"/>
      <c r="Q688" s="260"/>
      <c r="R688" s="259"/>
      <c r="S688" s="259"/>
      <c r="T688" s="259"/>
      <c r="U688" s="258"/>
      <c r="V688" s="263"/>
      <c r="W688" s="258"/>
      <c r="X688" s="263"/>
      <c r="Y688" s="102"/>
      <c r="Z688" s="258"/>
      <c r="AA688" s="431"/>
      <c r="AB688" s="431"/>
      <c r="AC688" s="102"/>
      <c r="AD688" s="259"/>
      <c r="AE688" s="259"/>
      <c r="AF688" s="258"/>
      <c r="AG688" s="259"/>
      <c r="AH688" s="258"/>
      <c r="AI688" s="258"/>
      <c r="AJ688" s="258"/>
      <c r="AK688" s="260"/>
      <c r="AL688" s="260"/>
      <c r="AM688" s="98"/>
      <c r="AN688" s="260"/>
      <c r="AO688" s="260"/>
      <c r="AP688" s="260"/>
      <c r="AQ688" s="260"/>
      <c r="AR688" s="260"/>
      <c r="AS688" s="260"/>
      <c r="AT688" s="260"/>
      <c r="AU688" s="260"/>
      <c r="AV688" s="260"/>
      <c r="AW688" s="260"/>
      <c r="AX688" s="263"/>
      <c r="AY688" s="263"/>
      <c r="AZ688" s="265"/>
      <c r="BA688" s="98"/>
      <c r="BB688" s="577" t="str">
        <f t="shared" si="44"/>
        <v xml:space="preserve"> </v>
      </c>
      <c r="BC688" s="577" t="str">
        <f t="shared" si="45"/>
        <v xml:space="preserve"> </v>
      </c>
      <c r="BD688" s="577" t="str">
        <f t="shared" si="46"/>
        <v xml:space="preserve"> </v>
      </c>
      <c r="BE688" s="577" t="str">
        <f t="shared" si="47"/>
        <v xml:space="preserve"> </v>
      </c>
      <c r="BF688" s="98"/>
      <c r="BG688" s="530"/>
    </row>
    <row r="689" spans="1:59" s="107" customFormat="1" ht="12.75" x14ac:dyDescent="0.25">
      <c r="A689" s="380"/>
      <c r="B689" s="169">
        <f>'Données démographiques'!B685</f>
        <v>0</v>
      </c>
      <c r="C689" s="169">
        <f>'Données démographiques'!C685</f>
        <v>0</v>
      </c>
      <c r="D689" s="170">
        <f>'Données démographiques'!D685</f>
        <v>0</v>
      </c>
      <c r="E689" s="102"/>
      <c r="F689" s="273"/>
      <c r="G689" s="274"/>
      <c r="H689" s="274"/>
      <c r="I689" s="274"/>
      <c r="J689" s="262"/>
      <c r="K689" s="274"/>
      <c r="L689" s="275"/>
      <c r="M689" s="273"/>
      <c r="N689" s="273"/>
      <c r="O689" s="257"/>
      <c r="P689" s="273"/>
      <c r="Q689" s="278"/>
      <c r="R689" s="257"/>
      <c r="S689" s="257"/>
      <c r="T689" s="257"/>
      <c r="U689" s="273"/>
      <c r="V689" s="262"/>
      <c r="W689" s="273"/>
      <c r="X689" s="262"/>
      <c r="Y689" s="102"/>
      <c r="Z689" s="273"/>
      <c r="AA689" s="172"/>
      <c r="AB689" s="172"/>
      <c r="AC689" s="102"/>
      <c r="AD689" s="257"/>
      <c r="AE689" s="257"/>
      <c r="AF689" s="273"/>
      <c r="AG689" s="257"/>
      <c r="AH689" s="273"/>
      <c r="AI689" s="273"/>
      <c r="AJ689" s="273"/>
      <c r="AK689" s="278"/>
      <c r="AL689" s="278"/>
      <c r="AM689" s="98"/>
      <c r="AN689" s="278"/>
      <c r="AO689" s="278"/>
      <c r="AP689" s="278"/>
      <c r="AQ689" s="278"/>
      <c r="AR689" s="278"/>
      <c r="AS689" s="278"/>
      <c r="AT689" s="278"/>
      <c r="AU689" s="278"/>
      <c r="AV689" s="278"/>
      <c r="AW689" s="278"/>
      <c r="AX689" s="262"/>
      <c r="AY689" s="262"/>
      <c r="AZ689" s="264"/>
      <c r="BA689" s="98"/>
      <c r="BB689" s="576" t="str">
        <f t="shared" si="44"/>
        <v xml:space="preserve"> </v>
      </c>
      <c r="BC689" s="576" t="str">
        <f t="shared" si="45"/>
        <v xml:space="preserve"> </v>
      </c>
      <c r="BD689" s="576" t="str">
        <f t="shared" si="46"/>
        <v xml:space="preserve"> </v>
      </c>
      <c r="BE689" s="576" t="str">
        <f t="shared" si="47"/>
        <v xml:space="preserve"> </v>
      </c>
      <c r="BF689" s="98"/>
      <c r="BG689" s="271"/>
    </row>
    <row r="690" spans="1:59" s="107" customFormat="1" ht="12.75" x14ac:dyDescent="0.25">
      <c r="A690" s="380"/>
      <c r="B690" s="376">
        <f>'Données démographiques'!B686</f>
        <v>0</v>
      </c>
      <c r="C690" s="376">
        <f>'Données démographiques'!C686</f>
        <v>0</v>
      </c>
      <c r="D690" s="377">
        <f>'Données démographiques'!D686</f>
        <v>0</v>
      </c>
      <c r="E690" s="102"/>
      <c r="F690" s="258"/>
      <c r="G690" s="493"/>
      <c r="H690" s="493"/>
      <c r="I690" s="493"/>
      <c r="J690" s="263"/>
      <c r="K690" s="493"/>
      <c r="L690" s="553"/>
      <c r="M690" s="258"/>
      <c r="N690" s="258"/>
      <c r="O690" s="259"/>
      <c r="P690" s="258"/>
      <c r="Q690" s="260"/>
      <c r="R690" s="259"/>
      <c r="S690" s="259"/>
      <c r="T690" s="259"/>
      <c r="U690" s="258"/>
      <c r="V690" s="263"/>
      <c r="W690" s="258"/>
      <c r="X690" s="263"/>
      <c r="Y690" s="102"/>
      <c r="Z690" s="258"/>
      <c r="AA690" s="431"/>
      <c r="AB690" s="431"/>
      <c r="AC690" s="102"/>
      <c r="AD690" s="259"/>
      <c r="AE690" s="259"/>
      <c r="AF690" s="258"/>
      <c r="AG690" s="259"/>
      <c r="AH690" s="258"/>
      <c r="AI690" s="258"/>
      <c r="AJ690" s="258"/>
      <c r="AK690" s="260"/>
      <c r="AL690" s="260"/>
      <c r="AM690" s="98"/>
      <c r="AN690" s="260"/>
      <c r="AO690" s="260"/>
      <c r="AP690" s="260"/>
      <c r="AQ690" s="260"/>
      <c r="AR690" s="260"/>
      <c r="AS690" s="260"/>
      <c r="AT690" s="260"/>
      <c r="AU690" s="260"/>
      <c r="AV690" s="260"/>
      <c r="AW690" s="260"/>
      <c r="AX690" s="263"/>
      <c r="AY690" s="263"/>
      <c r="AZ690" s="265"/>
      <c r="BA690" s="98"/>
      <c r="BB690" s="577" t="str">
        <f t="shared" si="44"/>
        <v xml:space="preserve"> </v>
      </c>
      <c r="BC690" s="577" t="str">
        <f t="shared" si="45"/>
        <v xml:space="preserve"> </v>
      </c>
      <c r="BD690" s="577" t="str">
        <f t="shared" si="46"/>
        <v xml:space="preserve"> </v>
      </c>
      <c r="BE690" s="577" t="str">
        <f t="shared" si="47"/>
        <v xml:space="preserve"> </v>
      </c>
      <c r="BF690" s="98"/>
      <c r="BG690" s="530"/>
    </row>
    <row r="691" spans="1:59" s="107" customFormat="1" ht="12.75" x14ac:dyDescent="0.25">
      <c r="A691" s="380"/>
      <c r="B691" s="169">
        <f>'Données démographiques'!B687</f>
        <v>0</v>
      </c>
      <c r="C691" s="169">
        <f>'Données démographiques'!C687</f>
        <v>0</v>
      </c>
      <c r="D691" s="170">
        <f>'Données démographiques'!D687</f>
        <v>0</v>
      </c>
      <c r="E691" s="102"/>
      <c r="F691" s="273"/>
      <c r="G691" s="274"/>
      <c r="H691" s="274"/>
      <c r="I691" s="274"/>
      <c r="J691" s="262"/>
      <c r="K691" s="274"/>
      <c r="L691" s="275"/>
      <c r="M691" s="273"/>
      <c r="N691" s="273"/>
      <c r="O691" s="257"/>
      <c r="P691" s="273"/>
      <c r="Q691" s="278"/>
      <c r="R691" s="257"/>
      <c r="S691" s="257"/>
      <c r="T691" s="257"/>
      <c r="U691" s="273"/>
      <c r="V691" s="262"/>
      <c r="W691" s="273"/>
      <c r="X691" s="262"/>
      <c r="Y691" s="102"/>
      <c r="Z691" s="273"/>
      <c r="AA691" s="172"/>
      <c r="AB691" s="172"/>
      <c r="AC691" s="102"/>
      <c r="AD691" s="257"/>
      <c r="AE691" s="257"/>
      <c r="AF691" s="273"/>
      <c r="AG691" s="257"/>
      <c r="AH691" s="273"/>
      <c r="AI691" s="273"/>
      <c r="AJ691" s="273"/>
      <c r="AK691" s="278"/>
      <c r="AL691" s="278"/>
      <c r="AM691" s="98"/>
      <c r="AN691" s="278"/>
      <c r="AO691" s="278"/>
      <c r="AP691" s="278"/>
      <c r="AQ691" s="278"/>
      <c r="AR691" s="278"/>
      <c r="AS691" s="278"/>
      <c r="AT691" s="278"/>
      <c r="AU691" s="278"/>
      <c r="AV691" s="278"/>
      <c r="AW691" s="278"/>
      <c r="AX691" s="262"/>
      <c r="AY691" s="262"/>
      <c r="AZ691" s="264"/>
      <c r="BA691" s="98"/>
      <c r="BB691" s="576" t="str">
        <f t="shared" si="44"/>
        <v xml:space="preserve"> </v>
      </c>
      <c r="BC691" s="576" t="str">
        <f t="shared" si="45"/>
        <v xml:space="preserve"> </v>
      </c>
      <c r="BD691" s="576" t="str">
        <f t="shared" si="46"/>
        <v xml:space="preserve"> </v>
      </c>
      <c r="BE691" s="576" t="str">
        <f t="shared" si="47"/>
        <v xml:space="preserve"> </v>
      </c>
      <c r="BF691" s="98"/>
      <c r="BG691" s="271"/>
    </row>
    <row r="692" spans="1:59" s="107" customFormat="1" ht="12.75" x14ac:dyDescent="0.25">
      <c r="A692" s="380"/>
      <c r="B692" s="376">
        <f>'Données démographiques'!B688</f>
        <v>0</v>
      </c>
      <c r="C692" s="376">
        <f>'Données démographiques'!C688</f>
        <v>0</v>
      </c>
      <c r="D692" s="377">
        <f>'Données démographiques'!D688</f>
        <v>0</v>
      </c>
      <c r="E692" s="102"/>
      <c r="F692" s="258"/>
      <c r="G692" s="493"/>
      <c r="H692" s="493"/>
      <c r="I692" s="493"/>
      <c r="J692" s="263"/>
      <c r="K692" s="493"/>
      <c r="L692" s="553"/>
      <c r="M692" s="258"/>
      <c r="N692" s="258"/>
      <c r="O692" s="259"/>
      <c r="P692" s="258"/>
      <c r="Q692" s="260"/>
      <c r="R692" s="259"/>
      <c r="S692" s="259"/>
      <c r="T692" s="259"/>
      <c r="U692" s="258"/>
      <c r="V692" s="263"/>
      <c r="W692" s="258"/>
      <c r="X692" s="263"/>
      <c r="Y692" s="102"/>
      <c r="Z692" s="258"/>
      <c r="AA692" s="431"/>
      <c r="AB692" s="431"/>
      <c r="AC692" s="102"/>
      <c r="AD692" s="259"/>
      <c r="AE692" s="259"/>
      <c r="AF692" s="258"/>
      <c r="AG692" s="259"/>
      <c r="AH692" s="258"/>
      <c r="AI692" s="258"/>
      <c r="AJ692" s="258"/>
      <c r="AK692" s="260"/>
      <c r="AL692" s="260"/>
      <c r="AM692" s="98"/>
      <c r="AN692" s="260"/>
      <c r="AO692" s="260"/>
      <c r="AP692" s="260"/>
      <c r="AQ692" s="260"/>
      <c r="AR692" s="260"/>
      <c r="AS692" s="260"/>
      <c r="AT692" s="260"/>
      <c r="AU692" s="260"/>
      <c r="AV692" s="260"/>
      <c r="AW692" s="260"/>
      <c r="AX692" s="263"/>
      <c r="AY692" s="263"/>
      <c r="AZ692" s="265"/>
      <c r="BA692" s="98"/>
      <c r="BB692" s="577" t="str">
        <f t="shared" si="44"/>
        <v xml:space="preserve"> </v>
      </c>
      <c r="BC692" s="577" t="str">
        <f t="shared" si="45"/>
        <v xml:space="preserve"> </v>
      </c>
      <c r="BD692" s="577" t="str">
        <f t="shared" si="46"/>
        <v xml:space="preserve"> </v>
      </c>
      <c r="BE692" s="577" t="str">
        <f t="shared" si="47"/>
        <v xml:space="preserve"> </v>
      </c>
      <c r="BF692" s="98"/>
      <c r="BG692" s="530"/>
    </row>
    <row r="693" spans="1:59" s="107" customFormat="1" ht="12.75" x14ac:dyDescent="0.25">
      <c r="A693" s="380"/>
      <c r="B693" s="169">
        <f>'Données démographiques'!B689</f>
        <v>0</v>
      </c>
      <c r="C693" s="169">
        <f>'Données démographiques'!C689</f>
        <v>0</v>
      </c>
      <c r="D693" s="170">
        <f>'Données démographiques'!D689</f>
        <v>0</v>
      </c>
      <c r="E693" s="102"/>
      <c r="F693" s="273"/>
      <c r="G693" s="274"/>
      <c r="H693" s="274"/>
      <c r="I693" s="274"/>
      <c r="J693" s="262"/>
      <c r="K693" s="274"/>
      <c r="L693" s="275"/>
      <c r="M693" s="273"/>
      <c r="N693" s="273"/>
      <c r="O693" s="257"/>
      <c r="P693" s="273"/>
      <c r="Q693" s="278"/>
      <c r="R693" s="257"/>
      <c r="S693" s="257"/>
      <c r="T693" s="257"/>
      <c r="U693" s="273"/>
      <c r="V693" s="262"/>
      <c r="W693" s="273"/>
      <c r="X693" s="262"/>
      <c r="Y693" s="102"/>
      <c r="Z693" s="273"/>
      <c r="AA693" s="172"/>
      <c r="AB693" s="172"/>
      <c r="AC693" s="102"/>
      <c r="AD693" s="257"/>
      <c r="AE693" s="257"/>
      <c r="AF693" s="273"/>
      <c r="AG693" s="257"/>
      <c r="AH693" s="273"/>
      <c r="AI693" s="273"/>
      <c r="AJ693" s="273"/>
      <c r="AK693" s="278"/>
      <c r="AL693" s="278"/>
      <c r="AM693" s="98"/>
      <c r="AN693" s="278"/>
      <c r="AO693" s="278"/>
      <c r="AP693" s="278"/>
      <c r="AQ693" s="278"/>
      <c r="AR693" s="278"/>
      <c r="AS693" s="278"/>
      <c r="AT693" s="278"/>
      <c r="AU693" s="278"/>
      <c r="AV693" s="278"/>
      <c r="AW693" s="278"/>
      <c r="AX693" s="262"/>
      <c r="AY693" s="262"/>
      <c r="AZ693" s="264"/>
      <c r="BA693" s="98"/>
      <c r="BB693" s="576" t="str">
        <f t="shared" si="44"/>
        <v xml:space="preserve"> </v>
      </c>
      <c r="BC693" s="576" t="str">
        <f t="shared" si="45"/>
        <v xml:space="preserve"> </v>
      </c>
      <c r="BD693" s="576" t="str">
        <f t="shared" si="46"/>
        <v xml:space="preserve"> </v>
      </c>
      <c r="BE693" s="576" t="str">
        <f t="shared" si="47"/>
        <v xml:space="preserve"> </v>
      </c>
      <c r="BF693" s="98"/>
      <c r="BG693" s="271"/>
    </row>
    <row r="694" spans="1:59" s="107" customFormat="1" ht="12.75" x14ac:dyDescent="0.25">
      <c r="A694" s="380"/>
      <c r="B694" s="376">
        <f>'Données démographiques'!B690</f>
        <v>0</v>
      </c>
      <c r="C694" s="376">
        <f>'Données démographiques'!C690</f>
        <v>0</v>
      </c>
      <c r="D694" s="377">
        <f>'Données démographiques'!D690</f>
        <v>0</v>
      </c>
      <c r="E694" s="102"/>
      <c r="F694" s="258"/>
      <c r="G694" s="493"/>
      <c r="H694" s="493"/>
      <c r="I694" s="493"/>
      <c r="J694" s="263"/>
      <c r="K694" s="493"/>
      <c r="L694" s="553"/>
      <c r="M694" s="258"/>
      <c r="N694" s="258"/>
      <c r="O694" s="259"/>
      <c r="P694" s="258"/>
      <c r="Q694" s="260"/>
      <c r="R694" s="259"/>
      <c r="S694" s="259"/>
      <c r="T694" s="259"/>
      <c r="U694" s="258"/>
      <c r="V694" s="263"/>
      <c r="W694" s="258"/>
      <c r="X694" s="263"/>
      <c r="Y694" s="102"/>
      <c r="Z694" s="258"/>
      <c r="AA694" s="431"/>
      <c r="AB694" s="431"/>
      <c r="AC694" s="102"/>
      <c r="AD694" s="259"/>
      <c r="AE694" s="259"/>
      <c r="AF694" s="258"/>
      <c r="AG694" s="259"/>
      <c r="AH694" s="258"/>
      <c r="AI694" s="258"/>
      <c r="AJ694" s="258"/>
      <c r="AK694" s="260"/>
      <c r="AL694" s="260"/>
      <c r="AM694" s="98"/>
      <c r="AN694" s="260"/>
      <c r="AO694" s="260"/>
      <c r="AP694" s="260"/>
      <c r="AQ694" s="260"/>
      <c r="AR694" s="260"/>
      <c r="AS694" s="260"/>
      <c r="AT694" s="260"/>
      <c r="AU694" s="260"/>
      <c r="AV694" s="260"/>
      <c r="AW694" s="260"/>
      <c r="AX694" s="263"/>
      <c r="AY694" s="263"/>
      <c r="AZ694" s="265"/>
      <c r="BA694" s="98"/>
      <c r="BB694" s="577" t="str">
        <f t="shared" si="44"/>
        <v xml:space="preserve"> </v>
      </c>
      <c r="BC694" s="577" t="str">
        <f t="shared" si="45"/>
        <v xml:space="preserve"> </v>
      </c>
      <c r="BD694" s="577" t="str">
        <f t="shared" si="46"/>
        <v xml:space="preserve"> </v>
      </c>
      <c r="BE694" s="577" t="str">
        <f t="shared" si="47"/>
        <v xml:space="preserve"> </v>
      </c>
      <c r="BF694" s="98"/>
      <c r="BG694" s="530"/>
    </row>
    <row r="695" spans="1:59" s="107" customFormat="1" ht="12.75" x14ac:dyDescent="0.25">
      <c r="A695" s="380"/>
      <c r="B695" s="169">
        <f>'Données démographiques'!B691</f>
        <v>0</v>
      </c>
      <c r="C695" s="169">
        <f>'Données démographiques'!C691</f>
        <v>0</v>
      </c>
      <c r="D695" s="170">
        <f>'Données démographiques'!D691</f>
        <v>0</v>
      </c>
      <c r="E695" s="102"/>
      <c r="F695" s="273"/>
      <c r="G695" s="274"/>
      <c r="H695" s="274"/>
      <c r="I695" s="274"/>
      <c r="J695" s="262"/>
      <c r="K695" s="274"/>
      <c r="L695" s="275"/>
      <c r="M695" s="273"/>
      <c r="N695" s="273"/>
      <c r="O695" s="257"/>
      <c r="P695" s="273"/>
      <c r="Q695" s="278"/>
      <c r="R695" s="257"/>
      <c r="S695" s="257"/>
      <c r="T695" s="257"/>
      <c r="U695" s="273"/>
      <c r="V695" s="262"/>
      <c r="W695" s="273"/>
      <c r="X695" s="262"/>
      <c r="Y695" s="102"/>
      <c r="Z695" s="273"/>
      <c r="AA695" s="172"/>
      <c r="AB695" s="172"/>
      <c r="AC695" s="102"/>
      <c r="AD695" s="257"/>
      <c r="AE695" s="257"/>
      <c r="AF695" s="273"/>
      <c r="AG695" s="257"/>
      <c r="AH695" s="273"/>
      <c r="AI695" s="273"/>
      <c r="AJ695" s="273"/>
      <c r="AK695" s="278"/>
      <c r="AL695" s="278"/>
      <c r="AM695" s="98"/>
      <c r="AN695" s="278"/>
      <c r="AO695" s="278"/>
      <c r="AP695" s="278"/>
      <c r="AQ695" s="278"/>
      <c r="AR695" s="278"/>
      <c r="AS695" s="278"/>
      <c r="AT695" s="278"/>
      <c r="AU695" s="278"/>
      <c r="AV695" s="278"/>
      <c r="AW695" s="278"/>
      <c r="AX695" s="262"/>
      <c r="AY695" s="262"/>
      <c r="AZ695" s="264"/>
      <c r="BA695" s="98"/>
      <c r="BB695" s="576" t="str">
        <f t="shared" si="44"/>
        <v xml:space="preserve"> </v>
      </c>
      <c r="BC695" s="576" t="str">
        <f t="shared" si="45"/>
        <v xml:space="preserve"> </v>
      </c>
      <c r="BD695" s="576" t="str">
        <f t="shared" si="46"/>
        <v xml:space="preserve"> </v>
      </c>
      <c r="BE695" s="576" t="str">
        <f t="shared" si="47"/>
        <v xml:space="preserve"> </v>
      </c>
      <c r="BF695" s="98"/>
      <c r="BG695" s="271"/>
    </row>
    <row r="696" spans="1:59" s="107" customFormat="1" ht="12.75" x14ac:dyDescent="0.25">
      <c r="A696" s="380"/>
      <c r="B696" s="376">
        <f>'Données démographiques'!B692</f>
        <v>0</v>
      </c>
      <c r="C696" s="376">
        <f>'Données démographiques'!C692</f>
        <v>0</v>
      </c>
      <c r="D696" s="377">
        <f>'Données démographiques'!D692</f>
        <v>0</v>
      </c>
      <c r="E696" s="102"/>
      <c r="F696" s="258"/>
      <c r="G696" s="493"/>
      <c r="H696" s="493"/>
      <c r="I696" s="493"/>
      <c r="J696" s="263"/>
      <c r="K696" s="493"/>
      <c r="L696" s="553"/>
      <c r="M696" s="258"/>
      <c r="N696" s="258"/>
      <c r="O696" s="259"/>
      <c r="P696" s="258"/>
      <c r="Q696" s="260"/>
      <c r="R696" s="259"/>
      <c r="S696" s="259"/>
      <c r="T696" s="259"/>
      <c r="U696" s="258"/>
      <c r="V696" s="263"/>
      <c r="W696" s="258"/>
      <c r="X696" s="263"/>
      <c r="Y696" s="102"/>
      <c r="Z696" s="258"/>
      <c r="AA696" s="431"/>
      <c r="AB696" s="431"/>
      <c r="AC696" s="102"/>
      <c r="AD696" s="259"/>
      <c r="AE696" s="259"/>
      <c r="AF696" s="258"/>
      <c r="AG696" s="259"/>
      <c r="AH696" s="258"/>
      <c r="AI696" s="258"/>
      <c r="AJ696" s="258"/>
      <c r="AK696" s="260"/>
      <c r="AL696" s="260"/>
      <c r="AM696" s="98"/>
      <c r="AN696" s="260"/>
      <c r="AO696" s="260"/>
      <c r="AP696" s="260"/>
      <c r="AQ696" s="260"/>
      <c r="AR696" s="260"/>
      <c r="AS696" s="260"/>
      <c r="AT696" s="260"/>
      <c r="AU696" s="260"/>
      <c r="AV696" s="260"/>
      <c r="AW696" s="260"/>
      <c r="AX696" s="263"/>
      <c r="AY696" s="263"/>
      <c r="AZ696" s="265"/>
      <c r="BA696" s="98"/>
      <c r="BB696" s="577" t="str">
        <f t="shared" si="44"/>
        <v xml:space="preserve"> </v>
      </c>
      <c r="BC696" s="577" t="str">
        <f t="shared" si="45"/>
        <v xml:space="preserve"> </v>
      </c>
      <c r="BD696" s="577" t="str">
        <f t="shared" si="46"/>
        <v xml:space="preserve"> </v>
      </c>
      <c r="BE696" s="577" t="str">
        <f t="shared" si="47"/>
        <v xml:space="preserve"> </v>
      </c>
      <c r="BF696" s="98"/>
      <c r="BG696" s="530"/>
    </row>
    <row r="697" spans="1:59" s="107" customFormat="1" ht="12.75" x14ac:dyDescent="0.25">
      <c r="A697" s="380"/>
      <c r="B697" s="169">
        <f>'Données démographiques'!B693</f>
        <v>0</v>
      </c>
      <c r="C697" s="169">
        <f>'Données démographiques'!C693</f>
        <v>0</v>
      </c>
      <c r="D697" s="170">
        <f>'Données démographiques'!D693</f>
        <v>0</v>
      </c>
      <c r="E697" s="102"/>
      <c r="F697" s="273"/>
      <c r="G697" s="274"/>
      <c r="H697" s="274"/>
      <c r="I697" s="274"/>
      <c r="J697" s="262"/>
      <c r="K697" s="274"/>
      <c r="L697" s="275"/>
      <c r="M697" s="273"/>
      <c r="N697" s="273"/>
      <c r="O697" s="257"/>
      <c r="P697" s="273"/>
      <c r="Q697" s="278"/>
      <c r="R697" s="257"/>
      <c r="S697" s="257"/>
      <c r="T697" s="257"/>
      <c r="U697" s="273"/>
      <c r="V697" s="262"/>
      <c r="W697" s="273"/>
      <c r="X697" s="262"/>
      <c r="Y697" s="102"/>
      <c r="Z697" s="273"/>
      <c r="AA697" s="172"/>
      <c r="AB697" s="172"/>
      <c r="AC697" s="102"/>
      <c r="AD697" s="257"/>
      <c r="AE697" s="257"/>
      <c r="AF697" s="273"/>
      <c r="AG697" s="257"/>
      <c r="AH697" s="273"/>
      <c r="AI697" s="273"/>
      <c r="AJ697" s="273"/>
      <c r="AK697" s="278"/>
      <c r="AL697" s="278"/>
      <c r="AM697" s="98"/>
      <c r="AN697" s="278"/>
      <c r="AO697" s="278"/>
      <c r="AP697" s="278"/>
      <c r="AQ697" s="278"/>
      <c r="AR697" s="278"/>
      <c r="AS697" s="278"/>
      <c r="AT697" s="278"/>
      <c r="AU697" s="278"/>
      <c r="AV697" s="278"/>
      <c r="AW697" s="278"/>
      <c r="AX697" s="262"/>
      <c r="AY697" s="262"/>
      <c r="AZ697" s="264"/>
      <c r="BA697" s="98"/>
      <c r="BB697" s="576" t="str">
        <f t="shared" si="44"/>
        <v xml:space="preserve"> </v>
      </c>
      <c r="BC697" s="576" t="str">
        <f t="shared" si="45"/>
        <v xml:space="preserve"> </v>
      </c>
      <c r="BD697" s="576" t="str">
        <f t="shared" si="46"/>
        <v xml:space="preserve"> </v>
      </c>
      <c r="BE697" s="576" t="str">
        <f t="shared" si="47"/>
        <v xml:space="preserve"> </v>
      </c>
      <c r="BF697" s="98"/>
      <c r="BG697" s="271"/>
    </row>
    <row r="698" spans="1:59" s="107" customFormat="1" ht="12.75" x14ac:dyDescent="0.25">
      <c r="A698" s="380"/>
      <c r="B698" s="376">
        <f>'Données démographiques'!B694</f>
        <v>0</v>
      </c>
      <c r="C698" s="376">
        <f>'Données démographiques'!C694</f>
        <v>0</v>
      </c>
      <c r="D698" s="377">
        <f>'Données démographiques'!D694</f>
        <v>0</v>
      </c>
      <c r="E698" s="102"/>
      <c r="F698" s="258"/>
      <c r="G698" s="493"/>
      <c r="H698" s="493"/>
      <c r="I698" s="493"/>
      <c r="J698" s="263"/>
      <c r="K698" s="493"/>
      <c r="L698" s="553"/>
      <c r="M698" s="258"/>
      <c r="N698" s="258"/>
      <c r="O698" s="259"/>
      <c r="P698" s="258"/>
      <c r="Q698" s="260"/>
      <c r="R698" s="259"/>
      <c r="S698" s="259"/>
      <c r="T698" s="259"/>
      <c r="U698" s="258"/>
      <c r="V698" s="263"/>
      <c r="W698" s="258"/>
      <c r="X698" s="263"/>
      <c r="Y698" s="102"/>
      <c r="Z698" s="258"/>
      <c r="AA698" s="431"/>
      <c r="AB698" s="431"/>
      <c r="AC698" s="102"/>
      <c r="AD698" s="259"/>
      <c r="AE698" s="259"/>
      <c r="AF698" s="258"/>
      <c r="AG698" s="259"/>
      <c r="AH698" s="258"/>
      <c r="AI698" s="258"/>
      <c r="AJ698" s="258"/>
      <c r="AK698" s="260"/>
      <c r="AL698" s="260"/>
      <c r="AM698" s="98"/>
      <c r="AN698" s="260"/>
      <c r="AO698" s="260"/>
      <c r="AP698" s="260"/>
      <c r="AQ698" s="260"/>
      <c r="AR698" s="260"/>
      <c r="AS698" s="260"/>
      <c r="AT698" s="260"/>
      <c r="AU698" s="260"/>
      <c r="AV698" s="260"/>
      <c r="AW698" s="260"/>
      <c r="AX698" s="263"/>
      <c r="AY698" s="263"/>
      <c r="AZ698" s="265"/>
      <c r="BA698" s="98"/>
      <c r="BB698" s="577" t="str">
        <f t="shared" si="44"/>
        <v xml:space="preserve"> </v>
      </c>
      <c r="BC698" s="577" t="str">
        <f t="shared" si="45"/>
        <v xml:space="preserve"> </v>
      </c>
      <c r="BD698" s="577" t="str">
        <f t="shared" si="46"/>
        <v xml:space="preserve"> </v>
      </c>
      <c r="BE698" s="577" t="str">
        <f t="shared" si="47"/>
        <v xml:space="preserve"> </v>
      </c>
      <c r="BF698" s="98"/>
      <c r="BG698" s="530"/>
    </row>
    <row r="699" spans="1:59" s="107" customFormat="1" ht="12.75" x14ac:dyDescent="0.25">
      <c r="A699" s="380"/>
      <c r="B699" s="169">
        <f>'Données démographiques'!B695</f>
        <v>0</v>
      </c>
      <c r="C699" s="169">
        <f>'Données démographiques'!C695</f>
        <v>0</v>
      </c>
      <c r="D699" s="170">
        <f>'Données démographiques'!D695</f>
        <v>0</v>
      </c>
      <c r="E699" s="102"/>
      <c r="F699" s="273"/>
      <c r="G699" s="274"/>
      <c r="H699" s="274"/>
      <c r="I699" s="274"/>
      <c r="J699" s="262"/>
      <c r="K699" s="274"/>
      <c r="L699" s="275"/>
      <c r="M699" s="273"/>
      <c r="N699" s="273"/>
      <c r="O699" s="257"/>
      <c r="P699" s="273"/>
      <c r="Q699" s="278"/>
      <c r="R699" s="257"/>
      <c r="S699" s="257"/>
      <c r="T699" s="257"/>
      <c r="U699" s="273"/>
      <c r="V699" s="262"/>
      <c r="W699" s="273"/>
      <c r="X699" s="262"/>
      <c r="Y699" s="102"/>
      <c r="Z699" s="273"/>
      <c r="AA699" s="172"/>
      <c r="AB699" s="172"/>
      <c r="AC699" s="102"/>
      <c r="AD699" s="257"/>
      <c r="AE699" s="257"/>
      <c r="AF699" s="273"/>
      <c r="AG699" s="257"/>
      <c r="AH699" s="273"/>
      <c r="AI699" s="273"/>
      <c r="AJ699" s="273"/>
      <c r="AK699" s="278"/>
      <c r="AL699" s="278"/>
      <c r="AM699" s="98"/>
      <c r="AN699" s="278"/>
      <c r="AO699" s="278"/>
      <c r="AP699" s="278"/>
      <c r="AQ699" s="278"/>
      <c r="AR699" s="278"/>
      <c r="AS699" s="278"/>
      <c r="AT699" s="278"/>
      <c r="AU699" s="278"/>
      <c r="AV699" s="278"/>
      <c r="AW699" s="278"/>
      <c r="AX699" s="262"/>
      <c r="AY699" s="262"/>
      <c r="AZ699" s="264"/>
      <c r="BA699" s="98"/>
      <c r="BB699" s="576" t="str">
        <f t="shared" si="44"/>
        <v xml:space="preserve"> </v>
      </c>
      <c r="BC699" s="576" t="str">
        <f t="shared" si="45"/>
        <v xml:space="preserve"> </v>
      </c>
      <c r="BD699" s="576" t="str">
        <f t="shared" si="46"/>
        <v xml:space="preserve"> </v>
      </c>
      <c r="BE699" s="576" t="str">
        <f t="shared" si="47"/>
        <v xml:space="preserve"> </v>
      </c>
      <c r="BF699" s="98"/>
      <c r="BG699" s="271"/>
    </row>
    <row r="700" spans="1:59" s="107" customFormat="1" ht="12.75" x14ac:dyDescent="0.25">
      <c r="A700" s="380"/>
      <c r="B700" s="376">
        <f>'Données démographiques'!B696</f>
        <v>0</v>
      </c>
      <c r="C700" s="376">
        <f>'Données démographiques'!C696</f>
        <v>0</v>
      </c>
      <c r="D700" s="377">
        <f>'Données démographiques'!D696</f>
        <v>0</v>
      </c>
      <c r="E700" s="102"/>
      <c r="F700" s="258"/>
      <c r="G700" s="493"/>
      <c r="H700" s="493"/>
      <c r="I700" s="493"/>
      <c r="J700" s="263"/>
      <c r="K700" s="493"/>
      <c r="L700" s="553"/>
      <c r="M700" s="258"/>
      <c r="N700" s="258"/>
      <c r="O700" s="259"/>
      <c r="P700" s="258"/>
      <c r="Q700" s="260"/>
      <c r="R700" s="259"/>
      <c r="S700" s="259"/>
      <c r="T700" s="259"/>
      <c r="U700" s="258"/>
      <c r="V700" s="263"/>
      <c r="W700" s="258"/>
      <c r="X700" s="263"/>
      <c r="Y700" s="102"/>
      <c r="Z700" s="258"/>
      <c r="AA700" s="431"/>
      <c r="AB700" s="431"/>
      <c r="AC700" s="102"/>
      <c r="AD700" s="259"/>
      <c r="AE700" s="259"/>
      <c r="AF700" s="258"/>
      <c r="AG700" s="259"/>
      <c r="AH700" s="258"/>
      <c r="AI700" s="258"/>
      <c r="AJ700" s="258"/>
      <c r="AK700" s="260"/>
      <c r="AL700" s="260"/>
      <c r="AM700" s="98"/>
      <c r="AN700" s="260"/>
      <c r="AO700" s="260"/>
      <c r="AP700" s="260"/>
      <c r="AQ700" s="260"/>
      <c r="AR700" s="260"/>
      <c r="AS700" s="260"/>
      <c r="AT700" s="260"/>
      <c r="AU700" s="260"/>
      <c r="AV700" s="260"/>
      <c r="AW700" s="260"/>
      <c r="AX700" s="263"/>
      <c r="AY700" s="263"/>
      <c r="AZ700" s="265"/>
      <c r="BA700" s="98"/>
      <c r="BB700" s="577" t="str">
        <f t="shared" si="44"/>
        <v xml:space="preserve"> </v>
      </c>
      <c r="BC700" s="577" t="str">
        <f t="shared" si="45"/>
        <v xml:space="preserve"> </v>
      </c>
      <c r="BD700" s="577" t="str">
        <f t="shared" si="46"/>
        <v xml:space="preserve"> </v>
      </c>
      <c r="BE700" s="577" t="str">
        <f t="shared" si="47"/>
        <v xml:space="preserve"> </v>
      </c>
      <c r="BF700" s="98"/>
      <c r="BG700" s="530"/>
    </row>
    <row r="701" spans="1:59" s="107" customFormat="1" ht="12.75" x14ac:dyDescent="0.25">
      <c r="A701" s="380"/>
      <c r="B701" s="169">
        <f>'Données démographiques'!B697</f>
        <v>0</v>
      </c>
      <c r="C701" s="169">
        <f>'Données démographiques'!C697</f>
        <v>0</v>
      </c>
      <c r="D701" s="170">
        <f>'Données démographiques'!D697</f>
        <v>0</v>
      </c>
      <c r="E701" s="102"/>
      <c r="F701" s="273"/>
      <c r="G701" s="274"/>
      <c r="H701" s="274"/>
      <c r="I701" s="274"/>
      <c r="J701" s="262"/>
      <c r="K701" s="274"/>
      <c r="L701" s="275"/>
      <c r="M701" s="273"/>
      <c r="N701" s="273"/>
      <c r="O701" s="257"/>
      <c r="P701" s="273"/>
      <c r="Q701" s="278"/>
      <c r="R701" s="257"/>
      <c r="S701" s="257"/>
      <c r="T701" s="257"/>
      <c r="U701" s="273"/>
      <c r="V701" s="262"/>
      <c r="W701" s="273"/>
      <c r="X701" s="262"/>
      <c r="Y701" s="102"/>
      <c r="Z701" s="273"/>
      <c r="AA701" s="172"/>
      <c r="AB701" s="172"/>
      <c r="AC701" s="102"/>
      <c r="AD701" s="257"/>
      <c r="AE701" s="257"/>
      <c r="AF701" s="273"/>
      <c r="AG701" s="257"/>
      <c r="AH701" s="273"/>
      <c r="AI701" s="273"/>
      <c r="AJ701" s="273"/>
      <c r="AK701" s="278"/>
      <c r="AL701" s="278"/>
      <c r="AM701" s="98"/>
      <c r="AN701" s="278"/>
      <c r="AO701" s="278"/>
      <c r="AP701" s="278"/>
      <c r="AQ701" s="278"/>
      <c r="AR701" s="278"/>
      <c r="AS701" s="278"/>
      <c r="AT701" s="278"/>
      <c r="AU701" s="278"/>
      <c r="AV701" s="278"/>
      <c r="AW701" s="278"/>
      <c r="AX701" s="262"/>
      <c r="AY701" s="262"/>
      <c r="AZ701" s="264"/>
      <c r="BA701" s="98"/>
      <c r="BB701" s="576" t="str">
        <f t="shared" si="44"/>
        <v xml:space="preserve"> </v>
      </c>
      <c r="BC701" s="576" t="str">
        <f t="shared" si="45"/>
        <v xml:space="preserve"> </v>
      </c>
      <c r="BD701" s="576" t="str">
        <f t="shared" si="46"/>
        <v xml:space="preserve"> </v>
      </c>
      <c r="BE701" s="576" t="str">
        <f t="shared" si="47"/>
        <v xml:space="preserve"> </v>
      </c>
      <c r="BF701" s="98"/>
      <c r="BG701" s="271"/>
    </row>
    <row r="702" spans="1:59" s="107" customFormat="1" ht="12.75" x14ac:dyDescent="0.25">
      <c r="A702" s="380"/>
      <c r="B702" s="376">
        <f>'Données démographiques'!B698</f>
        <v>0</v>
      </c>
      <c r="C702" s="376">
        <f>'Données démographiques'!C698</f>
        <v>0</v>
      </c>
      <c r="D702" s="377">
        <f>'Données démographiques'!D698</f>
        <v>0</v>
      </c>
      <c r="E702" s="102"/>
      <c r="F702" s="258"/>
      <c r="G702" s="493"/>
      <c r="H702" s="493"/>
      <c r="I702" s="493"/>
      <c r="J702" s="263"/>
      <c r="K702" s="493"/>
      <c r="L702" s="553"/>
      <c r="M702" s="258"/>
      <c r="N702" s="258"/>
      <c r="O702" s="259"/>
      <c r="P702" s="258"/>
      <c r="Q702" s="260"/>
      <c r="R702" s="259"/>
      <c r="S702" s="259"/>
      <c r="T702" s="259"/>
      <c r="U702" s="258"/>
      <c r="V702" s="263"/>
      <c r="W702" s="258"/>
      <c r="X702" s="263"/>
      <c r="Y702" s="102"/>
      <c r="Z702" s="258"/>
      <c r="AA702" s="431"/>
      <c r="AB702" s="431"/>
      <c r="AC702" s="102"/>
      <c r="AD702" s="259"/>
      <c r="AE702" s="259"/>
      <c r="AF702" s="258"/>
      <c r="AG702" s="259"/>
      <c r="AH702" s="258"/>
      <c r="AI702" s="258"/>
      <c r="AJ702" s="258"/>
      <c r="AK702" s="260"/>
      <c r="AL702" s="260"/>
      <c r="AM702" s="98"/>
      <c r="AN702" s="260"/>
      <c r="AO702" s="260"/>
      <c r="AP702" s="260"/>
      <c r="AQ702" s="260"/>
      <c r="AR702" s="260"/>
      <c r="AS702" s="260"/>
      <c r="AT702" s="260"/>
      <c r="AU702" s="260"/>
      <c r="AV702" s="260"/>
      <c r="AW702" s="260"/>
      <c r="AX702" s="263"/>
      <c r="AY702" s="263"/>
      <c r="AZ702" s="265"/>
      <c r="BA702" s="98"/>
      <c r="BB702" s="577" t="str">
        <f t="shared" si="44"/>
        <v xml:space="preserve"> </v>
      </c>
      <c r="BC702" s="577" t="str">
        <f t="shared" si="45"/>
        <v xml:space="preserve"> </v>
      </c>
      <c r="BD702" s="577" t="str">
        <f t="shared" si="46"/>
        <v xml:space="preserve"> </v>
      </c>
      <c r="BE702" s="577" t="str">
        <f t="shared" si="47"/>
        <v xml:space="preserve"> </v>
      </c>
      <c r="BF702" s="98"/>
      <c r="BG702" s="530"/>
    </row>
    <row r="703" spans="1:59" s="107" customFormat="1" ht="12.75" x14ac:dyDescent="0.25">
      <c r="A703" s="380"/>
      <c r="B703" s="169">
        <f>'Données démographiques'!B699</f>
        <v>0</v>
      </c>
      <c r="C703" s="169">
        <f>'Données démographiques'!C699</f>
        <v>0</v>
      </c>
      <c r="D703" s="170">
        <f>'Données démographiques'!D699</f>
        <v>0</v>
      </c>
      <c r="E703" s="102"/>
      <c r="F703" s="273"/>
      <c r="G703" s="274"/>
      <c r="H703" s="274"/>
      <c r="I703" s="274"/>
      <c r="J703" s="262"/>
      <c r="K703" s="274"/>
      <c r="L703" s="275"/>
      <c r="M703" s="273"/>
      <c r="N703" s="273"/>
      <c r="O703" s="257"/>
      <c r="P703" s="273"/>
      <c r="Q703" s="278"/>
      <c r="R703" s="257"/>
      <c r="S703" s="257"/>
      <c r="T703" s="257"/>
      <c r="U703" s="273"/>
      <c r="V703" s="262"/>
      <c r="W703" s="273"/>
      <c r="X703" s="262"/>
      <c r="Y703" s="102"/>
      <c r="Z703" s="273"/>
      <c r="AA703" s="172"/>
      <c r="AB703" s="172"/>
      <c r="AC703" s="102"/>
      <c r="AD703" s="257"/>
      <c r="AE703" s="257"/>
      <c r="AF703" s="273"/>
      <c r="AG703" s="257"/>
      <c r="AH703" s="273"/>
      <c r="AI703" s="273"/>
      <c r="AJ703" s="273"/>
      <c r="AK703" s="278"/>
      <c r="AL703" s="278"/>
      <c r="AM703" s="98"/>
      <c r="AN703" s="278"/>
      <c r="AO703" s="278"/>
      <c r="AP703" s="278"/>
      <c r="AQ703" s="278"/>
      <c r="AR703" s="278"/>
      <c r="AS703" s="278"/>
      <c r="AT703" s="278"/>
      <c r="AU703" s="278"/>
      <c r="AV703" s="278"/>
      <c r="AW703" s="278"/>
      <c r="AX703" s="262"/>
      <c r="AY703" s="262"/>
      <c r="AZ703" s="264"/>
      <c r="BA703" s="98"/>
      <c r="BB703" s="576" t="str">
        <f t="shared" si="44"/>
        <v xml:space="preserve"> </v>
      </c>
      <c r="BC703" s="576" t="str">
        <f t="shared" si="45"/>
        <v xml:space="preserve"> </v>
      </c>
      <c r="BD703" s="576" t="str">
        <f t="shared" si="46"/>
        <v xml:space="preserve"> </v>
      </c>
      <c r="BE703" s="576" t="str">
        <f t="shared" si="47"/>
        <v xml:space="preserve"> </v>
      </c>
      <c r="BF703" s="98"/>
      <c r="BG703" s="271"/>
    </row>
    <row r="704" spans="1:59" s="107" customFormat="1" ht="12.75" x14ac:dyDescent="0.25">
      <c r="A704" s="380"/>
      <c r="B704" s="376">
        <f>'Données démographiques'!B700</f>
        <v>0</v>
      </c>
      <c r="C704" s="376">
        <f>'Données démographiques'!C700</f>
        <v>0</v>
      </c>
      <c r="D704" s="377">
        <f>'Données démographiques'!D700</f>
        <v>0</v>
      </c>
      <c r="E704" s="102"/>
      <c r="F704" s="258"/>
      <c r="G704" s="493"/>
      <c r="H704" s="493"/>
      <c r="I704" s="493"/>
      <c r="J704" s="263"/>
      <c r="K704" s="493"/>
      <c r="L704" s="553"/>
      <c r="M704" s="258"/>
      <c r="N704" s="258"/>
      <c r="O704" s="259"/>
      <c r="P704" s="258"/>
      <c r="Q704" s="260"/>
      <c r="R704" s="259"/>
      <c r="S704" s="259"/>
      <c r="T704" s="259"/>
      <c r="U704" s="258"/>
      <c r="V704" s="263"/>
      <c r="W704" s="258"/>
      <c r="X704" s="263"/>
      <c r="Y704" s="102"/>
      <c r="Z704" s="258"/>
      <c r="AA704" s="431"/>
      <c r="AB704" s="431"/>
      <c r="AC704" s="102"/>
      <c r="AD704" s="259"/>
      <c r="AE704" s="259"/>
      <c r="AF704" s="258"/>
      <c r="AG704" s="259"/>
      <c r="AH704" s="258"/>
      <c r="AI704" s="258"/>
      <c r="AJ704" s="258"/>
      <c r="AK704" s="260"/>
      <c r="AL704" s="260"/>
      <c r="AM704" s="98"/>
      <c r="AN704" s="260"/>
      <c r="AO704" s="260"/>
      <c r="AP704" s="260"/>
      <c r="AQ704" s="260"/>
      <c r="AR704" s="260"/>
      <c r="AS704" s="260"/>
      <c r="AT704" s="260"/>
      <c r="AU704" s="260"/>
      <c r="AV704" s="260"/>
      <c r="AW704" s="260"/>
      <c r="AX704" s="263"/>
      <c r="AY704" s="263"/>
      <c r="AZ704" s="265"/>
      <c r="BA704" s="98"/>
      <c r="BB704" s="577" t="str">
        <f t="shared" si="44"/>
        <v xml:space="preserve"> </v>
      </c>
      <c r="BC704" s="577" t="str">
        <f t="shared" si="45"/>
        <v xml:space="preserve"> </v>
      </c>
      <c r="BD704" s="577" t="str">
        <f t="shared" si="46"/>
        <v xml:space="preserve"> </v>
      </c>
      <c r="BE704" s="577" t="str">
        <f t="shared" si="47"/>
        <v xml:space="preserve"> </v>
      </c>
      <c r="BF704" s="98"/>
      <c r="BG704" s="530"/>
    </row>
    <row r="705" spans="1:59" s="107" customFormat="1" ht="12.75" x14ac:dyDescent="0.25">
      <c r="A705" s="380"/>
      <c r="B705" s="169">
        <f>'Données démographiques'!B701</f>
        <v>0</v>
      </c>
      <c r="C705" s="169">
        <f>'Données démographiques'!C701</f>
        <v>0</v>
      </c>
      <c r="D705" s="170">
        <f>'Données démographiques'!D701</f>
        <v>0</v>
      </c>
      <c r="E705" s="102"/>
      <c r="F705" s="273"/>
      <c r="G705" s="274"/>
      <c r="H705" s="274"/>
      <c r="I705" s="274"/>
      <c r="J705" s="262"/>
      <c r="K705" s="274"/>
      <c r="L705" s="275"/>
      <c r="M705" s="273"/>
      <c r="N705" s="273"/>
      <c r="O705" s="257"/>
      <c r="P705" s="273"/>
      <c r="Q705" s="278"/>
      <c r="R705" s="257"/>
      <c r="S705" s="257"/>
      <c r="T705" s="257"/>
      <c r="U705" s="273"/>
      <c r="V705" s="262"/>
      <c r="W705" s="273"/>
      <c r="X705" s="262"/>
      <c r="Y705" s="102"/>
      <c r="Z705" s="273"/>
      <c r="AA705" s="172"/>
      <c r="AB705" s="172"/>
      <c r="AC705" s="102"/>
      <c r="AD705" s="257"/>
      <c r="AE705" s="257"/>
      <c r="AF705" s="273"/>
      <c r="AG705" s="257"/>
      <c r="AH705" s="273"/>
      <c r="AI705" s="273"/>
      <c r="AJ705" s="273"/>
      <c r="AK705" s="278"/>
      <c r="AL705" s="278"/>
      <c r="AM705" s="98"/>
      <c r="AN705" s="278"/>
      <c r="AO705" s="278"/>
      <c r="AP705" s="278"/>
      <c r="AQ705" s="278"/>
      <c r="AR705" s="278"/>
      <c r="AS705" s="278"/>
      <c r="AT705" s="278"/>
      <c r="AU705" s="278"/>
      <c r="AV705" s="278"/>
      <c r="AW705" s="278"/>
      <c r="AX705" s="262"/>
      <c r="AY705" s="262"/>
      <c r="AZ705" s="264"/>
      <c r="BA705" s="98"/>
      <c r="BB705" s="576" t="str">
        <f t="shared" si="44"/>
        <v xml:space="preserve"> </v>
      </c>
      <c r="BC705" s="576" t="str">
        <f t="shared" si="45"/>
        <v xml:space="preserve"> </v>
      </c>
      <c r="BD705" s="576" t="str">
        <f t="shared" si="46"/>
        <v xml:space="preserve"> </v>
      </c>
      <c r="BE705" s="576" t="str">
        <f t="shared" si="47"/>
        <v xml:space="preserve"> </v>
      </c>
      <c r="BF705" s="98"/>
      <c r="BG705" s="271"/>
    </row>
    <row r="706" spans="1:59" s="107" customFormat="1" ht="12.75" x14ac:dyDescent="0.25">
      <c r="A706" s="380"/>
      <c r="B706" s="376">
        <f>'Données démographiques'!B702</f>
        <v>0</v>
      </c>
      <c r="C706" s="376">
        <f>'Données démographiques'!C702</f>
        <v>0</v>
      </c>
      <c r="D706" s="377">
        <f>'Données démographiques'!D702</f>
        <v>0</v>
      </c>
      <c r="E706" s="102"/>
      <c r="F706" s="258"/>
      <c r="G706" s="493"/>
      <c r="H706" s="493"/>
      <c r="I706" s="493"/>
      <c r="J706" s="263"/>
      <c r="K706" s="493"/>
      <c r="L706" s="553"/>
      <c r="M706" s="258"/>
      <c r="N706" s="258"/>
      <c r="O706" s="259"/>
      <c r="P706" s="258"/>
      <c r="Q706" s="260"/>
      <c r="R706" s="259"/>
      <c r="S706" s="259"/>
      <c r="T706" s="259"/>
      <c r="U706" s="258"/>
      <c r="V706" s="263"/>
      <c r="W706" s="258"/>
      <c r="X706" s="263"/>
      <c r="Y706" s="102"/>
      <c r="Z706" s="258"/>
      <c r="AA706" s="431"/>
      <c r="AB706" s="431"/>
      <c r="AC706" s="102"/>
      <c r="AD706" s="259"/>
      <c r="AE706" s="259"/>
      <c r="AF706" s="258"/>
      <c r="AG706" s="259"/>
      <c r="AH706" s="258"/>
      <c r="AI706" s="258"/>
      <c r="AJ706" s="258"/>
      <c r="AK706" s="260"/>
      <c r="AL706" s="260"/>
      <c r="AM706" s="98"/>
      <c r="AN706" s="260"/>
      <c r="AO706" s="260"/>
      <c r="AP706" s="260"/>
      <c r="AQ706" s="260"/>
      <c r="AR706" s="260"/>
      <c r="AS706" s="260"/>
      <c r="AT706" s="260"/>
      <c r="AU706" s="260"/>
      <c r="AV706" s="260"/>
      <c r="AW706" s="260"/>
      <c r="AX706" s="263"/>
      <c r="AY706" s="263"/>
      <c r="AZ706" s="265"/>
      <c r="BA706" s="98"/>
      <c r="BB706" s="577" t="str">
        <f t="shared" si="44"/>
        <v xml:space="preserve"> </v>
      </c>
      <c r="BC706" s="577" t="str">
        <f t="shared" si="45"/>
        <v xml:space="preserve"> </v>
      </c>
      <c r="BD706" s="577" t="str">
        <f t="shared" si="46"/>
        <v xml:space="preserve"> </v>
      </c>
      <c r="BE706" s="577" t="str">
        <f t="shared" si="47"/>
        <v xml:space="preserve"> </v>
      </c>
      <c r="BF706" s="98"/>
      <c r="BG706" s="530"/>
    </row>
    <row r="707" spans="1:59" s="107" customFormat="1" ht="12.75" x14ac:dyDescent="0.25">
      <c r="A707" s="380"/>
      <c r="B707" s="169">
        <f>'Données démographiques'!B703</f>
        <v>0</v>
      </c>
      <c r="C707" s="169">
        <f>'Données démographiques'!C703</f>
        <v>0</v>
      </c>
      <c r="D707" s="170">
        <f>'Données démographiques'!D703</f>
        <v>0</v>
      </c>
      <c r="E707" s="102"/>
      <c r="F707" s="273"/>
      <c r="G707" s="274"/>
      <c r="H707" s="274"/>
      <c r="I707" s="274"/>
      <c r="J707" s="262"/>
      <c r="K707" s="274"/>
      <c r="L707" s="275"/>
      <c r="M707" s="273"/>
      <c r="N707" s="273"/>
      <c r="O707" s="257"/>
      <c r="P707" s="273"/>
      <c r="Q707" s="278"/>
      <c r="R707" s="257"/>
      <c r="S707" s="257"/>
      <c r="T707" s="257"/>
      <c r="U707" s="273"/>
      <c r="V707" s="262"/>
      <c r="W707" s="273"/>
      <c r="X707" s="262"/>
      <c r="Y707" s="102"/>
      <c r="Z707" s="273"/>
      <c r="AA707" s="172"/>
      <c r="AB707" s="172"/>
      <c r="AC707" s="102"/>
      <c r="AD707" s="257"/>
      <c r="AE707" s="257"/>
      <c r="AF707" s="273"/>
      <c r="AG707" s="257"/>
      <c r="AH707" s="273"/>
      <c r="AI707" s="273"/>
      <c r="AJ707" s="273"/>
      <c r="AK707" s="278"/>
      <c r="AL707" s="278"/>
      <c r="AM707" s="98"/>
      <c r="AN707" s="278"/>
      <c r="AO707" s="278"/>
      <c r="AP707" s="278"/>
      <c r="AQ707" s="278"/>
      <c r="AR707" s="278"/>
      <c r="AS707" s="278"/>
      <c r="AT707" s="278"/>
      <c r="AU707" s="278"/>
      <c r="AV707" s="278"/>
      <c r="AW707" s="278"/>
      <c r="AX707" s="262"/>
      <c r="AY707" s="262"/>
      <c r="AZ707" s="264"/>
      <c r="BA707" s="98"/>
      <c r="BB707" s="576" t="str">
        <f t="shared" si="44"/>
        <v xml:space="preserve"> </v>
      </c>
      <c r="BC707" s="576" t="str">
        <f t="shared" si="45"/>
        <v xml:space="preserve"> </v>
      </c>
      <c r="BD707" s="576" t="str">
        <f t="shared" si="46"/>
        <v xml:space="preserve"> </v>
      </c>
      <c r="BE707" s="576" t="str">
        <f t="shared" si="47"/>
        <v xml:space="preserve"> </v>
      </c>
      <c r="BF707" s="98"/>
      <c r="BG707" s="271"/>
    </row>
    <row r="708" spans="1:59" s="107" customFormat="1" ht="12.75" x14ac:dyDescent="0.25">
      <c r="A708" s="380"/>
      <c r="B708" s="376">
        <f>'Données démographiques'!B704</f>
        <v>0</v>
      </c>
      <c r="C708" s="376">
        <f>'Données démographiques'!C704</f>
        <v>0</v>
      </c>
      <c r="D708" s="377">
        <f>'Données démographiques'!D704</f>
        <v>0</v>
      </c>
      <c r="E708" s="102"/>
      <c r="F708" s="258"/>
      <c r="G708" s="493"/>
      <c r="H708" s="493"/>
      <c r="I708" s="493"/>
      <c r="J708" s="263"/>
      <c r="K708" s="493"/>
      <c r="L708" s="553"/>
      <c r="M708" s="258"/>
      <c r="N708" s="258"/>
      <c r="O708" s="259"/>
      <c r="P708" s="258"/>
      <c r="Q708" s="260"/>
      <c r="R708" s="259"/>
      <c r="S708" s="259"/>
      <c r="T708" s="259"/>
      <c r="U708" s="258"/>
      <c r="V708" s="263"/>
      <c r="W708" s="258"/>
      <c r="X708" s="263"/>
      <c r="Y708" s="102"/>
      <c r="Z708" s="258"/>
      <c r="AA708" s="431"/>
      <c r="AB708" s="431"/>
      <c r="AC708" s="102"/>
      <c r="AD708" s="259"/>
      <c r="AE708" s="259"/>
      <c r="AF708" s="258"/>
      <c r="AG708" s="259"/>
      <c r="AH708" s="258"/>
      <c r="AI708" s="258"/>
      <c r="AJ708" s="258"/>
      <c r="AK708" s="260"/>
      <c r="AL708" s="260"/>
      <c r="AM708" s="98"/>
      <c r="AN708" s="260"/>
      <c r="AO708" s="260"/>
      <c r="AP708" s="260"/>
      <c r="AQ708" s="260"/>
      <c r="AR708" s="260"/>
      <c r="AS708" s="260"/>
      <c r="AT708" s="260"/>
      <c r="AU708" s="260"/>
      <c r="AV708" s="260"/>
      <c r="AW708" s="260"/>
      <c r="AX708" s="263"/>
      <c r="AY708" s="263"/>
      <c r="AZ708" s="265"/>
      <c r="BA708" s="98"/>
      <c r="BB708" s="577" t="str">
        <f t="shared" si="44"/>
        <v xml:space="preserve"> </v>
      </c>
      <c r="BC708" s="577" t="str">
        <f t="shared" si="45"/>
        <v xml:space="preserve"> </v>
      </c>
      <c r="BD708" s="577" t="str">
        <f t="shared" si="46"/>
        <v xml:space="preserve"> </v>
      </c>
      <c r="BE708" s="577" t="str">
        <f t="shared" si="47"/>
        <v xml:space="preserve"> </v>
      </c>
      <c r="BF708" s="98"/>
      <c r="BG708" s="530"/>
    </row>
    <row r="709" spans="1:59" s="107" customFormat="1" ht="12.75" x14ac:dyDescent="0.25">
      <c r="A709" s="380"/>
      <c r="B709" s="169">
        <f>'Données démographiques'!B705</f>
        <v>0</v>
      </c>
      <c r="C709" s="169">
        <f>'Données démographiques'!C705</f>
        <v>0</v>
      </c>
      <c r="D709" s="170">
        <f>'Données démographiques'!D705</f>
        <v>0</v>
      </c>
      <c r="E709" s="102"/>
      <c r="F709" s="273"/>
      <c r="G709" s="274"/>
      <c r="H709" s="274"/>
      <c r="I709" s="274"/>
      <c r="J709" s="262"/>
      <c r="K709" s="274"/>
      <c r="L709" s="275"/>
      <c r="M709" s="273"/>
      <c r="N709" s="273"/>
      <c r="O709" s="257"/>
      <c r="P709" s="273"/>
      <c r="Q709" s="278"/>
      <c r="R709" s="257"/>
      <c r="S709" s="257"/>
      <c r="T709" s="257"/>
      <c r="U709" s="273"/>
      <c r="V709" s="262"/>
      <c r="W709" s="273"/>
      <c r="X709" s="262"/>
      <c r="Y709" s="102"/>
      <c r="Z709" s="273"/>
      <c r="AA709" s="172"/>
      <c r="AB709" s="172"/>
      <c r="AC709" s="102"/>
      <c r="AD709" s="257"/>
      <c r="AE709" s="257"/>
      <c r="AF709" s="273"/>
      <c r="AG709" s="257"/>
      <c r="AH709" s="273"/>
      <c r="AI709" s="273"/>
      <c r="AJ709" s="273"/>
      <c r="AK709" s="278"/>
      <c r="AL709" s="278"/>
      <c r="AM709" s="98"/>
      <c r="AN709" s="278"/>
      <c r="AO709" s="278"/>
      <c r="AP709" s="278"/>
      <c r="AQ709" s="278"/>
      <c r="AR709" s="278"/>
      <c r="AS709" s="278"/>
      <c r="AT709" s="278"/>
      <c r="AU709" s="278"/>
      <c r="AV709" s="278"/>
      <c r="AW709" s="278"/>
      <c r="AX709" s="262"/>
      <c r="AY709" s="262"/>
      <c r="AZ709" s="264"/>
      <c r="BA709" s="98"/>
      <c r="BB709" s="576" t="str">
        <f t="shared" si="44"/>
        <v xml:space="preserve"> </v>
      </c>
      <c r="BC709" s="576" t="str">
        <f t="shared" si="45"/>
        <v xml:space="preserve"> </v>
      </c>
      <c r="BD709" s="576" t="str">
        <f t="shared" si="46"/>
        <v xml:space="preserve"> </v>
      </c>
      <c r="BE709" s="576" t="str">
        <f t="shared" si="47"/>
        <v xml:space="preserve"> </v>
      </c>
      <c r="BF709" s="98"/>
      <c r="BG709" s="271"/>
    </row>
    <row r="710" spans="1:59" s="107" customFormat="1" ht="12.75" x14ac:dyDescent="0.25">
      <c r="A710" s="380"/>
      <c r="B710" s="376">
        <f>'Données démographiques'!B706</f>
        <v>0</v>
      </c>
      <c r="C710" s="376">
        <f>'Données démographiques'!C706</f>
        <v>0</v>
      </c>
      <c r="D710" s="377">
        <f>'Données démographiques'!D706</f>
        <v>0</v>
      </c>
      <c r="E710" s="102"/>
      <c r="F710" s="258"/>
      <c r="G710" s="493"/>
      <c r="H710" s="493"/>
      <c r="I710" s="493"/>
      <c r="J710" s="263"/>
      <c r="K710" s="493"/>
      <c r="L710" s="553"/>
      <c r="M710" s="258"/>
      <c r="N710" s="258"/>
      <c r="O710" s="259"/>
      <c r="P710" s="258"/>
      <c r="Q710" s="260"/>
      <c r="R710" s="259"/>
      <c r="S710" s="259"/>
      <c r="T710" s="259"/>
      <c r="U710" s="258"/>
      <c r="V710" s="263"/>
      <c r="W710" s="258"/>
      <c r="X710" s="263"/>
      <c r="Y710" s="102"/>
      <c r="Z710" s="258"/>
      <c r="AA710" s="431"/>
      <c r="AB710" s="431"/>
      <c r="AC710" s="102"/>
      <c r="AD710" s="259"/>
      <c r="AE710" s="259"/>
      <c r="AF710" s="258"/>
      <c r="AG710" s="259"/>
      <c r="AH710" s="258"/>
      <c r="AI710" s="258"/>
      <c r="AJ710" s="258"/>
      <c r="AK710" s="260"/>
      <c r="AL710" s="260"/>
      <c r="AM710" s="98"/>
      <c r="AN710" s="260"/>
      <c r="AO710" s="260"/>
      <c r="AP710" s="260"/>
      <c r="AQ710" s="260"/>
      <c r="AR710" s="260"/>
      <c r="AS710" s="260"/>
      <c r="AT710" s="260"/>
      <c r="AU710" s="260"/>
      <c r="AV710" s="260"/>
      <c r="AW710" s="260"/>
      <c r="AX710" s="263"/>
      <c r="AY710" s="263"/>
      <c r="AZ710" s="265"/>
      <c r="BA710" s="98"/>
      <c r="BB710" s="577" t="str">
        <f t="shared" si="44"/>
        <v xml:space="preserve"> </v>
      </c>
      <c r="BC710" s="577" t="str">
        <f t="shared" si="45"/>
        <v xml:space="preserve"> </v>
      </c>
      <c r="BD710" s="577" t="str">
        <f t="shared" si="46"/>
        <v xml:space="preserve"> </v>
      </c>
      <c r="BE710" s="577" t="str">
        <f t="shared" si="47"/>
        <v xml:space="preserve"> </v>
      </c>
      <c r="BF710" s="98"/>
      <c r="BG710" s="530"/>
    </row>
    <row r="711" spans="1:59" s="107" customFormat="1" ht="12.75" x14ac:dyDescent="0.25">
      <c r="A711" s="380"/>
      <c r="B711" s="169">
        <f>'Données démographiques'!B707</f>
        <v>0</v>
      </c>
      <c r="C711" s="169">
        <f>'Données démographiques'!C707</f>
        <v>0</v>
      </c>
      <c r="D711" s="170">
        <f>'Données démographiques'!D707</f>
        <v>0</v>
      </c>
      <c r="E711" s="102"/>
      <c r="F711" s="273"/>
      <c r="G711" s="274"/>
      <c r="H711" s="274"/>
      <c r="I711" s="274"/>
      <c r="J711" s="262"/>
      <c r="K711" s="274"/>
      <c r="L711" s="275"/>
      <c r="M711" s="273"/>
      <c r="N711" s="273"/>
      <c r="O711" s="257"/>
      <c r="P711" s="273"/>
      <c r="Q711" s="278"/>
      <c r="R711" s="257"/>
      <c r="S711" s="257"/>
      <c r="T711" s="257"/>
      <c r="U711" s="273"/>
      <c r="V711" s="262"/>
      <c r="W711" s="273"/>
      <c r="X711" s="262"/>
      <c r="Y711" s="102"/>
      <c r="Z711" s="273"/>
      <c r="AA711" s="172"/>
      <c r="AB711" s="172"/>
      <c r="AC711" s="102"/>
      <c r="AD711" s="257"/>
      <c r="AE711" s="257"/>
      <c r="AF711" s="273"/>
      <c r="AG711" s="257"/>
      <c r="AH711" s="273"/>
      <c r="AI711" s="273"/>
      <c r="AJ711" s="273"/>
      <c r="AK711" s="278"/>
      <c r="AL711" s="278"/>
      <c r="AM711" s="98"/>
      <c r="AN711" s="278"/>
      <c r="AO711" s="278"/>
      <c r="AP711" s="278"/>
      <c r="AQ711" s="278"/>
      <c r="AR711" s="278"/>
      <c r="AS711" s="278"/>
      <c r="AT711" s="278"/>
      <c r="AU711" s="278"/>
      <c r="AV711" s="278"/>
      <c r="AW711" s="278"/>
      <c r="AX711" s="262"/>
      <c r="AY711" s="262"/>
      <c r="AZ711" s="264"/>
      <c r="BA711" s="98"/>
      <c r="BB711" s="576" t="str">
        <f t="shared" si="44"/>
        <v xml:space="preserve"> </v>
      </c>
      <c r="BC711" s="576" t="str">
        <f t="shared" si="45"/>
        <v xml:space="preserve"> </v>
      </c>
      <c r="BD711" s="576" t="str">
        <f t="shared" si="46"/>
        <v xml:space="preserve"> </v>
      </c>
      <c r="BE711" s="576" t="str">
        <f t="shared" si="47"/>
        <v xml:space="preserve"> </v>
      </c>
      <c r="BF711" s="98"/>
      <c r="BG711" s="271"/>
    </row>
    <row r="712" spans="1:59" s="107" customFormat="1" ht="12.75" x14ac:dyDescent="0.25">
      <c r="A712" s="380"/>
      <c r="B712" s="376">
        <f>'Données démographiques'!B708</f>
        <v>0</v>
      </c>
      <c r="C712" s="376">
        <f>'Données démographiques'!C708</f>
        <v>0</v>
      </c>
      <c r="D712" s="377">
        <f>'Données démographiques'!D708</f>
        <v>0</v>
      </c>
      <c r="E712" s="102"/>
      <c r="F712" s="258"/>
      <c r="G712" s="493"/>
      <c r="H712" s="493"/>
      <c r="I712" s="493"/>
      <c r="J712" s="263"/>
      <c r="K712" s="493"/>
      <c r="L712" s="553"/>
      <c r="M712" s="258"/>
      <c r="N712" s="258"/>
      <c r="O712" s="259"/>
      <c r="P712" s="258"/>
      <c r="Q712" s="260"/>
      <c r="R712" s="259"/>
      <c r="S712" s="259"/>
      <c r="T712" s="259"/>
      <c r="U712" s="258"/>
      <c r="V712" s="263"/>
      <c r="W712" s="258"/>
      <c r="X712" s="263"/>
      <c r="Y712" s="102"/>
      <c r="Z712" s="258"/>
      <c r="AA712" s="431"/>
      <c r="AB712" s="431"/>
      <c r="AC712" s="102"/>
      <c r="AD712" s="259"/>
      <c r="AE712" s="259"/>
      <c r="AF712" s="258"/>
      <c r="AG712" s="259"/>
      <c r="AH712" s="258"/>
      <c r="AI712" s="258"/>
      <c r="AJ712" s="258"/>
      <c r="AK712" s="260"/>
      <c r="AL712" s="260"/>
      <c r="AM712" s="98"/>
      <c r="AN712" s="260"/>
      <c r="AO712" s="260"/>
      <c r="AP712" s="260"/>
      <c r="AQ712" s="260"/>
      <c r="AR712" s="260"/>
      <c r="AS712" s="260"/>
      <c r="AT712" s="260"/>
      <c r="AU712" s="260"/>
      <c r="AV712" s="260"/>
      <c r="AW712" s="260"/>
      <c r="AX712" s="263"/>
      <c r="AY712" s="263"/>
      <c r="AZ712" s="265"/>
      <c r="BA712" s="98"/>
      <c r="BB712" s="577" t="str">
        <f t="shared" si="44"/>
        <v xml:space="preserve"> </v>
      </c>
      <c r="BC712" s="577" t="str">
        <f t="shared" si="45"/>
        <v xml:space="preserve"> </v>
      </c>
      <c r="BD712" s="577" t="str">
        <f t="shared" si="46"/>
        <v xml:space="preserve"> </v>
      </c>
      <c r="BE712" s="577" t="str">
        <f t="shared" si="47"/>
        <v xml:space="preserve"> </v>
      </c>
      <c r="BF712" s="98"/>
      <c r="BG712" s="530"/>
    </row>
    <row r="713" spans="1:59" s="107" customFormat="1" ht="12.75" x14ac:dyDescent="0.25">
      <c r="A713" s="380"/>
      <c r="B713" s="169">
        <f>'Données démographiques'!B709</f>
        <v>0</v>
      </c>
      <c r="C713" s="169">
        <f>'Données démographiques'!C709</f>
        <v>0</v>
      </c>
      <c r="D713" s="170">
        <f>'Données démographiques'!D709</f>
        <v>0</v>
      </c>
      <c r="E713" s="102"/>
      <c r="F713" s="273"/>
      <c r="G713" s="274"/>
      <c r="H713" s="274"/>
      <c r="I713" s="274"/>
      <c r="J713" s="262"/>
      <c r="K713" s="274"/>
      <c r="L713" s="275"/>
      <c r="M713" s="273"/>
      <c r="N713" s="273"/>
      <c r="O713" s="257"/>
      <c r="P713" s="273"/>
      <c r="Q713" s="278"/>
      <c r="R713" s="257"/>
      <c r="S713" s="257"/>
      <c r="T713" s="257"/>
      <c r="U713" s="273"/>
      <c r="V713" s="262"/>
      <c r="W713" s="273"/>
      <c r="X713" s="262"/>
      <c r="Y713" s="102"/>
      <c r="Z713" s="273"/>
      <c r="AA713" s="172"/>
      <c r="AB713" s="172"/>
      <c r="AC713" s="102"/>
      <c r="AD713" s="257"/>
      <c r="AE713" s="257"/>
      <c r="AF713" s="273"/>
      <c r="AG713" s="257"/>
      <c r="AH713" s="273"/>
      <c r="AI713" s="273"/>
      <c r="AJ713" s="273"/>
      <c r="AK713" s="278"/>
      <c r="AL713" s="278"/>
      <c r="AM713" s="98"/>
      <c r="AN713" s="278"/>
      <c r="AO713" s="278"/>
      <c r="AP713" s="278"/>
      <c r="AQ713" s="278"/>
      <c r="AR713" s="278"/>
      <c r="AS713" s="278"/>
      <c r="AT713" s="278"/>
      <c r="AU713" s="278"/>
      <c r="AV713" s="278"/>
      <c r="AW713" s="278"/>
      <c r="AX713" s="262"/>
      <c r="AY713" s="262"/>
      <c r="AZ713" s="264"/>
      <c r="BA713" s="98"/>
      <c r="BB713" s="576" t="str">
        <f t="shared" si="44"/>
        <v xml:space="preserve"> </v>
      </c>
      <c r="BC713" s="576" t="str">
        <f t="shared" si="45"/>
        <v xml:space="preserve"> </v>
      </c>
      <c r="BD713" s="576" t="str">
        <f t="shared" si="46"/>
        <v xml:space="preserve"> </v>
      </c>
      <c r="BE713" s="576" t="str">
        <f t="shared" si="47"/>
        <v xml:space="preserve"> </v>
      </c>
      <c r="BF713" s="98"/>
      <c r="BG713" s="271"/>
    </row>
    <row r="714" spans="1:59" s="107" customFormat="1" ht="12.75" x14ac:dyDescent="0.25">
      <c r="A714" s="380"/>
      <c r="B714" s="376">
        <f>'Données démographiques'!B710</f>
        <v>0</v>
      </c>
      <c r="C714" s="376">
        <f>'Données démographiques'!C710</f>
        <v>0</v>
      </c>
      <c r="D714" s="377">
        <f>'Données démographiques'!D710</f>
        <v>0</v>
      </c>
      <c r="E714" s="102"/>
      <c r="F714" s="258"/>
      <c r="G714" s="493"/>
      <c r="H714" s="493"/>
      <c r="I714" s="493"/>
      <c r="J714" s="263"/>
      <c r="K714" s="493"/>
      <c r="L714" s="553"/>
      <c r="M714" s="258"/>
      <c r="N714" s="258"/>
      <c r="O714" s="259"/>
      <c r="P714" s="258"/>
      <c r="Q714" s="260"/>
      <c r="R714" s="259"/>
      <c r="S714" s="259"/>
      <c r="T714" s="259"/>
      <c r="U714" s="258"/>
      <c r="V714" s="263"/>
      <c r="W714" s="258"/>
      <c r="X714" s="263"/>
      <c r="Y714" s="102"/>
      <c r="Z714" s="258"/>
      <c r="AA714" s="431"/>
      <c r="AB714" s="431"/>
      <c r="AC714" s="102"/>
      <c r="AD714" s="259"/>
      <c r="AE714" s="259"/>
      <c r="AF714" s="258"/>
      <c r="AG714" s="259"/>
      <c r="AH714" s="258"/>
      <c r="AI714" s="258"/>
      <c r="AJ714" s="258"/>
      <c r="AK714" s="260"/>
      <c r="AL714" s="260"/>
      <c r="AM714" s="98"/>
      <c r="AN714" s="260"/>
      <c r="AO714" s="260"/>
      <c r="AP714" s="260"/>
      <c r="AQ714" s="260"/>
      <c r="AR714" s="260"/>
      <c r="AS714" s="260"/>
      <c r="AT714" s="260"/>
      <c r="AU714" s="260"/>
      <c r="AV714" s="260"/>
      <c r="AW714" s="260"/>
      <c r="AX714" s="263"/>
      <c r="AY714" s="263"/>
      <c r="AZ714" s="265"/>
      <c r="BA714" s="98"/>
      <c r="BB714" s="577" t="str">
        <f t="shared" si="44"/>
        <v xml:space="preserve"> </v>
      </c>
      <c r="BC714" s="577" t="str">
        <f t="shared" si="45"/>
        <v xml:space="preserve"> </v>
      </c>
      <c r="BD714" s="577" t="str">
        <f t="shared" si="46"/>
        <v xml:space="preserve"> </v>
      </c>
      <c r="BE714" s="577" t="str">
        <f t="shared" si="47"/>
        <v xml:space="preserve"> </v>
      </c>
      <c r="BF714" s="98"/>
      <c r="BG714" s="530"/>
    </row>
    <row r="715" spans="1:59" s="107" customFormat="1" ht="12.75" x14ac:dyDescent="0.25">
      <c r="A715" s="380"/>
      <c r="B715" s="169">
        <f>'Données démographiques'!B711</f>
        <v>0</v>
      </c>
      <c r="C715" s="169">
        <f>'Données démographiques'!C711</f>
        <v>0</v>
      </c>
      <c r="D715" s="170">
        <f>'Données démographiques'!D711</f>
        <v>0</v>
      </c>
      <c r="E715" s="102"/>
      <c r="F715" s="273"/>
      <c r="G715" s="274"/>
      <c r="H715" s="274"/>
      <c r="I715" s="274"/>
      <c r="J715" s="262"/>
      <c r="K715" s="274"/>
      <c r="L715" s="275"/>
      <c r="M715" s="273"/>
      <c r="N715" s="273"/>
      <c r="O715" s="257"/>
      <c r="P715" s="273"/>
      <c r="Q715" s="278"/>
      <c r="R715" s="257"/>
      <c r="S715" s="257"/>
      <c r="T715" s="257"/>
      <c r="U715" s="273"/>
      <c r="V715" s="262"/>
      <c r="W715" s="273"/>
      <c r="X715" s="262"/>
      <c r="Y715" s="102"/>
      <c r="Z715" s="273"/>
      <c r="AA715" s="172"/>
      <c r="AB715" s="172"/>
      <c r="AC715" s="102"/>
      <c r="AD715" s="257"/>
      <c r="AE715" s="257"/>
      <c r="AF715" s="273"/>
      <c r="AG715" s="257"/>
      <c r="AH715" s="273"/>
      <c r="AI715" s="273"/>
      <c r="AJ715" s="273"/>
      <c r="AK715" s="278"/>
      <c r="AL715" s="278"/>
      <c r="AM715" s="98"/>
      <c r="AN715" s="278"/>
      <c r="AO715" s="278"/>
      <c r="AP715" s="278"/>
      <c r="AQ715" s="278"/>
      <c r="AR715" s="278"/>
      <c r="AS715" s="278"/>
      <c r="AT715" s="278"/>
      <c r="AU715" s="278"/>
      <c r="AV715" s="278"/>
      <c r="AW715" s="278"/>
      <c r="AX715" s="262"/>
      <c r="AY715" s="262"/>
      <c r="AZ715" s="264"/>
      <c r="BA715" s="98"/>
      <c r="BB715" s="576" t="str">
        <f t="shared" si="44"/>
        <v xml:space="preserve"> </v>
      </c>
      <c r="BC715" s="576" t="str">
        <f t="shared" si="45"/>
        <v xml:space="preserve"> </v>
      </c>
      <c r="BD715" s="576" t="str">
        <f t="shared" si="46"/>
        <v xml:space="preserve"> </v>
      </c>
      <c r="BE715" s="576" t="str">
        <f t="shared" si="47"/>
        <v xml:space="preserve"> </v>
      </c>
      <c r="BF715" s="98"/>
      <c r="BG715" s="271"/>
    </row>
    <row r="716" spans="1:59" s="107" customFormat="1" ht="12.75" x14ac:dyDescent="0.25">
      <c r="A716" s="380"/>
      <c r="B716" s="376">
        <f>'Données démographiques'!B712</f>
        <v>0</v>
      </c>
      <c r="C716" s="376">
        <f>'Données démographiques'!C712</f>
        <v>0</v>
      </c>
      <c r="D716" s="377">
        <f>'Données démographiques'!D712</f>
        <v>0</v>
      </c>
      <c r="E716" s="102"/>
      <c r="F716" s="258"/>
      <c r="G716" s="493"/>
      <c r="H716" s="493"/>
      <c r="I716" s="493"/>
      <c r="J716" s="263"/>
      <c r="K716" s="493"/>
      <c r="L716" s="553"/>
      <c r="M716" s="258"/>
      <c r="N716" s="258"/>
      <c r="O716" s="259"/>
      <c r="P716" s="258"/>
      <c r="Q716" s="260"/>
      <c r="R716" s="259"/>
      <c r="S716" s="259"/>
      <c r="T716" s="259"/>
      <c r="U716" s="258"/>
      <c r="V716" s="263"/>
      <c r="W716" s="258"/>
      <c r="X716" s="263"/>
      <c r="Y716" s="102"/>
      <c r="Z716" s="258"/>
      <c r="AA716" s="431"/>
      <c r="AB716" s="431"/>
      <c r="AC716" s="102"/>
      <c r="AD716" s="259"/>
      <c r="AE716" s="259"/>
      <c r="AF716" s="258"/>
      <c r="AG716" s="259"/>
      <c r="AH716" s="258"/>
      <c r="AI716" s="258"/>
      <c r="AJ716" s="258"/>
      <c r="AK716" s="260"/>
      <c r="AL716" s="260"/>
      <c r="AM716" s="98"/>
      <c r="AN716" s="260"/>
      <c r="AO716" s="260"/>
      <c r="AP716" s="260"/>
      <c r="AQ716" s="260"/>
      <c r="AR716" s="260"/>
      <c r="AS716" s="260"/>
      <c r="AT716" s="260"/>
      <c r="AU716" s="260"/>
      <c r="AV716" s="260"/>
      <c r="AW716" s="260"/>
      <c r="AX716" s="263"/>
      <c r="AY716" s="263"/>
      <c r="AZ716" s="265"/>
      <c r="BA716" s="98"/>
      <c r="BB716" s="577" t="str">
        <f t="shared" si="44"/>
        <v xml:space="preserve"> </v>
      </c>
      <c r="BC716" s="577" t="str">
        <f t="shared" si="45"/>
        <v xml:space="preserve"> </v>
      </c>
      <c r="BD716" s="577" t="str">
        <f t="shared" si="46"/>
        <v xml:space="preserve"> </v>
      </c>
      <c r="BE716" s="577" t="str">
        <f t="shared" si="47"/>
        <v xml:space="preserve"> </v>
      </c>
      <c r="BF716" s="98"/>
      <c r="BG716" s="530"/>
    </row>
    <row r="717" spans="1:59" s="107" customFormat="1" ht="12.75" x14ac:dyDescent="0.25">
      <c r="A717" s="380"/>
      <c r="B717" s="169">
        <f>'Données démographiques'!B713</f>
        <v>0</v>
      </c>
      <c r="C717" s="169">
        <f>'Données démographiques'!C713</f>
        <v>0</v>
      </c>
      <c r="D717" s="170">
        <f>'Données démographiques'!D713</f>
        <v>0</v>
      </c>
      <c r="E717" s="102"/>
      <c r="F717" s="273"/>
      <c r="G717" s="274"/>
      <c r="H717" s="274"/>
      <c r="I717" s="274"/>
      <c r="J717" s="262"/>
      <c r="K717" s="274"/>
      <c r="L717" s="275"/>
      <c r="M717" s="273"/>
      <c r="N717" s="273"/>
      <c r="O717" s="257"/>
      <c r="P717" s="273"/>
      <c r="Q717" s="278"/>
      <c r="R717" s="257"/>
      <c r="S717" s="257"/>
      <c r="T717" s="257"/>
      <c r="U717" s="273"/>
      <c r="V717" s="262"/>
      <c r="W717" s="273"/>
      <c r="X717" s="262"/>
      <c r="Y717" s="102"/>
      <c r="Z717" s="273"/>
      <c r="AA717" s="172"/>
      <c r="AB717" s="172"/>
      <c r="AC717" s="102"/>
      <c r="AD717" s="257"/>
      <c r="AE717" s="257"/>
      <c r="AF717" s="273"/>
      <c r="AG717" s="257"/>
      <c r="AH717" s="273"/>
      <c r="AI717" s="273"/>
      <c r="AJ717" s="273"/>
      <c r="AK717" s="278"/>
      <c r="AL717" s="278"/>
      <c r="AM717" s="98"/>
      <c r="AN717" s="278"/>
      <c r="AO717" s="278"/>
      <c r="AP717" s="278"/>
      <c r="AQ717" s="278"/>
      <c r="AR717" s="278"/>
      <c r="AS717" s="278"/>
      <c r="AT717" s="278"/>
      <c r="AU717" s="278"/>
      <c r="AV717" s="278"/>
      <c r="AW717" s="278"/>
      <c r="AX717" s="262"/>
      <c r="AY717" s="262"/>
      <c r="AZ717" s="264"/>
      <c r="BA717" s="98"/>
      <c r="BB717" s="576" t="str">
        <f t="shared" si="44"/>
        <v xml:space="preserve"> </v>
      </c>
      <c r="BC717" s="576" t="str">
        <f t="shared" si="45"/>
        <v xml:space="preserve"> </v>
      </c>
      <c r="BD717" s="576" t="str">
        <f t="shared" si="46"/>
        <v xml:space="preserve"> </v>
      </c>
      <c r="BE717" s="576" t="str">
        <f t="shared" si="47"/>
        <v xml:space="preserve"> </v>
      </c>
      <c r="BF717" s="98"/>
      <c r="BG717" s="271"/>
    </row>
    <row r="718" spans="1:59" s="107" customFormat="1" ht="12.75" x14ac:dyDescent="0.25">
      <c r="A718" s="380"/>
      <c r="B718" s="376">
        <f>'Données démographiques'!B714</f>
        <v>0</v>
      </c>
      <c r="C718" s="376">
        <f>'Données démographiques'!C714</f>
        <v>0</v>
      </c>
      <c r="D718" s="377">
        <f>'Données démographiques'!D714</f>
        <v>0</v>
      </c>
      <c r="E718" s="102"/>
      <c r="F718" s="258"/>
      <c r="G718" s="493"/>
      <c r="H718" s="493"/>
      <c r="I718" s="493"/>
      <c r="J718" s="263"/>
      <c r="K718" s="493"/>
      <c r="L718" s="553"/>
      <c r="M718" s="258"/>
      <c r="N718" s="258"/>
      <c r="O718" s="259"/>
      <c r="P718" s="258"/>
      <c r="Q718" s="260"/>
      <c r="R718" s="259"/>
      <c r="S718" s="259"/>
      <c r="T718" s="259"/>
      <c r="U718" s="258"/>
      <c r="V718" s="263"/>
      <c r="W718" s="258"/>
      <c r="X718" s="263"/>
      <c r="Y718" s="102"/>
      <c r="Z718" s="258"/>
      <c r="AA718" s="431"/>
      <c r="AB718" s="431"/>
      <c r="AC718" s="102"/>
      <c r="AD718" s="259"/>
      <c r="AE718" s="259"/>
      <c r="AF718" s="258"/>
      <c r="AG718" s="259"/>
      <c r="AH718" s="258"/>
      <c r="AI718" s="258"/>
      <c r="AJ718" s="258"/>
      <c r="AK718" s="260"/>
      <c r="AL718" s="260"/>
      <c r="AM718" s="98"/>
      <c r="AN718" s="260"/>
      <c r="AO718" s="260"/>
      <c r="AP718" s="260"/>
      <c r="AQ718" s="260"/>
      <c r="AR718" s="260"/>
      <c r="AS718" s="260"/>
      <c r="AT718" s="260"/>
      <c r="AU718" s="260"/>
      <c r="AV718" s="260"/>
      <c r="AW718" s="260"/>
      <c r="AX718" s="263"/>
      <c r="AY718" s="263"/>
      <c r="AZ718" s="265"/>
      <c r="BA718" s="98"/>
      <c r="BB718" s="577" t="str">
        <f t="shared" si="44"/>
        <v xml:space="preserve"> </v>
      </c>
      <c r="BC718" s="577" t="str">
        <f t="shared" si="45"/>
        <v xml:space="preserve"> </v>
      </c>
      <c r="BD718" s="577" t="str">
        <f t="shared" si="46"/>
        <v xml:space="preserve"> </v>
      </c>
      <c r="BE718" s="577" t="str">
        <f t="shared" si="47"/>
        <v xml:space="preserve"> </v>
      </c>
      <c r="BF718" s="98"/>
      <c r="BG718" s="530"/>
    </row>
    <row r="719" spans="1:59" s="107" customFormat="1" ht="12.75" x14ac:dyDescent="0.25">
      <c r="A719" s="380"/>
      <c r="B719" s="169">
        <f>'Données démographiques'!B715</f>
        <v>0</v>
      </c>
      <c r="C719" s="169">
        <f>'Données démographiques'!C715</f>
        <v>0</v>
      </c>
      <c r="D719" s="170">
        <f>'Données démographiques'!D715</f>
        <v>0</v>
      </c>
      <c r="E719" s="102"/>
      <c r="F719" s="273"/>
      <c r="G719" s="274"/>
      <c r="H719" s="274"/>
      <c r="I719" s="274"/>
      <c r="J719" s="262"/>
      <c r="K719" s="274"/>
      <c r="L719" s="275"/>
      <c r="M719" s="273"/>
      <c r="N719" s="273"/>
      <c r="O719" s="257"/>
      <c r="P719" s="273"/>
      <c r="Q719" s="278"/>
      <c r="R719" s="257"/>
      <c r="S719" s="257"/>
      <c r="T719" s="257"/>
      <c r="U719" s="273"/>
      <c r="V719" s="262"/>
      <c r="W719" s="273"/>
      <c r="X719" s="262"/>
      <c r="Y719" s="102"/>
      <c r="Z719" s="273"/>
      <c r="AA719" s="172"/>
      <c r="AB719" s="172"/>
      <c r="AC719" s="102"/>
      <c r="AD719" s="257"/>
      <c r="AE719" s="257"/>
      <c r="AF719" s="273"/>
      <c r="AG719" s="257"/>
      <c r="AH719" s="273"/>
      <c r="AI719" s="273"/>
      <c r="AJ719" s="273"/>
      <c r="AK719" s="278"/>
      <c r="AL719" s="278"/>
      <c r="AM719" s="98"/>
      <c r="AN719" s="278"/>
      <c r="AO719" s="278"/>
      <c r="AP719" s="278"/>
      <c r="AQ719" s="278"/>
      <c r="AR719" s="278"/>
      <c r="AS719" s="278"/>
      <c r="AT719" s="278"/>
      <c r="AU719" s="278"/>
      <c r="AV719" s="278"/>
      <c r="AW719" s="278"/>
      <c r="AX719" s="262"/>
      <c r="AY719" s="262"/>
      <c r="AZ719" s="264"/>
      <c r="BA719" s="98"/>
      <c r="BB719" s="576" t="str">
        <f t="shared" si="44"/>
        <v xml:space="preserve"> </v>
      </c>
      <c r="BC719" s="576" t="str">
        <f t="shared" si="45"/>
        <v xml:space="preserve"> </v>
      </c>
      <c r="BD719" s="576" t="str">
        <f t="shared" si="46"/>
        <v xml:space="preserve"> </v>
      </c>
      <c r="BE719" s="576" t="str">
        <f t="shared" si="47"/>
        <v xml:space="preserve"> </v>
      </c>
      <c r="BF719" s="98"/>
      <c r="BG719" s="271"/>
    </row>
    <row r="720" spans="1:59" s="107" customFormat="1" ht="12.75" x14ac:dyDescent="0.25">
      <c r="A720" s="380"/>
      <c r="B720" s="376">
        <f>'Données démographiques'!B716</f>
        <v>0</v>
      </c>
      <c r="C720" s="376">
        <f>'Données démographiques'!C716</f>
        <v>0</v>
      </c>
      <c r="D720" s="377">
        <f>'Données démographiques'!D716</f>
        <v>0</v>
      </c>
      <c r="E720" s="102"/>
      <c r="F720" s="258"/>
      <c r="G720" s="493"/>
      <c r="H720" s="493"/>
      <c r="I720" s="493"/>
      <c r="J720" s="263"/>
      <c r="K720" s="493"/>
      <c r="L720" s="553"/>
      <c r="M720" s="258"/>
      <c r="N720" s="258"/>
      <c r="O720" s="259"/>
      <c r="P720" s="258"/>
      <c r="Q720" s="260"/>
      <c r="R720" s="259"/>
      <c r="S720" s="259"/>
      <c r="T720" s="259"/>
      <c r="U720" s="258"/>
      <c r="V720" s="263"/>
      <c r="W720" s="258"/>
      <c r="X720" s="263"/>
      <c r="Y720" s="102"/>
      <c r="Z720" s="258"/>
      <c r="AA720" s="431"/>
      <c r="AB720" s="431"/>
      <c r="AC720" s="102"/>
      <c r="AD720" s="259"/>
      <c r="AE720" s="259"/>
      <c r="AF720" s="258"/>
      <c r="AG720" s="259"/>
      <c r="AH720" s="258"/>
      <c r="AI720" s="258"/>
      <c r="AJ720" s="258"/>
      <c r="AK720" s="260"/>
      <c r="AL720" s="260"/>
      <c r="AM720" s="98"/>
      <c r="AN720" s="260"/>
      <c r="AO720" s="260"/>
      <c r="AP720" s="260"/>
      <c r="AQ720" s="260"/>
      <c r="AR720" s="260"/>
      <c r="AS720" s="260"/>
      <c r="AT720" s="260"/>
      <c r="AU720" s="260"/>
      <c r="AV720" s="260"/>
      <c r="AW720" s="260"/>
      <c r="AX720" s="263"/>
      <c r="AY720" s="263"/>
      <c r="AZ720" s="265"/>
      <c r="BA720" s="98"/>
      <c r="BB720" s="577" t="str">
        <f t="shared" si="44"/>
        <v xml:space="preserve"> </v>
      </c>
      <c r="BC720" s="577" t="str">
        <f t="shared" si="45"/>
        <v xml:space="preserve"> </v>
      </c>
      <c r="BD720" s="577" t="str">
        <f t="shared" si="46"/>
        <v xml:space="preserve"> </v>
      </c>
      <c r="BE720" s="577" t="str">
        <f t="shared" si="47"/>
        <v xml:space="preserve"> </v>
      </c>
      <c r="BF720" s="98"/>
      <c r="BG720" s="530"/>
    </row>
    <row r="721" spans="1:59" s="107" customFormat="1" ht="12.75" x14ac:dyDescent="0.25">
      <c r="A721" s="380"/>
      <c r="B721" s="169">
        <f>'Données démographiques'!B717</f>
        <v>0</v>
      </c>
      <c r="C721" s="169">
        <f>'Données démographiques'!C717</f>
        <v>0</v>
      </c>
      <c r="D721" s="170">
        <f>'Données démographiques'!D717</f>
        <v>0</v>
      </c>
      <c r="E721" s="102"/>
      <c r="F721" s="273"/>
      <c r="G721" s="274"/>
      <c r="H721" s="274"/>
      <c r="I721" s="274"/>
      <c r="J721" s="262"/>
      <c r="K721" s="274"/>
      <c r="L721" s="275"/>
      <c r="M721" s="273"/>
      <c r="N721" s="273"/>
      <c r="O721" s="257"/>
      <c r="P721" s="273"/>
      <c r="Q721" s="278"/>
      <c r="R721" s="257"/>
      <c r="S721" s="257"/>
      <c r="T721" s="257"/>
      <c r="U721" s="273"/>
      <c r="V721" s="262"/>
      <c r="W721" s="273"/>
      <c r="X721" s="262"/>
      <c r="Y721" s="102"/>
      <c r="Z721" s="273"/>
      <c r="AA721" s="172"/>
      <c r="AB721" s="172"/>
      <c r="AC721" s="102"/>
      <c r="AD721" s="257"/>
      <c r="AE721" s="257"/>
      <c r="AF721" s="273"/>
      <c r="AG721" s="257"/>
      <c r="AH721" s="273"/>
      <c r="AI721" s="273"/>
      <c r="AJ721" s="273"/>
      <c r="AK721" s="278"/>
      <c r="AL721" s="278"/>
      <c r="AM721" s="98"/>
      <c r="AN721" s="278"/>
      <c r="AO721" s="278"/>
      <c r="AP721" s="278"/>
      <c r="AQ721" s="278"/>
      <c r="AR721" s="278"/>
      <c r="AS721" s="278"/>
      <c r="AT721" s="278"/>
      <c r="AU721" s="278"/>
      <c r="AV721" s="278"/>
      <c r="AW721" s="278"/>
      <c r="AX721" s="262"/>
      <c r="AY721" s="262"/>
      <c r="AZ721" s="264"/>
      <c r="BA721" s="98"/>
      <c r="BB721" s="576" t="str">
        <f t="shared" si="44"/>
        <v xml:space="preserve"> </v>
      </c>
      <c r="BC721" s="576" t="str">
        <f t="shared" si="45"/>
        <v xml:space="preserve"> </v>
      </c>
      <c r="BD721" s="576" t="str">
        <f t="shared" si="46"/>
        <v xml:space="preserve"> </v>
      </c>
      <c r="BE721" s="576" t="str">
        <f t="shared" si="47"/>
        <v xml:space="preserve"> </v>
      </c>
      <c r="BF721" s="98"/>
      <c r="BG721" s="271"/>
    </row>
    <row r="722" spans="1:59" s="107" customFormat="1" ht="12.75" x14ac:dyDescent="0.25">
      <c r="A722" s="380"/>
      <c r="B722" s="376">
        <f>'Données démographiques'!B718</f>
        <v>0</v>
      </c>
      <c r="C722" s="376">
        <f>'Données démographiques'!C718</f>
        <v>0</v>
      </c>
      <c r="D722" s="377">
        <f>'Données démographiques'!D718</f>
        <v>0</v>
      </c>
      <c r="E722" s="102"/>
      <c r="F722" s="258"/>
      <c r="G722" s="493"/>
      <c r="H722" s="493"/>
      <c r="I722" s="493"/>
      <c r="J722" s="263"/>
      <c r="K722" s="493"/>
      <c r="L722" s="553"/>
      <c r="M722" s="258"/>
      <c r="N722" s="258"/>
      <c r="O722" s="259"/>
      <c r="P722" s="258"/>
      <c r="Q722" s="260"/>
      <c r="R722" s="259"/>
      <c r="S722" s="259"/>
      <c r="T722" s="259"/>
      <c r="U722" s="258"/>
      <c r="V722" s="263"/>
      <c r="W722" s="258"/>
      <c r="X722" s="263"/>
      <c r="Y722" s="102"/>
      <c r="Z722" s="258"/>
      <c r="AA722" s="431"/>
      <c r="AB722" s="431"/>
      <c r="AC722" s="102"/>
      <c r="AD722" s="259"/>
      <c r="AE722" s="259"/>
      <c r="AF722" s="258"/>
      <c r="AG722" s="259"/>
      <c r="AH722" s="258"/>
      <c r="AI722" s="258"/>
      <c r="AJ722" s="258"/>
      <c r="AK722" s="260"/>
      <c r="AL722" s="260"/>
      <c r="AM722" s="98"/>
      <c r="AN722" s="260"/>
      <c r="AO722" s="260"/>
      <c r="AP722" s="260"/>
      <c r="AQ722" s="260"/>
      <c r="AR722" s="260"/>
      <c r="AS722" s="260"/>
      <c r="AT722" s="260"/>
      <c r="AU722" s="260"/>
      <c r="AV722" s="260"/>
      <c r="AW722" s="260"/>
      <c r="AX722" s="263"/>
      <c r="AY722" s="263"/>
      <c r="AZ722" s="265"/>
      <c r="BA722" s="98"/>
      <c r="BB722" s="577" t="str">
        <f t="shared" si="44"/>
        <v xml:space="preserve"> </v>
      </c>
      <c r="BC722" s="577" t="str">
        <f t="shared" si="45"/>
        <v xml:space="preserve"> </v>
      </c>
      <c r="BD722" s="577" t="str">
        <f t="shared" si="46"/>
        <v xml:space="preserve"> </v>
      </c>
      <c r="BE722" s="577" t="str">
        <f t="shared" si="47"/>
        <v xml:space="preserve"> </v>
      </c>
      <c r="BF722" s="98"/>
      <c r="BG722" s="530"/>
    </row>
    <row r="723" spans="1:59" s="107" customFormat="1" ht="12.75" x14ac:dyDescent="0.25">
      <c r="A723" s="380"/>
      <c r="B723" s="169">
        <f>'Données démographiques'!B719</f>
        <v>0</v>
      </c>
      <c r="C723" s="169">
        <f>'Données démographiques'!C719</f>
        <v>0</v>
      </c>
      <c r="D723" s="170">
        <f>'Données démographiques'!D719</f>
        <v>0</v>
      </c>
      <c r="E723" s="102"/>
      <c r="F723" s="273"/>
      <c r="G723" s="274"/>
      <c r="H723" s="274"/>
      <c r="I723" s="274"/>
      <c r="J723" s="262"/>
      <c r="K723" s="274"/>
      <c r="L723" s="275"/>
      <c r="M723" s="273"/>
      <c r="N723" s="273"/>
      <c r="O723" s="257"/>
      <c r="P723" s="273"/>
      <c r="Q723" s="278"/>
      <c r="R723" s="257"/>
      <c r="S723" s="257"/>
      <c r="T723" s="257"/>
      <c r="U723" s="273"/>
      <c r="V723" s="262"/>
      <c r="W723" s="273"/>
      <c r="X723" s="262"/>
      <c r="Y723" s="102"/>
      <c r="Z723" s="273"/>
      <c r="AA723" s="172"/>
      <c r="AB723" s="172"/>
      <c r="AC723" s="102"/>
      <c r="AD723" s="257"/>
      <c r="AE723" s="257"/>
      <c r="AF723" s="273"/>
      <c r="AG723" s="257"/>
      <c r="AH723" s="273"/>
      <c r="AI723" s="273"/>
      <c r="AJ723" s="273"/>
      <c r="AK723" s="278"/>
      <c r="AL723" s="278"/>
      <c r="AM723" s="98"/>
      <c r="AN723" s="278"/>
      <c r="AO723" s="278"/>
      <c r="AP723" s="278"/>
      <c r="AQ723" s="278"/>
      <c r="AR723" s="278"/>
      <c r="AS723" s="278"/>
      <c r="AT723" s="278"/>
      <c r="AU723" s="278"/>
      <c r="AV723" s="278"/>
      <c r="AW723" s="278"/>
      <c r="AX723" s="262"/>
      <c r="AY723" s="262"/>
      <c r="AZ723" s="264"/>
      <c r="BA723" s="98"/>
      <c r="BB723" s="576" t="str">
        <f t="shared" si="44"/>
        <v xml:space="preserve"> </v>
      </c>
      <c r="BC723" s="576" t="str">
        <f t="shared" si="45"/>
        <v xml:space="preserve"> </v>
      </c>
      <c r="BD723" s="576" t="str">
        <f t="shared" si="46"/>
        <v xml:space="preserve"> </v>
      </c>
      <c r="BE723" s="576" t="str">
        <f t="shared" si="47"/>
        <v xml:space="preserve"> </v>
      </c>
      <c r="BF723" s="98"/>
      <c r="BG723" s="271"/>
    </row>
    <row r="724" spans="1:59" s="107" customFormat="1" ht="12.75" x14ac:dyDescent="0.25">
      <c r="A724" s="380"/>
      <c r="B724" s="376">
        <f>'Données démographiques'!B720</f>
        <v>0</v>
      </c>
      <c r="C724" s="376">
        <f>'Données démographiques'!C720</f>
        <v>0</v>
      </c>
      <c r="D724" s="377">
        <f>'Données démographiques'!D720</f>
        <v>0</v>
      </c>
      <c r="E724" s="102"/>
      <c r="F724" s="258"/>
      <c r="G724" s="493"/>
      <c r="H724" s="493"/>
      <c r="I724" s="493"/>
      <c r="J724" s="263"/>
      <c r="K724" s="493"/>
      <c r="L724" s="553"/>
      <c r="M724" s="258"/>
      <c r="N724" s="258"/>
      <c r="O724" s="259"/>
      <c r="P724" s="258"/>
      <c r="Q724" s="260"/>
      <c r="R724" s="259"/>
      <c r="S724" s="259"/>
      <c r="T724" s="259"/>
      <c r="U724" s="258"/>
      <c r="V724" s="263"/>
      <c r="W724" s="258"/>
      <c r="X724" s="263"/>
      <c r="Y724" s="102"/>
      <c r="Z724" s="258"/>
      <c r="AA724" s="431"/>
      <c r="AB724" s="431"/>
      <c r="AC724" s="102"/>
      <c r="AD724" s="259"/>
      <c r="AE724" s="259"/>
      <c r="AF724" s="258"/>
      <c r="AG724" s="259"/>
      <c r="AH724" s="258"/>
      <c r="AI724" s="258"/>
      <c r="AJ724" s="258"/>
      <c r="AK724" s="260"/>
      <c r="AL724" s="260"/>
      <c r="AM724" s="98"/>
      <c r="AN724" s="260"/>
      <c r="AO724" s="260"/>
      <c r="AP724" s="260"/>
      <c r="AQ724" s="260"/>
      <c r="AR724" s="260"/>
      <c r="AS724" s="260"/>
      <c r="AT724" s="260"/>
      <c r="AU724" s="260"/>
      <c r="AV724" s="260"/>
      <c r="AW724" s="260"/>
      <c r="AX724" s="263"/>
      <c r="AY724" s="263"/>
      <c r="AZ724" s="265"/>
      <c r="BA724" s="98"/>
      <c r="BB724" s="577" t="str">
        <f t="shared" ref="BB724:BB787" si="48">IF(AI724=0," ",AN724/AK724)</f>
        <v xml:space="preserve"> </v>
      </c>
      <c r="BC724" s="577" t="str">
        <f t="shared" si="45"/>
        <v xml:space="preserve"> </v>
      </c>
      <c r="BD724" s="577" t="str">
        <f t="shared" si="46"/>
        <v xml:space="preserve"> </v>
      </c>
      <c r="BE724" s="577" t="str">
        <f t="shared" si="47"/>
        <v xml:space="preserve"> </v>
      </c>
      <c r="BF724" s="98"/>
      <c r="BG724" s="530"/>
    </row>
    <row r="725" spans="1:59" s="107" customFormat="1" ht="12.75" x14ac:dyDescent="0.25">
      <c r="A725" s="380"/>
      <c r="B725" s="169">
        <f>'Données démographiques'!B721</f>
        <v>0</v>
      </c>
      <c r="C725" s="169">
        <f>'Données démographiques'!C721</f>
        <v>0</v>
      </c>
      <c r="D725" s="170">
        <f>'Données démographiques'!D721</f>
        <v>0</v>
      </c>
      <c r="E725" s="102"/>
      <c r="F725" s="273"/>
      <c r="G725" s="274"/>
      <c r="H725" s="274"/>
      <c r="I725" s="274"/>
      <c r="J725" s="262"/>
      <c r="K725" s="274"/>
      <c r="L725" s="275"/>
      <c r="M725" s="273"/>
      <c r="N725" s="273"/>
      <c r="O725" s="257"/>
      <c r="P725" s="273"/>
      <c r="Q725" s="278"/>
      <c r="R725" s="257"/>
      <c r="S725" s="257"/>
      <c r="T725" s="257"/>
      <c r="U725" s="273"/>
      <c r="V725" s="262"/>
      <c r="W725" s="273"/>
      <c r="X725" s="262"/>
      <c r="Y725" s="102"/>
      <c r="Z725" s="273"/>
      <c r="AA725" s="172"/>
      <c r="AB725" s="172"/>
      <c r="AC725" s="102"/>
      <c r="AD725" s="257"/>
      <c r="AE725" s="257"/>
      <c r="AF725" s="273"/>
      <c r="AG725" s="257"/>
      <c r="AH725" s="273"/>
      <c r="AI725" s="273"/>
      <c r="AJ725" s="273"/>
      <c r="AK725" s="278"/>
      <c r="AL725" s="278"/>
      <c r="AM725" s="98"/>
      <c r="AN725" s="278"/>
      <c r="AO725" s="278"/>
      <c r="AP725" s="278"/>
      <c r="AQ725" s="278"/>
      <c r="AR725" s="278"/>
      <c r="AS725" s="278"/>
      <c r="AT725" s="278"/>
      <c r="AU725" s="278"/>
      <c r="AV725" s="278"/>
      <c r="AW725" s="278"/>
      <c r="AX725" s="262"/>
      <c r="AY725" s="262"/>
      <c r="AZ725" s="264"/>
      <c r="BA725" s="98"/>
      <c r="BB725" s="576" t="str">
        <f t="shared" si="48"/>
        <v xml:space="preserve"> </v>
      </c>
      <c r="BC725" s="576" t="str">
        <f t="shared" si="45"/>
        <v xml:space="preserve"> </v>
      </c>
      <c r="BD725" s="576" t="str">
        <f t="shared" si="46"/>
        <v xml:space="preserve"> </v>
      </c>
      <c r="BE725" s="576" t="str">
        <f t="shared" si="47"/>
        <v xml:space="preserve"> </v>
      </c>
      <c r="BF725" s="98"/>
      <c r="BG725" s="271"/>
    </row>
    <row r="726" spans="1:59" s="107" customFormat="1" ht="12.75" x14ac:dyDescent="0.25">
      <c r="A726" s="380"/>
      <c r="B726" s="376">
        <f>'Données démographiques'!B722</f>
        <v>0</v>
      </c>
      <c r="C726" s="376">
        <f>'Données démographiques'!C722</f>
        <v>0</v>
      </c>
      <c r="D726" s="377">
        <f>'Données démographiques'!D722</f>
        <v>0</v>
      </c>
      <c r="E726" s="102"/>
      <c r="F726" s="258"/>
      <c r="G726" s="493"/>
      <c r="H726" s="493"/>
      <c r="I726" s="493"/>
      <c r="J726" s="263"/>
      <c r="K726" s="493"/>
      <c r="L726" s="553"/>
      <c r="M726" s="258"/>
      <c r="N726" s="258"/>
      <c r="O726" s="259"/>
      <c r="P726" s="258"/>
      <c r="Q726" s="260"/>
      <c r="R726" s="259"/>
      <c r="S726" s="259"/>
      <c r="T726" s="259"/>
      <c r="U726" s="258"/>
      <c r="V726" s="263"/>
      <c r="W726" s="258"/>
      <c r="X726" s="263"/>
      <c r="Y726" s="102"/>
      <c r="Z726" s="258"/>
      <c r="AA726" s="431"/>
      <c r="AB726" s="431"/>
      <c r="AC726" s="102"/>
      <c r="AD726" s="259"/>
      <c r="AE726" s="259"/>
      <c r="AF726" s="258"/>
      <c r="AG726" s="259"/>
      <c r="AH726" s="258"/>
      <c r="AI726" s="258"/>
      <c r="AJ726" s="258"/>
      <c r="AK726" s="260"/>
      <c r="AL726" s="260"/>
      <c r="AM726" s="98"/>
      <c r="AN726" s="260"/>
      <c r="AO726" s="260"/>
      <c r="AP726" s="260"/>
      <c r="AQ726" s="260"/>
      <c r="AR726" s="260"/>
      <c r="AS726" s="260"/>
      <c r="AT726" s="260"/>
      <c r="AU726" s="260"/>
      <c r="AV726" s="260"/>
      <c r="AW726" s="260"/>
      <c r="AX726" s="263"/>
      <c r="AY726" s="263"/>
      <c r="AZ726" s="265"/>
      <c r="BA726" s="98"/>
      <c r="BB726" s="577" t="str">
        <f t="shared" si="48"/>
        <v xml:space="preserve"> </v>
      </c>
      <c r="BC726" s="577" t="str">
        <f t="shared" ref="BC726:BC789" si="49">IF(OR(AI726=0,Q726=0)," ",AN726/Q726)</f>
        <v xml:space="preserve"> </v>
      </c>
      <c r="BD726" s="577" t="str">
        <f t="shared" ref="BD726:BD789" si="50">IF(OR(AI726&gt;5,AI726&lt;1)," ",AO726/AL726)</f>
        <v xml:space="preserve"> </v>
      </c>
      <c r="BE726" s="577" t="str">
        <f t="shared" ref="BE726:BE789" si="51">IF(OR(AI726&gt;5,AI726&lt;1,Q726=0)," ",AO726/Q726)</f>
        <v xml:space="preserve"> </v>
      </c>
      <c r="BF726" s="98"/>
      <c r="BG726" s="530"/>
    </row>
    <row r="727" spans="1:59" s="107" customFormat="1" ht="12.75" x14ac:dyDescent="0.25">
      <c r="A727" s="380"/>
      <c r="B727" s="169">
        <f>'Données démographiques'!B723</f>
        <v>0</v>
      </c>
      <c r="C727" s="169">
        <f>'Données démographiques'!C723</f>
        <v>0</v>
      </c>
      <c r="D727" s="170">
        <f>'Données démographiques'!D723</f>
        <v>0</v>
      </c>
      <c r="E727" s="102"/>
      <c r="F727" s="273"/>
      <c r="G727" s="274"/>
      <c r="H727" s="274"/>
      <c r="I727" s="274"/>
      <c r="J727" s="262"/>
      <c r="K727" s="274"/>
      <c r="L727" s="275"/>
      <c r="M727" s="273"/>
      <c r="N727" s="273"/>
      <c r="O727" s="257"/>
      <c r="P727" s="273"/>
      <c r="Q727" s="278"/>
      <c r="R727" s="257"/>
      <c r="S727" s="257"/>
      <c r="T727" s="257"/>
      <c r="U727" s="273"/>
      <c r="V727" s="262"/>
      <c r="W727" s="273"/>
      <c r="X727" s="262"/>
      <c r="Y727" s="102"/>
      <c r="Z727" s="273"/>
      <c r="AA727" s="172"/>
      <c r="AB727" s="172"/>
      <c r="AC727" s="102"/>
      <c r="AD727" s="257"/>
      <c r="AE727" s="257"/>
      <c r="AF727" s="273"/>
      <c r="AG727" s="257"/>
      <c r="AH727" s="273"/>
      <c r="AI727" s="273"/>
      <c r="AJ727" s="273"/>
      <c r="AK727" s="278"/>
      <c r="AL727" s="278"/>
      <c r="AM727" s="98"/>
      <c r="AN727" s="278"/>
      <c r="AO727" s="278"/>
      <c r="AP727" s="278"/>
      <c r="AQ727" s="278"/>
      <c r="AR727" s="278"/>
      <c r="AS727" s="278"/>
      <c r="AT727" s="278"/>
      <c r="AU727" s="278"/>
      <c r="AV727" s="278"/>
      <c r="AW727" s="278"/>
      <c r="AX727" s="262"/>
      <c r="AY727" s="262"/>
      <c r="AZ727" s="264"/>
      <c r="BA727" s="98"/>
      <c r="BB727" s="576" t="str">
        <f t="shared" si="48"/>
        <v xml:space="preserve"> </v>
      </c>
      <c r="BC727" s="576" t="str">
        <f t="shared" si="49"/>
        <v xml:space="preserve"> </v>
      </c>
      <c r="BD727" s="576" t="str">
        <f t="shared" si="50"/>
        <v xml:space="preserve"> </v>
      </c>
      <c r="BE727" s="576" t="str">
        <f t="shared" si="51"/>
        <v xml:space="preserve"> </v>
      </c>
      <c r="BF727" s="98"/>
      <c r="BG727" s="271"/>
    </row>
    <row r="728" spans="1:59" s="107" customFormat="1" ht="12.75" x14ac:dyDescent="0.25">
      <c r="A728" s="380"/>
      <c r="B728" s="376">
        <f>'Données démographiques'!B724</f>
        <v>0</v>
      </c>
      <c r="C728" s="376">
        <f>'Données démographiques'!C724</f>
        <v>0</v>
      </c>
      <c r="D728" s="377">
        <f>'Données démographiques'!D724</f>
        <v>0</v>
      </c>
      <c r="E728" s="102"/>
      <c r="F728" s="258"/>
      <c r="G728" s="493"/>
      <c r="H728" s="493"/>
      <c r="I728" s="493"/>
      <c r="J728" s="263"/>
      <c r="K728" s="493"/>
      <c r="L728" s="553"/>
      <c r="M728" s="258"/>
      <c r="N728" s="258"/>
      <c r="O728" s="259"/>
      <c r="P728" s="258"/>
      <c r="Q728" s="260"/>
      <c r="R728" s="259"/>
      <c r="S728" s="259"/>
      <c r="T728" s="259"/>
      <c r="U728" s="258"/>
      <c r="V728" s="263"/>
      <c r="W728" s="258"/>
      <c r="X728" s="263"/>
      <c r="Y728" s="102"/>
      <c r="Z728" s="258"/>
      <c r="AA728" s="431"/>
      <c r="AB728" s="431"/>
      <c r="AC728" s="102"/>
      <c r="AD728" s="259"/>
      <c r="AE728" s="259"/>
      <c r="AF728" s="258"/>
      <c r="AG728" s="259"/>
      <c r="AH728" s="258"/>
      <c r="AI728" s="258"/>
      <c r="AJ728" s="258"/>
      <c r="AK728" s="260"/>
      <c r="AL728" s="260"/>
      <c r="AM728" s="98"/>
      <c r="AN728" s="260"/>
      <c r="AO728" s="260"/>
      <c r="AP728" s="260"/>
      <c r="AQ728" s="260"/>
      <c r="AR728" s="260"/>
      <c r="AS728" s="260"/>
      <c r="AT728" s="260"/>
      <c r="AU728" s="260"/>
      <c r="AV728" s="260"/>
      <c r="AW728" s="260"/>
      <c r="AX728" s="263"/>
      <c r="AY728" s="263"/>
      <c r="AZ728" s="265"/>
      <c r="BA728" s="98"/>
      <c r="BB728" s="577" t="str">
        <f t="shared" si="48"/>
        <v xml:space="preserve"> </v>
      </c>
      <c r="BC728" s="577" t="str">
        <f t="shared" si="49"/>
        <v xml:space="preserve"> </v>
      </c>
      <c r="BD728" s="577" t="str">
        <f t="shared" si="50"/>
        <v xml:space="preserve"> </v>
      </c>
      <c r="BE728" s="577" t="str">
        <f t="shared" si="51"/>
        <v xml:space="preserve"> </v>
      </c>
      <c r="BF728" s="98"/>
      <c r="BG728" s="530"/>
    </row>
    <row r="729" spans="1:59" s="107" customFormat="1" ht="12.75" x14ac:dyDescent="0.25">
      <c r="A729" s="380"/>
      <c r="B729" s="169">
        <f>'Données démographiques'!B725</f>
        <v>0</v>
      </c>
      <c r="C729" s="169">
        <f>'Données démographiques'!C725</f>
        <v>0</v>
      </c>
      <c r="D729" s="170">
        <f>'Données démographiques'!D725</f>
        <v>0</v>
      </c>
      <c r="E729" s="102"/>
      <c r="F729" s="273"/>
      <c r="G729" s="274"/>
      <c r="H729" s="274"/>
      <c r="I729" s="274"/>
      <c r="J729" s="262"/>
      <c r="K729" s="274"/>
      <c r="L729" s="275"/>
      <c r="M729" s="273"/>
      <c r="N729" s="273"/>
      <c r="O729" s="257"/>
      <c r="P729" s="273"/>
      <c r="Q729" s="278"/>
      <c r="R729" s="257"/>
      <c r="S729" s="257"/>
      <c r="T729" s="257"/>
      <c r="U729" s="273"/>
      <c r="V729" s="262"/>
      <c r="W729" s="273"/>
      <c r="X729" s="262"/>
      <c r="Y729" s="102"/>
      <c r="Z729" s="273"/>
      <c r="AA729" s="172"/>
      <c r="AB729" s="172"/>
      <c r="AC729" s="102"/>
      <c r="AD729" s="257"/>
      <c r="AE729" s="257"/>
      <c r="AF729" s="273"/>
      <c r="AG729" s="257"/>
      <c r="AH729" s="273"/>
      <c r="AI729" s="273"/>
      <c r="AJ729" s="273"/>
      <c r="AK729" s="278"/>
      <c r="AL729" s="278"/>
      <c r="AM729" s="98"/>
      <c r="AN729" s="278"/>
      <c r="AO729" s="278"/>
      <c r="AP729" s="278"/>
      <c r="AQ729" s="278"/>
      <c r="AR729" s="278"/>
      <c r="AS729" s="278"/>
      <c r="AT729" s="278"/>
      <c r="AU729" s="278"/>
      <c r="AV729" s="278"/>
      <c r="AW729" s="278"/>
      <c r="AX729" s="262"/>
      <c r="AY729" s="262"/>
      <c r="AZ729" s="264"/>
      <c r="BA729" s="98"/>
      <c r="BB729" s="576" t="str">
        <f t="shared" si="48"/>
        <v xml:space="preserve"> </v>
      </c>
      <c r="BC729" s="576" t="str">
        <f t="shared" si="49"/>
        <v xml:space="preserve"> </v>
      </c>
      <c r="BD729" s="576" t="str">
        <f t="shared" si="50"/>
        <v xml:space="preserve"> </v>
      </c>
      <c r="BE729" s="576" t="str">
        <f t="shared" si="51"/>
        <v xml:space="preserve"> </v>
      </c>
      <c r="BF729" s="98"/>
      <c r="BG729" s="271"/>
    </row>
    <row r="730" spans="1:59" s="107" customFormat="1" ht="12.75" x14ac:dyDescent="0.25">
      <c r="A730" s="380"/>
      <c r="B730" s="376">
        <f>'Données démographiques'!B726</f>
        <v>0</v>
      </c>
      <c r="C730" s="376">
        <f>'Données démographiques'!C726</f>
        <v>0</v>
      </c>
      <c r="D730" s="377">
        <f>'Données démographiques'!D726</f>
        <v>0</v>
      </c>
      <c r="E730" s="102"/>
      <c r="F730" s="258"/>
      <c r="G730" s="493"/>
      <c r="H730" s="493"/>
      <c r="I730" s="493"/>
      <c r="J730" s="263"/>
      <c r="K730" s="493"/>
      <c r="L730" s="553"/>
      <c r="M730" s="258"/>
      <c r="N730" s="258"/>
      <c r="O730" s="259"/>
      <c r="P730" s="258"/>
      <c r="Q730" s="260"/>
      <c r="R730" s="259"/>
      <c r="S730" s="259"/>
      <c r="T730" s="259"/>
      <c r="U730" s="258"/>
      <c r="V730" s="263"/>
      <c r="W730" s="258"/>
      <c r="X730" s="263"/>
      <c r="Y730" s="102"/>
      <c r="Z730" s="258"/>
      <c r="AA730" s="431"/>
      <c r="AB730" s="431"/>
      <c r="AC730" s="102"/>
      <c r="AD730" s="259"/>
      <c r="AE730" s="259"/>
      <c r="AF730" s="258"/>
      <c r="AG730" s="259"/>
      <c r="AH730" s="258"/>
      <c r="AI730" s="258"/>
      <c r="AJ730" s="258"/>
      <c r="AK730" s="260"/>
      <c r="AL730" s="260"/>
      <c r="AM730" s="98"/>
      <c r="AN730" s="260"/>
      <c r="AO730" s="260"/>
      <c r="AP730" s="260"/>
      <c r="AQ730" s="260"/>
      <c r="AR730" s="260"/>
      <c r="AS730" s="260"/>
      <c r="AT730" s="260"/>
      <c r="AU730" s="260"/>
      <c r="AV730" s="260"/>
      <c r="AW730" s="260"/>
      <c r="AX730" s="263"/>
      <c r="AY730" s="263"/>
      <c r="AZ730" s="265"/>
      <c r="BA730" s="98"/>
      <c r="BB730" s="577" t="str">
        <f t="shared" si="48"/>
        <v xml:space="preserve"> </v>
      </c>
      <c r="BC730" s="577" t="str">
        <f t="shared" si="49"/>
        <v xml:space="preserve"> </v>
      </c>
      <c r="BD730" s="577" t="str">
        <f t="shared" si="50"/>
        <v xml:space="preserve"> </v>
      </c>
      <c r="BE730" s="577" t="str">
        <f t="shared" si="51"/>
        <v xml:space="preserve"> </v>
      </c>
      <c r="BF730" s="98"/>
      <c r="BG730" s="530"/>
    </row>
    <row r="731" spans="1:59" s="107" customFormat="1" ht="12.75" x14ac:dyDescent="0.25">
      <c r="A731" s="380"/>
      <c r="B731" s="169">
        <f>'Données démographiques'!B727</f>
        <v>0</v>
      </c>
      <c r="C731" s="169">
        <f>'Données démographiques'!C727</f>
        <v>0</v>
      </c>
      <c r="D731" s="170">
        <f>'Données démographiques'!D727</f>
        <v>0</v>
      </c>
      <c r="E731" s="102"/>
      <c r="F731" s="273"/>
      <c r="G731" s="274"/>
      <c r="H731" s="274"/>
      <c r="I731" s="274"/>
      <c r="J731" s="262"/>
      <c r="K731" s="274"/>
      <c r="L731" s="275"/>
      <c r="M731" s="273"/>
      <c r="N731" s="273"/>
      <c r="O731" s="257"/>
      <c r="P731" s="273"/>
      <c r="Q731" s="278"/>
      <c r="R731" s="257"/>
      <c r="S731" s="257"/>
      <c r="T731" s="257"/>
      <c r="U731" s="273"/>
      <c r="V731" s="262"/>
      <c r="W731" s="273"/>
      <c r="X731" s="262"/>
      <c r="Y731" s="102"/>
      <c r="Z731" s="273"/>
      <c r="AA731" s="172"/>
      <c r="AB731" s="172"/>
      <c r="AC731" s="102"/>
      <c r="AD731" s="257"/>
      <c r="AE731" s="257"/>
      <c r="AF731" s="273"/>
      <c r="AG731" s="257"/>
      <c r="AH731" s="273"/>
      <c r="AI731" s="273"/>
      <c r="AJ731" s="273"/>
      <c r="AK731" s="278"/>
      <c r="AL731" s="278"/>
      <c r="AM731" s="98"/>
      <c r="AN731" s="278"/>
      <c r="AO731" s="278"/>
      <c r="AP731" s="278"/>
      <c r="AQ731" s="278"/>
      <c r="AR731" s="278"/>
      <c r="AS731" s="278"/>
      <c r="AT731" s="278"/>
      <c r="AU731" s="278"/>
      <c r="AV731" s="278"/>
      <c r="AW731" s="278"/>
      <c r="AX731" s="262"/>
      <c r="AY731" s="262"/>
      <c r="AZ731" s="264"/>
      <c r="BA731" s="98"/>
      <c r="BB731" s="576" t="str">
        <f t="shared" si="48"/>
        <v xml:space="preserve"> </v>
      </c>
      <c r="BC731" s="576" t="str">
        <f t="shared" si="49"/>
        <v xml:space="preserve"> </v>
      </c>
      <c r="BD731" s="576" t="str">
        <f t="shared" si="50"/>
        <v xml:space="preserve"> </v>
      </c>
      <c r="BE731" s="576" t="str">
        <f t="shared" si="51"/>
        <v xml:space="preserve"> </v>
      </c>
      <c r="BF731" s="98"/>
      <c r="BG731" s="271"/>
    </row>
    <row r="732" spans="1:59" s="107" customFormat="1" ht="12.75" x14ac:dyDescent="0.25">
      <c r="A732" s="380"/>
      <c r="B732" s="376">
        <f>'Données démographiques'!B728</f>
        <v>0</v>
      </c>
      <c r="C732" s="376">
        <f>'Données démographiques'!C728</f>
        <v>0</v>
      </c>
      <c r="D732" s="377">
        <f>'Données démographiques'!D728</f>
        <v>0</v>
      </c>
      <c r="E732" s="102"/>
      <c r="F732" s="258"/>
      <c r="G732" s="493"/>
      <c r="H732" s="493"/>
      <c r="I732" s="493"/>
      <c r="J732" s="263"/>
      <c r="K732" s="493"/>
      <c r="L732" s="553"/>
      <c r="M732" s="258"/>
      <c r="N732" s="258"/>
      <c r="O732" s="259"/>
      <c r="P732" s="258"/>
      <c r="Q732" s="260"/>
      <c r="R732" s="259"/>
      <c r="S732" s="259"/>
      <c r="T732" s="259"/>
      <c r="U732" s="258"/>
      <c r="V732" s="263"/>
      <c r="W732" s="258"/>
      <c r="X732" s="263"/>
      <c r="Y732" s="102"/>
      <c r="Z732" s="258"/>
      <c r="AA732" s="431"/>
      <c r="AB732" s="431"/>
      <c r="AC732" s="102"/>
      <c r="AD732" s="259"/>
      <c r="AE732" s="259"/>
      <c r="AF732" s="258"/>
      <c r="AG732" s="259"/>
      <c r="AH732" s="258"/>
      <c r="AI732" s="258"/>
      <c r="AJ732" s="258"/>
      <c r="AK732" s="260"/>
      <c r="AL732" s="260"/>
      <c r="AM732" s="98"/>
      <c r="AN732" s="260"/>
      <c r="AO732" s="260"/>
      <c r="AP732" s="260"/>
      <c r="AQ732" s="260"/>
      <c r="AR732" s="260"/>
      <c r="AS732" s="260"/>
      <c r="AT732" s="260"/>
      <c r="AU732" s="260"/>
      <c r="AV732" s="260"/>
      <c r="AW732" s="260"/>
      <c r="AX732" s="263"/>
      <c r="AY732" s="263"/>
      <c r="AZ732" s="265"/>
      <c r="BA732" s="98"/>
      <c r="BB732" s="577" t="str">
        <f t="shared" si="48"/>
        <v xml:space="preserve"> </v>
      </c>
      <c r="BC732" s="577" t="str">
        <f t="shared" si="49"/>
        <v xml:space="preserve"> </v>
      </c>
      <c r="BD732" s="577" t="str">
        <f t="shared" si="50"/>
        <v xml:space="preserve"> </v>
      </c>
      <c r="BE732" s="577" t="str">
        <f t="shared" si="51"/>
        <v xml:space="preserve"> </v>
      </c>
      <c r="BF732" s="98"/>
      <c r="BG732" s="530"/>
    </row>
    <row r="733" spans="1:59" s="107" customFormat="1" ht="12.75" x14ac:dyDescent="0.25">
      <c r="A733" s="380"/>
      <c r="B733" s="169">
        <f>'Données démographiques'!B729</f>
        <v>0</v>
      </c>
      <c r="C733" s="169">
        <f>'Données démographiques'!C729</f>
        <v>0</v>
      </c>
      <c r="D733" s="170">
        <f>'Données démographiques'!D729</f>
        <v>0</v>
      </c>
      <c r="E733" s="102"/>
      <c r="F733" s="273"/>
      <c r="G733" s="274"/>
      <c r="H733" s="274"/>
      <c r="I733" s="274"/>
      <c r="J733" s="262"/>
      <c r="K733" s="274"/>
      <c r="L733" s="275"/>
      <c r="M733" s="273"/>
      <c r="N733" s="273"/>
      <c r="O733" s="257"/>
      <c r="P733" s="273"/>
      <c r="Q733" s="278"/>
      <c r="R733" s="257"/>
      <c r="S733" s="257"/>
      <c r="T733" s="257"/>
      <c r="U733" s="273"/>
      <c r="V733" s="262"/>
      <c r="W733" s="273"/>
      <c r="X733" s="262"/>
      <c r="Y733" s="102"/>
      <c r="Z733" s="273"/>
      <c r="AA733" s="172"/>
      <c r="AB733" s="172"/>
      <c r="AC733" s="102"/>
      <c r="AD733" s="257"/>
      <c r="AE733" s="257"/>
      <c r="AF733" s="273"/>
      <c r="AG733" s="257"/>
      <c r="AH733" s="273"/>
      <c r="AI733" s="273"/>
      <c r="AJ733" s="273"/>
      <c r="AK733" s="278"/>
      <c r="AL733" s="278"/>
      <c r="AM733" s="98"/>
      <c r="AN733" s="278"/>
      <c r="AO733" s="278"/>
      <c r="AP733" s="278"/>
      <c r="AQ733" s="278"/>
      <c r="AR733" s="278"/>
      <c r="AS733" s="278"/>
      <c r="AT733" s="278"/>
      <c r="AU733" s="278"/>
      <c r="AV733" s="278"/>
      <c r="AW733" s="278"/>
      <c r="AX733" s="262"/>
      <c r="AY733" s="262"/>
      <c r="AZ733" s="264"/>
      <c r="BA733" s="98"/>
      <c r="BB733" s="576" t="str">
        <f t="shared" si="48"/>
        <v xml:space="preserve"> </v>
      </c>
      <c r="BC733" s="576" t="str">
        <f t="shared" si="49"/>
        <v xml:space="preserve"> </v>
      </c>
      <c r="BD733" s="576" t="str">
        <f t="shared" si="50"/>
        <v xml:space="preserve"> </v>
      </c>
      <c r="BE733" s="576" t="str">
        <f t="shared" si="51"/>
        <v xml:space="preserve"> </v>
      </c>
      <c r="BF733" s="98"/>
      <c r="BG733" s="271"/>
    </row>
    <row r="734" spans="1:59" s="107" customFormat="1" ht="12.75" x14ac:dyDescent="0.25">
      <c r="A734" s="380"/>
      <c r="B734" s="376">
        <f>'Données démographiques'!B730</f>
        <v>0</v>
      </c>
      <c r="C734" s="376">
        <f>'Données démographiques'!C730</f>
        <v>0</v>
      </c>
      <c r="D734" s="377">
        <f>'Données démographiques'!D730</f>
        <v>0</v>
      </c>
      <c r="E734" s="102"/>
      <c r="F734" s="258"/>
      <c r="G734" s="493"/>
      <c r="H734" s="493"/>
      <c r="I734" s="493"/>
      <c r="J734" s="263"/>
      <c r="K734" s="493"/>
      <c r="L734" s="553"/>
      <c r="M734" s="258"/>
      <c r="N734" s="258"/>
      <c r="O734" s="259"/>
      <c r="P734" s="258"/>
      <c r="Q734" s="260"/>
      <c r="R734" s="259"/>
      <c r="S734" s="259"/>
      <c r="T734" s="259"/>
      <c r="U734" s="258"/>
      <c r="V734" s="263"/>
      <c r="W734" s="258"/>
      <c r="X734" s="263"/>
      <c r="Y734" s="102"/>
      <c r="Z734" s="258"/>
      <c r="AA734" s="431"/>
      <c r="AB734" s="431"/>
      <c r="AC734" s="102"/>
      <c r="AD734" s="259"/>
      <c r="AE734" s="259"/>
      <c r="AF734" s="258"/>
      <c r="AG734" s="259"/>
      <c r="AH734" s="258"/>
      <c r="AI734" s="258"/>
      <c r="AJ734" s="258"/>
      <c r="AK734" s="260"/>
      <c r="AL734" s="260"/>
      <c r="AM734" s="98"/>
      <c r="AN734" s="260"/>
      <c r="AO734" s="260"/>
      <c r="AP734" s="260"/>
      <c r="AQ734" s="260"/>
      <c r="AR734" s="260"/>
      <c r="AS734" s="260"/>
      <c r="AT734" s="260"/>
      <c r="AU734" s="260"/>
      <c r="AV734" s="260"/>
      <c r="AW734" s="260"/>
      <c r="AX734" s="263"/>
      <c r="AY734" s="263"/>
      <c r="AZ734" s="265"/>
      <c r="BA734" s="98"/>
      <c r="BB734" s="577" t="str">
        <f t="shared" si="48"/>
        <v xml:space="preserve"> </v>
      </c>
      <c r="BC734" s="577" t="str">
        <f t="shared" si="49"/>
        <v xml:space="preserve"> </v>
      </c>
      <c r="BD734" s="577" t="str">
        <f t="shared" si="50"/>
        <v xml:space="preserve"> </v>
      </c>
      <c r="BE734" s="577" t="str">
        <f t="shared" si="51"/>
        <v xml:space="preserve"> </v>
      </c>
      <c r="BF734" s="98"/>
      <c r="BG734" s="530"/>
    </row>
    <row r="735" spans="1:59" s="107" customFormat="1" ht="12.75" x14ac:dyDescent="0.25">
      <c r="A735" s="380"/>
      <c r="B735" s="169">
        <f>'Données démographiques'!B731</f>
        <v>0</v>
      </c>
      <c r="C735" s="169">
        <f>'Données démographiques'!C731</f>
        <v>0</v>
      </c>
      <c r="D735" s="170">
        <f>'Données démographiques'!D731</f>
        <v>0</v>
      </c>
      <c r="E735" s="102"/>
      <c r="F735" s="273"/>
      <c r="G735" s="274"/>
      <c r="H735" s="274"/>
      <c r="I735" s="274"/>
      <c r="J735" s="262"/>
      <c r="K735" s="274"/>
      <c r="L735" s="275"/>
      <c r="M735" s="273"/>
      <c r="N735" s="273"/>
      <c r="O735" s="257"/>
      <c r="P735" s="273"/>
      <c r="Q735" s="278"/>
      <c r="R735" s="257"/>
      <c r="S735" s="257"/>
      <c r="T735" s="257"/>
      <c r="U735" s="273"/>
      <c r="V735" s="262"/>
      <c r="W735" s="273"/>
      <c r="X735" s="262"/>
      <c r="Y735" s="102"/>
      <c r="Z735" s="273"/>
      <c r="AA735" s="172"/>
      <c r="AB735" s="172"/>
      <c r="AC735" s="102"/>
      <c r="AD735" s="257"/>
      <c r="AE735" s="257"/>
      <c r="AF735" s="273"/>
      <c r="AG735" s="257"/>
      <c r="AH735" s="273"/>
      <c r="AI735" s="273"/>
      <c r="AJ735" s="273"/>
      <c r="AK735" s="278"/>
      <c r="AL735" s="278"/>
      <c r="AM735" s="98"/>
      <c r="AN735" s="278"/>
      <c r="AO735" s="278"/>
      <c r="AP735" s="278"/>
      <c r="AQ735" s="278"/>
      <c r="AR735" s="278"/>
      <c r="AS735" s="278"/>
      <c r="AT735" s="278"/>
      <c r="AU735" s="278"/>
      <c r="AV735" s="278"/>
      <c r="AW735" s="278"/>
      <c r="AX735" s="262"/>
      <c r="AY735" s="262"/>
      <c r="AZ735" s="264"/>
      <c r="BA735" s="98"/>
      <c r="BB735" s="576" t="str">
        <f t="shared" si="48"/>
        <v xml:space="preserve"> </v>
      </c>
      <c r="BC735" s="576" t="str">
        <f t="shared" si="49"/>
        <v xml:space="preserve"> </v>
      </c>
      <c r="BD735" s="576" t="str">
        <f t="shared" si="50"/>
        <v xml:space="preserve"> </v>
      </c>
      <c r="BE735" s="576" t="str">
        <f t="shared" si="51"/>
        <v xml:space="preserve"> </v>
      </c>
      <c r="BF735" s="98"/>
      <c r="BG735" s="271"/>
    </row>
    <row r="736" spans="1:59" s="107" customFormat="1" ht="12.75" x14ac:dyDescent="0.25">
      <c r="A736" s="380"/>
      <c r="B736" s="376">
        <f>'Données démographiques'!B732</f>
        <v>0</v>
      </c>
      <c r="C736" s="376">
        <f>'Données démographiques'!C732</f>
        <v>0</v>
      </c>
      <c r="D736" s="377">
        <f>'Données démographiques'!D732</f>
        <v>0</v>
      </c>
      <c r="E736" s="102"/>
      <c r="F736" s="258"/>
      <c r="G736" s="493"/>
      <c r="H736" s="493"/>
      <c r="I736" s="493"/>
      <c r="J736" s="263"/>
      <c r="K736" s="493"/>
      <c r="L736" s="553"/>
      <c r="M736" s="258"/>
      <c r="N736" s="258"/>
      <c r="O736" s="259"/>
      <c r="P736" s="258"/>
      <c r="Q736" s="260"/>
      <c r="R736" s="259"/>
      <c r="S736" s="259"/>
      <c r="T736" s="259"/>
      <c r="U736" s="258"/>
      <c r="V736" s="263"/>
      <c r="W736" s="258"/>
      <c r="X736" s="263"/>
      <c r="Y736" s="102"/>
      <c r="Z736" s="258"/>
      <c r="AA736" s="431"/>
      <c r="AB736" s="431"/>
      <c r="AC736" s="102"/>
      <c r="AD736" s="259"/>
      <c r="AE736" s="259"/>
      <c r="AF736" s="258"/>
      <c r="AG736" s="259"/>
      <c r="AH736" s="258"/>
      <c r="AI736" s="258"/>
      <c r="AJ736" s="258"/>
      <c r="AK736" s="260"/>
      <c r="AL736" s="260"/>
      <c r="AM736" s="98"/>
      <c r="AN736" s="260"/>
      <c r="AO736" s="260"/>
      <c r="AP736" s="260"/>
      <c r="AQ736" s="260"/>
      <c r="AR736" s="260"/>
      <c r="AS736" s="260"/>
      <c r="AT736" s="260"/>
      <c r="AU736" s="260"/>
      <c r="AV736" s="260"/>
      <c r="AW736" s="260"/>
      <c r="AX736" s="263"/>
      <c r="AY736" s="263"/>
      <c r="AZ736" s="265"/>
      <c r="BA736" s="98"/>
      <c r="BB736" s="577" t="str">
        <f t="shared" si="48"/>
        <v xml:space="preserve"> </v>
      </c>
      <c r="BC736" s="577" t="str">
        <f t="shared" si="49"/>
        <v xml:space="preserve"> </v>
      </c>
      <c r="BD736" s="577" t="str">
        <f t="shared" si="50"/>
        <v xml:space="preserve"> </v>
      </c>
      <c r="BE736" s="577" t="str">
        <f t="shared" si="51"/>
        <v xml:space="preserve"> </v>
      </c>
      <c r="BF736" s="98"/>
      <c r="BG736" s="530"/>
    </row>
    <row r="737" spans="1:59" s="107" customFormat="1" ht="12.75" x14ac:dyDescent="0.25">
      <c r="A737" s="380"/>
      <c r="B737" s="169">
        <f>'Données démographiques'!B733</f>
        <v>0</v>
      </c>
      <c r="C737" s="169">
        <f>'Données démographiques'!C733</f>
        <v>0</v>
      </c>
      <c r="D737" s="170">
        <f>'Données démographiques'!D733</f>
        <v>0</v>
      </c>
      <c r="E737" s="102"/>
      <c r="F737" s="273"/>
      <c r="G737" s="274"/>
      <c r="H737" s="274"/>
      <c r="I737" s="274"/>
      <c r="J737" s="262"/>
      <c r="K737" s="274"/>
      <c r="L737" s="275"/>
      <c r="M737" s="273"/>
      <c r="N737" s="273"/>
      <c r="O737" s="257"/>
      <c r="P737" s="273"/>
      <c r="Q737" s="278"/>
      <c r="R737" s="257"/>
      <c r="S737" s="257"/>
      <c r="T737" s="257"/>
      <c r="U737" s="273"/>
      <c r="V737" s="262"/>
      <c r="W737" s="273"/>
      <c r="X737" s="262"/>
      <c r="Y737" s="102"/>
      <c r="Z737" s="273"/>
      <c r="AA737" s="172"/>
      <c r="AB737" s="172"/>
      <c r="AC737" s="102"/>
      <c r="AD737" s="257"/>
      <c r="AE737" s="257"/>
      <c r="AF737" s="273"/>
      <c r="AG737" s="257"/>
      <c r="AH737" s="273"/>
      <c r="AI737" s="273"/>
      <c r="AJ737" s="273"/>
      <c r="AK737" s="278"/>
      <c r="AL737" s="278"/>
      <c r="AM737" s="98"/>
      <c r="AN737" s="278"/>
      <c r="AO737" s="278"/>
      <c r="AP737" s="278"/>
      <c r="AQ737" s="278"/>
      <c r="AR737" s="278"/>
      <c r="AS737" s="278"/>
      <c r="AT737" s="278"/>
      <c r="AU737" s="278"/>
      <c r="AV737" s="278"/>
      <c r="AW737" s="278"/>
      <c r="AX737" s="262"/>
      <c r="AY737" s="262"/>
      <c r="AZ737" s="264"/>
      <c r="BA737" s="98"/>
      <c r="BB737" s="576" t="str">
        <f t="shared" si="48"/>
        <v xml:space="preserve"> </v>
      </c>
      <c r="BC737" s="576" t="str">
        <f t="shared" si="49"/>
        <v xml:space="preserve"> </v>
      </c>
      <c r="BD737" s="576" t="str">
        <f t="shared" si="50"/>
        <v xml:space="preserve"> </v>
      </c>
      <c r="BE737" s="576" t="str">
        <f t="shared" si="51"/>
        <v xml:space="preserve"> </v>
      </c>
      <c r="BF737" s="98"/>
      <c r="BG737" s="271"/>
    </row>
    <row r="738" spans="1:59" s="107" customFormat="1" ht="12.75" x14ac:dyDescent="0.25">
      <c r="A738" s="380"/>
      <c r="B738" s="376">
        <f>'Données démographiques'!B734</f>
        <v>0</v>
      </c>
      <c r="C738" s="376">
        <f>'Données démographiques'!C734</f>
        <v>0</v>
      </c>
      <c r="D738" s="377">
        <f>'Données démographiques'!D734</f>
        <v>0</v>
      </c>
      <c r="E738" s="102"/>
      <c r="F738" s="258"/>
      <c r="G738" s="493"/>
      <c r="H738" s="493"/>
      <c r="I738" s="493"/>
      <c r="J738" s="263"/>
      <c r="K738" s="493"/>
      <c r="L738" s="553"/>
      <c r="M738" s="258"/>
      <c r="N738" s="258"/>
      <c r="O738" s="259"/>
      <c r="P738" s="258"/>
      <c r="Q738" s="260"/>
      <c r="R738" s="259"/>
      <c r="S738" s="259"/>
      <c r="T738" s="259"/>
      <c r="U738" s="258"/>
      <c r="V738" s="263"/>
      <c r="W738" s="258"/>
      <c r="X738" s="263"/>
      <c r="Y738" s="102"/>
      <c r="Z738" s="258"/>
      <c r="AA738" s="431"/>
      <c r="AB738" s="431"/>
      <c r="AC738" s="102"/>
      <c r="AD738" s="259"/>
      <c r="AE738" s="259"/>
      <c r="AF738" s="258"/>
      <c r="AG738" s="259"/>
      <c r="AH738" s="258"/>
      <c r="AI738" s="258"/>
      <c r="AJ738" s="258"/>
      <c r="AK738" s="260"/>
      <c r="AL738" s="260"/>
      <c r="AM738" s="98"/>
      <c r="AN738" s="260"/>
      <c r="AO738" s="260"/>
      <c r="AP738" s="260"/>
      <c r="AQ738" s="260"/>
      <c r="AR738" s="260"/>
      <c r="AS738" s="260"/>
      <c r="AT738" s="260"/>
      <c r="AU738" s="260"/>
      <c r="AV738" s="260"/>
      <c r="AW738" s="260"/>
      <c r="AX738" s="263"/>
      <c r="AY738" s="263"/>
      <c r="AZ738" s="265"/>
      <c r="BA738" s="98"/>
      <c r="BB738" s="577" t="str">
        <f t="shared" si="48"/>
        <v xml:space="preserve"> </v>
      </c>
      <c r="BC738" s="577" t="str">
        <f t="shared" si="49"/>
        <v xml:space="preserve"> </v>
      </c>
      <c r="BD738" s="577" t="str">
        <f t="shared" si="50"/>
        <v xml:space="preserve"> </v>
      </c>
      <c r="BE738" s="577" t="str">
        <f t="shared" si="51"/>
        <v xml:space="preserve"> </v>
      </c>
      <c r="BF738" s="98"/>
      <c r="BG738" s="530"/>
    </row>
    <row r="739" spans="1:59" s="107" customFormat="1" ht="12.75" x14ac:dyDescent="0.25">
      <c r="A739" s="380"/>
      <c r="B739" s="169">
        <f>'Données démographiques'!B735</f>
        <v>0</v>
      </c>
      <c r="C739" s="169">
        <f>'Données démographiques'!C735</f>
        <v>0</v>
      </c>
      <c r="D739" s="170">
        <f>'Données démographiques'!D735</f>
        <v>0</v>
      </c>
      <c r="E739" s="102"/>
      <c r="F739" s="273"/>
      <c r="G739" s="274"/>
      <c r="H739" s="274"/>
      <c r="I739" s="274"/>
      <c r="J739" s="262"/>
      <c r="K739" s="274"/>
      <c r="L739" s="275"/>
      <c r="M739" s="273"/>
      <c r="N739" s="273"/>
      <c r="O739" s="257"/>
      <c r="P739" s="273"/>
      <c r="Q739" s="278"/>
      <c r="R739" s="257"/>
      <c r="S739" s="257"/>
      <c r="T739" s="257"/>
      <c r="U739" s="273"/>
      <c r="V739" s="262"/>
      <c r="W739" s="273"/>
      <c r="X739" s="262"/>
      <c r="Y739" s="102"/>
      <c r="Z739" s="273"/>
      <c r="AA739" s="172"/>
      <c r="AB739" s="172"/>
      <c r="AC739" s="102"/>
      <c r="AD739" s="257"/>
      <c r="AE739" s="257"/>
      <c r="AF739" s="273"/>
      <c r="AG739" s="257"/>
      <c r="AH739" s="273"/>
      <c r="AI739" s="273"/>
      <c r="AJ739" s="273"/>
      <c r="AK739" s="278"/>
      <c r="AL739" s="278"/>
      <c r="AM739" s="98"/>
      <c r="AN739" s="278"/>
      <c r="AO739" s="278"/>
      <c r="AP739" s="278"/>
      <c r="AQ739" s="278"/>
      <c r="AR739" s="278"/>
      <c r="AS739" s="278"/>
      <c r="AT739" s="278"/>
      <c r="AU739" s="278"/>
      <c r="AV739" s="278"/>
      <c r="AW739" s="278"/>
      <c r="AX739" s="262"/>
      <c r="AY739" s="262"/>
      <c r="AZ739" s="264"/>
      <c r="BA739" s="98"/>
      <c r="BB739" s="576" t="str">
        <f t="shared" si="48"/>
        <v xml:space="preserve"> </v>
      </c>
      <c r="BC739" s="576" t="str">
        <f t="shared" si="49"/>
        <v xml:space="preserve"> </v>
      </c>
      <c r="BD739" s="576" t="str">
        <f t="shared" si="50"/>
        <v xml:space="preserve"> </v>
      </c>
      <c r="BE739" s="576" t="str">
        <f t="shared" si="51"/>
        <v xml:space="preserve"> </v>
      </c>
      <c r="BF739" s="98"/>
      <c r="BG739" s="271"/>
    </row>
    <row r="740" spans="1:59" s="107" customFormat="1" ht="12.75" x14ac:dyDescent="0.25">
      <c r="A740" s="380"/>
      <c r="B740" s="376">
        <f>'Données démographiques'!B736</f>
        <v>0</v>
      </c>
      <c r="C740" s="376">
        <f>'Données démographiques'!C736</f>
        <v>0</v>
      </c>
      <c r="D740" s="377">
        <f>'Données démographiques'!D736</f>
        <v>0</v>
      </c>
      <c r="E740" s="102"/>
      <c r="F740" s="258"/>
      <c r="G740" s="493"/>
      <c r="H740" s="493"/>
      <c r="I740" s="493"/>
      <c r="J740" s="263"/>
      <c r="K740" s="493"/>
      <c r="L740" s="553"/>
      <c r="M740" s="258"/>
      <c r="N740" s="258"/>
      <c r="O740" s="259"/>
      <c r="P740" s="258"/>
      <c r="Q740" s="260"/>
      <c r="R740" s="259"/>
      <c r="S740" s="259"/>
      <c r="T740" s="259"/>
      <c r="U740" s="258"/>
      <c r="V740" s="263"/>
      <c r="W740" s="258"/>
      <c r="X740" s="263"/>
      <c r="Y740" s="102"/>
      <c r="Z740" s="258"/>
      <c r="AA740" s="431"/>
      <c r="AB740" s="431"/>
      <c r="AC740" s="102"/>
      <c r="AD740" s="259"/>
      <c r="AE740" s="259"/>
      <c r="AF740" s="258"/>
      <c r="AG740" s="259"/>
      <c r="AH740" s="258"/>
      <c r="AI740" s="258"/>
      <c r="AJ740" s="258"/>
      <c r="AK740" s="260"/>
      <c r="AL740" s="260"/>
      <c r="AM740" s="98"/>
      <c r="AN740" s="260"/>
      <c r="AO740" s="260"/>
      <c r="AP740" s="260"/>
      <c r="AQ740" s="260"/>
      <c r="AR740" s="260"/>
      <c r="AS740" s="260"/>
      <c r="AT740" s="260"/>
      <c r="AU740" s="260"/>
      <c r="AV740" s="260"/>
      <c r="AW740" s="260"/>
      <c r="AX740" s="263"/>
      <c r="AY740" s="263"/>
      <c r="AZ740" s="265"/>
      <c r="BA740" s="98"/>
      <c r="BB740" s="577" t="str">
        <f t="shared" si="48"/>
        <v xml:space="preserve"> </v>
      </c>
      <c r="BC740" s="577" t="str">
        <f t="shared" si="49"/>
        <v xml:space="preserve"> </v>
      </c>
      <c r="BD740" s="577" t="str">
        <f t="shared" si="50"/>
        <v xml:space="preserve"> </v>
      </c>
      <c r="BE740" s="577" t="str">
        <f t="shared" si="51"/>
        <v xml:space="preserve"> </v>
      </c>
      <c r="BF740" s="98"/>
      <c r="BG740" s="530"/>
    </row>
    <row r="741" spans="1:59" s="107" customFormat="1" ht="12.75" x14ac:dyDescent="0.25">
      <c r="A741" s="380"/>
      <c r="B741" s="169">
        <f>'Données démographiques'!B737</f>
        <v>0</v>
      </c>
      <c r="C741" s="169">
        <f>'Données démographiques'!C737</f>
        <v>0</v>
      </c>
      <c r="D741" s="170">
        <f>'Données démographiques'!D737</f>
        <v>0</v>
      </c>
      <c r="E741" s="102"/>
      <c r="F741" s="273"/>
      <c r="G741" s="274"/>
      <c r="H741" s="274"/>
      <c r="I741" s="274"/>
      <c r="J741" s="262"/>
      <c r="K741" s="274"/>
      <c r="L741" s="275"/>
      <c r="M741" s="273"/>
      <c r="N741" s="273"/>
      <c r="O741" s="257"/>
      <c r="P741" s="273"/>
      <c r="Q741" s="278"/>
      <c r="R741" s="257"/>
      <c r="S741" s="257"/>
      <c r="T741" s="257"/>
      <c r="U741" s="273"/>
      <c r="V741" s="262"/>
      <c r="W741" s="273"/>
      <c r="X741" s="262"/>
      <c r="Y741" s="102"/>
      <c r="Z741" s="273"/>
      <c r="AA741" s="172"/>
      <c r="AB741" s="172"/>
      <c r="AC741" s="102"/>
      <c r="AD741" s="257"/>
      <c r="AE741" s="257"/>
      <c r="AF741" s="273"/>
      <c r="AG741" s="257"/>
      <c r="AH741" s="273"/>
      <c r="AI741" s="273"/>
      <c r="AJ741" s="273"/>
      <c r="AK741" s="278"/>
      <c r="AL741" s="278"/>
      <c r="AM741" s="98"/>
      <c r="AN741" s="278"/>
      <c r="AO741" s="278"/>
      <c r="AP741" s="278"/>
      <c r="AQ741" s="278"/>
      <c r="AR741" s="278"/>
      <c r="AS741" s="278"/>
      <c r="AT741" s="278"/>
      <c r="AU741" s="278"/>
      <c r="AV741" s="278"/>
      <c r="AW741" s="278"/>
      <c r="AX741" s="262"/>
      <c r="AY741" s="262"/>
      <c r="AZ741" s="264"/>
      <c r="BA741" s="98"/>
      <c r="BB741" s="576" t="str">
        <f t="shared" si="48"/>
        <v xml:space="preserve"> </v>
      </c>
      <c r="BC741" s="576" t="str">
        <f t="shared" si="49"/>
        <v xml:space="preserve"> </v>
      </c>
      <c r="BD741" s="576" t="str">
        <f t="shared" si="50"/>
        <v xml:space="preserve"> </v>
      </c>
      <c r="BE741" s="576" t="str">
        <f t="shared" si="51"/>
        <v xml:space="preserve"> </v>
      </c>
      <c r="BF741" s="98"/>
      <c r="BG741" s="271"/>
    </row>
    <row r="742" spans="1:59" s="107" customFormat="1" ht="12.75" x14ac:dyDescent="0.25">
      <c r="A742" s="380"/>
      <c r="B742" s="376">
        <f>'Données démographiques'!B738</f>
        <v>0</v>
      </c>
      <c r="C742" s="376">
        <f>'Données démographiques'!C738</f>
        <v>0</v>
      </c>
      <c r="D742" s="377">
        <f>'Données démographiques'!D738</f>
        <v>0</v>
      </c>
      <c r="E742" s="102"/>
      <c r="F742" s="258"/>
      <c r="G742" s="493"/>
      <c r="H742" s="493"/>
      <c r="I742" s="493"/>
      <c r="J742" s="263"/>
      <c r="K742" s="493"/>
      <c r="L742" s="553"/>
      <c r="M742" s="258"/>
      <c r="N742" s="258"/>
      <c r="O742" s="259"/>
      <c r="P742" s="258"/>
      <c r="Q742" s="260"/>
      <c r="R742" s="259"/>
      <c r="S742" s="259"/>
      <c r="T742" s="259"/>
      <c r="U742" s="258"/>
      <c r="V742" s="263"/>
      <c r="W742" s="258"/>
      <c r="X742" s="263"/>
      <c r="Y742" s="102"/>
      <c r="Z742" s="258"/>
      <c r="AA742" s="431"/>
      <c r="AB742" s="431"/>
      <c r="AC742" s="102"/>
      <c r="AD742" s="259"/>
      <c r="AE742" s="259"/>
      <c r="AF742" s="258"/>
      <c r="AG742" s="259"/>
      <c r="AH742" s="258"/>
      <c r="AI742" s="258"/>
      <c r="AJ742" s="258"/>
      <c r="AK742" s="260"/>
      <c r="AL742" s="260"/>
      <c r="AM742" s="98"/>
      <c r="AN742" s="260"/>
      <c r="AO742" s="260"/>
      <c r="AP742" s="260"/>
      <c r="AQ742" s="260"/>
      <c r="AR742" s="260"/>
      <c r="AS742" s="260"/>
      <c r="AT742" s="260"/>
      <c r="AU742" s="260"/>
      <c r="AV742" s="260"/>
      <c r="AW742" s="260"/>
      <c r="AX742" s="263"/>
      <c r="AY742" s="263"/>
      <c r="AZ742" s="265"/>
      <c r="BA742" s="98"/>
      <c r="BB742" s="577" t="str">
        <f t="shared" si="48"/>
        <v xml:space="preserve"> </v>
      </c>
      <c r="BC742" s="577" t="str">
        <f t="shared" si="49"/>
        <v xml:space="preserve"> </v>
      </c>
      <c r="BD742" s="577" t="str">
        <f t="shared" si="50"/>
        <v xml:space="preserve"> </v>
      </c>
      <c r="BE742" s="577" t="str">
        <f t="shared" si="51"/>
        <v xml:space="preserve"> </v>
      </c>
      <c r="BF742" s="98"/>
      <c r="BG742" s="530"/>
    </row>
    <row r="743" spans="1:59" s="107" customFormat="1" ht="12.75" x14ac:dyDescent="0.25">
      <c r="A743" s="380"/>
      <c r="B743" s="169">
        <f>'Données démographiques'!B739</f>
        <v>0</v>
      </c>
      <c r="C743" s="169">
        <f>'Données démographiques'!C739</f>
        <v>0</v>
      </c>
      <c r="D743" s="170">
        <f>'Données démographiques'!D739</f>
        <v>0</v>
      </c>
      <c r="E743" s="102"/>
      <c r="F743" s="273"/>
      <c r="G743" s="274"/>
      <c r="H743" s="274"/>
      <c r="I743" s="274"/>
      <c r="J743" s="262"/>
      <c r="K743" s="274"/>
      <c r="L743" s="275"/>
      <c r="M743" s="273"/>
      <c r="N743" s="273"/>
      <c r="O743" s="257"/>
      <c r="P743" s="273"/>
      <c r="Q743" s="278"/>
      <c r="R743" s="257"/>
      <c r="S743" s="257"/>
      <c r="T743" s="257"/>
      <c r="U743" s="273"/>
      <c r="V743" s="262"/>
      <c r="W743" s="273"/>
      <c r="X743" s="262"/>
      <c r="Y743" s="102"/>
      <c r="Z743" s="273"/>
      <c r="AA743" s="172"/>
      <c r="AB743" s="172"/>
      <c r="AC743" s="102"/>
      <c r="AD743" s="257"/>
      <c r="AE743" s="257"/>
      <c r="AF743" s="273"/>
      <c r="AG743" s="257"/>
      <c r="AH743" s="273"/>
      <c r="AI743" s="273"/>
      <c r="AJ743" s="273"/>
      <c r="AK743" s="278"/>
      <c r="AL743" s="278"/>
      <c r="AM743" s="98"/>
      <c r="AN743" s="278"/>
      <c r="AO743" s="278"/>
      <c r="AP743" s="278"/>
      <c r="AQ743" s="278"/>
      <c r="AR743" s="278"/>
      <c r="AS743" s="278"/>
      <c r="AT743" s="278"/>
      <c r="AU743" s="278"/>
      <c r="AV743" s="278"/>
      <c r="AW743" s="278"/>
      <c r="AX743" s="262"/>
      <c r="AY743" s="262"/>
      <c r="AZ743" s="264"/>
      <c r="BA743" s="98"/>
      <c r="BB743" s="576" t="str">
        <f t="shared" si="48"/>
        <v xml:space="preserve"> </v>
      </c>
      <c r="BC743" s="576" t="str">
        <f t="shared" si="49"/>
        <v xml:space="preserve"> </v>
      </c>
      <c r="BD743" s="576" t="str">
        <f t="shared" si="50"/>
        <v xml:space="preserve"> </v>
      </c>
      <c r="BE743" s="576" t="str">
        <f t="shared" si="51"/>
        <v xml:space="preserve"> </v>
      </c>
      <c r="BF743" s="98"/>
      <c r="BG743" s="271"/>
    </row>
    <row r="744" spans="1:59" s="107" customFormat="1" ht="12.75" x14ac:dyDescent="0.25">
      <c r="A744" s="380"/>
      <c r="B744" s="376">
        <f>'Données démographiques'!B740</f>
        <v>0</v>
      </c>
      <c r="C744" s="376">
        <f>'Données démographiques'!C740</f>
        <v>0</v>
      </c>
      <c r="D744" s="377">
        <f>'Données démographiques'!D740</f>
        <v>0</v>
      </c>
      <c r="E744" s="102"/>
      <c r="F744" s="258"/>
      <c r="G744" s="493"/>
      <c r="H744" s="493"/>
      <c r="I744" s="493"/>
      <c r="J744" s="263"/>
      <c r="K744" s="493"/>
      <c r="L744" s="553"/>
      <c r="M744" s="258"/>
      <c r="N744" s="258"/>
      <c r="O744" s="259"/>
      <c r="P744" s="258"/>
      <c r="Q744" s="260"/>
      <c r="R744" s="259"/>
      <c r="S744" s="259"/>
      <c r="T744" s="259"/>
      <c r="U744" s="258"/>
      <c r="V744" s="263"/>
      <c r="W744" s="258"/>
      <c r="X744" s="263"/>
      <c r="Y744" s="102"/>
      <c r="Z744" s="258"/>
      <c r="AA744" s="431"/>
      <c r="AB744" s="431"/>
      <c r="AC744" s="102"/>
      <c r="AD744" s="259"/>
      <c r="AE744" s="259"/>
      <c r="AF744" s="258"/>
      <c r="AG744" s="259"/>
      <c r="AH744" s="258"/>
      <c r="AI744" s="258"/>
      <c r="AJ744" s="258"/>
      <c r="AK744" s="260"/>
      <c r="AL744" s="260"/>
      <c r="AM744" s="98"/>
      <c r="AN744" s="260"/>
      <c r="AO744" s="260"/>
      <c r="AP744" s="260"/>
      <c r="AQ744" s="260"/>
      <c r="AR744" s="260"/>
      <c r="AS744" s="260"/>
      <c r="AT744" s="260"/>
      <c r="AU744" s="260"/>
      <c r="AV744" s="260"/>
      <c r="AW744" s="260"/>
      <c r="AX744" s="263"/>
      <c r="AY744" s="263"/>
      <c r="AZ744" s="265"/>
      <c r="BA744" s="98"/>
      <c r="BB744" s="577" t="str">
        <f t="shared" si="48"/>
        <v xml:space="preserve"> </v>
      </c>
      <c r="BC744" s="577" t="str">
        <f t="shared" si="49"/>
        <v xml:space="preserve"> </v>
      </c>
      <c r="BD744" s="577" t="str">
        <f t="shared" si="50"/>
        <v xml:space="preserve"> </v>
      </c>
      <c r="BE744" s="577" t="str">
        <f t="shared" si="51"/>
        <v xml:space="preserve"> </v>
      </c>
      <c r="BF744" s="98"/>
      <c r="BG744" s="530"/>
    </row>
    <row r="745" spans="1:59" s="107" customFormat="1" ht="12.75" x14ac:dyDescent="0.25">
      <c r="A745" s="380"/>
      <c r="B745" s="169">
        <f>'Données démographiques'!B741</f>
        <v>0</v>
      </c>
      <c r="C745" s="169">
        <f>'Données démographiques'!C741</f>
        <v>0</v>
      </c>
      <c r="D745" s="170">
        <f>'Données démographiques'!D741</f>
        <v>0</v>
      </c>
      <c r="E745" s="102"/>
      <c r="F745" s="273"/>
      <c r="G745" s="274"/>
      <c r="H745" s="274"/>
      <c r="I745" s="274"/>
      <c r="J745" s="262"/>
      <c r="K745" s="274"/>
      <c r="L745" s="275"/>
      <c r="M745" s="273"/>
      <c r="N745" s="273"/>
      <c r="O745" s="257"/>
      <c r="P745" s="273"/>
      <c r="Q745" s="278"/>
      <c r="R745" s="257"/>
      <c r="S745" s="257"/>
      <c r="T745" s="257"/>
      <c r="U745" s="273"/>
      <c r="V745" s="262"/>
      <c r="W745" s="273"/>
      <c r="X745" s="262"/>
      <c r="Y745" s="102"/>
      <c r="Z745" s="273"/>
      <c r="AA745" s="172"/>
      <c r="AB745" s="172"/>
      <c r="AC745" s="102"/>
      <c r="AD745" s="257"/>
      <c r="AE745" s="257"/>
      <c r="AF745" s="273"/>
      <c r="AG745" s="257"/>
      <c r="AH745" s="273"/>
      <c r="AI745" s="273"/>
      <c r="AJ745" s="273"/>
      <c r="AK745" s="278"/>
      <c r="AL745" s="278"/>
      <c r="AM745" s="98"/>
      <c r="AN745" s="278"/>
      <c r="AO745" s="278"/>
      <c r="AP745" s="278"/>
      <c r="AQ745" s="278"/>
      <c r="AR745" s="278"/>
      <c r="AS745" s="278"/>
      <c r="AT745" s="278"/>
      <c r="AU745" s="278"/>
      <c r="AV745" s="278"/>
      <c r="AW745" s="278"/>
      <c r="AX745" s="262"/>
      <c r="AY745" s="262"/>
      <c r="AZ745" s="264"/>
      <c r="BA745" s="98"/>
      <c r="BB745" s="576" t="str">
        <f t="shared" si="48"/>
        <v xml:space="preserve"> </v>
      </c>
      <c r="BC745" s="576" t="str">
        <f t="shared" si="49"/>
        <v xml:space="preserve"> </v>
      </c>
      <c r="BD745" s="576" t="str">
        <f t="shared" si="50"/>
        <v xml:space="preserve"> </v>
      </c>
      <c r="BE745" s="576" t="str">
        <f t="shared" si="51"/>
        <v xml:space="preserve"> </v>
      </c>
      <c r="BF745" s="98"/>
      <c r="BG745" s="271"/>
    </row>
    <row r="746" spans="1:59" s="107" customFormat="1" ht="12.75" x14ac:dyDescent="0.25">
      <c r="A746" s="380"/>
      <c r="B746" s="376">
        <f>'Données démographiques'!B742</f>
        <v>0</v>
      </c>
      <c r="C746" s="376">
        <f>'Données démographiques'!C742</f>
        <v>0</v>
      </c>
      <c r="D746" s="377">
        <f>'Données démographiques'!D742</f>
        <v>0</v>
      </c>
      <c r="E746" s="102"/>
      <c r="F746" s="258"/>
      <c r="G746" s="493"/>
      <c r="H746" s="493"/>
      <c r="I746" s="493"/>
      <c r="J746" s="263"/>
      <c r="K746" s="493"/>
      <c r="L746" s="553"/>
      <c r="M746" s="258"/>
      <c r="N746" s="258"/>
      <c r="O746" s="259"/>
      <c r="P746" s="258"/>
      <c r="Q746" s="260"/>
      <c r="R746" s="259"/>
      <c r="S746" s="259"/>
      <c r="T746" s="259"/>
      <c r="U746" s="258"/>
      <c r="V746" s="263"/>
      <c r="W746" s="258"/>
      <c r="X746" s="263"/>
      <c r="Y746" s="102"/>
      <c r="Z746" s="258"/>
      <c r="AA746" s="431"/>
      <c r="AB746" s="431"/>
      <c r="AC746" s="102"/>
      <c r="AD746" s="259"/>
      <c r="AE746" s="259"/>
      <c r="AF746" s="258"/>
      <c r="AG746" s="259"/>
      <c r="AH746" s="258"/>
      <c r="AI746" s="258"/>
      <c r="AJ746" s="258"/>
      <c r="AK746" s="260"/>
      <c r="AL746" s="260"/>
      <c r="AM746" s="98"/>
      <c r="AN746" s="260"/>
      <c r="AO746" s="260"/>
      <c r="AP746" s="260"/>
      <c r="AQ746" s="260"/>
      <c r="AR746" s="260"/>
      <c r="AS746" s="260"/>
      <c r="AT746" s="260"/>
      <c r="AU746" s="260"/>
      <c r="AV746" s="260"/>
      <c r="AW746" s="260"/>
      <c r="AX746" s="263"/>
      <c r="AY746" s="263"/>
      <c r="AZ746" s="265"/>
      <c r="BA746" s="98"/>
      <c r="BB746" s="577" t="str">
        <f t="shared" si="48"/>
        <v xml:space="preserve"> </v>
      </c>
      <c r="BC746" s="577" t="str">
        <f t="shared" si="49"/>
        <v xml:space="preserve"> </v>
      </c>
      <c r="BD746" s="577" t="str">
        <f t="shared" si="50"/>
        <v xml:space="preserve"> </v>
      </c>
      <c r="BE746" s="577" t="str">
        <f t="shared" si="51"/>
        <v xml:space="preserve"> </v>
      </c>
      <c r="BF746" s="98"/>
      <c r="BG746" s="530"/>
    </row>
    <row r="747" spans="1:59" s="107" customFormat="1" ht="12.75" x14ac:dyDescent="0.25">
      <c r="A747" s="380"/>
      <c r="B747" s="169">
        <f>'Données démographiques'!B743</f>
        <v>0</v>
      </c>
      <c r="C747" s="169">
        <f>'Données démographiques'!C743</f>
        <v>0</v>
      </c>
      <c r="D747" s="170">
        <f>'Données démographiques'!D743</f>
        <v>0</v>
      </c>
      <c r="E747" s="102"/>
      <c r="F747" s="273"/>
      <c r="G747" s="274"/>
      <c r="H747" s="274"/>
      <c r="I747" s="274"/>
      <c r="J747" s="262"/>
      <c r="K747" s="274"/>
      <c r="L747" s="275"/>
      <c r="M747" s="273"/>
      <c r="N747" s="273"/>
      <c r="O747" s="257"/>
      <c r="P747" s="273"/>
      <c r="Q747" s="278"/>
      <c r="R747" s="257"/>
      <c r="S747" s="257"/>
      <c r="T747" s="257"/>
      <c r="U747" s="273"/>
      <c r="V747" s="262"/>
      <c r="W747" s="273"/>
      <c r="X747" s="262"/>
      <c r="Y747" s="102"/>
      <c r="Z747" s="273"/>
      <c r="AA747" s="172"/>
      <c r="AB747" s="172"/>
      <c r="AC747" s="102"/>
      <c r="AD747" s="257"/>
      <c r="AE747" s="257"/>
      <c r="AF747" s="273"/>
      <c r="AG747" s="257"/>
      <c r="AH747" s="273"/>
      <c r="AI747" s="273"/>
      <c r="AJ747" s="273"/>
      <c r="AK747" s="278"/>
      <c r="AL747" s="278"/>
      <c r="AM747" s="98"/>
      <c r="AN747" s="278"/>
      <c r="AO747" s="278"/>
      <c r="AP747" s="278"/>
      <c r="AQ747" s="278"/>
      <c r="AR747" s="278"/>
      <c r="AS747" s="278"/>
      <c r="AT747" s="278"/>
      <c r="AU747" s="278"/>
      <c r="AV747" s="278"/>
      <c r="AW747" s="278"/>
      <c r="AX747" s="262"/>
      <c r="AY747" s="262"/>
      <c r="AZ747" s="264"/>
      <c r="BA747" s="98"/>
      <c r="BB747" s="576" t="str">
        <f t="shared" si="48"/>
        <v xml:space="preserve"> </v>
      </c>
      <c r="BC747" s="576" t="str">
        <f t="shared" si="49"/>
        <v xml:space="preserve"> </v>
      </c>
      <c r="BD747" s="576" t="str">
        <f t="shared" si="50"/>
        <v xml:space="preserve"> </v>
      </c>
      <c r="BE747" s="576" t="str">
        <f t="shared" si="51"/>
        <v xml:space="preserve"> </v>
      </c>
      <c r="BF747" s="98"/>
      <c r="BG747" s="271"/>
    </row>
    <row r="748" spans="1:59" s="107" customFormat="1" ht="12.75" x14ac:dyDescent="0.25">
      <c r="A748" s="380"/>
      <c r="B748" s="376">
        <f>'Données démographiques'!B744</f>
        <v>0</v>
      </c>
      <c r="C748" s="376">
        <f>'Données démographiques'!C744</f>
        <v>0</v>
      </c>
      <c r="D748" s="377">
        <f>'Données démographiques'!D744</f>
        <v>0</v>
      </c>
      <c r="E748" s="102"/>
      <c r="F748" s="258"/>
      <c r="G748" s="493"/>
      <c r="H748" s="493"/>
      <c r="I748" s="493"/>
      <c r="J748" s="263"/>
      <c r="K748" s="493"/>
      <c r="L748" s="553"/>
      <c r="M748" s="258"/>
      <c r="N748" s="258"/>
      <c r="O748" s="259"/>
      <c r="P748" s="258"/>
      <c r="Q748" s="260"/>
      <c r="R748" s="259"/>
      <c r="S748" s="259"/>
      <c r="T748" s="259"/>
      <c r="U748" s="258"/>
      <c r="V748" s="263"/>
      <c r="W748" s="258"/>
      <c r="X748" s="263"/>
      <c r="Y748" s="102"/>
      <c r="Z748" s="258"/>
      <c r="AA748" s="431"/>
      <c r="AB748" s="431"/>
      <c r="AC748" s="102"/>
      <c r="AD748" s="259"/>
      <c r="AE748" s="259"/>
      <c r="AF748" s="258"/>
      <c r="AG748" s="259"/>
      <c r="AH748" s="258"/>
      <c r="AI748" s="258"/>
      <c r="AJ748" s="258"/>
      <c r="AK748" s="260"/>
      <c r="AL748" s="260"/>
      <c r="AM748" s="98"/>
      <c r="AN748" s="260"/>
      <c r="AO748" s="260"/>
      <c r="AP748" s="260"/>
      <c r="AQ748" s="260"/>
      <c r="AR748" s="260"/>
      <c r="AS748" s="260"/>
      <c r="AT748" s="260"/>
      <c r="AU748" s="260"/>
      <c r="AV748" s="260"/>
      <c r="AW748" s="260"/>
      <c r="AX748" s="263"/>
      <c r="AY748" s="263"/>
      <c r="AZ748" s="265"/>
      <c r="BA748" s="98"/>
      <c r="BB748" s="577" t="str">
        <f t="shared" si="48"/>
        <v xml:space="preserve"> </v>
      </c>
      <c r="BC748" s="577" t="str">
        <f t="shared" si="49"/>
        <v xml:space="preserve"> </v>
      </c>
      <c r="BD748" s="577" t="str">
        <f t="shared" si="50"/>
        <v xml:space="preserve"> </v>
      </c>
      <c r="BE748" s="577" t="str">
        <f t="shared" si="51"/>
        <v xml:space="preserve"> </v>
      </c>
      <c r="BF748" s="98"/>
      <c r="BG748" s="530"/>
    </row>
    <row r="749" spans="1:59" s="107" customFormat="1" ht="12.75" x14ac:dyDescent="0.25">
      <c r="A749" s="380"/>
      <c r="B749" s="169">
        <f>'Données démographiques'!B745</f>
        <v>0</v>
      </c>
      <c r="C749" s="169">
        <f>'Données démographiques'!C745</f>
        <v>0</v>
      </c>
      <c r="D749" s="170">
        <f>'Données démographiques'!D745</f>
        <v>0</v>
      </c>
      <c r="E749" s="102"/>
      <c r="F749" s="273"/>
      <c r="G749" s="274"/>
      <c r="H749" s="274"/>
      <c r="I749" s="274"/>
      <c r="J749" s="262"/>
      <c r="K749" s="274"/>
      <c r="L749" s="275"/>
      <c r="M749" s="273"/>
      <c r="N749" s="273"/>
      <c r="O749" s="257"/>
      <c r="P749" s="273"/>
      <c r="Q749" s="278"/>
      <c r="R749" s="257"/>
      <c r="S749" s="257"/>
      <c r="T749" s="257"/>
      <c r="U749" s="273"/>
      <c r="V749" s="262"/>
      <c r="W749" s="273"/>
      <c r="X749" s="262"/>
      <c r="Y749" s="102"/>
      <c r="Z749" s="273"/>
      <c r="AA749" s="172"/>
      <c r="AB749" s="172"/>
      <c r="AC749" s="102"/>
      <c r="AD749" s="257"/>
      <c r="AE749" s="257"/>
      <c r="AF749" s="273"/>
      <c r="AG749" s="257"/>
      <c r="AH749" s="273"/>
      <c r="AI749" s="273"/>
      <c r="AJ749" s="273"/>
      <c r="AK749" s="278"/>
      <c r="AL749" s="278"/>
      <c r="AM749" s="98"/>
      <c r="AN749" s="278"/>
      <c r="AO749" s="278"/>
      <c r="AP749" s="278"/>
      <c r="AQ749" s="278"/>
      <c r="AR749" s="278"/>
      <c r="AS749" s="278"/>
      <c r="AT749" s="278"/>
      <c r="AU749" s="278"/>
      <c r="AV749" s="278"/>
      <c r="AW749" s="278"/>
      <c r="AX749" s="262"/>
      <c r="AY749" s="262"/>
      <c r="AZ749" s="264"/>
      <c r="BA749" s="98"/>
      <c r="BB749" s="576" t="str">
        <f t="shared" si="48"/>
        <v xml:space="preserve"> </v>
      </c>
      <c r="BC749" s="576" t="str">
        <f t="shared" si="49"/>
        <v xml:space="preserve"> </v>
      </c>
      <c r="BD749" s="576" t="str">
        <f t="shared" si="50"/>
        <v xml:space="preserve"> </v>
      </c>
      <c r="BE749" s="576" t="str">
        <f t="shared" si="51"/>
        <v xml:space="preserve"> </v>
      </c>
      <c r="BF749" s="98"/>
      <c r="BG749" s="271"/>
    </row>
    <row r="750" spans="1:59" s="107" customFormat="1" ht="12.75" x14ac:dyDescent="0.25">
      <c r="A750" s="380"/>
      <c r="B750" s="376">
        <f>'Données démographiques'!B746</f>
        <v>0</v>
      </c>
      <c r="C750" s="376">
        <f>'Données démographiques'!C746</f>
        <v>0</v>
      </c>
      <c r="D750" s="377">
        <f>'Données démographiques'!D746</f>
        <v>0</v>
      </c>
      <c r="E750" s="102"/>
      <c r="F750" s="258"/>
      <c r="G750" s="493"/>
      <c r="H750" s="493"/>
      <c r="I750" s="493"/>
      <c r="J750" s="263"/>
      <c r="K750" s="493"/>
      <c r="L750" s="553"/>
      <c r="M750" s="258"/>
      <c r="N750" s="258"/>
      <c r="O750" s="259"/>
      <c r="P750" s="258"/>
      <c r="Q750" s="260"/>
      <c r="R750" s="259"/>
      <c r="S750" s="259"/>
      <c r="T750" s="259"/>
      <c r="U750" s="258"/>
      <c r="V750" s="263"/>
      <c r="W750" s="258"/>
      <c r="X750" s="263"/>
      <c r="Y750" s="102"/>
      <c r="Z750" s="258"/>
      <c r="AA750" s="431"/>
      <c r="AB750" s="431"/>
      <c r="AC750" s="102"/>
      <c r="AD750" s="259"/>
      <c r="AE750" s="259"/>
      <c r="AF750" s="258"/>
      <c r="AG750" s="259"/>
      <c r="AH750" s="258"/>
      <c r="AI750" s="258"/>
      <c r="AJ750" s="258"/>
      <c r="AK750" s="260"/>
      <c r="AL750" s="260"/>
      <c r="AM750" s="98"/>
      <c r="AN750" s="260"/>
      <c r="AO750" s="260"/>
      <c r="AP750" s="260"/>
      <c r="AQ750" s="260"/>
      <c r="AR750" s="260"/>
      <c r="AS750" s="260"/>
      <c r="AT750" s="260"/>
      <c r="AU750" s="260"/>
      <c r="AV750" s="260"/>
      <c r="AW750" s="260"/>
      <c r="AX750" s="263"/>
      <c r="AY750" s="263"/>
      <c r="AZ750" s="265"/>
      <c r="BA750" s="98"/>
      <c r="BB750" s="577" t="str">
        <f t="shared" si="48"/>
        <v xml:space="preserve"> </v>
      </c>
      <c r="BC750" s="577" t="str">
        <f t="shared" si="49"/>
        <v xml:space="preserve"> </v>
      </c>
      <c r="BD750" s="577" t="str">
        <f t="shared" si="50"/>
        <v xml:space="preserve"> </v>
      </c>
      <c r="BE750" s="577" t="str">
        <f t="shared" si="51"/>
        <v xml:space="preserve"> </v>
      </c>
      <c r="BF750" s="98"/>
      <c r="BG750" s="530"/>
    </row>
    <row r="751" spans="1:59" s="107" customFormat="1" ht="12.75" x14ac:dyDescent="0.25">
      <c r="A751" s="380"/>
      <c r="B751" s="169">
        <f>'Données démographiques'!B747</f>
        <v>0</v>
      </c>
      <c r="C751" s="169">
        <f>'Données démographiques'!C747</f>
        <v>0</v>
      </c>
      <c r="D751" s="170">
        <f>'Données démographiques'!D747</f>
        <v>0</v>
      </c>
      <c r="E751" s="102"/>
      <c r="F751" s="273"/>
      <c r="G751" s="274"/>
      <c r="H751" s="274"/>
      <c r="I751" s="274"/>
      <c r="J751" s="262"/>
      <c r="K751" s="274"/>
      <c r="L751" s="275"/>
      <c r="M751" s="273"/>
      <c r="N751" s="273"/>
      <c r="O751" s="257"/>
      <c r="P751" s="273"/>
      <c r="Q751" s="278"/>
      <c r="R751" s="257"/>
      <c r="S751" s="257"/>
      <c r="T751" s="257"/>
      <c r="U751" s="273"/>
      <c r="V751" s="262"/>
      <c r="W751" s="273"/>
      <c r="X751" s="262"/>
      <c r="Y751" s="102"/>
      <c r="Z751" s="273"/>
      <c r="AA751" s="172"/>
      <c r="AB751" s="172"/>
      <c r="AC751" s="102"/>
      <c r="AD751" s="257"/>
      <c r="AE751" s="257"/>
      <c r="AF751" s="273"/>
      <c r="AG751" s="257"/>
      <c r="AH751" s="273"/>
      <c r="AI751" s="273"/>
      <c r="AJ751" s="273"/>
      <c r="AK751" s="278"/>
      <c r="AL751" s="278"/>
      <c r="AM751" s="98"/>
      <c r="AN751" s="278"/>
      <c r="AO751" s="278"/>
      <c r="AP751" s="278"/>
      <c r="AQ751" s="278"/>
      <c r="AR751" s="278"/>
      <c r="AS751" s="278"/>
      <c r="AT751" s="278"/>
      <c r="AU751" s="278"/>
      <c r="AV751" s="278"/>
      <c r="AW751" s="278"/>
      <c r="AX751" s="262"/>
      <c r="AY751" s="262"/>
      <c r="AZ751" s="264"/>
      <c r="BA751" s="98"/>
      <c r="BB751" s="576" t="str">
        <f t="shared" si="48"/>
        <v xml:space="preserve"> </v>
      </c>
      <c r="BC751" s="576" t="str">
        <f t="shared" si="49"/>
        <v xml:space="preserve"> </v>
      </c>
      <c r="BD751" s="576" t="str">
        <f t="shared" si="50"/>
        <v xml:space="preserve"> </v>
      </c>
      <c r="BE751" s="576" t="str">
        <f t="shared" si="51"/>
        <v xml:space="preserve"> </v>
      </c>
      <c r="BF751" s="98"/>
      <c r="BG751" s="271"/>
    </row>
    <row r="752" spans="1:59" s="107" customFormat="1" ht="12.75" x14ac:dyDescent="0.25">
      <c r="A752" s="380"/>
      <c r="B752" s="376">
        <f>'Données démographiques'!B748</f>
        <v>0</v>
      </c>
      <c r="C752" s="376">
        <f>'Données démographiques'!C748</f>
        <v>0</v>
      </c>
      <c r="D752" s="377">
        <f>'Données démographiques'!D748</f>
        <v>0</v>
      </c>
      <c r="E752" s="102"/>
      <c r="F752" s="258"/>
      <c r="G752" s="493"/>
      <c r="H752" s="493"/>
      <c r="I752" s="493"/>
      <c r="J752" s="263"/>
      <c r="K752" s="493"/>
      <c r="L752" s="553"/>
      <c r="M752" s="258"/>
      <c r="N752" s="258"/>
      <c r="O752" s="259"/>
      <c r="P752" s="258"/>
      <c r="Q752" s="260"/>
      <c r="R752" s="259"/>
      <c r="S752" s="259"/>
      <c r="T752" s="259"/>
      <c r="U752" s="258"/>
      <c r="V752" s="263"/>
      <c r="W752" s="258"/>
      <c r="X752" s="263"/>
      <c r="Y752" s="102"/>
      <c r="Z752" s="258"/>
      <c r="AA752" s="431"/>
      <c r="AB752" s="431"/>
      <c r="AC752" s="102"/>
      <c r="AD752" s="259"/>
      <c r="AE752" s="259"/>
      <c r="AF752" s="258"/>
      <c r="AG752" s="259"/>
      <c r="AH752" s="258"/>
      <c r="AI752" s="258"/>
      <c r="AJ752" s="258"/>
      <c r="AK752" s="260"/>
      <c r="AL752" s="260"/>
      <c r="AM752" s="98"/>
      <c r="AN752" s="260"/>
      <c r="AO752" s="260"/>
      <c r="AP752" s="260"/>
      <c r="AQ752" s="260"/>
      <c r="AR752" s="260"/>
      <c r="AS752" s="260"/>
      <c r="AT752" s="260"/>
      <c r="AU752" s="260"/>
      <c r="AV752" s="260"/>
      <c r="AW752" s="260"/>
      <c r="AX752" s="263"/>
      <c r="AY752" s="263"/>
      <c r="AZ752" s="265"/>
      <c r="BA752" s="98"/>
      <c r="BB752" s="577" t="str">
        <f t="shared" si="48"/>
        <v xml:space="preserve"> </v>
      </c>
      <c r="BC752" s="577" t="str">
        <f t="shared" si="49"/>
        <v xml:space="preserve"> </v>
      </c>
      <c r="BD752" s="577" t="str">
        <f t="shared" si="50"/>
        <v xml:space="preserve"> </v>
      </c>
      <c r="BE752" s="577" t="str">
        <f t="shared" si="51"/>
        <v xml:space="preserve"> </v>
      </c>
      <c r="BF752" s="98"/>
      <c r="BG752" s="530"/>
    </row>
    <row r="753" spans="1:59" s="107" customFormat="1" ht="12.75" x14ac:dyDescent="0.25">
      <c r="A753" s="380"/>
      <c r="B753" s="169">
        <f>'Données démographiques'!B749</f>
        <v>0</v>
      </c>
      <c r="C753" s="169">
        <f>'Données démographiques'!C749</f>
        <v>0</v>
      </c>
      <c r="D753" s="170">
        <f>'Données démographiques'!D749</f>
        <v>0</v>
      </c>
      <c r="E753" s="102"/>
      <c r="F753" s="273"/>
      <c r="G753" s="274"/>
      <c r="H753" s="274"/>
      <c r="I753" s="274"/>
      <c r="J753" s="262"/>
      <c r="K753" s="274"/>
      <c r="L753" s="275"/>
      <c r="M753" s="273"/>
      <c r="N753" s="273"/>
      <c r="O753" s="257"/>
      <c r="P753" s="273"/>
      <c r="Q753" s="278"/>
      <c r="R753" s="257"/>
      <c r="S753" s="257"/>
      <c r="T753" s="257"/>
      <c r="U753" s="273"/>
      <c r="V753" s="262"/>
      <c r="W753" s="273"/>
      <c r="X753" s="262"/>
      <c r="Y753" s="102"/>
      <c r="Z753" s="273"/>
      <c r="AA753" s="172"/>
      <c r="AB753" s="172"/>
      <c r="AC753" s="102"/>
      <c r="AD753" s="257"/>
      <c r="AE753" s="257"/>
      <c r="AF753" s="273"/>
      <c r="AG753" s="257"/>
      <c r="AH753" s="273"/>
      <c r="AI753" s="273"/>
      <c r="AJ753" s="273"/>
      <c r="AK753" s="278"/>
      <c r="AL753" s="278"/>
      <c r="AM753" s="98"/>
      <c r="AN753" s="278"/>
      <c r="AO753" s="278"/>
      <c r="AP753" s="278"/>
      <c r="AQ753" s="278"/>
      <c r="AR753" s="278"/>
      <c r="AS753" s="278"/>
      <c r="AT753" s="278"/>
      <c r="AU753" s="278"/>
      <c r="AV753" s="278"/>
      <c r="AW753" s="278"/>
      <c r="AX753" s="262"/>
      <c r="AY753" s="262"/>
      <c r="AZ753" s="264"/>
      <c r="BA753" s="98"/>
      <c r="BB753" s="576" t="str">
        <f t="shared" si="48"/>
        <v xml:space="preserve"> </v>
      </c>
      <c r="BC753" s="576" t="str">
        <f t="shared" si="49"/>
        <v xml:space="preserve"> </v>
      </c>
      <c r="BD753" s="576" t="str">
        <f t="shared" si="50"/>
        <v xml:space="preserve"> </v>
      </c>
      <c r="BE753" s="576" t="str">
        <f t="shared" si="51"/>
        <v xml:space="preserve"> </v>
      </c>
      <c r="BF753" s="98"/>
      <c r="BG753" s="271"/>
    </row>
    <row r="754" spans="1:59" s="107" customFormat="1" ht="12.75" x14ac:dyDescent="0.25">
      <c r="A754" s="380"/>
      <c r="B754" s="376">
        <f>'Données démographiques'!B750</f>
        <v>0</v>
      </c>
      <c r="C754" s="376">
        <f>'Données démographiques'!C750</f>
        <v>0</v>
      </c>
      <c r="D754" s="377">
        <f>'Données démographiques'!D750</f>
        <v>0</v>
      </c>
      <c r="E754" s="102"/>
      <c r="F754" s="258"/>
      <c r="G754" s="493"/>
      <c r="H754" s="493"/>
      <c r="I754" s="493"/>
      <c r="J754" s="263"/>
      <c r="K754" s="493"/>
      <c r="L754" s="553"/>
      <c r="M754" s="258"/>
      <c r="N754" s="258"/>
      <c r="O754" s="259"/>
      <c r="P754" s="258"/>
      <c r="Q754" s="260"/>
      <c r="R754" s="259"/>
      <c r="S754" s="259"/>
      <c r="T754" s="259"/>
      <c r="U754" s="258"/>
      <c r="V754" s="263"/>
      <c r="W754" s="258"/>
      <c r="X754" s="263"/>
      <c r="Y754" s="102"/>
      <c r="Z754" s="258"/>
      <c r="AA754" s="431"/>
      <c r="AB754" s="431"/>
      <c r="AC754" s="102"/>
      <c r="AD754" s="259"/>
      <c r="AE754" s="259"/>
      <c r="AF754" s="258"/>
      <c r="AG754" s="259"/>
      <c r="AH754" s="258"/>
      <c r="AI754" s="258"/>
      <c r="AJ754" s="258"/>
      <c r="AK754" s="260"/>
      <c r="AL754" s="260"/>
      <c r="AM754" s="98"/>
      <c r="AN754" s="260"/>
      <c r="AO754" s="260"/>
      <c r="AP754" s="260"/>
      <c r="AQ754" s="260"/>
      <c r="AR754" s="260"/>
      <c r="AS754" s="260"/>
      <c r="AT754" s="260"/>
      <c r="AU754" s="260"/>
      <c r="AV754" s="260"/>
      <c r="AW754" s="260"/>
      <c r="AX754" s="263"/>
      <c r="AY754" s="263"/>
      <c r="AZ754" s="265"/>
      <c r="BA754" s="98"/>
      <c r="BB754" s="577" t="str">
        <f t="shared" si="48"/>
        <v xml:space="preserve"> </v>
      </c>
      <c r="BC754" s="577" t="str">
        <f t="shared" si="49"/>
        <v xml:space="preserve"> </v>
      </c>
      <c r="BD754" s="577" t="str">
        <f t="shared" si="50"/>
        <v xml:space="preserve"> </v>
      </c>
      <c r="BE754" s="577" t="str">
        <f t="shared" si="51"/>
        <v xml:space="preserve"> </v>
      </c>
      <c r="BF754" s="98"/>
      <c r="BG754" s="530"/>
    </row>
    <row r="755" spans="1:59" s="107" customFormat="1" ht="12.75" x14ac:dyDescent="0.25">
      <c r="A755" s="380"/>
      <c r="B755" s="169">
        <f>'Données démographiques'!B751</f>
        <v>0</v>
      </c>
      <c r="C755" s="169">
        <f>'Données démographiques'!C751</f>
        <v>0</v>
      </c>
      <c r="D755" s="170">
        <f>'Données démographiques'!D751</f>
        <v>0</v>
      </c>
      <c r="E755" s="102"/>
      <c r="F755" s="273"/>
      <c r="G755" s="274"/>
      <c r="H755" s="274"/>
      <c r="I755" s="274"/>
      <c r="J755" s="262"/>
      <c r="K755" s="274"/>
      <c r="L755" s="275"/>
      <c r="M755" s="273"/>
      <c r="N755" s="273"/>
      <c r="O755" s="257"/>
      <c r="P755" s="273"/>
      <c r="Q755" s="278"/>
      <c r="R755" s="257"/>
      <c r="S755" s="257"/>
      <c r="T755" s="257"/>
      <c r="U755" s="273"/>
      <c r="V755" s="262"/>
      <c r="W755" s="273"/>
      <c r="X755" s="262"/>
      <c r="Y755" s="102"/>
      <c r="Z755" s="273"/>
      <c r="AA755" s="172"/>
      <c r="AB755" s="172"/>
      <c r="AC755" s="102"/>
      <c r="AD755" s="257"/>
      <c r="AE755" s="257"/>
      <c r="AF755" s="273"/>
      <c r="AG755" s="257"/>
      <c r="AH755" s="273"/>
      <c r="AI755" s="273"/>
      <c r="AJ755" s="273"/>
      <c r="AK755" s="278"/>
      <c r="AL755" s="278"/>
      <c r="AM755" s="98"/>
      <c r="AN755" s="278"/>
      <c r="AO755" s="278"/>
      <c r="AP755" s="278"/>
      <c r="AQ755" s="278"/>
      <c r="AR755" s="278"/>
      <c r="AS755" s="278"/>
      <c r="AT755" s="278"/>
      <c r="AU755" s="278"/>
      <c r="AV755" s="278"/>
      <c r="AW755" s="278"/>
      <c r="AX755" s="262"/>
      <c r="AY755" s="262"/>
      <c r="AZ755" s="264"/>
      <c r="BA755" s="98"/>
      <c r="BB755" s="576" t="str">
        <f t="shared" si="48"/>
        <v xml:space="preserve"> </v>
      </c>
      <c r="BC755" s="576" t="str">
        <f t="shared" si="49"/>
        <v xml:space="preserve"> </v>
      </c>
      <c r="BD755" s="576" t="str">
        <f t="shared" si="50"/>
        <v xml:space="preserve"> </v>
      </c>
      <c r="BE755" s="576" t="str">
        <f t="shared" si="51"/>
        <v xml:space="preserve"> </v>
      </c>
      <c r="BF755" s="98"/>
      <c r="BG755" s="271"/>
    </row>
    <row r="756" spans="1:59" s="107" customFormat="1" ht="12.75" x14ac:dyDescent="0.25">
      <c r="A756" s="380"/>
      <c r="B756" s="376">
        <f>'Données démographiques'!B752</f>
        <v>0</v>
      </c>
      <c r="C756" s="376">
        <f>'Données démographiques'!C752</f>
        <v>0</v>
      </c>
      <c r="D756" s="377">
        <f>'Données démographiques'!D752</f>
        <v>0</v>
      </c>
      <c r="E756" s="102"/>
      <c r="F756" s="258"/>
      <c r="G756" s="493"/>
      <c r="H756" s="493"/>
      <c r="I756" s="493"/>
      <c r="J756" s="263"/>
      <c r="K756" s="493"/>
      <c r="L756" s="553"/>
      <c r="M756" s="258"/>
      <c r="N756" s="258"/>
      <c r="O756" s="259"/>
      <c r="P756" s="258"/>
      <c r="Q756" s="260"/>
      <c r="R756" s="259"/>
      <c r="S756" s="259"/>
      <c r="T756" s="259"/>
      <c r="U756" s="258"/>
      <c r="V756" s="263"/>
      <c r="W756" s="258"/>
      <c r="X756" s="263"/>
      <c r="Y756" s="102"/>
      <c r="Z756" s="258"/>
      <c r="AA756" s="431"/>
      <c r="AB756" s="431"/>
      <c r="AC756" s="102"/>
      <c r="AD756" s="259"/>
      <c r="AE756" s="259"/>
      <c r="AF756" s="258"/>
      <c r="AG756" s="259"/>
      <c r="AH756" s="258"/>
      <c r="AI756" s="258"/>
      <c r="AJ756" s="258"/>
      <c r="AK756" s="260"/>
      <c r="AL756" s="260"/>
      <c r="AM756" s="98"/>
      <c r="AN756" s="260"/>
      <c r="AO756" s="260"/>
      <c r="AP756" s="260"/>
      <c r="AQ756" s="260"/>
      <c r="AR756" s="260"/>
      <c r="AS756" s="260"/>
      <c r="AT756" s="260"/>
      <c r="AU756" s="260"/>
      <c r="AV756" s="260"/>
      <c r="AW756" s="260"/>
      <c r="AX756" s="263"/>
      <c r="AY756" s="263"/>
      <c r="AZ756" s="265"/>
      <c r="BA756" s="98"/>
      <c r="BB756" s="577" t="str">
        <f t="shared" si="48"/>
        <v xml:space="preserve"> </v>
      </c>
      <c r="BC756" s="577" t="str">
        <f t="shared" si="49"/>
        <v xml:space="preserve"> </v>
      </c>
      <c r="BD756" s="577" t="str">
        <f t="shared" si="50"/>
        <v xml:space="preserve"> </v>
      </c>
      <c r="BE756" s="577" t="str">
        <f t="shared" si="51"/>
        <v xml:space="preserve"> </v>
      </c>
      <c r="BF756" s="98"/>
      <c r="BG756" s="530"/>
    </row>
    <row r="757" spans="1:59" s="107" customFormat="1" ht="12.75" x14ac:dyDescent="0.25">
      <c r="A757" s="380"/>
      <c r="B757" s="169">
        <f>'Données démographiques'!B753</f>
        <v>0</v>
      </c>
      <c r="C757" s="169">
        <f>'Données démographiques'!C753</f>
        <v>0</v>
      </c>
      <c r="D757" s="170">
        <f>'Données démographiques'!D753</f>
        <v>0</v>
      </c>
      <c r="E757" s="102"/>
      <c r="F757" s="273"/>
      <c r="G757" s="274"/>
      <c r="H757" s="274"/>
      <c r="I757" s="274"/>
      <c r="J757" s="262"/>
      <c r="K757" s="274"/>
      <c r="L757" s="275"/>
      <c r="M757" s="273"/>
      <c r="N757" s="273"/>
      <c r="O757" s="257"/>
      <c r="P757" s="273"/>
      <c r="Q757" s="278"/>
      <c r="R757" s="257"/>
      <c r="S757" s="257"/>
      <c r="T757" s="257"/>
      <c r="U757" s="273"/>
      <c r="V757" s="262"/>
      <c r="W757" s="273"/>
      <c r="X757" s="262"/>
      <c r="Y757" s="102"/>
      <c r="Z757" s="273"/>
      <c r="AA757" s="172"/>
      <c r="AB757" s="172"/>
      <c r="AC757" s="102"/>
      <c r="AD757" s="257"/>
      <c r="AE757" s="257"/>
      <c r="AF757" s="273"/>
      <c r="AG757" s="257"/>
      <c r="AH757" s="273"/>
      <c r="AI757" s="273"/>
      <c r="AJ757" s="273"/>
      <c r="AK757" s="278"/>
      <c r="AL757" s="278"/>
      <c r="AM757" s="98"/>
      <c r="AN757" s="278"/>
      <c r="AO757" s="278"/>
      <c r="AP757" s="278"/>
      <c r="AQ757" s="278"/>
      <c r="AR757" s="278"/>
      <c r="AS757" s="278"/>
      <c r="AT757" s="278"/>
      <c r="AU757" s="278"/>
      <c r="AV757" s="278"/>
      <c r="AW757" s="278"/>
      <c r="AX757" s="262"/>
      <c r="AY757" s="262"/>
      <c r="AZ757" s="264"/>
      <c r="BA757" s="98"/>
      <c r="BB757" s="576" t="str">
        <f t="shared" si="48"/>
        <v xml:space="preserve"> </v>
      </c>
      <c r="BC757" s="576" t="str">
        <f t="shared" si="49"/>
        <v xml:space="preserve"> </v>
      </c>
      <c r="BD757" s="576" t="str">
        <f t="shared" si="50"/>
        <v xml:space="preserve"> </v>
      </c>
      <c r="BE757" s="576" t="str">
        <f t="shared" si="51"/>
        <v xml:space="preserve"> </v>
      </c>
      <c r="BF757" s="98"/>
      <c r="BG757" s="271"/>
    </row>
    <row r="758" spans="1:59" s="107" customFormat="1" ht="12.75" x14ac:dyDescent="0.25">
      <c r="A758" s="380"/>
      <c r="B758" s="376">
        <f>'Données démographiques'!B754</f>
        <v>0</v>
      </c>
      <c r="C758" s="376">
        <f>'Données démographiques'!C754</f>
        <v>0</v>
      </c>
      <c r="D758" s="377">
        <f>'Données démographiques'!D754</f>
        <v>0</v>
      </c>
      <c r="E758" s="102"/>
      <c r="F758" s="258"/>
      <c r="G758" s="493"/>
      <c r="H758" s="493"/>
      <c r="I758" s="493"/>
      <c r="J758" s="263"/>
      <c r="K758" s="493"/>
      <c r="L758" s="553"/>
      <c r="M758" s="258"/>
      <c r="N758" s="258"/>
      <c r="O758" s="259"/>
      <c r="P758" s="258"/>
      <c r="Q758" s="260"/>
      <c r="R758" s="259"/>
      <c r="S758" s="259"/>
      <c r="T758" s="259"/>
      <c r="U758" s="258"/>
      <c r="V758" s="263"/>
      <c r="W758" s="258"/>
      <c r="X758" s="263"/>
      <c r="Y758" s="102"/>
      <c r="Z758" s="258"/>
      <c r="AA758" s="431"/>
      <c r="AB758" s="431"/>
      <c r="AC758" s="102"/>
      <c r="AD758" s="259"/>
      <c r="AE758" s="259"/>
      <c r="AF758" s="258"/>
      <c r="AG758" s="259"/>
      <c r="AH758" s="258"/>
      <c r="AI758" s="258"/>
      <c r="AJ758" s="258"/>
      <c r="AK758" s="260"/>
      <c r="AL758" s="260"/>
      <c r="AM758" s="98"/>
      <c r="AN758" s="260"/>
      <c r="AO758" s="260"/>
      <c r="AP758" s="260"/>
      <c r="AQ758" s="260"/>
      <c r="AR758" s="260"/>
      <c r="AS758" s="260"/>
      <c r="AT758" s="260"/>
      <c r="AU758" s="260"/>
      <c r="AV758" s="260"/>
      <c r="AW758" s="260"/>
      <c r="AX758" s="263"/>
      <c r="AY758" s="263"/>
      <c r="AZ758" s="265"/>
      <c r="BA758" s="98"/>
      <c r="BB758" s="577" t="str">
        <f t="shared" si="48"/>
        <v xml:space="preserve"> </v>
      </c>
      <c r="BC758" s="577" t="str">
        <f t="shared" si="49"/>
        <v xml:space="preserve"> </v>
      </c>
      <c r="BD758" s="577" t="str">
        <f t="shared" si="50"/>
        <v xml:space="preserve"> </v>
      </c>
      <c r="BE758" s="577" t="str">
        <f t="shared" si="51"/>
        <v xml:space="preserve"> </v>
      </c>
      <c r="BF758" s="98"/>
      <c r="BG758" s="530"/>
    </row>
    <row r="759" spans="1:59" s="107" customFormat="1" ht="12.75" x14ac:dyDescent="0.25">
      <c r="A759" s="380"/>
      <c r="B759" s="169">
        <f>'Données démographiques'!B755</f>
        <v>0</v>
      </c>
      <c r="C759" s="169">
        <f>'Données démographiques'!C755</f>
        <v>0</v>
      </c>
      <c r="D759" s="170">
        <f>'Données démographiques'!D755</f>
        <v>0</v>
      </c>
      <c r="E759" s="102"/>
      <c r="F759" s="273"/>
      <c r="G759" s="274"/>
      <c r="H759" s="274"/>
      <c r="I759" s="274"/>
      <c r="J759" s="262"/>
      <c r="K759" s="274"/>
      <c r="L759" s="275"/>
      <c r="M759" s="273"/>
      <c r="N759" s="273"/>
      <c r="O759" s="257"/>
      <c r="P759" s="273"/>
      <c r="Q759" s="278"/>
      <c r="R759" s="257"/>
      <c r="S759" s="257"/>
      <c r="T759" s="257"/>
      <c r="U759" s="273"/>
      <c r="V759" s="262"/>
      <c r="W759" s="273"/>
      <c r="X759" s="262"/>
      <c r="Y759" s="102"/>
      <c r="Z759" s="273"/>
      <c r="AA759" s="172"/>
      <c r="AB759" s="172"/>
      <c r="AC759" s="102"/>
      <c r="AD759" s="257"/>
      <c r="AE759" s="257"/>
      <c r="AF759" s="273"/>
      <c r="AG759" s="257"/>
      <c r="AH759" s="273"/>
      <c r="AI759" s="273"/>
      <c r="AJ759" s="273"/>
      <c r="AK759" s="278"/>
      <c r="AL759" s="278"/>
      <c r="AM759" s="98"/>
      <c r="AN759" s="278"/>
      <c r="AO759" s="278"/>
      <c r="AP759" s="278"/>
      <c r="AQ759" s="278"/>
      <c r="AR759" s="278"/>
      <c r="AS759" s="278"/>
      <c r="AT759" s="278"/>
      <c r="AU759" s="278"/>
      <c r="AV759" s="278"/>
      <c r="AW759" s="278"/>
      <c r="AX759" s="262"/>
      <c r="AY759" s="262"/>
      <c r="AZ759" s="264"/>
      <c r="BA759" s="98"/>
      <c r="BB759" s="576" t="str">
        <f t="shared" si="48"/>
        <v xml:space="preserve"> </v>
      </c>
      <c r="BC759" s="576" t="str">
        <f t="shared" si="49"/>
        <v xml:space="preserve"> </v>
      </c>
      <c r="BD759" s="576" t="str">
        <f t="shared" si="50"/>
        <v xml:space="preserve"> </v>
      </c>
      <c r="BE759" s="576" t="str">
        <f t="shared" si="51"/>
        <v xml:space="preserve"> </v>
      </c>
      <c r="BF759" s="98"/>
      <c r="BG759" s="271"/>
    </row>
    <row r="760" spans="1:59" s="107" customFormat="1" ht="12.75" x14ac:dyDescent="0.25">
      <c r="A760" s="380"/>
      <c r="B760" s="376">
        <f>'Données démographiques'!B756</f>
        <v>0</v>
      </c>
      <c r="C760" s="376">
        <f>'Données démographiques'!C756</f>
        <v>0</v>
      </c>
      <c r="D760" s="377">
        <f>'Données démographiques'!D756</f>
        <v>0</v>
      </c>
      <c r="E760" s="102"/>
      <c r="F760" s="258"/>
      <c r="G760" s="493"/>
      <c r="H760" s="493"/>
      <c r="I760" s="493"/>
      <c r="J760" s="263"/>
      <c r="K760" s="493"/>
      <c r="L760" s="553"/>
      <c r="M760" s="258"/>
      <c r="N760" s="258"/>
      <c r="O760" s="259"/>
      <c r="P760" s="258"/>
      <c r="Q760" s="260"/>
      <c r="R760" s="259"/>
      <c r="S760" s="259"/>
      <c r="T760" s="259"/>
      <c r="U760" s="258"/>
      <c r="V760" s="263"/>
      <c r="W760" s="258"/>
      <c r="X760" s="263"/>
      <c r="Y760" s="102"/>
      <c r="Z760" s="258"/>
      <c r="AA760" s="431"/>
      <c r="AB760" s="431"/>
      <c r="AC760" s="102"/>
      <c r="AD760" s="259"/>
      <c r="AE760" s="259"/>
      <c r="AF760" s="258"/>
      <c r="AG760" s="259"/>
      <c r="AH760" s="258"/>
      <c r="AI760" s="258"/>
      <c r="AJ760" s="258"/>
      <c r="AK760" s="260"/>
      <c r="AL760" s="260"/>
      <c r="AM760" s="98"/>
      <c r="AN760" s="260"/>
      <c r="AO760" s="260"/>
      <c r="AP760" s="260"/>
      <c r="AQ760" s="260"/>
      <c r="AR760" s="260"/>
      <c r="AS760" s="260"/>
      <c r="AT760" s="260"/>
      <c r="AU760" s="260"/>
      <c r="AV760" s="260"/>
      <c r="AW760" s="260"/>
      <c r="AX760" s="263"/>
      <c r="AY760" s="263"/>
      <c r="AZ760" s="265"/>
      <c r="BA760" s="98"/>
      <c r="BB760" s="577" t="str">
        <f t="shared" si="48"/>
        <v xml:space="preserve"> </v>
      </c>
      <c r="BC760" s="577" t="str">
        <f t="shared" si="49"/>
        <v xml:space="preserve"> </v>
      </c>
      <c r="BD760" s="577" t="str">
        <f t="shared" si="50"/>
        <v xml:space="preserve"> </v>
      </c>
      <c r="BE760" s="577" t="str">
        <f t="shared" si="51"/>
        <v xml:space="preserve"> </v>
      </c>
      <c r="BF760" s="98"/>
      <c r="BG760" s="530"/>
    </row>
    <row r="761" spans="1:59" s="107" customFormat="1" ht="12.75" x14ac:dyDescent="0.25">
      <c r="A761" s="380"/>
      <c r="B761" s="169">
        <f>'Données démographiques'!B757</f>
        <v>0</v>
      </c>
      <c r="C761" s="169">
        <f>'Données démographiques'!C757</f>
        <v>0</v>
      </c>
      <c r="D761" s="170">
        <f>'Données démographiques'!D757</f>
        <v>0</v>
      </c>
      <c r="E761" s="102"/>
      <c r="F761" s="273"/>
      <c r="G761" s="274"/>
      <c r="H761" s="274"/>
      <c r="I761" s="274"/>
      <c r="J761" s="262"/>
      <c r="K761" s="274"/>
      <c r="L761" s="275"/>
      <c r="M761" s="273"/>
      <c r="N761" s="273"/>
      <c r="O761" s="257"/>
      <c r="P761" s="273"/>
      <c r="Q761" s="278"/>
      <c r="R761" s="257"/>
      <c r="S761" s="257"/>
      <c r="T761" s="257"/>
      <c r="U761" s="273"/>
      <c r="V761" s="262"/>
      <c r="W761" s="273"/>
      <c r="X761" s="262"/>
      <c r="Y761" s="102"/>
      <c r="Z761" s="273"/>
      <c r="AA761" s="172"/>
      <c r="AB761" s="172"/>
      <c r="AC761" s="102"/>
      <c r="AD761" s="257"/>
      <c r="AE761" s="257"/>
      <c r="AF761" s="273"/>
      <c r="AG761" s="257"/>
      <c r="AH761" s="273"/>
      <c r="AI761" s="273"/>
      <c r="AJ761" s="273"/>
      <c r="AK761" s="278"/>
      <c r="AL761" s="278"/>
      <c r="AM761" s="98"/>
      <c r="AN761" s="278"/>
      <c r="AO761" s="278"/>
      <c r="AP761" s="278"/>
      <c r="AQ761" s="278"/>
      <c r="AR761" s="278"/>
      <c r="AS761" s="278"/>
      <c r="AT761" s="278"/>
      <c r="AU761" s="278"/>
      <c r="AV761" s="278"/>
      <c r="AW761" s="278"/>
      <c r="AX761" s="262"/>
      <c r="AY761" s="262"/>
      <c r="AZ761" s="264"/>
      <c r="BA761" s="98"/>
      <c r="BB761" s="576" t="str">
        <f t="shared" si="48"/>
        <v xml:space="preserve"> </v>
      </c>
      <c r="BC761" s="576" t="str">
        <f t="shared" si="49"/>
        <v xml:space="preserve"> </v>
      </c>
      <c r="BD761" s="576" t="str">
        <f t="shared" si="50"/>
        <v xml:space="preserve"> </v>
      </c>
      <c r="BE761" s="576" t="str">
        <f t="shared" si="51"/>
        <v xml:space="preserve"> </v>
      </c>
      <c r="BF761" s="98"/>
      <c r="BG761" s="271"/>
    </row>
    <row r="762" spans="1:59" s="107" customFormat="1" ht="12.75" x14ac:dyDescent="0.25">
      <c r="A762" s="380"/>
      <c r="B762" s="376">
        <f>'Données démographiques'!B758</f>
        <v>0</v>
      </c>
      <c r="C762" s="376">
        <f>'Données démographiques'!C758</f>
        <v>0</v>
      </c>
      <c r="D762" s="377">
        <f>'Données démographiques'!D758</f>
        <v>0</v>
      </c>
      <c r="E762" s="102"/>
      <c r="F762" s="258"/>
      <c r="G762" s="493"/>
      <c r="H762" s="493"/>
      <c r="I762" s="493"/>
      <c r="J762" s="263"/>
      <c r="K762" s="493"/>
      <c r="L762" s="553"/>
      <c r="M762" s="258"/>
      <c r="N762" s="258"/>
      <c r="O762" s="259"/>
      <c r="P762" s="258"/>
      <c r="Q762" s="260"/>
      <c r="R762" s="259"/>
      <c r="S762" s="259"/>
      <c r="T762" s="259"/>
      <c r="U762" s="258"/>
      <c r="V762" s="263"/>
      <c r="W762" s="258"/>
      <c r="X762" s="263"/>
      <c r="Y762" s="102"/>
      <c r="Z762" s="258"/>
      <c r="AA762" s="431"/>
      <c r="AB762" s="431"/>
      <c r="AC762" s="102"/>
      <c r="AD762" s="259"/>
      <c r="AE762" s="259"/>
      <c r="AF762" s="258"/>
      <c r="AG762" s="259"/>
      <c r="AH762" s="258"/>
      <c r="AI762" s="258"/>
      <c r="AJ762" s="258"/>
      <c r="AK762" s="260"/>
      <c r="AL762" s="260"/>
      <c r="AM762" s="98"/>
      <c r="AN762" s="260"/>
      <c r="AO762" s="260"/>
      <c r="AP762" s="260"/>
      <c r="AQ762" s="260"/>
      <c r="AR762" s="260"/>
      <c r="AS762" s="260"/>
      <c r="AT762" s="260"/>
      <c r="AU762" s="260"/>
      <c r="AV762" s="260"/>
      <c r="AW762" s="260"/>
      <c r="AX762" s="263"/>
      <c r="AY762" s="263"/>
      <c r="AZ762" s="265"/>
      <c r="BA762" s="98"/>
      <c r="BB762" s="577" t="str">
        <f t="shared" si="48"/>
        <v xml:space="preserve"> </v>
      </c>
      <c r="BC762" s="577" t="str">
        <f t="shared" si="49"/>
        <v xml:space="preserve"> </v>
      </c>
      <c r="BD762" s="577" t="str">
        <f t="shared" si="50"/>
        <v xml:space="preserve"> </v>
      </c>
      <c r="BE762" s="577" t="str">
        <f t="shared" si="51"/>
        <v xml:space="preserve"> </v>
      </c>
      <c r="BF762" s="98"/>
      <c r="BG762" s="530"/>
    </row>
    <row r="763" spans="1:59" s="107" customFormat="1" ht="12.75" x14ac:dyDescent="0.25">
      <c r="A763" s="380"/>
      <c r="B763" s="169">
        <f>'Données démographiques'!B759</f>
        <v>0</v>
      </c>
      <c r="C763" s="169">
        <f>'Données démographiques'!C759</f>
        <v>0</v>
      </c>
      <c r="D763" s="170">
        <f>'Données démographiques'!D759</f>
        <v>0</v>
      </c>
      <c r="E763" s="102"/>
      <c r="F763" s="273"/>
      <c r="G763" s="274"/>
      <c r="H763" s="274"/>
      <c r="I763" s="274"/>
      <c r="J763" s="262"/>
      <c r="K763" s="274"/>
      <c r="L763" s="275"/>
      <c r="M763" s="273"/>
      <c r="N763" s="273"/>
      <c r="O763" s="257"/>
      <c r="P763" s="273"/>
      <c r="Q763" s="278"/>
      <c r="R763" s="257"/>
      <c r="S763" s="257"/>
      <c r="T763" s="257"/>
      <c r="U763" s="273"/>
      <c r="V763" s="262"/>
      <c r="W763" s="273"/>
      <c r="X763" s="262"/>
      <c r="Y763" s="102"/>
      <c r="Z763" s="273"/>
      <c r="AA763" s="172"/>
      <c r="AB763" s="172"/>
      <c r="AC763" s="102"/>
      <c r="AD763" s="257"/>
      <c r="AE763" s="257"/>
      <c r="AF763" s="273"/>
      <c r="AG763" s="257"/>
      <c r="AH763" s="273"/>
      <c r="AI763" s="273"/>
      <c r="AJ763" s="273"/>
      <c r="AK763" s="278"/>
      <c r="AL763" s="278"/>
      <c r="AM763" s="98"/>
      <c r="AN763" s="278"/>
      <c r="AO763" s="278"/>
      <c r="AP763" s="278"/>
      <c r="AQ763" s="278"/>
      <c r="AR763" s="278"/>
      <c r="AS763" s="278"/>
      <c r="AT763" s="278"/>
      <c r="AU763" s="278"/>
      <c r="AV763" s="278"/>
      <c r="AW763" s="278"/>
      <c r="AX763" s="262"/>
      <c r="AY763" s="262"/>
      <c r="AZ763" s="264"/>
      <c r="BA763" s="98"/>
      <c r="BB763" s="576" t="str">
        <f t="shared" si="48"/>
        <v xml:space="preserve"> </v>
      </c>
      <c r="BC763" s="576" t="str">
        <f t="shared" si="49"/>
        <v xml:space="preserve"> </v>
      </c>
      <c r="BD763" s="576" t="str">
        <f t="shared" si="50"/>
        <v xml:space="preserve"> </v>
      </c>
      <c r="BE763" s="576" t="str">
        <f t="shared" si="51"/>
        <v xml:space="preserve"> </v>
      </c>
      <c r="BF763" s="98"/>
      <c r="BG763" s="271"/>
    </row>
    <row r="764" spans="1:59" s="107" customFormat="1" ht="12.75" x14ac:dyDescent="0.25">
      <c r="A764" s="380"/>
      <c r="B764" s="376">
        <f>'Données démographiques'!B760</f>
        <v>0</v>
      </c>
      <c r="C764" s="376">
        <f>'Données démographiques'!C760</f>
        <v>0</v>
      </c>
      <c r="D764" s="377">
        <f>'Données démographiques'!D760</f>
        <v>0</v>
      </c>
      <c r="E764" s="102"/>
      <c r="F764" s="258"/>
      <c r="G764" s="493"/>
      <c r="H764" s="493"/>
      <c r="I764" s="493"/>
      <c r="J764" s="263"/>
      <c r="K764" s="493"/>
      <c r="L764" s="553"/>
      <c r="M764" s="258"/>
      <c r="N764" s="258"/>
      <c r="O764" s="259"/>
      <c r="P764" s="258"/>
      <c r="Q764" s="260"/>
      <c r="R764" s="259"/>
      <c r="S764" s="259"/>
      <c r="T764" s="259"/>
      <c r="U764" s="258"/>
      <c r="V764" s="263"/>
      <c r="W764" s="258"/>
      <c r="X764" s="263"/>
      <c r="Y764" s="102"/>
      <c r="Z764" s="258"/>
      <c r="AA764" s="431"/>
      <c r="AB764" s="431"/>
      <c r="AC764" s="102"/>
      <c r="AD764" s="259"/>
      <c r="AE764" s="259"/>
      <c r="AF764" s="258"/>
      <c r="AG764" s="259"/>
      <c r="AH764" s="258"/>
      <c r="AI764" s="258"/>
      <c r="AJ764" s="258"/>
      <c r="AK764" s="260"/>
      <c r="AL764" s="260"/>
      <c r="AM764" s="98"/>
      <c r="AN764" s="260"/>
      <c r="AO764" s="260"/>
      <c r="AP764" s="260"/>
      <c r="AQ764" s="260"/>
      <c r="AR764" s="260"/>
      <c r="AS764" s="260"/>
      <c r="AT764" s="260"/>
      <c r="AU764" s="260"/>
      <c r="AV764" s="260"/>
      <c r="AW764" s="260"/>
      <c r="AX764" s="263"/>
      <c r="AY764" s="263"/>
      <c r="AZ764" s="265"/>
      <c r="BA764" s="98"/>
      <c r="BB764" s="577" t="str">
        <f t="shared" si="48"/>
        <v xml:space="preserve"> </v>
      </c>
      <c r="BC764" s="577" t="str">
        <f t="shared" si="49"/>
        <v xml:space="preserve"> </v>
      </c>
      <c r="BD764" s="577" t="str">
        <f t="shared" si="50"/>
        <v xml:space="preserve"> </v>
      </c>
      <c r="BE764" s="577" t="str">
        <f t="shared" si="51"/>
        <v xml:space="preserve"> </v>
      </c>
      <c r="BF764" s="98"/>
      <c r="BG764" s="530"/>
    </row>
    <row r="765" spans="1:59" s="107" customFormat="1" ht="12.75" x14ac:dyDescent="0.25">
      <c r="A765" s="380"/>
      <c r="B765" s="169">
        <f>'Données démographiques'!B761</f>
        <v>0</v>
      </c>
      <c r="C765" s="169">
        <f>'Données démographiques'!C761</f>
        <v>0</v>
      </c>
      <c r="D765" s="170">
        <f>'Données démographiques'!D761</f>
        <v>0</v>
      </c>
      <c r="E765" s="102"/>
      <c r="F765" s="273"/>
      <c r="G765" s="274"/>
      <c r="H765" s="274"/>
      <c r="I765" s="274"/>
      <c r="J765" s="262"/>
      <c r="K765" s="274"/>
      <c r="L765" s="275"/>
      <c r="M765" s="273"/>
      <c r="N765" s="273"/>
      <c r="O765" s="257"/>
      <c r="P765" s="273"/>
      <c r="Q765" s="278"/>
      <c r="R765" s="257"/>
      <c r="S765" s="257"/>
      <c r="T765" s="257"/>
      <c r="U765" s="273"/>
      <c r="V765" s="262"/>
      <c r="W765" s="273"/>
      <c r="X765" s="262"/>
      <c r="Y765" s="102"/>
      <c r="Z765" s="273"/>
      <c r="AA765" s="172"/>
      <c r="AB765" s="172"/>
      <c r="AC765" s="102"/>
      <c r="AD765" s="257"/>
      <c r="AE765" s="257"/>
      <c r="AF765" s="273"/>
      <c r="AG765" s="257"/>
      <c r="AH765" s="273"/>
      <c r="AI765" s="273"/>
      <c r="AJ765" s="273"/>
      <c r="AK765" s="278"/>
      <c r="AL765" s="278"/>
      <c r="AM765" s="98"/>
      <c r="AN765" s="278"/>
      <c r="AO765" s="278"/>
      <c r="AP765" s="278"/>
      <c r="AQ765" s="278"/>
      <c r="AR765" s="278"/>
      <c r="AS765" s="278"/>
      <c r="AT765" s="278"/>
      <c r="AU765" s="278"/>
      <c r="AV765" s="278"/>
      <c r="AW765" s="278"/>
      <c r="AX765" s="262"/>
      <c r="AY765" s="262"/>
      <c r="AZ765" s="264"/>
      <c r="BA765" s="98"/>
      <c r="BB765" s="576" t="str">
        <f t="shared" si="48"/>
        <v xml:space="preserve"> </v>
      </c>
      <c r="BC765" s="576" t="str">
        <f t="shared" si="49"/>
        <v xml:space="preserve"> </v>
      </c>
      <c r="BD765" s="576" t="str">
        <f t="shared" si="50"/>
        <v xml:space="preserve"> </v>
      </c>
      <c r="BE765" s="576" t="str">
        <f t="shared" si="51"/>
        <v xml:space="preserve"> </v>
      </c>
      <c r="BF765" s="98"/>
      <c r="BG765" s="271"/>
    </row>
    <row r="766" spans="1:59" s="107" customFormat="1" ht="12.75" x14ac:dyDescent="0.25">
      <c r="A766" s="380"/>
      <c r="B766" s="376">
        <f>'Données démographiques'!B762</f>
        <v>0</v>
      </c>
      <c r="C766" s="376">
        <f>'Données démographiques'!C762</f>
        <v>0</v>
      </c>
      <c r="D766" s="377">
        <f>'Données démographiques'!D762</f>
        <v>0</v>
      </c>
      <c r="E766" s="102"/>
      <c r="F766" s="258"/>
      <c r="G766" s="493"/>
      <c r="H766" s="493"/>
      <c r="I766" s="493"/>
      <c r="J766" s="263"/>
      <c r="K766" s="493"/>
      <c r="L766" s="553"/>
      <c r="M766" s="258"/>
      <c r="N766" s="258"/>
      <c r="O766" s="259"/>
      <c r="P766" s="258"/>
      <c r="Q766" s="260"/>
      <c r="R766" s="259"/>
      <c r="S766" s="259"/>
      <c r="T766" s="259"/>
      <c r="U766" s="258"/>
      <c r="V766" s="263"/>
      <c r="W766" s="258"/>
      <c r="X766" s="263"/>
      <c r="Y766" s="102"/>
      <c r="Z766" s="258"/>
      <c r="AA766" s="431"/>
      <c r="AB766" s="431"/>
      <c r="AC766" s="102"/>
      <c r="AD766" s="259"/>
      <c r="AE766" s="259"/>
      <c r="AF766" s="258"/>
      <c r="AG766" s="259"/>
      <c r="AH766" s="258"/>
      <c r="AI766" s="258"/>
      <c r="AJ766" s="258"/>
      <c r="AK766" s="260"/>
      <c r="AL766" s="260"/>
      <c r="AM766" s="98"/>
      <c r="AN766" s="260"/>
      <c r="AO766" s="260"/>
      <c r="AP766" s="260"/>
      <c r="AQ766" s="260"/>
      <c r="AR766" s="260"/>
      <c r="AS766" s="260"/>
      <c r="AT766" s="260"/>
      <c r="AU766" s="260"/>
      <c r="AV766" s="260"/>
      <c r="AW766" s="260"/>
      <c r="AX766" s="263"/>
      <c r="AY766" s="263"/>
      <c r="AZ766" s="265"/>
      <c r="BA766" s="98"/>
      <c r="BB766" s="577" t="str">
        <f t="shared" si="48"/>
        <v xml:space="preserve"> </v>
      </c>
      <c r="BC766" s="577" t="str">
        <f t="shared" si="49"/>
        <v xml:space="preserve"> </v>
      </c>
      <c r="BD766" s="577" t="str">
        <f t="shared" si="50"/>
        <v xml:space="preserve"> </v>
      </c>
      <c r="BE766" s="577" t="str">
        <f t="shared" si="51"/>
        <v xml:space="preserve"> </v>
      </c>
      <c r="BF766" s="98"/>
      <c r="BG766" s="530"/>
    </row>
    <row r="767" spans="1:59" s="107" customFormat="1" ht="12.75" x14ac:dyDescent="0.25">
      <c r="A767" s="380"/>
      <c r="B767" s="169">
        <f>'Données démographiques'!B763</f>
        <v>0</v>
      </c>
      <c r="C767" s="169">
        <f>'Données démographiques'!C763</f>
        <v>0</v>
      </c>
      <c r="D767" s="170">
        <f>'Données démographiques'!D763</f>
        <v>0</v>
      </c>
      <c r="E767" s="102"/>
      <c r="F767" s="273"/>
      <c r="G767" s="274"/>
      <c r="H767" s="274"/>
      <c r="I767" s="274"/>
      <c r="J767" s="262"/>
      <c r="K767" s="274"/>
      <c r="L767" s="275"/>
      <c r="M767" s="273"/>
      <c r="N767" s="273"/>
      <c r="O767" s="257"/>
      <c r="P767" s="273"/>
      <c r="Q767" s="278"/>
      <c r="R767" s="257"/>
      <c r="S767" s="257"/>
      <c r="T767" s="257"/>
      <c r="U767" s="273"/>
      <c r="V767" s="262"/>
      <c r="W767" s="273"/>
      <c r="X767" s="262"/>
      <c r="Y767" s="102"/>
      <c r="Z767" s="273"/>
      <c r="AA767" s="172"/>
      <c r="AB767" s="172"/>
      <c r="AC767" s="102"/>
      <c r="AD767" s="257"/>
      <c r="AE767" s="257"/>
      <c r="AF767" s="273"/>
      <c r="AG767" s="257"/>
      <c r="AH767" s="273"/>
      <c r="AI767" s="273"/>
      <c r="AJ767" s="273"/>
      <c r="AK767" s="278"/>
      <c r="AL767" s="278"/>
      <c r="AM767" s="98"/>
      <c r="AN767" s="278"/>
      <c r="AO767" s="278"/>
      <c r="AP767" s="278"/>
      <c r="AQ767" s="278"/>
      <c r="AR767" s="278"/>
      <c r="AS767" s="278"/>
      <c r="AT767" s="278"/>
      <c r="AU767" s="278"/>
      <c r="AV767" s="278"/>
      <c r="AW767" s="278"/>
      <c r="AX767" s="262"/>
      <c r="AY767" s="262"/>
      <c r="AZ767" s="264"/>
      <c r="BA767" s="98"/>
      <c r="BB767" s="576" t="str">
        <f t="shared" si="48"/>
        <v xml:space="preserve"> </v>
      </c>
      <c r="BC767" s="576" t="str">
        <f t="shared" si="49"/>
        <v xml:space="preserve"> </v>
      </c>
      <c r="BD767" s="576" t="str">
        <f t="shared" si="50"/>
        <v xml:space="preserve"> </v>
      </c>
      <c r="BE767" s="576" t="str">
        <f t="shared" si="51"/>
        <v xml:space="preserve"> </v>
      </c>
      <c r="BF767" s="98"/>
      <c r="BG767" s="271"/>
    </row>
    <row r="768" spans="1:59" s="107" customFormat="1" ht="12.75" x14ac:dyDescent="0.25">
      <c r="A768" s="380"/>
      <c r="B768" s="376">
        <f>'Données démographiques'!B764</f>
        <v>0</v>
      </c>
      <c r="C768" s="376">
        <f>'Données démographiques'!C764</f>
        <v>0</v>
      </c>
      <c r="D768" s="377">
        <f>'Données démographiques'!D764</f>
        <v>0</v>
      </c>
      <c r="E768" s="102"/>
      <c r="F768" s="258"/>
      <c r="G768" s="493"/>
      <c r="H768" s="493"/>
      <c r="I768" s="493"/>
      <c r="J768" s="263"/>
      <c r="K768" s="493"/>
      <c r="L768" s="553"/>
      <c r="M768" s="258"/>
      <c r="N768" s="258"/>
      <c r="O768" s="259"/>
      <c r="P768" s="258"/>
      <c r="Q768" s="260"/>
      <c r="R768" s="259"/>
      <c r="S768" s="259"/>
      <c r="T768" s="259"/>
      <c r="U768" s="258"/>
      <c r="V768" s="263"/>
      <c r="W768" s="258"/>
      <c r="X768" s="263"/>
      <c r="Y768" s="102"/>
      <c r="Z768" s="258"/>
      <c r="AA768" s="431"/>
      <c r="AB768" s="431"/>
      <c r="AC768" s="102"/>
      <c r="AD768" s="259"/>
      <c r="AE768" s="259"/>
      <c r="AF768" s="258"/>
      <c r="AG768" s="259"/>
      <c r="AH768" s="258"/>
      <c r="AI768" s="258"/>
      <c r="AJ768" s="258"/>
      <c r="AK768" s="260"/>
      <c r="AL768" s="260"/>
      <c r="AM768" s="98"/>
      <c r="AN768" s="260"/>
      <c r="AO768" s="260"/>
      <c r="AP768" s="260"/>
      <c r="AQ768" s="260"/>
      <c r="AR768" s="260"/>
      <c r="AS768" s="260"/>
      <c r="AT768" s="260"/>
      <c r="AU768" s="260"/>
      <c r="AV768" s="260"/>
      <c r="AW768" s="260"/>
      <c r="AX768" s="263"/>
      <c r="AY768" s="263"/>
      <c r="AZ768" s="265"/>
      <c r="BA768" s="98"/>
      <c r="BB768" s="577" t="str">
        <f t="shared" si="48"/>
        <v xml:space="preserve"> </v>
      </c>
      <c r="BC768" s="577" t="str">
        <f t="shared" si="49"/>
        <v xml:space="preserve"> </v>
      </c>
      <c r="BD768" s="577" t="str">
        <f t="shared" si="50"/>
        <v xml:space="preserve"> </v>
      </c>
      <c r="BE768" s="577" t="str">
        <f t="shared" si="51"/>
        <v xml:space="preserve"> </v>
      </c>
      <c r="BF768" s="98"/>
      <c r="BG768" s="530"/>
    </row>
    <row r="769" spans="1:59" s="107" customFormat="1" ht="12.75" x14ac:dyDescent="0.25">
      <c r="A769" s="380"/>
      <c r="B769" s="169">
        <f>'Données démographiques'!B765</f>
        <v>0</v>
      </c>
      <c r="C769" s="169">
        <f>'Données démographiques'!C765</f>
        <v>0</v>
      </c>
      <c r="D769" s="170">
        <f>'Données démographiques'!D765</f>
        <v>0</v>
      </c>
      <c r="E769" s="102"/>
      <c r="F769" s="273"/>
      <c r="G769" s="274"/>
      <c r="H769" s="274"/>
      <c r="I769" s="274"/>
      <c r="J769" s="262"/>
      <c r="K769" s="274"/>
      <c r="L769" s="275"/>
      <c r="M769" s="273"/>
      <c r="N769" s="273"/>
      <c r="O769" s="257"/>
      <c r="P769" s="273"/>
      <c r="Q769" s="278"/>
      <c r="R769" s="257"/>
      <c r="S769" s="257"/>
      <c r="T769" s="257"/>
      <c r="U769" s="273"/>
      <c r="V769" s="262"/>
      <c r="W769" s="273"/>
      <c r="X769" s="262"/>
      <c r="Y769" s="102"/>
      <c r="Z769" s="273"/>
      <c r="AA769" s="172"/>
      <c r="AB769" s="172"/>
      <c r="AC769" s="102"/>
      <c r="AD769" s="257"/>
      <c r="AE769" s="257"/>
      <c r="AF769" s="273"/>
      <c r="AG769" s="257"/>
      <c r="AH769" s="273"/>
      <c r="AI769" s="273"/>
      <c r="AJ769" s="273"/>
      <c r="AK769" s="278"/>
      <c r="AL769" s="278"/>
      <c r="AM769" s="98"/>
      <c r="AN769" s="278"/>
      <c r="AO769" s="278"/>
      <c r="AP769" s="278"/>
      <c r="AQ769" s="278"/>
      <c r="AR769" s="278"/>
      <c r="AS769" s="278"/>
      <c r="AT769" s="278"/>
      <c r="AU769" s="278"/>
      <c r="AV769" s="278"/>
      <c r="AW769" s="278"/>
      <c r="AX769" s="262"/>
      <c r="AY769" s="262"/>
      <c r="AZ769" s="264"/>
      <c r="BA769" s="98"/>
      <c r="BB769" s="576" t="str">
        <f t="shared" si="48"/>
        <v xml:space="preserve"> </v>
      </c>
      <c r="BC769" s="576" t="str">
        <f t="shared" si="49"/>
        <v xml:space="preserve"> </v>
      </c>
      <c r="BD769" s="576" t="str">
        <f t="shared" si="50"/>
        <v xml:space="preserve"> </v>
      </c>
      <c r="BE769" s="576" t="str">
        <f t="shared" si="51"/>
        <v xml:space="preserve"> </v>
      </c>
      <c r="BF769" s="98"/>
      <c r="BG769" s="271"/>
    </row>
    <row r="770" spans="1:59" s="107" customFormat="1" ht="12.75" x14ac:dyDescent="0.25">
      <c r="A770" s="380"/>
      <c r="B770" s="376">
        <f>'Données démographiques'!B766</f>
        <v>0</v>
      </c>
      <c r="C770" s="376">
        <f>'Données démographiques'!C766</f>
        <v>0</v>
      </c>
      <c r="D770" s="377">
        <f>'Données démographiques'!D766</f>
        <v>0</v>
      </c>
      <c r="E770" s="102"/>
      <c r="F770" s="258"/>
      <c r="G770" s="493"/>
      <c r="H770" s="493"/>
      <c r="I770" s="493"/>
      <c r="J770" s="263"/>
      <c r="K770" s="493"/>
      <c r="L770" s="553"/>
      <c r="M770" s="258"/>
      <c r="N770" s="258"/>
      <c r="O770" s="259"/>
      <c r="P770" s="258"/>
      <c r="Q770" s="260"/>
      <c r="R770" s="259"/>
      <c r="S770" s="259"/>
      <c r="T770" s="259"/>
      <c r="U770" s="258"/>
      <c r="V770" s="263"/>
      <c r="W770" s="258"/>
      <c r="X770" s="263"/>
      <c r="Y770" s="102"/>
      <c r="Z770" s="258"/>
      <c r="AA770" s="431"/>
      <c r="AB770" s="431"/>
      <c r="AC770" s="102"/>
      <c r="AD770" s="259"/>
      <c r="AE770" s="259"/>
      <c r="AF770" s="258"/>
      <c r="AG770" s="259"/>
      <c r="AH770" s="258"/>
      <c r="AI770" s="258"/>
      <c r="AJ770" s="258"/>
      <c r="AK770" s="260"/>
      <c r="AL770" s="260"/>
      <c r="AM770" s="98"/>
      <c r="AN770" s="260"/>
      <c r="AO770" s="260"/>
      <c r="AP770" s="260"/>
      <c r="AQ770" s="260"/>
      <c r="AR770" s="260"/>
      <c r="AS770" s="260"/>
      <c r="AT770" s="260"/>
      <c r="AU770" s="260"/>
      <c r="AV770" s="260"/>
      <c r="AW770" s="260"/>
      <c r="AX770" s="263"/>
      <c r="AY770" s="263"/>
      <c r="AZ770" s="265"/>
      <c r="BA770" s="98"/>
      <c r="BB770" s="577" t="str">
        <f t="shared" si="48"/>
        <v xml:space="preserve"> </v>
      </c>
      <c r="BC770" s="577" t="str">
        <f t="shared" si="49"/>
        <v xml:space="preserve"> </v>
      </c>
      <c r="BD770" s="577" t="str">
        <f t="shared" si="50"/>
        <v xml:space="preserve"> </v>
      </c>
      <c r="BE770" s="577" t="str">
        <f t="shared" si="51"/>
        <v xml:space="preserve"> </v>
      </c>
      <c r="BF770" s="98"/>
      <c r="BG770" s="530"/>
    </row>
    <row r="771" spans="1:59" s="107" customFormat="1" ht="12.75" x14ac:dyDescent="0.25">
      <c r="A771" s="380"/>
      <c r="B771" s="169">
        <f>'Données démographiques'!B767</f>
        <v>0</v>
      </c>
      <c r="C771" s="169">
        <f>'Données démographiques'!C767</f>
        <v>0</v>
      </c>
      <c r="D771" s="170">
        <f>'Données démographiques'!D767</f>
        <v>0</v>
      </c>
      <c r="E771" s="102"/>
      <c r="F771" s="273"/>
      <c r="G771" s="274"/>
      <c r="H771" s="274"/>
      <c r="I771" s="274"/>
      <c r="J771" s="262"/>
      <c r="K771" s="274"/>
      <c r="L771" s="275"/>
      <c r="M771" s="273"/>
      <c r="N771" s="273"/>
      <c r="O771" s="257"/>
      <c r="P771" s="273"/>
      <c r="Q771" s="278"/>
      <c r="R771" s="257"/>
      <c r="S771" s="257"/>
      <c r="T771" s="257"/>
      <c r="U771" s="273"/>
      <c r="V771" s="262"/>
      <c r="W771" s="273"/>
      <c r="X771" s="262"/>
      <c r="Y771" s="102"/>
      <c r="Z771" s="273"/>
      <c r="AA771" s="172"/>
      <c r="AB771" s="172"/>
      <c r="AC771" s="102"/>
      <c r="AD771" s="257"/>
      <c r="AE771" s="257"/>
      <c r="AF771" s="273"/>
      <c r="AG771" s="257"/>
      <c r="AH771" s="273"/>
      <c r="AI771" s="273"/>
      <c r="AJ771" s="273"/>
      <c r="AK771" s="278"/>
      <c r="AL771" s="278"/>
      <c r="AM771" s="98"/>
      <c r="AN771" s="278"/>
      <c r="AO771" s="278"/>
      <c r="AP771" s="278"/>
      <c r="AQ771" s="278"/>
      <c r="AR771" s="278"/>
      <c r="AS771" s="278"/>
      <c r="AT771" s="278"/>
      <c r="AU771" s="278"/>
      <c r="AV771" s="278"/>
      <c r="AW771" s="278"/>
      <c r="AX771" s="262"/>
      <c r="AY771" s="262"/>
      <c r="AZ771" s="264"/>
      <c r="BA771" s="98"/>
      <c r="BB771" s="576" t="str">
        <f t="shared" si="48"/>
        <v xml:space="preserve"> </v>
      </c>
      <c r="BC771" s="576" t="str">
        <f t="shared" si="49"/>
        <v xml:space="preserve"> </v>
      </c>
      <c r="BD771" s="576" t="str">
        <f t="shared" si="50"/>
        <v xml:space="preserve"> </v>
      </c>
      <c r="BE771" s="576" t="str">
        <f t="shared" si="51"/>
        <v xml:space="preserve"> </v>
      </c>
      <c r="BF771" s="98"/>
      <c r="BG771" s="271"/>
    </row>
    <row r="772" spans="1:59" s="107" customFormat="1" ht="12.75" x14ac:dyDescent="0.25">
      <c r="A772" s="380"/>
      <c r="B772" s="376">
        <f>'Données démographiques'!B768</f>
        <v>0</v>
      </c>
      <c r="C772" s="376">
        <f>'Données démographiques'!C768</f>
        <v>0</v>
      </c>
      <c r="D772" s="377">
        <f>'Données démographiques'!D768</f>
        <v>0</v>
      </c>
      <c r="E772" s="102"/>
      <c r="F772" s="258"/>
      <c r="G772" s="493"/>
      <c r="H772" s="493"/>
      <c r="I772" s="493"/>
      <c r="J772" s="263"/>
      <c r="K772" s="493"/>
      <c r="L772" s="553"/>
      <c r="M772" s="258"/>
      <c r="N772" s="258"/>
      <c r="O772" s="259"/>
      <c r="P772" s="258"/>
      <c r="Q772" s="260"/>
      <c r="R772" s="259"/>
      <c r="S772" s="259"/>
      <c r="T772" s="259"/>
      <c r="U772" s="258"/>
      <c r="V772" s="263"/>
      <c r="W772" s="258"/>
      <c r="X772" s="263"/>
      <c r="Y772" s="102"/>
      <c r="Z772" s="258"/>
      <c r="AA772" s="431"/>
      <c r="AB772" s="431"/>
      <c r="AC772" s="102"/>
      <c r="AD772" s="259"/>
      <c r="AE772" s="259"/>
      <c r="AF772" s="258"/>
      <c r="AG772" s="259"/>
      <c r="AH772" s="258"/>
      <c r="AI772" s="258"/>
      <c r="AJ772" s="258"/>
      <c r="AK772" s="260"/>
      <c r="AL772" s="260"/>
      <c r="AM772" s="98"/>
      <c r="AN772" s="260"/>
      <c r="AO772" s="260"/>
      <c r="AP772" s="260"/>
      <c r="AQ772" s="260"/>
      <c r="AR772" s="260"/>
      <c r="AS772" s="260"/>
      <c r="AT772" s="260"/>
      <c r="AU772" s="260"/>
      <c r="AV772" s="260"/>
      <c r="AW772" s="260"/>
      <c r="AX772" s="263"/>
      <c r="AY772" s="263"/>
      <c r="AZ772" s="265"/>
      <c r="BA772" s="98"/>
      <c r="BB772" s="577" t="str">
        <f t="shared" si="48"/>
        <v xml:space="preserve"> </v>
      </c>
      <c r="BC772" s="577" t="str">
        <f t="shared" si="49"/>
        <v xml:space="preserve"> </v>
      </c>
      <c r="BD772" s="577" t="str">
        <f t="shared" si="50"/>
        <v xml:space="preserve"> </v>
      </c>
      <c r="BE772" s="577" t="str">
        <f t="shared" si="51"/>
        <v xml:space="preserve"> </v>
      </c>
      <c r="BF772" s="98"/>
      <c r="BG772" s="530"/>
    </row>
    <row r="773" spans="1:59" s="107" customFormat="1" ht="12.75" x14ac:dyDescent="0.25">
      <c r="A773" s="380"/>
      <c r="B773" s="169">
        <f>'Données démographiques'!B769</f>
        <v>0</v>
      </c>
      <c r="C773" s="169">
        <f>'Données démographiques'!C769</f>
        <v>0</v>
      </c>
      <c r="D773" s="170">
        <f>'Données démographiques'!D769</f>
        <v>0</v>
      </c>
      <c r="E773" s="102"/>
      <c r="F773" s="273"/>
      <c r="G773" s="274"/>
      <c r="H773" s="274"/>
      <c r="I773" s="274"/>
      <c r="J773" s="262"/>
      <c r="K773" s="274"/>
      <c r="L773" s="275"/>
      <c r="M773" s="273"/>
      <c r="N773" s="273"/>
      <c r="O773" s="257"/>
      <c r="P773" s="273"/>
      <c r="Q773" s="278"/>
      <c r="R773" s="257"/>
      <c r="S773" s="257"/>
      <c r="T773" s="257"/>
      <c r="U773" s="273"/>
      <c r="V773" s="262"/>
      <c r="W773" s="273"/>
      <c r="X773" s="262"/>
      <c r="Y773" s="102"/>
      <c r="Z773" s="273"/>
      <c r="AA773" s="172"/>
      <c r="AB773" s="172"/>
      <c r="AC773" s="102"/>
      <c r="AD773" s="257"/>
      <c r="AE773" s="257"/>
      <c r="AF773" s="273"/>
      <c r="AG773" s="257"/>
      <c r="AH773" s="273"/>
      <c r="AI773" s="273"/>
      <c r="AJ773" s="273"/>
      <c r="AK773" s="278"/>
      <c r="AL773" s="278"/>
      <c r="AM773" s="98"/>
      <c r="AN773" s="278"/>
      <c r="AO773" s="278"/>
      <c r="AP773" s="278"/>
      <c r="AQ773" s="278"/>
      <c r="AR773" s="278"/>
      <c r="AS773" s="278"/>
      <c r="AT773" s="278"/>
      <c r="AU773" s="278"/>
      <c r="AV773" s="278"/>
      <c r="AW773" s="278"/>
      <c r="AX773" s="262"/>
      <c r="AY773" s="262"/>
      <c r="AZ773" s="264"/>
      <c r="BA773" s="98"/>
      <c r="BB773" s="576" t="str">
        <f t="shared" si="48"/>
        <v xml:space="preserve"> </v>
      </c>
      <c r="BC773" s="576" t="str">
        <f t="shared" si="49"/>
        <v xml:space="preserve"> </v>
      </c>
      <c r="BD773" s="576" t="str">
        <f t="shared" si="50"/>
        <v xml:space="preserve"> </v>
      </c>
      <c r="BE773" s="576" t="str">
        <f t="shared" si="51"/>
        <v xml:space="preserve"> </v>
      </c>
      <c r="BF773" s="98"/>
      <c r="BG773" s="271"/>
    </row>
    <row r="774" spans="1:59" s="107" customFormat="1" ht="12.75" x14ac:dyDescent="0.25">
      <c r="A774" s="380"/>
      <c r="B774" s="376">
        <f>'Données démographiques'!B770</f>
        <v>0</v>
      </c>
      <c r="C774" s="376">
        <f>'Données démographiques'!C770</f>
        <v>0</v>
      </c>
      <c r="D774" s="377">
        <f>'Données démographiques'!D770</f>
        <v>0</v>
      </c>
      <c r="E774" s="102"/>
      <c r="F774" s="258"/>
      <c r="G774" s="493"/>
      <c r="H774" s="493"/>
      <c r="I774" s="493"/>
      <c r="J774" s="263"/>
      <c r="K774" s="493"/>
      <c r="L774" s="553"/>
      <c r="M774" s="258"/>
      <c r="N774" s="258"/>
      <c r="O774" s="259"/>
      <c r="P774" s="258"/>
      <c r="Q774" s="260"/>
      <c r="R774" s="259"/>
      <c r="S774" s="259"/>
      <c r="T774" s="259"/>
      <c r="U774" s="258"/>
      <c r="V774" s="263"/>
      <c r="W774" s="258"/>
      <c r="X774" s="263"/>
      <c r="Y774" s="102"/>
      <c r="Z774" s="258"/>
      <c r="AA774" s="431"/>
      <c r="AB774" s="431"/>
      <c r="AC774" s="102"/>
      <c r="AD774" s="259"/>
      <c r="AE774" s="259"/>
      <c r="AF774" s="258"/>
      <c r="AG774" s="259"/>
      <c r="AH774" s="258"/>
      <c r="AI774" s="258"/>
      <c r="AJ774" s="258"/>
      <c r="AK774" s="260"/>
      <c r="AL774" s="260"/>
      <c r="AM774" s="98"/>
      <c r="AN774" s="260"/>
      <c r="AO774" s="260"/>
      <c r="AP774" s="260"/>
      <c r="AQ774" s="260"/>
      <c r="AR774" s="260"/>
      <c r="AS774" s="260"/>
      <c r="AT774" s="260"/>
      <c r="AU774" s="260"/>
      <c r="AV774" s="260"/>
      <c r="AW774" s="260"/>
      <c r="AX774" s="263"/>
      <c r="AY774" s="263"/>
      <c r="AZ774" s="265"/>
      <c r="BA774" s="98"/>
      <c r="BB774" s="577" t="str">
        <f t="shared" si="48"/>
        <v xml:space="preserve"> </v>
      </c>
      <c r="BC774" s="577" t="str">
        <f t="shared" si="49"/>
        <v xml:space="preserve"> </v>
      </c>
      <c r="BD774" s="577" t="str">
        <f t="shared" si="50"/>
        <v xml:space="preserve"> </v>
      </c>
      <c r="BE774" s="577" t="str">
        <f t="shared" si="51"/>
        <v xml:space="preserve"> </v>
      </c>
      <c r="BF774" s="98"/>
      <c r="BG774" s="530"/>
    </row>
    <row r="775" spans="1:59" s="107" customFormat="1" ht="12.75" x14ac:dyDescent="0.25">
      <c r="A775" s="380"/>
      <c r="B775" s="169">
        <f>'Données démographiques'!B771</f>
        <v>0</v>
      </c>
      <c r="C775" s="169">
        <f>'Données démographiques'!C771</f>
        <v>0</v>
      </c>
      <c r="D775" s="170">
        <f>'Données démographiques'!D771</f>
        <v>0</v>
      </c>
      <c r="E775" s="102"/>
      <c r="F775" s="273"/>
      <c r="G775" s="274"/>
      <c r="H775" s="274"/>
      <c r="I775" s="274"/>
      <c r="J775" s="262"/>
      <c r="K775" s="274"/>
      <c r="L775" s="275"/>
      <c r="M775" s="273"/>
      <c r="N775" s="273"/>
      <c r="O775" s="257"/>
      <c r="P775" s="273"/>
      <c r="Q775" s="278"/>
      <c r="R775" s="257"/>
      <c r="S775" s="257"/>
      <c r="T775" s="257"/>
      <c r="U775" s="273"/>
      <c r="V775" s="262"/>
      <c r="W775" s="273"/>
      <c r="X775" s="262"/>
      <c r="Y775" s="102"/>
      <c r="Z775" s="273"/>
      <c r="AA775" s="172"/>
      <c r="AB775" s="172"/>
      <c r="AC775" s="102"/>
      <c r="AD775" s="257"/>
      <c r="AE775" s="257"/>
      <c r="AF775" s="273"/>
      <c r="AG775" s="257"/>
      <c r="AH775" s="273"/>
      <c r="AI775" s="273"/>
      <c r="AJ775" s="273"/>
      <c r="AK775" s="278"/>
      <c r="AL775" s="278"/>
      <c r="AM775" s="98"/>
      <c r="AN775" s="278"/>
      <c r="AO775" s="278"/>
      <c r="AP775" s="278"/>
      <c r="AQ775" s="278"/>
      <c r="AR775" s="278"/>
      <c r="AS775" s="278"/>
      <c r="AT775" s="278"/>
      <c r="AU775" s="278"/>
      <c r="AV775" s="278"/>
      <c r="AW775" s="278"/>
      <c r="AX775" s="262"/>
      <c r="AY775" s="262"/>
      <c r="AZ775" s="264"/>
      <c r="BA775" s="98"/>
      <c r="BB775" s="576" t="str">
        <f t="shared" si="48"/>
        <v xml:space="preserve"> </v>
      </c>
      <c r="BC775" s="576" t="str">
        <f t="shared" si="49"/>
        <v xml:space="preserve"> </v>
      </c>
      <c r="BD775" s="576" t="str">
        <f t="shared" si="50"/>
        <v xml:space="preserve"> </v>
      </c>
      <c r="BE775" s="576" t="str">
        <f t="shared" si="51"/>
        <v xml:space="preserve"> </v>
      </c>
      <c r="BF775" s="98"/>
      <c r="BG775" s="271"/>
    </row>
    <row r="776" spans="1:59" s="107" customFormat="1" ht="12.75" x14ac:dyDescent="0.25">
      <c r="A776" s="380"/>
      <c r="B776" s="376">
        <f>'Données démographiques'!B772</f>
        <v>0</v>
      </c>
      <c r="C776" s="376">
        <f>'Données démographiques'!C772</f>
        <v>0</v>
      </c>
      <c r="D776" s="377">
        <f>'Données démographiques'!D772</f>
        <v>0</v>
      </c>
      <c r="E776" s="102"/>
      <c r="F776" s="258"/>
      <c r="G776" s="493"/>
      <c r="H776" s="493"/>
      <c r="I776" s="493"/>
      <c r="J776" s="263"/>
      <c r="K776" s="493"/>
      <c r="L776" s="553"/>
      <c r="M776" s="258"/>
      <c r="N776" s="258"/>
      <c r="O776" s="259"/>
      <c r="P776" s="258"/>
      <c r="Q776" s="260"/>
      <c r="R776" s="259"/>
      <c r="S776" s="259"/>
      <c r="T776" s="259"/>
      <c r="U776" s="258"/>
      <c r="V776" s="263"/>
      <c r="W776" s="258"/>
      <c r="X776" s="263"/>
      <c r="Y776" s="102"/>
      <c r="Z776" s="258"/>
      <c r="AA776" s="431"/>
      <c r="AB776" s="431"/>
      <c r="AC776" s="102"/>
      <c r="AD776" s="259"/>
      <c r="AE776" s="259"/>
      <c r="AF776" s="258"/>
      <c r="AG776" s="259"/>
      <c r="AH776" s="258"/>
      <c r="AI776" s="258"/>
      <c r="AJ776" s="258"/>
      <c r="AK776" s="260"/>
      <c r="AL776" s="260"/>
      <c r="AM776" s="98"/>
      <c r="AN776" s="260"/>
      <c r="AO776" s="260"/>
      <c r="AP776" s="260"/>
      <c r="AQ776" s="260"/>
      <c r="AR776" s="260"/>
      <c r="AS776" s="260"/>
      <c r="AT776" s="260"/>
      <c r="AU776" s="260"/>
      <c r="AV776" s="260"/>
      <c r="AW776" s="260"/>
      <c r="AX776" s="263"/>
      <c r="AY776" s="263"/>
      <c r="AZ776" s="265"/>
      <c r="BA776" s="98"/>
      <c r="BB776" s="577" t="str">
        <f t="shared" si="48"/>
        <v xml:space="preserve"> </v>
      </c>
      <c r="BC776" s="577" t="str">
        <f t="shared" si="49"/>
        <v xml:space="preserve"> </v>
      </c>
      <c r="BD776" s="577" t="str">
        <f t="shared" si="50"/>
        <v xml:space="preserve"> </v>
      </c>
      <c r="BE776" s="577" t="str">
        <f t="shared" si="51"/>
        <v xml:space="preserve"> </v>
      </c>
      <c r="BF776" s="98"/>
      <c r="BG776" s="530"/>
    </row>
    <row r="777" spans="1:59" s="107" customFormat="1" ht="12.75" x14ac:dyDescent="0.25">
      <c r="A777" s="380"/>
      <c r="B777" s="169">
        <f>'Données démographiques'!B773</f>
        <v>0</v>
      </c>
      <c r="C777" s="169">
        <f>'Données démographiques'!C773</f>
        <v>0</v>
      </c>
      <c r="D777" s="170">
        <f>'Données démographiques'!D773</f>
        <v>0</v>
      </c>
      <c r="E777" s="102"/>
      <c r="F777" s="273"/>
      <c r="G777" s="274"/>
      <c r="H777" s="274"/>
      <c r="I777" s="274"/>
      <c r="J777" s="262"/>
      <c r="K777" s="274"/>
      <c r="L777" s="275"/>
      <c r="M777" s="273"/>
      <c r="N777" s="273"/>
      <c r="O777" s="257"/>
      <c r="P777" s="273"/>
      <c r="Q777" s="278"/>
      <c r="R777" s="257"/>
      <c r="S777" s="257"/>
      <c r="T777" s="257"/>
      <c r="U777" s="273"/>
      <c r="V777" s="262"/>
      <c r="W777" s="273"/>
      <c r="X777" s="262"/>
      <c r="Y777" s="102"/>
      <c r="Z777" s="273"/>
      <c r="AA777" s="172"/>
      <c r="AB777" s="172"/>
      <c r="AC777" s="102"/>
      <c r="AD777" s="257"/>
      <c r="AE777" s="257"/>
      <c r="AF777" s="273"/>
      <c r="AG777" s="257"/>
      <c r="AH777" s="273"/>
      <c r="AI777" s="273"/>
      <c r="AJ777" s="273"/>
      <c r="AK777" s="278"/>
      <c r="AL777" s="278"/>
      <c r="AM777" s="98"/>
      <c r="AN777" s="278"/>
      <c r="AO777" s="278"/>
      <c r="AP777" s="278"/>
      <c r="AQ777" s="278"/>
      <c r="AR777" s="278"/>
      <c r="AS777" s="278"/>
      <c r="AT777" s="278"/>
      <c r="AU777" s="278"/>
      <c r="AV777" s="278"/>
      <c r="AW777" s="278"/>
      <c r="AX777" s="262"/>
      <c r="AY777" s="262"/>
      <c r="AZ777" s="264"/>
      <c r="BA777" s="98"/>
      <c r="BB777" s="576" t="str">
        <f t="shared" si="48"/>
        <v xml:space="preserve"> </v>
      </c>
      <c r="BC777" s="576" t="str">
        <f t="shared" si="49"/>
        <v xml:space="preserve"> </v>
      </c>
      <c r="BD777" s="576" t="str">
        <f t="shared" si="50"/>
        <v xml:space="preserve"> </v>
      </c>
      <c r="BE777" s="576" t="str">
        <f t="shared" si="51"/>
        <v xml:space="preserve"> </v>
      </c>
      <c r="BF777" s="98"/>
      <c r="BG777" s="271"/>
    </row>
    <row r="778" spans="1:59" s="107" customFormat="1" ht="12.75" x14ac:dyDescent="0.25">
      <c r="A778" s="380"/>
      <c r="B778" s="376">
        <f>'Données démographiques'!B774</f>
        <v>0</v>
      </c>
      <c r="C778" s="376">
        <f>'Données démographiques'!C774</f>
        <v>0</v>
      </c>
      <c r="D778" s="377">
        <f>'Données démographiques'!D774</f>
        <v>0</v>
      </c>
      <c r="E778" s="102"/>
      <c r="F778" s="258"/>
      <c r="G778" s="493"/>
      <c r="H778" s="493"/>
      <c r="I778" s="493"/>
      <c r="J778" s="263"/>
      <c r="K778" s="493"/>
      <c r="L778" s="553"/>
      <c r="M778" s="258"/>
      <c r="N778" s="258"/>
      <c r="O778" s="259"/>
      <c r="P778" s="258"/>
      <c r="Q778" s="260"/>
      <c r="R778" s="259"/>
      <c r="S778" s="259"/>
      <c r="T778" s="259"/>
      <c r="U778" s="258"/>
      <c r="V778" s="263"/>
      <c r="W778" s="258"/>
      <c r="X778" s="263"/>
      <c r="Y778" s="102"/>
      <c r="Z778" s="258"/>
      <c r="AA778" s="431"/>
      <c r="AB778" s="431"/>
      <c r="AC778" s="102"/>
      <c r="AD778" s="259"/>
      <c r="AE778" s="259"/>
      <c r="AF778" s="258"/>
      <c r="AG778" s="259"/>
      <c r="AH778" s="258"/>
      <c r="AI778" s="258"/>
      <c r="AJ778" s="258"/>
      <c r="AK778" s="260"/>
      <c r="AL778" s="260"/>
      <c r="AM778" s="98"/>
      <c r="AN778" s="260"/>
      <c r="AO778" s="260"/>
      <c r="AP778" s="260"/>
      <c r="AQ778" s="260"/>
      <c r="AR778" s="260"/>
      <c r="AS778" s="260"/>
      <c r="AT778" s="260"/>
      <c r="AU778" s="260"/>
      <c r="AV778" s="260"/>
      <c r="AW778" s="260"/>
      <c r="AX778" s="263"/>
      <c r="AY778" s="263"/>
      <c r="AZ778" s="265"/>
      <c r="BA778" s="98"/>
      <c r="BB778" s="577" t="str">
        <f t="shared" si="48"/>
        <v xml:space="preserve"> </v>
      </c>
      <c r="BC778" s="577" t="str">
        <f t="shared" si="49"/>
        <v xml:space="preserve"> </v>
      </c>
      <c r="BD778" s="577" t="str">
        <f t="shared" si="50"/>
        <v xml:space="preserve"> </v>
      </c>
      <c r="BE778" s="577" t="str">
        <f t="shared" si="51"/>
        <v xml:space="preserve"> </v>
      </c>
      <c r="BF778" s="98"/>
      <c r="BG778" s="530"/>
    </row>
    <row r="779" spans="1:59" s="107" customFormat="1" ht="12.75" x14ac:dyDescent="0.25">
      <c r="A779" s="380"/>
      <c r="B779" s="169">
        <f>'Données démographiques'!B775</f>
        <v>0</v>
      </c>
      <c r="C779" s="169">
        <f>'Données démographiques'!C775</f>
        <v>0</v>
      </c>
      <c r="D779" s="170">
        <f>'Données démographiques'!D775</f>
        <v>0</v>
      </c>
      <c r="E779" s="102"/>
      <c r="F779" s="273"/>
      <c r="G779" s="274"/>
      <c r="H779" s="274"/>
      <c r="I779" s="274"/>
      <c r="J779" s="262"/>
      <c r="K779" s="274"/>
      <c r="L779" s="275"/>
      <c r="M779" s="273"/>
      <c r="N779" s="273"/>
      <c r="O779" s="257"/>
      <c r="P779" s="273"/>
      <c r="Q779" s="278"/>
      <c r="R779" s="257"/>
      <c r="S779" s="257"/>
      <c r="T779" s="257"/>
      <c r="U779" s="273"/>
      <c r="V779" s="262"/>
      <c r="W779" s="273"/>
      <c r="X779" s="262"/>
      <c r="Y779" s="102"/>
      <c r="Z779" s="273"/>
      <c r="AA779" s="172"/>
      <c r="AB779" s="172"/>
      <c r="AC779" s="102"/>
      <c r="AD779" s="257"/>
      <c r="AE779" s="257"/>
      <c r="AF779" s="273"/>
      <c r="AG779" s="257"/>
      <c r="AH779" s="273"/>
      <c r="AI779" s="273"/>
      <c r="AJ779" s="273"/>
      <c r="AK779" s="278"/>
      <c r="AL779" s="278"/>
      <c r="AM779" s="98"/>
      <c r="AN779" s="278"/>
      <c r="AO779" s="278"/>
      <c r="AP779" s="278"/>
      <c r="AQ779" s="278"/>
      <c r="AR779" s="278"/>
      <c r="AS779" s="278"/>
      <c r="AT779" s="278"/>
      <c r="AU779" s="278"/>
      <c r="AV779" s="278"/>
      <c r="AW779" s="278"/>
      <c r="AX779" s="262"/>
      <c r="AY779" s="262"/>
      <c r="AZ779" s="264"/>
      <c r="BA779" s="98"/>
      <c r="BB779" s="576" t="str">
        <f t="shared" si="48"/>
        <v xml:space="preserve"> </v>
      </c>
      <c r="BC779" s="576" t="str">
        <f t="shared" si="49"/>
        <v xml:space="preserve"> </v>
      </c>
      <c r="BD779" s="576" t="str">
        <f t="shared" si="50"/>
        <v xml:space="preserve"> </v>
      </c>
      <c r="BE779" s="576" t="str">
        <f t="shared" si="51"/>
        <v xml:space="preserve"> </v>
      </c>
      <c r="BF779" s="98"/>
      <c r="BG779" s="271"/>
    </row>
    <row r="780" spans="1:59" s="107" customFormat="1" ht="12.75" x14ac:dyDescent="0.25">
      <c r="A780" s="380"/>
      <c r="B780" s="376">
        <f>'Données démographiques'!B776</f>
        <v>0</v>
      </c>
      <c r="C780" s="376">
        <f>'Données démographiques'!C776</f>
        <v>0</v>
      </c>
      <c r="D780" s="377">
        <f>'Données démographiques'!D776</f>
        <v>0</v>
      </c>
      <c r="E780" s="102"/>
      <c r="F780" s="258"/>
      <c r="G780" s="493"/>
      <c r="H780" s="493"/>
      <c r="I780" s="493"/>
      <c r="J780" s="263"/>
      <c r="K780" s="493"/>
      <c r="L780" s="553"/>
      <c r="M780" s="258"/>
      <c r="N780" s="258"/>
      <c r="O780" s="259"/>
      <c r="P780" s="258"/>
      <c r="Q780" s="260"/>
      <c r="R780" s="259"/>
      <c r="S780" s="259"/>
      <c r="T780" s="259"/>
      <c r="U780" s="258"/>
      <c r="V780" s="263"/>
      <c r="W780" s="258"/>
      <c r="X780" s="263"/>
      <c r="Y780" s="102"/>
      <c r="Z780" s="258"/>
      <c r="AA780" s="431"/>
      <c r="AB780" s="431"/>
      <c r="AC780" s="102"/>
      <c r="AD780" s="259"/>
      <c r="AE780" s="259"/>
      <c r="AF780" s="258"/>
      <c r="AG780" s="259"/>
      <c r="AH780" s="258"/>
      <c r="AI780" s="258"/>
      <c r="AJ780" s="258"/>
      <c r="AK780" s="260"/>
      <c r="AL780" s="260"/>
      <c r="AM780" s="98"/>
      <c r="AN780" s="260"/>
      <c r="AO780" s="260"/>
      <c r="AP780" s="260"/>
      <c r="AQ780" s="260"/>
      <c r="AR780" s="260"/>
      <c r="AS780" s="260"/>
      <c r="AT780" s="260"/>
      <c r="AU780" s="260"/>
      <c r="AV780" s="260"/>
      <c r="AW780" s="260"/>
      <c r="AX780" s="263"/>
      <c r="AY780" s="263"/>
      <c r="AZ780" s="265"/>
      <c r="BA780" s="98"/>
      <c r="BB780" s="577" t="str">
        <f t="shared" si="48"/>
        <v xml:space="preserve"> </v>
      </c>
      <c r="BC780" s="577" t="str">
        <f t="shared" si="49"/>
        <v xml:space="preserve"> </v>
      </c>
      <c r="BD780" s="577" t="str">
        <f t="shared" si="50"/>
        <v xml:space="preserve"> </v>
      </c>
      <c r="BE780" s="577" t="str">
        <f t="shared" si="51"/>
        <v xml:space="preserve"> </v>
      </c>
      <c r="BF780" s="98"/>
      <c r="BG780" s="530"/>
    </row>
    <row r="781" spans="1:59" s="107" customFormat="1" ht="12.75" x14ac:dyDescent="0.25">
      <c r="A781" s="380"/>
      <c r="B781" s="169">
        <f>'Données démographiques'!B777</f>
        <v>0</v>
      </c>
      <c r="C781" s="169">
        <f>'Données démographiques'!C777</f>
        <v>0</v>
      </c>
      <c r="D781" s="170">
        <f>'Données démographiques'!D777</f>
        <v>0</v>
      </c>
      <c r="E781" s="102"/>
      <c r="F781" s="273"/>
      <c r="G781" s="274"/>
      <c r="H781" s="274"/>
      <c r="I781" s="274"/>
      <c r="J781" s="262"/>
      <c r="K781" s="274"/>
      <c r="L781" s="275"/>
      <c r="M781" s="273"/>
      <c r="N781" s="273"/>
      <c r="O781" s="257"/>
      <c r="P781" s="273"/>
      <c r="Q781" s="278"/>
      <c r="R781" s="257"/>
      <c r="S781" s="257"/>
      <c r="T781" s="257"/>
      <c r="U781" s="273"/>
      <c r="V781" s="262"/>
      <c r="W781" s="273"/>
      <c r="X781" s="262"/>
      <c r="Y781" s="102"/>
      <c r="Z781" s="273"/>
      <c r="AA781" s="172"/>
      <c r="AB781" s="172"/>
      <c r="AC781" s="102"/>
      <c r="AD781" s="257"/>
      <c r="AE781" s="257"/>
      <c r="AF781" s="273"/>
      <c r="AG781" s="257"/>
      <c r="AH781" s="273"/>
      <c r="AI781" s="273"/>
      <c r="AJ781" s="273"/>
      <c r="AK781" s="278"/>
      <c r="AL781" s="278"/>
      <c r="AM781" s="98"/>
      <c r="AN781" s="278"/>
      <c r="AO781" s="278"/>
      <c r="AP781" s="278"/>
      <c r="AQ781" s="278"/>
      <c r="AR781" s="278"/>
      <c r="AS781" s="278"/>
      <c r="AT781" s="278"/>
      <c r="AU781" s="278"/>
      <c r="AV781" s="278"/>
      <c r="AW781" s="278"/>
      <c r="AX781" s="262"/>
      <c r="AY781" s="262"/>
      <c r="AZ781" s="264"/>
      <c r="BA781" s="98"/>
      <c r="BB781" s="576" t="str">
        <f t="shared" si="48"/>
        <v xml:space="preserve"> </v>
      </c>
      <c r="BC781" s="576" t="str">
        <f t="shared" si="49"/>
        <v xml:space="preserve"> </v>
      </c>
      <c r="BD781" s="576" t="str">
        <f t="shared" si="50"/>
        <v xml:space="preserve"> </v>
      </c>
      <c r="BE781" s="576" t="str">
        <f t="shared" si="51"/>
        <v xml:space="preserve"> </v>
      </c>
      <c r="BF781" s="98"/>
      <c r="BG781" s="271"/>
    </row>
    <row r="782" spans="1:59" s="107" customFormat="1" ht="12.75" x14ac:dyDescent="0.25">
      <c r="A782" s="380"/>
      <c r="B782" s="376">
        <f>'Données démographiques'!B778</f>
        <v>0</v>
      </c>
      <c r="C782" s="376">
        <f>'Données démographiques'!C778</f>
        <v>0</v>
      </c>
      <c r="D782" s="377">
        <f>'Données démographiques'!D778</f>
        <v>0</v>
      </c>
      <c r="E782" s="102"/>
      <c r="F782" s="258"/>
      <c r="G782" s="493"/>
      <c r="H782" s="493"/>
      <c r="I782" s="493"/>
      <c r="J782" s="263"/>
      <c r="K782" s="493"/>
      <c r="L782" s="553"/>
      <c r="M782" s="258"/>
      <c r="N782" s="258"/>
      <c r="O782" s="259"/>
      <c r="P782" s="258"/>
      <c r="Q782" s="260"/>
      <c r="R782" s="259"/>
      <c r="S782" s="259"/>
      <c r="T782" s="259"/>
      <c r="U782" s="258"/>
      <c r="V782" s="263"/>
      <c r="W782" s="258"/>
      <c r="X782" s="263"/>
      <c r="Y782" s="102"/>
      <c r="Z782" s="258"/>
      <c r="AA782" s="431"/>
      <c r="AB782" s="431"/>
      <c r="AC782" s="102"/>
      <c r="AD782" s="259"/>
      <c r="AE782" s="259"/>
      <c r="AF782" s="258"/>
      <c r="AG782" s="259"/>
      <c r="AH782" s="258"/>
      <c r="AI782" s="258"/>
      <c r="AJ782" s="258"/>
      <c r="AK782" s="260"/>
      <c r="AL782" s="260"/>
      <c r="AM782" s="98"/>
      <c r="AN782" s="260"/>
      <c r="AO782" s="260"/>
      <c r="AP782" s="260"/>
      <c r="AQ782" s="260"/>
      <c r="AR782" s="260"/>
      <c r="AS782" s="260"/>
      <c r="AT782" s="260"/>
      <c r="AU782" s="260"/>
      <c r="AV782" s="260"/>
      <c r="AW782" s="260"/>
      <c r="AX782" s="263"/>
      <c r="AY782" s="263"/>
      <c r="AZ782" s="265"/>
      <c r="BA782" s="98"/>
      <c r="BB782" s="577" t="str">
        <f t="shared" si="48"/>
        <v xml:space="preserve"> </v>
      </c>
      <c r="BC782" s="577" t="str">
        <f t="shared" si="49"/>
        <v xml:space="preserve"> </v>
      </c>
      <c r="BD782" s="577" t="str">
        <f t="shared" si="50"/>
        <v xml:space="preserve"> </v>
      </c>
      <c r="BE782" s="577" t="str">
        <f t="shared" si="51"/>
        <v xml:space="preserve"> </v>
      </c>
      <c r="BF782" s="98"/>
      <c r="BG782" s="530"/>
    </row>
    <row r="783" spans="1:59" s="107" customFormat="1" ht="12.75" x14ac:dyDescent="0.25">
      <c r="A783" s="380"/>
      <c r="B783" s="169">
        <f>'Données démographiques'!B779</f>
        <v>0</v>
      </c>
      <c r="C783" s="169">
        <f>'Données démographiques'!C779</f>
        <v>0</v>
      </c>
      <c r="D783" s="170">
        <f>'Données démographiques'!D779</f>
        <v>0</v>
      </c>
      <c r="E783" s="102"/>
      <c r="F783" s="273"/>
      <c r="G783" s="274"/>
      <c r="H783" s="274"/>
      <c r="I783" s="274"/>
      <c r="J783" s="262"/>
      <c r="K783" s="274"/>
      <c r="L783" s="275"/>
      <c r="M783" s="273"/>
      <c r="N783" s="273"/>
      <c r="O783" s="257"/>
      <c r="P783" s="273"/>
      <c r="Q783" s="278"/>
      <c r="R783" s="257"/>
      <c r="S783" s="257"/>
      <c r="T783" s="257"/>
      <c r="U783" s="273"/>
      <c r="V783" s="262"/>
      <c r="W783" s="273"/>
      <c r="X783" s="262"/>
      <c r="Y783" s="102"/>
      <c r="Z783" s="273"/>
      <c r="AA783" s="172"/>
      <c r="AB783" s="172"/>
      <c r="AC783" s="102"/>
      <c r="AD783" s="257"/>
      <c r="AE783" s="257"/>
      <c r="AF783" s="273"/>
      <c r="AG783" s="257"/>
      <c r="AH783" s="273"/>
      <c r="AI783" s="273"/>
      <c r="AJ783" s="273"/>
      <c r="AK783" s="278"/>
      <c r="AL783" s="278"/>
      <c r="AM783" s="98"/>
      <c r="AN783" s="278"/>
      <c r="AO783" s="278"/>
      <c r="AP783" s="278"/>
      <c r="AQ783" s="278"/>
      <c r="AR783" s="278"/>
      <c r="AS783" s="278"/>
      <c r="AT783" s="278"/>
      <c r="AU783" s="278"/>
      <c r="AV783" s="278"/>
      <c r="AW783" s="278"/>
      <c r="AX783" s="262"/>
      <c r="AY783" s="262"/>
      <c r="AZ783" s="264"/>
      <c r="BA783" s="98"/>
      <c r="BB783" s="576" t="str">
        <f t="shared" si="48"/>
        <v xml:space="preserve"> </v>
      </c>
      <c r="BC783" s="576" t="str">
        <f t="shared" si="49"/>
        <v xml:space="preserve"> </v>
      </c>
      <c r="BD783" s="576" t="str">
        <f t="shared" si="50"/>
        <v xml:space="preserve"> </v>
      </c>
      <c r="BE783" s="576" t="str">
        <f t="shared" si="51"/>
        <v xml:space="preserve"> </v>
      </c>
      <c r="BF783" s="98"/>
      <c r="BG783" s="271"/>
    </row>
    <row r="784" spans="1:59" s="107" customFormat="1" ht="12.75" x14ac:dyDescent="0.25">
      <c r="A784" s="380"/>
      <c r="B784" s="376">
        <f>'Données démographiques'!B780</f>
        <v>0</v>
      </c>
      <c r="C784" s="376">
        <f>'Données démographiques'!C780</f>
        <v>0</v>
      </c>
      <c r="D784" s="377">
        <f>'Données démographiques'!D780</f>
        <v>0</v>
      </c>
      <c r="E784" s="102"/>
      <c r="F784" s="258"/>
      <c r="G784" s="493"/>
      <c r="H784" s="493"/>
      <c r="I784" s="493"/>
      <c r="J784" s="263"/>
      <c r="K784" s="493"/>
      <c r="L784" s="553"/>
      <c r="M784" s="258"/>
      <c r="N784" s="258"/>
      <c r="O784" s="259"/>
      <c r="P784" s="258"/>
      <c r="Q784" s="260"/>
      <c r="R784" s="259"/>
      <c r="S784" s="259"/>
      <c r="T784" s="259"/>
      <c r="U784" s="258"/>
      <c r="V784" s="263"/>
      <c r="W784" s="258"/>
      <c r="X784" s="263"/>
      <c r="Y784" s="102"/>
      <c r="Z784" s="258"/>
      <c r="AA784" s="431"/>
      <c r="AB784" s="431"/>
      <c r="AC784" s="102"/>
      <c r="AD784" s="259"/>
      <c r="AE784" s="259"/>
      <c r="AF784" s="258"/>
      <c r="AG784" s="259"/>
      <c r="AH784" s="258"/>
      <c r="AI784" s="258"/>
      <c r="AJ784" s="258"/>
      <c r="AK784" s="260"/>
      <c r="AL784" s="260"/>
      <c r="AM784" s="98"/>
      <c r="AN784" s="260"/>
      <c r="AO784" s="260"/>
      <c r="AP784" s="260"/>
      <c r="AQ784" s="260"/>
      <c r="AR784" s="260"/>
      <c r="AS784" s="260"/>
      <c r="AT784" s="260"/>
      <c r="AU784" s="260"/>
      <c r="AV784" s="260"/>
      <c r="AW784" s="260"/>
      <c r="AX784" s="263"/>
      <c r="AY784" s="263"/>
      <c r="AZ784" s="265"/>
      <c r="BA784" s="98"/>
      <c r="BB784" s="577" t="str">
        <f t="shared" si="48"/>
        <v xml:space="preserve"> </v>
      </c>
      <c r="BC784" s="577" t="str">
        <f t="shared" si="49"/>
        <v xml:space="preserve"> </v>
      </c>
      <c r="BD784" s="577" t="str">
        <f t="shared" si="50"/>
        <v xml:space="preserve"> </v>
      </c>
      <c r="BE784" s="577" t="str">
        <f t="shared" si="51"/>
        <v xml:space="preserve"> </v>
      </c>
      <c r="BF784" s="98"/>
      <c r="BG784" s="530"/>
    </row>
    <row r="785" spans="1:59" s="107" customFormat="1" ht="12.75" x14ac:dyDescent="0.25">
      <c r="A785" s="380"/>
      <c r="B785" s="169">
        <f>'Données démographiques'!B781</f>
        <v>0</v>
      </c>
      <c r="C785" s="169">
        <f>'Données démographiques'!C781</f>
        <v>0</v>
      </c>
      <c r="D785" s="170">
        <f>'Données démographiques'!D781</f>
        <v>0</v>
      </c>
      <c r="E785" s="102"/>
      <c r="F785" s="273"/>
      <c r="G785" s="274"/>
      <c r="H785" s="274"/>
      <c r="I785" s="274"/>
      <c r="J785" s="262"/>
      <c r="K785" s="274"/>
      <c r="L785" s="275"/>
      <c r="M785" s="273"/>
      <c r="N785" s="273"/>
      <c r="O785" s="257"/>
      <c r="P785" s="273"/>
      <c r="Q785" s="278"/>
      <c r="R785" s="257"/>
      <c r="S785" s="257"/>
      <c r="T785" s="257"/>
      <c r="U785" s="273"/>
      <c r="V785" s="262"/>
      <c r="W785" s="273"/>
      <c r="X785" s="262"/>
      <c r="Y785" s="102"/>
      <c r="Z785" s="273"/>
      <c r="AA785" s="172"/>
      <c r="AB785" s="172"/>
      <c r="AC785" s="102"/>
      <c r="AD785" s="257"/>
      <c r="AE785" s="257"/>
      <c r="AF785" s="273"/>
      <c r="AG785" s="257"/>
      <c r="AH785" s="273"/>
      <c r="AI785" s="273"/>
      <c r="AJ785" s="273"/>
      <c r="AK785" s="278"/>
      <c r="AL785" s="278"/>
      <c r="AM785" s="98"/>
      <c r="AN785" s="278"/>
      <c r="AO785" s="278"/>
      <c r="AP785" s="278"/>
      <c r="AQ785" s="278"/>
      <c r="AR785" s="278"/>
      <c r="AS785" s="278"/>
      <c r="AT785" s="278"/>
      <c r="AU785" s="278"/>
      <c r="AV785" s="278"/>
      <c r="AW785" s="278"/>
      <c r="AX785" s="262"/>
      <c r="AY785" s="262"/>
      <c r="AZ785" s="264"/>
      <c r="BA785" s="98"/>
      <c r="BB785" s="576" t="str">
        <f t="shared" si="48"/>
        <v xml:space="preserve"> </v>
      </c>
      <c r="BC785" s="576" t="str">
        <f t="shared" si="49"/>
        <v xml:space="preserve"> </v>
      </c>
      <c r="BD785" s="576" t="str">
        <f t="shared" si="50"/>
        <v xml:space="preserve"> </v>
      </c>
      <c r="BE785" s="576" t="str">
        <f t="shared" si="51"/>
        <v xml:space="preserve"> </v>
      </c>
      <c r="BF785" s="98"/>
      <c r="BG785" s="271"/>
    </row>
    <row r="786" spans="1:59" s="107" customFormat="1" ht="12.75" x14ac:dyDescent="0.25">
      <c r="A786" s="380"/>
      <c r="B786" s="376">
        <f>'Données démographiques'!B782</f>
        <v>0</v>
      </c>
      <c r="C786" s="376">
        <f>'Données démographiques'!C782</f>
        <v>0</v>
      </c>
      <c r="D786" s="377">
        <f>'Données démographiques'!D782</f>
        <v>0</v>
      </c>
      <c r="E786" s="102"/>
      <c r="F786" s="258"/>
      <c r="G786" s="493"/>
      <c r="H786" s="493"/>
      <c r="I786" s="493"/>
      <c r="J786" s="263"/>
      <c r="K786" s="493"/>
      <c r="L786" s="553"/>
      <c r="M786" s="258"/>
      <c r="N786" s="258"/>
      <c r="O786" s="259"/>
      <c r="P786" s="258"/>
      <c r="Q786" s="260"/>
      <c r="R786" s="259"/>
      <c r="S786" s="259"/>
      <c r="T786" s="259"/>
      <c r="U786" s="258"/>
      <c r="V786" s="263"/>
      <c r="W786" s="258"/>
      <c r="X786" s="263"/>
      <c r="Y786" s="102"/>
      <c r="Z786" s="258"/>
      <c r="AA786" s="431"/>
      <c r="AB786" s="431"/>
      <c r="AC786" s="102"/>
      <c r="AD786" s="259"/>
      <c r="AE786" s="259"/>
      <c r="AF786" s="258"/>
      <c r="AG786" s="259"/>
      <c r="AH786" s="258"/>
      <c r="AI786" s="258"/>
      <c r="AJ786" s="258"/>
      <c r="AK786" s="260"/>
      <c r="AL786" s="260"/>
      <c r="AM786" s="98"/>
      <c r="AN786" s="260"/>
      <c r="AO786" s="260"/>
      <c r="AP786" s="260"/>
      <c r="AQ786" s="260"/>
      <c r="AR786" s="260"/>
      <c r="AS786" s="260"/>
      <c r="AT786" s="260"/>
      <c r="AU786" s="260"/>
      <c r="AV786" s="260"/>
      <c r="AW786" s="260"/>
      <c r="AX786" s="263"/>
      <c r="AY786" s="263"/>
      <c r="AZ786" s="265"/>
      <c r="BA786" s="98"/>
      <c r="BB786" s="577" t="str">
        <f t="shared" si="48"/>
        <v xml:space="preserve"> </v>
      </c>
      <c r="BC786" s="577" t="str">
        <f t="shared" si="49"/>
        <v xml:space="preserve"> </v>
      </c>
      <c r="BD786" s="577" t="str">
        <f t="shared" si="50"/>
        <v xml:space="preserve"> </v>
      </c>
      <c r="BE786" s="577" t="str">
        <f t="shared" si="51"/>
        <v xml:space="preserve"> </v>
      </c>
      <c r="BF786" s="98"/>
      <c r="BG786" s="530"/>
    </row>
    <row r="787" spans="1:59" s="107" customFormat="1" ht="12.75" x14ac:dyDescent="0.25">
      <c r="A787" s="380"/>
      <c r="B787" s="169">
        <f>'Données démographiques'!B783</f>
        <v>0</v>
      </c>
      <c r="C787" s="169">
        <f>'Données démographiques'!C783</f>
        <v>0</v>
      </c>
      <c r="D787" s="170">
        <f>'Données démographiques'!D783</f>
        <v>0</v>
      </c>
      <c r="E787" s="102"/>
      <c r="F787" s="273"/>
      <c r="G787" s="274"/>
      <c r="H787" s="274"/>
      <c r="I787" s="274"/>
      <c r="J787" s="262"/>
      <c r="K787" s="274"/>
      <c r="L787" s="275"/>
      <c r="M787" s="273"/>
      <c r="N787" s="273"/>
      <c r="O787" s="257"/>
      <c r="P787" s="273"/>
      <c r="Q787" s="278"/>
      <c r="R787" s="257"/>
      <c r="S787" s="257"/>
      <c r="T787" s="257"/>
      <c r="U787" s="273"/>
      <c r="V787" s="262"/>
      <c r="W787" s="273"/>
      <c r="X787" s="262"/>
      <c r="Y787" s="102"/>
      <c r="Z787" s="273"/>
      <c r="AA787" s="172"/>
      <c r="AB787" s="172"/>
      <c r="AC787" s="102"/>
      <c r="AD787" s="257"/>
      <c r="AE787" s="257"/>
      <c r="AF787" s="273"/>
      <c r="AG787" s="257"/>
      <c r="AH787" s="273"/>
      <c r="AI787" s="273"/>
      <c r="AJ787" s="273"/>
      <c r="AK787" s="278"/>
      <c r="AL787" s="278"/>
      <c r="AM787" s="98"/>
      <c r="AN787" s="278"/>
      <c r="AO787" s="278"/>
      <c r="AP787" s="278"/>
      <c r="AQ787" s="278"/>
      <c r="AR787" s="278"/>
      <c r="AS787" s="278"/>
      <c r="AT787" s="278"/>
      <c r="AU787" s="278"/>
      <c r="AV787" s="278"/>
      <c r="AW787" s="278"/>
      <c r="AX787" s="262"/>
      <c r="AY787" s="262"/>
      <c r="AZ787" s="264"/>
      <c r="BA787" s="98"/>
      <c r="BB787" s="576" t="str">
        <f t="shared" si="48"/>
        <v xml:space="preserve"> </v>
      </c>
      <c r="BC787" s="576" t="str">
        <f t="shared" si="49"/>
        <v xml:space="preserve"> </v>
      </c>
      <c r="BD787" s="576" t="str">
        <f t="shared" si="50"/>
        <v xml:space="preserve"> </v>
      </c>
      <c r="BE787" s="576" t="str">
        <f t="shared" si="51"/>
        <v xml:space="preserve"> </v>
      </c>
      <c r="BF787" s="98"/>
      <c r="BG787" s="271"/>
    </row>
    <row r="788" spans="1:59" s="107" customFormat="1" ht="12.75" x14ac:dyDescent="0.25">
      <c r="A788" s="380"/>
      <c r="B788" s="376">
        <f>'Données démographiques'!B784</f>
        <v>0</v>
      </c>
      <c r="C788" s="376">
        <f>'Données démographiques'!C784</f>
        <v>0</v>
      </c>
      <c r="D788" s="377">
        <f>'Données démographiques'!D784</f>
        <v>0</v>
      </c>
      <c r="E788" s="102"/>
      <c r="F788" s="258"/>
      <c r="G788" s="493"/>
      <c r="H788" s="493"/>
      <c r="I788" s="493"/>
      <c r="J788" s="263"/>
      <c r="K788" s="493"/>
      <c r="L788" s="553"/>
      <c r="M788" s="258"/>
      <c r="N788" s="258"/>
      <c r="O788" s="259"/>
      <c r="P788" s="258"/>
      <c r="Q788" s="260"/>
      <c r="R788" s="259"/>
      <c r="S788" s="259"/>
      <c r="T788" s="259"/>
      <c r="U788" s="258"/>
      <c r="V788" s="263"/>
      <c r="W788" s="258"/>
      <c r="X788" s="263"/>
      <c r="Y788" s="102"/>
      <c r="Z788" s="258"/>
      <c r="AA788" s="431"/>
      <c r="AB788" s="431"/>
      <c r="AC788" s="102"/>
      <c r="AD788" s="259"/>
      <c r="AE788" s="259"/>
      <c r="AF788" s="258"/>
      <c r="AG788" s="259"/>
      <c r="AH788" s="258"/>
      <c r="AI788" s="258"/>
      <c r="AJ788" s="258"/>
      <c r="AK788" s="260"/>
      <c r="AL788" s="260"/>
      <c r="AM788" s="98"/>
      <c r="AN788" s="260"/>
      <c r="AO788" s="260"/>
      <c r="AP788" s="260"/>
      <c r="AQ788" s="260"/>
      <c r="AR788" s="260"/>
      <c r="AS788" s="260"/>
      <c r="AT788" s="260"/>
      <c r="AU788" s="260"/>
      <c r="AV788" s="260"/>
      <c r="AW788" s="260"/>
      <c r="AX788" s="263"/>
      <c r="AY788" s="263"/>
      <c r="AZ788" s="265"/>
      <c r="BA788" s="98"/>
      <c r="BB788" s="577" t="str">
        <f t="shared" ref="BB788:BB820" si="52">IF(AI788=0," ",AN788/AK788)</f>
        <v xml:space="preserve"> </v>
      </c>
      <c r="BC788" s="577" t="str">
        <f t="shared" si="49"/>
        <v xml:space="preserve"> </v>
      </c>
      <c r="BD788" s="577" t="str">
        <f t="shared" si="50"/>
        <v xml:space="preserve"> </v>
      </c>
      <c r="BE788" s="577" t="str">
        <f t="shared" si="51"/>
        <v xml:space="preserve"> </v>
      </c>
      <c r="BF788" s="98"/>
      <c r="BG788" s="530"/>
    </row>
    <row r="789" spans="1:59" s="107" customFormat="1" ht="12.75" x14ac:dyDescent="0.25">
      <c r="A789" s="380"/>
      <c r="B789" s="169">
        <f>'Données démographiques'!B785</f>
        <v>0</v>
      </c>
      <c r="C789" s="169">
        <f>'Données démographiques'!C785</f>
        <v>0</v>
      </c>
      <c r="D789" s="170">
        <f>'Données démographiques'!D785</f>
        <v>0</v>
      </c>
      <c r="E789" s="102"/>
      <c r="F789" s="273"/>
      <c r="G789" s="274"/>
      <c r="H789" s="274"/>
      <c r="I789" s="274"/>
      <c r="J789" s="262"/>
      <c r="K789" s="274"/>
      <c r="L789" s="275"/>
      <c r="M789" s="273"/>
      <c r="N789" s="273"/>
      <c r="O789" s="257"/>
      <c r="P789" s="273"/>
      <c r="Q789" s="278"/>
      <c r="R789" s="257"/>
      <c r="S789" s="257"/>
      <c r="T789" s="257"/>
      <c r="U789" s="273"/>
      <c r="V789" s="262"/>
      <c r="W789" s="273"/>
      <c r="X789" s="262"/>
      <c r="Y789" s="102"/>
      <c r="Z789" s="273"/>
      <c r="AA789" s="172"/>
      <c r="AB789" s="172"/>
      <c r="AC789" s="102"/>
      <c r="AD789" s="257"/>
      <c r="AE789" s="257"/>
      <c r="AF789" s="273"/>
      <c r="AG789" s="257"/>
      <c r="AH789" s="273"/>
      <c r="AI789" s="273"/>
      <c r="AJ789" s="273"/>
      <c r="AK789" s="278"/>
      <c r="AL789" s="278"/>
      <c r="AM789" s="98"/>
      <c r="AN789" s="278"/>
      <c r="AO789" s="278"/>
      <c r="AP789" s="278"/>
      <c r="AQ789" s="278"/>
      <c r="AR789" s="278"/>
      <c r="AS789" s="278"/>
      <c r="AT789" s="278"/>
      <c r="AU789" s="278"/>
      <c r="AV789" s="278"/>
      <c r="AW789" s="278"/>
      <c r="AX789" s="262"/>
      <c r="AY789" s="262"/>
      <c r="AZ789" s="264"/>
      <c r="BA789" s="98"/>
      <c r="BB789" s="576" t="str">
        <f t="shared" si="52"/>
        <v xml:space="preserve"> </v>
      </c>
      <c r="BC789" s="576" t="str">
        <f t="shared" si="49"/>
        <v xml:space="preserve"> </v>
      </c>
      <c r="BD789" s="576" t="str">
        <f t="shared" si="50"/>
        <v xml:space="preserve"> </v>
      </c>
      <c r="BE789" s="576" t="str">
        <f t="shared" si="51"/>
        <v xml:space="preserve"> </v>
      </c>
      <c r="BF789" s="98"/>
      <c r="BG789" s="271"/>
    </row>
    <row r="790" spans="1:59" s="107" customFormat="1" ht="12.75" x14ac:dyDescent="0.25">
      <c r="A790" s="380"/>
      <c r="B790" s="376">
        <f>'Données démographiques'!B786</f>
        <v>0</v>
      </c>
      <c r="C790" s="376">
        <f>'Données démographiques'!C786</f>
        <v>0</v>
      </c>
      <c r="D790" s="377">
        <f>'Données démographiques'!D786</f>
        <v>0</v>
      </c>
      <c r="E790" s="102"/>
      <c r="F790" s="258"/>
      <c r="G790" s="493"/>
      <c r="H790" s="493"/>
      <c r="I790" s="493"/>
      <c r="J790" s="263"/>
      <c r="K790" s="493"/>
      <c r="L790" s="553"/>
      <c r="M790" s="258"/>
      <c r="N790" s="258"/>
      <c r="O790" s="259"/>
      <c r="P790" s="258"/>
      <c r="Q790" s="260"/>
      <c r="R790" s="259"/>
      <c r="S790" s="259"/>
      <c r="T790" s="259"/>
      <c r="U790" s="258"/>
      <c r="V790" s="263"/>
      <c r="W790" s="258"/>
      <c r="X790" s="263"/>
      <c r="Y790" s="102"/>
      <c r="Z790" s="258"/>
      <c r="AA790" s="431"/>
      <c r="AB790" s="431"/>
      <c r="AC790" s="102"/>
      <c r="AD790" s="259"/>
      <c r="AE790" s="259"/>
      <c r="AF790" s="258"/>
      <c r="AG790" s="259"/>
      <c r="AH790" s="258"/>
      <c r="AI790" s="258"/>
      <c r="AJ790" s="258"/>
      <c r="AK790" s="260"/>
      <c r="AL790" s="260"/>
      <c r="AM790" s="98"/>
      <c r="AN790" s="260"/>
      <c r="AO790" s="260"/>
      <c r="AP790" s="260"/>
      <c r="AQ790" s="260"/>
      <c r="AR790" s="260"/>
      <c r="AS790" s="260"/>
      <c r="AT790" s="260"/>
      <c r="AU790" s="260"/>
      <c r="AV790" s="260"/>
      <c r="AW790" s="260"/>
      <c r="AX790" s="263"/>
      <c r="AY790" s="263"/>
      <c r="AZ790" s="265"/>
      <c r="BA790" s="98"/>
      <c r="BB790" s="577" t="str">
        <f t="shared" si="52"/>
        <v xml:space="preserve"> </v>
      </c>
      <c r="BC790" s="577" t="str">
        <f t="shared" ref="BC790:BC820" si="53">IF(OR(AI790=0,Q790=0)," ",AN790/Q790)</f>
        <v xml:space="preserve"> </v>
      </c>
      <c r="BD790" s="577" t="str">
        <f t="shared" ref="BD790:BD820" si="54">IF(OR(AI790&gt;5,AI790&lt;1)," ",AO790/AL790)</f>
        <v xml:space="preserve"> </v>
      </c>
      <c r="BE790" s="577" t="str">
        <f t="shared" ref="BE790:BE820" si="55">IF(OR(AI790&gt;5,AI790&lt;1,Q790=0)," ",AO790/Q790)</f>
        <v xml:space="preserve"> </v>
      </c>
      <c r="BF790" s="98"/>
      <c r="BG790" s="530"/>
    </row>
    <row r="791" spans="1:59" s="107" customFormat="1" ht="12.75" x14ac:dyDescent="0.25">
      <c r="A791" s="380"/>
      <c r="B791" s="169">
        <f>'Données démographiques'!B787</f>
        <v>0</v>
      </c>
      <c r="C791" s="169">
        <f>'Données démographiques'!C787</f>
        <v>0</v>
      </c>
      <c r="D791" s="170">
        <f>'Données démographiques'!D787</f>
        <v>0</v>
      </c>
      <c r="E791" s="102"/>
      <c r="F791" s="273"/>
      <c r="G791" s="274"/>
      <c r="H791" s="274"/>
      <c r="I791" s="274"/>
      <c r="J791" s="262"/>
      <c r="K791" s="274"/>
      <c r="L791" s="275"/>
      <c r="M791" s="273"/>
      <c r="N791" s="273"/>
      <c r="O791" s="257"/>
      <c r="P791" s="273"/>
      <c r="Q791" s="278"/>
      <c r="R791" s="257"/>
      <c r="S791" s="257"/>
      <c r="T791" s="257"/>
      <c r="U791" s="273"/>
      <c r="V791" s="262"/>
      <c r="W791" s="273"/>
      <c r="X791" s="262"/>
      <c r="Y791" s="102"/>
      <c r="Z791" s="273"/>
      <c r="AA791" s="172"/>
      <c r="AB791" s="172"/>
      <c r="AC791" s="102"/>
      <c r="AD791" s="257"/>
      <c r="AE791" s="257"/>
      <c r="AF791" s="273"/>
      <c r="AG791" s="257"/>
      <c r="AH791" s="273"/>
      <c r="AI791" s="273"/>
      <c r="AJ791" s="273"/>
      <c r="AK791" s="278"/>
      <c r="AL791" s="278"/>
      <c r="AM791" s="98"/>
      <c r="AN791" s="278"/>
      <c r="AO791" s="278"/>
      <c r="AP791" s="278"/>
      <c r="AQ791" s="278"/>
      <c r="AR791" s="278"/>
      <c r="AS791" s="278"/>
      <c r="AT791" s="278"/>
      <c r="AU791" s="278"/>
      <c r="AV791" s="278"/>
      <c r="AW791" s="278"/>
      <c r="AX791" s="262"/>
      <c r="AY791" s="262"/>
      <c r="AZ791" s="264"/>
      <c r="BA791" s="98"/>
      <c r="BB791" s="576" t="str">
        <f t="shared" si="52"/>
        <v xml:space="preserve"> </v>
      </c>
      <c r="BC791" s="576" t="str">
        <f t="shared" si="53"/>
        <v xml:space="preserve"> </v>
      </c>
      <c r="BD791" s="576" t="str">
        <f t="shared" si="54"/>
        <v xml:space="preserve"> </v>
      </c>
      <c r="BE791" s="576" t="str">
        <f t="shared" si="55"/>
        <v xml:space="preserve"> </v>
      </c>
      <c r="BF791" s="98"/>
      <c r="BG791" s="271"/>
    </row>
    <row r="792" spans="1:59" s="107" customFormat="1" ht="12.75" x14ac:dyDescent="0.25">
      <c r="A792" s="380"/>
      <c r="B792" s="376">
        <f>'Données démographiques'!B788</f>
        <v>0</v>
      </c>
      <c r="C792" s="376">
        <f>'Données démographiques'!C788</f>
        <v>0</v>
      </c>
      <c r="D792" s="377">
        <f>'Données démographiques'!D788</f>
        <v>0</v>
      </c>
      <c r="E792" s="102"/>
      <c r="F792" s="258"/>
      <c r="G792" s="493"/>
      <c r="H792" s="493"/>
      <c r="I792" s="493"/>
      <c r="J792" s="263"/>
      <c r="K792" s="493"/>
      <c r="L792" s="553"/>
      <c r="M792" s="258"/>
      <c r="N792" s="258"/>
      <c r="O792" s="259"/>
      <c r="P792" s="258"/>
      <c r="Q792" s="260"/>
      <c r="R792" s="259"/>
      <c r="S792" s="259"/>
      <c r="T792" s="259"/>
      <c r="U792" s="258"/>
      <c r="V792" s="263"/>
      <c r="W792" s="258"/>
      <c r="X792" s="263"/>
      <c r="Y792" s="102"/>
      <c r="Z792" s="258"/>
      <c r="AA792" s="431"/>
      <c r="AB792" s="431"/>
      <c r="AC792" s="102"/>
      <c r="AD792" s="259"/>
      <c r="AE792" s="259"/>
      <c r="AF792" s="258"/>
      <c r="AG792" s="259"/>
      <c r="AH792" s="258"/>
      <c r="AI792" s="258"/>
      <c r="AJ792" s="258"/>
      <c r="AK792" s="260"/>
      <c r="AL792" s="260"/>
      <c r="AM792" s="98"/>
      <c r="AN792" s="260"/>
      <c r="AO792" s="260"/>
      <c r="AP792" s="260"/>
      <c r="AQ792" s="260"/>
      <c r="AR792" s="260"/>
      <c r="AS792" s="260"/>
      <c r="AT792" s="260"/>
      <c r="AU792" s="260"/>
      <c r="AV792" s="260"/>
      <c r="AW792" s="260"/>
      <c r="AX792" s="263"/>
      <c r="AY792" s="263"/>
      <c r="AZ792" s="265"/>
      <c r="BA792" s="98"/>
      <c r="BB792" s="577" t="str">
        <f t="shared" si="52"/>
        <v xml:space="preserve"> </v>
      </c>
      <c r="BC792" s="577" t="str">
        <f t="shared" si="53"/>
        <v xml:space="preserve"> </v>
      </c>
      <c r="BD792" s="577" t="str">
        <f t="shared" si="54"/>
        <v xml:space="preserve"> </v>
      </c>
      <c r="BE792" s="577" t="str">
        <f t="shared" si="55"/>
        <v xml:space="preserve"> </v>
      </c>
      <c r="BF792" s="98"/>
      <c r="BG792" s="530"/>
    </row>
    <row r="793" spans="1:59" s="107" customFormat="1" ht="12.75" x14ac:dyDescent="0.25">
      <c r="A793" s="380"/>
      <c r="B793" s="169">
        <f>'Données démographiques'!B789</f>
        <v>0</v>
      </c>
      <c r="C793" s="169">
        <f>'Données démographiques'!C789</f>
        <v>0</v>
      </c>
      <c r="D793" s="170">
        <f>'Données démographiques'!D789</f>
        <v>0</v>
      </c>
      <c r="E793" s="102"/>
      <c r="F793" s="273"/>
      <c r="G793" s="274"/>
      <c r="H793" s="274"/>
      <c r="I793" s="274"/>
      <c r="J793" s="262"/>
      <c r="K793" s="274"/>
      <c r="L793" s="275"/>
      <c r="M793" s="273"/>
      <c r="N793" s="273"/>
      <c r="O793" s="257"/>
      <c r="P793" s="273"/>
      <c r="Q793" s="278"/>
      <c r="R793" s="257"/>
      <c r="S793" s="257"/>
      <c r="T793" s="257"/>
      <c r="U793" s="273"/>
      <c r="V793" s="262"/>
      <c r="W793" s="273"/>
      <c r="X793" s="262"/>
      <c r="Y793" s="102"/>
      <c r="Z793" s="273"/>
      <c r="AA793" s="172"/>
      <c r="AB793" s="172"/>
      <c r="AC793" s="102"/>
      <c r="AD793" s="257"/>
      <c r="AE793" s="257"/>
      <c r="AF793" s="273"/>
      <c r="AG793" s="257"/>
      <c r="AH793" s="273"/>
      <c r="AI793" s="273"/>
      <c r="AJ793" s="273"/>
      <c r="AK793" s="278"/>
      <c r="AL793" s="278"/>
      <c r="AM793" s="98"/>
      <c r="AN793" s="278"/>
      <c r="AO793" s="278"/>
      <c r="AP793" s="278"/>
      <c r="AQ793" s="278"/>
      <c r="AR793" s="278"/>
      <c r="AS793" s="278"/>
      <c r="AT793" s="278"/>
      <c r="AU793" s="278"/>
      <c r="AV793" s="278"/>
      <c r="AW793" s="278"/>
      <c r="AX793" s="262"/>
      <c r="AY793" s="262"/>
      <c r="AZ793" s="264"/>
      <c r="BA793" s="98"/>
      <c r="BB793" s="576" t="str">
        <f t="shared" si="52"/>
        <v xml:space="preserve"> </v>
      </c>
      <c r="BC793" s="576" t="str">
        <f t="shared" si="53"/>
        <v xml:space="preserve"> </v>
      </c>
      <c r="BD793" s="576" t="str">
        <f t="shared" si="54"/>
        <v xml:space="preserve"> </v>
      </c>
      <c r="BE793" s="576" t="str">
        <f t="shared" si="55"/>
        <v xml:space="preserve"> </v>
      </c>
      <c r="BF793" s="98"/>
      <c r="BG793" s="271"/>
    </row>
    <row r="794" spans="1:59" s="107" customFormat="1" ht="12.75" x14ac:dyDescent="0.25">
      <c r="A794" s="380"/>
      <c r="B794" s="376">
        <f>'Données démographiques'!B790</f>
        <v>0</v>
      </c>
      <c r="C794" s="376">
        <f>'Données démographiques'!C790</f>
        <v>0</v>
      </c>
      <c r="D794" s="377">
        <f>'Données démographiques'!D790</f>
        <v>0</v>
      </c>
      <c r="E794" s="102"/>
      <c r="F794" s="258"/>
      <c r="G794" s="493"/>
      <c r="H794" s="493"/>
      <c r="I794" s="493"/>
      <c r="J794" s="263"/>
      <c r="K794" s="493"/>
      <c r="L794" s="553"/>
      <c r="M794" s="258"/>
      <c r="N794" s="258"/>
      <c r="O794" s="259"/>
      <c r="P794" s="258"/>
      <c r="Q794" s="260"/>
      <c r="R794" s="259"/>
      <c r="S794" s="259"/>
      <c r="T794" s="259"/>
      <c r="U794" s="258"/>
      <c r="V794" s="263"/>
      <c r="W794" s="258"/>
      <c r="X794" s="263"/>
      <c r="Y794" s="102"/>
      <c r="Z794" s="258"/>
      <c r="AA794" s="431"/>
      <c r="AB794" s="431"/>
      <c r="AC794" s="102"/>
      <c r="AD794" s="259"/>
      <c r="AE794" s="259"/>
      <c r="AF794" s="258"/>
      <c r="AG794" s="259"/>
      <c r="AH794" s="258"/>
      <c r="AI794" s="258"/>
      <c r="AJ794" s="258"/>
      <c r="AK794" s="260"/>
      <c r="AL794" s="260"/>
      <c r="AM794" s="98"/>
      <c r="AN794" s="260"/>
      <c r="AO794" s="260"/>
      <c r="AP794" s="260"/>
      <c r="AQ794" s="260"/>
      <c r="AR794" s="260"/>
      <c r="AS794" s="260"/>
      <c r="AT794" s="260"/>
      <c r="AU794" s="260"/>
      <c r="AV794" s="260"/>
      <c r="AW794" s="260"/>
      <c r="AX794" s="263"/>
      <c r="AY794" s="263"/>
      <c r="AZ794" s="265"/>
      <c r="BA794" s="98"/>
      <c r="BB794" s="577" t="str">
        <f t="shared" si="52"/>
        <v xml:space="preserve"> </v>
      </c>
      <c r="BC794" s="577" t="str">
        <f t="shared" si="53"/>
        <v xml:space="preserve"> </v>
      </c>
      <c r="BD794" s="577" t="str">
        <f t="shared" si="54"/>
        <v xml:space="preserve"> </v>
      </c>
      <c r="BE794" s="577" t="str">
        <f t="shared" si="55"/>
        <v xml:space="preserve"> </v>
      </c>
      <c r="BF794" s="98"/>
      <c r="BG794" s="530"/>
    </row>
    <row r="795" spans="1:59" s="107" customFormat="1" ht="12.75" x14ac:dyDescent="0.25">
      <c r="A795" s="380"/>
      <c r="B795" s="169">
        <f>'Données démographiques'!B791</f>
        <v>0</v>
      </c>
      <c r="C795" s="169">
        <f>'Données démographiques'!C791</f>
        <v>0</v>
      </c>
      <c r="D795" s="170">
        <f>'Données démographiques'!D791</f>
        <v>0</v>
      </c>
      <c r="E795" s="102"/>
      <c r="F795" s="273"/>
      <c r="G795" s="274"/>
      <c r="H795" s="274"/>
      <c r="I795" s="274"/>
      <c r="J795" s="262"/>
      <c r="K795" s="274"/>
      <c r="L795" s="275"/>
      <c r="M795" s="273"/>
      <c r="N795" s="273"/>
      <c r="O795" s="257"/>
      <c r="P795" s="273"/>
      <c r="Q795" s="278"/>
      <c r="R795" s="257"/>
      <c r="S795" s="257"/>
      <c r="T795" s="257"/>
      <c r="U795" s="273"/>
      <c r="V795" s="262"/>
      <c r="W795" s="273"/>
      <c r="X795" s="262"/>
      <c r="Y795" s="102"/>
      <c r="Z795" s="273"/>
      <c r="AA795" s="172"/>
      <c r="AB795" s="172"/>
      <c r="AC795" s="102"/>
      <c r="AD795" s="257"/>
      <c r="AE795" s="257"/>
      <c r="AF795" s="273"/>
      <c r="AG795" s="257"/>
      <c r="AH795" s="273"/>
      <c r="AI795" s="273"/>
      <c r="AJ795" s="273"/>
      <c r="AK795" s="278"/>
      <c r="AL795" s="278"/>
      <c r="AM795" s="98"/>
      <c r="AN795" s="278"/>
      <c r="AO795" s="278"/>
      <c r="AP795" s="278"/>
      <c r="AQ795" s="278"/>
      <c r="AR795" s="278"/>
      <c r="AS795" s="278"/>
      <c r="AT795" s="278"/>
      <c r="AU795" s="278"/>
      <c r="AV795" s="278"/>
      <c r="AW795" s="278"/>
      <c r="AX795" s="262"/>
      <c r="AY795" s="262"/>
      <c r="AZ795" s="264"/>
      <c r="BA795" s="98"/>
      <c r="BB795" s="576" t="str">
        <f t="shared" si="52"/>
        <v xml:space="preserve"> </v>
      </c>
      <c r="BC795" s="576" t="str">
        <f t="shared" si="53"/>
        <v xml:space="preserve"> </v>
      </c>
      <c r="BD795" s="576" t="str">
        <f t="shared" si="54"/>
        <v xml:space="preserve"> </v>
      </c>
      <c r="BE795" s="576" t="str">
        <f t="shared" si="55"/>
        <v xml:space="preserve"> </v>
      </c>
      <c r="BF795" s="98"/>
      <c r="BG795" s="271"/>
    </row>
    <row r="796" spans="1:59" s="107" customFormat="1" ht="12.75" x14ac:dyDescent="0.25">
      <c r="A796" s="380"/>
      <c r="B796" s="376">
        <f>'Données démographiques'!B792</f>
        <v>0</v>
      </c>
      <c r="C796" s="376">
        <f>'Données démographiques'!C792</f>
        <v>0</v>
      </c>
      <c r="D796" s="377">
        <f>'Données démographiques'!D792</f>
        <v>0</v>
      </c>
      <c r="E796" s="102"/>
      <c r="F796" s="258"/>
      <c r="G796" s="493"/>
      <c r="H796" s="493"/>
      <c r="I796" s="493"/>
      <c r="J796" s="263"/>
      <c r="K796" s="493"/>
      <c r="L796" s="553"/>
      <c r="M796" s="258"/>
      <c r="N796" s="258"/>
      <c r="O796" s="259"/>
      <c r="P796" s="258"/>
      <c r="Q796" s="260"/>
      <c r="R796" s="259"/>
      <c r="S796" s="259"/>
      <c r="T796" s="259"/>
      <c r="U796" s="258"/>
      <c r="V796" s="263"/>
      <c r="W796" s="258"/>
      <c r="X796" s="263"/>
      <c r="Y796" s="102"/>
      <c r="Z796" s="258"/>
      <c r="AA796" s="431"/>
      <c r="AB796" s="431"/>
      <c r="AC796" s="102"/>
      <c r="AD796" s="259"/>
      <c r="AE796" s="259"/>
      <c r="AF796" s="258"/>
      <c r="AG796" s="259"/>
      <c r="AH796" s="258"/>
      <c r="AI796" s="258"/>
      <c r="AJ796" s="258"/>
      <c r="AK796" s="260"/>
      <c r="AL796" s="260"/>
      <c r="AM796" s="98"/>
      <c r="AN796" s="260"/>
      <c r="AO796" s="260"/>
      <c r="AP796" s="260"/>
      <c r="AQ796" s="260"/>
      <c r="AR796" s="260"/>
      <c r="AS796" s="260"/>
      <c r="AT796" s="260"/>
      <c r="AU796" s="260"/>
      <c r="AV796" s="260"/>
      <c r="AW796" s="260"/>
      <c r="AX796" s="263"/>
      <c r="AY796" s="263"/>
      <c r="AZ796" s="265"/>
      <c r="BA796" s="98"/>
      <c r="BB796" s="577" t="str">
        <f t="shared" si="52"/>
        <v xml:space="preserve"> </v>
      </c>
      <c r="BC796" s="577" t="str">
        <f t="shared" si="53"/>
        <v xml:space="preserve"> </v>
      </c>
      <c r="BD796" s="577" t="str">
        <f t="shared" si="54"/>
        <v xml:space="preserve"> </v>
      </c>
      <c r="BE796" s="577" t="str">
        <f t="shared" si="55"/>
        <v xml:space="preserve"> </v>
      </c>
      <c r="BF796" s="98"/>
      <c r="BG796" s="530"/>
    </row>
    <row r="797" spans="1:59" s="107" customFormat="1" ht="12.75" x14ac:dyDescent="0.25">
      <c r="A797" s="380"/>
      <c r="B797" s="169">
        <f>'Données démographiques'!B793</f>
        <v>0</v>
      </c>
      <c r="C797" s="169">
        <f>'Données démographiques'!C793</f>
        <v>0</v>
      </c>
      <c r="D797" s="170">
        <f>'Données démographiques'!D793</f>
        <v>0</v>
      </c>
      <c r="E797" s="102"/>
      <c r="F797" s="273"/>
      <c r="G797" s="274"/>
      <c r="H797" s="274"/>
      <c r="I797" s="274"/>
      <c r="J797" s="262"/>
      <c r="K797" s="274"/>
      <c r="L797" s="275"/>
      <c r="M797" s="273"/>
      <c r="N797" s="273"/>
      <c r="O797" s="257"/>
      <c r="P797" s="273"/>
      <c r="Q797" s="278"/>
      <c r="R797" s="257"/>
      <c r="S797" s="257"/>
      <c r="T797" s="257"/>
      <c r="U797" s="273"/>
      <c r="V797" s="262"/>
      <c r="W797" s="273"/>
      <c r="X797" s="262"/>
      <c r="Y797" s="102"/>
      <c r="Z797" s="273"/>
      <c r="AA797" s="172"/>
      <c r="AB797" s="172"/>
      <c r="AC797" s="102"/>
      <c r="AD797" s="257"/>
      <c r="AE797" s="257"/>
      <c r="AF797" s="273"/>
      <c r="AG797" s="257"/>
      <c r="AH797" s="273"/>
      <c r="AI797" s="273"/>
      <c r="AJ797" s="273"/>
      <c r="AK797" s="278"/>
      <c r="AL797" s="278"/>
      <c r="AM797" s="98"/>
      <c r="AN797" s="278"/>
      <c r="AO797" s="278"/>
      <c r="AP797" s="278"/>
      <c r="AQ797" s="278"/>
      <c r="AR797" s="278"/>
      <c r="AS797" s="278"/>
      <c r="AT797" s="278"/>
      <c r="AU797" s="278"/>
      <c r="AV797" s="278"/>
      <c r="AW797" s="278"/>
      <c r="AX797" s="262"/>
      <c r="AY797" s="262"/>
      <c r="AZ797" s="264"/>
      <c r="BA797" s="98"/>
      <c r="BB797" s="576" t="str">
        <f t="shared" si="52"/>
        <v xml:space="preserve"> </v>
      </c>
      <c r="BC797" s="576" t="str">
        <f t="shared" si="53"/>
        <v xml:space="preserve"> </v>
      </c>
      <c r="BD797" s="576" t="str">
        <f t="shared" si="54"/>
        <v xml:space="preserve"> </v>
      </c>
      <c r="BE797" s="576" t="str">
        <f t="shared" si="55"/>
        <v xml:space="preserve"> </v>
      </c>
      <c r="BF797" s="98"/>
      <c r="BG797" s="271"/>
    </row>
    <row r="798" spans="1:59" s="107" customFormat="1" ht="12.75" x14ac:dyDescent="0.25">
      <c r="A798" s="380"/>
      <c r="B798" s="376">
        <f>'Données démographiques'!B794</f>
        <v>0</v>
      </c>
      <c r="C798" s="376">
        <f>'Données démographiques'!C794</f>
        <v>0</v>
      </c>
      <c r="D798" s="377">
        <f>'Données démographiques'!D794</f>
        <v>0</v>
      </c>
      <c r="E798" s="102"/>
      <c r="F798" s="258"/>
      <c r="G798" s="493"/>
      <c r="H798" s="493"/>
      <c r="I798" s="493"/>
      <c r="J798" s="263"/>
      <c r="K798" s="493"/>
      <c r="L798" s="553"/>
      <c r="M798" s="258"/>
      <c r="N798" s="258"/>
      <c r="O798" s="259"/>
      <c r="P798" s="258"/>
      <c r="Q798" s="260"/>
      <c r="R798" s="259"/>
      <c r="S798" s="259"/>
      <c r="T798" s="259"/>
      <c r="U798" s="258"/>
      <c r="V798" s="263"/>
      <c r="W798" s="258"/>
      <c r="X798" s="263"/>
      <c r="Y798" s="102"/>
      <c r="Z798" s="258"/>
      <c r="AA798" s="431"/>
      <c r="AB798" s="431"/>
      <c r="AC798" s="102"/>
      <c r="AD798" s="259"/>
      <c r="AE798" s="259"/>
      <c r="AF798" s="258"/>
      <c r="AG798" s="259"/>
      <c r="AH798" s="258"/>
      <c r="AI798" s="258"/>
      <c r="AJ798" s="258"/>
      <c r="AK798" s="260"/>
      <c r="AL798" s="260"/>
      <c r="AM798" s="98"/>
      <c r="AN798" s="260"/>
      <c r="AO798" s="260"/>
      <c r="AP798" s="260"/>
      <c r="AQ798" s="260"/>
      <c r="AR798" s="260"/>
      <c r="AS798" s="260"/>
      <c r="AT798" s="260"/>
      <c r="AU798" s="260"/>
      <c r="AV798" s="260"/>
      <c r="AW798" s="260"/>
      <c r="AX798" s="263"/>
      <c r="AY798" s="263"/>
      <c r="AZ798" s="265"/>
      <c r="BA798" s="98"/>
      <c r="BB798" s="577" t="str">
        <f t="shared" si="52"/>
        <v xml:space="preserve"> </v>
      </c>
      <c r="BC798" s="577" t="str">
        <f t="shared" si="53"/>
        <v xml:space="preserve"> </v>
      </c>
      <c r="BD798" s="577" t="str">
        <f t="shared" si="54"/>
        <v xml:space="preserve"> </v>
      </c>
      <c r="BE798" s="577" t="str">
        <f t="shared" si="55"/>
        <v xml:space="preserve"> </v>
      </c>
      <c r="BF798" s="98"/>
      <c r="BG798" s="530"/>
    </row>
    <row r="799" spans="1:59" s="107" customFormat="1" ht="12.75" x14ac:dyDescent="0.25">
      <c r="A799" s="380"/>
      <c r="B799" s="169">
        <f>'Données démographiques'!B795</f>
        <v>0</v>
      </c>
      <c r="C799" s="169">
        <f>'Données démographiques'!C795</f>
        <v>0</v>
      </c>
      <c r="D799" s="170">
        <f>'Données démographiques'!D795</f>
        <v>0</v>
      </c>
      <c r="E799" s="102"/>
      <c r="F799" s="273"/>
      <c r="G799" s="274"/>
      <c r="H799" s="274"/>
      <c r="I799" s="274"/>
      <c r="J799" s="262"/>
      <c r="K799" s="274"/>
      <c r="L799" s="275"/>
      <c r="M799" s="273"/>
      <c r="N799" s="273"/>
      <c r="O799" s="257"/>
      <c r="P799" s="273"/>
      <c r="Q799" s="278"/>
      <c r="R799" s="257"/>
      <c r="S799" s="257"/>
      <c r="T799" s="257"/>
      <c r="U799" s="273"/>
      <c r="V799" s="262"/>
      <c r="W799" s="273"/>
      <c r="X799" s="262"/>
      <c r="Y799" s="102"/>
      <c r="Z799" s="273"/>
      <c r="AA799" s="172"/>
      <c r="AB799" s="172"/>
      <c r="AC799" s="102"/>
      <c r="AD799" s="257"/>
      <c r="AE799" s="257"/>
      <c r="AF799" s="273"/>
      <c r="AG799" s="257"/>
      <c r="AH799" s="273"/>
      <c r="AI799" s="273"/>
      <c r="AJ799" s="273"/>
      <c r="AK799" s="278"/>
      <c r="AL799" s="278"/>
      <c r="AM799" s="98"/>
      <c r="AN799" s="278"/>
      <c r="AO799" s="278"/>
      <c r="AP799" s="278"/>
      <c r="AQ799" s="278"/>
      <c r="AR799" s="278"/>
      <c r="AS799" s="278"/>
      <c r="AT799" s="278"/>
      <c r="AU799" s="278"/>
      <c r="AV799" s="278"/>
      <c r="AW799" s="278"/>
      <c r="AX799" s="262"/>
      <c r="AY799" s="262"/>
      <c r="AZ799" s="264"/>
      <c r="BA799" s="98"/>
      <c r="BB799" s="576" t="str">
        <f t="shared" si="52"/>
        <v xml:space="preserve"> </v>
      </c>
      <c r="BC799" s="576" t="str">
        <f t="shared" si="53"/>
        <v xml:space="preserve"> </v>
      </c>
      <c r="BD799" s="576" t="str">
        <f t="shared" si="54"/>
        <v xml:space="preserve"> </v>
      </c>
      <c r="BE799" s="576" t="str">
        <f t="shared" si="55"/>
        <v xml:space="preserve"> </v>
      </c>
      <c r="BF799" s="98"/>
      <c r="BG799" s="271"/>
    </row>
    <row r="800" spans="1:59" s="107" customFormat="1" ht="12.75" x14ac:dyDescent="0.25">
      <c r="A800" s="380"/>
      <c r="B800" s="376">
        <f>'Données démographiques'!B796</f>
        <v>0</v>
      </c>
      <c r="C800" s="376">
        <f>'Données démographiques'!C796</f>
        <v>0</v>
      </c>
      <c r="D800" s="377">
        <f>'Données démographiques'!D796</f>
        <v>0</v>
      </c>
      <c r="E800" s="102"/>
      <c r="F800" s="258"/>
      <c r="G800" s="493"/>
      <c r="H800" s="493"/>
      <c r="I800" s="493"/>
      <c r="J800" s="263"/>
      <c r="K800" s="493"/>
      <c r="L800" s="553"/>
      <c r="M800" s="258"/>
      <c r="N800" s="258"/>
      <c r="O800" s="259"/>
      <c r="P800" s="258"/>
      <c r="Q800" s="260"/>
      <c r="R800" s="259"/>
      <c r="S800" s="259"/>
      <c r="T800" s="259"/>
      <c r="U800" s="258"/>
      <c r="V800" s="263"/>
      <c r="W800" s="258"/>
      <c r="X800" s="263"/>
      <c r="Y800" s="102"/>
      <c r="Z800" s="258"/>
      <c r="AA800" s="431"/>
      <c r="AB800" s="431"/>
      <c r="AC800" s="102"/>
      <c r="AD800" s="259"/>
      <c r="AE800" s="259"/>
      <c r="AF800" s="258"/>
      <c r="AG800" s="259"/>
      <c r="AH800" s="258"/>
      <c r="AI800" s="258"/>
      <c r="AJ800" s="258"/>
      <c r="AK800" s="260"/>
      <c r="AL800" s="260"/>
      <c r="AM800" s="98"/>
      <c r="AN800" s="260"/>
      <c r="AO800" s="260"/>
      <c r="AP800" s="260"/>
      <c r="AQ800" s="260"/>
      <c r="AR800" s="260"/>
      <c r="AS800" s="260"/>
      <c r="AT800" s="260"/>
      <c r="AU800" s="260"/>
      <c r="AV800" s="260"/>
      <c r="AW800" s="260"/>
      <c r="AX800" s="263"/>
      <c r="AY800" s="263"/>
      <c r="AZ800" s="265"/>
      <c r="BA800" s="98"/>
      <c r="BB800" s="577" t="str">
        <f t="shared" si="52"/>
        <v xml:space="preserve"> </v>
      </c>
      <c r="BC800" s="577" t="str">
        <f t="shared" si="53"/>
        <v xml:space="preserve"> </v>
      </c>
      <c r="BD800" s="577" t="str">
        <f t="shared" si="54"/>
        <v xml:space="preserve"> </v>
      </c>
      <c r="BE800" s="577" t="str">
        <f t="shared" si="55"/>
        <v xml:space="preserve"> </v>
      </c>
      <c r="BF800" s="98"/>
      <c r="BG800" s="530"/>
    </row>
    <row r="801" spans="1:59" s="107" customFormat="1" ht="12.75" x14ac:dyDescent="0.25">
      <c r="A801" s="380"/>
      <c r="B801" s="169">
        <f>'Données démographiques'!B797</f>
        <v>0</v>
      </c>
      <c r="C801" s="169">
        <f>'Données démographiques'!C797</f>
        <v>0</v>
      </c>
      <c r="D801" s="170">
        <f>'Données démographiques'!D797</f>
        <v>0</v>
      </c>
      <c r="E801" s="102"/>
      <c r="F801" s="273"/>
      <c r="G801" s="274"/>
      <c r="H801" s="274"/>
      <c r="I801" s="274"/>
      <c r="J801" s="262"/>
      <c r="K801" s="274"/>
      <c r="L801" s="275"/>
      <c r="M801" s="273"/>
      <c r="N801" s="273"/>
      <c r="O801" s="257"/>
      <c r="P801" s="273"/>
      <c r="Q801" s="278"/>
      <c r="R801" s="257"/>
      <c r="S801" s="257"/>
      <c r="T801" s="257"/>
      <c r="U801" s="273"/>
      <c r="V801" s="262"/>
      <c r="W801" s="273"/>
      <c r="X801" s="262"/>
      <c r="Y801" s="102"/>
      <c r="Z801" s="273"/>
      <c r="AA801" s="172"/>
      <c r="AB801" s="172"/>
      <c r="AC801" s="102"/>
      <c r="AD801" s="257"/>
      <c r="AE801" s="257"/>
      <c r="AF801" s="273"/>
      <c r="AG801" s="257"/>
      <c r="AH801" s="273"/>
      <c r="AI801" s="273"/>
      <c r="AJ801" s="273"/>
      <c r="AK801" s="278"/>
      <c r="AL801" s="278"/>
      <c r="AM801" s="98"/>
      <c r="AN801" s="278"/>
      <c r="AO801" s="278"/>
      <c r="AP801" s="278"/>
      <c r="AQ801" s="278"/>
      <c r="AR801" s="278"/>
      <c r="AS801" s="278"/>
      <c r="AT801" s="278"/>
      <c r="AU801" s="278"/>
      <c r="AV801" s="278"/>
      <c r="AW801" s="278"/>
      <c r="AX801" s="262"/>
      <c r="AY801" s="262"/>
      <c r="AZ801" s="264"/>
      <c r="BA801" s="98"/>
      <c r="BB801" s="576" t="str">
        <f t="shared" si="52"/>
        <v xml:space="preserve"> </v>
      </c>
      <c r="BC801" s="576" t="str">
        <f t="shared" si="53"/>
        <v xml:space="preserve"> </v>
      </c>
      <c r="BD801" s="576" t="str">
        <f t="shared" si="54"/>
        <v xml:space="preserve"> </v>
      </c>
      <c r="BE801" s="576" t="str">
        <f t="shared" si="55"/>
        <v xml:space="preserve"> </v>
      </c>
      <c r="BF801" s="98"/>
      <c r="BG801" s="271"/>
    </row>
    <row r="802" spans="1:59" s="107" customFormat="1" ht="12.75" x14ac:dyDescent="0.25">
      <c r="A802" s="380"/>
      <c r="B802" s="376">
        <f>'Données démographiques'!B798</f>
        <v>0</v>
      </c>
      <c r="C802" s="376">
        <f>'Données démographiques'!C798</f>
        <v>0</v>
      </c>
      <c r="D802" s="377">
        <f>'Données démographiques'!D798</f>
        <v>0</v>
      </c>
      <c r="E802" s="102"/>
      <c r="F802" s="258"/>
      <c r="G802" s="493"/>
      <c r="H802" s="493"/>
      <c r="I802" s="493"/>
      <c r="J802" s="263"/>
      <c r="K802" s="493"/>
      <c r="L802" s="553"/>
      <c r="M802" s="258"/>
      <c r="N802" s="258"/>
      <c r="O802" s="259"/>
      <c r="P802" s="258"/>
      <c r="Q802" s="260"/>
      <c r="R802" s="259"/>
      <c r="S802" s="259"/>
      <c r="T802" s="259"/>
      <c r="U802" s="258"/>
      <c r="V802" s="263"/>
      <c r="W802" s="258"/>
      <c r="X802" s="263"/>
      <c r="Y802" s="102"/>
      <c r="Z802" s="258"/>
      <c r="AA802" s="431"/>
      <c r="AB802" s="431"/>
      <c r="AC802" s="102"/>
      <c r="AD802" s="259"/>
      <c r="AE802" s="259"/>
      <c r="AF802" s="258"/>
      <c r="AG802" s="259"/>
      <c r="AH802" s="258"/>
      <c r="AI802" s="258"/>
      <c r="AJ802" s="258"/>
      <c r="AK802" s="260"/>
      <c r="AL802" s="260"/>
      <c r="AM802" s="98"/>
      <c r="AN802" s="260"/>
      <c r="AO802" s="260"/>
      <c r="AP802" s="260"/>
      <c r="AQ802" s="260"/>
      <c r="AR802" s="260"/>
      <c r="AS802" s="260"/>
      <c r="AT802" s="260"/>
      <c r="AU802" s="260"/>
      <c r="AV802" s="260"/>
      <c r="AW802" s="260"/>
      <c r="AX802" s="263"/>
      <c r="AY802" s="263"/>
      <c r="AZ802" s="265"/>
      <c r="BA802" s="98"/>
      <c r="BB802" s="577" t="str">
        <f t="shared" si="52"/>
        <v xml:space="preserve"> </v>
      </c>
      <c r="BC802" s="577" t="str">
        <f t="shared" si="53"/>
        <v xml:space="preserve"> </v>
      </c>
      <c r="BD802" s="577" t="str">
        <f t="shared" si="54"/>
        <v xml:space="preserve"> </v>
      </c>
      <c r="BE802" s="577" t="str">
        <f t="shared" si="55"/>
        <v xml:space="preserve"> </v>
      </c>
      <c r="BF802" s="98"/>
      <c r="BG802" s="530"/>
    </row>
    <row r="803" spans="1:59" s="107" customFormat="1" ht="12.75" x14ac:dyDescent="0.25">
      <c r="A803" s="380"/>
      <c r="B803" s="169">
        <f>'Données démographiques'!B799</f>
        <v>0</v>
      </c>
      <c r="C803" s="169">
        <f>'Données démographiques'!C799</f>
        <v>0</v>
      </c>
      <c r="D803" s="170">
        <f>'Données démographiques'!D799</f>
        <v>0</v>
      </c>
      <c r="E803" s="102"/>
      <c r="F803" s="273"/>
      <c r="G803" s="274"/>
      <c r="H803" s="274"/>
      <c r="I803" s="274"/>
      <c r="J803" s="262"/>
      <c r="K803" s="274"/>
      <c r="L803" s="275"/>
      <c r="M803" s="273"/>
      <c r="N803" s="273"/>
      <c r="O803" s="257"/>
      <c r="P803" s="273"/>
      <c r="Q803" s="278"/>
      <c r="R803" s="257"/>
      <c r="S803" s="257"/>
      <c r="T803" s="257"/>
      <c r="U803" s="273"/>
      <c r="V803" s="262"/>
      <c r="W803" s="273"/>
      <c r="X803" s="262"/>
      <c r="Y803" s="102"/>
      <c r="Z803" s="273"/>
      <c r="AA803" s="172"/>
      <c r="AB803" s="172"/>
      <c r="AC803" s="102"/>
      <c r="AD803" s="257"/>
      <c r="AE803" s="257"/>
      <c r="AF803" s="273"/>
      <c r="AG803" s="257"/>
      <c r="AH803" s="273"/>
      <c r="AI803" s="273"/>
      <c r="AJ803" s="273"/>
      <c r="AK803" s="278"/>
      <c r="AL803" s="278"/>
      <c r="AM803" s="98"/>
      <c r="AN803" s="278"/>
      <c r="AO803" s="278"/>
      <c r="AP803" s="278"/>
      <c r="AQ803" s="278"/>
      <c r="AR803" s="278"/>
      <c r="AS803" s="278"/>
      <c r="AT803" s="278"/>
      <c r="AU803" s="278"/>
      <c r="AV803" s="278"/>
      <c r="AW803" s="278"/>
      <c r="AX803" s="262"/>
      <c r="AY803" s="262"/>
      <c r="AZ803" s="264"/>
      <c r="BA803" s="98"/>
      <c r="BB803" s="576" t="str">
        <f t="shared" si="52"/>
        <v xml:space="preserve"> </v>
      </c>
      <c r="BC803" s="576" t="str">
        <f t="shared" si="53"/>
        <v xml:space="preserve"> </v>
      </c>
      <c r="BD803" s="576" t="str">
        <f t="shared" si="54"/>
        <v xml:space="preserve"> </v>
      </c>
      <c r="BE803" s="576" t="str">
        <f t="shared" si="55"/>
        <v xml:space="preserve"> </v>
      </c>
      <c r="BF803" s="98"/>
      <c r="BG803" s="271"/>
    </row>
    <row r="804" spans="1:59" s="107" customFormat="1" ht="12.75" x14ac:dyDescent="0.25">
      <c r="A804" s="380"/>
      <c r="B804" s="376">
        <f>'Données démographiques'!B800</f>
        <v>0</v>
      </c>
      <c r="C804" s="376">
        <f>'Données démographiques'!C800</f>
        <v>0</v>
      </c>
      <c r="D804" s="377">
        <f>'Données démographiques'!D800</f>
        <v>0</v>
      </c>
      <c r="E804" s="102"/>
      <c r="F804" s="258"/>
      <c r="G804" s="493"/>
      <c r="H804" s="493"/>
      <c r="I804" s="493"/>
      <c r="J804" s="263"/>
      <c r="K804" s="493"/>
      <c r="L804" s="553"/>
      <c r="M804" s="258"/>
      <c r="N804" s="258"/>
      <c r="O804" s="259"/>
      <c r="P804" s="258"/>
      <c r="Q804" s="260"/>
      <c r="R804" s="259"/>
      <c r="S804" s="259"/>
      <c r="T804" s="259"/>
      <c r="U804" s="258"/>
      <c r="V804" s="263"/>
      <c r="W804" s="258"/>
      <c r="X804" s="263"/>
      <c r="Y804" s="102"/>
      <c r="Z804" s="258"/>
      <c r="AA804" s="431"/>
      <c r="AB804" s="431"/>
      <c r="AC804" s="102"/>
      <c r="AD804" s="259"/>
      <c r="AE804" s="259"/>
      <c r="AF804" s="258"/>
      <c r="AG804" s="259"/>
      <c r="AH804" s="258"/>
      <c r="AI804" s="258"/>
      <c r="AJ804" s="258"/>
      <c r="AK804" s="260"/>
      <c r="AL804" s="260"/>
      <c r="AM804" s="98"/>
      <c r="AN804" s="260"/>
      <c r="AO804" s="260"/>
      <c r="AP804" s="260"/>
      <c r="AQ804" s="260"/>
      <c r="AR804" s="260"/>
      <c r="AS804" s="260"/>
      <c r="AT804" s="260"/>
      <c r="AU804" s="260"/>
      <c r="AV804" s="260"/>
      <c r="AW804" s="260"/>
      <c r="AX804" s="263"/>
      <c r="AY804" s="263"/>
      <c r="AZ804" s="265"/>
      <c r="BA804" s="98"/>
      <c r="BB804" s="577" t="str">
        <f t="shared" si="52"/>
        <v xml:space="preserve"> </v>
      </c>
      <c r="BC804" s="577" t="str">
        <f t="shared" si="53"/>
        <v xml:space="preserve"> </v>
      </c>
      <c r="BD804" s="577" t="str">
        <f t="shared" si="54"/>
        <v xml:space="preserve"> </v>
      </c>
      <c r="BE804" s="577" t="str">
        <f t="shared" si="55"/>
        <v xml:space="preserve"> </v>
      </c>
      <c r="BF804" s="98"/>
      <c r="BG804" s="530"/>
    </row>
    <row r="805" spans="1:59" s="107" customFormat="1" ht="12.75" x14ac:dyDescent="0.25">
      <c r="A805" s="380"/>
      <c r="B805" s="169">
        <f>'Données démographiques'!B801</f>
        <v>0</v>
      </c>
      <c r="C805" s="169">
        <f>'Données démographiques'!C801</f>
        <v>0</v>
      </c>
      <c r="D805" s="170">
        <f>'Données démographiques'!D801</f>
        <v>0</v>
      </c>
      <c r="E805" s="102"/>
      <c r="F805" s="273"/>
      <c r="G805" s="274"/>
      <c r="H805" s="274"/>
      <c r="I805" s="274"/>
      <c r="J805" s="262"/>
      <c r="K805" s="274"/>
      <c r="L805" s="275"/>
      <c r="M805" s="273"/>
      <c r="N805" s="273"/>
      <c r="O805" s="257"/>
      <c r="P805" s="273"/>
      <c r="Q805" s="278"/>
      <c r="R805" s="257"/>
      <c r="S805" s="257"/>
      <c r="T805" s="257"/>
      <c r="U805" s="273"/>
      <c r="V805" s="262"/>
      <c r="W805" s="273"/>
      <c r="X805" s="262"/>
      <c r="Y805" s="102"/>
      <c r="Z805" s="273"/>
      <c r="AA805" s="172"/>
      <c r="AB805" s="172"/>
      <c r="AC805" s="102"/>
      <c r="AD805" s="257"/>
      <c r="AE805" s="257"/>
      <c r="AF805" s="273"/>
      <c r="AG805" s="257"/>
      <c r="AH805" s="273"/>
      <c r="AI805" s="273"/>
      <c r="AJ805" s="273"/>
      <c r="AK805" s="278"/>
      <c r="AL805" s="278"/>
      <c r="AM805" s="98"/>
      <c r="AN805" s="278"/>
      <c r="AO805" s="278"/>
      <c r="AP805" s="278"/>
      <c r="AQ805" s="278"/>
      <c r="AR805" s="278"/>
      <c r="AS805" s="278"/>
      <c r="AT805" s="278"/>
      <c r="AU805" s="278"/>
      <c r="AV805" s="278"/>
      <c r="AW805" s="278"/>
      <c r="AX805" s="262"/>
      <c r="AY805" s="262"/>
      <c r="AZ805" s="264"/>
      <c r="BA805" s="98"/>
      <c r="BB805" s="576" t="str">
        <f t="shared" si="52"/>
        <v xml:space="preserve"> </v>
      </c>
      <c r="BC805" s="576" t="str">
        <f t="shared" si="53"/>
        <v xml:space="preserve"> </v>
      </c>
      <c r="BD805" s="576" t="str">
        <f t="shared" si="54"/>
        <v xml:space="preserve"> </v>
      </c>
      <c r="BE805" s="576" t="str">
        <f t="shared" si="55"/>
        <v xml:space="preserve"> </v>
      </c>
      <c r="BF805" s="98"/>
      <c r="BG805" s="271"/>
    </row>
    <row r="806" spans="1:59" s="107" customFormat="1" ht="12.75" x14ac:dyDescent="0.25">
      <c r="A806" s="380"/>
      <c r="B806" s="376">
        <f>'Données démographiques'!B802</f>
        <v>0</v>
      </c>
      <c r="C806" s="376">
        <f>'Données démographiques'!C802</f>
        <v>0</v>
      </c>
      <c r="D806" s="377">
        <f>'Données démographiques'!D802</f>
        <v>0</v>
      </c>
      <c r="E806" s="102"/>
      <c r="F806" s="258"/>
      <c r="G806" s="493"/>
      <c r="H806" s="493"/>
      <c r="I806" s="493"/>
      <c r="J806" s="263"/>
      <c r="K806" s="493"/>
      <c r="L806" s="553"/>
      <c r="M806" s="258"/>
      <c r="N806" s="258"/>
      <c r="O806" s="259"/>
      <c r="P806" s="258"/>
      <c r="Q806" s="260"/>
      <c r="R806" s="259"/>
      <c r="S806" s="259"/>
      <c r="T806" s="259"/>
      <c r="U806" s="258"/>
      <c r="V806" s="263"/>
      <c r="W806" s="258"/>
      <c r="X806" s="263"/>
      <c r="Y806" s="102"/>
      <c r="Z806" s="258"/>
      <c r="AA806" s="431"/>
      <c r="AB806" s="431"/>
      <c r="AC806" s="102"/>
      <c r="AD806" s="259"/>
      <c r="AE806" s="259"/>
      <c r="AF806" s="258"/>
      <c r="AG806" s="259"/>
      <c r="AH806" s="258"/>
      <c r="AI806" s="258"/>
      <c r="AJ806" s="258"/>
      <c r="AK806" s="260"/>
      <c r="AL806" s="260"/>
      <c r="AM806" s="98"/>
      <c r="AN806" s="260"/>
      <c r="AO806" s="260"/>
      <c r="AP806" s="260"/>
      <c r="AQ806" s="260"/>
      <c r="AR806" s="260"/>
      <c r="AS806" s="260"/>
      <c r="AT806" s="260"/>
      <c r="AU806" s="260"/>
      <c r="AV806" s="260"/>
      <c r="AW806" s="260"/>
      <c r="AX806" s="263"/>
      <c r="AY806" s="263"/>
      <c r="AZ806" s="265"/>
      <c r="BA806" s="98"/>
      <c r="BB806" s="577" t="str">
        <f t="shared" si="52"/>
        <v xml:space="preserve"> </v>
      </c>
      <c r="BC806" s="577" t="str">
        <f t="shared" si="53"/>
        <v xml:space="preserve"> </v>
      </c>
      <c r="BD806" s="577" t="str">
        <f t="shared" si="54"/>
        <v xml:space="preserve"> </v>
      </c>
      <c r="BE806" s="577" t="str">
        <f t="shared" si="55"/>
        <v xml:space="preserve"> </v>
      </c>
      <c r="BF806" s="98"/>
      <c r="BG806" s="530"/>
    </row>
    <row r="807" spans="1:59" s="107" customFormat="1" ht="12.75" x14ac:dyDescent="0.25">
      <c r="A807" s="380"/>
      <c r="B807" s="169">
        <f>'Données démographiques'!B803</f>
        <v>0</v>
      </c>
      <c r="C807" s="169">
        <f>'Données démographiques'!C803</f>
        <v>0</v>
      </c>
      <c r="D807" s="170">
        <f>'Données démographiques'!D803</f>
        <v>0</v>
      </c>
      <c r="E807" s="102"/>
      <c r="F807" s="273"/>
      <c r="G807" s="274"/>
      <c r="H807" s="274"/>
      <c r="I807" s="274"/>
      <c r="J807" s="262"/>
      <c r="K807" s="274"/>
      <c r="L807" s="275"/>
      <c r="M807" s="273"/>
      <c r="N807" s="273"/>
      <c r="O807" s="257"/>
      <c r="P807" s="273"/>
      <c r="Q807" s="278"/>
      <c r="R807" s="257"/>
      <c r="S807" s="257"/>
      <c r="T807" s="257"/>
      <c r="U807" s="273"/>
      <c r="V807" s="262"/>
      <c r="W807" s="273"/>
      <c r="X807" s="262"/>
      <c r="Y807" s="102"/>
      <c r="Z807" s="273"/>
      <c r="AA807" s="172"/>
      <c r="AB807" s="172"/>
      <c r="AC807" s="102"/>
      <c r="AD807" s="257"/>
      <c r="AE807" s="257"/>
      <c r="AF807" s="273"/>
      <c r="AG807" s="257"/>
      <c r="AH807" s="273"/>
      <c r="AI807" s="273"/>
      <c r="AJ807" s="273"/>
      <c r="AK807" s="278"/>
      <c r="AL807" s="278"/>
      <c r="AM807" s="98"/>
      <c r="AN807" s="278"/>
      <c r="AO807" s="278"/>
      <c r="AP807" s="278"/>
      <c r="AQ807" s="278"/>
      <c r="AR807" s="278"/>
      <c r="AS807" s="278"/>
      <c r="AT807" s="278"/>
      <c r="AU807" s="278"/>
      <c r="AV807" s="278"/>
      <c r="AW807" s="278"/>
      <c r="AX807" s="262"/>
      <c r="AY807" s="262"/>
      <c r="AZ807" s="264"/>
      <c r="BA807" s="98"/>
      <c r="BB807" s="576" t="str">
        <f t="shared" si="52"/>
        <v xml:space="preserve"> </v>
      </c>
      <c r="BC807" s="576" t="str">
        <f t="shared" si="53"/>
        <v xml:space="preserve"> </v>
      </c>
      <c r="BD807" s="576" t="str">
        <f t="shared" si="54"/>
        <v xml:space="preserve"> </v>
      </c>
      <c r="BE807" s="576" t="str">
        <f t="shared" si="55"/>
        <v xml:space="preserve"> </v>
      </c>
      <c r="BF807" s="98"/>
      <c r="BG807" s="271"/>
    </row>
    <row r="808" spans="1:59" s="107" customFormat="1" ht="12.75" x14ac:dyDescent="0.25">
      <c r="A808" s="380"/>
      <c r="B808" s="376">
        <f>'Données démographiques'!B804</f>
        <v>0</v>
      </c>
      <c r="C808" s="376">
        <f>'Données démographiques'!C804</f>
        <v>0</v>
      </c>
      <c r="D808" s="377">
        <f>'Données démographiques'!D804</f>
        <v>0</v>
      </c>
      <c r="E808" s="102"/>
      <c r="F808" s="258"/>
      <c r="G808" s="493"/>
      <c r="H808" s="493"/>
      <c r="I808" s="493"/>
      <c r="J808" s="263"/>
      <c r="K808" s="493"/>
      <c r="L808" s="553"/>
      <c r="M808" s="258"/>
      <c r="N808" s="258"/>
      <c r="O808" s="259"/>
      <c r="P808" s="258"/>
      <c r="Q808" s="260"/>
      <c r="R808" s="259"/>
      <c r="S808" s="259"/>
      <c r="T808" s="259"/>
      <c r="U808" s="258"/>
      <c r="V808" s="263"/>
      <c r="W808" s="258"/>
      <c r="X808" s="263"/>
      <c r="Y808" s="102"/>
      <c r="Z808" s="258"/>
      <c r="AA808" s="431"/>
      <c r="AB808" s="431"/>
      <c r="AC808" s="102"/>
      <c r="AD808" s="259"/>
      <c r="AE808" s="259"/>
      <c r="AF808" s="258"/>
      <c r="AG808" s="259"/>
      <c r="AH808" s="258"/>
      <c r="AI808" s="258"/>
      <c r="AJ808" s="258"/>
      <c r="AK808" s="260"/>
      <c r="AL808" s="260"/>
      <c r="AM808" s="98"/>
      <c r="AN808" s="260"/>
      <c r="AO808" s="260"/>
      <c r="AP808" s="260"/>
      <c r="AQ808" s="260"/>
      <c r="AR808" s="260"/>
      <c r="AS808" s="260"/>
      <c r="AT808" s="260"/>
      <c r="AU808" s="260"/>
      <c r="AV808" s="260"/>
      <c r="AW808" s="260"/>
      <c r="AX808" s="263"/>
      <c r="AY808" s="263"/>
      <c r="AZ808" s="265"/>
      <c r="BA808" s="98"/>
      <c r="BB808" s="577" t="str">
        <f t="shared" si="52"/>
        <v xml:space="preserve"> </v>
      </c>
      <c r="BC808" s="577" t="str">
        <f t="shared" si="53"/>
        <v xml:space="preserve"> </v>
      </c>
      <c r="BD808" s="577" t="str">
        <f t="shared" si="54"/>
        <v xml:space="preserve"> </v>
      </c>
      <c r="BE808" s="577" t="str">
        <f t="shared" si="55"/>
        <v xml:space="preserve"> </v>
      </c>
      <c r="BF808" s="98"/>
      <c r="BG808" s="530"/>
    </row>
    <row r="809" spans="1:59" s="107" customFormat="1" ht="12.75" x14ac:dyDescent="0.25">
      <c r="A809" s="380"/>
      <c r="B809" s="169">
        <f>'Données démographiques'!B805</f>
        <v>0</v>
      </c>
      <c r="C809" s="169">
        <f>'Données démographiques'!C805</f>
        <v>0</v>
      </c>
      <c r="D809" s="170">
        <f>'Données démographiques'!D805</f>
        <v>0</v>
      </c>
      <c r="E809" s="102"/>
      <c r="F809" s="273"/>
      <c r="G809" s="274"/>
      <c r="H809" s="274"/>
      <c r="I809" s="274"/>
      <c r="J809" s="262"/>
      <c r="K809" s="274"/>
      <c r="L809" s="275"/>
      <c r="M809" s="273"/>
      <c r="N809" s="273"/>
      <c r="O809" s="257"/>
      <c r="P809" s="273"/>
      <c r="Q809" s="278"/>
      <c r="R809" s="257"/>
      <c r="S809" s="257"/>
      <c r="T809" s="257"/>
      <c r="U809" s="273"/>
      <c r="V809" s="262"/>
      <c r="W809" s="273"/>
      <c r="X809" s="262"/>
      <c r="Y809" s="102"/>
      <c r="Z809" s="273"/>
      <c r="AA809" s="172"/>
      <c r="AB809" s="172"/>
      <c r="AC809" s="102"/>
      <c r="AD809" s="257"/>
      <c r="AE809" s="257"/>
      <c r="AF809" s="273"/>
      <c r="AG809" s="257"/>
      <c r="AH809" s="273"/>
      <c r="AI809" s="273"/>
      <c r="AJ809" s="273"/>
      <c r="AK809" s="278"/>
      <c r="AL809" s="278"/>
      <c r="AM809" s="98"/>
      <c r="AN809" s="278"/>
      <c r="AO809" s="278"/>
      <c r="AP809" s="278"/>
      <c r="AQ809" s="278"/>
      <c r="AR809" s="278"/>
      <c r="AS809" s="278"/>
      <c r="AT809" s="278"/>
      <c r="AU809" s="278"/>
      <c r="AV809" s="278"/>
      <c r="AW809" s="278"/>
      <c r="AX809" s="262"/>
      <c r="AY809" s="262"/>
      <c r="AZ809" s="264"/>
      <c r="BA809" s="98"/>
      <c r="BB809" s="576" t="str">
        <f t="shared" si="52"/>
        <v xml:space="preserve"> </v>
      </c>
      <c r="BC809" s="576" t="str">
        <f t="shared" si="53"/>
        <v xml:space="preserve"> </v>
      </c>
      <c r="BD809" s="576" t="str">
        <f t="shared" si="54"/>
        <v xml:space="preserve"> </v>
      </c>
      <c r="BE809" s="576" t="str">
        <f t="shared" si="55"/>
        <v xml:space="preserve"> </v>
      </c>
      <c r="BF809" s="98"/>
      <c r="BG809" s="271"/>
    </row>
    <row r="810" spans="1:59" s="107" customFormat="1" ht="12.75" x14ac:dyDescent="0.25">
      <c r="A810" s="380"/>
      <c r="B810" s="376">
        <f>'Données démographiques'!B806</f>
        <v>0</v>
      </c>
      <c r="C810" s="376">
        <f>'Données démographiques'!C806</f>
        <v>0</v>
      </c>
      <c r="D810" s="377">
        <f>'Données démographiques'!D806</f>
        <v>0</v>
      </c>
      <c r="E810" s="102"/>
      <c r="F810" s="258"/>
      <c r="G810" s="493"/>
      <c r="H810" s="493"/>
      <c r="I810" s="493"/>
      <c r="J810" s="263"/>
      <c r="K810" s="493"/>
      <c r="L810" s="553"/>
      <c r="M810" s="258"/>
      <c r="N810" s="258"/>
      <c r="O810" s="259"/>
      <c r="P810" s="258"/>
      <c r="Q810" s="260"/>
      <c r="R810" s="259"/>
      <c r="S810" s="259"/>
      <c r="T810" s="259"/>
      <c r="U810" s="258"/>
      <c r="V810" s="263"/>
      <c r="W810" s="258"/>
      <c r="X810" s="263"/>
      <c r="Y810" s="102"/>
      <c r="Z810" s="258"/>
      <c r="AA810" s="431"/>
      <c r="AB810" s="431"/>
      <c r="AC810" s="102"/>
      <c r="AD810" s="259"/>
      <c r="AE810" s="259"/>
      <c r="AF810" s="258"/>
      <c r="AG810" s="259"/>
      <c r="AH810" s="258"/>
      <c r="AI810" s="258"/>
      <c r="AJ810" s="258"/>
      <c r="AK810" s="260"/>
      <c r="AL810" s="260"/>
      <c r="AM810" s="98"/>
      <c r="AN810" s="260"/>
      <c r="AO810" s="260"/>
      <c r="AP810" s="260"/>
      <c r="AQ810" s="260"/>
      <c r="AR810" s="260"/>
      <c r="AS810" s="260"/>
      <c r="AT810" s="260"/>
      <c r="AU810" s="260"/>
      <c r="AV810" s="260"/>
      <c r="AW810" s="260"/>
      <c r="AX810" s="263"/>
      <c r="AY810" s="263"/>
      <c r="AZ810" s="265"/>
      <c r="BA810" s="98"/>
      <c r="BB810" s="577" t="str">
        <f t="shared" si="52"/>
        <v xml:space="preserve"> </v>
      </c>
      <c r="BC810" s="577" t="str">
        <f t="shared" si="53"/>
        <v xml:space="preserve"> </v>
      </c>
      <c r="BD810" s="577" t="str">
        <f t="shared" si="54"/>
        <v xml:space="preserve"> </v>
      </c>
      <c r="BE810" s="577" t="str">
        <f t="shared" si="55"/>
        <v xml:space="preserve"> </v>
      </c>
      <c r="BF810" s="98"/>
      <c r="BG810" s="530"/>
    </row>
    <row r="811" spans="1:59" s="107" customFormat="1" ht="12.75" x14ac:dyDescent="0.25">
      <c r="A811" s="380"/>
      <c r="B811" s="169">
        <f>'Données démographiques'!B807</f>
        <v>0</v>
      </c>
      <c r="C811" s="169">
        <f>'Données démographiques'!C807</f>
        <v>0</v>
      </c>
      <c r="D811" s="170">
        <f>'Données démographiques'!D807</f>
        <v>0</v>
      </c>
      <c r="E811" s="102"/>
      <c r="F811" s="273"/>
      <c r="G811" s="274"/>
      <c r="H811" s="274"/>
      <c r="I811" s="274"/>
      <c r="J811" s="262"/>
      <c r="K811" s="274"/>
      <c r="L811" s="275"/>
      <c r="M811" s="273"/>
      <c r="N811" s="273"/>
      <c r="O811" s="257"/>
      <c r="P811" s="273"/>
      <c r="Q811" s="278"/>
      <c r="R811" s="257"/>
      <c r="S811" s="257"/>
      <c r="T811" s="257"/>
      <c r="U811" s="273"/>
      <c r="V811" s="262"/>
      <c r="W811" s="273"/>
      <c r="X811" s="262"/>
      <c r="Y811" s="102"/>
      <c r="Z811" s="273"/>
      <c r="AA811" s="172"/>
      <c r="AB811" s="172"/>
      <c r="AC811" s="102"/>
      <c r="AD811" s="257"/>
      <c r="AE811" s="257"/>
      <c r="AF811" s="273"/>
      <c r="AG811" s="257"/>
      <c r="AH811" s="273"/>
      <c r="AI811" s="273"/>
      <c r="AJ811" s="273"/>
      <c r="AK811" s="278"/>
      <c r="AL811" s="278"/>
      <c r="AM811" s="98"/>
      <c r="AN811" s="278"/>
      <c r="AO811" s="278"/>
      <c r="AP811" s="278"/>
      <c r="AQ811" s="278"/>
      <c r="AR811" s="278"/>
      <c r="AS811" s="278"/>
      <c r="AT811" s="278"/>
      <c r="AU811" s="278"/>
      <c r="AV811" s="278"/>
      <c r="AW811" s="278"/>
      <c r="AX811" s="262"/>
      <c r="AY811" s="262"/>
      <c r="AZ811" s="264"/>
      <c r="BA811" s="98"/>
      <c r="BB811" s="576" t="str">
        <f t="shared" si="52"/>
        <v xml:space="preserve"> </v>
      </c>
      <c r="BC811" s="576" t="str">
        <f t="shared" si="53"/>
        <v xml:space="preserve"> </v>
      </c>
      <c r="BD811" s="576" t="str">
        <f t="shared" si="54"/>
        <v xml:space="preserve"> </v>
      </c>
      <c r="BE811" s="576" t="str">
        <f t="shared" si="55"/>
        <v xml:space="preserve"> </v>
      </c>
      <c r="BF811" s="98"/>
      <c r="BG811" s="271"/>
    </row>
    <row r="812" spans="1:59" s="107" customFormat="1" ht="12.75" x14ac:dyDescent="0.25">
      <c r="A812" s="380"/>
      <c r="B812" s="376">
        <f>'Données démographiques'!B808</f>
        <v>0</v>
      </c>
      <c r="C812" s="376">
        <f>'Données démographiques'!C808</f>
        <v>0</v>
      </c>
      <c r="D812" s="377">
        <f>'Données démographiques'!D808</f>
        <v>0</v>
      </c>
      <c r="E812" s="102"/>
      <c r="F812" s="258"/>
      <c r="G812" s="493"/>
      <c r="H812" s="493"/>
      <c r="I812" s="493"/>
      <c r="J812" s="263"/>
      <c r="K812" s="493"/>
      <c r="L812" s="553"/>
      <c r="M812" s="258"/>
      <c r="N812" s="258"/>
      <c r="O812" s="259"/>
      <c r="P812" s="258"/>
      <c r="Q812" s="260"/>
      <c r="R812" s="259"/>
      <c r="S812" s="259"/>
      <c r="T812" s="259"/>
      <c r="U812" s="258"/>
      <c r="V812" s="263"/>
      <c r="W812" s="258"/>
      <c r="X812" s="263"/>
      <c r="Y812" s="102"/>
      <c r="Z812" s="258"/>
      <c r="AA812" s="431"/>
      <c r="AB812" s="431"/>
      <c r="AC812" s="102"/>
      <c r="AD812" s="259"/>
      <c r="AE812" s="259"/>
      <c r="AF812" s="258"/>
      <c r="AG812" s="259"/>
      <c r="AH812" s="258"/>
      <c r="AI812" s="258"/>
      <c r="AJ812" s="258"/>
      <c r="AK812" s="260"/>
      <c r="AL812" s="260"/>
      <c r="AM812" s="98"/>
      <c r="AN812" s="260"/>
      <c r="AO812" s="260"/>
      <c r="AP812" s="260"/>
      <c r="AQ812" s="260"/>
      <c r="AR812" s="260"/>
      <c r="AS812" s="260"/>
      <c r="AT812" s="260"/>
      <c r="AU812" s="260"/>
      <c r="AV812" s="260"/>
      <c r="AW812" s="260"/>
      <c r="AX812" s="263"/>
      <c r="AY812" s="263"/>
      <c r="AZ812" s="265"/>
      <c r="BA812" s="98"/>
      <c r="BB812" s="577" t="str">
        <f t="shared" si="52"/>
        <v xml:space="preserve"> </v>
      </c>
      <c r="BC812" s="577" t="str">
        <f t="shared" si="53"/>
        <v xml:space="preserve"> </v>
      </c>
      <c r="BD812" s="577" t="str">
        <f t="shared" si="54"/>
        <v xml:space="preserve"> </v>
      </c>
      <c r="BE812" s="577" t="str">
        <f t="shared" si="55"/>
        <v xml:space="preserve"> </v>
      </c>
      <c r="BF812" s="98"/>
      <c r="BG812" s="530"/>
    </row>
    <row r="813" spans="1:59" s="107" customFormat="1" ht="12.75" x14ac:dyDescent="0.25">
      <c r="A813" s="380"/>
      <c r="B813" s="169">
        <f>'Données démographiques'!B809</f>
        <v>0</v>
      </c>
      <c r="C813" s="169">
        <f>'Données démographiques'!C809</f>
        <v>0</v>
      </c>
      <c r="D813" s="170">
        <f>'Données démographiques'!D809</f>
        <v>0</v>
      </c>
      <c r="E813" s="102"/>
      <c r="F813" s="273"/>
      <c r="G813" s="274"/>
      <c r="H813" s="274"/>
      <c r="I813" s="274"/>
      <c r="J813" s="262"/>
      <c r="K813" s="274"/>
      <c r="L813" s="275"/>
      <c r="M813" s="273"/>
      <c r="N813" s="273"/>
      <c r="O813" s="257"/>
      <c r="P813" s="273"/>
      <c r="Q813" s="278"/>
      <c r="R813" s="257"/>
      <c r="S813" s="257"/>
      <c r="T813" s="257"/>
      <c r="U813" s="273"/>
      <c r="V813" s="262"/>
      <c r="W813" s="273"/>
      <c r="X813" s="262"/>
      <c r="Y813" s="102"/>
      <c r="Z813" s="273"/>
      <c r="AA813" s="172"/>
      <c r="AB813" s="172"/>
      <c r="AC813" s="102"/>
      <c r="AD813" s="257"/>
      <c r="AE813" s="257"/>
      <c r="AF813" s="273"/>
      <c r="AG813" s="257"/>
      <c r="AH813" s="273"/>
      <c r="AI813" s="273"/>
      <c r="AJ813" s="273"/>
      <c r="AK813" s="278"/>
      <c r="AL813" s="278"/>
      <c r="AM813" s="98"/>
      <c r="AN813" s="278"/>
      <c r="AO813" s="278"/>
      <c r="AP813" s="278"/>
      <c r="AQ813" s="278"/>
      <c r="AR813" s="278"/>
      <c r="AS813" s="278"/>
      <c r="AT813" s="278"/>
      <c r="AU813" s="278"/>
      <c r="AV813" s="278"/>
      <c r="AW813" s="278"/>
      <c r="AX813" s="262"/>
      <c r="AY813" s="262"/>
      <c r="AZ813" s="264"/>
      <c r="BA813" s="98"/>
      <c r="BB813" s="576" t="str">
        <f t="shared" si="52"/>
        <v xml:space="preserve"> </v>
      </c>
      <c r="BC813" s="576" t="str">
        <f t="shared" si="53"/>
        <v xml:space="preserve"> </v>
      </c>
      <c r="BD813" s="576" t="str">
        <f t="shared" si="54"/>
        <v xml:space="preserve"> </v>
      </c>
      <c r="BE813" s="576" t="str">
        <f t="shared" si="55"/>
        <v xml:space="preserve"> </v>
      </c>
      <c r="BF813" s="98"/>
      <c r="BG813" s="271"/>
    </row>
    <row r="814" spans="1:59" s="107" customFormat="1" ht="12.75" x14ac:dyDescent="0.25">
      <c r="A814" s="380"/>
      <c r="B814" s="376">
        <f>'Données démographiques'!B810</f>
        <v>0</v>
      </c>
      <c r="C814" s="376">
        <f>'Données démographiques'!C810</f>
        <v>0</v>
      </c>
      <c r="D814" s="377">
        <f>'Données démographiques'!D810</f>
        <v>0</v>
      </c>
      <c r="E814" s="102"/>
      <c r="F814" s="258"/>
      <c r="G814" s="493"/>
      <c r="H814" s="493"/>
      <c r="I814" s="493"/>
      <c r="J814" s="263"/>
      <c r="K814" s="493"/>
      <c r="L814" s="553"/>
      <c r="M814" s="258"/>
      <c r="N814" s="258"/>
      <c r="O814" s="259"/>
      <c r="P814" s="258"/>
      <c r="Q814" s="260"/>
      <c r="R814" s="259"/>
      <c r="S814" s="259"/>
      <c r="T814" s="259"/>
      <c r="U814" s="258"/>
      <c r="V814" s="263"/>
      <c r="W814" s="258"/>
      <c r="X814" s="263"/>
      <c r="Y814" s="102"/>
      <c r="Z814" s="258"/>
      <c r="AA814" s="431"/>
      <c r="AB814" s="431"/>
      <c r="AC814" s="102"/>
      <c r="AD814" s="259"/>
      <c r="AE814" s="259"/>
      <c r="AF814" s="258"/>
      <c r="AG814" s="259"/>
      <c r="AH814" s="258"/>
      <c r="AI814" s="258"/>
      <c r="AJ814" s="258"/>
      <c r="AK814" s="260"/>
      <c r="AL814" s="260"/>
      <c r="AM814" s="98"/>
      <c r="AN814" s="260"/>
      <c r="AO814" s="260"/>
      <c r="AP814" s="260"/>
      <c r="AQ814" s="260"/>
      <c r="AR814" s="260"/>
      <c r="AS814" s="260"/>
      <c r="AT814" s="260"/>
      <c r="AU814" s="260"/>
      <c r="AV814" s="260"/>
      <c r="AW814" s="260"/>
      <c r="AX814" s="263"/>
      <c r="AY814" s="263"/>
      <c r="AZ814" s="265"/>
      <c r="BA814" s="98"/>
      <c r="BB814" s="577" t="str">
        <f t="shared" si="52"/>
        <v xml:space="preserve"> </v>
      </c>
      <c r="BC814" s="577" t="str">
        <f t="shared" si="53"/>
        <v xml:space="preserve"> </v>
      </c>
      <c r="BD814" s="577" t="str">
        <f t="shared" si="54"/>
        <v xml:space="preserve"> </v>
      </c>
      <c r="BE814" s="577" t="str">
        <f t="shared" si="55"/>
        <v xml:space="preserve"> </v>
      </c>
      <c r="BF814" s="98"/>
      <c r="BG814" s="530"/>
    </row>
    <row r="815" spans="1:59" s="107" customFormat="1" ht="12.75" x14ac:dyDescent="0.25">
      <c r="A815" s="380"/>
      <c r="B815" s="169">
        <f>'Données démographiques'!B811</f>
        <v>0</v>
      </c>
      <c r="C815" s="169">
        <f>'Données démographiques'!C811</f>
        <v>0</v>
      </c>
      <c r="D815" s="170">
        <f>'Données démographiques'!D811</f>
        <v>0</v>
      </c>
      <c r="E815" s="102"/>
      <c r="F815" s="273"/>
      <c r="G815" s="274"/>
      <c r="H815" s="274"/>
      <c r="I815" s="274"/>
      <c r="J815" s="262"/>
      <c r="K815" s="274"/>
      <c r="L815" s="275"/>
      <c r="M815" s="273"/>
      <c r="N815" s="273"/>
      <c r="O815" s="257"/>
      <c r="P815" s="273"/>
      <c r="Q815" s="278"/>
      <c r="R815" s="257"/>
      <c r="S815" s="257"/>
      <c r="T815" s="257"/>
      <c r="U815" s="273"/>
      <c r="V815" s="262"/>
      <c r="W815" s="273"/>
      <c r="X815" s="262"/>
      <c r="Y815" s="102"/>
      <c r="Z815" s="273"/>
      <c r="AA815" s="172"/>
      <c r="AB815" s="172"/>
      <c r="AC815" s="102"/>
      <c r="AD815" s="257"/>
      <c r="AE815" s="257"/>
      <c r="AF815" s="273"/>
      <c r="AG815" s="257"/>
      <c r="AH815" s="273"/>
      <c r="AI815" s="273"/>
      <c r="AJ815" s="273"/>
      <c r="AK815" s="278"/>
      <c r="AL815" s="278"/>
      <c r="AM815" s="98"/>
      <c r="AN815" s="278"/>
      <c r="AO815" s="278"/>
      <c r="AP815" s="278"/>
      <c r="AQ815" s="278"/>
      <c r="AR815" s="278"/>
      <c r="AS815" s="278"/>
      <c r="AT815" s="278"/>
      <c r="AU815" s="278"/>
      <c r="AV815" s="278"/>
      <c r="AW815" s="278"/>
      <c r="AX815" s="262"/>
      <c r="AY815" s="262"/>
      <c r="AZ815" s="264"/>
      <c r="BA815" s="98"/>
      <c r="BB815" s="576" t="str">
        <f t="shared" si="52"/>
        <v xml:space="preserve"> </v>
      </c>
      <c r="BC815" s="576" t="str">
        <f t="shared" si="53"/>
        <v xml:space="preserve"> </v>
      </c>
      <c r="BD815" s="576" t="str">
        <f t="shared" si="54"/>
        <v xml:space="preserve"> </v>
      </c>
      <c r="BE815" s="576" t="str">
        <f t="shared" si="55"/>
        <v xml:space="preserve"> </v>
      </c>
      <c r="BF815" s="98"/>
      <c r="BG815" s="271"/>
    </row>
    <row r="816" spans="1:59" s="107" customFormat="1" ht="12.75" x14ac:dyDescent="0.25">
      <c r="A816" s="380"/>
      <c r="B816" s="376">
        <f>'Données démographiques'!B812</f>
        <v>0</v>
      </c>
      <c r="C816" s="376">
        <f>'Données démographiques'!C812</f>
        <v>0</v>
      </c>
      <c r="D816" s="377">
        <f>'Données démographiques'!D812</f>
        <v>0</v>
      </c>
      <c r="E816" s="102"/>
      <c r="F816" s="258"/>
      <c r="G816" s="493"/>
      <c r="H816" s="493"/>
      <c r="I816" s="493"/>
      <c r="J816" s="263"/>
      <c r="K816" s="493"/>
      <c r="L816" s="553"/>
      <c r="M816" s="258"/>
      <c r="N816" s="258"/>
      <c r="O816" s="259"/>
      <c r="P816" s="258"/>
      <c r="Q816" s="260"/>
      <c r="R816" s="259"/>
      <c r="S816" s="259"/>
      <c r="T816" s="259"/>
      <c r="U816" s="258"/>
      <c r="V816" s="263"/>
      <c r="W816" s="258"/>
      <c r="X816" s="263"/>
      <c r="Y816" s="102"/>
      <c r="Z816" s="258"/>
      <c r="AA816" s="431"/>
      <c r="AB816" s="431"/>
      <c r="AC816" s="102"/>
      <c r="AD816" s="259"/>
      <c r="AE816" s="259"/>
      <c r="AF816" s="258"/>
      <c r="AG816" s="259"/>
      <c r="AH816" s="258"/>
      <c r="AI816" s="258"/>
      <c r="AJ816" s="258"/>
      <c r="AK816" s="260"/>
      <c r="AL816" s="260"/>
      <c r="AM816" s="98"/>
      <c r="AN816" s="260"/>
      <c r="AO816" s="260"/>
      <c r="AP816" s="260"/>
      <c r="AQ816" s="260"/>
      <c r="AR816" s="260"/>
      <c r="AS816" s="260"/>
      <c r="AT816" s="260"/>
      <c r="AU816" s="260"/>
      <c r="AV816" s="260"/>
      <c r="AW816" s="260"/>
      <c r="AX816" s="263"/>
      <c r="AY816" s="263"/>
      <c r="AZ816" s="265"/>
      <c r="BA816" s="98"/>
      <c r="BB816" s="577" t="str">
        <f t="shared" si="52"/>
        <v xml:space="preserve"> </v>
      </c>
      <c r="BC816" s="577" t="str">
        <f t="shared" si="53"/>
        <v xml:space="preserve"> </v>
      </c>
      <c r="BD816" s="577" t="str">
        <f t="shared" si="54"/>
        <v xml:space="preserve"> </v>
      </c>
      <c r="BE816" s="577" t="str">
        <f t="shared" si="55"/>
        <v xml:space="preserve"> </v>
      </c>
      <c r="BF816" s="98"/>
      <c r="BG816" s="530"/>
    </row>
    <row r="817" spans="1:59" s="107" customFormat="1" ht="12.75" x14ac:dyDescent="0.25">
      <c r="A817" s="380"/>
      <c r="B817" s="169">
        <f>'Données démographiques'!B813</f>
        <v>0</v>
      </c>
      <c r="C817" s="169">
        <f>'Données démographiques'!C813</f>
        <v>0</v>
      </c>
      <c r="D817" s="170">
        <f>'Données démographiques'!D813</f>
        <v>0</v>
      </c>
      <c r="E817" s="102"/>
      <c r="F817" s="273"/>
      <c r="G817" s="274"/>
      <c r="H817" s="274"/>
      <c r="I817" s="274"/>
      <c r="J817" s="262"/>
      <c r="K817" s="274"/>
      <c r="L817" s="275"/>
      <c r="M817" s="273"/>
      <c r="N817" s="273"/>
      <c r="O817" s="257"/>
      <c r="P817" s="273"/>
      <c r="Q817" s="278"/>
      <c r="R817" s="257"/>
      <c r="S817" s="257"/>
      <c r="T817" s="257"/>
      <c r="U817" s="273"/>
      <c r="V817" s="262"/>
      <c r="W817" s="273"/>
      <c r="X817" s="262"/>
      <c r="Y817" s="102"/>
      <c r="Z817" s="273"/>
      <c r="AA817" s="172"/>
      <c r="AB817" s="172"/>
      <c r="AC817" s="102"/>
      <c r="AD817" s="257"/>
      <c r="AE817" s="257"/>
      <c r="AF817" s="273"/>
      <c r="AG817" s="257"/>
      <c r="AH817" s="273"/>
      <c r="AI817" s="273"/>
      <c r="AJ817" s="273"/>
      <c r="AK817" s="278"/>
      <c r="AL817" s="278"/>
      <c r="AM817" s="98"/>
      <c r="AN817" s="278"/>
      <c r="AO817" s="278"/>
      <c r="AP817" s="278"/>
      <c r="AQ817" s="278"/>
      <c r="AR817" s="278"/>
      <c r="AS817" s="278"/>
      <c r="AT817" s="278"/>
      <c r="AU817" s="278"/>
      <c r="AV817" s="278"/>
      <c r="AW817" s="278"/>
      <c r="AX817" s="262"/>
      <c r="AY817" s="262"/>
      <c r="AZ817" s="264"/>
      <c r="BA817" s="98"/>
      <c r="BB817" s="576" t="str">
        <f t="shared" si="52"/>
        <v xml:space="preserve"> </v>
      </c>
      <c r="BC817" s="576" t="str">
        <f t="shared" si="53"/>
        <v xml:space="preserve"> </v>
      </c>
      <c r="BD817" s="576" t="str">
        <f t="shared" si="54"/>
        <v xml:space="preserve"> </v>
      </c>
      <c r="BE817" s="576" t="str">
        <f t="shared" si="55"/>
        <v xml:space="preserve"> </v>
      </c>
      <c r="BF817" s="98"/>
      <c r="BG817" s="271"/>
    </row>
    <row r="818" spans="1:59" s="107" customFormat="1" ht="12.75" x14ac:dyDescent="0.25">
      <c r="A818" s="380"/>
      <c r="B818" s="376">
        <f>'Données démographiques'!B814</f>
        <v>0</v>
      </c>
      <c r="C818" s="376">
        <f>'Données démographiques'!C814</f>
        <v>0</v>
      </c>
      <c r="D818" s="377">
        <f>'Données démographiques'!D814</f>
        <v>0</v>
      </c>
      <c r="E818" s="102"/>
      <c r="F818" s="258"/>
      <c r="G818" s="493"/>
      <c r="H818" s="493"/>
      <c r="I818" s="493"/>
      <c r="J818" s="263"/>
      <c r="K818" s="493"/>
      <c r="L818" s="553"/>
      <c r="M818" s="258"/>
      <c r="N818" s="258"/>
      <c r="O818" s="259"/>
      <c r="P818" s="258"/>
      <c r="Q818" s="260"/>
      <c r="R818" s="259"/>
      <c r="S818" s="259"/>
      <c r="T818" s="259"/>
      <c r="U818" s="258"/>
      <c r="V818" s="263"/>
      <c r="W818" s="258"/>
      <c r="X818" s="263"/>
      <c r="Y818" s="102"/>
      <c r="Z818" s="258"/>
      <c r="AA818" s="431"/>
      <c r="AB818" s="431"/>
      <c r="AC818" s="102"/>
      <c r="AD818" s="259"/>
      <c r="AE818" s="259"/>
      <c r="AF818" s="258"/>
      <c r="AG818" s="259"/>
      <c r="AH818" s="258"/>
      <c r="AI818" s="258"/>
      <c r="AJ818" s="258"/>
      <c r="AK818" s="260"/>
      <c r="AL818" s="260"/>
      <c r="AM818" s="98"/>
      <c r="AN818" s="260"/>
      <c r="AO818" s="260"/>
      <c r="AP818" s="260"/>
      <c r="AQ818" s="260"/>
      <c r="AR818" s="260"/>
      <c r="AS818" s="260"/>
      <c r="AT818" s="260"/>
      <c r="AU818" s="260"/>
      <c r="AV818" s="260"/>
      <c r="AW818" s="260"/>
      <c r="AX818" s="263"/>
      <c r="AY818" s="263"/>
      <c r="AZ818" s="265"/>
      <c r="BA818" s="98"/>
      <c r="BB818" s="577" t="str">
        <f t="shared" si="52"/>
        <v xml:space="preserve"> </v>
      </c>
      <c r="BC818" s="577" t="str">
        <f t="shared" si="53"/>
        <v xml:space="preserve"> </v>
      </c>
      <c r="BD818" s="577" t="str">
        <f t="shared" si="54"/>
        <v xml:space="preserve"> </v>
      </c>
      <c r="BE818" s="577" t="str">
        <f t="shared" si="55"/>
        <v xml:space="preserve"> </v>
      </c>
      <c r="BF818" s="98"/>
      <c r="BG818" s="530"/>
    </row>
    <row r="819" spans="1:59" s="107" customFormat="1" ht="12.75" x14ac:dyDescent="0.25">
      <c r="A819" s="380"/>
      <c r="B819" s="169">
        <f>'Données démographiques'!B815</f>
        <v>0</v>
      </c>
      <c r="C819" s="169">
        <f>'Données démographiques'!C815</f>
        <v>0</v>
      </c>
      <c r="D819" s="170">
        <f>'Données démographiques'!D815</f>
        <v>0</v>
      </c>
      <c r="E819" s="102"/>
      <c r="F819" s="273"/>
      <c r="G819" s="274"/>
      <c r="H819" s="274"/>
      <c r="I819" s="274"/>
      <c r="J819" s="262"/>
      <c r="K819" s="274"/>
      <c r="L819" s="275"/>
      <c r="M819" s="273"/>
      <c r="N819" s="273"/>
      <c r="O819" s="257"/>
      <c r="P819" s="273"/>
      <c r="Q819" s="278"/>
      <c r="R819" s="257"/>
      <c r="S819" s="257"/>
      <c r="T819" s="257"/>
      <c r="U819" s="273"/>
      <c r="V819" s="262"/>
      <c r="W819" s="273"/>
      <c r="X819" s="262"/>
      <c r="Y819" s="102"/>
      <c r="Z819" s="273"/>
      <c r="AA819" s="172"/>
      <c r="AB819" s="172"/>
      <c r="AC819" s="102"/>
      <c r="AD819" s="257"/>
      <c r="AE819" s="257"/>
      <c r="AF819" s="273"/>
      <c r="AG819" s="257"/>
      <c r="AH819" s="273"/>
      <c r="AI819" s="273"/>
      <c r="AJ819" s="273"/>
      <c r="AK819" s="278"/>
      <c r="AL819" s="278"/>
      <c r="AM819" s="98"/>
      <c r="AN819" s="278"/>
      <c r="AO819" s="278"/>
      <c r="AP819" s="278"/>
      <c r="AQ819" s="278"/>
      <c r="AR819" s="278"/>
      <c r="AS819" s="278"/>
      <c r="AT819" s="278"/>
      <c r="AU819" s="278"/>
      <c r="AV819" s="278"/>
      <c r="AW819" s="278"/>
      <c r="AX819" s="262"/>
      <c r="AY819" s="262"/>
      <c r="AZ819" s="264"/>
      <c r="BA819" s="98"/>
      <c r="BB819" s="576" t="str">
        <f t="shared" si="52"/>
        <v xml:space="preserve"> </v>
      </c>
      <c r="BC819" s="576" t="str">
        <f t="shared" si="53"/>
        <v xml:space="preserve"> </v>
      </c>
      <c r="BD819" s="576" t="str">
        <f t="shared" si="54"/>
        <v xml:space="preserve"> </v>
      </c>
      <c r="BE819" s="576" t="str">
        <f t="shared" si="55"/>
        <v xml:space="preserve"> </v>
      </c>
      <c r="BF819" s="98"/>
      <c r="BG819" s="271"/>
    </row>
    <row r="820" spans="1:59" s="107" customFormat="1" ht="12.75" x14ac:dyDescent="0.25">
      <c r="A820" s="380"/>
      <c r="B820" s="376">
        <f>'Données démographiques'!B816</f>
        <v>0</v>
      </c>
      <c r="C820" s="376">
        <f>'Données démographiques'!C816</f>
        <v>0</v>
      </c>
      <c r="D820" s="377">
        <f>'Données démographiques'!D816</f>
        <v>0</v>
      </c>
      <c r="E820" s="102"/>
      <c r="F820" s="258"/>
      <c r="G820" s="493"/>
      <c r="H820" s="493"/>
      <c r="I820" s="493"/>
      <c r="J820" s="263"/>
      <c r="K820" s="493"/>
      <c r="L820" s="553"/>
      <c r="M820" s="258"/>
      <c r="N820" s="258"/>
      <c r="O820" s="259"/>
      <c r="P820" s="258"/>
      <c r="Q820" s="260"/>
      <c r="R820" s="259"/>
      <c r="S820" s="259"/>
      <c r="T820" s="259"/>
      <c r="U820" s="258"/>
      <c r="V820" s="263"/>
      <c r="W820" s="258"/>
      <c r="X820" s="263"/>
      <c r="Y820" s="102"/>
      <c r="Z820" s="258"/>
      <c r="AA820" s="431"/>
      <c r="AB820" s="431"/>
      <c r="AC820" s="102"/>
      <c r="AD820" s="259"/>
      <c r="AE820" s="259"/>
      <c r="AF820" s="258"/>
      <c r="AG820" s="259"/>
      <c r="AH820" s="258"/>
      <c r="AI820" s="258"/>
      <c r="AJ820" s="258"/>
      <c r="AK820" s="260"/>
      <c r="AL820" s="260"/>
      <c r="AM820" s="98"/>
      <c r="AN820" s="260"/>
      <c r="AO820" s="260"/>
      <c r="AP820" s="260"/>
      <c r="AQ820" s="260"/>
      <c r="AR820" s="260"/>
      <c r="AS820" s="260"/>
      <c r="AT820" s="260"/>
      <c r="AU820" s="260"/>
      <c r="AV820" s="260"/>
      <c r="AW820" s="260"/>
      <c r="AX820" s="263"/>
      <c r="AY820" s="263"/>
      <c r="AZ820" s="265"/>
      <c r="BA820" s="98"/>
      <c r="BB820" s="577" t="str">
        <f t="shared" si="52"/>
        <v xml:space="preserve"> </v>
      </c>
      <c r="BC820" s="577" t="str">
        <f t="shared" si="53"/>
        <v xml:space="preserve"> </v>
      </c>
      <c r="BD820" s="577" t="str">
        <f t="shared" si="54"/>
        <v xml:space="preserve"> </v>
      </c>
      <c r="BE820" s="577" t="str">
        <f t="shared" si="55"/>
        <v xml:space="preserve"> </v>
      </c>
      <c r="BF820" s="98"/>
      <c r="BG820" s="530"/>
    </row>
  </sheetData>
  <sheetProtection password="967E" sheet="1" objects="1" scenarios="1" formatColumns="0" formatRows="0" autoFilter="0"/>
  <autoFilter ref="B18:BG18"/>
  <mergeCells count="6">
    <mergeCell ref="B16:D16"/>
    <mergeCell ref="Z16:AB16"/>
    <mergeCell ref="AD16:BE16"/>
    <mergeCell ref="B4:D4"/>
    <mergeCell ref="AH7:AI7"/>
    <mergeCell ref="F16:X16"/>
  </mergeCells>
  <dataValidations count="37">
    <dataValidation type="list" errorStyle="information" showInputMessage="1" showErrorMessage="1" error="Il semble que vous traitiez une « Autre » unité administrative. Si cela est correct, continuez. Autrement, faites votre choix à partir du menu déroulant." sqref="S21:S820">
      <formula1>Administrative_Unit_Trachoma</formula1>
    </dataValidation>
    <dataValidation type="list" errorStyle="information" showInputMessage="1" showErrorMessage="1" error="Il semble que ce soit un nouvel emballage de médicament. Si c’est le cas, veuillez continuer. Autrement, choisissez l’emballage de médicament approprié à partir du menu déroulant." sqref="AD21:AD820">
      <formula1>MDA_Type_Trachoma</formula1>
    </dataValidation>
    <dataValidation type="list" errorStyle="information" allowBlank="1" showInputMessage="1" showErrorMessage="1" sqref="R593:R820 R307:R588">
      <formula1>$B$193:$B$195</formula1>
    </dataValidation>
    <dataValidation type="list" allowBlank="1" showInputMessage="1" showErrorMessage="1" sqref="S307:S588 S593:S820">
      <formula1>$B$198:$B$200</formula1>
    </dataValidation>
    <dataValidation type="list" errorStyle="information" showInputMessage="1" showErrorMessage="1" error="Please select from drop down menu." sqref="F21:F25">
      <formula1>Disease_Distribution_Trachoma</formula1>
    </dataValidation>
    <dataValidation type="whole" errorStyle="information" showInputMessage="1" showErrorMessage="1" sqref="J21:J820">
      <formula1>0</formula1>
      <formula2>100000000</formula2>
    </dataValidation>
    <dataValidation type="whole" errorStyle="information" allowBlank="1" showInputMessage="1" showErrorMessage="1" error="Cette valeur doit être inférieure ou égale au nombre d’individus traités en prenant en compte tout le financement dans le district ; si ce n’est pas le cas, veuillez fournir une explication dans Commentaires." sqref="AV21:AV820">
      <formula1>0</formula1>
      <formula2>AN21</formula2>
    </dataValidation>
    <dataValidation type="whole" errorStyle="information" allowBlank="1" showInputMessage="1" showErrorMessage="1" error="Cette valeur doit être inférieure ou égale au nombre d’individus traités en prenant en compte tout le financement dans le district ; si ce n’est pas le cas, veuillez fournir une explication dans Commentaires." sqref="AP21:AP820">
      <formula1>0</formula1>
      <formula2>AN21</formula2>
    </dataValidation>
    <dataValidation type="whole" errorStyle="information" allowBlank="1" showInputMessage="1" showErrorMessage="1" error="Cette valeur doit être inférieure ou égale au nombre d’individus traités en prenant en compte tout le financement dans le district ; si ce n’est pas le cas, veuillez fournir une explication dans Commentaires." sqref="AR21:AR820">
      <formula1>0</formula1>
      <formula2>AN21</formula2>
    </dataValidation>
    <dataValidation type="whole" errorStyle="information" allowBlank="1" showInputMessage="1" showErrorMessage="1" error="Cette valeur doit être inférieure ou égale au nombre d’individus traités en prenant en compte tout le financement dans le district ; si ce n’est pas le cas, veuillez fournir une explication dans Commentaires." sqref="AT21:AT820">
      <formula1>0</formula1>
      <formula2>AN21</formula2>
    </dataValidation>
    <dataValidation type="whole" errorStyle="information" showInputMessage="1" showErrorMessage="1" error="Cette valeur doit être inférieure ou égale à la population totale à risque ; si ce n’est pas le cas, veuillez fournir une explication dans Commentaires." sqref="AK21:AK820">
      <formula1>0</formula1>
      <formula2>Q21</formula2>
    </dataValidation>
    <dataValidation type="list" showInputMessage="1" showErrorMessage="1" error="Veuillez faire votre choix à partir de la liste déroulante." sqref="F26:F820">
      <formula1>Disease_Distribution_Trachoma</formula1>
    </dataValidation>
    <dataValidation type="list" errorStyle="information" showInputMessage="1" showErrorMessage="1" error="Veuillez faire votre choix à partir de la liste déroulante." sqref="L21:L820">
      <formula1>TT_Indicator</formula1>
    </dataValidation>
    <dataValidation type="list" showInputMessage="1" showErrorMessage="1" error="Veuillez faire votre choix à partir de la liste déroulante." sqref="AE21:AE820 O21:O820 AG21:AG820">
      <formula1>MONTH</formula1>
    </dataValidation>
    <dataValidation type="list" showInputMessage="1" showErrorMessage="1" error="Veuillez faire votre choix à partir de la liste déroulante." sqref="T21:T820">
      <formula1>Stop_District_MDA_Trachoma</formula1>
    </dataValidation>
    <dataValidation type="list" showInputMessage="1" showErrorMessage="1" error="Veuillez faire votre choix à partir de la liste déroulante." sqref="AI21:AI820">
      <formula1>USAID_FUNDING</formula1>
    </dataValidation>
    <dataValidation type="list" showInputMessage="1" showErrorMessage="1" error="Veuillez faire votre choix à partir de la liste déroulante." sqref="AJ21:AJ820">
      <formula1>Partners</formula1>
    </dataValidation>
    <dataValidation type="list" errorStyle="information" showInputMessage="1" showErrorMessage="1" error="Veuillez faire votre choix à partir de la liste déroulante." sqref="AJ21:AJ820">
      <formula1>Partners</formula1>
    </dataValidation>
    <dataValidation type="list" showInputMessage="1" showErrorMessage="1" error="Veuillez faire votre choix à partir de la liste déroulante." sqref="AX21:AX820">
      <formula1>STOCK_OUT_DURING_MDA</formula1>
    </dataValidation>
    <dataValidation type="list" showInputMessage="1" showErrorMessage="1" error="Veuillez faire votre choix à partir de la liste déroulante." sqref="AY21:AY820">
      <formula1>Stock_Out_Drug_Trachoma</formula1>
    </dataValidation>
    <dataValidation type="list" showInputMessage="1" showErrorMessage="1" error="Veuillez faire votre choix à partir de la liste déroulante." sqref="AZ21:AZ820">
      <formula1>PERIOD_OF_STOCK_OUT</formula1>
    </dataValidation>
    <dataValidation type="decimal" errorStyle="information" allowBlank="1" showInputMessage="1" showErrorMessage="1" error="Veuillez saisir un pourcentage." sqref="G21:I820 K21:K820">
      <formula1>0</formula1>
      <formula2>100</formula2>
    </dataValidation>
    <dataValidation type="whole" errorStyle="information" allowBlank="1" showInputMessage="1" showErrorMessage="1" error="Veuillez saisir les quatre chiffres correspondant à l’année." sqref="M21:N820 U21:U820 W21:W820 Z21:Z820">
      <formula1>1900</formula1>
      <formula2>10000</formula2>
    </dataValidation>
    <dataValidation type="whole" errorStyle="information" allowBlank="1" showInputMessage="1" showErrorMessage="1" error="Veuillez saisir les quatre chiffres correspondant à l’année." sqref="P21:P820 AF21:AF820 AH21:AH820">
      <formula1>1950</formula1>
      <formula2>2099</formula2>
    </dataValidation>
    <dataValidation type="list" errorStyle="information" showInputMessage="1" showErrorMessage="1" error="Il semble que vous traitiez une « Autre » unité administrative. Si cela est correct, continuez. Autrement, faites votre choix à partir du menu déroulant." sqref="R21:R820">
      <formula1>Administrative_Unit_Trachoma</formula1>
    </dataValidation>
    <dataValidation type="whole" errorStyle="information" allowBlank="1" showInputMessage="1" showErrorMessage="1" error="Cette valeur doit être inférieure ou égale à la population totale du district ; si ce n’est pas le cas, veuillez fournir une explication dans Commentaires." sqref="V21:V820">
      <formula1>0</formula1>
      <formula2>D21</formula2>
    </dataValidation>
    <dataValidation type="whole" errorStyle="information" allowBlank="1" showInputMessage="1" showErrorMessage="1" error="Cette valeur doit être inférieure ou égale à la population totale du district ; si ce n’est pas le cas, veuillez fournir une explication dans Commentaires." sqref="Q21:Q820">
      <formula1>0</formula1>
      <formula2>D21</formula2>
    </dataValidation>
    <dataValidation type="whole" errorStyle="information" allowBlank="1" showInputMessage="1" showErrorMessage="1" error="Cette valeur doit être inférieure ou égale à la population totale du district ; si ce n’est pas le cas, veuillez fournir une explication dans Commentaires." sqref="X21:X820">
      <formula1>0</formula1>
      <formula2>D21</formula2>
    </dataValidation>
    <dataValidation type="whole" errorStyle="information" allowBlank="1" showInputMessage="1" showErrorMessage="1" error="Veuillez saisir un chiffre entier." sqref="AA21:AA820">
      <formula1>0</formula1>
      <formula2>100</formula2>
    </dataValidation>
    <dataValidation type="whole" errorStyle="information" allowBlank="1" showInputMessage="1" showErrorMessage="1" error="Doit être inférieur ou égal au nombre de traitements de masse (TDM) effectués." sqref="AB21:AB820">
      <formula1>0</formula1>
      <formula2>AA21</formula2>
    </dataValidation>
    <dataValidation type="whole" errorStyle="information" showInputMessage="1" showErrorMessage="1" error="Cette valeur doit être inférieure ou égale au nombre d’individus cibles en prenant en compte tout le financement ; si ce n’est pas le cas, veuillez fournir une explication dans Commentaires." sqref="AL21:AL820">
      <formula1>0</formula1>
      <formula2>AK21</formula2>
    </dataValidation>
    <dataValidation type="whole" errorStyle="information" showInputMessage="1" showErrorMessage="1" error="Cette valeur doit être inférieure ou égale au nombre d’individus cibles en prenant en compte tout le financement ; si ce n’est pas le cas, veuillez fournir une explication dans Commentaires." sqref="AN21:AN820">
      <formula1>0</formula1>
      <formula2>AK21</formula2>
    </dataValidation>
    <dataValidation type="whole" errorStyle="information" allowBlank="1" showInputMessage="1" showErrorMessage="1" error="Cette valeur doit être inférieure ou égale au nombre d’individus cibles en prenant en compte le financement de l’USAID dans le district ; si ce n’est pas le cas, veuillez fournir une explication dans Commentaires." sqref="AO21:AO820">
      <formula1>0</formula1>
      <formula2>AL21</formula2>
    </dataValidation>
    <dataValidation type="whole" errorStyle="information" allowBlank="1" showInputMessage="1" showErrorMessage="1" error="Cette valeur doit être inférieure ou égale au nombre d’individus traités en prenant en compte le financement de l’USAID dans le district ; si ce n’est pas le cas, veuillez fournir une explication dans Commentaires." sqref="AQ21:AQ820">
      <formula1>0</formula1>
      <formula2>AO21</formula2>
    </dataValidation>
    <dataValidation type="whole" errorStyle="information" allowBlank="1" showInputMessage="1" showErrorMessage="1" error="Cette valeur doit être inférieure ou égale au nombre d’individus traités en prenant en compte le financement de l’USAID dans le district ; si ce n’est pas le cas, veuillez fournir une explication dans Commentaires." sqref="AS21:AS820">
      <formula1>0</formula1>
      <formula2>AO21</formula2>
    </dataValidation>
    <dataValidation type="whole" errorStyle="information" allowBlank="1" showInputMessage="1" showErrorMessage="1" error="Cette valeur doit être inférieure ou égale au nombre d’individus traités en prenant en compte le financement de l’USAID dans le district ; si ce n’est pas le cas, veuillez fournir une explication dans Commentaires." sqref="AU21:AU820">
      <formula1>0</formula1>
      <formula2>AO21</formula2>
    </dataValidation>
    <dataValidation type="whole" errorStyle="information" allowBlank="1" showInputMessage="1" showErrorMessage="1" error="Cette valeur doit être inférieure ou égale au nombre d’individus traités en prenant en compte le financement de l’USAID dans le district ; si ce n’est pas le cas, veuillez fournir une explication dans Commentaires." sqref="AW21:AW820">
      <formula1>0</formula1>
      <formula2>AO21</formula2>
    </dataValidation>
  </dataValidations>
  <pageMargins left="0.7" right="0.7" top="0.75" bottom="0.75" header="0.3" footer="0.3"/>
  <pageSetup orientation="portrait" r:id="rId1"/>
  <ignoredErrors>
    <ignoredError sqref="T20" formula="1"/>
  </ignoredErrors>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B3"/>
  <sheetViews>
    <sheetView workbookViewId="0">
      <selection activeCell="B2" sqref="B2"/>
    </sheetView>
  </sheetViews>
  <sheetFormatPr defaultColWidth="8.85546875" defaultRowHeight="15" x14ac:dyDescent="0.25"/>
  <cols>
    <col min="1" max="1" width="10.7109375" bestFit="1" customWidth="1"/>
  </cols>
  <sheetData>
    <row r="1" spans="1:2" x14ac:dyDescent="0.25">
      <c r="A1" t="s">
        <v>614</v>
      </c>
      <c r="B1" s="27" t="s">
        <v>634</v>
      </c>
    </row>
    <row r="2" spans="1:2" x14ac:dyDescent="0.25">
      <c r="A2" t="s">
        <v>615</v>
      </c>
      <c r="B2" t="s">
        <v>616</v>
      </c>
    </row>
    <row r="3" spans="1:2" x14ac:dyDescent="0.25">
      <c r="A3" t="s">
        <v>617</v>
      </c>
      <c r="B3" t="s">
        <v>618</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6AE"/>
  </sheetPr>
  <dimension ref="B2:CC815"/>
  <sheetViews>
    <sheetView showGridLines="0" workbookViewId="0">
      <pane xSplit="5" ySplit="8" topLeftCell="F9" activePane="bottomRight" state="frozen"/>
      <selection pane="topRight" activeCell="F1" sqref="F1"/>
      <selection pane="bottomLeft" activeCell="A9" sqref="A9"/>
      <selection pane="bottomRight" activeCell="CB10" sqref="CB10"/>
    </sheetView>
  </sheetViews>
  <sheetFormatPr defaultColWidth="9.140625" defaultRowHeight="15" x14ac:dyDescent="0.25"/>
  <cols>
    <col min="1" max="1" width="4.7109375" style="281" customWidth="1"/>
    <col min="2" max="3" width="22.5703125" style="281" customWidth="1"/>
    <col min="4" max="4" width="16.28515625" style="281" customWidth="1"/>
    <col min="5" max="5" width="0.85546875" style="335" customWidth="1"/>
    <col min="6" max="17" width="15.28515625" style="281" customWidth="1"/>
    <col min="18" max="18" width="0.85546875" style="335" customWidth="1"/>
    <col min="19" max="19" width="18.140625" style="281" customWidth="1"/>
    <col min="20" max="28" width="15.28515625" style="281" customWidth="1"/>
    <col min="29" max="29" width="0.85546875" style="335" customWidth="1"/>
    <col min="30" max="30" width="16.85546875" style="281" customWidth="1"/>
    <col min="31" max="39" width="15.28515625" style="281" customWidth="1"/>
    <col min="40" max="40" width="0.85546875" style="335" customWidth="1"/>
    <col min="41" max="59" width="15.28515625" style="281" customWidth="1"/>
    <col min="60" max="60" width="0.85546875" style="335" customWidth="1"/>
    <col min="61" max="61" width="17.28515625" style="281" customWidth="1"/>
    <col min="62" max="64" width="15.28515625" style="281" customWidth="1"/>
    <col min="65" max="70" width="15" style="281" customWidth="1"/>
    <col min="71" max="71" width="0.85546875" style="335" customWidth="1"/>
    <col min="72" max="72" width="21.5703125" style="281" customWidth="1"/>
    <col min="73" max="81" width="16.5703125" style="281" customWidth="1"/>
    <col min="82" max="82" width="9.140625" style="281" customWidth="1"/>
    <col min="83" max="16384" width="9.140625" style="281"/>
  </cols>
  <sheetData>
    <row r="2" spans="2:81" ht="18" x14ac:dyDescent="0.25">
      <c r="B2" s="293" t="s">
        <v>181</v>
      </c>
      <c r="E2" s="341"/>
      <c r="R2" s="341"/>
      <c r="AC2" s="341"/>
      <c r="AN2" s="341"/>
      <c r="BH2" s="341"/>
      <c r="BS2" s="341"/>
    </row>
    <row r="3" spans="2:81" x14ac:dyDescent="0.25">
      <c r="E3" s="354"/>
      <c r="R3" s="354"/>
      <c r="AC3" s="354"/>
      <c r="AN3" s="354"/>
      <c r="BH3" s="354"/>
      <c r="BS3" s="354"/>
    </row>
    <row r="4" spans="2:81" x14ac:dyDescent="0.25">
      <c r="E4" s="354"/>
      <c r="R4" s="354"/>
      <c r="AC4" s="354"/>
      <c r="AN4" s="354"/>
      <c r="BH4" s="354"/>
      <c r="BS4" s="354"/>
    </row>
    <row r="5" spans="2:81" s="555" customFormat="1" ht="21.75" customHeight="1" x14ac:dyDescent="0.25">
      <c r="B5" s="666" t="s">
        <v>395</v>
      </c>
      <c r="C5" s="666"/>
      <c r="D5" s="666"/>
      <c r="E5" s="76"/>
      <c r="F5" s="667" t="s">
        <v>484</v>
      </c>
      <c r="G5" s="668"/>
      <c r="H5" s="668"/>
      <c r="I5" s="668"/>
      <c r="J5" s="668"/>
      <c r="K5" s="668"/>
      <c r="L5" s="668"/>
      <c r="M5" s="668"/>
      <c r="N5" s="668"/>
      <c r="O5" s="668"/>
      <c r="P5" s="668"/>
      <c r="Q5" s="668"/>
      <c r="R5" s="76"/>
      <c r="S5" s="669" t="s">
        <v>222</v>
      </c>
      <c r="T5" s="670"/>
      <c r="U5" s="670"/>
      <c r="V5" s="670"/>
      <c r="W5" s="670"/>
      <c r="X5" s="670"/>
      <c r="Y5" s="670"/>
      <c r="Z5" s="670"/>
      <c r="AA5" s="670"/>
      <c r="AB5" s="670"/>
      <c r="AC5" s="76"/>
      <c r="AD5" s="671" t="s">
        <v>485</v>
      </c>
      <c r="AE5" s="671"/>
      <c r="AF5" s="671"/>
      <c r="AG5" s="671"/>
      <c r="AH5" s="671"/>
      <c r="AI5" s="671"/>
      <c r="AJ5" s="671"/>
      <c r="AK5" s="671"/>
      <c r="AL5" s="671"/>
      <c r="AM5" s="671"/>
      <c r="AN5" s="76"/>
      <c r="AO5" s="667" t="s">
        <v>223</v>
      </c>
      <c r="AP5" s="668"/>
      <c r="AQ5" s="668"/>
      <c r="AR5" s="668"/>
      <c r="AS5" s="668"/>
      <c r="AT5" s="668"/>
      <c r="AU5" s="668"/>
      <c r="AV5" s="668"/>
      <c r="AW5" s="668"/>
      <c r="AX5" s="668"/>
      <c r="AY5" s="668"/>
      <c r="AZ5" s="668"/>
      <c r="BA5" s="668"/>
      <c r="BB5" s="668"/>
      <c r="BC5" s="668"/>
      <c r="BD5" s="668"/>
      <c r="BE5" s="668"/>
      <c r="BF5" s="668"/>
      <c r="BG5" s="194"/>
      <c r="BH5" s="76"/>
      <c r="BI5" s="663" t="s">
        <v>486</v>
      </c>
      <c r="BJ5" s="664"/>
      <c r="BK5" s="664"/>
      <c r="BL5" s="664"/>
      <c r="BM5" s="664"/>
      <c r="BN5" s="664"/>
      <c r="BO5" s="664"/>
      <c r="BP5" s="664"/>
      <c r="BQ5" s="664"/>
      <c r="BR5" s="664"/>
      <c r="BS5" s="76"/>
      <c r="BT5" s="665" t="s">
        <v>487</v>
      </c>
      <c r="BU5" s="665"/>
      <c r="BV5" s="665"/>
      <c r="BW5" s="665"/>
      <c r="BX5" s="665"/>
      <c r="BY5" s="665"/>
      <c r="BZ5" s="665"/>
      <c r="CA5" s="665"/>
      <c r="CB5" s="665"/>
      <c r="CC5" s="665"/>
    </row>
    <row r="6" spans="2:81" s="556" customFormat="1" ht="93.75" customHeight="1" thickTop="1" thickBot="1" x14ac:dyDescent="0.3">
      <c r="B6" s="248" t="s">
        <v>383</v>
      </c>
      <c r="C6" s="248" t="s">
        <v>4</v>
      </c>
      <c r="D6" s="248" t="s">
        <v>385</v>
      </c>
      <c r="E6" s="76"/>
      <c r="F6" s="242" t="s">
        <v>402</v>
      </c>
      <c r="G6" s="242" t="s">
        <v>488</v>
      </c>
      <c r="H6" s="242" t="s">
        <v>406</v>
      </c>
      <c r="I6" s="242" t="s">
        <v>407</v>
      </c>
      <c r="J6" s="242" t="s">
        <v>408</v>
      </c>
      <c r="K6" s="242" t="s">
        <v>410</v>
      </c>
      <c r="L6" s="242" t="s">
        <v>412</v>
      </c>
      <c r="M6" s="242" t="s">
        <v>467</v>
      </c>
      <c r="N6" s="242" t="s">
        <v>489</v>
      </c>
      <c r="O6" s="242" t="s">
        <v>413</v>
      </c>
      <c r="P6" s="242" t="s">
        <v>414</v>
      </c>
      <c r="Q6" s="242" t="s">
        <v>490</v>
      </c>
      <c r="R6" s="76"/>
      <c r="S6" s="243" t="s">
        <v>430</v>
      </c>
      <c r="T6" s="243" t="s">
        <v>491</v>
      </c>
      <c r="U6" s="243" t="s">
        <v>492</v>
      </c>
      <c r="V6" s="243" t="s">
        <v>493</v>
      </c>
      <c r="W6" s="243" t="s">
        <v>408</v>
      </c>
      <c r="X6" s="243" t="s">
        <v>467</v>
      </c>
      <c r="Y6" s="243" t="s">
        <v>489</v>
      </c>
      <c r="Z6" s="243" t="s">
        <v>494</v>
      </c>
      <c r="AA6" s="243" t="s">
        <v>414</v>
      </c>
      <c r="AB6" s="243" t="s">
        <v>490</v>
      </c>
      <c r="AC6" s="76"/>
      <c r="AD6" s="244" t="s">
        <v>291</v>
      </c>
      <c r="AE6" s="244" t="s">
        <v>488</v>
      </c>
      <c r="AF6" s="244" t="s">
        <v>406</v>
      </c>
      <c r="AG6" s="244" t="s">
        <v>407</v>
      </c>
      <c r="AH6" s="244" t="s">
        <v>408</v>
      </c>
      <c r="AI6" s="244" t="s">
        <v>467</v>
      </c>
      <c r="AJ6" s="244" t="s">
        <v>489</v>
      </c>
      <c r="AK6" s="244" t="s">
        <v>413</v>
      </c>
      <c r="AL6" s="244" t="s">
        <v>414</v>
      </c>
      <c r="AM6" s="244" t="s">
        <v>490</v>
      </c>
      <c r="AN6" s="76"/>
      <c r="AO6" s="242" t="s">
        <v>476</v>
      </c>
      <c r="AP6" s="242" t="s">
        <v>488</v>
      </c>
      <c r="AQ6" s="242" t="s">
        <v>406</v>
      </c>
      <c r="AR6" s="242" t="s">
        <v>220</v>
      </c>
      <c r="AS6" s="242" t="s">
        <v>465</v>
      </c>
      <c r="AT6" s="242" t="s">
        <v>466</v>
      </c>
      <c r="AU6" s="242" t="s">
        <v>407</v>
      </c>
      <c r="AV6" s="242" t="s">
        <v>408</v>
      </c>
      <c r="AW6" s="242" t="s">
        <v>409</v>
      </c>
      <c r="AX6" s="242" t="s">
        <v>410</v>
      </c>
      <c r="AY6" s="242" t="s">
        <v>411</v>
      </c>
      <c r="AZ6" s="242" t="s">
        <v>412</v>
      </c>
      <c r="BA6" s="242" t="s">
        <v>255</v>
      </c>
      <c r="BB6" s="242" t="s">
        <v>221</v>
      </c>
      <c r="BC6" s="242" t="s">
        <v>467</v>
      </c>
      <c r="BD6" s="242" t="s">
        <v>489</v>
      </c>
      <c r="BE6" s="242" t="s">
        <v>413</v>
      </c>
      <c r="BF6" s="242" t="s">
        <v>414</v>
      </c>
      <c r="BG6" s="242" t="s">
        <v>490</v>
      </c>
      <c r="BH6" s="76"/>
      <c r="BI6" s="243" t="s">
        <v>481</v>
      </c>
      <c r="BJ6" s="243" t="s">
        <v>491</v>
      </c>
      <c r="BK6" s="243" t="s">
        <v>492</v>
      </c>
      <c r="BL6" s="243" t="s">
        <v>493</v>
      </c>
      <c r="BM6" s="243" t="s">
        <v>408</v>
      </c>
      <c r="BN6" s="243" t="s">
        <v>467</v>
      </c>
      <c r="BO6" s="243" t="s">
        <v>489</v>
      </c>
      <c r="BP6" s="243" t="s">
        <v>413</v>
      </c>
      <c r="BQ6" s="243" t="s">
        <v>414</v>
      </c>
      <c r="BR6" s="243" t="s">
        <v>490</v>
      </c>
      <c r="BS6" s="76"/>
      <c r="BT6" s="245" t="s">
        <v>292</v>
      </c>
      <c r="BU6" s="245" t="s">
        <v>290</v>
      </c>
      <c r="BV6" s="245" t="s">
        <v>279</v>
      </c>
      <c r="BW6" s="245" t="s">
        <v>176</v>
      </c>
      <c r="BX6" s="245" t="s">
        <v>177</v>
      </c>
      <c r="BY6" s="245" t="s">
        <v>467</v>
      </c>
      <c r="BZ6" s="245" t="s">
        <v>489</v>
      </c>
      <c r="CA6" s="245" t="s">
        <v>413</v>
      </c>
      <c r="CB6" s="245" t="s">
        <v>414</v>
      </c>
      <c r="CC6" s="245" t="s">
        <v>490</v>
      </c>
    </row>
    <row r="7" spans="2:81" s="106" customFormat="1" ht="21.95" customHeight="1" thickTop="1" x14ac:dyDescent="0.25">
      <c r="B7" s="590" t="s">
        <v>179</v>
      </c>
      <c r="C7" s="591"/>
      <c r="D7" s="207">
        <f>SUM(D9:D808)</f>
        <v>0</v>
      </c>
      <c r="E7" s="76"/>
      <c r="F7" s="246">
        <f t="shared" ref="F7:P7" si="0">SUM(F9:F808)</f>
        <v>0</v>
      </c>
      <c r="G7" s="246">
        <f t="shared" si="0"/>
        <v>0</v>
      </c>
      <c r="H7" s="246">
        <f t="shared" si="0"/>
        <v>0</v>
      </c>
      <c r="I7" s="246">
        <f t="shared" si="0"/>
        <v>0</v>
      </c>
      <c r="J7" s="246">
        <f t="shared" si="0"/>
        <v>0</v>
      </c>
      <c r="K7" s="246">
        <f t="shared" si="0"/>
        <v>0</v>
      </c>
      <c r="L7" s="246">
        <f t="shared" si="0"/>
        <v>0</v>
      </c>
      <c r="M7" s="246">
        <f t="shared" si="0"/>
        <v>0</v>
      </c>
      <c r="N7" s="246">
        <f t="shared" si="0"/>
        <v>0</v>
      </c>
      <c r="O7" s="246">
        <f t="shared" si="0"/>
        <v>0</v>
      </c>
      <c r="P7" s="246">
        <f t="shared" si="0"/>
        <v>0</v>
      </c>
      <c r="Q7" s="246" t="s">
        <v>39</v>
      </c>
      <c r="R7" s="76"/>
      <c r="S7" s="246">
        <f t="shared" ref="S7:AA7" si="1">SUM(S9:S808)</f>
        <v>0</v>
      </c>
      <c r="T7" s="246">
        <f t="shared" si="1"/>
        <v>0</v>
      </c>
      <c r="U7" s="246">
        <f t="shared" si="1"/>
        <v>0</v>
      </c>
      <c r="V7" s="246">
        <f t="shared" si="1"/>
        <v>0</v>
      </c>
      <c r="W7" s="246">
        <f t="shared" si="1"/>
        <v>0</v>
      </c>
      <c r="X7" s="246">
        <f t="shared" si="1"/>
        <v>0</v>
      </c>
      <c r="Y7" s="246">
        <f t="shared" si="1"/>
        <v>0</v>
      </c>
      <c r="Z7" s="246">
        <f t="shared" si="1"/>
        <v>0</v>
      </c>
      <c r="AA7" s="246">
        <f t="shared" si="1"/>
        <v>0</v>
      </c>
      <c r="AB7" s="246" t="s">
        <v>39</v>
      </c>
      <c r="AC7" s="76"/>
      <c r="AD7" s="246">
        <f t="shared" ref="AD7:AL7" si="2">SUM(AD9:AD808)</f>
        <v>0</v>
      </c>
      <c r="AE7" s="246">
        <f t="shared" si="2"/>
        <v>0</v>
      </c>
      <c r="AF7" s="246">
        <f t="shared" si="2"/>
        <v>0</v>
      </c>
      <c r="AG7" s="246">
        <f t="shared" si="2"/>
        <v>0</v>
      </c>
      <c r="AH7" s="246">
        <f t="shared" si="2"/>
        <v>0</v>
      </c>
      <c r="AI7" s="246">
        <f t="shared" si="2"/>
        <v>0</v>
      </c>
      <c r="AJ7" s="246">
        <f t="shared" si="2"/>
        <v>0</v>
      </c>
      <c r="AK7" s="246">
        <f t="shared" si="2"/>
        <v>0</v>
      </c>
      <c r="AL7" s="246">
        <f t="shared" si="2"/>
        <v>0</v>
      </c>
      <c r="AM7" s="246" t="s">
        <v>39</v>
      </c>
      <c r="AN7" s="76"/>
      <c r="AO7" s="246">
        <f t="shared" ref="AO7:BF7" si="3">SUM(AO9:AO808)</f>
        <v>0</v>
      </c>
      <c r="AP7" s="246">
        <f t="shared" si="3"/>
        <v>0</v>
      </c>
      <c r="AQ7" s="246">
        <f t="shared" si="3"/>
        <v>0</v>
      </c>
      <c r="AR7" s="246">
        <f t="shared" si="3"/>
        <v>0</v>
      </c>
      <c r="AS7" s="246">
        <f t="shared" si="3"/>
        <v>0</v>
      </c>
      <c r="AT7" s="246">
        <f t="shared" si="3"/>
        <v>0</v>
      </c>
      <c r="AU7" s="246">
        <f t="shared" si="3"/>
        <v>0</v>
      </c>
      <c r="AV7" s="246">
        <f t="shared" si="3"/>
        <v>0</v>
      </c>
      <c r="AW7" s="246">
        <f t="shared" si="3"/>
        <v>0</v>
      </c>
      <c r="AX7" s="246">
        <f t="shared" si="3"/>
        <v>0</v>
      </c>
      <c r="AY7" s="246">
        <f t="shared" si="3"/>
        <v>0</v>
      </c>
      <c r="AZ7" s="246">
        <f t="shared" si="3"/>
        <v>0</v>
      </c>
      <c r="BA7" s="246">
        <f t="shared" si="3"/>
        <v>0</v>
      </c>
      <c r="BB7" s="246">
        <f t="shared" si="3"/>
        <v>0</v>
      </c>
      <c r="BC7" s="246">
        <f t="shared" si="3"/>
        <v>0</v>
      </c>
      <c r="BD7" s="246">
        <f t="shared" si="3"/>
        <v>0</v>
      </c>
      <c r="BE7" s="246">
        <f t="shared" si="3"/>
        <v>0</v>
      </c>
      <c r="BF7" s="246">
        <f t="shared" si="3"/>
        <v>0</v>
      </c>
      <c r="BG7" s="246" t="s">
        <v>39</v>
      </c>
      <c r="BH7" s="76"/>
      <c r="BI7" s="246">
        <f t="shared" ref="BI7:BQ7" si="4">SUM(BI9:BI808)</f>
        <v>0</v>
      </c>
      <c r="BJ7" s="246">
        <f t="shared" si="4"/>
        <v>0</v>
      </c>
      <c r="BK7" s="246">
        <f t="shared" si="4"/>
        <v>0</v>
      </c>
      <c r="BL7" s="246">
        <f t="shared" si="4"/>
        <v>0</v>
      </c>
      <c r="BM7" s="246">
        <f t="shared" si="4"/>
        <v>0</v>
      </c>
      <c r="BN7" s="246">
        <f t="shared" si="4"/>
        <v>0</v>
      </c>
      <c r="BO7" s="246">
        <f t="shared" si="4"/>
        <v>0</v>
      </c>
      <c r="BP7" s="246">
        <f t="shared" si="4"/>
        <v>0</v>
      </c>
      <c r="BQ7" s="246">
        <f t="shared" si="4"/>
        <v>0</v>
      </c>
      <c r="BR7" s="246" t="s">
        <v>39</v>
      </c>
      <c r="BS7" s="76"/>
      <c r="BT7" s="246">
        <f t="shared" ref="BT7:CB7" si="5">SUM(BT9:BT808)</f>
        <v>0</v>
      </c>
      <c r="BU7" s="246">
        <f t="shared" si="5"/>
        <v>0</v>
      </c>
      <c r="BV7" s="246">
        <f t="shared" si="5"/>
        <v>0</v>
      </c>
      <c r="BW7" s="246">
        <f t="shared" si="5"/>
        <v>0</v>
      </c>
      <c r="BX7" s="246">
        <f t="shared" si="5"/>
        <v>0</v>
      </c>
      <c r="BY7" s="246">
        <f t="shared" si="5"/>
        <v>0</v>
      </c>
      <c r="BZ7" s="246">
        <f t="shared" si="5"/>
        <v>0</v>
      </c>
      <c r="CA7" s="246">
        <f t="shared" si="5"/>
        <v>0</v>
      </c>
      <c r="CB7" s="246">
        <f t="shared" si="5"/>
        <v>0</v>
      </c>
      <c r="CC7" s="246" t="s">
        <v>39</v>
      </c>
    </row>
    <row r="8" spans="2:81" s="106" customFormat="1" ht="21.95" customHeight="1" thickBot="1" x14ac:dyDescent="0.3">
      <c r="B8" s="592" t="s">
        <v>180</v>
      </c>
      <c r="C8" s="593"/>
      <c r="D8" s="213">
        <f>COUNTIF(D9:D808,"&gt;0")</f>
        <v>0</v>
      </c>
      <c r="E8" s="76"/>
      <c r="F8" s="247">
        <f t="shared" ref="F8:Q8" si="6">COUNTIF(F9:F808,"&gt;0")</f>
        <v>0</v>
      </c>
      <c r="G8" s="247">
        <f t="shared" si="6"/>
        <v>0</v>
      </c>
      <c r="H8" s="247">
        <f t="shared" si="6"/>
        <v>0</v>
      </c>
      <c r="I8" s="247">
        <f t="shared" si="6"/>
        <v>0</v>
      </c>
      <c r="J8" s="247">
        <f t="shared" si="6"/>
        <v>0</v>
      </c>
      <c r="K8" s="247">
        <f t="shared" si="6"/>
        <v>0</v>
      </c>
      <c r="L8" s="247">
        <f t="shared" si="6"/>
        <v>0</v>
      </c>
      <c r="M8" s="247">
        <f t="shared" si="6"/>
        <v>0</v>
      </c>
      <c r="N8" s="247">
        <f t="shared" si="6"/>
        <v>0</v>
      </c>
      <c r="O8" s="247">
        <f t="shared" si="6"/>
        <v>0</v>
      </c>
      <c r="P8" s="247">
        <f t="shared" si="6"/>
        <v>0</v>
      </c>
      <c r="Q8" s="247">
        <f t="shared" si="6"/>
        <v>0</v>
      </c>
      <c r="R8" s="76"/>
      <c r="S8" s="247">
        <f t="shared" ref="S8:AB8" si="7">COUNTIF(S9:S808,"&gt;0")</f>
        <v>0</v>
      </c>
      <c r="T8" s="247">
        <f t="shared" si="7"/>
        <v>0</v>
      </c>
      <c r="U8" s="247">
        <f t="shared" si="7"/>
        <v>0</v>
      </c>
      <c r="V8" s="247">
        <f t="shared" si="7"/>
        <v>0</v>
      </c>
      <c r="W8" s="247">
        <f t="shared" si="7"/>
        <v>0</v>
      </c>
      <c r="X8" s="247">
        <f t="shared" si="7"/>
        <v>0</v>
      </c>
      <c r="Y8" s="247">
        <f t="shared" si="7"/>
        <v>0</v>
      </c>
      <c r="Z8" s="247">
        <f t="shared" si="7"/>
        <v>0</v>
      </c>
      <c r="AA8" s="247">
        <f t="shared" si="7"/>
        <v>0</v>
      </c>
      <c r="AB8" s="247">
        <f t="shared" si="7"/>
        <v>0</v>
      </c>
      <c r="AC8" s="76"/>
      <c r="AD8" s="247">
        <f t="shared" ref="AD8:AM8" si="8">COUNTIF(AD9:AD808,"&gt;0")</f>
        <v>0</v>
      </c>
      <c r="AE8" s="247">
        <f t="shared" si="8"/>
        <v>0</v>
      </c>
      <c r="AF8" s="247">
        <f t="shared" si="8"/>
        <v>0</v>
      </c>
      <c r="AG8" s="247">
        <f t="shared" si="8"/>
        <v>0</v>
      </c>
      <c r="AH8" s="247">
        <f t="shared" si="8"/>
        <v>0</v>
      </c>
      <c r="AI8" s="247">
        <f t="shared" si="8"/>
        <v>0</v>
      </c>
      <c r="AJ8" s="247">
        <f t="shared" si="8"/>
        <v>0</v>
      </c>
      <c r="AK8" s="247">
        <f t="shared" si="8"/>
        <v>0</v>
      </c>
      <c r="AL8" s="247">
        <f t="shared" si="8"/>
        <v>0</v>
      </c>
      <c r="AM8" s="247">
        <f t="shared" si="8"/>
        <v>0</v>
      </c>
      <c r="AN8" s="76"/>
      <c r="AO8" s="247">
        <f t="shared" ref="AO8:BG8" si="9">COUNTIF(AO9:AO808,"&gt;0")</f>
        <v>0</v>
      </c>
      <c r="AP8" s="247">
        <f t="shared" si="9"/>
        <v>0</v>
      </c>
      <c r="AQ8" s="247">
        <f t="shared" si="9"/>
        <v>0</v>
      </c>
      <c r="AR8" s="247">
        <f t="shared" si="9"/>
        <v>0</v>
      </c>
      <c r="AS8" s="247">
        <f t="shared" si="9"/>
        <v>0</v>
      </c>
      <c r="AT8" s="247">
        <f t="shared" si="9"/>
        <v>0</v>
      </c>
      <c r="AU8" s="247">
        <f t="shared" si="9"/>
        <v>0</v>
      </c>
      <c r="AV8" s="247">
        <f t="shared" si="9"/>
        <v>0</v>
      </c>
      <c r="AW8" s="247">
        <f t="shared" si="9"/>
        <v>0</v>
      </c>
      <c r="AX8" s="247">
        <f t="shared" si="9"/>
        <v>0</v>
      </c>
      <c r="AY8" s="247">
        <f t="shared" si="9"/>
        <v>0</v>
      </c>
      <c r="AZ8" s="247">
        <f t="shared" si="9"/>
        <v>0</v>
      </c>
      <c r="BA8" s="247">
        <f t="shared" si="9"/>
        <v>0</v>
      </c>
      <c r="BB8" s="247">
        <f t="shared" si="9"/>
        <v>0</v>
      </c>
      <c r="BC8" s="247">
        <f t="shared" si="9"/>
        <v>0</v>
      </c>
      <c r="BD8" s="247">
        <f t="shared" si="9"/>
        <v>0</v>
      </c>
      <c r="BE8" s="247">
        <f t="shared" si="9"/>
        <v>0</v>
      </c>
      <c r="BF8" s="247">
        <f t="shared" si="9"/>
        <v>0</v>
      </c>
      <c r="BG8" s="247">
        <f t="shared" si="9"/>
        <v>0</v>
      </c>
      <c r="BH8" s="76"/>
      <c r="BI8" s="247">
        <f t="shared" ref="BI8:BR8" si="10">COUNTIF(BI9:BI808,"&gt;0")</f>
        <v>0</v>
      </c>
      <c r="BJ8" s="247">
        <f t="shared" si="10"/>
        <v>0</v>
      </c>
      <c r="BK8" s="247">
        <f t="shared" si="10"/>
        <v>0</v>
      </c>
      <c r="BL8" s="247">
        <f t="shared" si="10"/>
        <v>0</v>
      </c>
      <c r="BM8" s="247">
        <f t="shared" si="10"/>
        <v>0</v>
      </c>
      <c r="BN8" s="247">
        <f t="shared" si="10"/>
        <v>0</v>
      </c>
      <c r="BO8" s="247">
        <f t="shared" si="10"/>
        <v>0</v>
      </c>
      <c r="BP8" s="247">
        <f t="shared" si="10"/>
        <v>0</v>
      </c>
      <c r="BQ8" s="247">
        <f t="shared" si="10"/>
        <v>0</v>
      </c>
      <c r="BR8" s="247">
        <f t="shared" si="10"/>
        <v>0</v>
      </c>
      <c r="BS8" s="76"/>
      <c r="BT8" s="247">
        <f t="shared" ref="BT8:CC8" si="11">COUNTIF(BT9:BT808,"&gt;0")</f>
        <v>0</v>
      </c>
      <c r="BU8" s="247">
        <f t="shared" si="11"/>
        <v>0</v>
      </c>
      <c r="BV8" s="247">
        <f t="shared" si="11"/>
        <v>0</v>
      </c>
      <c r="BW8" s="247">
        <f t="shared" si="11"/>
        <v>0</v>
      </c>
      <c r="BX8" s="247">
        <f t="shared" si="11"/>
        <v>0</v>
      </c>
      <c r="BY8" s="247">
        <f t="shared" si="11"/>
        <v>0</v>
      </c>
      <c r="BZ8" s="247">
        <f t="shared" si="11"/>
        <v>0</v>
      </c>
      <c r="CA8" s="247">
        <f t="shared" si="11"/>
        <v>0</v>
      </c>
      <c r="CB8" s="247">
        <f t="shared" si="11"/>
        <v>0</v>
      </c>
      <c r="CC8" s="247">
        <f t="shared" si="11"/>
        <v>0</v>
      </c>
    </row>
    <row r="9" spans="2:81" ht="15.75" thickTop="1" x14ac:dyDescent="0.25">
      <c r="B9" s="169">
        <f>'Données démographiques'!B17</f>
        <v>0</v>
      </c>
      <c r="C9" s="169">
        <f>'Données démographiques'!C17</f>
        <v>0</v>
      </c>
      <c r="D9" s="170">
        <f>'Données démographiques'!D17</f>
        <v>0</v>
      </c>
      <c r="E9" s="76"/>
      <c r="F9" s="170">
        <f>FL!M16</f>
        <v>0</v>
      </c>
      <c r="G9" s="170">
        <f>FL!AE16</f>
        <v>0</v>
      </c>
      <c r="H9" s="170">
        <f>FL!AF16</f>
        <v>0</v>
      </c>
      <c r="I9" s="170">
        <f>FL!AH16</f>
        <v>0</v>
      </c>
      <c r="J9" s="170">
        <f>FL!AI16</f>
        <v>0</v>
      </c>
      <c r="K9" s="170">
        <f>FL!AK16</f>
        <v>0</v>
      </c>
      <c r="L9" s="170">
        <f>FL!AM16</f>
        <v>0</v>
      </c>
      <c r="M9" s="170">
        <f>FL!AN16</f>
        <v>0</v>
      </c>
      <c r="N9" s="170">
        <f>FL!AO16</f>
        <v>0</v>
      </c>
      <c r="O9" s="170">
        <f>FL!AP16</f>
        <v>0</v>
      </c>
      <c r="P9" s="170">
        <f>FL!AQ16</f>
        <v>0</v>
      </c>
      <c r="Q9" s="170">
        <f>COUNTIF(FL!AR16,"Oui")</f>
        <v>0</v>
      </c>
      <c r="R9" s="76"/>
      <c r="S9" s="170">
        <f>Oncho!K16</f>
        <v>0</v>
      </c>
      <c r="T9" s="170">
        <f>MAX(Oncho!AB16,Oncho!BA16)</f>
        <v>0</v>
      </c>
      <c r="U9" s="170">
        <f>MAX(Oncho!AC16,Oncho!BB16)</f>
        <v>0</v>
      </c>
      <c r="V9" s="170">
        <f>MAX(Oncho!AE16,Oncho!BD16)</f>
        <v>0</v>
      </c>
      <c r="W9" s="170">
        <f>MAX(Oncho!AF16,Oncho!BE16)</f>
        <v>0</v>
      </c>
      <c r="X9" s="170">
        <f>MAX(Oncho!AG16,Oncho!BF16)</f>
        <v>0</v>
      </c>
      <c r="Y9" s="170">
        <f>MAX(Oncho!AH16,Oncho!BG16)</f>
        <v>0</v>
      </c>
      <c r="Z9" s="170">
        <f>MAX(Oncho!AI16,Oncho!BH16)</f>
        <v>0</v>
      </c>
      <c r="AA9" s="170">
        <f>MAX(Oncho!AJ16,Oncho!BI16)</f>
        <v>0</v>
      </c>
      <c r="AB9" s="170">
        <f>MAX(COUNTIF(Oncho!AK16,"Oui"),COUNTIF(Oncho!BJ16,"Oui"))</f>
        <v>0</v>
      </c>
      <c r="AC9" s="76"/>
      <c r="AD9" s="170">
        <f>SCH!P18</f>
        <v>0</v>
      </c>
      <c r="AE9" s="170">
        <f>SCH!AI18</f>
        <v>0</v>
      </c>
      <c r="AF9" s="170">
        <f>SCH!AJ18</f>
        <v>0</v>
      </c>
      <c r="AG9" s="170">
        <f>SCH!AN18</f>
        <v>0</v>
      </c>
      <c r="AH9" s="170">
        <f>SCH!AO18</f>
        <v>0</v>
      </c>
      <c r="AI9" s="170">
        <f>SCH!AT18</f>
        <v>0</v>
      </c>
      <c r="AJ9" s="170">
        <f>SCH!AU18</f>
        <v>0</v>
      </c>
      <c r="AK9" s="170">
        <f>SCH!AV18</f>
        <v>0</v>
      </c>
      <c r="AL9" s="170">
        <f>SCH!AW18</f>
        <v>0</v>
      </c>
      <c r="AM9" s="170">
        <f>COUNTIF(SCH!AX18,"Oui")</f>
        <v>0</v>
      </c>
      <c r="AN9" s="76"/>
      <c r="AO9" s="170">
        <f>GeoH!P18</f>
        <v>0</v>
      </c>
      <c r="AP9" s="170">
        <f>MAX(GeoH!AK18,GeoH!BS18)</f>
        <v>0</v>
      </c>
      <c r="AQ9" s="170">
        <f>MAX(GeoH!AL18,GeoH!BT18)</f>
        <v>0</v>
      </c>
      <c r="AR9" s="170">
        <f>MAX(GeoH!AM18,GeoH!BU18)</f>
        <v>0</v>
      </c>
      <c r="AS9" s="170">
        <f>MAX(GeoH!AN18,GeoH!BV18)</f>
        <v>0</v>
      </c>
      <c r="AT9" s="170">
        <f>MAX(GeoH!AO18,GeoH!BW18)</f>
        <v>0</v>
      </c>
      <c r="AU9" s="170">
        <f>MAX(GeoH!AQ18,GeoH!BY18)</f>
        <v>0</v>
      </c>
      <c r="AV9" s="170">
        <f>MAX(GeoH!AR18,GeoH!BZ18)</f>
        <v>0</v>
      </c>
      <c r="AW9" s="170">
        <f>MAX(GeoH!AS18,GeoH!CA18)</f>
        <v>0</v>
      </c>
      <c r="AX9" s="170">
        <f>MAX(GeoH!AT18,GeoH!CB18)</f>
        <v>0</v>
      </c>
      <c r="AY9" s="170">
        <f>MAX(GeoH!AU18,GeoH!CC18)</f>
        <v>0</v>
      </c>
      <c r="AZ9" s="170">
        <f>MAX(GeoH!AV18,GeoH!CD18)</f>
        <v>0</v>
      </c>
      <c r="BA9" s="170">
        <f>MAX(GeoH!AW18,GeoH!CE18)</f>
        <v>0</v>
      </c>
      <c r="BB9" s="170">
        <f>MAX(GeoH!AX18,GeoH!CF18)</f>
        <v>0</v>
      </c>
      <c r="BC9" s="170">
        <f>MAX(GeoH!AY18,GeoH!CG18)</f>
        <v>0</v>
      </c>
      <c r="BD9" s="170">
        <f>MAX(GeoH!AZ18,GeoH!CH18)</f>
        <v>0</v>
      </c>
      <c r="BE9" s="170">
        <f>MAX(GeoH!BA18,GeoH!CI18)</f>
        <v>0</v>
      </c>
      <c r="BF9" s="170">
        <f>MAX(GeoH!BB18,GeoH!CJ18)</f>
        <v>0</v>
      </c>
      <c r="BG9" s="170">
        <f>MAX(COUNTIF(GeoH!BC18,"Oui"),COUNTIF(GeoH!CK18,"Oui"))</f>
        <v>0</v>
      </c>
      <c r="BH9" s="76"/>
      <c r="BI9" s="170">
        <f>Trachome!Q21</f>
        <v>0</v>
      </c>
      <c r="BJ9" s="170">
        <f>Trachome!AK21</f>
        <v>0</v>
      </c>
      <c r="BK9" s="170">
        <f>Trachome!AL21</f>
        <v>0</v>
      </c>
      <c r="BL9" s="170">
        <f>Trachome!AN21</f>
        <v>0</v>
      </c>
      <c r="BM9" s="170">
        <f>Trachome!AO21</f>
        <v>0</v>
      </c>
      <c r="BN9" s="170">
        <f>Trachome!AT21</f>
        <v>0</v>
      </c>
      <c r="BO9" s="170">
        <f>Trachome!AU21</f>
        <v>0</v>
      </c>
      <c r="BP9" s="170">
        <f>Trachome!AV21</f>
        <v>0</v>
      </c>
      <c r="BQ9" s="170">
        <f>Trachome!AW21</f>
        <v>0</v>
      </c>
      <c r="BR9" s="170">
        <f>COUNTIF(Trachome!AX21,"Oui")</f>
        <v>0</v>
      </c>
      <c r="BS9" s="76"/>
      <c r="BT9" s="170">
        <f t="shared" ref="BT9:BT72" si="12">MAX(F9,S9,AD9,AO9,BI9)</f>
        <v>0</v>
      </c>
      <c r="BU9" s="170">
        <f t="shared" ref="BU9:BU72" si="13">MAX(G9,T9,AE9,AP9,BJ9)</f>
        <v>0</v>
      </c>
      <c r="BV9" s="170">
        <f t="shared" ref="BV9:BV72" si="14">MAX(H9,U9,AF9,AQ9,BK9)</f>
        <v>0</v>
      </c>
      <c r="BW9" s="170">
        <f t="shared" ref="BW9:BW72" si="15">MAX(I9,V9,AG9,AU9,BL9)</f>
        <v>0</v>
      </c>
      <c r="BX9" s="170">
        <f t="shared" ref="BX9:BX72" si="16">MAX(J9,W9,AH9,AV9,BM9)</f>
        <v>0</v>
      </c>
      <c r="BY9" s="170">
        <f>MAX(M9,X9,AI9,BC9,BN9)</f>
        <v>0</v>
      </c>
      <c r="BZ9" s="170">
        <f>MAX(N9,Y9,AJ9,BD9,BO9)</f>
        <v>0</v>
      </c>
      <c r="CA9" s="170">
        <f>MAX(O9,Z9,AK9,BE9,BP9)</f>
        <v>0</v>
      </c>
      <c r="CB9" s="170">
        <f>MAX(P9,AA9,AL9,BF9,BQ9)</f>
        <v>0</v>
      </c>
      <c r="CC9" s="170">
        <f t="shared" ref="CC9:CC72" si="17">MAX(Q9,AB9,AM9,BG9,BR9)</f>
        <v>0</v>
      </c>
    </row>
    <row r="10" spans="2:81" x14ac:dyDescent="0.25">
      <c r="B10" s="376">
        <f>'Données démographiques'!B18</f>
        <v>0</v>
      </c>
      <c r="C10" s="376">
        <f>'Données démographiques'!C18</f>
        <v>0</v>
      </c>
      <c r="D10" s="377">
        <f>'Données démographiques'!D18</f>
        <v>0</v>
      </c>
      <c r="E10" s="354"/>
      <c r="F10" s="377">
        <f>FL!M17</f>
        <v>0</v>
      </c>
      <c r="G10" s="377">
        <f>FL!AE17</f>
        <v>0</v>
      </c>
      <c r="H10" s="377">
        <f>FL!AF17</f>
        <v>0</v>
      </c>
      <c r="I10" s="377">
        <f>FL!AH17</f>
        <v>0</v>
      </c>
      <c r="J10" s="377">
        <f>FL!AI17</f>
        <v>0</v>
      </c>
      <c r="K10" s="377">
        <f>FL!AK17</f>
        <v>0</v>
      </c>
      <c r="L10" s="377">
        <f>FL!AM17</f>
        <v>0</v>
      </c>
      <c r="M10" s="377">
        <f>FL!AN17</f>
        <v>0</v>
      </c>
      <c r="N10" s="377">
        <f>FL!AO17</f>
        <v>0</v>
      </c>
      <c r="O10" s="377">
        <f>FL!AP17</f>
        <v>0</v>
      </c>
      <c r="P10" s="377">
        <f>FL!AQ17</f>
        <v>0</v>
      </c>
      <c r="Q10" s="377">
        <f>COUNTIF(FL!AR17,"Oui")</f>
        <v>0</v>
      </c>
      <c r="R10" s="354"/>
      <c r="S10" s="377">
        <f>Oncho!K17</f>
        <v>0</v>
      </c>
      <c r="T10" s="377">
        <f>MAX(Oncho!AB17,Oncho!BA17)</f>
        <v>0</v>
      </c>
      <c r="U10" s="377">
        <f>MAX(Oncho!AC17,Oncho!BB17)</f>
        <v>0</v>
      </c>
      <c r="V10" s="377">
        <f>MAX(Oncho!AE17,Oncho!BD17)</f>
        <v>0</v>
      </c>
      <c r="W10" s="377">
        <f>MAX(Oncho!AF17,Oncho!BE17)</f>
        <v>0</v>
      </c>
      <c r="X10" s="377">
        <f>MAX(Oncho!AG17,Oncho!BF17)</f>
        <v>0</v>
      </c>
      <c r="Y10" s="377">
        <f>MAX(Oncho!AH17,Oncho!BG17)</f>
        <v>0</v>
      </c>
      <c r="Z10" s="377">
        <f>MAX(Oncho!AI17,Oncho!BH17)</f>
        <v>0</v>
      </c>
      <c r="AA10" s="377">
        <f>MAX(Oncho!AJ17,Oncho!BI17)</f>
        <v>0</v>
      </c>
      <c r="AB10" s="377">
        <f>MAX(COUNTIF(Oncho!AK17,"Oui"),COUNTIF(Oncho!BJ17,"Oui"))</f>
        <v>0</v>
      </c>
      <c r="AC10" s="354"/>
      <c r="AD10" s="377">
        <f>SCH!P19</f>
        <v>0</v>
      </c>
      <c r="AE10" s="377">
        <f>SCH!AI19</f>
        <v>0</v>
      </c>
      <c r="AF10" s="377">
        <f>SCH!AJ19</f>
        <v>0</v>
      </c>
      <c r="AG10" s="377">
        <f>SCH!AN19</f>
        <v>0</v>
      </c>
      <c r="AH10" s="377">
        <f>SCH!AO19</f>
        <v>0</v>
      </c>
      <c r="AI10" s="377">
        <f>SCH!AT19</f>
        <v>0</v>
      </c>
      <c r="AJ10" s="377">
        <f>SCH!AU19</f>
        <v>0</v>
      </c>
      <c r="AK10" s="377">
        <f>SCH!AV19</f>
        <v>0</v>
      </c>
      <c r="AL10" s="377">
        <f>SCH!AW19</f>
        <v>0</v>
      </c>
      <c r="AM10" s="377">
        <f>COUNTIF(SCH!AX19,"Oui")</f>
        <v>0</v>
      </c>
      <c r="AN10" s="354"/>
      <c r="AO10" s="377">
        <f>GeoH!P19</f>
        <v>0</v>
      </c>
      <c r="AP10" s="377">
        <f>MAX(GeoH!AK19,GeoH!BS19)</f>
        <v>0</v>
      </c>
      <c r="AQ10" s="377">
        <f>MAX(GeoH!AL19,GeoH!BT19)</f>
        <v>0</v>
      </c>
      <c r="AR10" s="377">
        <f>MAX(GeoH!AM19,GeoH!BU19)</f>
        <v>0</v>
      </c>
      <c r="AS10" s="377">
        <f>MAX(GeoH!AN19,GeoH!BV19)</f>
        <v>0</v>
      </c>
      <c r="AT10" s="377">
        <f>MAX(GeoH!AO19,GeoH!BW19)</f>
        <v>0</v>
      </c>
      <c r="AU10" s="377">
        <f>MAX(GeoH!AQ19,GeoH!BY19)</f>
        <v>0</v>
      </c>
      <c r="AV10" s="377">
        <f>MAX(GeoH!AR19,GeoH!BZ19)</f>
        <v>0</v>
      </c>
      <c r="AW10" s="377">
        <f>MAX(GeoH!AS19,GeoH!CA19)</f>
        <v>0</v>
      </c>
      <c r="AX10" s="377">
        <f>MAX(GeoH!AT19,GeoH!CB19)</f>
        <v>0</v>
      </c>
      <c r="AY10" s="377">
        <f>MAX(GeoH!AU19,GeoH!CC19)</f>
        <v>0</v>
      </c>
      <c r="AZ10" s="377">
        <f>MAX(GeoH!AV19,GeoH!CD19)</f>
        <v>0</v>
      </c>
      <c r="BA10" s="377">
        <f>MAX(GeoH!AW19,GeoH!CE19)</f>
        <v>0</v>
      </c>
      <c r="BB10" s="377">
        <f>MAX(GeoH!AX19,GeoH!CF19)</f>
        <v>0</v>
      </c>
      <c r="BC10" s="377">
        <f>MAX(GeoH!AY19,GeoH!CG19)</f>
        <v>0</v>
      </c>
      <c r="BD10" s="377">
        <f>MAX(GeoH!AZ19,GeoH!CH19)</f>
        <v>0</v>
      </c>
      <c r="BE10" s="377">
        <f>MAX(GeoH!BA19,GeoH!CI19)</f>
        <v>0</v>
      </c>
      <c r="BF10" s="377">
        <f>MAX(GeoH!BB19,GeoH!CJ19)</f>
        <v>0</v>
      </c>
      <c r="BG10" s="377">
        <f>MAX(COUNTIF(GeoH!BC19,"Oui"),COUNTIF(GeoH!CK19,"Oui"))</f>
        <v>0</v>
      </c>
      <c r="BH10" s="354"/>
      <c r="BI10" s="377">
        <f>Trachome!Q22</f>
        <v>0</v>
      </c>
      <c r="BJ10" s="377">
        <f>Trachome!AK22</f>
        <v>0</v>
      </c>
      <c r="BK10" s="377">
        <f>Trachome!AL22</f>
        <v>0</v>
      </c>
      <c r="BL10" s="377">
        <f>Trachome!AN22</f>
        <v>0</v>
      </c>
      <c r="BM10" s="377">
        <f>Trachome!AO22</f>
        <v>0</v>
      </c>
      <c r="BN10" s="377">
        <f>Trachome!AT22</f>
        <v>0</v>
      </c>
      <c r="BO10" s="377">
        <f>Trachome!AU22</f>
        <v>0</v>
      </c>
      <c r="BP10" s="377">
        <f>Trachome!AV22</f>
        <v>0</v>
      </c>
      <c r="BQ10" s="377">
        <f>Trachome!AW22</f>
        <v>0</v>
      </c>
      <c r="BR10" s="377">
        <f>COUNTIF(Trachome!AX22,"Oui")</f>
        <v>0</v>
      </c>
      <c r="BS10" s="354"/>
      <c r="BT10" s="377">
        <f t="shared" si="12"/>
        <v>0</v>
      </c>
      <c r="BU10" s="377">
        <f t="shared" si="13"/>
        <v>0</v>
      </c>
      <c r="BV10" s="377">
        <f t="shared" si="14"/>
        <v>0</v>
      </c>
      <c r="BW10" s="377">
        <f t="shared" si="15"/>
        <v>0</v>
      </c>
      <c r="BX10" s="377">
        <f t="shared" si="16"/>
        <v>0</v>
      </c>
      <c r="BY10" s="377">
        <f t="shared" ref="BY10:BY73" si="18">MAX(M10,X10,AI10,BC10,BN10)</f>
        <v>0</v>
      </c>
      <c r="BZ10" s="377">
        <f t="shared" ref="BZ10:BZ73" si="19">MAX(N10,Y10,AJ10,BD10,BO10)</f>
        <v>0</v>
      </c>
      <c r="CA10" s="377">
        <f t="shared" ref="CA10:CA73" si="20">MAX(O10,Z10,AK10,BE10,BP10)</f>
        <v>0</v>
      </c>
      <c r="CB10" s="377">
        <f t="shared" ref="CB10:CB41" si="21">MAX(P10,AA10,AL10,BF10,BQ10)</f>
        <v>0</v>
      </c>
      <c r="CC10" s="377">
        <f t="shared" si="17"/>
        <v>0</v>
      </c>
    </row>
    <row r="11" spans="2:81" x14ac:dyDescent="0.25">
      <c r="B11" s="169">
        <f>'Données démographiques'!B19</f>
        <v>0</v>
      </c>
      <c r="C11" s="169">
        <f>'Données démographiques'!C19</f>
        <v>0</v>
      </c>
      <c r="D11" s="170">
        <f>'Données démographiques'!D19</f>
        <v>0</v>
      </c>
      <c r="E11" s="76"/>
      <c r="F11" s="170">
        <f>FL!M18</f>
        <v>0</v>
      </c>
      <c r="G11" s="170">
        <f>FL!AE18</f>
        <v>0</v>
      </c>
      <c r="H11" s="170">
        <f>FL!AF18</f>
        <v>0</v>
      </c>
      <c r="I11" s="170">
        <f>FL!AH18</f>
        <v>0</v>
      </c>
      <c r="J11" s="170">
        <f>FL!AI18</f>
        <v>0</v>
      </c>
      <c r="K11" s="170">
        <f>FL!AK18</f>
        <v>0</v>
      </c>
      <c r="L11" s="170">
        <f>FL!AM18</f>
        <v>0</v>
      </c>
      <c r="M11" s="170">
        <f>FL!AN18</f>
        <v>0</v>
      </c>
      <c r="N11" s="170">
        <f>FL!AO18</f>
        <v>0</v>
      </c>
      <c r="O11" s="170">
        <f>FL!AP18</f>
        <v>0</v>
      </c>
      <c r="P11" s="170">
        <f>FL!AQ18</f>
        <v>0</v>
      </c>
      <c r="Q11" s="170">
        <f>COUNTIF(FL!AR18,"Oui")</f>
        <v>0</v>
      </c>
      <c r="R11" s="76"/>
      <c r="S11" s="170">
        <f>Oncho!K18</f>
        <v>0</v>
      </c>
      <c r="T11" s="170">
        <f>MAX(Oncho!AB18,Oncho!BA18)</f>
        <v>0</v>
      </c>
      <c r="U11" s="170">
        <f>MAX(Oncho!AC18,Oncho!BB18)</f>
        <v>0</v>
      </c>
      <c r="V11" s="170">
        <f>MAX(Oncho!AE18,Oncho!BD18)</f>
        <v>0</v>
      </c>
      <c r="W11" s="170">
        <f>MAX(Oncho!AF18,Oncho!BE18)</f>
        <v>0</v>
      </c>
      <c r="X11" s="170">
        <f>MAX(Oncho!AG18,Oncho!BF18)</f>
        <v>0</v>
      </c>
      <c r="Y11" s="170">
        <f>MAX(Oncho!AH18,Oncho!BG18)</f>
        <v>0</v>
      </c>
      <c r="Z11" s="170">
        <f>MAX(Oncho!AI18,Oncho!BH18)</f>
        <v>0</v>
      </c>
      <c r="AA11" s="170">
        <f>MAX(Oncho!AJ18,Oncho!BI18)</f>
        <v>0</v>
      </c>
      <c r="AB11" s="170">
        <f>MAX(COUNTIF(Oncho!AK18,"Oui"),COUNTIF(Oncho!BJ18,"Oui"))</f>
        <v>0</v>
      </c>
      <c r="AC11" s="76"/>
      <c r="AD11" s="170">
        <f>SCH!P20</f>
        <v>0</v>
      </c>
      <c r="AE11" s="170">
        <f>SCH!AI20</f>
        <v>0</v>
      </c>
      <c r="AF11" s="170">
        <f>SCH!AJ20</f>
        <v>0</v>
      </c>
      <c r="AG11" s="170">
        <f>SCH!AN20</f>
        <v>0</v>
      </c>
      <c r="AH11" s="170">
        <f>SCH!AO20</f>
        <v>0</v>
      </c>
      <c r="AI11" s="170">
        <f>SCH!AT20</f>
        <v>0</v>
      </c>
      <c r="AJ11" s="170">
        <f>SCH!AU20</f>
        <v>0</v>
      </c>
      <c r="AK11" s="170">
        <f>SCH!AV20</f>
        <v>0</v>
      </c>
      <c r="AL11" s="170">
        <f>SCH!AW20</f>
        <v>0</v>
      </c>
      <c r="AM11" s="170">
        <f>COUNTIF(SCH!AX20,"Oui")</f>
        <v>0</v>
      </c>
      <c r="AN11" s="76"/>
      <c r="AO11" s="170">
        <f>GeoH!P20</f>
        <v>0</v>
      </c>
      <c r="AP11" s="170">
        <f>MAX(GeoH!AK20,GeoH!BS20)</f>
        <v>0</v>
      </c>
      <c r="AQ11" s="170">
        <f>MAX(GeoH!AL20,GeoH!BT20)</f>
        <v>0</v>
      </c>
      <c r="AR11" s="170">
        <f>MAX(GeoH!AM20,GeoH!BU20)</f>
        <v>0</v>
      </c>
      <c r="AS11" s="170">
        <f>MAX(GeoH!AN20,GeoH!BV20)</f>
        <v>0</v>
      </c>
      <c r="AT11" s="170">
        <f>MAX(GeoH!AO20,GeoH!BW20)</f>
        <v>0</v>
      </c>
      <c r="AU11" s="170">
        <f>MAX(GeoH!AQ20,GeoH!BY20)</f>
        <v>0</v>
      </c>
      <c r="AV11" s="170">
        <f>MAX(GeoH!AR20,GeoH!BZ20)</f>
        <v>0</v>
      </c>
      <c r="AW11" s="170">
        <f>MAX(GeoH!AS20,GeoH!CA20)</f>
        <v>0</v>
      </c>
      <c r="AX11" s="170">
        <f>MAX(GeoH!AT20,GeoH!CB20)</f>
        <v>0</v>
      </c>
      <c r="AY11" s="170">
        <f>MAX(GeoH!AU20,GeoH!CC20)</f>
        <v>0</v>
      </c>
      <c r="AZ11" s="170">
        <f>MAX(GeoH!AV20,GeoH!CD20)</f>
        <v>0</v>
      </c>
      <c r="BA11" s="170">
        <f>MAX(GeoH!AW20,GeoH!CE20)</f>
        <v>0</v>
      </c>
      <c r="BB11" s="170">
        <f>MAX(GeoH!AX20,GeoH!CF20)</f>
        <v>0</v>
      </c>
      <c r="BC11" s="170">
        <f>MAX(GeoH!AY20,GeoH!CG20)</f>
        <v>0</v>
      </c>
      <c r="BD11" s="170">
        <f>MAX(GeoH!AZ20,GeoH!CH20)</f>
        <v>0</v>
      </c>
      <c r="BE11" s="170">
        <f>MAX(GeoH!BA20,GeoH!CI20)</f>
        <v>0</v>
      </c>
      <c r="BF11" s="170">
        <f>MAX(GeoH!BB20,GeoH!CJ20)</f>
        <v>0</v>
      </c>
      <c r="BG11" s="170">
        <f>MAX(COUNTIF(GeoH!BC20,"Oui"),COUNTIF(GeoH!CK20,"Oui"))</f>
        <v>0</v>
      </c>
      <c r="BH11" s="76"/>
      <c r="BI11" s="170">
        <f>Trachome!Q23</f>
        <v>0</v>
      </c>
      <c r="BJ11" s="170">
        <f>Trachome!AK23</f>
        <v>0</v>
      </c>
      <c r="BK11" s="170">
        <f>Trachome!AL23</f>
        <v>0</v>
      </c>
      <c r="BL11" s="170">
        <f>Trachome!AN23</f>
        <v>0</v>
      </c>
      <c r="BM11" s="170">
        <f>Trachome!AO23</f>
        <v>0</v>
      </c>
      <c r="BN11" s="170">
        <f>Trachome!AT23</f>
        <v>0</v>
      </c>
      <c r="BO11" s="170">
        <f>Trachome!AU23</f>
        <v>0</v>
      </c>
      <c r="BP11" s="170">
        <f>Trachome!AV23</f>
        <v>0</v>
      </c>
      <c r="BQ11" s="170">
        <f>Trachome!AW23</f>
        <v>0</v>
      </c>
      <c r="BR11" s="170">
        <f>COUNTIF(Trachome!AX23,"Oui")</f>
        <v>0</v>
      </c>
      <c r="BS11" s="76"/>
      <c r="BT11" s="170">
        <f t="shared" si="12"/>
        <v>0</v>
      </c>
      <c r="BU11" s="170">
        <f t="shared" si="13"/>
        <v>0</v>
      </c>
      <c r="BV11" s="170">
        <f t="shared" si="14"/>
        <v>0</v>
      </c>
      <c r="BW11" s="170">
        <f t="shared" si="15"/>
        <v>0</v>
      </c>
      <c r="BX11" s="170">
        <f t="shared" si="16"/>
        <v>0</v>
      </c>
      <c r="BY11" s="170">
        <f t="shared" si="18"/>
        <v>0</v>
      </c>
      <c r="BZ11" s="170">
        <f t="shared" si="19"/>
        <v>0</v>
      </c>
      <c r="CA11" s="170">
        <f t="shared" si="20"/>
        <v>0</v>
      </c>
      <c r="CB11" s="170">
        <f t="shared" si="21"/>
        <v>0</v>
      </c>
      <c r="CC11" s="170">
        <f t="shared" si="17"/>
        <v>0</v>
      </c>
    </row>
    <row r="12" spans="2:81" x14ac:dyDescent="0.25">
      <c r="B12" s="376">
        <f>'Données démographiques'!B20</f>
        <v>0</v>
      </c>
      <c r="C12" s="376">
        <f>'Données démographiques'!C20</f>
        <v>0</v>
      </c>
      <c r="D12" s="377">
        <f>'Données démographiques'!D20</f>
        <v>0</v>
      </c>
      <c r="E12" s="354"/>
      <c r="F12" s="377">
        <f>FL!M19</f>
        <v>0</v>
      </c>
      <c r="G12" s="377">
        <f>FL!AE19</f>
        <v>0</v>
      </c>
      <c r="H12" s="377">
        <f>FL!AF19</f>
        <v>0</v>
      </c>
      <c r="I12" s="377">
        <f>FL!AH19</f>
        <v>0</v>
      </c>
      <c r="J12" s="377">
        <f>FL!AI19</f>
        <v>0</v>
      </c>
      <c r="K12" s="377">
        <f>FL!AK19</f>
        <v>0</v>
      </c>
      <c r="L12" s="377">
        <f>FL!AM19</f>
        <v>0</v>
      </c>
      <c r="M12" s="377">
        <f>FL!AN19</f>
        <v>0</v>
      </c>
      <c r="N12" s="377">
        <f>FL!AO19</f>
        <v>0</v>
      </c>
      <c r="O12" s="377">
        <f>FL!AP19</f>
        <v>0</v>
      </c>
      <c r="P12" s="377">
        <f>FL!AQ19</f>
        <v>0</v>
      </c>
      <c r="Q12" s="377">
        <f>COUNTIF(FL!AR19,"Oui")</f>
        <v>0</v>
      </c>
      <c r="R12" s="354"/>
      <c r="S12" s="377">
        <f>Oncho!K19</f>
        <v>0</v>
      </c>
      <c r="T12" s="377">
        <f>MAX(Oncho!AB19,Oncho!BA19)</f>
        <v>0</v>
      </c>
      <c r="U12" s="377">
        <f>MAX(Oncho!AC19,Oncho!BB19)</f>
        <v>0</v>
      </c>
      <c r="V12" s="377">
        <f>MAX(Oncho!AE19,Oncho!BD19)</f>
        <v>0</v>
      </c>
      <c r="W12" s="377">
        <f>MAX(Oncho!AF19,Oncho!BE19)</f>
        <v>0</v>
      </c>
      <c r="X12" s="377">
        <f>MAX(Oncho!AG19,Oncho!BF19)</f>
        <v>0</v>
      </c>
      <c r="Y12" s="377">
        <f>MAX(Oncho!AH19,Oncho!BG19)</f>
        <v>0</v>
      </c>
      <c r="Z12" s="377">
        <f>MAX(Oncho!AI19,Oncho!BH19)</f>
        <v>0</v>
      </c>
      <c r="AA12" s="377">
        <f>MAX(Oncho!AJ19,Oncho!BI19)</f>
        <v>0</v>
      </c>
      <c r="AB12" s="377">
        <f>MAX(COUNTIF(Oncho!AK19,"Oui"),COUNTIF(Oncho!BJ19,"Oui"))</f>
        <v>0</v>
      </c>
      <c r="AC12" s="354"/>
      <c r="AD12" s="377">
        <f>SCH!P21</f>
        <v>0</v>
      </c>
      <c r="AE12" s="377">
        <f>SCH!AI21</f>
        <v>0</v>
      </c>
      <c r="AF12" s="377">
        <f>SCH!AJ21</f>
        <v>0</v>
      </c>
      <c r="AG12" s="377">
        <f>SCH!AN21</f>
        <v>0</v>
      </c>
      <c r="AH12" s="377">
        <f>SCH!AO21</f>
        <v>0</v>
      </c>
      <c r="AI12" s="377">
        <f>SCH!AT21</f>
        <v>0</v>
      </c>
      <c r="AJ12" s="377">
        <f>SCH!AU21</f>
        <v>0</v>
      </c>
      <c r="AK12" s="377">
        <f>SCH!AV21</f>
        <v>0</v>
      </c>
      <c r="AL12" s="377">
        <f>SCH!AW21</f>
        <v>0</v>
      </c>
      <c r="AM12" s="377">
        <f>COUNTIF(SCH!AX21,"Oui")</f>
        <v>0</v>
      </c>
      <c r="AN12" s="354"/>
      <c r="AO12" s="377">
        <f>GeoH!P21</f>
        <v>0</v>
      </c>
      <c r="AP12" s="377">
        <f>MAX(GeoH!AK21,GeoH!BS21)</f>
        <v>0</v>
      </c>
      <c r="AQ12" s="377">
        <f>MAX(GeoH!AL21,GeoH!BT21)</f>
        <v>0</v>
      </c>
      <c r="AR12" s="377">
        <f>MAX(GeoH!AM21,GeoH!BU21)</f>
        <v>0</v>
      </c>
      <c r="AS12" s="377">
        <f>MAX(GeoH!AN21,GeoH!BV21)</f>
        <v>0</v>
      </c>
      <c r="AT12" s="377">
        <f>MAX(GeoH!AO21,GeoH!BW21)</f>
        <v>0</v>
      </c>
      <c r="AU12" s="377">
        <f>MAX(GeoH!AQ21,GeoH!BY21)</f>
        <v>0</v>
      </c>
      <c r="AV12" s="377">
        <f>MAX(GeoH!AR21,GeoH!BZ21)</f>
        <v>0</v>
      </c>
      <c r="AW12" s="377">
        <f>MAX(GeoH!AS21,GeoH!CA21)</f>
        <v>0</v>
      </c>
      <c r="AX12" s="377">
        <f>MAX(GeoH!AT21,GeoH!CB21)</f>
        <v>0</v>
      </c>
      <c r="AY12" s="377">
        <f>MAX(GeoH!AU21,GeoH!CC21)</f>
        <v>0</v>
      </c>
      <c r="AZ12" s="377">
        <f>MAX(GeoH!AV21,GeoH!CD21)</f>
        <v>0</v>
      </c>
      <c r="BA12" s="377">
        <f>MAX(GeoH!AW21,GeoH!CE21)</f>
        <v>0</v>
      </c>
      <c r="BB12" s="377">
        <f>MAX(GeoH!AX21,GeoH!CF21)</f>
        <v>0</v>
      </c>
      <c r="BC12" s="377">
        <f>MAX(GeoH!AY21,GeoH!CG21)</f>
        <v>0</v>
      </c>
      <c r="BD12" s="377">
        <f>MAX(GeoH!AZ21,GeoH!CH21)</f>
        <v>0</v>
      </c>
      <c r="BE12" s="377">
        <f>MAX(GeoH!BA21,GeoH!CI21)</f>
        <v>0</v>
      </c>
      <c r="BF12" s="377">
        <f>MAX(GeoH!BB21,GeoH!CJ21)</f>
        <v>0</v>
      </c>
      <c r="BG12" s="377">
        <f>MAX(COUNTIF(GeoH!BC21,"Oui"),COUNTIF(GeoH!CK21,"Oui"))</f>
        <v>0</v>
      </c>
      <c r="BH12" s="354"/>
      <c r="BI12" s="377">
        <f>Trachome!Q24</f>
        <v>0</v>
      </c>
      <c r="BJ12" s="377">
        <f>Trachome!AK24</f>
        <v>0</v>
      </c>
      <c r="BK12" s="377">
        <f>Trachome!AL24</f>
        <v>0</v>
      </c>
      <c r="BL12" s="377">
        <f>Trachome!AN24</f>
        <v>0</v>
      </c>
      <c r="BM12" s="377">
        <f>Trachome!AO24</f>
        <v>0</v>
      </c>
      <c r="BN12" s="377">
        <f>Trachome!AT24</f>
        <v>0</v>
      </c>
      <c r="BO12" s="377">
        <f>Trachome!AU24</f>
        <v>0</v>
      </c>
      <c r="BP12" s="377">
        <f>Trachome!AV24</f>
        <v>0</v>
      </c>
      <c r="BQ12" s="377">
        <f>Trachome!AW24</f>
        <v>0</v>
      </c>
      <c r="BR12" s="377">
        <f>COUNTIF(Trachome!AX24,"Oui")</f>
        <v>0</v>
      </c>
      <c r="BS12" s="354"/>
      <c r="BT12" s="377">
        <f t="shared" si="12"/>
        <v>0</v>
      </c>
      <c r="BU12" s="377">
        <f t="shared" si="13"/>
        <v>0</v>
      </c>
      <c r="BV12" s="377">
        <f t="shared" si="14"/>
        <v>0</v>
      </c>
      <c r="BW12" s="377">
        <f t="shared" si="15"/>
        <v>0</v>
      </c>
      <c r="BX12" s="377">
        <f t="shared" si="16"/>
        <v>0</v>
      </c>
      <c r="BY12" s="377">
        <f t="shared" si="18"/>
        <v>0</v>
      </c>
      <c r="BZ12" s="377">
        <f t="shared" si="19"/>
        <v>0</v>
      </c>
      <c r="CA12" s="377">
        <f t="shared" si="20"/>
        <v>0</v>
      </c>
      <c r="CB12" s="377">
        <f t="shared" si="21"/>
        <v>0</v>
      </c>
      <c r="CC12" s="377">
        <f t="shared" si="17"/>
        <v>0</v>
      </c>
    </row>
    <row r="13" spans="2:81" x14ac:dyDescent="0.25">
      <c r="B13" s="169">
        <f>'Données démographiques'!B21</f>
        <v>0</v>
      </c>
      <c r="C13" s="169">
        <f>'Données démographiques'!C21</f>
        <v>0</v>
      </c>
      <c r="D13" s="170">
        <f>'Données démographiques'!D21</f>
        <v>0</v>
      </c>
      <c r="E13" s="76"/>
      <c r="F13" s="170">
        <f>FL!M20</f>
        <v>0</v>
      </c>
      <c r="G13" s="170">
        <f>FL!AE20</f>
        <v>0</v>
      </c>
      <c r="H13" s="170">
        <f>FL!AF20</f>
        <v>0</v>
      </c>
      <c r="I13" s="170">
        <f>FL!AH20</f>
        <v>0</v>
      </c>
      <c r="J13" s="170">
        <f>FL!AI20</f>
        <v>0</v>
      </c>
      <c r="K13" s="170">
        <f>FL!AK20</f>
        <v>0</v>
      </c>
      <c r="L13" s="170">
        <f>FL!AM20</f>
        <v>0</v>
      </c>
      <c r="M13" s="170">
        <f>FL!AN20</f>
        <v>0</v>
      </c>
      <c r="N13" s="170">
        <f>FL!AO20</f>
        <v>0</v>
      </c>
      <c r="O13" s="170">
        <f>FL!AP20</f>
        <v>0</v>
      </c>
      <c r="P13" s="170">
        <f>FL!AQ20</f>
        <v>0</v>
      </c>
      <c r="Q13" s="170">
        <f>COUNTIF(FL!AR20,"Oui")</f>
        <v>0</v>
      </c>
      <c r="R13" s="76"/>
      <c r="S13" s="170">
        <f>Oncho!K20</f>
        <v>0</v>
      </c>
      <c r="T13" s="170">
        <f>MAX(Oncho!AB20,Oncho!BA20)</f>
        <v>0</v>
      </c>
      <c r="U13" s="170">
        <f>MAX(Oncho!AC20,Oncho!BB20)</f>
        <v>0</v>
      </c>
      <c r="V13" s="170">
        <f>MAX(Oncho!AE20,Oncho!BD20)</f>
        <v>0</v>
      </c>
      <c r="W13" s="170">
        <f>MAX(Oncho!AF20,Oncho!BE20)</f>
        <v>0</v>
      </c>
      <c r="X13" s="170">
        <f>MAX(Oncho!AG20,Oncho!BF20)</f>
        <v>0</v>
      </c>
      <c r="Y13" s="170">
        <f>MAX(Oncho!AH20,Oncho!BG20)</f>
        <v>0</v>
      </c>
      <c r="Z13" s="170">
        <f>MAX(Oncho!AI20,Oncho!BH20)</f>
        <v>0</v>
      </c>
      <c r="AA13" s="170">
        <f>MAX(Oncho!AJ20,Oncho!BI20)</f>
        <v>0</v>
      </c>
      <c r="AB13" s="170">
        <f>MAX(COUNTIF(Oncho!AK20,"Oui"),COUNTIF(Oncho!BJ20,"Oui"))</f>
        <v>0</v>
      </c>
      <c r="AC13" s="76"/>
      <c r="AD13" s="170">
        <f>SCH!P22</f>
        <v>0</v>
      </c>
      <c r="AE13" s="170">
        <f>SCH!AI22</f>
        <v>0</v>
      </c>
      <c r="AF13" s="170">
        <f>SCH!AJ22</f>
        <v>0</v>
      </c>
      <c r="AG13" s="170">
        <f>SCH!AN22</f>
        <v>0</v>
      </c>
      <c r="AH13" s="170">
        <f>SCH!AO22</f>
        <v>0</v>
      </c>
      <c r="AI13" s="170">
        <f>SCH!AT22</f>
        <v>0</v>
      </c>
      <c r="AJ13" s="170">
        <f>SCH!AU22</f>
        <v>0</v>
      </c>
      <c r="AK13" s="170">
        <f>SCH!AV22</f>
        <v>0</v>
      </c>
      <c r="AL13" s="170">
        <f>SCH!AW22</f>
        <v>0</v>
      </c>
      <c r="AM13" s="170">
        <f>COUNTIF(SCH!AX22,"Oui")</f>
        <v>0</v>
      </c>
      <c r="AN13" s="76"/>
      <c r="AO13" s="170">
        <f>GeoH!P22</f>
        <v>0</v>
      </c>
      <c r="AP13" s="170">
        <f>MAX(GeoH!AK22,GeoH!BS22)</f>
        <v>0</v>
      </c>
      <c r="AQ13" s="170">
        <f>MAX(GeoH!AL22,GeoH!BT22)</f>
        <v>0</v>
      </c>
      <c r="AR13" s="170">
        <f>MAX(GeoH!AM22,GeoH!BU22)</f>
        <v>0</v>
      </c>
      <c r="AS13" s="170">
        <f>MAX(GeoH!AN22,GeoH!BV22)</f>
        <v>0</v>
      </c>
      <c r="AT13" s="170">
        <f>MAX(GeoH!AO22,GeoH!BW22)</f>
        <v>0</v>
      </c>
      <c r="AU13" s="170">
        <f>MAX(GeoH!AQ22,GeoH!BY22)</f>
        <v>0</v>
      </c>
      <c r="AV13" s="170">
        <f>MAX(GeoH!AR22,GeoH!BZ22)</f>
        <v>0</v>
      </c>
      <c r="AW13" s="170">
        <f>MAX(GeoH!AS22,GeoH!CA22)</f>
        <v>0</v>
      </c>
      <c r="AX13" s="170">
        <f>MAX(GeoH!AT22,GeoH!CB22)</f>
        <v>0</v>
      </c>
      <c r="AY13" s="170">
        <f>MAX(GeoH!AU22,GeoH!CC22)</f>
        <v>0</v>
      </c>
      <c r="AZ13" s="170">
        <f>MAX(GeoH!AV22,GeoH!CD22)</f>
        <v>0</v>
      </c>
      <c r="BA13" s="170">
        <f>MAX(GeoH!AW22,GeoH!CE22)</f>
        <v>0</v>
      </c>
      <c r="BB13" s="170">
        <f>MAX(GeoH!AX22,GeoH!CF22)</f>
        <v>0</v>
      </c>
      <c r="BC13" s="170">
        <f>MAX(GeoH!AY22,GeoH!CG22)</f>
        <v>0</v>
      </c>
      <c r="BD13" s="170">
        <f>MAX(GeoH!AZ22,GeoH!CH22)</f>
        <v>0</v>
      </c>
      <c r="BE13" s="170">
        <f>MAX(GeoH!BA22,GeoH!CI22)</f>
        <v>0</v>
      </c>
      <c r="BF13" s="170">
        <f>MAX(GeoH!BB22,GeoH!CJ22)</f>
        <v>0</v>
      </c>
      <c r="BG13" s="170">
        <f>MAX(COUNTIF(GeoH!BC22,"Oui"),COUNTIF(GeoH!CK22,"Oui"))</f>
        <v>0</v>
      </c>
      <c r="BH13" s="76"/>
      <c r="BI13" s="170">
        <f>Trachome!Q25</f>
        <v>0</v>
      </c>
      <c r="BJ13" s="170">
        <f>Trachome!AK25</f>
        <v>0</v>
      </c>
      <c r="BK13" s="170">
        <f>Trachome!AL25</f>
        <v>0</v>
      </c>
      <c r="BL13" s="170">
        <f>Trachome!AN25</f>
        <v>0</v>
      </c>
      <c r="BM13" s="170">
        <f>Trachome!AO25</f>
        <v>0</v>
      </c>
      <c r="BN13" s="170">
        <f>Trachome!AT25</f>
        <v>0</v>
      </c>
      <c r="BO13" s="170">
        <f>Trachome!AU25</f>
        <v>0</v>
      </c>
      <c r="BP13" s="170">
        <f>Trachome!AV25</f>
        <v>0</v>
      </c>
      <c r="BQ13" s="170">
        <f>Trachome!AW25</f>
        <v>0</v>
      </c>
      <c r="BR13" s="170">
        <f>COUNTIF(Trachome!AX25,"Oui")</f>
        <v>0</v>
      </c>
      <c r="BS13" s="76"/>
      <c r="BT13" s="170">
        <f t="shared" si="12"/>
        <v>0</v>
      </c>
      <c r="BU13" s="170">
        <f t="shared" si="13"/>
        <v>0</v>
      </c>
      <c r="BV13" s="170">
        <f t="shared" si="14"/>
        <v>0</v>
      </c>
      <c r="BW13" s="170">
        <f t="shared" si="15"/>
        <v>0</v>
      </c>
      <c r="BX13" s="170">
        <f t="shared" si="16"/>
        <v>0</v>
      </c>
      <c r="BY13" s="170">
        <f t="shared" si="18"/>
        <v>0</v>
      </c>
      <c r="BZ13" s="170">
        <f t="shared" si="19"/>
        <v>0</v>
      </c>
      <c r="CA13" s="170">
        <f t="shared" si="20"/>
        <v>0</v>
      </c>
      <c r="CB13" s="170">
        <f t="shared" si="21"/>
        <v>0</v>
      </c>
      <c r="CC13" s="170">
        <f t="shared" si="17"/>
        <v>0</v>
      </c>
    </row>
    <row r="14" spans="2:81" x14ac:dyDescent="0.25">
      <c r="B14" s="376">
        <f>'Données démographiques'!B22</f>
        <v>0</v>
      </c>
      <c r="C14" s="376">
        <f>'Données démographiques'!C22</f>
        <v>0</v>
      </c>
      <c r="D14" s="377">
        <f>'Données démographiques'!D22</f>
        <v>0</v>
      </c>
      <c r="E14" s="354"/>
      <c r="F14" s="377">
        <f>FL!M21</f>
        <v>0</v>
      </c>
      <c r="G14" s="377">
        <f>FL!AE21</f>
        <v>0</v>
      </c>
      <c r="H14" s="377">
        <f>FL!AF21</f>
        <v>0</v>
      </c>
      <c r="I14" s="377">
        <f>FL!AH21</f>
        <v>0</v>
      </c>
      <c r="J14" s="377">
        <f>FL!AI21</f>
        <v>0</v>
      </c>
      <c r="K14" s="377">
        <f>FL!AK21</f>
        <v>0</v>
      </c>
      <c r="L14" s="377">
        <f>FL!AM21</f>
        <v>0</v>
      </c>
      <c r="M14" s="377">
        <f>FL!AN21</f>
        <v>0</v>
      </c>
      <c r="N14" s="377">
        <f>FL!AO21</f>
        <v>0</v>
      </c>
      <c r="O14" s="377">
        <f>FL!AP21</f>
        <v>0</v>
      </c>
      <c r="P14" s="377">
        <f>FL!AQ21</f>
        <v>0</v>
      </c>
      <c r="Q14" s="377">
        <f>COUNTIF(FL!AR21,"Oui")</f>
        <v>0</v>
      </c>
      <c r="R14" s="354"/>
      <c r="S14" s="377">
        <f>Oncho!K21</f>
        <v>0</v>
      </c>
      <c r="T14" s="377">
        <f>MAX(Oncho!AB21,Oncho!BA21)</f>
        <v>0</v>
      </c>
      <c r="U14" s="377">
        <f>MAX(Oncho!AC21,Oncho!BB21)</f>
        <v>0</v>
      </c>
      <c r="V14" s="377">
        <f>MAX(Oncho!AE21,Oncho!BD21)</f>
        <v>0</v>
      </c>
      <c r="W14" s="377">
        <f>MAX(Oncho!AF21,Oncho!BE21)</f>
        <v>0</v>
      </c>
      <c r="X14" s="377">
        <f>MAX(Oncho!AG21,Oncho!BF21)</f>
        <v>0</v>
      </c>
      <c r="Y14" s="377">
        <f>MAX(Oncho!AH21,Oncho!BG21)</f>
        <v>0</v>
      </c>
      <c r="Z14" s="377">
        <f>MAX(Oncho!AI21,Oncho!BH21)</f>
        <v>0</v>
      </c>
      <c r="AA14" s="377">
        <f>MAX(Oncho!AJ21,Oncho!BI21)</f>
        <v>0</v>
      </c>
      <c r="AB14" s="377">
        <f>MAX(COUNTIF(Oncho!AK21,"Oui"),COUNTIF(Oncho!BJ21,"Oui"))</f>
        <v>0</v>
      </c>
      <c r="AC14" s="354"/>
      <c r="AD14" s="377">
        <f>SCH!P23</f>
        <v>0</v>
      </c>
      <c r="AE14" s="377">
        <f>SCH!AI23</f>
        <v>0</v>
      </c>
      <c r="AF14" s="377">
        <f>SCH!AJ23</f>
        <v>0</v>
      </c>
      <c r="AG14" s="377">
        <f>SCH!AN23</f>
        <v>0</v>
      </c>
      <c r="AH14" s="377">
        <f>SCH!AO23</f>
        <v>0</v>
      </c>
      <c r="AI14" s="377">
        <f>SCH!AT23</f>
        <v>0</v>
      </c>
      <c r="AJ14" s="377">
        <f>SCH!AU23</f>
        <v>0</v>
      </c>
      <c r="AK14" s="377">
        <f>SCH!AV23</f>
        <v>0</v>
      </c>
      <c r="AL14" s="377">
        <f>SCH!AW23</f>
        <v>0</v>
      </c>
      <c r="AM14" s="377">
        <f>COUNTIF(SCH!AX23,"Oui")</f>
        <v>0</v>
      </c>
      <c r="AN14" s="354"/>
      <c r="AO14" s="377">
        <f>GeoH!P23</f>
        <v>0</v>
      </c>
      <c r="AP14" s="377">
        <f>MAX(GeoH!AK23,GeoH!BS23)</f>
        <v>0</v>
      </c>
      <c r="AQ14" s="377">
        <f>MAX(GeoH!AL23,GeoH!BT23)</f>
        <v>0</v>
      </c>
      <c r="AR14" s="377">
        <f>MAX(GeoH!AM23,GeoH!BU23)</f>
        <v>0</v>
      </c>
      <c r="AS14" s="377">
        <f>MAX(GeoH!AN23,GeoH!BV23)</f>
        <v>0</v>
      </c>
      <c r="AT14" s="377">
        <f>MAX(GeoH!AO23,GeoH!BW23)</f>
        <v>0</v>
      </c>
      <c r="AU14" s="377">
        <f>MAX(GeoH!AQ23,GeoH!BY23)</f>
        <v>0</v>
      </c>
      <c r="AV14" s="377">
        <f>MAX(GeoH!AR23,GeoH!BZ23)</f>
        <v>0</v>
      </c>
      <c r="AW14" s="377">
        <f>MAX(GeoH!AS23,GeoH!CA23)</f>
        <v>0</v>
      </c>
      <c r="AX14" s="377">
        <f>MAX(GeoH!AT23,GeoH!CB23)</f>
        <v>0</v>
      </c>
      <c r="AY14" s="377">
        <f>MAX(GeoH!AU23,GeoH!CC23)</f>
        <v>0</v>
      </c>
      <c r="AZ14" s="377">
        <f>MAX(GeoH!AV23,GeoH!CD23)</f>
        <v>0</v>
      </c>
      <c r="BA14" s="377">
        <f>MAX(GeoH!AW23,GeoH!CE23)</f>
        <v>0</v>
      </c>
      <c r="BB14" s="377">
        <f>MAX(GeoH!AX23,GeoH!CF23)</f>
        <v>0</v>
      </c>
      <c r="BC14" s="377">
        <f>MAX(GeoH!AY23,GeoH!CG23)</f>
        <v>0</v>
      </c>
      <c r="BD14" s="377">
        <f>MAX(GeoH!AZ23,GeoH!CH23)</f>
        <v>0</v>
      </c>
      <c r="BE14" s="377">
        <f>MAX(GeoH!BA23,GeoH!CI23)</f>
        <v>0</v>
      </c>
      <c r="BF14" s="377">
        <f>MAX(GeoH!BB23,GeoH!CJ23)</f>
        <v>0</v>
      </c>
      <c r="BG14" s="377">
        <f>MAX(COUNTIF(GeoH!BC23,"Oui"),COUNTIF(GeoH!CK23,"Oui"))</f>
        <v>0</v>
      </c>
      <c r="BH14" s="354"/>
      <c r="BI14" s="377">
        <f>Trachome!Q26</f>
        <v>0</v>
      </c>
      <c r="BJ14" s="377">
        <f>Trachome!AK26</f>
        <v>0</v>
      </c>
      <c r="BK14" s="377">
        <f>Trachome!AL26</f>
        <v>0</v>
      </c>
      <c r="BL14" s="377">
        <f>Trachome!AN26</f>
        <v>0</v>
      </c>
      <c r="BM14" s="377">
        <f>Trachome!AO26</f>
        <v>0</v>
      </c>
      <c r="BN14" s="377">
        <f>Trachome!AT26</f>
        <v>0</v>
      </c>
      <c r="BO14" s="377">
        <f>Trachome!AU26</f>
        <v>0</v>
      </c>
      <c r="BP14" s="377">
        <f>Trachome!AV26</f>
        <v>0</v>
      </c>
      <c r="BQ14" s="377">
        <f>Trachome!AW26</f>
        <v>0</v>
      </c>
      <c r="BR14" s="377">
        <f>COUNTIF(Trachome!AX26,"Oui")</f>
        <v>0</v>
      </c>
      <c r="BS14" s="354"/>
      <c r="BT14" s="377">
        <f t="shared" si="12"/>
        <v>0</v>
      </c>
      <c r="BU14" s="377">
        <f t="shared" si="13"/>
        <v>0</v>
      </c>
      <c r="BV14" s="377">
        <f t="shared" si="14"/>
        <v>0</v>
      </c>
      <c r="BW14" s="377">
        <f t="shared" si="15"/>
        <v>0</v>
      </c>
      <c r="BX14" s="377">
        <f t="shared" si="16"/>
        <v>0</v>
      </c>
      <c r="BY14" s="377">
        <f t="shared" si="18"/>
        <v>0</v>
      </c>
      <c r="BZ14" s="377">
        <f t="shared" si="19"/>
        <v>0</v>
      </c>
      <c r="CA14" s="377">
        <f t="shared" si="20"/>
        <v>0</v>
      </c>
      <c r="CB14" s="377">
        <f t="shared" si="21"/>
        <v>0</v>
      </c>
      <c r="CC14" s="377">
        <f t="shared" si="17"/>
        <v>0</v>
      </c>
    </row>
    <row r="15" spans="2:81" x14ac:dyDescent="0.25">
      <c r="B15" s="169">
        <f>'Données démographiques'!B23</f>
        <v>0</v>
      </c>
      <c r="C15" s="169">
        <f>'Données démographiques'!C23</f>
        <v>0</v>
      </c>
      <c r="D15" s="170">
        <f>'Données démographiques'!D23</f>
        <v>0</v>
      </c>
      <c r="E15" s="76"/>
      <c r="F15" s="170">
        <f>FL!M22</f>
        <v>0</v>
      </c>
      <c r="G15" s="170">
        <f>FL!AE22</f>
        <v>0</v>
      </c>
      <c r="H15" s="170">
        <f>FL!AF22</f>
        <v>0</v>
      </c>
      <c r="I15" s="170">
        <f>FL!AH22</f>
        <v>0</v>
      </c>
      <c r="J15" s="170">
        <f>FL!AI22</f>
        <v>0</v>
      </c>
      <c r="K15" s="170">
        <f>FL!AK22</f>
        <v>0</v>
      </c>
      <c r="L15" s="170">
        <f>FL!AM22</f>
        <v>0</v>
      </c>
      <c r="M15" s="170">
        <f>FL!AN22</f>
        <v>0</v>
      </c>
      <c r="N15" s="170">
        <f>FL!AO22</f>
        <v>0</v>
      </c>
      <c r="O15" s="170">
        <f>FL!AP22</f>
        <v>0</v>
      </c>
      <c r="P15" s="170">
        <f>FL!AQ22</f>
        <v>0</v>
      </c>
      <c r="Q15" s="170">
        <f>COUNTIF(FL!AR22,"Oui")</f>
        <v>0</v>
      </c>
      <c r="R15" s="76"/>
      <c r="S15" s="170">
        <f>Oncho!K22</f>
        <v>0</v>
      </c>
      <c r="T15" s="170">
        <f>MAX(Oncho!AB22,Oncho!BA22)</f>
        <v>0</v>
      </c>
      <c r="U15" s="170">
        <f>MAX(Oncho!AC22,Oncho!BB22)</f>
        <v>0</v>
      </c>
      <c r="V15" s="170">
        <f>MAX(Oncho!AE22,Oncho!BD22)</f>
        <v>0</v>
      </c>
      <c r="W15" s="170">
        <f>MAX(Oncho!AF22,Oncho!BE22)</f>
        <v>0</v>
      </c>
      <c r="X15" s="170">
        <f>MAX(Oncho!AG22,Oncho!BF22)</f>
        <v>0</v>
      </c>
      <c r="Y15" s="170">
        <f>MAX(Oncho!AH22,Oncho!BG22)</f>
        <v>0</v>
      </c>
      <c r="Z15" s="170">
        <f>MAX(Oncho!AI22,Oncho!BH22)</f>
        <v>0</v>
      </c>
      <c r="AA15" s="170">
        <f>MAX(Oncho!AJ22,Oncho!BI22)</f>
        <v>0</v>
      </c>
      <c r="AB15" s="170">
        <f>MAX(COUNTIF(Oncho!AK22,"Oui"),COUNTIF(Oncho!BJ22,"Oui"))</f>
        <v>0</v>
      </c>
      <c r="AC15" s="76"/>
      <c r="AD15" s="170">
        <f>SCH!P24</f>
        <v>0</v>
      </c>
      <c r="AE15" s="170">
        <f>SCH!AI24</f>
        <v>0</v>
      </c>
      <c r="AF15" s="170">
        <f>SCH!AJ24</f>
        <v>0</v>
      </c>
      <c r="AG15" s="170">
        <f>SCH!AN24</f>
        <v>0</v>
      </c>
      <c r="AH15" s="170">
        <f>SCH!AO24</f>
        <v>0</v>
      </c>
      <c r="AI15" s="170">
        <f>SCH!AT24</f>
        <v>0</v>
      </c>
      <c r="AJ15" s="170">
        <f>SCH!AU24</f>
        <v>0</v>
      </c>
      <c r="AK15" s="170">
        <f>SCH!AV24</f>
        <v>0</v>
      </c>
      <c r="AL15" s="170">
        <f>SCH!AW24</f>
        <v>0</v>
      </c>
      <c r="AM15" s="170">
        <f>COUNTIF(SCH!AX24,"Oui")</f>
        <v>0</v>
      </c>
      <c r="AN15" s="76"/>
      <c r="AO15" s="170">
        <f>GeoH!P24</f>
        <v>0</v>
      </c>
      <c r="AP15" s="170">
        <f>MAX(GeoH!AK24,GeoH!BS24)</f>
        <v>0</v>
      </c>
      <c r="AQ15" s="170">
        <f>MAX(GeoH!AL24,GeoH!BT24)</f>
        <v>0</v>
      </c>
      <c r="AR15" s="170">
        <f>MAX(GeoH!AM24,GeoH!BU24)</f>
        <v>0</v>
      </c>
      <c r="AS15" s="170">
        <f>MAX(GeoH!AN24,GeoH!BV24)</f>
        <v>0</v>
      </c>
      <c r="AT15" s="170">
        <f>MAX(GeoH!AO24,GeoH!BW24)</f>
        <v>0</v>
      </c>
      <c r="AU15" s="170">
        <f>MAX(GeoH!AQ24,GeoH!BY24)</f>
        <v>0</v>
      </c>
      <c r="AV15" s="170">
        <f>MAX(GeoH!AR24,GeoH!BZ24)</f>
        <v>0</v>
      </c>
      <c r="AW15" s="170">
        <f>MAX(GeoH!AS24,GeoH!CA24)</f>
        <v>0</v>
      </c>
      <c r="AX15" s="170">
        <f>MAX(GeoH!AT24,GeoH!CB24)</f>
        <v>0</v>
      </c>
      <c r="AY15" s="170">
        <f>MAX(GeoH!AU24,GeoH!CC24)</f>
        <v>0</v>
      </c>
      <c r="AZ15" s="170">
        <f>MAX(GeoH!AV24,GeoH!CD24)</f>
        <v>0</v>
      </c>
      <c r="BA15" s="170">
        <f>MAX(GeoH!AW24,GeoH!CE24)</f>
        <v>0</v>
      </c>
      <c r="BB15" s="170">
        <f>MAX(GeoH!AX24,GeoH!CF24)</f>
        <v>0</v>
      </c>
      <c r="BC15" s="170">
        <f>MAX(GeoH!AY24,GeoH!CG24)</f>
        <v>0</v>
      </c>
      <c r="BD15" s="170">
        <f>MAX(GeoH!AZ24,GeoH!CH24)</f>
        <v>0</v>
      </c>
      <c r="BE15" s="170">
        <f>MAX(GeoH!BA24,GeoH!CI24)</f>
        <v>0</v>
      </c>
      <c r="BF15" s="170">
        <f>MAX(GeoH!BB24,GeoH!CJ24)</f>
        <v>0</v>
      </c>
      <c r="BG15" s="170">
        <f>MAX(COUNTIF(GeoH!BC24,"Oui"),COUNTIF(GeoH!CK24,"Oui"))</f>
        <v>0</v>
      </c>
      <c r="BH15" s="76"/>
      <c r="BI15" s="170">
        <f>Trachome!Q27</f>
        <v>0</v>
      </c>
      <c r="BJ15" s="170">
        <f>Trachome!AK27</f>
        <v>0</v>
      </c>
      <c r="BK15" s="170">
        <f>Trachome!AL27</f>
        <v>0</v>
      </c>
      <c r="BL15" s="170">
        <f>Trachome!AN27</f>
        <v>0</v>
      </c>
      <c r="BM15" s="170">
        <f>Trachome!AO27</f>
        <v>0</v>
      </c>
      <c r="BN15" s="170">
        <f>Trachome!AT27</f>
        <v>0</v>
      </c>
      <c r="BO15" s="170">
        <f>Trachome!AU27</f>
        <v>0</v>
      </c>
      <c r="BP15" s="170">
        <f>Trachome!AV27</f>
        <v>0</v>
      </c>
      <c r="BQ15" s="170">
        <f>Trachome!AW27</f>
        <v>0</v>
      </c>
      <c r="BR15" s="170">
        <f>COUNTIF(Trachome!AX27,"Oui")</f>
        <v>0</v>
      </c>
      <c r="BS15" s="76"/>
      <c r="BT15" s="170">
        <f t="shared" si="12"/>
        <v>0</v>
      </c>
      <c r="BU15" s="170">
        <f t="shared" si="13"/>
        <v>0</v>
      </c>
      <c r="BV15" s="170">
        <f t="shared" si="14"/>
        <v>0</v>
      </c>
      <c r="BW15" s="170">
        <f t="shared" si="15"/>
        <v>0</v>
      </c>
      <c r="BX15" s="170">
        <f t="shared" si="16"/>
        <v>0</v>
      </c>
      <c r="BY15" s="170">
        <f t="shared" si="18"/>
        <v>0</v>
      </c>
      <c r="BZ15" s="170">
        <f t="shared" si="19"/>
        <v>0</v>
      </c>
      <c r="CA15" s="170">
        <f t="shared" si="20"/>
        <v>0</v>
      </c>
      <c r="CB15" s="170">
        <f t="shared" si="21"/>
        <v>0</v>
      </c>
      <c r="CC15" s="170">
        <f t="shared" si="17"/>
        <v>0</v>
      </c>
    </row>
    <row r="16" spans="2:81" x14ac:dyDescent="0.25">
      <c r="B16" s="376">
        <f>'Données démographiques'!B24</f>
        <v>0</v>
      </c>
      <c r="C16" s="376">
        <f>'Données démographiques'!C24</f>
        <v>0</v>
      </c>
      <c r="D16" s="377">
        <f>'Données démographiques'!D24</f>
        <v>0</v>
      </c>
      <c r="E16" s="354"/>
      <c r="F16" s="377">
        <f>FL!M23</f>
        <v>0</v>
      </c>
      <c r="G16" s="377">
        <f>FL!AE23</f>
        <v>0</v>
      </c>
      <c r="H16" s="377">
        <f>FL!AF23</f>
        <v>0</v>
      </c>
      <c r="I16" s="377">
        <f>FL!AH23</f>
        <v>0</v>
      </c>
      <c r="J16" s="377">
        <f>FL!AI23</f>
        <v>0</v>
      </c>
      <c r="K16" s="377">
        <f>FL!AK23</f>
        <v>0</v>
      </c>
      <c r="L16" s="377">
        <f>FL!AM23</f>
        <v>0</v>
      </c>
      <c r="M16" s="377">
        <f>FL!AN23</f>
        <v>0</v>
      </c>
      <c r="N16" s="377">
        <f>FL!AO23</f>
        <v>0</v>
      </c>
      <c r="O16" s="377">
        <f>FL!AP23</f>
        <v>0</v>
      </c>
      <c r="P16" s="377">
        <f>FL!AQ23</f>
        <v>0</v>
      </c>
      <c r="Q16" s="377">
        <f>COUNTIF(FL!AR23,"Oui")</f>
        <v>0</v>
      </c>
      <c r="R16" s="354"/>
      <c r="S16" s="377">
        <f>Oncho!K23</f>
        <v>0</v>
      </c>
      <c r="T16" s="377">
        <f>MAX(Oncho!AB23,Oncho!BA23)</f>
        <v>0</v>
      </c>
      <c r="U16" s="377">
        <f>MAX(Oncho!AC23,Oncho!BB23)</f>
        <v>0</v>
      </c>
      <c r="V16" s="377">
        <f>MAX(Oncho!AE23,Oncho!BD23)</f>
        <v>0</v>
      </c>
      <c r="W16" s="377">
        <f>MAX(Oncho!AF23,Oncho!BE23)</f>
        <v>0</v>
      </c>
      <c r="X16" s="377">
        <f>MAX(Oncho!AG23,Oncho!BF23)</f>
        <v>0</v>
      </c>
      <c r="Y16" s="377">
        <f>MAX(Oncho!AH23,Oncho!BG23)</f>
        <v>0</v>
      </c>
      <c r="Z16" s="377">
        <f>MAX(Oncho!AI23,Oncho!BH23)</f>
        <v>0</v>
      </c>
      <c r="AA16" s="377">
        <f>MAX(Oncho!AJ23,Oncho!BI23)</f>
        <v>0</v>
      </c>
      <c r="AB16" s="377">
        <f>MAX(COUNTIF(Oncho!AK23,"Oui"),COUNTIF(Oncho!BJ23,"Oui"))</f>
        <v>0</v>
      </c>
      <c r="AC16" s="354"/>
      <c r="AD16" s="377">
        <f>SCH!P25</f>
        <v>0</v>
      </c>
      <c r="AE16" s="377">
        <f>SCH!AI25</f>
        <v>0</v>
      </c>
      <c r="AF16" s="377">
        <f>SCH!AJ25</f>
        <v>0</v>
      </c>
      <c r="AG16" s="377">
        <f>SCH!AN25</f>
        <v>0</v>
      </c>
      <c r="AH16" s="377">
        <f>SCH!AO25</f>
        <v>0</v>
      </c>
      <c r="AI16" s="377">
        <f>SCH!AT25</f>
        <v>0</v>
      </c>
      <c r="AJ16" s="377">
        <f>SCH!AU25</f>
        <v>0</v>
      </c>
      <c r="AK16" s="377">
        <f>SCH!AV25</f>
        <v>0</v>
      </c>
      <c r="AL16" s="377">
        <f>SCH!AW25</f>
        <v>0</v>
      </c>
      <c r="AM16" s="377">
        <f>COUNTIF(SCH!AX25,"Oui")</f>
        <v>0</v>
      </c>
      <c r="AN16" s="354"/>
      <c r="AO16" s="377">
        <f>GeoH!P25</f>
        <v>0</v>
      </c>
      <c r="AP16" s="377">
        <f>MAX(GeoH!AK25,GeoH!BS25)</f>
        <v>0</v>
      </c>
      <c r="AQ16" s="377">
        <f>MAX(GeoH!AL25,GeoH!BT25)</f>
        <v>0</v>
      </c>
      <c r="AR16" s="377">
        <f>MAX(GeoH!AM25,GeoH!BU25)</f>
        <v>0</v>
      </c>
      <c r="AS16" s="377">
        <f>MAX(GeoH!AN25,GeoH!BV25)</f>
        <v>0</v>
      </c>
      <c r="AT16" s="377">
        <f>MAX(GeoH!AO25,GeoH!BW25)</f>
        <v>0</v>
      </c>
      <c r="AU16" s="377">
        <f>MAX(GeoH!AQ25,GeoH!BY25)</f>
        <v>0</v>
      </c>
      <c r="AV16" s="377">
        <f>MAX(GeoH!AR25,GeoH!BZ25)</f>
        <v>0</v>
      </c>
      <c r="AW16" s="377">
        <f>MAX(GeoH!AS25,GeoH!CA25)</f>
        <v>0</v>
      </c>
      <c r="AX16" s="377">
        <f>MAX(GeoH!AT25,GeoH!CB25)</f>
        <v>0</v>
      </c>
      <c r="AY16" s="377">
        <f>MAX(GeoH!AU25,GeoH!CC25)</f>
        <v>0</v>
      </c>
      <c r="AZ16" s="377">
        <f>MAX(GeoH!AV25,GeoH!CD25)</f>
        <v>0</v>
      </c>
      <c r="BA16" s="377">
        <f>MAX(GeoH!AW25,GeoH!CE25)</f>
        <v>0</v>
      </c>
      <c r="BB16" s="377">
        <f>MAX(GeoH!AX25,GeoH!CF25)</f>
        <v>0</v>
      </c>
      <c r="BC16" s="377">
        <f>MAX(GeoH!AY25,GeoH!CG25)</f>
        <v>0</v>
      </c>
      <c r="BD16" s="377">
        <f>MAX(GeoH!AZ25,GeoH!CH25)</f>
        <v>0</v>
      </c>
      <c r="BE16" s="377">
        <f>MAX(GeoH!BA25,GeoH!CI25)</f>
        <v>0</v>
      </c>
      <c r="BF16" s="377">
        <f>MAX(GeoH!BB25,GeoH!CJ25)</f>
        <v>0</v>
      </c>
      <c r="BG16" s="377">
        <f>MAX(COUNTIF(GeoH!BC25,"Oui"),COUNTIF(GeoH!CK25,"Oui"))</f>
        <v>0</v>
      </c>
      <c r="BH16" s="354"/>
      <c r="BI16" s="377">
        <f>Trachome!Q28</f>
        <v>0</v>
      </c>
      <c r="BJ16" s="377">
        <f>Trachome!AK28</f>
        <v>0</v>
      </c>
      <c r="BK16" s="377">
        <f>Trachome!AL28</f>
        <v>0</v>
      </c>
      <c r="BL16" s="377">
        <f>Trachome!AN28</f>
        <v>0</v>
      </c>
      <c r="BM16" s="377">
        <f>Trachome!AO28</f>
        <v>0</v>
      </c>
      <c r="BN16" s="377">
        <f>Trachome!AT28</f>
        <v>0</v>
      </c>
      <c r="BO16" s="377">
        <f>Trachome!AU28</f>
        <v>0</v>
      </c>
      <c r="BP16" s="377">
        <f>Trachome!AV28</f>
        <v>0</v>
      </c>
      <c r="BQ16" s="377">
        <f>Trachome!AW28</f>
        <v>0</v>
      </c>
      <c r="BR16" s="377">
        <f>COUNTIF(Trachome!AX28,"Oui")</f>
        <v>0</v>
      </c>
      <c r="BS16" s="354"/>
      <c r="BT16" s="377">
        <f t="shared" si="12"/>
        <v>0</v>
      </c>
      <c r="BU16" s="377">
        <f t="shared" si="13"/>
        <v>0</v>
      </c>
      <c r="BV16" s="377">
        <f t="shared" si="14"/>
        <v>0</v>
      </c>
      <c r="BW16" s="377">
        <f t="shared" si="15"/>
        <v>0</v>
      </c>
      <c r="BX16" s="377">
        <f t="shared" si="16"/>
        <v>0</v>
      </c>
      <c r="BY16" s="377">
        <f t="shared" si="18"/>
        <v>0</v>
      </c>
      <c r="BZ16" s="377">
        <f t="shared" si="19"/>
        <v>0</v>
      </c>
      <c r="CA16" s="377">
        <f t="shared" si="20"/>
        <v>0</v>
      </c>
      <c r="CB16" s="377">
        <f t="shared" si="21"/>
        <v>0</v>
      </c>
      <c r="CC16" s="377">
        <f t="shared" si="17"/>
        <v>0</v>
      </c>
    </row>
    <row r="17" spans="2:81" x14ac:dyDescent="0.25">
      <c r="B17" s="169">
        <f>'Données démographiques'!B25</f>
        <v>0</v>
      </c>
      <c r="C17" s="169">
        <f>'Données démographiques'!C25</f>
        <v>0</v>
      </c>
      <c r="D17" s="170">
        <f>'Données démographiques'!D25</f>
        <v>0</v>
      </c>
      <c r="E17" s="76"/>
      <c r="F17" s="170">
        <f>FL!M24</f>
        <v>0</v>
      </c>
      <c r="G17" s="170">
        <f>FL!AE24</f>
        <v>0</v>
      </c>
      <c r="H17" s="170">
        <f>FL!AF24</f>
        <v>0</v>
      </c>
      <c r="I17" s="170">
        <f>FL!AH24</f>
        <v>0</v>
      </c>
      <c r="J17" s="170">
        <f>FL!AI24</f>
        <v>0</v>
      </c>
      <c r="K17" s="170">
        <f>FL!AK24</f>
        <v>0</v>
      </c>
      <c r="L17" s="170">
        <f>FL!AM24</f>
        <v>0</v>
      </c>
      <c r="M17" s="170">
        <f>FL!AN24</f>
        <v>0</v>
      </c>
      <c r="N17" s="170">
        <f>FL!AO24</f>
        <v>0</v>
      </c>
      <c r="O17" s="170">
        <f>FL!AP24</f>
        <v>0</v>
      </c>
      <c r="P17" s="170">
        <f>FL!AQ24</f>
        <v>0</v>
      </c>
      <c r="Q17" s="170">
        <f>COUNTIF(FL!AR24,"Oui")</f>
        <v>0</v>
      </c>
      <c r="R17" s="76"/>
      <c r="S17" s="170">
        <f>Oncho!K24</f>
        <v>0</v>
      </c>
      <c r="T17" s="170">
        <f>MAX(Oncho!AB24,Oncho!BA24)</f>
        <v>0</v>
      </c>
      <c r="U17" s="170">
        <f>MAX(Oncho!AC24,Oncho!BB24)</f>
        <v>0</v>
      </c>
      <c r="V17" s="170">
        <f>MAX(Oncho!AE24,Oncho!BD24)</f>
        <v>0</v>
      </c>
      <c r="W17" s="170">
        <f>MAX(Oncho!AF24,Oncho!BE24)</f>
        <v>0</v>
      </c>
      <c r="X17" s="170">
        <f>MAX(Oncho!AG24,Oncho!BF24)</f>
        <v>0</v>
      </c>
      <c r="Y17" s="170">
        <f>MAX(Oncho!AH24,Oncho!BG24)</f>
        <v>0</v>
      </c>
      <c r="Z17" s="170">
        <f>MAX(Oncho!AI24,Oncho!BH24)</f>
        <v>0</v>
      </c>
      <c r="AA17" s="170">
        <f>MAX(Oncho!AJ24,Oncho!BI24)</f>
        <v>0</v>
      </c>
      <c r="AB17" s="170">
        <f>MAX(COUNTIF(Oncho!AK24,"Oui"),COUNTIF(Oncho!BJ24,"Oui"))</f>
        <v>0</v>
      </c>
      <c r="AC17" s="76"/>
      <c r="AD17" s="170">
        <f>SCH!P26</f>
        <v>0</v>
      </c>
      <c r="AE17" s="170">
        <f>SCH!AI26</f>
        <v>0</v>
      </c>
      <c r="AF17" s="170">
        <f>SCH!AJ26</f>
        <v>0</v>
      </c>
      <c r="AG17" s="170">
        <f>SCH!AN26</f>
        <v>0</v>
      </c>
      <c r="AH17" s="170">
        <f>SCH!AO26</f>
        <v>0</v>
      </c>
      <c r="AI17" s="170">
        <f>SCH!AT26</f>
        <v>0</v>
      </c>
      <c r="AJ17" s="170">
        <f>SCH!AU26</f>
        <v>0</v>
      </c>
      <c r="AK17" s="170">
        <f>SCH!AV26</f>
        <v>0</v>
      </c>
      <c r="AL17" s="170">
        <f>SCH!AW26</f>
        <v>0</v>
      </c>
      <c r="AM17" s="170">
        <f>COUNTIF(SCH!AX26,"Oui")</f>
        <v>0</v>
      </c>
      <c r="AN17" s="76"/>
      <c r="AO17" s="170">
        <f>GeoH!P26</f>
        <v>0</v>
      </c>
      <c r="AP17" s="170">
        <f>MAX(GeoH!AK26,GeoH!BS26)</f>
        <v>0</v>
      </c>
      <c r="AQ17" s="170">
        <f>MAX(GeoH!AL26,GeoH!BT26)</f>
        <v>0</v>
      </c>
      <c r="AR17" s="170">
        <f>MAX(GeoH!AM26,GeoH!BU26)</f>
        <v>0</v>
      </c>
      <c r="AS17" s="170">
        <f>MAX(GeoH!AN26,GeoH!BV26)</f>
        <v>0</v>
      </c>
      <c r="AT17" s="170">
        <f>MAX(GeoH!AO26,GeoH!BW26)</f>
        <v>0</v>
      </c>
      <c r="AU17" s="170">
        <f>MAX(GeoH!AQ26,GeoH!BY26)</f>
        <v>0</v>
      </c>
      <c r="AV17" s="170">
        <f>MAX(GeoH!AR26,GeoH!BZ26)</f>
        <v>0</v>
      </c>
      <c r="AW17" s="170">
        <f>MAX(GeoH!AS26,GeoH!CA26)</f>
        <v>0</v>
      </c>
      <c r="AX17" s="170">
        <f>MAX(GeoH!AT26,GeoH!CB26)</f>
        <v>0</v>
      </c>
      <c r="AY17" s="170">
        <f>MAX(GeoH!AU26,GeoH!CC26)</f>
        <v>0</v>
      </c>
      <c r="AZ17" s="170">
        <f>MAX(GeoH!AV26,GeoH!CD26)</f>
        <v>0</v>
      </c>
      <c r="BA17" s="170">
        <f>MAX(GeoH!AW26,GeoH!CE26)</f>
        <v>0</v>
      </c>
      <c r="BB17" s="170">
        <f>MAX(GeoH!AX26,GeoH!CF26)</f>
        <v>0</v>
      </c>
      <c r="BC17" s="170">
        <f>MAX(GeoH!AY26,GeoH!CG26)</f>
        <v>0</v>
      </c>
      <c r="BD17" s="170">
        <f>MAX(GeoH!AZ26,GeoH!CH26)</f>
        <v>0</v>
      </c>
      <c r="BE17" s="170">
        <f>MAX(GeoH!BA26,GeoH!CI26)</f>
        <v>0</v>
      </c>
      <c r="BF17" s="170">
        <f>MAX(GeoH!BB26,GeoH!CJ26)</f>
        <v>0</v>
      </c>
      <c r="BG17" s="170">
        <f>MAX(COUNTIF(GeoH!BC26,"Oui"),COUNTIF(GeoH!CK26,"Oui"))</f>
        <v>0</v>
      </c>
      <c r="BH17" s="76"/>
      <c r="BI17" s="170">
        <f>Trachome!Q29</f>
        <v>0</v>
      </c>
      <c r="BJ17" s="170">
        <f>Trachome!AK29</f>
        <v>0</v>
      </c>
      <c r="BK17" s="170">
        <f>Trachome!AL29</f>
        <v>0</v>
      </c>
      <c r="BL17" s="170">
        <f>Trachome!AN29</f>
        <v>0</v>
      </c>
      <c r="BM17" s="170">
        <f>Trachome!AO29</f>
        <v>0</v>
      </c>
      <c r="BN17" s="170">
        <f>Trachome!AT29</f>
        <v>0</v>
      </c>
      <c r="BO17" s="170">
        <f>Trachome!AU29</f>
        <v>0</v>
      </c>
      <c r="BP17" s="170">
        <f>Trachome!AV29</f>
        <v>0</v>
      </c>
      <c r="BQ17" s="170">
        <f>Trachome!AW29</f>
        <v>0</v>
      </c>
      <c r="BR17" s="170">
        <f>COUNTIF(Trachome!AX29,"Oui")</f>
        <v>0</v>
      </c>
      <c r="BS17" s="76"/>
      <c r="BT17" s="170">
        <f t="shared" si="12"/>
        <v>0</v>
      </c>
      <c r="BU17" s="170">
        <f t="shared" si="13"/>
        <v>0</v>
      </c>
      <c r="BV17" s="170">
        <f t="shared" si="14"/>
        <v>0</v>
      </c>
      <c r="BW17" s="170">
        <f t="shared" si="15"/>
        <v>0</v>
      </c>
      <c r="BX17" s="170">
        <f t="shared" si="16"/>
        <v>0</v>
      </c>
      <c r="BY17" s="170">
        <f t="shared" si="18"/>
        <v>0</v>
      </c>
      <c r="BZ17" s="170">
        <f t="shared" si="19"/>
        <v>0</v>
      </c>
      <c r="CA17" s="170">
        <f t="shared" si="20"/>
        <v>0</v>
      </c>
      <c r="CB17" s="170">
        <f t="shared" si="21"/>
        <v>0</v>
      </c>
      <c r="CC17" s="170">
        <f t="shared" si="17"/>
        <v>0</v>
      </c>
    </row>
    <row r="18" spans="2:81" x14ac:dyDescent="0.25">
      <c r="B18" s="376">
        <f>'Données démographiques'!B26</f>
        <v>0</v>
      </c>
      <c r="C18" s="376">
        <f>'Données démographiques'!C26</f>
        <v>0</v>
      </c>
      <c r="D18" s="377">
        <f>'Données démographiques'!D26</f>
        <v>0</v>
      </c>
      <c r="E18" s="354"/>
      <c r="F18" s="377">
        <f>FL!M25</f>
        <v>0</v>
      </c>
      <c r="G18" s="377">
        <f>FL!AE25</f>
        <v>0</v>
      </c>
      <c r="H18" s="377">
        <f>FL!AF25</f>
        <v>0</v>
      </c>
      <c r="I18" s="377">
        <f>FL!AH25</f>
        <v>0</v>
      </c>
      <c r="J18" s="377">
        <f>FL!AI25</f>
        <v>0</v>
      </c>
      <c r="K18" s="377">
        <f>FL!AK25</f>
        <v>0</v>
      </c>
      <c r="L18" s="377">
        <f>FL!AM25</f>
        <v>0</v>
      </c>
      <c r="M18" s="377">
        <f>FL!AN25</f>
        <v>0</v>
      </c>
      <c r="N18" s="377">
        <f>FL!AO25</f>
        <v>0</v>
      </c>
      <c r="O18" s="377">
        <f>FL!AP25</f>
        <v>0</v>
      </c>
      <c r="P18" s="377">
        <f>FL!AQ25</f>
        <v>0</v>
      </c>
      <c r="Q18" s="377">
        <f>COUNTIF(FL!AR25,"Oui")</f>
        <v>0</v>
      </c>
      <c r="R18" s="354"/>
      <c r="S18" s="377">
        <f>Oncho!K25</f>
        <v>0</v>
      </c>
      <c r="T18" s="377">
        <f>MAX(Oncho!AB25,Oncho!BA25)</f>
        <v>0</v>
      </c>
      <c r="U18" s="377">
        <f>MAX(Oncho!AC25,Oncho!BB25)</f>
        <v>0</v>
      </c>
      <c r="V18" s="377">
        <f>MAX(Oncho!AE25,Oncho!BD25)</f>
        <v>0</v>
      </c>
      <c r="W18" s="377">
        <f>MAX(Oncho!AF25,Oncho!BE25)</f>
        <v>0</v>
      </c>
      <c r="X18" s="377">
        <f>MAX(Oncho!AG25,Oncho!BF25)</f>
        <v>0</v>
      </c>
      <c r="Y18" s="377">
        <f>MAX(Oncho!AH25,Oncho!BG25)</f>
        <v>0</v>
      </c>
      <c r="Z18" s="377">
        <f>MAX(Oncho!AI25,Oncho!BH25)</f>
        <v>0</v>
      </c>
      <c r="AA18" s="377">
        <f>MAX(Oncho!AJ25,Oncho!BI25)</f>
        <v>0</v>
      </c>
      <c r="AB18" s="377">
        <f>MAX(COUNTIF(Oncho!AK25,"Oui"),COUNTIF(Oncho!BJ25,"Oui"))</f>
        <v>0</v>
      </c>
      <c r="AC18" s="354"/>
      <c r="AD18" s="377">
        <f>SCH!P27</f>
        <v>0</v>
      </c>
      <c r="AE18" s="377">
        <f>SCH!AI27</f>
        <v>0</v>
      </c>
      <c r="AF18" s="377">
        <f>SCH!AJ27</f>
        <v>0</v>
      </c>
      <c r="AG18" s="377">
        <f>SCH!AN27</f>
        <v>0</v>
      </c>
      <c r="AH18" s="377">
        <f>SCH!AO27</f>
        <v>0</v>
      </c>
      <c r="AI18" s="377">
        <f>SCH!AT27</f>
        <v>0</v>
      </c>
      <c r="AJ18" s="377">
        <f>SCH!AU27</f>
        <v>0</v>
      </c>
      <c r="AK18" s="377">
        <f>SCH!AV27</f>
        <v>0</v>
      </c>
      <c r="AL18" s="377">
        <f>SCH!AW27</f>
        <v>0</v>
      </c>
      <c r="AM18" s="377">
        <f>COUNTIF(SCH!AX27,"Oui")</f>
        <v>0</v>
      </c>
      <c r="AN18" s="354"/>
      <c r="AO18" s="377">
        <f>GeoH!P27</f>
        <v>0</v>
      </c>
      <c r="AP18" s="377">
        <f>MAX(GeoH!AK27,GeoH!BS27)</f>
        <v>0</v>
      </c>
      <c r="AQ18" s="377">
        <f>MAX(GeoH!AL27,GeoH!BT27)</f>
        <v>0</v>
      </c>
      <c r="AR18" s="377">
        <f>MAX(GeoH!AM27,GeoH!BU27)</f>
        <v>0</v>
      </c>
      <c r="AS18" s="377">
        <f>MAX(GeoH!AN27,GeoH!BV27)</f>
        <v>0</v>
      </c>
      <c r="AT18" s="377">
        <f>MAX(GeoH!AO27,GeoH!BW27)</f>
        <v>0</v>
      </c>
      <c r="AU18" s="377">
        <f>MAX(GeoH!AQ27,GeoH!BY27)</f>
        <v>0</v>
      </c>
      <c r="AV18" s="377">
        <f>MAX(GeoH!AR27,GeoH!BZ27)</f>
        <v>0</v>
      </c>
      <c r="AW18" s="377">
        <f>MAX(GeoH!AS27,GeoH!CA27)</f>
        <v>0</v>
      </c>
      <c r="AX18" s="377">
        <f>MAX(GeoH!AT27,GeoH!CB27)</f>
        <v>0</v>
      </c>
      <c r="AY18" s="377">
        <f>MAX(GeoH!AU27,GeoH!CC27)</f>
        <v>0</v>
      </c>
      <c r="AZ18" s="377">
        <f>MAX(GeoH!AV27,GeoH!CD27)</f>
        <v>0</v>
      </c>
      <c r="BA18" s="377">
        <f>MAX(GeoH!AW27,GeoH!CE27)</f>
        <v>0</v>
      </c>
      <c r="BB18" s="377">
        <f>MAX(GeoH!AX27,GeoH!CF27)</f>
        <v>0</v>
      </c>
      <c r="BC18" s="377">
        <f>MAX(GeoH!AY27,GeoH!CG27)</f>
        <v>0</v>
      </c>
      <c r="BD18" s="377">
        <f>MAX(GeoH!AZ27,GeoH!CH27)</f>
        <v>0</v>
      </c>
      <c r="BE18" s="377">
        <f>MAX(GeoH!BA27,GeoH!CI27)</f>
        <v>0</v>
      </c>
      <c r="BF18" s="377">
        <f>MAX(GeoH!BB27,GeoH!CJ27)</f>
        <v>0</v>
      </c>
      <c r="BG18" s="377">
        <f>MAX(COUNTIF(GeoH!BC27,"Oui"),COUNTIF(GeoH!CK27,"Oui"))</f>
        <v>0</v>
      </c>
      <c r="BH18" s="354"/>
      <c r="BI18" s="377">
        <f>Trachome!Q30</f>
        <v>0</v>
      </c>
      <c r="BJ18" s="377">
        <f>Trachome!AK30</f>
        <v>0</v>
      </c>
      <c r="BK18" s="377">
        <f>Trachome!AL30</f>
        <v>0</v>
      </c>
      <c r="BL18" s="377">
        <f>Trachome!AN30</f>
        <v>0</v>
      </c>
      <c r="BM18" s="377">
        <f>Trachome!AO30</f>
        <v>0</v>
      </c>
      <c r="BN18" s="377">
        <f>Trachome!AT30</f>
        <v>0</v>
      </c>
      <c r="BO18" s="377">
        <f>Trachome!AU30</f>
        <v>0</v>
      </c>
      <c r="BP18" s="377">
        <f>Trachome!AV30</f>
        <v>0</v>
      </c>
      <c r="BQ18" s="377">
        <f>Trachome!AW30</f>
        <v>0</v>
      </c>
      <c r="BR18" s="377">
        <f>COUNTIF(Trachome!AX30,"Oui")</f>
        <v>0</v>
      </c>
      <c r="BS18" s="354"/>
      <c r="BT18" s="377">
        <f t="shared" si="12"/>
        <v>0</v>
      </c>
      <c r="BU18" s="377">
        <f t="shared" si="13"/>
        <v>0</v>
      </c>
      <c r="BV18" s="377">
        <f t="shared" si="14"/>
        <v>0</v>
      </c>
      <c r="BW18" s="377">
        <f t="shared" si="15"/>
        <v>0</v>
      </c>
      <c r="BX18" s="377">
        <f t="shared" si="16"/>
        <v>0</v>
      </c>
      <c r="BY18" s="377">
        <f t="shared" si="18"/>
        <v>0</v>
      </c>
      <c r="BZ18" s="377">
        <f t="shared" si="19"/>
        <v>0</v>
      </c>
      <c r="CA18" s="377">
        <f t="shared" si="20"/>
        <v>0</v>
      </c>
      <c r="CB18" s="377">
        <f t="shared" si="21"/>
        <v>0</v>
      </c>
      <c r="CC18" s="377">
        <f t="shared" si="17"/>
        <v>0</v>
      </c>
    </row>
    <row r="19" spans="2:81" x14ac:dyDescent="0.25">
      <c r="B19" s="169">
        <f>'Données démographiques'!B27</f>
        <v>0</v>
      </c>
      <c r="C19" s="169">
        <f>'Données démographiques'!C27</f>
        <v>0</v>
      </c>
      <c r="D19" s="170">
        <f>'Données démographiques'!D27</f>
        <v>0</v>
      </c>
      <c r="E19" s="76"/>
      <c r="F19" s="170">
        <f>FL!M26</f>
        <v>0</v>
      </c>
      <c r="G19" s="170">
        <f>FL!AE26</f>
        <v>0</v>
      </c>
      <c r="H19" s="170">
        <f>FL!AF26</f>
        <v>0</v>
      </c>
      <c r="I19" s="170">
        <f>FL!AH26</f>
        <v>0</v>
      </c>
      <c r="J19" s="170">
        <f>FL!AI26</f>
        <v>0</v>
      </c>
      <c r="K19" s="170">
        <f>FL!AK26</f>
        <v>0</v>
      </c>
      <c r="L19" s="170">
        <f>FL!AM26</f>
        <v>0</v>
      </c>
      <c r="M19" s="170">
        <f>FL!AN26</f>
        <v>0</v>
      </c>
      <c r="N19" s="170">
        <f>FL!AO26</f>
        <v>0</v>
      </c>
      <c r="O19" s="170">
        <f>FL!AP26</f>
        <v>0</v>
      </c>
      <c r="P19" s="170">
        <f>FL!AQ26</f>
        <v>0</v>
      </c>
      <c r="Q19" s="170">
        <f>COUNTIF(FL!AR26,"Oui")</f>
        <v>0</v>
      </c>
      <c r="R19" s="76"/>
      <c r="S19" s="170">
        <f>Oncho!K26</f>
        <v>0</v>
      </c>
      <c r="T19" s="170">
        <f>MAX(Oncho!AB26,Oncho!BA26)</f>
        <v>0</v>
      </c>
      <c r="U19" s="170">
        <f>MAX(Oncho!AC26,Oncho!BB26)</f>
        <v>0</v>
      </c>
      <c r="V19" s="170">
        <f>MAX(Oncho!AE26,Oncho!BD26)</f>
        <v>0</v>
      </c>
      <c r="W19" s="170">
        <f>MAX(Oncho!AF26,Oncho!BE26)</f>
        <v>0</v>
      </c>
      <c r="X19" s="170">
        <f>MAX(Oncho!AG26,Oncho!BF26)</f>
        <v>0</v>
      </c>
      <c r="Y19" s="170">
        <f>MAX(Oncho!AH26,Oncho!BG26)</f>
        <v>0</v>
      </c>
      <c r="Z19" s="170">
        <f>MAX(Oncho!AI26,Oncho!BH26)</f>
        <v>0</v>
      </c>
      <c r="AA19" s="170">
        <f>MAX(Oncho!AJ26,Oncho!BI26)</f>
        <v>0</v>
      </c>
      <c r="AB19" s="170">
        <f>MAX(COUNTIF(Oncho!AK26,"Oui"),COUNTIF(Oncho!BJ26,"Oui"))</f>
        <v>0</v>
      </c>
      <c r="AC19" s="76"/>
      <c r="AD19" s="170">
        <f>SCH!P28</f>
        <v>0</v>
      </c>
      <c r="AE19" s="170">
        <f>SCH!AI28</f>
        <v>0</v>
      </c>
      <c r="AF19" s="170">
        <f>SCH!AJ28</f>
        <v>0</v>
      </c>
      <c r="AG19" s="170">
        <f>SCH!AN28</f>
        <v>0</v>
      </c>
      <c r="AH19" s="170">
        <f>SCH!AO28</f>
        <v>0</v>
      </c>
      <c r="AI19" s="170">
        <f>SCH!AT28</f>
        <v>0</v>
      </c>
      <c r="AJ19" s="170">
        <f>SCH!AU28</f>
        <v>0</v>
      </c>
      <c r="AK19" s="170">
        <f>SCH!AV28</f>
        <v>0</v>
      </c>
      <c r="AL19" s="170">
        <f>SCH!AW28</f>
        <v>0</v>
      </c>
      <c r="AM19" s="170">
        <f>COUNTIF(SCH!AX28,"Oui")</f>
        <v>0</v>
      </c>
      <c r="AN19" s="76"/>
      <c r="AO19" s="170">
        <f>GeoH!P28</f>
        <v>0</v>
      </c>
      <c r="AP19" s="170">
        <f>MAX(GeoH!AK28,GeoH!BS28)</f>
        <v>0</v>
      </c>
      <c r="AQ19" s="170">
        <f>MAX(GeoH!AL28,GeoH!BT28)</f>
        <v>0</v>
      </c>
      <c r="AR19" s="170">
        <f>MAX(GeoH!AM28,GeoH!BU28)</f>
        <v>0</v>
      </c>
      <c r="AS19" s="170">
        <f>MAX(GeoH!AN28,GeoH!BV28)</f>
        <v>0</v>
      </c>
      <c r="AT19" s="170">
        <f>MAX(GeoH!AO28,GeoH!BW28)</f>
        <v>0</v>
      </c>
      <c r="AU19" s="170">
        <f>MAX(GeoH!AQ28,GeoH!BY28)</f>
        <v>0</v>
      </c>
      <c r="AV19" s="170">
        <f>MAX(GeoH!AR28,GeoH!BZ28)</f>
        <v>0</v>
      </c>
      <c r="AW19" s="170">
        <f>MAX(GeoH!AS28,GeoH!CA28)</f>
        <v>0</v>
      </c>
      <c r="AX19" s="170">
        <f>MAX(GeoH!AT28,GeoH!CB28)</f>
        <v>0</v>
      </c>
      <c r="AY19" s="170">
        <f>MAX(GeoH!AU28,GeoH!CC28)</f>
        <v>0</v>
      </c>
      <c r="AZ19" s="170">
        <f>MAX(GeoH!AV28,GeoH!CD28)</f>
        <v>0</v>
      </c>
      <c r="BA19" s="170">
        <f>MAX(GeoH!AW28,GeoH!CE28)</f>
        <v>0</v>
      </c>
      <c r="BB19" s="170">
        <f>MAX(GeoH!AX28,GeoH!CF28)</f>
        <v>0</v>
      </c>
      <c r="BC19" s="170">
        <f>MAX(GeoH!AY28,GeoH!CG28)</f>
        <v>0</v>
      </c>
      <c r="BD19" s="170">
        <f>MAX(GeoH!AZ28,GeoH!CH28)</f>
        <v>0</v>
      </c>
      <c r="BE19" s="170">
        <f>MAX(GeoH!BA28,GeoH!CI28)</f>
        <v>0</v>
      </c>
      <c r="BF19" s="170">
        <f>MAX(GeoH!BB28,GeoH!CJ28)</f>
        <v>0</v>
      </c>
      <c r="BG19" s="170">
        <f>MAX(COUNTIF(GeoH!BC28,"Oui"),COUNTIF(GeoH!CK28,"Oui"))</f>
        <v>0</v>
      </c>
      <c r="BH19" s="76"/>
      <c r="BI19" s="170">
        <f>Trachome!Q31</f>
        <v>0</v>
      </c>
      <c r="BJ19" s="170">
        <f>Trachome!AK31</f>
        <v>0</v>
      </c>
      <c r="BK19" s="170">
        <f>Trachome!AL31</f>
        <v>0</v>
      </c>
      <c r="BL19" s="170">
        <f>Trachome!AN31</f>
        <v>0</v>
      </c>
      <c r="BM19" s="170">
        <f>Trachome!AO31</f>
        <v>0</v>
      </c>
      <c r="BN19" s="170">
        <f>Trachome!AT31</f>
        <v>0</v>
      </c>
      <c r="BO19" s="170">
        <f>Trachome!AU31</f>
        <v>0</v>
      </c>
      <c r="BP19" s="170">
        <f>Trachome!AV31</f>
        <v>0</v>
      </c>
      <c r="BQ19" s="170">
        <f>Trachome!AW31</f>
        <v>0</v>
      </c>
      <c r="BR19" s="170">
        <f>COUNTIF(Trachome!AX31,"Oui")</f>
        <v>0</v>
      </c>
      <c r="BS19" s="76"/>
      <c r="BT19" s="170">
        <f t="shared" si="12"/>
        <v>0</v>
      </c>
      <c r="BU19" s="170">
        <f t="shared" si="13"/>
        <v>0</v>
      </c>
      <c r="BV19" s="170">
        <f t="shared" si="14"/>
        <v>0</v>
      </c>
      <c r="BW19" s="170">
        <f t="shared" si="15"/>
        <v>0</v>
      </c>
      <c r="BX19" s="170">
        <f t="shared" si="16"/>
        <v>0</v>
      </c>
      <c r="BY19" s="170">
        <f t="shared" si="18"/>
        <v>0</v>
      </c>
      <c r="BZ19" s="170">
        <f t="shared" si="19"/>
        <v>0</v>
      </c>
      <c r="CA19" s="170">
        <f t="shared" si="20"/>
        <v>0</v>
      </c>
      <c r="CB19" s="170">
        <f t="shared" si="21"/>
        <v>0</v>
      </c>
      <c r="CC19" s="170">
        <f t="shared" si="17"/>
        <v>0</v>
      </c>
    </row>
    <row r="20" spans="2:81" x14ac:dyDescent="0.25">
      <c r="B20" s="376">
        <f>'Données démographiques'!B28</f>
        <v>0</v>
      </c>
      <c r="C20" s="376">
        <f>'Données démographiques'!C28</f>
        <v>0</v>
      </c>
      <c r="D20" s="377">
        <f>'Données démographiques'!D28</f>
        <v>0</v>
      </c>
      <c r="E20" s="354"/>
      <c r="F20" s="377">
        <f>FL!M27</f>
        <v>0</v>
      </c>
      <c r="G20" s="377">
        <f>FL!AE27</f>
        <v>0</v>
      </c>
      <c r="H20" s="377">
        <f>FL!AF27</f>
        <v>0</v>
      </c>
      <c r="I20" s="377">
        <f>FL!AH27</f>
        <v>0</v>
      </c>
      <c r="J20" s="377">
        <f>FL!AI27</f>
        <v>0</v>
      </c>
      <c r="K20" s="377">
        <f>FL!AK27</f>
        <v>0</v>
      </c>
      <c r="L20" s="377">
        <f>FL!AM27</f>
        <v>0</v>
      </c>
      <c r="M20" s="377">
        <f>FL!AN27</f>
        <v>0</v>
      </c>
      <c r="N20" s="377">
        <f>FL!AO27</f>
        <v>0</v>
      </c>
      <c r="O20" s="377">
        <f>FL!AP27</f>
        <v>0</v>
      </c>
      <c r="P20" s="377">
        <f>FL!AQ27</f>
        <v>0</v>
      </c>
      <c r="Q20" s="377">
        <f>COUNTIF(FL!AR27,"Oui")</f>
        <v>0</v>
      </c>
      <c r="R20" s="354"/>
      <c r="S20" s="377">
        <f>Oncho!K27</f>
        <v>0</v>
      </c>
      <c r="T20" s="377">
        <f>MAX(Oncho!AB27,Oncho!BA27)</f>
        <v>0</v>
      </c>
      <c r="U20" s="377">
        <f>MAX(Oncho!AC27,Oncho!BB27)</f>
        <v>0</v>
      </c>
      <c r="V20" s="377">
        <f>MAX(Oncho!AE27,Oncho!BD27)</f>
        <v>0</v>
      </c>
      <c r="W20" s="377">
        <f>MAX(Oncho!AF27,Oncho!BE27)</f>
        <v>0</v>
      </c>
      <c r="X20" s="377">
        <f>MAX(Oncho!AG27,Oncho!BF27)</f>
        <v>0</v>
      </c>
      <c r="Y20" s="377">
        <f>MAX(Oncho!AH27,Oncho!BG27)</f>
        <v>0</v>
      </c>
      <c r="Z20" s="377">
        <f>MAX(Oncho!AI27,Oncho!BH27)</f>
        <v>0</v>
      </c>
      <c r="AA20" s="377">
        <f>MAX(Oncho!AJ27,Oncho!BI27)</f>
        <v>0</v>
      </c>
      <c r="AB20" s="377">
        <f>MAX(COUNTIF(Oncho!AK27,"Oui"),COUNTIF(Oncho!BJ27,"Oui"))</f>
        <v>0</v>
      </c>
      <c r="AC20" s="354"/>
      <c r="AD20" s="377">
        <f>SCH!P29</f>
        <v>0</v>
      </c>
      <c r="AE20" s="377">
        <f>SCH!AI29</f>
        <v>0</v>
      </c>
      <c r="AF20" s="377">
        <f>SCH!AJ29</f>
        <v>0</v>
      </c>
      <c r="AG20" s="377">
        <f>SCH!AN29</f>
        <v>0</v>
      </c>
      <c r="AH20" s="377">
        <f>SCH!AO29</f>
        <v>0</v>
      </c>
      <c r="AI20" s="377">
        <f>SCH!AT29</f>
        <v>0</v>
      </c>
      <c r="AJ20" s="377">
        <f>SCH!AU29</f>
        <v>0</v>
      </c>
      <c r="AK20" s="377">
        <f>SCH!AV29</f>
        <v>0</v>
      </c>
      <c r="AL20" s="377">
        <f>SCH!AW29</f>
        <v>0</v>
      </c>
      <c r="AM20" s="377">
        <f>COUNTIF(SCH!AX29,"Oui")</f>
        <v>0</v>
      </c>
      <c r="AN20" s="354"/>
      <c r="AO20" s="377">
        <f>GeoH!P29</f>
        <v>0</v>
      </c>
      <c r="AP20" s="377">
        <f>MAX(GeoH!AK29,GeoH!BS29)</f>
        <v>0</v>
      </c>
      <c r="AQ20" s="377">
        <f>MAX(GeoH!AL29,GeoH!BT29)</f>
        <v>0</v>
      </c>
      <c r="AR20" s="377">
        <f>MAX(GeoH!AM29,GeoH!BU29)</f>
        <v>0</v>
      </c>
      <c r="AS20" s="377">
        <f>MAX(GeoH!AN29,GeoH!BV29)</f>
        <v>0</v>
      </c>
      <c r="AT20" s="377">
        <f>MAX(GeoH!AO29,GeoH!BW29)</f>
        <v>0</v>
      </c>
      <c r="AU20" s="377">
        <f>MAX(GeoH!AQ29,GeoH!BY29)</f>
        <v>0</v>
      </c>
      <c r="AV20" s="377">
        <f>MAX(GeoH!AR29,GeoH!BZ29)</f>
        <v>0</v>
      </c>
      <c r="AW20" s="377">
        <f>MAX(GeoH!AS29,GeoH!CA29)</f>
        <v>0</v>
      </c>
      <c r="AX20" s="377">
        <f>MAX(GeoH!AT29,GeoH!CB29)</f>
        <v>0</v>
      </c>
      <c r="AY20" s="377">
        <f>MAX(GeoH!AU29,GeoH!CC29)</f>
        <v>0</v>
      </c>
      <c r="AZ20" s="377">
        <f>MAX(GeoH!AV29,GeoH!CD29)</f>
        <v>0</v>
      </c>
      <c r="BA20" s="377">
        <f>MAX(GeoH!AW29,GeoH!CE29)</f>
        <v>0</v>
      </c>
      <c r="BB20" s="377">
        <f>MAX(GeoH!AX29,GeoH!CF29)</f>
        <v>0</v>
      </c>
      <c r="BC20" s="377">
        <f>MAX(GeoH!AY29,GeoH!CG29)</f>
        <v>0</v>
      </c>
      <c r="BD20" s="377">
        <f>MAX(GeoH!AZ29,GeoH!CH29)</f>
        <v>0</v>
      </c>
      <c r="BE20" s="377">
        <f>MAX(GeoH!BA29,GeoH!CI29)</f>
        <v>0</v>
      </c>
      <c r="BF20" s="377">
        <f>MAX(GeoH!BB29,GeoH!CJ29)</f>
        <v>0</v>
      </c>
      <c r="BG20" s="377">
        <f>MAX(COUNTIF(GeoH!BC29,"Oui"),COUNTIF(GeoH!CK29,"Oui"))</f>
        <v>0</v>
      </c>
      <c r="BH20" s="354"/>
      <c r="BI20" s="377">
        <f>Trachome!Q32</f>
        <v>0</v>
      </c>
      <c r="BJ20" s="377">
        <f>Trachome!AK32</f>
        <v>0</v>
      </c>
      <c r="BK20" s="377">
        <f>Trachome!AL32</f>
        <v>0</v>
      </c>
      <c r="BL20" s="377">
        <f>Trachome!AN32</f>
        <v>0</v>
      </c>
      <c r="BM20" s="377">
        <f>Trachome!AO32</f>
        <v>0</v>
      </c>
      <c r="BN20" s="377">
        <f>Trachome!AT32</f>
        <v>0</v>
      </c>
      <c r="BO20" s="377">
        <f>Trachome!AU32</f>
        <v>0</v>
      </c>
      <c r="BP20" s="377">
        <f>Trachome!AV32</f>
        <v>0</v>
      </c>
      <c r="BQ20" s="377">
        <f>Trachome!AW32</f>
        <v>0</v>
      </c>
      <c r="BR20" s="377">
        <f>COUNTIF(Trachome!AX32,"Oui")</f>
        <v>0</v>
      </c>
      <c r="BS20" s="354"/>
      <c r="BT20" s="377">
        <f t="shared" si="12"/>
        <v>0</v>
      </c>
      <c r="BU20" s="377">
        <f t="shared" si="13"/>
        <v>0</v>
      </c>
      <c r="BV20" s="377">
        <f t="shared" si="14"/>
        <v>0</v>
      </c>
      <c r="BW20" s="377">
        <f t="shared" si="15"/>
        <v>0</v>
      </c>
      <c r="BX20" s="377">
        <f t="shared" si="16"/>
        <v>0</v>
      </c>
      <c r="BY20" s="377">
        <f t="shared" si="18"/>
        <v>0</v>
      </c>
      <c r="BZ20" s="377">
        <f t="shared" si="19"/>
        <v>0</v>
      </c>
      <c r="CA20" s="377">
        <f t="shared" si="20"/>
        <v>0</v>
      </c>
      <c r="CB20" s="377">
        <f t="shared" si="21"/>
        <v>0</v>
      </c>
      <c r="CC20" s="377">
        <f t="shared" si="17"/>
        <v>0</v>
      </c>
    </row>
    <row r="21" spans="2:81" x14ac:dyDescent="0.25">
      <c r="B21" s="169">
        <f>'Données démographiques'!B29</f>
        <v>0</v>
      </c>
      <c r="C21" s="169">
        <f>'Données démographiques'!C29</f>
        <v>0</v>
      </c>
      <c r="D21" s="170">
        <f>'Données démographiques'!D29</f>
        <v>0</v>
      </c>
      <c r="E21" s="76"/>
      <c r="F21" s="170">
        <f>FL!M28</f>
        <v>0</v>
      </c>
      <c r="G21" s="170">
        <f>FL!AE28</f>
        <v>0</v>
      </c>
      <c r="H21" s="170">
        <f>FL!AF28</f>
        <v>0</v>
      </c>
      <c r="I21" s="170">
        <f>FL!AH28</f>
        <v>0</v>
      </c>
      <c r="J21" s="170">
        <f>FL!AI28</f>
        <v>0</v>
      </c>
      <c r="K21" s="170">
        <f>FL!AK28</f>
        <v>0</v>
      </c>
      <c r="L21" s="170">
        <f>FL!AM28</f>
        <v>0</v>
      </c>
      <c r="M21" s="170">
        <f>FL!AN28</f>
        <v>0</v>
      </c>
      <c r="N21" s="170">
        <f>FL!AO28</f>
        <v>0</v>
      </c>
      <c r="O21" s="170">
        <f>FL!AP28</f>
        <v>0</v>
      </c>
      <c r="P21" s="170">
        <f>FL!AQ28</f>
        <v>0</v>
      </c>
      <c r="Q21" s="170">
        <f>COUNTIF(FL!AR28,"Oui")</f>
        <v>0</v>
      </c>
      <c r="R21" s="76"/>
      <c r="S21" s="170">
        <f>Oncho!K28</f>
        <v>0</v>
      </c>
      <c r="T21" s="170">
        <f>MAX(Oncho!AB28,Oncho!BA28)</f>
        <v>0</v>
      </c>
      <c r="U21" s="170">
        <f>MAX(Oncho!AC28,Oncho!BB28)</f>
        <v>0</v>
      </c>
      <c r="V21" s="170">
        <f>MAX(Oncho!AE28,Oncho!BD28)</f>
        <v>0</v>
      </c>
      <c r="W21" s="170">
        <f>MAX(Oncho!AF28,Oncho!BE28)</f>
        <v>0</v>
      </c>
      <c r="X21" s="170">
        <f>MAX(Oncho!AG28,Oncho!BF28)</f>
        <v>0</v>
      </c>
      <c r="Y21" s="170">
        <f>MAX(Oncho!AH28,Oncho!BG28)</f>
        <v>0</v>
      </c>
      <c r="Z21" s="170">
        <f>MAX(Oncho!AI28,Oncho!BH28)</f>
        <v>0</v>
      </c>
      <c r="AA21" s="170">
        <f>MAX(Oncho!AJ28,Oncho!BI28)</f>
        <v>0</v>
      </c>
      <c r="AB21" s="170">
        <f>MAX(COUNTIF(Oncho!AK28,"Oui"),COUNTIF(Oncho!BJ28,"Oui"))</f>
        <v>0</v>
      </c>
      <c r="AC21" s="76"/>
      <c r="AD21" s="170">
        <f>SCH!P30</f>
        <v>0</v>
      </c>
      <c r="AE21" s="170">
        <f>SCH!AI30</f>
        <v>0</v>
      </c>
      <c r="AF21" s="170">
        <f>SCH!AJ30</f>
        <v>0</v>
      </c>
      <c r="AG21" s="170">
        <f>SCH!AN30</f>
        <v>0</v>
      </c>
      <c r="AH21" s="170">
        <f>SCH!AO30</f>
        <v>0</v>
      </c>
      <c r="AI21" s="170">
        <f>SCH!AT30</f>
        <v>0</v>
      </c>
      <c r="AJ21" s="170">
        <f>SCH!AU30</f>
        <v>0</v>
      </c>
      <c r="AK21" s="170">
        <f>SCH!AV30</f>
        <v>0</v>
      </c>
      <c r="AL21" s="170">
        <f>SCH!AW30</f>
        <v>0</v>
      </c>
      <c r="AM21" s="170">
        <f>COUNTIF(SCH!AX30,"Oui")</f>
        <v>0</v>
      </c>
      <c r="AN21" s="76"/>
      <c r="AO21" s="170">
        <f>GeoH!P30</f>
        <v>0</v>
      </c>
      <c r="AP21" s="170">
        <f>MAX(GeoH!AK30,GeoH!BS30)</f>
        <v>0</v>
      </c>
      <c r="AQ21" s="170">
        <f>MAX(GeoH!AL30,GeoH!BT30)</f>
        <v>0</v>
      </c>
      <c r="AR21" s="170">
        <f>MAX(GeoH!AM30,GeoH!BU30)</f>
        <v>0</v>
      </c>
      <c r="AS21" s="170">
        <f>MAX(GeoH!AN30,GeoH!BV30)</f>
        <v>0</v>
      </c>
      <c r="AT21" s="170">
        <f>MAX(GeoH!AO30,GeoH!BW30)</f>
        <v>0</v>
      </c>
      <c r="AU21" s="170">
        <f>MAX(GeoH!AQ30,GeoH!BY30)</f>
        <v>0</v>
      </c>
      <c r="AV21" s="170">
        <f>MAX(GeoH!AR30,GeoH!BZ30)</f>
        <v>0</v>
      </c>
      <c r="AW21" s="170">
        <f>MAX(GeoH!AS30,GeoH!CA30)</f>
        <v>0</v>
      </c>
      <c r="AX21" s="170">
        <f>MAX(GeoH!AT30,GeoH!CB30)</f>
        <v>0</v>
      </c>
      <c r="AY21" s="170">
        <f>MAX(GeoH!AU30,GeoH!CC30)</f>
        <v>0</v>
      </c>
      <c r="AZ21" s="170">
        <f>MAX(GeoH!AV30,GeoH!CD30)</f>
        <v>0</v>
      </c>
      <c r="BA21" s="170">
        <f>MAX(GeoH!AW30,GeoH!CE30)</f>
        <v>0</v>
      </c>
      <c r="BB21" s="170">
        <f>MAX(GeoH!AX30,GeoH!CF30)</f>
        <v>0</v>
      </c>
      <c r="BC21" s="170">
        <f>MAX(GeoH!AY30,GeoH!CG30)</f>
        <v>0</v>
      </c>
      <c r="BD21" s="170">
        <f>MAX(GeoH!AZ30,GeoH!CH30)</f>
        <v>0</v>
      </c>
      <c r="BE21" s="170">
        <f>MAX(GeoH!BA30,GeoH!CI30)</f>
        <v>0</v>
      </c>
      <c r="BF21" s="170">
        <f>MAX(GeoH!BB30,GeoH!CJ30)</f>
        <v>0</v>
      </c>
      <c r="BG21" s="170">
        <f>MAX(COUNTIF(GeoH!BC30,"Oui"),COUNTIF(GeoH!CK30,"Oui"))</f>
        <v>0</v>
      </c>
      <c r="BH21" s="76"/>
      <c r="BI21" s="170">
        <f>Trachome!Q33</f>
        <v>0</v>
      </c>
      <c r="BJ21" s="170">
        <f>Trachome!AK33</f>
        <v>0</v>
      </c>
      <c r="BK21" s="170">
        <f>Trachome!AL33</f>
        <v>0</v>
      </c>
      <c r="BL21" s="170">
        <f>Trachome!AN33</f>
        <v>0</v>
      </c>
      <c r="BM21" s="170">
        <f>Trachome!AO33</f>
        <v>0</v>
      </c>
      <c r="BN21" s="170">
        <f>Trachome!AT33</f>
        <v>0</v>
      </c>
      <c r="BO21" s="170">
        <f>Trachome!AU33</f>
        <v>0</v>
      </c>
      <c r="BP21" s="170">
        <f>Trachome!AV33</f>
        <v>0</v>
      </c>
      <c r="BQ21" s="170">
        <f>Trachome!AW33</f>
        <v>0</v>
      </c>
      <c r="BR21" s="170">
        <f>COUNTIF(Trachome!AX33,"Oui")</f>
        <v>0</v>
      </c>
      <c r="BS21" s="76"/>
      <c r="BT21" s="170">
        <f t="shared" si="12"/>
        <v>0</v>
      </c>
      <c r="BU21" s="170">
        <f t="shared" si="13"/>
        <v>0</v>
      </c>
      <c r="BV21" s="170">
        <f t="shared" si="14"/>
        <v>0</v>
      </c>
      <c r="BW21" s="170">
        <f t="shared" si="15"/>
        <v>0</v>
      </c>
      <c r="BX21" s="170">
        <f t="shared" si="16"/>
        <v>0</v>
      </c>
      <c r="BY21" s="170">
        <f t="shared" si="18"/>
        <v>0</v>
      </c>
      <c r="BZ21" s="170">
        <f t="shared" si="19"/>
        <v>0</v>
      </c>
      <c r="CA21" s="170">
        <f t="shared" si="20"/>
        <v>0</v>
      </c>
      <c r="CB21" s="170">
        <f t="shared" si="21"/>
        <v>0</v>
      </c>
      <c r="CC21" s="170">
        <f t="shared" si="17"/>
        <v>0</v>
      </c>
    </row>
    <row r="22" spans="2:81" x14ac:dyDescent="0.25">
      <c r="B22" s="376">
        <f>'Données démographiques'!B30</f>
        <v>0</v>
      </c>
      <c r="C22" s="376">
        <f>'Données démographiques'!C30</f>
        <v>0</v>
      </c>
      <c r="D22" s="377">
        <f>'Données démographiques'!D30</f>
        <v>0</v>
      </c>
      <c r="E22" s="354"/>
      <c r="F22" s="377">
        <f>FL!M29</f>
        <v>0</v>
      </c>
      <c r="G22" s="377">
        <f>FL!AE29</f>
        <v>0</v>
      </c>
      <c r="H22" s="377">
        <f>FL!AF29</f>
        <v>0</v>
      </c>
      <c r="I22" s="377">
        <f>FL!AH29</f>
        <v>0</v>
      </c>
      <c r="J22" s="377">
        <f>FL!AI29</f>
        <v>0</v>
      </c>
      <c r="K22" s="377">
        <f>FL!AK29</f>
        <v>0</v>
      </c>
      <c r="L22" s="377">
        <f>FL!AM29</f>
        <v>0</v>
      </c>
      <c r="M22" s="377">
        <f>FL!AN29</f>
        <v>0</v>
      </c>
      <c r="N22" s="377">
        <f>FL!AO29</f>
        <v>0</v>
      </c>
      <c r="O22" s="377">
        <f>FL!AP29</f>
        <v>0</v>
      </c>
      <c r="P22" s="377">
        <f>FL!AQ29</f>
        <v>0</v>
      </c>
      <c r="Q22" s="377">
        <f>COUNTIF(FL!AR29,"Oui")</f>
        <v>0</v>
      </c>
      <c r="R22" s="354"/>
      <c r="S22" s="377">
        <f>Oncho!K29</f>
        <v>0</v>
      </c>
      <c r="T22" s="377">
        <f>MAX(Oncho!AB29,Oncho!BA29)</f>
        <v>0</v>
      </c>
      <c r="U22" s="377">
        <f>MAX(Oncho!AC29,Oncho!BB29)</f>
        <v>0</v>
      </c>
      <c r="V22" s="377">
        <f>MAX(Oncho!AE29,Oncho!BD29)</f>
        <v>0</v>
      </c>
      <c r="W22" s="377">
        <f>MAX(Oncho!AF29,Oncho!BE29)</f>
        <v>0</v>
      </c>
      <c r="X22" s="377">
        <f>MAX(Oncho!AG29,Oncho!BF29)</f>
        <v>0</v>
      </c>
      <c r="Y22" s="377">
        <f>MAX(Oncho!AH29,Oncho!BG29)</f>
        <v>0</v>
      </c>
      <c r="Z22" s="377">
        <f>MAX(Oncho!AI29,Oncho!BH29)</f>
        <v>0</v>
      </c>
      <c r="AA22" s="377">
        <f>MAX(Oncho!AJ29,Oncho!BI29)</f>
        <v>0</v>
      </c>
      <c r="AB22" s="377">
        <f>MAX(COUNTIF(Oncho!AK29,"Oui"),COUNTIF(Oncho!BJ29,"Oui"))</f>
        <v>0</v>
      </c>
      <c r="AC22" s="354"/>
      <c r="AD22" s="377">
        <f>SCH!P31</f>
        <v>0</v>
      </c>
      <c r="AE22" s="377">
        <f>SCH!AI31</f>
        <v>0</v>
      </c>
      <c r="AF22" s="377">
        <f>SCH!AJ31</f>
        <v>0</v>
      </c>
      <c r="AG22" s="377">
        <f>SCH!AN31</f>
        <v>0</v>
      </c>
      <c r="AH22" s="377">
        <f>SCH!AO31</f>
        <v>0</v>
      </c>
      <c r="AI22" s="377">
        <f>SCH!AT31</f>
        <v>0</v>
      </c>
      <c r="AJ22" s="377">
        <f>SCH!AU31</f>
        <v>0</v>
      </c>
      <c r="AK22" s="377">
        <f>SCH!AV31</f>
        <v>0</v>
      </c>
      <c r="AL22" s="377">
        <f>SCH!AW31</f>
        <v>0</v>
      </c>
      <c r="AM22" s="377">
        <f>COUNTIF(SCH!AX31,"Oui")</f>
        <v>0</v>
      </c>
      <c r="AN22" s="354"/>
      <c r="AO22" s="377">
        <f>GeoH!P31</f>
        <v>0</v>
      </c>
      <c r="AP22" s="377">
        <f>MAX(GeoH!AK31,GeoH!BS31)</f>
        <v>0</v>
      </c>
      <c r="AQ22" s="377">
        <f>MAX(GeoH!AL31,GeoH!BT31)</f>
        <v>0</v>
      </c>
      <c r="AR22" s="377">
        <f>MAX(GeoH!AM31,GeoH!BU31)</f>
        <v>0</v>
      </c>
      <c r="AS22" s="377">
        <f>MAX(GeoH!AN31,GeoH!BV31)</f>
        <v>0</v>
      </c>
      <c r="AT22" s="377">
        <f>MAX(GeoH!AO31,GeoH!BW31)</f>
        <v>0</v>
      </c>
      <c r="AU22" s="377">
        <f>MAX(GeoH!AQ31,GeoH!BY31)</f>
        <v>0</v>
      </c>
      <c r="AV22" s="377">
        <f>MAX(GeoH!AR31,GeoH!BZ31)</f>
        <v>0</v>
      </c>
      <c r="AW22" s="377">
        <f>MAX(GeoH!AS31,GeoH!CA31)</f>
        <v>0</v>
      </c>
      <c r="AX22" s="377">
        <f>MAX(GeoH!AT31,GeoH!CB31)</f>
        <v>0</v>
      </c>
      <c r="AY22" s="377">
        <f>MAX(GeoH!AU31,GeoH!CC31)</f>
        <v>0</v>
      </c>
      <c r="AZ22" s="377">
        <f>MAX(GeoH!AV31,GeoH!CD31)</f>
        <v>0</v>
      </c>
      <c r="BA22" s="377">
        <f>MAX(GeoH!AW31,GeoH!CE31)</f>
        <v>0</v>
      </c>
      <c r="BB22" s="377">
        <f>MAX(GeoH!AX31,GeoH!CF31)</f>
        <v>0</v>
      </c>
      <c r="BC22" s="377">
        <f>MAX(GeoH!AY31,GeoH!CG31)</f>
        <v>0</v>
      </c>
      <c r="BD22" s="377">
        <f>MAX(GeoH!AZ31,GeoH!CH31)</f>
        <v>0</v>
      </c>
      <c r="BE22" s="377">
        <f>MAX(GeoH!BA31,GeoH!CI31)</f>
        <v>0</v>
      </c>
      <c r="BF22" s="377">
        <f>MAX(GeoH!BB31,GeoH!CJ31)</f>
        <v>0</v>
      </c>
      <c r="BG22" s="377">
        <f>MAX(COUNTIF(GeoH!BC31,"Oui"),COUNTIF(GeoH!CK31,"Oui"))</f>
        <v>0</v>
      </c>
      <c r="BH22" s="354"/>
      <c r="BI22" s="377">
        <f>Trachome!Q34</f>
        <v>0</v>
      </c>
      <c r="BJ22" s="377">
        <f>Trachome!AK34</f>
        <v>0</v>
      </c>
      <c r="BK22" s="377">
        <f>Trachome!AL34</f>
        <v>0</v>
      </c>
      <c r="BL22" s="377">
        <f>Trachome!AN34</f>
        <v>0</v>
      </c>
      <c r="BM22" s="377">
        <f>Trachome!AO34</f>
        <v>0</v>
      </c>
      <c r="BN22" s="377">
        <f>Trachome!AT34</f>
        <v>0</v>
      </c>
      <c r="BO22" s="377">
        <f>Trachome!AU34</f>
        <v>0</v>
      </c>
      <c r="BP22" s="377">
        <f>Trachome!AV34</f>
        <v>0</v>
      </c>
      <c r="BQ22" s="377">
        <f>Trachome!AW34</f>
        <v>0</v>
      </c>
      <c r="BR22" s="377">
        <f>COUNTIF(Trachome!AX34,"Oui")</f>
        <v>0</v>
      </c>
      <c r="BS22" s="354"/>
      <c r="BT22" s="377">
        <f t="shared" si="12"/>
        <v>0</v>
      </c>
      <c r="BU22" s="377">
        <f t="shared" si="13"/>
        <v>0</v>
      </c>
      <c r="BV22" s="377">
        <f t="shared" si="14"/>
        <v>0</v>
      </c>
      <c r="BW22" s="377">
        <f t="shared" si="15"/>
        <v>0</v>
      </c>
      <c r="BX22" s="377">
        <f t="shared" si="16"/>
        <v>0</v>
      </c>
      <c r="BY22" s="377">
        <f t="shared" si="18"/>
        <v>0</v>
      </c>
      <c r="BZ22" s="377">
        <f t="shared" si="19"/>
        <v>0</v>
      </c>
      <c r="CA22" s="377">
        <f t="shared" si="20"/>
        <v>0</v>
      </c>
      <c r="CB22" s="377">
        <f t="shared" si="21"/>
        <v>0</v>
      </c>
      <c r="CC22" s="377">
        <f t="shared" si="17"/>
        <v>0</v>
      </c>
    </row>
    <row r="23" spans="2:81" x14ac:dyDescent="0.25">
      <c r="B23" s="169">
        <f>'Données démographiques'!B31</f>
        <v>0</v>
      </c>
      <c r="C23" s="169">
        <f>'Données démographiques'!C31</f>
        <v>0</v>
      </c>
      <c r="D23" s="170">
        <f>'Données démographiques'!D31</f>
        <v>0</v>
      </c>
      <c r="E23" s="76"/>
      <c r="F23" s="170">
        <f>FL!M30</f>
        <v>0</v>
      </c>
      <c r="G23" s="170">
        <f>FL!AE30</f>
        <v>0</v>
      </c>
      <c r="H23" s="170">
        <f>FL!AF30</f>
        <v>0</v>
      </c>
      <c r="I23" s="170">
        <f>FL!AH30</f>
        <v>0</v>
      </c>
      <c r="J23" s="170">
        <f>FL!AI30</f>
        <v>0</v>
      </c>
      <c r="K23" s="170">
        <f>FL!AK30</f>
        <v>0</v>
      </c>
      <c r="L23" s="170">
        <f>FL!AM30</f>
        <v>0</v>
      </c>
      <c r="M23" s="170">
        <f>FL!AN30</f>
        <v>0</v>
      </c>
      <c r="N23" s="170">
        <f>FL!AO30</f>
        <v>0</v>
      </c>
      <c r="O23" s="170">
        <f>FL!AP30</f>
        <v>0</v>
      </c>
      <c r="P23" s="170">
        <f>FL!AQ30</f>
        <v>0</v>
      </c>
      <c r="Q23" s="170">
        <f>COUNTIF(FL!AR30,"Oui")</f>
        <v>0</v>
      </c>
      <c r="R23" s="76"/>
      <c r="S23" s="170">
        <f>Oncho!K30</f>
        <v>0</v>
      </c>
      <c r="T23" s="170">
        <f>MAX(Oncho!AB30,Oncho!BA30)</f>
        <v>0</v>
      </c>
      <c r="U23" s="170">
        <f>MAX(Oncho!AC30,Oncho!BB30)</f>
        <v>0</v>
      </c>
      <c r="V23" s="170">
        <f>MAX(Oncho!AE30,Oncho!BD30)</f>
        <v>0</v>
      </c>
      <c r="W23" s="170">
        <f>MAX(Oncho!AF30,Oncho!BE30)</f>
        <v>0</v>
      </c>
      <c r="X23" s="170">
        <f>MAX(Oncho!AG30,Oncho!BF30)</f>
        <v>0</v>
      </c>
      <c r="Y23" s="170">
        <f>MAX(Oncho!AH30,Oncho!BG30)</f>
        <v>0</v>
      </c>
      <c r="Z23" s="170">
        <f>MAX(Oncho!AI30,Oncho!BH30)</f>
        <v>0</v>
      </c>
      <c r="AA23" s="170">
        <f>MAX(Oncho!AJ30,Oncho!BI30)</f>
        <v>0</v>
      </c>
      <c r="AB23" s="170">
        <f>MAX(COUNTIF(Oncho!AK30,"Oui"),COUNTIF(Oncho!BJ30,"Oui"))</f>
        <v>0</v>
      </c>
      <c r="AC23" s="76"/>
      <c r="AD23" s="170">
        <f>SCH!P32</f>
        <v>0</v>
      </c>
      <c r="AE23" s="170">
        <f>SCH!AI32</f>
        <v>0</v>
      </c>
      <c r="AF23" s="170">
        <f>SCH!AJ32</f>
        <v>0</v>
      </c>
      <c r="AG23" s="170">
        <f>SCH!AN32</f>
        <v>0</v>
      </c>
      <c r="AH23" s="170">
        <f>SCH!AO32</f>
        <v>0</v>
      </c>
      <c r="AI23" s="170">
        <f>SCH!AT32</f>
        <v>0</v>
      </c>
      <c r="AJ23" s="170">
        <f>SCH!AU32</f>
        <v>0</v>
      </c>
      <c r="AK23" s="170">
        <f>SCH!AV32</f>
        <v>0</v>
      </c>
      <c r="AL23" s="170">
        <f>SCH!AW32</f>
        <v>0</v>
      </c>
      <c r="AM23" s="170">
        <f>COUNTIF(SCH!AX32,"Oui")</f>
        <v>0</v>
      </c>
      <c r="AN23" s="76"/>
      <c r="AO23" s="170">
        <f>GeoH!P32</f>
        <v>0</v>
      </c>
      <c r="AP23" s="170">
        <f>MAX(GeoH!AK32,GeoH!BS32)</f>
        <v>0</v>
      </c>
      <c r="AQ23" s="170">
        <f>MAX(GeoH!AL32,GeoH!BT32)</f>
        <v>0</v>
      </c>
      <c r="AR23" s="170">
        <f>MAX(GeoH!AM32,GeoH!BU32)</f>
        <v>0</v>
      </c>
      <c r="AS23" s="170">
        <f>MAX(GeoH!AN32,GeoH!BV32)</f>
        <v>0</v>
      </c>
      <c r="AT23" s="170">
        <f>MAX(GeoH!AO32,GeoH!BW32)</f>
        <v>0</v>
      </c>
      <c r="AU23" s="170">
        <f>MAX(GeoH!AQ32,GeoH!BY32)</f>
        <v>0</v>
      </c>
      <c r="AV23" s="170">
        <f>MAX(GeoH!AR32,GeoH!BZ32)</f>
        <v>0</v>
      </c>
      <c r="AW23" s="170">
        <f>MAX(GeoH!AS32,GeoH!CA32)</f>
        <v>0</v>
      </c>
      <c r="AX23" s="170">
        <f>MAX(GeoH!AT32,GeoH!CB32)</f>
        <v>0</v>
      </c>
      <c r="AY23" s="170">
        <f>MAX(GeoH!AU32,GeoH!CC32)</f>
        <v>0</v>
      </c>
      <c r="AZ23" s="170">
        <f>MAX(GeoH!AV32,GeoH!CD32)</f>
        <v>0</v>
      </c>
      <c r="BA23" s="170">
        <f>MAX(GeoH!AW32,GeoH!CE32)</f>
        <v>0</v>
      </c>
      <c r="BB23" s="170">
        <f>MAX(GeoH!AX32,GeoH!CF32)</f>
        <v>0</v>
      </c>
      <c r="BC23" s="170">
        <f>MAX(GeoH!AY32,GeoH!CG32)</f>
        <v>0</v>
      </c>
      <c r="BD23" s="170">
        <f>MAX(GeoH!AZ32,GeoH!CH32)</f>
        <v>0</v>
      </c>
      <c r="BE23" s="170">
        <f>MAX(GeoH!BA32,GeoH!CI32)</f>
        <v>0</v>
      </c>
      <c r="BF23" s="170">
        <f>MAX(GeoH!BB32,GeoH!CJ32)</f>
        <v>0</v>
      </c>
      <c r="BG23" s="170">
        <f>MAX(COUNTIF(GeoH!BC32,"Oui"),COUNTIF(GeoH!CK32,"Oui"))</f>
        <v>0</v>
      </c>
      <c r="BH23" s="76"/>
      <c r="BI23" s="170">
        <f>Trachome!Q35</f>
        <v>0</v>
      </c>
      <c r="BJ23" s="170">
        <f>Trachome!AK35</f>
        <v>0</v>
      </c>
      <c r="BK23" s="170">
        <f>Trachome!AL35</f>
        <v>0</v>
      </c>
      <c r="BL23" s="170">
        <f>Trachome!AN35</f>
        <v>0</v>
      </c>
      <c r="BM23" s="170">
        <f>Trachome!AO35</f>
        <v>0</v>
      </c>
      <c r="BN23" s="170">
        <f>Trachome!AT35</f>
        <v>0</v>
      </c>
      <c r="BO23" s="170">
        <f>Trachome!AU35</f>
        <v>0</v>
      </c>
      <c r="BP23" s="170">
        <f>Trachome!AV35</f>
        <v>0</v>
      </c>
      <c r="BQ23" s="170">
        <f>Trachome!AW35</f>
        <v>0</v>
      </c>
      <c r="BR23" s="170">
        <f>COUNTIF(Trachome!AX35,"Oui")</f>
        <v>0</v>
      </c>
      <c r="BS23" s="76"/>
      <c r="BT23" s="170">
        <f t="shared" si="12"/>
        <v>0</v>
      </c>
      <c r="BU23" s="170">
        <f t="shared" si="13"/>
        <v>0</v>
      </c>
      <c r="BV23" s="170">
        <f t="shared" si="14"/>
        <v>0</v>
      </c>
      <c r="BW23" s="170">
        <f t="shared" si="15"/>
        <v>0</v>
      </c>
      <c r="BX23" s="170">
        <f t="shared" si="16"/>
        <v>0</v>
      </c>
      <c r="BY23" s="170">
        <f t="shared" si="18"/>
        <v>0</v>
      </c>
      <c r="BZ23" s="170">
        <f t="shared" si="19"/>
        <v>0</v>
      </c>
      <c r="CA23" s="170">
        <f t="shared" si="20"/>
        <v>0</v>
      </c>
      <c r="CB23" s="170">
        <f t="shared" si="21"/>
        <v>0</v>
      </c>
      <c r="CC23" s="170">
        <f t="shared" si="17"/>
        <v>0</v>
      </c>
    </row>
    <row r="24" spans="2:81" x14ac:dyDescent="0.25">
      <c r="B24" s="376">
        <f>'Données démographiques'!B32</f>
        <v>0</v>
      </c>
      <c r="C24" s="376">
        <f>'Données démographiques'!C32</f>
        <v>0</v>
      </c>
      <c r="D24" s="377">
        <f>'Données démographiques'!D32</f>
        <v>0</v>
      </c>
      <c r="E24" s="354"/>
      <c r="F24" s="377">
        <f>FL!M31</f>
        <v>0</v>
      </c>
      <c r="G24" s="377">
        <f>FL!AE31</f>
        <v>0</v>
      </c>
      <c r="H24" s="377">
        <f>FL!AF31</f>
        <v>0</v>
      </c>
      <c r="I24" s="377">
        <f>FL!AH31</f>
        <v>0</v>
      </c>
      <c r="J24" s="377">
        <f>FL!AI31</f>
        <v>0</v>
      </c>
      <c r="K24" s="377">
        <f>FL!AK31</f>
        <v>0</v>
      </c>
      <c r="L24" s="377">
        <f>FL!AM31</f>
        <v>0</v>
      </c>
      <c r="M24" s="377">
        <f>FL!AN31</f>
        <v>0</v>
      </c>
      <c r="N24" s="377">
        <f>FL!AO31</f>
        <v>0</v>
      </c>
      <c r="O24" s="377">
        <f>FL!AP31</f>
        <v>0</v>
      </c>
      <c r="P24" s="377">
        <f>FL!AQ31</f>
        <v>0</v>
      </c>
      <c r="Q24" s="377">
        <f>COUNTIF(FL!AR31,"Oui")</f>
        <v>0</v>
      </c>
      <c r="R24" s="354"/>
      <c r="S24" s="377">
        <f>Oncho!K31</f>
        <v>0</v>
      </c>
      <c r="T24" s="377">
        <f>MAX(Oncho!AB31,Oncho!BA31)</f>
        <v>0</v>
      </c>
      <c r="U24" s="377">
        <f>MAX(Oncho!AC31,Oncho!BB31)</f>
        <v>0</v>
      </c>
      <c r="V24" s="377">
        <f>MAX(Oncho!AE31,Oncho!BD31)</f>
        <v>0</v>
      </c>
      <c r="W24" s="377">
        <f>MAX(Oncho!AF31,Oncho!BE31)</f>
        <v>0</v>
      </c>
      <c r="X24" s="377">
        <f>MAX(Oncho!AG31,Oncho!BF31)</f>
        <v>0</v>
      </c>
      <c r="Y24" s="377">
        <f>MAX(Oncho!AH31,Oncho!BG31)</f>
        <v>0</v>
      </c>
      <c r="Z24" s="377">
        <f>MAX(Oncho!AI31,Oncho!BH31)</f>
        <v>0</v>
      </c>
      <c r="AA24" s="377">
        <f>MAX(Oncho!AJ31,Oncho!BI31)</f>
        <v>0</v>
      </c>
      <c r="AB24" s="377">
        <f>MAX(COUNTIF(Oncho!AK31,"Oui"),COUNTIF(Oncho!BJ31,"Oui"))</f>
        <v>0</v>
      </c>
      <c r="AC24" s="354"/>
      <c r="AD24" s="377">
        <f>SCH!P33</f>
        <v>0</v>
      </c>
      <c r="AE24" s="377">
        <f>SCH!AI33</f>
        <v>0</v>
      </c>
      <c r="AF24" s="377">
        <f>SCH!AJ33</f>
        <v>0</v>
      </c>
      <c r="AG24" s="377">
        <f>SCH!AN33</f>
        <v>0</v>
      </c>
      <c r="AH24" s="377">
        <f>SCH!AO33</f>
        <v>0</v>
      </c>
      <c r="AI24" s="377">
        <f>SCH!AT33</f>
        <v>0</v>
      </c>
      <c r="AJ24" s="377">
        <f>SCH!AU33</f>
        <v>0</v>
      </c>
      <c r="AK24" s="377">
        <f>SCH!AV33</f>
        <v>0</v>
      </c>
      <c r="AL24" s="377">
        <f>SCH!AW33</f>
        <v>0</v>
      </c>
      <c r="AM24" s="377">
        <f>COUNTIF(SCH!AX33,"Oui")</f>
        <v>0</v>
      </c>
      <c r="AN24" s="354"/>
      <c r="AO24" s="377">
        <f>GeoH!P33</f>
        <v>0</v>
      </c>
      <c r="AP24" s="377">
        <f>MAX(GeoH!AK33,GeoH!BS33)</f>
        <v>0</v>
      </c>
      <c r="AQ24" s="377">
        <f>MAX(GeoH!AL33,GeoH!BT33)</f>
        <v>0</v>
      </c>
      <c r="AR24" s="377">
        <f>MAX(GeoH!AM33,GeoH!BU33)</f>
        <v>0</v>
      </c>
      <c r="AS24" s="377">
        <f>MAX(GeoH!AN33,GeoH!BV33)</f>
        <v>0</v>
      </c>
      <c r="AT24" s="377">
        <f>MAX(GeoH!AO33,GeoH!BW33)</f>
        <v>0</v>
      </c>
      <c r="AU24" s="377">
        <f>MAX(GeoH!AQ33,GeoH!BY33)</f>
        <v>0</v>
      </c>
      <c r="AV24" s="377">
        <f>MAX(GeoH!AR33,GeoH!BZ33)</f>
        <v>0</v>
      </c>
      <c r="AW24" s="377">
        <f>MAX(GeoH!AS33,GeoH!CA33)</f>
        <v>0</v>
      </c>
      <c r="AX24" s="377">
        <f>MAX(GeoH!AT33,GeoH!CB33)</f>
        <v>0</v>
      </c>
      <c r="AY24" s="377">
        <f>MAX(GeoH!AU33,GeoH!CC33)</f>
        <v>0</v>
      </c>
      <c r="AZ24" s="377">
        <f>MAX(GeoH!AV33,GeoH!CD33)</f>
        <v>0</v>
      </c>
      <c r="BA24" s="377">
        <f>MAX(GeoH!AW33,GeoH!CE33)</f>
        <v>0</v>
      </c>
      <c r="BB24" s="377">
        <f>MAX(GeoH!AX33,GeoH!CF33)</f>
        <v>0</v>
      </c>
      <c r="BC24" s="377">
        <f>MAX(GeoH!AY33,GeoH!CG33)</f>
        <v>0</v>
      </c>
      <c r="BD24" s="377">
        <f>MAX(GeoH!AZ33,GeoH!CH33)</f>
        <v>0</v>
      </c>
      <c r="BE24" s="377">
        <f>MAX(GeoH!BA33,GeoH!CI33)</f>
        <v>0</v>
      </c>
      <c r="BF24" s="377">
        <f>MAX(GeoH!BB33,GeoH!CJ33)</f>
        <v>0</v>
      </c>
      <c r="BG24" s="377">
        <f>MAX(COUNTIF(GeoH!BC33,"Oui"),COUNTIF(GeoH!CK33,"Oui"))</f>
        <v>0</v>
      </c>
      <c r="BH24" s="354"/>
      <c r="BI24" s="377">
        <f>Trachome!Q36</f>
        <v>0</v>
      </c>
      <c r="BJ24" s="377">
        <f>Trachome!AK36</f>
        <v>0</v>
      </c>
      <c r="BK24" s="377">
        <f>Trachome!AL36</f>
        <v>0</v>
      </c>
      <c r="BL24" s="377">
        <f>Trachome!AN36</f>
        <v>0</v>
      </c>
      <c r="BM24" s="377">
        <f>Trachome!AO36</f>
        <v>0</v>
      </c>
      <c r="BN24" s="377">
        <f>Trachome!AT36</f>
        <v>0</v>
      </c>
      <c r="BO24" s="377">
        <f>Trachome!AU36</f>
        <v>0</v>
      </c>
      <c r="BP24" s="377">
        <f>Trachome!AV36</f>
        <v>0</v>
      </c>
      <c r="BQ24" s="377">
        <f>Trachome!AW36</f>
        <v>0</v>
      </c>
      <c r="BR24" s="377">
        <f>COUNTIF(Trachome!AX36,"Oui")</f>
        <v>0</v>
      </c>
      <c r="BS24" s="354"/>
      <c r="BT24" s="377">
        <f t="shared" si="12"/>
        <v>0</v>
      </c>
      <c r="BU24" s="377">
        <f t="shared" si="13"/>
        <v>0</v>
      </c>
      <c r="BV24" s="377">
        <f t="shared" si="14"/>
        <v>0</v>
      </c>
      <c r="BW24" s="377">
        <f t="shared" si="15"/>
        <v>0</v>
      </c>
      <c r="BX24" s="377">
        <f t="shared" si="16"/>
        <v>0</v>
      </c>
      <c r="BY24" s="377">
        <f t="shared" si="18"/>
        <v>0</v>
      </c>
      <c r="BZ24" s="377">
        <f t="shared" si="19"/>
        <v>0</v>
      </c>
      <c r="CA24" s="377">
        <f t="shared" si="20"/>
        <v>0</v>
      </c>
      <c r="CB24" s="377">
        <f t="shared" si="21"/>
        <v>0</v>
      </c>
      <c r="CC24" s="377">
        <f t="shared" si="17"/>
        <v>0</v>
      </c>
    </row>
    <row r="25" spans="2:81" x14ac:dyDescent="0.25">
      <c r="B25" s="169">
        <f>'Données démographiques'!B33</f>
        <v>0</v>
      </c>
      <c r="C25" s="169">
        <f>'Données démographiques'!C33</f>
        <v>0</v>
      </c>
      <c r="D25" s="170">
        <f>'Données démographiques'!D33</f>
        <v>0</v>
      </c>
      <c r="E25" s="76"/>
      <c r="F25" s="170">
        <f>FL!M32</f>
        <v>0</v>
      </c>
      <c r="G25" s="170">
        <f>FL!AE32</f>
        <v>0</v>
      </c>
      <c r="H25" s="170">
        <f>FL!AF32</f>
        <v>0</v>
      </c>
      <c r="I25" s="170">
        <f>FL!AH32</f>
        <v>0</v>
      </c>
      <c r="J25" s="170">
        <f>FL!AI32</f>
        <v>0</v>
      </c>
      <c r="K25" s="170">
        <f>FL!AK32</f>
        <v>0</v>
      </c>
      <c r="L25" s="170">
        <f>FL!AM32</f>
        <v>0</v>
      </c>
      <c r="M25" s="170">
        <f>FL!AN32</f>
        <v>0</v>
      </c>
      <c r="N25" s="170">
        <f>FL!AO32</f>
        <v>0</v>
      </c>
      <c r="O25" s="170">
        <f>FL!AP32</f>
        <v>0</v>
      </c>
      <c r="P25" s="170">
        <f>FL!AQ32</f>
        <v>0</v>
      </c>
      <c r="Q25" s="170">
        <f>COUNTIF(FL!AR32,"Oui")</f>
        <v>0</v>
      </c>
      <c r="R25" s="76"/>
      <c r="S25" s="170">
        <f>Oncho!K32</f>
        <v>0</v>
      </c>
      <c r="T25" s="170">
        <f>MAX(Oncho!AB32,Oncho!BA32)</f>
        <v>0</v>
      </c>
      <c r="U25" s="170">
        <f>MAX(Oncho!AC32,Oncho!BB32)</f>
        <v>0</v>
      </c>
      <c r="V25" s="170">
        <f>MAX(Oncho!AE32,Oncho!BD32)</f>
        <v>0</v>
      </c>
      <c r="W25" s="170">
        <f>MAX(Oncho!AF32,Oncho!BE32)</f>
        <v>0</v>
      </c>
      <c r="X25" s="170">
        <f>MAX(Oncho!AG32,Oncho!BF32)</f>
        <v>0</v>
      </c>
      <c r="Y25" s="170">
        <f>MAX(Oncho!AH32,Oncho!BG32)</f>
        <v>0</v>
      </c>
      <c r="Z25" s="170">
        <f>MAX(Oncho!AI32,Oncho!BH32)</f>
        <v>0</v>
      </c>
      <c r="AA25" s="170">
        <f>MAX(Oncho!AJ32,Oncho!BI32)</f>
        <v>0</v>
      </c>
      <c r="AB25" s="170">
        <f>MAX(COUNTIF(Oncho!AK32,"Oui"),COUNTIF(Oncho!BJ32,"Oui"))</f>
        <v>0</v>
      </c>
      <c r="AC25" s="76"/>
      <c r="AD25" s="170">
        <f>SCH!P34</f>
        <v>0</v>
      </c>
      <c r="AE25" s="170">
        <f>SCH!AI34</f>
        <v>0</v>
      </c>
      <c r="AF25" s="170">
        <f>SCH!AJ34</f>
        <v>0</v>
      </c>
      <c r="AG25" s="170">
        <f>SCH!AN34</f>
        <v>0</v>
      </c>
      <c r="AH25" s="170">
        <f>SCH!AO34</f>
        <v>0</v>
      </c>
      <c r="AI25" s="170">
        <f>SCH!AT34</f>
        <v>0</v>
      </c>
      <c r="AJ25" s="170">
        <f>SCH!AU34</f>
        <v>0</v>
      </c>
      <c r="AK25" s="170">
        <f>SCH!AV34</f>
        <v>0</v>
      </c>
      <c r="AL25" s="170">
        <f>SCH!AW34</f>
        <v>0</v>
      </c>
      <c r="AM25" s="170">
        <f>COUNTIF(SCH!AX34,"Oui")</f>
        <v>0</v>
      </c>
      <c r="AN25" s="76"/>
      <c r="AO25" s="170">
        <f>GeoH!P34</f>
        <v>0</v>
      </c>
      <c r="AP25" s="170">
        <f>MAX(GeoH!AK34,GeoH!BS34)</f>
        <v>0</v>
      </c>
      <c r="AQ25" s="170">
        <f>MAX(GeoH!AL34,GeoH!BT34)</f>
        <v>0</v>
      </c>
      <c r="AR25" s="170">
        <f>MAX(GeoH!AM34,GeoH!BU34)</f>
        <v>0</v>
      </c>
      <c r="AS25" s="170">
        <f>MAX(GeoH!AN34,GeoH!BV34)</f>
        <v>0</v>
      </c>
      <c r="AT25" s="170">
        <f>MAX(GeoH!AO34,GeoH!BW34)</f>
        <v>0</v>
      </c>
      <c r="AU25" s="170">
        <f>MAX(GeoH!AQ34,GeoH!BY34)</f>
        <v>0</v>
      </c>
      <c r="AV25" s="170">
        <f>MAX(GeoH!AR34,GeoH!BZ34)</f>
        <v>0</v>
      </c>
      <c r="AW25" s="170">
        <f>MAX(GeoH!AS34,GeoH!CA34)</f>
        <v>0</v>
      </c>
      <c r="AX25" s="170">
        <f>MAX(GeoH!AT34,GeoH!CB34)</f>
        <v>0</v>
      </c>
      <c r="AY25" s="170">
        <f>MAX(GeoH!AU34,GeoH!CC34)</f>
        <v>0</v>
      </c>
      <c r="AZ25" s="170">
        <f>MAX(GeoH!AV34,GeoH!CD34)</f>
        <v>0</v>
      </c>
      <c r="BA25" s="170">
        <f>MAX(GeoH!AW34,GeoH!CE34)</f>
        <v>0</v>
      </c>
      <c r="BB25" s="170">
        <f>MAX(GeoH!AX34,GeoH!CF34)</f>
        <v>0</v>
      </c>
      <c r="BC25" s="170">
        <f>MAX(GeoH!AY34,GeoH!CG34)</f>
        <v>0</v>
      </c>
      <c r="BD25" s="170">
        <f>MAX(GeoH!AZ34,GeoH!CH34)</f>
        <v>0</v>
      </c>
      <c r="BE25" s="170">
        <f>MAX(GeoH!BA34,GeoH!CI34)</f>
        <v>0</v>
      </c>
      <c r="BF25" s="170">
        <f>MAX(GeoH!BB34,GeoH!CJ34)</f>
        <v>0</v>
      </c>
      <c r="BG25" s="170">
        <f>MAX(COUNTIF(GeoH!BC34,"Oui"),COUNTIF(GeoH!CK34,"Oui"))</f>
        <v>0</v>
      </c>
      <c r="BH25" s="76"/>
      <c r="BI25" s="170">
        <f>Trachome!Q37</f>
        <v>0</v>
      </c>
      <c r="BJ25" s="170">
        <f>Trachome!AK37</f>
        <v>0</v>
      </c>
      <c r="BK25" s="170">
        <f>Trachome!AL37</f>
        <v>0</v>
      </c>
      <c r="BL25" s="170">
        <f>Trachome!AN37</f>
        <v>0</v>
      </c>
      <c r="BM25" s="170">
        <f>Trachome!AO37</f>
        <v>0</v>
      </c>
      <c r="BN25" s="170">
        <f>Trachome!AT37</f>
        <v>0</v>
      </c>
      <c r="BO25" s="170">
        <f>Trachome!AU37</f>
        <v>0</v>
      </c>
      <c r="BP25" s="170">
        <f>Trachome!AV37</f>
        <v>0</v>
      </c>
      <c r="BQ25" s="170">
        <f>Trachome!AW37</f>
        <v>0</v>
      </c>
      <c r="BR25" s="170">
        <f>COUNTIF(Trachome!AX37,"Oui")</f>
        <v>0</v>
      </c>
      <c r="BS25" s="76"/>
      <c r="BT25" s="170">
        <f t="shared" si="12"/>
        <v>0</v>
      </c>
      <c r="BU25" s="170">
        <f t="shared" si="13"/>
        <v>0</v>
      </c>
      <c r="BV25" s="170">
        <f t="shared" si="14"/>
        <v>0</v>
      </c>
      <c r="BW25" s="170">
        <f t="shared" si="15"/>
        <v>0</v>
      </c>
      <c r="BX25" s="170">
        <f t="shared" si="16"/>
        <v>0</v>
      </c>
      <c r="BY25" s="170">
        <f t="shared" si="18"/>
        <v>0</v>
      </c>
      <c r="BZ25" s="170">
        <f t="shared" si="19"/>
        <v>0</v>
      </c>
      <c r="CA25" s="170">
        <f t="shared" si="20"/>
        <v>0</v>
      </c>
      <c r="CB25" s="170">
        <f t="shared" si="21"/>
        <v>0</v>
      </c>
      <c r="CC25" s="170">
        <f t="shared" si="17"/>
        <v>0</v>
      </c>
    </row>
    <row r="26" spans="2:81" x14ac:dyDescent="0.25">
      <c r="B26" s="376">
        <f>'Données démographiques'!B34</f>
        <v>0</v>
      </c>
      <c r="C26" s="376">
        <f>'Données démographiques'!C34</f>
        <v>0</v>
      </c>
      <c r="D26" s="377">
        <f>'Données démographiques'!D34</f>
        <v>0</v>
      </c>
      <c r="E26" s="354"/>
      <c r="F26" s="377">
        <f>FL!M33</f>
        <v>0</v>
      </c>
      <c r="G26" s="377">
        <f>FL!AE33</f>
        <v>0</v>
      </c>
      <c r="H26" s="377">
        <f>FL!AF33</f>
        <v>0</v>
      </c>
      <c r="I26" s="377">
        <f>FL!AH33</f>
        <v>0</v>
      </c>
      <c r="J26" s="377">
        <f>FL!AI33</f>
        <v>0</v>
      </c>
      <c r="K26" s="377">
        <f>FL!AK33</f>
        <v>0</v>
      </c>
      <c r="L26" s="377">
        <f>FL!AM33</f>
        <v>0</v>
      </c>
      <c r="M26" s="377">
        <f>FL!AN33</f>
        <v>0</v>
      </c>
      <c r="N26" s="377">
        <f>FL!AO33</f>
        <v>0</v>
      </c>
      <c r="O26" s="377">
        <f>FL!AP33</f>
        <v>0</v>
      </c>
      <c r="P26" s="377">
        <f>FL!AQ33</f>
        <v>0</v>
      </c>
      <c r="Q26" s="377">
        <f>COUNTIF(FL!AR33,"Oui")</f>
        <v>0</v>
      </c>
      <c r="R26" s="354"/>
      <c r="S26" s="377">
        <f>Oncho!K33</f>
        <v>0</v>
      </c>
      <c r="T26" s="377">
        <f>MAX(Oncho!AB33,Oncho!BA33)</f>
        <v>0</v>
      </c>
      <c r="U26" s="377">
        <f>MAX(Oncho!AC33,Oncho!BB33)</f>
        <v>0</v>
      </c>
      <c r="V26" s="377">
        <f>MAX(Oncho!AE33,Oncho!BD33)</f>
        <v>0</v>
      </c>
      <c r="W26" s="377">
        <f>MAX(Oncho!AF33,Oncho!BE33)</f>
        <v>0</v>
      </c>
      <c r="X26" s="377">
        <f>MAX(Oncho!AG33,Oncho!BF33)</f>
        <v>0</v>
      </c>
      <c r="Y26" s="377">
        <f>MAX(Oncho!AH33,Oncho!BG33)</f>
        <v>0</v>
      </c>
      <c r="Z26" s="377">
        <f>MAX(Oncho!AI33,Oncho!BH33)</f>
        <v>0</v>
      </c>
      <c r="AA26" s="377">
        <f>MAX(Oncho!AJ33,Oncho!BI33)</f>
        <v>0</v>
      </c>
      <c r="AB26" s="377">
        <f>MAX(COUNTIF(Oncho!AK33,"Oui"),COUNTIF(Oncho!BJ33,"Oui"))</f>
        <v>0</v>
      </c>
      <c r="AC26" s="354"/>
      <c r="AD26" s="377">
        <f>SCH!P35</f>
        <v>0</v>
      </c>
      <c r="AE26" s="377">
        <f>SCH!AI35</f>
        <v>0</v>
      </c>
      <c r="AF26" s="377">
        <f>SCH!AJ35</f>
        <v>0</v>
      </c>
      <c r="AG26" s="377">
        <f>SCH!AN35</f>
        <v>0</v>
      </c>
      <c r="AH26" s="377">
        <f>SCH!AO35</f>
        <v>0</v>
      </c>
      <c r="AI26" s="377">
        <f>SCH!AT35</f>
        <v>0</v>
      </c>
      <c r="AJ26" s="377">
        <f>SCH!AU35</f>
        <v>0</v>
      </c>
      <c r="AK26" s="377">
        <f>SCH!AV35</f>
        <v>0</v>
      </c>
      <c r="AL26" s="377">
        <f>SCH!AW35</f>
        <v>0</v>
      </c>
      <c r="AM26" s="377">
        <f>COUNTIF(SCH!AX35,"Oui")</f>
        <v>0</v>
      </c>
      <c r="AN26" s="354"/>
      <c r="AO26" s="377">
        <f>GeoH!P35</f>
        <v>0</v>
      </c>
      <c r="AP26" s="377">
        <f>MAX(GeoH!AK35,GeoH!BS35)</f>
        <v>0</v>
      </c>
      <c r="AQ26" s="377">
        <f>MAX(GeoH!AL35,GeoH!BT35)</f>
        <v>0</v>
      </c>
      <c r="AR26" s="377">
        <f>MAX(GeoH!AM35,GeoH!BU35)</f>
        <v>0</v>
      </c>
      <c r="AS26" s="377">
        <f>MAX(GeoH!AN35,GeoH!BV35)</f>
        <v>0</v>
      </c>
      <c r="AT26" s="377">
        <f>MAX(GeoH!AO35,GeoH!BW35)</f>
        <v>0</v>
      </c>
      <c r="AU26" s="377">
        <f>MAX(GeoH!AQ35,GeoH!BY35)</f>
        <v>0</v>
      </c>
      <c r="AV26" s="377">
        <f>MAX(GeoH!AR35,GeoH!BZ35)</f>
        <v>0</v>
      </c>
      <c r="AW26" s="377">
        <f>MAX(GeoH!AS35,GeoH!CA35)</f>
        <v>0</v>
      </c>
      <c r="AX26" s="377">
        <f>MAX(GeoH!AT35,GeoH!CB35)</f>
        <v>0</v>
      </c>
      <c r="AY26" s="377">
        <f>MAX(GeoH!AU35,GeoH!CC35)</f>
        <v>0</v>
      </c>
      <c r="AZ26" s="377">
        <f>MAX(GeoH!AV35,GeoH!CD35)</f>
        <v>0</v>
      </c>
      <c r="BA26" s="377">
        <f>MAX(GeoH!AW35,GeoH!CE35)</f>
        <v>0</v>
      </c>
      <c r="BB26" s="377">
        <f>MAX(GeoH!AX35,GeoH!CF35)</f>
        <v>0</v>
      </c>
      <c r="BC26" s="377">
        <f>MAX(GeoH!AY35,GeoH!CG35)</f>
        <v>0</v>
      </c>
      <c r="BD26" s="377">
        <f>MAX(GeoH!AZ35,GeoH!CH35)</f>
        <v>0</v>
      </c>
      <c r="BE26" s="377">
        <f>MAX(GeoH!BA35,GeoH!CI35)</f>
        <v>0</v>
      </c>
      <c r="BF26" s="377">
        <f>MAX(GeoH!BB35,GeoH!CJ35)</f>
        <v>0</v>
      </c>
      <c r="BG26" s="377">
        <f>MAX(COUNTIF(GeoH!BC35,"Oui"),COUNTIF(GeoH!CK35,"Oui"))</f>
        <v>0</v>
      </c>
      <c r="BH26" s="354"/>
      <c r="BI26" s="377">
        <f>Trachome!Q38</f>
        <v>0</v>
      </c>
      <c r="BJ26" s="377">
        <f>Trachome!AK38</f>
        <v>0</v>
      </c>
      <c r="BK26" s="377">
        <f>Trachome!AL38</f>
        <v>0</v>
      </c>
      <c r="BL26" s="377">
        <f>Trachome!AN38</f>
        <v>0</v>
      </c>
      <c r="BM26" s="377">
        <f>Trachome!AO38</f>
        <v>0</v>
      </c>
      <c r="BN26" s="377">
        <f>Trachome!AT38</f>
        <v>0</v>
      </c>
      <c r="BO26" s="377">
        <f>Trachome!AU38</f>
        <v>0</v>
      </c>
      <c r="BP26" s="377">
        <f>Trachome!AV38</f>
        <v>0</v>
      </c>
      <c r="BQ26" s="377">
        <f>Trachome!AW38</f>
        <v>0</v>
      </c>
      <c r="BR26" s="377">
        <f>COUNTIF(Trachome!AX38,"Oui")</f>
        <v>0</v>
      </c>
      <c r="BS26" s="354"/>
      <c r="BT26" s="377">
        <f t="shared" si="12"/>
        <v>0</v>
      </c>
      <c r="BU26" s="377">
        <f t="shared" si="13"/>
        <v>0</v>
      </c>
      <c r="BV26" s="377">
        <f t="shared" si="14"/>
        <v>0</v>
      </c>
      <c r="BW26" s="377">
        <f t="shared" si="15"/>
        <v>0</v>
      </c>
      <c r="BX26" s="377">
        <f t="shared" si="16"/>
        <v>0</v>
      </c>
      <c r="BY26" s="377">
        <f t="shared" si="18"/>
        <v>0</v>
      </c>
      <c r="BZ26" s="377">
        <f t="shared" si="19"/>
        <v>0</v>
      </c>
      <c r="CA26" s="377">
        <f t="shared" si="20"/>
        <v>0</v>
      </c>
      <c r="CB26" s="377">
        <f t="shared" si="21"/>
        <v>0</v>
      </c>
      <c r="CC26" s="377">
        <f t="shared" si="17"/>
        <v>0</v>
      </c>
    </row>
    <row r="27" spans="2:81" x14ac:dyDescent="0.25">
      <c r="B27" s="169">
        <f>'Données démographiques'!B35</f>
        <v>0</v>
      </c>
      <c r="C27" s="169">
        <f>'Données démographiques'!C35</f>
        <v>0</v>
      </c>
      <c r="D27" s="170">
        <f>'Données démographiques'!D35</f>
        <v>0</v>
      </c>
      <c r="E27" s="76"/>
      <c r="F27" s="170">
        <f>FL!M34</f>
        <v>0</v>
      </c>
      <c r="G27" s="170">
        <f>FL!AE34</f>
        <v>0</v>
      </c>
      <c r="H27" s="170">
        <f>FL!AF34</f>
        <v>0</v>
      </c>
      <c r="I27" s="170">
        <f>FL!AH34</f>
        <v>0</v>
      </c>
      <c r="J27" s="170">
        <f>FL!AI34</f>
        <v>0</v>
      </c>
      <c r="K27" s="170">
        <f>FL!AK34</f>
        <v>0</v>
      </c>
      <c r="L27" s="170">
        <f>FL!AM34</f>
        <v>0</v>
      </c>
      <c r="M27" s="170">
        <f>FL!AN34</f>
        <v>0</v>
      </c>
      <c r="N27" s="170">
        <f>FL!AO34</f>
        <v>0</v>
      </c>
      <c r="O27" s="170">
        <f>FL!AP34</f>
        <v>0</v>
      </c>
      <c r="P27" s="170">
        <f>FL!AQ34</f>
        <v>0</v>
      </c>
      <c r="Q27" s="170">
        <f>COUNTIF(FL!AR34,"Oui")</f>
        <v>0</v>
      </c>
      <c r="R27" s="76"/>
      <c r="S27" s="170">
        <f>Oncho!K34</f>
        <v>0</v>
      </c>
      <c r="T27" s="170">
        <f>MAX(Oncho!AB34,Oncho!BA34)</f>
        <v>0</v>
      </c>
      <c r="U27" s="170">
        <f>MAX(Oncho!AC34,Oncho!BB34)</f>
        <v>0</v>
      </c>
      <c r="V27" s="170">
        <f>MAX(Oncho!AE34,Oncho!BD34)</f>
        <v>0</v>
      </c>
      <c r="W27" s="170">
        <f>MAX(Oncho!AF34,Oncho!BE34)</f>
        <v>0</v>
      </c>
      <c r="X27" s="170">
        <f>MAX(Oncho!AG34,Oncho!BF34)</f>
        <v>0</v>
      </c>
      <c r="Y27" s="170">
        <f>MAX(Oncho!AH34,Oncho!BG34)</f>
        <v>0</v>
      </c>
      <c r="Z27" s="170">
        <f>MAX(Oncho!AI34,Oncho!BH34)</f>
        <v>0</v>
      </c>
      <c r="AA27" s="170">
        <f>MAX(Oncho!AJ34,Oncho!BI34)</f>
        <v>0</v>
      </c>
      <c r="AB27" s="170">
        <f>MAX(COUNTIF(Oncho!AK34,"Oui"),COUNTIF(Oncho!BJ34,"Oui"))</f>
        <v>0</v>
      </c>
      <c r="AC27" s="76"/>
      <c r="AD27" s="170">
        <f>SCH!P36</f>
        <v>0</v>
      </c>
      <c r="AE27" s="170">
        <f>SCH!AI36</f>
        <v>0</v>
      </c>
      <c r="AF27" s="170">
        <f>SCH!AJ36</f>
        <v>0</v>
      </c>
      <c r="AG27" s="170">
        <f>SCH!AN36</f>
        <v>0</v>
      </c>
      <c r="AH27" s="170">
        <f>SCH!AO36</f>
        <v>0</v>
      </c>
      <c r="AI27" s="170">
        <f>SCH!AT36</f>
        <v>0</v>
      </c>
      <c r="AJ27" s="170">
        <f>SCH!AU36</f>
        <v>0</v>
      </c>
      <c r="AK27" s="170">
        <f>SCH!AV36</f>
        <v>0</v>
      </c>
      <c r="AL27" s="170">
        <f>SCH!AW36</f>
        <v>0</v>
      </c>
      <c r="AM27" s="170">
        <f>COUNTIF(SCH!AX36,"Oui")</f>
        <v>0</v>
      </c>
      <c r="AN27" s="76"/>
      <c r="AO27" s="170">
        <f>GeoH!P36</f>
        <v>0</v>
      </c>
      <c r="AP27" s="170">
        <f>MAX(GeoH!AK36,GeoH!BS36)</f>
        <v>0</v>
      </c>
      <c r="AQ27" s="170">
        <f>MAX(GeoH!AL36,GeoH!BT36)</f>
        <v>0</v>
      </c>
      <c r="AR27" s="170">
        <f>MAX(GeoH!AM36,GeoH!BU36)</f>
        <v>0</v>
      </c>
      <c r="AS27" s="170">
        <f>MAX(GeoH!AN36,GeoH!BV36)</f>
        <v>0</v>
      </c>
      <c r="AT27" s="170">
        <f>MAX(GeoH!AO36,GeoH!BW36)</f>
        <v>0</v>
      </c>
      <c r="AU27" s="170">
        <f>MAX(GeoH!AQ36,GeoH!BY36)</f>
        <v>0</v>
      </c>
      <c r="AV27" s="170">
        <f>MAX(GeoH!AR36,GeoH!BZ36)</f>
        <v>0</v>
      </c>
      <c r="AW27" s="170">
        <f>MAX(GeoH!AS36,GeoH!CA36)</f>
        <v>0</v>
      </c>
      <c r="AX27" s="170">
        <f>MAX(GeoH!AT36,GeoH!CB36)</f>
        <v>0</v>
      </c>
      <c r="AY27" s="170">
        <f>MAX(GeoH!AU36,GeoH!CC36)</f>
        <v>0</v>
      </c>
      <c r="AZ27" s="170">
        <f>MAX(GeoH!AV36,GeoH!CD36)</f>
        <v>0</v>
      </c>
      <c r="BA27" s="170">
        <f>MAX(GeoH!AW36,GeoH!CE36)</f>
        <v>0</v>
      </c>
      <c r="BB27" s="170">
        <f>MAX(GeoH!AX36,GeoH!CF36)</f>
        <v>0</v>
      </c>
      <c r="BC27" s="170">
        <f>MAX(GeoH!AY36,GeoH!CG36)</f>
        <v>0</v>
      </c>
      <c r="BD27" s="170">
        <f>MAX(GeoH!AZ36,GeoH!CH36)</f>
        <v>0</v>
      </c>
      <c r="BE27" s="170">
        <f>MAX(GeoH!BA36,GeoH!CI36)</f>
        <v>0</v>
      </c>
      <c r="BF27" s="170">
        <f>MAX(GeoH!BB36,GeoH!CJ36)</f>
        <v>0</v>
      </c>
      <c r="BG27" s="170">
        <f>MAX(COUNTIF(GeoH!BC36,"Oui"),COUNTIF(GeoH!CK36,"Oui"))</f>
        <v>0</v>
      </c>
      <c r="BH27" s="76"/>
      <c r="BI27" s="170">
        <f>Trachome!Q39</f>
        <v>0</v>
      </c>
      <c r="BJ27" s="170">
        <f>Trachome!AK39</f>
        <v>0</v>
      </c>
      <c r="BK27" s="170">
        <f>Trachome!AL39</f>
        <v>0</v>
      </c>
      <c r="BL27" s="170">
        <f>Trachome!AN39</f>
        <v>0</v>
      </c>
      <c r="BM27" s="170">
        <f>Trachome!AO39</f>
        <v>0</v>
      </c>
      <c r="BN27" s="170">
        <f>Trachome!AT39</f>
        <v>0</v>
      </c>
      <c r="BO27" s="170">
        <f>Trachome!AU39</f>
        <v>0</v>
      </c>
      <c r="BP27" s="170">
        <f>Trachome!AV39</f>
        <v>0</v>
      </c>
      <c r="BQ27" s="170">
        <f>Trachome!AW39</f>
        <v>0</v>
      </c>
      <c r="BR27" s="170">
        <f>COUNTIF(Trachome!AX39,"Oui")</f>
        <v>0</v>
      </c>
      <c r="BS27" s="76"/>
      <c r="BT27" s="170">
        <f t="shared" si="12"/>
        <v>0</v>
      </c>
      <c r="BU27" s="170">
        <f t="shared" si="13"/>
        <v>0</v>
      </c>
      <c r="BV27" s="170">
        <f t="shared" si="14"/>
        <v>0</v>
      </c>
      <c r="BW27" s="170">
        <f t="shared" si="15"/>
        <v>0</v>
      </c>
      <c r="BX27" s="170">
        <f t="shared" si="16"/>
        <v>0</v>
      </c>
      <c r="BY27" s="170">
        <f t="shared" si="18"/>
        <v>0</v>
      </c>
      <c r="BZ27" s="170">
        <f t="shared" si="19"/>
        <v>0</v>
      </c>
      <c r="CA27" s="170">
        <f t="shared" si="20"/>
        <v>0</v>
      </c>
      <c r="CB27" s="170">
        <f t="shared" si="21"/>
        <v>0</v>
      </c>
      <c r="CC27" s="170">
        <f t="shared" si="17"/>
        <v>0</v>
      </c>
    </row>
    <row r="28" spans="2:81" x14ac:dyDescent="0.25">
      <c r="B28" s="376">
        <f>'Données démographiques'!B36</f>
        <v>0</v>
      </c>
      <c r="C28" s="376">
        <f>'Données démographiques'!C36</f>
        <v>0</v>
      </c>
      <c r="D28" s="377">
        <f>'Données démographiques'!D36</f>
        <v>0</v>
      </c>
      <c r="E28" s="354"/>
      <c r="F28" s="377">
        <f>FL!M35</f>
        <v>0</v>
      </c>
      <c r="G28" s="377">
        <f>FL!AE35</f>
        <v>0</v>
      </c>
      <c r="H28" s="377">
        <f>FL!AF35</f>
        <v>0</v>
      </c>
      <c r="I28" s="377">
        <f>FL!AH35</f>
        <v>0</v>
      </c>
      <c r="J28" s="377">
        <f>FL!AI35</f>
        <v>0</v>
      </c>
      <c r="K28" s="377">
        <f>FL!AK35</f>
        <v>0</v>
      </c>
      <c r="L28" s="377">
        <f>FL!AM35</f>
        <v>0</v>
      </c>
      <c r="M28" s="377">
        <f>FL!AN35</f>
        <v>0</v>
      </c>
      <c r="N28" s="377">
        <f>FL!AO35</f>
        <v>0</v>
      </c>
      <c r="O28" s="377">
        <f>FL!AP35</f>
        <v>0</v>
      </c>
      <c r="P28" s="377">
        <f>FL!AQ35</f>
        <v>0</v>
      </c>
      <c r="Q28" s="377">
        <f>COUNTIF(FL!AR35,"Oui")</f>
        <v>0</v>
      </c>
      <c r="R28" s="354"/>
      <c r="S28" s="377">
        <f>Oncho!K35</f>
        <v>0</v>
      </c>
      <c r="T28" s="377">
        <f>MAX(Oncho!AB35,Oncho!BA35)</f>
        <v>0</v>
      </c>
      <c r="U28" s="377">
        <f>MAX(Oncho!AC35,Oncho!BB35)</f>
        <v>0</v>
      </c>
      <c r="V28" s="377">
        <f>MAX(Oncho!AE35,Oncho!BD35)</f>
        <v>0</v>
      </c>
      <c r="W28" s="377">
        <f>MAX(Oncho!AF35,Oncho!BE35)</f>
        <v>0</v>
      </c>
      <c r="X28" s="377">
        <f>MAX(Oncho!AG35,Oncho!BF35)</f>
        <v>0</v>
      </c>
      <c r="Y28" s="377">
        <f>MAX(Oncho!AH35,Oncho!BG35)</f>
        <v>0</v>
      </c>
      <c r="Z28" s="377">
        <f>MAX(Oncho!AI35,Oncho!BH35)</f>
        <v>0</v>
      </c>
      <c r="AA28" s="377">
        <f>MAX(Oncho!AJ35,Oncho!BI35)</f>
        <v>0</v>
      </c>
      <c r="AB28" s="377">
        <f>MAX(COUNTIF(Oncho!AK35,"Oui"),COUNTIF(Oncho!BJ35,"Oui"))</f>
        <v>0</v>
      </c>
      <c r="AC28" s="354"/>
      <c r="AD28" s="377">
        <f>SCH!P37</f>
        <v>0</v>
      </c>
      <c r="AE28" s="377">
        <f>SCH!AI37</f>
        <v>0</v>
      </c>
      <c r="AF28" s="377">
        <f>SCH!AJ37</f>
        <v>0</v>
      </c>
      <c r="AG28" s="377">
        <f>SCH!AN37</f>
        <v>0</v>
      </c>
      <c r="AH28" s="377">
        <f>SCH!AO37</f>
        <v>0</v>
      </c>
      <c r="AI28" s="377">
        <f>SCH!AT37</f>
        <v>0</v>
      </c>
      <c r="AJ28" s="377">
        <f>SCH!AU37</f>
        <v>0</v>
      </c>
      <c r="AK28" s="377">
        <f>SCH!AV37</f>
        <v>0</v>
      </c>
      <c r="AL28" s="377">
        <f>SCH!AW37</f>
        <v>0</v>
      </c>
      <c r="AM28" s="377">
        <f>COUNTIF(SCH!AX37,"Oui")</f>
        <v>0</v>
      </c>
      <c r="AN28" s="354"/>
      <c r="AO28" s="377">
        <f>GeoH!P37</f>
        <v>0</v>
      </c>
      <c r="AP28" s="377">
        <f>MAX(GeoH!AK37,GeoH!BS37)</f>
        <v>0</v>
      </c>
      <c r="AQ28" s="377">
        <f>MAX(GeoH!AL37,GeoH!BT37)</f>
        <v>0</v>
      </c>
      <c r="AR28" s="377">
        <f>MAX(GeoH!AM37,GeoH!BU37)</f>
        <v>0</v>
      </c>
      <c r="AS28" s="377">
        <f>MAX(GeoH!AN37,GeoH!BV37)</f>
        <v>0</v>
      </c>
      <c r="AT28" s="377">
        <f>MAX(GeoH!AO37,GeoH!BW37)</f>
        <v>0</v>
      </c>
      <c r="AU28" s="377">
        <f>MAX(GeoH!AQ37,GeoH!BY37)</f>
        <v>0</v>
      </c>
      <c r="AV28" s="377">
        <f>MAX(GeoH!AR37,GeoH!BZ37)</f>
        <v>0</v>
      </c>
      <c r="AW28" s="377">
        <f>MAX(GeoH!AS37,GeoH!CA37)</f>
        <v>0</v>
      </c>
      <c r="AX28" s="377">
        <f>MAX(GeoH!AT37,GeoH!CB37)</f>
        <v>0</v>
      </c>
      <c r="AY28" s="377">
        <f>MAX(GeoH!AU37,GeoH!CC37)</f>
        <v>0</v>
      </c>
      <c r="AZ28" s="377">
        <f>MAX(GeoH!AV37,GeoH!CD37)</f>
        <v>0</v>
      </c>
      <c r="BA28" s="377">
        <f>MAX(GeoH!AW37,GeoH!CE37)</f>
        <v>0</v>
      </c>
      <c r="BB28" s="377">
        <f>MAX(GeoH!AX37,GeoH!CF37)</f>
        <v>0</v>
      </c>
      <c r="BC28" s="377">
        <f>MAX(GeoH!AY37,GeoH!CG37)</f>
        <v>0</v>
      </c>
      <c r="BD28" s="377">
        <f>MAX(GeoH!AZ37,GeoH!CH37)</f>
        <v>0</v>
      </c>
      <c r="BE28" s="377">
        <f>MAX(GeoH!BA37,GeoH!CI37)</f>
        <v>0</v>
      </c>
      <c r="BF28" s="377">
        <f>MAX(GeoH!BB37,GeoH!CJ37)</f>
        <v>0</v>
      </c>
      <c r="BG28" s="377">
        <f>MAX(COUNTIF(GeoH!BC37,"Oui"),COUNTIF(GeoH!CK37,"Oui"))</f>
        <v>0</v>
      </c>
      <c r="BH28" s="354"/>
      <c r="BI28" s="377">
        <f>Trachome!Q40</f>
        <v>0</v>
      </c>
      <c r="BJ28" s="377">
        <f>Trachome!AK40</f>
        <v>0</v>
      </c>
      <c r="BK28" s="377">
        <f>Trachome!AL40</f>
        <v>0</v>
      </c>
      <c r="BL28" s="377">
        <f>Trachome!AN40</f>
        <v>0</v>
      </c>
      <c r="BM28" s="377">
        <f>Trachome!AO40</f>
        <v>0</v>
      </c>
      <c r="BN28" s="377">
        <f>Trachome!AT40</f>
        <v>0</v>
      </c>
      <c r="BO28" s="377">
        <f>Trachome!AU40</f>
        <v>0</v>
      </c>
      <c r="BP28" s="377">
        <f>Trachome!AV40</f>
        <v>0</v>
      </c>
      <c r="BQ28" s="377">
        <f>Trachome!AW40</f>
        <v>0</v>
      </c>
      <c r="BR28" s="377">
        <f>COUNTIF(Trachome!AX40,"Oui")</f>
        <v>0</v>
      </c>
      <c r="BS28" s="354"/>
      <c r="BT28" s="377">
        <f t="shared" si="12"/>
        <v>0</v>
      </c>
      <c r="BU28" s="377">
        <f t="shared" si="13"/>
        <v>0</v>
      </c>
      <c r="BV28" s="377">
        <f t="shared" si="14"/>
        <v>0</v>
      </c>
      <c r="BW28" s="377">
        <f t="shared" si="15"/>
        <v>0</v>
      </c>
      <c r="BX28" s="377">
        <f t="shared" si="16"/>
        <v>0</v>
      </c>
      <c r="BY28" s="377">
        <f t="shared" si="18"/>
        <v>0</v>
      </c>
      <c r="BZ28" s="377">
        <f t="shared" si="19"/>
        <v>0</v>
      </c>
      <c r="CA28" s="377">
        <f t="shared" si="20"/>
        <v>0</v>
      </c>
      <c r="CB28" s="377">
        <f t="shared" si="21"/>
        <v>0</v>
      </c>
      <c r="CC28" s="377">
        <f t="shared" si="17"/>
        <v>0</v>
      </c>
    </row>
    <row r="29" spans="2:81" x14ac:dyDescent="0.25">
      <c r="B29" s="169">
        <f>'Données démographiques'!B37</f>
        <v>0</v>
      </c>
      <c r="C29" s="169">
        <f>'Données démographiques'!C37</f>
        <v>0</v>
      </c>
      <c r="D29" s="170">
        <f>'Données démographiques'!D37</f>
        <v>0</v>
      </c>
      <c r="E29" s="76"/>
      <c r="F29" s="170">
        <f>FL!M36</f>
        <v>0</v>
      </c>
      <c r="G29" s="170">
        <f>FL!AE36</f>
        <v>0</v>
      </c>
      <c r="H29" s="170">
        <f>FL!AF36</f>
        <v>0</v>
      </c>
      <c r="I29" s="170">
        <f>FL!AH36</f>
        <v>0</v>
      </c>
      <c r="J29" s="170">
        <f>FL!AI36</f>
        <v>0</v>
      </c>
      <c r="K29" s="170">
        <f>FL!AK36</f>
        <v>0</v>
      </c>
      <c r="L29" s="170">
        <f>FL!AM36</f>
        <v>0</v>
      </c>
      <c r="M29" s="170">
        <f>FL!AN36</f>
        <v>0</v>
      </c>
      <c r="N29" s="170">
        <f>FL!AO36</f>
        <v>0</v>
      </c>
      <c r="O29" s="170">
        <f>FL!AP36</f>
        <v>0</v>
      </c>
      <c r="P29" s="170">
        <f>FL!AQ36</f>
        <v>0</v>
      </c>
      <c r="Q29" s="170">
        <f>COUNTIF(FL!AR36,"Oui")</f>
        <v>0</v>
      </c>
      <c r="R29" s="76"/>
      <c r="S29" s="170">
        <f>Oncho!K36</f>
        <v>0</v>
      </c>
      <c r="T29" s="170">
        <f>MAX(Oncho!AB36,Oncho!BA36)</f>
        <v>0</v>
      </c>
      <c r="U29" s="170">
        <f>MAX(Oncho!AC36,Oncho!BB36)</f>
        <v>0</v>
      </c>
      <c r="V29" s="170">
        <f>MAX(Oncho!AE36,Oncho!BD36)</f>
        <v>0</v>
      </c>
      <c r="W29" s="170">
        <f>MAX(Oncho!AF36,Oncho!BE36)</f>
        <v>0</v>
      </c>
      <c r="X29" s="170">
        <f>MAX(Oncho!AG36,Oncho!BF36)</f>
        <v>0</v>
      </c>
      <c r="Y29" s="170">
        <f>MAX(Oncho!AH36,Oncho!BG36)</f>
        <v>0</v>
      </c>
      <c r="Z29" s="170">
        <f>MAX(Oncho!AI36,Oncho!BH36)</f>
        <v>0</v>
      </c>
      <c r="AA29" s="170">
        <f>MAX(Oncho!AJ36,Oncho!BI36)</f>
        <v>0</v>
      </c>
      <c r="AB29" s="170">
        <f>MAX(COUNTIF(Oncho!AK36,"Oui"),COUNTIF(Oncho!BJ36,"Oui"))</f>
        <v>0</v>
      </c>
      <c r="AC29" s="76"/>
      <c r="AD29" s="170">
        <f>SCH!P38</f>
        <v>0</v>
      </c>
      <c r="AE29" s="170">
        <f>SCH!AI38</f>
        <v>0</v>
      </c>
      <c r="AF29" s="170">
        <f>SCH!AJ38</f>
        <v>0</v>
      </c>
      <c r="AG29" s="170">
        <f>SCH!AN38</f>
        <v>0</v>
      </c>
      <c r="AH29" s="170">
        <f>SCH!AO38</f>
        <v>0</v>
      </c>
      <c r="AI29" s="170">
        <f>SCH!AT38</f>
        <v>0</v>
      </c>
      <c r="AJ29" s="170">
        <f>SCH!AU38</f>
        <v>0</v>
      </c>
      <c r="AK29" s="170">
        <f>SCH!AV38</f>
        <v>0</v>
      </c>
      <c r="AL29" s="170">
        <f>SCH!AW38</f>
        <v>0</v>
      </c>
      <c r="AM29" s="170">
        <f>COUNTIF(SCH!AX38,"Oui")</f>
        <v>0</v>
      </c>
      <c r="AN29" s="76"/>
      <c r="AO29" s="170">
        <f>GeoH!P38</f>
        <v>0</v>
      </c>
      <c r="AP29" s="170">
        <f>MAX(GeoH!AK38,GeoH!BS38)</f>
        <v>0</v>
      </c>
      <c r="AQ29" s="170">
        <f>MAX(GeoH!AL38,GeoH!BT38)</f>
        <v>0</v>
      </c>
      <c r="AR29" s="170">
        <f>MAX(GeoH!AM38,GeoH!BU38)</f>
        <v>0</v>
      </c>
      <c r="AS29" s="170">
        <f>MAX(GeoH!AN38,GeoH!BV38)</f>
        <v>0</v>
      </c>
      <c r="AT29" s="170">
        <f>MAX(GeoH!AO38,GeoH!BW38)</f>
        <v>0</v>
      </c>
      <c r="AU29" s="170">
        <f>MAX(GeoH!AQ38,GeoH!BY38)</f>
        <v>0</v>
      </c>
      <c r="AV29" s="170">
        <f>MAX(GeoH!AR38,GeoH!BZ38)</f>
        <v>0</v>
      </c>
      <c r="AW29" s="170">
        <f>MAX(GeoH!AS38,GeoH!CA38)</f>
        <v>0</v>
      </c>
      <c r="AX29" s="170">
        <f>MAX(GeoH!AT38,GeoH!CB38)</f>
        <v>0</v>
      </c>
      <c r="AY29" s="170">
        <f>MAX(GeoH!AU38,GeoH!CC38)</f>
        <v>0</v>
      </c>
      <c r="AZ29" s="170">
        <f>MAX(GeoH!AV38,GeoH!CD38)</f>
        <v>0</v>
      </c>
      <c r="BA29" s="170">
        <f>MAX(GeoH!AW38,GeoH!CE38)</f>
        <v>0</v>
      </c>
      <c r="BB29" s="170">
        <f>MAX(GeoH!AX38,GeoH!CF38)</f>
        <v>0</v>
      </c>
      <c r="BC29" s="170">
        <f>MAX(GeoH!AY38,GeoH!CG38)</f>
        <v>0</v>
      </c>
      <c r="BD29" s="170">
        <f>MAX(GeoH!AZ38,GeoH!CH38)</f>
        <v>0</v>
      </c>
      <c r="BE29" s="170">
        <f>MAX(GeoH!BA38,GeoH!CI38)</f>
        <v>0</v>
      </c>
      <c r="BF29" s="170">
        <f>MAX(GeoH!BB38,GeoH!CJ38)</f>
        <v>0</v>
      </c>
      <c r="BG29" s="170">
        <f>MAX(COUNTIF(GeoH!BC38,"Oui"),COUNTIF(GeoH!CK38,"Oui"))</f>
        <v>0</v>
      </c>
      <c r="BH29" s="76"/>
      <c r="BI29" s="170">
        <f>Trachome!Q41</f>
        <v>0</v>
      </c>
      <c r="BJ29" s="170">
        <f>Trachome!AK41</f>
        <v>0</v>
      </c>
      <c r="BK29" s="170">
        <f>Trachome!AL41</f>
        <v>0</v>
      </c>
      <c r="BL29" s="170">
        <f>Trachome!AN41</f>
        <v>0</v>
      </c>
      <c r="BM29" s="170">
        <f>Trachome!AO41</f>
        <v>0</v>
      </c>
      <c r="BN29" s="170">
        <f>Trachome!AT41</f>
        <v>0</v>
      </c>
      <c r="BO29" s="170">
        <f>Trachome!AU41</f>
        <v>0</v>
      </c>
      <c r="BP29" s="170">
        <f>Trachome!AV41</f>
        <v>0</v>
      </c>
      <c r="BQ29" s="170">
        <f>Trachome!AW41</f>
        <v>0</v>
      </c>
      <c r="BR29" s="170">
        <f>COUNTIF(Trachome!AX41,"Oui")</f>
        <v>0</v>
      </c>
      <c r="BS29" s="76"/>
      <c r="BT29" s="170">
        <f t="shared" si="12"/>
        <v>0</v>
      </c>
      <c r="BU29" s="170">
        <f t="shared" si="13"/>
        <v>0</v>
      </c>
      <c r="BV29" s="170">
        <f t="shared" si="14"/>
        <v>0</v>
      </c>
      <c r="BW29" s="170">
        <f t="shared" si="15"/>
        <v>0</v>
      </c>
      <c r="BX29" s="170">
        <f t="shared" si="16"/>
        <v>0</v>
      </c>
      <c r="BY29" s="170">
        <f t="shared" si="18"/>
        <v>0</v>
      </c>
      <c r="BZ29" s="170">
        <f t="shared" si="19"/>
        <v>0</v>
      </c>
      <c r="CA29" s="170">
        <f t="shared" si="20"/>
        <v>0</v>
      </c>
      <c r="CB29" s="170">
        <f t="shared" si="21"/>
        <v>0</v>
      </c>
      <c r="CC29" s="170">
        <f t="shared" si="17"/>
        <v>0</v>
      </c>
    </row>
    <row r="30" spans="2:81" x14ac:dyDescent="0.25">
      <c r="B30" s="376">
        <f>'Données démographiques'!B38</f>
        <v>0</v>
      </c>
      <c r="C30" s="376">
        <f>'Données démographiques'!C38</f>
        <v>0</v>
      </c>
      <c r="D30" s="377">
        <f>'Données démographiques'!D38</f>
        <v>0</v>
      </c>
      <c r="E30" s="354"/>
      <c r="F30" s="377">
        <f>FL!M37</f>
        <v>0</v>
      </c>
      <c r="G30" s="377">
        <f>FL!AE37</f>
        <v>0</v>
      </c>
      <c r="H30" s="377">
        <f>FL!AF37</f>
        <v>0</v>
      </c>
      <c r="I30" s="377">
        <f>FL!AH37</f>
        <v>0</v>
      </c>
      <c r="J30" s="377">
        <f>FL!AI37</f>
        <v>0</v>
      </c>
      <c r="K30" s="377">
        <f>FL!AK37</f>
        <v>0</v>
      </c>
      <c r="L30" s="377">
        <f>FL!AM37</f>
        <v>0</v>
      </c>
      <c r="M30" s="377">
        <f>FL!AN37</f>
        <v>0</v>
      </c>
      <c r="N30" s="377">
        <f>FL!AO37</f>
        <v>0</v>
      </c>
      <c r="O30" s="377">
        <f>FL!AP37</f>
        <v>0</v>
      </c>
      <c r="P30" s="377">
        <f>FL!AQ37</f>
        <v>0</v>
      </c>
      <c r="Q30" s="377">
        <f>COUNTIF(FL!AR37,"Oui")</f>
        <v>0</v>
      </c>
      <c r="R30" s="354"/>
      <c r="S30" s="377">
        <f>Oncho!K37</f>
        <v>0</v>
      </c>
      <c r="T30" s="377">
        <f>MAX(Oncho!AB37,Oncho!BA37)</f>
        <v>0</v>
      </c>
      <c r="U30" s="377">
        <f>MAX(Oncho!AC37,Oncho!BB37)</f>
        <v>0</v>
      </c>
      <c r="V30" s="377">
        <f>MAX(Oncho!AE37,Oncho!BD37)</f>
        <v>0</v>
      </c>
      <c r="W30" s="377">
        <f>MAX(Oncho!AF37,Oncho!BE37)</f>
        <v>0</v>
      </c>
      <c r="X30" s="377">
        <f>MAX(Oncho!AG37,Oncho!BF37)</f>
        <v>0</v>
      </c>
      <c r="Y30" s="377">
        <f>MAX(Oncho!AH37,Oncho!BG37)</f>
        <v>0</v>
      </c>
      <c r="Z30" s="377">
        <f>MAX(Oncho!AI37,Oncho!BH37)</f>
        <v>0</v>
      </c>
      <c r="AA30" s="377">
        <f>MAX(Oncho!AJ37,Oncho!BI37)</f>
        <v>0</v>
      </c>
      <c r="AB30" s="377">
        <f>MAX(COUNTIF(Oncho!AK37,"Oui"),COUNTIF(Oncho!BJ37,"Oui"))</f>
        <v>0</v>
      </c>
      <c r="AC30" s="354"/>
      <c r="AD30" s="377">
        <f>SCH!P39</f>
        <v>0</v>
      </c>
      <c r="AE30" s="377">
        <f>SCH!AI39</f>
        <v>0</v>
      </c>
      <c r="AF30" s="377">
        <f>SCH!AJ39</f>
        <v>0</v>
      </c>
      <c r="AG30" s="377">
        <f>SCH!AN39</f>
        <v>0</v>
      </c>
      <c r="AH30" s="377">
        <f>SCH!AO39</f>
        <v>0</v>
      </c>
      <c r="AI30" s="377">
        <f>SCH!AT39</f>
        <v>0</v>
      </c>
      <c r="AJ30" s="377">
        <f>SCH!AU39</f>
        <v>0</v>
      </c>
      <c r="AK30" s="377">
        <f>SCH!AV39</f>
        <v>0</v>
      </c>
      <c r="AL30" s="377">
        <f>SCH!AW39</f>
        <v>0</v>
      </c>
      <c r="AM30" s="377">
        <f>COUNTIF(SCH!AX39,"Oui")</f>
        <v>0</v>
      </c>
      <c r="AN30" s="354"/>
      <c r="AO30" s="377">
        <f>GeoH!P39</f>
        <v>0</v>
      </c>
      <c r="AP30" s="377">
        <f>MAX(GeoH!AK39,GeoH!BS39)</f>
        <v>0</v>
      </c>
      <c r="AQ30" s="377">
        <f>MAX(GeoH!AL39,GeoH!BT39)</f>
        <v>0</v>
      </c>
      <c r="AR30" s="377">
        <f>MAX(GeoH!AM39,GeoH!BU39)</f>
        <v>0</v>
      </c>
      <c r="AS30" s="377">
        <f>MAX(GeoH!AN39,GeoH!BV39)</f>
        <v>0</v>
      </c>
      <c r="AT30" s="377">
        <f>MAX(GeoH!AO39,GeoH!BW39)</f>
        <v>0</v>
      </c>
      <c r="AU30" s="377">
        <f>MAX(GeoH!AQ39,GeoH!BY39)</f>
        <v>0</v>
      </c>
      <c r="AV30" s="377">
        <f>MAX(GeoH!AR39,GeoH!BZ39)</f>
        <v>0</v>
      </c>
      <c r="AW30" s="377">
        <f>MAX(GeoH!AS39,GeoH!CA39)</f>
        <v>0</v>
      </c>
      <c r="AX30" s="377">
        <f>MAX(GeoH!AT39,GeoH!CB39)</f>
        <v>0</v>
      </c>
      <c r="AY30" s="377">
        <f>MAX(GeoH!AU39,GeoH!CC39)</f>
        <v>0</v>
      </c>
      <c r="AZ30" s="377">
        <f>MAX(GeoH!AV39,GeoH!CD39)</f>
        <v>0</v>
      </c>
      <c r="BA30" s="377">
        <f>MAX(GeoH!AW39,GeoH!CE39)</f>
        <v>0</v>
      </c>
      <c r="BB30" s="377">
        <f>MAX(GeoH!AX39,GeoH!CF39)</f>
        <v>0</v>
      </c>
      <c r="BC30" s="377">
        <f>MAX(GeoH!AY39,GeoH!CG39)</f>
        <v>0</v>
      </c>
      <c r="BD30" s="377">
        <f>MAX(GeoH!AZ39,GeoH!CH39)</f>
        <v>0</v>
      </c>
      <c r="BE30" s="377">
        <f>MAX(GeoH!BA39,GeoH!CI39)</f>
        <v>0</v>
      </c>
      <c r="BF30" s="377">
        <f>MAX(GeoH!BB39,GeoH!CJ39)</f>
        <v>0</v>
      </c>
      <c r="BG30" s="377">
        <f>MAX(COUNTIF(GeoH!BC39,"Oui"),COUNTIF(GeoH!CK39,"Oui"))</f>
        <v>0</v>
      </c>
      <c r="BH30" s="354"/>
      <c r="BI30" s="377">
        <f>Trachome!Q42</f>
        <v>0</v>
      </c>
      <c r="BJ30" s="377">
        <f>Trachome!AK42</f>
        <v>0</v>
      </c>
      <c r="BK30" s="377">
        <f>Trachome!AL42</f>
        <v>0</v>
      </c>
      <c r="BL30" s="377">
        <f>Trachome!AN42</f>
        <v>0</v>
      </c>
      <c r="BM30" s="377">
        <f>Trachome!AO42</f>
        <v>0</v>
      </c>
      <c r="BN30" s="377">
        <f>Trachome!AT42</f>
        <v>0</v>
      </c>
      <c r="BO30" s="377">
        <f>Trachome!AU42</f>
        <v>0</v>
      </c>
      <c r="BP30" s="377">
        <f>Trachome!AV42</f>
        <v>0</v>
      </c>
      <c r="BQ30" s="377">
        <f>Trachome!AW42</f>
        <v>0</v>
      </c>
      <c r="BR30" s="377">
        <f>COUNTIF(Trachome!AX42,"Oui")</f>
        <v>0</v>
      </c>
      <c r="BS30" s="354"/>
      <c r="BT30" s="377">
        <f t="shared" si="12"/>
        <v>0</v>
      </c>
      <c r="BU30" s="377">
        <f t="shared" si="13"/>
        <v>0</v>
      </c>
      <c r="BV30" s="377">
        <f t="shared" si="14"/>
        <v>0</v>
      </c>
      <c r="BW30" s="377">
        <f t="shared" si="15"/>
        <v>0</v>
      </c>
      <c r="BX30" s="377">
        <f t="shared" si="16"/>
        <v>0</v>
      </c>
      <c r="BY30" s="377">
        <f t="shared" si="18"/>
        <v>0</v>
      </c>
      <c r="BZ30" s="377">
        <f t="shared" si="19"/>
        <v>0</v>
      </c>
      <c r="CA30" s="377">
        <f t="shared" si="20"/>
        <v>0</v>
      </c>
      <c r="CB30" s="377">
        <f t="shared" si="21"/>
        <v>0</v>
      </c>
      <c r="CC30" s="377">
        <f t="shared" si="17"/>
        <v>0</v>
      </c>
    </row>
    <row r="31" spans="2:81" x14ac:dyDescent="0.25">
      <c r="B31" s="169">
        <f>'Données démographiques'!B39</f>
        <v>0</v>
      </c>
      <c r="C31" s="169">
        <f>'Données démographiques'!C39</f>
        <v>0</v>
      </c>
      <c r="D31" s="170">
        <f>'Données démographiques'!D39</f>
        <v>0</v>
      </c>
      <c r="E31" s="76"/>
      <c r="F31" s="170">
        <f>FL!M38</f>
        <v>0</v>
      </c>
      <c r="G31" s="170">
        <f>FL!AE38</f>
        <v>0</v>
      </c>
      <c r="H31" s="170">
        <f>FL!AF38</f>
        <v>0</v>
      </c>
      <c r="I31" s="170">
        <f>FL!AH38</f>
        <v>0</v>
      </c>
      <c r="J31" s="170">
        <f>FL!AI38</f>
        <v>0</v>
      </c>
      <c r="K31" s="170">
        <f>FL!AK38</f>
        <v>0</v>
      </c>
      <c r="L31" s="170">
        <f>FL!AM38</f>
        <v>0</v>
      </c>
      <c r="M31" s="170">
        <f>FL!AN38</f>
        <v>0</v>
      </c>
      <c r="N31" s="170">
        <f>FL!AO38</f>
        <v>0</v>
      </c>
      <c r="O31" s="170">
        <f>FL!AP38</f>
        <v>0</v>
      </c>
      <c r="P31" s="170">
        <f>FL!AQ38</f>
        <v>0</v>
      </c>
      <c r="Q31" s="170">
        <f>COUNTIF(FL!AR38,"Oui")</f>
        <v>0</v>
      </c>
      <c r="R31" s="76"/>
      <c r="S31" s="170">
        <f>Oncho!K38</f>
        <v>0</v>
      </c>
      <c r="T31" s="170">
        <f>MAX(Oncho!AB38,Oncho!BA38)</f>
        <v>0</v>
      </c>
      <c r="U31" s="170">
        <f>MAX(Oncho!AC38,Oncho!BB38)</f>
        <v>0</v>
      </c>
      <c r="V31" s="170">
        <f>MAX(Oncho!AE38,Oncho!BD38)</f>
        <v>0</v>
      </c>
      <c r="W31" s="170">
        <f>MAX(Oncho!AF38,Oncho!BE38)</f>
        <v>0</v>
      </c>
      <c r="X31" s="170">
        <f>MAX(Oncho!AG38,Oncho!BF38)</f>
        <v>0</v>
      </c>
      <c r="Y31" s="170">
        <f>MAX(Oncho!AH38,Oncho!BG38)</f>
        <v>0</v>
      </c>
      <c r="Z31" s="170">
        <f>MAX(Oncho!AI38,Oncho!BH38)</f>
        <v>0</v>
      </c>
      <c r="AA31" s="170">
        <f>MAX(Oncho!AJ38,Oncho!BI38)</f>
        <v>0</v>
      </c>
      <c r="AB31" s="170">
        <f>MAX(COUNTIF(Oncho!AK38,"Oui"),COUNTIF(Oncho!BJ38,"Oui"))</f>
        <v>0</v>
      </c>
      <c r="AC31" s="76"/>
      <c r="AD31" s="170">
        <f>SCH!P40</f>
        <v>0</v>
      </c>
      <c r="AE31" s="170">
        <f>SCH!AI40</f>
        <v>0</v>
      </c>
      <c r="AF31" s="170">
        <f>SCH!AJ40</f>
        <v>0</v>
      </c>
      <c r="AG31" s="170">
        <f>SCH!AN40</f>
        <v>0</v>
      </c>
      <c r="AH31" s="170">
        <f>SCH!AO40</f>
        <v>0</v>
      </c>
      <c r="AI31" s="170">
        <f>SCH!AT40</f>
        <v>0</v>
      </c>
      <c r="AJ31" s="170">
        <f>SCH!AU40</f>
        <v>0</v>
      </c>
      <c r="AK31" s="170">
        <f>SCH!AV40</f>
        <v>0</v>
      </c>
      <c r="AL31" s="170">
        <f>SCH!AW40</f>
        <v>0</v>
      </c>
      <c r="AM31" s="170">
        <f>COUNTIF(SCH!AX40,"Oui")</f>
        <v>0</v>
      </c>
      <c r="AN31" s="76"/>
      <c r="AO31" s="170">
        <f>GeoH!P40</f>
        <v>0</v>
      </c>
      <c r="AP31" s="170">
        <f>MAX(GeoH!AK40,GeoH!BS40)</f>
        <v>0</v>
      </c>
      <c r="AQ31" s="170">
        <f>MAX(GeoH!AL40,GeoH!BT40)</f>
        <v>0</v>
      </c>
      <c r="AR31" s="170">
        <f>MAX(GeoH!AM40,GeoH!BU40)</f>
        <v>0</v>
      </c>
      <c r="AS31" s="170">
        <f>MAX(GeoH!AN40,GeoH!BV40)</f>
        <v>0</v>
      </c>
      <c r="AT31" s="170">
        <f>MAX(GeoH!AO40,GeoH!BW40)</f>
        <v>0</v>
      </c>
      <c r="AU31" s="170">
        <f>MAX(GeoH!AQ40,GeoH!BY40)</f>
        <v>0</v>
      </c>
      <c r="AV31" s="170">
        <f>MAX(GeoH!AR40,GeoH!BZ40)</f>
        <v>0</v>
      </c>
      <c r="AW31" s="170">
        <f>MAX(GeoH!AS40,GeoH!CA40)</f>
        <v>0</v>
      </c>
      <c r="AX31" s="170">
        <f>MAX(GeoH!AT40,GeoH!CB40)</f>
        <v>0</v>
      </c>
      <c r="AY31" s="170">
        <f>MAX(GeoH!AU40,GeoH!CC40)</f>
        <v>0</v>
      </c>
      <c r="AZ31" s="170">
        <f>MAX(GeoH!AV40,GeoH!CD40)</f>
        <v>0</v>
      </c>
      <c r="BA31" s="170">
        <f>MAX(GeoH!AW40,GeoH!CE40)</f>
        <v>0</v>
      </c>
      <c r="BB31" s="170">
        <f>MAX(GeoH!AX40,GeoH!CF40)</f>
        <v>0</v>
      </c>
      <c r="BC31" s="170">
        <f>MAX(GeoH!AY40,GeoH!CG40)</f>
        <v>0</v>
      </c>
      <c r="BD31" s="170">
        <f>MAX(GeoH!AZ40,GeoH!CH40)</f>
        <v>0</v>
      </c>
      <c r="BE31" s="170">
        <f>MAX(GeoH!BA40,GeoH!CI40)</f>
        <v>0</v>
      </c>
      <c r="BF31" s="170">
        <f>MAX(GeoH!BB40,GeoH!CJ40)</f>
        <v>0</v>
      </c>
      <c r="BG31" s="170">
        <f>MAX(COUNTIF(GeoH!BC40,"Oui"),COUNTIF(GeoH!CK40,"Oui"))</f>
        <v>0</v>
      </c>
      <c r="BH31" s="76"/>
      <c r="BI31" s="170">
        <f>Trachome!Q43</f>
        <v>0</v>
      </c>
      <c r="BJ31" s="170">
        <f>Trachome!AK43</f>
        <v>0</v>
      </c>
      <c r="BK31" s="170">
        <f>Trachome!AL43</f>
        <v>0</v>
      </c>
      <c r="BL31" s="170">
        <f>Trachome!AN43</f>
        <v>0</v>
      </c>
      <c r="BM31" s="170">
        <f>Trachome!AO43</f>
        <v>0</v>
      </c>
      <c r="BN31" s="170">
        <f>Trachome!AT43</f>
        <v>0</v>
      </c>
      <c r="BO31" s="170">
        <f>Trachome!AU43</f>
        <v>0</v>
      </c>
      <c r="BP31" s="170">
        <f>Trachome!AV43</f>
        <v>0</v>
      </c>
      <c r="BQ31" s="170">
        <f>Trachome!AW43</f>
        <v>0</v>
      </c>
      <c r="BR31" s="170">
        <f>COUNTIF(Trachome!AX43,"Oui")</f>
        <v>0</v>
      </c>
      <c r="BS31" s="76"/>
      <c r="BT31" s="170">
        <f t="shared" si="12"/>
        <v>0</v>
      </c>
      <c r="BU31" s="170">
        <f t="shared" si="13"/>
        <v>0</v>
      </c>
      <c r="BV31" s="170">
        <f t="shared" si="14"/>
        <v>0</v>
      </c>
      <c r="BW31" s="170">
        <f t="shared" si="15"/>
        <v>0</v>
      </c>
      <c r="BX31" s="170">
        <f t="shared" si="16"/>
        <v>0</v>
      </c>
      <c r="BY31" s="170">
        <f t="shared" si="18"/>
        <v>0</v>
      </c>
      <c r="BZ31" s="170">
        <f t="shared" si="19"/>
        <v>0</v>
      </c>
      <c r="CA31" s="170">
        <f t="shared" si="20"/>
        <v>0</v>
      </c>
      <c r="CB31" s="170">
        <f t="shared" si="21"/>
        <v>0</v>
      </c>
      <c r="CC31" s="170">
        <f t="shared" si="17"/>
        <v>0</v>
      </c>
    </row>
    <row r="32" spans="2:81" x14ac:dyDescent="0.25">
      <c r="B32" s="376">
        <f>'Données démographiques'!B40</f>
        <v>0</v>
      </c>
      <c r="C32" s="376">
        <f>'Données démographiques'!C40</f>
        <v>0</v>
      </c>
      <c r="D32" s="377">
        <f>'Données démographiques'!D40</f>
        <v>0</v>
      </c>
      <c r="E32" s="354"/>
      <c r="F32" s="377">
        <f>FL!M39</f>
        <v>0</v>
      </c>
      <c r="G32" s="377">
        <f>FL!AE39</f>
        <v>0</v>
      </c>
      <c r="H32" s="377">
        <f>FL!AF39</f>
        <v>0</v>
      </c>
      <c r="I32" s="377">
        <f>FL!AH39</f>
        <v>0</v>
      </c>
      <c r="J32" s="377">
        <f>FL!AI39</f>
        <v>0</v>
      </c>
      <c r="K32" s="377">
        <f>FL!AK39</f>
        <v>0</v>
      </c>
      <c r="L32" s="377">
        <f>FL!AM39</f>
        <v>0</v>
      </c>
      <c r="M32" s="377">
        <f>FL!AN39</f>
        <v>0</v>
      </c>
      <c r="N32" s="377">
        <f>FL!AO39</f>
        <v>0</v>
      </c>
      <c r="O32" s="377">
        <f>FL!AP39</f>
        <v>0</v>
      </c>
      <c r="P32" s="377">
        <f>FL!AQ39</f>
        <v>0</v>
      </c>
      <c r="Q32" s="377">
        <f>COUNTIF(FL!AR39,"Oui")</f>
        <v>0</v>
      </c>
      <c r="R32" s="354"/>
      <c r="S32" s="377">
        <f>Oncho!K39</f>
        <v>0</v>
      </c>
      <c r="T32" s="377">
        <f>MAX(Oncho!AB39,Oncho!BA39)</f>
        <v>0</v>
      </c>
      <c r="U32" s="377">
        <f>MAX(Oncho!AC39,Oncho!BB39)</f>
        <v>0</v>
      </c>
      <c r="V32" s="377">
        <f>MAX(Oncho!AE39,Oncho!BD39)</f>
        <v>0</v>
      </c>
      <c r="W32" s="377">
        <f>MAX(Oncho!AF39,Oncho!BE39)</f>
        <v>0</v>
      </c>
      <c r="X32" s="377">
        <f>MAX(Oncho!AG39,Oncho!BF39)</f>
        <v>0</v>
      </c>
      <c r="Y32" s="377">
        <f>MAX(Oncho!AH39,Oncho!BG39)</f>
        <v>0</v>
      </c>
      <c r="Z32" s="377">
        <f>MAX(Oncho!AI39,Oncho!BH39)</f>
        <v>0</v>
      </c>
      <c r="AA32" s="377">
        <f>MAX(Oncho!AJ39,Oncho!BI39)</f>
        <v>0</v>
      </c>
      <c r="AB32" s="377">
        <f>MAX(COUNTIF(Oncho!AK39,"Oui"),COUNTIF(Oncho!BJ39,"Oui"))</f>
        <v>0</v>
      </c>
      <c r="AC32" s="354"/>
      <c r="AD32" s="377">
        <f>SCH!P41</f>
        <v>0</v>
      </c>
      <c r="AE32" s="377">
        <f>SCH!AI41</f>
        <v>0</v>
      </c>
      <c r="AF32" s="377">
        <f>SCH!AJ41</f>
        <v>0</v>
      </c>
      <c r="AG32" s="377">
        <f>SCH!AN41</f>
        <v>0</v>
      </c>
      <c r="AH32" s="377">
        <f>SCH!AO41</f>
        <v>0</v>
      </c>
      <c r="AI32" s="377">
        <f>SCH!AT41</f>
        <v>0</v>
      </c>
      <c r="AJ32" s="377">
        <f>SCH!AU41</f>
        <v>0</v>
      </c>
      <c r="AK32" s="377">
        <f>SCH!AV41</f>
        <v>0</v>
      </c>
      <c r="AL32" s="377">
        <f>SCH!AW41</f>
        <v>0</v>
      </c>
      <c r="AM32" s="377">
        <f>COUNTIF(SCH!AX41,"Oui")</f>
        <v>0</v>
      </c>
      <c r="AN32" s="354"/>
      <c r="AO32" s="377">
        <f>GeoH!P41</f>
        <v>0</v>
      </c>
      <c r="AP32" s="377">
        <f>MAX(GeoH!AK41,GeoH!BS41)</f>
        <v>0</v>
      </c>
      <c r="AQ32" s="377">
        <f>MAX(GeoH!AL41,GeoH!BT41)</f>
        <v>0</v>
      </c>
      <c r="AR32" s="377">
        <f>MAX(GeoH!AM41,GeoH!BU41)</f>
        <v>0</v>
      </c>
      <c r="AS32" s="377">
        <f>MAX(GeoH!AN41,GeoH!BV41)</f>
        <v>0</v>
      </c>
      <c r="AT32" s="377">
        <f>MAX(GeoH!AO41,GeoH!BW41)</f>
        <v>0</v>
      </c>
      <c r="AU32" s="377">
        <f>MAX(GeoH!AQ41,GeoH!BY41)</f>
        <v>0</v>
      </c>
      <c r="AV32" s="377">
        <f>MAX(GeoH!AR41,GeoH!BZ41)</f>
        <v>0</v>
      </c>
      <c r="AW32" s="377">
        <f>MAX(GeoH!AS41,GeoH!CA41)</f>
        <v>0</v>
      </c>
      <c r="AX32" s="377">
        <f>MAX(GeoH!AT41,GeoH!CB41)</f>
        <v>0</v>
      </c>
      <c r="AY32" s="377">
        <f>MAX(GeoH!AU41,GeoH!CC41)</f>
        <v>0</v>
      </c>
      <c r="AZ32" s="377">
        <f>MAX(GeoH!AV41,GeoH!CD41)</f>
        <v>0</v>
      </c>
      <c r="BA32" s="377">
        <f>MAX(GeoH!AW41,GeoH!CE41)</f>
        <v>0</v>
      </c>
      <c r="BB32" s="377">
        <f>MAX(GeoH!AX41,GeoH!CF41)</f>
        <v>0</v>
      </c>
      <c r="BC32" s="377">
        <f>MAX(GeoH!AY41,GeoH!CG41)</f>
        <v>0</v>
      </c>
      <c r="BD32" s="377">
        <f>MAX(GeoH!AZ41,GeoH!CH41)</f>
        <v>0</v>
      </c>
      <c r="BE32" s="377">
        <f>MAX(GeoH!BA41,GeoH!CI41)</f>
        <v>0</v>
      </c>
      <c r="BF32" s="377">
        <f>MAX(GeoH!BB41,GeoH!CJ41)</f>
        <v>0</v>
      </c>
      <c r="BG32" s="377">
        <f>MAX(COUNTIF(GeoH!BC41,"Oui"),COUNTIF(GeoH!CK41,"Oui"))</f>
        <v>0</v>
      </c>
      <c r="BH32" s="354"/>
      <c r="BI32" s="377">
        <f>Trachome!Q44</f>
        <v>0</v>
      </c>
      <c r="BJ32" s="377">
        <f>Trachome!AK44</f>
        <v>0</v>
      </c>
      <c r="BK32" s="377">
        <f>Trachome!AL44</f>
        <v>0</v>
      </c>
      <c r="BL32" s="377">
        <f>Trachome!AN44</f>
        <v>0</v>
      </c>
      <c r="BM32" s="377">
        <f>Trachome!AO44</f>
        <v>0</v>
      </c>
      <c r="BN32" s="377">
        <f>Trachome!AT44</f>
        <v>0</v>
      </c>
      <c r="BO32" s="377">
        <f>Trachome!AU44</f>
        <v>0</v>
      </c>
      <c r="BP32" s="377">
        <f>Trachome!AV44</f>
        <v>0</v>
      </c>
      <c r="BQ32" s="377">
        <f>Trachome!AW44</f>
        <v>0</v>
      </c>
      <c r="BR32" s="377">
        <f>COUNTIF(Trachome!AX44,"Oui")</f>
        <v>0</v>
      </c>
      <c r="BS32" s="354"/>
      <c r="BT32" s="377">
        <f t="shared" si="12"/>
        <v>0</v>
      </c>
      <c r="BU32" s="377">
        <f t="shared" si="13"/>
        <v>0</v>
      </c>
      <c r="BV32" s="377">
        <f t="shared" si="14"/>
        <v>0</v>
      </c>
      <c r="BW32" s="377">
        <f t="shared" si="15"/>
        <v>0</v>
      </c>
      <c r="BX32" s="377">
        <f t="shared" si="16"/>
        <v>0</v>
      </c>
      <c r="BY32" s="377">
        <f t="shared" si="18"/>
        <v>0</v>
      </c>
      <c r="BZ32" s="377">
        <f t="shared" si="19"/>
        <v>0</v>
      </c>
      <c r="CA32" s="377">
        <f t="shared" si="20"/>
        <v>0</v>
      </c>
      <c r="CB32" s="377">
        <f t="shared" si="21"/>
        <v>0</v>
      </c>
      <c r="CC32" s="377">
        <f t="shared" si="17"/>
        <v>0</v>
      </c>
    </row>
    <row r="33" spans="2:81" x14ac:dyDescent="0.25">
      <c r="B33" s="169">
        <f>'Données démographiques'!B41</f>
        <v>0</v>
      </c>
      <c r="C33" s="169">
        <f>'Données démographiques'!C41</f>
        <v>0</v>
      </c>
      <c r="D33" s="170">
        <f>'Données démographiques'!D41</f>
        <v>0</v>
      </c>
      <c r="E33" s="76"/>
      <c r="F33" s="170">
        <f>FL!M40</f>
        <v>0</v>
      </c>
      <c r="G33" s="170">
        <f>FL!AE40</f>
        <v>0</v>
      </c>
      <c r="H33" s="170">
        <f>FL!AF40</f>
        <v>0</v>
      </c>
      <c r="I33" s="170">
        <f>FL!AH40</f>
        <v>0</v>
      </c>
      <c r="J33" s="170">
        <f>FL!AI40</f>
        <v>0</v>
      </c>
      <c r="K33" s="170">
        <f>FL!AK40</f>
        <v>0</v>
      </c>
      <c r="L33" s="170">
        <f>FL!AM40</f>
        <v>0</v>
      </c>
      <c r="M33" s="170">
        <f>FL!AN40</f>
        <v>0</v>
      </c>
      <c r="N33" s="170">
        <f>FL!AO40</f>
        <v>0</v>
      </c>
      <c r="O33" s="170">
        <f>FL!AP40</f>
        <v>0</v>
      </c>
      <c r="P33" s="170">
        <f>FL!AQ40</f>
        <v>0</v>
      </c>
      <c r="Q33" s="170">
        <f>COUNTIF(FL!AR40,"Oui")</f>
        <v>0</v>
      </c>
      <c r="R33" s="76"/>
      <c r="S33" s="170">
        <f>Oncho!K40</f>
        <v>0</v>
      </c>
      <c r="T33" s="170">
        <f>MAX(Oncho!AB40,Oncho!BA40)</f>
        <v>0</v>
      </c>
      <c r="U33" s="170">
        <f>MAX(Oncho!AC40,Oncho!BB40)</f>
        <v>0</v>
      </c>
      <c r="V33" s="170">
        <f>MAX(Oncho!AE40,Oncho!BD40)</f>
        <v>0</v>
      </c>
      <c r="W33" s="170">
        <f>MAX(Oncho!AF40,Oncho!BE40)</f>
        <v>0</v>
      </c>
      <c r="X33" s="170">
        <f>MAX(Oncho!AG40,Oncho!BF40)</f>
        <v>0</v>
      </c>
      <c r="Y33" s="170">
        <f>MAX(Oncho!AH40,Oncho!BG40)</f>
        <v>0</v>
      </c>
      <c r="Z33" s="170">
        <f>MAX(Oncho!AI40,Oncho!BH40)</f>
        <v>0</v>
      </c>
      <c r="AA33" s="170">
        <f>MAX(Oncho!AJ40,Oncho!BI40)</f>
        <v>0</v>
      </c>
      <c r="AB33" s="170">
        <f>MAX(COUNTIF(Oncho!AK40,"Oui"),COUNTIF(Oncho!BJ40,"Oui"))</f>
        <v>0</v>
      </c>
      <c r="AC33" s="76"/>
      <c r="AD33" s="170">
        <f>SCH!P42</f>
        <v>0</v>
      </c>
      <c r="AE33" s="170">
        <f>SCH!AI42</f>
        <v>0</v>
      </c>
      <c r="AF33" s="170">
        <f>SCH!AJ42</f>
        <v>0</v>
      </c>
      <c r="AG33" s="170">
        <f>SCH!AN42</f>
        <v>0</v>
      </c>
      <c r="AH33" s="170">
        <f>SCH!AO42</f>
        <v>0</v>
      </c>
      <c r="AI33" s="170">
        <f>SCH!AT42</f>
        <v>0</v>
      </c>
      <c r="AJ33" s="170">
        <f>SCH!AU42</f>
        <v>0</v>
      </c>
      <c r="AK33" s="170">
        <f>SCH!AV42</f>
        <v>0</v>
      </c>
      <c r="AL33" s="170">
        <f>SCH!AW42</f>
        <v>0</v>
      </c>
      <c r="AM33" s="170">
        <f>COUNTIF(SCH!AX42,"Oui")</f>
        <v>0</v>
      </c>
      <c r="AN33" s="76"/>
      <c r="AO33" s="170">
        <f>GeoH!P42</f>
        <v>0</v>
      </c>
      <c r="AP33" s="170">
        <f>MAX(GeoH!AK42,GeoH!BS42)</f>
        <v>0</v>
      </c>
      <c r="AQ33" s="170">
        <f>MAX(GeoH!AL42,GeoH!BT42)</f>
        <v>0</v>
      </c>
      <c r="AR33" s="170">
        <f>MAX(GeoH!AM42,GeoH!BU42)</f>
        <v>0</v>
      </c>
      <c r="AS33" s="170">
        <f>MAX(GeoH!AN42,GeoH!BV42)</f>
        <v>0</v>
      </c>
      <c r="AT33" s="170">
        <f>MAX(GeoH!AO42,GeoH!BW42)</f>
        <v>0</v>
      </c>
      <c r="AU33" s="170">
        <f>MAX(GeoH!AQ42,GeoH!BY42)</f>
        <v>0</v>
      </c>
      <c r="AV33" s="170">
        <f>MAX(GeoH!AR42,GeoH!BZ42)</f>
        <v>0</v>
      </c>
      <c r="AW33" s="170">
        <f>MAX(GeoH!AS42,GeoH!CA42)</f>
        <v>0</v>
      </c>
      <c r="AX33" s="170">
        <f>MAX(GeoH!AT42,GeoH!CB42)</f>
        <v>0</v>
      </c>
      <c r="AY33" s="170">
        <f>MAX(GeoH!AU42,GeoH!CC42)</f>
        <v>0</v>
      </c>
      <c r="AZ33" s="170">
        <f>MAX(GeoH!AV42,GeoH!CD42)</f>
        <v>0</v>
      </c>
      <c r="BA33" s="170">
        <f>MAX(GeoH!AW42,GeoH!CE42)</f>
        <v>0</v>
      </c>
      <c r="BB33" s="170">
        <f>MAX(GeoH!AX42,GeoH!CF42)</f>
        <v>0</v>
      </c>
      <c r="BC33" s="170">
        <f>MAX(GeoH!AY42,GeoH!CG42)</f>
        <v>0</v>
      </c>
      <c r="BD33" s="170">
        <f>MAX(GeoH!AZ42,GeoH!CH42)</f>
        <v>0</v>
      </c>
      <c r="BE33" s="170">
        <f>MAX(GeoH!BA42,GeoH!CI42)</f>
        <v>0</v>
      </c>
      <c r="BF33" s="170">
        <f>MAX(GeoH!BB42,GeoH!CJ42)</f>
        <v>0</v>
      </c>
      <c r="BG33" s="170">
        <f>MAX(COUNTIF(GeoH!BC42,"Oui"),COUNTIF(GeoH!CK42,"Oui"))</f>
        <v>0</v>
      </c>
      <c r="BH33" s="76"/>
      <c r="BI33" s="170">
        <f>Trachome!Q45</f>
        <v>0</v>
      </c>
      <c r="BJ33" s="170">
        <f>Trachome!AK45</f>
        <v>0</v>
      </c>
      <c r="BK33" s="170">
        <f>Trachome!AL45</f>
        <v>0</v>
      </c>
      <c r="BL33" s="170">
        <f>Trachome!AN45</f>
        <v>0</v>
      </c>
      <c r="BM33" s="170">
        <f>Trachome!AO45</f>
        <v>0</v>
      </c>
      <c r="BN33" s="170">
        <f>Trachome!AT45</f>
        <v>0</v>
      </c>
      <c r="BO33" s="170">
        <f>Trachome!AU45</f>
        <v>0</v>
      </c>
      <c r="BP33" s="170">
        <f>Trachome!AV45</f>
        <v>0</v>
      </c>
      <c r="BQ33" s="170">
        <f>Trachome!AW45</f>
        <v>0</v>
      </c>
      <c r="BR33" s="170">
        <f>COUNTIF(Trachome!AX45,"Oui")</f>
        <v>0</v>
      </c>
      <c r="BS33" s="76"/>
      <c r="BT33" s="170">
        <f t="shared" si="12"/>
        <v>0</v>
      </c>
      <c r="BU33" s="170">
        <f t="shared" si="13"/>
        <v>0</v>
      </c>
      <c r="BV33" s="170">
        <f t="shared" si="14"/>
        <v>0</v>
      </c>
      <c r="BW33" s="170">
        <f t="shared" si="15"/>
        <v>0</v>
      </c>
      <c r="BX33" s="170">
        <f t="shared" si="16"/>
        <v>0</v>
      </c>
      <c r="BY33" s="170">
        <f t="shared" si="18"/>
        <v>0</v>
      </c>
      <c r="BZ33" s="170">
        <f t="shared" si="19"/>
        <v>0</v>
      </c>
      <c r="CA33" s="170">
        <f t="shared" si="20"/>
        <v>0</v>
      </c>
      <c r="CB33" s="170">
        <f t="shared" si="21"/>
        <v>0</v>
      </c>
      <c r="CC33" s="170">
        <f t="shared" si="17"/>
        <v>0</v>
      </c>
    </row>
    <row r="34" spans="2:81" x14ac:dyDescent="0.25">
      <c r="B34" s="376">
        <f>'Données démographiques'!B42</f>
        <v>0</v>
      </c>
      <c r="C34" s="376">
        <f>'Données démographiques'!C42</f>
        <v>0</v>
      </c>
      <c r="D34" s="377">
        <f>'Données démographiques'!D42</f>
        <v>0</v>
      </c>
      <c r="E34" s="354"/>
      <c r="F34" s="377">
        <f>FL!M41</f>
        <v>0</v>
      </c>
      <c r="G34" s="377">
        <f>FL!AE41</f>
        <v>0</v>
      </c>
      <c r="H34" s="377">
        <f>FL!AF41</f>
        <v>0</v>
      </c>
      <c r="I34" s="377">
        <f>FL!AH41</f>
        <v>0</v>
      </c>
      <c r="J34" s="377">
        <f>FL!AI41</f>
        <v>0</v>
      </c>
      <c r="K34" s="377">
        <f>FL!AK41</f>
        <v>0</v>
      </c>
      <c r="L34" s="377">
        <f>FL!AM41</f>
        <v>0</v>
      </c>
      <c r="M34" s="377">
        <f>FL!AN41</f>
        <v>0</v>
      </c>
      <c r="N34" s="377">
        <f>FL!AO41</f>
        <v>0</v>
      </c>
      <c r="O34" s="377">
        <f>FL!AP41</f>
        <v>0</v>
      </c>
      <c r="P34" s="377">
        <f>FL!AQ41</f>
        <v>0</v>
      </c>
      <c r="Q34" s="377">
        <f>COUNTIF(FL!AR41,"Oui")</f>
        <v>0</v>
      </c>
      <c r="R34" s="354"/>
      <c r="S34" s="377">
        <f>Oncho!K41</f>
        <v>0</v>
      </c>
      <c r="T34" s="377">
        <f>MAX(Oncho!AB41,Oncho!BA41)</f>
        <v>0</v>
      </c>
      <c r="U34" s="377">
        <f>MAX(Oncho!AC41,Oncho!BB41)</f>
        <v>0</v>
      </c>
      <c r="V34" s="377">
        <f>MAX(Oncho!AE41,Oncho!BD41)</f>
        <v>0</v>
      </c>
      <c r="W34" s="377">
        <f>MAX(Oncho!AF41,Oncho!BE41)</f>
        <v>0</v>
      </c>
      <c r="X34" s="377">
        <f>MAX(Oncho!AG41,Oncho!BF41)</f>
        <v>0</v>
      </c>
      <c r="Y34" s="377">
        <f>MAX(Oncho!AH41,Oncho!BG41)</f>
        <v>0</v>
      </c>
      <c r="Z34" s="377">
        <f>MAX(Oncho!AI41,Oncho!BH41)</f>
        <v>0</v>
      </c>
      <c r="AA34" s="377">
        <f>MAX(Oncho!AJ41,Oncho!BI41)</f>
        <v>0</v>
      </c>
      <c r="AB34" s="377">
        <f>MAX(COUNTIF(Oncho!AK41,"Oui"),COUNTIF(Oncho!BJ41,"Oui"))</f>
        <v>0</v>
      </c>
      <c r="AC34" s="354"/>
      <c r="AD34" s="377">
        <f>SCH!P43</f>
        <v>0</v>
      </c>
      <c r="AE34" s="377">
        <f>SCH!AI43</f>
        <v>0</v>
      </c>
      <c r="AF34" s="377">
        <f>SCH!AJ43</f>
        <v>0</v>
      </c>
      <c r="AG34" s="377">
        <f>SCH!AN43</f>
        <v>0</v>
      </c>
      <c r="AH34" s="377">
        <f>SCH!AO43</f>
        <v>0</v>
      </c>
      <c r="AI34" s="377">
        <f>SCH!AT43</f>
        <v>0</v>
      </c>
      <c r="AJ34" s="377">
        <f>SCH!AU43</f>
        <v>0</v>
      </c>
      <c r="AK34" s="377">
        <f>SCH!AV43</f>
        <v>0</v>
      </c>
      <c r="AL34" s="377">
        <f>SCH!AW43</f>
        <v>0</v>
      </c>
      <c r="AM34" s="377">
        <f>COUNTIF(SCH!AX43,"Oui")</f>
        <v>0</v>
      </c>
      <c r="AN34" s="354"/>
      <c r="AO34" s="377">
        <f>GeoH!P43</f>
        <v>0</v>
      </c>
      <c r="AP34" s="377">
        <f>MAX(GeoH!AK43,GeoH!BS43)</f>
        <v>0</v>
      </c>
      <c r="AQ34" s="377">
        <f>MAX(GeoH!AL43,GeoH!BT43)</f>
        <v>0</v>
      </c>
      <c r="AR34" s="377">
        <f>MAX(GeoH!AM43,GeoH!BU43)</f>
        <v>0</v>
      </c>
      <c r="AS34" s="377">
        <f>MAX(GeoH!AN43,GeoH!BV43)</f>
        <v>0</v>
      </c>
      <c r="AT34" s="377">
        <f>MAX(GeoH!AO43,GeoH!BW43)</f>
        <v>0</v>
      </c>
      <c r="AU34" s="377">
        <f>MAX(GeoH!AQ43,GeoH!BY43)</f>
        <v>0</v>
      </c>
      <c r="AV34" s="377">
        <f>MAX(GeoH!AR43,GeoH!BZ43)</f>
        <v>0</v>
      </c>
      <c r="AW34" s="377">
        <f>MAX(GeoH!AS43,GeoH!CA43)</f>
        <v>0</v>
      </c>
      <c r="AX34" s="377">
        <f>MAX(GeoH!AT43,GeoH!CB43)</f>
        <v>0</v>
      </c>
      <c r="AY34" s="377">
        <f>MAX(GeoH!AU43,GeoH!CC43)</f>
        <v>0</v>
      </c>
      <c r="AZ34" s="377">
        <f>MAX(GeoH!AV43,GeoH!CD43)</f>
        <v>0</v>
      </c>
      <c r="BA34" s="377">
        <f>MAX(GeoH!AW43,GeoH!CE43)</f>
        <v>0</v>
      </c>
      <c r="BB34" s="377">
        <f>MAX(GeoH!AX43,GeoH!CF43)</f>
        <v>0</v>
      </c>
      <c r="BC34" s="377">
        <f>MAX(GeoH!AY43,GeoH!CG43)</f>
        <v>0</v>
      </c>
      <c r="BD34" s="377">
        <f>MAX(GeoH!AZ43,GeoH!CH43)</f>
        <v>0</v>
      </c>
      <c r="BE34" s="377">
        <f>MAX(GeoH!BA43,GeoH!CI43)</f>
        <v>0</v>
      </c>
      <c r="BF34" s="377">
        <f>MAX(GeoH!BB43,GeoH!CJ43)</f>
        <v>0</v>
      </c>
      <c r="BG34" s="377">
        <f>MAX(COUNTIF(GeoH!BC43,"Oui"),COUNTIF(GeoH!CK43,"Oui"))</f>
        <v>0</v>
      </c>
      <c r="BH34" s="354"/>
      <c r="BI34" s="377">
        <f>Trachome!Q46</f>
        <v>0</v>
      </c>
      <c r="BJ34" s="377">
        <f>Trachome!AK46</f>
        <v>0</v>
      </c>
      <c r="BK34" s="377">
        <f>Trachome!AL46</f>
        <v>0</v>
      </c>
      <c r="BL34" s="377">
        <f>Trachome!AN46</f>
        <v>0</v>
      </c>
      <c r="BM34" s="377">
        <f>Trachome!AO46</f>
        <v>0</v>
      </c>
      <c r="BN34" s="377">
        <f>Trachome!AT46</f>
        <v>0</v>
      </c>
      <c r="BO34" s="377">
        <f>Trachome!AU46</f>
        <v>0</v>
      </c>
      <c r="BP34" s="377">
        <f>Trachome!AV46</f>
        <v>0</v>
      </c>
      <c r="BQ34" s="377">
        <f>Trachome!AW46</f>
        <v>0</v>
      </c>
      <c r="BR34" s="377">
        <f>COUNTIF(Trachome!AX46,"Oui")</f>
        <v>0</v>
      </c>
      <c r="BS34" s="354"/>
      <c r="BT34" s="377">
        <f t="shared" si="12"/>
        <v>0</v>
      </c>
      <c r="BU34" s="377">
        <f t="shared" si="13"/>
        <v>0</v>
      </c>
      <c r="BV34" s="377">
        <f t="shared" si="14"/>
        <v>0</v>
      </c>
      <c r="BW34" s="377">
        <f t="shared" si="15"/>
        <v>0</v>
      </c>
      <c r="BX34" s="377">
        <f t="shared" si="16"/>
        <v>0</v>
      </c>
      <c r="BY34" s="377">
        <f t="shared" si="18"/>
        <v>0</v>
      </c>
      <c r="BZ34" s="377">
        <f t="shared" si="19"/>
        <v>0</v>
      </c>
      <c r="CA34" s="377">
        <f t="shared" si="20"/>
        <v>0</v>
      </c>
      <c r="CB34" s="377">
        <f t="shared" si="21"/>
        <v>0</v>
      </c>
      <c r="CC34" s="377">
        <f t="shared" si="17"/>
        <v>0</v>
      </c>
    </row>
    <row r="35" spans="2:81" x14ac:dyDescent="0.25">
      <c r="B35" s="169">
        <f>'Données démographiques'!B43</f>
        <v>0</v>
      </c>
      <c r="C35" s="169">
        <f>'Données démographiques'!C43</f>
        <v>0</v>
      </c>
      <c r="D35" s="170">
        <f>'Données démographiques'!D43</f>
        <v>0</v>
      </c>
      <c r="E35" s="76"/>
      <c r="F35" s="170">
        <f>FL!M42</f>
        <v>0</v>
      </c>
      <c r="G35" s="170">
        <f>FL!AE42</f>
        <v>0</v>
      </c>
      <c r="H35" s="170">
        <f>FL!AF42</f>
        <v>0</v>
      </c>
      <c r="I35" s="170">
        <f>FL!AH42</f>
        <v>0</v>
      </c>
      <c r="J35" s="170">
        <f>FL!AI42</f>
        <v>0</v>
      </c>
      <c r="K35" s="170">
        <f>FL!AK42</f>
        <v>0</v>
      </c>
      <c r="L35" s="170">
        <f>FL!AM42</f>
        <v>0</v>
      </c>
      <c r="M35" s="170">
        <f>FL!AN42</f>
        <v>0</v>
      </c>
      <c r="N35" s="170">
        <f>FL!AO42</f>
        <v>0</v>
      </c>
      <c r="O35" s="170">
        <f>FL!AP42</f>
        <v>0</v>
      </c>
      <c r="P35" s="170">
        <f>FL!AQ42</f>
        <v>0</v>
      </c>
      <c r="Q35" s="170">
        <f>COUNTIF(FL!AR42,"Oui")</f>
        <v>0</v>
      </c>
      <c r="R35" s="76"/>
      <c r="S35" s="170">
        <f>Oncho!K42</f>
        <v>0</v>
      </c>
      <c r="T35" s="170">
        <f>MAX(Oncho!AB42,Oncho!BA42)</f>
        <v>0</v>
      </c>
      <c r="U35" s="170">
        <f>MAX(Oncho!AC42,Oncho!BB42)</f>
        <v>0</v>
      </c>
      <c r="V35" s="170">
        <f>MAX(Oncho!AE42,Oncho!BD42)</f>
        <v>0</v>
      </c>
      <c r="W35" s="170">
        <f>MAX(Oncho!AF42,Oncho!BE42)</f>
        <v>0</v>
      </c>
      <c r="X35" s="170">
        <f>MAX(Oncho!AG42,Oncho!BF42)</f>
        <v>0</v>
      </c>
      <c r="Y35" s="170">
        <f>MAX(Oncho!AH42,Oncho!BG42)</f>
        <v>0</v>
      </c>
      <c r="Z35" s="170">
        <f>MAX(Oncho!AI42,Oncho!BH42)</f>
        <v>0</v>
      </c>
      <c r="AA35" s="170">
        <f>MAX(Oncho!AJ42,Oncho!BI42)</f>
        <v>0</v>
      </c>
      <c r="AB35" s="170">
        <f>MAX(COUNTIF(Oncho!AK42,"Oui"),COUNTIF(Oncho!BJ42,"Oui"))</f>
        <v>0</v>
      </c>
      <c r="AC35" s="76"/>
      <c r="AD35" s="170">
        <f>SCH!P44</f>
        <v>0</v>
      </c>
      <c r="AE35" s="170">
        <f>SCH!AI44</f>
        <v>0</v>
      </c>
      <c r="AF35" s="170">
        <f>SCH!AJ44</f>
        <v>0</v>
      </c>
      <c r="AG35" s="170">
        <f>SCH!AN44</f>
        <v>0</v>
      </c>
      <c r="AH35" s="170">
        <f>SCH!AO44</f>
        <v>0</v>
      </c>
      <c r="AI35" s="170">
        <f>SCH!AT44</f>
        <v>0</v>
      </c>
      <c r="AJ35" s="170">
        <f>SCH!AU44</f>
        <v>0</v>
      </c>
      <c r="AK35" s="170">
        <f>SCH!AV44</f>
        <v>0</v>
      </c>
      <c r="AL35" s="170">
        <f>SCH!AW44</f>
        <v>0</v>
      </c>
      <c r="AM35" s="170">
        <f>COUNTIF(SCH!AX44,"Oui")</f>
        <v>0</v>
      </c>
      <c r="AN35" s="76"/>
      <c r="AO35" s="170">
        <f>GeoH!P44</f>
        <v>0</v>
      </c>
      <c r="AP35" s="170">
        <f>MAX(GeoH!AK44,GeoH!BS44)</f>
        <v>0</v>
      </c>
      <c r="AQ35" s="170">
        <f>MAX(GeoH!AL44,GeoH!BT44)</f>
        <v>0</v>
      </c>
      <c r="AR35" s="170">
        <f>MAX(GeoH!AM44,GeoH!BU44)</f>
        <v>0</v>
      </c>
      <c r="AS35" s="170">
        <f>MAX(GeoH!AN44,GeoH!BV44)</f>
        <v>0</v>
      </c>
      <c r="AT35" s="170">
        <f>MAX(GeoH!AO44,GeoH!BW44)</f>
        <v>0</v>
      </c>
      <c r="AU35" s="170">
        <f>MAX(GeoH!AQ44,GeoH!BY44)</f>
        <v>0</v>
      </c>
      <c r="AV35" s="170">
        <f>MAX(GeoH!AR44,GeoH!BZ44)</f>
        <v>0</v>
      </c>
      <c r="AW35" s="170">
        <f>MAX(GeoH!AS44,GeoH!CA44)</f>
        <v>0</v>
      </c>
      <c r="AX35" s="170">
        <f>MAX(GeoH!AT44,GeoH!CB44)</f>
        <v>0</v>
      </c>
      <c r="AY35" s="170">
        <f>MAX(GeoH!AU44,GeoH!CC44)</f>
        <v>0</v>
      </c>
      <c r="AZ35" s="170">
        <f>MAX(GeoH!AV44,GeoH!CD44)</f>
        <v>0</v>
      </c>
      <c r="BA35" s="170">
        <f>MAX(GeoH!AW44,GeoH!CE44)</f>
        <v>0</v>
      </c>
      <c r="BB35" s="170">
        <f>MAX(GeoH!AX44,GeoH!CF44)</f>
        <v>0</v>
      </c>
      <c r="BC35" s="170">
        <f>MAX(GeoH!AY44,GeoH!CG44)</f>
        <v>0</v>
      </c>
      <c r="BD35" s="170">
        <f>MAX(GeoH!AZ44,GeoH!CH44)</f>
        <v>0</v>
      </c>
      <c r="BE35" s="170">
        <f>MAX(GeoH!BA44,GeoH!CI44)</f>
        <v>0</v>
      </c>
      <c r="BF35" s="170">
        <f>MAX(GeoH!BB44,GeoH!CJ44)</f>
        <v>0</v>
      </c>
      <c r="BG35" s="170">
        <f>MAX(COUNTIF(GeoH!BC44,"Oui"),COUNTIF(GeoH!CK44,"Oui"))</f>
        <v>0</v>
      </c>
      <c r="BH35" s="76"/>
      <c r="BI35" s="170">
        <f>Trachome!Q47</f>
        <v>0</v>
      </c>
      <c r="BJ35" s="170">
        <f>Trachome!AK47</f>
        <v>0</v>
      </c>
      <c r="BK35" s="170">
        <f>Trachome!AL47</f>
        <v>0</v>
      </c>
      <c r="BL35" s="170">
        <f>Trachome!AN47</f>
        <v>0</v>
      </c>
      <c r="BM35" s="170">
        <f>Trachome!AO47</f>
        <v>0</v>
      </c>
      <c r="BN35" s="170">
        <f>Trachome!AT47</f>
        <v>0</v>
      </c>
      <c r="BO35" s="170">
        <f>Trachome!AU47</f>
        <v>0</v>
      </c>
      <c r="BP35" s="170">
        <f>Trachome!AV47</f>
        <v>0</v>
      </c>
      <c r="BQ35" s="170">
        <f>Trachome!AW47</f>
        <v>0</v>
      </c>
      <c r="BR35" s="170">
        <f>COUNTIF(Trachome!AX47,"Oui")</f>
        <v>0</v>
      </c>
      <c r="BS35" s="76"/>
      <c r="BT35" s="170">
        <f t="shared" si="12"/>
        <v>0</v>
      </c>
      <c r="BU35" s="170">
        <f t="shared" si="13"/>
        <v>0</v>
      </c>
      <c r="BV35" s="170">
        <f t="shared" si="14"/>
        <v>0</v>
      </c>
      <c r="BW35" s="170">
        <f t="shared" si="15"/>
        <v>0</v>
      </c>
      <c r="BX35" s="170">
        <f t="shared" si="16"/>
        <v>0</v>
      </c>
      <c r="BY35" s="170">
        <f t="shared" si="18"/>
        <v>0</v>
      </c>
      <c r="BZ35" s="170">
        <f t="shared" si="19"/>
        <v>0</v>
      </c>
      <c r="CA35" s="170">
        <f t="shared" si="20"/>
        <v>0</v>
      </c>
      <c r="CB35" s="170">
        <f t="shared" si="21"/>
        <v>0</v>
      </c>
      <c r="CC35" s="170">
        <f t="shared" si="17"/>
        <v>0</v>
      </c>
    </row>
    <row r="36" spans="2:81" x14ac:dyDescent="0.25">
      <c r="B36" s="376">
        <f>'Données démographiques'!B44</f>
        <v>0</v>
      </c>
      <c r="C36" s="376">
        <f>'Données démographiques'!C44</f>
        <v>0</v>
      </c>
      <c r="D36" s="377">
        <f>'Données démographiques'!D44</f>
        <v>0</v>
      </c>
      <c r="E36" s="354"/>
      <c r="F36" s="377">
        <f>FL!M43</f>
        <v>0</v>
      </c>
      <c r="G36" s="377">
        <f>FL!AE43</f>
        <v>0</v>
      </c>
      <c r="H36" s="377">
        <f>FL!AF43</f>
        <v>0</v>
      </c>
      <c r="I36" s="377">
        <f>FL!AH43</f>
        <v>0</v>
      </c>
      <c r="J36" s="377">
        <f>FL!AI43</f>
        <v>0</v>
      </c>
      <c r="K36" s="377">
        <f>FL!AK43</f>
        <v>0</v>
      </c>
      <c r="L36" s="377">
        <f>FL!AM43</f>
        <v>0</v>
      </c>
      <c r="M36" s="377">
        <f>FL!AN43</f>
        <v>0</v>
      </c>
      <c r="N36" s="377">
        <f>FL!AO43</f>
        <v>0</v>
      </c>
      <c r="O36" s="377">
        <f>FL!AP43</f>
        <v>0</v>
      </c>
      <c r="P36" s="377">
        <f>FL!AQ43</f>
        <v>0</v>
      </c>
      <c r="Q36" s="377">
        <f>COUNTIF(FL!AR43,"Oui")</f>
        <v>0</v>
      </c>
      <c r="R36" s="354"/>
      <c r="S36" s="377">
        <f>Oncho!K43</f>
        <v>0</v>
      </c>
      <c r="T36" s="377">
        <f>MAX(Oncho!AB43,Oncho!BA43)</f>
        <v>0</v>
      </c>
      <c r="U36" s="377">
        <f>MAX(Oncho!AC43,Oncho!BB43)</f>
        <v>0</v>
      </c>
      <c r="V36" s="377">
        <f>MAX(Oncho!AE43,Oncho!BD43)</f>
        <v>0</v>
      </c>
      <c r="W36" s="377">
        <f>MAX(Oncho!AF43,Oncho!BE43)</f>
        <v>0</v>
      </c>
      <c r="X36" s="377">
        <f>MAX(Oncho!AG43,Oncho!BF43)</f>
        <v>0</v>
      </c>
      <c r="Y36" s="377">
        <f>MAX(Oncho!AH43,Oncho!BG43)</f>
        <v>0</v>
      </c>
      <c r="Z36" s="377">
        <f>MAX(Oncho!AI43,Oncho!BH43)</f>
        <v>0</v>
      </c>
      <c r="AA36" s="377">
        <f>MAX(Oncho!AJ43,Oncho!BI43)</f>
        <v>0</v>
      </c>
      <c r="AB36" s="377">
        <f>MAX(COUNTIF(Oncho!AK43,"Oui"),COUNTIF(Oncho!BJ43,"Oui"))</f>
        <v>0</v>
      </c>
      <c r="AC36" s="354"/>
      <c r="AD36" s="377">
        <f>SCH!P45</f>
        <v>0</v>
      </c>
      <c r="AE36" s="377">
        <f>SCH!AI45</f>
        <v>0</v>
      </c>
      <c r="AF36" s="377">
        <f>SCH!AJ45</f>
        <v>0</v>
      </c>
      <c r="AG36" s="377">
        <f>SCH!AN45</f>
        <v>0</v>
      </c>
      <c r="AH36" s="377">
        <f>SCH!AO45</f>
        <v>0</v>
      </c>
      <c r="AI36" s="377">
        <f>SCH!AT45</f>
        <v>0</v>
      </c>
      <c r="AJ36" s="377">
        <f>SCH!AU45</f>
        <v>0</v>
      </c>
      <c r="AK36" s="377">
        <f>SCH!AV45</f>
        <v>0</v>
      </c>
      <c r="AL36" s="377">
        <f>SCH!AW45</f>
        <v>0</v>
      </c>
      <c r="AM36" s="377">
        <f>COUNTIF(SCH!AX45,"Oui")</f>
        <v>0</v>
      </c>
      <c r="AN36" s="354"/>
      <c r="AO36" s="377">
        <f>GeoH!P45</f>
        <v>0</v>
      </c>
      <c r="AP36" s="377">
        <f>MAX(GeoH!AK45,GeoH!BS45)</f>
        <v>0</v>
      </c>
      <c r="AQ36" s="377">
        <f>MAX(GeoH!AL45,GeoH!BT45)</f>
        <v>0</v>
      </c>
      <c r="AR36" s="377">
        <f>MAX(GeoH!AM45,GeoH!BU45)</f>
        <v>0</v>
      </c>
      <c r="AS36" s="377">
        <f>MAX(GeoH!AN45,GeoH!BV45)</f>
        <v>0</v>
      </c>
      <c r="AT36" s="377">
        <f>MAX(GeoH!AO45,GeoH!BW45)</f>
        <v>0</v>
      </c>
      <c r="AU36" s="377">
        <f>MAX(GeoH!AQ45,GeoH!BY45)</f>
        <v>0</v>
      </c>
      <c r="AV36" s="377">
        <f>MAX(GeoH!AR45,GeoH!BZ45)</f>
        <v>0</v>
      </c>
      <c r="AW36" s="377">
        <f>MAX(GeoH!AS45,GeoH!CA45)</f>
        <v>0</v>
      </c>
      <c r="AX36" s="377">
        <f>MAX(GeoH!AT45,GeoH!CB45)</f>
        <v>0</v>
      </c>
      <c r="AY36" s="377">
        <f>MAX(GeoH!AU45,GeoH!CC45)</f>
        <v>0</v>
      </c>
      <c r="AZ36" s="377">
        <f>MAX(GeoH!AV45,GeoH!CD45)</f>
        <v>0</v>
      </c>
      <c r="BA36" s="377">
        <f>MAX(GeoH!AW45,GeoH!CE45)</f>
        <v>0</v>
      </c>
      <c r="BB36" s="377">
        <f>MAX(GeoH!AX45,GeoH!CF45)</f>
        <v>0</v>
      </c>
      <c r="BC36" s="377">
        <f>MAX(GeoH!AY45,GeoH!CG45)</f>
        <v>0</v>
      </c>
      <c r="BD36" s="377">
        <f>MAX(GeoH!AZ45,GeoH!CH45)</f>
        <v>0</v>
      </c>
      <c r="BE36" s="377">
        <f>MAX(GeoH!BA45,GeoH!CI45)</f>
        <v>0</v>
      </c>
      <c r="BF36" s="377">
        <f>MAX(GeoH!BB45,GeoH!CJ45)</f>
        <v>0</v>
      </c>
      <c r="BG36" s="377">
        <f>MAX(COUNTIF(GeoH!BC45,"Oui"),COUNTIF(GeoH!CK45,"Oui"))</f>
        <v>0</v>
      </c>
      <c r="BH36" s="354"/>
      <c r="BI36" s="377">
        <f>Trachome!Q48</f>
        <v>0</v>
      </c>
      <c r="BJ36" s="377">
        <f>Trachome!AK48</f>
        <v>0</v>
      </c>
      <c r="BK36" s="377">
        <f>Trachome!AL48</f>
        <v>0</v>
      </c>
      <c r="BL36" s="377">
        <f>Trachome!AN48</f>
        <v>0</v>
      </c>
      <c r="BM36" s="377">
        <f>Trachome!AO48</f>
        <v>0</v>
      </c>
      <c r="BN36" s="377">
        <f>Trachome!AT48</f>
        <v>0</v>
      </c>
      <c r="BO36" s="377">
        <f>Trachome!AU48</f>
        <v>0</v>
      </c>
      <c r="BP36" s="377">
        <f>Trachome!AV48</f>
        <v>0</v>
      </c>
      <c r="BQ36" s="377">
        <f>Trachome!AW48</f>
        <v>0</v>
      </c>
      <c r="BR36" s="377">
        <f>COUNTIF(Trachome!AX48,"Oui")</f>
        <v>0</v>
      </c>
      <c r="BS36" s="354"/>
      <c r="BT36" s="377">
        <f t="shared" si="12"/>
        <v>0</v>
      </c>
      <c r="BU36" s="377">
        <f t="shared" si="13"/>
        <v>0</v>
      </c>
      <c r="BV36" s="377">
        <f t="shared" si="14"/>
        <v>0</v>
      </c>
      <c r="BW36" s="377">
        <f t="shared" si="15"/>
        <v>0</v>
      </c>
      <c r="BX36" s="377">
        <f t="shared" si="16"/>
        <v>0</v>
      </c>
      <c r="BY36" s="377">
        <f t="shared" si="18"/>
        <v>0</v>
      </c>
      <c r="BZ36" s="377">
        <f t="shared" si="19"/>
        <v>0</v>
      </c>
      <c r="CA36" s="377">
        <f t="shared" si="20"/>
        <v>0</v>
      </c>
      <c r="CB36" s="377">
        <f t="shared" si="21"/>
        <v>0</v>
      </c>
      <c r="CC36" s="377">
        <f t="shared" si="17"/>
        <v>0</v>
      </c>
    </row>
    <row r="37" spans="2:81" x14ac:dyDescent="0.25">
      <c r="B37" s="169">
        <f>'Données démographiques'!B45</f>
        <v>0</v>
      </c>
      <c r="C37" s="169">
        <f>'Données démographiques'!C45</f>
        <v>0</v>
      </c>
      <c r="D37" s="170">
        <f>'Données démographiques'!D45</f>
        <v>0</v>
      </c>
      <c r="E37" s="76"/>
      <c r="F37" s="170">
        <f>FL!M44</f>
        <v>0</v>
      </c>
      <c r="G37" s="170">
        <f>FL!AE44</f>
        <v>0</v>
      </c>
      <c r="H37" s="170">
        <f>FL!AF44</f>
        <v>0</v>
      </c>
      <c r="I37" s="170">
        <f>FL!AH44</f>
        <v>0</v>
      </c>
      <c r="J37" s="170">
        <f>FL!AI44</f>
        <v>0</v>
      </c>
      <c r="K37" s="170">
        <f>FL!AK44</f>
        <v>0</v>
      </c>
      <c r="L37" s="170">
        <f>FL!AM44</f>
        <v>0</v>
      </c>
      <c r="M37" s="170">
        <f>FL!AN44</f>
        <v>0</v>
      </c>
      <c r="N37" s="170">
        <f>FL!AO44</f>
        <v>0</v>
      </c>
      <c r="O37" s="170">
        <f>FL!AP44</f>
        <v>0</v>
      </c>
      <c r="P37" s="170">
        <f>FL!AQ44</f>
        <v>0</v>
      </c>
      <c r="Q37" s="170">
        <f>COUNTIF(FL!AR44,"Oui")</f>
        <v>0</v>
      </c>
      <c r="R37" s="76"/>
      <c r="S37" s="170">
        <f>Oncho!K44</f>
        <v>0</v>
      </c>
      <c r="T37" s="170">
        <f>MAX(Oncho!AB44,Oncho!BA44)</f>
        <v>0</v>
      </c>
      <c r="U37" s="170">
        <f>MAX(Oncho!AC44,Oncho!BB44)</f>
        <v>0</v>
      </c>
      <c r="V37" s="170">
        <f>MAX(Oncho!AE44,Oncho!BD44)</f>
        <v>0</v>
      </c>
      <c r="W37" s="170">
        <f>MAX(Oncho!AF44,Oncho!BE44)</f>
        <v>0</v>
      </c>
      <c r="X37" s="170">
        <f>MAX(Oncho!AG44,Oncho!BF44)</f>
        <v>0</v>
      </c>
      <c r="Y37" s="170">
        <f>MAX(Oncho!AH44,Oncho!BG44)</f>
        <v>0</v>
      </c>
      <c r="Z37" s="170">
        <f>MAX(Oncho!AI44,Oncho!BH44)</f>
        <v>0</v>
      </c>
      <c r="AA37" s="170">
        <f>MAX(Oncho!AJ44,Oncho!BI44)</f>
        <v>0</v>
      </c>
      <c r="AB37" s="170">
        <f>MAX(COUNTIF(Oncho!AK44,"Oui"),COUNTIF(Oncho!BJ44,"Oui"))</f>
        <v>0</v>
      </c>
      <c r="AC37" s="76"/>
      <c r="AD37" s="170">
        <f>SCH!P46</f>
        <v>0</v>
      </c>
      <c r="AE37" s="170">
        <f>SCH!AI46</f>
        <v>0</v>
      </c>
      <c r="AF37" s="170">
        <f>SCH!AJ46</f>
        <v>0</v>
      </c>
      <c r="AG37" s="170">
        <f>SCH!AN46</f>
        <v>0</v>
      </c>
      <c r="AH37" s="170">
        <f>SCH!AO46</f>
        <v>0</v>
      </c>
      <c r="AI37" s="170">
        <f>SCH!AT46</f>
        <v>0</v>
      </c>
      <c r="AJ37" s="170">
        <f>SCH!AU46</f>
        <v>0</v>
      </c>
      <c r="AK37" s="170">
        <f>SCH!AV46</f>
        <v>0</v>
      </c>
      <c r="AL37" s="170">
        <f>SCH!AW46</f>
        <v>0</v>
      </c>
      <c r="AM37" s="170">
        <f>COUNTIF(SCH!AX46,"Oui")</f>
        <v>0</v>
      </c>
      <c r="AN37" s="76"/>
      <c r="AO37" s="170">
        <f>GeoH!P46</f>
        <v>0</v>
      </c>
      <c r="AP37" s="170">
        <f>MAX(GeoH!AK46,GeoH!BS46)</f>
        <v>0</v>
      </c>
      <c r="AQ37" s="170">
        <f>MAX(GeoH!AL46,GeoH!BT46)</f>
        <v>0</v>
      </c>
      <c r="AR37" s="170">
        <f>MAX(GeoH!AM46,GeoH!BU46)</f>
        <v>0</v>
      </c>
      <c r="AS37" s="170">
        <f>MAX(GeoH!AN46,GeoH!BV46)</f>
        <v>0</v>
      </c>
      <c r="AT37" s="170">
        <f>MAX(GeoH!AO46,GeoH!BW46)</f>
        <v>0</v>
      </c>
      <c r="AU37" s="170">
        <f>MAX(GeoH!AQ46,GeoH!BY46)</f>
        <v>0</v>
      </c>
      <c r="AV37" s="170">
        <f>MAX(GeoH!AR46,GeoH!BZ46)</f>
        <v>0</v>
      </c>
      <c r="AW37" s="170">
        <f>MAX(GeoH!AS46,GeoH!CA46)</f>
        <v>0</v>
      </c>
      <c r="AX37" s="170">
        <f>MAX(GeoH!AT46,GeoH!CB46)</f>
        <v>0</v>
      </c>
      <c r="AY37" s="170">
        <f>MAX(GeoH!AU46,GeoH!CC46)</f>
        <v>0</v>
      </c>
      <c r="AZ37" s="170">
        <f>MAX(GeoH!AV46,GeoH!CD46)</f>
        <v>0</v>
      </c>
      <c r="BA37" s="170">
        <f>MAX(GeoH!AW46,GeoH!CE46)</f>
        <v>0</v>
      </c>
      <c r="BB37" s="170">
        <f>MAX(GeoH!AX46,GeoH!CF46)</f>
        <v>0</v>
      </c>
      <c r="BC37" s="170">
        <f>MAX(GeoH!AY46,GeoH!CG46)</f>
        <v>0</v>
      </c>
      <c r="BD37" s="170">
        <f>MAX(GeoH!AZ46,GeoH!CH46)</f>
        <v>0</v>
      </c>
      <c r="BE37" s="170">
        <f>MAX(GeoH!BA46,GeoH!CI46)</f>
        <v>0</v>
      </c>
      <c r="BF37" s="170">
        <f>MAX(GeoH!BB46,GeoH!CJ46)</f>
        <v>0</v>
      </c>
      <c r="BG37" s="170">
        <f>MAX(COUNTIF(GeoH!BC46,"Oui"),COUNTIF(GeoH!CK46,"Oui"))</f>
        <v>0</v>
      </c>
      <c r="BH37" s="76"/>
      <c r="BI37" s="170">
        <f>Trachome!Q49</f>
        <v>0</v>
      </c>
      <c r="BJ37" s="170">
        <f>Trachome!AK49</f>
        <v>0</v>
      </c>
      <c r="BK37" s="170">
        <f>Trachome!AL49</f>
        <v>0</v>
      </c>
      <c r="BL37" s="170">
        <f>Trachome!AN49</f>
        <v>0</v>
      </c>
      <c r="BM37" s="170">
        <f>Trachome!AO49</f>
        <v>0</v>
      </c>
      <c r="BN37" s="170">
        <f>Trachome!AT49</f>
        <v>0</v>
      </c>
      <c r="BO37" s="170">
        <f>Trachome!AU49</f>
        <v>0</v>
      </c>
      <c r="BP37" s="170">
        <f>Trachome!AV49</f>
        <v>0</v>
      </c>
      <c r="BQ37" s="170">
        <f>Trachome!AW49</f>
        <v>0</v>
      </c>
      <c r="BR37" s="170">
        <f>COUNTIF(Trachome!AX49,"Oui")</f>
        <v>0</v>
      </c>
      <c r="BS37" s="76"/>
      <c r="BT37" s="170">
        <f t="shared" si="12"/>
        <v>0</v>
      </c>
      <c r="BU37" s="170">
        <f t="shared" si="13"/>
        <v>0</v>
      </c>
      <c r="BV37" s="170">
        <f t="shared" si="14"/>
        <v>0</v>
      </c>
      <c r="BW37" s="170">
        <f t="shared" si="15"/>
        <v>0</v>
      </c>
      <c r="BX37" s="170">
        <f t="shared" si="16"/>
        <v>0</v>
      </c>
      <c r="BY37" s="170">
        <f t="shared" si="18"/>
        <v>0</v>
      </c>
      <c r="BZ37" s="170">
        <f t="shared" si="19"/>
        <v>0</v>
      </c>
      <c r="CA37" s="170">
        <f t="shared" si="20"/>
        <v>0</v>
      </c>
      <c r="CB37" s="170">
        <f t="shared" si="21"/>
        <v>0</v>
      </c>
      <c r="CC37" s="170">
        <f t="shared" si="17"/>
        <v>0</v>
      </c>
    </row>
    <row r="38" spans="2:81" x14ac:dyDescent="0.25">
      <c r="B38" s="376">
        <f>'Données démographiques'!B46</f>
        <v>0</v>
      </c>
      <c r="C38" s="376">
        <f>'Données démographiques'!C46</f>
        <v>0</v>
      </c>
      <c r="D38" s="377">
        <f>'Données démographiques'!D46</f>
        <v>0</v>
      </c>
      <c r="E38" s="354"/>
      <c r="F38" s="377">
        <f>FL!M45</f>
        <v>0</v>
      </c>
      <c r="G38" s="377">
        <f>FL!AE45</f>
        <v>0</v>
      </c>
      <c r="H38" s="377">
        <f>FL!AF45</f>
        <v>0</v>
      </c>
      <c r="I38" s="377">
        <f>FL!AH45</f>
        <v>0</v>
      </c>
      <c r="J38" s="377">
        <f>FL!AI45</f>
        <v>0</v>
      </c>
      <c r="K38" s="377">
        <f>FL!AK45</f>
        <v>0</v>
      </c>
      <c r="L38" s="377">
        <f>FL!AM45</f>
        <v>0</v>
      </c>
      <c r="M38" s="377">
        <f>FL!AN45</f>
        <v>0</v>
      </c>
      <c r="N38" s="377">
        <f>FL!AO45</f>
        <v>0</v>
      </c>
      <c r="O38" s="377">
        <f>FL!AP45</f>
        <v>0</v>
      </c>
      <c r="P38" s="377">
        <f>FL!AQ45</f>
        <v>0</v>
      </c>
      <c r="Q38" s="377">
        <f>COUNTIF(FL!AR45,"Oui")</f>
        <v>0</v>
      </c>
      <c r="R38" s="354"/>
      <c r="S38" s="377">
        <f>Oncho!K45</f>
        <v>0</v>
      </c>
      <c r="T38" s="377">
        <f>MAX(Oncho!AB45,Oncho!BA45)</f>
        <v>0</v>
      </c>
      <c r="U38" s="377">
        <f>MAX(Oncho!AC45,Oncho!BB45)</f>
        <v>0</v>
      </c>
      <c r="V38" s="377">
        <f>MAX(Oncho!AE45,Oncho!BD45)</f>
        <v>0</v>
      </c>
      <c r="W38" s="377">
        <f>MAX(Oncho!AF45,Oncho!BE45)</f>
        <v>0</v>
      </c>
      <c r="X38" s="377">
        <f>MAX(Oncho!AG45,Oncho!BF45)</f>
        <v>0</v>
      </c>
      <c r="Y38" s="377">
        <f>MAX(Oncho!AH45,Oncho!BG45)</f>
        <v>0</v>
      </c>
      <c r="Z38" s="377">
        <f>MAX(Oncho!AI45,Oncho!BH45)</f>
        <v>0</v>
      </c>
      <c r="AA38" s="377">
        <f>MAX(Oncho!AJ45,Oncho!BI45)</f>
        <v>0</v>
      </c>
      <c r="AB38" s="377">
        <f>MAX(COUNTIF(Oncho!AK45,"Oui"),COUNTIF(Oncho!BJ45,"Oui"))</f>
        <v>0</v>
      </c>
      <c r="AC38" s="354"/>
      <c r="AD38" s="377">
        <f>SCH!P47</f>
        <v>0</v>
      </c>
      <c r="AE38" s="377">
        <f>SCH!AI47</f>
        <v>0</v>
      </c>
      <c r="AF38" s="377">
        <f>SCH!AJ47</f>
        <v>0</v>
      </c>
      <c r="AG38" s="377">
        <f>SCH!AN47</f>
        <v>0</v>
      </c>
      <c r="AH38" s="377">
        <f>SCH!AO47</f>
        <v>0</v>
      </c>
      <c r="AI38" s="377">
        <f>SCH!AT47</f>
        <v>0</v>
      </c>
      <c r="AJ38" s="377">
        <f>SCH!AU47</f>
        <v>0</v>
      </c>
      <c r="AK38" s="377">
        <f>SCH!AV47</f>
        <v>0</v>
      </c>
      <c r="AL38" s="377">
        <f>SCH!AW47</f>
        <v>0</v>
      </c>
      <c r="AM38" s="377">
        <f>COUNTIF(SCH!AX47,"Oui")</f>
        <v>0</v>
      </c>
      <c r="AN38" s="354"/>
      <c r="AO38" s="377">
        <f>GeoH!P47</f>
        <v>0</v>
      </c>
      <c r="AP38" s="377">
        <f>MAX(GeoH!AK47,GeoH!BS47)</f>
        <v>0</v>
      </c>
      <c r="AQ38" s="377">
        <f>MAX(GeoH!AL47,GeoH!BT47)</f>
        <v>0</v>
      </c>
      <c r="AR38" s="377">
        <f>MAX(GeoH!AM47,GeoH!BU47)</f>
        <v>0</v>
      </c>
      <c r="AS38" s="377">
        <f>MAX(GeoH!AN47,GeoH!BV47)</f>
        <v>0</v>
      </c>
      <c r="AT38" s="377">
        <f>MAX(GeoH!AO47,GeoH!BW47)</f>
        <v>0</v>
      </c>
      <c r="AU38" s="377">
        <f>MAX(GeoH!AQ47,GeoH!BY47)</f>
        <v>0</v>
      </c>
      <c r="AV38" s="377">
        <f>MAX(GeoH!AR47,GeoH!BZ47)</f>
        <v>0</v>
      </c>
      <c r="AW38" s="377">
        <f>MAX(GeoH!AS47,GeoH!CA47)</f>
        <v>0</v>
      </c>
      <c r="AX38" s="377">
        <f>MAX(GeoH!AT47,GeoH!CB47)</f>
        <v>0</v>
      </c>
      <c r="AY38" s="377">
        <f>MAX(GeoH!AU47,GeoH!CC47)</f>
        <v>0</v>
      </c>
      <c r="AZ38" s="377">
        <f>MAX(GeoH!AV47,GeoH!CD47)</f>
        <v>0</v>
      </c>
      <c r="BA38" s="377">
        <f>MAX(GeoH!AW47,GeoH!CE47)</f>
        <v>0</v>
      </c>
      <c r="BB38" s="377">
        <f>MAX(GeoH!AX47,GeoH!CF47)</f>
        <v>0</v>
      </c>
      <c r="BC38" s="377">
        <f>MAX(GeoH!AY47,GeoH!CG47)</f>
        <v>0</v>
      </c>
      <c r="BD38" s="377">
        <f>MAX(GeoH!AZ47,GeoH!CH47)</f>
        <v>0</v>
      </c>
      <c r="BE38" s="377">
        <f>MAX(GeoH!BA47,GeoH!CI47)</f>
        <v>0</v>
      </c>
      <c r="BF38" s="377">
        <f>MAX(GeoH!BB47,GeoH!CJ47)</f>
        <v>0</v>
      </c>
      <c r="BG38" s="377">
        <f>MAX(COUNTIF(GeoH!BC47,"Oui"),COUNTIF(GeoH!CK47,"Oui"))</f>
        <v>0</v>
      </c>
      <c r="BH38" s="354"/>
      <c r="BI38" s="377">
        <f>Trachome!Q50</f>
        <v>0</v>
      </c>
      <c r="BJ38" s="377">
        <f>Trachome!AK50</f>
        <v>0</v>
      </c>
      <c r="BK38" s="377">
        <f>Trachome!AL50</f>
        <v>0</v>
      </c>
      <c r="BL38" s="377">
        <f>Trachome!AN50</f>
        <v>0</v>
      </c>
      <c r="BM38" s="377">
        <f>Trachome!AO50</f>
        <v>0</v>
      </c>
      <c r="BN38" s="377">
        <f>Trachome!AT50</f>
        <v>0</v>
      </c>
      <c r="BO38" s="377">
        <f>Trachome!AU50</f>
        <v>0</v>
      </c>
      <c r="BP38" s="377">
        <f>Trachome!AV50</f>
        <v>0</v>
      </c>
      <c r="BQ38" s="377">
        <f>Trachome!AW50</f>
        <v>0</v>
      </c>
      <c r="BR38" s="377">
        <f>COUNTIF(Trachome!AX50,"Oui")</f>
        <v>0</v>
      </c>
      <c r="BS38" s="354"/>
      <c r="BT38" s="377">
        <f t="shared" si="12"/>
        <v>0</v>
      </c>
      <c r="BU38" s="377">
        <f t="shared" si="13"/>
        <v>0</v>
      </c>
      <c r="BV38" s="377">
        <f t="shared" si="14"/>
        <v>0</v>
      </c>
      <c r="BW38" s="377">
        <f t="shared" si="15"/>
        <v>0</v>
      </c>
      <c r="BX38" s="377">
        <f t="shared" si="16"/>
        <v>0</v>
      </c>
      <c r="BY38" s="377">
        <f t="shared" si="18"/>
        <v>0</v>
      </c>
      <c r="BZ38" s="377">
        <f t="shared" si="19"/>
        <v>0</v>
      </c>
      <c r="CA38" s="377">
        <f t="shared" si="20"/>
        <v>0</v>
      </c>
      <c r="CB38" s="377">
        <f t="shared" si="21"/>
        <v>0</v>
      </c>
      <c r="CC38" s="377">
        <f t="shared" si="17"/>
        <v>0</v>
      </c>
    </row>
    <row r="39" spans="2:81" x14ac:dyDescent="0.25">
      <c r="B39" s="169">
        <f>'Données démographiques'!B47</f>
        <v>0</v>
      </c>
      <c r="C39" s="169">
        <f>'Données démographiques'!C47</f>
        <v>0</v>
      </c>
      <c r="D39" s="170">
        <f>'Données démographiques'!D47</f>
        <v>0</v>
      </c>
      <c r="E39" s="76"/>
      <c r="F39" s="170">
        <f>FL!M46</f>
        <v>0</v>
      </c>
      <c r="G39" s="170">
        <f>FL!AE46</f>
        <v>0</v>
      </c>
      <c r="H39" s="170">
        <f>FL!AF46</f>
        <v>0</v>
      </c>
      <c r="I39" s="170">
        <f>FL!AH46</f>
        <v>0</v>
      </c>
      <c r="J39" s="170">
        <f>FL!AI46</f>
        <v>0</v>
      </c>
      <c r="K39" s="170">
        <f>FL!AK46</f>
        <v>0</v>
      </c>
      <c r="L39" s="170">
        <f>FL!AM46</f>
        <v>0</v>
      </c>
      <c r="M39" s="170">
        <f>FL!AN46</f>
        <v>0</v>
      </c>
      <c r="N39" s="170">
        <f>FL!AO46</f>
        <v>0</v>
      </c>
      <c r="O39" s="170">
        <f>FL!AP46</f>
        <v>0</v>
      </c>
      <c r="P39" s="170">
        <f>FL!AQ46</f>
        <v>0</v>
      </c>
      <c r="Q39" s="170">
        <f>COUNTIF(FL!AR46,"Oui")</f>
        <v>0</v>
      </c>
      <c r="R39" s="76"/>
      <c r="S39" s="170">
        <f>Oncho!K46</f>
        <v>0</v>
      </c>
      <c r="T39" s="170">
        <f>MAX(Oncho!AB46,Oncho!BA46)</f>
        <v>0</v>
      </c>
      <c r="U39" s="170">
        <f>MAX(Oncho!AC46,Oncho!BB46)</f>
        <v>0</v>
      </c>
      <c r="V39" s="170">
        <f>MAX(Oncho!AE46,Oncho!BD46)</f>
        <v>0</v>
      </c>
      <c r="W39" s="170">
        <f>MAX(Oncho!AF46,Oncho!BE46)</f>
        <v>0</v>
      </c>
      <c r="X39" s="170">
        <f>MAX(Oncho!AG46,Oncho!BF46)</f>
        <v>0</v>
      </c>
      <c r="Y39" s="170">
        <f>MAX(Oncho!AH46,Oncho!BG46)</f>
        <v>0</v>
      </c>
      <c r="Z39" s="170">
        <f>MAX(Oncho!AI46,Oncho!BH46)</f>
        <v>0</v>
      </c>
      <c r="AA39" s="170">
        <f>MAX(Oncho!AJ46,Oncho!BI46)</f>
        <v>0</v>
      </c>
      <c r="AB39" s="170">
        <f>MAX(COUNTIF(Oncho!AK46,"Oui"),COUNTIF(Oncho!BJ46,"Oui"))</f>
        <v>0</v>
      </c>
      <c r="AC39" s="76"/>
      <c r="AD39" s="170">
        <f>SCH!P48</f>
        <v>0</v>
      </c>
      <c r="AE39" s="170">
        <f>SCH!AI48</f>
        <v>0</v>
      </c>
      <c r="AF39" s="170">
        <f>SCH!AJ48</f>
        <v>0</v>
      </c>
      <c r="AG39" s="170">
        <f>SCH!AN48</f>
        <v>0</v>
      </c>
      <c r="AH39" s="170">
        <f>SCH!AO48</f>
        <v>0</v>
      </c>
      <c r="AI39" s="170">
        <f>SCH!AT48</f>
        <v>0</v>
      </c>
      <c r="AJ39" s="170">
        <f>SCH!AU48</f>
        <v>0</v>
      </c>
      <c r="AK39" s="170">
        <f>SCH!AV48</f>
        <v>0</v>
      </c>
      <c r="AL39" s="170">
        <f>SCH!AW48</f>
        <v>0</v>
      </c>
      <c r="AM39" s="170">
        <f>COUNTIF(SCH!AX48,"Oui")</f>
        <v>0</v>
      </c>
      <c r="AN39" s="76"/>
      <c r="AO39" s="170">
        <f>GeoH!P48</f>
        <v>0</v>
      </c>
      <c r="AP39" s="170">
        <f>MAX(GeoH!AK48,GeoH!BS48)</f>
        <v>0</v>
      </c>
      <c r="AQ39" s="170">
        <f>MAX(GeoH!AL48,GeoH!BT48)</f>
        <v>0</v>
      </c>
      <c r="AR39" s="170">
        <f>MAX(GeoH!AM48,GeoH!BU48)</f>
        <v>0</v>
      </c>
      <c r="AS39" s="170">
        <f>MAX(GeoH!AN48,GeoH!BV48)</f>
        <v>0</v>
      </c>
      <c r="AT39" s="170">
        <f>MAX(GeoH!AO48,GeoH!BW48)</f>
        <v>0</v>
      </c>
      <c r="AU39" s="170">
        <f>MAX(GeoH!AQ48,GeoH!BY48)</f>
        <v>0</v>
      </c>
      <c r="AV39" s="170">
        <f>MAX(GeoH!AR48,GeoH!BZ48)</f>
        <v>0</v>
      </c>
      <c r="AW39" s="170">
        <f>MAX(GeoH!AS48,GeoH!CA48)</f>
        <v>0</v>
      </c>
      <c r="AX39" s="170">
        <f>MAX(GeoH!AT48,GeoH!CB48)</f>
        <v>0</v>
      </c>
      <c r="AY39" s="170">
        <f>MAX(GeoH!AU48,GeoH!CC48)</f>
        <v>0</v>
      </c>
      <c r="AZ39" s="170">
        <f>MAX(GeoH!AV48,GeoH!CD48)</f>
        <v>0</v>
      </c>
      <c r="BA39" s="170">
        <f>MAX(GeoH!AW48,GeoH!CE48)</f>
        <v>0</v>
      </c>
      <c r="BB39" s="170">
        <f>MAX(GeoH!AX48,GeoH!CF48)</f>
        <v>0</v>
      </c>
      <c r="BC39" s="170">
        <f>MAX(GeoH!AY48,GeoH!CG48)</f>
        <v>0</v>
      </c>
      <c r="BD39" s="170">
        <f>MAX(GeoH!AZ48,GeoH!CH48)</f>
        <v>0</v>
      </c>
      <c r="BE39" s="170">
        <f>MAX(GeoH!BA48,GeoH!CI48)</f>
        <v>0</v>
      </c>
      <c r="BF39" s="170">
        <f>MAX(GeoH!BB48,GeoH!CJ48)</f>
        <v>0</v>
      </c>
      <c r="BG39" s="170">
        <f>MAX(COUNTIF(GeoH!BC48,"Oui"),COUNTIF(GeoH!CK48,"Oui"))</f>
        <v>0</v>
      </c>
      <c r="BH39" s="76"/>
      <c r="BI39" s="170">
        <f>Trachome!Q51</f>
        <v>0</v>
      </c>
      <c r="BJ39" s="170">
        <f>Trachome!AK51</f>
        <v>0</v>
      </c>
      <c r="BK39" s="170">
        <f>Trachome!AL51</f>
        <v>0</v>
      </c>
      <c r="BL39" s="170">
        <f>Trachome!AN51</f>
        <v>0</v>
      </c>
      <c r="BM39" s="170">
        <f>Trachome!AO51</f>
        <v>0</v>
      </c>
      <c r="BN39" s="170">
        <f>Trachome!AT51</f>
        <v>0</v>
      </c>
      <c r="BO39" s="170">
        <f>Trachome!AU51</f>
        <v>0</v>
      </c>
      <c r="BP39" s="170">
        <f>Trachome!AV51</f>
        <v>0</v>
      </c>
      <c r="BQ39" s="170">
        <f>Trachome!AW51</f>
        <v>0</v>
      </c>
      <c r="BR39" s="170">
        <f>COUNTIF(Trachome!AX51,"Oui")</f>
        <v>0</v>
      </c>
      <c r="BS39" s="76"/>
      <c r="BT39" s="170">
        <f t="shared" si="12"/>
        <v>0</v>
      </c>
      <c r="BU39" s="170">
        <f t="shared" si="13"/>
        <v>0</v>
      </c>
      <c r="BV39" s="170">
        <f t="shared" si="14"/>
        <v>0</v>
      </c>
      <c r="BW39" s="170">
        <f t="shared" si="15"/>
        <v>0</v>
      </c>
      <c r="BX39" s="170">
        <f t="shared" si="16"/>
        <v>0</v>
      </c>
      <c r="BY39" s="170">
        <f t="shared" si="18"/>
        <v>0</v>
      </c>
      <c r="BZ39" s="170">
        <f t="shared" si="19"/>
        <v>0</v>
      </c>
      <c r="CA39" s="170">
        <f t="shared" si="20"/>
        <v>0</v>
      </c>
      <c r="CB39" s="170">
        <f t="shared" si="21"/>
        <v>0</v>
      </c>
      <c r="CC39" s="170">
        <f t="shared" si="17"/>
        <v>0</v>
      </c>
    </row>
    <row r="40" spans="2:81" x14ac:dyDescent="0.25">
      <c r="B40" s="376">
        <f>'Données démographiques'!B48</f>
        <v>0</v>
      </c>
      <c r="C40" s="376">
        <f>'Données démographiques'!C48</f>
        <v>0</v>
      </c>
      <c r="D40" s="377">
        <f>'Données démographiques'!D48</f>
        <v>0</v>
      </c>
      <c r="E40" s="354"/>
      <c r="F40" s="377">
        <f>FL!M47</f>
        <v>0</v>
      </c>
      <c r="G40" s="377">
        <f>FL!AE47</f>
        <v>0</v>
      </c>
      <c r="H40" s="377">
        <f>FL!AF47</f>
        <v>0</v>
      </c>
      <c r="I40" s="377">
        <f>FL!AH47</f>
        <v>0</v>
      </c>
      <c r="J40" s="377">
        <f>FL!AI47</f>
        <v>0</v>
      </c>
      <c r="K40" s="377">
        <f>FL!AK47</f>
        <v>0</v>
      </c>
      <c r="L40" s="377">
        <f>FL!AM47</f>
        <v>0</v>
      </c>
      <c r="M40" s="377">
        <f>FL!AN47</f>
        <v>0</v>
      </c>
      <c r="N40" s="377">
        <f>FL!AO47</f>
        <v>0</v>
      </c>
      <c r="O40" s="377">
        <f>FL!AP47</f>
        <v>0</v>
      </c>
      <c r="P40" s="377">
        <f>FL!AQ47</f>
        <v>0</v>
      </c>
      <c r="Q40" s="377">
        <f>COUNTIF(FL!AR47,"Oui")</f>
        <v>0</v>
      </c>
      <c r="R40" s="354"/>
      <c r="S40" s="377">
        <f>Oncho!K47</f>
        <v>0</v>
      </c>
      <c r="T40" s="377">
        <f>MAX(Oncho!AB47,Oncho!BA47)</f>
        <v>0</v>
      </c>
      <c r="U40" s="377">
        <f>MAX(Oncho!AC47,Oncho!BB47)</f>
        <v>0</v>
      </c>
      <c r="V40" s="377">
        <f>MAX(Oncho!AE47,Oncho!BD47)</f>
        <v>0</v>
      </c>
      <c r="W40" s="377">
        <f>MAX(Oncho!AF47,Oncho!BE47)</f>
        <v>0</v>
      </c>
      <c r="X40" s="377">
        <f>MAX(Oncho!AG47,Oncho!BF47)</f>
        <v>0</v>
      </c>
      <c r="Y40" s="377">
        <f>MAX(Oncho!AH47,Oncho!BG47)</f>
        <v>0</v>
      </c>
      <c r="Z40" s="377">
        <f>MAX(Oncho!AI47,Oncho!BH47)</f>
        <v>0</v>
      </c>
      <c r="AA40" s="377">
        <f>MAX(Oncho!AJ47,Oncho!BI47)</f>
        <v>0</v>
      </c>
      <c r="AB40" s="377">
        <f>MAX(COUNTIF(Oncho!AK47,"Oui"),COUNTIF(Oncho!BJ47,"Oui"))</f>
        <v>0</v>
      </c>
      <c r="AC40" s="354"/>
      <c r="AD40" s="377">
        <f>SCH!P49</f>
        <v>0</v>
      </c>
      <c r="AE40" s="377">
        <f>SCH!AI49</f>
        <v>0</v>
      </c>
      <c r="AF40" s="377">
        <f>SCH!AJ49</f>
        <v>0</v>
      </c>
      <c r="AG40" s="377">
        <f>SCH!AN49</f>
        <v>0</v>
      </c>
      <c r="AH40" s="377">
        <f>SCH!AO49</f>
        <v>0</v>
      </c>
      <c r="AI40" s="377">
        <f>SCH!AT49</f>
        <v>0</v>
      </c>
      <c r="AJ40" s="377">
        <f>SCH!AU49</f>
        <v>0</v>
      </c>
      <c r="AK40" s="377">
        <f>SCH!AV49</f>
        <v>0</v>
      </c>
      <c r="AL40" s="377">
        <f>SCH!AW49</f>
        <v>0</v>
      </c>
      <c r="AM40" s="377">
        <f>COUNTIF(SCH!AX49,"Oui")</f>
        <v>0</v>
      </c>
      <c r="AN40" s="354"/>
      <c r="AO40" s="377">
        <f>GeoH!P49</f>
        <v>0</v>
      </c>
      <c r="AP40" s="377">
        <f>MAX(GeoH!AK49,GeoH!BS49)</f>
        <v>0</v>
      </c>
      <c r="AQ40" s="377">
        <f>MAX(GeoH!AL49,GeoH!BT49)</f>
        <v>0</v>
      </c>
      <c r="AR40" s="377">
        <f>MAX(GeoH!AM49,GeoH!BU49)</f>
        <v>0</v>
      </c>
      <c r="AS40" s="377">
        <f>MAX(GeoH!AN49,GeoH!BV49)</f>
        <v>0</v>
      </c>
      <c r="AT40" s="377">
        <f>MAX(GeoH!AO49,GeoH!BW49)</f>
        <v>0</v>
      </c>
      <c r="AU40" s="377">
        <f>MAX(GeoH!AQ49,GeoH!BY49)</f>
        <v>0</v>
      </c>
      <c r="AV40" s="377">
        <f>MAX(GeoH!AR49,GeoH!BZ49)</f>
        <v>0</v>
      </c>
      <c r="AW40" s="377">
        <f>MAX(GeoH!AS49,GeoH!CA49)</f>
        <v>0</v>
      </c>
      <c r="AX40" s="377">
        <f>MAX(GeoH!AT49,GeoH!CB49)</f>
        <v>0</v>
      </c>
      <c r="AY40" s="377">
        <f>MAX(GeoH!AU49,GeoH!CC49)</f>
        <v>0</v>
      </c>
      <c r="AZ40" s="377">
        <f>MAX(GeoH!AV49,GeoH!CD49)</f>
        <v>0</v>
      </c>
      <c r="BA40" s="377">
        <f>MAX(GeoH!AW49,GeoH!CE49)</f>
        <v>0</v>
      </c>
      <c r="BB40" s="377">
        <f>MAX(GeoH!AX49,GeoH!CF49)</f>
        <v>0</v>
      </c>
      <c r="BC40" s="377">
        <f>MAX(GeoH!AY49,GeoH!CG49)</f>
        <v>0</v>
      </c>
      <c r="BD40" s="377">
        <f>MAX(GeoH!AZ49,GeoH!CH49)</f>
        <v>0</v>
      </c>
      <c r="BE40" s="377">
        <f>MAX(GeoH!BA49,GeoH!CI49)</f>
        <v>0</v>
      </c>
      <c r="BF40" s="377">
        <f>MAX(GeoH!BB49,GeoH!CJ49)</f>
        <v>0</v>
      </c>
      <c r="BG40" s="377">
        <f>MAX(COUNTIF(GeoH!BC49,"Oui"),COUNTIF(GeoH!CK49,"Oui"))</f>
        <v>0</v>
      </c>
      <c r="BH40" s="354"/>
      <c r="BI40" s="377">
        <f>Trachome!Q52</f>
        <v>0</v>
      </c>
      <c r="BJ40" s="377">
        <f>Trachome!AK52</f>
        <v>0</v>
      </c>
      <c r="BK40" s="377">
        <f>Trachome!AL52</f>
        <v>0</v>
      </c>
      <c r="BL40" s="377">
        <f>Trachome!AN52</f>
        <v>0</v>
      </c>
      <c r="BM40" s="377">
        <f>Trachome!AO52</f>
        <v>0</v>
      </c>
      <c r="BN40" s="377">
        <f>Trachome!AT52</f>
        <v>0</v>
      </c>
      <c r="BO40" s="377">
        <f>Trachome!AU52</f>
        <v>0</v>
      </c>
      <c r="BP40" s="377">
        <f>Trachome!AV52</f>
        <v>0</v>
      </c>
      <c r="BQ40" s="377">
        <f>Trachome!AW52</f>
        <v>0</v>
      </c>
      <c r="BR40" s="377">
        <f>COUNTIF(Trachome!AX52,"Oui")</f>
        <v>0</v>
      </c>
      <c r="BS40" s="354"/>
      <c r="BT40" s="377">
        <f t="shared" si="12"/>
        <v>0</v>
      </c>
      <c r="BU40" s="377">
        <f t="shared" si="13"/>
        <v>0</v>
      </c>
      <c r="BV40" s="377">
        <f t="shared" si="14"/>
        <v>0</v>
      </c>
      <c r="BW40" s="377">
        <f t="shared" si="15"/>
        <v>0</v>
      </c>
      <c r="BX40" s="377">
        <f t="shared" si="16"/>
        <v>0</v>
      </c>
      <c r="BY40" s="377">
        <f t="shared" si="18"/>
        <v>0</v>
      </c>
      <c r="BZ40" s="377">
        <f t="shared" si="19"/>
        <v>0</v>
      </c>
      <c r="CA40" s="377">
        <f t="shared" si="20"/>
        <v>0</v>
      </c>
      <c r="CB40" s="377">
        <f t="shared" si="21"/>
        <v>0</v>
      </c>
      <c r="CC40" s="377">
        <f t="shared" si="17"/>
        <v>0</v>
      </c>
    </row>
    <row r="41" spans="2:81" x14ac:dyDescent="0.25">
      <c r="B41" s="169">
        <f>'Données démographiques'!B49</f>
        <v>0</v>
      </c>
      <c r="C41" s="169">
        <f>'Données démographiques'!C49</f>
        <v>0</v>
      </c>
      <c r="D41" s="170">
        <f>'Données démographiques'!D49</f>
        <v>0</v>
      </c>
      <c r="E41" s="76"/>
      <c r="F41" s="170">
        <f>FL!M48</f>
        <v>0</v>
      </c>
      <c r="G41" s="170">
        <f>FL!AE48</f>
        <v>0</v>
      </c>
      <c r="H41" s="170">
        <f>FL!AF48</f>
        <v>0</v>
      </c>
      <c r="I41" s="170">
        <f>FL!AH48</f>
        <v>0</v>
      </c>
      <c r="J41" s="170">
        <f>FL!AI48</f>
        <v>0</v>
      </c>
      <c r="K41" s="170">
        <f>FL!AK48</f>
        <v>0</v>
      </c>
      <c r="L41" s="170">
        <f>FL!AM48</f>
        <v>0</v>
      </c>
      <c r="M41" s="170">
        <f>FL!AN48</f>
        <v>0</v>
      </c>
      <c r="N41" s="170">
        <f>FL!AO48</f>
        <v>0</v>
      </c>
      <c r="O41" s="170">
        <f>FL!AP48</f>
        <v>0</v>
      </c>
      <c r="P41" s="170">
        <f>FL!AQ48</f>
        <v>0</v>
      </c>
      <c r="Q41" s="170">
        <f>COUNTIF(FL!AR48,"Oui")</f>
        <v>0</v>
      </c>
      <c r="R41" s="76"/>
      <c r="S41" s="170">
        <f>Oncho!K48</f>
        <v>0</v>
      </c>
      <c r="T41" s="170">
        <f>MAX(Oncho!AB48,Oncho!BA48)</f>
        <v>0</v>
      </c>
      <c r="U41" s="170">
        <f>MAX(Oncho!AC48,Oncho!BB48)</f>
        <v>0</v>
      </c>
      <c r="V41" s="170">
        <f>MAX(Oncho!AE48,Oncho!BD48)</f>
        <v>0</v>
      </c>
      <c r="W41" s="170">
        <f>MAX(Oncho!AF48,Oncho!BE48)</f>
        <v>0</v>
      </c>
      <c r="X41" s="170">
        <f>MAX(Oncho!AG48,Oncho!BF48)</f>
        <v>0</v>
      </c>
      <c r="Y41" s="170">
        <f>MAX(Oncho!AH48,Oncho!BG48)</f>
        <v>0</v>
      </c>
      <c r="Z41" s="170">
        <f>MAX(Oncho!AI48,Oncho!BH48)</f>
        <v>0</v>
      </c>
      <c r="AA41" s="170">
        <f>MAX(Oncho!AJ48,Oncho!BI48)</f>
        <v>0</v>
      </c>
      <c r="AB41" s="170">
        <f>MAX(COUNTIF(Oncho!AK48,"Oui"),COUNTIF(Oncho!BJ48,"Oui"))</f>
        <v>0</v>
      </c>
      <c r="AC41" s="76"/>
      <c r="AD41" s="170">
        <f>SCH!P50</f>
        <v>0</v>
      </c>
      <c r="AE41" s="170">
        <f>SCH!AI50</f>
        <v>0</v>
      </c>
      <c r="AF41" s="170">
        <f>SCH!AJ50</f>
        <v>0</v>
      </c>
      <c r="AG41" s="170">
        <f>SCH!AN50</f>
        <v>0</v>
      </c>
      <c r="AH41" s="170">
        <f>SCH!AO50</f>
        <v>0</v>
      </c>
      <c r="AI41" s="170">
        <f>SCH!AT50</f>
        <v>0</v>
      </c>
      <c r="AJ41" s="170">
        <f>SCH!AU50</f>
        <v>0</v>
      </c>
      <c r="AK41" s="170">
        <f>SCH!AV50</f>
        <v>0</v>
      </c>
      <c r="AL41" s="170">
        <f>SCH!AW50</f>
        <v>0</v>
      </c>
      <c r="AM41" s="170">
        <f>COUNTIF(SCH!AX50,"Oui")</f>
        <v>0</v>
      </c>
      <c r="AN41" s="76"/>
      <c r="AO41" s="170">
        <f>GeoH!P50</f>
        <v>0</v>
      </c>
      <c r="AP41" s="170">
        <f>MAX(GeoH!AK50,GeoH!BS50)</f>
        <v>0</v>
      </c>
      <c r="AQ41" s="170">
        <f>MAX(GeoH!AL50,GeoH!BT50)</f>
        <v>0</v>
      </c>
      <c r="AR41" s="170">
        <f>MAX(GeoH!AM50,GeoH!BU50)</f>
        <v>0</v>
      </c>
      <c r="AS41" s="170">
        <f>MAX(GeoH!AN50,GeoH!BV50)</f>
        <v>0</v>
      </c>
      <c r="AT41" s="170">
        <f>MAX(GeoH!AO50,GeoH!BW50)</f>
        <v>0</v>
      </c>
      <c r="AU41" s="170">
        <f>MAX(GeoH!AQ50,GeoH!BY50)</f>
        <v>0</v>
      </c>
      <c r="AV41" s="170">
        <f>MAX(GeoH!AR50,GeoH!BZ50)</f>
        <v>0</v>
      </c>
      <c r="AW41" s="170">
        <f>MAX(GeoH!AS50,GeoH!CA50)</f>
        <v>0</v>
      </c>
      <c r="AX41" s="170">
        <f>MAX(GeoH!AT50,GeoH!CB50)</f>
        <v>0</v>
      </c>
      <c r="AY41" s="170">
        <f>MAX(GeoH!AU50,GeoH!CC50)</f>
        <v>0</v>
      </c>
      <c r="AZ41" s="170">
        <f>MAX(GeoH!AV50,GeoH!CD50)</f>
        <v>0</v>
      </c>
      <c r="BA41" s="170">
        <f>MAX(GeoH!AW50,GeoH!CE50)</f>
        <v>0</v>
      </c>
      <c r="BB41" s="170">
        <f>MAX(GeoH!AX50,GeoH!CF50)</f>
        <v>0</v>
      </c>
      <c r="BC41" s="170">
        <f>MAX(GeoH!AY50,GeoH!CG50)</f>
        <v>0</v>
      </c>
      <c r="BD41" s="170">
        <f>MAX(GeoH!AZ50,GeoH!CH50)</f>
        <v>0</v>
      </c>
      <c r="BE41" s="170">
        <f>MAX(GeoH!BA50,GeoH!CI50)</f>
        <v>0</v>
      </c>
      <c r="BF41" s="170">
        <f>MAX(GeoH!BB50,GeoH!CJ50)</f>
        <v>0</v>
      </c>
      <c r="BG41" s="170">
        <f>MAX(COUNTIF(GeoH!BC50,"Oui"),COUNTIF(GeoH!CK50,"Oui"))</f>
        <v>0</v>
      </c>
      <c r="BH41" s="76"/>
      <c r="BI41" s="170">
        <f>Trachome!Q53</f>
        <v>0</v>
      </c>
      <c r="BJ41" s="170">
        <f>Trachome!AK53</f>
        <v>0</v>
      </c>
      <c r="BK41" s="170">
        <f>Trachome!AL53</f>
        <v>0</v>
      </c>
      <c r="BL41" s="170">
        <f>Trachome!AN53</f>
        <v>0</v>
      </c>
      <c r="BM41" s="170">
        <f>Trachome!AO53</f>
        <v>0</v>
      </c>
      <c r="BN41" s="170">
        <f>Trachome!AT53</f>
        <v>0</v>
      </c>
      <c r="BO41" s="170">
        <f>Trachome!AU53</f>
        <v>0</v>
      </c>
      <c r="BP41" s="170">
        <f>Trachome!AV53</f>
        <v>0</v>
      </c>
      <c r="BQ41" s="170">
        <f>Trachome!AW53</f>
        <v>0</v>
      </c>
      <c r="BR41" s="170">
        <f>COUNTIF(Trachome!AX53,"Oui")</f>
        <v>0</v>
      </c>
      <c r="BS41" s="76"/>
      <c r="BT41" s="170">
        <f t="shared" si="12"/>
        <v>0</v>
      </c>
      <c r="BU41" s="170">
        <f t="shared" si="13"/>
        <v>0</v>
      </c>
      <c r="BV41" s="170">
        <f t="shared" si="14"/>
        <v>0</v>
      </c>
      <c r="BW41" s="170">
        <f t="shared" si="15"/>
        <v>0</v>
      </c>
      <c r="BX41" s="170">
        <f t="shared" si="16"/>
        <v>0</v>
      </c>
      <c r="BY41" s="170">
        <f t="shared" si="18"/>
        <v>0</v>
      </c>
      <c r="BZ41" s="170">
        <f t="shared" si="19"/>
        <v>0</v>
      </c>
      <c r="CA41" s="170">
        <f t="shared" si="20"/>
        <v>0</v>
      </c>
      <c r="CB41" s="170">
        <f t="shared" si="21"/>
        <v>0</v>
      </c>
      <c r="CC41" s="170">
        <f t="shared" si="17"/>
        <v>0</v>
      </c>
    </row>
    <row r="42" spans="2:81" x14ac:dyDescent="0.25">
      <c r="B42" s="376">
        <f>'Données démographiques'!B50</f>
        <v>0</v>
      </c>
      <c r="C42" s="376">
        <f>'Données démographiques'!C50</f>
        <v>0</v>
      </c>
      <c r="D42" s="377">
        <f>'Données démographiques'!D50</f>
        <v>0</v>
      </c>
      <c r="E42" s="354"/>
      <c r="F42" s="377">
        <f>FL!M49</f>
        <v>0</v>
      </c>
      <c r="G42" s="377">
        <f>FL!AE49</f>
        <v>0</v>
      </c>
      <c r="H42" s="377">
        <f>FL!AF49</f>
        <v>0</v>
      </c>
      <c r="I42" s="377">
        <f>FL!AH49</f>
        <v>0</v>
      </c>
      <c r="J42" s="377">
        <f>FL!AI49</f>
        <v>0</v>
      </c>
      <c r="K42" s="377">
        <f>FL!AK49</f>
        <v>0</v>
      </c>
      <c r="L42" s="377">
        <f>FL!AM49</f>
        <v>0</v>
      </c>
      <c r="M42" s="377">
        <f>FL!AN49</f>
        <v>0</v>
      </c>
      <c r="N42" s="377">
        <f>FL!AO49</f>
        <v>0</v>
      </c>
      <c r="O42" s="377">
        <f>FL!AP49</f>
        <v>0</v>
      </c>
      <c r="P42" s="377">
        <f>FL!AQ49</f>
        <v>0</v>
      </c>
      <c r="Q42" s="377">
        <f>COUNTIF(FL!AR49,"Oui")</f>
        <v>0</v>
      </c>
      <c r="R42" s="354"/>
      <c r="S42" s="377">
        <f>Oncho!K49</f>
        <v>0</v>
      </c>
      <c r="T42" s="377">
        <f>MAX(Oncho!AB49,Oncho!BA49)</f>
        <v>0</v>
      </c>
      <c r="U42" s="377">
        <f>MAX(Oncho!AC49,Oncho!BB49)</f>
        <v>0</v>
      </c>
      <c r="V42" s="377">
        <f>MAX(Oncho!AE49,Oncho!BD49)</f>
        <v>0</v>
      </c>
      <c r="W42" s="377">
        <f>MAX(Oncho!AF49,Oncho!BE49)</f>
        <v>0</v>
      </c>
      <c r="X42" s="377">
        <f>MAX(Oncho!AG49,Oncho!BF49)</f>
        <v>0</v>
      </c>
      <c r="Y42" s="377">
        <f>MAX(Oncho!AH49,Oncho!BG49)</f>
        <v>0</v>
      </c>
      <c r="Z42" s="377">
        <f>MAX(Oncho!AI49,Oncho!BH49)</f>
        <v>0</v>
      </c>
      <c r="AA42" s="377">
        <f>MAX(Oncho!AJ49,Oncho!BI49)</f>
        <v>0</v>
      </c>
      <c r="AB42" s="377">
        <f>MAX(COUNTIF(Oncho!AK49,"Oui"),COUNTIF(Oncho!BJ49,"Oui"))</f>
        <v>0</v>
      </c>
      <c r="AC42" s="354"/>
      <c r="AD42" s="377">
        <f>SCH!P51</f>
        <v>0</v>
      </c>
      <c r="AE42" s="377">
        <f>SCH!AI51</f>
        <v>0</v>
      </c>
      <c r="AF42" s="377">
        <f>SCH!AJ51</f>
        <v>0</v>
      </c>
      <c r="AG42" s="377">
        <f>SCH!AN51</f>
        <v>0</v>
      </c>
      <c r="AH42" s="377">
        <f>SCH!AO51</f>
        <v>0</v>
      </c>
      <c r="AI42" s="377">
        <f>SCH!AT51</f>
        <v>0</v>
      </c>
      <c r="AJ42" s="377">
        <f>SCH!AU51</f>
        <v>0</v>
      </c>
      <c r="AK42" s="377">
        <f>SCH!AV51</f>
        <v>0</v>
      </c>
      <c r="AL42" s="377">
        <f>SCH!AW51</f>
        <v>0</v>
      </c>
      <c r="AM42" s="377">
        <f>COUNTIF(SCH!AX51,"Oui")</f>
        <v>0</v>
      </c>
      <c r="AN42" s="354"/>
      <c r="AO42" s="377">
        <f>GeoH!P51</f>
        <v>0</v>
      </c>
      <c r="AP42" s="377">
        <f>MAX(GeoH!AK51,GeoH!BS51)</f>
        <v>0</v>
      </c>
      <c r="AQ42" s="377">
        <f>MAX(GeoH!AL51,GeoH!BT51)</f>
        <v>0</v>
      </c>
      <c r="AR42" s="377">
        <f>MAX(GeoH!AM51,GeoH!BU51)</f>
        <v>0</v>
      </c>
      <c r="AS42" s="377">
        <f>MAX(GeoH!AN51,GeoH!BV51)</f>
        <v>0</v>
      </c>
      <c r="AT42" s="377">
        <f>MAX(GeoH!AO51,GeoH!BW51)</f>
        <v>0</v>
      </c>
      <c r="AU42" s="377">
        <f>MAX(GeoH!AQ51,GeoH!BY51)</f>
        <v>0</v>
      </c>
      <c r="AV42" s="377">
        <f>MAX(GeoH!AR51,GeoH!BZ51)</f>
        <v>0</v>
      </c>
      <c r="AW42" s="377">
        <f>MAX(GeoH!AS51,GeoH!CA51)</f>
        <v>0</v>
      </c>
      <c r="AX42" s="377">
        <f>MAX(GeoH!AT51,GeoH!CB51)</f>
        <v>0</v>
      </c>
      <c r="AY42" s="377">
        <f>MAX(GeoH!AU51,GeoH!CC51)</f>
        <v>0</v>
      </c>
      <c r="AZ42" s="377">
        <f>MAX(GeoH!AV51,GeoH!CD51)</f>
        <v>0</v>
      </c>
      <c r="BA42" s="377">
        <f>MAX(GeoH!AW51,GeoH!CE51)</f>
        <v>0</v>
      </c>
      <c r="BB42" s="377">
        <f>MAX(GeoH!AX51,GeoH!CF51)</f>
        <v>0</v>
      </c>
      <c r="BC42" s="377">
        <f>MAX(GeoH!AY51,GeoH!CG51)</f>
        <v>0</v>
      </c>
      <c r="BD42" s="377">
        <f>MAX(GeoH!AZ51,GeoH!CH51)</f>
        <v>0</v>
      </c>
      <c r="BE42" s="377">
        <f>MAX(GeoH!BA51,GeoH!CI51)</f>
        <v>0</v>
      </c>
      <c r="BF42" s="377">
        <f>MAX(GeoH!BB51,GeoH!CJ51)</f>
        <v>0</v>
      </c>
      <c r="BG42" s="377">
        <f>MAX(COUNTIF(GeoH!BC51,"Oui"),COUNTIF(GeoH!CK51,"Oui"))</f>
        <v>0</v>
      </c>
      <c r="BH42" s="354"/>
      <c r="BI42" s="377">
        <f>Trachome!Q54</f>
        <v>0</v>
      </c>
      <c r="BJ42" s="377">
        <f>Trachome!AK54</f>
        <v>0</v>
      </c>
      <c r="BK42" s="377">
        <f>Trachome!AL54</f>
        <v>0</v>
      </c>
      <c r="BL42" s="377">
        <f>Trachome!AN54</f>
        <v>0</v>
      </c>
      <c r="BM42" s="377">
        <f>Trachome!AO54</f>
        <v>0</v>
      </c>
      <c r="BN42" s="377">
        <f>Trachome!AT54</f>
        <v>0</v>
      </c>
      <c r="BO42" s="377">
        <f>Trachome!AU54</f>
        <v>0</v>
      </c>
      <c r="BP42" s="377">
        <f>Trachome!AV54</f>
        <v>0</v>
      </c>
      <c r="BQ42" s="377">
        <f>Trachome!AW54</f>
        <v>0</v>
      </c>
      <c r="BR42" s="377">
        <f>COUNTIF(Trachome!AX54,"Oui")</f>
        <v>0</v>
      </c>
      <c r="BS42" s="354"/>
      <c r="BT42" s="377">
        <f t="shared" si="12"/>
        <v>0</v>
      </c>
      <c r="BU42" s="377">
        <f t="shared" si="13"/>
        <v>0</v>
      </c>
      <c r="BV42" s="377">
        <f t="shared" si="14"/>
        <v>0</v>
      </c>
      <c r="BW42" s="377">
        <f t="shared" si="15"/>
        <v>0</v>
      </c>
      <c r="BX42" s="377">
        <f t="shared" si="16"/>
        <v>0</v>
      </c>
      <c r="BY42" s="377">
        <f t="shared" si="18"/>
        <v>0</v>
      </c>
      <c r="BZ42" s="377">
        <f t="shared" si="19"/>
        <v>0</v>
      </c>
      <c r="CA42" s="377">
        <f t="shared" si="20"/>
        <v>0</v>
      </c>
      <c r="CB42" s="377">
        <f t="shared" ref="CB42:CB72" si="22">MAX(P42,AA42,AL42,BF42,BQ42)</f>
        <v>0</v>
      </c>
      <c r="CC42" s="377">
        <f t="shared" si="17"/>
        <v>0</v>
      </c>
    </row>
    <row r="43" spans="2:81" x14ac:dyDescent="0.25">
      <c r="B43" s="169">
        <f>'Données démographiques'!B51</f>
        <v>0</v>
      </c>
      <c r="C43" s="169">
        <f>'Données démographiques'!C51</f>
        <v>0</v>
      </c>
      <c r="D43" s="170">
        <f>'Données démographiques'!D51</f>
        <v>0</v>
      </c>
      <c r="E43" s="76"/>
      <c r="F43" s="170">
        <f>FL!M50</f>
        <v>0</v>
      </c>
      <c r="G43" s="170">
        <f>FL!AE50</f>
        <v>0</v>
      </c>
      <c r="H43" s="170">
        <f>FL!AF50</f>
        <v>0</v>
      </c>
      <c r="I43" s="170">
        <f>FL!AH50</f>
        <v>0</v>
      </c>
      <c r="J43" s="170">
        <f>FL!AI50</f>
        <v>0</v>
      </c>
      <c r="K43" s="170">
        <f>FL!AK50</f>
        <v>0</v>
      </c>
      <c r="L43" s="170">
        <f>FL!AM50</f>
        <v>0</v>
      </c>
      <c r="M43" s="170">
        <f>FL!AN50</f>
        <v>0</v>
      </c>
      <c r="N43" s="170">
        <f>FL!AO50</f>
        <v>0</v>
      </c>
      <c r="O43" s="170">
        <f>FL!AP50</f>
        <v>0</v>
      </c>
      <c r="P43" s="170">
        <f>FL!AQ50</f>
        <v>0</v>
      </c>
      <c r="Q43" s="170">
        <f>COUNTIF(FL!AR50,"Oui")</f>
        <v>0</v>
      </c>
      <c r="R43" s="76"/>
      <c r="S43" s="170">
        <f>Oncho!K50</f>
        <v>0</v>
      </c>
      <c r="T43" s="170">
        <f>MAX(Oncho!AB50,Oncho!BA50)</f>
        <v>0</v>
      </c>
      <c r="U43" s="170">
        <f>MAX(Oncho!AC50,Oncho!BB50)</f>
        <v>0</v>
      </c>
      <c r="V43" s="170">
        <f>MAX(Oncho!AE50,Oncho!BD50)</f>
        <v>0</v>
      </c>
      <c r="W43" s="170">
        <f>MAX(Oncho!AF50,Oncho!BE50)</f>
        <v>0</v>
      </c>
      <c r="X43" s="170">
        <f>MAX(Oncho!AG50,Oncho!BF50)</f>
        <v>0</v>
      </c>
      <c r="Y43" s="170">
        <f>MAX(Oncho!AH50,Oncho!BG50)</f>
        <v>0</v>
      </c>
      <c r="Z43" s="170">
        <f>MAX(Oncho!AI50,Oncho!BH50)</f>
        <v>0</v>
      </c>
      <c r="AA43" s="170">
        <f>MAX(Oncho!AJ50,Oncho!BI50)</f>
        <v>0</v>
      </c>
      <c r="AB43" s="170">
        <f>MAX(COUNTIF(Oncho!AK50,"Oui"),COUNTIF(Oncho!BJ50,"Oui"))</f>
        <v>0</v>
      </c>
      <c r="AC43" s="76"/>
      <c r="AD43" s="170">
        <f>SCH!P52</f>
        <v>0</v>
      </c>
      <c r="AE43" s="170">
        <f>SCH!AI52</f>
        <v>0</v>
      </c>
      <c r="AF43" s="170">
        <f>SCH!AJ52</f>
        <v>0</v>
      </c>
      <c r="AG43" s="170">
        <f>SCH!AN52</f>
        <v>0</v>
      </c>
      <c r="AH43" s="170">
        <f>SCH!AO52</f>
        <v>0</v>
      </c>
      <c r="AI43" s="170">
        <f>SCH!AT52</f>
        <v>0</v>
      </c>
      <c r="AJ43" s="170">
        <f>SCH!AU52</f>
        <v>0</v>
      </c>
      <c r="AK43" s="170">
        <f>SCH!AV52</f>
        <v>0</v>
      </c>
      <c r="AL43" s="170">
        <f>SCH!AW52</f>
        <v>0</v>
      </c>
      <c r="AM43" s="170">
        <f>COUNTIF(SCH!AX52,"Oui")</f>
        <v>0</v>
      </c>
      <c r="AN43" s="76"/>
      <c r="AO43" s="170">
        <f>GeoH!P52</f>
        <v>0</v>
      </c>
      <c r="AP43" s="170">
        <f>MAX(GeoH!AK52,GeoH!BS52)</f>
        <v>0</v>
      </c>
      <c r="AQ43" s="170">
        <f>MAX(GeoH!AL52,GeoH!BT52)</f>
        <v>0</v>
      </c>
      <c r="AR43" s="170">
        <f>MAX(GeoH!AM52,GeoH!BU52)</f>
        <v>0</v>
      </c>
      <c r="AS43" s="170">
        <f>MAX(GeoH!AN52,GeoH!BV52)</f>
        <v>0</v>
      </c>
      <c r="AT43" s="170">
        <f>MAX(GeoH!AO52,GeoH!BW52)</f>
        <v>0</v>
      </c>
      <c r="AU43" s="170">
        <f>MAX(GeoH!AQ52,GeoH!BY52)</f>
        <v>0</v>
      </c>
      <c r="AV43" s="170">
        <f>MAX(GeoH!AR52,GeoH!BZ52)</f>
        <v>0</v>
      </c>
      <c r="AW43" s="170">
        <f>MAX(GeoH!AS52,GeoH!CA52)</f>
        <v>0</v>
      </c>
      <c r="AX43" s="170">
        <f>MAX(GeoH!AT52,GeoH!CB52)</f>
        <v>0</v>
      </c>
      <c r="AY43" s="170">
        <f>MAX(GeoH!AU52,GeoH!CC52)</f>
        <v>0</v>
      </c>
      <c r="AZ43" s="170">
        <f>MAX(GeoH!AV52,GeoH!CD52)</f>
        <v>0</v>
      </c>
      <c r="BA43" s="170">
        <f>MAX(GeoH!AW52,GeoH!CE52)</f>
        <v>0</v>
      </c>
      <c r="BB43" s="170">
        <f>MAX(GeoH!AX52,GeoH!CF52)</f>
        <v>0</v>
      </c>
      <c r="BC43" s="170">
        <f>MAX(GeoH!AY52,GeoH!CG52)</f>
        <v>0</v>
      </c>
      <c r="BD43" s="170">
        <f>MAX(GeoH!AZ52,GeoH!CH52)</f>
        <v>0</v>
      </c>
      <c r="BE43" s="170">
        <f>MAX(GeoH!BA52,GeoH!CI52)</f>
        <v>0</v>
      </c>
      <c r="BF43" s="170">
        <f>MAX(GeoH!BB52,GeoH!CJ52)</f>
        <v>0</v>
      </c>
      <c r="BG43" s="170">
        <f>MAX(COUNTIF(GeoH!BC52,"Oui"),COUNTIF(GeoH!CK52,"Oui"))</f>
        <v>0</v>
      </c>
      <c r="BH43" s="76"/>
      <c r="BI43" s="170">
        <f>Trachome!Q55</f>
        <v>0</v>
      </c>
      <c r="BJ43" s="170">
        <f>Trachome!AK55</f>
        <v>0</v>
      </c>
      <c r="BK43" s="170">
        <f>Trachome!AL55</f>
        <v>0</v>
      </c>
      <c r="BL43" s="170">
        <f>Trachome!AN55</f>
        <v>0</v>
      </c>
      <c r="BM43" s="170">
        <f>Trachome!AO55</f>
        <v>0</v>
      </c>
      <c r="BN43" s="170">
        <f>Trachome!AT55</f>
        <v>0</v>
      </c>
      <c r="BO43" s="170">
        <f>Trachome!AU55</f>
        <v>0</v>
      </c>
      <c r="BP43" s="170">
        <f>Trachome!AV55</f>
        <v>0</v>
      </c>
      <c r="BQ43" s="170">
        <f>Trachome!AW55</f>
        <v>0</v>
      </c>
      <c r="BR43" s="170">
        <f>COUNTIF(Trachome!AX55,"Oui")</f>
        <v>0</v>
      </c>
      <c r="BS43" s="76"/>
      <c r="BT43" s="170">
        <f t="shared" si="12"/>
        <v>0</v>
      </c>
      <c r="BU43" s="170">
        <f t="shared" si="13"/>
        <v>0</v>
      </c>
      <c r="BV43" s="170">
        <f t="shared" si="14"/>
        <v>0</v>
      </c>
      <c r="BW43" s="170">
        <f t="shared" si="15"/>
        <v>0</v>
      </c>
      <c r="BX43" s="170">
        <f t="shared" si="16"/>
        <v>0</v>
      </c>
      <c r="BY43" s="170">
        <f t="shared" si="18"/>
        <v>0</v>
      </c>
      <c r="BZ43" s="170">
        <f t="shared" si="19"/>
        <v>0</v>
      </c>
      <c r="CA43" s="170">
        <f t="shared" si="20"/>
        <v>0</v>
      </c>
      <c r="CB43" s="170">
        <f t="shared" si="22"/>
        <v>0</v>
      </c>
      <c r="CC43" s="170">
        <f t="shared" si="17"/>
        <v>0</v>
      </c>
    </row>
    <row r="44" spans="2:81" x14ac:dyDescent="0.25">
      <c r="B44" s="376">
        <f>'Données démographiques'!B52</f>
        <v>0</v>
      </c>
      <c r="C44" s="376">
        <f>'Données démographiques'!C52</f>
        <v>0</v>
      </c>
      <c r="D44" s="377">
        <f>'Données démographiques'!D52</f>
        <v>0</v>
      </c>
      <c r="E44" s="354"/>
      <c r="F44" s="377">
        <f>FL!M51</f>
        <v>0</v>
      </c>
      <c r="G44" s="377">
        <f>FL!AE51</f>
        <v>0</v>
      </c>
      <c r="H44" s="377">
        <f>FL!AF51</f>
        <v>0</v>
      </c>
      <c r="I44" s="377">
        <f>FL!AH51</f>
        <v>0</v>
      </c>
      <c r="J44" s="377">
        <f>FL!AI51</f>
        <v>0</v>
      </c>
      <c r="K44" s="377">
        <f>FL!AK51</f>
        <v>0</v>
      </c>
      <c r="L44" s="377">
        <f>FL!AM51</f>
        <v>0</v>
      </c>
      <c r="M44" s="377">
        <f>FL!AN51</f>
        <v>0</v>
      </c>
      <c r="N44" s="377">
        <f>FL!AO51</f>
        <v>0</v>
      </c>
      <c r="O44" s="377">
        <f>FL!AP51</f>
        <v>0</v>
      </c>
      <c r="P44" s="377">
        <f>FL!AQ51</f>
        <v>0</v>
      </c>
      <c r="Q44" s="377">
        <f>COUNTIF(FL!AR51,"Oui")</f>
        <v>0</v>
      </c>
      <c r="R44" s="354"/>
      <c r="S44" s="377">
        <f>Oncho!K51</f>
        <v>0</v>
      </c>
      <c r="T44" s="377">
        <f>MAX(Oncho!AB51,Oncho!BA51)</f>
        <v>0</v>
      </c>
      <c r="U44" s="377">
        <f>MAX(Oncho!AC51,Oncho!BB51)</f>
        <v>0</v>
      </c>
      <c r="V44" s="377">
        <f>MAX(Oncho!AE51,Oncho!BD51)</f>
        <v>0</v>
      </c>
      <c r="W44" s="377">
        <f>MAX(Oncho!AF51,Oncho!BE51)</f>
        <v>0</v>
      </c>
      <c r="X44" s="377">
        <f>MAX(Oncho!AG51,Oncho!BF51)</f>
        <v>0</v>
      </c>
      <c r="Y44" s="377">
        <f>MAX(Oncho!AH51,Oncho!BG51)</f>
        <v>0</v>
      </c>
      <c r="Z44" s="377">
        <f>MAX(Oncho!AI51,Oncho!BH51)</f>
        <v>0</v>
      </c>
      <c r="AA44" s="377">
        <f>MAX(Oncho!AJ51,Oncho!BI51)</f>
        <v>0</v>
      </c>
      <c r="AB44" s="377">
        <f>MAX(COUNTIF(Oncho!AK51,"Oui"),COUNTIF(Oncho!BJ51,"Oui"))</f>
        <v>0</v>
      </c>
      <c r="AC44" s="354"/>
      <c r="AD44" s="377">
        <f>SCH!P53</f>
        <v>0</v>
      </c>
      <c r="AE44" s="377">
        <f>SCH!AI53</f>
        <v>0</v>
      </c>
      <c r="AF44" s="377">
        <f>SCH!AJ53</f>
        <v>0</v>
      </c>
      <c r="AG44" s="377">
        <f>SCH!AN53</f>
        <v>0</v>
      </c>
      <c r="AH44" s="377">
        <f>SCH!AO53</f>
        <v>0</v>
      </c>
      <c r="AI44" s="377">
        <f>SCH!AT53</f>
        <v>0</v>
      </c>
      <c r="AJ44" s="377">
        <f>SCH!AU53</f>
        <v>0</v>
      </c>
      <c r="AK44" s="377">
        <f>SCH!AV53</f>
        <v>0</v>
      </c>
      <c r="AL44" s="377">
        <f>SCH!AW53</f>
        <v>0</v>
      </c>
      <c r="AM44" s="377">
        <f>COUNTIF(SCH!AX53,"Oui")</f>
        <v>0</v>
      </c>
      <c r="AN44" s="354"/>
      <c r="AO44" s="377">
        <f>GeoH!P53</f>
        <v>0</v>
      </c>
      <c r="AP44" s="377">
        <f>MAX(GeoH!AK53,GeoH!BS53)</f>
        <v>0</v>
      </c>
      <c r="AQ44" s="377">
        <f>MAX(GeoH!AL53,GeoH!BT53)</f>
        <v>0</v>
      </c>
      <c r="AR44" s="377">
        <f>MAX(GeoH!AM53,GeoH!BU53)</f>
        <v>0</v>
      </c>
      <c r="AS44" s="377">
        <f>MAX(GeoH!AN53,GeoH!BV53)</f>
        <v>0</v>
      </c>
      <c r="AT44" s="377">
        <f>MAX(GeoH!AO53,GeoH!BW53)</f>
        <v>0</v>
      </c>
      <c r="AU44" s="377">
        <f>MAX(GeoH!AQ53,GeoH!BY53)</f>
        <v>0</v>
      </c>
      <c r="AV44" s="377">
        <f>MAX(GeoH!AR53,GeoH!BZ53)</f>
        <v>0</v>
      </c>
      <c r="AW44" s="377">
        <f>MAX(GeoH!AS53,GeoH!CA53)</f>
        <v>0</v>
      </c>
      <c r="AX44" s="377">
        <f>MAX(GeoH!AT53,GeoH!CB53)</f>
        <v>0</v>
      </c>
      <c r="AY44" s="377">
        <f>MAX(GeoH!AU53,GeoH!CC53)</f>
        <v>0</v>
      </c>
      <c r="AZ44" s="377">
        <f>MAX(GeoH!AV53,GeoH!CD53)</f>
        <v>0</v>
      </c>
      <c r="BA44" s="377">
        <f>MAX(GeoH!AW53,GeoH!CE53)</f>
        <v>0</v>
      </c>
      <c r="BB44" s="377">
        <f>MAX(GeoH!AX53,GeoH!CF53)</f>
        <v>0</v>
      </c>
      <c r="BC44" s="377">
        <f>MAX(GeoH!AY53,GeoH!CG53)</f>
        <v>0</v>
      </c>
      <c r="BD44" s="377">
        <f>MAX(GeoH!AZ53,GeoH!CH53)</f>
        <v>0</v>
      </c>
      <c r="BE44" s="377">
        <f>MAX(GeoH!BA53,GeoH!CI53)</f>
        <v>0</v>
      </c>
      <c r="BF44" s="377">
        <f>MAX(GeoH!BB53,GeoH!CJ53)</f>
        <v>0</v>
      </c>
      <c r="BG44" s="377">
        <f>MAX(COUNTIF(GeoH!BC53,"Oui"),COUNTIF(GeoH!CK53,"Oui"))</f>
        <v>0</v>
      </c>
      <c r="BH44" s="354"/>
      <c r="BI44" s="377">
        <f>Trachome!Q56</f>
        <v>0</v>
      </c>
      <c r="BJ44" s="377">
        <f>Trachome!AK56</f>
        <v>0</v>
      </c>
      <c r="BK44" s="377">
        <f>Trachome!AL56</f>
        <v>0</v>
      </c>
      <c r="BL44" s="377">
        <f>Trachome!AN56</f>
        <v>0</v>
      </c>
      <c r="BM44" s="377">
        <f>Trachome!AO56</f>
        <v>0</v>
      </c>
      <c r="BN44" s="377">
        <f>Trachome!AT56</f>
        <v>0</v>
      </c>
      <c r="BO44" s="377">
        <f>Trachome!AU56</f>
        <v>0</v>
      </c>
      <c r="BP44" s="377">
        <f>Trachome!AV56</f>
        <v>0</v>
      </c>
      <c r="BQ44" s="377">
        <f>Trachome!AW56</f>
        <v>0</v>
      </c>
      <c r="BR44" s="377">
        <f>COUNTIF(Trachome!AX56,"Oui")</f>
        <v>0</v>
      </c>
      <c r="BS44" s="354"/>
      <c r="BT44" s="377">
        <f t="shared" si="12"/>
        <v>0</v>
      </c>
      <c r="BU44" s="377">
        <f t="shared" si="13"/>
        <v>0</v>
      </c>
      <c r="BV44" s="377">
        <f t="shared" si="14"/>
        <v>0</v>
      </c>
      <c r="BW44" s="377">
        <f t="shared" si="15"/>
        <v>0</v>
      </c>
      <c r="BX44" s="377">
        <f t="shared" si="16"/>
        <v>0</v>
      </c>
      <c r="BY44" s="377">
        <f t="shared" si="18"/>
        <v>0</v>
      </c>
      <c r="BZ44" s="377">
        <f t="shared" si="19"/>
        <v>0</v>
      </c>
      <c r="CA44" s="377">
        <f t="shared" si="20"/>
        <v>0</v>
      </c>
      <c r="CB44" s="377">
        <f t="shared" si="22"/>
        <v>0</v>
      </c>
      <c r="CC44" s="377">
        <f t="shared" si="17"/>
        <v>0</v>
      </c>
    </row>
    <row r="45" spans="2:81" x14ac:dyDescent="0.25">
      <c r="B45" s="169">
        <f>'Données démographiques'!B53</f>
        <v>0</v>
      </c>
      <c r="C45" s="169">
        <f>'Données démographiques'!C53</f>
        <v>0</v>
      </c>
      <c r="D45" s="170">
        <f>'Données démographiques'!D53</f>
        <v>0</v>
      </c>
      <c r="E45" s="76"/>
      <c r="F45" s="170">
        <f>FL!M52</f>
        <v>0</v>
      </c>
      <c r="G45" s="170">
        <f>FL!AE52</f>
        <v>0</v>
      </c>
      <c r="H45" s="170">
        <f>FL!AF52</f>
        <v>0</v>
      </c>
      <c r="I45" s="170">
        <f>FL!AH52</f>
        <v>0</v>
      </c>
      <c r="J45" s="170">
        <f>FL!AI52</f>
        <v>0</v>
      </c>
      <c r="K45" s="170">
        <f>FL!AK52</f>
        <v>0</v>
      </c>
      <c r="L45" s="170">
        <f>FL!AM52</f>
        <v>0</v>
      </c>
      <c r="M45" s="170">
        <f>FL!AN52</f>
        <v>0</v>
      </c>
      <c r="N45" s="170">
        <f>FL!AO52</f>
        <v>0</v>
      </c>
      <c r="O45" s="170">
        <f>FL!AP52</f>
        <v>0</v>
      </c>
      <c r="P45" s="170">
        <f>FL!AQ52</f>
        <v>0</v>
      </c>
      <c r="Q45" s="170">
        <f>COUNTIF(FL!AR52,"Oui")</f>
        <v>0</v>
      </c>
      <c r="R45" s="76"/>
      <c r="S45" s="170">
        <f>Oncho!K52</f>
        <v>0</v>
      </c>
      <c r="T45" s="170">
        <f>MAX(Oncho!AB52,Oncho!BA52)</f>
        <v>0</v>
      </c>
      <c r="U45" s="170">
        <f>MAX(Oncho!AC52,Oncho!BB52)</f>
        <v>0</v>
      </c>
      <c r="V45" s="170">
        <f>MAX(Oncho!AE52,Oncho!BD52)</f>
        <v>0</v>
      </c>
      <c r="W45" s="170">
        <f>MAX(Oncho!AF52,Oncho!BE52)</f>
        <v>0</v>
      </c>
      <c r="X45" s="170">
        <f>MAX(Oncho!AG52,Oncho!BF52)</f>
        <v>0</v>
      </c>
      <c r="Y45" s="170">
        <f>MAX(Oncho!AH52,Oncho!BG52)</f>
        <v>0</v>
      </c>
      <c r="Z45" s="170">
        <f>MAX(Oncho!AI52,Oncho!BH52)</f>
        <v>0</v>
      </c>
      <c r="AA45" s="170">
        <f>MAX(Oncho!AJ52,Oncho!BI52)</f>
        <v>0</v>
      </c>
      <c r="AB45" s="170">
        <f>MAX(COUNTIF(Oncho!AK52,"Oui"),COUNTIF(Oncho!BJ52,"Oui"))</f>
        <v>0</v>
      </c>
      <c r="AC45" s="76"/>
      <c r="AD45" s="170">
        <f>SCH!P54</f>
        <v>0</v>
      </c>
      <c r="AE45" s="170">
        <f>SCH!AI54</f>
        <v>0</v>
      </c>
      <c r="AF45" s="170">
        <f>SCH!AJ54</f>
        <v>0</v>
      </c>
      <c r="AG45" s="170">
        <f>SCH!AN54</f>
        <v>0</v>
      </c>
      <c r="AH45" s="170">
        <f>SCH!AO54</f>
        <v>0</v>
      </c>
      <c r="AI45" s="170">
        <f>SCH!AT54</f>
        <v>0</v>
      </c>
      <c r="AJ45" s="170">
        <f>SCH!AU54</f>
        <v>0</v>
      </c>
      <c r="AK45" s="170">
        <f>SCH!AV54</f>
        <v>0</v>
      </c>
      <c r="AL45" s="170">
        <f>SCH!AW54</f>
        <v>0</v>
      </c>
      <c r="AM45" s="170">
        <f>COUNTIF(SCH!AX54,"Oui")</f>
        <v>0</v>
      </c>
      <c r="AN45" s="76"/>
      <c r="AO45" s="170">
        <f>GeoH!P54</f>
        <v>0</v>
      </c>
      <c r="AP45" s="170">
        <f>MAX(GeoH!AK54,GeoH!BS54)</f>
        <v>0</v>
      </c>
      <c r="AQ45" s="170">
        <f>MAX(GeoH!AL54,GeoH!BT54)</f>
        <v>0</v>
      </c>
      <c r="AR45" s="170">
        <f>MAX(GeoH!AM54,GeoH!BU54)</f>
        <v>0</v>
      </c>
      <c r="AS45" s="170">
        <f>MAX(GeoH!AN54,GeoH!BV54)</f>
        <v>0</v>
      </c>
      <c r="AT45" s="170">
        <f>MAX(GeoH!AO54,GeoH!BW54)</f>
        <v>0</v>
      </c>
      <c r="AU45" s="170">
        <f>MAX(GeoH!AQ54,GeoH!BY54)</f>
        <v>0</v>
      </c>
      <c r="AV45" s="170">
        <f>MAX(GeoH!AR54,GeoH!BZ54)</f>
        <v>0</v>
      </c>
      <c r="AW45" s="170">
        <f>MAX(GeoH!AS54,GeoH!CA54)</f>
        <v>0</v>
      </c>
      <c r="AX45" s="170">
        <f>MAX(GeoH!AT54,GeoH!CB54)</f>
        <v>0</v>
      </c>
      <c r="AY45" s="170">
        <f>MAX(GeoH!AU54,GeoH!CC54)</f>
        <v>0</v>
      </c>
      <c r="AZ45" s="170">
        <f>MAX(GeoH!AV54,GeoH!CD54)</f>
        <v>0</v>
      </c>
      <c r="BA45" s="170">
        <f>MAX(GeoH!AW54,GeoH!CE54)</f>
        <v>0</v>
      </c>
      <c r="BB45" s="170">
        <f>MAX(GeoH!AX54,GeoH!CF54)</f>
        <v>0</v>
      </c>
      <c r="BC45" s="170">
        <f>MAX(GeoH!AY54,GeoH!CG54)</f>
        <v>0</v>
      </c>
      <c r="BD45" s="170">
        <f>MAX(GeoH!AZ54,GeoH!CH54)</f>
        <v>0</v>
      </c>
      <c r="BE45" s="170">
        <f>MAX(GeoH!BA54,GeoH!CI54)</f>
        <v>0</v>
      </c>
      <c r="BF45" s="170">
        <f>MAX(GeoH!BB54,GeoH!CJ54)</f>
        <v>0</v>
      </c>
      <c r="BG45" s="170">
        <f>MAX(COUNTIF(GeoH!BC54,"Oui"),COUNTIF(GeoH!CK54,"Oui"))</f>
        <v>0</v>
      </c>
      <c r="BH45" s="76"/>
      <c r="BI45" s="170">
        <f>Trachome!Q57</f>
        <v>0</v>
      </c>
      <c r="BJ45" s="170">
        <f>Trachome!AK57</f>
        <v>0</v>
      </c>
      <c r="BK45" s="170">
        <f>Trachome!AL57</f>
        <v>0</v>
      </c>
      <c r="BL45" s="170">
        <f>Trachome!AN57</f>
        <v>0</v>
      </c>
      <c r="BM45" s="170">
        <f>Trachome!AO57</f>
        <v>0</v>
      </c>
      <c r="BN45" s="170">
        <f>Trachome!AT57</f>
        <v>0</v>
      </c>
      <c r="BO45" s="170">
        <f>Trachome!AU57</f>
        <v>0</v>
      </c>
      <c r="BP45" s="170">
        <f>Trachome!AV57</f>
        <v>0</v>
      </c>
      <c r="BQ45" s="170">
        <f>Trachome!AW57</f>
        <v>0</v>
      </c>
      <c r="BR45" s="170">
        <f>COUNTIF(Trachome!AX57,"Oui")</f>
        <v>0</v>
      </c>
      <c r="BS45" s="76"/>
      <c r="BT45" s="170">
        <f t="shared" si="12"/>
        <v>0</v>
      </c>
      <c r="BU45" s="170">
        <f t="shared" si="13"/>
        <v>0</v>
      </c>
      <c r="BV45" s="170">
        <f t="shared" si="14"/>
        <v>0</v>
      </c>
      <c r="BW45" s="170">
        <f t="shared" si="15"/>
        <v>0</v>
      </c>
      <c r="BX45" s="170">
        <f t="shared" si="16"/>
        <v>0</v>
      </c>
      <c r="BY45" s="170">
        <f t="shared" si="18"/>
        <v>0</v>
      </c>
      <c r="BZ45" s="170">
        <f t="shared" si="19"/>
        <v>0</v>
      </c>
      <c r="CA45" s="170">
        <f t="shared" si="20"/>
        <v>0</v>
      </c>
      <c r="CB45" s="170">
        <f t="shared" si="22"/>
        <v>0</v>
      </c>
      <c r="CC45" s="170">
        <f t="shared" si="17"/>
        <v>0</v>
      </c>
    </row>
    <row r="46" spans="2:81" x14ac:dyDescent="0.25">
      <c r="B46" s="376">
        <f>'Données démographiques'!B54</f>
        <v>0</v>
      </c>
      <c r="C46" s="376">
        <f>'Données démographiques'!C54</f>
        <v>0</v>
      </c>
      <c r="D46" s="377">
        <f>'Données démographiques'!D54</f>
        <v>0</v>
      </c>
      <c r="E46" s="354"/>
      <c r="F46" s="377">
        <f>FL!M53</f>
        <v>0</v>
      </c>
      <c r="G46" s="377">
        <f>FL!AE53</f>
        <v>0</v>
      </c>
      <c r="H46" s="377">
        <f>FL!AF53</f>
        <v>0</v>
      </c>
      <c r="I46" s="377">
        <f>FL!AH53</f>
        <v>0</v>
      </c>
      <c r="J46" s="377">
        <f>FL!AI53</f>
        <v>0</v>
      </c>
      <c r="K46" s="377">
        <f>FL!AK53</f>
        <v>0</v>
      </c>
      <c r="L46" s="377">
        <f>FL!AM53</f>
        <v>0</v>
      </c>
      <c r="M46" s="377">
        <f>FL!AN53</f>
        <v>0</v>
      </c>
      <c r="N46" s="377">
        <f>FL!AO53</f>
        <v>0</v>
      </c>
      <c r="O46" s="377">
        <f>FL!AP53</f>
        <v>0</v>
      </c>
      <c r="P46" s="377">
        <f>FL!AQ53</f>
        <v>0</v>
      </c>
      <c r="Q46" s="377">
        <f>COUNTIF(FL!AR53,"Oui")</f>
        <v>0</v>
      </c>
      <c r="R46" s="354"/>
      <c r="S46" s="377">
        <f>Oncho!K53</f>
        <v>0</v>
      </c>
      <c r="T46" s="377">
        <f>MAX(Oncho!AB53,Oncho!BA53)</f>
        <v>0</v>
      </c>
      <c r="U46" s="377">
        <f>MAX(Oncho!AC53,Oncho!BB53)</f>
        <v>0</v>
      </c>
      <c r="V46" s="377">
        <f>MAX(Oncho!AE53,Oncho!BD53)</f>
        <v>0</v>
      </c>
      <c r="W46" s="377">
        <f>MAX(Oncho!AF53,Oncho!BE53)</f>
        <v>0</v>
      </c>
      <c r="X46" s="377">
        <f>MAX(Oncho!AG53,Oncho!BF53)</f>
        <v>0</v>
      </c>
      <c r="Y46" s="377">
        <f>MAX(Oncho!AH53,Oncho!BG53)</f>
        <v>0</v>
      </c>
      <c r="Z46" s="377">
        <f>MAX(Oncho!AI53,Oncho!BH53)</f>
        <v>0</v>
      </c>
      <c r="AA46" s="377">
        <f>MAX(Oncho!AJ53,Oncho!BI53)</f>
        <v>0</v>
      </c>
      <c r="AB46" s="377">
        <f>MAX(COUNTIF(Oncho!AK53,"Oui"),COUNTIF(Oncho!BJ53,"Oui"))</f>
        <v>0</v>
      </c>
      <c r="AC46" s="354"/>
      <c r="AD46" s="377">
        <f>SCH!P55</f>
        <v>0</v>
      </c>
      <c r="AE46" s="377">
        <f>SCH!AI55</f>
        <v>0</v>
      </c>
      <c r="AF46" s="377">
        <f>SCH!AJ55</f>
        <v>0</v>
      </c>
      <c r="AG46" s="377">
        <f>SCH!AN55</f>
        <v>0</v>
      </c>
      <c r="AH46" s="377">
        <f>SCH!AO55</f>
        <v>0</v>
      </c>
      <c r="AI46" s="377">
        <f>SCH!AT55</f>
        <v>0</v>
      </c>
      <c r="AJ46" s="377">
        <f>SCH!AU55</f>
        <v>0</v>
      </c>
      <c r="AK46" s="377">
        <f>SCH!AV55</f>
        <v>0</v>
      </c>
      <c r="AL46" s="377">
        <f>SCH!AW55</f>
        <v>0</v>
      </c>
      <c r="AM46" s="377">
        <f>COUNTIF(SCH!AX55,"Oui")</f>
        <v>0</v>
      </c>
      <c r="AN46" s="354"/>
      <c r="AO46" s="377">
        <f>GeoH!P55</f>
        <v>0</v>
      </c>
      <c r="AP46" s="377">
        <f>MAX(GeoH!AK55,GeoH!BS55)</f>
        <v>0</v>
      </c>
      <c r="AQ46" s="377">
        <f>MAX(GeoH!AL55,GeoH!BT55)</f>
        <v>0</v>
      </c>
      <c r="AR46" s="377">
        <f>MAX(GeoH!AM55,GeoH!BU55)</f>
        <v>0</v>
      </c>
      <c r="AS46" s="377">
        <f>MAX(GeoH!AN55,GeoH!BV55)</f>
        <v>0</v>
      </c>
      <c r="AT46" s="377">
        <f>MAX(GeoH!AO55,GeoH!BW55)</f>
        <v>0</v>
      </c>
      <c r="AU46" s="377">
        <f>MAX(GeoH!AQ55,GeoH!BY55)</f>
        <v>0</v>
      </c>
      <c r="AV46" s="377">
        <f>MAX(GeoH!AR55,GeoH!BZ55)</f>
        <v>0</v>
      </c>
      <c r="AW46" s="377">
        <f>MAX(GeoH!AS55,GeoH!CA55)</f>
        <v>0</v>
      </c>
      <c r="AX46" s="377">
        <f>MAX(GeoH!AT55,GeoH!CB55)</f>
        <v>0</v>
      </c>
      <c r="AY46" s="377">
        <f>MAX(GeoH!AU55,GeoH!CC55)</f>
        <v>0</v>
      </c>
      <c r="AZ46" s="377">
        <f>MAX(GeoH!AV55,GeoH!CD55)</f>
        <v>0</v>
      </c>
      <c r="BA46" s="377">
        <f>MAX(GeoH!AW55,GeoH!CE55)</f>
        <v>0</v>
      </c>
      <c r="BB46" s="377">
        <f>MAX(GeoH!AX55,GeoH!CF55)</f>
        <v>0</v>
      </c>
      <c r="BC46" s="377">
        <f>MAX(GeoH!AY55,GeoH!CG55)</f>
        <v>0</v>
      </c>
      <c r="BD46" s="377">
        <f>MAX(GeoH!AZ55,GeoH!CH55)</f>
        <v>0</v>
      </c>
      <c r="BE46" s="377">
        <f>MAX(GeoH!BA55,GeoH!CI55)</f>
        <v>0</v>
      </c>
      <c r="BF46" s="377">
        <f>MAX(GeoH!BB55,GeoH!CJ55)</f>
        <v>0</v>
      </c>
      <c r="BG46" s="377">
        <f>MAX(COUNTIF(GeoH!BC55,"Oui"),COUNTIF(GeoH!CK55,"Oui"))</f>
        <v>0</v>
      </c>
      <c r="BH46" s="354"/>
      <c r="BI46" s="377">
        <f>Trachome!Q58</f>
        <v>0</v>
      </c>
      <c r="BJ46" s="377">
        <f>Trachome!AK58</f>
        <v>0</v>
      </c>
      <c r="BK46" s="377">
        <f>Trachome!AL58</f>
        <v>0</v>
      </c>
      <c r="BL46" s="377">
        <f>Trachome!AN58</f>
        <v>0</v>
      </c>
      <c r="BM46" s="377">
        <f>Trachome!AO58</f>
        <v>0</v>
      </c>
      <c r="BN46" s="377">
        <f>Trachome!AT58</f>
        <v>0</v>
      </c>
      <c r="BO46" s="377">
        <f>Trachome!AU58</f>
        <v>0</v>
      </c>
      <c r="BP46" s="377">
        <f>Trachome!AV58</f>
        <v>0</v>
      </c>
      <c r="BQ46" s="377">
        <f>Trachome!AW58</f>
        <v>0</v>
      </c>
      <c r="BR46" s="377">
        <f>COUNTIF(Trachome!AX58,"Oui")</f>
        <v>0</v>
      </c>
      <c r="BS46" s="354"/>
      <c r="BT46" s="377">
        <f t="shared" si="12"/>
        <v>0</v>
      </c>
      <c r="BU46" s="377">
        <f t="shared" si="13"/>
        <v>0</v>
      </c>
      <c r="BV46" s="377">
        <f t="shared" si="14"/>
        <v>0</v>
      </c>
      <c r="BW46" s="377">
        <f t="shared" si="15"/>
        <v>0</v>
      </c>
      <c r="BX46" s="377">
        <f t="shared" si="16"/>
        <v>0</v>
      </c>
      <c r="BY46" s="377">
        <f t="shared" si="18"/>
        <v>0</v>
      </c>
      <c r="BZ46" s="377">
        <f t="shared" si="19"/>
        <v>0</v>
      </c>
      <c r="CA46" s="377">
        <f t="shared" si="20"/>
        <v>0</v>
      </c>
      <c r="CB46" s="377">
        <f t="shared" si="22"/>
        <v>0</v>
      </c>
      <c r="CC46" s="377">
        <f t="shared" si="17"/>
        <v>0</v>
      </c>
    </row>
    <row r="47" spans="2:81" x14ac:dyDescent="0.25">
      <c r="B47" s="169">
        <f>'Données démographiques'!B55</f>
        <v>0</v>
      </c>
      <c r="C47" s="169">
        <f>'Données démographiques'!C55</f>
        <v>0</v>
      </c>
      <c r="D47" s="170">
        <f>'Données démographiques'!D55</f>
        <v>0</v>
      </c>
      <c r="E47" s="76"/>
      <c r="F47" s="170">
        <f>FL!M54</f>
        <v>0</v>
      </c>
      <c r="G47" s="170">
        <f>FL!AE54</f>
        <v>0</v>
      </c>
      <c r="H47" s="170">
        <f>FL!AF54</f>
        <v>0</v>
      </c>
      <c r="I47" s="170">
        <f>FL!AH54</f>
        <v>0</v>
      </c>
      <c r="J47" s="170">
        <f>FL!AI54</f>
        <v>0</v>
      </c>
      <c r="K47" s="170">
        <f>FL!AK54</f>
        <v>0</v>
      </c>
      <c r="L47" s="170">
        <f>FL!AM54</f>
        <v>0</v>
      </c>
      <c r="M47" s="170">
        <f>FL!AN54</f>
        <v>0</v>
      </c>
      <c r="N47" s="170">
        <f>FL!AO54</f>
        <v>0</v>
      </c>
      <c r="O47" s="170">
        <f>FL!AP54</f>
        <v>0</v>
      </c>
      <c r="P47" s="170">
        <f>FL!AQ54</f>
        <v>0</v>
      </c>
      <c r="Q47" s="170">
        <f>COUNTIF(FL!AR54,"Oui")</f>
        <v>0</v>
      </c>
      <c r="R47" s="76"/>
      <c r="S47" s="170">
        <f>Oncho!K54</f>
        <v>0</v>
      </c>
      <c r="T47" s="170">
        <f>MAX(Oncho!AB54,Oncho!BA54)</f>
        <v>0</v>
      </c>
      <c r="U47" s="170">
        <f>MAX(Oncho!AC54,Oncho!BB54)</f>
        <v>0</v>
      </c>
      <c r="V47" s="170">
        <f>MAX(Oncho!AE54,Oncho!BD54)</f>
        <v>0</v>
      </c>
      <c r="W47" s="170">
        <f>MAX(Oncho!AF54,Oncho!BE54)</f>
        <v>0</v>
      </c>
      <c r="X47" s="170">
        <f>MAX(Oncho!AG54,Oncho!BF54)</f>
        <v>0</v>
      </c>
      <c r="Y47" s="170">
        <f>MAX(Oncho!AH54,Oncho!BG54)</f>
        <v>0</v>
      </c>
      <c r="Z47" s="170">
        <f>MAX(Oncho!AI54,Oncho!BH54)</f>
        <v>0</v>
      </c>
      <c r="AA47" s="170">
        <f>MAX(Oncho!AJ54,Oncho!BI54)</f>
        <v>0</v>
      </c>
      <c r="AB47" s="170">
        <f>MAX(COUNTIF(Oncho!AK54,"Oui"),COUNTIF(Oncho!BJ54,"Oui"))</f>
        <v>0</v>
      </c>
      <c r="AC47" s="76"/>
      <c r="AD47" s="170">
        <f>SCH!P56</f>
        <v>0</v>
      </c>
      <c r="AE47" s="170">
        <f>SCH!AI56</f>
        <v>0</v>
      </c>
      <c r="AF47" s="170">
        <f>SCH!AJ56</f>
        <v>0</v>
      </c>
      <c r="AG47" s="170">
        <f>SCH!AN56</f>
        <v>0</v>
      </c>
      <c r="AH47" s="170">
        <f>SCH!AO56</f>
        <v>0</v>
      </c>
      <c r="AI47" s="170">
        <f>SCH!AT56</f>
        <v>0</v>
      </c>
      <c r="AJ47" s="170">
        <f>SCH!AU56</f>
        <v>0</v>
      </c>
      <c r="AK47" s="170">
        <f>SCH!AV56</f>
        <v>0</v>
      </c>
      <c r="AL47" s="170">
        <f>SCH!AW56</f>
        <v>0</v>
      </c>
      <c r="AM47" s="170">
        <f>COUNTIF(SCH!AX56,"Oui")</f>
        <v>0</v>
      </c>
      <c r="AN47" s="76"/>
      <c r="AO47" s="170">
        <f>GeoH!P56</f>
        <v>0</v>
      </c>
      <c r="AP47" s="170">
        <f>MAX(GeoH!AK56,GeoH!BS56)</f>
        <v>0</v>
      </c>
      <c r="AQ47" s="170">
        <f>MAX(GeoH!AL56,GeoH!BT56)</f>
        <v>0</v>
      </c>
      <c r="AR47" s="170">
        <f>MAX(GeoH!AM56,GeoH!BU56)</f>
        <v>0</v>
      </c>
      <c r="AS47" s="170">
        <f>MAX(GeoH!AN56,GeoH!BV56)</f>
        <v>0</v>
      </c>
      <c r="AT47" s="170">
        <f>MAX(GeoH!AO56,GeoH!BW56)</f>
        <v>0</v>
      </c>
      <c r="AU47" s="170">
        <f>MAX(GeoH!AQ56,GeoH!BY56)</f>
        <v>0</v>
      </c>
      <c r="AV47" s="170">
        <f>MAX(GeoH!AR56,GeoH!BZ56)</f>
        <v>0</v>
      </c>
      <c r="AW47" s="170">
        <f>MAX(GeoH!AS56,GeoH!CA56)</f>
        <v>0</v>
      </c>
      <c r="AX47" s="170">
        <f>MAX(GeoH!AT56,GeoH!CB56)</f>
        <v>0</v>
      </c>
      <c r="AY47" s="170">
        <f>MAX(GeoH!AU56,GeoH!CC56)</f>
        <v>0</v>
      </c>
      <c r="AZ47" s="170">
        <f>MAX(GeoH!AV56,GeoH!CD56)</f>
        <v>0</v>
      </c>
      <c r="BA47" s="170">
        <f>MAX(GeoH!AW56,GeoH!CE56)</f>
        <v>0</v>
      </c>
      <c r="BB47" s="170">
        <f>MAX(GeoH!AX56,GeoH!CF56)</f>
        <v>0</v>
      </c>
      <c r="BC47" s="170">
        <f>MAX(GeoH!AY56,GeoH!CG56)</f>
        <v>0</v>
      </c>
      <c r="BD47" s="170">
        <f>MAX(GeoH!AZ56,GeoH!CH56)</f>
        <v>0</v>
      </c>
      <c r="BE47" s="170">
        <f>MAX(GeoH!BA56,GeoH!CI56)</f>
        <v>0</v>
      </c>
      <c r="BF47" s="170">
        <f>MAX(GeoH!BB56,GeoH!CJ56)</f>
        <v>0</v>
      </c>
      <c r="BG47" s="170">
        <f>MAX(COUNTIF(GeoH!BC56,"Oui"),COUNTIF(GeoH!CK56,"Oui"))</f>
        <v>0</v>
      </c>
      <c r="BH47" s="76"/>
      <c r="BI47" s="170">
        <f>Trachome!Q59</f>
        <v>0</v>
      </c>
      <c r="BJ47" s="170">
        <f>Trachome!AK59</f>
        <v>0</v>
      </c>
      <c r="BK47" s="170">
        <f>Trachome!AL59</f>
        <v>0</v>
      </c>
      <c r="BL47" s="170">
        <f>Trachome!AN59</f>
        <v>0</v>
      </c>
      <c r="BM47" s="170">
        <f>Trachome!AO59</f>
        <v>0</v>
      </c>
      <c r="BN47" s="170">
        <f>Trachome!AT59</f>
        <v>0</v>
      </c>
      <c r="BO47" s="170">
        <f>Trachome!AU59</f>
        <v>0</v>
      </c>
      <c r="BP47" s="170">
        <f>Trachome!AV59</f>
        <v>0</v>
      </c>
      <c r="BQ47" s="170">
        <f>Trachome!AW59</f>
        <v>0</v>
      </c>
      <c r="BR47" s="170">
        <f>COUNTIF(Trachome!AX59,"Oui")</f>
        <v>0</v>
      </c>
      <c r="BS47" s="76"/>
      <c r="BT47" s="170">
        <f t="shared" si="12"/>
        <v>0</v>
      </c>
      <c r="BU47" s="170">
        <f t="shared" si="13"/>
        <v>0</v>
      </c>
      <c r="BV47" s="170">
        <f t="shared" si="14"/>
        <v>0</v>
      </c>
      <c r="BW47" s="170">
        <f t="shared" si="15"/>
        <v>0</v>
      </c>
      <c r="BX47" s="170">
        <f t="shared" si="16"/>
        <v>0</v>
      </c>
      <c r="BY47" s="170">
        <f t="shared" si="18"/>
        <v>0</v>
      </c>
      <c r="BZ47" s="170">
        <f t="shared" si="19"/>
        <v>0</v>
      </c>
      <c r="CA47" s="170">
        <f t="shared" si="20"/>
        <v>0</v>
      </c>
      <c r="CB47" s="170">
        <f t="shared" si="22"/>
        <v>0</v>
      </c>
      <c r="CC47" s="170">
        <f t="shared" si="17"/>
        <v>0</v>
      </c>
    </row>
    <row r="48" spans="2:81" x14ac:dyDescent="0.25">
      <c r="B48" s="376">
        <f>'Données démographiques'!B56</f>
        <v>0</v>
      </c>
      <c r="C48" s="376">
        <f>'Données démographiques'!C56</f>
        <v>0</v>
      </c>
      <c r="D48" s="377">
        <f>'Données démographiques'!D56</f>
        <v>0</v>
      </c>
      <c r="E48" s="354"/>
      <c r="F48" s="377">
        <f>FL!M55</f>
        <v>0</v>
      </c>
      <c r="G48" s="377">
        <f>FL!AE55</f>
        <v>0</v>
      </c>
      <c r="H48" s="377">
        <f>FL!AF55</f>
        <v>0</v>
      </c>
      <c r="I48" s="377">
        <f>FL!AH55</f>
        <v>0</v>
      </c>
      <c r="J48" s="377">
        <f>FL!AI55</f>
        <v>0</v>
      </c>
      <c r="K48" s="377">
        <f>FL!AK55</f>
        <v>0</v>
      </c>
      <c r="L48" s="377">
        <f>FL!AM55</f>
        <v>0</v>
      </c>
      <c r="M48" s="377">
        <f>FL!AN55</f>
        <v>0</v>
      </c>
      <c r="N48" s="377">
        <f>FL!AO55</f>
        <v>0</v>
      </c>
      <c r="O48" s="377">
        <f>FL!AP55</f>
        <v>0</v>
      </c>
      <c r="P48" s="377">
        <f>FL!AQ55</f>
        <v>0</v>
      </c>
      <c r="Q48" s="377">
        <f>COUNTIF(FL!AR55,"Oui")</f>
        <v>0</v>
      </c>
      <c r="R48" s="354"/>
      <c r="S48" s="377">
        <f>Oncho!K55</f>
        <v>0</v>
      </c>
      <c r="T48" s="377">
        <f>MAX(Oncho!AB55,Oncho!BA55)</f>
        <v>0</v>
      </c>
      <c r="U48" s="377">
        <f>MAX(Oncho!AC55,Oncho!BB55)</f>
        <v>0</v>
      </c>
      <c r="V48" s="377">
        <f>MAX(Oncho!AE55,Oncho!BD55)</f>
        <v>0</v>
      </c>
      <c r="W48" s="377">
        <f>MAX(Oncho!AF55,Oncho!BE55)</f>
        <v>0</v>
      </c>
      <c r="X48" s="377">
        <f>MAX(Oncho!AG55,Oncho!BF55)</f>
        <v>0</v>
      </c>
      <c r="Y48" s="377">
        <f>MAX(Oncho!AH55,Oncho!BG55)</f>
        <v>0</v>
      </c>
      <c r="Z48" s="377">
        <f>MAX(Oncho!AI55,Oncho!BH55)</f>
        <v>0</v>
      </c>
      <c r="AA48" s="377">
        <f>MAX(Oncho!AJ55,Oncho!BI55)</f>
        <v>0</v>
      </c>
      <c r="AB48" s="377">
        <f>MAX(COUNTIF(Oncho!AK55,"Oui"),COUNTIF(Oncho!BJ55,"Oui"))</f>
        <v>0</v>
      </c>
      <c r="AC48" s="354"/>
      <c r="AD48" s="377">
        <f>SCH!P57</f>
        <v>0</v>
      </c>
      <c r="AE48" s="377">
        <f>SCH!AI57</f>
        <v>0</v>
      </c>
      <c r="AF48" s="377">
        <f>SCH!AJ57</f>
        <v>0</v>
      </c>
      <c r="AG48" s="377">
        <f>SCH!AN57</f>
        <v>0</v>
      </c>
      <c r="AH48" s="377">
        <f>SCH!AO57</f>
        <v>0</v>
      </c>
      <c r="AI48" s="377">
        <f>SCH!AT57</f>
        <v>0</v>
      </c>
      <c r="AJ48" s="377">
        <f>SCH!AU57</f>
        <v>0</v>
      </c>
      <c r="AK48" s="377">
        <f>SCH!AV57</f>
        <v>0</v>
      </c>
      <c r="AL48" s="377">
        <f>SCH!AW57</f>
        <v>0</v>
      </c>
      <c r="AM48" s="377">
        <f>COUNTIF(SCH!AX57,"Oui")</f>
        <v>0</v>
      </c>
      <c r="AN48" s="354"/>
      <c r="AO48" s="377">
        <f>GeoH!P57</f>
        <v>0</v>
      </c>
      <c r="AP48" s="377">
        <f>MAX(GeoH!AK57,GeoH!BS57)</f>
        <v>0</v>
      </c>
      <c r="AQ48" s="377">
        <f>MAX(GeoH!AL57,GeoH!BT57)</f>
        <v>0</v>
      </c>
      <c r="AR48" s="377">
        <f>MAX(GeoH!AM57,GeoH!BU57)</f>
        <v>0</v>
      </c>
      <c r="AS48" s="377">
        <f>MAX(GeoH!AN57,GeoH!BV57)</f>
        <v>0</v>
      </c>
      <c r="AT48" s="377">
        <f>MAX(GeoH!AO57,GeoH!BW57)</f>
        <v>0</v>
      </c>
      <c r="AU48" s="377">
        <f>MAX(GeoH!AQ57,GeoH!BY57)</f>
        <v>0</v>
      </c>
      <c r="AV48" s="377">
        <f>MAX(GeoH!AR57,GeoH!BZ57)</f>
        <v>0</v>
      </c>
      <c r="AW48" s="377">
        <f>MAX(GeoH!AS57,GeoH!CA57)</f>
        <v>0</v>
      </c>
      <c r="AX48" s="377">
        <f>MAX(GeoH!AT57,GeoH!CB57)</f>
        <v>0</v>
      </c>
      <c r="AY48" s="377">
        <f>MAX(GeoH!AU57,GeoH!CC57)</f>
        <v>0</v>
      </c>
      <c r="AZ48" s="377">
        <f>MAX(GeoH!AV57,GeoH!CD57)</f>
        <v>0</v>
      </c>
      <c r="BA48" s="377">
        <f>MAX(GeoH!AW57,GeoH!CE57)</f>
        <v>0</v>
      </c>
      <c r="BB48" s="377">
        <f>MAX(GeoH!AX57,GeoH!CF57)</f>
        <v>0</v>
      </c>
      <c r="BC48" s="377">
        <f>MAX(GeoH!AY57,GeoH!CG57)</f>
        <v>0</v>
      </c>
      <c r="BD48" s="377">
        <f>MAX(GeoH!AZ57,GeoH!CH57)</f>
        <v>0</v>
      </c>
      <c r="BE48" s="377">
        <f>MAX(GeoH!BA57,GeoH!CI57)</f>
        <v>0</v>
      </c>
      <c r="BF48" s="377">
        <f>MAX(GeoH!BB57,GeoH!CJ57)</f>
        <v>0</v>
      </c>
      <c r="BG48" s="377">
        <f>MAX(COUNTIF(GeoH!BC57,"Oui"),COUNTIF(GeoH!CK57,"Oui"))</f>
        <v>0</v>
      </c>
      <c r="BH48" s="354"/>
      <c r="BI48" s="377">
        <f>Trachome!Q60</f>
        <v>0</v>
      </c>
      <c r="BJ48" s="377">
        <f>Trachome!AK60</f>
        <v>0</v>
      </c>
      <c r="BK48" s="377">
        <f>Trachome!AL60</f>
        <v>0</v>
      </c>
      <c r="BL48" s="377">
        <f>Trachome!AN60</f>
        <v>0</v>
      </c>
      <c r="BM48" s="377">
        <f>Trachome!AO60</f>
        <v>0</v>
      </c>
      <c r="BN48" s="377">
        <f>Trachome!AT60</f>
        <v>0</v>
      </c>
      <c r="BO48" s="377">
        <f>Trachome!AU60</f>
        <v>0</v>
      </c>
      <c r="BP48" s="377">
        <f>Trachome!AV60</f>
        <v>0</v>
      </c>
      <c r="BQ48" s="377">
        <f>Trachome!AW60</f>
        <v>0</v>
      </c>
      <c r="BR48" s="377">
        <f>COUNTIF(Trachome!AX60,"Oui")</f>
        <v>0</v>
      </c>
      <c r="BS48" s="354"/>
      <c r="BT48" s="377">
        <f t="shared" si="12"/>
        <v>0</v>
      </c>
      <c r="BU48" s="377">
        <f t="shared" si="13"/>
        <v>0</v>
      </c>
      <c r="BV48" s="377">
        <f t="shared" si="14"/>
        <v>0</v>
      </c>
      <c r="BW48" s="377">
        <f t="shared" si="15"/>
        <v>0</v>
      </c>
      <c r="BX48" s="377">
        <f t="shared" si="16"/>
        <v>0</v>
      </c>
      <c r="BY48" s="377">
        <f t="shared" si="18"/>
        <v>0</v>
      </c>
      <c r="BZ48" s="377">
        <f t="shared" si="19"/>
        <v>0</v>
      </c>
      <c r="CA48" s="377">
        <f t="shared" si="20"/>
        <v>0</v>
      </c>
      <c r="CB48" s="377">
        <f t="shared" si="22"/>
        <v>0</v>
      </c>
      <c r="CC48" s="377">
        <f t="shared" si="17"/>
        <v>0</v>
      </c>
    </row>
    <row r="49" spans="2:81" x14ac:dyDescent="0.25">
      <c r="B49" s="169">
        <f>'Données démographiques'!B57</f>
        <v>0</v>
      </c>
      <c r="C49" s="169">
        <f>'Données démographiques'!C57</f>
        <v>0</v>
      </c>
      <c r="D49" s="170">
        <f>'Données démographiques'!D57</f>
        <v>0</v>
      </c>
      <c r="E49" s="76"/>
      <c r="F49" s="170">
        <f>FL!M56</f>
        <v>0</v>
      </c>
      <c r="G49" s="170">
        <f>FL!AE56</f>
        <v>0</v>
      </c>
      <c r="H49" s="170">
        <f>FL!AF56</f>
        <v>0</v>
      </c>
      <c r="I49" s="170">
        <f>FL!AH56</f>
        <v>0</v>
      </c>
      <c r="J49" s="170">
        <f>FL!AI56</f>
        <v>0</v>
      </c>
      <c r="K49" s="170">
        <f>FL!AK56</f>
        <v>0</v>
      </c>
      <c r="L49" s="170">
        <f>FL!AM56</f>
        <v>0</v>
      </c>
      <c r="M49" s="170">
        <f>FL!AN56</f>
        <v>0</v>
      </c>
      <c r="N49" s="170">
        <f>FL!AO56</f>
        <v>0</v>
      </c>
      <c r="O49" s="170">
        <f>FL!AP56</f>
        <v>0</v>
      </c>
      <c r="P49" s="170">
        <f>FL!AQ56</f>
        <v>0</v>
      </c>
      <c r="Q49" s="170">
        <f>COUNTIF(FL!AR56,"Oui")</f>
        <v>0</v>
      </c>
      <c r="R49" s="76"/>
      <c r="S49" s="170">
        <f>Oncho!K56</f>
        <v>0</v>
      </c>
      <c r="T49" s="170">
        <f>MAX(Oncho!AB56,Oncho!BA56)</f>
        <v>0</v>
      </c>
      <c r="U49" s="170">
        <f>MAX(Oncho!AC56,Oncho!BB56)</f>
        <v>0</v>
      </c>
      <c r="V49" s="170">
        <f>MAX(Oncho!AE56,Oncho!BD56)</f>
        <v>0</v>
      </c>
      <c r="W49" s="170">
        <f>MAX(Oncho!AF56,Oncho!BE56)</f>
        <v>0</v>
      </c>
      <c r="X49" s="170">
        <f>MAX(Oncho!AG56,Oncho!BF56)</f>
        <v>0</v>
      </c>
      <c r="Y49" s="170">
        <f>MAX(Oncho!AH56,Oncho!BG56)</f>
        <v>0</v>
      </c>
      <c r="Z49" s="170">
        <f>MAX(Oncho!AI56,Oncho!BH56)</f>
        <v>0</v>
      </c>
      <c r="AA49" s="170">
        <f>MAX(Oncho!AJ56,Oncho!BI56)</f>
        <v>0</v>
      </c>
      <c r="AB49" s="170">
        <f>MAX(COUNTIF(Oncho!AK56,"Oui"),COUNTIF(Oncho!BJ56,"Oui"))</f>
        <v>0</v>
      </c>
      <c r="AC49" s="76"/>
      <c r="AD49" s="170">
        <f>SCH!P58</f>
        <v>0</v>
      </c>
      <c r="AE49" s="170">
        <f>SCH!AI58</f>
        <v>0</v>
      </c>
      <c r="AF49" s="170">
        <f>SCH!AJ58</f>
        <v>0</v>
      </c>
      <c r="AG49" s="170">
        <f>SCH!AN58</f>
        <v>0</v>
      </c>
      <c r="AH49" s="170">
        <f>SCH!AO58</f>
        <v>0</v>
      </c>
      <c r="AI49" s="170">
        <f>SCH!AT58</f>
        <v>0</v>
      </c>
      <c r="AJ49" s="170">
        <f>SCH!AU58</f>
        <v>0</v>
      </c>
      <c r="AK49" s="170">
        <f>SCH!AV58</f>
        <v>0</v>
      </c>
      <c r="AL49" s="170">
        <f>SCH!AW58</f>
        <v>0</v>
      </c>
      <c r="AM49" s="170">
        <f>COUNTIF(SCH!AX58,"Oui")</f>
        <v>0</v>
      </c>
      <c r="AN49" s="76"/>
      <c r="AO49" s="170">
        <f>GeoH!P58</f>
        <v>0</v>
      </c>
      <c r="AP49" s="170">
        <f>MAX(GeoH!AK58,GeoH!BS58)</f>
        <v>0</v>
      </c>
      <c r="AQ49" s="170">
        <f>MAX(GeoH!AL58,GeoH!BT58)</f>
        <v>0</v>
      </c>
      <c r="AR49" s="170">
        <f>MAX(GeoH!AM58,GeoH!BU58)</f>
        <v>0</v>
      </c>
      <c r="AS49" s="170">
        <f>MAX(GeoH!AN58,GeoH!BV58)</f>
        <v>0</v>
      </c>
      <c r="AT49" s="170">
        <f>MAX(GeoH!AO58,GeoH!BW58)</f>
        <v>0</v>
      </c>
      <c r="AU49" s="170">
        <f>MAX(GeoH!AQ58,GeoH!BY58)</f>
        <v>0</v>
      </c>
      <c r="AV49" s="170">
        <f>MAX(GeoH!AR58,GeoH!BZ58)</f>
        <v>0</v>
      </c>
      <c r="AW49" s="170">
        <f>MAX(GeoH!AS58,GeoH!CA58)</f>
        <v>0</v>
      </c>
      <c r="AX49" s="170">
        <f>MAX(GeoH!AT58,GeoH!CB58)</f>
        <v>0</v>
      </c>
      <c r="AY49" s="170">
        <f>MAX(GeoH!AU58,GeoH!CC58)</f>
        <v>0</v>
      </c>
      <c r="AZ49" s="170">
        <f>MAX(GeoH!AV58,GeoH!CD58)</f>
        <v>0</v>
      </c>
      <c r="BA49" s="170">
        <f>MAX(GeoH!AW58,GeoH!CE58)</f>
        <v>0</v>
      </c>
      <c r="BB49" s="170">
        <f>MAX(GeoH!AX58,GeoH!CF58)</f>
        <v>0</v>
      </c>
      <c r="BC49" s="170">
        <f>MAX(GeoH!AY58,GeoH!CG58)</f>
        <v>0</v>
      </c>
      <c r="BD49" s="170">
        <f>MAX(GeoH!AZ58,GeoH!CH58)</f>
        <v>0</v>
      </c>
      <c r="BE49" s="170">
        <f>MAX(GeoH!BA58,GeoH!CI58)</f>
        <v>0</v>
      </c>
      <c r="BF49" s="170">
        <f>MAX(GeoH!BB58,GeoH!CJ58)</f>
        <v>0</v>
      </c>
      <c r="BG49" s="170">
        <f>MAX(COUNTIF(GeoH!BC58,"Oui"),COUNTIF(GeoH!CK58,"Oui"))</f>
        <v>0</v>
      </c>
      <c r="BH49" s="76"/>
      <c r="BI49" s="170">
        <f>Trachome!Q61</f>
        <v>0</v>
      </c>
      <c r="BJ49" s="170">
        <f>Trachome!AK61</f>
        <v>0</v>
      </c>
      <c r="BK49" s="170">
        <f>Trachome!AL61</f>
        <v>0</v>
      </c>
      <c r="BL49" s="170">
        <f>Trachome!AN61</f>
        <v>0</v>
      </c>
      <c r="BM49" s="170">
        <f>Trachome!AO61</f>
        <v>0</v>
      </c>
      <c r="BN49" s="170">
        <f>Trachome!AT61</f>
        <v>0</v>
      </c>
      <c r="BO49" s="170">
        <f>Trachome!AU61</f>
        <v>0</v>
      </c>
      <c r="BP49" s="170">
        <f>Trachome!AV61</f>
        <v>0</v>
      </c>
      <c r="BQ49" s="170">
        <f>Trachome!AW61</f>
        <v>0</v>
      </c>
      <c r="BR49" s="170">
        <f>COUNTIF(Trachome!AX61,"Oui")</f>
        <v>0</v>
      </c>
      <c r="BS49" s="76"/>
      <c r="BT49" s="170">
        <f t="shared" si="12"/>
        <v>0</v>
      </c>
      <c r="BU49" s="170">
        <f t="shared" si="13"/>
        <v>0</v>
      </c>
      <c r="BV49" s="170">
        <f t="shared" si="14"/>
        <v>0</v>
      </c>
      <c r="BW49" s="170">
        <f t="shared" si="15"/>
        <v>0</v>
      </c>
      <c r="BX49" s="170">
        <f t="shared" si="16"/>
        <v>0</v>
      </c>
      <c r="BY49" s="170">
        <f t="shared" si="18"/>
        <v>0</v>
      </c>
      <c r="BZ49" s="170">
        <f t="shared" si="19"/>
        <v>0</v>
      </c>
      <c r="CA49" s="170">
        <f t="shared" si="20"/>
        <v>0</v>
      </c>
      <c r="CB49" s="170">
        <f t="shared" si="22"/>
        <v>0</v>
      </c>
      <c r="CC49" s="170">
        <f t="shared" si="17"/>
        <v>0</v>
      </c>
    </row>
    <row r="50" spans="2:81" x14ac:dyDescent="0.25">
      <c r="B50" s="376">
        <f>'Données démographiques'!B58</f>
        <v>0</v>
      </c>
      <c r="C50" s="376">
        <f>'Données démographiques'!C58</f>
        <v>0</v>
      </c>
      <c r="D50" s="377">
        <f>'Données démographiques'!D58</f>
        <v>0</v>
      </c>
      <c r="E50" s="354"/>
      <c r="F50" s="377">
        <f>FL!M57</f>
        <v>0</v>
      </c>
      <c r="G50" s="377">
        <f>FL!AE57</f>
        <v>0</v>
      </c>
      <c r="H50" s="377">
        <f>FL!AF57</f>
        <v>0</v>
      </c>
      <c r="I50" s="377">
        <f>FL!AH57</f>
        <v>0</v>
      </c>
      <c r="J50" s="377">
        <f>FL!AI57</f>
        <v>0</v>
      </c>
      <c r="K50" s="377">
        <f>FL!AK57</f>
        <v>0</v>
      </c>
      <c r="L50" s="377">
        <f>FL!AM57</f>
        <v>0</v>
      </c>
      <c r="M50" s="377">
        <f>FL!AN57</f>
        <v>0</v>
      </c>
      <c r="N50" s="377">
        <f>FL!AO57</f>
        <v>0</v>
      </c>
      <c r="O50" s="377">
        <f>FL!AP57</f>
        <v>0</v>
      </c>
      <c r="P50" s="377">
        <f>FL!AQ57</f>
        <v>0</v>
      </c>
      <c r="Q50" s="377">
        <f>COUNTIF(FL!AR57,"Oui")</f>
        <v>0</v>
      </c>
      <c r="R50" s="354"/>
      <c r="S50" s="377">
        <f>Oncho!K57</f>
        <v>0</v>
      </c>
      <c r="T50" s="377">
        <f>MAX(Oncho!AB57,Oncho!BA57)</f>
        <v>0</v>
      </c>
      <c r="U50" s="377">
        <f>MAX(Oncho!AC57,Oncho!BB57)</f>
        <v>0</v>
      </c>
      <c r="V50" s="377">
        <f>MAX(Oncho!AE57,Oncho!BD57)</f>
        <v>0</v>
      </c>
      <c r="W50" s="377">
        <f>MAX(Oncho!AF57,Oncho!BE57)</f>
        <v>0</v>
      </c>
      <c r="X50" s="377">
        <f>MAX(Oncho!AG57,Oncho!BF57)</f>
        <v>0</v>
      </c>
      <c r="Y50" s="377">
        <f>MAX(Oncho!AH57,Oncho!BG57)</f>
        <v>0</v>
      </c>
      <c r="Z50" s="377">
        <f>MAX(Oncho!AI57,Oncho!BH57)</f>
        <v>0</v>
      </c>
      <c r="AA50" s="377">
        <f>MAX(Oncho!AJ57,Oncho!BI57)</f>
        <v>0</v>
      </c>
      <c r="AB50" s="377">
        <f>MAX(COUNTIF(Oncho!AK57,"Oui"),COUNTIF(Oncho!BJ57,"Oui"))</f>
        <v>0</v>
      </c>
      <c r="AC50" s="354"/>
      <c r="AD50" s="377">
        <f>SCH!P59</f>
        <v>0</v>
      </c>
      <c r="AE50" s="377">
        <f>SCH!AI59</f>
        <v>0</v>
      </c>
      <c r="AF50" s="377">
        <f>SCH!AJ59</f>
        <v>0</v>
      </c>
      <c r="AG50" s="377">
        <f>SCH!AN59</f>
        <v>0</v>
      </c>
      <c r="AH50" s="377">
        <f>SCH!AO59</f>
        <v>0</v>
      </c>
      <c r="AI50" s="377">
        <f>SCH!AT59</f>
        <v>0</v>
      </c>
      <c r="AJ50" s="377">
        <f>SCH!AU59</f>
        <v>0</v>
      </c>
      <c r="AK50" s="377">
        <f>SCH!AV59</f>
        <v>0</v>
      </c>
      <c r="AL50" s="377">
        <f>SCH!AW59</f>
        <v>0</v>
      </c>
      <c r="AM50" s="377">
        <f>COUNTIF(SCH!AX59,"Oui")</f>
        <v>0</v>
      </c>
      <c r="AN50" s="354"/>
      <c r="AO50" s="377">
        <f>GeoH!P59</f>
        <v>0</v>
      </c>
      <c r="AP50" s="377">
        <f>MAX(GeoH!AK59,GeoH!BS59)</f>
        <v>0</v>
      </c>
      <c r="AQ50" s="377">
        <f>MAX(GeoH!AL59,GeoH!BT59)</f>
        <v>0</v>
      </c>
      <c r="AR50" s="377">
        <f>MAX(GeoH!AM59,GeoH!BU59)</f>
        <v>0</v>
      </c>
      <c r="AS50" s="377">
        <f>MAX(GeoH!AN59,GeoH!BV59)</f>
        <v>0</v>
      </c>
      <c r="AT50" s="377">
        <f>MAX(GeoH!AO59,GeoH!BW59)</f>
        <v>0</v>
      </c>
      <c r="AU50" s="377">
        <f>MAX(GeoH!AQ59,GeoH!BY59)</f>
        <v>0</v>
      </c>
      <c r="AV50" s="377">
        <f>MAX(GeoH!AR59,GeoH!BZ59)</f>
        <v>0</v>
      </c>
      <c r="AW50" s="377">
        <f>MAX(GeoH!AS59,GeoH!CA59)</f>
        <v>0</v>
      </c>
      <c r="AX50" s="377">
        <f>MAX(GeoH!AT59,GeoH!CB59)</f>
        <v>0</v>
      </c>
      <c r="AY50" s="377">
        <f>MAX(GeoH!AU59,GeoH!CC59)</f>
        <v>0</v>
      </c>
      <c r="AZ50" s="377">
        <f>MAX(GeoH!AV59,GeoH!CD59)</f>
        <v>0</v>
      </c>
      <c r="BA50" s="377">
        <f>MAX(GeoH!AW59,GeoH!CE59)</f>
        <v>0</v>
      </c>
      <c r="BB50" s="377">
        <f>MAX(GeoH!AX59,GeoH!CF59)</f>
        <v>0</v>
      </c>
      <c r="BC50" s="377">
        <f>MAX(GeoH!AY59,GeoH!CG59)</f>
        <v>0</v>
      </c>
      <c r="BD50" s="377">
        <f>MAX(GeoH!AZ59,GeoH!CH59)</f>
        <v>0</v>
      </c>
      <c r="BE50" s="377">
        <f>MAX(GeoH!BA59,GeoH!CI59)</f>
        <v>0</v>
      </c>
      <c r="BF50" s="377">
        <f>MAX(GeoH!BB59,GeoH!CJ59)</f>
        <v>0</v>
      </c>
      <c r="BG50" s="377">
        <f>MAX(COUNTIF(GeoH!BC59,"Oui"),COUNTIF(GeoH!CK59,"Oui"))</f>
        <v>0</v>
      </c>
      <c r="BH50" s="354"/>
      <c r="BI50" s="377">
        <f>Trachome!Q62</f>
        <v>0</v>
      </c>
      <c r="BJ50" s="377">
        <f>Trachome!AK62</f>
        <v>0</v>
      </c>
      <c r="BK50" s="377">
        <f>Trachome!AL62</f>
        <v>0</v>
      </c>
      <c r="BL50" s="377">
        <f>Trachome!AN62</f>
        <v>0</v>
      </c>
      <c r="BM50" s="377">
        <f>Trachome!AO62</f>
        <v>0</v>
      </c>
      <c r="BN50" s="377">
        <f>Trachome!AT62</f>
        <v>0</v>
      </c>
      <c r="BO50" s="377">
        <f>Trachome!AU62</f>
        <v>0</v>
      </c>
      <c r="BP50" s="377">
        <f>Trachome!AV62</f>
        <v>0</v>
      </c>
      <c r="BQ50" s="377">
        <f>Trachome!AW62</f>
        <v>0</v>
      </c>
      <c r="BR50" s="377">
        <f>COUNTIF(Trachome!AX62,"Oui")</f>
        <v>0</v>
      </c>
      <c r="BS50" s="354"/>
      <c r="BT50" s="377">
        <f t="shared" si="12"/>
        <v>0</v>
      </c>
      <c r="BU50" s="377">
        <f t="shared" si="13"/>
        <v>0</v>
      </c>
      <c r="BV50" s="377">
        <f t="shared" si="14"/>
        <v>0</v>
      </c>
      <c r="BW50" s="377">
        <f t="shared" si="15"/>
        <v>0</v>
      </c>
      <c r="BX50" s="377">
        <f t="shared" si="16"/>
        <v>0</v>
      </c>
      <c r="BY50" s="377">
        <f t="shared" si="18"/>
        <v>0</v>
      </c>
      <c r="BZ50" s="377">
        <f t="shared" si="19"/>
        <v>0</v>
      </c>
      <c r="CA50" s="377">
        <f t="shared" si="20"/>
        <v>0</v>
      </c>
      <c r="CB50" s="377">
        <f t="shared" si="22"/>
        <v>0</v>
      </c>
      <c r="CC50" s="377">
        <f t="shared" si="17"/>
        <v>0</v>
      </c>
    </row>
    <row r="51" spans="2:81" x14ac:dyDescent="0.25">
      <c r="B51" s="169">
        <f>'Données démographiques'!B59</f>
        <v>0</v>
      </c>
      <c r="C51" s="169">
        <f>'Données démographiques'!C59</f>
        <v>0</v>
      </c>
      <c r="D51" s="170">
        <f>'Données démographiques'!D59</f>
        <v>0</v>
      </c>
      <c r="E51" s="76"/>
      <c r="F51" s="170">
        <f>FL!M58</f>
        <v>0</v>
      </c>
      <c r="G51" s="170">
        <f>FL!AE58</f>
        <v>0</v>
      </c>
      <c r="H51" s="170">
        <f>FL!AF58</f>
        <v>0</v>
      </c>
      <c r="I51" s="170">
        <f>FL!AH58</f>
        <v>0</v>
      </c>
      <c r="J51" s="170">
        <f>FL!AI58</f>
        <v>0</v>
      </c>
      <c r="K51" s="170">
        <f>FL!AK58</f>
        <v>0</v>
      </c>
      <c r="L51" s="170">
        <f>FL!AM58</f>
        <v>0</v>
      </c>
      <c r="M51" s="170">
        <f>FL!AN58</f>
        <v>0</v>
      </c>
      <c r="N51" s="170">
        <f>FL!AO58</f>
        <v>0</v>
      </c>
      <c r="O51" s="170">
        <f>FL!AP58</f>
        <v>0</v>
      </c>
      <c r="P51" s="170">
        <f>FL!AQ58</f>
        <v>0</v>
      </c>
      <c r="Q51" s="170">
        <f>COUNTIF(FL!AR58,"Oui")</f>
        <v>0</v>
      </c>
      <c r="R51" s="76"/>
      <c r="S51" s="170">
        <f>Oncho!K58</f>
        <v>0</v>
      </c>
      <c r="T51" s="170">
        <f>MAX(Oncho!AB58,Oncho!BA58)</f>
        <v>0</v>
      </c>
      <c r="U51" s="170">
        <f>MAX(Oncho!AC58,Oncho!BB58)</f>
        <v>0</v>
      </c>
      <c r="V51" s="170">
        <f>MAX(Oncho!AE58,Oncho!BD58)</f>
        <v>0</v>
      </c>
      <c r="W51" s="170">
        <f>MAX(Oncho!AF58,Oncho!BE58)</f>
        <v>0</v>
      </c>
      <c r="X51" s="170">
        <f>MAX(Oncho!AG58,Oncho!BF58)</f>
        <v>0</v>
      </c>
      <c r="Y51" s="170">
        <f>MAX(Oncho!AH58,Oncho!BG58)</f>
        <v>0</v>
      </c>
      <c r="Z51" s="170">
        <f>MAX(Oncho!AI58,Oncho!BH58)</f>
        <v>0</v>
      </c>
      <c r="AA51" s="170">
        <f>MAX(Oncho!AJ58,Oncho!BI58)</f>
        <v>0</v>
      </c>
      <c r="AB51" s="170">
        <f>MAX(COUNTIF(Oncho!AK58,"Oui"),COUNTIF(Oncho!BJ58,"Oui"))</f>
        <v>0</v>
      </c>
      <c r="AC51" s="76"/>
      <c r="AD51" s="170">
        <f>SCH!P60</f>
        <v>0</v>
      </c>
      <c r="AE51" s="170">
        <f>SCH!AI60</f>
        <v>0</v>
      </c>
      <c r="AF51" s="170">
        <f>SCH!AJ60</f>
        <v>0</v>
      </c>
      <c r="AG51" s="170">
        <f>SCH!AN60</f>
        <v>0</v>
      </c>
      <c r="AH51" s="170">
        <f>SCH!AO60</f>
        <v>0</v>
      </c>
      <c r="AI51" s="170">
        <f>SCH!AT60</f>
        <v>0</v>
      </c>
      <c r="AJ51" s="170">
        <f>SCH!AU60</f>
        <v>0</v>
      </c>
      <c r="AK51" s="170">
        <f>SCH!AV60</f>
        <v>0</v>
      </c>
      <c r="AL51" s="170">
        <f>SCH!AW60</f>
        <v>0</v>
      </c>
      <c r="AM51" s="170">
        <f>COUNTIF(SCH!AX60,"Oui")</f>
        <v>0</v>
      </c>
      <c r="AN51" s="76"/>
      <c r="AO51" s="170">
        <f>GeoH!P60</f>
        <v>0</v>
      </c>
      <c r="AP51" s="170">
        <f>MAX(GeoH!AK60,GeoH!BS60)</f>
        <v>0</v>
      </c>
      <c r="AQ51" s="170">
        <f>MAX(GeoH!AL60,GeoH!BT60)</f>
        <v>0</v>
      </c>
      <c r="AR51" s="170">
        <f>MAX(GeoH!AM60,GeoH!BU60)</f>
        <v>0</v>
      </c>
      <c r="AS51" s="170">
        <f>MAX(GeoH!AN60,GeoH!BV60)</f>
        <v>0</v>
      </c>
      <c r="AT51" s="170">
        <f>MAX(GeoH!AO60,GeoH!BW60)</f>
        <v>0</v>
      </c>
      <c r="AU51" s="170">
        <f>MAX(GeoH!AQ60,GeoH!BY60)</f>
        <v>0</v>
      </c>
      <c r="AV51" s="170">
        <f>MAX(GeoH!AR60,GeoH!BZ60)</f>
        <v>0</v>
      </c>
      <c r="AW51" s="170">
        <f>MAX(GeoH!AS60,GeoH!CA60)</f>
        <v>0</v>
      </c>
      <c r="AX51" s="170">
        <f>MAX(GeoH!AT60,GeoH!CB60)</f>
        <v>0</v>
      </c>
      <c r="AY51" s="170">
        <f>MAX(GeoH!AU60,GeoH!CC60)</f>
        <v>0</v>
      </c>
      <c r="AZ51" s="170">
        <f>MAX(GeoH!AV60,GeoH!CD60)</f>
        <v>0</v>
      </c>
      <c r="BA51" s="170">
        <f>MAX(GeoH!AW60,GeoH!CE60)</f>
        <v>0</v>
      </c>
      <c r="BB51" s="170">
        <f>MAX(GeoH!AX60,GeoH!CF60)</f>
        <v>0</v>
      </c>
      <c r="BC51" s="170">
        <f>MAX(GeoH!AY60,GeoH!CG60)</f>
        <v>0</v>
      </c>
      <c r="BD51" s="170">
        <f>MAX(GeoH!AZ60,GeoH!CH60)</f>
        <v>0</v>
      </c>
      <c r="BE51" s="170">
        <f>MAX(GeoH!BA60,GeoH!CI60)</f>
        <v>0</v>
      </c>
      <c r="BF51" s="170">
        <f>MAX(GeoH!BB60,GeoH!CJ60)</f>
        <v>0</v>
      </c>
      <c r="BG51" s="170">
        <f>MAX(COUNTIF(GeoH!BC60,"Oui"),COUNTIF(GeoH!CK60,"Oui"))</f>
        <v>0</v>
      </c>
      <c r="BH51" s="76"/>
      <c r="BI51" s="170">
        <f>Trachome!Q63</f>
        <v>0</v>
      </c>
      <c r="BJ51" s="170">
        <f>Trachome!AK63</f>
        <v>0</v>
      </c>
      <c r="BK51" s="170">
        <f>Trachome!AL63</f>
        <v>0</v>
      </c>
      <c r="BL51" s="170">
        <f>Trachome!AN63</f>
        <v>0</v>
      </c>
      <c r="BM51" s="170">
        <f>Trachome!AO63</f>
        <v>0</v>
      </c>
      <c r="BN51" s="170">
        <f>Trachome!AT63</f>
        <v>0</v>
      </c>
      <c r="BO51" s="170">
        <f>Trachome!AU63</f>
        <v>0</v>
      </c>
      <c r="BP51" s="170">
        <f>Trachome!AV63</f>
        <v>0</v>
      </c>
      <c r="BQ51" s="170">
        <f>Trachome!AW63</f>
        <v>0</v>
      </c>
      <c r="BR51" s="170">
        <f>COUNTIF(Trachome!AX63,"Oui")</f>
        <v>0</v>
      </c>
      <c r="BS51" s="76"/>
      <c r="BT51" s="170">
        <f t="shared" si="12"/>
        <v>0</v>
      </c>
      <c r="BU51" s="170">
        <f t="shared" si="13"/>
        <v>0</v>
      </c>
      <c r="BV51" s="170">
        <f t="shared" si="14"/>
        <v>0</v>
      </c>
      <c r="BW51" s="170">
        <f t="shared" si="15"/>
        <v>0</v>
      </c>
      <c r="BX51" s="170">
        <f t="shared" si="16"/>
        <v>0</v>
      </c>
      <c r="BY51" s="170">
        <f t="shared" si="18"/>
        <v>0</v>
      </c>
      <c r="BZ51" s="170">
        <f t="shared" si="19"/>
        <v>0</v>
      </c>
      <c r="CA51" s="170">
        <f t="shared" si="20"/>
        <v>0</v>
      </c>
      <c r="CB51" s="170">
        <f t="shared" si="22"/>
        <v>0</v>
      </c>
      <c r="CC51" s="170">
        <f t="shared" si="17"/>
        <v>0</v>
      </c>
    </row>
    <row r="52" spans="2:81" x14ac:dyDescent="0.25">
      <c r="B52" s="376">
        <f>'Données démographiques'!B60</f>
        <v>0</v>
      </c>
      <c r="C52" s="376">
        <f>'Données démographiques'!C60</f>
        <v>0</v>
      </c>
      <c r="D52" s="377">
        <f>'Données démographiques'!D60</f>
        <v>0</v>
      </c>
      <c r="E52" s="354"/>
      <c r="F52" s="377">
        <f>FL!M59</f>
        <v>0</v>
      </c>
      <c r="G52" s="377">
        <f>FL!AE59</f>
        <v>0</v>
      </c>
      <c r="H52" s="377">
        <f>FL!AF59</f>
        <v>0</v>
      </c>
      <c r="I52" s="377">
        <f>FL!AH59</f>
        <v>0</v>
      </c>
      <c r="J52" s="377">
        <f>FL!AI59</f>
        <v>0</v>
      </c>
      <c r="K52" s="377">
        <f>FL!AK59</f>
        <v>0</v>
      </c>
      <c r="L52" s="377">
        <f>FL!AM59</f>
        <v>0</v>
      </c>
      <c r="M52" s="377">
        <f>FL!AN59</f>
        <v>0</v>
      </c>
      <c r="N52" s="377">
        <f>FL!AO59</f>
        <v>0</v>
      </c>
      <c r="O52" s="377">
        <f>FL!AP59</f>
        <v>0</v>
      </c>
      <c r="P52" s="377">
        <f>FL!AQ59</f>
        <v>0</v>
      </c>
      <c r="Q52" s="377">
        <f>COUNTIF(FL!AR59,"Oui")</f>
        <v>0</v>
      </c>
      <c r="R52" s="354"/>
      <c r="S52" s="377">
        <f>Oncho!K59</f>
        <v>0</v>
      </c>
      <c r="T52" s="377">
        <f>MAX(Oncho!AB59,Oncho!BA59)</f>
        <v>0</v>
      </c>
      <c r="U52" s="377">
        <f>MAX(Oncho!AC59,Oncho!BB59)</f>
        <v>0</v>
      </c>
      <c r="V52" s="377">
        <f>MAX(Oncho!AE59,Oncho!BD59)</f>
        <v>0</v>
      </c>
      <c r="W52" s="377">
        <f>MAX(Oncho!AF59,Oncho!BE59)</f>
        <v>0</v>
      </c>
      <c r="X52" s="377">
        <f>MAX(Oncho!AG59,Oncho!BF59)</f>
        <v>0</v>
      </c>
      <c r="Y52" s="377">
        <f>MAX(Oncho!AH59,Oncho!BG59)</f>
        <v>0</v>
      </c>
      <c r="Z52" s="377">
        <f>MAX(Oncho!AI59,Oncho!BH59)</f>
        <v>0</v>
      </c>
      <c r="AA52" s="377">
        <f>MAX(Oncho!AJ59,Oncho!BI59)</f>
        <v>0</v>
      </c>
      <c r="AB52" s="377">
        <f>MAX(COUNTIF(Oncho!AK59,"Oui"),COUNTIF(Oncho!BJ59,"Oui"))</f>
        <v>0</v>
      </c>
      <c r="AC52" s="354"/>
      <c r="AD52" s="377">
        <f>SCH!P61</f>
        <v>0</v>
      </c>
      <c r="AE52" s="377">
        <f>SCH!AI61</f>
        <v>0</v>
      </c>
      <c r="AF52" s="377">
        <f>SCH!AJ61</f>
        <v>0</v>
      </c>
      <c r="AG52" s="377">
        <f>SCH!AN61</f>
        <v>0</v>
      </c>
      <c r="AH52" s="377">
        <f>SCH!AO61</f>
        <v>0</v>
      </c>
      <c r="AI52" s="377">
        <f>SCH!AT61</f>
        <v>0</v>
      </c>
      <c r="AJ52" s="377">
        <f>SCH!AU61</f>
        <v>0</v>
      </c>
      <c r="AK52" s="377">
        <f>SCH!AV61</f>
        <v>0</v>
      </c>
      <c r="AL52" s="377">
        <f>SCH!AW61</f>
        <v>0</v>
      </c>
      <c r="AM52" s="377">
        <f>COUNTIF(SCH!AX61,"Oui")</f>
        <v>0</v>
      </c>
      <c r="AN52" s="354"/>
      <c r="AO52" s="377">
        <f>GeoH!P61</f>
        <v>0</v>
      </c>
      <c r="AP52" s="377">
        <f>MAX(GeoH!AK61,GeoH!BS61)</f>
        <v>0</v>
      </c>
      <c r="AQ52" s="377">
        <f>MAX(GeoH!AL61,GeoH!BT61)</f>
        <v>0</v>
      </c>
      <c r="AR52" s="377">
        <f>MAX(GeoH!AM61,GeoH!BU61)</f>
        <v>0</v>
      </c>
      <c r="AS52" s="377">
        <f>MAX(GeoH!AN61,GeoH!BV61)</f>
        <v>0</v>
      </c>
      <c r="AT52" s="377">
        <f>MAX(GeoH!AO61,GeoH!BW61)</f>
        <v>0</v>
      </c>
      <c r="AU52" s="377">
        <f>MAX(GeoH!AQ61,GeoH!BY61)</f>
        <v>0</v>
      </c>
      <c r="AV52" s="377">
        <f>MAX(GeoH!AR61,GeoH!BZ61)</f>
        <v>0</v>
      </c>
      <c r="AW52" s="377">
        <f>MAX(GeoH!AS61,GeoH!CA61)</f>
        <v>0</v>
      </c>
      <c r="AX52" s="377">
        <f>MAX(GeoH!AT61,GeoH!CB61)</f>
        <v>0</v>
      </c>
      <c r="AY52" s="377">
        <f>MAX(GeoH!AU61,GeoH!CC61)</f>
        <v>0</v>
      </c>
      <c r="AZ52" s="377">
        <f>MAX(GeoH!AV61,GeoH!CD61)</f>
        <v>0</v>
      </c>
      <c r="BA52" s="377">
        <f>MAX(GeoH!AW61,GeoH!CE61)</f>
        <v>0</v>
      </c>
      <c r="BB52" s="377">
        <f>MAX(GeoH!AX61,GeoH!CF61)</f>
        <v>0</v>
      </c>
      <c r="BC52" s="377">
        <f>MAX(GeoH!AY61,GeoH!CG61)</f>
        <v>0</v>
      </c>
      <c r="BD52" s="377">
        <f>MAX(GeoH!AZ61,GeoH!CH61)</f>
        <v>0</v>
      </c>
      <c r="BE52" s="377">
        <f>MAX(GeoH!BA61,GeoH!CI61)</f>
        <v>0</v>
      </c>
      <c r="BF52" s="377">
        <f>MAX(GeoH!BB61,GeoH!CJ61)</f>
        <v>0</v>
      </c>
      <c r="BG52" s="377">
        <f>MAX(COUNTIF(GeoH!BC61,"Oui"),COUNTIF(GeoH!CK61,"Oui"))</f>
        <v>0</v>
      </c>
      <c r="BH52" s="354"/>
      <c r="BI52" s="377">
        <f>Trachome!Q64</f>
        <v>0</v>
      </c>
      <c r="BJ52" s="377">
        <f>Trachome!AK64</f>
        <v>0</v>
      </c>
      <c r="BK52" s="377">
        <f>Trachome!AL64</f>
        <v>0</v>
      </c>
      <c r="BL52" s="377">
        <f>Trachome!AN64</f>
        <v>0</v>
      </c>
      <c r="BM52" s="377">
        <f>Trachome!AO64</f>
        <v>0</v>
      </c>
      <c r="BN52" s="377">
        <f>Trachome!AT64</f>
        <v>0</v>
      </c>
      <c r="BO52" s="377">
        <f>Trachome!AU64</f>
        <v>0</v>
      </c>
      <c r="BP52" s="377">
        <f>Trachome!AV64</f>
        <v>0</v>
      </c>
      <c r="BQ52" s="377">
        <f>Trachome!AW64</f>
        <v>0</v>
      </c>
      <c r="BR52" s="377">
        <f>COUNTIF(Trachome!AX64,"Oui")</f>
        <v>0</v>
      </c>
      <c r="BS52" s="354"/>
      <c r="BT52" s="377">
        <f t="shared" si="12"/>
        <v>0</v>
      </c>
      <c r="BU52" s="377">
        <f t="shared" si="13"/>
        <v>0</v>
      </c>
      <c r="BV52" s="377">
        <f t="shared" si="14"/>
        <v>0</v>
      </c>
      <c r="BW52" s="377">
        <f t="shared" si="15"/>
        <v>0</v>
      </c>
      <c r="BX52" s="377">
        <f t="shared" si="16"/>
        <v>0</v>
      </c>
      <c r="BY52" s="377">
        <f t="shared" si="18"/>
        <v>0</v>
      </c>
      <c r="BZ52" s="377">
        <f t="shared" si="19"/>
        <v>0</v>
      </c>
      <c r="CA52" s="377">
        <f t="shared" si="20"/>
        <v>0</v>
      </c>
      <c r="CB52" s="377">
        <f t="shared" si="22"/>
        <v>0</v>
      </c>
      <c r="CC52" s="377">
        <f t="shared" si="17"/>
        <v>0</v>
      </c>
    </row>
    <row r="53" spans="2:81" x14ac:dyDescent="0.25">
      <c r="B53" s="169">
        <f>'Données démographiques'!B61</f>
        <v>0</v>
      </c>
      <c r="C53" s="169">
        <f>'Données démographiques'!C61</f>
        <v>0</v>
      </c>
      <c r="D53" s="170">
        <f>'Données démographiques'!D61</f>
        <v>0</v>
      </c>
      <c r="E53" s="76"/>
      <c r="F53" s="170">
        <f>FL!M60</f>
        <v>0</v>
      </c>
      <c r="G53" s="170">
        <f>FL!AE60</f>
        <v>0</v>
      </c>
      <c r="H53" s="170">
        <f>FL!AF60</f>
        <v>0</v>
      </c>
      <c r="I53" s="170">
        <f>FL!AH60</f>
        <v>0</v>
      </c>
      <c r="J53" s="170">
        <f>FL!AI60</f>
        <v>0</v>
      </c>
      <c r="K53" s="170">
        <f>FL!AK60</f>
        <v>0</v>
      </c>
      <c r="L53" s="170">
        <f>FL!AM60</f>
        <v>0</v>
      </c>
      <c r="M53" s="170">
        <f>FL!AN60</f>
        <v>0</v>
      </c>
      <c r="N53" s="170">
        <f>FL!AO60</f>
        <v>0</v>
      </c>
      <c r="O53" s="170">
        <f>FL!AP60</f>
        <v>0</v>
      </c>
      <c r="P53" s="170">
        <f>FL!AQ60</f>
        <v>0</v>
      </c>
      <c r="Q53" s="170">
        <f>COUNTIF(FL!AR60,"Oui")</f>
        <v>0</v>
      </c>
      <c r="R53" s="76"/>
      <c r="S53" s="170">
        <f>Oncho!K60</f>
        <v>0</v>
      </c>
      <c r="T53" s="170">
        <f>MAX(Oncho!AB60,Oncho!BA60)</f>
        <v>0</v>
      </c>
      <c r="U53" s="170">
        <f>MAX(Oncho!AC60,Oncho!BB60)</f>
        <v>0</v>
      </c>
      <c r="V53" s="170">
        <f>MAX(Oncho!AE60,Oncho!BD60)</f>
        <v>0</v>
      </c>
      <c r="W53" s="170">
        <f>MAX(Oncho!AF60,Oncho!BE60)</f>
        <v>0</v>
      </c>
      <c r="X53" s="170">
        <f>MAX(Oncho!AG60,Oncho!BF60)</f>
        <v>0</v>
      </c>
      <c r="Y53" s="170">
        <f>MAX(Oncho!AH60,Oncho!BG60)</f>
        <v>0</v>
      </c>
      <c r="Z53" s="170">
        <f>MAX(Oncho!AI60,Oncho!BH60)</f>
        <v>0</v>
      </c>
      <c r="AA53" s="170">
        <f>MAX(Oncho!AJ60,Oncho!BI60)</f>
        <v>0</v>
      </c>
      <c r="AB53" s="170">
        <f>MAX(COUNTIF(Oncho!AK60,"Oui"),COUNTIF(Oncho!BJ60,"Oui"))</f>
        <v>0</v>
      </c>
      <c r="AC53" s="76"/>
      <c r="AD53" s="170">
        <f>SCH!P62</f>
        <v>0</v>
      </c>
      <c r="AE53" s="170">
        <f>SCH!AI62</f>
        <v>0</v>
      </c>
      <c r="AF53" s="170">
        <f>SCH!AJ62</f>
        <v>0</v>
      </c>
      <c r="AG53" s="170">
        <f>SCH!AN62</f>
        <v>0</v>
      </c>
      <c r="AH53" s="170">
        <f>SCH!AO62</f>
        <v>0</v>
      </c>
      <c r="AI53" s="170">
        <f>SCH!AT62</f>
        <v>0</v>
      </c>
      <c r="AJ53" s="170">
        <f>SCH!AU62</f>
        <v>0</v>
      </c>
      <c r="AK53" s="170">
        <f>SCH!AV62</f>
        <v>0</v>
      </c>
      <c r="AL53" s="170">
        <f>SCH!AW62</f>
        <v>0</v>
      </c>
      <c r="AM53" s="170">
        <f>COUNTIF(SCH!AX62,"Oui")</f>
        <v>0</v>
      </c>
      <c r="AN53" s="76"/>
      <c r="AO53" s="170">
        <f>GeoH!P62</f>
        <v>0</v>
      </c>
      <c r="AP53" s="170">
        <f>MAX(GeoH!AK62,GeoH!BS62)</f>
        <v>0</v>
      </c>
      <c r="AQ53" s="170">
        <f>MAX(GeoH!AL62,GeoH!BT62)</f>
        <v>0</v>
      </c>
      <c r="AR53" s="170">
        <f>MAX(GeoH!AM62,GeoH!BU62)</f>
        <v>0</v>
      </c>
      <c r="AS53" s="170">
        <f>MAX(GeoH!AN62,GeoH!BV62)</f>
        <v>0</v>
      </c>
      <c r="AT53" s="170">
        <f>MAX(GeoH!AO62,GeoH!BW62)</f>
        <v>0</v>
      </c>
      <c r="AU53" s="170">
        <f>MAX(GeoH!AQ62,GeoH!BY62)</f>
        <v>0</v>
      </c>
      <c r="AV53" s="170">
        <f>MAX(GeoH!AR62,GeoH!BZ62)</f>
        <v>0</v>
      </c>
      <c r="AW53" s="170">
        <f>MAX(GeoH!AS62,GeoH!CA62)</f>
        <v>0</v>
      </c>
      <c r="AX53" s="170">
        <f>MAX(GeoH!AT62,GeoH!CB62)</f>
        <v>0</v>
      </c>
      <c r="AY53" s="170">
        <f>MAX(GeoH!AU62,GeoH!CC62)</f>
        <v>0</v>
      </c>
      <c r="AZ53" s="170">
        <f>MAX(GeoH!AV62,GeoH!CD62)</f>
        <v>0</v>
      </c>
      <c r="BA53" s="170">
        <f>MAX(GeoH!AW62,GeoH!CE62)</f>
        <v>0</v>
      </c>
      <c r="BB53" s="170">
        <f>MAX(GeoH!AX62,GeoH!CF62)</f>
        <v>0</v>
      </c>
      <c r="BC53" s="170">
        <f>MAX(GeoH!AY62,GeoH!CG62)</f>
        <v>0</v>
      </c>
      <c r="BD53" s="170">
        <f>MAX(GeoH!AZ62,GeoH!CH62)</f>
        <v>0</v>
      </c>
      <c r="BE53" s="170">
        <f>MAX(GeoH!BA62,GeoH!CI62)</f>
        <v>0</v>
      </c>
      <c r="BF53" s="170">
        <f>MAX(GeoH!BB62,GeoH!CJ62)</f>
        <v>0</v>
      </c>
      <c r="BG53" s="170">
        <f>MAX(COUNTIF(GeoH!BC62,"Oui"),COUNTIF(GeoH!CK62,"Oui"))</f>
        <v>0</v>
      </c>
      <c r="BH53" s="76"/>
      <c r="BI53" s="170">
        <f>Trachome!Q65</f>
        <v>0</v>
      </c>
      <c r="BJ53" s="170">
        <f>Trachome!AK65</f>
        <v>0</v>
      </c>
      <c r="BK53" s="170">
        <f>Trachome!AL65</f>
        <v>0</v>
      </c>
      <c r="BL53" s="170">
        <f>Trachome!AN65</f>
        <v>0</v>
      </c>
      <c r="BM53" s="170">
        <f>Trachome!AO65</f>
        <v>0</v>
      </c>
      <c r="BN53" s="170">
        <f>Trachome!AT65</f>
        <v>0</v>
      </c>
      <c r="BO53" s="170">
        <f>Trachome!AU65</f>
        <v>0</v>
      </c>
      <c r="BP53" s="170">
        <f>Trachome!AV65</f>
        <v>0</v>
      </c>
      <c r="BQ53" s="170">
        <f>Trachome!AW65</f>
        <v>0</v>
      </c>
      <c r="BR53" s="170">
        <f>COUNTIF(Trachome!AX65,"Oui")</f>
        <v>0</v>
      </c>
      <c r="BS53" s="76"/>
      <c r="BT53" s="170">
        <f t="shared" si="12"/>
        <v>0</v>
      </c>
      <c r="BU53" s="170">
        <f t="shared" si="13"/>
        <v>0</v>
      </c>
      <c r="BV53" s="170">
        <f t="shared" si="14"/>
        <v>0</v>
      </c>
      <c r="BW53" s="170">
        <f t="shared" si="15"/>
        <v>0</v>
      </c>
      <c r="BX53" s="170">
        <f t="shared" si="16"/>
        <v>0</v>
      </c>
      <c r="BY53" s="170">
        <f t="shared" si="18"/>
        <v>0</v>
      </c>
      <c r="BZ53" s="170">
        <f t="shared" si="19"/>
        <v>0</v>
      </c>
      <c r="CA53" s="170">
        <f t="shared" si="20"/>
        <v>0</v>
      </c>
      <c r="CB53" s="170">
        <f t="shared" si="22"/>
        <v>0</v>
      </c>
      <c r="CC53" s="170">
        <f t="shared" si="17"/>
        <v>0</v>
      </c>
    </row>
    <row r="54" spans="2:81" x14ac:dyDescent="0.25">
      <c r="B54" s="376">
        <f>'Données démographiques'!B62</f>
        <v>0</v>
      </c>
      <c r="C54" s="376">
        <f>'Données démographiques'!C62</f>
        <v>0</v>
      </c>
      <c r="D54" s="377">
        <f>'Données démographiques'!D62</f>
        <v>0</v>
      </c>
      <c r="E54" s="354"/>
      <c r="F54" s="377">
        <f>FL!M61</f>
        <v>0</v>
      </c>
      <c r="G54" s="377">
        <f>FL!AE61</f>
        <v>0</v>
      </c>
      <c r="H54" s="377">
        <f>FL!AF61</f>
        <v>0</v>
      </c>
      <c r="I54" s="377">
        <f>FL!AH61</f>
        <v>0</v>
      </c>
      <c r="J54" s="377">
        <f>FL!AI61</f>
        <v>0</v>
      </c>
      <c r="K54" s="377">
        <f>FL!AK61</f>
        <v>0</v>
      </c>
      <c r="L54" s="377">
        <f>FL!AM61</f>
        <v>0</v>
      </c>
      <c r="M54" s="377">
        <f>FL!AN61</f>
        <v>0</v>
      </c>
      <c r="N54" s="377">
        <f>FL!AO61</f>
        <v>0</v>
      </c>
      <c r="O54" s="377">
        <f>FL!AP61</f>
        <v>0</v>
      </c>
      <c r="P54" s="377">
        <f>FL!AQ61</f>
        <v>0</v>
      </c>
      <c r="Q54" s="377">
        <f>COUNTIF(FL!AR61,"Oui")</f>
        <v>0</v>
      </c>
      <c r="R54" s="354"/>
      <c r="S54" s="377">
        <f>Oncho!K61</f>
        <v>0</v>
      </c>
      <c r="T54" s="377">
        <f>MAX(Oncho!AB61,Oncho!BA61)</f>
        <v>0</v>
      </c>
      <c r="U54" s="377">
        <f>MAX(Oncho!AC61,Oncho!BB61)</f>
        <v>0</v>
      </c>
      <c r="V54" s="377">
        <f>MAX(Oncho!AE61,Oncho!BD61)</f>
        <v>0</v>
      </c>
      <c r="W54" s="377">
        <f>MAX(Oncho!AF61,Oncho!BE61)</f>
        <v>0</v>
      </c>
      <c r="X54" s="377">
        <f>MAX(Oncho!AG61,Oncho!BF61)</f>
        <v>0</v>
      </c>
      <c r="Y54" s="377">
        <f>MAX(Oncho!AH61,Oncho!BG61)</f>
        <v>0</v>
      </c>
      <c r="Z54" s="377">
        <f>MAX(Oncho!AI61,Oncho!BH61)</f>
        <v>0</v>
      </c>
      <c r="AA54" s="377">
        <f>MAX(Oncho!AJ61,Oncho!BI61)</f>
        <v>0</v>
      </c>
      <c r="AB54" s="377">
        <f>MAX(COUNTIF(Oncho!AK61,"Oui"),COUNTIF(Oncho!BJ61,"Oui"))</f>
        <v>0</v>
      </c>
      <c r="AC54" s="354"/>
      <c r="AD54" s="377">
        <f>SCH!P63</f>
        <v>0</v>
      </c>
      <c r="AE54" s="377">
        <f>SCH!AI63</f>
        <v>0</v>
      </c>
      <c r="AF54" s="377">
        <f>SCH!AJ63</f>
        <v>0</v>
      </c>
      <c r="AG54" s="377">
        <f>SCH!AN63</f>
        <v>0</v>
      </c>
      <c r="AH54" s="377">
        <f>SCH!AO63</f>
        <v>0</v>
      </c>
      <c r="AI54" s="377">
        <f>SCH!AT63</f>
        <v>0</v>
      </c>
      <c r="AJ54" s="377">
        <f>SCH!AU63</f>
        <v>0</v>
      </c>
      <c r="AK54" s="377">
        <f>SCH!AV63</f>
        <v>0</v>
      </c>
      <c r="AL54" s="377">
        <f>SCH!AW63</f>
        <v>0</v>
      </c>
      <c r="AM54" s="377">
        <f>COUNTIF(SCH!AX63,"Oui")</f>
        <v>0</v>
      </c>
      <c r="AN54" s="354"/>
      <c r="AO54" s="377">
        <f>GeoH!P63</f>
        <v>0</v>
      </c>
      <c r="AP54" s="377">
        <f>MAX(GeoH!AK63,GeoH!BS63)</f>
        <v>0</v>
      </c>
      <c r="AQ54" s="377">
        <f>MAX(GeoH!AL63,GeoH!BT63)</f>
        <v>0</v>
      </c>
      <c r="AR54" s="377">
        <f>MAX(GeoH!AM63,GeoH!BU63)</f>
        <v>0</v>
      </c>
      <c r="AS54" s="377">
        <f>MAX(GeoH!AN63,GeoH!BV63)</f>
        <v>0</v>
      </c>
      <c r="AT54" s="377">
        <f>MAX(GeoH!AO63,GeoH!BW63)</f>
        <v>0</v>
      </c>
      <c r="AU54" s="377">
        <f>MAX(GeoH!AQ63,GeoH!BY63)</f>
        <v>0</v>
      </c>
      <c r="AV54" s="377">
        <f>MAX(GeoH!AR63,GeoH!BZ63)</f>
        <v>0</v>
      </c>
      <c r="AW54" s="377">
        <f>MAX(GeoH!AS63,GeoH!CA63)</f>
        <v>0</v>
      </c>
      <c r="AX54" s="377">
        <f>MAX(GeoH!AT63,GeoH!CB63)</f>
        <v>0</v>
      </c>
      <c r="AY54" s="377">
        <f>MAX(GeoH!AU63,GeoH!CC63)</f>
        <v>0</v>
      </c>
      <c r="AZ54" s="377">
        <f>MAX(GeoH!AV63,GeoH!CD63)</f>
        <v>0</v>
      </c>
      <c r="BA54" s="377">
        <f>MAX(GeoH!AW63,GeoH!CE63)</f>
        <v>0</v>
      </c>
      <c r="BB54" s="377">
        <f>MAX(GeoH!AX63,GeoH!CF63)</f>
        <v>0</v>
      </c>
      <c r="BC54" s="377">
        <f>MAX(GeoH!AY63,GeoH!CG63)</f>
        <v>0</v>
      </c>
      <c r="BD54" s="377">
        <f>MAX(GeoH!AZ63,GeoH!CH63)</f>
        <v>0</v>
      </c>
      <c r="BE54" s="377">
        <f>MAX(GeoH!BA63,GeoH!CI63)</f>
        <v>0</v>
      </c>
      <c r="BF54" s="377">
        <f>MAX(GeoH!BB63,GeoH!CJ63)</f>
        <v>0</v>
      </c>
      <c r="BG54" s="377">
        <f>MAX(COUNTIF(GeoH!BC63,"Oui"),COUNTIF(GeoH!CK63,"Oui"))</f>
        <v>0</v>
      </c>
      <c r="BH54" s="354"/>
      <c r="BI54" s="377">
        <f>Trachome!Q66</f>
        <v>0</v>
      </c>
      <c r="BJ54" s="377">
        <f>Trachome!AK66</f>
        <v>0</v>
      </c>
      <c r="BK54" s="377">
        <f>Trachome!AL66</f>
        <v>0</v>
      </c>
      <c r="BL54" s="377">
        <f>Trachome!AN66</f>
        <v>0</v>
      </c>
      <c r="BM54" s="377">
        <f>Trachome!AO66</f>
        <v>0</v>
      </c>
      <c r="BN54" s="377">
        <f>Trachome!AT66</f>
        <v>0</v>
      </c>
      <c r="BO54" s="377">
        <f>Trachome!AU66</f>
        <v>0</v>
      </c>
      <c r="BP54" s="377">
        <f>Trachome!AV66</f>
        <v>0</v>
      </c>
      <c r="BQ54" s="377">
        <f>Trachome!AW66</f>
        <v>0</v>
      </c>
      <c r="BR54" s="377">
        <f>COUNTIF(Trachome!AX66,"Oui")</f>
        <v>0</v>
      </c>
      <c r="BS54" s="354"/>
      <c r="BT54" s="377">
        <f t="shared" si="12"/>
        <v>0</v>
      </c>
      <c r="BU54" s="377">
        <f t="shared" si="13"/>
        <v>0</v>
      </c>
      <c r="BV54" s="377">
        <f t="shared" si="14"/>
        <v>0</v>
      </c>
      <c r="BW54" s="377">
        <f t="shared" si="15"/>
        <v>0</v>
      </c>
      <c r="BX54" s="377">
        <f t="shared" si="16"/>
        <v>0</v>
      </c>
      <c r="BY54" s="377">
        <f t="shared" si="18"/>
        <v>0</v>
      </c>
      <c r="BZ54" s="377">
        <f t="shared" si="19"/>
        <v>0</v>
      </c>
      <c r="CA54" s="377">
        <f t="shared" si="20"/>
        <v>0</v>
      </c>
      <c r="CB54" s="377">
        <f t="shared" si="22"/>
        <v>0</v>
      </c>
      <c r="CC54" s="377">
        <f t="shared" si="17"/>
        <v>0</v>
      </c>
    </row>
    <row r="55" spans="2:81" x14ac:dyDescent="0.25">
      <c r="B55" s="169">
        <f>'Données démographiques'!B63</f>
        <v>0</v>
      </c>
      <c r="C55" s="169">
        <f>'Données démographiques'!C63</f>
        <v>0</v>
      </c>
      <c r="D55" s="170">
        <f>'Données démographiques'!D63</f>
        <v>0</v>
      </c>
      <c r="E55" s="76"/>
      <c r="F55" s="170">
        <f>FL!M62</f>
        <v>0</v>
      </c>
      <c r="G55" s="170">
        <f>FL!AE62</f>
        <v>0</v>
      </c>
      <c r="H55" s="170">
        <f>FL!AF62</f>
        <v>0</v>
      </c>
      <c r="I55" s="170">
        <f>FL!AH62</f>
        <v>0</v>
      </c>
      <c r="J55" s="170">
        <f>FL!AI62</f>
        <v>0</v>
      </c>
      <c r="K55" s="170">
        <f>FL!AK62</f>
        <v>0</v>
      </c>
      <c r="L55" s="170">
        <f>FL!AM62</f>
        <v>0</v>
      </c>
      <c r="M55" s="170">
        <f>FL!AN62</f>
        <v>0</v>
      </c>
      <c r="N55" s="170">
        <f>FL!AO62</f>
        <v>0</v>
      </c>
      <c r="O55" s="170">
        <f>FL!AP62</f>
        <v>0</v>
      </c>
      <c r="P55" s="170">
        <f>FL!AQ62</f>
        <v>0</v>
      </c>
      <c r="Q55" s="170">
        <f>COUNTIF(FL!AR62,"Oui")</f>
        <v>0</v>
      </c>
      <c r="R55" s="76"/>
      <c r="S55" s="170">
        <f>Oncho!K62</f>
        <v>0</v>
      </c>
      <c r="T55" s="170">
        <f>MAX(Oncho!AB62,Oncho!BA62)</f>
        <v>0</v>
      </c>
      <c r="U55" s="170">
        <f>MAX(Oncho!AC62,Oncho!BB62)</f>
        <v>0</v>
      </c>
      <c r="V55" s="170">
        <f>MAX(Oncho!AE62,Oncho!BD62)</f>
        <v>0</v>
      </c>
      <c r="W55" s="170">
        <f>MAX(Oncho!AF62,Oncho!BE62)</f>
        <v>0</v>
      </c>
      <c r="X55" s="170">
        <f>MAX(Oncho!AG62,Oncho!BF62)</f>
        <v>0</v>
      </c>
      <c r="Y55" s="170">
        <f>MAX(Oncho!AH62,Oncho!BG62)</f>
        <v>0</v>
      </c>
      <c r="Z55" s="170">
        <f>MAX(Oncho!AI62,Oncho!BH62)</f>
        <v>0</v>
      </c>
      <c r="AA55" s="170">
        <f>MAX(Oncho!AJ62,Oncho!BI62)</f>
        <v>0</v>
      </c>
      <c r="AB55" s="170">
        <f>MAX(COUNTIF(Oncho!AK62,"Oui"),COUNTIF(Oncho!BJ62,"Oui"))</f>
        <v>0</v>
      </c>
      <c r="AC55" s="76"/>
      <c r="AD55" s="170">
        <f>SCH!P64</f>
        <v>0</v>
      </c>
      <c r="AE55" s="170">
        <f>SCH!AI64</f>
        <v>0</v>
      </c>
      <c r="AF55" s="170">
        <f>SCH!AJ64</f>
        <v>0</v>
      </c>
      <c r="AG55" s="170">
        <f>SCH!AN64</f>
        <v>0</v>
      </c>
      <c r="AH55" s="170">
        <f>SCH!AO64</f>
        <v>0</v>
      </c>
      <c r="AI55" s="170">
        <f>SCH!AT64</f>
        <v>0</v>
      </c>
      <c r="AJ55" s="170">
        <f>SCH!AU64</f>
        <v>0</v>
      </c>
      <c r="AK55" s="170">
        <f>SCH!AV64</f>
        <v>0</v>
      </c>
      <c r="AL55" s="170">
        <f>SCH!AW64</f>
        <v>0</v>
      </c>
      <c r="AM55" s="170">
        <f>COUNTIF(SCH!AX64,"Oui")</f>
        <v>0</v>
      </c>
      <c r="AN55" s="76"/>
      <c r="AO55" s="170">
        <f>GeoH!P64</f>
        <v>0</v>
      </c>
      <c r="AP55" s="170">
        <f>MAX(GeoH!AK64,GeoH!BS64)</f>
        <v>0</v>
      </c>
      <c r="AQ55" s="170">
        <f>MAX(GeoH!AL64,GeoH!BT64)</f>
        <v>0</v>
      </c>
      <c r="AR55" s="170">
        <f>MAX(GeoH!AM64,GeoH!BU64)</f>
        <v>0</v>
      </c>
      <c r="AS55" s="170">
        <f>MAX(GeoH!AN64,GeoH!BV64)</f>
        <v>0</v>
      </c>
      <c r="AT55" s="170">
        <f>MAX(GeoH!AO64,GeoH!BW64)</f>
        <v>0</v>
      </c>
      <c r="AU55" s="170">
        <f>MAX(GeoH!AQ64,GeoH!BY64)</f>
        <v>0</v>
      </c>
      <c r="AV55" s="170">
        <f>MAX(GeoH!AR64,GeoH!BZ64)</f>
        <v>0</v>
      </c>
      <c r="AW55" s="170">
        <f>MAX(GeoH!AS64,GeoH!CA64)</f>
        <v>0</v>
      </c>
      <c r="AX55" s="170">
        <f>MAX(GeoH!AT64,GeoH!CB64)</f>
        <v>0</v>
      </c>
      <c r="AY55" s="170">
        <f>MAX(GeoH!AU64,GeoH!CC64)</f>
        <v>0</v>
      </c>
      <c r="AZ55" s="170">
        <f>MAX(GeoH!AV64,GeoH!CD64)</f>
        <v>0</v>
      </c>
      <c r="BA55" s="170">
        <f>MAX(GeoH!AW64,GeoH!CE64)</f>
        <v>0</v>
      </c>
      <c r="BB55" s="170">
        <f>MAX(GeoH!AX64,GeoH!CF64)</f>
        <v>0</v>
      </c>
      <c r="BC55" s="170">
        <f>MAX(GeoH!AY64,GeoH!CG64)</f>
        <v>0</v>
      </c>
      <c r="BD55" s="170">
        <f>MAX(GeoH!AZ64,GeoH!CH64)</f>
        <v>0</v>
      </c>
      <c r="BE55" s="170">
        <f>MAX(GeoH!BA64,GeoH!CI64)</f>
        <v>0</v>
      </c>
      <c r="BF55" s="170">
        <f>MAX(GeoH!BB64,GeoH!CJ64)</f>
        <v>0</v>
      </c>
      <c r="BG55" s="170">
        <f>MAX(COUNTIF(GeoH!BC64,"Oui"),COUNTIF(GeoH!CK64,"Oui"))</f>
        <v>0</v>
      </c>
      <c r="BH55" s="76"/>
      <c r="BI55" s="170">
        <f>Trachome!Q67</f>
        <v>0</v>
      </c>
      <c r="BJ55" s="170">
        <f>Trachome!AK67</f>
        <v>0</v>
      </c>
      <c r="BK55" s="170">
        <f>Trachome!AL67</f>
        <v>0</v>
      </c>
      <c r="BL55" s="170">
        <f>Trachome!AN67</f>
        <v>0</v>
      </c>
      <c r="BM55" s="170">
        <f>Trachome!AO67</f>
        <v>0</v>
      </c>
      <c r="BN55" s="170">
        <f>Trachome!AT67</f>
        <v>0</v>
      </c>
      <c r="BO55" s="170">
        <f>Trachome!AU67</f>
        <v>0</v>
      </c>
      <c r="BP55" s="170">
        <f>Trachome!AV67</f>
        <v>0</v>
      </c>
      <c r="BQ55" s="170">
        <f>Trachome!AW67</f>
        <v>0</v>
      </c>
      <c r="BR55" s="170">
        <f>COUNTIF(Trachome!AX67,"Oui")</f>
        <v>0</v>
      </c>
      <c r="BS55" s="76"/>
      <c r="BT55" s="170">
        <f t="shared" si="12"/>
        <v>0</v>
      </c>
      <c r="BU55" s="170">
        <f t="shared" si="13"/>
        <v>0</v>
      </c>
      <c r="BV55" s="170">
        <f t="shared" si="14"/>
        <v>0</v>
      </c>
      <c r="BW55" s="170">
        <f t="shared" si="15"/>
        <v>0</v>
      </c>
      <c r="BX55" s="170">
        <f t="shared" si="16"/>
        <v>0</v>
      </c>
      <c r="BY55" s="170">
        <f t="shared" si="18"/>
        <v>0</v>
      </c>
      <c r="BZ55" s="170">
        <f t="shared" si="19"/>
        <v>0</v>
      </c>
      <c r="CA55" s="170">
        <f t="shared" si="20"/>
        <v>0</v>
      </c>
      <c r="CB55" s="170">
        <f t="shared" si="22"/>
        <v>0</v>
      </c>
      <c r="CC55" s="170">
        <f t="shared" si="17"/>
        <v>0</v>
      </c>
    </row>
    <row r="56" spans="2:81" x14ac:dyDescent="0.25">
      <c r="B56" s="376">
        <f>'Données démographiques'!B64</f>
        <v>0</v>
      </c>
      <c r="C56" s="376">
        <f>'Données démographiques'!C64</f>
        <v>0</v>
      </c>
      <c r="D56" s="377">
        <f>'Données démographiques'!D64</f>
        <v>0</v>
      </c>
      <c r="E56" s="354"/>
      <c r="F56" s="377">
        <f>FL!M63</f>
        <v>0</v>
      </c>
      <c r="G56" s="377">
        <f>FL!AE63</f>
        <v>0</v>
      </c>
      <c r="H56" s="377">
        <f>FL!AF63</f>
        <v>0</v>
      </c>
      <c r="I56" s="377">
        <f>FL!AH63</f>
        <v>0</v>
      </c>
      <c r="J56" s="377">
        <f>FL!AI63</f>
        <v>0</v>
      </c>
      <c r="K56" s="377">
        <f>FL!AK63</f>
        <v>0</v>
      </c>
      <c r="L56" s="377">
        <f>FL!AM63</f>
        <v>0</v>
      </c>
      <c r="M56" s="377">
        <f>FL!AN63</f>
        <v>0</v>
      </c>
      <c r="N56" s="377">
        <f>FL!AO63</f>
        <v>0</v>
      </c>
      <c r="O56" s="377">
        <f>FL!AP63</f>
        <v>0</v>
      </c>
      <c r="P56" s="377">
        <f>FL!AQ63</f>
        <v>0</v>
      </c>
      <c r="Q56" s="377">
        <f>COUNTIF(FL!AR63,"Oui")</f>
        <v>0</v>
      </c>
      <c r="R56" s="354"/>
      <c r="S56" s="377">
        <f>Oncho!K63</f>
        <v>0</v>
      </c>
      <c r="T56" s="377">
        <f>MAX(Oncho!AB63,Oncho!BA63)</f>
        <v>0</v>
      </c>
      <c r="U56" s="377">
        <f>MAX(Oncho!AC63,Oncho!BB63)</f>
        <v>0</v>
      </c>
      <c r="V56" s="377">
        <f>MAX(Oncho!AE63,Oncho!BD63)</f>
        <v>0</v>
      </c>
      <c r="W56" s="377">
        <f>MAX(Oncho!AF63,Oncho!BE63)</f>
        <v>0</v>
      </c>
      <c r="X56" s="377">
        <f>MAX(Oncho!AG63,Oncho!BF63)</f>
        <v>0</v>
      </c>
      <c r="Y56" s="377">
        <f>MAX(Oncho!AH63,Oncho!BG63)</f>
        <v>0</v>
      </c>
      <c r="Z56" s="377">
        <f>MAX(Oncho!AI63,Oncho!BH63)</f>
        <v>0</v>
      </c>
      <c r="AA56" s="377">
        <f>MAX(Oncho!AJ63,Oncho!BI63)</f>
        <v>0</v>
      </c>
      <c r="AB56" s="377">
        <f>MAX(COUNTIF(Oncho!AK63,"Oui"),COUNTIF(Oncho!BJ63,"Oui"))</f>
        <v>0</v>
      </c>
      <c r="AC56" s="354"/>
      <c r="AD56" s="377">
        <f>SCH!P65</f>
        <v>0</v>
      </c>
      <c r="AE56" s="377">
        <f>SCH!AI65</f>
        <v>0</v>
      </c>
      <c r="AF56" s="377">
        <f>SCH!AJ65</f>
        <v>0</v>
      </c>
      <c r="AG56" s="377">
        <f>SCH!AN65</f>
        <v>0</v>
      </c>
      <c r="AH56" s="377">
        <f>SCH!AO65</f>
        <v>0</v>
      </c>
      <c r="AI56" s="377">
        <f>SCH!AT65</f>
        <v>0</v>
      </c>
      <c r="AJ56" s="377">
        <f>SCH!AU65</f>
        <v>0</v>
      </c>
      <c r="AK56" s="377">
        <f>SCH!AV65</f>
        <v>0</v>
      </c>
      <c r="AL56" s="377">
        <f>SCH!AW65</f>
        <v>0</v>
      </c>
      <c r="AM56" s="377">
        <f>COUNTIF(SCH!AX65,"Oui")</f>
        <v>0</v>
      </c>
      <c r="AN56" s="354"/>
      <c r="AO56" s="377">
        <f>GeoH!P65</f>
        <v>0</v>
      </c>
      <c r="AP56" s="377">
        <f>MAX(GeoH!AK65,GeoH!BS65)</f>
        <v>0</v>
      </c>
      <c r="AQ56" s="377">
        <f>MAX(GeoH!AL65,GeoH!BT65)</f>
        <v>0</v>
      </c>
      <c r="AR56" s="377">
        <f>MAX(GeoH!AM65,GeoH!BU65)</f>
        <v>0</v>
      </c>
      <c r="AS56" s="377">
        <f>MAX(GeoH!AN65,GeoH!BV65)</f>
        <v>0</v>
      </c>
      <c r="AT56" s="377">
        <f>MAX(GeoH!AO65,GeoH!BW65)</f>
        <v>0</v>
      </c>
      <c r="AU56" s="377">
        <f>MAX(GeoH!AQ65,GeoH!BY65)</f>
        <v>0</v>
      </c>
      <c r="AV56" s="377">
        <f>MAX(GeoH!AR65,GeoH!BZ65)</f>
        <v>0</v>
      </c>
      <c r="AW56" s="377">
        <f>MAX(GeoH!AS65,GeoH!CA65)</f>
        <v>0</v>
      </c>
      <c r="AX56" s="377">
        <f>MAX(GeoH!AT65,GeoH!CB65)</f>
        <v>0</v>
      </c>
      <c r="AY56" s="377">
        <f>MAX(GeoH!AU65,GeoH!CC65)</f>
        <v>0</v>
      </c>
      <c r="AZ56" s="377">
        <f>MAX(GeoH!AV65,GeoH!CD65)</f>
        <v>0</v>
      </c>
      <c r="BA56" s="377">
        <f>MAX(GeoH!AW65,GeoH!CE65)</f>
        <v>0</v>
      </c>
      <c r="BB56" s="377">
        <f>MAX(GeoH!AX65,GeoH!CF65)</f>
        <v>0</v>
      </c>
      <c r="BC56" s="377">
        <f>MAX(GeoH!AY65,GeoH!CG65)</f>
        <v>0</v>
      </c>
      <c r="BD56" s="377">
        <f>MAX(GeoH!AZ65,GeoH!CH65)</f>
        <v>0</v>
      </c>
      <c r="BE56" s="377">
        <f>MAX(GeoH!BA65,GeoH!CI65)</f>
        <v>0</v>
      </c>
      <c r="BF56" s="377">
        <f>MAX(GeoH!BB65,GeoH!CJ65)</f>
        <v>0</v>
      </c>
      <c r="BG56" s="377">
        <f>MAX(COUNTIF(GeoH!BC65,"Oui"),COUNTIF(GeoH!CK65,"Oui"))</f>
        <v>0</v>
      </c>
      <c r="BH56" s="354"/>
      <c r="BI56" s="377">
        <f>Trachome!Q68</f>
        <v>0</v>
      </c>
      <c r="BJ56" s="377">
        <f>Trachome!AK68</f>
        <v>0</v>
      </c>
      <c r="BK56" s="377">
        <f>Trachome!AL68</f>
        <v>0</v>
      </c>
      <c r="BL56" s="377">
        <f>Trachome!AN68</f>
        <v>0</v>
      </c>
      <c r="BM56" s="377">
        <f>Trachome!AO68</f>
        <v>0</v>
      </c>
      <c r="BN56" s="377">
        <f>Trachome!AT68</f>
        <v>0</v>
      </c>
      <c r="BO56" s="377">
        <f>Trachome!AU68</f>
        <v>0</v>
      </c>
      <c r="BP56" s="377">
        <f>Trachome!AV68</f>
        <v>0</v>
      </c>
      <c r="BQ56" s="377">
        <f>Trachome!AW68</f>
        <v>0</v>
      </c>
      <c r="BR56" s="377">
        <f>COUNTIF(Trachome!AX68,"Oui")</f>
        <v>0</v>
      </c>
      <c r="BS56" s="354"/>
      <c r="BT56" s="377">
        <f t="shared" si="12"/>
        <v>0</v>
      </c>
      <c r="BU56" s="377">
        <f t="shared" si="13"/>
        <v>0</v>
      </c>
      <c r="BV56" s="377">
        <f t="shared" si="14"/>
        <v>0</v>
      </c>
      <c r="BW56" s="377">
        <f t="shared" si="15"/>
        <v>0</v>
      </c>
      <c r="BX56" s="377">
        <f t="shared" si="16"/>
        <v>0</v>
      </c>
      <c r="BY56" s="377">
        <f t="shared" si="18"/>
        <v>0</v>
      </c>
      <c r="BZ56" s="377">
        <f t="shared" si="19"/>
        <v>0</v>
      </c>
      <c r="CA56" s="377">
        <f t="shared" si="20"/>
        <v>0</v>
      </c>
      <c r="CB56" s="377">
        <f t="shared" si="22"/>
        <v>0</v>
      </c>
      <c r="CC56" s="377">
        <f t="shared" si="17"/>
        <v>0</v>
      </c>
    </row>
    <row r="57" spans="2:81" x14ac:dyDescent="0.25">
      <c r="B57" s="169">
        <f>'Données démographiques'!B65</f>
        <v>0</v>
      </c>
      <c r="C57" s="169">
        <f>'Données démographiques'!C65</f>
        <v>0</v>
      </c>
      <c r="D57" s="170">
        <f>'Données démographiques'!D65</f>
        <v>0</v>
      </c>
      <c r="E57" s="76"/>
      <c r="F57" s="170">
        <f>FL!M64</f>
        <v>0</v>
      </c>
      <c r="G57" s="170">
        <f>FL!AE64</f>
        <v>0</v>
      </c>
      <c r="H57" s="170">
        <f>FL!AF64</f>
        <v>0</v>
      </c>
      <c r="I57" s="170">
        <f>FL!AH64</f>
        <v>0</v>
      </c>
      <c r="J57" s="170">
        <f>FL!AI64</f>
        <v>0</v>
      </c>
      <c r="K57" s="170">
        <f>FL!AK64</f>
        <v>0</v>
      </c>
      <c r="L57" s="170">
        <f>FL!AM64</f>
        <v>0</v>
      </c>
      <c r="M57" s="170">
        <f>FL!AN64</f>
        <v>0</v>
      </c>
      <c r="N57" s="170">
        <f>FL!AO64</f>
        <v>0</v>
      </c>
      <c r="O57" s="170">
        <f>FL!AP64</f>
        <v>0</v>
      </c>
      <c r="P57" s="170">
        <f>FL!AQ64</f>
        <v>0</v>
      </c>
      <c r="Q57" s="170">
        <f>COUNTIF(FL!AR64,"Oui")</f>
        <v>0</v>
      </c>
      <c r="R57" s="76"/>
      <c r="S57" s="170">
        <f>Oncho!K64</f>
        <v>0</v>
      </c>
      <c r="T57" s="170">
        <f>MAX(Oncho!AB64,Oncho!BA64)</f>
        <v>0</v>
      </c>
      <c r="U57" s="170">
        <f>MAX(Oncho!AC64,Oncho!BB64)</f>
        <v>0</v>
      </c>
      <c r="V57" s="170">
        <f>MAX(Oncho!AE64,Oncho!BD64)</f>
        <v>0</v>
      </c>
      <c r="W57" s="170">
        <f>MAX(Oncho!AF64,Oncho!BE64)</f>
        <v>0</v>
      </c>
      <c r="X57" s="170">
        <f>MAX(Oncho!AG64,Oncho!BF64)</f>
        <v>0</v>
      </c>
      <c r="Y57" s="170">
        <f>MAX(Oncho!AH64,Oncho!BG64)</f>
        <v>0</v>
      </c>
      <c r="Z57" s="170">
        <f>MAX(Oncho!AI64,Oncho!BH64)</f>
        <v>0</v>
      </c>
      <c r="AA57" s="170">
        <f>MAX(Oncho!AJ64,Oncho!BI64)</f>
        <v>0</v>
      </c>
      <c r="AB57" s="170">
        <f>MAX(COUNTIF(Oncho!AK64,"Oui"),COUNTIF(Oncho!BJ64,"Oui"))</f>
        <v>0</v>
      </c>
      <c r="AC57" s="76"/>
      <c r="AD57" s="170">
        <f>SCH!P66</f>
        <v>0</v>
      </c>
      <c r="AE57" s="170">
        <f>SCH!AI66</f>
        <v>0</v>
      </c>
      <c r="AF57" s="170">
        <f>SCH!AJ66</f>
        <v>0</v>
      </c>
      <c r="AG57" s="170">
        <f>SCH!AN66</f>
        <v>0</v>
      </c>
      <c r="AH57" s="170">
        <f>SCH!AO66</f>
        <v>0</v>
      </c>
      <c r="AI57" s="170">
        <f>SCH!AT66</f>
        <v>0</v>
      </c>
      <c r="AJ57" s="170">
        <f>SCH!AU66</f>
        <v>0</v>
      </c>
      <c r="AK57" s="170">
        <f>SCH!AV66</f>
        <v>0</v>
      </c>
      <c r="AL57" s="170">
        <f>SCH!AW66</f>
        <v>0</v>
      </c>
      <c r="AM57" s="170">
        <f>COUNTIF(SCH!AX66,"Oui")</f>
        <v>0</v>
      </c>
      <c r="AN57" s="76"/>
      <c r="AO57" s="170">
        <f>GeoH!P66</f>
        <v>0</v>
      </c>
      <c r="AP57" s="170">
        <f>MAX(GeoH!AK66,GeoH!BS66)</f>
        <v>0</v>
      </c>
      <c r="AQ57" s="170">
        <f>MAX(GeoH!AL66,GeoH!BT66)</f>
        <v>0</v>
      </c>
      <c r="AR57" s="170">
        <f>MAX(GeoH!AM66,GeoH!BU66)</f>
        <v>0</v>
      </c>
      <c r="AS57" s="170">
        <f>MAX(GeoH!AN66,GeoH!BV66)</f>
        <v>0</v>
      </c>
      <c r="AT57" s="170">
        <f>MAX(GeoH!AO66,GeoH!BW66)</f>
        <v>0</v>
      </c>
      <c r="AU57" s="170">
        <f>MAX(GeoH!AQ66,GeoH!BY66)</f>
        <v>0</v>
      </c>
      <c r="AV57" s="170">
        <f>MAX(GeoH!AR66,GeoH!BZ66)</f>
        <v>0</v>
      </c>
      <c r="AW57" s="170">
        <f>MAX(GeoH!AS66,GeoH!CA66)</f>
        <v>0</v>
      </c>
      <c r="AX57" s="170">
        <f>MAX(GeoH!AT66,GeoH!CB66)</f>
        <v>0</v>
      </c>
      <c r="AY57" s="170">
        <f>MAX(GeoH!AU66,GeoH!CC66)</f>
        <v>0</v>
      </c>
      <c r="AZ57" s="170">
        <f>MAX(GeoH!AV66,GeoH!CD66)</f>
        <v>0</v>
      </c>
      <c r="BA57" s="170">
        <f>MAX(GeoH!AW66,GeoH!CE66)</f>
        <v>0</v>
      </c>
      <c r="BB57" s="170">
        <f>MAX(GeoH!AX66,GeoH!CF66)</f>
        <v>0</v>
      </c>
      <c r="BC57" s="170">
        <f>MAX(GeoH!AY66,GeoH!CG66)</f>
        <v>0</v>
      </c>
      <c r="BD57" s="170">
        <f>MAX(GeoH!AZ66,GeoH!CH66)</f>
        <v>0</v>
      </c>
      <c r="BE57" s="170">
        <f>MAX(GeoH!BA66,GeoH!CI66)</f>
        <v>0</v>
      </c>
      <c r="BF57" s="170">
        <f>MAX(GeoH!BB66,GeoH!CJ66)</f>
        <v>0</v>
      </c>
      <c r="BG57" s="170">
        <f>MAX(COUNTIF(GeoH!BC66,"Oui"),COUNTIF(GeoH!CK66,"Oui"))</f>
        <v>0</v>
      </c>
      <c r="BH57" s="76"/>
      <c r="BI57" s="170">
        <f>Trachome!Q69</f>
        <v>0</v>
      </c>
      <c r="BJ57" s="170">
        <f>Trachome!AK69</f>
        <v>0</v>
      </c>
      <c r="BK57" s="170">
        <f>Trachome!AL69</f>
        <v>0</v>
      </c>
      <c r="BL57" s="170">
        <f>Trachome!AN69</f>
        <v>0</v>
      </c>
      <c r="BM57" s="170">
        <f>Trachome!AO69</f>
        <v>0</v>
      </c>
      <c r="BN57" s="170">
        <f>Trachome!AT69</f>
        <v>0</v>
      </c>
      <c r="BO57" s="170">
        <f>Trachome!AU69</f>
        <v>0</v>
      </c>
      <c r="BP57" s="170">
        <f>Trachome!AV69</f>
        <v>0</v>
      </c>
      <c r="BQ57" s="170">
        <f>Trachome!AW69</f>
        <v>0</v>
      </c>
      <c r="BR57" s="170">
        <f>COUNTIF(Trachome!AX69,"Oui")</f>
        <v>0</v>
      </c>
      <c r="BS57" s="76"/>
      <c r="BT57" s="170">
        <f t="shared" si="12"/>
        <v>0</v>
      </c>
      <c r="BU57" s="170">
        <f t="shared" si="13"/>
        <v>0</v>
      </c>
      <c r="BV57" s="170">
        <f t="shared" si="14"/>
        <v>0</v>
      </c>
      <c r="BW57" s="170">
        <f t="shared" si="15"/>
        <v>0</v>
      </c>
      <c r="BX57" s="170">
        <f t="shared" si="16"/>
        <v>0</v>
      </c>
      <c r="BY57" s="170">
        <f t="shared" si="18"/>
        <v>0</v>
      </c>
      <c r="BZ57" s="170">
        <f t="shared" si="19"/>
        <v>0</v>
      </c>
      <c r="CA57" s="170">
        <f t="shared" si="20"/>
        <v>0</v>
      </c>
      <c r="CB57" s="170">
        <f t="shared" si="22"/>
        <v>0</v>
      </c>
      <c r="CC57" s="170">
        <f t="shared" si="17"/>
        <v>0</v>
      </c>
    </row>
    <row r="58" spans="2:81" x14ac:dyDescent="0.25">
      <c r="B58" s="376">
        <f>'Données démographiques'!B66</f>
        <v>0</v>
      </c>
      <c r="C58" s="376">
        <f>'Données démographiques'!C66</f>
        <v>0</v>
      </c>
      <c r="D58" s="377">
        <f>'Données démographiques'!D66</f>
        <v>0</v>
      </c>
      <c r="E58" s="354"/>
      <c r="F58" s="377">
        <f>FL!M65</f>
        <v>0</v>
      </c>
      <c r="G58" s="377">
        <f>FL!AE65</f>
        <v>0</v>
      </c>
      <c r="H58" s="377">
        <f>FL!AF65</f>
        <v>0</v>
      </c>
      <c r="I58" s="377">
        <f>FL!AH65</f>
        <v>0</v>
      </c>
      <c r="J58" s="377">
        <f>FL!AI65</f>
        <v>0</v>
      </c>
      <c r="K58" s="377">
        <f>FL!AK65</f>
        <v>0</v>
      </c>
      <c r="L58" s="377">
        <f>FL!AM65</f>
        <v>0</v>
      </c>
      <c r="M58" s="377">
        <f>FL!AN65</f>
        <v>0</v>
      </c>
      <c r="N58" s="377">
        <f>FL!AO65</f>
        <v>0</v>
      </c>
      <c r="O58" s="377">
        <f>FL!AP65</f>
        <v>0</v>
      </c>
      <c r="P58" s="377">
        <f>FL!AQ65</f>
        <v>0</v>
      </c>
      <c r="Q58" s="377">
        <f>COUNTIF(FL!AR65,"Oui")</f>
        <v>0</v>
      </c>
      <c r="R58" s="354"/>
      <c r="S58" s="377">
        <f>Oncho!K65</f>
        <v>0</v>
      </c>
      <c r="T58" s="377">
        <f>MAX(Oncho!AB65,Oncho!BA65)</f>
        <v>0</v>
      </c>
      <c r="U58" s="377">
        <f>MAX(Oncho!AC65,Oncho!BB65)</f>
        <v>0</v>
      </c>
      <c r="V58" s="377">
        <f>MAX(Oncho!AE65,Oncho!BD65)</f>
        <v>0</v>
      </c>
      <c r="W58" s="377">
        <f>MAX(Oncho!AF65,Oncho!BE65)</f>
        <v>0</v>
      </c>
      <c r="X58" s="377">
        <f>MAX(Oncho!AG65,Oncho!BF65)</f>
        <v>0</v>
      </c>
      <c r="Y58" s="377">
        <f>MAX(Oncho!AH65,Oncho!BG65)</f>
        <v>0</v>
      </c>
      <c r="Z58" s="377">
        <f>MAX(Oncho!AI65,Oncho!BH65)</f>
        <v>0</v>
      </c>
      <c r="AA58" s="377">
        <f>MAX(Oncho!AJ65,Oncho!BI65)</f>
        <v>0</v>
      </c>
      <c r="AB58" s="377">
        <f>MAX(COUNTIF(Oncho!AK65,"Oui"),COUNTIF(Oncho!BJ65,"Oui"))</f>
        <v>0</v>
      </c>
      <c r="AC58" s="354"/>
      <c r="AD58" s="377">
        <f>SCH!P67</f>
        <v>0</v>
      </c>
      <c r="AE58" s="377">
        <f>SCH!AI67</f>
        <v>0</v>
      </c>
      <c r="AF58" s="377">
        <f>SCH!AJ67</f>
        <v>0</v>
      </c>
      <c r="AG58" s="377">
        <f>SCH!AN67</f>
        <v>0</v>
      </c>
      <c r="AH58" s="377">
        <f>SCH!AO67</f>
        <v>0</v>
      </c>
      <c r="AI58" s="377">
        <f>SCH!AT67</f>
        <v>0</v>
      </c>
      <c r="AJ58" s="377">
        <f>SCH!AU67</f>
        <v>0</v>
      </c>
      <c r="AK58" s="377">
        <f>SCH!AV67</f>
        <v>0</v>
      </c>
      <c r="AL58" s="377">
        <f>SCH!AW67</f>
        <v>0</v>
      </c>
      <c r="AM58" s="377">
        <f>COUNTIF(SCH!AX67,"Oui")</f>
        <v>0</v>
      </c>
      <c r="AN58" s="354"/>
      <c r="AO58" s="377">
        <f>GeoH!P67</f>
        <v>0</v>
      </c>
      <c r="AP58" s="377">
        <f>MAX(GeoH!AK67,GeoH!BS67)</f>
        <v>0</v>
      </c>
      <c r="AQ58" s="377">
        <f>MAX(GeoH!AL67,GeoH!BT67)</f>
        <v>0</v>
      </c>
      <c r="AR58" s="377">
        <f>MAX(GeoH!AM67,GeoH!BU67)</f>
        <v>0</v>
      </c>
      <c r="AS58" s="377">
        <f>MAX(GeoH!AN67,GeoH!BV67)</f>
        <v>0</v>
      </c>
      <c r="AT58" s="377">
        <f>MAX(GeoH!AO67,GeoH!BW67)</f>
        <v>0</v>
      </c>
      <c r="AU58" s="377">
        <f>MAX(GeoH!AQ67,GeoH!BY67)</f>
        <v>0</v>
      </c>
      <c r="AV58" s="377">
        <f>MAX(GeoH!AR67,GeoH!BZ67)</f>
        <v>0</v>
      </c>
      <c r="AW58" s="377">
        <f>MAX(GeoH!AS67,GeoH!CA67)</f>
        <v>0</v>
      </c>
      <c r="AX58" s="377">
        <f>MAX(GeoH!AT67,GeoH!CB67)</f>
        <v>0</v>
      </c>
      <c r="AY58" s="377">
        <f>MAX(GeoH!AU67,GeoH!CC67)</f>
        <v>0</v>
      </c>
      <c r="AZ58" s="377">
        <f>MAX(GeoH!AV67,GeoH!CD67)</f>
        <v>0</v>
      </c>
      <c r="BA58" s="377">
        <f>MAX(GeoH!AW67,GeoH!CE67)</f>
        <v>0</v>
      </c>
      <c r="BB58" s="377">
        <f>MAX(GeoH!AX67,GeoH!CF67)</f>
        <v>0</v>
      </c>
      <c r="BC58" s="377">
        <f>MAX(GeoH!AY67,GeoH!CG67)</f>
        <v>0</v>
      </c>
      <c r="BD58" s="377">
        <f>MAX(GeoH!AZ67,GeoH!CH67)</f>
        <v>0</v>
      </c>
      <c r="BE58" s="377">
        <f>MAX(GeoH!BA67,GeoH!CI67)</f>
        <v>0</v>
      </c>
      <c r="BF58" s="377">
        <f>MAX(GeoH!BB67,GeoH!CJ67)</f>
        <v>0</v>
      </c>
      <c r="BG58" s="377">
        <f>MAX(COUNTIF(GeoH!BC67,"Oui"),COUNTIF(GeoH!CK67,"Oui"))</f>
        <v>0</v>
      </c>
      <c r="BH58" s="354"/>
      <c r="BI58" s="377">
        <f>Trachome!Q70</f>
        <v>0</v>
      </c>
      <c r="BJ58" s="377">
        <f>Trachome!AK70</f>
        <v>0</v>
      </c>
      <c r="BK58" s="377">
        <f>Trachome!AL70</f>
        <v>0</v>
      </c>
      <c r="BL58" s="377">
        <f>Trachome!AN70</f>
        <v>0</v>
      </c>
      <c r="BM58" s="377">
        <f>Trachome!AO70</f>
        <v>0</v>
      </c>
      <c r="BN58" s="377">
        <f>Trachome!AT70</f>
        <v>0</v>
      </c>
      <c r="BO58" s="377">
        <f>Trachome!AU70</f>
        <v>0</v>
      </c>
      <c r="BP58" s="377">
        <f>Trachome!AV70</f>
        <v>0</v>
      </c>
      <c r="BQ58" s="377">
        <f>Trachome!AW70</f>
        <v>0</v>
      </c>
      <c r="BR58" s="377">
        <f>COUNTIF(Trachome!AX70,"Oui")</f>
        <v>0</v>
      </c>
      <c r="BS58" s="354"/>
      <c r="BT58" s="377">
        <f t="shared" si="12"/>
        <v>0</v>
      </c>
      <c r="BU58" s="377">
        <f t="shared" si="13"/>
        <v>0</v>
      </c>
      <c r="BV58" s="377">
        <f t="shared" si="14"/>
        <v>0</v>
      </c>
      <c r="BW58" s="377">
        <f t="shared" si="15"/>
        <v>0</v>
      </c>
      <c r="BX58" s="377">
        <f t="shared" si="16"/>
        <v>0</v>
      </c>
      <c r="BY58" s="377">
        <f t="shared" si="18"/>
        <v>0</v>
      </c>
      <c r="BZ58" s="377">
        <f t="shared" si="19"/>
        <v>0</v>
      </c>
      <c r="CA58" s="377">
        <f t="shared" si="20"/>
        <v>0</v>
      </c>
      <c r="CB58" s="377">
        <f t="shared" si="22"/>
        <v>0</v>
      </c>
      <c r="CC58" s="377">
        <f t="shared" si="17"/>
        <v>0</v>
      </c>
    </row>
    <row r="59" spans="2:81" x14ac:dyDescent="0.25">
      <c r="B59" s="169">
        <f>'Données démographiques'!B67</f>
        <v>0</v>
      </c>
      <c r="C59" s="169">
        <f>'Données démographiques'!C67</f>
        <v>0</v>
      </c>
      <c r="D59" s="170">
        <f>'Données démographiques'!D67</f>
        <v>0</v>
      </c>
      <c r="E59" s="76"/>
      <c r="F59" s="170">
        <f>FL!M66</f>
        <v>0</v>
      </c>
      <c r="G59" s="170">
        <f>FL!AE66</f>
        <v>0</v>
      </c>
      <c r="H59" s="170">
        <f>FL!AF66</f>
        <v>0</v>
      </c>
      <c r="I59" s="170">
        <f>FL!AH66</f>
        <v>0</v>
      </c>
      <c r="J59" s="170">
        <f>FL!AI66</f>
        <v>0</v>
      </c>
      <c r="K59" s="170">
        <f>FL!AK66</f>
        <v>0</v>
      </c>
      <c r="L59" s="170">
        <f>FL!AM66</f>
        <v>0</v>
      </c>
      <c r="M59" s="170">
        <f>FL!AN66</f>
        <v>0</v>
      </c>
      <c r="N59" s="170">
        <f>FL!AO66</f>
        <v>0</v>
      </c>
      <c r="O59" s="170">
        <f>FL!AP66</f>
        <v>0</v>
      </c>
      <c r="P59" s="170">
        <f>FL!AQ66</f>
        <v>0</v>
      </c>
      <c r="Q59" s="170">
        <f>COUNTIF(FL!AR66,"Oui")</f>
        <v>0</v>
      </c>
      <c r="R59" s="76"/>
      <c r="S59" s="170">
        <f>Oncho!K66</f>
        <v>0</v>
      </c>
      <c r="T59" s="170">
        <f>MAX(Oncho!AB66,Oncho!BA66)</f>
        <v>0</v>
      </c>
      <c r="U59" s="170">
        <f>MAX(Oncho!AC66,Oncho!BB66)</f>
        <v>0</v>
      </c>
      <c r="V59" s="170">
        <f>MAX(Oncho!AE66,Oncho!BD66)</f>
        <v>0</v>
      </c>
      <c r="W59" s="170">
        <f>MAX(Oncho!AF66,Oncho!BE66)</f>
        <v>0</v>
      </c>
      <c r="X59" s="170">
        <f>MAX(Oncho!AG66,Oncho!BF66)</f>
        <v>0</v>
      </c>
      <c r="Y59" s="170">
        <f>MAX(Oncho!AH66,Oncho!BG66)</f>
        <v>0</v>
      </c>
      <c r="Z59" s="170">
        <f>MAX(Oncho!AI66,Oncho!BH66)</f>
        <v>0</v>
      </c>
      <c r="AA59" s="170">
        <f>MAX(Oncho!AJ66,Oncho!BI66)</f>
        <v>0</v>
      </c>
      <c r="AB59" s="170">
        <f>MAX(COUNTIF(Oncho!AK66,"Oui"),COUNTIF(Oncho!BJ66,"Oui"))</f>
        <v>0</v>
      </c>
      <c r="AC59" s="76"/>
      <c r="AD59" s="170">
        <f>SCH!P68</f>
        <v>0</v>
      </c>
      <c r="AE59" s="170">
        <f>SCH!AI68</f>
        <v>0</v>
      </c>
      <c r="AF59" s="170">
        <f>SCH!AJ68</f>
        <v>0</v>
      </c>
      <c r="AG59" s="170">
        <f>SCH!AN68</f>
        <v>0</v>
      </c>
      <c r="AH59" s="170">
        <f>SCH!AO68</f>
        <v>0</v>
      </c>
      <c r="AI59" s="170">
        <f>SCH!AT68</f>
        <v>0</v>
      </c>
      <c r="AJ59" s="170">
        <f>SCH!AU68</f>
        <v>0</v>
      </c>
      <c r="AK59" s="170">
        <f>SCH!AV68</f>
        <v>0</v>
      </c>
      <c r="AL59" s="170">
        <f>SCH!AW68</f>
        <v>0</v>
      </c>
      <c r="AM59" s="170">
        <f>COUNTIF(SCH!AX68,"Oui")</f>
        <v>0</v>
      </c>
      <c r="AN59" s="76"/>
      <c r="AO59" s="170">
        <f>GeoH!P68</f>
        <v>0</v>
      </c>
      <c r="AP59" s="170">
        <f>MAX(GeoH!AK68,GeoH!BS68)</f>
        <v>0</v>
      </c>
      <c r="AQ59" s="170">
        <f>MAX(GeoH!AL68,GeoH!BT68)</f>
        <v>0</v>
      </c>
      <c r="AR59" s="170">
        <f>MAX(GeoH!AM68,GeoH!BU68)</f>
        <v>0</v>
      </c>
      <c r="AS59" s="170">
        <f>MAX(GeoH!AN68,GeoH!BV68)</f>
        <v>0</v>
      </c>
      <c r="AT59" s="170">
        <f>MAX(GeoH!AO68,GeoH!BW68)</f>
        <v>0</v>
      </c>
      <c r="AU59" s="170">
        <f>MAX(GeoH!AQ68,GeoH!BY68)</f>
        <v>0</v>
      </c>
      <c r="AV59" s="170">
        <f>MAX(GeoH!AR68,GeoH!BZ68)</f>
        <v>0</v>
      </c>
      <c r="AW59" s="170">
        <f>MAX(GeoH!AS68,GeoH!CA68)</f>
        <v>0</v>
      </c>
      <c r="AX59" s="170">
        <f>MAX(GeoH!AT68,GeoH!CB68)</f>
        <v>0</v>
      </c>
      <c r="AY59" s="170">
        <f>MAX(GeoH!AU68,GeoH!CC68)</f>
        <v>0</v>
      </c>
      <c r="AZ59" s="170">
        <f>MAX(GeoH!AV68,GeoH!CD68)</f>
        <v>0</v>
      </c>
      <c r="BA59" s="170">
        <f>MAX(GeoH!AW68,GeoH!CE68)</f>
        <v>0</v>
      </c>
      <c r="BB59" s="170">
        <f>MAX(GeoH!AX68,GeoH!CF68)</f>
        <v>0</v>
      </c>
      <c r="BC59" s="170">
        <f>MAX(GeoH!AY68,GeoH!CG68)</f>
        <v>0</v>
      </c>
      <c r="BD59" s="170">
        <f>MAX(GeoH!AZ68,GeoH!CH68)</f>
        <v>0</v>
      </c>
      <c r="BE59" s="170">
        <f>MAX(GeoH!BA68,GeoH!CI68)</f>
        <v>0</v>
      </c>
      <c r="BF59" s="170">
        <f>MAX(GeoH!BB68,GeoH!CJ68)</f>
        <v>0</v>
      </c>
      <c r="BG59" s="170">
        <f>MAX(COUNTIF(GeoH!BC68,"Oui"),COUNTIF(GeoH!CK68,"Oui"))</f>
        <v>0</v>
      </c>
      <c r="BH59" s="76"/>
      <c r="BI59" s="170">
        <f>Trachome!Q71</f>
        <v>0</v>
      </c>
      <c r="BJ59" s="170">
        <f>Trachome!AK71</f>
        <v>0</v>
      </c>
      <c r="BK59" s="170">
        <f>Trachome!AL71</f>
        <v>0</v>
      </c>
      <c r="BL59" s="170">
        <f>Trachome!AN71</f>
        <v>0</v>
      </c>
      <c r="BM59" s="170">
        <f>Trachome!AO71</f>
        <v>0</v>
      </c>
      <c r="BN59" s="170">
        <f>Trachome!AT71</f>
        <v>0</v>
      </c>
      <c r="BO59" s="170">
        <f>Trachome!AU71</f>
        <v>0</v>
      </c>
      <c r="BP59" s="170">
        <f>Trachome!AV71</f>
        <v>0</v>
      </c>
      <c r="BQ59" s="170">
        <f>Trachome!AW71</f>
        <v>0</v>
      </c>
      <c r="BR59" s="170">
        <f>COUNTIF(Trachome!AX71,"Oui")</f>
        <v>0</v>
      </c>
      <c r="BS59" s="76"/>
      <c r="BT59" s="170">
        <f t="shared" si="12"/>
        <v>0</v>
      </c>
      <c r="BU59" s="170">
        <f t="shared" si="13"/>
        <v>0</v>
      </c>
      <c r="BV59" s="170">
        <f t="shared" si="14"/>
        <v>0</v>
      </c>
      <c r="BW59" s="170">
        <f t="shared" si="15"/>
        <v>0</v>
      </c>
      <c r="BX59" s="170">
        <f t="shared" si="16"/>
        <v>0</v>
      </c>
      <c r="BY59" s="170">
        <f t="shared" si="18"/>
        <v>0</v>
      </c>
      <c r="BZ59" s="170">
        <f t="shared" si="19"/>
        <v>0</v>
      </c>
      <c r="CA59" s="170">
        <f t="shared" si="20"/>
        <v>0</v>
      </c>
      <c r="CB59" s="170">
        <f t="shared" si="22"/>
        <v>0</v>
      </c>
      <c r="CC59" s="170">
        <f t="shared" si="17"/>
        <v>0</v>
      </c>
    </row>
    <row r="60" spans="2:81" x14ac:dyDescent="0.25">
      <c r="B60" s="376">
        <f>'Données démographiques'!B68</f>
        <v>0</v>
      </c>
      <c r="C60" s="376">
        <f>'Données démographiques'!C68</f>
        <v>0</v>
      </c>
      <c r="D60" s="377">
        <f>'Données démographiques'!D68</f>
        <v>0</v>
      </c>
      <c r="E60" s="354"/>
      <c r="F60" s="377">
        <f>FL!M67</f>
        <v>0</v>
      </c>
      <c r="G60" s="377">
        <f>FL!AE67</f>
        <v>0</v>
      </c>
      <c r="H60" s="377">
        <f>FL!AF67</f>
        <v>0</v>
      </c>
      <c r="I60" s="377">
        <f>FL!AH67</f>
        <v>0</v>
      </c>
      <c r="J60" s="377">
        <f>FL!AI67</f>
        <v>0</v>
      </c>
      <c r="K60" s="377">
        <f>FL!AK67</f>
        <v>0</v>
      </c>
      <c r="L60" s="377">
        <f>FL!AM67</f>
        <v>0</v>
      </c>
      <c r="M60" s="377">
        <f>FL!AN67</f>
        <v>0</v>
      </c>
      <c r="N60" s="377">
        <f>FL!AO67</f>
        <v>0</v>
      </c>
      <c r="O60" s="377">
        <f>FL!AP67</f>
        <v>0</v>
      </c>
      <c r="P60" s="377">
        <f>FL!AQ67</f>
        <v>0</v>
      </c>
      <c r="Q60" s="377">
        <f>COUNTIF(FL!AR67,"Oui")</f>
        <v>0</v>
      </c>
      <c r="R60" s="354"/>
      <c r="S60" s="377">
        <f>Oncho!K67</f>
        <v>0</v>
      </c>
      <c r="T60" s="377">
        <f>MAX(Oncho!AB67,Oncho!BA67)</f>
        <v>0</v>
      </c>
      <c r="U60" s="377">
        <f>MAX(Oncho!AC67,Oncho!BB67)</f>
        <v>0</v>
      </c>
      <c r="V60" s="377">
        <f>MAX(Oncho!AE67,Oncho!BD67)</f>
        <v>0</v>
      </c>
      <c r="W60" s="377">
        <f>MAX(Oncho!AF67,Oncho!BE67)</f>
        <v>0</v>
      </c>
      <c r="X60" s="377">
        <f>MAX(Oncho!AG67,Oncho!BF67)</f>
        <v>0</v>
      </c>
      <c r="Y60" s="377">
        <f>MAX(Oncho!AH67,Oncho!BG67)</f>
        <v>0</v>
      </c>
      <c r="Z60" s="377">
        <f>MAX(Oncho!AI67,Oncho!BH67)</f>
        <v>0</v>
      </c>
      <c r="AA60" s="377">
        <f>MAX(Oncho!AJ67,Oncho!BI67)</f>
        <v>0</v>
      </c>
      <c r="AB60" s="377">
        <f>MAX(COUNTIF(Oncho!AK67,"Oui"),COUNTIF(Oncho!BJ67,"Oui"))</f>
        <v>0</v>
      </c>
      <c r="AC60" s="354"/>
      <c r="AD60" s="377">
        <f>SCH!P69</f>
        <v>0</v>
      </c>
      <c r="AE60" s="377">
        <f>SCH!AI69</f>
        <v>0</v>
      </c>
      <c r="AF60" s="377">
        <f>SCH!AJ69</f>
        <v>0</v>
      </c>
      <c r="AG60" s="377">
        <f>SCH!AN69</f>
        <v>0</v>
      </c>
      <c r="AH60" s="377">
        <f>SCH!AO69</f>
        <v>0</v>
      </c>
      <c r="AI60" s="377">
        <f>SCH!AT69</f>
        <v>0</v>
      </c>
      <c r="AJ60" s="377">
        <f>SCH!AU69</f>
        <v>0</v>
      </c>
      <c r="AK60" s="377">
        <f>SCH!AV69</f>
        <v>0</v>
      </c>
      <c r="AL60" s="377">
        <f>SCH!AW69</f>
        <v>0</v>
      </c>
      <c r="AM60" s="377">
        <f>COUNTIF(SCH!AX69,"Oui")</f>
        <v>0</v>
      </c>
      <c r="AN60" s="354"/>
      <c r="AO60" s="377">
        <f>GeoH!P69</f>
        <v>0</v>
      </c>
      <c r="AP60" s="377">
        <f>MAX(GeoH!AK69,GeoH!BS69)</f>
        <v>0</v>
      </c>
      <c r="AQ60" s="377">
        <f>MAX(GeoH!AL69,GeoH!BT69)</f>
        <v>0</v>
      </c>
      <c r="AR60" s="377">
        <f>MAX(GeoH!AM69,GeoH!BU69)</f>
        <v>0</v>
      </c>
      <c r="AS60" s="377">
        <f>MAX(GeoH!AN69,GeoH!BV69)</f>
        <v>0</v>
      </c>
      <c r="AT60" s="377">
        <f>MAX(GeoH!AO69,GeoH!BW69)</f>
        <v>0</v>
      </c>
      <c r="AU60" s="377">
        <f>MAX(GeoH!AQ69,GeoH!BY69)</f>
        <v>0</v>
      </c>
      <c r="AV60" s="377">
        <f>MAX(GeoH!AR69,GeoH!BZ69)</f>
        <v>0</v>
      </c>
      <c r="AW60" s="377">
        <f>MAX(GeoH!AS69,GeoH!CA69)</f>
        <v>0</v>
      </c>
      <c r="AX60" s="377">
        <f>MAX(GeoH!AT69,GeoH!CB69)</f>
        <v>0</v>
      </c>
      <c r="AY60" s="377">
        <f>MAX(GeoH!AU69,GeoH!CC69)</f>
        <v>0</v>
      </c>
      <c r="AZ60" s="377">
        <f>MAX(GeoH!AV69,GeoH!CD69)</f>
        <v>0</v>
      </c>
      <c r="BA60" s="377">
        <f>MAX(GeoH!AW69,GeoH!CE69)</f>
        <v>0</v>
      </c>
      <c r="BB60" s="377">
        <f>MAX(GeoH!AX69,GeoH!CF69)</f>
        <v>0</v>
      </c>
      <c r="BC60" s="377">
        <f>MAX(GeoH!AY69,GeoH!CG69)</f>
        <v>0</v>
      </c>
      <c r="BD60" s="377">
        <f>MAX(GeoH!AZ69,GeoH!CH69)</f>
        <v>0</v>
      </c>
      <c r="BE60" s="377">
        <f>MAX(GeoH!BA69,GeoH!CI69)</f>
        <v>0</v>
      </c>
      <c r="BF60" s="377">
        <f>MAX(GeoH!BB69,GeoH!CJ69)</f>
        <v>0</v>
      </c>
      <c r="BG60" s="377">
        <f>MAX(COUNTIF(GeoH!BC69,"Oui"),COUNTIF(GeoH!CK69,"Oui"))</f>
        <v>0</v>
      </c>
      <c r="BH60" s="354"/>
      <c r="BI60" s="377">
        <f>Trachome!Q72</f>
        <v>0</v>
      </c>
      <c r="BJ60" s="377">
        <f>Trachome!AK72</f>
        <v>0</v>
      </c>
      <c r="BK60" s="377">
        <f>Trachome!AL72</f>
        <v>0</v>
      </c>
      <c r="BL60" s="377">
        <f>Trachome!AN72</f>
        <v>0</v>
      </c>
      <c r="BM60" s="377">
        <f>Trachome!AO72</f>
        <v>0</v>
      </c>
      <c r="BN60" s="377">
        <f>Trachome!AT72</f>
        <v>0</v>
      </c>
      <c r="BO60" s="377">
        <f>Trachome!AU72</f>
        <v>0</v>
      </c>
      <c r="BP60" s="377">
        <f>Trachome!AV72</f>
        <v>0</v>
      </c>
      <c r="BQ60" s="377">
        <f>Trachome!AW72</f>
        <v>0</v>
      </c>
      <c r="BR60" s="377">
        <f>COUNTIF(Trachome!AX72,"Oui")</f>
        <v>0</v>
      </c>
      <c r="BS60" s="354"/>
      <c r="BT60" s="377">
        <f t="shared" si="12"/>
        <v>0</v>
      </c>
      <c r="BU60" s="377">
        <f t="shared" si="13"/>
        <v>0</v>
      </c>
      <c r="BV60" s="377">
        <f t="shared" si="14"/>
        <v>0</v>
      </c>
      <c r="BW60" s="377">
        <f t="shared" si="15"/>
        <v>0</v>
      </c>
      <c r="BX60" s="377">
        <f t="shared" si="16"/>
        <v>0</v>
      </c>
      <c r="BY60" s="377">
        <f t="shared" si="18"/>
        <v>0</v>
      </c>
      <c r="BZ60" s="377">
        <f t="shared" si="19"/>
        <v>0</v>
      </c>
      <c r="CA60" s="377">
        <f t="shared" si="20"/>
        <v>0</v>
      </c>
      <c r="CB60" s="377">
        <f t="shared" si="22"/>
        <v>0</v>
      </c>
      <c r="CC60" s="377">
        <f t="shared" si="17"/>
        <v>0</v>
      </c>
    </row>
    <row r="61" spans="2:81" x14ac:dyDescent="0.25">
      <c r="B61" s="169">
        <f>'Données démographiques'!B69</f>
        <v>0</v>
      </c>
      <c r="C61" s="169">
        <f>'Données démographiques'!C69</f>
        <v>0</v>
      </c>
      <c r="D61" s="170">
        <f>'Données démographiques'!D69</f>
        <v>0</v>
      </c>
      <c r="E61" s="76"/>
      <c r="F61" s="170">
        <f>FL!M68</f>
        <v>0</v>
      </c>
      <c r="G61" s="170">
        <f>FL!AE68</f>
        <v>0</v>
      </c>
      <c r="H61" s="170">
        <f>FL!AF68</f>
        <v>0</v>
      </c>
      <c r="I61" s="170">
        <f>FL!AH68</f>
        <v>0</v>
      </c>
      <c r="J61" s="170">
        <f>FL!AI68</f>
        <v>0</v>
      </c>
      <c r="K61" s="170">
        <f>FL!AK68</f>
        <v>0</v>
      </c>
      <c r="L61" s="170">
        <f>FL!AM68</f>
        <v>0</v>
      </c>
      <c r="M61" s="170">
        <f>FL!AN68</f>
        <v>0</v>
      </c>
      <c r="N61" s="170">
        <f>FL!AO68</f>
        <v>0</v>
      </c>
      <c r="O61" s="170">
        <f>FL!AP68</f>
        <v>0</v>
      </c>
      <c r="P61" s="170">
        <f>FL!AQ68</f>
        <v>0</v>
      </c>
      <c r="Q61" s="170">
        <f>COUNTIF(FL!AR68,"Oui")</f>
        <v>0</v>
      </c>
      <c r="R61" s="76"/>
      <c r="S61" s="170">
        <f>Oncho!K68</f>
        <v>0</v>
      </c>
      <c r="T61" s="170">
        <f>MAX(Oncho!AB68,Oncho!BA68)</f>
        <v>0</v>
      </c>
      <c r="U61" s="170">
        <f>MAX(Oncho!AC68,Oncho!BB68)</f>
        <v>0</v>
      </c>
      <c r="V61" s="170">
        <f>MAX(Oncho!AE68,Oncho!BD68)</f>
        <v>0</v>
      </c>
      <c r="W61" s="170">
        <f>MAX(Oncho!AF68,Oncho!BE68)</f>
        <v>0</v>
      </c>
      <c r="X61" s="170">
        <f>MAX(Oncho!AG68,Oncho!BF68)</f>
        <v>0</v>
      </c>
      <c r="Y61" s="170">
        <f>MAX(Oncho!AH68,Oncho!BG68)</f>
        <v>0</v>
      </c>
      <c r="Z61" s="170">
        <f>MAX(Oncho!AI68,Oncho!BH68)</f>
        <v>0</v>
      </c>
      <c r="AA61" s="170">
        <f>MAX(Oncho!AJ68,Oncho!BI68)</f>
        <v>0</v>
      </c>
      <c r="AB61" s="170">
        <f>MAX(COUNTIF(Oncho!AK68,"Oui"),COUNTIF(Oncho!BJ68,"Oui"))</f>
        <v>0</v>
      </c>
      <c r="AC61" s="76"/>
      <c r="AD61" s="170">
        <f>SCH!P70</f>
        <v>0</v>
      </c>
      <c r="AE61" s="170">
        <f>SCH!AI70</f>
        <v>0</v>
      </c>
      <c r="AF61" s="170">
        <f>SCH!AJ70</f>
        <v>0</v>
      </c>
      <c r="AG61" s="170">
        <f>SCH!AN70</f>
        <v>0</v>
      </c>
      <c r="AH61" s="170">
        <f>SCH!AO70</f>
        <v>0</v>
      </c>
      <c r="AI61" s="170">
        <f>SCH!AT70</f>
        <v>0</v>
      </c>
      <c r="AJ61" s="170">
        <f>SCH!AU70</f>
        <v>0</v>
      </c>
      <c r="AK61" s="170">
        <f>SCH!AV70</f>
        <v>0</v>
      </c>
      <c r="AL61" s="170">
        <f>SCH!AW70</f>
        <v>0</v>
      </c>
      <c r="AM61" s="170">
        <f>COUNTIF(SCH!AX70,"Oui")</f>
        <v>0</v>
      </c>
      <c r="AN61" s="76"/>
      <c r="AO61" s="170">
        <f>GeoH!P70</f>
        <v>0</v>
      </c>
      <c r="AP61" s="170">
        <f>MAX(GeoH!AK70,GeoH!BS70)</f>
        <v>0</v>
      </c>
      <c r="AQ61" s="170">
        <f>MAX(GeoH!AL70,GeoH!BT70)</f>
        <v>0</v>
      </c>
      <c r="AR61" s="170">
        <f>MAX(GeoH!AM70,GeoH!BU70)</f>
        <v>0</v>
      </c>
      <c r="AS61" s="170">
        <f>MAX(GeoH!AN70,GeoH!BV70)</f>
        <v>0</v>
      </c>
      <c r="AT61" s="170">
        <f>MAX(GeoH!AO70,GeoH!BW70)</f>
        <v>0</v>
      </c>
      <c r="AU61" s="170">
        <f>MAX(GeoH!AQ70,GeoH!BY70)</f>
        <v>0</v>
      </c>
      <c r="AV61" s="170">
        <f>MAX(GeoH!AR70,GeoH!BZ70)</f>
        <v>0</v>
      </c>
      <c r="AW61" s="170">
        <f>MAX(GeoH!AS70,GeoH!CA70)</f>
        <v>0</v>
      </c>
      <c r="AX61" s="170">
        <f>MAX(GeoH!AT70,GeoH!CB70)</f>
        <v>0</v>
      </c>
      <c r="AY61" s="170">
        <f>MAX(GeoH!AU70,GeoH!CC70)</f>
        <v>0</v>
      </c>
      <c r="AZ61" s="170">
        <f>MAX(GeoH!AV70,GeoH!CD70)</f>
        <v>0</v>
      </c>
      <c r="BA61" s="170">
        <f>MAX(GeoH!AW70,GeoH!CE70)</f>
        <v>0</v>
      </c>
      <c r="BB61" s="170">
        <f>MAX(GeoH!AX70,GeoH!CF70)</f>
        <v>0</v>
      </c>
      <c r="BC61" s="170">
        <f>MAX(GeoH!AY70,GeoH!CG70)</f>
        <v>0</v>
      </c>
      <c r="BD61" s="170">
        <f>MAX(GeoH!AZ70,GeoH!CH70)</f>
        <v>0</v>
      </c>
      <c r="BE61" s="170">
        <f>MAX(GeoH!BA70,GeoH!CI70)</f>
        <v>0</v>
      </c>
      <c r="BF61" s="170">
        <f>MAX(GeoH!BB70,GeoH!CJ70)</f>
        <v>0</v>
      </c>
      <c r="BG61" s="170">
        <f>MAX(COUNTIF(GeoH!BC70,"Oui"),COUNTIF(GeoH!CK70,"Oui"))</f>
        <v>0</v>
      </c>
      <c r="BH61" s="76"/>
      <c r="BI61" s="170">
        <f>Trachome!Q73</f>
        <v>0</v>
      </c>
      <c r="BJ61" s="170">
        <f>Trachome!AK73</f>
        <v>0</v>
      </c>
      <c r="BK61" s="170">
        <f>Trachome!AL73</f>
        <v>0</v>
      </c>
      <c r="BL61" s="170">
        <f>Trachome!AN73</f>
        <v>0</v>
      </c>
      <c r="BM61" s="170">
        <f>Trachome!AO73</f>
        <v>0</v>
      </c>
      <c r="BN61" s="170">
        <f>Trachome!AT73</f>
        <v>0</v>
      </c>
      <c r="BO61" s="170">
        <f>Trachome!AU73</f>
        <v>0</v>
      </c>
      <c r="BP61" s="170">
        <f>Trachome!AV73</f>
        <v>0</v>
      </c>
      <c r="BQ61" s="170">
        <f>Trachome!AW73</f>
        <v>0</v>
      </c>
      <c r="BR61" s="170">
        <f>COUNTIF(Trachome!AX73,"Oui")</f>
        <v>0</v>
      </c>
      <c r="BS61" s="76"/>
      <c r="BT61" s="170">
        <f t="shared" si="12"/>
        <v>0</v>
      </c>
      <c r="BU61" s="170">
        <f t="shared" si="13"/>
        <v>0</v>
      </c>
      <c r="BV61" s="170">
        <f t="shared" si="14"/>
        <v>0</v>
      </c>
      <c r="BW61" s="170">
        <f t="shared" si="15"/>
        <v>0</v>
      </c>
      <c r="BX61" s="170">
        <f t="shared" si="16"/>
        <v>0</v>
      </c>
      <c r="BY61" s="170">
        <f t="shared" si="18"/>
        <v>0</v>
      </c>
      <c r="BZ61" s="170">
        <f t="shared" si="19"/>
        <v>0</v>
      </c>
      <c r="CA61" s="170">
        <f t="shared" si="20"/>
        <v>0</v>
      </c>
      <c r="CB61" s="170">
        <f t="shared" si="22"/>
        <v>0</v>
      </c>
      <c r="CC61" s="170">
        <f t="shared" si="17"/>
        <v>0</v>
      </c>
    </row>
    <row r="62" spans="2:81" x14ac:dyDescent="0.25">
      <c r="B62" s="376">
        <f>'Données démographiques'!B70</f>
        <v>0</v>
      </c>
      <c r="C62" s="376">
        <f>'Données démographiques'!C70</f>
        <v>0</v>
      </c>
      <c r="D62" s="377">
        <f>'Données démographiques'!D70</f>
        <v>0</v>
      </c>
      <c r="E62" s="354"/>
      <c r="F62" s="377">
        <f>FL!M69</f>
        <v>0</v>
      </c>
      <c r="G62" s="377">
        <f>FL!AE69</f>
        <v>0</v>
      </c>
      <c r="H62" s="377">
        <f>FL!AF69</f>
        <v>0</v>
      </c>
      <c r="I62" s="377">
        <f>FL!AH69</f>
        <v>0</v>
      </c>
      <c r="J62" s="377">
        <f>FL!AI69</f>
        <v>0</v>
      </c>
      <c r="K62" s="377">
        <f>FL!AK69</f>
        <v>0</v>
      </c>
      <c r="L62" s="377">
        <f>FL!AM69</f>
        <v>0</v>
      </c>
      <c r="M62" s="377">
        <f>FL!AN69</f>
        <v>0</v>
      </c>
      <c r="N62" s="377">
        <f>FL!AO69</f>
        <v>0</v>
      </c>
      <c r="O62" s="377">
        <f>FL!AP69</f>
        <v>0</v>
      </c>
      <c r="P62" s="377">
        <f>FL!AQ69</f>
        <v>0</v>
      </c>
      <c r="Q62" s="377">
        <f>COUNTIF(FL!AR69,"Oui")</f>
        <v>0</v>
      </c>
      <c r="R62" s="354"/>
      <c r="S62" s="377">
        <f>Oncho!K69</f>
        <v>0</v>
      </c>
      <c r="T62" s="377">
        <f>MAX(Oncho!AB69,Oncho!BA69)</f>
        <v>0</v>
      </c>
      <c r="U62" s="377">
        <f>MAX(Oncho!AC69,Oncho!BB69)</f>
        <v>0</v>
      </c>
      <c r="V62" s="377">
        <f>MAX(Oncho!AE69,Oncho!BD69)</f>
        <v>0</v>
      </c>
      <c r="W62" s="377">
        <f>MAX(Oncho!AF69,Oncho!BE69)</f>
        <v>0</v>
      </c>
      <c r="X62" s="377">
        <f>MAX(Oncho!AG69,Oncho!BF69)</f>
        <v>0</v>
      </c>
      <c r="Y62" s="377">
        <f>MAX(Oncho!AH69,Oncho!BG69)</f>
        <v>0</v>
      </c>
      <c r="Z62" s="377">
        <f>MAX(Oncho!AI69,Oncho!BH69)</f>
        <v>0</v>
      </c>
      <c r="AA62" s="377">
        <f>MAX(Oncho!AJ69,Oncho!BI69)</f>
        <v>0</v>
      </c>
      <c r="AB62" s="377">
        <f>MAX(COUNTIF(Oncho!AK69,"Oui"),COUNTIF(Oncho!BJ69,"Oui"))</f>
        <v>0</v>
      </c>
      <c r="AC62" s="354"/>
      <c r="AD62" s="377">
        <f>SCH!P71</f>
        <v>0</v>
      </c>
      <c r="AE62" s="377">
        <f>SCH!AI71</f>
        <v>0</v>
      </c>
      <c r="AF62" s="377">
        <f>SCH!AJ71</f>
        <v>0</v>
      </c>
      <c r="AG62" s="377">
        <f>SCH!AN71</f>
        <v>0</v>
      </c>
      <c r="AH62" s="377">
        <f>SCH!AO71</f>
        <v>0</v>
      </c>
      <c r="AI62" s="377">
        <f>SCH!AT71</f>
        <v>0</v>
      </c>
      <c r="AJ62" s="377">
        <f>SCH!AU71</f>
        <v>0</v>
      </c>
      <c r="AK62" s="377">
        <f>SCH!AV71</f>
        <v>0</v>
      </c>
      <c r="AL62" s="377">
        <f>SCH!AW71</f>
        <v>0</v>
      </c>
      <c r="AM62" s="377">
        <f>COUNTIF(SCH!AX71,"Oui")</f>
        <v>0</v>
      </c>
      <c r="AN62" s="354"/>
      <c r="AO62" s="377">
        <f>GeoH!P71</f>
        <v>0</v>
      </c>
      <c r="AP62" s="377">
        <f>MAX(GeoH!AK71,GeoH!BS71)</f>
        <v>0</v>
      </c>
      <c r="AQ62" s="377">
        <f>MAX(GeoH!AL71,GeoH!BT71)</f>
        <v>0</v>
      </c>
      <c r="AR62" s="377">
        <f>MAX(GeoH!AM71,GeoH!BU71)</f>
        <v>0</v>
      </c>
      <c r="AS62" s="377">
        <f>MAX(GeoH!AN71,GeoH!BV71)</f>
        <v>0</v>
      </c>
      <c r="AT62" s="377">
        <f>MAX(GeoH!AO71,GeoH!BW71)</f>
        <v>0</v>
      </c>
      <c r="AU62" s="377">
        <f>MAX(GeoH!AQ71,GeoH!BY71)</f>
        <v>0</v>
      </c>
      <c r="AV62" s="377">
        <f>MAX(GeoH!AR71,GeoH!BZ71)</f>
        <v>0</v>
      </c>
      <c r="AW62" s="377">
        <f>MAX(GeoH!AS71,GeoH!CA71)</f>
        <v>0</v>
      </c>
      <c r="AX62" s="377">
        <f>MAX(GeoH!AT71,GeoH!CB71)</f>
        <v>0</v>
      </c>
      <c r="AY62" s="377">
        <f>MAX(GeoH!AU71,GeoH!CC71)</f>
        <v>0</v>
      </c>
      <c r="AZ62" s="377">
        <f>MAX(GeoH!AV71,GeoH!CD71)</f>
        <v>0</v>
      </c>
      <c r="BA62" s="377">
        <f>MAX(GeoH!AW71,GeoH!CE71)</f>
        <v>0</v>
      </c>
      <c r="BB62" s="377">
        <f>MAX(GeoH!AX71,GeoH!CF71)</f>
        <v>0</v>
      </c>
      <c r="BC62" s="377">
        <f>MAX(GeoH!AY71,GeoH!CG71)</f>
        <v>0</v>
      </c>
      <c r="BD62" s="377">
        <f>MAX(GeoH!AZ71,GeoH!CH71)</f>
        <v>0</v>
      </c>
      <c r="BE62" s="377">
        <f>MAX(GeoH!BA71,GeoH!CI71)</f>
        <v>0</v>
      </c>
      <c r="BF62" s="377">
        <f>MAX(GeoH!BB71,GeoH!CJ71)</f>
        <v>0</v>
      </c>
      <c r="BG62" s="377">
        <f>MAX(COUNTIF(GeoH!BC71,"Oui"),COUNTIF(GeoH!CK71,"Oui"))</f>
        <v>0</v>
      </c>
      <c r="BH62" s="354"/>
      <c r="BI62" s="377">
        <f>Trachome!Q74</f>
        <v>0</v>
      </c>
      <c r="BJ62" s="377">
        <f>Trachome!AK74</f>
        <v>0</v>
      </c>
      <c r="BK62" s="377">
        <f>Trachome!AL74</f>
        <v>0</v>
      </c>
      <c r="BL62" s="377">
        <f>Trachome!AN74</f>
        <v>0</v>
      </c>
      <c r="BM62" s="377">
        <f>Trachome!AO74</f>
        <v>0</v>
      </c>
      <c r="BN62" s="377">
        <f>Trachome!AT74</f>
        <v>0</v>
      </c>
      <c r="BO62" s="377">
        <f>Trachome!AU74</f>
        <v>0</v>
      </c>
      <c r="BP62" s="377">
        <f>Trachome!AV74</f>
        <v>0</v>
      </c>
      <c r="BQ62" s="377">
        <f>Trachome!AW74</f>
        <v>0</v>
      </c>
      <c r="BR62" s="377">
        <f>COUNTIF(Trachome!AX74,"Oui")</f>
        <v>0</v>
      </c>
      <c r="BS62" s="354"/>
      <c r="BT62" s="377">
        <f t="shared" si="12"/>
        <v>0</v>
      </c>
      <c r="BU62" s="377">
        <f t="shared" si="13"/>
        <v>0</v>
      </c>
      <c r="BV62" s="377">
        <f t="shared" si="14"/>
        <v>0</v>
      </c>
      <c r="BW62" s="377">
        <f t="shared" si="15"/>
        <v>0</v>
      </c>
      <c r="BX62" s="377">
        <f t="shared" si="16"/>
        <v>0</v>
      </c>
      <c r="BY62" s="377">
        <f t="shared" si="18"/>
        <v>0</v>
      </c>
      <c r="BZ62" s="377">
        <f t="shared" si="19"/>
        <v>0</v>
      </c>
      <c r="CA62" s="377">
        <f t="shared" si="20"/>
        <v>0</v>
      </c>
      <c r="CB62" s="377">
        <f t="shared" si="22"/>
        <v>0</v>
      </c>
      <c r="CC62" s="377">
        <f t="shared" si="17"/>
        <v>0</v>
      </c>
    </row>
    <row r="63" spans="2:81" x14ac:dyDescent="0.25">
      <c r="B63" s="169">
        <f>'Données démographiques'!B71</f>
        <v>0</v>
      </c>
      <c r="C63" s="169">
        <f>'Données démographiques'!C71</f>
        <v>0</v>
      </c>
      <c r="D63" s="170">
        <f>'Données démographiques'!D71</f>
        <v>0</v>
      </c>
      <c r="E63" s="76"/>
      <c r="F63" s="170">
        <f>FL!M70</f>
        <v>0</v>
      </c>
      <c r="G63" s="170">
        <f>FL!AE70</f>
        <v>0</v>
      </c>
      <c r="H63" s="170">
        <f>FL!AF70</f>
        <v>0</v>
      </c>
      <c r="I63" s="170">
        <f>FL!AH70</f>
        <v>0</v>
      </c>
      <c r="J63" s="170">
        <f>FL!AI70</f>
        <v>0</v>
      </c>
      <c r="K63" s="170">
        <f>FL!AK70</f>
        <v>0</v>
      </c>
      <c r="L63" s="170">
        <f>FL!AM70</f>
        <v>0</v>
      </c>
      <c r="M63" s="170">
        <f>FL!AN70</f>
        <v>0</v>
      </c>
      <c r="N63" s="170">
        <f>FL!AO70</f>
        <v>0</v>
      </c>
      <c r="O63" s="170">
        <f>FL!AP70</f>
        <v>0</v>
      </c>
      <c r="P63" s="170">
        <f>FL!AQ70</f>
        <v>0</v>
      </c>
      <c r="Q63" s="170">
        <f>COUNTIF(FL!AR70,"Oui")</f>
        <v>0</v>
      </c>
      <c r="R63" s="76"/>
      <c r="S63" s="170">
        <f>Oncho!K70</f>
        <v>0</v>
      </c>
      <c r="T63" s="170">
        <f>MAX(Oncho!AB70,Oncho!BA70)</f>
        <v>0</v>
      </c>
      <c r="U63" s="170">
        <f>MAX(Oncho!AC70,Oncho!BB70)</f>
        <v>0</v>
      </c>
      <c r="V63" s="170">
        <f>MAX(Oncho!AE70,Oncho!BD70)</f>
        <v>0</v>
      </c>
      <c r="W63" s="170">
        <f>MAX(Oncho!AF70,Oncho!BE70)</f>
        <v>0</v>
      </c>
      <c r="X63" s="170">
        <f>MAX(Oncho!AG70,Oncho!BF70)</f>
        <v>0</v>
      </c>
      <c r="Y63" s="170">
        <f>MAX(Oncho!AH70,Oncho!BG70)</f>
        <v>0</v>
      </c>
      <c r="Z63" s="170">
        <f>MAX(Oncho!AI70,Oncho!BH70)</f>
        <v>0</v>
      </c>
      <c r="AA63" s="170">
        <f>MAX(Oncho!AJ70,Oncho!BI70)</f>
        <v>0</v>
      </c>
      <c r="AB63" s="170">
        <f>MAX(COUNTIF(Oncho!AK70,"Oui"),COUNTIF(Oncho!BJ70,"Oui"))</f>
        <v>0</v>
      </c>
      <c r="AC63" s="76"/>
      <c r="AD63" s="170">
        <f>SCH!P72</f>
        <v>0</v>
      </c>
      <c r="AE63" s="170">
        <f>SCH!AI72</f>
        <v>0</v>
      </c>
      <c r="AF63" s="170">
        <f>SCH!AJ72</f>
        <v>0</v>
      </c>
      <c r="AG63" s="170">
        <f>SCH!AN72</f>
        <v>0</v>
      </c>
      <c r="AH63" s="170">
        <f>SCH!AO72</f>
        <v>0</v>
      </c>
      <c r="AI63" s="170">
        <f>SCH!AT72</f>
        <v>0</v>
      </c>
      <c r="AJ63" s="170">
        <f>SCH!AU72</f>
        <v>0</v>
      </c>
      <c r="AK63" s="170">
        <f>SCH!AV72</f>
        <v>0</v>
      </c>
      <c r="AL63" s="170">
        <f>SCH!AW72</f>
        <v>0</v>
      </c>
      <c r="AM63" s="170">
        <f>COUNTIF(SCH!AX72,"Oui")</f>
        <v>0</v>
      </c>
      <c r="AN63" s="76"/>
      <c r="AO63" s="170">
        <f>GeoH!P72</f>
        <v>0</v>
      </c>
      <c r="AP63" s="170">
        <f>MAX(GeoH!AK72,GeoH!BS72)</f>
        <v>0</v>
      </c>
      <c r="AQ63" s="170">
        <f>MAX(GeoH!AL72,GeoH!BT72)</f>
        <v>0</v>
      </c>
      <c r="AR63" s="170">
        <f>MAX(GeoH!AM72,GeoH!BU72)</f>
        <v>0</v>
      </c>
      <c r="AS63" s="170">
        <f>MAX(GeoH!AN72,GeoH!BV72)</f>
        <v>0</v>
      </c>
      <c r="AT63" s="170">
        <f>MAX(GeoH!AO72,GeoH!BW72)</f>
        <v>0</v>
      </c>
      <c r="AU63" s="170">
        <f>MAX(GeoH!AQ72,GeoH!BY72)</f>
        <v>0</v>
      </c>
      <c r="AV63" s="170">
        <f>MAX(GeoH!AR72,GeoH!BZ72)</f>
        <v>0</v>
      </c>
      <c r="AW63" s="170">
        <f>MAX(GeoH!AS72,GeoH!CA72)</f>
        <v>0</v>
      </c>
      <c r="AX63" s="170">
        <f>MAX(GeoH!AT72,GeoH!CB72)</f>
        <v>0</v>
      </c>
      <c r="AY63" s="170">
        <f>MAX(GeoH!AU72,GeoH!CC72)</f>
        <v>0</v>
      </c>
      <c r="AZ63" s="170">
        <f>MAX(GeoH!AV72,GeoH!CD72)</f>
        <v>0</v>
      </c>
      <c r="BA63" s="170">
        <f>MAX(GeoH!AW72,GeoH!CE72)</f>
        <v>0</v>
      </c>
      <c r="BB63" s="170">
        <f>MAX(GeoH!AX72,GeoH!CF72)</f>
        <v>0</v>
      </c>
      <c r="BC63" s="170">
        <f>MAX(GeoH!AY72,GeoH!CG72)</f>
        <v>0</v>
      </c>
      <c r="BD63" s="170">
        <f>MAX(GeoH!AZ72,GeoH!CH72)</f>
        <v>0</v>
      </c>
      <c r="BE63" s="170">
        <f>MAX(GeoH!BA72,GeoH!CI72)</f>
        <v>0</v>
      </c>
      <c r="BF63" s="170">
        <f>MAX(GeoH!BB72,GeoH!CJ72)</f>
        <v>0</v>
      </c>
      <c r="BG63" s="170">
        <f>MAX(COUNTIF(GeoH!BC72,"Oui"),COUNTIF(GeoH!CK72,"Oui"))</f>
        <v>0</v>
      </c>
      <c r="BH63" s="76"/>
      <c r="BI63" s="170">
        <f>Trachome!Q75</f>
        <v>0</v>
      </c>
      <c r="BJ63" s="170">
        <f>Trachome!AK75</f>
        <v>0</v>
      </c>
      <c r="BK63" s="170">
        <f>Trachome!AL75</f>
        <v>0</v>
      </c>
      <c r="BL63" s="170">
        <f>Trachome!AN75</f>
        <v>0</v>
      </c>
      <c r="BM63" s="170">
        <f>Trachome!AO75</f>
        <v>0</v>
      </c>
      <c r="BN63" s="170">
        <f>Trachome!AT75</f>
        <v>0</v>
      </c>
      <c r="BO63" s="170">
        <f>Trachome!AU75</f>
        <v>0</v>
      </c>
      <c r="BP63" s="170">
        <f>Trachome!AV75</f>
        <v>0</v>
      </c>
      <c r="BQ63" s="170">
        <f>Trachome!AW75</f>
        <v>0</v>
      </c>
      <c r="BR63" s="170">
        <f>COUNTIF(Trachome!AX75,"Oui")</f>
        <v>0</v>
      </c>
      <c r="BS63" s="76"/>
      <c r="BT63" s="170">
        <f t="shared" si="12"/>
        <v>0</v>
      </c>
      <c r="BU63" s="170">
        <f t="shared" si="13"/>
        <v>0</v>
      </c>
      <c r="BV63" s="170">
        <f t="shared" si="14"/>
        <v>0</v>
      </c>
      <c r="BW63" s="170">
        <f t="shared" si="15"/>
        <v>0</v>
      </c>
      <c r="BX63" s="170">
        <f t="shared" si="16"/>
        <v>0</v>
      </c>
      <c r="BY63" s="170">
        <f t="shared" si="18"/>
        <v>0</v>
      </c>
      <c r="BZ63" s="170">
        <f t="shared" si="19"/>
        <v>0</v>
      </c>
      <c r="CA63" s="170">
        <f t="shared" si="20"/>
        <v>0</v>
      </c>
      <c r="CB63" s="170">
        <f t="shared" si="22"/>
        <v>0</v>
      </c>
      <c r="CC63" s="170">
        <f t="shared" si="17"/>
        <v>0</v>
      </c>
    </row>
    <row r="64" spans="2:81" x14ac:dyDescent="0.25">
      <c r="B64" s="376">
        <f>'Données démographiques'!B72</f>
        <v>0</v>
      </c>
      <c r="C64" s="376">
        <f>'Données démographiques'!C72</f>
        <v>0</v>
      </c>
      <c r="D64" s="377">
        <f>'Données démographiques'!D72</f>
        <v>0</v>
      </c>
      <c r="E64" s="354"/>
      <c r="F64" s="377">
        <f>FL!M71</f>
        <v>0</v>
      </c>
      <c r="G64" s="377">
        <f>FL!AE71</f>
        <v>0</v>
      </c>
      <c r="H64" s="377">
        <f>FL!AF71</f>
        <v>0</v>
      </c>
      <c r="I64" s="377">
        <f>FL!AH71</f>
        <v>0</v>
      </c>
      <c r="J64" s="377">
        <f>FL!AI71</f>
        <v>0</v>
      </c>
      <c r="K64" s="377">
        <f>FL!AK71</f>
        <v>0</v>
      </c>
      <c r="L64" s="377">
        <f>FL!AM71</f>
        <v>0</v>
      </c>
      <c r="M64" s="377">
        <f>FL!AN71</f>
        <v>0</v>
      </c>
      <c r="N64" s="377">
        <f>FL!AO71</f>
        <v>0</v>
      </c>
      <c r="O64" s="377">
        <f>FL!AP71</f>
        <v>0</v>
      </c>
      <c r="P64" s="377">
        <f>FL!AQ71</f>
        <v>0</v>
      </c>
      <c r="Q64" s="377">
        <f>COUNTIF(FL!AR71,"Oui")</f>
        <v>0</v>
      </c>
      <c r="R64" s="354"/>
      <c r="S64" s="377">
        <f>Oncho!K71</f>
        <v>0</v>
      </c>
      <c r="T64" s="377">
        <f>MAX(Oncho!AB71,Oncho!BA71)</f>
        <v>0</v>
      </c>
      <c r="U64" s="377">
        <f>MAX(Oncho!AC71,Oncho!BB71)</f>
        <v>0</v>
      </c>
      <c r="V64" s="377">
        <f>MAX(Oncho!AE71,Oncho!BD71)</f>
        <v>0</v>
      </c>
      <c r="W64" s="377">
        <f>MAX(Oncho!AF71,Oncho!BE71)</f>
        <v>0</v>
      </c>
      <c r="X64" s="377">
        <f>MAX(Oncho!AG71,Oncho!BF71)</f>
        <v>0</v>
      </c>
      <c r="Y64" s="377">
        <f>MAX(Oncho!AH71,Oncho!BG71)</f>
        <v>0</v>
      </c>
      <c r="Z64" s="377">
        <f>MAX(Oncho!AI71,Oncho!BH71)</f>
        <v>0</v>
      </c>
      <c r="AA64" s="377">
        <f>MAX(Oncho!AJ71,Oncho!BI71)</f>
        <v>0</v>
      </c>
      <c r="AB64" s="377">
        <f>MAX(COUNTIF(Oncho!AK71,"Oui"),COUNTIF(Oncho!BJ71,"Oui"))</f>
        <v>0</v>
      </c>
      <c r="AC64" s="354"/>
      <c r="AD64" s="377">
        <f>SCH!P73</f>
        <v>0</v>
      </c>
      <c r="AE64" s="377">
        <f>SCH!AI73</f>
        <v>0</v>
      </c>
      <c r="AF64" s="377">
        <f>SCH!AJ73</f>
        <v>0</v>
      </c>
      <c r="AG64" s="377">
        <f>SCH!AN73</f>
        <v>0</v>
      </c>
      <c r="AH64" s="377">
        <f>SCH!AO73</f>
        <v>0</v>
      </c>
      <c r="AI64" s="377">
        <f>SCH!AT73</f>
        <v>0</v>
      </c>
      <c r="AJ64" s="377">
        <f>SCH!AU73</f>
        <v>0</v>
      </c>
      <c r="AK64" s="377">
        <f>SCH!AV73</f>
        <v>0</v>
      </c>
      <c r="AL64" s="377">
        <f>SCH!AW73</f>
        <v>0</v>
      </c>
      <c r="AM64" s="377">
        <f>COUNTIF(SCH!AX73,"Oui")</f>
        <v>0</v>
      </c>
      <c r="AN64" s="354"/>
      <c r="AO64" s="377">
        <f>GeoH!P73</f>
        <v>0</v>
      </c>
      <c r="AP64" s="377">
        <f>MAX(GeoH!AK73,GeoH!BS73)</f>
        <v>0</v>
      </c>
      <c r="AQ64" s="377">
        <f>MAX(GeoH!AL73,GeoH!BT73)</f>
        <v>0</v>
      </c>
      <c r="AR64" s="377">
        <f>MAX(GeoH!AM73,GeoH!BU73)</f>
        <v>0</v>
      </c>
      <c r="AS64" s="377">
        <f>MAX(GeoH!AN73,GeoH!BV73)</f>
        <v>0</v>
      </c>
      <c r="AT64" s="377">
        <f>MAX(GeoH!AO73,GeoH!BW73)</f>
        <v>0</v>
      </c>
      <c r="AU64" s="377">
        <f>MAX(GeoH!AQ73,GeoH!BY73)</f>
        <v>0</v>
      </c>
      <c r="AV64" s="377">
        <f>MAX(GeoH!AR73,GeoH!BZ73)</f>
        <v>0</v>
      </c>
      <c r="AW64" s="377">
        <f>MAX(GeoH!AS73,GeoH!CA73)</f>
        <v>0</v>
      </c>
      <c r="AX64" s="377">
        <f>MAX(GeoH!AT73,GeoH!CB73)</f>
        <v>0</v>
      </c>
      <c r="AY64" s="377">
        <f>MAX(GeoH!AU73,GeoH!CC73)</f>
        <v>0</v>
      </c>
      <c r="AZ64" s="377">
        <f>MAX(GeoH!AV73,GeoH!CD73)</f>
        <v>0</v>
      </c>
      <c r="BA64" s="377">
        <f>MAX(GeoH!AW73,GeoH!CE73)</f>
        <v>0</v>
      </c>
      <c r="BB64" s="377">
        <f>MAX(GeoH!AX73,GeoH!CF73)</f>
        <v>0</v>
      </c>
      <c r="BC64" s="377">
        <f>MAX(GeoH!AY73,GeoH!CG73)</f>
        <v>0</v>
      </c>
      <c r="BD64" s="377">
        <f>MAX(GeoH!AZ73,GeoH!CH73)</f>
        <v>0</v>
      </c>
      <c r="BE64" s="377">
        <f>MAX(GeoH!BA73,GeoH!CI73)</f>
        <v>0</v>
      </c>
      <c r="BF64" s="377">
        <f>MAX(GeoH!BB73,GeoH!CJ73)</f>
        <v>0</v>
      </c>
      <c r="BG64" s="377">
        <f>MAX(COUNTIF(GeoH!BC73,"Oui"),COUNTIF(GeoH!CK73,"Oui"))</f>
        <v>0</v>
      </c>
      <c r="BH64" s="354"/>
      <c r="BI64" s="377">
        <f>Trachome!Q76</f>
        <v>0</v>
      </c>
      <c r="BJ64" s="377">
        <f>Trachome!AK76</f>
        <v>0</v>
      </c>
      <c r="BK64" s="377">
        <f>Trachome!AL76</f>
        <v>0</v>
      </c>
      <c r="BL64" s="377">
        <f>Trachome!AN76</f>
        <v>0</v>
      </c>
      <c r="BM64" s="377">
        <f>Trachome!AO76</f>
        <v>0</v>
      </c>
      <c r="BN64" s="377">
        <f>Trachome!AT76</f>
        <v>0</v>
      </c>
      <c r="BO64" s="377">
        <f>Trachome!AU76</f>
        <v>0</v>
      </c>
      <c r="BP64" s="377">
        <f>Trachome!AV76</f>
        <v>0</v>
      </c>
      <c r="BQ64" s="377">
        <f>Trachome!AW76</f>
        <v>0</v>
      </c>
      <c r="BR64" s="377">
        <f>COUNTIF(Trachome!AX76,"Oui")</f>
        <v>0</v>
      </c>
      <c r="BS64" s="354"/>
      <c r="BT64" s="377">
        <f t="shared" si="12"/>
        <v>0</v>
      </c>
      <c r="BU64" s="377">
        <f t="shared" si="13"/>
        <v>0</v>
      </c>
      <c r="BV64" s="377">
        <f t="shared" si="14"/>
        <v>0</v>
      </c>
      <c r="BW64" s="377">
        <f t="shared" si="15"/>
        <v>0</v>
      </c>
      <c r="BX64" s="377">
        <f t="shared" si="16"/>
        <v>0</v>
      </c>
      <c r="BY64" s="377">
        <f t="shared" si="18"/>
        <v>0</v>
      </c>
      <c r="BZ64" s="377">
        <f t="shared" si="19"/>
        <v>0</v>
      </c>
      <c r="CA64" s="377">
        <f t="shared" si="20"/>
        <v>0</v>
      </c>
      <c r="CB64" s="377">
        <f t="shared" si="22"/>
        <v>0</v>
      </c>
      <c r="CC64" s="377">
        <f t="shared" si="17"/>
        <v>0</v>
      </c>
    </row>
    <row r="65" spans="2:81" x14ac:dyDescent="0.25">
      <c r="B65" s="169">
        <f>'Données démographiques'!B73</f>
        <v>0</v>
      </c>
      <c r="C65" s="169">
        <f>'Données démographiques'!C73</f>
        <v>0</v>
      </c>
      <c r="D65" s="170">
        <f>'Données démographiques'!D73</f>
        <v>0</v>
      </c>
      <c r="E65" s="76"/>
      <c r="F65" s="170">
        <f>FL!M72</f>
        <v>0</v>
      </c>
      <c r="G65" s="170">
        <f>FL!AE72</f>
        <v>0</v>
      </c>
      <c r="H65" s="170">
        <f>FL!AF72</f>
        <v>0</v>
      </c>
      <c r="I65" s="170">
        <f>FL!AH72</f>
        <v>0</v>
      </c>
      <c r="J65" s="170">
        <f>FL!AI72</f>
        <v>0</v>
      </c>
      <c r="K65" s="170">
        <f>FL!AK72</f>
        <v>0</v>
      </c>
      <c r="L65" s="170">
        <f>FL!AM72</f>
        <v>0</v>
      </c>
      <c r="M65" s="170">
        <f>FL!AN72</f>
        <v>0</v>
      </c>
      <c r="N65" s="170">
        <f>FL!AO72</f>
        <v>0</v>
      </c>
      <c r="O65" s="170">
        <f>FL!AP72</f>
        <v>0</v>
      </c>
      <c r="P65" s="170">
        <f>FL!AQ72</f>
        <v>0</v>
      </c>
      <c r="Q65" s="170">
        <f>COUNTIF(FL!AR72,"Oui")</f>
        <v>0</v>
      </c>
      <c r="R65" s="76"/>
      <c r="S65" s="170">
        <f>Oncho!K72</f>
        <v>0</v>
      </c>
      <c r="T65" s="170">
        <f>MAX(Oncho!AB72,Oncho!BA72)</f>
        <v>0</v>
      </c>
      <c r="U65" s="170">
        <f>MAX(Oncho!AC72,Oncho!BB72)</f>
        <v>0</v>
      </c>
      <c r="V65" s="170">
        <f>MAX(Oncho!AE72,Oncho!BD72)</f>
        <v>0</v>
      </c>
      <c r="W65" s="170">
        <f>MAX(Oncho!AF72,Oncho!BE72)</f>
        <v>0</v>
      </c>
      <c r="X65" s="170">
        <f>MAX(Oncho!AG72,Oncho!BF72)</f>
        <v>0</v>
      </c>
      <c r="Y65" s="170">
        <f>MAX(Oncho!AH72,Oncho!BG72)</f>
        <v>0</v>
      </c>
      <c r="Z65" s="170">
        <f>MAX(Oncho!AI72,Oncho!BH72)</f>
        <v>0</v>
      </c>
      <c r="AA65" s="170">
        <f>MAX(Oncho!AJ72,Oncho!BI72)</f>
        <v>0</v>
      </c>
      <c r="AB65" s="170">
        <f>MAX(COUNTIF(Oncho!AK72,"Oui"),COUNTIF(Oncho!BJ72,"Oui"))</f>
        <v>0</v>
      </c>
      <c r="AC65" s="76"/>
      <c r="AD65" s="170">
        <f>SCH!P74</f>
        <v>0</v>
      </c>
      <c r="AE65" s="170">
        <f>SCH!AI74</f>
        <v>0</v>
      </c>
      <c r="AF65" s="170">
        <f>SCH!AJ74</f>
        <v>0</v>
      </c>
      <c r="AG65" s="170">
        <f>SCH!AN74</f>
        <v>0</v>
      </c>
      <c r="AH65" s="170">
        <f>SCH!AO74</f>
        <v>0</v>
      </c>
      <c r="AI65" s="170">
        <f>SCH!AT74</f>
        <v>0</v>
      </c>
      <c r="AJ65" s="170">
        <f>SCH!AU74</f>
        <v>0</v>
      </c>
      <c r="AK65" s="170">
        <f>SCH!AV74</f>
        <v>0</v>
      </c>
      <c r="AL65" s="170">
        <f>SCH!AW74</f>
        <v>0</v>
      </c>
      <c r="AM65" s="170">
        <f>COUNTIF(SCH!AX74,"Oui")</f>
        <v>0</v>
      </c>
      <c r="AN65" s="76"/>
      <c r="AO65" s="170">
        <f>GeoH!P74</f>
        <v>0</v>
      </c>
      <c r="AP65" s="170">
        <f>MAX(GeoH!AK74,GeoH!BS74)</f>
        <v>0</v>
      </c>
      <c r="AQ65" s="170">
        <f>MAX(GeoH!AL74,GeoH!BT74)</f>
        <v>0</v>
      </c>
      <c r="AR65" s="170">
        <f>MAX(GeoH!AM74,GeoH!BU74)</f>
        <v>0</v>
      </c>
      <c r="AS65" s="170">
        <f>MAX(GeoH!AN74,GeoH!BV74)</f>
        <v>0</v>
      </c>
      <c r="AT65" s="170">
        <f>MAX(GeoH!AO74,GeoH!BW74)</f>
        <v>0</v>
      </c>
      <c r="AU65" s="170">
        <f>MAX(GeoH!AQ74,GeoH!BY74)</f>
        <v>0</v>
      </c>
      <c r="AV65" s="170">
        <f>MAX(GeoH!AR74,GeoH!BZ74)</f>
        <v>0</v>
      </c>
      <c r="AW65" s="170">
        <f>MAX(GeoH!AS74,GeoH!CA74)</f>
        <v>0</v>
      </c>
      <c r="AX65" s="170">
        <f>MAX(GeoH!AT74,GeoH!CB74)</f>
        <v>0</v>
      </c>
      <c r="AY65" s="170">
        <f>MAX(GeoH!AU74,GeoH!CC74)</f>
        <v>0</v>
      </c>
      <c r="AZ65" s="170">
        <f>MAX(GeoH!AV74,GeoH!CD74)</f>
        <v>0</v>
      </c>
      <c r="BA65" s="170">
        <f>MAX(GeoH!AW74,GeoH!CE74)</f>
        <v>0</v>
      </c>
      <c r="BB65" s="170">
        <f>MAX(GeoH!AX74,GeoH!CF74)</f>
        <v>0</v>
      </c>
      <c r="BC65" s="170">
        <f>MAX(GeoH!AY74,GeoH!CG74)</f>
        <v>0</v>
      </c>
      <c r="BD65" s="170">
        <f>MAX(GeoH!AZ74,GeoH!CH74)</f>
        <v>0</v>
      </c>
      <c r="BE65" s="170">
        <f>MAX(GeoH!BA74,GeoH!CI74)</f>
        <v>0</v>
      </c>
      <c r="BF65" s="170">
        <f>MAX(GeoH!BB74,GeoH!CJ74)</f>
        <v>0</v>
      </c>
      <c r="BG65" s="170">
        <f>MAX(COUNTIF(GeoH!BC74,"Oui"),COUNTIF(GeoH!CK74,"Oui"))</f>
        <v>0</v>
      </c>
      <c r="BH65" s="76"/>
      <c r="BI65" s="170">
        <f>Trachome!Q77</f>
        <v>0</v>
      </c>
      <c r="BJ65" s="170">
        <f>Trachome!AK77</f>
        <v>0</v>
      </c>
      <c r="BK65" s="170">
        <f>Trachome!AL77</f>
        <v>0</v>
      </c>
      <c r="BL65" s="170">
        <f>Trachome!AN77</f>
        <v>0</v>
      </c>
      <c r="BM65" s="170">
        <f>Trachome!AO77</f>
        <v>0</v>
      </c>
      <c r="BN65" s="170">
        <f>Trachome!AT77</f>
        <v>0</v>
      </c>
      <c r="BO65" s="170">
        <f>Trachome!AU77</f>
        <v>0</v>
      </c>
      <c r="BP65" s="170">
        <f>Trachome!AV77</f>
        <v>0</v>
      </c>
      <c r="BQ65" s="170">
        <f>Trachome!AW77</f>
        <v>0</v>
      </c>
      <c r="BR65" s="170">
        <f>COUNTIF(Trachome!AX77,"Oui")</f>
        <v>0</v>
      </c>
      <c r="BS65" s="76"/>
      <c r="BT65" s="170">
        <f t="shared" si="12"/>
        <v>0</v>
      </c>
      <c r="BU65" s="170">
        <f t="shared" si="13"/>
        <v>0</v>
      </c>
      <c r="BV65" s="170">
        <f t="shared" si="14"/>
        <v>0</v>
      </c>
      <c r="BW65" s="170">
        <f t="shared" si="15"/>
        <v>0</v>
      </c>
      <c r="BX65" s="170">
        <f t="shared" si="16"/>
        <v>0</v>
      </c>
      <c r="BY65" s="170">
        <f t="shared" si="18"/>
        <v>0</v>
      </c>
      <c r="BZ65" s="170">
        <f t="shared" si="19"/>
        <v>0</v>
      </c>
      <c r="CA65" s="170">
        <f t="shared" si="20"/>
        <v>0</v>
      </c>
      <c r="CB65" s="170">
        <f t="shared" si="22"/>
        <v>0</v>
      </c>
      <c r="CC65" s="170">
        <f t="shared" si="17"/>
        <v>0</v>
      </c>
    </row>
    <row r="66" spans="2:81" x14ac:dyDescent="0.25">
      <c r="B66" s="376">
        <f>'Données démographiques'!B74</f>
        <v>0</v>
      </c>
      <c r="C66" s="376">
        <f>'Données démographiques'!C74</f>
        <v>0</v>
      </c>
      <c r="D66" s="377">
        <f>'Données démographiques'!D74</f>
        <v>0</v>
      </c>
      <c r="E66" s="354"/>
      <c r="F66" s="377">
        <f>FL!M73</f>
        <v>0</v>
      </c>
      <c r="G66" s="377">
        <f>FL!AE73</f>
        <v>0</v>
      </c>
      <c r="H66" s="377">
        <f>FL!AF73</f>
        <v>0</v>
      </c>
      <c r="I66" s="377">
        <f>FL!AH73</f>
        <v>0</v>
      </c>
      <c r="J66" s="377">
        <f>FL!AI73</f>
        <v>0</v>
      </c>
      <c r="K66" s="377">
        <f>FL!AK73</f>
        <v>0</v>
      </c>
      <c r="L66" s="377">
        <f>FL!AM73</f>
        <v>0</v>
      </c>
      <c r="M66" s="377">
        <f>FL!AN73</f>
        <v>0</v>
      </c>
      <c r="N66" s="377">
        <f>FL!AO73</f>
        <v>0</v>
      </c>
      <c r="O66" s="377">
        <f>FL!AP73</f>
        <v>0</v>
      </c>
      <c r="P66" s="377">
        <f>FL!AQ73</f>
        <v>0</v>
      </c>
      <c r="Q66" s="377">
        <f>COUNTIF(FL!AR73,"Oui")</f>
        <v>0</v>
      </c>
      <c r="R66" s="354"/>
      <c r="S66" s="377">
        <f>Oncho!K73</f>
        <v>0</v>
      </c>
      <c r="T66" s="377">
        <f>MAX(Oncho!AB73,Oncho!BA73)</f>
        <v>0</v>
      </c>
      <c r="U66" s="377">
        <f>MAX(Oncho!AC73,Oncho!BB73)</f>
        <v>0</v>
      </c>
      <c r="V66" s="377">
        <f>MAX(Oncho!AE73,Oncho!BD73)</f>
        <v>0</v>
      </c>
      <c r="W66" s="377">
        <f>MAX(Oncho!AF73,Oncho!BE73)</f>
        <v>0</v>
      </c>
      <c r="X66" s="377">
        <f>MAX(Oncho!AG73,Oncho!BF73)</f>
        <v>0</v>
      </c>
      <c r="Y66" s="377">
        <f>MAX(Oncho!AH73,Oncho!BG73)</f>
        <v>0</v>
      </c>
      <c r="Z66" s="377">
        <f>MAX(Oncho!AI73,Oncho!BH73)</f>
        <v>0</v>
      </c>
      <c r="AA66" s="377">
        <f>MAX(Oncho!AJ73,Oncho!BI73)</f>
        <v>0</v>
      </c>
      <c r="AB66" s="377">
        <f>MAX(COUNTIF(Oncho!AK73,"Oui"),COUNTIF(Oncho!BJ73,"Oui"))</f>
        <v>0</v>
      </c>
      <c r="AC66" s="354"/>
      <c r="AD66" s="377">
        <f>SCH!P75</f>
        <v>0</v>
      </c>
      <c r="AE66" s="377">
        <f>SCH!AI75</f>
        <v>0</v>
      </c>
      <c r="AF66" s="377">
        <f>SCH!AJ75</f>
        <v>0</v>
      </c>
      <c r="AG66" s="377">
        <f>SCH!AN75</f>
        <v>0</v>
      </c>
      <c r="AH66" s="377">
        <f>SCH!AO75</f>
        <v>0</v>
      </c>
      <c r="AI66" s="377">
        <f>SCH!AT75</f>
        <v>0</v>
      </c>
      <c r="AJ66" s="377">
        <f>SCH!AU75</f>
        <v>0</v>
      </c>
      <c r="AK66" s="377">
        <f>SCH!AV75</f>
        <v>0</v>
      </c>
      <c r="AL66" s="377">
        <f>SCH!AW75</f>
        <v>0</v>
      </c>
      <c r="AM66" s="377">
        <f>COUNTIF(SCH!AX75,"Oui")</f>
        <v>0</v>
      </c>
      <c r="AN66" s="354"/>
      <c r="AO66" s="377">
        <f>GeoH!P75</f>
        <v>0</v>
      </c>
      <c r="AP66" s="377">
        <f>MAX(GeoH!AK75,GeoH!BS75)</f>
        <v>0</v>
      </c>
      <c r="AQ66" s="377">
        <f>MAX(GeoH!AL75,GeoH!BT75)</f>
        <v>0</v>
      </c>
      <c r="AR66" s="377">
        <f>MAX(GeoH!AM75,GeoH!BU75)</f>
        <v>0</v>
      </c>
      <c r="AS66" s="377">
        <f>MAX(GeoH!AN75,GeoH!BV75)</f>
        <v>0</v>
      </c>
      <c r="AT66" s="377">
        <f>MAX(GeoH!AO75,GeoH!BW75)</f>
        <v>0</v>
      </c>
      <c r="AU66" s="377">
        <f>MAX(GeoH!AQ75,GeoH!BY75)</f>
        <v>0</v>
      </c>
      <c r="AV66" s="377">
        <f>MAX(GeoH!AR75,GeoH!BZ75)</f>
        <v>0</v>
      </c>
      <c r="AW66" s="377">
        <f>MAX(GeoH!AS75,GeoH!CA75)</f>
        <v>0</v>
      </c>
      <c r="AX66" s="377">
        <f>MAX(GeoH!AT75,GeoH!CB75)</f>
        <v>0</v>
      </c>
      <c r="AY66" s="377">
        <f>MAX(GeoH!AU75,GeoH!CC75)</f>
        <v>0</v>
      </c>
      <c r="AZ66" s="377">
        <f>MAX(GeoH!AV75,GeoH!CD75)</f>
        <v>0</v>
      </c>
      <c r="BA66" s="377">
        <f>MAX(GeoH!AW75,GeoH!CE75)</f>
        <v>0</v>
      </c>
      <c r="BB66" s="377">
        <f>MAX(GeoH!AX75,GeoH!CF75)</f>
        <v>0</v>
      </c>
      <c r="BC66" s="377">
        <f>MAX(GeoH!AY75,GeoH!CG75)</f>
        <v>0</v>
      </c>
      <c r="BD66" s="377">
        <f>MAX(GeoH!AZ75,GeoH!CH75)</f>
        <v>0</v>
      </c>
      <c r="BE66" s="377">
        <f>MAX(GeoH!BA75,GeoH!CI75)</f>
        <v>0</v>
      </c>
      <c r="BF66" s="377">
        <f>MAX(GeoH!BB75,GeoH!CJ75)</f>
        <v>0</v>
      </c>
      <c r="BG66" s="377">
        <f>MAX(COUNTIF(GeoH!BC75,"Oui"),COUNTIF(GeoH!CK75,"Oui"))</f>
        <v>0</v>
      </c>
      <c r="BH66" s="354"/>
      <c r="BI66" s="377">
        <f>Trachome!Q78</f>
        <v>0</v>
      </c>
      <c r="BJ66" s="377">
        <f>Trachome!AK78</f>
        <v>0</v>
      </c>
      <c r="BK66" s="377">
        <f>Trachome!AL78</f>
        <v>0</v>
      </c>
      <c r="BL66" s="377">
        <f>Trachome!AN78</f>
        <v>0</v>
      </c>
      <c r="BM66" s="377">
        <f>Trachome!AO78</f>
        <v>0</v>
      </c>
      <c r="BN66" s="377">
        <f>Trachome!AT78</f>
        <v>0</v>
      </c>
      <c r="BO66" s="377">
        <f>Trachome!AU78</f>
        <v>0</v>
      </c>
      <c r="BP66" s="377">
        <f>Trachome!AV78</f>
        <v>0</v>
      </c>
      <c r="BQ66" s="377">
        <f>Trachome!AW78</f>
        <v>0</v>
      </c>
      <c r="BR66" s="377">
        <f>COUNTIF(Trachome!AX78,"Oui")</f>
        <v>0</v>
      </c>
      <c r="BS66" s="354"/>
      <c r="BT66" s="377">
        <f t="shared" si="12"/>
        <v>0</v>
      </c>
      <c r="BU66" s="377">
        <f t="shared" si="13"/>
        <v>0</v>
      </c>
      <c r="BV66" s="377">
        <f t="shared" si="14"/>
        <v>0</v>
      </c>
      <c r="BW66" s="377">
        <f t="shared" si="15"/>
        <v>0</v>
      </c>
      <c r="BX66" s="377">
        <f t="shared" si="16"/>
        <v>0</v>
      </c>
      <c r="BY66" s="377">
        <f t="shared" si="18"/>
        <v>0</v>
      </c>
      <c r="BZ66" s="377">
        <f t="shared" si="19"/>
        <v>0</v>
      </c>
      <c r="CA66" s="377">
        <f t="shared" si="20"/>
        <v>0</v>
      </c>
      <c r="CB66" s="377">
        <f t="shared" si="22"/>
        <v>0</v>
      </c>
      <c r="CC66" s="377">
        <f t="shared" si="17"/>
        <v>0</v>
      </c>
    </row>
    <row r="67" spans="2:81" x14ac:dyDescent="0.25">
      <c r="B67" s="169">
        <f>'Données démographiques'!B75</f>
        <v>0</v>
      </c>
      <c r="C67" s="169">
        <f>'Données démographiques'!C75</f>
        <v>0</v>
      </c>
      <c r="D67" s="170">
        <f>'Données démographiques'!D75</f>
        <v>0</v>
      </c>
      <c r="E67" s="76"/>
      <c r="F67" s="170">
        <f>FL!M74</f>
        <v>0</v>
      </c>
      <c r="G67" s="170">
        <f>FL!AE74</f>
        <v>0</v>
      </c>
      <c r="H67" s="170">
        <f>FL!AF74</f>
        <v>0</v>
      </c>
      <c r="I67" s="170">
        <f>FL!AH74</f>
        <v>0</v>
      </c>
      <c r="J67" s="170">
        <f>FL!AI74</f>
        <v>0</v>
      </c>
      <c r="K67" s="170">
        <f>FL!AK74</f>
        <v>0</v>
      </c>
      <c r="L67" s="170">
        <f>FL!AM74</f>
        <v>0</v>
      </c>
      <c r="M67" s="170">
        <f>FL!AN74</f>
        <v>0</v>
      </c>
      <c r="N67" s="170">
        <f>FL!AO74</f>
        <v>0</v>
      </c>
      <c r="O67" s="170">
        <f>FL!AP74</f>
        <v>0</v>
      </c>
      <c r="P67" s="170">
        <f>FL!AQ74</f>
        <v>0</v>
      </c>
      <c r="Q67" s="170">
        <f>COUNTIF(FL!AR74,"Oui")</f>
        <v>0</v>
      </c>
      <c r="R67" s="76"/>
      <c r="S67" s="170">
        <f>Oncho!K74</f>
        <v>0</v>
      </c>
      <c r="T67" s="170">
        <f>MAX(Oncho!AB74,Oncho!BA74)</f>
        <v>0</v>
      </c>
      <c r="U67" s="170">
        <f>MAX(Oncho!AC74,Oncho!BB74)</f>
        <v>0</v>
      </c>
      <c r="V67" s="170">
        <f>MAX(Oncho!AE74,Oncho!BD74)</f>
        <v>0</v>
      </c>
      <c r="W67" s="170">
        <f>MAX(Oncho!AF74,Oncho!BE74)</f>
        <v>0</v>
      </c>
      <c r="X67" s="170">
        <f>MAX(Oncho!AG74,Oncho!BF74)</f>
        <v>0</v>
      </c>
      <c r="Y67" s="170">
        <f>MAX(Oncho!AH74,Oncho!BG74)</f>
        <v>0</v>
      </c>
      <c r="Z67" s="170">
        <f>MAX(Oncho!AI74,Oncho!BH74)</f>
        <v>0</v>
      </c>
      <c r="AA67" s="170">
        <f>MAX(Oncho!AJ74,Oncho!BI74)</f>
        <v>0</v>
      </c>
      <c r="AB67" s="170">
        <f>MAX(COUNTIF(Oncho!AK74,"Oui"),COUNTIF(Oncho!BJ74,"Oui"))</f>
        <v>0</v>
      </c>
      <c r="AC67" s="76"/>
      <c r="AD67" s="170">
        <f>SCH!P76</f>
        <v>0</v>
      </c>
      <c r="AE67" s="170">
        <f>SCH!AI76</f>
        <v>0</v>
      </c>
      <c r="AF67" s="170">
        <f>SCH!AJ76</f>
        <v>0</v>
      </c>
      <c r="AG67" s="170">
        <f>SCH!AN76</f>
        <v>0</v>
      </c>
      <c r="AH67" s="170">
        <f>SCH!AO76</f>
        <v>0</v>
      </c>
      <c r="AI67" s="170">
        <f>SCH!AT76</f>
        <v>0</v>
      </c>
      <c r="AJ67" s="170">
        <f>SCH!AU76</f>
        <v>0</v>
      </c>
      <c r="AK67" s="170">
        <f>SCH!AV76</f>
        <v>0</v>
      </c>
      <c r="AL67" s="170">
        <f>SCH!AW76</f>
        <v>0</v>
      </c>
      <c r="AM67" s="170">
        <f>COUNTIF(SCH!AX76,"Oui")</f>
        <v>0</v>
      </c>
      <c r="AN67" s="76"/>
      <c r="AO67" s="170">
        <f>GeoH!P76</f>
        <v>0</v>
      </c>
      <c r="AP67" s="170">
        <f>MAX(GeoH!AK76,GeoH!BS76)</f>
        <v>0</v>
      </c>
      <c r="AQ67" s="170">
        <f>MAX(GeoH!AL76,GeoH!BT76)</f>
        <v>0</v>
      </c>
      <c r="AR67" s="170">
        <f>MAX(GeoH!AM76,GeoH!BU76)</f>
        <v>0</v>
      </c>
      <c r="AS67" s="170">
        <f>MAX(GeoH!AN76,GeoH!BV76)</f>
        <v>0</v>
      </c>
      <c r="AT67" s="170">
        <f>MAX(GeoH!AO76,GeoH!BW76)</f>
        <v>0</v>
      </c>
      <c r="AU67" s="170">
        <f>MAX(GeoH!AQ76,GeoH!BY76)</f>
        <v>0</v>
      </c>
      <c r="AV67" s="170">
        <f>MAX(GeoH!AR76,GeoH!BZ76)</f>
        <v>0</v>
      </c>
      <c r="AW67" s="170">
        <f>MAX(GeoH!AS76,GeoH!CA76)</f>
        <v>0</v>
      </c>
      <c r="AX67" s="170">
        <f>MAX(GeoH!AT76,GeoH!CB76)</f>
        <v>0</v>
      </c>
      <c r="AY67" s="170">
        <f>MAX(GeoH!AU76,GeoH!CC76)</f>
        <v>0</v>
      </c>
      <c r="AZ67" s="170">
        <f>MAX(GeoH!AV76,GeoH!CD76)</f>
        <v>0</v>
      </c>
      <c r="BA67" s="170">
        <f>MAX(GeoH!AW76,GeoH!CE76)</f>
        <v>0</v>
      </c>
      <c r="BB67" s="170">
        <f>MAX(GeoH!AX76,GeoH!CF76)</f>
        <v>0</v>
      </c>
      <c r="BC67" s="170">
        <f>MAX(GeoH!AY76,GeoH!CG76)</f>
        <v>0</v>
      </c>
      <c r="BD67" s="170">
        <f>MAX(GeoH!AZ76,GeoH!CH76)</f>
        <v>0</v>
      </c>
      <c r="BE67" s="170">
        <f>MAX(GeoH!BA76,GeoH!CI76)</f>
        <v>0</v>
      </c>
      <c r="BF67" s="170">
        <f>MAX(GeoH!BB76,GeoH!CJ76)</f>
        <v>0</v>
      </c>
      <c r="BG67" s="170">
        <f>MAX(COUNTIF(GeoH!BC76,"Oui"),COUNTIF(GeoH!CK76,"Oui"))</f>
        <v>0</v>
      </c>
      <c r="BH67" s="76"/>
      <c r="BI67" s="170">
        <f>Trachome!Q79</f>
        <v>0</v>
      </c>
      <c r="BJ67" s="170">
        <f>Trachome!AK79</f>
        <v>0</v>
      </c>
      <c r="BK67" s="170">
        <f>Trachome!AL79</f>
        <v>0</v>
      </c>
      <c r="BL67" s="170">
        <f>Trachome!AN79</f>
        <v>0</v>
      </c>
      <c r="BM67" s="170">
        <f>Trachome!AO79</f>
        <v>0</v>
      </c>
      <c r="BN67" s="170">
        <f>Trachome!AT79</f>
        <v>0</v>
      </c>
      <c r="BO67" s="170">
        <f>Trachome!AU79</f>
        <v>0</v>
      </c>
      <c r="BP67" s="170">
        <f>Trachome!AV79</f>
        <v>0</v>
      </c>
      <c r="BQ67" s="170">
        <f>Trachome!AW79</f>
        <v>0</v>
      </c>
      <c r="BR67" s="170">
        <f>COUNTIF(Trachome!AX79,"Oui")</f>
        <v>0</v>
      </c>
      <c r="BS67" s="76"/>
      <c r="BT67" s="170">
        <f t="shared" si="12"/>
        <v>0</v>
      </c>
      <c r="BU67" s="170">
        <f t="shared" si="13"/>
        <v>0</v>
      </c>
      <c r="BV67" s="170">
        <f t="shared" si="14"/>
        <v>0</v>
      </c>
      <c r="BW67" s="170">
        <f t="shared" si="15"/>
        <v>0</v>
      </c>
      <c r="BX67" s="170">
        <f t="shared" si="16"/>
        <v>0</v>
      </c>
      <c r="BY67" s="170">
        <f t="shared" si="18"/>
        <v>0</v>
      </c>
      <c r="BZ67" s="170">
        <f t="shared" si="19"/>
        <v>0</v>
      </c>
      <c r="CA67" s="170">
        <f t="shared" si="20"/>
        <v>0</v>
      </c>
      <c r="CB67" s="170">
        <f t="shared" si="22"/>
        <v>0</v>
      </c>
      <c r="CC67" s="170">
        <f t="shared" si="17"/>
        <v>0</v>
      </c>
    </row>
    <row r="68" spans="2:81" x14ac:dyDescent="0.25">
      <c r="B68" s="376">
        <f>'Données démographiques'!B76</f>
        <v>0</v>
      </c>
      <c r="C68" s="376">
        <f>'Données démographiques'!C76</f>
        <v>0</v>
      </c>
      <c r="D68" s="377">
        <f>'Données démographiques'!D76</f>
        <v>0</v>
      </c>
      <c r="E68" s="354"/>
      <c r="F68" s="377">
        <f>FL!M75</f>
        <v>0</v>
      </c>
      <c r="G68" s="377">
        <f>FL!AE75</f>
        <v>0</v>
      </c>
      <c r="H68" s="377">
        <f>FL!AF75</f>
        <v>0</v>
      </c>
      <c r="I68" s="377">
        <f>FL!AH75</f>
        <v>0</v>
      </c>
      <c r="J68" s="377">
        <f>FL!AI75</f>
        <v>0</v>
      </c>
      <c r="K68" s="377">
        <f>FL!AK75</f>
        <v>0</v>
      </c>
      <c r="L68" s="377">
        <f>FL!AM75</f>
        <v>0</v>
      </c>
      <c r="M68" s="377">
        <f>FL!AN75</f>
        <v>0</v>
      </c>
      <c r="N68" s="377">
        <f>FL!AO75</f>
        <v>0</v>
      </c>
      <c r="O68" s="377">
        <f>FL!AP75</f>
        <v>0</v>
      </c>
      <c r="P68" s="377">
        <f>FL!AQ75</f>
        <v>0</v>
      </c>
      <c r="Q68" s="377">
        <f>COUNTIF(FL!AR75,"Oui")</f>
        <v>0</v>
      </c>
      <c r="R68" s="354"/>
      <c r="S68" s="377">
        <f>Oncho!K75</f>
        <v>0</v>
      </c>
      <c r="T68" s="377">
        <f>MAX(Oncho!AB75,Oncho!BA75)</f>
        <v>0</v>
      </c>
      <c r="U68" s="377">
        <f>MAX(Oncho!AC75,Oncho!BB75)</f>
        <v>0</v>
      </c>
      <c r="V68" s="377">
        <f>MAX(Oncho!AE75,Oncho!BD75)</f>
        <v>0</v>
      </c>
      <c r="W68" s="377">
        <f>MAX(Oncho!AF75,Oncho!BE75)</f>
        <v>0</v>
      </c>
      <c r="X68" s="377">
        <f>MAX(Oncho!AG75,Oncho!BF75)</f>
        <v>0</v>
      </c>
      <c r="Y68" s="377">
        <f>MAX(Oncho!AH75,Oncho!BG75)</f>
        <v>0</v>
      </c>
      <c r="Z68" s="377">
        <f>MAX(Oncho!AI75,Oncho!BH75)</f>
        <v>0</v>
      </c>
      <c r="AA68" s="377">
        <f>MAX(Oncho!AJ75,Oncho!BI75)</f>
        <v>0</v>
      </c>
      <c r="AB68" s="377">
        <f>MAX(COUNTIF(Oncho!AK75,"Oui"),COUNTIF(Oncho!BJ75,"Oui"))</f>
        <v>0</v>
      </c>
      <c r="AC68" s="354"/>
      <c r="AD68" s="377">
        <f>SCH!P77</f>
        <v>0</v>
      </c>
      <c r="AE68" s="377">
        <f>SCH!AI77</f>
        <v>0</v>
      </c>
      <c r="AF68" s="377">
        <f>SCH!AJ77</f>
        <v>0</v>
      </c>
      <c r="AG68" s="377">
        <f>SCH!AN77</f>
        <v>0</v>
      </c>
      <c r="AH68" s="377">
        <f>SCH!AO77</f>
        <v>0</v>
      </c>
      <c r="AI68" s="377">
        <f>SCH!AT77</f>
        <v>0</v>
      </c>
      <c r="AJ68" s="377">
        <f>SCH!AU77</f>
        <v>0</v>
      </c>
      <c r="AK68" s="377">
        <f>SCH!AV77</f>
        <v>0</v>
      </c>
      <c r="AL68" s="377">
        <f>SCH!AW77</f>
        <v>0</v>
      </c>
      <c r="AM68" s="377">
        <f>COUNTIF(SCH!AX77,"Oui")</f>
        <v>0</v>
      </c>
      <c r="AN68" s="354"/>
      <c r="AO68" s="377">
        <f>GeoH!P77</f>
        <v>0</v>
      </c>
      <c r="AP68" s="377">
        <f>MAX(GeoH!AK77,GeoH!BS77)</f>
        <v>0</v>
      </c>
      <c r="AQ68" s="377">
        <f>MAX(GeoH!AL77,GeoH!BT77)</f>
        <v>0</v>
      </c>
      <c r="AR68" s="377">
        <f>MAX(GeoH!AM77,GeoH!BU77)</f>
        <v>0</v>
      </c>
      <c r="AS68" s="377">
        <f>MAX(GeoH!AN77,GeoH!BV77)</f>
        <v>0</v>
      </c>
      <c r="AT68" s="377">
        <f>MAX(GeoH!AO77,GeoH!BW77)</f>
        <v>0</v>
      </c>
      <c r="AU68" s="377">
        <f>MAX(GeoH!AQ77,GeoH!BY77)</f>
        <v>0</v>
      </c>
      <c r="AV68" s="377">
        <f>MAX(GeoH!AR77,GeoH!BZ77)</f>
        <v>0</v>
      </c>
      <c r="AW68" s="377">
        <f>MAX(GeoH!AS77,GeoH!CA77)</f>
        <v>0</v>
      </c>
      <c r="AX68" s="377">
        <f>MAX(GeoH!AT77,GeoH!CB77)</f>
        <v>0</v>
      </c>
      <c r="AY68" s="377">
        <f>MAX(GeoH!AU77,GeoH!CC77)</f>
        <v>0</v>
      </c>
      <c r="AZ68" s="377">
        <f>MAX(GeoH!AV77,GeoH!CD77)</f>
        <v>0</v>
      </c>
      <c r="BA68" s="377">
        <f>MAX(GeoH!AW77,GeoH!CE77)</f>
        <v>0</v>
      </c>
      <c r="BB68" s="377">
        <f>MAX(GeoH!AX77,GeoH!CF77)</f>
        <v>0</v>
      </c>
      <c r="BC68" s="377">
        <f>MAX(GeoH!AY77,GeoH!CG77)</f>
        <v>0</v>
      </c>
      <c r="BD68" s="377">
        <f>MAX(GeoH!AZ77,GeoH!CH77)</f>
        <v>0</v>
      </c>
      <c r="BE68" s="377">
        <f>MAX(GeoH!BA77,GeoH!CI77)</f>
        <v>0</v>
      </c>
      <c r="BF68" s="377">
        <f>MAX(GeoH!BB77,GeoH!CJ77)</f>
        <v>0</v>
      </c>
      <c r="BG68" s="377">
        <f>MAX(COUNTIF(GeoH!BC77,"Oui"),COUNTIF(GeoH!CK77,"Oui"))</f>
        <v>0</v>
      </c>
      <c r="BH68" s="354"/>
      <c r="BI68" s="377">
        <f>Trachome!Q80</f>
        <v>0</v>
      </c>
      <c r="BJ68" s="377">
        <f>Trachome!AK80</f>
        <v>0</v>
      </c>
      <c r="BK68" s="377">
        <f>Trachome!AL80</f>
        <v>0</v>
      </c>
      <c r="BL68" s="377">
        <f>Trachome!AN80</f>
        <v>0</v>
      </c>
      <c r="BM68" s="377">
        <f>Trachome!AO80</f>
        <v>0</v>
      </c>
      <c r="BN68" s="377">
        <f>Trachome!AT80</f>
        <v>0</v>
      </c>
      <c r="BO68" s="377">
        <f>Trachome!AU80</f>
        <v>0</v>
      </c>
      <c r="BP68" s="377">
        <f>Trachome!AV80</f>
        <v>0</v>
      </c>
      <c r="BQ68" s="377">
        <f>Trachome!AW80</f>
        <v>0</v>
      </c>
      <c r="BR68" s="377">
        <f>COUNTIF(Trachome!AX80,"Oui")</f>
        <v>0</v>
      </c>
      <c r="BS68" s="354"/>
      <c r="BT68" s="377">
        <f t="shared" si="12"/>
        <v>0</v>
      </c>
      <c r="BU68" s="377">
        <f t="shared" si="13"/>
        <v>0</v>
      </c>
      <c r="BV68" s="377">
        <f t="shared" si="14"/>
        <v>0</v>
      </c>
      <c r="BW68" s="377">
        <f t="shared" si="15"/>
        <v>0</v>
      </c>
      <c r="BX68" s="377">
        <f t="shared" si="16"/>
        <v>0</v>
      </c>
      <c r="BY68" s="377">
        <f t="shared" si="18"/>
        <v>0</v>
      </c>
      <c r="BZ68" s="377">
        <f t="shared" si="19"/>
        <v>0</v>
      </c>
      <c r="CA68" s="377">
        <f t="shared" si="20"/>
        <v>0</v>
      </c>
      <c r="CB68" s="377">
        <f t="shared" si="22"/>
        <v>0</v>
      </c>
      <c r="CC68" s="377">
        <f t="shared" si="17"/>
        <v>0</v>
      </c>
    </row>
    <row r="69" spans="2:81" x14ac:dyDescent="0.25">
      <c r="B69" s="169">
        <f>'Données démographiques'!B77</f>
        <v>0</v>
      </c>
      <c r="C69" s="169">
        <f>'Données démographiques'!C77</f>
        <v>0</v>
      </c>
      <c r="D69" s="170">
        <f>'Données démographiques'!D77</f>
        <v>0</v>
      </c>
      <c r="E69" s="76"/>
      <c r="F69" s="170">
        <f>FL!M76</f>
        <v>0</v>
      </c>
      <c r="G69" s="170">
        <f>FL!AE76</f>
        <v>0</v>
      </c>
      <c r="H69" s="170">
        <f>FL!AF76</f>
        <v>0</v>
      </c>
      <c r="I69" s="170">
        <f>FL!AH76</f>
        <v>0</v>
      </c>
      <c r="J69" s="170">
        <f>FL!AI76</f>
        <v>0</v>
      </c>
      <c r="K69" s="170">
        <f>FL!AK76</f>
        <v>0</v>
      </c>
      <c r="L69" s="170">
        <f>FL!AM76</f>
        <v>0</v>
      </c>
      <c r="M69" s="170">
        <f>FL!AN76</f>
        <v>0</v>
      </c>
      <c r="N69" s="170">
        <f>FL!AO76</f>
        <v>0</v>
      </c>
      <c r="O69" s="170">
        <f>FL!AP76</f>
        <v>0</v>
      </c>
      <c r="P69" s="170">
        <f>FL!AQ76</f>
        <v>0</v>
      </c>
      <c r="Q69" s="170">
        <f>COUNTIF(FL!AR76,"Oui")</f>
        <v>0</v>
      </c>
      <c r="R69" s="76"/>
      <c r="S69" s="170">
        <f>Oncho!K76</f>
        <v>0</v>
      </c>
      <c r="T69" s="170">
        <f>MAX(Oncho!AB76,Oncho!BA76)</f>
        <v>0</v>
      </c>
      <c r="U69" s="170">
        <f>MAX(Oncho!AC76,Oncho!BB76)</f>
        <v>0</v>
      </c>
      <c r="V69" s="170">
        <f>MAX(Oncho!AE76,Oncho!BD76)</f>
        <v>0</v>
      </c>
      <c r="W69" s="170">
        <f>MAX(Oncho!AF76,Oncho!BE76)</f>
        <v>0</v>
      </c>
      <c r="X69" s="170">
        <f>MAX(Oncho!AG76,Oncho!BF76)</f>
        <v>0</v>
      </c>
      <c r="Y69" s="170">
        <f>MAX(Oncho!AH76,Oncho!BG76)</f>
        <v>0</v>
      </c>
      <c r="Z69" s="170">
        <f>MAX(Oncho!AI76,Oncho!BH76)</f>
        <v>0</v>
      </c>
      <c r="AA69" s="170">
        <f>MAX(Oncho!AJ76,Oncho!BI76)</f>
        <v>0</v>
      </c>
      <c r="AB69" s="170">
        <f>MAX(COUNTIF(Oncho!AK76,"Oui"),COUNTIF(Oncho!BJ76,"Oui"))</f>
        <v>0</v>
      </c>
      <c r="AC69" s="76"/>
      <c r="AD69" s="170">
        <f>SCH!P78</f>
        <v>0</v>
      </c>
      <c r="AE69" s="170">
        <f>SCH!AI78</f>
        <v>0</v>
      </c>
      <c r="AF69" s="170">
        <f>SCH!AJ78</f>
        <v>0</v>
      </c>
      <c r="AG69" s="170">
        <f>SCH!AN78</f>
        <v>0</v>
      </c>
      <c r="AH69" s="170">
        <f>SCH!AO78</f>
        <v>0</v>
      </c>
      <c r="AI69" s="170">
        <f>SCH!AT78</f>
        <v>0</v>
      </c>
      <c r="AJ69" s="170">
        <f>SCH!AU78</f>
        <v>0</v>
      </c>
      <c r="AK69" s="170">
        <f>SCH!AV78</f>
        <v>0</v>
      </c>
      <c r="AL69" s="170">
        <f>SCH!AW78</f>
        <v>0</v>
      </c>
      <c r="AM69" s="170">
        <f>COUNTIF(SCH!AX78,"Oui")</f>
        <v>0</v>
      </c>
      <c r="AN69" s="76"/>
      <c r="AO69" s="170">
        <f>GeoH!P78</f>
        <v>0</v>
      </c>
      <c r="AP69" s="170">
        <f>MAX(GeoH!AK78,GeoH!BS78)</f>
        <v>0</v>
      </c>
      <c r="AQ69" s="170">
        <f>MAX(GeoH!AL78,GeoH!BT78)</f>
        <v>0</v>
      </c>
      <c r="AR69" s="170">
        <f>MAX(GeoH!AM78,GeoH!BU78)</f>
        <v>0</v>
      </c>
      <c r="AS69" s="170">
        <f>MAX(GeoH!AN78,GeoH!BV78)</f>
        <v>0</v>
      </c>
      <c r="AT69" s="170">
        <f>MAX(GeoH!AO78,GeoH!BW78)</f>
        <v>0</v>
      </c>
      <c r="AU69" s="170">
        <f>MAX(GeoH!AQ78,GeoH!BY78)</f>
        <v>0</v>
      </c>
      <c r="AV69" s="170">
        <f>MAX(GeoH!AR78,GeoH!BZ78)</f>
        <v>0</v>
      </c>
      <c r="AW69" s="170">
        <f>MAX(GeoH!AS78,GeoH!CA78)</f>
        <v>0</v>
      </c>
      <c r="AX69" s="170">
        <f>MAX(GeoH!AT78,GeoH!CB78)</f>
        <v>0</v>
      </c>
      <c r="AY69" s="170">
        <f>MAX(GeoH!AU78,GeoH!CC78)</f>
        <v>0</v>
      </c>
      <c r="AZ69" s="170">
        <f>MAX(GeoH!AV78,GeoH!CD78)</f>
        <v>0</v>
      </c>
      <c r="BA69" s="170">
        <f>MAX(GeoH!AW78,GeoH!CE78)</f>
        <v>0</v>
      </c>
      <c r="BB69" s="170">
        <f>MAX(GeoH!AX78,GeoH!CF78)</f>
        <v>0</v>
      </c>
      <c r="BC69" s="170">
        <f>MAX(GeoH!AY78,GeoH!CG78)</f>
        <v>0</v>
      </c>
      <c r="BD69" s="170">
        <f>MAX(GeoH!AZ78,GeoH!CH78)</f>
        <v>0</v>
      </c>
      <c r="BE69" s="170">
        <f>MAX(GeoH!BA78,GeoH!CI78)</f>
        <v>0</v>
      </c>
      <c r="BF69" s="170">
        <f>MAX(GeoH!BB78,GeoH!CJ78)</f>
        <v>0</v>
      </c>
      <c r="BG69" s="170">
        <f>MAX(COUNTIF(GeoH!BC78,"Oui"),COUNTIF(GeoH!CK78,"Oui"))</f>
        <v>0</v>
      </c>
      <c r="BH69" s="76"/>
      <c r="BI69" s="170">
        <f>Trachome!Q81</f>
        <v>0</v>
      </c>
      <c r="BJ69" s="170">
        <f>Trachome!AK81</f>
        <v>0</v>
      </c>
      <c r="BK69" s="170">
        <f>Trachome!AL81</f>
        <v>0</v>
      </c>
      <c r="BL69" s="170">
        <f>Trachome!AN81</f>
        <v>0</v>
      </c>
      <c r="BM69" s="170">
        <f>Trachome!AO81</f>
        <v>0</v>
      </c>
      <c r="BN69" s="170">
        <f>Trachome!AT81</f>
        <v>0</v>
      </c>
      <c r="BO69" s="170">
        <f>Trachome!AU81</f>
        <v>0</v>
      </c>
      <c r="BP69" s="170">
        <f>Trachome!AV81</f>
        <v>0</v>
      </c>
      <c r="BQ69" s="170">
        <f>Trachome!AW81</f>
        <v>0</v>
      </c>
      <c r="BR69" s="170">
        <f>COUNTIF(Trachome!AX81,"Oui")</f>
        <v>0</v>
      </c>
      <c r="BS69" s="76"/>
      <c r="BT69" s="170">
        <f t="shared" si="12"/>
        <v>0</v>
      </c>
      <c r="BU69" s="170">
        <f t="shared" si="13"/>
        <v>0</v>
      </c>
      <c r="BV69" s="170">
        <f t="shared" si="14"/>
        <v>0</v>
      </c>
      <c r="BW69" s="170">
        <f t="shared" si="15"/>
        <v>0</v>
      </c>
      <c r="BX69" s="170">
        <f t="shared" si="16"/>
        <v>0</v>
      </c>
      <c r="BY69" s="170">
        <f t="shared" si="18"/>
        <v>0</v>
      </c>
      <c r="BZ69" s="170">
        <f t="shared" si="19"/>
        <v>0</v>
      </c>
      <c r="CA69" s="170">
        <f t="shared" si="20"/>
        <v>0</v>
      </c>
      <c r="CB69" s="170">
        <f t="shared" si="22"/>
        <v>0</v>
      </c>
      <c r="CC69" s="170">
        <f t="shared" si="17"/>
        <v>0</v>
      </c>
    </row>
    <row r="70" spans="2:81" x14ac:dyDescent="0.25">
      <c r="B70" s="376">
        <f>'Données démographiques'!B78</f>
        <v>0</v>
      </c>
      <c r="C70" s="376">
        <f>'Données démographiques'!C78</f>
        <v>0</v>
      </c>
      <c r="D70" s="377">
        <f>'Données démographiques'!D78</f>
        <v>0</v>
      </c>
      <c r="E70" s="354"/>
      <c r="F70" s="377">
        <f>FL!M77</f>
        <v>0</v>
      </c>
      <c r="G70" s="377">
        <f>FL!AE77</f>
        <v>0</v>
      </c>
      <c r="H70" s="377">
        <f>FL!AF77</f>
        <v>0</v>
      </c>
      <c r="I70" s="377">
        <f>FL!AH77</f>
        <v>0</v>
      </c>
      <c r="J70" s="377">
        <f>FL!AI77</f>
        <v>0</v>
      </c>
      <c r="K70" s="377">
        <f>FL!AK77</f>
        <v>0</v>
      </c>
      <c r="L70" s="377">
        <f>FL!AM77</f>
        <v>0</v>
      </c>
      <c r="M70" s="377">
        <f>FL!AN77</f>
        <v>0</v>
      </c>
      <c r="N70" s="377">
        <f>FL!AO77</f>
        <v>0</v>
      </c>
      <c r="O70" s="377">
        <f>FL!AP77</f>
        <v>0</v>
      </c>
      <c r="P70" s="377">
        <f>FL!AQ77</f>
        <v>0</v>
      </c>
      <c r="Q70" s="377">
        <f>COUNTIF(FL!AR77,"Oui")</f>
        <v>0</v>
      </c>
      <c r="R70" s="354"/>
      <c r="S70" s="377">
        <f>Oncho!K77</f>
        <v>0</v>
      </c>
      <c r="T70" s="377">
        <f>MAX(Oncho!AB77,Oncho!BA77)</f>
        <v>0</v>
      </c>
      <c r="U70" s="377">
        <f>MAX(Oncho!AC77,Oncho!BB77)</f>
        <v>0</v>
      </c>
      <c r="V70" s="377">
        <f>MAX(Oncho!AE77,Oncho!BD77)</f>
        <v>0</v>
      </c>
      <c r="W70" s="377">
        <f>MAX(Oncho!AF77,Oncho!BE77)</f>
        <v>0</v>
      </c>
      <c r="X70" s="377">
        <f>MAX(Oncho!AG77,Oncho!BF77)</f>
        <v>0</v>
      </c>
      <c r="Y70" s="377">
        <f>MAX(Oncho!AH77,Oncho!BG77)</f>
        <v>0</v>
      </c>
      <c r="Z70" s="377">
        <f>MAX(Oncho!AI77,Oncho!BH77)</f>
        <v>0</v>
      </c>
      <c r="AA70" s="377">
        <f>MAX(Oncho!AJ77,Oncho!BI77)</f>
        <v>0</v>
      </c>
      <c r="AB70" s="377">
        <f>MAX(COUNTIF(Oncho!AK77,"Oui"),COUNTIF(Oncho!BJ77,"Oui"))</f>
        <v>0</v>
      </c>
      <c r="AC70" s="354"/>
      <c r="AD70" s="377">
        <f>SCH!P79</f>
        <v>0</v>
      </c>
      <c r="AE70" s="377">
        <f>SCH!AI79</f>
        <v>0</v>
      </c>
      <c r="AF70" s="377">
        <f>SCH!AJ79</f>
        <v>0</v>
      </c>
      <c r="AG70" s="377">
        <f>SCH!AN79</f>
        <v>0</v>
      </c>
      <c r="AH70" s="377">
        <f>SCH!AO79</f>
        <v>0</v>
      </c>
      <c r="AI70" s="377">
        <f>SCH!AT79</f>
        <v>0</v>
      </c>
      <c r="AJ70" s="377">
        <f>SCH!AU79</f>
        <v>0</v>
      </c>
      <c r="AK70" s="377">
        <f>SCH!AV79</f>
        <v>0</v>
      </c>
      <c r="AL70" s="377">
        <f>SCH!AW79</f>
        <v>0</v>
      </c>
      <c r="AM70" s="377">
        <f>COUNTIF(SCH!AX79,"Oui")</f>
        <v>0</v>
      </c>
      <c r="AN70" s="354"/>
      <c r="AO70" s="377">
        <f>GeoH!P79</f>
        <v>0</v>
      </c>
      <c r="AP70" s="377">
        <f>MAX(GeoH!AK79,GeoH!BS79)</f>
        <v>0</v>
      </c>
      <c r="AQ70" s="377">
        <f>MAX(GeoH!AL79,GeoH!BT79)</f>
        <v>0</v>
      </c>
      <c r="AR70" s="377">
        <f>MAX(GeoH!AM79,GeoH!BU79)</f>
        <v>0</v>
      </c>
      <c r="AS70" s="377">
        <f>MAX(GeoH!AN79,GeoH!BV79)</f>
        <v>0</v>
      </c>
      <c r="AT70" s="377">
        <f>MAX(GeoH!AO79,GeoH!BW79)</f>
        <v>0</v>
      </c>
      <c r="AU70" s="377">
        <f>MAX(GeoH!AQ79,GeoH!BY79)</f>
        <v>0</v>
      </c>
      <c r="AV70" s="377">
        <f>MAX(GeoH!AR79,GeoH!BZ79)</f>
        <v>0</v>
      </c>
      <c r="AW70" s="377">
        <f>MAX(GeoH!AS79,GeoH!CA79)</f>
        <v>0</v>
      </c>
      <c r="AX70" s="377">
        <f>MAX(GeoH!AT79,GeoH!CB79)</f>
        <v>0</v>
      </c>
      <c r="AY70" s="377">
        <f>MAX(GeoH!AU79,GeoH!CC79)</f>
        <v>0</v>
      </c>
      <c r="AZ70" s="377">
        <f>MAX(GeoH!AV79,GeoH!CD79)</f>
        <v>0</v>
      </c>
      <c r="BA70" s="377">
        <f>MAX(GeoH!AW79,GeoH!CE79)</f>
        <v>0</v>
      </c>
      <c r="BB70" s="377">
        <f>MAX(GeoH!AX79,GeoH!CF79)</f>
        <v>0</v>
      </c>
      <c r="BC70" s="377">
        <f>MAX(GeoH!AY79,GeoH!CG79)</f>
        <v>0</v>
      </c>
      <c r="BD70" s="377">
        <f>MAX(GeoH!AZ79,GeoH!CH79)</f>
        <v>0</v>
      </c>
      <c r="BE70" s="377">
        <f>MAX(GeoH!BA79,GeoH!CI79)</f>
        <v>0</v>
      </c>
      <c r="BF70" s="377">
        <f>MAX(GeoH!BB79,GeoH!CJ79)</f>
        <v>0</v>
      </c>
      <c r="BG70" s="377">
        <f>MAX(COUNTIF(GeoH!BC79,"Oui"),COUNTIF(GeoH!CK79,"Oui"))</f>
        <v>0</v>
      </c>
      <c r="BH70" s="354"/>
      <c r="BI70" s="377">
        <f>Trachome!Q82</f>
        <v>0</v>
      </c>
      <c r="BJ70" s="377">
        <f>Trachome!AK82</f>
        <v>0</v>
      </c>
      <c r="BK70" s="377">
        <f>Trachome!AL82</f>
        <v>0</v>
      </c>
      <c r="BL70" s="377">
        <f>Trachome!AN82</f>
        <v>0</v>
      </c>
      <c r="BM70" s="377">
        <f>Trachome!AO82</f>
        <v>0</v>
      </c>
      <c r="BN70" s="377">
        <f>Trachome!AT82</f>
        <v>0</v>
      </c>
      <c r="BO70" s="377">
        <f>Trachome!AU82</f>
        <v>0</v>
      </c>
      <c r="BP70" s="377">
        <f>Trachome!AV82</f>
        <v>0</v>
      </c>
      <c r="BQ70" s="377">
        <f>Trachome!AW82</f>
        <v>0</v>
      </c>
      <c r="BR70" s="377">
        <f>COUNTIF(Trachome!AX82,"Oui")</f>
        <v>0</v>
      </c>
      <c r="BS70" s="354"/>
      <c r="BT70" s="377">
        <f t="shared" si="12"/>
        <v>0</v>
      </c>
      <c r="BU70" s="377">
        <f t="shared" si="13"/>
        <v>0</v>
      </c>
      <c r="BV70" s="377">
        <f t="shared" si="14"/>
        <v>0</v>
      </c>
      <c r="BW70" s="377">
        <f t="shared" si="15"/>
        <v>0</v>
      </c>
      <c r="BX70" s="377">
        <f t="shared" si="16"/>
        <v>0</v>
      </c>
      <c r="BY70" s="377">
        <f t="shared" si="18"/>
        <v>0</v>
      </c>
      <c r="BZ70" s="377">
        <f t="shared" si="19"/>
        <v>0</v>
      </c>
      <c r="CA70" s="377">
        <f t="shared" si="20"/>
        <v>0</v>
      </c>
      <c r="CB70" s="377">
        <f t="shared" si="22"/>
        <v>0</v>
      </c>
      <c r="CC70" s="377">
        <f t="shared" si="17"/>
        <v>0</v>
      </c>
    </row>
    <row r="71" spans="2:81" x14ac:dyDescent="0.25">
      <c r="B71" s="169">
        <f>'Données démographiques'!B79</f>
        <v>0</v>
      </c>
      <c r="C71" s="169">
        <f>'Données démographiques'!C79</f>
        <v>0</v>
      </c>
      <c r="D71" s="170">
        <f>'Données démographiques'!D79</f>
        <v>0</v>
      </c>
      <c r="E71" s="76"/>
      <c r="F71" s="170">
        <f>FL!M78</f>
        <v>0</v>
      </c>
      <c r="G71" s="170">
        <f>FL!AE78</f>
        <v>0</v>
      </c>
      <c r="H71" s="170">
        <f>FL!AF78</f>
        <v>0</v>
      </c>
      <c r="I71" s="170">
        <f>FL!AH78</f>
        <v>0</v>
      </c>
      <c r="J71" s="170">
        <f>FL!AI78</f>
        <v>0</v>
      </c>
      <c r="K71" s="170">
        <f>FL!AK78</f>
        <v>0</v>
      </c>
      <c r="L71" s="170">
        <f>FL!AM78</f>
        <v>0</v>
      </c>
      <c r="M71" s="170">
        <f>FL!AN78</f>
        <v>0</v>
      </c>
      <c r="N71" s="170">
        <f>FL!AO78</f>
        <v>0</v>
      </c>
      <c r="O71" s="170">
        <f>FL!AP78</f>
        <v>0</v>
      </c>
      <c r="P71" s="170">
        <f>FL!AQ78</f>
        <v>0</v>
      </c>
      <c r="Q71" s="170">
        <f>COUNTIF(FL!AR78,"Oui")</f>
        <v>0</v>
      </c>
      <c r="R71" s="76"/>
      <c r="S71" s="170">
        <f>Oncho!K78</f>
        <v>0</v>
      </c>
      <c r="T71" s="170">
        <f>MAX(Oncho!AB78,Oncho!BA78)</f>
        <v>0</v>
      </c>
      <c r="U71" s="170">
        <f>MAX(Oncho!AC78,Oncho!BB78)</f>
        <v>0</v>
      </c>
      <c r="V71" s="170">
        <f>MAX(Oncho!AE78,Oncho!BD78)</f>
        <v>0</v>
      </c>
      <c r="W71" s="170">
        <f>MAX(Oncho!AF78,Oncho!BE78)</f>
        <v>0</v>
      </c>
      <c r="X71" s="170">
        <f>MAX(Oncho!AG78,Oncho!BF78)</f>
        <v>0</v>
      </c>
      <c r="Y71" s="170">
        <f>MAX(Oncho!AH78,Oncho!BG78)</f>
        <v>0</v>
      </c>
      <c r="Z71" s="170">
        <f>MAX(Oncho!AI78,Oncho!BH78)</f>
        <v>0</v>
      </c>
      <c r="AA71" s="170">
        <f>MAX(Oncho!AJ78,Oncho!BI78)</f>
        <v>0</v>
      </c>
      <c r="AB71" s="170">
        <f>MAX(COUNTIF(Oncho!AK78,"Oui"),COUNTIF(Oncho!BJ78,"Oui"))</f>
        <v>0</v>
      </c>
      <c r="AC71" s="76"/>
      <c r="AD71" s="170">
        <f>SCH!P80</f>
        <v>0</v>
      </c>
      <c r="AE71" s="170">
        <f>SCH!AI80</f>
        <v>0</v>
      </c>
      <c r="AF71" s="170">
        <f>SCH!AJ80</f>
        <v>0</v>
      </c>
      <c r="AG71" s="170">
        <f>SCH!AN80</f>
        <v>0</v>
      </c>
      <c r="AH71" s="170">
        <f>SCH!AO80</f>
        <v>0</v>
      </c>
      <c r="AI71" s="170">
        <f>SCH!AT80</f>
        <v>0</v>
      </c>
      <c r="AJ71" s="170">
        <f>SCH!AU80</f>
        <v>0</v>
      </c>
      <c r="AK71" s="170">
        <f>SCH!AV80</f>
        <v>0</v>
      </c>
      <c r="AL71" s="170">
        <f>SCH!AW80</f>
        <v>0</v>
      </c>
      <c r="AM71" s="170">
        <f>COUNTIF(SCH!AX80,"Oui")</f>
        <v>0</v>
      </c>
      <c r="AN71" s="76"/>
      <c r="AO71" s="170">
        <f>GeoH!P80</f>
        <v>0</v>
      </c>
      <c r="AP71" s="170">
        <f>MAX(GeoH!AK80,GeoH!BS80)</f>
        <v>0</v>
      </c>
      <c r="AQ71" s="170">
        <f>MAX(GeoH!AL80,GeoH!BT80)</f>
        <v>0</v>
      </c>
      <c r="AR71" s="170">
        <f>MAX(GeoH!AM80,GeoH!BU80)</f>
        <v>0</v>
      </c>
      <c r="AS71" s="170">
        <f>MAX(GeoH!AN80,GeoH!BV80)</f>
        <v>0</v>
      </c>
      <c r="AT71" s="170">
        <f>MAX(GeoH!AO80,GeoH!BW80)</f>
        <v>0</v>
      </c>
      <c r="AU71" s="170">
        <f>MAX(GeoH!AQ80,GeoH!BY80)</f>
        <v>0</v>
      </c>
      <c r="AV71" s="170">
        <f>MAX(GeoH!AR80,GeoH!BZ80)</f>
        <v>0</v>
      </c>
      <c r="AW71" s="170">
        <f>MAX(GeoH!AS80,GeoH!CA80)</f>
        <v>0</v>
      </c>
      <c r="AX71" s="170">
        <f>MAX(GeoH!AT80,GeoH!CB80)</f>
        <v>0</v>
      </c>
      <c r="AY71" s="170">
        <f>MAX(GeoH!AU80,GeoH!CC80)</f>
        <v>0</v>
      </c>
      <c r="AZ71" s="170">
        <f>MAX(GeoH!AV80,GeoH!CD80)</f>
        <v>0</v>
      </c>
      <c r="BA71" s="170">
        <f>MAX(GeoH!AW80,GeoH!CE80)</f>
        <v>0</v>
      </c>
      <c r="BB71" s="170">
        <f>MAX(GeoH!AX80,GeoH!CF80)</f>
        <v>0</v>
      </c>
      <c r="BC71" s="170">
        <f>MAX(GeoH!AY80,GeoH!CG80)</f>
        <v>0</v>
      </c>
      <c r="BD71" s="170">
        <f>MAX(GeoH!AZ80,GeoH!CH80)</f>
        <v>0</v>
      </c>
      <c r="BE71" s="170">
        <f>MAX(GeoH!BA80,GeoH!CI80)</f>
        <v>0</v>
      </c>
      <c r="BF71" s="170">
        <f>MAX(GeoH!BB80,GeoH!CJ80)</f>
        <v>0</v>
      </c>
      <c r="BG71" s="170">
        <f>MAX(COUNTIF(GeoH!BC80,"Oui"),COUNTIF(GeoH!CK80,"Oui"))</f>
        <v>0</v>
      </c>
      <c r="BH71" s="76"/>
      <c r="BI71" s="170">
        <f>Trachome!Q83</f>
        <v>0</v>
      </c>
      <c r="BJ71" s="170">
        <f>Trachome!AK83</f>
        <v>0</v>
      </c>
      <c r="BK71" s="170">
        <f>Trachome!AL83</f>
        <v>0</v>
      </c>
      <c r="BL71" s="170">
        <f>Trachome!AN83</f>
        <v>0</v>
      </c>
      <c r="BM71" s="170">
        <f>Trachome!AO83</f>
        <v>0</v>
      </c>
      <c r="BN71" s="170">
        <f>Trachome!AT83</f>
        <v>0</v>
      </c>
      <c r="BO71" s="170">
        <f>Trachome!AU83</f>
        <v>0</v>
      </c>
      <c r="BP71" s="170">
        <f>Trachome!AV83</f>
        <v>0</v>
      </c>
      <c r="BQ71" s="170">
        <f>Trachome!AW83</f>
        <v>0</v>
      </c>
      <c r="BR71" s="170">
        <f>COUNTIF(Trachome!AX83,"Oui")</f>
        <v>0</v>
      </c>
      <c r="BS71" s="76"/>
      <c r="BT71" s="170">
        <f t="shared" si="12"/>
        <v>0</v>
      </c>
      <c r="BU71" s="170">
        <f t="shared" si="13"/>
        <v>0</v>
      </c>
      <c r="BV71" s="170">
        <f t="shared" si="14"/>
        <v>0</v>
      </c>
      <c r="BW71" s="170">
        <f t="shared" si="15"/>
        <v>0</v>
      </c>
      <c r="BX71" s="170">
        <f t="shared" si="16"/>
        <v>0</v>
      </c>
      <c r="BY71" s="170">
        <f t="shared" si="18"/>
        <v>0</v>
      </c>
      <c r="BZ71" s="170">
        <f t="shared" si="19"/>
        <v>0</v>
      </c>
      <c r="CA71" s="170">
        <f t="shared" si="20"/>
        <v>0</v>
      </c>
      <c r="CB71" s="170">
        <f t="shared" si="22"/>
        <v>0</v>
      </c>
      <c r="CC71" s="170">
        <f t="shared" si="17"/>
        <v>0</v>
      </c>
    </row>
    <row r="72" spans="2:81" x14ac:dyDescent="0.25">
      <c r="B72" s="376">
        <f>'Données démographiques'!B80</f>
        <v>0</v>
      </c>
      <c r="C72" s="376">
        <f>'Données démographiques'!C80</f>
        <v>0</v>
      </c>
      <c r="D72" s="377">
        <f>'Données démographiques'!D80</f>
        <v>0</v>
      </c>
      <c r="E72" s="354"/>
      <c r="F72" s="377">
        <f>FL!M79</f>
        <v>0</v>
      </c>
      <c r="G72" s="377">
        <f>FL!AE79</f>
        <v>0</v>
      </c>
      <c r="H72" s="377">
        <f>FL!AF79</f>
        <v>0</v>
      </c>
      <c r="I72" s="377">
        <f>FL!AH79</f>
        <v>0</v>
      </c>
      <c r="J72" s="377">
        <f>FL!AI79</f>
        <v>0</v>
      </c>
      <c r="K72" s="377">
        <f>FL!AK79</f>
        <v>0</v>
      </c>
      <c r="L72" s="377">
        <f>FL!AM79</f>
        <v>0</v>
      </c>
      <c r="M72" s="377">
        <f>FL!AN79</f>
        <v>0</v>
      </c>
      <c r="N72" s="377">
        <f>FL!AO79</f>
        <v>0</v>
      </c>
      <c r="O72" s="377">
        <f>FL!AP79</f>
        <v>0</v>
      </c>
      <c r="P72" s="377">
        <f>FL!AQ79</f>
        <v>0</v>
      </c>
      <c r="Q72" s="377">
        <f>COUNTIF(FL!AR79,"Oui")</f>
        <v>0</v>
      </c>
      <c r="R72" s="354"/>
      <c r="S72" s="377">
        <f>Oncho!K79</f>
        <v>0</v>
      </c>
      <c r="T72" s="377">
        <f>MAX(Oncho!AB79,Oncho!BA79)</f>
        <v>0</v>
      </c>
      <c r="U72" s="377">
        <f>MAX(Oncho!AC79,Oncho!BB79)</f>
        <v>0</v>
      </c>
      <c r="V72" s="377">
        <f>MAX(Oncho!AE79,Oncho!BD79)</f>
        <v>0</v>
      </c>
      <c r="W72" s="377">
        <f>MAX(Oncho!AF79,Oncho!BE79)</f>
        <v>0</v>
      </c>
      <c r="X72" s="377">
        <f>MAX(Oncho!AG79,Oncho!BF79)</f>
        <v>0</v>
      </c>
      <c r="Y72" s="377">
        <f>MAX(Oncho!AH79,Oncho!BG79)</f>
        <v>0</v>
      </c>
      <c r="Z72" s="377">
        <f>MAX(Oncho!AI79,Oncho!BH79)</f>
        <v>0</v>
      </c>
      <c r="AA72" s="377">
        <f>MAX(Oncho!AJ79,Oncho!BI79)</f>
        <v>0</v>
      </c>
      <c r="AB72" s="377">
        <f>MAX(COUNTIF(Oncho!AK79,"Oui"),COUNTIF(Oncho!BJ79,"Oui"))</f>
        <v>0</v>
      </c>
      <c r="AC72" s="354"/>
      <c r="AD72" s="377">
        <f>SCH!P81</f>
        <v>0</v>
      </c>
      <c r="AE72" s="377">
        <f>SCH!AI81</f>
        <v>0</v>
      </c>
      <c r="AF72" s="377">
        <f>SCH!AJ81</f>
        <v>0</v>
      </c>
      <c r="AG72" s="377">
        <f>SCH!AN81</f>
        <v>0</v>
      </c>
      <c r="AH72" s="377">
        <f>SCH!AO81</f>
        <v>0</v>
      </c>
      <c r="AI72" s="377">
        <f>SCH!AT81</f>
        <v>0</v>
      </c>
      <c r="AJ72" s="377">
        <f>SCH!AU81</f>
        <v>0</v>
      </c>
      <c r="AK72" s="377">
        <f>SCH!AV81</f>
        <v>0</v>
      </c>
      <c r="AL72" s="377">
        <f>SCH!AW81</f>
        <v>0</v>
      </c>
      <c r="AM72" s="377">
        <f>COUNTIF(SCH!AX81,"Oui")</f>
        <v>0</v>
      </c>
      <c r="AN72" s="354"/>
      <c r="AO72" s="377">
        <f>GeoH!P81</f>
        <v>0</v>
      </c>
      <c r="AP72" s="377">
        <f>MAX(GeoH!AK81,GeoH!BS81)</f>
        <v>0</v>
      </c>
      <c r="AQ72" s="377">
        <f>MAX(GeoH!AL81,GeoH!BT81)</f>
        <v>0</v>
      </c>
      <c r="AR72" s="377">
        <f>MAX(GeoH!AM81,GeoH!BU81)</f>
        <v>0</v>
      </c>
      <c r="AS72" s="377">
        <f>MAX(GeoH!AN81,GeoH!BV81)</f>
        <v>0</v>
      </c>
      <c r="AT72" s="377">
        <f>MAX(GeoH!AO81,GeoH!BW81)</f>
        <v>0</v>
      </c>
      <c r="AU72" s="377">
        <f>MAX(GeoH!AQ81,GeoH!BY81)</f>
        <v>0</v>
      </c>
      <c r="AV72" s="377">
        <f>MAX(GeoH!AR81,GeoH!BZ81)</f>
        <v>0</v>
      </c>
      <c r="AW72" s="377">
        <f>MAX(GeoH!AS81,GeoH!CA81)</f>
        <v>0</v>
      </c>
      <c r="AX72" s="377">
        <f>MAX(GeoH!AT81,GeoH!CB81)</f>
        <v>0</v>
      </c>
      <c r="AY72" s="377">
        <f>MAX(GeoH!AU81,GeoH!CC81)</f>
        <v>0</v>
      </c>
      <c r="AZ72" s="377">
        <f>MAX(GeoH!AV81,GeoH!CD81)</f>
        <v>0</v>
      </c>
      <c r="BA72" s="377">
        <f>MAX(GeoH!AW81,GeoH!CE81)</f>
        <v>0</v>
      </c>
      <c r="BB72" s="377">
        <f>MAX(GeoH!AX81,GeoH!CF81)</f>
        <v>0</v>
      </c>
      <c r="BC72" s="377">
        <f>MAX(GeoH!AY81,GeoH!CG81)</f>
        <v>0</v>
      </c>
      <c r="BD72" s="377">
        <f>MAX(GeoH!AZ81,GeoH!CH81)</f>
        <v>0</v>
      </c>
      <c r="BE72" s="377">
        <f>MAX(GeoH!BA81,GeoH!CI81)</f>
        <v>0</v>
      </c>
      <c r="BF72" s="377">
        <f>MAX(GeoH!BB81,GeoH!CJ81)</f>
        <v>0</v>
      </c>
      <c r="BG72" s="377">
        <f>MAX(COUNTIF(GeoH!BC81,"Oui"),COUNTIF(GeoH!CK81,"Oui"))</f>
        <v>0</v>
      </c>
      <c r="BH72" s="354"/>
      <c r="BI72" s="377">
        <f>Trachome!Q84</f>
        <v>0</v>
      </c>
      <c r="BJ72" s="377">
        <f>Trachome!AK84</f>
        <v>0</v>
      </c>
      <c r="BK72" s="377">
        <f>Trachome!AL84</f>
        <v>0</v>
      </c>
      <c r="BL72" s="377">
        <f>Trachome!AN84</f>
        <v>0</v>
      </c>
      <c r="BM72" s="377">
        <f>Trachome!AO84</f>
        <v>0</v>
      </c>
      <c r="BN72" s="377">
        <f>Trachome!AT84</f>
        <v>0</v>
      </c>
      <c r="BO72" s="377">
        <f>Trachome!AU84</f>
        <v>0</v>
      </c>
      <c r="BP72" s="377">
        <f>Trachome!AV84</f>
        <v>0</v>
      </c>
      <c r="BQ72" s="377">
        <f>Trachome!AW84</f>
        <v>0</v>
      </c>
      <c r="BR72" s="377">
        <f>COUNTIF(Trachome!AX84,"Oui")</f>
        <v>0</v>
      </c>
      <c r="BS72" s="354"/>
      <c r="BT72" s="377">
        <f t="shared" si="12"/>
        <v>0</v>
      </c>
      <c r="BU72" s="377">
        <f t="shared" si="13"/>
        <v>0</v>
      </c>
      <c r="BV72" s="377">
        <f t="shared" si="14"/>
        <v>0</v>
      </c>
      <c r="BW72" s="377">
        <f t="shared" si="15"/>
        <v>0</v>
      </c>
      <c r="BX72" s="377">
        <f t="shared" si="16"/>
        <v>0</v>
      </c>
      <c r="BY72" s="377">
        <f t="shared" si="18"/>
        <v>0</v>
      </c>
      <c r="BZ72" s="377">
        <f t="shared" si="19"/>
        <v>0</v>
      </c>
      <c r="CA72" s="377">
        <f t="shared" si="20"/>
        <v>0</v>
      </c>
      <c r="CB72" s="377">
        <f t="shared" si="22"/>
        <v>0</v>
      </c>
      <c r="CC72" s="377">
        <f t="shared" si="17"/>
        <v>0</v>
      </c>
    </row>
    <row r="73" spans="2:81" x14ac:dyDescent="0.25">
      <c r="B73" s="169">
        <f>'Données démographiques'!B81</f>
        <v>0</v>
      </c>
      <c r="C73" s="169">
        <f>'Données démographiques'!C81</f>
        <v>0</v>
      </c>
      <c r="D73" s="170">
        <f>'Données démographiques'!D81</f>
        <v>0</v>
      </c>
      <c r="E73" s="76"/>
      <c r="F73" s="170">
        <f>FL!M80</f>
        <v>0</v>
      </c>
      <c r="G73" s="170">
        <f>FL!AE80</f>
        <v>0</v>
      </c>
      <c r="H73" s="170">
        <f>FL!AF80</f>
        <v>0</v>
      </c>
      <c r="I73" s="170">
        <f>FL!AH80</f>
        <v>0</v>
      </c>
      <c r="J73" s="170">
        <f>FL!AI80</f>
        <v>0</v>
      </c>
      <c r="K73" s="170">
        <f>FL!AK80</f>
        <v>0</v>
      </c>
      <c r="L73" s="170">
        <f>FL!AM80</f>
        <v>0</v>
      </c>
      <c r="M73" s="170">
        <f>FL!AN80</f>
        <v>0</v>
      </c>
      <c r="N73" s="170">
        <f>FL!AO80</f>
        <v>0</v>
      </c>
      <c r="O73" s="170">
        <f>FL!AP80</f>
        <v>0</v>
      </c>
      <c r="P73" s="170">
        <f>FL!AQ80</f>
        <v>0</v>
      </c>
      <c r="Q73" s="170">
        <f>COUNTIF(FL!AR80,"Oui")</f>
        <v>0</v>
      </c>
      <c r="R73" s="76"/>
      <c r="S73" s="170">
        <f>Oncho!K80</f>
        <v>0</v>
      </c>
      <c r="T73" s="170">
        <f>MAX(Oncho!AB80,Oncho!BA80)</f>
        <v>0</v>
      </c>
      <c r="U73" s="170">
        <f>MAX(Oncho!AC80,Oncho!BB80)</f>
        <v>0</v>
      </c>
      <c r="V73" s="170">
        <f>MAX(Oncho!AE80,Oncho!BD80)</f>
        <v>0</v>
      </c>
      <c r="W73" s="170">
        <f>MAX(Oncho!AF80,Oncho!BE80)</f>
        <v>0</v>
      </c>
      <c r="X73" s="170">
        <f>MAX(Oncho!AG80,Oncho!BF80)</f>
        <v>0</v>
      </c>
      <c r="Y73" s="170">
        <f>MAX(Oncho!AH80,Oncho!BG80)</f>
        <v>0</v>
      </c>
      <c r="Z73" s="170">
        <f>MAX(Oncho!AI80,Oncho!BH80)</f>
        <v>0</v>
      </c>
      <c r="AA73" s="170">
        <f>MAX(Oncho!AJ80,Oncho!BI80)</f>
        <v>0</v>
      </c>
      <c r="AB73" s="170">
        <f>MAX(COUNTIF(Oncho!AK80,"Oui"),COUNTIF(Oncho!BJ80,"Oui"))</f>
        <v>0</v>
      </c>
      <c r="AC73" s="76"/>
      <c r="AD73" s="170">
        <f>SCH!P82</f>
        <v>0</v>
      </c>
      <c r="AE73" s="170">
        <f>SCH!AI82</f>
        <v>0</v>
      </c>
      <c r="AF73" s="170">
        <f>SCH!AJ82</f>
        <v>0</v>
      </c>
      <c r="AG73" s="170">
        <f>SCH!AN82</f>
        <v>0</v>
      </c>
      <c r="AH73" s="170">
        <f>SCH!AO82</f>
        <v>0</v>
      </c>
      <c r="AI73" s="170">
        <f>SCH!AT82</f>
        <v>0</v>
      </c>
      <c r="AJ73" s="170">
        <f>SCH!AU82</f>
        <v>0</v>
      </c>
      <c r="AK73" s="170">
        <f>SCH!AV82</f>
        <v>0</v>
      </c>
      <c r="AL73" s="170">
        <f>SCH!AW82</f>
        <v>0</v>
      </c>
      <c r="AM73" s="170">
        <f>COUNTIF(SCH!AX82,"Oui")</f>
        <v>0</v>
      </c>
      <c r="AN73" s="76"/>
      <c r="AO73" s="170">
        <f>GeoH!P82</f>
        <v>0</v>
      </c>
      <c r="AP73" s="170">
        <f>MAX(GeoH!AK82,GeoH!BS82)</f>
        <v>0</v>
      </c>
      <c r="AQ73" s="170">
        <f>MAX(GeoH!AL82,GeoH!BT82)</f>
        <v>0</v>
      </c>
      <c r="AR73" s="170">
        <f>MAX(GeoH!AM82,GeoH!BU82)</f>
        <v>0</v>
      </c>
      <c r="AS73" s="170">
        <f>MAX(GeoH!AN82,GeoH!BV82)</f>
        <v>0</v>
      </c>
      <c r="AT73" s="170">
        <f>MAX(GeoH!AO82,GeoH!BW82)</f>
        <v>0</v>
      </c>
      <c r="AU73" s="170">
        <f>MAX(GeoH!AQ82,GeoH!BY82)</f>
        <v>0</v>
      </c>
      <c r="AV73" s="170">
        <f>MAX(GeoH!AR82,GeoH!BZ82)</f>
        <v>0</v>
      </c>
      <c r="AW73" s="170">
        <f>MAX(GeoH!AS82,GeoH!CA82)</f>
        <v>0</v>
      </c>
      <c r="AX73" s="170">
        <f>MAX(GeoH!AT82,GeoH!CB82)</f>
        <v>0</v>
      </c>
      <c r="AY73" s="170">
        <f>MAX(GeoH!AU82,GeoH!CC82)</f>
        <v>0</v>
      </c>
      <c r="AZ73" s="170">
        <f>MAX(GeoH!AV82,GeoH!CD82)</f>
        <v>0</v>
      </c>
      <c r="BA73" s="170">
        <f>MAX(GeoH!AW82,GeoH!CE82)</f>
        <v>0</v>
      </c>
      <c r="BB73" s="170">
        <f>MAX(GeoH!AX82,GeoH!CF82)</f>
        <v>0</v>
      </c>
      <c r="BC73" s="170">
        <f>MAX(GeoH!AY82,GeoH!CG82)</f>
        <v>0</v>
      </c>
      <c r="BD73" s="170">
        <f>MAX(GeoH!AZ82,GeoH!CH82)</f>
        <v>0</v>
      </c>
      <c r="BE73" s="170">
        <f>MAX(GeoH!BA82,GeoH!CI82)</f>
        <v>0</v>
      </c>
      <c r="BF73" s="170">
        <f>MAX(GeoH!BB82,GeoH!CJ82)</f>
        <v>0</v>
      </c>
      <c r="BG73" s="170">
        <f>MAX(COUNTIF(GeoH!BC82,"Oui"),COUNTIF(GeoH!CK82,"Oui"))</f>
        <v>0</v>
      </c>
      <c r="BH73" s="76"/>
      <c r="BI73" s="170">
        <f>Trachome!Q85</f>
        <v>0</v>
      </c>
      <c r="BJ73" s="170">
        <f>Trachome!AK85</f>
        <v>0</v>
      </c>
      <c r="BK73" s="170">
        <f>Trachome!AL85</f>
        <v>0</v>
      </c>
      <c r="BL73" s="170">
        <f>Trachome!AN85</f>
        <v>0</v>
      </c>
      <c r="BM73" s="170">
        <f>Trachome!AO85</f>
        <v>0</v>
      </c>
      <c r="BN73" s="170">
        <f>Trachome!AT85</f>
        <v>0</v>
      </c>
      <c r="BO73" s="170">
        <f>Trachome!AU85</f>
        <v>0</v>
      </c>
      <c r="BP73" s="170">
        <f>Trachome!AV85</f>
        <v>0</v>
      </c>
      <c r="BQ73" s="170">
        <f>Trachome!AW85</f>
        <v>0</v>
      </c>
      <c r="BR73" s="170">
        <f>COUNTIF(Trachome!AX85,"Oui")</f>
        <v>0</v>
      </c>
      <c r="BS73" s="76"/>
      <c r="BT73" s="170">
        <f t="shared" ref="BT73:BT136" si="23">MAX(F73,S73,AD73,AO73,BI73)</f>
        <v>0</v>
      </c>
      <c r="BU73" s="170">
        <f t="shared" ref="BU73:BU136" si="24">MAX(G73,T73,AE73,AP73,BJ73)</f>
        <v>0</v>
      </c>
      <c r="BV73" s="170">
        <f t="shared" ref="BV73:BV136" si="25">MAX(H73,U73,AF73,AQ73,BK73)</f>
        <v>0</v>
      </c>
      <c r="BW73" s="170">
        <f t="shared" ref="BW73:BW136" si="26">MAX(I73,V73,AG73,AU73,BL73)</f>
        <v>0</v>
      </c>
      <c r="BX73" s="170">
        <f t="shared" ref="BX73:BX136" si="27">MAX(J73,W73,AH73,AV73,BM73)</f>
        <v>0</v>
      </c>
      <c r="BY73" s="170">
        <f t="shared" si="18"/>
        <v>0</v>
      </c>
      <c r="BZ73" s="170">
        <f t="shared" si="19"/>
        <v>0</v>
      </c>
      <c r="CA73" s="170">
        <f t="shared" si="20"/>
        <v>0</v>
      </c>
      <c r="CB73" s="170">
        <f t="shared" ref="CB73:CB136" si="28">MAX(P73,AA73,AL73,BF73,BQ73)</f>
        <v>0</v>
      </c>
      <c r="CC73" s="170">
        <f t="shared" ref="CC73:CC136" si="29">MAX(Q73,AB73,AM73,BG73,BR73)</f>
        <v>0</v>
      </c>
    </row>
    <row r="74" spans="2:81" x14ac:dyDescent="0.25">
      <c r="B74" s="376">
        <f>'Données démographiques'!B82</f>
        <v>0</v>
      </c>
      <c r="C74" s="376">
        <f>'Données démographiques'!C82</f>
        <v>0</v>
      </c>
      <c r="D74" s="377">
        <f>'Données démographiques'!D82</f>
        <v>0</v>
      </c>
      <c r="E74" s="354"/>
      <c r="F74" s="377">
        <f>FL!M81</f>
        <v>0</v>
      </c>
      <c r="G74" s="377">
        <f>FL!AE81</f>
        <v>0</v>
      </c>
      <c r="H74" s="377">
        <f>FL!AF81</f>
        <v>0</v>
      </c>
      <c r="I74" s="377">
        <f>FL!AH81</f>
        <v>0</v>
      </c>
      <c r="J74" s="377">
        <f>FL!AI81</f>
        <v>0</v>
      </c>
      <c r="K74" s="377">
        <f>FL!AK81</f>
        <v>0</v>
      </c>
      <c r="L74" s="377">
        <f>FL!AM81</f>
        <v>0</v>
      </c>
      <c r="M74" s="377">
        <f>FL!AN81</f>
        <v>0</v>
      </c>
      <c r="N74" s="377">
        <f>FL!AO81</f>
        <v>0</v>
      </c>
      <c r="O74" s="377">
        <f>FL!AP81</f>
        <v>0</v>
      </c>
      <c r="P74" s="377">
        <f>FL!AQ81</f>
        <v>0</v>
      </c>
      <c r="Q74" s="377">
        <f>COUNTIF(FL!AR81,"Oui")</f>
        <v>0</v>
      </c>
      <c r="R74" s="354"/>
      <c r="S74" s="377">
        <f>Oncho!K81</f>
        <v>0</v>
      </c>
      <c r="T74" s="377">
        <f>MAX(Oncho!AB81,Oncho!BA81)</f>
        <v>0</v>
      </c>
      <c r="U74" s="377">
        <f>MAX(Oncho!AC81,Oncho!BB81)</f>
        <v>0</v>
      </c>
      <c r="V74" s="377">
        <f>MAX(Oncho!AE81,Oncho!BD81)</f>
        <v>0</v>
      </c>
      <c r="W74" s="377">
        <f>MAX(Oncho!AF81,Oncho!BE81)</f>
        <v>0</v>
      </c>
      <c r="X74" s="377">
        <f>MAX(Oncho!AG81,Oncho!BF81)</f>
        <v>0</v>
      </c>
      <c r="Y74" s="377">
        <f>MAX(Oncho!AH81,Oncho!BG81)</f>
        <v>0</v>
      </c>
      <c r="Z74" s="377">
        <f>MAX(Oncho!AI81,Oncho!BH81)</f>
        <v>0</v>
      </c>
      <c r="AA74" s="377">
        <f>MAX(Oncho!AJ81,Oncho!BI81)</f>
        <v>0</v>
      </c>
      <c r="AB74" s="377">
        <f>MAX(COUNTIF(Oncho!AK81,"Oui"),COUNTIF(Oncho!BJ81,"Oui"))</f>
        <v>0</v>
      </c>
      <c r="AC74" s="354"/>
      <c r="AD74" s="377">
        <f>SCH!P83</f>
        <v>0</v>
      </c>
      <c r="AE74" s="377">
        <f>SCH!AI83</f>
        <v>0</v>
      </c>
      <c r="AF74" s="377">
        <f>SCH!AJ83</f>
        <v>0</v>
      </c>
      <c r="AG74" s="377">
        <f>SCH!AN83</f>
        <v>0</v>
      </c>
      <c r="AH74" s="377">
        <f>SCH!AO83</f>
        <v>0</v>
      </c>
      <c r="AI74" s="377">
        <f>SCH!AT83</f>
        <v>0</v>
      </c>
      <c r="AJ74" s="377">
        <f>SCH!AU83</f>
        <v>0</v>
      </c>
      <c r="AK74" s="377">
        <f>SCH!AV83</f>
        <v>0</v>
      </c>
      <c r="AL74" s="377">
        <f>SCH!AW83</f>
        <v>0</v>
      </c>
      <c r="AM74" s="377">
        <f>COUNTIF(SCH!AX83,"Oui")</f>
        <v>0</v>
      </c>
      <c r="AN74" s="354"/>
      <c r="AO74" s="377">
        <f>GeoH!P83</f>
        <v>0</v>
      </c>
      <c r="AP74" s="377">
        <f>MAX(GeoH!AK83,GeoH!BS83)</f>
        <v>0</v>
      </c>
      <c r="AQ74" s="377">
        <f>MAX(GeoH!AL83,GeoH!BT83)</f>
        <v>0</v>
      </c>
      <c r="AR74" s="377">
        <f>MAX(GeoH!AM83,GeoH!BU83)</f>
        <v>0</v>
      </c>
      <c r="AS74" s="377">
        <f>MAX(GeoH!AN83,GeoH!BV83)</f>
        <v>0</v>
      </c>
      <c r="AT74" s="377">
        <f>MAX(GeoH!AO83,GeoH!BW83)</f>
        <v>0</v>
      </c>
      <c r="AU74" s="377">
        <f>MAX(GeoH!AQ83,GeoH!BY83)</f>
        <v>0</v>
      </c>
      <c r="AV74" s="377">
        <f>MAX(GeoH!AR83,GeoH!BZ83)</f>
        <v>0</v>
      </c>
      <c r="AW74" s="377">
        <f>MAX(GeoH!AS83,GeoH!CA83)</f>
        <v>0</v>
      </c>
      <c r="AX74" s="377">
        <f>MAX(GeoH!AT83,GeoH!CB83)</f>
        <v>0</v>
      </c>
      <c r="AY74" s="377">
        <f>MAX(GeoH!AU83,GeoH!CC83)</f>
        <v>0</v>
      </c>
      <c r="AZ74" s="377">
        <f>MAX(GeoH!AV83,GeoH!CD83)</f>
        <v>0</v>
      </c>
      <c r="BA74" s="377">
        <f>MAX(GeoH!AW83,GeoH!CE83)</f>
        <v>0</v>
      </c>
      <c r="BB74" s="377">
        <f>MAX(GeoH!AX83,GeoH!CF83)</f>
        <v>0</v>
      </c>
      <c r="BC74" s="377">
        <f>MAX(GeoH!AY83,GeoH!CG83)</f>
        <v>0</v>
      </c>
      <c r="BD74" s="377">
        <f>MAX(GeoH!AZ83,GeoH!CH83)</f>
        <v>0</v>
      </c>
      <c r="BE74" s="377">
        <f>MAX(GeoH!BA83,GeoH!CI83)</f>
        <v>0</v>
      </c>
      <c r="BF74" s="377">
        <f>MAX(GeoH!BB83,GeoH!CJ83)</f>
        <v>0</v>
      </c>
      <c r="BG74" s="377">
        <f>MAX(COUNTIF(GeoH!BC83,"Oui"),COUNTIF(GeoH!CK83,"Oui"))</f>
        <v>0</v>
      </c>
      <c r="BH74" s="354"/>
      <c r="BI74" s="377">
        <f>Trachome!Q86</f>
        <v>0</v>
      </c>
      <c r="BJ74" s="377">
        <f>Trachome!AK86</f>
        <v>0</v>
      </c>
      <c r="BK74" s="377">
        <f>Trachome!AL86</f>
        <v>0</v>
      </c>
      <c r="BL74" s="377">
        <f>Trachome!AN86</f>
        <v>0</v>
      </c>
      <c r="BM74" s="377">
        <f>Trachome!AO86</f>
        <v>0</v>
      </c>
      <c r="BN74" s="377">
        <f>Trachome!AT86</f>
        <v>0</v>
      </c>
      <c r="BO74" s="377">
        <f>Trachome!AU86</f>
        <v>0</v>
      </c>
      <c r="BP74" s="377">
        <f>Trachome!AV86</f>
        <v>0</v>
      </c>
      <c r="BQ74" s="377">
        <f>Trachome!AW86</f>
        <v>0</v>
      </c>
      <c r="BR74" s="377">
        <f>COUNTIF(Trachome!AX86,"Oui")</f>
        <v>0</v>
      </c>
      <c r="BS74" s="354"/>
      <c r="BT74" s="377">
        <f t="shared" si="23"/>
        <v>0</v>
      </c>
      <c r="BU74" s="377">
        <f t="shared" si="24"/>
        <v>0</v>
      </c>
      <c r="BV74" s="377">
        <f t="shared" si="25"/>
        <v>0</v>
      </c>
      <c r="BW74" s="377">
        <f t="shared" si="26"/>
        <v>0</v>
      </c>
      <c r="BX74" s="377">
        <f t="shared" si="27"/>
        <v>0</v>
      </c>
      <c r="BY74" s="377">
        <f t="shared" ref="BY74:BY137" si="30">MAX(M74,X74,AI74,BC74,BN74)</f>
        <v>0</v>
      </c>
      <c r="BZ74" s="377">
        <f t="shared" ref="BZ74:BZ137" si="31">MAX(N74,Y74,AJ74,BD74,BO74)</f>
        <v>0</v>
      </c>
      <c r="CA74" s="377">
        <f t="shared" ref="CA74:CA137" si="32">MAX(O74,Z74,AK74,BE74,BP74)</f>
        <v>0</v>
      </c>
      <c r="CB74" s="377">
        <f t="shared" si="28"/>
        <v>0</v>
      </c>
      <c r="CC74" s="377">
        <f t="shared" si="29"/>
        <v>0</v>
      </c>
    </row>
    <row r="75" spans="2:81" x14ac:dyDescent="0.25">
      <c r="B75" s="169">
        <f>'Données démographiques'!B83</f>
        <v>0</v>
      </c>
      <c r="C75" s="169">
        <f>'Données démographiques'!C83</f>
        <v>0</v>
      </c>
      <c r="D75" s="170">
        <f>'Données démographiques'!D83</f>
        <v>0</v>
      </c>
      <c r="E75" s="76"/>
      <c r="F75" s="170">
        <f>FL!M82</f>
        <v>0</v>
      </c>
      <c r="G75" s="170">
        <f>FL!AE82</f>
        <v>0</v>
      </c>
      <c r="H75" s="170">
        <f>FL!AF82</f>
        <v>0</v>
      </c>
      <c r="I75" s="170">
        <f>FL!AH82</f>
        <v>0</v>
      </c>
      <c r="J75" s="170">
        <f>FL!AI82</f>
        <v>0</v>
      </c>
      <c r="K75" s="170">
        <f>FL!AK82</f>
        <v>0</v>
      </c>
      <c r="L75" s="170">
        <f>FL!AM82</f>
        <v>0</v>
      </c>
      <c r="M75" s="170">
        <f>FL!AN82</f>
        <v>0</v>
      </c>
      <c r="N75" s="170">
        <f>FL!AO82</f>
        <v>0</v>
      </c>
      <c r="O75" s="170">
        <f>FL!AP82</f>
        <v>0</v>
      </c>
      <c r="P75" s="170">
        <f>FL!AQ82</f>
        <v>0</v>
      </c>
      <c r="Q75" s="170">
        <f>COUNTIF(FL!AR82,"Oui")</f>
        <v>0</v>
      </c>
      <c r="R75" s="76"/>
      <c r="S75" s="170">
        <f>Oncho!K82</f>
        <v>0</v>
      </c>
      <c r="T75" s="170">
        <f>MAX(Oncho!AB82,Oncho!BA82)</f>
        <v>0</v>
      </c>
      <c r="U75" s="170">
        <f>MAX(Oncho!AC82,Oncho!BB82)</f>
        <v>0</v>
      </c>
      <c r="V75" s="170">
        <f>MAX(Oncho!AE82,Oncho!BD82)</f>
        <v>0</v>
      </c>
      <c r="W75" s="170">
        <f>MAX(Oncho!AF82,Oncho!BE82)</f>
        <v>0</v>
      </c>
      <c r="X75" s="170">
        <f>MAX(Oncho!AG82,Oncho!BF82)</f>
        <v>0</v>
      </c>
      <c r="Y75" s="170">
        <f>MAX(Oncho!AH82,Oncho!BG82)</f>
        <v>0</v>
      </c>
      <c r="Z75" s="170">
        <f>MAX(Oncho!AI82,Oncho!BH82)</f>
        <v>0</v>
      </c>
      <c r="AA75" s="170">
        <f>MAX(Oncho!AJ82,Oncho!BI82)</f>
        <v>0</v>
      </c>
      <c r="AB75" s="170">
        <f>MAX(COUNTIF(Oncho!AK82,"Oui"),COUNTIF(Oncho!BJ82,"Oui"))</f>
        <v>0</v>
      </c>
      <c r="AC75" s="76"/>
      <c r="AD75" s="170">
        <f>SCH!P84</f>
        <v>0</v>
      </c>
      <c r="AE75" s="170">
        <f>SCH!AI84</f>
        <v>0</v>
      </c>
      <c r="AF75" s="170">
        <f>SCH!AJ84</f>
        <v>0</v>
      </c>
      <c r="AG75" s="170">
        <f>SCH!AN84</f>
        <v>0</v>
      </c>
      <c r="AH75" s="170">
        <f>SCH!AO84</f>
        <v>0</v>
      </c>
      <c r="AI75" s="170">
        <f>SCH!AT84</f>
        <v>0</v>
      </c>
      <c r="AJ75" s="170">
        <f>SCH!AU84</f>
        <v>0</v>
      </c>
      <c r="AK75" s="170">
        <f>SCH!AV84</f>
        <v>0</v>
      </c>
      <c r="AL75" s="170">
        <f>SCH!AW84</f>
        <v>0</v>
      </c>
      <c r="AM75" s="170">
        <f>COUNTIF(SCH!AX84,"Oui")</f>
        <v>0</v>
      </c>
      <c r="AN75" s="76"/>
      <c r="AO75" s="170">
        <f>GeoH!P84</f>
        <v>0</v>
      </c>
      <c r="AP75" s="170">
        <f>MAX(GeoH!AK84,GeoH!BS84)</f>
        <v>0</v>
      </c>
      <c r="AQ75" s="170">
        <f>MAX(GeoH!AL84,GeoH!BT84)</f>
        <v>0</v>
      </c>
      <c r="AR75" s="170">
        <f>MAX(GeoH!AM84,GeoH!BU84)</f>
        <v>0</v>
      </c>
      <c r="AS75" s="170">
        <f>MAX(GeoH!AN84,GeoH!BV84)</f>
        <v>0</v>
      </c>
      <c r="AT75" s="170">
        <f>MAX(GeoH!AO84,GeoH!BW84)</f>
        <v>0</v>
      </c>
      <c r="AU75" s="170">
        <f>MAX(GeoH!AQ84,GeoH!BY84)</f>
        <v>0</v>
      </c>
      <c r="AV75" s="170">
        <f>MAX(GeoH!AR84,GeoH!BZ84)</f>
        <v>0</v>
      </c>
      <c r="AW75" s="170">
        <f>MAX(GeoH!AS84,GeoH!CA84)</f>
        <v>0</v>
      </c>
      <c r="AX75" s="170">
        <f>MAX(GeoH!AT84,GeoH!CB84)</f>
        <v>0</v>
      </c>
      <c r="AY75" s="170">
        <f>MAX(GeoH!AU84,GeoH!CC84)</f>
        <v>0</v>
      </c>
      <c r="AZ75" s="170">
        <f>MAX(GeoH!AV84,GeoH!CD84)</f>
        <v>0</v>
      </c>
      <c r="BA75" s="170">
        <f>MAX(GeoH!AW84,GeoH!CE84)</f>
        <v>0</v>
      </c>
      <c r="BB75" s="170">
        <f>MAX(GeoH!AX84,GeoH!CF84)</f>
        <v>0</v>
      </c>
      <c r="BC75" s="170">
        <f>MAX(GeoH!AY84,GeoH!CG84)</f>
        <v>0</v>
      </c>
      <c r="BD75" s="170">
        <f>MAX(GeoH!AZ84,GeoH!CH84)</f>
        <v>0</v>
      </c>
      <c r="BE75" s="170">
        <f>MAX(GeoH!BA84,GeoH!CI84)</f>
        <v>0</v>
      </c>
      <c r="BF75" s="170">
        <f>MAX(GeoH!BB84,GeoH!CJ84)</f>
        <v>0</v>
      </c>
      <c r="BG75" s="170">
        <f>MAX(COUNTIF(GeoH!BC84,"Oui"),COUNTIF(GeoH!CK84,"Oui"))</f>
        <v>0</v>
      </c>
      <c r="BH75" s="76"/>
      <c r="BI75" s="170">
        <f>Trachome!Q87</f>
        <v>0</v>
      </c>
      <c r="BJ75" s="170">
        <f>Trachome!AK87</f>
        <v>0</v>
      </c>
      <c r="BK75" s="170">
        <f>Trachome!AL87</f>
        <v>0</v>
      </c>
      <c r="BL75" s="170">
        <f>Trachome!AN87</f>
        <v>0</v>
      </c>
      <c r="BM75" s="170">
        <f>Trachome!AO87</f>
        <v>0</v>
      </c>
      <c r="BN75" s="170">
        <f>Trachome!AT87</f>
        <v>0</v>
      </c>
      <c r="BO75" s="170">
        <f>Trachome!AU87</f>
        <v>0</v>
      </c>
      <c r="BP75" s="170">
        <f>Trachome!AV87</f>
        <v>0</v>
      </c>
      <c r="BQ75" s="170">
        <f>Trachome!AW87</f>
        <v>0</v>
      </c>
      <c r="BR75" s="170">
        <f>COUNTIF(Trachome!AX87,"Oui")</f>
        <v>0</v>
      </c>
      <c r="BS75" s="76"/>
      <c r="BT75" s="170">
        <f t="shared" si="23"/>
        <v>0</v>
      </c>
      <c r="BU75" s="170">
        <f t="shared" si="24"/>
        <v>0</v>
      </c>
      <c r="BV75" s="170">
        <f t="shared" si="25"/>
        <v>0</v>
      </c>
      <c r="BW75" s="170">
        <f t="shared" si="26"/>
        <v>0</v>
      </c>
      <c r="BX75" s="170">
        <f t="shared" si="27"/>
        <v>0</v>
      </c>
      <c r="BY75" s="170">
        <f t="shared" si="30"/>
        <v>0</v>
      </c>
      <c r="BZ75" s="170">
        <f t="shared" si="31"/>
        <v>0</v>
      </c>
      <c r="CA75" s="170">
        <f t="shared" si="32"/>
        <v>0</v>
      </c>
      <c r="CB75" s="170">
        <f t="shared" si="28"/>
        <v>0</v>
      </c>
      <c r="CC75" s="170">
        <f t="shared" si="29"/>
        <v>0</v>
      </c>
    </row>
    <row r="76" spans="2:81" x14ac:dyDescent="0.25">
      <c r="B76" s="376">
        <f>'Données démographiques'!B84</f>
        <v>0</v>
      </c>
      <c r="C76" s="376">
        <f>'Données démographiques'!C84</f>
        <v>0</v>
      </c>
      <c r="D76" s="377">
        <f>'Données démographiques'!D84</f>
        <v>0</v>
      </c>
      <c r="E76" s="354"/>
      <c r="F76" s="377">
        <f>FL!M83</f>
        <v>0</v>
      </c>
      <c r="G76" s="377">
        <f>FL!AE83</f>
        <v>0</v>
      </c>
      <c r="H76" s="377">
        <f>FL!AF83</f>
        <v>0</v>
      </c>
      <c r="I76" s="377">
        <f>FL!AH83</f>
        <v>0</v>
      </c>
      <c r="J76" s="377">
        <f>FL!AI83</f>
        <v>0</v>
      </c>
      <c r="K76" s="377">
        <f>FL!AK83</f>
        <v>0</v>
      </c>
      <c r="L76" s="377">
        <f>FL!AM83</f>
        <v>0</v>
      </c>
      <c r="M76" s="377">
        <f>FL!AN83</f>
        <v>0</v>
      </c>
      <c r="N76" s="377">
        <f>FL!AO83</f>
        <v>0</v>
      </c>
      <c r="O76" s="377">
        <f>FL!AP83</f>
        <v>0</v>
      </c>
      <c r="P76" s="377">
        <f>FL!AQ83</f>
        <v>0</v>
      </c>
      <c r="Q76" s="377">
        <f>COUNTIF(FL!AR83,"Oui")</f>
        <v>0</v>
      </c>
      <c r="R76" s="354"/>
      <c r="S76" s="377">
        <f>Oncho!K83</f>
        <v>0</v>
      </c>
      <c r="T76" s="377">
        <f>MAX(Oncho!AB83,Oncho!BA83)</f>
        <v>0</v>
      </c>
      <c r="U76" s="377">
        <f>MAX(Oncho!AC83,Oncho!BB83)</f>
        <v>0</v>
      </c>
      <c r="V76" s="377">
        <f>MAX(Oncho!AE83,Oncho!BD83)</f>
        <v>0</v>
      </c>
      <c r="W76" s="377">
        <f>MAX(Oncho!AF83,Oncho!BE83)</f>
        <v>0</v>
      </c>
      <c r="X76" s="377">
        <f>MAX(Oncho!AG83,Oncho!BF83)</f>
        <v>0</v>
      </c>
      <c r="Y76" s="377">
        <f>MAX(Oncho!AH83,Oncho!BG83)</f>
        <v>0</v>
      </c>
      <c r="Z76" s="377">
        <f>MAX(Oncho!AI83,Oncho!BH83)</f>
        <v>0</v>
      </c>
      <c r="AA76" s="377">
        <f>MAX(Oncho!AJ83,Oncho!BI83)</f>
        <v>0</v>
      </c>
      <c r="AB76" s="377">
        <f>MAX(COUNTIF(Oncho!AK83,"Oui"),COUNTIF(Oncho!BJ83,"Oui"))</f>
        <v>0</v>
      </c>
      <c r="AC76" s="354"/>
      <c r="AD76" s="377">
        <f>SCH!P85</f>
        <v>0</v>
      </c>
      <c r="AE76" s="377">
        <f>SCH!AI85</f>
        <v>0</v>
      </c>
      <c r="AF76" s="377">
        <f>SCH!AJ85</f>
        <v>0</v>
      </c>
      <c r="AG76" s="377">
        <f>SCH!AN85</f>
        <v>0</v>
      </c>
      <c r="AH76" s="377">
        <f>SCH!AO85</f>
        <v>0</v>
      </c>
      <c r="AI76" s="377">
        <f>SCH!AT85</f>
        <v>0</v>
      </c>
      <c r="AJ76" s="377">
        <f>SCH!AU85</f>
        <v>0</v>
      </c>
      <c r="AK76" s="377">
        <f>SCH!AV85</f>
        <v>0</v>
      </c>
      <c r="AL76" s="377">
        <f>SCH!AW85</f>
        <v>0</v>
      </c>
      <c r="AM76" s="377">
        <f>COUNTIF(SCH!AX85,"Oui")</f>
        <v>0</v>
      </c>
      <c r="AN76" s="354"/>
      <c r="AO76" s="377">
        <f>GeoH!P85</f>
        <v>0</v>
      </c>
      <c r="AP76" s="377">
        <f>MAX(GeoH!AK85,GeoH!BS85)</f>
        <v>0</v>
      </c>
      <c r="AQ76" s="377">
        <f>MAX(GeoH!AL85,GeoH!BT85)</f>
        <v>0</v>
      </c>
      <c r="AR76" s="377">
        <f>MAX(GeoH!AM85,GeoH!BU85)</f>
        <v>0</v>
      </c>
      <c r="AS76" s="377">
        <f>MAX(GeoH!AN85,GeoH!BV85)</f>
        <v>0</v>
      </c>
      <c r="AT76" s="377">
        <f>MAX(GeoH!AO85,GeoH!BW85)</f>
        <v>0</v>
      </c>
      <c r="AU76" s="377">
        <f>MAX(GeoH!AQ85,GeoH!BY85)</f>
        <v>0</v>
      </c>
      <c r="AV76" s="377">
        <f>MAX(GeoH!AR85,GeoH!BZ85)</f>
        <v>0</v>
      </c>
      <c r="AW76" s="377">
        <f>MAX(GeoH!AS85,GeoH!CA85)</f>
        <v>0</v>
      </c>
      <c r="AX76" s="377">
        <f>MAX(GeoH!AT85,GeoH!CB85)</f>
        <v>0</v>
      </c>
      <c r="AY76" s="377">
        <f>MAX(GeoH!AU85,GeoH!CC85)</f>
        <v>0</v>
      </c>
      <c r="AZ76" s="377">
        <f>MAX(GeoH!AV85,GeoH!CD85)</f>
        <v>0</v>
      </c>
      <c r="BA76" s="377">
        <f>MAX(GeoH!AW85,GeoH!CE85)</f>
        <v>0</v>
      </c>
      <c r="BB76" s="377">
        <f>MAX(GeoH!AX85,GeoH!CF85)</f>
        <v>0</v>
      </c>
      <c r="BC76" s="377">
        <f>MAX(GeoH!AY85,GeoH!CG85)</f>
        <v>0</v>
      </c>
      <c r="BD76" s="377">
        <f>MAX(GeoH!AZ85,GeoH!CH85)</f>
        <v>0</v>
      </c>
      <c r="BE76" s="377">
        <f>MAX(GeoH!BA85,GeoH!CI85)</f>
        <v>0</v>
      </c>
      <c r="BF76" s="377">
        <f>MAX(GeoH!BB85,GeoH!CJ85)</f>
        <v>0</v>
      </c>
      <c r="BG76" s="377">
        <f>MAX(COUNTIF(GeoH!BC85,"Oui"),COUNTIF(GeoH!CK85,"Oui"))</f>
        <v>0</v>
      </c>
      <c r="BH76" s="354"/>
      <c r="BI76" s="377">
        <f>Trachome!Q88</f>
        <v>0</v>
      </c>
      <c r="BJ76" s="377">
        <f>Trachome!AK88</f>
        <v>0</v>
      </c>
      <c r="BK76" s="377">
        <f>Trachome!AL88</f>
        <v>0</v>
      </c>
      <c r="BL76" s="377">
        <f>Trachome!AN88</f>
        <v>0</v>
      </c>
      <c r="BM76" s="377">
        <f>Trachome!AO88</f>
        <v>0</v>
      </c>
      <c r="BN76" s="377">
        <f>Trachome!AT88</f>
        <v>0</v>
      </c>
      <c r="BO76" s="377">
        <f>Trachome!AU88</f>
        <v>0</v>
      </c>
      <c r="BP76" s="377">
        <f>Trachome!AV88</f>
        <v>0</v>
      </c>
      <c r="BQ76" s="377">
        <f>Trachome!AW88</f>
        <v>0</v>
      </c>
      <c r="BR76" s="377">
        <f>COUNTIF(Trachome!AX88,"Oui")</f>
        <v>0</v>
      </c>
      <c r="BS76" s="354"/>
      <c r="BT76" s="377">
        <f t="shared" si="23"/>
        <v>0</v>
      </c>
      <c r="BU76" s="377">
        <f t="shared" si="24"/>
        <v>0</v>
      </c>
      <c r="BV76" s="377">
        <f t="shared" si="25"/>
        <v>0</v>
      </c>
      <c r="BW76" s="377">
        <f t="shared" si="26"/>
        <v>0</v>
      </c>
      <c r="BX76" s="377">
        <f t="shared" si="27"/>
        <v>0</v>
      </c>
      <c r="BY76" s="377">
        <f t="shared" si="30"/>
        <v>0</v>
      </c>
      <c r="BZ76" s="377">
        <f t="shared" si="31"/>
        <v>0</v>
      </c>
      <c r="CA76" s="377">
        <f t="shared" si="32"/>
        <v>0</v>
      </c>
      <c r="CB76" s="377">
        <f t="shared" si="28"/>
        <v>0</v>
      </c>
      <c r="CC76" s="377">
        <f t="shared" si="29"/>
        <v>0</v>
      </c>
    </row>
    <row r="77" spans="2:81" x14ac:dyDescent="0.25">
      <c r="B77" s="169">
        <f>'Données démographiques'!B85</f>
        <v>0</v>
      </c>
      <c r="C77" s="169">
        <f>'Données démographiques'!C85</f>
        <v>0</v>
      </c>
      <c r="D77" s="170">
        <f>'Données démographiques'!D85</f>
        <v>0</v>
      </c>
      <c r="E77" s="76"/>
      <c r="F77" s="170">
        <f>FL!M84</f>
        <v>0</v>
      </c>
      <c r="G77" s="170">
        <f>FL!AE84</f>
        <v>0</v>
      </c>
      <c r="H77" s="170">
        <f>FL!AF84</f>
        <v>0</v>
      </c>
      <c r="I77" s="170">
        <f>FL!AH84</f>
        <v>0</v>
      </c>
      <c r="J77" s="170">
        <f>FL!AI84</f>
        <v>0</v>
      </c>
      <c r="K77" s="170">
        <f>FL!AK84</f>
        <v>0</v>
      </c>
      <c r="L77" s="170">
        <f>FL!AM84</f>
        <v>0</v>
      </c>
      <c r="M77" s="170">
        <f>FL!AN84</f>
        <v>0</v>
      </c>
      <c r="N77" s="170">
        <f>FL!AO84</f>
        <v>0</v>
      </c>
      <c r="O77" s="170">
        <f>FL!AP84</f>
        <v>0</v>
      </c>
      <c r="P77" s="170">
        <f>FL!AQ84</f>
        <v>0</v>
      </c>
      <c r="Q77" s="170">
        <f>COUNTIF(FL!AR84,"Oui")</f>
        <v>0</v>
      </c>
      <c r="R77" s="76"/>
      <c r="S77" s="170">
        <f>Oncho!K84</f>
        <v>0</v>
      </c>
      <c r="T77" s="170">
        <f>MAX(Oncho!AB84,Oncho!BA84)</f>
        <v>0</v>
      </c>
      <c r="U77" s="170">
        <f>MAX(Oncho!AC84,Oncho!BB84)</f>
        <v>0</v>
      </c>
      <c r="V77" s="170">
        <f>MAX(Oncho!AE84,Oncho!BD84)</f>
        <v>0</v>
      </c>
      <c r="W77" s="170">
        <f>MAX(Oncho!AF84,Oncho!BE84)</f>
        <v>0</v>
      </c>
      <c r="X77" s="170">
        <f>MAX(Oncho!AG84,Oncho!BF84)</f>
        <v>0</v>
      </c>
      <c r="Y77" s="170">
        <f>MAX(Oncho!AH84,Oncho!BG84)</f>
        <v>0</v>
      </c>
      <c r="Z77" s="170">
        <f>MAX(Oncho!AI84,Oncho!BH84)</f>
        <v>0</v>
      </c>
      <c r="AA77" s="170">
        <f>MAX(Oncho!AJ84,Oncho!BI84)</f>
        <v>0</v>
      </c>
      <c r="AB77" s="170">
        <f>MAX(COUNTIF(Oncho!AK84,"Oui"),COUNTIF(Oncho!BJ84,"Oui"))</f>
        <v>0</v>
      </c>
      <c r="AC77" s="76"/>
      <c r="AD77" s="170">
        <f>SCH!P86</f>
        <v>0</v>
      </c>
      <c r="AE77" s="170">
        <f>SCH!AI86</f>
        <v>0</v>
      </c>
      <c r="AF77" s="170">
        <f>SCH!AJ86</f>
        <v>0</v>
      </c>
      <c r="AG77" s="170">
        <f>SCH!AN86</f>
        <v>0</v>
      </c>
      <c r="AH77" s="170">
        <f>SCH!AO86</f>
        <v>0</v>
      </c>
      <c r="AI77" s="170">
        <f>SCH!AT86</f>
        <v>0</v>
      </c>
      <c r="AJ77" s="170">
        <f>SCH!AU86</f>
        <v>0</v>
      </c>
      <c r="AK77" s="170">
        <f>SCH!AV86</f>
        <v>0</v>
      </c>
      <c r="AL77" s="170">
        <f>SCH!AW86</f>
        <v>0</v>
      </c>
      <c r="AM77" s="170">
        <f>COUNTIF(SCH!AX86,"Oui")</f>
        <v>0</v>
      </c>
      <c r="AN77" s="76"/>
      <c r="AO77" s="170">
        <f>GeoH!P86</f>
        <v>0</v>
      </c>
      <c r="AP77" s="170">
        <f>MAX(GeoH!AK86,GeoH!BS86)</f>
        <v>0</v>
      </c>
      <c r="AQ77" s="170">
        <f>MAX(GeoH!AL86,GeoH!BT86)</f>
        <v>0</v>
      </c>
      <c r="AR77" s="170">
        <f>MAX(GeoH!AM86,GeoH!BU86)</f>
        <v>0</v>
      </c>
      <c r="AS77" s="170">
        <f>MAX(GeoH!AN86,GeoH!BV86)</f>
        <v>0</v>
      </c>
      <c r="AT77" s="170">
        <f>MAX(GeoH!AO86,GeoH!BW86)</f>
        <v>0</v>
      </c>
      <c r="AU77" s="170">
        <f>MAX(GeoH!AQ86,GeoH!BY86)</f>
        <v>0</v>
      </c>
      <c r="AV77" s="170">
        <f>MAX(GeoH!AR86,GeoH!BZ86)</f>
        <v>0</v>
      </c>
      <c r="AW77" s="170">
        <f>MAX(GeoH!AS86,GeoH!CA86)</f>
        <v>0</v>
      </c>
      <c r="AX77" s="170">
        <f>MAX(GeoH!AT86,GeoH!CB86)</f>
        <v>0</v>
      </c>
      <c r="AY77" s="170">
        <f>MAX(GeoH!AU86,GeoH!CC86)</f>
        <v>0</v>
      </c>
      <c r="AZ77" s="170">
        <f>MAX(GeoH!AV86,GeoH!CD86)</f>
        <v>0</v>
      </c>
      <c r="BA77" s="170">
        <f>MAX(GeoH!AW86,GeoH!CE86)</f>
        <v>0</v>
      </c>
      <c r="BB77" s="170">
        <f>MAX(GeoH!AX86,GeoH!CF86)</f>
        <v>0</v>
      </c>
      <c r="BC77" s="170">
        <f>MAX(GeoH!AY86,GeoH!CG86)</f>
        <v>0</v>
      </c>
      <c r="BD77" s="170">
        <f>MAX(GeoH!AZ86,GeoH!CH86)</f>
        <v>0</v>
      </c>
      <c r="BE77" s="170">
        <f>MAX(GeoH!BA86,GeoH!CI86)</f>
        <v>0</v>
      </c>
      <c r="BF77" s="170">
        <f>MAX(GeoH!BB86,GeoH!CJ86)</f>
        <v>0</v>
      </c>
      <c r="BG77" s="170">
        <f>MAX(COUNTIF(GeoH!BC86,"Oui"),COUNTIF(GeoH!CK86,"Oui"))</f>
        <v>0</v>
      </c>
      <c r="BH77" s="76"/>
      <c r="BI77" s="170">
        <f>Trachome!Q89</f>
        <v>0</v>
      </c>
      <c r="BJ77" s="170">
        <f>Trachome!AK89</f>
        <v>0</v>
      </c>
      <c r="BK77" s="170">
        <f>Trachome!AL89</f>
        <v>0</v>
      </c>
      <c r="BL77" s="170">
        <f>Trachome!AN89</f>
        <v>0</v>
      </c>
      <c r="BM77" s="170">
        <f>Trachome!AO89</f>
        <v>0</v>
      </c>
      <c r="BN77" s="170">
        <f>Trachome!AT89</f>
        <v>0</v>
      </c>
      <c r="BO77" s="170">
        <f>Trachome!AU89</f>
        <v>0</v>
      </c>
      <c r="BP77" s="170">
        <f>Trachome!AV89</f>
        <v>0</v>
      </c>
      <c r="BQ77" s="170">
        <f>Trachome!AW89</f>
        <v>0</v>
      </c>
      <c r="BR77" s="170">
        <f>COUNTIF(Trachome!AX89,"Oui")</f>
        <v>0</v>
      </c>
      <c r="BS77" s="76"/>
      <c r="BT77" s="170">
        <f t="shared" si="23"/>
        <v>0</v>
      </c>
      <c r="BU77" s="170">
        <f t="shared" si="24"/>
        <v>0</v>
      </c>
      <c r="BV77" s="170">
        <f t="shared" si="25"/>
        <v>0</v>
      </c>
      <c r="BW77" s="170">
        <f t="shared" si="26"/>
        <v>0</v>
      </c>
      <c r="BX77" s="170">
        <f t="shared" si="27"/>
        <v>0</v>
      </c>
      <c r="BY77" s="170">
        <f t="shared" si="30"/>
        <v>0</v>
      </c>
      <c r="BZ77" s="170">
        <f t="shared" si="31"/>
        <v>0</v>
      </c>
      <c r="CA77" s="170">
        <f t="shared" si="32"/>
        <v>0</v>
      </c>
      <c r="CB77" s="170">
        <f t="shared" si="28"/>
        <v>0</v>
      </c>
      <c r="CC77" s="170">
        <f t="shared" si="29"/>
        <v>0</v>
      </c>
    </row>
    <row r="78" spans="2:81" x14ac:dyDescent="0.25">
      <c r="B78" s="376">
        <f>'Données démographiques'!B86</f>
        <v>0</v>
      </c>
      <c r="C78" s="376">
        <f>'Données démographiques'!C86</f>
        <v>0</v>
      </c>
      <c r="D78" s="377">
        <f>'Données démographiques'!D86</f>
        <v>0</v>
      </c>
      <c r="E78" s="354"/>
      <c r="F78" s="377">
        <f>FL!M85</f>
        <v>0</v>
      </c>
      <c r="G78" s="377">
        <f>FL!AE85</f>
        <v>0</v>
      </c>
      <c r="H78" s="377">
        <f>FL!AF85</f>
        <v>0</v>
      </c>
      <c r="I78" s="377">
        <f>FL!AH85</f>
        <v>0</v>
      </c>
      <c r="J78" s="377">
        <f>FL!AI85</f>
        <v>0</v>
      </c>
      <c r="K78" s="377">
        <f>FL!AK85</f>
        <v>0</v>
      </c>
      <c r="L78" s="377">
        <f>FL!AM85</f>
        <v>0</v>
      </c>
      <c r="M78" s="377">
        <f>FL!AN85</f>
        <v>0</v>
      </c>
      <c r="N78" s="377">
        <f>FL!AO85</f>
        <v>0</v>
      </c>
      <c r="O78" s="377">
        <f>FL!AP85</f>
        <v>0</v>
      </c>
      <c r="P78" s="377">
        <f>FL!AQ85</f>
        <v>0</v>
      </c>
      <c r="Q78" s="377">
        <f>COUNTIF(FL!AR85,"Oui")</f>
        <v>0</v>
      </c>
      <c r="R78" s="354"/>
      <c r="S78" s="377">
        <f>Oncho!K85</f>
        <v>0</v>
      </c>
      <c r="T78" s="377">
        <f>MAX(Oncho!AB85,Oncho!BA85)</f>
        <v>0</v>
      </c>
      <c r="U78" s="377">
        <f>MAX(Oncho!AC85,Oncho!BB85)</f>
        <v>0</v>
      </c>
      <c r="V78" s="377">
        <f>MAX(Oncho!AE85,Oncho!BD85)</f>
        <v>0</v>
      </c>
      <c r="W78" s="377">
        <f>MAX(Oncho!AF85,Oncho!BE85)</f>
        <v>0</v>
      </c>
      <c r="X78" s="377">
        <f>MAX(Oncho!AG85,Oncho!BF85)</f>
        <v>0</v>
      </c>
      <c r="Y78" s="377">
        <f>MAX(Oncho!AH85,Oncho!BG85)</f>
        <v>0</v>
      </c>
      <c r="Z78" s="377">
        <f>MAX(Oncho!AI85,Oncho!BH85)</f>
        <v>0</v>
      </c>
      <c r="AA78" s="377">
        <f>MAX(Oncho!AJ85,Oncho!BI85)</f>
        <v>0</v>
      </c>
      <c r="AB78" s="377">
        <f>MAX(COUNTIF(Oncho!AK85,"Oui"),COUNTIF(Oncho!BJ85,"Oui"))</f>
        <v>0</v>
      </c>
      <c r="AC78" s="354"/>
      <c r="AD78" s="377">
        <f>SCH!P87</f>
        <v>0</v>
      </c>
      <c r="AE78" s="377">
        <f>SCH!AI87</f>
        <v>0</v>
      </c>
      <c r="AF78" s="377">
        <f>SCH!AJ87</f>
        <v>0</v>
      </c>
      <c r="AG78" s="377">
        <f>SCH!AN87</f>
        <v>0</v>
      </c>
      <c r="AH78" s="377">
        <f>SCH!AO87</f>
        <v>0</v>
      </c>
      <c r="AI78" s="377">
        <f>SCH!AT87</f>
        <v>0</v>
      </c>
      <c r="AJ78" s="377">
        <f>SCH!AU87</f>
        <v>0</v>
      </c>
      <c r="AK78" s="377">
        <f>SCH!AV87</f>
        <v>0</v>
      </c>
      <c r="AL78" s="377">
        <f>SCH!AW87</f>
        <v>0</v>
      </c>
      <c r="AM78" s="377">
        <f>COUNTIF(SCH!AX87,"Oui")</f>
        <v>0</v>
      </c>
      <c r="AN78" s="354"/>
      <c r="AO78" s="377">
        <f>GeoH!P87</f>
        <v>0</v>
      </c>
      <c r="AP78" s="377">
        <f>MAX(GeoH!AK87,GeoH!BS87)</f>
        <v>0</v>
      </c>
      <c r="AQ78" s="377">
        <f>MAX(GeoH!AL87,GeoH!BT87)</f>
        <v>0</v>
      </c>
      <c r="AR78" s="377">
        <f>MAX(GeoH!AM87,GeoH!BU87)</f>
        <v>0</v>
      </c>
      <c r="AS78" s="377">
        <f>MAX(GeoH!AN87,GeoH!BV87)</f>
        <v>0</v>
      </c>
      <c r="AT78" s="377">
        <f>MAX(GeoH!AO87,GeoH!BW87)</f>
        <v>0</v>
      </c>
      <c r="AU78" s="377">
        <f>MAX(GeoH!AQ87,GeoH!BY87)</f>
        <v>0</v>
      </c>
      <c r="AV78" s="377">
        <f>MAX(GeoH!AR87,GeoH!BZ87)</f>
        <v>0</v>
      </c>
      <c r="AW78" s="377">
        <f>MAX(GeoH!AS87,GeoH!CA87)</f>
        <v>0</v>
      </c>
      <c r="AX78" s="377">
        <f>MAX(GeoH!AT87,GeoH!CB87)</f>
        <v>0</v>
      </c>
      <c r="AY78" s="377">
        <f>MAX(GeoH!AU87,GeoH!CC87)</f>
        <v>0</v>
      </c>
      <c r="AZ78" s="377">
        <f>MAX(GeoH!AV87,GeoH!CD87)</f>
        <v>0</v>
      </c>
      <c r="BA78" s="377">
        <f>MAX(GeoH!AW87,GeoH!CE87)</f>
        <v>0</v>
      </c>
      <c r="BB78" s="377">
        <f>MAX(GeoH!AX87,GeoH!CF87)</f>
        <v>0</v>
      </c>
      <c r="BC78" s="377">
        <f>MAX(GeoH!AY87,GeoH!CG87)</f>
        <v>0</v>
      </c>
      <c r="BD78" s="377">
        <f>MAX(GeoH!AZ87,GeoH!CH87)</f>
        <v>0</v>
      </c>
      <c r="BE78" s="377">
        <f>MAX(GeoH!BA87,GeoH!CI87)</f>
        <v>0</v>
      </c>
      <c r="BF78" s="377">
        <f>MAX(GeoH!BB87,GeoH!CJ87)</f>
        <v>0</v>
      </c>
      <c r="BG78" s="377">
        <f>MAX(COUNTIF(GeoH!BC87,"Oui"),COUNTIF(GeoH!CK87,"Oui"))</f>
        <v>0</v>
      </c>
      <c r="BH78" s="354"/>
      <c r="BI78" s="377">
        <f>Trachome!Q90</f>
        <v>0</v>
      </c>
      <c r="BJ78" s="377">
        <f>Trachome!AK90</f>
        <v>0</v>
      </c>
      <c r="BK78" s="377">
        <f>Trachome!AL90</f>
        <v>0</v>
      </c>
      <c r="BL78" s="377">
        <f>Trachome!AN90</f>
        <v>0</v>
      </c>
      <c r="BM78" s="377">
        <f>Trachome!AO90</f>
        <v>0</v>
      </c>
      <c r="BN78" s="377">
        <f>Trachome!AT90</f>
        <v>0</v>
      </c>
      <c r="BO78" s="377">
        <f>Trachome!AU90</f>
        <v>0</v>
      </c>
      <c r="BP78" s="377">
        <f>Trachome!AV90</f>
        <v>0</v>
      </c>
      <c r="BQ78" s="377">
        <f>Trachome!AW90</f>
        <v>0</v>
      </c>
      <c r="BR78" s="377">
        <f>COUNTIF(Trachome!AX90,"Oui")</f>
        <v>0</v>
      </c>
      <c r="BS78" s="354"/>
      <c r="BT78" s="377">
        <f t="shared" si="23"/>
        <v>0</v>
      </c>
      <c r="BU78" s="377">
        <f t="shared" si="24"/>
        <v>0</v>
      </c>
      <c r="BV78" s="377">
        <f t="shared" si="25"/>
        <v>0</v>
      </c>
      <c r="BW78" s="377">
        <f t="shared" si="26"/>
        <v>0</v>
      </c>
      <c r="BX78" s="377">
        <f t="shared" si="27"/>
        <v>0</v>
      </c>
      <c r="BY78" s="377">
        <f t="shared" si="30"/>
        <v>0</v>
      </c>
      <c r="BZ78" s="377">
        <f t="shared" si="31"/>
        <v>0</v>
      </c>
      <c r="CA78" s="377">
        <f t="shared" si="32"/>
        <v>0</v>
      </c>
      <c r="CB78" s="377">
        <f t="shared" si="28"/>
        <v>0</v>
      </c>
      <c r="CC78" s="377">
        <f t="shared" si="29"/>
        <v>0</v>
      </c>
    </row>
    <row r="79" spans="2:81" x14ac:dyDescent="0.25">
      <c r="B79" s="169">
        <f>'Données démographiques'!B87</f>
        <v>0</v>
      </c>
      <c r="C79" s="169">
        <f>'Données démographiques'!C87</f>
        <v>0</v>
      </c>
      <c r="D79" s="170">
        <f>'Données démographiques'!D87</f>
        <v>0</v>
      </c>
      <c r="E79" s="76"/>
      <c r="F79" s="170">
        <f>FL!M86</f>
        <v>0</v>
      </c>
      <c r="G79" s="170">
        <f>FL!AE86</f>
        <v>0</v>
      </c>
      <c r="H79" s="170">
        <f>FL!AF86</f>
        <v>0</v>
      </c>
      <c r="I79" s="170">
        <f>FL!AH86</f>
        <v>0</v>
      </c>
      <c r="J79" s="170">
        <f>FL!AI86</f>
        <v>0</v>
      </c>
      <c r="K79" s="170">
        <f>FL!AK86</f>
        <v>0</v>
      </c>
      <c r="L79" s="170">
        <f>FL!AM86</f>
        <v>0</v>
      </c>
      <c r="M79" s="170">
        <f>FL!AN86</f>
        <v>0</v>
      </c>
      <c r="N79" s="170">
        <f>FL!AO86</f>
        <v>0</v>
      </c>
      <c r="O79" s="170">
        <f>FL!AP86</f>
        <v>0</v>
      </c>
      <c r="P79" s="170">
        <f>FL!AQ86</f>
        <v>0</v>
      </c>
      <c r="Q79" s="170">
        <f>COUNTIF(FL!AR86,"Oui")</f>
        <v>0</v>
      </c>
      <c r="R79" s="76"/>
      <c r="S79" s="170">
        <f>Oncho!K86</f>
        <v>0</v>
      </c>
      <c r="T79" s="170">
        <f>MAX(Oncho!AB86,Oncho!BA86)</f>
        <v>0</v>
      </c>
      <c r="U79" s="170">
        <f>MAX(Oncho!AC86,Oncho!BB86)</f>
        <v>0</v>
      </c>
      <c r="V79" s="170">
        <f>MAX(Oncho!AE86,Oncho!BD86)</f>
        <v>0</v>
      </c>
      <c r="W79" s="170">
        <f>MAX(Oncho!AF86,Oncho!BE86)</f>
        <v>0</v>
      </c>
      <c r="X79" s="170">
        <f>MAX(Oncho!AG86,Oncho!BF86)</f>
        <v>0</v>
      </c>
      <c r="Y79" s="170">
        <f>MAX(Oncho!AH86,Oncho!BG86)</f>
        <v>0</v>
      </c>
      <c r="Z79" s="170">
        <f>MAX(Oncho!AI86,Oncho!BH86)</f>
        <v>0</v>
      </c>
      <c r="AA79" s="170">
        <f>MAX(Oncho!AJ86,Oncho!BI86)</f>
        <v>0</v>
      </c>
      <c r="AB79" s="170">
        <f>MAX(COUNTIF(Oncho!AK86,"Oui"),COUNTIF(Oncho!BJ86,"Oui"))</f>
        <v>0</v>
      </c>
      <c r="AC79" s="76"/>
      <c r="AD79" s="170">
        <f>SCH!P88</f>
        <v>0</v>
      </c>
      <c r="AE79" s="170">
        <f>SCH!AI88</f>
        <v>0</v>
      </c>
      <c r="AF79" s="170">
        <f>SCH!AJ88</f>
        <v>0</v>
      </c>
      <c r="AG79" s="170">
        <f>SCH!AN88</f>
        <v>0</v>
      </c>
      <c r="AH79" s="170">
        <f>SCH!AO88</f>
        <v>0</v>
      </c>
      <c r="AI79" s="170">
        <f>SCH!AT88</f>
        <v>0</v>
      </c>
      <c r="AJ79" s="170">
        <f>SCH!AU88</f>
        <v>0</v>
      </c>
      <c r="AK79" s="170">
        <f>SCH!AV88</f>
        <v>0</v>
      </c>
      <c r="AL79" s="170">
        <f>SCH!AW88</f>
        <v>0</v>
      </c>
      <c r="AM79" s="170">
        <f>COUNTIF(SCH!AX88,"Oui")</f>
        <v>0</v>
      </c>
      <c r="AN79" s="76"/>
      <c r="AO79" s="170">
        <f>GeoH!P88</f>
        <v>0</v>
      </c>
      <c r="AP79" s="170">
        <f>MAX(GeoH!AK88,GeoH!BS88)</f>
        <v>0</v>
      </c>
      <c r="AQ79" s="170">
        <f>MAX(GeoH!AL88,GeoH!BT88)</f>
        <v>0</v>
      </c>
      <c r="AR79" s="170">
        <f>MAX(GeoH!AM88,GeoH!BU88)</f>
        <v>0</v>
      </c>
      <c r="AS79" s="170">
        <f>MAX(GeoH!AN88,GeoH!BV88)</f>
        <v>0</v>
      </c>
      <c r="AT79" s="170">
        <f>MAX(GeoH!AO88,GeoH!BW88)</f>
        <v>0</v>
      </c>
      <c r="AU79" s="170">
        <f>MAX(GeoH!AQ88,GeoH!BY88)</f>
        <v>0</v>
      </c>
      <c r="AV79" s="170">
        <f>MAX(GeoH!AR88,GeoH!BZ88)</f>
        <v>0</v>
      </c>
      <c r="AW79" s="170">
        <f>MAX(GeoH!AS88,GeoH!CA88)</f>
        <v>0</v>
      </c>
      <c r="AX79" s="170">
        <f>MAX(GeoH!AT88,GeoH!CB88)</f>
        <v>0</v>
      </c>
      <c r="AY79" s="170">
        <f>MAX(GeoH!AU88,GeoH!CC88)</f>
        <v>0</v>
      </c>
      <c r="AZ79" s="170">
        <f>MAX(GeoH!AV88,GeoH!CD88)</f>
        <v>0</v>
      </c>
      <c r="BA79" s="170">
        <f>MAX(GeoH!AW88,GeoH!CE88)</f>
        <v>0</v>
      </c>
      <c r="BB79" s="170">
        <f>MAX(GeoH!AX88,GeoH!CF88)</f>
        <v>0</v>
      </c>
      <c r="BC79" s="170">
        <f>MAX(GeoH!AY88,GeoH!CG88)</f>
        <v>0</v>
      </c>
      <c r="BD79" s="170">
        <f>MAX(GeoH!AZ88,GeoH!CH88)</f>
        <v>0</v>
      </c>
      <c r="BE79" s="170">
        <f>MAX(GeoH!BA88,GeoH!CI88)</f>
        <v>0</v>
      </c>
      <c r="BF79" s="170">
        <f>MAX(GeoH!BB88,GeoH!CJ88)</f>
        <v>0</v>
      </c>
      <c r="BG79" s="170">
        <f>MAX(COUNTIF(GeoH!BC88,"Oui"),COUNTIF(GeoH!CK88,"Oui"))</f>
        <v>0</v>
      </c>
      <c r="BH79" s="76"/>
      <c r="BI79" s="170">
        <f>Trachome!Q91</f>
        <v>0</v>
      </c>
      <c r="BJ79" s="170">
        <f>Trachome!AK91</f>
        <v>0</v>
      </c>
      <c r="BK79" s="170">
        <f>Trachome!AL91</f>
        <v>0</v>
      </c>
      <c r="BL79" s="170">
        <f>Trachome!AN91</f>
        <v>0</v>
      </c>
      <c r="BM79" s="170">
        <f>Trachome!AO91</f>
        <v>0</v>
      </c>
      <c r="BN79" s="170">
        <f>Trachome!AT91</f>
        <v>0</v>
      </c>
      <c r="BO79" s="170">
        <f>Trachome!AU91</f>
        <v>0</v>
      </c>
      <c r="BP79" s="170">
        <f>Trachome!AV91</f>
        <v>0</v>
      </c>
      <c r="BQ79" s="170">
        <f>Trachome!AW91</f>
        <v>0</v>
      </c>
      <c r="BR79" s="170">
        <f>COUNTIF(Trachome!AX91,"Oui")</f>
        <v>0</v>
      </c>
      <c r="BS79" s="76"/>
      <c r="BT79" s="170">
        <f t="shared" si="23"/>
        <v>0</v>
      </c>
      <c r="BU79" s="170">
        <f t="shared" si="24"/>
        <v>0</v>
      </c>
      <c r="BV79" s="170">
        <f t="shared" si="25"/>
        <v>0</v>
      </c>
      <c r="BW79" s="170">
        <f t="shared" si="26"/>
        <v>0</v>
      </c>
      <c r="BX79" s="170">
        <f t="shared" si="27"/>
        <v>0</v>
      </c>
      <c r="BY79" s="170">
        <f t="shared" si="30"/>
        <v>0</v>
      </c>
      <c r="BZ79" s="170">
        <f t="shared" si="31"/>
        <v>0</v>
      </c>
      <c r="CA79" s="170">
        <f t="shared" si="32"/>
        <v>0</v>
      </c>
      <c r="CB79" s="170">
        <f t="shared" si="28"/>
        <v>0</v>
      </c>
      <c r="CC79" s="170">
        <f t="shared" si="29"/>
        <v>0</v>
      </c>
    </row>
    <row r="80" spans="2:81" x14ac:dyDescent="0.25">
      <c r="B80" s="376">
        <f>'Données démographiques'!B88</f>
        <v>0</v>
      </c>
      <c r="C80" s="376">
        <f>'Données démographiques'!C88</f>
        <v>0</v>
      </c>
      <c r="D80" s="377">
        <f>'Données démographiques'!D88</f>
        <v>0</v>
      </c>
      <c r="E80" s="354"/>
      <c r="F80" s="377">
        <f>FL!M87</f>
        <v>0</v>
      </c>
      <c r="G80" s="377">
        <f>FL!AE87</f>
        <v>0</v>
      </c>
      <c r="H80" s="377">
        <f>FL!AF87</f>
        <v>0</v>
      </c>
      <c r="I80" s="377">
        <f>FL!AH87</f>
        <v>0</v>
      </c>
      <c r="J80" s="377">
        <f>FL!AI87</f>
        <v>0</v>
      </c>
      <c r="K80" s="377">
        <f>FL!AK87</f>
        <v>0</v>
      </c>
      <c r="L80" s="377">
        <f>FL!AM87</f>
        <v>0</v>
      </c>
      <c r="M80" s="377">
        <f>FL!AN87</f>
        <v>0</v>
      </c>
      <c r="N80" s="377">
        <f>FL!AO87</f>
        <v>0</v>
      </c>
      <c r="O80" s="377">
        <f>FL!AP87</f>
        <v>0</v>
      </c>
      <c r="P80" s="377">
        <f>FL!AQ87</f>
        <v>0</v>
      </c>
      <c r="Q80" s="377">
        <f>COUNTIF(FL!AR87,"Oui")</f>
        <v>0</v>
      </c>
      <c r="R80" s="354"/>
      <c r="S80" s="377">
        <f>Oncho!K87</f>
        <v>0</v>
      </c>
      <c r="T80" s="377">
        <f>MAX(Oncho!AB87,Oncho!BA87)</f>
        <v>0</v>
      </c>
      <c r="U80" s="377">
        <f>MAX(Oncho!AC87,Oncho!BB87)</f>
        <v>0</v>
      </c>
      <c r="V80" s="377">
        <f>MAX(Oncho!AE87,Oncho!BD87)</f>
        <v>0</v>
      </c>
      <c r="W80" s="377">
        <f>MAX(Oncho!AF87,Oncho!BE87)</f>
        <v>0</v>
      </c>
      <c r="X80" s="377">
        <f>MAX(Oncho!AG87,Oncho!BF87)</f>
        <v>0</v>
      </c>
      <c r="Y80" s="377">
        <f>MAX(Oncho!AH87,Oncho!BG87)</f>
        <v>0</v>
      </c>
      <c r="Z80" s="377">
        <f>MAX(Oncho!AI87,Oncho!BH87)</f>
        <v>0</v>
      </c>
      <c r="AA80" s="377">
        <f>MAX(Oncho!AJ87,Oncho!BI87)</f>
        <v>0</v>
      </c>
      <c r="AB80" s="377">
        <f>MAX(COUNTIF(Oncho!AK87,"Oui"),COUNTIF(Oncho!BJ87,"Oui"))</f>
        <v>0</v>
      </c>
      <c r="AC80" s="354"/>
      <c r="AD80" s="377">
        <f>SCH!P89</f>
        <v>0</v>
      </c>
      <c r="AE80" s="377">
        <f>SCH!AI89</f>
        <v>0</v>
      </c>
      <c r="AF80" s="377">
        <f>SCH!AJ89</f>
        <v>0</v>
      </c>
      <c r="AG80" s="377">
        <f>SCH!AN89</f>
        <v>0</v>
      </c>
      <c r="AH80" s="377">
        <f>SCH!AO89</f>
        <v>0</v>
      </c>
      <c r="AI80" s="377">
        <f>SCH!AT89</f>
        <v>0</v>
      </c>
      <c r="AJ80" s="377">
        <f>SCH!AU89</f>
        <v>0</v>
      </c>
      <c r="AK80" s="377">
        <f>SCH!AV89</f>
        <v>0</v>
      </c>
      <c r="AL80" s="377">
        <f>SCH!AW89</f>
        <v>0</v>
      </c>
      <c r="AM80" s="377">
        <f>COUNTIF(SCH!AX89,"Oui")</f>
        <v>0</v>
      </c>
      <c r="AN80" s="354"/>
      <c r="AO80" s="377">
        <f>GeoH!P89</f>
        <v>0</v>
      </c>
      <c r="AP80" s="377">
        <f>MAX(GeoH!AK89,GeoH!BS89)</f>
        <v>0</v>
      </c>
      <c r="AQ80" s="377">
        <f>MAX(GeoH!AL89,GeoH!BT89)</f>
        <v>0</v>
      </c>
      <c r="AR80" s="377">
        <f>MAX(GeoH!AM89,GeoH!BU89)</f>
        <v>0</v>
      </c>
      <c r="AS80" s="377">
        <f>MAX(GeoH!AN89,GeoH!BV89)</f>
        <v>0</v>
      </c>
      <c r="AT80" s="377">
        <f>MAX(GeoH!AO89,GeoH!BW89)</f>
        <v>0</v>
      </c>
      <c r="AU80" s="377">
        <f>MAX(GeoH!AQ89,GeoH!BY89)</f>
        <v>0</v>
      </c>
      <c r="AV80" s="377">
        <f>MAX(GeoH!AR89,GeoH!BZ89)</f>
        <v>0</v>
      </c>
      <c r="AW80" s="377">
        <f>MAX(GeoH!AS89,GeoH!CA89)</f>
        <v>0</v>
      </c>
      <c r="AX80" s="377">
        <f>MAX(GeoH!AT89,GeoH!CB89)</f>
        <v>0</v>
      </c>
      <c r="AY80" s="377">
        <f>MAX(GeoH!AU89,GeoH!CC89)</f>
        <v>0</v>
      </c>
      <c r="AZ80" s="377">
        <f>MAX(GeoH!AV89,GeoH!CD89)</f>
        <v>0</v>
      </c>
      <c r="BA80" s="377">
        <f>MAX(GeoH!AW89,GeoH!CE89)</f>
        <v>0</v>
      </c>
      <c r="BB80" s="377">
        <f>MAX(GeoH!AX89,GeoH!CF89)</f>
        <v>0</v>
      </c>
      <c r="BC80" s="377">
        <f>MAX(GeoH!AY89,GeoH!CG89)</f>
        <v>0</v>
      </c>
      <c r="BD80" s="377">
        <f>MAX(GeoH!AZ89,GeoH!CH89)</f>
        <v>0</v>
      </c>
      <c r="BE80" s="377">
        <f>MAX(GeoH!BA89,GeoH!CI89)</f>
        <v>0</v>
      </c>
      <c r="BF80" s="377">
        <f>MAX(GeoH!BB89,GeoH!CJ89)</f>
        <v>0</v>
      </c>
      <c r="BG80" s="377">
        <f>MAX(COUNTIF(GeoH!BC89,"Oui"),COUNTIF(GeoH!CK89,"Oui"))</f>
        <v>0</v>
      </c>
      <c r="BH80" s="354"/>
      <c r="BI80" s="377">
        <f>Trachome!Q92</f>
        <v>0</v>
      </c>
      <c r="BJ80" s="377">
        <f>Trachome!AK92</f>
        <v>0</v>
      </c>
      <c r="BK80" s="377">
        <f>Trachome!AL92</f>
        <v>0</v>
      </c>
      <c r="BL80" s="377">
        <f>Trachome!AN92</f>
        <v>0</v>
      </c>
      <c r="BM80" s="377">
        <f>Trachome!AO92</f>
        <v>0</v>
      </c>
      <c r="BN80" s="377">
        <f>Trachome!AT92</f>
        <v>0</v>
      </c>
      <c r="BO80" s="377">
        <f>Trachome!AU92</f>
        <v>0</v>
      </c>
      <c r="BP80" s="377">
        <f>Trachome!AV92</f>
        <v>0</v>
      </c>
      <c r="BQ80" s="377">
        <f>Trachome!AW92</f>
        <v>0</v>
      </c>
      <c r="BR80" s="377">
        <f>COUNTIF(Trachome!AX92,"Oui")</f>
        <v>0</v>
      </c>
      <c r="BS80" s="354"/>
      <c r="BT80" s="377">
        <f t="shared" si="23"/>
        <v>0</v>
      </c>
      <c r="BU80" s="377">
        <f t="shared" si="24"/>
        <v>0</v>
      </c>
      <c r="BV80" s="377">
        <f t="shared" si="25"/>
        <v>0</v>
      </c>
      <c r="BW80" s="377">
        <f t="shared" si="26"/>
        <v>0</v>
      </c>
      <c r="BX80" s="377">
        <f t="shared" si="27"/>
        <v>0</v>
      </c>
      <c r="BY80" s="377">
        <f t="shared" si="30"/>
        <v>0</v>
      </c>
      <c r="BZ80" s="377">
        <f t="shared" si="31"/>
        <v>0</v>
      </c>
      <c r="CA80" s="377">
        <f t="shared" si="32"/>
        <v>0</v>
      </c>
      <c r="CB80" s="377">
        <f t="shared" si="28"/>
        <v>0</v>
      </c>
      <c r="CC80" s="377">
        <f t="shared" si="29"/>
        <v>0</v>
      </c>
    </row>
    <row r="81" spans="2:81" x14ac:dyDescent="0.25">
      <c r="B81" s="169">
        <f>'Données démographiques'!B89</f>
        <v>0</v>
      </c>
      <c r="C81" s="169">
        <f>'Données démographiques'!C89</f>
        <v>0</v>
      </c>
      <c r="D81" s="170">
        <f>'Données démographiques'!D89</f>
        <v>0</v>
      </c>
      <c r="E81" s="76"/>
      <c r="F81" s="170">
        <f>FL!M88</f>
        <v>0</v>
      </c>
      <c r="G81" s="170">
        <f>FL!AE88</f>
        <v>0</v>
      </c>
      <c r="H81" s="170">
        <f>FL!AF88</f>
        <v>0</v>
      </c>
      <c r="I81" s="170">
        <f>FL!AH88</f>
        <v>0</v>
      </c>
      <c r="J81" s="170">
        <f>FL!AI88</f>
        <v>0</v>
      </c>
      <c r="K81" s="170">
        <f>FL!AK88</f>
        <v>0</v>
      </c>
      <c r="L81" s="170">
        <f>FL!AM88</f>
        <v>0</v>
      </c>
      <c r="M81" s="170">
        <f>FL!AN88</f>
        <v>0</v>
      </c>
      <c r="N81" s="170">
        <f>FL!AO88</f>
        <v>0</v>
      </c>
      <c r="O81" s="170">
        <f>FL!AP88</f>
        <v>0</v>
      </c>
      <c r="P81" s="170">
        <f>FL!AQ88</f>
        <v>0</v>
      </c>
      <c r="Q81" s="170">
        <f>COUNTIF(FL!AR88,"Oui")</f>
        <v>0</v>
      </c>
      <c r="R81" s="76"/>
      <c r="S81" s="170">
        <f>Oncho!K88</f>
        <v>0</v>
      </c>
      <c r="T81" s="170">
        <f>MAX(Oncho!AB88,Oncho!BA88)</f>
        <v>0</v>
      </c>
      <c r="U81" s="170">
        <f>MAX(Oncho!AC88,Oncho!BB88)</f>
        <v>0</v>
      </c>
      <c r="V81" s="170">
        <f>MAX(Oncho!AE88,Oncho!BD88)</f>
        <v>0</v>
      </c>
      <c r="W81" s="170">
        <f>MAX(Oncho!AF88,Oncho!BE88)</f>
        <v>0</v>
      </c>
      <c r="X81" s="170">
        <f>MAX(Oncho!AG88,Oncho!BF88)</f>
        <v>0</v>
      </c>
      <c r="Y81" s="170">
        <f>MAX(Oncho!AH88,Oncho!BG88)</f>
        <v>0</v>
      </c>
      <c r="Z81" s="170">
        <f>MAX(Oncho!AI88,Oncho!BH88)</f>
        <v>0</v>
      </c>
      <c r="AA81" s="170">
        <f>MAX(Oncho!AJ88,Oncho!BI88)</f>
        <v>0</v>
      </c>
      <c r="AB81" s="170">
        <f>MAX(COUNTIF(Oncho!AK88,"Oui"),COUNTIF(Oncho!BJ88,"Oui"))</f>
        <v>0</v>
      </c>
      <c r="AC81" s="76"/>
      <c r="AD81" s="170">
        <f>SCH!P90</f>
        <v>0</v>
      </c>
      <c r="AE81" s="170">
        <f>SCH!AI90</f>
        <v>0</v>
      </c>
      <c r="AF81" s="170">
        <f>SCH!AJ90</f>
        <v>0</v>
      </c>
      <c r="AG81" s="170">
        <f>SCH!AN90</f>
        <v>0</v>
      </c>
      <c r="AH81" s="170">
        <f>SCH!AO90</f>
        <v>0</v>
      </c>
      <c r="AI81" s="170">
        <f>SCH!AT90</f>
        <v>0</v>
      </c>
      <c r="AJ81" s="170">
        <f>SCH!AU90</f>
        <v>0</v>
      </c>
      <c r="AK81" s="170">
        <f>SCH!AV90</f>
        <v>0</v>
      </c>
      <c r="AL81" s="170">
        <f>SCH!AW90</f>
        <v>0</v>
      </c>
      <c r="AM81" s="170">
        <f>COUNTIF(SCH!AX90,"Oui")</f>
        <v>0</v>
      </c>
      <c r="AN81" s="76"/>
      <c r="AO81" s="170">
        <f>GeoH!P90</f>
        <v>0</v>
      </c>
      <c r="AP81" s="170">
        <f>MAX(GeoH!AK90,GeoH!BS90)</f>
        <v>0</v>
      </c>
      <c r="AQ81" s="170">
        <f>MAX(GeoH!AL90,GeoH!BT90)</f>
        <v>0</v>
      </c>
      <c r="AR81" s="170">
        <f>MAX(GeoH!AM90,GeoH!BU90)</f>
        <v>0</v>
      </c>
      <c r="AS81" s="170">
        <f>MAX(GeoH!AN90,GeoH!BV90)</f>
        <v>0</v>
      </c>
      <c r="AT81" s="170">
        <f>MAX(GeoH!AO90,GeoH!BW90)</f>
        <v>0</v>
      </c>
      <c r="AU81" s="170">
        <f>MAX(GeoH!AQ90,GeoH!BY90)</f>
        <v>0</v>
      </c>
      <c r="AV81" s="170">
        <f>MAX(GeoH!AR90,GeoH!BZ90)</f>
        <v>0</v>
      </c>
      <c r="AW81" s="170">
        <f>MAX(GeoH!AS90,GeoH!CA90)</f>
        <v>0</v>
      </c>
      <c r="AX81" s="170">
        <f>MAX(GeoH!AT90,GeoH!CB90)</f>
        <v>0</v>
      </c>
      <c r="AY81" s="170">
        <f>MAX(GeoH!AU90,GeoH!CC90)</f>
        <v>0</v>
      </c>
      <c r="AZ81" s="170">
        <f>MAX(GeoH!AV90,GeoH!CD90)</f>
        <v>0</v>
      </c>
      <c r="BA81" s="170">
        <f>MAX(GeoH!AW90,GeoH!CE90)</f>
        <v>0</v>
      </c>
      <c r="BB81" s="170">
        <f>MAX(GeoH!AX90,GeoH!CF90)</f>
        <v>0</v>
      </c>
      <c r="BC81" s="170">
        <f>MAX(GeoH!AY90,GeoH!CG90)</f>
        <v>0</v>
      </c>
      <c r="BD81" s="170">
        <f>MAX(GeoH!AZ90,GeoH!CH90)</f>
        <v>0</v>
      </c>
      <c r="BE81" s="170">
        <f>MAX(GeoH!BA90,GeoH!CI90)</f>
        <v>0</v>
      </c>
      <c r="BF81" s="170">
        <f>MAX(GeoH!BB90,GeoH!CJ90)</f>
        <v>0</v>
      </c>
      <c r="BG81" s="170">
        <f>MAX(COUNTIF(GeoH!BC90,"Oui"),COUNTIF(GeoH!CK90,"Oui"))</f>
        <v>0</v>
      </c>
      <c r="BH81" s="76"/>
      <c r="BI81" s="170">
        <f>Trachome!Q93</f>
        <v>0</v>
      </c>
      <c r="BJ81" s="170">
        <f>Trachome!AK93</f>
        <v>0</v>
      </c>
      <c r="BK81" s="170">
        <f>Trachome!AL93</f>
        <v>0</v>
      </c>
      <c r="BL81" s="170">
        <f>Trachome!AN93</f>
        <v>0</v>
      </c>
      <c r="BM81" s="170">
        <f>Trachome!AO93</f>
        <v>0</v>
      </c>
      <c r="BN81" s="170">
        <f>Trachome!AT93</f>
        <v>0</v>
      </c>
      <c r="BO81" s="170">
        <f>Trachome!AU93</f>
        <v>0</v>
      </c>
      <c r="BP81" s="170">
        <f>Trachome!AV93</f>
        <v>0</v>
      </c>
      <c r="BQ81" s="170">
        <f>Trachome!AW93</f>
        <v>0</v>
      </c>
      <c r="BR81" s="170">
        <f>COUNTIF(Trachome!AX93,"Oui")</f>
        <v>0</v>
      </c>
      <c r="BS81" s="76"/>
      <c r="BT81" s="170">
        <f t="shared" si="23"/>
        <v>0</v>
      </c>
      <c r="BU81" s="170">
        <f t="shared" si="24"/>
        <v>0</v>
      </c>
      <c r="BV81" s="170">
        <f t="shared" si="25"/>
        <v>0</v>
      </c>
      <c r="BW81" s="170">
        <f t="shared" si="26"/>
        <v>0</v>
      </c>
      <c r="BX81" s="170">
        <f t="shared" si="27"/>
        <v>0</v>
      </c>
      <c r="BY81" s="170">
        <f t="shared" si="30"/>
        <v>0</v>
      </c>
      <c r="BZ81" s="170">
        <f t="shared" si="31"/>
        <v>0</v>
      </c>
      <c r="CA81" s="170">
        <f t="shared" si="32"/>
        <v>0</v>
      </c>
      <c r="CB81" s="170">
        <f t="shared" si="28"/>
        <v>0</v>
      </c>
      <c r="CC81" s="170">
        <f t="shared" si="29"/>
        <v>0</v>
      </c>
    </row>
    <row r="82" spans="2:81" x14ac:dyDescent="0.25">
      <c r="B82" s="376">
        <f>'Données démographiques'!B90</f>
        <v>0</v>
      </c>
      <c r="C82" s="376">
        <f>'Données démographiques'!C90</f>
        <v>0</v>
      </c>
      <c r="D82" s="377">
        <f>'Données démographiques'!D90</f>
        <v>0</v>
      </c>
      <c r="E82" s="354"/>
      <c r="F82" s="377">
        <f>FL!M89</f>
        <v>0</v>
      </c>
      <c r="G82" s="377">
        <f>FL!AE89</f>
        <v>0</v>
      </c>
      <c r="H82" s="377">
        <f>FL!AF89</f>
        <v>0</v>
      </c>
      <c r="I82" s="377">
        <f>FL!AH89</f>
        <v>0</v>
      </c>
      <c r="J82" s="377">
        <f>FL!AI89</f>
        <v>0</v>
      </c>
      <c r="K82" s="377">
        <f>FL!AK89</f>
        <v>0</v>
      </c>
      <c r="L82" s="377">
        <f>FL!AM89</f>
        <v>0</v>
      </c>
      <c r="M82" s="377">
        <f>FL!AN89</f>
        <v>0</v>
      </c>
      <c r="N82" s="377">
        <f>FL!AO89</f>
        <v>0</v>
      </c>
      <c r="O82" s="377">
        <f>FL!AP89</f>
        <v>0</v>
      </c>
      <c r="P82" s="377">
        <f>FL!AQ89</f>
        <v>0</v>
      </c>
      <c r="Q82" s="377">
        <f>COUNTIF(FL!AR89,"Oui")</f>
        <v>0</v>
      </c>
      <c r="R82" s="354"/>
      <c r="S82" s="377">
        <f>Oncho!K89</f>
        <v>0</v>
      </c>
      <c r="T82" s="377">
        <f>MAX(Oncho!AB89,Oncho!BA89)</f>
        <v>0</v>
      </c>
      <c r="U82" s="377">
        <f>MAX(Oncho!AC89,Oncho!BB89)</f>
        <v>0</v>
      </c>
      <c r="V82" s="377">
        <f>MAX(Oncho!AE89,Oncho!BD89)</f>
        <v>0</v>
      </c>
      <c r="W82" s="377">
        <f>MAX(Oncho!AF89,Oncho!BE89)</f>
        <v>0</v>
      </c>
      <c r="X82" s="377">
        <f>MAX(Oncho!AG89,Oncho!BF89)</f>
        <v>0</v>
      </c>
      <c r="Y82" s="377">
        <f>MAX(Oncho!AH89,Oncho!BG89)</f>
        <v>0</v>
      </c>
      <c r="Z82" s="377">
        <f>MAX(Oncho!AI89,Oncho!BH89)</f>
        <v>0</v>
      </c>
      <c r="AA82" s="377">
        <f>MAX(Oncho!AJ89,Oncho!BI89)</f>
        <v>0</v>
      </c>
      <c r="AB82" s="377">
        <f>MAX(COUNTIF(Oncho!AK89,"Oui"),COUNTIF(Oncho!BJ89,"Oui"))</f>
        <v>0</v>
      </c>
      <c r="AC82" s="354"/>
      <c r="AD82" s="377">
        <f>SCH!P91</f>
        <v>0</v>
      </c>
      <c r="AE82" s="377">
        <f>SCH!AI91</f>
        <v>0</v>
      </c>
      <c r="AF82" s="377">
        <f>SCH!AJ91</f>
        <v>0</v>
      </c>
      <c r="AG82" s="377">
        <f>SCH!AN91</f>
        <v>0</v>
      </c>
      <c r="AH82" s="377">
        <f>SCH!AO91</f>
        <v>0</v>
      </c>
      <c r="AI82" s="377">
        <f>SCH!AT91</f>
        <v>0</v>
      </c>
      <c r="AJ82" s="377">
        <f>SCH!AU91</f>
        <v>0</v>
      </c>
      <c r="AK82" s="377">
        <f>SCH!AV91</f>
        <v>0</v>
      </c>
      <c r="AL82" s="377">
        <f>SCH!AW91</f>
        <v>0</v>
      </c>
      <c r="AM82" s="377">
        <f>COUNTIF(SCH!AX91,"Oui")</f>
        <v>0</v>
      </c>
      <c r="AN82" s="354"/>
      <c r="AO82" s="377">
        <f>GeoH!P91</f>
        <v>0</v>
      </c>
      <c r="AP82" s="377">
        <f>MAX(GeoH!AK91,GeoH!BS91)</f>
        <v>0</v>
      </c>
      <c r="AQ82" s="377">
        <f>MAX(GeoH!AL91,GeoH!BT91)</f>
        <v>0</v>
      </c>
      <c r="AR82" s="377">
        <f>MAX(GeoH!AM91,GeoH!BU91)</f>
        <v>0</v>
      </c>
      <c r="AS82" s="377">
        <f>MAX(GeoH!AN91,GeoH!BV91)</f>
        <v>0</v>
      </c>
      <c r="AT82" s="377">
        <f>MAX(GeoH!AO91,GeoH!BW91)</f>
        <v>0</v>
      </c>
      <c r="AU82" s="377">
        <f>MAX(GeoH!AQ91,GeoH!BY91)</f>
        <v>0</v>
      </c>
      <c r="AV82" s="377">
        <f>MAX(GeoH!AR91,GeoH!BZ91)</f>
        <v>0</v>
      </c>
      <c r="AW82" s="377">
        <f>MAX(GeoH!AS91,GeoH!CA91)</f>
        <v>0</v>
      </c>
      <c r="AX82" s="377">
        <f>MAX(GeoH!AT91,GeoH!CB91)</f>
        <v>0</v>
      </c>
      <c r="AY82" s="377">
        <f>MAX(GeoH!AU91,GeoH!CC91)</f>
        <v>0</v>
      </c>
      <c r="AZ82" s="377">
        <f>MAX(GeoH!AV91,GeoH!CD91)</f>
        <v>0</v>
      </c>
      <c r="BA82" s="377">
        <f>MAX(GeoH!AW91,GeoH!CE91)</f>
        <v>0</v>
      </c>
      <c r="BB82" s="377">
        <f>MAX(GeoH!AX91,GeoH!CF91)</f>
        <v>0</v>
      </c>
      <c r="BC82" s="377">
        <f>MAX(GeoH!AY91,GeoH!CG91)</f>
        <v>0</v>
      </c>
      <c r="BD82" s="377">
        <f>MAX(GeoH!AZ91,GeoH!CH91)</f>
        <v>0</v>
      </c>
      <c r="BE82" s="377">
        <f>MAX(GeoH!BA91,GeoH!CI91)</f>
        <v>0</v>
      </c>
      <c r="BF82" s="377">
        <f>MAX(GeoH!BB91,GeoH!CJ91)</f>
        <v>0</v>
      </c>
      <c r="BG82" s="377">
        <f>MAX(COUNTIF(GeoH!BC91,"Oui"),COUNTIF(GeoH!CK91,"Oui"))</f>
        <v>0</v>
      </c>
      <c r="BH82" s="354"/>
      <c r="BI82" s="377">
        <f>Trachome!Q94</f>
        <v>0</v>
      </c>
      <c r="BJ82" s="377">
        <f>Trachome!AK94</f>
        <v>0</v>
      </c>
      <c r="BK82" s="377">
        <f>Trachome!AL94</f>
        <v>0</v>
      </c>
      <c r="BL82" s="377">
        <f>Trachome!AN94</f>
        <v>0</v>
      </c>
      <c r="BM82" s="377">
        <f>Trachome!AO94</f>
        <v>0</v>
      </c>
      <c r="BN82" s="377">
        <f>Trachome!AT94</f>
        <v>0</v>
      </c>
      <c r="BO82" s="377">
        <f>Trachome!AU94</f>
        <v>0</v>
      </c>
      <c r="BP82" s="377">
        <f>Trachome!AV94</f>
        <v>0</v>
      </c>
      <c r="BQ82" s="377">
        <f>Trachome!AW94</f>
        <v>0</v>
      </c>
      <c r="BR82" s="377">
        <f>COUNTIF(Trachome!AX94,"Oui")</f>
        <v>0</v>
      </c>
      <c r="BS82" s="354"/>
      <c r="BT82" s="377">
        <f t="shared" si="23"/>
        <v>0</v>
      </c>
      <c r="BU82" s="377">
        <f t="shared" si="24"/>
        <v>0</v>
      </c>
      <c r="BV82" s="377">
        <f t="shared" si="25"/>
        <v>0</v>
      </c>
      <c r="BW82" s="377">
        <f t="shared" si="26"/>
        <v>0</v>
      </c>
      <c r="BX82" s="377">
        <f t="shared" si="27"/>
        <v>0</v>
      </c>
      <c r="BY82" s="377">
        <f t="shared" si="30"/>
        <v>0</v>
      </c>
      <c r="BZ82" s="377">
        <f t="shared" si="31"/>
        <v>0</v>
      </c>
      <c r="CA82" s="377">
        <f t="shared" si="32"/>
        <v>0</v>
      </c>
      <c r="CB82" s="377">
        <f t="shared" si="28"/>
        <v>0</v>
      </c>
      <c r="CC82" s="377">
        <f t="shared" si="29"/>
        <v>0</v>
      </c>
    </row>
    <row r="83" spans="2:81" x14ac:dyDescent="0.25">
      <c r="B83" s="169">
        <f>'Données démographiques'!B91</f>
        <v>0</v>
      </c>
      <c r="C83" s="169">
        <f>'Données démographiques'!C91</f>
        <v>0</v>
      </c>
      <c r="D83" s="170">
        <f>'Données démographiques'!D91</f>
        <v>0</v>
      </c>
      <c r="E83" s="76"/>
      <c r="F83" s="170">
        <f>FL!M90</f>
        <v>0</v>
      </c>
      <c r="G83" s="170">
        <f>FL!AE90</f>
        <v>0</v>
      </c>
      <c r="H83" s="170">
        <f>FL!AF90</f>
        <v>0</v>
      </c>
      <c r="I83" s="170">
        <f>FL!AH90</f>
        <v>0</v>
      </c>
      <c r="J83" s="170">
        <f>FL!AI90</f>
        <v>0</v>
      </c>
      <c r="K83" s="170">
        <f>FL!AK90</f>
        <v>0</v>
      </c>
      <c r="L83" s="170">
        <f>FL!AM90</f>
        <v>0</v>
      </c>
      <c r="M83" s="170">
        <f>FL!AN90</f>
        <v>0</v>
      </c>
      <c r="N83" s="170">
        <f>FL!AO90</f>
        <v>0</v>
      </c>
      <c r="O83" s="170">
        <f>FL!AP90</f>
        <v>0</v>
      </c>
      <c r="P83" s="170">
        <f>FL!AQ90</f>
        <v>0</v>
      </c>
      <c r="Q83" s="170">
        <f>COUNTIF(FL!AR90,"Oui")</f>
        <v>0</v>
      </c>
      <c r="R83" s="76"/>
      <c r="S83" s="170">
        <f>Oncho!K90</f>
        <v>0</v>
      </c>
      <c r="T83" s="170">
        <f>MAX(Oncho!AB90,Oncho!BA90)</f>
        <v>0</v>
      </c>
      <c r="U83" s="170">
        <f>MAX(Oncho!AC90,Oncho!BB90)</f>
        <v>0</v>
      </c>
      <c r="V83" s="170">
        <f>MAX(Oncho!AE90,Oncho!BD90)</f>
        <v>0</v>
      </c>
      <c r="W83" s="170">
        <f>MAX(Oncho!AF90,Oncho!BE90)</f>
        <v>0</v>
      </c>
      <c r="X83" s="170">
        <f>MAX(Oncho!AG90,Oncho!BF90)</f>
        <v>0</v>
      </c>
      <c r="Y83" s="170">
        <f>MAX(Oncho!AH90,Oncho!BG90)</f>
        <v>0</v>
      </c>
      <c r="Z83" s="170">
        <f>MAX(Oncho!AI90,Oncho!BH90)</f>
        <v>0</v>
      </c>
      <c r="AA83" s="170">
        <f>MAX(Oncho!AJ90,Oncho!BI90)</f>
        <v>0</v>
      </c>
      <c r="AB83" s="170">
        <f>MAX(COUNTIF(Oncho!AK90,"Oui"),COUNTIF(Oncho!BJ90,"Oui"))</f>
        <v>0</v>
      </c>
      <c r="AC83" s="76"/>
      <c r="AD83" s="170">
        <f>SCH!P92</f>
        <v>0</v>
      </c>
      <c r="AE83" s="170">
        <f>SCH!AI92</f>
        <v>0</v>
      </c>
      <c r="AF83" s="170">
        <f>SCH!AJ92</f>
        <v>0</v>
      </c>
      <c r="AG83" s="170">
        <f>SCH!AN92</f>
        <v>0</v>
      </c>
      <c r="AH83" s="170">
        <f>SCH!AO92</f>
        <v>0</v>
      </c>
      <c r="AI83" s="170">
        <f>SCH!AT92</f>
        <v>0</v>
      </c>
      <c r="AJ83" s="170">
        <f>SCH!AU92</f>
        <v>0</v>
      </c>
      <c r="AK83" s="170">
        <f>SCH!AV92</f>
        <v>0</v>
      </c>
      <c r="AL83" s="170">
        <f>SCH!AW92</f>
        <v>0</v>
      </c>
      <c r="AM83" s="170">
        <f>COUNTIF(SCH!AX92,"Oui")</f>
        <v>0</v>
      </c>
      <c r="AN83" s="76"/>
      <c r="AO83" s="170">
        <f>GeoH!P92</f>
        <v>0</v>
      </c>
      <c r="AP83" s="170">
        <f>MAX(GeoH!AK92,GeoH!BS92)</f>
        <v>0</v>
      </c>
      <c r="AQ83" s="170">
        <f>MAX(GeoH!AL92,GeoH!BT92)</f>
        <v>0</v>
      </c>
      <c r="AR83" s="170">
        <f>MAX(GeoH!AM92,GeoH!BU92)</f>
        <v>0</v>
      </c>
      <c r="AS83" s="170">
        <f>MAX(GeoH!AN92,GeoH!BV92)</f>
        <v>0</v>
      </c>
      <c r="AT83" s="170">
        <f>MAX(GeoH!AO92,GeoH!BW92)</f>
        <v>0</v>
      </c>
      <c r="AU83" s="170">
        <f>MAX(GeoH!AQ92,GeoH!BY92)</f>
        <v>0</v>
      </c>
      <c r="AV83" s="170">
        <f>MAX(GeoH!AR92,GeoH!BZ92)</f>
        <v>0</v>
      </c>
      <c r="AW83" s="170">
        <f>MAX(GeoH!AS92,GeoH!CA92)</f>
        <v>0</v>
      </c>
      <c r="AX83" s="170">
        <f>MAX(GeoH!AT92,GeoH!CB92)</f>
        <v>0</v>
      </c>
      <c r="AY83" s="170">
        <f>MAX(GeoH!AU92,GeoH!CC92)</f>
        <v>0</v>
      </c>
      <c r="AZ83" s="170">
        <f>MAX(GeoH!AV92,GeoH!CD92)</f>
        <v>0</v>
      </c>
      <c r="BA83" s="170">
        <f>MAX(GeoH!AW92,GeoH!CE92)</f>
        <v>0</v>
      </c>
      <c r="BB83" s="170">
        <f>MAX(GeoH!AX92,GeoH!CF92)</f>
        <v>0</v>
      </c>
      <c r="BC83" s="170">
        <f>MAX(GeoH!AY92,GeoH!CG92)</f>
        <v>0</v>
      </c>
      <c r="BD83" s="170">
        <f>MAX(GeoH!AZ92,GeoH!CH92)</f>
        <v>0</v>
      </c>
      <c r="BE83" s="170">
        <f>MAX(GeoH!BA92,GeoH!CI92)</f>
        <v>0</v>
      </c>
      <c r="BF83" s="170">
        <f>MAX(GeoH!BB92,GeoH!CJ92)</f>
        <v>0</v>
      </c>
      <c r="BG83" s="170">
        <f>MAX(COUNTIF(GeoH!BC92,"Oui"),COUNTIF(GeoH!CK92,"Oui"))</f>
        <v>0</v>
      </c>
      <c r="BH83" s="76"/>
      <c r="BI83" s="170">
        <f>Trachome!Q95</f>
        <v>0</v>
      </c>
      <c r="BJ83" s="170">
        <f>Trachome!AK95</f>
        <v>0</v>
      </c>
      <c r="BK83" s="170">
        <f>Trachome!AL95</f>
        <v>0</v>
      </c>
      <c r="BL83" s="170">
        <f>Trachome!AN95</f>
        <v>0</v>
      </c>
      <c r="BM83" s="170">
        <f>Trachome!AO95</f>
        <v>0</v>
      </c>
      <c r="BN83" s="170">
        <f>Trachome!AT95</f>
        <v>0</v>
      </c>
      <c r="BO83" s="170">
        <f>Trachome!AU95</f>
        <v>0</v>
      </c>
      <c r="BP83" s="170">
        <f>Trachome!AV95</f>
        <v>0</v>
      </c>
      <c r="BQ83" s="170">
        <f>Trachome!AW95</f>
        <v>0</v>
      </c>
      <c r="BR83" s="170">
        <f>COUNTIF(Trachome!AX95,"Oui")</f>
        <v>0</v>
      </c>
      <c r="BS83" s="76"/>
      <c r="BT83" s="170">
        <f t="shared" si="23"/>
        <v>0</v>
      </c>
      <c r="BU83" s="170">
        <f t="shared" si="24"/>
        <v>0</v>
      </c>
      <c r="BV83" s="170">
        <f t="shared" si="25"/>
        <v>0</v>
      </c>
      <c r="BW83" s="170">
        <f t="shared" si="26"/>
        <v>0</v>
      </c>
      <c r="BX83" s="170">
        <f t="shared" si="27"/>
        <v>0</v>
      </c>
      <c r="BY83" s="170">
        <f t="shared" si="30"/>
        <v>0</v>
      </c>
      <c r="BZ83" s="170">
        <f t="shared" si="31"/>
        <v>0</v>
      </c>
      <c r="CA83" s="170">
        <f t="shared" si="32"/>
        <v>0</v>
      </c>
      <c r="CB83" s="170">
        <f t="shared" si="28"/>
        <v>0</v>
      </c>
      <c r="CC83" s="170">
        <f t="shared" si="29"/>
        <v>0</v>
      </c>
    </row>
    <row r="84" spans="2:81" x14ac:dyDescent="0.25">
      <c r="B84" s="376">
        <f>'Données démographiques'!B92</f>
        <v>0</v>
      </c>
      <c r="C84" s="376">
        <f>'Données démographiques'!C92</f>
        <v>0</v>
      </c>
      <c r="D84" s="377">
        <f>'Données démographiques'!D92</f>
        <v>0</v>
      </c>
      <c r="E84" s="354"/>
      <c r="F84" s="377">
        <f>FL!M91</f>
        <v>0</v>
      </c>
      <c r="G84" s="377">
        <f>FL!AE91</f>
        <v>0</v>
      </c>
      <c r="H84" s="377">
        <f>FL!AF91</f>
        <v>0</v>
      </c>
      <c r="I84" s="377">
        <f>FL!AH91</f>
        <v>0</v>
      </c>
      <c r="J84" s="377">
        <f>FL!AI91</f>
        <v>0</v>
      </c>
      <c r="K84" s="377">
        <f>FL!AK91</f>
        <v>0</v>
      </c>
      <c r="L84" s="377">
        <f>FL!AM91</f>
        <v>0</v>
      </c>
      <c r="M84" s="377">
        <f>FL!AN91</f>
        <v>0</v>
      </c>
      <c r="N84" s="377">
        <f>FL!AO91</f>
        <v>0</v>
      </c>
      <c r="O84" s="377">
        <f>FL!AP91</f>
        <v>0</v>
      </c>
      <c r="P84" s="377">
        <f>FL!AQ91</f>
        <v>0</v>
      </c>
      <c r="Q84" s="377">
        <f>COUNTIF(FL!AR91,"Oui")</f>
        <v>0</v>
      </c>
      <c r="R84" s="354"/>
      <c r="S84" s="377">
        <f>Oncho!K91</f>
        <v>0</v>
      </c>
      <c r="T84" s="377">
        <f>MAX(Oncho!AB91,Oncho!BA91)</f>
        <v>0</v>
      </c>
      <c r="U84" s="377">
        <f>MAX(Oncho!AC91,Oncho!BB91)</f>
        <v>0</v>
      </c>
      <c r="V84" s="377">
        <f>MAX(Oncho!AE91,Oncho!BD91)</f>
        <v>0</v>
      </c>
      <c r="W84" s="377">
        <f>MAX(Oncho!AF91,Oncho!BE91)</f>
        <v>0</v>
      </c>
      <c r="X84" s="377">
        <f>MAX(Oncho!AG91,Oncho!BF91)</f>
        <v>0</v>
      </c>
      <c r="Y84" s="377">
        <f>MAX(Oncho!AH91,Oncho!BG91)</f>
        <v>0</v>
      </c>
      <c r="Z84" s="377">
        <f>MAX(Oncho!AI91,Oncho!BH91)</f>
        <v>0</v>
      </c>
      <c r="AA84" s="377">
        <f>MAX(Oncho!AJ91,Oncho!BI91)</f>
        <v>0</v>
      </c>
      <c r="AB84" s="377">
        <f>MAX(COUNTIF(Oncho!AK91,"Oui"),COUNTIF(Oncho!BJ91,"Oui"))</f>
        <v>0</v>
      </c>
      <c r="AC84" s="354"/>
      <c r="AD84" s="377">
        <f>SCH!P93</f>
        <v>0</v>
      </c>
      <c r="AE84" s="377">
        <f>SCH!AI93</f>
        <v>0</v>
      </c>
      <c r="AF84" s="377">
        <f>SCH!AJ93</f>
        <v>0</v>
      </c>
      <c r="AG84" s="377">
        <f>SCH!AN93</f>
        <v>0</v>
      </c>
      <c r="AH84" s="377">
        <f>SCH!AO93</f>
        <v>0</v>
      </c>
      <c r="AI84" s="377">
        <f>SCH!AT93</f>
        <v>0</v>
      </c>
      <c r="AJ84" s="377">
        <f>SCH!AU93</f>
        <v>0</v>
      </c>
      <c r="AK84" s="377">
        <f>SCH!AV93</f>
        <v>0</v>
      </c>
      <c r="AL84" s="377">
        <f>SCH!AW93</f>
        <v>0</v>
      </c>
      <c r="AM84" s="377">
        <f>COUNTIF(SCH!AX93,"Oui")</f>
        <v>0</v>
      </c>
      <c r="AN84" s="354"/>
      <c r="AO84" s="377">
        <f>GeoH!P93</f>
        <v>0</v>
      </c>
      <c r="AP84" s="377">
        <f>MAX(GeoH!AK93,GeoH!BS93)</f>
        <v>0</v>
      </c>
      <c r="AQ84" s="377">
        <f>MAX(GeoH!AL93,GeoH!BT93)</f>
        <v>0</v>
      </c>
      <c r="AR84" s="377">
        <f>MAX(GeoH!AM93,GeoH!BU93)</f>
        <v>0</v>
      </c>
      <c r="AS84" s="377">
        <f>MAX(GeoH!AN93,GeoH!BV93)</f>
        <v>0</v>
      </c>
      <c r="AT84" s="377">
        <f>MAX(GeoH!AO93,GeoH!BW93)</f>
        <v>0</v>
      </c>
      <c r="AU84" s="377">
        <f>MAX(GeoH!AQ93,GeoH!BY93)</f>
        <v>0</v>
      </c>
      <c r="AV84" s="377">
        <f>MAX(GeoH!AR93,GeoH!BZ93)</f>
        <v>0</v>
      </c>
      <c r="AW84" s="377">
        <f>MAX(GeoH!AS93,GeoH!CA93)</f>
        <v>0</v>
      </c>
      <c r="AX84" s="377">
        <f>MAX(GeoH!AT93,GeoH!CB93)</f>
        <v>0</v>
      </c>
      <c r="AY84" s="377">
        <f>MAX(GeoH!AU93,GeoH!CC93)</f>
        <v>0</v>
      </c>
      <c r="AZ84" s="377">
        <f>MAX(GeoH!AV93,GeoH!CD93)</f>
        <v>0</v>
      </c>
      <c r="BA84" s="377">
        <f>MAX(GeoH!AW93,GeoH!CE93)</f>
        <v>0</v>
      </c>
      <c r="BB84" s="377">
        <f>MAX(GeoH!AX93,GeoH!CF93)</f>
        <v>0</v>
      </c>
      <c r="BC84" s="377">
        <f>MAX(GeoH!AY93,GeoH!CG93)</f>
        <v>0</v>
      </c>
      <c r="BD84" s="377">
        <f>MAX(GeoH!AZ93,GeoH!CH93)</f>
        <v>0</v>
      </c>
      <c r="BE84" s="377">
        <f>MAX(GeoH!BA93,GeoH!CI93)</f>
        <v>0</v>
      </c>
      <c r="BF84" s="377">
        <f>MAX(GeoH!BB93,GeoH!CJ93)</f>
        <v>0</v>
      </c>
      <c r="BG84" s="377">
        <f>MAX(COUNTIF(GeoH!BC93,"Oui"),COUNTIF(GeoH!CK93,"Oui"))</f>
        <v>0</v>
      </c>
      <c r="BH84" s="354"/>
      <c r="BI84" s="377">
        <f>Trachome!Q96</f>
        <v>0</v>
      </c>
      <c r="BJ84" s="377">
        <f>Trachome!AK96</f>
        <v>0</v>
      </c>
      <c r="BK84" s="377">
        <f>Trachome!AL96</f>
        <v>0</v>
      </c>
      <c r="BL84" s="377">
        <f>Trachome!AN96</f>
        <v>0</v>
      </c>
      <c r="BM84" s="377">
        <f>Trachome!AO96</f>
        <v>0</v>
      </c>
      <c r="BN84" s="377">
        <f>Trachome!AT96</f>
        <v>0</v>
      </c>
      <c r="BO84" s="377">
        <f>Trachome!AU96</f>
        <v>0</v>
      </c>
      <c r="BP84" s="377">
        <f>Trachome!AV96</f>
        <v>0</v>
      </c>
      <c r="BQ84" s="377">
        <f>Trachome!AW96</f>
        <v>0</v>
      </c>
      <c r="BR84" s="377">
        <f>COUNTIF(Trachome!AX96,"Oui")</f>
        <v>0</v>
      </c>
      <c r="BS84" s="354"/>
      <c r="BT84" s="377">
        <f t="shared" si="23"/>
        <v>0</v>
      </c>
      <c r="BU84" s="377">
        <f t="shared" si="24"/>
        <v>0</v>
      </c>
      <c r="BV84" s="377">
        <f t="shared" si="25"/>
        <v>0</v>
      </c>
      <c r="BW84" s="377">
        <f t="shared" si="26"/>
        <v>0</v>
      </c>
      <c r="BX84" s="377">
        <f t="shared" si="27"/>
        <v>0</v>
      </c>
      <c r="BY84" s="377">
        <f t="shared" si="30"/>
        <v>0</v>
      </c>
      <c r="BZ84" s="377">
        <f t="shared" si="31"/>
        <v>0</v>
      </c>
      <c r="CA84" s="377">
        <f t="shared" si="32"/>
        <v>0</v>
      </c>
      <c r="CB84" s="377">
        <f t="shared" si="28"/>
        <v>0</v>
      </c>
      <c r="CC84" s="377">
        <f t="shared" si="29"/>
        <v>0</v>
      </c>
    </row>
    <row r="85" spans="2:81" x14ac:dyDescent="0.25">
      <c r="B85" s="169">
        <f>'Données démographiques'!B93</f>
        <v>0</v>
      </c>
      <c r="C85" s="169">
        <f>'Données démographiques'!C93</f>
        <v>0</v>
      </c>
      <c r="D85" s="170">
        <f>'Données démographiques'!D93</f>
        <v>0</v>
      </c>
      <c r="E85" s="76"/>
      <c r="F85" s="170">
        <f>FL!M92</f>
        <v>0</v>
      </c>
      <c r="G85" s="170">
        <f>FL!AE92</f>
        <v>0</v>
      </c>
      <c r="H85" s="170">
        <f>FL!AF92</f>
        <v>0</v>
      </c>
      <c r="I85" s="170">
        <f>FL!AH92</f>
        <v>0</v>
      </c>
      <c r="J85" s="170">
        <f>FL!AI92</f>
        <v>0</v>
      </c>
      <c r="K85" s="170">
        <f>FL!AK92</f>
        <v>0</v>
      </c>
      <c r="L85" s="170">
        <f>FL!AM92</f>
        <v>0</v>
      </c>
      <c r="M85" s="170">
        <f>FL!AN92</f>
        <v>0</v>
      </c>
      <c r="N85" s="170">
        <f>FL!AO92</f>
        <v>0</v>
      </c>
      <c r="O85" s="170">
        <f>FL!AP92</f>
        <v>0</v>
      </c>
      <c r="P85" s="170">
        <f>FL!AQ92</f>
        <v>0</v>
      </c>
      <c r="Q85" s="170">
        <f>COUNTIF(FL!AR92,"Oui")</f>
        <v>0</v>
      </c>
      <c r="R85" s="76"/>
      <c r="S85" s="170">
        <f>Oncho!K92</f>
        <v>0</v>
      </c>
      <c r="T85" s="170">
        <f>MAX(Oncho!AB92,Oncho!BA92)</f>
        <v>0</v>
      </c>
      <c r="U85" s="170">
        <f>MAX(Oncho!AC92,Oncho!BB92)</f>
        <v>0</v>
      </c>
      <c r="V85" s="170">
        <f>MAX(Oncho!AE92,Oncho!BD92)</f>
        <v>0</v>
      </c>
      <c r="W85" s="170">
        <f>MAX(Oncho!AF92,Oncho!BE92)</f>
        <v>0</v>
      </c>
      <c r="X85" s="170">
        <f>MAX(Oncho!AG92,Oncho!BF92)</f>
        <v>0</v>
      </c>
      <c r="Y85" s="170">
        <f>MAX(Oncho!AH92,Oncho!BG92)</f>
        <v>0</v>
      </c>
      <c r="Z85" s="170">
        <f>MAX(Oncho!AI92,Oncho!BH92)</f>
        <v>0</v>
      </c>
      <c r="AA85" s="170">
        <f>MAX(Oncho!AJ92,Oncho!BI92)</f>
        <v>0</v>
      </c>
      <c r="AB85" s="170">
        <f>MAX(COUNTIF(Oncho!AK92,"Oui"),COUNTIF(Oncho!BJ92,"Oui"))</f>
        <v>0</v>
      </c>
      <c r="AC85" s="76"/>
      <c r="AD85" s="170">
        <f>SCH!P94</f>
        <v>0</v>
      </c>
      <c r="AE85" s="170">
        <f>SCH!AI94</f>
        <v>0</v>
      </c>
      <c r="AF85" s="170">
        <f>SCH!AJ94</f>
        <v>0</v>
      </c>
      <c r="AG85" s="170">
        <f>SCH!AN94</f>
        <v>0</v>
      </c>
      <c r="AH85" s="170">
        <f>SCH!AO94</f>
        <v>0</v>
      </c>
      <c r="AI85" s="170">
        <f>SCH!AT94</f>
        <v>0</v>
      </c>
      <c r="AJ85" s="170">
        <f>SCH!AU94</f>
        <v>0</v>
      </c>
      <c r="AK85" s="170">
        <f>SCH!AV94</f>
        <v>0</v>
      </c>
      <c r="AL85" s="170">
        <f>SCH!AW94</f>
        <v>0</v>
      </c>
      <c r="AM85" s="170">
        <f>COUNTIF(SCH!AX94,"Oui")</f>
        <v>0</v>
      </c>
      <c r="AN85" s="76"/>
      <c r="AO85" s="170">
        <f>GeoH!P94</f>
        <v>0</v>
      </c>
      <c r="AP85" s="170">
        <f>MAX(GeoH!AK94,GeoH!BS94)</f>
        <v>0</v>
      </c>
      <c r="AQ85" s="170">
        <f>MAX(GeoH!AL94,GeoH!BT94)</f>
        <v>0</v>
      </c>
      <c r="AR85" s="170">
        <f>MAX(GeoH!AM94,GeoH!BU94)</f>
        <v>0</v>
      </c>
      <c r="AS85" s="170">
        <f>MAX(GeoH!AN94,GeoH!BV94)</f>
        <v>0</v>
      </c>
      <c r="AT85" s="170">
        <f>MAX(GeoH!AO94,GeoH!BW94)</f>
        <v>0</v>
      </c>
      <c r="AU85" s="170">
        <f>MAX(GeoH!AQ94,GeoH!BY94)</f>
        <v>0</v>
      </c>
      <c r="AV85" s="170">
        <f>MAX(GeoH!AR94,GeoH!BZ94)</f>
        <v>0</v>
      </c>
      <c r="AW85" s="170">
        <f>MAX(GeoH!AS94,GeoH!CA94)</f>
        <v>0</v>
      </c>
      <c r="AX85" s="170">
        <f>MAX(GeoH!AT94,GeoH!CB94)</f>
        <v>0</v>
      </c>
      <c r="AY85" s="170">
        <f>MAX(GeoH!AU94,GeoH!CC94)</f>
        <v>0</v>
      </c>
      <c r="AZ85" s="170">
        <f>MAX(GeoH!AV94,GeoH!CD94)</f>
        <v>0</v>
      </c>
      <c r="BA85" s="170">
        <f>MAX(GeoH!AW94,GeoH!CE94)</f>
        <v>0</v>
      </c>
      <c r="BB85" s="170">
        <f>MAX(GeoH!AX94,GeoH!CF94)</f>
        <v>0</v>
      </c>
      <c r="BC85" s="170">
        <f>MAX(GeoH!AY94,GeoH!CG94)</f>
        <v>0</v>
      </c>
      <c r="BD85" s="170">
        <f>MAX(GeoH!AZ94,GeoH!CH94)</f>
        <v>0</v>
      </c>
      <c r="BE85" s="170">
        <f>MAX(GeoH!BA94,GeoH!CI94)</f>
        <v>0</v>
      </c>
      <c r="BF85" s="170">
        <f>MAX(GeoH!BB94,GeoH!CJ94)</f>
        <v>0</v>
      </c>
      <c r="BG85" s="170">
        <f>MAX(COUNTIF(GeoH!BC94,"Oui"),COUNTIF(GeoH!CK94,"Oui"))</f>
        <v>0</v>
      </c>
      <c r="BH85" s="76"/>
      <c r="BI85" s="170">
        <f>Trachome!Q97</f>
        <v>0</v>
      </c>
      <c r="BJ85" s="170">
        <f>Trachome!AK97</f>
        <v>0</v>
      </c>
      <c r="BK85" s="170">
        <f>Trachome!AL97</f>
        <v>0</v>
      </c>
      <c r="BL85" s="170">
        <f>Trachome!AN97</f>
        <v>0</v>
      </c>
      <c r="BM85" s="170">
        <f>Trachome!AO97</f>
        <v>0</v>
      </c>
      <c r="BN85" s="170">
        <f>Trachome!AT97</f>
        <v>0</v>
      </c>
      <c r="BO85" s="170">
        <f>Trachome!AU97</f>
        <v>0</v>
      </c>
      <c r="BP85" s="170">
        <f>Trachome!AV97</f>
        <v>0</v>
      </c>
      <c r="BQ85" s="170">
        <f>Trachome!AW97</f>
        <v>0</v>
      </c>
      <c r="BR85" s="170">
        <f>COUNTIF(Trachome!AX97,"Oui")</f>
        <v>0</v>
      </c>
      <c r="BS85" s="76"/>
      <c r="BT85" s="170">
        <f t="shared" si="23"/>
        <v>0</v>
      </c>
      <c r="BU85" s="170">
        <f t="shared" si="24"/>
        <v>0</v>
      </c>
      <c r="BV85" s="170">
        <f t="shared" si="25"/>
        <v>0</v>
      </c>
      <c r="BW85" s="170">
        <f t="shared" si="26"/>
        <v>0</v>
      </c>
      <c r="BX85" s="170">
        <f t="shared" si="27"/>
        <v>0</v>
      </c>
      <c r="BY85" s="170">
        <f t="shared" si="30"/>
        <v>0</v>
      </c>
      <c r="BZ85" s="170">
        <f t="shared" si="31"/>
        <v>0</v>
      </c>
      <c r="CA85" s="170">
        <f t="shared" si="32"/>
        <v>0</v>
      </c>
      <c r="CB85" s="170">
        <f t="shared" si="28"/>
        <v>0</v>
      </c>
      <c r="CC85" s="170">
        <f t="shared" si="29"/>
        <v>0</v>
      </c>
    </row>
    <row r="86" spans="2:81" x14ac:dyDescent="0.25">
      <c r="B86" s="376">
        <f>'Données démographiques'!B94</f>
        <v>0</v>
      </c>
      <c r="C86" s="376">
        <f>'Données démographiques'!C94</f>
        <v>0</v>
      </c>
      <c r="D86" s="377">
        <f>'Données démographiques'!D94</f>
        <v>0</v>
      </c>
      <c r="E86" s="354"/>
      <c r="F86" s="377">
        <f>FL!M93</f>
        <v>0</v>
      </c>
      <c r="G86" s="377">
        <f>FL!AE93</f>
        <v>0</v>
      </c>
      <c r="H86" s="377">
        <f>FL!AF93</f>
        <v>0</v>
      </c>
      <c r="I86" s="377">
        <f>FL!AH93</f>
        <v>0</v>
      </c>
      <c r="J86" s="377">
        <f>FL!AI93</f>
        <v>0</v>
      </c>
      <c r="K86" s="377">
        <f>FL!AK93</f>
        <v>0</v>
      </c>
      <c r="L86" s="377">
        <f>FL!AM93</f>
        <v>0</v>
      </c>
      <c r="M86" s="377">
        <f>FL!AN93</f>
        <v>0</v>
      </c>
      <c r="N86" s="377">
        <f>FL!AO93</f>
        <v>0</v>
      </c>
      <c r="O86" s="377">
        <f>FL!AP93</f>
        <v>0</v>
      </c>
      <c r="P86" s="377">
        <f>FL!AQ93</f>
        <v>0</v>
      </c>
      <c r="Q86" s="377">
        <f>COUNTIF(FL!AR93,"Oui")</f>
        <v>0</v>
      </c>
      <c r="R86" s="354"/>
      <c r="S86" s="377">
        <f>Oncho!K93</f>
        <v>0</v>
      </c>
      <c r="T86" s="377">
        <f>MAX(Oncho!AB93,Oncho!BA93)</f>
        <v>0</v>
      </c>
      <c r="U86" s="377">
        <f>MAX(Oncho!AC93,Oncho!BB93)</f>
        <v>0</v>
      </c>
      <c r="V86" s="377">
        <f>MAX(Oncho!AE93,Oncho!BD93)</f>
        <v>0</v>
      </c>
      <c r="W86" s="377">
        <f>MAX(Oncho!AF93,Oncho!BE93)</f>
        <v>0</v>
      </c>
      <c r="X86" s="377">
        <f>MAX(Oncho!AG93,Oncho!BF93)</f>
        <v>0</v>
      </c>
      <c r="Y86" s="377">
        <f>MAX(Oncho!AH93,Oncho!BG93)</f>
        <v>0</v>
      </c>
      <c r="Z86" s="377">
        <f>MAX(Oncho!AI93,Oncho!BH93)</f>
        <v>0</v>
      </c>
      <c r="AA86" s="377">
        <f>MAX(Oncho!AJ93,Oncho!BI93)</f>
        <v>0</v>
      </c>
      <c r="AB86" s="377">
        <f>MAX(COUNTIF(Oncho!AK93,"Oui"),COUNTIF(Oncho!BJ93,"Oui"))</f>
        <v>0</v>
      </c>
      <c r="AC86" s="354"/>
      <c r="AD86" s="377">
        <f>SCH!P95</f>
        <v>0</v>
      </c>
      <c r="AE86" s="377">
        <f>SCH!AI95</f>
        <v>0</v>
      </c>
      <c r="AF86" s="377">
        <f>SCH!AJ95</f>
        <v>0</v>
      </c>
      <c r="AG86" s="377">
        <f>SCH!AN95</f>
        <v>0</v>
      </c>
      <c r="AH86" s="377">
        <f>SCH!AO95</f>
        <v>0</v>
      </c>
      <c r="AI86" s="377">
        <f>SCH!AT95</f>
        <v>0</v>
      </c>
      <c r="AJ86" s="377">
        <f>SCH!AU95</f>
        <v>0</v>
      </c>
      <c r="AK86" s="377">
        <f>SCH!AV95</f>
        <v>0</v>
      </c>
      <c r="AL86" s="377">
        <f>SCH!AW95</f>
        <v>0</v>
      </c>
      <c r="AM86" s="377">
        <f>COUNTIF(SCH!AX95,"Oui")</f>
        <v>0</v>
      </c>
      <c r="AN86" s="354"/>
      <c r="AO86" s="377">
        <f>GeoH!P95</f>
        <v>0</v>
      </c>
      <c r="AP86" s="377">
        <f>MAX(GeoH!AK95,GeoH!BS95)</f>
        <v>0</v>
      </c>
      <c r="AQ86" s="377">
        <f>MAX(GeoH!AL95,GeoH!BT95)</f>
        <v>0</v>
      </c>
      <c r="AR86" s="377">
        <f>MAX(GeoH!AM95,GeoH!BU95)</f>
        <v>0</v>
      </c>
      <c r="AS86" s="377">
        <f>MAX(GeoH!AN95,GeoH!BV95)</f>
        <v>0</v>
      </c>
      <c r="AT86" s="377">
        <f>MAX(GeoH!AO95,GeoH!BW95)</f>
        <v>0</v>
      </c>
      <c r="AU86" s="377">
        <f>MAX(GeoH!AQ95,GeoH!BY95)</f>
        <v>0</v>
      </c>
      <c r="AV86" s="377">
        <f>MAX(GeoH!AR95,GeoH!BZ95)</f>
        <v>0</v>
      </c>
      <c r="AW86" s="377">
        <f>MAX(GeoH!AS95,GeoH!CA95)</f>
        <v>0</v>
      </c>
      <c r="AX86" s="377">
        <f>MAX(GeoH!AT95,GeoH!CB95)</f>
        <v>0</v>
      </c>
      <c r="AY86" s="377">
        <f>MAX(GeoH!AU95,GeoH!CC95)</f>
        <v>0</v>
      </c>
      <c r="AZ86" s="377">
        <f>MAX(GeoH!AV95,GeoH!CD95)</f>
        <v>0</v>
      </c>
      <c r="BA86" s="377">
        <f>MAX(GeoH!AW95,GeoH!CE95)</f>
        <v>0</v>
      </c>
      <c r="BB86" s="377">
        <f>MAX(GeoH!AX95,GeoH!CF95)</f>
        <v>0</v>
      </c>
      <c r="BC86" s="377">
        <f>MAX(GeoH!AY95,GeoH!CG95)</f>
        <v>0</v>
      </c>
      <c r="BD86" s="377">
        <f>MAX(GeoH!AZ95,GeoH!CH95)</f>
        <v>0</v>
      </c>
      <c r="BE86" s="377">
        <f>MAX(GeoH!BA95,GeoH!CI95)</f>
        <v>0</v>
      </c>
      <c r="BF86" s="377">
        <f>MAX(GeoH!BB95,GeoH!CJ95)</f>
        <v>0</v>
      </c>
      <c r="BG86" s="377">
        <f>MAX(COUNTIF(GeoH!BC95,"Oui"),COUNTIF(GeoH!CK95,"Oui"))</f>
        <v>0</v>
      </c>
      <c r="BH86" s="354"/>
      <c r="BI86" s="377">
        <f>Trachome!Q98</f>
        <v>0</v>
      </c>
      <c r="BJ86" s="377">
        <f>Trachome!AK98</f>
        <v>0</v>
      </c>
      <c r="BK86" s="377">
        <f>Trachome!AL98</f>
        <v>0</v>
      </c>
      <c r="BL86" s="377">
        <f>Trachome!AN98</f>
        <v>0</v>
      </c>
      <c r="BM86" s="377">
        <f>Trachome!AO98</f>
        <v>0</v>
      </c>
      <c r="BN86" s="377">
        <f>Trachome!AT98</f>
        <v>0</v>
      </c>
      <c r="BO86" s="377">
        <f>Trachome!AU98</f>
        <v>0</v>
      </c>
      <c r="BP86" s="377">
        <f>Trachome!AV98</f>
        <v>0</v>
      </c>
      <c r="BQ86" s="377">
        <f>Trachome!AW98</f>
        <v>0</v>
      </c>
      <c r="BR86" s="377">
        <f>COUNTIF(Trachome!AX98,"Oui")</f>
        <v>0</v>
      </c>
      <c r="BS86" s="354"/>
      <c r="BT86" s="377">
        <f t="shared" si="23"/>
        <v>0</v>
      </c>
      <c r="BU86" s="377">
        <f t="shared" si="24"/>
        <v>0</v>
      </c>
      <c r="BV86" s="377">
        <f t="shared" si="25"/>
        <v>0</v>
      </c>
      <c r="BW86" s="377">
        <f t="shared" si="26"/>
        <v>0</v>
      </c>
      <c r="BX86" s="377">
        <f t="shared" si="27"/>
        <v>0</v>
      </c>
      <c r="BY86" s="377">
        <f t="shared" si="30"/>
        <v>0</v>
      </c>
      <c r="BZ86" s="377">
        <f t="shared" si="31"/>
        <v>0</v>
      </c>
      <c r="CA86" s="377">
        <f t="shared" si="32"/>
        <v>0</v>
      </c>
      <c r="CB86" s="377">
        <f t="shared" si="28"/>
        <v>0</v>
      </c>
      <c r="CC86" s="377">
        <f t="shared" si="29"/>
        <v>0</v>
      </c>
    </row>
    <row r="87" spans="2:81" x14ac:dyDescent="0.25">
      <c r="B87" s="169">
        <f>'Données démographiques'!B95</f>
        <v>0</v>
      </c>
      <c r="C87" s="169">
        <f>'Données démographiques'!C95</f>
        <v>0</v>
      </c>
      <c r="D87" s="170">
        <f>'Données démographiques'!D95</f>
        <v>0</v>
      </c>
      <c r="E87" s="76"/>
      <c r="F87" s="170">
        <f>FL!M94</f>
        <v>0</v>
      </c>
      <c r="G87" s="170">
        <f>FL!AE94</f>
        <v>0</v>
      </c>
      <c r="H87" s="170">
        <f>FL!AF94</f>
        <v>0</v>
      </c>
      <c r="I87" s="170">
        <f>FL!AH94</f>
        <v>0</v>
      </c>
      <c r="J87" s="170">
        <f>FL!AI94</f>
        <v>0</v>
      </c>
      <c r="K87" s="170">
        <f>FL!AK94</f>
        <v>0</v>
      </c>
      <c r="L87" s="170">
        <f>FL!AM94</f>
        <v>0</v>
      </c>
      <c r="M87" s="170">
        <f>FL!AN94</f>
        <v>0</v>
      </c>
      <c r="N87" s="170">
        <f>FL!AO94</f>
        <v>0</v>
      </c>
      <c r="O87" s="170">
        <f>FL!AP94</f>
        <v>0</v>
      </c>
      <c r="P87" s="170">
        <f>FL!AQ94</f>
        <v>0</v>
      </c>
      <c r="Q87" s="170">
        <f>COUNTIF(FL!AR94,"Oui")</f>
        <v>0</v>
      </c>
      <c r="R87" s="76"/>
      <c r="S87" s="170">
        <f>Oncho!K94</f>
        <v>0</v>
      </c>
      <c r="T87" s="170">
        <f>MAX(Oncho!AB94,Oncho!BA94)</f>
        <v>0</v>
      </c>
      <c r="U87" s="170">
        <f>MAX(Oncho!AC94,Oncho!BB94)</f>
        <v>0</v>
      </c>
      <c r="V87" s="170">
        <f>MAX(Oncho!AE94,Oncho!BD94)</f>
        <v>0</v>
      </c>
      <c r="W87" s="170">
        <f>MAX(Oncho!AF94,Oncho!BE94)</f>
        <v>0</v>
      </c>
      <c r="X87" s="170">
        <f>MAX(Oncho!AG94,Oncho!BF94)</f>
        <v>0</v>
      </c>
      <c r="Y87" s="170">
        <f>MAX(Oncho!AH94,Oncho!BG94)</f>
        <v>0</v>
      </c>
      <c r="Z87" s="170">
        <f>MAX(Oncho!AI94,Oncho!BH94)</f>
        <v>0</v>
      </c>
      <c r="AA87" s="170">
        <f>MAX(Oncho!AJ94,Oncho!BI94)</f>
        <v>0</v>
      </c>
      <c r="AB87" s="170">
        <f>MAX(COUNTIF(Oncho!AK94,"Oui"),COUNTIF(Oncho!BJ94,"Oui"))</f>
        <v>0</v>
      </c>
      <c r="AC87" s="76"/>
      <c r="AD87" s="170">
        <f>SCH!P96</f>
        <v>0</v>
      </c>
      <c r="AE87" s="170">
        <f>SCH!AI96</f>
        <v>0</v>
      </c>
      <c r="AF87" s="170">
        <f>SCH!AJ96</f>
        <v>0</v>
      </c>
      <c r="AG87" s="170">
        <f>SCH!AN96</f>
        <v>0</v>
      </c>
      <c r="AH87" s="170">
        <f>SCH!AO96</f>
        <v>0</v>
      </c>
      <c r="AI87" s="170">
        <f>SCH!AT96</f>
        <v>0</v>
      </c>
      <c r="AJ87" s="170">
        <f>SCH!AU96</f>
        <v>0</v>
      </c>
      <c r="AK87" s="170">
        <f>SCH!AV96</f>
        <v>0</v>
      </c>
      <c r="AL87" s="170">
        <f>SCH!AW96</f>
        <v>0</v>
      </c>
      <c r="AM87" s="170">
        <f>COUNTIF(SCH!AX96,"Oui")</f>
        <v>0</v>
      </c>
      <c r="AN87" s="76"/>
      <c r="AO87" s="170">
        <f>GeoH!P96</f>
        <v>0</v>
      </c>
      <c r="AP87" s="170">
        <f>MAX(GeoH!AK96,GeoH!BS96)</f>
        <v>0</v>
      </c>
      <c r="AQ87" s="170">
        <f>MAX(GeoH!AL96,GeoH!BT96)</f>
        <v>0</v>
      </c>
      <c r="AR87" s="170">
        <f>MAX(GeoH!AM96,GeoH!BU96)</f>
        <v>0</v>
      </c>
      <c r="AS87" s="170">
        <f>MAX(GeoH!AN96,GeoH!BV96)</f>
        <v>0</v>
      </c>
      <c r="AT87" s="170">
        <f>MAX(GeoH!AO96,GeoH!BW96)</f>
        <v>0</v>
      </c>
      <c r="AU87" s="170">
        <f>MAX(GeoH!AQ96,GeoH!BY96)</f>
        <v>0</v>
      </c>
      <c r="AV87" s="170">
        <f>MAX(GeoH!AR96,GeoH!BZ96)</f>
        <v>0</v>
      </c>
      <c r="AW87" s="170">
        <f>MAX(GeoH!AS96,GeoH!CA96)</f>
        <v>0</v>
      </c>
      <c r="AX87" s="170">
        <f>MAX(GeoH!AT96,GeoH!CB96)</f>
        <v>0</v>
      </c>
      <c r="AY87" s="170">
        <f>MAX(GeoH!AU96,GeoH!CC96)</f>
        <v>0</v>
      </c>
      <c r="AZ87" s="170">
        <f>MAX(GeoH!AV96,GeoH!CD96)</f>
        <v>0</v>
      </c>
      <c r="BA87" s="170">
        <f>MAX(GeoH!AW96,GeoH!CE96)</f>
        <v>0</v>
      </c>
      <c r="BB87" s="170">
        <f>MAX(GeoH!AX96,GeoH!CF96)</f>
        <v>0</v>
      </c>
      <c r="BC87" s="170">
        <f>MAX(GeoH!AY96,GeoH!CG96)</f>
        <v>0</v>
      </c>
      <c r="BD87" s="170">
        <f>MAX(GeoH!AZ96,GeoH!CH96)</f>
        <v>0</v>
      </c>
      <c r="BE87" s="170">
        <f>MAX(GeoH!BA96,GeoH!CI96)</f>
        <v>0</v>
      </c>
      <c r="BF87" s="170">
        <f>MAX(GeoH!BB96,GeoH!CJ96)</f>
        <v>0</v>
      </c>
      <c r="BG87" s="170">
        <f>MAX(COUNTIF(GeoH!BC96,"Oui"),COUNTIF(GeoH!CK96,"Oui"))</f>
        <v>0</v>
      </c>
      <c r="BH87" s="76"/>
      <c r="BI87" s="170">
        <f>Trachome!Q99</f>
        <v>0</v>
      </c>
      <c r="BJ87" s="170">
        <f>Trachome!AK99</f>
        <v>0</v>
      </c>
      <c r="BK87" s="170">
        <f>Trachome!AL99</f>
        <v>0</v>
      </c>
      <c r="BL87" s="170">
        <f>Trachome!AN99</f>
        <v>0</v>
      </c>
      <c r="BM87" s="170">
        <f>Trachome!AO99</f>
        <v>0</v>
      </c>
      <c r="BN87" s="170">
        <f>Trachome!AT99</f>
        <v>0</v>
      </c>
      <c r="BO87" s="170">
        <f>Trachome!AU99</f>
        <v>0</v>
      </c>
      <c r="BP87" s="170">
        <f>Trachome!AV99</f>
        <v>0</v>
      </c>
      <c r="BQ87" s="170">
        <f>Trachome!AW99</f>
        <v>0</v>
      </c>
      <c r="BR87" s="170">
        <f>COUNTIF(Trachome!AX99,"Oui")</f>
        <v>0</v>
      </c>
      <c r="BS87" s="76"/>
      <c r="BT87" s="170">
        <f t="shared" si="23"/>
        <v>0</v>
      </c>
      <c r="BU87" s="170">
        <f t="shared" si="24"/>
        <v>0</v>
      </c>
      <c r="BV87" s="170">
        <f t="shared" si="25"/>
        <v>0</v>
      </c>
      <c r="BW87" s="170">
        <f t="shared" si="26"/>
        <v>0</v>
      </c>
      <c r="BX87" s="170">
        <f t="shared" si="27"/>
        <v>0</v>
      </c>
      <c r="BY87" s="170">
        <f t="shared" si="30"/>
        <v>0</v>
      </c>
      <c r="BZ87" s="170">
        <f t="shared" si="31"/>
        <v>0</v>
      </c>
      <c r="CA87" s="170">
        <f t="shared" si="32"/>
        <v>0</v>
      </c>
      <c r="CB87" s="170">
        <f t="shared" si="28"/>
        <v>0</v>
      </c>
      <c r="CC87" s="170">
        <f t="shared" si="29"/>
        <v>0</v>
      </c>
    </row>
    <row r="88" spans="2:81" x14ac:dyDescent="0.25">
      <c r="B88" s="376">
        <f>'Données démographiques'!B96</f>
        <v>0</v>
      </c>
      <c r="C88" s="376">
        <f>'Données démographiques'!C96</f>
        <v>0</v>
      </c>
      <c r="D88" s="377">
        <f>'Données démographiques'!D96</f>
        <v>0</v>
      </c>
      <c r="E88" s="354"/>
      <c r="F88" s="377">
        <f>FL!M95</f>
        <v>0</v>
      </c>
      <c r="G88" s="377">
        <f>FL!AE95</f>
        <v>0</v>
      </c>
      <c r="H88" s="377">
        <f>FL!AF95</f>
        <v>0</v>
      </c>
      <c r="I88" s="377">
        <f>FL!AH95</f>
        <v>0</v>
      </c>
      <c r="J88" s="377">
        <f>FL!AI95</f>
        <v>0</v>
      </c>
      <c r="K88" s="377">
        <f>FL!AK95</f>
        <v>0</v>
      </c>
      <c r="L88" s="377">
        <f>FL!AM95</f>
        <v>0</v>
      </c>
      <c r="M88" s="377">
        <f>FL!AN95</f>
        <v>0</v>
      </c>
      <c r="N88" s="377">
        <f>FL!AO95</f>
        <v>0</v>
      </c>
      <c r="O88" s="377">
        <f>FL!AP95</f>
        <v>0</v>
      </c>
      <c r="P88" s="377">
        <f>FL!AQ95</f>
        <v>0</v>
      </c>
      <c r="Q88" s="377">
        <f>COUNTIF(FL!AR95,"Oui")</f>
        <v>0</v>
      </c>
      <c r="R88" s="354"/>
      <c r="S88" s="377">
        <f>Oncho!K95</f>
        <v>0</v>
      </c>
      <c r="T88" s="377">
        <f>MAX(Oncho!AB95,Oncho!BA95)</f>
        <v>0</v>
      </c>
      <c r="U88" s="377">
        <f>MAX(Oncho!AC95,Oncho!BB95)</f>
        <v>0</v>
      </c>
      <c r="V88" s="377">
        <f>MAX(Oncho!AE95,Oncho!BD95)</f>
        <v>0</v>
      </c>
      <c r="W88" s="377">
        <f>MAX(Oncho!AF95,Oncho!BE95)</f>
        <v>0</v>
      </c>
      <c r="X88" s="377">
        <f>MAX(Oncho!AG95,Oncho!BF95)</f>
        <v>0</v>
      </c>
      <c r="Y88" s="377">
        <f>MAX(Oncho!AH95,Oncho!BG95)</f>
        <v>0</v>
      </c>
      <c r="Z88" s="377">
        <f>MAX(Oncho!AI95,Oncho!BH95)</f>
        <v>0</v>
      </c>
      <c r="AA88" s="377">
        <f>MAX(Oncho!AJ95,Oncho!BI95)</f>
        <v>0</v>
      </c>
      <c r="AB88" s="377">
        <f>MAX(COUNTIF(Oncho!AK95,"Oui"),COUNTIF(Oncho!BJ95,"Oui"))</f>
        <v>0</v>
      </c>
      <c r="AC88" s="354"/>
      <c r="AD88" s="377">
        <f>SCH!P97</f>
        <v>0</v>
      </c>
      <c r="AE88" s="377">
        <f>SCH!AI97</f>
        <v>0</v>
      </c>
      <c r="AF88" s="377">
        <f>SCH!AJ97</f>
        <v>0</v>
      </c>
      <c r="AG88" s="377">
        <f>SCH!AN97</f>
        <v>0</v>
      </c>
      <c r="AH88" s="377">
        <f>SCH!AO97</f>
        <v>0</v>
      </c>
      <c r="AI88" s="377">
        <f>SCH!AT97</f>
        <v>0</v>
      </c>
      <c r="AJ88" s="377">
        <f>SCH!AU97</f>
        <v>0</v>
      </c>
      <c r="AK88" s="377">
        <f>SCH!AV97</f>
        <v>0</v>
      </c>
      <c r="AL88" s="377">
        <f>SCH!AW97</f>
        <v>0</v>
      </c>
      <c r="AM88" s="377">
        <f>COUNTIF(SCH!AX97,"Oui")</f>
        <v>0</v>
      </c>
      <c r="AN88" s="354"/>
      <c r="AO88" s="377">
        <f>GeoH!P97</f>
        <v>0</v>
      </c>
      <c r="AP88" s="377">
        <f>MAX(GeoH!AK97,GeoH!BS97)</f>
        <v>0</v>
      </c>
      <c r="AQ88" s="377">
        <f>MAX(GeoH!AL97,GeoH!BT97)</f>
        <v>0</v>
      </c>
      <c r="AR88" s="377">
        <f>MAX(GeoH!AM97,GeoH!BU97)</f>
        <v>0</v>
      </c>
      <c r="AS88" s="377">
        <f>MAX(GeoH!AN97,GeoH!BV97)</f>
        <v>0</v>
      </c>
      <c r="AT88" s="377">
        <f>MAX(GeoH!AO97,GeoH!BW97)</f>
        <v>0</v>
      </c>
      <c r="AU88" s="377">
        <f>MAX(GeoH!AQ97,GeoH!BY97)</f>
        <v>0</v>
      </c>
      <c r="AV88" s="377">
        <f>MAX(GeoH!AR97,GeoH!BZ97)</f>
        <v>0</v>
      </c>
      <c r="AW88" s="377">
        <f>MAX(GeoH!AS97,GeoH!CA97)</f>
        <v>0</v>
      </c>
      <c r="AX88" s="377">
        <f>MAX(GeoH!AT97,GeoH!CB97)</f>
        <v>0</v>
      </c>
      <c r="AY88" s="377">
        <f>MAX(GeoH!AU97,GeoH!CC97)</f>
        <v>0</v>
      </c>
      <c r="AZ88" s="377">
        <f>MAX(GeoH!AV97,GeoH!CD97)</f>
        <v>0</v>
      </c>
      <c r="BA88" s="377">
        <f>MAX(GeoH!AW97,GeoH!CE97)</f>
        <v>0</v>
      </c>
      <c r="BB88" s="377">
        <f>MAX(GeoH!AX97,GeoH!CF97)</f>
        <v>0</v>
      </c>
      <c r="BC88" s="377">
        <f>MAX(GeoH!AY97,GeoH!CG97)</f>
        <v>0</v>
      </c>
      <c r="BD88" s="377">
        <f>MAX(GeoH!AZ97,GeoH!CH97)</f>
        <v>0</v>
      </c>
      <c r="BE88" s="377">
        <f>MAX(GeoH!BA97,GeoH!CI97)</f>
        <v>0</v>
      </c>
      <c r="BF88" s="377">
        <f>MAX(GeoH!BB97,GeoH!CJ97)</f>
        <v>0</v>
      </c>
      <c r="BG88" s="377">
        <f>MAX(COUNTIF(GeoH!BC97,"Oui"),COUNTIF(GeoH!CK97,"Oui"))</f>
        <v>0</v>
      </c>
      <c r="BH88" s="354"/>
      <c r="BI88" s="377">
        <f>Trachome!Q100</f>
        <v>0</v>
      </c>
      <c r="BJ88" s="377">
        <f>Trachome!AK100</f>
        <v>0</v>
      </c>
      <c r="BK88" s="377">
        <f>Trachome!AL100</f>
        <v>0</v>
      </c>
      <c r="BL88" s="377">
        <f>Trachome!AN100</f>
        <v>0</v>
      </c>
      <c r="BM88" s="377">
        <f>Trachome!AO100</f>
        <v>0</v>
      </c>
      <c r="BN88" s="377">
        <f>Trachome!AT100</f>
        <v>0</v>
      </c>
      <c r="BO88" s="377">
        <f>Trachome!AU100</f>
        <v>0</v>
      </c>
      <c r="BP88" s="377">
        <f>Trachome!AV100</f>
        <v>0</v>
      </c>
      <c r="BQ88" s="377">
        <f>Trachome!AW100</f>
        <v>0</v>
      </c>
      <c r="BR88" s="377">
        <f>COUNTIF(Trachome!AX100,"Oui")</f>
        <v>0</v>
      </c>
      <c r="BS88" s="354"/>
      <c r="BT88" s="377">
        <f t="shared" si="23"/>
        <v>0</v>
      </c>
      <c r="BU88" s="377">
        <f t="shared" si="24"/>
        <v>0</v>
      </c>
      <c r="BV88" s="377">
        <f t="shared" si="25"/>
        <v>0</v>
      </c>
      <c r="BW88" s="377">
        <f t="shared" si="26"/>
        <v>0</v>
      </c>
      <c r="BX88" s="377">
        <f t="shared" si="27"/>
        <v>0</v>
      </c>
      <c r="BY88" s="377">
        <f t="shared" si="30"/>
        <v>0</v>
      </c>
      <c r="BZ88" s="377">
        <f t="shared" si="31"/>
        <v>0</v>
      </c>
      <c r="CA88" s="377">
        <f t="shared" si="32"/>
        <v>0</v>
      </c>
      <c r="CB88" s="377">
        <f t="shared" si="28"/>
        <v>0</v>
      </c>
      <c r="CC88" s="377">
        <f t="shared" si="29"/>
        <v>0</v>
      </c>
    </row>
    <row r="89" spans="2:81" x14ac:dyDescent="0.25">
      <c r="B89" s="169">
        <f>'Données démographiques'!B97</f>
        <v>0</v>
      </c>
      <c r="C89" s="169">
        <f>'Données démographiques'!C97</f>
        <v>0</v>
      </c>
      <c r="D89" s="170">
        <f>'Données démographiques'!D97</f>
        <v>0</v>
      </c>
      <c r="E89" s="76"/>
      <c r="F89" s="170">
        <f>FL!M96</f>
        <v>0</v>
      </c>
      <c r="G89" s="170">
        <f>FL!AE96</f>
        <v>0</v>
      </c>
      <c r="H89" s="170">
        <f>FL!AF96</f>
        <v>0</v>
      </c>
      <c r="I89" s="170">
        <f>FL!AH96</f>
        <v>0</v>
      </c>
      <c r="J89" s="170">
        <f>FL!AI96</f>
        <v>0</v>
      </c>
      <c r="K89" s="170">
        <f>FL!AK96</f>
        <v>0</v>
      </c>
      <c r="L89" s="170">
        <f>FL!AM96</f>
        <v>0</v>
      </c>
      <c r="M89" s="170">
        <f>FL!AN96</f>
        <v>0</v>
      </c>
      <c r="N89" s="170">
        <f>FL!AO96</f>
        <v>0</v>
      </c>
      <c r="O89" s="170">
        <f>FL!AP96</f>
        <v>0</v>
      </c>
      <c r="P89" s="170">
        <f>FL!AQ96</f>
        <v>0</v>
      </c>
      <c r="Q89" s="170">
        <f>COUNTIF(FL!AR96,"Oui")</f>
        <v>0</v>
      </c>
      <c r="R89" s="76"/>
      <c r="S89" s="170">
        <f>Oncho!K96</f>
        <v>0</v>
      </c>
      <c r="T89" s="170">
        <f>MAX(Oncho!AB96,Oncho!BA96)</f>
        <v>0</v>
      </c>
      <c r="U89" s="170">
        <f>MAX(Oncho!AC96,Oncho!BB96)</f>
        <v>0</v>
      </c>
      <c r="V89" s="170">
        <f>MAX(Oncho!AE96,Oncho!BD96)</f>
        <v>0</v>
      </c>
      <c r="W89" s="170">
        <f>MAX(Oncho!AF96,Oncho!BE96)</f>
        <v>0</v>
      </c>
      <c r="X89" s="170">
        <f>MAX(Oncho!AG96,Oncho!BF96)</f>
        <v>0</v>
      </c>
      <c r="Y89" s="170">
        <f>MAX(Oncho!AH96,Oncho!BG96)</f>
        <v>0</v>
      </c>
      <c r="Z89" s="170">
        <f>MAX(Oncho!AI96,Oncho!BH96)</f>
        <v>0</v>
      </c>
      <c r="AA89" s="170">
        <f>MAX(Oncho!AJ96,Oncho!BI96)</f>
        <v>0</v>
      </c>
      <c r="AB89" s="170">
        <f>MAX(COUNTIF(Oncho!AK96,"Oui"),COUNTIF(Oncho!BJ96,"Oui"))</f>
        <v>0</v>
      </c>
      <c r="AC89" s="76"/>
      <c r="AD89" s="170">
        <f>SCH!P98</f>
        <v>0</v>
      </c>
      <c r="AE89" s="170">
        <f>SCH!AI98</f>
        <v>0</v>
      </c>
      <c r="AF89" s="170">
        <f>SCH!AJ98</f>
        <v>0</v>
      </c>
      <c r="AG89" s="170">
        <f>SCH!AN98</f>
        <v>0</v>
      </c>
      <c r="AH89" s="170">
        <f>SCH!AO98</f>
        <v>0</v>
      </c>
      <c r="AI89" s="170">
        <f>SCH!AT98</f>
        <v>0</v>
      </c>
      <c r="AJ89" s="170">
        <f>SCH!AU98</f>
        <v>0</v>
      </c>
      <c r="AK89" s="170">
        <f>SCH!AV98</f>
        <v>0</v>
      </c>
      <c r="AL89" s="170">
        <f>SCH!AW98</f>
        <v>0</v>
      </c>
      <c r="AM89" s="170">
        <f>COUNTIF(SCH!AX98,"Oui")</f>
        <v>0</v>
      </c>
      <c r="AN89" s="76"/>
      <c r="AO89" s="170">
        <f>GeoH!P98</f>
        <v>0</v>
      </c>
      <c r="AP89" s="170">
        <f>MAX(GeoH!AK98,GeoH!BS98)</f>
        <v>0</v>
      </c>
      <c r="AQ89" s="170">
        <f>MAX(GeoH!AL98,GeoH!BT98)</f>
        <v>0</v>
      </c>
      <c r="AR89" s="170">
        <f>MAX(GeoH!AM98,GeoH!BU98)</f>
        <v>0</v>
      </c>
      <c r="AS89" s="170">
        <f>MAX(GeoH!AN98,GeoH!BV98)</f>
        <v>0</v>
      </c>
      <c r="AT89" s="170">
        <f>MAX(GeoH!AO98,GeoH!BW98)</f>
        <v>0</v>
      </c>
      <c r="AU89" s="170">
        <f>MAX(GeoH!AQ98,GeoH!BY98)</f>
        <v>0</v>
      </c>
      <c r="AV89" s="170">
        <f>MAX(GeoH!AR98,GeoH!BZ98)</f>
        <v>0</v>
      </c>
      <c r="AW89" s="170">
        <f>MAX(GeoH!AS98,GeoH!CA98)</f>
        <v>0</v>
      </c>
      <c r="AX89" s="170">
        <f>MAX(GeoH!AT98,GeoH!CB98)</f>
        <v>0</v>
      </c>
      <c r="AY89" s="170">
        <f>MAX(GeoH!AU98,GeoH!CC98)</f>
        <v>0</v>
      </c>
      <c r="AZ89" s="170">
        <f>MAX(GeoH!AV98,GeoH!CD98)</f>
        <v>0</v>
      </c>
      <c r="BA89" s="170">
        <f>MAX(GeoH!AW98,GeoH!CE98)</f>
        <v>0</v>
      </c>
      <c r="BB89" s="170">
        <f>MAX(GeoH!AX98,GeoH!CF98)</f>
        <v>0</v>
      </c>
      <c r="BC89" s="170">
        <f>MAX(GeoH!AY98,GeoH!CG98)</f>
        <v>0</v>
      </c>
      <c r="BD89" s="170">
        <f>MAX(GeoH!AZ98,GeoH!CH98)</f>
        <v>0</v>
      </c>
      <c r="BE89" s="170">
        <f>MAX(GeoH!BA98,GeoH!CI98)</f>
        <v>0</v>
      </c>
      <c r="BF89" s="170">
        <f>MAX(GeoH!BB98,GeoH!CJ98)</f>
        <v>0</v>
      </c>
      <c r="BG89" s="170">
        <f>MAX(COUNTIF(GeoH!BC98,"Oui"),COUNTIF(GeoH!CK98,"Oui"))</f>
        <v>0</v>
      </c>
      <c r="BH89" s="76"/>
      <c r="BI89" s="170">
        <f>Trachome!Q101</f>
        <v>0</v>
      </c>
      <c r="BJ89" s="170">
        <f>Trachome!AK101</f>
        <v>0</v>
      </c>
      <c r="BK89" s="170">
        <f>Trachome!AL101</f>
        <v>0</v>
      </c>
      <c r="BL89" s="170">
        <f>Trachome!AN101</f>
        <v>0</v>
      </c>
      <c r="BM89" s="170">
        <f>Trachome!AO101</f>
        <v>0</v>
      </c>
      <c r="BN89" s="170">
        <f>Trachome!AT101</f>
        <v>0</v>
      </c>
      <c r="BO89" s="170">
        <f>Trachome!AU101</f>
        <v>0</v>
      </c>
      <c r="BP89" s="170">
        <f>Trachome!AV101</f>
        <v>0</v>
      </c>
      <c r="BQ89" s="170">
        <f>Trachome!AW101</f>
        <v>0</v>
      </c>
      <c r="BR89" s="170">
        <f>COUNTIF(Trachome!AX101,"Oui")</f>
        <v>0</v>
      </c>
      <c r="BS89" s="76"/>
      <c r="BT89" s="170">
        <f t="shared" si="23"/>
        <v>0</v>
      </c>
      <c r="BU89" s="170">
        <f t="shared" si="24"/>
        <v>0</v>
      </c>
      <c r="BV89" s="170">
        <f t="shared" si="25"/>
        <v>0</v>
      </c>
      <c r="BW89" s="170">
        <f t="shared" si="26"/>
        <v>0</v>
      </c>
      <c r="BX89" s="170">
        <f t="shared" si="27"/>
        <v>0</v>
      </c>
      <c r="BY89" s="170">
        <f t="shared" si="30"/>
        <v>0</v>
      </c>
      <c r="BZ89" s="170">
        <f t="shared" si="31"/>
        <v>0</v>
      </c>
      <c r="CA89" s="170">
        <f t="shared" si="32"/>
        <v>0</v>
      </c>
      <c r="CB89" s="170">
        <f t="shared" si="28"/>
        <v>0</v>
      </c>
      <c r="CC89" s="170">
        <f t="shared" si="29"/>
        <v>0</v>
      </c>
    </row>
    <row r="90" spans="2:81" x14ac:dyDescent="0.25">
      <c r="B90" s="376">
        <f>'Données démographiques'!B98</f>
        <v>0</v>
      </c>
      <c r="C90" s="376">
        <f>'Données démographiques'!C98</f>
        <v>0</v>
      </c>
      <c r="D90" s="377">
        <f>'Données démographiques'!D98</f>
        <v>0</v>
      </c>
      <c r="E90" s="354"/>
      <c r="F90" s="377">
        <f>FL!M97</f>
        <v>0</v>
      </c>
      <c r="G90" s="377">
        <f>FL!AE97</f>
        <v>0</v>
      </c>
      <c r="H90" s="377">
        <f>FL!AF97</f>
        <v>0</v>
      </c>
      <c r="I90" s="377">
        <f>FL!AH97</f>
        <v>0</v>
      </c>
      <c r="J90" s="377">
        <f>FL!AI97</f>
        <v>0</v>
      </c>
      <c r="K90" s="377">
        <f>FL!AK97</f>
        <v>0</v>
      </c>
      <c r="L90" s="377">
        <f>FL!AM97</f>
        <v>0</v>
      </c>
      <c r="M90" s="377">
        <f>FL!AN97</f>
        <v>0</v>
      </c>
      <c r="N90" s="377">
        <f>FL!AO97</f>
        <v>0</v>
      </c>
      <c r="O90" s="377">
        <f>FL!AP97</f>
        <v>0</v>
      </c>
      <c r="P90" s="377">
        <f>FL!AQ97</f>
        <v>0</v>
      </c>
      <c r="Q90" s="377">
        <f>COUNTIF(FL!AR97,"Oui")</f>
        <v>0</v>
      </c>
      <c r="R90" s="354"/>
      <c r="S90" s="377">
        <f>Oncho!K97</f>
        <v>0</v>
      </c>
      <c r="T90" s="377">
        <f>MAX(Oncho!AB97,Oncho!BA97)</f>
        <v>0</v>
      </c>
      <c r="U90" s="377">
        <f>MAX(Oncho!AC97,Oncho!BB97)</f>
        <v>0</v>
      </c>
      <c r="V90" s="377">
        <f>MAX(Oncho!AE97,Oncho!BD97)</f>
        <v>0</v>
      </c>
      <c r="W90" s="377">
        <f>MAX(Oncho!AF97,Oncho!BE97)</f>
        <v>0</v>
      </c>
      <c r="X90" s="377">
        <f>MAX(Oncho!AG97,Oncho!BF97)</f>
        <v>0</v>
      </c>
      <c r="Y90" s="377">
        <f>MAX(Oncho!AH97,Oncho!BG97)</f>
        <v>0</v>
      </c>
      <c r="Z90" s="377">
        <f>MAX(Oncho!AI97,Oncho!BH97)</f>
        <v>0</v>
      </c>
      <c r="AA90" s="377">
        <f>MAX(Oncho!AJ97,Oncho!BI97)</f>
        <v>0</v>
      </c>
      <c r="AB90" s="377">
        <f>MAX(COUNTIF(Oncho!AK97,"Oui"),COUNTIF(Oncho!BJ97,"Oui"))</f>
        <v>0</v>
      </c>
      <c r="AC90" s="354"/>
      <c r="AD90" s="377">
        <f>SCH!P99</f>
        <v>0</v>
      </c>
      <c r="AE90" s="377">
        <f>SCH!AI99</f>
        <v>0</v>
      </c>
      <c r="AF90" s="377">
        <f>SCH!AJ99</f>
        <v>0</v>
      </c>
      <c r="AG90" s="377">
        <f>SCH!AN99</f>
        <v>0</v>
      </c>
      <c r="AH90" s="377">
        <f>SCH!AO99</f>
        <v>0</v>
      </c>
      <c r="AI90" s="377">
        <f>SCH!AT99</f>
        <v>0</v>
      </c>
      <c r="AJ90" s="377">
        <f>SCH!AU99</f>
        <v>0</v>
      </c>
      <c r="AK90" s="377">
        <f>SCH!AV99</f>
        <v>0</v>
      </c>
      <c r="AL90" s="377">
        <f>SCH!AW99</f>
        <v>0</v>
      </c>
      <c r="AM90" s="377">
        <f>COUNTIF(SCH!AX99,"Oui")</f>
        <v>0</v>
      </c>
      <c r="AN90" s="354"/>
      <c r="AO90" s="377">
        <f>GeoH!P99</f>
        <v>0</v>
      </c>
      <c r="AP90" s="377">
        <f>MAX(GeoH!AK99,GeoH!BS99)</f>
        <v>0</v>
      </c>
      <c r="AQ90" s="377">
        <f>MAX(GeoH!AL99,GeoH!BT99)</f>
        <v>0</v>
      </c>
      <c r="AR90" s="377">
        <f>MAX(GeoH!AM99,GeoH!BU99)</f>
        <v>0</v>
      </c>
      <c r="AS90" s="377">
        <f>MAX(GeoH!AN99,GeoH!BV99)</f>
        <v>0</v>
      </c>
      <c r="AT90" s="377">
        <f>MAX(GeoH!AO99,GeoH!BW99)</f>
        <v>0</v>
      </c>
      <c r="AU90" s="377">
        <f>MAX(GeoH!AQ99,GeoH!BY99)</f>
        <v>0</v>
      </c>
      <c r="AV90" s="377">
        <f>MAX(GeoH!AR99,GeoH!BZ99)</f>
        <v>0</v>
      </c>
      <c r="AW90" s="377">
        <f>MAX(GeoH!AS99,GeoH!CA99)</f>
        <v>0</v>
      </c>
      <c r="AX90" s="377">
        <f>MAX(GeoH!AT99,GeoH!CB99)</f>
        <v>0</v>
      </c>
      <c r="AY90" s="377">
        <f>MAX(GeoH!AU99,GeoH!CC99)</f>
        <v>0</v>
      </c>
      <c r="AZ90" s="377">
        <f>MAX(GeoH!AV99,GeoH!CD99)</f>
        <v>0</v>
      </c>
      <c r="BA90" s="377">
        <f>MAX(GeoH!AW99,GeoH!CE99)</f>
        <v>0</v>
      </c>
      <c r="BB90" s="377">
        <f>MAX(GeoH!AX99,GeoH!CF99)</f>
        <v>0</v>
      </c>
      <c r="BC90" s="377">
        <f>MAX(GeoH!AY99,GeoH!CG99)</f>
        <v>0</v>
      </c>
      <c r="BD90" s="377">
        <f>MAX(GeoH!AZ99,GeoH!CH99)</f>
        <v>0</v>
      </c>
      <c r="BE90" s="377">
        <f>MAX(GeoH!BA99,GeoH!CI99)</f>
        <v>0</v>
      </c>
      <c r="BF90" s="377">
        <f>MAX(GeoH!BB99,GeoH!CJ99)</f>
        <v>0</v>
      </c>
      <c r="BG90" s="377">
        <f>MAX(COUNTIF(GeoH!BC99,"Oui"),COUNTIF(GeoH!CK99,"Oui"))</f>
        <v>0</v>
      </c>
      <c r="BH90" s="354"/>
      <c r="BI90" s="377">
        <f>Trachome!Q102</f>
        <v>0</v>
      </c>
      <c r="BJ90" s="377">
        <f>Trachome!AK102</f>
        <v>0</v>
      </c>
      <c r="BK90" s="377">
        <f>Trachome!AL102</f>
        <v>0</v>
      </c>
      <c r="BL90" s="377">
        <f>Trachome!AN102</f>
        <v>0</v>
      </c>
      <c r="BM90" s="377">
        <f>Trachome!AO102</f>
        <v>0</v>
      </c>
      <c r="BN90" s="377">
        <f>Trachome!AT102</f>
        <v>0</v>
      </c>
      <c r="BO90" s="377">
        <f>Trachome!AU102</f>
        <v>0</v>
      </c>
      <c r="BP90" s="377">
        <f>Trachome!AV102</f>
        <v>0</v>
      </c>
      <c r="BQ90" s="377">
        <f>Trachome!AW102</f>
        <v>0</v>
      </c>
      <c r="BR90" s="377">
        <f>COUNTIF(Trachome!AX102,"Oui")</f>
        <v>0</v>
      </c>
      <c r="BS90" s="354"/>
      <c r="BT90" s="377">
        <f t="shared" si="23"/>
        <v>0</v>
      </c>
      <c r="BU90" s="377">
        <f t="shared" si="24"/>
        <v>0</v>
      </c>
      <c r="BV90" s="377">
        <f t="shared" si="25"/>
        <v>0</v>
      </c>
      <c r="BW90" s="377">
        <f t="shared" si="26"/>
        <v>0</v>
      </c>
      <c r="BX90" s="377">
        <f t="shared" si="27"/>
        <v>0</v>
      </c>
      <c r="BY90" s="377">
        <f t="shared" si="30"/>
        <v>0</v>
      </c>
      <c r="BZ90" s="377">
        <f t="shared" si="31"/>
        <v>0</v>
      </c>
      <c r="CA90" s="377">
        <f t="shared" si="32"/>
        <v>0</v>
      </c>
      <c r="CB90" s="377">
        <f t="shared" si="28"/>
        <v>0</v>
      </c>
      <c r="CC90" s="377">
        <f t="shared" si="29"/>
        <v>0</v>
      </c>
    </row>
    <row r="91" spans="2:81" x14ac:dyDescent="0.25">
      <c r="B91" s="169">
        <f>'Données démographiques'!B99</f>
        <v>0</v>
      </c>
      <c r="C91" s="169">
        <f>'Données démographiques'!C99</f>
        <v>0</v>
      </c>
      <c r="D91" s="170">
        <f>'Données démographiques'!D99</f>
        <v>0</v>
      </c>
      <c r="E91" s="76"/>
      <c r="F91" s="170">
        <f>FL!M98</f>
        <v>0</v>
      </c>
      <c r="G91" s="170">
        <f>FL!AE98</f>
        <v>0</v>
      </c>
      <c r="H91" s="170">
        <f>FL!AF98</f>
        <v>0</v>
      </c>
      <c r="I91" s="170">
        <f>FL!AH98</f>
        <v>0</v>
      </c>
      <c r="J91" s="170">
        <f>FL!AI98</f>
        <v>0</v>
      </c>
      <c r="K91" s="170">
        <f>FL!AK98</f>
        <v>0</v>
      </c>
      <c r="L91" s="170">
        <f>FL!AM98</f>
        <v>0</v>
      </c>
      <c r="M91" s="170">
        <f>FL!AN98</f>
        <v>0</v>
      </c>
      <c r="N91" s="170">
        <f>FL!AO98</f>
        <v>0</v>
      </c>
      <c r="O91" s="170">
        <f>FL!AP98</f>
        <v>0</v>
      </c>
      <c r="P91" s="170">
        <f>FL!AQ98</f>
        <v>0</v>
      </c>
      <c r="Q91" s="170">
        <f>COUNTIF(FL!AR98,"Oui")</f>
        <v>0</v>
      </c>
      <c r="R91" s="76"/>
      <c r="S91" s="170">
        <f>Oncho!K98</f>
        <v>0</v>
      </c>
      <c r="T91" s="170">
        <f>MAX(Oncho!AB98,Oncho!BA98)</f>
        <v>0</v>
      </c>
      <c r="U91" s="170">
        <f>MAX(Oncho!AC98,Oncho!BB98)</f>
        <v>0</v>
      </c>
      <c r="V91" s="170">
        <f>MAX(Oncho!AE98,Oncho!BD98)</f>
        <v>0</v>
      </c>
      <c r="W91" s="170">
        <f>MAX(Oncho!AF98,Oncho!BE98)</f>
        <v>0</v>
      </c>
      <c r="X91" s="170">
        <f>MAX(Oncho!AG98,Oncho!BF98)</f>
        <v>0</v>
      </c>
      <c r="Y91" s="170">
        <f>MAX(Oncho!AH98,Oncho!BG98)</f>
        <v>0</v>
      </c>
      <c r="Z91" s="170">
        <f>MAX(Oncho!AI98,Oncho!BH98)</f>
        <v>0</v>
      </c>
      <c r="AA91" s="170">
        <f>MAX(Oncho!AJ98,Oncho!BI98)</f>
        <v>0</v>
      </c>
      <c r="AB91" s="170">
        <f>MAX(COUNTIF(Oncho!AK98,"Oui"),COUNTIF(Oncho!BJ98,"Oui"))</f>
        <v>0</v>
      </c>
      <c r="AC91" s="76"/>
      <c r="AD91" s="170">
        <f>SCH!P100</f>
        <v>0</v>
      </c>
      <c r="AE91" s="170">
        <f>SCH!AI100</f>
        <v>0</v>
      </c>
      <c r="AF91" s="170">
        <f>SCH!AJ100</f>
        <v>0</v>
      </c>
      <c r="AG91" s="170">
        <f>SCH!AN100</f>
        <v>0</v>
      </c>
      <c r="AH91" s="170">
        <f>SCH!AO100</f>
        <v>0</v>
      </c>
      <c r="AI91" s="170">
        <f>SCH!AT100</f>
        <v>0</v>
      </c>
      <c r="AJ91" s="170">
        <f>SCH!AU100</f>
        <v>0</v>
      </c>
      <c r="AK91" s="170">
        <f>SCH!AV100</f>
        <v>0</v>
      </c>
      <c r="AL91" s="170">
        <f>SCH!AW100</f>
        <v>0</v>
      </c>
      <c r="AM91" s="170">
        <f>COUNTIF(SCH!AX100,"Oui")</f>
        <v>0</v>
      </c>
      <c r="AN91" s="76"/>
      <c r="AO91" s="170">
        <f>GeoH!P100</f>
        <v>0</v>
      </c>
      <c r="AP91" s="170">
        <f>MAX(GeoH!AK100,GeoH!BS100)</f>
        <v>0</v>
      </c>
      <c r="AQ91" s="170">
        <f>MAX(GeoH!AL100,GeoH!BT100)</f>
        <v>0</v>
      </c>
      <c r="AR91" s="170">
        <f>MAX(GeoH!AM100,GeoH!BU100)</f>
        <v>0</v>
      </c>
      <c r="AS91" s="170">
        <f>MAX(GeoH!AN100,GeoH!BV100)</f>
        <v>0</v>
      </c>
      <c r="AT91" s="170">
        <f>MAX(GeoH!AO100,GeoH!BW100)</f>
        <v>0</v>
      </c>
      <c r="AU91" s="170">
        <f>MAX(GeoH!AQ100,GeoH!BY100)</f>
        <v>0</v>
      </c>
      <c r="AV91" s="170">
        <f>MAX(GeoH!AR100,GeoH!BZ100)</f>
        <v>0</v>
      </c>
      <c r="AW91" s="170">
        <f>MAX(GeoH!AS100,GeoH!CA100)</f>
        <v>0</v>
      </c>
      <c r="AX91" s="170">
        <f>MAX(GeoH!AT100,GeoH!CB100)</f>
        <v>0</v>
      </c>
      <c r="AY91" s="170">
        <f>MAX(GeoH!AU100,GeoH!CC100)</f>
        <v>0</v>
      </c>
      <c r="AZ91" s="170">
        <f>MAX(GeoH!AV100,GeoH!CD100)</f>
        <v>0</v>
      </c>
      <c r="BA91" s="170">
        <f>MAX(GeoH!AW100,GeoH!CE100)</f>
        <v>0</v>
      </c>
      <c r="BB91" s="170">
        <f>MAX(GeoH!AX100,GeoH!CF100)</f>
        <v>0</v>
      </c>
      <c r="BC91" s="170">
        <f>MAX(GeoH!AY100,GeoH!CG100)</f>
        <v>0</v>
      </c>
      <c r="BD91" s="170">
        <f>MAX(GeoH!AZ100,GeoH!CH100)</f>
        <v>0</v>
      </c>
      <c r="BE91" s="170">
        <f>MAX(GeoH!BA100,GeoH!CI100)</f>
        <v>0</v>
      </c>
      <c r="BF91" s="170">
        <f>MAX(GeoH!BB100,GeoH!CJ100)</f>
        <v>0</v>
      </c>
      <c r="BG91" s="170">
        <f>MAX(COUNTIF(GeoH!BC100,"Oui"),COUNTIF(GeoH!CK100,"Oui"))</f>
        <v>0</v>
      </c>
      <c r="BH91" s="76"/>
      <c r="BI91" s="170">
        <f>Trachome!Q103</f>
        <v>0</v>
      </c>
      <c r="BJ91" s="170">
        <f>Trachome!AK103</f>
        <v>0</v>
      </c>
      <c r="BK91" s="170">
        <f>Trachome!AL103</f>
        <v>0</v>
      </c>
      <c r="BL91" s="170">
        <f>Trachome!AN103</f>
        <v>0</v>
      </c>
      <c r="BM91" s="170">
        <f>Trachome!AO103</f>
        <v>0</v>
      </c>
      <c r="BN91" s="170">
        <f>Trachome!AT103</f>
        <v>0</v>
      </c>
      <c r="BO91" s="170">
        <f>Trachome!AU103</f>
        <v>0</v>
      </c>
      <c r="BP91" s="170">
        <f>Trachome!AV103</f>
        <v>0</v>
      </c>
      <c r="BQ91" s="170">
        <f>Trachome!AW103</f>
        <v>0</v>
      </c>
      <c r="BR91" s="170">
        <f>COUNTIF(Trachome!AX103,"Oui")</f>
        <v>0</v>
      </c>
      <c r="BS91" s="76"/>
      <c r="BT91" s="170">
        <f t="shared" si="23"/>
        <v>0</v>
      </c>
      <c r="BU91" s="170">
        <f t="shared" si="24"/>
        <v>0</v>
      </c>
      <c r="BV91" s="170">
        <f t="shared" si="25"/>
        <v>0</v>
      </c>
      <c r="BW91" s="170">
        <f t="shared" si="26"/>
        <v>0</v>
      </c>
      <c r="BX91" s="170">
        <f t="shared" si="27"/>
        <v>0</v>
      </c>
      <c r="BY91" s="170">
        <f t="shared" si="30"/>
        <v>0</v>
      </c>
      <c r="BZ91" s="170">
        <f t="shared" si="31"/>
        <v>0</v>
      </c>
      <c r="CA91" s="170">
        <f t="shared" si="32"/>
        <v>0</v>
      </c>
      <c r="CB91" s="170">
        <f t="shared" si="28"/>
        <v>0</v>
      </c>
      <c r="CC91" s="170">
        <f t="shared" si="29"/>
        <v>0</v>
      </c>
    </row>
    <row r="92" spans="2:81" x14ac:dyDescent="0.25">
      <c r="B92" s="376">
        <f>'Données démographiques'!B100</f>
        <v>0</v>
      </c>
      <c r="C92" s="376">
        <f>'Données démographiques'!C100</f>
        <v>0</v>
      </c>
      <c r="D92" s="377">
        <f>'Données démographiques'!D100</f>
        <v>0</v>
      </c>
      <c r="E92" s="354"/>
      <c r="F92" s="377">
        <f>FL!M99</f>
        <v>0</v>
      </c>
      <c r="G92" s="377">
        <f>FL!AE99</f>
        <v>0</v>
      </c>
      <c r="H92" s="377">
        <f>FL!AF99</f>
        <v>0</v>
      </c>
      <c r="I92" s="377">
        <f>FL!AH99</f>
        <v>0</v>
      </c>
      <c r="J92" s="377">
        <f>FL!AI99</f>
        <v>0</v>
      </c>
      <c r="K92" s="377">
        <f>FL!AK99</f>
        <v>0</v>
      </c>
      <c r="L92" s="377">
        <f>FL!AM99</f>
        <v>0</v>
      </c>
      <c r="M92" s="377">
        <f>FL!AN99</f>
        <v>0</v>
      </c>
      <c r="N92" s="377">
        <f>FL!AO99</f>
        <v>0</v>
      </c>
      <c r="O92" s="377">
        <f>FL!AP99</f>
        <v>0</v>
      </c>
      <c r="P92" s="377">
        <f>FL!AQ99</f>
        <v>0</v>
      </c>
      <c r="Q92" s="377">
        <f>COUNTIF(FL!AR99,"Oui")</f>
        <v>0</v>
      </c>
      <c r="R92" s="354"/>
      <c r="S92" s="377">
        <f>Oncho!K99</f>
        <v>0</v>
      </c>
      <c r="T92" s="377">
        <f>MAX(Oncho!AB99,Oncho!BA99)</f>
        <v>0</v>
      </c>
      <c r="U92" s="377">
        <f>MAX(Oncho!AC99,Oncho!BB99)</f>
        <v>0</v>
      </c>
      <c r="V92" s="377">
        <f>MAX(Oncho!AE99,Oncho!BD99)</f>
        <v>0</v>
      </c>
      <c r="W92" s="377">
        <f>MAX(Oncho!AF99,Oncho!BE99)</f>
        <v>0</v>
      </c>
      <c r="X92" s="377">
        <f>MAX(Oncho!AG99,Oncho!BF99)</f>
        <v>0</v>
      </c>
      <c r="Y92" s="377">
        <f>MAX(Oncho!AH99,Oncho!BG99)</f>
        <v>0</v>
      </c>
      <c r="Z92" s="377">
        <f>MAX(Oncho!AI99,Oncho!BH99)</f>
        <v>0</v>
      </c>
      <c r="AA92" s="377">
        <f>MAX(Oncho!AJ99,Oncho!BI99)</f>
        <v>0</v>
      </c>
      <c r="AB92" s="377">
        <f>MAX(COUNTIF(Oncho!AK99,"Oui"),COUNTIF(Oncho!BJ99,"Oui"))</f>
        <v>0</v>
      </c>
      <c r="AC92" s="354"/>
      <c r="AD92" s="377">
        <f>SCH!P101</f>
        <v>0</v>
      </c>
      <c r="AE92" s="377">
        <f>SCH!AI101</f>
        <v>0</v>
      </c>
      <c r="AF92" s="377">
        <f>SCH!AJ101</f>
        <v>0</v>
      </c>
      <c r="AG92" s="377">
        <f>SCH!AN101</f>
        <v>0</v>
      </c>
      <c r="AH92" s="377">
        <f>SCH!AO101</f>
        <v>0</v>
      </c>
      <c r="AI92" s="377">
        <f>SCH!AT101</f>
        <v>0</v>
      </c>
      <c r="AJ92" s="377">
        <f>SCH!AU101</f>
        <v>0</v>
      </c>
      <c r="AK92" s="377">
        <f>SCH!AV101</f>
        <v>0</v>
      </c>
      <c r="AL92" s="377">
        <f>SCH!AW101</f>
        <v>0</v>
      </c>
      <c r="AM92" s="377">
        <f>COUNTIF(SCH!AX101,"Oui")</f>
        <v>0</v>
      </c>
      <c r="AN92" s="354"/>
      <c r="AO92" s="377">
        <f>GeoH!P101</f>
        <v>0</v>
      </c>
      <c r="AP92" s="377">
        <f>MAX(GeoH!AK101,GeoH!BS101)</f>
        <v>0</v>
      </c>
      <c r="AQ92" s="377">
        <f>MAX(GeoH!AL101,GeoH!BT101)</f>
        <v>0</v>
      </c>
      <c r="AR92" s="377">
        <f>MAX(GeoH!AM101,GeoH!BU101)</f>
        <v>0</v>
      </c>
      <c r="AS92" s="377">
        <f>MAX(GeoH!AN101,GeoH!BV101)</f>
        <v>0</v>
      </c>
      <c r="AT92" s="377">
        <f>MAX(GeoH!AO101,GeoH!BW101)</f>
        <v>0</v>
      </c>
      <c r="AU92" s="377">
        <f>MAX(GeoH!AQ101,GeoH!BY101)</f>
        <v>0</v>
      </c>
      <c r="AV92" s="377">
        <f>MAX(GeoH!AR101,GeoH!BZ101)</f>
        <v>0</v>
      </c>
      <c r="AW92" s="377">
        <f>MAX(GeoH!AS101,GeoH!CA101)</f>
        <v>0</v>
      </c>
      <c r="AX92" s="377">
        <f>MAX(GeoH!AT101,GeoH!CB101)</f>
        <v>0</v>
      </c>
      <c r="AY92" s="377">
        <f>MAX(GeoH!AU101,GeoH!CC101)</f>
        <v>0</v>
      </c>
      <c r="AZ92" s="377">
        <f>MAX(GeoH!AV101,GeoH!CD101)</f>
        <v>0</v>
      </c>
      <c r="BA92" s="377">
        <f>MAX(GeoH!AW101,GeoH!CE101)</f>
        <v>0</v>
      </c>
      <c r="BB92" s="377">
        <f>MAX(GeoH!AX101,GeoH!CF101)</f>
        <v>0</v>
      </c>
      <c r="BC92" s="377">
        <f>MAX(GeoH!AY101,GeoH!CG101)</f>
        <v>0</v>
      </c>
      <c r="BD92" s="377">
        <f>MAX(GeoH!AZ101,GeoH!CH101)</f>
        <v>0</v>
      </c>
      <c r="BE92" s="377">
        <f>MAX(GeoH!BA101,GeoH!CI101)</f>
        <v>0</v>
      </c>
      <c r="BF92" s="377">
        <f>MAX(GeoH!BB101,GeoH!CJ101)</f>
        <v>0</v>
      </c>
      <c r="BG92" s="377">
        <f>MAX(COUNTIF(GeoH!BC101,"Oui"),COUNTIF(GeoH!CK101,"Oui"))</f>
        <v>0</v>
      </c>
      <c r="BH92" s="354"/>
      <c r="BI92" s="377">
        <f>Trachome!Q104</f>
        <v>0</v>
      </c>
      <c r="BJ92" s="377">
        <f>Trachome!AK104</f>
        <v>0</v>
      </c>
      <c r="BK92" s="377">
        <f>Trachome!AL104</f>
        <v>0</v>
      </c>
      <c r="BL92" s="377">
        <f>Trachome!AN104</f>
        <v>0</v>
      </c>
      <c r="BM92" s="377">
        <f>Trachome!AO104</f>
        <v>0</v>
      </c>
      <c r="BN92" s="377">
        <f>Trachome!AT104</f>
        <v>0</v>
      </c>
      <c r="BO92" s="377">
        <f>Trachome!AU104</f>
        <v>0</v>
      </c>
      <c r="BP92" s="377">
        <f>Trachome!AV104</f>
        <v>0</v>
      </c>
      <c r="BQ92" s="377">
        <f>Trachome!AW104</f>
        <v>0</v>
      </c>
      <c r="BR92" s="377">
        <f>COUNTIF(Trachome!AX104,"Oui")</f>
        <v>0</v>
      </c>
      <c r="BS92" s="354"/>
      <c r="BT92" s="377">
        <f t="shared" si="23"/>
        <v>0</v>
      </c>
      <c r="BU92" s="377">
        <f t="shared" si="24"/>
        <v>0</v>
      </c>
      <c r="BV92" s="377">
        <f t="shared" si="25"/>
        <v>0</v>
      </c>
      <c r="BW92" s="377">
        <f t="shared" si="26"/>
        <v>0</v>
      </c>
      <c r="BX92" s="377">
        <f t="shared" si="27"/>
        <v>0</v>
      </c>
      <c r="BY92" s="377">
        <f t="shared" si="30"/>
        <v>0</v>
      </c>
      <c r="BZ92" s="377">
        <f t="shared" si="31"/>
        <v>0</v>
      </c>
      <c r="CA92" s="377">
        <f t="shared" si="32"/>
        <v>0</v>
      </c>
      <c r="CB92" s="377">
        <f t="shared" si="28"/>
        <v>0</v>
      </c>
      <c r="CC92" s="377">
        <f t="shared" si="29"/>
        <v>0</v>
      </c>
    </row>
    <row r="93" spans="2:81" x14ac:dyDescent="0.25">
      <c r="B93" s="169">
        <f>'Données démographiques'!B101</f>
        <v>0</v>
      </c>
      <c r="C93" s="169">
        <f>'Données démographiques'!C101</f>
        <v>0</v>
      </c>
      <c r="D93" s="170">
        <f>'Données démographiques'!D101</f>
        <v>0</v>
      </c>
      <c r="E93" s="76"/>
      <c r="F93" s="170">
        <f>FL!M100</f>
        <v>0</v>
      </c>
      <c r="G93" s="170">
        <f>FL!AE100</f>
        <v>0</v>
      </c>
      <c r="H93" s="170">
        <f>FL!AF100</f>
        <v>0</v>
      </c>
      <c r="I93" s="170">
        <f>FL!AH100</f>
        <v>0</v>
      </c>
      <c r="J93" s="170">
        <f>FL!AI100</f>
        <v>0</v>
      </c>
      <c r="K93" s="170">
        <f>FL!AK100</f>
        <v>0</v>
      </c>
      <c r="L93" s="170">
        <f>FL!AM100</f>
        <v>0</v>
      </c>
      <c r="M93" s="170">
        <f>FL!AN100</f>
        <v>0</v>
      </c>
      <c r="N93" s="170">
        <f>FL!AO100</f>
        <v>0</v>
      </c>
      <c r="O93" s="170">
        <f>FL!AP100</f>
        <v>0</v>
      </c>
      <c r="P93" s="170">
        <f>FL!AQ100</f>
        <v>0</v>
      </c>
      <c r="Q93" s="170">
        <f>COUNTIF(FL!AR100,"Oui")</f>
        <v>0</v>
      </c>
      <c r="R93" s="76"/>
      <c r="S93" s="170">
        <f>Oncho!K100</f>
        <v>0</v>
      </c>
      <c r="T93" s="170">
        <f>MAX(Oncho!AB100,Oncho!BA100)</f>
        <v>0</v>
      </c>
      <c r="U93" s="170">
        <f>MAX(Oncho!AC100,Oncho!BB100)</f>
        <v>0</v>
      </c>
      <c r="V93" s="170">
        <f>MAX(Oncho!AE100,Oncho!BD100)</f>
        <v>0</v>
      </c>
      <c r="W93" s="170">
        <f>MAX(Oncho!AF100,Oncho!BE100)</f>
        <v>0</v>
      </c>
      <c r="X93" s="170">
        <f>MAX(Oncho!AG100,Oncho!BF100)</f>
        <v>0</v>
      </c>
      <c r="Y93" s="170">
        <f>MAX(Oncho!AH100,Oncho!BG100)</f>
        <v>0</v>
      </c>
      <c r="Z93" s="170">
        <f>MAX(Oncho!AI100,Oncho!BH100)</f>
        <v>0</v>
      </c>
      <c r="AA93" s="170">
        <f>MAX(Oncho!AJ100,Oncho!BI100)</f>
        <v>0</v>
      </c>
      <c r="AB93" s="170">
        <f>MAX(COUNTIF(Oncho!AK100,"Oui"),COUNTIF(Oncho!BJ100,"Oui"))</f>
        <v>0</v>
      </c>
      <c r="AC93" s="76"/>
      <c r="AD93" s="170">
        <f>SCH!P102</f>
        <v>0</v>
      </c>
      <c r="AE93" s="170">
        <f>SCH!AI102</f>
        <v>0</v>
      </c>
      <c r="AF93" s="170">
        <f>SCH!AJ102</f>
        <v>0</v>
      </c>
      <c r="AG93" s="170">
        <f>SCH!AN102</f>
        <v>0</v>
      </c>
      <c r="AH93" s="170">
        <f>SCH!AO102</f>
        <v>0</v>
      </c>
      <c r="AI93" s="170">
        <f>SCH!AT102</f>
        <v>0</v>
      </c>
      <c r="AJ93" s="170">
        <f>SCH!AU102</f>
        <v>0</v>
      </c>
      <c r="AK93" s="170">
        <f>SCH!AV102</f>
        <v>0</v>
      </c>
      <c r="AL93" s="170">
        <f>SCH!AW102</f>
        <v>0</v>
      </c>
      <c r="AM93" s="170">
        <f>COUNTIF(SCH!AX102,"Oui")</f>
        <v>0</v>
      </c>
      <c r="AN93" s="76"/>
      <c r="AO93" s="170">
        <f>GeoH!P102</f>
        <v>0</v>
      </c>
      <c r="AP93" s="170">
        <f>MAX(GeoH!AK102,GeoH!BS102)</f>
        <v>0</v>
      </c>
      <c r="AQ93" s="170">
        <f>MAX(GeoH!AL102,GeoH!BT102)</f>
        <v>0</v>
      </c>
      <c r="AR93" s="170">
        <f>MAX(GeoH!AM102,GeoH!BU102)</f>
        <v>0</v>
      </c>
      <c r="AS93" s="170">
        <f>MAX(GeoH!AN102,GeoH!BV102)</f>
        <v>0</v>
      </c>
      <c r="AT93" s="170">
        <f>MAX(GeoH!AO102,GeoH!BW102)</f>
        <v>0</v>
      </c>
      <c r="AU93" s="170">
        <f>MAX(GeoH!AQ102,GeoH!BY102)</f>
        <v>0</v>
      </c>
      <c r="AV93" s="170">
        <f>MAX(GeoH!AR102,GeoH!BZ102)</f>
        <v>0</v>
      </c>
      <c r="AW93" s="170">
        <f>MAX(GeoH!AS102,GeoH!CA102)</f>
        <v>0</v>
      </c>
      <c r="AX93" s="170">
        <f>MAX(GeoH!AT102,GeoH!CB102)</f>
        <v>0</v>
      </c>
      <c r="AY93" s="170">
        <f>MAX(GeoH!AU102,GeoH!CC102)</f>
        <v>0</v>
      </c>
      <c r="AZ93" s="170">
        <f>MAX(GeoH!AV102,GeoH!CD102)</f>
        <v>0</v>
      </c>
      <c r="BA93" s="170">
        <f>MAX(GeoH!AW102,GeoH!CE102)</f>
        <v>0</v>
      </c>
      <c r="BB93" s="170">
        <f>MAX(GeoH!AX102,GeoH!CF102)</f>
        <v>0</v>
      </c>
      <c r="BC93" s="170">
        <f>MAX(GeoH!AY102,GeoH!CG102)</f>
        <v>0</v>
      </c>
      <c r="BD93" s="170">
        <f>MAX(GeoH!AZ102,GeoH!CH102)</f>
        <v>0</v>
      </c>
      <c r="BE93" s="170">
        <f>MAX(GeoH!BA102,GeoH!CI102)</f>
        <v>0</v>
      </c>
      <c r="BF93" s="170">
        <f>MAX(GeoH!BB102,GeoH!CJ102)</f>
        <v>0</v>
      </c>
      <c r="BG93" s="170">
        <f>MAX(COUNTIF(GeoH!BC102,"Oui"),COUNTIF(GeoH!CK102,"Oui"))</f>
        <v>0</v>
      </c>
      <c r="BH93" s="76"/>
      <c r="BI93" s="170">
        <f>Trachome!Q105</f>
        <v>0</v>
      </c>
      <c r="BJ93" s="170">
        <f>Trachome!AK105</f>
        <v>0</v>
      </c>
      <c r="BK93" s="170">
        <f>Trachome!AL105</f>
        <v>0</v>
      </c>
      <c r="BL93" s="170">
        <f>Trachome!AN105</f>
        <v>0</v>
      </c>
      <c r="BM93" s="170">
        <f>Trachome!AO105</f>
        <v>0</v>
      </c>
      <c r="BN93" s="170">
        <f>Trachome!AT105</f>
        <v>0</v>
      </c>
      <c r="BO93" s="170">
        <f>Trachome!AU105</f>
        <v>0</v>
      </c>
      <c r="BP93" s="170">
        <f>Trachome!AV105</f>
        <v>0</v>
      </c>
      <c r="BQ93" s="170">
        <f>Trachome!AW105</f>
        <v>0</v>
      </c>
      <c r="BR93" s="170">
        <f>COUNTIF(Trachome!AX105,"Oui")</f>
        <v>0</v>
      </c>
      <c r="BS93" s="76"/>
      <c r="BT93" s="170">
        <f t="shared" si="23"/>
        <v>0</v>
      </c>
      <c r="BU93" s="170">
        <f t="shared" si="24"/>
        <v>0</v>
      </c>
      <c r="BV93" s="170">
        <f t="shared" si="25"/>
        <v>0</v>
      </c>
      <c r="BW93" s="170">
        <f t="shared" si="26"/>
        <v>0</v>
      </c>
      <c r="BX93" s="170">
        <f t="shared" si="27"/>
        <v>0</v>
      </c>
      <c r="BY93" s="170">
        <f t="shared" si="30"/>
        <v>0</v>
      </c>
      <c r="BZ93" s="170">
        <f t="shared" si="31"/>
        <v>0</v>
      </c>
      <c r="CA93" s="170">
        <f t="shared" si="32"/>
        <v>0</v>
      </c>
      <c r="CB93" s="170">
        <f t="shared" si="28"/>
        <v>0</v>
      </c>
      <c r="CC93" s="170">
        <f t="shared" si="29"/>
        <v>0</v>
      </c>
    </row>
    <row r="94" spans="2:81" x14ac:dyDescent="0.25">
      <c r="B94" s="376">
        <f>'Données démographiques'!B102</f>
        <v>0</v>
      </c>
      <c r="C94" s="376">
        <f>'Données démographiques'!C102</f>
        <v>0</v>
      </c>
      <c r="D94" s="377">
        <f>'Données démographiques'!D102</f>
        <v>0</v>
      </c>
      <c r="E94" s="354"/>
      <c r="F94" s="377">
        <f>FL!M101</f>
        <v>0</v>
      </c>
      <c r="G94" s="377">
        <f>FL!AE101</f>
        <v>0</v>
      </c>
      <c r="H94" s="377">
        <f>FL!AF101</f>
        <v>0</v>
      </c>
      <c r="I94" s="377">
        <f>FL!AH101</f>
        <v>0</v>
      </c>
      <c r="J94" s="377">
        <f>FL!AI101</f>
        <v>0</v>
      </c>
      <c r="K94" s="377">
        <f>FL!AK101</f>
        <v>0</v>
      </c>
      <c r="L94" s="377">
        <f>FL!AM101</f>
        <v>0</v>
      </c>
      <c r="M94" s="377">
        <f>FL!AN101</f>
        <v>0</v>
      </c>
      <c r="N94" s="377">
        <f>FL!AO101</f>
        <v>0</v>
      </c>
      <c r="O94" s="377">
        <f>FL!AP101</f>
        <v>0</v>
      </c>
      <c r="P94" s="377">
        <f>FL!AQ101</f>
        <v>0</v>
      </c>
      <c r="Q94" s="377">
        <f>COUNTIF(FL!AR101,"Oui")</f>
        <v>0</v>
      </c>
      <c r="R94" s="354"/>
      <c r="S94" s="377">
        <f>Oncho!K101</f>
        <v>0</v>
      </c>
      <c r="T94" s="377">
        <f>MAX(Oncho!AB101,Oncho!BA101)</f>
        <v>0</v>
      </c>
      <c r="U94" s="377">
        <f>MAX(Oncho!AC101,Oncho!BB101)</f>
        <v>0</v>
      </c>
      <c r="V94" s="377">
        <f>MAX(Oncho!AE101,Oncho!BD101)</f>
        <v>0</v>
      </c>
      <c r="W94" s="377">
        <f>MAX(Oncho!AF101,Oncho!BE101)</f>
        <v>0</v>
      </c>
      <c r="X94" s="377">
        <f>MAX(Oncho!AG101,Oncho!BF101)</f>
        <v>0</v>
      </c>
      <c r="Y94" s="377">
        <f>MAX(Oncho!AH101,Oncho!BG101)</f>
        <v>0</v>
      </c>
      <c r="Z94" s="377">
        <f>MAX(Oncho!AI101,Oncho!BH101)</f>
        <v>0</v>
      </c>
      <c r="AA94" s="377">
        <f>MAX(Oncho!AJ101,Oncho!BI101)</f>
        <v>0</v>
      </c>
      <c r="AB94" s="377">
        <f>MAX(COUNTIF(Oncho!AK101,"Oui"),COUNTIF(Oncho!BJ101,"Oui"))</f>
        <v>0</v>
      </c>
      <c r="AC94" s="354"/>
      <c r="AD94" s="377">
        <f>SCH!P103</f>
        <v>0</v>
      </c>
      <c r="AE94" s="377">
        <f>SCH!AI103</f>
        <v>0</v>
      </c>
      <c r="AF94" s="377">
        <f>SCH!AJ103</f>
        <v>0</v>
      </c>
      <c r="AG94" s="377">
        <f>SCH!AN103</f>
        <v>0</v>
      </c>
      <c r="AH94" s="377">
        <f>SCH!AO103</f>
        <v>0</v>
      </c>
      <c r="AI94" s="377">
        <f>SCH!AT103</f>
        <v>0</v>
      </c>
      <c r="AJ94" s="377">
        <f>SCH!AU103</f>
        <v>0</v>
      </c>
      <c r="AK94" s="377">
        <f>SCH!AV103</f>
        <v>0</v>
      </c>
      <c r="AL94" s="377">
        <f>SCH!AW103</f>
        <v>0</v>
      </c>
      <c r="AM94" s="377">
        <f>COUNTIF(SCH!AX103,"Oui")</f>
        <v>0</v>
      </c>
      <c r="AN94" s="354"/>
      <c r="AO94" s="377">
        <f>GeoH!P103</f>
        <v>0</v>
      </c>
      <c r="AP94" s="377">
        <f>MAX(GeoH!AK103,GeoH!BS103)</f>
        <v>0</v>
      </c>
      <c r="AQ94" s="377">
        <f>MAX(GeoH!AL103,GeoH!BT103)</f>
        <v>0</v>
      </c>
      <c r="AR94" s="377">
        <f>MAX(GeoH!AM103,GeoH!BU103)</f>
        <v>0</v>
      </c>
      <c r="AS94" s="377">
        <f>MAX(GeoH!AN103,GeoH!BV103)</f>
        <v>0</v>
      </c>
      <c r="AT94" s="377">
        <f>MAX(GeoH!AO103,GeoH!BW103)</f>
        <v>0</v>
      </c>
      <c r="AU94" s="377">
        <f>MAX(GeoH!AQ103,GeoH!BY103)</f>
        <v>0</v>
      </c>
      <c r="AV94" s="377">
        <f>MAX(GeoH!AR103,GeoH!BZ103)</f>
        <v>0</v>
      </c>
      <c r="AW94" s="377">
        <f>MAX(GeoH!AS103,GeoH!CA103)</f>
        <v>0</v>
      </c>
      <c r="AX94" s="377">
        <f>MAX(GeoH!AT103,GeoH!CB103)</f>
        <v>0</v>
      </c>
      <c r="AY94" s="377">
        <f>MAX(GeoH!AU103,GeoH!CC103)</f>
        <v>0</v>
      </c>
      <c r="AZ94" s="377">
        <f>MAX(GeoH!AV103,GeoH!CD103)</f>
        <v>0</v>
      </c>
      <c r="BA94" s="377">
        <f>MAX(GeoH!AW103,GeoH!CE103)</f>
        <v>0</v>
      </c>
      <c r="BB94" s="377">
        <f>MAX(GeoH!AX103,GeoH!CF103)</f>
        <v>0</v>
      </c>
      <c r="BC94" s="377">
        <f>MAX(GeoH!AY103,GeoH!CG103)</f>
        <v>0</v>
      </c>
      <c r="BD94" s="377">
        <f>MAX(GeoH!AZ103,GeoH!CH103)</f>
        <v>0</v>
      </c>
      <c r="BE94" s="377">
        <f>MAX(GeoH!BA103,GeoH!CI103)</f>
        <v>0</v>
      </c>
      <c r="BF94" s="377">
        <f>MAX(GeoH!BB103,GeoH!CJ103)</f>
        <v>0</v>
      </c>
      <c r="BG94" s="377">
        <f>MAX(COUNTIF(GeoH!BC103,"Oui"),COUNTIF(GeoH!CK103,"Oui"))</f>
        <v>0</v>
      </c>
      <c r="BH94" s="354"/>
      <c r="BI94" s="377">
        <f>Trachome!Q106</f>
        <v>0</v>
      </c>
      <c r="BJ94" s="377">
        <f>Trachome!AK106</f>
        <v>0</v>
      </c>
      <c r="BK94" s="377">
        <f>Trachome!AL106</f>
        <v>0</v>
      </c>
      <c r="BL94" s="377">
        <f>Trachome!AN106</f>
        <v>0</v>
      </c>
      <c r="BM94" s="377">
        <f>Trachome!AO106</f>
        <v>0</v>
      </c>
      <c r="BN94" s="377">
        <f>Trachome!AT106</f>
        <v>0</v>
      </c>
      <c r="BO94" s="377">
        <f>Trachome!AU106</f>
        <v>0</v>
      </c>
      <c r="BP94" s="377">
        <f>Trachome!AV106</f>
        <v>0</v>
      </c>
      <c r="BQ94" s="377">
        <f>Trachome!AW106</f>
        <v>0</v>
      </c>
      <c r="BR94" s="377">
        <f>COUNTIF(Trachome!AX106,"Oui")</f>
        <v>0</v>
      </c>
      <c r="BS94" s="354"/>
      <c r="BT94" s="377">
        <f t="shared" si="23"/>
        <v>0</v>
      </c>
      <c r="BU94" s="377">
        <f t="shared" si="24"/>
        <v>0</v>
      </c>
      <c r="BV94" s="377">
        <f t="shared" si="25"/>
        <v>0</v>
      </c>
      <c r="BW94" s="377">
        <f t="shared" si="26"/>
        <v>0</v>
      </c>
      <c r="BX94" s="377">
        <f t="shared" si="27"/>
        <v>0</v>
      </c>
      <c r="BY94" s="377">
        <f t="shared" si="30"/>
        <v>0</v>
      </c>
      <c r="BZ94" s="377">
        <f t="shared" si="31"/>
        <v>0</v>
      </c>
      <c r="CA94" s="377">
        <f t="shared" si="32"/>
        <v>0</v>
      </c>
      <c r="CB94" s="377">
        <f t="shared" si="28"/>
        <v>0</v>
      </c>
      <c r="CC94" s="377">
        <f t="shared" si="29"/>
        <v>0</v>
      </c>
    </row>
    <row r="95" spans="2:81" x14ac:dyDescent="0.25">
      <c r="B95" s="169">
        <f>'Données démographiques'!B103</f>
        <v>0</v>
      </c>
      <c r="C95" s="169">
        <f>'Données démographiques'!C103</f>
        <v>0</v>
      </c>
      <c r="D95" s="170">
        <f>'Données démographiques'!D103</f>
        <v>0</v>
      </c>
      <c r="E95" s="76"/>
      <c r="F95" s="170">
        <f>FL!M102</f>
        <v>0</v>
      </c>
      <c r="G95" s="170">
        <f>FL!AE102</f>
        <v>0</v>
      </c>
      <c r="H95" s="170">
        <f>FL!AF102</f>
        <v>0</v>
      </c>
      <c r="I95" s="170">
        <f>FL!AH102</f>
        <v>0</v>
      </c>
      <c r="J95" s="170">
        <f>FL!AI102</f>
        <v>0</v>
      </c>
      <c r="K95" s="170">
        <f>FL!AK102</f>
        <v>0</v>
      </c>
      <c r="L95" s="170">
        <f>FL!AM102</f>
        <v>0</v>
      </c>
      <c r="M95" s="170">
        <f>FL!AN102</f>
        <v>0</v>
      </c>
      <c r="N95" s="170">
        <f>FL!AO102</f>
        <v>0</v>
      </c>
      <c r="O95" s="170">
        <f>FL!AP102</f>
        <v>0</v>
      </c>
      <c r="P95" s="170">
        <f>FL!AQ102</f>
        <v>0</v>
      </c>
      <c r="Q95" s="170">
        <f>COUNTIF(FL!AR102,"Oui")</f>
        <v>0</v>
      </c>
      <c r="R95" s="76"/>
      <c r="S95" s="170">
        <f>Oncho!K102</f>
        <v>0</v>
      </c>
      <c r="T95" s="170">
        <f>MAX(Oncho!AB102,Oncho!BA102)</f>
        <v>0</v>
      </c>
      <c r="U95" s="170">
        <f>MAX(Oncho!AC102,Oncho!BB102)</f>
        <v>0</v>
      </c>
      <c r="V95" s="170">
        <f>MAX(Oncho!AE102,Oncho!BD102)</f>
        <v>0</v>
      </c>
      <c r="W95" s="170">
        <f>MAX(Oncho!AF102,Oncho!BE102)</f>
        <v>0</v>
      </c>
      <c r="X95" s="170">
        <f>MAX(Oncho!AG102,Oncho!BF102)</f>
        <v>0</v>
      </c>
      <c r="Y95" s="170">
        <f>MAX(Oncho!AH102,Oncho!BG102)</f>
        <v>0</v>
      </c>
      <c r="Z95" s="170">
        <f>MAX(Oncho!AI102,Oncho!BH102)</f>
        <v>0</v>
      </c>
      <c r="AA95" s="170">
        <f>MAX(Oncho!AJ102,Oncho!BI102)</f>
        <v>0</v>
      </c>
      <c r="AB95" s="170">
        <f>MAX(COUNTIF(Oncho!AK102,"Oui"),COUNTIF(Oncho!BJ102,"Oui"))</f>
        <v>0</v>
      </c>
      <c r="AC95" s="76"/>
      <c r="AD95" s="170">
        <f>SCH!P104</f>
        <v>0</v>
      </c>
      <c r="AE95" s="170">
        <f>SCH!AI104</f>
        <v>0</v>
      </c>
      <c r="AF95" s="170">
        <f>SCH!AJ104</f>
        <v>0</v>
      </c>
      <c r="AG95" s="170">
        <f>SCH!AN104</f>
        <v>0</v>
      </c>
      <c r="AH95" s="170">
        <f>SCH!AO104</f>
        <v>0</v>
      </c>
      <c r="AI95" s="170">
        <f>SCH!AT104</f>
        <v>0</v>
      </c>
      <c r="AJ95" s="170">
        <f>SCH!AU104</f>
        <v>0</v>
      </c>
      <c r="AK95" s="170">
        <f>SCH!AV104</f>
        <v>0</v>
      </c>
      <c r="AL95" s="170">
        <f>SCH!AW104</f>
        <v>0</v>
      </c>
      <c r="AM95" s="170">
        <f>COUNTIF(SCH!AX104,"Oui")</f>
        <v>0</v>
      </c>
      <c r="AN95" s="76"/>
      <c r="AO95" s="170">
        <f>GeoH!P104</f>
        <v>0</v>
      </c>
      <c r="AP95" s="170">
        <f>MAX(GeoH!AK104,GeoH!BS104)</f>
        <v>0</v>
      </c>
      <c r="AQ95" s="170">
        <f>MAX(GeoH!AL104,GeoH!BT104)</f>
        <v>0</v>
      </c>
      <c r="AR95" s="170">
        <f>MAX(GeoH!AM104,GeoH!BU104)</f>
        <v>0</v>
      </c>
      <c r="AS95" s="170">
        <f>MAX(GeoH!AN104,GeoH!BV104)</f>
        <v>0</v>
      </c>
      <c r="AT95" s="170">
        <f>MAX(GeoH!AO104,GeoH!BW104)</f>
        <v>0</v>
      </c>
      <c r="AU95" s="170">
        <f>MAX(GeoH!AQ104,GeoH!BY104)</f>
        <v>0</v>
      </c>
      <c r="AV95" s="170">
        <f>MAX(GeoH!AR104,GeoH!BZ104)</f>
        <v>0</v>
      </c>
      <c r="AW95" s="170">
        <f>MAX(GeoH!AS104,GeoH!CA104)</f>
        <v>0</v>
      </c>
      <c r="AX95" s="170">
        <f>MAX(GeoH!AT104,GeoH!CB104)</f>
        <v>0</v>
      </c>
      <c r="AY95" s="170">
        <f>MAX(GeoH!AU104,GeoH!CC104)</f>
        <v>0</v>
      </c>
      <c r="AZ95" s="170">
        <f>MAX(GeoH!AV104,GeoH!CD104)</f>
        <v>0</v>
      </c>
      <c r="BA95" s="170">
        <f>MAX(GeoH!AW104,GeoH!CE104)</f>
        <v>0</v>
      </c>
      <c r="BB95" s="170">
        <f>MAX(GeoH!AX104,GeoH!CF104)</f>
        <v>0</v>
      </c>
      <c r="BC95" s="170">
        <f>MAX(GeoH!AY104,GeoH!CG104)</f>
        <v>0</v>
      </c>
      <c r="BD95" s="170">
        <f>MAX(GeoH!AZ104,GeoH!CH104)</f>
        <v>0</v>
      </c>
      <c r="BE95" s="170">
        <f>MAX(GeoH!BA104,GeoH!CI104)</f>
        <v>0</v>
      </c>
      <c r="BF95" s="170">
        <f>MAX(GeoH!BB104,GeoH!CJ104)</f>
        <v>0</v>
      </c>
      <c r="BG95" s="170">
        <f>MAX(COUNTIF(GeoH!BC104,"Oui"),COUNTIF(GeoH!CK104,"Oui"))</f>
        <v>0</v>
      </c>
      <c r="BH95" s="76"/>
      <c r="BI95" s="170">
        <f>Trachome!Q107</f>
        <v>0</v>
      </c>
      <c r="BJ95" s="170">
        <f>Trachome!AK107</f>
        <v>0</v>
      </c>
      <c r="BK95" s="170">
        <f>Trachome!AL107</f>
        <v>0</v>
      </c>
      <c r="BL95" s="170">
        <f>Trachome!AN107</f>
        <v>0</v>
      </c>
      <c r="BM95" s="170">
        <f>Trachome!AO107</f>
        <v>0</v>
      </c>
      <c r="BN95" s="170">
        <f>Trachome!AT107</f>
        <v>0</v>
      </c>
      <c r="BO95" s="170">
        <f>Trachome!AU107</f>
        <v>0</v>
      </c>
      <c r="BP95" s="170">
        <f>Trachome!AV107</f>
        <v>0</v>
      </c>
      <c r="BQ95" s="170">
        <f>Trachome!AW107</f>
        <v>0</v>
      </c>
      <c r="BR95" s="170">
        <f>COUNTIF(Trachome!AX107,"Oui")</f>
        <v>0</v>
      </c>
      <c r="BS95" s="76"/>
      <c r="BT95" s="170">
        <f t="shared" si="23"/>
        <v>0</v>
      </c>
      <c r="BU95" s="170">
        <f t="shared" si="24"/>
        <v>0</v>
      </c>
      <c r="BV95" s="170">
        <f t="shared" si="25"/>
        <v>0</v>
      </c>
      <c r="BW95" s="170">
        <f t="shared" si="26"/>
        <v>0</v>
      </c>
      <c r="BX95" s="170">
        <f t="shared" si="27"/>
        <v>0</v>
      </c>
      <c r="BY95" s="170">
        <f t="shared" si="30"/>
        <v>0</v>
      </c>
      <c r="BZ95" s="170">
        <f t="shared" si="31"/>
        <v>0</v>
      </c>
      <c r="CA95" s="170">
        <f t="shared" si="32"/>
        <v>0</v>
      </c>
      <c r="CB95" s="170">
        <f t="shared" si="28"/>
        <v>0</v>
      </c>
      <c r="CC95" s="170">
        <f t="shared" si="29"/>
        <v>0</v>
      </c>
    </row>
    <row r="96" spans="2:81" x14ac:dyDescent="0.25">
      <c r="B96" s="376">
        <f>'Données démographiques'!B104</f>
        <v>0</v>
      </c>
      <c r="C96" s="376">
        <f>'Données démographiques'!C104</f>
        <v>0</v>
      </c>
      <c r="D96" s="377">
        <f>'Données démographiques'!D104</f>
        <v>0</v>
      </c>
      <c r="E96" s="354"/>
      <c r="F96" s="377">
        <f>FL!M103</f>
        <v>0</v>
      </c>
      <c r="G96" s="377">
        <f>FL!AE103</f>
        <v>0</v>
      </c>
      <c r="H96" s="377">
        <f>FL!AF103</f>
        <v>0</v>
      </c>
      <c r="I96" s="377">
        <f>FL!AH103</f>
        <v>0</v>
      </c>
      <c r="J96" s="377">
        <f>FL!AI103</f>
        <v>0</v>
      </c>
      <c r="K96" s="377">
        <f>FL!AK103</f>
        <v>0</v>
      </c>
      <c r="L96" s="377">
        <f>FL!AM103</f>
        <v>0</v>
      </c>
      <c r="M96" s="377">
        <f>FL!AN103</f>
        <v>0</v>
      </c>
      <c r="N96" s="377">
        <f>FL!AO103</f>
        <v>0</v>
      </c>
      <c r="O96" s="377">
        <f>FL!AP103</f>
        <v>0</v>
      </c>
      <c r="P96" s="377">
        <f>FL!AQ103</f>
        <v>0</v>
      </c>
      <c r="Q96" s="377">
        <f>COUNTIF(FL!AR103,"Oui")</f>
        <v>0</v>
      </c>
      <c r="R96" s="354"/>
      <c r="S96" s="377">
        <f>Oncho!K103</f>
        <v>0</v>
      </c>
      <c r="T96" s="377">
        <f>MAX(Oncho!AB103,Oncho!BA103)</f>
        <v>0</v>
      </c>
      <c r="U96" s="377">
        <f>MAX(Oncho!AC103,Oncho!BB103)</f>
        <v>0</v>
      </c>
      <c r="V96" s="377">
        <f>MAX(Oncho!AE103,Oncho!BD103)</f>
        <v>0</v>
      </c>
      <c r="W96" s="377">
        <f>MAX(Oncho!AF103,Oncho!BE103)</f>
        <v>0</v>
      </c>
      <c r="X96" s="377">
        <f>MAX(Oncho!AG103,Oncho!BF103)</f>
        <v>0</v>
      </c>
      <c r="Y96" s="377">
        <f>MAX(Oncho!AH103,Oncho!BG103)</f>
        <v>0</v>
      </c>
      <c r="Z96" s="377">
        <f>MAX(Oncho!AI103,Oncho!BH103)</f>
        <v>0</v>
      </c>
      <c r="AA96" s="377">
        <f>MAX(Oncho!AJ103,Oncho!BI103)</f>
        <v>0</v>
      </c>
      <c r="AB96" s="377">
        <f>MAX(COUNTIF(Oncho!AK103,"Oui"),COUNTIF(Oncho!BJ103,"Oui"))</f>
        <v>0</v>
      </c>
      <c r="AC96" s="354"/>
      <c r="AD96" s="377">
        <f>SCH!P105</f>
        <v>0</v>
      </c>
      <c r="AE96" s="377">
        <f>SCH!AI105</f>
        <v>0</v>
      </c>
      <c r="AF96" s="377">
        <f>SCH!AJ105</f>
        <v>0</v>
      </c>
      <c r="AG96" s="377">
        <f>SCH!AN105</f>
        <v>0</v>
      </c>
      <c r="AH96" s="377">
        <f>SCH!AO105</f>
        <v>0</v>
      </c>
      <c r="AI96" s="377">
        <f>SCH!AT105</f>
        <v>0</v>
      </c>
      <c r="AJ96" s="377">
        <f>SCH!AU105</f>
        <v>0</v>
      </c>
      <c r="AK96" s="377">
        <f>SCH!AV105</f>
        <v>0</v>
      </c>
      <c r="AL96" s="377">
        <f>SCH!AW105</f>
        <v>0</v>
      </c>
      <c r="AM96" s="377">
        <f>COUNTIF(SCH!AX105,"Oui")</f>
        <v>0</v>
      </c>
      <c r="AN96" s="354"/>
      <c r="AO96" s="377">
        <f>GeoH!P105</f>
        <v>0</v>
      </c>
      <c r="AP96" s="377">
        <f>MAX(GeoH!AK105,GeoH!BS105)</f>
        <v>0</v>
      </c>
      <c r="AQ96" s="377">
        <f>MAX(GeoH!AL105,GeoH!BT105)</f>
        <v>0</v>
      </c>
      <c r="AR96" s="377">
        <f>MAX(GeoH!AM105,GeoH!BU105)</f>
        <v>0</v>
      </c>
      <c r="AS96" s="377">
        <f>MAX(GeoH!AN105,GeoH!BV105)</f>
        <v>0</v>
      </c>
      <c r="AT96" s="377">
        <f>MAX(GeoH!AO105,GeoH!BW105)</f>
        <v>0</v>
      </c>
      <c r="AU96" s="377">
        <f>MAX(GeoH!AQ105,GeoH!BY105)</f>
        <v>0</v>
      </c>
      <c r="AV96" s="377">
        <f>MAX(GeoH!AR105,GeoH!BZ105)</f>
        <v>0</v>
      </c>
      <c r="AW96" s="377">
        <f>MAX(GeoH!AS105,GeoH!CA105)</f>
        <v>0</v>
      </c>
      <c r="AX96" s="377">
        <f>MAX(GeoH!AT105,GeoH!CB105)</f>
        <v>0</v>
      </c>
      <c r="AY96" s="377">
        <f>MAX(GeoH!AU105,GeoH!CC105)</f>
        <v>0</v>
      </c>
      <c r="AZ96" s="377">
        <f>MAX(GeoH!AV105,GeoH!CD105)</f>
        <v>0</v>
      </c>
      <c r="BA96" s="377">
        <f>MAX(GeoH!AW105,GeoH!CE105)</f>
        <v>0</v>
      </c>
      <c r="BB96" s="377">
        <f>MAX(GeoH!AX105,GeoH!CF105)</f>
        <v>0</v>
      </c>
      <c r="BC96" s="377">
        <f>MAX(GeoH!AY105,GeoH!CG105)</f>
        <v>0</v>
      </c>
      <c r="BD96" s="377">
        <f>MAX(GeoH!AZ105,GeoH!CH105)</f>
        <v>0</v>
      </c>
      <c r="BE96" s="377">
        <f>MAX(GeoH!BA105,GeoH!CI105)</f>
        <v>0</v>
      </c>
      <c r="BF96" s="377">
        <f>MAX(GeoH!BB105,GeoH!CJ105)</f>
        <v>0</v>
      </c>
      <c r="BG96" s="377">
        <f>MAX(COUNTIF(GeoH!BC105,"Oui"),COUNTIF(GeoH!CK105,"Oui"))</f>
        <v>0</v>
      </c>
      <c r="BH96" s="354"/>
      <c r="BI96" s="377">
        <f>Trachome!Q108</f>
        <v>0</v>
      </c>
      <c r="BJ96" s="377">
        <f>Trachome!AK108</f>
        <v>0</v>
      </c>
      <c r="BK96" s="377">
        <f>Trachome!AL108</f>
        <v>0</v>
      </c>
      <c r="BL96" s="377">
        <f>Trachome!AN108</f>
        <v>0</v>
      </c>
      <c r="BM96" s="377">
        <f>Trachome!AO108</f>
        <v>0</v>
      </c>
      <c r="BN96" s="377">
        <f>Trachome!AT108</f>
        <v>0</v>
      </c>
      <c r="BO96" s="377">
        <f>Trachome!AU108</f>
        <v>0</v>
      </c>
      <c r="BP96" s="377">
        <f>Trachome!AV108</f>
        <v>0</v>
      </c>
      <c r="BQ96" s="377">
        <f>Trachome!AW108</f>
        <v>0</v>
      </c>
      <c r="BR96" s="377">
        <f>COUNTIF(Trachome!AX108,"Oui")</f>
        <v>0</v>
      </c>
      <c r="BS96" s="354"/>
      <c r="BT96" s="377">
        <f t="shared" si="23"/>
        <v>0</v>
      </c>
      <c r="BU96" s="377">
        <f t="shared" si="24"/>
        <v>0</v>
      </c>
      <c r="BV96" s="377">
        <f t="shared" si="25"/>
        <v>0</v>
      </c>
      <c r="BW96" s="377">
        <f t="shared" si="26"/>
        <v>0</v>
      </c>
      <c r="BX96" s="377">
        <f t="shared" si="27"/>
        <v>0</v>
      </c>
      <c r="BY96" s="377">
        <f t="shared" si="30"/>
        <v>0</v>
      </c>
      <c r="BZ96" s="377">
        <f t="shared" si="31"/>
        <v>0</v>
      </c>
      <c r="CA96" s="377">
        <f t="shared" si="32"/>
        <v>0</v>
      </c>
      <c r="CB96" s="377">
        <f t="shared" si="28"/>
        <v>0</v>
      </c>
      <c r="CC96" s="377">
        <f t="shared" si="29"/>
        <v>0</v>
      </c>
    </row>
    <row r="97" spans="2:81" x14ac:dyDescent="0.25">
      <c r="B97" s="169">
        <f>'Données démographiques'!B105</f>
        <v>0</v>
      </c>
      <c r="C97" s="169">
        <f>'Données démographiques'!C105</f>
        <v>0</v>
      </c>
      <c r="D97" s="170">
        <f>'Données démographiques'!D105</f>
        <v>0</v>
      </c>
      <c r="E97" s="76"/>
      <c r="F97" s="170">
        <f>FL!M104</f>
        <v>0</v>
      </c>
      <c r="G97" s="170">
        <f>FL!AE104</f>
        <v>0</v>
      </c>
      <c r="H97" s="170">
        <f>FL!AF104</f>
        <v>0</v>
      </c>
      <c r="I97" s="170">
        <f>FL!AH104</f>
        <v>0</v>
      </c>
      <c r="J97" s="170">
        <f>FL!AI104</f>
        <v>0</v>
      </c>
      <c r="K97" s="170">
        <f>FL!AK104</f>
        <v>0</v>
      </c>
      <c r="L97" s="170">
        <f>FL!AM104</f>
        <v>0</v>
      </c>
      <c r="M97" s="170">
        <f>FL!AN104</f>
        <v>0</v>
      </c>
      <c r="N97" s="170">
        <f>FL!AO104</f>
        <v>0</v>
      </c>
      <c r="O97" s="170">
        <f>FL!AP104</f>
        <v>0</v>
      </c>
      <c r="P97" s="170">
        <f>FL!AQ104</f>
        <v>0</v>
      </c>
      <c r="Q97" s="170">
        <f>COUNTIF(FL!AR104,"Oui")</f>
        <v>0</v>
      </c>
      <c r="R97" s="76"/>
      <c r="S97" s="170">
        <f>Oncho!K104</f>
        <v>0</v>
      </c>
      <c r="T97" s="170">
        <f>MAX(Oncho!AB104,Oncho!BA104)</f>
        <v>0</v>
      </c>
      <c r="U97" s="170">
        <f>MAX(Oncho!AC104,Oncho!BB104)</f>
        <v>0</v>
      </c>
      <c r="V97" s="170">
        <f>MAX(Oncho!AE104,Oncho!BD104)</f>
        <v>0</v>
      </c>
      <c r="W97" s="170">
        <f>MAX(Oncho!AF104,Oncho!BE104)</f>
        <v>0</v>
      </c>
      <c r="X97" s="170">
        <f>MAX(Oncho!AG104,Oncho!BF104)</f>
        <v>0</v>
      </c>
      <c r="Y97" s="170">
        <f>MAX(Oncho!AH104,Oncho!BG104)</f>
        <v>0</v>
      </c>
      <c r="Z97" s="170">
        <f>MAX(Oncho!AI104,Oncho!BH104)</f>
        <v>0</v>
      </c>
      <c r="AA97" s="170">
        <f>MAX(Oncho!AJ104,Oncho!BI104)</f>
        <v>0</v>
      </c>
      <c r="AB97" s="170">
        <f>MAX(COUNTIF(Oncho!AK104,"Oui"),COUNTIF(Oncho!BJ104,"Oui"))</f>
        <v>0</v>
      </c>
      <c r="AC97" s="76"/>
      <c r="AD97" s="170">
        <f>SCH!P106</f>
        <v>0</v>
      </c>
      <c r="AE97" s="170">
        <f>SCH!AI106</f>
        <v>0</v>
      </c>
      <c r="AF97" s="170">
        <f>SCH!AJ106</f>
        <v>0</v>
      </c>
      <c r="AG97" s="170">
        <f>SCH!AN106</f>
        <v>0</v>
      </c>
      <c r="AH97" s="170">
        <f>SCH!AO106</f>
        <v>0</v>
      </c>
      <c r="AI97" s="170">
        <f>SCH!AT106</f>
        <v>0</v>
      </c>
      <c r="AJ97" s="170">
        <f>SCH!AU106</f>
        <v>0</v>
      </c>
      <c r="AK97" s="170">
        <f>SCH!AV106</f>
        <v>0</v>
      </c>
      <c r="AL97" s="170">
        <f>SCH!AW106</f>
        <v>0</v>
      </c>
      <c r="AM97" s="170">
        <f>COUNTIF(SCH!AX106,"Oui")</f>
        <v>0</v>
      </c>
      <c r="AN97" s="76"/>
      <c r="AO97" s="170">
        <f>GeoH!P106</f>
        <v>0</v>
      </c>
      <c r="AP97" s="170">
        <f>MAX(GeoH!AK106,GeoH!BS106)</f>
        <v>0</v>
      </c>
      <c r="AQ97" s="170">
        <f>MAX(GeoH!AL106,GeoH!BT106)</f>
        <v>0</v>
      </c>
      <c r="AR97" s="170">
        <f>MAX(GeoH!AM106,GeoH!BU106)</f>
        <v>0</v>
      </c>
      <c r="AS97" s="170">
        <f>MAX(GeoH!AN106,GeoH!BV106)</f>
        <v>0</v>
      </c>
      <c r="AT97" s="170">
        <f>MAX(GeoH!AO106,GeoH!BW106)</f>
        <v>0</v>
      </c>
      <c r="AU97" s="170">
        <f>MAX(GeoH!AQ106,GeoH!BY106)</f>
        <v>0</v>
      </c>
      <c r="AV97" s="170">
        <f>MAX(GeoH!AR106,GeoH!BZ106)</f>
        <v>0</v>
      </c>
      <c r="AW97" s="170">
        <f>MAX(GeoH!AS106,GeoH!CA106)</f>
        <v>0</v>
      </c>
      <c r="AX97" s="170">
        <f>MAX(GeoH!AT106,GeoH!CB106)</f>
        <v>0</v>
      </c>
      <c r="AY97" s="170">
        <f>MAX(GeoH!AU106,GeoH!CC106)</f>
        <v>0</v>
      </c>
      <c r="AZ97" s="170">
        <f>MAX(GeoH!AV106,GeoH!CD106)</f>
        <v>0</v>
      </c>
      <c r="BA97" s="170">
        <f>MAX(GeoH!AW106,GeoH!CE106)</f>
        <v>0</v>
      </c>
      <c r="BB97" s="170">
        <f>MAX(GeoH!AX106,GeoH!CF106)</f>
        <v>0</v>
      </c>
      <c r="BC97" s="170">
        <f>MAX(GeoH!AY106,GeoH!CG106)</f>
        <v>0</v>
      </c>
      <c r="BD97" s="170">
        <f>MAX(GeoH!AZ106,GeoH!CH106)</f>
        <v>0</v>
      </c>
      <c r="BE97" s="170">
        <f>MAX(GeoH!BA106,GeoH!CI106)</f>
        <v>0</v>
      </c>
      <c r="BF97" s="170">
        <f>MAX(GeoH!BB106,GeoH!CJ106)</f>
        <v>0</v>
      </c>
      <c r="BG97" s="170">
        <f>MAX(COUNTIF(GeoH!BC106,"Oui"),COUNTIF(GeoH!CK106,"Oui"))</f>
        <v>0</v>
      </c>
      <c r="BH97" s="76"/>
      <c r="BI97" s="170">
        <f>Trachome!Q109</f>
        <v>0</v>
      </c>
      <c r="BJ97" s="170">
        <f>Trachome!AK109</f>
        <v>0</v>
      </c>
      <c r="BK97" s="170">
        <f>Trachome!AL109</f>
        <v>0</v>
      </c>
      <c r="BL97" s="170">
        <f>Trachome!AN109</f>
        <v>0</v>
      </c>
      <c r="BM97" s="170">
        <f>Trachome!AO109</f>
        <v>0</v>
      </c>
      <c r="BN97" s="170">
        <f>Trachome!AT109</f>
        <v>0</v>
      </c>
      <c r="BO97" s="170">
        <f>Trachome!AU109</f>
        <v>0</v>
      </c>
      <c r="BP97" s="170">
        <f>Trachome!AV109</f>
        <v>0</v>
      </c>
      <c r="BQ97" s="170">
        <f>Trachome!AW109</f>
        <v>0</v>
      </c>
      <c r="BR97" s="170">
        <f>COUNTIF(Trachome!AX109,"Oui")</f>
        <v>0</v>
      </c>
      <c r="BS97" s="76"/>
      <c r="BT97" s="170">
        <f t="shared" si="23"/>
        <v>0</v>
      </c>
      <c r="BU97" s="170">
        <f t="shared" si="24"/>
        <v>0</v>
      </c>
      <c r="BV97" s="170">
        <f t="shared" si="25"/>
        <v>0</v>
      </c>
      <c r="BW97" s="170">
        <f t="shared" si="26"/>
        <v>0</v>
      </c>
      <c r="BX97" s="170">
        <f t="shared" si="27"/>
        <v>0</v>
      </c>
      <c r="BY97" s="170">
        <f t="shared" si="30"/>
        <v>0</v>
      </c>
      <c r="BZ97" s="170">
        <f t="shared" si="31"/>
        <v>0</v>
      </c>
      <c r="CA97" s="170">
        <f t="shared" si="32"/>
        <v>0</v>
      </c>
      <c r="CB97" s="170">
        <f t="shared" si="28"/>
        <v>0</v>
      </c>
      <c r="CC97" s="170">
        <f t="shared" si="29"/>
        <v>0</v>
      </c>
    </row>
    <row r="98" spans="2:81" x14ac:dyDescent="0.25">
      <c r="B98" s="376">
        <f>'Données démographiques'!B106</f>
        <v>0</v>
      </c>
      <c r="C98" s="376">
        <f>'Données démographiques'!C106</f>
        <v>0</v>
      </c>
      <c r="D98" s="377">
        <f>'Données démographiques'!D106</f>
        <v>0</v>
      </c>
      <c r="E98" s="354"/>
      <c r="F98" s="377">
        <f>FL!M105</f>
        <v>0</v>
      </c>
      <c r="G98" s="377">
        <f>FL!AE105</f>
        <v>0</v>
      </c>
      <c r="H98" s="377">
        <f>FL!AF105</f>
        <v>0</v>
      </c>
      <c r="I98" s="377">
        <f>FL!AH105</f>
        <v>0</v>
      </c>
      <c r="J98" s="377">
        <f>FL!AI105</f>
        <v>0</v>
      </c>
      <c r="K98" s="377">
        <f>FL!AK105</f>
        <v>0</v>
      </c>
      <c r="L98" s="377">
        <f>FL!AM105</f>
        <v>0</v>
      </c>
      <c r="M98" s="377">
        <f>FL!AN105</f>
        <v>0</v>
      </c>
      <c r="N98" s="377">
        <f>FL!AO105</f>
        <v>0</v>
      </c>
      <c r="O98" s="377">
        <f>FL!AP105</f>
        <v>0</v>
      </c>
      <c r="P98" s="377">
        <f>FL!AQ105</f>
        <v>0</v>
      </c>
      <c r="Q98" s="377">
        <f>COUNTIF(FL!AR105,"Oui")</f>
        <v>0</v>
      </c>
      <c r="R98" s="354"/>
      <c r="S98" s="377">
        <f>Oncho!K105</f>
        <v>0</v>
      </c>
      <c r="T98" s="377">
        <f>MAX(Oncho!AB105,Oncho!BA105)</f>
        <v>0</v>
      </c>
      <c r="U98" s="377">
        <f>MAX(Oncho!AC105,Oncho!BB105)</f>
        <v>0</v>
      </c>
      <c r="V98" s="377">
        <f>MAX(Oncho!AE105,Oncho!BD105)</f>
        <v>0</v>
      </c>
      <c r="W98" s="377">
        <f>MAX(Oncho!AF105,Oncho!BE105)</f>
        <v>0</v>
      </c>
      <c r="X98" s="377">
        <f>MAX(Oncho!AG105,Oncho!BF105)</f>
        <v>0</v>
      </c>
      <c r="Y98" s="377">
        <f>MAX(Oncho!AH105,Oncho!BG105)</f>
        <v>0</v>
      </c>
      <c r="Z98" s="377">
        <f>MAX(Oncho!AI105,Oncho!BH105)</f>
        <v>0</v>
      </c>
      <c r="AA98" s="377">
        <f>MAX(Oncho!AJ105,Oncho!BI105)</f>
        <v>0</v>
      </c>
      <c r="AB98" s="377">
        <f>MAX(COUNTIF(Oncho!AK105,"Oui"),COUNTIF(Oncho!BJ105,"Oui"))</f>
        <v>0</v>
      </c>
      <c r="AC98" s="354"/>
      <c r="AD98" s="377">
        <f>SCH!P107</f>
        <v>0</v>
      </c>
      <c r="AE98" s="377">
        <f>SCH!AI107</f>
        <v>0</v>
      </c>
      <c r="AF98" s="377">
        <f>SCH!AJ107</f>
        <v>0</v>
      </c>
      <c r="AG98" s="377">
        <f>SCH!AN107</f>
        <v>0</v>
      </c>
      <c r="AH98" s="377">
        <f>SCH!AO107</f>
        <v>0</v>
      </c>
      <c r="AI98" s="377">
        <f>SCH!AT107</f>
        <v>0</v>
      </c>
      <c r="AJ98" s="377">
        <f>SCH!AU107</f>
        <v>0</v>
      </c>
      <c r="AK98" s="377">
        <f>SCH!AV107</f>
        <v>0</v>
      </c>
      <c r="AL98" s="377">
        <f>SCH!AW107</f>
        <v>0</v>
      </c>
      <c r="AM98" s="377">
        <f>COUNTIF(SCH!AX107,"Oui")</f>
        <v>0</v>
      </c>
      <c r="AN98" s="354"/>
      <c r="AO98" s="377">
        <f>GeoH!P107</f>
        <v>0</v>
      </c>
      <c r="AP98" s="377">
        <f>MAX(GeoH!AK107,GeoH!BS107)</f>
        <v>0</v>
      </c>
      <c r="AQ98" s="377">
        <f>MAX(GeoH!AL107,GeoH!BT107)</f>
        <v>0</v>
      </c>
      <c r="AR98" s="377">
        <f>MAX(GeoH!AM107,GeoH!BU107)</f>
        <v>0</v>
      </c>
      <c r="AS98" s="377">
        <f>MAX(GeoH!AN107,GeoH!BV107)</f>
        <v>0</v>
      </c>
      <c r="AT98" s="377">
        <f>MAX(GeoH!AO107,GeoH!BW107)</f>
        <v>0</v>
      </c>
      <c r="AU98" s="377">
        <f>MAX(GeoH!AQ107,GeoH!BY107)</f>
        <v>0</v>
      </c>
      <c r="AV98" s="377">
        <f>MAX(GeoH!AR107,GeoH!BZ107)</f>
        <v>0</v>
      </c>
      <c r="AW98" s="377">
        <f>MAX(GeoH!AS107,GeoH!CA107)</f>
        <v>0</v>
      </c>
      <c r="AX98" s="377">
        <f>MAX(GeoH!AT107,GeoH!CB107)</f>
        <v>0</v>
      </c>
      <c r="AY98" s="377">
        <f>MAX(GeoH!AU107,GeoH!CC107)</f>
        <v>0</v>
      </c>
      <c r="AZ98" s="377">
        <f>MAX(GeoH!AV107,GeoH!CD107)</f>
        <v>0</v>
      </c>
      <c r="BA98" s="377">
        <f>MAX(GeoH!AW107,GeoH!CE107)</f>
        <v>0</v>
      </c>
      <c r="BB98" s="377">
        <f>MAX(GeoH!AX107,GeoH!CF107)</f>
        <v>0</v>
      </c>
      <c r="BC98" s="377">
        <f>MAX(GeoH!AY107,GeoH!CG107)</f>
        <v>0</v>
      </c>
      <c r="BD98" s="377">
        <f>MAX(GeoH!AZ107,GeoH!CH107)</f>
        <v>0</v>
      </c>
      <c r="BE98" s="377">
        <f>MAX(GeoH!BA107,GeoH!CI107)</f>
        <v>0</v>
      </c>
      <c r="BF98" s="377">
        <f>MAX(GeoH!BB107,GeoH!CJ107)</f>
        <v>0</v>
      </c>
      <c r="BG98" s="377">
        <f>MAX(COUNTIF(GeoH!BC107,"Oui"),COUNTIF(GeoH!CK107,"Oui"))</f>
        <v>0</v>
      </c>
      <c r="BH98" s="354"/>
      <c r="BI98" s="377">
        <f>Trachome!Q110</f>
        <v>0</v>
      </c>
      <c r="BJ98" s="377">
        <f>Trachome!AK110</f>
        <v>0</v>
      </c>
      <c r="BK98" s="377">
        <f>Trachome!AL110</f>
        <v>0</v>
      </c>
      <c r="BL98" s="377">
        <f>Trachome!AN110</f>
        <v>0</v>
      </c>
      <c r="BM98" s="377">
        <f>Trachome!AO110</f>
        <v>0</v>
      </c>
      <c r="BN98" s="377">
        <f>Trachome!AT110</f>
        <v>0</v>
      </c>
      <c r="BO98" s="377">
        <f>Trachome!AU110</f>
        <v>0</v>
      </c>
      <c r="BP98" s="377">
        <f>Trachome!AV110</f>
        <v>0</v>
      </c>
      <c r="BQ98" s="377">
        <f>Trachome!AW110</f>
        <v>0</v>
      </c>
      <c r="BR98" s="377">
        <f>COUNTIF(Trachome!AX110,"Oui")</f>
        <v>0</v>
      </c>
      <c r="BS98" s="354"/>
      <c r="BT98" s="377">
        <f t="shared" si="23"/>
        <v>0</v>
      </c>
      <c r="BU98" s="377">
        <f t="shared" si="24"/>
        <v>0</v>
      </c>
      <c r="BV98" s="377">
        <f t="shared" si="25"/>
        <v>0</v>
      </c>
      <c r="BW98" s="377">
        <f t="shared" si="26"/>
        <v>0</v>
      </c>
      <c r="BX98" s="377">
        <f t="shared" si="27"/>
        <v>0</v>
      </c>
      <c r="BY98" s="377">
        <f t="shared" si="30"/>
        <v>0</v>
      </c>
      <c r="BZ98" s="377">
        <f t="shared" si="31"/>
        <v>0</v>
      </c>
      <c r="CA98" s="377">
        <f t="shared" si="32"/>
        <v>0</v>
      </c>
      <c r="CB98" s="377">
        <f t="shared" si="28"/>
        <v>0</v>
      </c>
      <c r="CC98" s="377">
        <f t="shared" si="29"/>
        <v>0</v>
      </c>
    </row>
    <row r="99" spans="2:81" x14ac:dyDescent="0.25">
      <c r="B99" s="169">
        <f>'Données démographiques'!B107</f>
        <v>0</v>
      </c>
      <c r="C99" s="169">
        <f>'Données démographiques'!C107</f>
        <v>0</v>
      </c>
      <c r="D99" s="170">
        <f>'Données démographiques'!D107</f>
        <v>0</v>
      </c>
      <c r="E99" s="76"/>
      <c r="F99" s="170">
        <f>FL!M106</f>
        <v>0</v>
      </c>
      <c r="G99" s="170">
        <f>FL!AE106</f>
        <v>0</v>
      </c>
      <c r="H99" s="170">
        <f>FL!AF106</f>
        <v>0</v>
      </c>
      <c r="I99" s="170">
        <f>FL!AH106</f>
        <v>0</v>
      </c>
      <c r="J99" s="170">
        <f>FL!AI106</f>
        <v>0</v>
      </c>
      <c r="K99" s="170">
        <f>FL!AK106</f>
        <v>0</v>
      </c>
      <c r="L99" s="170">
        <f>FL!AM106</f>
        <v>0</v>
      </c>
      <c r="M99" s="170">
        <f>FL!AN106</f>
        <v>0</v>
      </c>
      <c r="N99" s="170">
        <f>FL!AO106</f>
        <v>0</v>
      </c>
      <c r="O99" s="170">
        <f>FL!AP106</f>
        <v>0</v>
      </c>
      <c r="P99" s="170">
        <f>FL!AQ106</f>
        <v>0</v>
      </c>
      <c r="Q99" s="170">
        <f>COUNTIF(FL!AR106,"Oui")</f>
        <v>0</v>
      </c>
      <c r="R99" s="76"/>
      <c r="S99" s="170">
        <f>Oncho!K106</f>
        <v>0</v>
      </c>
      <c r="T99" s="170">
        <f>MAX(Oncho!AB106,Oncho!BA106)</f>
        <v>0</v>
      </c>
      <c r="U99" s="170">
        <f>MAX(Oncho!AC106,Oncho!BB106)</f>
        <v>0</v>
      </c>
      <c r="V99" s="170">
        <f>MAX(Oncho!AE106,Oncho!BD106)</f>
        <v>0</v>
      </c>
      <c r="W99" s="170">
        <f>MAX(Oncho!AF106,Oncho!BE106)</f>
        <v>0</v>
      </c>
      <c r="X99" s="170">
        <f>MAX(Oncho!AG106,Oncho!BF106)</f>
        <v>0</v>
      </c>
      <c r="Y99" s="170">
        <f>MAX(Oncho!AH106,Oncho!BG106)</f>
        <v>0</v>
      </c>
      <c r="Z99" s="170">
        <f>MAX(Oncho!AI106,Oncho!BH106)</f>
        <v>0</v>
      </c>
      <c r="AA99" s="170">
        <f>MAX(Oncho!AJ106,Oncho!BI106)</f>
        <v>0</v>
      </c>
      <c r="AB99" s="170">
        <f>MAX(COUNTIF(Oncho!AK106,"Oui"),COUNTIF(Oncho!BJ106,"Oui"))</f>
        <v>0</v>
      </c>
      <c r="AC99" s="76"/>
      <c r="AD99" s="170">
        <f>SCH!P108</f>
        <v>0</v>
      </c>
      <c r="AE99" s="170">
        <f>SCH!AI108</f>
        <v>0</v>
      </c>
      <c r="AF99" s="170">
        <f>SCH!AJ108</f>
        <v>0</v>
      </c>
      <c r="AG99" s="170">
        <f>SCH!AN108</f>
        <v>0</v>
      </c>
      <c r="AH99" s="170">
        <f>SCH!AO108</f>
        <v>0</v>
      </c>
      <c r="AI99" s="170">
        <f>SCH!AT108</f>
        <v>0</v>
      </c>
      <c r="AJ99" s="170">
        <f>SCH!AU108</f>
        <v>0</v>
      </c>
      <c r="AK99" s="170">
        <f>SCH!AV108</f>
        <v>0</v>
      </c>
      <c r="AL99" s="170">
        <f>SCH!AW108</f>
        <v>0</v>
      </c>
      <c r="AM99" s="170">
        <f>COUNTIF(SCH!AX108,"Oui")</f>
        <v>0</v>
      </c>
      <c r="AN99" s="76"/>
      <c r="AO99" s="170">
        <f>GeoH!P108</f>
        <v>0</v>
      </c>
      <c r="AP99" s="170">
        <f>MAX(GeoH!AK108,GeoH!BS108)</f>
        <v>0</v>
      </c>
      <c r="AQ99" s="170">
        <f>MAX(GeoH!AL108,GeoH!BT108)</f>
        <v>0</v>
      </c>
      <c r="AR99" s="170">
        <f>MAX(GeoH!AM108,GeoH!BU108)</f>
        <v>0</v>
      </c>
      <c r="AS99" s="170">
        <f>MAX(GeoH!AN108,GeoH!BV108)</f>
        <v>0</v>
      </c>
      <c r="AT99" s="170">
        <f>MAX(GeoH!AO108,GeoH!BW108)</f>
        <v>0</v>
      </c>
      <c r="AU99" s="170">
        <f>MAX(GeoH!AQ108,GeoH!BY108)</f>
        <v>0</v>
      </c>
      <c r="AV99" s="170">
        <f>MAX(GeoH!AR108,GeoH!BZ108)</f>
        <v>0</v>
      </c>
      <c r="AW99" s="170">
        <f>MAX(GeoH!AS108,GeoH!CA108)</f>
        <v>0</v>
      </c>
      <c r="AX99" s="170">
        <f>MAX(GeoH!AT108,GeoH!CB108)</f>
        <v>0</v>
      </c>
      <c r="AY99" s="170">
        <f>MAX(GeoH!AU108,GeoH!CC108)</f>
        <v>0</v>
      </c>
      <c r="AZ99" s="170">
        <f>MAX(GeoH!AV108,GeoH!CD108)</f>
        <v>0</v>
      </c>
      <c r="BA99" s="170">
        <f>MAX(GeoH!AW108,GeoH!CE108)</f>
        <v>0</v>
      </c>
      <c r="BB99" s="170">
        <f>MAX(GeoH!AX108,GeoH!CF108)</f>
        <v>0</v>
      </c>
      <c r="BC99" s="170">
        <f>MAX(GeoH!AY108,GeoH!CG108)</f>
        <v>0</v>
      </c>
      <c r="BD99" s="170">
        <f>MAX(GeoH!AZ108,GeoH!CH108)</f>
        <v>0</v>
      </c>
      <c r="BE99" s="170">
        <f>MAX(GeoH!BA108,GeoH!CI108)</f>
        <v>0</v>
      </c>
      <c r="BF99" s="170">
        <f>MAX(GeoH!BB108,GeoH!CJ108)</f>
        <v>0</v>
      </c>
      <c r="BG99" s="170">
        <f>MAX(COUNTIF(GeoH!BC108,"Oui"),COUNTIF(GeoH!CK108,"Oui"))</f>
        <v>0</v>
      </c>
      <c r="BH99" s="76"/>
      <c r="BI99" s="170">
        <f>Trachome!Q111</f>
        <v>0</v>
      </c>
      <c r="BJ99" s="170">
        <f>Trachome!AK111</f>
        <v>0</v>
      </c>
      <c r="BK99" s="170">
        <f>Trachome!AL111</f>
        <v>0</v>
      </c>
      <c r="BL99" s="170">
        <f>Trachome!AN111</f>
        <v>0</v>
      </c>
      <c r="BM99" s="170">
        <f>Trachome!AO111</f>
        <v>0</v>
      </c>
      <c r="BN99" s="170">
        <f>Trachome!AT111</f>
        <v>0</v>
      </c>
      <c r="BO99" s="170">
        <f>Trachome!AU111</f>
        <v>0</v>
      </c>
      <c r="BP99" s="170">
        <f>Trachome!AV111</f>
        <v>0</v>
      </c>
      <c r="BQ99" s="170">
        <f>Trachome!AW111</f>
        <v>0</v>
      </c>
      <c r="BR99" s="170">
        <f>COUNTIF(Trachome!AX111,"Oui")</f>
        <v>0</v>
      </c>
      <c r="BS99" s="76"/>
      <c r="BT99" s="170">
        <f t="shared" si="23"/>
        <v>0</v>
      </c>
      <c r="BU99" s="170">
        <f t="shared" si="24"/>
        <v>0</v>
      </c>
      <c r="BV99" s="170">
        <f t="shared" si="25"/>
        <v>0</v>
      </c>
      <c r="BW99" s="170">
        <f t="shared" si="26"/>
        <v>0</v>
      </c>
      <c r="BX99" s="170">
        <f t="shared" si="27"/>
        <v>0</v>
      </c>
      <c r="BY99" s="170">
        <f t="shared" si="30"/>
        <v>0</v>
      </c>
      <c r="BZ99" s="170">
        <f t="shared" si="31"/>
        <v>0</v>
      </c>
      <c r="CA99" s="170">
        <f t="shared" si="32"/>
        <v>0</v>
      </c>
      <c r="CB99" s="170">
        <f t="shared" si="28"/>
        <v>0</v>
      </c>
      <c r="CC99" s="170">
        <f t="shared" si="29"/>
        <v>0</v>
      </c>
    </row>
    <row r="100" spans="2:81" x14ac:dyDescent="0.25">
      <c r="B100" s="376">
        <f>'Données démographiques'!B108</f>
        <v>0</v>
      </c>
      <c r="C100" s="376">
        <f>'Données démographiques'!C108</f>
        <v>0</v>
      </c>
      <c r="D100" s="377">
        <f>'Données démographiques'!D108</f>
        <v>0</v>
      </c>
      <c r="E100" s="354"/>
      <c r="F100" s="377">
        <f>FL!M107</f>
        <v>0</v>
      </c>
      <c r="G100" s="377">
        <f>FL!AE107</f>
        <v>0</v>
      </c>
      <c r="H100" s="377">
        <f>FL!AF107</f>
        <v>0</v>
      </c>
      <c r="I100" s="377">
        <f>FL!AH107</f>
        <v>0</v>
      </c>
      <c r="J100" s="377">
        <f>FL!AI107</f>
        <v>0</v>
      </c>
      <c r="K100" s="377">
        <f>FL!AK107</f>
        <v>0</v>
      </c>
      <c r="L100" s="377">
        <f>FL!AM107</f>
        <v>0</v>
      </c>
      <c r="M100" s="377">
        <f>FL!AN107</f>
        <v>0</v>
      </c>
      <c r="N100" s="377">
        <f>FL!AO107</f>
        <v>0</v>
      </c>
      <c r="O100" s="377">
        <f>FL!AP107</f>
        <v>0</v>
      </c>
      <c r="P100" s="377">
        <f>FL!AQ107</f>
        <v>0</v>
      </c>
      <c r="Q100" s="377">
        <f>COUNTIF(FL!AR107,"Oui")</f>
        <v>0</v>
      </c>
      <c r="R100" s="354"/>
      <c r="S100" s="377">
        <f>Oncho!K107</f>
        <v>0</v>
      </c>
      <c r="T100" s="377">
        <f>MAX(Oncho!AB107,Oncho!BA107)</f>
        <v>0</v>
      </c>
      <c r="U100" s="377">
        <f>MAX(Oncho!AC107,Oncho!BB107)</f>
        <v>0</v>
      </c>
      <c r="V100" s="377">
        <f>MAX(Oncho!AE107,Oncho!BD107)</f>
        <v>0</v>
      </c>
      <c r="W100" s="377">
        <f>MAX(Oncho!AF107,Oncho!BE107)</f>
        <v>0</v>
      </c>
      <c r="X100" s="377">
        <f>MAX(Oncho!AG107,Oncho!BF107)</f>
        <v>0</v>
      </c>
      <c r="Y100" s="377">
        <f>MAX(Oncho!AH107,Oncho!BG107)</f>
        <v>0</v>
      </c>
      <c r="Z100" s="377">
        <f>MAX(Oncho!AI107,Oncho!BH107)</f>
        <v>0</v>
      </c>
      <c r="AA100" s="377">
        <f>MAX(Oncho!AJ107,Oncho!BI107)</f>
        <v>0</v>
      </c>
      <c r="AB100" s="377">
        <f>MAX(COUNTIF(Oncho!AK107,"Oui"),COUNTIF(Oncho!BJ107,"Oui"))</f>
        <v>0</v>
      </c>
      <c r="AC100" s="354"/>
      <c r="AD100" s="377">
        <f>SCH!P109</f>
        <v>0</v>
      </c>
      <c r="AE100" s="377">
        <f>SCH!AI109</f>
        <v>0</v>
      </c>
      <c r="AF100" s="377">
        <f>SCH!AJ109</f>
        <v>0</v>
      </c>
      <c r="AG100" s="377">
        <f>SCH!AN109</f>
        <v>0</v>
      </c>
      <c r="AH100" s="377">
        <f>SCH!AO109</f>
        <v>0</v>
      </c>
      <c r="AI100" s="377">
        <f>SCH!AT109</f>
        <v>0</v>
      </c>
      <c r="AJ100" s="377">
        <f>SCH!AU109</f>
        <v>0</v>
      </c>
      <c r="AK100" s="377">
        <f>SCH!AV109</f>
        <v>0</v>
      </c>
      <c r="AL100" s="377">
        <f>SCH!AW109</f>
        <v>0</v>
      </c>
      <c r="AM100" s="377">
        <f>COUNTIF(SCH!AX109,"Oui")</f>
        <v>0</v>
      </c>
      <c r="AN100" s="354"/>
      <c r="AO100" s="377">
        <f>GeoH!P109</f>
        <v>0</v>
      </c>
      <c r="AP100" s="377">
        <f>MAX(GeoH!AK109,GeoH!BS109)</f>
        <v>0</v>
      </c>
      <c r="AQ100" s="377">
        <f>MAX(GeoH!AL109,GeoH!BT109)</f>
        <v>0</v>
      </c>
      <c r="AR100" s="377">
        <f>MAX(GeoH!AM109,GeoH!BU109)</f>
        <v>0</v>
      </c>
      <c r="AS100" s="377">
        <f>MAX(GeoH!AN109,GeoH!BV109)</f>
        <v>0</v>
      </c>
      <c r="AT100" s="377">
        <f>MAX(GeoH!AO109,GeoH!BW109)</f>
        <v>0</v>
      </c>
      <c r="AU100" s="377">
        <f>MAX(GeoH!AQ109,GeoH!BY109)</f>
        <v>0</v>
      </c>
      <c r="AV100" s="377">
        <f>MAX(GeoH!AR109,GeoH!BZ109)</f>
        <v>0</v>
      </c>
      <c r="AW100" s="377">
        <f>MAX(GeoH!AS109,GeoH!CA109)</f>
        <v>0</v>
      </c>
      <c r="AX100" s="377">
        <f>MAX(GeoH!AT109,GeoH!CB109)</f>
        <v>0</v>
      </c>
      <c r="AY100" s="377">
        <f>MAX(GeoH!AU109,GeoH!CC109)</f>
        <v>0</v>
      </c>
      <c r="AZ100" s="377">
        <f>MAX(GeoH!AV109,GeoH!CD109)</f>
        <v>0</v>
      </c>
      <c r="BA100" s="377">
        <f>MAX(GeoH!AW109,GeoH!CE109)</f>
        <v>0</v>
      </c>
      <c r="BB100" s="377">
        <f>MAX(GeoH!AX109,GeoH!CF109)</f>
        <v>0</v>
      </c>
      <c r="BC100" s="377">
        <f>MAX(GeoH!AY109,GeoH!CG109)</f>
        <v>0</v>
      </c>
      <c r="BD100" s="377">
        <f>MAX(GeoH!AZ109,GeoH!CH109)</f>
        <v>0</v>
      </c>
      <c r="BE100" s="377">
        <f>MAX(GeoH!BA109,GeoH!CI109)</f>
        <v>0</v>
      </c>
      <c r="BF100" s="377">
        <f>MAX(GeoH!BB109,GeoH!CJ109)</f>
        <v>0</v>
      </c>
      <c r="BG100" s="377">
        <f>MAX(COUNTIF(GeoH!BC109,"Oui"),COUNTIF(GeoH!CK109,"Oui"))</f>
        <v>0</v>
      </c>
      <c r="BH100" s="354"/>
      <c r="BI100" s="377">
        <f>Trachome!Q112</f>
        <v>0</v>
      </c>
      <c r="BJ100" s="377">
        <f>Trachome!AK112</f>
        <v>0</v>
      </c>
      <c r="BK100" s="377">
        <f>Trachome!AL112</f>
        <v>0</v>
      </c>
      <c r="BL100" s="377">
        <f>Trachome!AN112</f>
        <v>0</v>
      </c>
      <c r="BM100" s="377">
        <f>Trachome!AO112</f>
        <v>0</v>
      </c>
      <c r="BN100" s="377">
        <f>Trachome!AT112</f>
        <v>0</v>
      </c>
      <c r="BO100" s="377">
        <f>Trachome!AU112</f>
        <v>0</v>
      </c>
      <c r="BP100" s="377">
        <f>Trachome!AV112</f>
        <v>0</v>
      </c>
      <c r="BQ100" s="377">
        <f>Trachome!AW112</f>
        <v>0</v>
      </c>
      <c r="BR100" s="377">
        <f>COUNTIF(Trachome!AX112,"Oui")</f>
        <v>0</v>
      </c>
      <c r="BS100" s="354"/>
      <c r="BT100" s="377">
        <f t="shared" si="23"/>
        <v>0</v>
      </c>
      <c r="BU100" s="377">
        <f t="shared" si="24"/>
        <v>0</v>
      </c>
      <c r="BV100" s="377">
        <f t="shared" si="25"/>
        <v>0</v>
      </c>
      <c r="BW100" s="377">
        <f t="shared" si="26"/>
        <v>0</v>
      </c>
      <c r="BX100" s="377">
        <f t="shared" si="27"/>
        <v>0</v>
      </c>
      <c r="BY100" s="377">
        <f t="shared" si="30"/>
        <v>0</v>
      </c>
      <c r="BZ100" s="377">
        <f t="shared" si="31"/>
        <v>0</v>
      </c>
      <c r="CA100" s="377">
        <f t="shared" si="32"/>
        <v>0</v>
      </c>
      <c r="CB100" s="377">
        <f t="shared" si="28"/>
        <v>0</v>
      </c>
      <c r="CC100" s="377">
        <f t="shared" si="29"/>
        <v>0</v>
      </c>
    </row>
    <row r="101" spans="2:81" x14ac:dyDescent="0.25">
      <c r="B101" s="169">
        <f>'Données démographiques'!B109</f>
        <v>0</v>
      </c>
      <c r="C101" s="169">
        <f>'Données démographiques'!C109</f>
        <v>0</v>
      </c>
      <c r="D101" s="170">
        <f>'Données démographiques'!D109</f>
        <v>0</v>
      </c>
      <c r="E101" s="76"/>
      <c r="F101" s="170">
        <f>FL!M108</f>
        <v>0</v>
      </c>
      <c r="G101" s="170">
        <f>FL!AE108</f>
        <v>0</v>
      </c>
      <c r="H101" s="170">
        <f>FL!AF108</f>
        <v>0</v>
      </c>
      <c r="I101" s="170">
        <f>FL!AH108</f>
        <v>0</v>
      </c>
      <c r="J101" s="170">
        <f>FL!AI108</f>
        <v>0</v>
      </c>
      <c r="K101" s="170">
        <f>FL!AK108</f>
        <v>0</v>
      </c>
      <c r="L101" s="170">
        <f>FL!AM108</f>
        <v>0</v>
      </c>
      <c r="M101" s="170">
        <f>FL!AN108</f>
        <v>0</v>
      </c>
      <c r="N101" s="170">
        <f>FL!AO108</f>
        <v>0</v>
      </c>
      <c r="O101" s="170">
        <f>FL!AP108</f>
        <v>0</v>
      </c>
      <c r="P101" s="170">
        <f>FL!AQ108</f>
        <v>0</v>
      </c>
      <c r="Q101" s="170">
        <f>COUNTIF(FL!AR108,"Oui")</f>
        <v>0</v>
      </c>
      <c r="R101" s="76"/>
      <c r="S101" s="170">
        <f>Oncho!K108</f>
        <v>0</v>
      </c>
      <c r="T101" s="170">
        <f>MAX(Oncho!AB108,Oncho!BA108)</f>
        <v>0</v>
      </c>
      <c r="U101" s="170">
        <f>MAX(Oncho!AC108,Oncho!BB108)</f>
        <v>0</v>
      </c>
      <c r="V101" s="170">
        <f>MAX(Oncho!AE108,Oncho!BD108)</f>
        <v>0</v>
      </c>
      <c r="W101" s="170">
        <f>MAX(Oncho!AF108,Oncho!BE108)</f>
        <v>0</v>
      </c>
      <c r="X101" s="170">
        <f>MAX(Oncho!AG108,Oncho!BF108)</f>
        <v>0</v>
      </c>
      <c r="Y101" s="170">
        <f>MAX(Oncho!AH108,Oncho!BG108)</f>
        <v>0</v>
      </c>
      <c r="Z101" s="170">
        <f>MAX(Oncho!AI108,Oncho!BH108)</f>
        <v>0</v>
      </c>
      <c r="AA101" s="170">
        <f>MAX(Oncho!AJ108,Oncho!BI108)</f>
        <v>0</v>
      </c>
      <c r="AB101" s="170">
        <f>MAX(COUNTIF(Oncho!AK108,"Oui"),COUNTIF(Oncho!BJ108,"Oui"))</f>
        <v>0</v>
      </c>
      <c r="AC101" s="76"/>
      <c r="AD101" s="170">
        <f>SCH!P110</f>
        <v>0</v>
      </c>
      <c r="AE101" s="170">
        <f>SCH!AI110</f>
        <v>0</v>
      </c>
      <c r="AF101" s="170">
        <f>SCH!AJ110</f>
        <v>0</v>
      </c>
      <c r="AG101" s="170">
        <f>SCH!AN110</f>
        <v>0</v>
      </c>
      <c r="AH101" s="170">
        <f>SCH!AO110</f>
        <v>0</v>
      </c>
      <c r="AI101" s="170">
        <f>SCH!AT110</f>
        <v>0</v>
      </c>
      <c r="AJ101" s="170">
        <f>SCH!AU110</f>
        <v>0</v>
      </c>
      <c r="AK101" s="170">
        <f>SCH!AV110</f>
        <v>0</v>
      </c>
      <c r="AL101" s="170">
        <f>SCH!AW110</f>
        <v>0</v>
      </c>
      <c r="AM101" s="170">
        <f>COUNTIF(SCH!AX110,"Oui")</f>
        <v>0</v>
      </c>
      <c r="AN101" s="76"/>
      <c r="AO101" s="170">
        <f>GeoH!P110</f>
        <v>0</v>
      </c>
      <c r="AP101" s="170">
        <f>MAX(GeoH!AK110,GeoH!BS110)</f>
        <v>0</v>
      </c>
      <c r="AQ101" s="170">
        <f>MAX(GeoH!AL110,GeoH!BT110)</f>
        <v>0</v>
      </c>
      <c r="AR101" s="170">
        <f>MAX(GeoH!AM110,GeoH!BU110)</f>
        <v>0</v>
      </c>
      <c r="AS101" s="170">
        <f>MAX(GeoH!AN110,GeoH!BV110)</f>
        <v>0</v>
      </c>
      <c r="AT101" s="170">
        <f>MAX(GeoH!AO110,GeoH!BW110)</f>
        <v>0</v>
      </c>
      <c r="AU101" s="170">
        <f>MAX(GeoH!AQ110,GeoH!BY110)</f>
        <v>0</v>
      </c>
      <c r="AV101" s="170">
        <f>MAX(GeoH!AR110,GeoH!BZ110)</f>
        <v>0</v>
      </c>
      <c r="AW101" s="170">
        <f>MAX(GeoH!AS110,GeoH!CA110)</f>
        <v>0</v>
      </c>
      <c r="AX101" s="170">
        <f>MAX(GeoH!AT110,GeoH!CB110)</f>
        <v>0</v>
      </c>
      <c r="AY101" s="170">
        <f>MAX(GeoH!AU110,GeoH!CC110)</f>
        <v>0</v>
      </c>
      <c r="AZ101" s="170">
        <f>MAX(GeoH!AV110,GeoH!CD110)</f>
        <v>0</v>
      </c>
      <c r="BA101" s="170">
        <f>MAX(GeoH!AW110,GeoH!CE110)</f>
        <v>0</v>
      </c>
      <c r="BB101" s="170">
        <f>MAX(GeoH!AX110,GeoH!CF110)</f>
        <v>0</v>
      </c>
      <c r="BC101" s="170">
        <f>MAX(GeoH!AY110,GeoH!CG110)</f>
        <v>0</v>
      </c>
      <c r="BD101" s="170">
        <f>MAX(GeoH!AZ110,GeoH!CH110)</f>
        <v>0</v>
      </c>
      <c r="BE101" s="170">
        <f>MAX(GeoH!BA110,GeoH!CI110)</f>
        <v>0</v>
      </c>
      <c r="BF101" s="170">
        <f>MAX(GeoH!BB110,GeoH!CJ110)</f>
        <v>0</v>
      </c>
      <c r="BG101" s="170">
        <f>MAX(COUNTIF(GeoH!BC110,"Oui"),COUNTIF(GeoH!CK110,"Oui"))</f>
        <v>0</v>
      </c>
      <c r="BH101" s="76"/>
      <c r="BI101" s="170">
        <f>Trachome!Q113</f>
        <v>0</v>
      </c>
      <c r="BJ101" s="170">
        <f>Trachome!AK113</f>
        <v>0</v>
      </c>
      <c r="BK101" s="170">
        <f>Trachome!AL113</f>
        <v>0</v>
      </c>
      <c r="BL101" s="170">
        <f>Trachome!AN113</f>
        <v>0</v>
      </c>
      <c r="BM101" s="170">
        <f>Trachome!AO113</f>
        <v>0</v>
      </c>
      <c r="BN101" s="170">
        <f>Trachome!AT113</f>
        <v>0</v>
      </c>
      <c r="BO101" s="170">
        <f>Trachome!AU113</f>
        <v>0</v>
      </c>
      <c r="BP101" s="170">
        <f>Trachome!AV113</f>
        <v>0</v>
      </c>
      <c r="BQ101" s="170">
        <f>Trachome!AW113</f>
        <v>0</v>
      </c>
      <c r="BR101" s="170">
        <f>COUNTIF(Trachome!AX113,"Oui")</f>
        <v>0</v>
      </c>
      <c r="BS101" s="76"/>
      <c r="BT101" s="170">
        <f t="shared" si="23"/>
        <v>0</v>
      </c>
      <c r="BU101" s="170">
        <f t="shared" si="24"/>
        <v>0</v>
      </c>
      <c r="BV101" s="170">
        <f t="shared" si="25"/>
        <v>0</v>
      </c>
      <c r="BW101" s="170">
        <f t="shared" si="26"/>
        <v>0</v>
      </c>
      <c r="BX101" s="170">
        <f t="shared" si="27"/>
        <v>0</v>
      </c>
      <c r="BY101" s="170">
        <f t="shared" si="30"/>
        <v>0</v>
      </c>
      <c r="BZ101" s="170">
        <f t="shared" si="31"/>
        <v>0</v>
      </c>
      <c r="CA101" s="170">
        <f t="shared" si="32"/>
        <v>0</v>
      </c>
      <c r="CB101" s="170">
        <f t="shared" si="28"/>
        <v>0</v>
      </c>
      <c r="CC101" s="170">
        <f t="shared" si="29"/>
        <v>0</v>
      </c>
    </row>
    <row r="102" spans="2:81" x14ac:dyDescent="0.25">
      <c r="B102" s="376">
        <f>'Données démographiques'!B110</f>
        <v>0</v>
      </c>
      <c r="C102" s="376">
        <f>'Données démographiques'!C110</f>
        <v>0</v>
      </c>
      <c r="D102" s="377">
        <f>'Données démographiques'!D110</f>
        <v>0</v>
      </c>
      <c r="E102" s="354"/>
      <c r="F102" s="377">
        <f>FL!M109</f>
        <v>0</v>
      </c>
      <c r="G102" s="377">
        <f>FL!AE109</f>
        <v>0</v>
      </c>
      <c r="H102" s="377">
        <f>FL!AF109</f>
        <v>0</v>
      </c>
      <c r="I102" s="377">
        <f>FL!AH109</f>
        <v>0</v>
      </c>
      <c r="J102" s="377">
        <f>FL!AI109</f>
        <v>0</v>
      </c>
      <c r="K102" s="377">
        <f>FL!AK109</f>
        <v>0</v>
      </c>
      <c r="L102" s="377">
        <f>FL!AM109</f>
        <v>0</v>
      </c>
      <c r="M102" s="377">
        <f>FL!AN109</f>
        <v>0</v>
      </c>
      <c r="N102" s="377">
        <f>FL!AO109</f>
        <v>0</v>
      </c>
      <c r="O102" s="377">
        <f>FL!AP109</f>
        <v>0</v>
      </c>
      <c r="P102" s="377">
        <f>FL!AQ109</f>
        <v>0</v>
      </c>
      <c r="Q102" s="377">
        <f>COUNTIF(FL!AR109,"Oui")</f>
        <v>0</v>
      </c>
      <c r="R102" s="354"/>
      <c r="S102" s="377">
        <f>Oncho!K109</f>
        <v>0</v>
      </c>
      <c r="T102" s="377">
        <f>MAX(Oncho!AB109,Oncho!BA109)</f>
        <v>0</v>
      </c>
      <c r="U102" s="377">
        <f>MAX(Oncho!AC109,Oncho!BB109)</f>
        <v>0</v>
      </c>
      <c r="V102" s="377">
        <f>MAX(Oncho!AE109,Oncho!BD109)</f>
        <v>0</v>
      </c>
      <c r="W102" s="377">
        <f>MAX(Oncho!AF109,Oncho!BE109)</f>
        <v>0</v>
      </c>
      <c r="X102" s="377">
        <f>MAX(Oncho!AG109,Oncho!BF109)</f>
        <v>0</v>
      </c>
      <c r="Y102" s="377">
        <f>MAX(Oncho!AH109,Oncho!BG109)</f>
        <v>0</v>
      </c>
      <c r="Z102" s="377">
        <f>MAX(Oncho!AI109,Oncho!BH109)</f>
        <v>0</v>
      </c>
      <c r="AA102" s="377">
        <f>MAX(Oncho!AJ109,Oncho!BI109)</f>
        <v>0</v>
      </c>
      <c r="AB102" s="377">
        <f>MAX(COUNTIF(Oncho!AK109,"Oui"),COUNTIF(Oncho!BJ109,"Oui"))</f>
        <v>0</v>
      </c>
      <c r="AC102" s="354"/>
      <c r="AD102" s="377">
        <f>SCH!P111</f>
        <v>0</v>
      </c>
      <c r="AE102" s="377">
        <f>SCH!AI111</f>
        <v>0</v>
      </c>
      <c r="AF102" s="377">
        <f>SCH!AJ111</f>
        <v>0</v>
      </c>
      <c r="AG102" s="377">
        <f>SCH!AN111</f>
        <v>0</v>
      </c>
      <c r="AH102" s="377">
        <f>SCH!AO111</f>
        <v>0</v>
      </c>
      <c r="AI102" s="377">
        <f>SCH!AT111</f>
        <v>0</v>
      </c>
      <c r="AJ102" s="377">
        <f>SCH!AU111</f>
        <v>0</v>
      </c>
      <c r="AK102" s="377">
        <f>SCH!AV111</f>
        <v>0</v>
      </c>
      <c r="AL102" s="377">
        <f>SCH!AW111</f>
        <v>0</v>
      </c>
      <c r="AM102" s="377">
        <f>COUNTIF(SCH!AX111,"Oui")</f>
        <v>0</v>
      </c>
      <c r="AN102" s="354"/>
      <c r="AO102" s="377">
        <f>GeoH!P111</f>
        <v>0</v>
      </c>
      <c r="AP102" s="377">
        <f>MAX(GeoH!AK111,GeoH!BS111)</f>
        <v>0</v>
      </c>
      <c r="AQ102" s="377">
        <f>MAX(GeoH!AL111,GeoH!BT111)</f>
        <v>0</v>
      </c>
      <c r="AR102" s="377">
        <f>MAX(GeoH!AM111,GeoH!BU111)</f>
        <v>0</v>
      </c>
      <c r="AS102" s="377">
        <f>MAX(GeoH!AN111,GeoH!BV111)</f>
        <v>0</v>
      </c>
      <c r="AT102" s="377">
        <f>MAX(GeoH!AO111,GeoH!BW111)</f>
        <v>0</v>
      </c>
      <c r="AU102" s="377">
        <f>MAX(GeoH!AQ111,GeoH!BY111)</f>
        <v>0</v>
      </c>
      <c r="AV102" s="377">
        <f>MAX(GeoH!AR111,GeoH!BZ111)</f>
        <v>0</v>
      </c>
      <c r="AW102" s="377">
        <f>MAX(GeoH!AS111,GeoH!CA111)</f>
        <v>0</v>
      </c>
      <c r="AX102" s="377">
        <f>MAX(GeoH!AT111,GeoH!CB111)</f>
        <v>0</v>
      </c>
      <c r="AY102" s="377">
        <f>MAX(GeoH!AU111,GeoH!CC111)</f>
        <v>0</v>
      </c>
      <c r="AZ102" s="377">
        <f>MAX(GeoH!AV111,GeoH!CD111)</f>
        <v>0</v>
      </c>
      <c r="BA102" s="377">
        <f>MAX(GeoH!AW111,GeoH!CE111)</f>
        <v>0</v>
      </c>
      <c r="BB102" s="377">
        <f>MAX(GeoH!AX111,GeoH!CF111)</f>
        <v>0</v>
      </c>
      <c r="BC102" s="377">
        <f>MAX(GeoH!AY111,GeoH!CG111)</f>
        <v>0</v>
      </c>
      <c r="BD102" s="377">
        <f>MAX(GeoH!AZ111,GeoH!CH111)</f>
        <v>0</v>
      </c>
      <c r="BE102" s="377">
        <f>MAX(GeoH!BA111,GeoH!CI111)</f>
        <v>0</v>
      </c>
      <c r="BF102" s="377">
        <f>MAX(GeoH!BB111,GeoH!CJ111)</f>
        <v>0</v>
      </c>
      <c r="BG102" s="377">
        <f>MAX(COUNTIF(GeoH!BC111,"Oui"),COUNTIF(GeoH!CK111,"Oui"))</f>
        <v>0</v>
      </c>
      <c r="BH102" s="354"/>
      <c r="BI102" s="377">
        <f>Trachome!Q114</f>
        <v>0</v>
      </c>
      <c r="BJ102" s="377">
        <f>Trachome!AK114</f>
        <v>0</v>
      </c>
      <c r="BK102" s="377">
        <f>Trachome!AL114</f>
        <v>0</v>
      </c>
      <c r="BL102" s="377">
        <f>Trachome!AN114</f>
        <v>0</v>
      </c>
      <c r="BM102" s="377">
        <f>Trachome!AO114</f>
        <v>0</v>
      </c>
      <c r="BN102" s="377">
        <f>Trachome!AT114</f>
        <v>0</v>
      </c>
      <c r="BO102" s="377">
        <f>Trachome!AU114</f>
        <v>0</v>
      </c>
      <c r="BP102" s="377">
        <f>Trachome!AV114</f>
        <v>0</v>
      </c>
      <c r="BQ102" s="377">
        <f>Trachome!AW114</f>
        <v>0</v>
      </c>
      <c r="BR102" s="377">
        <f>COUNTIF(Trachome!AX114,"Oui")</f>
        <v>0</v>
      </c>
      <c r="BS102" s="354"/>
      <c r="BT102" s="377">
        <f t="shared" si="23"/>
        <v>0</v>
      </c>
      <c r="BU102" s="377">
        <f t="shared" si="24"/>
        <v>0</v>
      </c>
      <c r="BV102" s="377">
        <f t="shared" si="25"/>
        <v>0</v>
      </c>
      <c r="BW102" s="377">
        <f t="shared" si="26"/>
        <v>0</v>
      </c>
      <c r="BX102" s="377">
        <f t="shared" si="27"/>
        <v>0</v>
      </c>
      <c r="BY102" s="377">
        <f t="shared" si="30"/>
        <v>0</v>
      </c>
      <c r="BZ102" s="377">
        <f t="shared" si="31"/>
        <v>0</v>
      </c>
      <c r="CA102" s="377">
        <f t="shared" si="32"/>
        <v>0</v>
      </c>
      <c r="CB102" s="377">
        <f t="shared" si="28"/>
        <v>0</v>
      </c>
      <c r="CC102" s="377">
        <f t="shared" si="29"/>
        <v>0</v>
      </c>
    </row>
    <row r="103" spans="2:81" x14ac:dyDescent="0.25">
      <c r="B103" s="169">
        <f>'Données démographiques'!B111</f>
        <v>0</v>
      </c>
      <c r="C103" s="169">
        <f>'Données démographiques'!C111</f>
        <v>0</v>
      </c>
      <c r="D103" s="170">
        <f>'Données démographiques'!D111</f>
        <v>0</v>
      </c>
      <c r="E103" s="76"/>
      <c r="F103" s="170">
        <f>FL!M110</f>
        <v>0</v>
      </c>
      <c r="G103" s="170">
        <f>FL!AE110</f>
        <v>0</v>
      </c>
      <c r="H103" s="170">
        <f>FL!AF110</f>
        <v>0</v>
      </c>
      <c r="I103" s="170">
        <f>FL!AH110</f>
        <v>0</v>
      </c>
      <c r="J103" s="170">
        <f>FL!AI110</f>
        <v>0</v>
      </c>
      <c r="K103" s="170">
        <f>FL!AK110</f>
        <v>0</v>
      </c>
      <c r="L103" s="170">
        <f>FL!AM110</f>
        <v>0</v>
      </c>
      <c r="M103" s="170">
        <f>FL!AN110</f>
        <v>0</v>
      </c>
      <c r="N103" s="170">
        <f>FL!AO110</f>
        <v>0</v>
      </c>
      <c r="O103" s="170">
        <f>FL!AP110</f>
        <v>0</v>
      </c>
      <c r="P103" s="170">
        <f>FL!AQ110</f>
        <v>0</v>
      </c>
      <c r="Q103" s="170">
        <f>COUNTIF(FL!AR110,"Oui")</f>
        <v>0</v>
      </c>
      <c r="R103" s="76"/>
      <c r="S103" s="170">
        <f>Oncho!K110</f>
        <v>0</v>
      </c>
      <c r="T103" s="170">
        <f>MAX(Oncho!AB110,Oncho!BA110)</f>
        <v>0</v>
      </c>
      <c r="U103" s="170">
        <f>MAX(Oncho!AC110,Oncho!BB110)</f>
        <v>0</v>
      </c>
      <c r="V103" s="170">
        <f>MAX(Oncho!AE110,Oncho!BD110)</f>
        <v>0</v>
      </c>
      <c r="W103" s="170">
        <f>MAX(Oncho!AF110,Oncho!BE110)</f>
        <v>0</v>
      </c>
      <c r="X103" s="170">
        <f>MAX(Oncho!AG110,Oncho!BF110)</f>
        <v>0</v>
      </c>
      <c r="Y103" s="170">
        <f>MAX(Oncho!AH110,Oncho!BG110)</f>
        <v>0</v>
      </c>
      <c r="Z103" s="170">
        <f>MAX(Oncho!AI110,Oncho!BH110)</f>
        <v>0</v>
      </c>
      <c r="AA103" s="170">
        <f>MAX(Oncho!AJ110,Oncho!BI110)</f>
        <v>0</v>
      </c>
      <c r="AB103" s="170">
        <f>MAX(COUNTIF(Oncho!AK110,"Oui"),COUNTIF(Oncho!BJ110,"Oui"))</f>
        <v>0</v>
      </c>
      <c r="AC103" s="76"/>
      <c r="AD103" s="170">
        <f>SCH!P112</f>
        <v>0</v>
      </c>
      <c r="AE103" s="170">
        <f>SCH!AI112</f>
        <v>0</v>
      </c>
      <c r="AF103" s="170">
        <f>SCH!AJ112</f>
        <v>0</v>
      </c>
      <c r="AG103" s="170">
        <f>SCH!AN112</f>
        <v>0</v>
      </c>
      <c r="AH103" s="170">
        <f>SCH!AO112</f>
        <v>0</v>
      </c>
      <c r="AI103" s="170">
        <f>SCH!AT112</f>
        <v>0</v>
      </c>
      <c r="AJ103" s="170">
        <f>SCH!AU112</f>
        <v>0</v>
      </c>
      <c r="AK103" s="170">
        <f>SCH!AV112</f>
        <v>0</v>
      </c>
      <c r="AL103" s="170">
        <f>SCH!AW112</f>
        <v>0</v>
      </c>
      <c r="AM103" s="170">
        <f>COUNTIF(SCH!AX112,"Oui")</f>
        <v>0</v>
      </c>
      <c r="AN103" s="76"/>
      <c r="AO103" s="170">
        <f>GeoH!P112</f>
        <v>0</v>
      </c>
      <c r="AP103" s="170">
        <f>MAX(GeoH!AK112,GeoH!BS112)</f>
        <v>0</v>
      </c>
      <c r="AQ103" s="170">
        <f>MAX(GeoH!AL112,GeoH!BT112)</f>
        <v>0</v>
      </c>
      <c r="AR103" s="170">
        <f>MAX(GeoH!AM112,GeoH!BU112)</f>
        <v>0</v>
      </c>
      <c r="AS103" s="170">
        <f>MAX(GeoH!AN112,GeoH!BV112)</f>
        <v>0</v>
      </c>
      <c r="AT103" s="170">
        <f>MAX(GeoH!AO112,GeoH!BW112)</f>
        <v>0</v>
      </c>
      <c r="AU103" s="170">
        <f>MAX(GeoH!AQ112,GeoH!BY112)</f>
        <v>0</v>
      </c>
      <c r="AV103" s="170">
        <f>MAX(GeoH!AR112,GeoH!BZ112)</f>
        <v>0</v>
      </c>
      <c r="AW103" s="170">
        <f>MAX(GeoH!AS112,GeoH!CA112)</f>
        <v>0</v>
      </c>
      <c r="AX103" s="170">
        <f>MAX(GeoH!AT112,GeoH!CB112)</f>
        <v>0</v>
      </c>
      <c r="AY103" s="170">
        <f>MAX(GeoH!AU112,GeoH!CC112)</f>
        <v>0</v>
      </c>
      <c r="AZ103" s="170">
        <f>MAX(GeoH!AV112,GeoH!CD112)</f>
        <v>0</v>
      </c>
      <c r="BA103" s="170">
        <f>MAX(GeoH!AW112,GeoH!CE112)</f>
        <v>0</v>
      </c>
      <c r="BB103" s="170">
        <f>MAX(GeoH!AX112,GeoH!CF112)</f>
        <v>0</v>
      </c>
      <c r="BC103" s="170">
        <f>MAX(GeoH!AY112,GeoH!CG112)</f>
        <v>0</v>
      </c>
      <c r="BD103" s="170">
        <f>MAX(GeoH!AZ112,GeoH!CH112)</f>
        <v>0</v>
      </c>
      <c r="BE103" s="170">
        <f>MAX(GeoH!BA112,GeoH!CI112)</f>
        <v>0</v>
      </c>
      <c r="BF103" s="170">
        <f>MAX(GeoH!BB112,GeoH!CJ112)</f>
        <v>0</v>
      </c>
      <c r="BG103" s="170">
        <f>MAX(COUNTIF(GeoH!BC112,"Oui"),COUNTIF(GeoH!CK112,"Oui"))</f>
        <v>0</v>
      </c>
      <c r="BH103" s="76"/>
      <c r="BI103" s="170">
        <f>Trachome!Q115</f>
        <v>0</v>
      </c>
      <c r="BJ103" s="170">
        <f>Trachome!AK115</f>
        <v>0</v>
      </c>
      <c r="BK103" s="170">
        <f>Trachome!AL115</f>
        <v>0</v>
      </c>
      <c r="BL103" s="170">
        <f>Trachome!AN115</f>
        <v>0</v>
      </c>
      <c r="BM103" s="170">
        <f>Trachome!AO115</f>
        <v>0</v>
      </c>
      <c r="BN103" s="170">
        <f>Trachome!AT115</f>
        <v>0</v>
      </c>
      <c r="BO103" s="170">
        <f>Trachome!AU115</f>
        <v>0</v>
      </c>
      <c r="BP103" s="170">
        <f>Trachome!AV115</f>
        <v>0</v>
      </c>
      <c r="BQ103" s="170">
        <f>Trachome!AW115</f>
        <v>0</v>
      </c>
      <c r="BR103" s="170">
        <f>COUNTIF(Trachome!AX115,"Oui")</f>
        <v>0</v>
      </c>
      <c r="BS103" s="76"/>
      <c r="BT103" s="170">
        <f t="shared" si="23"/>
        <v>0</v>
      </c>
      <c r="BU103" s="170">
        <f t="shared" si="24"/>
        <v>0</v>
      </c>
      <c r="BV103" s="170">
        <f t="shared" si="25"/>
        <v>0</v>
      </c>
      <c r="BW103" s="170">
        <f t="shared" si="26"/>
        <v>0</v>
      </c>
      <c r="BX103" s="170">
        <f t="shared" si="27"/>
        <v>0</v>
      </c>
      <c r="BY103" s="170">
        <f t="shared" si="30"/>
        <v>0</v>
      </c>
      <c r="BZ103" s="170">
        <f t="shared" si="31"/>
        <v>0</v>
      </c>
      <c r="CA103" s="170">
        <f t="shared" si="32"/>
        <v>0</v>
      </c>
      <c r="CB103" s="170">
        <f t="shared" si="28"/>
        <v>0</v>
      </c>
      <c r="CC103" s="170">
        <f t="shared" si="29"/>
        <v>0</v>
      </c>
    </row>
    <row r="104" spans="2:81" x14ac:dyDescent="0.25">
      <c r="B104" s="376">
        <f>'Données démographiques'!B112</f>
        <v>0</v>
      </c>
      <c r="C104" s="376">
        <f>'Données démographiques'!C112</f>
        <v>0</v>
      </c>
      <c r="D104" s="377">
        <f>'Données démographiques'!D112</f>
        <v>0</v>
      </c>
      <c r="E104" s="354"/>
      <c r="F104" s="377">
        <f>FL!M111</f>
        <v>0</v>
      </c>
      <c r="G104" s="377">
        <f>FL!AE111</f>
        <v>0</v>
      </c>
      <c r="H104" s="377">
        <f>FL!AF111</f>
        <v>0</v>
      </c>
      <c r="I104" s="377">
        <f>FL!AH111</f>
        <v>0</v>
      </c>
      <c r="J104" s="377">
        <f>FL!AI111</f>
        <v>0</v>
      </c>
      <c r="K104" s="377">
        <f>FL!AK111</f>
        <v>0</v>
      </c>
      <c r="L104" s="377">
        <f>FL!AM111</f>
        <v>0</v>
      </c>
      <c r="M104" s="377">
        <f>FL!AN111</f>
        <v>0</v>
      </c>
      <c r="N104" s="377">
        <f>FL!AO111</f>
        <v>0</v>
      </c>
      <c r="O104" s="377">
        <f>FL!AP111</f>
        <v>0</v>
      </c>
      <c r="P104" s="377">
        <f>FL!AQ111</f>
        <v>0</v>
      </c>
      <c r="Q104" s="377">
        <f>COUNTIF(FL!AR111,"Oui")</f>
        <v>0</v>
      </c>
      <c r="R104" s="354"/>
      <c r="S104" s="377">
        <f>Oncho!K111</f>
        <v>0</v>
      </c>
      <c r="T104" s="377">
        <f>MAX(Oncho!AB111,Oncho!BA111)</f>
        <v>0</v>
      </c>
      <c r="U104" s="377">
        <f>MAX(Oncho!AC111,Oncho!BB111)</f>
        <v>0</v>
      </c>
      <c r="V104" s="377">
        <f>MAX(Oncho!AE111,Oncho!BD111)</f>
        <v>0</v>
      </c>
      <c r="W104" s="377">
        <f>MAX(Oncho!AF111,Oncho!BE111)</f>
        <v>0</v>
      </c>
      <c r="X104" s="377">
        <f>MAX(Oncho!AG111,Oncho!BF111)</f>
        <v>0</v>
      </c>
      <c r="Y104" s="377">
        <f>MAX(Oncho!AH111,Oncho!BG111)</f>
        <v>0</v>
      </c>
      <c r="Z104" s="377">
        <f>MAX(Oncho!AI111,Oncho!BH111)</f>
        <v>0</v>
      </c>
      <c r="AA104" s="377">
        <f>MAX(Oncho!AJ111,Oncho!BI111)</f>
        <v>0</v>
      </c>
      <c r="AB104" s="377">
        <f>MAX(COUNTIF(Oncho!AK111,"Oui"),COUNTIF(Oncho!BJ111,"Oui"))</f>
        <v>0</v>
      </c>
      <c r="AC104" s="354"/>
      <c r="AD104" s="377">
        <f>SCH!P113</f>
        <v>0</v>
      </c>
      <c r="AE104" s="377">
        <f>SCH!AI113</f>
        <v>0</v>
      </c>
      <c r="AF104" s="377">
        <f>SCH!AJ113</f>
        <v>0</v>
      </c>
      <c r="AG104" s="377">
        <f>SCH!AN113</f>
        <v>0</v>
      </c>
      <c r="AH104" s="377">
        <f>SCH!AO113</f>
        <v>0</v>
      </c>
      <c r="AI104" s="377">
        <f>SCH!AT113</f>
        <v>0</v>
      </c>
      <c r="AJ104" s="377">
        <f>SCH!AU113</f>
        <v>0</v>
      </c>
      <c r="AK104" s="377">
        <f>SCH!AV113</f>
        <v>0</v>
      </c>
      <c r="AL104" s="377">
        <f>SCH!AW113</f>
        <v>0</v>
      </c>
      <c r="AM104" s="377">
        <f>COUNTIF(SCH!AX113,"Oui")</f>
        <v>0</v>
      </c>
      <c r="AN104" s="354"/>
      <c r="AO104" s="377">
        <f>GeoH!P113</f>
        <v>0</v>
      </c>
      <c r="AP104" s="377">
        <f>MAX(GeoH!AK113,GeoH!BS113)</f>
        <v>0</v>
      </c>
      <c r="AQ104" s="377">
        <f>MAX(GeoH!AL113,GeoH!BT113)</f>
        <v>0</v>
      </c>
      <c r="AR104" s="377">
        <f>MAX(GeoH!AM113,GeoH!BU113)</f>
        <v>0</v>
      </c>
      <c r="AS104" s="377">
        <f>MAX(GeoH!AN113,GeoH!BV113)</f>
        <v>0</v>
      </c>
      <c r="AT104" s="377">
        <f>MAX(GeoH!AO113,GeoH!BW113)</f>
        <v>0</v>
      </c>
      <c r="AU104" s="377">
        <f>MAX(GeoH!AQ113,GeoH!BY113)</f>
        <v>0</v>
      </c>
      <c r="AV104" s="377">
        <f>MAX(GeoH!AR113,GeoH!BZ113)</f>
        <v>0</v>
      </c>
      <c r="AW104" s="377">
        <f>MAX(GeoH!AS113,GeoH!CA113)</f>
        <v>0</v>
      </c>
      <c r="AX104" s="377">
        <f>MAX(GeoH!AT113,GeoH!CB113)</f>
        <v>0</v>
      </c>
      <c r="AY104" s="377">
        <f>MAX(GeoH!AU113,GeoH!CC113)</f>
        <v>0</v>
      </c>
      <c r="AZ104" s="377">
        <f>MAX(GeoH!AV113,GeoH!CD113)</f>
        <v>0</v>
      </c>
      <c r="BA104" s="377">
        <f>MAX(GeoH!AW113,GeoH!CE113)</f>
        <v>0</v>
      </c>
      <c r="BB104" s="377">
        <f>MAX(GeoH!AX113,GeoH!CF113)</f>
        <v>0</v>
      </c>
      <c r="BC104" s="377">
        <f>MAX(GeoH!AY113,GeoH!CG113)</f>
        <v>0</v>
      </c>
      <c r="BD104" s="377">
        <f>MAX(GeoH!AZ113,GeoH!CH113)</f>
        <v>0</v>
      </c>
      <c r="BE104" s="377">
        <f>MAX(GeoH!BA113,GeoH!CI113)</f>
        <v>0</v>
      </c>
      <c r="BF104" s="377">
        <f>MAX(GeoH!BB113,GeoH!CJ113)</f>
        <v>0</v>
      </c>
      <c r="BG104" s="377">
        <f>MAX(COUNTIF(GeoH!BC113,"Oui"),COUNTIF(GeoH!CK113,"Oui"))</f>
        <v>0</v>
      </c>
      <c r="BH104" s="354"/>
      <c r="BI104" s="377">
        <f>Trachome!Q116</f>
        <v>0</v>
      </c>
      <c r="BJ104" s="377">
        <f>Trachome!AK116</f>
        <v>0</v>
      </c>
      <c r="BK104" s="377">
        <f>Trachome!AL116</f>
        <v>0</v>
      </c>
      <c r="BL104" s="377">
        <f>Trachome!AN116</f>
        <v>0</v>
      </c>
      <c r="BM104" s="377">
        <f>Trachome!AO116</f>
        <v>0</v>
      </c>
      <c r="BN104" s="377">
        <f>Trachome!AT116</f>
        <v>0</v>
      </c>
      <c r="BO104" s="377">
        <f>Trachome!AU116</f>
        <v>0</v>
      </c>
      <c r="BP104" s="377">
        <f>Trachome!AV116</f>
        <v>0</v>
      </c>
      <c r="BQ104" s="377">
        <f>Trachome!AW116</f>
        <v>0</v>
      </c>
      <c r="BR104" s="377">
        <f>COUNTIF(Trachome!AX116,"Oui")</f>
        <v>0</v>
      </c>
      <c r="BS104" s="354"/>
      <c r="BT104" s="377">
        <f t="shared" si="23"/>
        <v>0</v>
      </c>
      <c r="BU104" s="377">
        <f t="shared" si="24"/>
        <v>0</v>
      </c>
      <c r="BV104" s="377">
        <f t="shared" si="25"/>
        <v>0</v>
      </c>
      <c r="BW104" s="377">
        <f t="shared" si="26"/>
        <v>0</v>
      </c>
      <c r="BX104" s="377">
        <f t="shared" si="27"/>
        <v>0</v>
      </c>
      <c r="BY104" s="377">
        <f t="shared" si="30"/>
        <v>0</v>
      </c>
      <c r="BZ104" s="377">
        <f t="shared" si="31"/>
        <v>0</v>
      </c>
      <c r="CA104" s="377">
        <f t="shared" si="32"/>
        <v>0</v>
      </c>
      <c r="CB104" s="377">
        <f t="shared" si="28"/>
        <v>0</v>
      </c>
      <c r="CC104" s="377">
        <f t="shared" si="29"/>
        <v>0</v>
      </c>
    </row>
    <row r="105" spans="2:81" x14ac:dyDescent="0.25">
      <c r="B105" s="169">
        <f>'Données démographiques'!B113</f>
        <v>0</v>
      </c>
      <c r="C105" s="169">
        <f>'Données démographiques'!C113</f>
        <v>0</v>
      </c>
      <c r="D105" s="170">
        <f>'Données démographiques'!D113</f>
        <v>0</v>
      </c>
      <c r="E105" s="76"/>
      <c r="F105" s="170">
        <f>FL!M112</f>
        <v>0</v>
      </c>
      <c r="G105" s="170">
        <f>FL!AE112</f>
        <v>0</v>
      </c>
      <c r="H105" s="170">
        <f>FL!AF112</f>
        <v>0</v>
      </c>
      <c r="I105" s="170">
        <f>FL!AH112</f>
        <v>0</v>
      </c>
      <c r="J105" s="170">
        <f>FL!AI112</f>
        <v>0</v>
      </c>
      <c r="K105" s="170">
        <f>FL!AK112</f>
        <v>0</v>
      </c>
      <c r="L105" s="170">
        <f>FL!AM112</f>
        <v>0</v>
      </c>
      <c r="M105" s="170">
        <f>FL!AN112</f>
        <v>0</v>
      </c>
      <c r="N105" s="170">
        <f>FL!AO112</f>
        <v>0</v>
      </c>
      <c r="O105" s="170">
        <f>FL!AP112</f>
        <v>0</v>
      </c>
      <c r="P105" s="170">
        <f>FL!AQ112</f>
        <v>0</v>
      </c>
      <c r="Q105" s="170">
        <f>COUNTIF(FL!AR112,"Oui")</f>
        <v>0</v>
      </c>
      <c r="R105" s="76"/>
      <c r="S105" s="170">
        <f>Oncho!K112</f>
        <v>0</v>
      </c>
      <c r="T105" s="170">
        <f>MAX(Oncho!AB112,Oncho!BA112)</f>
        <v>0</v>
      </c>
      <c r="U105" s="170">
        <f>MAX(Oncho!AC112,Oncho!BB112)</f>
        <v>0</v>
      </c>
      <c r="V105" s="170">
        <f>MAX(Oncho!AE112,Oncho!BD112)</f>
        <v>0</v>
      </c>
      <c r="W105" s="170">
        <f>MAX(Oncho!AF112,Oncho!BE112)</f>
        <v>0</v>
      </c>
      <c r="X105" s="170">
        <f>MAX(Oncho!AG112,Oncho!BF112)</f>
        <v>0</v>
      </c>
      <c r="Y105" s="170">
        <f>MAX(Oncho!AH112,Oncho!BG112)</f>
        <v>0</v>
      </c>
      <c r="Z105" s="170">
        <f>MAX(Oncho!AI112,Oncho!BH112)</f>
        <v>0</v>
      </c>
      <c r="AA105" s="170">
        <f>MAX(Oncho!AJ112,Oncho!BI112)</f>
        <v>0</v>
      </c>
      <c r="AB105" s="170">
        <f>MAX(COUNTIF(Oncho!AK112,"Oui"),COUNTIF(Oncho!BJ112,"Oui"))</f>
        <v>0</v>
      </c>
      <c r="AC105" s="76"/>
      <c r="AD105" s="170">
        <f>SCH!P114</f>
        <v>0</v>
      </c>
      <c r="AE105" s="170">
        <f>SCH!AI114</f>
        <v>0</v>
      </c>
      <c r="AF105" s="170">
        <f>SCH!AJ114</f>
        <v>0</v>
      </c>
      <c r="AG105" s="170">
        <f>SCH!AN114</f>
        <v>0</v>
      </c>
      <c r="AH105" s="170">
        <f>SCH!AO114</f>
        <v>0</v>
      </c>
      <c r="AI105" s="170">
        <f>SCH!AT114</f>
        <v>0</v>
      </c>
      <c r="AJ105" s="170">
        <f>SCH!AU114</f>
        <v>0</v>
      </c>
      <c r="AK105" s="170">
        <f>SCH!AV114</f>
        <v>0</v>
      </c>
      <c r="AL105" s="170">
        <f>SCH!AW114</f>
        <v>0</v>
      </c>
      <c r="AM105" s="170">
        <f>COUNTIF(SCH!AX114,"Oui")</f>
        <v>0</v>
      </c>
      <c r="AN105" s="76"/>
      <c r="AO105" s="170">
        <f>GeoH!P114</f>
        <v>0</v>
      </c>
      <c r="AP105" s="170">
        <f>MAX(GeoH!AK114,GeoH!BS114)</f>
        <v>0</v>
      </c>
      <c r="AQ105" s="170">
        <f>MAX(GeoH!AL114,GeoH!BT114)</f>
        <v>0</v>
      </c>
      <c r="AR105" s="170">
        <f>MAX(GeoH!AM114,GeoH!BU114)</f>
        <v>0</v>
      </c>
      <c r="AS105" s="170">
        <f>MAX(GeoH!AN114,GeoH!BV114)</f>
        <v>0</v>
      </c>
      <c r="AT105" s="170">
        <f>MAX(GeoH!AO114,GeoH!BW114)</f>
        <v>0</v>
      </c>
      <c r="AU105" s="170">
        <f>MAX(GeoH!AQ114,GeoH!BY114)</f>
        <v>0</v>
      </c>
      <c r="AV105" s="170">
        <f>MAX(GeoH!AR114,GeoH!BZ114)</f>
        <v>0</v>
      </c>
      <c r="AW105" s="170">
        <f>MAX(GeoH!AS114,GeoH!CA114)</f>
        <v>0</v>
      </c>
      <c r="AX105" s="170">
        <f>MAX(GeoH!AT114,GeoH!CB114)</f>
        <v>0</v>
      </c>
      <c r="AY105" s="170">
        <f>MAX(GeoH!AU114,GeoH!CC114)</f>
        <v>0</v>
      </c>
      <c r="AZ105" s="170">
        <f>MAX(GeoH!AV114,GeoH!CD114)</f>
        <v>0</v>
      </c>
      <c r="BA105" s="170">
        <f>MAX(GeoH!AW114,GeoH!CE114)</f>
        <v>0</v>
      </c>
      <c r="BB105" s="170">
        <f>MAX(GeoH!AX114,GeoH!CF114)</f>
        <v>0</v>
      </c>
      <c r="BC105" s="170">
        <f>MAX(GeoH!AY114,GeoH!CG114)</f>
        <v>0</v>
      </c>
      <c r="BD105" s="170">
        <f>MAX(GeoH!AZ114,GeoH!CH114)</f>
        <v>0</v>
      </c>
      <c r="BE105" s="170">
        <f>MAX(GeoH!BA114,GeoH!CI114)</f>
        <v>0</v>
      </c>
      <c r="BF105" s="170">
        <f>MAX(GeoH!BB114,GeoH!CJ114)</f>
        <v>0</v>
      </c>
      <c r="BG105" s="170">
        <f>MAX(COUNTIF(GeoH!BC114,"Oui"),COUNTIF(GeoH!CK114,"Oui"))</f>
        <v>0</v>
      </c>
      <c r="BH105" s="76"/>
      <c r="BI105" s="170">
        <f>Trachome!Q117</f>
        <v>0</v>
      </c>
      <c r="BJ105" s="170">
        <f>Trachome!AK117</f>
        <v>0</v>
      </c>
      <c r="BK105" s="170">
        <f>Trachome!AL117</f>
        <v>0</v>
      </c>
      <c r="BL105" s="170">
        <f>Trachome!AN117</f>
        <v>0</v>
      </c>
      <c r="BM105" s="170">
        <f>Trachome!AO117</f>
        <v>0</v>
      </c>
      <c r="BN105" s="170">
        <f>Trachome!AT117</f>
        <v>0</v>
      </c>
      <c r="BO105" s="170">
        <f>Trachome!AU117</f>
        <v>0</v>
      </c>
      <c r="BP105" s="170">
        <f>Trachome!AV117</f>
        <v>0</v>
      </c>
      <c r="BQ105" s="170">
        <f>Trachome!AW117</f>
        <v>0</v>
      </c>
      <c r="BR105" s="170">
        <f>COUNTIF(Trachome!AX117,"Oui")</f>
        <v>0</v>
      </c>
      <c r="BS105" s="76"/>
      <c r="BT105" s="170">
        <f t="shared" si="23"/>
        <v>0</v>
      </c>
      <c r="BU105" s="170">
        <f t="shared" si="24"/>
        <v>0</v>
      </c>
      <c r="BV105" s="170">
        <f t="shared" si="25"/>
        <v>0</v>
      </c>
      <c r="BW105" s="170">
        <f t="shared" si="26"/>
        <v>0</v>
      </c>
      <c r="BX105" s="170">
        <f t="shared" si="27"/>
        <v>0</v>
      </c>
      <c r="BY105" s="170">
        <f t="shared" si="30"/>
        <v>0</v>
      </c>
      <c r="BZ105" s="170">
        <f t="shared" si="31"/>
        <v>0</v>
      </c>
      <c r="CA105" s="170">
        <f t="shared" si="32"/>
        <v>0</v>
      </c>
      <c r="CB105" s="170">
        <f t="shared" si="28"/>
        <v>0</v>
      </c>
      <c r="CC105" s="170">
        <f t="shared" si="29"/>
        <v>0</v>
      </c>
    </row>
    <row r="106" spans="2:81" x14ac:dyDescent="0.25">
      <c r="B106" s="376">
        <f>'Données démographiques'!B114</f>
        <v>0</v>
      </c>
      <c r="C106" s="376">
        <f>'Données démographiques'!C114</f>
        <v>0</v>
      </c>
      <c r="D106" s="377">
        <f>'Données démographiques'!D114</f>
        <v>0</v>
      </c>
      <c r="E106" s="354"/>
      <c r="F106" s="377">
        <f>FL!M113</f>
        <v>0</v>
      </c>
      <c r="G106" s="377">
        <f>FL!AE113</f>
        <v>0</v>
      </c>
      <c r="H106" s="377">
        <f>FL!AF113</f>
        <v>0</v>
      </c>
      <c r="I106" s="377">
        <f>FL!AH113</f>
        <v>0</v>
      </c>
      <c r="J106" s="377">
        <f>FL!AI113</f>
        <v>0</v>
      </c>
      <c r="K106" s="377">
        <f>FL!AK113</f>
        <v>0</v>
      </c>
      <c r="L106" s="377">
        <f>FL!AM113</f>
        <v>0</v>
      </c>
      <c r="M106" s="377">
        <f>FL!AN113</f>
        <v>0</v>
      </c>
      <c r="N106" s="377">
        <f>FL!AO113</f>
        <v>0</v>
      </c>
      <c r="O106" s="377">
        <f>FL!AP113</f>
        <v>0</v>
      </c>
      <c r="P106" s="377">
        <f>FL!AQ113</f>
        <v>0</v>
      </c>
      <c r="Q106" s="377">
        <f>COUNTIF(FL!AR113,"Oui")</f>
        <v>0</v>
      </c>
      <c r="R106" s="354"/>
      <c r="S106" s="377">
        <f>Oncho!K113</f>
        <v>0</v>
      </c>
      <c r="T106" s="377">
        <f>MAX(Oncho!AB113,Oncho!BA113)</f>
        <v>0</v>
      </c>
      <c r="U106" s="377">
        <f>MAX(Oncho!AC113,Oncho!BB113)</f>
        <v>0</v>
      </c>
      <c r="V106" s="377">
        <f>MAX(Oncho!AE113,Oncho!BD113)</f>
        <v>0</v>
      </c>
      <c r="W106" s="377">
        <f>MAX(Oncho!AF113,Oncho!BE113)</f>
        <v>0</v>
      </c>
      <c r="X106" s="377">
        <f>MAX(Oncho!AG113,Oncho!BF113)</f>
        <v>0</v>
      </c>
      <c r="Y106" s="377">
        <f>MAX(Oncho!AH113,Oncho!BG113)</f>
        <v>0</v>
      </c>
      <c r="Z106" s="377">
        <f>MAX(Oncho!AI113,Oncho!BH113)</f>
        <v>0</v>
      </c>
      <c r="AA106" s="377">
        <f>MAX(Oncho!AJ113,Oncho!BI113)</f>
        <v>0</v>
      </c>
      <c r="AB106" s="377">
        <f>MAX(COUNTIF(Oncho!AK113,"Oui"),COUNTIF(Oncho!BJ113,"Oui"))</f>
        <v>0</v>
      </c>
      <c r="AC106" s="354"/>
      <c r="AD106" s="377">
        <f>SCH!P115</f>
        <v>0</v>
      </c>
      <c r="AE106" s="377">
        <f>SCH!AI115</f>
        <v>0</v>
      </c>
      <c r="AF106" s="377">
        <f>SCH!AJ115</f>
        <v>0</v>
      </c>
      <c r="AG106" s="377">
        <f>SCH!AN115</f>
        <v>0</v>
      </c>
      <c r="AH106" s="377">
        <f>SCH!AO115</f>
        <v>0</v>
      </c>
      <c r="AI106" s="377">
        <f>SCH!AT115</f>
        <v>0</v>
      </c>
      <c r="AJ106" s="377">
        <f>SCH!AU115</f>
        <v>0</v>
      </c>
      <c r="AK106" s="377">
        <f>SCH!AV115</f>
        <v>0</v>
      </c>
      <c r="AL106" s="377">
        <f>SCH!AW115</f>
        <v>0</v>
      </c>
      <c r="AM106" s="377">
        <f>COUNTIF(SCH!AX115,"Oui")</f>
        <v>0</v>
      </c>
      <c r="AN106" s="354"/>
      <c r="AO106" s="377">
        <f>GeoH!P115</f>
        <v>0</v>
      </c>
      <c r="AP106" s="377">
        <f>MAX(GeoH!AK115,GeoH!BS115)</f>
        <v>0</v>
      </c>
      <c r="AQ106" s="377">
        <f>MAX(GeoH!AL115,GeoH!BT115)</f>
        <v>0</v>
      </c>
      <c r="AR106" s="377">
        <f>MAX(GeoH!AM115,GeoH!BU115)</f>
        <v>0</v>
      </c>
      <c r="AS106" s="377">
        <f>MAX(GeoH!AN115,GeoH!BV115)</f>
        <v>0</v>
      </c>
      <c r="AT106" s="377">
        <f>MAX(GeoH!AO115,GeoH!BW115)</f>
        <v>0</v>
      </c>
      <c r="AU106" s="377">
        <f>MAX(GeoH!AQ115,GeoH!BY115)</f>
        <v>0</v>
      </c>
      <c r="AV106" s="377">
        <f>MAX(GeoH!AR115,GeoH!BZ115)</f>
        <v>0</v>
      </c>
      <c r="AW106" s="377">
        <f>MAX(GeoH!AS115,GeoH!CA115)</f>
        <v>0</v>
      </c>
      <c r="AX106" s="377">
        <f>MAX(GeoH!AT115,GeoH!CB115)</f>
        <v>0</v>
      </c>
      <c r="AY106" s="377">
        <f>MAX(GeoH!AU115,GeoH!CC115)</f>
        <v>0</v>
      </c>
      <c r="AZ106" s="377">
        <f>MAX(GeoH!AV115,GeoH!CD115)</f>
        <v>0</v>
      </c>
      <c r="BA106" s="377">
        <f>MAX(GeoH!AW115,GeoH!CE115)</f>
        <v>0</v>
      </c>
      <c r="BB106" s="377">
        <f>MAX(GeoH!AX115,GeoH!CF115)</f>
        <v>0</v>
      </c>
      <c r="BC106" s="377">
        <f>MAX(GeoH!AY115,GeoH!CG115)</f>
        <v>0</v>
      </c>
      <c r="BD106" s="377">
        <f>MAX(GeoH!AZ115,GeoH!CH115)</f>
        <v>0</v>
      </c>
      <c r="BE106" s="377">
        <f>MAX(GeoH!BA115,GeoH!CI115)</f>
        <v>0</v>
      </c>
      <c r="BF106" s="377">
        <f>MAX(GeoH!BB115,GeoH!CJ115)</f>
        <v>0</v>
      </c>
      <c r="BG106" s="377">
        <f>MAX(COUNTIF(GeoH!BC115,"Oui"),COUNTIF(GeoH!CK115,"Oui"))</f>
        <v>0</v>
      </c>
      <c r="BH106" s="354"/>
      <c r="BI106" s="377">
        <f>Trachome!Q118</f>
        <v>0</v>
      </c>
      <c r="BJ106" s="377">
        <f>Trachome!AK118</f>
        <v>0</v>
      </c>
      <c r="BK106" s="377">
        <f>Trachome!AL118</f>
        <v>0</v>
      </c>
      <c r="BL106" s="377">
        <f>Trachome!AN118</f>
        <v>0</v>
      </c>
      <c r="BM106" s="377">
        <f>Trachome!AO118</f>
        <v>0</v>
      </c>
      <c r="BN106" s="377">
        <f>Trachome!AT118</f>
        <v>0</v>
      </c>
      <c r="BO106" s="377">
        <f>Trachome!AU118</f>
        <v>0</v>
      </c>
      <c r="BP106" s="377">
        <f>Trachome!AV118</f>
        <v>0</v>
      </c>
      <c r="BQ106" s="377">
        <f>Trachome!AW118</f>
        <v>0</v>
      </c>
      <c r="BR106" s="377">
        <f>COUNTIF(Trachome!AX118,"Oui")</f>
        <v>0</v>
      </c>
      <c r="BS106" s="354"/>
      <c r="BT106" s="377">
        <f t="shared" si="23"/>
        <v>0</v>
      </c>
      <c r="BU106" s="377">
        <f t="shared" si="24"/>
        <v>0</v>
      </c>
      <c r="BV106" s="377">
        <f t="shared" si="25"/>
        <v>0</v>
      </c>
      <c r="BW106" s="377">
        <f t="shared" si="26"/>
        <v>0</v>
      </c>
      <c r="BX106" s="377">
        <f t="shared" si="27"/>
        <v>0</v>
      </c>
      <c r="BY106" s="377">
        <f t="shared" si="30"/>
        <v>0</v>
      </c>
      <c r="BZ106" s="377">
        <f t="shared" si="31"/>
        <v>0</v>
      </c>
      <c r="CA106" s="377">
        <f t="shared" si="32"/>
        <v>0</v>
      </c>
      <c r="CB106" s="377">
        <f t="shared" si="28"/>
        <v>0</v>
      </c>
      <c r="CC106" s="377">
        <f t="shared" si="29"/>
        <v>0</v>
      </c>
    </row>
    <row r="107" spans="2:81" x14ac:dyDescent="0.25">
      <c r="B107" s="169">
        <f>'Données démographiques'!B115</f>
        <v>0</v>
      </c>
      <c r="C107" s="169">
        <f>'Données démographiques'!C115</f>
        <v>0</v>
      </c>
      <c r="D107" s="170">
        <f>'Données démographiques'!D115</f>
        <v>0</v>
      </c>
      <c r="E107" s="76"/>
      <c r="F107" s="170">
        <f>FL!M114</f>
        <v>0</v>
      </c>
      <c r="G107" s="170">
        <f>FL!AE114</f>
        <v>0</v>
      </c>
      <c r="H107" s="170">
        <f>FL!AF114</f>
        <v>0</v>
      </c>
      <c r="I107" s="170">
        <f>FL!AH114</f>
        <v>0</v>
      </c>
      <c r="J107" s="170">
        <f>FL!AI114</f>
        <v>0</v>
      </c>
      <c r="K107" s="170">
        <f>FL!AK114</f>
        <v>0</v>
      </c>
      <c r="L107" s="170">
        <f>FL!AM114</f>
        <v>0</v>
      </c>
      <c r="M107" s="170">
        <f>FL!AN114</f>
        <v>0</v>
      </c>
      <c r="N107" s="170">
        <f>FL!AO114</f>
        <v>0</v>
      </c>
      <c r="O107" s="170">
        <f>FL!AP114</f>
        <v>0</v>
      </c>
      <c r="P107" s="170">
        <f>FL!AQ114</f>
        <v>0</v>
      </c>
      <c r="Q107" s="170">
        <f>COUNTIF(FL!AR114,"Oui")</f>
        <v>0</v>
      </c>
      <c r="R107" s="76"/>
      <c r="S107" s="170">
        <f>Oncho!K114</f>
        <v>0</v>
      </c>
      <c r="T107" s="170">
        <f>MAX(Oncho!AB114,Oncho!BA114)</f>
        <v>0</v>
      </c>
      <c r="U107" s="170">
        <f>MAX(Oncho!AC114,Oncho!BB114)</f>
        <v>0</v>
      </c>
      <c r="V107" s="170">
        <f>MAX(Oncho!AE114,Oncho!BD114)</f>
        <v>0</v>
      </c>
      <c r="W107" s="170">
        <f>MAX(Oncho!AF114,Oncho!BE114)</f>
        <v>0</v>
      </c>
      <c r="X107" s="170">
        <f>MAX(Oncho!AG114,Oncho!BF114)</f>
        <v>0</v>
      </c>
      <c r="Y107" s="170">
        <f>MAX(Oncho!AH114,Oncho!BG114)</f>
        <v>0</v>
      </c>
      <c r="Z107" s="170">
        <f>MAX(Oncho!AI114,Oncho!BH114)</f>
        <v>0</v>
      </c>
      <c r="AA107" s="170">
        <f>MAX(Oncho!AJ114,Oncho!BI114)</f>
        <v>0</v>
      </c>
      <c r="AB107" s="170">
        <f>MAX(COUNTIF(Oncho!AK114,"Oui"),COUNTIF(Oncho!BJ114,"Oui"))</f>
        <v>0</v>
      </c>
      <c r="AC107" s="76"/>
      <c r="AD107" s="170">
        <f>SCH!P116</f>
        <v>0</v>
      </c>
      <c r="AE107" s="170">
        <f>SCH!AI116</f>
        <v>0</v>
      </c>
      <c r="AF107" s="170">
        <f>SCH!AJ116</f>
        <v>0</v>
      </c>
      <c r="AG107" s="170">
        <f>SCH!AN116</f>
        <v>0</v>
      </c>
      <c r="AH107" s="170">
        <f>SCH!AO116</f>
        <v>0</v>
      </c>
      <c r="AI107" s="170">
        <f>SCH!AT116</f>
        <v>0</v>
      </c>
      <c r="AJ107" s="170">
        <f>SCH!AU116</f>
        <v>0</v>
      </c>
      <c r="AK107" s="170">
        <f>SCH!AV116</f>
        <v>0</v>
      </c>
      <c r="AL107" s="170">
        <f>SCH!AW116</f>
        <v>0</v>
      </c>
      <c r="AM107" s="170">
        <f>COUNTIF(SCH!AX116,"Oui")</f>
        <v>0</v>
      </c>
      <c r="AN107" s="76"/>
      <c r="AO107" s="170">
        <f>GeoH!P116</f>
        <v>0</v>
      </c>
      <c r="AP107" s="170">
        <f>MAX(GeoH!AK116,GeoH!BS116)</f>
        <v>0</v>
      </c>
      <c r="AQ107" s="170">
        <f>MAX(GeoH!AL116,GeoH!BT116)</f>
        <v>0</v>
      </c>
      <c r="AR107" s="170">
        <f>MAX(GeoH!AM116,GeoH!BU116)</f>
        <v>0</v>
      </c>
      <c r="AS107" s="170">
        <f>MAX(GeoH!AN116,GeoH!BV116)</f>
        <v>0</v>
      </c>
      <c r="AT107" s="170">
        <f>MAX(GeoH!AO116,GeoH!BW116)</f>
        <v>0</v>
      </c>
      <c r="AU107" s="170">
        <f>MAX(GeoH!AQ116,GeoH!BY116)</f>
        <v>0</v>
      </c>
      <c r="AV107" s="170">
        <f>MAX(GeoH!AR116,GeoH!BZ116)</f>
        <v>0</v>
      </c>
      <c r="AW107" s="170">
        <f>MAX(GeoH!AS116,GeoH!CA116)</f>
        <v>0</v>
      </c>
      <c r="AX107" s="170">
        <f>MAX(GeoH!AT116,GeoH!CB116)</f>
        <v>0</v>
      </c>
      <c r="AY107" s="170">
        <f>MAX(GeoH!AU116,GeoH!CC116)</f>
        <v>0</v>
      </c>
      <c r="AZ107" s="170">
        <f>MAX(GeoH!AV116,GeoH!CD116)</f>
        <v>0</v>
      </c>
      <c r="BA107" s="170">
        <f>MAX(GeoH!AW116,GeoH!CE116)</f>
        <v>0</v>
      </c>
      <c r="BB107" s="170">
        <f>MAX(GeoH!AX116,GeoH!CF116)</f>
        <v>0</v>
      </c>
      <c r="BC107" s="170">
        <f>MAX(GeoH!AY116,GeoH!CG116)</f>
        <v>0</v>
      </c>
      <c r="BD107" s="170">
        <f>MAX(GeoH!AZ116,GeoH!CH116)</f>
        <v>0</v>
      </c>
      <c r="BE107" s="170">
        <f>MAX(GeoH!BA116,GeoH!CI116)</f>
        <v>0</v>
      </c>
      <c r="BF107" s="170">
        <f>MAX(GeoH!BB116,GeoH!CJ116)</f>
        <v>0</v>
      </c>
      <c r="BG107" s="170">
        <f>MAX(COUNTIF(GeoH!BC116,"Oui"),COUNTIF(GeoH!CK116,"Oui"))</f>
        <v>0</v>
      </c>
      <c r="BH107" s="76"/>
      <c r="BI107" s="170">
        <f>Trachome!Q119</f>
        <v>0</v>
      </c>
      <c r="BJ107" s="170">
        <f>Trachome!AK119</f>
        <v>0</v>
      </c>
      <c r="BK107" s="170">
        <f>Trachome!AL119</f>
        <v>0</v>
      </c>
      <c r="BL107" s="170">
        <f>Trachome!AN119</f>
        <v>0</v>
      </c>
      <c r="BM107" s="170">
        <f>Trachome!AO119</f>
        <v>0</v>
      </c>
      <c r="BN107" s="170">
        <f>Trachome!AT119</f>
        <v>0</v>
      </c>
      <c r="BO107" s="170">
        <f>Trachome!AU119</f>
        <v>0</v>
      </c>
      <c r="BP107" s="170">
        <f>Trachome!AV119</f>
        <v>0</v>
      </c>
      <c r="BQ107" s="170">
        <f>Trachome!AW119</f>
        <v>0</v>
      </c>
      <c r="BR107" s="170">
        <f>COUNTIF(Trachome!AX119,"Oui")</f>
        <v>0</v>
      </c>
      <c r="BS107" s="76"/>
      <c r="BT107" s="170">
        <f t="shared" si="23"/>
        <v>0</v>
      </c>
      <c r="BU107" s="170">
        <f t="shared" si="24"/>
        <v>0</v>
      </c>
      <c r="BV107" s="170">
        <f t="shared" si="25"/>
        <v>0</v>
      </c>
      <c r="BW107" s="170">
        <f t="shared" si="26"/>
        <v>0</v>
      </c>
      <c r="BX107" s="170">
        <f t="shared" si="27"/>
        <v>0</v>
      </c>
      <c r="BY107" s="170">
        <f t="shared" si="30"/>
        <v>0</v>
      </c>
      <c r="BZ107" s="170">
        <f t="shared" si="31"/>
        <v>0</v>
      </c>
      <c r="CA107" s="170">
        <f t="shared" si="32"/>
        <v>0</v>
      </c>
      <c r="CB107" s="170">
        <f t="shared" si="28"/>
        <v>0</v>
      </c>
      <c r="CC107" s="170">
        <f t="shared" si="29"/>
        <v>0</v>
      </c>
    </row>
    <row r="108" spans="2:81" x14ac:dyDescent="0.25">
      <c r="B108" s="376">
        <f>'Données démographiques'!B116</f>
        <v>0</v>
      </c>
      <c r="C108" s="376">
        <f>'Données démographiques'!C116</f>
        <v>0</v>
      </c>
      <c r="D108" s="377">
        <f>'Données démographiques'!D116</f>
        <v>0</v>
      </c>
      <c r="E108" s="354"/>
      <c r="F108" s="377">
        <f>FL!M115</f>
        <v>0</v>
      </c>
      <c r="G108" s="377">
        <f>FL!AE115</f>
        <v>0</v>
      </c>
      <c r="H108" s="377">
        <f>FL!AF115</f>
        <v>0</v>
      </c>
      <c r="I108" s="377">
        <f>FL!AH115</f>
        <v>0</v>
      </c>
      <c r="J108" s="377">
        <f>FL!AI115</f>
        <v>0</v>
      </c>
      <c r="K108" s="377">
        <f>FL!AK115</f>
        <v>0</v>
      </c>
      <c r="L108" s="377">
        <f>FL!AM115</f>
        <v>0</v>
      </c>
      <c r="M108" s="377">
        <f>FL!AN115</f>
        <v>0</v>
      </c>
      <c r="N108" s="377">
        <f>FL!AO115</f>
        <v>0</v>
      </c>
      <c r="O108" s="377">
        <f>FL!AP115</f>
        <v>0</v>
      </c>
      <c r="P108" s="377">
        <f>FL!AQ115</f>
        <v>0</v>
      </c>
      <c r="Q108" s="377">
        <f>COUNTIF(FL!AR115,"Oui")</f>
        <v>0</v>
      </c>
      <c r="R108" s="354"/>
      <c r="S108" s="377">
        <f>Oncho!K115</f>
        <v>0</v>
      </c>
      <c r="T108" s="377">
        <f>MAX(Oncho!AB115,Oncho!BA115)</f>
        <v>0</v>
      </c>
      <c r="U108" s="377">
        <f>MAX(Oncho!AC115,Oncho!BB115)</f>
        <v>0</v>
      </c>
      <c r="V108" s="377">
        <f>MAX(Oncho!AE115,Oncho!BD115)</f>
        <v>0</v>
      </c>
      <c r="W108" s="377">
        <f>MAX(Oncho!AF115,Oncho!BE115)</f>
        <v>0</v>
      </c>
      <c r="X108" s="377">
        <f>MAX(Oncho!AG115,Oncho!BF115)</f>
        <v>0</v>
      </c>
      <c r="Y108" s="377">
        <f>MAX(Oncho!AH115,Oncho!BG115)</f>
        <v>0</v>
      </c>
      <c r="Z108" s="377">
        <f>MAX(Oncho!AI115,Oncho!BH115)</f>
        <v>0</v>
      </c>
      <c r="AA108" s="377">
        <f>MAX(Oncho!AJ115,Oncho!BI115)</f>
        <v>0</v>
      </c>
      <c r="AB108" s="377">
        <f>MAX(COUNTIF(Oncho!AK115,"Oui"),COUNTIF(Oncho!BJ115,"Oui"))</f>
        <v>0</v>
      </c>
      <c r="AC108" s="354"/>
      <c r="AD108" s="377">
        <f>SCH!P117</f>
        <v>0</v>
      </c>
      <c r="AE108" s="377">
        <f>SCH!AI117</f>
        <v>0</v>
      </c>
      <c r="AF108" s="377">
        <f>SCH!AJ117</f>
        <v>0</v>
      </c>
      <c r="AG108" s="377">
        <f>SCH!AN117</f>
        <v>0</v>
      </c>
      <c r="AH108" s="377">
        <f>SCH!AO117</f>
        <v>0</v>
      </c>
      <c r="AI108" s="377">
        <f>SCH!AT117</f>
        <v>0</v>
      </c>
      <c r="AJ108" s="377">
        <f>SCH!AU117</f>
        <v>0</v>
      </c>
      <c r="AK108" s="377">
        <f>SCH!AV117</f>
        <v>0</v>
      </c>
      <c r="AL108" s="377">
        <f>SCH!AW117</f>
        <v>0</v>
      </c>
      <c r="AM108" s="377">
        <f>COUNTIF(SCH!AX117,"Oui")</f>
        <v>0</v>
      </c>
      <c r="AN108" s="354"/>
      <c r="AO108" s="377">
        <f>GeoH!P117</f>
        <v>0</v>
      </c>
      <c r="AP108" s="377">
        <f>MAX(GeoH!AK117,GeoH!BS117)</f>
        <v>0</v>
      </c>
      <c r="AQ108" s="377">
        <f>MAX(GeoH!AL117,GeoH!BT117)</f>
        <v>0</v>
      </c>
      <c r="AR108" s="377">
        <f>MAX(GeoH!AM117,GeoH!BU117)</f>
        <v>0</v>
      </c>
      <c r="AS108" s="377">
        <f>MAX(GeoH!AN117,GeoH!BV117)</f>
        <v>0</v>
      </c>
      <c r="AT108" s="377">
        <f>MAX(GeoH!AO117,GeoH!BW117)</f>
        <v>0</v>
      </c>
      <c r="AU108" s="377">
        <f>MAX(GeoH!AQ117,GeoH!BY117)</f>
        <v>0</v>
      </c>
      <c r="AV108" s="377">
        <f>MAX(GeoH!AR117,GeoH!BZ117)</f>
        <v>0</v>
      </c>
      <c r="AW108" s="377">
        <f>MAX(GeoH!AS117,GeoH!CA117)</f>
        <v>0</v>
      </c>
      <c r="AX108" s="377">
        <f>MAX(GeoH!AT117,GeoH!CB117)</f>
        <v>0</v>
      </c>
      <c r="AY108" s="377">
        <f>MAX(GeoH!AU117,GeoH!CC117)</f>
        <v>0</v>
      </c>
      <c r="AZ108" s="377">
        <f>MAX(GeoH!AV117,GeoH!CD117)</f>
        <v>0</v>
      </c>
      <c r="BA108" s="377">
        <f>MAX(GeoH!AW117,GeoH!CE117)</f>
        <v>0</v>
      </c>
      <c r="BB108" s="377">
        <f>MAX(GeoH!AX117,GeoH!CF117)</f>
        <v>0</v>
      </c>
      <c r="BC108" s="377">
        <f>MAX(GeoH!AY117,GeoH!CG117)</f>
        <v>0</v>
      </c>
      <c r="BD108" s="377">
        <f>MAX(GeoH!AZ117,GeoH!CH117)</f>
        <v>0</v>
      </c>
      <c r="BE108" s="377">
        <f>MAX(GeoH!BA117,GeoH!CI117)</f>
        <v>0</v>
      </c>
      <c r="BF108" s="377">
        <f>MAX(GeoH!BB117,GeoH!CJ117)</f>
        <v>0</v>
      </c>
      <c r="BG108" s="377">
        <f>MAX(COUNTIF(GeoH!BC117,"Oui"),COUNTIF(GeoH!CK117,"Oui"))</f>
        <v>0</v>
      </c>
      <c r="BH108" s="354"/>
      <c r="BI108" s="377">
        <f>Trachome!Q120</f>
        <v>0</v>
      </c>
      <c r="BJ108" s="377">
        <f>Trachome!AK120</f>
        <v>0</v>
      </c>
      <c r="BK108" s="377">
        <f>Trachome!AL120</f>
        <v>0</v>
      </c>
      <c r="BL108" s="377">
        <f>Trachome!AN120</f>
        <v>0</v>
      </c>
      <c r="BM108" s="377">
        <f>Trachome!AO120</f>
        <v>0</v>
      </c>
      <c r="BN108" s="377">
        <f>Trachome!AT120</f>
        <v>0</v>
      </c>
      <c r="BO108" s="377">
        <f>Trachome!AU120</f>
        <v>0</v>
      </c>
      <c r="BP108" s="377">
        <f>Trachome!AV120</f>
        <v>0</v>
      </c>
      <c r="BQ108" s="377">
        <f>Trachome!AW120</f>
        <v>0</v>
      </c>
      <c r="BR108" s="377">
        <f>COUNTIF(Trachome!AX120,"Oui")</f>
        <v>0</v>
      </c>
      <c r="BS108" s="354"/>
      <c r="BT108" s="377">
        <f t="shared" si="23"/>
        <v>0</v>
      </c>
      <c r="BU108" s="377">
        <f t="shared" si="24"/>
        <v>0</v>
      </c>
      <c r="BV108" s="377">
        <f t="shared" si="25"/>
        <v>0</v>
      </c>
      <c r="BW108" s="377">
        <f t="shared" si="26"/>
        <v>0</v>
      </c>
      <c r="BX108" s="377">
        <f t="shared" si="27"/>
        <v>0</v>
      </c>
      <c r="BY108" s="377">
        <f t="shared" si="30"/>
        <v>0</v>
      </c>
      <c r="BZ108" s="377">
        <f t="shared" si="31"/>
        <v>0</v>
      </c>
      <c r="CA108" s="377">
        <f t="shared" si="32"/>
        <v>0</v>
      </c>
      <c r="CB108" s="377">
        <f t="shared" si="28"/>
        <v>0</v>
      </c>
      <c r="CC108" s="377">
        <f t="shared" si="29"/>
        <v>0</v>
      </c>
    </row>
    <row r="109" spans="2:81" x14ac:dyDescent="0.25">
      <c r="B109" s="169">
        <f>'Données démographiques'!B117</f>
        <v>0</v>
      </c>
      <c r="C109" s="169">
        <f>'Données démographiques'!C117</f>
        <v>0</v>
      </c>
      <c r="D109" s="170">
        <f>'Données démographiques'!D117</f>
        <v>0</v>
      </c>
      <c r="E109" s="76"/>
      <c r="F109" s="170">
        <f>FL!M116</f>
        <v>0</v>
      </c>
      <c r="G109" s="170">
        <f>FL!AE116</f>
        <v>0</v>
      </c>
      <c r="H109" s="170">
        <f>FL!AF116</f>
        <v>0</v>
      </c>
      <c r="I109" s="170">
        <f>FL!AH116</f>
        <v>0</v>
      </c>
      <c r="J109" s="170">
        <f>FL!AI116</f>
        <v>0</v>
      </c>
      <c r="K109" s="170">
        <f>FL!AK116</f>
        <v>0</v>
      </c>
      <c r="L109" s="170">
        <f>FL!AM116</f>
        <v>0</v>
      </c>
      <c r="M109" s="170">
        <f>FL!AN116</f>
        <v>0</v>
      </c>
      <c r="N109" s="170">
        <f>FL!AO116</f>
        <v>0</v>
      </c>
      <c r="O109" s="170">
        <f>FL!AP116</f>
        <v>0</v>
      </c>
      <c r="P109" s="170">
        <f>FL!AQ116</f>
        <v>0</v>
      </c>
      <c r="Q109" s="170">
        <f>COUNTIF(FL!AR116,"Oui")</f>
        <v>0</v>
      </c>
      <c r="R109" s="76"/>
      <c r="S109" s="170">
        <f>Oncho!K116</f>
        <v>0</v>
      </c>
      <c r="T109" s="170">
        <f>MAX(Oncho!AB116,Oncho!BA116)</f>
        <v>0</v>
      </c>
      <c r="U109" s="170">
        <f>MAX(Oncho!AC116,Oncho!BB116)</f>
        <v>0</v>
      </c>
      <c r="V109" s="170">
        <f>MAX(Oncho!AE116,Oncho!BD116)</f>
        <v>0</v>
      </c>
      <c r="W109" s="170">
        <f>MAX(Oncho!AF116,Oncho!BE116)</f>
        <v>0</v>
      </c>
      <c r="X109" s="170">
        <f>MAX(Oncho!AG116,Oncho!BF116)</f>
        <v>0</v>
      </c>
      <c r="Y109" s="170">
        <f>MAX(Oncho!AH116,Oncho!BG116)</f>
        <v>0</v>
      </c>
      <c r="Z109" s="170">
        <f>MAX(Oncho!AI116,Oncho!BH116)</f>
        <v>0</v>
      </c>
      <c r="AA109" s="170">
        <f>MAX(Oncho!AJ116,Oncho!BI116)</f>
        <v>0</v>
      </c>
      <c r="AB109" s="170">
        <f>MAX(COUNTIF(Oncho!AK116,"Oui"),COUNTIF(Oncho!BJ116,"Oui"))</f>
        <v>0</v>
      </c>
      <c r="AC109" s="76"/>
      <c r="AD109" s="170">
        <f>SCH!P118</f>
        <v>0</v>
      </c>
      <c r="AE109" s="170">
        <f>SCH!AI118</f>
        <v>0</v>
      </c>
      <c r="AF109" s="170">
        <f>SCH!AJ118</f>
        <v>0</v>
      </c>
      <c r="AG109" s="170">
        <f>SCH!AN118</f>
        <v>0</v>
      </c>
      <c r="AH109" s="170">
        <f>SCH!AO118</f>
        <v>0</v>
      </c>
      <c r="AI109" s="170">
        <f>SCH!AT118</f>
        <v>0</v>
      </c>
      <c r="AJ109" s="170">
        <f>SCH!AU118</f>
        <v>0</v>
      </c>
      <c r="AK109" s="170">
        <f>SCH!AV118</f>
        <v>0</v>
      </c>
      <c r="AL109" s="170">
        <f>SCH!AW118</f>
        <v>0</v>
      </c>
      <c r="AM109" s="170">
        <f>COUNTIF(SCH!AX118,"Oui")</f>
        <v>0</v>
      </c>
      <c r="AN109" s="76"/>
      <c r="AO109" s="170">
        <f>GeoH!P118</f>
        <v>0</v>
      </c>
      <c r="AP109" s="170">
        <f>MAX(GeoH!AK118,GeoH!BS118)</f>
        <v>0</v>
      </c>
      <c r="AQ109" s="170">
        <f>MAX(GeoH!AL118,GeoH!BT118)</f>
        <v>0</v>
      </c>
      <c r="AR109" s="170">
        <f>MAX(GeoH!AM118,GeoH!BU118)</f>
        <v>0</v>
      </c>
      <c r="AS109" s="170">
        <f>MAX(GeoH!AN118,GeoH!BV118)</f>
        <v>0</v>
      </c>
      <c r="AT109" s="170">
        <f>MAX(GeoH!AO118,GeoH!BW118)</f>
        <v>0</v>
      </c>
      <c r="AU109" s="170">
        <f>MAX(GeoH!AQ118,GeoH!BY118)</f>
        <v>0</v>
      </c>
      <c r="AV109" s="170">
        <f>MAX(GeoH!AR118,GeoH!BZ118)</f>
        <v>0</v>
      </c>
      <c r="AW109" s="170">
        <f>MAX(GeoH!AS118,GeoH!CA118)</f>
        <v>0</v>
      </c>
      <c r="AX109" s="170">
        <f>MAX(GeoH!AT118,GeoH!CB118)</f>
        <v>0</v>
      </c>
      <c r="AY109" s="170">
        <f>MAX(GeoH!AU118,GeoH!CC118)</f>
        <v>0</v>
      </c>
      <c r="AZ109" s="170">
        <f>MAX(GeoH!AV118,GeoH!CD118)</f>
        <v>0</v>
      </c>
      <c r="BA109" s="170">
        <f>MAX(GeoH!AW118,GeoH!CE118)</f>
        <v>0</v>
      </c>
      <c r="BB109" s="170">
        <f>MAX(GeoH!AX118,GeoH!CF118)</f>
        <v>0</v>
      </c>
      <c r="BC109" s="170">
        <f>MAX(GeoH!AY118,GeoH!CG118)</f>
        <v>0</v>
      </c>
      <c r="BD109" s="170">
        <f>MAX(GeoH!AZ118,GeoH!CH118)</f>
        <v>0</v>
      </c>
      <c r="BE109" s="170">
        <f>MAX(GeoH!BA118,GeoH!CI118)</f>
        <v>0</v>
      </c>
      <c r="BF109" s="170">
        <f>MAX(GeoH!BB118,GeoH!CJ118)</f>
        <v>0</v>
      </c>
      <c r="BG109" s="170">
        <f>MAX(COUNTIF(GeoH!BC118,"Oui"),COUNTIF(GeoH!CK118,"Oui"))</f>
        <v>0</v>
      </c>
      <c r="BH109" s="76"/>
      <c r="BI109" s="170">
        <f>Trachome!Q121</f>
        <v>0</v>
      </c>
      <c r="BJ109" s="170">
        <f>Trachome!AK121</f>
        <v>0</v>
      </c>
      <c r="BK109" s="170">
        <f>Trachome!AL121</f>
        <v>0</v>
      </c>
      <c r="BL109" s="170">
        <f>Trachome!AN121</f>
        <v>0</v>
      </c>
      <c r="BM109" s="170">
        <f>Trachome!AO121</f>
        <v>0</v>
      </c>
      <c r="BN109" s="170">
        <f>Trachome!AT121</f>
        <v>0</v>
      </c>
      <c r="BO109" s="170">
        <f>Trachome!AU121</f>
        <v>0</v>
      </c>
      <c r="BP109" s="170">
        <f>Trachome!AV121</f>
        <v>0</v>
      </c>
      <c r="BQ109" s="170">
        <f>Trachome!AW121</f>
        <v>0</v>
      </c>
      <c r="BR109" s="170">
        <f>COUNTIF(Trachome!AX121,"Oui")</f>
        <v>0</v>
      </c>
      <c r="BS109" s="76"/>
      <c r="BT109" s="170">
        <f t="shared" si="23"/>
        <v>0</v>
      </c>
      <c r="BU109" s="170">
        <f t="shared" si="24"/>
        <v>0</v>
      </c>
      <c r="BV109" s="170">
        <f t="shared" si="25"/>
        <v>0</v>
      </c>
      <c r="BW109" s="170">
        <f t="shared" si="26"/>
        <v>0</v>
      </c>
      <c r="BX109" s="170">
        <f t="shared" si="27"/>
        <v>0</v>
      </c>
      <c r="BY109" s="170">
        <f t="shared" si="30"/>
        <v>0</v>
      </c>
      <c r="BZ109" s="170">
        <f t="shared" si="31"/>
        <v>0</v>
      </c>
      <c r="CA109" s="170">
        <f t="shared" si="32"/>
        <v>0</v>
      </c>
      <c r="CB109" s="170">
        <f t="shared" si="28"/>
        <v>0</v>
      </c>
      <c r="CC109" s="170">
        <f t="shared" si="29"/>
        <v>0</v>
      </c>
    </row>
    <row r="110" spans="2:81" x14ac:dyDescent="0.25">
      <c r="B110" s="376">
        <f>'Données démographiques'!B118</f>
        <v>0</v>
      </c>
      <c r="C110" s="376">
        <f>'Données démographiques'!C118</f>
        <v>0</v>
      </c>
      <c r="D110" s="377">
        <f>'Données démographiques'!D118</f>
        <v>0</v>
      </c>
      <c r="E110" s="354"/>
      <c r="F110" s="377">
        <f>FL!M117</f>
        <v>0</v>
      </c>
      <c r="G110" s="377">
        <f>FL!AE117</f>
        <v>0</v>
      </c>
      <c r="H110" s="377">
        <f>FL!AF117</f>
        <v>0</v>
      </c>
      <c r="I110" s="377">
        <f>FL!AH117</f>
        <v>0</v>
      </c>
      <c r="J110" s="377">
        <f>FL!AI117</f>
        <v>0</v>
      </c>
      <c r="K110" s="377">
        <f>FL!AK117</f>
        <v>0</v>
      </c>
      <c r="L110" s="377">
        <f>FL!AM117</f>
        <v>0</v>
      </c>
      <c r="M110" s="377">
        <f>FL!AN117</f>
        <v>0</v>
      </c>
      <c r="N110" s="377">
        <f>FL!AO117</f>
        <v>0</v>
      </c>
      <c r="O110" s="377">
        <f>FL!AP117</f>
        <v>0</v>
      </c>
      <c r="P110" s="377">
        <f>FL!AQ117</f>
        <v>0</v>
      </c>
      <c r="Q110" s="377">
        <f>COUNTIF(FL!AR117,"Oui")</f>
        <v>0</v>
      </c>
      <c r="R110" s="354"/>
      <c r="S110" s="377">
        <f>Oncho!K117</f>
        <v>0</v>
      </c>
      <c r="T110" s="377">
        <f>MAX(Oncho!AB117,Oncho!BA117)</f>
        <v>0</v>
      </c>
      <c r="U110" s="377">
        <f>MAX(Oncho!AC117,Oncho!BB117)</f>
        <v>0</v>
      </c>
      <c r="V110" s="377">
        <f>MAX(Oncho!AE117,Oncho!BD117)</f>
        <v>0</v>
      </c>
      <c r="W110" s="377">
        <f>MAX(Oncho!AF117,Oncho!BE117)</f>
        <v>0</v>
      </c>
      <c r="X110" s="377">
        <f>MAX(Oncho!AG117,Oncho!BF117)</f>
        <v>0</v>
      </c>
      <c r="Y110" s="377">
        <f>MAX(Oncho!AH117,Oncho!BG117)</f>
        <v>0</v>
      </c>
      <c r="Z110" s="377">
        <f>MAX(Oncho!AI117,Oncho!BH117)</f>
        <v>0</v>
      </c>
      <c r="AA110" s="377">
        <f>MAX(Oncho!AJ117,Oncho!BI117)</f>
        <v>0</v>
      </c>
      <c r="AB110" s="377">
        <f>MAX(COUNTIF(Oncho!AK117,"Oui"),COUNTIF(Oncho!BJ117,"Oui"))</f>
        <v>0</v>
      </c>
      <c r="AC110" s="354"/>
      <c r="AD110" s="377">
        <f>SCH!P119</f>
        <v>0</v>
      </c>
      <c r="AE110" s="377">
        <f>SCH!AI119</f>
        <v>0</v>
      </c>
      <c r="AF110" s="377">
        <f>SCH!AJ119</f>
        <v>0</v>
      </c>
      <c r="AG110" s="377">
        <f>SCH!AN119</f>
        <v>0</v>
      </c>
      <c r="AH110" s="377">
        <f>SCH!AO119</f>
        <v>0</v>
      </c>
      <c r="AI110" s="377">
        <f>SCH!AT119</f>
        <v>0</v>
      </c>
      <c r="AJ110" s="377">
        <f>SCH!AU119</f>
        <v>0</v>
      </c>
      <c r="AK110" s="377">
        <f>SCH!AV119</f>
        <v>0</v>
      </c>
      <c r="AL110" s="377">
        <f>SCH!AW119</f>
        <v>0</v>
      </c>
      <c r="AM110" s="377">
        <f>COUNTIF(SCH!AX119,"Oui")</f>
        <v>0</v>
      </c>
      <c r="AN110" s="354"/>
      <c r="AO110" s="377">
        <f>GeoH!P119</f>
        <v>0</v>
      </c>
      <c r="AP110" s="377">
        <f>MAX(GeoH!AK119,GeoH!BS119)</f>
        <v>0</v>
      </c>
      <c r="AQ110" s="377">
        <f>MAX(GeoH!AL119,GeoH!BT119)</f>
        <v>0</v>
      </c>
      <c r="AR110" s="377">
        <f>MAX(GeoH!AM119,GeoH!BU119)</f>
        <v>0</v>
      </c>
      <c r="AS110" s="377">
        <f>MAX(GeoH!AN119,GeoH!BV119)</f>
        <v>0</v>
      </c>
      <c r="AT110" s="377">
        <f>MAX(GeoH!AO119,GeoH!BW119)</f>
        <v>0</v>
      </c>
      <c r="AU110" s="377">
        <f>MAX(GeoH!AQ119,GeoH!BY119)</f>
        <v>0</v>
      </c>
      <c r="AV110" s="377">
        <f>MAX(GeoH!AR119,GeoH!BZ119)</f>
        <v>0</v>
      </c>
      <c r="AW110" s="377">
        <f>MAX(GeoH!AS119,GeoH!CA119)</f>
        <v>0</v>
      </c>
      <c r="AX110" s="377">
        <f>MAX(GeoH!AT119,GeoH!CB119)</f>
        <v>0</v>
      </c>
      <c r="AY110" s="377">
        <f>MAX(GeoH!AU119,GeoH!CC119)</f>
        <v>0</v>
      </c>
      <c r="AZ110" s="377">
        <f>MAX(GeoH!AV119,GeoH!CD119)</f>
        <v>0</v>
      </c>
      <c r="BA110" s="377">
        <f>MAX(GeoH!AW119,GeoH!CE119)</f>
        <v>0</v>
      </c>
      <c r="BB110" s="377">
        <f>MAX(GeoH!AX119,GeoH!CF119)</f>
        <v>0</v>
      </c>
      <c r="BC110" s="377">
        <f>MAX(GeoH!AY119,GeoH!CG119)</f>
        <v>0</v>
      </c>
      <c r="BD110" s="377">
        <f>MAX(GeoH!AZ119,GeoH!CH119)</f>
        <v>0</v>
      </c>
      <c r="BE110" s="377">
        <f>MAX(GeoH!BA119,GeoH!CI119)</f>
        <v>0</v>
      </c>
      <c r="BF110" s="377">
        <f>MAX(GeoH!BB119,GeoH!CJ119)</f>
        <v>0</v>
      </c>
      <c r="BG110" s="377">
        <f>MAX(COUNTIF(GeoH!BC119,"Oui"),COUNTIF(GeoH!CK119,"Oui"))</f>
        <v>0</v>
      </c>
      <c r="BH110" s="354"/>
      <c r="BI110" s="377">
        <f>Trachome!Q122</f>
        <v>0</v>
      </c>
      <c r="BJ110" s="377">
        <f>Trachome!AK122</f>
        <v>0</v>
      </c>
      <c r="BK110" s="377">
        <f>Trachome!AL122</f>
        <v>0</v>
      </c>
      <c r="BL110" s="377">
        <f>Trachome!AN122</f>
        <v>0</v>
      </c>
      <c r="BM110" s="377">
        <f>Trachome!AO122</f>
        <v>0</v>
      </c>
      <c r="BN110" s="377">
        <f>Trachome!AT122</f>
        <v>0</v>
      </c>
      <c r="BO110" s="377">
        <f>Trachome!AU122</f>
        <v>0</v>
      </c>
      <c r="BP110" s="377">
        <f>Trachome!AV122</f>
        <v>0</v>
      </c>
      <c r="BQ110" s="377">
        <f>Trachome!AW122</f>
        <v>0</v>
      </c>
      <c r="BR110" s="377">
        <f>COUNTIF(Trachome!AX122,"Oui")</f>
        <v>0</v>
      </c>
      <c r="BS110" s="354"/>
      <c r="BT110" s="377">
        <f t="shared" si="23"/>
        <v>0</v>
      </c>
      <c r="BU110" s="377">
        <f t="shared" si="24"/>
        <v>0</v>
      </c>
      <c r="BV110" s="377">
        <f t="shared" si="25"/>
        <v>0</v>
      </c>
      <c r="BW110" s="377">
        <f t="shared" si="26"/>
        <v>0</v>
      </c>
      <c r="BX110" s="377">
        <f t="shared" si="27"/>
        <v>0</v>
      </c>
      <c r="BY110" s="377">
        <f t="shared" si="30"/>
        <v>0</v>
      </c>
      <c r="BZ110" s="377">
        <f t="shared" si="31"/>
        <v>0</v>
      </c>
      <c r="CA110" s="377">
        <f t="shared" si="32"/>
        <v>0</v>
      </c>
      <c r="CB110" s="377">
        <f t="shared" si="28"/>
        <v>0</v>
      </c>
      <c r="CC110" s="377">
        <f t="shared" si="29"/>
        <v>0</v>
      </c>
    </row>
    <row r="111" spans="2:81" x14ac:dyDescent="0.25">
      <c r="B111" s="169">
        <f>'Données démographiques'!B119</f>
        <v>0</v>
      </c>
      <c r="C111" s="169">
        <f>'Données démographiques'!C119</f>
        <v>0</v>
      </c>
      <c r="D111" s="170">
        <f>'Données démographiques'!D119</f>
        <v>0</v>
      </c>
      <c r="E111" s="76"/>
      <c r="F111" s="170">
        <f>FL!M118</f>
        <v>0</v>
      </c>
      <c r="G111" s="170">
        <f>FL!AE118</f>
        <v>0</v>
      </c>
      <c r="H111" s="170">
        <f>FL!AF118</f>
        <v>0</v>
      </c>
      <c r="I111" s="170">
        <f>FL!AH118</f>
        <v>0</v>
      </c>
      <c r="J111" s="170">
        <f>FL!AI118</f>
        <v>0</v>
      </c>
      <c r="K111" s="170">
        <f>FL!AK118</f>
        <v>0</v>
      </c>
      <c r="L111" s="170">
        <f>FL!AM118</f>
        <v>0</v>
      </c>
      <c r="M111" s="170">
        <f>FL!AN118</f>
        <v>0</v>
      </c>
      <c r="N111" s="170">
        <f>FL!AO118</f>
        <v>0</v>
      </c>
      <c r="O111" s="170">
        <f>FL!AP118</f>
        <v>0</v>
      </c>
      <c r="P111" s="170">
        <f>FL!AQ118</f>
        <v>0</v>
      </c>
      <c r="Q111" s="170">
        <f>COUNTIF(FL!AR118,"Oui")</f>
        <v>0</v>
      </c>
      <c r="R111" s="76"/>
      <c r="S111" s="170">
        <f>Oncho!K118</f>
        <v>0</v>
      </c>
      <c r="T111" s="170">
        <f>MAX(Oncho!AB118,Oncho!BA118)</f>
        <v>0</v>
      </c>
      <c r="U111" s="170">
        <f>MAX(Oncho!AC118,Oncho!BB118)</f>
        <v>0</v>
      </c>
      <c r="V111" s="170">
        <f>MAX(Oncho!AE118,Oncho!BD118)</f>
        <v>0</v>
      </c>
      <c r="W111" s="170">
        <f>MAX(Oncho!AF118,Oncho!BE118)</f>
        <v>0</v>
      </c>
      <c r="X111" s="170">
        <f>MAX(Oncho!AG118,Oncho!BF118)</f>
        <v>0</v>
      </c>
      <c r="Y111" s="170">
        <f>MAX(Oncho!AH118,Oncho!BG118)</f>
        <v>0</v>
      </c>
      <c r="Z111" s="170">
        <f>MAX(Oncho!AI118,Oncho!BH118)</f>
        <v>0</v>
      </c>
      <c r="AA111" s="170">
        <f>MAX(Oncho!AJ118,Oncho!BI118)</f>
        <v>0</v>
      </c>
      <c r="AB111" s="170">
        <f>MAX(COUNTIF(Oncho!AK118,"Oui"),COUNTIF(Oncho!BJ118,"Oui"))</f>
        <v>0</v>
      </c>
      <c r="AC111" s="76"/>
      <c r="AD111" s="170">
        <f>SCH!P120</f>
        <v>0</v>
      </c>
      <c r="AE111" s="170">
        <f>SCH!AI120</f>
        <v>0</v>
      </c>
      <c r="AF111" s="170">
        <f>SCH!AJ120</f>
        <v>0</v>
      </c>
      <c r="AG111" s="170">
        <f>SCH!AN120</f>
        <v>0</v>
      </c>
      <c r="AH111" s="170">
        <f>SCH!AO120</f>
        <v>0</v>
      </c>
      <c r="AI111" s="170">
        <f>SCH!AT120</f>
        <v>0</v>
      </c>
      <c r="AJ111" s="170">
        <f>SCH!AU120</f>
        <v>0</v>
      </c>
      <c r="AK111" s="170">
        <f>SCH!AV120</f>
        <v>0</v>
      </c>
      <c r="AL111" s="170">
        <f>SCH!AW120</f>
        <v>0</v>
      </c>
      <c r="AM111" s="170">
        <f>COUNTIF(SCH!AX120,"Oui")</f>
        <v>0</v>
      </c>
      <c r="AN111" s="76"/>
      <c r="AO111" s="170">
        <f>GeoH!P120</f>
        <v>0</v>
      </c>
      <c r="AP111" s="170">
        <f>MAX(GeoH!AK120,GeoH!BS120)</f>
        <v>0</v>
      </c>
      <c r="AQ111" s="170">
        <f>MAX(GeoH!AL120,GeoH!BT120)</f>
        <v>0</v>
      </c>
      <c r="AR111" s="170">
        <f>MAX(GeoH!AM120,GeoH!BU120)</f>
        <v>0</v>
      </c>
      <c r="AS111" s="170">
        <f>MAX(GeoH!AN120,GeoH!BV120)</f>
        <v>0</v>
      </c>
      <c r="AT111" s="170">
        <f>MAX(GeoH!AO120,GeoH!BW120)</f>
        <v>0</v>
      </c>
      <c r="AU111" s="170">
        <f>MAX(GeoH!AQ120,GeoH!BY120)</f>
        <v>0</v>
      </c>
      <c r="AV111" s="170">
        <f>MAX(GeoH!AR120,GeoH!BZ120)</f>
        <v>0</v>
      </c>
      <c r="AW111" s="170">
        <f>MAX(GeoH!AS120,GeoH!CA120)</f>
        <v>0</v>
      </c>
      <c r="AX111" s="170">
        <f>MAX(GeoH!AT120,GeoH!CB120)</f>
        <v>0</v>
      </c>
      <c r="AY111" s="170">
        <f>MAX(GeoH!AU120,GeoH!CC120)</f>
        <v>0</v>
      </c>
      <c r="AZ111" s="170">
        <f>MAX(GeoH!AV120,GeoH!CD120)</f>
        <v>0</v>
      </c>
      <c r="BA111" s="170">
        <f>MAX(GeoH!AW120,GeoH!CE120)</f>
        <v>0</v>
      </c>
      <c r="BB111" s="170">
        <f>MAX(GeoH!AX120,GeoH!CF120)</f>
        <v>0</v>
      </c>
      <c r="BC111" s="170">
        <f>MAX(GeoH!AY120,GeoH!CG120)</f>
        <v>0</v>
      </c>
      <c r="BD111" s="170">
        <f>MAX(GeoH!AZ120,GeoH!CH120)</f>
        <v>0</v>
      </c>
      <c r="BE111" s="170">
        <f>MAX(GeoH!BA120,GeoH!CI120)</f>
        <v>0</v>
      </c>
      <c r="BF111" s="170">
        <f>MAX(GeoH!BB120,GeoH!CJ120)</f>
        <v>0</v>
      </c>
      <c r="BG111" s="170">
        <f>MAX(COUNTIF(GeoH!BC120,"Oui"),COUNTIF(GeoH!CK120,"Oui"))</f>
        <v>0</v>
      </c>
      <c r="BH111" s="76"/>
      <c r="BI111" s="170">
        <f>Trachome!Q123</f>
        <v>0</v>
      </c>
      <c r="BJ111" s="170">
        <f>Trachome!AK123</f>
        <v>0</v>
      </c>
      <c r="BK111" s="170">
        <f>Trachome!AL123</f>
        <v>0</v>
      </c>
      <c r="BL111" s="170">
        <f>Trachome!AN123</f>
        <v>0</v>
      </c>
      <c r="BM111" s="170">
        <f>Trachome!AO123</f>
        <v>0</v>
      </c>
      <c r="BN111" s="170">
        <f>Trachome!AT123</f>
        <v>0</v>
      </c>
      <c r="BO111" s="170">
        <f>Trachome!AU123</f>
        <v>0</v>
      </c>
      <c r="BP111" s="170">
        <f>Trachome!AV123</f>
        <v>0</v>
      </c>
      <c r="BQ111" s="170">
        <f>Trachome!AW123</f>
        <v>0</v>
      </c>
      <c r="BR111" s="170">
        <f>COUNTIF(Trachome!AX123,"Oui")</f>
        <v>0</v>
      </c>
      <c r="BS111" s="76"/>
      <c r="BT111" s="170">
        <f t="shared" si="23"/>
        <v>0</v>
      </c>
      <c r="BU111" s="170">
        <f t="shared" si="24"/>
        <v>0</v>
      </c>
      <c r="BV111" s="170">
        <f t="shared" si="25"/>
        <v>0</v>
      </c>
      <c r="BW111" s="170">
        <f t="shared" si="26"/>
        <v>0</v>
      </c>
      <c r="BX111" s="170">
        <f t="shared" si="27"/>
        <v>0</v>
      </c>
      <c r="BY111" s="170">
        <f t="shared" si="30"/>
        <v>0</v>
      </c>
      <c r="BZ111" s="170">
        <f t="shared" si="31"/>
        <v>0</v>
      </c>
      <c r="CA111" s="170">
        <f t="shared" si="32"/>
        <v>0</v>
      </c>
      <c r="CB111" s="170">
        <f t="shared" si="28"/>
        <v>0</v>
      </c>
      <c r="CC111" s="170">
        <f t="shared" si="29"/>
        <v>0</v>
      </c>
    </row>
    <row r="112" spans="2:81" x14ac:dyDescent="0.25">
      <c r="B112" s="376">
        <f>'Données démographiques'!B120</f>
        <v>0</v>
      </c>
      <c r="C112" s="376">
        <f>'Données démographiques'!C120</f>
        <v>0</v>
      </c>
      <c r="D112" s="377">
        <f>'Données démographiques'!D120</f>
        <v>0</v>
      </c>
      <c r="E112" s="354"/>
      <c r="F112" s="377">
        <f>FL!M119</f>
        <v>0</v>
      </c>
      <c r="G112" s="377">
        <f>FL!AE119</f>
        <v>0</v>
      </c>
      <c r="H112" s="377">
        <f>FL!AF119</f>
        <v>0</v>
      </c>
      <c r="I112" s="377">
        <f>FL!AH119</f>
        <v>0</v>
      </c>
      <c r="J112" s="377">
        <f>FL!AI119</f>
        <v>0</v>
      </c>
      <c r="K112" s="377">
        <f>FL!AK119</f>
        <v>0</v>
      </c>
      <c r="L112" s="377">
        <f>FL!AM119</f>
        <v>0</v>
      </c>
      <c r="M112" s="377">
        <f>FL!AN119</f>
        <v>0</v>
      </c>
      <c r="N112" s="377">
        <f>FL!AO119</f>
        <v>0</v>
      </c>
      <c r="O112" s="377">
        <f>FL!AP119</f>
        <v>0</v>
      </c>
      <c r="P112" s="377">
        <f>FL!AQ119</f>
        <v>0</v>
      </c>
      <c r="Q112" s="377">
        <f>COUNTIF(FL!AR119,"Oui")</f>
        <v>0</v>
      </c>
      <c r="R112" s="354"/>
      <c r="S112" s="377">
        <f>Oncho!K119</f>
        <v>0</v>
      </c>
      <c r="T112" s="377">
        <f>MAX(Oncho!AB119,Oncho!BA119)</f>
        <v>0</v>
      </c>
      <c r="U112" s="377">
        <f>MAX(Oncho!AC119,Oncho!BB119)</f>
        <v>0</v>
      </c>
      <c r="V112" s="377">
        <f>MAX(Oncho!AE119,Oncho!BD119)</f>
        <v>0</v>
      </c>
      <c r="W112" s="377">
        <f>MAX(Oncho!AF119,Oncho!BE119)</f>
        <v>0</v>
      </c>
      <c r="X112" s="377">
        <f>MAX(Oncho!AG119,Oncho!BF119)</f>
        <v>0</v>
      </c>
      <c r="Y112" s="377">
        <f>MAX(Oncho!AH119,Oncho!BG119)</f>
        <v>0</v>
      </c>
      <c r="Z112" s="377">
        <f>MAX(Oncho!AI119,Oncho!BH119)</f>
        <v>0</v>
      </c>
      <c r="AA112" s="377">
        <f>MAX(Oncho!AJ119,Oncho!BI119)</f>
        <v>0</v>
      </c>
      <c r="AB112" s="377">
        <f>MAX(COUNTIF(Oncho!AK119,"Oui"),COUNTIF(Oncho!BJ119,"Oui"))</f>
        <v>0</v>
      </c>
      <c r="AC112" s="354"/>
      <c r="AD112" s="377">
        <f>SCH!P121</f>
        <v>0</v>
      </c>
      <c r="AE112" s="377">
        <f>SCH!AI121</f>
        <v>0</v>
      </c>
      <c r="AF112" s="377">
        <f>SCH!AJ121</f>
        <v>0</v>
      </c>
      <c r="AG112" s="377">
        <f>SCH!AN121</f>
        <v>0</v>
      </c>
      <c r="AH112" s="377">
        <f>SCH!AO121</f>
        <v>0</v>
      </c>
      <c r="AI112" s="377">
        <f>SCH!AT121</f>
        <v>0</v>
      </c>
      <c r="AJ112" s="377">
        <f>SCH!AU121</f>
        <v>0</v>
      </c>
      <c r="AK112" s="377">
        <f>SCH!AV121</f>
        <v>0</v>
      </c>
      <c r="AL112" s="377">
        <f>SCH!AW121</f>
        <v>0</v>
      </c>
      <c r="AM112" s="377">
        <f>COUNTIF(SCH!AX121,"Oui")</f>
        <v>0</v>
      </c>
      <c r="AN112" s="354"/>
      <c r="AO112" s="377">
        <f>GeoH!P121</f>
        <v>0</v>
      </c>
      <c r="AP112" s="377">
        <f>MAX(GeoH!AK121,GeoH!BS121)</f>
        <v>0</v>
      </c>
      <c r="AQ112" s="377">
        <f>MAX(GeoH!AL121,GeoH!BT121)</f>
        <v>0</v>
      </c>
      <c r="AR112" s="377">
        <f>MAX(GeoH!AM121,GeoH!BU121)</f>
        <v>0</v>
      </c>
      <c r="AS112" s="377">
        <f>MAX(GeoH!AN121,GeoH!BV121)</f>
        <v>0</v>
      </c>
      <c r="AT112" s="377">
        <f>MAX(GeoH!AO121,GeoH!BW121)</f>
        <v>0</v>
      </c>
      <c r="AU112" s="377">
        <f>MAX(GeoH!AQ121,GeoH!BY121)</f>
        <v>0</v>
      </c>
      <c r="AV112" s="377">
        <f>MAX(GeoH!AR121,GeoH!BZ121)</f>
        <v>0</v>
      </c>
      <c r="AW112" s="377">
        <f>MAX(GeoH!AS121,GeoH!CA121)</f>
        <v>0</v>
      </c>
      <c r="AX112" s="377">
        <f>MAX(GeoH!AT121,GeoH!CB121)</f>
        <v>0</v>
      </c>
      <c r="AY112" s="377">
        <f>MAX(GeoH!AU121,GeoH!CC121)</f>
        <v>0</v>
      </c>
      <c r="AZ112" s="377">
        <f>MAX(GeoH!AV121,GeoH!CD121)</f>
        <v>0</v>
      </c>
      <c r="BA112" s="377">
        <f>MAX(GeoH!AW121,GeoH!CE121)</f>
        <v>0</v>
      </c>
      <c r="BB112" s="377">
        <f>MAX(GeoH!AX121,GeoH!CF121)</f>
        <v>0</v>
      </c>
      <c r="BC112" s="377">
        <f>MAX(GeoH!AY121,GeoH!CG121)</f>
        <v>0</v>
      </c>
      <c r="BD112" s="377">
        <f>MAX(GeoH!AZ121,GeoH!CH121)</f>
        <v>0</v>
      </c>
      <c r="BE112" s="377">
        <f>MAX(GeoH!BA121,GeoH!CI121)</f>
        <v>0</v>
      </c>
      <c r="BF112" s="377">
        <f>MAX(GeoH!BB121,GeoH!CJ121)</f>
        <v>0</v>
      </c>
      <c r="BG112" s="377">
        <f>MAX(COUNTIF(GeoH!BC121,"Oui"),COUNTIF(GeoH!CK121,"Oui"))</f>
        <v>0</v>
      </c>
      <c r="BH112" s="354"/>
      <c r="BI112" s="377">
        <f>Trachome!Q124</f>
        <v>0</v>
      </c>
      <c r="BJ112" s="377">
        <f>Trachome!AK124</f>
        <v>0</v>
      </c>
      <c r="BK112" s="377">
        <f>Trachome!AL124</f>
        <v>0</v>
      </c>
      <c r="BL112" s="377">
        <f>Trachome!AN124</f>
        <v>0</v>
      </c>
      <c r="BM112" s="377">
        <f>Trachome!AO124</f>
        <v>0</v>
      </c>
      <c r="BN112" s="377">
        <f>Trachome!AT124</f>
        <v>0</v>
      </c>
      <c r="BO112" s="377">
        <f>Trachome!AU124</f>
        <v>0</v>
      </c>
      <c r="BP112" s="377">
        <f>Trachome!AV124</f>
        <v>0</v>
      </c>
      <c r="BQ112" s="377">
        <f>Trachome!AW124</f>
        <v>0</v>
      </c>
      <c r="BR112" s="377">
        <f>COUNTIF(Trachome!AX124,"Oui")</f>
        <v>0</v>
      </c>
      <c r="BS112" s="354"/>
      <c r="BT112" s="377">
        <f t="shared" si="23"/>
        <v>0</v>
      </c>
      <c r="BU112" s="377">
        <f t="shared" si="24"/>
        <v>0</v>
      </c>
      <c r="BV112" s="377">
        <f t="shared" si="25"/>
        <v>0</v>
      </c>
      <c r="BW112" s="377">
        <f t="shared" si="26"/>
        <v>0</v>
      </c>
      <c r="BX112" s="377">
        <f t="shared" si="27"/>
        <v>0</v>
      </c>
      <c r="BY112" s="377">
        <f t="shared" si="30"/>
        <v>0</v>
      </c>
      <c r="BZ112" s="377">
        <f t="shared" si="31"/>
        <v>0</v>
      </c>
      <c r="CA112" s="377">
        <f t="shared" si="32"/>
        <v>0</v>
      </c>
      <c r="CB112" s="377">
        <f t="shared" si="28"/>
        <v>0</v>
      </c>
      <c r="CC112" s="377">
        <f t="shared" si="29"/>
        <v>0</v>
      </c>
    </row>
    <row r="113" spans="2:81" x14ac:dyDescent="0.25">
      <c r="B113" s="169">
        <f>'Données démographiques'!B121</f>
        <v>0</v>
      </c>
      <c r="C113" s="169">
        <f>'Données démographiques'!C121</f>
        <v>0</v>
      </c>
      <c r="D113" s="170">
        <f>'Données démographiques'!D121</f>
        <v>0</v>
      </c>
      <c r="E113" s="76"/>
      <c r="F113" s="170">
        <f>FL!M120</f>
        <v>0</v>
      </c>
      <c r="G113" s="170">
        <f>FL!AE120</f>
        <v>0</v>
      </c>
      <c r="H113" s="170">
        <f>FL!AF120</f>
        <v>0</v>
      </c>
      <c r="I113" s="170">
        <f>FL!AH120</f>
        <v>0</v>
      </c>
      <c r="J113" s="170">
        <f>FL!AI120</f>
        <v>0</v>
      </c>
      <c r="K113" s="170">
        <f>FL!AK120</f>
        <v>0</v>
      </c>
      <c r="L113" s="170">
        <f>FL!AM120</f>
        <v>0</v>
      </c>
      <c r="M113" s="170">
        <f>FL!AN120</f>
        <v>0</v>
      </c>
      <c r="N113" s="170">
        <f>FL!AO120</f>
        <v>0</v>
      </c>
      <c r="O113" s="170">
        <f>FL!AP120</f>
        <v>0</v>
      </c>
      <c r="P113" s="170">
        <f>FL!AQ120</f>
        <v>0</v>
      </c>
      <c r="Q113" s="170">
        <f>COUNTIF(FL!AR120,"Oui")</f>
        <v>0</v>
      </c>
      <c r="R113" s="76"/>
      <c r="S113" s="170">
        <f>Oncho!K120</f>
        <v>0</v>
      </c>
      <c r="T113" s="170">
        <f>MAX(Oncho!AB120,Oncho!BA120)</f>
        <v>0</v>
      </c>
      <c r="U113" s="170">
        <f>MAX(Oncho!AC120,Oncho!BB120)</f>
        <v>0</v>
      </c>
      <c r="V113" s="170">
        <f>MAX(Oncho!AE120,Oncho!BD120)</f>
        <v>0</v>
      </c>
      <c r="W113" s="170">
        <f>MAX(Oncho!AF120,Oncho!BE120)</f>
        <v>0</v>
      </c>
      <c r="X113" s="170">
        <f>MAX(Oncho!AG120,Oncho!BF120)</f>
        <v>0</v>
      </c>
      <c r="Y113" s="170">
        <f>MAX(Oncho!AH120,Oncho!BG120)</f>
        <v>0</v>
      </c>
      <c r="Z113" s="170">
        <f>MAX(Oncho!AI120,Oncho!BH120)</f>
        <v>0</v>
      </c>
      <c r="AA113" s="170">
        <f>MAX(Oncho!AJ120,Oncho!BI120)</f>
        <v>0</v>
      </c>
      <c r="AB113" s="170">
        <f>MAX(COUNTIF(Oncho!AK120,"Oui"),COUNTIF(Oncho!BJ120,"Oui"))</f>
        <v>0</v>
      </c>
      <c r="AC113" s="76"/>
      <c r="AD113" s="170">
        <f>SCH!P122</f>
        <v>0</v>
      </c>
      <c r="AE113" s="170">
        <f>SCH!AI122</f>
        <v>0</v>
      </c>
      <c r="AF113" s="170">
        <f>SCH!AJ122</f>
        <v>0</v>
      </c>
      <c r="AG113" s="170">
        <f>SCH!AN122</f>
        <v>0</v>
      </c>
      <c r="AH113" s="170">
        <f>SCH!AO122</f>
        <v>0</v>
      </c>
      <c r="AI113" s="170">
        <f>SCH!AT122</f>
        <v>0</v>
      </c>
      <c r="AJ113" s="170">
        <f>SCH!AU122</f>
        <v>0</v>
      </c>
      <c r="AK113" s="170">
        <f>SCH!AV122</f>
        <v>0</v>
      </c>
      <c r="AL113" s="170">
        <f>SCH!AW122</f>
        <v>0</v>
      </c>
      <c r="AM113" s="170">
        <f>COUNTIF(SCH!AX122,"Oui")</f>
        <v>0</v>
      </c>
      <c r="AN113" s="76"/>
      <c r="AO113" s="170">
        <f>GeoH!P122</f>
        <v>0</v>
      </c>
      <c r="AP113" s="170">
        <f>MAX(GeoH!AK122,GeoH!BS122)</f>
        <v>0</v>
      </c>
      <c r="AQ113" s="170">
        <f>MAX(GeoH!AL122,GeoH!BT122)</f>
        <v>0</v>
      </c>
      <c r="AR113" s="170">
        <f>MAX(GeoH!AM122,GeoH!BU122)</f>
        <v>0</v>
      </c>
      <c r="AS113" s="170">
        <f>MAX(GeoH!AN122,GeoH!BV122)</f>
        <v>0</v>
      </c>
      <c r="AT113" s="170">
        <f>MAX(GeoH!AO122,GeoH!BW122)</f>
        <v>0</v>
      </c>
      <c r="AU113" s="170">
        <f>MAX(GeoH!AQ122,GeoH!BY122)</f>
        <v>0</v>
      </c>
      <c r="AV113" s="170">
        <f>MAX(GeoH!AR122,GeoH!BZ122)</f>
        <v>0</v>
      </c>
      <c r="AW113" s="170">
        <f>MAX(GeoH!AS122,GeoH!CA122)</f>
        <v>0</v>
      </c>
      <c r="AX113" s="170">
        <f>MAX(GeoH!AT122,GeoH!CB122)</f>
        <v>0</v>
      </c>
      <c r="AY113" s="170">
        <f>MAX(GeoH!AU122,GeoH!CC122)</f>
        <v>0</v>
      </c>
      <c r="AZ113" s="170">
        <f>MAX(GeoH!AV122,GeoH!CD122)</f>
        <v>0</v>
      </c>
      <c r="BA113" s="170">
        <f>MAX(GeoH!AW122,GeoH!CE122)</f>
        <v>0</v>
      </c>
      <c r="BB113" s="170">
        <f>MAX(GeoH!AX122,GeoH!CF122)</f>
        <v>0</v>
      </c>
      <c r="BC113" s="170">
        <f>MAX(GeoH!AY122,GeoH!CG122)</f>
        <v>0</v>
      </c>
      <c r="BD113" s="170">
        <f>MAX(GeoH!AZ122,GeoH!CH122)</f>
        <v>0</v>
      </c>
      <c r="BE113" s="170">
        <f>MAX(GeoH!BA122,GeoH!CI122)</f>
        <v>0</v>
      </c>
      <c r="BF113" s="170">
        <f>MAX(GeoH!BB122,GeoH!CJ122)</f>
        <v>0</v>
      </c>
      <c r="BG113" s="170">
        <f>MAX(COUNTIF(GeoH!BC122,"Oui"),COUNTIF(GeoH!CK122,"Oui"))</f>
        <v>0</v>
      </c>
      <c r="BH113" s="76"/>
      <c r="BI113" s="170">
        <f>Trachome!Q125</f>
        <v>0</v>
      </c>
      <c r="BJ113" s="170">
        <f>Trachome!AK125</f>
        <v>0</v>
      </c>
      <c r="BK113" s="170">
        <f>Trachome!AL125</f>
        <v>0</v>
      </c>
      <c r="BL113" s="170">
        <f>Trachome!AN125</f>
        <v>0</v>
      </c>
      <c r="BM113" s="170">
        <f>Trachome!AO125</f>
        <v>0</v>
      </c>
      <c r="BN113" s="170">
        <f>Trachome!AT125</f>
        <v>0</v>
      </c>
      <c r="BO113" s="170">
        <f>Trachome!AU125</f>
        <v>0</v>
      </c>
      <c r="BP113" s="170">
        <f>Trachome!AV125</f>
        <v>0</v>
      </c>
      <c r="BQ113" s="170">
        <f>Trachome!AW125</f>
        <v>0</v>
      </c>
      <c r="BR113" s="170">
        <f>COUNTIF(Trachome!AX125,"Oui")</f>
        <v>0</v>
      </c>
      <c r="BS113" s="76"/>
      <c r="BT113" s="170">
        <f t="shared" si="23"/>
        <v>0</v>
      </c>
      <c r="BU113" s="170">
        <f t="shared" si="24"/>
        <v>0</v>
      </c>
      <c r="BV113" s="170">
        <f t="shared" si="25"/>
        <v>0</v>
      </c>
      <c r="BW113" s="170">
        <f t="shared" si="26"/>
        <v>0</v>
      </c>
      <c r="BX113" s="170">
        <f t="shared" si="27"/>
        <v>0</v>
      </c>
      <c r="BY113" s="170">
        <f t="shared" si="30"/>
        <v>0</v>
      </c>
      <c r="BZ113" s="170">
        <f t="shared" si="31"/>
        <v>0</v>
      </c>
      <c r="CA113" s="170">
        <f t="shared" si="32"/>
        <v>0</v>
      </c>
      <c r="CB113" s="170">
        <f t="shared" si="28"/>
        <v>0</v>
      </c>
      <c r="CC113" s="170">
        <f t="shared" si="29"/>
        <v>0</v>
      </c>
    </row>
    <row r="114" spans="2:81" x14ac:dyDescent="0.25">
      <c r="B114" s="376">
        <f>'Données démographiques'!B122</f>
        <v>0</v>
      </c>
      <c r="C114" s="376">
        <f>'Données démographiques'!C122</f>
        <v>0</v>
      </c>
      <c r="D114" s="377">
        <f>'Données démographiques'!D122</f>
        <v>0</v>
      </c>
      <c r="E114" s="354"/>
      <c r="F114" s="377">
        <f>FL!M121</f>
        <v>0</v>
      </c>
      <c r="G114" s="377">
        <f>FL!AE121</f>
        <v>0</v>
      </c>
      <c r="H114" s="377">
        <f>FL!AF121</f>
        <v>0</v>
      </c>
      <c r="I114" s="377">
        <f>FL!AH121</f>
        <v>0</v>
      </c>
      <c r="J114" s="377">
        <f>FL!AI121</f>
        <v>0</v>
      </c>
      <c r="K114" s="377">
        <f>FL!AK121</f>
        <v>0</v>
      </c>
      <c r="L114" s="377">
        <f>FL!AM121</f>
        <v>0</v>
      </c>
      <c r="M114" s="377">
        <f>FL!AN121</f>
        <v>0</v>
      </c>
      <c r="N114" s="377">
        <f>FL!AO121</f>
        <v>0</v>
      </c>
      <c r="O114" s="377">
        <f>FL!AP121</f>
        <v>0</v>
      </c>
      <c r="P114" s="377">
        <f>FL!AQ121</f>
        <v>0</v>
      </c>
      <c r="Q114" s="377">
        <f>COUNTIF(FL!AR121,"Oui")</f>
        <v>0</v>
      </c>
      <c r="R114" s="354"/>
      <c r="S114" s="377">
        <f>Oncho!K121</f>
        <v>0</v>
      </c>
      <c r="T114" s="377">
        <f>MAX(Oncho!AB121,Oncho!BA121)</f>
        <v>0</v>
      </c>
      <c r="U114" s="377">
        <f>MAX(Oncho!AC121,Oncho!BB121)</f>
        <v>0</v>
      </c>
      <c r="V114" s="377">
        <f>MAX(Oncho!AE121,Oncho!BD121)</f>
        <v>0</v>
      </c>
      <c r="W114" s="377">
        <f>MAX(Oncho!AF121,Oncho!BE121)</f>
        <v>0</v>
      </c>
      <c r="X114" s="377">
        <f>MAX(Oncho!AG121,Oncho!BF121)</f>
        <v>0</v>
      </c>
      <c r="Y114" s="377">
        <f>MAX(Oncho!AH121,Oncho!BG121)</f>
        <v>0</v>
      </c>
      <c r="Z114" s="377">
        <f>MAX(Oncho!AI121,Oncho!BH121)</f>
        <v>0</v>
      </c>
      <c r="AA114" s="377">
        <f>MAX(Oncho!AJ121,Oncho!BI121)</f>
        <v>0</v>
      </c>
      <c r="AB114" s="377">
        <f>MAX(COUNTIF(Oncho!AK121,"Oui"),COUNTIF(Oncho!BJ121,"Oui"))</f>
        <v>0</v>
      </c>
      <c r="AC114" s="354"/>
      <c r="AD114" s="377">
        <f>SCH!P123</f>
        <v>0</v>
      </c>
      <c r="AE114" s="377">
        <f>SCH!AI123</f>
        <v>0</v>
      </c>
      <c r="AF114" s="377">
        <f>SCH!AJ123</f>
        <v>0</v>
      </c>
      <c r="AG114" s="377">
        <f>SCH!AN123</f>
        <v>0</v>
      </c>
      <c r="AH114" s="377">
        <f>SCH!AO123</f>
        <v>0</v>
      </c>
      <c r="AI114" s="377">
        <f>SCH!AT123</f>
        <v>0</v>
      </c>
      <c r="AJ114" s="377">
        <f>SCH!AU123</f>
        <v>0</v>
      </c>
      <c r="AK114" s="377">
        <f>SCH!AV123</f>
        <v>0</v>
      </c>
      <c r="AL114" s="377">
        <f>SCH!AW123</f>
        <v>0</v>
      </c>
      <c r="AM114" s="377">
        <f>COUNTIF(SCH!AX123,"Oui")</f>
        <v>0</v>
      </c>
      <c r="AN114" s="354"/>
      <c r="AO114" s="377">
        <f>GeoH!P123</f>
        <v>0</v>
      </c>
      <c r="AP114" s="377">
        <f>MAX(GeoH!AK123,GeoH!BS123)</f>
        <v>0</v>
      </c>
      <c r="AQ114" s="377">
        <f>MAX(GeoH!AL123,GeoH!BT123)</f>
        <v>0</v>
      </c>
      <c r="AR114" s="377">
        <f>MAX(GeoH!AM123,GeoH!BU123)</f>
        <v>0</v>
      </c>
      <c r="AS114" s="377">
        <f>MAX(GeoH!AN123,GeoH!BV123)</f>
        <v>0</v>
      </c>
      <c r="AT114" s="377">
        <f>MAX(GeoH!AO123,GeoH!BW123)</f>
        <v>0</v>
      </c>
      <c r="AU114" s="377">
        <f>MAX(GeoH!AQ123,GeoH!BY123)</f>
        <v>0</v>
      </c>
      <c r="AV114" s="377">
        <f>MAX(GeoH!AR123,GeoH!BZ123)</f>
        <v>0</v>
      </c>
      <c r="AW114" s="377">
        <f>MAX(GeoH!AS123,GeoH!CA123)</f>
        <v>0</v>
      </c>
      <c r="AX114" s="377">
        <f>MAX(GeoH!AT123,GeoH!CB123)</f>
        <v>0</v>
      </c>
      <c r="AY114" s="377">
        <f>MAX(GeoH!AU123,GeoH!CC123)</f>
        <v>0</v>
      </c>
      <c r="AZ114" s="377">
        <f>MAX(GeoH!AV123,GeoH!CD123)</f>
        <v>0</v>
      </c>
      <c r="BA114" s="377">
        <f>MAX(GeoH!AW123,GeoH!CE123)</f>
        <v>0</v>
      </c>
      <c r="BB114" s="377">
        <f>MAX(GeoH!AX123,GeoH!CF123)</f>
        <v>0</v>
      </c>
      <c r="BC114" s="377">
        <f>MAX(GeoH!AY123,GeoH!CG123)</f>
        <v>0</v>
      </c>
      <c r="BD114" s="377">
        <f>MAX(GeoH!AZ123,GeoH!CH123)</f>
        <v>0</v>
      </c>
      <c r="BE114" s="377">
        <f>MAX(GeoH!BA123,GeoH!CI123)</f>
        <v>0</v>
      </c>
      <c r="BF114" s="377">
        <f>MAX(GeoH!BB123,GeoH!CJ123)</f>
        <v>0</v>
      </c>
      <c r="BG114" s="377">
        <f>MAX(COUNTIF(GeoH!BC123,"Oui"),COUNTIF(GeoH!CK123,"Oui"))</f>
        <v>0</v>
      </c>
      <c r="BH114" s="354"/>
      <c r="BI114" s="377">
        <f>Trachome!Q126</f>
        <v>0</v>
      </c>
      <c r="BJ114" s="377">
        <f>Trachome!AK126</f>
        <v>0</v>
      </c>
      <c r="BK114" s="377">
        <f>Trachome!AL126</f>
        <v>0</v>
      </c>
      <c r="BL114" s="377">
        <f>Trachome!AN126</f>
        <v>0</v>
      </c>
      <c r="BM114" s="377">
        <f>Trachome!AO126</f>
        <v>0</v>
      </c>
      <c r="BN114" s="377">
        <f>Trachome!AT126</f>
        <v>0</v>
      </c>
      <c r="BO114" s="377">
        <f>Trachome!AU126</f>
        <v>0</v>
      </c>
      <c r="BP114" s="377">
        <f>Trachome!AV126</f>
        <v>0</v>
      </c>
      <c r="BQ114" s="377">
        <f>Trachome!AW126</f>
        <v>0</v>
      </c>
      <c r="BR114" s="377">
        <f>COUNTIF(Trachome!AX126,"Oui")</f>
        <v>0</v>
      </c>
      <c r="BS114" s="354"/>
      <c r="BT114" s="377">
        <f t="shared" si="23"/>
        <v>0</v>
      </c>
      <c r="BU114" s="377">
        <f t="shared" si="24"/>
        <v>0</v>
      </c>
      <c r="BV114" s="377">
        <f t="shared" si="25"/>
        <v>0</v>
      </c>
      <c r="BW114" s="377">
        <f t="shared" si="26"/>
        <v>0</v>
      </c>
      <c r="BX114" s="377">
        <f t="shared" si="27"/>
        <v>0</v>
      </c>
      <c r="BY114" s="377">
        <f t="shared" si="30"/>
        <v>0</v>
      </c>
      <c r="BZ114" s="377">
        <f t="shared" si="31"/>
        <v>0</v>
      </c>
      <c r="CA114" s="377">
        <f t="shared" si="32"/>
        <v>0</v>
      </c>
      <c r="CB114" s="377">
        <f t="shared" si="28"/>
        <v>0</v>
      </c>
      <c r="CC114" s="377">
        <f t="shared" si="29"/>
        <v>0</v>
      </c>
    </row>
    <row r="115" spans="2:81" x14ac:dyDescent="0.25">
      <c r="B115" s="169">
        <f>'Données démographiques'!B123</f>
        <v>0</v>
      </c>
      <c r="C115" s="169">
        <f>'Données démographiques'!C123</f>
        <v>0</v>
      </c>
      <c r="D115" s="170">
        <f>'Données démographiques'!D123</f>
        <v>0</v>
      </c>
      <c r="E115" s="76"/>
      <c r="F115" s="170">
        <f>FL!M122</f>
        <v>0</v>
      </c>
      <c r="G115" s="170">
        <f>FL!AE122</f>
        <v>0</v>
      </c>
      <c r="H115" s="170">
        <f>FL!AF122</f>
        <v>0</v>
      </c>
      <c r="I115" s="170">
        <f>FL!AH122</f>
        <v>0</v>
      </c>
      <c r="J115" s="170">
        <f>FL!AI122</f>
        <v>0</v>
      </c>
      <c r="K115" s="170">
        <f>FL!AK122</f>
        <v>0</v>
      </c>
      <c r="L115" s="170">
        <f>FL!AM122</f>
        <v>0</v>
      </c>
      <c r="M115" s="170">
        <f>FL!AN122</f>
        <v>0</v>
      </c>
      <c r="N115" s="170">
        <f>FL!AO122</f>
        <v>0</v>
      </c>
      <c r="O115" s="170">
        <f>FL!AP122</f>
        <v>0</v>
      </c>
      <c r="P115" s="170">
        <f>FL!AQ122</f>
        <v>0</v>
      </c>
      <c r="Q115" s="170">
        <f>COUNTIF(FL!AR122,"Oui")</f>
        <v>0</v>
      </c>
      <c r="R115" s="76"/>
      <c r="S115" s="170">
        <f>Oncho!K122</f>
        <v>0</v>
      </c>
      <c r="T115" s="170">
        <f>MAX(Oncho!AB122,Oncho!BA122)</f>
        <v>0</v>
      </c>
      <c r="U115" s="170">
        <f>MAX(Oncho!AC122,Oncho!BB122)</f>
        <v>0</v>
      </c>
      <c r="V115" s="170">
        <f>MAX(Oncho!AE122,Oncho!BD122)</f>
        <v>0</v>
      </c>
      <c r="W115" s="170">
        <f>MAX(Oncho!AF122,Oncho!BE122)</f>
        <v>0</v>
      </c>
      <c r="X115" s="170">
        <f>MAX(Oncho!AG122,Oncho!BF122)</f>
        <v>0</v>
      </c>
      <c r="Y115" s="170">
        <f>MAX(Oncho!AH122,Oncho!BG122)</f>
        <v>0</v>
      </c>
      <c r="Z115" s="170">
        <f>MAX(Oncho!AI122,Oncho!BH122)</f>
        <v>0</v>
      </c>
      <c r="AA115" s="170">
        <f>MAX(Oncho!AJ122,Oncho!BI122)</f>
        <v>0</v>
      </c>
      <c r="AB115" s="170">
        <f>MAX(COUNTIF(Oncho!AK122,"Oui"),COUNTIF(Oncho!BJ122,"Oui"))</f>
        <v>0</v>
      </c>
      <c r="AC115" s="76"/>
      <c r="AD115" s="170">
        <f>SCH!P124</f>
        <v>0</v>
      </c>
      <c r="AE115" s="170">
        <f>SCH!AI124</f>
        <v>0</v>
      </c>
      <c r="AF115" s="170">
        <f>SCH!AJ124</f>
        <v>0</v>
      </c>
      <c r="AG115" s="170">
        <f>SCH!AN124</f>
        <v>0</v>
      </c>
      <c r="AH115" s="170">
        <f>SCH!AO124</f>
        <v>0</v>
      </c>
      <c r="AI115" s="170">
        <f>SCH!AT124</f>
        <v>0</v>
      </c>
      <c r="AJ115" s="170">
        <f>SCH!AU124</f>
        <v>0</v>
      </c>
      <c r="AK115" s="170">
        <f>SCH!AV124</f>
        <v>0</v>
      </c>
      <c r="AL115" s="170">
        <f>SCH!AW124</f>
        <v>0</v>
      </c>
      <c r="AM115" s="170">
        <f>COUNTIF(SCH!AX124,"Oui")</f>
        <v>0</v>
      </c>
      <c r="AN115" s="76"/>
      <c r="AO115" s="170">
        <f>GeoH!P124</f>
        <v>0</v>
      </c>
      <c r="AP115" s="170">
        <f>MAX(GeoH!AK124,GeoH!BS124)</f>
        <v>0</v>
      </c>
      <c r="AQ115" s="170">
        <f>MAX(GeoH!AL124,GeoH!BT124)</f>
        <v>0</v>
      </c>
      <c r="AR115" s="170">
        <f>MAX(GeoH!AM124,GeoH!BU124)</f>
        <v>0</v>
      </c>
      <c r="AS115" s="170">
        <f>MAX(GeoH!AN124,GeoH!BV124)</f>
        <v>0</v>
      </c>
      <c r="AT115" s="170">
        <f>MAX(GeoH!AO124,GeoH!BW124)</f>
        <v>0</v>
      </c>
      <c r="AU115" s="170">
        <f>MAX(GeoH!AQ124,GeoH!BY124)</f>
        <v>0</v>
      </c>
      <c r="AV115" s="170">
        <f>MAX(GeoH!AR124,GeoH!BZ124)</f>
        <v>0</v>
      </c>
      <c r="AW115" s="170">
        <f>MAX(GeoH!AS124,GeoH!CA124)</f>
        <v>0</v>
      </c>
      <c r="AX115" s="170">
        <f>MAX(GeoH!AT124,GeoH!CB124)</f>
        <v>0</v>
      </c>
      <c r="AY115" s="170">
        <f>MAX(GeoH!AU124,GeoH!CC124)</f>
        <v>0</v>
      </c>
      <c r="AZ115" s="170">
        <f>MAX(GeoH!AV124,GeoH!CD124)</f>
        <v>0</v>
      </c>
      <c r="BA115" s="170">
        <f>MAX(GeoH!AW124,GeoH!CE124)</f>
        <v>0</v>
      </c>
      <c r="BB115" s="170">
        <f>MAX(GeoH!AX124,GeoH!CF124)</f>
        <v>0</v>
      </c>
      <c r="BC115" s="170">
        <f>MAX(GeoH!AY124,GeoH!CG124)</f>
        <v>0</v>
      </c>
      <c r="BD115" s="170">
        <f>MAX(GeoH!AZ124,GeoH!CH124)</f>
        <v>0</v>
      </c>
      <c r="BE115" s="170">
        <f>MAX(GeoH!BA124,GeoH!CI124)</f>
        <v>0</v>
      </c>
      <c r="BF115" s="170">
        <f>MAX(GeoH!BB124,GeoH!CJ124)</f>
        <v>0</v>
      </c>
      <c r="BG115" s="170">
        <f>MAX(COUNTIF(GeoH!BC124,"Oui"),COUNTIF(GeoH!CK124,"Oui"))</f>
        <v>0</v>
      </c>
      <c r="BH115" s="76"/>
      <c r="BI115" s="170">
        <f>Trachome!Q127</f>
        <v>0</v>
      </c>
      <c r="BJ115" s="170">
        <f>Trachome!AK127</f>
        <v>0</v>
      </c>
      <c r="BK115" s="170">
        <f>Trachome!AL127</f>
        <v>0</v>
      </c>
      <c r="BL115" s="170">
        <f>Trachome!AN127</f>
        <v>0</v>
      </c>
      <c r="BM115" s="170">
        <f>Trachome!AO127</f>
        <v>0</v>
      </c>
      <c r="BN115" s="170">
        <f>Trachome!AT127</f>
        <v>0</v>
      </c>
      <c r="BO115" s="170">
        <f>Trachome!AU127</f>
        <v>0</v>
      </c>
      <c r="BP115" s="170">
        <f>Trachome!AV127</f>
        <v>0</v>
      </c>
      <c r="BQ115" s="170">
        <f>Trachome!AW127</f>
        <v>0</v>
      </c>
      <c r="BR115" s="170">
        <f>COUNTIF(Trachome!AX127,"Oui")</f>
        <v>0</v>
      </c>
      <c r="BS115" s="76"/>
      <c r="BT115" s="170">
        <f t="shared" si="23"/>
        <v>0</v>
      </c>
      <c r="BU115" s="170">
        <f t="shared" si="24"/>
        <v>0</v>
      </c>
      <c r="BV115" s="170">
        <f t="shared" si="25"/>
        <v>0</v>
      </c>
      <c r="BW115" s="170">
        <f t="shared" si="26"/>
        <v>0</v>
      </c>
      <c r="BX115" s="170">
        <f t="shared" si="27"/>
        <v>0</v>
      </c>
      <c r="BY115" s="170">
        <f t="shared" si="30"/>
        <v>0</v>
      </c>
      <c r="BZ115" s="170">
        <f t="shared" si="31"/>
        <v>0</v>
      </c>
      <c r="CA115" s="170">
        <f t="shared" si="32"/>
        <v>0</v>
      </c>
      <c r="CB115" s="170">
        <f t="shared" si="28"/>
        <v>0</v>
      </c>
      <c r="CC115" s="170">
        <f t="shared" si="29"/>
        <v>0</v>
      </c>
    </row>
    <row r="116" spans="2:81" x14ac:dyDescent="0.25">
      <c r="B116" s="376">
        <f>'Données démographiques'!B124</f>
        <v>0</v>
      </c>
      <c r="C116" s="376">
        <f>'Données démographiques'!C124</f>
        <v>0</v>
      </c>
      <c r="D116" s="377">
        <f>'Données démographiques'!D124</f>
        <v>0</v>
      </c>
      <c r="E116" s="354"/>
      <c r="F116" s="377">
        <f>FL!M123</f>
        <v>0</v>
      </c>
      <c r="G116" s="377">
        <f>FL!AE123</f>
        <v>0</v>
      </c>
      <c r="H116" s="377">
        <f>FL!AF123</f>
        <v>0</v>
      </c>
      <c r="I116" s="377">
        <f>FL!AH123</f>
        <v>0</v>
      </c>
      <c r="J116" s="377">
        <f>FL!AI123</f>
        <v>0</v>
      </c>
      <c r="K116" s="377">
        <f>FL!AK123</f>
        <v>0</v>
      </c>
      <c r="L116" s="377">
        <f>FL!AM123</f>
        <v>0</v>
      </c>
      <c r="M116" s="377">
        <f>FL!AN123</f>
        <v>0</v>
      </c>
      <c r="N116" s="377">
        <f>FL!AO123</f>
        <v>0</v>
      </c>
      <c r="O116" s="377">
        <f>FL!AP123</f>
        <v>0</v>
      </c>
      <c r="P116" s="377">
        <f>FL!AQ123</f>
        <v>0</v>
      </c>
      <c r="Q116" s="377">
        <f>COUNTIF(FL!AR123,"Oui")</f>
        <v>0</v>
      </c>
      <c r="R116" s="354"/>
      <c r="S116" s="377">
        <f>Oncho!K123</f>
        <v>0</v>
      </c>
      <c r="T116" s="377">
        <f>MAX(Oncho!AB123,Oncho!BA123)</f>
        <v>0</v>
      </c>
      <c r="U116" s="377">
        <f>MAX(Oncho!AC123,Oncho!BB123)</f>
        <v>0</v>
      </c>
      <c r="V116" s="377">
        <f>MAX(Oncho!AE123,Oncho!BD123)</f>
        <v>0</v>
      </c>
      <c r="W116" s="377">
        <f>MAX(Oncho!AF123,Oncho!BE123)</f>
        <v>0</v>
      </c>
      <c r="X116" s="377">
        <f>MAX(Oncho!AG123,Oncho!BF123)</f>
        <v>0</v>
      </c>
      <c r="Y116" s="377">
        <f>MAX(Oncho!AH123,Oncho!BG123)</f>
        <v>0</v>
      </c>
      <c r="Z116" s="377">
        <f>MAX(Oncho!AI123,Oncho!BH123)</f>
        <v>0</v>
      </c>
      <c r="AA116" s="377">
        <f>MAX(Oncho!AJ123,Oncho!BI123)</f>
        <v>0</v>
      </c>
      <c r="AB116" s="377">
        <f>MAX(COUNTIF(Oncho!AK123,"Oui"),COUNTIF(Oncho!BJ123,"Oui"))</f>
        <v>0</v>
      </c>
      <c r="AC116" s="354"/>
      <c r="AD116" s="377">
        <f>SCH!P125</f>
        <v>0</v>
      </c>
      <c r="AE116" s="377">
        <f>SCH!AI125</f>
        <v>0</v>
      </c>
      <c r="AF116" s="377">
        <f>SCH!AJ125</f>
        <v>0</v>
      </c>
      <c r="AG116" s="377">
        <f>SCH!AN125</f>
        <v>0</v>
      </c>
      <c r="AH116" s="377">
        <f>SCH!AO125</f>
        <v>0</v>
      </c>
      <c r="AI116" s="377">
        <f>SCH!AT125</f>
        <v>0</v>
      </c>
      <c r="AJ116" s="377">
        <f>SCH!AU125</f>
        <v>0</v>
      </c>
      <c r="AK116" s="377">
        <f>SCH!AV125</f>
        <v>0</v>
      </c>
      <c r="AL116" s="377">
        <f>SCH!AW125</f>
        <v>0</v>
      </c>
      <c r="AM116" s="377">
        <f>COUNTIF(SCH!AX125,"Oui")</f>
        <v>0</v>
      </c>
      <c r="AN116" s="354"/>
      <c r="AO116" s="377">
        <f>GeoH!P125</f>
        <v>0</v>
      </c>
      <c r="AP116" s="377">
        <f>MAX(GeoH!AK125,GeoH!BS125)</f>
        <v>0</v>
      </c>
      <c r="AQ116" s="377">
        <f>MAX(GeoH!AL125,GeoH!BT125)</f>
        <v>0</v>
      </c>
      <c r="AR116" s="377">
        <f>MAX(GeoH!AM125,GeoH!BU125)</f>
        <v>0</v>
      </c>
      <c r="AS116" s="377">
        <f>MAX(GeoH!AN125,GeoH!BV125)</f>
        <v>0</v>
      </c>
      <c r="AT116" s="377">
        <f>MAX(GeoH!AO125,GeoH!BW125)</f>
        <v>0</v>
      </c>
      <c r="AU116" s="377">
        <f>MAX(GeoH!AQ125,GeoH!BY125)</f>
        <v>0</v>
      </c>
      <c r="AV116" s="377">
        <f>MAX(GeoH!AR125,GeoH!BZ125)</f>
        <v>0</v>
      </c>
      <c r="AW116" s="377">
        <f>MAX(GeoH!AS125,GeoH!CA125)</f>
        <v>0</v>
      </c>
      <c r="AX116" s="377">
        <f>MAX(GeoH!AT125,GeoH!CB125)</f>
        <v>0</v>
      </c>
      <c r="AY116" s="377">
        <f>MAX(GeoH!AU125,GeoH!CC125)</f>
        <v>0</v>
      </c>
      <c r="AZ116" s="377">
        <f>MAX(GeoH!AV125,GeoH!CD125)</f>
        <v>0</v>
      </c>
      <c r="BA116" s="377">
        <f>MAX(GeoH!AW125,GeoH!CE125)</f>
        <v>0</v>
      </c>
      <c r="BB116" s="377">
        <f>MAX(GeoH!AX125,GeoH!CF125)</f>
        <v>0</v>
      </c>
      <c r="BC116" s="377">
        <f>MAX(GeoH!AY125,GeoH!CG125)</f>
        <v>0</v>
      </c>
      <c r="BD116" s="377">
        <f>MAX(GeoH!AZ125,GeoH!CH125)</f>
        <v>0</v>
      </c>
      <c r="BE116" s="377">
        <f>MAX(GeoH!BA125,GeoH!CI125)</f>
        <v>0</v>
      </c>
      <c r="BF116" s="377">
        <f>MAX(GeoH!BB125,GeoH!CJ125)</f>
        <v>0</v>
      </c>
      <c r="BG116" s="377">
        <f>MAX(COUNTIF(GeoH!BC125,"Oui"),COUNTIF(GeoH!CK125,"Oui"))</f>
        <v>0</v>
      </c>
      <c r="BH116" s="354"/>
      <c r="BI116" s="377">
        <f>Trachome!Q128</f>
        <v>0</v>
      </c>
      <c r="BJ116" s="377">
        <f>Trachome!AK128</f>
        <v>0</v>
      </c>
      <c r="BK116" s="377">
        <f>Trachome!AL128</f>
        <v>0</v>
      </c>
      <c r="BL116" s="377">
        <f>Trachome!AN128</f>
        <v>0</v>
      </c>
      <c r="BM116" s="377">
        <f>Trachome!AO128</f>
        <v>0</v>
      </c>
      <c r="BN116" s="377">
        <f>Trachome!AT128</f>
        <v>0</v>
      </c>
      <c r="BO116" s="377">
        <f>Trachome!AU128</f>
        <v>0</v>
      </c>
      <c r="BP116" s="377">
        <f>Trachome!AV128</f>
        <v>0</v>
      </c>
      <c r="BQ116" s="377">
        <f>Trachome!AW128</f>
        <v>0</v>
      </c>
      <c r="BR116" s="377">
        <f>COUNTIF(Trachome!AX128,"Oui")</f>
        <v>0</v>
      </c>
      <c r="BS116" s="354"/>
      <c r="BT116" s="377">
        <f t="shared" si="23"/>
        <v>0</v>
      </c>
      <c r="BU116" s="377">
        <f t="shared" si="24"/>
        <v>0</v>
      </c>
      <c r="BV116" s="377">
        <f t="shared" si="25"/>
        <v>0</v>
      </c>
      <c r="BW116" s="377">
        <f t="shared" si="26"/>
        <v>0</v>
      </c>
      <c r="BX116" s="377">
        <f t="shared" si="27"/>
        <v>0</v>
      </c>
      <c r="BY116" s="377">
        <f t="shared" si="30"/>
        <v>0</v>
      </c>
      <c r="BZ116" s="377">
        <f t="shared" si="31"/>
        <v>0</v>
      </c>
      <c r="CA116" s="377">
        <f t="shared" si="32"/>
        <v>0</v>
      </c>
      <c r="CB116" s="377">
        <f t="shared" si="28"/>
        <v>0</v>
      </c>
      <c r="CC116" s="377">
        <f t="shared" si="29"/>
        <v>0</v>
      </c>
    </row>
    <row r="117" spans="2:81" x14ac:dyDescent="0.25">
      <c r="B117" s="169">
        <f>'Données démographiques'!B125</f>
        <v>0</v>
      </c>
      <c r="C117" s="169">
        <f>'Données démographiques'!C125</f>
        <v>0</v>
      </c>
      <c r="D117" s="170">
        <f>'Données démographiques'!D125</f>
        <v>0</v>
      </c>
      <c r="E117" s="76"/>
      <c r="F117" s="170">
        <f>FL!M124</f>
        <v>0</v>
      </c>
      <c r="G117" s="170">
        <f>FL!AE124</f>
        <v>0</v>
      </c>
      <c r="H117" s="170">
        <f>FL!AF124</f>
        <v>0</v>
      </c>
      <c r="I117" s="170">
        <f>FL!AH124</f>
        <v>0</v>
      </c>
      <c r="J117" s="170">
        <f>FL!AI124</f>
        <v>0</v>
      </c>
      <c r="K117" s="170">
        <f>FL!AK124</f>
        <v>0</v>
      </c>
      <c r="L117" s="170">
        <f>FL!AM124</f>
        <v>0</v>
      </c>
      <c r="M117" s="170">
        <f>FL!AN124</f>
        <v>0</v>
      </c>
      <c r="N117" s="170">
        <f>FL!AO124</f>
        <v>0</v>
      </c>
      <c r="O117" s="170">
        <f>FL!AP124</f>
        <v>0</v>
      </c>
      <c r="P117" s="170">
        <f>FL!AQ124</f>
        <v>0</v>
      </c>
      <c r="Q117" s="170">
        <f>COUNTIF(FL!AR124,"Oui")</f>
        <v>0</v>
      </c>
      <c r="R117" s="76"/>
      <c r="S117" s="170">
        <f>Oncho!K124</f>
        <v>0</v>
      </c>
      <c r="T117" s="170">
        <f>MAX(Oncho!AB124,Oncho!BA124)</f>
        <v>0</v>
      </c>
      <c r="U117" s="170">
        <f>MAX(Oncho!AC124,Oncho!BB124)</f>
        <v>0</v>
      </c>
      <c r="V117" s="170">
        <f>MAX(Oncho!AE124,Oncho!BD124)</f>
        <v>0</v>
      </c>
      <c r="W117" s="170">
        <f>MAX(Oncho!AF124,Oncho!BE124)</f>
        <v>0</v>
      </c>
      <c r="X117" s="170">
        <f>MAX(Oncho!AG124,Oncho!BF124)</f>
        <v>0</v>
      </c>
      <c r="Y117" s="170">
        <f>MAX(Oncho!AH124,Oncho!BG124)</f>
        <v>0</v>
      </c>
      <c r="Z117" s="170">
        <f>MAX(Oncho!AI124,Oncho!BH124)</f>
        <v>0</v>
      </c>
      <c r="AA117" s="170">
        <f>MAX(Oncho!AJ124,Oncho!BI124)</f>
        <v>0</v>
      </c>
      <c r="AB117" s="170">
        <f>MAX(COUNTIF(Oncho!AK124,"Oui"),COUNTIF(Oncho!BJ124,"Oui"))</f>
        <v>0</v>
      </c>
      <c r="AC117" s="76"/>
      <c r="AD117" s="170">
        <f>SCH!P126</f>
        <v>0</v>
      </c>
      <c r="AE117" s="170">
        <f>SCH!AI126</f>
        <v>0</v>
      </c>
      <c r="AF117" s="170">
        <f>SCH!AJ126</f>
        <v>0</v>
      </c>
      <c r="AG117" s="170">
        <f>SCH!AN126</f>
        <v>0</v>
      </c>
      <c r="AH117" s="170">
        <f>SCH!AO126</f>
        <v>0</v>
      </c>
      <c r="AI117" s="170">
        <f>SCH!AT126</f>
        <v>0</v>
      </c>
      <c r="AJ117" s="170">
        <f>SCH!AU126</f>
        <v>0</v>
      </c>
      <c r="AK117" s="170">
        <f>SCH!AV126</f>
        <v>0</v>
      </c>
      <c r="AL117" s="170">
        <f>SCH!AW126</f>
        <v>0</v>
      </c>
      <c r="AM117" s="170">
        <f>COUNTIF(SCH!AX126,"Oui")</f>
        <v>0</v>
      </c>
      <c r="AN117" s="76"/>
      <c r="AO117" s="170">
        <f>GeoH!P126</f>
        <v>0</v>
      </c>
      <c r="AP117" s="170">
        <f>MAX(GeoH!AK126,GeoH!BS126)</f>
        <v>0</v>
      </c>
      <c r="AQ117" s="170">
        <f>MAX(GeoH!AL126,GeoH!BT126)</f>
        <v>0</v>
      </c>
      <c r="AR117" s="170">
        <f>MAX(GeoH!AM126,GeoH!BU126)</f>
        <v>0</v>
      </c>
      <c r="AS117" s="170">
        <f>MAX(GeoH!AN126,GeoH!BV126)</f>
        <v>0</v>
      </c>
      <c r="AT117" s="170">
        <f>MAX(GeoH!AO126,GeoH!BW126)</f>
        <v>0</v>
      </c>
      <c r="AU117" s="170">
        <f>MAX(GeoH!AQ126,GeoH!BY126)</f>
        <v>0</v>
      </c>
      <c r="AV117" s="170">
        <f>MAX(GeoH!AR126,GeoH!BZ126)</f>
        <v>0</v>
      </c>
      <c r="AW117" s="170">
        <f>MAX(GeoH!AS126,GeoH!CA126)</f>
        <v>0</v>
      </c>
      <c r="AX117" s="170">
        <f>MAX(GeoH!AT126,GeoH!CB126)</f>
        <v>0</v>
      </c>
      <c r="AY117" s="170">
        <f>MAX(GeoH!AU126,GeoH!CC126)</f>
        <v>0</v>
      </c>
      <c r="AZ117" s="170">
        <f>MAX(GeoH!AV126,GeoH!CD126)</f>
        <v>0</v>
      </c>
      <c r="BA117" s="170">
        <f>MAX(GeoH!AW126,GeoH!CE126)</f>
        <v>0</v>
      </c>
      <c r="BB117" s="170">
        <f>MAX(GeoH!AX126,GeoH!CF126)</f>
        <v>0</v>
      </c>
      <c r="BC117" s="170">
        <f>MAX(GeoH!AY126,GeoH!CG126)</f>
        <v>0</v>
      </c>
      <c r="BD117" s="170">
        <f>MAX(GeoH!AZ126,GeoH!CH126)</f>
        <v>0</v>
      </c>
      <c r="BE117" s="170">
        <f>MAX(GeoH!BA126,GeoH!CI126)</f>
        <v>0</v>
      </c>
      <c r="BF117" s="170">
        <f>MAX(GeoH!BB126,GeoH!CJ126)</f>
        <v>0</v>
      </c>
      <c r="BG117" s="170">
        <f>MAX(COUNTIF(GeoH!BC126,"Oui"),COUNTIF(GeoH!CK126,"Oui"))</f>
        <v>0</v>
      </c>
      <c r="BH117" s="76"/>
      <c r="BI117" s="170">
        <f>Trachome!Q129</f>
        <v>0</v>
      </c>
      <c r="BJ117" s="170">
        <f>Trachome!AK129</f>
        <v>0</v>
      </c>
      <c r="BK117" s="170">
        <f>Trachome!AL129</f>
        <v>0</v>
      </c>
      <c r="BL117" s="170">
        <f>Trachome!AN129</f>
        <v>0</v>
      </c>
      <c r="BM117" s="170">
        <f>Trachome!AO129</f>
        <v>0</v>
      </c>
      <c r="BN117" s="170">
        <f>Trachome!AT129</f>
        <v>0</v>
      </c>
      <c r="BO117" s="170">
        <f>Trachome!AU129</f>
        <v>0</v>
      </c>
      <c r="BP117" s="170">
        <f>Trachome!AV129</f>
        <v>0</v>
      </c>
      <c r="BQ117" s="170">
        <f>Trachome!AW129</f>
        <v>0</v>
      </c>
      <c r="BR117" s="170">
        <f>COUNTIF(Trachome!AX129,"Oui")</f>
        <v>0</v>
      </c>
      <c r="BS117" s="76"/>
      <c r="BT117" s="170">
        <f t="shared" si="23"/>
        <v>0</v>
      </c>
      <c r="BU117" s="170">
        <f t="shared" si="24"/>
        <v>0</v>
      </c>
      <c r="BV117" s="170">
        <f t="shared" si="25"/>
        <v>0</v>
      </c>
      <c r="BW117" s="170">
        <f t="shared" si="26"/>
        <v>0</v>
      </c>
      <c r="BX117" s="170">
        <f t="shared" si="27"/>
        <v>0</v>
      </c>
      <c r="BY117" s="170">
        <f t="shared" si="30"/>
        <v>0</v>
      </c>
      <c r="BZ117" s="170">
        <f t="shared" si="31"/>
        <v>0</v>
      </c>
      <c r="CA117" s="170">
        <f t="shared" si="32"/>
        <v>0</v>
      </c>
      <c r="CB117" s="170">
        <f t="shared" si="28"/>
        <v>0</v>
      </c>
      <c r="CC117" s="170">
        <f t="shared" si="29"/>
        <v>0</v>
      </c>
    </row>
    <row r="118" spans="2:81" x14ac:dyDescent="0.25">
      <c r="B118" s="376">
        <f>'Données démographiques'!B126</f>
        <v>0</v>
      </c>
      <c r="C118" s="376">
        <f>'Données démographiques'!C126</f>
        <v>0</v>
      </c>
      <c r="D118" s="377">
        <f>'Données démographiques'!D126</f>
        <v>0</v>
      </c>
      <c r="E118" s="354"/>
      <c r="F118" s="377">
        <f>FL!M125</f>
        <v>0</v>
      </c>
      <c r="G118" s="377">
        <f>FL!AE125</f>
        <v>0</v>
      </c>
      <c r="H118" s="377">
        <f>FL!AF125</f>
        <v>0</v>
      </c>
      <c r="I118" s="377">
        <f>FL!AH125</f>
        <v>0</v>
      </c>
      <c r="J118" s="377">
        <f>FL!AI125</f>
        <v>0</v>
      </c>
      <c r="K118" s="377">
        <f>FL!AK125</f>
        <v>0</v>
      </c>
      <c r="L118" s="377">
        <f>FL!AM125</f>
        <v>0</v>
      </c>
      <c r="M118" s="377">
        <f>FL!AN125</f>
        <v>0</v>
      </c>
      <c r="N118" s="377">
        <f>FL!AO125</f>
        <v>0</v>
      </c>
      <c r="O118" s="377">
        <f>FL!AP125</f>
        <v>0</v>
      </c>
      <c r="P118" s="377">
        <f>FL!AQ125</f>
        <v>0</v>
      </c>
      <c r="Q118" s="377">
        <f>COUNTIF(FL!AR125,"Oui")</f>
        <v>0</v>
      </c>
      <c r="R118" s="354"/>
      <c r="S118" s="377">
        <f>Oncho!K125</f>
        <v>0</v>
      </c>
      <c r="T118" s="377">
        <f>MAX(Oncho!AB125,Oncho!BA125)</f>
        <v>0</v>
      </c>
      <c r="U118" s="377">
        <f>MAX(Oncho!AC125,Oncho!BB125)</f>
        <v>0</v>
      </c>
      <c r="V118" s="377">
        <f>MAX(Oncho!AE125,Oncho!BD125)</f>
        <v>0</v>
      </c>
      <c r="W118" s="377">
        <f>MAX(Oncho!AF125,Oncho!BE125)</f>
        <v>0</v>
      </c>
      <c r="X118" s="377">
        <f>MAX(Oncho!AG125,Oncho!BF125)</f>
        <v>0</v>
      </c>
      <c r="Y118" s="377">
        <f>MAX(Oncho!AH125,Oncho!BG125)</f>
        <v>0</v>
      </c>
      <c r="Z118" s="377">
        <f>MAX(Oncho!AI125,Oncho!BH125)</f>
        <v>0</v>
      </c>
      <c r="AA118" s="377">
        <f>MAX(Oncho!AJ125,Oncho!BI125)</f>
        <v>0</v>
      </c>
      <c r="AB118" s="377">
        <f>MAX(COUNTIF(Oncho!AK125,"Oui"),COUNTIF(Oncho!BJ125,"Oui"))</f>
        <v>0</v>
      </c>
      <c r="AC118" s="354"/>
      <c r="AD118" s="377">
        <f>SCH!P127</f>
        <v>0</v>
      </c>
      <c r="AE118" s="377">
        <f>SCH!AI127</f>
        <v>0</v>
      </c>
      <c r="AF118" s="377">
        <f>SCH!AJ127</f>
        <v>0</v>
      </c>
      <c r="AG118" s="377">
        <f>SCH!AN127</f>
        <v>0</v>
      </c>
      <c r="AH118" s="377">
        <f>SCH!AO127</f>
        <v>0</v>
      </c>
      <c r="AI118" s="377">
        <f>SCH!AT127</f>
        <v>0</v>
      </c>
      <c r="AJ118" s="377">
        <f>SCH!AU127</f>
        <v>0</v>
      </c>
      <c r="AK118" s="377">
        <f>SCH!AV127</f>
        <v>0</v>
      </c>
      <c r="AL118" s="377">
        <f>SCH!AW127</f>
        <v>0</v>
      </c>
      <c r="AM118" s="377">
        <f>COUNTIF(SCH!AX127,"Oui")</f>
        <v>0</v>
      </c>
      <c r="AN118" s="354"/>
      <c r="AO118" s="377">
        <f>GeoH!P127</f>
        <v>0</v>
      </c>
      <c r="AP118" s="377">
        <f>MAX(GeoH!AK127,GeoH!BS127)</f>
        <v>0</v>
      </c>
      <c r="AQ118" s="377">
        <f>MAX(GeoH!AL127,GeoH!BT127)</f>
        <v>0</v>
      </c>
      <c r="AR118" s="377">
        <f>MAX(GeoH!AM127,GeoH!BU127)</f>
        <v>0</v>
      </c>
      <c r="AS118" s="377">
        <f>MAX(GeoH!AN127,GeoH!BV127)</f>
        <v>0</v>
      </c>
      <c r="AT118" s="377">
        <f>MAX(GeoH!AO127,GeoH!BW127)</f>
        <v>0</v>
      </c>
      <c r="AU118" s="377">
        <f>MAX(GeoH!AQ127,GeoH!BY127)</f>
        <v>0</v>
      </c>
      <c r="AV118" s="377">
        <f>MAX(GeoH!AR127,GeoH!BZ127)</f>
        <v>0</v>
      </c>
      <c r="AW118" s="377">
        <f>MAX(GeoH!AS127,GeoH!CA127)</f>
        <v>0</v>
      </c>
      <c r="AX118" s="377">
        <f>MAX(GeoH!AT127,GeoH!CB127)</f>
        <v>0</v>
      </c>
      <c r="AY118" s="377">
        <f>MAX(GeoH!AU127,GeoH!CC127)</f>
        <v>0</v>
      </c>
      <c r="AZ118" s="377">
        <f>MAX(GeoH!AV127,GeoH!CD127)</f>
        <v>0</v>
      </c>
      <c r="BA118" s="377">
        <f>MAX(GeoH!AW127,GeoH!CE127)</f>
        <v>0</v>
      </c>
      <c r="BB118" s="377">
        <f>MAX(GeoH!AX127,GeoH!CF127)</f>
        <v>0</v>
      </c>
      <c r="BC118" s="377">
        <f>MAX(GeoH!AY127,GeoH!CG127)</f>
        <v>0</v>
      </c>
      <c r="BD118" s="377">
        <f>MAX(GeoH!AZ127,GeoH!CH127)</f>
        <v>0</v>
      </c>
      <c r="BE118" s="377">
        <f>MAX(GeoH!BA127,GeoH!CI127)</f>
        <v>0</v>
      </c>
      <c r="BF118" s="377">
        <f>MAX(GeoH!BB127,GeoH!CJ127)</f>
        <v>0</v>
      </c>
      <c r="BG118" s="377">
        <f>MAX(COUNTIF(GeoH!BC127,"Oui"),COUNTIF(GeoH!CK127,"Oui"))</f>
        <v>0</v>
      </c>
      <c r="BH118" s="354"/>
      <c r="BI118" s="377">
        <f>Trachome!Q130</f>
        <v>0</v>
      </c>
      <c r="BJ118" s="377">
        <f>Trachome!AK130</f>
        <v>0</v>
      </c>
      <c r="BK118" s="377">
        <f>Trachome!AL130</f>
        <v>0</v>
      </c>
      <c r="BL118" s="377">
        <f>Trachome!AN130</f>
        <v>0</v>
      </c>
      <c r="BM118" s="377">
        <f>Trachome!AO130</f>
        <v>0</v>
      </c>
      <c r="BN118" s="377">
        <f>Trachome!AT130</f>
        <v>0</v>
      </c>
      <c r="BO118" s="377">
        <f>Trachome!AU130</f>
        <v>0</v>
      </c>
      <c r="BP118" s="377">
        <f>Trachome!AV130</f>
        <v>0</v>
      </c>
      <c r="BQ118" s="377">
        <f>Trachome!AW130</f>
        <v>0</v>
      </c>
      <c r="BR118" s="377">
        <f>COUNTIF(Trachome!AX130,"Oui")</f>
        <v>0</v>
      </c>
      <c r="BS118" s="354"/>
      <c r="BT118" s="377">
        <f t="shared" si="23"/>
        <v>0</v>
      </c>
      <c r="BU118" s="377">
        <f t="shared" si="24"/>
        <v>0</v>
      </c>
      <c r="BV118" s="377">
        <f t="shared" si="25"/>
        <v>0</v>
      </c>
      <c r="BW118" s="377">
        <f t="shared" si="26"/>
        <v>0</v>
      </c>
      <c r="BX118" s="377">
        <f t="shared" si="27"/>
        <v>0</v>
      </c>
      <c r="BY118" s="377">
        <f t="shared" si="30"/>
        <v>0</v>
      </c>
      <c r="BZ118" s="377">
        <f t="shared" si="31"/>
        <v>0</v>
      </c>
      <c r="CA118" s="377">
        <f t="shared" si="32"/>
        <v>0</v>
      </c>
      <c r="CB118" s="377">
        <f t="shared" si="28"/>
        <v>0</v>
      </c>
      <c r="CC118" s="377">
        <f t="shared" si="29"/>
        <v>0</v>
      </c>
    </row>
    <row r="119" spans="2:81" x14ac:dyDescent="0.25">
      <c r="B119" s="169">
        <f>'Données démographiques'!B127</f>
        <v>0</v>
      </c>
      <c r="C119" s="169">
        <f>'Données démographiques'!C127</f>
        <v>0</v>
      </c>
      <c r="D119" s="170">
        <f>'Données démographiques'!D127</f>
        <v>0</v>
      </c>
      <c r="E119" s="76"/>
      <c r="F119" s="170">
        <f>FL!M126</f>
        <v>0</v>
      </c>
      <c r="G119" s="170">
        <f>FL!AE126</f>
        <v>0</v>
      </c>
      <c r="H119" s="170">
        <f>FL!AF126</f>
        <v>0</v>
      </c>
      <c r="I119" s="170">
        <f>FL!AH126</f>
        <v>0</v>
      </c>
      <c r="J119" s="170">
        <f>FL!AI126</f>
        <v>0</v>
      </c>
      <c r="K119" s="170">
        <f>FL!AK126</f>
        <v>0</v>
      </c>
      <c r="L119" s="170">
        <f>FL!AM126</f>
        <v>0</v>
      </c>
      <c r="M119" s="170">
        <f>FL!AN126</f>
        <v>0</v>
      </c>
      <c r="N119" s="170">
        <f>FL!AO126</f>
        <v>0</v>
      </c>
      <c r="O119" s="170">
        <f>FL!AP126</f>
        <v>0</v>
      </c>
      <c r="P119" s="170">
        <f>FL!AQ126</f>
        <v>0</v>
      </c>
      <c r="Q119" s="170">
        <f>COUNTIF(FL!AR126,"Oui")</f>
        <v>0</v>
      </c>
      <c r="R119" s="76"/>
      <c r="S119" s="170">
        <f>Oncho!K126</f>
        <v>0</v>
      </c>
      <c r="T119" s="170">
        <f>MAX(Oncho!AB126,Oncho!BA126)</f>
        <v>0</v>
      </c>
      <c r="U119" s="170">
        <f>MAX(Oncho!AC126,Oncho!BB126)</f>
        <v>0</v>
      </c>
      <c r="V119" s="170">
        <f>MAX(Oncho!AE126,Oncho!BD126)</f>
        <v>0</v>
      </c>
      <c r="W119" s="170">
        <f>MAX(Oncho!AF126,Oncho!BE126)</f>
        <v>0</v>
      </c>
      <c r="X119" s="170">
        <f>MAX(Oncho!AG126,Oncho!BF126)</f>
        <v>0</v>
      </c>
      <c r="Y119" s="170">
        <f>MAX(Oncho!AH126,Oncho!BG126)</f>
        <v>0</v>
      </c>
      <c r="Z119" s="170">
        <f>MAX(Oncho!AI126,Oncho!BH126)</f>
        <v>0</v>
      </c>
      <c r="AA119" s="170">
        <f>MAX(Oncho!AJ126,Oncho!BI126)</f>
        <v>0</v>
      </c>
      <c r="AB119" s="170">
        <f>MAX(COUNTIF(Oncho!AK126,"Oui"),COUNTIF(Oncho!BJ126,"Oui"))</f>
        <v>0</v>
      </c>
      <c r="AC119" s="76"/>
      <c r="AD119" s="170">
        <f>SCH!P128</f>
        <v>0</v>
      </c>
      <c r="AE119" s="170">
        <f>SCH!AI128</f>
        <v>0</v>
      </c>
      <c r="AF119" s="170">
        <f>SCH!AJ128</f>
        <v>0</v>
      </c>
      <c r="AG119" s="170">
        <f>SCH!AN128</f>
        <v>0</v>
      </c>
      <c r="AH119" s="170">
        <f>SCH!AO128</f>
        <v>0</v>
      </c>
      <c r="AI119" s="170">
        <f>SCH!AT128</f>
        <v>0</v>
      </c>
      <c r="AJ119" s="170">
        <f>SCH!AU128</f>
        <v>0</v>
      </c>
      <c r="AK119" s="170">
        <f>SCH!AV128</f>
        <v>0</v>
      </c>
      <c r="AL119" s="170">
        <f>SCH!AW128</f>
        <v>0</v>
      </c>
      <c r="AM119" s="170">
        <f>COUNTIF(SCH!AX128,"Oui")</f>
        <v>0</v>
      </c>
      <c r="AN119" s="76"/>
      <c r="AO119" s="170">
        <f>GeoH!P128</f>
        <v>0</v>
      </c>
      <c r="AP119" s="170">
        <f>MAX(GeoH!AK128,GeoH!BS128)</f>
        <v>0</v>
      </c>
      <c r="AQ119" s="170">
        <f>MAX(GeoH!AL128,GeoH!BT128)</f>
        <v>0</v>
      </c>
      <c r="AR119" s="170">
        <f>MAX(GeoH!AM128,GeoH!BU128)</f>
        <v>0</v>
      </c>
      <c r="AS119" s="170">
        <f>MAX(GeoH!AN128,GeoH!BV128)</f>
        <v>0</v>
      </c>
      <c r="AT119" s="170">
        <f>MAX(GeoH!AO128,GeoH!BW128)</f>
        <v>0</v>
      </c>
      <c r="AU119" s="170">
        <f>MAX(GeoH!AQ128,GeoH!BY128)</f>
        <v>0</v>
      </c>
      <c r="AV119" s="170">
        <f>MAX(GeoH!AR128,GeoH!BZ128)</f>
        <v>0</v>
      </c>
      <c r="AW119" s="170">
        <f>MAX(GeoH!AS128,GeoH!CA128)</f>
        <v>0</v>
      </c>
      <c r="AX119" s="170">
        <f>MAX(GeoH!AT128,GeoH!CB128)</f>
        <v>0</v>
      </c>
      <c r="AY119" s="170">
        <f>MAX(GeoH!AU128,GeoH!CC128)</f>
        <v>0</v>
      </c>
      <c r="AZ119" s="170">
        <f>MAX(GeoH!AV128,GeoH!CD128)</f>
        <v>0</v>
      </c>
      <c r="BA119" s="170">
        <f>MAX(GeoH!AW128,GeoH!CE128)</f>
        <v>0</v>
      </c>
      <c r="BB119" s="170">
        <f>MAX(GeoH!AX128,GeoH!CF128)</f>
        <v>0</v>
      </c>
      <c r="BC119" s="170">
        <f>MAX(GeoH!AY128,GeoH!CG128)</f>
        <v>0</v>
      </c>
      <c r="BD119" s="170">
        <f>MAX(GeoH!AZ128,GeoH!CH128)</f>
        <v>0</v>
      </c>
      <c r="BE119" s="170">
        <f>MAX(GeoH!BA128,GeoH!CI128)</f>
        <v>0</v>
      </c>
      <c r="BF119" s="170">
        <f>MAX(GeoH!BB128,GeoH!CJ128)</f>
        <v>0</v>
      </c>
      <c r="BG119" s="170">
        <f>MAX(COUNTIF(GeoH!BC128,"Oui"),COUNTIF(GeoH!CK128,"Oui"))</f>
        <v>0</v>
      </c>
      <c r="BH119" s="76"/>
      <c r="BI119" s="170">
        <f>Trachome!Q131</f>
        <v>0</v>
      </c>
      <c r="BJ119" s="170">
        <f>Trachome!AK131</f>
        <v>0</v>
      </c>
      <c r="BK119" s="170">
        <f>Trachome!AL131</f>
        <v>0</v>
      </c>
      <c r="BL119" s="170">
        <f>Trachome!AN131</f>
        <v>0</v>
      </c>
      <c r="BM119" s="170">
        <f>Trachome!AO131</f>
        <v>0</v>
      </c>
      <c r="BN119" s="170">
        <f>Trachome!AT131</f>
        <v>0</v>
      </c>
      <c r="BO119" s="170">
        <f>Trachome!AU131</f>
        <v>0</v>
      </c>
      <c r="BP119" s="170">
        <f>Trachome!AV131</f>
        <v>0</v>
      </c>
      <c r="BQ119" s="170">
        <f>Trachome!AW131</f>
        <v>0</v>
      </c>
      <c r="BR119" s="170">
        <f>COUNTIF(Trachome!AX131,"Oui")</f>
        <v>0</v>
      </c>
      <c r="BS119" s="76"/>
      <c r="BT119" s="170">
        <f t="shared" si="23"/>
        <v>0</v>
      </c>
      <c r="BU119" s="170">
        <f t="shared" si="24"/>
        <v>0</v>
      </c>
      <c r="BV119" s="170">
        <f t="shared" si="25"/>
        <v>0</v>
      </c>
      <c r="BW119" s="170">
        <f t="shared" si="26"/>
        <v>0</v>
      </c>
      <c r="BX119" s="170">
        <f t="shared" si="27"/>
        <v>0</v>
      </c>
      <c r="BY119" s="170">
        <f t="shared" si="30"/>
        <v>0</v>
      </c>
      <c r="BZ119" s="170">
        <f t="shared" si="31"/>
        <v>0</v>
      </c>
      <c r="CA119" s="170">
        <f t="shared" si="32"/>
        <v>0</v>
      </c>
      <c r="CB119" s="170">
        <f t="shared" si="28"/>
        <v>0</v>
      </c>
      <c r="CC119" s="170">
        <f t="shared" si="29"/>
        <v>0</v>
      </c>
    </row>
    <row r="120" spans="2:81" x14ac:dyDescent="0.25">
      <c r="B120" s="376">
        <f>'Données démographiques'!B128</f>
        <v>0</v>
      </c>
      <c r="C120" s="376">
        <f>'Données démographiques'!C128</f>
        <v>0</v>
      </c>
      <c r="D120" s="377">
        <f>'Données démographiques'!D128</f>
        <v>0</v>
      </c>
      <c r="E120" s="354"/>
      <c r="F120" s="377">
        <f>FL!M127</f>
        <v>0</v>
      </c>
      <c r="G120" s="377">
        <f>FL!AE127</f>
        <v>0</v>
      </c>
      <c r="H120" s="377">
        <f>FL!AF127</f>
        <v>0</v>
      </c>
      <c r="I120" s="377">
        <f>FL!AH127</f>
        <v>0</v>
      </c>
      <c r="J120" s="377">
        <f>FL!AI127</f>
        <v>0</v>
      </c>
      <c r="K120" s="377">
        <f>FL!AK127</f>
        <v>0</v>
      </c>
      <c r="L120" s="377">
        <f>FL!AM127</f>
        <v>0</v>
      </c>
      <c r="M120" s="377">
        <f>FL!AN127</f>
        <v>0</v>
      </c>
      <c r="N120" s="377">
        <f>FL!AO127</f>
        <v>0</v>
      </c>
      <c r="O120" s="377">
        <f>FL!AP127</f>
        <v>0</v>
      </c>
      <c r="P120" s="377">
        <f>FL!AQ127</f>
        <v>0</v>
      </c>
      <c r="Q120" s="377">
        <f>COUNTIF(FL!AR127,"Oui")</f>
        <v>0</v>
      </c>
      <c r="R120" s="354"/>
      <c r="S120" s="377">
        <f>Oncho!K127</f>
        <v>0</v>
      </c>
      <c r="T120" s="377">
        <f>MAX(Oncho!AB127,Oncho!BA127)</f>
        <v>0</v>
      </c>
      <c r="U120" s="377">
        <f>MAX(Oncho!AC127,Oncho!BB127)</f>
        <v>0</v>
      </c>
      <c r="V120" s="377">
        <f>MAX(Oncho!AE127,Oncho!BD127)</f>
        <v>0</v>
      </c>
      <c r="W120" s="377">
        <f>MAX(Oncho!AF127,Oncho!BE127)</f>
        <v>0</v>
      </c>
      <c r="X120" s="377">
        <f>MAX(Oncho!AG127,Oncho!BF127)</f>
        <v>0</v>
      </c>
      <c r="Y120" s="377">
        <f>MAX(Oncho!AH127,Oncho!BG127)</f>
        <v>0</v>
      </c>
      <c r="Z120" s="377">
        <f>MAX(Oncho!AI127,Oncho!BH127)</f>
        <v>0</v>
      </c>
      <c r="AA120" s="377">
        <f>MAX(Oncho!AJ127,Oncho!BI127)</f>
        <v>0</v>
      </c>
      <c r="AB120" s="377">
        <f>MAX(COUNTIF(Oncho!AK127,"Oui"),COUNTIF(Oncho!BJ127,"Oui"))</f>
        <v>0</v>
      </c>
      <c r="AC120" s="354"/>
      <c r="AD120" s="377">
        <f>SCH!P129</f>
        <v>0</v>
      </c>
      <c r="AE120" s="377">
        <f>SCH!AI129</f>
        <v>0</v>
      </c>
      <c r="AF120" s="377">
        <f>SCH!AJ129</f>
        <v>0</v>
      </c>
      <c r="AG120" s="377">
        <f>SCH!AN129</f>
        <v>0</v>
      </c>
      <c r="AH120" s="377">
        <f>SCH!AO129</f>
        <v>0</v>
      </c>
      <c r="AI120" s="377">
        <f>SCH!AT129</f>
        <v>0</v>
      </c>
      <c r="AJ120" s="377">
        <f>SCH!AU129</f>
        <v>0</v>
      </c>
      <c r="AK120" s="377">
        <f>SCH!AV129</f>
        <v>0</v>
      </c>
      <c r="AL120" s="377">
        <f>SCH!AW129</f>
        <v>0</v>
      </c>
      <c r="AM120" s="377">
        <f>COUNTIF(SCH!AX129,"Oui")</f>
        <v>0</v>
      </c>
      <c r="AN120" s="354"/>
      <c r="AO120" s="377">
        <f>GeoH!P129</f>
        <v>0</v>
      </c>
      <c r="AP120" s="377">
        <f>MAX(GeoH!AK129,GeoH!BS129)</f>
        <v>0</v>
      </c>
      <c r="AQ120" s="377">
        <f>MAX(GeoH!AL129,GeoH!BT129)</f>
        <v>0</v>
      </c>
      <c r="AR120" s="377">
        <f>MAX(GeoH!AM129,GeoH!BU129)</f>
        <v>0</v>
      </c>
      <c r="AS120" s="377">
        <f>MAX(GeoH!AN129,GeoH!BV129)</f>
        <v>0</v>
      </c>
      <c r="AT120" s="377">
        <f>MAX(GeoH!AO129,GeoH!BW129)</f>
        <v>0</v>
      </c>
      <c r="AU120" s="377">
        <f>MAX(GeoH!AQ129,GeoH!BY129)</f>
        <v>0</v>
      </c>
      <c r="AV120" s="377">
        <f>MAX(GeoH!AR129,GeoH!BZ129)</f>
        <v>0</v>
      </c>
      <c r="AW120" s="377">
        <f>MAX(GeoH!AS129,GeoH!CA129)</f>
        <v>0</v>
      </c>
      <c r="AX120" s="377">
        <f>MAX(GeoH!AT129,GeoH!CB129)</f>
        <v>0</v>
      </c>
      <c r="AY120" s="377">
        <f>MAX(GeoH!AU129,GeoH!CC129)</f>
        <v>0</v>
      </c>
      <c r="AZ120" s="377">
        <f>MAX(GeoH!AV129,GeoH!CD129)</f>
        <v>0</v>
      </c>
      <c r="BA120" s="377">
        <f>MAX(GeoH!AW129,GeoH!CE129)</f>
        <v>0</v>
      </c>
      <c r="BB120" s="377">
        <f>MAX(GeoH!AX129,GeoH!CF129)</f>
        <v>0</v>
      </c>
      <c r="BC120" s="377">
        <f>MAX(GeoH!AY129,GeoH!CG129)</f>
        <v>0</v>
      </c>
      <c r="BD120" s="377">
        <f>MAX(GeoH!AZ129,GeoH!CH129)</f>
        <v>0</v>
      </c>
      <c r="BE120" s="377">
        <f>MAX(GeoH!BA129,GeoH!CI129)</f>
        <v>0</v>
      </c>
      <c r="BF120" s="377">
        <f>MAX(GeoH!BB129,GeoH!CJ129)</f>
        <v>0</v>
      </c>
      <c r="BG120" s="377">
        <f>MAX(COUNTIF(GeoH!BC129,"Oui"),COUNTIF(GeoH!CK129,"Oui"))</f>
        <v>0</v>
      </c>
      <c r="BH120" s="354"/>
      <c r="BI120" s="377">
        <f>Trachome!Q132</f>
        <v>0</v>
      </c>
      <c r="BJ120" s="377">
        <f>Trachome!AK132</f>
        <v>0</v>
      </c>
      <c r="BK120" s="377">
        <f>Trachome!AL132</f>
        <v>0</v>
      </c>
      <c r="BL120" s="377">
        <f>Trachome!AN132</f>
        <v>0</v>
      </c>
      <c r="BM120" s="377">
        <f>Trachome!AO132</f>
        <v>0</v>
      </c>
      <c r="BN120" s="377">
        <f>Trachome!AT132</f>
        <v>0</v>
      </c>
      <c r="BO120" s="377">
        <f>Trachome!AU132</f>
        <v>0</v>
      </c>
      <c r="BP120" s="377">
        <f>Trachome!AV132</f>
        <v>0</v>
      </c>
      <c r="BQ120" s="377">
        <f>Trachome!AW132</f>
        <v>0</v>
      </c>
      <c r="BR120" s="377">
        <f>COUNTIF(Trachome!AX132,"Oui")</f>
        <v>0</v>
      </c>
      <c r="BS120" s="354"/>
      <c r="BT120" s="377">
        <f t="shared" si="23"/>
        <v>0</v>
      </c>
      <c r="BU120" s="377">
        <f t="shared" si="24"/>
        <v>0</v>
      </c>
      <c r="BV120" s="377">
        <f t="shared" si="25"/>
        <v>0</v>
      </c>
      <c r="BW120" s="377">
        <f t="shared" si="26"/>
        <v>0</v>
      </c>
      <c r="BX120" s="377">
        <f t="shared" si="27"/>
        <v>0</v>
      </c>
      <c r="BY120" s="377">
        <f t="shared" si="30"/>
        <v>0</v>
      </c>
      <c r="BZ120" s="377">
        <f t="shared" si="31"/>
        <v>0</v>
      </c>
      <c r="CA120" s="377">
        <f t="shared" si="32"/>
        <v>0</v>
      </c>
      <c r="CB120" s="377">
        <f t="shared" si="28"/>
        <v>0</v>
      </c>
      <c r="CC120" s="377">
        <f t="shared" si="29"/>
        <v>0</v>
      </c>
    </row>
    <row r="121" spans="2:81" x14ac:dyDescent="0.25">
      <c r="B121" s="169">
        <f>'Données démographiques'!B129</f>
        <v>0</v>
      </c>
      <c r="C121" s="169">
        <f>'Données démographiques'!C129</f>
        <v>0</v>
      </c>
      <c r="D121" s="170">
        <f>'Données démographiques'!D129</f>
        <v>0</v>
      </c>
      <c r="E121" s="76"/>
      <c r="F121" s="170">
        <f>FL!M128</f>
        <v>0</v>
      </c>
      <c r="G121" s="170">
        <f>FL!AE128</f>
        <v>0</v>
      </c>
      <c r="H121" s="170">
        <f>FL!AF128</f>
        <v>0</v>
      </c>
      <c r="I121" s="170">
        <f>FL!AH128</f>
        <v>0</v>
      </c>
      <c r="J121" s="170">
        <f>FL!AI128</f>
        <v>0</v>
      </c>
      <c r="K121" s="170">
        <f>FL!AK128</f>
        <v>0</v>
      </c>
      <c r="L121" s="170">
        <f>FL!AM128</f>
        <v>0</v>
      </c>
      <c r="M121" s="170">
        <f>FL!AN128</f>
        <v>0</v>
      </c>
      <c r="N121" s="170">
        <f>FL!AO128</f>
        <v>0</v>
      </c>
      <c r="O121" s="170">
        <f>FL!AP128</f>
        <v>0</v>
      </c>
      <c r="P121" s="170">
        <f>FL!AQ128</f>
        <v>0</v>
      </c>
      <c r="Q121" s="170">
        <f>COUNTIF(FL!AR128,"Oui")</f>
        <v>0</v>
      </c>
      <c r="R121" s="76"/>
      <c r="S121" s="170">
        <f>Oncho!K128</f>
        <v>0</v>
      </c>
      <c r="T121" s="170">
        <f>MAX(Oncho!AB128,Oncho!BA128)</f>
        <v>0</v>
      </c>
      <c r="U121" s="170">
        <f>MAX(Oncho!AC128,Oncho!BB128)</f>
        <v>0</v>
      </c>
      <c r="V121" s="170">
        <f>MAX(Oncho!AE128,Oncho!BD128)</f>
        <v>0</v>
      </c>
      <c r="W121" s="170">
        <f>MAX(Oncho!AF128,Oncho!BE128)</f>
        <v>0</v>
      </c>
      <c r="X121" s="170">
        <f>MAX(Oncho!AG128,Oncho!BF128)</f>
        <v>0</v>
      </c>
      <c r="Y121" s="170">
        <f>MAX(Oncho!AH128,Oncho!BG128)</f>
        <v>0</v>
      </c>
      <c r="Z121" s="170">
        <f>MAX(Oncho!AI128,Oncho!BH128)</f>
        <v>0</v>
      </c>
      <c r="AA121" s="170">
        <f>MAX(Oncho!AJ128,Oncho!BI128)</f>
        <v>0</v>
      </c>
      <c r="AB121" s="170">
        <f>MAX(COUNTIF(Oncho!AK128,"Oui"),COUNTIF(Oncho!BJ128,"Oui"))</f>
        <v>0</v>
      </c>
      <c r="AC121" s="76"/>
      <c r="AD121" s="170">
        <f>SCH!P130</f>
        <v>0</v>
      </c>
      <c r="AE121" s="170">
        <f>SCH!AI130</f>
        <v>0</v>
      </c>
      <c r="AF121" s="170">
        <f>SCH!AJ130</f>
        <v>0</v>
      </c>
      <c r="AG121" s="170">
        <f>SCH!AN130</f>
        <v>0</v>
      </c>
      <c r="AH121" s="170">
        <f>SCH!AO130</f>
        <v>0</v>
      </c>
      <c r="AI121" s="170">
        <f>SCH!AT130</f>
        <v>0</v>
      </c>
      <c r="AJ121" s="170">
        <f>SCH!AU130</f>
        <v>0</v>
      </c>
      <c r="AK121" s="170">
        <f>SCH!AV130</f>
        <v>0</v>
      </c>
      <c r="AL121" s="170">
        <f>SCH!AW130</f>
        <v>0</v>
      </c>
      <c r="AM121" s="170">
        <f>COUNTIF(SCH!AX130,"Oui")</f>
        <v>0</v>
      </c>
      <c r="AN121" s="76"/>
      <c r="AO121" s="170">
        <f>GeoH!P130</f>
        <v>0</v>
      </c>
      <c r="AP121" s="170">
        <f>MAX(GeoH!AK130,GeoH!BS130)</f>
        <v>0</v>
      </c>
      <c r="AQ121" s="170">
        <f>MAX(GeoH!AL130,GeoH!BT130)</f>
        <v>0</v>
      </c>
      <c r="AR121" s="170">
        <f>MAX(GeoH!AM130,GeoH!BU130)</f>
        <v>0</v>
      </c>
      <c r="AS121" s="170">
        <f>MAX(GeoH!AN130,GeoH!BV130)</f>
        <v>0</v>
      </c>
      <c r="AT121" s="170">
        <f>MAX(GeoH!AO130,GeoH!BW130)</f>
        <v>0</v>
      </c>
      <c r="AU121" s="170">
        <f>MAX(GeoH!AQ130,GeoH!BY130)</f>
        <v>0</v>
      </c>
      <c r="AV121" s="170">
        <f>MAX(GeoH!AR130,GeoH!BZ130)</f>
        <v>0</v>
      </c>
      <c r="AW121" s="170">
        <f>MAX(GeoH!AS130,GeoH!CA130)</f>
        <v>0</v>
      </c>
      <c r="AX121" s="170">
        <f>MAX(GeoH!AT130,GeoH!CB130)</f>
        <v>0</v>
      </c>
      <c r="AY121" s="170">
        <f>MAX(GeoH!AU130,GeoH!CC130)</f>
        <v>0</v>
      </c>
      <c r="AZ121" s="170">
        <f>MAX(GeoH!AV130,GeoH!CD130)</f>
        <v>0</v>
      </c>
      <c r="BA121" s="170">
        <f>MAX(GeoH!AW130,GeoH!CE130)</f>
        <v>0</v>
      </c>
      <c r="BB121" s="170">
        <f>MAX(GeoH!AX130,GeoH!CF130)</f>
        <v>0</v>
      </c>
      <c r="BC121" s="170">
        <f>MAX(GeoH!AY130,GeoH!CG130)</f>
        <v>0</v>
      </c>
      <c r="BD121" s="170">
        <f>MAX(GeoH!AZ130,GeoH!CH130)</f>
        <v>0</v>
      </c>
      <c r="BE121" s="170">
        <f>MAX(GeoH!BA130,GeoH!CI130)</f>
        <v>0</v>
      </c>
      <c r="BF121" s="170">
        <f>MAX(GeoH!BB130,GeoH!CJ130)</f>
        <v>0</v>
      </c>
      <c r="BG121" s="170">
        <f>MAX(COUNTIF(GeoH!BC130,"Oui"),COUNTIF(GeoH!CK130,"Oui"))</f>
        <v>0</v>
      </c>
      <c r="BH121" s="76"/>
      <c r="BI121" s="170">
        <f>Trachome!Q133</f>
        <v>0</v>
      </c>
      <c r="BJ121" s="170">
        <f>Trachome!AK133</f>
        <v>0</v>
      </c>
      <c r="BK121" s="170">
        <f>Trachome!AL133</f>
        <v>0</v>
      </c>
      <c r="BL121" s="170">
        <f>Trachome!AN133</f>
        <v>0</v>
      </c>
      <c r="BM121" s="170">
        <f>Trachome!AO133</f>
        <v>0</v>
      </c>
      <c r="BN121" s="170">
        <f>Trachome!AT133</f>
        <v>0</v>
      </c>
      <c r="BO121" s="170">
        <f>Trachome!AU133</f>
        <v>0</v>
      </c>
      <c r="BP121" s="170">
        <f>Trachome!AV133</f>
        <v>0</v>
      </c>
      <c r="BQ121" s="170">
        <f>Trachome!AW133</f>
        <v>0</v>
      </c>
      <c r="BR121" s="170">
        <f>COUNTIF(Trachome!AX133,"Oui")</f>
        <v>0</v>
      </c>
      <c r="BS121" s="76"/>
      <c r="BT121" s="170">
        <f t="shared" si="23"/>
        <v>0</v>
      </c>
      <c r="BU121" s="170">
        <f t="shared" si="24"/>
        <v>0</v>
      </c>
      <c r="BV121" s="170">
        <f t="shared" si="25"/>
        <v>0</v>
      </c>
      <c r="BW121" s="170">
        <f t="shared" si="26"/>
        <v>0</v>
      </c>
      <c r="BX121" s="170">
        <f t="shared" si="27"/>
        <v>0</v>
      </c>
      <c r="BY121" s="170">
        <f t="shared" si="30"/>
        <v>0</v>
      </c>
      <c r="BZ121" s="170">
        <f t="shared" si="31"/>
        <v>0</v>
      </c>
      <c r="CA121" s="170">
        <f t="shared" si="32"/>
        <v>0</v>
      </c>
      <c r="CB121" s="170">
        <f t="shared" si="28"/>
        <v>0</v>
      </c>
      <c r="CC121" s="170">
        <f t="shared" si="29"/>
        <v>0</v>
      </c>
    </row>
    <row r="122" spans="2:81" x14ac:dyDescent="0.25">
      <c r="B122" s="376">
        <f>'Données démographiques'!B130</f>
        <v>0</v>
      </c>
      <c r="C122" s="376">
        <f>'Données démographiques'!C130</f>
        <v>0</v>
      </c>
      <c r="D122" s="377">
        <f>'Données démographiques'!D130</f>
        <v>0</v>
      </c>
      <c r="E122" s="354"/>
      <c r="F122" s="377">
        <f>FL!M129</f>
        <v>0</v>
      </c>
      <c r="G122" s="377">
        <f>FL!AE129</f>
        <v>0</v>
      </c>
      <c r="H122" s="377">
        <f>FL!AF129</f>
        <v>0</v>
      </c>
      <c r="I122" s="377">
        <f>FL!AH129</f>
        <v>0</v>
      </c>
      <c r="J122" s="377">
        <f>FL!AI129</f>
        <v>0</v>
      </c>
      <c r="K122" s="377">
        <f>FL!AK129</f>
        <v>0</v>
      </c>
      <c r="L122" s="377">
        <f>FL!AM129</f>
        <v>0</v>
      </c>
      <c r="M122" s="377">
        <f>FL!AN129</f>
        <v>0</v>
      </c>
      <c r="N122" s="377">
        <f>FL!AO129</f>
        <v>0</v>
      </c>
      <c r="O122" s="377">
        <f>FL!AP129</f>
        <v>0</v>
      </c>
      <c r="P122" s="377">
        <f>FL!AQ129</f>
        <v>0</v>
      </c>
      <c r="Q122" s="377">
        <f>COUNTIF(FL!AR129,"Oui")</f>
        <v>0</v>
      </c>
      <c r="R122" s="354"/>
      <c r="S122" s="377">
        <f>Oncho!K129</f>
        <v>0</v>
      </c>
      <c r="T122" s="377">
        <f>MAX(Oncho!AB129,Oncho!BA129)</f>
        <v>0</v>
      </c>
      <c r="U122" s="377">
        <f>MAX(Oncho!AC129,Oncho!BB129)</f>
        <v>0</v>
      </c>
      <c r="V122" s="377">
        <f>MAX(Oncho!AE129,Oncho!BD129)</f>
        <v>0</v>
      </c>
      <c r="W122" s="377">
        <f>MAX(Oncho!AF129,Oncho!BE129)</f>
        <v>0</v>
      </c>
      <c r="X122" s="377">
        <f>MAX(Oncho!AG129,Oncho!BF129)</f>
        <v>0</v>
      </c>
      <c r="Y122" s="377">
        <f>MAX(Oncho!AH129,Oncho!BG129)</f>
        <v>0</v>
      </c>
      <c r="Z122" s="377">
        <f>MAX(Oncho!AI129,Oncho!BH129)</f>
        <v>0</v>
      </c>
      <c r="AA122" s="377">
        <f>MAX(Oncho!AJ129,Oncho!BI129)</f>
        <v>0</v>
      </c>
      <c r="AB122" s="377">
        <f>MAX(COUNTIF(Oncho!AK129,"Oui"),COUNTIF(Oncho!BJ129,"Oui"))</f>
        <v>0</v>
      </c>
      <c r="AC122" s="354"/>
      <c r="AD122" s="377">
        <f>SCH!P131</f>
        <v>0</v>
      </c>
      <c r="AE122" s="377">
        <f>SCH!AI131</f>
        <v>0</v>
      </c>
      <c r="AF122" s="377">
        <f>SCH!AJ131</f>
        <v>0</v>
      </c>
      <c r="AG122" s="377">
        <f>SCH!AN131</f>
        <v>0</v>
      </c>
      <c r="AH122" s="377">
        <f>SCH!AO131</f>
        <v>0</v>
      </c>
      <c r="AI122" s="377">
        <f>SCH!AT131</f>
        <v>0</v>
      </c>
      <c r="AJ122" s="377">
        <f>SCH!AU131</f>
        <v>0</v>
      </c>
      <c r="AK122" s="377">
        <f>SCH!AV131</f>
        <v>0</v>
      </c>
      <c r="AL122" s="377">
        <f>SCH!AW131</f>
        <v>0</v>
      </c>
      <c r="AM122" s="377">
        <f>COUNTIF(SCH!AX131,"Oui")</f>
        <v>0</v>
      </c>
      <c r="AN122" s="354"/>
      <c r="AO122" s="377">
        <f>GeoH!P131</f>
        <v>0</v>
      </c>
      <c r="AP122" s="377">
        <f>MAX(GeoH!AK131,GeoH!BS131)</f>
        <v>0</v>
      </c>
      <c r="AQ122" s="377">
        <f>MAX(GeoH!AL131,GeoH!BT131)</f>
        <v>0</v>
      </c>
      <c r="AR122" s="377">
        <f>MAX(GeoH!AM131,GeoH!BU131)</f>
        <v>0</v>
      </c>
      <c r="AS122" s="377">
        <f>MAX(GeoH!AN131,GeoH!BV131)</f>
        <v>0</v>
      </c>
      <c r="AT122" s="377">
        <f>MAX(GeoH!AO131,GeoH!BW131)</f>
        <v>0</v>
      </c>
      <c r="AU122" s="377">
        <f>MAX(GeoH!AQ131,GeoH!BY131)</f>
        <v>0</v>
      </c>
      <c r="AV122" s="377">
        <f>MAX(GeoH!AR131,GeoH!BZ131)</f>
        <v>0</v>
      </c>
      <c r="AW122" s="377">
        <f>MAX(GeoH!AS131,GeoH!CA131)</f>
        <v>0</v>
      </c>
      <c r="AX122" s="377">
        <f>MAX(GeoH!AT131,GeoH!CB131)</f>
        <v>0</v>
      </c>
      <c r="AY122" s="377">
        <f>MAX(GeoH!AU131,GeoH!CC131)</f>
        <v>0</v>
      </c>
      <c r="AZ122" s="377">
        <f>MAX(GeoH!AV131,GeoH!CD131)</f>
        <v>0</v>
      </c>
      <c r="BA122" s="377">
        <f>MAX(GeoH!AW131,GeoH!CE131)</f>
        <v>0</v>
      </c>
      <c r="BB122" s="377">
        <f>MAX(GeoH!AX131,GeoH!CF131)</f>
        <v>0</v>
      </c>
      <c r="BC122" s="377">
        <f>MAX(GeoH!AY131,GeoH!CG131)</f>
        <v>0</v>
      </c>
      <c r="BD122" s="377">
        <f>MAX(GeoH!AZ131,GeoH!CH131)</f>
        <v>0</v>
      </c>
      <c r="BE122" s="377">
        <f>MAX(GeoH!BA131,GeoH!CI131)</f>
        <v>0</v>
      </c>
      <c r="BF122" s="377">
        <f>MAX(GeoH!BB131,GeoH!CJ131)</f>
        <v>0</v>
      </c>
      <c r="BG122" s="377">
        <f>MAX(COUNTIF(GeoH!BC131,"Oui"),COUNTIF(GeoH!CK131,"Oui"))</f>
        <v>0</v>
      </c>
      <c r="BH122" s="354"/>
      <c r="BI122" s="377">
        <f>Trachome!Q134</f>
        <v>0</v>
      </c>
      <c r="BJ122" s="377">
        <f>Trachome!AK134</f>
        <v>0</v>
      </c>
      <c r="BK122" s="377">
        <f>Trachome!AL134</f>
        <v>0</v>
      </c>
      <c r="BL122" s="377">
        <f>Trachome!AN134</f>
        <v>0</v>
      </c>
      <c r="BM122" s="377">
        <f>Trachome!AO134</f>
        <v>0</v>
      </c>
      <c r="BN122" s="377">
        <f>Trachome!AT134</f>
        <v>0</v>
      </c>
      <c r="BO122" s="377">
        <f>Trachome!AU134</f>
        <v>0</v>
      </c>
      <c r="BP122" s="377">
        <f>Trachome!AV134</f>
        <v>0</v>
      </c>
      <c r="BQ122" s="377">
        <f>Trachome!AW134</f>
        <v>0</v>
      </c>
      <c r="BR122" s="377">
        <f>COUNTIF(Trachome!AX134,"Oui")</f>
        <v>0</v>
      </c>
      <c r="BS122" s="354"/>
      <c r="BT122" s="377">
        <f t="shared" si="23"/>
        <v>0</v>
      </c>
      <c r="BU122" s="377">
        <f t="shared" si="24"/>
        <v>0</v>
      </c>
      <c r="BV122" s="377">
        <f t="shared" si="25"/>
        <v>0</v>
      </c>
      <c r="BW122" s="377">
        <f t="shared" si="26"/>
        <v>0</v>
      </c>
      <c r="BX122" s="377">
        <f t="shared" si="27"/>
        <v>0</v>
      </c>
      <c r="BY122" s="377">
        <f t="shared" si="30"/>
        <v>0</v>
      </c>
      <c r="BZ122" s="377">
        <f t="shared" si="31"/>
        <v>0</v>
      </c>
      <c r="CA122" s="377">
        <f t="shared" si="32"/>
        <v>0</v>
      </c>
      <c r="CB122" s="377">
        <f t="shared" si="28"/>
        <v>0</v>
      </c>
      <c r="CC122" s="377">
        <f t="shared" si="29"/>
        <v>0</v>
      </c>
    </row>
    <row r="123" spans="2:81" x14ac:dyDescent="0.25">
      <c r="B123" s="169">
        <f>'Données démographiques'!B131</f>
        <v>0</v>
      </c>
      <c r="C123" s="169">
        <f>'Données démographiques'!C131</f>
        <v>0</v>
      </c>
      <c r="D123" s="170">
        <f>'Données démographiques'!D131</f>
        <v>0</v>
      </c>
      <c r="E123" s="76"/>
      <c r="F123" s="170">
        <f>FL!M130</f>
        <v>0</v>
      </c>
      <c r="G123" s="170">
        <f>FL!AE130</f>
        <v>0</v>
      </c>
      <c r="H123" s="170">
        <f>FL!AF130</f>
        <v>0</v>
      </c>
      <c r="I123" s="170">
        <f>FL!AH130</f>
        <v>0</v>
      </c>
      <c r="J123" s="170">
        <f>FL!AI130</f>
        <v>0</v>
      </c>
      <c r="K123" s="170">
        <f>FL!AK130</f>
        <v>0</v>
      </c>
      <c r="L123" s="170">
        <f>FL!AM130</f>
        <v>0</v>
      </c>
      <c r="M123" s="170">
        <f>FL!AN130</f>
        <v>0</v>
      </c>
      <c r="N123" s="170">
        <f>FL!AO130</f>
        <v>0</v>
      </c>
      <c r="O123" s="170">
        <f>FL!AP130</f>
        <v>0</v>
      </c>
      <c r="P123" s="170">
        <f>FL!AQ130</f>
        <v>0</v>
      </c>
      <c r="Q123" s="170">
        <f>COUNTIF(FL!AR130,"Oui")</f>
        <v>0</v>
      </c>
      <c r="R123" s="76"/>
      <c r="S123" s="170">
        <f>Oncho!K130</f>
        <v>0</v>
      </c>
      <c r="T123" s="170">
        <f>MAX(Oncho!AB130,Oncho!BA130)</f>
        <v>0</v>
      </c>
      <c r="U123" s="170">
        <f>MAX(Oncho!AC130,Oncho!BB130)</f>
        <v>0</v>
      </c>
      <c r="V123" s="170">
        <f>MAX(Oncho!AE130,Oncho!BD130)</f>
        <v>0</v>
      </c>
      <c r="W123" s="170">
        <f>MAX(Oncho!AF130,Oncho!BE130)</f>
        <v>0</v>
      </c>
      <c r="X123" s="170">
        <f>MAX(Oncho!AG130,Oncho!BF130)</f>
        <v>0</v>
      </c>
      <c r="Y123" s="170">
        <f>MAX(Oncho!AH130,Oncho!BG130)</f>
        <v>0</v>
      </c>
      <c r="Z123" s="170">
        <f>MAX(Oncho!AI130,Oncho!BH130)</f>
        <v>0</v>
      </c>
      <c r="AA123" s="170">
        <f>MAX(Oncho!AJ130,Oncho!BI130)</f>
        <v>0</v>
      </c>
      <c r="AB123" s="170">
        <f>MAX(COUNTIF(Oncho!AK130,"Oui"),COUNTIF(Oncho!BJ130,"Oui"))</f>
        <v>0</v>
      </c>
      <c r="AC123" s="76"/>
      <c r="AD123" s="170">
        <f>SCH!P132</f>
        <v>0</v>
      </c>
      <c r="AE123" s="170">
        <f>SCH!AI132</f>
        <v>0</v>
      </c>
      <c r="AF123" s="170">
        <f>SCH!AJ132</f>
        <v>0</v>
      </c>
      <c r="AG123" s="170">
        <f>SCH!AN132</f>
        <v>0</v>
      </c>
      <c r="AH123" s="170">
        <f>SCH!AO132</f>
        <v>0</v>
      </c>
      <c r="AI123" s="170">
        <f>SCH!AT132</f>
        <v>0</v>
      </c>
      <c r="AJ123" s="170">
        <f>SCH!AU132</f>
        <v>0</v>
      </c>
      <c r="AK123" s="170">
        <f>SCH!AV132</f>
        <v>0</v>
      </c>
      <c r="AL123" s="170">
        <f>SCH!AW132</f>
        <v>0</v>
      </c>
      <c r="AM123" s="170">
        <f>COUNTIF(SCH!AX132,"Oui")</f>
        <v>0</v>
      </c>
      <c r="AN123" s="76"/>
      <c r="AO123" s="170">
        <f>GeoH!P132</f>
        <v>0</v>
      </c>
      <c r="AP123" s="170">
        <f>MAX(GeoH!AK132,GeoH!BS132)</f>
        <v>0</v>
      </c>
      <c r="AQ123" s="170">
        <f>MAX(GeoH!AL132,GeoH!BT132)</f>
        <v>0</v>
      </c>
      <c r="AR123" s="170">
        <f>MAX(GeoH!AM132,GeoH!BU132)</f>
        <v>0</v>
      </c>
      <c r="AS123" s="170">
        <f>MAX(GeoH!AN132,GeoH!BV132)</f>
        <v>0</v>
      </c>
      <c r="AT123" s="170">
        <f>MAX(GeoH!AO132,GeoH!BW132)</f>
        <v>0</v>
      </c>
      <c r="AU123" s="170">
        <f>MAX(GeoH!AQ132,GeoH!BY132)</f>
        <v>0</v>
      </c>
      <c r="AV123" s="170">
        <f>MAX(GeoH!AR132,GeoH!BZ132)</f>
        <v>0</v>
      </c>
      <c r="AW123" s="170">
        <f>MAX(GeoH!AS132,GeoH!CA132)</f>
        <v>0</v>
      </c>
      <c r="AX123" s="170">
        <f>MAX(GeoH!AT132,GeoH!CB132)</f>
        <v>0</v>
      </c>
      <c r="AY123" s="170">
        <f>MAX(GeoH!AU132,GeoH!CC132)</f>
        <v>0</v>
      </c>
      <c r="AZ123" s="170">
        <f>MAX(GeoH!AV132,GeoH!CD132)</f>
        <v>0</v>
      </c>
      <c r="BA123" s="170">
        <f>MAX(GeoH!AW132,GeoH!CE132)</f>
        <v>0</v>
      </c>
      <c r="BB123" s="170">
        <f>MAX(GeoH!AX132,GeoH!CF132)</f>
        <v>0</v>
      </c>
      <c r="BC123" s="170">
        <f>MAX(GeoH!AY132,GeoH!CG132)</f>
        <v>0</v>
      </c>
      <c r="BD123" s="170">
        <f>MAX(GeoH!AZ132,GeoH!CH132)</f>
        <v>0</v>
      </c>
      <c r="BE123" s="170">
        <f>MAX(GeoH!BA132,GeoH!CI132)</f>
        <v>0</v>
      </c>
      <c r="BF123" s="170">
        <f>MAX(GeoH!BB132,GeoH!CJ132)</f>
        <v>0</v>
      </c>
      <c r="BG123" s="170">
        <f>MAX(COUNTIF(GeoH!BC132,"Oui"),COUNTIF(GeoH!CK132,"Oui"))</f>
        <v>0</v>
      </c>
      <c r="BH123" s="76"/>
      <c r="BI123" s="170">
        <f>Trachome!Q135</f>
        <v>0</v>
      </c>
      <c r="BJ123" s="170">
        <f>Trachome!AK135</f>
        <v>0</v>
      </c>
      <c r="BK123" s="170">
        <f>Trachome!AL135</f>
        <v>0</v>
      </c>
      <c r="BL123" s="170">
        <f>Trachome!AN135</f>
        <v>0</v>
      </c>
      <c r="BM123" s="170">
        <f>Trachome!AO135</f>
        <v>0</v>
      </c>
      <c r="BN123" s="170">
        <f>Trachome!AT135</f>
        <v>0</v>
      </c>
      <c r="BO123" s="170">
        <f>Trachome!AU135</f>
        <v>0</v>
      </c>
      <c r="BP123" s="170">
        <f>Trachome!AV135</f>
        <v>0</v>
      </c>
      <c r="BQ123" s="170">
        <f>Trachome!AW135</f>
        <v>0</v>
      </c>
      <c r="BR123" s="170">
        <f>COUNTIF(Trachome!AX135,"Oui")</f>
        <v>0</v>
      </c>
      <c r="BS123" s="76"/>
      <c r="BT123" s="170">
        <f t="shared" si="23"/>
        <v>0</v>
      </c>
      <c r="BU123" s="170">
        <f t="shared" si="24"/>
        <v>0</v>
      </c>
      <c r="BV123" s="170">
        <f t="shared" si="25"/>
        <v>0</v>
      </c>
      <c r="BW123" s="170">
        <f t="shared" si="26"/>
        <v>0</v>
      </c>
      <c r="BX123" s="170">
        <f t="shared" si="27"/>
        <v>0</v>
      </c>
      <c r="BY123" s="170">
        <f t="shared" si="30"/>
        <v>0</v>
      </c>
      <c r="BZ123" s="170">
        <f t="shared" si="31"/>
        <v>0</v>
      </c>
      <c r="CA123" s="170">
        <f t="shared" si="32"/>
        <v>0</v>
      </c>
      <c r="CB123" s="170">
        <f t="shared" si="28"/>
        <v>0</v>
      </c>
      <c r="CC123" s="170">
        <f t="shared" si="29"/>
        <v>0</v>
      </c>
    </row>
    <row r="124" spans="2:81" x14ac:dyDescent="0.25">
      <c r="B124" s="376">
        <f>'Données démographiques'!B132</f>
        <v>0</v>
      </c>
      <c r="C124" s="376">
        <f>'Données démographiques'!C132</f>
        <v>0</v>
      </c>
      <c r="D124" s="377">
        <f>'Données démographiques'!D132</f>
        <v>0</v>
      </c>
      <c r="E124" s="354"/>
      <c r="F124" s="377">
        <f>FL!M131</f>
        <v>0</v>
      </c>
      <c r="G124" s="377">
        <f>FL!AE131</f>
        <v>0</v>
      </c>
      <c r="H124" s="377">
        <f>FL!AF131</f>
        <v>0</v>
      </c>
      <c r="I124" s="377">
        <f>FL!AH131</f>
        <v>0</v>
      </c>
      <c r="J124" s="377">
        <f>FL!AI131</f>
        <v>0</v>
      </c>
      <c r="K124" s="377">
        <f>FL!AK131</f>
        <v>0</v>
      </c>
      <c r="L124" s="377">
        <f>FL!AM131</f>
        <v>0</v>
      </c>
      <c r="M124" s="377">
        <f>FL!AN131</f>
        <v>0</v>
      </c>
      <c r="N124" s="377">
        <f>FL!AO131</f>
        <v>0</v>
      </c>
      <c r="O124" s="377">
        <f>FL!AP131</f>
        <v>0</v>
      </c>
      <c r="P124" s="377">
        <f>FL!AQ131</f>
        <v>0</v>
      </c>
      <c r="Q124" s="377">
        <f>COUNTIF(FL!AR131,"Oui")</f>
        <v>0</v>
      </c>
      <c r="R124" s="354"/>
      <c r="S124" s="377">
        <f>Oncho!K131</f>
        <v>0</v>
      </c>
      <c r="T124" s="377">
        <f>MAX(Oncho!AB131,Oncho!BA131)</f>
        <v>0</v>
      </c>
      <c r="U124" s="377">
        <f>MAX(Oncho!AC131,Oncho!BB131)</f>
        <v>0</v>
      </c>
      <c r="V124" s="377">
        <f>MAX(Oncho!AE131,Oncho!BD131)</f>
        <v>0</v>
      </c>
      <c r="W124" s="377">
        <f>MAX(Oncho!AF131,Oncho!BE131)</f>
        <v>0</v>
      </c>
      <c r="X124" s="377">
        <f>MAX(Oncho!AG131,Oncho!BF131)</f>
        <v>0</v>
      </c>
      <c r="Y124" s="377">
        <f>MAX(Oncho!AH131,Oncho!BG131)</f>
        <v>0</v>
      </c>
      <c r="Z124" s="377">
        <f>MAX(Oncho!AI131,Oncho!BH131)</f>
        <v>0</v>
      </c>
      <c r="AA124" s="377">
        <f>MAX(Oncho!AJ131,Oncho!BI131)</f>
        <v>0</v>
      </c>
      <c r="AB124" s="377">
        <f>MAX(COUNTIF(Oncho!AK131,"Oui"),COUNTIF(Oncho!BJ131,"Oui"))</f>
        <v>0</v>
      </c>
      <c r="AC124" s="354"/>
      <c r="AD124" s="377">
        <f>SCH!P133</f>
        <v>0</v>
      </c>
      <c r="AE124" s="377">
        <f>SCH!AI133</f>
        <v>0</v>
      </c>
      <c r="AF124" s="377">
        <f>SCH!AJ133</f>
        <v>0</v>
      </c>
      <c r="AG124" s="377">
        <f>SCH!AN133</f>
        <v>0</v>
      </c>
      <c r="AH124" s="377">
        <f>SCH!AO133</f>
        <v>0</v>
      </c>
      <c r="AI124" s="377">
        <f>SCH!AT133</f>
        <v>0</v>
      </c>
      <c r="AJ124" s="377">
        <f>SCH!AU133</f>
        <v>0</v>
      </c>
      <c r="AK124" s="377">
        <f>SCH!AV133</f>
        <v>0</v>
      </c>
      <c r="AL124" s="377">
        <f>SCH!AW133</f>
        <v>0</v>
      </c>
      <c r="AM124" s="377">
        <f>COUNTIF(SCH!AX133,"Oui")</f>
        <v>0</v>
      </c>
      <c r="AN124" s="354"/>
      <c r="AO124" s="377">
        <f>GeoH!P133</f>
        <v>0</v>
      </c>
      <c r="AP124" s="377">
        <f>MAX(GeoH!AK133,GeoH!BS133)</f>
        <v>0</v>
      </c>
      <c r="AQ124" s="377">
        <f>MAX(GeoH!AL133,GeoH!BT133)</f>
        <v>0</v>
      </c>
      <c r="AR124" s="377">
        <f>MAX(GeoH!AM133,GeoH!BU133)</f>
        <v>0</v>
      </c>
      <c r="AS124" s="377">
        <f>MAX(GeoH!AN133,GeoH!BV133)</f>
        <v>0</v>
      </c>
      <c r="AT124" s="377">
        <f>MAX(GeoH!AO133,GeoH!BW133)</f>
        <v>0</v>
      </c>
      <c r="AU124" s="377">
        <f>MAX(GeoH!AQ133,GeoH!BY133)</f>
        <v>0</v>
      </c>
      <c r="AV124" s="377">
        <f>MAX(GeoH!AR133,GeoH!BZ133)</f>
        <v>0</v>
      </c>
      <c r="AW124" s="377">
        <f>MAX(GeoH!AS133,GeoH!CA133)</f>
        <v>0</v>
      </c>
      <c r="AX124" s="377">
        <f>MAX(GeoH!AT133,GeoH!CB133)</f>
        <v>0</v>
      </c>
      <c r="AY124" s="377">
        <f>MAX(GeoH!AU133,GeoH!CC133)</f>
        <v>0</v>
      </c>
      <c r="AZ124" s="377">
        <f>MAX(GeoH!AV133,GeoH!CD133)</f>
        <v>0</v>
      </c>
      <c r="BA124" s="377">
        <f>MAX(GeoH!AW133,GeoH!CE133)</f>
        <v>0</v>
      </c>
      <c r="BB124" s="377">
        <f>MAX(GeoH!AX133,GeoH!CF133)</f>
        <v>0</v>
      </c>
      <c r="BC124" s="377">
        <f>MAX(GeoH!AY133,GeoH!CG133)</f>
        <v>0</v>
      </c>
      <c r="BD124" s="377">
        <f>MAX(GeoH!AZ133,GeoH!CH133)</f>
        <v>0</v>
      </c>
      <c r="BE124" s="377">
        <f>MAX(GeoH!BA133,GeoH!CI133)</f>
        <v>0</v>
      </c>
      <c r="BF124" s="377">
        <f>MAX(GeoH!BB133,GeoH!CJ133)</f>
        <v>0</v>
      </c>
      <c r="BG124" s="377">
        <f>MAX(COUNTIF(GeoH!BC133,"Oui"),COUNTIF(GeoH!CK133,"Oui"))</f>
        <v>0</v>
      </c>
      <c r="BH124" s="354"/>
      <c r="BI124" s="377">
        <f>Trachome!Q136</f>
        <v>0</v>
      </c>
      <c r="BJ124" s="377">
        <f>Trachome!AK136</f>
        <v>0</v>
      </c>
      <c r="BK124" s="377">
        <f>Trachome!AL136</f>
        <v>0</v>
      </c>
      <c r="BL124" s="377">
        <f>Trachome!AN136</f>
        <v>0</v>
      </c>
      <c r="BM124" s="377">
        <f>Trachome!AO136</f>
        <v>0</v>
      </c>
      <c r="BN124" s="377">
        <f>Trachome!AT136</f>
        <v>0</v>
      </c>
      <c r="BO124" s="377">
        <f>Trachome!AU136</f>
        <v>0</v>
      </c>
      <c r="BP124" s="377">
        <f>Trachome!AV136</f>
        <v>0</v>
      </c>
      <c r="BQ124" s="377">
        <f>Trachome!AW136</f>
        <v>0</v>
      </c>
      <c r="BR124" s="377">
        <f>COUNTIF(Trachome!AX136,"Oui")</f>
        <v>0</v>
      </c>
      <c r="BS124" s="354"/>
      <c r="BT124" s="377">
        <f t="shared" si="23"/>
        <v>0</v>
      </c>
      <c r="BU124" s="377">
        <f t="shared" si="24"/>
        <v>0</v>
      </c>
      <c r="BV124" s="377">
        <f t="shared" si="25"/>
        <v>0</v>
      </c>
      <c r="BW124" s="377">
        <f t="shared" si="26"/>
        <v>0</v>
      </c>
      <c r="BX124" s="377">
        <f t="shared" si="27"/>
        <v>0</v>
      </c>
      <c r="BY124" s="377">
        <f t="shared" si="30"/>
        <v>0</v>
      </c>
      <c r="BZ124" s="377">
        <f t="shared" si="31"/>
        <v>0</v>
      </c>
      <c r="CA124" s="377">
        <f t="shared" si="32"/>
        <v>0</v>
      </c>
      <c r="CB124" s="377">
        <f t="shared" si="28"/>
        <v>0</v>
      </c>
      <c r="CC124" s="377">
        <f t="shared" si="29"/>
        <v>0</v>
      </c>
    </row>
    <row r="125" spans="2:81" x14ac:dyDescent="0.25">
      <c r="B125" s="169">
        <f>'Données démographiques'!B133</f>
        <v>0</v>
      </c>
      <c r="C125" s="169">
        <f>'Données démographiques'!C133</f>
        <v>0</v>
      </c>
      <c r="D125" s="170">
        <f>'Données démographiques'!D133</f>
        <v>0</v>
      </c>
      <c r="E125" s="76"/>
      <c r="F125" s="170">
        <f>FL!M132</f>
        <v>0</v>
      </c>
      <c r="G125" s="170">
        <f>FL!AE132</f>
        <v>0</v>
      </c>
      <c r="H125" s="170">
        <f>FL!AF132</f>
        <v>0</v>
      </c>
      <c r="I125" s="170">
        <f>FL!AH132</f>
        <v>0</v>
      </c>
      <c r="J125" s="170">
        <f>FL!AI132</f>
        <v>0</v>
      </c>
      <c r="K125" s="170">
        <f>FL!AK132</f>
        <v>0</v>
      </c>
      <c r="L125" s="170">
        <f>FL!AM132</f>
        <v>0</v>
      </c>
      <c r="M125" s="170">
        <f>FL!AN132</f>
        <v>0</v>
      </c>
      <c r="N125" s="170">
        <f>FL!AO132</f>
        <v>0</v>
      </c>
      <c r="O125" s="170">
        <f>FL!AP132</f>
        <v>0</v>
      </c>
      <c r="P125" s="170">
        <f>FL!AQ132</f>
        <v>0</v>
      </c>
      <c r="Q125" s="170">
        <f>COUNTIF(FL!AR132,"Oui")</f>
        <v>0</v>
      </c>
      <c r="R125" s="76"/>
      <c r="S125" s="170">
        <f>Oncho!K132</f>
        <v>0</v>
      </c>
      <c r="T125" s="170">
        <f>MAX(Oncho!AB132,Oncho!BA132)</f>
        <v>0</v>
      </c>
      <c r="U125" s="170">
        <f>MAX(Oncho!AC132,Oncho!BB132)</f>
        <v>0</v>
      </c>
      <c r="V125" s="170">
        <f>MAX(Oncho!AE132,Oncho!BD132)</f>
        <v>0</v>
      </c>
      <c r="W125" s="170">
        <f>MAX(Oncho!AF132,Oncho!BE132)</f>
        <v>0</v>
      </c>
      <c r="X125" s="170">
        <f>MAX(Oncho!AG132,Oncho!BF132)</f>
        <v>0</v>
      </c>
      <c r="Y125" s="170">
        <f>MAX(Oncho!AH132,Oncho!BG132)</f>
        <v>0</v>
      </c>
      <c r="Z125" s="170">
        <f>MAX(Oncho!AI132,Oncho!BH132)</f>
        <v>0</v>
      </c>
      <c r="AA125" s="170">
        <f>MAX(Oncho!AJ132,Oncho!BI132)</f>
        <v>0</v>
      </c>
      <c r="AB125" s="170">
        <f>MAX(COUNTIF(Oncho!AK132,"Oui"),COUNTIF(Oncho!BJ132,"Oui"))</f>
        <v>0</v>
      </c>
      <c r="AC125" s="76"/>
      <c r="AD125" s="170">
        <f>SCH!P134</f>
        <v>0</v>
      </c>
      <c r="AE125" s="170">
        <f>SCH!AI134</f>
        <v>0</v>
      </c>
      <c r="AF125" s="170">
        <f>SCH!AJ134</f>
        <v>0</v>
      </c>
      <c r="AG125" s="170">
        <f>SCH!AN134</f>
        <v>0</v>
      </c>
      <c r="AH125" s="170">
        <f>SCH!AO134</f>
        <v>0</v>
      </c>
      <c r="AI125" s="170">
        <f>SCH!AT134</f>
        <v>0</v>
      </c>
      <c r="AJ125" s="170">
        <f>SCH!AU134</f>
        <v>0</v>
      </c>
      <c r="AK125" s="170">
        <f>SCH!AV134</f>
        <v>0</v>
      </c>
      <c r="AL125" s="170">
        <f>SCH!AW134</f>
        <v>0</v>
      </c>
      <c r="AM125" s="170">
        <f>COUNTIF(SCH!AX134,"Oui")</f>
        <v>0</v>
      </c>
      <c r="AN125" s="76"/>
      <c r="AO125" s="170">
        <f>GeoH!P134</f>
        <v>0</v>
      </c>
      <c r="AP125" s="170">
        <f>MAX(GeoH!AK134,GeoH!BS134)</f>
        <v>0</v>
      </c>
      <c r="AQ125" s="170">
        <f>MAX(GeoH!AL134,GeoH!BT134)</f>
        <v>0</v>
      </c>
      <c r="AR125" s="170">
        <f>MAX(GeoH!AM134,GeoH!BU134)</f>
        <v>0</v>
      </c>
      <c r="AS125" s="170">
        <f>MAX(GeoH!AN134,GeoH!BV134)</f>
        <v>0</v>
      </c>
      <c r="AT125" s="170">
        <f>MAX(GeoH!AO134,GeoH!BW134)</f>
        <v>0</v>
      </c>
      <c r="AU125" s="170">
        <f>MAX(GeoH!AQ134,GeoH!BY134)</f>
        <v>0</v>
      </c>
      <c r="AV125" s="170">
        <f>MAX(GeoH!AR134,GeoH!BZ134)</f>
        <v>0</v>
      </c>
      <c r="AW125" s="170">
        <f>MAX(GeoH!AS134,GeoH!CA134)</f>
        <v>0</v>
      </c>
      <c r="AX125" s="170">
        <f>MAX(GeoH!AT134,GeoH!CB134)</f>
        <v>0</v>
      </c>
      <c r="AY125" s="170">
        <f>MAX(GeoH!AU134,GeoH!CC134)</f>
        <v>0</v>
      </c>
      <c r="AZ125" s="170">
        <f>MAX(GeoH!AV134,GeoH!CD134)</f>
        <v>0</v>
      </c>
      <c r="BA125" s="170">
        <f>MAX(GeoH!AW134,GeoH!CE134)</f>
        <v>0</v>
      </c>
      <c r="BB125" s="170">
        <f>MAX(GeoH!AX134,GeoH!CF134)</f>
        <v>0</v>
      </c>
      <c r="BC125" s="170">
        <f>MAX(GeoH!AY134,GeoH!CG134)</f>
        <v>0</v>
      </c>
      <c r="BD125" s="170">
        <f>MAX(GeoH!AZ134,GeoH!CH134)</f>
        <v>0</v>
      </c>
      <c r="BE125" s="170">
        <f>MAX(GeoH!BA134,GeoH!CI134)</f>
        <v>0</v>
      </c>
      <c r="BF125" s="170">
        <f>MAX(GeoH!BB134,GeoH!CJ134)</f>
        <v>0</v>
      </c>
      <c r="BG125" s="170">
        <f>MAX(COUNTIF(GeoH!BC134,"Oui"),COUNTIF(GeoH!CK134,"Oui"))</f>
        <v>0</v>
      </c>
      <c r="BH125" s="76"/>
      <c r="BI125" s="170">
        <f>Trachome!Q137</f>
        <v>0</v>
      </c>
      <c r="BJ125" s="170">
        <f>Trachome!AK137</f>
        <v>0</v>
      </c>
      <c r="BK125" s="170">
        <f>Trachome!AL137</f>
        <v>0</v>
      </c>
      <c r="BL125" s="170">
        <f>Trachome!AN137</f>
        <v>0</v>
      </c>
      <c r="BM125" s="170">
        <f>Trachome!AO137</f>
        <v>0</v>
      </c>
      <c r="BN125" s="170">
        <f>Trachome!AT137</f>
        <v>0</v>
      </c>
      <c r="BO125" s="170">
        <f>Trachome!AU137</f>
        <v>0</v>
      </c>
      <c r="BP125" s="170">
        <f>Trachome!AV137</f>
        <v>0</v>
      </c>
      <c r="BQ125" s="170">
        <f>Trachome!AW137</f>
        <v>0</v>
      </c>
      <c r="BR125" s="170">
        <f>COUNTIF(Trachome!AX137,"Oui")</f>
        <v>0</v>
      </c>
      <c r="BS125" s="76"/>
      <c r="BT125" s="170">
        <f t="shared" si="23"/>
        <v>0</v>
      </c>
      <c r="BU125" s="170">
        <f t="shared" si="24"/>
        <v>0</v>
      </c>
      <c r="BV125" s="170">
        <f t="shared" si="25"/>
        <v>0</v>
      </c>
      <c r="BW125" s="170">
        <f t="shared" si="26"/>
        <v>0</v>
      </c>
      <c r="BX125" s="170">
        <f t="shared" si="27"/>
        <v>0</v>
      </c>
      <c r="BY125" s="170">
        <f t="shared" si="30"/>
        <v>0</v>
      </c>
      <c r="BZ125" s="170">
        <f t="shared" si="31"/>
        <v>0</v>
      </c>
      <c r="CA125" s="170">
        <f t="shared" si="32"/>
        <v>0</v>
      </c>
      <c r="CB125" s="170">
        <f t="shared" si="28"/>
        <v>0</v>
      </c>
      <c r="CC125" s="170">
        <f t="shared" si="29"/>
        <v>0</v>
      </c>
    </row>
    <row r="126" spans="2:81" x14ac:dyDescent="0.25">
      <c r="B126" s="376">
        <f>'Données démographiques'!B134</f>
        <v>0</v>
      </c>
      <c r="C126" s="376">
        <f>'Données démographiques'!C134</f>
        <v>0</v>
      </c>
      <c r="D126" s="377">
        <f>'Données démographiques'!D134</f>
        <v>0</v>
      </c>
      <c r="E126" s="354"/>
      <c r="F126" s="377">
        <f>FL!M133</f>
        <v>0</v>
      </c>
      <c r="G126" s="377">
        <f>FL!AE133</f>
        <v>0</v>
      </c>
      <c r="H126" s="377">
        <f>FL!AF133</f>
        <v>0</v>
      </c>
      <c r="I126" s="377">
        <f>FL!AH133</f>
        <v>0</v>
      </c>
      <c r="J126" s="377">
        <f>FL!AI133</f>
        <v>0</v>
      </c>
      <c r="K126" s="377">
        <f>FL!AK133</f>
        <v>0</v>
      </c>
      <c r="L126" s="377">
        <f>FL!AM133</f>
        <v>0</v>
      </c>
      <c r="M126" s="377">
        <f>FL!AN133</f>
        <v>0</v>
      </c>
      <c r="N126" s="377">
        <f>FL!AO133</f>
        <v>0</v>
      </c>
      <c r="O126" s="377">
        <f>FL!AP133</f>
        <v>0</v>
      </c>
      <c r="P126" s="377">
        <f>FL!AQ133</f>
        <v>0</v>
      </c>
      <c r="Q126" s="377">
        <f>COUNTIF(FL!AR133,"Oui")</f>
        <v>0</v>
      </c>
      <c r="R126" s="354"/>
      <c r="S126" s="377">
        <f>Oncho!K133</f>
        <v>0</v>
      </c>
      <c r="T126" s="377">
        <f>MAX(Oncho!AB133,Oncho!BA133)</f>
        <v>0</v>
      </c>
      <c r="U126" s="377">
        <f>MAX(Oncho!AC133,Oncho!BB133)</f>
        <v>0</v>
      </c>
      <c r="V126" s="377">
        <f>MAX(Oncho!AE133,Oncho!BD133)</f>
        <v>0</v>
      </c>
      <c r="W126" s="377">
        <f>MAX(Oncho!AF133,Oncho!BE133)</f>
        <v>0</v>
      </c>
      <c r="X126" s="377">
        <f>MAX(Oncho!AG133,Oncho!BF133)</f>
        <v>0</v>
      </c>
      <c r="Y126" s="377">
        <f>MAX(Oncho!AH133,Oncho!BG133)</f>
        <v>0</v>
      </c>
      <c r="Z126" s="377">
        <f>MAX(Oncho!AI133,Oncho!BH133)</f>
        <v>0</v>
      </c>
      <c r="AA126" s="377">
        <f>MAX(Oncho!AJ133,Oncho!BI133)</f>
        <v>0</v>
      </c>
      <c r="AB126" s="377">
        <f>MAX(COUNTIF(Oncho!AK133,"Oui"),COUNTIF(Oncho!BJ133,"Oui"))</f>
        <v>0</v>
      </c>
      <c r="AC126" s="354"/>
      <c r="AD126" s="377">
        <f>SCH!P135</f>
        <v>0</v>
      </c>
      <c r="AE126" s="377">
        <f>SCH!AI135</f>
        <v>0</v>
      </c>
      <c r="AF126" s="377">
        <f>SCH!AJ135</f>
        <v>0</v>
      </c>
      <c r="AG126" s="377">
        <f>SCH!AN135</f>
        <v>0</v>
      </c>
      <c r="AH126" s="377">
        <f>SCH!AO135</f>
        <v>0</v>
      </c>
      <c r="AI126" s="377">
        <f>SCH!AT135</f>
        <v>0</v>
      </c>
      <c r="AJ126" s="377">
        <f>SCH!AU135</f>
        <v>0</v>
      </c>
      <c r="AK126" s="377">
        <f>SCH!AV135</f>
        <v>0</v>
      </c>
      <c r="AL126" s="377">
        <f>SCH!AW135</f>
        <v>0</v>
      </c>
      <c r="AM126" s="377">
        <f>COUNTIF(SCH!AX135,"Oui")</f>
        <v>0</v>
      </c>
      <c r="AN126" s="354"/>
      <c r="AO126" s="377">
        <f>GeoH!P135</f>
        <v>0</v>
      </c>
      <c r="AP126" s="377">
        <f>MAX(GeoH!AK135,GeoH!BS135)</f>
        <v>0</v>
      </c>
      <c r="AQ126" s="377">
        <f>MAX(GeoH!AL135,GeoH!BT135)</f>
        <v>0</v>
      </c>
      <c r="AR126" s="377">
        <f>MAX(GeoH!AM135,GeoH!BU135)</f>
        <v>0</v>
      </c>
      <c r="AS126" s="377">
        <f>MAX(GeoH!AN135,GeoH!BV135)</f>
        <v>0</v>
      </c>
      <c r="AT126" s="377">
        <f>MAX(GeoH!AO135,GeoH!BW135)</f>
        <v>0</v>
      </c>
      <c r="AU126" s="377">
        <f>MAX(GeoH!AQ135,GeoH!BY135)</f>
        <v>0</v>
      </c>
      <c r="AV126" s="377">
        <f>MAX(GeoH!AR135,GeoH!BZ135)</f>
        <v>0</v>
      </c>
      <c r="AW126" s="377">
        <f>MAX(GeoH!AS135,GeoH!CA135)</f>
        <v>0</v>
      </c>
      <c r="AX126" s="377">
        <f>MAX(GeoH!AT135,GeoH!CB135)</f>
        <v>0</v>
      </c>
      <c r="AY126" s="377">
        <f>MAX(GeoH!AU135,GeoH!CC135)</f>
        <v>0</v>
      </c>
      <c r="AZ126" s="377">
        <f>MAX(GeoH!AV135,GeoH!CD135)</f>
        <v>0</v>
      </c>
      <c r="BA126" s="377">
        <f>MAX(GeoH!AW135,GeoH!CE135)</f>
        <v>0</v>
      </c>
      <c r="BB126" s="377">
        <f>MAX(GeoH!AX135,GeoH!CF135)</f>
        <v>0</v>
      </c>
      <c r="BC126" s="377">
        <f>MAX(GeoH!AY135,GeoH!CG135)</f>
        <v>0</v>
      </c>
      <c r="BD126" s="377">
        <f>MAX(GeoH!AZ135,GeoH!CH135)</f>
        <v>0</v>
      </c>
      <c r="BE126" s="377">
        <f>MAX(GeoH!BA135,GeoH!CI135)</f>
        <v>0</v>
      </c>
      <c r="BF126" s="377">
        <f>MAX(GeoH!BB135,GeoH!CJ135)</f>
        <v>0</v>
      </c>
      <c r="BG126" s="377">
        <f>MAX(COUNTIF(GeoH!BC135,"Oui"),COUNTIF(GeoH!CK135,"Oui"))</f>
        <v>0</v>
      </c>
      <c r="BH126" s="354"/>
      <c r="BI126" s="377">
        <f>Trachome!Q138</f>
        <v>0</v>
      </c>
      <c r="BJ126" s="377">
        <f>Trachome!AK138</f>
        <v>0</v>
      </c>
      <c r="BK126" s="377">
        <f>Trachome!AL138</f>
        <v>0</v>
      </c>
      <c r="BL126" s="377">
        <f>Trachome!AN138</f>
        <v>0</v>
      </c>
      <c r="BM126" s="377">
        <f>Trachome!AO138</f>
        <v>0</v>
      </c>
      <c r="BN126" s="377">
        <f>Trachome!AT138</f>
        <v>0</v>
      </c>
      <c r="BO126" s="377">
        <f>Trachome!AU138</f>
        <v>0</v>
      </c>
      <c r="BP126" s="377">
        <f>Trachome!AV138</f>
        <v>0</v>
      </c>
      <c r="BQ126" s="377">
        <f>Trachome!AW138</f>
        <v>0</v>
      </c>
      <c r="BR126" s="377">
        <f>COUNTIF(Trachome!AX138,"Oui")</f>
        <v>0</v>
      </c>
      <c r="BS126" s="354"/>
      <c r="BT126" s="377">
        <f t="shared" si="23"/>
        <v>0</v>
      </c>
      <c r="BU126" s="377">
        <f t="shared" si="24"/>
        <v>0</v>
      </c>
      <c r="BV126" s="377">
        <f t="shared" si="25"/>
        <v>0</v>
      </c>
      <c r="BW126" s="377">
        <f t="shared" si="26"/>
        <v>0</v>
      </c>
      <c r="BX126" s="377">
        <f t="shared" si="27"/>
        <v>0</v>
      </c>
      <c r="BY126" s="377">
        <f t="shared" si="30"/>
        <v>0</v>
      </c>
      <c r="BZ126" s="377">
        <f t="shared" si="31"/>
        <v>0</v>
      </c>
      <c r="CA126" s="377">
        <f t="shared" si="32"/>
        <v>0</v>
      </c>
      <c r="CB126" s="377">
        <f t="shared" si="28"/>
        <v>0</v>
      </c>
      <c r="CC126" s="377">
        <f t="shared" si="29"/>
        <v>0</v>
      </c>
    </row>
    <row r="127" spans="2:81" x14ac:dyDescent="0.25">
      <c r="B127" s="169">
        <f>'Données démographiques'!B135</f>
        <v>0</v>
      </c>
      <c r="C127" s="169">
        <f>'Données démographiques'!C135</f>
        <v>0</v>
      </c>
      <c r="D127" s="170">
        <f>'Données démographiques'!D135</f>
        <v>0</v>
      </c>
      <c r="E127" s="76"/>
      <c r="F127" s="170">
        <f>FL!M134</f>
        <v>0</v>
      </c>
      <c r="G127" s="170">
        <f>FL!AE134</f>
        <v>0</v>
      </c>
      <c r="H127" s="170">
        <f>FL!AF134</f>
        <v>0</v>
      </c>
      <c r="I127" s="170">
        <f>FL!AH134</f>
        <v>0</v>
      </c>
      <c r="J127" s="170">
        <f>FL!AI134</f>
        <v>0</v>
      </c>
      <c r="K127" s="170">
        <f>FL!AK134</f>
        <v>0</v>
      </c>
      <c r="L127" s="170">
        <f>FL!AM134</f>
        <v>0</v>
      </c>
      <c r="M127" s="170">
        <f>FL!AN134</f>
        <v>0</v>
      </c>
      <c r="N127" s="170">
        <f>FL!AO134</f>
        <v>0</v>
      </c>
      <c r="O127" s="170">
        <f>FL!AP134</f>
        <v>0</v>
      </c>
      <c r="P127" s="170">
        <f>FL!AQ134</f>
        <v>0</v>
      </c>
      <c r="Q127" s="170">
        <f>COUNTIF(FL!AR134,"Oui")</f>
        <v>0</v>
      </c>
      <c r="R127" s="76"/>
      <c r="S127" s="170">
        <f>Oncho!K134</f>
        <v>0</v>
      </c>
      <c r="T127" s="170">
        <f>MAX(Oncho!AB134,Oncho!BA134)</f>
        <v>0</v>
      </c>
      <c r="U127" s="170">
        <f>MAX(Oncho!AC134,Oncho!BB134)</f>
        <v>0</v>
      </c>
      <c r="V127" s="170">
        <f>MAX(Oncho!AE134,Oncho!BD134)</f>
        <v>0</v>
      </c>
      <c r="W127" s="170">
        <f>MAX(Oncho!AF134,Oncho!BE134)</f>
        <v>0</v>
      </c>
      <c r="X127" s="170">
        <f>MAX(Oncho!AG134,Oncho!BF134)</f>
        <v>0</v>
      </c>
      <c r="Y127" s="170">
        <f>MAX(Oncho!AH134,Oncho!BG134)</f>
        <v>0</v>
      </c>
      <c r="Z127" s="170">
        <f>MAX(Oncho!AI134,Oncho!BH134)</f>
        <v>0</v>
      </c>
      <c r="AA127" s="170">
        <f>MAX(Oncho!AJ134,Oncho!BI134)</f>
        <v>0</v>
      </c>
      <c r="AB127" s="170">
        <f>MAX(COUNTIF(Oncho!AK134,"Oui"),COUNTIF(Oncho!BJ134,"Oui"))</f>
        <v>0</v>
      </c>
      <c r="AC127" s="76"/>
      <c r="AD127" s="170">
        <f>SCH!P136</f>
        <v>0</v>
      </c>
      <c r="AE127" s="170">
        <f>SCH!AI136</f>
        <v>0</v>
      </c>
      <c r="AF127" s="170">
        <f>SCH!AJ136</f>
        <v>0</v>
      </c>
      <c r="AG127" s="170">
        <f>SCH!AN136</f>
        <v>0</v>
      </c>
      <c r="AH127" s="170">
        <f>SCH!AO136</f>
        <v>0</v>
      </c>
      <c r="AI127" s="170">
        <f>SCH!AT136</f>
        <v>0</v>
      </c>
      <c r="AJ127" s="170">
        <f>SCH!AU136</f>
        <v>0</v>
      </c>
      <c r="AK127" s="170">
        <f>SCH!AV136</f>
        <v>0</v>
      </c>
      <c r="AL127" s="170">
        <f>SCH!AW136</f>
        <v>0</v>
      </c>
      <c r="AM127" s="170">
        <f>COUNTIF(SCH!AX136,"Oui")</f>
        <v>0</v>
      </c>
      <c r="AN127" s="76"/>
      <c r="AO127" s="170">
        <f>GeoH!P136</f>
        <v>0</v>
      </c>
      <c r="AP127" s="170">
        <f>MAX(GeoH!AK136,GeoH!BS136)</f>
        <v>0</v>
      </c>
      <c r="AQ127" s="170">
        <f>MAX(GeoH!AL136,GeoH!BT136)</f>
        <v>0</v>
      </c>
      <c r="AR127" s="170">
        <f>MAX(GeoH!AM136,GeoH!BU136)</f>
        <v>0</v>
      </c>
      <c r="AS127" s="170">
        <f>MAX(GeoH!AN136,GeoH!BV136)</f>
        <v>0</v>
      </c>
      <c r="AT127" s="170">
        <f>MAX(GeoH!AO136,GeoH!BW136)</f>
        <v>0</v>
      </c>
      <c r="AU127" s="170">
        <f>MAX(GeoH!AQ136,GeoH!BY136)</f>
        <v>0</v>
      </c>
      <c r="AV127" s="170">
        <f>MAX(GeoH!AR136,GeoH!BZ136)</f>
        <v>0</v>
      </c>
      <c r="AW127" s="170">
        <f>MAX(GeoH!AS136,GeoH!CA136)</f>
        <v>0</v>
      </c>
      <c r="AX127" s="170">
        <f>MAX(GeoH!AT136,GeoH!CB136)</f>
        <v>0</v>
      </c>
      <c r="AY127" s="170">
        <f>MAX(GeoH!AU136,GeoH!CC136)</f>
        <v>0</v>
      </c>
      <c r="AZ127" s="170">
        <f>MAX(GeoH!AV136,GeoH!CD136)</f>
        <v>0</v>
      </c>
      <c r="BA127" s="170">
        <f>MAX(GeoH!AW136,GeoH!CE136)</f>
        <v>0</v>
      </c>
      <c r="BB127" s="170">
        <f>MAX(GeoH!AX136,GeoH!CF136)</f>
        <v>0</v>
      </c>
      <c r="BC127" s="170">
        <f>MAX(GeoH!AY136,GeoH!CG136)</f>
        <v>0</v>
      </c>
      <c r="BD127" s="170">
        <f>MAX(GeoH!AZ136,GeoH!CH136)</f>
        <v>0</v>
      </c>
      <c r="BE127" s="170">
        <f>MAX(GeoH!BA136,GeoH!CI136)</f>
        <v>0</v>
      </c>
      <c r="BF127" s="170">
        <f>MAX(GeoH!BB136,GeoH!CJ136)</f>
        <v>0</v>
      </c>
      <c r="BG127" s="170">
        <f>MAX(COUNTIF(GeoH!BC136,"Oui"),COUNTIF(GeoH!CK136,"Oui"))</f>
        <v>0</v>
      </c>
      <c r="BH127" s="76"/>
      <c r="BI127" s="170">
        <f>Trachome!Q139</f>
        <v>0</v>
      </c>
      <c r="BJ127" s="170">
        <f>Trachome!AK139</f>
        <v>0</v>
      </c>
      <c r="BK127" s="170">
        <f>Trachome!AL139</f>
        <v>0</v>
      </c>
      <c r="BL127" s="170">
        <f>Trachome!AN139</f>
        <v>0</v>
      </c>
      <c r="BM127" s="170">
        <f>Trachome!AO139</f>
        <v>0</v>
      </c>
      <c r="BN127" s="170">
        <f>Trachome!AT139</f>
        <v>0</v>
      </c>
      <c r="BO127" s="170">
        <f>Trachome!AU139</f>
        <v>0</v>
      </c>
      <c r="BP127" s="170">
        <f>Trachome!AV139</f>
        <v>0</v>
      </c>
      <c r="BQ127" s="170">
        <f>Trachome!AW139</f>
        <v>0</v>
      </c>
      <c r="BR127" s="170">
        <f>COUNTIF(Trachome!AX139,"Oui")</f>
        <v>0</v>
      </c>
      <c r="BS127" s="76"/>
      <c r="BT127" s="170">
        <f t="shared" si="23"/>
        <v>0</v>
      </c>
      <c r="BU127" s="170">
        <f t="shared" si="24"/>
        <v>0</v>
      </c>
      <c r="BV127" s="170">
        <f t="shared" si="25"/>
        <v>0</v>
      </c>
      <c r="BW127" s="170">
        <f t="shared" si="26"/>
        <v>0</v>
      </c>
      <c r="BX127" s="170">
        <f t="shared" si="27"/>
        <v>0</v>
      </c>
      <c r="BY127" s="170">
        <f t="shared" si="30"/>
        <v>0</v>
      </c>
      <c r="BZ127" s="170">
        <f t="shared" si="31"/>
        <v>0</v>
      </c>
      <c r="CA127" s="170">
        <f t="shared" si="32"/>
        <v>0</v>
      </c>
      <c r="CB127" s="170">
        <f t="shared" si="28"/>
        <v>0</v>
      </c>
      <c r="CC127" s="170">
        <f t="shared" si="29"/>
        <v>0</v>
      </c>
    </row>
    <row r="128" spans="2:81" x14ac:dyDescent="0.25">
      <c r="B128" s="376">
        <f>'Données démographiques'!B136</f>
        <v>0</v>
      </c>
      <c r="C128" s="376">
        <f>'Données démographiques'!C136</f>
        <v>0</v>
      </c>
      <c r="D128" s="377">
        <f>'Données démographiques'!D136</f>
        <v>0</v>
      </c>
      <c r="E128" s="354"/>
      <c r="F128" s="377">
        <f>FL!M135</f>
        <v>0</v>
      </c>
      <c r="G128" s="377">
        <f>FL!AE135</f>
        <v>0</v>
      </c>
      <c r="H128" s="377">
        <f>FL!AF135</f>
        <v>0</v>
      </c>
      <c r="I128" s="377">
        <f>FL!AH135</f>
        <v>0</v>
      </c>
      <c r="J128" s="377">
        <f>FL!AI135</f>
        <v>0</v>
      </c>
      <c r="K128" s="377">
        <f>FL!AK135</f>
        <v>0</v>
      </c>
      <c r="L128" s="377">
        <f>FL!AM135</f>
        <v>0</v>
      </c>
      <c r="M128" s="377">
        <f>FL!AN135</f>
        <v>0</v>
      </c>
      <c r="N128" s="377">
        <f>FL!AO135</f>
        <v>0</v>
      </c>
      <c r="O128" s="377">
        <f>FL!AP135</f>
        <v>0</v>
      </c>
      <c r="P128" s="377">
        <f>FL!AQ135</f>
        <v>0</v>
      </c>
      <c r="Q128" s="377">
        <f>COUNTIF(FL!AR135,"Oui")</f>
        <v>0</v>
      </c>
      <c r="R128" s="354"/>
      <c r="S128" s="377">
        <f>Oncho!K135</f>
        <v>0</v>
      </c>
      <c r="T128" s="377">
        <f>MAX(Oncho!AB135,Oncho!BA135)</f>
        <v>0</v>
      </c>
      <c r="U128" s="377">
        <f>MAX(Oncho!AC135,Oncho!BB135)</f>
        <v>0</v>
      </c>
      <c r="V128" s="377">
        <f>MAX(Oncho!AE135,Oncho!BD135)</f>
        <v>0</v>
      </c>
      <c r="W128" s="377">
        <f>MAX(Oncho!AF135,Oncho!BE135)</f>
        <v>0</v>
      </c>
      <c r="X128" s="377">
        <f>MAX(Oncho!AG135,Oncho!BF135)</f>
        <v>0</v>
      </c>
      <c r="Y128" s="377">
        <f>MAX(Oncho!AH135,Oncho!BG135)</f>
        <v>0</v>
      </c>
      <c r="Z128" s="377">
        <f>MAX(Oncho!AI135,Oncho!BH135)</f>
        <v>0</v>
      </c>
      <c r="AA128" s="377">
        <f>MAX(Oncho!AJ135,Oncho!BI135)</f>
        <v>0</v>
      </c>
      <c r="AB128" s="377">
        <f>MAX(COUNTIF(Oncho!AK135,"Oui"),COUNTIF(Oncho!BJ135,"Oui"))</f>
        <v>0</v>
      </c>
      <c r="AC128" s="354"/>
      <c r="AD128" s="377">
        <f>SCH!P137</f>
        <v>0</v>
      </c>
      <c r="AE128" s="377">
        <f>SCH!AI137</f>
        <v>0</v>
      </c>
      <c r="AF128" s="377">
        <f>SCH!AJ137</f>
        <v>0</v>
      </c>
      <c r="AG128" s="377">
        <f>SCH!AN137</f>
        <v>0</v>
      </c>
      <c r="AH128" s="377">
        <f>SCH!AO137</f>
        <v>0</v>
      </c>
      <c r="AI128" s="377">
        <f>SCH!AT137</f>
        <v>0</v>
      </c>
      <c r="AJ128" s="377">
        <f>SCH!AU137</f>
        <v>0</v>
      </c>
      <c r="AK128" s="377">
        <f>SCH!AV137</f>
        <v>0</v>
      </c>
      <c r="AL128" s="377">
        <f>SCH!AW137</f>
        <v>0</v>
      </c>
      <c r="AM128" s="377">
        <f>COUNTIF(SCH!AX137,"Oui")</f>
        <v>0</v>
      </c>
      <c r="AN128" s="354"/>
      <c r="AO128" s="377">
        <f>GeoH!P137</f>
        <v>0</v>
      </c>
      <c r="AP128" s="377">
        <f>MAX(GeoH!AK137,GeoH!BS137)</f>
        <v>0</v>
      </c>
      <c r="AQ128" s="377">
        <f>MAX(GeoH!AL137,GeoH!BT137)</f>
        <v>0</v>
      </c>
      <c r="AR128" s="377">
        <f>MAX(GeoH!AM137,GeoH!BU137)</f>
        <v>0</v>
      </c>
      <c r="AS128" s="377">
        <f>MAX(GeoH!AN137,GeoH!BV137)</f>
        <v>0</v>
      </c>
      <c r="AT128" s="377">
        <f>MAX(GeoH!AO137,GeoH!BW137)</f>
        <v>0</v>
      </c>
      <c r="AU128" s="377">
        <f>MAX(GeoH!AQ137,GeoH!BY137)</f>
        <v>0</v>
      </c>
      <c r="AV128" s="377">
        <f>MAX(GeoH!AR137,GeoH!BZ137)</f>
        <v>0</v>
      </c>
      <c r="AW128" s="377">
        <f>MAX(GeoH!AS137,GeoH!CA137)</f>
        <v>0</v>
      </c>
      <c r="AX128" s="377">
        <f>MAX(GeoH!AT137,GeoH!CB137)</f>
        <v>0</v>
      </c>
      <c r="AY128" s="377">
        <f>MAX(GeoH!AU137,GeoH!CC137)</f>
        <v>0</v>
      </c>
      <c r="AZ128" s="377">
        <f>MAX(GeoH!AV137,GeoH!CD137)</f>
        <v>0</v>
      </c>
      <c r="BA128" s="377">
        <f>MAX(GeoH!AW137,GeoH!CE137)</f>
        <v>0</v>
      </c>
      <c r="BB128" s="377">
        <f>MAX(GeoH!AX137,GeoH!CF137)</f>
        <v>0</v>
      </c>
      <c r="BC128" s="377">
        <f>MAX(GeoH!AY137,GeoH!CG137)</f>
        <v>0</v>
      </c>
      <c r="BD128" s="377">
        <f>MAX(GeoH!AZ137,GeoH!CH137)</f>
        <v>0</v>
      </c>
      <c r="BE128" s="377">
        <f>MAX(GeoH!BA137,GeoH!CI137)</f>
        <v>0</v>
      </c>
      <c r="BF128" s="377">
        <f>MAX(GeoH!BB137,GeoH!CJ137)</f>
        <v>0</v>
      </c>
      <c r="BG128" s="377">
        <f>MAX(COUNTIF(GeoH!BC137,"Oui"),COUNTIF(GeoH!CK137,"Oui"))</f>
        <v>0</v>
      </c>
      <c r="BH128" s="354"/>
      <c r="BI128" s="377">
        <f>Trachome!Q140</f>
        <v>0</v>
      </c>
      <c r="BJ128" s="377">
        <f>Trachome!AK140</f>
        <v>0</v>
      </c>
      <c r="BK128" s="377">
        <f>Trachome!AL140</f>
        <v>0</v>
      </c>
      <c r="BL128" s="377">
        <f>Trachome!AN140</f>
        <v>0</v>
      </c>
      <c r="BM128" s="377">
        <f>Trachome!AO140</f>
        <v>0</v>
      </c>
      <c r="BN128" s="377">
        <f>Trachome!AT140</f>
        <v>0</v>
      </c>
      <c r="BO128" s="377">
        <f>Trachome!AU140</f>
        <v>0</v>
      </c>
      <c r="BP128" s="377">
        <f>Trachome!AV140</f>
        <v>0</v>
      </c>
      <c r="BQ128" s="377">
        <f>Trachome!AW140</f>
        <v>0</v>
      </c>
      <c r="BR128" s="377">
        <f>COUNTIF(Trachome!AX140,"Oui")</f>
        <v>0</v>
      </c>
      <c r="BS128" s="354"/>
      <c r="BT128" s="377">
        <f t="shared" si="23"/>
        <v>0</v>
      </c>
      <c r="BU128" s="377">
        <f t="shared" si="24"/>
        <v>0</v>
      </c>
      <c r="BV128" s="377">
        <f t="shared" si="25"/>
        <v>0</v>
      </c>
      <c r="BW128" s="377">
        <f t="shared" si="26"/>
        <v>0</v>
      </c>
      <c r="BX128" s="377">
        <f t="shared" si="27"/>
        <v>0</v>
      </c>
      <c r="BY128" s="377">
        <f t="shared" si="30"/>
        <v>0</v>
      </c>
      <c r="BZ128" s="377">
        <f t="shared" si="31"/>
        <v>0</v>
      </c>
      <c r="CA128" s="377">
        <f t="shared" si="32"/>
        <v>0</v>
      </c>
      <c r="CB128" s="377">
        <f t="shared" si="28"/>
        <v>0</v>
      </c>
      <c r="CC128" s="377">
        <f t="shared" si="29"/>
        <v>0</v>
      </c>
    </row>
    <row r="129" spans="2:81" x14ac:dyDescent="0.25">
      <c r="B129" s="169">
        <f>'Données démographiques'!B137</f>
        <v>0</v>
      </c>
      <c r="C129" s="169">
        <f>'Données démographiques'!C137</f>
        <v>0</v>
      </c>
      <c r="D129" s="170">
        <f>'Données démographiques'!D137</f>
        <v>0</v>
      </c>
      <c r="E129" s="76"/>
      <c r="F129" s="170">
        <f>FL!M136</f>
        <v>0</v>
      </c>
      <c r="G129" s="170">
        <f>FL!AE136</f>
        <v>0</v>
      </c>
      <c r="H129" s="170">
        <f>FL!AF136</f>
        <v>0</v>
      </c>
      <c r="I129" s="170">
        <f>FL!AH136</f>
        <v>0</v>
      </c>
      <c r="J129" s="170">
        <f>FL!AI136</f>
        <v>0</v>
      </c>
      <c r="K129" s="170">
        <f>FL!AK136</f>
        <v>0</v>
      </c>
      <c r="L129" s="170">
        <f>FL!AM136</f>
        <v>0</v>
      </c>
      <c r="M129" s="170">
        <f>FL!AN136</f>
        <v>0</v>
      </c>
      <c r="N129" s="170">
        <f>FL!AO136</f>
        <v>0</v>
      </c>
      <c r="O129" s="170">
        <f>FL!AP136</f>
        <v>0</v>
      </c>
      <c r="P129" s="170">
        <f>FL!AQ136</f>
        <v>0</v>
      </c>
      <c r="Q129" s="170">
        <f>COUNTIF(FL!AR136,"Oui")</f>
        <v>0</v>
      </c>
      <c r="R129" s="76"/>
      <c r="S129" s="170">
        <f>Oncho!K136</f>
        <v>0</v>
      </c>
      <c r="T129" s="170">
        <f>MAX(Oncho!AB136,Oncho!BA136)</f>
        <v>0</v>
      </c>
      <c r="U129" s="170">
        <f>MAX(Oncho!AC136,Oncho!BB136)</f>
        <v>0</v>
      </c>
      <c r="V129" s="170">
        <f>MAX(Oncho!AE136,Oncho!BD136)</f>
        <v>0</v>
      </c>
      <c r="W129" s="170">
        <f>MAX(Oncho!AF136,Oncho!BE136)</f>
        <v>0</v>
      </c>
      <c r="X129" s="170">
        <f>MAX(Oncho!AG136,Oncho!BF136)</f>
        <v>0</v>
      </c>
      <c r="Y129" s="170">
        <f>MAX(Oncho!AH136,Oncho!BG136)</f>
        <v>0</v>
      </c>
      <c r="Z129" s="170">
        <f>MAX(Oncho!AI136,Oncho!BH136)</f>
        <v>0</v>
      </c>
      <c r="AA129" s="170">
        <f>MAX(Oncho!AJ136,Oncho!BI136)</f>
        <v>0</v>
      </c>
      <c r="AB129" s="170">
        <f>MAX(COUNTIF(Oncho!AK136,"Oui"),COUNTIF(Oncho!BJ136,"Oui"))</f>
        <v>0</v>
      </c>
      <c r="AC129" s="76"/>
      <c r="AD129" s="170">
        <f>SCH!P138</f>
        <v>0</v>
      </c>
      <c r="AE129" s="170">
        <f>SCH!AI138</f>
        <v>0</v>
      </c>
      <c r="AF129" s="170">
        <f>SCH!AJ138</f>
        <v>0</v>
      </c>
      <c r="AG129" s="170">
        <f>SCH!AN138</f>
        <v>0</v>
      </c>
      <c r="AH129" s="170">
        <f>SCH!AO138</f>
        <v>0</v>
      </c>
      <c r="AI129" s="170">
        <f>SCH!AT138</f>
        <v>0</v>
      </c>
      <c r="AJ129" s="170">
        <f>SCH!AU138</f>
        <v>0</v>
      </c>
      <c r="AK129" s="170">
        <f>SCH!AV138</f>
        <v>0</v>
      </c>
      <c r="AL129" s="170">
        <f>SCH!AW138</f>
        <v>0</v>
      </c>
      <c r="AM129" s="170">
        <f>COUNTIF(SCH!AX138,"Oui")</f>
        <v>0</v>
      </c>
      <c r="AN129" s="76"/>
      <c r="AO129" s="170">
        <f>GeoH!P138</f>
        <v>0</v>
      </c>
      <c r="AP129" s="170">
        <f>MAX(GeoH!AK138,GeoH!BS138)</f>
        <v>0</v>
      </c>
      <c r="AQ129" s="170">
        <f>MAX(GeoH!AL138,GeoH!BT138)</f>
        <v>0</v>
      </c>
      <c r="AR129" s="170">
        <f>MAX(GeoH!AM138,GeoH!BU138)</f>
        <v>0</v>
      </c>
      <c r="AS129" s="170">
        <f>MAX(GeoH!AN138,GeoH!BV138)</f>
        <v>0</v>
      </c>
      <c r="AT129" s="170">
        <f>MAX(GeoH!AO138,GeoH!BW138)</f>
        <v>0</v>
      </c>
      <c r="AU129" s="170">
        <f>MAX(GeoH!AQ138,GeoH!BY138)</f>
        <v>0</v>
      </c>
      <c r="AV129" s="170">
        <f>MAX(GeoH!AR138,GeoH!BZ138)</f>
        <v>0</v>
      </c>
      <c r="AW129" s="170">
        <f>MAX(GeoH!AS138,GeoH!CA138)</f>
        <v>0</v>
      </c>
      <c r="AX129" s="170">
        <f>MAX(GeoH!AT138,GeoH!CB138)</f>
        <v>0</v>
      </c>
      <c r="AY129" s="170">
        <f>MAX(GeoH!AU138,GeoH!CC138)</f>
        <v>0</v>
      </c>
      <c r="AZ129" s="170">
        <f>MAX(GeoH!AV138,GeoH!CD138)</f>
        <v>0</v>
      </c>
      <c r="BA129" s="170">
        <f>MAX(GeoH!AW138,GeoH!CE138)</f>
        <v>0</v>
      </c>
      <c r="BB129" s="170">
        <f>MAX(GeoH!AX138,GeoH!CF138)</f>
        <v>0</v>
      </c>
      <c r="BC129" s="170">
        <f>MAX(GeoH!AY138,GeoH!CG138)</f>
        <v>0</v>
      </c>
      <c r="BD129" s="170">
        <f>MAX(GeoH!AZ138,GeoH!CH138)</f>
        <v>0</v>
      </c>
      <c r="BE129" s="170">
        <f>MAX(GeoH!BA138,GeoH!CI138)</f>
        <v>0</v>
      </c>
      <c r="BF129" s="170">
        <f>MAX(GeoH!BB138,GeoH!CJ138)</f>
        <v>0</v>
      </c>
      <c r="BG129" s="170">
        <f>MAX(COUNTIF(GeoH!BC138,"Oui"),COUNTIF(GeoH!CK138,"Oui"))</f>
        <v>0</v>
      </c>
      <c r="BH129" s="76"/>
      <c r="BI129" s="170">
        <f>Trachome!Q141</f>
        <v>0</v>
      </c>
      <c r="BJ129" s="170">
        <f>Trachome!AK141</f>
        <v>0</v>
      </c>
      <c r="BK129" s="170">
        <f>Trachome!AL141</f>
        <v>0</v>
      </c>
      <c r="BL129" s="170">
        <f>Trachome!AN141</f>
        <v>0</v>
      </c>
      <c r="BM129" s="170">
        <f>Trachome!AO141</f>
        <v>0</v>
      </c>
      <c r="BN129" s="170">
        <f>Trachome!AT141</f>
        <v>0</v>
      </c>
      <c r="BO129" s="170">
        <f>Trachome!AU141</f>
        <v>0</v>
      </c>
      <c r="BP129" s="170">
        <f>Trachome!AV141</f>
        <v>0</v>
      </c>
      <c r="BQ129" s="170">
        <f>Trachome!AW141</f>
        <v>0</v>
      </c>
      <c r="BR129" s="170">
        <f>COUNTIF(Trachome!AX141,"Oui")</f>
        <v>0</v>
      </c>
      <c r="BS129" s="76"/>
      <c r="BT129" s="170">
        <f t="shared" si="23"/>
        <v>0</v>
      </c>
      <c r="BU129" s="170">
        <f t="shared" si="24"/>
        <v>0</v>
      </c>
      <c r="BV129" s="170">
        <f t="shared" si="25"/>
        <v>0</v>
      </c>
      <c r="BW129" s="170">
        <f t="shared" si="26"/>
        <v>0</v>
      </c>
      <c r="BX129" s="170">
        <f t="shared" si="27"/>
        <v>0</v>
      </c>
      <c r="BY129" s="170">
        <f t="shared" si="30"/>
        <v>0</v>
      </c>
      <c r="BZ129" s="170">
        <f t="shared" si="31"/>
        <v>0</v>
      </c>
      <c r="CA129" s="170">
        <f t="shared" si="32"/>
        <v>0</v>
      </c>
      <c r="CB129" s="170">
        <f t="shared" si="28"/>
        <v>0</v>
      </c>
      <c r="CC129" s="170">
        <f t="shared" si="29"/>
        <v>0</v>
      </c>
    </row>
    <row r="130" spans="2:81" x14ac:dyDescent="0.25">
      <c r="B130" s="376">
        <f>'Données démographiques'!B138</f>
        <v>0</v>
      </c>
      <c r="C130" s="376">
        <f>'Données démographiques'!C138</f>
        <v>0</v>
      </c>
      <c r="D130" s="377">
        <f>'Données démographiques'!D138</f>
        <v>0</v>
      </c>
      <c r="E130" s="354"/>
      <c r="F130" s="377">
        <f>FL!M137</f>
        <v>0</v>
      </c>
      <c r="G130" s="377">
        <f>FL!AE137</f>
        <v>0</v>
      </c>
      <c r="H130" s="377">
        <f>FL!AF137</f>
        <v>0</v>
      </c>
      <c r="I130" s="377">
        <f>FL!AH137</f>
        <v>0</v>
      </c>
      <c r="J130" s="377">
        <f>FL!AI137</f>
        <v>0</v>
      </c>
      <c r="K130" s="377">
        <f>FL!AK137</f>
        <v>0</v>
      </c>
      <c r="L130" s="377">
        <f>FL!AM137</f>
        <v>0</v>
      </c>
      <c r="M130" s="377">
        <f>FL!AN137</f>
        <v>0</v>
      </c>
      <c r="N130" s="377">
        <f>FL!AO137</f>
        <v>0</v>
      </c>
      <c r="O130" s="377">
        <f>FL!AP137</f>
        <v>0</v>
      </c>
      <c r="P130" s="377">
        <f>FL!AQ137</f>
        <v>0</v>
      </c>
      <c r="Q130" s="377">
        <f>COUNTIF(FL!AR137,"Oui")</f>
        <v>0</v>
      </c>
      <c r="R130" s="354"/>
      <c r="S130" s="377">
        <f>Oncho!K137</f>
        <v>0</v>
      </c>
      <c r="T130" s="377">
        <f>MAX(Oncho!AB137,Oncho!BA137)</f>
        <v>0</v>
      </c>
      <c r="U130" s="377">
        <f>MAX(Oncho!AC137,Oncho!BB137)</f>
        <v>0</v>
      </c>
      <c r="V130" s="377">
        <f>MAX(Oncho!AE137,Oncho!BD137)</f>
        <v>0</v>
      </c>
      <c r="W130" s="377">
        <f>MAX(Oncho!AF137,Oncho!BE137)</f>
        <v>0</v>
      </c>
      <c r="X130" s="377">
        <f>MAX(Oncho!AG137,Oncho!BF137)</f>
        <v>0</v>
      </c>
      <c r="Y130" s="377">
        <f>MAX(Oncho!AH137,Oncho!BG137)</f>
        <v>0</v>
      </c>
      <c r="Z130" s="377">
        <f>MAX(Oncho!AI137,Oncho!BH137)</f>
        <v>0</v>
      </c>
      <c r="AA130" s="377">
        <f>MAX(Oncho!AJ137,Oncho!BI137)</f>
        <v>0</v>
      </c>
      <c r="AB130" s="377">
        <f>MAX(COUNTIF(Oncho!AK137,"Oui"),COUNTIF(Oncho!BJ137,"Oui"))</f>
        <v>0</v>
      </c>
      <c r="AC130" s="354"/>
      <c r="AD130" s="377">
        <f>SCH!P139</f>
        <v>0</v>
      </c>
      <c r="AE130" s="377">
        <f>SCH!AI139</f>
        <v>0</v>
      </c>
      <c r="AF130" s="377">
        <f>SCH!AJ139</f>
        <v>0</v>
      </c>
      <c r="AG130" s="377">
        <f>SCH!AN139</f>
        <v>0</v>
      </c>
      <c r="AH130" s="377">
        <f>SCH!AO139</f>
        <v>0</v>
      </c>
      <c r="AI130" s="377">
        <f>SCH!AT139</f>
        <v>0</v>
      </c>
      <c r="AJ130" s="377">
        <f>SCH!AU139</f>
        <v>0</v>
      </c>
      <c r="AK130" s="377">
        <f>SCH!AV139</f>
        <v>0</v>
      </c>
      <c r="AL130" s="377">
        <f>SCH!AW139</f>
        <v>0</v>
      </c>
      <c r="AM130" s="377">
        <f>COUNTIF(SCH!AX139,"Oui")</f>
        <v>0</v>
      </c>
      <c r="AN130" s="354"/>
      <c r="AO130" s="377">
        <f>GeoH!P139</f>
        <v>0</v>
      </c>
      <c r="AP130" s="377">
        <f>MAX(GeoH!AK139,GeoH!BS139)</f>
        <v>0</v>
      </c>
      <c r="AQ130" s="377">
        <f>MAX(GeoH!AL139,GeoH!BT139)</f>
        <v>0</v>
      </c>
      <c r="AR130" s="377">
        <f>MAX(GeoH!AM139,GeoH!BU139)</f>
        <v>0</v>
      </c>
      <c r="AS130" s="377">
        <f>MAX(GeoH!AN139,GeoH!BV139)</f>
        <v>0</v>
      </c>
      <c r="AT130" s="377">
        <f>MAX(GeoH!AO139,GeoH!BW139)</f>
        <v>0</v>
      </c>
      <c r="AU130" s="377">
        <f>MAX(GeoH!AQ139,GeoH!BY139)</f>
        <v>0</v>
      </c>
      <c r="AV130" s="377">
        <f>MAX(GeoH!AR139,GeoH!BZ139)</f>
        <v>0</v>
      </c>
      <c r="AW130" s="377">
        <f>MAX(GeoH!AS139,GeoH!CA139)</f>
        <v>0</v>
      </c>
      <c r="AX130" s="377">
        <f>MAX(GeoH!AT139,GeoH!CB139)</f>
        <v>0</v>
      </c>
      <c r="AY130" s="377">
        <f>MAX(GeoH!AU139,GeoH!CC139)</f>
        <v>0</v>
      </c>
      <c r="AZ130" s="377">
        <f>MAX(GeoH!AV139,GeoH!CD139)</f>
        <v>0</v>
      </c>
      <c r="BA130" s="377">
        <f>MAX(GeoH!AW139,GeoH!CE139)</f>
        <v>0</v>
      </c>
      <c r="BB130" s="377">
        <f>MAX(GeoH!AX139,GeoH!CF139)</f>
        <v>0</v>
      </c>
      <c r="BC130" s="377">
        <f>MAX(GeoH!AY139,GeoH!CG139)</f>
        <v>0</v>
      </c>
      <c r="BD130" s="377">
        <f>MAX(GeoH!AZ139,GeoH!CH139)</f>
        <v>0</v>
      </c>
      <c r="BE130" s="377">
        <f>MAX(GeoH!BA139,GeoH!CI139)</f>
        <v>0</v>
      </c>
      <c r="BF130" s="377">
        <f>MAX(GeoH!BB139,GeoH!CJ139)</f>
        <v>0</v>
      </c>
      <c r="BG130" s="377">
        <f>MAX(COUNTIF(GeoH!BC139,"Oui"),COUNTIF(GeoH!CK139,"Oui"))</f>
        <v>0</v>
      </c>
      <c r="BH130" s="354"/>
      <c r="BI130" s="377">
        <f>Trachome!Q142</f>
        <v>0</v>
      </c>
      <c r="BJ130" s="377">
        <f>Trachome!AK142</f>
        <v>0</v>
      </c>
      <c r="BK130" s="377">
        <f>Trachome!AL142</f>
        <v>0</v>
      </c>
      <c r="BL130" s="377">
        <f>Trachome!AN142</f>
        <v>0</v>
      </c>
      <c r="BM130" s="377">
        <f>Trachome!AO142</f>
        <v>0</v>
      </c>
      <c r="BN130" s="377">
        <f>Trachome!AT142</f>
        <v>0</v>
      </c>
      <c r="BO130" s="377">
        <f>Trachome!AU142</f>
        <v>0</v>
      </c>
      <c r="BP130" s="377">
        <f>Trachome!AV142</f>
        <v>0</v>
      </c>
      <c r="BQ130" s="377">
        <f>Trachome!AW142</f>
        <v>0</v>
      </c>
      <c r="BR130" s="377">
        <f>COUNTIF(Trachome!AX142,"Oui")</f>
        <v>0</v>
      </c>
      <c r="BS130" s="354"/>
      <c r="BT130" s="377">
        <f t="shared" si="23"/>
        <v>0</v>
      </c>
      <c r="BU130" s="377">
        <f t="shared" si="24"/>
        <v>0</v>
      </c>
      <c r="BV130" s="377">
        <f t="shared" si="25"/>
        <v>0</v>
      </c>
      <c r="BW130" s="377">
        <f t="shared" si="26"/>
        <v>0</v>
      </c>
      <c r="BX130" s="377">
        <f t="shared" si="27"/>
        <v>0</v>
      </c>
      <c r="BY130" s="377">
        <f t="shared" si="30"/>
        <v>0</v>
      </c>
      <c r="BZ130" s="377">
        <f t="shared" si="31"/>
        <v>0</v>
      </c>
      <c r="CA130" s="377">
        <f t="shared" si="32"/>
        <v>0</v>
      </c>
      <c r="CB130" s="377">
        <f t="shared" si="28"/>
        <v>0</v>
      </c>
      <c r="CC130" s="377">
        <f t="shared" si="29"/>
        <v>0</v>
      </c>
    </row>
    <row r="131" spans="2:81" x14ac:dyDescent="0.25">
      <c r="B131" s="169">
        <f>'Données démographiques'!B139</f>
        <v>0</v>
      </c>
      <c r="C131" s="169">
        <f>'Données démographiques'!C139</f>
        <v>0</v>
      </c>
      <c r="D131" s="170">
        <f>'Données démographiques'!D139</f>
        <v>0</v>
      </c>
      <c r="E131" s="76"/>
      <c r="F131" s="170">
        <f>FL!M138</f>
        <v>0</v>
      </c>
      <c r="G131" s="170">
        <f>FL!AE138</f>
        <v>0</v>
      </c>
      <c r="H131" s="170">
        <f>FL!AF138</f>
        <v>0</v>
      </c>
      <c r="I131" s="170">
        <f>FL!AH138</f>
        <v>0</v>
      </c>
      <c r="J131" s="170">
        <f>FL!AI138</f>
        <v>0</v>
      </c>
      <c r="K131" s="170">
        <f>FL!AK138</f>
        <v>0</v>
      </c>
      <c r="L131" s="170">
        <f>FL!AM138</f>
        <v>0</v>
      </c>
      <c r="M131" s="170">
        <f>FL!AN138</f>
        <v>0</v>
      </c>
      <c r="N131" s="170">
        <f>FL!AO138</f>
        <v>0</v>
      </c>
      <c r="O131" s="170">
        <f>FL!AP138</f>
        <v>0</v>
      </c>
      <c r="P131" s="170">
        <f>FL!AQ138</f>
        <v>0</v>
      </c>
      <c r="Q131" s="170">
        <f>COUNTIF(FL!AR138,"Oui")</f>
        <v>0</v>
      </c>
      <c r="R131" s="76"/>
      <c r="S131" s="170">
        <f>Oncho!K138</f>
        <v>0</v>
      </c>
      <c r="T131" s="170">
        <f>MAX(Oncho!AB138,Oncho!BA138)</f>
        <v>0</v>
      </c>
      <c r="U131" s="170">
        <f>MAX(Oncho!AC138,Oncho!BB138)</f>
        <v>0</v>
      </c>
      <c r="V131" s="170">
        <f>MAX(Oncho!AE138,Oncho!BD138)</f>
        <v>0</v>
      </c>
      <c r="W131" s="170">
        <f>MAX(Oncho!AF138,Oncho!BE138)</f>
        <v>0</v>
      </c>
      <c r="X131" s="170">
        <f>MAX(Oncho!AG138,Oncho!BF138)</f>
        <v>0</v>
      </c>
      <c r="Y131" s="170">
        <f>MAX(Oncho!AH138,Oncho!BG138)</f>
        <v>0</v>
      </c>
      <c r="Z131" s="170">
        <f>MAX(Oncho!AI138,Oncho!BH138)</f>
        <v>0</v>
      </c>
      <c r="AA131" s="170">
        <f>MAX(Oncho!AJ138,Oncho!BI138)</f>
        <v>0</v>
      </c>
      <c r="AB131" s="170">
        <f>MAX(COUNTIF(Oncho!AK138,"Oui"),COUNTIF(Oncho!BJ138,"Oui"))</f>
        <v>0</v>
      </c>
      <c r="AC131" s="76"/>
      <c r="AD131" s="170">
        <f>SCH!P140</f>
        <v>0</v>
      </c>
      <c r="AE131" s="170">
        <f>SCH!AI140</f>
        <v>0</v>
      </c>
      <c r="AF131" s="170">
        <f>SCH!AJ140</f>
        <v>0</v>
      </c>
      <c r="AG131" s="170">
        <f>SCH!AN140</f>
        <v>0</v>
      </c>
      <c r="AH131" s="170">
        <f>SCH!AO140</f>
        <v>0</v>
      </c>
      <c r="AI131" s="170">
        <f>SCH!AT140</f>
        <v>0</v>
      </c>
      <c r="AJ131" s="170">
        <f>SCH!AU140</f>
        <v>0</v>
      </c>
      <c r="AK131" s="170">
        <f>SCH!AV140</f>
        <v>0</v>
      </c>
      <c r="AL131" s="170">
        <f>SCH!AW140</f>
        <v>0</v>
      </c>
      <c r="AM131" s="170">
        <f>COUNTIF(SCH!AX140,"Oui")</f>
        <v>0</v>
      </c>
      <c r="AN131" s="76"/>
      <c r="AO131" s="170">
        <f>GeoH!P140</f>
        <v>0</v>
      </c>
      <c r="AP131" s="170">
        <f>MAX(GeoH!AK140,GeoH!BS140)</f>
        <v>0</v>
      </c>
      <c r="AQ131" s="170">
        <f>MAX(GeoH!AL140,GeoH!BT140)</f>
        <v>0</v>
      </c>
      <c r="AR131" s="170">
        <f>MAX(GeoH!AM140,GeoH!BU140)</f>
        <v>0</v>
      </c>
      <c r="AS131" s="170">
        <f>MAX(GeoH!AN140,GeoH!BV140)</f>
        <v>0</v>
      </c>
      <c r="AT131" s="170">
        <f>MAX(GeoH!AO140,GeoH!BW140)</f>
        <v>0</v>
      </c>
      <c r="AU131" s="170">
        <f>MAX(GeoH!AQ140,GeoH!BY140)</f>
        <v>0</v>
      </c>
      <c r="AV131" s="170">
        <f>MAX(GeoH!AR140,GeoH!BZ140)</f>
        <v>0</v>
      </c>
      <c r="AW131" s="170">
        <f>MAX(GeoH!AS140,GeoH!CA140)</f>
        <v>0</v>
      </c>
      <c r="AX131" s="170">
        <f>MAX(GeoH!AT140,GeoH!CB140)</f>
        <v>0</v>
      </c>
      <c r="AY131" s="170">
        <f>MAX(GeoH!AU140,GeoH!CC140)</f>
        <v>0</v>
      </c>
      <c r="AZ131" s="170">
        <f>MAX(GeoH!AV140,GeoH!CD140)</f>
        <v>0</v>
      </c>
      <c r="BA131" s="170">
        <f>MAX(GeoH!AW140,GeoH!CE140)</f>
        <v>0</v>
      </c>
      <c r="BB131" s="170">
        <f>MAX(GeoH!AX140,GeoH!CF140)</f>
        <v>0</v>
      </c>
      <c r="BC131" s="170">
        <f>MAX(GeoH!AY140,GeoH!CG140)</f>
        <v>0</v>
      </c>
      <c r="BD131" s="170">
        <f>MAX(GeoH!AZ140,GeoH!CH140)</f>
        <v>0</v>
      </c>
      <c r="BE131" s="170">
        <f>MAX(GeoH!BA140,GeoH!CI140)</f>
        <v>0</v>
      </c>
      <c r="BF131" s="170">
        <f>MAX(GeoH!BB140,GeoH!CJ140)</f>
        <v>0</v>
      </c>
      <c r="BG131" s="170">
        <f>MAX(COUNTIF(GeoH!BC140,"Oui"),COUNTIF(GeoH!CK140,"Oui"))</f>
        <v>0</v>
      </c>
      <c r="BH131" s="76"/>
      <c r="BI131" s="170">
        <f>Trachome!Q143</f>
        <v>0</v>
      </c>
      <c r="BJ131" s="170">
        <f>Trachome!AK143</f>
        <v>0</v>
      </c>
      <c r="BK131" s="170">
        <f>Trachome!AL143</f>
        <v>0</v>
      </c>
      <c r="BL131" s="170">
        <f>Trachome!AN143</f>
        <v>0</v>
      </c>
      <c r="BM131" s="170">
        <f>Trachome!AO143</f>
        <v>0</v>
      </c>
      <c r="BN131" s="170">
        <f>Trachome!AT143</f>
        <v>0</v>
      </c>
      <c r="BO131" s="170">
        <f>Trachome!AU143</f>
        <v>0</v>
      </c>
      <c r="BP131" s="170">
        <f>Trachome!AV143</f>
        <v>0</v>
      </c>
      <c r="BQ131" s="170">
        <f>Trachome!AW143</f>
        <v>0</v>
      </c>
      <c r="BR131" s="170">
        <f>COUNTIF(Trachome!AX143,"Oui")</f>
        <v>0</v>
      </c>
      <c r="BS131" s="76"/>
      <c r="BT131" s="170">
        <f t="shared" si="23"/>
        <v>0</v>
      </c>
      <c r="BU131" s="170">
        <f t="shared" si="24"/>
        <v>0</v>
      </c>
      <c r="BV131" s="170">
        <f t="shared" si="25"/>
        <v>0</v>
      </c>
      <c r="BW131" s="170">
        <f t="shared" si="26"/>
        <v>0</v>
      </c>
      <c r="BX131" s="170">
        <f t="shared" si="27"/>
        <v>0</v>
      </c>
      <c r="BY131" s="170">
        <f t="shared" si="30"/>
        <v>0</v>
      </c>
      <c r="BZ131" s="170">
        <f t="shared" si="31"/>
        <v>0</v>
      </c>
      <c r="CA131" s="170">
        <f t="shared" si="32"/>
        <v>0</v>
      </c>
      <c r="CB131" s="170">
        <f t="shared" si="28"/>
        <v>0</v>
      </c>
      <c r="CC131" s="170">
        <f t="shared" si="29"/>
        <v>0</v>
      </c>
    </row>
    <row r="132" spans="2:81" x14ac:dyDescent="0.25">
      <c r="B132" s="376">
        <f>'Données démographiques'!B140</f>
        <v>0</v>
      </c>
      <c r="C132" s="376">
        <f>'Données démographiques'!C140</f>
        <v>0</v>
      </c>
      <c r="D132" s="377">
        <f>'Données démographiques'!D140</f>
        <v>0</v>
      </c>
      <c r="E132" s="354"/>
      <c r="F132" s="377">
        <f>FL!M139</f>
        <v>0</v>
      </c>
      <c r="G132" s="377">
        <f>FL!AE139</f>
        <v>0</v>
      </c>
      <c r="H132" s="377">
        <f>FL!AF139</f>
        <v>0</v>
      </c>
      <c r="I132" s="377">
        <f>FL!AH139</f>
        <v>0</v>
      </c>
      <c r="J132" s="377">
        <f>FL!AI139</f>
        <v>0</v>
      </c>
      <c r="K132" s="377">
        <f>FL!AK139</f>
        <v>0</v>
      </c>
      <c r="L132" s="377">
        <f>FL!AM139</f>
        <v>0</v>
      </c>
      <c r="M132" s="377">
        <f>FL!AN139</f>
        <v>0</v>
      </c>
      <c r="N132" s="377">
        <f>FL!AO139</f>
        <v>0</v>
      </c>
      <c r="O132" s="377">
        <f>FL!AP139</f>
        <v>0</v>
      </c>
      <c r="P132" s="377">
        <f>FL!AQ139</f>
        <v>0</v>
      </c>
      <c r="Q132" s="377">
        <f>COUNTIF(FL!AR139,"Oui")</f>
        <v>0</v>
      </c>
      <c r="R132" s="354"/>
      <c r="S132" s="377">
        <f>Oncho!K139</f>
        <v>0</v>
      </c>
      <c r="T132" s="377">
        <f>MAX(Oncho!AB139,Oncho!BA139)</f>
        <v>0</v>
      </c>
      <c r="U132" s="377">
        <f>MAX(Oncho!AC139,Oncho!BB139)</f>
        <v>0</v>
      </c>
      <c r="V132" s="377">
        <f>MAX(Oncho!AE139,Oncho!BD139)</f>
        <v>0</v>
      </c>
      <c r="W132" s="377">
        <f>MAX(Oncho!AF139,Oncho!BE139)</f>
        <v>0</v>
      </c>
      <c r="X132" s="377">
        <f>MAX(Oncho!AG139,Oncho!BF139)</f>
        <v>0</v>
      </c>
      <c r="Y132" s="377">
        <f>MAX(Oncho!AH139,Oncho!BG139)</f>
        <v>0</v>
      </c>
      <c r="Z132" s="377">
        <f>MAX(Oncho!AI139,Oncho!BH139)</f>
        <v>0</v>
      </c>
      <c r="AA132" s="377">
        <f>MAX(Oncho!AJ139,Oncho!BI139)</f>
        <v>0</v>
      </c>
      <c r="AB132" s="377">
        <f>MAX(COUNTIF(Oncho!AK139,"Oui"),COUNTIF(Oncho!BJ139,"Oui"))</f>
        <v>0</v>
      </c>
      <c r="AC132" s="354"/>
      <c r="AD132" s="377">
        <f>SCH!P141</f>
        <v>0</v>
      </c>
      <c r="AE132" s="377">
        <f>SCH!AI141</f>
        <v>0</v>
      </c>
      <c r="AF132" s="377">
        <f>SCH!AJ141</f>
        <v>0</v>
      </c>
      <c r="AG132" s="377">
        <f>SCH!AN141</f>
        <v>0</v>
      </c>
      <c r="AH132" s="377">
        <f>SCH!AO141</f>
        <v>0</v>
      </c>
      <c r="AI132" s="377">
        <f>SCH!AT141</f>
        <v>0</v>
      </c>
      <c r="AJ132" s="377">
        <f>SCH!AU141</f>
        <v>0</v>
      </c>
      <c r="AK132" s="377">
        <f>SCH!AV141</f>
        <v>0</v>
      </c>
      <c r="AL132" s="377">
        <f>SCH!AW141</f>
        <v>0</v>
      </c>
      <c r="AM132" s="377">
        <f>COUNTIF(SCH!AX141,"Oui")</f>
        <v>0</v>
      </c>
      <c r="AN132" s="354"/>
      <c r="AO132" s="377">
        <f>GeoH!P141</f>
        <v>0</v>
      </c>
      <c r="AP132" s="377">
        <f>MAX(GeoH!AK141,GeoH!BS141)</f>
        <v>0</v>
      </c>
      <c r="AQ132" s="377">
        <f>MAX(GeoH!AL141,GeoH!BT141)</f>
        <v>0</v>
      </c>
      <c r="AR132" s="377">
        <f>MAX(GeoH!AM141,GeoH!BU141)</f>
        <v>0</v>
      </c>
      <c r="AS132" s="377">
        <f>MAX(GeoH!AN141,GeoH!BV141)</f>
        <v>0</v>
      </c>
      <c r="AT132" s="377">
        <f>MAX(GeoH!AO141,GeoH!BW141)</f>
        <v>0</v>
      </c>
      <c r="AU132" s="377">
        <f>MAX(GeoH!AQ141,GeoH!BY141)</f>
        <v>0</v>
      </c>
      <c r="AV132" s="377">
        <f>MAX(GeoH!AR141,GeoH!BZ141)</f>
        <v>0</v>
      </c>
      <c r="AW132" s="377">
        <f>MAX(GeoH!AS141,GeoH!CA141)</f>
        <v>0</v>
      </c>
      <c r="AX132" s="377">
        <f>MAX(GeoH!AT141,GeoH!CB141)</f>
        <v>0</v>
      </c>
      <c r="AY132" s="377">
        <f>MAX(GeoH!AU141,GeoH!CC141)</f>
        <v>0</v>
      </c>
      <c r="AZ132" s="377">
        <f>MAX(GeoH!AV141,GeoH!CD141)</f>
        <v>0</v>
      </c>
      <c r="BA132" s="377">
        <f>MAX(GeoH!AW141,GeoH!CE141)</f>
        <v>0</v>
      </c>
      <c r="BB132" s="377">
        <f>MAX(GeoH!AX141,GeoH!CF141)</f>
        <v>0</v>
      </c>
      <c r="BC132" s="377">
        <f>MAX(GeoH!AY141,GeoH!CG141)</f>
        <v>0</v>
      </c>
      <c r="BD132" s="377">
        <f>MAX(GeoH!AZ141,GeoH!CH141)</f>
        <v>0</v>
      </c>
      <c r="BE132" s="377">
        <f>MAX(GeoH!BA141,GeoH!CI141)</f>
        <v>0</v>
      </c>
      <c r="BF132" s="377">
        <f>MAX(GeoH!BB141,GeoH!CJ141)</f>
        <v>0</v>
      </c>
      <c r="BG132" s="377">
        <f>MAX(COUNTIF(GeoH!BC141,"Oui"),COUNTIF(GeoH!CK141,"Oui"))</f>
        <v>0</v>
      </c>
      <c r="BH132" s="354"/>
      <c r="BI132" s="377">
        <f>Trachome!Q144</f>
        <v>0</v>
      </c>
      <c r="BJ132" s="377">
        <f>Trachome!AK144</f>
        <v>0</v>
      </c>
      <c r="BK132" s="377">
        <f>Trachome!AL144</f>
        <v>0</v>
      </c>
      <c r="BL132" s="377">
        <f>Trachome!AN144</f>
        <v>0</v>
      </c>
      <c r="BM132" s="377">
        <f>Trachome!AO144</f>
        <v>0</v>
      </c>
      <c r="BN132" s="377">
        <f>Trachome!AT144</f>
        <v>0</v>
      </c>
      <c r="BO132" s="377">
        <f>Trachome!AU144</f>
        <v>0</v>
      </c>
      <c r="BP132" s="377">
        <f>Trachome!AV144</f>
        <v>0</v>
      </c>
      <c r="BQ132" s="377">
        <f>Trachome!AW144</f>
        <v>0</v>
      </c>
      <c r="BR132" s="377">
        <f>COUNTIF(Trachome!AX144,"Oui")</f>
        <v>0</v>
      </c>
      <c r="BS132" s="354"/>
      <c r="BT132" s="377">
        <f t="shared" si="23"/>
        <v>0</v>
      </c>
      <c r="BU132" s="377">
        <f t="shared" si="24"/>
        <v>0</v>
      </c>
      <c r="BV132" s="377">
        <f t="shared" si="25"/>
        <v>0</v>
      </c>
      <c r="BW132" s="377">
        <f t="shared" si="26"/>
        <v>0</v>
      </c>
      <c r="BX132" s="377">
        <f t="shared" si="27"/>
        <v>0</v>
      </c>
      <c r="BY132" s="377">
        <f t="shared" si="30"/>
        <v>0</v>
      </c>
      <c r="BZ132" s="377">
        <f t="shared" si="31"/>
        <v>0</v>
      </c>
      <c r="CA132" s="377">
        <f t="shared" si="32"/>
        <v>0</v>
      </c>
      <c r="CB132" s="377">
        <f t="shared" si="28"/>
        <v>0</v>
      </c>
      <c r="CC132" s="377">
        <f t="shared" si="29"/>
        <v>0</v>
      </c>
    </row>
    <row r="133" spans="2:81" x14ac:dyDescent="0.25">
      <c r="B133" s="169">
        <f>'Données démographiques'!B141</f>
        <v>0</v>
      </c>
      <c r="C133" s="169">
        <f>'Données démographiques'!C141</f>
        <v>0</v>
      </c>
      <c r="D133" s="170">
        <f>'Données démographiques'!D141</f>
        <v>0</v>
      </c>
      <c r="E133" s="76"/>
      <c r="F133" s="170">
        <f>FL!M140</f>
        <v>0</v>
      </c>
      <c r="G133" s="170">
        <f>FL!AE140</f>
        <v>0</v>
      </c>
      <c r="H133" s="170">
        <f>FL!AF140</f>
        <v>0</v>
      </c>
      <c r="I133" s="170">
        <f>FL!AH140</f>
        <v>0</v>
      </c>
      <c r="J133" s="170">
        <f>FL!AI140</f>
        <v>0</v>
      </c>
      <c r="K133" s="170">
        <f>FL!AK140</f>
        <v>0</v>
      </c>
      <c r="L133" s="170">
        <f>FL!AM140</f>
        <v>0</v>
      </c>
      <c r="M133" s="170">
        <f>FL!AN140</f>
        <v>0</v>
      </c>
      <c r="N133" s="170">
        <f>FL!AO140</f>
        <v>0</v>
      </c>
      <c r="O133" s="170">
        <f>FL!AP140</f>
        <v>0</v>
      </c>
      <c r="P133" s="170">
        <f>FL!AQ140</f>
        <v>0</v>
      </c>
      <c r="Q133" s="170">
        <f>COUNTIF(FL!AR140,"Oui")</f>
        <v>0</v>
      </c>
      <c r="R133" s="76"/>
      <c r="S133" s="170">
        <f>Oncho!K140</f>
        <v>0</v>
      </c>
      <c r="T133" s="170">
        <f>MAX(Oncho!AB140,Oncho!BA140)</f>
        <v>0</v>
      </c>
      <c r="U133" s="170">
        <f>MAX(Oncho!AC140,Oncho!BB140)</f>
        <v>0</v>
      </c>
      <c r="V133" s="170">
        <f>MAX(Oncho!AE140,Oncho!BD140)</f>
        <v>0</v>
      </c>
      <c r="W133" s="170">
        <f>MAX(Oncho!AF140,Oncho!BE140)</f>
        <v>0</v>
      </c>
      <c r="X133" s="170">
        <f>MAX(Oncho!AG140,Oncho!BF140)</f>
        <v>0</v>
      </c>
      <c r="Y133" s="170">
        <f>MAX(Oncho!AH140,Oncho!BG140)</f>
        <v>0</v>
      </c>
      <c r="Z133" s="170">
        <f>MAX(Oncho!AI140,Oncho!BH140)</f>
        <v>0</v>
      </c>
      <c r="AA133" s="170">
        <f>MAX(Oncho!AJ140,Oncho!BI140)</f>
        <v>0</v>
      </c>
      <c r="AB133" s="170">
        <f>MAX(COUNTIF(Oncho!AK140,"Oui"),COUNTIF(Oncho!BJ140,"Oui"))</f>
        <v>0</v>
      </c>
      <c r="AC133" s="76"/>
      <c r="AD133" s="170">
        <f>SCH!P142</f>
        <v>0</v>
      </c>
      <c r="AE133" s="170">
        <f>SCH!AI142</f>
        <v>0</v>
      </c>
      <c r="AF133" s="170">
        <f>SCH!AJ142</f>
        <v>0</v>
      </c>
      <c r="AG133" s="170">
        <f>SCH!AN142</f>
        <v>0</v>
      </c>
      <c r="AH133" s="170">
        <f>SCH!AO142</f>
        <v>0</v>
      </c>
      <c r="AI133" s="170">
        <f>SCH!AT142</f>
        <v>0</v>
      </c>
      <c r="AJ133" s="170">
        <f>SCH!AU142</f>
        <v>0</v>
      </c>
      <c r="AK133" s="170">
        <f>SCH!AV142</f>
        <v>0</v>
      </c>
      <c r="AL133" s="170">
        <f>SCH!AW142</f>
        <v>0</v>
      </c>
      <c r="AM133" s="170">
        <f>COUNTIF(SCH!AX142,"Oui")</f>
        <v>0</v>
      </c>
      <c r="AN133" s="76"/>
      <c r="AO133" s="170">
        <f>GeoH!P142</f>
        <v>0</v>
      </c>
      <c r="AP133" s="170">
        <f>MAX(GeoH!AK142,GeoH!BS142)</f>
        <v>0</v>
      </c>
      <c r="AQ133" s="170">
        <f>MAX(GeoH!AL142,GeoH!BT142)</f>
        <v>0</v>
      </c>
      <c r="AR133" s="170">
        <f>MAX(GeoH!AM142,GeoH!BU142)</f>
        <v>0</v>
      </c>
      <c r="AS133" s="170">
        <f>MAX(GeoH!AN142,GeoH!BV142)</f>
        <v>0</v>
      </c>
      <c r="AT133" s="170">
        <f>MAX(GeoH!AO142,GeoH!BW142)</f>
        <v>0</v>
      </c>
      <c r="AU133" s="170">
        <f>MAX(GeoH!AQ142,GeoH!BY142)</f>
        <v>0</v>
      </c>
      <c r="AV133" s="170">
        <f>MAX(GeoH!AR142,GeoH!BZ142)</f>
        <v>0</v>
      </c>
      <c r="AW133" s="170">
        <f>MAX(GeoH!AS142,GeoH!CA142)</f>
        <v>0</v>
      </c>
      <c r="AX133" s="170">
        <f>MAX(GeoH!AT142,GeoH!CB142)</f>
        <v>0</v>
      </c>
      <c r="AY133" s="170">
        <f>MAX(GeoH!AU142,GeoH!CC142)</f>
        <v>0</v>
      </c>
      <c r="AZ133" s="170">
        <f>MAX(GeoH!AV142,GeoH!CD142)</f>
        <v>0</v>
      </c>
      <c r="BA133" s="170">
        <f>MAX(GeoH!AW142,GeoH!CE142)</f>
        <v>0</v>
      </c>
      <c r="BB133" s="170">
        <f>MAX(GeoH!AX142,GeoH!CF142)</f>
        <v>0</v>
      </c>
      <c r="BC133" s="170">
        <f>MAX(GeoH!AY142,GeoH!CG142)</f>
        <v>0</v>
      </c>
      <c r="BD133" s="170">
        <f>MAX(GeoH!AZ142,GeoH!CH142)</f>
        <v>0</v>
      </c>
      <c r="BE133" s="170">
        <f>MAX(GeoH!BA142,GeoH!CI142)</f>
        <v>0</v>
      </c>
      <c r="BF133" s="170">
        <f>MAX(GeoH!BB142,GeoH!CJ142)</f>
        <v>0</v>
      </c>
      <c r="BG133" s="170">
        <f>MAX(COUNTIF(GeoH!BC142,"Oui"),COUNTIF(GeoH!CK142,"Oui"))</f>
        <v>0</v>
      </c>
      <c r="BH133" s="76"/>
      <c r="BI133" s="170">
        <f>Trachome!Q145</f>
        <v>0</v>
      </c>
      <c r="BJ133" s="170">
        <f>Trachome!AK145</f>
        <v>0</v>
      </c>
      <c r="BK133" s="170">
        <f>Trachome!AL145</f>
        <v>0</v>
      </c>
      <c r="BL133" s="170">
        <f>Trachome!AN145</f>
        <v>0</v>
      </c>
      <c r="BM133" s="170">
        <f>Trachome!AO145</f>
        <v>0</v>
      </c>
      <c r="BN133" s="170">
        <f>Trachome!AT145</f>
        <v>0</v>
      </c>
      <c r="BO133" s="170">
        <f>Trachome!AU145</f>
        <v>0</v>
      </c>
      <c r="BP133" s="170">
        <f>Trachome!AV145</f>
        <v>0</v>
      </c>
      <c r="BQ133" s="170">
        <f>Trachome!AW145</f>
        <v>0</v>
      </c>
      <c r="BR133" s="170">
        <f>COUNTIF(Trachome!AX145,"Oui")</f>
        <v>0</v>
      </c>
      <c r="BS133" s="76"/>
      <c r="BT133" s="170">
        <f t="shared" si="23"/>
        <v>0</v>
      </c>
      <c r="BU133" s="170">
        <f t="shared" si="24"/>
        <v>0</v>
      </c>
      <c r="BV133" s="170">
        <f t="shared" si="25"/>
        <v>0</v>
      </c>
      <c r="BW133" s="170">
        <f t="shared" si="26"/>
        <v>0</v>
      </c>
      <c r="BX133" s="170">
        <f t="shared" si="27"/>
        <v>0</v>
      </c>
      <c r="BY133" s="170">
        <f t="shared" si="30"/>
        <v>0</v>
      </c>
      <c r="BZ133" s="170">
        <f t="shared" si="31"/>
        <v>0</v>
      </c>
      <c r="CA133" s="170">
        <f t="shared" si="32"/>
        <v>0</v>
      </c>
      <c r="CB133" s="170">
        <f t="shared" si="28"/>
        <v>0</v>
      </c>
      <c r="CC133" s="170">
        <f t="shared" si="29"/>
        <v>0</v>
      </c>
    </row>
    <row r="134" spans="2:81" x14ac:dyDescent="0.25">
      <c r="B134" s="376">
        <f>'Données démographiques'!B142</f>
        <v>0</v>
      </c>
      <c r="C134" s="376">
        <f>'Données démographiques'!C142</f>
        <v>0</v>
      </c>
      <c r="D134" s="377">
        <f>'Données démographiques'!D142</f>
        <v>0</v>
      </c>
      <c r="E134" s="354"/>
      <c r="F134" s="377">
        <f>FL!M141</f>
        <v>0</v>
      </c>
      <c r="G134" s="377">
        <f>FL!AE141</f>
        <v>0</v>
      </c>
      <c r="H134" s="377">
        <f>FL!AF141</f>
        <v>0</v>
      </c>
      <c r="I134" s="377">
        <f>FL!AH141</f>
        <v>0</v>
      </c>
      <c r="J134" s="377">
        <f>FL!AI141</f>
        <v>0</v>
      </c>
      <c r="K134" s="377">
        <f>FL!AK141</f>
        <v>0</v>
      </c>
      <c r="L134" s="377">
        <f>FL!AM141</f>
        <v>0</v>
      </c>
      <c r="M134" s="377">
        <f>FL!AN141</f>
        <v>0</v>
      </c>
      <c r="N134" s="377">
        <f>FL!AO141</f>
        <v>0</v>
      </c>
      <c r="O134" s="377">
        <f>FL!AP141</f>
        <v>0</v>
      </c>
      <c r="P134" s="377">
        <f>FL!AQ141</f>
        <v>0</v>
      </c>
      <c r="Q134" s="377">
        <f>COUNTIF(FL!AR141,"Oui")</f>
        <v>0</v>
      </c>
      <c r="R134" s="354"/>
      <c r="S134" s="377">
        <f>Oncho!K141</f>
        <v>0</v>
      </c>
      <c r="T134" s="377">
        <f>MAX(Oncho!AB141,Oncho!BA141)</f>
        <v>0</v>
      </c>
      <c r="U134" s="377">
        <f>MAX(Oncho!AC141,Oncho!BB141)</f>
        <v>0</v>
      </c>
      <c r="V134" s="377">
        <f>MAX(Oncho!AE141,Oncho!BD141)</f>
        <v>0</v>
      </c>
      <c r="W134" s="377">
        <f>MAX(Oncho!AF141,Oncho!BE141)</f>
        <v>0</v>
      </c>
      <c r="X134" s="377">
        <f>MAX(Oncho!AG141,Oncho!BF141)</f>
        <v>0</v>
      </c>
      <c r="Y134" s="377">
        <f>MAX(Oncho!AH141,Oncho!BG141)</f>
        <v>0</v>
      </c>
      <c r="Z134" s="377">
        <f>MAX(Oncho!AI141,Oncho!BH141)</f>
        <v>0</v>
      </c>
      <c r="AA134" s="377">
        <f>MAX(Oncho!AJ141,Oncho!BI141)</f>
        <v>0</v>
      </c>
      <c r="AB134" s="377">
        <f>MAX(COUNTIF(Oncho!AK141,"Oui"),COUNTIF(Oncho!BJ141,"Oui"))</f>
        <v>0</v>
      </c>
      <c r="AC134" s="354"/>
      <c r="AD134" s="377">
        <f>SCH!P143</f>
        <v>0</v>
      </c>
      <c r="AE134" s="377">
        <f>SCH!AI143</f>
        <v>0</v>
      </c>
      <c r="AF134" s="377">
        <f>SCH!AJ143</f>
        <v>0</v>
      </c>
      <c r="AG134" s="377">
        <f>SCH!AN143</f>
        <v>0</v>
      </c>
      <c r="AH134" s="377">
        <f>SCH!AO143</f>
        <v>0</v>
      </c>
      <c r="AI134" s="377">
        <f>SCH!AT143</f>
        <v>0</v>
      </c>
      <c r="AJ134" s="377">
        <f>SCH!AU143</f>
        <v>0</v>
      </c>
      <c r="AK134" s="377">
        <f>SCH!AV143</f>
        <v>0</v>
      </c>
      <c r="AL134" s="377">
        <f>SCH!AW143</f>
        <v>0</v>
      </c>
      <c r="AM134" s="377">
        <f>COUNTIF(SCH!AX143,"Oui")</f>
        <v>0</v>
      </c>
      <c r="AN134" s="354"/>
      <c r="AO134" s="377">
        <f>GeoH!P143</f>
        <v>0</v>
      </c>
      <c r="AP134" s="377">
        <f>MAX(GeoH!AK143,GeoH!BS143)</f>
        <v>0</v>
      </c>
      <c r="AQ134" s="377">
        <f>MAX(GeoH!AL143,GeoH!BT143)</f>
        <v>0</v>
      </c>
      <c r="AR134" s="377">
        <f>MAX(GeoH!AM143,GeoH!BU143)</f>
        <v>0</v>
      </c>
      <c r="AS134" s="377">
        <f>MAX(GeoH!AN143,GeoH!BV143)</f>
        <v>0</v>
      </c>
      <c r="AT134" s="377">
        <f>MAX(GeoH!AO143,GeoH!BW143)</f>
        <v>0</v>
      </c>
      <c r="AU134" s="377">
        <f>MAX(GeoH!AQ143,GeoH!BY143)</f>
        <v>0</v>
      </c>
      <c r="AV134" s="377">
        <f>MAX(GeoH!AR143,GeoH!BZ143)</f>
        <v>0</v>
      </c>
      <c r="AW134" s="377">
        <f>MAX(GeoH!AS143,GeoH!CA143)</f>
        <v>0</v>
      </c>
      <c r="AX134" s="377">
        <f>MAX(GeoH!AT143,GeoH!CB143)</f>
        <v>0</v>
      </c>
      <c r="AY134" s="377">
        <f>MAX(GeoH!AU143,GeoH!CC143)</f>
        <v>0</v>
      </c>
      <c r="AZ134" s="377">
        <f>MAX(GeoH!AV143,GeoH!CD143)</f>
        <v>0</v>
      </c>
      <c r="BA134" s="377">
        <f>MAX(GeoH!AW143,GeoH!CE143)</f>
        <v>0</v>
      </c>
      <c r="BB134" s="377">
        <f>MAX(GeoH!AX143,GeoH!CF143)</f>
        <v>0</v>
      </c>
      <c r="BC134" s="377">
        <f>MAX(GeoH!AY143,GeoH!CG143)</f>
        <v>0</v>
      </c>
      <c r="BD134" s="377">
        <f>MAX(GeoH!AZ143,GeoH!CH143)</f>
        <v>0</v>
      </c>
      <c r="BE134" s="377">
        <f>MAX(GeoH!BA143,GeoH!CI143)</f>
        <v>0</v>
      </c>
      <c r="BF134" s="377">
        <f>MAX(GeoH!BB143,GeoH!CJ143)</f>
        <v>0</v>
      </c>
      <c r="BG134" s="377">
        <f>MAX(COUNTIF(GeoH!BC143,"Oui"),COUNTIF(GeoH!CK143,"Oui"))</f>
        <v>0</v>
      </c>
      <c r="BH134" s="354"/>
      <c r="BI134" s="377">
        <f>Trachome!Q146</f>
        <v>0</v>
      </c>
      <c r="BJ134" s="377">
        <f>Trachome!AK146</f>
        <v>0</v>
      </c>
      <c r="BK134" s="377">
        <f>Trachome!AL146</f>
        <v>0</v>
      </c>
      <c r="BL134" s="377">
        <f>Trachome!AN146</f>
        <v>0</v>
      </c>
      <c r="BM134" s="377">
        <f>Trachome!AO146</f>
        <v>0</v>
      </c>
      <c r="BN134" s="377">
        <f>Trachome!AT146</f>
        <v>0</v>
      </c>
      <c r="BO134" s="377">
        <f>Trachome!AU146</f>
        <v>0</v>
      </c>
      <c r="BP134" s="377">
        <f>Trachome!AV146</f>
        <v>0</v>
      </c>
      <c r="BQ134" s="377">
        <f>Trachome!AW146</f>
        <v>0</v>
      </c>
      <c r="BR134" s="377">
        <f>COUNTIF(Trachome!AX146,"Oui")</f>
        <v>0</v>
      </c>
      <c r="BS134" s="354"/>
      <c r="BT134" s="377">
        <f t="shared" si="23"/>
        <v>0</v>
      </c>
      <c r="BU134" s="377">
        <f t="shared" si="24"/>
        <v>0</v>
      </c>
      <c r="BV134" s="377">
        <f t="shared" si="25"/>
        <v>0</v>
      </c>
      <c r="BW134" s="377">
        <f t="shared" si="26"/>
        <v>0</v>
      </c>
      <c r="BX134" s="377">
        <f t="shared" si="27"/>
        <v>0</v>
      </c>
      <c r="BY134" s="377">
        <f t="shared" si="30"/>
        <v>0</v>
      </c>
      <c r="BZ134" s="377">
        <f t="shared" si="31"/>
        <v>0</v>
      </c>
      <c r="CA134" s="377">
        <f t="shared" si="32"/>
        <v>0</v>
      </c>
      <c r="CB134" s="377">
        <f t="shared" si="28"/>
        <v>0</v>
      </c>
      <c r="CC134" s="377">
        <f t="shared" si="29"/>
        <v>0</v>
      </c>
    </row>
    <row r="135" spans="2:81" x14ac:dyDescent="0.25">
      <c r="B135" s="169">
        <f>'Données démographiques'!B143</f>
        <v>0</v>
      </c>
      <c r="C135" s="169">
        <f>'Données démographiques'!C143</f>
        <v>0</v>
      </c>
      <c r="D135" s="170">
        <f>'Données démographiques'!D143</f>
        <v>0</v>
      </c>
      <c r="E135" s="76"/>
      <c r="F135" s="170">
        <f>FL!M142</f>
        <v>0</v>
      </c>
      <c r="G135" s="170">
        <f>FL!AE142</f>
        <v>0</v>
      </c>
      <c r="H135" s="170">
        <f>FL!AF142</f>
        <v>0</v>
      </c>
      <c r="I135" s="170">
        <f>FL!AH142</f>
        <v>0</v>
      </c>
      <c r="J135" s="170">
        <f>FL!AI142</f>
        <v>0</v>
      </c>
      <c r="K135" s="170">
        <f>FL!AK142</f>
        <v>0</v>
      </c>
      <c r="L135" s="170">
        <f>FL!AM142</f>
        <v>0</v>
      </c>
      <c r="M135" s="170">
        <f>FL!AN142</f>
        <v>0</v>
      </c>
      <c r="N135" s="170">
        <f>FL!AO142</f>
        <v>0</v>
      </c>
      <c r="O135" s="170">
        <f>FL!AP142</f>
        <v>0</v>
      </c>
      <c r="P135" s="170">
        <f>FL!AQ142</f>
        <v>0</v>
      </c>
      <c r="Q135" s="170">
        <f>COUNTIF(FL!AR142,"Oui")</f>
        <v>0</v>
      </c>
      <c r="R135" s="76"/>
      <c r="S135" s="170">
        <f>Oncho!K142</f>
        <v>0</v>
      </c>
      <c r="T135" s="170">
        <f>MAX(Oncho!AB142,Oncho!BA142)</f>
        <v>0</v>
      </c>
      <c r="U135" s="170">
        <f>MAX(Oncho!AC142,Oncho!BB142)</f>
        <v>0</v>
      </c>
      <c r="V135" s="170">
        <f>MAX(Oncho!AE142,Oncho!BD142)</f>
        <v>0</v>
      </c>
      <c r="W135" s="170">
        <f>MAX(Oncho!AF142,Oncho!BE142)</f>
        <v>0</v>
      </c>
      <c r="X135" s="170">
        <f>MAX(Oncho!AG142,Oncho!BF142)</f>
        <v>0</v>
      </c>
      <c r="Y135" s="170">
        <f>MAX(Oncho!AH142,Oncho!BG142)</f>
        <v>0</v>
      </c>
      <c r="Z135" s="170">
        <f>MAX(Oncho!AI142,Oncho!BH142)</f>
        <v>0</v>
      </c>
      <c r="AA135" s="170">
        <f>MAX(Oncho!AJ142,Oncho!BI142)</f>
        <v>0</v>
      </c>
      <c r="AB135" s="170">
        <f>MAX(COUNTIF(Oncho!AK142,"Oui"),COUNTIF(Oncho!BJ142,"Oui"))</f>
        <v>0</v>
      </c>
      <c r="AC135" s="76"/>
      <c r="AD135" s="170">
        <f>SCH!P144</f>
        <v>0</v>
      </c>
      <c r="AE135" s="170">
        <f>SCH!AI144</f>
        <v>0</v>
      </c>
      <c r="AF135" s="170">
        <f>SCH!AJ144</f>
        <v>0</v>
      </c>
      <c r="AG135" s="170">
        <f>SCH!AN144</f>
        <v>0</v>
      </c>
      <c r="AH135" s="170">
        <f>SCH!AO144</f>
        <v>0</v>
      </c>
      <c r="AI135" s="170">
        <f>SCH!AT144</f>
        <v>0</v>
      </c>
      <c r="AJ135" s="170">
        <f>SCH!AU144</f>
        <v>0</v>
      </c>
      <c r="AK135" s="170">
        <f>SCH!AV144</f>
        <v>0</v>
      </c>
      <c r="AL135" s="170">
        <f>SCH!AW144</f>
        <v>0</v>
      </c>
      <c r="AM135" s="170">
        <f>COUNTIF(SCH!AX144,"Oui")</f>
        <v>0</v>
      </c>
      <c r="AN135" s="76"/>
      <c r="AO135" s="170">
        <f>GeoH!P144</f>
        <v>0</v>
      </c>
      <c r="AP135" s="170">
        <f>MAX(GeoH!AK144,GeoH!BS144)</f>
        <v>0</v>
      </c>
      <c r="AQ135" s="170">
        <f>MAX(GeoH!AL144,GeoH!BT144)</f>
        <v>0</v>
      </c>
      <c r="AR135" s="170">
        <f>MAX(GeoH!AM144,GeoH!BU144)</f>
        <v>0</v>
      </c>
      <c r="AS135" s="170">
        <f>MAX(GeoH!AN144,GeoH!BV144)</f>
        <v>0</v>
      </c>
      <c r="AT135" s="170">
        <f>MAX(GeoH!AO144,GeoH!BW144)</f>
        <v>0</v>
      </c>
      <c r="AU135" s="170">
        <f>MAX(GeoH!AQ144,GeoH!BY144)</f>
        <v>0</v>
      </c>
      <c r="AV135" s="170">
        <f>MAX(GeoH!AR144,GeoH!BZ144)</f>
        <v>0</v>
      </c>
      <c r="AW135" s="170">
        <f>MAX(GeoH!AS144,GeoH!CA144)</f>
        <v>0</v>
      </c>
      <c r="AX135" s="170">
        <f>MAX(GeoH!AT144,GeoH!CB144)</f>
        <v>0</v>
      </c>
      <c r="AY135" s="170">
        <f>MAX(GeoH!AU144,GeoH!CC144)</f>
        <v>0</v>
      </c>
      <c r="AZ135" s="170">
        <f>MAX(GeoH!AV144,GeoH!CD144)</f>
        <v>0</v>
      </c>
      <c r="BA135" s="170">
        <f>MAX(GeoH!AW144,GeoH!CE144)</f>
        <v>0</v>
      </c>
      <c r="BB135" s="170">
        <f>MAX(GeoH!AX144,GeoH!CF144)</f>
        <v>0</v>
      </c>
      <c r="BC135" s="170">
        <f>MAX(GeoH!AY144,GeoH!CG144)</f>
        <v>0</v>
      </c>
      <c r="BD135" s="170">
        <f>MAX(GeoH!AZ144,GeoH!CH144)</f>
        <v>0</v>
      </c>
      <c r="BE135" s="170">
        <f>MAX(GeoH!BA144,GeoH!CI144)</f>
        <v>0</v>
      </c>
      <c r="BF135" s="170">
        <f>MAX(GeoH!BB144,GeoH!CJ144)</f>
        <v>0</v>
      </c>
      <c r="BG135" s="170">
        <f>MAX(COUNTIF(GeoH!BC144,"Oui"),COUNTIF(GeoH!CK144,"Oui"))</f>
        <v>0</v>
      </c>
      <c r="BH135" s="76"/>
      <c r="BI135" s="170">
        <f>Trachome!Q147</f>
        <v>0</v>
      </c>
      <c r="BJ135" s="170">
        <f>Trachome!AK147</f>
        <v>0</v>
      </c>
      <c r="BK135" s="170">
        <f>Trachome!AL147</f>
        <v>0</v>
      </c>
      <c r="BL135" s="170">
        <f>Trachome!AN147</f>
        <v>0</v>
      </c>
      <c r="BM135" s="170">
        <f>Trachome!AO147</f>
        <v>0</v>
      </c>
      <c r="BN135" s="170">
        <f>Trachome!AT147</f>
        <v>0</v>
      </c>
      <c r="BO135" s="170">
        <f>Trachome!AU147</f>
        <v>0</v>
      </c>
      <c r="BP135" s="170">
        <f>Trachome!AV147</f>
        <v>0</v>
      </c>
      <c r="BQ135" s="170">
        <f>Trachome!AW147</f>
        <v>0</v>
      </c>
      <c r="BR135" s="170">
        <f>COUNTIF(Trachome!AX147,"Oui")</f>
        <v>0</v>
      </c>
      <c r="BS135" s="76"/>
      <c r="BT135" s="170">
        <f t="shared" si="23"/>
        <v>0</v>
      </c>
      <c r="BU135" s="170">
        <f t="shared" si="24"/>
        <v>0</v>
      </c>
      <c r="BV135" s="170">
        <f t="shared" si="25"/>
        <v>0</v>
      </c>
      <c r="BW135" s="170">
        <f t="shared" si="26"/>
        <v>0</v>
      </c>
      <c r="BX135" s="170">
        <f t="shared" si="27"/>
        <v>0</v>
      </c>
      <c r="BY135" s="170">
        <f t="shared" si="30"/>
        <v>0</v>
      </c>
      <c r="BZ135" s="170">
        <f t="shared" si="31"/>
        <v>0</v>
      </c>
      <c r="CA135" s="170">
        <f t="shared" si="32"/>
        <v>0</v>
      </c>
      <c r="CB135" s="170">
        <f t="shared" si="28"/>
        <v>0</v>
      </c>
      <c r="CC135" s="170">
        <f t="shared" si="29"/>
        <v>0</v>
      </c>
    </row>
    <row r="136" spans="2:81" x14ac:dyDescent="0.25">
      <c r="B136" s="376">
        <f>'Données démographiques'!B144</f>
        <v>0</v>
      </c>
      <c r="C136" s="376">
        <f>'Données démographiques'!C144</f>
        <v>0</v>
      </c>
      <c r="D136" s="377">
        <f>'Données démographiques'!D144</f>
        <v>0</v>
      </c>
      <c r="E136" s="354"/>
      <c r="F136" s="377">
        <f>FL!M143</f>
        <v>0</v>
      </c>
      <c r="G136" s="377">
        <f>FL!AE143</f>
        <v>0</v>
      </c>
      <c r="H136" s="377">
        <f>FL!AF143</f>
        <v>0</v>
      </c>
      <c r="I136" s="377">
        <f>FL!AH143</f>
        <v>0</v>
      </c>
      <c r="J136" s="377">
        <f>FL!AI143</f>
        <v>0</v>
      </c>
      <c r="K136" s="377">
        <f>FL!AK143</f>
        <v>0</v>
      </c>
      <c r="L136" s="377">
        <f>FL!AM143</f>
        <v>0</v>
      </c>
      <c r="M136" s="377">
        <f>FL!AN143</f>
        <v>0</v>
      </c>
      <c r="N136" s="377">
        <f>FL!AO143</f>
        <v>0</v>
      </c>
      <c r="O136" s="377">
        <f>FL!AP143</f>
        <v>0</v>
      </c>
      <c r="P136" s="377">
        <f>FL!AQ143</f>
        <v>0</v>
      </c>
      <c r="Q136" s="377">
        <f>COUNTIF(FL!AR143,"Oui")</f>
        <v>0</v>
      </c>
      <c r="R136" s="354"/>
      <c r="S136" s="377">
        <f>Oncho!K143</f>
        <v>0</v>
      </c>
      <c r="T136" s="377">
        <f>MAX(Oncho!AB143,Oncho!BA143)</f>
        <v>0</v>
      </c>
      <c r="U136" s="377">
        <f>MAX(Oncho!AC143,Oncho!BB143)</f>
        <v>0</v>
      </c>
      <c r="V136" s="377">
        <f>MAX(Oncho!AE143,Oncho!BD143)</f>
        <v>0</v>
      </c>
      <c r="W136" s="377">
        <f>MAX(Oncho!AF143,Oncho!BE143)</f>
        <v>0</v>
      </c>
      <c r="X136" s="377">
        <f>MAX(Oncho!AG143,Oncho!BF143)</f>
        <v>0</v>
      </c>
      <c r="Y136" s="377">
        <f>MAX(Oncho!AH143,Oncho!BG143)</f>
        <v>0</v>
      </c>
      <c r="Z136" s="377">
        <f>MAX(Oncho!AI143,Oncho!BH143)</f>
        <v>0</v>
      </c>
      <c r="AA136" s="377">
        <f>MAX(Oncho!AJ143,Oncho!BI143)</f>
        <v>0</v>
      </c>
      <c r="AB136" s="377">
        <f>MAX(COUNTIF(Oncho!AK143,"Oui"),COUNTIF(Oncho!BJ143,"Oui"))</f>
        <v>0</v>
      </c>
      <c r="AC136" s="354"/>
      <c r="AD136" s="377">
        <f>SCH!P145</f>
        <v>0</v>
      </c>
      <c r="AE136" s="377">
        <f>SCH!AI145</f>
        <v>0</v>
      </c>
      <c r="AF136" s="377">
        <f>SCH!AJ145</f>
        <v>0</v>
      </c>
      <c r="AG136" s="377">
        <f>SCH!AN145</f>
        <v>0</v>
      </c>
      <c r="AH136" s="377">
        <f>SCH!AO145</f>
        <v>0</v>
      </c>
      <c r="AI136" s="377">
        <f>SCH!AT145</f>
        <v>0</v>
      </c>
      <c r="AJ136" s="377">
        <f>SCH!AU145</f>
        <v>0</v>
      </c>
      <c r="AK136" s="377">
        <f>SCH!AV145</f>
        <v>0</v>
      </c>
      <c r="AL136" s="377">
        <f>SCH!AW145</f>
        <v>0</v>
      </c>
      <c r="AM136" s="377">
        <f>COUNTIF(SCH!AX145,"Oui")</f>
        <v>0</v>
      </c>
      <c r="AN136" s="354"/>
      <c r="AO136" s="377">
        <f>GeoH!P145</f>
        <v>0</v>
      </c>
      <c r="AP136" s="377">
        <f>MAX(GeoH!AK145,GeoH!BS145)</f>
        <v>0</v>
      </c>
      <c r="AQ136" s="377">
        <f>MAX(GeoH!AL145,GeoH!BT145)</f>
        <v>0</v>
      </c>
      <c r="AR136" s="377">
        <f>MAX(GeoH!AM145,GeoH!BU145)</f>
        <v>0</v>
      </c>
      <c r="AS136" s="377">
        <f>MAX(GeoH!AN145,GeoH!BV145)</f>
        <v>0</v>
      </c>
      <c r="AT136" s="377">
        <f>MAX(GeoH!AO145,GeoH!BW145)</f>
        <v>0</v>
      </c>
      <c r="AU136" s="377">
        <f>MAX(GeoH!AQ145,GeoH!BY145)</f>
        <v>0</v>
      </c>
      <c r="AV136" s="377">
        <f>MAX(GeoH!AR145,GeoH!BZ145)</f>
        <v>0</v>
      </c>
      <c r="AW136" s="377">
        <f>MAX(GeoH!AS145,GeoH!CA145)</f>
        <v>0</v>
      </c>
      <c r="AX136" s="377">
        <f>MAX(GeoH!AT145,GeoH!CB145)</f>
        <v>0</v>
      </c>
      <c r="AY136" s="377">
        <f>MAX(GeoH!AU145,GeoH!CC145)</f>
        <v>0</v>
      </c>
      <c r="AZ136" s="377">
        <f>MAX(GeoH!AV145,GeoH!CD145)</f>
        <v>0</v>
      </c>
      <c r="BA136" s="377">
        <f>MAX(GeoH!AW145,GeoH!CE145)</f>
        <v>0</v>
      </c>
      <c r="BB136" s="377">
        <f>MAX(GeoH!AX145,GeoH!CF145)</f>
        <v>0</v>
      </c>
      <c r="BC136" s="377">
        <f>MAX(GeoH!AY145,GeoH!CG145)</f>
        <v>0</v>
      </c>
      <c r="BD136" s="377">
        <f>MAX(GeoH!AZ145,GeoH!CH145)</f>
        <v>0</v>
      </c>
      <c r="BE136" s="377">
        <f>MAX(GeoH!BA145,GeoH!CI145)</f>
        <v>0</v>
      </c>
      <c r="BF136" s="377">
        <f>MAX(GeoH!BB145,GeoH!CJ145)</f>
        <v>0</v>
      </c>
      <c r="BG136" s="377">
        <f>MAX(COUNTIF(GeoH!BC145,"Oui"),COUNTIF(GeoH!CK145,"Oui"))</f>
        <v>0</v>
      </c>
      <c r="BH136" s="354"/>
      <c r="BI136" s="377">
        <f>Trachome!Q148</f>
        <v>0</v>
      </c>
      <c r="BJ136" s="377">
        <f>Trachome!AK148</f>
        <v>0</v>
      </c>
      <c r="BK136" s="377">
        <f>Trachome!AL148</f>
        <v>0</v>
      </c>
      <c r="BL136" s="377">
        <f>Trachome!AN148</f>
        <v>0</v>
      </c>
      <c r="BM136" s="377">
        <f>Trachome!AO148</f>
        <v>0</v>
      </c>
      <c r="BN136" s="377">
        <f>Trachome!AT148</f>
        <v>0</v>
      </c>
      <c r="BO136" s="377">
        <f>Trachome!AU148</f>
        <v>0</v>
      </c>
      <c r="BP136" s="377">
        <f>Trachome!AV148</f>
        <v>0</v>
      </c>
      <c r="BQ136" s="377">
        <f>Trachome!AW148</f>
        <v>0</v>
      </c>
      <c r="BR136" s="377">
        <f>COUNTIF(Trachome!AX148,"Oui")</f>
        <v>0</v>
      </c>
      <c r="BS136" s="354"/>
      <c r="BT136" s="377">
        <f t="shared" si="23"/>
        <v>0</v>
      </c>
      <c r="BU136" s="377">
        <f t="shared" si="24"/>
        <v>0</v>
      </c>
      <c r="BV136" s="377">
        <f t="shared" si="25"/>
        <v>0</v>
      </c>
      <c r="BW136" s="377">
        <f t="shared" si="26"/>
        <v>0</v>
      </c>
      <c r="BX136" s="377">
        <f t="shared" si="27"/>
        <v>0</v>
      </c>
      <c r="BY136" s="377">
        <f t="shared" si="30"/>
        <v>0</v>
      </c>
      <c r="BZ136" s="377">
        <f t="shared" si="31"/>
        <v>0</v>
      </c>
      <c r="CA136" s="377">
        <f t="shared" si="32"/>
        <v>0</v>
      </c>
      <c r="CB136" s="377">
        <f t="shared" si="28"/>
        <v>0</v>
      </c>
      <c r="CC136" s="377">
        <f t="shared" si="29"/>
        <v>0</v>
      </c>
    </row>
    <row r="137" spans="2:81" x14ac:dyDescent="0.25">
      <c r="B137" s="169">
        <f>'Données démographiques'!B145</f>
        <v>0</v>
      </c>
      <c r="C137" s="169">
        <f>'Données démographiques'!C145</f>
        <v>0</v>
      </c>
      <c r="D137" s="170">
        <f>'Données démographiques'!D145</f>
        <v>0</v>
      </c>
      <c r="E137" s="76"/>
      <c r="F137" s="170">
        <f>FL!M144</f>
        <v>0</v>
      </c>
      <c r="G137" s="170">
        <f>FL!AE144</f>
        <v>0</v>
      </c>
      <c r="H137" s="170">
        <f>FL!AF144</f>
        <v>0</v>
      </c>
      <c r="I137" s="170">
        <f>FL!AH144</f>
        <v>0</v>
      </c>
      <c r="J137" s="170">
        <f>FL!AI144</f>
        <v>0</v>
      </c>
      <c r="K137" s="170">
        <f>FL!AK144</f>
        <v>0</v>
      </c>
      <c r="L137" s="170">
        <f>FL!AM144</f>
        <v>0</v>
      </c>
      <c r="M137" s="170">
        <f>FL!AN144</f>
        <v>0</v>
      </c>
      <c r="N137" s="170">
        <f>FL!AO144</f>
        <v>0</v>
      </c>
      <c r="O137" s="170">
        <f>FL!AP144</f>
        <v>0</v>
      </c>
      <c r="P137" s="170">
        <f>FL!AQ144</f>
        <v>0</v>
      </c>
      <c r="Q137" s="170">
        <f>COUNTIF(FL!AR144,"Oui")</f>
        <v>0</v>
      </c>
      <c r="R137" s="76"/>
      <c r="S137" s="170">
        <f>Oncho!K144</f>
        <v>0</v>
      </c>
      <c r="T137" s="170">
        <f>MAX(Oncho!AB144,Oncho!BA144)</f>
        <v>0</v>
      </c>
      <c r="U137" s="170">
        <f>MAX(Oncho!AC144,Oncho!BB144)</f>
        <v>0</v>
      </c>
      <c r="V137" s="170">
        <f>MAX(Oncho!AE144,Oncho!BD144)</f>
        <v>0</v>
      </c>
      <c r="W137" s="170">
        <f>MAX(Oncho!AF144,Oncho!BE144)</f>
        <v>0</v>
      </c>
      <c r="X137" s="170">
        <f>MAX(Oncho!AG144,Oncho!BF144)</f>
        <v>0</v>
      </c>
      <c r="Y137" s="170">
        <f>MAX(Oncho!AH144,Oncho!BG144)</f>
        <v>0</v>
      </c>
      <c r="Z137" s="170">
        <f>MAX(Oncho!AI144,Oncho!BH144)</f>
        <v>0</v>
      </c>
      <c r="AA137" s="170">
        <f>MAX(Oncho!AJ144,Oncho!BI144)</f>
        <v>0</v>
      </c>
      <c r="AB137" s="170">
        <f>MAX(COUNTIF(Oncho!AK144,"Oui"),COUNTIF(Oncho!BJ144,"Oui"))</f>
        <v>0</v>
      </c>
      <c r="AC137" s="76"/>
      <c r="AD137" s="170">
        <f>SCH!P146</f>
        <v>0</v>
      </c>
      <c r="AE137" s="170">
        <f>SCH!AI146</f>
        <v>0</v>
      </c>
      <c r="AF137" s="170">
        <f>SCH!AJ146</f>
        <v>0</v>
      </c>
      <c r="AG137" s="170">
        <f>SCH!AN146</f>
        <v>0</v>
      </c>
      <c r="AH137" s="170">
        <f>SCH!AO146</f>
        <v>0</v>
      </c>
      <c r="AI137" s="170">
        <f>SCH!AT146</f>
        <v>0</v>
      </c>
      <c r="AJ137" s="170">
        <f>SCH!AU146</f>
        <v>0</v>
      </c>
      <c r="AK137" s="170">
        <f>SCH!AV146</f>
        <v>0</v>
      </c>
      <c r="AL137" s="170">
        <f>SCH!AW146</f>
        <v>0</v>
      </c>
      <c r="AM137" s="170">
        <f>COUNTIF(SCH!AX146,"Oui")</f>
        <v>0</v>
      </c>
      <c r="AN137" s="76"/>
      <c r="AO137" s="170">
        <f>GeoH!P146</f>
        <v>0</v>
      </c>
      <c r="AP137" s="170">
        <f>MAX(GeoH!AK146,GeoH!BS146)</f>
        <v>0</v>
      </c>
      <c r="AQ137" s="170">
        <f>MAX(GeoH!AL146,GeoH!BT146)</f>
        <v>0</v>
      </c>
      <c r="AR137" s="170">
        <f>MAX(GeoH!AM146,GeoH!BU146)</f>
        <v>0</v>
      </c>
      <c r="AS137" s="170">
        <f>MAX(GeoH!AN146,GeoH!BV146)</f>
        <v>0</v>
      </c>
      <c r="AT137" s="170">
        <f>MAX(GeoH!AO146,GeoH!BW146)</f>
        <v>0</v>
      </c>
      <c r="AU137" s="170">
        <f>MAX(GeoH!AQ146,GeoH!BY146)</f>
        <v>0</v>
      </c>
      <c r="AV137" s="170">
        <f>MAX(GeoH!AR146,GeoH!BZ146)</f>
        <v>0</v>
      </c>
      <c r="AW137" s="170">
        <f>MAX(GeoH!AS146,GeoH!CA146)</f>
        <v>0</v>
      </c>
      <c r="AX137" s="170">
        <f>MAX(GeoH!AT146,GeoH!CB146)</f>
        <v>0</v>
      </c>
      <c r="AY137" s="170">
        <f>MAX(GeoH!AU146,GeoH!CC146)</f>
        <v>0</v>
      </c>
      <c r="AZ137" s="170">
        <f>MAX(GeoH!AV146,GeoH!CD146)</f>
        <v>0</v>
      </c>
      <c r="BA137" s="170">
        <f>MAX(GeoH!AW146,GeoH!CE146)</f>
        <v>0</v>
      </c>
      <c r="BB137" s="170">
        <f>MAX(GeoH!AX146,GeoH!CF146)</f>
        <v>0</v>
      </c>
      <c r="BC137" s="170">
        <f>MAX(GeoH!AY146,GeoH!CG146)</f>
        <v>0</v>
      </c>
      <c r="BD137" s="170">
        <f>MAX(GeoH!AZ146,GeoH!CH146)</f>
        <v>0</v>
      </c>
      <c r="BE137" s="170">
        <f>MAX(GeoH!BA146,GeoH!CI146)</f>
        <v>0</v>
      </c>
      <c r="BF137" s="170">
        <f>MAX(GeoH!BB146,GeoH!CJ146)</f>
        <v>0</v>
      </c>
      <c r="BG137" s="170">
        <f>MAX(COUNTIF(GeoH!BC146,"Oui"),COUNTIF(GeoH!CK146,"Oui"))</f>
        <v>0</v>
      </c>
      <c r="BH137" s="76"/>
      <c r="BI137" s="170">
        <f>Trachome!Q149</f>
        <v>0</v>
      </c>
      <c r="BJ137" s="170">
        <f>Trachome!AK149</f>
        <v>0</v>
      </c>
      <c r="BK137" s="170">
        <f>Trachome!AL149</f>
        <v>0</v>
      </c>
      <c r="BL137" s="170">
        <f>Trachome!AN149</f>
        <v>0</v>
      </c>
      <c r="BM137" s="170">
        <f>Trachome!AO149</f>
        <v>0</v>
      </c>
      <c r="BN137" s="170">
        <f>Trachome!AT149</f>
        <v>0</v>
      </c>
      <c r="BO137" s="170">
        <f>Trachome!AU149</f>
        <v>0</v>
      </c>
      <c r="BP137" s="170">
        <f>Trachome!AV149</f>
        <v>0</v>
      </c>
      <c r="BQ137" s="170">
        <f>Trachome!AW149</f>
        <v>0</v>
      </c>
      <c r="BR137" s="170">
        <f>COUNTIF(Trachome!AX149,"Oui")</f>
        <v>0</v>
      </c>
      <c r="BS137" s="76"/>
      <c r="BT137" s="170">
        <f t="shared" ref="BT137:BT200" si="33">MAX(F137,S137,AD137,AO137,BI137)</f>
        <v>0</v>
      </c>
      <c r="BU137" s="170">
        <f t="shared" ref="BU137:BU200" si="34">MAX(G137,T137,AE137,AP137,BJ137)</f>
        <v>0</v>
      </c>
      <c r="BV137" s="170">
        <f t="shared" ref="BV137:BV200" si="35">MAX(H137,U137,AF137,AQ137,BK137)</f>
        <v>0</v>
      </c>
      <c r="BW137" s="170">
        <f t="shared" ref="BW137:BW200" si="36">MAX(I137,V137,AG137,AU137,BL137)</f>
        <v>0</v>
      </c>
      <c r="BX137" s="170">
        <f t="shared" ref="BX137:BX200" si="37">MAX(J137,W137,AH137,AV137,BM137)</f>
        <v>0</v>
      </c>
      <c r="BY137" s="170">
        <f t="shared" si="30"/>
        <v>0</v>
      </c>
      <c r="BZ137" s="170">
        <f t="shared" si="31"/>
        <v>0</v>
      </c>
      <c r="CA137" s="170">
        <f t="shared" si="32"/>
        <v>0</v>
      </c>
      <c r="CB137" s="170">
        <f t="shared" ref="CB137:CB200" si="38">MAX(P137,AA137,AL137,BF137,BQ137)</f>
        <v>0</v>
      </c>
      <c r="CC137" s="170">
        <f t="shared" ref="CC137:CC200" si="39">MAX(Q137,AB137,AM137,BG137,BR137)</f>
        <v>0</v>
      </c>
    </row>
    <row r="138" spans="2:81" x14ac:dyDescent="0.25">
      <c r="B138" s="376">
        <f>'Données démographiques'!B146</f>
        <v>0</v>
      </c>
      <c r="C138" s="376">
        <f>'Données démographiques'!C146</f>
        <v>0</v>
      </c>
      <c r="D138" s="377">
        <f>'Données démographiques'!D146</f>
        <v>0</v>
      </c>
      <c r="E138" s="354"/>
      <c r="F138" s="377">
        <f>FL!M145</f>
        <v>0</v>
      </c>
      <c r="G138" s="377">
        <f>FL!AE145</f>
        <v>0</v>
      </c>
      <c r="H138" s="377">
        <f>FL!AF145</f>
        <v>0</v>
      </c>
      <c r="I138" s="377">
        <f>FL!AH145</f>
        <v>0</v>
      </c>
      <c r="J138" s="377">
        <f>FL!AI145</f>
        <v>0</v>
      </c>
      <c r="K138" s="377">
        <f>FL!AK145</f>
        <v>0</v>
      </c>
      <c r="L138" s="377">
        <f>FL!AM145</f>
        <v>0</v>
      </c>
      <c r="M138" s="377">
        <f>FL!AN145</f>
        <v>0</v>
      </c>
      <c r="N138" s="377">
        <f>FL!AO145</f>
        <v>0</v>
      </c>
      <c r="O138" s="377">
        <f>FL!AP145</f>
        <v>0</v>
      </c>
      <c r="P138" s="377">
        <f>FL!AQ145</f>
        <v>0</v>
      </c>
      <c r="Q138" s="377">
        <f>COUNTIF(FL!AR145,"Oui")</f>
        <v>0</v>
      </c>
      <c r="R138" s="354"/>
      <c r="S138" s="377">
        <f>Oncho!K145</f>
        <v>0</v>
      </c>
      <c r="T138" s="377">
        <f>MAX(Oncho!AB145,Oncho!BA145)</f>
        <v>0</v>
      </c>
      <c r="U138" s="377">
        <f>MAX(Oncho!AC145,Oncho!BB145)</f>
        <v>0</v>
      </c>
      <c r="V138" s="377">
        <f>MAX(Oncho!AE145,Oncho!BD145)</f>
        <v>0</v>
      </c>
      <c r="W138" s="377">
        <f>MAX(Oncho!AF145,Oncho!BE145)</f>
        <v>0</v>
      </c>
      <c r="X138" s="377">
        <f>MAX(Oncho!AG145,Oncho!BF145)</f>
        <v>0</v>
      </c>
      <c r="Y138" s="377">
        <f>MAX(Oncho!AH145,Oncho!BG145)</f>
        <v>0</v>
      </c>
      <c r="Z138" s="377">
        <f>MAX(Oncho!AI145,Oncho!BH145)</f>
        <v>0</v>
      </c>
      <c r="AA138" s="377">
        <f>MAX(Oncho!AJ145,Oncho!BI145)</f>
        <v>0</v>
      </c>
      <c r="AB138" s="377">
        <f>MAX(COUNTIF(Oncho!AK145,"Oui"),COUNTIF(Oncho!BJ145,"Oui"))</f>
        <v>0</v>
      </c>
      <c r="AC138" s="354"/>
      <c r="AD138" s="377">
        <f>SCH!P147</f>
        <v>0</v>
      </c>
      <c r="AE138" s="377">
        <f>SCH!AI147</f>
        <v>0</v>
      </c>
      <c r="AF138" s="377">
        <f>SCH!AJ147</f>
        <v>0</v>
      </c>
      <c r="AG138" s="377">
        <f>SCH!AN147</f>
        <v>0</v>
      </c>
      <c r="AH138" s="377">
        <f>SCH!AO147</f>
        <v>0</v>
      </c>
      <c r="AI138" s="377">
        <f>SCH!AT147</f>
        <v>0</v>
      </c>
      <c r="AJ138" s="377">
        <f>SCH!AU147</f>
        <v>0</v>
      </c>
      <c r="AK138" s="377">
        <f>SCH!AV147</f>
        <v>0</v>
      </c>
      <c r="AL138" s="377">
        <f>SCH!AW147</f>
        <v>0</v>
      </c>
      <c r="AM138" s="377">
        <f>COUNTIF(SCH!AX147,"Oui")</f>
        <v>0</v>
      </c>
      <c r="AN138" s="354"/>
      <c r="AO138" s="377">
        <f>GeoH!P147</f>
        <v>0</v>
      </c>
      <c r="AP138" s="377">
        <f>MAX(GeoH!AK147,GeoH!BS147)</f>
        <v>0</v>
      </c>
      <c r="AQ138" s="377">
        <f>MAX(GeoH!AL147,GeoH!BT147)</f>
        <v>0</v>
      </c>
      <c r="AR138" s="377">
        <f>MAX(GeoH!AM147,GeoH!BU147)</f>
        <v>0</v>
      </c>
      <c r="AS138" s="377">
        <f>MAX(GeoH!AN147,GeoH!BV147)</f>
        <v>0</v>
      </c>
      <c r="AT138" s="377">
        <f>MAX(GeoH!AO147,GeoH!BW147)</f>
        <v>0</v>
      </c>
      <c r="AU138" s="377">
        <f>MAX(GeoH!AQ147,GeoH!BY147)</f>
        <v>0</v>
      </c>
      <c r="AV138" s="377">
        <f>MAX(GeoH!AR147,GeoH!BZ147)</f>
        <v>0</v>
      </c>
      <c r="AW138" s="377">
        <f>MAX(GeoH!AS147,GeoH!CA147)</f>
        <v>0</v>
      </c>
      <c r="AX138" s="377">
        <f>MAX(GeoH!AT147,GeoH!CB147)</f>
        <v>0</v>
      </c>
      <c r="AY138" s="377">
        <f>MAX(GeoH!AU147,GeoH!CC147)</f>
        <v>0</v>
      </c>
      <c r="AZ138" s="377">
        <f>MAX(GeoH!AV147,GeoH!CD147)</f>
        <v>0</v>
      </c>
      <c r="BA138" s="377">
        <f>MAX(GeoH!AW147,GeoH!CE147)</f>
        <v>0</v>
      </c>
      <c r="BB138" s="377">
        <f>MAX(GeoH!AX147,GeoH!CF147)</f>
        <v>0</v>
      </c>
      <c r="BC138" s="377">
        <f>MAX(GeoH!AY147,GeoH!CG147)</f>
        <v>0</v>
      </c>
      <c r="BD138" s="377">
        <f>MAX(GeoH!AZ147,GeoH!CH147)</f>
        <v>0</v>
      </c>
      <c r="BE138" s="377">
        <f>MAX(GeoH!BA147,GeoH!CI147)</f>
        <v>0</v>
      </c>
      <c r="BF138" s="377">
        <f>MAX(GeoH!BB147,GeoH!CJ147)</f>
        <v>0</v>
      </c>
      <c r="BG138" s="377">
        <f>MAX(COUNTIF(GeoH!BC147,"Oui"),COUNTIF(GeoH!CK147,"Oui"))</f>
        <v>0</v>
      </c>
      <c r="BH138" s="354"/>
      <c r="BI138" s="377">
        <f>Trachome!Q150</f>
        <v>0</v>
      </c>
      <c r="BJ138" s="377">
        <f>Trachome!AK150</f>
        <v>0</v>
      </c>
      <c r="BK138" s="377">
        <f>Trachome!AL150</f>
        <v>0</v>
      </c>
      <c r="BL138" s="377">
        <f>Trachome!AN150</f>
        <v>0</v>
      </c>
      <c r="BM138" s="377">
        <f>Trachome!AO150</f>
        <v>0</v>
      </c>
      <c r="BN138" s="377">
        <f>Trachome!AT150</f>
        <v>0</v>
      </c>
      <c r="BO138" s="377">
        <f>Trachome!AU150</f>
        <v>0</v>
      </c>
      <c r="BP138" s="377">
        <f>Trachome!AV150</f>
        <v>0</v>
      </c>
      <c r="BQ138" s="377">
        <f>Trachome!AW150</f>
        <v>0</v>
      </c>
      <c r="BR138" s="377">
        <f>COUNTIF(Trachome!AX150,"Oui")</f>
        <v>0</v>
      </c>
      <c r="BS138" s="354"/>
      <c r="BT138" s="377">
        <f t="shared" si="33"/>
        <v>0</v>
      </c>
      <c r="BU138" s="377">
        <f t="shared" si="34"/>
        <v>0</v>
      </c>
      <c r="BV138" s="377">
        <f t="shared" si="35"/>
        <v>0</v>
      </c>
      <c r="BW138" s="377">
        <f t="shared" si="36"/>
        <v>0</v>
      </c>
      <c r="BX138" s="377">
        <f t="shared" si="37"/>
        <v>0</v>
      </c>
      <c r="BY138" s="377">
        <f t="shared" ref="BY138:BY201" si="40">MAX(M138,X138,AI138,BC138,BN138)</f>
        <v>0</v>
      </c>
      <c r="BZ138" s="377">
        <f t="shared" ref="BZ138:BZ201" si="41">MAX(N138,Y138,AJ138,BD138,BO138)</f>
        <v>0</v>
      </c>
      <c r="CA138" s="377">
        <f t="shared" ref="CA138:CA201" si="42">MAX(O138,Z138,AK138,BE138,BP138)</f>
        <v>0</v>
      </c>
      <c r="CB138" s="377">
        <f t="shared" si="38"/>
        <v>0</v>
      </c>
      <c r="CC138" s="377">
        <f t="shared" si="39"/>
        <v>0</v>
      </c>
    </row>
    <row r="139" spans="2:81" x14ac:dyDescent="0.25">
      <c r="B139" s="169">
        <f>'Données démographiques'!B147</f>
        <v>0</v>
      </c>
      <c r="C139" s="169">
        <f>'Données démographiques'!C147</f>
        <v>0</v>
      </c>
      <c r="D139" s="170">
        <f>'Données démographiques'!D147</f>
        <v>0</v>
      </c>
      <c r="E139" s="76"/>
      <c r="F139" s="170">
        <f>FL!M146</f>
        <v>0</v>
      </c>
      <c r="G139" s="170">
        <f>FL!AE146</f>
        <v>0</v>
      </c>
      <c r="H139" s="170">
        <f>FL!AF146</f>
        <v>0</v>
      </c>
      <c r="I139" s="170">
        <f>FL!AH146</f>
        <v>0</v>
      </c>
      <c r="J139" s="170">
        <f>FL!AI146</f>
        <v>0</v>
      </c>
      <c r="K139" s="170">
        <f>FL!AK146</f>
        <v>0</v>
      </c>
      <c r="L139" s="170">
        <f>FL!AM146</f>
        <v>0</v>
      </c>
      <c r="M139" s="170">
        <f>FL!AN146</f>
        <v>0</v>
      </c>
      <c r="N139" s="170">
        <f>FL!AO146</f>
        <v>0</v>
      </c>
      <c r="O139" s="170">
        <f>FL!AP146</f>
        <v>0</v>
      </c>
      <c r="P139" s="170">
        <f>FL!AQ146</f>
        <v>0</v>
      </c>
      <c r="Q139" s="170">
        <f>COUNTIF(FL!AR146,"Oui")</f>
        <v>0</v>
      </c>
      <c r="R139" s="76"/>
      <c r="S139" s="170">
        <f>Oncho!K146</f>
        <v>0</v>
      </c>
      <c r="T139" s="170">
        <f>MAX(Oncho!AB146,Oncho!BA146)</f>
        <v>0</v>
      </c>
      <c r="U139" s="170">
        <f>MAX(Oncho!AC146,Oncho!BB146)</f>
        <v>0</v>
      </c>
      <c r="V139" s="170">
        <f>MAX(Oncho!AE146,Oncho!BD146)</f>
        <v>0</v>
      </c>
      <c r="W139" s="170">
        <f>MAX(Oncho!AF146,Oncho!BE146)</f>
        <v>0</v>
      </c>
      <c r="X139" s="170">
        <f>MAX(Oncho!AG146,Oncho!BF146)</f>
        <v>0</v>
      </c>
      <c r="Y139" s="170">
        <f>MAX(Oncho!AH146,Oncho!BG146)</f>
        <v>0</v>
      </c>
      <c r="Z139" s="170">
        <f>MAX(Oncho!AI146,Oncho!BH146)</f>
        <v>0</v>
      </c>
      <c r="AA139" s="170">
        <f>MAX(Oncho!AJ146,Oncho!BI146)</f>
        <v>0</v>
      </c>
      <c r="AB139" s="170">
        <f>MAX(COUNTIF(Oncho!AK146,"Oui"),COUNTIF(Oncho!BJ146,"Oui"))</f>
        <v>0</v>
      </c>
      <c r="AC139" s="76"/>
      <c r="AD139" s="170">
        <f>SCH!P148</f>
        <v>0</v>
      </c>
      <c r="AE139" s="170">
        <f>SCH!AI148</f>
        <v>0</v>
      </c>
      <c r="AF139" s="170">
        <f>SCH!AJ148</f>
        <v>0</v>
      </c>
      <c r="AG139" s="170">
        <f>SCH!AN148</f>
        <v>0</v>
      </c>
      <c r="AH139" s="170">
        <f>SCH!AO148</f>
        <v>0</v>
      </c>
      <c r="AI139" s="170">
        <f>SCH!AT148</f>
        <v>0</v>
      </c>
      <c r="AJ139" s="170">
        <f>SCH!AU148</f>
        <v>0</v>
      </c>
      <c r="AK139" s="170">
        <f>SCH!AV148</f>
        <v>0</v>
      </c>
      <c r="AL139" s="170">
        <f>SCH!AW148</f>
        <v>0</v>
      </c>
      <c r="AM139" s="170">
        <f>COUNTIF(SCH!AX148,"Oui")</f>
        <v>0</v>
      </c>
      <c r="AN139" s="76"/>
      <c r="AO139" s="170">
        <f>GeoH!P148</f>
        <v>0</v>
      </c>
      <c r="AP139" s="170">
        <f>MAX(GeoH!AK148,GeoH!BS148)</f>
        <v>0</v>
      </c>
      <c r="AQ139" s="170">
        <f>MAX(GeoH!AL148,GeoH!BT148)</f>
        <v>0</v>
      </c>
      <c r="AR139" s="170">
        <f>MAX(GeoH!AM148,GeoH!BU148)</f>
        <v>0</v>
      </c>
      <c r="AS139" s="170">
        <f>MAX(GeoH!AN148,GeoH!BV148)</f>
        <v>0</v>
      </c>
      <c r="AT139" s="170">
        <f>MAX(GeoH!AO148,GeoH!BW148)</f>
        <v>0</v>
      </c>
      <c r="AU139" s="170">
        <f>MAX(GeoH!AQ148,GeoH!BY148)</f>
        <v>0</v>
      </c>
      <c r="AV139" s="170">
        <f>MAX(GeoH!AR148,GeoH!BZ148)</f>
        <v>0</v>
      </c>
      <c r="AW139" s="170">
        <f>MAX(GeoH!AS148,GeoH!CA148)</f>
        <v>0</v>
      </c>
      <c r="AX139" s="170">
        <f>MAX(GeoH!AT148,GeoH!CB148)</f>
        <v>0</v>
      </c>
      <c r="AY139" s="170">
        <f>MAX(GeoH!AU148,GeoH!CC148)</f>
        <v>0</v>
      </c>
      <c r="AZ139" s="170">
        <f>MAX(GeoH!AV148,GeoH!CD148)</f>
        <v>0</v>
      </c>
      <c r="BA139" s="170">
        <f>MAX(GeoH!AW148,GeoH!CE148)</f>
        <v>0</v>
      </c>
      <c r="BB139" s="170">
        <f>MAX(GeoH!AX148,GeoH!CF148)</f>
        <v>0</v>
      </c>
      <c r="BC139" s="170">
        <f>MAX(GeoH!AY148,GeoH!CG148)</f>
        <v>0</v>
      </c>
      <c r="BD139" s="170">
        <f>MAX(GeoH!AZ148,GeoH!CH148)</f>
        <v>0</v>
      </c>
      <c r="BE139" s="170">
        <f>MAX(GeoH!BA148,GeoH!CI148)</f>
        <v>0</v>
      </c>
      <c r="BF139" s="170">
        <f>MAX(GeoH!BB148,GeoH!CJ148)</f>
        <v>0</v>
      </c>
      <c r="BG139" s="170">
        <f>MAX(COUNTIF(GeoH!BC148,"Oui"),COUNTIF(GeoH!CK148,"Oui"))</f>
        <v>0</v>
      </c>
      <c r="BH139" s="76"/>
      <c r="BI139" s="170">
        <f>Trachome!Q151</f>
        <v>0</v>
      </c>
      <c r="BJ139" s="170">
        <f>Trachome!AK151</f>
        <v>0</v>
      </c>
      <c r="BK139" s="170">
        <f>Trachome!AL151</f>
        <v>0</v>
      </c>
      <c r="BL139" s="170">
        <f>Trachome!AN151</f>
        <v>0</v>
      </c>
      <c r="BM139" s="170">
        <f>Trachome!AO151</f>
        <v>0</v>
      </c>
      <c r="BN139" s="170">
        <f>Trachome!AT151</f>
        <v>0</v>
      </c>
      <c r="BO139" s="170">
        <f>Trachome!AU151</f>
        <v>0</v>
      </c>
      <c r="BP139" s="170">
        <f>Trachome!AV151</f>
        <v>0</v>
      </c>
      <c r="BQ139" s="170">
        <f>Trachome!AW151</f>
        <v>0</v>
      </c>
      <c r="BR139" s="170">
        <f>COUNTIF(Trachome!AX151,"Oui")</f>
        <v>0</v>
      </c>
      <c r="BS139" s="76"/>
      <c r="BT139" s="170">
        <f t="shared" si="33"/>
        <v>0</v>
      </c>
      <c r="BU139" s="170">
        <f t="shared" si="34"/>
        <v>0</v>
      </c>
      <c r="BV139" s="170">
        <f t="shared" si="35"/>
        <v>0</v>
      </c>
      <c r="BW139" s="170">
        <f t="shared" si="36"/>
        <v>0</v>
      </c>
      <c r="BX139" s="170">
        <f t="shared" si="37"/>
        <v>0</v>
      </c>
      <c r="BY139" s="170">
        <f t="shared" si="40"/>
        <v>0</v>
      </c>
      <c r="BZ139" s="170">
        <f t="shared" si="41"/>
        <v>0</v>
      </c>
      <c r="CA139" s="170">
        <f t="shared" si="42"/>
        <v>0</v>
      </c>
      <c r="CB139" s="170">
        <f t="shared" si="38"/>
        <v>0</v>
      </c>
      <c r="CC139" s="170">
        <f t="shared" si="39"/>
        <v>0</v>
      </c>
    </row>
    <row r="140" spans="2:81" x14ac:dyDescent="0.25">
      <c r="B140" s="376">
        <f>'Données démographiques'!B148</f>
        <v>0</v>
      </c>
      <c r="C140" s="376">
        <f>'Données démographiques'!C148</f>
        <v>0</v>
      </c>
      <c r="D140" s="377">
        <f>'Données démographiques'!D148</f>
        <v>0</v>
      </c>
      <c r="E140" s="354"/>
      <c r="F140" s="377">
        <f>FL!M147</f>
        <v>0</v>
      </c>
      <c r="G140" s="377">
        <f>FL!AE147</f>
        <v>0</v>
      </c>
      <c r="H140" s="377">
        <f>FL!AF147</f>
        <v>0</v>
      </c>
      <c r="I140" s="377">
        <f>FL!AH147</f>
        <v>0</v>
      </c>
      <c r="J140" s="377">
        <f>FL!AI147</f>
        <v>0</v>
      </c>
      <c r="K140" s="377">
        <f>FL!AK147</f>
        <v>0</v>
      </c>
      <c r="L140" s="377">
        <f>FL!AM147</f>
        <v>0</v>
      </c>
      <c r="M140" s="377">
        <f>FL!AN147</f>
        <v>0</v>
      </c>
      <c r="N140" s="377">
        <f>FL!AO147</f>
        <v>0</v>
      </c>
      <c r="O140" s="377">
        <f>FL!AP147</f>
        <v>0</v>
      </c>
      <c r="P140" s="377">
        <f>FL!AQ147</f>
        <v>0</v>
      </c>
      <c r="Q140" s="377">
        <f>COUNTIF(FL!AR147,"Oui")</f>
        <v>0</v>
      </c>
      <c r="R140" s="354"/>
      <c r="S140" s="377">
        <f>Oncho!K147</f>
        <v>0</v>
      </c>
      <c r="T140" s="377">
        <f>MAX(Oncho!AB147,Oncho!BA147)</f>
        <v>0</v>
      </c>
      <c r="U140" s="377">
        <f>MAX(Oncho!AC147,Oncho!BB147)</f>
        <v>0</v>
      </c>
      <c r="V140" s="377">
        <f>MAX(Oncho!AE147,Oncho!BD147)</f>
        <v>0</v>
      </c>
      <c r="W140" s="377">
        <f>MAX(Oncho!AF147,Oncho!BE147)</f>
        <v>0</v>
      </c>
      <c r="X140" s="377">
        <f>MAX(Oncho!AG147,Oncho!BF147)</f>
        <v>0</v>
      </c>
      <c r="Y140" s="377">
        <f>MAX(Oncho!AH147,Oncho!BG147)</f>
        <v>0</v>
      </c>
      <c r="Z140" s="377">
        <f>MAX(Oncho!AI147,Oncho!BH147)</f>
        <v>0</v>
      </c>
      <c r="AA140" s="377">
        <f>MAX(Oncho!AJ147,Oncho!BI147)</f>
        <v>0</v>
      </c>
      <c r="AB140" s="377">
        <f>MAX(COUNTIF(Oncho!AK147,"Oui"),COUNTIF(Oncho!BJ147,"Oui"))</f>
        <v>0</v>
      </c>
      <c r="AC140" s="354"/>
      <c r="AD140" s="377">
        <f>SCH!P149</f>
        <v>0</v>
      </c>
      <c r="AE140" s="377">
        <f>SCH!AI149</f>
        <v>0</v>
      </c>
      <c r="AF140" s="377">
        <f>SCH!AJ149</f>
        <v>0</v>
      </c>
      <c r="AG140" s="377">
        <f>SCH!AN149</f>
        <v>0</v>
      </c>
      <c r="AH140" s="377">
        <f>SCH!AO149</f>
        <v>0</v>
      </c>
      <c r="AI140" s="377">
        <f>SCH!AT149</f>
        <v>0</v>
      </c>
      <c r="AJ140" s="377">
        <f>SCH!AU149</f>
        <v>0</v>
      </c>
      <c r="AK140" s="377">
        <f>SCH!AV149</f>
        <v>0</v>
      </c>
      <c r="AL140" s="377">
        <f>SCH!AW149</f>
        <v>0</v>
      </c>
      <c r="AM140" s="377">
        <f>COUNTIF(SCH!AX149,"Oui")</f>
        <v>0</v>
      </c>
      <c r="AN140" s="354"/>
      <c r="AO140" s="377">
        <f>GeoH!P149</f>
        <v>0</v>
      </c>
      <c r="AP140" s="377">
        <f>MAX(GeoH!AK149,GeoH!BS149)</f>
        <v>0</v>
      </c>
      <c r="AQ140" s="377">
        <f>MAX(GeoH!AL149,GeoH!BT149)</f>
        <v>0</v>
      </c>
      <c r="AR140" s="377">
        <f>MAX(GeoH!AM149,GeoH!BU149)</f>
        <v>0</v>
      </c>
      <c r="AS140" s="377">
        <f>MAX(GeoH!AN149,GeoH!BV149)</f>
        <v>0</v>
      </c>
      <c r="AT140" s="377">
        <f>MAX(GeoH!AO149,GeoH!BW149)</f>
        <v>0</v>
      </c>
      <c r="AU140" s="377">
        <f>MAX(GeoH!AQ149,GeoH!BY149)</f>
        <v>0</v>
      </c>
      <c r="AV140" s="377">
        <f>MAX(GeoH!AR149,GeoH!BZ149)</f>
        <v>0</v>
      </c>
      <c r="AW140" s="377">
        <f>MAX(GeoH!AS149,GeoH!CA149)</f>
        <v>0</v>
      </c>
      <c r="AX140" s="377">
        <f>MAX(GeoH!AT149,GeoH!CB149)</f>
        <v>0</v>
      </c>
      <c r="AY140" s="377">
        <f>MAX(GeoH!AU149,GeoH!CC149)</f>
        <v>0</v>
      </c>
      <c r="AZ140" s="377">
        <f>MAX(GeoH!AV149,GeoH!CD149)</f>
        <v>0</v>
      </c>
      <c r="BA140" s="377">
        <f>MAX(GeoH!AW149,GeoH!CE149)</f>
        <v>0</v>
      </c>
      <c r="BB140" s="377">
        <f>MAX(GeoH!AX149,GeoH!CF149)</f>
        <v>0</v>
      </c>
      <c r="BC140" s="377">
        <f>MAX(GeoH!AY149,GeoH!CG149)</f>
        <v>0</v>
      </c>
      <c r="BD140" s="377">
        <f>MAX(GeoH!AZ149,GeoH!CH149)</f>
        <v>0</v>
      </c>
      <c r="BE140" s="377">
        <f>MAX(GeoH!BA149,GeoH!CI149)</f>
        <v>0</v>
      </c>
      <c r="BF140" s="377">
        <f>MAX(GeoH!BB149,GeoH!CJ149)</f>
        <v>0</v>
      </c>
      <c r="BG140" s="377">
        <f>MAX(COUNTIF(GeoH!BC149,"Oui"),COUNTIF(GeoH!CK149,"Oui"))</f>
        <v>0</v>
      </c>
      <c r="BH140" s="354"/>
      <c r="BI140" s="377">
        <f>Trachome!Q152</f>
        <v>0</v>
      </c>
      <c r="BJ140" s="377">
        <f>Trachome!AK152</f>
        <v>0</v>
      </c>
      <c r="BK140" s="377">
        <f>Trachome!AL152</f>
        <v>0</v>
      </c>
      <c r="BL140" s="377">
        <f>Trachome!AN152</f>
        <v>0</v>
      </c>
      <c r="BM140" s="377">
        <f>Trachome!AO152</f>
        <v>0</v>
      </c>
      <c r="BN140" s="377">
        <f>Trachome!AT152</f>
        <v>0</v>
      </c>
      <c r="BO140" s="377">
        <f>Trachome!AU152</f>
        <v>0</v>
      </c>
      <c r="BP140" s="377">
        <f>Trachome!AV152</f>
        <v>0</v>
      </c>
      <c r="BQ140" s="377">
        <f>Trachome!AW152</f>
        <v>0</v>
      </c>
      <c r="BR140" s="377">
        <f>COUNTIF(Trachome!AX152,"Oui")</f>
        <v>0</v>
      </c>
      <c r="BS140" s="354"/>
      <c r="BT140" s="377">
        <f t="shared" si="33"/>
        <v>0</v>
      </c>
      <c r="BU140" s="377">
        <f t="shared" si="34"/>
        <v>0</v>
      </c>
      <c r="BV140" s="377">
        <f t="shared" si="35"/>
        <v>0</v>
      </c>
      <c r="BW140" s="377">
        <f t="shared" si="36"/>
        <v>0</v>
      </c>
      <c r="BX140" s="377">
        <f t="shared" si="37"/>
        <v>0</v>
      </c>
      <c r="BY140" s="377">
        <f t="shared" si="40"/>
        <v>0</v>
      </c>
      <c r="BZ140" s="377">
        <f t="shared" si="41"/>
        <v>0</v>
      </c>
      <c r="CA140" s="377">
        <f t="shared" si="42"/>
        <v>0</v>
      </c>
      <c r="CB140" s="377">
        <f t="shared" si="38"/>
        <v>0</v>
      </c>
      <c r="CC140" s="377">
        <f t="shared" si="39"/>
        <v>0</v>
      </c>
    </row>
    <row r="141" spans="2:81" x14ac:dyDescent="0.25">
      <c r="B141" s="169">
        <f>'Données démographiques'!B149</f>
        <v>0</v>
      </c>
      <c r="C141" s="169">
        <f>'Données démographiques'!C149</f>
        <v>0</v>
      </c>
      <c r="D141" s="170">
        <f>'Données démographiques'!D149</f>
        <v>0</v>
      </c>
      <c r="E141" s="76"/>
      <c r="F141" s="170">
        <f>FL!M148</f>
        <v>0</v>
      </c>
      <c r="G141" s="170">
        <f>FL!AE148</f>
        <v>0</v>
      </c>
      <c r="H141" s="170">
        <f>FL!AF148</f>
        <v>0</v>
      </c>
      <c r="I141" s="170">
        <f>FL!AH148</f>
        <v>0</v>
      </c>
      <c r="J141" s="170">
        <f>FL!AI148</f>
        <v>0</v>
      </c>
      <c r="K141" s="170">
        <f>FL!AK148</f>
        <v>0</v>
      </c>
      <c r="L141" s="170">
        <f>FL!AM148</f>
        <v>0</v>
      </c>
      <c r="M141" s="170">
        <f>FL!AN148</f>
        <v>0</v>
      </c>
      <c r="N141" s="170">
        <f>FL!AO148</f>
        <v>0</v>
      </c>
      <c r="O141" s="170">
        <f>FL!AP148</f>
        <v>0</v>
      </c>
      <c r="P141" s="170">
        <f>FL!AQ148</f>
        <v>0</v>
      </c>
      <c r="Q141" s="170">
        <f>COUNTIF(FL!AR148,"Oui")</f>
        <v>0</v>
      </c>
      <c r="R141" s="76"/>
      <c r="S141" s="170">
        <f>Oncho!K148</f>
        <v>0</v>
      </c>
      <c r="T141" s="170">
        <f>MAX(Oncho!AB148,Oncho!BA148)</f>
        <v>0</v>
      </c>
      <c r="U141" s="170">
        <f>MAX(Oncho!AC148,Oncho!BB148)</f>
        <v>0</v>
      </c>
      <c r="V141" s="170">
        <f>MAX(Oncho!AE148,Oncho!BD148)</f>
        <v>0</v>
      </c>
      <c r="W141" s="170">
        <f>MAX(Oncho!AF148,Oncho!BE148)</f>
        <v>0</v>
      </c>
      <c r="X141" s="170">
        <f>MAX(Oncho!AG148,Oncho!BF148)</f>
        <v>0</v>
      </c>
      <c r="Y141" s="170">
        <f>MAX(Oncho!AH148,Oncho!BG148)</f>
        <v>0</v>
      </c>
      <c r="Z141" s="170">
        <f>MAX(Oncho!AI148,Oncho!BH148)</f>
        <v>0</v>
      </c>
      <c r="AA141" s="170">
        <f>MAX(Oncho!AJ148,Oncho!BI148)</f>
        <v>0</v>
      </c>
      <c r="AB141" s="170">
        <f>MAX(COUNTIF(Oncho!AK148,"Oui"),COUNTIF(Oncho!BJ148,"Oui"))</f>
        <v>0</v>
      </c>
      <c r="AC141" s="76"/>
      <c r="AD141" s="170">
        <f>SCH!P150</f>
        <v>0</v>
      </c>
      <c r="AE141" s="170">
        <f>SCH!AI150</f>
        <v>0</v>
      </c>
      <c r="AF141" s="170">
        <f>SCH!AJ150</f>
        <v>0</v>
      </c>
      <c r="AG141" s="170">
        <f>SCH!AN150</f>
        <v>0</v>
      </c>
      <c r="AH141" s="170">
        <f>SCH!AO150</f>
        <v>0</v>
      </c>
      <c r="AI141" s="170">
        <f>SCH!AT150</f>
        <v>0</v>
      </c>
      <c r="AJ141" s="170">
        <f>SCH!AU150</f>
        <v>0</v>
      </c>
      <c r="AK141" s="170">
        <f>SCH!AV150</f>
        <v>0</v>
      </c>
      <c r="AL141" s="170">
        <f>SCH!AW150</f>
        <v>0</v>
      </c>
      <c r="AM141" s="170">
        <f>COUNTIF(SCH!AX150,"Oui")</f>
        <v>0</v>
      </c>
      <c r="AN141" s="76"/>
      <c r="AO141" s="170">
        <f>GeoH!P150</f>
        <v>0</v>
      </c>
      <c r="AP141" s="170">
        <f>MAX(GeoH!AK150,GeoH!BS150)</f>
        <v>0</v>
      </c>
      <c r="AQ141" s="170">
        <f>MAX(GeoH!AL150,GeoH!BT150)</f>
        <v>0</v>
      </c>
      <c r="AR141" s="170">
        <f>MAX(GeoH!AM150,GeoH!BU150)</f>
        <v>0</v>
      </c>
      <c r="AS141" s="170">
        <f>MAX(GeoH!AN150,GeoH!BV150)</f>
        <v>0</v>
      </c>
      <c r="AT141" s="170">
        <f>MAX(GeoH!AO150,GeoH!BW150)</f>
        <v>0</v>
      </c>
      <c r="AU141" s="170">
        <f>MAX(GeoH!AQ150,GeoH!BY150)</f>
        <v>0</v>
      </c>
      <c r="AV141" s="170">
        <f>MAX(GeoH!AR150,GeoH!BZ150)</f>
        <v>0</v>
      </c>
      <c r="AW141" s="170">
        <f>MAX(GeoH!AS150,GeoH!CA150)</f>
        <v>0</v>
      </c>
      <c r="AX141" s="170">
        <f>MAX(GeoH!AT150,GeoH!CB150)</f>
        <v>0</v>
      </c>
      <c r="AY141" s="170">
        <f>MAX(GeoH!AU150,GeoH!CC150)</f>
        <v>0</v>
      </c>
      <c r="AZ141" s="170">
        <f>MAX(GeoH!AV150,GeoH!CD150)</f>
        <v>0</v>
      </c>
      <c r="BA141" s="170">
        <f>MAX(GeoH!AW150,GeoH!CE150)</f>
        <v>0</v>
      </c>
      <c r="BB141" s="170">
        <f>MAX(GeoH!AX150,GeoH!CF150)</f>
        <v>0</v>
      </c>
      <c r="BC141" s="170">
        <f>MAX(GeoH!AY150,GeoH!CG150)</f>
        <v>0</v>
      </c>
      <c r="BD141" s="170">
        <f>MAX(GeoH!AZ150,GeoH!CH150)</f>
        <v>0</v>
      </c>
      <c r="BE141" s="170">
        <f>MAX(GeoH!BA150,GeoH!CI150)</f>
        <v>0</v>
      </c>
      <c r="BF141" s="170">
        <f>MAX(GeoH!BB150,GeoH!CJ150)</f>
        <v>0</v>
      </c>
      <c r="BG141" s="170">
        <f>MAX(COUNTIF(GeoH!BC150,"Oui"),COUNTIF(GeoH!CK150,"Oui"))</f>
        <v>0</v>
      </c>
      <c r="BH141" s="76"/>
      <c r="BI141" s="170">
        <f>Trachome!Q153</f>
        <v>0</v>
      </c>
      <c r="BJ141" s="170">
        <f>Trachome!AK153</f>
        <v>0</v>
      </c>
      <c r="BK141" s="170">
        <f>Trachome!AL153</f>
        <v>0</v>
      </c>
      <c r="BL141" s="170">
        <f>Trachome!AN153</f>
        <v>0</v>
      </c>
      <c r="BM141" s="170">
        <f>Trachome!AO153</f>
        <v>0</v>
      </c>
      <c r="BN141" s="170">
        <f>Trachome!AT153</f>
        <v>0</v>
      </c>
      <c r="BO141" s="170">
        <f>Trachome!AU153</f>
        <v>0</v>
      </c>
      <c r="BP141" s="170">
        <f>Trachome!AV153</f>
        <v>0</v>
      </c>
      <c r="BQ141" s="170">
        <f>Trachome!AW153</f>
        <v>0</v>
      </c>
      <c r="BR141" s="170">
        <f>COUNTIF(Trachome!AX153,"Oui")</f>
        <v>0</v>
      </c>
      <c r="BS141" s="76"/>
      <c r="BT141" s="170">
        <f t="shared" si="33"/>
        <v>0</v>
      </c>
      <c r="BU141" s="170">
        <f t="shared" si="34"/>
        <v>0</v>
      </c>
      <c r="BV141" s="170">
        <f t="shared" si="35"/>
        <v>0</v>
      </c>
      <c r="BW141" s="170">
        <f t="shared" si="36"/>
        <v>0</v>
      </c>
      <c r="BX141" s="170">
        <f t="shared" si="37"/>
        <v>0</v>
      </c>
      <c r="BY141" s="170">
        <f t="shared" si="40"/>
        <v>0</v>
      </c>
      <c r="BZ141" s="170">
        <f t="shared" si="41"/>
        <v>0</v>
      </c>
      <c r="CA141" s="170">
        <f t="shared" si="42"/>
        <v>0</v>
      </c>
      <c r="CB141" s="170">
        <f t="shared" si="38"/>
        <v>0</v>
      </c>
      <c r="CC141" s="170">
        <f t="shared" si="39"/>
        <v>0</v>
      </c>
    </row>
    <row r="142" spans="2:81" x14ac:dyDescent="0.25">
      <c r="B142" s="376">
        <f>'Données démographiques'!B150</f>
        <v>0</v>
      </c>
      <c r="C142" s="376">
        <f>'Données démographiques'!C150</f>
        <v>0</v>
      </c>
      <c r="D142" s="377">
        <f>'Données démographiques'!D150</f>
        <v>0</v>
      </c>
      <c r="E142" s="354"/>
      <c r="F142" s="377">
        <f>FL!M149</f>
        <v>0</v>
      </c>
      <c r="G142" s="377">
        <f>FL!AE149</f>
        <v>0</v>
      </c>
      <c r="H142" s="377">
        <f>FL!AF149</f>
        <v>0</v>
      </c>
      <c r="I142" s="377">
        <f>FL!AH149</f>
        <v>0</v>
      </c>
      <c r="J142" s="377">
        <f>FL!AI149</f>
        <v>0</v>
      </c>
      <c r="K142" s="377">
        <f>FL!AK149</f>
        <v>0</v>
      </c>
      <c r="L142" s="377">
        <f>FL!AM149</f>
        <v>0</v>
      </c>
      <c r="M142" s="377">
        <f>FL!AN149</f>
        <v>0</v>
      </c>
      <c r="N142" s="377">
        <f>FL!AO149</f>
        <v>0</v>
      </c>
      <c r="O142" s="377">
        <f>FL!AP149</f>
        <v>0</v>
      </c>
      <c r="P142" s="377">
        <f>FL!AQ149</f>
        <v>0</v>
      </c>
      <c r="Q142" s="377">
        <f>COUNTIF(FL!AR149,"Oui")</f>
        <v>0</v>
      </c>
      <c r="R142" s="354"/>
      <c r="S142" s="377">
        <f>Oncho!K149</f>
        <v>0</v>
      </c>
      <c r="T142" s="377">
        <f>MAX(Oncho!AB149,Oncho!BA149)</f>
        <v>0</v>
      </c>
      <c r="U142" s="377">
        <f>MAX(Oncho!AC149,Oncho!BB149)</f>
        <v>0</v>
      </c>
      <c r="V142" s="377">
        <f>MAX(Oncho!AE149,Oncho!BD149)</f>
        <v>0</v>
      </c>
      <c r="W142" s="377">
        <f>MAX(Oncho!AF149,Oncho!BE149)</f>
        <v>0</v>
      </c>
      <c r="X142" s="377">
        <f>MAX(Oncho!AG149,Oncho!BF149)</f>
        <v>0</v>
      </c>
      <c r="Y142" s="377">
        <f>MAX(Oncho!AH149,Oncho!BG149)</f>
        <v>0</v>
      </c>
      <c r="Z142" s="377">
        <f>MAX(Oncho!AI149,Oncho!BH149)</f>
        <v>0</v>
      </c>
      <c r="AA142" s="377">
        <f>MAX(Oncho!AJ149,Oncho!BI149)</f>
        <v>0</v>
      </c>
      <c r="AB142" s="377">
        <f>MAX(COUNTIF(Oncho!AK149,"Oui"),COUNTIF(Oncho!BJ149,"Oui"))</f>
        <v>0</v>
      </c>
      <c r="AC142" s="354"/>
      <c r="AD142" s="377">
        <f>SCH!P151</f>
        <v>0</v>
      </c>
      <c r="AE142" s="377">
        <f>SCH!AI151</f>
        <v>0</v>
      </c>
      <c r="AF142" s="377">
        <f>SCH!AJ151</f>
        <v>0</v>
      </c>
      <c r="AG142" s="377">
        <f>SCH!AN151</f>
        <v>0</v>
      </c>
      <c r="AH142" s="377">
        <f>SCH!AO151</f>
        <v>0</v>
      </c>
      <c r="AI142" s="377">
        <f>SCH!AT151</f>
        <v>0</v>
      </c>
      <c r="AJ142" s="377">
        <f>SCH!AU151</f>
        <v>0</v>
      </c>
      <c r="AK142" s="377">
        <f>SCH!AV151</f>
        <v>0</v>
      </c>
      <c r="AL142" s="377">
        <f>SCH!AW151</f>
        <v>0</v>
      </c>
      <c r="AM142" s="377">
        <f>COUNTIF(SCH!AX151,"Oui")</f>
        <v>0</v>
      </c>
      <c r="AN142" s="354"/>
      <c r="AO142" s="377">
        <f>GeoH!P151</f>
        <v>0</v>
      </c>
      <c r="AP142" s="377">
        <f>MAX(GeoH!AK151,GeoH!BS151)</f>
        <v>0</v>
      </c>
      <c r="AQ142" s="377">
        <f>MAX(GeoH!AL151,GeoH!BT151)</f>
        <v>0</v>
      </c>
      <c r="AR142" s="377">
        <f>MAX(GeoH!AM151,GeoH!BU151)</f>
        <v>0</v>
      </c>
      <c r="AS142" s="377">
        <f>MAX(GeoH!AN151,GeoH!BV151)</f>
        <v>0</v>
      </c>
      <c r="AT142" s="377">
        <f>MAX(GeoH!AO151,GeoH!BW151)</f>
        <v>0</v>
      </c>
      <c r="AU142" s="377">
        <f>MAX(GeoH!AQ151,GeoH!BY151)</f>
        <v>0</v>
      </c>
      <c r="AV142" s="377">
        <f>MAX(GeoH!AR151,GeoH!BZ151)</f>
        <v>0</v>
      </c>
      <c r="AW142" s="377">
        <f>MAX(GeoH!AS151,GeoH!CA151)</f>
        <v>0</v>
      </c>
      <c r="AX142" s="377">
        <f>MAX(GeoH!AT151,GeoH!CB151)</f>
        <v>0</v>
      </c>
      <c r="AY142" s="377">
        <f>MAX(GeoH!AU151,GeoH!CC151)</f>
        <v>0</v>
      </c>
      <c r="AZ142" s="377">
        <f>MAX(GeoH!AV151,GeoH!CD151)</f>
        <v>0</v>
      </c>
      <c r="BA142" s="377">
        <f>MAX(GeoH!AW151,GeoH!CE151)</f>
        <v>0</v>
      </c>
      <c r="BB142" s="377">
        <f>MAX(GeoH!AX151,GeoH!CF151)</f>
        <v>0</v>
      </c>
      <c r="BC142" s="377">
        <f>MAX(GeoH!AY151,GeoH!CG151)</f>
        <v>0</v>
      </c>
      <c r="BD142" s="377">
        <f>MAX(GeoH!AZ151,GeoH!CH151)</f>
        <v>0</v>
      </c>
      <c r="BE142" s="377">
        <f>MAX(GeoH!BA151,GeoH!CI151)</f>
        <v>0</v>
      </c>
      <c r="BF142" s="377">
        <f>MAX(GeoH!BB151,GeoH!CJ151)</f>
        <v>0</v>
      </c>
      <c r="BG142" s="377">
        <f>MAX(COUNTIF(GeoH!BC151,"Oui"),COUNTIF(GeoH!CK151,"Oui"))</f>
        <v>0</v>
      </c>
      <c r="BH142" s="354"/>
      <c r="BI142" s="377">
        <f>Trachome!Q154</f>
        <v>0</v>
      </c>
      <c r="BJ142" s="377">
        <f>Trachome!AK154</f>
        <v>0</v>
      </c>
      <c r="BK142" s="377">
        <f>Trachome!AL154</f>
        <v>0</v>
      </c>
      <c r="BL142" s="377">
        <f>Trachome!AN154</f>
        <v>0</v>
      </c>
      <c r="BM142" s="377">
        <f>Trachome!AO154</f>
        <v>0</v>
      </c>
      <c r="BN142" s="377">
        <f>Trachome!AT154</f>
        <v>0</v>
      </c>
      <c r="BO142" s="377">
        <f>Trachome!AU154</f>
        <v>0</v>
      </c>
      <c r="BP142" s="377">
        <f>Trachome!AV154</f>
        <v>0</v>
      </c>
      <c r="BQ142" s="377">
        <f>Trachome!AW154</f>
        <v>0</v>
      </c>
      <c r="BR142" s="377">
        <f>COUNTIF(Trachome!AX154,"Oui")</f>
        <v>0</v>
      </c>
      <c r="BS142" s="354"/>
      <c r="BT142" s="377">
        <f t="shared" si="33"/>
        <v>0</v>
      </c>
      <c r="BU142" s="377">
        <f t="shared" si="34"/>
        <v>0</v>
      </c>
      <c r="BV142" s="377">
        <f t="shared" si="35"/>
        <v>0</v>
      </c>
      <c r="BW142" s="377">
        <f t="shared" si="36"/>
        <v>0</v>
      </c>
      <c r="BX142" s="377">
        <f t="shared" si="37"/>
        <v>0</v>
      </c>
      <c r="BY142" s="377">
        <f t="shared" si="40"/>
        <v>0</v>
      </c>
      <c r="BZ142" s="377">
        <f t="shared" si="41"/>
        <v>0</v>
      </c>
      <c r="CA142" s="377">
        <f t="shared" si="42"/>
        <v>0</v>
      </c>
      <c r="CB142" s="377">
        <f t="shared" si="38"/>
        <v>0</v>
      </c>
      <c r="CC142" s="377">
        <f t="shared" si="39"/>
        <v>0</v>
      </c>
    </row>
    <row r="143" spans="2:81" x14ac:dyDescent="0.25">
      <c r="B143" s="169">
        <f>'Données démographiques'!B151</f>
        <v>0</v>
      </c>
      <c r="C143" s="169">
        <f>'Données démographiques'!C151</f>
        <v>0</v>
      </c>
      <c r="D143" s="170">
        <f>'Données démographiques'!D151</f>
        <v>0</v>
      </c>
      <c r="E143" s="76"/>
      <c r="F143" s="170">
        <f>FL!M150</f>
        <v>0</v>
      </c>
      <c r="G143" s="170">
        <f>FL!AE150</f>
        <v>0</v>
      </c>
      <c r="H143" s="170">
        <f>FL!AF150</f>
        <v>0</v>
      </c>
      <c r="I143" s="170">
        <f>FL!AH150</f>
        <v>0</v>
      </c>
      <c r="J143" s="170">
        <f>FL!AI150</f>
        <v>0</v>
      </c>
      <c r="K143" s="170">
        <f>FL!AK150</f>
        <v>0</v>
      </c>
      <c r="L143" s="170">
        <f>FL!AM150</f>
        <v>0</v>
      </c>
      <c r="M143" s="170">
        <f>FL!AN150</f>
        <v>0</v>
      </c>
      <c r="N143" s="170">
        <f>FL!AO150</f>
        <v>0</v>
      </c>
      <c r="O143" s="170">
        <f>FL!AP150</f>
        <v>0</v>
      </c>
      <c r="P143" s="170">
        <f>FL!AQ150</f>
        <v>0</v>
      </c>
      <c r="Q143" s="170">
        <f>COUNTIF(FL!AR150,"Oui")</f>
        <v>0</v>
      </c>
      <c r="R143" s="76"/>
      <c r="S143" s="170">
        <f>Oncho!K150</f>
        <v>0</v>
      </c>
      <c r="T143" s="170">
        <f>MAX(Oncho!AB150,Oncho!BA150)</f>
        <v>0</v>
      </c>
      <c r="U143" s="170">
        <f>MAX(Oncho!AC150,Oncho!BB150)</f>
        <v>0</v>
      </c>
      <c r="V143" s="170">
        <f>MAX(Oncho!AE150,Oncho!BD150)</f>
        <v>0</v>
      </c>
      <c r="W143" s="170">
        <f>MAX(Oncho!AF150,Oncho!BE150)</f>
        <v>0</v>
      </c>
      <c r="X143" s="170">
        <f>MAX(Oncho!AG150,Oncho!BF150)</f>
        <v>0</v>
      </c>
      <c r="Y143" s="170">
        <f>MAX(Oncho!AH150,Oncho!BG150)</f>
        <v>0</v>
      </c>
      <c r="Z143" s="170">
        <f>MAX(Oncho!AI150,Oncho!BH150)</f>
        <v>0</v>
      </c>
      <c r="AA143" s="170">
        <f>MAX(Oncho!AJ150,Oncho!BI150)</f>
        <v>0</v>
      </c>
      <c r="AB143" s="170">
        <f>MAX(COUNTIF(Oncho!AK150,"Oui"),COUNTIF(Oncho!BJ150,"Oui"))</f>
        <v>0</v>
      </c>
      <c r="AC143" s="76"/>
      <c r="AD143" s="170">
        <f>SCH!P152</f>
        <v>0</v>
      </c>
      <c r="AE143" s="170">
        <f>SCH!AI152</f>
        <v>0</v>
      </c>
      <c r="AF143" s="170">
        <f>SCH!AJ152</f>
        <v>0</v>
      </c>
      <c r="AG143" s="170">
        <f>SCH!AN152</f>
        <v>0</v>
      </c>
      <c r="AH143" s="170">
        <f>SCH!AO152</f>
        <v>0</v>
      </c>
      <c r="AI143" s="170">
        <f>SCH!AT152</f>
        <v>0</v>
      </c>
      <c r="AJ143" s="170">
        <f>SCH!AU152</f>
        <v>0</v>
      </c>
      <c r="AK143" s="170">
        <f>SCH!AV152</f>
        <v>0</v>
      </c>
      <c r="AL143" s="170">
        <f>SCH!AW152</f>
        <v>0</v>
      </c>
      <c r="AM143" s="170">
        <f>COUNTIF(SCH!AX152,"Oui")</f>
        <v>0</v>
      </c>
      <c r="AN143" s="76"/>
      <c r="AO143" s="170">
        <f>GeoH!P152</f>
        <v>0</v>
      </c>
      <c r="AP143" s="170">
        <f>MAX(GeoH!AK152,GeoH!BS152)</f>
        <v>0</v>
      </c>
      <c r="AQ143" s="170">
        <f>MAX(GeoH!AL152,GeoH!BT152)</f>
        <v>0</v>
      </c>
      <c r="AR143" s="170">
        <f>MAX(GeoH!AM152,GeoH!BU152)</f>
        <v>0</v>
      </c>
      <c r="AS143" s="170">
        <f>MAX(GeoH!AN152,GeoH!BV152)</f>
        <v>0</v>
      </c>
      <c r="AT143" s="170">
        <f>MAX(GeoH!AO152,GeoH!BW152)</f>
        <v>0</v>
      </c>
      <c r="AU143" s="170">
        <f>MAX(GeoH!AQ152,GeoH!BY152)</f>
        <v>0</v>
      </c>
      <c r="AV143" s="170">
        <f>MAX(GeoH!AR152,GeoH!BZ152)</f>
        <v>0</v>
      </c>
      <c r="AW143" s="170">
        <f>MAX(GeoH!AS152,GeoH!CA152)</f>
        <v>0</v>
      </c>
      <c r="AX143" s="170">
        <f>MAX(GeoH!AT152,GeoH!CB152)</f>
        <v>0</v>
      </c>
      <c r="AY143" s="170">
        <f>MAX(GeoH!AU152,GeoH!CC152)</f>
        <v>0</v>
      </c>
      <c r="AZ143" s="170">
        <f>MAX(GeoH!AV152,GeoH!CD152)</f>
        <v>0</v>
      </c>
      <c r="BA143" s="170">
        <f>MAX(GeoH!AW152,GeoH!CE152)</f>
        <v>0</v>
      </c>
      <c r="BB143" s="170">
        <f>MAX(GeoH!AX152,GeoH!CF152)</f>
        <v>0</v>
      </c>
      <c r="BC143" s="170">
        <f>MAX(GeoH!AY152,GeoH!CG152)</f>
        <v>0</v>
      </c>
      <c r="BD143" s="170">
        <f>MAX(GeoH!AZ152,GeoH!CH152)</f>
        <v>0</v>
      </c>
      <c r="BE143" s="170">
        <f>MAX(GeoH!BA152,GeoH!CI152)</f>
        <v>0</v>
      </c>
      <c r="BF143" s="170">
        <f>MAX(GeoH!BB152,GeoH!CJ152)</f>
        <v>0</v>
      </c>
      <c r="BG143" s="170">
        <f>MAX(COUNTIF(GeoH!BC152,"Oui"),COUNTIF(GeoH!CK152,"Oui"))</f>
        <v>0</v>
      </c>
      <c r="BH143" s="76"/>
      <c r="BI143" s="170">
        <f>Trachome!Q155</f>
        <v>0</v>
      </c>
      <c r="BJ143" s="170">
        <f>Trachome!AK155</f>
        <v>0</v>
      </c>
      <c r="BK143" s="170">
        <f>Trachome!AL155</f>
        <v>0</v>
      </c>
      <c r="BL143" s="170">
        <f>Trachome!AN155</f>
        <v>0</v>
      </c>
      <c r="BM143" s="170">
        <f>Trachome!AO155</f>
        <v>0</v>
      </c>
      <c r="BN143" s="170">
        <f>Trachome!AT155</f>
        <v>0</v>
      </c>
      <c r="BO143" s="170">
        <f>Trachome!AU155</f>
        <v>0</v>
      </c>
      <c r="BP143" s="170">
        <f>Trachome!AV155</f>
        <v>0</v>
      </c>
      <c r="BQ143" s="170">
        <f>Trachome!AW155</f>
        <v>0</v>
      </c>
      <c r="BR143" s="170">
        <f>COUNTIF(Trachome!AX155,"Oui")</f>
        <v>0</v>
      </c>
      <c r="BS143" s="76"/>
      <c r="BT143" s="170">
        <f t="shared" si="33"/>
        <v>0</v>
      </c>
      <c r="BU143" s="170">
        <f t="shared" si="34"/>
        <v>0</v>
      </c>
      <c r="BV143" s="170">
        <f t="shared" si="35"/>
        <v>0</v>
      </c>
      <c r="BW143" s="170">
        <f t="shared" si="36"/>
        <v>0</v>
      </c>
      <c r="BX143" s="170">
        <f t="shared" si="37"/>
        <v>0</v>
      </c>
      <c r="BY143" s="170">
        <f t="shared" si="40"/>
        <v>0</v>
      </c>
      <c r="BZ143" s="170">
        <f t="shared" si="41"/>
        <v>0</v>
      </c>
      <c r="CA143" s="170">
        <f t="shared" si="42"/>
        <v>0</v>
      </c>
      <c r="CB143" s="170">
        <f t="shared" si="38"/>
        <v>0</v>
      </c>
      <c r="CC143" s="170">
        <f t="shared" si="39"/>
        <v>0</v>
      </c>
    </row>
    <row r="144" spans="2:81" x14ac:dyDescent="0.25">
      <c r="B144" s="376">
        <f>'Données démographiques'!B152</f>
        <v>0</v>
      </c>
      <c r="C144" s="376">
        <f>'Données démographiques'!C152</f>
        <v>0</v>
      </c>
      <c r="D144" s="377">
        <f>'Données démographiques'!D152</f>
        <v>0</v>
      </c>
      <c r="E144" s="354"/>
      <c r="F144" s="377">
        <f>FL!M151</f>
        <v>0</v>
      </c>
      <c r="G144" s="377">
        <f>FL!AE151</f>
        <v>0</v>
      </c>
      <c r="H144" s="377">
        <f>FL!AF151</f>
        <v>0</v>
      </c>
      <c r="I144" s="377">
        <f>FL!AH151</f>
        <v>0</v>
      </c>
      <c r="J144" s="377">
        <f>FL!AI151</f>
        <v>0</v>
      </c>
      <c r="K144" s="377">
        <f>FL!AK151</f>
        <v>0</v>
      </c>
      <c r="L144" s="377">
        <f>FL!AM151</f>
        <v>0</v>
      </c>
      <c r="M144" s="377">
        <f>FL!AN151</f>
        <v>0</v>
      </c>
      <c r="N144" s="377">
        <f>FL!AO151</f>
        <v>0</v>
      </c>
      <c r="O144" s="377">
        <f>FL!AP151</f>
        <v>0</v>
      </c>
      <c r="P144" s="377">
        <f>FL!AQ151</f>
        <v>0</v>
      </c>
      <c r="Q144" s="377">
        <f>COUNTIF(FL!AR151,"Oui")</f>
        <v>0</v>
      </c>
      <c r="R144" s="354"/>
      <c r="S144" s="377">
        <f>Oncho!K151</f>
        <v>0</v>
      </c>
      <c r="T144" s="377">
        <f>MAX(Oncho!AB151,Oncho!BA151)</f>
        <v>0</v>
      </c>
      <c r="U144" s="377">
        <f>MAX(Oncho!AC151,Oncho!BB151)</f>
        <v>0</v>
      </c>
      <c r="V144" s="377">
        <f>MAX(Oncho!AE151,Oncho!BD151)</f>
        <v>0</v>
      </c>
      <c r="W144" s="377">
        <f>MAX(Oncho!AF151,Oncho!BE151)</f>
        <v>0</v>
      </c>
      <c r="X144" s="377">
        <f>MAX(Oncho!AG151,Oncho!BF151)</f>
        <v>0</v>
      </c>
      <c r="Y144" s="377">
        <f>MAX(Oncho!AH151,Oncho!BG151)</f>
        <v>0</v>
      </c>
      <c r="Z144" s="377">
        <f>MAX(Oncho!AI151,Oncho!BH151)</f>
        <v>0</v>
      </c>
      <c r="AA144" s="377">
        <f>MAX(Oncho!AJ151,Oncho!BI151)</f>
        <v>0</v>
      </c>
      <c r="AB144" s="377">
        <f>MAX(COUNTIF(Oncho!AK151,"Oui"),COUNTIF(Oncho!BJ151,"Oui"))</f>
        <v>0</v>
      </c>
      <c r="AC144" s="354"/>
      <c r="AD144" s="377">
        <f>SCH!P153</f>
        <v>0</v>
      </c>
      <c r="AE144" s="377">
        <f>SCH!AI153</f>
        <v>0</v>
      </c>
      <c r="AF144" s="377">
        <f>SCH!AJ153</f>
        <v>0</v>
      </c>
      <c r="AG144" s="377">
        <f>SCH!AN153</f>
        <v>0</v>
      </c>
      <c r="AH144" s="377">
        <f>SCH!AO153</f>
        <v>0</v>
      </c>
      <c r="AI144" s="377">
        <f>SCH!AT153</f>
        <v>0</v>
      </c>
      <c r="AJ144" s="377">
        <f>SCH!AU153</f>
        <v>0</v>
      </c>
      <c r="AK144" s="377">
        <f>SCH!AV153</f>
        <v>0</v>
      </c>
      <c r="AL144" s="377">
        <f>SCH!AW153</f>
        <v>0</v>
      </c>
      <c r="AM144" s="377">
        <f>COUNTIF(SCH!AX153,"Oui")</f>
        <v>0</v>
      </c>
      <c r="AN144" s="354"/>
      <c r="AO144" s="377">
        <f>GeoH!P153</f>
        <v>0</v>
      </c>
      <c r="AP144" s="377">
        <f>MAX(GeoH!AK153,GeoH!BS153)</f>
        <v>0</v>
      </c>
      <c r="AQ144" s="377">
        <f>MAX(GeoH!AL153,GeoH!BT153)</f>
        <v>0</v>
      </c>
      <c r="AR144" s="377">
        <f>MAX(GeoH!AM153,GeoH!BU153)</f>
        <v>0</v>
      </c>
      <c r="AS144" s="377">
        <f>MAX(GeoH!AN153,GeoH!BV153)</f>
        <v>0</v>
      </c>
      <c r="AT144" s="377">
        <f>MAX(GeoH!AO153,GeoH!BW153)</f>
        <v>0</v>
      </c>
      <c r="AU144" s="377">
        <f>MAX(GeoH!AQ153,GeoH!BY153)</f>
        <v>0</v>
      </c>
      <c r="AV144" s="377">
        <f>MAX(GeoH!AR153,GeoH!BZ153)</f>
        <v>0</v>
      </c>
      <c r="AW144" s="377">
        <f>MAX(GeoH!AS153,GeoH!CA153)</f>
        <v>0</v>
      </c>
      <c r="AX144" s="377">
        <f>MAX(GeoH!AT153,GeoH!CB153)</f>
        <v>0</v>
      </c>
      <c r="AY144" s="377">
        <f>MAX(GeoH!AU153,GeoH!CC153)</f>
        <v>0</v>
      </c>
      <c r="AZ144" s="377">
        <f>MAX(GeoH!AV153,GeoH!CD153)</f>
        <v>0</v>
      </c>
      <c r="BA144" s="377">
        <f>MAX(GeoH!AW153,GeoH!CE153)</f>
        <v>0</v>
      </c>
      <c r="BB144" s="377">
        <f>MAX(GeoH!AX153,GeoH!CF153)</f>
        <v>0</v>
      </c>
      <c r="BC144" s="377">
        <f>MAX(GeoH!AY153,GeoH!CG153)</f>
        <v>0</v>
      </c>
      <c r="BD144" s="377">
        <f>MAX(GeoH!AZ153,GeoH!CH153)</f>
        <v>0</v>
      </c>
      <c r="BE144" s="377">
        <f>MAX(GeoH!BA153,GeoH!CI153)</f>
        <v>0</v>
      </c>
      <c r="BF144" s="377">
        <f>MAX(GeoH!BB153,GeoH!CJ153)</f>
        <v>0</v>
      </c>
      <c r="BG144" s="377">
        <f>MAX(COUNTIF(GeoH!BC153,"Oui"),COUNTIF(GeoH!CK153,"Oui"))</f>
        <v>0</v>
      </c>
      <c r="BH144" s="354"/>
      <c r="BI144" s="377">
        <f>Trachome!Q156</f>
        <v>0</v>
      </c>
      <c r="BJ144" s="377">
        <f>Trachome!AK156</f>
        <v>0</v>
      </c>
      <c r="BK144" s="377">
        <f>Trachome!AL156</f>
        <v>0</v>
      </c>
      <c r="BL144" s="377">
        <f>Trachome!AN156</f>
        <v>0</v>
      </c>
      <c r="BM144" s="377">
        <f>Trachome!AO156</f>
        <v>0</v>
      </c>
      <c r="BN144" s="377">
        <f>Trachome!AT156</f>
        <v>0</v>
      </c>
      <c r="BO144" s="377">
        <f>Trachome!AU156</f>
        <v>0</v>
      </c>
      <c r="BP144" s="377">
        <f>Trachome!AV156</f>
        <v>0</v>
      </c>
      <c r="BQ144" s="377">
        <f>Trachome!AW156</f>
        <v>0</v>
      </c>
      <c r="BR144" s="377">
        <f>COUNTIF(Trachome!AX156,"Oui")</f>
        <v>0</v>
      </c>
      <c r="BS144" s="354"/>
      <c r="BT144" s="377">
        <f t="shared" si="33"/>
        <v>0</v>
      </c>
      <c r="BU144" s="377">
        <f t="shared" si="34"/>
        <v>0</v>
      </c>
      <c r="BV144" s="377">
        <f t="shared" si="35"/>
        <v>0</v>
      </c>
      <c r="BW144" s="377">
        <f t="shared" si="36"/>
        <v>0</v>
      </c>
      <c r="BX144" s="377">
        <f t="shared" si="37"/>
        <v>0</v>
      </c>
      <c r="BY144" s="377">
        <f t="shared" si="40"/>
        <v>0</v>
      </c>
      <c r="BZ144" s="377">
        <f t="shared" si="41"/>
        <v>0</v>
      </c>
      <c r="CA144" s="377">
        <f t="shared" si="42"/>
        <v>0</v>
      </c>
      <c r="CB144" s="377">
        <f t="shared" si="38"/>
        <v>0</v>
      </c>
      <c r="CC144" s="377">
        <f t="shared" si="39"/>
        <v>0</v>
      </c>
    </row>
    <row r="145" spans="2:81" x14ac:dyDescent="0.25">
      <c r="B145" s="169">
        <f>'Données démographiques'!B153</f>
        <v>0</v>
      </c>
      <c r="C145" s="169">
        <f>'Données démographiques'!C153</f>
        <v>0</v>
      </c>
      <c r="D145" s="170">
        <f>'Données démographiques'!D153</f>
        <v>0</v>
      </c>
      <c r="E145" s="76"/>
      <c r="F145" s="170">
        <f>FL!M152</f>
        <v>0</v>
      </c>
      <c r="G145" s="170">
        <f>FL!AE152</f>
        <v>0</v>
      </c>
      <c r="H145" s="170">
        <f>FL!AF152</f>
        <v>0</v>
      </c>
      <c r="I145" s="170">
        <f>FL!AH152</f>
        <v>0</v>
      </c>
      <c r="J145" s="170">
        <f>FL!AI152</f>
        <v>0</v>
      </c>
      <c r="K145" s="170">
        <f>FL!AK152</f>
        <v>0</v>
      </c>
      <c r="L145" s="170">
        <f>FL!AM152</f>
        <v>0</v>
      </c>
      <c r="M145" s="170">
        <f>FL!AN152</f>
        <v>0</v>
      </c>
      <c r="N145" s="170">
        <f>FL!AO152</f>
        <v>0</v>
      </c>
      <c r="O145" s="170">
        <f>FL!AP152</f>
        <v>0</v>
      </c>
      <c r="P145" s="170">
        <f>FL!AQ152</f>
        <v>0</v>
      </c>
      <c r="Q145" s="170">
        <f>COUNTIF(FL!AR152,"Oui")</f>
        <v>0</v>
      </c>
      <c r="R145" s="76"/>
      <c r="S145" s="170">
        <f>Oncho!K152</f>
        <v>0</v>
      </c>
      <c r="T145" s="170">
        <f>MAX(Oncho!AB152,Oncho!BA152)</f>
        <v>0</v>
      </c>
      <c r="U145" s="170">
        <f>MAX(Oncho!AC152,Oncho!BB152)</f>
        <v>0</v>
      </c>
      <c r="V145" s="170">
        <f>MAX(Oncho!AE152,Oncho!BD152)</f>
        <v>0</v>
      </c>
      <c r="W145" s="170">
        <f>MAX(Oncho!AF152,Oncho!BE152)</f>
        <v>0</v>
      </c>
      <c r="X145" s="170">
        <f>MAX(Oncho!AG152,Oncho!BF152)</f>
        <v>0</v>
      </c>
      <c r="Y145" s="170">
        <f>MAX(Oncho!AH152,Oncho!BG152)</f>
        <v>0</v>
      </c>
      <c r="Z145" s="170">
        <f>MAX(Oncho!AI152,Oncho!BH152)</f>
        <v>0</v>
      </c>
      <c r="AA145" s="170">
        <f>MAX(Oncho!AJ152,Oncho!BI152)</f>
        <v>0</v>
      </c>
      <c r="AB145" s="170">
        <f>MAX(COUNTIF(Oncho!AK152,"Oui"),COUNTIF(Oncho!BJ152,"Oui"))</f>
        <v>0</v>
      </c>
      <c r="AC145" s="76"/>
      <c r="AD145" s="170">
        <f>SCH!P154</f>
        <v>0</v>
      </c>
      <c r="AE145" s="170">
        <f>SCH!AI154</f>
        <v>0</v>
      </c>
      <c r="AF145" s="170">
        <f>SCH!AJ154</f>
        <v>0</v>
      </c>
      <c r="AG145" s="170">
        <f>SCH!AN154</f>
        <v>0</v>
      </c>
      <c r="AH145" s="170">
        <f>SCH!AO154</f>
        <v>0</v>
      </c>
      <c r="AI145" s="170">
        <f>SCH!AT154</f>
        <v>0</v>
      </c>
      <c r="AJ145" s="170">
        <f>SCH!AU154</f>
        <v>0</v>
      </c>
      <c r="AK145" s="170">
        <f>SCH!AV154</f>
        <v>0</v>
      </c>
      <c r="AL145" s="170">
        <f>SCH!AW154</f>
        <v>0</v>
      </c>
      <c r="AM145" s="170">
        <f>COUNTIF(SCH!AX154,"Oui")</f>
        <v>0</v>
      </c>
      <c r="AN145" s="76"/>
      <c r="AO145" s="170">
        <f>GeoH!P154</f>
        <v>0</v>
      </c>
      <c r="AP145" s="170">
        <f>MAX(GeoH!AK154,GeoH!BS154)</f>
        <v>0</v>
      </c>
      <c r="AQ145" s="170">
        <f>MAX(GeoH!AL154,GeoH!BT154)</f>
        <v>0</v>
      </c>
      <c r="AR145" s="170">
        <f>MAX(GeoH!AM154,GeoH!BU154)</f>
        <v>0</v>
      </c>
      <c r="AS145" s="170">
        <f>MAX(GeoH!AN154,GeoH!BV154)</f>
        <v>0</v>
      </c>
      <c r="AT145" s="170">
        <f>MAX(GeoH!AO154,GeoH!BW154)</f>
        <v>0</v>
      </c>
      <c r="AU145" s="170">
        <f>MAX(GeoH!AQ154,GeoH!BY154)</f>
        <v>0</v>
      </c>
      <c r="AV145" s="170">
        <f>MAX(GeoH!AR154,GeoH!BZ154)</f>
        <v>0</v>
      </c>
      <c r="AW145" s="170">
        <f>MAX(GeoH!AS154,GeoH!CA154)</f>
        <v>0</v>
      </c>
      <c r="AX145" s="170">
        <f>MAX(GeoH!AT154,GeoH!CB154)</f>
        <v>0</v>
      </c>
      <c r="AY145" s="170">
        <f>MAX(GeoH!AU154,GeoH!CC154)</f>
        <v>0</v>
      </c>
      <c r="AZ145" s="170">
        <f>MAX(GeoH!AV154,GeoH!CD154)</f>
        <v>0</v>
      </c>
      <c r="BA145" s="170">
        <f>MAX(GeoH!AW154,GeoH!CE154)</f>
        <v>0</v>
      </c>
      <c r="BB145" s="170">
        <f>MAX(GeoH!AX154,GeoH!CF154)</f>
        <v>0</v>
      </c>
      <c r="BC145" s="170">
        <f>MAX(GeoH!AY154,GeoH!CG154)</f>
        <v>0</v>
      </c>
      <c r="BD145" s="170">
        <f>MAX(GeoH!AZ154,GeoH!CH154)</f>
        <v>0</v>
      </c>
      <c r="BE145" s="170">
        <f>MAX(GeoH!BA154,GeoH!CI154)</f>
        <v>0</v>
      </c>
      <c r="BF145" s="170">
        <f>MAX(GeoH!BB154,GeoH!CJ154)</f>
        <v>0</v>
      </c>
      <c r="BG145" s="170">
        <f>MAX(COUNTIF(GeoH!BC154,"Oui"),COUNTIF(GeoH!CK154,"Oui"))</f>
        <v>0</v>
      </c>
      <c r="BH145" s="76"/>
      <c r="BI145" s="170">
        <f>Trachome!Q157</f>
        <v>0</v>
      </c>
      <c r="BJ145" s="170">
        <f>Trachome!AK157</f>
        <v>0</v>
      </c>
      <c r="BK145" s="170">
        <f>Trachome!AL157</f>
        <v>0</v>
      </c>
      <c r="BL145" s="170">
        <f>Trachome!AN157</f>
        <v>0</v>
      </c>
      <c r="BM145" s="170">
        <f>Trachome!AO157</f>
        <v>0</v>
      </c>
      <c r="BN145" s="170">
        <f>Trachome!AT157</f>
        <v>0</v>
      </c>
      <c r="BO145" s="170">
        <f>Trachome!AU157</f>
        <v>0</v>
      </c>
      <c r="BP145" s="170">
        <f>Trachome!AV157</f>
        <v>0</v>
      </c>
      <c r="BQ145" s="170">
        <f>Trachome!AW157</f>
        <v>0</v>
      </c>
      <c r="BR145" s="170">
        <f>COUNTIF(Trachome!AX157,"Oui")</f>
        <v>0</v>
      </c>
      <c r="BS145" s="76"/>
      <c r="BT145" s="170">
        <f t="shared" si="33"/>
        <v>0</v>
      </c>
      <c r="BU145" s="170">
        <f t="shared" si="34"/>
        <v>0</v>
      </c>
      <c r="BV145" s="170">
        <f t="shared" si="35"/>
        <v>0</v>
      </c>
      <c r="BW145" s="170">
        <f t="shared" si="36"/>
        <v>0</v>
      </c>
      <c r="BX145" s="170">
        <f t="shared" si="37"/>
        <v>0</v>
      </c>
      <c r="BY145" s="170">
        <f t="shared" si="40"/>
        <v>0</v>
      </c>
      <c r="BZ145" s="170">
        <f t="shared" si="41"/>
        <v>0</v>
      </c>
      <c r="CA145" s="170">
        <f t="shared" si="42"/>
        <v>0</v>
      </c>
      <c r="CB145" s="170">
        <f t="shared" si="38"/>
        <v>0</v>
      </c>
      <c r="CC145" s="170">
        <f t="shared" si="39"/>
        <v>0</v>
      </c>
    </row>
    <row r="146" spans="2:81" x14ac:dyDescent="0.25">
      <c r="B146" s="376">
        <f>'Données démographiques'!B154</f>
        <v>0</v>
      </c>
      <c r="C146" s="376">
        <f>'Données démographiques'!C154</f>
        <v>0</v>
      </c>
      <c r="D146" s="377">
        <f>'Données démographiques'!D154</f>
        <v>0</v>
      </c>
      <c r="E146" s="354"/>
      <c r="F146" s="377">
        <f>FL!M153</f>
        <v>0</v>
      </c>
      <c r="G146" s="377">
        <f>FL!AE153</f>
        <v>0</v>
      </c>
      <c r="H146" s="377">
        <f>FL!AF153</f>
        <v>0</v>
      </c>
      <c r="I146" s="377">
        <f>FL!AH153</f>
        <v>0</v>
      </c>
      <c r="J146" s="377">
        <f>FL!AI153</f>
        <v>0</v>
      </c>
      <c r="K146" s="377">
        <f>FL!AK153</f>
        <v>0</v>
      </c>
      <c r="L146" s="377">
        <f>FL!AM153</f>
        <v>0</v>
      </c>
      <c r="M146" s="377">
        <f>FL!AN153</f>
        <v>0</v>
      </c>
      <c r="N146" s="377">
        <f>FL!AO153</f>
        <v>0</v>
      </c>
      <c r="O146" s="377">
        <f>FL!AP153</f>
        <v>0</v>
      </c>
      <c r="P146" s="377">
        <f>FL!AQ153</f>
        <v>0</v>
      </c>
      <c r="Q146" s="377">
        <f>COUNTIF(FL!AR153,"Oui")</f>
        <v>0</v>
      </c>
      <c r="R146" s="354"/>
      <c r="S146" s="377">
        <f>Oncho!K153</f>
        <v>0</v>
      </c>
      <c r="T146" s="377">
        <f>MAX(Oncho!AB153,Oncho!BA153)</f>
        <v>0</v>
      </c>
      <c r="U146" s="377">
        <f>MAX(Oncho!AC153,Oncho!BB153)</f>
        <v>0</v>
      </c>
      <c r="V146" s="377">
        <f>MAX(Oncho!AE153,Oncho!BD153)</f>
        <v>0</v>
      </c>
      <c r="W146" s="377">
        <f>MAX(Oncho!AF153,Oncho!BE153)</f>
        <v>0</v>
      </c>
      <c r="X146" s="377">
        <f>MAX(Oncho!AG153,Oncho!BF153)</f>
        <v>0</v>
      </c>
      <c r="Y146" s="377">
        <f>MAX(Oncho!AH153,Oncho!BG153)</f>
        <v>0</v>
      </c>
      <c r="Z146" s="377">
        <f>MAX(Oncho!AI153,Oncho!BH153)</f>
        <v>0</v>
      </c>
      <c r="AA146" s="377">
        <f>MAX(Oncho!AJ153,Oncho!BI153)</f>
        <v>0</v>
      </c>
      <c r="AB146" s="377">
        <f>MAX(COUNTIF(Oncho!AK153,"Oui"),COUNTIF(Oncho!BJ153,"Oui"))</f>
        <v>0</v>
      </c>
      <c r="AC146" s="354"/>
      <c r="AD146" s="377">
        <f>SCH!P155</f>
        <v>0</v>
      </c>
      <c r="AE146" s="377">
        <f>SCH!AI155</f>
        <v>0</v>
      </c>
      <c r="AF146" s="377">
        <f>SCH!AJ155</f>
        <v>0</v>
      </c>
      <c r="AG146" s="377">
        <f>SCH!AN155</f>
        <v>0</v>
      </c>
      <c r="AH146" s="377">
        <f>SCH!AO155</f>
        <v>0</v>
      </c>
      <c r="AI146" s="377">
        <f>SCH!AT155</f>
        <v>0</v>
      </c>
      <c r="AJ146" s="377">
        <f>SCH!AU155</f>
        <v>0</v>
      </c>
      <c r="AK146" s="377">
        <f>SCH!AV155</f>
        <v>0</v>
      </c>
      <c r="AL146" s="377">
        <f>SCH!AW155</f>
        <v>0</v>
      </c>
      <c r="AM146" s="377">
        <f>COUNTIF(SCH!AX155,"Oui")</f>
        <v>0</v>
      </c>
      <c r="AN146" s="354"/>
      <c r="AO146" s="377">
        <f>GeoH!P155</f>
        <v>0</v>
      </c>
      <c r="AP146" s="377">
        <f>MAX(GeoH!AK155,GeoH!BS155)</f>
        <v>0</v>
      </c>
      <c r="AQ146" s="377">
        <f>MAX(GeoH!AL155,GeoH!BT155)</f>
        <v>0</v>
      </c>
      <c r="AR146" s="377">
        <f>MAX(GeoH!AM155,GeoH!BU155)</f>
        <v>0</v>
      </c>
      <c r="AS146" s="377">
        <f>MAX(GeoH!AN155,GeoH!BV155)</f>
        <v>0</v>
      </c>
      <c r="AT146" s="377">
        <f>MAX(GeoH!AO155,GeoH!BW155)</f>
        <v>0</v>
      </c>
      <c r="AU146" s="377">
        <f>MAX(GeoH!AQ155,GeoH!BY155)</f>
        <v>0</v>
      </c>
      <c r="AV146" s="377">
        <f>MAX(GeoH!AR155,GeoH!BZ155)</f>
        <v>0</v>
      </c>
      <c r="AW146" s="377">
        <f>MAX(GeoH!AS155,GeoH!CA155)</f>
        <v>0</v>
      </c>
      <c r="AX146" s="377">
        <f>MAX(GeoH!AT155,GeoH!CB155)</f>
        <v>0</v>
      </c>
      <c r="AY146" s="377">
        <f>MAX(GeoH!AU155,GeoH!CC155)</f>
        <v>0</v>
      </c>
      <c r="AZ146" s="377">
        <f>MAX(GeoH!AV155,GeoH!CD155)</f>
        <v>0</v>
      </c>
      <c r="BA146" s="377">
        <f>MAX(GeoH!AW155,GeoH!CE155)</f>
        <v>0</v>
      </c>
      <c r="BB146" s="377">
        <f>MAX(GeoH!AX155,GeoH!CF155)</f>
        <v>0</v>
      </c>
      <c r="BC146" s="377">
        <f>MAX(GeoH!AY155,GeoH!CG155)</f>
        <v>0</v>
      </c>
      <c r="BD146" s="377">
        <f>MAX(GeoH!AZ155,GeoH!CH155)</f>
        <v>0</v>
      </c>
      <c r="BE146" s="377">
        <f>MAX(GeoH!BA155,GeoH!CI155)</f>
        <v>0</v>
      </c>
      <c r="BF146" s="377">
        <f>MAX(GeoH!BB155,GeoH!CJ155)</f>
        <v>0</v>
      </c>
      <c r="BG146" s="377">
        <f>MAX(COUNTIF(GeoH!BC155,"Oui"),COUNTIF(GeoH!CK155,"Oui"))</f>
        <v>0</v>
      </c>
      <c r="BH146" s="354"/>
      <c r="BI146" s="377">
        <f>Trachome!Q158</f>
        <v>0</v>
      </c>
      <c r="BJ146" s="377">
        <f>Trachome!AK158</f>
        <v>0</v>
      </c>
      <c r="BK146" s="377">
        <f>Trachome!AL158</f>
        <v>0</v>
      </c>
      <c r="BL146" s="377">
        <f>Trachome!AN158</f>
        <v>0</v>
      </c>
      <c r="BM146" s="377">
        <f>Trachome!AO158</f>
        <v>0</v>
      </c>
      <c r="BN146" s="377">
        <f>Trachome!AT158</f>
        <v>0</v>
      </c>
      <c r="BO146" s="377">
        <f>Trachome!AU158</f>
        <v>0</v>
      </c>
      <c r="BP146" s="377">
        <f>Trachome!AV158</f>
        <v>0</v>
      </c>
      <c r="BQ146" s="377">
        <f>Trachome!AW158</f>
        <v>0</v>
      </c>
      <c r="BR146" s="377">
        <f>COUNTIF(Trachome!AX158,"Oui")</f>
        <v>0</v>
      </c>
      <c r="BS146" s="354"/>
      <c r="BT146" s="377">
        <f t="shared" si="33"/>
        <v>0</v>
      </c>
      <c r="BU146" s="377">
        <f t="shared" si="34"/>
        <v>0</v>
      </c>
      <c r="BV146" s="377">
        <f t="shared" si="35"/>
        <v>0</v>
      </c>
      <c r="BW146" s="377">
        <f t="shared" si="36"/>
        <v>0</v>
      </c>
      <c r="BX146" s="377">
        <f t="shared" si="37"/>
        <v>0</v>
      </c>
      <c r="BY146" s="377">
        <f t="shared" si="40"/>
        <v>0</v>
      </c>
      <c r="BZ146" s="377">
        <f t="shared" si="41"/>
        <v>0</v>
      </c>
      <c r="CA146" s="377">
        <f t="shared" si="42"/>
        <v>0</v>
      </c>
      <c r="CB146" s="377">
        <f t="shared" si="38"/>
        <v>0</v>
      </c>
      <c r="CC146" s="377">
        <f t="shared" si="39"/>
        <v>0</v>
      </c>
    </row>
    <row r="147" spans="2:81" x14ac:dyDescent="0.25">
      <c r="B147" s="169">
        <f>'Données démographiques'!B155</f>
        <v>0</v>
      </c>
      <c r="C147" s="169">
        <f>'Données démographiques'!C155</f>
        <v>0</v>
      </c>
      <c r="D147" s="170">
        <f>'Données démographiques'!D155</f>
        <v>0</v>
      </c>
      <c r="E147" s="76"/>
      <c r="F147" s="170">
        <f>FL!M154</f>
        <v>0</v>
      </c>
      <c r="G147" s="170">
        <f>FL!AE154</f>
        <v>0</v>
      </c>
      <c r="H147" s="170">
        <f>FL!AF154</f>
        <v>0</v>
      </c>
      <c r="I147" s="170">
        <f>FL!AH154</f>
        <v>0</v>
      </c>
      <c r="J147" s="170">
        <f>FL!AI154</f>
        <v>0</v>
      </c>
      <c r="K147" s="170">
        <f>FL!AK154</f>
        <v>0</v>
      </c>
      <c r="L147" s="170">
        <f>FL!AM154</f>
        <v>0</v>
      </c>
      <c r="M147" s="170">
        <f>FL!AN154</f>
        <v>0</v>
      </c>
      <c r="N147" s="170">
        <f>FL!AO154</f>
        <v>0</v>
      </c>
      <c r="O147" s="170">
        <f>FL!AP154</f>
        <v>0</v>
      </c>
      <c r="P147" s="170">
        <f>FL!AQ154</f>
        <v>0</v>
      </c>
      <c r="Q147" s="170">
        <f>COUNTIF(FL!AR154,"Oui")</f>
        <v>0</v>
      </c>
      <c r="R147" s="76"/>
      <c r="S147" s="170">
        <f>Oncho!K154</f>
        <v>0</v>
      </c>
      <c r="T147" s="170">
        <f>MAX(Oncho!AB154,Oncho!BA154)</f>
        <v>0</v>
      </c>
      <c r="U147" s="170">
        <f>MAX(Oncho!AC154,Oncho!BB154)</f>
        <v>0</v>
      </c>
      <c r="V147" s="170">
        <f>MAX(Oncho!AE154,Oncho!BD154)</f>
        <v>0</v>
      </c>
      <c r="W147" s="170">
        <f>MAX(Oncho!AF154,Oncho!BE154)</f>
        <v>0</v>
      </c>
      <c r="X147" s="170">
        <f>MAX(Oncho!AG154,Oncho!BF154)</f>
        <v>0</v>
      </c>
      <c r="Y147" s="170">
        <f>MAX(Oncho!AH154,Oncho!BG154)</f>
        <v>0</v>
      </c>
      <c r="Z147" s="170">
        <f>MAX(Oncho!AI154,Oncho!BH154)</f>
        <v>0</v>
      </c>
      <c r="AA147" s="170">
        <f>MAX(Oncho!AJ154,Oncho!BI154)</f>
        <v>0</v>
      </c>
      <c r="AB147" s="170">
        <f>MAX(COUNTIF(Oncho!AK154,"Oui"),COUNTIF(Oncho!BJ154,"Oui"))</f>
        <v>0</v>
      </c>
      <c r="AC147" s="76"/>
      <c r="AD147" s="170">
        <f>SCH!P156</f>
        <v>0</v>
      </c>
      <c r="AE147" s="170">
        <f>SCH!AI156</f>
        <v>0</v>
      </c>
      <c r="AF147" s="170">
        <f>SCH!AJ156</f>
        <v>0</v>
      </c>
      <c r="AG147" s="170">
        <f>SCH!AN156</f>
        <v>0</v>
      </c>
      <c r="AH147" s="170">
        <f>SCH!AO156</f>
        <v>0</v>
      </c>
      <c r="AI147" s="170">
        <f>SCH!AT156</f>
        <v>0</v>
      </c>
      <c r="AJ147" s="170">
        <f>SCH!AU156</f>
        <v>0</v>
      </c>
      <c r="AK147" s="170">
        <f>SCH!AV156</f>
        <v>0</v>
      </c>
      <c r="AL147" s="170">
        <f>SCH!AW156</f>
        <v>0</v>
      </c>
      <c r="AM147" s="170">
        <f>COUNTIF(SCH!AX156,"Oui")</f>
        <v>0</v>
      </c>
      <c r="AN147" s="76"/>
      <c r="AO147" s="170">
        <f>GeoH!P156</f>
        <v>0</v>
      </c>
      <c r="AP147" s="170">
        <f>MAX(GeoH!AK156,GeoH!BS156)</f>
        <v>0</v>
      </c>
      <c r="AQ147" s="170">
        <f>MAX(GeoH!AL156,GeoH!BT156)</f>
        <v>0</v>
      </c>
      <c r="AR147" s="170">
        <f>MAX(GeoH!AM156,GeoH!BU156)</f>
        <v>0</v>
      </c>
      <c r="AS147" s="170">
        <f>MAX(GeoH!AN156,GeoH!BV156)</f>
        <v>0</v>
      </c>
      <c r="AT147" s="170">
        <f>MAX(GeoH!AO156,GeoH!BW156)</f>
        <v>0</v>
      </c>
      <c r="AU147" s="170">
        <f>MAX(GeoH!AQ156,GeoH!BY156)</f>
        <v>0</v>
      </c>
      <c r="AV147" s="170">
        <f>MAX(GeoH!AR156,GeoH!BZ156)</f>
        <v>0</v>
      </c>
      <c r="AW147" s="170">
        <f>MAX(GeoH!AS156,GeoH!CA156)</f>
        <v>0</v>
      </c>
      <c r="AX147" s="170">
        <f>MAX(GeoH!AT156,GeoH!CB156)</f>
        <v>0</v>
      </c>
      <c r="AY147" s="170">
        <f>MAX(GeoH!AU156,GeoH!CC156)</f>
        <v>0</v>
      </c>
      <c r="AZ147" s="170">
        <f>MAX(GeoH!AV156,GeoH!CD156)</f>
        <v>0</v>
      </c>
      <c r="BA147" s="170">
        <f>MAX(GeoH!AW156,GeoH!CE156)</f>
        <v>0</v>
      </c>
      <c r="BB147" s="170">
        <f>MAX(GeoH!AX156,GeoH!CF156)</f>
        <v>0</v>
      </c>
      <c r="BC147" s="170">
        <f>MAX(GeoH!AY156,GeoH!CG156)</f>
        <v>0</v>
      </c>
      <c r="BD147" s="170">
        <f>MAX(GeoH!AZ156,GeoH!CH156)</f>
        <v>0</v>
      </c>
      <c r="BE147" s="170">
        <f>MAX(GeoH!BA156,GeoH!CI156)</f>
        <v>0</v>
      </c>
      <c r="BF147" s="170">
        <f>MAX(GeoH!BB156,GeoH!CJ156)</f>
        <v>0</v>
      </c>
      <c r="BG147" s="170">
        <f>MAX(COUNTIF(GeoH!BC156,"Oui"),COUNTIF(GeoH!CK156,"Oui"))</f>
        <v>0</v>
      </c>
      <c r="BH147" s="76"/>
      <c r="BI147" s="170">
        <f>Trachome!Q159</f>
        <v>0</v>
      </c>
      <c r="BJ147" s="170">
        <f>Trachome!AK159</f>
        <v>0</v>
      </c>
      <c r="BK147" s="170">
        <f>Trachome!AL159</f>
        <v>0</v>
      </c>
      <c r="BL147" s="170">
        <f>Trachome!AN159</f>
        <v>0</v>
      </c>
      <c r="BM147" s="170">
        <f>Trachome!AO159</f>
        <v>0</v>
      </c>
      <c r="BN147" s="170">
        <f>Trachome!AT159</f>
        <v>0</v>
      </c>
      <c r="BO147" s="170">
        <f>Trachome!AU159</f>
        <v>0</v>
      </c>
      <c r="BP147" s="170">
        <f>Trachome!AV159</f>
        <v>0</v>
      </c>
      <c r="BQ147" s="170">
        <f>Trachome!AW159</f>
        <v>0</v>
      </c>
      <c r="BR147" s="170">
        <f>COUNTIF(Trachome!AX159,"Oui")</f>
        <v>0</v>
      </c>
      <c r="BS147" s="76"/>
      <c r="BT147" s="170">
        <f t="shared" si="33"/>
        <v>0</v>
      </c>
      <c r="BU147" s="170">
        <f t="shared" si="34"/>
        <v>0</v>
      </c>
      <c r="BV147" s="170">
        <f t="shared" si="35"/>
        <v>0</v>
      </c>
      <c r="BW147" s="170">
        <f t="shared" si="36"/>
        <v>0</v>
      </c>
      <c r="BX147" s="170">
        <f t="shared" si="37"/>
        <v>0</v>
      </c>
      <c r="BY147" s="170">
        <f t="shared" si="40"/>
        <v>0</v>
      </c>
      <c r="BZ147" s="170">
        <f t="shared" si="41"/>
        <v>0</v>
      </c>
      <c r="CA147" s="170">
        <f t="shared" si="42"/>
        <v>0</v>
      </c>
      <c r="CB147" s="170">
        <f t="shared" si="38"/>
        <v>0</v>
      </c>
      <c r="CC147" s="170">
        <f t="shared" si="39"/>
        <v>0</v>
      </c>
    </row>
    <row r="148" spans="2:81" x14ac:dyDescent="0.25">
      <c r="B148" s="376">
        <f>'Données démographiques'!B156</f>
        <v>0</v>
      </c>
      <c r="C148" s="376">
        <f>'Données démographiques'!C156</f>
        <v>0</v>
      </c>
      <c r="D148" s="377">
        <f>'Données démographiques'!D156</f>
        <v>0</v>
      </c>
      <c r="E148" s="354"/>
      <c r="F148" s="377">
        <f>FL!M155</f>
        <v>0</v>
      </c>
      <c r="G148" s="377">
        <f>FL!AE155</f>
        <v>0</v>
      </c>
      <c r="H148" s="377">
        <f>FL!AF155</f>
        <v>0</v>
      </c>
      <c r="I148" s="377">
        <f>FL!AH155</f>
        <v>0</v>
      </c>
      <c r="J148" s="377">
        <f>FL!AI155</f>
        <v>0</v>
      </c>
      <c r="K148" s="377">
        <f>FL!AK155</f>
        <v>0</v>
      </c>
      <c r="L148" s="377">
        <f>FL!AM155</f>
        <v>0</v>
      </c>
      <c r="M148" s="377">
        <f>FL!AN155</f>
        <v>0</v>
      </c>
      <c r="N148" s="377">
        <f>FL!AO155</f>
        <v>0</v>
      </c>
      <c r="O148" s="377">
        <f>FL!AP155</f>
        <v>0</v>
      </c>
      <c r="P148" s="377">
        <f>FL!AQ155</f>
        <v>0</v>
      </c>
      <c r="Q148" s="377">
        <f>COUNTIF(FL!AR155,"Oui")</f>
        <v>0</v>
      </c>
      <c r="R148" s="354"/>
      <c r="S148" s="377">
        <f>Oncho!K155</f>
        <v>0</v>
      </c>
      <c r="T148" s="377">
        <f>MAX(Oncho!AB155,Oncho!BA155)</f>
        <v>0</v>
      </c>
      <c r="U148" s="377">
        <f>MAX(Oncho!AC155,Oncho!BB155)</f>
        <v>0</v>
      </c>
      <c r="V148" s="377">
        <f>MAX(Oncho!AE155,Oncho!BD155)</f>
        <v>0</v>
      </c>
      <c r="W148" s="377">
        <f>MAX(Oncho!AF155,Oncho!BE155)</f>
        <v>0</v>
      </c>
      <c r="X148" s="377">
        <f>MAX(Oncho!AG155,Oncho!BF155)</f>
        <v>0</v>
      </c>
      <c r="Y148" s="377">
        <f>MAX(Oncho!AH155,Oncho!BG155)</f>
        <v>0</v>
      </c>
      <c r="Z148" s="377">
        <f>MAX(Oncho!AI155,Oncho!BH155)</f>
        <v>0</v>
      </c>
      <c r="AA148" s="377">
        <f>MAX(Oncho!AJ155,Oncho!BI155)</f>
        <v>0</v>
      </c>
      <c r="AB148" s="377">
        <f>MAX(COUNTIF(Oncho!AK155,"Oui"),COUNTIF(Oncho!BJ155,"Oui"))</f>
        <v>0</v>
      </c>
      <c r="AC148" s="354"/>
      <c r="AD148" s="377">
        <f>SCH!P157</f>
        <v>0</v>
      </c>
      <c r="AE148" s="377">
        <f>SCH!AI157</f>
        <v>0</v>
      </c>
      <c r="AF148" s="377">
        <f>SCH!AJ157</f>
        <v>0</v>
      </c>
      <c r="AG148" s="377">
        <f>SCH!AN157</f>
        <v>0</v>
      </c>
      <c r="AH148" s="377">
        <f>SCH!AO157</f>
        <v>0</v>
      </c>
      <c r="AI148" s="377">
        <f>SCH!AT157</f>
        <v>0</v>
      </c>
      <c r="AJ148" s="377">
        <f>SCH!AU157</f>
        <v>0</v>
      </c>
      <c r="AK148" s="377">
        <f>SCH!AV157</f>
        <v>0</v>
      </c>
      <c r="AL148" s="377">
        <f>SCH!AW157</f>
        <v>0</v>
      </c>
      <c r="AM148" s="377">
        <f>COUNTIF(SCH!AX157,"Oui")</f>
        <v>0</v>
      </c>
      <c r="AN148" s="354"/>
      <c r="AO148" s="377">
        <f>GeoH!P157</f>
        <v>0</v>
      </c>
      <c r="AP148" s="377">
        <f>MAX(GeoH!AK157,GeoH!BS157)</f>
        <v>0</v>
      </c>
      <c r="AQ148" s="377">
        <f>MAX(GeoH!AL157,GeoH!BT157)</f>
        <v>0</v>
      </c>
      <c r="AR148" s="377">
        <f>MAX(GeoH!AM157,GeoH!BU157)</f>
        <v>0</v>
      </c>
      <c r="AS148" s="377">
        <f>MAX(GeoH!AN157,GeoH!BV157)</f>
        <v>0</v>
      </c>
      <c r="AT148" s="377">
        <f>MAX(GeoH!AO157,GeoH!BW157)</f>
        <v>0</v>
      </c>
      <c r="AU148" s="377">
        <f>MAX(GeoH!AQ157,GeoH!BY157)</f>
        <v>0</v>
      </c>
      <c r="AV148" s="377">
        <f>MAX(GeoH!AR157,GeoH!BZ157)</f>
        <v>0</v>
      </c>
      <c r="AW148" s="377">
        <f>MAX(GeoH!AS157,GeoH!CA157)</f>
        <v>0</v>
      </c>
      <c r="AX148" s="377">
        <f>MAX(GeoH!AT157,GeoH!CB157)</f>
        <v>0</v>
      </c>
      <c r="AY148" s="377">
        <f>MAX(GeoH!AU157,GeoH!CC157)</f>
        <v>0</v>
      </c>
      <c r="AZ148" s="377">
        <f>MAX(GeoH!AV157,GeoH!CD157)</f>
        <v>0</v>
      </c>
      <c r="BA148" s="377">
        <f>MAX(GeoH!AW157,GeoH!CE157)</f>
        <v>0</v>
      </c>
      <c r="BB148" s="377">
        <f>MAX(GeoH!AX157,GeoH!CF157)</f>
        <v>0</v>
      </c>
      <c r="BC148" s="377">
        <f>MAX(GeoH!AY157,GeoH!CG157)</f>
        <v>0</v>
      </c>
      <c r="BD148" s="377">
        <f>MAX(GeoH!AZ157,GeoH!CH157)</f>
        <v>0</v>
      </c>
      <c r="BE148" s="377">
        <f>MAX(GeoH!BA157,GeoH!CI157)</f>
        <v>0</v>
      </c>
      <c r="BF148" s="377">
        <f>MAX(GeoH!BB157,GeoH!CJ157)</f>
        <v>0</v>
      </c>
      <c r="BG148" s="377">
        <f>MAX(COUNTIF(GeoH!BC157,"Oui"),COUNTIF(GeoH!CK157,"Oui"))</f>
        <v>0</v>
      </c>
      <c r="BH148" s="354"/>
      <c r="BI148" s="377">
        <f>Trachome!Q160</f>
        <v>0</v>
      </c>
      <c r="BJ148" s="377">
        <f>Trachome!AK160</f>
        <v>0</v>
      </c>
      <c r="BK148" s="377">
        <f>Trachome!AL160</f>
        <v>0</v>
      </c>
      <c r="BL148" s="377">
        <f>Trachome!AN160</f>
        <v>0</v>
      </c>
      <c r="BM148" s="377">
        <f>Trachome!AO160</f>
        <v>0</v>
      </c>
      <c r="BN148" s="377">
        <f>Trachome!AT160</f>
        <v>0</v>
      </c>
      <c r="BO148" s="377">
        <f>Trachome!AU160</f>
        <v>0</v>
      </c>
      <c r="BP148" s="377">
        <f>Trachome!AV160</f>
        <v>0</v>
      </c>
      <c r="BQ148" s="377">
        <f>Trachome!AW160</f>
        <v>0</v>
      </c>
      <c r="BR148" s="377">
        <f>COUNTIF(Trachome!AX160,"Oui")</f>
        <v>0</v>
      </c>
      <c r="BS148" s="354"/>
      <c r="BT148" s="377">
        <f t="shared" si="33"/>
        <v>0</v>
      </c>
      <c r="BU148" s="377">
        <f t="shared" si="34"/>
        <v>0</v>
      </c>
      <c r="BV148" s="377">
        <f t="shared" si="35"/>
        <v>0</v>
      </c>
      <c r="BW148" s="377">
        <f t="shared" si="36"/>
        <v>0</v>
      </c>
      <c r="BX148" s="377">
        <f t="shared" si="37"/>
        <v>0</v>
      </c>
      <c r="BY148" s="377">
        <f t="shared" si="40"/>
        <v>0</v>
      </c>
      <c r="BZ148" s="377">
        <f t="shared" si="41"/>
        <v>0</v>
      </c>
      <c r="CA148" s="377">
        <f t="shared" si="42"/>
        <v>0</v>
      </c>
      <c r="CB148" s="377">
        <f t="shared" si="38"/>
        <v>0</v>
      </c>
      <c r="CC148" s="377">
        <f t="shared" si="39"/>
        <v>0</v>
      </c>
    </row>
    <row r="149" spans="2:81" x14ac:dyDescent="0.25">
      <c r="B149" s="169">
        <f>'Données démographiques'!B157</f>
        <v>0</v>
      </c>
      <c r="C149" s="169">
        <f>'Données démographiques'!C157</f>
        <v>0</v>
      </c>
      <c r="D149" s="170">
        <f>'Données démographiques'!D157</f>
        <v>0</v>
      </c>
      <c r="E149" s="76"/>
      <c r="F149" s="170">
        <f>FL!M156</f>
        <v>0</v>
      </c>
      <c r="G149" s="170">
        <f>FL!AE156</f>
        <v>0</v>
      </c>
      <c r="H149" s="170">
        <f>FL!AF156</f>
        <v>0</v>
      </c>
      <c r="I149" s="170">
        <f>FL!AH156</f>
        <v>0</v>
      </c>
      <c r="J149" s="170">
        <f>FL!AI156</f>
        <v>0</v>
      </c>
      <c r="K149" s="170">
        <f>FL!AK156</f>
        <v>0</v>
      </c>
      <c r="L149" s="170">
        <f>FL!AM156</f>
        <v>0</v>
      </c>
      <c r="M149" s="170">
        <f>FL!AN156</f>
        <v>0</v>
      </c>
      <c r="N149" s="170">
        <f>FL!AO156</f>
        <v>0</v>
      </c>
      <c r="O149" s="170">
        <f>FL!AP156</f>
        <v>0</v>
      </c>
      <c r="P149" s="170">
        <f>FL!AQ156</f>
        <v>0</v>
      </c>
      <c r="Q149" s="170">
        <f>COUNTIF(FL!AR156,"Oui")</f>
        <v>0</v>
      </c>
      <c r="R149" s="76"/>
      <c r="S149" s="170">
        <f>Oncho!K156</f>
        <v>0</v>
      </c>
      <c r="T149" s="170">
        <f>MAX(Oncho!AB156,Oncho!BA156)</f>
        <v>0</v>
      </c>
      <c r="U149" s="170">
        <f>MAX(Oncho!AC156,Oncho!BB156)</f>
        <v>0</v>
      </c>
      <c r="V149" s="170">
        <f>MAX(Oncho!AE156,Oncho!BD156)</f>
        <v>0</v>
      </c>
      <c r="W149" s="170">
        <f>MAX(Oncho!AF156,Oncho!BE156)</f>
        <v>0</v>
      </c>
      <c r="X149" s="170">
        <f>MAX(Oncho!AG156,Oncho!BF156)</f>
        <v>0</v>
      </c>
      <c r="Y149" s="170">
        <f>MAX(Oncho!AH156,Oncho!BG156)</f>
        <v>0</v>
      </c>
      <c r="Z149" s="170">
        <f>MAX(Oncho!AI156,Oncho!BH156)</f>
        <v>0</v>
      </c>
      <c r="AA149" s="170">
        <f>MAX(Oncho!AJ156,Oncho!BI156)</f>
        <v>0</v>
      </c>
      <c r="AB149" s="170">
        <f>MAX(COUNTIF(Oncho!AK156,"Oui"),COUNTIF(Oncho!BJ156,"Oui"))</f>
        <v>0</v>
      </c>
      <c r="AC149" s="76"/>
      <c r="AD149" s="170">
        <f>SCH!P158</f>
        <v>0</v>
      </c>
      <c r="AE149" s="170">
        <f>SCH!AI158</f>
        <v>0</v>
      </c>
      <c r="AF149" s="170">
        <f>SCH!AJ158</f>
        <v>0</v>
      </c>
      <c r="AG149" s="170">
        <f>SCH!AN158</f>
        <v>0</v>
      </c>
      <c r="AH149" s="170">
        <f>SCH!AO158</f>
        <v>0</v>
      </c>
      <c r="AI149" s="170">
        <f>SCH!AT158</f>
        <v>0</v>
      </c>
      <c r="AJ149" s="170">
        <f>SCH!AU158</f>
        <v>0</v>
      </c>
      <c r="AK149" s="170">
        <f>SCH!AV158</f>
        <v>0</v>
      </c>
      <c r="AL149" s="170">
        <f>SCH!AW158</f>
        <v>0</v>
      </c>
      <c r="AM149" s="170">
        <f>COUNTIF(SCH!AX158,"Oui")</f>
        <v>0</v>
      </c>
      <c r="AN149" s="76"/>
      <c r="AO149" s="170">
        <f>GeoH!P158</f>
        <v>0</v>
      </c>
      <c r="AP149" s="170">
        <f>MAX(GeoH!AK158,GeoH!BS158)</f>
        <v>0</v>
      </c>
      <c r="AQ149" s="170">
        <f>MAX(GeoH!AL158,GeoH!BT158)</f>
        <v>0</v>
      </c>
      <c r="AR149" s="170">
        <f>MAX(GeoH!AM158,GeoH!BU158)</f>
        <v>0</v>
      </c>
      <c r="AS149" s="170">
        <f>MAX(GeoH!AN158,GeoH!BV158)</f>
        <v>0</v>
      </c>
      <c r="AT149" s="170">
        <f>MAX(GeoH!AO158,GeoH!BW158)</f>
        <v>0</v>
      </c>
      <c r="AU149" s="170">
        <f>MAX(GeoH!AQ158,GeoH!BY158)</f>
        <v>0</v>
      </c>
      <c r="AV149" s="170">
        <f>MAX(GeoH!AR158,GeoH!BZ158)</f>
        <v>0</v>
      </c>
      <c r="AW149" s="170">
        <f>MAX(GeoH!AS158,GeoH!CA158)</f>
        <v>0</v>
      </c>
      <c r="AX149" s="170">
        <f>MAX(GeoH!AT158,GeoH!CB158)</f>
        <v>0</v>
      </c>
      <c r="AY149" s="170">
        <f>MAX(GeoH!AU158,GeoH!CC158)</f>
        <v>0</v>
      </c>
      <c r="AZ149" s="170">
        <f>MAX(GeoH!AV158,GeoH!CD158)</f>
        <v>0</v>
      </c>
      <c r="BA149" s="170">
        <f>MAX(GeoH!AW158,GeoH!CE158)</f>
        <v>0</v>
      </c>
      <c r="BB149" s="170">
        <f>MAX(GeoH!AX158,GeoH!CF158)</f>
        <v>0</v>
      </c>
      <c r="BC149" s="170">
        <f>MAX(GeoH!AY158,GeoH!CG158)</f>
        <v>0</v>
      </c>
      <c r="BD149" s="170">
        <f>MAX(GeoH!AZ158,GeoH!CH158)</f>
        <v>0</v>
      </c>
      <c r="BE149" s="170">
        <f>MAX(GeoH!BA158,GeoH!CI158)</f>
        <v>0</v>
      </c>
      <c r="BF149" s="170">
        <f>MAX(GeoH!BB158,GeoH!CJ158)</f>
        <v>0</v>
      </c>
      <c r="BG149" s="170">
        <f>MAX(COUNTIF(GeoH!BC158,"Oui"),COUNTIF(GeoH!CK158,"Oui"))</f>
        <v>0</v>
      </c>
      <c r="BH149" s="76"/>
      <c r="BI149" s="170">
        <f>Trachome!Q161</f>
        <v>0</v>
      </c>
      <c r="BJ149" s="170">
        <f>Trachome!AK161</f>
        <v>0</v>
      </c>
      <c r="BK149" s="170">
        <f>Trachome!AL161</f>
        <v>0</v>
      </c>
      <c r="BL149" s="170">
        <f>Trachome!AN161</f>
        <v>0</v>
      </c>
      <c r="BM149" s="170">
        <f>Trachome!AO161</f>
        <v>0</v>
      </c>
      <c r="BN149" s="170">
        <f>Trachome!AT161</f>
        <v>0</v>
      </c>
      <c r="BO149" s="170">
        <f>Trachome!AU161</f>
        <v>0</v>
      </c>
      <c r="BP149" s="170">
        <f>Trachome!AV161</f>
        <v>0</v>
      </c>
      <c r="BQ149" s="170">
        <f>Trachome!AW161</f>
        <v>0</v>
      </c>
      <c r="BR149" s="170">
        <f>COUNTIF(Trachome!AX161,"Oui")</f>
        <v>0</v>
      </c>
      <c r="BS149" s="76"/>
      <c r="BT149" s="170">
        <f t="shared" si="33"/>
        <v>0</v>
      </c>
      <c r="BU149" s="170">
        <f t="shared" si="34"/>
        <v>0</v>
      </c>
      <c r="BV149" s="170">
        <f t="shared" si="35"/>
        <v>0</v>
      </c>
      <c r="BW149" s="170">
        <f t="shared" si="36"/>
        <v>0</v>
      </c>
      <c r="BX149" s="170">
        <f t="shared" si="37"/>
        <v>0</v>
      </c>
      <c r="BY149" s="170">
        <f t="shared" si="40"/>
        <v>0</v>
      </c>
      <c r="BZ149" s="170">
        <f t="shared" si="41"/>
        <v>0</v>
      </c>
      <c r="CA149" s="170">
        <f t="shared" si="42"/>
        <v>0</v>
      </c>
      <c r="CB149" s="170">
        <f t="shared" si="38"/>
        <v>0</v>
      </c>
      <c r="CC149" s="170">
        <f t="shared" si="39"/>
        <v>0</v>
      </c>
    </row>
    <row r="150" spans="2:81" x14ac:dyDescent="0.25">
      <c r="B150" s="376">
        <f>'Données démographiques'!B158</f>
        <v>0</v>
      </c>
      <c r="C150" s="376">
        <f>'Données démographiques'!C158</f>
        <v>0</v>
      </c>
      <c r="D150" s="377">
        <f>'Données démographiques'!D158</f>
        <v>0</v>
      </c>
      <c r="E150" s="354"/>
      <c r="F150" s="377">
        <f>FL!M157</f>
        <v>0</v>
      </c>
      <c r="G150" s="377">
        <f>FL!AE157</f>
        <v>0</v>
      </c>
      <c r="H150" s="377">
        <f>FL!AF157</f>
        <v>0</v>
      </c>
      <c r="I150" s="377">
        <f>FL!AH157</f>
        <v>0</v>
      </c>
      <c r="J150" s="377">
        <f>FL!AI157</f>
        <v>0</v>
      </c>
      <c r="K150" s="377">
        <f>FL!AK157</f>
        <v>0</v>
      </c>
      <c r="L150" s="377">
        <f>FL!AM157</f>
        <v>0</v>
      </c>
      <c r="M150" s="377">
        <f>FL!AN157</f>
        <v>0</v>
      </c>
      <c r="N150" s="377">
        <f>FL!AO157</f>
        <v>0</v>
      </c>
      <c r="O150" s="377">
        <f>FL!AP157</f>
        <v>0</v>
      </c>
      <c r="P150" s="377">
        <f>FL!AQ157</f>
        <v>0</v>
      </c>
      <c r="Q150" s="377">
        <f>COUNTIF(FL!AR157,"Oui")</f>
        <v>0</v>
      </c>
      <c r="R150" s="354"/>
      <c r="S150" s="377">
        <f>Oncho!K157</f>
        <v>0</v>
      </c>
      <c r="T150" s="377">
        <f>MAX(Oncho!AB157,Oncho!BA157)</f>
        <v>0</v>
      </c>
      <c r="U150" s="377">
        <f>MAX(Oncho!AC157,Oncho!BB157)</f>
        <v>0</v>
      </c>
      <c r="V150" s="377">
        <f>MAX(Oncho!AE157,Oncho!BD157)</f>
        <v>0</v>
      </c>
      <c r="W150" s="377">
        <f>MAX(Oncho!AF157,Oncho!BE157)</f>
        <v>0</v>
      </c>
      <c r="X150" s="377">
        <f>MAX(Oncho!AG157,Oncho!BF157)</f>
        <v>0</v>
      </c>
      <c r="Y150" s="377">
        <f>MAX(Oncho!AH157,Oncho!BG157)</f>
        <v>0</v>
      </c>
      <c r="Z150" s="377">
        <f>MAX(Oncho!AI157,Oncho!BH157)</f>
        <v>0</v>
      </c>
      <c r="AA150" s="377">
        <f>MAX(Oncho!AJ157,Oncho!BI157)</f>
        <v>0</v>
      </c>
      <c r="AB150" s="377">
        <f>MAX(COUNTIF(Oncho!AK157,"Oui"),COUNTIF(Oncho!BJ157,"Oui"))</f>
        <v>0</v>
      </c>
      <c r="AC150" s="354"/>
      <c r="AD150" s="377">
        <f>SCH!P159</f>
        <v>0</v>
      </c>
      <c r="AE150" s="377">
        <f>SCH!AI159</f>
        <v>0</v>
      </c>
      <c r="AF150" s="377">
        <f>SCH!AJ159</f>
        <v>0</v>
      </c>
      <c r="AG150" s="377">
        <f>SCH!AN159</f>
        <v>0</v>
      </c>
      <c r="AH150" s="377">
        <f>SCH!AO159</f>
        <v>0</v>
      </c>
      <c r="AI150" s="377">
        <f>SCH!AT159</f>
        <v>0</v>
      </c>
      <c r="AJ150" s="377">
        <f>SCH!AU159</f>
        <v>0</v>
      </c>
      <c r="AK150" s="377">
        <f>SCH!AV159</f>
        <v>0</v>
      </c>
      <c r="AL150" s="377">
        <f>SCH!AW159</f>
        <v>0</v>
      </c>
      <c r="AM150" s="377">
        <f>COUNTIF(SCH!AX159,"Oui")</f>
        <v>0</v>
      </c>
      <c r="AN150" s="354"/>
      <c r="AO150" s="377">
        <f>GeoH!P159</f>
        <v>0</v>
      </c>
      <c r="AP150" s="377">
        <f>MAX(GeoH!AK159,GeoH!BS159)</f>
        <v>0</v>
      </c>
      <c r="AQ150" s="377">
        <f>MAX(GeoH!AL159,GeoH!BT159)</f>
        <v>0</v>
      </c>
      <c r="AR150" s="377">
        <f>MAX(GeoH!AM159,GeoH!BU159)</f>
        <v>0</v>
      </c>
      <c r="AS150" s="377">
        <f>MAX(GeoH!AN159,GeoH!BV159)</f>
        <v>0</v>
      </c>
      <c r="AT150" s="377">
        <f>MAX(GeoH!AO159,GeoH!BW159)</f>
        <v>0</v>
      </c>
      <c r="AU150" s="377">
        <f>MAX(GeoH!AQ159,GeoH!BY159)</f>
        <v>0</v>
      </c>
      <c r="AV150" s="377">
        <f>MAX(GeoH!AR159,GeoH!BZ159)</f>
        <v>0</v>
      </c>
      <c r="AW150" s="377">
        <f>MAX(GeoH!AS159,GeoH!CA159)</f>
        <v>0</v>
      </c>
      <c r="AX150" s="377">
        <f>MAX(GeoH!AT159,GeoH!CB159)</f>
        <v>0</v>
      </c>
      <c r="AY150" s="377">
        <f>MAX(GeoH!AU159,GeoH!CC159)</f>
        <v>0</v>
      </c>
      <c r="AZ150" s="377">
        <f>MAX(GeoH!AV159,GeoH!CD159)</f>
        <v>0</v>
      </c>
      <c r="BA150" s="377">
        <f>MAX(GeoH!AW159,GeoH!CE159)</f>
        <v>0</v>
      </c>
      <c r="BB150" s="377">
        <f>MAX(GeoH!AX159,GeoH!CF159)</f>
        <v>0</v>
      </c>
      <c r="BC150" s="377">
        <f>MAX(GeoH!AY159,GeoH!CG159)</f>
        <v>0</v>
      </c>
      <c r="BD150" s="377">
        <f>MAX(GeoH!AZ159,GeoH!CH159)</f>
        <v>0</v>
      </c>
      <c r="BE150" s="377">
        <f>MAX(GeoH!BA159,GeoH!CI159)</f>
        <v>0</v>
      </c>
      <c r="BF150" s="377">
        <f>MAX(GeoH!BB159,GeoH!CJ159)</f>
        <v>0</v>
      </c>
      <c r="BG150" s="377">
        <f>MAX(COUNTIF(GeoH!BC159,"Oui"),COUNTIF(GeoH!CK159,"Oui"))</f>
        <v>0</v>
      </c>
      <c r="BH150" s="354"/>
      <c r="BI150" s="377">
        <f>Trachome!Q162</f>
        <v>0</v>
      </c>
      <c r="BJ150" s="377">
        <f>Trachome!AK162</f>
        <v>0</v>
      </c>
      <c r="BK150" s="377">
        <f>Trachome!AL162</f>
        <v>0</v>
      </c>
      <c r="BL150" s="377">
        <f>Trachome!AN162</f>
        <v>0</v>
      </c>
      <c r="BM150" s="377">
        <f>Trachome!AO162</f>
        <v>0</v>
      </c>
      <c r="BN150" s="377">
        <f>Trachome!AT162</f>
        <v>0</v>
      </c>
      <c r="BO150" s="377">
        <f>Trachome!AU162</f>
        <v>0</v>
      </c>
      <c r="BP150" s="377">
        <f>Trachome!AV162</f>
        <v>0</v>
      </c>
      <c r="BQ150" s="377">
        <f>Trachome!AW162</f>
        <v>0</v>
      </c>
      <c r="BR150" s="377">
        <f>COUNTIF(Trachome!AX162,"Oui")</f>
        <v>0</v>
      </c>
      <c r="BS150" s="354"/>
      <c r="BT150" s="377">
        <f t="shared" si="33"/>
        <v>0</v>
      </c>
      <c r="BU150" s="377">
        <f t="shared" si="34"/>
        <v>0</v>
      </c>
      <c r="BV150" s="377">
        <f t="shared" si="35"/>
        <v>0</v>
      </c>
      <c r="BW150" s="377">
        <f t="shared" si="36"/>
        <v>0</v>
      </c>
      <c r="BX150" s="377">
        <f t="shared" si="37"/>
        <v>0</v>
      </c>
      <c r="BY150" s="377">
        <f t="shared" si="40"/>
        <v>0</v>
      </c>
      <c r="BZ150" s="377">
        <f t="shared" si="41"/>
        <v>0</v>
      </c>
      <c r="CA150" s="377">
        <f t="shared" si="42"/>
        <v>0</v>
      </c>
      <c r="CB150" s="377">
        <f t="shared" si="38"/>
        <v>0</v>
      </c>
      <c r="CC150" s="377">
        <f t="shared" si="39"/>
        <v>0</v>
      </c>
    </row>
    <row r="151" spans="2:81" x14ac:dyDescent="0.25">
      <c r="B151" s="169">
        <f>'Données démographiques'!B159</f>
        <v>0</v>
      </c>
      <c r="C151" s="169">
        <f>'Données démographiques'!C159</f>
        <v>0</v>
      </c>
      <c r="D151" s="170">
        <f>'Données démographiques'!D159</f>
        <v>0</v>
      </c>
      <c r="E151" s="76"/>
      <c r="F151" s="170">
        <f>FL!M158</f>
        <v>0</v>
      </c>
      <c r="G151" s="170">
        <f>FL!AE158</f>
        <v>0</v>
      </c>
      <c r="H151" s="170">
        <f>FL!AF158</f>
        <v>0</v>
      </c>
      <c r="I151" s="170">
        <f>FL!AH158</f>
        <v>0</v>
      </c>
      <c r="J151" s="170">
        <f>FL!AI158</f>
        <v>0</v>
      </c>
      <c r="K151" s="170">
        <f>FL!AK158</f>
        <v>0</v>
      </c>
      <c r="L151" s="170">
        <f>FL!AM158</f>
        <v>0</v>
      </c>
      <c r="M151" s="170">
        <f>FL!AN158</f>
        <v>0</v>
      </c>
      <c r="N151" s="170">
        <f>FL!AO158</f>
        <v>0</v>
      </c>
      <c r="O151" s="170">
        <f>FL!AP158</f>
        <v>0</v>
      </c>
      <c r="P151" s="170">
        <f>FL!AQ158</f>
        <v>0</v>
      </c>
      <c r="Q151" s="170">
        <f>COUNTIF(FL!AR158,"Oui")</f>
        <v>0</v>
      </c>
      <c r="R151" s="76"/>
      <c r="S151" s="170">
        <f>Oncho!K158</f>
        <v>0</v>
      </c>
      <c r="T151" s="170">
        <f>MAX(Oncho!AB158,Oncho!BA158)</f>
        <v>0</v>
      </c>
      <c r="U151" s="170">
        <f>MAX(Oncho!AC158,Oncho!BB158)</f>
        <v>0</v>
      </c>
      <c r="V151" s="170">
        <f>MAX(Oncho!AE158,Oncho!BD158)</f>
        <v>0</v>
      </c>
      <c r="W151" s="170">
        <f>MAX(Oncho!AF158,Oncho!BE158)</f>
        <v>0</v>
      </c>
      <c r="X151" s="170">
        <f>MAX(Oncho!AG158,Oncho!BF158)</f>
        <v>0</v>
      </c>
      <c r="Y151" s="170">
        <f>MAX(Oncho!AH158,Oncho!BG158)</f>
        <v>0</v>
      </c>
      <c r="Z151" s="170">
        <f>MAX(Oncho!AI158,Oncho!BH158)</f>
        <v>0</v>
      </c>
      <c r="AA151" s="170">
        <f>MAX(Oncho!AJ158,Oncho!BI158)</f>
        <v>0</v>
      </c>
      <c r="AB151" s="170">
        <f>MAX(COUNTIF(Oncho!AK158,"Oui"),COUNTIF(Oncho!BJ158,"Oui"))</f>
        <v>0</v>
      </c>
      <c r="AC151" s="76"/>
      <c r="AD151" s="170">
        <f>SCH!P160</f>
        <v>0</v>
      </c>
      <c r="AE151" s="170">
        <f>SCH!AI160</f>
        <v>0</v>
      </c>
      <c r="AF151" s="170">
        <f>SCH!AJ160</f>
        <v>0</v>
      </c>
      <c r="AG151" s="170">
        <f>SCH!AN160</f>
        <v>0</v>
      </c>
      <c r="AH151" s="170">
        <f>SCH!AO160</f>
        <v>0</v>
      </c>
      <c r="AI151" s="170">
        <f>SCH!AT160</f>
        <v>0</v>
      </c>
      <c r="AJ151" s="170">
        <f>SCH!AU160</f>
        <v>0</v>
      </c>
      <c r="AK151" s="170">
        <f>SCH!AV160</f>
        <v>0</v>
      </c>
      <c r="AL151" s="170">
        <f>SCH!AW160</f>
        <v>0</v>
      </c>
      <c r="AM151" s="170">
        <f>COUNTIF(SCH!AX160,"Oui")</f>
        <v>0</v>
      </c>
      <c r="AN151" s="76"/>
      <c r="AO151" s="170">
        <f>GeoH!P160</f>
        <v>0</v>
      </c>
      <c r="AP151" s="170">
        <f>MAX(GeoH!AK160,GeoH!BS160)</f>
        <v>0</v>
      </c>
      <c r="AQ151" s="170">
        <f>MAX(GeoH!AL160,GeoH!BT160)</f>
        <v>0</v>
      </c>
      <c r="AR151" s="170">
        <f>MAX(GeoH!AM160,GeoH!BU160)</f>
        <v>0</v>
      </c>
      <c r="AS151" s="170">
        <f>MAX(GeoH!AN160,GeoH!BV160)</f>
        <v>0</v>
      </c>
      <c r="AT151" s="170">
        <f>MAX(GeoH!AO160,GeoH!BW160)</f>
        <v>0</v>
      </c>
      <c r="AU151" s="170">
        <f>MAX(GeoH!AQ160,GeoH!BY160)</f>
        <v>0</v>
      </c>
      <c r="AV151" s="170">
        <f>MAX(GeoH!AR160,GeoH!BZ160)</f>
        <v>0</v>
      </c>
      <c r="AW151" s="170">
        <f>MAX(GeoH!AS160,GeoH!CA160)</f>
        <v>0</v>
      </c>
      <c r="AX151" s="170">
        <f>MAX(GeoH!AT160,GeoH!CB160)</f>
        <v>0</v>
      </c>
      <c r="AY151" s="170">
        <f>MAX(GeoH!AU160,GeoH!CC160)</f>
        <v>0</v>
      </c>
      <c r="AZ151" s="170">
        <f>MAX(GeoH!AV160,GeoH!CD160)</f>
        <v>0</v>
      </c>
      <c r="BA151" s="170">
        <f>MAX(GeoH!AW160,GeoH!CE160)</f>
        <v>0</v>
      </c>
      <c r="BB151" s="170">
        <f>MAX(GeoH!AX160,GeoH!CF160)</f>
        <v>0</v>
      </c>
      <c r="BC151" s="170">
        <f>MAX(GeoH!AY160,GeoH!CG160)</f>
        <v>0</v>
      </c>
      <c r="BD151" s="170">
        <f>MAX(GeoH!AZ160,GeoH!CH160)</f>
        <v>0</v>
      </c>
      <c r="BE151" s="170">
        <f>MAX(GeoH!BA160,GeoH!CI160)</f>
        <v>0</v>
      </c>
      <c r="BF151" s="170">
        <f>MAX(GeoH!BB160,GeoH!CJ160)</f>
        <v>0</v>
      </c>
      <c r="BG151" s="170">
        <f>MAX(COUNTIF(GeoH!BC160,"Oui"),COUNTIF(GeoH!CK160,"Oui"))</f>
        <v>0</v>
      </c>
      <c r="BH151" s="76"/>
      <c r="BI151" s="170">
        <f>Trachome!Q163</f>
        <v>0</v>
      </c>
      <c r="BJ151" s="170">
        <f>Trachome!AK163</f>
        <v>0</v>
      </c>
      <c r="BK151" s="170">
        <f>Trachome!AL163</f>
        <v>0</v>
      </c>
      <c r="BL151" s="170">
        <f>Trachome!AN163</f>
        <v>0</v>
      </c>
      <c r="BM151" s="170">
        <f>Trachome!AO163</f>
        <v>0</v>
      </c>
      <c r="BN151" s="170">
        <f>Trachome!AT163</f>
        <v>0</v>
      </c>
      <c r="BO151" s="170">
        <f>Trachome!AU163</f>
        <v>0</v>
      </c>
      <c r="BP151" s="170">
        <f>Trachome!AV163</f>
        <v>0</v>
      </c>
      <c r="BQ151" s="170">
        <f>Trachome!AW163</f>
        <v>0</v>
      </c>
      <c r="BR151" s="170">
        <f>COUNTIF(Trachome!AX163,"Oui")</f>
        <v>0</v>
      </c>
      <c r="BS151" s="76"/>
      <c r="BT151" s="170">
        <f t="shared" si="33"/>
        <v>0</v>
      </c>
      <c r="BU151" s="170">
        <f t="shared" si="34"/>
        <v>0</v>
      </c>
      <c r="BV151" s="170">
        <f t="shared" si="35"/>
        <v>0</v>
      </c>
      <c r="BW151" s="170">
        <f t="shared" si="36"/>
        <v>0</v>
      </c>
      <c r="BX151" s="170">
        <f t="shared" si="37"/>
        <v>0</v>
      </c>
      <c r="BY151" s="170">
        <f t="shared" si="40"/>
        <v>0</v>
      </c>
      <c r="BZ151" s="170">
        <f t="shared" si="41"/>
        <v>0</v>
      </c>
      <c r="CA151" s="170">
        <f t="shared" si="42"/>
        <v>0</v>
      </c>
      <c r="CB151" s="170">
        <f t="shared" si="38"/>
        <v>0</v>
      </c>
      <c r="CC151" s="170">
        <f t="shared" si="39"/>
        <v>0</v>
      </c>
    </row>
    <row r="152" spans="2:81" x14ac:dyDescent="0.25">
      <c r="B152" s="376">
        <f>'Données démographiques'!B160</f>
        <v>0</v>
      </c>
      <c r="C152" s="376">
        <f>'Données démographiques'!C160</f>
        <v>0</v>
      </c>
      <c r="D152" s="377">
        <f>'Données démographiques'!D160</f>
        <v>0</v>
      </c>
      <c r="E152" s="354"/>
      <c r="F152" s="377">
        <f>FL!M159</f>
        <v>0</v>
      </c>
      <c r="G152" s="377">
        <f>FL!AE159</f>
        <v>0</v>
      </c>
      <c r="H152" s="377">
        <f>FL!AF159</f>
        <v>0</v>
      </c>
      <c r="I152" s="377">
        <f>FL!AH159</f>
        <v>0</v>
      </c>
      <c r="J152" s="377">
        <f>FL!AI159</f>
        <v>0</v>
      </c>
      <c r="K152" s="377">
        <f>FL!AK159</f>
        <v>0</v>
      </c>
      <c r="L152" s="377">
        <f>FL!AM159</f>
        <v>0</v>
      </c>
      <c r="M152" s="377">
        <f>FL!AN159</f>
        <v>0</v>
      </c>
      <c r="N152" s="377">
        <f>FL!AO159</f>
        <v>0</v>
      </c>
      <c r="O152" s="377">
        <f>FL!AP159</f>
        <v>0</v>
      </c>
      <c r="P152" s="377">
        <f>FL!AQ159</f>
        <v>0</v>
      </c>
      <c r="Q152" s="377">
        <f>COUNTIF(FL!AR159,"Oui")</f>
        <v>0</v>
      </c>
      <c r="R152" s="354"/>
      <c r="S152" s="377">
        <f>Oncho!K159</f>
        <v>0</v>
      </c>
      <c r="T152" s="377">
        <f>MAX(Oncho!AB159,Oncho!BA159)</f>
        <v>0</v>
      </c>
      <c r="U152" s="377">
        <f>MAX(Oncho!AC159,Oncho!BB159)</f>
        <v>0</v>
      </c>
      <c r="V152" s="377">
        <f>MAX(Oncho!AE159,Oncho!BD159)</f>
        <v>0</v>
      </c>
      <c r="W152" s="377">
        <f>MAX(Oncho!AF159,Oncho!BE159)</f>
        <v>0</v>
      </c>
      <c r="X152" s="377">
        <f>MAX(Oncho!AG159,Oncho!BF159)</f>
        <v>0</v>
      </c>
      <c r="Y152" s="377">
        <f>MAX(Oncho!AH159,Oncho!BG159)</f>
        <v>0</v>
      </c>
      <c r="Z152" s="377">
        <f>MAX(Oncho!AI159,Oncho!BH159)</f>
        <v>0</v>
      </c>
      <c r="AA152" s="377">
        <f>MAX(Oncho!AJ159,Oncho!BI159)</f>
        <v>0</v>
      </c>
      <c r="AB152" s="377">
        <f>MAX(COUNTIF(Oncho!AK159,"Oui"),COUNTIF(Oncho!BJ159,"Oui"))</f>
        <v>0</v>
      </c>
      <c r="AC152" s="354"/>
      <c r="AD152" s="377">
        <f>SCH!P161</f>
        <v>0</v>
      </c>
      <c r="AE152" s="377">
        <f>SCH!AI161</f>
        <v>0</v>
      </c>
      <c r="AF152" s="377">
        <f>SCH!AJ161</f>
        <v>0</v>
      </c>
      <c r="AG152" s="377">
        <f>SCH!AN161</f>
        <v>0</v>
      </c>
      <c r="AH152" s="377">
        <f>SCH!AO161</f>
        <v>0</v>
      </c>
      <c r="AI152" s="377">
        <f>SCH!AT161</f>
        <v>0</v>
      </c>
      <c r="AJ152" s="377">
        <f>SCH!AU161</f>
        <v>0</v>
      </c>
      <c r="AK152" s="377">
        <f>SCH!AV161</f>
        <v>0</v>
      </c>
      <c r="AL152" s="377">
        <f>SCH!AW161</f>
        <v>0</v>
      </c>
      <c r="AM152" s="377">
        <f>COUNTIF(SCH!AX161,"Oui")</f>
        <v>0</v>
      </c>
      <c r="AN152" s="354"/>
      <c r="AO152" s="377">
        <f>GeoH!P161</f>
        <v>0</v>
      </c>
      <c r="AP152" s="377">
        <f>MAX(GeoH!AK161,GeoH!BS161)</f>
        <v>0</v>
      </c>
      <c r="AQ152" s="377">
        <f>MAX(GeoH!AL161,GeoH!BT161)</f>
        <v>0</v>
      </c>
      <c r="AR152" s="377">
        <f>MAX(GeoH!AM161,GeoH!BU161)</f>
        <v>0</v>
      </c>
      <c r="AS152" s="377">
        <f>MAX(GeoH!AN161,GeoH!BV161)</f>
        <v>0</v>
      </c>
      <c r="AT152" s="377">
        <f>MAX(GeoH!AO161,GeoH!BW161)</f>
        <v>0</v>
      </c>
      <c r="AU152" s="377">
        <f>MAX(GeoH!AQ161,GeoH!BY161)</f>
        <v>0</v>
      </c>
      <c r="AV152" s="377">
        <f>MAX(GeoH!AR161,GeoH!BZ161)</f>
        <v>0</v>
      </c>
      <c r="AW152" s="377">
        <f>MAX(GeoH!AS161,GeoH!CA161)</f>
        <v>0</v>
      </c>
      <c r="AX152" s="377">
        <f>MAX(GeoH!AT161,GeoH!CB161)</f>
        <v>0</v>
      </c>
      <c r="AY152" s="377">
        <f>MAX(GeoH!AU161,GeoH!CC161)</f>
        <v>0</v>
      </c>
      <c r="AZ152" s="377">
        <f>MAX(GeoH!AV161,GeoH!CD161)</f>
        <v>0</v>
      </c>
      <c r="BA152" s="377">
        <f>MAX(GeoH!AW161,GeoH!CE161)</f>
        <v>0</v>
      </c>
      <c r="BB152" s="377">
        <f>MAX(GeoH!AX161,GeoH!CF161)</f>
        <v>0</v>
      </c>
      <c r="BC152" s="377">
        <f>MAX(GeoH!AY161,GeoH!CG161)</f>
        <v>0</v>
      </c>
      <c r="BD152" s="377">
        <f>MAX(GeoH!AZ161,GeoH!CH161)</f>
        <v>0</v>
      </c>
      <c r="BE152" s="377">
        <f>MAX(GeoH!BA161,GeoH!CI161)</f>
        <v>0</v>
      </c>
      <c r="BF152" s="377">
        <f>MAX(GeoH!BB161,GeoH!CJ161)</f>
        <v>0</v>
      </c>
      <c r="BG152" s="377">
        <f>MAX(COUNTIF(GeoH!BC161,"Oui"),COUNTIF(GeoH!CK161,"Oui"))</f>
        <v>0</v>
      </c>
      <c r="BH152" s="354"/>
      <c r="BI152" s="377">
        <f>Trachome!Q164</f>
        <v>0</v>
      </c>
      <c r="BJ152" s="377">
        <f>Trachome!AK164</f>
        <v>0</v>
      </c>
      <c r="BK152" s="377">
        <f>Trachome!AL164</f>
        <v>0</v>
      </c>
      <c r="BL152" s="377">
        <f>Trachome!AN164</f>
        <v>0</v>
      </c>
      <c r="BM152" s="377">
        <f>Trachome!AO164</f>
        <v>0</v>
      </c>
      <c r="BN152" s="377">
        <f>Trachome!AT164</f>
        <v>0</v>
      </c>
      <c r="BO152" s="377">
        <f>Trachome!AU164</f>
        <v>0</v>
      </c>
      <c r="BP152" s="377">
        <f>Trachome!AV164</f>
        <v>0</v>
      </c>
      <c r="BQ152" s="377">
        <f>Trachome!AW164</f>
        <v>0</v>
      </c>
      <c r="BR152" s="377">
        <f>COUNTIF(Trachome!AX164,"Oui")</f>
        <v>0</v>
      </c>
      <c r="BS152" s="354"/>
      <c r="BT152" s="377">
        <f t="shared" si="33"/>
        <v>0</v>
      </c>
      <c r="BU152" s="377">
        <f t="shared" si="34"/>
        <v>0</v>
      </c>
      <c r="BV152" s="377">
        <f t="shared" si="35"/>
        <v>0</v>
      </c>
      <c r="BW152" s="377">
        <f t="shared" si="36"/>
        <v>0</v>
      </c>
      <c r="BX152" s="377">
        <f t="shared" si="37"/>
        <v>0</v>
      </c>
      <c r="BY152" s="377">
        <f t="shared" si="40"/>
        <v>0</v>
      </c>
      <c r="BZ152" s="377">
        <f t="shared" si="41"/>
        <v>0</v>
      </c>
      <c r="CA152" s="377">
        <f t="shared" si="42"/>
        <v>0</v>
      </c>
      <c r="CB152" s="377">
        <f t="shared" si="38"/>
        <v>0</v>
      </c>
      <c r="CC152" s="377">
        <f t="shared" si="39"/>
        <v>0</v>
      </c>
    </row>
    <row r="153" spans="2:81" x14ac:dyDescent="0.25">
      <c r="B153" s="169">
        <f>'Données démographiques'!B161</f>
        <v>0</v>
      </c>
      <c r="C153" s="169">
        <f>'Données démographiques'!C161</f>
        <v>0</v>
      </c>
      <c r="D153" s="170">
        <f>'Données démographiques'!D161</f>
        <v>0</v>
      </c>
      <c r="E153" s="76"/>
      <c r="F153" s="170">
        <f>FL!M160</f>
        <v>0</v>
      </c>
      <c r="G153" s="170">
        <f>FL!AE160</f>
        <v>0</v>
      </c>
      <c r="H153" s="170">
        <f>FL!AF160</f>
        <v>0</v>
      </c>
      <c r="I153" s="170">
        <f>FL!AH160</f>
        <v>0</v>
      </c>
      <c r="J153" s="170">
        <f>FL!AI160</f>
        <v>0</v>
      </c>
      <c r="K153" s="170">
        <f>FL!AK160</f>
        <v>0</v>
      </c>
      <c r="L153" s="170">
        <f>FL!AM160</f>
        <v>0</v>
      </c>
      <c r="M153" s="170">
        <f>FL!AN160</f>
        <v>0</v>
      </c>
      <c r="N153" s="170">
        <f>FL!AO160</f>
        <v>0</v>
      </c>
      <c r="O153" s="170">
        <f>FL!AP160</f>
        <v>0</v>
      </c>
      <c r="P153" s="170">
        <f>FL!AQ160</f>
        <v>0</v>
      </c>
      <c r="Q153" s="170">
        <f>COUNTIF(FL!AR160,"Oui")</f>
        <v>0</v>
      </c>
      <c r="R153" s="76"/>
      <c r="S153" s="170">
        <f>Oncho!K160</f>
        <v>0</v>
      </c>
      <c r="T153" s="170">
        <f>MAX(Oncho!AB160,Oncho!BA160)</f>
        <v>0</v>
      </c>
      <c r="U153" s="170">
        <f>MAX(Oncho!AC160,Oncho!BB160)</f>
        <v>0</v>
      </c>
      <c r="V153" s="170">
        <f>MAX(Oncho!AE160,Oncho!BD160)</f>
        <v>0</v>
      </c>
      <c r="W153" s="170">
        <f>MAX(Oncho!AF160,Oncho!BE160)</f>
        <v>0</v>
      </c>
      <c r="X153" s="170">
        <f>MAX(Oncho!AG160,Oncho!BF160)</f>
        <v>0</v>
      </c>
      <c r="Y153" s="170">
        <f>MAX(Oncho!AH160,Oncho!BG160)</f>
        <v>0</v>
      </c>
      <c r="Z153" s="170">
        <f>MAX(Oncho!AI160,Oncho!BH160)</f>
        <v>0</v>
      </c>
      <c r="AA153" s="170">
        <f>MAX(Oncho!AJ160,Oncho!BI160)</f>
        <v>0</v>
      </c>
      <c r="AB153" s="170">
        <f>MAX(COUNTIF(Oncho!AK160,"Oui"),COUNTIF(Oncho!BJ160,"Oui"))</f>
        <v>0</v>
      </c>
      <c r="AC153" s="76"/>
      <c r="AD153" s="170">
        <f>SCH!P162</f>
        <v>0</v>
      </c>
      <c r="AE153" s="170">
        <f>SCH!AI162</f>
        <v>0</v>
      </c>
      <c r="AF153" s="170">
        <f>SCH!AJ162</f>
        <v>0</v>
      </c>
      <c r="AG153" s="170">
        <f>SCH!AN162</f>
        <v>0</v>
      </c>
      <c r="AH153" s="170">
        <f>SCH!AO162</f>
        <v>0</v>
      </c>
      <c r="AI153" s="170">
        <f>SCH!AT162</f>
        <v>0</v>
      </c>
      <c r="AJ153" s="170">
        <f>SCH!AU162</f>
        <v>0</v>
      </c>
      <c r="AK153" s="170">
        <f>SCH!AV162</f>
        <v>0</v>
      </c>
      <c r="AL153" s="170">
        <f>SCH!AW162</f>
        <v>0</v>
      </c>
      <c r="AM153" s="170">
        <f>COUNTIF(SCH!AX162,"Oui")</f>
        <v>0</v>
      </c>
      <c r="AN153" s="76"/>
      <c r="AO153" s="170">
        <f>GeoH!P162</f>
        <v>0</v>
      </c>
      <c r="AP153" s="170">
        <f>MAX(GeoH!AK162,GeoH!BS162)</f>
        <v>0</v>
      </c>
      <c r="AQ153" s="170">
        <f>MAX(GeoH!AL162,GeoH!BT162)</f>
        <v>0</v>
      </c>
      <c r="AR153" s="170">
        <f>MAX(GeoH!AM162,GeoH!BU162)</f>
        <v>0</v>
      </c>
      <c r="AS153" s="170">
        <f>MAX(GeoH!AN162,GeoH!BV162)</f>
        <v>0</v>
      </c>
      <c r="AT153" s="170">
        <f>MAX(GeoH!AO162,GeoH!BW162)</f>
        <v>0</v>
      </c>
      <c r="AU153" s="170">
        <f>MAX(GeoH!AQ162,GeoH!BY162)</f>
        <v>0</v>
      </c>
      <c r="AV153" s="170">
        <f>MAX(GeoH!AR162,GeoH!BZ162)</f>
        <v>0</v>
      </c>
      <c r="AW153" s="170">
        <f>MAX(GeoH!AS162,GeoH!CA162)</f>
        <v>0</v>
      </c>
      <c r="AX153" s="170">
        <f>MAX(GeoH!AT162,GeoH!CB162)</f>
        <v>0</v>
      </c>
      <c r="AY153" s="170">
        <f>MAX(GeoH!AU162,GeoH!CC162)</f>
        <v>0</v>
      </c>
      <c r="AZ153" s="170">
        <f>MAX(GeoH!AV162,GeoH!CD162)</f>
        <v>0</v>
      </c>
      <c r="BA153" s="170">
        <f>MAX(GeoH!AW162,GeoH!CE162)</f>
        <v>0</v>
      </c>
      <c r="BB153" s="170">
        <f>MAX(GeoH!AX162,GeoH!CF162)</f>
        <v>0</v>
      </c>
      <c r="BC153" s="170">
        <f>MAX(GeoH!AY162,GeoH!CG162)</f>
        <v>0</v>
      </c>
      <c r="BD153" s="170">
        <f>MAX(GeoH!AZ162,GeoH!CH162)</f>
        <v>0</v>
      </c>
      <c r="BE153" s="170">
        <f>MAX(GeoH!BA162,GeoH!CI162)</f>
        <v>0</v>
      </c>
      <c r="BF153" s="170">
        <f>MAX(GeoH!BB162,GeoH!CJ162)</f>
        <v>0</v>
      </c>
      <c r="BG153" s="170">
        <f>MAX(COUNTIF(GeoH!BC162,"Oui"),COUNTIF(GeoH!CK162,"Oui"))</f>
        <v>0</v>
      </c>
      <c r="BH153" s="76"/>
      <c r="BI153" s="170">
        <f>Trachome!Q165</f>
        <v>0</v>
      </c>
      <c r="BJ153" s="170">
        <f>Trachome!AK165</f>
        <v>0</v>
      </c>
      <c r="BK153" s="170">
        <f>Trachome!AL165</f>
        <v>0</v>
      </c>
      <c r="BL153" s="170">
        <f>Trachome!AN165</f>
        <v>0</v>
      </c>
      <c r="BM153" s="170">
        <f>Trachome!AO165</f>
        <v>0</v>
      </c>
      <c r="BN153" s="170">
        <f>Trachome!AT165</f>
        <v>0</v>
      </c>
      <c r="BO153" s="170">
        <f>Trachome!AU165</f>
        <v>0</v>
      </c>
      <c r="BP153" s="170">
        <f>Trachome!AV165</f>
        <v>0</v>
      </c>
      <c r="BQ153" s="170">
        <f>Trachome!AW165</f>
        <v>0</v>
      </c>
      <c r="BR153" s="170">
        <f>COUNTIF(Trachome!AX165,"Oui")</f>
        <v>0</v>
      </c>
      <c r="BS153" s="76"/>
      <c r="BT153" s="170">
        <f t="shared" si="33"/>
        <v>0</v>
      </c>
      <c r="BU153" s="170">
        <f t="shared" si="34"/>
        <v>0</v>
      </c>
      <c r="BV153" s="170">
        <f t="shared" si="35"/>
        <v>0</v>
      </c>
      <c r="BW153" s="170">
        <f t="shared" si="36"/>
        <v>0</v>
      </c>
      <c r="BX153" s="170">
        <f t="shared" si="37"/>
        <v>0</v>
      </c>
      <c r="BY153" s="170">
        <f t="shared" si="40"/>
        <v>0</v>
      </c>
      <c r="BZ153" s="170">
        <f t="shared" si="41"/>
        <v>0</v>
      </c>
      <c r="CA153" s="170">
        <f t="shared" si="42"/>
        <v>0</v>
      </c>
      <c r="CB153" s="170">
        <f t="shared" si="38"/>
        <v>0</v>
      </c>
      <c r="CC153" s="170">
        <f t="shared" si="39"/>
        <v>0</v>
      </c>
    </row>
    <row r="154" spans="2:81" x14ac:dyDescent="0.25">
      <c r="B154" s="376">
        <f>'Données démographiques'!B162</f>
        <v>0</v>
      </c>
      <c r="C154" s="376">
        <f>'Données démographiques'!C162</f>
        <v>0</v>
      </c>
      <c r="D154" s="377">
        <f>'Données démographiques'!D162</f>
        <v>0</v>
      </c>
      <c r="E154" s="354"/>
      <c r="F154" s="377">
        <f>FL!M161</f>
        <v>0</v>
      </c>
      <c r="G154" s="377">
        <f>FL!AE161</f>
        <v>0</v>
      </c>
      <c r="H154" s="377">
        <f>FL!AF161</f>
        <v>0</v>
      </c>
      <c r="I154" s="377">
        <f>FL!AH161</f>
        <v>0</v>
      </c>
      <c r="J154" s="377">
        <f>FL!AI161</f>
        <v>0</v>
      </c>
      <c r="K154" s="377">
        <f>FL!AK161</f>
        <v>0</v>
      </c>
      <c r="L154" s="377">
        <f>FL!AM161</f>
        <v>0</v>
      </c>
      <c r="M154" s="377">
        <f>FL!AN161</f>
        <v>0</v>
      </c>
      <c r="N154" s="377">
        <f>FL!AO161</f>
        <v>0</v>
      </c>
      <c r="O154" s="377">
        <f>FL!AP161</f>
        <v>0</v>
      </c>
      <c r="P154" s="377">
        <f>FL!AQ161</f>
        <v>0</v>
      </c>
      <c r="Q154" s="377">
        <f>COUNTIF(FL!AR161,"Oui")</f>
        <v>0</v>
      </c>
      <c r="R154" s="354"/>
      <c r="S154" s="377">
        <f>Oncho!K161</f>
        <v>0</v>
      </c>
      <c r="T154" s="377">
        <f>MAX(Oncho!AB161,Oncho!BA161)</f>
        <v>0</v>
      </c>
      <c r="U154" s="377">
        <f>MAX(Oncho!AC161,Oncho!BB161)</f>
        <v>0</v>
      </c>
      <c r="V154" s="377">
        <f>MAX(Oncho!AE161,Oncho!BD161)</f>
        <v>0</v>
      </c>
      <c r="W154" s="377">
        <f>MAX(Oncho!AF161,Oncho!BE161)</f>
        <v>0</v>
      </c>
      <c r="X154" s="377">
        <f>MAX(Oncho!AG161,Oncho!BF161)</f>
        <v>0</v>
      </c>
      <c r="Y154" s="377">
        <f>MAX(Oncho!AH161,Oncho!BG161)</f>
        <v>0</v>
      </c>
      <c r="Z154" s="377">
        <f>MAX(Oncho!AI161,Oncho!BH161)</f>
        <v>0</v>
      </c>
      <c r="AA154" s="377">
        <f>MAX(Oncho!AJ161,Oncho!BI161)</f>
        <v>0</v>
      </c>
      <c r="AB154" s="377">
        <f>MAX(COUNTIF(Oncho!AK161,"Oui"),COUNTIF(Oncho!BJ161,"Oui"))</f>
        <v>0</v>
      </c>
      <c r="AC154" s="354"/>
      <c r="AD154" s="377">
        <f>SCH!P163</f>
        <v>0</v>
      </c>
      <c r="AE154" s="377">
        <f>SCH!AI163</f>
        <v>0</v>
      </c>
      <c r="AF154" s="377">
        <f>SCH!AJ163</f>
        <v>0</v>
      </c>
      <c r="AG154" s="377">
        <f>SCH!AN163</f>
        <v>0</v>
      </c>
      <c r="AH154" s="377">
        <f>SCH!AO163</f>
        <v>0</v>
      </c>
      <c r="AI154" s="377">
        <f>SCH!AT163</f>
        <v>0</v>
      </c>
      <c r="AJ154" s="377">
        <f>SCH!AU163</f>
        <v>0</v>
      </c>
      <c r="AK154" s="377">
        <f>SCH!AV163</f>
        <v>0</v>
      </c>
      <c r="AL154" s="377">
        <f>SCH!AW163</f>
        <v>0</v>
      </c>
      <c r="AM154" s="377">
        <f>COUNTIF(SCH!AX163,"Oui")</f>
        <v>0</v>
      </c>
      <c r="AN154" s="354"/>
      <c r="AO154" s="377">
        <f>GeoH!P163</f>
        <v>0</v>
      </c>
      <c r="AP154" s="377">
        <f>MAX(GeoH!AK163,GeoH!BS163)</f>
        <v>0</v>
      </c>
      <c r="AQ154" s="377">
        <f>MAX(GeoH!AL163,GeoH!BT163)</f>
        <v>0</v>
      </c>
      <c r="AR154" s="377">
        <f>MAX(GeoH!AM163,GeoH!BU163)</f>
        <v>0</v>
      </c>
      <c r="AS154" s="377">
        <f>MAX(GeoH!AN163,GeoH!BV163)</f>
        <v>0</v>
      </c>
      <c r="AT154" s="377">
        <f>MAX(GeoH!AO163,GeoH!BW163)</f>
        <v>0</v>
      </c>
      <c r="AU154" s="377">
        <f>MAX(GeoH!AQ163,GeoH!BY163)</f>
        <v>0</v>
      </c>
      <c r="AV154" s="377">
        <f>MAX(GeoH!AR163,GeoH!BZ163)</f>
        <v>0</v>
      </c>
      <c r="AW154" s="377">
        <f>MAX(GeoH!AS163,GeoH!CA163)</f>
        <v>0</v>
      </c>
      <c r="AX154" s="377">
        <f>MAX(GeoH!AT163,GeoH!CB163)</f>
        <v>0</v>
      </c>
      <c r="AY154" s="377">
        <f>MAX(GeoH!AU163,GeoH!CC163)</f>
        <v>0</v>
      </c>
      <c r="AZ154" s="377">
        <f>MAX(GeoH!AV163,GeoH!CD163)</f>
        <v>0</v>
      </c>
      <c r="BA154" s="377">
        <f>MAX(GeoH!AW163,GeoH!CE163)</f>
        <v>0</v>
      </c>
      <c r="BB154" s="377">
        <f>MAX(GeoH!AX163,GeoH!CF163)</f>
        <v>0</v>
      </c>
      <c r="BC154" s="377">
        <f>MAX(GeoH!AY163,GeoH!CG163)</f>
        <v>0</v>
      </c>
      <c r="BD154" s="377">
        <f>MAX(GeoH!AZ163,GeoH!CH163)</f>
        <v>0</v>
      </c>
      <c r="BE154" s="377">
        <f>MAX(GeoH!BA163,GeoH!CI163)</f>
        <v>0</v>
      </c>
      <c r="BF154" s="377">
        <f>MAX(GeoH!BB163,GeoH!CJ163)</f>
        <v>0</v>
      </c>
      <c r="BG154" s="377">
        <f>MAX(COUNTIF(GeoH!BC163,"Oui"),COUNTIF(GeoH!CK163,"Oui"))</f>
        <v>0</v>
      </c>
      <c r="BH154" s="354"/>
      <c r="BI154" s="377">
        <f>Trachome!Q166</f>
        <v>0</v>
      </c>
      <c r="BJ154" s="377">
        <f>Trachome!AK166</f>
        <v>0</v>
      </c>
      <c r="BK154" s="377">
        <f>Trachome!AL166</f>
        <v>0</v>
      </c>
      <c r="BL154" s="377">
        <f>Trachome!AN166</f>
        <v>0</v>
      </c>
      <c r="BM154" s="377">
        <f>Trachome!AO166</f>
        <v>0</v>
      </c>
      <c r="BN154" s="377">
        <f>Trachome!AT166</f>
        <v>0</v>
      </c>
      <c r="BO154" s="377">
        <f>Trachome!AU166</f>
        <v>0</v>
      </c>
      <c r="BP154" s="377">
        <f>Trachome!AV166</f>
        <v>0</v>
      </c>
      <c r="BQ154" s="377">
        <f>Trachome!AW166</f>
        <v>0</v>
      </c>
      <c r="BR154" s="377">
        <f>COUNTIF(Trachome!AX166,"Oui")</f>
        <v>0</v>
      </c>
      <c r="BS154" s="354"/>
      <c r="BT154" s="377">
        <f t="shared" si="33"/>
        <v>0</v>
      </c>
      <c r="BU154" s="377">
        <f t="shared" si="34"/>
        <v>0</v>
      </c>
      <c r="BV154" s="377">
        <f t="shared" si="35"/>
        <v>0</v>
      </c>
      <c r="BW154" s="377">
        <f t="shared" si="36"/>
        <v>0</v>
      </c>
      <c r="BX154" s="377">
        <f t="shared" si="37"/>
        <v>0</v>
      </c>
      <c r="BY154" s="377">
        <f t="shared" si="40"/>
        <v>0</v>
      </c>
      <c r="BZ154" s="377">
        <f t="shared" si="41"/>
        <v>0</v>
      </c>
      <c r="CA154" s="377">
        <f t="shared" si="42"/>
        <v>0</v>
      </c>
      <c r="CB154" s="377">
        <f t="shared" si="38"/>
        <v>0</v>
      </c>
      <c r="CC154" s="377">
        <f t="shared" si="39"/>
        <v>0</v>
      </c>
    </row>
    <row r="155" spans="2:81" x14ac:dyDescent="0.25">
      <c r="B155" s="169">
        <f>'Données démographiques'!B163</f>
        <v>0</v>
      </c>
      <c r="C155" s="169">
        <f>'Données démographiques'!C163</f>
        <v>0</v>
      </c>
      <c r="D155" s="170">
        <f>'Données démographiques'!D163</f>
        <v>0</v>
      </c>
      <c r="E155" s="76"/>
      <c r="F155" s="170">
        <f>FL!M162</f>
        <v>0</v>
      </c>
      <c r="G155" s="170">
        <f>FL!AE162</f>
        <v>0</v>
      </c>
      <c r="H155" s="170">
        <f>FL!AF162</f>
        <v>0</v>
      </c>
      <c r="I155" s="170">
        <f>FL!AH162</f>
        <v>0</v>
      </c>
      <c r="J155" s="170">
        <f>FL!AI162</f>
        <v>0</v>
      </c>
      <c r="K155" s="170">
        <f>FL!AK162</f>
        <v>0</v>
      </c>
      <c r="L155" s="170">
        <f>FL!AM162</f>
        <v>0</v>
      </c>
      <c r="M155" s="170">
        <f>FL!AN162</f>
        <v>0</v>
      </c>
      <c r="N155" s="170">
        <f>FL!AO162</f>
        <v>0</v>
      </c>
      <c r="O155" s="170">
        <f>FL!AP162</f>
        <v>0</v>
      </c>
      <c r="P155" s="170">
        <f>FL!AQ162</f>
        <v>0</v>
      </c>
      <c r="Q155" s="170">
        <f>COUNTIF(FL!AR162,"Oui")</f>
        <v>0</v>
      </c>
      <c r="R155" s="76"/>
      <c r="S155" s="170">
        <f>Oncho!K162</f>
        <v>0</v>
      </c>
      <c r="T155" s="170">
        <f>MAX(Oncho!AB162,Oncho!BA162)</f>
        <v>0</v>
      </c>
      <c r="U155" s="170">
        <f>MAX(Oncho!AC162,Oncho!BB162)</f>
        <v>0</v>
      </c>
      <c r="V155" s="170">
        <f>MAX(Oncho!AE162,Oncho!BD162)</f>
        <v>0</v>
      </c>
      <c r="W155" s="170">
        <f>MAX(Oncho!AF162,Oncho!BE162)</f>
        <v>0</v>
      </c>
      <c r="X155" s="170">
        <f>MAX(Oncho!AG162,Oncho!BF162)</f>
        <v>0</v>
      </c>
      <c r="Y155" s="170">
        <f>MAX(Oncho!AH162,Oncho!BG162)</f>
        <v>0</v>
      </c>
      <c r="Z155" s="170">
        <f>MAX(Oncho!AI162,Oncho!BH162)</f>
        <v>0</v>
      </c>
      <c r="AA155" s="170">
        <f>MAX(Oncho!AJ162,Oncho!BI162)</f>
        <v>0</v>
      </c>
      <c r="AB155" s="170">
        <f>MAX(COUNTIF(Oncho!AK162,"Oui"),COUNTIF(Oncho!BJ162,"Oui"))</f>
        <v>0</v>
      </c>
      <c r="AC155" s="76"/>
      <c r="AD155" s="170">
        <f>SCH!P164</f>
        <v>0</v>
      </c>
      <c r="AE155" s="170">
        <f>SCH!AI164</f>
        <v>0</v>
      </c>
      <c r="AF155" s="170">
        <f>SCH!AJ164</f>
        <v>0</v>
      </c>
      <c r="AG155" s="170">
        <f>SCH!AN164</f>
        <v>0</v>
      </c>
      <c r="AH155" s="170">
        <f>SCH!AO164</f>
        <v>0</v>
      </c>
      <c r="AI155" s="170">
        <f>SCH!AT164</f>
        <v>0</v>
      </c>
      <c r="AJ155" s="170">
        <f>SCH!AU164</f>
        <v>0</v>
      </c>
      <c r="AK155" s="170">
        <f>SCH!AV164</f>
        <v>0</v>
      </c>
      <c r="AL155" s="170">
        <f>SCH!AW164</f>
        <v>0</v>
      </c>
      <c r="AM155" s="170">
        <f>COUNTIF(SCH!AX164,"Oui")</f>
        <v>0</v>
      </c>
      <c r="AN155" s="76"/>
      <c r="AO155" s="170">
        <f>GeoH!P164</f>
        <v>0</v>
      </c>
      <c r="AP155" s="170">
        <f>MAX(GeoH!AK164,GeoH!BS164)</f>
        <v>0</v>
      </c>
      <c r="AQ155" s="170">
        <f>MAX(GeoH!AL164,GeoH!BT164)</f>
        <v>0</v>
      </c>
      <c r="AR155" s="170">
        <f>MAX(GeoH!AM164,GeoH!BU164)</f>
        <v>0</v>
      </c>
      <c r="AS155" s="170">
        <f>MAX(GeoH!AN164,GeoH!BV164)</f>
        <v>0</v>
      </c>
      <c r="AT155" s="170">
        <f>MAX(GeoH!AO164,GeoH!BW164)</f>
        <v>0</v>
      </c>
      <c r="AU155" s="170">
        <f>MAX(GeoH!AQ164,GeoH!BY164)</f>
        <v>0</v>
      </c>
      <c r="AV155" s="170">
        <f>MAX(GeoH!AR164,GeoH!BZ164)</f>
        <v>0</v>
      </c>
      <c r="AW155" s="170">
        <f>MAX(GeoH!AS164,GeoH!CA164)</f>
        <v>0</v>
      </c>
      <c r="AX155" s="170">
        <f>MAX(GeoH!AT164,GeoH!CB164)</f>
        <v>0</v>
      </c>
      <c r="AY155" s="170">
        <f>MAX(GeoH!AU164,GeoH!CC164)</f>
        <v>0</v>
      </c>
      <c r="AZ155" s="170">
        <f>MAX(GeoH!AV164,GeoH!CD164)</f>
        <v>0</v>
      </c>
      <c r="BA155" s="170">
        <f>MAX(GeoH!AW164,GeoH!CE164)</f>
        <v>0</v>
      </c>
      <c r="BB155" s="170">
        <f>MAX(GeoH!AX164,GeoH!CF164)</f>
        <v>0</v>
      </c>
      <c r="BC155" s="170">
        <f>MAX(GeoH!AY164,GeoH!CG164)</f>
        <v>0</v>
      </c>
      <c r="BD155" s="170">
        <f>MAX(GeoH!AZ164,GeoH!CH164)</f>
        <v>0</v>
      </c>
      <c r="BE155" s="170">
        <f>MAX(GeoH!BA164,GeoH!CI164)</f>
        <v>0</v>
      </c>
      <c r="BF155" s="170">
        <f>MAX(GeoH!BB164,GeoH!CJ164)</f>
        <v>0</v>
      </c>
      <c r="BG155" s="170">
        <f>MAX(COUNTIF(GeoH!BC164,"Oui"),COUNTIF(GeoH!CK164,"Oui"))</f>
        <v>0</v>
      </c>
      <c r="BH155" s="76"/>
      <c r="BI155" s="170">
        <f>Trachome!Q167</f>
        <v>0</v>
      </c>
      <c r="BJ155" s="170">
        <f>Trachome!AK167</f>
        <v>0</v>
      </c>
      <c r="BK155" s="170">
        <f>Trachome!AL167</f>
        <v>0</v>
      </c>
      <c r="BL155" s="170">
        <f>Trachome!AN167</f>
        <v>0</v>
      </c>
      <c r="BM155" s="170">
        <f>Trachome!AO167</f>
        <v>0</v>
      </c>
      <c r="BN155" s="170">
        <f>Trachome!AT167</f>
        <v>0</v>
      </c>
      <c r="BO155" s="170">
        <f>Trachome!AU167</f>
        <v>0</v>
      </c>
      <c r="BP155" s="170">
        <f>Trachome!AV167</f>
        <v>0</v>
      </c>
      <c r="BQ155" s="170">
        <f>Trachome!AW167</f>
        <v>0</v>
      </c>
      <c r="BR155" s="170">
        <f>COUNTIF(Trachome!AX167,"Oui")</f>
        <v>0</v>
      </c>
      <c r="BS155" s="76"/>
      <c r="BT155" s="170">
        <f t="shared" si="33"/>
        <v>0</v>
      </c>
      <c r="BU155" s="170">
        <f t="shared" si="34"/>
        <v>0</v>
      </c>
      <c r="BV155" s="170">
        <f t="shared" si="35"/>
        <v>0</v>
      </c>
      <c r="BW155" s="170">
        <f t="shared" si="36"/>
        <v>0</v>
      </c>
      <c r="BX155" s="170">
        <f t="shared" si="37"/>
        <v>0</v>
      </c>
      <c r="BY155" s="170">
        <f t="shared" si="40"/>
        <v>0</v>
      </c>
      <c r="BZ155" s="170">
        <f t="shared" si="41"/>
        <v>0</v>
      </c>
      <c r="CA155" s="170">
        <f t="shared" si="42"/>
        <v>0</v>
      </c>
      <c r="CB155" s="170">
        <f t="shared" si="38"/>
        <v>0</v>
      </c>
      <c r="CC155" s="170">
        <f t="shared" si="39"/>
        <v>0</v>
      </c>
    </row>
    <row r="156" spans="2:81" x14ac:dyDescent="0.25">
      <c r="B156" s="376">
        <f>'Données démographiques'!B164</f>
        <v>0</v>
      </c>
      <c r="C156" s="376">
        <f>'Données démographiques'!C164</f>
        <v>0</v>
      </c>
      <c r="D156" s="377">
        <f>'Données démographiques'!D164</f>
        <v>0</v>
      </c>
      <c r="E156" s="354"/>
      <c r="F156" s="377">
        <f>FL!M163</f>
        <v>0</v>
      </c>
      <c r="G156" s="377">
        <f>FL!AE163</f>
        <v>0</v>
      </c>
      <c r="H156" s="377">
        <f>FL!AF163</f>
        <v>0</v>
      </c>
      <c r="I156" s="377">
        <f>FL!AH163</f>
        <v>0</v>
      </c>
      <c r="J156" s="377">
        <f>FL!AI163</f>
        <v>0</v>
      </c>
      <c r="K156" s="377">
        <f>FL!AK163</f>
        <v>0</v>
      </c>
      <c r="L156" s="377">
        <f>FL!AM163</f>
        <v>0</v>
      </c>
      <c r="M156" s="377">
        <f>FL!AN163</f>
        <v>0</v>
      </c>
      <c r="N156" s="377">
        <f>FL!AO163</f>
        <v>0</v>
      </c>
      <c r="O156" s="377">
        <f>FL!AP163</f>
        <v>0</v>
      </c>
      <c r="P156" s="377">
        <f>FL!AQ163</f>
        <v>0</v>
      </c>
      <c r="Q156" s="377">
        <f>COUNTIF(FL!AR163,"Oui")</f>
        <v>0</v>
      </c>
      <c r="R156" s="354"/>
      <c r="S156" s="377">
        <f>Oncho!K163</f>
        <v>0</v>
      </c>
      <c r="T156" s="377">
        <f>MAX(Oncho!AB163,Oncho!BA163)</f>
        <v>0</v>
      </c>
      <c r="U156" s="377">
        <f>MAX(Oncho!AC163,Oncho!BB163)</f>
        <v>0</v>
      </c>
      <c r="V156" s="377">
        <f>MAX(Oncho!AE163,Oncho!BD163)</f>
        <v>0</v>
      </c>
      <c r="W156" s="377">
        <f>MAX(Oncho!AF163,Oncho!BE163)</f>
        <v>0</v>
      </c>
      <c r="X156" s="377">
        <f>MAX(Oncho!AG163,Oncho!BF163)</f>
        <v>0</v>
      </c>
      <c r="Y156" s="377">
        <f>MAX(Oncho!AH163,Oncho!BG163)</f>
        <v>0</v>
      </c>
      <c r="Z156" s="377">
        <f>MAX(Oncho!AI163,Oncho!BH163)</f>
        <v>0</v>
      </c>
      <c r="AA156" s="377">
        <f>MAX(Oncho!AJ163,Oncho!BI163)</f>
        <v>0</v>
      </c>
      <c r="AB156" s="377">
        <f>MAX(COUNTIF(Oncho!AK163,"Oui"),COUNTIF(Oncho!BJ163,"Oui"))</f>
        <v>0</v>
      </c>
      <c r="AC156" s="354"/>
      <c r="AD156" s="377">
        <f>SCH!P165</f>
        <v>0</v>
      </c>
      <c r="AE156" s="377">
        <f>SCH!AI165</f>
        <v>0</v>
      </c>
      <c r="AF156" s="377">
        <f>SCH!AJ165</f>
        <v>0</v>
      </c>
      <c r="AG156" s="377">
        <f>SCH!AN165</f>
        <v>0</v>
      </c>
      <c r="AH156" s="377">
        <f>SCH!AO165</f>
        <v>0</v>
      </c>
      <c r="AI156" s="377">
        <f>SCH!AT165</f>
        <v>0</v>
      </c>
      <c r="AJ156" s="377">
        <f>SCH!AU165</f>
        <v>0</v>
      </c>
      <c r="AK156" s="377">
        <f>SCH!AV165</f>
        <v>0</v>
      </c>
      <c r="AL156" s="377">
        <f>SCH!AW165</f>
        <v>0</v>
      </c>
      <c r="AM156" s="377">
        <f>COUNTIF(SCH!AX165,"Oui")</f>
        <v>0</v>
      </c>
      <c r="AN156" s="354"/>
      <c r="AO156" s="377">
        <f>GeoH!P165</f>
        <v>0</v>
      </c>
      <c r="AP156" s="377">
        <f>MAX(GeoH!AK165,GeoH!BS165)</f>
        <v>0</v>
      </c>
      <c r="AQ156" s="377">
        <f>MAX(GeoH!AL165,GeoH!BT165)</f>
        <v>0</v>
      </c>
      <c r="AR156" s="377">
        <f>MAX(GeoH!AM165,GeoH!BU165)</f>
        <v>0</v>
      </c>
      <c r="AS156" s="377">
        <f>MAX(GeoH!AN165,GeoH!BV165)</f>
        <v>0</v>
      </c>
      <c r="AT156" s="377">
        <f>MAX(GeoH!AO165,GeoH!BW165)</f>
        <v>0</v>
      </c>
      <c r="AU156" s="377">
        <f>MAX(GeoH!AQ165,GeoH!BY165)</f>
        <v>0</v>
      </c>
      <c r="AV156" s="377">
        <f>MAX(GeoH!AR165,GeoH!BZ165)</f>
        <v>0</v>
      </c>
      <c r="AW156" s="377">
        <f>MAX(GeoH!AS165,GeoH!CA165)</f>
        <v>0</v>
      </c>
      <c r="AX156" s="377">
        <f>MAX(GeoH!AT165,GeoH!CB165)</f>
        <v>0</v>
      </c>
      <c r="AY156" s="377">
        <f>MAX(GeoH!AU165,GeoH!CC165)</f>
        <v>0</v>
      </c>
      <c r="AZ156" s="377">
        <f>MAX(GeoH!AV165,GeoH!CD165)</f>
        <v>0</v>
      </c>
      <c r="BA156" s="377">
        <f>MAX(GeoH!AW165,GeoH!CE165)</f>
        <v>0</v>
      </c>
      <c r="BB156" s="377">
        <f>MAX(GeoH!AX165,GeoH!CF165)</f>
        <v>0</v>
      </c>
      <c r="BC156" s="377">
        <f>MAX(GeoH!AY165,GeoH!CG165)</f>
        <v>0</v>
      </c>
      <c r="BD156" s="377">
        <f>MAX(GeoH!AZ165,GeoH!CH165)</f>
        <v>0</v>
      </c>
      <c r="BE156" s="377">
        <f>MAX(GeoH!BA165,GeoH!CI165)</f>
        <v>0</v>
      </c>
      <c r="BF156" s="377">
        <f>MAX(GeoH!BB165,GeoH!CJ165)</f>
        <v>0</v>
      </c>
      <c r="BG156" s="377">
        <f>MAX(COUNTIF(GeoH!BC165,"Oui"),COUNTIF(GeoH!CK165,"Oui"))</f>
        <v>0</v>
      </c>
      <c r="BH156" s="354"/>
      <c r="BI156" s="377">
        <f>Trachome!Q168</f>
        <v>0</v>
      </c>
      <c r="BJ156" s="377">
        <f>Trachome!AK168</f>
        <v>0</v>
      </c>
      <c r="BK156" s="377">
        <f>Trachome!AL168</f>
        <v>0</v>
      </c>
      <c r="BL156" s="377">
        <f>Trachome!AN168</f>
        <v>0</v>
      </c>
      <c r="BM156" s="377">
        <f>Trachome!AO168</f>
        <v>0</v>
      </c>
      <c r="BN156" s="377">
        <f>Trachome!AT168</f>
        <v>0</v>
      </c>
      <c r="BO156" s="377">
        <f>Trachome!AU168</f>
        <v>0</v>
      </c>
      <c r="BP156" s="377">
        <f>Trachome!AV168</f>
        <v>0</v>
      </c>
      <c r="BQ156" s="377">
        <f>Trachome!AW168</f>
        <v>0</v>
      </c>
      <c r="BR156" s="377">
        <f>COUNTIF(Trachome!AX168,"Oui")</f>
        <v>0</v>
      </c>
      <c r="BS156" s="354"/>
      <c r="BT156" s="377">
        <f t="shared" si="33"/>
        <v>0</v>
      </c>
      <c r="BU156" s="377">
        <f t="shared" si="34"/>
        <v>0</v>
      </c>
      <c r="BV156" s="377">
        <f t="shared" si="35"/>
        <v>0</v>
      </c>
      <c r="BW156" s="377">
        <f t="shared" si="36"/>
        <v>0</v>
      </c>
      <c r="BX156" s="377">
        <f t="shared" si="37"/>
        <v>0</v>
      </c>
      <c r="BY156" s="377">
        <f t="shared" si="40"/>
        <v>0</v>
      </c>
      <c r="BZ156" s="377">
        <f t="shared" si="41"/>
        <v>0</v>
      </c>
      <c r="CA156" s="377">
        <f t="shared" si="42"/>
        <v>0</v>
      </c>
      <c r="CB156" s="377">
        <f t="shared" si="38"/>
        <v>0</v>
      </c>
      <c r="CC156" s="377">
        <f t="shared" si="39"/>
        <v>0</v>
      </c>
    </row>
    <row r="157" spans="2:81" x14ac:dyDescent="0.25">
      <c r="B157" s="169">
        <f>'Données démographiques'!B165</f>
        <v>0</v>
      </c>
      <c r="C157" s="169">
        <f>'Données démographiques'!C165</f>
        <v>0</v>
      </c>
      <c r="D157" s="170">
        <f>'Données démographiques'!D165</f>
        <v>0</v>
      </c>
      <c r="E157" s="76"/>
      <c r="F157" s="170">
        <f>FL!M164</f>
        <v>0</v>
      </c>
      <c r="G157" s="170">
        <f>FL!AE164</f>
        <v>0</v>
      </c>
      <c r="H157" s="170">
        <f>FL!AF164</f>
        <v>0</v>
      </c>
      <c r="I157" s="170">
        <f>FL!AH164</f>
        <v>0</v>
      </c>
      <c r="J157" s="170">
        <f>FL!AI164</f>
        <v>0</v>
      </c>
      <c r="K157" s="170">
        <f>FL!AK164</f>
        <v>0</v>
      </c>
      <c r="L157" s="170">
        <f>FL!AM164</f>
        <v>0</v>
      </c>
      <c r="M157" s="170">
        <f>FL!AN164</f>
        <v>0</v>
      </c>
      <c r="N157" s="170">
        <f>FL!AO164</f>
        <v>0</v>
      </c>
      <c r="O157" s="170">
        <f>FL!AP164</f>
        <v>0</v>
      </c>
      <c r="P157" s="170">
        <f>FL!AQ164</f>
        <v>0</v>
      </c>
      <c r="Q157" s="170">
        <f>COUNTIF(FL!AR164,"Oui")</f>
        <v>0</v>
      </c>
      <c r="R157" s="76"/>
      <c r="S157" s="170">
        <f>Oncho!K164</f>
        <v>0</v>
      </c>
      <c r="T157" s="170">
        <f>MAX(Oncho!AB164,Oncho!BA164)</f>
        <v>0</v>
      </c>
      <c r="U157" s="170">
        <f>MAX(Oncho!AC164,Oncho!BB164)</f>
        <v>0</v>
      </c>
      <c r="V157" s="170">
        <f>MAX(Oncho!AE164,Oncho!BD164)</f>
        <v>0</v>
      </c>
      <c r="W157" s="170">
        <f>MAX(Oncho!AF164,Oncho!BE164)</f>
        <v>0</v>
      </c>
      <c r="X157" s="170">
        <f>MAX(Oncho!AG164,Oncho!BF164)</f>
        <v>0</v>
      </c>
      <c r="Y157" s="170">
        <f>MAX(Oncho!AH164,Oncho!BG164)</f>
        <v>0</v>
      </c>
      <c r="Z157" s="170">
        <f>MAX(Oncho!AI164,Oncho!BH164)</f>
        <v>0</v>
      </c>
      <c r="AA157" s="170">
        <f>MAX(Oncho!AJ164,Oncho!BI164)</f>
        <v>0</v>
      </c>
      <c r="AB157" s="170">
        <f>MAX(COUNTIF(Oncho!AK164,"Oui"),COUNTIF(Oncho!BJ164,"Oui"))</f>
        <v>0</v>
      </c>
      <c r="AC157" s="76"/>
      <c r="AD157" s="170">
        <f>SCH!P166</f>
        <v>0</v>
      </c>
      <c r="AE157" s="170">
        <f>SCH!AI166</f>
        <v>0</v>
      </c>
      <c r="AF157" s="170">
        <f>SCH!AJ166</f>
        <v>0</v>
      </c>
      <c r="AG157" s="170">
        <f>SCH!AN166</f>
        <v>0</v>
      </c>
      <c r="AH157" s="170">
        <f>SCH!AO166</f>
        <v>0</v>
      </c>
      <c r="AI157" s="170">
        <f>SCH!AT166</f>
        <v>0</v>
      </c>
      <c r="AJ157" s="170">
        <f>SCH!AU166</f>
        <v>0</v>
      </c>
      <c r="AK157" s="170">
        <f>SCH!AV166</f>
        <v>0</v>
      </c>
      <c r="AL157" s="170">
        <f>SCH!AW166</f>
        <v>0</v>
      </c>
      <c r="AM157" s="170">
        <f>COUNTIF(SCH!AX166,"Oui")</f>
        <v>0</v>
      </c>
      <c r="AN157" s="76"/>
      <c r="AO157" s="170">
        <f>GeoH!P166</f>
        <v>0</v>
      </c>
      <c r="AP157" s="170">
        <f>MAX(GeoH!AK166,GeoH!BS166)</f>
        <v>0</v>
      </c>
      <c r="AQ157" s="170">
        <f>MAX(GeoH!AL166,GeoH!BT166)</f>
        <v>0</v>
      </c>
      <c r="AR157" s="170">
        <f>MAX(GeoH!AM166,GeoH!BU166)</f>
        <v>0</v>
      </c>
      <c r="AS157" s="170">
        <f>MAX(GeoH!AN166,GeoH!BV166)</f>
        <v>0</v>
      </c>
      <c r="AT157" s="170">
        <f>MAX(GeoH!AO166,GeoH!BW166)</f>
        <v>0</v>
      </c>
      <c r="AU157" s="170">
        <f>MAX(GeoH!AQ166,GeoH!BY166)</f>
        <v>0</v>
      </c>
      <c r="AV157" s="170">
        <f>MAX(GeoH!AR166,GeoH!BZ166)</f>
        <v>0</v>
      </c>
      <c r="AW157" s="170">
        <f>MAX(GeoH!AS166,GeoH!CA166)</f>
        <v>0</v>
      </c>
      <c r="AX157" s="170">
        <f>MAX(GeoH!AT166,GeoH!CB166)</f>
        <v>0</v>
      </c>
      <c r="AY157" s="170">
        <f>MAX(GeoH!AU166,GeoH!CC166)</f>
        <v>0</v>
      </c>
      <c r="AZ157" s="170">
        <f>MAX(GeoH!AV166,GeoH!CD166)</f>
        <v>0</v>
      </c>
      <c r="BA157" s="170">
        <f>MAX(GeoH!AW166,GeoH!CE166)</f>
        <v>0</v>
      </c>
      <c r="BB157" s="170">
        <f>MAX(GeoH!AX166,GeoH!CF166)</f>
        <v>0</v>
      </c>
      <c r="BC157" s="170">
        <f>MAX(GeoH!AY166,GeoH!CG166)</f>
        <v>0</v>
      </c>
      <c r="BD157" s="170">
        <f>MAX(GeoH!AZ166,GeoH!CH166)</f>
        <v>0</v>
      </c>
      <c r="BE157" s="170">
        <f>MAX(GeoH!BA166,GeoH!CI166)</f>
        <v>0</v>
      </c>
      <c r="BF157" s="170">
        <f>MAX(GeoH!BB166,GeoH!CJ166)</f>
        <v>0</v>
      </c>
      <c r="BG157" s="170">
        <f>MAX(COUNTIF(GeoH!BC166,"Oui"),COUNTIF(GeoH!CK166,"Oui"))</f>
        <v>0</v>
      </c>
      <c r="BH157" s="76"/>
      <c r="BI157" s="170">
        <f>Trachome!Q169</f>
        <v>0</v>
      </c>
      <c r="BJ157" s="170">
        <f>Trachome!AK169</f>
        <v>0</v>
      </c>
      <c r="BK157" s="170">
        <f>Trachome!AL169</f>
        <v>0</v>
      </c>
      <c r="BL157" s="170">
        <f>Trachome!AN169</f>
        <v>0</v>
      </c>
      <c r="BM157" s="170">
        <f>Trachome!AO169</f>
        <v>0</v>
      </c>
      <c r="BN157" s="170">
        <f>Trachome!AT169</f>
        <v>0</v>
      </c>
      <c r="BO157" s="170">
        <f>Trachome!AU169</f>
        <v>0</v>
      </c>
      <c r="BP157" s="170">
        <f>Trachome!AV169</f>
        <v>0</v>
      </c>
      <c r="BQ157" s="170">
        <f>Trachome!AW169</f>
        <v>0</v>
      </c>
      <c r="BR157" s="170">
        <f>COUNTIF(Trachome!AX169,"Oui")</f>
        <v>0</v>
      </c>
      <c r="BS157" s="76"/>
      <c r="BT157" s="170">
        <f t="shared" si="33"/>
        <v>0</v>
      </c>
      <c r="BU157" s="170">
        <f t="shared" si="34"/>
        <v>0</v>
      </c>
      <c r="BV157" s="170">
        <f t="shared" si="35"/>
        <v>0</v>
      </c>
      <c r="BW157" s="170">
        <f t="shared" si="36"/>
        <v>0</v>
      </c>
      <c r="BX157" s="170">
        <f t="shared" si="37"/>
        <v>0</v>
      </c>
      <c r="BY157" s="170">
        <f t="shared" si="40"/>
        <v>0</v>
      </c>
      <c r="BZ157" s="170">
        <f t="shared" si="41"/>
        <v>0</v>
      </c>
      <c r="CA157" s="170">
        <f t="shared" si="42"/>
        <v>0</v>
      </c>
      <c r="CB157" s="170">
        <f t="shared" si="38"/>
        <v>0</v>
      </c>
      <c r="CC157" s="170">
        <f t="shared" si="39"/>
        <v>0</v>
      </c>
    </row>
    <row r="158" spans="2:81" x14ac:dyDescent="0.25">
      <c r="B158" s="376">
        <f>'Données démographiques'!B166</f>
        <v>0</v>
      </c>
      <c r="C158" s="376">
        <f>'Données démographiques'!C166</f>
        <v>0</v>
      </c>
      <c r="D158" s="377">
        <f>'Données démographiques'!D166</f>
        <v>0</v>
      </c>
      <c r="E158" s="354"/>
      <c r="F158" s="377">
        <f>FL!M165</f>
        <v>0</v>
      </c>
      <c r="G158" s="377">
        <f>FL!AE165</f>
        <v>0</v>
      </c>
      <c r="H158" s="377">
        <f>FL!AF165</f>
        <v>0</v>
      </c>
      <c r="I158" s="377">
        <f>FL!AH165</f>
        <v>0</v>
      </c>
      <c r="J158" s="377">
        <f>FL!AI165</f>
        <v>0</v>
      </c>
      <c r="K158" s="377">
        <f>FL!AK165</f>
        <v>0</v>
      </c>
      <c r="L158" s="377">
        <f>FL!AM165</f>
        <v>0</v>
      </c>
      <c r="M158" s="377">
        <f>FL!AN165</f>
        <v>0</v>
      </c>
      <c r="N158" s="377">
        <f>FL!AO165</f>
        <v>0</v>
      </c>
      <c r="O158" s="377">
        <f>FL!AP165</f>
        <v>0</v>
      </c>
      <c r="P158" s="377">
        <f>FL!AQ165</f>
        <v>0</v>
      </c>
      <c r="Q158" s="377">
        <f>COUNTIF(FL!AR165,"Oui")</f>
        <v>0</v>
      </c>
      <c r="R158" s="354"/>
      <c r="S158" s="377">
        <f>Oncho!K165</f>
        <v>0</v>
      </c>
      <c r="T158" s="377">
        <f>MAX(Oncho!AB165,Oncho!BA165)</f>
        <v>0</v>
      </c>
      <c r="U158" s="377">
        <f>MAX(Oncho!AC165,Oncho!BB165)</f>
        <v>0</v>
      </c>
      <c r="V158" s="377">
        <f>MAX(Oncho!AE165,Oncho!BD165)</f>
        <v>0</v>
      </c>
      <c r="W158" s="377">
        <f>MAX(Oncho!AF165,Oncho!BE165)</f>
        <v>0</v>
      </c>
      <c r="X158" s="377">
        <f>MAX(Oncho!AG165,Oncho!BF165)</f>
        <v>0</v>
      </c>
      <c r="Y158" s="377">
        <f>MAX(Oncho!AH165,Oncho!BG165)</f>
        <v>0</v>
      </c>
      <c r="Z158" s="377">
        <f>MAX(Oncho!AI165,Oncho!BH165)</f>
        <v>0</v>
      </c>
      <c r="AA158" s="377">
        <f>MAX(Oncho!AJ165,Oncho!BI165)</f>
        <v>0</v>
      </c>
      <c r="AB158" s="377">
        <f>MAX(COUNTIF(Oncho!AK165,"Oui"),COUNTIF(Oncho!BJ165,"Oui"))</f>
        <v>0</v>
      </c>
      <c r="AC158" s="354"/>
      <c r="AD158" s="377">
        <f>SCH!P167</f>
        <v>0</v>
      </c>
      <c r="AE158" s="377">
        <f>SCH!AI167</f>
        <v>0</v>
      </c>
      <c r="AF158" s="377">
        <f>SCH!AJ167</f>
        <v>0</v>
      </c>
      <c r="AG158" s="377">
        <f>SCH!AN167</f>
        <v>0</v>
      </c>
      <c r="AH158" s="377">
        <f>SCH!AO167</f>
        <v>0</v>
      </c>
      <c r="AI158" s="377">
        <f>SCH!AT167</f>
        <v>0</v>
      </c>
      <c r="AJ158" s="377">
        <f>SCH!AU167</f>
        <v>0</v>
      </c>
      <c r="AK158" s="377">
        <f>SCH!AV167</f>
        <v>0</v>
      </c>
      <c r="AL158" s="377">
        <f>SCH!AW167</f>
        <v>0</v>
      </c>
      <c r="AM158" s="377">
        <f>COUNTIF(SCH!AX167,"Oui")</f>
        <v>0</v>
      </c>
      <c r="AN158" s="354"/>
      <c r="AO158" s="377">
        <f>GeoH!P167</f>
        <v>0</v>
      </c>
      <c r="AP158" s="377">
        <f>MAX(GeoH!AK167,GeoH!BS167)</f>
        <v>0</v>
      </c>
      <c r="AQ158" s="377">
        <f>MAX(GeoH!AL167,GeoH!BT167)</f>
        <v>0</v>
      </c>
      <c r="AR158" s="377">
        <f>MAX(GeoH!AM167,GeoH!BU167)</f>
        <v>0</v>
      </c>
      <c r="AS158" s="377">
        <f>MAX(GeoH!AN167,GeoH!BV167)</f>
        <v>0</v>
      </c>
      <c r="AT158" s="377">
        <f>MAX(GeoH!AO167,GeoH!BW167)</f>
        <v>0</v>
      </c>
      <c r="AU158" s="377">
        <f>MAX(GeoH!AQ167,GeoH!BY167)</f>
        <v>0</v>
      </c>
      <c r="AV158" s="377">
        <f>MAX(GeoH!AR167,GeoH!BZ167)</f>
        <v>0</v>
      </c>
      <c r="AW158" s="377">
        <f>MAX(GeoH!AS167,GeoH!CA167)</f>
        <v>0</v>
      </c>
      <c r="AX158" s="377">
        <f>MAX(GeoH!AT167,GeoH!CB167)</f>
        <v>0</v>
      </c>
      <c r="AY158" s="377">
        <f>MAX(GeoH!AU167,GeoH!CC167)</f>
        <v>0</v>
      </c>
      <c r="AZ158" s="377">
        <f>MAX(GeoH!AV167,GeoH!CD167)</f>
        <v>0</v>
      </c>
      <c r="BA158" s="377">
        <f>MAX(GeoH!AW167,GeoH!CE167)</f>
        <v>0</v>
      </c>
      <c r="BB158" s="377">
        <f>MAX(GeoH!AX167,GeoH!CF167)</f>
        <v>0</v>
      </c>
      <c r="BC158" s="377">
        <f>MAX(GeoH!AY167,GeoH!CG167)</f>
        <v>0</v>
      </c>
      <c r="BD158" s="377">
        <f>MAX(GeoH!AZ167,GeoH!CH167)</f>
        <v>0</v>
      </c>
      <c r="BE158" s="377">
        <f>MAX(GeoH!BA167,GeoH!CI167)</f>
        <v>0</v>
      </c>
      <c r="BF158" s="377">
        <f>MAX(GeoH!BB167,GeoH!CJ167)</f>
        <v>0</v>
      </c>
      <c r="BG158" s="377">
        <f>MAX(COUNTIF(GeoH!BC167,"Oui"),COUNTIF(GeoH!CK167,"Oui"))</f>
        <v>0</v>
      </c>
      <c r="BH158" s="354"/>
      <c r="BI158" s="377">
        <f>Trachome!Q170</f>
        <v>0</v>
      </c>
      <c r="BJ158" s="377">
        <f>Trachome!AK170</f>
        <v>0</v>
      </c>
      <c r="BK158" s="377">
        <f>Trachome!AL170</f>
        <v>0</v>
      </c>
      <c r="BL158" s="377">
        <f>Trachome!AN170</f>
        <v>0</v>
      </c>
      <c r="BM158" s="377">
        <f>Trachome!AO170</f>
        <v>0</v>
      </c>
      <c r="BN158" s="377">
        <f>Trachome!AT170</f>
        <v>0</v>
      </c>
      <c r="BO158" s="377">
        <f>Trachome!AU170</f>
        <v>0</v>
      </c>
      <c r="BP158" s="377">
        <f>Trachome!AV170</f>
        <v>0</v>
      </c>
      <c r="BQ158" s="377">
        <f>Trachome!AW170</f>
        <v>0</v>
      </c>
      <c r="BR158" s="377">
        <f>COUNTIF(Trachome!AX170,"Oui")</f>
        <v>0</v>
      </c>
      <c r="BS158" s="354"/>
      <c r="BT158" s="377">
        <f t="shared" si="33"/>
        <v>0</v>
      </c>
      <c r="BU158" s="377">
        <f t="shared" si="34"/>
        <v>0</v>
      </c>
      <c r="BV158" s="377">
        <f t="shared" si="35"/>
        <v>0</v>
      </c>
      <c r="BW158" s="377">
        <f t="shared" si="36"/>
        <v>0</v>
      </c>
      <c r="BX158" s="377">
        <f t="shared" si="37"/>
        <v>0</v>
      </c>
      <c r="BY158" s="377">
        <f t="shared" si="40"/>
        <v>0</v>
      </c>
      <c r="BZ158" s="377">
        <f t="shared" si="41"/>
        <v>0</v>
      </c>
      <c r="CA158" s="377">
        <f t="shared" si="42"/>
        <v>0</v>
      </c>
      <c r="CB158" s="377">
        <f t="shared" si="38"/>
        <v>0</v>
      </c>
      <c r="CC158" s="377">
        <f t="shared" si="39"/>
        <v>0</v>
      </c>
    </row>
    <row r="159" spans="2:81" x14ac:dyDescent="0.25">
      <c r="B159" s="169">
        <f>'Données démographiques'!B167</f>
        <v>0</v>
      </c>
      <c r="C159" s="169">
        <f>'Données démographiques'!C167</f>
        <v>0</v>
      </c>
      <c r="D159" s="170">
        <f>'Données démographiques'!D167</f>
        <v>0</v>
      </c>
      <c r="E159" s="76"/>
      <c r="F159" s="170">
        <f>FL!M166</f>
        <v>0</v>
      </c>
      <c r="G159" s="170">
        <f>FL!AE166</f>
        <v>0</v>
      </c>
      <c r="H159" s="170">
        <f>FL!AF166</f>
        <v>0</v>
      </c>
      <c r="I159" s="170">
        <f>FL!AH166</f>
        <v>0</v>
      </c>
      <c r="J159" s="170">
        <f>FL!AI166</f>
        <v>0</v>
      </c>
      <c r="K159" s="170">
        <f>FL!AK166</f>
        <v>0</v>
      </c>
      <c r="L159" s="170">
        <f>FL!AM166</f>
        <v>0</v>
      </c>
      <c r="M159" s="170">
        <f>FL!AN166</f>
        <v>0</v>
      </c>
      <c r="N159" s="170">
        <f>FL!AO166</f>
        <v>0</v>
      </c>
      <c r="O159" s="170">
        <f>FL!AP166</f>
        <v>0</v>
      </c>
      <c r="P159" s="170">
        <f>FL!AQ166</f>
        <v>0</v>
      </c>
      <c r="Q159" s="170">
        <f>COUNTIF(FL!AR166,"Oui")</f>
        <v>0</v>
      </c>
      <c r="R159" s="76"/>
      <c r="S159" s="170">
        <f>Oncho!K166</f>
        <v>0</v>
      </c>
      <c r="T159" s="170">
        <f>MAX(Oncho!AB166,Oncho!BA166)</f>
        <v>0</v>
      </c>
      <c r="U159" s="170">
        <f>MAX(Oncho!AC166,Oncho!BB166)</f>
        <v>0</v>
      </c>
      <c r="V159" s="170">
        <f>MAX(Oncho!AE166,Oncho!BD166)</f>
        <v>0</v>
      </c>
      <c r="W159" s="170">
        <f>MAX(Oncho!AF166,Oncho!BE166)</f>
        <v>0</v>
      </c>
      <c r="X159" s="170">
        <f>MAX(Oncho!AG166,Oncho!BF166)</f>
        <v>0</v>
      </c>
      <c r="Y159" s="170">
        <f>MAX(Oncho!AH166,Oncho!BG166)</f>
        <v>0</v>
      </c>
      <c r="Z159" s="170">
        <f>MAX(Oncho!AI166,Oncho!BH166)</f>
        <v>0</v>
      </c>
      <c r="AA159" s="170">
        <f>MAX(Oncho!AJ166,Oncho!BI166)</f>
        <v>0</v>
      </c>
      <c r="AB159" s="170">
        <f>MAX(COUNTIF(Oncho!AK166,"Oui"),COUNTIF(Oncho!BJ166,"Oui"))</f>
        <v>0</v>
      </c>
      <c r="AC159" s="76"/>
      <c r="AD159" s="170">
        <f>SCH!P168</f>
        <v>0</v>
      </c>
      <c r="AE159" s="170">
        <f>SCH!AI168</f>
        <v>0</v>
      </c>
      <c r="AF159" s="170">
        <f>SCH!AJ168</f>
        <v>0</v>
      </c>
      <c r="AG159" s="170">
        <f>SCH!AN168</f>
        <v>0</v>
      </c>
      <c r="AH159" s="170">
        <f>SCH!AO168</f>
        <v>0</v>
      </c>
      <c r="AI159" s="170">
        <f>SCH!AT168</f>
        <v>0</v>
      </c>
      <c r="AJ159" s="170">
        <f>SCH!AU168</f>
        <v>0</v>
      </c>
      <c r="AK159" s="170">
        <f>SCH!AV168</f>
        <v>0</v>
      </c>
      <c r="AL159" s="170">
        <f>SCH!AW168</f>
        <v>0</v>
      </c>
      <c r="AM159" s="170">
        <f>COUNTIF(SCH!AX168,"Oui")</f>
        <v>0</v>
      </c>
      <c r="AN159" s="76"/>
      <c r="AO159" s="170">
        <f>GeoH!P168</f>
        <v>0</v>
      </c>
      <c r="AP159" s="170">
        <f>MAX(GeoH!AK168,GeoH!BS168)</f>
        <v>0</v>
      </c>
      <c r="AQ159" s="170">
        <f>MAX(GeoH!AL168,GeoH!BT168)</f>
        <v>0</v>
      </c>
      <c r="AR159" s="170">
        <f>MAX(GeoH!AM168,GeoH!BU168)</f>
        <v>0</v>
      </c>
      <c r="AS159" s="170">
        <f>MAX(GeoH!AN168,GeoH!BV168)</f>
        <v>0</v>
      </c>
      <c r="AT159" s="170">
        <f>MAX(GeoH!AO168,GeoH!BW168)</f>
        <v>0</v>
      </c>
      <c r="AU159" s="170">
        <f>MAX(GeoH!AQ168,GeoH!BY168)</f>
        <v>0</v>
      </c>
      <c r="AV159" s="170">
        <f>MAX(GeoH!AR168,GeoH!BZ168)</f>
        <v>0</v>
      </c>
      <c r="AW159" s="170">
        <f>MAX(GeoH!AS168,GeoH!CA168)</f>
        <v>0</v>
      </c>
      <c r="AX159" s="170">
        <f>MAX(GeoH!AT168,GeoH!CB168)</f>
        <v>0</v>
      </c>
      <c r="AY159" s="170">
        <f>MAX(GeoH!AU168,GeoH!CC168)</f>
        <v>0</v>
      </c>
      <c r="AZ159" s="170">
        <f>MAX(GeoH!AV168,GeoH!CD168)</f>
        <v>0</v>
      </c>
      <c r="BA159" s="170">
        <f>MAX(GeoH!AW168,GeoH!CE168)</f>
        <v>0</v>
      </c>
      <c r="BB159" s="170">
        <f>MAX(GeoH!AX168,GeoH!CF168)</f>
        <v>0</v>
      </c>
      <c r="BC159" s="170">
        <f>MAX(GeoH!AY168,GeoH!CG168)</f>
        <v>0</v>
      </c>
      <c r="BD159" s="170">
        <f>MAX(GeoH!AZ168,GeoH!CH168)</f>
        <v>0</v>
      </c>
      <c r="BE159" s="170">
        <f>MAX(GeoH!BA168,GeoH!CI168)</f>
        <v>0</v>
      </c>
      <c r="BF159" s="170">
        <f>MAX(GeoH!BB168,GeoH!CJ168)</f>
        <v>0</v>
      </c>
      <c r="BG159" s="170">
        <f>MAX(COUNTIF(GeoH!BC168,"Oui"),COUNTIF(GeoH!CK168,"Oui"))</f>
        <v>0</v>
      </c>
      <c r="BH159" s="76"/>
      <c r="BI159" s="170">
        <f>Trachome!Q171</f>
        <v>0</v>
      </c>
      <c r="BJ159" s="170">
        <f>Trachome!AK171</f>
        <v>0</v>
      </c>
      <c r="BK159" s="170">
        <f>Trachome!AL171</f>
        <v>0</v>
      </c>
      <c r="BL159" s="170">
        <f>Trachome!AN171</f>
        <v>0</v>
      </c>
      <c r="BM159" s="170">
        <f>Trachome!AO171</f>
        <v>0</v>
      </c>
      <c r="BN159" s="170">
        <f>Trachome!AT171</f>
        <v>0</v>
      </c>
      <c r="BO159" s="170">
        <f>Trachome!AU171</f>
        <v>0</v>
      </c>
      <c r="BP159" s="170">
        <f>Trachome!AV171</f>
        <v>0</v>
      </c>
      <c r="BQ159" s="170">
        <f>Trachome!AW171</f>
        <v>0</v>
      </c>
      <c r="BR159" s="170">
        <f>COUNTIF(Trachome!AX171,"Oui")</f>
        <v>0</v>
      </c>
      <c r="BS159" s="76"/>
      <c r="BT159" s="170">
        <f t="shared" si="33"/>
        <v>0</v>
      </c>
      <c r="BU159" s="170">
        <f t="shared" si="34"/>
        <v>0</v>
      </c>
      <c r="BV159" s="170">
        <f t="shared" si="35"/>
        <v>0</v>
      </c>
      <c r="BW159" s="170">
        <f t="shared" si="36"/>
        <v>0</v>
      </c>
      <c r="BX159" s="170">
        <f t="shared" si="37"/>
        <v>0</v>
      </c>
      <c r="BY159" s="170">
        <f t="shared" si="40"/>
        <v>0</v>
      </c>
      <c r="BZ159" s="170">
        <f t="shared" si="41"/>
        <v>0</v>
      </c>
      <c r="CA159" s="170">
        <f t="shared" si="42"/>
        <v>0</v>
      </c>
      <c r="CB159" s="170">
        <f t="shared" si="38"/>
        <v>0</v>
      </c>
      <c r="CC159" s="170">
        <f t="shared" si="39"/>
        <v>0</v>
      </c>
    </row>
    <row r="160" spans="2:81" x14ac:dyDescent="0.25">
      <c r="B160" s="376">
        <f>'Données démographiques'!B168</f>
        <v>0</v>
      </c>
      <c r="C160" s="376">
        <f>'Données démographiques'!C168</f>
        <v>0</v>
      </c>
      <c r="D160" s="377">
        <f>'Données démographiques'!D168</f>
        <v>0</v>
      </c>
      <c r="E160" s="354"/>
      <c r="F160" s="377">
        <f>FL!M167</f>
        <v>0</v>
      </c>
      <c r="G160" s="377">
        <f>FL!AE167</f>
        <v>0</v>
      </c>
      <c r="H160" s="377">
        <f>FL!AF167</f>
        <v>0</v>
      </c>
      <c r="I160" s="377">
        <f>FL!AH167</f>
        <v>0</v>
      </c>
      <c r="J160" s="377">
        <f>FL!AI167</f>
        <v>0</v>
      </c>
      <c r="K160" s="377">
        <f>FL!AK167</f>
        <v>0</v>
      </c>
      <c r="L160" s="377">
        <f>FL!AM167</f>
        <v>0</v>
      </c>
      <c r="M160" s="377">
        <f>FL!AN167</f>
        <v>0</v>
      </c>
      <c r="N160" s="377">
        <f>FL!AO167</f>
        <v>0</v>
      </c>
      <c r="O160" s="377">
        <f>FL!AP167</f>
        <v>0</v>
      </c>
      <c r="P160" s="377">
        <f>FL!AQ167</f>
        <v>0</v>
      </c>
      <c r="Q160" s="377">
        <f>COUNTIF(FL!AR167,"Oui")</f>
        <v>0</v>
      </c>
      <c r="R160" s="354"/>
      <c r="S160" s="377">
        <f>Oncho!K167</f>
        <v>0</v>
      </c>
      <c r="T160" s="377">
        <f>MAX(Oncho!AB167,Oncho!BA167)</f>
        <v>0</v>
      </c>
      <c r="U160" s="377">
        <f>MAX(Oncho!AC167,Oncho!BB167)</f>
        <v>0</v>
      </c>
      <c r="V160" s="377">
        <f>MAX(Oncho!AE167,Oncho!BD167)</f>
        <v>0</v>
      </c>
      <c r="W160" s="377">
        <f>MAX(Oncho!AF167,Oncho!BE167)</f>
        <v>0</v>
      </c>
      <c r="X160" s="377">
        <f>MAX(Oncho!AG167,Oncho!BF167)</f>
        <v>0</v>
      </c>
      <c r="Y160" s="377">
        <f>MAX(Oncho!AH167,Oncho!BG167)</f>
        <v>0</v>
      </c>
      <c r="Z160" s="377">
        <f>MAX(Oncho!AI167,Oncho!BH167)</f>
        <v>0</v>
      </c>
      <c r="AA160" s="377">
        <f>MAX(Oncho!AJ167,Oncho!BI167)</f>
        <v>0</v>
      </c>
      <c r="AB160" s="377">
        <f>MAX(COUNTIF(Oncho!AK167,"Oui"),COUNTIF(Oncho!BJ167,"Oui"))</f>
        <v>0</v>
      </c>
      <c r="AC160" s="354"/>
      <c r="AD160" s="377">
        <f>SCH!P169</f>
        <v>0</v>
      </c>
      <c r="AE160" s="377">
        <f>SCH!AI169</f>
        <v>0</v>
      </c>
      <c r="AF160" s="377">
        <f>SCH!AJ169</f>
        <v>0</v>
      </c>
      <c r="AG160" s="377">
        <f>SCH!AN169</f>
        <v>0</v>
      </c>
      <c r="AH160" s="377">
        <f>SCH!AO169</f>
        <v>0</v>
      </c>
      <c r="AI160" s="377">
        <f>SCH!AT169</f>
        <v>0</v>
      </c>
      <c r="AJ160" s="377">
        <f>SCH!AU169</f>
        <v>0</v>
      </c>
      <c r="AK160" s="377">
        <f>SCH!AV169</f>
        <v>0</v>
      </c>
      <c r="AL160" s="377">
        <f>SCH!AW169</f>
        <v>0</v>
      </c>
      <c r="AM160" s="377">
        <f>COUNTIF(SCH!AX169,"Oui")</f>
        <v>0</v>
      </c>
      <c r="AN160" s="354"/>
      <c r="AO160" s="377">
        <f>GeoH!P169</f>
        <v>0</v>
      </c>
      <c r="AP160" s="377">
        <f>MAX(GeoH!AK169,GeoH!BS169)</f>
        <v>0</v>
      </c>
      <c r="AQ160" s="377">
        <f>MAX(GeoH!AL169,GeoH!BT169)</f>
        <v>0</v>
      </c>
      <c r="AR160" s="377">
        <f>MAX(GeoH!AM169,GeoH!BU169)</f>
        <v>0</v>
      </c>
      <c r="AS160" s="377">
        <f>MAX(GeoH!AN169,GeoH!BV169)</f>
        <v>0</v>
      </c>
      <c r="AT160" s="377">
        <f>MAX(GeoH!AO169,GeoH!BW169)</f>
        <v>0</v>
      </c>
      <c r="AU160" s="377">
        <f>MAX(GeoH!AQ169,GeoH!BY169)</f>
        <v>0</v>
      </c>
      <c r="AV160" s="377">
        <f>MAX(GeoH!AR169,GeoH!BZ169)</f>
        <v>0</v>
      </c>
      <c r="AW160" s="377">
        <f>MAX(GeoH!AS169,GeoH!CA169)</f>
        <v>0</v>
      </c>
      <c r="AX160" s="377">
        <f>MAX(GeoH!AT169,GeoH!CB169)</f>
        <v>0</v>
      </c>
      <c r="AY160" s="377">
        <f>MAX(GeoH!AU169,GeoH!CC169)</f>
        <v>0</v>
      </c>
      <c r="AZ160" s="377">
        <f>MAX(GeoH!AV169,GeoH!CD169)</f>
        <v>0</v>
      </c>
      <c r="BA160" s="377">
        <f>MAX(GeoH!AW169,GeoH!CE169)</f>
        <v>0</v>
      </c>
      <c r="BB160" s="377">
        <f>MAX(GeoH!AX169,GeoH!CF169)</f>
        <v>0</v>
      </c>
      <c r="BC160" s="377">
        <f>MAX(GeoH!AY169,GeoH!CG169)</f>
        <v>0</v>
      </c>
      <c r="BD160" s="377">
        <f>MAX(GeoH!AZ169,GeoH!CH169)</f>
        <v>0</v>
      </c>
      <c r="BE160" s="377">
        <f>MAX(GeoH!BA169,GeoH!CI169)</f>
        <v>0</v>
      </c>
      <c r="BF160" s="377">
        <f>MAX(GeoH!BB169,GeoH!CJ169)</f>
        <v>0</v>
      </c>
      <c r="BG160" s="377">
        <f>MAX(COUNTIF(GeoH!BC169,"Oui"),COUNTIF(GeoH!CK169,"Oui"))</f>
        <v>0</v>
      </c>
      <c r="BH160" s="354"/>
      <c r="BI160" s="377">
        <f>Trachome!Q172</f>
        <v>0</v>
      </c>
      <c r="BJ160" s="377">
        <f>Trachome!AK172</f>
        <v>0</v>
      </c>
      <c r="BK160" s="377">
        <f>Trachome!AL172</f>
        <v>0</v>
      </c>
      <c r="BL160" s="377">
        <f>Trachome!AN172</f>
        <v>0</v>
      </c>
      <c r="BM160" s="377">
        <f>Trachome!AO172</f>
        <v>0</v>
      </c>
      <c r="BN160" s="377">
        <f>Trachome!AT172</f>
        <v>0</v>
      </c>
      <c r="BO160" s="377">
        <f>Trachome!AU172</f>
        <v>0</v>
      </c>
      <c r="BP160" s="377">
        <f>Trachome!AV172</f>
        <v>0</v>
      </c>
      <c r="BQ160" s="377">
        <f>Trachome!AW172</f>
        <v>0</v>
      </c>
      <c r="BR160" s="377">
        <f>COUNTIF(Trachome!AX172,"Oui")</f>
        <v>0</v>
      </c>
      <c r="BS160" s="354"/>
      <c r="BT160" s="377">
        <f t="shared" si="33"/>
        <v>0</v>
      </c>
      <c r="BU160" s="377">
        <f t="shared" si="34"/>
        <v>0</v>
      </c>
      <c r="BV160" s="377">
        <f t="shared" si="35"/>
        <v>0</v>
      </c>
      <c r="BW160" s="377">
        <f t="shared" si="36"/>
        <v>0</v>
      </c>
      <c r="BX160" s="377">
        <f t="shared" si="37"/>
        <v>0</v>
      </c>
      <c r="BY160" s="377">
        <f t="shared" si="40"/>
        <v>0</v>
      </c>
      <c r="BZ160" s="377">
        <f t="shared" si="41"/>
        <v>0</v>
      </c>
      <c r="CA160" s="377">
        <f t="shared" si="42"/>
        <v>0</v>
      </c>
      <c r="CB160" s="377">
        <f t="shared" si="38"/>
        <v>0</v>
      </c>
      <c r="CC160" s="377">
        <f t="shared" si="39"/>
        <v>0</v>
      </c>
    </row>
    <row r="161" spans="2:81" x14ac:dyDescent="0.25">
      <c r="B161" s="169">
        <f>'Données démographiques'!B169</f>
        <v>0</v>
      </c>
      <c r="C161" s="169">
        <f>'Données démographiques'!C169</f>
        <v>0</v>
      </c>
      <c r="D161" s="170">
        <f>'Données démographiques'!D169</f>
        <v>0</v>
      </c>
      <c r="E161" s="76"/>
      <c r="F161" s="170">
        <f>FL!M168</f>
        <v>0</v>
      </c>
      <c r="G161" s="170">
        <f>FL!AE168</f>
        <v>0</v>
      </c>
      <c r="H161" s="170">
        <f>FL!AF168</f>
        <v>0</v>
      </c>
      <c r="I161" s="170">
        <f>FL!AH168</f>
        <v>0</v>
      </c>
      <c r="J161" s="170">
        <f>FL!AI168</f>
        <v>0</v>
      </c>
      <c r="K161" s="170">
        <f>FL!AK168</f>
        <v>0</v>
      </c>
      <c r="L161" s="170">
        <f>FL!AM168</f>
        <v>0</v>
      </c>
      <c r="M161" s="170">
        <f>FL!AN168</f>
        <v>0</v>
      </c>
      <c r="N161" s="170">
        <f>FL!AO168</f>
        <v>0</v>
      </c>
      <c r="O161" s="170">
        <f>FL!AP168</f>
        <v>0</v>
      </c>
      <c r="P161" s="170">
        <f>FL!AQ168</f>
        <v>0</v>
      </c>
      <c r="Q161" s="170">
        <f>COUNTIF(FL!AR168,"Oui")</f>
        <v>0</v>
      </c>
      <c r="R161" s="76"/>
      <c r="S161" s="170">
        <f>Oncho!K168</f>
        <v>0</v>
      </c>
      <c r="T161" s="170">
        <f>MAX(Oncho!AB168,Oncho!BA168)</f>
        <v>0</v>
      </c>
      <c r="U161" s="170">
        <f>MAX(Oncho!AC168,Oncho!BB168)</f>
        <v>0</v>
      </c>
      <c r="V161" s="170">
        <f>MAX(Oncho!AE168,Oncho!BD168)</f>
        <v>0</v>
      </c>
      <c r="W161" s="170">
        <f>MAX(Oncho!AF168,Oncho!BE168)</f>
        <v>0</v>
      </c>
      <c r="X161" s="170">
        <f>MAX(Oncho!AG168,Oncho!BF168)</f>
        <v>0</v>
      </c>
      <c r="Y161" s="170">
        <f>MAX(Oncho!AH168,Oncho!BG168)</f>
        <v>0</v>
      </c>
      <c r="Z161" s="170">
        <f>MAX(Oncho!AI168,Oncho!BH168)</f>
        <v>0</v>
      </c>
      <c r="AA161" s="170">
        <f>MAX(Oncho!AJ168,Oncho!BI168)</f>
        <v>0</v>
      </c>
      <c r="AB161" s="170">
        <f>MAX(COUNTIF(Oncho!AK168,"Oui"),COUNTIF(Oncho!BJ168,"Oui"))</f>
        <v>0</v>
      </c>
      <c r="AC161" s="76"/>
      <c r="AD161" s="170">
        <f>SCH!P170</f>
        <v>0</v>
      </c>
      <c r="AE161" s="170">
        <f>SCH!AI170</f>
        <v>0</v>
      </c>
      <c r="AF161" s="170">
        <f>SCH!AJ170</f>
        <v>0</v>
      </c>
      <c r="AG161" s="170">
        <f>SCH!AN170</f>
        <v>0</v>
      </c>
      <c r="AH161" s="170">
        <f>SCH!AO170</f>
        <v>0</v>
      </c>
      <c r="AI161" s="170">
        <f>SCH!AT170</f>
        <v>0</v>
      </c>
      <c r="AJ161" s="170">
        <f>SCH!AU170</f>
        <v>0</v>
      </c>
      <c r="AK161" s="170">
        <f>SCH!AV170</f>
        <v>0</v>
      </c>
      <c r="AL161" s="170">
        <f>SCH!AW170</f>
        <v>0</v>
      </c>
      <c r="AM161" s="170">
        <f>COUNTIF(SCH!AX170,"Oui")</f>
        <v>0</v>
      </c>
      <c r="AN161" s="76"/>
      <c r="AO161" s="170">
        <f>GeoH!P170</f>
        <v>0</v>
      </c>
      <c r="AP161" s="170">
        <f>MAX(GeoH!AK170,GeoH!BS170)</f>
        <v>0</v>
      </c>
      <c r="AQ161" s="170">
        <f>MAX(GeoH!AL170,GeoH!BT170)</f>
        <v>0</v>
      </c>
      <c r="AR161" s="170">
        <f>MAX(GeoH!AM170,GeoH!BU170)</f>
        <v>0</v>
      </c>
      <c r="AS161" s="170">
        <f>MAX(GeoH!AN170,GeoH!BV170)</f>
        <v>0</v>
      </c>
      <c r="AT161" s="170">
        <f>MAX(GeoH!AO170,GeoH!BW170)</f>
        <v>0</v>
      </c>
      <c r="AU161" s="170">
        <f>MAX(GeoH!AQ170,GeoH!BY170)</f>
        <v>0</v>
      </c>
      <c r="AV161" s="170">
        <f>MAX(GeoH!AR170,GeoH!BZ170)</f>
        <v>0</v>
      </c>
      <c r="AW161" s="170">
        <f>MAX(GeoH!AS170,GeoH!CA170)</f>
        <v>0</v>
      </c>
      <c r="AX161" s="170">
        <f>MAX(GeoH!AT170,GeoH!CB170)</f>
        <v>0</v>
      </c>
      <c r="AY161" s="170">
        <f>MAX(GeoH!AU170,GeoH!CC170)</f>
        <v>0</v>
      </c>
      <c r="AZ161" s="170">
        <f>MAX(GeoH!AV170,GeoH!CD170)</f>
        <v>0</v>
      </c>
      <c r="BA161" s="170">
        <f>MAX(GeoH!AW170,GeoH!CE170)</f>
        <v>0</v>
      </c>
      <c r="BB161" s="170">
        <f>MAX(GeoH!AX170,GeoH!CF170)</f>
        <v>0</v>
      </c>
      <c r="BC161" s="170">
        <f>MAX(GeoH!AY170,GeoH!CG170)</f>
        <v>0</v>
      </c>
      <c r="BD161" s="170">
        <f>MAX(GeoH!AZ170,GeoH!CH170)</f>
        <v>0</v>
      </c>
      <c r="BE161" s="170">
        <f>MAX(GeoH!BA170,GeoH!CI170)</f>
        <v>0</v>
      </c>
      <c r="BF161" s="170">
        <f>MAX(GeoH!BB170,GeoH!CJ170)</f>
        <v>0</v>
      </c>
      <c r="BG161" s="170">
        <f>MAX(COUNTIF(GeoH!BC170,"Oui"),COUNTIF(GeoH!CK170,"Oui"))</f>
        <v>0</v>
      </c>
      <c r="BH161" s="76"/>
      <c r="BI161" s="170">
        <f>Trachome!Q173</f>
        <v>0</v>
      </c>
      <c r="BJ161" s="170">
        <f>Trachome!AK173</f>
        <v>0</v>
      </c>
      <c r="BK161" s="170">
        <f>Trachome!AL173</f>
        <v>0</v>
      </c>
      <c r="BL161" s="170">
        <f>Trachome!AN173</f>
        <v>0</v>
      </c>
      <c r="BM161" s="170">
        <f>Trachome!AO173</f>
        <v>0</v>
      </c>
      <c r="BN161" s="170">
        <f>Trachome!AT173</f>
        <v>0</v>
      </c>
      <c r="BO161" s="170">
        <f>Trachome!AU173</f>
        <v>0</v>
      </c>
      <c r="BP161" s="170">
        <f>Trachome!AV173</f>
        <v>0</v>
      </c>
      <c r="BQ161" s="170">
        <f>Trachome!AW173</f>
        <v>0</v>
      </c>
      <c r="BR161" s="170">
        <f>COUNTIF(Trachome!AX173,"Oui")</f>
        <v>0</v>
      </c>
      <c r="BS161" s="76"/>
      <c r="BT161" s="170">
        <f t="shared" si="33"/>
        <v>0</v>
      </c>
      <c r="BU161" s="170">
        <f t="shared" si="34"/>
        <v>0</v>
      </c>
      <c r="BV161" s="170">
        <f t="shared" si="35"/>
        <v>0</v>
      </c>
      <c r="BW161" s="170">
        <f t="shared" si="36"/>
        <v>0</v>
      </c>
      <c r="BX161" s="170">
        <f t="shared" si="37"/>
        <v>0</v>
      </c>
      <c r="BY161" s="170">
        <f t="shared" si="40"/>
        <v>0</v>
      </c>
      <c r="BZ161" s="170">
        <f t="shared" si="41"/>
        <v>0</v>
      </c>
      <c r="CA161" s="170">
        <f t="shared" si="42"/>
        <v>0</v>
      </c>
      <c r="CB161" s="170">
        <f t="shared" si="38"/>
        <v>0</v>
      </c>
      <c r="CC161" s="170">
        <f t="shared" si="39"/>
        <v>0</v>
      </c>
    </row>
    <row r="162" spans="2:81" x14ac:dyDescent="0.25">
      <c r="B162" s="376">
        <f>'Données démographiques'!B170</f>
        <v>0</v>
      </c>
      <c r="C162" s="376">
        <f>'Données démographiques'!C170</f>
        <v>0</v>
      </c>
      <c r="D162" s="377">
        <f>'Données démographiques'!D170</f>
        <v>0</v>
      </c>
      <c r="E162" s="354"/>
      <c r="F162" s="377">
        <f>FL!M169</f>
        <v>0</v>
      </c>
      <c r="G162" s="377">
        <f>FL!AE169</f>
        <v>0</v>
      </c>
      <c r="H162" s="377">
        <f>FL!AF169</f>
        <v>0</v>
      </c>
      <c r="I162" s="377">
        <f>FL!AH169</f>
        <v>0</v>
      </c>
      <c r="J162" s="377">
        <f>FL!AI169</f>
        <v>0</v>
      </c>
      <c r="K162" s="377">
        <f>FL!AK169</f>
        <v>0</v>
      </c>
      <c r="L162" s="377">
        <f>FL!AM169</f>
        <v>0</v>
      </c>
      <c r="M162" s="377">
        <f>FL!AN169</f>
        <v>0</v>
      </c>
      <c r="N162" s="377">
        <f>FL!AO169</f>
        <v>0</v>
      </c>
      <c r="O162" s="377">
        <f>FL!AP169</f>
        <v>0</v>
      </c>
      <c r="P162" s="377">
        <f>FL!AQ169</f>
        <v>0</v>
      </c>
      <c r="Q162" s="377">
        <f>COUNTIF(FL!AR169,"Oui")</f>
        <v>0</v>
      </c>
      <c r="R162" s="354"/>
      <c r="S162" s="377">
        <f>Oncho!K169</f>
        <v>0</v>
      </c>
      <c r="T162" s="377">
        <f>MAX(Oncho!AB169,Oncho!BA169)</f>
        <v>0</v>
      </c>
      <c r="U162" s="377">
        <f>MAX(Oncho!AC169,Oncho!BB169)</f>
        <v>0</v>
      </c>
      <c r="V162" s="377">
        <f>MAX(Oncho!AE169,Oncho!BD169)</f>
        <v>0</v>
      </c>
      <c r="W162" s="377">
        <f>MAX(Oncho!AF169,Oncho!BE169)</f>
        <v>0</v>
      </c>
      <c r="X162" s="377">
        <f>MAX(Oncho!AG169,Oncho!BF169)</f>
        <v>0</v>
      </c>
      <c r="Y162" s="377">
        <f>MAX(Oncho!AH169,Oncho!BG169)</f>
        <v>0</v>
      </c>
      <c r="Z162" s="377">
        <f>MAX(Oncho!AI169,Oncho!BH169)</f>
        <v>0</v>
      </c>
      <c r="AA162" s="377">
        <f>MAX(Oncho!AJ169,Oncho!BI169)</f>
        <v>0</v>
      </c>
      <c r="AB162" s="377">
        <f>MAX(COUNTIF(Oncho!AK169,"Oui"),COUNTIF(Oncho!BJ169,"Oui"))</f>
        <v>0</v>
      </c>
      <c r="AC162" s="354"/>
      <c r="AD162" s="377">
        <f>SCH!P171</f>
        <v>0</v>
      </c>
      <c r="AE162" s="377">
        <f>SCH!AI171</f>
        <v>0</v>
      </c>
      <c r="AF162" s="377">
        <f>SCH!AJ171</f>
        <v>0</v>
      </c>
      <c r="AG162" s="377">
        <f>SCH!AN171</f>
        <v>0</v>
      </c>
      <c r="AH162" s="377">
        <f>SCH!AO171</f>
        <v>0</v>
      </c>
      <c r="AI162" s="377">
        <f>SCH!AT171</f>
        <v>0</v>
      </c>
      <c r="AJ162" s="377">
        <f>SCH!AU171</f>
        <v>0</v>
      </c>
      <c r="AK162" s="377">
        <f>SCH!AV171</f>
        <v>0</v>
      </c>
      <c r="AL162" s="377">
        <f>SCH!AW171</f>
        <v>0</v>
      </c>
      <c r="AM162" s="377">
        <f>COUNTIF(SCH!AX171,"Oui")</f>
        <v>0</v>
      </c>
      <c r="AN162" s="354"/>
      <c r="AO162" s="377">
        <f>GeoH!P171</f>
        <v>0</v>
      </c>
      <c r="AP162" s="377">
        <f>MAX(GeoH!AK171,GeoH!BS171)</f>
        <v>0</v>
      </c>
      <c r="AQ162" s="377">
        <f>MAX(GeoH!AL171,GeoH!BT171)</f>
        <v>0</v>
      </c>
      <c r="AR162" s="377">
        <f>MAX(GeoH!AM171,GeoH!BU171)</f>
        <v>0</v>
      </c>
      <c r="AS162" s="377">
        <f>MAX(GeoH!AN171,GeoH!BV171)</f>
        <v>0</v>
      </c>
      <c r="AT162" s="377">
        <f>MAX(GeoH!AO171,GeoH!BW171)</f>
        <v>0</v>
      </c>
      <c r="AU162" s="377">
        <f>MAX(GeoH!AQ171,GeoH!BY171)</f>
        <v>0</v>
      </c>
      <c r="AV162" s="377">
        <f>MAX(GeoH!AR171,GeoH!BZ171)</f>
        <v>0</v>
      </c>
      <c r="AW162" s="377">
        <f>MAX(GeoH!AS171,GeoH!CA171)</f>
        <v>0</v>
      </c>
      <c r="AX162" s="377">
        <f>MAX(GeoH!AT171,GeoH!CB171)</f>
        <v>0</v>
      </c>
      <c r="AY162" s="377">
        <f>MAX(GeoH!AU171,GeoH!CC171)</f>
        <v>0</v>
      </c>
      <c r="AZ162" s="377">
        <f>MAX(GeoH!AV171,GeoH!CD171)</f>
        <v>0</v>
      </c>
      <c r="BA162" s="377">
        <f>MAX(GeoH!AW171,GeoH!CE171)</f>
        <v>0</v>
      </c>
      <c r="BB162" s="377">
        <f>MAX(GeoH!AX171,GeoH!CF171)</f>
        <v>0</v>
      </c>
      <c r="BC162" s="377">
        <f>MAX(GeoH!AY171,GeoH!CG171)</f>
        <v>0</v>
      </c>
      <c r="BD162" s="377">
        <f>MAX(GeoH!AZ171,GeoH!CH171)</f>
        <v>0</v>
      </c>
      <c r="BE162" s="377">
        <f>MAX(GeoH!BA171,GeoH!CI171)</f>
        <v>0</v>
      </c>
      <c r="BF162" s="377">
        <f>MAX(GeoH!BB171,GeoH!CJ171)</f>
        <v>0</v>
      </c>
      <c r="BG162" s="377">
        <f>MAX(COUNTIF(GeoH!BC171,"Oui"),COUNTIF(GeoH!CK171,"Oui"))</f>
        <v>0</v>
      </c>
      <c r="BH162" s="354"/>
      <c r="BI162" s="377">
        <f>Trachome!Q174</f>
        <v>0</v>
      </c>
      <c r="BJ162" s="377">
        <f>Trachome!AK174</f>
        <v>0</v>
      </c>
      <c r="BK162" s="377">
        <f>Trachome!AL174</f>
        <v>0</v>
      </c>
      <c r="BL162" s="377">
        <f>Trachome!AN174</f>
        <v>0</v>
      </c>
      <c r="BM162" s="377">
        <f>Trachome!AO174</f>
        <v>0</v>
      </c>
      <c r="BN162" s="377">
        <f>Trachome!AT174</f>
        <v>0</v>
      </c>
      <c r="BO162" s="377">
        <f>Trachome!AU174</f>
        <v>0</v>
      </c>
      <c r="BP162" s="377">
        <f>Trachome!AV174</f>
        <v>0</v>
      </c>
      <c r="BQ162" s="377">
        <f>Trachome!AW174</f>
        <v>0</v>
      </c>
      <c r="BR162" s="377">
        <f>COUNTIF(Trachome!AX174,"Oui")</f>
        <v>0</v>
      </c>
      <c r="BS162" s="354"/>
      <c r="BT162" s="377">
        <f t="shared" si="33"/>
        <v>0</v>
      </c>
      <c r="BU162" s="377">
        <f t="shared" si="34"/>
        <v>0</v>
      </c>
      <c r="BV162" s="377">
        <f t="shared" si="35"/>
        <v>0</v>
      </c>
      <c r="BW162" s="377">
        <f t="shared" si="36"/>
        <v>0</v>
      </c>
      <c r="BX162" s="377">
        <f t="shared" si="37"/>
        <v>0</v>
      </c>
      <c r="BY162" s="377">
        <f t="shared" si="40"/>
        <v>0</v>
      </c>
      <c r="BZ162" s="377">
        <f t="shared" si="41"/>
        <v>0</v>
      </c>
      <c r="CA162" s="377">
        <f t="shared" si="42"/>
        <v>0</v>
      </c>
      <c r="CB162" s="377">
        <f t="shared" si="38"/>
        <v>0</v>
      </c>
      <c r="CC162" s="377">
        <f t="shared" si="39"/>
        <v>0</v>
      </c>
    </row>
    <row r="163" spans="2:81" x14ac:dyDescent="0.25">
      <c r="B163" s="169">
        <f>'Données démographiques'!B171</f>
        <v>0</v>
      </c>
      <c r="C163" s="169">
        <f>'Données démographiques'!C171</f>
        <v>0</v>
      </c>
      <c r="D163" s="170">
        <f>'Données démographiques'!D171</f>
        <v>0</v>
      </c>
      <c r="E163" s="76"/>
      <c r="F163" s="170">
        <f>FL!M170</f>
        <v>0</v>
      </c>
      <c r="G163" s="170">
        <f>FL!AE170</f>
        <v>0</v>
      </c>
      <c r="H163" s="170">
        <f>FL!AF170</f>
        <v>0</v>
      </c>
      <c r="I163" s="170">
        <f>FL!AH170</f>
        <v>0</v>
      </c>
      <c r="J163" s="170">
        <f>FL!AI170</f>
        <v>0</v>
      </c>
      <c r="K163" s="170">
        <f>FL!AK170</f>
        <v>0</v>
      </c>
      <c r="L163" s="170">
        <f>FL!AM170</f>
        <v>0</v>
      </c>
      <c r="M163" s="170">
        <f>FL!AN170</f>
        <v>0</v>
      </c>
      <c r="N163" s="170">
        <f>FL!AO170</f>
        <v>0</v>
      </c>
      <c r="O163" s="170">
        <f>FL!AP170</f>
        <v>0</v>
      </c>
      <c r="P163" s="170">
        <f>FL!AQ170</f>
        <v>0</v>
      </c>
      <c r="Q163" s="170">
        <f>COUNTIF(FL!AR170,"Oui")</f>
        <v>0</v>
      </c>
      <c r="R163" s="76"/>
      <c r="S163" s="170">
        <f>Oncho!K170</f>
        <v>0</v>
      </c>
      <c r="T163" s="170">
        <f>MAX(Oncho!AB170,Oncho!BA170)</f>
        <v>0</v>
      </c>
      <c r="U163" s="170">
        <f>MAX(Oncho!AC170,Oncho!BB170)</f>
        <v>0</v>
      </c>
      <c r="V163" s="170">
        <f>MAX(Oncho!AE170,Oncho!BD170)</f>
        <v>0</v>
      </c>
      <c r="W163" s="170">
        <f>MAX(Oncho!AF170,Oncho!BE170)</f>
        <v>0</v>
      </c>
      <c r="X163" s="170">
        <f>MAX(Oncho!AG170,Oncho!BF170)</f>
        <v>0</v>
      </c>
      <c r="Y163" s="170">
        <f>MAX(Oncho!AH170,Oncho!BG170)</f>
        <v>0</v>
      </c>
      <c r="Z163" s="170">
        <f>MAX(Oncho!AI170,Oncho!BH170)</f>
        <v>0</v>
      </c>
      <c r="AA163" s="170">
        <f>MAX(Oncho!AJ170,Oncho!BI170)</f>
        <v>0</v>
      </c>
      <c r="AB163" s="170">
        <f>MAX(COUNTIF(Oncho!AK170,"Oui"),COUNTIF(Oncho!BJ170,"Oui"))</f>
        <v>0</v>
      </c>
      <c r="AC163" s="76"/>
      <c r="AD163" s="170">
        <f>SCH!P172</f>
        <v>0</v>
      </c>
      <c r="AE163" s="170">
        <f>SCH!AI172</f>
        <v>0</v>
      </c>
      <c r="AF163" s="170">
        <f>SCH!AJ172</f>
        <v>0</v>
      </c>
      <c r="AG163" s="170">
        <f>SCH!AN172</f>
        <v>0</v>
      </c>
      <c r="AH163" s="170">
        <f>SCH!AO172</f>
        <v>0</v>
      </c>
      <c r="AI163" s="170">
        <f>SCH!AT172</f>
        <v>0</v>
      </c>
      <c r="AJ163" s="170">
        <f>SCH!AU172</f>
        <v>0</v>
      </c>
      <c r="AK163" s="170">
        <f>SCH!AV172</f>
        <v>0</v>
      </c>
      <c r="AL163" s="170">
        <f>SCH!AW172</f>
        <v>0</v>
      </c>
      <c r="AM163" s="170">
        <f>COUNTIF(SCH!AX172,"Oui")</f>
        <v>0</v>
      </c>
      <c r="AN163" s="76"/>
      <c r="AO163" s="170">
        <f>GeoH!P172</f>
        <v>0</v>
      </c>
      <c r="AP163" s="170">
        <f>MAX(GeoH!AK172,GeoH!BS172)</f>
        <v>0</v>
      </c>
      <c r="AQ163" s="170">
        <f>MAX(GeoH!AL172,GeoH!BT172)</f>
        <v>0</v>
      </c>
      <c r="AR163" s="170">
        <f>MAX(GeoH!AM172,GeoH!BU172)</f>
        <v>0</v>
      </c>
      <c r="AS163" s="170">
        <f>MAX(GeoH!AN172,GeoH!BV172)</f>
        <v>0</v>
      </c>
      <c r="AT163" s="170">
        <f>MAX(GeoH!AO172,GeoH!BW172)</f>
        <v>0</v>
      </c>
      <c r="AU163" s="170">
        <f>MAX(GeoH!AQ172,GeoH!BY172)</f>
        <v>0</v>
      </c>
      <c r="AV163" s="170">
        <f>MAX(GeoH!AR172,GeoH!BZ172)</f>
        <v>0</v>
      </c>
      <c r="AW163" s="170">
        <f>MAX(GeoH!AS172,GeoH!CA172)</f>
        <v>0</v>
      </c>
      <c r="AX163" s="170">
        <f>MAX(GeoH!AT172,GeoH!CB172)</f>
        <v>0</v>
      </c>
      <c r="AY163" s="170">
        <f>MAX(GeoH!AU172,GeoH!CC172)</f>
        <v>0</v>
      </c>
      <c r="AZ163" s="170">
        <f>MAX(GeoH!AV172,GeoH!CD172)</f>
        <v>0</v>
      </c>
      <c r="BA163" s="170">
        <f>MAX(GeoH!AW172,GeoH!CE172)</f>
        <v>0</v>
      </c>
      <c r="BB163" s="170">
        <f>MAX(GeoH!AX172,GeoH!CF172)</f>
        <v>0</v>
      </c>
      <c r="BC163" s="170">
        <f>MAX(GeoH!AY172,GeoH!CG172)</f>
        <v>0</v>
      </c>
      <c r="BD163" s="170">
        <f>MAX(GeoH!AZ172,GeoH!CH172)</f>
        <v>0</v>
      </c>
      <c r="BE163" s="170">
        <f>MAX(GeoH!BA172,GeoH!CI172)</f>
        <v>0</v>
      </c>
      <c r="BF163" s="170">
        <f>MAX(GeoH!BB172,GeoH!CJ172)</f>
        <v>0</v>
      </c>
      <c r="BG163" s="170">
        <f>MAX(COUNTIF(GeoH!BC172,"Oui"),COUNTIF(GeoH!CK172,"Oui"))</f>
        <v>0</v>
      </c>
      <c r="BH163" s="76"/>
      <c r="BI163" s="170">
        <f>Trachome!Q175</f>
        <v>0</v>
      </c>
      <c r="BJ163" s="170">
        <f>Trachome!AK175</f>
        <v>0</v>
      </c>
      <c r="BK163" s="170">
        <f>Trachome!AL175</f>
        <v>0</v>
      </c>
      <c r="BL163" s="170">
        <f>Trachome!AN175</f>
        <v>0</v>
      </c>
      <c r="BM163" s="170">
        <f>Trachome!AO175</f>
        <v>0</v>
      </c>
      <c r="BN163" s="170">
        <f>Trachome!AT175</f>
        <v>0</v>
      </c>
      <c r="BO163" s="170">
        <f>Trachome!AU175</f>
        <v>0</v>
      </c>
      <c r="BP163" s="170">
        <f>Trachome!AV175</f>
        <v>0</v>
      </c>
      <c r="BQ163" s="170">
        <f>Trachome!AW175</f>
        <v>0</v>
      </c>
      <c r="BR163" s="170">
        <f>COUNTIF(Trachome!AX175,"Oui")</f>
        <v>0</v>
      </c>
      <c r="BS163" s="76"/>
      <c r="BT163" s="170">
        <f t="shared" si="33"/>
        <v>0</v>
      </c>
      <c r="BU163" s="170">
        <f t="shared" si="34"/>
        <v>0</v>
      </c>
      <c r="BV163" s="170">
        <f t="shared" si="35"/>
        <v>0</v>
      </c>
      <c r="BW163" s="170">
        <f t="shared" si="36"/>
        <v>0</v>
      </c>
      <c r="BX163" s="170">
        <f t="shared" si="37"/>
        <v>0</v>
      </c>
      <c r="BY163" s="170">
        <f t="shared" si="40"/>
        <v>0</v>
      </c>
      <c r="BZ163" s="170">
        <f t="shared" si="41"/>
        <v>0</v>
      </c>
      <c r="CA163" s="170">
        <f t="shared" si="42"/>
        <v>0</v>
      </c>
      <c r="CB163" s="170">
        <f t="shared" si="38"/>
        <v>0</v>
      </c>
      <c r="CC163" s="170">
        <f t="shared" si="39"/>
        <v>0</v>
      </c>
    </row>
    <row r="164" spans="2:81" x14ac:dyDescent="0.25">
      <c r="B164" s="376">
        <f>'Données démographiques'!B172</f>
        <v>0</v>
      </c>
      <c r="C164" s="376">
        <f>'Données démographiques'!C172</f>
        <v>0</v>
      </c>
      <c r="D164" s="377">
        <f>'Données démographiques'!D172</f>
        <v>0</v>
      </c>
      <c r="E164" s="354"/>
      <c r="F164" s="377">
        <f>FL!M171</f>
        <v>0</v>
      </c>
      <c r="G164" s="377">
        <f>FL!AE171</f>
        <v>0</v>
      </c>
      <c r="H164" s="377">
        <f>FL!AF171</f>
        <v>0</v>
      </c>
      <c r="I164" s="377">
        <f>FL!AH171</f>
        <v>0</v>
      </c>
      <c r="J164" s="377">
        <f>FL!AI171</f>
        <v>0</v>
      </c>
      <c r="K164" s="377">
        <f>FL!AK171</f>
        <v>0</v>
      </c>
      <c r="L164" s="377">
        <f>FL!AM171</f>
        <v>0</v>
      </c>
      <c r="M164" s="377">
        <f>FL!AN171</f>
        <v>0</v>
      </c>
      <c r="N164" s="377">
        <f>FL!AO171</f>
        <v>0</v>
      </c>
      <c r="O164" s="377">
        <f>FL!AP171</f>
        <v>0</v>
      </c>
      <c r="P164" s="377">
        <f>FL!AQ171</f>
        <v>0</v>
      </c>
      <c r="Q164" s="377">
        <f>COUNTIF(FL!AR171,"Oui")</f>
        <v>0</v>
      </c>
      <c r="R164" s="354"/>
      <c r="S164" s="377">
        <f>Oncho!K171</f>
        <v>0</v>
      </c>
      <c r="T164" s="377">
        <f>MAX(Oncho!AB171,Oncho!BA171)</f>
        <v>0</v>
      </c>
      <c r="U164" s="377">
        <f>MAX(Oncho!AC171,Oncho!BB171)</f>
        <v>0</v>
      </c>
      <c r="V164" s="377">
        <f>MAX(Oncho!AE171,Oncho!BD171)</f>
        <v>0</v>
      </c>
      <c r="W164" s="377">
        <f>MAX(Oncho!AF171,Oncho!BE171)</f>
        <v>0</v>
      </c>
      <c r="X164" s="377">
        <f>MAX(Oncho!AG171,Oncho!BF171)</f>
        <v>0</v>
      </c>
      <c r="Y164" s="377">
        <f>MAX(Oncho!AH171,Oncho!BG171)</f>
        <v>0</v>
      </c>
      <c r="Z164" s="377">
        <f>MAX(Oncho!AI171,Oncho!BH171)</f>
        <v>0</v>
      </c>
      <c r="AA164" s="377">
        <f>MAX(Oncho!AJ171,Oncho!BI171)</f>
        <v>0</v>
      </c>
      <c r="AB164" s="377">
        <f>MAX(COUNTIF(Oncho!AK171,"Oui"),COUNTIF(Oncho!BJ171,"Oui"))</f>
        <v>0</v>
      </c>
      <c r="AC164" s="354"/>
      <c r="AD164" s="377">
        <f>SCH!P173</f>
        <v>0</v>
      </c>
      <c r="AE164" s="377">
        <f>SCH!AI173</f>
        <v>0</v>
      </c>
      <c r="AF164" s="377">
        <f>SCH!AJ173</f>
        <v>0</v>
      </c>
      <c r="AG164" s="377">
        <f>SCH!AN173</f>
        <v>0</v>
      </c>
      <c r="AH164" s="377">
        <f>SCH!AO173</f>
        <v>0</v>
      </c>
      <c r="AI164" s="377">
        <f>SCH!AT173</f>
        <v>0</v>
      </c>
      <c r="AJ164" s="377">
        <f>SCH!AU173</f>
        <v>0</v>
      </c>
      <c r="AK164" s="377">
        <f>SCH!AV173</f>
        <v>0</v>
      </c>
      <c r="AL164" s="377">
        <f>SCH!AW173</f>
        <v>0</v>
      </c>
      <c r="AM164" s="377">
        <f>COUNTIF(SCH!AX173,"Oui")</f>
        <v>0</v>
      </c>
      <c r="AN164" s="354"/>
      <c r="AO164" s="377">
        <f>GeoH!P173</f>
        <v>0</v>
      </c>
      <c r="AP164" s="377">
        <f>MAX(GeoH!AK173,GeoH!BS173)</f>
        <v>0</v>
      </c>
      <c r="AQ164" s="377">
        <f>MAX(GeoH!AL173,GeoH!BT173)</f>
        <v>0</v>
      </c>
      <c r="AR164" s="377">
        <f>MAX(GeoH!AM173,GeoH!BU173)</f>
        <v>0</v>
      </c>
      <c r="AS164" s="377">
        <f>MAX(GeoH!AN173,GeoH!BV173)</f>
        <v>0</v>
      </c>
      <c r="AT164" s="377">
        <f>MAX(GeoH!AO173,GeoH!BW173)</f>
        <v>0</v>
      </c>
      <c r="AU164" s="377">
        <f>MAX(GeoH!AQ173,GeoH!BY173)</f>
        <v>0</v>
      </c>
      <c r="AV164" s="377">
        <f>MAX(GeoH!AR173,GeoH!BZ173)</f>
        <v>0</v>
      </c>
      <c r="AW164" s="377">
        <f>MAX(GeoH!AS173,GeoH!CA173)</f>
        <v>0</v>
      </c>
      <c r="AX164" s="377">
        <f>MAX(GeoH!AT173,GeoH!CB173)</f>
        <v>0</v>
      </c>
      <c r="AY164" s="377">
        <f>MAX(GeoH!AU173,GeoH!CC173)</f>
        <v>0</v>
      </c>
      <c r="AZ164" s="377">
        <f>MAX(GeoH!AV173,GeoH!CD173)</f>
        <v>0</v>
      </c>
      <c r="BA164" s="377">
        <f>MAX(GeoH!AW173,GeoH!CE173)</f>
        <v>0</v>
      </c>
      <c r="BB164" s="377">
        <f>MAX(GeoH!AX173,GeoH!CF173)</f>
        <v>0</v>
      </c>
      <c r="BC164" s="377">
        <f>MAX(GeoH!AY173,GeoH!CG173)</f>
        <v>0</v>
      </c>
      <c r="BD164" s="377">
        <f>MAX(GeoH!AZ173,GeoH!CH173)</f>
        <v>0</v>
      </c>
      <c r="BE164" s="377">
        <f>MAX(GeoH!BA173,GeoH!CI173)</f>
        <v>0</v>
      </c>
      <c r="BF164" s="377">
        <f>MAX(GeoH!BB173,GeoH!CJ173)</f>
        <v>0</v>
      </c>
      <c r="BG164" s="377">
        <f>MAX(COUNTIF(GeoH!BC173,"Oui"),COUNTIF(GeoH!CK173,"Oui"))</f>
        <v>0</v>
      </c>
      <c r="BH164" s="354"/>
      <c r="BI164" s="377">
        <f>Trachome!Q176</f>
        <v>0</v>
      </c>
      <c r="BJ164" s="377">
        <f>Trachome!AK176</f>
        <v>0</v>
      </c>
      <c r="BK164" s="377">
        <f>Trachome!AL176</f>
        <v>0</v>
      </c>
      <c r="BL164" s="377">
        <f>Trachome!AN176</f>
        <v>0</v>
      </c>
      <c r="BM164" s="377">
        <f>Trachome!AO176</f>
        <v>0</v>
      </c>
      <c r="BN164" s="377">
        <f>Trachome!AT176</f>
        <v>0</v>
      </c>
      <c r="BO164" s="377">
        <f>Trachome!AU176</f>
        <v>0</v>
      </c>
      <c r="BP164" s="377">
        <f>Trachome!AV176</f>
        <v>0</v>
      </c>
      <c r="BQ164" s="377">
        <f>Trachome!AW176</f>
        <v>0</v>
      </c>
      <c r="BR164" s="377">
        <f>COUNTIF(Trachome!AX176,"Oui")</f>
        <v>0</v>
      </c>
      <c r="BS164" s="354"/>
      <c r="BT164" s="377">
        <f t="shared" si="33"/>
        <v>0</v>
      </c>
      <c r="BU164" s="377">
        <f t="shared" si="34"/>
        <v>0</v>
      </c>
      <c r="BV164" s="377">
        <f t="shared" si="35"/>
        <v>0</v>
      </c>
      <c r="BW164" s="377">
        <f t="shared" si="36"/>
        <v>0</v>
      </c>
      <c r="BX164" s="377">
        <f t="shared" si="37"/>
        <v>0</v>
      </c>
      <c r="BY164" s="377">
        <f t="shared" si="40"/>
        <v>0</v>
      </c>
      <c r="BZ164" s="377">
        <f t="shared" si="41"/>
        <v>0</v>
      </c>
      <c r="CA164" s="377">
        <f t="shared" si="42"/>
        <v>0</v>
      </c>
      <c r="CB164" s="377">
        <f t="shared" si="38"/>
        <v>0</v>
      </c>
      <c r="CC164" s="377">
        <f t="shared" si="39"/>
        <v>0</v>
      </c>
    </row>
    <row r="165" spans="2:81" x14ac:dyDescent="0.25">
      <c r="B165" s="169">
        <f>'Données démographiques'!B173</f>
        <v>0</v>
      </c>
      <c r="C165" s="169">
        <f>'Données démographiques'!C173</f>
        <v>0</v>
      </c>
      <c r="D165" s="170">
        <f>'Données démographiques'!D173</f>
        <v>0</v>
      </c>
      <c r="E165" s="76"/>
      <c r="F165" s="170">
        <f>FL!M172</f>
        <v>0</v>
      </c>
      <c r="G165" s="170">
        <f>FL!AE172</f>
        <v>0</v>
      </c>
      <c r="H165" s="170">
        <f>FL!AF172</f>
        <v>0</v>
      </c>
      <c r="I165" s="170">
        <f>FL!AH172</f>
        <v>0</v>
      </c>
      <c r="J165" s="170">
        <f>FL!AI172</f>
        <v>0</v>
      </c>
      <c r="K165" s="170">
        <f>FL!AK172</f>
        <v>0</v>
      </c>
      <c r="L165" s="170">
        <f>FL!AM172</f>
        <v>0</v>
      </c>
      <c r="M165" s="170">
        <f>FL!AN172</f>
        <v>0</v>
      </c>
      <c r="N165" s="170">
        <f>FL!AO172</f>
        <v>0</v>
      </c>
      <c r="O165" s="170">
        <f>FL!AP172</f>
        <v>0</v>
      </c>
      <c r="P165" s="170">
        <f>FL!AQ172</f>
        <v>0</v>
      </c>
      <c r="Q165" s="170">
        <f>COUNTIF(FL!AR172,"Oui")</f>
        <v>0</v>
      </c>
      <c r="R165" s="76"/>
      <c r="S165" s="170">
        <f>Oncho!K172</f>
        <v>0</v>
      </c>
      <c r="T165" s="170">
        <f>MAX(Oncho!AB172,Oncho!BA172)</f>
        <v>0</v>
      </c>
      <c r="U165" s="170">
        <f>MAX(Oncho!AC172,Oncho!BB172)</f>
        <v>0</v>
      </c>
      <c r="V165" s="170">
        <f>MAX(Oncho!AE172,Oncho!BD172)</f>
        <v>0</v>
      </c>
      <c r="W165" s="170">
        <f>MAX(Oncho!AF172,Oncho!BE172)</f>
        <v>0</v>
      </c>
      <c r="X165" s="170">
        <f>MAX(Oncho!AG172,Oncho!BF172)</f>
        <v>0</v>
      </c>
      <c r="Y165" s="170">
        <f>MAX(Oncho!AH172,Oncho!BG172)</f>
        <v>0</v>
      </c>
      <c r="Z165" s="170">
        <f>MAX(Oncho!AI172,Oncho!BH172)</f>
        <v>0</v>
      </c>
      <c r="AA165" s="170">
        <f>MAX(Oncho!AJ172,Oncho!BI172)</f>
        <v>0</v>
      </c>
      <c r="AB165" s="170">
        <f>MAX(COUNTIF(Oncho!AK172,"Oui"),COUNTIF(Oncho!BJ172,"Oui"))</f>
        <v>0</v>
      </c>
      <c r="AC165" s="76"/>
      <c r="AD165" s="170">
        <f>SCH!P174</f>
        <v>0</v>
      </c>
      <c r="AE165" s="170">
        <f>SCH!AI174</f>
        <v>0</v>
      </c>
      <c r="AF165" s="170">
        <f>SCH!AJ174</f>
        <v>0</v>
      </c>
      <c r="AG165" s="170">
        <f>SCH!AN174</f>
        <v>0</v>
      </c>
      <c r="AH165" s="170">
        <f>SCH!AO174</f>
        <v>0</v>
      </c>
      <c r="AI165" s="170">
        <f>SCH!AT174</f>
        <v>0</v>
      </c>
      <c r="AJ165" s="170">
        <f>SCH!AU174</f>
        <v>0</v>
      </c>
      <c r="AK165" s="170">
        <f>SCH!AV174</f>
        <v>0</v>
      </c>
      <c r="AL165" s="170">
        <f>SCH!AW174</f>
        <v>0</v>
      </c>
      <c r="AM165" s="170">
        <f>COUNTIF(SCH!AX174,"Oui")</f>
        <v>0</v>
      </c>
      <c r="AN165" s="76"/>
      <c r="AO165" s="170">
        <f>GeoH!P174</f>
        <v>0</v>
      </c>
      <c r="AP165" s="170">
        <f>MAX(GeoH!AK174,GeoH!BS174)</f>
        <v>0</v>
      </c>
      <c r="AQ165" s="170">
        <f>MAX(GeoH!AL174,GeoH!BT174)</f>
        <v>0</v>
      </c>
      <c r="AR165" s="170">
        <f>MAX(GeoH!AM174,GeoH!BU174)</f>
        <v>0</v>
      </c>
      <c r="AS165" s="170">
        <f>MAX(GeoH!AN174,GeoH!BV174)</f>
        <v>0</v>
      </c>
      <c r="AT165" s="170">
        <f>MAX(GeoH!AO174,GeoH!BW174)</f>
        <v>0</v>
      </c>
      <c r="AU165" s="170">
        <f>MAX(GeoH!AQ174,GeoH!BY174)</f>
        <v>0</v>
      </c>
      <c r="AV165" s="170">
        <f>MAX(GeoH!AR174,GeoH!BZ174)</f>
        <v>0</v>
      </c>
      <c r="AW165" s="170">
        <f>MAX(GeoH!AS174,GeoH!CA174)</f>
        <v>0</v>
      </c>
      <c r="AX165" s="170">
        <f>MAX(GeoH!AT174,GeoH!CB174)</f>
        <v>0</v>
      </c>
      <c r="AY165" s="170">
        <f>MAX(GeoH!AU174,GeoH!CC174)</f>
        <v>0</v>
      </c>
      <c r="AZ165" s="170">
        <f>MAX(GeoH!AV174,GeoH!CD174)</f>
        <v>0</v>
      </c>
      <c r="BA165" s="170">
        <f>MAX(GeoH!AW174,GeoH!CE174)</f>
        <v>0</v>
      </c>
      <c r="BB165" s="170">
        <f>MAX(GeoH!AX174,GeoH!CF174)</f>
        <v>0</v>
      </c>
      <c r="BC165" s="170">
        <f>MAX(GeoH!AY174,GeoH!CG174)</f>
        <v>0</v>
      </c>
      <c r="BD165" s="170">
        <f>MAX(GeoH!AZ174,GeoH!CH174)</f>
        <v>0</v>
      </c>
      <c r="BE165" s="170">
        <f>MAX(GeoH!BA174,GeoH!CI174)</f>
        <v>0</v>
      </c>
      <c r="BF165" s="170">
        <f>MAX(GeoH!BB174,GeoH!CJ174)</f>
        <v>0</v>
      </c>
      <c r="BG165" s="170">
        <f>MAX(COUNTIF(GeoH!BC174,"Oui"),COUNTIF(GeoH!CK174,"Oui"))</f>
        <v>0</v>
      </c>
      <c r="BH165" s="76"/>
      <c r="BI165" s="170">
        <f>Trachome!Q177</f>
        <v>0</v>
      </c>
      <c r="BJ165" s="170">
        <f>Trachome!AK177</f>
        <v>0</v>
      </c>
      <c r="BK165" s="170">
        <f>Trachome!AL177</f>
        <v>0</v>
      </c>
      <c r="BL165" s="170">
        <f>Trachome!AN177</f>
        <v>0</v>
      </c>
      <c r="BM165" s="170">
        <f>Trachome!AO177</f>
        <v>0</v>
      </c>
      <c r="BN165" s="170">
        <f>Trachome!AT177</f>
        <v>0</v>
      </c>
      <c r="BO165" s="170">
        <f>Trachome!AU177</f>
        <v>0</v>
      </c>
      <c r="BP165" s="170">
        <f>Trachome!AV177</f>
        <v>0</v>
      </c>
      <c r="BQ165" s="170">
        <f>Trachome!AW177</f>
        <v>0</v>
      </c>
      <c r="BR165" s="170">
        <f>COUNTIF(Trachome!AX177,"Oui")</f>
        <v>0</v>
      </c>
      <c r="BS165" s="76"/>
      <c r="BT165" s="170">
        <f t="shared" si="33"/>
        <v>0</v>
      </c>
      <c r="BU165" s="170">
        <f t="shared" si="34"/>
        <v>0</v>
      </c>
      <c r="BV165" s="170">
        <f t="shared" si="35"/>
        <v>0</v>
      </c>
      <c r="BW165" s="170">
        <f t="shared" si="36"/>
        <v>0</v>
      </c>
      <c r="BX165" s="170">
        <f t="shared" si="37"/>
        <v>0</v>
      </c>
      <c r="BY165" s="170">
        <f t="shared" si="40"/>
        <v>0</v>
      </c>
      <c r="BZ165" s="170">
        <f t="shared" si="41"/>
        <v>0</v>
      </c>
      <c r="CA165" s="170">
        <f t="shared" si="42"/>
        <v>0</v>
      </c>
      <c r="CB165" s="170">
        <f t="shared" si="38"/>
        <v>0</v>
      </c>
      <c r="CC165" s="170">
        <f t="shared" si="39"/>
        <v>0</v>
      </c>
    </row>
    <row r="166" spans="2:81" x14ac:dyDescent="0.25">
      <c r="B166" s="376">
        <f>'Données démographiques'!B174</f>
        <v>0</v>
      </c>
      <c r="C166" s="376">
        <f>'Données démographiques'!C174</f>
        <v>0</v>
      </c>
      <c r="D166" s="377">
        <f>'Données démographiques'!D174</f>
        <v>0</v>
      </c>
      <c r="E166" s="354"/>
      <c r="F166" s="377">
        <f>FL!M173</f>
        <v>0</v>
      </c>
      <c r="G166" s="377">
        <f>FL!AE173</f>
        <v>0</v>
      </c>
      <c r="H166" s="377">
        <f>FL!AF173</f>
        <v>0</v>
      </c>
      <c r="I166" s="377">
        <f>FL!AH173</f>
        <v>0</v>
      </c>
      <c r="J166" s="377">
        <f>FL!AI173</f>
        <v>0</v>
      </c>
      <c r="K166" s="377">
        <f>FL!AK173</f>
        <v>0</v>
      </c>
      <c r="L166" s="377">
        <f>FL!AM173</f>
        <v>0</v>
      </c>
      <c r="M166" s="377">
        <f>FL!AN173</f>
        <v>0</v>
      </c>
      <c r="N166" s="377">
        <f>FL!AO173</f>
        <v>0</v>
      </c>
      <c r="O166" s="377">
        <f>FL!AP173</f>
        <v>0</v>
      </c>
      <c r="P166" s="377">
        <f>FL!AQ173</f>
        <v>0</v>
      </c>
      <c r="Q166" s="377">
        <f>COUNTIF(FL!AR173,"Oui")</f>
        <v>0</v>
      </c>
      <c r="R166" s="354"/>
      <c r="S166" s="377">
        <f>Oncho!K173</f>
        <v>0</v>
      </c>
      <c r="T166" s="377">
        <f>MAX(Oncho!AB173,Oncho!BA173)</f>
        <v>0</v>
      </c>
      <c r="U166" s="377">
        <f>MAX(Oncho!AC173,Oncho!BB173)</f>
        <v>0</v>
      </c>
      <c r="V166" s="377">
        <f>MAX(Oncho!AE173,Oncho!BD173)</f>
        <v>0</v>
      </c>
      <c r="W166" s="377">
        <f>MAX(Oncho!AF173,Oncho!BE173)</f>
        <v>0</v>
      </c>
      <c r="X166" s="377">
        <f>MAX(Oncho!AG173,Oncho!BF173)</f>
        <v>0</v>
      </c>
      <c r="Y166" s="377">
        <f>MAX(Oncho!AH173,Oncho!BG173)</f>
        <v>0</v>
      </c>
      <c r="Z166" s="377">
        <f>MAX(Oncho!AI173,Oncho!BH173)</f>
        <v>0</v>
      </c>
      <c r="AA166" s="377">
        <f>MAX(Oncho!AJ173,Oncho!BI173)</f>
        <v>0</v>
      </c>
      <c r="AB166" s="377">
        <f>MAX(COUNTIF(Oncho!AK173,"Oui"),COUNTIF(Oncho!BJ173,"Oui"))</f>
        <v>0</v>
      </c>
      <c r="AC166" s="354"/>
      <c r="AD166" s="377">
        <f>SCH!P175</f>
        <v>0</v>
      </c>
      <c r="AE166" s="377">
        <f>SCH!AI175</f>
        <v>0</v>
      </c>
      <c r="AF166" s="377">
        <f>SCH!AJ175</f>
        <v>0</v>
      </c>
      <c r="AG166" s="377">
        <f>SCH!AN175</f>
        <v>0</v>
      </c>
      <c r="AH166" s="377">
        <f>SCH!AO175</f>
        <v>0</v>
      </c>
      <c r="AI166" s="377">
        <f>SCH!AT175</f>
        <v>0</v>
      </c>
      <c r="AJ166" s="377">
        <f>SCH!AU175</f>
        <v>0</v>
      </c>
      <c r="AK166" s="377">
        <f>SCH!AV175</f>
        <v>0</v>
      </c>
      <c r="AL166" s="377">
        <f>SCH!AW175</f>
        <v>0</v>
      </c>
      <c r="AM166" s="377">
        <f>COUNTIF(SCH!AX175,"Oui")</f>
        <v>0</v>
      </c>
      <c r="AN166" s="354"/>
      <c r="AO166" s="377">
        <f>GeoH!P175</f>
        <v>0</v>
      </c>
      <c r="AP166" s="377">
        <f>MAX(GeoH!AK175,GeoH!BS175)</f>
        <v>0</v>
      </c>
      <c r="AQ166" s="377">
        <f>MAX(GeoH!AL175,GeoH!BT175)</f>
        <v>0</v>
      </c>
      <c r="AR166" s="377">
        <f>MAX(GeoH!AM175,GeoH!BU175)</f>
        <v>0</v>
      </c>
      <c r="AS166" s="377">
        <f>MAX(GeoH!AN175,GeoH!BV175)</f>
        <v>0</v>
      </c>
      <c r="AT166" s="377">
        <f>MAX(GeoH!AO175,GeoH!BW175)</f>
        <v>0</v>
      </c>
      <c r="AU166" s="377">
        <f>MAX(GeoH!AQ175,GeoH!BY175)</f>
        <v>0</v>
      </c>
      <c r="AV166" s="377">
        <f>MAX(GeoH!AR175,GeoH!BZ175)</f>
        <v>0</v>
      </c>
      <c r="AW166" s="377">
        <f>MAX(GeoH!AS175,GeoH!CA175)</f>
        <v>0</v>
      </c>
      <c r="AX166" s="377">
        <f>MAX(GeoH!AT175,GeoH!CB175)</f>
        <v>0</v>
      </c>
      <c r="AY166" s="377">
        <f>MAX(GeoH!AU175,GeoH!CC175)</f>
        <v>0</v>
      </c>
      <c r="AZ166" s="377">
        <f>MAX(GeoH!AV175,GeoH!CD175)</f>
        <v>0</v>
      </c>
      <c r="BA166" s="377">
        <f>MAX(GeoH!AW175,GeoH!CE175)</f>
        <v>0</v>
      </c>
      <c r="BB166" s="377">
        <f>MAX(GeoH!AX175,GeoH!CF175)</f>
        <v>0</v>
      </c>
      <c r="BC166" s="377">
        <f>MAX(GeoH!AY175,GeoH!CG175)</f>
        <v>0</v>
      </c>
      <c r="BD166" s="377">
        <f>MAX(GeoH!AZ175,GeoH!CH175)</f>
        <v>0</v>
      </c>
      <c r="BE166" s="377">
        <f>MAX(GeoH!BA175,GeoH!CI175)</f>
        <v>0</v>
      </c>
      <c r="BF166" s="377">
        <f>MAX(GeoH!BB175,GeoH!CJ175)</f>
        <v>0</v>
      </c>
      <c r="BG166" s="377">
        <f>MAX(COUNTIF(GeoH!BC175,"Oui"),COUNTIF(GeoH!CK175,"Oui"))</f>
        <v>0</v>
      </c>
      <c r="BH166" s="354"/>
      <c r="BI166" s="377">
        <f>Trachome!Q178</f>
        <v>0</v>
      </c>
      <c r="BJ166" s="377">
        <f>Trachome!AK178</f>
        <v>0</v>
      </c>
      <c r="BK166" s="377">
        <f>Trachome!AL178</f>
        <v>0</v>
      </c>
      <c r="BL166" s="377">
        <f>Trachome!AN178</f>
        <v>0</v>
      </c>
      <c r="BM166" s="377">
        <f>Trachome!AO178</f>
        <v>0</v>
      </c>
      <c r="BN166" s="377">
        <f>Trachome!AT178</f>
        <v>0</v>
      </c>
      <c r="BO166" s="377">
        <f>Trachome!AU178</f>
        <v>0</v>
      </c>
      <c r="BP166" s="377">
        <f>Trachome!AV178</f>
        <v>0</v>
      </c>
      <c r="BQ166" s="377">
        <f>Trachome!AW178</f>
        <v>0</v>
      </c>
      <c r="BR166" s="377">
        <f>COUNTIF(Trachome!AX178,"Oui")</f>
        <v>0</v>
      </c>
      <c r="BS166" s="354"/>
      <c r="BT166" s="377">
        <f t="shared" si="33"/>
        <v>0</v>
      </c>
      <c r="BU166" s="377">
        <f t="shared" si="34"/>
        <v>0</v>
      </c>
      <c r="BV166" s="377">
        <f t="shared" si="35"/>
        <v>0</v>
      </c>
      <c r="BW166" s="377">
        <f t="shared" si="36"/>
        <v>0</v>
      </c>
      <c r="BX166" s="377">
        <f t="shared" si="37"/>
        <v>0</v>
      </c>
      <c r="BY166" s="377">
        <f t="shared" si="40"/>
        <v>0</v>
      </c>
      <c r="BZ166" s="377">
        <f t="shared" si="41"/>
        <v>0</v>
      </c>
      <c r="CA166" s="377">
        <f t="shared" si="42"/>
        <v>0</v>
      </c>
      <c r="CB166" s="377">
        <f t="shared" si="38"/>
        <v>0</v>
      </c>
      <c r="CC166" s="377">
        <f t="shared" si="39"/>
        <v>0</v>
      </c>
    </row>
    <row r="167" spans="2:81" x14ac:dyDescent="0.25">
      <c r="B167" s="169">
        <f>'Données démographiques'!B175</f>
        <v>0</v>
      </c>
      <c r="C167" s="169">
        <f>'Données démographiques'!C175</f>
        <v>0</v>
      </c>
      <c r="D167" s="170">
        <f>'Données démographiques'!D175</f>
        <v>0</v>
      </c>
      <c r="E167" s="76"/>
      <c r="F167" s="170">
        <f>FL!M174</f>
        <v>0</v>
      </c>
      <c r="G167" s="170">
        <f>FL!AE174</f>
        <v>0</v>
      </c>
      <c r="H167" s="170">
        <f>FL!AF174</f>
        <v>0</v>
      </c>
      <c r="I167" s="170">
        <f>FL!AH174</f>
        <v>0</v>
      </c>
      <c r="J167" s="170">
        <f>FL!AI174</f>
        <v>0</v>
      </c>
      <c r="K167" s="170">
        <f>FL!AK174</f>
        <v>0</v>
      </c>
      <c r="L167" s="170">
        <f>FL!AM174</f>
        <v>0</v>
      </c>
      <c r="M167" s="170">
        <f>FL!AN174</f>
        <v>0</v>
      </c>
      <c r="N167" s="170">
        <f>FL!AO174</f>
        <v>0</v>
      </c>
      <c r="O167" s="170">
        <f>FL!AP174</f>
        <v>0</v>
      </c>
      <c r="P167" s="170">
        <f>FL!AQ174</f>
        <v>0</v>
      </c>
      <c r="Q167" s="170">
        <f>COUNTIF(FL!AR174,"Oui")</f>
        <v>0</v>
      </c>
      <c r="R167" s="76"/>
      <c r="S167" s="170">
        <f>Oncho!K174</f>
        <v>0</v>
      </c>
      <c r="T167" s="170">
        <f>MAX(Oncho!AB174,Oncho!BA174)</f>
        <v>0</v>
      </c>
      <c r="U167" s="170">
        <f>MAX(Oncho!AC174,Oncho!BB174)</f>
        <v>0</v>
      </c>
      <c r="V167" s="170">
        <f>MAX(Oncho!AE174,Oncho!BD174)</f>
        <v>0</v>
      </c>
      <c r="W167" s="170">
        <f>MAX(Oncho!AF174,Oncho!BE174)</f>
        <v>0</v>
      </c>
      <c r="X167" s="170">
        <f>MAX(Oncho!AG174,Oncho!BF174)</f>
        <v>0</v>
      </c>
      <c r="Y167" s="170">
        <f>MAX(Oncho!AH174,Oncho!BG174)</f>
        <v>0</v>
      </c>
      <c r="Z167" s="170">
        <f>MAX(Oncho!AI174,Oncho!BH174)</f>
        <v>0</v>
      </c>
      <c r="AA167" s="170">
        <f>MAX(Oncho!AJ174,Oncho!BI174)</f>
        <v>0</v>
      </c>
      <c r="AB167" s="170">
        <f>MAX(COUNTIF(Oncho!AK174,"Oui"),COUNTIF(Oncho!BJ174,"Oui"))</f>
        <v>0</v>
      </c>
      <c r="AC167" s="76"/>
      <c r="AD167" s="170">
        <f>SCH!P176</f>
        <v>0</v>
      </c>
      <c r="AE167" s="170">
        <f>SCH!AI176</f>
        <v>0</v>
      </c>
      <c r="AF167" s="170">
        <f>SCH!AJ176</f>
        <v>0</v>
      </c>
      <c r="AG167" s="170">
        <f>SCH!AN176</f>
        <v>0</v>
      </c>
      <c r="AH167" s="170">
        <f>SCH!AO176</f>
        <v>0</v>
      </c>
      <c r="AI167" s="170">
        <f>SCH!AT176</f>
        <v>0</v>
      </c>
      <c r="AJ167" s="170">
        <f>SCH!AU176</f>
        <v>0</v>
      </c>
      <c r="AK167" s="170">
        <f>SCH!AV176</f>
        <v>0</v>
      </c>
      <c r="AL167" s="170">
        <f>SCH!AW176</f>
        <v>0</v>
      </c>
      <c r="AM167" s="170">
        <f>COUNTIF(SCH!AX176,"Oui")</f>
        <v>0</v>
      </c>
      <c r="AN167" s="76"/>
      <c r="AO167" s="170">
        <f>GeoH!P176</f>
        <v>0</v>
      </c>
      <c r="AP167" s="170">
        <f>MAX(GeoH!AK176,GeoH!BS176)</f>
        <v>0</v>
      </c>
      <c r="AQ167" s="170">
        <f>MAX(GeoH!AL176,GeoH!BT176)</f>
        <v>0</v>
      </c>
      <c r="AR167" s="170">
        <f>MAX(GeoH!AM176,GeoH!BU176)</f>
        <v>0</v>
      </c>
      <c r="AS167" s="170">
        <f>MAX(GeoH!AN176,GeoH!BV176)</f>
        <v>0</v>
      </c>
      <c r="AT167" s="170">
        <f>MAX(GeoH!AO176,GeoH!BW176)</f>
        <v>0</v>
      </c>
      <c r="AU167" s="170">
        <f>MAX(GeoH!AQ176,GeoH!BY176)</f>
        <v>0</v>
      </c>
      <c r="AV167" s="170">
        <f>MAX(GeoH!AR176,GeoH!BZ176)</f>
        <v>0</v>
      </c>
      <c r="AW167" s="170">
        <f>MAX(GeoH!AS176,GeoH!CA176)</f>
        <v>0</v>
      </c>
      <c r="AX167" s="170">
        <f>MAX(GeoH!AT176,GeoH!CB176)</f>
        <v>0</v>
      </c>
      <c r="AY167" s="170">
        <f>MAX(GeoH!AU176,GeoH!CC176)</f>
        <v>0</v>
      </c>
      <c r="AZ167" s="170">
        <f>MAX(GeoH!AV176,GeoH!CD176)</f>
        <v>0</v>
      </c>
      <c r="BA167" s="170">
        <f>MAX(GeoH!AW176,GeoH!CE176)</f>
        <v>0</v>
      </c>
      <c r="BB167" s="170">
        <f>MAX(GeoH!AX176,GeoH!CF176)</f>
        <v>0</v>
      </c>
      <c r="BC167" s="170">
        <f>MAX(GeoH!AY176,GeoH!CG176)</f>
        <v>0</v>
      </c>
      <c r="BD167" s="170">
        <f>MAX(GeoH!AZ176,GeoH!CH176)</f>
        <v>0</v>
      </c>
      <c r="BE167" s="170">
        <f>MAX(GeoH!BA176,GeoH!CI176)</f>
        <v>0</v>
      </c>
      <c r="BF167" s="170">
        <f>MAX(GeoH!BB176,GeoH!CJ176)</f>
        <v>0</v>
      </c>
      <c r="BG167" s="170">
        <f>MAX(COUNTIF(GeoH!BC176,"Oui"),COUNTIF(GeoH!CK176,"Oui"))</f>
        <v>0</v>
      </c>
      <c r="BH167" s="76"/>
      <c r="BI167" s="170">
        <f>Trachome!Q179</f>
        <v>0</v>
      </c>
      <c r="BJ167" s="170">
        <f>Trachome!AK179</f>
        <v>0</v>
      </c>
      <c r="BK167" s="170">
        <f>Trachome!AL179</f>
        <v>0</v>
      </c>
      <c r="BL167" s="170">
        <f>Trachome!AN179</f>
        <v>0</v>
      </c>
      <c r="BM167" s="170">
        <f>Trachome!AO179</f>
        <v>0</v>
      </c>
      <c r="BN167" s="170">
        <f>Trachome!AT179</f>
        <v>0</v>
      </c>
      <c r="BO167" s="170">
        <f>Trachome!AU179</f>
        <v>0</v>
      </c>
      <c r="BP167" s="170">
        <f>Trachome!AV179</f>
        <v>0</v>
      </c>
      <c r="BQ167" s="170">
        <f>Trachome!AW179</f>
        <v>0</v>
      </c>
      <c r="BR167" s="170">
        <f>COUNTIF(Trachome!AX179,"Oui")</f>
        <v>0</v>
      </c>
      <c r="BS167" s="76"/>
      <c r="BT167" s="170">
        <f t="shared" si="33"/>
        <v>0</v>
      </c>
      <c r="BU167" s="170">
        <f t="shared" si="34"/>
        <v>0</v>
      </c>
      <c r="BV167" s="170">
        <f t="shared" si="35"/>
        <v>0</v>
      </c>
      <c r="BW167" s="170">
        <f t="shared" si="36"/>
        <v>0</v>
      </c>
      <c r="BX167" s="170">
        <f t="shared" si="37"/>
        <v>0</v>
      </c>
      <c r="BY167" s="170">
        <f t="shared" si="40"/>
        <v>0</v>
      </c>
      <c r="BZ167" s="170">
        <f t="shared" si="41"/>
        <v>0</v>
      </c>
      <c r="CA167" s="170">
        <f t="shared" si="42"/>
        <v>0</v>
      </c>
      <c r="CB167" s="170">
        <f t="shared" si="38"/>
        <v>0</v>
      </c>
      <c r="CC167" s="170">
        <f t="shared" si="39"/>
        <v>0</v>
      </c>
    </row>
    <row r="168" spans="2:81" x14ac:dyDescent="0.25">
      <c r="B168" s="376">
        <f>'Données démographiques'!B176</f>
        <v>0</v>
      </c>
      <c r="C168" s="376">
        <f>'Données démographiques'!C176</f>
        <v>0</v>
      </c>
      <c r="D168" s="377">
        <f>'Données démographiques'!D176</f>
        <v>0</v>
      </c>
      <c r="E168" s="354"/>
      <c r="F168" s="377">
        <f>FL!M175</f>
        <v>0</v>
      </c>
      <c r="G168" s="377">
        <f>FL!AE175</f>
        <v>0</v>
      </c>
      <c r="H168" s="377">
        <f>FL!AF175</f>
        <v>0</v>
      </c>
      <c r="I168" s="377">
        <f>FL!AH175</f>
        <v>0</v>
      </c>
      <c r="J168" s="377">
        <f>FL!AI175</f>
        <v>0</v>
      </c>
      <c r="K168" s="377">
        <f>FL!AK175</f>
        <v>0</v>
      </c>
      <c r="L168" s="377">
        <f>FL!AM175</f>
        <v>0</v>
      </c>
      <c r="M168" s="377">
        <f>FL!AN175</f>
        <v>0</v>
      </c>
      <c r="N168" s="377">
        <f>FL!AO175</f>
        <v>0</v>
      </c>
      <c r="O168" s="377">
        <f>FL!AP175</f>
        <v>0</v>
      </c>
      <c r="P168" s="377">
        <f>FL!AQ175</f>
        <v>0</v>
      </c>
      <c r="Q168" s="377">
        <f>COUNTIF(FL!AR175,"Oui")</f>
        <v>0</v>
      </c>
      <c r="R168" s="354"/>
      <c r="S168" s="377">
        <f>Oncho!K175</f>
        <v>0</v>
      </c>
      <c r="T168" s="377">
        <f>MAX(Oncho!AB175,Oncho!BA175)</f>
        <v>0</v>
      </c>
      <c r="U168" s="377">
        <f>MAX(Oncho!AC175,Oncho!BB175)</f>
        <v>0</v>
      </c>
      <c r="V168" s="377">
        <f>MAX(Oncho!AE175,Oncho!BD175)</f>
        <v>0</v>
      </c>
      <c r="W168" s="377">
        <f>MAX(Oncho!AF175,Oncho!BE175)</f>
        <v>0</v>
      </c>
      <c r="X168" s="377">
        <f>MAX(Oncho!AG175,Oncho!BF175)</f>
        <v>0</v>
      </c>
      <c r="Y168" s="377">
        <f>MAX(Oncho!AH175,Oncho!BG175)</f>
        <v>0</v>
      </c>
      <c r="Z168" s="377">
        <f>MAX(Oncho!AI175,Oncho!BH175)</f>
        <v>0</v>
      </c>
      <c r="AA168" s="377">
        <f>MAX(Oncho!AJ175,Oncho!BI175)</f>
        <v>0</v>
      </c>
      <c r="AB168" s="377">
        <f>MAX(COUNTIF(Oncho!AK175,"Oui"),COUNTIF(Oncho!BJ175,"Oui"))</f>
        <v>0</v>
      </c>
      <c r="AC168" s="354"/>
      <c r="AD168" s="377">
        <f>SCH!P177</f>
        <v>0</v>
      </c>
      <c r="AE168" s="377">
        <f>SCH!AI177</f>
        <v>0</v>
      </c>
      <c r="AF168" s="377">
        <f>SCH!AJ177</f>
        <v>0</v>
      </c>
      <c r="AG168" s="377">
        <f>SCH!AN177</f>
        <v>0</v>
      </c>
      <c r="AH168" s="377">
        <f>SCH!AO177</f>
        <v>0</v>
      </c>
      <c r="AI168" s="377">
        <f>SCH!AT177</f>
        <v>0</v>
      </c>
      <c r="AJ168" s="377">
        <f>SCH!AU177</f>
        <v>0</v>
      </c>
      <c r="AK168" s="377">
        <f>SCH!AV177</f>
        <v>0</v>
      </c>
      <c r="AL168" s="377">
        <f>SCH!AW177</f>
        <v>0</v>
      </c>
      <c r="AM168" s="377">
        <f>COUNTIF(SCH!AX177,"Oui")</f>
        <v>0</v>
      </c>
      <c r="AN168" s="354"/>
      <c r="AO168" s="377">
        <f>GeoH!P177</f>
        <v>0</v>
      </c>
      <c r="AP168" s="377">
        <f>MAX(GeoH!AK177,GeoH!BS177)</f>
        <v>0</v>
      </c>
      <c r="AQ168" s="377">
        <f>MAX(GeoH!AL177,GeoH!BT177)</f>
        <v>0</v>
      </c>
      <c r="AR168" s="377">
        <f>MAX(GeoH!AM177,GeoH!BU177)</f>
        <v>0</v>
      </c>
      <c r="AS168" s="377">
        <f>MAX(GeoH!AN177,GeoH!BV177)</f>
        <v>0</v>
      </c>
      <c r="AT168" s="377">
        <f>MAX(GeoH!AO177,GeoH!BW177)</f>
        <v>0</v>
      </c>
      <c r="AU168" s="377">
        <f>MAX(GeoH!AQ177,GeoH!BY177)</f>
        <v>0</v>
      </c>
      <c r="AV168" s="377">
        <f>MAX(GeoH!AR177,GeoH!BZ177)</f>
        <v>0</v>
      </c>
      <c r="AW168" s="377">
        <f>MAX(GeoH!AS177,GeoH!CA177)</f>
        <v>0</v>
      </c>
      <c r="AX168" s="377">
        <f>MAX(GeoH!AT177,GeoH!CB177)</f>
        <v>0</v>
      </c>
      <c r="AY168" s="377">
        <f>MAX(GeoH!AU177,GeoH!CC177)</f>
        <v>0</v>
      </c>
      <c r="AZ168" s="377">
        <f>MAX(GeoH!AV177,GeoH!CD177)</f>
        <v>0</v>
      </c>
      <c r="BA168" s="377">
        <f>MAX(GeoH!AW177,GeoH!CE177)</f>
        <v>0</v>
      </c>
      <c r="BB168" s="377">
        <f>MAX(GeoH!AX177,GeoH!CF177)</f>
        <v>0</v>
      </c>
      <c r="BC168" s="377">
        <f>MAX(GeoH!AY177,GeoH!CG177)</f>
        <v>0</v>
      </c>
      <c r="BD168" s="377">
        <f>MAX(GeoH!AZ177,GeoH!CH177)</f>
        <v>0</v>
      </c>
      <c r="BE168" s="377">
        <f>MAX(GeoH!BA177,GeoH!CI177)</f>
        <v>0</v>
      </c>
      <c r="BF168" s="377">
        <f>MAX(GeoH!BB177,GeoH!CJ177)</f>
        <v>0</v>
      </c>
      <c r="BG168" s="377">
        <f>MAX(COUNTIF(GeoH!BC177,"Oui"),COUNTIF(GeoH!CK177,"Oui"))</f>
        <v>0</v>
      </c>
      <c r="BH168" s="354"/>
      <c r="BI168" s="377">
        <f>Trachome!Q180</f>
        <v>0</v>
      </c>
      <c r="BJ168" s="377">
        <f>Trachome!AK180</f>
        <v>0</v>
      </c>
      <c r="BK168" s="377">
        <f>Trachome!AL180</f>
        <v>0</v>
      </c>
      <c r="BL168" s="377">
        <f>Trachome!AN180</f>
        <v>0</v>
      </c>
      <c r="BM168" s="377">
        <f>Trachome!AO180</f>
        <v>0</v>
      </c>
      <c r="BN168" s="377">
        <f>Trachome!AT180</f>
        <v>0</v>
      </c>
      <c r="BO168" s="377">
        <f>Trachome!AU180</f>
        <v>0</v>
      </c>
      <c r="BP168" s="377">
        <f>Trachome!AV180</f>
        <v>0</v>
      </c>
      <c r="BQ168" s="377">
        <f>Trachome!AW180</f>
        <v>0</v>
      </c>
      <c r="BR168" s="377">
        <f>COUNTIF(Trachome!AX180,"Oui")</f>
        <v>0</v>
      </c>
      <c r="BS168" s="354"/>
      <c r="BT168" s="377">
        <f t="shared" si="33"/>
        <v>0</v>
      </c>
      <c r="BU168" s="377">
        <f t="shared" si="34"/>
        <v>0</v>
      </c>
      <c r="BV168" s="377">
        <f t="shared" si="35"/>
        <v>0</v>
      </c>
      <c r="BW168" s="377">
        <f t="shared" si="36"/>
        <v>0</v>
      </c>
      <c r="BX168" s="377">
        <f t="shared" si="37"/>
        <v>0</v>
      </c>
      <c r="BY168" s="377">
        <f t="shared" si="40"/>
        <v>0</v>
      </c>
      <c r="BZ168" s="377">
        <f t="shared" si="41"/>
        <v>0</v>
      </c>
      <c r="CA168" s="377">
        <f t="shared" si="42"/>
        <v>0</v>
      </c>
      <c r="CB168" s="377">
        <f t="shared" si="38"/>
        <v>0</v>
      </c>
      <c r="CC168" s="377">
        <f t="shared" si="39"/>
        <v>0</v>
      </c>
    </row>
    <row r="169" spans="2:81" x14ac:dyDescent="0.25">
      <c r="B169" s="169">
        <f>'Données démographiques'!B177</f>
        <v>0</v>
      </c>
      <c r="C169" s="169">
        <f>'Données démographiques'!C177</f>
        <v>0</v>
      </c>
      <c r="D169" s="170">
        <f>'Données démographiques'!D177</f>
        <v>0</v>
      </c>
      <c r="E169" s="76"/>
      <c r="F169" s="170">
        <f>FL!M176</f>
        <v>0</v>
      </c>
      <c r="G169" s="170">
        <f>FL!AE176</f>
        <v>0</v>
      </c>
      <c r="H169" s="170">
        <f>FL!AF176</f>
        <v>0</v>
      </c>
      <c r="I169" s="170">
        <f>FL!AH176</f>
        <v>0</v>
      </c>
      <c r="J169" s="170">
        <f>FL!AI176</f>
        <v>0</v>
      </c>
      <c r="K169" s="170">
        <f>FL!AK176</f>
        <v>0</v>
      </c>
      <c r="L169" s="170">
        <f>FL!AM176</f>
        <v>0</v>
      </c>
      <c r="M169" s="170">
        <f>FL!AN176</f>
        <v>0</v>
      </c>
      <c r="N169" s="170">
        <f>FL!AO176</f>
        <v>0</v>
      </c>
      <c r="O169" s="170">
        <f>FL!AP176</f>
        <v>0</v>
      </c>
      <c r="P169" s="170">
        <f>FL!AQ176</f>
        <v>0</v>
      </c>
      <c r="Q169" s="170">
        <f>COUNTIF(FL!AR176,"Oui")</f>
        <v>0</v>
      </c>
      <c r="R169" s="76"/>
      <c r="S169" s="170">
        <f>Oncho!K176</f>
        <v>0</v>
      </c>
      <c r="T169" s="170">
        <f>MAX(Oncho!AB176,Oncho!BA176)</f>
        <v>0</v>
      </c>
      <c r="U169" s="170">
        <f>MAX(Oncho!AC176,Oncho!BB176)</f>
        <v>0</v>
      </c>
      <c r="V169" s="170">
        <f>MAX(Oncho!AE176,Oncho!BD176)</f>
        <v>0</v>
      </c>
      <c r="W169" s="170">
        <f>MAX(Oncho!AF176,Oncho!BE176)</f>
        <v>0</v>
      </c>
      <c r="X169" s="170">
        <f>MAX(Oncho!AG176,Oncho!BF176)</f>
        <v>0</v>
      </c>
      <c r="Y169" s="170">
        <f>MAX(Oncho!AH176,Oncho!BG176)</f>
        <v>0</v>
      </c>
      <c r="Z169" s="170">
        <f>MAX(Oncho!AI176,Oncho!BH176)</f>
        <v>0</v>
      </c>
      <c r="AA169" s="170">
        <f>MAX(Oncho!AJ176,Oncho!BI176)</f>
        <v>0</v>
      </c>
      <c r="AB169" s="170">
        <f>MAX(COUNTIF(Oncho!AK176,"Oui"),COUNTIF(Oncho!BJ176,"Oui"))</f>
        <v>0</v>
      </c>
      <c r="AC169" s="76"/>
      <c r="AD169" s="170">
        <f>SCH!P178</f>
        <v>0</v>
      </c>
      <c r="AE169" s="170">
        <f>SCH!AI178</f>
        <v>0</v>
      </c>
      <c r="AF169" s="170">
        <f>SCH!AJ178</f>
        <v>0</v>
      </c>
      <c r="AG169" s="170">
        <f>SCH!AN178</f>
        <v>0</v>
      </c>
      <c r="AH169" s="170">
        <f>SCH!AO178</f>
        <v>0</v>
      </c>
      <c r="AI169" s="170">
        <f>SCH!AT178</f>
        <v>0</v>
      </c>
      <c r="AJ169" s="170">
        <f>SCH!AU178</f>
        <v>0</v>
      </c>
      <c r="AK169" s="170">
        <f>SCH!AV178</f>
        <v>0</v>
      </c>
      <c r="AL169" s="170">
        <f>SCH!AW178</f>
        <v>0</v>
      </c>
      <c r="AM169" s="170">
        <f>COUNTIF(SCH!AX178,"Oui")</f>
        <v>0</v>
      </c>
      <c r="AN169" s="76"/>
      <c r="AO169" s="170">
        <f>GeoH!P178</f>
        <v>0</v>
      </c>
      <c r="AP169" s="170">
        <f>MAX(GeoH!AK178,GeoH!BS178)</f>
        <v>0</v>
      </c>
      <c r="AQ169" s="170">
        <f>MAX(GeoH!AL178,GeoH!BT178)</f>
        <v>0</v>
      </c>
      <c r="AR169" s="170">
        <f>MAX(GeoH!AM178,GeoH!BU178)</f>
        <v>0</v>
      </c>
      <c r="AS169" s="170">
        <f>MAX(GeoH!AN178,GeoH!BV178)</f>
        <v>0</v>
      </c>
      <c r="AT169" s="170">
        <f>MAX(GeoH!AO178,GeoH!BW178)</f>
        <v>0</v>
      </c>
      <c r="AU169" s="170">
        <f>MAX(GeoH!AQ178,GeoH!BY178)</f>
        <v>0</v>
      </c>
      <c r="AV169" s="170">
        <f>MAX(GeoH!AR178,GeoH!BZ178)</f>
        <v>0</v>
      </c>
      <c r="AW169" s="170">
        <f>MAX(GeoH!AS178,GeoH!CA178)</f>
        <v>0</v>
      </c>
      <c r="AX169" s="170">
        <f>MAX(GeoH!AT178,GeoH!CB178)</f>
        <v>0</v>
      </c>
      <c r="AY169" s="170">
        <f>MAX(GeoH!AU178,GeoH!CC178)</f>
        <v>0</v>
      </c>
      <c r="AZ169" s="170">
        <f>MAX(GeoH!AV178,GeoH!CD178)</f>
        <v>0</v>
      </c>
      <c r="BA169" s="170">
        <f>MAX(GeoH!AW178,GeoH!CE178)</f>
        <v>0</v>
      </c>
      <c r="BB169" s="170">
        <f>MAX(GeoH!AX178,GeoH!CF178)</f>
        <v>0</v>
      </c>
      <c r="BC169" s="170">
        <f>MAX(GeoH!AY178,GeoH!CG178)</f>
        <v>0</v>
      </c>
      <c r="BD169" s="170">
        <f>MAX(GeoH!AZ178,GeoH!CH178)</f>
        <v>0</v>
      </c>
      <c r="BE169" s="170">
        <f>MAX(GeoH!BA178,GeoH!CI178)</f>
        <v>0</v>
      </c>
      <c r="BF169" s="170">
        <f>MAX(GeoH!BB178,GeoH!CJ178)</f>
        <v>0</v>
      </c>
      <c r="BG169" s="170">
        <f>MAX(COUNTIF(GeoH!BC178,"Oui"),COUNTIF(GeoH!CK178,"Oui"))</f>
        <v>0</v>
      </c>
      <c r="BH169" s="76"/>
      <c r="BI169" s="170">
        <f>Trachome!Q181</f>
        <v>0</v>
      </c>
      <c r="BJ169" s="170">
        <f>Trachome!AK181</f>
        <v>0</v>
      </c>
      <c r="BK169" s="170">
        <f>Trachome!AL181</f>
        <v>0</v>
      </c>
      <c r="BL169" s="170">
        <f>Trachome!AN181</f>
        <v>0</v>
      </c>
      <c r="BM169" s="170">
        <f>Trachome!AO181</f>
        <v>0</v>
      </c>
      <c r="BN169" s="170">
        <f>Trachome!AT181</f>
        <v>0</v>
      </c>
      <c r="BO169" s="170">
        <f>Trachome!AU181</f>
        <v>0</v>
      </c>
      <c r="BP169" s="170">
        <f>Trachome!AV181</f>
        <v>0</v>
      </c>
      <c r="BQ169" s="170">
        <f>Trachome!AW181</f>
        <v>0</v>
      </c>
      <c r="BR169" s="170">
        <f>COUNTIF(Trachome!AX181,"Oui")</f>
        <v>0</v>
      </c>
      <c r="BS169" s="76"/>
      <c r="BT169" s="170">
        <f t="shared" si="33"/>
        <v>0</v>
      </c>
      <c r="BU169" s="170">
        <f t="shared" si="34"/>
        <v>0</v>
      </c>
      <c r="BV169" s="170">
        <f t="shared" si="35"/>
        <v>0</v>
      </c>
      <c r="BW169" s="170">
        <f t="shared" si="36"/>
        <v>0</v>
      </c>
      <c r="BX169" s="170">
        <f t="shared" si="37"/>
        <v>0</v>
      </c>
      <c r="BY169" s="170">
        <f t="shared" si="40"/>
        <v>0</v>
      </c>
      <c r="BZ169" s="170">
        <f t="shared" si="41"/>
        <v>0</v>
      </c>
      <c r="CA169" s="170">
        <f t="shared" si="42"/>
        <v>0</v>
      </c>
      <c r="CB169" s="170">
        <f t="shared" si="38"/>
        <v>0</v>
      </c>
      <c r="CC169" s="170">
        <f t="shared" si="39"/>
        <v>0</v>
      </c>
    </row>
    <row r="170" spans="2:81" x14ac:dyDescent="0.25">
      <c r="B170" s="376">
        <f>'Données démographiques'!B178</f>
        <v>0</v>
      </c>
      <c r="C170" s="376">
        <f>'Données démographiques'!C178</f>
        <v>0</v>
      </c>
      <c r="D170" s="377">
        <f>'Données démographiques'!D178</f>
        <v>0</v>
      </c>
      <c r="E170" s="354"/>
      <c r="F170" s="377">
        <f>FL!M177</f>
        <v>0</v>
      </c>
      <c r="G170" s="377">
        <f>FL!AE177</f>
        <v>0</v>
      </c>
      <c r="H170" s="377">
        <f>FL!AF177</f>
        <v>0</v>
      </c>
      <c r="I170" s="377">
        <f>FL!AH177</f>
        <v>0</v>
      </c>
      <c r="J170" s="377">
        <f>FL!AI177</f>
        <v>0</v>
      </c>
      <c r="K170" s="377">
        <f>FL!AK177</f>
        <v>0</v>
      </c>
      <c r="L170" s="377">
        <f>FL!AM177</f>
        <v>0</v>
      </c>
      <c r="M170" s="377">
        <f>FL!AN177</f>
        <v>0</v>
      </c>
      <c r="N170" s="377">
        <f>FL!AO177</f>
        <v>0</v>
      </c>
      <c r="O170" s="377">
        <f>FL!AP177</f>
        <v>0</v>
      </c>
      <c r="P170" s="377">
        <f>FL!AQ177</f>
        <v>0</v>
      </c>
      <c r="Q170" s="377">
        <f>COUNTIF(FL!AR177,"Oui")</f>
        <v>0</v>
      </c>
      <c r="R170" s="354"/>
      <c r="S170" s="377">
        <f>Oncho!K177</f>
        <v>0</v>
      </c>
      <c r="T170" s="377">
        <f>MAX(Oncho!AB177,Oncho!BA177)</f>
        <v>0</v>
      </c>
      <c r="U170" s="377">
        <f>MAX(Oncho!AC177,Oncho!BB177)</f>
        <v>0</v>
      </c>
      <c r="V170" s="377">
        <f>MAX(Oncho!AE177,Oncho!BD177)</f>
        <v>0</v>
      </c>
      <c r="W170" s="377">
        <f>MAX(Oncho!AF177,Oncho!BE177)</f>
        <v>0</v>
      </c>
      <c r="X170" s="377">
        <f>MAX(Oncho!AG177,Oncho!BF177)</f>
        <v>0</v>
      </c>
      <c r="Y170" s="377">
        <f>MAX(Oncho!AH177,Oncho!BG177)</f>
        <v>0</v>
      </c>
      <c r="Z170" s="377">
        <f>MAX(Oncho!AI177,Oncho!BH177)</f>
        <v>0</v>
      </c>
      <c r="AA170" s="377">
        <f>MAX(Oncho!AJ177,Oncho!BI177)</f>
        <v>0</v>
      </c>
      <c r="AB170" s="377">
        <f>MAX(COUNTIF(Oncho!AK177,"Oui"),COUNTIF(Oncho!BJ177,"Oui"))</f>
        <v>0</v>
      </c>
      <c r="AC170" s="354"/>
      <c r="AD170" s="377">
        <f>SCH!P179</f>
        <v>0</v>
      </c>
      <c r="AE170" s="377">
        <f>SCH!AI179</f>
        <v>0</v>
      </c>
      <c r="AF170" s="377">
        <f>SCH!AJ179</f>
        <v>0</v>
      </c>
      <c r="AG170" s="377">
        <f>SCH!AN179</f>
        <v>0</v>
      </c>
      <c r="AH170" s="377">
        <f>SCH!AO179</f>
        <v>0</v>
      </c>
      <c r="AI170" s="377">
        <f>SCH!AT179</f>
        <v>0</v>
      </c>
      <c r="AJ170" s="377">
        <f>SCH!AU179</f>
        <v>0</v>
      </c>
      <c r="AK170" s="377">
        <f>SCH!AV179</f>
        <v>0</v>
      </c>
      <c r="AL170" s="377">
        <f>SCH!AW179</f>
        <v>0</v>
      </c>
      <c r="AM170" s="377">
        <f>COUNTIF(SCH!AX179,"Oui")</f>
        <v>0</v>
      </c>
      <c r="AN170" s="354"/>
      <c r="AO170" s="377">
        <f>GeoH!P179</f>
        <v>0</v>
      </c>
      <c r="AP170" s="377">
        <f>MAX(GeoH!AK179,GeoH!BS179)</f>
        <v>0</v>
      </c>
      <c r="AQ170" s="377">
        <f>MAX(GeoH!AL179,GeoH!BT179)</f>
        <v>0</v>
      </c>
      <c r="AR170" s="377">
        <f>MAX(GeoH!AM179,GeoH!BU179)</f>
        <v>0</v>
      </c>
      <c r="AS170" s="377">
        <f>MAX(GeoH!AN179,GeoH!BV179)</f>
        <v>0</v>
      </c>
      <c r="AT170" s="377">
        <f>MAX(GeoH!AO179,GeoH!BW179)</f>
        <v>0</v>
      </c>
      <c r="AU170" s="377">
        <f>MAX(GeoH!AQ179,GeoH!BY179)</f>
        <v>0</v>
      </c>
      <c r="AV170" s="377">
        <f>MAX(GeoH!AR179,GeoH!BZ179)</f>
        <v>0</v>
      </c>
      <c r="AW170" s="377">
        <f>MAX(GeoH!AS179,GeoH!CA179)</f>
        <v>0</v>
      </c>
      <c r="AX170" s="377">
        <f>MAX(GeoH!AT179,GeoH!CB179)</f>
        <v>0</v>
      </c>
      <c r="AY170" s="377">
        <f>MAX(GeoH!AU179,GeoH!CC179)</f>
        <v>0</v>
      </c>
      <c r="AZ170" s="377">
        <f>MAX(GeoH!AV179,GeoH!CD179)</f>
        <v>0</v>
      </c>
      <c r="BA170" s="377">
        <f>MAX(GeoH!AW179,GeoH!CE179)</f>
        <v>0</v>
      </c>
      <c r="BB170" s="377">
        <f>MAX(GeoH!AX179,GeoH!CF179)</f>
        <v>0</v>
      </c>
      <c r="BC170" s="377">
        <f>MAX(GeoH!AY179,GeoH!CG179)</f>
        <v>0</v>
      </c>
      <c r="BD170" s="377">
        <f>MAX(GeoH!AZ179,GeoH!CH179)</f>
        <v>0</v>
      </c>
      <c r="BE170" s="377">
        <f>MAX(GeoH!BA179,GeoH!CI179)</f>
        <v>0</v>
      </c>
      <c r="BF170" s="377">
        <f>MAX(GeoH!BB179,GeoH!CJ179)</f>
        <v>0</v>
      </c>
      <c r="BG170" s="377">
        <f>MAX(COUNTIF(GeoH!BC179,"Oui"),COUNTIF(GeoH!CK179,"Oui"))</f>
        <v>0</v>
      </c>
      <c r="BH170" s="354"/>
      <c r="BI170" s="377">
        <f>Trachome!Q182</f>
        <v>0</v>
      </c>
      <c r="BJ170" s="377">
        <f>Trachome!AK182</f>
        <v>0</v>
      </c>
      <c r="BK170" s="377">
        <f>Trachome!AL182</f>
        <v>0</v>
      </c>
      <c r="BL170" s="377">
        <f>Trachome!AN182</f>
        <v>0</v>
      </c>
      <c r="BM170" s="377">
        <f>Trachome!AO182</f>
        <v>0</v>
      </c>
      <c r="BN170" s="377">
        <f>Trachome!AT182</f>
        <v>0</v>
      </c>
      <c r="BO170" s="377">
        <f>Trachome!AU182</f>
        <v>0</v>
      </c>
      <c r="BP170" s="377">
        <f>Trachome!AV182</f>
        <v>0</v>
      </c>
      <c r="BQ170" s="377">
        <f>Trachome!AW182</f>
        <v>0</v>
      </c>
      <c r="BR170" s="377">
        <f>COUNTIF(Trachome!AX182,"Oui")</f>
        <v>0</v>
      </c>
      <c r="BS170" s="354"/>
      <c r="BT170" s="377">
        <f t="shared" si="33"/>
        <v>0</v>
      </c>
      <c r="BU170" s="377">
        <f t="shared" si="34"/>
        <v>0</v>
      </c>
      <c r="BV170" s="377">
        <f t="shared" si="35"/>
        <v>0</v>
      </c>
      <c r="BW170" s="377">
        <f t="shared" si="36"/>
        <v>0</v>
      </c>
      <c r="BX170" s="377">
        <f t="shared" si="37"/>
        <v>0</v>
      </c>
      <c r="BY170" s="377">
        <f t="shared" si="40"/>
        <v>0</v>
      </c>
      <c r="BZ170" s="377">
        <f t="shared" si="41"/>
        <v>0</v>
      </c>
      <c r="CA170" s="377">
        <f t="shared" si="42"/>
        <v>0</v>
      </c>
      <c r="CB170" s="377">
        <f t="shared" si="38"/>
        <v>0</v>
      </c>
      <c r="CC170" s="377">
        <f t="shared" si="39"/>
        <v>0</v>
      </c>
    </row>
    <row r="171" spans="2:81" x14ac:dyDescent="0.25">
      <c r="B171" s="169">
        <f>'Données démographiques'!B179</f>
        <v>0</v>
      </c>
      <c r="C171" s="169">
        <f>'Données démographiques'!C179</f>
        <v>0</v>
      </c>
      <c r="D171" s="170">
        <f>'Données démographiques'!D179</f>
        <v>0</v>
      </c>
      <c r="E171" s="76"/>
      <c r="F171" s="170">
        <f>FL!M178</f>
        <v>0</v>
      </c>
      <c r="G171" s="170">
        <f>FL!AE178</f>
        <v>0</v>
      </c>
      <c r="H171" s="170">
        <f>FL!AF178</f>
        <v>0</v>
      </c>
      <c r="I171" s="170">
        <f>FL!AH178</f>
        <v>0</v>
      </c>
      <c r="J171" s="170">
        <f>FL!AI178</f>
        <v>0</v>
      </c>
      <c r="K171" s="170">
        <f>FL!AK178</f>
        <v>0</v>
      </c>
      <c r="L171" s="170">
        <f>FL!AM178</f>
        <v>0</v>
      </c>
      <c r="M171" s="170">
        <f>FL!AN178</f>
        <v>0</v>
      </c>
      <c r="N171" s="170">
        <f>FL!AO178</f>
        <v>0</v>
      </c>
      <c r="O171" s="170">
        <f>FL!AP178</f>
        <v>0</v>
      </c>
      <c r="P171" s="170">
        <f>FL!AQ178</f>
        <v>0</v>
      </c>
      <c r="Q171" s="170">
        <f>COUNTIF(FL!AR178,"Oui")</f>
        <v>0</v>
      </c>
      <c r="R171" s="76"/>
      <c r="S171" s="170">
        <f>Oncho!K178</f>
        <v>0</v>
      </c>
      <c r="T171" s="170">
        <f>MAX(Oncho!AB178,Oncho!BA178)</f>
        <v>0</v>
      </c>
      <c r="U171" s="170">
        <f>MAX(Oncho!AC178,Oncho!BB178)</f>
        <v>0</v>
      </c>
      <c r="V171" s="170">
        <f>MAX(Oncho!AE178,Oncho!BD178)</f>
        <v>0</v>
      </c>
      <c r="W171" s="170">
        <f>MAX(Oncho!AF178,Oncho!BE178)</f>
        <v>0</v>
      </c>
      <c r="X171" s="170">
        <f>MAX(Oncho!AG178,Oncho!BF178)</f>
        <v>0</v>
      </c>
      <c r="Y171" s="170">
        <f>MAX(Oncho!AH178,Oncho!BG178)</f>
        <v>0</v>
      </c>
      <c r="Z171" s="170">
        <f>MAX(Oncho!AI178,Oncho!BH178)</f>
        <v>0</v>
      </c>
      <c r="AA171" s="170">
        <f>MAX(Oncho!AJ178,Oncho!BI178)</f>
        <v>0</v>
      </c>
      <c r="AB171" s="170">
        <f>MAX(COUNTIF(Oncho!AK178,"Oui"),COUNTIF(Oncho!BJ178,"Oui"))</f>
        <v>0</v>
      </c>
      <c r="AC171" s="76"/>
      <c r="AD171" s="170">
        <f>SCH!P180</f>
        <v>0</v>
      </c>
      <c r="AE171" s="170">
        <f>SCH!AI180</f>
        <v>0</v>
      </c>
      <c r="AF171" s="170">
        <f>SCH!AJ180</f>
        <v>0</v>
      </c>
      <c r="AG171" s="170">
        <f>SCH!AN180</f>
        <v>0</v>
      </c>
      <c r="AH171" s="170">
        <f>SCH!AO180</f>
        <v>0</v>
      </c>
      <c r="AI171" s="170">
        <f>SCH!AT180</f>
        <v>0</v>
      </c>
      <c r="AJ171" s="170">
        <f>SCH!AU180</f>
        <v>0</v>
      </c>
      <c r="AK171" s="170">
        <f>SCH!AV180</f>
        <v>0</v>
      </c>
      <c r="AL171" s="170">
        <f>SCH!AW180</f>
        <v>0</v>
      </c>
      <c r="AM171" s="170">
        <f>COUNTIF(SCH!AX180,"Oui")</f>
        <v>0</v>
      </c>
      <c r="AN171" s="76"/>
      <c r="AO171" s="170">
        <f>GeoH!P180</f>
        <v>0</v>
      </c>
      <c r="AP171" s="170">
        <f>MAX(GeoH!AK180,GeoH!BS180)</f>
        <v>0</v>
      </c>
      <c r="AQ171" s="170">
        <f>MAX(GeoH!AL180,GeoH!BT180)</f>
        <v>0</v>
      </c>
      <c r="AR171" s="170">
        <f>MAX(GeoH!AM180,GeoH!BU180)</f>
        <v>0</v>
      </c>
      <c r="AS171" s="170">
        <f>MAX(GeoH!AN180,GeoH!BV180)</f>
        <v>0</v>
      </c>
      <c r="AT171" s="170">
        <f>MAX(GeoH!AO180,GeoH!BW180)</f>
        <v>0</v>
      </c>
      <c r="AU171" s="170">
        <f>MAX(GeoH!AQ180,GeoH!BY180)</f>
        <v>0</v>
      </c>
      <c r="AV171" s="170">
        <f>MAX(GeoH!AR180,GeoH!BZ180)</f>
        <v>0</v>
      </c>
      <c r="AW171" s="170">
        <f>MAX(GeoH!AS180,GeoH!CA180)</f>
        <v>0</v>
      </c>
      <c r="AX171" s="170">
        <f>MAX(GeoH!AT180,GeoH!CB180)</f>
        <v>0</v>
      </c>
      <c r="AY171" s="170">
        <f>MAX(GeoH!AU180,GeoH!CC180)</f>
        <v>0</v>
      </c>
      <c r="AZ171" s="170">
        <f>MAX(GeoH!AV180,GeoH!CD180)</f>
        <v>0</v>
      </c>
      <c r="BA171" s="170">
        <f>MAX(GeoH!AW180,GeoH!CE180)</f>
        <v>0</v>
      </c>
      <c r="BB171" s="170">
        <f>MAX(GeoH!AX180,GeoH!CF180)</f>
        <v>0</v>
      </c>
      <c r="BC171" s="170">
        <f>MAX(GeoH!AY180,GeoH!CG180)</f>
        <v>0</v>
      </c>
      <c r="BD171" s="170">
        <f>MAX(GeoH!AZ180,GeoH!CH180)</f>
        <v>0</v>
      </c>
      <c r="BE171" s="170">
        <f>MAX(GeoH!BA180,GeoH!CI180)</f>
        <v>0</v>
      </c>
      <c r="BF171" s="170">
        <f>MAX(GeoH!BB180,GeoH!CJ180)</f>
        <v>0</v>
      </c>
      <c r="BG171" s="170">
        <f>MAX(COUNTIF(GeoH!BC180,"Oui"),COUNTIF(GeoH!CK180,"Oui"))</f>
        <v>0</v>
      </c>
      <c r="BH171" s="76"/>
      <c r="BI171" s="170">
        <f>Trachome!Q183</f>
        <v>0</v>
      </c>
      <c r="BJ171" s="170">
        <f>Trachome!AK183</f>
        <v>0</v>
      </c>
      <c r="BK171" s="170">
        <f>Trachome!AL183</f>
        <v>0</v>
      </c>
      <c r="BL171" s="170">
        <f>Trachome!AN183</f>
        <v>0</v>
      </c>
      <c r="BM171" s="170">
        <f>Trachome!AO183</f>
        <v>0</v>
      </c>
      <c r="BN171" s="170">
        <f>Trachome!AT183</f>
        <v>0</v>
      </c>
      <c r="BO171" s="170">
        <f>Trachome!AU183</f>
        <v>0</v>
      </c>
      <c r="BP171" s="170">
        <f>Trachome!AV183</f>
        <v>0</v>
      </c>
      <c r="BQ171" s="170">
        <f>Trachome!AW183</f>
        <v>0</v>
      </c>
      <c r="BR171" s="170">
        <f>COUNTIF(Trachome!AX183,"Oui")</f>
        <v>0</v>
      </c>
      <c r="BS171" s="76"/>
      <c r="BT171" s="170">
        <f t="shared" si="33"/>
        <v>0</v>
      </c>
      <c r="BU171" s="170">
        <f t="shared" si="34"/>
        <v>0</v>
      </c>
      <c r="BV171" s="170">
        <f t="shared" si="35"/>
        <v>0</v>
      </c>
      <c r="BW171" s="170">
        <f t="shared" si="36"/>
        <v>0</v>
      </c>
      <c r="BX171" s="170">
        <f t="shared" si="37"/>
        <v>0</v>
      </c>
      <c r="BY171" s="170">
        <f t="shared" si="40"/>
        <v>0</v>
      </c>
      <c r="BZ171" s="170">
        <f t="shared" si="41"/>
        <v>0</v>
      </c>
      <c r="CA171" s="170">
        <f t="shared" si="42"/>
        <v>0</v>
      </c>
      <c r="CB171" s="170">
        <f t="shared" si="38"/>
        <v>0</v>
      </c>
      <c r="CC171" s="170">
        <f t="shared" si="39"/>
        <v>0</v>
      </c>
    </row>
    <row r="172" spans="2:81" x14ac:dyDescent="0.25">
      <c r="B172" s="376">
        <f>'Données démographiques'!B180</f>
        <v>0</v>
      </c>
      <c r="C172" s="376">
        <f>'Données démographiques'!C180</f>
        <v>0</v>
      </c>
      <c r="D172" s="377">
        <f>'Données démographiques'!D180</f>
        <v>0</v>
      </c>
      <c r="E172" s="354"/>
      <c r="F172" s="377">
        <f>FL!M179</f>
        <v>0</v>
      </c>
      <c r="G172" s="377">
        <f>FL!AE179</f>
        <v>0</v>
      </c>
      <c r="H172" s="377">
        <f>FL!AF179</f>
        <v>0</v>
      </c>
      <c r="I172" s="377">
        <f>FL!AH179</f>
        <v>0</v>
      </c>
      <c r="J172" s="377">
        <f>FL!AI179</f>
        <v>0</v>
      </c>
      <c r="K172" s="377">
        <f>FL!AK179</f>
        <v>0</v>
      </c>
      <c r="L172" s="377">
        <f>FL!AM179</f>
        <v>0</v>
      </c>
      <c r="M172" s="377">
        <f>FL!AN179</f>
        <v>0</v>
      </c>
      <c r="N172" s="377">
        <f>FL!AO179</f>
        <v>0</v>
      </c>
      <c r="O172" s="377">
        <f>FL!AP179</f>
        <v>0</v>
      </c>
      <c r="P172" s="377">
        <f>FL!AQ179</f>
        <v>0</v>
      </c>
      <c r="Q172" s="377">
        <f>COUNTIF(FL!AR179,"Oui")</f>
        <v>0</v>
      </c>
      <c r="R172" s="354"/>
      <c r="S172" s="377">
        <f>Oncho!K179</f>
        <v>0</v>
      </c>
      <c r="T172" s="377">
        <f>MAX(Oncho!AB179,Oncho!BA179)</f>
        <v>0</v>
      </c>
      <c r="U172" s="377">
        <f>MAX(Oncho!AC179,Oncho!BB179)</f>
        <v>0</v>
      </c>
      <c r="V172" s="377">
        <f>MAX(Oncho!AE179,Oncho!BD179)</f>
        <v>0</v>
      </c>
      <c r="W172" s="377">
        <f>MAX(Oncho!AF179,Oncho!BE179)</f>
        <v>0</v>
      </c>
      <c r="X172" s="377">
        <f>MAX(Oncho!AG179,Oncho!BF179)</f>
        <v>0</v>
      </c>
      <c r="Y172" s="377">
        <f>MAX(Oncho!AH179,Oncho!BG179)</f>
        <v>0</v>
      </c>
      <c r="Z172" s="377">
        <f>MAX(Oncho!AI179,Oncho!BH179)</f>
        <v>0</v>
      </c>
      <c r="AA172" s="377">
        <f>MAX(Oncho!AJ179,Oncho!BI179)</f>
        <v>0</v>
      </c>
      <c r="AB172" s="377">
        <f>MAX(COUNTIF(Oncho!AK179,"Oui"),COUNTIF(Oncho!BJ179,"Oui"))</f>
        <v>0</v>
      </c>
      <c r="AC172" s="354"/>
      <c r="AD172" s="377">
        <f>SCH!P181</f>
        <v>0</v>
      </c>
      <c r="AE172" s="377">
        <f>SCH!AI181</f>
        <v>0</v>
      </c>
      <c r="AF172" s="377">
        <f>SCH!AJ181</f>
        <v>0</v>
      </c>
      <c r="AG172" s="377">
        <f>SCH!AN181</f>
        <v>0</v>
      </c>
      <c r="AH172" s="377">
        <f>SCH!AO181</f>
        <v>0</v>
      </c>
      <c r="AI172" s="377">
        <f>SCH!AT181</f>
        <v>0</v>
      </c>
      <c r="AJ172" s="377">
        <f>SCH!AU181</f>
        <v>0</v>
      </c>
      <c r="AK172" s="377">
        <f>SCH!AV181</f>
        <v>0</v>
      </c>
      <c r="AL172" s="377">
        <f>SCH!AW181</f>
        <v>0</v>
      </c>
      <c r="AM172" s="377">
        <f>COUNTIF(SCH!AX181,"Oui")</f>
        <v>0</v>
      </c>
      <c r="AN172" s="354"/>
      <c r="AO172" s="377">
        <f>GeoH!P181</f>
        <v>0</v>
      </c>
      <c r="AP172" s="377">
        <f>MAX(GeoH!AK181,GeoH!BS181)</f>
        <v>0</v>
      </c>
      <c r="AQ172" s="377">
        <f>MAX(GeoH!AL181,GeoH!BT181)</f>
        <v>0</v>
      </c>
      <c r="AR172" s="377">
        <f>MAX(GeoH!AM181,GeoH!BU181)</f>
        <v>0</v>
      </c>
      <c r="AS172" s="377">
        <f>MAX(GeoH!AN181,GeoH!BV181)</f>
        <v>0</v>
      </c>
      <c r="AT172" s="377">
        <f>MAX(GeoH!AO181,GeoH!BW181)</f>
        <v>0</v>
      </c>
      <c r="AU172" s="377">
        <f>MAX(GeoH!AQ181,GeoH!BY181)</f>
        <v>0</v>
      </c>
      <c r="AV172" s="377">
        <f>MAX(GeoH!AR181,GeoH!BZ181)</f>
        <v>0</v>
      </c>
      <c r="AW172" s="377">
        <f>MAX(GeoH!AS181,GeoH!CA181)</f>
        <v>0</v>
      </c>
      <c r="AX172" s="377">
        <f>MAX(GeoH!AT181,GeoH!CB181)</f>
        <v>0</v>
      </c>
      <c r="AY172" s="377">
        <f>MAX(GeoH!AU181,GeoH!CC181)</f>
        <v>0</v>
      </c>
      <c r="AZ172" s="377">
        <f>MAX(GeoH!AV181,GeoH!CD181)</f>
        <v>0</v>
      </c>
      <c r="BA172" s="377">
        <f>MAX(GeoH!AW181,GeoH!CE181)</f>
        <v>0</v>
      </c>
      <c r="BB172" s="377">
        <f>MAX(GeoH!AX181,GeoH!CF181)</f>
        <v>0</v>
      </c>
      <c r="BC172" s="377">
        <f>MAX(GeoH!AY181,GeoH!CG181)</f>
        <v>0</v>
      </c>
      <c r="BD172" s="377">
        <f>MAX(GeoH!AZ181,GeoH!CH181)</f>
        <v>0</v>
      </c>
      <c r="BE172" s="377">
        <f>MAX(GeoH!BA181,GeoH!CI181)</f>
        <v>0</v>
      </c>
      <c r="BF172" s="377">
        <f>MAX(GeoH!BB181,GeoH!CJ181)</f>
        <v>0</v>
      </c>
      <c r="BG172" s="377">
        <f>MAX(COUNTIF(GeoH!BC181,"Oui"),COUNTIF(GeoH!CK181,"Oui"))</f>
        <v>0</v>
      </c>
      <c r="BH172" s="354"/>
      <c r="BI172" s="377">
        <f>Trachome!Q184</f>
        <v>0</v>
      </c>
      <c r="BJ172" s="377">
        <f>Trachome!AK184</f>
        <v>0</v>
      </c>
      <c r="BK172" s="377">
        <f>Trachome!AL184</f>
        <v>0</v>
      </c>
      <c r="BL172" s="377">
        <f>Trachome!AN184</f>
        <v>0</v>
      </c>
      <c r="BM172" s="377">
        <f>Trachome!AO184</f>
        <v>0</v>
      </c>
      <c r="BN172" s="377">
        <f>Trachome!AT184</f>
        <v>0</v>
      </c>
      <c r="BO172" s="377">
        <f>Trachome!AU184</f>
        <v>0</v>
      </c>
      <c r="BP172" s="377">
        <f>Trachome!AV184</f>
        <v>0</v>
      </c>
      <c r="BQ172" s="377">
        <f>Trachome!AW184</f>
        <v>0</v>
      </c>
      <c r="BR172" s="377">
        <f>COUNTIF(Trachome!AX184,"Oui")</f>
        <v>0</v>
      </c>
      <c r="BS172" s="354"/>
      <c r="BT172" s="377">
        <f t="shared" si="33"/>
        <v>0</v>
      </c>
      <c r="BU172" s="377">
        <f t="shared" si="34"/>
        <v>0</v>
      </c>
      <c r="BV172" s="377">
        <f t="shared" si="35"/>
        <v>0</v>
      </c>
      <c r="BW172" s="377">
        <f t="shared" si="36"/>
        <v>0</v>
      </c>
      <c r="BX172" s="377">
        <f t="shared" si="37"/>
        <v>0</v>
      </c>
      <c r="BY172" s="377">
        <f t="shared" si="40"/>
        <v>0</v>
      </c>
      <c r="BZ172" s="377">
        <f t="shared" si="41"/>
        <v>0</v>
      </c>
      <c r="CA172" s="377">
        <f t="shared" si="42"/>
        <v>0</v>
      </c>
      <c r="CB172" s="377">
        <f t="shared" si="38"/>
        <v>0</v>
      </c>
      <c r="CC172" s="377">
        <f t="shared" si="39"/>
        <v>0</v>
      </c>
    </row>
    <row r="173" spans="2:81" x14ac:dyDescent="0.25">
      <c r="B173" s="169">
        <f>'Données démographiques'!B181</f>
        <v>0</v>
      </c>
      <c r="C173" s="169">
        <f>'Données démographiques'!C181</f>
        <v>0</v>
      </c>
      <c r="D173" s="170">
        <f>'Données démographiques'!D181</f>
        <v>0</v>
      </c>
      <c r="E173" s="76"/>
      <c r="F173" s="170">
        <f>FL!M180</f>
        <v>0</v>
      </c>
      <c r="G173" s="170">
        <f>FL!AE180</f>
        <v>0</v>
      </c>
      <c r="H173" s="170">
        <f>FL!AF180</f>
        <v>0</v>
      </c>
      <c r="I173" s="170">
        <f>FL!AH180</f>
        <v>0</v>
      </c>
      <c r="J173" s="170">
        <f>FL!AI180</f>
        <v>0</v>
      </c>
      <c r="K173" s="170">
        <f>FL!AK180</f>
        <v>0</v>
      </c>
      <c r="L173" s="170">
        <f>FL!AM180</f>
        <v>0</v>
      </c>
      <c r="M173" s="170">
        <f>FL!AN180</f>
        <v>0</v>
      </c>
      <c r="N173" s="170">
        <f>FL!AO180</f>
        <v>0</v>
      </c>
      <c r="O173" s="170">
        <f>FL!AP180</f>
        <v>0</v>
      </c>
      <c r="P173" s="170">
        <f>FL!AQ180</f>
        <v>0</v>
      </c>
      <c r="Q173" s="170">
        <f>COUNTIF(FL!AR180,"Oui")</f>
        <v>0</v>
      </c>
      <c r="R173" s="76"/>
      <c r="S173" s="170">
        <f>Oncho!K180</f>
        <v>0</v>
      </c>
      <c r="T173" s="170">
        <f>MAX(Oncho!AB180,Oncho!BA180)</f>
        <v>0</v>
      </c>
      <c r="U173" s="170">
        <f>MAX(Oncho!AC180,Oncho!BB180)</f>
        <v>0</v>
      </c>
      <c r="V173" s="170">
        <f>MAX(Oncho!AE180,Oncho!BD180)</f>
        <v>0</v>
      </c>
      <c r="W173" s="170">
        <f>MAX(Oncho!AF180,Oncho!BE180)</f>
        <v>0</v>
      </c>
      <c r="X173" s="170">
        <f>MAX(Oncho!AG180,Oncho!BF180)</f>
        <v>0</v>
      </c>
      <c r="Y173" s="170">
        <f>MAX(Oncho!AH180,Oncho!BG180)</f>
        <v>0</v>
      </c>
      <c r="Z173" s="170">
        <f>MAX(Oncho!AI180,Oncho!BH180)</f>
        <v>0</v>
      </c>
      <c r="AA173" s="170">
        <f>MAX(Oncho!AJ180,Oncho!BI180)</f>
        <v>0</v>
      </c>
      <c r="AB173" s="170">
        <f>MAX(COUNTIF(Oncho!AK180,"Oui"),COUNTIF(Oncho!BJ180,"Oui"))</f>
        <v>0</v>
      </c>
      <c r="AC173" s="76"/>
      <c r="AD173" s="170">
        <f>SCH!P182</f>
        <v>0</v>
      </c>
      <c r="AE173" s="170">
        <f>SCH!AI182</f>
        <v>0</v>
      </c>
      <c r="AF173" s="170">
        <f>SCH!AJ182</f>
        <v>0</v>
      </c>
      <c r="AG173" s="170">
        <f>SCH!AN182</f>
        <v>0</v>
      </c>
      <c r="AH173" s="170">
        <f>SCH!AO182</f>
        <v>0</v>
      </c>
      <c r="AI173" s="170">
        <f>SCH!AT182</f>
        <v>0</v>
      </c>
      <c r="AJ173" s="170">
        <f>SCH!AU182</f>
        <v>0</v>
      </c>
      <c r="AK173" s="170">
        <f>SCH!AV182</f>
        <v>0</v>
      </c>
      <c r="AL173" s="170">
        <f>SCH!AW182</f>
        <v>0</v>
      </c>
      <c r="AM173" s="170">
        <f>COUNTIF(SCH!AX182,"Oui")</f>
        <v>0</v>
      </c>
      <c r="AN173" s="76"/>
      <c r="AO173" s="170">
        <f>GeoH!P182</f>
        <v>0</v>
      </c>
      <c r="AP173" s="170">
        <f>MAX(GeoH!AK182,GeoH!BS182)</f>
        <v>0</v>
      </c>
      <c r="AQ173" s="170">
        <f>MAX(GeoH!AL182,GeoH!BT182)</f>
        <v>0</v>
      </c>
      <c r="AR173" s="170">
        <f>MAX(GeoH!AM182,GeoH!BU182)</f>
        <v>0</v>
      </c>
      <c r="AS173" s="170">
        <f>MAX(GeoH!AN182,GeoH!BV182)</f>
        <v>0</v>
      </c>
      <c r="AT173" s="170">
        <f>MAX(GeoH!AO182,GeoH!BW182)</f>
        <v>0</v>
      </c>
      <c r="AU173" s="170">
        <f>MAX(GeoH!AQ182,GeoH!BY182)</f>
        <v>0</v>
      </c>
      <c r="AV173" s="170">
        <f>MAX(GeoH!AR182,GeoH!BZ182)</f>
        <v>0</v>
      </c>
      <c r="AW173" s="170">
        <f>MAX(GeoH!AS182,GeoH!CA182)</f>
        <v>0</v>
      </c>
      <c r="AX173" s="170">
        <f>MAX(GeoH!AT182,GeoH!CB182)</f>
        <v>0</v>
      </c>
      <c r="AY173" s="170">
        <f>MAX(GeoH!AU182,GeoH!CC182)</f>
        <v>0</v>
      </c>
      <c r="AZ173" s="170">
        <f>MAX(GeoH!AV182,GeoH!CD182)</f>
        <v>0</v>
      </c>
      <c r="BA173" s="170">
        <f>MAX(GeoH!AW182,GeoH!CE182)</f>
        <v>0</v>
      </c>
      <c r="BB173" s="170">
        <f>MAX(GeoH!AX182,GeoH!CF182)</f>
        <v>0</v>
      </c>
      <c r="BC173" s="170">
        <f>MAX(GeoH!AY182,GeoH!CG182)</f>
        <v>0</v>
      </c>
      <c r="BD173" s="170">
        <f>MAX(GeoH!AZ182,GeoH!CH182)</f>
        <v>0</v>
      </c>
      <c r="BE173" s="170">
        <f>MAX(GeoH!BA182,GeoH!CI182)</f>
        <v>0</v>
      </c>
      <c r="BF173" s="170">
        <f>MAX(GeoH!BB182,GeoH!CJ182)</f>
        <v>0</v>
      </c>
      <c r="BG173" s="170">
        <f>MAX(COUNTIF(GeoH!BC182,"Oui"),COUNTIF(GeoH!CK182,"Oui"))</f>
        <v>0</v>
      </c>
      <c r="BH173" s="76"/>
      <c r="BI173" s="170">
        <f>Trachome!Q185</f>
        <v>0</v>
      </c>
      <c r="BJ173" s="170">
        <f>Trachome!AK185</f>
        <v>0</v>
      </c>
      <c r="BK173" s="170">
        <f>Trachome!AL185</f>
        <v>0</v>
      </c>
      <c r="BL173" s="170">
        <f>Trachome!AN185</f>
        <v>0</v>
      </c>
      <c r="BM173" s="170">
        <f>Trachome!AO185</f>
        <v>0</v>
      </c>
      <c r="BN173" s="170">
        <f>Trachome!AT185</f>
        <v>0</v>
      </c>
      <c r="BO173" s="170">
        <f>Trachome!AU185</f>
        <v>0</v>
      </c>
      <c r="BP173" s="170">
        <f>Trachome!AV185</f>
        <v>0</v>
      </c>
      <c r="BQ173" s="170">
        <f>Trachome!AW185</f>
        <v>0</v>
      </c>
      <c r="BR173" s="170">
        <f>COUNTIF(Trachome!AX185,"Oui")</f>
        <v>0</v>
      </c>
      <c r="BS173" s="76"/>
      <c r="BT173" s="170">
        <f t="shared" si="33"/>
        <v>0</v>
      </c>
      <c r="BU173" s="170">
        <f t="shared" si="34"/>
        <v>0</v>
      </c>
      <c r="BV173" s="170">
        <f t="shared" si="35"/>
        <v>0</v>
      </c>
      <c r="BW173" s="170">
        <f t="shared" si="36"/>
        <v>0</v>
      </c>
      <c r="BX173" s="170">
        <f t="shared" si="37"/>
        <v>0</v>
      </c>
      <c r="BY173" s="170">
        <f t="shared" si="40"/>
        <v>0</v>
      </c>
      <c r="BZ173" s="170">
        <f t="shared" si="41"/>
        <v>0</v>
      </c>
      <c r="CA173" s="170">
        <f t="shared" si="42"/>
        <v>0</v>
      </c>
      <c r="CB173" s="170">
        <f t="shared" si="38"/>
        <v>0</v>
      </c>
      <c r="CC173" s="170">
        <f t="shared" si="39"/>
        <v>0</v>
      </c>
    </row>
    <row r="174" spans="2:81" x14ac:dyDescent="0.25">
      <c r="B174" s="376">
        <f>'Données démographiques'!B182</f>
        <v>0</v>
      </c>
      <c r="C174" s="376">
        <f>'Données démographiques'!C182</f>
        <v>0</v>
      </c>
      <c r="D174" s="377">
        <f>'Données démographiques'!D182</f>
        <v>0</v>
      </c>
      <c r="E174" s="354"/>
      <c r="F174" s="377">
        <f>FL!M181</f>
        <v>0</v>
      </c>
      <c r="G174" s="377">
        <f>FL!AE181</f>
        <v>0</v>
      </c>
      <c r="H174" s="377">
        <f>FL!AF181</f>
        <v>0</v>
      </c>
      <c r="I174" s="377">
        <f>FL!AH181</f>
        <v>0</v>
      </c>
      <c r="J174" s="377">
        <f>FL!AI181</f>
        <v>0</v>
      </c>
      <c r="K174" s="377">
        <f>FL!AK181</f>
        <v>0</v>
      </c>
      <c r="L174" s="377">
        <f>FL!AM181</f>
        <v>0</v>
      </c>
      <c r="M174" s="377">
        <f>FL!AN181</f>
        <v>0</v>
      </c>
      <c r="N174" s="377">
        <f>FL!AO181</f>
        <v>0</v>
      </c>
      <c r="O174" s="377">
        <f>FL!AP181</f>
        <v>0</v>
      </c>
      <c r="P174" s="377">
        <f>FL!AQ181</f>
        <v>0</v>
      </c>
      <c r="Q174" s="377">
        <f>COUNTIF(FL!AR181,"Oui")</f>
        <v>0</v>
      </c>
      <c r="R174" s="354"/>
      <c r="S174" s="377">
        <f>Oncho!K181</f>
        <v>0</v>
      </c>
      <c r="T174" s="377">
        <f>MAX(Oncho!AB181,Oncho!BA181)</f>
        <v>0</v>
      </c>
      <c r="U174" s="377">
        <f>MAX(Oncho!AC181,Oncho!BB181)</f>
        <v>0</v>
      </c>
      <c r="V174" s="377">
        <f>MAX(Oncho!AE181,Oncho!BD181)</f>
        <v>0</v>
      </c>
      <c r="W174" s="377">
        <f>MAX(Oncho!AF181,Oncho!BE181)</f>
        <v>0</v>
      </c>
      <c r="X174" s="377">
        <f>MAX(Oncho!AG181,Oncho!BF181)</f>
        <v>0</v>
      </c>
      <c r="Y174" s="377">
        <f>MAX(Oncho!AH181,Oncho!BG181)</f>
        <v>0</v>
      </c>
      <c r="Z174" s="377">
        <f>MAX(Oncho!AI181,Oncho!BH181)</f>
        <v>0</v>
      </c>
      <c r="AA174" s="377">
        <f>MAX(Oncho!AJ181,Oncho!BI181)</f>
        <v>0</v>
      </c>
      <c r="AB174" s="377">
        <f>MAX(COUNTIF(Oncho!AK181,"Oui"),COUNTIF(Oncho!BJ181,"Oui"))</f>
        <v>0</v>
      </c>
      <c r="AC174" s="354"/>
      <c r="AD174" s="377">
        <f>SCH!P183</f>
        <v>0</v>
      </c>
      <c r="AE174" s="377">
        <f>SCH!AI183</f>
        <v>0</v>
      </c>
      <c r="AF174" s="377">
        <f>SCH!AJ183</f>
        <v>0</v>
      </c>
      <c r="AG174" s="377">
        <f>SCH!AN183</f>
        <v>0</v>
      </c>
      <c r="AH174" s="377">
        <f>SCH!AO183</f>
        <v>0</v>
      </c>
      <c r="AI174" s="377">
        <f>SCH!AT183</f>
        <v>0</v>
      </c>
      <c r="AJ174" s="377">
        <f>SCH!AU183</f>
        <v>0</v>
      </c>
      <c r="AK174" s="377">
        <f>SCH!AV183</f>
        <v>0</v>
      </c>
      <c r="AL174" s="377">
        <f>SCH!AW183</f>
        <v>0</v>
      </c>
      <c r="AM174" s="377">
        <f>COUNTIF(SCH!AX183,"Oui")</f>
        <v>0</v>
      </c>
      <c r="AN174" s="354"/>
      <c r="AO174" s="377">
        <f>GeoH!P183</f>
        <v>0</v>
      </c>
      <c r="AP174" s="377">
        <f>MAX(GeoH!AK183,GeoH!BS183)</f>
        <v>0</v>
      </c>
      <c r="AQ174" s="377">
        <f>MAX(GeoH!AL183,GeoH!BT183)</f>
        <v>0</v>
      </c>
      <c r="AR174" s="377">
        <f>MAX(GeoH!AM183,GeoH!BU183)</f>
        <v>0</v>
      </c>
      <c r="AS174" s="377">
        <f>MAX(GeoH!AN183,GeoH!BV183)</f>
        <v>0</v>
      </c>
      <c r="AT174" s="377">
        <f>MAX(GeoH!AO183,GeoH!BW183)</f>
        <v>0</v>
      </c>
      <c r="AU174" s="377">
        <f>MAX(GeoH!AQ183,GeoH!BY183)</f>
        <v>0</v>
      </c>
      <c r="AV174" s="377">
        <f>MAX(GeoH!AR183,GeoH!BZ183)</f>
        <v>0</v>
      </c>
      <c r="AW174" s="377">
        <f>MAX(GeoH!AS183,GeoH!CA183)</f>
        <v>0</v>
      </c>
      <c r="AX174" s="377">
        <f>MAX(GeoH!AT183,GeoH!CB183)</f>
        <v>0</v>
      </c>
      <c r="AY174" s="377">
        <f>MAX(GeoH!AU183,GeoH!CC183)</f>
        <v>0</v>
      </c>
      <c r="AZ174" s="377">
        <f>MAX(GeoH!AV183,GeoH!CD183)</f>
        <v>0</v>
      </c>
      <c r="BA174" s="377">
        <f>MAX(GeoH!AW183,GeoH!CE183)</f>
        <v>0</v>
      </c>
      <c r="BB174" s="377">
        <f>MAX(GeoH!AX183,GeoH!CF183)</f>
        <v>0</v>
      </c>
      <c r="BC174" s="377">
        <f>MAX(GeoH!AY183,GeoH!CG183)</f>
        <v>0</v>
      </c>
      <c r="BD174" s="377">
        <f>MAX(GeoH!AZ183,GeoH!CH183)</f>
        <v>0</v>
      </c>
      <c r="BE174" s="377">
        <f>MAX(GeoH!BA183,GeoH!CI183)</f>
        <v>0</v>
      </c>
      <c r="BF174" s="377">
        <f>MAX(GeoH!BB183,GeoH!CJ183)</f>
        <v>0</v>
      </c>
      <c r="BG174" s="377">
        <f>MAX(COUNTIF(GeoH!BC183,"Oui"),COUNTIF(GeoH!CK183,"Oui"))</f>
        <v>0</v>
      </c>
      <c r="BH174" s="354"/>
      <c r="BI174" s="377">
        <f>Trachome!Q186</f>
        <v>0</v>
      </c>
      <c r="BJ174" s="377">
        <f>Trachome!AK186</f>
        <v>0</v>
      </c>
      <c r="BK174" s="377">
        <f>Trachome!AL186</f>
        <v>0</v>
      </c>
      <c r="BL174" s="377">
        <f>Trachome!AN186</f>
        <v>0</v>
      </c>
      <c r="BM174" s="377">
        <f>Trachome!AO186</f>
        <v>0</v>
      </c>
      <c r="BN174" s="377">
        <f>Trachome!AT186</f>
        <v>0</v>
      </c>
      <c r="BO174" s="377">
        <f>Trachome!AU186</f>
        <v>0</v>
      </c>
      <c r="BP174" s="377">
        <f>Trachome!AV186</f>
        <v>0</v>
      </c>
      <c r="BQ174" s="377">
        <f>Trachome!AW186</f>
        <v>0</v>
      </c>
      <c r="BR174" s="377">
        <f>COUNTIF(Trachome!AX186,"Oui")</f>
        <v>0</v>
      </c>
      <c r="BS174" s="354"/>
      <c r="BT174" s="377">
        <f t="shared" si="33"/>
        <v>0</v>
      </c>
      <c r="BU174" s="377">
        <f t="shared" si="34"/>
        <v>0</v>
      </c>
      <c r="BV174" s="377">
        <f t="shared" si="35"/>
        <v>0</v>
      </c>
      <c r="BW174" s="377">
        <f t="shared" si="36"/>
        <v>0</v>
      </c>
      <c r="BX174" s="377">
        <f t="shared" si="37"/>
        <v>0</v>
      </c>
      <c r="BY174" s="377">
        <f t="shared" si="40"/>
        <v>0</v>
      </c>
      <c r="BZ174" s="377">
        <f t="shared" si="41"/>
        <v>0</v>
      </c>
      <c r="CA174" s="377">
        <f t="shared" si="42"/>
        <v>0</v>
      </c>
      <c r="CB174" s="377">
        <f t="shared" si="38"/>
        <v>0</v>
      </c>
      <c r="CC174" s="377">
        <f t="shared" si="39"/>
        <v>0</v>
      </c>
    </row>
    <row r="175" spans="2:81" x14ac:dyDescent="0.25">
      <c r="B175" s="169">
        <f>'Données démographiques'!B183</f>
        <v>0</v>
      </c>
      <c r="C175" s="169">
        <f>'Données démographiques'!C183</f>
        <v>0</v>
      </c>
      <c r="D175" s="170">
        <f>'Données démographiques'!D183</f>
        <v>0</v>
      </c>
      <c r="E175" s="76"/>
      <c r="F175" s="170">
        <f>FL!M182</f>
        <v>0</v>
      </c>
      <c r="G175" s="170">
        <f>FL!AE182</f>
        <v>0</v>
      </c>
      <c r="H175" s="170">
        <f>FL!AF182</f>
        <v>0</v>
      </c>
      <c r="I175" s="170">
        <f>FL!AH182</f>
        <v>0</v>
      </c>
      <c r="J175" s="170">
        <f>FL!AI182</f>
        <v>0</v>
      </c>
      <c r="K175" s="170">
        <f>FL!AK182</f>
        <v>0</v>
      </c>
      <c r="L175" s="170">
        <f>FL!AM182</f>
        <v>0</v>
      </c>
      <c r="M175" s="170">
        <f>FL!AN182</f>
        <v>0</v>
      </c>
      <c r="N175" s="170">
        <f>FL!AO182</f>
        <v>0</v>
      </c>
      <c r="O175" s="170">
        <f>FL!AP182</f>
        <v>0</v>
      </c>
      <c r="P175" s="170">
        <f>FL!AQ182</f>
        <v>0</v>
      </c>
      <c r="Q175" s="170">
        <f>COUNTIF(FL!AR182,"Oui")</f>
        <v>0</v>
      </c>
      <c r="R175" s="76"/>
      <c r="S175" s="170">
        <f>Oncho!K182</f>
        <v>0</v>
      </c>
      <c r="T175" s="170">
        <f>MAX(Oncho!AB182,Oncho!BA182)</f>
        <v>0</v>
      </c>
      <c r="U175" s="170">
        <f>MAX(Oncho!AC182,Oncho!BB182)</f>
        <v>0</v>
      </c>
      <c r="V175" s="170">
        <f>MAX(Oncho!AE182,Oncho!BD182)</f>
        <v>0</v>
      </c>
      <c r="W175" s="170">
        <f>MAX(Oncho!AF182,Oncho!BE182)</f>
        <v>0</v>
      </c>
      <c r="X175" s="170">
        <f>MAX(Oncho!AG182,Oncho!BF182)</f>
        <v>0</v>
      </c>
      <c r="Y175" s="170">
        <f>MAX(Oncho!AH182,Oncho!BG182)</f>
        <v>0</v>
      </c>
      <c r="Z175" s="170">
        <f>MAX(Oncho!AI182,Oncho!BH182)</f>
        <v>0</v>
      </c>
      <c r="AA175" s="170">
        <f>MAX(Oncho!AJ182,Oncho!BI182)</f>
        <v>0</v>
      </c>
      <c r="AB175" s="170">
        <f>MAX(COUNTIF(Oncho!AK182,"Oui"),COUNTIF(Oncho!BJ182,"Oui"))</f>
        <v>0</v>
      </c>
      <c r="AC175" s="76"/>
      <c r="AD175" s="170">
        <f>SCH!P184</f>
        <v>0</v>
      </c>
      <c r="AE175" s="170">
        <f>SCH!AI184</f>
        <v>0</v>
      </c>
      <c r="AF175" s="170">
        <f>SCH!AJ184</f>
        <v>0</v>
      </c>
      <c r="AG175" s="170">
        <f>SCH!AN184</f>
        <v>0</v>
      </c>
      <c r="AH175" s="170">
        <f>SCH!AO184</f>
        <v>0</v>
      </c>
      <c r="AI175" s="170">
        <f>SCH!AT184</f>
        <v>0</v>
      </c>
      <c r="AJ175" s="170">
        <f>SCH!AU184</f>
        <v>0</v>
      </c>
      <c r="AK175" s="170">
        <f>SCH!AV184</f>
        <v>0</v>
      </c>
      <c r="AL175" s="170">
        <f>SCH!AW184</f>
        <v>0</v>
      </c>
      <c r="AM175" s="170">
        <f>COUNTIF(SCH!AX184,"Oui")</f>
        <v>0</v>
      </c>
      <c r="AN175" s="76"/>
      <c r="AO175" s="170">
        <f>GeoH!P184</f>
        <v>0</v>
      </c>
      <c r="AP175" s="170">
        <f>MAX(GeoH!AK184,GeoH!BS184)</f>
        <v>0</v>
      </c>
      <c r="AQ175" s="170">
        <f>MAX(GeoH!AL184,GeoH!BT184)</f>
        <v>0</v>
      </c>
      <c r="AR175" s="170">
        <f>MAX(GeoH!AM184,GeoH!BU184)</f>
        <v>0</v>
      </c>
      <c r="AS175" s="170">
        <f>MAX(GeoH!AN184,GeoH!BV184)</f>
        <v>0</v>
      </c>
      <c r="AT175" s="170">
        <f>MAX(GeoH!AO184,GeoH!BW184)</f>
        <v>0</v>
      </c>
      <c r="AU175" s="170">
        <f>MAX(GeoH!AQ184,GeoH!BY184)</f>
        <v>0</v>
      </c>
      <c r="AV175" s="170">
        <f>MAX(GeoH!AR184,GeoH!BZ184)</f>
        <v>0</v>
      </c>
      <c r="AW175" s="170">
        <f>MAX(GeoH!AS184,GeoH!CA184)</f>
        <v>0</v>
      </c>
      <c r="AX175" s="170">
        <f>MAX(GeoH!AT184,GeoH!CB184)</f>
        <v>0</v>
      </c>
      <c r="AY175" s="170">
        <f>MAX(GeoH!AU184,GeoH!CC184)</f>
        <v>0</v>
      </c>
      <c r="AZ175" s="170">
        <f>MAX(GeoH!AV184,GeoH!CD184)</f>
        <v>0</v>
      </c>
      <c r="BA175" s="170">
        <f>MAX(GeoH!AW184,GeoH!CE184)</f>
        <v>0</v>
      </c>
      <c r="BB175" s="170">
        <f>MAX(GeoH!AX184,GeoH!CF184)</f>
        <v>0</v>
      </c>
      <c r="BC175" s="170">
        <f>MAX(GeoH!AY184,GeoH!CG184)</f>
        <v>0</v>
      </c>
      <c r="BD175" s="170">
        <f>MAX(GeoH!AZ184,GeoH!CH184)</f>
        <v>0</v>
      </c>
      <c r="BE175" s="170">
        <f>MAX(GeoH!BA184,GeoH!CI184)</f>
        <v>0</v>
      </c>
      <c r="BF175" s="170">
        <f>MAX(GeoH!BB184,GeoH!CJ184)</f>
        <v>0</v>
      </c>
      <c r="BG175" s="170">
        <f>MAX(COUNTIF(GeoH!BC184,"Oui"),COUNTIF(GeoH!CK184,"Oui"))</f>
        <v>0</v>
      </c>
      <c r="BH175" s="76"/>
      <c r="BI175" s="170">
        <f>Trachome!Q187</f>
        <v>0</v>
      </c>
      <c r="BJ175" s="170">
        <f>Trachome!AK187</f>
        <v>0</v>
      </c>
      <c r="BK175" s="170">
        <f>Trachome!AL187</f>
        <v>0</v>
      </c>
      <c r="BL175" s="170">
        <f>Trachome!AN187</f>
        <v>0</v>
      </c>
      <c r="BM175" s="170">
        <f>Trachome!AO187</f>
        <v>0</v>
      </c>
      <c r="BN175" s="170">
        <f>Trachome!AT187</f>
        <v>0</v>
      </c>
      <c r="BO175" s="170">
        <f>Trachome!AU187</f>
        <v>0</v>
      </c>
      <c r="BP175" s="170">
        <f>Trachome!AV187</f>
        <v>0</v>
      </c>
      <c r="BQ175" s="170">
        <f>Trachome!AW187</f>
        <v>0</v>
      </c>
      <c r="BR175" s="170">
        <f>COUNTIF(Trachome!AX187,"Oui")</f>
        <v>0</v>
      </c>
      <c r="BS175" s="76"/>
      <c r="BT175" s="170">
        <f t="shared" si="33"/>
        <v>0</v>
      </c>
      <c r="BU175" s="170">
        <f t="shared" si="34"/>
        <v>0</v>
      </c>
      <c r="BV175" s="170">
        <f t="shared" si="35"/>
        <v>0</v>
      </c>
      <c r="BW175" s="170">
        <f t="shared" si="36"/>
        <v>0</v>
      </c>
      <c r="BX175" s="170">
        <f t="shared" si="37"/>
        <v>0</v>
      </c>
      <c r="BY175" s="170">
        <f t="shared" si="40"/>
        <v>0</v>
      </c>
      <c r="BZ175" s="170">
        <f t="shared" si="41"/>
        <v>0</v>
      </c>
      <c r="CA175" s="170">
        <f t="shared" si="42"/>
        <v>0</v>
      </c>
      <c r="CB175" s="170">
        <f t="shared" si="38"/>
        <v>0</v>
      </c>
      <c r="CC175" s="170">
        <f t="shared" si="39"/>
        <v>0</v>
      </c>
    </row>
    <row r="176" spans="2:81" x14ac:dyDescent="0.25">
      <c r="B176" s="376">
        <f>'Données démographiques'!B184</f>
        <v>0</v>
      </c>
      <c r="C176" s="376">
        <f>'Données démographiques'!C184</f>
        <v>0</v>
      </c>
      <c r="D176" s="377">
        <f>'Données démographiques'!D184</f>
        <v>0</v>
      </c>
      <c r="E176" s="354"/>
      <c r="F176" s="377">
        <f>FL!M183</f>
        <v>0</v>
      </c>
      <c r="G176" s="377">
        <f>FL!AE183</f>
        <v>0</v>
      </c>
      <c r="H176" s="377">
        <f>FL!AF183</f>
        <v>0</v>
      </c>
      <c r="I176" s="377">
        <f>FL!AH183</f>
        <v>0</v>
      </c>
      <c r="J176" s="377">
        <f>FL!AI183</f>
        <v>0</v>
      </c>
      <c r="K176" s="377">
        <f>FL!AK183</f>
        <v>0</v>
      </c>
      <c r="L176" s="377">
        <f>FL!AM183</f>
        <v>0</v>
      </c>
      <c r="M176" s="377">
        <f>FL!AN183</f>
        <v>0</v>
      </c>
      <c r="N176" s="377">
        <f>FL!AO183</f>
        <v>0</v>
      </c>
      <c r="O176" s="377">
        <f>FL!AP183</f>
        <v>0</v>
      </c>
      <c r="P176" s="377">
        <f>FL!AQ183</f>
        <v>0</v>
      </c>
      <c r="Q176" s="377">
        <f>COUNTIF(FL!AR183,"Oui")</f>
        <v>0</v>
      </c>
      <c r="R176" s="354"/>
      <c r="S176" s="377">
        <f>Oncho!K183</f>
        <v>0</v>
      </c>
      <c r="T176" s="377">
        <f>MAX(Oncho!AB183,Oncho!BA183)</f>
        <v>0</v>
      </c>
      <c r="U176" s="377">
        <f>MAX(Oncho!AC183,Oncho!BB183)</f>
        <v>0</v>
      </c>
      <c r="V176" s="377">
        <f>MAX(Oncho!AE183,Oncho!BD183)</f>
        <v>0</v>
      </c>
      <c r="W176" s="377">
        <f>MAX(Oncho!AF183,Oncho!BE183)</f>
        <v>0</v>
      </c>
      <c r="X176" s="377">
        <f>MAX(Oncho!AG183,Oncho!BF183)</f>
        <v>0</v>
      </c>
      <c r="Y176" s="377">
        <f>MAX(Oncho!AH183,Oncho!BG183)</f>
        <v>0</v>
      </c>
      <c r="Z176" s="377">
        <f>MAX(Oncho!AI183,Oncho!BH183)</f>
        <v>0</v>
      </c>
      <c r="AA176" s="377">
        <f>MAX(Oncho!AJ183,Oncho!BI183)</f>
        <v>0</v>
      </c>
      <c r="AB176" s="377">
        <f>MAX(COUNTIF(Oncho!AK183,"Oui"),COUNTIF(Oncho!BJ183,"Oui"))</f>
        <v>0</v>
      </c>
      <c r="AC176" s="354"/>
      <c r="AD176" s="377">
        <f>SCH!P185</f>
        <v>0</v>
      </c>
      <c r="AE176" s="377">
        <f>SCH!AI185</f>
        <v>0</v>
      </c>
      <c r="AF176" s="377">
        <f>SCH!AJ185</f>
        <v>0</v>
      </c>
      <c r="AG176" s="377">
        <f>SCH!AN185</f>
        <v>0</v>
      </c>
      <c r="AH176" s="377">
        <f>SCH!AO185</f>
        <v>0</v>
      </c>
      <c r="AI176" s="377">
        <f>SCH!AT185</f>
        <v>0</v>
      </c>
      <c r="AJ176" s="377">
        <f>SCH!AU185</f>
        <v>0</v>
      </c>
      <c r="AK176" s="377">
        <f>SCH!AV185</f>
        <v>0</v>
      </c>
      <c r="AL176" s="377">
        <f>SCH!AW185</f>
        <v>0</v>
      </c>
      <c r="AM176" s="377">
        <f>COUNTIF(SCH!AX185,"Oui")</f>
        <v>0</v>
      </c>
      <c r="AN176" s="354"/>
      <c r="AO176" s="377">
        <f>GeoH!P185</f>
        <v>0</v>
      </c>
      <c r="AP176" s="377">
        <f>MAX(GeoH!AK185,GeoH!BS185)</f>
        <v>0</v>
      </c>
      <c r="AQ176" s="377">
        <f>MAX(GeoH!AL185,GeoH!BT185)</f>
        <v>0</v>
      </c>
      <c r="AR176" s="377">
        <f>MAX(GeoH!AM185,GeoH!BU185)</f>
        <v>0</v>
      </c>
      <c r="AS176" s="377">
        <f>MAX(GeoH!AN185,GeoH!BV185)</f>
        <v>0</v>
      </c>
      <c r="AT176" s="377">
        <f>MAX(GeoH!AO185,GeoH!BW185)</f>
        <v>0</v>
      </c>
      <c r="AU176" s="377">
        <f>MAX(GeoH!AQ185,GeoH!BY185)</f>
        <v>0</v>
      </c>
      <c r="AV176" s="377">
        <f>MAX(GeoH!AR185,GeoH!BZ185)</f>
        <v>0</v>
      </c>
      <c r="AW176" s="377">
        <f>MAX(GeoH!AS185,GeoH!CA185)</f>
        <v>0</v>
      </c>
      <c r="AX176" s="377">
        <f>MAX(GeoH!AT185,GeoH!CB185)</f>
        <v>0</v>
      </c>
      <c r="AY176" s="377">
        <f>MAX(GeoH!AU185,GeoH!CC185)</f>
        <v>0</v>
      </c>
      <c r="AZ176" s="377">
        <f>MAX(GeoH!AV185,GeoH!CD185)</f>
        <v>0</v>
      </c>
      <c r="BA176" s="377">
        <f>MAX(GeoH!AW185,GeoH!CE185)</f>
        <v>0</v>
      </c>
      <c r="BB176" s="377">
        <f>MAX(GeoH!AX185,GeoH!CF185)</f>
        <v>0</v>
      </c>
      <c r="BC176" s="377">
        <f>MAX(GeoH!AY185,GeoH!CG185)</f>
        <v>0</v>
      </c>
      <c r="BD176" s="377">
        <f>MAX(GeoH!AZ185,GeoH!CH185)</f>
        <v>0</v>
      </c>
      <c r="BE176" s="377">
        <f>MAX(GeoH!BA185,GeoH!CI185)</f>
        <v>0</v>
      </c>
      <c r="BF176" s="377">
        <f>MAX(GeoH!BB185,GeoH!CJ185)</f>
        <v>0</v>
      </c>
      <c r="BG176" s="377">
        <f>MAX(COUNTIF(GeoH!BC185,"Oui"),COUNTIF(GeoH!CK185,"Oui"))</f>
        <v>0</v>
      </c>
      <c r="BH176" s="354"/>
      <c r="BI176" s="377">
        <f>Trachome!Q188</f>
        <v>0</v>
      </c>
      <c r="BJ176" s="377">
        <f>Trachome!AK188</f>
        <v>0</v>
      </c>
      <c r="BK176" s="377">
        <f>Trachome!AL188</f>
        <v>0</v>
      </c>
      <c r="BL176" s="377">
        <f>Trachome!AN188</f>
        <v>0</v>
      </c>
      <c r="BM176" s="377">
        <f>Trachome!AO188</f>
        <v>0</v>
      </c>
      <c r="BN176" s="377">
        <f>Trachome!AT188</f>
        <v>0</v>
      </c>
      <c r="BO176" s="377">
        <f>Trachome!AU188</f>
        <v>0</v>
      </c>
      <c r="BP176" s="377">
        <f>Trachome!AV188</f>
        <v>0</v>
      </c>
      <c r="BQ176" s="377">
        <f>Trachome!AW188</f>
        <v>0</v>
      </c>
      <c r="BR176" s="377">
        <f>COUNTIF(Trachome!AX188,"Oui")</f>
        <v>0</v>
      </c>
      <c r="BS176" s="354"/>
      <c r="BT176" s="377">
        <f t="shared" si="33"/>
        <v>0</v>
      </c>
      <c r="BU176" s="377">
        <f t="shared" si="34"/>
        <v>0</v>
      </c>
      <c r="BV176" s="377">
        <f t="shared" si="35"/>
        <v>0</v>
      </c>
      <c r="BW176" s="377">
        <f t="shared" si="36"/>
        <v>0</v>
      </c>
      <c r="BX176" s="377">
        <f t="shared" si="37"/>
        <v>0</v>
      </c>
      <c r="BY176" s="377">
        <f t="shared" si="40"/>
        <v>0</v>
      </c>
      <c r="BZ176" s="377">
        <f t="shared" si="41"/>
        <v>0</v>
      </c>
      <c r="CA176" s="377">
        <f t="shared" si="42"/>
        <v>0</v>
      </c>
      <c r="CB176" s="377">
        <f t="shared" si="38"/>
        <v>0</v>
      </c>
      <c r="CC176" s="377">
        <f t="shared" si="39"/>
        <v>0</v>
      </c>
    </row>
    <row r="177" spans="2:81" x14ac:dyDescent="0.25">
      <c r="B177" s="169">
        <f>'Données démographiques'!B185</f>
        <v>0</v>
      </c>
      <c r="C177" s="169">
        <f>'Données démographiques'!C185</f>
        <v>0</v>
      </c>
      <c r="D177" s="170">
        <f>'Données démographiques'!D185</f>
        <v>0</v>
      </c>
      <c r="E177" s="76"/>
      <c r="F177" s="170">
        <f>FL!M184</f>
        <v>0</v>
      </c>
      <c r="G177" s="170">
        <f>FL!AE184</f>
        <v>0</v>
      </c>
      <c r="H177" s="170">
        <f>FL!AF184</f>
        <v>0</v>
      </c>
      <c r="I177" s="170">
        <f>FL!AH184</f>
        <v>0</v>
      </c>
      <c r="J177" s="170">
        <f>FL!AI184</f>
        <v>0</v>
      </c>
      <c r="K177" s="170">
        <f>FL!AK184</f>
        <v>0</v>
      </c>
      <c r="L177" s="170">
        <f>FL!AM184</f>
        <v>0</v>
      </c>
      <c r="M177" s="170">
        <f>FL!AN184</f>
        <v>0</v>
      </c>
      <c r="N177" s="170">
        <f>FL!AO184</f>
        <v>0</v>
      </c>
      <c r="O177" s="170">
        <f>FL!AP184</f>
        <v>0</v>
      </c>
      <c r="P177" s="170">
        <f>FL!AQ184</f>
        <v>0</v>
      </c>
      <c r="Q177" s="170">
        <f>COUNTIF(FL!AR184,"Oui")</f>
        <v>0</v>
      </c>
      <c r="R177" s="76"/>
      <c r="S177" s="170">
        <f>Oncho!K184</f>
        <v>0</v>
      </c>
      <c r="T177" s="170">
        <f>MAX(Oncho!AB184,Oncho!BA184)</f>
        <v>0</v>
      </c>
      <c r="U177" s="170">
        <f>MAX(Oncho!AC184,Oncho!BB184)</f>
        <v>0</v>
      </c>
      <c r="V177" s="170">
        <f>MAX(Oncho!AE184,Oncho!BD184)</f>
        <v>0</v>
      </c>
      <c r="W177" s="170">
        <f>MAX(Oncho!AF184,Oncho!BE184)</f>
        <v>0</v>
      </c>
      <c r="X177" s="170">
        <f>MAX(Oncho!AG184,Oncho!BF184)</f>
        <v>0</v>
      </c>
      <c r="Y177" s="170">
        <f>MAX(Oncho!AH184,Oncho!BG184)</f>
        <v>0</v>
      </c>
      <c r="Z177" s="170">
        <f>MAX(Oncho!AI184,Oncho!BH184)</f>
        <v>0</v>
      </c>
      <c r="AA177" s="170">
        <f>MAX(Oncho!AJ184,Oncho!BI184)</f>
        <v>0</v>
      </c>
      <c r="AB177" s="170">
        <f>MAX(COUNTIF(Oncho!AK184,"Oui"),COUNTIF(Oncho!BJ184,"Oui"))</f>
        <v>0</v>
      </c>
      <c r="AC177" s="76"/>
      <c r="AD177" s="170">
        <f>SCH!P186</f>
        <v>0</v>
      </c>
      <c r="AE177" s="170">
        <f>SCH!AI186</f>
        <v>0</v>
      </c>
      <c r="AF177" s="170">
        <f>SCH!AJ186</f>
        <v>0</v>
      </c>
      <c r="AG177" s="170">
        <f>SCH!AN186</f>
        <v>0</v>
      </c>
      <c r="AH177" s="170">
        <f>SCH!AO186</f>
        <v>0</v>
      </c>
      <c r="AI177" s="170">
        <f>SCH!AT186</f>
        <v>0</v>
      </c>
      <c r="AJ177" s="170">
        <f>SCH!AU186</f>
        <v>0</v>
      </c>
      <c r="AK177" s="170">
        <f>SCH!AV186</f>
        <v>0</v>
      </c>
      <c r="AL177" s="170">
        <f>SCH!AW186</f>
        <v>0</v>
      </c>
      <c r="AM177" s="170">
        <f>COUNTIF(SCH!AX186,"Oui")</f>
        <v>0</v>
      </c>
      <c r="AN177" s="76"/>
      <c r="AO177" s="170">
        <f>GeoH!P186</f>
        <v>0</v>
      </c>
      <c r="AP177" s="170">
        <f>MAX(GeoH!AK186,GeoH!BS186)</f>
        <v>0</v>
      </c>
      <c r="AQ177" s="170">
        <f>MAX(GeoH!AL186,GeoH!BT186)</f>
        <v>0</v>
      </c>
      <c r="AR177" s="170">
        <f>MAX(GeoH!AM186,GeoH!BU186)</f>
        <v>0</v>
      </c>
      <c r="AS177" s="170">
        <f>MAX(GeoH!AN186,GeoH!BV186)</f>
        <v>0</v>
      </c>
      <c r="AT177" s="170">
        <f>MAX(GeoH!AO186,GeoH!BW186)</f>
        <v>0</v>
      </c>
      <c r="AU177" s="170">
        <f>MAX(GeoH!AQ186,GeoH!BY186)</f>
        <v>0</v>
      </c>
      <c r="AV177" s="170">
        <f>MAX(GeoH!AR186,GeoH!BZ186)</f>
        <v>0</v>
      </c>
      <c r="AW177" s="170">
        <f>MAX(GeoH!AS186,GeoH!CA186)</f>
        <v>0</v>
      </c>
      <c r="AX177" s="170">
        <f>MAX(GeoH!AT186,GeoH!CB186)</f>
        <v>0</v>
      </c>
      <c r="AY177" s="170">
        <f>MAX(GeoH!AU186,GeoH!CC186)</f>
        <v>0</v>
      </c>
      <c r="AZ177" s="170">
        <f>MAX(GeoH!AV186,GeoH!CD186)</f>
        <v>0</v>
      </c>
      <c r="BA177" s="170">
        <f>MAX(GeoH!AW186,GeoH!CE186)</f>
        <v>0</v>
      </c>
      <c r="BB177" s="170">
        <f>MAX(GeoH!AX186,GeoH!CF186)</f>
        <v>0</v>
      </c>
      <c r="BC177" s="170">
        <f>MAX(GeoH!AY186,GeoH!CG186)</f>
        <v>0</v>
      </c>
      <c r="BD177" s="170">
        <f>MAX(GeoH!AZ186,GeoH!CH186)</f>
        <v>0</v>
      </c>
      <c r="BE177" s="170">
        <f>MAX(GeoH!BA186,GeoH!CI186)</f>
        <v>0</v>
      </c>
      <c r="BF177" s="170">
        <f>MAX(GeoH!BB186,GeoH!CJ186)</f>
        <v>0</v>
      </c>
      <c r="BG177" s="170">
        <f>MAX(COUNTIF(GeoH!BC186,"Oui"),COUNTIF(GeoH!CK186,"Oui"))</f>
        <v>0</v>
      </c>
      <c r="BH177" s="76"/>
      <c r="BI177" s="170">
        <f>Trachome!Q189</f>
        <v>0</v>
      </c>
      <c r="BJ177" s="170">
        <f>Trachome!AK189</f>
        <v>0</v>
      </c>
      <c r="BK177" s="170">
        <f>Trachome!AL189</f>
        <v>0</v>
      </c>
      <c r="BL177" s="170">
        <f>Trachome!AN189</f>
        <v>0</v>
      </c>
      <c r="BM177" s="170">
        <f>Trachome!AO189</f>
        <v>0</v>
      </c>
      <c r="BN177" s="170">
        <f>Trachome!AT189</f>
        <v>0</v>
      </c>
      <c r="BO177" s="170">
        <f>Trachome!AU189</f>
        <v>0</v>
      </c>
      <c r="BP177" s="170">
        <f>Trachome!AV189</f>
        <v>0</v>
      </c>
      <c r="BQ177" s="170">
        <f>Trachome!AW189</f>
        <v>0</v>
      </c>
      <c r="BR177" s="170">
        <f>COUNTIF(Trachome!AX189,"Oui")</f>
        <v>0</v>
      </c>
      <c r="BS177" s="76"/>
      <c r="BT177" s="170">
        <f t="shared" si="33"/>
        <v>0</v>
      </c>
      <c r="BU177" s="170">
        <f t="shared" si="34"/>
        <v>0</v>
      </c>
      <c r="BV177" s="170">
        <f t="shared" si="35"/>
        <v>0</v>
      </c>
      <c r="BW177" s="170">
        <f t="shared" si="36"/>
        <v>0</v>
      </c>
      <c r="BX177" s="170">
        <f t="shared" si="37"/>
        <v>0</v>
      </c>
      <c r="BY177" s="170">
        <f t="shared" si="40"/>
        <v>0</v>
      </c>
      <c r="BZ177" s="170">
        <f t="shared" si="41"/>
        <v>0</v>
      </c>
      <c r="CA177" s="170">
        <f t="shared" si="42"/>
        <v>0</v>
      </c>
      <c r="CB177" s="170">
        <f t="shared" si="38"/>
        <v>0</v>
      </c>
      <c r="CC177" s="170">
        <f t="shared" si="39"/>
        <v>0</v>
      </c>
    </row>
    <row r="178" spans="2:81" x14ac:dyDescent="0.25">
      <c r="B178" s="376">
        <f>'Données démographiques'!B186</f>
        <v>0</v>
      </c>
      <c r="C178" s="376">
        <f>'Données démographiques'!C186</f>
        <v>0</v>
      </c>
      <c r="D178" s="377">
        <f>'Données démographiques'!D186</f>
        <v>0</v>
      </c>
      <c r="E178" s="354"/>
      <c r="F178" s="377">
        <f>FL!M185</f>
        <v>0</v>
      </c>
      <c r="G178" s="377">
        <f>FL!AE185</f>
        <v>0</v>
      </c>
      <c r="H178" s="377">
        <f>FL!AF185</f>
        <v>0</v>
      </c>
      <c r="I178" s="377">
        <f>FL!AH185</f>
        <v>0</v>
      </c>
      <c r="J178" s="377">
        <f>FL!AI185</f>
        <v>0</v>
      </c>
      <c r="K178" s="377">
        <f>FL!AK185</f>
        <v>0</v>
      </c>
      <c r="L178" s="377">
        <f>FL!AM185</f>
        <v>0</v>
      </c>
      <c r="M178" s="377">
        <f>FL!AN185</f>
        <v>0</v>
      </c>
      <c r="N178" s="377">
        <f>FL!AO185</f>
        <v>0</v>
      </c>
      <c r="O178" s="377">
        <f>FL!AP185</f>
        <v>0</v>
      </c>
      <c r="P178" s="377">
        <f>FL!AQ185</f>
        <v>0</v>
      </c>
      <c r="Q178" s="377">
        <f>COUNTIF(FL!AR185,"Oui")</f>
        <v>0</v>
      </c>
      <c r="R178" s="354"/>
      <c r="S178" s="377">
        <f>Oncho!K185</f>
        <v>0</v>
      </c>
      <c r="T178" s="377">
        <f>MAX(Oncho!AB185,Oncho!BA185)</f>
        <v>0</v>
      </c>
      <c r="U178" s="377">
        <f>MAX(Oncho!AC185,Oncho!BB185)</f>
        <v>0</v>
      </c>
      <c r="V178" s="377">
        <f>MAX(Oncho!AE185,Oncho!BD185)</f>
        <v>0</v>
      </c>
      <c r="W178" s="377">
        <f>MAX(Oncho!AF185,Oncho!BE185)</f>
        <v>0</v>
      </c>
      <c r="X178" s="377">
        <f>MAX(Oncho!AG185,Oncho!BF185)</f>
        <v>0</v>
      </c>
      <c r="Y178" s="377">
        <f>MAX(Oncho!AH185,Oncho!BG185)</f>
        <v>0</v>
      </c>
      <c r="Z178" s="377">
        <f>MAX(Oncho!AI185,Oncho!BH185)</f>
        <v>0</v>
      </c>
      <c r="AA178" s="377">
        <f>MAX(Oncho!AJ185,Oncho!BI185)</f>
        <v>0</v>
      </c>
      <c r="AB178" s="377">
        <f>MAX(COUNTIF(Oncho!AK185,"Oui"),COUNTIF(Oncho!BJ185,"Oui"))</f>
        <v>0</v>
      </c>
      <c r="AC178" s="354"/>
      <c r="AD178" s="377">
        <f>SCH!P187</f>
        <v>0</v>
      </c>
      <c r="AE178" s="377">
        <f>SCH!AI187</f>
        <v>0</v>
      </c>
      <c r="AF178" s="377">
        <f>SCH!AJ187</f>
        <v>0</v>
      </c>
      <c r="AG178" s="377">
        <f>SCH!AN187</f>
        <v>0</v>
      </c>
      <c r="AH178" s="377">
        <f>SCH!AO187</f>
        <v>0</v>
      </c>
      <c r="AI178" s="377">
        <f>SCH!AT187</f>
        <v>0</v>
      </c>
      <c r="AJ178" s="377">
        <f>SCH!AU187</f>
        <v>0</v>
      </c>
      <c r="AK178" s="377">
        <f>SCH!AV187</f>
        <v>0</v>
      </c>
      <c r="AL178" s="377">
        <f>SCH!AW187</f>
        <v>0</v>
      </c>
      <c r="AM178" s="377">
        <f>COUNTIF(SCH!AX187,"Oui")</f>
        <v>0</v>
      </c>
      <c r="AN178" s="354"/>
      <c r="AO178" s="377">
        <f>GeoH!P187</f>
        <v>0</v>
      </c>
      <c r="AP178" s="377">
        <f>MAX(GeoH!AK187,GeoH!BS187)</f>
        <v>0</v>
      </c>
      <c r="AQ178" s="377">
        <f>MAX(GeoH!AL187,GeoH!BT187)</f>
        <v>0</v>
      </c>
      <c r="AR178" s="377">
        <f>MAX(GeoH!AM187,GeoH!BU187)</f>
        <v>0</v>
      </c>
      <c r="AS178" s="377">
        <f>MAX(GeoH!AN187,GeoH!BV187)</f>
        <v>0</v>
      </c>
      <c r="AT178" s="377">
        <f>MAX(GeoH!AO187,GeoH!BW187)</f>
        <v>0</v>
      </c>
      <c r="AU178" s="377">
        <f>MAX(GeoH!AQ187,GeoH!BY187)</f>
        <v>0</v>
      </c>
      <c r="AV178" s="377">
        <f>MAX(GeoH!AR187,GeoH!BZ187)</f>
        <v>0</v>
      </c>
      <c r="AW178" s="377">
        <f>MAX(GeoH!AS187,GeoH!CA187)</f>
        <v>0</v>
      </c>
      <c r="AX178" s="377">
        <f>MAX(GeoH!AT187,GeoH!CB187)</f>
        <v>0</v>
      </c>
      <c r="AY178" s="377">
        <f>MAX(GeoH!AU187,GeoH!CC187)</f>
        <v>0</v>
      </c>
      <c r="AZ178" s="377">
        <f>MAX(GeoH!AV187,GeoH!CD187)</f>
        <v>0</v>
      </c>
      <c r="BA178" s="377">
        <f>MAX(GeoH!AW187,GeoH!CE187)</f>
        <v>0</v>
      </c>
      <c r="BB178" s="377">
        <f>MAX(GeoH!AX187,GeoH!CF187)</f>
        <v>0</v>
      </c>
      <c r="BC178" s="377">
        <f>MAX(GeoH!AY187,GeoH!CG187)</f>
        <v>0</v>
      </c>
      <c r="BD178" s="377">
        <f>MAX(GeoH!AZ187,GeoH!CH187)</f>
        <v>0</v>
      </c>
      <c r="BE178" s="377">
        <f>MAX(GeoH!BA187,GeoH!CI187)</f>
        <v>0</v>
      </c>
      <c r="BF178" s="377">
        <f>MAX(GeoH!BB187,GeoH!CJ187)</f>
        <v>0</v>
      </c>
      <c r="BG178" s="377">
        <f>MAX(COUNTIF(GeoH!BC187,"Oui"),COUNTIF(GeoH!CK187,"Oui"))</f>
        <v>0</v>
      </c>
      <c r="BH178" s="354"/>
      <c r="BI178" s="377">
        <f>Trachome!Q190</f>
        <v>0</v>
      </c>
      <c r="BJ178" s="377">
        <f>Trachome!AK190</f>
        <v>0</v>
      </c>
      <c r="BK178" s="377">
        <f>Trachome!AL190</f>
        <v>0</v>
      </c>
      <c r="BL178" s="377">
        <f>Trachome!AN190</f>
        <v>0</v>
      </c>
      <c r="BM178" s="377">
        <f>Trachome!AO190</f>
        <v>0</v>
      </c>
      <c r="BN178" s="377">
        <f>Trachome!AT190</f>
        <v>0</v>
      </c>
      <c r="BO178" s="377">
        <f>Trachome!AU190</f>
        <v>0</v>
      </c>
      <c r="BP178" s="377">
        <f>Trachome!AV190</f>
        <v>0</v>
      </c>
      <c r="BQ178" s="377">
        <f>Trachome!AW190</f>
        <v>0</v>
      </c>
      <c r="BR178" s="377">
        <f>COUNTIF(Trachome!AX190,"Oui")</f>
        <v>0</v>
      </c>
      <c r="BS178" s="354"/>
      <c r="BT178" s="377">
        <f t="shared" si="33"/>
        <v>0</v>
      </c>
      <c r="BU178" s="377">
        <f t="shared" si="34"/>
        <v>0</v>
      </c>
      <c r="BV178" s="377">
        <f t="shared" si="35"/>
        <v>0</v>
      </c>
      <c r="BW178" s="377">
        <f t="shared" si="36"/>
        <v>0</v>
      </c>
      <c r="BX178" s="377">
        <f t="shared" si="37"/>
        <v>0</v>
      </c>
      <c r="BY178" s="377">
        <f t="shared" si="40"/>
        <v>0</v>
      </c>
      <c r="BZ178" s="377">
        <f t="shared" si="41"/>
        <v>0</v>
      </c>
      <c r="CA178" s="377">
        <f t="shared" si="42"/>
        <v>0</v>
      </c>
      <c r="CB178" s="377">
        <f t="shared" si="38"/>
        <v>0</v>
      </c>
      <c r="CC178" s="377">
        <f t="shared" si="39"/>
        <v>0</v>
      </c>
    </row>
    <row r="179" spans="2:81" x14ac:dyDescent="0.25">
      <c r="B179" s="169">
        <f>'Données démographiques'!B187</f>
        <v>0</v>
      </c>
      <c r="C179" s="169">
        <f>'Données démographiques'!C187</f>
        <v>0</v>
      </c>
      <c r="D179" s="170">
        <f>'Données démographiques'!D187</f>
        <v>0</v>
      </c>
      <c r="E179" s="76"/>
      <c r="F179" s="170">
        <f>FL!M186</f>
        <v>0</v>
      </c>
      <c r="G179" s="170">
        <f>FL!AE186</f>
        <v>0</v>
      </c>
      <c r="H179" s="170">
        <f>FL!AF186</f>
        <v>0</v>
      </c>
      <c r="I179" s="170">
        <f>FL!AH186</f>
        <v>0</v>
      </c>
      <c r="J179" s="170">
        <f>FL!AI186</f>
        <v>0</v>
      </c>
      <c r="K179" s="170">
        <f>FL!AK186</f>
        <v>0</v>
      </c>
      <c r="L179" s="170">
        <f>FL!AM186</f>
        <v>0</v>
      </c>
      <c r="M179" s="170">
        <f>FL!AN186</f>
        <v>0</v>
      </c>
      <c r="N179" s="170">
        <f>FL!AO186</f>
        <v>0</v>
      </c>
      <c r="O179" s="170">
        <f>FL!AP186</f>
        <v>0</v>
      </c>
      <c r="P179" s="170">
        <f>FL!AQ186</f>
        <v>0</v>
      </c>
      <c r="Q179" s="170">
        <f>COUNTIF(FL!AR186,"Oui")</f>
        <v>0</v>
      </c>
      <c r="R179" s="76"/>
      <c r="S179" s="170">
        <f>Oncho!K186</f>
        <v>0</v>
      </c>
      <c r="T179" s="170">
        <f>MAX(Oncho!AB186,Oncho!BA186)</f>
        <v>0</v>
      </c>
      <c r="U179" s="170">
        <f>MAX(Oncho!AC186,Oncho!BB186)</f>
        <v>0</v>
      </c>
      <c r="V179" s="170">
        <f>MAX(Oncho!AE186,Oncho!BD186)</f>
        <v>0</v>
      </c>
      <c r="W179" s="170">
        <f>MAX(Oncho!AF186,Oncho!BE186)</f>
        <v>0</v>
      </c>
      <c r="X179" s="170">
        <f>MAX(Oncho!AG186,Oncho!BF186)</f>
        <v>0</v>
      </c>
      <c r="Y179" s="170">
        <f>MAX(Oncho!AH186,Oncho!BG186)</f>
        <v>0</v>
      </c>
      <c r="Z179" s="170">
        <f>MAX(Oncho!AI186,Oncho!BH186)</f>
        <v>0</v>
      </c>
      <c r="AA179" s="170">
        <f>MAX(Oncho!AJ186,Oncho!BI186)</f>
        <v>0</v>
      </c>
      <c r="AB179" s="170">
        <f>MAX(COUNTIF(Oncho!AK186,"Oui"),COUNTIF(Oncho!BJ186,"Oui"))</f>
        <v>0</v>
      </c>
      <c r="AC179" s="76"/>
      <c r="AD179" s="170">
        <f>SCH!P188</f>
        <v>0</v>
      </c>
      <c r="AE179" s="170">
        <f>SCH!AI188</f>
        <v>0</v>
      </c>
      <c r="AF179" s="170">
        <f>SCH!AJ188</f>
        <v>0</v>
      </c>
      <c r="AG179" s="170">
        <f>SCH!AN188</f>
        <v>0</v>
      </c>
      <c r="AH179" s="170">
        <f>SCH!AO188</f>
        <v>0</v>
      </c>
      <c r="AI179" s="170">
        <f>SCH!AT188</f>
        <v>0</v>
      </c>
      <c r="AJ179" s="170">
        <f>SCH!AU188</f>
        <v>0</v>
      </c>
      <c r="AK179" s="170">
        <f>SCH!AV188</f>
        <v>0</v>
      </c>
      <c r="AL179" s="170">
        <f>SCH!AW188</f>
        <v>0</v>
      </c>
      <c r="AM179" s="170">
        <f>COUNTIF(SCH!AX188,"Oui")</f>
        <v>0</v>
      </c>
      <c r="AN179" s="76"/>
      <c r="AO179" s="170">
        <f>GeoH!P188</f>
        <v>0</v>
      </c>
      <c r="AP179" s="170">
        <f>MAX(GeoH!AK188,GeoH!BS188)</f>
        <v>0</v>
      </c>
      <c r="AQ179" s="170">
        <f>MAX(GeoH!AL188,GeoH!BT188)</f>
        <v>0</v>
      </c>
      <c r="AR179" s="170">
        <f>MAX(GeoH!AM188,GeoH!BU188)</f>
        <v>0</v>
      </c>
      <c r="AS179" s="170">
        <f>MAX(GeoH!AN188,GeoH!BV188)</f>
        <v>0</v>
      </c>
      <c r="AT179" s="170">
        <f>MAX(GeoH!AO188,GeoH!BW188)</f>
        <v>0</v>
      </c>
      <c r="AU179" s="170">
        <f>MAX(GeoH!AQ188,GeoH!BY188)</f>
        <v>0</v>
      </c>
      <c r="AV179" s="170">
        <f>MAX(GeoH!AR188,GeoH!BZ188)</f>
        <v>0</v>
      </c>
      <c r="AW179" s="170">
        <f>MAX(GeoH!AS188,GeoH!CA188)</f>
        <v>0</v>
      </c>
      <c r="AX179" s="170">
        <f>MAX(GeoH!AT188,GeoH!CB188)</f>
        <v>0</v>
      </c>
      <c r="AY179" s="170">
        <f>MAX(GeoH!AU188,GeoH!CC188)</f>
        <v>0</v>
      </c>
      <c r="AZ179" s="170">
        <f>MAX(GeoH!AV188,GeoH!CD188)</f>
        <v>0</v>
      </c>
      <c r="BA179" s="170">
        <f>MAX(GeoH!AW188,GeoH!CE188)</f>
        <v>0</v>
      </c>
      <c r="BB179" s="170">
        <f>MAX(GeoH!AX188,GeoH!CF188)</f>
        <v>0</v>
      </c>
      <c r="BC179" s="170">
        <f>MAX(GeoH!AY188,GeoH!CG188)</f>
        <v>0</v>
      </c>
      <c r="BD179" s="170">
        <f>MAX(GeoH!AZ188,GeoH!CH188)</f>
        <v>0</v>
      </c>
      <c r="BE179" s="170">
        <f>MAX(GeoH!BA188,GeoH!CI188)</f>
        <v>0</v>
      </c>
      <c r="BF179" s="170">
        <f>MAX(GeoH!BB188,GeoH!CJ188)</f>
        <v>0</v>
      </c>
      <c r="BG179" s="170">
        <f>MAX(COUNTIF(GeoH!BC188,"Oui"),COUNTIF(GeoH!CK188,"Oui"))</f>
        <v>0</v>
      </c>
      <c r="BH179" s="76"/>
      <c r="BI179" s="170">
        <f>Trachome!Q191</f>
        <v>0</v>
      </c>
      <c r="BJ179" s="170">
        <f>Trachome!AK191</f>
        <v>0</v>
      </c>
      <c r="BK179" s="170">
        <f>Trachome!AL191</f>
        <v>0</v>
      </c>
      <c r="BL179" s="170">
        <f>Trachome!AN191</f>
        <v>0</v>
      </c>
      <c r="BM179" s="170">
        <f>Trachome!AO191</f>
        <v>0</v>
      </c>
      <c r="BN179" s="170">
        <f>Trachome!AT191</f>
        <v>0</v>
      </c>
      <c r="BO179" s="170">
        <f>Trachome!AU191</f>
        <v>0</v>
      </c>
      <c r="BP179" s="170">
        <f>Trachome!AV191</f>
        <v>0</v>
      </c>
      <c r="BQ179" s="170">
        <f>Trachome!AW191</f>
        <v>0</v>
      </c>
      <c r="BR179" s="170">
        <f>COUNTIF(Trachome!AX191,"Oui")</f>
        <v>0</v>
      </c>
      <c r="BS179" s="76"/>
      <c r="BT179" s="170">
        <f t="shared" si="33"/>
        <v>0</v>
      </c>
      <c r="BU179" s="170">
        <f t="shared" si="34"/>
        <v>0</v>
      </c>
      <c r="BV179" s="170">
        <f t="shared" si="35"/>
        <v>0</v>
      </c>
      <c r="BW179" s="170">
        <f t="shared" si="36"/>
        <v>0</v>
      </c>
      <c r="BX179" s="170">
        <f t="shared" si="37"/>
        <v>0</v>
      </c>
      <c r="BY179" s="170">
        <f t="shared" si="40"/>
        <v>0</v>
      </c>
      <c r="BZ179" s="170">
        <f t="shared" si="41"/>
        <v>0</v>
      </c>
      <c r="CA179" s="170">
        <f t="shared" si="42"/>
        <v>0</v>
      </c>
      <c r="CB179" s="170">
        <f t="shared" si="38"/>
        <v>0</v>
      </c>
      <c r="CC179" s="170">
        <f t="shared" si="39"/>
        <v>0</v>
      </c>
    </row>
    <row r="180" spans="2:81" x14ac:dyDescent="0.25">
      <c r="B180" s="376">
        <f>'Données démographiques'!B188</f>
        <v>0</v>
      </c>
      <c r="C180" s="376">
        <f>'Données démographiques'!C188</f>
        <v>0</v>
      </c>
      <c r="D180" s="377">
        <f>'Données démographiques'!D188</f>
        <v>0</v>
      </c>
      <c r="E180" s="354"/>
      <c r="F180" s="377">
        <f>FL!M187</f>
        <v>0</v>
      </c>
      <c r="G180" s="377">
        <f>FL!AE187</f>
        <v>0</v>
      </c>
      <c r="H180" s="377">
        <f>FL!AF187</f>
        <v>0</v>
      </c>
      <c r="I180" s="377">
        <f>FL!AH187</f>
        <v>0</v>
      </c>
      <c r="J180" s="377">
        <f>FL!AI187</f>
        <v>0</v>
      </c>
      <c r="K180" s="377">
        <f>FL!AK187</f>
        <v>0</v>
      </c>
      <c r="L180" s="377">
        <f>FL!AM187</f>
        <v>0</v>
      </c>
      <c r="M180" s="377">
        <f>FL!AN187</f>
        <v>0</v>
      </c>
      <c r="N180" s="377">
        <f>FL!AO187</f>
        <v>0</v>
      </c>
      <c r="O180" s="377">
        <f>FL!AP187</f>
        <v>0</v>
      </c>
      <c r="P180" s="377">
        <f>FL!AQ187</f>
        <v>0</v>
      </c>
      <c r="Q180" s="377">
        <f>COUNTIF(FL!AR187,"Oui")</f>
        <v>0</v>
      </c>
      <c r="R180" s="354"/>
      <c r="S180" s="377">
        <f>Oncho!K187</f>
        <v>0</v>
      </c>
      <c r="T180" s="377">
        <f>MAX(Oncho!AB187,Oncho!BA187)</f>
        <v>0</v>
      </c>
      <c r="U180" s="377">
        <f>MAX(Oncho!AC187,Oncho!BB187)</f>
        <v>0</v>
      </c>
      <c r="V180" s="377">
        <f>MAX(Oncho!AE187,Oncho!BD187)</f>
        <v>0</v>
      </c>
      <c r="W180" s="377">
        <f>MAX(Oncho!AF187,Oncho!BE187)</f>
        <v>0</v>
      </c>
      <c r="X180" s="377">
        <f>MAX(Oncho!AG187,Oncho!BF187)</f>
        <v>0</v>
      </c>
      <c r="Y180" s="377">
        <f>MAX(Oncho!AH187,Oncho!BG187)</f>
        <v>0</v>
      </c>
      <c r="Z180" s="377">
        <f>MAX(Oncho!AI187,Oncho!BH187)</f>
        <v>0</v>
      </c>
      <c r="AA180" s="377">
        <f>MAX(Oncho!AJ187,Oncho!BI187)</f>
        <v>0</v>
      </c>
      <c r="AB180" s="377">
        <f>MAX(COUNTIF(Oncho!AK187,"Oui"),COUNTIF(Oncho!BJ187,"Oui"))</f>
        <v>0</v>
      </c>
      <c r="AC180" s="354"/>
      <c r="AD180" s="377">
        <f>SCH!P189</f>
        <v>0</v>
      </c>
      <c r="AE180" s="377">
        <f>SCH!AI189</f>
        <v>0</v>
      </c>
      <c r="AF180" s="377">
        <f>SCH!AJ189</f>
        <v>0</v>
      </c>
      <c r="AG180" s="377">
        <f>SCH!AN189</f>
        <v>0</v>
      </c>
      <c r="AH180" s="377">
        <f>SCH!AO189</f>
        <v>0</v>
      </c>
      <c r="AI180" s="377">
        <f>SCH!AT189</f>
        <v>0</v>
      </c>
      <c r="AJ180" s="377">
        <f>SCH!AU189</f>
        <v>0</v>
      </c>
      <c r="AK180" s="377">
        <f>SCH!AV189</f>
        <v>0</v>
      </c>
      <c r="AL180" s="377">
        <f>SCH!AW189</f>
        <v>0</v>
      </c>
      <c r="AM180" s="377">
        <f>COUNTIF(SCH!AX189,"Oui")</f>
        <v>0</v>
      </c>
      <c r="AN180" s="354"/>
      <c r="AO180" s="377">
        <f>GeoH!P189</f>
        <v>0</v>
      </c>
      <c r="AP180" s="377">
        <f>MAX(GeoH!AK189,GeoH!BS189)</f>
        <v>0</v>
      </c>
      <c r="AQ180" s="377">
        <f>MAX(GeoH!AL189,GeoH!BT189)</f>
        <v>0</v>
      </c>
      <c r="AR180" s="377">
        <f>MAX(GeoH!AM189,GeoH!BU189)</f>
        <v>0</v>
      </c>
      <c r="AS180" s="377">
        <f>MAX(GeoH!AN189,GeoH!BV189)</f>
        <v>0</v>
      </c>
      <c r="AT180" s="377">
        <f>MAX(GeoH!AO189,GeoH!BW189)</f>
        <v>0</v>
      </c>
      <c r="AU180" s="377">
        <f>MAX(GeoH!AQ189,GeoH!BY189)</f>
        <v>0</v>
      </c>
      <c r="AV180" s="377">
        <f>MAX(GeoH!AR189,GeoH!BZ189)</f>
        <v>0</v>
      </c>
      <c r="AW180" s="377">
        <f>MAX(GeoH!AS189,GeoH!CA189)</f>
        <v>0</v>
      </c>
      <c r="AX180" s="377">
        <f>MAX(GeoH!AT189,GeoH!CB189)</f>
        <v>0</v>
      </c>
      <c r="AY180" s="377">
        <f>MAX(GeoH!AU189,GeoH!CC189)</f>
        <v>0</v>
      </c>
      <c r="AZ180" s="377">
        <f>MAX(GeoH!AV189,GeoH!CD189)</f>
        <v>0</v>
      </c>
      <c r="BA180" s="377">
        <f>MAX(GeoH!AW189,GeoH!CE189)</f>
        <v>0</v>
      </c>
      <c r="BB180" s="377">
        <f>MAX(GeoH!AX189,GeoH!CF189)</f>
        <v>0</v>
      </c>
      <c r="BC180" s="377">
        <f>MAX(GeoH!AY189,GeoH!CG189)</f>
        <v>0</v>
      </c>
      <c r="BD180" s="377">
        <f>MAX(GeoH!AZ189,GeoH!CH189)</f>
        <v>0</v>
      </c>
      <c r="BE180" s="377">
        <f>MAX(GeoH!BA189,GeoH!CI189)</f>
        <v>0</v>
      </c>
      <c r="BF180" s="377">
        <f>MAX(GeoH!BB189,GeoH!CJ189)</f>
        <v>0</v>
      </c>
      <c r="BG180" s="377">
        <f>MAX(COUNTIF(GeoH!BC189,"Oui"),COUNTIF(GeoH!CK189,"Oui"))</f>
        <v>0</v>
      </c>
      <c r="BH180" s="354"/>
      <c r="BI180" s="377">
        <f>Trachome!Q192</f>
        <v>0</v>
      </c>
      <c r="BJ180" s="377">
        <f>Trachome!AK192</f>
        <v>0</v>
      </c>
      <c r="BK180" s="377">
        <f>Trachome!AL192</f>
        <v>0</v>
      </c>
      <c r="BL180" s="377">
        <f>Trachome!AN192</f>
        <v>0</v>
      </c>
      <c r="BM180" s="377">
        <f>Trachome!AO192</f>
        <v>0</v>
      </c>
      <c r="BN180" s="377">
        <f>Trachome!AT192</f>
        <v>0</v>
      </c>
      <c r="BO180" s="377">
        <f>Trachome!AU192</f>
        <v>0</v>
      </c>
      <c r="BP180" s="377">
        <f>Trachome!AV192</f>
        <v>0</v>
      </c>
      <c r="BQ180" s="377">
        <f>Trachome!AW192</f>
        <v>0</v>
      </c>
      <c r="BR180" s="377">
        <f>COUNTIF(Trachome!AX192,"Oui")</f>
        <v>0</v>
      </c>
      <c r="BS180" s="354"/>
      <c r="BT180" s="377">
        <f t="shared" si="33"/>
        <v>0</v>
      </c>
      <c r="BU180" s="377">
        <f t="shared" si="34"/>
        <v>0</v>
      </c>
      <c r="BV180" s="377">
        <f t="shared" si="35"/>
        <v>0</v>
      </c>
      <c r="BW180" s="377">
        <f t="shared" si="36"/>
        <v>0</v>
      </c>
      <c r="BX180" s="377">
        <f t="shared" si="37"/>
        <v>0</v>
      </c>
      <c r="BY180" s="377">
        <f t="shared" si="40"/>
        <v>0</v>
      </c>
      <c r="BZ180" s="377">
        <f t="shared" si="41"/>
        <v>0</v>
      </c>
      <c r="CA180" s="377">
        <f t="shared" si="42"/>
        <v>0</v>
      </c>
      <c r="CB180" s="377">
        <f t="shared" si="38"/>
        <v>0</v>
      </c>
      <c r="CC180" s="377">
        <f t="shared" si="39"/>
        <v>0</v>
      </c>
    </row>
    <row r="181" spans="2:81" x14ac:dyDescent="0.25">
      <c r="B181" s="169">
        <f>'Données démographiques'!B189</f>
        <v>0</v>
      </c>
      <c r="C181" s="169">
        <f>'Données démographiques'!C189</f>
        <v>0</v>
      </c>
      <c r="D181" s="170">
        <f>'Données démographiques'!D189</f>
        <v>0</v>
      </c>
      <c r="E181" s="76"/>
      <c r="F181" s="170">
        <f>FL!M188</f>
        <v>0</v>
      </c>
      <c r="G181" s="170">
        <f>FL!AE188</f>
        <v>0</v>
      </c>
      <c r="H181" s="170">
        <f>FL!AF188</f>
        <v>0</v>
      </c>
      <c r="I181" s="170">
        <f>FL!AH188</f>
        <v>0</v>
      </c>
      <c r="J181" s="170">
        <f>FL!AI188</f>
        <v>0</v>
      </c>
      <c r="K181" s="170">
        <f>FL!AK188</f>
        <v>0</v>
      </c>
      <c r="L181" s="170">
        <f>FL!AM188</f>
        <v>0</v>
      </c>
      <c r="M181" s="170">
        <f>FL!AN188</f>
        <v>0</v>
      </c>
      <c r="N181" s="170">
        <f>FL!AO188</f>
        <v>0</v>
      </c>
      <c r="O181" s="170">
        <f>FL!AP188</f>
        <v>0</v>
      </c>
      <c r="P181" s="170">
        <f>FL!AQ188</f>
        <v>0</v>
      </c>
      <c r="Q181" s="170">
        <f>COUNTIF(FL!AR188,"Oui")</f>
        <v>0</v>
      </c>
      <c r="R181" s="76"/>
      <c r="S181" s="170">
        <f>Oncho!K188</f>
        <v>0</v>
      </c>
      <c r="T181" s="170">
        <f>MAX(Oncho!AB188,Oncho!BA188)</f>
        <v>0</v>
      </c>
      <c r="U181" s="170">
        <f>MAX(Oncho!AC188,Oncho!BB188)</f>
        <v>0</v>
      </c>
      <c r="V181" s="170">
        <f>MAX(Oncho!AE188,Oncho!BD188)</f>
        <v>0</v>
      </c>
      <c r="W181" s="170">
        <f>MAX(Oncho!AF188,Oncho!BE188)</f>
        <v>0</v>
      </c>
      <c r="X181" s="170">
        <f>MAX(Oncho!AG188,Oncho!BF188)</f>
        <v>0</v>
      </c>
      <c r="Y181" s="170">
        <f>MAX(Oncho!AH188,Oncho!BG188)</f>
        <v>0</v>
      </c>
      <c r="Z181" s="170">
        <f>MAX(Oncho!AI188,Oncho!BH188)</f>
        <v>0</v>
      </c>
      <c r="AA181" s="170">
        <f>MAX(Oncho!AJ188,Oncho!BI188)</f>
        <v>0</v>
      </c>
      <c r="AB181" s="170">
        <f>MAX(COUNTIF(Oncho!AK188,"Oui"),COUNTIF(Oncho!BJ188,"Oui"))</f>
        <v>0</v>
      </c>
      <c r="AC181" s="76"/>
      <c r="AD181" s="170">
        <f>SCH!P190</f>
        <v>0</v>
      </c>
      <c r="AE181" s="170">
        <f>SCH!AI190</f>
        <v>0</v>
      </c>
      <c r="AF181" s="170">
        <f>SCH!AJ190</f>
        <v>0</v>
      </c>
      <c r="AG181" s="170">
        <f>SCH!AN190</f>
        <v>0</v>
      </c>
      <c r="AH181" s="170">
        <f>SCH!AO190</f>
        <v>0</v>
      </c>
      <c r="AI181" s="170">
        <f>SCH!AT190</f>
        <v>0</v>
      </c>
      <c r="AJ181" s="170">
        <f>SCH!AU190</f>
        <v>0</v>
      </c>
      <c r="AK181" s="170">
        <f>SCH!AV190</f>
        <v>0</v>
      </c>
      <c r="AL181" s="170">
        <f>SCH!AW190</f>
        <v>0</v>
      </c>
      <c r="AM181" s="170">
        <f>COUNTIF(SCH!AX190,"Oui")</f>
        <v>0</v>
      </c>
      <c r="AN181" s="76"/>
      <c r="AO181" s="170">
        <f>GeoH!P190</f>
        <v>0</v>
      </c>
      <c r="AP181" s="170">
        <f>MAX(GeoH!AK190,GeoH!BS190)</f>
        <v>0</v>
      </c>
      <c r="AQ181" s="170">
        <f>MAX(GeoH!AL190,GeoH!BT190)</f>
        <v>0</v>
      </c>
      <c r="AR181" s="170">
        <f>MAX(GeoH!AM190,GeoH!BU190)</f>
        <v>0</v>
      </c>
      <c r="AS181" s="170">
        <f>MAX(GeoH!AN190,GeoH!BV190)</f>
        <v>0</v>
      </c>
      <c r="AT181" s="170">
        <f>MAX(GeoH!AO190,GeoH!BW190)</f>
        <v>0</v>
      </c>
      <c r="AU181" s="170">
        <f>MAX(GeoH!AQ190,GeoH!BY190)</f>
        <v>0</v>
      </c>
      <c r="AV181" s="170">
        <f>MAX(GeoH!AR190,GeoH!BZ190)</f>
        <v>0</v>
      </c>
      <c r="AW181" s="170">
        <f>MAX(GeoH!AS190,GeoH!CA190)</f>
        <v>0</v>
      </c>
      <c r="AX181" s="170">
        <f>MAX(GeoH!AT190,GeoH!CB190)</f>
        <v>0</v>
      </c>
      <c r="AY181" s="170">
        <f>MAX(GeoH!AU190,GeoH!CC190)</f>
        <v>0</v>
      </c>
      <c r="AZ181" s="170">
        <f>MAX(GeoH!AV190,GeoH!CD190)</f>
        <v>0</v>
      </c>
      <c r="BA181" s="170">
        <f>MAX(GeoH!AW190,GeoH!CE190)</f>
        <v>0</v>
      </c>
      <c r="BB181" s="170">
        <f>MAX(GeoH!AX190,GeoH!CF190)</f>
        <v>0</v>
      </c>
      <c r="BC181" s="170">
        <f>MAX(GeoH!AY190,GeoH!CG190)</f>
        <v>0</v>
      </c>
      <c r="BD181" s="170">
        <f>MAX(GeoH!AZ190,GeoH!CH190)</f>
        <v>0</v>
      </c>
      <c r="BE181" s="170">
        <f>MAX(GeoH!BA190,GeoH!CI190)</f>
        <v>0</v>
      </c>
      <c r="BF181" s="170">
        <f>MAX(GeoH!BB190,GeoH!CJ190)</f>
        <v>0</v>
      </c>
      <c r="BG181" s="170">
        <f>MAX(COUNTIF(GeoH!BC190,"Oui"),COUNTIF(GeoH!CK190,"Oui"))</f>
        <v>0</v>
      </c>
      <c r="BH181" s="76"/>
      <c r="BI181" s="170">
        <f>Trachome!Q193</f>
        <v>0</v>
      </c>
      <c r="BJ181" s="170">
        <f>Trachome!AK193</f>
        <v>0</v>
      </c>
      <c r="BK181" s="170">
        <f>Trachome!AL193</f>
        <v>0</v>
      </c>
      <c r="BL181" s="170">
        <f>Trachome!AN193</f>
        <v>0</v>
      </c>
      <c r="BM181" s="170">
        <f>Trachome!AO193</f>
        <v>0</v>
      </c>
      <c r="BN181" s="170">
        <f>Trachome!AT193</f>
        <v>0</v>
      </c>
      <c r="BO181" s="170">
        <f>Trachome!AU193</f>
        <v>0</v>
      </c>
      <c r="BP181" s="170">
        <f>Trachome!AV193</f>
        <v>0</v>
      </c>
      <c r="BQ181" s="170">
        <f>Trachome!AW193</f>
        <v>0</v>
      </c>
      <c r="BR181" s="170">
        <f>COUNTIF(Trachome!AX193,"Oui")</f>
        <v>0</v>
      </c>
      <c r="BS181" s="76"/>
      <c r="BT181" s="170">
        <f t="shared" si="33"/>
        <v>0</v>
      </c>
      <c r="BU181" s="170">
        <f t="shared" si="34"/>
        <v>0</v>
      </c>
      <c r="BV181" s="170">
        <f t="shared" si="35"/>
        <v>0</v>
      </c>
      <c r="BW181" s="170">
        <f t="shared" si="36"/>
        <v>0</v>
      </c>
      <c r="BX181" s="170">
        <f t="shared" si="37"/>
        <v>0</v>
      </c>
      <c r="BY181" s="170">
        <f t="shared" si="40"/>
        <v>0</v>
      </c>
      <c r="BZ181" s="170">
        <f t="shared" si="41"/>
        <v>0</v>
      </c>
      <c r="CA181" s="170">
        <f t="shared" si="42"/>
        <v>0</v>
      </c>
      <c r="CB181" s="170">
        <f t="shared" si="38"/>
        <v>0</v>
      </c>
      <c r="CC181" s="170">
        <f t="shared" si="39"/>
        <v>0</v>
      </c>
    </row>
    <row r="182" spans="2:81" x14ac:dyDescent="0.25">
      <c r="B182" s="376">
        <f>'Données démographiques'!B190</f>
        <v>0</v>
      </c>
      <c r="C182" s="376">
        <f>'Données démographiques'!C190</f>
        <v>0</v>
      </c>
      <c r="D182" s="377">
        <f>'Données démographiques'!D190</f>
        <v>0</v>
      </c>
      <c r="E182" s="354"/>
      <c r="F182" s="377">
        <f>FL!M189</f>
        <v>0</v>
      </c>
      <c r="G182" s="377">
        <f>FL!AE189</f>
        <v>0</v>
      </c>
      <c r="H182" s="377">
        <f>FL!AF189</f>
        <v>0</v>
      </c>
      <c r="I182" s="377">
        <f>FL!AH189</f>
        <v>0</v>
      </c>
      <c r="J182" s="377">
        <f>FL!AI189</f>
        <v>0</v>
      </c>
      <c r="K182" s="377">
        <f>FL!AK189</f>
        <v>0</v>
      </c>
      <c r="L182" s="377">
        <f>FL!AM189</f>
        <v>0</v>
      </c>
      <c r="M182" s="377">
        <f>FL!AN189</f>
        <v>0</v>
      </c>
      <c r="N182" s="377">
        <f>FL!AO189</f>
        <v>0</v>
      </c>
      <c r="O182" s="377">
        <f>FL!AP189</f>
        <v>0</v>
      </c>
      <c r="P182" s="377">
        <f>FL!AQ189</f>
        <v>0</v>
      </c>
      <c r="Q182" s="377">
        <f>COUNTIF(FL!AR189,"Oui")</f>
        <v>0</v>
      </c>
      <c r="R182" s="354"/>
      <c r="S182" s="377">
        <f>Oncho!K189</f>
        <v>0</v>
      </c>
      <c r="T182" s="377">
        <f>MAX(Oncho!AB189,Oncho!BA189)</f>
        <v>0</v>
      </c>
      <c r="U182" s="377">
        <f>MAX(Oncho!AC189,Oncho!BB189)</f>
        <v>0</v>
      </c>
      <c r="V182" s="377">
        <f>MAX(Oncho!AE189,Oncho!BD189)</f>
        <v>0</v>
      </c>
      <c r="W182" s="377">
        <f>MAX(Oncho!AF189,Oncho!BE189)</f>
        <v>0</v>
      </c>
      <c r="X182" s="377">
        <f>MAX(Oncho!AG189,Oncho!BF189)</f>
        <v>0</v>
      </c>
      <c r="Y182" s="377">
        <f>MAX(Oncho!AH189,Oncho!BG189)</f>
        <v>0</v>
      </c>
      <c r="Z182" s="377">
        <f>MAX(Oncho!AI189,Oncho!BH189)</f>
        <v>0</v>
      </c>
      <c r="AA182" s="377">
        <f>MAX(Oncho!AJ189,Oncho!BI189)</f>
        <v>0</v>
      </c>
      <c r="AB182" s="377">
        <f>MAX(COUNTIF(Oncho!AK189,"Oui"),COUNTIF(Oncho!BJ189,"Oui"))</f>
        <v>0</v>
      </c>
      <c r="AC182" s="354"/>
      <c r="AD182" s="377">
        <f>SCH!P191</f>
        <v>0</v>
      </c>
      <c r="AE182" s="377">
        <f>SCH!AI191</f>
        <v>0</v>
      </c>
      <c r="AF182" s="377">
        <f>SCH!AJ191</f>
        <v>0</v>
      </c>
      <c r="AG182" s="377">
        <f>SCH!AN191</f>
        <v>0</v>
      </c>
      <c r="AH182" s="377">
        <f>SCH!AO191</f>
        <v>0</v>
      </c>
      <c r="AI182" s="377">
        <f>SCH!AT191</f>
        <v>0</v>
      </c>
      <c r="AJ182" s="377">
        <f>SCH!AU191</f>
        <v>0</v>
      </c>
      <c r="AK182" s="377">
        <f>SCH!AV191</f>
        <v>0</v>
      </c>
      <c r="AL182" s="377">
        <f>SCH!AW191</f>
        <v>0</v>
      </c>
      <c r="AM182" s="377">
        <f>COUNTIF(SCH!AX191,"Oui")</f>
        <v>0</v>
      </c>
      <c r="AN182" s="354"/>
      <c r="AO182" s="377">
        <f>GeoH!P191</f>
        <v>0</v>
      </c>
      <c r="AP182" s="377">
        <f>MAX(GeoH!AK191,GeoH!BS191)</f>
        <v>0</v>
      </c>
      <c r="AQ182" s="377">
        <f>MAX(GeoH!AL191,GeoH!BT191)</f>
        <v>0</v>
      </c>
      <c r="AR182" s="377">
        <f>MAX(GeoH!AM191,GeoH!BU191)</f>
        <v>0</v>
      </c>
      <c r="AS182" s="377">
        <f>MAX(GeoH!AN191,GeoH!BV191)</f>
        <v>0</v>
      </c>
      <c r="AT182" s="377">
        <f>MAX(GeoH!AO191,GeoH!BW191)</f>
        <v>0</v>
      </c>
      <c r="AU182" s="377">
        <f>MAX(GeoH!AQ191,GeoH!BY191)</f>
        <v>0</v>
      </c>
      <c r="AV182" s="377">
        <f>MAX(GeoH!AR191,GeoH!BZ191)</f>
        <v>0</v>
      </c>
      <c r="AW182" s="377">
        <f>MAX(GeoH!AS191,GeoH!CA191)</f>
        <v>0</v>
      </c>
      <c r="AX182" s="377">
        <f>MAX(GeoH!AT191,GeoH!CB191)</f>
        <v>0</v>
      </c>
      <c r="AY182" s="377">
        <f>MAX(GeoH!AU191,GeoH!CC191)</f>
        <v>0</v>
      </c>
      <c r="AZ182" s="377">
        <f>MAX(GeoH!AV191,GeoH!CD191)</f>
        <v>0</v>
      </c>
      <c r="BA182" s="377">
        <f>MAX(GeoH!AW191,GeoH!CE191)</f>
        <v>0</v>
      </c>
      <c r="BB182" s="377">
        <f>MAX(GeoH!AX191,GeoH!CF191)</f>
        <v>0</v>
      </c>
      <c r="BC182" s="377">
        <f>MAX(GeoH!AY191,GeoH!CG191)</f>
        <v>0</v>
      </c>
      <c r="BD182" s="377">
        <f>MAX(GeoH!AZ191,GeoH!CH191)</f>
        <v>0</v>
      </c>
      <c r="BE182" s="377">
        <f>MAX(GeoH!BA191,GeoH!CI191)</f>
        <v>0</v>
      </c>
      <c r="BF182" s="377">
        <f>MAX(GeoH!BB191,GeoH!CJ191)</f>
        <v>0</v>
      </c>
      <c r="BG182" s="377">
        <f>MAX(COUNTIF(GeoH!BC191,"Oui"),COUNTIF(GeoH!CK191,"Oui"))</f>
        <v>0</v>
      </c>
      <c r="BH182" s="354"/>
      <c r="BI182" s="377">
        <f>Trachome!Q194</f>
        <v>0</v>
      </c>
      <c r="BJ182" s="377">
        <f>Trachome!AK194</f>
        <v>0</v>
      </c>
      <c r="BK182" s="377">
        <f>Trachome!AL194</f>
        <v>0</v>
      </c>
      <c r="BL182" s="377">
        <f>Trachome!AN194</f>
        <v>0</v>
      </c>
      <c r="BM182" s="377">
        <f>Trachome!AO194</f>
        <v>0</v>
      </c>
      <c r="BN182" s="377">
        <f>Trachome!AT194</f>
        <v>0</v>
      </c>
      <c r="BO182" s="377">
        <f>Trachome!AU194</f>
        <v>0</v>
      </c>
      <c r="BP182" s="377">
        <f>Trachome!AV194</f>
        <v>0</v>
      </c>
      <c r="BQ182" s="377">
        <f>Trachome!AW194</f>
        <v>0</v>
      </c>
      <c r="BR182" s="377">
        <f>COUNTIF(Trachome!AX194,"Oui")</f>
        <v>0</v>
      </c>
      <c r="BS182" s="354"/>
      <c r="BT182" s="377">
        <f t="shared" si="33"/>
        <v>0</v>
      </c>
      <c r="BU182" s="377">
        <f t="shared" si="34"/>
        <v>0</v>
      </c>
      <c r="BV182" s="377">
        <f t="shared" si="35"/>
        <v>0</v>
      </c>
      <c r="BW182" s="377">
        <f t="shared" si="36"/>
        <v>0</v>
      </c>
      <c r="BX182" s="377">
        <f t="shared" si="37"/>
        <v>0</v>
      </c>
      <c r="BY182" s="377">
        <f t="shared" si="40"/>
        <v>0</v>
      </c>
      <c r="BZ182" s="377">
        <f t="shared" si="41"/>
        <v>0</v>
      </c>
      <c r="CA182" s="377">
        <f t="shared" si="42"/>
        <v>0</v>
      </c>
      <c r="CB182" s="377">
        <f t="shared" si="38"/>
        <v>0</v>
      </c>
      <c r="CC182" s="377">
        <f t="shared" si="39"/>
        <v>0</v>
      </c>
    </row>
    <row r="183" spans="2:81" x14ac:dyDescent="0.25">
      <c r="B183" s="169">
        <f>'Données démographiques'!B191</f>
        <v>0</v>
      </c>
      <c r="C183" s="169">
        <f>'Données démographiques'!C191</f>
        <v>0</v>
      </c>
      <c r="D183" s="170">
        <f>'Données démographiques'!D191</f>
        <v>0</v>
      </c>
      <c r="E183" s="76"/>
      <c r="F183" s="170">
        <f>FL!M190</f>
        <v>0</v>
      </c>
      <c r="G183" s="170">
        <f>FL!AE190</f>
        <v>0</v>
      </c>
      <c r="H183" s="170">
        <f>FL!AF190</f>
        <v>0</v>
      </c>
      <c r="I183" s="170">
        <f>FL!AH190</f>
        <v>0</v>
      </c>
      <c r="J183" s="170">
        <f>FL!AI190</f>
        <v>0</v>
      </c>
      <c r="K183" s="170">
        <f>FL!AK190</f>
        <v>0</v>
      </c>
      <c r="L183" s="170">
        <f>FL!AM190</f>
        <v>0</v>
      </c>
      <c r="M183" s="170">
        <f>FL!AN190</f>
        <v>0</v>
      </c>
      <c r="N183" s="170">
        <f>FL!AO190</f>
        <v>0</v>
      </c>
      <c r="O183" s="170">
        <f>FL!AP190</f>
        <v>0</v>
      </c>
      <c r="P183" s="170">
        <f>FL!AQ190</f>
        <v>0</v>
      </c>
      <c r="Q183" s="170">
        <f>COUNTIF(FL!AR190,"Oui")</f>
        <v>0</v>
      </c>
      <c r="R183" s="76"/>
      <c r="S183" s="170">
        <f>Oncho!K190</f>
        <v>0</v>
      </c>
      <c r="T183" s="170">
        <f>MAX(Oncho!AB190,Oncho!BA190)</f>
        <v>0</v>
      </c>
      <c r="U183" s="170">
        <f>MAX(Oncho!AC190,Oncho!BB190)</f>
        <v>0</v>
      </c>
      <c r="V183" s="170">
        <f>MAX(Oncho!AE190,Oncho!BD190)</f>
        <v>0</v>
      </c>
      <c r="W183" s="170">
        <f>MAX(Oncho!AF190,Oncho!BE190)</f>
        <v>0</v>
      </c>
      <c r="X183" s="170">
        <f>MAX(Oncho!AG190,Oncho!BF190)</f>
        <v>0</v>
      </c>
      <c r="Y183" s="170">
        <f>MAX(Oncho!AH190,Oncho!BG190)</f>
        <v>0</v>
      </c>
      <c r="Z183" s="170">
        <f>MAX(Oncho!AI190,Oncho!BH190)</f>
        <v>0</v>
      </c>
      <c r="AA183" s="170">
        <f>MAX(Oncho!AJ190,Oncho!BI190)</f>
        <v>0</v>
      </c>
      <c r="AB183" s="170">
        <f>MAX(COUNTIF(Oncho!AK190,"Oui"),COUNTIF(Oncho!BJ190,"Oui"))</f>
        <v>0</v>
      </c>
      <c r="AC183" s="76"/>
      <c r="AD183" s="170">
        <f>SCH!P192</f>
        <v>0</v>
      </c>
      <c r="AE183" s="170">
        <f>SCH!AI192</f>
        <v>0</v>
      </c>
      <c r="AF183" s="170">
        <f>SCH!AJ192</f>
        <v>0</v>
      </c>
      <c r="AG183" s="170">
        <f>SCH!AN192</f>
        <v>0</v>
      </c>
      <c r="AH183" s="170">
        <f>SCH!AO192</f>
        <v>0</v>
      </c>
      <c r="AI183" s="170">
        <f>SCH!AT192</f>
        <v>0</v>
      </c>
      <c r="AJ183" s="170">
        <f>SCH!AU192</f>
        <v>0</v>
      </c>
      <c r="AK183" s="170">
        <f>SCH!AV192</f>
        <v>0</v>
      </c>
      <c r="AL183" s="170">
        <f>SCH!AW192</f>
        <v>0</v>
      </c>
      <c r="AM183" s="170">
        <f>COUNTIF(SCH!AX192,"Oui")</f>
        <v>0</v>
      </c>
      <c r="AN183" s="76"/>
      <c r="AO183" s="170">
        <f>GeoH!P192</f>
        <v>0</v>
      </c>
      <c r="AP183" s="170">
        <f>MAX(GeoH!AK192,GeoH!BS192)</f>
        <v>0</v>
      </c>
      <c r="AQ183" s="170">
        <f>MAX(GeoH!AL192,GeoH!BT192)</f>
        <v>0</v>
      </c>
      <c r="AR183" s="170">
        <f>MAX(GeoH!AM192,GeoH!BU192)</f>
        <v>0</v>
      </c>
      <c r="AS183" s="170">
        <f>MAX(GeoH!AN192,GeoH!BV192)</f>
        <v>0</v>
      </c>
      <c r="AT183" s="170">
        <f>MAX(GeoH!AO192,GeoH!BW192)</f>
        <v>0</v>
      </c>
      <c r="AU183" s="170">
        <f>MAX(GeoH!AQ192,GeoH!BY192)</f>
        <v>0</v>
      </c>
      <c r="AV183" s="170">
        <f>MAX(GeoH!AR192,GeoH!BZ192)</f>
        <v>0</v>
      </c>
      <c r="AW183" s="170">
        <f>MAX(GeoH!AS192,GeoH!CA192)</f>
        <v>0</v>
      </c>
      <c r="AX183" s="170">
        <f>MAX(GeoH!AT192,GeoH!CB192)</f>
        <v>0</v>
      </c>
      <c r="AY183" s="170">
        <f>MAX(GeoH!AU192,GeoH!CC192)</f>
        <v>0</v>
      </c>
      <c r="AZ183" s="170">
        <f>MAX(GeoH!AV192,GeoH!CD192)</f>
        <v>0</v>
      </c>
      <c r="BA183" s="170">
        <f>MAX(GeoH!AW192,GeoH!CE192)</f>
        <v>0</v>
      </c>
      <c r="BB183" s="170">
        <f>MAX(GeoH!AX192,GeoH!CF192)</f>
        <v>0</v>
      </c>
      <c r="BC183" s="170">
        <f>MAX(GeoH!AY192,GeoH!CG192)</f>
        <v>0</v>
      </c>
      <c r="BD183" s="170">
        <f>MAX(GeoH!AZ192,GeoH!CH192)</f>
        <v>0</v>
      </c>
      <c r="BE183" s="170">
        <f>MAX(GeoH!BA192,GeoH!CI192)</f>
        <v>0</v>
      </c>
      <c r="BF183" s="170">
        <f>MAX(GeoH!BB192,GeoH!CJ192)</f>
        <v>0</v>
      </c>
      <c r="BG183" s="170">
        <f>MAX(COUNTIF(GeoH!BC192,"Oui"),COUNTIF(GeoH!CK192,"Oui"))</f>
        <v>0</v>
      </c>
      <c r="BH183" s="76"/>
      <c r="BI183" s="170">
        <f>Trachome!Q195</f>
        <v>0</v>
      </c>
      <c r="BJ183" s="170">
        <f>Trachome!AK195</f>
        <v>0</v>
      </c>
      <c r="BK183" s="170">
        <f>Trachome!AL195</f>
        <v>0</v>
      </c>
      <c r="BL183" s="170">
        <f>Trachome!AN195</f>
        <v>0</v>
      </c>
      <c r="BM183" s="170">
        <f>Trachome!AO195</f>
        <v>0</v>
      </c>
      <c r="BN183" s="170">
        <f>Trachome!AT195</f>
        <v>0</v>
      </c>
      <c r="BO183" s="170">
        <f>Trachome!AU195</f>
        <v>0</v>
      </c>
      <c r="BP183" s="170">
        <f>Trachome!AV195</f>
        <v>0</v>
      </c>
      <c r="BQ183" s="170">
        <f>Trachome!AW195</f>
        <v>0</v>
      </c>
      <c r="BR183" s="170">
        <f>COUNTIF(Trachome!AX195,"Oui")</f>
        <v>0</v>
      </c>
      <c r="BS183" s="76"/>
      <c r="BT183" s="170">
        <f t="shared" si="33"/>
        <v>0</v>
      </c>
      <c r="BU183" s="170">
        <f t="shared" si="34"/>
        <v>0</v>
      </c>
      <c r="BV183" s="170">
        <f t="shared" si="35"/>
        <v>0</v>
      </c>
      <c r="BW183" s="170">
        <f t="shared" si="36"/>
        <v>0</v>
      </c>
      <c r="BX183" s="170">
        <f t="shared" si="37"/>
        <v>0</v>
      </c>
      <c r="BY183" s="170">
        <f t="shared" si="40"/>
        <v>0</v>
      </c>
      <c r="BZ183" s="170">
        <f t="shared" si="41"/>
        <v>0</v>
      </c>
      <c r="CA183" s="170">
        <f t="shared" si="42"/>
        <v>0</v>
      </c>
      <c r="CB183" s="170">
        <f t="shared" si="38"/>
        <v>0</v>
      </c>
      <c r="CC183" s="170">
        <f t="shared" si="39"/>
        <v>0</v>
      </c>
    </row>
    <row r="184" spans="2:81" x14ac:dyDescent="0.25">
      <c r="B184" s="376">
        <f>'Données démographiques'!B192</f>
        <v>0</v>
      </c>
      <c r="C184" s="376">
        <f>'Données démographiques'!C192</f>
        <v>0</v>
      </c>
      <c r="D184" s="377">
        <f>'Données démographiques'!D192</f>
        <v>0</v>
      </c>
      <c r="E184" s="354"/>
      <c r="F184" s="377">
        <f>FL!M191</f>
        <v>0</v>
      </c>
      <c r="G184" s="377">
        <f>FL!AE191</f>
        <v>0</v>
      </c>
      <c r="H184" s="377">
        <f>FL!AF191</f>
        <v>0</v>
      </c>
      <c r="I184" s="377">
        <f>FL!AH191</f>
        <v>0</v>
      </c>
      <c r="J184" s="377">
        <f>FL!AI191</f>
        <v>0</v>
      </c>
      <c r="K184" s="377">
        <f>FL!AK191</f>
        <v>0</v>
      </c>
      <c r="L184" s="377">
        <f>FL!AM191</f>
        <v>0</v>
      </c>
      <c r="M184" s="377">
        <f>FL!AN191</f>
        <v>0</v>
      </c>
      <c r="N184" s="377">
        <f>FL!AO191</f>
        <v>0</v>
      </c>
      <c r="O184" s="377">
        <f>FL!AP191</f>
        <v>0</v>
      </c>
      <c r="P184" s="377">
        <f>FL!AQ191</f>
        <v>0</v>
      </c>
      <c r="Q184" s="377">
        <f>COUNTIF(FL!AR191,"Oui")</f>
        <v>0</v>
      </c>
      <c r="R184" s="354"/>
      <c r="S184" s="377">
        <f>Oncho!K191</f>
        <v>0</v>
      </c>
      <c r="T184" s="377">
        <f>MAX(Oncho!AB191,Oncho!BA191)</f>
        <v>0</v>
      </c>
      <c r="U184" s="377">
        <f>MAX(Oncho!AC191,Oncho!BB191)</f>
        <v>0</v>
      </c>
      <c r="V184" s="377">
        <f>MAX(Oncho!AE191,Oncho!BD191)</f>
        <v>0</v>
      </c>
      <c r="W184" s="377">
        <f>MAX(Oncho!AF191,Oncho!BE191)</f>
        <v>0</v>
      </c>
      <c r="X184" s="377">
        <f>MAX(Oncho!AG191,Oncho!BF191)</f>
        <v>0</v>
      </c>
      <c r="Y184" s="377">
        <f>MAX(Oncho!AH191,Oncho!BG191)</f>
        <v>0</v>
      </c>
      <c r="Z184" s="377">
        <f>MAX(Oncho!AI191,Oncho!BH191)</f>
        <v>0</v>
      </c>
      <c r="AA184" s="377">
        <f>MAX(Oncho!AJ191,Oncho!BI191)</f>
        <v>0</v>
      </c>
      <c r="AB184" s="377">
        <f>MAX(COUNTIF(Oncho!AK191,"Oui"),COUNTIF(Oncho!BJ191,"Oui"))</f>
        <v>0</v>
      </c>
      <c r="AC184" s="354"/>
      <c r="AD184" s="377">
        <f>SCH!P193</f>
        <v>0</v>
      </c>
      <c r="AE184" s="377">
        <f>SCH!AI193</f>
        <v>0</v>
      </c>
      <c r="AF184" s="377">
        <f>SCH!AJ193</f>
        <v>0</v>
      </c>
      <c r="AG184" s="377">
        <f>SCH!AN193</f>
        <v>0</v>
      </c>
      <c r="AH184" s="377">
        <f>SCH!AO193</f>
        <v>0</v>
      </c>
      <c r="AI184" s="377">
        <f>SCH!AT193</f>
        <v>0</v>
      </c>
      <c r="AJ184" s="377">
        <f>SCH!AU193</f>
        <v>0</v>
      </c>
      <c r="AK184" s="377">
        <f>SCH!AV193</f>
        <v>0</v>
      </c>
      <c r="AL184" s="377">
        <f>SCH!AW193</f>
        <v>0</v>
      </c>
      <c r="AM184" s="377">
        <f>COUNTIF(SCH!AX193,"Oui")</f>
        <v>0</v>
      </c>
      <c r="AN184" s="354"/>
      <c r="AO184" s="377">
        <f>GeoH!P193</f>
        <v>0</v>
      </c>
      <c r="AP184" s="377">
        <f>MAX(GeoH!AK193,GeoH!BS193)</f>
        <v>0</v>
      </c>
      <c r="AQ184" s="377">
        <f>MAX(GeoH!AL193,GeoH!BT193)</f>
        <v>0</v>
      </c>
      <c r="AR184" s="377">
        <f>MAX(GeoH!AM193,GeoH!BU193)</f>
        <v>0</v>
      </c>
      <c r="AS184" s="377">
        <f>MAX(GeoH!AN193,GeoH!BV193)</f>
        <v>0</v>
      </c>
      <c r="AT184" s="377">
        <f>MAX(GeoH!AO193,GeoH!BW193)</f>
        <v>0</v>
      </c>
      <c r="AU184" s="377">
        <f>MAX(GeoH!AQ193,GeoH!BY193)</f>
        <v>0</v>
      </c>
      <c r="AV184" s="377">
        <f>MAX(GeoH!AR193,GeoH!BZ193)</f>
        <v>0</v>
      </c>
      <c r="AW184" s="377">
        <f>MAX(GeoH!AS193,GeoH!CA193)</f>
        <v>0</v>
      </c>
      <c r="AX184" s="377">
        <f>MAX(GeoH!AT193,GeoH!CB193)</f>
        <v>0</v>
      </c>
      <c r="AY184" s="377">
        <f>MAX(GeoH!AU193,GeoH!CC193)</f>
        <v>0</v>
      </c>
      <c r="AZ184" s="377">
        <f>MAX(GeoH!AV193,GeoH!CD193)</f>
        <v>0</v>
      </c>
      <c r="BA184" s="377">
        <f>MAX(GeoH!AW193,GeoH!CE193)</f>
        <v>0</v>
      </c>
      <c r="BB184" s="377">
        <f>MAX(GeoH!AX193,GeoH!CF193)</f>
        <v>0</v>
      </c>
      <c r="BC184" s="377">
        <f>MAX(GeoH!AY193,GeoH!CG193)</f>
        <v>0</v>
      </c>
      <c r="BD184" s="377">
        <f>MAX(GeoH!AZ193,GeoH!CH193)</f>
        <v>0</v>
      </c>
      <c r="BE184" s="377">
        <f>MAX(GeoH!BA193,GeoH!CI193)</f>
        <v>0</v>
      </c>
      <c r="BF184" s="377">
        <f>MAX(GeoH!BB193,GeoH!CJ193)</f>
        <v>0</v>
      </c>
      <c r="BG184" s="377">
        <f>MAX(COUNTIF(GeoH!BC193,"Oui"),COUNTIF(GeoH!CK193,"Oui"))</f>
        <v>0</v>
      </c>
      <c r="BH184" s="354"/>
      <c r="BI184" s="377">
        <f>Trachome!Q196</f>
        <v>0</v>
      </c>
      <c r="BJ184" s="377">
        <f>Trachome!AK196</f>
        <v>0</v>
      </c>
      <c r="BK184" s="377">
        <f>Trachome!AL196</f>
        <v>0</v>
      </c>
      <c r="BL184" s="377">
        <f>Trachome!AN196</f>
        <v>0</v>
      </c>
      <c r="BM184" s="377">
        <f>Trachome!AO196</f>
        <v>0</v>
      </c>
      <c r="BN184" s="377">
        <f>Trachome!AT196</f>
        <v>0</v>
      </c>
      <c r="BO184" s="377">
        <f>Trachome!AU196</f>
        <v>0</v>
      </c>
      <c r="BP184" s="377">
        <f>Trachome!AV196</f>
        <v>0</v>
      </c>
      <c r="BQ184" s="377">
        <f>Trachome!AW196</f>
        <v>0</v>
      </c>
      <c r="BR184" s="377">
        <f>COUNTIF(Trachome!AX196,"Oui")</f>
        <v>0</v>
      </c>
      <c r="BS184" s="354"/>
      <c r="BT184" s="377">
        <f t="shared" si="33"/>
        <v>0</v>
      </c>
      <c r="BU184" s="377">
        <f t="shared" si="34"/>
        <v>0</v>
      </c>
      <c r="BV184" s="377">
        <f t="shared" si="35"/>
        <v>0</v>
      </c>
      <c r="BW184" s="377">
        <f t="shared" si="36"/>
        <v>0</v>
      </c>
      <c r="BX184" s="377">
        <f t="shared" si="37"/>
        <v>0</v>
      </c>
      <c r="BY184" s="377">
        <f t="shared" si="40"/>
        <v>0</v>
      </c>
      <c r="BZ184" s="377">
        <f t="shared" si="41"/>
        <v>0</v>
      </c>
      <c r="CA184" s="377">
        <f t="shared" si="42"/>
        <v>0</v>
      </c>
      <c r="CB184" s="377">
        <f t="shared" si="38"/>
        <v>0</v>
      </c>
      <c r="CC184" s="377">
        <f t="shared" si="39"/>
        <v>0</v>
      </c>
    </row>
    <row r="185" spans="2:81" x14ac:dyDescent="0.25">
      <c r="B185" s="169">
        <f>'Données démographiques'!B193</f>
        <v>0</v>
      </c>
      <c r="C185" s="169">
        <f>'Données démographiques'!C193</f>
        <v>0</v>
      </c>
      <c r="D185" s="170">
        <f>'Données démographiques'!D193</f>
        <v>0</v>
      </c>
      <c r="E185" s="76"/>
      <c r="F185" s="170">
        <f>FL!M192</f>
        <v>0</v>
      </c>
      <c r="G185" s="170">
        <f>FL!AE192</f>
        <v>0</v>
      </c>
      <c r="H185" s="170">
        <f>FL!AF192</f>
        <v>0</v>
      </c>
      <c r="I185" s="170">
        <f>FL!AH192</f>
        <v>0</v>
      </c>
      <c r="J185" s="170">
        <f>FL!AI192</f>
        <v>0</v>
      </c>
      <c r="K185" s="170">
        <f>FL!AK192</f>
        <v>0</v>
      </c>
      <c r="L185" s="170">
        <f>FL!AM192</f>
        <v>0</v>
      </c>
      <c r="M185" s="170">
        <f>FL!AN192</f>
        <v>0</v>
      </c>
      <c r="N185" s="170">
        <f>FL!AO192</f>
        <v>0</v>
      </c>
      <c r="O185" s="170">
        <f>FL!AP192</f>
        <v>0</v>
      </c>
      <c r="P185" s="170">
        <f>FL!AQ192</f>
        <v>0</v>
      </c>
      <c r="Q185" s="170">
        <f>COUNTIF(FL!AR192,"Oui")</f>
        <v>0</v>
      </c>
      <c r="R185" s="76"/>
      <c r="S185" s="170">
        <f>Oncho!K192</f>
        <v>0</v>
      </c>
      <c r="T185" s="170">
        <f>MAX(Oncho!AB192,Oncho!BA192)</f>
        <v>0</v>
      </c>
      <c r="U185" s="170">
        <f>MAX(Oncho!AC192,Oncho!BB192)</f>
        <v>0</v>
      </c>
      <c r="V185" s="170">
        <f>MAX(Oncho!AE192,Oncho!BD192)</f>
        <v>0</v>
      </c>
      <c r="W185" s="170">
        <f>MAX(Oncho!AF192,Oncho!BE192)</f>
        <v>0</v>
      </c>
      <c r="X185" s="170">
        <f>MAX(Oncho!AG192,Oncho!BF192)</f>
        <v>0</v>
      </c>
      <c r="Y185" s="170">
        <f>MAX(Oncho!AH192,Oncho!BG192)</f>
        <v>0</v>
      </c>
      <c r="Z185" s="170">
        <f>MAX(Oncho!AI192,Oncho!BH192)</f>
        <v>0</v>
      </c>
      <c r="AA185" s="170">
        <f>MAX(Oncho!AJ192,Oncho!BI192)</f>
        <v>0</v>
      </c>
      <c r="AB185" s="170">
        <f>MAX(COUNTIF(Oncho!AK192,"Oui"),COUNTIF(Oncho!BJ192,"Oui"))</f>
        <v>0</v>
      </c>
      <c r="AC185" s="76"/>
      <c r="AD185" s="170">
        <f>SCH!P194</f>
        <v>0</v>
      </c>
      <c r="AE185" s="170">
        <f>SCH!AI194</f>
        <v>0</v>
      </c>
      <c r="AF185" s="170">
        <f>SCH!AJ194</f>
        <v>0</v>
      </c>
      <c r="AG185" s="170">
        <f>SCH!AN194</f>
        <v>0</v>
      </c>
      <c r="AH185" s="170">
        <f>SCH!AO194</f>
        <v>0</v>
      </c>
      <c r="AI185" s="170">
        <f>SCH!AT194</f>
        <v>0</v>
      </c>
      <c r="AJ185" s="170">
        <f>SCH!AU194</f>
        <v>0</v>
      </c>
      <c r="AK185" s="170">
        <f>SCH!AV194</f>
        <v>0</v>
      </c>
      <c r="AL185" s="170">
        <f>SCH!AW194</f>
        <v>0</v>
      </c>
      <c r="AM185" s="170">
        <f>COUNTIF(SCH!AX194,"Oui")</f>
        <v>0</v>
      </c>
      <c r="AN185" s="76"/>
      <c r="AO185" s="170">
        <f>GeoH!P194</f>
        <v>0</v>
      </c>
      <c r="AP185" s="170">
        <f>MAX(GeoH!AK194,GeoH!BS194)</f>
        <v>0</v>
      </c>
      <c r="AQ185" s="170">
        <f>MAX(GeoH!AL194,GeoH!BT194)</f>
        <v>0</v>
      </c>
      <c r="AR185" s="170">
        <f>MAX(GeoH!AM194,GeoH!BU194)</f>
        <v>0</v>
      </c>
      <c r="AS185" s="170">
        <f>MAX(GeoH!AN194,GeoH!BV194)</f>
        <v>0</v>
      </c>
      <c r="AT185" s="170">
        <f>MAX(GeoH!AO194,GeoH!BW194)</f>
        <v>0</v>
      </c>
      <c r="AU185" s="170">
        <f>MAX(GeoH!AQ194,GeoH!BY194)</f>
        <v>0</v>
      </c>
      <c r="AV185" s="170">
        <f>MAX(GeoH!AR194,GeoH!BZ194)</f>
        <v>0</v>
      </c>
      <c r="AW185" s="170">
        <f>MAX(GeoH!AS194,GeoH!CA194)</f>
        <v>0</v>
      </c>
      <c r="AX185" s="170">
        <f>MAX(GeoH!AT194,GeoH!CB194)</f>
        <v>0</v>
      </c>
      <c r="AY185" s="170">
        <f>MAX(GeoH!AU194,GeoH!CC194)</f>
        <v>0</v>
      </c>
      <c r="AZ185" s="170">
        <f>MAX(GeoH!AV194,GeoH!CD194)</f>
        <v>0</v>
      </c>
      <c r="BA185" s="170">
        <f>MAX(GeoH!AW194,GeoH!CE194)</f>
        <v>0</v>
      </c>
      <c r="BB185" s="170">
        <f>MAX(GeoH!AX194,GeoH!CF194)</f>
        <v>0</v>
      </c>
      <c r="BC185" s="170">
        <f>MAX(GeoH!AY194,GeoH!CG194)</f>
        <v>0</v>
      </c>
      <c r="BD185" s="170">
        <f>MAX(GeoH!AZ194,GeoH!CH194)</f>
        <v>0</v>
      </c>
      <c r="BE185" s="170">
        <f>MAX(GeoH!BA194,GeoH!CI194)</f>
        <v>0</v>
      </c>
      <c r="BF185" s="170">
        <f>MAX(GeoH!BB194,GeoH!CJ194)</f>
        <v>0</v>
      </c>
      <c r="BG185" s="170">
        <f>MAX(COUNTIF(GeoH!BC194,"Oui"),COUNTIF(GeoH!CK194,"Oui"))</f>
        <v>0</v>
      </c>
      <c r="BH185" s="76"/>
      <c r="BI185" s="170">
        <f>Trachome!Q197</f>
        <v>0</v>
      </c>
      <c r="BJ185" s="170">
        <f>Trachome!AK197</f>
        <v>0</v>
      </c>
      <c r="BK185" s="170">
        <f>Trachome!AL197</f>
        <v>0</v>
      </c>
      <c r="BL185" s="170">
        <f>Trachome!AN197</f>
        <v>0</v>
      </c>
      <c r="BM185" s="170">
        <f>Trachome!AO197</f>
        <v>0</v>
      </c>
      <c r="BN185" s="170">
        <f>Trachome!AT197</f>
        <v>0</v>
      </c>
      <c r="BO185" s="170">
        <f>Trachome!AU197</f>
        <v>0</v>
      </c>
      <c r="BP185" s="170">
        <f>Trachome!AV197</f>
        <v>0</v>
      </c>
      <c r="BQ185" s="170">
        <f>Trachome!AW197</f>
        <v>0</v>
      </c>
      <c r="BR185" s="170">
        <f>COUNTIF(Trachome!AX197,"Oui")</f>
        <v>0</v>
      </c>
      <c r="BS185" s="76"/>
      <c r="BT185" s="170">
        <f t="shared" si="33"/>
        <v>0</v>
      </c>
      <c r="BU185" s="170">
        <f t="shared" si="34"/>
        <v>0</v>
      </c>
      <c r="BV185" s="170">
        <f t="shared" si="35"/>
        <v>0</v>
      </c>
      <c r="BW185" s="170">
        <f t="shared" si="36"/>
        <v>0</v>
      </c>
      <c r="BX185" s="170">
        <f t="shared" si="37"/>
        <v>0</v>
      </c>
      <c r="BY185" s="170">
        <f t="shared" si="40"/>
        <v>0</v>
      </c>
      <c r="BZ185" s="170">
        <f t="shared" si="41"/>
        <v>0</v>
      </c>
      <c r="CA185" s="170">
        <f t="shared" si="42"/>
        <v>0</v>
      </c>
      <c r="CB185" s="170">
        <f t="shared" si="38"/>
        <v>0</v>
      </c>
      <c r="CC185" s="170">
        <f t="shared" si="39"/>
        <v>0</v>
      </c>
    </row>
    <row r="186" spans="2:81" x14ac:dyDescent="0.25">
      <c r="B186" s="376">
        <f>'Données démographiques'!B194</f>
        <v>0</v>
      </c>
      <c r="C186" s="376">
        <f>'Données démographiques'!C194</f>
        <v>0</v>
      </c>
      <c r="D186" s="377">
        <f>'Données démographiques'!D194</f>
        <v>0</v>
      </c>
      <c r="E186" s="354"/>
      <c r="F186" s="377">
        <f>FL!M193</f>
        <v>0</v>
      </c>
      <c r="G186" s="377">
        <f>FL!AE193</f>
        <v>0</v>
      </c>
      <c r="H186" s="377">
        <f>FL!AF193</f>
        <v>0</v>
      </c>
      <c r="I186" s="377">
        <f>FL!AH193</f>
        <v>0</v>
      </c>
      <c r="J186" s="377">
        <f>FL!AI193</f>
        <v>0</v>
      </c>
      <c r="K186" s="377">
        <f>FL!AK193</f>
        <v>0</v>
      </c>
      <c r="L186" s="377">
        <f>FL!AM193</f>
        <v>0</v>
      </c>
      <c r="M186" s="377">
        <f>FL!AN193</f>
        <v>0</v>
      </c>
      <c r="N186" s="377">
        <f>FL!AO193</f>
        <v>0</v>
      </c>
      <c r="O186" s="377">
        <f>FL!AP193</f>
        <v>0</v>
      </c>
      <c r="P186" s="377">
        <f>FL!AQ193</f>
        <v>0</v>
      </c>
      <c r="Q186" s="377">
        <f>COUNTIF(FL!AR193,"Oui")</f>
        <v>0</v>
      </c>
      <c r="R186" s="354"/>
      <c r="S186" s="377">
        <f>Oncho!K193</f>
        <v>0</v>
      </c>
      <c r="T186" s="377">
        <f>MAX(Oncho!AB193,Oncho!BA193)</f>
        <v>0</v>
      </c>
      <c r="U186" s="377">
        <f>MAX(Oncho!AC193,Oncho!BB193)</f>
        <v>0</v>
      </c>
      <c r="V186" s="377">
        <f>MAX(Oncho!AE193,Oncho!BD193)</f>
        <v>0</v>
      </c>
      <c r="W186" s="377">
        <f>MAX(Oncho!AF193,Oncho!BE193)</f>
        <v>0</v>
      </c>
      <c r="X186" s="377">
        <f>MAX(Oncho!AG193,Oncho!BF193)</f>
        <v>0</v>
      </c>
      <c r="Y186" s="377">
        <f>MAX(Oncho!AH193,Oncho!BG193)</f>
        <v>0</v>
      </c>
      <c r="Z186" s="377">
        <f>MAX(Oncho!AI193,Oncho!BH193)</f>
        <v>0</v>
      </c>
      <c r="AA186" s="377">
        <f>MAX(Oncho!AJ193,Oncho!BI193)</f>
        <v>0</v>
      </c>
      <c r="AB186" s="377">
        <f>MAX(COUNTIF(Oncho!AK193,"Oui"),COUNTIF(Oncho!BJ193,"Oui"))</f>
        <v>0</v>
      </c>
      <c r="AC186" s="354"/>
      <c r="AD186" s="377">
        <f>SCH!P195</f>
        <v>0</v>
      </c>
      <c r="AE186" s="377">
        <f>SCH!AI195</f>
        <v>0</v>
      </c>
      <c r="AF186" s="377">
        <f>SCH!AJ195</f>
        <v>0</v>
      </c>
      <c r="AG186" s="377">
        <f>SCH!AN195</f>
        <v>0</v>
      </c>
      <c r="AH186" s="377">
        <f>SCH!AO195</f>
        <v>0</v>
      </c>
      <c r="AI186" s="377">
        <f>SCH!AT195</f>
        <v>0</v>
      </c>
      <c r="AJ186" s="377">
        <f>SCH!AU195</f>
        <v>0</v>
      </c>
      <c r="AK186" s="377">
        <f>SCH!AV195</f>
        <v>0</v>
      </c>
      <c r="AL186" s="377">
        <f>SCH!AW195</f>
        <v>0</v>
      </c>
      <c r="AM186" s="377">
        <f>COUNTIF(SCH!AX195,"Oui")</f>
        <v>0</v>
      </c>
      <c r="AN186" s="354"/>
      <c r="AO186" s="377">
        <f>GeoH!P195</f>
        <v>0</v>
      </c>
      <c r="AP186" s="377">
        <f>MAX(GeoH!AK195,GeoH!BS195)</f>
        <v>0</v>
      </c>
      <c r="AQ186" s="377">
        <f>MAX(GeoH!AL195,GeoH!BT195)</f>
        <v>0</v>
      </c>
      <c r="AR186" s="377">
        <f>MAX(GeoH!AM195,GeoH!BU195)</f>
        <v>0</v>
      </c>
      <c r="AS186" s="377">
        <f>MAX(GeoH!AN195,GeoH!BV195)</f>
        <v>0</v>
      </c>
      <c r="AT186" s="377">
        <f>MAX(GeoH!AO195,GeoH!BW195)</f>
        <v>0</v>
      </c>
      <c r="AU186" s="377">
        <f>MAX(GeoH!AQ195,GeoH!BY195)</f>
        <v>0</v>
      </c>
      <c r="AV186" s="377">
        <f>MAX(GeoH!AR195,GeoH!BZ195)</f>
        <v>0</v>
      </c>
      <c r="AW186" s="377">
        <f>MAX(GeoH!AS195,GeoH!CA195)</f>
        <v>0</v>
      </c>
      <c r="AX186" s="377">
        <f>MAX(GeoH!AT195,GeoH!CB195)</f>
        <v>0</v>
      </c>
      <c r="AY186" s="377">
        <f>MAX(GeoH!AU195,GeoH!CC195)</f>
        <v>0</v>
      </c>
      <c r="AZ186" s="377">
        <f>MAX(GeoH!AV195,GeoH!CD195)</f>
        <v>0</v>
      </c>
      <c r="BA186" s="377">
        <f>MAX(GeoH!AW195,GeoH!CE195)</f>
        <v>0</v>
      </c>
      <c r="BB186" s="377">
        <f>MAX(GeoH!AX195,GeoH!CF195)</f>
        <v>0</v>
      </c>
      <c r="BC186" s="377">
        <f>MAX(GeoH!AY195,GeoH!CG195)</f>
        <v>0</v>
      </c>
      <c r="BD186" s="377">
        <f>MAX(GeoH!AZ195,GeoH!CH195)</f>
        <v>0</v>
      </c>
      <c r="BE186" s="377">
        <f>MAX(GeoH!BA195,GeoH!CI195)</f>
        <v>0</v>
      </c>
      <c r="BF186" s="377">
        <f>MAX(GeoH!BB195,GeoH!CJ195)</f>
        <v>0</v>
      </c>
      <c r="BG186" s="377">
        <f>MAX(COUNTIF(GeoH!BC195,"Oui"),COUNTIF(GeoH!CK195,"Oui"))</f>
        <v>0</v>
      </c>
      <c r="BH186" s="354"/>
      <c r="BI186" s="377">
        <f>Trachome!Q198</f>
        <v>0</v>
      </c>
      <c r="BJ186" s="377">
        <f>Trachome!AK198</f>
        <v>0</v>
      </c>
      <c r="BK186" s="377">
        <f>Trachome!AL198</f>
        <v>0</v>
      </c>
      <c r="BL186" s="377">
        <f>Trachome!AN198</f>
        <v>0</v>
      </c>
      <c r="BM186" s="377">
        <f>Trachome!AO198</f>
        <v>0</v>
      </c>
      <c r="BN186" s="377">
        <f>Trachome!AT198</f>
        <v>0</v>
      </c>
      <c r="BO186" s="377">
        <f>Trachome!AU198</f>
        <v>0</v>
      </c>
      <c r="BP186" s="377">
        <f>Trachome!AV198</f>
        <v>0</v>
      </c>
      <c r="BQ186" s="377">
        <f>Trachome!AW198</f>
        <v>0</v>
      </c>
      <c r="BR186" s="377">
        <f>COUNTIF(Trachome!AX198,"Oui")</f>
        <v>0</v>
      </c>
      <c r="BS186" s="354"/>
      <c r="BT186" s="377">
        <f t="shared" si="33"/>
        <v>0</v>
      </c>
      <c r="BU186" s="377">
        <f t="shared" si="34"/>
        <v>0</v>
      </c>
      <c r="BV186" s="377">
        <f t="shared" si="35"/>
        <v>0</v>
      </c>
      <c r="BW186" s="377">
        <f t="shared" si="36"/>
        <v>0</v>
      </c>
      <c r="BX186" s="377">
        <f t="shared" si="37"/>
        <v>0</v>
      </c>
      <c r="BY186" s="377">
        <f t="shared" si="40"/>
        <v>0</v>
      </c>
      <c r="BZ186" s="377">
        <f t="shared" si="41"/>
        <v>0</v>
      </c>
      <c r="CA186" s="377">
        <f t="shared" si="42"/>
        <v>0</v>
      </c>
      <c r="CB186" s="377">
        <f t="shared" si="38"/>
        <v>0</v>
      </c>
      <c r="CC186" s="377">
        <f t="shared" si="39"/>
        <v>0</v>
      </c>
    </row>
    <row r="187" spans="2:81" x14ac:dyDescent="0.25">
      <c r="B187" s="169">
        <f>'Données démographiques'!B195</f>
        <v>0</v>
      </c>
      <c r="C187" s="169">
        <f>'Données démographiques'!C195</f>
        <v>0</v>
      </c>
      <c r="D187" s="170">
        <f>'Données démographiques'!D195</f>
        <v>0</v>
      </c>
      <c r="E187" s="76"/>
      <c r="F187" s="170">
        <f>FL!M194</f>
        <v>0</v>
      </c>
      <c r="G187" s="170">
        <f>FL!AE194</f>
        <v>0</v>
      </c>
      <c r="H187" s="170">
        <f>FL!AF194</f>
        <v>0</v>
      </c>
      <c r="I187" s="170">
        <f>FL!AH194</f>
        <v>0</v>
      </c>
      <c r="J187" s="170">
        <f>FL!AI194</f>
        <v>0</v>
      </c>
      <c r="K187" s="170">
        <f>FL!AK194</f>
        <v>0</v>
      </c>
      <c r="L187" s="170">
        <f>FL!AM194</f>
        <v>0</v>
      </c>
      <c r="M187" s="170">
        <f>FL!AN194</f>
        <v>0</v>
      </c>
      <c r="N187" s="170">
        <f>FL!AO194</f>
        <v>0</v>
      </c>
      <c r="O187" s="170">
        <f>FL!AP194</f>
        <v>0</v>
      </c>
      <c r="P187" s="170">
        <f>FL!AQ194</f>
        <v>0</v>
      </c>
      <c r="Q187" s="170">
        <f>COUNTIF(FL!AR194,"Oui")</f>
        <v>0</v>
      </c>
      <c r="R187" s="76"/>
      <c r="S187" s="170">
        <f>Oncho!K194</f>
        <v>0</v>
      </c>
      <c r="T187" s="170">
        <f>MAX(Oncho!AB194,Oncho!BA194)</f>
        <v>0</v>
      </c>
      <c r="U187" s="170">
        <f>MAX(Oncho!AC194,Oncho!BB194)</f>
        <v>0</v>
      </c>
      <c r="V187" s="170">
        <f>MAX(Oncho!AE194,Oncho!BD194)</f>
        <v>0</v>
      </c>
      <c r="W187" s="170">
        <f>MAX(Oncho!AF194,Oncho!BE194)</f>
        <v>0</v>
      </c>
      <c r="X187" s="170">
        <f>MAX(Oncho!AG194,Oncho!BF194)</f>
        <v>0</v>
      </c>
      <c r="Y187" s="170">
        <f>MAX(Oncho!AH194,Oncho!BG194)</f>
        <v>0</v>
      </c>
      <c r="Z187" s="170">
        <f>MAX(Oncho!AI194,Oncho!BH194)</f>
        <v>0</v>
      </c>
      <c r="AA187" s="170">
        <f>MAX(Oncho!AJ194,Oncho!BI194)</f>
        <v>0</v>
      </c>
      <c r="AB187" s="170">
        <f>MAX(COUNTIF(Oncho!AK194,"Oui"),COUNTIF(Oncho!BJ194,"Oui"))</f>
        <v>0</v>
      </c>
      <c r="AC187" s="76"/>
      <c r="AD187" s="170">
        <f>SCH!P196</f>
        <v>0</v>
      </c>
      <c r="AE187" s="170">
        <f>SCH!AI196</f>
        <v>0</v>
      </c>
      <c r="AF187" s="170">
        <f>SCH!AJ196</f>
        <v>0</v>
      </c>
      <c r="AG187" s="170">
        <f>SCH!AN196</f>
        <v>0</v>
      </c>
      <c r="AH187" s="170">
        <f>SCH!AO196</f>
        <v>0</v>
      </c>
      <c r="AI187" s="170">
        <f>SCH!AT196</f>
        <v>0</v>
      </c>
      <c r="AJ187" s="170">
        <f>SCH!AU196</f>
        <v>0</v>
      </c>
      <c r="AK187" s="170">
        <f>SCH!AV196</f>
        <v>0</v>
      </c>
      <c r="AL187" s="170">
        <f>SCH!AW196</f>
        <v>0</v>
      </c>
      <c r="AM187" s="170">
        <f>COUNTIF(SCH!AX196,"Oui")</f>
        <v>0</v>
      </c>
      <c r="AN187" s="76"/>
      <c r="AO187" s="170">
        <f>GeoH!P196</f>
        <v>0</v>
      </c>
      <c r="AP187" s="170">
        <f>MAX(GeoH!AK196,GeoH!BS196)</f>
        <v>0</v>
      </c>
      <c r="AQ187" s="170">
        <f>MAX(GeoH!AL196,GeoH!BT196)</f>
        <v>0</v>
      </c>
      <c r="AR187" s="170">
        <f>MAX(GeoH!AM196,GeoH!BU196)</f>
        <v>0</v>
      </c>
      <c r="AS187" s="170">
        <f>MAX(GeoH!AN196,GeoH!BV196)</f>
        <v>0</v>
      </c>
      <c r="AT187" s="170">
        <f>MAX(GeoH!AO196,GeoH!BW196)</f>
        <v>0</v>
      </c>
      <c r="AU187" s="170">
        <f>MAX(GeoH!AQ196,GeoH!BY196)</f>
        <v>0</v>
      </c>
      <c r="AV187" s="170">
        <f>MAX(GeoH!AR196,GeoH!BZ196)</f>
        <v>0</v>
      </c>
      <c r="AW187" s="170">
        <f>MAX(GeoH!AS196,GeoH!CA196)</f>
        <v>0</v>
      </c>
      <c r="AX187" s="170">
        <f>MAX(GeoH!AT196,GeoH!CB196)</f>
        <v>0</v>
      </c>
      <c r="AY187" s="170">
        <f>MAX(GeoH!AU196,GeoH!CC196)</f>
        <v>0</v>
      </c>
      <c r="AZ187" s="170">
        <f>MAX(GeoH!AV196,GeoH!CD196)</f>
        <v>0</v>
      </c>
      <c r="BA187" s="170">
        <f>MAX(GeoH!AW196,GeoH!CE196)</f>
        <v>0</v>
      </c>
      <c r="BB187" s="170">
        <f>MAX(GeoH!AX196,GeoH!CF196)</f>
        <v>0</v>
      </c>
      <c r="BC187" s="170">
        <f>MAX(GeoH!AY196,GeoH!CG196)</f>
        <v>0</v>
      </c>
      <c r="BD187" s="170">
        <f>MAX(GeoH!AZ196,GeoH!CH196)</f>
        <v>0</v>
      </c>
      <c r="BE187" s="170">
        <f>MAX(GeoH!BA196,GeoH!CI196)</f>
        <v>0</v>
      </c>
      <c r="BF187" s="170">
        <f>MAX(GeoH!BB196,GeoH!CJ196)</f>
        <v>0</v>
      </c>
      <c r="BG187" s="170">
        <f>MAX(COUNTIF(GeoH!BC196,"Oui"),COUNTIF(GeoH!CK196,"Oui"))</f>
        <v>0</v>
      </c>
      <c r="BH187" s="76"/>
      <c r="BI187" s="170">
        <f>Trachome!Q199</f>
        <v>0</v>
      </c>
      <c r="BJ187" s="170">
        <f>Trachome!AK199</f>
        <v>0</v>
      </c>
      <c r="BK187" s="170">
        <f>Trachome!AL199</f>
        <v>0</v>
      </c>
      <c r="BL187" s="170">
        <f>Trachome!AN199</f>
        <v>0</v>
      </c>
      <c r="BM187" s="170">
        <f>Trachome!AO199</f>
        <v>0</v>
      </c>
      <c r="BN187" s="170">
        <f>Trachome!AT199</f>
        <v>0</v>
      </c>
      <c r="BO187" s="170">
        <f>Trachome!AU199</f>
        <v>0</v>
      </c>
      <c r="BP187" s="170">
        <f>Trachome!AV199</f>
        <v>0</v>
      </c>
      <c r="BQ187" s="170">
        <f>Trachome!AW199</f>
        <v>0</v>
      </c>
      <c r="BR187" s="170">
        <f>COUNTIF(Trachome!AX199,"Oui")</f>
        <v>0</v>
      </c>
      <c r="BS187" s="76"/>
      <c r="BT187" s="170">
        <f t="shared" si="33"/>
        <v>0</v>
      </c>
      <c r="BU187" s="170">
        <f t="shared" si="34"/>
        <v>0</v>
      </c>
      <c r="BV187" s="170">
        <f t="shared" si="35"/>
        <v>0</v>
      </c>
      <c r="BW187" s="170">
        <f t="shared" si="36"/>
        <v>0</v>
      </c>
      <c r="BX187" s="170">
        <f t="shared" si="37"/>
        <v>0</v>
      </c>
      <c r="BY187" s="170">
        <f t="shared" si="40"/>
        <v>0</v>
      </c>
      <c r="BZ187" s="170">
        <f t="shared" si="41"/>
        <v>0</v>
      </c>
      <c r="CA187" s="170">
        <f t="shared" si="42"/>
        <v>0</v>
      </c>
      <c r="CB187" s="170">
        <f t="shared" si="38"/>
        <v>0</v>
      </c>
      <c r="CC187" s="170">
        <f t="shared" si="39"/>
        <v>0</v>
      </c>
    </row>
    <row r="188" spans="2:81" x14ac:dyDescent="0.25">
      <c r="B188" s="376">
        <f>'Données démographiques'!B196</f>
        <v>0</v>
      </c>
      <c r="C188" s="376">
        <f>'Données démographiques'!C196</f>
        <v>0</v>
      </c>
      <c r="D188" s="377">
        <f>'Données démographiques'!D196</f>
        <v>0</v>
      </c>
      <c r="E188" s="354"/>
      <c r="F188" s="377">
        <f>FL!M195</f>
        <v>0</v>
      </c>
      <c r="G188" s="377">
        <f>FL!AE195</f>
        <v>0</v>
      </c>
      <c r="H188" s="377">
        <f>FL!AF195</f>
        <v>0</v>
      </c>
      <c r="I188" s="377">
        <f>FL!AH195</f>
        <v>0</v>
      </c>
      <c r="J188" s="377">
        <f>FL!AI195</f>
        <v>0</v>
      </c>
      <c r="K188" s="377">
        <f>FL!AK195</f>
        <v>0</v>
      </c>
      <c r="L188" s="377">
        <f>FL!AM195</f>
        <v>0</v>
      </c>
      <c r="M188" s="377">
        <f>FL!AN195</f>
        <v>0</v>
      </c>
      <c r="N188" s="377">
        <f>FL!AO195</f>
        <v>0</v>
      </c>
      <c r="O188" s="377">
        <f>FL!AP195</f>
        <v>0</v>
      </c>
      <c r="P188" s="377">
        <f>FL!AQ195</f>
        <v>0</v>
      </c>
      <c r="Q188" s="377">
        <f>COUNTIF(FL!AR195,"Oui")</f>
        <v>0</v>
      </c>
      <c r="R188" s="354"/>
      <c r="S188" s="377">
        <f>Oncho!K195</f>
        <v>0</v>
      </c>
      <c r="T188" s="377">
        <f>MAX(Oncho!AB195,Oncho!BA195)</f>
        <v>0</v>
      </c>
      <c r="U188" s="377">
        <f>MAX(Oncho!AC195,Oncho!BB195)</f>
        <v>0</v>
      </c>
      <c r="V188" s="377">
        <f>MAX(Oncho!AE195,Oncho!BD195)</f>
        <v>0</v>
      </c>
      <c r="W188" s="377">
        <f>MAX(Oncho!AF195,Oncho!BE195)</f>
        <v>0</v>
      </c>
      <c r="X188" s="377">
        <f>MAX(Oncho!AG195,Oncho!BF195)</f>
        <v>0</v>
      </c>
      <c r="Y188" s="377">
        <f>MAX(Oncho!AH195,Oncho!BG195)</f>
        <v>0</v>
      </c>
      <c r="Z188" s="377">
        <f>MAX(Oncho!AI195,Oncho!BH195)</f>
        <v>0</v>
      </c>
      <c r="AA188" s="377">
        <f>MAX(Oncho!AJ195,Oncho!BI195)</f>
        <v>0</v>
      </c>
      <c r="AB188" s="377">
        <f>MAX(COUNTIF(Oncho!AK195,"Oui"),COUNTIF(Oncho!BJ195,"Oui"))</f>
        <v>0</v>
      </c>
      <c r="AC188" s="354"/>
      <c r="AD188" s="377">
        <f>SCH!P197</f>
        <v>0</v>
      </c>
      <c r="AE188" s="377">
        <f>SCH!AI197</f>
        <v>0</v>
      </c>
      <c r="AF188" s="377">
        <f>SCH!AJ197</f>
        <v>0</v>
      </c>
      <c r="AG188" s="377">
        <f>SCH!AN197</f>
        <v>0</v>
      </c>
      <c r="AH188" s="377">
        <f>SCH!AO197</f>
        <v>0</v>
      </c>
      <c r="AI188" s="377">
        <f>SCH!AT197</f>
        <v>0</v>
      </c>
      <c r="AJ188" s="377">
        <f>SCH!AU197</f>
        <v>0</v>
      </c>
      <c r="AK188" s="377">
        <f>SCH!AV197</f>
        <v>0</v>
      </c>
      <c r="AL188" s="377">
        <f>SCH!AW197</f>
        <v>0</v>
      </c>
      <c r="AM188" s="377">
        <f>COUNTIF(SCH!AX197,"Oui")</f>
        <v>0</v>
      </c>
      <c r="AN188" s="354"/>
      <c r="AO188" s="377">
        <f>GeoH!P197</f>
        <v>0</v>
      </c>
      <c r="AP188" s="377">
        <f>MAX(GeoH!AK197,GeoH!BS197)</f>
        <v>0</v>
      </c>
      <c r="AQ188" s="377">
        <f>MAX(GeoH!AL197,GeoH!BT197)</f>
        <v>0</v>
      </c>
      <c r="AR188" s="377">
        <f>MAX(GeoH!AM197,GeoH!BU197)</f>
        <v>0</v>
      </c>
      <c r="AS188" s="377">
        <f>MAX(GeoH!AN197,GeoH!BV197)</f>
        <v>0</v>
      </c>
      <c r="AT188" s="377">
        <f>MAX(GeoH!AO197,GeoH!BW197)</f>
        <v>0</v>
      </c>
      <c r="AU188" s="377">
        <f>MAX(GeoH!AQ197,GeoH!BY197)</f>
        <v>0</v>
      </c>
      <c r="AV188" s="377">
        <f>MAX(GeoH!AR197,GeoH!BZ197)</f>
        <v>0</v>
      </c>
      <c r="AW188" s="377">
        <f>MAX(GeoH!AS197,GeoH!CA197)</f>
        <v>0</v>
      </c>
      <c r="AX188" s="377">
        <f>MAX(GeoH!AT197,GeoH!CB197)</f>
        <v>0</v>
      </c>
      <c r="AY188" s="377">
        <f>MAX(GeoH!AU197,GeoH!CC197)</f>
        <v>0</v>
      </c>
      <c r="AZ188" s="377">
        <f>MAX(GeoH!AV197,GeoH!CD197)</f>
        <v>0</v>
      </c>
      <c r="BA188" s="377">
        <f>MAX(GeoH!AW197,GeoH!CE197)</f>
        <v>0</v>
      </c>
      <c r="BB188" s="377">
        <f>MAX(GeoH!AX197,GeoH!CF197)</f>
        <v>0</v>
      </c>
      <c r="BC188" s="377">
        <f>MAX(GeoH!AY197,GeoH!CG197)</f>
        <v>0</v>
      </c>
      <c r="BD188" s="377">
        <f>MAX(GeoH!AZ197,GeoH!CH197)</f>
        <v>0</v>
      </c>
      <c r="BE188" s="377">
        <f>MAX(GeoH!BA197,GeoH!CI197)</f>
        <v>0</v>
      </c>
      <c r="BF188" s="377">
        <f>MAX(GeoH!BB197,GeoH!CJ197)</f>
        <v>0</v>
      </c>
      <c r="BG188" s="377">
        <f>MAX(COUNTIF(GeoH!BC197,"Oui"),COUNTIF(GeoH!CK197,"Oui"))</f>
        <v>0</v>
      </c>
      <c r="BH188" s="354"/>
      <c r="BI188" s="377">
        <f>Trachome!Q200</f>
        <v>0</v>
      </c>
      <c r="BJ188" s="377">
        <f>Trachome!AK200</f>
        <v>0</v>
      </c>
      <c r="BK188" s="377">
        <f>Trachome!AL200</f>
        <v>0</v>
      </c>
      <c r="BL188" s="377">
        <f>Trachome!AN200</f>
        <v>0</v>
      </c>
      <c r="BM188" s="377">
        <f>Trachome!AO200</f>
        <v>0</v>
      </c>
      <c r="BN188" s="377">
        <f>Trachome!AT200</f>
        <v>0</v>
      </c>
      <c r="BO188" s="377">
        <f>Trachome!AU200</f>
        <v>0</v>
      </c>
      <c r="BP188" s="377">
        <f>Trachome!AV200</f>
        <v>0</v>
      </c>
      <c r="BQ188" s="377">
        <f>Trachome!AW200</f>
        <v>0</v>
      </c>
      <c r="BR188" s="377">
        <f>COUNTIF(Trachome!AX200,"Oui")</f>
        <v>0</v>
      </c>
      <c r="BS188" s="354"/>
      <c r="BT188" s="377">
        <f t="shared" si="33"/>
        <v>0</v>
      </c>
      <c r="BU188" s="377">
        <f t="shared" si="34"/>
        <v>0</v>
      </c>
      <c r="BV188" s="377">
        <f t="shared" si="35"/>
        <v>0</v>
      </c>
      <c r="BW188" s="377">
        <f t="shared" si="36"/>
        <v>0</v>
      </c>
      <c r="BX188" s="377">
        <f t="shared" si="37"/>
        <v>0</v>
      </c>
      <c r="BY188" s="377">
        <f t="shared" si="40"/>
        <v>0</v>
      </c>
      <c r="BZ188" s="377">
        <f t="shared" si="41"/>
        <v>0</v>
      </c>
      <c r="CA188" s="377">
        <f t="shared" si="42"/>
        <v>0</v>
      </c>
      <c r="CB188" s="377">
        <f t="shared" si="38"/>
        <v>0</v>
      </c>
      <c r="CC188" s="377">
        <f t="shared" si="39"/>
        <v>0</v>
      </c>
    </row>
    <row r="189" spans="2:81" x14ac:dyDescent="0.25">
      <c r="B189" s="169">
        <f>'Données démographiques'!B197</f>
        <v>0</v>
      </c>
      <c r="C189" s="169">
        <f>'Données démographiques'!C197</f>
        <v>0</v>
      </c>
      <c r="D189" s="170">
        <f>'Données démographiques'!D197</f>
        <v>0</v>
      </c>
      <c r="E189" s="76"/>
      <c r="F189" s="170">
        <f>FL!M196</f>
        <v>0</v>
      </c>
      <c r="G189" s="170">
        <f>FL!AE196</f>
        <v>0</v>
      </c>
      <c r="H189" s="170">
        <f>FL!AF196</f>
        <v>0</v>
      </c>
      <c r="I189" s="170">
        <f>FL!AH196</f>
        <v>0</v>
      </c>
      <c r="J189" s="170">
        <f>FL!AI196</f>
        <v>0</v>
      </c>
      <c r="K189" s="170">
        <f>FL!AK196</f>
        <v>0</v>
      </c>
      <c r="L189" s="170">
        <f>FL!AM196</f>
        <v>0</v>
      </c>
      <c r="M189" s="170">
        <f>FL!AN196</f>
        <v>0</v>
      </c>
      <c r="N189" s="170">
        <f>FL!AO196</f>
        <v>0</v>
      </c>
      <c r="O189" s="170">
        <f>FL!AP196</f>
        <v>0</v>
      </c>
      <c r="P189" s="170">
        <f>FL!AQ196</f>
        <v>0</v>
      </c>
      <c r="Q189" s="170">
        <f>COUNTIF(FL!AR196,"Oui")</f>
        <v>0</v>
      </c>
      <c r="R189" s="76"/>
      <c r="S189" s="170">
        <f>Oncho!K196</f>
        <v>0</v>
      </c>
      <c r="T189" s="170">
        <f>MAX(Oncho!AB196,Oncho!BA196)</f>
        <v>0</v>
      </c>
      <c r="U189" s="170">
        <f>MAX(Oncho!AC196,Oncho!BB196)</f>
        <v>0</v>
      </c>
      <c r="V189" s="170">
        <f>MAX(Oncho!AE196,Oncho!BD196)</f>
        <v>0</v>
      </c>
      <c r="W189" s="170">
        <f>MAX(Oncho!AF196,Oncho!BE196)</f>
        <v>0</v>
      </c>
      <c r="X189" s="170">
        <f>MAX(Oncho!AG196,Oncho!BF196)</f>
        <v>0</v>
      </c>
      <c r="Y189" s="170">
        <f>MAX(Oncho!AH196,Oncho!BG196)</f>
        <v>0</v>
      </c>
      <c r="Z189" s="170">
        <f>MAX(Oncho!AI196,Oncho!BH196)</f>
        <v>0</v>
      </c>
      <c r="AA189" s="170">
        <f>MAX(Oncho!AJ196,Oncho!BI196)</f>
        <v>0</v>
      </c>
      <c r="AB189" s="170">
        <f>MAX(COUNTIF(Oncho!AK196,"Oui"),COUNTIF(Oncho!BJ196,"Oui"))</f>
        <v>0</v>
      </c>
      <c r="AC189" s="76"/>
      <c r="AD189" s="170">
        <f>SCH!P198</f>
        <v>0</v>
      </c>
      <c r="AE189" s="170">
        <f>SCH!AI198</f>
        <v>0</v>
      </c>
      <c r="AF189" s="170">
        <f>SCH!AJ198</f>
        <v>0</v>
      </c>
      <c r="AG189" s="170">
        <f>SCH!AN198</f>
        <v>0</v>
      </c>
      <c r="AH189" s="170">
        <f>SCH!AO198</f>
        <v>0</v>
      </c>
      <c r="AI189" s="170">
        <f>SCH!AT198</f>
        <v>0</v>
      </c>
      <c r="AJ189" s="170">
        <f>SCH!AU198</f>
        <v>0</v>
      </c>
      <c r="AK189" s="170">
        <f>SCH!AV198</f>
        <v>0</v>
      </c>
      <c r="AL189" s="170">
        <f>SCH!AW198</f>
        <v>0</v>
      </c>
      <c r="AM189" s="170">
        <f>COUNTIF(SCH!AX198,"Oui")</f>
        <v>0</v>
      </c>
      <c r="AN189" s="76"/>
      <c r="AO189" s="170">
        <f>GeoH!P198</f>
        <v>0</v>
      </c>
      <c r="AP189" s="170">
        <f>MAX(GeoH!AK198,GeoH!BS198)</f>
        <v>0</v>
      </c>
      <c r="AQ189" s="170">
        <f>MAX(GeoH!AL198,GeoH!BT198)</f>
        <v>0</v>
      </c>
      <c r="AR189" s="170">
        <f>MAX(GeoH!AM198,GeoH!BU198)</f>
        <v>0</v>
      </c>
      <c r="AS189" s="170">
        <f>MAX(GeoH!AN198,GeoH!BV198)</f>
        <v>0</v>
      </c>
      <c r="AT189" s="170">
        <f>MAX(GeoH!AO198,GeoH!BW198)</f>
        <v>0</v>
      </c>
      <c r="AU189" s="170">
        <f>MAX(GeoH!AQ198,GeoH!BY198)</f>
        <v>0</v>
      </c>
      <c r="AV189" s="170">
        <f>MAX(GeoH!AR198,GeoH!BZ198)</f>
        <v>0</v>
      </c>
      <c r="AW189" s="170">
        <f>MAX(GeoH!AS198,GeoH!CA198)</f>
        <v>0</v>
      </c>
      <c r="AX189" s="170">
        <f>MAX(GeoH!AT198,GeoH!CB198)</f>
        <v>0</v>
      </c>
      <c r="AY189" s="170">
        <f>MAX(GeoH!AU198,GeoH!CC198)</f>
        <v>0</v>
      </c>
      <c r="AZ189" s="170">
        <f>MAX(GeoH!AV198,GeoH!CD198)</f>
        <v>0</v>
      </c>
      <c r="BA189" s="170">
        <f>MAX(GeoH!AW198,GeoH!CE198)</f>
        <v>0</v>
      </c>
      <c r="BB189" s="170">
        <f>MAX(GeoH!AX198,GeoH!CF198)</f>
        <v>0</v>
      </c>
      <c r="BC189" s="170">
        <f>MAX(GeoH!AY198,GeoH!CG198)</f>
        <v>0</v>
      </c>
      <c r="BD189" s="170">
        <f>MAX(GeoH!AZ198,GeoH!CH198)</f>
        <v>0</v>
      </c>
      <c r="BE189" s="170">
        <f>MAX(GeoH!BA198,GeoH!CI198)</f>
        <v>0</v>
      </c>
      <c r="BF189" s="170">
        <f>MAX(GeoH!BB198,GeoH!CJ198)</f>
        <v>0</v>
      </c>
      <c r="BG189" s="170">
        <f>MAX(COUNTIF(GeoH!BC198,"Oui"),COUNTIF(GeoH!CK198,"Oui"))</f>
        <v>0</v>
      </c>
      <c r="BH189" s="76"/>
      <c r="BI189" s="170">
        <f>Trachome!Q201</f>
        <v>0</v>
      </c>
      <c r="BJ189" s="170">
        <f>Trachome!AK201</f>
        <v>0</v>
      </c>
      <c r="BK189" s="170">
        <f>Trachome!AL201</f>
        <v>0</v>
      </c>
      <c r="BL189" s="170">
        <f>Trachome!AN201</f>
        <v>0</v>
      </c>
      <c r="BM189" s="170">
        <f>Trachome!AO201</f>
        <v>0</v>
      </c>
      <c r="BN189" s="170">
        <f>Trachome!AT201</f>
        <v>0</v>
      </c>
      <c r="BO189" s="170">
        <f>Trachome!AU201</f>
        <v>0</v>
      </c>
      <c r="BP189" s="170">
        <f>Trachome!AV201</f>
        <v>0</v>
      </c>
      <c r="BQ189" s="170">
        <f>Trachome!AW201</f>
        <v>0</v>
      </c>
      <c r="BR189" s="170">
        <f>COUNTIF(Trachome!AX201,"Oui")</f>
        <v>0</v>
      </c>
      <c r="BS189" s="76"/>
      <c r="BT189" s="170">
        <f t="shared" si="33"/>
        <v>0</v>
      </c>
      <c r="BU189" s="170">
        <f t="shared" si="34"/>
        <v>0</v>
      </c>
      <c r="BV189" s="170">
        <f t="shared" si="35"/>
        <v>0</v>
      </c>
      <c r="BW189" s="170">
        <f t="shared" si="36"/>
        <v>0</v>
      </c>
      <c r="BX189" s="170">
        <f t="shared" si="37"/>
        <v>0</v>
      </c>
      <c r="BY189" s="170">
        <f t="shared" si="40"/>
        <v>0</v>
      </c>
      <c r="BZ189" s="170">
        <f t="shared" si="41"/>
        <v>0</v>
      </c>
      <c r="CA189" s="170">
        <f t="shared" si="42"/>
        <v>0</v>
      </c>
      <c r="CB189" s="170">
        <f t="shared" si="38"/>
        <v>0</v>
      </c>
      <c r="CC189" s="170">
        <f t="shared" si="39"/>
        <v>0</v>
      </c>
    </row>
    <row r="190" spans="2:81" x14ac:dyDescent="0.25">
      <c r="B190" s="376">
        <f>'Données démographiques'!B198</f>
        <v>0</v>
      </c>
      <c r="C190" s="376">
        <f>'Données démographiques'!C198</f>
        <v>0</v>
      </c>
      <c r="D190" s="377">
        <f>'Données démographiques'!D198</f>
        <v>0</v>
      </c>
      <c r="E190" s="354"/>
      <c r="F190" s="377">
        <f>FL!M197</f>
        <v>0</v>
      </c>
      <c r="G190" s="377">
        <f>FL!AE197</f>
        <v>0</v>
      </c>
      <c r="H190" s="377">
        <f>FL!AF197</f>
        <v>0</v>
      </c>
      <c r="I190" s="377">
        <f>FL!AH197</f>
        <v>0</v>
      </c>
      <c r="J190" s="377">
        <f>FL!AI197</f>
        <v>0</v>
      </c>
      <c r="K190" s="377">
        <f>FL!AK197</f>
        <v>0</v>
      </c>
      <c r="L190" s="377">
        <f>FL!AM197</f>
        <v>0</v>
      </c>
      <c r="M190" s="377">
        <f>FL!AN197</f>
        <v>0</v>
      </c>
      <c r="N190" s="377">
        <f>FL!AO197</f>
        <v>0</v>
      </c>
      <c r="O190" s="377">
        <f>FL!AP197</f>
        <v>0</v>
      </c>
      <c r="P190" s="377">
        <f>FL!AQ197</f>
        <v>0</v>
      </c>
      <c r="Q190" s="377">
        <f>COUNTIF(FL!AR197,"Oui")</f>
        <v>0</v>
      </c>
      <c r="R190" s="354"/>
      <c r="S190" s="377">
        <f>Oncho!K197</f>
        <v>0</v>
      </c>
      <c r="T190" s="377">
        <f>MAX(Oncho!AB197,Oncho!BA197)</f>
        <v>0</v>
      </c>
      <c r="U190" s="377">
        <f>MAX(Oncho!AC197,Oncho!BB197)</f>
        <v>0</v>
      </c>
      <c r="V190" s="377">
        <f>MAX(Oncho!AE197,Oncho!BD197)</f>
        <v>0</v>
      </c>
      <c r="W190" s="377">
        <f>MAX(Oncho!AF197,Oncho!BE197)</f>
        <v>0</v>
      </c>
      <c r="X190" s="377">
        <f>MAX(Oncho!AG197,Oncho!BF197)</f>
        <v>0</v>
      </c>
      <c r="Y190" s="377">
        <f>MAX(Oncho!AH197,Oncho!BG197)</f>
        <v>0</v>
      </c>
      <c r="Z190" s="377">
        <f>MAX(Oncho!AI197,Oncho!BH197)</f>
        <v>0</v>
      </c>
      <c r="AA190" s="377">
        <f>MAX(Oncho!AJ197,Oncho!BI197)</f>
        <v>0</v>
      </c>
      <c r="AB190" s="377">
        <f>MAX(COUNTIF(Oncho!AK197,"Oui"),COUNTIF(Oncho!BJ197,"Oui"))</f>
        <v>0</v>
      </c>
      <c r="AC190" s="354"/>
      <c r="AD190" s="377">
        <f>SCH!P199</f>
        <v>0</v>
      </c>
      <c r="AE190" s="377">
        <f>SCH!AI199</f>
        <v>0</v>
      </c>
      <c r="AF190" s="377">
        <f>SCH!AJ199</f>
        <v>0</v>
      </c>
      <c r="AG190" s="377">
        <f>SCH!AN199</f>
        <v>0</v>
      </c>
      <c r="AH190" s="377">
        <f>SCH!AO199</f>
        <v>0</v>
      </c>
      <c r="AI190" s="377">
        <f>SCH!AT199</f>
        <v>0</v>
      </c>
      <c r="AJ190" s="377">
        <f>SCH!AU199</f>
        <v>0</v>
      </c>
      <c r="AK190" s="377">
        <f>SCH!AV199</f>
        <v>0</v>
      </c>
      <c r="AL190" s="377">
        <f>SCH!AW199</f>
        <v>0</v>
      </c>
      <c r="AM190" s="377">
        <f>COUNTIF(SCH!AX199,"Oui")</f>
        <v>0</v>
      </c>
      <c r="AN190" s="354"/>
      <c r="AO190" s="377">
        <f>GeoH!P199</f>
        <v>0</v>
      </c>
      <c r="AP190" s="377">
        <f>MAX(GeoH!AK199,GeoH!BS199)</f>
        <v>0</v>
      </c>
      <c r="AQ190" s="377">
        <f>MAX(GeoH!AL199,GeoH!BT199)</f>
        <v>0</v>
      </c>
      <c r="AR190" s="377">
        <f>MAX(GeoH!AM199,GeoH!BU199)</f>
        <v>0</v>
      </c>
      <c r="AS190" s="377">
        <f>MAX(GeoH!AN199,GeoH!BV199)</f>
        <v>0</v>
      </c>
      <c r="AT190" s="377">
        <f>MAX(GeoH!AO199,GeoH!BW199)</f>
        <v>0</v>
      </c>
      <c r="AU190" s="377">
        <f>MAX(GeoH!AQ199,GeoH!BY199)</f>
        <v>0</v>
      </c>
      <c r="AV190" s="377">
        <f>MAX(GeoH!AR199,GeoH!BZ199)</f>
        <v>0</v>
      </c>
      <c r="AW190" s="377">
        <f>MAX(GeoH!AS199,GeoH!CA199)</f>
        <v>0</v>
      </c>
      <c r="AX190" s="377">
        <f>MAX(GeoH!AT199,GeoH!CB199)</f>
        <v>0</v>
      </c>
      <c r="AY190" s="377">
        <f>MAX(GeoH!AU199,GeoH!CC199)</f>
        <v>0</v>
      </c>
      <c r="AZ190" s="377">
        <f>MAX(GeoH!AV199,GeoH!CD199)</f>
        <v>0</v>
      </c>
      <c r="BA190" s="377">
        <f>MAX(GeoH!AW199,GeoH!CE199)</f>
        <v>0</v>
      </c>
      <c r="BB190" s="377">
        <f>MAX(GeoH!AX199,GeoH!CF199)</f>
        <v>0</v>
      </c>
      <c r="BC190" s="377">
        <f>MAX(GeoH!AY199,GeoH!CG199)</f>
        <v>0</v>
      </c>
      <c r="BD190" s="377">
        <f>MAX(GeoH!AZ199,GeoH!CH199)</f>
        <v>0</v>
      </c>
      <c r="BE190" s="377">
        <f>MAX(GeoH!BA199,GeoH!CI199)</f>
        <v>0</v>
      </c>
      <c r="BF190" s="377">
        <f>MAX(GeoH!BB199,GeoH!CJ199)</f>
        <v>0</v>
      </c>
      <c r="BG190" s="377">
        <f>MAX(COUNTIF(GeoH!BC199,"Oui"),COUNTIF(GeoH!CK199,"Oui"))</f>
        <v>0</v>
      </c>
      <c r="BH190" s="354"/>
      <c r="BI190" s="377">
        <f>Trachome!Q202</f>
        <v>0</v>
      </c>
      <c r="BJ190" s="377">
        <f>Trachome!AK202</f>
        <v>0</v>
      </c>
      <c r="BK190" s="377">
        <f>Trachome!AL202</f>
        <v>0</v>
      </c>
      <c r="BL190" s="377">
        <f>Trachome!AN202</f>
        <v>0</v>
      </c>
      <c r="BM190" s="377">
        <f>Trachome!AO202</f>
        <v>0</v>
      </c>
      <c r="BN190" s="377">
        <f>Trachome!AT202</f>
        <v>0</v>
      </c>
      <c r="BO190" s="377">
        <f>Trachome!AU202</f>
        <v>0</v>
      </c>
      <c r="BP190" s="377">
        <f>Trachome!AV202</f>
        <v>0</v>
      </c>
      <c r="BQ190" s="377">
        <f>Trachome!AW202</f>
        <v>0</v>
      </c>
      <c r="BR190" s="377">
        <f>COUNTIF(Trachome!AX202,"Oui")</f>
        <v>0</v>
      </c>
      <c r="BS190" s="354"/>
      <c r="BT190" s="377">
        <f t="shared" si="33"/>
        <v>0</v>
      </c>
      <c r="BU190" s="377">
        <f t="shared" si="34"/>
        <v>0</v>
      </c>
      <c r="BV190" s="377">
        <f t="shared" si="35"/>
        <v>0</v>
      </c>
      <c r="BW190" s="377">
        <f t="shared" si="36"/>
        <v>0</v>
      </c>
      <c r="BX190" s="377">
        <f t="shared" si="37"/>
        <v>0</v>
      </c>
      <c r="BY190" s="377">
        <f t="shared" si="40"/>
        <v>0</v>
      </c>
      <c r="BZ190" s="377">
        <f t="shared" si="41"/>
        <v>0</v>
      </c>
      <c r="CA190" s="377">
        <f t="shared" si="42"/>
        <v>0</v>
      </c>
      <c r="CB190" s="377">
        <f t="shared" si="38"/>
        <v>0</v>
      </c>
      <c r="CC190" s="377">
        <f t="shared" si="39"/>
        <v>0</v>
      </c>
    </row>
    <row r="191" spans="2:81" x14ac:dyDescent="0.25">
      <c r="B191" s="169">
        <f>'Données démographiques'!B199</f>
        <v>0</v>
      </c>
      <c r="C191" s="169">
        <f>'Données démographiques'!C199</f>
        <v>0</v>
      </c>
      <c r="D191" s="170">
        <f>'Données démographiques'!D199</f>
        <v>0</v>
      </c>
      <c r="E191" s="76"/>
      <c r="F191" s="170">
        <f>FL!M198</f>
        <v>0</v>
      </c>
      <c r="G191" s="170">
        <f>FL!AE198</f>
        <v>0</v>
      </c>
      <c r="H191" s="170">
        <f>FL!AF198</f>
        <v>0</v>
      </c>
      <c r="I191" s="170">
        <f>FL!AH198</f>
        <v>0</v>
      </c>
      <c r="J191" s="170">
        <f>FL!AI198</f>
        <v>0</v>
      </c>
      <c r="K191" s="170">
        <f>FL!AK198</f>
        <v>0</v>
      </c>
      <c r="L191" s="170">
        <f>FL!AM198</f>
        <v>0</v>
      </c>
      <c r="M191" s="170">
        <f>FL!AN198</f>
        <v>0</v>
      </c>
      <c r="N191" s="170">
        <f>FL!AO198</f>
        <v>0</v>
      </c>
      <c r="O191" s="170">
        <f>FL!AP198</f>
        <v>0</v>
      </c>
      <c r="P191" s="170">
        <f>FL!AQ198</f>
        <v>0</v>
      </c>
      <c r="Q191" s="170">
        <f>COUNTIF(FL!AR198,"Oui")</f>
        <v>0</v>
      </c>
      <c r="R191" s="76"/>
      <c r="S191" s="170">
        <f>Oncho!K198</f>
        <v>0</v>
      </c>
      <c r="T191" s="170">
        <f>MAX(Oncho!AB198,Oncho!BA198)</f>
        <v>0</v>
      </c>
      <c r="U191" s="170">
        <f>MAX(Oncho!AC198,Oncho!BB198)</f>
        <v>0</v>
      </c>
      <c r="V191" s="170">
        <f>MAX(Oncho!AE198,Oncho!BD198)</f>
        <v>0</v>
      </c>
      <c r="W191" s="170">
        <f>MAX(Oncho!AF198,Oncho!BE198)</f>
        <v>0</v>
      </c>
      <c r="X191" s="170">
        <f>MAX(Oncho!AG198,Oncho!BF198)</f>
        <v>0</v>
      </c>
      <c r="Y191" s="170">
        <f>MAX(Oncho!AH198,Oncho!BG198)</f>
        <v>0</v>
      </c>
      <c r="Z191" s="170">
        <f>MAX(Oncho!AI198,Oncho!BH198)</f>
        <v>0</v>
      </c>
      <c r="AA191" s="170">
        <f>MAX(Oncho!AJ198,Oncho!BI198)</f>
        <v>0</v>
      </c>
      <c r="AB191" s="170">
        <f>MAX(COUNTIF(Oncho!AK198,"Oui"),COUNTIF(Oncho!BJ198,"Oui"))</f>
        <v>0</v>
      </c>
      <c r="AC191" s="76"/>
      <c r="AD191" s="170">
        <f>SCH!P200</f>
        <v>0</v>
      </c>
      <c r="AE191" s="170">
        <f>SCH!AI200</f>
        <v>0</v>
      </c>
      <c r="AF191" s="170">
        <f>SCH!AJ200</f>
        <v>0</v>
      </c>
      <c r="AG191" s="170">
        <f>SCH!AN200</f>
        <v>0</v>
      </c>
      <c r="AH191" s="170">
        <f>SCH!AO200</f>
        <v>0</v>
      </c>
      <c r="AI191" s="170">
        <f>SCH!AT200</f>
        <v>0</v>
      </c>
      <c r="AJ191" s="170">
        <f>SCH!AU200</f>
        <v>0</v>
      </c>
      <c r="AK191" s="170">
        <f>SCH!AV200</f>
        <v>0</v>
      </c>
      <c r="AL191" s="170">
        <f>SCH!AW200</f>
        <v>0</v>
      </c>
      <c r="AM191" s="170">
        <f>COUNTIF(SCH!AX200,"Oui")</f>
        <v>0</v>
      </c>
      <c r="AN191" s="76"/>
      <c r="AO191" s="170">
        <f>GeoH!P200</f>
        <v>0</v>
      </c>
      <c r="AP191" s="170">
        <f>MAX(GeoH!AK200,GeoH!BS200)</f>
        <v>0</v>
      </c>
      <c r="AQ191" s="170">
        <f>MAX(GeoH!AL200,GeoH!BT200)</f>
        <v>0</v>
      </c>
      <c r="AR191" s="170">
        <f>MAX(GeoH!AM200,GeoH!BU200)</f>
        <v>0</v>
      </c>
      <c r="AS191" s="170">
        <f>MAX(GeoH!AN200,GeoH!BV200)</f>
        <v>0</v>
      </c>
      <c r="AT191" s="170">
        <f>MAX(GeoH!AO200,GeoH!BW200)</f>
        <v>0</v>
      </c>
      <c r="AU191" s="170">
        <f>MAX(GeoH!AQ200,GeoH!BY200)</f>
        <v>0</v>
      </c>
      <c r="AV191" s="170">
        <f>MAX(GeoH!AR200,GeoH!BZ200)</f>
        <v>0</v>
      </c>
      <c r="AW191" s="170">
        <f>MAX(GeoH!AS200,GeoH!CA200)</f>
        <v>0</v>
      </c>
      <c r="AX191" s="170">
        <f>MAX(GeoH!AT200,GeoH!CB200)</f>
        <v>0</v>
      </c>
      <c r="AY191" s="170">
        <f>MAX(GeoH!AU200,GeoH!CC200)</f>
        <v>0</v>
      </c>
      <c r="AZ191" s="170">
        <f>MAX(GeoH!AV200,GeoH!CD200)</f>
        <v>0</v>
      </c>
      <c r="BA191" s="170">
        <f>MAX(GeoH!AW200,GeoH!CE200)</f>
        <v>0</v>
      </c>
      <c r="BB191" s="170">
        <f>MAX(GeoH!AX200,GeoH!CF200)</f>
        <v>0</v>
      </c>
      <c r="BC191" s="170">
        <f>MAX(GeoH!AY200,GeoH!CG200)</f>
        <v>0</v>
      </c>
      <c r="BD191" s="170">
        <f>MAX(GeoH!AZ200,GeoH!CH200)</f>
        <v>0</v>
      </c>
      <c r="BE191" s="170">
        <f>MAX(GeoH!BA200,GeoH!CI200)</f>
        <v>0</v>
      </c>
      <c r="BF191" s="170">
        <f>MAX(GeoH!BB200,GeoH!CJ200)</f>
        <v>0</v>
      </c>
      <c r="BG191" s="170">
        <f>MAX(COUNTIF(GeoH!BC200,"Oui"),COUNTIF(GeoH!CK200,"Oui"))</f>
        <v>0</v>
      </c>
      <c r="BH191" s="76"/>
      <c r="BI191" s="170">
        <f>Trachome!Q203</f>
        <v>0</v>
      </c>
      <c r="BJ191" s="170">
        <f>Trachome!AK203</f>
        <v>0</v>
      </c>
      <c r="BK191" s="170">
        <f>Trachome!AL203</f>
        <v>0</v>
      </c>
      <c r="BL191" s="170">
        <f>Trachome!AN203</f>
        <v>0</v>
      </c>
      <c r="BM191" s="170">
        <f>Trachome!AO203</f>
        <v>0</v>
      </c>
      <c r="BN191" s="170">
        <f>Trachome!AT203</f>
        <v>0</v>
      </c>
      <c r="BO191" s="170">
        <f>Trachome!AU203</f>
        <v>0</v>
      </c>
      <c r="BP191" s="170">
        <f>Trachome!AV203</f>
        <v>0</v>
      </c>
      <c r="BQ191" s="170">
        <f>Trachome!AW203</f>
        <v>0</v>
      </c>
      <c r="BR191" s="170">
        <f>COUNTIF(Trachome!AX203,"Oui")</f>
        <v>0</v>
      </c>
      <c r="BS191" s="76"/>
      <c r="BT191" s="170">
        <f t="shared" si="33"/>
        <v>0</v>
      </c>
      <c r="BU191" s="170">
        <f t="shared" si="34"/>
        <v>0</v>
      </c>
      <c r="BV191" s="170">
        <f t="shared" si="35"/>
        <v>0</v>
      </c>
      <c r="BW191" s="170">
        <f t="shared" si="36"/>
        <v>0</v>
      </c>
      <c r="BX191" s="170">
        <f t="shared" si="37"/>
        <v>0</v>
      </c>
      <c r="BY191" s="170">
        <f t="shared" si="40"/>
        <v>0</v>
      </c>
      <c r="BZ191" s="170">
        <f t="shared" si="41"/>
        <v>0</v>
      </c>
      <c r="CA191" s="170">
        <f t="shared" si="42"/>
        <v>0</v>
      </c>
      <c r="CB191" s="170">
        <f t="shared" si="38"/>
        <v>0</v>
      </c>
      <c r="CC191" s="170">
        <f t="shared" si="39"/>
        <v>0</v>
      </c>
    </row>
    <row r="192" spans="2:81" x14ac:dyDescent="0.25">
      <c r="B192" s="376">
        <f>'Données démographiques'!B200</f>
        <v>0</v>
      </c>
      <c r="C192" s="376">
        <f>'Données démographiques'!C200</f>
        <v>0</v>
      </c>
      <c r="D192" s="377">
        <f>'Données démographiques'!D200</f>
        <v>0</v>
      </c>
      <c r="E192" s="354"/>
      <c r="F192" s="377">
        <f>FL!M199</f>
        <v>0</v>
      </c>
      <c r="G192" s="377">
        <f>FL!AE199</f>
        <v>0</v>
      </c>
      <c r="H192" s="377">
        <f>FL!AF199</f>
        <v>0</v>
      </c>
      <c r="I192" s="377">
        <f>FL!AH199</f>
        <v>0</v>
      </c>
      <c r="J192" s="377">
        <f>FL!AI199</f>
        <v>0</v>
      </c>
      <c r="K192" s="377">
        <f>FL!AK199</f>
        <v>0</v>
      </c>
      <c r="L192" s="377">
        <f>FL!AM199</f>
        <v>0</v>
      </c>
      <c r="M192" s="377">
        <f>FL!AN199</f>
        <v>0</v>
      </c>
      <c r="N192" s="377">
        <f>FL!AO199</f>
        <v>0</v>
      </c>
      <c r="O192" s="377">
        <f>FL!AP199</f>
        <v>0</v>
      </c>
      <c r="P192" s="377">
        <f>FL!AQ199</f>
        <v>0</v>
      </c>
      <c r="Q192" s="377">
        <f>COUNTIF(FL!AR199,"Oui")</f>
        <v>0</v>
      </c>
      <c r="R192" s="354"/>
      <c r="S192" s="377">
        <f>Oncho!K199</f>
        <v>0</v>
      </c>
      <c r="T192" s="377">
        <f>MAX(Oncho!AB199,Oncho!BA199)</f>
        <v>0</v>
      </c>
      <c r="U192" s="377">
        <f>MAX(Oncho!AC199,Oncho!BB199)</f>
        <v>0</v>
      </c>
      <c r="V192" s="377">
        <f>MAX(Oncho!AE199,Oncho!BD199)</f>
        <v>0</v>
      </c>
      <c r="W192" s="377">
        <f>MAX(Oncho!AF199,Oncho!BE199)</f>
        <v>0</v>
      </c>
      <c r="X192" s="377">
        <f>MAX(Oncho!AG199,Oncho!BF199)</f>
        <v>0</v>
      </c>
      <c r="Y192" s="377">
        <f>MAX(Oncho!AH199,Oncho!BG199)</f>
        <v>0</v>
      </c>
      <c r="Z192" s="377">
        <f>MAX(Oncho!AI199,Oncho!BH199)</f>
        <v>0</v>
      </c>
      <c r="AA192" s="377">
        <f>MAX(Oncho!AJ199,Oncho!BI199)</f>
        <v>0</v>
      </c>
      <c r="AB192" s="377">
        <f>MAX(COUNTIF(Oncho!AK199,"Oui"),COUNTIF(Oncho!BJ199,"Oui"))</f>
        <v>0</v>
      </c>
      <c r="AC192" s="354"/>
      <c r="AD192" s="377">
        <f>SCH!P201</f>
        <v>0</v>
      </c>
      <c r="AE192" s="377">
        <f>SCH!AI201</f>
        <v>0</v>
      </c>
      <c r="AF192" s="377">
        <f>SCH!AJ201</f>
        <v>0</v>
      </c>
      <c r="AG192" s="377">
        <f>SCH!AN201</f>
        <v>0</v>
      </c>
      <c r="AH192" s="377">
        <f>SCH!AO201</f>
        <v>0</v>
      </c>
      <c r="AI192" s="377">
        <f>SCH!AT201</f>
        <v>0</v>
      </c>
      <c r="AJ192" s="377">
        <f>SCH!AU201</f>
        <v>0</v>
      </c>
      <c r="AK192" s="377">
        <f>SCH!AV201</f>
        <v>0</v>
      </c>
      <c r="AL192" s="377">
        <f>SCH!AW201</f>
        <v>0</v>
      </c>
      <c r="AM192" s="377">
        <f>COUNTIF(SCH!AX201,"Oui")</f>
        <v>0</v>
      </c>
      <c r="AN192" s="354"/>
      <c r="AO192" s="377">
        <f>GeoH!P201</f>
        <v>0</v>
      </c>
      <c r="AP192" s="377">
        <f>MAX(GeoH!AK201,GeoH!BS201)</f>
        <v>0</v>
      </c>
      <c r="AQ192" s="377">
        <f>MAX(GeoH!AL201,GeoH!BT201)</f>
        <v>0</v>
      </c>
      <c r="AR192" s="377">
        <f>MAX(GeoH!AM201,GeoH!BU201)</f>
        <v>0</v>
      </c>
      <c r="AS192" s="377">
        <f>MAX(GeoH!AN201,GeoH!BV201)</f>
        <v>0</v>
      </c>
      <c r="AT192" s="377">
        <f>MAX(GeoH!AO201,GeoH!BW201)</f>
        <v>0</v>
      </c>
      <c r="AU192" s="377">
        <f>MAX(GeoH!AQ201,GeoH!BY201)</f>
        <v>0</v>
      </c>
      <c r="AV192" s="377">
        <f>MAX(GeoH!AR201,GeoH!BZ201)</f>
        <v>0</v>
      </c>
      <c r="AW192" s="377">
        <f>MAX(GeoH!AS201,GeoH!CA201)</f>
        <v>0</v>
      </c>
      <c r="AX192" s="377">
        <f>MAX(GeoH!AT201,GeoH!CB201)</f>
        <v>0</v>
      </c>
      <c r="AY192" s="377">
        <f>MAX(GeoH!AU201,GeoH!CC201)</f>
        <v>0</v>
      </c>
      <c r="AZ192" s="377">
        <f>MAX(GeoH!AV201,GeoH!CD201)</f>
        <v>0</v>
      </c>
      <c r="BA192" s="377">
        <f>MAX(GeoH!AW201,GeoH!CE201)</f>
        <v>0</v>
      </c>
      <c r="BB192" s="377">
        <f>MAX(GeoH!AX201,GeoH!CF201)</f>
        <v>0</v>
      </c>
      <c r="BC192" s="377">
        <f>MAX(GeoH!AY201,GeoH!CG201)</f>
        <v>0</v>
      </c>
      <c r="BD192" s="377">
        <f>MAX(GeoH!AZ201,GeoH!CH201)</f>
        <v>0</v>
      </c>
      <c r="BE192" s="377">
        <f>MAX(GeoH!BA201,GeoH!CI201)</f>
        <v>0</v>
      </c>
      <c r="BF192" s="377">
        <f>MAX(GeoH!BB201,GeoH!CJ201)</f>
        <v>0</v>
      </c>
      <c r="BG192" s="377">
        <f>MAX(COUNTIF(GeoH!BC201,"Oui"),COUNTIF(GeoH!CK201,"Oui"))</f>
        <v>0</v>
      </c>
      <c r="BH192" s="354"/>
      <c r="BI192" s="377">
        <f>Trachome!Q204</f>
        <v>0</v>
      </c>
      <c r="BJ192" s="377">
        <f>Trachome!AK204</f>
        <v>0</v>
      </c>
      <c r="BK192" s="377">
        <f>Trachome!AL204</f>
        <v>0</v>
      </c>
      <c r="BL192" s="377">
        <f>Trachome!AN204</f>
        <v>0</v>
      </c>
      <c r="BM192" s="377">
        <f>Trachome!AO204</f>
        <v>0</v>
      </c>
      <c r="BN192" s="377">
        <f>Trachome!AT204</f>
        <v>0</v>
      </c>
      <c r="BO192" s="377">
        <f>Trachome!AU204</f>
        <v>0</v>
      </c>
      <c r="BP192" s="377">
        <f>Trachome!AV204</f>
        <v>0</v>
      </c>
      <c r="BQ192" s="377">
        <f>Trachome!AW204</f>
        <v>0</v>
      </c>
      <c r="BR192" s="377">
        <f>COUNTIF(Trachome!AX204,"Oui")</f>
        <v>0</v>
      </c>
      <c r="BS192" s="354"/>
      <c r="BT192" s="377">
        <f t="shared" si="33"/>
        <v>0</v>
      </c>
      <c r="BU192" s="377">
        <f t="shared" si="34"/>
        <v>0</v>
      </c>
      <c r="BV192" s="377">
        <f t="shared" si="35"/>
        <v>0</v>
      </c>
      <c r="BW192" s="377">
        <f t="shared" si="36"/>
        <v>0</v>
      </c>
      <c r="BX192" s="377">
        <f t="shared" si="37"/>
        <v>0</v>
      </c>
      <c r="BY192" s="377">
        <f t="shared" si="40"/>
        <v>0</v>
      </c>
      <c r="BZ192" s="377">
        <f t="shared" si="41"/>
        <v>0</v>
      </c>
      <c r="CA192" s="377">
        <f t="shared" si="42"/>
        <v>0</v>
      </c>
      <c r="CB192" s="377">
        <f t="shared" si="38"/>
        <v>0</v>
      </c>
      <c r="CC192" s="377">
        <f t="shared" si="39"/>
        <v>0</v>
      </c>
    </row>
    <row r="193" spans="2:81" x14ac:dyDescent="0.25">
      <c r="B193" s="169">
        <f>'Données démographiques'!B201</f>
        <v>0</v>
      </c>
      <c r="C193" s="169">
        <f>'Données démographiques'!C201</f>
        <v>0</v>
      </c>
      <c r="D193" s="170">
        <f>'Données démographiques'!D201</f>
        <v>0</v>
      </c>
      <c r="E193" s="76"/>
      <c r="F193" s="170">
        <f>FL!M200</f>
        <v>0</v>
      </c>
      <c r="G193" s="170">
        <f>FL!AE200</f>
        <v>0</v>
      </c>
      <c r="H193" s="170">
        <f>FL!AF200</f>
        <v>0</v>
      </c>
      <c r="I193" s="170">
        <f>FL!AH200</f>
        <v>0</v>
      </c>
      <c r="J193" s="170">
        <f>FL!AI200</f>
        <v>0</v>
      </c>
      <c r="K193" s="170">
        <f>FL!AK200</f>
        <v>0</v>
      </c>
      <c r="L193" s="170">
        <f>FL!AM200</f>
        <v>0</v>
      </c>
      <c r="M193" s="170">
        <f>FL!AN200</f>
        <v>0</v>
      </c>
      <c r="N193" s="170">
        <f>FL!AO200</f>
        <v>0</v>
      </c>
      <c r="O193" s="170">
        <f>FL!AP200</f>
        <v>0</v>
      </c>
      <c r="P193" s="170">
        <f>FL!AQ200</f>
        <v>0</v>
      </c>
      <c r="Q193" s="170">
        <f>COUNTIF(FL!AR200,"Oui")</f>
        <v>0</v>
      </c>
      <c r="R193" s="76"/>
      <c r="S193" s="170">
        <f>Oncho!K200</f>
        <v>0</v>
      </c>
      <c r="T193" s="170">
        <f>MAX(Oncho!AB200,Oncho!BA200)</f>
        <v>0</v>
      </c>
      <c r="U193" s="170">
        <f>MAX(Oncho!AC200,Oncho!BB200)</f>
        <v>0</v>
      </c>
      <c r="V193" s="170">
        <f>MAX(Oncho!AE200,Oncho!BD200)</f>
        <v>0</v>
      </c>
      <c r="W193" s="170">
        <f>MAX(Oncho!AF200,Oncho!BE200)</f>
        <v>0</v>
      </c>
      <c r="X193" s="170">
        <f>MAX(Oncho!AG200,Oncho!BF200)</f>
        <v>0</v>
      </c>
      <c r="Y193" s="170">
        <f>MAX(Oncho!AH200,Oncho!BG200)</f>
        <v>0</v>
      </c>
      <c r="Z193" s="170">
        <f>MAX(Oncho!AI200,Oncho!BH200)</f>
        <v>0</v>
      </c>
      <c r="AA193" s="170">
        <f>MAX(Oncho!AJ200,Oncho!BI200)</f>
        <v>0</v>
      </c>
      <c r="AB193" s="170">
        <f>MAX(COUNTIF(Oncho!AK200,"Oui"),COUNTIF(Oncho!BJ200,"Oui"))</f>
        <v>0</v>
      </c>
      <c r="AC193" s="76"/>
      <c r="AD193" s="170">
        <f>SCH!P202</f>
        <v>0</v>
      </c>
      <c r="AE193" s="170">
        <f>SCH!AI202</f>
        <v>0</v>
      </c>
      <c r="AF193" s="170">
        <f>SCH!AJ202</f>
        <v>0</v>
      </c>
      <c r="AG193" s="170">
        <f>SCH!AN202</f>
        <v>0</v>
      </c>
      <c r="AH193" s="170">
        <f>SCH!AO202</f>
        <v>0</v>
      </c>
      <c r="AI193" s="170">
        <f>SCH!AT202</f>
        <v>0</v>
      </c>
      <c r="AJ193" s="170">
        <f>SCH!AU202</f>
        <v>0</v>
      </c>
      <c r="AK193" s="170">
        <f>SCH!AV202</f>
        <v>0</v>
      </c>
      <c r="AL193" s="170">
        <f>SCH!AW202</f>
        <v>0</v>
      </c>
      <c r="AM193" s="170">
        <f>COUNTIF(SCH!AX202,"Oui")</f>
        <v>0</v>
      </c>
      <c r="AN193" s="76"/>
      <c r="AO193" s="170">
        <f>GeoH!P202</f>
        <v>0</v>
      </c>
      <c r="AP193" s="170">
        <f>MAX(GeoH!AK202,GeoH!BS202)</f>
        <v>0</v>
      </c>
      <c r="AQ193" s="170">
        <f>MAX(GeoH!AL202,GeoH!BT202)</f>
        <v>0</v>
      </c>
      <c r="AR193" s="170">
        <f>MAX(GeoH!AM202,GeoH!BU202)</f>
        <v>0</v>
      </c>
      <c r="AS193" s="170">
        <f>MAX(GeoH!AN202,GeoH!BV202)</f>
        <v>0</v>
      </c>
      <c r="AT193" s="170">
        <f>MAX(GeoH!AO202,GeoH!BW202)</f>
        <v>0</v>
      </c>
      <c r="AU193" s="170">
        <f>MAX(GeoH!AQ202,GeoH!BY202)</f>
        <v>0</v>
      </c>
      <c r="AV193" s="170">
        <f>MAX(GeoH!AR202,GeoH!BZ202)</f>
        <v>0</v>
      </c>
      <c r="AW193" s="170">
        <f>MAX(GeoH!AS202,GeoH!CA202)</f>
        <v>0</v>
      </c>
      <c r="AX193" s="170">
        <f>MAX(GeoH!AT202,GeoH!CB202)</f>
        <v>0</v>
      </c>
      <c r="AY193" s="170">
        <f>MAX(GeoH!AU202,GeoH!CC202)</f>
        <v>0</v>
      </c>
      <c r="AZ193" s="170">
        <f>MAX(GeoH!AV202,GeoH!CD202)</f>
        <v>0</v>
      </c>
      <c r="BA193" s="170">
        <f>MAX(GeoH!AW202,GeoH!CE202)</f>
        <v>0</v>
      </c>
      <c r="BB193" s="170">
        <f>MAX(GeoH!AX202,GeoH!CF202)</f>
        <v>0</v>
      </c>
      <c r="BC193" s="170">
        <f>MAX(GeoH!AY202,GeoH!CG202)</f>
        <v>0</v>
      </c>
      <c r="BD193" s="170">
        <f>MAX(GeoH!AZ202,GeoH!CH202)</f>
        <v>0</v>
      </c>
      <c r="BE193" s="170">
        <f>MAX(GeoH!BA202,GeoH!CI202)</f>
        <v>0</v>
      </c>
      <c r="BF193" s="170">
        <f>MAX(GeoH!BB202,GeoH!CJ202)</f>
        <v>0</v>
      </c>
      <c r="BG193" s="170">
        <f>MAX(COUNTIF(GeoH!BC202,"Oui"),COUNTIF(GeoH!CK202,"Oui"))</f>
        <v>0</v>
      </c>
      <c r="BH193" s="76"/>
      <c r="BI193" s="170">
        <f>Trachome!Q205</f>
        <v>0</v>
      </c>
      <c r="BJ193" s="170">
        <f>Trachome!AK205</f>
        <v>0</v>
      </c>
      <c r="BK193" s="170">
        <f>Trachome!AL205</f>
        <v>0</v>
      </c>
      <c r="BL193" s="170">
        <f>Trachome!AN205</f>
        <v>0</v>
      </c>
      <c r="BM193" s="170">
        <f>Trachome!AO205</f>
        <v>0</v>
      </c>
      <c r="BN193" s="170">
        <f>Trachome!AT205</f>
        <v>0</v>
      </c>
      <c r="BO193" s="170">
        <f>Trachome!AU205</f>
        <v>0</v>
      </c>
      <c r="BP193" s="170">
        <f>Trachome!AV205</f>
        <v>0</v>
      </c>
      <c r="BQ193" s="170">
        <f>Trachome!AW205</f>
        <v>0</v>
      </c>
      <c r="BR193" s="170">
        <f>COUNTIF(Trachome!AX205,"Oui")</f>
        <v>0</v>
      </c>
      <c r="BS193" s="76"/>
      <c r="BT193" s="170">
        <f t="shared" si="33"/>
        <v>0</v>
      </c>
      <c r="BU193" s="170">
        <f t="shared" si="34"/>
        <v>0</v>
      </c>
      <c r="BV193" s="170">
        <f t="shared" si="35"/>
        <v>0</v>
      </c>
      <c r="BW193" s="170">
        <f t="shared" si="36"/>
        <v>0</v>
      </c>
      <c r="BX193" s="170">
        <f t="shared" si="37"/>
        <v>0</v>
      </c>
      <c r="BY193" s="170">
        <f t="shared" si="40"/>
        <v>0</v>
      </c>
      <c r="BZ193" s="170">
        <f t="shared" si="41"/>
        <v>0</v>
      </c>
      <c r="CA193" s="170">
        <f t="shared" si="42"/>
        <v>0</v>
      </c>
      <c r="CB193" s="170">
        <f t="shared" si="38"/>
        <v>0</v>
      </c>
      <c r="CC193" s="170">
        <f t="shared" si="39"/>
        <v>0</v>
      </c>
    </row>
    <row r="194" spans="2:81" x14ac:dyDescent="0.25">
      <c r="B194" s="376">
        <f>'Données démographiques'!B202</f>
        <v>0</v>
      </c>
      <c r="C194" s="376">
        <f>'Données démographiques'!C202</f>
        <v>0</v>
      </c>
      <c r="D194" s="377">
        <f>'Données démographiques'!D202</f>
        <v>0</v>
      </c>
      <c r="E194" s="354"/>
      <c r="F194" s="377">
        <f>FL!M201</f>
        <v>0</v>
      </c>
      <c r="G194" s="377">
        <f>FL!AE201</f>
        <v>0</v>
      </c>
      <c r="H194" s="377">
        <f>FL!AF201</f>
        <v>0</v>
      </c>
      <c r="I194" s="377">
        <f>FL!AH201</f>
        <v>0</v>
      </c>
      <c r="J194" s="377">
        <f>FL!AI201</f>
        <v>0</v>
      </c>
      <c r="K194" s="377">
        <f>FL!AK201</f>
        <v>0</v>
      </c>
      <c r="L194" s="377">
        <f>FL!AM201</f>
        <v>0</v>
      </c>
      <c r="M194" s="377">
        <f>FL!AN201</f>
        <v>0</v>
      </c>
      <c r="N194" s="377">
        <f>FL!AO201</f>
        <v>0</v>
      </c>
      <c r="O194" s="377">
        <f>FL!AP201</f>
        <v>0</v>
      </c>
      <c r="P194" s="377">
        <f>FL!AQ201</f>
        <v>0</v>
      </c>
      <c r="Q194" s="377">
        <f>COUNTIF(FL!AR201,"Oui")</f>
        <v>0</v>
      </c>
      <c r="R194" s="354"/>
      <c r="S194" s="377">
        <f>Oncho!K201</f>
        <v>0</v>
      </c>
      <c r="T194" s="377">
        <f>MAX(Oncho!AB201,Oncho!BA201)</f>
        <v>0</v>
      </c>
      <c r="U194" s="377">
        <f>MAX(Oncho!AC201,Oncho!BB201)</f>
        <v>0</v>
      </c>
      <c r="V194" s="377">
        <f>MAX(Oncho!AE201,Oncho!BD201)</f>
        <v>0</v>
      </c>
      <c r="W194" s="377">
        <f>MAX(Oncho!AF201,Oncho!BE201)</f>
        <v>0</v>
      </c>
      <c r="X194" s="377">
        <f>MAX(Oncho!AG201,Oncho!BF201)</f>
        <v>0</v>
      </c>
      <c r="Y194" s="377">
        <f>MAX(Oncho!AH201,Oncho!BG201)</f>
        <v>0</v>
      </c>
      <c r="Z194" s="377">
        <f>MAX(Oncho!AI201,Oncho!BH201)</f>
        <v>0</v>
      </c>
      <c r="AA194" s="377">
        <f>MAX(Oncho!AJ201,Oncho!BI201)</f>
        <v>0</v>
      </c>
      <c r="AB194" s="377">
        <f>MAX(COUNTIF(Oncho!AK201,"Oui"),COUNTIF(Oncho!BJ201,"Oui"))</f>
        <v>0</v>
      </c>
      <c r="AC194" s="354"/>
      <c r="AD194" s="377">
        <f>SCH!P203</f>
        <v>0</v>
      </c>
      <c r="AE194" s="377">
        <f>SCH!AI203</f>
        <v>0</v>
      </c>
      <c r="AF194" s="377">
        <f>SCH!AJ203</f>
        <v>0</v>
      </c>
      <c r="AG194" s="377">
        <f>SCH!AN203</f>
        <v>0</v>
      </c>
      <c r="AH194" s="377">
        <f>SCH!AO203</f>
        <v>0</v>
      </c>
      <c r="AI194" s="377">
        <f>SCH!AT203</f>
        <v>0</v>
      </c>
      <c r="AJ194" s="377">
        <f>SCH!AU203</f>
        <v>0</v>
      </c>
      <c r="AK194" s="377">
        <f>SCH!AV203</f>
        <v>0</v>
      </c>
      <c r="AL194" s="377">
        <f>SCH!AW203</f>
        <v>0</v>
      </c>
      <c r="AM194" s="377">
        <f>COUNTIF(SCH!AX203,"Oui")</f>
        <v>0</v>
      </c>
      <c r="AN194" s="354"/>
      <c r="AO194" s="377">
        <f>GeoH!P203</f>
        <v>0</v>
      </c>
      <c r="AP194" s="377">
        <f>MAX(GeoH!AK203,GeoH!BS203)</f>
        <v>0</v>
      </c>
      <c r="AQ194" s="377">
        <f>MAX(GeoH!AL203,GeoH!BT203)</f>
        <v>0</v>
      </c>
      <c r="AR194" s="377">
        <f>MAX(GeoH!AM203,GeoH!BU203)</f>
        <v>0</v>
      </c>
      <c r="AS194" s="377">
        <f>MAX(GeoH!AN203,GeoH!BV203)</f>
        <v>0</v>
      </c>
      <c r="AT194" s="377">
        <f>MAX(GeoH!AO203,GeoH!BW203)</f>
        <v>0</v>
      </c>
      <c r="AU194" s="377">
        <f>MAX(GeoH!AQ203,GeoH!BY203)</f>
        <v>0</v>
      </c>
      <c r="AV194" s="377">
        <f>MAX(GeoH!AR203,GeoH!BZ203)</f>
        <v>0</v>
      </c>
      <c r="AW194" s="377">
        <f>MAX(GeoH!AS203,GeoH!CA203)</f>
        <v>0</v>
      </c>
      <c r="AX194" s="377">
        <f>MAX(GeoH!AT203,GeoH!CB203)</f>
        <v>0</v>
      </c>
      <c r="AY194" s="377">
        <f>MAX(GeoH!AU203,GeoH!CC203)</f>
        <v>0</v>
      </c>
      <c r="AZ194" s="377">
        <f>MAX(GeoH!AV203,GeoH!CD203)</f>
        <v>0</v>
      </c>
      <c r="BA194" s="377">
        <f>MAX(GeoH!AW203,GeoH!CE203)</f>
        <v>0</v>
      </c>
      <c r="BB194" s="377">
        <f>MAX(GeoH!AX203,GeoH!CF203)</f>
        <v>0</v>
      </c>
      <c r="BC194" s="377">
        <f>MAX(GeoH!AY203,GeoH!CG203)</f>
        <v>0</v>
      </c>
      <c r="BD194" s="377">
        <f>MAX(GeoH!AZ203,GeoH!CH203)</f>
        <v>0</v>
      </c>
      <c r="BE194" s="377">
        <f>MAX(GeoH!BA203,GeoH!CI203)</f>
        <v>0</v>
      </c>
      <c r="BF194" s="377">
        <f>MAX(GeoH!BB203,GeoH!CJ203)</f>
        <v>0</v>
      </c>
      <c r="BG194" s="377">
        <f>MAX(COUNTIF(GeoH!BC203,"Oui"),COUNTIF(GeoH!CK203,"Oui"))</f>
        <v>0</v>
      </c>
      <c r="BH194" s="354"/>
      <c r="BI194" s="377">
        <f>Trachome!Q206</f>
        <v>0</v>
      </c>
      <c r="BJ194" s="377">
        <f>Trachome!AK206</f>
        <v>0</v>
      </c>
      <c r="BK194" s="377">
        <f>Trachome!AL206</f>
        <v>0</v>
      </c>
      <c r="BL194" s="377">
        <f>Trachome!AN206</f>
        <v>0</v>
      </c>
      <c r="BM194" s="377">
        <f>Trachome!AO206</f>
        <v>0</v>
      </c>
      <c r="BN194" s="377">
        <f>Trachome!AT206</f>
        <v>0</v>
      </c>
      <c r="BO194" s="377">
        <f>Trachome!AU206</f>
        <v>0</v>
      </c>
      <c r="BP194" s="377">
        <f>Trachome!AV206</f>
        <v>0</v>
      </c>
      <c r="BQ194" s="377">
        <f>Trachome!AW206</f>
        <v>0</v>
      </c>
      <c r="BR194" s="377">
        <f>COUNTIF(Trachome!AX206,"Oui")</f>
        <v>0</v>
      </c>
      <c r="BS194" s="354"/>
      <c r="BT194" s="377">
        <f t="shared" si="33"/>
        <v>0</v>
      </c>
      <c r="BU194" s="377">
        <f t="shared" si="34"/>
        <v>0</v>
      </c>
      <c r="BV194" s="377">
        <f t="shared" si="35"/>
        <v>0</v>
      </c>
      <c r="BW194" s="377">
        <f t="shared" si="36"/>
        <v>0</v>
      </c>
      <c r="BX194" s="377">
        <f t="shared" si="37"/>
        <v>0</v>
      </c>
      <c r="BY194" s="377">
        <f t="shared" si="40"/>
        <v>0</v>
      </c>
      <c r="BZ194" s="377">
        <f t="shared" si="41"/>
        <v>0</v>
      </c>
      <c r="CA194" s="377">
        <f t="shared" si="42"/>
        <v>0</v>
      </c>
      <c r="CB194" s="377">
        <f t="shared" si="38"/>
        <v>0</v>
      </c>
      <c r="CC194" s="377">
        <f t="shared" si="39"/>
        <v>0</v>
      </c>
    </row>
    <row r="195" spans="2:81" x14ac:dyDescent="0.25">
      <c r="B195" s="169">
        <f>'Données démographiques'!B203</f>
        <v>0</v>
      </c>
      <c r="C195" s="169">
        <f>'Données démographiques'!C203</f>
        <v>0</v>
      </c>
      <c r="D195" s="170">
        <f>'Données démographiques'!D203</f>
        <v>0</v>
      </c>
      <c r="E195" s="76"/>
      <c r="F195" s="170">
        <f>FL!M202</f>
        <v>0</v>
      </c>
      <c r="G195" s="170">
        <f>FL!AE202</f>
        <v>0</v>
      </c>
      <c r="H195" s="170">
        <f>FL!AF202</f>
        <v>0</v>
      </c>
      <c r="I195" s="170">
        <f>FL!AH202</f>
        <v>0</v>
      </c>
      <c r="J195" s="170">
        <f>FL!AI202</f>
        <v>0</v>
      </c>
      <c r="K195" s="170">
        <f>FL!AK202</f>
        <v>0</v>
      </c>
      <c r="L195" s="170">
        <f>FL!AM202</f>
        <v>0</v>
      </c>
      <c r="M195" s="170">
        <f>FL!AN202</f>
        <v>0</v>
      </c>
      <c r="N195" s="170">
        <f>FL!AO202</f>
        <v>0</v>
      </c>
      <c r="O195" s="170">
        <f>FL!AP202</f>
        <v>0</v>
      </c>
      <c r="P195" s="170">
        <f>FL!AQ202</f>
        <v>0</v>
      </c>
      <c r="Q195" s="170">
        <f>COUNTIF(FL!AR202,"Oui")</f>
        <v>0</v>
      </c>
      <c r="R195" s="76"/>
      <c r="S195" s="170">
        <f>Oncho!K202</f>
        <v>0</v>
      </c>
      <c r="T195" s="170">
        <f>MAX(Oncho!AB202,Oncho!BA202)</f>
        <v>0</v>
      </c>
      <c r="U195" s="170">
        <f>MAX(Oncho!AC202,Oncho!BB202)</f>
        <v>0</v>
      </c>
      <c r="V195" s="170">
        <f>MAX(Oncho!AE202,Oncho!BD202)</f>
        <v>0</v>
      </c>
      <c r="W195" s="170">
        <f>MAX(Oncho!AF202,Oncho!BE202)</f>
        <v>0</v>
      </c>
      <c r="X195" s="170">
        <f>MAX(Oncho!AG202,Oncho!BF202)</f>
        <v>0</v>
      </c>
      <c r="Y195" s="170">
        <f>MAX(Oncho!AH202,Oncho!BG202)</f>
        <v>0</v>
      </c>
      <c r="Z195" s="170">
        <f>MAX(Oncho!AI202,Oncho!BH202)</f>
        <v>0</v>
      </c>
      <c r="AA195" s="170">
        <f>MAX(Oncho!AJ202,Oncho!BI202)</f>
        <v>0</v>
      </c>
      <c r="AB195" s="170">
        <f>MAX(COUNTIF(Oncho!AK202,"Oui"),COUNTIF(Oncho!BJ202,"Oui"))</f>
        <v>0</v>
      </c>
      <c r="AC195" s="76"/>
      <c r="AD195" s="170">
        <f>SCH!P204</f>
        <v>0</v>
      </c>
      <c r="AE195" s="170">
        <f>SCH!AI204</f>
        <v>0</v>
      </c>
      <c r="AF195" s="170">
        <f>SCH!AJ204</f>
        <v>0</v>
      </c>
      <c r="AG195" s="170">
        <f>SCH!AN204</f>
        <v>0</v>
      </c>
      <c r="AH195" s="170">
        <f>SCH!AO204</f>
        <v>0</v>
      </c>
      <c r="AI195" s="170">
        <f>SCH!AT204</f>
        <v>0</v>
      </c>
      <c r="AJ195" s="170">
        <f>SCH!AU204</f>
        <v>0</v>
      </c>
      <c r="AK195" s="170">
        <f>SCH!AV204</f>
        <v>0</v>
      </c>
      <c r="AL195" s="170">
        <f>SCH!AW204</f>
        <v>0</v>
      </c>
      <c r="AM195" s="170">
        <f>COUNTIF(SCH!AX204,"Oui")</f>
        <v>0</v>
      </c>
      <c r="AN195" s="76"/>
      <c r="AO195" s="170">
        <f>GeoH!P204</f>
        <v>0</v>
      </c>
      <c r="AP195" s="170">
        <f>MAX(GeoH!AK204,GeoH!BS204)</f>
        <v>0</v>
      </c>
      <c r="AQ195" s="170">
        <f>MAX(GeoH!AL204,GeoH!BT204)</f>
        <v>0</v>
      </c>
      <c r="AR195" s="170">
        <f>MAX(GeoH!AM204,GeoH!BU204)</f>
        <v>0</v>
      </c>
      <c r="AS195" s="170">
        <f>MAX(GeoH!AN204,GeoH!BV204)</f>
        <v>0</v>
      </c>
      <c r="AT195" s="170">
        <f>MAX(GeoH!AO204,GeoH!BW204)</f>
        <v>0</v>
      </c>
      <c r="AU195" s="170">
        <f>MAX(GeoH!AQ204,GeoH!BY204)</f>
        <v>0</v>
      </c>
      <c r="AV195" s="170">
        <f>MAX(GeoH!AR204,GeoH!BZ204)</f>
        <v>0</v>
      </c>
      <c r="AW195" s="170">
        <f>MAX(GeoH!AS204,GeoH!CA204)</f>
        <v>0</v>
      </c>
      <c r="AX195" s="170">
        <f>MAX(GeoH!AT204,GeoH!CB204)</f>
        <v>0</v>
      </c>
      <c r="AY195" s="170">
        <f>MAX(GeoH!AU204,GeoH!CC204)</f>
        <v>0</v>
      </c>
      <c r="AZ195" s="170">
        <f>MAX(GeoH!AV204,GeoH!CD204)</f>
        <v>0</v>
      </c>
      <c r="BA195" s="170">
        <f>MAX(GeoH!AW204,GeoH!CE204)</f>
        <v>0</v>
      </c>
      <c r="BB195" s="170">
        <f>MAX(GeoH!AX204,GeoH!CF204)</f>
        <v>0</v>
      </c>
      <c r="BC195" s="170">
        <f>MAX(GeoH!AY204,GeoH!CG204)</f>
        <v>0</v>
      </c>
      <c r="BD195" s="170">
        <f>MAX(GeoH!AZ204,GeoH!CH204)</f>
        <v>0</v>
      </c>
      <c r="BE195" s="170">
        <f>MAX(GeoH!BA204,GeoH!CI204)</f>
        <v>0</v>
      </c>
      <c r="BF195" s="170">
        <f>MAX(GeoH!BB204,GeoH!CJ204)</f>
        <v>0</v>
      </c>
      <c r="BG195" s="170">
        <f>MAX(COUNTIF(GeoH!BC204,"Oui"),COUNTIF(GeoH!CK204,"Oui"))</f>
        <v>0</v>
      </c>
      <c r="BH195" s="76"/>
      <c r="BI195" s="170">
        <f>Trachome!Q207</f>
        <v>0</v>
      </c>
      <c r="BJ195" s="170">
        <f>Trachome!AK207</f>
        <v>0</v>
      </c>
      <c r="BK195" s="170">
        <f>Trachome!AL207</f>
        <v>0</v>
      </c>
      <c r="BL195" s="170">
        <f>Trachome!AN207</f>
        <v>0</v>
      </c>
      <c r="BM195" s="170">
        <f>Trachome!AO207</f>
        <v>0</v>
      </c>
      <c r="BN195" s="170">
        <f>Trachome!AT207</f>
        <v>0</v>
      </c>
      <c r="BO195" s="170">
        <f>Trachome!AU207</f>
        <v>0</v>
      </c>
      <c r="BP195" s="170">
        <f>Trachome!AV207</f>
        <v>0</v>
      </c>
      <c r="BQ195" s="170">
        <f>Trachome!AW207</f>
        <v>0</v>
      </c>
      <c r="BR195" s="170">
        <f>COUNTIF(Trachome!AX207,"Oui")</f>
        <v>0</v>
      </c>
      <c r="BS195" s="76"/>
      <c r="BT195" s="170">
        <f t="shared" si="33"/>
        <v>0</v>
      </c>
      <c r="BU195" s="170">
        <f t="shared" si="34"/>
        <v>0</v>
      </c>
      <c r="BV195" s="170">
        <f t="shared" si="35"/>
        <v>0</v>
      </c>
      <c r="BW195" s="170">
        <f t="shared" si="36"/>
        <v>0</v>
      </c>
      <c r="BX195" s="170">
        <f t="shared" si="37"/>
        <v>0</v>
      </c>
      <c r="BY195" s="170">
        <f t="shared" si="40"/>
        <v>0</v>
      </c>
      <c r="BZ195" s="170">
        <f t="shared" si="41"/>
        <v>0</v>
      </c>
      <c r="CA195" s="170">
        <f t="shared" si="42"/>
        <v>0</v>
      </c>
      <c r="CB195" s="170">
        <f t="shared" si="38"/>
        <v>0</v>
      </c>
      <c r="CC195" s="170">
        <f t="shared" si="39"/>
        <v>0</v>
      </c>
    </row>
    <row r="196" spans="2:81" x14ac:dyDescent="0.25">
      <c r="B196" s="376">
        <f>'Données démographiques'!B204</f>
        <v>0</v>
      </c>
      <c r="C196" s="376">
        <f>'Données démographiques'!C204</f>
        <v>0</v>
      </c>
      <c r="D196" s="377">
        <f>'Données démographiques'!D204</f>
        <v>0</v>
      </c>
      <c r="E196" s="354"/>
      <c r="F196" s="377">
        <f>FL!M203</f>
        <v>0</v>
      </c>
      <c r="G196" s="377">
        <f>FL!AE203</f>
        <v>0</v>
      </c>
      <c r="H196" s="377">
        <f>FL!AF203</f>
        <v>0</v>
      </c>
      <c r="I196" s="377">
        <f>FL!AH203</f>
        <v>0</v>
      </c>
      <c r="J196" s="377">
        <f>FL!AI203</f>
        <v>0</v>
      </c>
      <c r="K196" s="377">
        <f>FL!AK203</f>
        <v>0</v>
      </c>
      <c r="L196" s="377">
        <f>FL!AM203</f>
        <v>0</v>
      </c>
      <c r="M196" s="377">
        <f>FL!AN203</f>
        <v>0</v>
      </c>
      <c r="N196" s="377">
        <f>FL!AO203</f>
        <v>0</v>
      </c>
      <c r="O196" s="377">
        <f>FL!AP203</f>
        <v>0</v>
      </c>
      <c r="P196" s="377">
        <f>FL!AQ203</f>
        <v>0</v>
      </c>
      <c r="Q196" s="377">
        <f>COUNTIF(FL!AR203,"Oui")</f>
        <v>0</v>
      </c>
      <c r="R196" s="354"/>
      <c r="S196" s="377">
        <f>Oncho!K203</f>
        <v>0</v>
      </c>
      <c r="T196" s="377">
        <f>MAX(Oncho!AB203,Oncho!BA203)</f>
        <v>0</v>
      </c>
      <c r="U196" s="377">
        <f>MAX(Oncho!AC203,Oncho!BB203)</f>
        <v>0</v>
      </c>
      <c r="V196" s="377">
        <f>MAX(Oncho!AE203,Oncho!BD203)</f>
        <v>0</v>
      </c>
      <c r="W196" s="377">
        <f>MAX(Oncho!AF203,Oncho!BE203)</f>
        <v>0</v>
      </c>
      <c r="X196" s="377">
        <f>MAX(Oncho!AG203,Oncho!BF203)</f>
        <v>0</v>
      </c>
      <c r="Y196" s="377">
        <f>MAX(Oncho!AH203,Oncho!BG203)</f>
        <v>0</v>
      </c>
      <c r="Z196" s="377">
        <f>MAX(Oncho!AI203,Oncho!BH203)</f>
        <v>0</v>
      </c>
      <c r="AA196" s="377">
        <f>MAX(Oncho!AJ203,Oncho!BI203)</f>
        <v>0</v>
      </c>
      <c r="AB196" s="377">
        <f>MAX(COUNTIF(Oncho!AK203,"Oui"),COUNTIF(Oncho!BJ203,"Oui"))</f>
        <v>0</v>
      </c>
      <c r="AC196" s="354"/>
      <c r="AD196" s="377">
        <f>SCH!P205</f>
        <v>0</v>
      </c>
      <c r="AE196" s="377">
        <f>SCH!AI205</f>
        <v>0</v>
      </c>
      <c r="AF196" s="377">
        <f>SCH!AJ205</f>
        <v>0</v>
      </c>
      <c r="AG196" s="377">
        <f>SCH!AN205</f>
        <v>0</v>
      </c>
      <c r="AH196" s="377">
        <f>SCH!AO205</f>
        <v>0</v>
      </c>
      <c r="AI196" s="377">
        <f>SCH!AT205</f>
        <v>0</v>
      </c>
      <c r="AJ196" s="377">
        <f>SCH!AU205</f>
        <v>0</v>
      </c>
      <c r="AK196" s="377">
        <f>SCH!AV205</f>
        <v>0</v>
      </c>
      <c r="AL196" s="377">
        <f>SCH!AW205</f>
        <v>0</v>
      </c>
      <c r="AM196" s="377">
        <f>COUNTIF(SCH!AX205,"Oui")</f>
        <v>0</v>
      </c>
      <c r="AN196" s="354"/>
      <c r="AO196" s="377">
        <f>GeoH!P205</f>
        <v>0</v>
      </c>
      <c r="AP196" s="377">
        <f>MAX(GeoH!AK205,GeoH!BS205)</f>
        <v>0</v>
      </c>
      <c r="AQ196" s="377">
        <f>MAX(GeoH!AL205,GeoH!BT205)</f>
        <v>0</v>
      </c>
      <c r="AR196" s="377">
        <f>MAX(GeoH!AM205,GeoH!BU205)</f>
        <v>0</v>
      </c>
      <c r="AS196" s="377">
        <f>MAX(GeoH!AN205,GeoH!BV205)</f>
        <v>0</v>
      </c>
      <c r="AT196" s="377">
        <f>MAX(GeoH!AO205,GeoH!BW205)</f>
        <v>0</v>
      </c>
      <c r="AU196" s="377">
        <f>MAX(GeoH!AQ205,GeoH!BY205)</f>
        <v>0</v>
      </c>
      <c r="AV196" s="377">
        <f>MAX(GeoH!AR205,GeoH!BZ205)</f>
        <v>0</v>
      </c>
      <c r="AW196" s="377">
        <f>MAX(GeoH!AS205,GeoH!CA205)</f>
        <v>0</v>
      </c>
      <c r="AX196" s="377">
        <f>MAX(GeoH!AT205,GeoH!CB205)</f>
        <v>0</v>
      </c>
      <c r="AY196" s="377">
        <f>MAX(GeoH!AU205,GeoH!CC205)</f>
        <v>0</v>
      </c>
      <c r="AZ196" s="377">
        <f>MAX(GeoH!AV205,GeoH!CD205)</f>
        <v>0</v>
      </c>
      <c r="BA196" s="377">
        <f>MAX(GeoH!AW205,GeoH!CE205)</f>
        <v>0</v>
      </c>
      <c r="BB196" s="377">
        <f>MAX(GeoH!AX205,GeoH!CF205)</f>
        <v>0</v>
      </c>
      <c r="BC196" s="377">
        <f>MAX(GeoH!AY205,GeoH!CG205)</f>
        <v>0</v>
      </c>
      <c r="BD196" s="377">
        <f>MAX(GeoH!AZ205,GeoH!CH205)</f>
        <v>0</v>
      </c>
      <c r="BE196" s="377">
        <f>MAX(GeoH!BA205,GeoH!CI205)</f>
        <v>0</v>
      </c>
      <c r="BF196" s="377">
        <f>MAX(GeoH!BB205,GeoH!CJ205)</f>
        <v>0</v>
      </c>
      <c r="BG196" s="377">
        <f>MAX(COUNTIF(GeoH!BC205,"Oui"),COUNTIF(GeoH!CK205,"Oui"))</f>
        <v>0</v>
      </c>
      <c r="BH196" s="354"/>
      <c r="BI196" s="377">
        <f>Trachome!Q208</f>
        <v>0</v>
      </c>
      <c r="BJ196" s="377">
        <f>Trachome!AK208</f>
        <v>0</v>
      </c>
      <c r="BK196" s="377">
        <f>Trachome!AL208</f>
        <v>0</v>
      </c>
      <c r="BL196" s="377">
        <f>Trachome!AN208</f>
        <v>0</v>
      </c>
      <c r="BM196" s="377">
        <f>Trachome!AO208</f>
        <v>0</v>
      </c>
      <c r="BN196" s="377">
        <f>Trachome!AT208</f>
        <v>0</v>
      </c>
      <c r="BO196" s="377">
        <f>Trachome!AU208</f>
        <v>0</v>
      </c>
      <c r="BP196" s="377">
        <f>Trachome!AV208</f>
        <v>0</v>
      </c>
      <c r="BQ196" s="377">
        <f>Trachome!AW208</f>
        <v>0</v>
      </c>
      <c r="BR196" s="377">
        <f>COUNTIF(Trachome!AX208,"Oui")</f>
        <v>0</v>
      </c>
      <c r="BS196" s="354"/>
      <c r="BT196" s="377">
        <f t="shared" si="33"/>
        <v>0</v>
      </c>
      <c r="BU196" s="377">
        <f t="shared" si="34"/>
        <v>0</v>
      </c>
      <c r="BV196" s="377">
        <f t="shared" si="35"/>
        <v>0</v>
      </c>
      <c r="BW196" s="377">
        <f t="shared" si="36"/>
        <v>0</v>
      </c>
      <c r="BX196" s="377">
        <f t="shared" si="37"/>
        <v>0</v>
      </c>
      <c r="BY196" s="377">
        <f t="shared" si="40"/>
        <v>0</v>
      </c>
      <c r="BZ196" s="377">
        <f t="shared" si="41"/>
        <v>0</v>
      </c>
      <c r="CA196" s="377">
        <f t="shared" si="42"/>
        <v>0</v>
      </c>
      <c r="CB196" s="377">
        <f t="shared" si="38"/>
        <v>0</v>
      </c>
      <c r="CC196" s="377">
        <f t="shared" si="39"/>
        <v>0</v>
      </c>
    </row>
    <row r="197" spans="2:81" x14ac:dyDescent="0.25">
      <c r="B197" s="169">
        <f>'Données démographiques'!B205</f>
        <v>0</v>
      </c>
      <c r="C197" s="169">
        <f>'Données démographiques'!C205</f>
        <v>0</v>
      </c>
      <c r="D197" s="170">
        <f>'Données démographiques'!D205</f>
        <v>0</v>
      </c>
      <c r="E197" s="76"/>
      <c r="F197" s="170">
        <f>FL!M204</f>
        <v>0</v>
      </c>
      <c r="G197" s="170">
        <f>FL!AE204</f>
        <v>0</v>
      </c>
      <c r="H197" s="170">
        <f>FL!AF204</f>
        <v>0</v>
      </c>
      <c r="I197" s="170">
        <f>FL!AH204</f>
        <v>0</v>
      </c>
      <c r="J197" s="170">
        <f>FL!AI204</f>
        <v>0</v>
      </c>
      <c r="K197" s="170">
        <f>FL!AK204</f>
        <v>0</v>
      </c>
      <c r="L197" s="170">
        <f>FL!AM204</f>
        <v>0</v>
      </c>
      <c r="M197" s="170">
        <f>FL!AN204</f>
        <v>0</v>
      </c>
      <c r="N197" s="170">
        <f>FL!AO204</f>
        <v>0</v>
      </c>
      <c r="O197" s="170">
        <f>FL!AP204</f>
        <v>0</v>
      </c>
      <c r="P197" s="170">
        <f>FL!AQ204</f>
        <v>0</v>
      </c>
      <c r="Q197" s="170">
        <f>COUNTIF(FL!AR204,"Oui")</f>
        <v>0</v>
      </c>
      <c r="R197" s="76"/>
      <c r="S197" s="170">
        <f>Oncho!K204</f>
        <v>0</v>
      </c>
      <c r="T197" s="170">
        <f>MAX(Oncho!AB204,Oncho!BA204)</f>
        <v>0</v>
      </c>
      <c r="U197" s="170">
        <f>MAX(Oncho!AC204,Oncho!BB204)</f>
        <v>0</v>
      </c>
      <c r="V197" s="170">
        <f>MAX(Oncho!AE204,Oncho!BD204)</f>
        <v>0</v>
      </c>
      <c r="W197" s="170">
        <f>MAX(Oncho!AF204,Oncho!BE204)</f>
        <v>0</v>
      </c>
      <c r="X197" s="170">
        <f>MAX(Oncho!AG204,Oncho!BF204)</f>
        <v>0</v>
      </c>
      <c r="Y197" s="170">
        <f>MAX(Oncho!AH204,Oncho!BG204)</f>
        <v>0</v>
      </c>
      <c r="Z197" s="170">
        <f>MAX(Oncho!AI204,Oncho!BH204)</f>
        <v>0</v>
      </c>
      <c r="AA197" s="170">
        <f>MAX(Oncho!AJ204,Oncho!BI204)</f>
        <v>0</v>
      </c>
      <c r="AB197" s="170">
        <f>MAX(COUNTIF(Oncho!AK204,"Oui"),COUNTIF(Oncho!BJ204,"Oui"))</f>
        <v>0</v>
      </c>
      <c r="AC197" s="76"/>
      <c r="AD197" s="170">
        <f>SCH!P206</f>
        <v>0</v>
      </c>
      <c r="AE197" s="170">
        <f>SCH!AI206</f>
        <v>0</v>
      </c>
      <c r="AF197" s="170">
        <f>SCH!AJ206</f>
        <v>0</v>
      </c>
      <c r="AG197" s="170">
        <f>SCH!AN206</f>
        <v>0</v>
      </c>
      <c r="AH197" s="170">
        <f>SCH!AO206</f>
        <v>0</v>
      </c>
      <c r="AI197" s="170">
        <f>SCH!AT206</f>
        <v>0</v>
      </c>
      <c r="AJ197" s="170">
        <f>SCH!AU206</f>
        <v>0</v>
      </c>
      <c r="AK197" s="170">
        <f>SCH!AV206</f>
        <v>0</v>
      </c>
      <c r="AL197" s="170">
        <f>SCH!AW206</f>
        <v>0</v>
      </c>
      <c r="AM197" s="170">
        <f>COUNTIF(SCH!AX206,"Oui")</f>
        <v>0</v>
      </c>
      <c r="AN197" s="76"/>
      <c r="AO197" s="170">
        <f>GeoH!P206</f>
        <v>0</v>
      </c>
      <c r="AP197" s="170">
        <f>MAX(GeoH!AK206,GeoH!BS206)</f>
        <v>0</v>
      </c>
      <c r="AQ197" s="170">
        <f>MAX(GeoH!AL206,GeoH!BT206)</f>
        <v>0</v>
      </c>
      <c r="AR197" s="170">
        <f>MAX(GeoH!AM206,GeoH!BU206)</f>
        <v>0</v>
      </c>
      <c r="AS197" s="170">
        <f>MAX(GeoH!AN206,GeoH!BV206)</f>
        <v>0</v>
      </c>
      <c r="AT197" s="170">
        <f>MAX(GeoH!AO206,GeoH!BW206)</f>
        <v>0</v>
      </c>
      <c r="AU197" s="170">
        <f>MAX(GeoH!AQ206,GeoH!BY206)</f>
        <v>0</v>
      </c>
      <c r="AV197" s="170">
        <f>MAX(GeoH!AR206,GeoH!BZ206)</f>
        <v>0</v>
      </c>
      <c r="AW197" s="170">
        <f>MAX(GeoH!AS206,GeoH!CA206)</f>
        <v>0</v>
      </c>
      <c r="AX197" s="170">
        <f>MAX(GeoH!AT206,GeoH!CB206)</f>
        <v>0</v>
      </c>
      <c r="AY197" s="170">
        <f>MAX(GeoH!AU206,GeoH!CC206)</f>
        <v>0</v>
      </c>
      <c r="AZ197" s="170">
        <f>MAX(GeoH!AV206,GeoH!CD206)</f>
        <v>0</v>
      </c>
      <c r="BA197" s="170">
        <f>MAX(GeoH!AW206,GeoH!CE206)</f>
        <v>0</v>
      </c>
      <c r="BB197" s="170">
        <f>MAX(GeoH!AX206,GeoH!CF206)</f>
        <v>0</v>
      </c>
      <c r="BC197" s="170">
        <f>MAX(GeoH!AY206,GeoH!CG206)</f>
        <v>0</v>
      </c>
      <c r="BD197" s="170">
        <f>MAX(GeoH!AZ206,GeoH!CH206)</f>
        <v>0</v>
      </c>
      <c r="BE197" s="170">
        <f>MAX(GeoH!BA206,GeoH!CI206)</f>
        <v>0</v>
      </c>
      <c r="BF197" s="170">
        <f>MAX(GeoH!BB206,GeoH!CJ206)</f>
        <v>0</v>
      </c>
      <c r="BG197" s="170">
        <f>MAX(COUNTIF(GeoH!BC206,"Oui"),COUNTIF(GeoH!CK206,"Oui"))</f>
        <v>0</v>
      </c>
      <c r="BH197" s="76"/>
      <c r="BI197" s="170">
        <f>Trachome!Q209</f>
        <v>0</v>
      </c>
      <c r="BJ197" s="170">
        <f>Trachome!AK209</f>
        <v>0</v>
      </c>
      <c r="BK197" s="170">
        <f>Trachome!AL209</f>
        <v>0</v>
      </c>
      <c r="BL197" s="170">
        <f>Trachome!AN209</f>
        <v>0</v>
      </c>
      <c r="BM197" s="170">
        <f>Trachome!AO209</f>
        <v>0</v>
      </c>
      <c r="BN197" s="170">
        <f>Trachome!AT209</f>
        <v>0</v>
      </c>
      <c r="BO197" s="170">
        <f>Trachome!AU209</f>
        <v>0</v>
      </c>
      <c r="BP197" s="170">
        <f>Trachome!AV209</f>
        <v>0</v>
      </c>
      <c r="BQ197" s="170">
        <f>Trachome!AW209</f>
        <v>0</v>
      </c>
      <c r="BR197" s="170">
        <f>COUNTIF(Trachome!AX209,"Oui")</f>
        <v>0</v>
      </c>
      <c r="BS197" s="76"/>
      <c r="BT197" s="170">
        <f t="shared" si="33"/>
        <v>0</v>
      </c>
      <c r="BU197" s="170">
        <f t="shared" si="34"/>
        <v>0</v>
      </c>
      <c r="BV197" s="170">
        <f t="shared" si="35"/>
        <v>0</v>
      </c>
      <c r="BW197" s="170">
        <f t="shared" si="36"/>
        <v>0</v>
      </c>
      <c r="BX197" s="170">
        <f t="shared" si="37"/>
        <v>0</v>
      </c>
      <c r="BY197" s="170">
        <f t="shared" si="40"/>
        <v>0</v>
      </c>
      <c r="BZ197" s="170">
        <f t="shared" si="41"/>
        <v>0</v>
      </c>
      <c r="CA197" s="170">
        <f t="shared" si="42"/>
        <v>0</v>
      </c>
      <c r="CB197" s="170">
        <f t="shared" si="38"/>
        <v>0</v>
      </c>
      <c r="CC197" s="170">
        <f t="shared" si="39"/>
        <v>0</v>
      </c>
    </row>
    <row r="198" spans="2:81" x14ac:dyDescent="0.25">
      <c r="B198" s="376">
        <f>'Données démographiques'!B206</f>
        <v>0</v>
      </c>
      <c r="C198" s="376">
        <f>'Données démographiques'!C206</f>
        <v>0</v>
      </c>
      <c r="D198" s="377">
        <f>'Données démographiques'!D206</f>
        <v>0</v>
      </c>
      <c r="E198" s="354"/>
      <c r="F198" s="377">
        <f>FL!M205</f>
        <v>0</v>
      </c>
      <c r="G198" s="377">
        <f>FL!AE205</f>
        <v>0</v>
      </c>
      <c r="H198" s="377">
        <f>FL!AF205</f>
        <v>0</v>
      </c>
      <c r="I198" s="377">
        <f>FL!AH205</f>
        <v>0</v>
      </c>
      <c r="J198" s="377">
        <f>FL!AI205</f>
        <v>0</v>
      </c>
      <c r="K198" s="377">
        <f>FL!AK205</f>
        <v>0</v>
      </c>
      <c r="L198" s="377">
        <f>FL!AM205</f>
        <v>0</v>
      </c>
      <c r="M198" s="377">
        <f>FL!AN205</f>
        <v>0</v>
      </c>
      <c r="N198" s="377">
        <f>FL!AO205</f>
        <v>0</v>
      </c>
      <c r="O198" s="377">
        <f>FL!AP205</f>
        <v>0</v>
      </c>
      <c r="P198" s="377">
        <f>FL!AQ205</f>
        <v>0</v>
      </c>
      <c r="Q198" s="377">
        <f>COUNTIF(FL!AR205,"Oui")</f>
        <v>0</v>
      </c>
      <c r="R198" s="354"/>
      <c r="S198" s="377">
        <f>Oncho!K205</f>
        <v>0</v>
      </c>
      <c r="T198" s="377">
        <f>MAX(Oncho!AB205,Oncho!BA205)</f>
        <v>0</v>
      </c>
      <c r="U198" s="377">
        <f>MAX(Oncho!AC205,Oncho!BB205)</f>
        <v>0</v>
      </c>
      <c r="V198" s="377">
        <f>MAX(Oncho!AE205,Oncho!BD205)</f>
        <v>0</v>
      </c>
      <c r="W198" s="377">
        <f>MAX(Oncho!AF205,Oncho!BE205)</f>
        <v>0</v>
      </c>
      <c r="X198" s="377">
        <f>MAX(Oncho!AG205,Oncho!BF205)</f>
        <v>0</v>
      </c>
      <c r="Y198" s="377">
        <f>MAX(Oncho!AH205,Oncho!BG205)</f>
        <v>0</v>
      </c>
      <c r="Z198" s="377">
        <f>MAX(Oncho!AI205,Oncho!BH205)</f>
        <v>0</v>
      </c>
      <c r="AA198" s="377">
        <f>MAX(Oncho!AJ205,Oncho!BI205)</f>
        <v>0</v>
      </c>
      <c r="AB198" s="377">
        <f>MAX(COUNTIF(Oncho!AK205,"Oui"),COUNTIF(Oncho!BJ205,"Oui"))</f>
        <v>0</v>
      </c>
      <c r="AC198" s="354"/>
      <c r="AD198" s="377">
        <f>SCH!P207</f>
        <v>0</v>
      </c>
      <c r="AE198" s="377">
        <f>SCH!AI207</f>
        <v>0</v>
      </c>
      <c r="AF198" s="377">
        <f>SCH!AJ207</f>
        <v>0</v>
      </c>
      <c r="AG198" s="377">
        <f>SCH!AN207</f>
        <v>0</v>
      </c>
      <c r="AH198" s="377">
        <f>SCH!AO207</f>
        <v>0</v>
      </c>
      <c r="AI198" s="377">
        <f>SCH!AT207</f>
        <v>0</v>
      </c>
      <c r="AJ198" s="377">
        <f>SCH!AU207</f>
        <v>0</v>
      </c>
      <c r="AK198" s="377">
        <f>SCH!AV207</f>
        <v>0</v>
      </c>
      <c r="AL198" s="377">
        <f>SCH!AW207</f>
        <v>0</v>
      </c>
      <c r="AM198" s="377">
        <f>COUNTIF(SCH!AX207,"Oui")</f>
        <v>0</v>
      </c>
      <c r="AN198" s="354"/>
      <c r="AO198" s="377">
        <f>GeoH!P207</f>
        <v>0</v>
      </c>
      <c r="AP198" s="377">
        <f>MAX(GeoH!AK207,GeoH!BS207)</f>
        <v>0</v>
      </c>
      <c r="AQ198" s="377">
        <f>MAX(GeoH!AL207,GeoH!BT207)</f>
        <v>0</v>
      </c>
      <c r="AR198" s="377">
        <f>MAX(GeoH!AM207,GeoH!BU207)</f>
        <v>0</v>
      </c>
      <c r="AS198" s="377">
        <f>MAX(GeoH!AN207,GeoH!BV207)</f>
        <v>0</v>
      </c>
      <c r="AT198" s="377">
        <f>MAX(GeoH!AO207,GeoH!BW207)</f>
        <v>0</v>
      </c>
      <c r="AU198" s="377">
        <f>MAX(GeoH!AQ207,GeoH!BY207)</f>
        <v>0</v>
      </c>
      <c r="AV198" s="377">
        <f>MAX(GeoH!AR207,GeoH!BZ207)</f>
        <v>0</v>
      </c>
      <c r="AW198" s="377">
        <f>MAX(GeoH!AS207,GeoH!CA207)</f>
        <v>0</v>
      </c>
      <c r="AX198" s="377">
        <f>MAX(GeoH!AT207,GeoH!CB207)</f>
        <v>0</v>
      </c>
      <c r="AY198" s="377">
        <f>MAX(GeoH!AU207,GeoH!CC207)</f>
        <v>0</v>
      </c>
      <c r="AZ198" s="377">
        <f>MAX(GeoH!AV207,GeoH!CD207)</f>
        <v>0</v>
      </c>
      <c r="BA198" s="377">
        <f>MAX(GeoH!AW207,GeoH!CE207)</f>
        <v>0</v>
      </c>
      <c r="BB198" s="377">
        <f>MAX(GeoH!AX207,GeoH!CF207)</f>
        <v>0</v>
      </c>
      <c r="BC198" s="377">
        <f>MAX(GeoH!AY207,GeoH!CG207)</f>
        <v>0</v>
      </c>
      <c r="BD198" s="377">
        <f>MAX(GeoH!AZ207,GeoH!CH207)</f>
        <v>0</v>
      </c>
      <c r="BE198" s="377">
        <f>MAX(GeoH!BA207,GeoH!CI207)</f>
        <v>0</v>
      </c>
      <c r="BF198" s="377">
        <f>MAX(GeoH!BB207,GeoH!CJ207)</f>
        <v>0</v>
      </c>
      <c r="BG198" s="377">
        <f>MAX(COUNTIF(GeoH!BC207,"Oui"),COUNTIF(GeoH!CK207,"Oui"))</f>
        <v>0</v>
      </c>
      <c r="BH198" s="354"/>
      <c r="BI198" s="377">
        <f>Trachome!Q210</f>
        <v>0</v>
      </c>
      <c r="BJ198" s="377">
        <f>Trachome!AK210</f>
        <v>0</v>
      </c>
      <c r="BK198" s="377">
        <f>Trachome!AL210</f>
        <v>0</v>
      </c>
      <c r="BL198" s="377">
        <f>Trachome!AN210</f>
        <v>0</v>
      </c>
      <c r="BM198" s="377">
        <f>Trachome!AO210</f>
        <v>0</v>
      </c>
      <c r="BN198" s="377">
        <f>Trachome!AT210</f>
        <v>0</v>
      </c>
      <c r="BO198" s="377">
        <f>Trachome!AU210</f>
        <v>0</v>
      </c>
      <c r="BP198" s="377">
        <f>Trachome!AV210</f>
        <v>0</v>
      </c>
      <c r="BQ198" s="377">
        <f>Trachome!AW210</f>
        <v>0</v>
      </c>
      <c r="BR198" s="377">
        <f>COUNTIF(Trachome!AX210,"Oui")</f>
        <v>0</v>
      </c>
      <c r="BS198" s="354"/>
      <c r="BT198" s="377">
        <f t="shared" si="33"/>
        <v>0</v>
      </c>
      <c r="BU198" s="377">
        <f t="shared" si="34"/>
        <v>0</v>
      </c>
      <c r="BV198" s="377">
        <f t="shared" si="35"/>
        <v>0</v>
      </c>
      <c r="BW198" s="377">
        <f t="shared" si="36"/>
        <v>0</v>
      </c>
      <c r="BX198" s="377">
        <f t="shared" si="37"/>
        <v>0</v>
      </c>
      <c r="BY198" s="377">
        <f t="shared" si="40"/>
        <v>0</v>
      </c>
      <c r="BZ198" s="377">
        <f t="shared" si="41"/>
        <v>0</v>
      </c>
      <c r="CA198" s="377">
        <f t="shared" si="42"/>
        <v>0</v>
      </c>
      <c r="CB198" s="377">
        <f t="shared" si="38"/>
        <v>0</v>
      </c>
      <c r="CC198" s="377">
        <f t="shared" si="39"/>
        <v>0</v>
      </c>
    </row>
    <row r="199" spans="2:81" x14ac:dyDescent="0.25">
      <c r="B199" s="169">
        <f>'Données démographiques'!B207</f>
        <v>0</v>
      </c>
      <c r="C199" s="169">
        <f>'Données démographiques'!C207</f>
        <v>0</v>
      </c>
      <c r="D199" s="170">
        <f>'Données démographiques'!D207</f>
        <v>0</v>
      </c>
      <c r="E199" s="76"/>
      <c r="F199" s="170">
        <f>FL!M206</f>
        <v>0</v>
      </c>
      <c r="G199" s="170">
        <f>FL!AE206</f>
        <v>0</v>
      </c>
      <c r="H199" s="170">
        <f>FL!AF206</f>
        <v>0</v>
      </c>
      <c r="I199" s="170">
        <f>FL!AH206</f>
        <v>0</v>
      </c>
      <c r="J199" s="170">
        <f>FL!AI206</f>
        <v>0</v>
      </c>
      <c r="K199" s="170">
        <f>FL!AK206</f>
        <v>0</v>
      </c>
      <c r="L199" s="170">
        <f>FL!AM206</f>
        <v>0</v>
      </c>
      <c r="M199" s="170">
        <f>FL!AN206</f>
        <v>0</v>
      </c>
      <c r="N199" s="170">
        <f>FL!AO206</f>
        <v>0</v>
      </c>
      <c r="O199" s="170">
        <f>FL!AP206</f>
        <v>0</v>
      </c>
      <c r="P199" s="170">
        <f>FL!AQ206</f>
        <v>0</v>
      </c>
      <c r="Q199" s="170">
        <f>COUNTIF(FL!AR206,"Oui")</f>
        <v>0</v>
      </c>
      <c r="R199" s="76"/>
      <c r="S199" s="170">
        <f>Oncho!K206</f>
        <v>0</v>
      </c>
      <c r="T199" s="170">
        <f>MAX(Oncho!AB206,Oncho!BA206)</f>
        <v>0</v>
      </c>
      <c r="U199" s="170">
        <f>MAX(Oncho!AC206,Oncho!BB206)</f>
        <v>0</v>
      </c>
      <c r="V199" s="170">
        <f>MAX(Oncho!AE206,Oncho!BD206)</f>
        <v>0</v>
      </c>
      <c r="W199" s="170">
        <f>MAX(Oncho!AF206,Oncho!BE206)</f>
        <v>0</v>
      </c>
      <c r="X199" s="170">
        <f>MAX(Oncho!AG206,Oncho!BF206)</f>
        <v>0</v>
      </c>
      <c r="Y199" s="170">
        <f>MAX(Oncho!AH206,Oncho!BG206)</f>
        <v>0</v>
      </c>
      <c r="Z199" s="170">
        <f>MAX(Oncho!AI206,Oncho!BH206)</f>
        <v>0</v>
      </c>
      <c r="AA199" s="170">
        <f>MAX(Oncho!AJ206,Oncho!BI206)</f>
        <v>0</v>
      </c>
      <c r="AB199" s="170">
        <f>MAX(COUNTIF(Oncho!AK206,"Oui"),COUNTIF(Oncho!BJ206,"Oui"))</f>
        <v>0</v>
      </c>
      <c r="AC199" s="76"/>
      <c r="AD199" s="170">
        <f>SCH!P208</f>
        <v>0</v>
      </c>
      <c r="AE199" s="170">
        <f>SCH!AI208</f>
        <v>0</v>
      </c>
      <c r="AF199" s="170">
        <f>SCH!AJ208</f>
        <v>0</v>
      </c>
      <c r="AG199" s="170">
        <f>SCH!AN208</f>
        <v>0</v>
      </c>
      <c r="AH199" s="170">
        <f>SCH!AO208</f>
        <v>0</v>
      </c>
      <c r="AI199" s="170">
        <f>SCH!AT208</f>
        <v>0</v>
      </c>
      <c r="AJ199" s="170">
        <f>SCH!AU208</f>
        <v>0</v>
      </c>
      <c r="AK199" s="170">
        <f>SCH!AV208</f>
        <v>0</v>
      </c>
      <c r="AL199" s="170">
        <f>SCH!AW208</f>
        <v>0</v>
      </c>
      <c r="AM199" s="170">
        <f>COUNTIF(SCH!AX208,"Oui")</f>
        <v>0</v>
      </c>
      <c r="AN199" s="76"/>
      <c r="AO199" s="170">
        <f>GeoH!P208</f>
        <v>0</v>
      </c>
      <c r="AP199" s="170">
        <f>MAX(GeoH!AK208,GeoH!BS208)</f>
        <v>0</v>
      </c>
      <c r="AQ199" s="170">
        <f>MAX(GeoH!AL208,GeoH!BT208)</f>
        <v>0</v>
      </c>
      <c r="AR199" s="170">
        <f>MAX(GeoH!AM208,GeoH!BU208)</f>
        <v>0</v>
      </c>
      <c r="AS199" s="170">
        <f>MAX(GeoH!AN208,GeoH!BV208)</f>
        <v>0</v>
      </c>
      <c r="AT199" s="170">
        <f>MAX(GeoH!AO208,GeoH!BW208)</f>
        <v>0</v>
      </c>
      <c r="AU199" s="170">
        <f>MAX(GeoH!AQ208,GeoH!BY208)</f>
        <v>0</v>
      </c>
      <c r="AV199" s="170">
        <f>MAX(GeoH!AR208,GeoH!BZ208)</f>
        <v>0</v>
      </c>
      <c r="AW199" s="170">
        <f>MAX(GeoH!AS208,GeoH!CA208)</f>
        <v>0</v>
      </c>
      <c r="AX199" s="170">
        <f>MAX(GeoH!AT208,GeoH!CB208)</f>
        <v>0</v>
      </c>
      <c r="AY199" s="170">
        <f>MAX(GeoH!AU208,GeoH!CC208)</f>
        <v>0</v>
      </c>
      <c r="AZ199" s="170">
        <f>MAX(GeoH!AV208,GeoH!CD208)</f>
        <v>0</v>
      </c>
      <c r="BA199" s="170">
        <f>MAX(GeoH!AW208,GeoH!CE208)</f>
        <v>0</v>
      </c>
      <c r="BB199" s="170">
        <f>MAX(GeoH!AX208,GeoH!CF208)</f>
        <v>0</v>
      </c>
      <c r="BC199" s="170">
        <f>MAX(GeoH!AY208,GeoH!CG208)</f>
        <v>0</v>
      </c>
      <c r="BD199" s="170">
        <f>MAX(GeoH!AZ208,GeoH!CH208)</f>
        <v>0</v>
      </c>
      <c r="BE199" s="170">
        <f>MAX(GeoH!BA208,GeoH!CI208)</f>
        <v>0</v>
      </c>
      <c r="BF199" s="170">
        <f>MAX(GeoH!BB208,GeoH!CJ208)</f>
        <v>0</v>
      </c>
      <c r="BG199" s="170">
        <f>MAX(COUNTIF(GeoH!BC208,"Oui"),COUNTIF(GeoH!CK208,"Oui"))</f>
        <v>0</v>
      </c>
      <c r="BH199" s="76"/>
      <c r="BI199" s="170">
        <f>Trachome!Q211</f>
        <v>0</v>
      </c>
      <c r="BJ199" s="170">
        <f>Trachome!AK211</f>
        <v>0</v>
      </c>
      <c r="BK199" s="170">
        <f>Trachome!AL211</f>
        <v>0</v>
      </c>
      <c r="BL199" s="170">
        <f>Trachome!AN211</f>
        <v>0</v>
      </c>
      <c r="BM199" s="170">
        <f>Trachome!AO211</f>
        <v>0</v>
      </c>
      <c r="BN199" s="170">
        <f>Trachome!AT211</f>
        <v>0</v>
      </c>
      <c r="BO199" s="170">
        <f>Trachome!AU211</f>
        <v>0</v>
      </c>
      <c r="BP199" s="170">
        <f>Trachome!AV211</f>
        <v>0</v>
      </c>
      <c r="BQ199" s="170">
        <f>Trachome!AW211</f>
        <v>0</v>
      </c>
      <c r="BR199" s="170">
        <f>COUNTIF(Trachome!AX211,"Oui")</f>
        <v>0</v>
      </c>
      <c r="BS199" s="76"/>
      <c r="BT199" s="170">
        <f t="shared" si="33"/>
        <v>0</v>
      </c>
      <c r="BU199" s="170">
        <f t="shared" si="34"/>
        <v>0</v>
      </c>
      <c r="BV199" s="170">
        <f t="shared" si="35"/>
        <v>0</v>
      </c>
      <c r="BW199" s="170">
        <f t="shared" si="36"/>
        <v>0</v>
      </c>
      <c r="BX199" s="170">
        <f t="shared" si="37"/>
        <v>0</v>
      </c>
      <c r="BY199" s="170">
        <f t="shared" si="40"/>
        <v>0</v>
      </c>
      <c r="BZ199" s="170">
        <f t="shared" si="41"/>
        <v>0</v>
      </c>
      <c r="CA199" s="170">
        <f t="shared" si="42"/>
        <v>0</v>
      </c>
      <c r="CB199" s="170">
        <f t="shared" si="38"/>
        <v>0</v>
      </c>
      <c r="CC199" s="170">
        <f t="shared" si="39"/>
        <v>0</v>
      </c>
    </row>
    <row r="200" spans="2:81" x14ac:dyDescent="0.25">
      <c r="B200" s="376">
        <f>'Données démographiques'!B208</f>
        <v>0</v>
      </c>
      <c r="C200" s="376">
        <f>'Données démographiques'!C208</f>
        <v>0</v>
      </c>
      <c r="D200" s="377">
        <f>'Données démographiques'!D208</f>
        <v>0</v>
      </c>
      <c r="E200" s="354"/>
      <c r="F200" s="377">
        <f>FL!M207</f>
        <v>0</v>
      </c>
      <c r="G200" s="377">
        <f>FL!AE207</f>
        <v>0</v>
      </c>
      <c r="H200" s="377">
        <f>FL!AF207</f>
        <v>0</v>
      </c>
      <c r="I200" s="377">
        <f>FL!AH207</f>
        <v>0</v>
      </c>
      <c r="J200" s="377">
        <f>FL!AI207</f>
        <v>0</v>
      </c>
      <c r="K200" s="377">
        <f>FL!AK207</f>
        <v>0</v>
      </c>
      <c r="L200" s="377">
        <f>FL!AM207</f>
        <v>0</v>
      </c>
      <c r="M200" s="377">
        <f>FL!AN207</f>
        <v>0</v>
      </c>
      <c r="N200" s="377">
        <f>FL!AO207</f>
        <v>0</v>
      </c>
      <c r="O200" s="377">
        <f>FL!AP207</f>
        <v>0</v>
      </c>
      <c r="P200" s="377">
        <f>FL!AQ207</f>
        <v>0</v>
      </c>
      <c r="Q200" s="377">
        <f>COUNTIF(FL!AR207,"Oui")</f>
        <v>0</v>
      </c>
      <c r="R200" s="354"/>
      <c r="S200" s="377">
        <f>Oncho!K207</f>
        <v>0</v>
      </c>
      <c r="T200" s="377">
        <f>MAX(Oncho!AB207,Oncho!BA207)</f>
        <v>0</v>
      </c>
      <c r="U200" s="377">
        <f>MAX(Oncho!AC207,Oncho!BB207)</f>
        <v>0</v>
      </c>
      <c r="V200" s="377">
        <f>MAX(Oncho!AE207,Oncho!BD207)</f>
        <v>0</v>
      </c>
      <c r="W200" s="377">
        <f>MAX(Oncho!AF207,Oncho!BE207)</f>
        <v>0</v>
      </c>
      <c r="X200" s="377">
        <f>MAX(Oncho!AG207,Oncho!BF207)</f>
        <v>0</v>
      </c>
      <c r="Y200" s="377">
        <f>MAX(Oncho!AH207,Oncho!BG207)</f>
        <v>0</v>
      </c>
      <c r="Z200" s="377">
        <f>MAX(Oncho!AI207,Oncho!BH207)</f>
        <v>0</v>
      </c>
      <c r="AA200" s="377">
        <f>MAX(Oncho!AJ207,Oncho!BI207)</f>
        <v>0</v>
      </c>
      <c r="AB200" s="377">
        <f>MAX(COUNTIF(Oncho!AK207,"Oui"),COUNTIF(Oncho!BJ207,"Oui"))</f>
        <v>0</v>
      </c>
      <c r="AC200" s="354"/>
      <c r="AD200" s="377">
        <f>SCH!P209</f>
        <v>0</v>
      </c>
      <c r="AE200" s="377">
        <f>SCH!AI209</f>
        <v>0</v>
      </c>
      <c r="AF200" s="377">
        <f>SCH!AJ209</f>
        <v>0</v>
      </c>
      <c r="AG200" s="377">
        <f>SCH!AN209</f>
        <v>0</v>
      </c>
      <c r="AH200" s="377">
        <f>SCH!AO209</f>
        <v>0</v>
      </c>
      <c r="AI200" s="377">
        <f>SCH!AT209</f>
        <v>0</v>
      </c>
      <c r="AJ200" s="377">
        <f>SCH!AU209</f>
        <v>0</v>
      </c>
      <c r="AK200" s="377">
        <f>SCH!AV209</f>
        <v>0</v>
      </c>
      <c r="AL200" s="377">
        <f>SCH!AW209</f>
        <v>0</v>
      </c>
      <c r="AM200" s="377">
        <f>COUNTIF(SCH!AX209,"Oui")</f>
        <v>0</v>
      </c>
      <c r="AN200" s="354"/>
      <c r="AO200" s="377">
        <f>GeoH!P209</f>
        <v>0</v>
      </c>
      <c r="AP200" s="377">
        <f>MAX(GeoH!AK209,GeoH!BS209)</f>
        <v>0</v>
      </c>
      <c r="AQ200" s="377">
        <f>MAX(GeoH!AL209,GeoH!BT209)</f>
        <v>0</v>
      </c>
      <c r="AR200" s="377">
        <f>MAX(GeoH!AM209,GeoH!BU209)</f>
        <v>0</v>
      </c>
      <c r="AS200" s="377">
        <f>MAX(GeoH!AN209,GeoH!BV209)</f>
        <v>0</v>
      </c>
      <c r="AT200" s="377">
        <f>MAX(GeoH!AO209,GeoH!BW209)</f>
        <v>0</v>
      </c>
      <c r="AU200" s="377">
        <f>MAX(GeoH!AQ209,GeoH!BY209)</f>
        <v>0</v>
      </c>
      <c r="AV200" s="377">
        <f>MAX(GeoH!AR209,GeoH!BZ209)</f>
        <v>0</v>
      </c>
      <c r="AW200" s="377">
        <f>MAX(GeoH!AS209,GeoH!CA209)</f>
        <v>0</v>
      </c>
      <c r="AX200" s="377">
        <f>MAX(GeoH!AT209,GeoH!CB209)</f>
        <v>0</v>
      </c>
      <c r="AY200" s="377">
        <f>MAX(GeoH!AU209,GeoH!CC209)</f>
        <v>0</v>
      </c>
      <c r="AZ200" s="377">
        <f>MAX(GeoH!AV209,GeoH!CD209)</f>
        <v>0</v>
      </c>
      <c r="BA200" s="377">
        <f>MAX(GeoH!AW209,GeoH!CE209)</f>
        <v>0</v>
      </c>
      <c r="BB200" s="377">
        <f>MAX(GeoH!AX209,GeoH!CF209)</f>
        <v>0</v>
      </c>
      <c r="BC200" s="377">
        <f>MAX(GeoH!AY209,GeoH!CG209)</f>
        <v>0</v>
      </c>
      <c r="BD200" s="377">
        <f>MAX(GeoH!AZ209,GeoH!CH209)</f>
        <v>0</v>
      </c>
      <c r="BE200" s="377">
        <f>MAX(GeoH!BA209,GeoH!CI209)</f>
        <v>0</v>
      </c>
      <c r="BF200" s="377">
        <f>MAX(GeoH!BB209,GeoH!CJ209)</f>
        <v>0</v>
      </c>
      <c r="BG200" s="377">
        <f>MAX(COUNTIF(GeoH!BC209,"Oui"),COUNTIF(GeoH!CK209,"Oui"))</f>
        <v>0</v>
      </c>
      <c r="BH200" s="354"/>
      <c r="BI200" s="377">
        <f>Trachome!Q212</f>
        <v>0</v>
      </c>
      <c r="BJ200" s="377">
        <f>Trachome!AK212</f>
        <v>0</v>
      </c>
      <c r="BK200" s="377">
        <f>Trachome!AL212</f>
        <v>0</v>
      </c>
      <c r="BL200" s="377">
        <f>Trachome!AN212</f>
        <v>0</v>
      </c>
      <c r="BM200" s="377">
        <f>Trachome!AO212</f>
        <v>0</v>
      </c>
      <c r="BN200" s="377">
        <f>Trachome!AT212</f>
        <v>0</v>
      </c>
      <c r="BO200" s="377">
        <f>Trachome!AU212</f>
        <v>0</v>
      </c>
      <c r="BP200" s="377">
        <f>Trachome!AV212</f>
        <v>0</v>
      </c>
      <c r="BQ200" s="377">
        <f>Trachome!AW212</f>
        <v>0</v>
      </c>
      <c r="BR200" s="377">
        <f>COUNTIF(Trachome!AX212,"Oui")</f>
        <v>0</v>
      </c>
      <c r="BS200" s="354"/>
      <c r="BT200" s="377">
        <f t="shared" si="33"/>
        <v>0</v>
      </c>
      <c r="BU200" s="377">
        <f t="shared" si="34"/>
        <v>0</v>
      </c>
      <c r="BV200" s="377">
        <f t="shared" si="35"/>
        <v>0</v>
      </c>
      <c r="BW200" s="377">
        <f t="shared" si="36"/>
        <v>0</v>
      </c>
      <c r="BX200" s="377">
        <f t="shared" si="37"/>
        <v>0</v>
      </c>
      <c r="BY200" s="377">
        <f t="shared" si="40"/>
        <v>0</v>
      </c>
      <c r="BZ200" s="377">
        <f t="shared" si="41"/>
        <v>0</v>
      </c>
      <c r="CA200" s="377">
        <f t="shared" si="42"/>
        <v>0</v>
      </c>
      <c r="CB200" s="377">
        <f t="shared" si="38"/>
        <v>0</v>
      </c>
      <c r="CC200" s="377">
        <f t="shared" si="39"/>
        <v>0</v>
      </c>
    </row>
    <row r="201" spans="2:81" x14ac:dyDescent="0.25">
      <c r="B201" s="169">
        <f>'Données démographiques'!B209</f>
        <v>0</v>
      </c>
      <c r="C201" s="169">
        <f>'Données démographiques'!C209</f>
        <v>0</v>
      </c>
      <c r="D201" s="170">
        <f>'Données démographiques'!D209</f>
        <v>0</v>
      </c>
      <c r="E201" s="76"/>
      <c r="F201" s="170">
        <f>FL!M208</f>
        <v>0</v>
      </c>
      <c r="G201" s="170">
        <f>FL!AE208</f>
        <v>0</v>
      </c>
      <c r="H201" s="170">
        <f>FL!AF208</f>
        <v>0</v>
      </c>
      <c r="I201" s="170">
        <f>FL!AH208</f>
        <v>0</v>
      </c>
      <c r="J201" s="170">
        <f>FL!AI208</f>
        <v>0</v>
      </c>
      <c r="K201" s="170">
        <f>FL!AK208</f>
        <v>0</v>
      </c>
      <c r="L201" s="170">
        <f>FL!AM208</f>
        <v>0</v>
      </c>
      <c r="M201" s="170">
        <f>FL!AN208</f>
        <v>0</v>
      </c>
      <c r="N201" s="170">
        <f>FL!AO208</f>
        <v>0</v>
      </c>
      <c r="O201" s="170">
        <f>FL!AP208</f>
        <v>0</v>
      </c>
      <c r="P201" s="170">
        <f>FL!AQ208</f>
        <v>0</v>
      </c>
      <c r="Q201" s="170">
        <f>COUNTIF(FL!AR208,"Oui")</f>
        <v>0</v>
      </c>
      <c r="R201" s="76"/>
      <c r="S201" s="170">
        <f>Oncho!K208</f>
        <v>0</v>
      </c>
      <c r="T201" s="170">
        <f>MAX(Oncho!AB208,Oncho!BA208)</f>
        <v>0</v>
      </c>
      <c r="U201" s="170">
        <f>MAX(Oncho!AC208,Oncho!BB208)</f>
        <v>0</v>
      </c>
      <c r="V201" s="170">
        <f>MAX(Oncho!AE208,Oncho!BD208)</f>
        <v>0</v>
      </c>
      <c r="W201" s="170">
        <f>MAX(Oncho!AF208,Oncho!BE208)</f>
        <v>0</v>
      </c>
      <c r="X201" s="170">
        <f>MAX(Oncho!AG208,Oncho!BF208)</f>
        <v>0</v>
      </c>
      <c r="Y201" s="170">
        <f>MAX(Oncho!AH208,Oncho!BG208)</f>
        <v>0</v>
      </c>
      <c r="Z201" s="170">
        <f>MAX(Oncho!AI208,Oncho!BH208)</f>
        <v>0</v>
      </c>
      <c r="AA201" s="170">
        <f>MAX(Oncho!AJ208,Oncho!BI208)</f>
        <v>0</v>
      </c>
      <c r="AB201" s="170">
        <f>MAX(COUNTIF(Oncho!AK208,"Oui"),COUNTIF(Oncho!BJ208,"Oui"))</f>
        <v>0</v>
      </c>
      <c r="AC201" s="76"/>
      <c r="AD201" s="170">
        <f>SCH!P210</f>
        <v>0</v>
      </c>
      <c r="AE201" s="170">
        <f>SCH!AI210</f>
        <v>0</v>
      </c>
      <c r="AF201" s="170">
        <f>SCH!AJ210</f>
        <v>0</v>
      </c>
      <c r="AG201" s="170">
        <f>SCH!AN210</f>
        <v>0</v>
      </c>
      <c r="AH201" s="170">
        <f>SCH!AO210</f>
        <v>0</v>
      </c>
      <c r="AI201" s="170">
        <f>SCH!AT210</f>
        <v>0</v>
      </c>
      <c r="AJ201" s="170">
        <f>SCH!AU210</f>
        <v>0</v>
      </c>
      <c r="AK201" s="170">
        <f>SCH!AV210</f>
        <v>0</v>
      </c>
      <c r="AL201" s="170">
        <f>SCH!AW210</f>
        <v>0</v>
      </c>
      <c r="AM201" s="170">
        <f>COUNTIF(SCH!AX210,"Oui")</f>
        <v>0</v>
      </c>
      <c r="AN201" s="76"/>
      <c r="AO201" s="170">
        <f>GeoH!P210</f>
        <v>0</v>
      </c>
      <c r="AP201" s="170">
        <f>MAX(GeoH!AK210,GeoH!BS210)</f>
        <v>0</v>
      </c>
      <c r="AQ201" s="170">
        <f>MAX(GeoH!AL210,GeoH!BT210)</f>
        <v>0</v>
      </c>
      <c r="AR201" s="170">
        <f>MAX(GeoH!AM210,GeoH!BU210)</f>
        <v>0</v>
      </c>
      <c r="AS201" s="170">
        <f>MAX(GeoH!AN210,GeoH!BV210)</f>
        <v>0</v>
      </c>
      <c r="AT201" s="170">
        <f>MAX(GeoH!AO210,GeoH!BW210)</f>
        <v>0</v>
      </c>
      <c r="AU201" s="170">
        <f>MAX(GeoH!AQ210,GeoH!BY210)</f>
        <v>0</v>
      </c>
      <c r="AV201" s="170">
        <f>MAX(GeoH!AR210,GeoH!BZ210)</f>
        <v>0</v>
      </c>
      <c r="AW201" s="170">
        <f>MAX(GeoH!AS210,GeoH!CA210)</f>
        <v>0</v>
      </c>
      <c r="AX201" s="170">
        <f>MAX(GeoH!AT210,GeoH!CB210)</f>
        <v>0</v>
      </c>
      <c r="AY201" s="170">
        <f>MAX(GeoH!AU210,GeoH!CC210)</f>
        <v>0</v>
      </c>
      <c r="AZ201" s="170">
        <f>MAX(GeoH!AV210,GeoH!CD210)</f>
        <v>0</v>
      </c>
      <c r="BA201" s="170">
        <f>MAX(GeoH!AW210,GeoH!CE210)</f>
        <v>0</v>
      </c>
      <c r="BB201" s="170">
        <f>MAX(GeoH!AX210,GeoH!CF210)</f>
        <v>0</v>
      </c>
      <c r="BC201" s="170">
        <f>MAX(GeoH!AY210,GeoH!CG210)</f>
        <v>0</v>
      </c>
      <c r="BD201" s="170">
        <f>MAX(GeoH!AZ210,GeoH!CH210)</f>
        <v>0</v>
      </c>
      <c r="BE201" s="170">
        <f>MAX(GeoH!BA210,GeoH!CI210)</f>
        <v>0</v>
      </c>
      <c r="BF201" s="170">
        <f>MAX(GeoH!BB210,GeoH!CJ210)</f>
        <v>0</v>
      </c>
      <c r="BG201" s="170">
        <f>MAX(COUNTIF(GeoH!BC210,"Oui"),COUNTIF(GeoH!CK210,"Oui"))</f>
        <v>0</v>
      </c>
      <c r="BH201" s="76"/>
      <c r="BI201" s="170">
        <f>Trachome!Q213</f>
        <v>0</v>
      </c>
      <c r="BJ201" s="170">
        <f>Trachome!AK213</f>
        <v>0</v>
      </c>
      <c r="BK201" s="170">
        <f>Trachome!AL213</f>
        <v>0</v>
      </c>
      <c r="BL201" s="170">
        <f>Trachome!AN213</f>
        <v>0</v>
      </c>
      <c r="BM201" s="170">
        <f>Trachome!AO213</f>
        <v>0</v>
      </c>
      <c r="BN201" s="170">
        <f>Trachome!AT213</f>
        <v>0</v>
      </c>
      <c r="BO201" s="170">
        <f>Trachome!AU213</f>
        <v>0</v>
      </c>
      <c r="BP201" s="170">
        <f>Trachome!AV213</f>
        <v>0</v>
      </c>
      <c r="BQ201" s="170">
        <f>Trachome!AW213</f>
        <v>0</v>
      </c>
      <c r="BR201" s="170">
        <f>COUNTIF(Trachome!AX213,"Oui")</f>
        <v>0</v>
      </c>
      <c r="BS201" s="76"/>
      <c r="BT201" s="170">
        <f t="shared" ref="BT201:BT264" si="43">MAX(F201,S201,AD201,AO201,BI201)</f>
        <v>0</v>
      </c>
      <c r="BU201" s="170">
        <f t="shared" ref="BU201:BU264" si="44">MAX(G201,T201,AE201,AP201,BJ201)</f>
        <v>0</v>
      </c>
      <c r="BV201" s="170">
        <f t="shared" ref="BV201:BV264" si="45">MAX(H201,U201,AF201,AQ201,BK201)</f>
        <v>0</v>
      </c>
      <c r="BW201" s="170">
        <f t="shared" ref="BW201:BW264" si="46">MAX(I201,V201,AG201,AU201,BL201)</f>
        <v>0</v>
      </c>
      <c r="BX201" s="170">
        <f t="shared" ref="BX201:BX264" si="47">MAX(J201,W201,AH201,AV201,BM201)</f>
        <v>0</v>
      </c>
      <c r="BY201" s="170">
        <f t="shared" si="40"/>
        <v>0</v>
      </c>
      <c r="BZ201" s="170">
        <f t="shared" si="41"/>
        <v>0</v>
      </c>
      <c r="CA201" s="170">
        <f t="shared" si="42"/>
        <v>0</v>
      </c>
      <c r="CB201" s="170">
        <f t="shared" ref="CB201:CB264" si="48">MAX(P201,AA201,AL201,BF201,BQ201)</f>
        <v>0</v>
      </c>
      <c r="CC201" s="170">
        <f t="shared" ref="CC201:CC264" si="49">MAX(Q201,AB201,AM201,BG201,BR201)</f>
        <v>0</v>
      </c>
    </row>
    <row r="202" spans="2:81" x14ac:dyDescent="0.25">
      <c r="B202" s="376">
        <f>'Données démographiques'!B210</f>
        <v>0</v>
      </c>
      <c r="C202" s="376">
        <f>'Données démographiques'!C210</f>
        <v>0</v>
      </c>
      <c r="D202" s="377">
        <f>'Données démographiques'!D210</f>
        <v>0</v>
      </c>
      <c r="E202" s="354"/>
      <c r="F202" s="377">
        <f>FL!M209</f>
        <v>0</v>
      </c>
      <c r="G202" s="377">
        <f>FL!AE209</f>
        <v>0</v>
      </c>
      <c r="H202" s="377">
        <f>FL!AF209</f>
        <v>0</v>
      </c>
      <c r="I202" s="377">
        <f>FL!AH209</f>
        <v>0</v>
      </c>
      <c r="J202" s="377">
        <f>FL!AI209</f>
        <v>0</v>
      </c>
      <c r="K202" s="377">
        <f>FL!AK209</f>
        <v>0</v>
      </c>
      <c r="L202" s="377">
        <f>FL!AM209</f>
        <v>0</v>
      </c>
      <c r="M202" s="377">
        <f>FL!AN209</f>
        <v>0</v>
      </c>
      <c r="N202" s="377">
        <f>FL!AO209</f>
        <v>0</v>
      </c>
      <c r="O202" s="377">
        <f>FL!AP209</f>
        <v>0</v>
      </c>
      <c r="P202" s="377">
        <f>FL!AQ209</f>
        <v>0</v>
      </c>
      <c r="Q202" s="377">
        <f>COUNTIF(FL!AR209,"Oui")</f>
        <v>0</v>
      </c>
      <c r="R202" s="354"/>
      <c r="S202" s="377">
        <f>Oncho!K209</f>
        <v>0</v>
      </c>
      <c r="T202" s="377">
        <f>MAX(Oncho!AB209,Oncho!BA209)</f>
        <v>0</v>
      </c>
      <c r="U202" s="377">
        <f>MAX(Oncho!AC209,Oncho!BB209)</f>
        <v>0</v>
      </c>
      <c r="V202" s="377">
        <f>MAX(Oncho!AE209,Oncho!BD209)</f>
        <v>0</v>
      </c>
      <c r="W202" s="377">
        <f>MAX(Oncho!AF209,Oncho!BE209)</f>
        <v>0</v>
      </c>
      <c r="X202" s="377">
        <f>MAX(Oncho!AG209,Oncho!BF209)</f>
        <v>0</v>
      </c>
      <c r="Y202" s="377">
        <f>MAX(Oncho!AH209,Oncho!BG209)</f>
        <v>0</v>
      </c>
      <c r="Z202" s="377">
        <f>MAX(Oncho!AI209,Oncho!BH209)</f>
        <v>0</v>
      </c>
      <c r="AA202" s="377">
        <f>MAX(Oncho!AJ209,Oncho!BI209)</f>
        <v>0</v>
      </c>
      <c r="AB202" s="377">
        <f>MAX(COUNTIF(Oncho!AK209,"Oui"),COUNTIF(Oncho!BJ209,"Oui"))</f>
        <v>0</v>
      </c>
      <c r="AC202" s="354"/>
      <c r="AD202" s="377">
        <f>SCH!P211</f>
        <v>0</v>
      </c>
      <c r="AE202" s="377">
        <f>SCH!AI211</f>
        <v>0</v>
      </c>
      <c r="AF202" s="377">
        <f>SCH!AJ211</f>
        <v>0</v>
      </c>
      <c r="AG202" s="377">
        <f>SCH!AN211</f>
        <v>0</v>
      </c>
      <c r="AH202" s="377">
        <f>SCH!AO211</f>
        <v>0</v>
      </c>
      <c r="AI202" s="377">
        <f>SCH!AT211</f>
        <v>0</v>
      </c>
      <c r="AJ202" s="377">
        <f>SCH!AU211</f>
        <v>0</v>
      </c>
      <c r="AK202" s="377">
        <f>SCH!AV211</f>
        <v>0</v>
      </c>
      <c r="AL202" s="377">
        <f>SCH!AW211</f>
        <v>0</v>
      </c>
      <c r="AM202" s="377">
        <f>COUNTIF(SCH!AX211,"Oui")</f>
        <v>0</v>
      </c>
      <c r="AN202" s="354"/>
      <c r="AO202" s="377">
        <f>GeoH!P211</f>
        <v>0</v>
      </c>
      <c r="AP202" s="377">
        <f>MAX(GeoH!AK211,GeoH!BS211)</f>
        <v>0</v>
      </c>
      <c r="AQ202" s="377">
        <f>MAX(GeoH!AL211,GeoH!BT211)</f>
        <v>0</v>
      </c>
      <c r="AR202" s="377">
        <f>MAX(GeoH!AM211,GeoH!BU211)</f>
        <v>0</v>
      </c>
      <c r="AS202" s="377">
        <f>MAX(GeoH!AN211,GeoH!BV211)</f>
        <v>0</v>
      </c>
      <c r="AT202" s="377">
        <f>MAX(GeoH!AO211,GeoH!BW211)</f>
        <v>0</v>
      </c>
      <c r="AU202" s="377">
        <f>MAX(GeoH!AQ211,GeoH!BY211)</f>
        <v>0</v>
      </c>
      <c r="AV202" s="377">
        <f>MAX(GeoH!AR211,GeoH!BZ211)</f>
        <v>0</v>
      </c>
      <c r="AW202" s="377">
        <f>MAX(GeoH!AS211,GeoH!CA211)</f>
        <v>0</v>
      </c>
      <c r="AX202" s="377">
        <f>MAX(GeoH!AT211,GeoH!CB211)</f>
        <v>0</v>
      </c>
      <c r="AY202" s="377">
        <f>MAX(GeoH!AU211,GeoH!CC211)</f>
        <v>0</v>
      </c>
      <c r="AZ202" s="377">
        <f>MAX(GeoH!AV211,GeoH!CD211)</f>
        <v>0</v>
      </c>
      <c r="BA202" s="377">
        <f>MAX(GeoH!AW211,GeoH!CE211)</f>
        <v>0</v>
      </c>
      <c r="BB202" s="377">
        <f>MAX(GeoH!AX211,GeoH!CF211)</f>
        <v>0</v>
      </c>
      <c r="BC202" s="377">
        <f>MAX(GeoH!AY211,GeoH!CG211)</f>
        <v>0</v>
      </c>
      <c r="BD202" s="377">
        <f>MAX(GeoH!AZ211,GeoH!CH211)</f>
        <v>0</v>
      </c>
      <c r="BE202" s="377">
        <f>MAX(GeoH!BA211,GeoH!CI211)</f>
        <v>0</v>
      </c>
      <c r="BF202" s="377">
        <f>MAX(GeoH!BB211,GeoH!CJ211)</f>
        <v>0</v>
      </c>
      <c r="BG202" s="377">
        <f>MAX(COUNTIF(GeoH!BC211,"Oui"),COUNTIF(GeoH!CK211,"Oui"))</f>
        <v>0</v>
      </c>
      <c r="BH202" s="354"/>
      <c r="BI202" s="377">
        <f>Trachome!Q214</f>
        <v>0</v>
      </c>
      <c r="BJ202" s="377">
        <f>Trachome!AK214</f>
        <v>0</v>
      </c>
      <c r="BK202" s="377">
        <f>Trachome!AL214</f>
        <v>0</v>
      </c>
      <c r="BL202" s="377">
        <f>Trachome!AN214</f>
        <v>0</v>
      </c>
      <c r="BM202" s="377">
        <f>Trachome!AO214</f>
        <v>0</v>
      </c>
      <c r="BN202" s="377">
        <f>Trachome!AT214</f>
        <v>0</v>
      </c>
      <c r="BO202" s="377">
        <f>Trachome!AU214</f>
        <v>0</v>
      </c>
      <c r="BP202" s="377">
        <f>Trachome!AV214</f>
        <v>0</v>
      </c>
      <c r="BQ202" s="377">
        <f>Trachome!AW214</f>
        <v>0</v>
      </c>
      <c r="BR202" s="377">
        <f>COUNTIF(Trachome!AX214,"Oui")</f>
        <v>0</v>
      </c>
      <c r="BS202" s="354"/>
      <c r="BT202" s="377">
        <f t="shared" si="43"/>
        <v>0</v>
      </c>
      <c r="BU202" s="377">
        <f t="shared" si="44"/>
        <v>0</v>
      </c>
      <c r="BV202" s="377">
        <f t="shared" si="45"/>
        <v>0</v>
      </c>
      <c r="BW202" s="377">
        <f t="shared" si="46"/>
        <v>0</v>
      </c>
      <c r="BX202" s="377">
        <f t="shared" si="47"/>
        <v>0</v>
      </c>
      <c r="BY202" s="377">
        <f t="shared" ref="BY202:BY265" si="50">MAX(M202,X202,AI202,BC202,BN202)</f>
        <v>0</v>
      </c>
      <c r="BZ202" s="377">
        <f t="shared" ref="BZ202:BZ265" si="51">MAX(N202,Y202,AJ202,BD202,BO202)</f>
        <v>0</v>
      </c>
      <c r="CA202" s="377">
        <f t="shared" ref="CA202:CA265" si="52">MAX(O202,Z202,AK202,BE202,BP202)</f>
        <v>0</v>
      </c>
      <c r="CB202" s="377">
        <f t="shared" si="48"/>
        <v>0</v>
      </c>
      <c r="CC202" s="377">
        <f t="shared" si="49"/>
        <v>0</v>
      </c>
    </row>
    <row r="203" spans="2:81" x14ac:dyDescent="0.25">
      <c r="B203" s="169">
        <f>'Données démographiques'!B211</f>
        <v>0</v>
      </c>
      <c r="C203" s="169">
        <f>'Données démographiques'!C211</f>
        <v>0</v>
      </c>
      <c r="D203" s="170">
        <f>'Données démographiques'!D211</f>
        <v>0</v>
      </c>
      <c r="E203" s="76"/>
      <c r="F203" s="170">
        <f>FL!M210</f>
        <v>0</v>
      </c>
      <c r="G203" s="170">
        <f>FL!AE210</f>
        <v>0</v>
      </c>
      <c r="H203" s="170">
        <f>FL!AF210</f>
        <v>0</v>
      </c>
      <c r="I203" s="170">
        <f>FL!AH210</f>
        <v>0</v>
      </c>
      <c r="J203" s="170">
        <f>FL!AI210</f>
        <v>0</v>
      </c>
      <c r="K203" s="170">
        <f>FL!AK210</f>
        <v>0</v>
      </c>
      <c r="L203" s="170">
        <f>FL!AM210</f>
        <v>0</v>
      </c>
      <c r="M203" s="170">
        <f>FL!AN210</f>
        <v>0</v>
      </c>
      <c r="N203" s="170">
        <f>FL!AO210</f>
        <v>0</v>
      </c>
      <c r="O203" s="170">
        <f>FL!AP210</f>
        <v>0</v>
      </c>
      <c r="P203" s="170">
        <f>FL!AQ210</f>
        <v>0</v>
      </c>
      <c r="Q203" s="170">
        <f>COUNTIF(FL!AR210,"Oui")</f>
        <v>0</v>
      </c>
      <c r="R203" s="76"/>
      <c r="S203" s="170">
        <f>Oncho!K210</f>
        <v>0</v>
      </c>
      <c r="T203" s="170">
        <f>MAX(Oncho!AB210,Oncho!BA210)</f>
        <v>0</v>
      </c>
      <c r="U203" s="170">
        <f>MAX(Oncho!AC210,Oncho!BB210)</f>
        <v>0</v>
      </c>
      <c r="V203" s="170">
        <f>MAX(Oncho!AE210,Oncho!BD210)</f>
        <v>0</v>
      </c>
      <c r="W203" s="170">
        <f>MAX(Oncho!AF210,Oncho!BE210)</f>
        <v>0</v>
      </c>
      <c r="X203" s="170">
        <f>MAX(Oncho!AG210,Oncho!BF210)</f>
        <v>0</v>
      </c>
      <c r="Y203" s="170">
        <f>MAX(Oncho!AH210,Oncho!BG210)</f>
        <v>0</v>
      </c>
      <c r="Z203" s="170">
        <f>MAX(Oncho!AI210,Oncho!BH210)</f>
        <v>0</v>
      </c>
      <c r="AA203" s="170">
        <f>MAX(Oncho!AJ210,Oncho!BI210)</f>
        <v>0</v>
      </c>
      <c r="AB203" s="170">
        <f>MAX(COUNTIF(Oncho!AK210,"Oui"),COUNTIF(Oncho!BJ210,"Oui"))</f>
        <v>0</v>
      </c>
      <c r="AC203" s="76"/>
      <c r="AD203" s="170">
        <f>SCH!P212</f>
        <v>0</v>
      </c>
      <c r="AE203" s="170">
        <f>SCH!AI212</f>
        <v>0</v>
      </c>
      <c r="AF203" s="170">
        <f>SCH!AJ212</f>
        <v>0</v>
      </c>
      <c r="AG203" s="170">
        <f>SCH!AN212</f>
        <v>0</v>
      </c>
      <c r="AH203" s="170">
        <f>SCH!AO212</f>
        <v>0</v>
      </c>
      <c r="AI203" s="170">
        <f>SCH!AT212</f>
        <v>0</v>
      </c>
      <c r="AJ203" s="170">
        <f>SCH!AU212</f>
        <v>0</v>
      </c>
      <c r="AK203" s="170">
        <f>SCH!AV212</f>
        <v>0</v>
      </c>
      <c r="AL203" s="170">
        <f>SCH!AW212</f>
        <v>0</v>
      </c>
      <c r="AM203" s="170">
        <f>COUNTIF(SCH!AX212,"Oui")</f>
        <v>0</v>
      </c>
      <c r="AN203" s="76"/>
      <c r="AO203" s="170">
        <f>GeoH!P212</f>
        <v>0</v>
      </c>
      <c r="AP203" s="170">
        <f>MAX(GeoH!AK212,GeoH!BS212)</f>
        <v>0</v>
      </c>
      <c r="AQ203" s="170">
        <f>MAX(GeoH!AL212,GeoH!BT212)</f>
        <v>0</v>
      </c>
      <c r="AR203" s="170">
        <f>MAX(GeoH!AM212,GeoH!BU212)</f>
        <v>0</v>
      </c>
      <c r="AS203" s="170">
        <f>MAX(GeoH!AN212,GeoH!BV212)</f>
        <v>0</v>
      </c>
      <c r="AT203" s="170">
        <f>MAX(GeoH!AO212,GeoH!BW212)</f>
        <v>0</v>
      </c>
      <c r="AU203" s="170">
        <f>MAX(GeoH!AQ212,GeoH!BY212)</f>
        <v>0</v>
      </c>
      <c r="AV203" s="170">
        <f>MAX(GeoH!AR212,GeoH!BZ212)</f>
        <v>0</v>
      </c>
      <c r="AW203" s="170">
        <f>MAX(GeoH!AS212,GeoH!CA212)</f>
        <v>0</v>
      </c>
      <c r="AX203" s="170">
        <f>MAX(GeoH!AT212,GeoH!CB212)</f>
        <v>0</v>
      </c>
      <c r="AY203" s="170">
        <f>MAX(GeoH!AU212,GeoH!CC212)</f>
        <v>0</v>
      </c>
      <c r="AZ203" s="170">
        <f>MAX(GeoH!AV212,GeoH!CD212)</f>
        <v>0</v>
      </c>
      <c r="BA203" s="170">
        <f>MAX(GeoH!AW212,GeoH!CE212)</f>
        <v>0</v>
      </c>
      <c r="BB203" s="170">
        <f>MAX(GeoH!AX212,GeoH!CF212)</f>
        <v>0</v>
      </c>
      <c r="BC203" s="170">
        <f>MAX(GeoH!AY212,GeoH!CG212)</f>
        <v>0</v>
      </c>
      <c r="BD203" s="170">
        <f>MAX(GeoH!AZ212,GeoH!CH212)</f>
        <v>0</v>
      </c>
      <c r="BE203" s="170">
        <f>MAX(GeoH!BA212,GeoH!CI212)</f>
        <v>0</v>
      </c>
      <c r="BF203" s="170">
        <f>MAX(GeoH!BB212,GeoH!CJ212)</f>
        <v>0</v>
      </c>
      <c r="BG203" s="170">
        <f>MAX(COUNTIF(GeoH!BC212,"Oui"),COUNTIF(GeoH!CK212,"Oui"))</f>
        <v>0</v>
      </c>
      <c r="BH203" s="76"/>
      <c r="BI203" s="170">
        <f>Trachome!Q215</f>
        <v>0</v>
      </c>
      <c r="BJ203" s="170">
        <f>Trachome!AK215</f>
        <v>0</v>
      </c>
      <c r="BK203" s="170">
        <f>Trachome!AL215</f>
        <v>0</v>
      </c>
      <c r="BL203" s="170">
        <f>Trachome!AN215</f>
        <v>0</v>
      </c>
      <c r="BM203" s="170">
        <f>Trachome!AO215</f>
        <v>0</v>
      </c>
      <c r="BN203" s="170">
        <f>Trachome!AT215</f>
        <v>0</v>
      </c>
      <c r="BO203" s="170">
        <f>Trachome!AU215</f>
        <v>0</v>
      </c>
      <c r="BP203" s="170">
        <f>Trachome!AV215</f>
        <v>0</v>
      </c>
      <c r="BQ203" s="170">
        <f>Trachome!AW215</f>
        <v>0</v>
      </c>
      <c r="BR203" s="170">
        <f>COUNTIF(Trachome!AX215,"Oui")</f>
        <v>0</v>
      </c>
      <c r="BS203" s="76"/>
      <c r="BT203" s="170">
        <f t="shared" si="43"/>
        <v>0</v>
      </c>
      <c r="BU203" s="170">
        <f t="shared" si="44"/>
        <v>0</v>
      </c>
      <c r="BV203" s="170">
        <f t="shared" si="45"/>
        <v>0</v>
      </c>
      <c r="BW203" s="170">
        <f t="shared" si="46"/>
        <v>0</v>
      </c>
      <c r="BX203" s="170">
        <f t="shared" si="47"/>
        <v>0</v>
      </c>
      <c r="BY203" s="170">
        <f t="shared" si="50"/>
        <v>0</v>
      </c>
      <c r="BZ203" s="170">
        <f t="shared" si="51"/>
        <v>0</v>
      </c>
      <c r="CA203" s="170">
        <f t="shared" si="52"/>
        <v>0</v>
      </c>
      <c r="CB203" s="170">
        <f t="shared" si="48"/>
        <v>0</v>
      </c>
      <c r="CC203" s="170">
        <f t="shared" si="49"/>
        <v>0</v>
      </c>
    </row>
    <row r="204" spans="2:81" x14ac:dyDescent="0.25">
      <c r="B204" s="376">
        <f>'Données démographiques'!B212</f>
        <v>0</v>
      </c>
      <c r="C204" s="376">
        <f>'Données démographiques'!C212</f>
        <v>0</v>
      </c>
      <c r="D204" s="377">
        <f>'Données démographiques'!D212</f>
        <v>0</v>
      </c>
      <c r="E204" s="354"/>
      <c r="F204" s="377">
        <f>FL!M211</f>
        <v>0</v>
      </c>
      <c r="G204" s="377">
        <f>FL!AE211</f>
        <v>0</v>
      </c>
      <c r="H204" s="377">
        <f>FL!AF211</f>
        <v>0</v>
      </c>
      <c r="I204" s="377">
        <f>FL!AH211</f>
        <v>0</v>
      </c>
      <c r="J204" s="377">
        <f>FL!AI211</f>
        <v>0</v>
      </c>
      <c r="K204" s="377">
        <f>FL!AK211</f>
        <v>0</v>
      </c>
      <c r="L204" s="377">
        <f>FL!AM211</f>
        <v>0</v>
      </c>
      <c r="M204" s="377">
        <f>FL!AN211</f>
        <v>0</v>
      </c>
      <c r="N204" s="377">
        <f>FL!AO211</f>
        <v>0</v>
      </c>
      <c r="O204" s="377">
        <f>FL!AP211</f>
        <v>0</v>
      </c>
      <c r="P204" s="377">
        <f>FL!AQ211</f>
        <v>0</v>
      </c>
      <c r="Q204" s="377">
        <f>COUNTIF(FL!AR211,"Oui")</f>
        <v>0</v>
      </c>
      <c r="R204" s="354"/>
      <c r="S204" s="377">
        <f>Oncho!K211</f>
        <v>0</v>
      </c>
      <c r="T204" s="377">
        <f>MAX(Oncho!AB211,Oncho!BA211)</f>
        <v>0</v>
      </c>
      <c r="U204" s="377">
        <f>MAX(Oncho!AC211,Oncho!BB211)</f>
        <v>0</v>
      </c>
      <c r="V204" s="377">
        <f>MAX(Oncho!AE211,Oncho!BD211)</f>
        <v>0</v>
      </c>
      <c r="W204" s="377">
        <f>MAX(Oncho!AF211,Oncho!BE211)</f>
        <v>0</v>
      </c>
      <c r="X204" s="377">
        <f>MAX(Oncho!AG211,Oncho!BF211)</f>
        <v>0</v>
      </c>
      <c r="Y204" s="377">
        <f>MAX(Oncho!AH211,Oncho!BG211)</f>
        <v>0</v>
      </c>
      <c r="Z204" s="377">
        <f>MAX(Oncho!AI211,Oncho!BH211)</f>
        <v>0</v>
      </c>
      <c r="AA204" s="377">
        <f>MAX(Oncho!AJ211,Oncho!BI211)</f>
        <v>0</v>
      </c>
      <c r="AB204" s="377">
        <f>MAX(COUNTIF(Oncho!AK211,"Oui"),COUNTIF(Oncho!BJ211,"Oui"))</f>
        <v>0</v>
      </c>
      <c r="AC204" s="354"/>
      <c r="AD204" s="377">
        <f>SCH!P213</f>
        <v>0</v>
      </c>
      <c r="AE204" s="377">
        <f>SCH!AI213</f>
        <v>0</v>
      </c>
      <c r="AF204" s="377">
        <f>SCH!AJ213</f>
        <v>0</v>
      </c>
      <c r="AG204" s="377">
        <f>SCH!AN213</f>
        <v>0</v>
      </c>
      <c r="AH204" s="377">
        <f>SCH!AO213</f>
        <v>0</v>
      </c>
      <c r="AI204" s="377">
        <f>SCH!AT213</f>
        <v>0</v>
      </c>
      <c r="AJ204" s="377">
        <f>SCH!AU213</f>
        <v>0</v>
      </c>
      <c r="AK204" s="377">
        <f>SCH!AV213</f>
        <v>0</v>
      </c>
      <c r="AL204" s="377">
        <f>SCH!AW213</f>
        <v>0</v>
      </c>
      <c r="AM204" s="377">
        <f>COUNTIF(SCH!AX213,"Oui")</f>
        <v>0</v>
      </c>
      <c r="AN204" s="354"/>
      <c r="AO204" s="377">
        <f>GeoH!P213</f>
        <v>0</v>
      </c>
      <c r="AP204" s="377">
        <f>MAX(GeoH!AK213,GeoH!BS213)</f>
        <v>0</v>
      </c>
      <c r="AQ204" s="377">
        <f>MAX(GeoH!AL213,GeoH!BT213)</f>
        <v>0</v>
      </c>
      <c r="AR204" s="377">
        <f>MAX(GeoH!AM213,GeoH!BU213)</f>
        <v>0</v>
      </c>
      <c r="AS204" s="377">
        <f>MAX(GeoH!AN213,GeoH!BV213)</f>
        <v>0</v>
      </c>
      <c r="AT204" s="377">
        <f>MAX(GeoH!AO213,GeoH!BW213)</f>
        <v>0</v>
      </c>
      <c r="AU204" s="377">
        <f>MAX(GeoH!AQ213,GeoH!BY213)</f>
        <v>0</v>
      </c>
      <c r="AV204" s="377">
        <f>MAX(GeoH!AR213,GeoH!BZ213)</f>
        <v>0</v>
      </c>
      <c r="AW204" s="377">
        <f>MAX(GeoH!AS213,GeoH!CA213)</f>
        <v>0</v>
      </c>
      <c r="AX204" s="377">
        <f>MAX(GeoH!AT213,GeoH!CB213)</f>
        <v>0</v>
      </c>
      <c r="AY204" s="377">
        <f>MAX(GeoH!AU213,GeoH!CC213)</f>
        <v>0</v>
      </c>
      <c r="AZ204" s="377">
        <f>MAX(GeoH!AV213,GeoH!CD213)</f>
        <v>0</v>
      </c>
      <c r="BA204" s="377">
        <f>MAX(GeoH!AW213,GeoH!CE213)</f>
        <v>0</v>
      </c>
      <c r="BB204" s="377">
        <f>MAX(GeoH!AX213,GeoH!CF213)</f>
        <v>0</v>
      </c>
      <c r="BC204" s="377">
        <f>MAX(GeoH!AY213,GeoH!CG213)</f>
        <v>0</v>
      </c>
      <c r="BD204" s="377">
        <f>MAX(GeoH!AZ213,GeoH!CH213)</f>
        <v>0</v>
      </c>
      <c r="BE204" s="377">
        <f>MAX(GeoH!BA213,GeoH!CI213)</f>
        <v>0</v>
      </c>
      <c r="BF204" s="377">
        <f>MAX(GeoH!BB213,GeoH!CJ213)</f>
        <v>0</v>
      </c>
      <c r="BG204" s="377">
        <f>MAX(COUNTIF(GeoH!BC213,"Oui"),COUNTIF(GeoH!CK213,"Oui"))</f>
        <v>0</v>
      </c>
      <c r="BH204" s="354"/>
      <c r="BI204" s="377">
        <f>Trachome!Q216</f>
        <v>0</v>
      </c>
      <c r="BJ204" s="377">
        <f>Trachome!AK216</f>
        <v>0</v>
      </c>
      <c r="BK204" s="377">
        <f>Trachome!AL216</f>
        <v>0</v>
      </c>
      <c r="BL204" s="377">
        <f>Trachome!AN216</f>
        <v>0</v>
      </c>
      <c r="BM204" s="377">
        <f>Trachome!AO216</f>
        <v>0</v>
      </c>
      <c r="BN204" s="377">
        <f>Trachome!AT216</f>
        <v>0</v>
      </c>
      <c r="BO204" s="377">
        <f>Trachome!AU216</f>
        <v>0</v>
      </c>
      <c r="BP204" s="377">
        <f>Trachome!AV216</f>
        <v>0</v>
      </c>
      <c r="BQ204" s="377">
        <f>Trachome!AW216</f>
        <v>0</v>
      </c>
      <c r="BR204" s="377">
        <f>COUNTIF(Trachome!AX216,"Oui")</f>
        <v>0</v>
      </c>
      <c r="BS204" s="354"/>
      <c r="BT204" s="377">
        <f t="shared" si="43"/>
        <v>0</v>
      </c>
      <c r="BU204" s="377">
        <f t="shared" si="44"/>
        <v>0</v>
      </c>
      <c r="BV204" s="377">
        <f t="shared" si="45"/>
        <v>0</v>
      </c>
      <c r="BW204" s="377">
        <f t="shared" si="46"/>
        <v>0</v>
      </c>
      <c r="BX204" s="377">
        <f t="shared" si="47"/>
        <v>0</v>
      </c>
      <c r="BY204" s="377">
        <f t="shared" si="50"/>
        <v>0</v>
      </c>
      <c r="BZ204" s="377">
        <f t="shared" si="51"/>
        <v>0</v>
      </c>
      <c r="CA204" s="377">
        <f t="shared" si="52"/>
        <v>0</v>
      </c>
      <c r="CB204" s="377">
        <f t="shared" si="48"/>
        <v>0</v>
      </c>
      <c r="CC204" s="377">
        <f t="shared" si="49"/>
        <v>0</v>
      </c>
    </row>
    <row r="205" spans="2:81" x14ac:dyDescent="0.25">
      <c r="B205" s="169">
        <f>'Données démographiques'!B213</f>
        <v>0</v>
      </c>
      <c r="C205" s="169">
        <f>'Données démographiques'!C213</f>
        <v>0</v>
      </c>
      <c r="D205" s="170">
        <f>'Données démographiques'!D213</f>
        <v>0</v>
      </c>
      <c r="E205" s="76"/>
      <c r="F205" s="170">
        <f>FL!M212</f>
        <v>0</v>
      </c>
      <c r="G205" s="170">
        <f>FL!AE212</f>
        <v>0</v>
      </c>
      <c r="H205" s="170">
        <f>FL!AF212</f>
        <v>0</v>
      </c>
      <c r="I205" s="170">
        <f>FL!AH212</f>
        <v>0</v>
      </c>
      <c r="J205" s="170">
        <f>FL!AI212</f>
        <v>0</v>
      </c>
      <c r="K205" s="170">
        <f>FL!AK212</f>
        <v>0</v>
      </c>
      <c r="L205" s="170">
        <f>FL!AM212</f>
        <v>0</v>
      </c>
      <c r="M205" s="170">
        <f>FL!AN212</f>
        <v>0</v>
      </c>
      <c r="N205" s="170">
        <f>FL!AO212</f>
        <v>0</v>
      </c>
      <c r="O205" s="170">
        <f>FL!AP212</f>
        <v>0</v>
      </c>
      <c r="P205" s="170">
        <f>FL!AQ212</f>
        <v>0</v>
      </c>
      <c r="Q205" s="170">
        <f>COUNTIF(FL!AR212,"Oui")</f>
        <v>0</v>
      </c>
      <c r="R205" s="76"/>
      <c r="S205" s="170">
        <f>Oncho!K212</f>
        <v>0</v>
      </c>
      <c r="T205" s="170">
        <f>MAX(Oncho!AB212,Oncho!BA212)</f>
        <v>0</v>
      </c>
      <c r="U205" s="170">
        <f>MAX(Oncho!AC212,Oncho!BB212)</f>
        <v>0</v>
      </c>
      <c r="V205" s="170">
        <f>MAX(Oncho!AE212,Oncho!BD212)</f>
        <v>0</v>
      </c>
      <c r="W205" s="170">
        <f>MAX(Oncho!AF212,Oncho!BE212)</f>
        <v>0</v>
      </c>
      <c r="X205" s="170">
        <f>MAX(Oncho!AG212,Oncho!BF212)</f>
        <v>0</v>
      </c>
      <c r="Y205" s="170">
        <f>MAX(Oncho!AH212,Oncho!BG212)</f>
        <v>0</v>
      </c>
      <c r="Z205" s="170">
        <f>MAX(Oncho!AI212,Oncho!BH212)</f>
        <v>0</v>
      </c>
      <c r="AA205" s="170">
        <f>MAX(Oncho!AJ212,Oncho!BI212)</f>
        <v>0</v>
      </c>
      <c r="AB205" s="170">
        <f>MAX(COUNTIF(Oncho!AK212,"Oui"),COUNTIF(Oncho!BJ212,"Oui"))</f>
        <v>0</v>
      </c>
      <c r="AC205" s="76"/>
      <c r="AD205" s="170">
        <f>SCH!P214</f>
        <v>0</v>
      </c>
      <c r="AE205" s="170">
        <f>SCH!AI214</f>
        <v>0</v>
      </c>
      <c r="AF205" s="170">
        <f>SCH!AJ214</f>
        <v>0</v>
      </c>
      <c r="AG205" s="170">
        <f>SCH!AN214</f>
        <v>0</v>
      </c>
      <c r="AH205" s="170">
        <f>SCH!AO214</f>
        <v>0</v>
      </c>
      <c r="AI205" s="170">
        <f>SCH!AT214</f>
        <v>0</v>
      </c>
      <c r="AJ205" s="170">
        <f>SCH!AU214</f>
        <v>0</v>
      </c>
      <c r="AK205" s="170">
        <f>SCH!AV214</f>
        <v>0</v>
      </c>
      <c r="AL205" s="170">
        <f>SCH!AW214</f>
        <v>0</v>
      </c>
      <c r="AM205" s="170">
        <f>COUNTIF(SCH!AX214,"Oui")</f>
        <v>0</v>
      </c>
      <c r="AN205" s="76"/>
      <c r="AO205" s="170">
        <f>GeoH!P214</f>
        <v>0</v>
      </c>
      <c r="AP205" s="170">
        <f>MAX(GeoH!AK214,GeoH!BS214)</f>
        <v>0</v>
      </c>
      <c r="AQ205" s="170">
        <f>MAX(GeoH!AL214,GeoH!BT214)</f>
        <v>0</v>
      </c>
      <c r="AR205" s="170">
        <f>MAX(GeoH!AM214,GeoH!BU214)</f>
        <v>0</v>
      </c>
      <c r="AS205" s="170">
        <f>MAX(GeoH!AN214,GeoH!BV214)</f>
        <v>0</v>
      </c>
      <c r="AT205" s="170">
        <f>MAX(GeoH!AO214,GeoH!BW214)</f>
        <v>0</v>
      </c>
      <c r="AU205" s="170">
        <f>MAX(GeoH!AQ214,GeoH!BY214)</f>
        <v>0</v>
      </c>
      <c r="AV205" s="170">
        <f>MAX(GeoH!AR214,GeoH!BZ214)</f>
        <v>0</v>
      </c>
      <c r="AW205" s="170">
        <f>MAX(GeoH!AS214,GeoH!CA214)</f>
        <v>0</v>
      </c>
      <c r="AX205" s="170">
        <f>MAX(GeoH!AT214,GeoH!CB214)</f>
        <v>0</v>
      </c>
      <c r="AY205" s="170">
        <f>MAX(GeoH!AU214,GeoH!CC214)</f>
        <v>0</v>
      </c>
      <c r="AZ205" s="170">
        <f>MAX(GeoH!AV214,GeoH!CD214)</f>
        <v>0</v>
      </c>
      <c r="BA205" s="170">
        <f>MAX(GeoH!AW214,GeoH!CE214)</f>
        <v>0</v>
      </c>
      <c r="BB205" s="170">
        <f>MAX(GeoH!AX214,GeoH!CF214)</f>
        <v>0</v>
      </c>
      <c r="BC205" s="170">
        <f>MAX(GeoH!AY214,GeoH!CG214)</f>
        <v>0</v>
      </c>
      <c r="BD205" s="170">
        <f>MAX(GeoH!AZ214,GeoH!CH214)</f>
        <v>0</v>
      </c>
      <c r="BE205" s="170">
        <f>MAX(GeoH!BA214,GeoH!CI214)</f>
        <v>0</v>
      </c>
      <c r="BF205" s="170">
        <f>MAX(GeoH!BB214,GeoH!CJ214)</f>
        <v>0</v>
      </c>
      <c r="BG205" s="170">
        <f>MAX(COUNTIF(GeoH!BC214,"Oui"),COUNTIF(GeoH!CK214,"Oui"))</f>
        <v>0</v>
      </c>
      <c r="BH205" s="76"/>
      <c r="BI205" s="170">
        <f>Trachome!Q217</f>
        <v>0</v>
      </c>
      <c r="BJ205" s="170">
        <f>Trachome!AK217</f>
        <v>0</v>
      </c>
      <c r="BK205" s="170">
        <f>Trachome!AL217</f>
        <v>0</v>
      </c>
      <c r="BL205" s="170">
        <f>Trachome!AN217</f>
        <v>0</v>
      </c>
      <c r="BM205" s="170">
        <f>Trachome!AO217</f>
        <v>0</v>
      </c>
      <c r="BN205" s="170">
        <f>Trachome!AT217</f>
        <v>0</v>
      </c>
      <c r="BO205" s="170">
        <f>Trachome!AU217</f>
        <v>0</v>
      </c>
      <c r="BP205" s="170">
        <f>Trachome!AV217</f>
        <v>0</v>
      </c>
      <c r="BQ205" s="170">
        <f>Trachome!AW217</f>
        <v>0</v>
      </c>
      <c r="BR205" s="170">
        <f>COUNTIF(Trachome!AX217,"Oui")</f>
        <v>0</v>
      </c>
      <c r="BS205" s="76"/>
      <c r="BT205" s="170">
        <f t="shared" si="43"/>
        <v>0</v>
      </c>
      <c r="BU205" s="170">
        <f t="shared" si="44"/>
        <v>0</v>
      </c>
      <c r="BV205" s="170">
        <f t="shared" si="45"/>
        <v>0</v>
      </c>
      <c r="BW205" s="170">
        <f t="shared" si="46"/>
        <v>0</v>
      </c>
      <c r="BX205" s="170">
        <f t="shared" si="47"/>
        <v>0</v>
      </c>
      <c r="BY205" s="170">
        <f t="shared" si="50"/>
        <v>0</v>
      </c>
      <c r="BZ205" s="170">
        <f t="shared" si="51"/>
        <v>0</v>
      </c>
      <c r="CA205" s="170">
        <f t="shared" si="52"/>
        <v>0</v>
      </c>
      <c r="CB205" s="170">
        <f t="shared" si="48"/>
        <v>0</v>
      </c>
      <c r="CC205" s="170">
        <f t="shared" si="49"/>
        <v>0</v>
      </c>
    </row>
    <row r="206" spans="2:81" x14ac:dyDescent="0.25">
      <c r="B206" s="376">
        <f>'Données démographiques'!B214</f>
        <v>0</v>
      </c>
      <c r="C206" s="376">
        <f>'Données démographiques'!C214</f>
        <v>0</v>
      </c>
      <c r="D206" s="377">
        <f>'Données démographiques'!D214</f>
        <v>0</v>
      </c>
      <c r="E206" s="354"/>
      <c r="F206" s="377">
        <f>FL!M213</f>
        <v>0</v>
      </c>
      <c r="G206" s="377">
        <f>FL!AE213</f>
        <v>0</v>
      </c>
      <c r="H206" s="377">
        <f>FL!AF213</f>
        <v>0</v>
      </c>
      <c r="I206" s="377">
        <f>FL!AH213</f>
        <v>0</v>
      </c>
      <c r="J206" s="377">
        <f>FL!AI213</f>
        <v>0</v>
      </c>
      <c r="K206" s="377">
        <f>FL!AK213</f>
        <v>0</v>
      </c>
      <c r="L206" s="377">
        <f>FL!AM213</f>
        <v>0</v>
      </c>
      <c r="M206" s="377">
        <f>FL!AN213</f>
        <v>0</v>
      </c>
      <c r="N206" s="377">
        <f>FL!AO213</f>
        <v>0</v>
      </c>
      <c r="O206" s="377">
        <f>FL!AP213</f>
        <v>0</v>
      </c>
      <c r="P206" s="377">
        <f>FL!AQ213</f>
        <v>0</v>
      </c>
      <c r="Q206" s="377">
        <f>COUNTIF(FL!AR213,"Oui")</f>
        <v>0</v>
      </c>
      <c r="R206" s="354"/>
      <c r="S206" s="377">
        <f>Oncho!K213</f>
        <v>0</v>
      </c>
      <c r="T206" s="377">
        <f>MAX(Oncho!AB213,Oncho!BA213)</f>
        <v>0</v>
      </c>
      <c r="U206" s="377">
        <f>MAX(Oncho!AC213,Oncho!BB213)</f>
        <v>0</v>
      </c>
      <c r="V206" s="377">
        <f>MAX(Oncho!AE213,Oncho!BD213)</f>
        <v>0</v>
      </c>
      <c r="W206" s="377">
        <f>MAX(Oncho!AF213,Oncho!BE213)</f>
        <v>0</v>
      </c>
      <c r="X206" s="377">
        <f>MAX(Oncho!AG213,Oncho!BF213)</f>
        <v>0</v>
      </c>
      <c r="Y206" s="377">
        <f>MAX(Oncho!AH213,Oncho!BG213)</f>
        <v>0</v>
      </c>
      <c r="Z206" s="377">
        <f>MAX(Oncho!AI213,Oncho!BH213)</f>
        <v>0</v>
      </c>
      <c r="AA206" s="377">
        <f>MAX(Oncho!AJ213,Oncho!BI213)</f>
        <v>0</v>
      </c>
      <c r="AB206" s="377">
        <f>MAX(COUNTIF(Oncho!AK213,"Oui"),COUNTIF(Oncho!BJ213,"Oui"))</f>
        <v>0</v>
      </c>
      <c r="AC206" s="354"/>
      <c r="AD206" s="377">
        <f>SCH!P215</f>
        <v>0</v>
      </c>
      <c r="AE206" s="377">
        <f>SCH!AI215</f>
        <v>0</v>
      </c>
      <c r="AF206" s="377">
        <f>SCH!AJ215</f>
        <v>0</v>
      </c>
      <c r="AG206" s="377">
        <f>SCH!AN215</f>
        <v>0</v>
      </c>
      <c r="AH206" s="377">
        <f>SCH!AO215</f>
        <v>0</v>
      </c>
      <c r="AI206" s="377">
        <f>SCH!AT215</f>
        <v>0</v>
      </c>
      <c r="AJ206" s="377">
        <f>SCH!AU215</f>
        <v>0</v>
      </c>
      <c r="AK206" s="377">
        <f>SCH!AV215</f>
        <v>0</v>
      </c>
      <c r="AL206" s="377">
        <f>SCH!AW215</f>
        <v>0</v>
      </c>
      <c r="AM206" s="377">
        <f>COUNTIF(SCH!AX215,"Oui")</f>
        <v>0</v>
      </c>
      <c r="AN206" s="354"/>
      <c r="AO206" s="377">
        <f>GeoH!P215</f>
        <v>0</v>
      </c>
      <c r="AP206" s="377">
        <f>MAX(GeoH!AK215,GeoH!BS215)</f>
        <v>0</v>
      </c>
      <c r="AQ206" s="377">
        <f>MAX(GeoH!AL215,GeoH!BT215)</f>
        <v>0</v>
      </c>
      <c r="AR206" s="377">
        <f>MAX(GeoH!AM215,GeoH!BU215)</f>
        <v>0</v>
      </c>
      <c r="AS206" s="377">
        <f>MAX(GeoH!AN215,GeoH!BV215)</f>
        <v>0</v>
      </c>
      <c r="AT206" s="377">
        <f>MAX(GeoH!AO215,GeoH!BW215)</f>
        <v>0</v>
      </c>
      <c r="AU206" s="377">
        <f>MAX(GeoH!AQ215,GeoH!BY215)</f>
        <v>0</v>
      </c>
      <c r="AV206" s="377">
        <f>MAX(GeoH!AR215,GeoH!BZ215)</f>
        <v>0</v>
      </c>
      <c r="AW206" s="377">
        <f>MAX(GeoH!AS215,GeoH!CA215)</f>
        <v>0</v>
      </c>
      <c r="AX206" s="377">
        <f>MAX(GeoH!AT215,GeoH!CB215)</f>
        <v>0</v>
      </c>
      <c r="AY206" s="377">
        <f>MAX(GeoH!AU215,GeoH!CC215)</f>
        <v>0</v>
      </c>
      <c r="AZ206" s="377">
        <f>MAX(GeoH!AV215,GeoH!CD215)</f>
        <v>0</v>
      </c>
      <c r="BA206" s="377">
        <f>MAX(GeoH!AW215,GeoH!CE215)</f>
        <v>0</v>
      </c>
      <c r="BB206" s="377">
        <f>MAX(GeoH!AX215,GeoH!CF215)</f>
        <v>0</v>
      </c>
      <c r="BC206" s="377">
        <f>MAX(GeoH!AY215,GeoH!CG215)</f>
        <v>0</v>
      </c>
      <c r="BD206" s="377">
        <f>MAX(GeoH!AZ215,GeoH!CH215)</f>
        <v>0</v>
      </c>
      <c r="BE206" s="377">
        <f>MAX(GeoH!BA215,GeoH!CI215)</f>
        <v>0</v>
      </c>
      <c r="BF206" s="377">
        <f>MAX(GeoH!BB215,GeoH!CJ215)</f>
        <v>0</v>
      </c>
      <c r="BG206" s="377">
        <f>MAX(COUNTIF(GeoH!BC215,"Oui"),COUNTIF(GeoH!CK215,"Oui"))</f>
        <v>0</v>
      </c>
      <c r="BH206" s="354"/>
      <c r="BI206" s="377">
        <f>Trachome!Q218</f>
        <v>0</v>
      </c>
      <c r="BJ206" s="377">
        <f>Trachome!AK218</f>
        <v>0</v>
      </c>
      <c r="BK206" s="377">
        <f>Trachome!AL218</f>
        <v>0</v>
      </c>
      <c r="BL206" s="377">
        <f>Trachome!AN218</f>
        <v>0</v>
      </c>
      <c r="BM206" s="377">
        <f>Trachome!AO218</f>
        <v>0</v>
      </c>
      <c r="BN206" s="377">
        <f>Trachome!AT218</f>
        <v>0</v>
      </c>
      <c r="BO206" s="377">
        <f>Trachome!AU218</f>
        <v>0</v>
      </c>
      <c r="BP206" s="377">
        <f>Trachome!AV218</f>
        <v>0</v>
      </c>
      <c r="BQ206" s="377">
        <f>Trachome!AW218</f>
        <v>0</v>
      </c>
      <c r="BR206" s="377">
        <f>COUNTIF(Trachome!AX218,"Oui")</f>
        <v>0</v>
      </c>
      <c r="BS206" s="354"/>
      <c r="BT206" s="377">
        <f t="shared" si="43"/>
        <v>0</v>
      </c>
      <c r="BU206" s="377">
        <f t="shared" si="44"/>
        <v>0</v>
      </c>
      <c r="BV206" s="377">
        <f t="shared" si="45"/>
        <v>0</v>
      </c>
      <c r="BW206" s="377">
        <f t="shared" si="46"/>
        <v>0</v>
      </c>
      <c r="BX206" s="377">
        <f t="shared" si="47"/>
        <v>0</v>
      </c>
      <c r="BY206" s="377">
        <f t="shared" si="50"/>
        <v>0</v>
      </c>
      <c r="BZ206" s="377">
        <f t="shared" si="51"/>
        <v>0</v>
      </c>
      <c r="CA206" s="377">
        <f t="shared" si="52"/>
        <v>0</v>
      </c>
      <c r="CB206" s="377">
        <f t="shared" si="48"/>
        <v>0</v>
      </c>
      <c r="CC206" s="377">
        <f t="shared" si="49"/>
        <v>0</v>
      </c>
    </row>
    <row r="207" spans="2:81" x14ac:dyDescent="0.25">
      <c r="B207" s="169">
        <f>'Données démographiques'!B215</f>
        <v>0</v>
      </c>
      <c r="C207" s="169">
        <f>'Données démographiques'!C215</f>
        <v>0</v>
      </c>
      <c r="D207" s="170">
        <f>'Données démographiques'!D215</f>
        <v>0</v>
      </c>
      <c r="E207" s="76"/>
      <c r="F207" s="170">
        <f>FL!M214</f>
        <v>0</v>
      </c>
      <c r="G207" s="170">
        <f>FL!AE214</f>
        <v>0</v>
      </c>
      <c r="H207" s="170">
        <f>FL!AF214</f>
        <v>0</v>
      </c>
      <c r="I207" s="170">
        <f>FL!AH214</f>
        <v>0</v>
      </c>
      <c r="J207" s="170">
        <f>FL!AI214</f>
        <v>0</v>
      </c>
      <c r="K207" s="170">
        <f>FL!AK214</f>
        <v>0</v>
      </c>
      <c r="L207" s="170">
        <f>FL!AM214</f>
        <v>0</v>
      </c>
      <c r="M207" s="170">
        <f>FL!AN214</f>
        <v>0</v>
      </c>
      <c r="N207" s="170">
        <f>FL!AO214</f>
        <v>0</v>
      </c>
      <c r="O207" s="170">
        <f>FL!AP214</f>
        <v>0</v>
      </c>
      <c r="P207" s="170">
        <f>FL!AQ214</f>
        <v>0</v>
      </c>
      <c r="Q207" s="170">
        <f>COUNTIF(FL!AR214,"Oui")</f>
        <v>0</v>
      </c>
      <c r="R207" s="76"/>
      <c r="S207" s="170">
        <f>Oncho!K214</f>
        <v>0</v>
      </c>
      <c r="T207" s="170">
        <f>MAX(Oncho!AB214,Oncho!BA214)</f>
        <v>0</v>
      </c>
      <c r="U207" s="170">
        <f>MAX(Oncho!AC214,Oncho!BB214)</f>
        <v>0</v>
      </c>
      <c r="V207" s="170">
        <f>MAX(Oncho!AE214,Oncho!BD214)</f>
        <v>0</v>
      </c>
      <c r="W207" s="170">
        <f>MAX(Oncho!AF214,Oncho!BE214)</f>
        <v>0</v>
      </c>
      <c r="X207" s="170">
        <f>MAX(Oncho!AG214,Oncho!BF214)</f>
        <v>0</v>
      </c>
      <c r="Y207" s="170">
        <f>MAX(Oncho!AH214,Oncho!BG214)</f>
        <v>0</v>
      </c>
      <c r="Z207" s="170">
        <f>MAX(Oncho!AI214,Oncho!BH214)</f>
        <v>0</v>
      </c>
      <c r="AA207" s="170">
        <f>MAX(Oncho!AJ214,Oncho!BI214)</f>
        <v>0</v>
      </c>
      <c r="AB207" s="170">
        <f>MAX(COUNTIF(Oncho!AK214,"Oui"),COUNTIF(Oncho!BJ214,"Oui"))</f>
        <v>0</v>
      </c>
      <c r="AC207" s="76"/>
      <c r="AD207" s="170">
        <f>SCH!P216</f>
        <v>0</v>
      </c>
      <c r="AE207" s="170">
        <f>SCH!AI216</f>
        <v>0</v>
      </c>
      <c r="AF207" s="170">
        <f>SCH!AJ216</f>
        <v>0</v>
      </c>
      <c r="AG207" s="170">
        <f>SCH!AN216</f>
        <v>0</v>
      </c>
      <c r="AH207" s="170">
        <f>SCH!AO216</f>
        <v>0</v>
      </c>
      <c r="AI207" s="170">
        <f>SCH!AT216</f>
        <v>0</v>
      </c>
      <c r="AJ207" s="170">
        <f>SCH!AU216</f>
        <v>0</v>
      </c>
      <c r="AK207" s="170">
        <f>SCH!AV216</f>
        <v>0</v>
      </c>
      <c r="AL207" s="170">
        <f>SCH!AW216</f>
        <v>0</v>
      </c>
      <c r="AM207" s="170">
        <f>COUNTIF(SCH!AX216,"Oui")</f>
        <v>0</v>
      </c>
      <c r="AN207" s="76"/>
      <c r="AO207" s="170">
        <f>GeoH!P216</f>
        <v>0</v>
      </c>
      <c r="AP207" s="170">
        <f>MAX(GeoH!AK216,GeoH!BS216)</f>
        <v>0</v>
      </c>
      <c r="AQ207" s="170">
        <f>MAX(GeoH!AL216,GeoH!BT216)</f>
        <v>0</v>
      </c>
      <c r="AR207" s="170">
        <f>MAX(GeoH!AM216,GeoH!BU216)</f>
        <v>0</v>
      </c>
      <c r="AS207" s="170">
        <f>MAX(GeoH!AN216,GeoH!BV216)</f>
        <v>0</v>
      </c>
      <c r="AT207" s="170">
        <f>MAX(GeoH!AO216,GeoH!BW216)</f>
        <v>0</v>
      </c>
      <c r="AU207" s="170">
        <f>MAX(GeoH!AQ216,GeoH!BY216)</f>
        <v>0</v>
      </c>
      <c r="AV207" s="170">
        <f>MAX(GeoH!AR216,GeoH!BZ216)</f>
        <v>0</v>
      </c>
      <c r="AW207" s="170">
        <f>MAX(GeoH!AS216,GeoH!CA216)</f>
        <v>0</v>
      </c>
      <c r="AX207" s="170">
        <f>MAX(GeoH!AT216,GeoH!CB216)</f>
        <v>0</v>
      </c>
      <c r="AY207" s="170">
        <f>MAX(GeoH!AU216,GeoH!CC216)</f>
        <v>0</v>
      </c>
      <c r="AZ207" s="170">
        <f>MAX(GeoH!AV216,GeoH!CD216)</f>
        <v>0</v>
      </c>
      <c r="BA207" s="170">
        <f>MAX(GeoH!AW216,GeoH!CE216)</f>
        <v>0</v>
      </c>
      <c r="BB207" s="170">
        <f>MAX(GeoH!AX216,GeoH!CF216)</f>
        <v>0</v>
      </c>
      <c r="BC207" s="170">
        <f>MAX(GeoH!AY216,GeoH!CG216)</f>
        <v>0</v>
      </c>
      <c r="BD207" s="170">
        <f>MAX(GeoH!AZ216,GeoH!CH216)</f>
        <v>0</v>
      </c>
      <c r="BE207" s="170">
        <f>MAX(GeoH!BA216,GeoH!CI216)</f>
        <v>0</v>
      </c>
      <c r="BF207" s="170">
        <f>MAX(GeoH!BB216,GeoH!CJ216)</f>
        <v>0</v>
      </c>
      <c r="BG207" s="170">
        <f>MAX(COUNTIF(GeoH!BC216,"Oui"),COUNTIF(GeoH!CK216,"Oui"))</f>
        <v>0</v>
      </c>
      <c r="BH207" s="76"/>
      <c r="BI207" s="170">
        <f>Trachome!Q219</f>
        <v>0</v>
      </c>
      <c r="BJ207" s="170">
        <f>Trachome!AK219</f>
        <v>0</v>
      </c>
      <c r="BK207" s="170">
        <f>Trachome!AL219</f>
        <v>0</v>
      </c>
      <c r="BL207" s="170">
        <f>Trachome!AN219</f>
        <v>0</v>
      </c>
      <c r="BM207" s="170">
        <f>Trachome!AO219</f>
        <v>0</v>
      </c>
      <c r="BN207" s="170">
        <f>Trachome!AT219</f>
        <v>0</v>
      </c>
      <c r="BO207" s="170">
        <f>Trachome!AU219</f>
        <v>0</v>
      </c>
      <c r="BP207" s="170">
        <f>Trachome!AV219</f>
        <v>0</v>
      </c>
      <c r="BQ207" s="170">
        <f>Trachome!AW219</f>
        <v>0</v>
      </c>
      <c r="BR207" s="170">
        <f>COUNTIF(Trachome!AX219,"Oui")</f>
        <v>0</v>
      </c>
      <c r="BS207" s="76"/>
      <c r="BT207" s="170">
        <f t="shared" si="43"/>
        <v>0</v>
      </c>
      <c r="BU207" s="170">
        <f t="shared" si="44"/>
        <v>0</v>
      </c>
      <c r="BV207" s="170">
        <f t="shared" si="45"/>
        <v>0</v>
      </c>
      <c r="BW207" s="170">
        <f t="shared" si="46"/>
        <v>0</v>
      </c>
      <c r="BX207" s="170">
        <f t="shared" si="47"/>
        <v>0</v>
      </c>
      <c r="BY207" s="170">
        <f t="shared" si="50"/>
        <v>0</v>
      </c>
      <c r="BZ207" s="170">
        <f t="shared" si="51"/>
        <v>0</v>
      </c>
      <c r="CA207" s="170">
        <f t="shared" si="52"/>
        <v>0</v>
      </c>
      <c r="CB207" s="170">
        <f t="shared" si="48"/>
        <v>0</v>
      </c>
      <c r="CC207" s="170">
        <f t="shared" si="49"/>
        <v>0</v>
      </c>
    </row>
    <row r="208" spans="2:81" x14ac:dyDescent="0.25">
      <c r="B208" s="376">
        <f>'Données démographiques'!B216</f>
        <v>0</v>
      </c>
      <c r="C208" s="376">
        <f>'Données démographiques'!C216</f>
        <v>0</v>
      </c>
      <c r="D208" s="377">
        <f>'Données démographiques'!D216</f>
        <v>0</v>
      </c>
      <c r="E208" s="354"/>
      <c r="F208" s="377">
        <f>FL!M215</f>
        <v>0</v>
      </c>
      <c r="G208" s="377">
        <f>FL!AE215</f>
        <v>0</v>
      </c>
      <c r="H208" s="377">
        <f>FL!AF215</f>
        <v>0</v>
      </c>
      <c r="I208" s="377">
        <f>FL!AH215</f>
        <v>0</v>
      </c>
      <c r="J208" s="377">
        <f>FL!AI215</f>
        <v>0</v>
      </c>
      <c r="K208" s="377">
        <f>FL!AK215</f>
        <v>0</v>
      </c>
      <c r="L208" s="377">
        <f>FL!AM215</f>
        <v>0</v>
      </c>
      <c r="M208" s="377">
        <f>FL!AN215</f>
        <v>0</v>
      </c>
      <c r="N208" s="377">
        <f>FL!AO215</f>
        <v>0</v>
      </c>
      <c r="O208" s="377">
        <f>FL!AP215</f>
        <v>0</v>
      </c>
      <c r="P208" s="377">
        <f>FL!AQ215</f>
        <v>0</v>
      </c>
      <c r="Q208" s="377">
        <f>COUNTIF(FL!AR215,"Oui")</f>
        <v>0</v>
      </c>
      <c r="R208" s="354"/>
      <c r="S208" s="377">
        <f>Oncho!K215</f>
        <v>0</v>
      </c>
      <c r="T208" s="377">
        <f>MAX(Oncho!AB215,Oncho!BA215)</f>
        <v>0</v>
      </c>
      <c r="U208" s="377">
        <f>MAX(Oncho!AC215,Oncho!BB215)</f>
        <v>0</v>
      </c>
      <c r="V208" s="377">
        <f>MAX(Oncho!AE215,Oncho!BD215)</f>
        <v>0</v>
      </c>
      <c r="W208" s="377">
        <f>MAX(Oncho!AF215,Oncho!BE215)</f>
        <v>0</v>
      </c>
      <c r="X208" s="377">
        <f>MAX(Oncho!AG215,Oncho!BF215)</f>
        <v>0</v>
      </c>
      <c r="Y208" s="377">
        <f>MAX(Oncho!AH215,Oncho!BG215)</f>
        <v>0</v>
      </c>
      <c r="Z208" s="377">
        <f>MAX(Oncho!AI215,Oncho!BH215)</f>
        <v>0</v>
      </c>
      <c r="AA208" s="377">
        <f>MAX(Oncho!AJ215,Oncho!BI215)</f>
        <v>0</v>
      </c>
      <c r="AB208" s="377">
        <f>MAX(COUNTIF(Oncho!AK215,"Oui"),COUNTIF(Oncho!BJ215,"Oui"))</f>
        <v>0</v>
      </c>
      <c r="AC208" s="354"/>
      <c r="AD208" s="377">
        <f>SCH!P217</f>
        <v>0</v>
      </c>
      <c r="AE208" s="377">
        <f>SCH!AI217</f>
        <v>0</v>
      </c>
      <c r="AF208" s="377">
        <f>SCH!AJ217</f>
        <v>0</v>
      </c>
      <c r="AG208" s="377">
        <f>SCH!AN217</f>
        <v>0</v>
      </c>
      <c r="AH208" s="377">
        <f>SCH!AO217</f>
        <v>0</v>
      </c>
      <c r="AI208" s="377">
        <f>SCH!AT217</f>
        <v>0</v>
      </c>
      <c r="AJ208" s="377">
        <f>SCH!AU217</f>
        <v>0</v>
      </c>
      <c r="AK208" s="377">
        <f>SCH!AV217</f>
        <v>0</v>
      </c>
      <c r="AL208" s="377">
        <f>SCH!AW217</f>
        <v>0</v>
      </c>
      <c r="AM208" s="377">
        <f>COUNTIF(SCH!AX217,"Oui")</f>
        <v>0</v>
      </c>
      <c r="AN208" s="354"/>
      <c r="AO208" s="377">
        <f>GeoH!P217</f>
        <v>0</v>
      </c>
      <c r="AP208" s="377">
        <f>MAX(GeoH!AK217,GeoH!BS217)</f>
        <v>0</v>
      </c>
      <c r="AQ208" s="377">
        <f>MAX(GeoH!AL217,GeoH!BT217)</f>
        <v>0</v>
      </c>
      <c r="AR208" s="377">
        <f>MAX(GeoH!AM217,GeoH!BU217)</f>
        <v>0</v>
      </c>
      <c r="AS208" s="377">
        <f>MAX(GeoH!AN217,GeoH!BV217)</f>
        <v>0</v>
      </c>
      <c r="AT208" s="377">
        <f>MAX(GeoH!AO217,GeoH!BW217)</f>
        <v>0</v>
      </c>
      <c r="AU208" s="377">
        <f>MAX(GeoH!AQ217,GeoH!BY217)</f>
        <v>0</v>
      </c>
      <c r="AV208" s="377">
        <f>MAX(GeoH!AR217,GeoH!BZ217)</f>
        <v>0</v>
      </c>
      <c r="AW208" s="377">
        <f>MAX(GeoH!AS217,GeoH!CA217)</f>
        <v>0</v>
      </c>
      <c r="AX208" s="377">
        <f>MAX(GeoH!AT217,GeoH!CB217)</f>
        <v>0</v>
      </c>
      <c r="AY208" s="377">
        <f>MAX(GeoH!AU217,GeoH!CC217)</f>
        <v>0</v>
      </c>
      <c r="AZ208" s="377">
        <f>MAX(GeoH!AV217,GeoH!CD217)</f>
        <v>0</v>
      </c>
      <c r="BA208" s="377">
        <f>MAX(GeoH!AW217,GeoH!CE217)</f>
        <v>0</v>
      </c>
      <c r="BB208" s="377">
        <f>MAX(GeoH!AX217,GeoH!CF217)</f>
        <v>0</v>
      </c>
      <c r="BC208" s="377">
        <f>MAX(GeoH!AY217,GeoH!CG217)</f>
        <v>0</v>
      </c>
      <c r="BD208" s="377">
        <f>MAX(GeoH!AZ217,GeoH!CH217)</f>
        <v>0</v>
      </c>
      <c r="BE208" s="377">
        <f>MAX(GeoH!BA217,GeoH!CI217)</f>
        <v>0</v>
      </c>
      <c r="BF208" s="377">
        <f>MAX(GeoH!BB217,GeoH!CJ217)</f>
        <v>0</v>
      </c>
      <c r="BG208" s="377">
        <f>MAX(COUNTIF(GeoH!BC217,"Oui"),COUNTIF(GeoH!CK217,"Oui"))</f>
        <v>0</v>
      </c>
      <c r="BH208" s="354"/>
      <c r="BI208" s="377">
        <f>Trachome!Q220</f>
        <v>0</v>
      </c>
      <c r="BJ208" s="377">
        <f>Trachome!AK220</f>
        <v>0</v>
      </c>
      <c r="BK208" s="377">
        <f>Trachome!AL220</f>
        <v>0</v>
      </c>
      <c r="BL208" s="377">
        <f>Trachome!AN220</f>
        <v>0</v>
      </c>
      <c r="BM208" s="377">
        <f>Trachome!AO220</f>
        <v>0</v>
      </c>
      <c r="BN208" s="377">
        <f>Trachome!AT220</f>
        <v>0</v>
      </c>
      <c r="BO208" s="377">
        <f>Trachome!AU220</f>
        <v>0</v>
      </c>
      <c r="BP208" s="377">
        <f>Trachome!AV220</f>
        <v>0</v>
      </c>
      <c r="BQ208" s="377">
        <f>Trachome!AW220</f>
        <v>0</v>
      </c>
      <c r="BR208" s="377">
        <f>COUNTIF(Trachome!AX220,"Oui")</f>
        <v>0</v>
      </c>
      <c r="BS208" s="354"/>
      <c r="BT208" s="377">
        <f t="shared" si="43"/>
        <v>0</v>
      </c>
      <c r="BU208" s="377">
        <f t="shared" si="44"/>
        <v>0</v>
      </c>
      <c r="BV208" s="377">
        <f t="shared" si="45"/>
        <v>0</v>
      </c>
      <c r="BW208" s="377">
        <f t="shared" si="46"/>
        <v>0</v>
      </c>
      <c r="BX208" s="377">
        <f t="shared" si="47"/>
        <v>0</v>
      </c>
      <c r="BY208" s="377">
        <f t="shared" si="50"/>
        <v>0</v>
      </c>
      <c r="BZ208" s="377">
        <f t="shared" si="51"/>
        <v>0</v>
      </c>
      <c r="CA208" s="377">
        <f t="shared" si="52"/>
        <v>0</v>
      </c>
      <c r="CB208" s="377">
        <f t="shared" si="48"/>
        <v>0</v>
      </c>
      <c r="CC208" s="377">
        <f t="shared" si="49"/>
        <v>0</v>
      </c>
    </row>
    <row r="209" spans="2:81" x14ac:dyDescent="0.25">
      <c r="B209" s="169">
        <f>'Données démographiques'!B217</f>
        <v>0</v>
      </c>
      <c r="C209" s="169">
        <f>'Données démographiques'!C217</f>
        <v>0</v>
      </c>
      <c r="D209" s="170">
        <f>'Données démographiques'!D217</f>
        <v>0</v>
      </c>
      <c r="E209" s="76"/>
      <c r="F209" s="170">
        <f>FL!M216</f>
        <v>0</v>
      </c>
      <c r="G209" s="170">
        <f>FL!AE216</f>
        <v>0</v>
      </c>
      <c r="H209" s="170">
        <f>FL!AF216</f>
        <v>0</v>
      </c>
      <c r="I209" s="170">
        <f>FL!AH216</f>
        <v>0</v>
      </c>
      <c r="J209" s="170">
        <f>FL!AI216</f>
        <v>0</v>
      </c>
      <c r="K209" s="170">
        <f>FL!AK216</f>
        <v>0</v>
      </c>
      <c r="L209" s="170">
        <f>FL!AM216</f>
        <v>0</v>
      </c>
      <c r="M209" s="170">
        <f>FL!AN216</f>
        <v>0</v>
      </c>
      <c r="N209" s="170">
        <f>FL!AO216</f>
        <v>0</v>
      </c>
      <c r="O209" s="170">
        <f>FL!AP216</f>
        <v>0</v>
      </c>
      <c r="P209" s="170">
        <f>FL!AQ216</f>
        <v>0</v>
      </c>
      <c r="Q209" s="170">
        <f>COUNTIF(FL!AR216,"Oui")</f>
        <v>0</v>
      </c>
      <c r="R209" s="76"/>
      <c r="S209" s="170">
        <f>Oncho!K216</f>
        <v>0</v>
      </c>
      <c r="T209" s="170">
        <f>MAX(Oncho!AB216,Oncho!BA216)</f>
        <v>0</v>
      </c>
      <c r="U209" s="170">
        <f>MAX(Oncho!AC216,Oncho!BB216)</f>
        <v>0</v>
      </c>
      <c r="V209" s="170">
        <f>MAX(Oncho!AE216,Oncho!BD216)</f>
        <v>0</v>
      </c>
      <c r="W209" s="170">
        <f>MAX(Oncho!AF216,Oncho!BE216)</f>
        <v>0</v>
      </c>
      <c r="X209" s="170">
        <f>MAX(Oncho!AG216,Oncho!BF216)</f>
        <v>0</v>
      </c>
      <c r="Y209" s="170">
        <f>MAX(Oncho!AH216,Oncho!BG216)</f>
        <v>0</v>
      </c>
      <c r="Z209" s="170">
        <f>MAX(Oncho!AI216,Oncho!BH216)</f>
        <v>0</v>
      </c>
      <c r="AA209" s="170">
        <f>MAX(Oncho!AJ216,Oncho!BI216)</f>
        <v>0</v>
      </c>
      <c r="AB209" s="170">
        <f>MAX(COUNTIF(Oncho!AK216,"Oui"),COUNTIF(Oncho!BJ216,"Oui"))</f>
        <v>0</v>
      </c>
      <c r="AC209" s="76"/>
      <c r="AD209" s="170">
        <f>SCH!P218</f>
        <v>0</v>
      </c>
      <c r="AE209" s="170">
        <f>SCH!AI218</f>
        <v>0</v>
      </c>
      <c r="AF209" s="170">
        <f>SCH!AJ218</f>
        <v>0</v>
      </c>
      <c r="AG209" s="170">
        <f>SCH!AN218</f>
        <v>0</v>
      </c>
      <c r="AH209" s="170">
        <f>SCH!AO218</f>
        <v>0</v>
      </c>
      <c r="AI209" s="170">
        <f>SCH!AT218</f>
        <v>0</v>
      </c>
      <c r="AJ209" s="170">
        <f>SCH!AU218</f>
        <v>0</v>
      </c>
      <c r="AK209" s="170">
        <f>SCH!AV218</f>
        <v>0</v>
      </c>
      <c r="AL209" s="170">
        <f>SCH!AW218</f>
        <v>0</v>
      </c>
      <c r="AM209" s="170">
        <f>COUNTIF(SCH!AX218,"Oui")</f>
        <v>0</v>
      </c>
      <c r="AN209" s="76"/>
      <c r="AO209" s="170">
        <f>GeoH!P218</f>
        <v>0</v>
      </c>
      <c r="AP209" s="170">
        <f>MAX(GeoH!AK218,GeoH!BS218)</f>
        <v>0</v>
      </c>
      <c r="AQ209" s="170">
        <f>MAX(GeoH!AL218,GeoH!BT218)</f>
        <v>0</v>
      </c>
      <c r="AR209" s="170">
        <f>MAX(GeoH!AM218,GeoH!BU218)</f>
        <v>0</v>
      </c>
      <c r="AS209" s="170">
        <f>MAX(GeoH!AN218,GeoH!BV218)</f>
        <v>0</v>
      </c>
      <c r="AT209" s="170">
        <f>MAX(GeoH!AO218,GeoH!BW218)</f>
        <v>0</v>
      </c>
      <c r="AU209" s="170">
        <f>MAX(GeoH!AQ218,GeoH!BY218)</f>
        <v>0</v>
      </c>
      <c r="AV209" s="170">
        <f>MAX(GeoH!AR218,GeoH!BZ218)</f>
        <v>0</v>
      </c>
      <c r="AW209" s="170">
        <f>MAX(GeoH!AS218,GeoH!CA218)</f>
        <v>0</v>
      </c>
      <c r="AX209" s="170">
        <f>MAX(GeoH!AT218,GeoH!CB218)</f>
        <v>0</v>
      </c>
      <c r="AY209" s="170">
        <f>MAX(GeoH!AU218,GeoH!CC218)</f>
        <v>0</v>
      </c>
      <c r="AZ209" s="170">
        <f>MAX(GeoH!AV218,GeoH!CD218)</f>
        <v>0</v>
      </c>
      <c r="BA209" s="170">
        <f>MAX(GeoH!AW218,GeoH!CE218)</f>
        <v>0</v>
      </c>
      <c r="BB209" s="170">
        <f>MAX(GeoH!AX218,GeoH!CF218)</f>
        <v>0</v>
      </c>
      <c r="BC209" s="170">
        <f>MAX(GeoH!AY218,GeoH!CG218)</f>
        <v>0</v>
      </c>
      <c r="BD209" s="170">
        <f>MAX(GeoH!AZ218,GeoH!CH218)</f>
        <v>0</v>
      </c>
      <c r="BE209" s="170">
        <f>MAX(GeoH!BA218,GeoH!CI218)</f>
        <v>0</v>
      </c>
      <c r="BF209" s="170">
        <f>MAX(GeoH!BB218,GeoH!CJ218)</f>
        <v>0</v>
      </c>
      <c r="BG209" s="170">
        <f>MAX(COUNTIF(GeoH!BC218,"Oui"),COUNTIF(GeoH!CK218,"Oui"))</f>
        <v>0</v>
      </c>
      <c r="BH209" s="76"/>
      <c r="BI209" s="170">
        <f>Trachome!Q221</f>
        <v>0</v>
      </c>
      <c r="BJ209" s="170">
        <f>Trachome!AK221</f>
        <v>0</v>
      </c>
      <c r="BK209" s="170">
        <f>Trachome!AL221</f>
        <v>0</v>
      </c>
      <c r="BL209" s="170">
        <f>Trachome!AN221</f>
        <v>0</v>
      </c>
      <c r="BM209" s="170">
        <f>Trachome!AO221</f>
        <v>0</v>
      </c>
      <c r="BN209" s="170">
        <f>Trachome!AT221</f>
        <v>0</v>
      </c>
      <c r="BO209" s="170">
        <f>Trachome!AU221</f>
        <v>0</v>
      </c>
      <c r="BP209" s="170">
        <f>Trachome!AV221</f>
        <v>0</v>
      </c>
      <c r="BQ209" s="170">
        <f>Trachome!AW221</f>
        <v>0</v>
      </c>
      <c r="BR209" s="170">
        <f>COUNTIF(Trachome!AX221,"Oui")</f>
        <v>0</v>
      </c>
      <c r="BS209" s="76"/>
      <c r="BT209" s="170">
        <f t="shared" si="43"/>
        <v>0</v>
      </c>
      <c r="BU209" s="170">
        <f t="shared" si="44"/>
        <v>0</v>
      </c>
      <c r="BV209" s="170">
        <f t="shared" si="45"/>
        <v>0</v>
      </c>
      <c r="BW209" s="170">
        <f t="shared" si="46"/>
        <v>0</v>
      </c>
      <c r="BX209" s="170">
        <f t="shared" si="47"/>
        <v>0</v>
      </c>
      <c r="BY209" s="170">
        <f t="shared" si="50"/>
        <v>0</v>
      </c>
      <c r="BZ209" s="170">
        <f t="shared" si="51"/>
        <v>0</v>
      </c>
      <c r="CA209" s="170">
        <f t="shared" si="52"/>
        <v>0</v>
      </c>
      <c r="CB209" s="170">
        <f t="shared" si="48"/>
        <v>0</v>
      </c>
      <c r="CC209" s="170">
        <f t="shared" si="49"/>
        <v>0</v>
      </c>
    </row>
    <row r="210" spans="2:81" x14ac:dyDescent="0.25">
      <c r="B210" s="376">
        <f>'Données démographiques'!B218</f>
        <v>0</v>
      </c>
      <c r="C210" s="376">
        <f>'Données démographiques'!C218</f>
        <v>0</v>
      </c>
      <c r="D210" s="377">
        <f>'Données démographiques'!D218</f>
        <v>0</v>
      </c>
      <c r="E210" s="354"/>
      <c r="F210" s="377">
        <f>FL!M217</f>
        <v>0</v>
      </c>
      <c r="G210" s="377">
        <f>FL!AE217</f>
        <v>0</v>
      </c>
      <c r="H210" s="377">
        <f>FL!AF217</f>
        <v>0</v>
      </c>
      <c r="I210" s="377">
        <f>FL!AH217</f>
        <v>0</v>
      </c>
      <c r="J210" s="377">
        <f>FL!AI217</f>
        <v>0</v>
      </c>
      <c r="K210" s="377">
        <f>FL!AK217</f>
        <v>0</v>
      </c>
      <c r="L210" s="377">
        <f>FL!AM217</f>
        <v>0</v>
      </c>
      <c r="M210" s="377">
        <f>FL!AN217</f>
        <v>0</v>
      </c>
      <c r="N210" s="377">
        <f>FL!AO217</f>
        <v>0</v>
      </c>
      <c r="O210" s="377">
        <f>FL!AP217</f>
        <v>0</v>
      </c>
      <c r="P210" s="377">
        <f>FL!AQ217</f>
        <v>0</v>
      </c>
      <c r="Q210" s="377">
        <f>COUNTIF(FL!AR217,"Oui")</f>
        <v>0</v>
      </c>
      <c r="R210" s="354"/>
      <c r="S210" s="377">
        <f>Oncho!K217</f>
        <v>0</v>
      </c>
      <c r="T210" s="377">
        <f>MAX(Oncho!AB217,Oncho!BA217)</f>
        <v>0</v>
      </c>
      <c r="U210" s="377">
        <f>MAX(Oncho!AC217,Oncho!BB217)</f>
        <v>0</v>
      </c>
      <c r="V210" s="377">
        <f>MAX(Oncho!AE217,Oncho!BD217)</f>
        <v>0</v>
      </c>
      <c r="W210" s="377">
        <f>MAX(Oncho!AF217,Oncho!BE217)</f>
        <v>0</v>
      </c>
      <c r="X210" s="377">
        <f>MAX(Oncho!AG217,Oncho!BF217)</f>
        <v>0</v>
      </c>
      <c r="Y210" s="377">
        <f>MAX(Oncho!AH217,Oncho!BG217)</f>
        <v>0</v>
      </c>
      <c r="Z210" s="377">
        <f>MAX(Oncho!AI217,Oncho!BH217)</f>
        <v>0</v>
      </c>
      <c r="AA210" s="377">
        <f>MAX(Oncho!AJ217,Oncho!BI217)</f>
        <v>0</v>
      </c>
      <c r="AB210" s="377">
        <f>MAX(COUNTIF(Oncho!AK217,"Oui"),COUNTIF(Oncho!BJ217,"Oui"))</f>
        <v>0</v>
      </c>
      <c r="AC210" s="354"/>
      <c r="AD210" s="377">
        <f>SCH!P219</f>
        <v>0</v>
      </c>
      <c r="AE210" s="377">
        <f>SCH!AI219</f>
        <v>0</v>
      </c>
      <c r="AF210" s="377">
        <f>SCH!AJ219</f>
        <v>0</v>
      </c>
      <c r="AG210" s="377">
        <f>SCH!AN219</f>
        <v>0</v>
      </c>
      <c r="AH210" s="377">
        <f>SCH!AO219</f>
        <v>0</v>
      </c>
      <c r="AI210" s="377">
        <f>SCH!AT219</f>
        <v>0</v>
      </c>
      <c r="AJ210" s="377">
        <f>SCH!AU219</f>
        <v>0</v>
      </c>
      <c r="AK210" s="377">
        <f>SCH!AV219</f>
        <v>0</v>
      </c>
      <c r="AL210" s="377">
        <f>SCH!AW219</f>
        <v>0</v>
      </c>
      <c r="AM210" s="377">
        <f>COUNTIF(SCH!AX219,"Oui")</f>
        <v>0</v>
      </c>
      <c r="AN210" s="354"/>
      <c r="AO210" s="377">
        <f>GeoH!P219</f>
        <v>0</v>
      </c>
      <c r="AP210" s="377">
        <f>MAX(GeoH!AK219,GeoH!BS219)</f>
        <v>0</v>
      </c>
      <c r="AQ210" s="377">
        <f>MAX(GeoH!AL219,GeoH!BT219)</f>
        <v>0</v>
      </c>
      <c r="AR210" s="377">
        <f>MAX(GeoH!AM219,GeoH!BU219)</f>
        <v>0</v>
      </c>
      <c r="AS210" s="377">
        <f>MAX(GeoH!AN219,GeoH!BV219)</f>
        <v>0</v>
      </c>
      <c r="AT210" s="377">
        <f>MAX(GeoH!AO219,GeoH!BW219)</f>
        <v>0</v>
      </c>
      <c r="AU210" s="377">
        <f>MAX(GeoH!AQ219,GeoH!BY219)</f>
        <v>0</v>
      </c>
      <c r="AV210" s="377">
        <f>MAX(GeoH!AR219,GeoH!BZ219)</f>
        <v>0</v>
      </c>
      <c r="AW210" s="377">
        <f>MAX(GeoH!AS219,GeoH!CA219)</f>
        <v>0</v>
      </c>
      <c r="AX210" s="377">
        <f>MAX(GeoH!AT219,GeoH!CB219)</f>
        <v>0</v>
      </c>
      <c r="AY210" s="377">
        <f>MAX(GeoH!AU219,GeoH!CC219)</f>
        <v>0</v>
      </c>
      <c r="AZ210" s="377">
        <f>MAX(GeoH!AV219,GeoH!CD219)</f>
        <v>0</v>
      </c>
      <c r="BA210" s="377">
        <f>MAX(GeoH!AW219,GeoH!CE219)</f>
        <v>0</v>
      </c>
      <c r="BB210" s="377">
        <f>MAX(GeoH!AX219,GeoH!CF219)</f>
        <v>0</v>
      </c>
      <c r="BC210" s="377">
        <f>MAX(GeoH!AY219,GeoH!CG219)</f>
        <v>0</v>
      </c>
      <c r="BD210" s="377">
        <f>MAX(GeoH!AZ219,GeoH!CH219)</f>
        <v>0</v>
      </c>
      <c r="BE210" s="377">
        <f>MAX(GeoH!BA219,GeoH!CI219)</f>
        <v>0</v>
      </c>
      <c r="BF210" s="377">
        <f>MAX(GeoH!BB219,GeoH!CJ219)</f>
        <v>0</v>
      </c>
      <c r="BG210" s="377">
        <f>MAX(COUNTIF(GeoH!BC219,"Oui"),COUNTIF(GeoH!CK219,"Oui"))</f>
        <v>0</v>
      </c>
      <c r="BH210" s="354"/>
      <c r="BI210" s="377">
        <f>Trachome!Q222</f>
        <v>0</v>
      </c>
      <c r="BJ210" s="377">
        <f>Trachome!AK222</f>
        <v>0</v>
      </c>
      <c r="BK210" s="377">
        <f>Trachome!AL222</f>
        <v>0</v>
      </c>
      <c r="BL210" s="377">
        <f>Trachome!AN222</f>
        <v>0</v>
      </c>
      <c r="BM210" s="377">
        <f>Trachome!AO222</f>
        <v>0</v>
      </c>
      <c r="BN210" s="377">
        <f>Trachome!AT222</f>
        <v>0</v>
      </c>
      <c r="BO210" s="377">
        <f>Trachome!AU222</f>
        <v>0</v>
      </c>
      <c r="BP210" s="377">
        <f>Trachome!AV222</f>
        <v>0</v>
      </c>
      <c r="BQ210" s="377">
        <f>Trachome!AW222</f>
        <v>0</v>
      </c>
      <c r="BR210" s="377">
        <f>COUNTIF(Trachome!AX222,"Oui")</f>
        <v>0</v>
      </c>
      <c r="BS210" s="354"/>
      <c r="BT210" s="377">
        <f t="shared" si="43"/>
        <v>0</v>
      </c>
      <c r="BU210" s="377">
        <f t="shared" si="44"/>
        <v>0</v>
      </c>
      <c r="BV210" s="377">
        <f t="shared" si="45"/>
        <v>0</v>
      </c>
      <c r="BW210" s="377">
        <f t="shared" si="46"/>
        <v>0</v>
      </c>
      <c r="BX210" s="377">
        <f t="shared" si="47"/>
        <v>0</v>
      </c>
      <c r="BY210" s="377">
        <f t="shared" si="50"/>
        <v>0</v>
      </c>
      <c r="BZ210" s="377">
        <f t="shared" si="51"/>
        <v>0</v>
      </c>
      <c r="CA210" s="377">
        <f t="shared" si="52"/>
        <v>0</v>
      </c>
      <c r="CB210" s="377">
        <f t="shared" si="48"/>
        <v>0</v>
      </c>
      <c r="CC210" s="377">
        <f t="shared" si="49"/>
        <v>0</v>
      </c>
    </row>
    <row r="211" spans="2:81" x14ac:dyDescent="0.25">
      <c r="B211" s="169">
        <f>'Données démographiques'!B219</f>
        <v>0</v>
      </c>
      <c r="C211" s="169">
        <f>'Données démographiques'!C219</f>
        <v>0</v>
      </c>
      <c r="D211" s="170">
        <f>'Données démographiques'!D219</f>
        <v>0</v>
      </c>
      <c r="E211" s="76"/>
      <c r="F211" s="170">
        <f>FL!M218</f>
        <v>0</v>
      </c>
      <c r="G211" s="170">
        <f>FL!AE218</f>
        <v>0</v>
      </c>
      <c r="H211" s="170">
        <f>FL!AF218</f>
        <v>0</v>
      </c>
      <c r="I211" s="170">
        <f>FL!AH218</f>
        <v>0</v>
      </c>
      <c r="J211" s="170">
        <f>FL!AI218</f>
        <v>0</v>
      </c>
      <c r="K211" s="170">
        <f>FL!AK218</f>
        <v>0</v>
      </c>
      <c r="L211" s="170">
        <f>FL!AM218</f>
        <v>0</v>
      </c>
      <c r="M211" s="170">
        <f>FL!AN218</f>
        <v>0</v>
      </c>
      <c r="N211" s="170">
        <f>FL!AO218</f>
        <v>0</v>
      </c>
      <c r="O211" s="170">
        <f>FL!AP218</f>
        <v>0</v>
      </c>
      <c r="P211" s="170">
        <f>FL!AQ218</f>
        <v>0</v>
      </c>
      <c r="Q211" s="170">
        <f>COUNTIF(FL!AR218,"Oui")</f>
        <v>0</v>
      </c>
      <c r="R211" s="76"/>
      <c r="S211" s="170">
        <f>Oncho!K218</f>
        <v>0</v>
      </c>
      <c r="T211" s="170">
        <f>MAX(Oncho!AB218,Oncho!BA218)</f>
        <v>0</v>
      </c>
      <c r="U211" s="170">
        <f>MAX(Oncho!AC218,Oncho!BB218)</f>
        <v>0</v>
      </c>
      <c r="V211" s="170">
        <f>MAX(Oncho!AE218,Oncho!BD218)</f>
        <v>0</v>
      </c>
      <c r="W211" s="170">
        <f>MAX(Oncho!AF218,Oncho!BE218)</f>
        <v>0</v>
      </c>
      <c r="X211" s="170">
        <f>MAX(Oncho!AG218,Oncho!BF218)</f>
        <v>0</v>
      </c>
      <c r="Y211" s="170">
        <f>MAX(Oncho!AH218,Oncho!BG218)</f>
        <v>0</v>
      </c>
      <c r="Z211" s="170">
        <f>MAX(Oncho!AI218,Oncho!BH218)</f>
        <v>0</v>
      </c>
      <c r="AA211" s="170">
        <f>MAX(Oncho!AJ218,Oncho!BI218)</f>
        <v>0</v>
      </c>
      <c r="AB211" s="170">
        <f>MAX(COUNTIF(Oncho!AK218,"Oui"),COUNTIF(Oncho!BJ218,"Oui"))</f>
        <v>0</v>
      </c>
      <c r="AC211" s="76"/>
      <c r="AD211" s="170">
        <f>SCH!P220</f>
        <v>0</v>
      </c>
      <c r="AE211" s="170">
        <f>SCH!AI220</f>
        <v>0</v>
      </c>
      <c r="AF211" s="170">
        <f>SCH!AJ220</f>
        <v>0</v>
      </c>
      <c r="AG211" s="170">
        <f>SCH!AN220</f>
        <v>0</v>
      </c>
      <c r="AH211" s="170">
        <f>SCH!AO220</f>
        <v>0</v>
      </c>
      <c r="AI211" s="170">
        <f>SCH!AT220</f>
        <v>0</v>
      </c>
      <c r="AJ211" s="170">
        <f>SCH!AU220</f>
        <v>0</v>
      </c>
      <c r="AK211" s="170">
        <f>SCH!AV220</f>
        <v>0</v>
      </c>
      <c r="AL211" s="170">
        <f>SCH!AW220</f>
        <v>0</v>
      </c>
      <c r="AM211" s="170">
        <f>COUNTIF(SCH!AX220,"Oui")</f>
        <v>0</v>
      </c>
      <c r="AN211" s="76"/>
      <c r="AO211" s="170">
        <f>GeoH!P220</f>
        <v>0</v>
      </c>
      <c r="AP211" s="170">
        <f>MAX(GeoH!AK220,GeoH!BS220)</f>
        <v>0</v>
      </c>
      <c r="AQ211" s="170">
        <f>MAX(GeoH!AL220,GeoH!BT220)</f>
        <v>0</v>
      </c>
      <c r="AR211" s="170">
        <f>MAX(GeoH!AM220,GeoH!BU220)</f>
        <v>0</v>
      </c>
      <c r="AS211" s="170">
        <f>MAX(GeoH!AN220,GeoH!BV220)</f>
        <v>0</v>
      </c>
      <c r="AT211" s="170">
        <f>MAX(GeoH!AO220,GeoH!BW220)</f>
        <v>0</v>
      </c>
      <c r="AU211" s="170">
        <f>MAX(GeoH!AQ220,GeoH!BY220)</f>
        <v>0</v>
      </c>
      <c r="AV211" s="170">
        <f>MAX(GeoH!AR220,GeoH!BZ220)</f>
        <v>0</v>
      </c>
      <c r="AW211" s="170">
        <f>MAX(GeoH!AS220,GeoH!CA220)</f>
        <v>0</v>
      </c>
      <c r="AX211" s="170">
        <f>MAX(GeoH!AT220,GeoH!CB220)</f>
        <v>0</v>
      </c>
      <c r="AY211" s="170">
        <f>MAX(GeoH!AU220,GeoH!CC220)</f>
        <v>0</v>
      </c>
      <c r="AZ211" s="170">
        <f>MAX(GeoH!AV220,GeoH!CD220)</f>
        <v>0</v>
      </c>
      <c r="BA211" s="170">
        <f>MAX(GeoH!AW220,GeoH!CE220)</f>
        <v>0</v>
      </c>
      <c r="BB211" s="170">
        <f>MAX(GeoH!AX220,GeoH!CF220)</f>
        <v>0</v>
      </c>
      <c r="BC211" s="170">
        <f>MAX(GeoH!AY220,GeoH!CG220)</f>
        <v>0</v>
      </c>
      <c r="BD211" s="170">
        <f>MAX(GeoH!AZ220,GeoH!CH220)</f>
        <v>0</v>
      </c>
      <c r="BE211" s="170">
        <f>MAX(GeoH!BA220,GeoH!CI220)</f>
        <v>0</v>
      </c>
      <c r="BF211" s="170">
        <f>MAX(GeoH!BB220,GeoH!CJ220)</f>
        <v>0</v>
      </c>
      <c r="BG211" s="170">
        <f>MAX(COUNTIF(GeoH!BC220,"Oui"),COUNTIF(GeoH!CK220,"Oui"))</f>
        <v>0</v>
      </c>
      <c r="BH211" s="76"/>
      <c r="BI211" s="170">
        <f>Trachome!Q223</f>
        <v>0</v>
      </c>
      <c r="BJ211" s="170">
        <f>Trachome!AK223</f>
        <v>0</v>
      </c>
      <c r="BK211" s="170">
        <f>Trachome!AL223</f>
        <v>0</v>
      </c>
      <c r="BL211" s="170">
        <f>Trachome!AN223</f>
        <v>0</v>
      </c>
      <c r="BM211" s="170">
        <f>Trachome!AO223</f>
        <v>0</v>
      </c>
      <c r="BN211" s="170">
        <f>Trachome!AT223</f>
        <v>0</v>
      </c>
      <c r="BO211" s="170">
        <f>Trachome!AU223</f>
        <v>0</v>
      </c>
      <c r="BP211" s="170">
        <f>Trachome!AV223</f>
        <v>0</v>
      </c>
      <c r="BQ211" s="170">
        <f>Trachome!AW223</f>
        <v>0</v>
      </c>
      <c r="BR211" s="170">
        <f>COUNTIF(Trachome!AX223,"Oui")</f>
        <v>0</v>
      </c>
      <c r="BS211" s="76"/>
      <c r="BT211" s="170">
        <f t="shared" si="43"/>
        <v>0</v>
      </c>
      <c r="BU211" s="170">
        <f t="shared" si="44"/>
        <v>0</v>
      </c>
      <c r="BV211" s="170">
        <f t="shared" si="45"/>
        <v>0</v>
      </c>
      <c r="BW211" s="170">
        <f t="shared" si="46"/>
        <v>0</v>
      </c>
      <c r="BX211" s="170">
        <f t="shared" si="47"/>
        <v>0</v>
      </c>
      <c r="BY211" s="170">
        <f t="shared" si="50"/>
        <v>0</v>
      </c>
      <c r="BZ211" s="170">
        <f t="shared" si="51"/>
        <v>0</v>
      </c>
      <c r="CA211" s="170">
        <f t="shared" si="52"/>
        <v>0</v>
      </c>
      <c r="CB211" s="170">
        <f t="shared" si="48"/>
        <v>0</v>
      </c>
      <c r="CC211" s="170">
        <f t="shared" si="49"/>
        <v>0</v>
      </c>
    </row>
    <row r="212" spans="2:81" x14ac:dyDescent="0.25">
      <c r="B212" s="376">
        <f>'Données démographiques'!B220</f>
        <v>0</v>
      </c>
      <c r="C212" s="376">
        <f>'Données démographiques'!C220</f>
        <v>0</v>
      </c>
      <c r="D212" s="377">
        <f>'Données démographiques'!D220</f>
        <v>0</v>
      </c>
      <c r="E212" s="354"/>
      <c r="F212" s="377">
        <f>FL!M219</f>
        <v>0</v>
      </c>
      <c r="G212" s="377">
        <f>FL!AE219</f>
        <v>0</v>
      </c>
      <c r="H212" s="377">
        <f>FL!AF219</f>
        <v>0</v>
      </c>
      <c r="I212" s="377">
        <f>FL!AH219</f>
        <v>0</v>
      </c>
      <c r="J212" s="377">
        <f>FL!AI219</f>
        <v>0</v>
      </c>
      <c r="K212" s="377">
        <f>FL!AK219</f>
        <v>0</v>
      </c>
      <c r="L212" s="377">
        <f>FL!AM219</f>
        <v>0</v>
      </c>
      <c r="M212" s="377">
        <f>FL!AN219</f>
        <v>0</v>
      </c>
      <c r="N212" s="377">
        <f>FL!AO219</f>
        <v>0</v>
      </c>
      <c r="O212" s="377">
        <f>FL!AP219</f>
        <v>0</v>
      </c>
      <c r="P212" s="377">
        <f>FL!AQ219</f>
        <v>0</v>
      </c>
      <c r="Q212" s="377">
        <f>COUNTIF(FL!AR219,"Oui")</f>
        <v>0</v>
      </c>
      <c r="R212" s="354"/>
      <c r="S212" s="377">
        <f>Oncho!K219</f>
        <v>0</v>
      </c>
      <c r="T212" s="377">
        <f>MAX(Oncho!AB219,Oncho!BA219)</f>
        <v>0</v>
      </c>
      <c r="U212" s="377">
        <f>MAX(Oncho!AC219,Oncho!BB219)</f>
        <v>0</v>
      </c>
      <c r="V212" s="377">
        <f>MAX(Oncho!AE219,Oncho!BD219)</f>
        <v>0</v>
      </c>
      <c r="W212" s="377">
        <f>MAX(Oncho!AF219,Oncho!BE219)</f>
        <v>0</v>
      </c>
      <c r="X212" s="377">
        <f>MAX(Oncho!AG219,Oncho!BF219)</f>
        <v>0</v>
      </c>
      <c r="Y212" s="377">
        <f>MAX(Oncho!AH219,Oncho!BG219)</f>
        <v>0</v>
      </c>
      <c r="Z212" s="377">
        <f>MAX(Oncho!AI219,Oncho!BH219)</f>
        <v>0</v>
      </c>
      <c r="AA212" s="377">
        <f>MAX(Oncho!AJ219,Oncho!BI219)</f>
        <v>0</v>
      </c>
      <c r="AB212" s="377">
        <f>MAX(COUNTIF(Oncho!AK219,"Oui"),COUNTIF(Oncho!BJ219,"Oui"))</f>
        <v>0</v>
      </c>
      <c r="AC212" s="354"/>
      <c r="AD212" s="377">
        <f>SCH!P221</f>
        <v>0</v>
      </c>
      <c r="AE212" s="377">
        <f>SCH!AI221</f>
        <v>0</v>
      </c>
      <c r="AF212" s="377">
        <f>SCH!AJ221</f>
        <v>0</v>
      </c>
      <c r="AG212" s="377">
        <f>SCH!AN221</f>
        <v>0</v>
      </c>
      <c r="AH212" s="377">
        <f>SCH!AO221</f>
        <v>0</v>
      </c>
      <c r="AI212" s="377">
        <f>SCH!AT221</f>
        <v>0</v>
      </c>
      <c r="AJ212" s="377">
        <f>SCH!AU221</f>
        <v>0</v>
      </c>
      <c r="AK212" s="377">
        <f>SCH!AV221</f>
        <v>0</v>
      </c>
      <c r="AL212" s="377">
        <f>SCH!AW221</f>
        <v>0</v>
      </c>
      <c r="AM212" s="377">
        <f>COUNTIF(SCH!AX221,"Oui")</f>
        <v>0</v>
      </c>
      <c r="AN212" s="354"/>
      <c r="AO212" s="377">
        <f>GeoH!P221</f>
        <v>0</v>
      </c>
      <c r="AP212" s="377">
        <f>MAX(GeoH!AK221,GeoH!BS221)</f>
        <v>0</v>
      </c>
      <c r="AQ212" s="377">
        <f>MAX(GeoH!AL221,GeoH!BT221)</f>
        <v>0</v>
      </c>
      <c r="AR212" s="377">
        <f>MAX(GeoH!AM221,GeoH!BU221)</f>
        <v>0</v>
      </c>
      <c r="AS212" s="377">
        <f>MAX(GeoH!AN221,GeoH!BV221)</f>
        <v>0</v>
      </c>
      <c r="AT212" s="377">
        <f>MAX(GeoH!AO221,GeoH!BW221)</f>
        <v>0</v>
      </c>
      <c r="AU212" s="377">
        <f>MAX(GeoH!AQ221,GeoH!BY221)</f>
        <v>0</v>
      </c>
      <c r="AV212" s="377">
        <f>MAX(GeoH!AR221,GeoH!BZ221)</f>
        <v>0</v>
      </c>
      <c r="AW212" s="377">
        <f>MAX(GeoH!AS221,GeoH!CA221)</f>
        <v>0</v>
      </c>
      <c r="AX212" s="377">
        <f>MAX(GeoH!AT221,GeoH!CB221)</f>
        <v>0</v>
      </c>
      <c r="AY212" s="377">
        <f>MAX(GeoH!AU221,GeoH!CC221)</f>
        <v>0</v>
      </c>
      <c r="AZ212" s="377">
        <f>MAX(GeoH!AV221,GeoH!CD221)</f>
        <v>0</v>
      </c>
      <c r="BA212" s="377">
        <f>MAX(GeoH!AW221,GeoH!CE221)</f>
        <v>0</v>
      </c>
      <c r="BB212" s="377">
        <f>MAX(GeoH!AX221,GeoH!CF221)</f>
        <v>0</v>
      </c>
      <c r="BC212" s="377">
        <f>MAX(GeoH!AY221,GeoH!CG221)</f>
        <v>0</v>
      </c>
      <c r="BD212" s="377">
        <f>MAX(GeoH!AZ221,GeoH!CH221)</f>
        <v>0</v>
      </c>
      <c r="BE212" s="377">
        <f>MAX(GeoH!BA221,GeoH!CI221)</f>
        <v>0</v>
      </c>
      <c r="BF212" s="377">
        <f>MAX(GeoH!BB221,GeoH!CJ221)</f>
        <v>0</v>
      </c>
      <c r="BG212" s="377">
        <f>MAX(COUNTIF(GeoH!BC221,"Oui"),COUNTIF(GeoH!CK221,"Oui"))</f>
        <v>0</v>
      </c>
      <c r="BH212" s="354"/>
      <c r="BI212" s="377">
        <f>Trachome!Q224</f>
        <v>0</v>
      </c>
      <c r="BJ212" s="377">
        <f>Trachome!AK224</f>
        <v>0</v>
      </c>
      <c r="BK212" s="377">
        <f>Trachome!AL224</f>
        <v>0</v>
      </c>
      <c r="BL212" s="377">
        <f>Trachome!AN224</f>
        <v>0</v>
      </c>
      <c r="BM212" s="377">
        <f>Trachome!AO224</f>
        <v>0</v>
      </c>
      <c r="BN212" s="377">
        <f>Trachome!AT224</f>
        <v>0</v>
      </c>
      <c r="BO212" s="377">
        <f>Trachome!AU224</f>
        <v>0</v>
      </c>
      <c r="BP212" s="377">
        <f>Trachome!AV224</f>
        <v>0</v>
      </c>
      <c r="BQ212" s="377">
        <f>Trachome!AW224</f>
        <v>0</v>
      </c>
      <c r="BR212" s="377">
        <f>COUNTIF(Trachome!AX224,"Oui")</f>
        <v>0</v>
      </c>
      <c r="BS212" s="354"/>
      <c r="BT212" s="377">
        <f t="shared" si="43"/>
        <v>0</v>
      </c>
      <c r="BU212" s="377">
        <f t="shared" si="44"/>
        <v>0</v>
      </c>
      <c r="BV212" s="377">
        <f t="shared" si="45"/>
        <v>0</v>
      </c>
      <c r="BW212" s="377">
        <f t="shared" si="46"/>
        <v>0</v>
      </c>
      <c r="BX212" s="377">
        <f t="shared" si="47"/>
        <v>0</v>
      </c>
      <c r="BY212" s="377">
        <f t="shared" si="50"/>
        <v>0</v>
      </c>
      <c r="BZ212" s="377">
        <f t="shared" si="51"/>
        <v>0</v>
      </c>
      <c r="CA212" s="377">
        <f t="shared" si="52"/>
        <v>0</v>
      </c>
      <c r="CB212" s="377">
        <f t="shared" si="48"/>
        <v>0</v>
      </c>
      <c r="CC212" s="377">
        <f t="shared" si="49"/>
        <v>0</v>
      </c>
    </row>
    <row r="213" spans="2:81" x14ac:dyDescent="0.25">
      <c r="B213" s="169">
        <f>'Données démographiques'!B221</f>
        <v>0</v>
      </c>
      <c r="C213" s="169">
        <f>'Données démographiques'!C221</f>
        <v>0</v>
      </c>
      <c r="D213" s="170">
        <f>'Données démographiques'!D221</f>
        <v>0</v>
      </c>
      <c r="E213" s="76"/>
      <c r="F213" s="170">
        <f>FL!M220</f>
        <v>0</v>
      </c>
      <c r="G213" s="170">
        <f>FL!AE220</f>
        <v>0</v>
      </c>
      <c r="H213" s="170">
        <f>FL!AF220</f>
        <v>0</v>
      </c>
      <c r="I213" s="170">
        <f>FL!AH220</f>
        <v>0</v>
      </c>
      <c r="J213" s="170">
        <f>FL!AI220</f>
        <v>0</v>
      </c>
      <c r="K213" s="170">
        <f>FL!AK220</f>
        <v>0</v>
      </c>
      <c r="L213" s="170">
        <f>FL!AM220</f>
        <v>0</v>
      </c>
      <c r="M213" s="170">
        <f>FL!AN220</f>
        <v>0</v>
      </c>
      <c r="N213" s="170">
        <f>FL!AO220</f>
        <v>0</v>
      </c>
      <c r="O213" s="170">
        <f>FL!AP220</f>
        <v>0</v>
      </c>
      <c r="P213" s="170">
        <f>FL!AQ220</f>
        <v>0</v>
      </c>
      <c r="Q213" s="170">
        <f>COUNTIF(FL!AR220,"Oui")</f>
        <v>0</v>
      </c>
      <c r="R213" s="76"/>
      <c r="S213" s="170">
        <f>Oncho!K220</f>
        <v>0</v>
      </c>
      <c r="T213" s="170">
        <f>MAX(Oncho!AB220,Oncho!BA220)</f>
        <v>0</v>
      </c>
      <c r="U213" s="170">
        <f>MAX(Oncho!AC220,Oncho!BB220)</f>
        <v>0</v>
      </c>
      <c r="V213" s="170">
        <f>MAX(Oncho!AE220,Oncho!BD220)</f>
        <v>0</v>
      </c>
      <c r="W213" s="170">
        <f>MAX(Oncho!AF220,Oncho!BE220)</f>
        <v>0</v>
      </c>
      <c r="X213" s="170">
        <f>MAX(Oncho!AG220,Oncho!BF220)</f>
        <v>0</v>
      </c>
      <c r="Y213" s="170">
        <f>MAX(Oncho!AH220,Oncho!BG220)</f>
        <v>0</v>
      </c>
      <c r="Z213" s="170">
        <f>MAX(Oncho!AI220,Oncho!BH220)</f>
        <v>0</v>
      </c>
      <c r="AA213" s="170">
        <f>MAX(Oncho!AJ220,Oncho!BI220)</f>
        <v>0</v>
      </c>
      <c r="AB213" s="170">
        <f>MAX(COUNTIF(Oncho!AK220,"Oui"),COUNTIF(Oncho!BJ220,"Oui"))</f>
        <v>0</v>
      </c>
      <c r="AC213" s="76"/>
      <c r="AD213" s="170">
        <f>SCH!P222</f>
        <v>0</v>
      </c>
      <c r="AE213" s="170">
        <f>SCH!AI222</f>
        <v>0</v>
      </c>
      <c r="AF213" s="170">
        <f>SCH!AJ222</f>
        <v>0</v>
      </c>
      <c r="AG213" s="170">
        <f>SCH!AN222</f>
        <v>0</v>
      </c>
      <c r="AH213" s="170">
        <f>SCH!AO222</f>
        <v>0</v>
      </c>
      <c r="AI213" s="170">
        <f>SCH!AT222</f>
        <v>0</v>
      </c>
      <c r="AJ213" s="170">
        <f>SCH!AU222</f>
        <v>0</v>
      </c>
      <c r="AK213" s="170">
        <f>SCH!AV222</f>
        <v>0</v>
      </c>
      <c r="AL213" s="170">
        <f>SCH!AW222</f>
        <v>0</v>
      </c>
      <c r="AM213" s="170">
        <f>COUNTIF(SCH!AX222,"Oui")</f>
        <v>0</v>
      </c>
      <c r="AN213" s="76"/>
      <c r="AO213" s="170">
        <f>GeoH!P222</f>
        <v>0</v>
      </c>
      <c r="AP213" s="170">
        <f>MAX(GeoH!AK222,GeoH!BS222)</f>
        <v>0</v>
      </c>
      <c r="AQ213" s="170">
        <f>MAX(GeoH!AL222,GeoH!BT222)</f>
        <v>0</v>
      </c>
      <c r="AR213" s="170">
        <f>MAX(GeoH!AM222,GeoH!BU222)</f>
        <v>0</v>
      </c>
      <c r="AS213" s="170">
        <f>MAX(GeoH!AN222,GeoH!BV222)</f>
        <v>0</v>
      </c>
      <c r="AT213" s="170">
        <f>MAX(GeoH!AO222,GeoH!BW222)</f>
        <v>0</v>
      </c>
      <c r="AU213" s="170">
        <f>MAX(GeoH!AQ222,GeoH!BY222)</f>
        <v>0</v>
      </c>
      <c r="AV213" s="170">
        <f>MAX(GeoH!AR222,GeoH!BZ222)</f>
        <v>0</v>
      </c>
      <c r="AW213" s="170">
        <f>MAX(GeoH!AS222,GeoH!CA222)</f>
        <v>0</v>
      </c>
      <c r="AX213" s="170">
        <f>MAX(GeoH!AT222,GeoH!CB222)</f>
        <v>0</v>
      </c>
      <c r="AY213" s="170">
        <f>MAX(GeoH!AU222,GeoH!CC222)</f>
        <v>0</v>
      </c>
      <c r="AZ213" s="170">
        <f>MAX(GeoH!AV222,GeoH!CD222)</f>
        <v>0</v>
      </c>
      <c r="BA213" s="170">
        <f>MAX(GeoH!AW222,GeoH!CE222)</f>
        <v>0</v>
      </c>
      <c r="BB213" s="170">
        <f>MAX(GeoH!AX222,GeoH!CF222)</f>
        <v>0</v>
      </c>
      <c r="BC213" s="170">
        <f>MAX(GeoH!AY222,GeoH!CG222)</f>
        <v>0</v>
      </c>
      <c r="BD213" s="170">
        <f>MAX(GeoH!AZ222,GeoH!CH222)</f>
        <v>0</v>
      </c>
      <c r="BE213" s="170">
        <f>MAX(GeoH!BA222,GeoH!CI222)</f>
        <v>0</v>
      </c>
      <c r="BF213" s="170">
        <f>MAX(GeoH!BB222,GeoH!CJ222)</f>
        <v>0</v>
      </c>
      <c r="BG213" s="170">
        <f>MAX(COUNTIF(GeoH!BC222,"Oui"),COUNTIF(GeoH!CK222,"Oui"))</f>
        <v>0</v>
      </c>
      <c r="BH213" s="76"/>
      <c r="BI213" s="170">
        <f>Trachome!Q225</f>
        <v>0</v>
      </c>
      <c r="BJ213" s="170">
        <f>Trachome!AK225</f>
        <v>0</v>
      </c>
      <c r="BK213" s="170">
        <f>Trachome!AL225</f>
        <v>0</v>
      </c>
      <c r="BL213" s="170">
        <f>Trachome!AN225</f>
        <v>0</v>
      </c>
      <c r="BM213" s="170">
        <f>Trachome!AO225</f>
        <v>0</v>
      </c>
      <c r="BN213" s="170">
        <f>Trachome!AT225</f>
        <v>0</v>
      </c>
      <c r="BO213" s="170">
        <f>Trachome!AU225</f>
        <v>0</v>
      </c>
      <c r="BP213" s="170">
        <f>Trachome!AV225</f>
        <v>0</v>
      </c>
      <c r="BQ213" s="170">
        <f>Trachome!AW225</f>
        <v>0</v>
      </c>
      <c r="BR213" s="170">
        <f>COUNTIF(Trachome!AX225,"Oui")</f>
        <v>0</v>
      </c>
      <c r="BS213" s="76"/>
      <c r="BT213" s="170">
        <f t="shared" si="43"/>
        <v>0</v>
      </c>
      <c r="BU213" s="170">
        <f t="shared" si="44"/>
        <v>0</v>
      </c>
      <c r="BV213" s="170">
        <f t="shared" si="45"/>
        <v>0</v>
      </c>
      <c r="BW213" s="170">
        <f t="shared" si="46"/>
        <v>0</v>
      </c>
      <c r="BX213" s="170">
        <f t="shared" si="47"/>
        <v>0</v>
      </c>
      <c r="BY213" s="170">
        <f t="shared" si="50"/>
        <v>0</v>
      </c>
      <c r="BZ213" s="170">
        <f t="shared" si="51"/>
        <v>0</v>
      </c>
      <c r="CA213" s="170">
        <f t="shared" si="52"/>
        <v>0</v>
      </c>
      <c r="CB213" s="170">
        <f t="shared" si="48"/>
        <v>0</v>
      </c>
      <c r="CC213" s="170">
        <f t="shared" si="49"/>
        <v>0</v>
      </c>
    </row>
    <row r="214" spans="2:81" x14ac:dyDescent="0.25">
      <c r="B214" s="376">
        <f>'Données démographiques'!B222</f>
        <v>0</v>
      </c>
      <c r="C214" s="376">
        <f>'Données démographiques'!C222</f>
        <v>0</v>
      </c>
      <c r="D214" s="377">
        <f>'Données démographiques'!D222</f>
        <v>0</v>
      </c>
      <c r="E214" s="354"/>
      <c r="F214" s="377">
        <f>FL!M221</f>
        <v>0</v>
      </c>
      <c r="G214" s="377">
        <f>FL!AE221</f>
        <v>0</v>
      </c>
      <c r="H214" s="377">
        <f>FL!AF221</f>
        <v>0</v>
      </c>
      <c r="I214" s="377">
        <f>FL!AH221</f>
        <v>0</v>
      </c>
      <c r="J214" s="377">
        <f>FL!AI221</f>
        <v>0</v>
      </c>
      <c r="K214" s="377">
        <f>FL!AK221</f>
        <v>0</v>
      </c>
      <c r="L214" s="377">
        <f>FL!AM221</f>
        <v>0</v>
      </c>
      <c r="M214" s="377">
        <f>FL!AN221</f>
        <v>0</v>
      </c>
      <c r="N214" s="377">
        <f>FL!AO221</f>
        <v>0</v>
      </c>
      <c r="O214" s="377">
        <f>FL!AP221</f>
        <v>0</v>
      </c>
      <c r="P214" s="377">
        <f>FL!AQ221</f>
        <v>0</v>
      </c>
      <c r="Q214" s="377">
        <f>COUNTIF(FL!AR221,"Oui")</f>
        <v>0</v>
      </c>
      <c r="R214" s="354"/>
      <c r="S214" s="377">
        <f>Oncho!K221</f>
        <v>0</v>
      </c>
      <c r="T214" s="377">
        <f>MAX(Oncho!AB221,Oncho!BA221)</f>
        <v>0</v>
      </c>
      <c r="U214" s="377">
        <f>MAX(Oncho!AC221,Oncho!BB221)</f>
        <v>0</v>
      </c>
      <c r="V214" s="377">
        <f>MAX(Oncho!AE221,Oncho!BD221)</f>
        <v>0</v>
      </c>
      <c r="W214" s="377">
        <f>MAX(Oncho!AF221,Oncho!BE221)</f>
        <v>0</v>
      </c>
      <c r="X214" s="377">
        <f>MAX(Oncho!AG221,Oncho!BF221)</f>
        <v>0</v>
      </c>
      <c r="Y214" s="377">
        <f>MAX(Oncho!AH221,Oncho!BG221)</f>
        <v>0</v>
      </c>
      <c r="Z214" s="377">
        <f>MAX(Oncho!AI221,Oncho!BH221)</f>
        <v>0</v>
      </c>
      <c r="AA214" s="377">
        <f>MAX(Oncho!AJ221,Oncho!BI221)</f>
        <v>0</v>
      </c>
      <c r="AB214" s="377">
        <f>MAX(COUNTIF(Oncho!AK221,"Oui"),COUNTIF(Oncho!BJ221,"Oui"))</f>
        <v>0</v>
      </c>
      <c r="AC214" s="354"/>
      <c r="AD214" s="377">
        <f>SCH!P223</f>
        <v>0</v>
      </c>
      <c r="AE214" s="377">
        <f>SCH!AI223</f>
        <v>0</v>
      </c>
      <c r="AF214" s="377">
        <f>SCH!AJ223</f>
        <v>0</v>
      </c>
      <c r="AG214" s="377">
        <f>SCH!AN223</f>
        <v>0</v>
      </c>
      <c r="AH214" s="377">
        <f>SCH!AO223</f>
        <v>0</v>
      </c>
      <c r="AI214" s="377">
        <f>SCH!AT223</f>
        <v>0</v>
      </c>
      <c r="AJ214" s="377">
        <f>SCH!AU223</f>
        <v>0</v>
      </c>
      <c r="AK214" s="377">
        <f>SCH!AV223</f>
        <v>0</v>
      </c>
      <c r="AL214" s="377">
        <f>SCH!AW223</f>
        <v>0</v>
      </c>
      <c r="AM214" s="377">
        <f>COUNTIF(SCH!AX223,"Oui")</f>
        <v>0</v>
      </c>
      <c r="AN214" s="354"/>
      <c r="AO214" s="377">
        <f>GeoH!P223</f>
        <v>0</v>
      </c>
      <c r="AP214" s="377">
        <f>MAX(GeoH!AK223,GeoH!BS223)</f>
        <v>0</v>
      </c>
      <c r="AQ214" s="377">
        <f>MAX(GeoH!AL223,GeoH!BT223)</f>
        <v>0</v>
      </c>
      <c r="AR214" s="377">
        <f>MAX(GeoH!AM223,GeoH!BU223)</f>
        <v>0</v>
      </c>
      <c r="AS214" s="377">
        <f>MAX(GeoH!AN223,GeoH!BV223)</f>
        <v>0</v>
      </c>
      <c r="AT214" s="377">
        <f>MAX(GeoH!AO223,GeoH!BW223)</f>
        <v>0</v>
      </c>
      <c r="AU214" s="377">
        <f>MAX(GeoH!AQ223,GeoH!BY223)</f>
        <v>0</v>
      </c>
      <c r="AV214" s="377">
        <f>MAX(GeoH!AR223,GeoH!BZ223)</f>
        <v>0</v>
      </c>
      <c r="AW214" s="377">
        <f>MAX(GeoH!AS223,GeoH!CA223)</f>
        <v>0</v>
      </c>
      <c r="AX214" s="377">
        <f>MAX(GeoH!AT223,GeoH!CB223)</f>
        <v>0</v>
      </c>
      <c r="AY214" s="377">
        <f>MAX(GeoH!AU223,GeoH!CC223)</f>
        <v>0</v>
      </c>
      <c r="AZ214" s="377">
        <f>MAX(GeoH!AV223,GeoH!CD223)</f>
        <v>0</v>
      </c>
      <c r="BA214" s="377">
        <f>MAX(GeoH!AW223,GeoH!CE223)</f>
        <v>0</v>
      </c>
      <c r="BB214" s="377">
        <f>MAX(GeoH!AX223,GeoH!CF223)</f>
        <v>0</v>
      </c>
      <c r="BC214" s="377">
        <f>MAX(GeoH!AY223,GeoH!CG223)</f>
        <v>0</v>
      </c>
      <c r="BD214" s="377">
        <f>MAX(GeoH!AZ223,GeoH!CH223)</f>
        <v>0</v>
      </c>
      <c r="BE214" s="377">
        <f>MAX(GeoH!BA223,GeoH!CI223)</f>
        <v>0</v>
      </c>
      <c r="BF214" s="377">
        <f>MAX(GeoH!BB223,GeoH!CJ223)</f>
        <v>0</v>
      </c>
      <c r="BG214" s="377">
        <f>MAX(COUNTIF(GeoH!BC223,"Oui"),COUNTIF(GeoH!CK223,"Oui"))</f>
        <v>0</v>
      </c>
      <c r="BH214" s="354"/>
      <c r="BI214" s="377">
        <f>Trachome!Q226</f>
        <v>0</v>
      </c>
      <c r="BJ214" s="377">
        <f>Trachome!AK226</f>
        <v>0</v>
      </c>
      <c r="BK214" s="377">
        <f>Trachome!AL226</f>
        <v>0</v>
      </c>
      <c r="BL214" s="377">
        <f>Trachome!AN226</f>
        <v>0</v>
      </c>
      <c r="BM214" s="377">
        <f>Trachome!AO226</f>
        <v>0</v>
      </c>
      <c r="BN214" s="377">
        <f>Trachome!AT226</f>
        <v>0</v>
      </c>
      <c r="BO214" s="377">
        <f>Trachome!AU226</f>
        <v>0</v>
      </c>
      <c r="BP214" s="377">
        <f>Trachome!AV226</f>
        <v>0</v>
      </c>
      <c r="BQ214" s="377">
        <f>Trachome!AW226</f>
        <v>0</v>
      </c>
      <c r="BR214" s="377">
        <f>COUNTIF(Trachome!AX226,"Oui")</f>
        <v>0</v>
      </c>
      <c r="BS214" s="354"/>
      <c r="BT214" s="377">
        <f t="shared" si="43"/>
        <v>0</v>
      </c>
      <c r="BU214" s="377">
        <f t="shared" si="44"/>
        <v>0</v>
      </c>
      <c r="BV214" s="377">
        <f t="shared" si="45"/>
        <v>0</v>
      </c>
      <c r="BW214" s="377">
        <f t="shared" si="46"/>
        <v>0</v>
      </c>
      <c r="BX214" s="377">
        <f t="shared" si="47"/>
        <v>0</v>
      </c>
      <c r="BY214" s="377">
        <f t="shared" si="50"/>
        <v>0</v>
      </c>
      <c r="BZ214" s="377">
        <f t="shared" si="51"/>
        <v>0</v>
      </c>
      <c r="CA214" s="377">
        <f t="shared" si="52"/>
        <v>0</v>
      </c>
      <c r="CB214" s="377">
        <f t="shared" si="48"/>
        <v>0</v>
      </c>
      <c r="CC214" s="377">
        <f t="shared" si="49"/>
        <v>0</v>
      </c>
    </row>
    <row r="215" spans="2:81" x14ac:dyDescent="0.25">
      <c r="B215" s="169">
        <f>'Données démographiques'!B223</f>
        <v>0</v>
      </c>
      <c r="C215" s="169">
        <f>'Données démographiques'!C223</f>
        <v>0</v>
      </c>
      <c r="D215" s="170">
        <f>'Données démographiques'!D223</f>
        <v>0</v>
      </c>
      <c r="E215" s="76"/>
      <c r="F215" s="170">
        <f>FL!M222</f>
        <v>0</v>
      </c>
      <c r="G215" s="170">
        <f>FL!AE222</f>
        <v>0</v>
      </c>
      <c r="H215" s="170">
        <f>FL!AF222</f>
        <v>0</v>
      </c>
      <c r="I215" s="170">
        <f>FL!AH222</f>
        <v>0</v>
      </c>
      <c r="J215" s="170">
        <f>FL!AI222</f>
        <v>0</v>
      </c>
      <c r="K215" s="170">
        <f>FL!AK222</f>
        <v>0</v>
      </c>
      <c r="L215" s="170">
        <f>FL!AM222</f>
        <v>0</v>
      </c>
      <c r="M215" s="170">
        <f>FL!AN222</f>
        <v>0</v>
      </c>
      <c r="N215" s="170">
        <f>FL!AO222</f>
        <v>0</v>
      </c>
      <c r="O215" s="170">
        <f>FL!AP222</f>
        <v>0</v>
      </c>
      <c r="P215" s="170">
        <f>FL!AQ222</f>
        <v>0</v>
      </c>
      <c r="Q215" s="170">
        <f>COUNTIF(FL!AR222,"Oui")</f>
        <v>0</v>
      </c>
      <c r="R215" s="76"/>
      <c r="S215" s="170">
        <f>Oncho!K222</f>
        <v>0</v>
      </c>
      <c r="T215" s="170">
        <f>MAX(Oncho!AB222,Oncho!BA222)</f>
        <v>0</v>
      </c>
      <c r="U215" s="170">
        <f>MAX(Oncho!AC222,Oncho!BB222)</f>
        <v>0</v>
      </c>
      <c r="V215" s="170">
        <f>MAX(Oncho!AE222,Oncho!BD222)</f>
        <v>0</v>
      </c>
      <c r="W215" s="170">
        <f>MAX(Oncho!AF222,Oncho!BE222)</f>
        <v>0</v>
      </c>
      <c r="X215" s="170">
        <f>MAX(Oncho!AG222,Oncho!BF222)</f>
        <v>0</v>
      </c>
      <c r="Y215" s="170">
        <f>MAX(Oncho!AH222,Oncho!BG222)</f>
        <v>0</v>
      </c>
      <c r="Z215" s="170">
        <f>MAX(Oncho!AI222,Oncho!BH222)</f>
        <v>0</v>
      </c>
      <c r="AA215" s="170">
        <f>MAX(Oncho!AJ222,Oncho!BI222)</f>
        <v>0</v>
      </c>
      <c r="AB215" s="170">
        <f>MAX(COUNTIF(Oncho!AK222,"Oui"),COUNTIF(Oncho!BJ222,"Oui"))</f>
        <v>0</v>
      </c>
      <c r="AC215" s="76"/>
      <c r="AD215" s="170">
        <f>SCH!P224</f>
        <v>0</v>
      </c>
      <c r="AE215" s="170">
        <f>SCH!AI224</f>
        <v>0</v>
      </c>
      <c r="AF215" s="170">
        <f>SCH!AJ224</f>
        <v>0</v>
      </c>
      <c r="AG215" s="170">
        <f>SCH!AN224</f>
        <v>0</v>
      </c>
      <c r="AH215" s="170">
        <f>SCH!AO224</f>
        <v>0</v>
      </c>
      <c r="AI215" s="170">
        <f>SCH!AT224</f>
        <v>0</v>
      </c>
      <c r="AJ215" s="170">
        <f>SCH!AU224</f>
        <v>0</v>
      </c>
      <c r="AK215" s="170">
        <f>SCH!AV224</f>
        <v>0</v>
      </c>
      <c r="AL215" s="170">
        <f>SCH!AW224</f>
        <v>0</v>
      </c>
      <c r="AM215" s="170">
        <f>COUNTIF(SCH!AX224,"Oui")</f>
        <v>0</v>
      </c>
      <c r="AN215" s="76"/>
      <c r="AO215" s="170">
        <f>GeoH!P224</f>
        <v>0</v>
      </c>
      <c r="AP215" s="170">
        <f>MAX(GeoH!AK224,GeoH!BS224)</f>
        <v>0</v>
      </c>
      <c r="AQ215" s="170">
        <f>MAX(GeoH!AL224,GeoH!BT224)</f>
        <v>0</v>
      </c>
      <c r="AR215" s="170">
        <f>MAX(GeoH!AM224,GeoH!BU224)</f>
        <v>0</v>
      </c>
      <c r="AS215" s="170">
        <f>MAX(GeoH!AN224,GeoH!BV224)</f>
        <v>0</v>
      </c>
      <c r="AT215" s="170">
        <f>MAX(GeoH!AO224,GeoH!BW224)</f>
        <v>0</v>
      </c>
      <c r="AU215" s="170">
        <f>MAX(GeoH!AQ224,GeoH!BY224)</f>
        <v>0</v>
      </c>
      <c r="AV215" s="170">
        <f>MAX(GeoH!AR224,GeoH!BZ224)</f>
        <v>0</v>
      </c>
      <c r="AW215" s="170">
        <f>MAX(GeoH!AS224,GeoH!CA224)</f>
        <v>0</v>
      </c>
      <c r="AX215" s="170">
        <f>MAX(GeoH!AT224,GeoH!CB224)</f>
        <v>0</v>
      </c>
      <c r="AY215" s="170">
        <f>MAX(GeoH!AU224,GeoH!CC224)</f>
        <v>0</v>
      </c>
      <c r="AZ215" s="170">
        <f>MAX(GeoH!AV224,GeoH!CD224)</f>
        <v>0</v>
      </c>
      <c r="BA215" s="170">
        <f>MAX(GeoH!AW224,GeoH!CE224)</f>
        <v>0</v>
      </c>
      <c r="BB215" s="170">
        <f>MAX(GeoH!AX224,GeoH!CF224)</f>
        <v>0</v>
      </c>
      <c r="BC215" s="170">
        <f>MAX(GeoH!AY224,GeoH!CG224)</f>
        <v>0</v>
      </c>
      <c r="BD215" s="170">
        <f>MAX(GeoH!AZ224,GeoH!CH224)</f>
        <v>0</v>
      </c>
      <c r="BE215" s="170">
        <f>MAX(GeoH!BA224,GeoH!CI224)</f>
        <v>0</v>
      </c>
      <c r="BF215" s="170">
        <f>MAX(GeoH!BB224,GeoH!CJ224)</f>
        <v>0</v>
      </c>
      <c r="BG215" s="170">
        <f>MAX(COUNTIF(GeoH!BC224,"Oui"),COUNTIF(GeoH!CK224,"Oui"))</f>
        <v>0</v>
      </c>
      <c r="BH215" s="76"/>
      <c r="BI215" s="170">
        <f>Trachome!Q227</f>
        <v>0</v>
      </c>
      <c r="BJ215" s="170">
        <f>Trachome!AK227</f>
        <v>0</v>
      </c>
      <c r="BK215" s="170">
        <f>Trachome!AL227</f>
        <v>0</v>
      </c>
      <c r="BL215" s="170">
        <f>Trachome!AN227</f>
        <v>0</v>
      </c>
      <c r="BM215" s="170">
        <f>Trachome!AO227</f>
        <v>0</v>
      </c>
      <c r="BN215" s="170">
        <f>Trachome!AT227</f>
        <v>0</v>
      </c>
      <c r="BO215" s="170">
        <f>Trachome!AU227</f>
        <v>0</v>
      </c>
      <c r="BP215" s="170">
        <f>Trachome!AV227</f>
        <v>0</v>
      </c>
      <c r="BQ215" s="170">
        <f>Trachome!AW227</f>
        <v>0</v>
      </c>
      <c r="BR215" s="170">
        <f>COUNTIF(Trachome!AX227,"Oui")</f>
        <v>0</v>
      </c>
      <c r="BS215" s="76"/>
      <c r="BT215" s="170">
        <f t="shared" si="43"/>
        <v>0</v>
      </c>
      <c r="BU215" s="170">
        <f t="shared" si="44"/>
        <v>0</v>
      </c>
      <c r="BV215" s="170">
        <f t="shared" si="45"/>
        <v>0</v>
      </c>
      <c r="BW215" s="170">
        <f t="shared" si="46"/>
        <v>0</v>
      </c>
      <c r="BX215" s="170">
        <f t="shared" si="47"/>
        <v>0</v>
      </c>
      <c r="BY215" s="170">
        <f t="shared" si="50"/>
        <v>0</v>
      </c>
      <c r="BZ215" s="170">
        <f t="shared" si="51"/>
        <v>0</v>
      </c>
      <c r="CA215" s="170">
        <f t="shared" si="52"/>
        <v>0</v>
      </c>
      <c r="CB215" s="170">
        <f t="shared" si="48"/>
        <v>0</v>
      </c>
      <c r="CC215" s="170">
        <f t="shared" si="49"/>
        <v>0</v>
      </c>
    </row>
    <row r="216" spans="2:81" x14ac:dyDescent="0.25">
      <c r="B216" s="376">
        <f>'Données démographiques'!B224</f>
        <v>0</v>
      </c>
      <c r="C216" s="376">
        <f>'Données démographiques'!C224</f>
        <v>0</v>
      </c>
      <c r="D216" s="377">
        <f>'Données démographiques'!D224</f>
        <v>0</v>
      </c>
      <c r="E216" s="354"/>
      <c r="F216" s="377">
        <f>FL!M223</f>
        <v>0</v>
      </c>
      <c r="G216" s="377">
        <f>FL!AE223</f>
        <v>0</v>
      </c>
      <c r="H216" s="377">
        <f>FL!AF223</f>
        <v>0</v>
      </c>
      <c r="I216" s="377">
        <f>FL!AH223</f>
        <v>0</v>
      </c>
      <c r="J216" s="377">
        <f>FL!AI223</f>
        <v>0</v>
      </c>
      <c r="K216" s="377">
        <f>FL!AK223</f>
        <v>0</v>
      </c>
      <c r="L216" s="377">
        <f>FL!AM223</f>
        <v>0</v>
      </c>
      <c r="M216" s="377">
        <f>FL!AN223</f>
        <v>0</v>
      </c>
      <c r="N216" s="377">
        <f>FL!AO223</f>
        <v>0</v>
      </c>
      <c r="O216" s="377">
        <f>FL!AP223</f>
        <v>0</v>
      </c>
      <c r="P216" s="377">
        <f>FL!AQ223</f>
        <v>0</v>
      </c>
      <c r="Q216" s="377">
        <f>COUNTIF(FL!AR223,"Oui")</f>
        <v>0</v>
      </c>
      <c r="R216" s="354"/>
      <c r="S216" s="377">
        <f>Oncho!K223</f>
        <v>0</v>
      </c>
      <c r="T216" s="377">
        <f>MAX(Oncho!AB223,Oncho!BA223)</f>
        <v>0</v>
      </c>
      <c r="U216" s="377">
        <f>MAX(Oncho!AC223,Oncho!BB223)</f>
        <v>0</v>
      </c>
      <c r="V216" s="377">
        <f>MAX(Oncho!AE223,Oncho!BD223)</f>
        <v>0</v>
      </c>
      <c r="W216" s="377">
        <f>MAX(Oncho!AF223,Oncho!BE223)</f>
        <v>0</v>
      </c>
      <c r="X216" s="377">
        <f>MAX(Oncho!AG223,Oncho!BF223)</f>
        <v>0</v>
      </c>
      <c r="Y216" s="377">
        <f>MAX(Oncho!AH223,Oncho!BG223)</f>
        <v>0</v>
      </c>
      <c r="Z216" s="377">
        <f>MAX(Oncho!AI223,Oncho!BH223)</f>
        <v>0</v>
      </c>
      <c r="AA216" s="377">
        <f>MAX(Oncho!AJ223,Oncho!BI223)</f>
        <v>0</v>
      </c>
      <c r="AB216" s="377">
        <f>MAX(COUNTIF(Oncho!AK223,"Oui"),COUNTIF(Oncho!BJ223,"Oui"))</f>
        <v>0</v>
      </c>
      <c r="AC216" s="354"/>
      <c r="AD216" s="377">
        <f>SCH!P225</f>
        <v>0</v>
      </c>
      <c r="AE216" s="377">
        <f>SCH!AI225</f>
        <v>0</v>
      </c>
      <c r="AF216" s="377">
        <f>SCH!AJ225</f>
        <v>0</v>
      </c>
      <c r="AG216" s="377">
        <f>SCH!AN225</f>
        <v>0</v>
      </c>
      <c r="AH216" s="377">
        <f>SCH!AO225</f>
        <v>0</v>
      </c>
      <c r="AI216" s="377">
        <f>SCH!AT225</f>
        <v>0</v>
      </c>
      <c r="AJ216" s="377">
        <f>SCH!AU225</f>
        <v>0</v>
      </c>
      <c r="AK216" s="377">
        <f>SCH!AV225</f>
        <v>0</v>
      </c>
      <c r="AL216" s="377">
        <f>SCH!AW225</f>
        <v>0</v>
      </c>
      <c r="AM216" s="377">
        <f>COUNTIF(SCH!AX225,"Oui")</f>
        <v>0</v>
      </c>
      <c r="AN216" s="354"/>
      <c r="AO216" s="377">
        <f>GeoH!P225</f>
        <v>0</v>
      </c>
      <c r="AP216" s="377">
        <f>MAX(GeoH!AK225,GeoH!BS225)</f>
        <v>0</v>
      </c>
      <c r="AQ216" s="377">
        <f>MAX(GeoH!AL225,GeoH!BT225)</f>
        <v>0</v>
      </c>
      <c r="AR216" s="377">
        <f>MAX(GeoH!AM225,GeoH!BU225)</f>
        <v>0</v>
      </c>
      <c r="AS216" s="377">
        <f>MAX(GeoH!AN225,GeoH!BV225)</f>
        <v>0</v>
      </c>
      <c r="AT216" s="377">
        <f>MAX(GeoH!AO225,GeoH!BW225)</f>
        <v>0</v>
      </c>
      <c r="AU216" s="377">
        <f>MAX(GeoH!AQ225,GeoH!BY225)</f>
        <v>0</v>
      </c>
      <c r="AV216" s="377">
        <f>MAX(GeoH!AR225,GeoH!BZ225)</f>
        <v>0</v>
      </c>
      <c r="AW216" s="377">
        <f>MAX(GeoH!AS225,GeoH!CA225)</f>
        <v>0</v>
      </c>
      <c r="AX216" s="377">
        <f>MAX(GeoH!AT225,GeoH!CB225)</f>
        <v>0</v>
      </c>
      <c r="AY216" s="377">
        <f>MAX(GeoH!AU225,GeoH!CC225)</f>
        <v>0</v>
      </c>
      <c r="AZ216" s="377">
        <f>MAX(GeoH!AV225,GeoH!CD225)</f>
        <v>0</v>
      </c>
      <c r="BA216" s="377">
        <f>MAX(GeoH!AW225,GeoH!CE225)</f>
        <v>0</v>
      </c>
      <c r="BB216" s="377">
        <f>MAX(GeoH!AX225,GeoH!CF225)</f>
        <v>0</v>
      </c>
      <c r="BC216" s="377">
        <f>MAX(GeoH!AY225,GeoH!CG225)</f>
        <v>0</v>
      </c>
      <c r="BD216" s="377">
        <f>MAX(GeoH!AZ225,GeoH!CH225)</f>
        <v>0</v>
      </c>
      <c r="BE216" s="377">
        <f>MAX(GeoH!BA225,GeoH!CI225)</f>
        <v>0</v>
      </c>
      <c r="BF216" s="377">
        <f>MAX(GeoH!BB225,GeoH!CJ225)</f>
        <v>0</v>
      </c>
      <c r="BG216" s="377">
        <f>MAX(COUNTIF(GeoH!BC225,"Oui"),COUNTIF(GeoH!CK225,"Oui"))</f>
        <v>0</v>
      </c>
      <c r="BH216" s="354"/>
      <c r="BI216" s="377">
        <f>Trachome!Q228</f>
        <v>0</v>
      </c>
      <c r="BJ216" s="377">
        <f>Trachome!AK228</f>
        <v>0</v>
      </c>
      <c r="BK216" s="377">
        <f>Trachome!AL228</f>
        <v>0</v>
      </c>
      <c r="BL216" s="377">
        <f>Trachome!AN228</f>
        <v>0</v>
      </c>
      <c r="BM216" s="377">
        <f>Trachome!AO228</f>
        <v>0</v>
      </c>
      <c r="BN216" s="377">
        <f>Trachome!AT228</f>
        <v>0</v>
      </c>
      <c r="BO216" s="377">
        <f>Trachome!AU228</f>
        <v>0</v>
      </c>
      <c r="BP216" s="377">
        <f>Trachome!AV228</f>
        <v>0</v>
      </c>
      <c r="BQ216" s="377">
        <f>Trachome!AW228</f>
        <v>0</v>
      </c>
      <c r="BR216" s="377">
        <f>COUNTIF(Trachome!AX228,"Oui")</f>
        <v>0</v>
      </c>
      <c r="BS216" s="354"/>
      <c r="BT216" s="377">
        <f t="shared" si="43"/>
        <v>0</v>
      </c>
      <c r="BU216" s="377">
        <f t="shared" si="44"/>
        <v>0</v>
      </c>
      <c r="BV216" s="377">
        <f t="shared" si="45"/>
        <v>0</v>
      </c>
      <c r="BW216" s="377">
        <f t="shared" si="46"/>
        <v>0</v>
      </c>
      <c r="BX216" s="377">
        <f t="shared" si="47"/>
        <v>0</v>
      </c>
      <c r="BY216" s="377">
        <f t="shared" si="50"/>
        <v>0</v>
      </c>
      <c r="BZ216" s="377">
        <f t="shared" si="51"/>
        <v>0</v>
      </c>
      <c r="CA216" s="377">
        <f t="shared" si="52"/>
        <v>0</v>
      </c>
      <c r="CB216" s="377">
        <f t="shared" si="48"/>
        <v>0</v>
      </c>
      <c r="CC216" s="377">
        <f t="shared" si="49"/>
        <v>0</v>
      </c>
    </row>
    <row r="217" spans="2:81" x14ac:dyDescent="0.25">
      <c r="B217" s="169">
        <f>'Données démographiques'!B225</f>
        <v>0</v>
      </c>
      <c r="C217" s="169">
        <f>'Données démographiques'!C225</f>
        <v>0</v>
      </c>
      <c r="D217" s="170">
        <f>'Données démographiques'!D225</f>
        <v>0</v>
      </c>
      <c r="E217" s="76"/>
      <c r="F217" s="170">
        <f>FL!M224</f>
        <v>0</v>
      </c>
      <c r="G217" s="170">
        <f>FL!AE224</f>
        <v>0</v>
      </c>
      <c r="H217" s="170">
        <f>FL!AF224</f>
        <v>0</v>
      </c>
      <c r="I217" s="170">
        <f>FL!AH224</f>
        <v>0</v>
      </c>
      <c r="J217" s="170">
        <f>FL!AI224</f>
        <v>0</v>
      </c>
      <c r="K217" s="170">
        <f>FL!AK224</f>
        <v>0</v>
      </c>
      <c r="L217" s="170">
        <f>FL!AM224</f>
        <v>0</v>
      </c>
      <c r="M217" s="170">
        <f>FL!AN224</f>
        <v>0</v>
      </c>
      <c r="N217" s="170">
        <f>FL!AO224</f>
        <v>0</v>
      </c>
      <c r="O217" s="170">
        <f>FL!AP224</f>
        <v>0</v>
      </c>
      <c r="P217" s="170">
        <f>FL!AQ224</f>
        <v>0</v>
      </c>
      <c r="Q217" s="170">
        <f>COUNTIF(FL!AR224,"Oui")</f>
        <v>0</v>
      </c>
      <c r="R217" s="76"/>
      <c r="S217" s="170">
        <f>Oncho!K224</f>
        <v>0</v>
      </c>
      <c r="T217" s="170">
        <f>MAX(Oncho!AB224,Oncho!BA224)</f>
        <v>0</v>
      </c>
      <c r="U217" s="170">
        <f>MAX(Oncho!AC224,Oncho!BB224)</f>
        <v>0</v>
      </c>
      <c r="V217" s="170">
        <f>MAX(Oncho!AE224,Oncho!BD224)</f>
        <v>0</v>
      </c>
      <c r="W217" s="170">
        <f>MAX(Oncho!AF224,Oncho!BE224)</f>
        <v>0</v>
      </c>
      <c r="X217" s="170">
        <f>MAX(Oncho!AG224,Oncho!BF224)</f>
        <v>0</v>
      </c>
      <c r="Y217" s="170">
        <f>MAX(Oncho!AH224,Oncho!BG224)</f>
        <v>0</v>
      </c>
      <c r="Z217" s="170">
        <f>MAX(Oncho!AI224,Oncho!BH224)</f>
        <v>0</v>
      </c>
      <c r="AA217" s="170">
        <f>MAX(Oncho!AJ224,Oncho!BI224)</f>
        <v>0</v>
      </c>
      <c r="AB217" s="170">
        <f>MAX(COUNTIF(Oncho!AK224,"Oui"),COUNTIF(Oncho!BJ224,"Oui"))</f>
        <v>0</v>
      </c>
      <c r="AC217" s="76"/>
      <c r="AD217" s="170">
        <f>SCH!P226</f>
        <v>0</v>
      </c>
      <c r="AE217" s="170">
        <f>SCH!AI226</f>
        <v>0</v>
      </c>
      <c r="AF217" s="170">
        <f>SCH!AJ226</f>
        <v>0</v>
      </c>
      <c r="AG217" s="170">
        <f>SCH!AN226</f>
        <v>0</v>
      </c>
      <c r="AH217" s="170">
        <f>SCH!AO226</f>
        <v>0</v>
      </c>
      <c r="AI217" s="170">
        <f>SCH!AT226</f>
        <v>0</v>
      </c>
      <c r="AJ217" s="170">
        <f>SCH!AU226</f>
        <v>0</v>
      </c>
      <c r="AK217" s="170">
        <f>SCH!AV226</f>
        <v>0</v>
      </c>
      <c r="AL217" s="170">
        <f>SCH!AW226</f>
        <v>0</v>
      </c>
      <c r="AM217" s="170">
        <f>COUNTIF(SCH!AX226,"Oui")</f>
        <v>0</v>
      </c>
      <c r="AN217" s="76"/>
      <c r="AO217" s="170">
        <f>GeoH!P226</f>
        <v>0</v>
      </c>
      <c r="AP217" s="170">
        <f>MAX(GeoH!AK226,GeoH!BS226)</f>
        <v>0</v>
      </c>
      <c r="AQ217" s="170">
        <f>MAX(GeoH!AL226,GeoH!BT226)</f>
        <v>0</v>
      </c>
      <c r="AR217" s="170">
        <f>MAX(GeoH!AM226,GeoH!BU226)</f>
        <v>0</v>
      </c>
      <c r="AS217" s="170">
        <f>MAX(GeoH!AN226,GeoH!BV226)</f>
        <v>0</v>
      </c>
      <c r="AT217" s="170">
        <f>MAX(GeoH!AO226,GeoH!BW226)</f>
        <v>0</v>
      </c>
      <c r="AU217" s="170">
        <f>MAX(GeoH!AQ226,GeoH!BY226)</f>
        <v>0</v>
      </c>
      <c r="AV217" s="170">
        <f>MAX(GeoH!AR226,GeoH!BZ226)</f>
        <v>0</v>
      </c>
      <c r="AW217" s="170">
        <f>MAX(GeoH!AS226,GeoH!CA226)</f>
        <v>0</v>
      </c>
      <c r="AX217" s="170">
        <f>MAX(GeoH!AT226,GeoH!CB226)</f>
        <v>0</v>
      </c>
      <c r="AY217" s="170">
        <f>MAX(GeoH!AU226,GeoH!CC226)</f>
        <v>0</v>
      </c>
      <c r="AZ217" s="170">
        <f>MAX(GeoH!AV226,GeoH!CD226)</f>
        <v>0</v>
      </c>
      <c r="BA217" s="170">
        <f>MAX(GeoH!AW226,GeoH!CE226)</f>
        <v>0</v>
      </c>
      <c r="BB217" s="170">
        <f>MAX(GeoH!AX226,GeoH!CF226)</f>
        <v>0</v>
      </c>
      <c r="BC217" s="170">
        <f>MAX(GeoH!AY226,GeoH!CG226)</f>
        <v>0</v>
      </c>
      <c r="BD217" s="170">
        <f>MAX(GeoH!AZ226,GeoH!CH226)</f>
        <v>0</v>
      </c>
      <c r="BE217" s="170">
        <f>MAX(GeoH!BA226,GeoH!CI226)</f>
        <v>0</v>
      </c>
      <c r="BF217" s="170">
        <f>MAX(GeoH!BB226,GeoH!CJ226)</f>
        <v>0</v>
      </c>
      <c r="BG217" s="170">
        <f>MAX(COUNTIF(GeoH!BC226,"Oui"),COUNTIF(GeoH!CK226,"Oui"))</f>
        <v>0</v>
      </c>
      <c r="BH217" s="76"/>
      <c r="BI217" s="170">
        <f>Trachome!Q229</f>
        <v>0</v>
      </c>
      <c r="BJ217" s="170">
        <f>Trachome!AK229</f>
        <v>0</v>
      </c>
      <c r="BK217" s="170">
        <f>Trachome!AL229</f>
        <v>0</v>
      </c>
      <c r="BL217" s="170">
        <f>Trachome!AN229</f>
        <v>0</v>
      </c>
      <c r="BM217" s="170">
        <f>Trachome!AO229</f>
        <v>0</v>
      </c>
      <c r="BN217" s="170">
        <f>Trachome!AT229</f>
        <v>0</v>
      </c>
      <c r="BO217" s="170">
        <f>Trachome!AU229</f>
        <v>0</v>
      </c>
      <c r="BP217" s="170">
        <f>Trachome!AV229</f>
        <v>0</v>
      </c>
      <c r="BQ217" s="170">
        <f>Trachome!AW229</f>
        <v>0</v>
      </c>
      <c r="BR217" s="170">
        <f>COUNTIF(Trachome!AX229,"Oui")</f>
        <v>0</v>
      </c>
      <c r="BS217" s="76"/>
      <c r="BT217" s="170">
        <f t="shared" si="43"/>
        <v>0</v>
      </c>
      <c r="BU217" s="170">
        <f t="shared" si="44"/>
        <v>0</v>
      </c>
      <c r="BV217" s="170">
        <f t="shared" si="45"/>
        <v>0</v>
      </c>
      <c r="BW217" s="170">
        <f t="shared" si="46"/>
        <v>0</v>
      </c>
      <c r="BX217" s="170">
        <f t="shared" si="47"/>
        <v>0</v>
      </c>
      <c r="BY217" s="170">
        <f t="shared" si="50"/>
        <v>0</v>
      </c>
      <c r="BZ217" s="170">
        <f t="shared" si="51"/>
        <v>0</v>
      </c>
      <c r="CA217" s="170">
        <f t="shared" si="52"/>
        <v>0</v>
      </c>
      <c r="CB217" s="170">
        <f t="shared" si="48"/>
        <v>0</v>
      </c>
      <c r="CC217" s="170">
        <f t="shared" si="49"/>
        <v>0</v>
      </c>
    </row>
    <row r="218" spans="2:81" x14ac:dyDescent="0.25">
      <c r="B218" s="376">
        <f>'Données démographiques'!B226</f>
        <v>0</v>
      </c>
      <c r="C218" s="376">
        <f>'Données démographiques'!C226</f>
        <v>0</v>
      </c>
      <c r="D218" s="377">
        <f>'Données démographiques'!D226</f>
        <v>0</v>
      </c>
      <c r="E218" s="354"/>
      <c r="F218" s="377">
        <f>FL!M225</f>
        <v>0</v>
      </c>
      <c r="G218" s="377">
        <f>FL!AE225</f>
        <v>0</v>
      </c>
      <c r="H218" s="377">
        <f>FL!AF225</f>
        <v>0</v>
      </c>
      <c r="I218" s="377">
        <f>FL!AH225</f>
        <v>0</v>
      </c>
      <c r="J218" s="377">
        <f>FL!AI225</f>
        <v>0</v>
      </c>
      <c r="K218" s="377">
        <f>FL!AK225</f>
        <v>0</v>
      </c>
      <c r="L218" s="377">
        <f>FL!AM225</f>
        <v>0</v>
      </c>
      <c r="M218" s="377">
        <f>FL!AN225</f>
        <v>0</v>
      </c>
      <c r="N218" s="377">
        <f>FL!AO225</f>
        <v>0</v>
      </c>
      <c r="O218" s="377">
        <f>FL!AP225</f>
        <v>0</v>
      </c>
      <c r="P218" s="377">
        <f>FL!AQ225</f>
        <v>0</v>
      </c>
      <c r="Q218" s="377">
        <f>COUNTIF(FL!AR225,"Oui")</f>
        <v>0</v>
      </c>
      <c r="R218" s="354"/>
      <c r="S218" s="377">
        <f>Oncho!K225</f>
        <v>0</v>
      </c>
      <c r="T218" s="377">
        <f>MAX(Oncho!AB225,Oncho!BA225)</f>
        <v>0</v>
      </c>
      <c r="U218" s="377">
        <f>MAX(Oncho!AC225,Oncho!BB225)</f>
        <v>0</v>
      </c>
      <c r="V218" s="377">
        <f>MAX(Oncho!AE225,Oncho!BD225)</f>
        <v>0</v>
      </c>
      <c r="W218" s="377">
        <f>MAX(Oncho!AF225,Oncho!BE225)</f>
        <v>0</v>
      </c>
      <c r="X218" s="377">
        <f>MAX(Oncho!AG225,Oncho!BF225)</f>
        <v>0</v>
      </c>
      <c r="Y218" s="377">
        <f>MAX(Oncho!AH225,Oncho!BG225)</f>
        <v>0</v>
      </c>
      <c r="Z218" s="377">
        <f>MAX(Oncho!AI225,Oncho!BH225)</f>
        <v>0</v>
      </c>
      <c r="AA218" s="377">
        <f>MAX(Oncho!AJ225,Oncho!BI225)</f>
        <v>0</v>
      </c>
      <c r="AB218" s="377">
        <f>MAX(COUNTIF(Oncho!AK225,"Oui"),COUNTIF(Oncho!BJ225,"Oui"))</f>
        <v>0</v>
      </c>
      <c r="AC218" s="354"/>
      <c r="AD218" s="377">
        <f>SCH!P227</f>
        <v>0</v>
      </c>
      <c r="AE218" s="377">
        <f>SCH!AI227</f>
        <v>0</v>
      </c>
      <c r="AF218" s="377">
        <f>SCH!AJ227</f>
        <v>0</v>
      </c>
      <c r="AG218" s="377">
        <f>SCH!AN227</f>
        <v>0</v>
      </c>
      <c r="AH218" s="377">
        <f>SCH!AO227</f>
        <v>0</v>
      </c>
      <c r="AI218" s="377">
        <f>SCH!AT227</f>
        <v>0</v>
      </c>
      <c r="AJ218" s="377">
        <f>SCH!AU227</f>
        <v>0</v>
      </c>
      <c r="AK218" s="377">
        <f>SCH!AV227</f>
        <v>0</v>
      </c>
      <c r="AL218" s="377">
        <f>SCH!AW227</f>
        <v>0</v>
      </c>
      <c r="AM218" s="377">
        <f>COUNTIF(SCH!AX227,"Oui")</f>
        <v>0</v>
      </c>
      <c r="AN218" s="354"/>
      <c r="AO218" s="377">
        <f>GeoH!P227</f>
        <v>0</v>
      </c>
      <c r="AP218" s="377">
        <f>MAX(GeoH!AK227,GeoH!BS227)</f>
        <v>0</v>
      </c>
      <c r="AQ218" s="377">
        <f>MAX(GeoH!AL227,GeoH!BT227)</f>
        <v>0</v>
      </c>
      <c r="AR218" s="377">
        <f>MAX(GeoH!AM227,GeoH!BU227)</f>
        <v>0</v>
      </c>
      <c r="AS218" s="377">
        <f>MAX(GeoH!AN227,GeoH!BV227)</f>
        <v>0</v>
      </c>
      <c r="AT218" s="377">
        <f>MAX(GeoH!AO227,GeoH!BW227)</f>
        <v>0</v>
      </c>
      <c r="AU218" s="377">
        <f>MAX(GeoH!AQ227,GeoH!BY227)</f>
        <v>0</v>
      </c>
      <c r="AV218" s="377">
        <f>MAX(GeoH!AR227,GeoH!BZ227)</f>
        <v>0</v>
      </c>
      <c r="AW218" s="377">
        <f>MAX(GeoH!AS227,GeoH!CA227)</f>
        <v>0</v>
      </c>
      <c r="AX218" s="377">
        <f>MAX(GeoH!AT227,GeoH!CB227)</f>
        <v>0</v>
      </c>
      <c r="AY218" s="377">
        <f>MAX(GeoH!AU227,GeoH!CC227)</f>
        <v>0</v>
      </c>
      <c r="AZ218" s="377">
        <f>MAX(GeoH!AV227,GeoH!CD227)</f>
        <v>0</v>
      </c>
      <c r="BA218" s="377">
        <f>MAX(GeoH!AW227,GeoH!CE227)</f>
        <v>0</v>
      </c>
      <c r="BB218" s="377">
        <f>MAX(GeoH!AX227,GeoH!CF227)</f>
        <v>0</v>
      </c>
      <c r="BC218" s="377">
        <f>MAX(GeoH!AY227,GeoH!CG227)</f>
        <v>0</v>
      </c>
      <c r="BD218" s="377">
        <f>MAX(GeoH!AZ227,GeoH!CH227)</f>
        <v>0</v>
      </c>
      <c r="BE218" s="377">
        <f>MAX(GeoH!BA227,GeoH!CI227)</f>
        <v>0</v>
      </c>
      <c r="BF218" s="377">
        <f>MAX(GeoH!BB227,GeoH!CJ227)</f>
        <v>0</v>
      </c>
      <c r="BG218" s="377">
        <f>MAX(COUNTIF(GeoH!BC227,"Oui"),COUNTIF(GeoH!CK227,"Oui"))</f>
        <v>0</v>
      </c>
      <c r="BH218" s="354"/>
      <c r="BI218" s="377">
        <f>Trachome!Q230</f>
        <v>0</v>
      </c>
      <c r="BJ218" s="377">
        <f>Trachome!AK230</f>
        <v>0</v>
      </c>
      <c r="BK218" s="377">
        <f>Trachome!AL230</f>
        <v>0</v>
      </c>
      <c r="BL218" s="377">
        <f>Trachome!AN230</f>
        <v>0</v>
      </c>
      <c r="BM218" s="377">
        <f>Trachome!AO230</f>
        <v>0</v>
      </c>
      <c r="BN218" s="377">
        <f>Trachome!AT230</f>
        <v>0</v>
      </c>
      <c r="BO218" s="377">
        <f>Trachome!AU230</f>
        <v>0</v>
      </c>
      <c r="BP218" s="377">
        <f>Trachome!AV230</f>
        <v>0</v>
      </c>
      <c r="BQ218" s="377">
        <f>Trachome!AW230</f>
        <v>0</v>
      </c>
      <c r="BR218" s="377">
        <f>COUNTIF(Trachome!AX230,"Oui")</f>
        <v>0</v>
      </c>
      <c r="BS218" s="354"/>
      <c r="BT218" s="377">
        <f t="shared" si="43"/>
        <v>0</v>
      </c>
      <c r="BU218" s="377">
        <f t="shared" si="44"/>
        <v>0</v>
      </c>
      <c r="BV218" s="377">
        <f t="shared" si="45"/>
        <v>0</v>
      </c>
      <c r="BW218" s="377">
        <f t="shared" si="46"/>
        <v>0</v>
      </c>
      <c r="BX218" s="377">
        <f t="shared" si="47"/>
        <v>0</v>
      </c>
      <c r="BY218" s="377">
        <f t="shared" si="50"/>
        <v>0</v>
      </c>
      <c r="BZ218" s="377">
        <f t="shared" si="51"/>
        <v>0</v>
      </c>
      <c r="CA218" s="377">
        <f t="shared" si="52"/>
        <v>0</v>
      </c>
      <c r="CB218" s="377">
        <f t="shared" si="48"/>
        <v>0</v>
      </c>
      <c r="CC218" s="377">
        <f t="shared" si="49"/>
        <v>0</v>
      </c>
    </row>
    <row r="219" spans="2:81" x14ac:dyDescent="0.25">
      <c r="B219" s="169">
        <f>'Données démographiques'!B227</f>
        <v>0</v>
      </c>
      <c r="C219" s="169">
        <f>'Données démographiques'!C227</f>
        <v>0</v>
      </c>
      <c r="D219" s="170">
        <f>'Données démographiques'!D227</f>
        <v>0</v>
      </c>
      <c r="E219" s="76"/>
      <c r="F219" s="170">
        <f>FL!M226</f>
        <v>0</v>
      </c>
      <c r="G219" s="170">
        <f>FL!AE226</f>
        <v>0</v>
      </c>
      <c r="H219" s="170">
        <f>FL!AF226</f>
        <v>0</v>
      </c>
      <c r="I219" s="170">
        <f>FL!AH226</f>
        <v>0</v>
      </c>
      <c r="J219" s="170">
        <f>FL!AI226</f>
        <v>0</v>
      </c>
      <c r="K219" s="170">
        <f>FL!AK226</f>
        <v>0</v>
      </c>
      <c r="L219" s="170">
        <f>FL!AM226</f>
        <v>0</v>
      </c>
      <c r="M219" s="170">
        <f>FL!AN226</f>
        <v>0</v>
      </c>
      <c r="N219" s="170">
        <f>FL!AO226</f>
        <v>0</v>
      </c>
      <c r="O219" s="170">
        <f>FL!AP226</f>
        <v>0</v>
      </c>
      <c r="P219" s="170">
        <f>FL!AQ226</f>
        <v>0</v>
      </c>
      <c r="Q219" s="170">
        <f>COUNTIF(FL!AR226,"Oui")</f>
        <v>0</v>
      </c>
      <c r="R219" s="76"/>
      <c r="S219" s="170">
        <f>Oncho!K226</f>
        <v>0</v>
      </c>
      <c r="T219" s="170">
        <f>MAX(Oncho!AB226,Oncho!BA226)</f>
        <v>0</v>
      </c>
      <c r="U219" s="170">
        <f>MAX(Oncho!AC226,Oncho!BB226)</f>
        <v>0</v>
      </c>
      <c r="V219" s="170">
        <f>MAX(Oncho!AE226,Oncho!BD226)</f>
        <v>0</v>
      </c>
      <c r="W219" s="170">
        <f>MAX(Oncho!AF226,Oncho!BE226)</f>
        <v>0</v>
      </c>
      <c r="X219" s="170">
        <f>MAX(Oncho!AG226,Oncho!BF226)</f>
        <v>0</v>
      </c>
      <c r="Y219" s="170">
        <f>MAX(Oncho!AH226,Oncho!BG226)</f>
        <v>0</v>
      </c>
      <c r="Z219" s="170">
        <f>MAX(Oncho!AI226,Oncho!BH226)</f>
        <v>0</v>
      </c>
      <c r="AA219" s="170">
        <f>MAX(Oncho!AJ226,Oncho!BI226)</f>
        <v>0</v>
      </c>
      <c r="AB219" s="170">
        <f>MAX(COUNTIF(Oncho!AK226,"Oui"),COUNTIF(Oncho!BJ226,"Oui"))</f>
        <v>0</v>
      </c>
      <c r="AC219" s="76"/>
      <c r="AD219" s="170">
        <f>SCH!P228</f>
        <v>0</v>
      </c>
      <c r="AE219" s="170">
        <f>SCH!AI228</f>
        <v>0</v>
      </c>
      <c r="AF219" s="170">
        <f>SCH!AJ228</f>
        <v>0</v>
      </c>
      <c r="AG219" s="170">
        <f>SCH!AN228</f>
        <v>0</v>
      </c>
      <c r="AH219" s="170">
        <f>SCH!AO228</f>
        <v>0</v>
      </c>
      <c r="AI219" s="170">
        <f>SCH!AT228</f>
        <v>0</v>
      </c>
      <c r="AJ219" s="170">
        <f>SCH!AU228</f>
        <v>0</v>
      </c>
      <c r="AK219" s="170">
        <f>SCH!AV228</f>
        <v>0</v>
      </c>
      <c r="AL219" s="170">
        <f>SCH!AW228</f>
        <v>0</v>
      </c>
      <c r="AM219" s="170">
        <f>COUNTIF(SCH!AX228,"Oui")</f>
        <v>0</v>
      </c>
      <c r="AN219" s="76"/>
      <c r="AO219" s="170">
        <f>GeoH!P228</f>
        <v>0</v>
      </c>
      <c r="AP219" s="170">
        <f>MAX(GeoH!AK228,GeoH!BS228)</f>
        <v>0</v>
      </c>
      <c r="AQ219" s="170">
        <f>MAX(GeoH!AL228,GeoH!BT228)</f>
        <v>0</v>
      </c>
      <c r="AR219" s="170">
        <f>MAX(GeoH!AM228,GeoH!BU228)</f>
        <v>0</v>
      </c>
      <c r="AS219" s="170">
        <f>MAX(GeoH!AN228,GeoH!BV228)</f>
        <v>0</v>
      </c>
      <c r="AT219" s="170">
        <f>MAX(GeoH!AO228,GeoH!BW228)</f>
        <v>0</v>
      </c>
      <c r="AU219" s="170">
        <f>MAX(GeoH!AQ228,GeoH!BY228)</f>
        <v>0</v>
      </c>
      <c r="AV219" s="170">
        <f>MAX(GeoH!AR228,GeoH!BZ228)</f>
        <v>0</v>
      </c>
      <c r="AW219" s="170">
        <f>MAX(GeoH!AS228,GeoH!CA228)</f>
        <v>0</v>
      </c>
      <c r="AX219" s="170">
        <f>MAX(GeoH!AT228,GeoH!CB228)</f>
        <v>0</v>
      </c>
      <c r="AY219" s="170">
        <f>MAX(GeoH!AU228,GeoH!CC228)</f>
        <v>0</v>
      </c>
      <c r="AZ219" s="170">
        <f>MAX(GeoH!AV228,GeoH!CD228)</f>
        <v>0</v>
      </c>
      <c r="BA219" s="170">
        <f>MAX(GeoH!AW228,GeoH!CE228)</f>
        <v>0</v>
      </c>
      <c r="BB219" s="170">
        <f>MAX(GeoH!AX228,GeoH!CF228)</f>
        <v>0</v>
      </c>
      <c r="BC219" s="170">
        <f>MAX(GeoH!AY228,GeoH!CG228)</f>
        <v>0</v>
      </c>
      <c r="BD219" s="170">
        <f>MAX(GeoH!AZ228,GeoH!CH228)</f>
        <v>0</v>
      </c>
      <c r="BE219" s="170">
        <f>MAX(GeoH!BA228,GeoH!CI228)</f>
        <v>0</v>
      </c>
      <c r="BF219" s="170">
        <f>MAX(GeoH!BB228,GeoH!CJ228)</f>
        <v>0</v>
      </c>
      <c r="BG219" s="170">
        <f>MAX(COUNTIF(GeoH!BC228,"Oui"),COUNTIF(GeoH!CK228,"Oui"))</f>
        <v>0</v>
      </c>
      <c r="BH219" s="76"/>
      <c r="BI219" s="170">
        <f>Trachome!Q231</f>
        <v>0</v>
      </c>
      <c r="BJ219" s="170">
        <f>Trachome!AK231</f>
        <v>0</v>
      </c>
      <c r="BK219" s="170">
        <f>Trachome!AL231</f>
        <v>0</v>
      </c>
      <c r="BL219" s="170">
        <f>Trachome!AN231</f>
        <v>0</v>
      </c>
      <c r="BM219" s="170">
        <f>Trachome!AO231</f>
        <v>0</v>
      </c>
      <c r="BN219" s="170">
        <f>Trachome!AT231</f>
        <v>0</v>
      </c>
      <c r="BO219" s="170">
        <f>Trachome!AU231</f>
        <v>0</v>
      </c>
      <c r="BP219" s="170">
        <f>Trachome!AV231</f>
        <v>0</v>
      </c>
      <c r="BQ219" s="170">
        <f>Trachome!AW231</f>
        <v>0</v>
      </c>
      <c r="BR219" s="170">
        <f>COUNTIF(Trachome!AX231,"Oui")</f>
        <v>0</v>
      </c>
      <c r="BS219" s="76"/>
      <c r="BT219" s="170">
        <f t="shared" si="43"/>
        <v>0</v>
      </c>
      <c r="BU219" s="170">
        <f t="shared" si="44"/>
        <v>0</v>
      </c>
      <c r="BV219" s="170">
        <f t="shared" si="45"/>
        <v>0</v>
      </c>
      <c r="BW219" s="170">
        <f t="shared" si="46"/>
        <v>0</v>
      </c>
      <c r="BX219" s="170">
        <f t="shared" si="47"/>
        <v>0</v>
      </c>
      <c r="BY219" s="170">
        <f t="shared" si="50"/>
        <v>0</v>
      </c>
      <c r="BZ219" s="170">
        <f t="shared" si="51"/>
        <v>0</v>
      </c>
      <c r="CA219" s="170">
        <f t="shared" si="52"/>
        <v>0</v>
      </c>
      <c r="CB219" s="170">
        <f t="shared" si="48"/>
        <v>0</v>
      </c>
      <c r="CC219" s="170">
        <f t="shared" si="49"/>
        <v>0</v>
      </c>
    </row>
    <row r="220" spans="2:81" x14ac:dyDescent="0.25">
      <c r="B220" s="376">
        <f>'Données démographiques'!B228</f>
        <v>0</v>
      </c>
      <c r="C220" s="376">
        <f>'Données démographiques'!C228</f>
        <v>0</v>
      </c>
      <c r="D220" s="377">
        <f>'Données démographiques'!D228</f>
        <v>0</v>
      </c>
      <c r="E220" s="354"/>
      <c r="F220" s="377">
        <f>FL!M227</f>
        <v>0</v>
      </c>
      <c r="G220" s="377">
        <f>FL!AE227</f>
        <v>0</v>
      </c>
      <c r="H220" s="377">
        <f>FL!AF227</f>
        <v>0</v>
      </c>
      <c r="I220" s="377">
        <f>FL!AH227</f>
        <v>0</v>
      </c>
      <c r="J220" s="377">
        <f>FL!AI227</f>
        <v>0</v>
      </c>
      <c r="K220" s="377">
        <f>FL!AK227</f>
        <v>0</v>
      </c>
      <c r="L220" s="377">
        <f>FL!AM227</f>
        <v>0</v>
      </c>
      <c r="M220" s="377">
        <f>FL!AN227</f>
        <v>0</v>
      </c>
      <c r="N220" s="377">
        <f>FL!AO227</f>
        <v>0</v>
      </c>
      <c r="O220" s="377">
        <f>FL!AP227</f>
        <v>0</v>
      </c>
      <c r="P220" s="377">
        <f>FL!AQ227</f>
        <v>0</v>
      </c>
      <c r="Q220" s="377">
        <f>COUNTIF(FL!AR227,"Oui")</f>
        <v>0</v>
      </c>
      <c r="R220" s="354"/>
      <c r="S220" s="377">
        <f>Oncho!K227</f>
        <v>0</v>
      </c>
      <c r="T220" s="377">
        <f>MAX(Oncho!AB227,Oncho!BA227)</f>
        <v>0</v>
      </c>
      <c r="U220" s="377">
        <f>MAX(Oncho!AC227,Oncho!BB227)</f>
        <v>0</v>
      </c>
      <c r="V220" s="377">
        <f>MAX(Oncho!AE227,Oncho!BD227)</f>
        <v>0</v>
      </c>
      <c r="W220" s="377">
        <f>MAX(Oncho!AF227,Oncho!BE227)</f>
        <v>0</v>
      </c>
      <c r="X220" s="377">
        <f>MAX(Oncho!AG227,Oncho!BF227)</f>
        <v>0</v>
      </c>
      <c r="Y220" s="377">
        <f>MAX(Oncho!AH227,Oncho!BG227)</f>
        <v>0</v>
      </c>
      <c r="Z220" s="377">
        <f>MAX(Oncho!AI227,Oncho!BH227)</f>
        <v>0</v>
      </c>
      <c r="AA220" s="377">
        <f>MAX(Oncho!AJ227,Oncho!BI227)</f>
        <v>0</v>
      </c>
      <c r="AB220" s="377">
        <f>MAX(COUNTIF(Oncho!AK227,"Oui"),COUNTIF(Oncho!BJ227,"Oui"))</f>
        <v>0</v>
      </c>
      <c r="AC220" s="354"/>
      <c r="AD220" s="377">
        <f>SCH!P229</f>
        <v>0</v>
      </c>
      <c r="AE220" s="377">
        <f>SCH!AI229</f>
        <v>0</v>
      </c>
      <c r="AF220" s="377">
        <f>SCH!AJ229</f>
        <v>0</v>
      </c>
      <c r="AG220" s="377">
        <f>SCH!AN229</f>
        <v>0</v>
      </c>
      <c r="AH220" s="377">
        <f>SCH!AO229</f>
        <v>0</v>
      </c>
      <c r="AI220" s="377">
        <f>SCH!AT229</f>
        <v>0</v>
      </c>
      <c r="AJ220" s="377">
        <f>SCH!AU229</f>
        <v>0</v>
      </c>
      <c r="AK220" s="377">
        <f>SCH!AV229</f>
        <v>0</v>
      </c>
      <c r="AL220" s="377">
        <f>SCH!AW229</f>
        <v>0</v>
      </c>
      <c r="AM220" s="377">
        <f>COUNTIF(SCH!AX229,"Oui")</f>
        <v>0</v>
      </c>
      <c r="AN220" s="354"/>
      <c r="AO220" s="377">
        <f>GeoH!P229</f>
        <v>0</v>
      </c>
      <c r="AP220" s="377">
        <f>MAX(GeoH!AK229,GeoH!BS229)</f>
        <v>0</v>
      </c>
      <c r="AQ220" s="377">
        <f>MAX(GeoH!AL229,GeoH!BT229)</f>
        <v>0</v>
      </c>
      <c r="AR220" s="377">
        <f>MAX(GeoH!AM229,GeoH!BU229)</f>
        <v>0</v>
      </c>
      <c r="AS220" s="377">
        <f>MAX(GeoH!AN229,GeoH!BV229)</f>
        <v>0</v>
      </c>
      <c r="AT220" s="377">
        <f>MAX(GeoH!AO229,GeoH!BW229)</f>
        <v>0</v>
      </c>
      <c r="AU220" s="377">
        <f>MAX(GeoH!AQ229,GeoH!BY229)</f>
        <v>0</v>
      </c>
      <c r="AV220" s="377">
        <f>MAX(GeoH!AR229,GeoH!BZ229)</f>
        <v>0</v>
      </c>
      <c r="AW220" s="377">
        <f>MAX(GeoH!AS229,GeoH!CA229)</f>
        <v>0</v>
      </c>
      <c r="AX220" s="377">
        <f>MAX(GeoH!AT229,GeoH!CB229)</f>
        <v>0</v>
      </c>
      <c r="AY220" s="377">
        <f>MAX(GeoH!AU229,GeoH!CC229)</f>
        <v>0</v>
      </c>
      <c r="AZ220" s="377">
        <f>MAX(GeoH!AV229,GeoH!CD229)</f>
        <v>0</v>
      </c>
      <c r="BA220" s="377">
        <f>MAX(GeoH!AW229,GeoH!CE229)</f>
        <v>0</v>
      </c>
      <c r="BB220" s="377">
        <f>MAX(GeoH!AX229,GeoH!CF229)</f>
        <v>0</v>
      </c>
      <c r="BC220" s="377">
        <f>MAX(GeoH!AY229,GeoH!CG229)</f>
        <v>0</v>
      </c>
      <c r="BD220" s="377">
        <f>MAX(GeoH!AZ229,GeoH!CH229)</f>
        <v>0</v>
      </c>
      <c r="BE220" s="377">
        <f>MAX(GeoH!BA229,GeoH!CI229)</f>
        <v>0</v>
      </c>
      <c r="BF220" s="377">
        <f>MAX(GeoH!BB229,GeoH!CJ229)</f>
        <v>0</v>
      </c>
      <c r="BG220" s="377">
        <f>MAX(COUNTIF(GeoH!BC229,"Oui"),COUNTIF(GeoH!CK229,"Oui"))</f>
        <v>0</v>
      </c>
      <c r="BH220" s="354"/>
      <c r="BI220" s="377">
        <f>Trachome!Q232</f>
        <v>0</v>
      </c>
      <c r="BJ220" s="377">
        <f>Trachome!AK232</f>
        <v>0</v>
      </c>
      <c r="BK220" s="377">
        <f>Trachome!AL232</f>
        <v>0</v>
      </c>
      <c r="BL220" s="377">
        <f>Trachome!AN232</f>
        <v>0</v>
      </c>
      <c r="BM220" s="377">
        <f>Trachome!AO232</f>
        <v>0</v>
      </c>
      <c r="BN220" s="377">
        <f>Trachome!AT232</f>
        <v>0</v>
      </c>
      <c r="BO220" s="377">
        <f>Trachome!AU232</f>
        <v>0</v>
      </c>
      <c r="BP220" s="377">
        <f>Trachome!AV232</f>
        <v>0</v>
      </c>
      <c r="BQ220" s="377">
        <f>Trachome!AW232</f>
        <v>0</v>
      </c>
      <c r="BR220" s="377">
        <f>COUNTIF(Trachome!AX232,"Oui")</f>
        <v>0</v>
      </c>
      <c r="BS220" s="354"/>
      <c r="BT220" s="377">
        <f t="shared" si="43"/>
        <v>0</v>
      </c>
      <c r="BU220" s="377">
        <f t="shared" si="44"/>
        <v>0</v>
      </c>
      <c r="BV220" s="377">
        <f t="shared" si="45"/>
        <v>0</v>
      </c>
      <c r="BW220" s="377">
        <f t="shared" si="46"/>
        <v>0</v>
      </c>
      <c r="BX220" s="377">
        <f t="shared" si="47"/>
        <v>0</v>
      </c>
      <c r="BY220" s="377">
        <f t="shared" si="50"/>
        <v>0</v>
      </c>
      <c r="BZ220" s="377">
        <f t="shared" si="51"/>
        <v>0</v>
      </c>
      <c r="CA220" s="377">
        <f t="shared" si="52"/>
        <v>0</v>
      </c>
      <c r="CB220" s="377">
        <f t="shared" si="48"/>
        <v>0</v>
      </c>
      <c r="CC220" s="377">
        <f t="shared" si="49"/>
        <v>0</v>
      </c>
    </row>
    <row r="221" spans="2:81" x14ac:dyDescent="0.25">
      <c r="B221" s="169">
        <f>'Données démographiques'!B229</f>
        <v>0</v>
      </c>
      <c r="C221" s="169">
        <f>'Données démographiques'!C229</f>
        <v>0</v>
      </c>
      <c r="D221" s="170">
        <f>'Données démographiques'!D229</f>
        <v>0</v>
      </c>
      <c r="E221" s="76"/>
      <c r="F221" s="170">
        <f>FL!M228</f>
        <v>0</v>
      </c>
      <c r="G221" s="170">
        <f>FL!AE228</f>
        <v>0</v>
      </c>
      <c r="H221" s="170">
        <f>FL!AF228</f>
        <v>0</v>
      </c>
      <c r="I221" s="170">
        <f>FL!AH228</f>
        <v>0</v>
      </c>
      <c r="J221" s="170">
        <f>FL!AI228</f>
        <v>0</v>
      </c>
      <c r="K221" s="170">
        <f>FL!AK228</f>
        <v>0</v>
      </c>
      <c r="L221" s="170">
        <f>FL!AM228</f>
        <v>0</v>
      </c>
      <c r="M221" s="170">
        <f>FL!AN228</f>
        <v>0</v>
      </c>
      <c r="N221" s="170">
        <f>FL!AO228</f>
        <v>0</v>
      </c>
      <c r="O221" s="170">
        <f>FL!AP228</f>
        <v>0</v>
      </c>
      <c r="P221" s="170">
        <f>FL!AQ228</f>
        <v>0</v>
      </c>
      <c r="Q221" s="170">
        <f>COUNTIF(FL!AR228,"Oui")</f>
        <v>0</v>
      </c>
      <c r="R221" s="76"/>
      <c r="S221" s="170">
        <f>Oncho!K228</f>
        <v>0</v>
      </c>
      <c r="T221" s="170">
        <f>MAX(Oncho!AB228,Oncho!BA228)</f>
        <v>0</v>
      </c>
      <c r="U221" s="170">
        <f>MAX(Oncho!AC228,Oncho!BB228)</f>
        <v>0</v>
      </c>
      <c r="V221" s="170">
        <f>MAX(Oncho!AE228,Oncho!BD228)</f>
        <v>0</v>
      </c>
      <c r="W221" s="170">
        <f>MAX(Oncho!AF228,Oncho!BE228)</f>
        <v>0</v>
      </c>
      <c r="X221" s="170">
        <f>MAX(Oncho!AG228,Oncho!BF228)</f>
        <v>0</v>
      </c>
      <c r="Y221" s="170">
        <f>MAX(Oncho!AH228,Oncho!BG228)</f>
        <v>0</v>
      </c>
      <c r="Z221" s="170">
        <f>MAX(Oncho!AI228,Oncho!BH228)</f>
        <v>0</v>
      </c>
      <c r="AA221" s="170">
        <f>MAX(Oncho!AJ228,Oncho!BI228)</f>
        <v>0</v>
      </c>
      <c r="AB221" s="170">
        <f>MAX(COUNTIF(Oncho!AK228,"Oui"),COUNTIF(Oncho!BJ228,"Oui"))</f>
        <v>0</v>
      </c>
      <c r="AC221" s="76"/>
      <c r="AD221" s="170">
        <f>SCH!P230</f>
        <v>0</v>
      </c>
      <c r="AE221" s="170">
        <f>SCH!AI230</f>
        <v>0</v>
      </c>
      <c r="AF221" s="170">
        <f>SCH!AJ230</f>
        <v>0</v>
      </c>
      <c r="AG221" s="170">
        <f>SCH!AN230</f>
        <v>0</v>
      </c>
      <c r="AH221" s="170">
        <f>SCH!AO230</f>
        <v>0</v>
      </c>
      <c r="AI221" s="170">
        <f>SCH!AT230</f>
        <v>0</v>
      </c>
      <c r="AJ221" s="170">
        <f>SCH!AU230</f>
        <v>0</v>
      </c>
      <c r="AK221" s="170">
        <f>SCH!AV230</f>
        <v>0</v>
      </c>
      <c r="AL221" s="170">
        <f>SCH!AW230</f>
        <v>0</v>
      </c>
      <c r="AM221" s="170">
        <f>COUNTIF(SCH!AX230,"Oui")</f>
        <v>0</v>
      </c>
      <c r="AN221" s="76"/>
      <c r="AO221" s="170">
        <f>GeoH!P230</f>
        <v>0</v>
      </c>
      <c r="AP221" s="170">
        <f>MAX(GeoH!AK230,GeoH!BS230)</f>
        <v>0</v>
      </c>
      <c r="AQ221" s="170">
        <f>MAX(GeoH!AL230,GeoH!BT230)</f>
        <v>0</v>
      </c>
      <c r="AR221" s="170">
        <f>MAX(GeoH!AM230,GeoH!BU230)</f>
        <v>0</v>
      </c>
      <c r="AS221" s="170">
        <f>MAX(GeoH!AN230,GeoH!BV230)</f>
        <v>0</v>
      </c>
      <c r="AT221" s="170">
        <f>MAX(GeoH!AO230,GeoH!BW230)</f>
        <v>0</v>
      </c>
      <c r="AU221" s="170">
        <f>MAX(GeoH!AQ230,GeoH!BY230)</f>
        <v>0</v>
      </c>
      <c r="AV221" s="170">
        <f>MAX(GeoH!AR230,GeoH!BZ230)</f>
        <v>0</v>
      </c>
      <c r="AW221" s="170">
        <f>MAX(GeoH!AS230,GeoH!CA230)</f>
        <v>0</v>
      </c>
      <c r="AX221" s="170">
        <f>MAX(GeoH!AT230,GeoH!CB230)</f>
        <v>0</v>
      </c>
      <c r="AY221" s="170">
        <f>MAX(GeoH!AU230,GeoH!CC230)</f>
        <v>0</v>
      </c>
      <c r="AZ221" s="170">
        <f>MAX(GeoH!AV230,GeoH!CD230)</f>
        <v>0</v>
      </c>
      <c r="BA221" s="170">
        <f>MAX(GeoH!AW230,GeoH!CE230)</f>
        <v>0</v>
      </c>
      <c r="BB221" s="170">
        <f>MAX(GeoH!AX230,GeoH!CF230)</f>
        <v>0</v>
      </c>
      <c r="BC221" s="170">
        <f>MAX(GeoH!AY230,GeoH!CG230)</f>
        <v>0</v>
      </c>
      <c r="BD221" s="170">
        <f>MAX(GeoH!AZ230,GeoH!CH230)</f>
        <v>0</v>
      </c>
      <c r="BE221" s="170">
        <f>MAX(GeoH!BA230,GeoH!CI230)</f>
        <v>0</v>
      </c>
      <c r="BF221" s="170">
        <f>MAX(GeoH!BB230,GeoH!CJ230)</f>
        <v>0</v>
      </c>
      <c r="BG221" s="170">
        <f>MAX(COUNTIF(GeoH!BC230,"Oui"),COUNTIF(GeoH!CK230,"Oui"))</f>
        <v>0</v>
      </c>
      <c r="BH221" s="76"/>
      <c r="BI221" s="170">
        <f>Trachome!Q233</f>
        <v>0</v>
      </c>
      <c r="BJ221" s="170">
        <f>Trachome!AK233</f>
        <v>0</v>
      </c>
      <c r="BK221" s="170">
        <f>Trachome!AL233</f>
        <v>0</v>
      </c>
      <c r="BL221" s="170">
        <f>Trachome!AN233</f>
        <v>0</v>
      </c>
      <c r="BM221" s="170">
        <f>Trachome!AO233</f>
        <v>0</v>
      </c>
      <c r="BN221" s="170">
        <f>Trachome!AT233</f>
        <v>0</v>
      </c>
      <c r="BO221" s="170">
        <f>Trachome!AU233</f>
        <v>0</v>
      </c>
      <c r="BP221" s="170">
        <f>Trachome!AV233</f>
        <v>0</v>
      </c>
      <c r="BQ221" s="170">
        <f>Trachome!AW233</f>
        <v>0</v>
      </c>
      <c r="BR221" s="170">
        <f>COUNTIF(Trachome!AX233,"Oui")</f>
        <v>0</v>
      </c>
      <c r="BS221" s="76"/>
      <c r="BT221" s="170">
        <f t="shared" si="43"/>
        <v>0</v>
      </c>
      <c r="BU221" s="170">
        <f t="shared" si="44"/>
        <v>0</v>
      </c>
      <c r="BV221" s="170">
        <f t="shared" si="45"/>
        <v>0</v>
      </c>
      <c r="BW221" s="170">
        <f t="shared" si="46"/>
        <v>0</v>
      </c>
      <c r="BX221" s="170">
        <f t="shared" si="47"/>
        <v>0</v>
      </c>
      <c r="BY221" s="170">
        <f t="shared" si="50"/>
        <v>0</v>
      </c>
      <c r="BZ221" s="170">
        <f t="shared" si="51"/>
        <v>0</v>
      </c>
      <c r="CA221" s="170">
        <f t="shared" si="52"/>
        <v>0</v>
      </c>
      <c r="CB221" s="170">
        <f t="shared" si="48"/>
        <v>0</v>
      </c>
      <c r="CC221" s="170">
        <f t="shared" si="49"/>
        <v>0</v>
      </c>
    </row>
    <row r="222" spans="2:81" x14ac:dyDescent="0.25">
      <c r="B222" s="376">
        <f>'Données démographiques'!B230</f>
        <v>0</v>
      </c>
      <c r="C222" s="376">
        <f>'Données démographiques'!C230</f>
        <v>0</v>
      </c>
      <c r="D222" s="377">
        <f>'Données démographiques'!D230</f>
        <v>0</v>
      </c>
      <c r="E222" s="354"/>
      <c r="F222" s="377">
        <f>FL!M229</f>
        <v>0</v>
      </c>
      <c r="G222" s="377">
        <f>FL!AE229</f>
        <v>0</v>
      </c>
      <c r="H222" s="377">
        <f>FL!AF229</f>
        <v>0</v>
      </c>
      <c r="I222" s="377">
        <f>FL!AH229</f>
        <v>0</v>
      </c>
      <c r="J222" s="377">
        <f>FL!AI229</f>
        <v>0</v>
      </c>
      <c r="K222" s="377">
        <f>FL!AK229</f>
        <v>0</v>
      </c>
      <c r="L222" s="377">
        <f>FL!AM229</f>
        <v>0</v>
      </c>
      <c r="M222" s="377">
        <f>FL!AN229</f>
        <v>0</v>
      </c>
      <c r="N222" s="377">
        <f>FL!AO229</f>
        <v>0</v>
      </c>
      <c r="O222" s="377">
        <f>FL!AP229</f>
        <v>0</v>
      </c>
      <c r="P222" s="377">
        <f>FL!AQ229</f>
        <v>0</v>
      </c>
      <c r="Q222" s="377">
        <f>COUNTIF(FL!AR229,"Oui")</f>
        <v>0</v>
      </c>
      <c r="R222" s="354"/>
      <c r="S222" s="377">
        <f>Oncho!K229</f>
        <v>0</v>
      </c>
      <c r="T222" s="377">
        <f>MAX(Oncho!AB229,Oncho!BA229)</f>
        <v>0</v>
      </c>
      <c r="U222" s="377">
        <f>MAX(Oncho!AC229,Oncho!BB229)</f>
        <v>0</v>
      </c>
      <c r="V222" s="377">
        <f>MAX(Oncho!AE229,Oncho!BD229)</f>
        <v>0</v>
      </c>
      <c r="W222" s="377">
        <f>MAX(Oncho!AF229,Oncho!BE229)</f>
        <v>0</v>
      </c>
      <c r="X222" s="377">
        <f>MAX(Oncho!AG229,Oncho!BF229)</f>
        <v>0</v>
      </c>
      <c r="Y222" s="377">
        <f>MAX(Oncho!AH229,Oncho!BG229)</f>
        <v>0</v>
      </c>
      <c r="Z222" s="377">
        <f>MAX(Oncho!AI229,Oncho!BH229)</f>
        <v>0</v>
      </c>
      <c r="AA222" s="377">
        <f>MAX(Oncho!AJ229,Oncho!BI229)</f>
        <v>0</v>
      </c>
      <c r="AB222" s="377">
        <f>MAX(COUNTIF(Oncho!AK229,"Oui"),COUNTIF(Oncho!BJ229,"Oui"))</f>
        <v>0</v>
      </c>
      <c r="AC222" s="354"/>
      <c r="AD222" s="377">
        <f>SCH!P231</f>
        <v>0</v>
      </c>
      <c r="AE222" s="377">
        <f>SCH!AI231</f>
        <v>0</v>
      </c>
      <c r="AF222" s="377">
        <f>SCH!AJ231</f>
        <v>0</v>
      </c>
      <c r="AG222" s="377">
        <f>SCH!AN231</f>
        <v>0</v>
      </c>
      <c r="AH222" s="377">
        <f>SCH!AO231</f>
        <v>0</v>
      </c>
      <c r="AI222" s="377">
        <f>SCH!AT231</f>
        <v>0</v>
      </c>
      <c r="AJ222" s="377">
        <f>SCH!AU231</f>
        <v>0</v>
      </c>
      <c r="AK222" s="377">
        <f>SCH!AV231</f>
        <v>0</v>
      </c>
      <c r="AL222" s="377">
        <f>SCH!AW231</f>
        <v>0</v>
      </c>
      <c r="AM222" s="377">
        <f>COUNTIF(SCH!AX231,"Oui")</f>
        <v>0</v>
      </c>
      <c r="AN222" s="354"/>
      <c r="AO222" s="377">
        <f>GeoH!P231</f>
        <v>0</v>
      </c>
      <c r="AP222" s="377">
        <f>MAX(GeoH!AK231,GeoH!BS231)</f>
        <v>0</v>
      </c>
      <c r="AQ222" s="377">
        <f>MAX(GeoH!AL231,GeoH!BT231)</f>
        <v>0</v>
      </c>
      <c r="AR222" s="377">
        <f>MAX(GeoH!AM231,GeoH!BU231)</f>
        <v>0</v>
      </c>
      <c r="AS222" s="377">
        <f>MAX(GeoH!AN231,GeoH!BV231)</f>
        <v>0</v>
      </c>
      <c r="AT222" s="377">
        <f>MAX(GeoH!AO231,GeoH!BW231)</f>
        <v>0</v>
      </c>
      <c r="AU222" s="377">
        <f>MAX(GeoH!AQ231,GeoH!BY231)</f>
        <v>0</v>
      </c>
      <c r="AV222" s="377">
        <f>MAX(GeoH!AR231,GeoH!BZ231)</f>
        <v>0</v>
      </c>
      <c r="AW222" s="377">
        <f>MAX(GeoH!AS231,GeoH!CA231)</f>
        <v>0</v>
      </c>
      <c r="AX222" s="377">
        <f>MAX(GeoH!AT231,GeoH!CB231)</f>
        <v>0</v>
      </c>
      <c r="AY222" s="377">
        <f>MAX(GeoH!AU231,GeoH!CC231)</f>
        <v>0</v>
      </c>
      <c r="AZ222" s="377">
        <f>MAX(GeoH!AV231,GeoH!CD231)</f>
        <v>0</v>
      </c>
      <c r="BA222" s="377">
        <f>MAX(GeoH!AW231,GeoH!CE231)</f>
        <v>0</v>
      </c>
      <c r="BB222" s="377">
        <f>MAX(GeoH!AX231,GeoH!CF231)</f>
        <v>0</v>
      </c>
      <c r="BC222" s="377">
        <f>MAX(GeoH!AY231,GeoH!CG231)</f>
        <v>0</v>
      </c>
      <c r="BD222" s="377">
        <f>MAX(GeoH!AZ231,GeoH!CH231)</f>
        <v>0</v>
      </c>
      <c r="BE222" s="377">
        <f>MAX(GeoH!BA231,GeoH!CI231)</f>
        <v>0</v>
      </c>
      <c r="BF222" s="377">
        <f>MAX(GeoH!BB231,GeoH!CJ231)</f>
        <v>0</v>
      </c>
      <c r="BG222" s="377">
        <f>MAX(COUNTIF(GeoH!BC231,"Oui"),COUNTIF(GeoH!CK231,"Oui"))</f>
        <v>0</v>
      </c>
      <c r="BH222" s="354"/>
      <c r="BI222" s="377">
        <f>Trachome!Q234</f>
        <v>0</v>
      </c>
      <c r="BJ222" s="377">
        <f>Trachome!AK234</f>
        <v>0</v>
      </c>
      <c r="BK222" s="377">
        <f>Trachome!AL234</f>
        <v>0</v>
      </c>
      <c r="BL222" s="377">
        <f>Trachome!AN234</f>
        <v>0</v>
      </c>
      <c r="BM222" s="377">
        <f>Trachome!AO234</f>
        <v>0</v>
      </c>
      <c r="BN222" s="377">
        <f>Trachome!AT234</f>
        <v>0</v>
      </c>
      <c r="BO222" s="377">
        <f>Trachome!AU234</f>
        <v>0</v>
      </c>
      <c r="BP222" s="377">
        <f>Trachome!AV234</f>
        <v>0</v>
      </c>
      <c r="BQ222" s="377">
        <f>Trachome!AW234</f>
        <v>0</v>
      </c>
      <c r="BR222" s="377">
        <f>COUNTIF(Trachome!AX234,"Oui")</f>
        <v>0</v>
      </c>
      <c r="BS222" s="354"/>
      <c r="BT222" s="377">
        <f t="shared" si="43"/>
        <v>0</v>
      </c>
      <c r="BU222" s="377">
        <f t="shared" si="44"/>
        <v>0</v>
      </c>
      <c r="BV222" s="377">
        <f t="shared" si="45"/>
        <v>0</v>
      </c>
      <c r="BW222" s="377">
        <f t="shared" si="46"/>
        <v>0</v>
      </c>
      <c r="BX222" s="377">
        <f t="shared" si="47"/>
        <v>0</v>
      </c>
      <c r="BY222" s="377">
        <f t="shared" si="50"/>
        <v>0</v>
      </c>
      <c r="BZ222" s="377">
        <f t="shared" si="51"/>
        <v>0</v>
      </c>
      <c r="CA222" s="377">
        <f t="shared" si="52"/>
        <v>0</v>
      </c>
      <c r="CB222" s="377">
        <f t="shared" si="48"/>
        <v>0</v>
      </c>
      <c r="CC222" s="377">
        <f t="shared" si="49"/>
        <v>0</v>
      </c>
    </row>
    <row r="223" spans="2:81" x14ac:dyDescent="0.25">
      <c r="B223" s="169">
        <f>'Données démographiques'!B231</f>
        <v>0</v>
      </c>
      <c r="C223" s="169">
        <f>'Données démographiques'!C231</f>
        <v>0</v>
      </c>
      <c r="D223" s="170">
        <f>'Données démographiques'!D231</f>
        <v>0</v>
      </c>
      <c r="E223" s="76"/>
      <c r="F223" s="170">
        <f>FL!M230</f>
        <v>0</v>
      </c>
      <c r="G223" s="170">
        <f>FL!AE230</f>
        <v>0</v>
      </c>
      <c r="H223" s="170">
        <f>FL!AF230</f>
        <v>0</v>
      </c>
      <c r="I223" s="170">
        <f>FL!AH230</f>
        <v>0</v>
      </c>
      <c r="J223" s="170">
        <f>FL!AI230</f>
        <v>0</v>
      </c>
      <c r="K223" s="170">
        <f>FL!AK230</f>
        <v>0</v>
      </c>
      <c r="L223" s="170">
        <f>FL!AM230</f>
        <v>0</v>
      </c>
      <c r="M223" s="170">
        <f>FL!AN230</f>
        <v>0</v>
      </c>
      <c r="N223" s="170">
        <f>FL!AO230</f>
        <v>0</v>
      </c>
      <c r="O223" s="170">
        <f>FL!AP230</f>
        <v>0</v>
      </c>
      <c r="P223" s="170">
        <f>FL!AQ230</f>
        <v>0</v>
      </c>
      <c r="Q223" s="170">
        <f>COUNTIF(FL!AR230,"Oui")</f>
        <v>0</v>
      </c>
      <c r="R223" s="76"/>
      <c r="S223" s="170">
        <f>Oncho!K230</f>
        <v>0</v>
      </c>
      <c r="T223" s="170">
        <f>MAX(Oncho!AB230,Oncho!BA230)</f>
        <v>0</v>
      </c>
      <c r="U223" s="170">
        <f>MAX(Oncho!AC230,Oncho!BB230)</f>
        <v>0</v>
      </c>
      <c r="V223" s="170">
        <f>MAX(Oncho!AE230,Oncho!BD230)</f>
        <v>0</v>
      </c>
      <c r="W223" s="170">
        <f>MAX(Oncho!AF230,Oncho!BE230)</f>
        <v>0</v>
      </c>
      <c r="X223" s="170">
        <f>MAX(Oncho!AG230,Oncho!BF230)</f>
        <v>0</v>
      </c>
      <c r="Y223" s="170">
        <f>MAX(Oncho!AH230,Oncho!BG230)</f>
        <v>0</v>
      </c>
      <c r="Z223" s="170">
        <f>MAX(Oncho!AI230,Oncho!BH230)</f>
        <v>0</v>
      </c>
      <c r="AA223" s="170">
        <f>MAX(Oncho!AJ230,Oncho!BI230)</f>
        <v>0</v>
      </c>
      <c r="AB223" s="170">
        <f>MAX(COUNTIF(Oncho!AK230,"Oui"),COUNTIF(Oncho!BJ230,"Oui"))</f>
        <v>0</v>
      </c>
      <c r="AC223" s="76"/>
      <c r="AD223" s="170">
        <f>SCH!P232</f>
        <v>0</v>
      </c>
      <c r="AE223" s="170">
        <f>SCH!AI232</f>
        <v>0</v>
      </c>
      <c r="AF223" s="170">
        <f>SCH!AJ232</f>
        <v>0</v>
      </c>
      <c r="AG223" s="170">
        <f>SCH!AN232</f>
        <v>0</v>
      </c>
      <c r="AH223" s="170">
        <f>SCH!AO232</f>
        <v>0</v>
      </c>
      <c r="AI223" s="170">
        <f>SCH!AT232</f>
        <v>0</v>
      </c>
      <c r="AJ223" s="170">
        <f>SCH!AU232</f>
        <v>0</v>
      </c>
      <c r="AK223" s="170">
        <f>SCH!AV232</f>
        <v>0</v>
      </c>
      <c r="AL223" s="170">
        <f>SCH!AW232</f>
        <v>0</v>
      </c>
      <c r="AM223" s="170">
        <f>COUNTIF(SCH!AX232,"Oui")</f>
        <v>0</v>
      </c>
      <c r="AN223" s="76"/>
      <c r="AO223" s="170">
        <f>GeoH!P232</f>
        <v>0</v>
      </c>
      <c r="AP223" s="170">
        <f>MAX(GeoH!AK232,GeoH!BS232)</f>
        <v>0</v>
      </c>
      <c r="AQ223" s="170">
        <f>MAX(GeoH!AL232,GeoH!BT232)</f>
        <v>0</v>
      </c>
      <c r="AR223" s="170">
        <f>MAX(GeoH!AM232,GeoH!BU232)</f>
        <v>0</v>
      </c>
      <c r="AS223" s="170">
        <f>MAX(GeoH!AN232,GeoH!BV232)</f>
        <v>0</v>
      </c>
      <c r="AT223" s="170">
        <f>MAX(GeoH!AO232,GeoH!BW232)</f>
        <v>0</v>
      </c>
      <c r="AU223" s="170">
        <f>MAX(GeoH!AQ232,GeoH!BY232)</f>
        <v>0</v>
      </c>
      <c r="AV223" s="170">
        <f>MAX(GeoH!AR232,GeoH!BZ232)</f>
        <v>0</v>
      </c>
      <c r="AW223" s="170">
        <f>MAX(GeoH!AS232,GeoH!CA232)</f>
        <v>0</v>
      </c>
      <c r="AX223" s="170">
        <f>MAX(GeoH!AT232,GeoH!CB232)</f>
        <v>0</v>
      </c>
      <c r="AY223" s="170">
        <f>MAX(GeoH!AU232,GeoH!CC232)</f>
        <v>0</v>
      </c>
      <c r="AZ223" s="170">
        <f>MAX(GeoH!AV232,GeoH!CD232)</f>
        <v>0</v>
      </c>
      <c r="BA223" s="170">
        <f>MAX(GeoH!AW232,GeoH!CE232)</f>
        <v>0</v>
      </c>
      <c r="BB223" s="170">
        <f>MAX(GeoH!AX232,GeoH!CF232)</f>
        <v>0</v>
      </c>
      <c r="BC223" s="170">
        <f>MAX(GeoH!AY232,GeoH!CG232)</f>
        <v>0</v>
      </c>
      <c r="BD223" s="170">
        <f>MAX(GeoH!AZ232,GeoH!CH232)</f>
        <v>0</v>
      </c>
      <c r="BE223" s="170">
        <f>MAX(GeoH!BA232,GeoH!CI232)</f>
        <v>0</v>
      </c>
      <c r="BF223" s="170">
        <f>MAX(GeoH!BB232,GeoH!CJ232)</f>
        <v>0</v>
      </c>
      <c r="BG223" s="170">
        <f>MAX(COUNTIF(GeoH!BC232,"Oui"),COUNTIF(GeoH!CK232,"Oui"))</f>
        <v>0</v>
      </c>
      <c r="BH223" s="76"/>
      <c r="BI223" s="170">
        <f>Trachome!Q235</f>
        <v>0</v>
      </c>
      <c r="BJ223" s="170">
        <f>Trachome!AK235</f>
        <v>0</v>
      </c>
      <c r="BK223" s="170">
        <f>Trachome!AL235</f>
        <v>0</v>
      </c>
      <c r="BL223" s="170">
        <f>Trachome!AN235</f>
        <v>0</v>
      </c>
      <c r="BM223" s="170">
        <f>Trachome!AO235</f>
        <v>0</v>
      </c>
      <c r="BN223" s="170">
        <f>Trachome!AT235</f>
        <v>0</v>
      </c>
      <c r="BO223" s="170">
        <f>Trachome!AU235</f>
        <v>0</v>
      </c>
      <c r="BP223" s="170">
        <f>Trachome!AV235</f>
        <v>0</v>
      </c>
      <c r="BQ223" s="170">
        <f>Trachome!AW235</f>
        <v>0</v>
      </c>
      <c r="BR223" s="170">
        <f>COUNTIF(Trachome!AX235,"Oui")</f>
        <v>0</v>
      </c>
      <c r="BS223" s="76"/>
      <c r="BT223" s="170">
        <f t="shared" si="43"/>
        <v>0</v>
      </c>
      <c r="BU223" s="170">
        <f t="shared" si="44"/>
        <v>0</v>
      </c>
      <c r="BV223" s="170">
        <f t="shared" si="45"/>
        <v>0</v>
      </c>
      <c r="BW223" s="170">
        <f t="shared" si="46"/>
        <v>0</v>
      </c>
      <c r="BX223" s="170">
        <f t="shared" si="47"/>
        <v>0</v>
      </c>
      <c r="BY223" s="170">
        <f t="shared" si="50"/>
        <v>0</v>
      </c>
      <c r="BZ223" s="170">
        <f t="shared" si="51"/>
        <v>0</v>
      </c>
      <c r="CA223" s="170">
        <f t="shared" si="52"/>
        <v>0</v>
      </c>
      <c r="CB223" s="170">
        <f t="shared" si="48"/>
        <v>0</v>
      </c>
      <c r="CC223" s="170">
        <f t="shared" si="49"/>
        <v>0</v>
      </c>
    </row>
    <row r="224" spans="2:81" x14ac:dyDescent="0.25">
      <c r="B224" s="376">
        <f>'Données démographiques'!B232</f>
        <v>0</v>
      </c>
      <c r="C224" s="376">
        <f>'Données démographiques'!C232</f>
        <v>0</v>
      </c>
      <c r="D224" s="377">
        <f>'Données démographiques'!D232</f>
        <v>0</v>
      </c>
      <c r="E224" s="354"/>
      <c r="F224" s="377">
        <f>FL!M231</f>
        <v>0</v>
      </c>
      <c r="G224" s="377">
        <f>FL!AE231</f>
        <v>0</v>
      </c>
      <c r="H224" s="377">
        <f>FL!AF231</f>
        <v>0</v>
      </c>
      <c r="I224" s="377">
        <f>FL!AH231</f>
        <v>0</v>
      </c>
      <c r="J224" s="377">
        <f>FL!AI231</f>
        <v>0</v>
      </c>
      <c r="K224" s="377">
        <f>FL!AK231</f>
        <v>0</v>
      </c>
      <c r="L224" s="377">
        <f>FL!AM231</f>
        <v>0</v>
      </c>
      <c r="M224" s="377">
        <f>FL!AN231</f>
        <v>0</v>
      </c>
      <c r="N224" s="377">
        <f>FL!AO231</f>
        <v>0</v>
      </c>
      <c r="O224" s="377">
        <f>FL!AP231</f>
        <v>0</v>
      </c>
      <c r="P224" s="377">
        <f>FL!AQ231</f>
        <v>0</v>
      </c>
      <c r="Q224" s="377">
        <f>COUNTIF(FL!AR231,"Oui")</f>
        <v>0</v>
      </c>
      <c r="R224" s="354"/>
      <c r="S224" s="377">
        <f>Oncho!K231</f>
        <v>0</v>
      </c>
      <c r="T224" s="377">
        <f>MAX(Oncho!AB231,Oncho!BA231)</f>
        <v>0</v>
      </c>
      <c r="U224" s="377">
        <f>MAX(Oncho!AC231,Oncho!BB231)</f>
        <v>0</v>
      </c>
      <c r="V224" s="377">
        <f>MAX(Oncho!AE231,Oncho!BD231)</f>
        <v>0</v>
      </c>
      <c r="W224" s="377">
        <f>MAX(Oncho!AF231,Oncho!BE231)</f>
        <v>0</v>
      </c>
      <c r="X224" s="377">
        <f>MAX(Oncho!AG231,Oncho!BF231)</f>
        <v>0</v>
      </c>
      <c r="Y224" s="377">
        <f>MAX(Oncho!AH231,Oncho!BG231)</f>
        <v>0</v>
      </c>
      <c r="Z224" s="377">
        <f>MAX(Oncho!AI231,Oncho!BH231)</f>
        <v>0</v>
      </c>
      <c r="AA224" s="377">
        <f>MAX(Oncho!AJ231,Oncho!BI231)</f>
        <v>0</v>
      </c>
      <c r="AB224" s="377">
        <f>MAX(COUNTIF(Oncho!AK231,"Oui"),COUNTIF(Oncho!BJ231,"Oui"))</f>
        <v>0</v>
      </c>
      <c r="AC224" s="354"/>
      <c r="AD224" s="377">
        <f>SCH!P233</f>
        <v>0</v>
      </c>
      <c r="AE224" s="377">
        <f>SCH!AI233</f>
        <v>0</v>
      </c>
      <c r="AF224" s="377">
        <f>SCH!AJ233</f>
        <v>0</v>
      </c>
      <c r="AG224" s="377">
        <f>SCH!AN233</f>
        <v>0</v>
      </c>
      <c r="AH224" s="377">
        <f>SCH!AO233</f>
        <v>0</v>
      </c>
      <c r="AI224" s="377">
        <f>SCH!AT233</f>
        <v>0</v>
      </c>
      <c r="AJ224" s="377">
        <f>SCH!AU233</f>
        <v>0</v>
      </c>
      <c r="AK224" s="377">
        <f>SCH!AV233</f>
        <v>0</v>
      </c>
      <c r="AL224" s="377">
        <f>SCH!AW233</f>
        <v>0</v>
      </c>
      <c r="AM224" s="377">
        <f>COUNTIF(SCH!AX233,"Oui")</f>
        <v>0</v>
      </c>
      <c r="AN224" s="354"/>
      <c r="AO224" s="377">
        <f>GeoH!P233</f>
        <v>0</v>
      </c>
      <c r="AP224" s="377">
        <f>MAX(GeoH!AK233,GeoH!BS233)</f>
        <v>0</v>
      </c>
      <c r="AQ224" s="377">
        <f>MAX(GeoH!AL233,GeoH!BT233)</f>
        <v>0</v>
      </c>
      <c r="AR224" s="377">
        <f>MAX(GeoH!AM233,GeoH!BU233)</f>
        <v>0</v>
      </c>
      <c r="AS224" s="377">
        <f>MAX(GeoH!AN233,GeoH!BV233)</f>
        <v>0</v>
      </c>
      <c r="AT224" s="377">
        <f>MAX(GeoH!AO233,GeoH!BW233)</f>
        <v>0</v>
      </c>
      <c r="AU224" s="377">
        <f>MAX(GeoH!AQ233,GeoH!BY233)</f>
        <v>0</v>
      </c>
      <c r="AV224" s="377">
        <f>MAX(GeoH!AR233,GeoH!BZ233)</f>
        <v>0</v>
      </c>
      <c r="AW224" s="377">
        <f>MAX(GeoH!AS233,GeoH!CA233)</f>
        <v>0</v>
      </c>
      <c r="AX224" s="377">
        <f>MAX(GeoH!AT233,GeoH!CB233)</f>
        <v>0</v>
      </c>
      <c r="AY224" s="377">
        <f>MAX(GeoH!AU233,GeoH!CC233)</f>
        <v>0</v>
      </c>
      <c r="AZ224" s="377">
        <f>MAX(GeoH!AV233,GeoH!CD233)</f>
        <v>0</v>
      </c>
      <c r="BA224" s="377">
        <f>MAX(GeoH!AW233,GeoH!CE233)</f>
        <v>0</v>
      </c>
      <c r="BB224" s="377">
        <f>MAX(GeoH!AX233,GeoH!CF233)</f>
        <v>0</v>
      </c>
      <c r="BC224" s="377">
        <f>MAX(GeoH!AY233,GeoH!CG233)</f>
        <v>0</v>
      </c>
      <c r="BD224" s="377">
        <f>MAX(GeoH!AZ233,GeoH!CH233)</f>
        <v>0</v>
      </c>
      <c r="BE224" s="377">
        <f>MAX(GeoH!BA233,GeoH!CI233)</f>
        <v>0</v>
      </c>
      <c r="BF224" s="377">
        <f>MAX(GeoH!BB233,GeoH!CJ233)</f>
        <v>0</v>
      </c>
      <c r="BG224" s="377">
        <f>MAX(COUNTIF(GeoH!BC233,"Oui"),COUNTIF(GeoH!CK233,"Oui"))</f>
        <v>0</v>
      </c>
      <c r="BH224" s="354"/>
      <c r="BI224" s="377">
        <f>Trachome!Q236</f>
        <v>0</v>
      </c>
      <c r="BJ224" s="377">
        <f>Trachome!AK236</f>
        <v>0</v>
      </c>
      <c r="BK224" s="377">
        <f>Trachome!AL236</f>
        <v>0</v>
      </c>
      <c r="BL224" s="377">
        <f>Trachome!AN236</f>
        <v>0</v>
      </c>
      <c r="BM224" s="377">
        <f>Trachome!AO236</f>
        <v>0</v>
      </c>
      <c r="BN224" s="377">
        <f>Trachome!AT236</f>
        <v>0</v>
      </c>
      <c r="BO224" s="377">
        <f>Trachome!AU236</f>
        <v>0</v>
      </c>
      <c r="BP224" s="377">
        <f>Trachome!AV236</f>
        <v>0</v>
      </c>
      <c r="BQ224" s="377">
        <f>Trachome!AW236</f>
        <v>0</v>
      </c>
      <c r="BR224" s="377">
        <f>COUNTIF(Trachome!AX236,"Oui")</f>
        <v>0</v>
      </c>
      <c r="BS224" s="354"/>
      <c r="BT224" s="377">
        <f t="shared" si="43"/>
        <v>0</v>
      </c>
      <c r="BU224" s="377">
        <f t="shared" si="44"/>
        <v>0</v>
      </c>
      <c r="BV224" s="377">
        <f t="shared" si="45"/>
        <v>0</v>
      </c>
      <c r="BW224" s="377">
        <f t="shared" si="46"/>
        <v>0</v>
      </c>
      <c r="BX224" s="377">
        <f t="shared" si="47"/>
        <v>0</v>
      </c>
      <c r="BY224" s="377">
        <f t="shared" si="50"/>
        <v>0</v>
      </c>
      <c r="BZ224" s="377">
        <f t="shared" si="51"/>
        <v>0</v>
      </c>
      <c r="CA224" s="377">
        <f t="shared" si="52"/>
        <v>0</v>
      </c>
      <c r="CB224" s="377">
        <f t="shared" si="48"/>
        <v>0</v>
      </c>
      <c r="CC224" s="377">
        <f t="shared" si="49"/>
        <v>0</v>
      </c>
    </row>
    <row r="225" spans="2:81" x14ac:dyDescent="0.25">
      <c r="B225" s="169">
        <f>'Données démographiques'!B233</f>
        <v>0</v>
      </c>
      <c r="C225" s="169">
        <f>'Données démographiques'!C233</f>
        <v>0</v>
      </c>
      <c r="D225" s="170">
        <f>'Données démographiques'!D233</f>
        <v>0</v>
      </c>
      <c r="E225" s="76"/>
      <c r="F225" s="170">
        <f>FL!M232</f>
        <v>0</v>
      </c>
      <c r="G225" s="170">
        <f>FL!AE232</f>
        <v>0</v>
      </c>
      <c r="H225" s="170">
        <f>FL!AF232</f>
        <v>0</v>
      </c>
      <c r="I225" s="170">
        <f>FL!AH232</f>
        <v>0</v>
      </c>
      <c r="J225" s="170">
        <f>FL!AI232</f>
        <v>0</v>
      </c>
      <c r="K225" s="170">
        <f>FL!AK232</f>
        <v>0</v>
      </c>
      <c r="L225" s="170">
        <f>FL!AM232</f>
        <v>0</v>
      </c>
      <c r="M225" s="170">
        <f>FL!AN232</f>
        <v>0</v>
      </c>
      <c r="N225" s="170">
        <f>FL!AO232</f>
        <v>0</v>
      </c>
      <c r="O225" s="170">
        <f>FL!AP232</f>
        <v>0</v>
      </c>
      <c r="P225" s="170">
        <f>FL!AQ232</f>
        <v>0</v>
      </c>
      <c r="Q225" s="170">
        <f>COUNTIF(FL!AR232,"Oui")</f>
        <v>0</v>
      </c>
      <c r="R225" s="76"/>
      <c r="S225" s="170">
        <f>Oncho!K232</f>
        <v>0</v>
      </c>
      <c r="T225" s="170">
        <f>MAX(Oncho!AB232,Oncho!BA232)</f>
        <v>0</v>
      </c>
      <c r="U225" s="170">
        <f>MAX(Oncho!AC232,Oncho!BB232)</f>
        <v>0</v>
      </c>
      <c r="V225" s="170">
        <f>MAX(Oncho!AE232,Oncho!BD232)</f>
        <v>0</v>
      </c>
      <c r="W225" s="170">
        <f>MAX(Oncho!AF232,Oncho!BE232)</f>
        <v>0</v>
      </c>
      <c r="X225" s="170">
        <f>MAX(Oncho!AG232,Oncho!BF232)</f>
        <v>0</v>
      </c>
      <c r="Y225" s="170">
        <f>MAX(Oncho!AH232,Oncho!BG232)</f>
        <v>0</v>
      </c>
      <c r="Z225" s="170">
        <f>MAX(Oncho!AI232,Oncho!BH232)</f>
        <v>0</v>
      </c>
      <c r="AA225" s="170">
        <f>MAX(Oncho!AJ232,Oncho!BI232)</f>
        <v>0</v>
      </c>
      <c r="AB225" s="170">
        <f>MAX(COUNTIF(Oncho!AK232,"Oui"),COUNTIF(Oncho!BJ232,"Oui"))</f>
        <v>0</v>
      </c>
      <c r="AC225" s="76"/>
      <c r="AD225" s="170">
        <f>SCH!P234</f>
        <v>0</v>
      </c>
      <c r="AE225" s="170">
        <f>SCH!AI234</f>
        <v>0</v>
      </c>
      <c r="AF225" s="170">
        <f>SCH!AJ234</f>
        <v>0</v>
      </c>
      <c r="AG225" s="170">
        <f>SCH!AN234</f>
        <v>0</v>
      </c>
      <c r="AH225" s="170">
        <f>SCH!AO234</f>
        <v>0</v>
      </c>
      <c r="AI225" s="170">
        <f>SCH!AT234</f>
        <v>0</v>
      </c>
      <c r="AJ225" s="170">
        <f>SCH!AU234</f>
        <v>0</v>
      </c>
      <c r="AK225" s="170">
        <f>SCH!AV234</f>
        <v>0</v>
      </c>
      <c r="AL225" s="170">
        <f>SCH!AW234</f>
        <v>0</v>
      </c>
      <c r="AM225" s="170">
        <f>COUNTIF(SCH!AX234,"Oui")</f>
        <v>0</v>
      </c>
      <c r="AN225" s="76"/>
      <c r="AO225" s="170">
        <f>GeoH!P234</f>
        <v>0</v>
      </c>
      <c r="AP225" s="170">
        <f>MAX(GeoH!AK234,GeoH!BS234)</f>
        <v>0</v>
      </c>
      <c r="AQ225" s="170">
        <f>MAX(GeoH!AL234,GeoH!BT234)</f>
        <v>0</v>
      </c>
      <c r="AR225" s="170">
        <f>MAX(GeoH!AM234,GeoH!BU234)</f>
        <v>0</v>
      </c>
      <c r="AS225" s="170">
        <f>MAX(GeoH!AN234,GeoH!BV234)</f>
        <v>0</v>
      </c>
      <c r="AT225" s="170">
        <f>MAX(GeoH!AO234,GeoH!BW234)</f>
        <v>0</v>
      </c>
      <c r="AU225" s="170">
        <f>MAX(GeoH!AQ234,GeoH!BY234)</f>
        <v>0</v>
      </c>
      <c r="AV225" s="170">
        <f>MAX(GeoH!AR234,GeoH!BZ234)</f>
        <v>0</v>
      </c>
      <c r="AW225" s="170">
        <f>MAX(GeoH!AS234,GeoH!CA234)</f>
        <v>0</v>
      </c>
      <c r="AX225" s="170">
        <f>MAX(GeoH!AT234,GeoH!CB234)</f>
        <v>0</v>
      </c>
      <c r="AY225" s="170">
        <f>MAX(GeoH!AU234,GeoH!CC234)</f>
        <v>0</v>
      </c>
      <c r="AZ225" s="170">
        <f>MAX(GeoH!AV234,GeoH!CD234)</f>
        <v>0</v>
      </c>
      <c r="BA225" s="170">
        <f>MAX(GeoH!AW234,GeoH!CE234)</f>
        <v>0</v>
      </c>
      <c r="BB225" s="170">
        <f>MAX(GeoH!AX234,GeoH!CF234)</f>
        <v>0</v>
      </c>
      <c r="BC225" s="170">
        <f>MAX(GeoH!AY234,GeoH!CG234)</f>
        <v>0</v>
      </c>
      <c r="BD225" s="170">
        <f>MAX(GeoH!AZ234,GeoH!CH234)</f>
        <v>0</v>
      </c>
      <c r="BE225" s="170">
        <f>MAX(GeoH!BA234,GeoH!CI234)</f>
        <v>0</v>
      </c>
      <c r="BF225" s="170">
        <f>MAX(GeoH!BB234,GeoH!CJ234)</f>
        <v>0</v>
      </c>
      <c r="BG225" s="170">
        <f>MAX(COUNTIF(GeoH!BC234,"Oui"),COUNTIF(GeoH!CK234,"Oui"))</f>
        <v>0</v>
      </c>
      <c r="BH225" s="76"/>
      <c r="BI225" s="170">
        <f>Trachome!Q237</f>
        <v>0</v>
      </c>
      <c r="BJ225" s="170">
        <f>Trachome!AK237</f>
        <v>0</v>
      </c>
      <c r="BK225" s="170">
        <f>Trachome!AL237</f>
        <v>0</v>
      </c>
      <c r="BL225" s="170">
        <f>Trachome!AN237</f>
        <v>0</v>
      </c>
      <c r="BM225" s="170">
        <f>Trachome!AO237</f>
        <v>0</v>
      </c>
      <c r="BN225" s="170">
        <f>Trachome!AT237</f>
        <v>0</v>
      </c>
      <c r="BO225" s="170">
        <f>Trachome!AU237</f>
        <v>0</v>
      </c>
      <c r="BP225" s="170">
        <f>Trachome!AV237</f>
        <v>0</v>
      </c>
      <c r="BQ225" s="170">
        <f>Trachome!AW237</f>
        <v>0</v>
      </c>
      <c r="BR225" s="170">
        <f>COUNTIF(Trachome!AX237,"Oui")</f>
        <v>0</v>
      </c>
      <c r="BS225" s="76"/>
      <c r="BT225" s="170">
        <f t="shared" si="43"/>
        <v>0</v>
      </c>
      <c r="BU225" s="170">
        <f t="shared" si="44"/>
        <v>0</v>
      </c>
      <c r="BV225" s="170">
        <f t="shared" si="45"/>
        <v>0</v>
      </c>
      <c r="BW225" s="170">
        <f t="shared" si="46"/>
        <v>0</v>
      </c>
      <c r="BX225" s="170">
        <f t="shared" si="47"/>
        <v>0</v>
      </c>
      <c r="BY225" s="170">
        <f t="shared" si="50"/>
        <v>0</v>
      </c>
      <c r="BZ225" s="170">
        <f t="shared" si="51"/>
        <v>0</v>
      </c>
      <c r="CA225" s="170">
        <f t="shared" si="52"/>
        <v>0</v>
      </c>
      <c r="CB225" s="170">
        <f t="shared" si="48"/>
        <v>0</v>
      </c>
      <c r="CC225" s="170">
        <f t="shared" si="49"/>
        <v>0</v>
      </c>
    </row>
    <row r="226" spans="2:81" x14ac:dyDescent="0.25">
      <c r="B226" s="376">
        <f>'Données démographiques'!B234</f>
        <v>0</v>
      </c>
      <c r="C226" s="376">
        <f>'Données démographiques'!C234</f>
        <v>0</v>
      </c>
      <c r="D226" s="377">
        <f>'Données démographiques'!D234</f>
        <v>0</v>
      </c>
      <c r="E226" s="354"/>
      <c r="F226" s="377">
        <f>FL!M233</f>
        <v>0</v>
      </c>
      <c r="G226" s="377">
        <f>FL!AE233</f>
        <v>0</v>
      </c>
      <c r="H226" s="377">
        <f>FL!AF233</f>
        <v>0</v>
      </c>
      <c r="I226" s="377">
        <f>FL!AH233</f>
        <v>0</v>
      </c>
      <c r="J226" s="377">
        <f>FL!AI233</f>
        <v>0</v>
      </c>
      <c r="K226" s="377">
        <f>FL!AK233</f>
        <v>0</v>
      </c>
      <c r="L226" s="377">
        <f>FL!AM233</f>
        <v>0</v>
      </c>
      <c r="M226" s="377">
        <f>FL!AN233</f>
        <v>0</v>
      </c>
      <c r="N226" s="377">
        <f>FL!AO233</f>
        <v>0</v>
      </c>
      <c r="O226" s="377">
        <f>FL!AP233</f>
        <v>0</v>
      </c>
      <c r="P226" s="377">
        <f>FL!AQ233</f>
        <v>0</v>
      </c>
      <c r="Q226" s="377">
        <f>COUNTIF(FL!AR233,"Oui")</f>
        <v>0</v>
      </c>
      <c r="R226" s="354"/>
      <c r="S226" s="377">
        <f>Oncho!K233</f>
        <v>0</v>
      </c>
      <c r="T226" s="377">
        <f>MAX(Oncho!AB233,Oncho!BA233)</f>
        <v>0</v>
      </c>
      <c r="U226" s="377">
        <f>MAX(Oncho!AC233,Oncho!BB233)</f>
        <v>0</v>
      </c>
      <c r="V226" s="377">
        <f>MAX(Oncho!AE233,Oncho!BD233)</f>
        <v>0</v>
      </c>
      <c r="W226" s="377">
        <f>MAX(Oncho!AF233,Oncho!BE233)</f>
        <v>0</v>
      </c>
      <c r="X226" s="377">
        <f>MAX(Oncho!AG233,Oncho!BF233)</f>
        <v>0</v>
      </c>
      <c r="Y226" s="377">
        <f>MAX(Oncho!AH233,Oncho!BG233)</f>
        <v>0</v>
      </c>
      <c r="Z226" s="377">
        <f>MAX(Oncho!AI233,Oncho!BH233)</f>
        <v>0</v>
      </c>
      <c r="AA226" s="377">
        <f>MAX(Oncho!AJ233,Oncho!BI233)</f>
        <v>0</v>
      </c>
      <c r="AB226" s="377">
        <f>MAX(COUNTIF(Oncho!AK233,"Oui"),COUNTIF(Oncho!BJ233,"Oui"))</f>
        <v>0</v>
      </c>
      <c r="AC226" s="354"/>
      <c r="AD226" s="377">
        <f>SCH!P235</f>
        <v>0</v>
      </c>
      <c r="AE226" s="377">
        <f>SCH!AI235</f>
        <v>0</v>
      </c>
      <c r="AF226" s="377">
        <f>SCH!AJ235</f>
        <v>0</v>
      </c>
      <c r="AG226" s="377">
        <f>SCH!AN235</f>
        <v>0</v>
      </c>
      <c r="AH226" s="377">
        <f>SCH!AO235</f>
        <v>0</v>
      </c>
      <c r="AI226" s="377">
        <f>SCH!AT235</f>
        <v>0</v>
      </c>
      <c r="AJ226" s="377">
        <f>SCH!AU235</f>
        <v>0</v>
      </c>
      <c r="AK226" s="377">
        <f>SCH!AV235</f>
        <v>0</v>
      </c>
      <c r="AL226" s="377">
        <f>SCH!AW235</f>
        <v>0</v>
      </c>
      <c r="AM226" s="377">
        <f>COUNTIF(SCH!AX235,"Oui")</f>
        <v>0</v>
      </c>
      <c r="AN226" s="354"/>
      <c r="AO226" s="377">
        <f>GeoH!P235</f>
        <v>0</v>
      </c>
      <c r="AP226" s="377">
        <f>MAX(GeoH!AK235,GeoH!BS235)</f>
        <v>0</v>
      </c>
      <c r="AQ226" s="377">
        <f>MAX(GeoH!AL235,GeoH!BT235)</f>
        <v>0</v>
      </c>
      <c r="AR226" s="377">
        <f>MAX(GeoH!AM235,GeoH!BU235)</f>
        <v>0</v>
      </c>
      <c r="AS226" s="377">
        <f>MAX(GeoH!AN235,GeoH!BV235)</f>
        <v>0</v>
      </c>
      <c r="AT226" s="377">
        <f>MAX(GeoH!AO235,GeoH!BW235)</f>
        <v>0</v>
      </c>
      <c r="AU226" s="377">
        <f>MAX(GeoH!AQ235,GeoH!BY235)</f>
        <v>0</v>
      </c>
      <c r="AV226" s="377">
        <f>MAX(GeoH!AR235,GeoH!BZ235)</f>
        <v>0</v>
      </c>
      <c r="AW226" s="377">
        <f>MAX(GeoH!AS235,GeoH!CA235)</f>
        <v>0</v>
      </c>
      <c r="AX226" s="377">
        <f>MAX(GeoH!AT235,GeoH!CB235)</f>
        <v>0</v>
      </c>
      <c r="AY226" s="377">
        <f>MAX(GeoH!AU235,GeoH!CC235)</f>
        <v>0</v>
      </c>
      <c r="AZ226" s="377">
        <f>MAX(GeoH!AV235,GeoH!CD235)</f>
        <v>0</v>
      </c>
      <c r="BA226" s="377">
        <f>MAX(GeoH!AW235,GeoH!CE235)</f>
        <v>0</v>
      </c>
      <c r="BB226" s="377">
        <f>MAX(GeoH!AX235,GeoH!CF235)</f>
        <v>0</v>
      </c>
      <c r="BC226" s="377">
        <f>MAX(GeoH!AY235,GeoH!CG235)</f>
        <v>0</v>
      </c>
      <c r="BD226" s="377">
        <f>MAX(GeoH!AZ235,GeoH!CH235)</f>
        <v>0</v>
      </c>
      <c r="BE226" s="377">
        <f>MAX(GeoH!BA235,GeoH!CI235)</f>
        <v>0</v>
      </c>
      <c r="BF226" s="377">
        <f>MAX(GeoH!BB235,GeoH!CJ235)</f>
        <v>0</v>
      </c>
      <c r="BG226" s="377">
        <f>MAX(COUNTIF(GeoH!BC235,"Oui"),COUNTIF(GeoH!CK235,"Oui"))</f>
        <v>0</v>
      </c>
      <c r="BH226" s="354"/>
      <c r="BI226" s="377">
        <f>Trachome!Q238</f>
        <v>0</v>
      </c>
      <c r="BJ226" s="377">
        <f>Trachome!AK238</f>
        <v>0</v>
      </c>
      <c r="BK226" s="377">
        <f>Trachome!AL238</f>
        <v>0</v>
      </c>
      <c r="BL226" s="377">
        <f>Trachome!AN238</f>
        <v>0</v>
      </c>
      <c r="BM226" s="377">
        <f>Trachome!AO238</f>
        <v>0</v>
      </c>
      <c r="BN226" s="377">
        <f>Trachome!AT238</f>
        <v>0</v>
      </c>
      <c r="BO226" s="377">
        <f>Trachome!AU238</f>
        <v>0</v>
      </c>
      <c r="BP226" s="377">
        <f>Trachome!AV238</f>
        <v>0</v>
      </c>
      <c r="BQ226" s="377">
        <f>Trachome!AW238</f>
        <v>0</v>
      </c>
      <c r="BR226" s="377">
        <f>COUNTIF(Trachome!AX238,"Oui")</f>
        <v>0</v>
      </c>
      <c r="BS226" s="354"/>
      <c r="BT226" s="377">
        <f t="shared" si="43"/>
        <v>0</v>
      </c>
      <c r="BU226" s="377">
        <f t="shared" si="44"/>
        <v>0</v>
      </c>
      <c r="BV226" s="377">
        <f t="shared" si="45"/>
        <v>0</v>
      </c>
      <c r="BW226" s="377">
        <f t="shared" si="46"/>
        <v>0</v>
      </c>
      <c r="BX226" s="377">
        <f t="shared" si="47"/>
        <v>0</v>
      </c>
      <c r="BY226" s="377">
        <f t="shared" si="50"/>
        <v>0</v>
      </c>
      <c r="BZ226" s="377">
        <f t="shared" si="51"/>
        <v>0</v>
      </c>
      <c r="CA226" s="377">
        <f t="shared" si="52"/>
        <v>0</v>
      </c>
      <c r="CB226" s="377">
        <f t="shared" si="48"/>
        <v>0</v>
      </c>
      <c r="CC226" s="377">
        <f t="shared" si="49"/>
        <v>0</v>
      </c>
    </row>
    <row r="227" spans="2:81" x14ac:dyDescent="0.25">
      <c r="B227" s="169">
        <f>'Données démographiques'!B235</f>
        <v>0</v>
      </c>
      <c r="C227" s="169">
        <f>'Données démographiques'!C235</f>
        <v>0</v>
      </c>
      <c r="D227" s="170">
        <f>'Données démographiques'!D235</f>
        <v>0</v>
      </c>
      <c r="E227" s="76"/>
      <c r="F227" s="170">
        <f>FL!M234</f>
        <v>0</v>
      </c>
      <c r="G227" s="170">
        <f>FL!AE234</f>
        <v>0</v>
      </c>
      <c r="H227" s="170">
        <f>FL!AF234</f>
        <v>0</v>
      </c>
      <c r="I227" s="170">
        <f>FL!AH234</f>
        <v>0</v>
      </c>
      <c r="J227" s="170">
        <f>FL!AI234</f>
        <v>0</v>
      </c>
      <c r="K227" s="170">
        <f>FL!AK234</f>
        <v>0</v>
      </c>
      <c r="L227" s="170">
        <f>FL!AM234</f>
        <v>0</v>
      </c>
      <c r="M227" s="170">
        <f>FL!AN234</f>
        <v>0</v>
      </c>
      <c r="N227" s="170">
        <f>FL!AO234</f>
        <v>0</v>
      </c>
      <c r="O227" s="170">
        <f>FL!AP234</f>
        <v>0</v>
      </c>
      <c r="P227" s="170">
        <f>FL!AQ234</f>
        <v>0</v>
      </c>
      <c r="Q227" s="170">
        <f>COUNTIF(FL!AR234,"Oui")</f>
        <v>0</v>
      </c>
      <c r="R227" s="76"/>
      <c r="S227" s="170">
        <f>Oncho!K234</f>
        <v>0</v>
      </c>
      <c r="T227" s="170">
        <f>MAX(Oncho!AB234,Oncho!BA234)</f>
        <v>0</v>
      </c>
      <c r="U227" s="170">
        <f>MAX(Oncho!AC234,Oncho!BB234)</f>
        <v>0</v>
      </c>
      <c r="V227" s="170">
        <f>MAX(Oncho!AE234,Oncho!BD234)</f>
        <v>0</v>
      </c>
      <c r="W227" s="170">
        <f>MAX(Oncho!AF234,Oncho!BE234)</f>
        <v>0</v>
      </c>
      <c r="X227" s="170">
        <f>MAX(Oncho!AG234,Oncho!BF234)</f>
        <v>0</v>
      </c>
      <c r="Y227" s="170">
        <f>MAX(Oncho!AH234,Oncho!BG234)</f>
        <v>0</v>
      </c>
      <c r="Z227" s="170">
        <f>MAX(Oncho!AI234,Oncho!BH234)</f>
        <v>0</v>
      </c>
      <c r="AA227" s="170">
        <f>MAX(Oncho!AJ234,Oncho!BI234)</f>
        <v>0</v>
      </c>
      <c r="AB227" s="170">
        <f>MAX(COUNTIF(Oncho!AK234,"Oui"),COUNTIF(Oncho!BJ234,"Oui"))</f>
        <v>0</v>
      </c>
      <c r="AC227" s="76"/>
      <c r="AD227" s="170">
        <f>SCH!P236</f>
        <v>0</v>
      </c>
      <c r="AE227" s="170">
        <f>SCH!AI236</f>
        <v>0</v>
      </c>
      <c r="AF227" s="170">
        <f>SCH!AJ236</f>
        <v>0</v>
      </c>
      <c r="AG227" s="170">
        <f>SCH!AN236</f>
        <v>0</v>
      </c>
      <c r="AH227" s="170">
        <f>SCH!AO236</f>
        <v>0</v>
      </c>
      <c r="AI227" s="170">
        <f>SCH!AT236</f>
        <v>0</v>
      </c>
      <c r="AJ227" s="170">
        <f>SCH!AU236</f>
        <v>0</v>
      </c>
      <c r="AK227" s="170">
        <f>SCH!AV236</f>
        <v>0</v>
      </c>
      <c r="AL227" s="170">
        <f>SCH!AW236</f>
        <v>0</v>
      </c>
      <c r="AM227" s="170">
        <f>COUNTIF(SCH!AX236,"Oui")</f>
        <v>0</v>
      </c>
      <c r="AN227" s="76"/>
      <c r="AO227" s="170">
        <f>GeoH!P236</f>
        <v>0</v>
      </c>
      <c r="AP227" s="170">
        <f>MAX(GeoH!AK236,GeoH!BS236)</f>
        <v>0</v>
      </c>
      <c r="AQ227" s="170">
        <f>MAX(GeoH!AL236,GeoH!BT236)</f>
        <v>0</v>
      </c>
      <c r="AR227" s="170">
        <f>MAX(GeoH!AM236,GeoH!BU236)</f>
        <v>0</v>
      </c>
      <c r="AS227" s="170">
        <f>MAX(GeoH!AN236,GeoH!BV236)</f>
        <v>0</v>
      </c>
      <c r="AT227" s="170">
        <f>MAX(GeoH!AO236,GeoH!BW236)</f>
        <v>0</v>
      </c>
      <c r="AU227" s="170">
        <f>MAX(GeoH!AQ236,GeoH!BY236)</f>
        <v>0</v>
      </c>
      <c r="AV227" s="170">
        <f>MAX(GeoH!AR236,GeoH!BZ236)</f>
        <v>0</v>
      </c>
      <c r="AW227" s="170">
        <f>MAX(GeoH!AS236,GeoH!CA236)</f>
        <v>0</v>
      </c>
      <c r="AX227" s="170">
        <f>MAX(GeoH!AT236,GeoH!CB236)</f>
        <v>0</v>
      </c>
      <c r="AY227" s="170">
        <f>MAX(GeoH!AU236,GeoH!CC236)</f>
        <v>0</v>
      </c>
      <c r="AZ227" s="170">
        <f>MAX(GeoH!AV236,GeoH!CD236)</f>
        <v>0</v>
      </c>
      <c r="BA227" s="170">
        <f>MAX(GeoH!AW236,GeoH!CE236)</f>
        <v>0</v>
      </c>
      <c r="BB227" s="170">
        <f>MAX(GeoH!AX236,GeoH!CF236)</f>
        <v>0</v>
      </c>
      <c r="BC227" s="170">
        <f>MAX(GeoH!AY236,GeoH!CG236)</f>
        <v>0</v>
      </c>
      <c r="BD227" s="170">
        <f>MAX(GeoH!AZ236,GeoH!CH236)</f>
        <v>0</v>
      </c>
      <c r="BE227" s="170">
        <f>MAX(GeoH!BA236,GeoH!CI236)</f>
        <v>0</v>
      </c>
      <c r="BF227" s="170">
        <f>MAX(GeoH!BB236,GeoH!CJ236)</f>
        <v>0</v>
      </c>
      <c r="BG227" s="170">
        <f>MAX(COUNTIF(GeoH!BC236,"Oui"),COUNTIF(GeoH!CK236,"Oui"))</f>
        <v>0</v>
      </c>
      <c r="BH227" s="76"/>
      <c r="BI227" s="170">
        <f>Trachome!Q239</f>
        <v>0</v>
      </c>
      <c r="BJ227" s="170">
        <f>Trachome!AK239</f>
        <v>0</v>
      </c>
      <c r="BK227" s="170">
        <f>Trachome!AL239</f>
        <v>0</v>
      </c>
      <c r="BL227" s="170">
        <f>Trachome!AN239</f>
        <v>0</v>
      </c>
      <c r="BM227" s="170">
        <f>Trachome!AO239</f>
        <v>0</v>
      </c>
      <c r="BN227" s="170">
        <f>Trachome!AT239</f>
        <v>0</v>
      </c>
      <c r="BO227" s="170">
        <f>Trachome!AU239</f>
        <v>0</v>
      </c>
      <c r="BP227" s="170">
        <f>Trachome!AV239</f>
        <v>0</v>
      </c>
      <c r="BQ227" s="170">
        <f>Trachome!AW239</f>
        <v>0</v>
      </c>
      <c r="BR227" s="170">
        <f>COUNTIF(Trachome!AX239,"Oui")</f>
        <v>0</v>
      </c>
      <c r="BS227" s="76"/>
      <c r="BT227" s="170">
        <f t="shared" si="43"/>
        <v>0</v>
      </c>
      <c r="BU227" s="170">
        <f t="shared" si="44"/>
        <v>0</v>
      </c>
      <c r="BV227" s="170">
        <f t="shared" si="45"/>
        <v>0</v>
      </c>
      <c r="BW227" s="170">
        <f t="shared" si="46"/>
        <v>0</v>
      </c>
      <c r="BX227" s="170">
        <f t="shared" si="47"/>
        <v>0</v>
      </c>
      <c r="BY227" s="170">
        <f t="shared" si="50"/>
        <v>0</v>
      </c>
      <c r="BZ227" s="170">
        <f t="shared" si="51"/>
        <v>0</v>
      </c>
      <c r="CA227" s="170">
        <f t="shared" si="52"/>
        <v>0</v>
      </c>
      <c r="CB227" s="170">
        <f t="shared" si="48"/>
        <v>0</v>
      </c>
      <c r="CC227" s="170">
        <f t="shared" si="49"/>
        <v>0</v>
      </c>
    </row>
    <row r="228" spans="2:81" x14ac:dyDescent="0.25">
      <c r="B228" s="376">
        <f>'Données démographiques'!B236</f>
        <v>0</v>
      </c>
      <c r="C228" s="376">
        <f>'Données démographiques'!C236</f>
        <v>0</v>
      </c>
      <c r="D228" s="377">
        <f>'Données démographiques'!D236</f>
        <v>0</v>
      </c>
      <c r="E228" s="354"/>
      <c r="F228" s="377">
        <f>FL!M235</f>
        <v>0</v>
      </c>
      <c r="G228" s="377">
        <f>FL!AE235</f>
        <v>0</v>
      </c>
      <c r="H228" s="377">
        <f>FL!AF235</f>
        <v>0</v>
      </c>
      <c r="I228" s="377">
        <f>FL!AH235</f>
        <v>0</v>
      </c>
      <c r="J228" s="377">
        <f>FL!AI235</f>
        <v>0</v>
      </c>
      <c r="K228" s="377">
        <f>FL!AK235</f>
        <v>0</v>
      </c>
      <c r="L228" s="377">
        <f>FL!AM235</f>
        <v>0</v>
      </c>
      <c r="M228" s="377">
        <f>FL!AN235</f>
        <v>0</v>
      </c>
      <c r="N228" s="377">
        <f>FL!AO235</f>
        <v>0</v>
      </c>
      <c r="O228" s="377">
        <f>FL!AP235</f>
        <v>0</v>
      </c>
      <c r="P228" s="377">
        <f>FL!AQ235</f>
        <v>0</v>
      </c>
      <c r="Q228" s="377">
        <f>COUNTIF(FL!AR235,"Oui")</f>
        <v>0</v>
      </c>
      <c r="R228" s="354"/>
      <c r="S228" s="377">
        <f>Oncho!K235</f>
        <v>0</v>
      </c>
      <c r="T228" s="377">
        <f>MAX(Oncho!AB235,Oncho!BA235)</f>
        <v>0</v>
      </c>
      <c r="U228" s="377">
        <f>MAX(Oncho!AC235,Oncho!BB235)</f>
        <v>0</v>
      </c>
      <c r="V228" s="377">
        <f>MAX(Oncho!AE235,Oncho!BD235)</f>
        <v>0</v>
      </c>
      <c r="W228" s="377">
        <f>MAX(Oncho!AF235,Oncho!BE235)</f>
        <v>0</v>
      </c>
      <c r="X228" s="377">
        <f>MAX(Oncho!AG235,Oncho!BF235)</f>
        <v>0</v>
      </c>
      <c r="Y228" s="377">
        <f>MAX(Oncho!AH235,Oncho!BG235)</f>
        <v>0</v>
      </c>
      <c r="Z228" s="377">
        <f>MAX(Oncho!AI235,Oncho!BH235)</f>
        <v>0</v>
      </c>
      <c r="AA228" s="377">
        <f>MAX(Oncho!AJ235,Oncho!BI235)</f>
        <v>0</v>
      </c>
      <c r="AB228" s="377">
        <f>MAX(COUNTIF(Oncho!AK235,"Oui"),COUNTIF(Oncho!BJ235,"Oui"))</f>
        <v>0</v>
      </c>
      <c r="AC228" s="354"/>
      <c r="AD228" s="377">
        <f>SCH!P237</f>
        <v>0</v>
      </c>
      <c r="AE228" s="377">
        <f>SCH!AI237</f>
        <v>0</v>
      </c>
      <c r="AF228" s="377">
        <f>SCH!AJ237</f>
        <v>0</v>
      </c>
      <c r="AG228" s="377">
        <f>SCH!AN237</f>
        <v>0</v>
      </c>
      <c r="AH228" s="377">
        <f>SCH!AO237</f>
        <v>0</v>
      </c>
      <c r="AI228" s="377">
        <f>SCH!AT237</f>
        <v>0</v>
      </c>
      <c r="AJ228" s="377">
        <f>SCH!AU237</f>
        <v>0</v>
      </c>
      <c r="AK228" s="377">
        <f>SCH!AV237</f>
        <v>0</v>
      </c>
      <c r="AL228" s="377">
        <f>SCH!AW237</f>
        <v>0</v>
      </c>
      <c r="AM228" s="377">
        <f>COUNTIF(SCH!AX237,"Oui")</f>
        <v>0</v>
      </c>
      <c r="AN228" s="354"/>
      <c r="AO228" s="377">
        <f>GeoH!P237</f>
        <v>0</v>
      </c>
      <c r="AP228" s="377">
        <f>MAX(GeoH!AK237,GeoH!BS237)</f>
        <v>0</v>
      </c>
      <c r="AQ228" s="377">
        <f>MAX(GeoH!AL237,GeoH!BT237)</f>
        <v>0</v>
      </c>
      <c r="AR228" s="377">
        <f>MAX(GeoH!AM237,GeoH!BU237)</f>
        <v>0</v>
      </c>
      <c r="AS228" s="377">
        <f>MAX(GeoH!AN237,GeoH!BV237)</f>
        <v>0</v>
      </c>
      <c r="AT228" s="377">
        <f>MAX(GeoH!AO237,GeoH!BW237)</f>
        <v>0</v>
      </c>
      <c r="AU228" s="377">
        <f>MAX(GeoH!AQ237,GeoH!BY237)</f>
        <v>0</v>
      </c>
      <c r="AV228" s="377">
        <f>MAX(GeoH!AR237,GeoH!BZ237)</f>
        <v>0</v>
      </c>
      <c r="AW228" s="377">
        <f>MAX(GeoH!AS237,GeoH!CA237)</f>
        <v>0</v>
      </c>
      <c r="AX228" s="377">
        <f>MAX(GeoH!AT237,GeoH!CB237)</f>
        <v>0</v>
      </c>
      <c r="AY228" s="377">
        <f>MAX(GeoH!AU237,GeoH!CC237)</f>
        <v>0</v>
      </c>
      <c r="AZ228" s="377">
        <f>MAX(GeoH!AV237,GeoH!CD237)</f>
        <v>0</v>
      </c>
      <c r="BA228" s="377">
        <f>MAX(GeoH!AW237,GeoH!CE237)</f>
        <v>0</v>
      </c>
      <c r="BB228" s="377">
        <f>MAX(GeoH!AX237,GeoH!CF237)</f>
        <v>0</v>
      </c>
      <c r="BC228" s="377">
        <f>MAX(GeoH!AY237,GeoH!CG237)</f>
        <v>0</v>
      </c>
      <c r="BD228" s="377">
        <f>MAX(GeoH!AZ237,GeoH!CH237)</f>
        <v>0</v>
      </c>
      <c r="BE228" s="377">
        <f>MAX(GeoH!BA237,GeoH!CI237)</f>
        <v>0</v>
      </c>
      <c r="BF228" s="377">
        <f>MAX(GeoH!BB237,GeoH!CJ237)</f>
        <v>0</v>
      </c>
      <c r="BG228" s="377">
        <f>MAX(COUNTIF(GeoH!BC237,"Oui"),COUNTIF(GeoH!CK237,"Oui"))</f>
        <v>0</v>
      </c>
      <c r="BH228" s="354"/>
      <c r="BI228" s="377">
        <f>Trachome!Q240</f>
        <v>0</v>
      </c>
      <c r="BJ228" s="377">
        <f>Trachome!AK240</f>
        <v>0</v>
      </c>
      <c r="BK228" s="377">
        <f>Trachome!AL240</f>
        <v>0</v>
      </c>
      <c r="BL228" s="377">
        <f>Trachome!AN240</f>
        <v>0</v>
      </c>
      <c r="BM228" s="377">
        <f>Trachome!AO240</f>
        <v>0</v>
      </c>
      <c r="BN228" s="377">
        <f>Trachome!AT240</f>
        <v>0</v>
      </c>
      <c r="BO228" s="377">
        <f>Trachome!AU240</f>
        <v>0</v>
      </c>
      <c r="BP228" s="377">
        <f>Trachome!AV240</f>
        <v>0</v>
      </c>
      <c r="BQ228" s="377">
        <f>Trachome!AW240</f>
        <v>0</v>
      </c>
      <c r="BR228" s="377">
        <f>COUNTIF(Trachome!AX240,"Oui")</f>
        <v>0</v>
      </c>
      <c r="BS228" s="354"/>
      <c r="BT228" s="377">
        <f t="shared" si="43"/>
        <v>0</v>
      </c>
      <c r="BU228" s="377">
        <f t="shared" si="44"/>
        <v>0</v>
      </c>
      <c r="BV228" s="377">
        <f t="shared" si="45"/>
        <v>0</v>
      </c>
      <c r="BW228" s="377">
        <f t="shared" si="46"/>
        <v>0</v>
      </c>
      <c r="BX228" s="377">
        <f t="shared" si="47"/>
        <v>0</v>
      </c>
      <c r="BY228" s="377">
        <f t="shared" si="50"/>
        <v>0</v>
      </c>
      <c r="BZ228" s="377">
        <f t="shared" si="51"/>
        <v>0</v>
      </c>
      <c r="CA228" s="377">
        <f t="shared" si="52"/>
        <v>0</v>
      </c>
      <c r="CB228" s="377">
        <f t="shared" si="48"/>
        <v>0</v>
      </c>
      <c r="CC228" s="377">
        <f t="shared" si="49"/>
        <v>0</v>
      </c>
    </row>
    <row r="229" spans="2:81" x14ac:dyDescent="0.25">
      <c r="B229" s="169">
        <f>'Données démographiques'!B237</f>
        <v>0</v>
      </c>
      <c r="C229" s="169">
        <f>'Données démographiques'!C237</f>
        <v>0</v>
      </c>
      <c r="D229" s="170">
        <f>'Données démographiques'!D237</f>
        <v>0</v>
      </c>
      <c r="E229" s="76"/>
      <c r="F229" s="170">
        <f>FL!M236</f>
        <v>0</v>
      </c>
      <c r="G229" s="170">
        <f>FL!AE236</f>
        <v>0</v>
      </c>
      <c r="H229" s="170">
        <f>FL!AF236</f>
        <v>0</v>
      </c>
      <c r="I229" s="170">
        <f>FL!AH236</f>
        <v>0</v>
      </c>
      <c r="J229" s="170">
        <f>FL!AI236</f>
        <v>0</v>
      </c>
      <c r="K229" s="170">
        <f>FL!AK236</f>
        <v>0</v>
      </c>
      <c r="L229" s="170">
        <f>FL!AM236</f>
        <v>0</v>
      </c>
      <c r="M229" s="170">
        <f>FL!AN236</f>
        <v>0</v>
      </c>
      <c r="N229" s="170">
        <f>FL!AO236</f>
        <v>0</v>
      </c>
      <c r="O229" s="170">
        <f>FL!AP236</f>
        <v>0</v>
      </c>
      <c r="P229" s="170">
        <f>FL!AQ236</f>
        <v>0</v>
      </c>
      <c r="Q229" s="170">
        <f>COUNTIF(FL!AR236,"Oui")</f>
        <v>0</v>
      </c>
      <c r="R229" s="76"/>
      <c r="S229" s="170">
        <f>Oncho!K236</f>
        <v>0</v>
      </c>
      <c r="T229" s="170">
        <f>MAX(Oncho!AB236,Oncho!BA236)</f>
        <v>0</v>
      </c>
      <c r="U229" s="170">
        <f>MAX(Oncho!AC236,Oncho!BB236)</f>
        <v>0</v>
      </c>
      <c r="V229" s="170">
        <f>MAX(Oncho!AE236,Oncho!BD236)</f>
        <v>0</v>
      </c>
      <c r="W229" s="170">
        <f>MAX(Oncho!AF236,Oncho!BE236)</f>
        <v>0</v>
      </c>
      <c r="X229" s="170">
        <f>MAX(Oncho!AG236,Oncho!BF236)</f>
        <v>0</v>
      </c>
      <c r="Y229" s="170">
        <f>MAX(Oncho!AH236,Oncho!BG236)</f>
        <v>0</v>
      </c>
      <c r="Z229" s="170">
        <f>MAX(Oncho!AI236,Oncho!BH236)</f>
        <v>0</v>
      </c>
      <c r="AA229" s="170">
        <f>MAX(Oncho!AJ236,Oncho!BI236)</f>
        <v>0</v>
      </c>
      <c r="AB229" s="170">
        <f>MAX(COUNTIF(Oncho!AK236,"Oui"),COUNTIF(Oncho!BJ236,"Oui"))</f>
        <v>0</v>
      </c>
      <c r="AC229" s="76"/>
      <c r="AD229" s="170">
        <f>SCH!P238</f>
        <v>0</v>
      </c>
      <c r="AE229" s="170">
        <f>SCH!AI238</f>
        <v>0</v>
      </c>
      <c r="AF229" s="170">
        <f>SCH!AJ238</f>
        <v>0</v>
      </c>
      <c r="AG229" s="170">
        <f>SCH!AN238</f>
        <v>0</v>
      </c>
      <c r="AH229" s="170">
        <f>SCH!AO238</f>
        <v>0</v>
      </c>
      <c r="AI229" s="170">
        <f>SCH!AT238</f>
        <v>0</v>
      </c>
      <c r="AJ229" s="170">
        <f>SCH!AU238</f>
        <v>0</v>
      </c>
      <c r="AK229" s="170">
        <f>SCH!AV238</f>
        <v>0</v>
      </c>
      <c r="AL229" s="170">
        <f>SCH!AW238</f>
        <v>0</v>
      </c>
      <c r="AM229" s="170">
        <f>COUNTIF(SCH!AX238,"Oui")</f>
        <v>0</v>
      </c>
      <c r="AN229" s="76"/>
      <c r="AO229" s="170">
        <f>GeoH!P238</f>
        <v>0</v>
      </c>
      <c r="AP229" s="170">
        <f>MAX(GeoH!AK238,GeoH!BS238)</f>
        <v>0</v>
      </c>
      <c r="AQ229" s="170">
        <f>MAX(GeoH!AL238,GeoH!BT238)</f>
        <v>0</v>
      </c>
      <c r="AR229" s="170">
        <f>MAX(GeoH!AM238,GeoH!BU238)</f>
        <v>0</v>
      </c>
      <c r="AS229" s="170">
        <f>MAX(GeoH!AN238,GeoH!BV238)</f>
        <v>0</v>
      </c>
      <c r="AT229" s="170">
        <f>MAX(GeoH!AO238,GeoH!BW238)</f>
        <v>0</v>
      </c>
      <c r="AU229" s="170">
        <f>MAX(GeoH!AQ238,GeoH!BY238)</f>
        <v>0</v>
      </c>
      <c r="AV229" s="170">
        <f>MAX(GeoH!AR238,GeoH!BZ238)</f>
        <v>0</v>
      </c>
      <c r="AW229" s="170">
        <f>MAX(GeoH!AS238,GeoH!CA238)</f>
        <v>0</v>
      </c>
      <c r="AX229" s="170">
        <f>MAX(GeoH!AT238,GeoH!CB238)</f>
        <v>0</v>
      </c>
      <c r="AY229" s="170">
        <f>MAX(GeoH!AU238,GeoH!CC238)</f>
        <v>0</v>
      </c>
      <c r="AZ229" s="170">
        <f>MAX(GeoH!AV238,GeoH!CD238)</f>
        <v>0</v>
      </c>
      <c r="BA229" s="170">
        <f>MAX(GeoH!AW238,GeoH!CE238)</f>
        <v>0</v>
      </c>
      <c r="BB229" s="170">
        <f>MAX(GeoH!AX238,GeoH!CF238)</f>
        <v>0</v>
      </c>
      <c r="BC229" s="170">
        <f>MAX(GeoH!AY238,GeoH!CG238)</f>
        <v>0</v>
      </c>
      <c r="BD229" s="170">
        <f>MAX(GeoH!AZ238,GeoH!CH238)</f>
        <v>0</v>
      </c>
      <c r="BE229" s="170">
        <f>MAX(GeoH!BA238,GeoH!CI238)</f>
        <v>0</v>
      </c>
      <c r="BF229" s="170">
        <f>MAX(GeoH!BB238,GeoH!CJ238)</f>
        <v>0</v>
      </c>
      <c r="BG229" s="170">
        <f>MAX(COUNTIF(GeoH!BC238,"Oui"),COUNTIF(GeoH!CK238,"Oui"))</f>
        <v>0</v>
      </c>
      <c r="BH229" s="76"/>
      <c r="BI229" s="170">
        <f>Trachome!Q241</f>
        <v>0</v>
      </c>
      <c r="BJ229" s="170">
        <f>Trachome!AK241</f>
        <v>0</v>
      </c>
      <c r="BK229" s="170">
        <f>Trachome!AL241</f>
        <v>0</v>
      </c>
      <c r="BL229" s="170">
        <f>Trachome!AN241</f>
        <v>0</v>
      </c>
      <c r="BM229" s="170">
        <f>Trachome!AO241</f>
        <v>0</v>
      </c>
      <c r="BN229" s="170">
        <f>Trachome!AT241</f>
        <v>0</v>
      </c>
      <c r="BO229" s="170">
        <f>Trachome!AU241</f>
        <v>0</v>
      </c>
      <c r="BP229" s="170">
        <f>Trachome!AV241</f>
        <v>0</v>
      </c>
      <c r="BQ229" s="170">
        <f>Trachome!AW241</f>
        <v>0</v>
      </c>
      <c r="BR229" s="170">
        <f>COUNTIF(Trachome!AX241,"Oui")</f>
        <v>0</v>
      </c>
      <c r="BS229" s="76"/>
      <c r="BT229" s="170">
        <f t="shared" si="43"/>
        <v>0</v>
      </c>
      <c r="BU229" s="170">
        <f t="shared" si="44"/>
        <v>0</v>
      </c>
      <c r="BV229" s="170">
        <f t="shared" si="45"/>
        <v>0</v>
      </c>
      <c r="BW229" s="170">
        <f t="shared" si="46"/>
        <v>0</v>
      </c>
      <c r="BX229" s="170">
        <f t="shared" si="47"/>
        <v>0</v>
      </c>
      <c r="BY229" s="170">
        <f t="shared" si="50"/>
        <v>0</v>
      </c>
      <c r="BZ229" s="170">
        <f t="shared" si="51"/>
        <v>0</v>
      </c>
      <c r="CA229" s="170">
        <f t="shared" si="52"/>
        <v>0</v>
      </c>
      <c r="CB229" s="170">
        <f t="shared" si="48"/>
        <v>0</v>
      </c>
      <c r="CC229" s="170">
        <f t="shared" si="49"/>
        <v>0</v>
      </c>
    </row>
    <row r="230" spans="2:81" x14ac:dyDescent="0.25">
      <c r="B230" s="376">
        <f>'Données démographiques'!B238</f>
        <v>0</v>
      </c>
      <c r="C230" s="376">
        <f>'Données démographiques'!C238</f>
        <v>0</v>
      </c>
      <c r="D230" s="377">
        <f>'Données démographiques'!D238</f>
        <v>0</v>
      </c>
      <c r="E230" s="354"/>
      <c r="F230" s="377">
        <f>FL!M237</f>
        <v>0</v>
      </c>
      <c r="G230" s="377">
        <f>FL!AE237</f>
        <v>0</v>
      </c>
      <c r="H230" s="377">
        <f>FL!AF237</f>
        <v>0</v>
      </c>
      <c r="I230" s="377">
        <f>FL!AH237</f>
        <v>0</v>
      </c>
      <c r="J230" s="377">
        <f>FL!AI237</f>
        <v>0</v>
      </c>
      <c r="K230" s="377">
        <f>FL!AK237</f>
        <v>0</v>
      </c>
      <c r="L230" s="377">
        <f>FL!AM237</f>
        <v>0</v>
      </c>
      <c r="M230" s="377">
        <f>FL!AN237</f>
        <v>0</v>
      </c>
      <c r="N230" s="377">
        <f>FL!AO237</f>
        <v>0</v>
      </c>
      <c r="O230" s="377">
        <f>FL!AP237</f>
        <v>0</v>
      </c>
      <c r="P230" s="377">
        <f>FL!AQ237</f>
        <v>0</v>
      </c>
      <c r="Q230" s="377">
        <f>COUNTIF(FL!AR237,"Oui")</f>
        <v>0</v>
      </c>
      <c r="R230" s="354"/>
      <c r="S230" s="377">
        <f>Oncho!K237</f>
        <v>0</v>
      </c>
      <c r="T230" s="377">
        <f>MAX(Oncho!AB237,Oncho!BA237)</f>
        <v>0</v>
      </c>
      <c r="U230" s="377">
        <f>MAX(Oncho!AC237,Oncho!BB237)</f>
        <v>0</v>
      </c>
      <c r="V230" s="377">
        <f>MAX(Oncho!AE237,Oncho!BD237)</f>
        <v>0</v>
      </c>
      <c r="W230" s="377">
        <f>MAX(Oncho!AF237,Oncho!BE237)</f>
        <v>0</v>
      </c>
      <c r="X230" s="377">
        <f>MAX(Oncho!AG237,Oncho!BF237)</f>
        <v>0</v>
      </c>
      <c r="Y230" s="377">
        <f>MAX(Oncho!AH237,Oncho!BG237)</f>
        <v>0</v>
      </c>
      <c r="Z230" s="377">
        <f>MAX(Oncho!AI237,Oncho!BH237)</f>
        <v>0</v>
      </c>
      <c r="AA230" s="377">
        <f>MAX(Oncho!AJ237,Oncho!BI237)</f>
        <v>0</v>
      </c>
      <c r="AB230" s="377">
        <f>MAX(COUNTIF(Oncho!AK237,"Oui"),COUNTIF(Oncho!BJ237,"Oui"))</f>
        <v>0</v>
      </c>
      <c r="AC230" s="354"/>
      <c r="AD230" s="377">
        <f>SCH!P239</f>
        <v>0</v>
      </c>
      <c r="AE230" s="377">
        <f>SCH!AI239</f>
        <v>0</v>
      </c>
      <c r="AF230" s="377">
        <f>SCH!AJ239</f>
        <v>0</v>
      </c>
      <c r="AG230" s="377">
        <f>SCH!AN239</f>
        <v>0</v>
      </c>
      <c r="AH230" s="377">
        <f>SCH!AO239</f>
        <v>0</v>
      </c>
      <c r="AI230" s="377">
        <f>SCH!AT239</f>
        <v>0</v>
      </c>
      <c r="AJ230" s="377">
        <f>SCH!AU239</f>
        <v>0</v>
      </c>
      <c r="AK230" s="377">
        <f>SCH!AV239</f>
        <v>0</v>
      </c>
      <c r="AL230" s="377">
        <f>SCH!AW239</f>
        <v>0</v>
      </c>
      <c r="AM230" s="377">
        <f>COUNTIF(SCH!AX239,"Oui")</f>
        <v>0</v>
      </c>
      <c r="AN230" s="354"/>
      <c r="AO230" s="377">
        <f>GeoH!P239</f>
        <v>0</v>
      </c>
      <c r="AP230" s="377">
        <f>MAX(GeoH!AK239,GeoH!BS239)</f>
        <v>0</v>
      </c>
      <c r="AQ230" s="377">
        <f>MAX(GeoH!AL239,GeoH!BT239)</f>
        <v>0</v>
      </c>
      <c r="AR230" s="377">
        <f>MAX(GeoH!AM239,GeoH!BU239)</f>
        <v>0</v>
      </c>
      <c r="AS230" s="377">
        <f>MAX(GeoH!AN239,GeoH!BV239)</f>
        <v>0</v>
      </c>
      <c r="AT230" s="377">
        <f>MAX(GeoH!AO239,GeoH!BW239)</f>
        <v>0</v>
      </c>
      <c r="AU230" s="377">
        <f>MAX(GeoH!AQ239,GeoH!BY239)</f>
        <v>0</v>
      </c>
      <c r="AV230" s="377">
        <f>MAX(GeoH!AR239,GeoH!BZ239)</f>
        <v>0</v>
      </c>
      <c r="AW230" s="377">
        <f>MAX(GeoH!AS239,GeoH!CA239)</f>
        <v>0</v>
      </c>
      <c r="AX230" s="377">
        <f>MAX(GeoH!AT239,GeoH!CB239)</f>
        <v>0</v>
      </c>
      <c r="AY230" s="377">
        <f>MAX(GeoH!AU239,GeoH!CC239)</f>
        <v>0</v>
      </c>
      <c r="AZ230" s="377">
        <f>MAX(GeoH!AV239,GeoH!CD239)</f>
        <v>0</v>
      </c>
      <c r="BA230" s="377">
        <f>MAX(GeoH!AW239,GeoH!CE239)</f>
        <v>0</v>
      </c>
      <c r="BB230" s="377">
        <f>MAX(GeoH!AX239,GeoH!CF239)</f>
        <v>0</v>
      </c>
      <c r="BC230" s="377">
        <f>MAX(GeoH!AY239,GeoH!CG239)</f>
        <v>0</v>
      </c>
      <c r="BD230" s="377">
        <f>MAX(GeoH!AZ239,GeoH!CH239)</f>
        <v>0</v>
      </c>
      <c r="BE230" s="377">
        <f>MAX(GeoH!BA239,GeoH!CI239)</f>
        <v>0</v>
      </c>
      <c r="BF230" s="377">
        <f>MAX(GeoH!BB239,GeoH!CJ239)</f>
        <v>0</v>
      </c>
      <c r="BG230" s="377">
        <f>MAX(COUNTIF(GeoH!BC239,"Oui"),COUNTIF(GeoH!CK239,"Oui"))</f>
        <v>0</v>
      </c>
      <c r="BH230" s="354"/>
      <c r="BI230" s="377">
        <f>Trachome!Q242</f>
        <v>0</v>
      </c>
      <c r="BJ230" s="377">
        <f>Trachome!AK242</f>
        <v>0</v>
      </c>
      <c r="BK230" s="377">
        <f>Trachome!AL242</f>
        <v>0</v>
      </c>
      <c r="BL230" s="377">
        <f>Trachome!AN242</f>
        <v>0</v>
      </c>
      <c r="BM230" s="377">
        <f>Trachome!AO242</f>
        <v>0</v>
      </c>
      <c r="BN230" s="377">
        <f>Trachome!AT242</f>
        <v>0</v>
      </c>
      <c r="BO230" s="377">
        <f>Trachome!AU242</f>
        <v>0</v>
      </c>
      <c r="BP230" s="377">
        <f>Trachome!AV242</f>
        <v>0</v>
      </c>
      <c r="BQ230" s="377">
        <f>Trachome!AW242</f>
        <v>0</v>
      </c>
      <c r="BR230" s="377">
        <f>COUNTIF(Trachome!AX242,"Oui")</f>
        <v>0</v>
      </c>
      <c r="BS230" s="354"/>
      <c r="BT230" s="377">
        <f t="shared" si="43"/>
        <v>0</v>
      </c>
      <c r="BU230" s="377">
        <f t="shared" si="44"/>
        <v>0</v>
      </c>
      <c r="BV230" s="377">
        <f t="shared" si="45"/>
        <v>0</v>
      </c>
      <c r="BW230" s="377">
        <f t="shared" si="46"/>
        <v>0</v>
      </c>
      <c r="BX230" s="377">
        <f t="shared" si="47"/>
        <v>0</v>
      </c>
      <c r="BY230" s="377">
        <f t="shared" si="50"/>
        <v>0</v>
      </c>
      <c r="BZ230" s="377">
        <f t="shared" si="51"/>
        <v>0</v>
      </c>
      <c r="CA230" s="377">
        <f t="shared" si="52"/>
        <v>0</v>
      </c>
      <c r="CB230" s="377">
        <f t="shared" si="48"/>
        <v>0</v>
      </c>
      <c r="CC230" s="377">
        <f t="shared" si="49"/>
        <v>0</v>
      </c>
    </row>
    <row r="231" spans="2:81" x14ac:dyDescent="0.25">
      <c r="B231" s="169">
        <f>'Données démographiques'!B239</f>
        <v>0</v>
      </c>
      <c r="C231" s="169">
        <f>'Données démographiques'!C239</f>
        <v>0</v>
      </c>
      <c r="D231" s="170">
        <f>'Données démographiques'!D239</f>
        <v>0</v>
      </c>
      <c r="E231" s="76"/>
      <c r="F231" s="170">
        <f>FL!M238</f>
        <v>0</v>
      </c>
      <c r="G231" s="170">
        <f>FL!AE238</f>
        <v>0</v>
      </c>
      <c r="H231" s="170">
        <f>FL!AF238</f>
        <v>0</v>
      </c>
      <c r="I231" s="170">
        <f>FL!AH238</f>
        <v>0</v>
      </c>
      <c r="J231" s="170">
        <f>FL!AI238</f>
        <v>0</v>
      </c>
      <c r="K231" s="170">
        <f>FL!AK238</f>
        <v>0</v>
      </c>
      <c r="L231" s="170">
        <f>FL!AM238</f>
        <v>0</v>
      </c>
      <c r="M231" s="170">
        <f>FL!AN238</f>
        <v>0</v>
      </c>
      <c r="N231" s="170">
        <f>FL!AO238</f>
        <v>0</v>
      </c>
      <c r="O231" s="170">
        <f>FL!AP238</f>
        <v>0</v>
      </c>
      <c r="P231" s="170">
        <f>FL!AQ238</f>
        <v>0</v>
      </c>
      <c r="Q231" s="170">
        <f>COUNTIF(FL!AR238,"Oui")</f>
        <v>0</v>
      </c>
      <c r="R231" s="76"/>
      <c r="S231" s="170">
        <f>Oncho!K238</f>
        <v>0</v>
      </c>
      <c r="T231" s="170">
        <f>MAX(Oncho!AB238,Oncho!BA238)</f>
        <v>0</v>
      </c>
      <c r="U231" s="170">
        <f>MAX(Oncho!AC238,Oncho!BB238)</f>
        <v>0</v>
      </c>
      <c r="V231" s="170">
        <f>MAX(Oncho!AE238,Oncho!BD238)</f>
        <v>0</v>
      </c>
      <c r="W231" s="170">
        <f>MAX(Oncho!AF238,Oncho!BE238)</f>
        <v>0</v>
      </c>
      <c r="X231" s="170">
        <f>MAX(Oncho!AG238,Oncho!BF238)</f>
        <v>0</v>
      </c>
      <c r="Y231" s="170">
        <f>MAX(Oncho!AH238,Oncho!BG238)</f>
        <v>0</v>
      </c>
      <c r="Z231" s="170">
        <f>MAX(Oncho!AI238,Oncho!BH238)</f>
        <v>0</v>
      </c>
      <c r="AA231" s="170">
        <f>MAX(Oncho!AJ238,Oncho!BI238)</f>
        <v>0</v>
      </c>
      <c r="AB231" s="170">
        <f>MAX(COUNTIF(Oncho!AK238,"Oui"),COUNTIF(Oncho!BJ238,"Oui"))</f>
        <v>0</v>
      </c>
      <c r="AC231" s="76"/>
      <c r="AD231" s="170">
        <f>SCH!P240</f>
        <v>0</v>
      </c>
      <c r="AE231" s="170">
        <f>SCH!AI240</f>
        <v>0</v>
      </c>
      <c r="AF231" s="170">
        <f>SCH!AJ240</f>
        <v>0</v>
      </c>
      <c r="AG231" s="170">
        <f>SCH!AN240</f>
        <v>0</v>
      </c>
      <c r="AH231" s="170">
        <f>SCH!AO240</f>
        <v>0</v>
      </c>
      <c r="AI231" s="170">
        <f>SCH!AT240</f>
        <v>0</v>
      </c>
      <c r="AJ231" s="170">
        <f>SCH!AU240</f>
        <v>0</v>
      </c>
      <c r="AK231" s="170">
        <f>SCH!AV240</f>
        <v>0</v>
      </c>
      <c r="AL231" s="170">
        <f>SCH!AW240</f>
        <v>0</v>
      </c>
      <c r="AM231" s="170">
        <f>COUNTIF(SCH!AX240,"Oui")</f>
        <v>0</v>
      </c>
      <c r="AN231" s="76"/>
      <c r="AO231" s="170">
        <f>GeoH!P240</f>
        <v>0</v>
      </c>
      <c r="AP231" s="170">
        <f>MAX(GeoH!AK240,GeoH!BS240)</f>
        <v>0</v>
      </c>
      <c r="AQ231" s="170">
        <f>MAX(GeoH!AL240,GeoH!BT240)</f>
        <v>0</v>
      </c>
      <c r="AR231" s="170">
        <f>MAX(GeoH!AM240,GeoH!BU240)</f>
        <v>0</v>
      </c>
      <c r="AS231" s="170">
        <f>MAX(GeoH!AN240,GeoH!BV240)</f>
        <v>0</v>
      </c>
      <c r="AT231" s="170">
        <f>MAX(GeoH!AO240,GeoH!BW240)</f>
        <v>0</v>
      </c>
      <c r="AU231" s="170">
        <f>MAX(GeoH!AQ240,GeoH!BY240)</f>
        <v>0</v>
      </c>
      <c r="AV231" s="170">
        <f>MAX(GeoH!AR240,GeoH!BZ240)</f>
        <v>0</v>
      </c>
      <c r="AW231" s="170">
        <f>MAX(GeoH!AS240,GeoH!CA240)</f>
        <v>0</v>
      </c>
      <c r="AX231" s="170">
        <f>MAX(GeoH!AT240,GeoH!CB240)</f>
        <v>0</v>
      </c>
      <c r="AY231" s="170">
        <f>MAX(GeoH!AU240,GeoH!CC240)</f>
        <v>0</v>
      </c>
      <c r="AZ231" s="170">
        <f>MAX(GeoH!AV240,GeoH!CD240)</f>
        <v>0</v>
      </c>
      <c r="BA231" s="170">
        <f>MAX(GeoH!AW240,GeoH!CE240)</f>
        <v>0</v>
      </c>
      <c r="BB231" s="170">
        <f>MAX(GeoH!AX240,GeoH!CF240)</f>
        <v>0</v>
      </c>
      <c r="BC231" s="170">
        <f>MAX(GeoH!AY240,GeoH!CG240)</f>
        <v>0</v>
      </c>
      <c r="BD231" s="170">
        <f>MAX(GeoH!AZ240,GeoH!CH240)</f>
        <v>0</v>
      </c>
      <c r="BE231" s="170">
        <f>MAX(GeoH!BA240,GeoH!CI240)</f>
        <v>0</v>
      </c>
      <c r="BF231" s="170">
        <f>MAX(GeoH!BB240,GeoH!CJ240)</f>
        <v>0</v>
      </c>
      <c r="BG231" s="170">
        <f>MAX(COUNTIF(GeoH!BC240,"Oui"),COUNTIF(GeoH!CK240,"Oui"))</f>
        <v>0</v>
      </c>
      <c r="BH231" s="76"/>
      <c r="BI231" s="170">
        <f>Trachome!Q243</f>
        <v>0</v>
      </c>
      <c r="BJ231" s="170">
        <f>Trachome!AK243</f>
        <v>0</v>
      </c>
      <c r="BK231" s="170">
        <f>Trachome!AL243</f>
        <v>0</v>
      </c>
      <c r="BL231" s="170">
        <f>Trachome!AN243</f>
        <v>0</v>
      </c>
      <c r="BM231" s="170">
        <f>Trachome!AO243</f>
        <v>0</v>
      </c>
      <c r="BN231" s="170">
        <f>Trachome!AT243</f>
        <v>0</v>
      </c>
      <c r="BO231" s="170">
        <f>Trachome!AU243</f>
        <v>0</v>
      </c>
      <c r="BP231" s="170">
        <f>Trachome!AV243</f>
        <v>0</v>
      </c>
      <c r="BQ231" s="170">
        <f>Trachome!AW243</f>
        <v>0</v>
      </c>
      <c r="BR231" s="170">
        <f>COUNTIF(Trachome!AX243,"Oui")</f>
        <v>0</v>
      </c>
      <c r="BS231" s="76"/>
      <c r="BT231" s="170">
        <f t="shared" si="43"/>
        <v>0</v>
      </c>
      <c r="BU231" s="170">
        <f t="shared" si="44"/>
        <v>0</v>
      </c>
      <c r="BV231" s="170">
        <f t="shared" si="45"/>
        <v>0</v>
      </c>
      <c r="BW231" s="170">
        <f t="shared" si="46"/>
        <v>0</v>
      </c>
      <c r="BX231" s="170">
        <f t="shared" si="47"/>
        <v>0</v>
      </c>
      <c r="BY231" s="170">
        <f t="shared" si="50"/>
        <v>0</v>
      </c>
      <c r="BZ231" s="170">
        <f t="shared" si="51"/>
        <v>0</v>
      </c>
      <c r="CA231" s="170">
        <f t="shared" si="52"/>
        <v>0</v>
      </c>
      <c r="CB231" s="170">
        <f t="shared" si="48"/>
        <v>0</v>
      </c>
      <c r="CC231" s="170">
        <f t="shared" si="49"/>
        <v>0</v>
      </c>
    </row>
    <row r="232" spans="2:81" x14ac:dyDescent="0.25">
      <c r="B232" s="376">
        <f>'Données démographiques'!B240</f>
        <v>0</v>
      </c>
      <c r="C232" s="376">
        <f>'Données démographiques'!C240</f>
        <v>0</v>
      </c>
      <c r="D232" s="377">
        <f>'Données démographiques'!D240</f>
        <v>0</v>
      </c>
      <c r="E232" s="354"/>
      <c r="F232" s="377">
        <f>FL!M239</f>
        <v>0</v>
      </c>
      <c r="G232" s="377">
        <f>FL!AE239</f>
        <v>0</v>
      </c>
      <c r="H232" s="377">
        <f>FL!AF239</f>
        <v>0</v>
      </c>
      <c r="I232" s="377">
        <f>FL!AH239</f>
        <v>0</v>
      </c>
      <c r="J232" s="377">
        <f>FL!AI239</f>
        <v>0</v>
      </c>
      <c r="K232" s="377">
        <f>FL!AK239</f>
        <v>0</v>
      </c>
      <c r="L232" s="377">
        <f>FL!AM239</f>
        <v>0</v>
      </c>
      <c r="M232" s="377">
        <f>FL!AN239</f>
        <v>0</v>
      </c>
      <c r="N232" s="377">
        <f>FL!AO239</f>
        <v>0</v>
      </c>
      <c r="O232" s="377">
        <f>FL!AP239</f>
        <v>0</v>
      </c>
      <c r="P232" s="377">
        <f>FL!AQ239</f>
        <v>0</v>
      </c>
      <c r="Q232" s="377">
        <f>COUNTIF(FL!AR239,"Oui")</f>
        <v>0</v>
      </c>
      <c r="R232" s="354"/>
      <c r="S232" s="377">
        <f>Oncho!K239</f>
        <v>0</v>
      </c>
      <c r="T232" s="377">
        <f>MAX(Oncho!AB239,Oncho!BA239)</f>
        <v>0</v>
      </c>
      <c r="U232" s="377">
        <f>MAX(Oncho!AC239,Oncho!BB239)</f>
        <v>0</v>
      </c>
      <c r="V232" s="377">
        <f>MAX(Oncho!AE239,Oncho!BD239)</f>
        <v>0</v>
      </c>
      <c r="W232" s="377">
        <f>MAX(Oncho!AF239,Oncho!BE239)</f>
        <v>0</v>
      </c>
      <c r="X232" s="377">
        <f>MAX(Oncho!AG239,Oncho!BF239)</f>
        <v>0</v>
      </c>
      <c r="Y232" s="377">
        <f>MAX(Oncho!AH239,Oncho!BG239)</f>
        <v>0</v>
      </c>
      <c r="Z232" s="377">
        <f>MAX(Oncho!AI239,Oncho!BH239)</f>
        <v>0</v>
      </c>
      <c r="AA232" s="377">
        <f>MAX(Oncho!AJ239,Oncho!BI239)</f>
        <v>0</v>
      </c>
      <c r="AB232" s="377">
        <f>MAX(COUNTIF(Oncho!AK239,"Oui"),COUNTIF(Oncho!BJ239,"Oui"))</f>
        <v>0</v>
      </c>
      <c r="AC232" s="354"/>
      <c r="AD232" s="377">
        <f>SCH!P241</f>
        <v>0</v>
      </c>
      <c r="AE232" s="377">
        <f>SCH!AI241</f>
        <v>0</v>
      </c>
      <c r="AF232" s="377">
        <f>SCH!AJ241</f>
        <v>0</v>
      </c>
      <c r="AG232" s="377">
        <f>SCH!AN241</f>
        <v>0</v>
      </c>
      <c r="AH232" s="377">
        <f>SCH!AO241</f>
        <v>0</v>
      </c>
      <c r="AI232" s="377">
        <f>SCH!AT241</f>
        <v>0</v>
      </c>
      <c r="AJ232" s="377">
        <f>SCH!AU241</f>
        <v>0</v>
      </c>
      <c r="AK232" s="377">
        <f>SCH!AV241</f>
        <v>0</v>
      </c>
      <c r="AL232" s="377">
        <f>SCH!AW241</f>
        <v>0</v>
      </c>
      <c r="AM232" s="377">
        <f>COUNTIF(SCH!AX241,"Oui")</f>
        <v>0</v>
      </c>
      <c r="AN232" s="354"/>
      <c r="AO232" s="377">
        <f>GeoH!P241</f>
        <v>0</v>
      </c>
      <c r="AP232" s="377">
        <f>MAX(GeoH!AK241,GeoH!BS241)</f>
        <v>0</v>
      </c>
      <c r="AQ232" s="377">
        <f>MAX(GeoH!AL241,GeoH!BT241)</f>
        <v>0</v>
      </c>
      <c r="AR232" s="377">
        <f>MAX(GeoH!AM241,GeoH!BU241)</f>
        <v>0</v>
      </c>
      <c r="AS232" s="377">
        <f>MAX(GeoH!AN241,GeoH!BV241)</f>
        <v>0</v>
      </c>
      <c r="AT232" s="377">
        <f>MAX(GeoH!AO241,GeoH!BW241)</f>
        <v>0</v>
      </c>
      <c r="AU232" s="377">
        <f>MAX(GeoH!AQ241,GeoH!BY241)</f>
        <v>0</v>
      </c>
      <c r="AV232" s="377">
        <f>MAX(GeoH!AR241,GeoH!BZ241)</f>
        <v>0</v>
      </c>
      <c r="AW232" s="377">
        <f>MAX(GeoH!AS241,GeoH!CA241)</f>
        <v>0</v>
      </c>
      <c r="AX232" s="377">
        <f>MAX(GeoH!AT241,GeoH!CB241)</f>
        <v>0</v>
      </c>
      <c r="AY232" s="377">
        <f>MAX(GeoH!AU241,GeoH!CC241)</f>
        <v>0</v>
      </c>
      <c r="AZ232" s="377">
        <f>MAX(GeoH!AV241,GeoH!CD241)</f>
        <v>0</v>
      </c>
      <c r="BA232" s="377">
        <f>MAX(GeoH!AW241,GeoH!CE241)</f>
        <v>0</v>
      </c>
      <c r="BB232" s="377">
        <f>MAX(GeoH!AX241,GeoH!CF241)</f>
        <v>0</v>
      </c>
      <c r="BC232" s="377">
        <f>MAX(GeoH!AY241,GeoH!CG241)</f>
        <v>0</v>
      </c>
      <c r="BD232" s="377">
        <f>MAX(GeoH!AZ241,GeoH!CH241)</f>
        <v>0</v>
      </c>
      <c r="BE232" s="377">
        <f>MAX(GeoH!BA241,GeoH!CI241)</f>
        <v>0</v>
      </c>
      <c r="BF232" s="377">
        <f>MAX(GeoH!BB241,GeoH!CJ241)</f>
        <v>0</v>
      </c>
      <c r="BG232" s="377">
        <f>MAX(COUNTIF(GeoH!BC241,"Oui"),COUNTIF(GeoH!CK241,"Oui"))</f>
        <v>0</v>
      </c>
      <c r="BH232" s="354"/>
      <c r="BI232" s="377">
        <f>Trachome!Q244</f>
        <v>0</v>
      </c>
      <c r="BJ232" s="377">
        <f>Trachome!AK244</f>
        <v>0</v>
      </c>
      <c r="BK232" s="377">
        <f>Trachome!AL244</f>
        <v>0</v>
      </c>
      <c r="BL232" s="377">
        <f>Trachome!AN244</f>
        <v>0</v>
      </c>
      <c r="BM232" s="377">
        <f>Trachome!AO244</f>
        <v>0</v>
      </c>
      <c r="BN232" s="377">
        <f>Trachome!AT244</f>
        <v>0</v>
      </c>
      <c r="BO232" s="377">
        <f>Trachome!AU244</f>
        <v>0</v>
      </c>
      <c r="BP232" s="377">
        <f>Trachome!AV244</f>
        <v>0</v>
      </c>
      <c r="BQ232" s="377">
        <f>Trachome!AW244</f>
        <v>0</v>
      </c>
      <c r="BR232" s="377">
        <f>COUNTIF(Trachome!AX244,"Oui")</f>
        <v>0</v>
      </c>
      <c r="BS232" s="354"/>
      <c r="BT232" s="377">
        <f t="shared" si="43"/>
        <v>0</v>
      </c>
      <c r="BU232" s="377">
        <f t="shared" si="44"/>
        <v>0</v>
      </c>
      <c r="BV232" s="377">
        <f t="shared" si="45"/>
        <v>0</v>
      </c>
      <c r="BW232" s="377">
        <f t="shared" si="46"/>
        <v>0</v>
      </c>
      <c r="BX232" s="377">
        <f t="shared" si="47"/>
        <v>0</v>
      </c>
      <c r="BY232" s="377">
        <f t="shared" si="50"/>
        <v>0</v>
      </c>
      <c r="BZ232" s="377">
        <f t="shared" si="51"/>
        <v>0</v>
      </c>
      <c r="CA232" s="377">
        <f t="shared" si="52"/>
        <v>0</v>
      </c>
      <c r="CB232" s="377">
        <f t="shared" si="48"/>
        <v>0</v>
      </c>
      <c r="CC232" s="377">
        <f t="shared" si="49"/>
        <v>0</v>
      </c>
    </row>
    <row r="233" spans="2:81" x14ac:dyDescent="0.25">
      <c r="B233" s="169">
        <f>'Données démographiques'!B241</f>
        <v>0</v>
      </c>
      <c r="C233" s="169">
        <f>'Données démographiques'!C241</f>
        <v>0</v>
      </c>
      <c r="D233" s="170">
        <f>'Données démographiques'!D241</f>
        <v>0</v>
      </c>
      <c r="E233" s="76"/>
      <c r="F233" s="170">
        <f>FL!M240</f>
        <v>0</v>
      </c>
      <c r="G233" s="170">
        <f>FL!AE240</f>
        <v>0</v>
      </c>
      <c r="H233" s="170">
        <f>FL!AF240</f>
        <v>0</v>
      </c>
      <c r="I233" s="170">
        <f>FL!AH240</f>
        <v>0</v>
      </c>
      <c r="J233" s="170">
        <f>FL!AI240</f>
        <v>0</v>
      </c>
      <c r="K233" s="170">
        <f>FL!AK240</f>
        <v>0</v>
      </c>
      <c r="L233" s="170">
        <f>FL!AM240</f>
        <v>0</v>
      </c>
      <c r="M233" s="170">
        <f>FL!AN240</f>
        <v>0</v>
      </c>
      <c r="N233" s="170">
        <f>FL!AO240</f>
        <v>0</v>
      </c>
      <c r="O233" s="170">
        <f>FL!AP240</f>
        <v>0</v>
      </c>
      <c r="P233" s="170">
        <f>FL!AQ240</f>
        <v>0</v>
      </c>
      <c r="Q233" s="170">
        <f>COUNTIF(FL!AR240,"Oui")</f>
        <v>0</v>
      </c>
      <c r="R233" s="76"/>
      <c r="S233" s="170">
        <f>Oncho!K240</f>
        <v>0</v>
      </c>
      <c r="T233" s="170">
        <f>MAX(Oncho!AB240,Oncho!BA240)</f>
        <v>0</v>
      </c>
      <c r="U233" s="170">
        <f>MAX(Oncho!AC240,Oncho!BB240)</f>
        <v>0</v>
      </c>
      <c r="V233" s="170">
        <f>MAX(Oncho!AE240,Oncho!BD240)</f>
        <v>0</v>
      </c>
      <c r="W233" s="170">
        <f>MAX(Oncho!AF240,Oncho!BE240)</f>
        <v>0</v>
      </c>
      <c r="X233" s="170">
        <f>MAX(Oncho!AG240,Oncho!BF240)</f>
        <v>0</v>
      </c>
      <c r="Y233" s="170">
        <f>MAX(Oncho!AH240,Oncho!BG240)</f>
        <v>0</v>
      </c>
      <c r="Z233" s="170">
        <f>MAX(Oncho!AI240,Oncho!BH240)</f>
        <v>0</v>
      </c>
      <c r="AA233" s="170">
        <f>MAX(Oncho!AJ240,Oncho!BI240)</f>
        <v>0</v>
      </c>
      <c r="AB233" s="170">
        <f>MAX(COUNTIF(Oncho!AK240,"Oui"),COUNTIF(Oncho!BJ240,"Oui"))</f>
        <v>0</v>
      </c>
      <c r="AC233" s="76"/>
      <c r="AD233" s="170">
        <f>SCH!P242</f>
        <v>0</v>
      </c>
      <c r="AE233" s="170">
        <f>SCH!AI242</f>
        <v>0</v>
      </c>
      <c r="AF233" s="170">
        <f>SCH!AJ242</f>
        <v>0</v>
      </c>
      <c r="AG233" s="170">
        <f>SCH!AN242</f>
        <v>0</v>
      </c>
      <c r="AH233" s="170">
        <f>SCH!AO242</f>
        <v>0</v>
      </c>
      <c r="AI233" s="170">
        <f>SCH!AT242</f>
        <v>0</v>
      </c>
      <c r="AJ233" s="170">
        <f>SCH!AU242</f>
        <v>0</v>
      </c>
      <c r="AK233" s="170">
        <f>SCH!AV242</f>
        <v>0</v>
      </c>
      <c r="AL233" s="170">
        <f>SCH!AW242</f>
        <v>0</v>
      </c>
      <c r="AM233" s="170">
        <f>COUNTIF(SCH!AX242,"Oui")</f>
        <v>0</v>
      </c>
      <c r="AN233" s="76"/>
      <c r="AO233" s="170">
        <f>GeoH!P242</f>
        <v>0</v>
      </c>
      <c r="AP233" s="170">
        <f>MAX(GeoH!AK242,GeoH!BS242)</f>
        <v>0</v>
      </c>
      <c r="AQ233" s="170">
        <f>MAX(GeoH!AL242,GeoH!BT242)</f>
        <v>0</v>
      </c>
      <c r="AR233" s="170">
        <f>MAX(GeoH!AM242,GeoH!BU242)</f>
        <v>0</v>
      </c>
      <c r="AS233" s="170">
        <f>MAX(GeoH!AN242,GeoH!BV242)</f>
        <v>0</v>
      </c>
      <c r="AT233" s="170">
        <f>MAX(GeoH!AO242,GeoH!BW242)</f>
        <v>0</v>
      </c>
      <c r="AU233" s="170">
        <f>MAX(GeoH!AQ242,GeoH!BY242)</f>
        <v>0</v>
      </c>
      <c r="AV233" s="170">
        <f>MAX(GeoH!AR242,GeoH!BZ242)</f>
        <v>0</v>
      </c>
      <c r="AW233" s="170">
        <f>MAX(GeoH!AS242,GeoH!CA242)</f>
        <v>0</v>
      </c>
      <c r="AX233" s="170">
        <f>MAX(GeoH!AT242,GeoH!CB242)</f>
        <v>0</v>
      </c>
      <c r="AY233" s="170">
        <f>MAX(GeoH!AU242,GeoH!CC242)</f>
        <v>0</v>
      </c>
      <c r="AZ233" s="170">
        <f>MAX(GeoH!AV242,GeoH!CD242)</f>
        <v>0</v>
      </c>
      <c r="BA233" s="170">
        <f>MAX(GeoH!AW242,GeoH!CE242)</f>
        <v>0</v>
      </c>
      <c r="BB233" s="170">
        <f>MAX(GeoH!AX242,GeoH!CF242)</f>
        <v>0</v>
      </c>
      <c r="BC233" s="170">
        <f>MAX(GeoH!AY242,GeoH!CG242)</f>
        <v>0</v>
      </c>
      <c r="BD233" s="170">
        <f>MAX(GeoH!AZ242,GeoH!CH242)</f>
        <v>0</v>
      </c>
      <c r="BE233" s="170">
        <f>MAX(GeoH!BA242,GeoH!CI242)</f>
        <v>0</v>
      </c>
      <c r="BF233" s="170">
        <f>MAX(GeoH!BB242,GeoH!CJ242)</f>
        <v>0</v>
      </c>
      <c r="BG233" s="170">
        <f>MAX(COUNTIF(GeoH!BC242,"Oui"),COUNTIF(GeoH!CK242,"Oui"))</f>
        <v>0</v>
      </c>
      <c r="BH233" s="76"/>
      <c r="BI233" s="170">
        <f>Trachome!Q245</f>
        <v>0</v>
      </c>
      <c r="BJ233" s="170">
        <f>Trachome!AK245</f>
        <v>0</v>
      </c>
      <c r="BK233" s="170">
        <f>Trachome!AL245</f>
        <v>0</v>
      </c>
      <c r="BL233" s="170">
        <f>Trachome!AN245</f>
        <v>0</v>
      </c>
      <c r="BM233" s="170">
        <f>Trachome!AO245</f>
        <v>0</v>
      </c>
      <c r="BN233" s="170">
        <f>Trachome!AT245</f>
        <v>0</v>
      </c>
      <c r="BO233" s="170">
        <f>Trachome!AU245</f>
        <v>0</v>
      </c>
      <c r="BP233" s="170">
        <f>Trachome!AV245</f>
        <v>0</v>
      </c>
      <c r="BQ233" s="170">
        <f>Trachome!AW245</f>
        <v>0</v>
      </c>
      <c r="BR233" s="170">
        <f>COUNTIF(Trachome!AX245,"Oui")</f>
        <v>0</v>
      </c>
      <c r="BS233" s="76"/>
      <c r="BT233" s="170">
        <f t="shared" si="43"/>
        <v>0</v>
      </c>
      <c r="BU233" s="170">
        <f t="shared" si="44"/>
        <v>0</v>
      </c>
      <c r="BV233" s="170">
        <f t="shared" si="45"/>
        <v>0</v>
      </c>
      <c r="BW233" s="170">
        <f t="shared" si="46"/>
        <v>0</v>
      </c>
      <c r="BX233" s="170">
        <f t="shared" si="47"/>
        <v>0</v>
      </c>
      <c r="BY233" s="170">
        <f t="shared" si="50"/>
        <v>0</v>
      </c>
      <c r="BZ233" s="170">
        <f t="shared" si="51"/>
        <v>0</v>
      </c>
      <c r="CA233" s="170">
        <f t="shared" si="52"/>
        <v>0</v>
      </c>
      <c r="CB233" s="170">
        <f t="shared" si="48"/>
        <v>0</v>
      </c>
      <c r="CC233" s="170">
        <f t="shared" si="49"/>
        <v>0</v>
      </c>
    </row>
    <row r="234" spans="2:81" x14ac:dyDescent="0.25">
      <c r="B234" s="376">
        <f>'Données démographiques'!B242</f>
        <v>0</v>
      </c>
      <c r="C234" s="376">
        <f>'Données démographiques'!C242</f>
        <v>0</v>
      </c>
      <c r="D234" s="377">
        <f>'Données démographiques'!D242</f>
        <v>0</v>
      </c>
      <c r="E234" s="354"/>
      <c r="F234" s="377">
        <f>FL!M241</f>
        <v>0</v>
      </c>
      <c r="G234" s="377">
        <f>FL!AE241</f>
        <v>0</v>
      </c>
      <c r="H234" s="377">
        <f>FL!AF241</f>
        <v>0</v>
      </c>
      <c r="I234" s="377">
        <f>FL!AH241</f>
        <v>0</v>
      </c>
      <c r="J234" s="377">
        <f>FL!AI241</f>
        <v>0</v>
      </c>
      <c r="K234" s="377">
        <f>FL!AK241</f>
        <v>0</v>
      </c>
      <c r="L234" s="377">
        <f>FL!AM241</f>
        <v>0</v>
      </c>
      <c r="M234" s="377">
        <f>FL!AN241</f>
        <v>0</v>
      </c>
      <c r="N234" s="377">
        <f>FL!AO241</f>
        <v>0</v>
      </c>
      <c r="O234" s="377">
        <f>FL!AP241</f>
        <v>0</v>
      </c>
      <c r="P234" s="377">
        <f>FL!AQ241</f>
        <v>0</v>
      </c>
      <c r="Q234" s="377">
        <f>COUNTIF(FL!AR241,"Oui")</f>
        <v>0</v>
      </c>
      <c r="R234" s="354"/>
      <c r="S234" s="377">
        <f>Oncho!K241</f>
        <v>0</v>
      </c>
      <c r="T234" s="377">
        <f>MAX(Oncho!AB241,Oncho!BA241)</f>
        <v>0</v>
      </c>
      <c r="U234" s="377">
        <f>MAX(Oncho!AC241,Oncho!BB241)</f>
        <v>0</v>
      </c>
      <c r="V234" s="377">
        <f>MAX(Oncho!AE241,Oncho!BD241)</f>
        <v>0</v>
      </c>
      <c r="W234" s="377">
        <f>MAX(Oncho!AF241,Oncho!BE241)</f>
        <v>0</v>
      </c>
      <c r="X234" s="377">
        <f>MAX(Oncho!AG241,Oncho!BF241)</f>
        <v>0</v>
      </c>
      <c r="Y234" s="377">
        <f>MAX(Oncho!AH241,Oncho!BG241)</f>
        <v>0</v>
      </c>
      <c r="Z234" s="377">
        <f>MAX(Oncho!AI241,Oncho!BH241)</f>
        <v>0</v>
      </c>
      <c r="AA234" s="377">
        <f>MAX(Oncho!AJ241,Oncho!BI241)</f>
        <v>0</v>
      </c>
      <c r="AB234" s="377">
        <f>MAX(COUNTIF(Oncho!AK241,"Oui"),COUNTIF(Oncho!BJ241,"Oui"))</f>
        <v>0</v>
      </c>
      <c r="AC234" s="354"/>
      <c r="AD234" s="377">
        <f>SCH!P243</f>
        <v>0</v>
      </c>
      <c r="AE234" s="377">
        <f>SCH!AI243</f>
        <v>0</v>
      </c>
      <c r="AF234" s="377">
        <f>SCH!AJ243</f>
        <v>0</v>
      </c>
      <c r="AG234" s="377">
        <f>SCH!AN243</f>
        <v>0</v>
      </c>
      <c r="AH234" s="377">
        <f>SCH!AO243</f>
        <v>0</v>
      </c>
      <c r="AI234" s="377">
        <f>SCH!AT243</f>
        <v>0</v>
      </c>
      <c r="AJ234" s="377">
        <f>SCH!AU243</f>
        <v>0</v>
      </c>
      <c r="AK234" s="377">
        <f>SCH!AV243</f>
        <v>0</v>
      </c>
      <c r="AL234" s="377">
        <f>SCH!AW243</f>
        <v>0</v>
      </c>
      <c r="AM234" s="377">
        <f>COUNTIF(SCH!AX243,"Oui")</f>
        <v>0</v>
      </c>
      <c r="AN234" s="354"/>
      <c r="AO234" s="377">
        <f>GeoH!P243</f>
        <v>0</v>
      </c>
      <c r="AP234" s="377">
        <f>MAX(GeoH!AK243,GeoH!BS243)</f>
        <v>0</v>
      </c>
      <c r="AQ234" s="377">
        <f>MAX(GeoH!AL243,GeoH!BT243)</f>
        <v>0</v>
      </c>
      <c r="AR234" s="377">
        <f>MAX(GeoH!AM243,GeoH!BU243)</f>
        <v>0</v>
      </c>
      <c r="AS234" s="377">
        <f>MAX(GeoH!AN243,GeoH!BV243)</f>
        <v>0</v>
      </c>
      <c r="AT234" s="377">
        <f>MAX(GeoH!AO243,GeoH!BW243)</f>
        <v>0</v>
      </c>
      <c r="AU234" s="377">
        <f>MAX(GeoH!AQ243,GeoH!BY243)</f>
        <v>0</v>
      </c>
      <c r="AV234" s="377">
        <f>MAX(GeoH!AR243,GeoH!BZ243)</f>
        <v>0</v>
      </c>
      <c r="AW234" s="377">
        <f>MAX(GeoH!AS243,GeoH!CA243)</f>
        <v>0</v>
      </c>
      <c r="AX234" s="377">
        <f>MAX(GeoH!AT243,GeoH!CB243)</f>
        <v>0</v>
      </c>
      <c r="AY234" s="377">
        <f>MAX(GeoH!AU243,GeoH!CC243)</f>
        <v>0</v>
      </c>
      <c r="AZ234" s="377">
        <f>MAX(GeoH!AV243,GeoH!CD243)</f>
        <v>0</v>
      </c>
      <c r="BA234" s="377">
        <f>MAX(GeoH!AW243,GeoH!CE243)</f>
        <v>0</v>
      </c>
      <c r="BB234" s="377">
        <f>MAX(GeoH!AX243,GeoH!CF243)</f>
        <v>0</v>
      </c>
      <c r="BC234" s="377">
        <f>MAX(GeoH!AY243,GeoH!CG243)</f>
        <v>0</v>
      </c>
      <c r="BD234" s="377">
        <f>MAX(GeoH!AZ243,GeoH!CH243)</f>
        <v>0</v>
      </c>
      <c r="BE234" s="377">
        <f>MAX(GeoH!BA243,GeoH!CI243)</f>
        <v>0</v>
      </c>
      <c r="BF234" s="377">
        <f>MAX(GeoH!BB243,GeoH!CJ243)</f>
        <v>0</v>
      </c>
      <c r="BG234" s="377">
        <f>MAX(COUNTIF(GeoH!BC243,"Oui"),COUNTIF(GeoH!CK243,"Oui"))</f>
        <v>0</v>
      </c>
      <c r="BH234" s="354"/>
      <c r="BI234" s="377">
        <f>Trachome!Q246</f>
        <v>0</v>
      </c>
      <c r="BJ234" s="377">
        <f>Trachome!AK246</f>
        <v>0</v>
      </c>
      <c r="BK234" s="377">
        <f>Trachome!AL246</f>
        <v>0</v>
      </c>
      <c r="BL234" s="377">
        <f>Trachome!AN246</f>
        <v>0</v>
      </c>
      <c r="BM234" s="377">
        <f>Trachome!AO246</f>
        <v>0</v>
      </c>
      <c r="BN234" s="377">
        <f>Trachome!AT246</f>
        <v>0</v>
      </c>
      <c r="BO234" s="377">
        <f>Trachome!AU246</f>
        <v>0</v>
      </c>
      <c r="BP234" s="377">
        <f>Trachome!AV246</f>
        <v>0</v>
      </c>
      <c r="BQ234" s="377">
        <f>Trachome!AW246</f>
        <v>0</v>
      </c>
      <c r="BR234" s="377">
        <f>COUNTIF(Trachome!AX246,"Oui")</f>
        <v>0</v>
      </c>
      <c r="BS234" s="354"/>
      <c r="BT234" s="377">
        <f t="shared" si="43"/>
        <v>0</v>
      </c>
      <c r="BU234" s="377">
        <f t="shared" si="44"/>
        <v>0</v>
      </c>
      <c r="BV234" s="377">
        <f t="shared" si="45"/>
        <v>0</v>
      </c>
      <c r="BW234" s="377">
        <f t="shared" si="46"/>
        <v>0</v>
      </c>
      <c r="BX234" s="377">
        <f t="shared" si="47"/>
        <v>0</v>
      </c>
      <c r="BY234" s="377">
        <f t="shared" si="50"/>
        <v>0</v>
      </c>
      <c r="BZ234" s="377">
        <f t="shared" si="51"/>
        <v>0</v>
      </c>
      <c r="CA234" s="377">
        <f t="shared" si="52"/>
        <v>0</v>
      </c>
      <c r="CB234" s="377">
        <f t="shared" si="48"/>
        <v>0</v>
      </c>
      <c r="CC234" s="377">
        <f t="shared" si="49"/>
        <v>0</v>
      </c>
    </row>
    <row r="235" spans="2:81" x14ac:dyDescent="0.25">
      <c r="B235" s="169">
        <f>'Données démographiques'!B243</f>
        <v>0</v>
      </c>
      <c r="C235" s="169">
        <f>'Données démographiques'!C243</f>
        <v>0</v>
      </c>
      <c r="D235" s="170">
        <f>'Données démographiques'!D243</f>
        <v>0</v>
      </c>
      <c r="E235" s="76"/>
      <c r="F235" s="170">
        <f>FL!M242</f>
        <v>0</v>
      </c>
      <c r="G235" s="170">
        <f>FL!AE242</f>
        <v>0</v>
      </c>
      <c r="H235" s="170">
        <f>FL!AF242</f>
        <v>0</v>
      </c>
      <c r="I235" s="170">
        <f>FL!AH242</f>
        <v>0</v>
      </c>
      <c r="J235" s="170">
        <f>FL!AI242</f>
        <v>0</v>
      </c>
      <c r="K235" s="170">
        <f>FL!AK242</f>
        <v>0</v>
      </c>
      <c r="L235" s="170">
        <f>FL!AM242</f>
        <v>0</v>
      </c>
      <c r="M235" s="170">
        <f>FL!AN242</f>
        <v>0</v>
      </c>
      <c r="N235" s="170">
        <f>FL!AO242</f>
        <v>0</v>
      </c>
      <c r="O235" s="170">
        <f>FL!AP242</f>
        <v>0</v>
      </c>
      <c r="P235" s="170">
        <f>FL!AQ242</f>
        <v>0</v>
      </c>
      <c r="Q235" s="170">
        <f>COUNTIF(FL!AR242,"Oui")</f>
        <v>0</v>
      </c>
      <c r="R235" s="76"/>
      <c r="S235" s="170">
        <f>Oncho!K242</f>
        <v>0</v>
      </c>
      <c r="T235" s="170">
        <f>MAX(Oncho!AB242,Oncho!BA242)</f>
        <v>0</v>
      </c>
      <c r="U235" s="170">
        <f>MAX(Oncho!AC242,Oncho!BB242)</f>
        <v>0</v>
      </c>
      <c r="V235" s="170">
        <f>MAX(Oncho!AE242,Oncho!BD242)</f>
        <v>0</v>
      </c>
      <c r="W235" s="170">
        <f>MAX(Oncho!AF242,Oncho!BE242)</f>
        <v>0</v>
      </c>
      <c r="X235" s="170">
        <f>MAX(Oncho!AG242,Oncho!BF242)</f>
        <v>0</v>
      </c>
      <c r="Y235" s="170">
        <f>MAX(Oncho!AH242,Oncho!BG242)</f>
        <v>0</v>
      </c>
      <c r="Z235" s="170">
        <f>MAX(Oncho!AI242,Oncho!BH242)</f>
        <v>0</v>
      </c>
      <c r="AA235" s="170">
        <f>MAX(Oncho!AJ242,Oncho!BI242)</f>
        <v>0</v>
      </c>
      <c r="AB235" s="170">
        <f>MAX(COUNTIF(Oncho!AK242,"Oui"),COUNTIF(Oncho!BJ242,"Oui"))</f>
        <v>0</v>
      </c>
      <c r="AC235" s="76"/>
      <c r="AD235" s="170">
        <f>SCH!P244</f>
        <v>0</v>
      </c>
      <c r="AE235" s="170">
        <f>SCH!AI244</f>
        <v>0</v>
      </c>
      <c r="AF235" s="170">
        <f>SCH!AJ244</f>
        <v>0</v>
      </c>
      <c r="AG235" s="170">
        <f>SCH!AN244</f>
        <v>0</v>
      </c>
      <c r="AH235" s="170">
        <f>SCH!AO244</f>
        <v>0</v>
      </c>
      <c r="AI235" s="170">
        <f>SCH!AT244</f>
        <v>0</v>
      </c>
      <c r="AJ235" s="170">
        <f>SCH!AU244</f>
        <v>0</v>
      </c>
      <c r="AK235" s="170">
        <f>SCH!AV244</f>
        <v>0</v>
      </c>
      <c r="AL235" s="170">
        <f>SCH!AW244</f>
        <v>0</v>
      </c>
      <c r="AM235" s="170">
        <f>COUNTIF(SCH!AX244,"Oui")</f>
        <v>0</v>
      </c>
      <c r="AN235" s="76"/>
      <c r="AO235" s="170">
        <f>GeoH!P244</f>
        <v>0</v>
      </c>
      <c r="AP235" s="170">
        <f>MAX(GeoH!AK244,GeoH!BS244)</f>
        <v>0</v>
      </c>
      <c r="AQ235" s="170">
        <f>MAX(GeoH!AL244,GeoH!BT244)</f>
        <v>0</v>
      </c>
      <c r="AR235" s="170">
        <f>MAX(GeoH!AM244,GeoH!BU244)</f>
        <v>0</v>
      </c>
      <c r="AS235" s="170">
        <f>MAX(GeoH!AN244,GeoH!BV244)</f>
        <v>0</v>
      </c>
      <c r="AT235" s="170">
        <f>MAX(GeoH!AO244,GeoH!BW244)</f>
        <v>0</v>
      </c>
      <c r="AU235" s="170">
        <f>MAX(GeoH!AQ244,GeoH!BY244)</f>
        <v>0</v>
      </c>
      <c r="AV235" s="170">
        <f>MAX(GeoH!AR244,GeoH!BZ244)</f>
        <v>0</v>
      </c>
      <c r="AW235" s="170">
        <f>MAX(GeoH!AS244,GeoH!CA244)</f>
        <v>0</v>
      </c>
      <c r="AX235" s="170">
        <f>MAX(GeoH!AT244,GeoH!CB244)</f>
        <v>0</v>
      </c>
      <c r="AY235" s="170">
        <f>MAX(GeoH!AU244,GeoH!CC244)</f>
        <v>0</v>
      </c>
      <c r="AZ235" s="170">
        <f>MAX(GeoH!AV244,GeoH!CD244)</f>
        <v>0</v>
      </c>
      <c r="BA235" s="170">
        <f>MAX(GeoH!AW244,GeoH!CE244)</f>
        <v>0</v>
      </c>
      <c r="BB235" s="170">
        <f>MAX(GeoH!AX244,GeoH!CF244)</f>
        <v>0</v>
      </c>
      <c r="BC235" s="170">
        <f>MAX(GeoH!AY244,GeoH!CG244)</f>
        <v>0</v>
      </c>
      <c r="BD235" s="170">
        <f>MAX(GeoH!AZ244,GeoH!CH244)</f>
        <v>0</v>
      </c>
      <c r="BE235" s="170">
        <f>MAX(GeoH!BA244,GeoH!CI244)</f>
        <v>0</v>
      </c>
      <c r="BF235" s="170">
        <f>MAX(GeoH!BB244,GeoH!CJ244)</f>
        <v>0</v>
      </c>
      <c r="BG235" s="170">
        <f>MAX(COUNTIF(GeoH!BC244,"Oui"),COUNTIF(GeoH!CK244,"Oui"))</f>
        <v>0</v>
      </c>
      <c r="BH235" s="76"/>
      <c r="BI235" s="170">
        <f>Trachome!Q247</f>
        <v>0</v>
      </c>
      <c r="BJ235" s="170">
        <f>Trachome!AK247</f>
        <v>0</v>
      </c>
      <c r="BK235" s="170">
        <f>Trachome!AL247</f>
        <v>0</v>
      </c>
      <c r="BL235" s="170">
        <f>Trachome!AN247</f>
        <v>0</v>
      </c>
      <c r="BM235" s="170">
        <f>Trachome!AO247</f>
        <v>0</v>
      </c>
      <c r="BN235" s="170">
        <f>Trachome!AT247</f>
        <v>0</v>
      </c>
      <c r="BO235" s="170">
        <f>Trachome!AU247</f>
        <v>0</v>
      </c>
      <c r="BP235" s="170">
        <f>Trachome!AV247</f>
        <v>0</v>
      </c>
      <c r="BQ235" s="170">
        <f>Trachome!AW247</f>
        <v>0</v>
      </c>
      <c r="BR235" s="170">
        <f>COUNTIF(Trachome!AX247,"Oui")</f>
        <v>0</v>
      </c>
      <c r="BS235" s="76"/>
      <c r="BT235" s="170">
        <f t="shared" si="43"/>
        <v>0</v>
      </c>
      <c r="BU235" s="170">
        <f t="shared" si="44"/>
        <v>0</v>
      </c>
      <c r="BV235" s="170">
        <f t="shared" si="45"/>
        <v>0</v>
      </c>
      <c r="BW235" s="170">
        <f t="shared" si="46"/>
        <v>0</v>
      </c>
      <c r="BX235" s="170">
        <f t="shared" si="47"/>
        <v>0</v>
      </c>
      <c r="BY235" s="170">
        <f t="shared" si="50"/>
        <v>0</v>
      </c>
      <c r="BZ235" s="170">
        <f t="shared" si="51"/>
        <v>0</v>
      </c>
      <c r="CA235" s="170">
        <f t="shared" si="52"/>
        <v>0</v>
      </c>
      <c r="CB235" s="170">
        <f t="shared" si="48"/>
        <v>0</v>
      </c>
      <c r="CC235" s="170">
        <f t="shared" si="49"/>
        <v>0</v>
      </c>
    </row>
    <row r="236" spans="2:81" x14ac:dyDescent="0.25">
      <c r="B236" s="376">
        <f>'Données démographiques'!B244</f>
        <v>0</v>
      </c>
      <c r="C236" s="376">
        <f>'Données démographiques'!C244</f>
        <v>0</v>
      </c>
      <c r="D236" s="377">
        <f>'Données démographiques'!D244</f>
        <v>0</v>
      </c>
      <c r="E236" s="354"/>
      <c r="F236" s="377">
        <f>FL!M243</f>
        <v>0</v>
      </c>
      <c r="G236" s="377">
        <f>FL!AE243</f>
        <v>0</v>
      </c>
      <c r="H236" s="377">
        <f>FL!AF243</f>
        <v>0</v>
      </c>
      <c r="I236" s="377">
        <f>FL!AH243</f>
        <v>0</v>
      </c>
      <c r="J236" s="377">
        <f>FL!AI243</f>
        <v>0</v>
      </c>
      <c r="K236" s="377">
        <f>FL!AK243</f>
        <v>0</v>
      </c>
      <c r="L236" s="377">
        <f>FL!AM243</f>
        <v>0</v>
      </c>
      <c r="M236" s="377">
        <f>FL!AN243</f>
        <v>0</v>
      </c>
      <c r="N236" s="377">
        <f>FL!AO243</f>
        <v>0</v>
      </c>
      <c r="O236" s="377">
        <f>FL!AP243</f>
        <v>0</v>
      </c>
      <c r="P236" s="377">
        <f>FL!AQ243</f>
        <v>0</v>
      </c>
      <c r="Q236" s="377">
        <f>COUNTIF(FL!AR243,"Oui")</f>
        <v>0</v>
      </c>
      <c r="R236" s="354"/>
      <c r="S236" s="377">
        <f>Oncho!K243</f>
        <v>0</v>
      </c>
      <c r="T236" s="377">
        <f>MAX(Oncho!AB243,Oncho!BA243)</f>
        <v>0</v>
      </c>
      <c r="U236" s="377">
        <f>MAX(Oncho!AC243,Oncho!BB243)</f>
        <v>0</v>
      </c>
      <c r="V236" s="377">
        <f>MAX(Oncho!AE243,Oncho!BD243)</f>
        <v>0</v>
      </c>
      <c r="W236" s="377">
        <f>MAX(Oncho!AF243,Oncho!BE243)</f>
        <v>0</v>
      </c>
      <c r="X236" s="377">
        <f>MAX(Oncho!AG243,Oncho!BF243)</f>
        <v>0</v>
      </c>
      <c r="Y236" s="377">
        <f>MAX(Oncho!AH243,Oncho!BG243)</f>
        <v>0</v>
      </c>
      <c r="Z236" s="377">
        <f>MAX(Oncho!AI243,Oncho!BH243)</f>
        <v>0</v>
      </c>
      <c r="AA236" s="377">
        <f>MAX(Oncho!AJ243,Oncho!BI243)</f>
        <v>0</v>
      </c>
      <c r="AB236" s="377">
        <f>MAX(COUNTIF(Oncho!AK243,"Oui"),COUNTIF(Oncho!BJ243,"Oui"))</f>
        <v>0</v>
      </c>
      <c r="AC236" s="354"/>
      <c r="AD236" s="377">
        <f>SCH!P245</f>
        <v>0</v>
      </c>
      <c r="AE236" s="377">
        <f>SCH!AI245</f>
        <v>0</v>
      </c>
      <c r="AF236" s="377">
        <f>SCH!AJ245</f>
        <v>0</v>
      </c>
      <c r="AG236" s="377">
        <f>SCH!AN245</f>
        <v>0</v>
      </c>
      <c r="AH236" s="377">
        <f>SCH!AO245</f>
        <v>0</v>
      </c>
      <c r="AI236" s="377">
        <f>SCH!AT245</f>
        <v>0</v>
      </c>
      <c r="AJ236" s="377">
        <f>SCH!AU245</f>
        <v>0</v>
      </c>
      <c r="AK236" s="377">
        <f>SCH!AV245</f>
        <v>0</v>
      </c>
      <c r="AL236" s="377">
        <f>SCH!AW245</f>
        <v>0</v>
      </c>
      <c r="AM236" s="377">
        <f>COUNTIF(SCH!AX245,"Oui")</f>
        <v>0</v>
      </c>
      <c r="AN236" s="354"/>
      <c r="AO236" s="377">
        <f>GeoH!P245</f>
        <v>0</v>
      </c>
      <c r="AP236" s="377">
        <f>MAX(GeoH!AK245,GeoH!BS245)</f>
        <v>0</v>
      </c>
      <c r="AQ236" s="377">
        <f>MAX(GeoH!AL245,GeoH!BT245)</f>
        <v>0</v>
      </c>
      <c r="AR236" s="377">
        <f>MAX(GeoH!AM245,GeoH!BU245)</f>
        <v>0</v>
      </c>
      <c r="AS236" s="377">
        <f>MAX(GeoH!AN245,GeoH!BV245)</f>
        <v>0</v>
      </c>
      <c r="AT236" s="377">
        <f>MAX(GeoH!AO245,GeoH!BW245)</f>
        <v>0</v>
      </c>
      <c r="AU236" s="377">
        <f>MAX(GeoH!AQ245,GeoH!BY245)</f>
        <v>0</v>
      </c>
      <c r="AV236" s="377">
        <f>MAX(GeoH!AR245,GeoH!BZ245)</f>
        <v>0</v>
      </c>
      <c r="AW236" s="377">
        <f>MAX(GeoH!AS245,GeoH!CA245)</f>
        <v>0</v>
      </c>
      <c r="AX236" s="377">
        <f>MAX(GeoH!AT245,GeoH!CB245)</f>
        <v>0</v>
      </c>
      <c r="AY236" s="377">
        <f>MAX(GeoH!AU245,GeoH!CC245)</f>
        <v>0</v>
      </c>
      <c r="AZ236" s="377">
        <f>MAX(GeoH!AV245,GeoH!CD245)</f>
        <v>0</v>
      </c>
      <c r="BA236" s="377">
        <f>MAX(GeoH!AW245,GeoH!CE245)</f>
        <v>0</v>
      </c>
      <c r="BB236" s="377">
        <f>MAX(GeoH!AX245,GeoH!CF245)</f>
        <v>0</v>
      </c>
      <c r="BC236" s="377">
        <f>MAX(GeoH!AY245,GeoH!CG245)</f>
        <v>0</v>
      </c>
      <c r="BD236" s="377">
        <f>MAX(GeoH!AZ245,GeoH!CH245)</f>
        <v>0</v>
      </c>
      <c r="BE236" s="377">
        <f>MAX(GeoH!BA245,GeoH!CI245)</f>
        <v>0</v>
      </c>
      <c r="BF236" s="377">
        <f>MAX(GeoH!BB245,GeoH!CJ245)</f>
        <v>0</v>
      </c>
      <c r="BG236" s="377">
        <f>MAX(COUNTIF(GeoH!BC245,"Oui"),COUNTIF(GeoH!CK245,"Oui"))</f>
        <v>0</v>
      </c>
      <c r="BH236" s="354"/>
      <c r="BI236" s="377">
        <f>Trachome!Q248</f>
        <v>0</v>
      </c>
      <c r="BJ236" s="377">
        <f>Trachome!AK248</f>
        <v>0</v>
      </c>
      <c r="BK236" s="377">
        <f>Trachome!AL248</f>
        <v>0</v>
      </c>
      <c r="BL236" s="377">
        <f>Trachome!AN248</f>
        <v>0</v>
      </c>
      <c r="BM236" s="377">
        <f>Trachome!AO248</f>
        <v>0</v>
      </c>
      <c r="BN236" s="377">
        <f>Trachome!AT248</f>
        <v>0</v>
      </c>
      <c r="BO236" s="377">
        <f>Trachome!AU248</f>
        <v>0</v>
      </c>
      <c r="BP236" s="377">
        <f>Trachome!AV248</f>
        <v>0</v>
      </c>
      <c r="BQ236" s="377">
        <f>Trachome!AW248</f>
        <v>0</v>
      </c>
      <c r="BR236" s="377">
        <f>COUNTIF(Trachome!AX248,"Oui")</f>
        <v>0</v>
      </c>
      <c r="BS236" s="354"/>
      <c r="BT236" s="377">
        <f t="shared" si="43"/>
        <v>0</v>
      </c>
      <c r="BU236" s="377">
        <f t="shared" si="44"/>
        <v>0</v>
      </c>
      <c r="BV236" s="377">
        <f t="shared" si="45"/>
        <v>0</v>
      </c>
      <c r="BW236" s="377">
        <f t="shared" si="46"/>
        <v>0</v>
      </c>
      <c r="BX236" s="377">
        <f t="shared" si="47"/>
        <v>0</v>
      </c>
      <c r="BY236" s="377">
        <f t="shared" si="50"/>
        <v>0</v>
      </c>
      <c r="BZ236" s="377">
        <f t="shared" si="51"/>
        <v>0</v>
      </c>
      <c r="CA236" s="377">
        <f t="shared" si="52"/>
        <v>0</v>
      </c>
      <c r="CB236" s="377">
        <f t="shared" si="48"/>
        <v>0</v>
      </c>
      <c r="CC236" s="377">
        <f t="shared" si="49"/>
        <v>0</v>
      </c>
    </row>
    <row r="237" spans="2:81" x14ac:dyDescent="0.25">
      <c r="B237" s="169">
        <f>'Données démographiques'!B245</f>
        <v>0</v>
      </c>
      <c r="C237" s="169">
        <f>'Données démographiques'!C245</f>
        <v>0</v>
      </c>
      <c r="D237" s="170">
        <f>'Données démographiques'!D245</f>
        <v>0</v>
      </c>
      <c r="E237" s="76"/>
      <c r="F237" s="170">
        <f>FL!M244</f>
        <v>0</v>
      </c>
      <c r="G237" s="170">
        <f>FL!AE244</f>
        <v>0</v>
      </c>
      <c r="H237" s="170">
        <f>FL!AF244</f>
        <v>0</v>
      </c>
      <c r="I237" s="170">
        <f>FL!AH244</f>
        <v>0</v>
      </c>
      <c r="J237" s="170">
        <f>FL!AI244</f>
        <v>0</v>
      </c>
      <c r="K237" s="170">
        <f>FL!AK244</f>
        <v>0</v>
      </c>
      <c r="L237" s="170">
        <f>FL!AM244</f>
        <v>0</v>
      </c>
      <c r="M237" s="170">
        <f>FL!AN244</f>
        <v>0</v>
      </c>
      <c r="N237" s="170">
        <f>FL!AO244</f>
        <v>0</v>
      </c>
      <c r="O237" s="170">
        <f>FL!AP244</f>
        <v>0</v>
      </c>
      <c r="P237" s="170">
        <f>FL!AQ244</f>
        <v>0</v>
      </c>
      <c r="Q237" s="170">
        <f>COUNTIF(FL!AR244,"Oui")</f>
        <v>0</v>
      </c>
      <c r="R237" s="76"/>
      <c r="S237" s="170">
        <f>Oncho!K244</f>
        <v>0</v>
      </c>
      <c r="T237" s="170">
        <f>MAX(Oncho!AB244,Oncho!BA244)</f>
        <v>0</v>
      </c>
      <c r="U237" s="170">
        <f>MAX(Oncho!AC244,Oncho!BB244)</f>
        <v>0</v>
      </c>
      <c r="V237" s="170">
        <f>MAX(Oncho!AE244,Oncho!BD244)</f>
        <v>0</v>
      </c>
      <c r="W237" s="170">
        <f>MAX(Oncho!AF244,Oncho!BE244)</f>
        <v>0</v>
      </c>
      <c r="X237" s="170">
        <f>MAX(Oncho!AG244,Oncho!BF244)</f>
        <v>0</v>
      </c>
      <c r="Y237" s="170">
        <f>MAX(Oncho!AH244,Oncho!BG244)</f>
        <v>0</v>
      </c>
      <c r="Z237" s="170">
        <f>MAX(Oncho!AI244,Oncho!BH244)</f>
        <v>0</v>
      </c>
      <c r="AA237" s="170">
        <f>MAX(Oncho!AJ244,Oncho!BI244)</f>
        <v>0</v>
      </c>
      <c r="AB237" s="170">
        <f>MAX(COUNTIF(Oncho!AK244,"Oui"),COUNTIF(Oncho!BJ244,"Oui"))</f>
        <v>0</v>
      </c>
      <c r="AC237" s="76"/>
      <c r="AD237" s="170">
        <f>SCH!P246</f>
        <v>0</v>
      </c>
      <c r="AE237" s="170">
        <f>SCH!AI246</f>
        <v>0</v>
      </c>
      <c r="AF237" s="170">
        <f>SCH!AJ246</f>
        <v>0</v>
      </c>
      <c r="AG237" s="170">
        <f>SCH!AN246</f>
        <v>0</v>
      </c>
      <c r="AH237" s="170">
        <f>SCH!AO246</f>
        <v>0</v>
      </c>
      <c r="AI237" s="170">
        <f>SCH!AT246</f>
        <v>0</v>
      </c>
      <c r="AJ237" s="170">
        <f>SCH!AU246</f>
        <v>0</v>
      </c>
      <c r="AK237" s="170">
        <f>SCH!AV246</f>
        <v>0</v>
      </c>
      <c r="AL237" s="170">
        <f>SCH!AW246</f>
        <v>0</v>
      </c>
      <c r="AM237" s="170">
        <f>COUNTIF(SCH!AX246,"Oui")</f>
        <v>0</v>
      </c>
      <c r="AN237" s="76"/>
      <c r="AO237" s="170">
        <f>GeoH!P246</f>
        <v>0</v>
      </c>
      <c r="AP237" s="170">
        <f>MAX(GeoH!AK246,GeoH!BS246)</f>
        <v>0</v>
      </c>
      <c r="AQ237" s="170">
        <f>MAX(GeoH!AL246,GeoH!BT246)</f>
        <v>0</v>
      </c>
      <c r="AR237" s="170">
        <f>MAX(GeoH!AM246,GeoH!BU246)</f>
        <v>0</v>
      </c>
      <c r="AS237" s="170">
        <f>MAX(GeoH!AN246,GeoH!BV246)</f>
        <v>0</v>
      </c>
      <c r="AT237" s="170">
        <f>MAX(GeoH!AO246,GeoH!BW246)</f>
        <v>0</v>
      </c>
      <c r="AU237" s="170">
        <f>MAX(GeoH!AQ246,GeoH!BY246)</f>
        <v>0</v>
      </c>
      <c r="AV237" s="170">
        <f>MAX(GeoH!AR246,GeoH!BZ246)</f>
        <v>0</v>
      </c>
      <c r="AW237" s="170">
        <f>MAX(GeoH!AS246,GeoH!CA246)</f>
        <v>0</v>
      </c>
      <c r="AX237" s="170">
        <f>MAX(GeoH!AT246,GeoH!CB246)</f>
        <v>0</v>
      </c>
      <c r="AY237" s="170">
        <f>MAX(GeoH!AU246,GeoH!CC246)</f>
        <v>0</v>
      </c>
      <c r="AZ237" s="170">
        <f>MAX(GeoH!AV246,GeoH!CD246)</f>
        <v>0</v>
      </c>
      <c r="BA237" s="170">
        <f>MAX(GeoH!AW246,GeoH!CE246)</f>
        <v>0</v>
      </c>
      <c r="BB237" s="170">
        <f>MAX(GeoH!AX246,GeoH!CF246)</f>
        <v>0</v>
      </c>
      <c r="BC237" s="170">
        <f>MAX(GeoH!AY246,GeoH!CG246)</f>
        <v>0</v>
      </c>
      <c r="BD237" s="170">
        <f>MAX(GeoH!AZ246,GeoH!CH246)</f>
        <v>0</v>
      </c>
      <c r="BE237" s="170">
        <f>MAX(GeoH!BA246,GeoH!CI246)</f>
        <v>0</v>
      </c>
      <c r="BF237" s="170">
        <f>MAX(GeoH!BB246,GeoH!CJ246)</f>
        <v>0</v>
      </c>
      <c r="BG237" s="170">
        <f>MAX(COUNTIF(GeoH!BC246,"Oui"),COUNTIF(GeoH!CK246,"Oui"))</f>
        <v>0</v>
      </c>
      <c r="BH237" s="76"/>
      <c r="BI237" s="170">
        <f>Trachome!Q249</f>
        <v>0</v>
      </c>
      <c r="BJ237" s="170">
        <f>Trachome!AK249</f>
        <v>0</v>
      </c>
      <c r="BK237" s="170">
        <f>Trachome!AL249</f>
        <v>0</v>
      </c>
      <c r="BL237" s="170">
        <f>Trachome!AN249</f>
        <v>0</v>
      </c>
      <c r="BM237" s="170">
        <f>Trachome!AO249</f>
        <v>0</v>
      </c>
      <c r="BN237" s="170">
        <f>Trachome!AT249</f>
        <v>0</v>
      </c>
      <c r="BO237" s="170">
        <f>Trachome!AU249</f>
        <v>0</v>
      </c>
      <c r="BP237" s="170">
        <f>Trachome!AV249</f>
        <v>0</v>
      </c>
      <c r="BQ237" s="170">
        <f>Trachome!AW249</f>
        <v>0</v>
      </c>
      <c r="BR237" s="170">
        <f>COUNTIF(Trachome!AX249,"Oui")</f>
        <v>0</v>
      </c>
      <c r="BS237" s="76"/>
      <c r="BT237" s="170">
        <f t="shared" si="43"/>
        <v>0</v>
      </c>
      <c r="BU237" s="170">
        <f t="shared" si="44"/>
        <v>0</v>
      </c>
      <c r="BV237" s="170">
        <f t="shared" si="45"/>
        <v>0</v>
      </c>
      <c r="BW237" s="170">
        <f t="shared" si="46"/>
        <v>0</v>
      </c>
      <c r="BX237" s="170">
        <f t="shared" si="47"/>
        <v>0</v>
      </c>
      <c r="BY237" s="170">
        <f t="shared" si="50"/>
        <v>0</v>
      </c>
      <c r="BZ237" s="170">
        <f t="shared" si="51"/>
        <v>0</v>
      </c>
      <c r="CA237" s="170">
        <f t="shared" si="52"/>
        <v>0</v>
      </c>
      <c r="CB237" s="170">
        <f t="shared" si="48"/>
        <v>0</v>
      </c>
      <c r="CC237" s="170">
        <f t="shared" si="49"/>
        <v>0</v>
      </c>
    </row>
    <row r="238" spans="2:81" x14ac:dyDescent="0.25">
      <c r="B238" s="376">
        <f>'Données démographiques'!B246</f>
        <v>0</v>
      </c>
      <c r="C238" s="376">
        <f>'Données démographiques'!C246</f>
        <v>0</v>
      </c>
      <c r="D238" s="377">
        <f>'Données démographiques'!D246</f>
        <v>0</v>
      </c>
      <c r="E238" s="354"/>
      <c r="F238" s="377">
        <f>FL!M245</f>
        <v>0</v>
      </c>
      <c r="G238" s="377">
        <f>FL!AE245</f>
        <v>0</v>
      </c>
      <c r="H238" s="377">
        <f>FL!AF245</f>
        <v>0</v>
      </c>
      <c r="I238" s="377">
        <f>FL!AH245</f>
        <v>0</v>
      </c>
      <c r="J238" s="377">
        <f>FL!AI245</f>
        <v>0</v>
      </c>
      <c r="K238" s="377">
        <f>FL!AK245</f>
        <v>0</v>
      </c>
      <c r="L238" s="377">
        <f>FL!AM245</f>
        <v>0</v>
      </c>
      <c r="M238" s="377">
        <f>FL!AN245</f>
        <v>0</v>
      </c>
      <c r="N238" s="377">
        <f>FL!AO245</f>
        <v>0</v>
      </c>
      <c r="O238" s="377">
        <f>FL!AP245</f>
        <v>0</v>
      </c>
      <c r="P238" s="377">
        <f>FL!AQ245</f>
        <v>0</v>
      </c>
      <c r="Q238" s="377">
        <f>COUNTIF(FL!AR245,"Oui")</f>
        <v>0</v>
      </c>
      <c r="R238" s="354"/>
      <c r="S238" s="377">
        <f>Oncho!K245</f>
        <v>0</v>
      </c>
      <c r="T238" s="377">
        <f>MAX(Oncho!AB245,Oncho!BA245)</f>
        <v>0</v>
      </c>
      <c r="U238" s="377">
        <f>MAX(Oncho!AC245,Oncho!BB245)</f>
        <v>0</v>
      </c>
      <c r="V238" s="377">
        <f>MAX(Oncho!AE245,Oncho!BD245)</f>
        <v>0</v>
      </c>
      <c r="W238" s="377">
        <f>MAX(Oncho!AF245,Oncho!BE245)</f>
        <v>0</v>
      </c>
      <c r="X238" s="377">
        <f>MAX(Oncho!AG245,Oncho!BF245)</f>
        <v>0</v>
      </c>
      <c r="Y238" s="377">
        <f>MAX(Oncho!AH245,Oncho!BG245)</f>
        <v>0</v>
      </c>
      <c r="Z238" s="377">
        <f>MAX(Oncho!AI245,Oncho!BH245)</f>
        <v>0</v>
      </c>
      <c r="AA238" s="377">
        <f>MAX(Oncho!AJ245,Oncho!BI245)</f>
        <v>0</v>
      </c>
      <c r="AB238" s="377">
        <f>MAX(COUNTIF(Oncho!AK245,"Oui"),COUNTIF(Oncho!BJ245,"Oui"))</f>
        <v>0</v>
      </c>
      <c r="AC238" s="354"/>
      <c r="AD238" s="377">
        <f>SCH!P247</f>
        <v>0</v>
      </c>
      <c r="AE238" s="377">
        <f>SCH!AI247</f>
        <v>0</v>
      </c>
      <c r="AF238" s="377">
        <f>SCH!AJ247</f>
        <v>0</v>
      </c>
      <c r="AG238" s="377">
        <f>SCH!AN247</f>
        <v>0</v>
      </c>
      <c r="AH238" s="377">
        <f>SCH!AO247</f>
        <v>0</v>
      </c>
      <c r="AI238" s="377">
        <f>SCH!AT247</f>
        <v>0</v>
      </c>
      <c r="AJ238" s="377">
        <f>SCH!AU247</f>
        <v>0</v>
      </c>
      <c r="AK238" s="377">
        <f>SCH!AV247</f>
        <v>0</v>
      </c>
      <c r="AL238" s="377">
        <f>SCH!AW247</f>
        <v>0</v>
      </c>
      <c r="AM238" s="377">
        <f>COUNTIF(SCH!AX247,"Oui")</f>
        <v>0</v>
      </c>
      <c r="AN238" s="354"/>
      <c r="AO238" s="377">
        <f>GeoH!P247</f>
        <v>0</v>
      </c>
      <c r="AP238" s="377">
        <f>MAX(GeoH!AK247,GeoH!BS247)</f>
        <v>0</v>
      </c>
      <c r="AQ238" s="377">
        <f>MAX(GeoH!AL247,GeoH!BT247)</f>
        <v>0</v>
      </c>
      <c r="AR238" s="377">
        <f>MAX(GeoH!AM247,GeoH!BU247)</f>
        <v>0</v>
      </c>
      <c r="AS238" s="377">
        <f>MAX(GeoH!AN247,GeoH!BV247)</f>
        <v>0</v>
      </c>
      <c r="AT238" s="377">
        <f>MAX(GeoH!AO247,GeoH!BW247)</f>
        <v>0</v>
      </c>
      <c r="AU238" s="377">
        <f>MAX(GeoH!AQ247,GeoH!BY247)</f>
        <v>0</v>
      </c>
      <c r="AV238" s="377">
        <f>MAX(GeoH!AR247,GeoH!BZ247)</f>
        <v>0</v>
      </c>
      <c r="AW238" s="377">
        <f>MAX(GeoH!AS247,GeoH!CA247)</f>
        <v>0</v>
      </c>
      <c r="AX238" s="377">
        <f>MAX(GeoH!AT247,GeoH!CB247)</f>
        <v>0</v>
      </c>
      <c r="AY238" s="377">
        <f>MAX(GeoH!AU247,GeoH!CC247)</f>
        <v>0</v>
      </c>
      <c r="AZ238" s="377">
        <f>MAX(GeoH!AV247,GeoH!CD247)</f>
        <v>0</v>
      </c>
      <c r="BA238" s="377">
        <f>MAX(GeoH!AW247,GeoH!CE247)</f>
        <v>0</v>
      </c>
      <c r="BB238" s="377">
        <f>MAX(GeoH!AX247,GeoH!CF247)</f>
        <v>0</v>
      </c>
      <c r="BC238" s="377">
        <f>MAX(GeoH!AY247,GeoH!CG247)</f>
        <v>0</v>
      </c>
      <c r="BD238" s="377">
        <f>MAX(GeoH!AZ247,GeoH!CH247)</f>
        <v>0</v>
      </c>
      <c r="BE238" s="377">
        <f>MAX(GeoH!BA247,GeoH!CI247)</f>
        <v>0</v>
      </c>
      <c r="BF238" s="377">
        <f>MAX(GeoH!BB247,GeoH!CJ247)</f>
        <v>0</v>
      </c>
      <c r="BG238" s="377">
        <f>MAX(COUNTIF(GeoH!BC247,"Oui"),COUNTIF(GeoH!CK247,"Oui"))</f>
        <v>0</v>
      </c>
      <c r="BH238" s="354"/>
      <c r="BI238" s="377">
        <f>Trachome!Q250</f>
        <v>0</v>
      </c>
      <c r="BJ238" s="377">
        <f>Trachome!AK250</f>
        <v>0</v>
      </c>
      <c r="BK238" s="377">
        <f>Trachome!AL250</f>
        <v>0</v>
      </c>
      <c r="BL238" s="377">
        <f>Trachome!AN250</f>
        <v>0</v>
      </c>
      <c r="BM238" s="377">
        <f>Trachome!AO250</f>
        <v>0</v>
      </c>
      <c r="BN238" s="377">
        <f>Trachome!AT250</f>
        <v>0</v>
      </c>
      <c r="BO238" s="377">
        <f>Trachome!AU250</f>
        <v>0</v>
      </c>
      <c r="BP238" s="377">
        <f>Trachome!AV250</f>
        <v>0</v>
      </c>
      <c r="BQ238" s="377">
        <f>Trachome!AW250</f>
        <v>0</v>
      </c>
      <c r="BR238" s="377">
        <f>COUNTIF(Trachome!AX250,"Oui")</f>
        <v>0</v>
      </c>
      <c r="BS238" s="354"/>
      <c r="BT238" s="377">
        <f t="shared" si="43"/>
        <v>0</v>
      </c>
      <c r="BU238" s="377">
        <f t="shared" si="44"/>
        <v>0</v>
      </c>
      <c r="BV238" s="377">
        <f t="shared" si="45"/>
        <v>0</v>
      </c>
      <c r="BW238" s="377">
        <f t="shared" si="46"/>
        <v>0</v>
      </c>
      <c r="BX238" s="377">
        <f t="shared" si="47"/>
        <v>0</v>
      </c>
      <c r="BY238" s="377">
        <f t="shared" si="50"/>
        <v>0</v>
      </c>
      <c r="BZ238" s="377">
        <f t="shared" si="51"/>
        <v>0</v>
      </c>
      <c r="CA238" s="377">
        <f t="shared" si="52"/>
        <v>0</v>
      </c>
      <c r="CB238" s="377">
        <f t="shared" si="48"/>
        <v>0</v>
      </c>
      <c r="CC238" s="377">
        <f t="shared" si="49"/>
        <v>0</v>
      </c>
    </row>
    <row r="239" spans="2:81" x14ac:dyDescent="0.25">
      <c r="B239" s="169">
        <f>'Données démographiques'!B247</f>
        <v>0</v>
      </c>
      <c r="C239" s="169">
        <f>'Données démographiques'!C247</f>
        <v>0</v>
      </c>
      <c r="D239" s="170">
        <f>'Données démographiques'!D247</f>
        <v>0</v>
      </c>
      <c r="E239" s="76"/>
      <c r="F239" s="170">
        <f>FL!M246</f>
        <v>0</v>
      </c>
      <c r="G239" s="170">
        <f>FL!AE246</f>
        <v>0</v>
      </c>
      <c r="H239" s="170">
        <f>FL!AF246</f>
        <v>0</v>
      </c>
      <c r="I239" s="170">
        <f>FL!AH246</f>
        <v>0</v>
      </c>
      <c r="J239" s="170">
        <f>FL!AI246</f>
        <v>0</v>
      </c>
      <c r="K239" s="170">
        <f>FL!AK246</f>
        <v>0</v>
      </c>
      <c r="L239" s="170">
        <f>FL!AM246</f>
        <v>0</v>
      </c>
      <c r="M239" s="170">
        <f>FL!AN246</f>
        <v>0</v>
      </c>
      <c r="N239" s="170">
        <f>FL!AO246</f>
        <v>0</v>
      </c>
      <c r="O239" s="170">
        <f>FL!AP246</f>
        <v>0</v>
      </c>
      <c r="P239" s="170">
        <f>FL!AQ246</f>
        <v>0</v>
      </c>
      <c r="Q239" s="170">
        <f>COUNTIF(FL!AR246,"Oui")</f>
        <v>0</v>
      </c>
      <c r="R239" s="76"/>
      <c r="S239" s="170">
        <f>Oncho!K246</f>
        <v>0</v>
      </c>
      <c r="T239" s="170">
        <f>MAX(Oncho!AB246,Oncho!BA246)</f>
        <v>0</v>
      </c>
      <c r="U239" s="170">
        <f>MAX(Oncho!AC246,Oncho!BB246)</f>
        <v>0</v>
      </c>
      <c r="V239" s="170">
        <f>MAX(Oncho!AE246,Oncho!BD246)</f>
        <v>0</v>
      </c>
      <c r="W239" s="170">
        <f>MAX(Oncho!AF246,Oncho!BE246)</f>
        <v>0</v>
      </c>
      <c r="X239" s="170">
        <f>MAX(Oncho!AG246,Oncho!BF246)</f>
        <v>0</v>
      </c>
      <c r="Y239" s="170">
        <f>MAX(Oncho!AH246,Oncho!BG246)</f>
        <v>0</v>
      </c>
      <c r="Z239" s="170">
        <f>MAX(Oncho!AI246,Oncho!BH246)</f>
        <v>0</v>
      </c>
      <c r="AA239" s="170">
        <f>MAX(Oncho!AJ246,Oncho!BI246)</f>
        <v>0</v>
      </c>
      <c r="AB239" s="170">
        <f>MAX(COUNTIF(Oncho!AK246,"Oui"),COUNTIF(Oncho!BJ246,"Oui"))</f>
        <v>0</v>
      </c>
      <c r="AC239" s="76"/>
      <c r="AD239" s="170">
        <f>SCH!P248</f>
        <v>0</v>
      </c>
      <c r="AE239" s="170">
        <f>SCH!AI248</f>
        <v>0</v>
      </c>
      <c r="AF239" s="170">
        <f>SCH!AJ248</f>
        <v>0</v>
      </c>
      <c r="AG239" s="170">
        <f>SCH!AN248</f>
        <v>0</v>
      </c>
      <c r="AH239" s="170">
        <f>SCH!AO248</f>
        <v>0</v>
      </c>
      <c r="AI239" s="170">
        <f>SCH!AT248</f>
        <v>0</v>
      </c>
      <c r="AJ239" s="170">
        <f>SCH!AU248</f>
        <v>0</v>
      </c>
      <c r="AK239" s="170">
        <f>SCH!AV248</f>
        <v>0</v>
      </c>
      <c r="AL239" s="170">
        <f>SCH!AW248</f>
        <v>0</v>
      </c>
      <c r="AM239" s="170">
        <f>COUNTIF(SCH!AX248,"Oui")</f>
        <v>0</v>
      </c>
      <c r="AN239" s="76"/>
      <c r="AO239" s="170">
        <f>GeoH!P248</f>
        <v>0</v>
      </c>
      <c r="AP239" s="170">
        <f>MAX(GeoH!AK248,GeoH!BS248)</f>
        <v>0</v>
      </c>
      <c r="AQ239" s="170">
        <f>MAX(GeoH!AL248,GeoH!BT248)</f>
        <v>0</v>
      </c>
      <c r="AR239" s="170">
        <f>MAX(GeoH!AM248,GeoH!BU248)</f>
        <v>0</v>
      </c>
      <c r="AS239" s="170">
        <f>MAX(GeoH!AN248,GeoH!BV248)</f>
        <v>0</v>
      </c>
      <c r="AT239" s="170">
        <f>MAX(GeoH!AO248,GeoH!BW248)</f>
        <v>0</v>
      </c>
      <c r="AU239" s="170">
        <f>MAX(GeoH!AQ248,GeoH!BY248)</f>
        <v>0</v>
      </c>
      <c r="AV239" s="170">
        <f>MAX(GeoH!AR248,GeoH!BZ248)</f>
        <v>0</v>
      </c>
      <c r="AW239" s="170">
        <f>MAX(GeoH!AS248,GeoH!CA248)</f>
        <v>0</v>
      </c>
      <c r="AX239" s="170">
        <f>MAX(GeoH!AT248,GeoH!CB248)</f>
        <v>0</v>
      </c>
      <c r="AY239" s="170">
        <f>MAX(GeoH!AU248,GeoH!CC248)</f>
        <v>0</v>
      </c>
      <c r="AZ239" s="170">
        <f>MAX(GeoH!AV248,GeoH!CD248)</f>
        <v>0</v>
      </c>
      <c r="BA239" s="170">
        <f>MAX(GeoH!AW248,GeoH!CE248)</f>
        <v>0</v>
      </c>
      <c r="BB239" s="170">
        <f>MAX(GeoH!AX248,GeoH!CF248)</f>
        <v>0</v>
      </c>
      <c r="BC239" s="170">
        <f>MAX(GeoH!AY248,GeoH!CG248)</f>
        <v>0</v>
      </c>
      <c r="BD239" s="170">
        <f>MAX(GeoH!AZ248,GeoH!CH248)</f>
        <v>0</v>
      </c>
      <c r="BE239" s="170">
        <f>MAX(GeoH!BA248,GeoH!CI248)</f>
        <v>0</v>
      </c>
      <c r="BF239" s="170">
        <f>MAX(GeoH!BB248,GeoH!CJ248)</f>
        <v>0</v>
      </c>
      <c r="BG239" s="170">
        <f>MAX(COUNTIF(GeoH!BC248,"Oui"),COUNTIF(GeoH!CK248,"Oui"))</f>
        <v>0</v>
      </c>
      <c r="BH239" s="76"/>
      <c r="BI239" s="170">
        <f>Trachome!Q251</f>
        <v>0</v>
      </c>
      <c r="BJ239" s="170">
        <f>Trachome!AK251</f>
        <v>0</v>
      </c>
      <c r="BK239" s="170">
        <f>Trachome!AL251</f>
        <v>0</v>
      </c>
      <c r="BL239" s="170">
        <f>Trachome!AN251</f>
        <v>0</v>
      </c>
      <c r="BM239" s="170">
        <f>Trachome!AO251</f>
        <v>0</v>
      </c>
      <c r="BN239" s="170">
        <f>Trachome!AT251</f>
        <v>0</v>
      </c>
      <c r="BO239" s="170">
        <f>Trachome!AU251</f>
        <v>0</v>
      </c>
      <c r="BP239" s="170">
        <f>Trachome!AV251</f>
        <v>0</v>
      </c>
      <c r="BQ239" s="170">
        <f>Trachome!AW251</f>
        <v>0</v>
      </c>
      <c r="BR239" s="170">
        <f>COUNTIF(Trachome!AX251,"Oui")</f>
        <v>0</v>
      </c>
      <c r="BS239" s="76"/>
      <c r="BT239" s="170">
        <f t="shared" si="43"/>
        <v>0</v>
      </c>
      <c r="BU239" s="170">
        <f t="shared" si="44"/>
        <v>0</v>
      </c>
      <c r="BV239" s="170">
        <f t="shared" si="45"/>
        <v>0</v>
      </c>
      <c r="BW239" s="170">
        <f t="shared" si="46"/>
        <v>0</v>
      </c>
      <c r="BX239" s="170">
        <f t="shared" si="47"/>
        <v>0</v>
      </c>
      <c r="BY239" s="170">
        <f t="shared" si="50"/>
        <v>0</v>
      </c>
      <c r="BZ239" s="170">
        <f t="shared" si="51"/>
        <v>0</v>
      </c>
      <c r="CA239" s="170">
        <f t="shared" si="52"/>
        <v>0</v>
      </c>
      <c r="CB239" s="170">
        <f t="shared" si="48"/>
        <v>0</v>
      </c>
      <c r="CC239" s="170">
        <f t="shared" si="49"/>
        <v>0</v>
      </c>
    </row>
    <row r="240" spans="2:81" x14ac:dyDescent="0.25">
      <c r="B240" s="376">
        <f>'Données démographiques'!B248</f>
        <v>0</v>
      </c>
      <c r="C240" s="376">
        <f>'Données démographiques'!C248</f>
        <v>0</v>
      </c>
      <c r="D240" s="377">
        <f>'Données démographiques'!D248</f>
        <v>0</v>
      </c>
      <c r="E240" s="354"/>
      <c r="F240" s="377">
        <f>FL!M247</f>
        <v>0</v>
      </c>
      <c r="G240" s="377">
        <f>FL!AE247</f>
        <v>0</v>
      </c>
      <c r="H240" s="377">
        <f>FL!AF247</f>
        <v>0</v>
      </c>
      <c r="I240" s="377">
        <f>FL!AH247</f>
        <v>0</v>
      </c>
      <c r="J240" s="377">
        <f>FL!AI247</f>
        <v>0</v>
      </c>
      <c r="K240" s="377">
        <f>FL!AK247</f>
        <v>0</v>
      </c>
      <c r="L240" s="377">
        <f>FL!AM247</f>
        <v>0</v>
      </c>
      <c r="M240" s="377">
        <f>FL!AN247</f>
        <v>0</v>
      </c>
      <c r="N240" s="377">
        <f>FL!AO247</f>
        <v>0</v>
      </c>
      <c r="O240" s="377">
        <f>FL!AP247</f>
        <v>0</v>
      </c>
      <c r="P240" s="377">
        <f>FL!AQ247</f>
        <v>0</v>
      </c>
      <c r="Q240" s="377">
        <f>COUNTIF(FL!AR247,"Oui")</f>
        <v>0</v>
      </c>
      <c r="R240" s="354"/>
      <c r="S240" s="377">
        <f>Oncho!K247</f>
        <v>0</v>
      </c>
      <c r="T240" s="377">
        <f>MAX(Oncho!AB247,Oncho!BA247)</f>
        <v>0</v>
      </c>
      <c r="U240" s="377">
        <f>MAX(Oncho!AC247,Oncho!BB247)</f>
        <v>0</v>
      </c>
      <c r="V240" s="377">
        <f>MAX(Oncho!AE247,Oncho!BD247)</f>
        <v>0</v>
      </c>
      <c r="W240" s="377">
        <f>MAX(Oncho!AF247,Oncho!BE247)</f>
        <v>0</v>
      </c>
      <c r="X240" s="377">
        <f>MAX(Oncho!AG247,Oncho!BF247)</f>
        <v>0</v>
      </c>
      <c r="Y240" s="377">
        <f>MAX(Oncho!AH247,Oncho!BG247)</f>
        <v>0</v>
      </c>
      <c r="Z240" s="377">
        <f>MAX(Oncho!AI247,Oncho!BH247)</f>
        <v>0</v>
      </c>
      <c r="AA240" s="377">
        <f>MAX(Oncho!AJ247,Oncho!BI247)</f>
        <v>0</v>
      </c>
      <c r="AB240" s="377">
        <f>MAX(COUNTIF(Oncho!AK247,"Oui"),COUNTIF(Oncho!BJ247,"Oui"))</f>
        <v>0</v>
      </c>
      <c r="AC240" s="354"/>
      <c r="AD240" s="377">
        <f>SCH!P249</f>
        <v>0</v>
      </c>
      <c r="AE240" s="377">
        <f>SCH!AI249</f>
        <v>0</v>
      </c>
      <c r="AF240" s="377">
        <f>SCH!AJ249</f>
        <v>0</v>
      </c>
      <c r="AG240" s="377">
        <f>SCH!AN249</f>
        <v>0</v>
      </c>
      <c r="AH240" s="377">
        <f>SCH!AO249</f>
        <v>0</v>
      </c>
      <c r="AI240" s="377">
        <f>SCH!AT249</f>
        <v>0</v>
      </c>
      <c r="AJ240" s="377">
        <f>SCH!AU249</f>
        <v>0</v>
      </c>
      <c r="AK240" s="377">
        <f>SCH!AV249</f>
        <v>0</v>
      </c>
      <c r="AL240" s="377">
        <f>SCH!AW249</f>
        <v>0</v>
      </c>
      <c r="AM240" s="377">
        <f>COUNTIF(SCH!AX249,"Oui")</f>
        <v>0</v>
      </c>
      <c r="AN240" s="354"/>
      <c r="AO240" s="377">
        <f>GeoH!P249</f>
        <v>0</v>
      </c>
      <c r="AP240" s="377">
        <f>MAX(GeoH!AK249,GeoH!BS249)</f>
        <v>0</v>
      </c>
      <c r="AQ240" s="377">
        <f>MAX(GeoH!AL249,GeoH!BT249)</f>
        <v>0</v>
      </c>
      <c r="AR240" s="377">
        <f>MAX(GeoH!AM249,GeoH!BU249)</f>
        <v>0</v>
      </c>
      <c r="AS240" s="377">
        <f>MAX(GeoH!AN249,GeoH!BV249)</f>
        <v>0</v>
      </c>
      <c r="AT240" s="377">
        <f>MAX(GeoH!AO249,GeoH!BW249)</f>
        <v>0</v>
      </c>
      <c r="AU240" s="377">
        <f>MAX(GeoH!AQ249,GeoH!BY249)</f>
        <v>0</v>
      </c>
      <c r="AV240" s="377">
        <f>MAX(GeoH!AR249,GeoH!BZ249)</f>
        <v>0</v>
      </c>
      <c r="AW240" s="377">
        <f>MAX(GeoH!AS249,GeoH!CA249)</f>
        <v>0</v>
      </c>
      <c r="AX240" s="377">
        <f>MAX(GeoH!AT249,GeoH!CB249)</f>
        <v>0</v>
      </c>
      <c r="AY240" s="377">
        <f>MAX(GeoH!AU249,GeoH!CC249)</f>
        <v>0</v>
      </c>
      <c r="AZ240" s="377">
        <f>MAX(GeoH!AV249,GeoH!CD249)</f>
        <v>0</v>
      </c>
      <c r="BA240" s="377">
        <f>MAX(GeoH!AW249,GeoH!CE249)</f>
        <v>0</v>
      </c>
      <c r="BB240" s="377">
        <f>MAX(GeoH!AX249,GeoH!CF249)</f>
        <v>0</v>
      </c>
      <c r="BC240" s="377">
        <f>MAX(GeoH!AY249,GeoH!CG249)</f>
        <v>0</v>
      </c>
      <c r="BD240" s="377">
        <f>MAX(GeoH!AZ249,GeoH!CH249)</f>
        <v>0</v>
      </c>
      <c r="BE240" s="377">
        <f>MAX(GeoH!BA249,GeoH!CI249)</f>
        <v>0</v>
      </c>
      <c r="BF240" s="377">
        <f>MAX(GeoH!BB249,GeoH!CJ249)</f>
        <v>0</v>
      </c>
      <c r="BG240" s="377">
        <f>MAX(COUNTIF(GeoH!BC249,"Oui"),COUNTIF(GeoH!CK249,"Oui"))</f>
        <v>0</v>
      </c>
      <c r="BH240" s="354"/>
      <c r="BI240" s="377">
        <f>Trachome!Q252</f>
        <v>0</v>
      </c>
      <c r="BJ240" s="377">
        <f>Trachome!AK252</f>
        <v>0</v>
      </c>
      <c r="BK240" s="377">
        <f>Trachome!AL252</f>
        <v>0</v>
      </c>
      <c r="BL240" s="377">
        <f>Trachome!AN252</f>
        <v>0</v>
      </c>
      <c r="BM240" s="377">
        <f>Trachome!AO252</f>
        <v>0</v>
      </c>
      <c r="BN240" s="377">
        <f>Trachome!AT252</f>
        <v>0</v>
      </c>
      <c r="BO240" s="377">
        <f>Trachome!AU252</f>
        <v>0</v>
      </c>
      <c r="BP240" s="377">
        <f>Trachome!AV252</f>
        <v>0</v>
      </c>
      <c r="BQ240" s="377">
        <f>Trachome!AW252</f>
        <v>0</v>
      </c>
      <c r="BR240" s="377">
        <f>COUNTIF(Trachome!AX252,"Oui")</f>
        <v>0</v>
      </c>
      <c r="BS240" s="354"/>
      <c r="BT240" s="377">
        <f t="shared" si="43"/>
        <v>0</v>
      </c>
      <c r="BU240" s="377">
        <f t="shared" si="44"/>
        <v>0</v>
      </c>
      <c r="BV240" s="377">
        <f t="shared" si="45"/>
        <v>0</v>
      </c>
      <c r="BW240" s="377">
        <f t="shared" si="46"/>
        <v>0</v>
      </c>
      <c r="BX240" s="377">
        <f t="shared" si="47"/>
        <v>0</v>
      </c>
      <c r="BY240" s="377">
        <f t="shared" si="50"/>
        <v>0</v>
      </c>
      <c r="BZ240" s="377">
        <f t="shared" si="51"/>
        <v>0</v>
      </c>
      <c r="CA240" s="377">
        <f t="shared" si="52"/>
        <v>0</v>
      </c>
      <c r="CB240" s="377">
        <f t="shared" si="48"/>
        <v>0</v>
      </c>
      <c r="CC240" s="377">
        <f t="shared" si="49"/>
        <v>0</v>
      </c>
    </row>
    <row r="241" spans="2:81" x14ac:dyDescent="0.25">
      <c r="B241" s="169">
        <f>'Données démographiques'!B249</f>
        <v>0</v>
      </c>
      <c r="C241" s="169">
        <f>'Données démographiques'!C249</f>
        <v>0</v>
      </c>
      <c r="D241" s="170">
        <f>'Données démographiques'!D249</f>
        <v>0</v>
      </c>
      <c r="E241" s="76"/>
      <c r="F241" s="170">
        <f>FL!M248</f>
        <v>0</v>
      </c>
      <c r="G241" s="170">
        <f>FL!AE248</f>
        <v>0</v>
      </c>
      <c r="H241" s="170">
        <f>FL!AF248</f>
        <v>0</v>
      </c>
      <c r="I241" s="170">
        <f>FL!AH248</f>
        <v>0</v>
      </c>
      <c r="J241" s="170">
        <f>FL!AI248</f>
        <v>0</v>
      </c>
      <c r="K241" s="170">
        <f>FL!AK248</f>
        <v>0</v>
      </c>
      <c r="L241" s="170">
        <f>FL!AM248</f>
        <v>0</v>
      </c>
      <c r="M241" s="170">
        <f>FL!AN248</f>
        <v>0</v>
      </c>
      <c r="N241" s="170">
        <f>FL!AO248</f>
        <v>0</v>
      </c>
      <c r="O241" s="170">
        <f>FL!AP248</f>
        <v>0</v>
      </c>
      <c r="P241" s="170">
        <f>FL!AQ248</f>
        <v>0</v>
      </c>
      <c r="Q241" s="170">
        <f>COUNTIF(FL!AR248,"Oui")</f>
        <v>0</v>
      </c>
      <c r="R241" s="76"/>
      <c r="S241" s="170">
        <f>Oncho!K248</f>
        <v>0</v>
      </c>
      <c r="T241" s="170">
        <f>MAX(Oncho!AB248,Oncho!BA248)</f>
        <v>0</v>
      </c>
      <c r="U241" s="170">
        <f>MAX(Oncho!AC248,Oncho!BB248)</f>
        <v>0</v>
      </c>
      <c r="V241" s="170">
        <f>MAX(Oncho!AE248,Oncho!BD248)</f>
        <v>0</v>
      </c>
      <c r="W241" s="170">
        <f>MAX(Oncho!AF248,Oncho!BE248)</f>
        <v>0</v>
      </c>
      <c r="X241" s="170">
        <f>MAX(Oncho!AG248,Oncho!BF248)</f>
        <v>0</v>
      </c>
      <c r="Y241" s="170">
        <f>MAX(Oncho!AH248,Oncho!BG248)</f>
        <v>0</v>
      </c>
      <c r="Z241" s="170">
        <f>MAX(Oncho!AI248,Oncho!BH248)</f>
        <v>0</v>
      </c>
      <c r="AA241" s="170">
        <f>MAX(Oncho!AJ248,Oncho!BI248)</f>
        <v>0</v>
      </c>
      <c r="AB241" s="170">
        <f>MAX(COUNTIF(Oncho!AK248,"Oui"),COUNTIF(Oncho!BJ248,"Oui"))</f>
        <v>0</v>
      </c>
      <c r="AC241" s="76"/>
      <c r="AD241" s="170">
        <f>SCH!P250</f>
        <v>0</v>
      </c>
      <c r="AE241" s="170">
        <f>SCH!AI250</f>
        <v>0</v>
      </c>
      <c r="AF241" s="170">
        <f>SCH!AJ250</f>
        <v>0</v>
      </c>
      <c r="AG241" s="170">
        <f>SCH!AN250</f>
        <v>0</v>
      </c>
      <c r="AH241" s="170">
        <f>SCH!AO250</f>
        <v>0</v>
      </c>
      <c r="AI241" s="170">
        <f>SCH!AT250</f>
        <v>0</v>
      </c>
      <c r="AJ241" s="170">
        <f>SCH!AU250</f>
        <v>0</v>
      </c>
      <c r="AK241" s="170">
        <f>SCH!AV250</f>
        <v>0</v>
      </c>
      <c r="AL241" s="170">
        <f>SCH!AW250</f>
        <v>0</v>
      </c>
      <c r="AM241" s="170">
        <f>COUNTIF(SCH!AX250,"Oui")</f>
        <v>0</v>
      </c>
      <c r="AN241" s="76"/>
      <c r="AO241" s="170">
        <f>GeoH!P250</f>
        <v>0</v>
      </c>
      <c r="AP241" s="170">
        <f>MAX(GeoH!AK250,GeoH!BS250)</f>
        <v>0</v>
      </c>
      <c r="AQ241" s="170">
        <f>MAX(GeoH!AL250,GeoH!BT250)</f>
        <v>0</v>
      </c>
      <c r="AR241" s="170">
        <f>MAX(GeoH!AM250,GeoH!BU250)</f>
        <v>0</v>
      </c>
      <c r="AS241" s="170">
        <f>MAX(GeoH!AN250,GeoH!BV250)</f>
        <v>0</v>
      </c>
      <c r="AT241" s="170">
        <f>MAX(GeoH!AO250,GeoH!BW250)</f>
        <v>0</v>
      </c>
      <c r="AU241" s="170">
        <f>MAX(GeoH!AQ250,GeoH!BY250)</f>
        <v>0</v>
      </c>
      <c r="AV241" s="170">
        <f>MAX(GeoH!AR250,GeoH!BZ250)</f>
        <v>0</v>
      </c>
      <c r="AW241" s="170">
        <f>MAX(GeoH!AS250,GeoH!CA250)</f>
        <v>0</v>
      </c>
      <c r="AX241" s="170">
        <f>MAX(GeoH!AT250,GeoH!CB250)</f>
        <v>0</v>
      </c>
      <c r="AY241" s="170">
        <f>MAX(GeoH!AU250,GeoH!CC250)</f>
        <v>0</v>
      </c>
      <c r="AZ241" s="170">
        <f>MAX(GeoH!AV250,GeoH!CD250)</f>
        <v>0</v>
      </c>
      <c r="BA241" s="170">
        <f>MAX(GeoH!AW250,GeoH!CE250)</f>
        <v>0</v>
      </c>
      <c r="BB241" s="170">
        <f>MAX(GeoH!AX250,GeoH!CF250)</f>
        <v>0</v>
      </c>
      <c r="BC241" s="170">
        <f>MAX(GeoH!AY250,GeoH!CG250)</f>
        <v>0</v>
      </c>
      <c r="BD241" s="170">
        <f>MAX(GeoH!AZ250,GeoH!CH250)</f>
        <v>0</v>
      </c>
      <c r="BE241" s="170">
        <f>MAX(GeoH!BA250,GeoH!CI250)</f>
        <v>0</v>
      </c>
      <c r="BF241" s="170">
        <f>MAX(GeoH!BB250,GeoH!CJ250)</f>
        <v>0</v>
      </c>
      <c r="BG241" s="170">
        <f>MAX(COUNTIF(GeoH!BC250,"Oui"),COUNTIF(GeoH!CK250,"Oui"))</f>
        <v>0</v>
      </c>
      <c r="BH241" s="76"/>
      <c r="BI241" s="170">
        <f>Trachome!Q253</f>
        <v>0</v>
      </c>
      <c r="BJ241" s="170">
        <f>Trachome!AK253</f>
        <v>0</v>
      </c>
      <c r="BK241" s="170">
        <f>Trachome!AL253</f>
        <v>0</v>
      </c>
      <c r="BL241" s="170">
        <f>Trachome!AN253</f>
        <v>0</v>
      </c>
      <c r="BM241" s="170">
        <f>Trachome!AO253</f>
        <v>0</v>
      </c>
      <c r="BN241" s="170">
        <f>Trachome!AT253</f>
        <v>0</v>
      </c>
      <c r="BO241" s="170">
        <f>Trachome!AU253</f>
        <v>0</v>
      </c>
      <c r="BP241" s="170">
        <f>Trachome!AV253</f>
        <v>0</v>
      </c>
      <c r="BQ241" s="170">
        <f>Trachome!AW253</f>
        <v>0</v>
      </c>
      <c r="BR241" s="170">
        <f>COUNTIF(Trachome!AX253,"Oui")</f>
        <v>0</v>
      </c>
      <c r="BS241" s="76"/>
      <c r="BT241" s="170">
        <f t="shared" si="43"/>
        <v>0</v>
      </c>
      <c r="BU241" s="170">
        <f t="shared" si="44"/>
        <v>0</v>
      </c>
      <c r="BV241" s="170">
        <f t="shared" si="45"/>
        <v>0</v>
      </c>
      <c r="BW241" s="170">
        <f t="shared" si="46"/>
        <v>0</v>
      </c>
      <c r="BX241" s="170">
        <f t="shared" si="47"/>
        <v>0</v>
      </c>
      <c r="BY241" s="170">
        <f t="shared" si="50"/>
        <v>0</v>
      </c>
      <c r="BZ241" s="170">
        <f t="shared" si="51"/>
        <v>0</v>
      </c>
      <c r="CA241" s="170">
        <f t="shared" si="52"/>
        <v>0</v>
      </c>
      <c r="CB241" s="170">
        <f t="shared" si="48"/>
        <v>0</v>
      </c>
      <c r="CC241" s="170">
        <f t="shared" si="49"/>
        <v>0</v>
      </c>
    </row>
    <row r="242" spans="2:81" x14ac:dyDescent="0.25">
      <c r="B242" s="376">
        <f>'Données démographiques'!B250</f>
        <v>0</v>
      </c>
      <c r="C242" s="376">
        <f>'Données démographiques'!C250</f>
        <v>0</v>
      </c>
      <c r="D242" s="377">
        <f>'Données démographiques'!D250</f>
        <v>0</v>
      </c>
      <c r="E242" s="354"/>
      <c r="F242" s="377">
        <f>FL!M249</f>
        <v>0</v>
      </c>
      <c r="G242" s="377">
        <f>FL!AE249</f>
        <v>0</v>
      </c>
      <c r="H242" s="377">
        <f>FL!AF249</f>
        <v>0</v>
      </c>
      <c r="I242" s="377">
        <f>FL!AH249</f>
        <v>0</v>
      </c>
      <c r="J242" s="377">
        <f>FL!AI249</f>
        <v>0</v>
      </c>
      <c r="K242" s="377">
        <f>FL!AK249</f>
        <v>0</v>
      </c>
      <c r="L242" s="377">
        <f>FL!AM249</f>
        <v>0</v>
      </c>
      <c r="M242" s="377">
        <f>FL!AN249</f>
        <v>0</v>
      </c>
      <c r="N242" s="377">
        <f>FL!AO249</f>
        <v>0</v>
      </c>
      <c r="O242" s="377">
        <f>FL!AP249</f>
        <v>0</v>
      </c>
      <c r="P242" s="377">
        <f>FL!AQ249</f>
        <v>0</v>
      </c>
      <c r="Q242" s="377">
        <f>COUNTIF(FL!AR249,"Oui")</f>
        <v>0</v>
      </c>
      <c r="R242" s="354"/>
      <c r="S242" s="377">
        <f>Oncho!K249</f>
        <v>0</v>
      </c>
      <c r="T242" s="377">
        <f>MAX(Oncho!AB249,Oncho!BA249)</f>
        <v>0</v>
      </c>
      <c r="U242" s="377">
        <f>MAX(Oncho!AC249,Oncho!BB249)</f>
        <v>0</v>
      </c>
      <c r="V242" s="377">
        <f>MAX(Oncho!AE249,Oncho!BD249)</f>
        <v>0</v>
      </c>
      <c r="W242" s="377">
        <f>MAX(Oncho!AF249,Oncho!BE249)</f>
        <v>0</v>
      </c>
      <c r="X242" s="377">
        <f>MAX(Oncho!AG249,Oncho!BF249)</f>
        <v>0</v>
      </c>
      <c r="Y242" s="377">
        <f>MAX(Oncho!AH249,Oncho!BG249)</f>
        <v>0</v>
      </c>
      <c r="Z242" s="377">
        <f>MAX(Oncho!AI249,Oncho!BH249)</f>
        <v>0</v>
      </c>
      <c r="AA242" s="377">
        <f>MAX(Oncho!AJ249,Oncho!BI249)</f>
        <v>0</v>
      </c>
      <c r="AB242" s="377">
        <f>MAX(COUNTIF(Oncho!AK249,"Oui"),COUNTIF(Oncho!BJ249,"Oui"))</f>
        <v>0</v>
      </c>
      <c r="AC242" s="354"/>
      <c r="AD242" s="377">
        <f>SCH!P251</f>
        <v>0</v>
      </c>
      <c r="AE242" s="377">
        <f>SCH!AI251</f>
        <v>0</v>
      </c>
      <c r="AF242" s="377">
        <f>SCH!AJ251</f>
        <v>0</v>
      </c>
      <c r="AG242" s="377">
        <f>SCH!AN251</f>
        <v>0</v>
      </c>
      <c r="AH242" s="377">
        <f>SCH!AO251</f>
        <v>0</v>
      </c>
      <c r="AI242" s="377">
        <f>SCH!AT251</f>
        <v>0</v>
      </c>
      <c r="AJ242" s="377">
        <f>SCH!AU251</f>
        <v>0</v>
      </c>
      <c r="AK242" s="377">
        <f>SCH!AV251</f>
        <v>0</v>
      </c>
      <c r="AL242" s="377">
        <f>SCH!AW251</f>
        <v>0</v>
      </c>
      <c r="AM242" s="377">
        <f>COUNTIF(SCH!AX251,"Oui")</f>
        <v>0</v>
      </c>
      <c r="AN242" s="354"/>
      <c r="AO242" s="377">
        <f>GeoH!P251</f>
        <v>0</v>
      </c>
      <c r="AP242" s="377">
        <f>MAX(GeoH!AK251,GeoH!BS251)</f>
        <v>0</v>
      </c>
      <c r="AQ242" s="377">
        <f>MAX(GeoH!AL251,GeoH!BT251)</f>
        <v>0</v>
      </c>
      <c r="AR242" s="377">
        <f>MAX(GeoH!AM251,GeoH!BU251)</f>
        <v>0</v>
      </c>
      <c r="AS242" s="377">
        <f>MAX(GeoH!AN251,GeoH!BV251)</f>
        <v>0</v>
      </c>
      <c r="AT242" s="377">
        <f>MAX(GeoH!AO251,GeoH!BW251)</f>
        <v>0</v>
      </c>
      <c r="AU242" s="377">
        <f>MAX(GeoH!AQ251,GeoH!BY251)</f>
        <v>0</v>
      </c>
      <c r="AV242" s="377">
        <f>MAX(GeoH!AR251,GeoH!BZ251)</f>
        <v>0</v>
      </c>
      <c r="AW242" s="377">
        <f>MAX(GeoH!AS251,GeoH!CA251)</f>
        <v>0</v>
      </c>
      <c r="AX242" s="377">
        <f>MAX(GeoH!AT251,GeoH!CB251)</f>
        <v>0</v>
      </c>
      <c r="AY242" s="377">
        <f>MAX(GeoH!AU251,GeoH!CC251)</f>
        <v>0</v>
      </c>
      <c r="AZ242" s="377">
        <f>MAX(GeoH!AV251,GeoH!CD251)</f>
        <v>0</v>
      </c>
      <c r="BA242" s="377">
        <f>MAX(GeoH!AW251,GeoH!CE251)</f>
        <v>0</v>
      </c>
      <c r="BB242" s="377">
        <f>MAX(GeoH!AX251,GeoH!CF251)</f>
        <v>0</v>
      </c>
      <c r="BC242" s="377">
        <f>MAX(GeoH!AY251,GeoH!CG251)</f>
        <v>0</v>
      </c>
      <c r="BD242" s="377">
        <f>MAX(GeoH!AZ251,GeoH!CH251)</f>
        <v>0</v>
      </c>
      <c r="BE242" s="377">
        <f>MAX(GeoH!BA251,GeoH!CI251)</f>
        <v>0</v>
      </c>
      <c r="BF242" s="377">
        <f>MAX(GeoH!BB251,GeoH!CJ251)</f>
        <v>0</v>
      </c>
      <c r="BG242" s="377">
        <f>MAX(COUNTIF(GeoH!BC251,"Oui"),COUNTIF(GeoH!CK251,"Oui"))</f>
        <v>0</v>
      </c>
      <c r="BH242" s="354"/>
      <c r="BI242" s="377">
        <f>Trachome!Q254</f>
        <v>0</v>
      </c>
      <c r="BJ242" s="377">
        <f>Trachome!AK254</f>
        <v>0</v>
      </c>
      <c r="BK242" s="377">
        <f>Trachome!AL254</f>
        <v>0</v>
      </c>
      <c r="BL242" s="377">
        <f>Trachome!AN254</f>
        <v>0</v>
      </c>
      <c r="BM242" s="377">
        <f>Trachome!AO254</f>
        <v>0</v>
      </c>
      <c r="BN242" s="377">
        <f>Trachome!AT254</f>
        <v>0</v>
      </c>
      <c r="BO242" s="377">
        <f>Trachome!AU254</f>
        <v>0</v>
      </c>
      <c r="BP242" s="377">
        <f>Trachome!AV254</f>
        <v>0</v>
      </c>
      <c r="BQ242" s="377">
        <f>Trachome!AW254</f>
        <v>0</v>
      </c>
      <c r="BR242" s="377">
        <f>COUNTIF(Trachome!AX254,"Oui")</f>
        <v>0</v>
      </c>
      <c r="BS242" s="354"/>
      <c r="BT242" s="377">
        <f t="shared" si="43"/>
        <v>0</v>
      </c>
      <c r="BU242" s="377">
        <f t="shared" si="44"/>
        <v>0</v>
      </c>
      <c r="BV242" s="377">
        <f t="shared" si="45"/>
        <v>0</v>
      </c>
      <c r="BW242" s="377">
        <f t="shared" si="46"/>
        <v>0</v>
      </c>
      <c r="BX242" s="377">
        <f t="shared" si="47"/>
        <v>0</v>
      </c>
      <c r="BY242" s="377">
        <f t="shared" si="50"/>
        <v>0</v>
      </c>
      <c r="BZ242" s="377">
        <f t="shared" si="51"/>
        <v>0</v>
      </c>
      <c r="CA242" s="377">
        <f t="shared" si="52"/>
        <v>0</v>
      </c>
      <c r="CB242" s="377">
        <f t="shared" si="48"/>
        <v>0</v>
      </c>
      <c r="CC242" s="377">
        <f t="shared" si="49"/>
        <v>0</v>
      </c>
    </row>
    <row r="243" spans="2:81" x14ac:dyDescent="0.25">
      <c r="B243" s="169">
        <f>'Données démographiques'!B251</f>
        <v>0</v>
      </c>
      <c r="C243" s="169">
        <f>'Données démographiques'!C251</f>
        <v>0</v>
      </c>
      <c r="D243" s="170">
        <f>'Données démographiques'!D251</f>
        <v>0</v>
      </c>
      <c r="E243" s="76"/>
      <c r="F243" s="170">
        <f>FL!M250</f>
        <v>0</v>
      </c>
      <c r="G243" s="170">
        <f>FL!AE250</f>
        <v>0</v>
      </c>
      <c r="H243" s="170">
        <f>FL!AF250</f>
        <v>0</v>
      </c>
      <c r="I243" s="170">
        <f>FL!AH250</f>
        <v>0</v>
      </c>
      <c r="J243" s="170">
        <f>FL!AI250</f>
        <v>0</v>
      </c>
      <c r="K243" s="170">
        <f>FL!AK250</f>
        <v>0</v>
      </c>
      <c r="L243" s="170">
        <f>FL!AM250</f>
        <v>0</v>
      </c>
      <c r="M243" s="170">
        <f>FL!AN250</f>
        <v>0</v>
      </c>
      <c r="N243" s="170">
        <f>FL!AO250</f>
        <v>0</v>
      </c>
      <c r="O243" s="170">
        <f>FL!AP250</f>
        <v>0</v>
      </c>
      <c r="P243" s="170">
        <f>FL!AQ250</f>
        <v>0</v>
      </c>
      <c r="Q243" s="170">
        <f>COUNTIF(FL!AR250,"Oui")</f>
        <v>0</v>
      </c>
      <c r="R243" s="76"/>
      <c r="S243" s="170">
        <f>Oncho!K250</f>
        <v>0</v>
      </c>
      <c r="T243" s="170">
        <f>MAX(Oncho!AB250,Oncho!BA250)</f>
        <v>0</v>
      </c>
      <c r="U243" s="170">
        <f>MAX(Oncho!AC250,Oncho!BB250)</f>
        <v>0</v>
      </c>
      <c r="V243" s="170">
        <f>MAX(Oncho!AE250,Oncho!BD250)</f>
        <v>0</v>
      </c>
      <c r="W243" s="170">
        <f>MAX(Oncho!AF250,Oncho!BE250)</f>
        <v>0</v>
      </c>
      <c r="X243" s="170">
        <f>MAX(Oncho!AG250,Oncho!BF250)</f>
        <v>0</v>
      </c>
      <c r="Y243" s="170">
        <f>MAX(Oncho!AH250,Oncho!BG250)</f>
        <v>0</v>
      </c>
      <c r="Z243" s="170">
        <f>MAX(Oncho!AI250,Oncho!BH250)</f>
        <v>0</v>
      </c>
      <c r="AA243" s="170">
        <f>MAX(Oncho!AJ250,Oncho!BI250)</f>
        <v>0</v>
      </c>
      <c r="AB243" s="170">
        <f>MAX(COUNTIF(Oncho!AK250,"Oui"),COUNTIF(Oncho!BJ250,"Oui"))</f>
        <v>0</v>
      </c>
      <c r="AC243" s="76"/>
      <c r="AD243" s="170">
        <f>SCH!P252</f>
        <v>0</v>
      </c>
      <c r="AE243" s="170">
        <f>SCH!AI252</f>
        <v>0</v>
      </c>
      <c r="AF243" s="170">
        <f>SCH!AJ252</f>
        <v>0</v>
      </c>
      <c r="AG243" s="170">
        <f>SCH!AN252</f>
        <v>0</v>
      </c>
      <c r="AH243" s="170">
        <f>SCH!AO252</f>
        <v>0</v>
      </c>
      <c r="AI243" s="170">
        <f>SCH!AT252</f>
        <v>0</v>
      </c>
      <c r="AJ243" s="170">
        <f>SCH!AU252</f>
        <v>0</v>
      </c>
      <c r="AK243" s="170">
        <f>SCH!AV252</f>
        <v>0</v>
      </c>
      <c r="AL243" s="170">
        <f>SCH!AW252</f>
        <v>0</v>
      </c>
      <c r="AM243" s="170">
        <f>COUNTIF(SCH!AX252,"Oui")</f>
        <v>0</v>
      </c>
      <c r="AN243" s="76"/>
      <c r="AO243" s="170">
        <f>GeoH!P252</f>
        <v>0</v>
      </c>
      <c r="AP243" s="170">
        <f>MAX(GeoH!AK252,GeoH!BS252)</f>
        <v>0</v>
      </c>
      <c r="AQ243" s="170">
        <f>MAX(GeoH!AL252,GeoH!BT252)</f>
        <v>0</v>
      </c>
      <c r="AR243" s="170">
        <f>MAX(GeoH!AM252,GeoH!BU252)</f>
        <v>0</v>
      </c>
      <c r="AS243" s="170">
        <f>MAX(GeoH!AN252,GeoH!BV252)</f>
        <v>0</v>
      </c>
      <c r="AT243" s="170">
        <f>MAX(GeoH!AO252,GeoH!BW252)</f>
        <v>0</v>
      </c>
      <c r="AU243" s="170">
        <f>MAX(GeoH!AQ252,GeoH!BY252)</f>
        <v>0</v>
      </c>
      <c r="AV243" s="170">
        <f>MAX(GeoH!AR252,GeoH!BZ252)</f>
        <v>0</v>
      </c>
      <c r="AW243" s="170">
        <f>MAX(GeoH!AS252,GeoH!CA252)</f>
        <v>0</v>
      </c>
      <c r="AX243" s="170">
        <f>MAX(GeoH!AT252,GeoH!CB252)</f>
        <v>0</v>
      </c>
      <c r="AY243" s="170">
        <f>MAX(GeoH!AU252,GeoH!CC252)</f>
        <v>0</v>
      </c>
      <c r="AZ243" s="170">
        <f>MAX(GeoH!AV252,GeoH!CD252)</f>
        <v>0</v>
      </c>
      <c r="BA243" s="170">
        <f>MAX(GeoH!AW252,GeoH!CE252)</f>
        <v>0</v>
      </c>
      <c r="BB243" s="170">
        <f>MAX(GeoH!AX252,GeoH!CF252)</f>
        <v>0</v>
      </c>
      <c r="BC243" s="170">
        <f>MAX(GeoH!AY252,GeoH!CG252)</f>
        <v>0</v>
      </c>
      <c r="BD243" s="170">
        <f>MAX(GeoH!AZ252,GeoH!CH252)</f>
        <v>0</v>
      </c>
      <c r="BE243" s="170">
        <f>MAX(GeoH!BA252,GeoH!CI252)</f>
        <v>0</v>
      </c>
      <c r="BF243" s="170">
        <f>MAX(GeoH!BB252,GeoH!CJ252)</f>
        <v>0</v>
      </c>
      <c r="BG243" s="170">
        <f>MAX(COUNTIF(GeoH!BC252,"Oui"),COUNTIF(GeoH!CK252,"Oui"))</f>
        <v>0</v>
      </c>
      <c r="BH243" s="76"/>
      <c r="BI243" s="170">
        <f>Trachome!Q255</f>
        <v>0</v>
      </c>
      <c r="BJ243" s="170">
        <f>Trachome!AK255</f>
        <v>0</v>
      </c>
      <c r="BK243" s="170">
        <f>Trachome!AL255</f>
        <v>0</v>
      </c>
      <c r="BL243" s="170">
        <f>Trachome!AN255</f>
        <v>0</v>
      </c>
      <c r="BM243" s="170">
        <f>Trachome!AO255</f>
        <v>0</v>
      </c>
      <c r="BN243" s="170">
        <f>Trachome!AT255</f>
        <v>0</v>
      </c>
      <c r="BO243" s="170">
        <f>Trachome!AU255</f>
        <v>0</v>
      </c>
      <c r="BP243" s="170">
        <f>Trachome!AV255</f>
        <v>0</v>
      </c>
      <c r="BQ243" s="170">
        <f>Trachome!AW255</f>
        <v>0</v>
      </c>
      <c r="BR243" s="170">
        <f>COUNTIF(Trachome!AX255,"Oui")</f>
        <v>0</v>
      </c>
      <c r="BS243" s="76"/>
      <c r="BT243" s="170">
        <f t="shared" si="43"/>
        <v>0</v>
      </c>
      <c r="BU243" s="170">
        <f t="shared" si="44"/>
        <v>0</v>
      </c>
      <c r="BV243" s="170">
        <f t="shared" si="45"/>
        <v>0</v>
      </c>
      <c r="BW243" s="170">
        <f t="shared" si="46"/>
        <v>0</v>
      </c>
      <c r="BX243" s="170">
        <f t="shared" si="47"/>
        <v>0</v>
      </c>
      <c r="BY243" s="170">
        <f t="shared" si="50"/>
        <v>0</v>
      </c>
      <c r="BZ243" s="170">
        <f t="shared" si="51"/>
        <v>0</v>
      </c>
      <c r="CA243" s="170">
        <f t="shared" si="52"/>
        <v>0</v>
      </c>
      <c r="CB243" s="170">
        <f t="shared" si="48"/>
        <v>0</v>
      </c>
      <c r="CC243" s="170">
        <f t="shared" si="49"/>
        <v>0</v>
      </c>
    </row>
    <row r="244" spans="2:81" x14ac:dyDescent="0.25">
      <c r="B244" s="376">
        <f>'Données démographiques'!B252</f>
        <v>0</v>
      </c>
      <c r="C244" s="376">
        <f>'Données démographiques'!C252</f>
        <v>0</v>
      </c>
      <c r="D244" s="377">
        <f>'Données démographiques'!D252</f>
        <v>0</v>
      </c>
      <c r="E244" s="354"/>
      <c r="F244" s="377">
        <f>FL!M251</f>
        <v>0</v>
      </c>
      <c r="G244" s="377">
        <f>FL!AE251</f>
        <v>0</v>
      </c>
      <c r="H244" s="377">
        <f>FL!AF251</f>
        <v>0</v>
      </c>
      <c r="I244" s="377">
        <f>FL!AH251</f>
        <v>0</v>
      </c>
      <c r="J244" s="377">
        <f>FL!AI251</f>
        <v>0</v>
      </c>
      <c r="K244" s="377">
        <f>FL!AK251</f>
        <v>0</v>
      </c>
      <c r="L244" s="377">
        <f>FL!AM251</f>
        <v>0</v>
      </c>
      <c r="M244" s="377">
        <f>FL!AN251</f>
        <v>0</v>
      </c>
      <c r="N244" s="377">
        <f>FL!AO251</f>
        <v>0</v>
      </c>
      <c r="O244" s="377">
        <f>FL!AP251</f>
        <v>0</v>
      </c>
      <c r="P244" s="377">
        <f>FL!AQ251</f>
        <v>0</v>
      </c>
      <c r="Q244" s="377">
        <f>COUNTIF(FL!AR251,"Oui")</f>
        <v>0</v>
      </c>
      <c r="R244" s="354"/>
      <c r="S244" s="377">
        <f>Oncho!K251</f>
        <v>0</v>
      </c>
      <c r="T244" s="377">
        <f>MAX(Oncho!AB251,Oncho!BA251)</f>
        <v>0</v>
      </c>
      <c r="U244" s="377">
        <f>MAX(Oncho!AC251,Oncho!BB251)</f>
        <v>0</v>
      </c>
      <c r="V244" s="377">
        <f>MAX(Oncho!AE251,Oncho!BD251)</f>
        <v>0</v>
      </c>
      <c r="W244" s="377">
        <f>MAX(Oncho!AF251,Oncho!BE251)</f>
        <v>0</v>
      </c>
      <c r="X244" s="377">
        <f>MAX(Oncho!AG251,Oncho!BF251)</f>
        <v>0</v>
      </c>
      <c r="Y244" s="377">
        <f>MAX(Oncho!AH251,Oncho!BG251)</f>
        <v>0</v>
      </c>
      <c r="Z244" s="377">
        <f>MAX(Oncho!AI251,Oncho!BH251)</f>
        <v>0</v>
      </c>
      <c r="AA244" s="377">
        <f>MAX(Oncho!AJ251,Oncho!BI251)</f>
        <v>0</v>
      </c>
      <c r="AB244" s="377">
        <f>MAX(COUNTIF(Oncho!AK251,"Oui"),COUNTIF(Oncho!BJ251,"Oui"))</f>
        <v>0</v>
      </c>
      <c r="AC244" s="354"/>
      <c r="AD244" s="377">
        <f>SCH!P253</f>
        <v>0</v>
      </c>
      <c r="AE244" s="377">
        <f>SCH!AI253</f>
        <v>0</v>
      </c>
      <c r="AF244" s="377">
        <f>SCH!AJ253</f>
        <v>0</v>
      </c>
      <c r="AG244" s="377">
        <f>SCH!AN253</f>
        <v>0</v>
      </c>
      <c r="AH244" s="377">
        <f>SCH!AO253</f>
        <v>0</v>
      </c>
      <c r="AI244" s="377">
        <f>SCH!AT253</f>
        <v>0</v>
      </c>
      <c r="AJ244" s="377">
        <f>SCH!AU253</f>
        <v>0</v>
      </c>
      <c r="AK244" s="377">
        <f>SCH!AV253</f>
        <v>0</v>
      </c>
      <c r="AL244" s="377">
        <f>SCH!AW253</f>
        <v>0</v>
      </c>
      <c r="AM244" s="377">
        <f>COUNTIF(SCH!AX253,"Oui")</f>
        <v>0</v>
      </c>
      <c r="AN244" s="354"/>
      <c r="AO244" s="377">
        <f>GeoH!P253</f>
        <v>0</v>
      </c>
      <c r="AP244" s="377">
        <f>MAX(GeoH!AK253,GeoH!BS253)</f>
        <v>0</v>
      </c>
      <c r="AQ244" s="377">
        <f>MAX(GeoH!AL253,GeoH!BT253)</f>
        <v>0</v>
      </c>
      <c r="AR244" s="377">
        <f>MAX(GeoH!AM253,GeoH!BU253)</f>
        <v>0</v>
      </c>
      <c r="AS244" s="377">
        <f>MAX(GeoH!AN253,GeoH!BV253)</f>
        <v>0</v>
      </c>
      <c r="AT244" s="377">
        <f>MAX(GeoH!AO253,GeoH!BW253)</f>
        <v>0</v>
      </c>
      <c r="AU244" s="377">
        <f>MAX(GeoH!AQ253,GeoH!BY253)</f>
        <v>0</v>
      </c>
      <c r="AV244" s="377">
        <f>MAX(GeoH!AR253,GeoH!BZ253)</f>
        <v>0</v>
      </c>
      <c r="AW244" s="377">
        <f>MAX(GeoH!AS253,GeoH!CA253)</f>
        <v>0</v>
      </c>
      <c r="AX244" s="377">
        <f>MAX(GeoH!AT253,GeoH!CB253)</f>
        <v>0</v>
      </c>
      <c r="AY244" s="377">
        <f>MAX(GeoH!AU253,GeoH!CC253)</f>
        <v>0</v>
      </c>
      <c r="AZ244" s="377">
        <f>MAX(GeoH!AV253,GeoH!CD253)</f>
        <v>0</v>
      </c>
      <c r="BA244" s="377">
        <f>MAX(GeoH!AW253,GeoH!CE253)</f>
        <v>0</v>
      </c>
      <c r="BB244" s="377">
        <f>MAX(GeoH!AX253,GeoH!CF253)</f>
        <v>0</v>
      </c>
      <c r="BC244" s="377">
        <f>MAX(GeoH!AY253,GeoH!CG253)</f>
        <v>0</v>
      </c>
      <c r="BD244" s="377">
        <f>MAX(GeoH!AZ253,GeoH!CH253)</f>
        <v>0</v>
      </c>
      <c r="BE244" s="377">
        <f>MAX(GeoH!BA253,GeoH!CI253)</f>
        <v>0</v>
      </c>
      <c r="BF244" s="377">
        <f>MAX(GeoH!BB253,GeoH!CJ253)</f>
        <v>0</v>
      </c>
      <c r="BG244" s="377">
        <f>MAX(COUNTIF(GeoH!BC253,"Oui"),COUNTIF(GeoH!CK253,"Oui"))</f>
        <v>0</v>
      </c>
      <c r="BH244" s="354"/>
      <c r="BI244" s="377">
        <f>Trachome!Q256</f>
        <v>0</v>
      </c>
      <c r="BJ244" s="377">
        <f>Trachome!AK256</f>
        <v>0</v>
      </c>
      <c r="BK244" s="377">
        <f>Trachome!AL256</f>
        <v>0</v>
      </c>
      <c r="BL244" s="377">
        <f>Trachome!AN256</f>
        <v>0</v>
      </c>
      <c r="BM244" s="377">
        <f>Trachome!AO256</f>
        <v>0</v>
      </c>
      <c r="BN244" s="377">
        <f>Trachome!AT256</f>
        <v>0</v>
      </c>
      <c r="BO244" s="377">
        <f>Trachome!AU256</f>
        <v>0</v>
      </c>
      <c r="BP244" s="377">
        <f>Trachome!AV256</f>
        <v>0</v>
      </c>
      <c r="BQ244" s="377">
        <f>Trachome!AW256</f>
        <v>0</v>
      </c>
      <c r="BR244" s="377">
        <f>COUNTIF(Trachome!AX256,"Oui")</f>
        <v>0</v>
      </c>
      <c r="BS244" s="354"/>
      <c r="BT244" s="377">
        <f t="shared" si="43"/>
        <v>0</v>
      </c>
      <c r="BU244" s="377">
        <f t="shared" si="44"/>
        <v>0</v>
      </c>
      <c r="BV244" s="377">
        <f t="shared" si="45"/>
        <v>0</v>
      </c>
      <c r="BW244" s="377">
        <f t="shared" si="46"/>
        <v>0</v>
      </c>
      <c r="BX244" s="377">
        <f t="shared" si="47"/>
        <v>0</v>
      </c>
      <c r="BY244" s="377">
        <f t="shared" si="50"/>
        <v>0</v>
      </c>
      <c r="BZ244" s="377">
        <f t="shared" si="51"/>
        <v>0</v>
      </c>
      <c r="CA244" s="377">
        <f t="shared" si="52"/>
        <v>0</v>
      </c>
      <c r="CB244" s="377">
        <f t="shared" si="48"/>
        <v>0</v>
      </c>
      <c r="CC244" s="377">
        <f t="shared" si="49"/>
        <v>0</v>
      </c>
    </row>
    <row r="245" spans="2:81" x14ac:dyDescent="0.25">
      <c r="B245" s="169">
        <f>'Données démographiques'!B253</f>
        <v>0</v>
      </c>
      <c r="C245" s="169">
        <f>'Données démographiques'!C253</f>
        <v>0</v>
      </c>
      <c r="D245" s="170">
        <f>'Données démographiques'!D253</f>
        <v>0</v>
      </c>
      <c r="E245" s="76"/>
      <c r="F245" s="170">
        <f>FL!M252</f>
        <v>0</v>
      </c>
      <c r="G245" s="170">
        <f>FL!AE252</f>
        <v>0</v>
      </c>
      <c r="H245" s="170">
        <f>FL!AF252</f>
        <v>0</v>
      </c>
      <c r="I245" s="170">
        <f>FL!AH252</f>
        <v>0</v>
      </c>
      <c r="J245" s="170">
        <f>FL!AI252</f>
        <v>0</v>
      </c>
      <c r="K245" s="170">
        <f>FL!AK252</f>
        <v>0</v>
      </c>
      <c r="L245" s="170">
        <f>FL!AM252</f>
        <v>0</v>
      </c>
      <c r="M245" s="170">
        <f>FL!AN252</f>
        <v>0</v>
      </c>
      <c r="N245" s="170">
        <f>FL!AO252</f>
        <v>0</v>
      </c>
      <c r="O245" s="170">
        <f>FL!AP252</f>
        <v>0</v>
      </c>
      <c r="P245" s="170">
        <f>FL!AQ252</f>
        <v>0</v>
      </c>
      <c r="Q245" s="170">
        <f>COUNTIF(FL!AR252,"Oui")</f>
        <v>0</v>
      </c>
      <c r="R245" s="76"/>
      <c r="S245" s="170">
        <f>Oncho!K252</f>
        <v>0</v>
      </c>
      <c r="T245" s="170">
        <f>MAX(Oncho!AB252,Oncho!BA252)</f>
        <v>0</v>
      </c>
      <c r="U245" s="170">
        <f>MAX(Oncho!AC252,Oncho!BB252)</f>
        <v>0</v>
      </c>
      <c r="V245" s="170">
        <f>MAX(Oncho!AE252,Oncho!BD252)</f>
        <v>0</v>
      </c>
      <c r="W245" s="170">
        <f>MAX(Oncho!AF252,Oncho!BE252)</f>
        <v>0</v>
      </c>
      <c r="X245" s="170">
        <f>MAX(Oncho!AG252,Oncho!BF252)</f>
        <v>0</v>
      </c>
      <c r="Y245" s="170">
        <f>MAX(Oncho!AH252,Oncho!BG252)</f>
        <v>0</v>
      </c>
      <c r="Z245" s="170">
        <f>MAX(Oncho!AI252,Oncho!BH252)</f>
        <v>0</v>
      </c>
      <c r="AA245" s="170">
        <f>MAX(Oncho!AJ252,Oncho!BI252)</f>
        <v>0</v>
      </c>
      <c r="AB245" s="170">
        <f>MAX(COUNTIF(Oncho!AK252,"Oui"),COUNTIF(Oncho!BJ252,"Oui"))</f>
        <v>0</v>
      </c>
      <c r="AC245" s="76"/>
      <c r="AD245" s="170">
        <f>SCH!P254</f>
        <v>0</v>
      </c>
      <c r="AE245" s="170">
        <f>SCH!AI254</f>
        <v>0</v>
      </c>
      <c r="AF245" s="170">
        <f>SCH!AJ254</f>
        <v>0</v>
      </c>
      <c r="AG245" s="170">
        <f>SCH!AN254</f>
        <v>0</v>
      </c>
      <c r="AH245" s="170">
        <f>SCH!AO254</f>
        <v>0</v>
      </c>
      <c r="AI245" s="170">
        <f>SCH!AT254</f>
        <v>0</v>
      </c>
      <c r="AJ245" s="170">
        <f>SCH!AU254</f>
        <v>0</v>
      </c>
      <c r="AK245" s="170">
        <f>SCH!AV254</f>
        <v>0</v>
      </c>
      <c r="AL245" s="170">
        <f>SCH!AW254</f>
        <v>0</v>
      </c>
      <c r="AM245" s="170">
        <f>COUNTIF(SCH!AX254,"Oui")</f>
        <v>0</v>
      </c>
      <c r="AN245" s="76"/>
      <c r="AO245" s="170">
        <f>GeoH!P254</f>
        <v>0</v>
      </c>
      <c r="AP245" s="170">
        <f>MAX(GeoH!AK254,GeoH!BS254)</f>
        <v>0</v>
      </c>
      <c r="AQ245" s="170">
        <f>MAX(GeoH!AL254,GeoH!BT254)</f>
        <v>0</v>
      </c>
      <c r="AR245" s="170">
        <f>MAX(GeoH!AM254,GeoH!BU254)</f>
        <v>0</v>
      </c>
      <c r="AS245" s="170">
        <f>MAX(GeoH!AN254,GeoH!BV254)</f>
        <v>0</v>
      </c>
      <c r="AT245" s="170">
        <f>MAX(GeoH!AO254,GeoH!BW254)</f>
        <v>0</v>
      </c>
      <c r="AU245" s="170">
        <f>MAX(GeoH!AQ254,GeoH!BY254)</f>
        <v>0</v>
      </c>
      <c r="AV245" s="170">
        <f>MAX(GeoH!AR254,GeoH!BZ254)</f>
        <v>0</v>
      </c>
      <c r="AW245" s="170">
        <f>MAX(GeoH!AS254,GeoH!CA254)</f>
        <v>0</v>
      </c>
      <c r="AX245" s="170">
        <f>MAX(GeoH!AT254,GeoH!CB254)</f>
        <v>0</v>
      </c>
      <c r="AY245" s="170">
        <f>MAX(GeoH!AU254,GeoH!CC254)</f>
        <v>0</v>
      </c>
      <c r="AZ245" s="170">
        <f>MAX(GeoH!AV254,GeoH!CD254)</f>
        <v>0</v>
      </c>
      <c r="BA245" s="170">
        <f>MAX(GeoH!AW254,GeoH!CE254)</f>
        <v>0</v>
      </c>
      <c r="BB245" s="170">
        <f>MAX(GeoH!AX254,GeoH!CF254)</f>
        <v>0</v>
      </c>
      <c r="BC245" s="170">
        <f>MAX(GeoH!AY254,GeoH!CG254)</f>
        <v>0</v>
      </c>
      <c r="BD245" s="170">
        <f>MAX(GeoH!AZ254,GeoH!CH254)</f>
        <v>0</v>
      </c>
      <c r="BE245" s="170">
        <f>MAX(GeoH!BA254,GeoH!CI254)</f>
        <v>0</v>
      </c>
      <c r="BF245" s="170">
        <f>MAX(GeoH!BB254,GeoH!CJ254)</f>
        <v>0</v>
      </c>
      <c r="BG245" s="170">
        <f>MAX(COUNTIF(GeoH!BC254,"Oui"),COUNTIF(GeoH!CK254,"Oui"))</f>
        <v>0</v>
      </c>
      <c r="BH245" s="76"/>
      <c r="BI245" s="170">
        <f>Trachome!Q257</f>
        <v>0</v>
      </c>
      <c r="BJ245" s="170">
        <f>Trachome!AK257</f>
        <v>0</v>
      </c>
      <c r="BK245" s="170">
        <f>Trachome!AL257</f>
        <v>0</v>
      </c>
      <c r="BL245" s="170">
        <f>Trachome!AN257</f>
        <v>0</v>
      </c>
      <c r="BM245" s="170">
        <f>Trachome!AO257</f>
        <v>0</v>
      </c>
      <c r="BN245" s="170">
        <f>Trachome!AT257</f>
        <v>0</v>
      </c>
      <c r="BO245" s="170">
        <f>Trachome!AU257</f>
        <v>0</v>
      </c>
      <c r="BP245" s="170">
        <f>Trachome!AV257</f>
        <v>0</v>
      </c>
      <c r="BQ245" s="170">
        <f>Trachome!AW257</f>
        <v>0</v>
      </c>
      <c r="BR245" s="170">
        <f>COUNTIF(Trachome!AX257,"Oui")</f>
        <v>0</v>
      </c>
      <c r="BS245" s="76"/>
      <c r="BT245" s="170">
        <f t="shared" si="43"/>
        <v>0</v>
      </c>
      <c r="BU245" s="170">
        <f t="shared" si="44"/>
        <v>0</v>
      </c>
      <c r="BV245" s="170">
        <f t="shared" si="45"/>
        <v>0</v>
      </c>
      <c r="BW245" s="170">
        <f t="shared" si="46"/>
        <v>0</v>
      </c>
      <c r="BX245" s="170">
        <f t="shared" si="47"/>
        <v>0</v>
      </c>
      <c r="BY245" s="170">
        <f t="shared" si="50"/>
        <v>0</v>
      </c>
      <c r="BZ245" s="170">
        <f t="shared" si="51"/>
        <v>0</v>
      </c>
      <c r="CA245" s="170">
        <f t="shared" si="52"/>
        <v>0</v>
      </c>
      <c r="CB245" s="170">
        <f t="shared" si="48"/>
        <v>0</v>
      </c>
      <c r="CC245" s="170">
        <f t="shared" si="49"/>
        <v>0</v>
      </c>
    </row>
    <row r="246" spans="2:81" x14ac:dyDescent="0.25">
      <c r="B246" s="376">
        <f>'Données démographiques'!B254</f>
        <v>0</v>
      </c>
      <c r="C246" s="376">
        <f>'Données démographiques'!C254</f>
        <v>0</v>
      </c>
      <c r="D246" s="377">
        <f>'Données démographiques'!D254</f>
        <v>0</v>
      </c>
      <c r="E246" s="354"/>
      <c r="F246" s="377">
        <f>FL!M253</f>
        <v>0</v>
      </c>
      <c r="G246" s="377">
        <f>FL!AE253</f>
        <v>0</v>
      </c>
      <c r="H246" s="377">
        <f>FL!AF253</f>
        <v>0</v>
      </c>
      <c r="I246" s="377">
        <f>FL!AH253</f>
        <v>0</v>
      </c>
      <c r="J246" s="377">
        <f>FL!AI253</f>
        <v>0</v>
      </c>
      <c r="K246" s="377">
        <f>FL!AK253</f>
        <v>0</v>
      </c>
      <c r="L246" s="377">
        <f>FL!AM253</f>
        <v>0</v>
      </c>
      <c r="M246" s="377">
        <f>FL!AN253</f>
        <v>0</v>
      </c>
      <c r="N246" s="377">
        <f>FL!AO253</f>
        <v>0</v>
      </c>
      <c r="O246" s="377">
        <f>FL!AP253</f>
        <v>0</v>
      </c>
      <c r="P246" s="377">
        <f>FL!AQ253</f>
        <v>0</v>
      </c>
      <c r="Q246" s="377">
        <f>COUNTIF(FL!AR253,"Oui")</f>
        <v>0</v>
      </c>
      <c r="R246" s="354"/>
      <c r="S246" s="377">
        <f>Oncho!K253</f>
        <v>0</v>
      </c>
      <c r="T246" s="377">
        <f>MAX(Oncho!AB253,Oncho!BA253)</f>
        <v>0</v>
      </c>
      <c r="U246" s="377">
        <f>MAX(Oncho!AC253,Oncho!BB253)</f>
        <v>0</v>
      </c>
      <c r="V246" s="377">
        <f>MAX(Oncho!AE253,Oncho!BD253)</f>
        <v>0</v>
      </c>
      <c r="W246" s="377">
        <f>MAX(Oncho!AF253,Oncho!BE253)</f>
        <v>0</v>
      </c>
      <c r="X246" s="377">
        <f>MAX(Oncho!AG253,Oncho!BF253)</f>
        <v>0</v>
      </c>
      <c r="Y246" s="377">
        <f>MAX(Oncho!AH253,Oncho!BG253)</f>
        <v>0</v>
      </c>
      <c r="Z246" s="377">
        <f>MAX(Oncho!AI253,Oncho!BH253)</f>
        <v>0</v>
      </c>
      <c r="AA246" s="377">
        <f>MAX(Oncho!AJ253,Oncho!BI253)</f>
        <v>0</v>
      </c>
      <c r="AB246" s="377">
        <f>MAX(COUNTIF(Oncho!AK253,"Oui"),COUNTIF(Oncho!BJ253,"Oui"))</f>
        <v>0</v>
      </c>
      <c r="AC246" s="354"/>
      <c r="AD246" s="377">
        <f>SCH!P255</f>
        <v>0</v>
      </c>
      <c r="AE246" s="377">
        <f>SCH!AI255</f>
        <v>0</v>
      </c>
      <c r="AF246" s="377">
        <f>SCH!AJ255</f>
        <v>0</v>
      </c>
      <c r="AG246" s="377">
        <f>SCH!AN255</f>
        <v>0</v>
      </c>
      <c r="AH246" s="377">
        <f>SCH!AO255</f>
        <v>0</v>
      </c>
      <c r="AI246" s="377">
        <f>SCH!AT255</f>
        <v>0</v>
      </c>
      <c r="AJ246" s="377">
        <f>SCH!AU255</f>
        <v>0</v>
      </c>
      <c r="AK246" s="377">
        <f>SCH!AV255</f>
        <v>0</v>
      </c>
      <c r="AL246" s="377">
        <f>SCH!AW255</f>
        <v>0</v>
      </c>
      <c r="AM246" s="377">
        <f>COUNTIF(SCH!AX255,"Oui")</f>
        <v>0</v>
      </c>
      <c r="AN246" s="354"/>
      <c r="AO246" s="377">
        <f>GeoH!P255</f>
        <v>0</v>
      </c>
      <c r="AP246" s="377">
        <f>MAX(GeoH!AK255,GeoH!BS255)</f>
        <v>0</v>
      </c>
      <c r="AQ246" s="377">
        <f>MAX(GeoH!AL255,GeoH!BT255)</f>
        <v>0</v>
      </c>
      <c r="AR246" s="377">
        <f>MAX(GeoH!AM255,GeoH!BU255)</f>
        <v>0</v>
      </c>
      <c r="AS246" s="377">
        <f>MAX(GeoH!AN255,GeoH!BV255)</f>
        <v>0</v>
      </c>
      <c r="AT246" s="377">
        <f>MAX(GeoH!AO255,GeoH!BW255)</f>
        <v>0</v>
      </c>
      <c r="AU246" s="377">
        <f>MAX(GeoH!AQ255,GeoH!BY255)</f>
        <v>0</v>
      </c>
      <c r="AV246" s="377">
        <f>MAX(GeoH!AR255,GeoH!BZ255)</f>
        <v>0</v>
      </c>
      <c r="AW246" s="377">
        <f>MAX(GeoH!AS255,GeoH!CA255)</f>
        <v>0</v>
      </c>
      <c r="AX246" s="377">
        <f>MAX(GeoH!AT255,GeoH!CB255)</f>
        <v>0</v>
      </c>
      <c r="AY246" s="377">
        <f>MAX(GeoH!AU255,GeoH!CC255)</f>
        <v>0</v>
      </c>
      <c r="AZ246" s="377">
        <f>MAX(GeoH!AV255,GeoH!CD255)</f>
        <v>0</v>
      </c>
      <c r="BA246" s="377">
        <f>MAX(GeoH!AW255,GeoH!CE255)</f>
        <v>0</v>
      </c>
      <c r="BB246" s="377">
        <f>MAX(GeoH!AX255,GeoH!CF255)</f>
        <v>0</v>
      </c>
      <c r="BC246" s="377">
        <f>MAX(GeoH!AY255,GeoH!CG255)</f>
        <v>0</v>
      </c>
      <c r="BD246" s="377">
        <f>MAX(GeoH!AZ255,GeoH!CH255)</f>
        <v>0</v>
      </c>
      <c r="BE246" s="377">
        <f>MAX(GeoH!BA255,GeoH!CI255)</f>
        <v>0</v>
      </c>
      <c r="BF246" s="377">
        <f>MAX(GeoH!BB255,GeoH!CJ255)</f>
        <v>0</v>
      </c>
      <c r="BG246" s="377">
        <f>MAX(COUNTIF(GeoH!BC255,"Oui"),COUNTIF(GeoH!CK255,"Oui"))</f>
        <v>0</v>
      </c>
      <c r="BH246" s="354"/>
      <c r="BI246" s="377">
        <f>Trachome!Q258</f>
        <v>0</v>
      </c>
      <c r="BJ246" s="377">
        <f>Trachome!AK258</f>
        <v>0</v>
      </c>
      <c r="BK246" s="377">
        <f>Trachome!AL258</f>
        <v>0</v>
      </c>
      <c r="BL246" s="377">
        <f>Trachome!AN258</f>
        <v>0</v>
      </c>
      <c r="BM246" s="377">
        <f>Trachome!AO258</f>
        <v>0</v>
      </c>
      <c r="BN246" s="377">
        <f>Trachome!AT258</f>
        <v>0</v>
      </c>
      <c r="BO246" s="377">
        <f>Trachome!AU258</f>
        <v>0</v>
      </c>
      <c r="BP246" s="377">
        <f>Trachome!AV258</f>
        <v>0</v>
      </c>
      <c r="BQ246" s="377">
        <f>Trachome!AW258</f>
        <v>0</v>
      </c>
      <c r="BR246" s="377">
        <f>COUNTIF(Trachome!AX258,"Oui")</f>
        <v>0</v>
      </c>
      <c r="BS246" s="354"/>
      <c r="BT246" s="377">
        <f t="shared" si="43"/>
        <v>0</v>
      </c>
      <c r="BU246" s="377">
        <f t="shared" si="44"/>
        <v>0</v>
      </c>
      <c r="BV246" s="377">
        <f t="shared" si="45"/>
        <v>0</v>
      </c>
      <c r="BW246" s="377">
        <f t="shared" si="46"/>
        <v>0</v>
      </c>
      <c r="BX246" s="377">
        <f t="shared" si="47"/>
        <v>0</v>
      </c>
      <c r="BY246" s="377">
        <f t="shared" si="50"/>
        <v>0</v>
      </c>
      <c r="BZ246" s="377">
        <f t="shared" si="51"/>
        <v>0</v>
      </c>
      <c r="CA246" s="377">
        <f t="shared" si="52"/>
        <v>0</v>
      </c>
      <c r="CB246" s="377">
        <f t="shared" si="48"/>
        <v>0</v>
      </c>
      <c r="CC246" s="377">
        <f t="shared" si="49"/>
        <v>0</v>
      </c>
    </row>
    <row r="247" spans="2:81" x14ac:dyDescent="0.25">
      <c r="B247" s="169">
        <f>'Données démographiques'!B255</f>
        <v>0</v>
      </c>
      <c r="C247" s="169">
        <f>'Données démographiques'!C255</f>
        <v>0</v>
      </c>
      <c r="D247" s="170">
        <f>'Données démographiques'!D255</f>
        <v>0</v>
      </c>
      <c r="E247" s="76"/>
      <c r="F247" s="170">
        <f>FL!M254</f>
        <v>0</v>
      </c>
      <c r="G247" s="170">
        <f>FL!AE254</f>
        <v>0</v>
      </c>
      <c r="H247" s="170">
        <f>FL!AF254</f>
        <v>0</v>
      </c>
      <c r="I247" s="170">
        <f>FL!AH254</f>
        <v>0</v>
      </c>
      <c r="J247" s="170">
        <f>FL!AI254</f>
        <v>0</v>
      </c>
      <c r="K247" s="170">
        <f>FL!AK254</f>
        <v>0</v>
      </c>
      <c r="L247" s="170">
        <f>FL!AM254</f>
        <v>0</v>
      </c>
      <c r="M247" s="170">
        <f>FL!AN254</f>
        <v>0</v>
      </c>
      <c r="N247" s="170">
        <f>FL!AO254</f>
        <v>0</v>
      </c>
      <c r="O247" s="170">
        <f>FL!AP254</f>
        <v>0</v>
      </c>
      <c r="P247" s="170">
        <f>FL!AQ254</f>
        <v>0</v>
      </c>
      <c r="Q247" s="170">
        <f>COUNTIF(FL!AR254,"Oui")</f>
        <v>0</v>
      </c>
      <c r="R247" s="76"/>
      <c r="S247" s="170">
        <f>Oncho!K254</f>
        <v>0</v>
      </c>
      <c r="T247" s="170">
        <f>MAX(Oncho!AB254,Oncho!BA254)</f>
        <v>0</v>
      </c>
      <c r="U247" s="170">
        <f>MAX(Oncho!AC254,Oncho!BB254)</f>
        <v>0</v>
      </c>
      <c r="V247" s="170">
        <f>MAX(Oncho!AE254,Oncho!BD254)</f>
        <v>0</v>
      </c>
      <c r="W247" s="170">
        <f>MAX(Oncho!AF254,Oncho!BE254)</f>
        <v>0</v>
      </c>
      <c r="X247" s="170">
        <f>MAX(Oncho!AG254,Oncho!BF254)</f>
        <v>0</v>
      </c>
      <c r="Y247" s="170">
        <f>MAX(Oncho!AH254,Oncho!BG254)</f>
        <v>0</v>
      </c>
      <c r="Z247" s="170">
        <f>MAX(Oncho!AI254,Oncho!BH254)</f>
        <v>0</v>
      </c>
      <c r="AA247" s="170">
        <f>MAX(Oncho!AJ254,Oncho!BI254)</f>
        <v>0</v>
      </c>
      <c r="AB247" s="170">
        <f>MAX(COUNTIF(Oncho!AK254,"Oui"),COUNTIF(Oncho!BJ254,"Oui"))</f>
        <v>0</v>
      </c>
      <c r="AC247" s="76"/>
      <c r="AD247" s="170">
        <f>SCH!P256</f>
        <v>0</v>
      </c>
      <c r="AE247" s="170">
        <f>SCH!AI256</f>
        <v>0</v>
      </c>
      <c r="AF247" s="170">
        <f>SCH!AJ256</f>
        <v>0</v>
      </c>
      <c r="AG247" s="170">
        <f>SCH!AN256</f>
        <v>0</v>
      </c>
      <c r="AH247" s="170">
        <f>SCH!AO256</f>
        <v>0</v>
      </c>
      <c r="AI247" s="170">
        <f>SCH!AT256</f>
        <v>0</v>
      </c>
      <c r="AJ247" s="170">
        <f>SCH!AU256</f>
        <v>0</v>
      </c>
      <c r="AK247" s="170">
        <f>SCH!AV256</f>
        <v>0</v>
      </c>
      <c r="AL247" s="170">
        <f>SCH!AW256</f>
        <v>0</v>
      </c>
      <c r="AM247" s="170">
        <f>COUNTIF(SCH!AX256,"Oui")</f>
        <v>0</v>
      </c>
      <c r="AN247" s="76"/>
      <c r="AO247" s="170">
        <f>GeoH!P256</f>
        <v>0</v>
      </c>
      <c r="AP247" s="170">
        <f>MAX(GeoH!AK256,GeoH!BS256)</f>
        <v>0</v>
      </c>
      <c r="AQ247" s="170">
        <f>MAX(GeoH!AL256,GeoH!BT256)</f>
        <v>0</v>
      </c>
      <c r="AR247" s="170">
        <f>MAX(GeoH!AM256,GeoH!BU256)</f>
        <v>0</v>
      </c>
      <c r="AS247" s="170">
        <f>MAX(GeoH!AN256,GeoH!BV256)</f>
        <v>0</v>
      </c>
      <c r="AT247" s="170">
        <f>MAX(GeoH!AO256,GeoH!BW256)</f>
        <v>0</v>
      </c>
      <c r="AU247" s="170">
        <f>MAX(GeoH!AQ256,GeoH!BY256)</f>
        <v>0</v>
      </c>
      <c r="AV247" s="170">
        <f>MAX(GeoH!AR256,GeoH!BZ256)</f>
        <v>0</v>
      </c>
      <c r="AW247" s="170">
        <f>MAX(GeoH!AS256,GeoH!CA256)</f>
        <v>0</v>
      </c>
      <c r="AX247" s="170">
        <f>MAX(GeoH!AT256,GeoH!CB256)</f>
        <v>0</v>
      </c>
      <c r="AY247" s="170">
        <f>MAX(GeoH!AU256,GeoH!CC256)</f>
        <v>0</v>
      </c>
      <c r="AZ247" s="170">
        <f>MAX(GeoH!AV256,GeoH!CD256)</f>
        <v>0</v>
      </c>
      <c r="BA247" s="170">
        <f>MAX(GeoH!AW256,GeoH!CE256)</f>
        <v>0</v>
      </c>
      <c r="BB247" s="170">
        <f>MAX(GeoH!AX256,GeoH!CF256)</f>
        <v>0</v>
      </c>
      <c r="BC247" s="170">
        <f>MAX(GeoH!AY256,GeoH!CG256)</f>
        <v>0</v>
      </c>
      <c r="BD247" s="170">
        <f>MAX(GeoH!AZ256,GeoH!CH256)</f>
        <v>0</v>
      </c>
      <c r="BE247" s="170">
        <f>MAX(GeoH!BA256,GeoH!CI256)</f>
        <v>0</v>
      </c>
      <c r="BF247" s="170">
        <f>MAX(GeoH!BB256,GeoH!CJ256)</f>
        <v>0</v>
      </c>
      <c r="BG247" s="170">
        <f>MAX(COUNTIF(GeoH!BC256,"Oui"),COUNTIF(GeoH!CK256,"Oui"))</f>
        <v>0</v>
      </c>
      <c r="BH247" s="76"/>
      <c r="BI247" s="170">
        <f>Trachome!Q259</f>
        <v>0</v>
      </c>
      <c r="BJ247" s="170">
        <f>Trachome!AK259</f>
        <v>0</v>
      </c>
      <c r="BK247" s="170">
        <f>Trachome!AL259</f>
        <v>0</v>
      </c>
      <c r="BL247" s="170">
        <f>Trachome!AN259</f>
        <v>0</v>
      </c>
      <c r="BM247" s="170">
        <f>Trachome!AO259</f>
        <v>0</v>
      </c>
      <c r="BN247" s="170">
        <f>Trachome!AT259</f>
        <v>0</v>
      </c>
      <c r="BO247" s="170">
        <f>Trachome!AU259</f>
        <v>0</v>
      </c>
      <c r="BP247" s="170">
        <f>Trachome!AV259</f>
        <v>0</v>
      </c>
      <c r="BQ247" s="170">
        <f>Trachome!AW259</f>
        <v>0</v>
      </c>
      <c r="BR247" s="170">
        <f>COUNTIF(Trachome!AX259,"Oui")</f>
        <v>0</v>
      </c>
      <c r="BS247" s="76"/>
      <c r="BT247" s="170">
        <f t="shared" si="43"/>
        <v>0</v>
      </c>
      <c r="BU247" s="170">
        <f t="shared" si="44"/>
        <v>0</v>
      </c>
      <c r="BV247" s="170">
        <f t="shared" si="45"/>
        <v>0</v>
      </c>
      <c r="BW247" s="170">
        <f t="shared" si="46"/>
        <v>0</v>
      </c>
      <c r="BX247" s="170">
        <f t="shared" si="47"/>
        <v>0</v>
      </c>
      <c r="BY247" s="170">
        <f t="shared" si="50"/>
        <v>0</v>
      </c>
      <c r="BZ247" s="170">
        <f t="shared" si="51"/>
        <v>0</v>
      </c>
      <c r="CA247" s="170">
        <f t="shared" si="52"/>
        <v>0</v>
      </c>
      <c r="CB247" s="170">
        <f t="shared" si="48"/>
        <v>0</v>
      </c>
      <c r="CC247" s="170">
        <f t="shared" si="49"/>
        <v>0</v>
      </c>
    </row>
    <row r="248" spans="2:81" x14ac:dyDescent="0.25">
      <c r="B248" s="376">
        <f>'Données démographiques'!B256</f>
        <v>0</v>
      </c>
      <c r="C248" s="376">
        <f>'Données démographiques'!C256</f>
        <v>0</v>
      </c>
      <c r="D248" s="377">
        <f>'Données démographiques'!D256</f>
        <v>0</v>
      </c>
      <c r="E248" s="354"/>
      <c r="F248" s="377">
        <f>FL!M255</f>
        <v>0</v>
      </c>
      <c r="G248" s="377">
        <f>FL!AE255</f>
        <v>0</v>
      </c>
      <c r="H248" s="377">
        <f>FL!AF255</f>
        <v>0</v>
      </c>
      <c r="I248" s="377">
        <f>FL!AH255</f>
        <v>0</v>
      </c>
      <c r="J248" s="377">
        <f>FL!AI255</f>
        <v>0</v>
      </c>
      <c r="K248" s="377">
        <f>FL!AK255</f>
        <v>0</v>
      </c>
      <c r="L248" s="377">
        <f>FL!AM255</f>
        <v>0</v>
      </c>
      <c r="M248" s="377">
        <f>FL!AN255</f>
        <v>0</v>
      </c>
      <c r="N248" s="377">
        <f>FL!AO255</f>
        <v>0</v>
      </c>
      <c r="O248" s="377">
        <f>FL!AP255</f>
        <v>0</v>
      </c>
      <c r="P248" s="377">
        <f>FL!AQ255</f>
        <v>0</v>
      </c>
      <c r="Q248" s="377">
        <f>COUNTIF(FL!AR255,"Oui")</f>
        <v>0</v>
      </c>
      <c r="R248" s="354"/>
      <c r="S248" s="377">
        <f>Oncho!K255</f>
        <v>0</v>
      </c>
      <c r="T248" s="377">
        <f>MAX(Oncho!AB255,Oncho!BA255)</f>
        <v>0</v>
      </c>
      <c r="U248" s="377">
        <f>MAX(Oncho!AC255,Oncho!BB255)</f>
        <v>0</v>
      </c>
      <c r="V248" s="377">
        <f>MAX(Oncho!AE255,Oncho!BD255)</f>
        <v>0</v>
      </c>
      <c r="W248" s="377">
        <f>MAX(Oncho!AF255,Oncho!BE255)</f>
        <v>0</v>
      </c>
      <c r="X248" s="377">
        <f>MAX(Oncho!AG255,Oncho!BF255)</f>
        <v>0</v>
      </c>
      <c r="Y248" s="377">
        <f>MAX(Oncho!AH255,Oncho!BG255)</f>
        <v>0</v>
      </c>
      <c r="Z248" s="377">
        <f>MAX(Oncho!AI255,Oncho!BH255)</f>
        <v>0</v>
      </c>
      <c r="AA248" s="377">
        <f>MAX(Oncho!AJ255,Oncho!BI255)</f>
        <v>0</v>
      </c>
      <c r="AB248" s="377">
        <f>MAX(COUNTIF(Oncho!AK255,"Oui"),COUNTIF(Oncho!BJ255,"Oui"))</f>
        <v>0</v>
      </c>
      <c r="AC248" s="354"/>
      <c r="AD248" s="377">
        <f>SCH!P257</f>
        <v>0</v>
      </c>
      <c r="AE248" s="377">
        <f>SCH!AI257</f>
        <v>0</v>
      </c>
      <c r="AF248" s="377">
        <f>SCH!AJ257</f>
        <v>0</v>
      </c>
      <c r="AG248" s="377">
        <f>SCH!AN257</f>
        <v>0</v>
      </c>
      <c r="AH248" s="377">
        <f>SCH!AO257</f>
        <v>0</v>
      </c>
      <c r="AI248" s="377">
        <f>SCH!AT257</f>
        <v>0</v>
      </c>
      <c r="AJ248" s="377">
        <f>SCH!AU257</f>
        <v>0</v>
      </c>
      <c r="AK248" s="377">
        <f>SCH!AV257</f>
        <v>0</v>
      </c>
      <c r="AL248" s="377">
        <f>SCH!AW257</f>
        <v>0</v>
      </c>
      <c r="AM248" s="377">
        <f>COUNTIF(SCH!AX257,"Oui")</f>
        <v>0</v>
      </c>
      <c r="AN248" s="354"/>
      <c r="AO248" s="377">
        <f>GeoH!P257</f>
        <v>0</v>
      </c>
      <c r="AP248" s="377">
        <f>MAX(GeoH!AK257,GeoH!BS257)</f>
        <v>0</v>
      </c>
      <c r="AQ248" s="377">
        <f>MAX(GeoH!AL257,GeoH!BT257)</f>
        <v>0</v>
      </c>
      <c r="AR248" s="377">
        <f>MAX(GeoH!AM257,GeoH!BU257)</f>
        <v>0</v>
      </c>
      <c r="AS248" s="377">
        <f>MAX(GeoH!AN257,GeoH!BV257)</f>
        <v>0</v>
      </c>
      <c r="AT248" s="377">
        <f>MAX(GeoH!AO257,GeoH!BW257)</f>
        <v>0</v>
      </c>
      <c r="AU248" s="377">
        <f>MAX(GeoH!AQ257,GeoH!BY257)</f>
        <v>0</v>
      </c>
      <c r="AV248" s="377">
        <f>MAX(GeoH!AR257,GeoH!BZ257)</f>
        <v>0</v>
      </c>
      <c r="AW248" s="377">
        <f>MAX(GeoH!AS257,GeoH!CA257)</f>
        <v>0</v>
      </c>
      <c r="AX248" s="377">
        <f>MAX(GeoH!AT257,GeoH!CB257)</f>
        <v>0</v>
      </c>
      <c r="AY248" s="377">
        <f>MAX(GeoH!AU257,GeoH!CC257)</f>
        <v>0</v>
      </c>
      <c r="AZ248" s="377">
        <f>MAX(GeoH!AV257,GeoH!CD257)</f>
        <v>0</v>
      </c>
      <c r="BA248" s="377">
        <f>MAX(GeoH!AW257,GeoH!CE257)</f>
        <v>0</v>
      </c>
      <c r="BB248" s="377">
        <f>MAX(GeoH!AX257,GeoH!CF257)</f>
        <v>0</v>
      </c>
      <c r="BC248" s="377">
        <f>MAX(GeoH!AY257,GeoH!CG257)</f>
        <v>0</v>
      </c>
      <c r="BD248" s="377">
        <f>MAX(GeoH!AZ257,GeoH!CH257)</f>
        <v>0</v>
      </c>
      <c r="BE248" s="377">
        <f>MAX(GeoH!BA257,GeoH!CI257)</f>
        <v>0</v>
      </c>
      <c r="BF248" s="377">
        <f>MAX(GeoH!BB257,GeoH!CJ257)</f>
        <v>0</v>
      </c>
      <c r="BG248" s="377">
        <f>MAX(COUNTIF(GeoH!BC257,"Oui"),COUNTIF(GeoH!CK257,"Oui"))</f>
        <v>0</v>
      </c>
      <c r="BH248" s="354"/>
      <c r="BI248" s="377">
        <f>Trachome!Q260</f>
        <v>0</v>
      </c>
      <c r="BJ248" s="377">
        <f>Trachome!AK260</f>
        <v>0</v>
      </c>
      <c r="BK248" s="377">
        <f>Trachome!AL260</f>
        <v>0</v>
      </c>
      <c r="BL248" s="377">
        <f>Trachome!AN260</f>
        <v>0</v>
      </c>
      <c r="BM248" s="377">
        <f>Trachome!AO260</f>
        <v>0</v>
      </c>
      <c r="BN248" s="377">
        <f>Trachome!AT260</f>
        <v>0</v>
      </c>
      <c r="BO248" s="377">
        <f>Trachome!AU260</f>
        <v>0</v>
      </c>
      <c r="BP248" s="377">
        <f>Trachome!AV260</f>
        <v>0</v>
      </c>
      <c r="BQ248" s="377">
        <f>Trachome!AW260</f>
        <v>0</v>
      </c>
      <c r="BR248" s="377">
        <f>COUNTIF(Trachome!AX260,"Oui")</f>
        <v>0</v>
      </c>
      <c r="BS248" s="354"/>
      <c r="BT248" s="377">
        <f t="shared" si="43"/>
        <v>0</v>
      </c>
      <c r="BU248" s="377">
        <f t="shared" si="44"/>
        <v>0</v>
      </c>
      <c r="BV248" s="377">
        <f t="shared" si="45"/>
        <v>0</v>
      </c>
      <c r="BW248" s="377">
        <f t="shared" si="46"/>
        <v>0</v>
      </c>
      <c r="BX248" s="377">
        <f t="shared" si="47"/>
        <v>0</v>
      </c>
      <c r="BY248" s="377">
        <f t="shared" si="50"/>
        <v>0</v>
      </c>
      <c r="BZ248" s="377">
        <f t="shared" si="51"/>
        <v>0</v>
      </c>
      <c r="CA248" s="377">
        <f t="shared" si="52"/>
        <v>0</v>
      </c>
      <c r="CB248" s="377">
        <f t="shared" si="48"/>
        <v>0</v>
      </c>
      <c r="CC248" s="377">
        <f t="shared" si="49"/>
        <v>0</v>
      </c>
    </row>
    <row r="249" spans="2:81" x14ac:dyDescent="0.25">
      <c r="B249" s="169">
        <f>'Données démographiques'!B257</f>
        <v>0</v>
      </c>
      <c r="C249" s="169">
        <f>'Données démographiques'!C257</f>
        <v>0</v>
      </c>
      <c r="D249" s="170">
        <f>'Données démographiques'!D257</f>
        <v>0</v>
      </c>
      <c r="E249" s="76"/>
      <c r="F249" s="170">
        <f>FL!M256</f>
        <v>0</v>
      </c>
      <c r="G249" s="170">
        <f>FL!AE256</f>
        <v>0</v>
      </c>
      <c r="H249" s="170">
        <f>FL!AF256</f>
        <v>0</v>
      </c>
      <c r="I249" s="170">
        <f>FL!AH256</f>
        <v>0</v>
      </c>
      <c r="J249" s="170">
        <f>FL!AI256</f>
        <v>0</v>
      </c>
      <c r="K249" s="170">
        <f>FL!AK256</f>
        <v>0</v>
      </c>
      <c r="L249" s="170">
        <f>FL!AM256</f>
        <v>0</v>
      </c>
      <c r="M249" s="170">
        <f>FL!AN256</f>
        <v>0</v>
      </c>
      <c r="N249" s="170">
        <f>FL!AO256</f>
        <v>0</v>
      </c>
      <c r="O249" s="170">
        <f>FL!AP256</f>
        <v>0</v>
      </c>
      <c r="P249" s="170">
        <f>FL!AQ256</f>
        <v>0</v>
      </c>
      <c r="Q249" s="170">
        <f>COUNTIF(FL!AR256,"Oui")</f>
        <v>0</v>
      </c>
      <c r="R249" s="76"/>
      <c r="S249" s="170">
        <f>Oncho!K256</f>
        <v>0</v>
      </c>
      <c r="T249" s="170">
        <f>MAX(Oncho!AB256,Oncho!BA256)</f>
        <v>0</v>
      </c>
      <c r="U249" s="170">
        <f>MAX(Oncho!AC256,Oncho!BB256)</f>
        <v>0</v>
      </c>
      <c r="V249" s="170">
        <f>MAX(Oncho!AE256,Oncho!BD256)</f>
        <v>0</v>
      </c>
      <c r="W249" s="170">
        <f>MAX(Oncho!AF256,Oncho!BE256)</f>
        <v>0</v>
      </c>
      <c r="X249" s="170">
        <f>MAX(Oncho!AG256,Oncho!BF256)</f>
        <v>0</v>
      </c>
      <c r="Y249" s="170">
        <f>MAX(Oncho!AH256,Oncho!BG256)</f>
        <v>0</v>
      </c>
      <c r="Z249" s="170">
        <f>MAX(Oncho!AI256,Oncho!BH256)</f>
        <v>0</v>
      </c>
      <c r="AA249" s="170">
        <f>MAX(Oncho!AJ256,Oncho!BI256)</f>
        <v>0</v>
      </c>
      <c r="AB249" s="170">
        <f>MAX(COUNTIF(Oncho!AK256,"Oui"),COUNTIF(Oncho!BJ256,"Oui"))</f>
        <v>0</v>
      </c>
      <c r="AC249" s="76"/>
      <c r="AD249" s="170">
        <f>SCH!P258</f>
        <v>0</v>
      </c>
      <c r="AE249" s="170">
        <f>SCH!AI258</f>
        <v>0</v>
      </c>
      <c r="AF249" s="170">
        <f>SCH!AJ258</f>
        <v>0</v>
      </c>
      <c r="AG249" s="170">
        <f>SCH!AN258</f>
        <v>0</v>
      </c>
      <c r="AH249" s="170">
        <f>SCH!AO258</f>
        <v>0</v>
      </c>
      <c r="AI249" s="170">
        <f>SCH!AT258</f>
        <v>0</v>
      </c>
      <c r="AJ249" s="170">
        <f>SCH!AU258</f>
        <v>0</v>
      </c>
      <c r="AK249" s="170">
        <f>SCH!AV258</f>
        <v>0</v>
      </c>
      <c r="AL249" s="170">
        <f>SCH!AW258</f>
        <v>0</v>
      </c>
      <c r="AM249" s="170">
        <f>COUNTIF(SCH!AX258,"Oui")</f>
        <v>0</v>
      </c>
      <c r="AN249" s="76"/>
      <c r="AO249" s="170">
        <f>GeoH!P258</f>
        <v>0</v>
      </c>
      <c r="AP249" s="170">
        <f>MAX(GeoH!AK258,GeoH!BS258)</f>
        <v>0</v>
      </c>
      <c r="AQ249" s="170">
        <f>MAX(GeoH!AL258,GeoH!BT258)</f>
        <v>0</v>
      </c>
      <c r="AR249" s="170">
        <f>MAX(GeoH!AM258,GeoH!BU258)</f>
        <v>0</v>
      </c>
      <c r="AS249" s="170">
        <f>MAX(GeoH!AN258,GeoH!BV258)</f>
        <v>0</v>
      </c>
      <c r="AT249" s="170">
        <f>MAX(GeoH!AO258,GeoH!BW258)</f>
        <v>0</v>
      </c>
      <c r="AU249" s="170">
        <f>MAX(GeoH!AQ258,GeoH!BY258)</f>
        <v>0</v>
      </c>
      <c r="AV249" s="170">
        <f>MAX(GeoH!AR258,GeoH!BZ258)</f>
        <v>0</v>
      </c>
      <c r="AW249" s="170">
        <f>MAX(GeoH!AS258,GeoH!CA258)</f>
        <v>0</v>
      </c>
      <c r="AX249" s="170">
        <f>MAX(GeoH!AT258,GeoH!CB258)</f>
        <v>0</v>
      </c>
      <c r="AY249" s="170">
        <f>MAX(GeoH!AU258,GeoH!CC258)</f>
        <v>0</v>
      </c>
      <c r="AZ249" s="170">
        <f>MAX(GeoH!AV258,GeoH!CD258)</f>
        <v>0</v>
      </c>
      <c r="BA249" s="170">
        <f>MAX(GeoH!AW258,GeoH!CE258)</f>
        <v>0</v>
      </c>
      <c r="BB249" s="170">
        <f>MAX(GeoH!AX258,GeoH!CF258)</f>
        <v>0</v>
      </c>
      <c r="BC249" s="170">
        <f>MAX(GeoH!AY258,GeoH!CG258)</f>
        <v>0</v>
      </c>
      <c r="BD249" s="170">
        <f>MAX(GeoH!AZ258,GeoH!CH258)</f>
        <v>0</v>
      </c>
      <c r="BE249" s="170">
        <f>MAX(GeoH!BA258,GeoH!CI258)</f>
        <v>0</v>
      </c>
      <c r="BF249" s="170">
        <f>MAX(GeoH!BB258,GeoH!CJ258)</f>
        <v>0</v>
      </c>
      <c r="BG249" s="170">
        <f>MAX(COUNTIF(GeoH!BC258,"Oui"),COUNTIF(GeoH!CK258,"Oui"))</f>
        <v>0</v>
      </c>
      <c r="BH249" s="76"/>
      <c r="BI249" s="170">
        <f>Trachome!Q261</f>
        <v>0</v>
      </c>
      <c r="BJ249" s="170">
        <f>Trachome!AK261</f>
        <v>0</v>
      </c>
      <c r="BK249" s="170">
        <f>Trachome!AL261</f>
        <v>0</v>
      </c>
      <c r="BL249" s="170">
        <f>Trachome!AN261</f>
        <v>0</v>
      </c>
      <c r="BM249" s="170">
        <f>Trachome!AO261</f>
        <v>0</v>
      </c>
      <c r="BN249" s="170">
        <f>Trachome!AT261</f>
        <v>0</v>
      </c>
      <c r="BO249" s="170">
        <f>Trachome!AU261</f>
        <v>0</v>
      </c>
      <c r="BP249" s="170">
        <f>Trachome!AV261</f>
        <v>0</v>
      </c>
      <c r="BQ249" s="170">
        <f>Trachome!AW261</f>
        <v>0</v>
      </c>
      <c r="BR249" s="170">
        <f>COUNTIF(Trachome!AX261,"Oui")</f>
        <v>0</v>
      </c>
      <c r="BS249" s="76"/>
      <c r="BT249" s="170">
        <f t="shared" si="43"/>
        <v>0</v>
      </c>
      <c r="BU249" s="170">
        <f t="shared" si="44"/>
        <v>0</v>
      </c>
      <c r="BV249" s="170">
        <f t="shared" si="45"/>
        <v>0</v>
      </c>
      <c r="BW249" s="170">
        <f t="shared" si="46"/>
        <v>0</v>
      </c>
      <c r="BX249" s="170">
        <f t="shared" si="47"/>
        <v>0</v>
      </c>
      <c r="BY249" s="170">
        <f t="shared" si="50"/>
        <v>0</v>
      </c>
      <c r="BZ249" s="170">
        <f t="shared" si="51"/>
        <v>0</v>
      </c>
      <c r="CA249" s="170">
        <f t="shared" si="52"/>
        <v>0</v>
      </c>
      <c r="CB249" s="170">
        <f t="shared" si="48"/>
        <v>0</v>
      </c>
      <c r="CC249" s="170">
        <f t="shared" si="49"/>
        <v>0</v>
      </c>
    </row>
    <row r="250" spans="2:81" x14ac:dyDescent="0.25">
      <c r="B250" s="376">
        <f>'Données démographiques'!B258</f>
        <v>0</v>
      </c>
      <c r="C250" s="376">
        <f>'Données démographiques'!C258</f>
        <v>0</v>
      </c>
      <c r="D250" s="377">
        <f>'Données démographiques'!D258</f>
        <v>0</v>
      </c>
      <c r="E250" s="354"/>
      <c r="F250" s="377">
        <f>FL!M257</f>
        <v>0</v>
      </c>
      <c r="G250" s="377">
        <f>FL!AE257</f>
        <v>0</v>
      </c>
      <c r="H250" s="377">
        <f>FL!AF257</f>
        <v>0</v>
      </c>
      <c r="I250" s="377">
        <f>FL!AH257</f>
        <v>0</v>
      </c>
      <c r="J250" s="377">
        <f>FL!AI257</f>
        <v>0</v>
      </c>
      <c r="K250" s="377">
        <f>FL!AK257</f>
        <v>0</v>
      </c>
      <c r="L250" s="377">
        <f>FL!AM257</f>
        <v>0</v>
      </c>
      <c r="M250" s="377">
        <f>FL!AN257</f>
        <v>0</v>
      </c>
      <c r="N250" s="377">
        <f>FL!AO257</f>
        <v>0</v>
      </c>
      <c r="O250" s="377">
        <f>FL!AP257</f>
        <v>0</v>
      </c>
      <c r="P250" s="377">
        <f>FL!AQ257</f>
        <v>0</v>
      </c>
      <c r="Q250" s="377">
        <f>COUNTIF(FL!AR257,"Oui")</f>
        <v>0</v>
      </c>
      <c r="R250" s="354"/>
      <c r="S250" s="377">
        <f>Oncho!K257</f>
        <v>0</v>
      </c>
      <c r="T250" s="377">
        <f>MAX(Oncho!AB257,Oncho!BA257)</f>
        <v>0</v>
      </c>
      <c r="U250" s="377">
        <f>MAX(Oncho!AC257,Oncho!BB257)</f>
        <v>0</v>
      </c>
      <c r="V250" s="377">
        <f>MAX(Oncho!AE257,Oncho!BD257)</f>
        <v>0</v>
      </c>
      <c r="W250" s="377">
        <f>MAX(Oncho!AF257,Oncho!BE257)</f>
        <v>0</v>
      </c>
      <c r="X250" s="377">
        <f>MAX(Oncho!AG257,Oncho!BF257)</f>
        <v>0</v>
      </c>
      <c r="Y250" s="377">
        <f>MAX(Oncho!AH257,Oncho!BG257)</f>
        <v>0</v>
      </c>
      <c r="Z250" s="377">
        <f>MAX(Oncho!AI257,Oncho!BH257)</f>
        <v>0</v>
      </c>
      <c r="AA250" s="377">
        <f>MAX(Oncho!AJ257,Oncho!BI257)</f>
        <v>0</v>
      </c>
      <c r="AB250" s="377">
        <f>MAX(COUNTIF(Oncho!AK257,"Oui"),COUNTIF(Oncho!BJ257,"Oui"))</f>
        <v>0</v>
      </c>
      <c r="AC250" s="354"/>
      <c r="AD250" s="377">
        <f>SCH!P259</f>
        <v>0</v>
      </c>
      <c r="AE250" s="377">
        <f>SCH!AI259</f>
        <v>0</v>
      </c>
      <c r="AF250" s="377">
        <f>SCH!AJ259</f>
        <v>0</v>
      </c>
      <c r="AG250" s="377">
        <f>SCH!AN259</f>
        <v>0</v>
      </c>
      <c r="AH250" s="377">
        <f>SCH!AO259</f>
        <v>0</v>
      </c>
      <c r="AI250" s="377">
        <f>SCH!AT259</f>
        <v>0</v>
      </c>
      <c r="AJ250" s="377">
        <f>SCH!AU259</f>
        <v>0</v>
      </c>
      <c r="AK250" s="377">
        <f>SCH!AV259</f>
        <v>0</v>
      </c>
      <c r="AL250" s="377">
        <f>SCH!AW259</f>
        <v>0</v>
      </c>
      <c r="AM250" s="377">
        <f>COUNTIF(SCH!AX259,"Oui")</f>
        <v>0</v>
      </c>
      <c r="AN250" s="354"/>
      <c r="AO250" s="377">
        <f>GeoH!P259</f>
        <v>0</v>
      </c>
      <c r="AP250" s="377">
        <f>MAX(GeoH!AK259,GeoH!BS259)</f>
        <v>0</v>
      </c>
      <c r="AQ250" s="377">
        <f>MAX(GeoH!AL259,GeoH!BT259)</f>
        <v>0</v>
      </c>
      <c r="AR250" s="377">
        <f>MAX(GeoH!AM259,GeoH!BU259)</f>
        <v>0</v>
      </c>
      <c r="AS250" s="377">
        <f>MAX(GeoH!AN259,GeoH!BV259)</f>
        <v>0</v>
      </c>
      <c r="AT250" s="377">
        <f>MAX(GeoH!AO259,GeoH!BW259)</f>
        <v>0</v>
      </c>
      <c r="AU250" s="377">
        <f>MAX(GeoH!AQ259,GeoH!BY259)</f>
        <v>0</v>
      </c>
      <c r="AV250" s="377">
        <f>MAX(GeoH!AR259,GeoH!BZ259)</f>
        <v>0</v>
      </c>
      <c r="AW250" s="377">
        <f>MAX(GeoH!AS259,GeoH!CA259)</f>
        <v>0</v>
      </c>
      <c r="AX250" s="377">
        <f>MAX(GeoH!AT259,GeoH!CB259)</f>
        <v>0</v>
      </c>
      <c r="AY250" s="377">
        <f>MAX(GeoH!AU259,GeoH!CC259)</f>
        <v>0</v>
      </c>
      <c r="AZ250" s="377">
        <f>MAX(GeoH!AV259,GeoH!CD259)</f>
        <v>0</v>
      </c>
      <c r="BA250" s="377">
        <f>MAX(GeoH!AW259,GeoH!CE259)</f>
        <v>0</v>
      </c>
      <c r="BB250" s="377">
        <f>MAX(GeoH!AX259,GeoH!CF259)</f>
        <v>0</v>
      </c>
      <c r="BC250" s="377">
        <f>MAX(GeoH!AY259,GeoH!CG259)</f>
        <v>0</v>
      </c>
      <c r="BD250" s="377">
        <f>MAX(GeoH!AZ259,GeoH!CH259)</f>
        <v>0</v>
      </c>
      <c r="BE250" s="377">
        <f>MAX(GeoH!BA259,GeoH!CI259)</f>
        <v>0</v>
      </c>
      <c r="BF250" s="377">
        <f>MAX(GeoH!BB259,GeoH!CJ259)</f>
        <v>0</v>
      </c>
      <c r="BG250" s="377">
        <f>MAX(COUNTIF(GeoH!BC259,"Oui"),COUNTIF(GeoH!CK259,"Oui"))</f>
        <v>0</v>
      </c>
      <c r="BH250" s="354"/>
      <c r="BI250" s="377">
        <f>Trachome!Q262</f>
        <v>0</v>
      </c>
      <c r="BJ250" s="377">
        <f>Trachome!AK262</f>
        <v>0</v>
      </c>
      <c r="BK250" s="377">
        <f>Trachome!AL262</f>
        <v>0</v>
      </c>
      <c r="BL250" s="377">
        <f>Trachome!AN262</f>
        <v>0</v>
      </c>
      <c r="BM250" s="377">
        <f>Trachome!AO262</f>
        <v>0</v>
      </c>
      <c r="BN250" s="377">
        <f>Trachome!AT262</f>
        <v>0</v>
      </c>
      <c r="BO250" s="377">
        <f>Trachome!AU262</f>
        <v>0</v>
      </c>
      <c r="BP250" s="377">
        <f>Trachome!AV262</f>
        <v>0</v>
      </c>
      <c r="BQ250" s="377">
        <f>Trachome!AW262</f>
        <v>0</v>
      </c>
      <c r="BR250" s="377">
        <f>COUNTIF(Trachome!AX262,"Oui")</f>
        <v>0</v>
      </c>
      <c r="BS250" s="354"/>
      <c r="BT250" s="377">
        <f t="shared" si="43"/>
        <v>0</v>
      </c>
      <c r="BU250" s="377">
        <f t="shared" si="44"/>
        <v>0</v>
      </c>
      <c r="BV250" s="377">
        <f t="shared" si="45"/>
        <v>0</v>
      </c>
      <c r="BW250" s="377">
        <f t="shared" si="46"/>
        <v>0</v>
      </c>
      <c r="BX250" s="377">
        <f t="shared" si="47"/>
        <v>0</v>
      </c>
      <c r="BY250" s="377">
        <f t="shared" si="50"/>
        <v>0</v>
      </c>
      <c r="BZ250" s="377">
        <f t="shared" si="51"/>
        <v>0</v>
      </c>
      <c r="CA250" s="377">
        <f t="shared" si="52"/>
        <v>0</v>
      </c>
      <c r="CB250" s="377">
        <f t="shared" si="48"/>
        <v>0</v>
      </c>
      <c r="CC250" s="377">
        <f t="shared" si="49"/>
        <v>0</v>
      </c>
    </row>
    <row r="251" spans="2:81" x14ac:dyDescent="0.25">
      <c r="B251" s="169">
        <f>'Données démographiques'!B259</f>
        <v>0</v>
      </c>
      <c r="C251" s="169">
        <f>'Données démographiques'!C259</f>
        <v>0</v>
      </c>
      <c r="D251" s="170">
        <f>'Données démographiques'!D259</f>
        <v>0</v>
      </c>
      <c r="E251" s="76"/>
      <c r="F251" s="170">
        <f>FL!M258</f>
        <v>0</v>
      </c>
      <c r="G251" s="170">
        <f>FL!AE258</f>
        <v>0</v>
      </c>
      <c r="H251" s="170">
        <f>FL!AF258</f>
        <v>0</v>
      </c>
      <c r="I251" s="170">
        <f>FL!AH258</f>
        <v>0</v>
      </c>
      <c r="J251" s="170">
        <f>FL!AI258</f>
        <v>0</v>
      </c>
      <c r="K251" s="170">
        <f>FL!AK258</f>
        <v>0</v>
      </c>
      <c r="L251" s="170">
        <f>FL!AM258</f>
        <v>0</v>
      </c>
      <c r="M251" s="170">
        <f>FL!AN258</f>
        <v>0</v>
      </c>
      <c r="N251" s="170">
        <f>FL!AO258</f>
        <v>0</v>
      </c>
      <c r="O251" s="170">
        <f>FL!AP258</f>
        <v>0</v>
      </c>
      <c r="P251" s="170">
        <f>FL!AQ258</f>
        <v>0</v>
      </c>
      <c r="Q251" s="170">
        <f>COUNTIF(FL!AR258,"Oui")</f>
        <v>0</v>
      </c>
      <c r="R251" s="76"/>
      <c r="S251" s="170">
        <f>Oncho!K258</f>
        <v>0</v>
      </c>
      <c r="T251" s="170">
        <f>MAX(Oncho!AB258,Oncho!BA258)</f>
        <v>0</v>
      </c>
      <c r="U251" s="170">
        <f>MAX(Oncho!AC258,Oncho!BB258)</f>
        <v>0</v>
      </c>
      <c r="V251" s="170">
        <f>MAX(Oncho!AE258,Oncho!BD258)</f>
        <v>0</v>
      </c>
      <c r="W251" s="170">
        <f>MAX(Oncho!AF258,Oncho!BE258)</f>
        <v>0</v>
      </c>
      <c r="X251" s="170">
        <f>MAX(Oncho!AG258,Oncho!BF258)</f>
        <v>0</v>
      </c>
      <c r="Y251" s="170">
        <f>MAX(Oncho!AH258,Oncho!BG258)</f>
        <v>0</v>
      </c>
      <c r="Z251" s="170">
        <f>MAX(Oncho!AI258,Oncho!BH258)</f>
        <v>0</v>
      </c>
      <c r="AA251" s="170">
        <f>MAX(Oncho!AJ258,Oncho!BI258)</f>
        <v>0</v>
      </c>
      <c r="AB251" s="170">
        <f>MAX(COUNTIF(Oncho!AK258,"Oui"),COUNTIF(Oncho!BJ258,"Oui"))</f>
        <v>0</v>
      </c>
      <c r="AC251" s="76"/>
      <c r="AD251" s="170">
        <f>SCH!P260</f>
        <v>0</v>
      </c>
      <c r="AE251" s="170">
        <f>SCH!AI260</f>
        <v>0</v>
      </c>
      <c r="AF251" s="170">
        <f>SCH!AJ260</f>
        <v>0</v>
      </c>
      <c r="AG251" s="170">
        <f>SCH!AN260</f>
        <v>0</v>
      </c>
      <c r="AH251" s="170">
        <f>SCH!AO260</f>
        <v>0</v>
      </c>
      <c r="AI251" s="170">
        <f>SCH!AT260</f>
        <v>0</v>
      </c>
      <c r="AJ251" s="170">
        <f>SCH!AU260</f>
        <v>0</v>
      </c>
      <c r="AK251" s="170">
        <f>SCH!AV260</f>
        <v>0</v>
      </c>
      <c r="AL251" s="170">
        <f>SCH!AW260</f>
        <v>0</v>
      </c>
      <c r="AM251" s="170">
        <f>COUNTIF(SCH!AX260,"Oui")</f>
        <v>0</v>
      </c>
      <c r="AN251" s="76"/>
      <c r="AO251" s="170">
        <f>GeoH!P260</f>
        <v>0</v>
      </c>
      <c r="AP251" s="170">
        <f>MAX(GeoH!AK260,GeoH!BS260)</f>
        <v>0</v>
      </c>
      <c r="AQ251" s="170">
        <f>MAX(GeoH!AL260,GeoH!BT260)</f>
        <v>0</v>
      </c>
      <c r="AR251" s="170">
        <f>MAX(GeoH!AM260,GeoH!BU260)</f>
        <v>0</v>
      </c>
      <c r="AS251" s="170">
        <f>MAX(GeoH!AN260,GeoH!BV260)</f>
        <v>0</v>
      </c>
      <c r="AT251" s="170">
        <f>MAX(GeoH!AO260,GeoH!BW260)</f>
        <v>0</v>
      </c>
      <c r="AU251" s="170">
        <f>MAX(GeoH!AQ260,GeoH!BY260)</f>
        <v>0</v>
      </c>
      <c r="AV251" s="170">
        <f>MAX(GeoH!AR260,GeoH!BZ260)</f>
        <v>0</v>
      </c>
      <c r="AW251" s="170">
        <f>MAX(GeoH!AS260,GeoH!CA260)</f>
        <v>0</v>
      </c>
      <c r="AX251" s="170">
        <f>MAX(GeoH!AT260,GeoH!CB260)</f>
        <v>0</v>
      </c>
      <c r="AY251" s="170">
        <f>MAX(GeoH!AU260,GeoH!CC260)</f>
        <v>0</v>
      </c>
      <c r="AZ251" s="170">
        <f>MAX(GeoH!AV260,GeoH!CD260)</f>
        <v>0</v>
      </c>
      <c r="BA251" s="170">
        <f>MAX(GeoH!AW260,GeoH!CE260)</f>
        <v>0</v>
      </c>
      <c r="BB251" s="170">
        <f>MAX(GeoH!AX260,GeoH!CF260)</f>
        <v>0</v>
      </c>
      <c r="BC251" s="170">
        <f>MAX(GeoH!AY260,GeoH!CG260)</f>
        <v>0</v>
      </c>
      <c r="BD251" s="170">
        <f>MAX(GeoH!AZ260,GeoH!CH260)</f>
        <v>0</v>
      </c>
      <c r="BE251" s="170">
        <f>MAX(GeoH!BA260,GeoH!CI260)</f>
        <v>0</v>
      </c>
      <c r="BF251" s="170">
        <f>MAX(GeoH!BB260,GeoH!CJ260)</f>
        <v>0</v>
      </c>
      <c r="BG251" s="170">
        <f>MAX(COUNTIF(GeoH!BC260,"Oui"),COUNTIF(GeoH!CK260,"Oui"))</f>
        <v>0</v>
      </c>
      <c r="BH251" s="76"/>
      <c r="BI251" s="170">
        <f>Trachome!Q263</f>
        <v>0</v>
      </c>
      <c r="BJ251" s="170">
        <f>Trachome!AK263</f>
        <v>0</v>
      </c>
      <c r="BK251" s="170">
        <f>Trachome!AL263</f>
        <v>0</v>
      </c>
      <c r="BL251" s="170">
        <f>Trachome!AN263</f>
        <v>0</v>
      </c>
      <c r="BM251" s="170">
        <f>Trachome!AO263</f>
        <v>0</v>
      </c>
      <c r="BN251" s="170">
        <f>Trachome!AT263</f>
        <v>0</v>
      </c>
      <c r="BO251" s="170">
        <f>Trachome!AU263</f>
        <v>0</v>
      </c>
      <c r="BP251" s="170">
        <f>Trachome!AV263</f>
        <v>0</v>
      </c>
      <c r="BQ251" s="170">
        <f>Trachome!AW263</f>
        <v>0</v>
      </c>
      <c r="BR251" s="170">
        <f>COUNTIF(Trachome!AX263,"Oui")</f>
        <v>0</v>
      </c>
      <c r="BS251" s="76"/>
      <c r="BT251" s="170">
        <f t="shared" si="43"/>
        <v>0</v>
      </c>
      <c r="BU251" s="170">
        <f t="shared" si="44"/>
        <v>0</v>
      </c>
      <c r="BV251" s="170">
        <f t="shared" si="45"/>
        <v>0</v>
      </c>
      <c r="BW251" s="170">
        <f t="shared" si="46"/>
        <v>0</v>
      </c>
      <c r="BX251" s="170">
        <f t="shared" si="47"/>
        <v>0</v>
      </c>
      <c r="BY251" s="170">
        <f t="shared" si="50"/>
        <v>0</v>
      </c>
      <c r="BZ251" s="170">
        <f t="shared" si="51"/>
        <v>0</v>
      </c>
      <c r="CA251" s="170">
        <f t="shared" si="52"/>
        <v>0</v>
      </c>
      <c r="CB251" s="170">
        <f t="shared" si="48"/>
        <v>0</v>
      </c>
      <c r="CC251" s="170">
        <f t="shared" si="49"/>
        <v>0</v>
      </c>
    </row>
    <row r="252" spans="2:81" x14ac:dyDescent="0.25">
      <c r="B252" s="376">
        <f>'Données démographiques'!B260</f>
        <v>0</v>
      </c>
      <c r="C252" s="376">
        <f>'Données démographiques'!C260</f>
        <v>0</v>
      </c>
      <c r="D252" s="377">
        <f>'Données démographiques'!D260</f>
        <v>0</v>
      </c>
      <c r="E252" s="354"/>
      <c r="F252" s="377">
        <f>FL!M259</f>
        <v>0</v>
      </c>
      <c r="G252" s="377">
        <f>FL!AE259</f>
        <v>0</v>
      </c>
      <c r="H252" s="377">
        <f>FL!AF259</f>
        <v>0</v>
      </c>
      <c r="I252" s="377">
        <f>FL!AH259</f>
        <v>0</v>
      </c>
      <c r="J252" s="377">
        <f>FL!AI259</f>
        <v>0</v>
      </c>
      <c r="K252" s="377">
        <f>FL!AK259</f>
        <v>0</v>
      </c>
      <c r="L252" s="377">
        <f>FL!AM259</f>
        <v>0</v>
      </c>
      <c r="M252" s="377">
        <f>FL!AN259</f>
        <v>0</v>
      </c>
      <c r="N252" s="377">
        <f>FL!AO259</f>
        <v>0</v>
      </c>
      <c r="O252" s="377">
        <f>FL!AP259</f>
        <v>0</v>
      </c>
      <c r="P252" s="377">
        <f>FL!AQ259</f>
        <v>0</v>
      </c>
      <c r="Q252" s="377">
        <f>COUNTIF(FL!AR259,"Oui")</f>
        <v>0</v>
      </c>
      <c r="R252" s="354"/>
      <c r="S252" s="377">
        <f>Oncho!K259</f>
        <v>0</v>
      </c>
      <c r="T252" s="377">
        <f>MAX(Oncho!AB259,Oncho!BA259)</f>
        <v>0</v>
      </c>
      <c r="U252" s="377">
        <f>MAX(Oncho!AC259,Oncho!BB259)</f>
        <v>0</v>
      </c>
      <c r="V252" s="377">
        <f>MAX(Oncho!AE259,Oncho!BD259)</f>
        <v>0</v>
      </c>
      <c r="W252" s="377">
        <f>MAX(Oncho!AF259,Oncho!BE259)</f>
        <v>0</v>
      </c>
      <c r="X252" s="377">
        <f>MAX(Oncho!AG259,Oncho!BF259)</f>
        <v>0</v>
      </c>
      <c r="Y252" s="377">
        <f>MAX(Oncho!AH259,Oncho!BG259)</f>
        <v>0</v>
      </c>
      <c r="Z252" s="377">
        <f>MAX(Oncho!AI259,Oncho!BH259)</f>
        <v>0</v>
      </c>
      <c r="AA252" s="377">
        <f>MAX(Oncho!AJ259,Oncho!BI259)</f>
        <v>0</v>
      </c>
      <c r="AB252" s="377">
        <f>MAX(COUNTIF(Oncho!AK259,"Oui"),COUNTIF(Oncho!BJ259,"Oui"))</f>
        <v>0</v>
      </c>
      <c r="AC252" s="354"/>
      <c r="AD252" s="377">
        <f>SCH!P261</f>
        <v>0</v>
      </c>
      <c r="AE252" s="377">
        <f>SCH!AI261</f>
        <v>0</v>
      </c>
      <c r="AF252" s="377">
        <f>SCH!AJ261</f>
        <v>0</v>
      </c>
      <c r="AG252" s="377">
        <f>SCH!AN261</f>
        <v>0</v>
      </c>
      <c r="AH252" s="377">
        <f>SCH!AO261</f>
        <v>0</v>
      </c>
      <c r="AI252" s="377">
        <f>SCH!AT261</f>
        <v>0</v>
      </c>
      <c r="AJ252" s="377">
        <f>SCH!AU261</f>
        <v>0</v>
      </c>
      <c r="AK252" s="377">
        <f>SCH!AV261</f>
        <v>0</v>
      </c>
      <c r="AL252" s="377">
        <f>SCH!AW261</f>
        <v>0</v>
      </c>
      <c r="AM252" s="377">
        <f>COUNTIF(SCH!AX261,"Oui")</f>
        <v>0</v>
      </c>
      <c r="AN252" s="354"/>
      <c r="AO252" s="377">
        <f>GeoH!P261</f>
        <v>0</v>
      </c>
      <c r="AP252" s="377">
        <f>MAX(GeoH!AK261,GeoH!BS261)</f>
        <v>0</v>
      </c>
      <c r="AQ252" s="377">
        <f>MAX(GeoH!AL261,GeoH!BT261)</f>
        <v>0</v>
      </c>
      <c r="AR252" s="377">
        <f>MAX(GeoH!AM261,GeoH!BU261)</f>
        <v>0</v>
      </c>
      <c r="AS252" s="377">
        <f>MAX(GeoH!AN261,GeoH!BV261)</f>
        <v>0</v>
      </c>
      <c r="AT252" s="377">
        <f>MAX(GeoH!AO261,GeoH!BW261)</f>
        <v>0</v>
      </c>
      <c r="AU252" s="377">
        <f>MAX(GeoH!AQ261,GeoH!BY261)</f>
        <v>0</v>
      </c>
      <c r="AV252" s="377">
        <f>MAX(GeoH!AR261,GeoH!BZ261)</f>
        <v>0</v>
      </c>
      <c r="AW252" s="377">
        <f>MAX(GeoH!AS261,GeoH!CA261)</f>
        <v>0</v>
      </c>
      <c r="AX252" s="377">
        <f>MAX(GeoH!AT261,GeoH!CB261)</f>
        <v>0</v>
      </c>
      <c r="AY252" s="377">
        <f>MAX(GeoH!AU261,GeoH!CC261)</f>
        <v>0</v>
      </c>
      <c r="AZ252" s="377">
        <f>MAX(GeoH!AV261,GeoH!CD261)</f>
        <v>0</v>
      </c>
      <c r="BA252" s="377">
        <f>MAX(GeoH!AW261,GeoH!CE261)</f>
        <v>0</v>
      </c>
      <c r="BB252" s="377">
        <f>MAX(GeoH!AX261,GeoH!CF261)</f>
        <v>0</v>
      </c>
      <c r="BC252" s="377">
        <f>MAX(GeoH!AY261,GeoH!CG261)</f>
        <v>0</v>
      </c>
      <c r="BD252" s="377">
        <f>MAX(GeoH!AZ261,GeoH!CH261)</f>
        <v>0</v>
      </c>
      <c r="BE252" s="377">
        <f>MAX(GeoH!BA261,GeoH!CI261)</f>
        <v>0</v>
      </c>
      <c r="BF252" s="377">
        <f>MAX(GeoH!BB261,GeoH!CJ261)</f>
        <v>0</v>
      </c>
      <c r="BG252" s="377">
        <f>MAX(COUNTIF(GeoH!BC261,"Oui"),COUNTIF(GeoH!CK261,"Oui"))</f>
        <v>0</v>
      </c>
      <c r="BH252" s="354"/>
      <c r="BI252" s="377">
        <f>Trachome!Q264</f>
        <v>0</v>
      </c>
      <c r="BJ252" s="377">
        <f>Trachome!AK264</f>
        <v>0</v>
      </c>
      <c r="BK252" s="377">
        <f>Trachome!AL264</f>
        <v>0</v>
      </c>
      <c r="BL252" s="377">
        <f>Trachome!AN264</f>
        <v>0</v>
      </c>
      <c r="BM252" s="377">
        <f>Trachome!AO264</f>
        <v>0</v>
      </c>
      <c r="BN252" s="377">
        <f>Trachome!AT264</f>
        <v>0</v>
      </c>
      <c r="BO252" s="377">
        <f>Trachome!AU264</f>
        <v>0</v>
      </c>
      <c r="BP252" s="377">
        <f>Trachome!AV264</f>
        <v>0</v>
      </c>
      <c r="BQ252" s="377">
        <f>Trachome!AW264</f>
        <v>0</v>
      </c>
      <c r="BR252" s="377">
        <f>COUNTIF(Trachome!AX264,"Oui")</f>
        <v>0</v>
      </c>
      <c r="BS252" s="354"/>
      <c r="BT252" s="377">
        <f t="shared" si="43"/>
        <v>0</v>
      </c>
      <c r="BU252" s="377">
        <f t="shared" si="44"/>
        <v>0</v>
      </c>
      <c r="BV252" s="377">
        <f t="shared" si="45"/>
        <v>0</v>
      </c>
      <c r="BW252" s="377">
        <f t="shared" si="46"/>
        <v>0</v>
      </c>
      <c r="BX252" s="377">
        <f t="shared" si="47"/>
        <v>0</v>
      </c>
      <c r="BY252" s="377">
        <f t="shared" si="50"/>
        <v>0</v>
      </c>
      <c r="BZ252" s="377">
        <f t="shared" si="51"/>
        <v>0</v>
      </c>
      <c r="CA252" s="377">
        <f t="shared" si="52"/>
        <v>0</v>
      </c>
      <c r="CB252" s="377">
        <f t="shared" si="48"/>
        <v>0</v>
      </c>
      <c r="CC252" s="377">
        <f t="shared" si="49"/>
        <v>0</v>
      </c>
    </row>
    <row r="253" spans="2:81" x14ac:dyDescent="0.25">
      <c r="B253" s="169">
        <f>'Données démographiques'!B261</f>
        <v>0</v>
      </c>
      <c r="C253" s="169">
        <f>'Données démographiques'!C261</f>
        <v>0</v>
      </c>
      <c r="D253" s="170">
        <f>'Données démographiques'!D261</f>
        <v>0</v>
      </c>
      <c r="E253" s="76"/>
      <c r="F253" s="170">
        <f>FL!M260</f>
        <v>0</v>
      </c>
      <c r="G253" s="170">
        <f>FL!AE260</f>
        <v>0</v>
      </c>
      <c r="H253" s="170">
        <f>FL!AF260</f>
        <v>0</v>
      </c>
      <c r="I253" s="170">
        <f>FL!AH260</f>
        <v>0</v>
      </c>
      <c r="J253" s="170">
        <f>FL!AI260</f>
        <v>0</v>
      </c>
      <c r="K253" s="170">
        <f>FL!AK260</f>
        <v>0</v>
      </c>
      <c r="L253" s="170">
        <f>FL!AM260</f>
        <v>0</v>
      </c>
      <c r="M253" s="170">
        <f>FL!AN260</f>
        <v>0</v>
      </c>
      <c r="N253" s="170">
        <f>FL!AO260</f>
        <v>0</v>
      </c>
      <c r="O253" s="170">
        <f>FL!AP260</f>
        <v>0</v>
      </c>
      <c r="P253" s="170">
        <f>FL!AQ260</f>
        <v>0</v>
      </c>
      <c r="Q253" s="170">
        <f>COUNTIF(FL!AR260,"Oui")</f>
        <v>0</v>
      </c>
      <c r="R253" s="76"/>
      <c r="S253" s="170">
        <f>Oncho!K260</f>
        <v>0</v>
      </c>
      <c r="T253" s="170">
        <f>MAX(Oncho!AB260,Oncho!BA260)</f>
        <v>0</v>
      </c>
      <c r="U253" s="170">
        <f>MAX(Oncho!AC260,Oncho!BB260)</f>
        <v>0</v>
      </c>
      <c r="V253" s="170">
        <f>MAX(Oncho!AE260,Oncho!BD260)</f>
        <v>0</v>
      </c>
      <c r="W253" s="170">
        <f>MAX(Oncho!AF260,Oncho!BE260)</f>
        <v>0</v>
      </c>
      <c r="X253" s="170">
        <f>MAX(Oncho!AG260,Oncho!BF260)</f>
        <v>0</v>
      </c>
      <c r="Y253" s="170">
        <f>MAX(Oncho!AH260,Oncho!BG260)</f>
        <v>0</v>
      </c>
      <c r="Z253" s="170">
        <f>MAX(Oncho!AI260,Oncho!BH260)</f>
        <v>0</v>
      </c>
      <c r="AA253" s="170">
        <f>MAX(Oncho!AJ260,Oncho!BI260)</f>
        <v>0</v>
      </c>
      <c r="AB253" s="170">
        <f>MAX(COUNTIF(Oncho!AK260,"Oui"),COUNTIF(Oncho!BJ260,"Oui"))</f>
        <v>0</v>
      </c>
      <c r="AC253" s="76"/>
      <c r="AD253" s="170">
        <f>SCH!P262</f>
        <v>0</v>
      </c>
      <c r="AE253" s="170">
        <f>SCH!AI262</f>
        <v>0</v>
      </c>
      <c r="AF253" s="170">
        <f>SCH!AJ262</f>
        <v>0</v>
      </c>
      <c r="AG253" s="170">
        <f>SCH!AN262</f>
        <v>0</v>
      </c>
      <c r="AH253" s="170">
        <f>SCH!AO262</f>
        <v>0</v>
      </c>
      <c r="AI253" s="170">
        <f>SCH!AT262</f>
        <v>0</v>
      </c>
      <c r="AJ253" s="170">
        <f>SCH!AU262</f>
        <v>0</v>
      </c>
      <c r="AK253" s="170">
        <f>SCH!AV262</f>
        <v>0</v>
      </c>
      <c r="AL253" s="170">
        <f>SCH!AW262</f>
        <v>0</v>
      </c>
      <c r="AM253" s="170">
        <f>COUNTIF(SCH!AX262,"Oui")</f>
        <v>0</v>
      </c>
      <c r="AN253" s="76"/>
      <c r="AO253" s="170">
        <f>GeoH!P262</f>
        <v>0</v>
      </c>
      <c r="AP253" s="170">
        <f>MAX(GeoH!AK262,GeoH!BS262)</f>
        <v>0</v>
      </c>
      <c r="AQ253" s="170">
        <f>MAX(GeoH!AL262,GeoH!BT262)</f>
        <v>0</v>
      </c>
      <c r="AR253" s="170">
        <f>MAX(GeoH!AM262,GeoH!BU262)</f>
        <v>0</v>
      </c>
      <c r="AS253" s="170">
        <f>MAX(GeoH!AN262,GeoH!BV262)</f>
        <v>0</v>
      </c>
      <c r="AT253" s="170">
        <f>MAX(GeoH!AO262,GeoH!BW262)</f>
        <v>0</v>
      </c>
      <c r="AU253" s="170">
        <f>MAX(GeoH!AQ262,GeoH!BY262)</f>
        <v>0</v>
      </c>
      <c r="AV253" s="170">
        <f>MAX(GeoH!AR262,GeoH!BZ262)</f>
        <v>0</v>
      </c>
      <c r="AW253" s="170">
        <f>MAX(GeoH!AS262,GeoH!CA262)</f>
        <v>0</v>
      </c>
      <c r="AX253" s="170">
        <f>MAX(GeoH!AT262,GeoH!CB262)</f>
        <v>0</v>
      </c>
      <c r="AY253" s="170">
        <f>MAX(GeoH!AU262,GeoH!CC262)</f>
        <v>0</v>
      </c>
      <c r="AZ253" s="170">
        <f>MAX(GeoH!AV262,GeoH!CD262)</f>
        <v>0</v>
      </c>
      <c r="BA253" s="170">
        <f>MAX(GeoH!AW262,GeoH!CE262)</f>
        <v>0</v>
      </c>
      <c r="BB253" s="170">
        <f>MAX(GeoH!AX262,GeoH!CF262)</f>
        <v>0</v>
      </c>
      <c r="BC253" s="170">
        <f>MAX(GeoH!AY262,GeoH!CG262)</f>
        <v>0</v>
      </c>
      <c r="BD253" s="170">
        <f>MAX(GeoH!AZ262,GeoH!CH262)</f>
        <v>0</v>
      </c>
      <c r="BE253" s="170">
        <f>MAX(GeoH!BA262,GeoH!CI262)</f>
        <v>0</v>
      </c>
      <c r="BF253" s="170">
        <f>MAX(GeoH!BB262,GeoH!CJ262)</f>
        <v>0</v>
      </c>
      <c r="BG253" s="170">
        <f>MAX(COUNTIF(GeoH!BC262,"Oui"),COUNTIF(GeoH!CK262,"Oui"))</f>
        <v>0</v>
      </c>
      <c r="BH253" s="76"/>
      <c r="BI253" s="170">
        <f>Trachome!Q265</f>
        <v>0</v>
      </c>
      <c r="BJ253" s="170">
        <f>Trachome!AK265</f>
        <v>0</v>
      </c>
      <c r="BK253" s="170">
        <f>Trachome!AL265</f>
        <v>0</v>
      </c>
      <c r="BL253" s="170">
        <f>Trachome!AN265</f>
        <v>0</v>
      </c>
      <c r="BM253" s="170">
        <f>Trachome!AO265</f>
        <v>0</v>
      </c>
      <c r="BN253" s="170">
        <f>Trachome!AT265</f>
        <v>0</v>
      </c>
      <c r="BO253" s="170">
        <f>Trachome!AU265</f>
        <v>0</v>
      </c>
      <c r="BP253" s="170">
        <f>Trachome!AV265</f>
        <v>0</v>
      </c>
      <c r="BQ253" s="170">
        <f>Trachome!AW265</f>
        <v>0</v>
      </c>
      <c r="BR253" s="170">
        <f>COUNTIF(Trachome!AX265,"Oui")</f>
        <v>0</v>
      </c>
      <c r="BS253" s="76"/>
      <c r="BT253" s="170">
        <f t="shared" si="43"/>
        <v>0</v>
      </c>
      <c r="BU253" s="170">
        <f t="shared" si="44"/>
        <v>0</v>
      </c>
      <c r="BV253" s="170">
        <f t="shared" si="45"/>
        <v>0</v>
      </c>
      <c r="BW253" s="170">
        <f t="shared" si="46"/>
        <v>0</v>
      </c>
      <c r="BX253" s="170">
        <f t="shared" si="47"/>
        <v>0</v>
      </c>
      <c r="BY253" s="170">
        <f t="shared" si="50"/>
        <v>0</v>
      </c>
      <c r="BZ253" s="170">
        <f t="shared" si="51"/>
        <v>0</v>
      </c>
      <c r="CA253" s="170">
        <f t="shared" si="52"/>
        <v>0</v>
      </c>
      <c r="CB253" s="170">
        <f t="shared" si="48"/>
        <v>0</v>
      </c>
      <c r="CC253" s="170">
        <f t="shared" si="49"/>
        <v>0</v>
      </c>
    </row>
    <row r="254" spans="2:81" x14ac:dyDescent="0.25">
      <c r="B254" s="376">
        <f>'Données démographiques'!B262</f>
        <v>0</v>
      </c>
      <c r="C254" s="376">
        <f>'Données démographiques'!C262</f>
        <v>0</v>
      </c>
      <c r="D254" s="377">
        <f>'Données démographiques'!D262</f>
        <v>0</v>
      </c>
      <c r="E254" s="354"/>
      <c r="F254" s="377">
        <f>FL!M261</f>
        <v>0</v>
      </c>
      <c r="G254" s="377">
        <f>FL!AE261</f>
        <v>0</v>
      </c>
      <c r="H254" s="377">
        <f>FL!AF261</f>
        <v>0</v>
      </c>
      <c r="I254" s="377">
        <f>FL!AH261</f>
        <v>0</v>
      </c>
      <c r="J254" s="377">
        <f>FL!AI261</f>
        <v>0</v>
      </c>
      <c r="K254" s="377">
        <f>FL!AK261</f>
        <v>0</v>
      </c>
      <c r="L254" s="377">
        <f>FL!AM261</f>
        <v>0</v>
      </c>
      <c r="M254" s="377">
        <f>FL!AN261</f>
        <v>0</v>
      </c>
      <c r="N254" s="377">
        <f>FL!AO261</f>
        <v>0</v>
      </c>
      <c r="O254" s="377">
        <f>FL!AP261</f>
        <v>0</v>
      </c>
      <c r="P254" s="377">
        <f>FL!AQ261</f>
        <v>0</v>
      </c>
      <c r="Q254" s="377">
        <f>COUNTIF(FL!AR261,"Oui")</f>
        <v>0</v>
      </c>
      <c r="R254" s="354"/>
      <c r="S254" s="377">
        <f>Oncho!K261</f>
        <v>0</v>
      </c>
      <c r="T254" s="377">
        <f>MAX(Oncho!AB261,Oncho!BA261)</f>
        <v>0</v>
      </c>
      <c r="U254" s="377">
        <f>MAX(Oncho!AC261,Oncho!BB261)</f>
        <v>0</v>
      </c>
      <c r="V254" s="377">
        <f>MAX(Oncho!AE261,Oncho!BD261)</f>
        <v>0</v>
      </c>
      <c r="W254" s="377">
        <f>MAX(Oncho!AF261,Oncho!BE261)</f>
        <v>0</v>
      </c>
      <c r="X254" s="377">
        <f>MAX(Oncho!AG261,Oncho!BF261)</f>
        <v>0</v>
      </c>
      <c r="Y254" s="377">
        <f>MAX(Oncho!AH261,Oncho!BG261)</f>
        <v>0</v>
      </c>
      <c r="Z254" s="377">
        <f>MAX(Oncho!AI261,Oncho!BH261)</f>
        <v>0</v>
      </c>
      <c r="AA254" s="377">
        <f>MAX(Oncho!AJ261,Oncho!BI261)</f>
        <v>0</v>
      </c>
      <c r="AB254" s="377">
        <f>MAX(COUNTIF(Oncho!AK261,"Oui"),COUNTIF(Oncho!BJ261,"Oui"))</f>
        <v>0</v>
      </c>
      <c r="AC254" s="354"/>
      <c r="AD254" s="377">
        <f>SCH!P263</f>
        <v>0</v>
      </c>
      <c r="AE254" s="377">
        <f>SCH!AI263</f>
        <v>0</v>
      </c>
      <c r="AF254" s="377">
        <f>SCH!AJ263</f>
        <v>0</v>
      </c>
      <c r="AG254" s="377">
        <f>SCH!AN263</f>
        <v>0</v>
      </c>
      <c r="AH254" s="377">
        <f>SCH!AO263</f>
        <v>0</v>
      </c>
      <c r="AI254" s="377">
        <f>SCH!AT263</f>
        <v>0</v>
      </c>
      <c r="AJ254" s="377">
        <f>SCH!AU263</f>
        <v>0</v>
      </c>
      <c r="AK254" s="377">
        <f>SCH!AV263</f>
        <v>0</v>
      </c>
      <c r="AL254" s="377">
        <f>SCH!AW263</f>
        <v>0</v>
      </c>
      <c r="AM254" s="377">
        <f>COUNTIF(SCH!AX263,"Oui")</f>
        <v>0</v>
      </c>
      <c r="AN254" s="354"/>
      <c r="AO254" s="377">
        <f>GeoH!P263</f>
        <v>0</v>
      </c>
      <c r="AP254" s="377">
        <f>MAX(GeoH!AK263,GeoH!BS263)</f>
        <v>0</v>
      </c>
      <c r="AQ254" s="377">
        <f>MAX(GeoH!AL263,GeoH!BT263)</f>
        <v>0</v>
      </c>
      <c r="AR254" s="377">
        <f>MAX(GeoH!AM263,GeoH!BU263)</f>
        <v>0</v>
      </c>
      <c r="AS254" s="377">
        <f>MAX(GeoH!AN263,GeoH!BV263)</f>
        <v>0</v>
      </c>
      <c r="AT254" s="377">
        <f>MAX(GeoH!AO263,GeoH!BW263)</f>
        <v>0</v>
      </c>
      <c r="AU254" s="377">
        <f>MAX(GeoH!AQ263,GeoH!BY263)</f>
        <v>0</v>
      </c>
      <c r="AV254" s="377">
        <f>MAX(GeoH!AR263,GeoH!BZ263)</f>
        <v>0</v>
      </c>
      <c r="AW254" s="377">
        <f>MAX(GeoH!AS263,GeoH!CA263)</f>
        <v>0</v>
      </c>
      <c r="AX254" s="377">
        <f>MAX(GeoH!AT263,GeoH!CB263)</f>
        <v>0</v>
      </c>
      <c r="AY254" s="377">
        <f>MAX(GeoH!AU263,GeoH!CC263)</f>
        <v>0</v>
      </c>
      <c r="AZ254" s="377">
        <f>MAX(GeoH!AV263,GeoH!CD263)</f>
        <v>0</v>
      </c>
      <c r="BA254" s="377">
        <f>MAX(GeoH!AW263,GeoH!CE263)</f>
        <v>0</v>
      </c>
      <c r="BB254" s="377">
        <f>MAX(GeoH!AX263,GeoH!CF263)</f>
        <v>0</v>
      </c>
      <c r="BC254" s="377">
        <f>MAX(GeoH!AY263,GeoH!CG263)</f>
        <v>0</v>
      </c>
      <c r="BD254" s="377">
        <f>MAX(GeoH!AZ263,GeoH!CH263)</f>
        <v>0</v>
      </c>
      <c r="BE254" s="377">
        <f>MAX(GeoH!BA263,GeoH!CI263)</f>
        <v>0</v>
      </c>
      <c r="BF254" s="377">
        <f>MAX(GeoH!BB263,GeoH!CJ263)</f>
        <v>0</v>
      </c>
      <c r="BG254" s="377">
        <f>MAX(COUNTIF(GeoH!BC263,"Oui"),COUNTIF(GeoH!CK263,"Oui"))</f>
        <v>0</v>
      </c>
      <c r="BH254" s="354"/>
      <c r="BI254" s="377">
        <f>Trachome!Q266</f>
        <v>0</v>
      </c>
      <c r="BJ254" s="377">
        <f>Trachome!AK266</f>
        <v>0</v>
      </c>
      <c r="BK254" s="377">
        <f>Trachome!AL266</f>
        <v>0</v>
      </c>
      <c r="BL254" s="377">
        <f>Trachome!AN266</f>
        <v>0</v>
      </c>
      <c r="BM254" s="377">
        <f>Trachome!AO266</f>
        <v>0</v>
      </c>
      <c r="BN254" s="377">
        <f>Trachome!AT266</f>
        <v>0</v>
      </c>
      <c r="BO254" s="377">
        <f>Trachome!AU266</f>
        <v>0</v>
      </c>
      <c r="BP254" s="377">
        <f>Trachome!AV266</f>
        <v>0</v>
      </c>
      <c r="BQ254" s="377">
        <f>Trachome!AW266</f>
        <v>0</v>
      </c>
      <c r="BR254" s="377">
        <f>COUNTIF(Trachome!AX266,"Oui")</f>
        <v>0</v>
      </c>
      <c r="BS254" s="354"/>
      <c r="BT254" s="377">
        <f t="shared" si="43"/>
        <v>0</v>
      </c>
      <c r="BU254" s="377">
        <f t="shared" si="44"/>
        <v>0</v>
      </c>
      <c r="BV254" s="377">
        <f t="shared" si="45"/>
        <v>0</v>
      </c>
      <c r="BW254" s="377">
        <f t="shared" si="46"/>
        <v>0</v>
      </c>
      <c r="BX254" s="377">
        <f t="shared" si="47"/>
        <v>0</v>
      </c>
      <c r="BY254" s="377">
        <f t="shared" si="50"/>
        <v>0</v>
      </c>
      <c r="BZ254" s="377">
        <f t="shared" si="51"/>
        <v>0</v>
      </c>
      <c r="CA254" s="377">
        <f t="shared" si="52"/>
        <v>0</v>
      </c>
      <c r="CB254" s="377">
        <f t="shared" si="48"/>
        <v>0</v>
      </c>
      <c r="CC254" s="377">
        <f t="shared" si="49"/>
        <v>0</v>
      </c>
    </row>
    <row r="255" spans="2:81" x14ac:dyDescent="0.25">
      <c r="B255" s="169">
        <f>'Données démographiques'!B263</f>
        <v>0</v>
      </c>
      <c r="C255" s="169">
        <f>'Données démographiques'!C263</f>
        <v>0</v>
      </c>
      <c r="D255" s="170">
        <f>'Données démographiques'!D263</f>
        <v>0</v>
      </c>
      <c r="E255" s="76"/>
      <c r="F255" s="170">
        <f>FL!M262</f>
        <v>0</v>
      </c>
      <c r="G255" s="170">
        <f>FL!AE262</f>
        <v>0</v>
      </c>
      <c r="H255" s="170">
        <f>FL!AF262</f>
        <v>0</v>
      </c>
      <c r="I255" s="170">
        <f>FL!AH262</f>
        <v>0</v>
      </c>
      <c r="J255" s="170">
        <f>FL!AI262</f>
        <v>0</v>
      </c>
      <c r="K255" s="170">
        <f>FL!AK262</f>
        <v>0</v>
      </c>
      <c r="L255" s="170">
        <f>FL!AM262</f>
        <v>0</v>
      </c>
      <c r="M255" s="170">
        <f>FL!AN262</f>
        <v>0</v>
      </c>
      <c r="N255" s="170">
        <f>FL!AO262</f>
        <v>0</v>
      </c>
      <c r="O255" s="170">
        <f>FL!AP262</f>
        <v>0</v>
      </c>
      <c r="P255" s="170">
        <f>FL!AQ262</f>
        <v>0</v>
      </c>
      <c r="Q255" s="170">
        <f>COUNTIF(FL!AR262,"Oui")</f>
        <v>0</v>
      </c>
      <c r="R255" s="76"/>
      <c r="S255" s="170">
        <f>Oncho!K262</f>
        <v>0</v>
      </c>
      <c r="T255" s="170">
        <f>MAX(Oncho!AB262,Oncho!BA262)</f>
        <v>0</v>
      </c>
      <c r="U255" s="170">
        <f>MAX(Oncho!AC262,Oncho!BB262)</f>
        <v>0</v>
      </c>
      <c r="V255" s="170">
        <f>MAX(Oncho!AE262,Oncho!BD262)</f>
        <v>0</v>
      </c>
      <c r="W255" s="170">
        <f>MAX(Oncho!AF262,Oncho!BE262)</f>
        <v>0</v>
      </c>
      <c r="X255" s="170">
        <f>MAX(Oncho!AG262,Oncho!BF262)</f>
        <v>0</v>
      </c>
      <c r="Y255" s="170">
        <f>MAX(Oncho!AH262,Oncho!BG262)</f>
        <v>0</v>
      </c>
      <c r="Z255" s="170">
        <f>MAX(Oncho!AI262,Oncho!BH262)</f>
        <v>0</v>
      </c>
      <c r="AA255" s="170">
        <f>MAX(Oncho!AJ262,Oncho!BI262)</f>
        <v>0</v>
      </c>
      <c r="AB255" s="170">
        <f>MAX(COUNTIF(Oncho!AK262,"Oui"),COUNTIF(Oncho!BJ262,"Oui"))</f>
        <v>0</v>
      </c>
      <c r="AC255" s="76"/>
      <c r="AD255" s="170">
        <f>SCH!P264</f>
        <v>0</v>
      </c>
      <c r="AE255" s="170">
        <f>SCH!AI264</f>
        <v>0</v>
      </c>
      <c r="AF255" s="170">
        <f>SCH!AJ264</f>
        <v>0</v>
      </c>
      <c r="AG255" s="170">
        <f>SCH!AN264</f>
        <v>0</v>
      </c>
      <c r="AH255" s="170">
        <f>SCH!AO264</f>
        <v>0</v>
      </c>
      <c r="AI255" s="170">
        <f>SCH!AT264</f>
        <v>0</v>
      </c>
      <c r="AJ255" s="170">
        <f>SCH!AU264</f>
        <v>0</v>
      </c>
      <c r="AK255" s="170">
        <f>SCH!AV264</f>
        <v>0</v>
      </c>
      <c r="AL255" s="170">
        <f>SCH!AW264</f>
        <v>0</v>
      </c>
      <c r="AM255" s="170">
        <f>COUNTIF(SCH!AX264,"Oui")</f>
        <v>0</v>
      </c>
      <c r="AN255" s="76"/>
      <c r="AO255" s="170">
        <f>GeoH!P264</f>
        <v>0</v>
      </c>
      <c r="AP255" s="170">
        <f>MAX(GeoH!AK264,GeoH!BS264)</f>
        <v>0</v>
      </c>
      <c r="AQ255" s="170">
        <f>MAX(GeoH!AL264,GeoH!BT264)</f>
        <v>0</v>
      </c>
      <c r="AR255" s="170">
        <f>MAX(GeoH!AM264,GeoH!BU264)</f>
        <v>0</v>
      </c>
      <c r="AS255" s="170">
        <f>MAX(GeoH!AN264,GeoH!BV264)</f>
        <v>0</v>
      </c>
      <c r="AT255" s="170">
        <f>MAX(GeoH!AO264,GeoH!BW264)</f>
        <v>0</v>
      </c>
      <c r="AU255" s="170">
        <f>MAX(GeoH!AQ264,GeoH!BY264)</f>
        <v>0</v>
      </c>
      <c r="AV255" s="170">
        <f>MAX(GeoH!AR264,GeoH!BZ264)</f>
        <v>0</v>
      </c>
      <c r="AW255" s="170">
        <f>MAX(GeoH!AS264,GeoH!CA264)</f>
        <v>0</v>
      </c>
      <c r="AX255" s="170">
        <f>MAX(GeoH!AT264,GeoH!CB264)</f>
        <v>0</v>
      </c>
      <c r="AY255" s="170">
        <f>MAX(GeoH!AU264,GeoH!CC264)</f>
        <v>0</v>
      </c>
      <c r="AZ255" s="170">
        <f>MAX(GeoH!AV264,GeoH!CD264)</f>
        <v>0</v>
      </c>
      <c r="BA255" s="170">
        <f>MAX(GeoH!AW264,GeoH!CE264)</f>
        <v>0</v>
      </c>
      <c r="BB255" s="170">
        <f>MAX(GeoH!AX264,GeoH!CF264)</f>
        <v>0</v>
      </c>
      <c r="BC255" s="170">
        <f>MAX(GeoH!AY264,GeoH!CG264)</f>
        <v>0</v>
      </c>
      <c r="BD255" s="170">
        <f>MAX(GeoH!AZ264,GeoH!CH264)</f>
        <v>0</v>
      </c>
      <c r="BE255" s="170">
        <f>MAX(GeoH!BA264,GeoH!CI264)</f>
        <v>0</v>
      </c>
      <c r="BF255" s="170">
        <f>MAX(GeoH!BB264,GeoH!CJ264)</f>
        <v>0</v>
      </c>
      <c r="BG255" s="170">
        <f>MAX(COUNTIF(GeoH!BC264,"Oui"),COUNTIF(GeoH!CK264,"Oui"))</f>
        <v>0</v>
      </c>
      <c r="BH255" s="76"/>
      <c r="BI255" s="170">
        <f>Trachome!Q267</f>
        <v>0</v>
      </c>
      <c r="BJ255" s="170">
        <f>Trachome!AK267</f>
        <v>0</v>
      </c>
      <c r="BK255" s="170">
        <f>Trachome!AL267</f>
        <v>0</v>
      </c>
      <c r="BL255" s="170">
        <f>Trachome!AN267</f>
        <v>0</v>
      </c>
      <c r="BM255" s="170">
        <f>Trachome!AO267</f>
        <v>0</v>
      </c>
      <c r="BN255" s="170">
        <f>Trachome!AT267</f>
        <v>0</v>
      </c>
      <c r="BO255" s="170">
        <f>Trachome!AU267</f>
        <v>0</v>
      </c>
      <c r="BP255" s="170">
        <f>Trachome!AV267</f>
        <v>0</v>
      </c>
      <c r="BQ255" s="170">
        <f>Trachome!AW267</f>
        <v>0</v>
      </c>
      <c r="BR255" s="170">
        <f>COUNTIF(Trachome!AX267,"Oui")</f>
        <v>0</v>
      </c>
      <c r="BS255" s="76"/>
      <c r="BT255" s="170">
        <f t="shared" si="43"/>
        <v>0</v>
      </c>
      <c r="BU255" s="170">
        <f t="shared" si="44"/>
        <v>0</v>
      </c>
      <c r="BV255" s="170">
        <f t="shared" si="45"/>
        <v>0</v>
      </c>
      <c r="BW255" s="170">
        <f t="shared" si="46"/>
        <v>0</v>
      </c>
      <c r="BX255" s="170">
        <f t="shared" si="47"/>
        <v>0</v>
      </c>
      <c r="BY255" s="170">
        <f t="shared" si="50"/>
        <v>0</v>
      </c>
      <c r="BZ255" s="170">
        <f t="shared" si="51"/>
        <v>0</v>
      </c>
      <c r="CA255" s="170">
        <f t="shared" si="52"/>
        <v>0</v>
      </c>
      <c r="CB255" s="170">
        <f t="shared" si="48"/>
        <v>0</v>
      </c>
      <c r="CC255" s="170">
        <f t="shared" si="49"/>
        <v>0</v>
      </c>
    </row>
    <row r="256" spans="2:81" x14ac:dyDescent="0.25">
      <c r="B256" s="376">
        <f>'Données démographiques'!B264</f>
        <v>0</v>
      </c>
      <c r="C256" s="376">
        <f>'Données démographiques'!C264</f>
        <v>0</v>
      </c>
      <c r="D256" s="377">
        <f>'Données démographiques'!D264</f>
        <v>0</v>
      </c>
      <c r="E256" s="354"/>
      <c r="F256" s="377">
        <f>FL!M263</f>
        <v>0</v>
      </c>
      <c r="G256" s="377">
        <f>FL!AE263</f>
        <v>0</v>
      </c>
      <c r="H256" s="377">
        <f>FL!AF263</f>
        <v>0</v>
      </c>
      <c r="I256" s="377">
        <f>FL!AH263</f>
        <v>0</v>
      </c>
      <c r="J256" s="377">
        <f>FL!AI263</f>
        <v>0</v>
      </c>
      <c r="K256" s="377">
        <f>FL!AK263</f>
        <v>0</v>
      </c>
      <c r="L256" s="377">
        <f>FL!AM263</f>
        <v>0</v>
      </c>
      <c r="M256" s="377">
        <f>FL!AN263</f>
        <v>0</v>
      </c>
      <c r="N256" s="377">
        <f>FL!AO263</f>
        <v>0</v>
      </c>
      <c r="O256" s="377">
        <f>FL!AP263</f>
        <v>0</v>
      </c>
      <c r="P256" s="377">
        <f>FL!AQ263</f>
        <v>0</v>
      </c>
      <c r="Q256" s="377">
        <f>COUNTIF(FL!AR263,"Oui")</f>
        <v>0</v>
      </c>
      <c r="R256" s="354"/>
      <c r="S256" s="377">
        <f>Oncho!K263</f>
        <v>0</v>
      </c>
      <c r="T256" s="377">
        <f>MAX(Oncho!AB263,Oncho!BA263)</f>
        <v>0</v>
      </c>
      <c r="U256" s="377">
        <f>MAX(Oncho!AC263,Oncho!BB263)</f>
        <v>0</v>
      </c>
      <c r="V256" s="377">
        <f>MAX(Oncho!AE263,Oncho!BD263)</f>
        <v>0</v>
      </c>
      <c r="W256" s="377">
        <f>MAX(Oncho!AF263,Oncho!BE263)</f>
        <v>0</v>
      </c>
      <c r="X256" s="377">
        <f>MAX(Oncho!AG263,Oncho!BF263)</f>
        <v>0</v>
      </c>
      <c r="Y256" s="377">
        <f>MAX(Oncho!AH263,Oncho!BG263)</f>
        <v>0</v>
      </c>
      <c r="Z256" s="377">
        <f>MAX(Oncho!AI263,Oncho!BH263)</f>
        <v>0</v>
      </c>
      <c r="AA256" s="377">
        <f>MAX(Oncho!AJ263,Oncho!BI263)</f>
        <v>0</v>
      </c>
      <c r="AB256" s="377">
        <f>MAX(COUNTIF(Oncho!AK263,"Oui"),COUNTIF(Oncho!BJ263,"Oui"))</f>
        <v>0</v>
      </c>
      <c r="AC256" s="354"/>
      <c r="AD256" s="377">
        <f>SCH!P265</f>
        <v>0</v>
      </c>
      <c r="AE256" s="377">
        <f>SCH!AI265</f>
        <v>0</v>
      </c>
      <c r="AF256" s="377">
        <f>SCH!AJ265</f>
        <v>0</v>
      </c>
      <c r="AG256" s="377">
        <f>SCH!AN265</f>
        <v>0</v>
      </c>
      <c r="AH256" s="377">
        <f>SCH!AO265</f>
        <v>0</v>
      </c>
      <c r="AI256" s="377">
        <f>SCH!AT265</f>
        <v>0</v>
      </c>
      <c r="AJ256" s="377">
        <f>SCH!AU265</f>
        <v>0</v>
      </c>
      <c r="AK256" s="377">
        <f>SCH!AV265</f>
        <v>0</v>
      </c>
      <c r="AL256" s="377">
        <f>SCH!AW265</f>
        <v>0</v>
      </c>
      <c r="AM256" s="377">
        <f>COUNTIF(SCH!AX265,"Oui")</f>
        <v>0</v>
      </c>
      <c r="AN256" s="354"/>
      <c r="AO256" s="377">
        <f>GeoH!P265</f>
        <v>0</v>
      </c>
      <c r="AP256" s="377">
        <f>MAX(GeoH!AK265,GeoH!BS265)</f>
        <v>0</v>
      </c>
      <c r="AQ256" s="377">
        <f>MAX(GeoH!AL265,GeoH!BT265)</f>
        <v>0</v>
      </c>
      <c r="AR256" s="377">
        <f>MAX(GeoH!AM265,GeoH!BU265)</f>
        <v>0</v>
      </c>
      <c r="AS256" s="377">
        <f>MAX(GeoH!AN265,GeoH!BV265)</f>
        <v>0</v>
      </c>
      <c r="AT256" s="377">
        <f>MAX(GeoH!AO265,GeoH!BW265)</f>
        <v>0</v>
      </c>
      <c r="AU256" s="377">
        <f>MAX(GeoH!AQ265,GeoH!BY265)</f>
        <v>0</v>
      </c>
      <c r="AV256" s="377">
        <f>MAX(GeoH!AR265,GeoH!BZ265)</f>
        <v>0</v>
      </c>
      <c r="AW256" s="377">
        <f>MAX(GeoH!AS265,GeoH!CA265)</f>
        <v>0</v>
      </c>
      <c r="AX256" s="377">
        <f>MAX(GeoH!AT265,GeoH!CB265)</f>
        <v>0</v>
      </c>
      <c r="AY256" s="377">
        <f>MAX(GeoH!AU265,GeoH!CC265)</f>
        <v>0</v>
      </c>
      <c r="AZ256" s="377">
        <f>MAX(GeoH!AV265,GeoH!CD265)</f>
        <v>0</v>
      </c>
      <c r="BA256" s="377">
        <f>MAX(GeoH!AW265,GeoH!CE265)</f>
        <v>0</v>
      </c>
      <c r="BB256" s="377">
        <f>MAX(GeoH!AX265,GeoH!CF265)</f>
        <v>0</v>
      </c>
      <c r="BC256" s="377">
        <f>MAX(GeoH!AY265,GeoH!CG265)</f>
        <v>0</v>
      </c>
      <c r="BD256" s="377">
        <f>MAX(GeoH!AZ265,GeoH!CH265)</f>
        <v>0</v>
      </c>
      <c r="BE256" s="377">
        <f>MAX(GeoH!BA265,GeoH!CI265)</f>
        <v>0</v>
      </c>
      <c r="BF256" s="377">
        <f>MAX(GeoH!BB265,GeoH!CJ265)</f>
        <v>0</v>
      </c>
      <c r="BG256" s="377">
        <f>MAX(COUNTIF(GeoH!BC265,"Oui"),COUNTIF(GeoH!CK265,"Oui"))</f>
        <v>0</v>
      </c>
      <c r="BH256" s="354"/>
      <c r="BI256" s="377">
        <f>Trachome!Q268</f>
        <v>0</v>
      </c>
      <c r="BJ256" s="377">
        <f>Trachome!AK268</f>
        <v>0</v>
      </c>
      <c r="BK256" s="377">
        <f>Trachome!AL268</f>
        <v>0</v>
      </c>
      <c r="BL256" s="377">
        <f>Trachome!AN268</f>
        <v>0</v>
      </c>
      <c r="BM256" s="377">
        <f>Trachome!AO268</f>
        <v>0</v>
      </c>
      <c r="BN256" s="377">
        <f>Trachome!AT268</f>
        <v>0</v>
      </c>
      <c r="BO256" s="377">
        <f>Trachome!AU268</f>
        <v>0</v>
      </c>
      <c r="BP256" s="377">
        <f>Trachome!AV268</f>
        <v>0</v>
      </c>
      <c r="BQ256" s="377">
        <f>Trachome!AW268</f>
        <v>0</v>
      </c>
      <c r="BR256" s="377">
        <f>COUNTIF(Trachome!AX268,"Oui")</f>
        <v>0</v>
      </c>
      <c r="BS256" s="354"/>
      <c r="BT256" s="377">
        <f t="shared" si="43"/>
        <v>0</v>
      </c>
      <c r="BU256" s="377">
        <f t="shared" si="44"/>
        <v>0</v>
      </c>
      <c r="BV256" s="377">
        <f t="shared" si="45"/>
        <v>0</v>
      </c>
      <c r="BW256" s="377">
        <f t="shared" si="46"/>
        <v>0</v>
      </c>
      <c r="BX256" s="377">
        <f t="shared" si="47"/>
        <v>0</v>
      </c>
      <c r="BY256" s="377">
        <f t="shared" si="50"/>
        <v>0</v>
      </c>
      <c r="BZ256" s="377">
        <f t="shared" si="51"/>
        <v>0</v>
      </c>
      <c r="CA256" s="377">
        <f t="shared" si="52"/>
        <v>0</v>
      </c>
      <c r="CB256" s="377">
        <f t="shared" si="48"/>
        <v>0</v>
      </c>
      <c r="CC256" s="377">
        <f t="shared" si="49"/>
        <v>0</v>
      </c>
    </row>
    <row r="257" spans="2:81" x14ac:dyDescent="0.25">
      <c r="B257" s="169">
        <f>'Données démographiques'!B265</f>
        <v>0</v>
      </c>
      <c r="C257" s="169">
        <f>'Données démographiques'!C265</f>
        <v>0</v>
      </c>
      <c r="D257" s="170">
        <f>'Données démographiques'!D265</f>
        <v>0</v>
      </c>
      <c r="E257" s="76"/>
      <c r="F257" s="170">
        <f>FL!M264</f>
        <v>0</v>
      </c>
      <c r="G257" s="170">
        <f>FL!AE264</f>
        <v>0</v>
      </c>
      <c r="H257" s="170">
        <f>FL!AF264</f>
        <v>0</v>
      </c>
      <c r="I257" s="170">
        <f>FL!AH264</f>
        <v>0</v>
      </c>
      <c r="J257" s="170">
        <f>FL!AI264</f>
        <v>0</v>
      </c>
      <c r="K257" s="170">
        <f>FL!AK264</f>
        <v>0</v>
      </c>
      <c r="L257" s="170">
        <f>FL!AM264</f>
        <v>0</v>
      </c>
      <c r="M257" s="170">
        <f>FL!AN264</f>
        <v>0</v>
      </c>
      <c r="N257" s="170">
        <f>FL!AO264</f>
        <v>0</v>
      </c>
      <c r="O257" s="170">
        <f>FL!AP264</f>
        <v>0</v>
      </c>
      <c r="P257" s="170">
        <f>FL!AQ264</f>
        <v>0</v>
      </c>
      <c r="Q257" s="170">
        <f>COUNTIF(FL!AR264,"Oui")</f>
        <v>0</v>
      </c>
      <c r="R257" s="76"/>
      <c r="S257" s="170">
        <f>Oncho!K264</f>
        <v>0</v>
      </c>
      <c r="T257" s="170">
        <f>MAX(Oncho!AB264,Oncho!BA264)</f>
        <v>0</v>
      </c>
      <c r="U257" s="170">
        <f>MAX(Oncho!AC264,Oncho!BB264)</f>
        <v>0</v>
      </c>
      <c r="V257" s="170">
        <f>MAX(Oncho!AE264,Oncho!BD264)</f>
        <v>0</v>
      </c>
      <c r="W257" s="170">
        <f>MAX(Oncho!AF264,Oncho!BE264)</f>
        <v>0</v>
      </c>
      <c r="X257" s="170">
        <f>MAX(Oncho!AG264,Oncho!BF264)</f>
        <v>0</v>
      </c>
      <c r="Y257" s="170">
        <f>MAX(Oncho!AH264,Oncho!BG264)</f>
        <v>0</v>
      </c>
      <c r="Z257" s="170">
        <f>MAX(Oncho!AI264,Oncho!BH264)</f>
        <v>0</v>
      </c>
      <c r="AA257" s="170">
        <f>MAX(Oncho!AJ264,Oncho!BI264)</f>
        <v>0</v>
      </c>
      <c r="AB257" s="170">
        <f>MAX(COUNTIF(Oncho!AK264,"Oui"),COUNTIF(Oncho!BJ264,"Oui"))</f>
        <v>0</v>
      </c>
      <c r="AC257" s="76"/>
      <c r="AD257" s="170">
        <f>SCH!P266</f>
        <v>0</v>
      </c>
      <c r="AE257" s="170">
        <f>SCH!AI266</f>
        <v>0</v>
      </c>
      <c r="AF257" s="170">
        <f>SCH!AJ266</f>
        <v>0</v>
      </c>
      <c r="AG257" s="170">
        <f>SCH!AN266</f>
        <v>0</v>
      </c>
      <c r="AH257" s="170">
        <f>SCH!AO266</f>
        <v>0</v>
      </c>
      <c r="AI257" s="170">
        <f>SCH!AT266</f>
        <v>0</v>
      </c>
      <c r="AJ257" s="170">
        <f>SCH!AU266</f>
        <v>0</v>
      </c>
      <c r="AK257" s="170">
        <f>SCH!AV266</f>
        <v>0</v>
      </c>
      <c r="AL257" s="170">
        <f>SCH!AW266</f>
        <v>0</v>
      </c>
      <c r="AM257" s="170">
        <f>COUNTIF(SCH!AX266,"Oui")</f>
        <v>0</v>
      </c>
      <c r="AN257" s="76"/>
      <c r="AO257" s="170">
        <f>GeoH!P266</f>
        <v>0</v>
      </c>
      <c r="AP257" s="170">
        <f>MAX(GeoH!AK266,GeoH!BS266)</f>
        <v>0</v>
      </c>
      <c r="AQ257" s="170">
        <f>MAX(GeoH!AL266,GeoH!BT266)</f>
        <v>0</v>
      </c>
      <c r="AR257" s="170">
        <f>MAX(GeoH!AM266,GeoH!BU266)</f>
        <v>0</v>
      </c>
      <c r="AS257" s="170">
        <f>MAX(GeoH!AN266,GeoH!BV266)</f>
        <v>0</v>
      </c>
      <c r="AT257" s="170">
        <f>MAX(GeoH!AO266,GeoH!BW266)</f>
        <v>0</v>
      </c>
      <c r="AU257" s="170">
        <f>MAX(GeoH!AQ266,GeoH!BY266)</f>
        <v>0</v>
      </c>
      <c r="AV257" s="170">
        <f>MAX(GeoH!AR266,GeoH!BZ266)</f>
        <v>0</v>
      </c>
      <c r="AW257" s="170">
        <f>MAX(GeoH!AS266,GeoH!CA266)</f>
        <v>0</v>
      </c>
      <c r="AX257" s="170">
        <f>MAX(GeoH!AT266,GeoH!CB266)</f>
        <v>0</v>
      </c>
      <c r="AY257" s="170">
        <f>MAX(GeoH!AU266,GeoH!CC266)</f>
        <v>0</v>
      </c>
      <c r="AZ257" s="170">
        <f>MAX(GeoH!AV266,GeoH!CD266)</f>
        <v>0</v>
      </c>
      <c r="BA257" s="170">
        <f>MAX(GeoH!AW266,GeoH!CE266)</f>
        <v>0</v>
      </c>
      <c r="BB257" s="170">
        <f>MAX(GeoH!AX266,GeoH!CF266)</f>
        <v>0</v>
      </c>
      <c r="BC257" s="170">
        <f>MAX(GeoH!AY266,GeoH!CG266)</f>
        <v>0</v>
      </c>
      <c r="BD257" s="170">
        <f>MAX(GeoH!AZ266,GeoH!CH266)</f>
        <v>0</v>
      </c>
      <c r="BE257" s="170">
        <f>MAX(GeoH!BA266,GeoH!CI266)</f>
        <v>0</v>
      </c>
      <c r="BF257" s="170">
        <f>MAX(GeoH!BB266,GeoH!CJ266)</f>
        <v>0</v>
      </c>
      <c r="BG257" s="170">
        <f>MAX(COUNTIF(GeoH!BC266,"Oui"),COUNTIF(GeoH!CK266,"Oui"))</f>
        <v>0</v>
      </c>
      <c r="BH257" s="76"/>
      <c r="BI257" s="170">
        <f>Trachome!Q269</f>
        <v>0</v>
      </c>
      <c r="BJ257" s="170">
        <f>Trachome!AK269</f>
        <v>0</v>
      </c>
      <c r="BK257" s="170">
        <f>Trachome!AL269</f>
        <v>0</v>
      </c>
      <c r="BL257" s="170">
        <f>Trachome!AN269</f>
        <v>0</v>
      </c>
      <c r="BM257" s="170">
        <f>Trachome!AO269</f>
        <v>0</v>
      </c>
      <c r="BN257" s="170">
        <f>Trachome!AT269</f>
        <v>0</v>
      </c>
      <c r="BO257" s="170">
        <f>Trachome!AU269</f>
        <v>0</v>
      </c>
      <c r="BP257" s="170">
        <f>Trachome!AV269</f>
        <v>0</v>
      </c>
      <c r="BQ257" s="170">
        <f>Trachome!AW269</f>
        <v>0</v>
      </c>
      <c r="BR257" s="170">
        <f>COUNTIF(Trachome!AX269,"Oui")</f>
        <v>0</v>
      </c>
      <c r="BS257" s="76"/>
      <c r="BT257" s="170">
        <f t="shared" si="43"/>
        <v>0</v>
      </c>
      <c r="BU257" s="170">
        <f t="shared" si="44"/>
        <v>0</v>
      </c>
      <c r="BV257" s="170">
        <f t="shared" si="45"/>
        <v>0</v>
      </c>
      <c r="BW257" s="170">
        <f t="shared" si="46"/>
        <v>0</v>
      </c>
      <c r="BX257" s="170">
        <f t="shared" si="47"/>
        <v>0</v>
      </c>
      <c r="BY257" s="170">
        <f t="shared" si="50"/>
        <v>0</v>
      </c>
      <c r="BZ257" s="170">
        <f t="shared" si="51"/>
        <v>0</v>
      </c>
      <c r="CA257" s="170">
        <f t="shared" si="52"/>
        <v>0</v>
      </c>
      <c r="CB257" s="170">
        <f t="shared" si="48"/>
        <v>0</v>
      </c>
      <c r="CC257" s="170">
        <f t="shared" si="49"/>
        <v>0</v>
      </c>
    </row>
    <row r="258" spans="2:81" x14ac:dyDescent="0.25">
      <c r="B258" s="376">
        <f>'Données démographiques'!B266</f>
        <v>0</v>
      </c>
      <c r="C258" s="376">
        <f>'Données démographiques'!C266</f>
        <v>0</v>
      </c>
      <c r="D258" s="377">
        <f>'Données démographiques'!D266</f>
        <v>0</v>
      </c>
      <c r="E258" s="354"/>
      <c r="F258" s="377">
        <f>FL!M265</f>
        <v>0</v>
      </c>
      <c r="G258" s="377">
        <f>FL!AE265</f>
        <v>0</v>
      </c>
      <c r="H258" s="377">
        <f>FL!AF265</f>
        <v>0</v>
      </c>
      <c r="I258" s="377">
        <f>FL!AH265</f>
        <v>0</v>
      </c>
      <c r="J258" s="377">
        <f>FL!AI265</f>
        <v>0</v>
      </c>
      <c r="K258" s="377">
        <f>FL!AK265</f>
        <v>0</v>
      </c>
      <c r="L258" s="377">
        <f>FL!AM265</f>
        <v>0</v>
      </c>
      <c r="M258" s="377">
        <f>FL!AN265</f>
        <v>0</v>
      </c>
      <c r="N258" s="377">
        <f>FL!AO265</f>
        <v>0</v>
      </c>
      <c r="O258" s="377">
        <f>FL!AP265</f>
        <v>0</v>
      </c>
      <c r="P258" s="377">
        <f>FL!AQ265</f>
        <v>0</v>
      </c>
      <c r="Q258" s="377">
        <f>COUNTIF(FL!AR265,"Oui")</f>
        <v>0</v>
      </c>
      <c r="R258" s="354"/>
      <c r="S258" s="377">
        <f>Oncho!K265</f>
        <v>0</v>
      </c>
      <c r="T258" s="377">
        <f>MAX(Oncho!AB265,Oncho!BA265)</f>
        <v>0</v>
      </c>
      <c r="U258" s="377">
        <f>MAX(Oncho!AC265,Oncho!BB265)</f>
        <v>0</v>
      </c>
      <c r="V258" s="377">
        <f>MAX(Oncho!AE265,Oncho!BD265)</f>
        <v>0</v>
      </c>
      <c r="W258" s="377">
        <f>MAX(Oncho!AF265,Oncho!BE265)</f>
        <v>0</v>
      </c>
      <c r="X258" s="377">
        <f>MAX(Oncho!AG265,Oncho!BF265)</f>
        <v>0</v>
      </c>
      <c r="Y258" s="377">
        <f>MAX(Oncho!AH265,Oncho!BG265)</f>
        <v>0</v>
      </c>
      <c r="Z258" s="377">
        <f>MAX(Oncho!AI265,Oncho!BH265)</f>
        <v>0</v>
      </c>
      <c r="AA258" s="377">
        <f>MAX(Oncho!AJ265,Oncho!BI265)</f>
        <v>0</v>
      </c>
      <c r="AB258" s="377">
        <f>MAX(COUNTIF(Oncho!AK265,"Oui"),COUNTIF(Oncho!BJ265,"Oui"))</f>
        <v>0</v>
      </c>
      <c r="AC258" s="354"/>
      <c r="AD258" s="377">
        <f>SCH!P267</f>
        <v>0</v>
      </c>
      <c r="AE258" s="377">
        <f>SCH!AI267</f>
        <v>0</v>
      </c>
      <c r="AF258" s="377">
        <f>SCH!AJ267</f>
        <v>0</v>
      </c>
      <c r="AG258" s="377">
        <f>SCH!AN267</f>
        <v>0</v>
      </c>
      <c r="AH258" s="377">
        <f>SCH!AO267</f>
        <v>0</v>
      </c>
      <c r="AI258" s="377">
        <f>SCH!AT267</f>
        <v>0</v>
      </c>
      <c r="AJ258" s="377">
        <f>SCH!AU267</f>
        <v>0</v>
      </c>
      <c r="AK258" s="377">
        <f>SCH!AV267</f>
        <v>0</v>
      </c>
      <c r="AL258" s="377">
        <f>SCH!AW267</f>
        <v>0</v>
      </c>
      <c r="AM258" s="377">
        <f>COUNTIF(SCH!AX267,"Oui")</f>
        <v>0</v>
      </c>
      <c r="AN258" s="354"/>
      <c r="AO258" s="377">
        <f>GeoH!P267</f>
        <v>0</v>
      </c>
      <c r="AP258" s="377">
        <f>MAX(GeoH!AK267,GeoH!BS267)</f>
        <v>0</v>
      </c>
      <c r="AQ258" s="377">
        <f>MAX(GeoH!AL267,GeoH!BT267)</f>
        <v>0</v>
      </c>
      <c r="AR258" s="377">
        <f>MAX(GeoH!AM267,GeoH!BU267)</f>
        <v>0</v>
      </c>
      <c r="AS258" s="377">
        <f>MAX(GeoH!AN267,GeoH!BV267)</f>
        <v>0</v>
      </c>
      <c r="AT258" s="377">
        <f>MAX(GeoH!AO267,GeoH!BW267)</f>
        <v>0</v>
      </c>
      <c r="AU258" s="377">
        <f>MAX(GeoH!AQ267,GeoH!BY267)</f>
        <v>0</v>
      </c>
      <c r="AV258" s="377">
        <f>MAX(GeoH!AR267,GeoH!BZ267)</f>
        <v>0</v>
      </c>
      <c r="AW258" s="377">
        <f>MAX(GeoH!AS267,GeoH!CA267)</f>
        <v>0</v>
      </c>
      <c r="AX258" s="377">
        <f>MAX(GeoH!AT267,GeoH!CB267)</f>
        <v>0</v>
      </c>
      <c r="AY258" s="377">
        <f>MAX(GeoH!AU267,GeoH!CC267)</f>
        <v>0</v>
      </c>
      <c r="AZ258" s="377">
        <f>MAX(GeoH!AV267,GeoH!CD267)</f>
        <v>0</v>
      </c>
      <c r="BA258" s="377">
        <f>MAX(GeoH!AW267,GeoH!CE267)</f>
        <v>0</v>
      </c>
      <c r="BB258" s="377">
        <f>MAX(GeoH!AX267,GeoH!CF267)</f>
        <v>0</v>
      </c>
      <c r="BC258" s="377">
        <f>MAX(GeoH!AY267,GeoH!CG267)</f>
        <v>0</v>
      </c>
      <c r="BD258" s="377">
        <f>MAX(GeoH!AZ267,GeoH!CH267)</f>
        <v>0</v>
      </c>
      <c r="BE258" s="377">
        <f>MAX(GeoH!BA267,GeoH!CI267)</f>
        <v>0</v>
      </c>
      <c r="BF258" s="377">
        <f>MAX(GeoH!BB267,GeoH!CJ267)</f>
        <v>0</v>
      </c>
      <c r="BG258" s="377">
        <f>MAX(COUNTIF(GeoH!BC267,"Oui"),COUNTIF(GeoH!CK267,"Oui"))</f>
        <v>0</v>
      </c>
      <c r="BH258" s="354"/>
      <c r="BI258" s="377">
        <f>Trachome!Q270</f>
        <v>0</v>
      </c>
      <c r="BJ258" s="377">
        <f>Trachome!AK270</f>
        <v>0</v>
      </c>
      <c r="BK258" s="377">
        <f>Trachome!AL270</f>
        <v>0</v>
      </c>
      <c r="BL258" s="377">
        <f>Trachome!AN270</f>
        <v>0</v>
      </c>
      <c r="BM258" s="377">
        <f>Trachome!AO270</f>
        <v>0</v>
      </c>
      <c r="BN258" s="377">
        <f>Trachome!AT270</f>
        <v>0</v>
      </c>
      <c r="BO258" s="377">
        <f>Trachome!AU270</f>
        <v>0</v>
      </c>
      <c r="BP258" s="377">
        <f>Trachome!AV270</f>
        <v>0</v>
      </c>
      <c r="BQ258" s="377">
        <f>Trachome!AW270</f>
        <v>0</v>
      </c>
      <c r="BR258" s="377">
        <f>COUNTIF(Trachome!AX270,"Oui")</f>
        <v>0</v>
      </c>
      <c r="BS258" s="354"/>
      <c r="BT258" s="377">
        <f t="shared" si="43"/>
        <v>0</v>
      </c>
      <c r="BU258" s="377">
        <f t="shared" si="44"/>
        <v>0</v>
      </c>
      <c r="BV258" s="377">
        <f t="shared" si="45"/>
        <v>0</v>
      </c>
      <c r="BW258" s="377">
        <f t="shared" si="46"/>
        <v>0</v>
      </c>
      <c r="BX258" s="377">
        <f t="shared" si="47"/>
        <v>0</v>
      </c>
      <c r="BY258" s="377">
        <f t="shared" si="50"/>
        <v>0</v>
      </c>
      <c r="BZ258" s="377">
        <f t="shared" si="51"/>
        <v>0</v>
      </c>
      <c r="CA258" s="377">
        <f t="shared" si="52"/>
        <v>0</v>
      </c>
      <c r="CB258" s="377">
        <f t="shared" si="48"/>
        <v>0</v>
      </c>
      <c r="CC258" s="377">
        <f t="shared" si="49"/>
        <v>0</v>
      </c>
    </row>
    <row r="259" spans="2:81" x14ac:dyDescent="0.25">
      <c r="B259" s="169">
        <f>'Données démographiques'!B267</f>
        <v>0</v>
      </c>
      <c r="C259" s="169">
        <f>'Données démographiques'!C267</f>
        <v>0</v>
      </c>
      <c r="D259" s="170">
        <f>'Données démographiques'!D267</f>
        <v>0</v>
      </c>
      <c r="E259" s="76"/>
      <c r="F259" s="170">
        <f>FL!M266</f>
        <v>0</v>
      </c>
      <c r="G259" s="170">
        <f>FL!AE266</f>
        <v>0</v>
      </c>
      <c r="H259" s="170">
        <f>FL!AF266</f>
        <v>0</v>
      </c>
      <c r="I259" s="170">
        <f>FL!AH266</f>
        <v>0</v>
      </c>
      <c r="J259" s="170">
        <f>FL!AI266</f>
        <v>0</v>
      </c>
      <c r="K259" s="170">
        <f>FL!AK266</f>
        <v>0</v>
      </c>
      <c r="L259" s="170">
        <f>FL!AM266</f>
        <v>0</v>
      </c>
      <c r="M259" s="170">
        <f>FL!AN266</f>
        <v>0</v>
      </c>
      <c r="N259" s="170">
        <f>FL!AO266</f>
        <v>0</v>
      </c>
      <c r="O259" s="170">
        <f>FL!AP266</f>
        <v>0</v>
      </c>
      <c r="P259" s="170">
        <f>FL!AQ266</f>
        <v>0</v>
      </c>
      <c r="Q259" s="170">
        <f>COUNTIF(FL!AR266,"Oui")</f>
        <v>0</v>
      </c>
      <c r="R259" s="76"/>
      <c r="S259" s="170">
        <f>Oncho!K266</f>
        <v>0</v>
      </c>
      <c r="T259" s="170">
        <f>MAX(Oncho!AB266,Oncho!BA266)</f>
        <v>0</v>
      </c>
      <c r="U259" s="170">
        <f>MAX(Oncho!AC266,Oncho!BB266)</f>
        <v>0</v>
      </c>
      <c r="V259" s="170">
        <f>MAX(Oncho!AE266,Oncho!BD266)</f>
        <v>0</v>
      </c>
      <c r="W259" s="170">
        <f>MAX(Oncho!AF266,Oncho!BE266)</f>
        <v>0</v>
      </c>
      <c r="X259" s="170">
        <f>MAX(Oncho!AG266,Oncho!BF266)</f>
        <v>0</v>
      </c>
      <c r="Y259" s="170">
        <f>MAX(Oncho!AH266,Oncho!BG266)</f>
        <v>0</v>
      </c>
      <c r="Z259" s="170">
        <f>MAX(Oncho!AI266,Oncho!BH266)</f>
        <v>0</v>
      </c>
      <c r="AA259" s="170">
        <f>MAX(Oncho!AJ266,Oncho!BI266)</f>
        <v>0</v>
      </c>
      <c r="AB259" s="170">
        <f>MAX(COUNTIF(Oncho!AK266,"Oui"),COUNTIF(Oncho!BJ266,"Oui"))</f>
        <v>0</v>
      </c>
      <c r="AC259" s="76"/>
      <c r="AD259" s="170">
        <f>SCH!P268</f>
        <v>0</v>
      </c>
      <c r="AE259" s="170">
        <f>SCH!AI268</f>
        <v>0</v>
      </c>
      <c r="AF259" s="170">
        <f>SCH!AJ268</f>
        <v>0</v>
      </c>
      <c r="AG259" s="170">
        <f>SCH!AN268</f>
        <v>0</v>
      </c>
      <c r="AH259" s="170">
        <f>SCH!AO268</f>
        <v>0</v>
      </c>
      <c r="AI259" s="170">
        <f>SCH!AT268</f>
        <v>0</v>
      </c>
      <c r="AJ259" s="170">
        <f>SCH!AU268</f>
        <v>0</v>
      </c>
      <c r="AK259" s="170">
        <f>SCH!AV268</f>
        <v>0</v>
      </c>
      <c r="AL259" s="170">
        <f>SCH!AW268</f>
        <v>0</v>
      </c>
      <c r="AM259" s="170">
        <f>COUNTIF(SCH!AX268,"Oui")</f>
        <v>0</v>
      </c>
      <c r="AN259" s="76"/>
      <c r="AO259" s="170">
        <f>GeoH!P268</f>
        <v>0</v>
      </c>
      <c r="AP259" s="170">
        <f>MAX(GeoH!AK268,GeoH!BS268)</f>
        <v>0</v>
      </c>
      <c r="AQ259" s="170">
        <f>MAX(GeoH!AL268,GeoH!BT268)</f>
        <v>0</v>
      </c>
      <c r="AR259" s="170">
        <f>MAX(GeoH!AM268,GeoH!BU268)</f>
        <v>0</v>
      </c>
      <c r="AS259" s="170">
        <f>MAX(GeoH!AN268,GeoH!BV268)</f>
        <v>0</v>
      </c>
      <c r="AT259" s="170">
        <f>MAX(GeoH!AO268,GeoH!BW268)</f>
        <v>0</v>
      </c>
      <c r="AU259" s="170">
        <f>MAX(GeoH!AQ268,GeoH!BY268)</f>
        <v>0</v>
      </c>
      <c r="AV259" s="170">
        <f>MAX(GeoH!AR268,GeoH!BZ268)</f>
        <v>0</v>
      </c>
      <c r="AW259" s="170">
        <f>MAX(GeoH!AS268,GeoH!CA268)</f>
        <v>0</v>
      </c>
      <c r="AX259" s="170">
        <f>MAX(GeoH!AT268,GeoH!CB268)</f>
        <v>0</v>
      </c>
      <c r="AY259" s="170">
        <f>MAX(GeoH!AU268,GeoH!CC268)</f>
        <v>0</v>
      </c>
      <c r="AZ259" s="170">
        <f>MAX(GeoH!AV268,GeoH!CD268)</f>
        <v>0</v>
      </c>
      <c r="BA259" s="170">
        <f>MAX(GeoH!AW268,GeoH!CE268)</f>
        <v>0</v>
      </c>
      <c r="BB259" s="170">
        <f>MAX(GeoH!AX268,GeoH!CF268)</f>
        <v>0</v>
      </c>
      <c r="BC259" s="170">
        <f>MAX(GeoH!AY268,GeoH!CG268)</f>
        <v>0</v>
      </c>
      <c r="BD259" s="170">
        <f>MAX(GeoH!AZ268,GeoH!CH268)</f>
        <v>0</v>
      </c>
      <c r="BE259" s="170">
        <f>MAX(GeoH!BA268,GeoH!CI268)</f>
        <v>0</v>
      </c>
      <c r="BF259" s="170">
        <f>MAX(GeoH!BB268,GeoH!CJ268)</f>
        <v>0</v>
      </c>
      <c r="BG259" s="170">
        <f>MAX(COUNTIF(GeoH!BC268,"Oui"),COUNTIF(GeoH!CK268,"Oui"))</f>
        <v>0</v>
      </c>
      <c r="BH259" s="76"/>
      <c r="BI259" s="170">
        <f>Trachome!Q271</f>
        <v>0</v>
      </c>
      <c r="BJ259" s="170">
        <f>Trachome!AK271</f>
        <v>0</v>
      </c>
      <c r="BK259" s="170">
        <f>Trachome!AL271</f>
        <v>0</v>
      </c>
      <c r="BL259" s="170">
        <f>Trachome!AN271</f>
        <v>0</v>
      </c>
      <c r="BM259" s="170">
        <f>Trachome!AO271</f>
        <v>0</v>
      </c>
      <c r="BN259" s="170">
        <f>Trachome!AT271</f>
        <v>0</v>
      </c>
      <c r="BO259" s="170">
        <f>Trachome!AU271</f>
        <v>0</v>
      </c>
      <c r="BP259" s="170">
        <f>Trachome!AV271</f>
        <v>0</v>
      </c>
      <c r="BQ259" s="170">
        <f>Trachome!AW271</f>
        <v>0</v>
      </c>
      <c r="BR259" s="170">
        <f>COUNTIF(Trachome!AX271,"Oui")</f>
        <v>0</v>
      </c>
      <c r="BS259" s="76"/>
      <c r="BT259" s="170">
        <f t="shared" si="43"/>
        <v>0</v>
      </c>
      <c r="BU259" s="170">
        <f t="shared" si="44"/>
        <v>0</v>
      </c>
      <c r="BV259" s="170">
        <f t="shared" si="45"/>
        <v>0</v>
      </c>
      <c r="BW259" s="170">
        <f t="shared" si="46"/>
        <v>0</v>
      </c>
      <c r="BX259" s="170">
        <f t="shared" si="47"/>
        <v>0</v>
      </c>
      <c r="BY259" s="170">
        <f t="shared" si="50"/>
        <v>0</v>
      </c>
      <c r="BZ259" s="170">
        <f t="shared" si="51"/>
        <v>0</v>
      </c>
      <c r="CA259" s="170">
        <f t="shared" si="52"/>
        <v>0</v>
      </c>
      <c r="CB259" s="170">
        <f t="shared" si="48"/>
        <v>0</v>
      </c>
      <c r="CC259" s="170">
        <f t="shared" si="49"/>
        <v>0</v>
      </c>
    </row>
    <row r="260" spans="2:81" x14ac:dyDescent="0.25">
      <c r="B260" s="376">
        <f>'Données démographiques'!B268</f>
        <v>0</v>
      </c>
      <c r="C260" s="376">
        <f>'Données démographiques'!C268</f>
        <v>0</v>
      </c>
      <c r="D260" s="377">
        <f>'Données démographiques'!D268</f>
        <v>0</v>
      </c>
      <c r="E260" s="354"/>
      <c r="F260" s="377">
        <f>FL!M267</f>
        <v>0</v>
      </c>
      <c r="G260" s="377">
        <f>FL!AE267</f>
        <v>0</v>
      </c>
      <c r="H260" s="377">
        <f>FL!AF267</f>
        <v>0</v>
      </c>
      <c r="I260" s="377">
        <f>FL!AH267</f>
        <v>0</v>
      </c>
      <c r="J260" s="377">
        <f>FL!AI267</f>
        <v>0</v>
      </c>
      <c r="K260" s="377">
        <f>FL!AK267</f>
        <v>0</v>
      </c>
      <c r="L260" s="377">
        <f>FL!AM267</f>
        <v>0</v>
      </c>
      <c r="M260" s="377">
        <f>FL!AN267</f>
        <v>0</v>
      </c>
      <c r="N260" s="377">
        <f>FL!AO267</f>
        <v>0</v>
      </c>
      <c r="O260" s="377">
        <f>FL!AP267</f>
        <v>0</v>
      </c>
      <c r="P260" s="377">
        <f>FL!AQ267</f>
        <v>0</v>
      </c>
      <c r="Q260" s="377">
        <f>COUNTIF(FL!AR267,"Oui")</f>
        <v>0</v>
      </c>
      <c r="R260" s="354"/>
      <c r="S260" s="377">
        <f>Oncho!K267</f>
        <v>0</v>
      </c>
      <c r="T260" s="377">
        <f>MAX(Oncho!AB267,Oncho!BA267)</f>
        <v>0</v>
      </c>
      <c r="U260" s="377">
        <f>MAX(Oncho!AC267,Oncho!BB267)</f>
        <v>0</v>
      </c>
      <c r="V260" s="377">
        <f>MAX(Oncho!AE267,Oncho!BD267)</f>
        <v>0</v>
      </c>
      <c r="W260" s="377">
        <f>MAX(Oncho!AF267,Oncho!BE267)</f>
        <v>0</v>
      </c>
      <c r="X260" s="377">
        <f>MAX(Oncho!AG267,Oncho!BF267)</f>
        <v>0</v>
      </c>
      <c r="Y260" s="377">
        <f>MAX(Oncho!AH267,Oncho!BG267)</f>
        <v>0</v>
      </c>
      <c r="Z260" s="377">
        <f>MAX(Oncho!AI267,Oncho!BH267)</f>
        <v>0</v>
      </c>
      <c r="AA260" s="377">
        <f>MAX(Oncho!AJ267,Oncho!BI267)</f>
        <v>0</v>
      </c>
      <c r="AB260" s="377">
        <f>MAX(COUNTIF(Oncho!AK267,"Oui"),COUNTIF(Oncho!BJ267,"Oui"))</f>
        <v>0</v>
      </c>
      <c r="AC260" s="354"/>
      <c r="AD260" s="377">
        <f>SCH!P269</f>
        <v>0</v>
      </c>
      <c r="AE260" s="377">
        <f>SCH!AI269</f>
        <v>0</v>
      </c>
      <c r="AF260" s="377">
        <f>SCH!AJ269</f>
        <v>0</v>
      </c>
      <c r="AG260" s="377">
        <f>SCH!AN269</f>
        <v>0</v>
      </c>
      <c r="AH260" s="377">
        <f>SCH!AO269</f>
        <v>0</v>
      </c>
      <c r="AI260" s="377">
        <f>SCH!AT269</f>
        <v>0</v>
      </c>
      <c r="AJ260" s="377">
        <f>SCH!AU269</f>
        <v>0</v>
      </c>
      <c r="AK260" s="377">
        <f>SCH!AV269</f>
        <v>0</v>
      </c>
      <c r="AL260" s="377">
        <f>SCH!AW269</f>
        <v>0</v>
      </c>
      <c r="AM260" s="377">
        <f>COUNTIF(SCH!AX269,"Oui")</f>
        <v>0</v>
      </c>
      <c r="AN260" s="354"/>
      <c r="AO260" s="377">
        <f>GeoH!P269</f>
        <v>0</v>
      </c>
      <c r="AP260" s="377">
        <f>MAX(GeoH!AK269,GeoH!BS269)</f>
        <v>0</v>
      </c>
      <c r="AQ260" s="377">
        <f>MAX(GeoH!AL269,GeoH!BT269)</f>
        <v>0</v>
      </c>
      <c r="AR260" s="377">
        <f>MAX(GeoH!AM269,GeoH!BU269)</f>
        <v>0</v>
      </c>
      <c r="AS260" s="377">
        <f>MAX(GeoH!AN269,GeoH!BV269)</f>
        <v>0</v>
      </c>
      <c r="AT260" s="377">
        <f>MAX(GeoH!AO269,GeoH!BW269)</f>
        <v>0</v>
      </c>
      <c r="AU260" s="377">
        <f>MAX(GeoH!AQ269,GeoH!BY269)</f>
        <v>0</v>
      </c>
      <c r="AV260" s="377">
        <f>MAX(GeoH!AR269,GeoH!BZ269)</f>
        <v>0</v>
      </c>
      <c r="AW260" s="377">
        <f>MAX(GeoH!AS269,GeoH!CA269)</f>
        <v>0</v>
      </c>
      <c r="AX260" s="377">
        <f>MAX(GeoH!AT269,GeoH!CB269)</f>
        <v>0</v>
      </c>
      <c r="AY260" s="377">
        <f>MAX(GeoH!AU269,GeoH!CC269)</f>
        <v>0</v>
      </c>
      <c r="AZ260" s="377">
        <f>MAX(GeoH!AV269,GeoH!CD269)</f>
        <v>0</v>
      </c>
      <c r="BA260" s="377">
        <f>MAX(GeoH!AW269,GeoH!CE269)</f>
        <v>0</v>
      </c>
      <c r="BB260" s="377">
        <f>MAX(GeoH!AX269,GeoH!CF269)</f>
        <v>0</v>
      </c>
      <c r="BC260" s="377">
        <f>MAX(GeoH!AY269,GeoH!CG269)</f>
        <v>0</v>
      </c>
      <c r="BD260" s="377">
        <f>MAX(GeoH!AZ269,GeoH!CH269)</f>
        <v>0</v>
      </c>
      <c r="BE260" s="377">
        <f>MAX(GeoH!BA269,GeoH!CI269)</f>
        <v>0</v>
      </c>
      <c r="BF260" s="377">
        <f>MAX(GeoH!BB269,GeoH!CJ269)</f>
        <v>0</v>
      </c>
      <c r="BG260" s="377">
        <f>MAX(COUNTIF(GeoH!BC269,"Oui"),COUNTIF(GeoH!CK269,"Oui"))</f>
        <v>0</v>
      </c>
      <c r="BH260" s="354"/>
      <c r="BI260" s="377">
        <f>Trachome!Q272</f>
        <v>0</v>
      </c>
      <c r="BJ260" s="377">
        <f>Trachome!AK272</f>
        <v>0</v>
      </c>
      <c r="BK260" s="377">
        <f>Trachome!AL272</f>
        <v>0</v>
      </c>
      <c r="BL260" s="377">
        <f>Trachome!AN272</f>
        <v>0</v>
      </c>
      <c r="BM260" s="377">
        <f>Trachome!AO272</f>
        <v>0</v>
      </c>
      <c r="BN260" s="377">
        <f>Trachome!AT272</f>
        <v>0</v>
      </c>
      <c r="BO260" s="377">
        <f>Trachome!AU272</f>
        <v>0</v>
      </c>
      <c r="BP260" s="377">
        <f>Trachome!AV272</f>
        <v>0</v>
      </c>
      <c r="BQ260" s="377">
        <f>Trachome!AW272</f>
        <v>0</v>
      </c>
      <c r="BR260" s="377">
        <f>COUNTIF(Trachome!AX272,"Oui")</f>
        <v>0</v>
      </c>
      <c r="BS260" s="354"/>
      <c r="BT260" s="377">
        <f t="shared" si="43"/>
        <v>0</v>
      </c>
      <c r="BU260" s="377">
        <f t="shared" si="44"/>
        <v>0</v>
      </c>
      <c r="BV260" s="377">
        <f t="shared" si="45"/>
        <v>0</v>
      </c>
      <c r="BW260" s="377">
        <f t="shared" si="46"/>
        <v>0</v>
      </c>
      <c r="BX260" s="377">
        <f t="shared" si="47"/>
        <v>0</v>
      </c>
      <c r="BY260" s="377">
        <f t="shared" si="50"/>
        <v>0</v>
      </c>
      <c r="BZ260" s="377">
        <f t="shared" si="51"/>
        <v>0</v>
      </c>
      <c r="CA260" s="377">
        <f t="shared" si="52"/>
        <v>0</v>
      </c>
      <c r="CB260" s="377">
        <f t="shared" si="48"/>
        <v>0</v>
      </c>
      <c r="CC260" s="377">
        <f t="shared" si="49"/>
        <v>0</v>
      </c>
    </row>
    <row r="261" spans="2:81" x14ac:dyDescent="0.25">
      <c r="B261" s="169">
        <f>'Données démographiques'!B269</f>
        <v>0</v>
      </c>
      <c r="C261" s="169">
        <f>'Données démographiques'!C269</f>
        <v>0</v>
      </c>
      <c r="D261" s="170">
        <f>'Données démographiques'!D269</f>
        <v>0</v>
      </c>
      <c r="E261" s="76"/>
      <c r="F261" s="170">
        <f>FL!M268</f>
        <v>0</v>
      </c>
      <c r="G261" s="170">
        <f>FL!AE268</f>
        <v>0</v>
      </c>
      <c r="H261" s="170">
        <f>FL!AF268</f>
        <v>0</v>
      </c>
      <c r="I261" s="170">
        <f>FL!AH268</f>
        <v>0</v>
      </c>
      <c r="J261" s="170">
        <f>FL!AI268</f>
        <v>0</v>
      </c>
      <c r="K261" s="170">
        <f>FL!AK268</f>
        <v>0</v>
      </c>
      <c r="L261" s="170">
        <f>FL!AM268</f>
        <v>0</v>
      </c>
      <c r="M261" s="170">
        <f>FL!AN268</f>
        <v>0</v>
      </c>
      <c r="N261" s="170">
        <f>FL!AO268</f>
        <v>0</v>
      </c>
      <c r="O261" s="170">
        <f>FL!AP268</f>
        <v>0</v>
      </c>
      <c r="P261" s="170">
        <f>FL!AQ268</f>
        <v>0</v>
      </c>
      <c r="Q261" s="170">
        <f>COUNTIF(FL!AR268,"Oui")</f>
        <v>0</v>
      </c>
      <c r="R261" s="76"/>
      <c r="S261" s="170">
        <f>Oncho!K268</f>
        <v>0</v>
      </c>
      <c r="T261" s="170">
        <f>MAX(Oncho!AB268,Oncho!BA268)</f>
        <v>0</v>
      </c>
      <c r="U261" s="170">
        <f>MAX(Oncho!AC268,Oncho!BB268)</f>
        <v>0</v>
      </c>
      <c r="V261" s="170">
        <f>MAX(Oncho!AE268,Oncho!BD268)</f>
        <v>0</v>
      </c>
      <c r="W261" s="170">
        <f>MAX(Oncho!AF268,Oncho!BE268)</f>
        <v>0</v>
      </c>
      <c r="X261" s="170">
        <f>MAX(Oncho!AG268,Oncho!BF268)</f>
        <v>0</v>
      </c>
      <c r="Y261" s="170">
        <f>MAX(Oncho!AH268,Oncho!BG268)</f>
        <v>0</v>
      </c>
      <c r="Z261" s="170">
        <f>MAX(Oncho!AI268,Oncho!BH268)</f>
        <v>0</v>
      </c>
      <c r="AA261" s="170">
        <f>MAX(Oncho!AJ268,Oncho!BI268)</f>
        <v>0</v>
      </c>
      <c r="AB261" s="170">
        <f>MAX(COUNTIF(Oncho!AK268,"Oui"),COUNTIF(Oncho!BJ268,"Oui"))</f>
        <v>0</v>
      </c>
      <c r="AC261" s="76"/>
      <c r="AD261" s="170">
        <f>SCH!P270</f>
        <v>0</v>
      </c>
      <c r="AE261" s="170">
        <f>SCH!AI270</f>
        <v>0</v>
      </c>
      <c r="AF261" s="170">
        <f>SCH!AJ270</f>
        <v>0</v>
      </c>
      <c r="AG261" s="170">
        <f>SCH!AN270</f>
        <v>0</v>
      </c>
      <c r="AH261" s="170">
        <f>SCH!AO270</f>
        <v>0</v>
      </c>
      <c r="AI261" s="170">
        <f>SCH!AT270</f>
        <v>0</v>
      </c>
      <c r="AJ261" s="170">
        <f>SCH!AU270</f>
        <v>0</v>
      </c>
      <c r="AK261" s="170">
        <f>SCH!AV270</f>
        <v>0</v>
      </c>
      <c r="AL261" s="170">
        <f>SCH!AW270</f>
        <v>0</v>
      </c>
      <c r="AM261" s="170">
        <f>COUNTIF(SCH!AX270,"Oui")</f>
        <v>0</v>
      </c>
      <c r="AN261" s="76"/>
      <c r="AO261" s="170">
        <f>GeoH!P270</f>
        <v>0</v>
      </c>
      <c r="AP261" s="170">
        <f>MAX(GeoH!AK270,GeoH!BS270)</f>
        <v>0</v>
      </c>
      <c r="AQ261" s="170">
        <f>MAX(GeoH!AL270,GeoH!BT270)</f>
        <v>0</v>
      </c>
      <c r="AR261" s="170">
        <f>MAX(GeoH!AM270,GeoH!BU270)</f>
        <v>0</v>
      </c>
      <c r="AS261" s="170">
        <f>MAX(GeoH!AN270,GeoH!BV270)</f>
        <v>0</v>
      </c>
      <c r="AT261" s="170">
        <f>MAX(GeoH!AO270,GeoH!BW270)</f>
        <v>0</v>
      </c>
      <c r="AU261" s="170">
        <f>MAX(GeoH!AQ270,GeoH!BY270)</f>
        <v>0</v>
      </c>
      <c r="AV261" s="170">
        <f>MAX(GeoH!AR270,GeoH!BZ270)</f>
        <v>0</v>
      </c>
      <c r="AW261" s="170">
        <f>MAX(GeoH!AS270,GeoH!CA270)</f>
        <v>0</v>
      </c>
      <c r="AX261" s="170">
        <f>MAX(GeoH!AT270,GeoH!CB270)</f>
        <v>0</v>
      </c>
      <c r="AY261" s="170">
        <f>MAX(GeoH!AU270,GeoH!CC270)</f>
        <v>0</v>
      </c>
      <c r="AZ261" s="170">
        <f>MAX(GeoH!AV270,GeoH!CD270)</f>
        <v>0</v>
      </c>
      <c r="BA261" s="170">
        <f>MAX(GeoH!AW270,GeoH!CE270)</f>
        <v>0</v>
      </c>
      <c r="BB261" s="170">
        <f>MAX(GeoH!AX270,GeoH!CF270)</f>
        <v>0</v>
      </c>
      <c r="BC261" s="170">
        <f>MAX(GeoH!AY270,GeoH!CG270)</f>
        <v>0</v>
      </c>
      <c r="BD261" s="170">
        <f>MAX(GeoH!AZ270,GeoH!CH270)</f>
        <v>0</v>
      </c>
      <c r="BE261" s="170">
        <f>MAX(GeoH!BA270,GeoH!CI270)</f>
        <v>0</v>
      </c>
      <c r="BF261" s="170">
        <f>MAX(GeoH!BB270,GeoH!CJ270)</f>
        <v>0</v>
      </c>
      <c r="BG261" s="170">
        <f>MAX(COUNTIF(GeoH!BC270,"Oui"),COUNTIF(GeoH!CK270,"Oui"))</f>
        <v>0</v>
      </c>
      <c r="BH261" s="76"/>
      <c r="BI261" s="170">
        <f>Trachome!Q273</f>
        <v>0</v>
      </c>
      <c r="BJ261" s="170">
        <f>Trachome!AK273</f>
        <v>0</v>
      </c>
      <c r="BK261" s="170">
        <f>Trachome!AL273</f>
        <v>0</v>
      </c>
      <c r="BL261" s="170">
        <f>Trachome!AN273</f>
        <v>0</v>
      </c>
      <c r="BM261" s="170">
        <f>Trachome!AO273</f>
        <v>0</v>
      </c>
      <c r="BN261" s="170">
        <f>Trachome!AT273</f>
        <v>0</v>
      </c>
      <c r="BO261" s="170">
        <f>Trachome!AU273</f>
        <v>0</v>
      </c>
      <c r="BP261" s="170">
        <f>Trachome!AV273</f>
        <v>0</v>
      </c>
      <c r="BQ261" s="170">
        <f>Trachome!AW273</f>
        <v>0</v>
      </c>
      <c r="BR261" s="170">
        <f>COUNTIF(Trachome!AX273,"Oui")</f>
        <v>0</v>
      </c>
      <c r="BS261" s="76"/>
      <c r="BT261" s="170">
        <f t="shared" si="43"/>
        <v>0</v>
      </c>
      <c r="BU261" s="170">
        <f t="shared" si="44"/>
        <v>0</v>
      </c>
      <c r="BV261" s="170">
        <f t="shared" si="45"/>
        <v>0</v>
      </c>
      <c r="BW261" s="170">
        <f t="shared" si="46"/>
        <v>0</v>
      </c>
      <c r="BX261" s="170">
        <f t="shared" si="47"/>
        <v>0</v>
      </c>
      <c r="BY261" s="170">
        <f t="shared" si="50"/>
        <v>0</v>
      </c>
      <c r="BZ261" s="170">
        <f t="shared" si="51"/>
        <v>0</v>
      </c>
      <c r="CA261" s="170">
        <f t="shared" si="52"/>
        <v>0</v>
      </c>
      <c r="CB261" s="170">
        <f t="shared" si="48"/>
        <v>0</v>
      </c>
      <c r="CC261" s="170">
        <f t="shared" si="49"/>
        <v>0</v>
      </c>
    </row>
    <row r="262" spans="2:81" x14ac:dyDescent="0.25">
      <c r="B262" s="376">
        <f>'Données démographiques'!B270</f>
        <v>0</v>
      </c>
      <c r="C262" s="376">
        <f>'Données démographiques'!C270</f>
        <v>0</v>
      </c>
      <c r="D262" s="377">
        <f>'Données démographiques'!D270</f>
        <v>0</v>
      </c>
      <c r="E262" s="354"/>
      <c r="F262" s="377">
        <f>FL!M269</f>
        <v>0</v>
      </c>
      <c r="G262" s="377">
        <f>FL!AE269</f>
        <v>0</v>
      </c>
      <c r="H262" s="377">
        <f>FL!AF269</f>
        <v>0</v>
      </c>
      <c r="I262" s="377">
        <f>FL!AH269</f>
        <v>0</v>
      </c>
      <c r="J262" s="377">
        <f>FL!AI269</f>
        <v>0</v>
      </c>
      <c r="K262" s="377">
        <f>FL!AK269</f>
        <v>0</v>
      </c>
      <c r="L262" s="377">
        <f>FL!AM269</f>
        <v>0</v>
      </c>
      <c r="M262" s="377">
        <f>FL!AN269</f>
        <v>0</v>
      </c>
      <c r="N262" s="377">
        <f>FL!AO269</f>
        <v>0</v>
      </c>
      <c r="O262" s="377">
        <f>FL!AP269</f>
        <v>0</v>
      </c>
      <c r="P262" s="377">
        <f>FL!AQ269</f>
        <v>0</v>
      </c>
      <c r="Q262" s="377">
        <f>COUNTIF(FL!AR269,"Oui")</f>
        <v>0</v>
      </c>
      <c r="R262" s="354"/>
      <c r="S262" s="377">
        <f>Oncho!K269</f>
        <v>0</v>
      </c>
      <c r="T262" s="377">
        <f>MAX(Oncho!AB269,Oncho!BA269)</f>
        <v>0</v>
      </c>
      <c r="U262" s="377">
        <f>MAX(Oncho!AC269,Oncho!BB269)</f>
        <v>0</v>
      </c>
      <c r="V262" s="377">
        <f>MAX(Oncho!AE269,Oncho!BD269)</f>
        <v>0</v>
      </c>
      <c r="W262" s="377">
        <f>MAX(Oncho!AF269,Oncho!BE269)</f>
        <v>0</v>
      </c>
      <c r="X262" s="377">
        <f>MAX(Oncho!AG269,Oncho!BF269)</f>
        <v>0</v>
      </c>
      <c r="Y262" s="377">
        <f>MAX(Oncho!AH269,Oncho!BG269)</f>
        <v>0</v>
      </c>
      <c r="Z262" s="377">
        <f>MAX(Oncho!AI269,Oncho!BH269)</f>
        <v>0</v>
      </c>
      <c r="AA262" s="377">
        <f>MAX(Oncho!AJ269,Oncho!BI269)</f>
        <v>0</v>
      </c>
      <c r="AB262" s="377">
        <f>MAX(COUNTIF(Oncho!AK269,"Oui"),COUNTIF(Oncho!BJ269,"Oui"))</f>
        <v>0</v>
      </c>
      <c r="AC262" s="354"/>
      <c r="AD262" s="377">
        <f>SCH!P271</f>
        <v>0</v>
      </c>
      <c r="AE262" s="377">
        <f>SCH!AI271</f>
        <v>0</v>
      </c>
      <c r="AF262" s="377">
        <f>SCH!AJ271</f>
        <v>0</v>
      </c>
      <c r="AG262" s="377">
        <f>SCH!AN271</f>
        <v>0</v>
      </c>
      <c r="AH262" s="377">
        <f>SCH!AO271</f>
        <v>0</v>
      </c>
      <c r="AI262" s="377">
        <f>SCH!AT271</f>
        <v>0</v>
      </c>
      <c r="AJ262" s="377">
        <f>SCH!AU271</f>
        <v>0</v>
      </c>
      <c r="AK262" s="377">
        <f>SCH!AV271</f>
        <v>0</v>
      </c>
      <c r="AL262" s="377">
        <f>SCH!AW271</f>
        <v>0</v>
      </c>
      <c r="AM262" s="377">
        <f>COUNTIF(SCH!AX271,"Oui")</f>
        <v>0</v>
      </c>
      <c r="AN262" s="354"/>
      <c r="AO262" s="377">
        <f>GeoH!P271</f>
        <v>0</v>
      </c>
      <c r="AP262" s="377">
        <f>MAX(GeoH!AK271,GeoH!BS271)</f>
        <v>0</v>
      </c>
      <c r="AQ262" s="377">
        <f>MAX(GeoH!AL271,GeoH!BT271)</f>
        <v>0</v>
      </c>
      <c r="AR262" s="377">
        <f>MAX(GeoH!AM271,GeoH!BU271)</f>
        <v>0</v>
      </c>
      <c r="AS262" s="377">
        <f>MAX(GeoH!AN271,GeoH!BV271)</f>
        <v>0</v>
      </c>
      <c r="AT262" s="377">
        <f>MAX(GeoH!AO271,GeoH!BW271)</f>
        <v>0</v>
      </c>
      <c r="AU262" s="377">
        <f>MAX(GeoH!AQ271,GeoH!BY271)</f>
        <v>0</v>
      </c>
      <c r="AV262" s="377">
        <f>MAX(GeoH!AR271,GeoH!BZ271)</f>
        <v>0</v>
      </c>
      <c r="AW262" s="377">
        <f>MAX(GeoH!AS271,GeoH!CA271)</f>
        <v>0</v>
      </c>
      <c r="AX262" s="377">
        <f>MAX(GeoH!AT271,GeoH!CB271)</f>
        <v>0</v>
      </c>
      <c r="AY262" s="377">
        <f>MAX(GeoH!AU271,GeoH!CC271)</f>
        <v>0</v>
      </c>
      <c r="AZ262" s="377">
        <f>MAX(GeoH!AV271,GeoH!CD271)</f>
        <v>0</v>
      </c>
      <c r="BA262" s="377">
        <f>MAX(GeoH!AW271,GeoH!CE271)</f>
        <v>0</v>
      </c>
      <c r="BB262" s="377">
        <f>MAX(GeoH!AX271,GeoH!CF271)</f>
        <v>0</v>
      </c>
      <c r="BC262" s="377">
        <f>MAX(GeoH!AY271,GeoH!CG271)</f>
        <v>0</v>
      </c>
      <c r="BD262" s="377">
        <f>MAX(GeoH!AZ271,GeoH!CH271)</f>
        <v>0</v>
      </c>
      <c r="BE262" s="377">
        <f>MAX(GeoH!BA271,GeoH!CI271)</f>
        <v>0</v>
      </c>
      <c r="BF262" s="377">
        <f>MAX(GeoH!BB271,GeoH!CJ271)</f>
        <v>0</v>
      </c>
      <c r="BG262" s="377">
        <f>MAX(COUNTIF(GeoH!BC271,"Oui"),COUNTIF(GeoH!CK271,"Oui"))</f>
        <v>0</v>
      </c>
      <c r="BH262" s="354"/>
      <c r="BI262" s="377">
        <f>Trachome!Q274</f>
        <v>0</v>
      </c>
      <c r="BJ262" s="377">
        <f>Trachome!AK274</f>
        <v>0</v>
      </c>
      <c r="BK262" s="377">
        <f>Trachome!AL274</f>
        <v>0</v>
      </c>
      <c r="BL262" s="377">
        <f>Trachome!AN274</f>
        <v>0</v>
      </c>
      <c r="BM262" s="377">
        <f>Trachome!AO274</f>
        <v>0</v>
      </c>
      <c r="BN262" s="377">
        <f>Trachome!AT274</f>
        <v>0</v>
      </c>
      <c r="BO262" s="377">
        <f>Trachome!AU274</f>
        <v>0</v>
      </c>
      <c r="BP262" s="377">
        <f>Trachome!AV274</f>
        <v>0</v>
      </c>
      <c r="BQ262" s="377">
        <f>Trachome!AW274</f>
        <v>0</v>
      </c>
      <c r="BR262" s="377">
        <f>COUNTIF(Trachome!AX274,"Oui")</f>
        <v>0</v>
      </c>
      <c r="BS262" s="354"/>
      <c r="BT262" s="377">
        <f t="shared" si="43"/>
        <v>0</v>
      </c>
      <c r="BU262" s="377">
        <f t="shared" si="44"/>
        <v>0</v>
      </c>
      <c r="BV262" s="377">
        <f t="shared" si="45"/>
        <v>0</v>
      </c>
      <c r="BW262" s="377">
        <f t="shared" si="46"/>
        <v>0</v>
      </c>
      <c r="BX262" s="377">
        <f t="shared" si="47"/>
        <v>0</v>
      </c>
      <c r="BY262" s="377">
        <f t="shared" si="50"/>
        <v>0</v>
      </c>
      <c r="BZ262" s="377">
        <f t="shared" si="51"/>
        <v>0</v>
      </c>
      <c r="CA262" s="377">
        <f t="shared" si="52"/>
        <v>0</v>
      </c>
      <c r="CB262" s="377">
        <f t="shared" si="48"/>
        <v>0</v>
      </c>
      <c r="CC262" s="377">
        <f t="shared" si="49"/>
        <v>0</v>
      </c>
    </row>
    <row r="263" spans="2:81" x14ac:dyDescent="0.25">
      <c r="B263" s="169">
        <f>'Données démographiques'!B271</f>
        <v>0</v>
      </c>
      <c r="C263" s="169">
        <f>'Données démographiques'!C271</f>
        <v>0</v>
      </c>
      <c r="D263" s="170">
        <f>'Données démographiques'!D271</f>
        <v>0</v>
      </c>
      <c r="E263" s="76"/>
      <c r="F263" s="170">
        <f>FL!M270</f>
        <v>0</v>
      </c>
      <c r="G263" s="170">
        <f>FL!AE270</f>
        <v>0</v>
      </c>
      <c r="H263" s="170">
        <f>FL!AF270</f>
        <v>0</v>
      </c>
      <c r="I263" s="170">
        <f>FL!AH270</f>
        <v>0</v>
      </c>
      <c r="J263" s="170">
        <f>FL!AI270</f>
        <v>0</v>
      </c>
      <c r="K263" s="170">
        <f>FL!AK270</f>
        <v>0</v>
      </c>
      <c r="L263" s="170">
        <f>FL!AM270</f>
        <v>0</v>
      </c>
      <c r="M263" s="170">
        <f>FL!AN270</f>
        <v>0</v>
      </c>
      <c r="N263" s="170">
        <f>FL!AO270</f>
        <v>0</v>
      </c>
      <c r="O263" s="170">
        <f>FL!AP270</f>
        <v>0</v>
      </c>
      <c r="P263" s="170">
        <f>FL!AQ270</f>
        <v>0</v>
      </c>
      <c r="Q263" s="170">
        <f>COUNTIF(FL!AR270,"Oui")</f>
        <v>0</v>
      </c>
      <c r="R263" s="76"/>
      <c r="S263" s="170">
        <f>Oncho!K270</f>
        <v>0</v>
      </c>
      <c r="T263" s="170">
        <f>MAX(Oncho!AB270,Oncho!BA270)</f>
        <v>0</v>
      </c>
      <c r="U263" s="170">
        <f>MAX(Oncho!AC270,Oncho!BB270)</f>
        <v>0</v>
      </c>
      <c r="V263" s="170">
        <f>MAX(Oncho!AE270,Oncho!BD270)</f>
        <v>0</v>
      </c>
      <c r="W263" s="170">
        <f>MAX(Oncho!AF270,Oncho!BE270)</f>
        <v>0</v>
      </c>
      <c r="X263" s="170">
        <f>MAX(Oncho!AG270,Oncho!BF270)</f>
        <v>0</v>
      </c>
      <c r="Y263" s="170">
        <f>MAX(Oncho!AH270,Oncho!BG270)</f>
        <v>0</v>
      </c>
      <c r="Z263" s="170">
        <f>MAX(Oncho!AI270,Oncho!BH270)</f>
        <v>0</v>
      </c>
      <c r="AA263" s="170">
        <f>MAX(Oncho!AJ270,Oncho!BI270)</f>
        <v>0</v>
      </c>
      <c r="AB263" s="170">
        <f>MAX(COUNTIF(Oncho!AK270,"Oui"),COUNTIF(Oncho!BJ270,"Oui"))</f>
        <v>0</v>
      </c>
      <c r="AC263" s="76"/>
      <c r="AD263" s="170">
        <f>SCH!P272</f>
        <v>0</v>
      </c>
      <c r="AE263" s="170">
        <f>SCH!AI272</f>
        <v>0</v>
      </c>
      <c r="AF263" s="170">
        <f>SCH!AJ272</f>
        <v>0</v>
      </c>
      <c r="AG263" s="170">
        <f>SCH!AN272</f>
        <v>0</v>
      </c>
      <c r="AH263" s="170">
        <f>SCH!AO272</f>
        <v>0</v>
      </c>
      <c r="AI263" s="170">
        <f>SCH!AT272</f>
        <v>0</v>
      </c>
      <c r="AJ263" s="170">
        <f>SCH!AU272</f>
        <v>0</v>
      </c>
      <c r="AK263" s="170">
        <f>SCH!AV272</f>
        <v>0</v>
      </c>
      <c r="AL263" s="170">
        <f>SCH!AW272</f>
        <v>0</v>
      </c>
      <c r="AM263" s="170">
        <f>COUNTIF(SCH!AX272,"Oui")</f>
        <v>0</v>
      </c>
      <c r="AN263" s="76"/>
      <c r="AO263" s="170">
        <f>GeoH!P272</f>
        <v>0</v>
      </c>
      <c r="AP263" s="170">
        <f>MAX(GeoH!AK272,GeoH!BS272)</f>
        <v>0</v>
      </c>
      <c r="AQ263" s="170">
        <f>MAX(GeoH!AL272,GeoH!BT272)</f>
        <v>0</v>
      </c>
      <c r="AR263" s="170">
        <f>MAX(GeoH!AM272,GeoH!BU272)</f>
        <v>0</v>
      </c>
      <c r="AS263" s="170">
        <f>MAX(GeoH!AN272,GeoH!BV272)</f>
        <v>0</v>
      </c>
      <c r="AT263" s="170">
        <f>MAX(GeoH!AO272,GeoH!BW272)</f>
        <v>0</v>
      </c>
      <c r="AU263" s="170">
        <f>MAX(GeoH!AQ272,GeoH!BY272)</f>
        <v>0</v>
      </c>
      <c r="AV263" s="170">
        <f>MAX(GeoH!AR272,GeoH!BZ272)</f>
        <v>0</v>
      </c>
      <c r="AW263" s="170">
        <f>MAX(GeoH!AS272,GeoH!CA272)</f>
        <v>0</v>
      </c>
      <c r="AX263" s="170">
        <f>MAX(GeoH!AT272,GeoH!CB272)</f>
        <v>0</v>
      </c>
      <c r="AY263" s="170">
        <f>MAX(GeoH!AU272,GeoH!CC272)</f>
        <v>0</v>
      </c>
      <c r="AZ263" s="170">
        <f>MAX(GeoH!AV272,GeoH!CD272)</f>
        <v>0</v>
      </c>
      <c r="BA263" s="170">
        <f>MAX(GeoH!AW272,GeoH!CE272)</f>
        <v>0</v>
      </c>
      <c r="BB263" s="170">
        <f>MAX(GeoH!AX272,GeoH!CF272)</f>
        <v>0</v>
      </c>
      <c r="BC263" s="170">
        <f>MAX(GeoH!AY272,GeoH!CG272)</f>
        <v>0</v>
      </c>
      <c r="BD263" s="170">
        <f>MAX(GeoH!AZ272,GeoH!CH272)</f>
        <v>0</v>
      </c>
      <c r="BE263" s="170">
        <f>MAX(GeoH!BA272,GeoH!CI272)</f>
        <v>0</v>
      </c>
      <c r="BF263" s="170">
        <f>MAX(GeoH!BB272,GeoH!CJ272)</f>
        <v>0</v>
      </c>
      <c r="BG263" s="170">
        <f>MAX(COUNTIF(GeoH!BC272,"Oui"),COUNTIF(GeoH!CK272,"Oui"))</f>
        <v>0</v>
      </c>
      <c r="BH263" s="76"/>
      <c r="BI263" s="170">
        <f>Trachome!Q275</f>
        <v>0</v>
      </c>
      <c r="BJ263" s="170">
        <f>Trachome!AK275</f>
        <v>0</v>
      </c>
      <c r="BK263" s="170">
        <f>Trachome!AL275</f>
        <v>0</v>
      </c>
      <c r="BL263" s="170">
        <f>Trachome!AN275</f>
        <v>0</v>
      </c>
      <c r="BM263" s="170">
        <f>Trachome!AO275</f>
        <v>0</v>
      </c>
      <c r="BN263" s="170">
        <f>Trachome!AT275</f>
        <v>0</v>
      </c>
      <c r="BO263" s="170">
        <f>Trachome!AU275</f>
        <v>0</v>
      </c>
      <c r="BP263" s="170">
        <f>Trachome!AV275</f>
        <v>0</v>
      </c>
      <c r="BQ263" s="170">
        <f>Trachome!AW275</f>
        <v>0</v>
      </c>
      <c r="BR263" s="170">
        <f>COUNTIF(Trachome!AX275,"Oui")</f>
        <v>0</v>
      </c>
      <c r="BS263" s="76"/>
      <c r="BT263" s="170">
        <f t="shared" si="43"/>
        <v>0</v>
      </c>
      <c r="BU263" s="170">
        <f t="shared" si="44"/>
        <v>0</v>
      </c>
      <c r="BV263" s="170">
        <f t="shared" si="45"/>
        <v>0</v>
      </c>
      <c r="BW263" s="170">
        <f t="shared" si="46"/>
        <v>0</v>
      </c>
      <c r="BX263" s="170">
        <f t="shared" si="47"/>
        <v>0</v>
      </c>
      <c r="BY263" s="170">
        <f t="shared" si="50"/>
        <v>0</v>
      </c>
      <c r="BZ263" s="170">
        <f t="shared" si="51"/>
        <v>0</v>
      </c>
      <c r="CA263" s="170">
        <f t="shared" si="52"/>
        <v>0</v>
      </c>
      <c r="CB263" s="170">
        <f t="shared" si="48"/>
        <v>0</v>
      </c>
      <c r="CC263" s="170">
        <f t="shared" si="49"/>
        <v>0</v>
      </c>
    </row>
    <row r="264" spans="2:81" x14ac:dyDescent="0.25">
      <c r="B264" s="376">
        <f>'Données démographiques'!B272</f>
        <v>0</v>
      </c>
      <c r="C264" s="376">
        <f>'Données démographiques'!C272</f>
        <v>0</v>
      </c>
      <c r="D264" s="377">
        <f>'Données démographiques'!D272</f>
        <v>0</v>
      </c>
      <c r="E264" s="354"/>
      <c r="F264" s="377">
        <f>FL!M271</f>
        <v>0</v>
      </c>
      <c r="G264" s="377">
        <f>FL!AE271</f>
        <v>0</v>
      </c>
      <c r="H264" s="377">
        <f>FL!AF271</f>
        <v>0</v>
      </c>
      <c r="I264" s="377">
        <f>FL!AH271</f>
        <v>0</v>
      </c>
      <c r="J264" s="377">
        <f>FL!AI271</f>
        <v>0</v>
      </c>
      <c r="K264" s="377">
        <f>FL!AK271</f>
        <v>0</v>
      </c>
      <c r="L264" s="377">
        <f>FL!AM271</f>
        <v>0</v>
      </c>
      <c r="M264" s="377">
        <f>FL!AN271</f>
        <v>0</v>
      </c>
      <c r="N264" s="377">
        <f>FL!AO271</f>
        <v>0</v>
      </c>
      <c r="O264" s="377">
        <f>FL!AP271</f>
        <v>0</v>
      </c>
      <c r="P264" s="377">
        <f>FL!AQ271</f>
        <v>0</v>
      </c>
      <c r="Q264" s="377">
        <f>COUNTIF(FL!AR271,"Oui")</f>
        <v>0</v>
      </c>
      <c r="R264" s="354"/>
      <c r="S264" s="377">
        <f>Oncho!K271</f>
        <v>0</v>
      </c>
      <c r="T264" s="377">
        <f>MAX(Oncho!AB271,Oncho!BA271)</f>
        <v>0</v>
      </c>
      <c r="U264" s="377">
        <f>MAX(Oncho!AC271,Oncho!BB271)</f>
        <v>0</v>
      </c>
      <c r="V264" s="377">
        <f>MAX(Oncho!AE271,Oncho!BD271)</f>
        <v>0</v>
      </c>
      <c r="W264" s="377">
        <f>MAX(Oncho!AF271,Oncho!BE271)</f>
        <v>0</v>
      </c>
      <c r="X264" s="377">
        <f>MAX(Oncho!AG271,Oncho!BF271)</f>
        <v>0</v>
      </c>
      <c r="Y264" s="377">
        <f>MAX(Oncho!AH271,Oncho!BG271)</f>
        <v>0</v>
      </c>
      <c r="Z264" s="377">
        <f>MAX(Oncho!AI271,Oncho!BH271)</f>
        <v>0</v>
      </c>
      <c r="AA264" s="377">
        <f>MAX(Oncho!AJ271,Oncho!BI271)</f>
        <v>0</v>
      </c>
      <c r="AB264" s="377">
        <f>MAX(COUNTIF(Oncho!AK271,"Oui"),COUNTIF(Oncho!BJ271,"Oui"))</f>
        <v>0</v>
      </c>
      <c r="AC264" s="354"/>
      <c r="AD264" s="377">
        <f>SCH!P273</f>
        <v>0</v>
      </c>
      <c r="AE264" s="377">
        <f>SCH!AI273</f>
        <v>0</v>
      </c>
      <c r="AF264" s="377">
        <f>SCH!AJ273</f>
        <v>0</v>
      </c>
      <c r="AG264" s="377">
        <f>SCH!AN273</f>
        <v>0</v>
      </c>
      <c r="AH264" s="377">
        <f>SCH!AO273</f>
        <v>0</v>
      </c>
      <c r="AI264" s="377">
        <f>SCH!AT273</f>
        <v>0</v>
      </c>
      <c r="AJ264" s="377">
        <f>SCH!AU273</f>
        <v>0</v>
      </c>
      <c r="AK264" s="377">
        <f>SCH!AV273</f>
        <v>0</v>
      </c>
      <c r="AL264" s="377">
        <f>SCH!AW273</f>
        <v>0</v>
      </c>
      <c r="AM264" s="377">
        <f>COUNTIF(SCH!AX273,"Oui")</f>
        <v>0</v>
      </c>
      <c r="AN264" s="354"/>
      <c r="AO264" s="377">
        <f>GeoH!P273</f>
        <v>0</v>
      </c>
      <c r="AP264" s="377">
        <f>MAX(GeoH!AK273,GeoH!BS273)</f>
        <v>0</v>
      </c>
      <c r="AQ264" s="377">
        <f>MAX(GeoH!AL273,GeoH!BT273)</f>
        <v>0</v>
      </c>
      <c r="AR264" s="377">
        <f>MAX(GeoH!AM273,GeoH!BU273)</f>
        <v>0</v>
      </c>
      <c r="AS264" s="377">
        <f>MAX(GeoH!AN273,GeoH!BV273)</f>
        <v>0</v>
      </c>
      <c r="AT264" s="377">
        <f>MAX(GeoH!AO273,GeoH!BW273)</f>
        <v>0</v>
      </c>
      <c r="AU264" s="377">
        <f>MAX(GeoH!AQ273,GeoH!BY273)</f>
        <v>0</v>
      </c>
      <c r="AV264" s="377">
        <f>MAX(GeoH!AR273,GeoH!BZ273)</f>
        <v>0</v>
      </c>
      <c r="AW264" s="377">
        <f>MAX(GeoH!AS273,GeoH!CA273)</f>
        <v>0</v>
      </c>
      <c r="AX264" s="377">
        <f>MAX(GeoH!AT273,GeoH!CB273)</f>
        <v>0</v>
      </c>
      <c r="AY264" s="377">
        <f>MAX(GeoH!AU273,GeoH!CC273)</f>
        <v>0</v>
      </c>
      <c r="AZ264" s="377">
        <f>MAX(GeoH!AV273,GeoH!CD273)</f>
        <v>0</v>
      </c>
      <c r="BA264" s="377">
        <f>MAX(GeoH!AW273,GeoH!CE273)</f>
        <v>0</v>
      </c>
      <c r="BB264" s="377">
        <f>MAX(GeoH!AX273,GeoH!CF273)</f>
        <v>0</v>
      </c>
      <c r="BC264" s="377">
        <f>MAX(GeoH!AY273,GeoH!CG273)</f>
        <v>0</v>
      </c>
      <c r="BD264" s="377">
        <f>MAX(GeoH!AZ273,GeoH!CH273)</f>
        <v>0</v>
      </c>
      <c r="BE264" s="377">
        <f>MAX(GeoH!BA273,GeoH!CI273)</f>
        <v>0</v>
      </c>
      <c r="BF264" s="377">
        <f>MAX(GeoH!BB273,GeoH!CJ273)</f>
        <v>0</v>
      </c>
      <c r="BG264" s="377">
        <f>MAX(COUNTIF(GeoH!BC273,"Oui"),COUNTIF(GeoH!CK273,"Oui"))</f>
        <v>0</v>
      </c>
      <c r="BH264" s="354"/>
      <c r="BI264" s="377">
        <f>Trachome!Q276</f>
        <v>0</v>
      </c>
      <c r="BJ264" s="377">
        <f>Trachome!AK276</f>
        <v>0</v>
      </c>
      <c r="BK264" s="377">
        <f>Trachome!AL276</f>
        <v>0</v>
      </c>
      <c r="BL264" s="377">
        <f>Trachome!AN276</f>
        <v>0</v>
      </c>
      <c r="BM264" s="377">
        <f>Trachome!AO276</f>
        <v>0</v>
      </c>
      <c r="BN264" s="377">
        <f>Trachome!AT276</f>
        <v>0</v>
      </c>
      <c r="BO264" s="377">
        <f>Trachome!AU276</f>
        <v>0</v>
      </c>
      <c r="BP264" s="377">
        <f>Trachome!AV276</f>
        <v>0</v>
      </c>
      <c r="BQ264" s="377">
        <f>Trachome!AW276</f>
        <v>0</v>
      </c>
      <c r="BR264" s="377">
        <f>COUNTIF(Trachome!AX276,"Oui")</f>
        <v>0</v>
      </c>
      <c r="BS264" s="354"/>
      <c r="BT264" s="377">
        <f t="shared" si="43"/>
        <v>0</v>
      </c>
      <c r="BU264" s="377">
        <f t="shared" si="44"/>
        <v>0</v>
      </c>
      <c r="BV264" s="377">
        <f t="shared" si="45"/>
        <v>0</v>
      </c>
      <c r="BW264" s="377">
        <f t="shared" si="46"/>
        <v>0</v>
      </c>
      <c r="BX264" s="377">
        <f t="shared" si="47"/>
        <v>0</v>
      </c>
      <c r="BY264" s="377">
        <f t="shared" si="50"/>
        <v>0</v>
      </c>
      <c r="BZ264" s="377">
        <f t="shared" si="51"/>
        <v>0</v>
      </c>
      <c r="CA264" s="377">
        <f t="shared" si="52"/>
        <v>0</v>
      </c>
      <c r="CB264" s="377">
        <f t="shared" si="48"/>
        <v>0</v>
      </c>
      <c r="CC264" s="377">
        <f t="shared" si="49"/>
        <v>0</v>
      </c>
    </row>
    <row r="265" spans="2:81" x14ac:dyDescent="0.25">
      <c r="B265" s="169">
        <f>'Données démographiques'!B273</f>
        <v>0</v>
      </c>
      <c r="C265" s="169">
        <f>'Données démographiques'!C273</f>
        <v>0</v>
      </c>
      <c r="D265" s="170">
        <f>'Données démographiques'!D273</f>
        <v>0</v>
      </c>
      <c r="E265" s="76"/>
      <c r="F265" s="170">
        <f>FL!M272</f>
        <v>0</v>
      </c>
      <c r="G265" s="170">
        <f>FL!AE272</f>
        <v>0</v>
      </c>
      <c r="H265" s="170">
        <f>FL!AF272</f>
        <v>0</v>
      </c>
      <c r="I265" s="170">
        <f>FL!AH272</f>
        <v>0</v>
      </c>
      <c r="J265" s="170">
        <f>FL!AI272</f>
        <v>0</v>
      </c>
      <c r="K265" s="170">
        <f>FL!AK272</f>
        <v>0</v>
      </c>
      <c r="L265" s="170">
        <f>FL!AM272</f>
        <v>0</v>
      </c>
      <c r="M265" s="170">
        <f>FL!AN272</f>
        <v>0</v>
      </c>
      <c r="N265" s="170">
        <f>FL!AO272</f>
        <v>0</v>
      </c>
      <c r="O265" s="170">
        <f>FL!AP272</f>
        <v>0</v>
      </c>
      <c r="P265" s="170">
        <f>FL!AQ272</f>
        <v>0</v>
      </c>
      <c r="Q265" s="170">
        <f>COUNTIF(FL!AR272,"Oui")</f>
        <v>0</v>
      </c>
      <c r="R265" s="76"/>
      <c r="S265" s="170">
        <f>Oncho!K272</f>
        <v>0</v>
      </c>
      <c r="T265" s="170">
        <f>MAX(Oncho!AB272,Oncho!BA272)</f>
        <v>0</v>
      </c>
      <c r="U265" s="170">
        <f>MAX(Oncho!AC272,Oncho!BB272)</f>
        <v>0</v>
      </c>
      <c r="V265" s="170">
        <f>MAX(Oncho!AE272,Oncho!BD272)</f>
        <v>0</v>
      </c>
      <c r="W265" s="170">
        <f>MAX(Oncho!AF272,Oncho!BE272)</f>
        <v>0</v>
      </c>
      <c r="X265" s="170">
        <f>MAX(Oncho!AG272,Oncho!BF272)</f>
        <v>0</v>
      </c>
      <c r="Y265" s="170">
        <f>MAX(Oncho!AH272,Oncho!BG272)</f>
        <v>0</v>
      </c>
      <c r="Z265" s="170">
        <f>MAX(Oncho!AI272,Oncho!BH272)</f>
        <v>0</v>
      </c>
      <c r="AA265" s="170">
        <f>MAX(Oncho!AJ272,Oncho!BI272)</f>
        <v>0</v>
      </c>
      <c r="AB265" s="170">
        <f>MAX(COUNTIF(Oncho!AK272,"Oui"),COUNTIF(Oncho!BJ272,"Oui"))</f>
        <v>0</v>
      </c>
      <c r="AC265" s="76"/>
      <c r="AD265" s="170">
        <f>SCH!P274</f>
        <v>0</v>
      </c>
      <c r="AE265" s="170">
        <f>SCH!AI274</f>
        <v>0</v>
      </c>
      <c r="AF265" s="170">
        <f>SCH!AJ274</f>
        <v>0</v>
      </c>
      <c r="AG265" s="170">
        <f>SCH!AN274</f>
        <v>0</v>
      </c>
      <c r="AH265" s="170">
        <f>SCH!AO274</f>
        <v>0</v>
      </c>
      <c r="AI265" s="170">
        <f>SCH!AT274</f>
        <v>0</v>
      </c>
      <c r="AJ265" s="170">
        <f>SCH!AU274</f>
        <v>0</v>
      </c>
      <c r="AK265" s="170">
        <f>SCH!AV274</f>
        <v>0</v>
      </c>
      <c r="AL265" s="170">
        <f>SCH!AW274</f>
        <v>0</v>
      </c>
      <c r="AM265" s="170">
        <f>COUNTIF(SCH!AX274,"Oui")</f>
        <v>0</v>
      </c>
      <c r="AN265" s="76"/>
      <c r="AO265" s="170">
        <f>GeoH!P274</f>
        <v>0</v>
      </c>
      <c r="AP265" s="170">
        <f>MAX(GeoH!AK274,GeoH!BS274)</f>
        <v>0</v>
      </c>
      <c r="AQ265" s="170">
        <f>MAX(GeoH!AL274,GeoH!BT274)</f>
        <v>0</v>
      </c>
      <c r="AR265" s="170">
        <f>MAX(GeoH!AM274,GeoH!BU274)</f>
        <v>0</v>
      </c>
      <c r="AS265" s="170">
        <f>MAX(GeoH!AN274,GeoH!BV274)</f>
        <v>0</v>
      </c>
      <c r="AT265" s="170">
        <f>MAX(GeoH!AO274,GeoH!BW274)</f>
        <v>0</v>
      </c>
      <c r="AU265" s="170">
        <f>MAX(GeoH!AQ274,GeoH!BY274)</f>
        <v>0</v>
      </c>
      <c r="AV265" s="170">
        <f>MAX(GeoH!AR274,GeoH!BZ274)</f>
        <v>0</v>
      </c>
      <c r="AW265" s="170">
        <f>MAX(GeoH!AS274,GeoH!CA274)</f>
        <v>0</v>
      </c>
      <c r="AX265" s="170">
        <f>MAX(GeoH!AT274,GeoH!CB274)</f>
        <v>0</v>
      </c>
      <c r="AY265" s="170">
        <f>MAX(GeoH!AU274,GeoH!CC274)</f>
        <v>0</v>
      </c>
      <c r="AZ265" s="170">
        <f>MAX(GeoH!AV274,GeoH!CD274)</f>
        <v>0</v>
      </c>
      <c r="BA265" s="170">
        <f>MAX(GeoH!AW274,GeoH!CE274)</f>
        <v>0</v>
      </c>
      <c r="BB265" s="170">
        <f>MAX(GeoH!AX274,GeoH!CF274)</f>
        <v>0</v>
      </c>
      <c r="BC265" s="170">
        <f>MAX(GeoH!AY274,GeoH!CG274)</f>
        <v>0</v>
      </c>
      <c r="BD265" s="170">
        <f>MAX(GeoH!AZ274,GeoH!CH274)</f>
        <v>0</v>
      </c>
      <c r="BE265" s="170">
        <f>MAX(GeoH!BA274,GeoH!CI274)</f>
        <v>0</v>
      </c>
      <c r="BF265" s="170">
        <f>MAX(GeoH!BB274,GeoH!CJ274)</f>
        <v>0</v>
      </c>
      <c r="BG265" s="170">
        <f>MAX(COUNTIF(GeoH!BC274,"Oui"),COUNTIF(GeoH!CK274,"Oui"))</f>
        <v>0</v>
      </c>
      <c r="BH265" s="76"/>
      <c r="BI265" s="170">
        <f>Trachome!Q277</f>
        <v>0</v>
      </c>
      <c r="BJ265" s="170">
        <f>Trachome!AK277</f>
        <v>0</v>
      </c>
      <c r="BK265" s="170">
        <f>Trachome!AL277</f>
        <v>0</v>
      </c>
      <c r="BL265" s="170">
        <f>Trachome!AN277</f>
        <v>0</v>
      </c>
      <c r="BM265" s="170">
        <f>Trachome!AO277</f>
        <v>0</v>
      </c>
      <c r="BN265" s="170">
        <f>Trachome!AT277</f>
        <v>0</v>
      </c>
      <c r="BO265" s="170">
        <f>Trachome!AU277</f>
        <v>0</v>
      </c>
      <c r="BP265" s="170">
        <f>Trachome!AV277</f>
        <v>0</v>
      </c>
      <c r="BQ265" s="170">
        <f>Trachome!AW277</f>
        <v>0</v>
      </c>
      <c r="BR265" s="170">
        <f>COUNTIF(Trachome!AX277,"Oui")</f>
        <v>0</v>
      </c>
      <c r="BS265" s="76"/>
      <c r="BT265" s="170">
        <f t="shared" ref="BT265:BT328" si="53">MAX(F265,S265,AD265,AO265,BI265)</f>
        <v>0</v>
      </c>
      <c r="BU265" s="170">
        <f t="shared" ref="BU265:BU328" si="54">MAX(G265,T265,AE265,AP265,BJ265)</f>
        <v>0</v>
      </c>
      <c r="BV265" s="170">
        <f t="shared" ref="BV265:BV328" si="55">MAX(H265,U265,AF265,AQ265,BK265)</f>
        <v>0</v>
      </c>
      <c r="BW265" s="170">
        <f t="shared" ref="BW265:BW328" si="56">MAX(I265,V265,AG265,AU265,BL265)</f>
        <v>0</v>
      </c>
      <c r="BX265" s="170">
        <f t="shared" ref="BX265:BX328" si="57">MAX(J265,W265,AH265,AV265,BM265)</f>
        <v>0</v>
      </c>
      <c r="BY265" s="170">
        <f t="shared" si="50"/>
        <v>0</v>
      </c>
      <c r="BZ265" s="170">
        <f t="shared" si="51"/>
        <v>0</v>
      </c>
      <c r="CA265" s="170">
        <f t="shared" si="52"/>
        <v>0</v>
      </c>
      <c r="CB265" s="170">
        <f t="shared" ref="CB265:CB328" si="58">MAX(P265,AA265,AL265,BF265,BQ265)</f>
        <v>0</v>
      </c>
      <c r="CC265" s="170">
        <f t="shared" ref="CC265:CC328" si="59">MAX(Q265,AB265,AM265,BG265,BR265)</f>
        <v>0</v>
      </c>
    </row>
    <row r="266" spans="2:81" x14ac:dyDescent="0.25">
      <c r="B266" s="376">
        <f>'Données démographiques'!B274</f>
        <v>0</v>
      </c>
      <c r="C266" s="376">
        <f>'Données démographiques'!C274</f>
        <v>0</v>
      </c>
      <c r="D266" s="377">
        <f>'Données démographiques'!D274</f>
        <v>0</v>
      </c>
      <c r="E266" s="354"/>
      <c r="F266" s="377">
        <f>FL!M273</f>
        <v>0</v>
      </c>
      <c r="G266" s="377">
        <f>FL!AE273</f>
        <v>0</v>
      </c>
      <c r="H266" s="377">
        <f>FL!AF273</f>
        <v>0</v>
      </c>
      <c r="I266" s="377">
        <f>FL!AH273</f>
        <v>0</v>
      </c>
      <c r="J266" s="377">
        <f>FL!AI273</f>
        <v>0</v>
      </c>
      <c r="K266" s="377">
        <f>FL!AK273</f>
        <v>0</v>
      </c>
      <c r="L266" s="377">
        <f>FL!AM273</f>
        <v>0</v>
      </c>
      <c r="M266" s="377">
        <f>FL!AN273</f>
        <v>0</v>
      </c>
      <c r="N266" s="377">
        <f>FL!AO273</f>
        <v>0</v>
      </c>
      <c r="O266" s="377">
        <f>FL!AP273</f>
        <v>0</v>
      </c>
      <c r="P266" s="377">
        <f>FL!AQ273</f>
        <v>0</v>
      </c>
      <c r="Q266" s="377">
        <f>COUNTIF(FL!AR273,"Oui")</f>
        <v>0</v>
      </c>
      <c r="R266" s="354"/>
      <c r="S266" s="377">
        <f>Oncho!K273</f>
        <v>0</v>
      </c>
      <c r="T266" s="377">
        <f>MAX(Oncho!AB273,Oncho!BA273)</f>
        <v>0</v>
      </c>
      <c r="U266" s="377">
        <f>MAX(Oncho!AC273,Oncho!BB273)</f>
        <v>0</v>
      </c>
      <c r="V266" s="377">
        <f>MAX(Oncho!AE273,Oncho!BD273)</f>
        <v>0</v>
      </c>
      <c r="W266" s="377">
        <f>MAX(Oncho!AF273,Oncho!BE273)</f>
        <v>0</v>
      </c>
      <c r="X266" s="377">
        <f>MAX(Oncho!AG273,Oncho!BF273)</f>
        <v>0</v>
      </c>
      <c r="Y266" s="377">
        <f>MAX(Oncho!AH273,Oncho!BG273)</f>
        <v>0</v>
      </c>
      <c r="Z266" s="377">
        <f>MAX(Oncho!AI273,Oncho!BH273)</f>
        <v>0</v>
      </c>
      <c r="AA266" s="377">
        <f>MAX(Oncho!AJ273,Oncho!BI273)</f>
        <v>0</v>
      </c>
      <c r="AB266" s="377">
        <f>MAX(COUNTIF(Oncho!AK273,"Oui"),COUNTIF(Oncho!BJ273,"Oui"))</f>
        <v>0</v>
      </c>
      <c r="AC266" s="354"/>
      <c r="AD266" s="377">
        <f>SCH!P275</f>
        <v>0</v>
      </c>
      <c r="AE266" s="377">
        <f>SCH!AI275</f>
        <v>0</v>
      </c>
      <c r="AF266" s="377">
        <f>SCH!AJ275</f>
        <v>0</v>
      </c>
      <c r="AG266" s="377">
        <f>SCH!AN275</f>
        <v>0</v>
      </c>
      <c r="AH266" s="377">
        <f>SCH!AO275</f>
        <v>0</v>
      </c>
      <c r="AI266" s="377">
        <f>SCH!AT275</f>
        <v>0</v>
      </c>
      <c r="AJ266" s="377">
        <f>SCH!AU275</f>
        <v>0</v>
      </c>
      <c r="AK266" s="377">
        <f>SCH!AV275</f>
        <v>0</v>
      </c>
      <c r="AL266" s="377">
        <f>SCH!AW275</f>
        <v>0</v>
      </c>
      <c r="AM266" s="377">
        <f>COUNTIF(SCH!AX275,"Oui")</f>
        <v>0</v>
      </c>
      <c r="AN266" s="354"/>
      <c r="AO266" s="377">
        <f>GeoH!P275</f>
        <v>0</v>
      </c>
      <c r="AP266" s="377">
        <f>MAX(GeoH!AK275,GeoH!BS275)</f>
        <v>0</v>
      </c>
      <c r="AQ266" s="377">
        <f>MAX(GeoH!AL275,GeoH!BT275)</f>
        <v>0</v>
      </c>
      <c r="AR266" s="377">
        <f>MAX(GeoH!AM275,GeoH!BU275)</f>
        <v>0</v>
      </c>
      <c r="AS266" s="377">
        <f>MAX(GeoH!AN275,GeoH!BV275)</f>
        <v>0</v>
      </c>
      <c r="AT266" s="377">
        <f>MAX(GeoH!AO275,GeoH!BW275)</f>
        <v>0</v>
      </c>
      <c r="AU266" s="377">
        <f>MAX(GeoH!AQ275,GeoH!BY275)</f>
        <v>0</v>
      </c>
      <c r="AV266" s="377">
        <f>MAX(GeoH!AR275,GeoH!BZ275)</f>
        <v>0</v>
      </c>
      <c r="AW266" s="377">
        <f>MAX(GeoH!AS275,GeoH!CA275)</f>
        <v>0</v>
      </c>
      <c r="AX266" s="377">
        <f>MAX(GeoH!AT275,GeoH!CB275)</f>
        <v>0</v>
      </c>
      <c r="AY266" s="377">
        <f>MAX(GeoH!AU275,GeoH!CC275)</f>
        <v>0</v>
      </c>
      <c r="AZ266" s="377">
        <f>MAX(GeoH!AV275,GeoH!CD275)</f>
        <v>0</v>
      </c>
      <c r="BA266" s="377">
        <f>MAX(GeoH!AW275,GeoH!CE275)</f>
        <v>0</v>
      </c>
      <c r="BB266" s="377">
        <f>MAX(GeoH!AX275,GeoH!CF275)</f>
        <v>0</v>
      </c>
      <c r="BC266" s="377">
        <f>MAX(GeoH!AY275,GeoH!CG275)</f>
        <v>0</v>
      </c>
      <c r="BD266" s="377">
        <f>MAX(GeoH!AZ275,GeoH!CH275)</f>
        <v>0</v>
      </c>
      <c r="BE266" s="377">
        <f>MAX(GeoH!BA275,GeoH!CI275)</f>
        <v>0</v>
      </c>
      <c r="BF266" s="377">
        <f>MAX(GeoH!BB275,GeoH!CJ275)</f>
        <v>0</v>
      </c>
      <c r="BG266" s="377">
        <f>MAX(COUNTIF(GeoH!BC275,"Oui"),COUNTIF(GeoH!CK275,"Oui"))</f>
        <v>0</v>
      </c>
      <c r="BH266" s="354"/>
      <c r="BI266" s="377">
        <f>Trachome!Q278</f>
        <v>0</v>
      </c>
      <c r="BJ266" s="377">
        <f>Trachome!AK278</f>
        <v>0</v>
      </c>
      <c r="BK266" s="377">
        <f>Trachome!AL278</f>
        <v>0</v>
      </c>
      <c r="BL266" s="377">
        <f>Trachome!AN278</f>
        <v>0</v>
      </c>
      <c r="BM266" s="377">
        <f>Trachome!AO278</f>
        <v>0</v>
      </c>
      <c r="BN266" s="377">
        <f>Trachome!AT278</f>
        <v>0</v>
      </c>
      <c r="BO266" s="377">
        <f>Trachome!AU278</f>
        <v>0</v>
      </c>
      <c r="BP266" s="377">
        <f>Trachome!AV278</f>
        <v>0</v>
      </c>
      <c r="BQ266" s="377">
        <f>Trachome!AW278</f>
        <v>0</v>
      </c>
      <c r="BR266" s="377">
        <f>COUNTIF(Trachome!AX278,"Oui")</f>
        <v>0</v>
      </c>
      <c r="BS266" s="354"/>
      <c r="BT266" s="377">
        <f t="shared" si="53"/>
        <v>0</v>
      </c>
      <c r="BU266" s="377">
        <f t="shared" si="54"/>
        <v>0</v>
      </c>
      <c r="BV266" s="377">
        <f t="shared" si="55"/>
        <v>0</v>
      </c>
      <c r="BW266" s="377">
        <f t="shared" si="56"/>
        <v>0</v>
      </c>
      <c r="BX266" s="377">
        <f t="shared" si="57"/>
        <v>0</v>
      </c>
      <c r="BY266" s="377">
        <f t="shared" ref="BY266:BY329" si="60">MAX(M266,X266,AI266,BC266,BN266)</f>
        <v>0</v>
      </c>
      <c r="BZ266" s="377">
        <f t="shared" ref="BZ266:BZ329" si="61">MAX(N266,Y266,AJ266,BD266,BO266)</f>
        <v>0</v>
      </c>
      <c r="CA266" s="377">
        <f t="shared" ref="CA266:CA329" si="62">MAX(O266,Z266,AK266,BE266,BP266)</f>
        <v>0</v>
      </c>
      <c r="CB266" s="377">
        <f t="shared" si="58"/>
        <v>0</v>
      </c>
      <c r="CC266" s="377">
        <f t="shared" si="59"/>
        <v>0</v>
      </c>
    </row>
    <row r="267" spans="2:81" x14ac:dyDescent="0.25">
      <c r="B267" s="169">
        <f>'Données démographiques'!B275</f>
        <v>0</v>
      </c>
      <c r="C267" s="169">
        <f>'Données démographiques'!C275</f>
        <v>0</v>
      </c>
      <c r="D267" s="170">
        <f>'Données démographiques'!D275</f>
        <v>0</v>
      </c>
      <c r="E267" s="76"/>
      <c r="F267" s="170">
        <f>FL!M274</f>
        <v>0</v>
      </c>
      <c r="G267" s="170">
        <f>FL!AE274</f>
        <v>0</v>
      </c>
      <c r="H267" s="170">
        <f>FL!AF274</f>
        <v>0</v>
      </c>
      <c r="I267" s="170">
        <f>FL!AH274</f>
        <v>0</v>
      </c>
      <c r="J267" s="170">
        <f>FL!AI274</f>
        <v>0</v>
      </c>
      <c r="K267" s="170">
        <f>FL!AK274</f>
        <v>0</v>
      </c>
      <c r="L267" s="170">
        <f>FL!AM274</f>
        <v>0</v>
      </c>
      <c r="M267" s="170">
        <f>FL!AN274</f>
        <v>0</v>
      </c>
      <c r="N267" s="170">
        <f>FL!AO274</f>
        <v>0</v>
      </c>
      <c r="O267" s="170">
        <f>FL!AP274</f>
        <v>0</v>
      </c>
      <c r="P267" s="170">
        <f>FL!AQ274</f>
        <v>0</v>
      </c>
      <c r="Q267" s="170">
        <f>COUNTIF(FL!AR274,"Oui")</f>
        <v>0</v>
      </c>
      <c r="R267" s="76"/>
      <c r="S267" s="170">
        <f>Oncho!K274</f>
        <v>0</v>
      </c>
      <c r="T267" s="170">
        <f>MAX(Oncho!AB274,Oncho!BA274)</f>
        <v>0</v>
      </c>
      <c r="U267" s="170">
        <f>MAX(Oncho!AC274,Oncho!BB274)</f>
        <v>0</v>
      </c>
      <c r="V267" s="170">
        <f>MAX(Oncho!AE274,Oncho!BD274)</f>
        <v>0</v>
      </c>
      <c r="W267" s="170">
        <f>MAX(Oncho!AF274,Oncho!BE274)</f>
        <v>0</v>
      </c>
      <c r="X267" s="170">
        <f>MAX(Oncho!AG274,Oncho!BF274)</f>
        <v>0</v>
      </c>
      <c r="Y267" s="170">
        <f>MAX(Oncho!AH274,Oncho!BG274)</f>
        <v>0</v>
      </c>
      <c r="Z267" s="170">
        <f>MAX(Oncho!AI274,Oncho!BH274)</f>
        <v>0</v>
      </c>
      <c r="AA267" s="170">
        <f>MAX(Oncho!AJ274,Oncho!BI274)</f>
        <v>0</v>
      </c>
      <c r="AB267" s="170">
        <f>MAX(COUNTIF(Oncho!AK274,"Oui"),COUNTIF(Oncho!BJ274,"Oui"))</f>
        <v>0</v>
      </c>
      <c r="AC267" s="76"/>
      <c r="AD267" s="170">
        <f>SCH!P276</f>
        <v>0</v>
      </c>
      <c r="AE267" s="170">
        <f>SCH!AI276</f>
        <v>0</v>
      </c>
      <c r="AF267" s="170">
        <f>SCH!AJ276</f>
        <v>0</v>
      </c>
      <c r="AG267" s="170">
        <f>SCH!AN276</f>
        <v>0</v>
      </c>
      <c r="AH267" s="170">
        <f>SCH!AO276</f>
        <v>0</v>
      </c>
      <c r="AI267" s="170">
        <f>SCH!AT276</f>
        <v>0</v>
      </c>
      <c r="AJ267" s="170">
        <f>SCH!AU276</f>
        <v>0</v>
      </c>
      <c r="AK267" s="170">
        <f>SCH!AV276</f>
        <v>0</v>
      </c>
      <c r="AL267" s="170">
        <f>SCH!AW276</f>
        <v>0</v>
      </c>
      <c r="AM267" s="170">
        <f>COUNTIF(SCH!AX276,"Oui")</f>
        <v>0</v>
      </c>
      <c r="AN267" s="76"/>
      <c r="AO267" s="170">
        <f>GeoH!P276</f>
        <v>0</v>
      </c>
      <c r="AP267" s="170">
        <f>MAX(GeoH!AK276,GeoH!BS276)</f>
        <v>0</v>
      </c>
      <c r="AQ267" s="170">
        <f>MAX(GeoH!AL276,GeoH!BT276)</f>
        <v>0</v>
      </c>
      <c r="AR267" s="170">
        <f>MAX(GeoH!AM276,GeoH!BU276)</f>
        <v>0</v>
      </c>
      <c r="AS267" s="170">
        <f>MAX(GeoH!AN276,GeoH!BV276)</f>
        <v>0</v>
      </c>
      <c r="AT267" s="170">
        <f>MAX(GeoH!AO276,GeoH!BW276)</f>
        <v>0</v>
      </c>
      <c r="AU267" s="170">
        <f>MAX(GeoH!AQ276,GeoH!BY276)</f>
        <v>0</v>
      </c>
      <c r="AV267" s="170">
        <f>MAX(GeoH!AR276,GeoH!BZ276)</f>
        <v>0</v>
      </c>
      <c r="AW267" s="170">
        <f>MAX(GeoH!AS276,GeoH!CA276)</f>
        <v>0</v>
      </c>
      <c r="AX267" s="170">
        <f>MAX(GeoH!AT276,GeoH!CB276)</f>
        <v>0</v>
      </c>
      <c r="AY267" s="170">
        <f>MAX(GeoH!AU276,GeoH!CC276)</f>
        <v>0</v>
      </c>
      <c r="AZ267" s="170">
        <f>MAX(GeoH!AV276,GeoH!CD276)</f>
        <v>0</v>
      </c>
      <c r="BA267" s="170">
        <f>MAX(GeoH!AW276,GeoH!CE276)</f>
        <v>0</v>
      </c>
      <c r="BB267" s="170">
        <f>MAX(GeoH!AX276,GeoH!CF276)</f>
        <v>0</v>
      </c>
      <c r="BC267" s="170">
        <f>MAX(GeoH!AY276,GeoH!CG276)</f>
        <v>0</v>
      </c>
      <c r="BD267" s="170">
        <f>MAX(GeoH!AZ276,GeoH!CH276)</f>
        <v>0</v>
      </c>
      <c r="BE267" s="170">
        <f>MAX(GeoH!BA276,GeoH!CI276)</f>
        <v>0</v>
      </c>
      <c r="BF267" s="170">
        <f>MAX(GeoH!BB276,GeoH!CJ276)</f>
        <v>0</v>
      </c>
      <c r="BG267" s="170">
        <f>MAX(COUNTIF(GeoH!BC276,"Oui"),COUNTIF(GeoH!CK276,"Oui"))</f>
        <v>0</v>
      </c>
      <c r="BH267" s="76"/>
      <c r="BI267" s="170">
        <f>Trachome!Q279</f>
        <v>0</v>
      </c>
      <c r="BJ267" s="170">
        <f>Trachome!AK279</f>
        <v>0</v>
      </c>
      <c r="BK267" s="170">
        <f>Trachome!AL279</f>
        <v>0</v>
      </c>
      <c r="BL267" s="170">
        <f>Trachome!AN279</f>
        <v>0</v>
      </c>
      <c r="BM267" s="170">
        <f>Trachome!AO279</f>
        <v>0</v>
      </c>
      <c r="BN267" s="170">
        <f>Trachome!AT279</f>
        <v>0</v>
      </c>
      <c r="BO267" s="170">
        <f>Trachome!AU279</f>
        <v>0</v>
      </c>
      <c r="BP267" s="170">
        <f>Trachome!AV279</f>
        <v>0</v>
      </c>
      <c r="BQ267" s="170">
        <f>Trachome!AW279</f>
        <v>0</v>
      </c>
      <c r="BR267" s="170">
        <f>COUNTIF(Trachome!AX279,"Oui")</f>
        <v>0</v>
      </c>
      <c r="BS267" s="76"/>
      <c r="BT267" s="170">
        <f t="shared" si="53"/>
        <v>0</v>
      </c>
      <c r="BU267" s="170">
        <f t="shared" si="54"/>
        <v>0</v>
      </c>
      <c r="BV267" s="170">
        <f t="shared" si="55"/>
        <v>0</v>
      </c>
      <c r="BW267" s="170">
        <f t="shared" si="56"/>
        <v>0</v>
      </c>
      <c r="BX267" s="170">
        <f t="shared" si="57"/>
        <v>0</v>
      </c>
      <c r="BY267" s="170">
        <f t="shared" si="60"/>
        <v>0</v>
      </c>
      <c r="BZ267" s="170">
        <f t="shared" si="61"/>
        <v>0</v>
      </c>
      <c r="CA267" s="170">
        <f t="shared" si="62"/>
        <v>0</v>
      </c>
      <c r="CB267" s="170">
        <f t="shared" si="58"/>
        <v>0</v>
      </c>
      <c r="CC267" s="170">
        <f t="shared" si="59"/>
        <v>0</v>
      </c>
    </row>
    <row r="268" spans="2:81" x14ac:dyDescent="0.25">
      <c r="B268" s="376">
        <f>'Données démographiques'!B276</f>
        <v>0</v>
      </c>
      <c r="C268" s="376">
        <f>'Données démographiques'!C276</f>
        <v>0</v>
      </c>
      <c r="D268" s="377">
        <f>'Données démographiques'!D276</f>
        <v>0</v>
      </c>
      <c r="E268" s="354"/>
      <c r="F268" s="377">
        <f>FL!M275</f>
        <v>0</v>
      </c>
      <c r="G268" s="377">
        <f>FL!AE275</f>
        <v>0</v>
      </c>
      <c r="H268" s="377">
        <f>FL!AF275</f>
        <v>0</v>
      </c>
      <c r="I268" s="377">
        <f>FL!AH275</f>
        <v>0</v>
      </c>
      <c r="J268" s="377">
        <f>FL!AI275</f>
        <v>0</v>
      </c>
      <c r="K268" s="377">
        <f>FL!AK275</f>
        <v>0</v>
      </c>
      <c r="L268" s="377">
        <f>FL!AM275</f>
        <v>0</v>
      </c>
      <c r="M268" s="377">
        <f>FL!AN275</f>
        <v>0</v>
      </c>
      <c r="N268" s="377">
        <f>FL!AO275</f>
        <v>0</v>
      </c>
      <c r="O268" s="377">
        <f>FL!AP275</f>
        <v>0</v>
      </c>
      <c r="P268" s="377">
        <f>FL!AQ275</f>
        <v>0</v>
      </c>
      <c r="Q268" s="377">
        <f>COUNTIF(FL!AR275,"Oui")</f>
        <v>0</v>
      </c>
      <c r="R268" s="354"/>
      <c r="S268" s="377">
        <f>Oncho!K275</f>
        <v>0</v>
      </c>
      <c r="T268" s="377">
        <f>MAX(Oncho!AB275,Oncho!BA275)</f>
        <v>0</v>
      </c>
      <c r="U268" s="377">
        <f>MAX(Oncho!AC275,Oncho!BB275)</f>
        <v>0</v>
      </c>
      <c r="V268" s="377">
        <f>MAX(Oncho!AE275,Oncho!BD275)</f>
        <v>0</v>
      </c>
      <c r="W268" s="377">
        <f>MAX(Oncho!AF275,Oncho!BE275)</f>
        <v>0</v>
      </c>
      <c r="X268" s="377">
        <f>MAX(Oncho!AG275,Oncho!BF275)</f>
        <v>0</v>
      </c>
      <c r="Y268" s="377">
        <f>MAX(Oncho!AH275,Oncho!BG275)</f>
        <v>0</v>
      </c>
      <c r="Z268" s="377">
        <f>MAX(Oncho!AI275,Oncho!BH275)</f>
        <v>0</v>
      </c>
      <c r="AA268" s="377">
        <f>MAX(Oncho!AJ275,Oncho!BI275)</f>
        <v>0</v>
      </c>
      <c r="AB268" s="377">
        <f>MAX(COUNTIF(Oncho!AK275,"Oui"),COUNTIF(Oncho!BJ275,"Oui"))</f>
        <v>0</v>
      </c>
      <c r="AC268" s="354"/>
      <c r="AD268" s="377">
        <f>SCH!P277</f>
        <v>0</v>
      </c>
      <c r="AE268" s="377">
        <f>SCH!AI277</f>
        <v>0</v>
      </c>
      <c r="AF268" s="377">
        <f>SCH!AJ277</f>
        <v>0</v>
      </c>
      <c r="AG268" s="377">
        <f>SCH!AN277</f>
        <v>0</v>
      </c>
      <c r="AH268" s="377">
        <f>SCH!AO277</f>
        <v>0</v>
      </c>
      <c r="AI268" s="377">
        <f>SCH!AT277</f>
        <v>0</v>
      </c>
      <c r="AJ268" s="377">
        <f>SCH!AU277</f>
        <v>0</v>
      </c>
      <c r="AK268" s="377">
        <f>SCH!AV277</f>
        <v>0</v>
      </c>
      <c r="AL268" s="377">
        <f>SCH!AW277</f>
        <v>0</v>
      </c>
      <c r="AM268" s="377">
        <f>COUNTIF(SCH!AX277,"Oui")</f>
        <v>0</v>
      </c>
      <c r="AN268" s="354"/>
      <c r="AO268" s="377">
        <f>GeoH!P277</f>
        <v>0</v>
      </c>
      <c r="AP268" s="377">
        <f>MAX(GeoH!AK277,GeoH!BS277)</f>
        <v>0</v>
      </c>
      <c r="AQ268" s="377">
        <f>MAX(GeoH!AL277,GeoH!BT277)</f>
        <v>0</v>
      </c>
      <c r="AR268" s="377">
        <f>MAX(GeoH!AM277,GeoH!BU277)</f>
        <v>0</v>
      </c>
      <c r="AS268" s="377">
        <f>MAX(GeoH!AN277,GeoH!BV277)</f>
        <v>0</v>
      </c>
      <c r="AT268" s="377">
        <f>MAX(GeoH!AO277,GeoH!BW277)</f>
        <v>0</v>
      </c>
      <c r="AU268" s="377">
        <f>MAX(GeoH!AQ277,GeoH!BY277)</f>
        <v>0</v>
      </c>
      <c r="AV268" s="377">
        <f>MAX(GeoH!AR277,GeoH!BZ277)</f>
        <v>0</v>
      </c>
      <c r="AW268" s="377">
        <f>MAX(GeoH!AS277,GeoH!CA277)</f>
        <v>0</v>
      </c>
      <c r="AX268" s="377">
        <f>MAX(GeoH!AT277,GeoH!CB277)</f>
        <v>0</v>
      </c>
      <c r="AY268" s="377">
        <f>MAX(GeoH!AU277,GeoH!CC277)</f>
        <v>0</v>
      </c>
      <c r="AZ268" s="377">
        <f>MAX(GeoH!AV277,GeoH!CD277)</f>
        <v>0</v>
      </c>
      <c r="BA268" s="377">
        <f>MAX(GeoH!AW277,GeoH!CE277)</f>
        <v>0</v>
      </c>
      <c r="BB268" s="377">
        <f>MAX(GeoH!AX277,GeoH!CF277)</f>
        <v>0</v>
      </c>
      <c r="BC268" s="377">
        <f>MAX(GeoH!AY277,GeoH!CG277)</f>
        <v>0</v>
      </c>
      <c r="BD268" s="377">
        <f>MAX(GeoH!AZ277,GeoH!CH277)</f>
        <v>0</v>
      </c>
      <c r="BE268" s="377">
        <f>MAX(GeoH!BA277,GeoH!CI277)</f>
        <v>0</v>
      </c>
      <c r="BF268" s="377">
        <f>MAX(GeoH!BB277,GeoH!CJ277)</f>
        <v>0</v>
      </c>
      <c r="BG268" s="377">
        <f>MAX(COUNTIF(GeoH!BC277,"Oui"),COUNTIF(GeoH!CK277,"Oui"))</f>
        <v>0</v>
      </c>
      <c r="BH268" s="354"/>
      <c r="BI268" s="377">
        <f>Trachome!Q280</f>
        <v>0</v>
      </c>
      <c r="BJ268" s="377">
        <f>Trachome!AK280</f>
        <v>0</v>
      </c>
      <c r="BK268" s="377">
        <f>Trachome!AL280</f>
        <v>0</v>
      </c>
      <c r="BL268" s="377">
        <f>Trachome!AN280</f>
        <v>0</v>
      </c>
      <c r="BM268" s="377">
        <f>Trachome!AO280</f>
        <v>0</v>
      </c>
      <c r="BN268" s="377">
        <f>Trachome!AT280</f>
        <v>0</v>
      </c>
      <c r="BO268" s="377">
        <f>Trachome!AU280</f>
        <v>0</v>
      </c>
      <c r="BP268" s="377">
        <f>Trachome!AV280</f>
        <v>0</v>
      </c>
      <c r="BQ268" s="377">
        <f>Trachome!AW280</f>
        <v>0</v>
      </c>
      <c r="BR268" s="377">
        <f>COUNTIF(Trachome!AX280,"Oui")</f>
        <v>0</v>
      </c>
      <c r="BS268" s="354"/>
      <c r="BT268" s="377">
        <f t="shared" si="53"/>
        <v>0</v>
      </c>
      <c r="BU268" s="377">
        <f t="shared" si="54"/>
        <v>0</v>
      </c>
      <c r="BV268" s="377">
        <f t="shared" si="55"/>
        <v>0</v>
      </c>
      <c r="BW268" s="377">
        <f t="shared" si="56"/>
        <v>0</v>
      </c>
      <c r="BX268" s="377">
        <f t="shared" si="57"/>
        <v>0</v>
      </c>
      <c r="BY268" s="377">
        <f t="shared" si="60"/>
        <v>0</v>
      </c>
      <c r="BZ268" s="377">
        <f t="shared" si="61"/>
        <v>0</v>
      </c>
      <c r="CA268" s="377">
        <f t="shared" si="62"/>
        <v>0</v>
      </c>
      <c r="CB268" s="377">
        <f t="shared" si="58"/>
        <v>0</v>
      </c>
      <c r="CC268" s="377">
        <f t="shared" si="59"/>
        <v>0</v>
      </c>
    </row>
    <row r="269" spans="2:81" x14ac:dyDescent="0.25">
      <c r="B269" s="169">
        <f>'Données démographiques'!B277</f>
        <v>0</v>
      </c>
      <c r="C269" s="169">
        <f>'Données démographiques'!C277</f>
        <v>0</v>
      </c>
      <c r="D269" s="170">
        <f>'Données démographiques'!D277</f>
        <v>0</v>
      </c>
      <c r="E269" s="76"/>
      <c r="F269" s="170">
        <f>FL!M276</f>
        <v>0</v>
      </c>
      <c r="G269" s="170">
        <f>FL!AE276</f>
        <v>0</v>
      </c>
      <c r="H269" s="170">
        <f>FL!AF276</f>
        <v>0</v>
      </c>
      <c r="I269" s="170">
        <f>FL!AH276</f>
        <v>0</v>
      </c>
      <c r="J269" s="170">
        <f>FL!AI276</f>
        <v>0</v>
      </c>
      <c r="K269" s="170">
        <f>FL!AK276</f>
        <v>0</v>
      </c>
      <c r="L269" s="170">
        <f>FL!AM276</f>
        <v>0</v>
      </c>
      <c r="M269" s="170">
        <f>FL!AN276</f>
        <v>0</v>
      </c>
      <c r="N269" s="170">
        <f>FL!AO276</f>
        <v>0</v>
      </c>
      <c r="O269" s="170">
        <f>FL!AP276</f>
        <v>0</v>
      </c>
      <c r="P269" s="170">
        <f>FL!AQ276</f>
        <v>0</v>
      </c>
      <c r="Q269" s="170">
        <f>COUNTIF(FL!AR276,"Oui")</f>
        <v>0</v>
      </c>
      <c r="R269" s="76"/>
      <c r="S269" s="170">
        <f>Oncho!K276</f>
        <v>0</v>
      </c>
      <c r="T269" s="170">
        <f>MAX(Oncho!AB276,Oncho!BA276)</f>
        <v>0</v>
      </c>
      <c r="U269" s="170">
        <f>MAX(Oncho!AC276,Oncho!BB276)</f>
        <v>0</v>
      </c>
      <c r="V269" s="170">
        <f>MAX(Oncho!AE276,Oncho!BD276)</f>
        <v>0</v>
      </c>
      <c r="W269" s="170">
        <f>MAX(Oncho!AF276,Oncho!BE276)</f>
        <v>0</v>
      </c>
      <c r="X269" s="170">
        <f>MAX(Oncho!AG276,Oncho!BF276)</f>
        <v>0</v>
      </c>
      <c r="Y269" s="170">
        <f>MAX(Oncho!AH276,Oncho!BG276)</f>
        <v>0</v>
      </c>
      <c r="Z269" s="170">
        <f>MAX(Oncho!AI276,Oncho!BH276)</f>
        <v>0</v>
      </c>
      <c r="AA269" s="170">
        <f>MAX(Oncho!AJ276,Oncho!BI276)</f>
        <v>0</v>
      </c>
      <c r="AB269" s="170">
        <f>MAX(COUNTIF(Oncho!AK276,"Oui"),COUNTIF(Oncho!BJ276,"Oui"))</f>
        <v>0</v>
      </c>
      <c r="AC269" s="76"/>
      <c r="AD269" s="170">
        <f>SCH!P278</f>
        <v>0</v>
      </c>
      <c r="AE269" s="170">
        <f>SCH!AI278</f>
        <v>0</v>
      </c>
      <c r="AF269" s="170">
        <f>SCH!AJ278</f>
        <v>0</v>
      </c>
      <c r="AG269" s="170">
        <f>SCH!AN278</f>
        <v>0</v>
      </c>
      <c r="AH269" s="170">
        <f>SCH!AO278</f>
        <v>0</v>
      </c>
      <c r="AI269" s="170">
        <f>SCH!AT278</f>
        <v>0</v>
      </c>
      <c r="AJ269" s="170">
        <f>SCH!AU278</f>
        <v>0</v>
      </c>
      <c r="AK269" s="170">
        <f>SCH!AV278</f>
        <v>0</v>
      </c>
      <c r="AL269" s="170">
        <f>SCH!AW278</f>
        <v>0</v>
      </c>
      <c r="AM269" s="170">
        <f>COUNTIF(SCH!AX278,"Oui")</f>
        <v>0</v>
      </c>
      <c r="AN269" s="76"/>
      <c r="AO269" s="170">
        <f>GeoH!P278</f>
        <v>0</v>
      </c>
      <c r="AP269" s="170">
        <f>MAX(GeoH!AK278,GeoH!BS278)</f>
        <v>0</v>
      </c>
      <c r="AQ269" s="170">
        <f>MAX(GeoH!AL278,GeoH!BT278)</f>
        <v>0</v>
      </c>
      <c r="AR269" s="170">
        <f>MAX(GeoH!AM278,GeoH!BU278)</f>
        <v>0</v>
      </c>
      <c r="AS269" s="170">
        <f>MAX(GeoH!AN278,GeoH!BV278)</f>
        <v>0</v>
      </c>
      <c r="AT269" s="170">
        <f>MAX(GeoH!AO278,GeoH!BW278)</f>
        <v>0</v>
      </c>
      <c r="AU269" s="170">
        <f>MAX(GeoH!AQ278,GeoH!BY278)</f>
        <v>0</v>
      </c>
      <c r="AV269" s="170">
        <f>MAX(GeoH!AR278,GeoH!BZ278)</f>
        <v>0</v>
      </c>
      <c r="AW269" s="170">
        <f>MAX(GeoH!AS278,GeoH!CA278)</f>
        <v>0</v>
      </c>
      <c r="AX269" s="170">
        <f>MAX(GeoH!AT278,GeoH!CB278)</f>
        <v>0</v>
      </c>
      <c r="AY269" s="170">
        <f>MAX(GeoH!AU278,GeoH!CC278)</f>
        <v>0</v>
      </c>
      <c r="AZ269" s="170">
        <f>MAX(GeoH!AV278,GeoH!CD278)</f>
        <v>0</v>
      </c>
      <c r="BA269" s="170">
        <f>MAX(GeoH!AW278,GeoH!CE278)</f>
        <v>0</v>
      </c>
      <c r="BB269" s="170">
        <f>MAX(GeoH!AX278,GeoH!CF278)</f>
        <v>0</v>
      </c>
      <c r="BC269" s="170">
        <f>MAX(GeoH!AY278,GeoH!CG278)</f>
        <v>0</v>
      </c>
      <c r="BD269" s="170">
        <f>MAX(GeoH!AZ278,GeoH!CH278)</f>
        <v>0</v>
      </c>
      <c r="BE269" s="170">
        <f>MAX(GeoH!BA278,GeoH!CI278)</f>
        <v>0</v>
      </c>
      <c r="BF269" s="170">
        <f>MAX(GeoH!BB278,GeoH!CJ278)</f>
        <v>0</v>
      </c>
      <c r="BG269" s="170">
        <f>MAX(COUNTIF(GeoH!BC278,"Oui"),COUNTIF(GeoH!CK278,"Oui"))</f>
        <v>0</v>
      </c>
      <c r="BH269" s="76"/>
      <c r="BI269" s="170">
        <f>Trachome!Q281</f>
        <v>0</v>
      </c>
      <c r="BJ269" s="170">
        <f>Trachome!AK281</f>
        <v>0</v>
      </c>
      <c r="BK269" s="170">
        <f>Trachome!AL281</f>
        <v>0</v>
      </c>
      <c r="BL269" s="170">
        <f>Trachome!AN281</f>
        <v>0</v>
      </c>
      <c r="BM269" s="170">
        <f>Trachome!AO281</f>
        <v>0</v>
      </c>
      <c r="BN269" s="170">
        <f>Trachome!AT281</f>
        <v>0</v>
      </c>
      <c r="BO269" s="170">
        <f>Trachome!AU281</f>
        <v>0</v>
      </c>
      <c r="BP269" s="170">
        <f>Trachome!AV281</f>
        <v>0</v>
      </c>
      <c r="BQ269" s="170">
        <f>Trachome!AW281</f>
        <v>0</v>
      </c>
      <c r="BR269" s="170">
        <f>COUNTIF(Trachome!AX281,"Oui")</f>
        <v>0</v>
      </c>
      <c r="BS269" s="76"/>
      <c r="BT269" s="170">
        <f t="shared" si="53"/>
        <v>0</v>
      </c>
      <c r="BU269" s="170">
        <f t="shared" si="54"/>
        <v>0</v>
      </c>
      <c r="BV269" s="170">
        <f t="shared" si="55"/>
        <v>0</v>
      </c>
      <c r="BW269" s="170">
        <f t="shared" si="56"/>
        <v>0</v>
      </c>
      <c r="BX269" s="170">
        <f t="shared" si="57"/>
        <v>0</v>
      </c>
      <c r="BY269" s="170">
        <f t="shared" si="60"/>
        <v>0</v>
      </c>
      <c r="BZ269" s="170">
        <f t="shared" si="61"/>
        <v>0</v>
      </c>
      <c r="CA269" s="170">
        <f t="shared" si="62"/>
        <v>0</v>
      </c>
      <c r="CB269" s="170">
        <f t="shared" si="58"/>
        <v>0</v>
      </c>
      <c r="CC269" s="170">
        <f t="shared" si="59"/>
        <v>0</v>
      </c>
    </row>
    <row r="270" spans="2:81" x14ac:dyDescent="0.25">
      <c r="B270" s="376">
        <f>'Données démographiques'!B278</f>
        <v>0</v>
      </c>
      <c r="C270" s="376">
        <f>'Données démographiques'!C278</f>
        <v>0</v>
      </c>
      <c r="D270" s="377">
        <f>'Données démographiques'!D278</f>
        <v>0</v>
      </c>
      <c r="E270" s="354"/>
      <c r="F270" s="377">
        <f>FL!M277</f>
        <v>0</v>
      </c>
      <c r="G270" s="377">
        <f>FL!AE277</f>
        <v>0</v>
      </c>
      <c r="H270" s="377">
        <f>FL!AF277</f>
        <v>0</v>
      </c>
      <c r="I270" s="377">
        <f>FL!AH277</f>
        <v>0</v>
      </c>
      <c r="J270" s="377">
        <f>FL!AI277</f>
        <v>0</v>
      </c>
      <c r="K270" s="377">
        <f>FL!AK277</f>
        <v>0</v>
      </c>
      <c r="L270" s="377">
        <f>FL!AM277</f>
        <v>0</v>
      </c>
      <c r="M270" s="377">
        <f>FL!AN277</f>
        <v>0</v>
      </c>
      <c r="N270" s="377">
        <f>FL!AO277</f>
        <v>0</v>
      </c>
      <c r="O270" s="377">
        <f>FL!AP277</f>
        <v>0</v>
      </c>
      <c r="P270" s="377">
        <f>FL!AQ277</f>
        <v>0</v>
      </c>
      <c r="Q270" s="377">
        <f>COUNTIF(FL!AR277,"Oui")</f>
        <v>0</v>
      </c>
      <c r="R270" s="354"/>
      <c r="S270" s="377">
        <f>Oncho!K277</f>
        <v>0</v>
      </c>
      <c r="T270" s="377">
        <f>MAX(Oncho!AB277,Oncho!BA277)</f>
        <v>0</v>
      </c>
      <c r="U270" s="377">
        <f>MAX(Oncho!AC277,Oncho!BB277)</f>
        <v>0</v>
      </c>
      <c r="V270" s="377">
        <f>MAX(Oncho!AE277,Oncho!BD277)</f>
        <v>0</v>
      </c>
      <c r="W270" s="377">
        <f>MAX(Oncho!AF277,Oncho!BE277)</f>
        <v>0</v>
      </c>
      <c r="X270" s="377">
        <f>MAX(Oncho!AG277,Oncho!BF277)</f>
        <v>0</v>
      </c>
      <c r="Y270" s="377">
        <f>MAX(Oncho!AH277,Oncho!BG277)</f>
        <v>0</v>
      </c>
      <c r="Z270" s="377">
        <f>MAX(Oncho!AI277,Oncho!BH277)</f>
        <v>0</v>
      </c>
      <c r="AA270" s="377">
        <f>MAX(Oncho!AJ277,Oncho!BI277)</f>
        <v>0</v>
      </c>
      <c r="AB270" s="377">
        <f>MAX(COUNTIF(Oncho!AK277,"Oui"),COUNTIF(Oncho!BJ277,"Oui"))</f>
        <v>0</v>
      </c>
      <c r="AC270" s="354"/>
      <c r="AD270" s="377">
        <f>SCH!P279</f>
        <v>0</v>
      </c>
      <c r="AE270" s="377">
        <f>SCH!AI279</f>
        <v>0</v>
      </c>
      <c r="AF270" s="377">
        <f>SCH!AJ279</f>
        <v>0</v>
      </c>
      <c r="AG270" s="377">
        <f>SCH!AN279</f>
        <v>0</v>
      </c>
      <c r="AH270" s="377">
        <f>SCH!AO279</f>
        <v>0</v>
      </c>
      <c r="AI270" s="377">
        <f>SCH!AT279</f>
        <v>0</v>
      </c>
      <c r="AJ270" s="377">
        <f>SCH!AU279</f>
        <v>0</v>
      </c>
      <c r="AK270" s="377">
        <f>SCH!AV279</f>
        <v>0</v>
      </c>
      <c r="AL270" s="377">
        <f>SCH!AW279</f>
        <v>0</v>
      </c>
      <c r="AM270" s="377">
        <f>COUNTIF(SCH!AX279,"Oui")</f>
        <v>0</v>
      </c>
      <c r="AN270" s="354"/>
      <c r="AO270" s="377">
        <f>GeoH!P279</f>
        <v>0</v>
      </c>
      <c r="AP270" s="377">
        <f>MAX(GeoH!AK279,GeoH!BS279)</f>
        <v>0</v>
      </c>
      <c r="AQ270" s="377">
        <f>MAX(GeoH!AL279,GeoH!BT279)</f>
        <v>0</v>
      </c>
      <c r="AR270" s="377">
        <f>MAX(GeoH!AM279,GeoH!BU279)</f>
        <v>0</v>
      </c>
      <c r="AS270" s="377">
        <f>MAX(GeoH!AN279,GeoH!BV279)</f>
        <v>0</v>
      </c>
      <c r="AT270" s="377">
        <f>MAX(GeoH!AO279,GeoH!BW279)</f>
        <v>0</v>
      </c>
      <c r="AU270" s="377">
        <f>MAX(GeoH!AQ279,GeoH!BY279)</f>
        <v>0</v>
      </c>
      <c r="AV270" s="377">
        <f>MAX(GeoH!AR279,GeoH!BZ279)</f>
        <v>0</v>
      </c>
      <c r="AW270" s="377">
        <f>MAX(GeoH!AS279,GeoH!CA279)</f>
        <v>0</v>
      </c>
      <c r="AX270" s="377">
        <f>MAX(GeoH!AT279,GeoH!CB279)</f>
        <v>0</v>
      </c>
      <c r="AY270" s="377">
        <f>MAX(GeoH!AU279,GeoH!CC279)</f>
        <v>0</v>
      </c>
      <c r="AZ270" s="377">
        <f>MAX(GeoH!AV279,GeoH!CD279)</f>
        <v>0</v>
      </c>
      <c r="BA270" s="377">
        <f>MAX(GeoH!AW279,GeoH!CE279)</f>
        <v>0</v>
      </c>
      <c r="BB270" s="377">
        <f>MAX(GeoH!AX279,GeoH!CF279)</f>
        <v>0</v>
      </c>
      <c r="BC270" s="377">
        <f>MAX(GeoH!AY279,GeoH!CG279)</f>
        <v>0</v>
      </c>
      <c r="BD270" s="377">
        <f>MAX(GeoH!AZ279,GeoH!CH279)</f>
        <v>0</v>
      </c>
      <c r="BE270" s="377">
        <f>MAX(GeoH!BA279,GeoH!CI279)</f>
        <v>0</v>
      </c>
      <c r="BF270" s="377">
        <f>MAX(GeoH!BB279,GeoH!CJ279)</f>
        <v>0</v>
      </c>
      <c r="BG270" s="377">
        <f>MAX(COUNTIF(GeoH!BC279,"Oui"),COUNTIF(GeoH!CK279,"Oui"))</f>
        <v>0</v>
      </c>
      <c r="BH270" s="354"/>
      <c r="BI270" s="377">
        <f>Trachome!Q282</f>
        <v>0</v>
      </c>
      <c r="BJ270" s="377">
        <f>Trachome!AK282</f>
        <v>0</v>
      </c>
      <c r="BK270" s="377">
        <f>Trachome!AL282</f>
        <v>0</v>
      </c>
      <c r="BL270" s="377">
        <f>Trachome!AN282</f>
        <v>0</v>
      </c>
      <c r="BM270" s="377">
        <f>Trachome!AO282</f>
        <v>0</v>
      </c>
      <c r="BN270" s="377">
        <f>Trachome!AT282</f>
        <v>0</v>
      </c>
      <c r="BO270" s="377">
        <f>Trachome!AU282</f>
        <v>0</v>
      </c>
      <c r="BP270" s="377">
        <f>Trachome!AV282</f>
        <v>0</v>
      </c>
      <c r="BQ270" s="377">
        <f>Trachome!AW282</f>
        <v>0</v>
      </c>
      <c r="BR270" s="377">
        <f>COUNTIF(Trachome!AX282,"Oui")</f>
        <v>0</v>
      </c>
      <c r="BS270" s="354"/>
      <c r="BT270" s="377">
        <f t="shared" si="53"/>
        <v>0</v>
      </c>
      <c r="BU270" s="377">
        <f t="shared" si="54"/>
        <v>0</v>
      </c>
      <c r="BV270" s="377">
        <f t="shared" si="55"/>
        <v>0</v>
      </c>
      <c r="BW270" s="377">
        <f t="shared" si="56"/>
        <v>0</v>
      </c>
      <c r="BX270" s="377">
        <f t="shared" si="57"/>
        <v>0</v>
      </c>
      <c r="BY270" s="377">
        <f t="shared" si="60"/>
        <v>0</v>
      </c>
      <c r="BZ270" s="377">
        <f t="shared" si="61"/>
        <v>0</v>
      </c>
      <c r="CA270" s="377">
        <f t="shared" si="62"/>
        <v>0</v>
      </c>
      <c r="CB270" s="377">
        <f t="shared" si="58"/>
        <v>0</v>
      </c>
      <c r="CC270" s="377">
        <f t="shared" si="59"/>
        <v>0</v>
      </c>
    </row>
    <row r="271" spans="2:81" x14ac:dyDescent="0.25">
      <c r="B271" s="169">
        <f>'Données démographiques'!B279</f>
        <v>0</v>
      </c>
      <c r="C271" s="169">
        <f>'Données démographiques'!C279</f>
        <v>0</v>
      </c>
      <c r="D271" s="170">
        <f>'Données démographiques'!D279</f>
        <v>0</v>
      </c>
      <c r="E271" s="76"/>
      <c r="F271" s="170">
        <f>FL!M278</f>
        <v>0</v>
      </c>
      <c r="G271" s="170">
        <f>FL!AE278</f>
        <v>0</v>
      </c>
      <c r="H271" s="170">
        <f>FL!AF278</f>
        <v>0</v>
      </c>
      <c r="I271" s="170">
        <f>FL!AH278</f>
        <v>0</v>
      </c>
      <c r="J271" s="170">
        <f>FL!AI278</f>
        <v>0</v>
      </c>
      <c r="K271" s="170">
        <f>FL!AK278</f>
        <v>0</v>
      </c>
      <c r="L271" s="170">
        <f>FL!AM278</f>
        <v>0</v>
      </c>
      <c r="M271" s="170">
        <f>FL!AN278</f>
        <v>0</v>
      </c>
      <c r="N271" s="170">
        <f>FL!AO278</f>
        <v>0</v>
      </c>
      <c r="O271" s="170">
        <f>FL!AP278</f>
        <v>0</v>
      </c>
      <c r="P271" s="170">
        <f>FL!AQ278</f>
        <v>0</v>
      </c>
      <c r="Q271" s="170">
        <f>COUNTIF(FL!AR278,"Oui")</f>
        <v>0</v>
      </c>
      <c r="R271" s="76"/>
      <c r="S271" s="170">
        <f>Oncho!K278</f>
        <v>0</v>
      </c>
      <c r="T271" s="170">
        <f>MAX(Oncho!AB278,Oncho!BA278)</f>
        <v>0</v>
      </c>
      <c r="U271" s="170">
        <f>MAX(Oncho!AC278,Oncho!BB278)</f>
        <v>0</v>
      </c>
      <c r="V271" s="170">
        <f>MAX(Oncho!AE278,Oncho!BD278)</f>
        <v>0</v>
      </c>
      <c r="W271" s="170">
        <f>MAX(Oncho!AF278,Oncho!BE278)</f>
        <v>0</v>
      </c>
      <c r="X271" s="170">
        <f>MAX(Oncho!AG278,Oncho!BF278)</f>
        <v>0</v>
      </c>
      <c r="Y271" s="170">
        <f>MAX(Oncho!AH278,Oncho!BG278)</f>
        <v>0</v>
      </c>
      <c r="Z271" s="170">
        <f>MAX(Oncho!AI278,Oncho!BH278)</f>
        <v>0</v>
      </c>
      <c r="AA271" s="170">
        <f>MAX(Oncho!AJ278,Oncho!BI278)</f>
        <v>0</v>
      </c>
      <c r="AB271" s="170">
        <f>MAX(COUNTIF(Oncho!AK278,"Oui"),COUNTIF(Oncho!BJ278,"Oui"))</f>
        <v>0</v>
      </c>
      <c r="AC271" s="76"/>
      <c r="AD271" s="170">
        <f>SCH!P280</f>
        <v>0</v>
      </c>
      <c r="AE271" s="170">
        <f>SCH!AI280</f>
        <v>0</v>
      </c>
      <c r="AF271" s="170">
        <f>SCH!AJ280</f>
        <v>0</v>
      </c>
      <c r="AG271" s="170">
        <f>SCH!AN280</f>
        <v>0</v>
      </c>
      <c r="AH271" s="170">
        <f>SCH!AO280</f>
        <v>0</v>
      </c>
      <c r="AI271" s="170">
        <f>SCH!AT280</f>
        <v>0</v>
      </c>
      <c r="AJ271" s="170">
        <f>SCH!AU280</f>
        <v>0</v>
      </c>
      <c r="AK271" s="170">
        <f>SCH!AV280</f>
        <v>0</v>
      </c>
      <c r="AL271" s="170">
        <f>SCH!AW280</f>
        <v>0</v>
      </c>
      <c r="AM271" s="170">
        <f>COUNTIF(SCH!AX280,"Oui")</f>
        <v>0</v>
      </c>
      <c r="AN271" s="76"/>
      <c r="AO271" s="170">
        <f>GeoH!P280</f>
        <v>0</v>
      </c>
      <c r="AP271" s="170">
        <f>MAX(GeoH!AK280,GeoH!BS280)</f>
        <v>0</v>
      </c>
      <c r="AQ271" s="170">
        <f>MAX(GeoH!AL280,GeoH!BT280)</f>
        <v>0</v>
      </c>
      <c r="AR271" s="170">
        <f>MAX(GeoH!AM280,GeoH!BU280)</f>
        <v>0</v>
      </c>
      <c r="AS271" s="170">
        <f>MAX(GeoH!AN280,GeoH!BV280)</f>
        <v>0</v>
      </c>
      <c r="AT271" s="170">
        <f>MAX(GeoH!AO280,GeoH!BW280)</f>
        <v>0</v>
      </c>
      <c r="AU271" s="170">
        <f>MAX(GeoH!AQ280,GeoH!BY280)</f>
        <v>0</v>
      </c>
      <c r="AV271" s="170">
        <f>MAX(GeoH!AR280,GeoH!BZ280)</f>
        <v>0</v>
      </c>
      <c r="AW271" s="170">
        <f>MAX(GeoH!AS280,GeoH!CA280)</f>
        <v>0</v>
      </c>
      <c r="AX271" s="170">
        <f>MAX(GeoH!AT280,GeoH!CB280)</f>
        <v>0</v>
      </c>
      <c r="AY271" s="170">
        <f>MAX(GeoH!AU280,GeoH!CC280)</f>
        <v>0</v>
      </c>
      <c r="AZ271" s="170">
        <f>MAX(GeoH!AV280,GeoH!CD280)</f>
        <v>0</v>
      </c>
      <c r="BA271" s="170">
        <f>MAX(GeoH!AW280,GeoH!CE280)</f>
        <v>0</v>
      </c>
      <c r="BB271" s="170">
        <f>MAX(GeoH!AX280,GeoH!CF280)</f>
        <v>0</v>
      </c>
      <c r="BC271" s="170">
        <f>MAX(GeoH!AY280,GeoH!CG280)</f>
        <v>0</v>
      </c>
      <c r="BD271" s="170">
        <f>MAX(GeoH!AZ280,GeoH!CH280)</f>
        <v>0</v>
      </c>
      <c r="BE271" s="170">
        <f>MAX(GeoH!BA280,GeoH!CI280)</f>
        <v>0</v>
      </c>
      <c r="BF271" s="170">
        <f>MAX(GeoH!BB280,GeoH!CJ280)</f>
        <v>0</v>
      </c>
      <c r="BG271" s="170">
        <f>MAX(COUNTIF(GeoH!BC280,"Oui"),COUNTIF(GeoH!CK280,"Oui"))</f>
        <v>0</v>
      </c>
      <c r="BH271" s="76"/>
      <c r="BI271" s="170">
        <f>Trachome!Q283</f>
        <v>0</v>
      </c>
      <c r="BJ271" s="170">
        <f>Trachome!AK283</f>
        <v>0</v>
      </c>
      <c r="BK271" s="170">
        <f>Trachome!AL283</f>
        <v>0</v>
      </c>
      <c r="BL271" s="170">
        <f>Trachome!AN283</f>
        <v>0</v>
      </c>
      <c r="BM271" s="170">
        <f>Trachome!AO283</f>
        <v>0</v>
      </c>
      <c r="BN271" s="170">
        <f>Trachome!AT283</f>
        <v>0</v>
      </c>
      <c r="BO271" s="170">
        <f>Trachome!AU283</f>
        <v>0</v>
      </c>
      <c r="BP271" s="170">
        <f>Trachome!AV283</f>
        <v>0</v>
      </c>
      <c r="BQ271" s="170">
        <f>Trachome!AW283</f>
        <v>0</v>
      </c>
      <c r="BR271" s="170">
        <f>COUNTIF(Trachome!AX283,"Oui")</f>
        <v>0</v>
      </c>
      <c r="BS271" s="76"/>
      <c r="BT271" s="170">
        <f t="shared" si="53"/>
        <v>0</v>
      </c>
      <c r="BU271" s="170">
        <f t="shared" si="54"/>
        <v>0</v>
      </c>
      <c r="BV271" s="170">
        <f t="shared" si="55"/>
        <v>0</v>
      </c>
      <c r="BW271" s="170">
        <f t="shared" si="56"/>
        <v>0</v>
      </c>
      <c r="BX271" s="170">
        <f t="shared" si="57"/>
        <v>0</v>
      </c>
      <c r="BY271" s="170">
        <f t="shared" si="60"/>
        <v>0</v>
      </c>
      <c r="BZ271" s="170">
        <f t="shared" si="61"/>
        <v>0</v>
      </c>
      <c r="CA271" s="170">
        <f t="shared" si="62"/>
        <v>0</v>
      </c>
      <c r="CB271" s="170">
        <f t="shared" si="58"/>
        <v>0</v>
      </c>
      <c r="CC271" s="170">
        <f t="shared" si="59"/>
        <v>0</v>
      </c>
    </row>
    <row r="272" spans="2:81" x14ac:dyDescent="0.25">
      <c r="B272" s="376">
        <f>'Données démographiques'!B280</f>
        <v>0</v>
      </c>
      <c r="C272" s="376">
        <f>'Données démographiques'!C280</f>
        <v>0</v>
      </c>
      <c r="D272" s="377">
        <f>'Données démographiques'!D280</f>
        <v>0</v>
      </c>
      <c r="E272" s="354"/>
      <c r="F272" s="377">
        <f>FL!M279</f>
        <v>0</v>
      </c>
      <c r="G272" s="377">
        <f>FL!AE279</f>
        <v>0</v>
      </c>
      <c r="H272" s="377">
        <f>FL!AF279</f>
        <v>0</v>
      </c>
      <c r="I272" s="377">
        <f>FL!AH279</f>
        <v>0</v>
      </c>
      <c r="J272" s="377">
        <f>FL!AI279</f>
        <v>0</v>
      </c>
      <c r="K272" s="377">
        <f>FL!AK279</f>
        <v>0</v>
      </c>
      <c r="L272" s="377">
        <f>FL!AM279</f>
        <v>0</v>
      </c>
      <c r="M272" s="377">
        <f>FL!AN279</f>
        <v>0</v>
      </c>
      <c r="N272" s="377">
        <f>FL!AO279</f>
        <v>0</v>
      </c>
      <c r="O272" s="377">
        <f>FL!AP279</f>
        <v>0</v>
      </c>
      <c r="P272" s="377">
        <f>FL!AQ279</f>
        <v>0</v>
      </c>
      <c r="Q272" s="377">
        <f>COUNTIF(FL!AR279,"Oui")</f>
        <v>0</v>
      </c>
      <c r="R272" s="354"/>
      <c r="S272" s="377">
        <f>Oncho!K279</f>
        <v>0</v>
      </c>
      <c r="T272" s="377">
        <f>MAX(Oncho!AB279,Oncho!BA279)</f>
        <v>0</v>
      </c>
      <c r="U272" s="377">
        <f>MAX(Oncho!AC279,Oncho!BB279)</f>
        <v>0</v>
      </c>
      <c r="V272" s="377">
        <f>MAX(Oncho!AE279,Oncho!BD279)</f>
        <v>0</v>
      </c>
      <c r="W272" s="377">
        <f>MAX(Oncho!AF279,Oncho!BE279)</f>
        <v>0</v>
      </c>
      <c r="X272" s="377">
        <f>MAX(Oncho!AG279,Oncho!BF279)</f>
        <v>0</v>
      </c>
      <c r="Y272" s="377">
        <f>MAX(Oncho!AH279,Oncho!BG279)</f>
        <v>0</v>
      </c>
      <c r="Z272" s="377">
        <f>MAX(Oncho!AI279,Oncho!BH279)</f>
        <v>0</v>
      </c>
      <c r="AA272" s="377">
        <f>MAX(Oncho!AJ279,Oncho!BI279)</f>
        <v>0</v>
      </c>
      <c r="AB272" s="377">
        <f>MAX(COUNTIF(Oncho!AK279,"Oui"),COUNTIF(Oncho!BJ279,"Oui"))</f>
        <v>0</v>
      </c>
      <c r="AC272" s="354"/>
      <c r="AD272" s="377">
        <f>SCH!P281</f>
        <v>0</v>
      </c>
      <c r="AE272" s="377">
        <f>SCH!AI281</f>
        <v>0</v>
      </c>
      <c r="AF272" s="377">
        <f>SCH!AJ281</f>
        <v>0</v>
      </c>
      <c r="AG272" s="377">
        <f>SCH!AN281</f>
        <v>0</v>
      </c>
      <c r="AH272" s="377">
        <f>SCH!AO281</f>
        <v>0</v>
      </c>
      <c r="AI272" s="377">
        <f>SCH!AT281</f>
        <v>0</v>
      </c>
      <c r="AJ272" s="377">
        <f>SCH!AU281</f>
        <v>0</v>
      </c>
      <c r="AK272" s="377">
        <f>SCH!AV281</f>
        <v>0</v>
      </c>
      <c r="AL272" s="377">
        <f>SCH!AW281</f>
        <v>0</v>
      </c>
      <c r="AM272" s="377">
        <f>COUNTIF(SCH!AX281,"Oui")</f>
        <v>0</v>
      </c>
      <c r="AN272" s="354"/>
      <c r="AO272" s="377">
        <f>GeoH!P281</f>
        <v>0</v>
      </c>
      <c r="AP272" s="377">
        <f>MAX(GeoH!AK281,GeoH!BS281)</f>
        <v>0</v>
      </c>
      <c r="AQ272" s="377">
        <f>MAX(GeoH!AL281,GeoH!BT281)</f>
        <v>0</v>
      </c>
      <c r="AR272" s="377">
        <f>MAX(GeoH!AM281,GeoH!BU281)</f>
        <v>0</v>
      </c>
      <c r="AS272" s="377">
        <f>MAX(GeoH!AN281,GeoH!BV281)</f>
        <v>0</v>
      </c>
      <c r="AT272" s="377">
        <f>MAX(GeoH!AO281,GeoH!BW281)</f>
        <v>0</v>
      </c>
      <c r="AU272" s="377">
        <f>MAX(GeoH!AQ281,GeoH!BY281)</f>
        <v>0</v>
      </c>
      <c r="AV272" s="377">
        <f>MAX(GeoH!AR281,GeoH!BZ281)</f>
        <v>0</v>
      </c>
      <c r="AW272" s="377">
        <f>MAX(GeoH!AS281,GeoH!CA281)</f>
        <v>0</v>
      </c>
      <c r="AX272" s="377">
        <f>MAX(GeoH!AT281,GeoH!CB281)</f>
        <v>0</v>
      </c>
      <c r="AY272" s="377">
        <f>MAX(GeoH!AU281,GeoH!CC281)</f>
        <v>0</v>
      </c>
      <c r="AZ272" s="377">
        <f>MAX(GeoH!AV281,GeoH!CD281)</f>
        <v>0</v>
      </c>
      <c r="BA272" s="377">
        <f>MAX(GeoH!AW281,GeoH!CE281)</f>
        <v>0</v>
      </c>
      <c r="BB272" s="377">
        <f>MAX(GeoH!AX281,GeoH!CF281)</f>
        <v>0</v>
      </c>
      <c r="BC272" s="377">
        <f>MAX(GeoH!AY281,GeoH!CG281)</f>
        <v>0</v>
      </c>
      <c r="BD272" s="377">
        <f>MAX(GeoH!AZ281,GeoH!CH281)</f>
        <v>0</v>
      </c>
      <c r="BE272" s="377">
        <f>MAX(GeoH!BA281,GeoH!CI281)</f>
        <v>0</v>
      </c>
      <c r="BF272" s="377">
        <f>MAX(GeoH!BB281,GeoH!CJ281)</f>
        <v>0</v>
      </c>
      <c r="BG272" s="377">
        <f>MAX(COUNTIF(GeoH!BC281,"Oui"),COUNTIF(GeoH!CK281,"Oui"))</f>
        <v>0</v>
      </c>
      <c r="BH272" s="354"/>
      <c r="BI272" s="377">
        <f>Trachome!Q284</f>
        <v>0</v>
      </c>
      <c r="BJ272" s="377">
        <f>Trachome!AK284</f>
        <v>0</v>
      </c>
      <c r="BK272" s="377">
        <f>Trachome!AL284</f>
        <v>0</v>
      </c>
      <c r="BL272" s="377">
        <f>Trachome!AN284</f>
        <v>0</v>
      </c>
      <c r="BM272" s="377">
        <f>Trachome!AO284</f>
        <v>0</v>
      </c>
      <c r="BN272" s="377">
        <f>Trachome!AT284</f>
        <v>0</v>
      </c>
      <c r="BO272" s="377">
        <f>Trachome!AU284</f>
        <v>0</v>
      </c>
      <c r="BP272" s="377">
        <f>Trachome!AV284</f>
        <v>0</v>
      </c>
      <c r="BQ272" s="377">
        <f>Trachome!AW284</f>
        <v>0</v>
      </c>
      <c r="BR272" s="377">
        <f>COUNTIF(Trachome!AX284,"Oui")</f>
        <v>0</v>
      </c>
      <c r="BS272" s="354"/>
      <c r="BT272" s="377">
        <f t="shared" si="53"/>
        <v>0</v>
      </c>
      <c r="BU272" s="377">
        <f t="shared" si="54"/>
        <v>0</v>
      </c>
      <c r="BV272" s="377">
        <f t="shared" si="55"/>
        <v>0</v>
      </c>
      <c r="BW272" s="377">
        <f t="shared" si="56"/>
        <v>0</v>
      </c>
      <c r="BX272" s="377">
        <f t="shared" si="57"/>
        <v>0</v>
      </c>
      <c r="BY272" s="377">
        <f t="shared" si="60"/>
        <v>0</v>
      </c>
      <c r="BZ272" s="377">
        <f t="shared" si="61"/>
        <v>0</v>
      </c>
      <c r="CA272" s="377">
        <f t="shared" si="62"/>
        <v>0</v>
      </c>
      <c r="CB272" s="377">
        <f t="shared" si="58"/>
        <v>0</v>
      </c>
      <c r="CC272" s="377">
        <f t="shared" si="59"/>
        <v>0</v>
      </c>
    </row>
    <row r="273" spans="2:81" x14ac:dyDescent="0.25">
      <c r="B273" s="169">
        <f>'Données démographiques'!B281</f>
        <v>0</v>
      </c>
      <c r="C273" s="169">
        <f>'Données démographiques'!C281</f>
        <v>0</v>
      </c>
      <c r="D273" s="170">
        <f>'Données démographiques'!D281</f>
        <v>0</v>
      </c>
      <c r="E273" s="76"/>
      <c r="F273" s="170">
        <f>FL!M280</f>
        <v>0</v>
      </c>
      <c r="G273" s="170">
        <f>FL!AE280</f>
        <v>0</v>
      </c>
      <c r="H273" s="170">
        <f>FL!AF280</f>
        <v>0</v>
      </c>
      <c r="I273" s="170">
        <f>FL!AH280</f>
        <v>0</v>
      </c>
      <c r="J273" s="170">
        <f>FL!AI280</f>
        <v>0</v>
      </c>
      <c r="K273" s="170">
        <f>FL!AK280</f>
        <v>0</v>
      </c>
      <c r="L273" s="170">
        <f>FL!AM280</f>
        <v>0</v>
      </c>
      <c r="M273" s="170">
        <f>FL!AN280</f>
        <v>0</v>
      </c>
      <c r="N273" s="170">
        <f>FL!AO280</f>
        <v>0</v>
      </c>
      <c r="O273" s="170">
        <f>FL!AP280</f>
        <v>0</v>
      </c>
      <c r="P273" s="170">
        <f>FL!AQ280</f>
        <v>0</v>
      </c>
      <c r="Q273" s="170">
        <f>COUNTIF(FL!AR280,"Oui")</f>
        <v>0</v>
      </c>
      <c r="R273" s="76"/>
      <c r="S273" s="170">
        <f>Oncho!K280</f>
        <v>0</v>
      </c>
      <c r="T273" s="170">
        <f>MAX(Oncho!AB280,Oncho!BA280)</f>
        <v>0</v>
      </c>
      <c r="U273" s="170">
        <f>MAX(Oncho!AC280,Oncho!BB280)</f>
        <v>0</v>
      </c>
      <c r="V273" s="170">
        <f>MAX(Oncho!AE280,Oncho!BD280)</f>
        <v>0</v>
      </c>
      <c r="W273" s="170">
        <f>MAX(Oncho!AF280,Oncho!BE280)</f>
        <v>0</v>
      </c>
      <c r="X273" s="170">
        <f>MAX(Oncho!AG280,Oncho!BF280)</f>
        <v>0</v>
      </c>
      <c r="Y273" s="170">
        <f>MAX(Oncho!AH280,Oncho!BG280)</f>
        <v>0</v>
      </c>
      <c r="Z273" s="170">
        <f>MAX(Oncho!AI280,Oncho!BH280)</f>
        <v>0</v>
      </c>
      <c r="AA273" s="170">
        <f>MAX(Oncho!AJ280,Oncho!BI280)</f>
        <v>0</v>
      </c>
      <c r="AB273" s="170">
        <f>MAX(COUNTIF(Oncho!AK280,"Oui"),COUNTIF(Oncho!BJ280,"Oui"))</f>
        <v>0</v>
      </c>
      <c r="AC273" s="76"/>
      <c r="AD273" s="170">
        <f>SCH!P282</f>
        <v>0</v>
      </c>
      <c r="AE273" s="170">
        <f>SCH!AI282</f>
        <v>0</v>
      </c>
      <c r="AF273" s="170">
        <f>SCH!AJ282</f>
        <v>0</v>
      </c>
      <c r="AG273" s="170">
        <f>SCH!AN282</f>
        <v>0</v>
      </c>
      <c r="AH273" s="170">
        <f>SCH!AO282</f>
        <v>0</v>
      </c>
      <c r="AI273" s="170">
        <f>SCH!AT282</f>
        <v>0</v>
      </c>
      <c r="AJ273" s="170">
        <f>SCH!AU282</f>
        <v>0</v>
      </c>
      <c r="AK273" s="170">
        <f>SCH!AV282</f>
        <v>0</v>
      </c>
      <c r="AL273" s="170">
        <f>SCH!AW282</f>
        <v>0</v>
      </c>
      <c r="AM273" s="170">
        <f>COUNTIF(SCH!AX282,"Oui")</f>
        <v>0</v>
      </c>
      <c r="AN273" s="76"/>
      <c r="AO273" s="170">
        <f>GeoH!P282</f>
        <v>0</v>
      </c>
      <c r="AP273" s="170">
        <f>MAX(GeoH!AK282,GeoH!BS282)</f>
        <v>0</v>
      </c>
      <c r="AQ273" s="170">
        <f>MAX(GeoH!AL282,GeoH!BT282)</f>
        <v>0</v>
      </c>
      <c r="AR273" s="170">
        <f>MAX(GeoH!AM282,GeoH!BU282)</f>
        <v>0</v>
      </c>
      <c r="AS273" s="170">
        <f>MAX(GeoH!AN282,GeoH!BV282)</f>
        <v>0</v>
      </c>
      <c r="AT273" s="170">
        <f>MAX(GeoH!AO282,GeoH!BW282)</f>
        <v>0</v>
      </c>
      <c r="AU273" s="170">
        <f>MAX(GeoH!AQ282,GeoH!BY282)</f>
        <v>0</v>
      </c>
      <c r="AV273" s="170">
        <f>MAX(GeoH!AR282,GeoH!BZ282)</f>
        <v>0</v>
      </c>
      <c r="AW273" s="170">
        <f>MAX(GeoH!AS282,GeoH!CA282)</f>
        <v>0</v>
      </c>
      <c r="AX273" s="170">
        <f>MAX(GeoH!AT282,GeoH!CB282)</f>
        <v>0</v>
      </c>
      <c r="AY273" s="170">
        <f>MAX(GeoH!AU282,GeoH!CC282)</f>
        <v>0</v>
      </c>
      <c r="AZ273" s="170">
        <f>MAX(GeoH!AV282,GeoH!CD282)</f>
        <v>0</v>
      </c>
      <c r="BA273" s="170">
        <f>MAX(GeoH!AW282,GeoH!CE282)</f>
        <v>0</v>
      </c>
      <c r="BB273" s="170">
        <f>MAX(GeoH!AX282,GeoH!CF282)</f>
        <v>0</v>
      </c>
      <c r="BC273" s="170">
        <f>MAX(GeoH!AY282,GeoH!CG282)</f>
        <v>0</v>
      </c>
      <c r="BD273" s="170">
        <f>MAX(GeoH!AZ282,GeoH!CH282)</f>
        <v>0</v>
      </c>
      <c r="BE273" s="170">
        <f>MAX(GeoH!BA282,GeoH!CI282)</f>
        <v>0</v>
      </c>
      <c r="BF273" s="170">
        <f>MAX(GeoH!BB282,GeoH!CJ282)</f>
        <v>0</v>
      </c>
      <c r="BG273" s="170">
        <f>MAX(COUNTIF(GeoH!BC282,"Oui"),COUNTIF(GeoH!CK282,"Oui"))</f>
        <v>0</v>
      </c>
      <c r="BH273" s="76"/>
      <c r="BI273" s="170">
        <f>Trachome!Q285</f>
        <v>0</v>
      </c>
      <c r="BJ273" s="170">
        <f>Trachome!AK285</f>
        <v>0</v>
      </c>
      <c r="BK273" s="170">
        <f>Trachome!AL285</f>
        <v>0</v>
      </c>
      <c r="BL273" s="170">
        <f>Trachome!AN285</f>
        <v>0</v>
      </c>
      <c r="BM273" s="170">
        <f>Trachome!AO285</f>
        <v>0</v>
      </c>
      <c r="BN273" s="170">
        <f>Trachome!AT285</f>
        <v>0</v>
      </c>
      <c r="BO273" s="170">
        <f>Trachome!AU285</f>
        <v>0</v>
      </c>
      <c r="BP273" s="170">
        <f>Trachome!AV285</f>
        <v>0</v>
      </c>
      <c r="BQ273" s="170">
        <f>Trachome!AW285</f>
        <v>0</v>
      </c>
      <c r="BR273" s="170">
        <f>COUNTIF(Trachome!AX285,"Oui")</f>
        <v>0</v>
      </c>
      <c r="BS273" s="76"/>
      <c r="BT273" s="170">
        <f t="shared" si="53"/>
        <v>0</v>
      </c>
      <c r="BU273" s="170">
        <f t="shared" si="54"/>
        <v>0</v>
      </c>
      <c r="BV273" s="170">
        <f t="shared" si="55"/>
        <v>0</v>
      </c>
      <c r="BW273" s="170">
        <f t="shared" si="56"/>
        <v>0</v>
      </c>
      <c r="BX273" s="170">
        <f t="shared" si="57"/>
        <v>0</v>
      </c>
      <c r="BY273" s="170">
        <f t="shared" si="60"/>
        <v>0</v>
      </c>
      <c r="BZ273" s="170">
        <f t="shared" si="61"/>
        <v>0</v>
      </c>
      <c r="CA273" s="170">
        <f t="shared" si="62"/>
        <v>0</v>
      </c>
      <c r="CB273" s="170">
        <f t="shared" si="58"/>
        <v>0</v>
      </c>
      <c r="CC273" s="170">
        <f t="shared" si="59"/>
        <v>0</v>
      </c>
    </row>
    <row r="274" spans="2:81" x14ac:dyDescent="0.25">
      <c r="B274" s="376">
        <f>'Données démographiques'!B282</f>
        <v>0</v>
      </c>
      <c r="C274" s="376">
        <f>'Données démographiques'!C282</f>
        <v>0</v>
      </c>
      <c r="D274" s="377">
        <f>'Données démographiques'!D282</f>
        <v>0</v>
      </c>
      <c r="E274" s="354"/>
      <c r="F274" s="377">
        <f>FL!M281</f>
        <v>0</v>
      </c>
      <c r="G274" s="377">
        <f>FL!AE281</f>
        <v>0</v>
      </c>
      <c r="H274" s="377">
        <f>FL!AF281</f>
        <v>0</v>
      </c>
      <c r="I274" s="377">
        <f>FL!AH281</f>
        <v>0</v>
      </c>
      <c r="J274" s="377">
        <f>FL!AI281</f>
        <v>0</v>
      </c>
      <c r="K274" s="377">
        <f>FL!AK281</f>
        <v>0</v>
      </c>
      <c r="L274" s="377">
        <f>FL!AM281</f>
        <v>0</v>
      </c>
      <c r="M274" s="377">
        <f>FL!AN281</f>
        <v>0</v>
      </c>
      <c r="N274" s="377">
        <f>FL!AO281</f>
        <v>0</v>
      </c>
      <c r="O274" s="377">
        <f>FL!AP281</f>
        <v>0</v>
      </c>
      <c r="P274" s="377">
        <f>FL!AQ281</f>
        <v>0</v>
      </c>
      <c r="Q274" s="377">
        <f>COUNTIF(FL!AR281,"Oui")</f>
        <v>0</v>
      </c>
      <c r="R274" s="354"/>
      <c r="S274" s="377">
        <f>Oncho!K281</f>
        <v>0</v>
      </c>
      <c r="T274" s="377">
        <f>MAX(Oncho!AB281,Oncho!BA281)</f>
        <v>0</v>
      </c>
      <c r="U274" s="377">
        <f>MAX(Oncho!AC281,Oncho!BB281)</f>
        <v>0</v>
      </c>
      <c r="V274" s="377">
        <f>MAX(Oncho!AE281,Oncho!BD281)</f>
        <v>0</v>
      </c>
      <c r="W274" s="377">
        <f>MAX(Oncho!AF281,Oncho!BE281)</f>
        <v>0</v>
      </c>
      <c r="X274" s="377">
        <f>MAX(Oncho!AG281,Oncho!BF281)</f>
        <v>0</v>
      </c>
      <c r="Y274" s="377">
        <f>MAX(Oncho!AH281,Oncho!BG281)</f>
        <v>0</v>
      </c>
      <c r="Z274" s="377">
        <f>MAX(Oncho!AI281,Oncho!BH281)</f>
        <v>0</v>
      </c>
      <c r="AA274" s="377">
        <f>MAX(Oncho!AJ281,Oncho!BI281)</f>
        <v>0</v>
      </c>
      <c r="AB274" s="377">
        <f>MAX(COUNTIF(Oncho!AK281,"Oui"),COUNTIF(Oncho!BJ281,"Oui"))</f>
        <v>0</v>
      </c>
      <c r="AC274" s="354"/>
      <c r="AD274" s="377">
        <f>SCH!P283</f>
        <v>0</v>
      </c>
      <c r="AE274" s="377">
        <f>SCH!AI283</f>
        <v>0</v>
      </c>
      <c r="AF274" s="377">
        <f>SCH!AJ283</f>
        <v>0</v>
      </c>
      <c r="AG274" s="377">
        <f>SCH!AN283</f>
        <v>0</v>
      </c>
      <c r="AH274" s="377">
        <f>SCH!AO283</f>
        <v>0</v>
      </c>
      <c r="AI274" s="377">
        <f>SCH!AT283</f>
        <v>0</v>
      </c>
      <c r="AJ274" s="377">
        <f>SCH!AU283</f>
        <v>0</v>
      </c>
      <c r="AK274" s="377">
        <f>SCH!AV283</f>
        <v>0</v>
      </c>
      <c r="AL274" s="377">
        <f>SCH!AW283</f>
        <v>0</v>
      </c>
      <c r="AM274" s="377">
        <f>COUNTIF(SCH!AX283,"Oui")</f>
        <v>0</v>
      </c>
      <c r="AN274" s="354"/>
      <c r="AO274" s="377">
        <f>GeoH!P283</f>
        <v>0</v>
      </c>
      <c r="AP274" s="377">
        <f>MAX(GeoH!AK283,GeoH!BS283)</f>
        <v>0</v>
      </c>
      <c r="AQ274" s="377">
        <f>MAX(GeoH!AL283,GeoH!BT283)</f>
        <v>0</v>
      </c>
      <c r="AR274" s="377">
        <f>MAX(GeoH!AM283,GeoH!BU283)</f>
        <v>0</v>
      </c>
      <c r="AS274" s="377">
        <f>MAX(GeoH!AN283,GeoH!BV283)</f>
        <v>0</v>
      </c>
      <c r="AT274" s="377">
        <f>MAX(GeoH!AO283,GeoH!BW283)</f>
        <v>0</v>
      </c>
      <c r="AU274" s="377">
        <f>MAX(GeoH!AQ283,GeoH!BY283)</f>
        <v>0</v>
      </c>
      <c r="AV274" s="377">
        <f>MAX(GeoH!AR283,GeoH!BZ283)</f>
        <v>0</v>
      </c>
      <c r="AW274" s="377">
        <f>MAX(GeoH!AS283,GeoH!CA283)</f>
        <v>0</v>
      </c>
      <c r="AX274" s="377">
        <f>MAX(GeoH!AT283,GeoH!CB283)</f>
        <v>0</v>
      </c>
      <c r="AY274" s="377">
        <f>MAX(GeoH!AU283,GeoH!CC283)</f>
        <v>0</v>
      </c>
      <c r="AZ274" s="377">
        <f>MAX(GeoH!AV283,GeoH!CD283)</f>
        <v>0</v>
      </c>
      <c r="BA274" s="377">
        <f>MAX(GeoH!AW283,GeoH!CE283)</f>
        <v>0</v>
      </c>
      <c r="BB274" s="377">
        <f>MAX(GeoH!AX283,GeoH!CF283)</f>
        <v>0</v>
      </c>
      <c r="BC274" s="377">
        <f>MAX(GeoH!AY283,GeoH!CG283)</f>
        <v>0</v>
      </c>
      <c r="BD274" s="377">
        <f>MAX(GeoH!AZ283,GeoH!CH283)</f>
        <v>0</v>
      </c>
      <c r="BE274" s="377">
        <f>MAX(GeoH!BA283,GeoH!CI283)</f>
        <v>0</v>
      </c>
      <c r="BF274" s="377">
        <f>MAX(GeoH!BB283,GeoH!CJ283)</f>
        <v>0</v>
      </c>
      <c r="BG274" s="377">
        <f>MAX(COUNTIF(GeoH!BC283,"Oui"),COUNTIF(GeoH!CK283,"Oui"))</f>
        <v>0</v>
      </c>
      <c r="BH274" s="354"/>
      <c r="BI274" s="377">
        <f>Trachome!Q286</f>
        <v>0</v>
      </c>
      <c r="BJ274" s="377">
        <f>Trachome!AK286</f>
        <v>0</v>
      </c>
      <c r="BK274" s="377">
        <f>Trachome!AL286</f>
        <v>0</v>
      </c>
      <c r="BL274" s="377">
        <f>Trachome!AN286</f>
        <v>0</v>
      </c>
      <c r="BM274" s="377">
        <f>Trachome!AO286</f>
        <v>0</v>
      </c>
      <c r="BN274" s="377">
        <f>Trachome!AT286</f>
        <v>0</v>
      </c>
      <c r="BO274" s="377">
        <f>Trachome!AU286</f>
        <v>0</v>
      </c>
      <c r="BP274" s="377">
        <f>Trachome!AV286</f>
        <v>0</v>
      </c>
      <c r="BQ274" s="377">
        <f>Trachome!AW286</f>
        <v>0</v>
      </c>
      <c r="BR274" s="377">
        <f>COUNTIF(Trachome!AX286,"Oui")</f>
        <v>0</v>
      </c>
      <c r="BS274" s="354"/>
      <c r="BT274" s="377">
        <f t="shared" si="53"/>
        <v>0</v>
      </c>
      <c r="BU274" s="377">
        <f t="shared" si="54"/>
        <v>0</v>
      </c>
      <c r="BV274" s="377">
        <f t="shared" si="55"/>
        <v>0</v>
      </c>
      <c r="BW274" s="377">
        <f t="shared" si="56"/>
        <v>0</v>
      </c>
      <c r="BX274" s="377">
        <f t="shared" si="57"/>
        <v>0</v>
      </c>
      <c r="BY274" s="377">
        <f t="shared" si="60"/>
        <v>0</v>
      </c>
      <c r="BZ274" s="377">
        <f t="shared" si="61"/>
        <v>0</v>
      </c>
      <c r="CA274" s="377">
        <f t="shared" si="62"/>
        <v>0</v>
      </c>
      <c r="CB274" s="377">
        <f t="shared" si="58"/>
        <v>0</v>
      </c>
      <c r="CC274" s="377">
        <f t="shared" si="59"/>
        <v>0</v>
      </c>
    </row>
    <row r="275" spans="2:81" x14ac:dyDescent="0.25">
      <c r="B275" s="169">
        <f>'Données démographiques'!B283</f>
        <v>0</v>
      </c>
      <c r="C275" s="169">
        <f>'Données démographiques'!C283</f>
        <v>0</v>
      </c>
      <c r="D275" s="170">
        <f>'Données démographiques'!D283</f>
        <v>0</v>
      </c>
      <c r="E275" s="76"/>
      <c r="F275" s="170">
        <f>FL!M282</f>
        <v>0</v>
      </c>
      <c r="G275" s="170">
        <f>FL!AE282</f>
        <v>0</v>
      </c>
      <c r="H275" s="170">
        <f>FL!AF282</f>
        <v>0</v>
      </c>
      <c r="I275" s="170">
        <f>FL!AH282</f>
        <v>0</v>
      </c>
      <c r="J275" s="170">
        <f>FL!AI282</f>
        <v>0</v>
      </c>
      <c r="K275" s="170">
        <f>FL!AK282</f>
        <v>0</v>
      </c>
      <c r="L275" s="170">
        <f>FL!AM282</f>
        <v>0</v>
      </c>
      <c r="M275" s="170">
        <f>FL!AN282</f>
        <v>0</v>
      </c>
      <c r="N275" s="170">
        <f>FL!AO282</f>
        <v>0</v>
      </c>
      <c r="O275" s="170">
        <f>FL!AP282</f>
        <v>0</v>
      </c>
      <c r="P275" s="170">
        <f>FL!AQ282</f>
        <v>0</v>
      </c>
      <c r="Q275" s="170">
        <f>COUNTIF(FL!AR282,"Oui")</f>
        <v>0</v>
      </c>
      <c r="R275" s="76"/>
      <c r="S275" s="170">
        <f>Oncho!K282</f>
        <v>0</v>
      </c>
      <c r="T275" s="170">
        <f>MAX(Oncho!AB282,Oncho!BA282)</f>
        <v>0</v>
      </c>
      <c r="U275" s="170">
        <f>MAX(Oncho!AC282,Oncho!BB282)</f>
        <v>0</v>
      </c>
      <c r="V275" s="170">
        <f>MAX(Oncho!AE282,Oncho!BD282)</f>
        <v>0</v>
      </c>
      <c r="W275" s="170">
        <f>MAX(Oncho!AF282,Oncho!BE282)</f>
        <v>0</v>
      </c>
      <c r="X275" s="170">
        <f>MAX(Oncho!AG282,Oncho!BF282)</f>
        <v>0</v>
      </c>
      <c r="Y275" s="170">
        <f>MAX(Oncho!AH282,Oncho!BG282)</f>
        <v>0</v>
      </c>
      <c r="Z275" s="170">
        <f>MAX(Oncho!AI282,Oncho!BH282)</f>
        <v>0</v>
      </c>
      <c r="AA275" s="170">
        <f>MAX(Oncho!AJ282,Oncho!BI282)</f>
        <v>0</v>
      </c>
      <c r="AB275" s="170">
        <f>MAX(COUNTIF(Oncho!AK282,"Oui"),COUNTIF(Oncho!BJ282,"Oui"))</f>
        <v>0</v>
      </c>
      <c r="AC275" s="76"/>
      <c r="AD275" s="170">
        <f>SCH!P284</f>
        <v>0</v>
      </c>
      <c r="AE275" s="170">
        <f>SCH!AI284</f>
        <v>0</v>
      </c>
      <c r="AF275" s="170">
        <f>SCH!AJ284</f>
        <v>0</v>
      </c>
      <c r="AG275" s="170">
        <f>SCH!AN284</f>
        <v>0</v>
      </c>
      <c r="AH275" s="170">
        <f>SCH!AO284</f>
        <v>0</v>
      </c>
      <c r="AI275" s="170">
        <f>SCH!AT284</f>
        <v>0</v>
      </c>
      <c r="AJ275" s="170">
        <f>SCH!AU284</f>
        <v>0</v>
      </c>
      <c r="AK275" s="170">
        <f>SCH!AV284</f>
        <v>0</v>
      </c>
      <c r="AL275" s="170">
        <f>SCH!AW284</f>
        <v>0</v>
      </c>
      <c r="AM275" s="170">
        <f>COUNTIF(SCH!AX284,"Oui")</f>
        <v>0</v>
      </c>
      <c r="AN275" s="76"/>
      <c r="AO275" s="170">
        <f>GeoH!P284</f>
        <v>0</v>
      </c>
      <c r="AP275" s="170">
        <f>MAX(GeoH!AK284,GeoH!BS284)</f>
        <v>0</v>
      </c>
      <c r="AQ275" s="170">
        <f>MAX(GeoH!AL284,GeoH!BT284)</f>
        <v>0</v>
      </c>
      <c r="AR275" s="170">
        <f>MAX(GeoH!AM284,GeoH!BU284)</f>
        <v>0</v>
      </c>
      <c r="AS275" s="170">
        <f>MAX(GeoH!AN284,GeoH!BV284)</f>
        <v>0</v>
      </c>
      <c r="AT275" s="170">
        <f>MAX(GeoH!AO284,GeoH!BW284)</f>
        <v>0</v>
      </c>
      <c r="AU275" s="170">
        <f>MAX(GeoH!AQ284,GeoH!BY284)</f>
        <v>0</v>
      </c>
      <c r="AV275" s="170">
        <f>MAX(GeoH!AR284,GeoH!BZ284)</f>
        <v>0</v>
      </c>
      <c r="AW275" s="170">
        <f>MAX(GeoH!AS284,GeoH!CA284)</f>
        <v>0</v>
      </c>
      <c r="AX275" s="170">
        <f>MAX(GeoH!AT284,GeoH!CB284)</f>
        <v>0</v>
      </c>
      <c r="AY275" s="170">
        <f>MAX(GeoH!AU284,GeoH!CC284)</f>
        <v>0</v>
      </c>
      <c r="AZ275" s="170">
        <f>MAX(GeoH!AV284,GeoH!CD284)</f>
        <v>0</v>
      </c>
      <c r="BA275" s="170">
        <f>MAX(GeoH!AW284,GeoH!CE284)</f>
        <v>0</v>
      </c>
      <c r="BB275" s="170">
        <f>MAX(GeoH!AX284,GeoH!CF284)</f>
        <v>0</v>
      </c>
      <c r="BC275" s="170">
        <f>MAX(GeoH!AY284,GeoH!CG284)</f>
        <v>0</v>
      </c>
      <c r="BD275" s="170">
        <f>MAX(GeoH!AZ284,GeoH!CH284)</f>
        <v>0</v>
      </c>
      <c r="BE275" s="170">
        <f>MAX(GeoH!BA284,GeoH!CI284)</f>
        <v>0</v>
      </c>
      <c r="BF275" s="170">
        <f>MAX(GeoH!BB284,GeoH!CJ284)</f>
        <v>0</v>
      </c>
      <c r="BG275" s="170">
        <f>MAX(COUNTIF(GeoH!BC284,"Oui"),COUNTIF(GeoH!CK284,"Oui"))</f>
        <v>0</v>
      </c>
      <c r="BH275" s="76"/>
      <c r="BI275" s="170">
        <f>Trachome!Q287</f>
        <v>0</v>
      </c>
      <c r="BJ275" s="170">
        <f>Trachome!AK287</f>
        <v>0</v>
      </c>
      <c r="BK275" s="170">
        <f>Trachome!AL287</f>
        <v>0</v>
      </c>
      <c r="BL275" s="170">
        <f>Trachome!AN287</f>
        <v>0</v>
      </c>
      <c r="BM275" s="170">
        <f>Trachome!AO287</f>
        <v>0</v>
      </c>
      <c r="BN275" s="170">
        <f>Trachome!AT287</f>
        <v>0</v>
      </c>
      <c r="BO275" s="170">
        <f>Trachome!AU287</f>
        <v>0</v>
      </c>
      <c r="BP275" s="170">
        <f>Trachome!AV287</f>
        <v>0</v>
      </c>
      <c r="BQ275" s="170">
        <f>Trachome!AW287</f>
        <v>0</v>
      </c>
      <c r="BR275" s="170">
        <f>COUNTIF(Trachome!AX287,"Oui")</f>
        <v>0</v>
      </c>
      <c r="BS275" s="76"/>
      <c r="BT275" s="170">
        <f t="shared" si="53"/>
        <v>0</v>
      </c>
      <c r="BU275" s="170">
        <f t="shared" si="54"/>
        <v>0</v>
      </c>
      <c r="BV275" s="170">
        <f t="shared" si="55"/>
        <v>0</v>
      </c>
      <c r="BW275" s="170">
        <f t="shared" si="56"/>
        <v>0</v>
      </c>
      <c r="BX275" s="170">
        <f t="shared" si="57"/>
        <v>0</v>
      </c>
      <c r="BY275" s="170">
        <f t="shared" si="60"/>
        <v>0</v>
      </c>
      <c r="BZ275" s="170">
        <f t="shared" si="61"/>
        <v>0</v>
      </c>
      <c r="CA275" s="170">
        <f t="shared" si="62"/>
        <v>0</v>
      </c>
      <c r="CB275" s="170">
        <f t="shared" si="58"/>
        <v>0</v>
      </c>
      <c r="CC275" s="170">
        <f t="shared" si="59"/>
        <v>0</v>
      </c>
    </row>
    <row r="276" spans="2:81" x14ac:dyDescent="0.25">
      <c r="B276" s="376">
        <f>'Données démographiques'!B284</f>
        <v>0</v>
      </c>
      <c r="C276" s="376">
        <f>'Données démographiques'!C284</f>
        <v>0</v>
      </c>
      <c r="D276" s="377">
        <f>'Données démographiques'!D284</f>
        <v>0</v>
      </c>
      <c r="E276" s="354"/>
      <c r="F276" s="377">
        <f>FL!M283</f>
        <v>0</v>
      </c>
      <c r="G276" s="377">
        <f>FL!AE283</f>
        <v>0</v>
      </c>
      <c r="H276" s="377">
        <f>FL!AF283</f>
        <v>0</v>
      </c>
      <c r="I276" s="377">
        <f>FL!AH283</f>
        <v>0</v>
      </c>
      <c r="J276" s="377">
        <f>FL!AI283</f>
        <v>0</v>
      </c>
      <c r="K276" s="377">
        <f>FL!AK283</f>
        <v>0</v>
      </c>
      <c r="L276" s="377">
        <f>FL!AM283</f>
        <v>0</v>
      </c>
      <c r="M276" s="377">
        <f>FL!AN283</f>
        <v>0</v>
      </c>
      <c r="N276" s="377">
        <f>FL!AO283</f>
        <v>0</v>
      </c>
      <c r="O276" s="377">
        <f>FL!AP283</f>
        <v>0</v>
      </c>
      <c r="P276" s="377">
        <f>FL!AQ283</f>
        <v>0</v>
      </c>
      <c r="Q276" s="377">
        <f>COUNTIF(FL!AR283,"Oui")</f>
        <v>0</v>
      </c>
      <c r="R276" s="354"/>
      <c r="S276" s="377">
        <f>Oncho!K283</f>
        <v>0</v>
      </c>
      <c r="T276" s="377">
        <f>MAX(Oncho!AB283,Oncho!BA283)</f>
        <v>0</v>
      </c>
      <c r="U276" s="377">
        <f>MAX(Oncho!AC283,Oncho!BB283)</f>
        <v>0</v>
      </c>
      <c r="V276" s="377">
        <f>MAX(Oncho!AE283,Oncho!BD283)</f>
        <v>0</v>
      </c>
      <c r="W276" s="377">
        <f>MAX(Oncho!AF283,Oncho!BE283)</f>
        <v>0</v>
      </c>
      <c r="X276" s="377">
        <f>MAX(Oncho!AG283,Oncho!BF283)</f>
        <v>0</v>
      </c>
      <c r="Y276" s="377">
        <f>MAX(Oncho!AH283,Oncho!BG283)</f>
        <v>0</v>
      </c>
      <c r="Z276" s="377">
        <f>MAX(Oncho!AI283,Oncho!BH283)</f>
        <v>0</v>
      </c>
      <c r="AA276" s="377">
        <f>MAX(Oncho!AJ283,Oncho!BI283)</f>
        <v>0</v>
      </c>
      <c r="AB276" s="377">
        <f>MAX(COUNTIF(Oncho!AK283,"Oui"),COUNTIF(Oncho!BJ283,"Oui"))</f>
        <v>0</v>
      </c>
      <c r="AC276" s="354"/>
      <c r="AD276" s="377">
        <f>SCH!P285</f>
        <v>0</v>
      </c>
      <c r="AE276" s="377">
        <f>SCH!AI285</f>
        <v>0</v>
      </c>
      <c r="AF276" s="377">
        <f>SCH!AJ285</f>
        <v>0</v>
      </c>
      <c r="AG276" s="377">
        <f>SCH!AN285</f>
        <v>0</v>
      </c>
      <c r="AH276" s="377">
        <f>SCH!AO285</f>
        <v>0</v>
      </c>
      <c r="AI276" s="377">
        <f>SCH!AT285</f>
        <v>0</v>
      </c>
      <c r="AJ276" s="377">
        <f>SCH!AU285</f>
        <v>0</v>
      </c>
      <c r="AK276" s="377">
        <f>SCH!AV285</f>
        <v>0</v>
      </c>
      <c r="AL276" s="377">
        <f>SCH!AW285</f>
        <v>0</v>
      </c>
      <c r="AM276" s="377">
        <f>COUNTIF(SCH!AX285,"Oui")</f>
        <v>0</v>
      </c>
      <c r="AN276" s="354"/>
      <c r="AO276" s="377">
        <f>GeoH!P285</f>
        <v>0</v>
      </c>
      <c r="AP276" s="377">
        <f>MAX(GeoH!AK285,GeoH!BS285)</f>
        <v>0</v>
      </c>
      <c r="AQ276" s="377">
        <f>MAX(GeoH!AL285,GeoH!BT285)</f>
        <v>0</v>
      </c>
      <c r="AR276" s="377">
        <f>MAX(GeoH!AM285,GeoH!BU285)</f>
        <v>0</v>
      </c>
      <c r="AS276" s="377">
        <f>MAX(GeoH!AN285,GeoH!BV285)</f>
        <v>0</v>
      </c>
      <c r="AT276" s="377">
        <f>MAX(GeoH!AO285,GeoH!BW285)</f>
        <v>0</v>
      </c>
      <c r="AU276" s="377">
        <f>MAX(GeoH!AQ285,GeoH!BY285)</f>
        <v>0</v>
      </c>
      <c r="AV276" s="377">
        <f>MAX(GeoH!AR285,GeoH!BZ285)</f>
        <v>0</v>
      </c>
      <c r="AW276" s="377">
        <f>MAX(GeoH!AS285,GeoH!CA285)</f>
        <v>0</v>
      </c>
      <c r="AX276" s="377">
        <f>MAX(GeoH!AT285,GeoH!CB285)</f>
        <v>0</v>
      </c>
      <c r="AY276" s="377">
        <f>MAX(GeoH!AU285,GeoH!CC285)</f>
        <v>0</v>
      </c>
      <c r="AZ276" s="377">
        <f>MAX(GeoH!AV285,GeoH!CD285)</f>
        <v>0</v>
      </c>
      <c r="BA276" s="377">
        <f>MAX(GeoH!AW285,GeoH!CE285)</f>
        <v>0</v>
      </c>
      <c r="BB276" s="377">
        <f>MAX(GeoH!AX285,GeoH!CF285)</f>
        <v>0</v>
      </c>
      <c r="BC276" s="377">
        <f>MAX(GeoH!AY285,GeoH!CG285)</f>
        <v>0</v>
      </c>
      <c r="BD276" s="377">
        <f>MAX(GeoH!AZ285,GeoH!CH285)</f>
        <v>0</v>
      </c>
      <c r="BE276" s="377">
        <f>MAX(GeoH!BA285,GeoH!CI285)</f>
        <v>0</v>
      </c>
      <c r="BF276" s="377">
        <f>MAX(GeoH!BB285,GeoH!CJ285)</f>
        <v>0</v>
      </c>
      <c r="BG276" s="377">
        <f>MAX(COUNTIF(GeoH!BC285,"Oui"),COUNTIF(GeoH!CK285,"Oui"))</f>
        <v>0</v>
      </c>
      <c r="BH276" s="354"/>
      <c r="BI276" s="377">
        <f>Trachome!Q288</f>
        <v>0</v>
      </c>
      <c r="BJ276" s="377">
        <f>Trachome!AK288</f>
        <v>0</v>
      </c>
      <c r="BK276" s="377">
        <f>Trachome!AL288</f>
        <v>0</v>
      </c>
      <c r="BL276" s="377">
        <f>Trachome!AN288</f>
        <v>0</v>
      </c>
      <c r="BM276" s="377">
        <f>Trachome!AO288</f>
        <v>0</v>
      </c>
      <c r="BN276" s="377">
        <f>Trachome!AT288</f>
        <v>0</v>
      </c>
      <c r="BO276" s="377">
        <f>Trachome!AU288</f>
        <v>0</v>
      </c>
      <c r="BP276" s="377">
        <f>Trachome!AV288</f>
        <v>0</v>
      </c>
      <c r="BQ276" s="377">
        <f>Trachome!AW288</f>
        <v>0</v>
      </c>
      <c r="BR276" s="377">
        <f>COUNTIF(Trachome!AX288,"Oui")</f>
        <v>0</v>
      </c>
      <c r="BS276" s="354"/>
      <c r="BT276" s="377">
        <f t="shared" si="53"/>
        <v>0</v>
      </c>
      <c r="BU276" s="377">
        <f t="shared" si="54"/>
        <v>0</v>
      </c>
      <c r="BV276" s="377">
        <f t="shared" si="55"/>
        <v>0</v>
      </c>
      <c r="BW276" s="377">
        <f t="shared" si="56"/>
        <v>0</v>
      </c>
      <c r="BX276" s="377">
        <f t="shared" si="57"/>
        <v>0</v>
      </c>
      <c r="BY276" s="377">
        <f t="shared" si="60"/>
        <v>0</v>
      </c>
      <c r="BZ276" s="377">
        <f t="shared" si="61"/>
        <v>0</v>
      </c>
      <c r="CA276" s="377">
        <f t="shared" si="62"/>
        <v>0</v>
      </c>
      <c r="CB276" s="377">
        <f t="shared" si="58"/>
        <v>0</v>
      </c>
      <c r="CC276" s="377">
        <f t="shared" si="59"/>
        <v>0</v>
      </c>
    </row>
    <row r="277" spans="2:81" x14ac:dyDescent="0.25">
      <c r="B277" s="169">
        <f>'Données démographiques'!B285</f>
        <v>0</v>
      </c>
      <c r="C277" s="169">
        <f>'Données démographiques'!C285</f>
        <v>0</v>
      </c>
      <c r="D277" s="170">
        <f>'Données démographiques'!D285</f>
        <v>0</v>
      </c>
      <c r="E277" s="76"/>
      <c r="F277" s="170">
        <f>FL!M284</f>
        <v>0</v>
      </c>
      <c r="G277" s="170">
        <f>FL!AE284</f>
        <v>0</v>
      </c>
      <c r="H277" s="170">
        <f>FL!AF284</f>
        <v>0</v>
      </c>
      <c r="I277" s="170">
        <f>FL!AH284</f>
        <v>0</v>
      </c>
      <c r="J277" s="170">
        <f>FL!AI284</f>
        <v>0</v>
      </c>
      <c r="K277" s="170">
        <f>FL!AK284</f>
        <v>0</v>
      </c>
      <c r="L277" s="170">
        <f>FL!AM284</f>
        <v>0</v>
      </c>
      <c r="M277" s="170">
        <f>FL!AN284</f>
        <v>0</v>
      </c>
      <c r="N277" s="170">
        <f>FL!AO284</f>
        <v>0</v>
      </c>
      <c r="O277" s="170">
        <f>FL!AP284</f>
        <v>0</v>
      </c>
      <c r="P277" s="170">
        <f>FL!AQ284</f>
        <v>0</v>
      </c>
      <c r="Q277" s="170">
        <f>COUNTIF(FL!AR284,"Oui")</f>
        <v>0</v>
      </c>
      <c r="R277" s="76"/>
      <c r="S277" s="170">
        <f>Oncho!K284</f>
        <v>0</v>
      </c>
      <c r="T277" s="170">
        <f>MAX(Oncho!AB284,Oncho!BA284)</f>
        <v>0</v>
      </c>
      <c r="U277" s="170">
        <f>MAX(Oncho!AC284,Oncho!BB284)</f>
        <v>0</v>
      </c>
      <c r="V277" s="170">
        <f>MAX(Oncho!AE284,Oncho!BD284)</f>
        <v>0</v>
      </c>
      <c r="W277" s="170">
        <f>MAX(Oncho!AF284,Oncho!BE284)</f>
        <v>0</v>
      </c>
      <c r="X277" s="170">
        <f>MAX(Oncho!AG284,Oncho!BF284)</f>
        <v>0</v>
      </c>
      <c r="Y277" s="170">
        <f>MAX(Oncho!AH284,Oncho!BG284)</f>
        <v>0</v>
      </c>
      <c r="Z277" s="170">
        <f>MAX(Oncho!AI284,Oncho!BH284)</f>
        <v>0</v>
      </c>
      <c r="AA277" s="170">
        <f>MAX(Oncho!AJ284,Oncho!BI284)</f>
        <v>0</v>
      </c>
      <c r="AB277" s="170">
        <f>MAX(COUNTIF(Oncho!AK284,"Oui"),COUNTIF(Oncho!BJ284,"Oui"))</f>
        <v>0</v>
      </c>
      <c r="AC277" s="76"/>
      <c r="AD277" s="170">
        <f>SCH!P286</f>
        <v>0</v>
      </c>
      <c r="AE277" s="170">
        <f>SCH!AI286</f>
        <v>0</v>
      </c>
      <c r="AF277" s="170">
        <f>SCH!AJ286</f>
        <v>0</v>
      </c>
      <c r="AG277" s="170">
        <f>SCH!AN286</f>
        <v>0</v>
      </c>
      <c r="AH277" s="170">
        <f>SCH!AO286</f>
        <v>0</v>
      </c>
      <c r="AI277" s="170">
        <f>SCH!AT286</f>
        <v>0</v>
      </c>
      <c r="AJ277" s="170">
        <f>SCH!AU286</f>
        <v>0</v>
      </c>
      <c r="AK277" s="170">
        <f>SCH!AV286</f>
        <v>0</v>
      </c>
      <c r="AL277" s="170">
        <f>SCH!AW286</f>
        <v>0</v>
      </c>
      <c r="AM277" s="170">
        <f>COUNTIF(SCH!AX286,"Oui")</f>
        <v>0</v>
      </c>
      <c r="AN277" s="76"/>
      <c r="AO277" s="170">
        <f>GeoH!P286</f>
        <v>0</v>
      </c>
      <c r="AP277" s="170">
        <f>MAX(GeoH!AK286,GeoH!BS286)</f>
        <v>0</v>
      </c>
      <c r="AQ277" s="170">
        <f>MAX(GeoH!AL286,GeoH!BT286)</f>
        <v>0</v>
      </c>
      <c r="AR277" s="170">
        <f>MAX(GeoH!AM286,GeoH!BU286)</f>
        <v>0</v>
      </c>
      <c r="AS277" s="170">
        <f>MAX(GeoH!AN286,GeoH!BV286)</f>
        <v>0</v>
      </c>
      <c r="AT277" s="170">
        <f>MAX(GeoH!AO286,GeoH!BW286)</f>
        <v>0</v>
      </c>
      <c r="AU277" s="170">
        <f>MAX(GeoH!AQ286,GeoH!BY286)</f>
        <v>0</v>
      </c>
      <c r="AV277" s="170">
        <f>MAX(GeoH!AR286,GeoH!BZ286)</f>
        <v>0</v>
      </c>
      <c r="AW277" s="170">
        <f>MAX(GeoH!AS286,GeoH!CA286)</f>
        <v>0</v>
      </c>
      <c r="AX277" s="170">
        <f>MAX(GeoH!AT286,GeoH!CB286)</f>
        <v>0</v>
      </c>
      <c r="AY277" s="170">
        <f>MAX(GeoH!AU286,GeoH!CC286)</f>
        <v>0</v>
      </c>
      <c r="AZ277" s="170">
        <f>MAX(GeoH!AV286,GeoH!CD286)</f>
        <v>0</v>
      </c>
      <c r="BA277" s="170">
        <f>MAX(GeoH!AW286,GeoH!CE286)</f>
        <v>0</v>
      </c>
      <c r="BB277" s="170">
        <f>MAX(GeoH!AX286,GeoH!CF286)</f>
        <v>0</v>
      </c>
      <c r="BC277" s="170">
        <f>MAX(GeoH!AY286,GeoH!CG286)</f>
        <v>0</v>
      </c>
      <c r="BD277" s="170">
        <f>MAX(GeoH!AZ286,GeoH!CH286)</f>
        <v>0</v>
      </c>
      <c r="BE277" s="170">
        <f>MAX(GeoH!BA286,GeoH!CI286)</f>
        <v>0</v>
      </c>
      <c r="BF277" s="170">
        <f>MAX(GeoH!BB286,GeoH!CJ286)</f>
        <v>0</v>
      </c>
      <c r="BG277" s="170">
        <f>MAX(COUNTIF(GeoH!BC286,"Oui"),COUNTIF(GeoH!CK286,"Oui"))</f>
        <v>0</v>
      </c>
      <c r="BH277" s="76"/>
      <c r="BI277" s="170">
        <f>Trachome!Q289</f>
        <v>0</v>
      </c>
      <c r="BJ277" s="170">
        <f>Trachome!AK289</f>
        <v>0</v>
      </c>
      <c r="BK277" s="170">
        <f>Trachome!AL289</f>
        <v>0</v>
      </c>
      <c r="BL277" s="170">
        <f>Trachome!AN289</f>
        <v>0</v>
      </c>
      <c r="BM277" s="170">
        <f>Trachome!AO289</f>
        <v>0</v>
      </c>
      <c r="BN277" s="170">
        <f>Trachome!AT289</f>
        <v>0</v>
      </c>
      <c r="BO277" s="170">
        <f>Trachome!AU289</f>
        <v>0</v>
      </c>
      <c r="BP277" s="170">
        <f>Trachome!AV289</f>
        <v>0</v>
      </c>
      <c r="BQ277" s="170">
        <f>Trachome!AW289</f>
        <v>0</v>
      </c>
      <c r="BR277" s="170">
        <f>COUNTIF(Trachome!AX289,"Oui")</f>
        <v>0</v>
      </c>
      <c r="BS277" s="76"/>
      <c r="BT277" s="170">
        <f t="shared" si="53"/>
        <v>0</v>
      </c>
      <c r="BU277" s="170">
        <f t="shared" si="54"/>
        <v>0</v>
      </c>
      <c r="BV277" s="170">
        <f t="shared" si="55"/>
        <v>0</v>
      </c>
      <c r="BW277" s="170">
        <f t="shared" si="56"/>
        <v>0</v>
      </c>
      <c r="BX277" s="170">
        <f t="shared" si="57"/>
        <v>0</v>
      </c>
      <c r="BY277" s="170">
        <f t="shared" si="60"/>
        <v>0</v>
      </c>
      <c r="BZ277" s="170">
        <f t="shared" si="61"/>
        <v>0</v>
      </c>
      <c r="CA277" s="170">
        <f t="shared" si="62"/>
        <v>0</v>
      </c>
      <c r="CB277" s="170">
        <f t="shared" si="58"/>
        <v>0</v>
      </c>
      <c r="CC277" s="170">
        <f t="shared" si="59"/>
        <v>0</v>
      </c>
    </row>
    <row r="278" spans="2:81" x14ac:dyDescent="0.25">
      <c r="B278" s="376">
        <f>'Données démographiques'!B286</f>
        <v>0</v>
      </c>
      <c r="C278" s="376">
        <f>'Données démographiques'!C286</f>
        <v>0</v>
      </c>
      <c r="D278" s="377">
        <f>'Données démographiques'!D286</f>
        <v>0</v>
      </c>
      <c r="E278" s="354"/>
      <c r="F278" s="377">
        <f>FL!M285</f>
        <v>0</v>
      </c>
      <c r="G278" s="377">
        <f>FL!AE285</f>
        <v>0</v>
      </c>
      <c r="H278" s="377">
        <f>FL!AF285</f>
        <v>0</v>
      </c>
      <c r="I278" s="377">
        <f>FL!AH285</f>
        <v>0</v>
      </c>
      <c r="J278" s="377">
        <f>FL!AI285</f>
        <v>0</v>
      </c>
      <c r="K278" s="377">
        <f>FL!AK285</f>
        <v>0</v>
      </c>
      <c r="L278" s="377">
        <f>FL!AM285</f>
        <v>0</v>
      </c>
      <c r="M278" s="377">
        <f>FL!AN285</f>
        <v>0</v>
      </c>
      <c r="N278" s="377">
        <f>FL!AO285</f>
        <v>0</v>
      </c>
      <c r="O278" s="377">
        <f>FL!AP285</f>
        <v>0</v>
      </c>
      <c r="P278" s="377">
        <f>FL!AQ285</f>
        <v>0</v>
      </c>
      <c r="Q278" s="377">
        <f>COUNTIF(FL!AR285,"Oui")</f>
        <v>0</v>
      </c>
      <c r="R278" s="354"/>
      <c r="S278" s="377">
        <f>Oncho!K285</f>
        <v>0</v>
      </c>
      <c r="T278" s="377">
        <f>MAX(Oncho!AB285,Oncho!BA285)</f>
        <v>0</v>
      </c>
      <c r="U278" s="377">
        <f>MAX(Oncho!AC285,Oncho!BB285)</f>
        <v>0</v>
      </c>
      <c r="V278" s="377">
        <f>MAX(Oncho!AE285,Oncho!BD285)</f>
        <v>0</v>
      </c>
      <c r="W278" s="377">
        <f>MAX(Oncho!AF285,Oncho!BE285)</f>
        <v>0</v>
      </c>
      <c r="X278" s="377">
        <f>MAX(Oncho!AG285,Oncho!BF285)</f>
        <v>0</v>
      </c>
      <c r="Y278" s="377">
        <f>MAX(Oncho!AH285,Oncho!BG285)</f>
        <v>0</v>
      </c>
      <c r="Z278" s="377">
        <f>MAX(Oncho!AI285,Oncho!BH285)</f>
        <v>0</v>
      </c>
      <c r="AA278" s="377">
        <f>MAX(Oncho!AJ285,Oncho!BI285)</f>
        <v>0</v>
      </c>
      <c r="AB278" s="377">
        <f>MAX(COUNTIF(Oncho!AK285,"Oui"),COUNTIF(Oncho!BJ285,"Oui"))</f>
        <v>0</v>
      </c>
      <c r="AC278" s="354"/>
      <c r="AD278" s="377">
        <f>SCH!P287</f>
        <v>0</v>
      </c>
      <c r="AE278" s="377">
        <f>SCH!AI287</f>
        <v>0</v>
      </c>
      <c r="AF278" s="377">
        <f>SCH!AJ287</f>
        <v>0</v>
      </c>
      <c r="AG278" s="377">
        <f>SCH!AN287</f>
        <v>0</v>
      </c>
      <c r="AH278" s="377">
        <f>SCH!AO287</f>
        <v>0</v>
      </c>
      <c r="AI278" s="377">
        <f>SCH!AT287</f>
        <v>0</v>
      </c>
      <c r="AJ278" s="377">
        <f>SCH!AU287</f>
        <v>0</v>
      </c>
      <c r="AK278" s="377">
        <f>SCH!AV287</f>
        <v>0</v>
      </c>
      <c r="AL278" s="377">
        <f>SCH!AW287</f>
        <v>0</v>
      </c>
      <c r="AM278" s="377">
        <f>COUNTIF(SCH!AX287,"Oui")</f>
        <v>0</v>
      </c>
      <c r="AN278" s="354"/>
      <c r="AO278" s="377">
        <f>GeoH!P287</f>
        <v>0</v>
      </c>
      <c r="AP278" s="377">
        <f>MAX(GeoH!AK287,GeoH!BS287)</f>
        <v>0</v>
      </c>
      <c r="AQ278" s="377">
        <f>MAX(GeoH!AL287,GeoH!BT287)</f>
        <v>0</v>
      </c>
      <c r="AR278" s="377">
        <f>MAX(GeoH!AM287,GeoH!BU287)</f>
        <v>0</v>
      </c>
      <c r="AS278" s="377">
        <f>MAX(GeoH!AN287,GeoH!BV287)</f>
        <v>0</v>
      </c>
      <c r="AT278" s="377">
        <f>MAX(GeoH!AO287,GeoH!BW287)</f>
        <v>0</v>
      </c>
      <c r="AU278" s="377">
        <f>MAX(GeoH!AQ287,GeoH!BY287)</f>
        <v>0</v>
      </c>
      <c r="AV278" s="377">
        <f>MAX(GeoH!AR287,GeoH!BZ287)</f>
        <v>0</v>
      </c>
      <c r="AW278" s="377">
        <f>MAX(GeoH!AS287,GeoH!CA287)</f>
        <v>0</v>
      </c>
      <c r="AX278" s="377">
        <f>MAX(GeoH!AT287,GeoH!CB287)</f>
        <v>0</v>
      </c>
      <c r="AY278" s="377">
        <f>MAX(GeoH!AU287,GeoH!CC287)</f>
        <v>0</v>
      </c>
      <c r="AZ278" s="377">
        <f>MAX(GeoH!AV287,GeoH!CD287)</f>
        <v>0</v>
      </c>
      <c r="BA278" s="377">
        <f>MAX(GeoH!AW287,GeoH!CE287)</f>
        <v>0</v>
      </c>
      <c r="BB278" s="377">
        <f>MAX(GeoH!AX287,GeoH!CF287)</f>
        <v>0</v>
      </c>
      <c r="BC278" s="377">
        <f>MAX(GeoH!AY287,GeoH!CG287)</f>
        <v>0</v>
      </c>
      <c r="BD278" s="377">
        <f>MAX(GeoH!AZ287,GeoH!CH287)</f>
        <v>0</v>
      </c>
      <c r="BE278" s="377">
        <f>MAX(GeoH!BA287,GeoH!CI287)</f>
        <v>0</v>
      </c>
      <c r="BF278" s="377">
        <f>MAX(GeoH!BB287,GeoH!CJ287)</f>
        <v>0</v>
      </c>
      <c r="BG278" s="377">
        <f>MAX(COUNTIF(GeoH!BC287,"Oui"),COUNTIF(GeoH!CK287,"Oui"))</f>
        <v>0</v>
      </c>
      <c r="BH278" s="354"/>
      <c r="BI278" s="377">
        <f>Trachome!Q290</f>
        <v>0</v>
      </c>
      <c r="BJ278" s="377">
        <f>Trachome!AK290</f>
        <v>0</v>
      </c>
      <c r="BK278" s="377">
        <f>Trachome!AL290</f>
        <v>0</v>
      </c>
      <c r="BL278" s="377">
        <f>Trachome!AN290</f>
        <v>0</v>
      </c>
      <c r="BM278" s="377">
        <f>Trachome!AO290</f>
        <v>0</v>
      </c>
      <c r="BN278" s="377">
        <f>Trachome!AT290</f>
        <v>0</v>
      </c>
      <c r="BO278" s="377">
        <f>Trachome!AU290</f>
        <v>0</v>
      </c>
      <c r="BP278" s="377">
        <f>Trachome!AV290</f>
        <v>0</v>
      </c>
      <c r="BQ278" s="377">
        <f>Trachome!AW290</f>
        <v>0</v>
      </c>
      <c r="BR278" s="377">
        <f>COUNTIF(Trachome!AX290,"Oui")</f>
        <v>0</v>
      </c>
      <c r="BS278" s="354"/>
      <c r="BT278" s="377">
        <f t="shared" si="53"/>
        <v>0</v>
      </c>
      <c r="BU278" s="377">
        <f t="shared" si="54"/>
        <v>0</v>
      </c>
      <c r="BV278" s="377">
        <f t="shared" si="55"/>
        <v>0</v>
      </c>
      <c r="BW278" s="377">
        <f t="shared" si="56"/>
        <v>0</v>
      </c>
      <c r="BX278" s="377">
        <f t="shared" si="57"/>
        <v>0</v>
      </c>
      <c r="BY278" s="377">
        <f t="shared" si="60"/>
        <v>0</v>
      </c>
      <c r="BZ278" s="377">
        <f t="shared" si="61"/>
        <v>0</v>
      </c>
      <c r="CA278" s="377">
        <f t="shared" si="62"/>
        <v>0</v>
      </c>
      <c r="CB278" s="377">
        <f t="shared" si="58"/>
        <v>0</v>
      </c>
      <c r="CC278" s="377">
        <f t="shared" si="59"/>
        <v>0</v>
      </c>
    </row>
    <row r="279" spans="2:81" x14ac:dyDescent="0.25">
      <c r="B279" s="169">
        <f>'Données démographiques'!B287</f>
        <v>0</v>
      </c>
      <c r="C279" s="169">
        <f>'Données démographiques'!C287</f>
        <v>0</v>
      </c>
      <c r="D279" s="170">
        <f>'Données démographiques'!D287</f>
        <v>0</v>
      </c>
      <c r="E279" s="76"/>
      <c r="F279" s="170">
        <f>FL!M286</f>
        <v>0</v>
      </c>
      <c r="G279" s="170">
        <f>FL!AE286</f>
        <v>0</v>
      </c>
      <c r="H279" s="170">
        <f>FL!AF286</f>
        <v>0</v>
      </c>
      <c r="I279" s="170">
        <f>FL!AH286</f>
        <v>0</v>
      </c>
      <c r="J279" s="170">
        <f>FL!AI286</f>
        <v>0</v>
      </c>
      <c r="K279" s="170">
        <f>FL!AK286</f>
        <v>0</v>
      </c>
      <c r="L279" s="170">
        <f>FL!AM286</f>
        <v>0</v>
      </c>
      <c r="M279" s="170">
        <f>FL!AN286</f>
        <v>0</v>
      </c>
      <c r="N279" s="170">
        <f>FL!AO286</f>
        <v>0</v>
      </c>
      <c r="O279" s="170">
        <f>FL!AP286</f>
        <v>0</v>
      </c>
      <c r="P279" s="170">
        <f>FL!AQ286</f>
        <v>0</v>
      </c>
      <c r="Q279" s="170">
        <f>COUNTIF(FL!AR286,"Oui")</f>
        <v>0</v>
      </c>
      <c r="R279" s="76"/>
      <c r="S279" s="170">
        <f>Oncho!K286</f>
        <v>0</v>
      </c>
      <c r="T279" s="170">
        <f>MAX(Oncho!AB286,Oncho!BA286)</f>
        <v>0</v>
      </c>
      <c r="U279" s="170">
        <f>MAX(Oncho!AC286,Oncho!BB286)</f>
        <v>0</v>
      </c>
      <c r="V279" s="170">
        <f>MAX(Oncho!AE286,Oncho!BD286)</f>
        <v>0</v>
      </c>
      <c r="W279" s="170">
        <f>MAX(Oncho!AF286,Oncho!BE286)</f>
        <v>0</v>
      </c>
      <c r="X279" s="170">
        <f>MAX(Oncho!AG286,Oncho!BF286)</f>
        <v>0</v>
      </c>
      <c r="Y279" s="170">
        <f>MAX(Oncho!AH286,Oncho!BG286)</f>
        <v>0</v>
      </c>
      <c r="Z279" s="170">
        <f>MAX(Oncho!AI286,Oncho!BH286)</f>
        <v>0</v>
      </c>
      <c r="AA279" s="170">
        <f>MAX(Oncho!AJ286,Oncho!BI286)</f>
        <v>0</v>
      </c>
      <c r="AB279" s="170">
        <f>MAX(COUNTIF(Oncho!AK286,"Oui"),COUNTIF(Oncho!BJ286,"Oui"))</f>
        <v>0</v>
      </c>
      <c r="AC279" s="76"/>
      <c r="AD279" s="170">
        <f>SCH!P288</f>
        <v>0</v>
      </c>
      <c r="AE279" s="170">
        <f>SCH!AI288</f>
        <v>0</v>
      </c>
      <c r="AF279" s="170">
        <f>SCH!AJ288</f>
        <v>0</v>
      </c>
      <c r="AG279" s="170">
        <f>SCH!AN288</f>
        <v>0</v>
      </c>
      <c r="AH279" s="170">
        <f>SCH!AO288</f>
        <v>0</v>
      </c>
      <c r="AI279" s="170">
        <f>SCH!AT288</f>
        <v>0</v>
      </c>
      <c r="AJ279" s="170">
        <f>SCH!AU288</f>
        <v>0</v>
      </c>
      <c r="AK279" s="170">
        <f>SCH!AV288</f>
        <v>0</v>
      </c>
      <c r="AL279" s="170">
        <f>SCH!AW288</f>
        <v>0</v>
      </c>
      <c r="AM279" s="170">
        <f>COUNTIF(SCH!AX288,"Oui")</f>
        <v>0</v>
      </c>
      <c r="AN279" s="76"/>
      <c r="AO279" s="170">
        <f>GeoH!P288</f>
        <v>0</v>
      </c>
      <c r="AP279" s="170">
        <f>MAX(GeoH!AK288,GeoH!BS288)</f>
        <v>0</v>
      </c>
      <c r="AQ279" s="170">
        <f>MAX(GeoH!AL288,GeoH!BT288)</f>
        <v>0</v>
      </c>
      <c r="AR279" s="170">
        <f>MAX(GeoH!AM288,GeoH!BU288)</f>
        <v>0</v>
      </c>
      <c r="AS279" s="170">
        <f>MAX(GeoH!AN288,GeoH!BV288)</f>
        <v>0</v>
      </c>
      <c r="AT279" s="170">
        <f>MAX(GeoH!AO288,GeoH!BW288)</f>
        <v>0</v>
      </c>
      <c r="AU279" s="170">
        <f>MAX(GeoH!AQ288,GeoH!BY288)</f>
        <v>0</v>
      </c>
      <c r="AV279" s="170">
        <f>MAX(GeoH!AR288,GeoH!BZ288)</f>
        <v>0</v>
      </c>
      <c r="AW279" s="170">
        <f>MAX(GeoH!AS288,GeoH!CA288)</f>
        <v>0</v>
      </c>
      <c r="AX279" s="170">
        <f>MAX(GeoH!AT288,GeoH!CB288)</f>
        <v>0</v>
      </c>
      <c r="AY279" s="170">
        <f>MAX(GeoH!AU288,GeoH!CC288)</f>
        <v>0</v>
      </c>
      <c r="AZ279" s="170">
        <f>MAX(GeoH!AV288,GeoH!CD288)</f>
        <v>0</v>
      </c>
      <c r="BA279" s="170">
        <f>MAX(GeoH!AW288,GeoH!CE288)</f>
        <v>0</v>
      </c>
      <c r="BB279" s="170">
        <f>MAX(GeoH!AX288,GeoH!CF288)</f>
        <v>0</v>
      </c>
      <c r="BC279" s="170">
        <f>MAX(GeoH!AY288,GeoH!CG288)</f>
        <v>0</v>
      </c>
      <c r="BD279" s="170">
        <f>MAX(GeoH!AZ288,GeoH!CH288)</f>
        <v>0</v>
      </c>
      <c r="BE279" s="170">
        <f>MAX(GeoH!BA288,GeoH!CI288)</f>
        <v>0</v>
      </c>
      <c r="BF279" s="170">
        <f>MAX(GeoH!BB288,GeoH!CJ288)</f>
        <v>0</v>
      </c>
      <c r="BG279" s="170">
        <f>MAX(COUNTIF(GeoH!BC288,"Oui"),COUNTIF(GeoH!CK288,"Oui"))</f>
        <v>0</v>
      </c>
      <c r="BH279" s="76"/>
      <c r="BI279" s="170">
        <f>Trachome!Q291</f>
        <v>0</v>
      </c>
      <c r="BJ279" s="170">
        <f>Trachome!AK291</f>
        <v>0</v>
      </c>
      <c r="BK279" s="170">
        <f>Trachome!AL291</f>
        <v>0</v>
      </c>
      <c r="BL279" s="170">
        <f>Trachome!AN291</f>
        <v>0</v>
      </c>
      <c r="BM279" s="170">
        <f>Trachome!AO291</f>
        <v>0</v>
      </c>
      <c r="BN279" s="170">
        <f>Trachome!AT291</f>
        <v>0</v>
      </c>
      <c r="BO279" s="170">
        <f>Trachome!AU291</f>
        <v>0</v>
      </c>
      <c r="BP279" s="170">
        <f>Trachome!AV291</f>
        <v>0</v>
      </c>
      <c r="BQ279" s="170">
        <f>Trachome!AW291</f>
        <v>0</v>
      </c>
      <c r="BR279" s="170">
        <f>COUNTIF(Trachome!AX291,"Oui")</f>
        <v>0</v>
      </c>
      <c r="BS279" s="76"/>
      <c r="BT279" s="170">
        <f t="shared" si="53"/>
        <v>0</v>
      </c>
      <c r="BU279" s="170">
        <f t="shared" si="54"/>
        <v>0</v>
      </c>
      <c r="BV279" s="170">
        <f t="shared" si="55"/>
        <v>0</v>
      </c>
      <c r="BW279" s="170">
        <f t="shared" si="56"/>
        <v>0</v>
      </c>
      <c r="BX279" s="170">
        <f t="shared" si="57"/>
        <v>0</v>
      </c>
      <c r="BY279" s="170">
        <f t="shared" si="60"/>
        <v>0</v>
      </c>
      <c r="BZ279" s="170">
        <f t="shared" si="61"/>
        <v>0</v>
      </c>
      <c r="CA279" s="170">
        <f t="shared" si="62"/>
        <v>0</v>
      </c>
      <c r="CB279" s="170">
        <f t="shared" si="58"/>
        <v>0</v>
      </c>
      <c r="CC279" s="170">
        <f t="shared" si="59"/>
        <v>0</v>
      </c>
    </row>
    <row r="280" spans="2:81" x14ac:dyDescent="0.25">
      <c r="B280" s="376">
        <f>'Données démographiques'!B288</f>
        <v>0</v>
      </c>
      <c r="C280" s="376">
        <f>'Données démographiques'!C288</f>
        <v>0</v>
      </c>
      <c r="D280" s="377">
        <f>'Données démographiques'!D288</f>
        <v>0</v>
      </c>
      <c r="E280" s="354"/>
      <c r="F280" s="377">
        <f>FL!M287</f>
        <v>0</v>
      </c>
      <c r="G280" s="377">
        <f>FL!AE287</f>
        <v>0</v>
      </c>
      <c r="H280" s="377">
        <f>FL!AF287</f>
        <v>0</v>
      </c>
      <c r="I280" s="377">
        <f>FL!AH287</f>
        <v>0</v>
      </c>
      <c r="J280" s="377">
        <f>FL!AI287</f>
        <v>0</v>
      </c>
      <c r="K280" s="377">
        <f>FL!AK287</f>
        <v>0</v>
      </c>
      <c r="L280" s="377">
        <f>FL!AM287</f>
        <v>0</v>
      </c>
      <c r="M280" s="377">
        <f>FL!AN287</f>
        <v>0</v>
      </c>
      <c r="N280" s="377">
        <f>FL!AO287</f>
        <v>0</v>
      </c>
      <c r="O280" s="377">
        <f>FL!AP287</f>
        <v>0</v>
      </c>
      <c r="P280" s="377">
        <f>FL!AQ287</f>
        <v>0</v>
      </c>
      <c r="Q280" s="377">
        <f>COUNTIF(FL!AR287,"Oui")</f>
        <v>0</v>
      </c>
      <c r="R280" s="354"/>
      <c r="S280" s="377">
        <f>Oncho!K287</f>
        <v>0</v>
      </c>
      <c r="T280" s="377">
        <f>MAX(Oncho!AB287,Oncho!BA287)</f>
        <v>0</v>
      </c>
      <c r="U280" s="377">
        <f>MAX(Oncho!AC287,Oncho!BB287)</f>
        <v>0</v>
      </c>
      <c r="V280" s="377">
        <f>MAX(Oncho!AE287,Oncho!BD287)</f>
        <v>0</v>
      </c>
      <c r="W280" s="377">
        <f>MAX(Oncho!AF287,Oncho!BE287)</f>
        <v>0</v>
      </c>
      <c r="X280" s="377">
        <f>MAX(Oncho!AG287,Oncho!BF287)</f>
        <v>0</v>
      </c>
      <c r="Y280" s="377">
        <f>MAX(Oncho!AH287,Oncho!BG287)</f>
        <v>0</v>
      </c>
      <c r="Z280" s="377">
        <f>MAX(Oncho!AI287,Oncho!BH287)</f>
        <v>0</v>
      </c>
      <c r="AA280" s="377">
        <f>MAX(Oncho!AJ287,Oncho!BI287)</f>
        <v>0</v>
      </c>
      <c r="AB280" s="377">
        <f>MAX(COUNTIF(Oncho!AK287,"Oui"),COUNTIF(Oncho!BJ287,"Oui"))</f>
        <v>0</v>
      </c>
      <c r="AC280" s="354"/>
      <c r="AD280" s="377">
        <f>SCH!P289</f>
        <v>0</v>
      </c>
      <c r="AE280" s="377">
        <f>SCH!AI289</f>
        <v>0</v>
      </c>
      <c r="AF280" s="377">
        <f>SCH!AJ289</f>
        <v>0</v>
      </c>
      <c r="AG280" s="377">
        <f>SCH!AN289</f>
        <v>0</v>
      </c>
      <c r="AH280" s="377">
        <f>SCH!AO289</f>
        <v>0</v>
      </c>
      <c r="AI280" s="377">
        <f>SCH!AT289</f>
        <v>0</v>
      </c>
      <c r="AJ280" s="377">
        <f>SCH!AU289</f>
        <v>0</v>
      </c>
      <c r="AK280" s="377">
        <f>SCH!AV289</f>
        <v>0</v>
      </c>
      <c r="AL280" s="377">
        <f>SCH!AW289</f>
        <v>0</v>
      </c>
      <c r="AM280" s="377">
        <f>COUNTIF(SCH!AX289,"Oui")</f>
        <v>0</v>
      </c>
      <c r="AN280" s="354"/>
      <c r="AO280" s="377">
        <f>GeoH!P289</f>
        <v>0</v>
      </c>
      <c r="AP280" s="377">
        <f>MAX(GeoH!AK289,GeoH!BS289)</f>
        <v>0</v>
      </c>
      <c r="AQ280" s="377">
        <f>MAX(GeoH!AL289,GeoH!BT289)</f>
        <v>0</v>
      </c>
      <c r="AR280" s="377">
        <f>MAX(GeoH!AM289,GeoH!BU289)</f>
        <v>0</v>
      </c>
      <c r="AS280" s="377">
        <f>MAX(GeoH!AN289,GeoH!BV289)</f>
        <v>0</v>
      </c>
      <c r="AT280" s="377">
        <f>MAX(GeoH!AO289,GeoH!BW289)</f>
        <v>0</v>
      </c>
      <c r="AU280" s="377">
        <f>MAX(GeoH!AQ289,GeoH!BY289)</f>
        <v>0</v>
      </c>
      <c r="AV280" s="377">
        <f>MAX(GeoH!AR289,GeoH!BZ289)</f>
        <v>0</v>
      </c>
      <c r="AW280" s="377">
        <f>MAX(GeoH!AS289,GeoH!CA289)</f>
        <v>0</v>
      </c>
      <c r="AX280" s="377">
        <f>MAX(GeoH!AT289,GeoH!CB289)</f>
        <v>0</v>
      </c>
      <c r="AY280" s="377">
        <f>MAX(GeoH!AU289,GeoH!CC289)</f>
        <v>0</v>
      </c>
      <c r="AZ280" s="377">
        <f>MAX(GeoH!AV289,GeoH!CD289)</f>
        <v>0</v>
      </c>
      <c r="BA280" s="377">
        <f>MAX(GeoH!AW289,GeoH!CE289)</f>
        <v>0</v>
      </c>
      <c r="BB280" s="377">
        <f>MAX(GeoH!AX289,GeoH!CF289)</f>
        <v>0</v>
      </c>
      <c r="BC280" s="377">
        <f>MAX(GeoH!AY289,GeoH!CG289)</f>
        <v>0</v>
      </c>
      <c r="BD280" s="377">
        <f>MAX(GeoH!AZ289,GeoH!CH289)</f>
        <v>0</v>
      </c>
      <c r="BE280" s="377">
        <f>MAX(GeoH!BA289,GeoH!CI289)</f>
        <v>0</v>
      </c>
      <c r="BF280" s="377">
        <f>MAX(GeoH!BB289,GeoH!CJ289)</f>
        <v>0</v>
      </c>
      <c r="BG280" s="377">
        <f>MAX(COUNTIF(GeoH!BC289,"Oui"),COUNTIF(GeoH!CK289,"Oui"))</f>
        <v>0</v>
      </c>
      <c r="BH280" s="354"/>
      <c r="BI280" s="377">
        <f>Trachome!Q292</f>
        <v>0</v>
      </c>
      <c r="BJ280" s="377">
        <f>Trachome!AK292</f>
        <v>0</v>
      </c>
      <c r="BK280" s="377">
        <f>Trachome!AL292</f>
        <v>0</v>
      </c>
      <c r="BL280" s="377">
        <f>Trachome!AN292</f>
        <v>0</v>
      </c>
      <c r="BM280" s="377">
        <f>Trachome!AO292</f>
        <v>0</v>
      </c>
      <c r="BN280" s="377">
        <f>Trachome!AT292</f>
        <v>0</v>
      </c>
      <c r="BO280" s="377">
        <f>Trachome!AU292</f>
        <v>0</v>
      </c>
      <c r="BP280" s="377">
        <f>Trachome!AV292</f>
        <v>0</v>
      </c>
      <c r="BQ280" s="377">
        <f>Trachome!AW292</f>
        <v>0</v>
      </c>
      <c r="BR280" s="377">
        <f>COUNTIF(Trachome!AX292,"Oui")</f>
        <v>0</v>
      </c>
      <c r="BS280" s="354"/>
      <c r="BT280" s="377">
        <f t="shared" si="53"/>
        <v>0</v>
      </c>
      <c r="BU280" s="377">
        <f t="shared" si="54"/>
        <v>0</v>
      </c>
      <c r="BV280" s="377">
        <f t="shared" si="55"/>
        <v>0</v>
      </c>
      <c r="BW280" s="377">
        <f t="shared" si="56"/>
        <v>0</v>
      </c>
      <c r="BX280" s="377">
        <f t="shared" si="57"/>
        <v>0</v>
      </c>
      <c r="BY280" s="377">
        <f t="shared" si="60"/>
        <v>0</v>
      </c>
      <c r="BZ280" s="377">
        <f t="shared" si="61"/>
        <v>0</v>
      </c>
      <c r="CA280" s="377">
        <f t="shared" si="62"/>
        <v>0</v>
      </c>
      <c r="CB280" s="377">
        <f t="shared" si="58"/>
        <v>0</v>
      </c>
      <c r="CC280" s="377">
        <f t="shared" si="59"/>
        <v>0</v>
      </c>
    </row>
    <row r="281" spans="2:81" x14ac:dyDescent="0.25">
      <c r="B281" s="169">
        <f>'Données démographiques'!B289</f>
        <v>0</v>
      </c>
      <c r="C281" s="169">
        <f>'Données démographiques'!C289</f>
        <v>0</v>
      </c>
      <c r="D281" s="170">
        <f>'Données démographiques'!D289</f>
        <v>0</v>
      </c>
      <c r="E281" s="76"/>
      <c r="F281" s="170">
        <f>FL!M288</f>
        <v>0</v>
      </c>
      <c r="G281" s="170">
        <f>FL!AE288</f>
        <v>0</v>
      </c>
      <c r="H281" s="170">
        <f>FL!AF288</f>
        <v>0</v>
      </c>
      <c r="I281" s="170">
        <f>FL!AH288</f>
        <v>0</v>
      </c>
      <c r="J281" s="170">
        <f>FL!AI288</f>
        <v>0</v>
      </c>
      <c r="K281" s="170">
        <f>FL!AK288</f>
        <v>0</v>
      </c>
      <c r="L281" s="170">
        <f>FL!AM288</f>
        <v>0</v>
      </c>
      <c r="M281" s="170">
        <f>FL!AN288</f>
        <v>0</v>
      </c>
      <c r="N281" s="170">
        <f>FL!AO288</f>
        <v>0</v>
      </c>
      <c r="O281" s="170">
        <f>FL!AP288</f>
        <v>0</v>
      </c>
      <c r="P281" s="170">
        <f>FL!AQ288</f>
        <v>0</v>
      </c>
      <c r="Q281" s="170">
        <f>COUNTIF(FL!AR288,"Oui")</f>
        <v>0</v>
      </c>
      <c r="R281" s="76"/>
      <c r="S281" s="170">
        <f>Oncho!K288</f>
        <v>0</v>
      </c>
      <c r="T281" s="170">
        <f>MAX(Oncho!AB288,Oncho!BA288)</f>
        <v>0</v>
      </c>
      <c r="U281" s="170">
        <f>MAX(Oncho!AC288,Oncho!BB288)</f>
        <v>0</v>
      </c>
      <c r="V281" s="170">
        <f>MAX(Oncho!AE288,Oncho!BD288)</f>
        <v>0</v>
      </c>
      <c r="W281" s="170">
        <f>MAX(Oncho!AF288,Oncho!BE288)</f>
        <v>0</v>
      </c>
      <c r="X281" s="170">
        <f>MAX(Oncho!AG288,Oncho!BF288)</f>
        <v>0</v>
      </c>
      <c r="Y281" s="170">
        <f>MAX(Oncho!AH288,Oncho!BG288)</f>
        <v>0</v>
      </c>
      <c r="Z281" s="170">
        <f>MAX(Oncho!AI288,Oncho!BH288)</f>
        <v>0</v>
      </c>
      <c r="AA281" s="170">
        <f>MAX(Oncho!AJ288,Oncho!BI288)</f>
        <v>0</v>
      </c>
      <c r="AB281" s="170">
        <f>MAX(COUNTIF(Oncho!AK288,"Oui"),COUNTIF(Oncho!BJ288,"Oui"))</f>
        <v>0</v>
      </c>
      <c r="AC281" s="76"/>
      <c r="AD281" s="170">
        <f>SCH!P290</f>
        <v>0</v>
      </c>
      <c r="AE281" s="170">
        <f>SCH!AI290</f>
        <v>0</v>
      </c>
      <c r="AF281" s="170">
        <f>SCH!AJ290</f>
        <v>0</v>
      </c>
      <c r="AG281" s="170">
        <f>SCH!AN290</f>
        <v>0</v>
      </c>
      <c r="AH281" s="170">
        <f>SCH!AO290</f>
        <v>0</v>
      </c>
      <c r="AI281" s="170">
        <f>SCH!AT290</f>
        <v>0</v>
      </c>
      <c r="AJ281" s="170">
        <f>SCH!AU290</f>
        <v>0</v>
      </c>
      <c r="AK281" s="170">
        <f>SCH!AV290</f>
        <v>0</v>
      </c>
      <c r="AL281" s="170">
        <f>SCH!AW290</f>
        <v>0</v>
      </c>
      <c r="AM281" s="170">
        <f>COUNTIF(SCH!AX290,"Oui")</f>
        <v>0</v>
      </c>
      <c r="AN281" s="76"/>
      <c r="AO281" s="170">
        <f>GeoH!P290</f>
        <v>0</v>
      </c>
      <c r="AP281" s="170">
        <f>MAX(GeoH!AK290,GeoH!BS290)</f>
        <v>0</v>
      </c>
      <c r="AQ281" s="170">
        <f>MAX(GeoH!AL290,GeoH!BT290)</f>
        <v>0</v>
      </c>
      <c r="AR281" s="170">
        <f>MAX(GeoH!AM290,GeoH!BU290)</f>
        <v>0</v>
      </c>
      <c r="AS281" s="170">
        <f>MAX(GeoH!AN290,GeoH!BV290)</f>
        <v>0</v>
      </c>
      <c r="AT281" s="170">
        <f>MAX(GeoH!AO290,GeoH!BW290)</f>
        <v>0</v>
      </c>
      <c r="AU281" s="170">
        <f>MAX(GeoH!AQ290,GeoH!BY290)</f>
        <v>0</v>
      </c>
      <c r="AV281" s="170">
        <f>MAX(GeoH!AR290,GeoH!BZ290)</f>
        <v>0</v>
      </c>
      <c r="AW281" s="170">
        <f>MAX(GeoH!AS290,GeoH!CA290)</f>
        <v>0</v>
      </c>
      <c r="AX281" s="170">
        <f>MAX(GeoH!AT290,GeoH!CB290)</f>
        <v>0</v>
      </c>
      <c r="AY281" s="170">
        <f>MAX(GeoH!AU290,GeoH!CC290)</f>
        <v>0</v>
      </c>
      <c r="AZ281" s="170">
        <f>MAX(GeoH!AV290,GeoH!CD290)</f>
        <v>0</v>
      </c>
      <c r="BA281" s="170">
        <f>MAX(GeoH!AW290,GeoH!CE290)</f>
        <v>0</v>
      </c>
      <c r="BB281" s="170">
        <f>MAX(GeoH!AX290,GeoH!CF290)</f>
        <v>0</v>
      </c>
      <c r="BC281" s="170">
        <f>MAX(GeoH!AY290,GeoH!CG290)</f>
        <v>0</v>
      </c>
      <c r="BD281" s="170">
        <f>MAX(GeoH!AZ290,GeoH!CH290)</f>
        <v>0</v>
      </c>
      <c r="BE281" s="170">
        <f>MAX(GeoH!BA290,GeoH!CI290)</f>
        <v>0</v>
      </c>
      <c r="BF281" s="170">
        <f>MAX(GeoH!BB290,GeoH!CJ290)</f>
        <v>0</v>
      </c>
      <c r="BG281" s="170">
        <f>MAX(COUNTIF(GeoH!BC290,"Oui"),COUNTIF(GeoH!CK290,"Oui"))</f>
        <v>0</v>
      </c>
      <c r="BH281" s="76"/>
      <c r="BI281" s="170">
        <f>Trachome!Q293</f>
        <v>0</v>
      </c>
      <c r="BJ281" s="170">
        <f>Trachome!AK293</f>
        <v>0</v>
      </c>
      <c r="BK281" s="170">
        <f>Trachome!AL293</f>
        <v>0</v>
      </c>
      <c r="BL281" s="170">
        <f>Trachome!AN293</f>
        <v>0</v>
      </c>
      <c r="BM281" s="170">
        <f>Trachome!AO293</f>
        <v>0</v>
      </c>
      <c r="BN281" s="170">
        <f>Trachome!AT293</f>
        <v>0</v>
      </c>
      <c r="BO281" s="170">
        <f>Trachome!AU293</f>
        <v>0</v>
      </c>
      <c r="BP281" s="170">
        <f>Trachome!AV293</f>
        <v>0</v>
      </c>
      <c r="BQ281" s="170">
        <f>Trachome!AW293</f>
        <v>0</v>
      </c>
      <c r="BR281" s="170">
        <f>COUNTIF(Trachome!AX293,"Oui")</f>
        <v>0</v>
      </c>
      <c r="BS281" s="76"/>
      <c r="BT281" s="170">
        <f t="shared" si="53"/>
        <v>0</v>
      </c>
      <c r="BU281" s="170">
        <f t="shared" si="54"/>
        <v>0</v>
      </c>
      <c r="BV281" s="170">
        <f t="shared" si="55"/>
        <v>0</v>
      </c>
      <c r="BW281" s="170">
        <f t="shared" si="56"/>
        <v>0</v>
      </c>
      <c r="BX281" s="170">
        <f t="shared" si="57"/>
        <v>0</v>
      </c>
      <c r="BY281" s="170">
        <f t="shared" si="60"/>
        <v>0</v>
      </c>
      <c r="BZ281" s="170">
        <f t="shared" si="61"/>
        <v>0</v>
      </c>
      <c r="CA281" s="170">
        <f t="shared" si="62"/>
        <v>0</v>
      </c>
      <c r="CB281" s="170">
        <f t="shared" si="58"/>
        <v>0</v>
      </c>
      <c r="CC281" s="170">
        <f t="shared" si="59"/>
        <v>0</v>
      </c>
    </row>
    <row r="282" spans="2:81" x14ac:dyDescent="0.25">
      <c r="B282" s="376">
        <f>'Données démographiques'!B290</f>
        <v>0</v>
      </c>
      <c r="C282" s="376">
        <f>'Données démographiques'!C290</f>
        <v>0</v>
      </c>
      <c r="D282" s="377">
        <f>'Données démographiques'!D290</f>
        <v>0</v>
      </c>
      <c r="E282" s="354"/>
      <c r="F282" s="377">
        <f>FL!M289</f>
        <v>0</v>
      </c>
      <c r="G282" s="377">
        <f>FL!AE289</f>
        <v>0</v>
      </c>
      <c r="H282" s="377">
        <f>FL!AF289</f>
        <v>0</v>
      </c>
      <c r="I282" s="377">
        <f>FL!AH289</f>
        <v>0</v>
      </c>
      <c r="J282" s="377">
        <f>FL!AI289</f>
        <v>0</v>
      </c>
      <c r="K282" s="377">
        <f>FL!AK289</f>
        <v>0</v>
      </c>
      <c r="L282" s="377">
        <f>FL!AM289</f>
        <v>0</v>
      </c>
      <c r="M282" s="377">
        <f>FL!AN289</f>
        <v>0</v>
      </c>
      <c r="N282" s="377">
        <f>FL!AO289</f>
        <v>0</v>
      </c>
      <c r="O282" s="377">
        <f>FL!AP289</f>
        <v>0</v>
      </c>
      <c r="P282" s="377">
        <f>FL!AQ289</f>
        <v>0</v>
      </c>
      <c r="Q282" s="377">
        <f>COUNTIF(FL!AR289,"Oui")</f>
        <v>0</v>
      </c>
      <c r="R282" s="354"/>
      <c r="S282" s="377">
        <f>Oncho!K289</f>
        <v>0</v>
      </c>
      <c r="T282" s="377">
        <f>MAX(Oncho!AB289,Oncho!BA289)</f>
        <v>0</v>
      </c>
      <c r="U282" s="377">
        <f>MAX(Oncho!AC289,Oncho!BB289)</f>
        <v>0</v>
      </c>
      <c r="V282" s="377">
        <f>MAX(Oncho!AE289,Oncho!BD289)</f>
        <v>0</v>
      </c>
      <c r="W282" s="377">
        <f>MAX(Oncho!AF289,Oncho!BE289)</f>
        <v>0</v>
      </c>
      <c r="X282" s="377">
        <f>MAX(Oncho!AG289,Oncho!BF289)</f>
        <v>0</v>
      </c>
      <c r="Y282" s="377">
        <f>MAX(Oncho!AH289,Oncho!BG289)</f>
        <v>0</v>
      </c>
      <c r="Z282" s="377">
        <f>MAX(Oncho!AI289,Oncho!BH289)</f>
        <v>0</v>
      </c>
      <c r="AA282" s="377">
        <f>MAX(Oncho!AJ289,Oncho!BI289)</f>
        <v>0</v>
      </c>
      <c r="AB282" s="377">
        <f>MAX(COUNTIF(Oncho!AK289,"Oui"),COUNTIF(Oncho!BJ289,"Oui"))</f>
        <v>0</v>
      </c>
      <c r="AC282" s="354"/>
      <c r="AD282" s="377">
        <f>SCH!P291</f>
        <v>0</v>
      </c>
      <c r="AE282" s="377">
        <f>SCH!AI291</f>
        <v>0</v>
      </c>
      <c r="AF282" s="377">
        <f>SCH!AJ291</f>
        <v>0</v>
      </c>
      <c r="AG282" s="377">
        <f>SCH!AN291</f>
        <v>0</v>
      </c>
      <c r="AH282" s="377">
        <f>SCH!AO291</f>
        <v>0</v>
      </c>
      <c r="AI282" s="377">
        <f>SCH!AT291</f>
        <v>0</v>
      </c>
      <c r="AJ282" s="377">
        <f>SCH!AU291</f>
        <v>0</v>
      </c>
      <c r="AK282" s="377">
        <f>SCH!AV291</f>
        <v>0</v>
      </c>
      <c r="AL282" s="377">
        <f>SCH!AW291</f>
        <v>0</v>
      </c>
      <c r="AM282" s="377">
        <f>COUNTIF(SCH!AX291,"Oui")</f>
        <v>0</v>
      </c>
      <c r="AN282" s="354"/>
      <c r="AO282" s="377">
        <f>GeoH!P291</f>
        <v>0</v>
      </c>
      <c r="AP282" s="377">
        <f>MAX(GeoH!AK291,GeoH!BS291)</f>
        <v>0</v>
      </c>
      <c r="AQ282" s="377">
        <f>MAX(GeoH!AL291,GeoH!BT291)</f>
        <v>0</v>
      </c>
      <c r="AR282" s="377">
        <f>MAX(GeoH!AM291,GeoH!BU291)</f>
        <v>0</v>
      </c>
      <c r="AS282" s="377">
        <f>MAX(GeoH!AN291,GeoH!BV291)</f>
        <v>0</v>
      </c>
      <c r="AT282" s="377">
        <f>MAX(GeoH!AO291,GeoH!BW291)</f>
        <v>0</v>
      </c>
      <c r="AU282" s="377">
        <f>MAX(GeoH!AQ291,GeoH!BY291)</f>
        <v>0</v>
      </c>
      <c r="AV282" s="377">
        <f>MAX(GeoH!AR291,GeoH!BZ291)</f>
        <v>0</v>
      </c>
      <c r="AW282" s="377">
        <f>MAX(GeoH!AS291,GeoH!CA291)</f>
        <v>0</v>
      </c>
      <c r="AX282" s="377">
        <f>MAX(GeoH!AT291,GeoH!CB291)</f>
        <v>0</v>
      </c>
      <c r="AY282" s="377">
        <f>MAX(GeoH!AU291,GeoH!CC291)</f>
        <v>0</v>
      </c>
      <c r="AZ282" s="377">
        <f>MAX(GeoH!AV291,GeoH!CD291)</f>
        <v>0</v>
      </c>
      <c r="BA282" s="377">
        <f>MAX(GeoH!AW291,GeoH!CE291)</f>
        <v>0</v>
      </c>
      <c r="BB282" s="377">
        <f>MAX(GeoH!AX291,GeoH!CF291)</f>
        <v>0</v>
      </c>
      <c r="BC282" s="377">
        <f>MAX(GeoH!AY291,GeoH!CG291)</f>
        <v>0</v>
      </c>
      <c r="BD282" s="377">
        <f>MAX(GeoH!AZ291,GeoH!CH291)</f>
        <v>0</v>
      </c>
      <c r="BE282" s="377">
        <f>MAX(GeoH!BA291,GeoH!CI291)</f>
        <v>0</v>
      </c>
      <c r="BF282" s="377">
        <f>MAX(GeoH!BB291,GeoH!CJ291)</f>
        <v>0</v>
      </c>
      <c r="BG282" s="377">
        <f>MAX(COUNTIF(GeoH!BC291,"Oui"),COUNTIF(GeoH!CK291,"Oui"))</f>
        <v>0</v>
      </c>
      <c r="BH282" s="354"/>
      <c r="BI282" s="377">
        <f>Trachome!Q294</f>
        <v>0</v>
      </c>
      <c r="BJ282" s="377">
        <f>Trachome!AK294</f>
        <v>0</v>
      </c>
      <c r="BK282" s="377">
        <f>Trachome!AL294</f>
        <v>0</v>
      </c>
      <c r="BL282" s="377">
        <f>Trachome!AN294</f>
        <v>0</v>
      </c>
      <c r="BM282" s="377">
        <f>Trachome!AO294</f>
        <v>0</v>
      </c>
      <c r="BN282" s="377">
        <f>Trachome!AT294</f>
        <v>0</v>
      </c>
      <c r="BO282" s="377">
        <f>Trachome!AU294</f>
        <v>0</v>
      </c>
      <c r="BP282" s="377">
        <f>Trachome!AV294</f>
        <v>0</v>
      </c>
      <c r="BQ282" s="377">
        <f>Trachome!AW294</f>
        <v>0</v>
      </c>
      <c r="BR282" s="377">
        <f>COUNTIF(Trachome!AX294,"Oui")</f>
        <v>0</v>
      </c>
      <c r="BS282" s="354"/>
      <c r="BT282" s="377">
        <f t="shared" si="53"/>
        <v>0</v>
      </c>
      <c r="BU282" s="377">
        <f t="shared" si="54"/>
        <v>0</v>
      </c>
      <c r="BV282" s="377">
        <f t="shared" si="55"/>
        <v>0</v>
      </c>
      <c r="BW282" s="377">
        <f t="shared" si="56"/>
        <v>0</v>
      </c>
      <c r="BX282" s="377">
        <f t="shared" si="57"/>
        <v>0</v>
      </c>
      <c r="BY282" s="377">
        <f t="shared" si="60"/>
        <v>0</v>
      </c>
      <c r="BZ282" s="377">
        <f t="shared" si="61"/>
        <v>0</v>
      </c>
      <c r="CA282" s="377">
        <f t="shared" si="62"/>
        <v>0</v>
      </c>
      <c r="CB282" s="377">
        <f t="shared" si="58"/>
        <v>0</v>
      </c>
      <c r="CC282" s="377">
        <f t="shared" si="59"/>
        <v>0</v>
      </c>
    </row>
    <row r="283" spans="2:81" x14ac:dyDescent="0.25">
      <c r="B283" s="169">
        <f>'Données démographiques'!B291</f>
        <v>0</v>
      </c>
      <c r="C283" s="169">
        <f>'Données démographiques'!C291</f>
        <v>0</v>
      </c>
      <c r="D283" s="170">
        <f>'Données démographiques'!D291</f>
        <v>0</v>
      </c>
      <c r="E283" s="76"/>
      <c r="F283" s="170">
        <f>FL!M290</f>
        <v>0</v>
      </c>
      <c r="G283" s="170">
        <f>FL!AE290</f>
        <v>0</v>
      </c>
      <c r="H283" s="170">
        <f>FL!AF290</f>
        <v>0</v>
      </c>
      <c r="I283" s="170">
        <f>FL!AH290</f>
        <v>0</v>
      </c>
      <c r="J283" s="170">
        <f>FL!AI290</f>
        <v>0</v>
      </c>
      <c r="K283" s="170">
        <f>FL!AK290</f>
        <v>0</v>
      </c>
      <c r="L283" s="170">
        <f>FL!AM290</f>
        <v>0</v>
      </c>
      <c r="M283" s="170">
        <f>FL!AN290</f>
        <v>0</v>
      </c>
      <c r="N283" s="170">
        <f>FL!AO290</f>
        <v>0</v>
      </c>
      <c r="O283" s="170">
        <f>FL!AP290</f>
        <v>0</v>
      </c>
      <c r="P283" s="170">
        <f>FL!AQ290</f>
        <v>0</v>
      </c>
      <c r="Q283" s="170">
        <f>COUNTIF(FL!AR290,"Oui")</f>
        <v>0</v>
      </c>
      <c r="R283" s="76"/>
      <c r="S283" s="170">
        <f>Oncho!K290</f>
        <v>0</v>
      </c>
      <c r="T283" s="170">
        <f>MAX(Oncho!AB290,Oncho!BA290)</f>
        <v>0</v>
      </c>
      <c r="U283" s="170">
        <f>MAX(Oncho!AC290,Oncho!BB290)</f>
        <v>0</v>
      </c>
      <c r="V283" s="170">
        <f>MAX(Oncho!AE290,Oncho!BD290)</f>
        <v>0</v>
      </c>
      <c r="W283" s="170">
        <f>MAX(Oncho!AF290,Oncho!BE290)</f>
        <v>0</v>
      </c>
      <c r="X283" s="170">
        <f>MAX(Oncho!AG290,Oncho!BF290)</f>
        <v>0</v>
      </c>
      <c r="Y283" s="170">
        <f>MAX(Oncho!AH290,Oncho!BG290)</f>
        <v>0</v>
      </c>
      <c r="Z283" s="170">
        <f>MAX(Oncho!AI290,Oncho!BH290)</f>
        <v>0</v>
      </c>
      <c r="AA283" s="170">
        <f>MAX(Oncho!AJ290,Oncho!BI290)</f>
        <v>0</v>
      </c>
      <c r="AB283" s="170">
        <f>MAX(COUNTIF(Oncho!AK290,"Oui"),COUNTIF(Oncho!BJ290,"Oui"))</f>
        <v>0</v>
      </c>
      <c r="AC283" s="76"/>
      <c r="AD283" s="170">
        <f>SCH!P292</f>
        <v>0</v>
      </c>
      <c r="AE283" s="170">
        <f>SCH!AI292</f>
        <v>0</v>
      </c>
      <c r="AF283" s="170">
        <f>SCH!AJ292</f>
        <v>0</v>
      </c>
      <c r="AG283" s="170">
        <f>SCH!AN292</f>
        <v>0</v>
      </c>
      <c r="AH283" s="170">
        <f>SCH!AO292</f>
        <v>0</v>
      </c>
      <c r="AI283" s="170">
        <f>SCH!AT292</f>
        <v>0</v>
      </c>
      <c r="AJ283" s="170">
        <f>SCH!AU292</f>
        <v>0</v>
      </c>
      <c r="AK283" s="170">
        <f>SCH!AV292</f>
        <v>0</v>
      </c>
      <c r="AL283" s="170">
        <f>SCH!AW292</f>
        <v>0</v>
      </c>
      <c r="AM283" s="170">
        <f>COUNTIF(SCH!AX292,"Oui")</f>
        <v>0</v>
      </c>
      <c r="AN283" s="76"/>
      <c r="AO283" s="170">
        <f>GeoH!P292</f>
        <v>0</v>
      </c>
      <c r="AP283" s="170">
        <f>MAX(GeoH!AK292,GeoH!BS292)</f>
        <v>0</v>
      </c>
      <c r="AQ283" s="170">
        <f>MAX(GeoH!AL292,GeoH!BT292)</f>
        <v>0</v>
      </c>
      <c r="AR283" s="170">
        <f>MAX(GeoH!AM292,GeoH!BU292)</f>
        <v>0</v>
      </c>
      <c r="AS283" s="170">
        <f>MAX(GeoH!AN292,GeoH!BV292)</f>
        <v>0</v>
      </c>
      <c r="AT283" s="170">
        <f>MAX(GeoH!AO292,GeoH!BW292)</f>
        <v>0</v>
      </c>
      <c r="AU283" s="170">
        <f>MAX(GeoH!AQ292,GeoH!BY292)</f>
        <v>0</v>
      </c>
      <c r="AV283" s="170">
        <f>MAX(GeoH!AR292,GeoH!BZ292)</f>
        <v>0</v>
      </c>
      <c r="AW283" s="170">
        <f>MAX(GeoH!AS292,GeoH!CA292)</f>
        <v>0</v>
      </c>
      <c r="AX283" s="170">
        <f>MAX(GeoH!AT292,GeoH!CB292)</f>
        <v>0</v>
      </c>
      <c r="AY283" s="170">
        <f>MAX(GeoH!AU292,GeoH!CC292)</f>
        <v>0</v>
      </c>
      <c r="AZ283" s="170">
        <f>MAX(GeoH!AV292,GeoH!CD292)</f>
        <v>0</v>
      </c>
      <c r="BA283" s="170">
        <f>MAX(GeoH!AW292,GeoH!CE292)</f>
        <v>0</v>
      </c>
      <c r="BB283" s="170">
        <f>MAX(GeoH!AX292,GeoH!CF292)</f>
        <v>0</v>
      </c>
      <c r="BC283" s="170">
        <f>MAX(GeoH!AY292,GeoH!CG292)</f>
        <v>0</v>
      </c>
      <c r="BD283" s="170">
        <f>MAX(GeoH!AZ292,GeoH!CH292)</f>
        <v>0</v>
      </c>
      <c r="BE283" s="170">
        <f>MAX(GeoH!BA292,GeoH!CI292)</f>
        <v>0</v>
      </c>
      <c r="BF283" s="170">
        <f>MAX(GeoH!BB292,GeoH!CJ292)</f>
        <v>0</v>
      </c>
      <c r="BG283" s="170">
        <f>MAX(COUNTIF(GeoH!BC292,"Oui"),COUNTIF(GeoH!CK292,"Oui"))</f>
        <v>0</v>
      </c>
      <c r="BH283" s="76"/>
      <c r="BI283" s="170">
        <f>Trachome!Q295</f>
        <v>0</v>
      </c>
      <c r="BJ283" s="170">
        <f>Trachome!AK295</f>
        <v>0</v>
      </c>
      <c r="BK283" s="170">
        <f>Trachome!AL295</f>
        <v>0</v>
      </c>
      <c r="BL283" s="170">
        <f>Trachome!AN295</f>
        <v>0</v>
      </c>
      <c r="BM283" s="170">
        <f>Trachome!AO295</f>
        <v>0</v>
      </c>
      <c r="BN283" s="170">
        <f>Trachome!AT295</f>
        <v>0</v>
      </c>
      <c r="BO283" s="170">
        <f>Trachome!AU295</f>
        <v>0</v>
      </c>
      <c r="BP283" s="170">
        <f>Trachome!AV295</f>
        <v>0</v>
      </c>
      <c r="BQ283" s="170">
        <f>Trachome!AW295</f>
        <v>0</v>
      </c>
      <c r="BR283" s="170">
        <f>COUNTIF(Trachome!AX295,"Oui")</f>
        <v>0</v>
      </c>
      <c r="BS283" s="76"/>
      <c r="BT283" s="170">
        <f t="shared" si="53"/>
        <v>0</v>
      </c>
      <c r="BU283" s="170">
        <f t="shared" si="54"/>
        <v>0</v>
      </c>
      <c r="BV283" s="170">
        <f t="shared" si="55"/>
        <v>0</v>
      </c>
      <c r="BW283" s="170">
        <f t="shared" si="56"/>
        <v>0</v>
      </c>
      <c r="BX283" s="170">
        <f t="shared" si="57"/>
        <v>0</v>
      </c>
      <c r="BY283" s="170">
        <f t="shared" si="60"/>
        <v>0</v>
      </c>
      <c r="BZ283" s="170">
        <f t="shared" si="61"/>
        <v>0</v>
      </c>
      <c r="CA283" s="170">
        <f t="shared" si="62"/>
        <v>0</v>
      </c>
      <c r="CB283" s="170">
        <f t="shared" si="58"/>
        <v>0</v>
      </c>
      <c r="CC283" s="170">
        <f t="shared" si="59"/>
        <v>0</v>
      </c>
    </row>
    <row r="284" spans="2:81" x14ac:dyDescent="0.25">
      <c r="B284" s="376">
        <f>'Données démographiques'!B292</f>
        <v>0</v>
      </c>
      <c r="C284" s="376">
        <f>'Données démographiques'!C292</f>
        <v>0</v>
      </c>
      <c r="D284" s="377">
        <f>'Données démographiques'!D292</f>
        <v>0</v>
      </c>
      <c r="E284" s="354"/>
      <c r="F284" s="377">
        <f>FL!M291</f>
        <v>0</v>
      </c>
      <c r="G284" s="377">
        <f>FL!AE291</f>
        <v>0</v>
      </c>
      <c r="H284" s="377">
        <f>FL!AF291</f>
        <v>0</v>
      </c>
      <c r="I284" s="377">
        <f>FL!AH291</f>
        <v>0</v>
      </c>
      <c r="J284" s="377">
        <f>FL!AI291</f>
        <v>0</v>
      </c>
      <c r="K284" s="377">
        <f>FL!AK291</f>
        <v>0</v>
      </c>
      <c r="L284" s="377">
        <f>FL!AM291</f>
        <v>0</v>
      </c>
      <c r="M284" s="377">
        <f>FL!AN291</f>
        <v>0</v>
      </c>
      <c r="N284" s="377">
        <f>FL!AO291</f>
        <v>0</v>
      </c>
      <c r="O284" s="377">
        <f>FL!AP291</f>
        <v>0</v>
      </c>
      <c r="P284" s="377">
        <f>FL!AQ291</f>
        <v>0</v>
      </c>
      <c r="Q284" s="377">
        <f>COUNTIF(FL!AR291,"Oui")</f>
        <v>0</v>
      </c>
      <c r="R284" s="354"/>
      <c r="S284" s="377">
        <f>Oncho!K291</f>
        <v>0</v>
      </c>
      <c r="T284" s="377">
        <f>MAX(Oncho!AB291,Oncho!BA291)</f>
        <v>0</v>
      </c>
      <c r="U284" s="377">
        <f>MAX(Oncho!AC291,Oncho!BB291)</f>
        <v>0</v>
      </c>
      <c r="V284" s="377">
        <f>MAX(Oncho!AE291,Oncho!BD291)</f>
        <v>0</v>
      </c>
      <c r="W284" s="377">
        <f>MAX(Oncho!AF291,Oncho!BE291)</f>
        <v>0</v>
      </c>
      <c r="X284" s="377">
        <f>MAX(Oncho!AG291,Oncho!BF291)</f>
        <v>0</v>
      </c>
      <c r="Y284" s="377">
        <f>MAX(Oncho!AH291,Oncho!BG291)</f>
        <v>0</v>
      </c>
      <c r="Z284" s="377">
        <f>MAX(Oncho!AI291,Oncho!BH291)</f>
        <v>0</v>
      </c>
      <c r="AA284" s="377">
        <f>MAX(Oncho!AJ291,Oncho!BI291)</f>
        <v>0</v>
      </c>
      <c r="AB284" s="377">
        <f>MAX(COUNTIF(Oncho!AK291,"Oui"),COUNTIF(Oncho!BJ291,"Oui"))</f>
        <v>0</v>
      </c>
      <c r="AC284" s="354"/>
      <c r="AD284" s="377">
        <f>SCH!P293</f>
        <v>0</v>
      </c>
      <c r="AE284" s="377">
        <f>SCH!AI293</f>
        <v>0</v>
      </c>
      <c r="AF284" s="377">
        <f>SCH!AJ293</f>
        <v>0</v>
      </c>
      <c r="AG284" s="377">
        <f>SCH!AN293</f>
        <v>0</v>
      </c>
      <c r="AH284" s="377">
        <f>SCH!AO293</f>
        <v>0</v>
      </c>
      <c r="AI284" s="377">
        <f>SCH!AT293</f>
        <v>0</v>
      </c>
      <c r="AJ284" s="377">
        <f>SCH!AU293</f>
        <v>0</v>
      </c>
      <c r="AK284" s="377">
        <f>SCH!AV293</f>
        <v>0</v>
      </c>
      <c r="AL284" s="377">
        <f>SCH!AW293</f>
        <v>0</v>
      </c>
      <c r="AM284" s="377">
        <f>COUNTIF(SCH!AX293,"Oui")</f>
        <v>0</v>
      </c>
      <c r="AN284" s="354"/>
      <c r="AO284" s="377">
        <f>GeoH!P293</f>
        <v>0</v>
      </c>
      <c r="AP284" s="377">
        <f>MAX(GeoH!AK293,GeoH!BS293)</f>
        <v>0</v>
      </c>
      <c r="AQ284" s="377">
        <f>MAX(GeoH!AL293,GeoH!BT293)</f>
        <v>0</v>
      </c>
      <c r="AR284" s="377">
        <f>MAX(GeoH!AM293,GeoH!BU293)</f>
        <v>0</v>
      </c>
      <c r="AS284" s="377">
        <f>MAX(GeoH!AN293,GeoH!BV293)</f>
        <v>0</v>
      </c>
      <c r="AT284" s="377">
        <f>MAX(GeoH!AO293,GeoH!BW293)</f>
        <v>0</v>
      </c>
      <c r="AU284" s="377">
        <f>MAX(GeoH!AQ293,GeoH!BY293)</f>
        <v>0</v>
      </c>
      <c r="AV284" s="377">
        <f>MAX(GeoH!AR293,GeoH!BZ293)</f>
        <v>0</v>
      </c>
      <c r="AW284" s="377">
        <f>MAX(GeoH!AS293,GeoH!CA293)</f>
        <v>0</v>
      </c>
      <c r="AX284" s="377">
        <f>MAX(GeoH!AT293,GeoH!CB293)</f>
        <v>0</v>
      </c>
      <c r="AY284" s="377">
        <f>MAX(GeoH!AU293,GeoH!CC293)</f>
        <v>0</v>
      </c>
      <c r="AZ284" s="377">
        <f>MAX(GeoH!AV293,GeoH!CD293)</f>
        <v>0</v>
      </c>
      <c r="BA284" s="377">
        <f>MAX(GeoH!AW293,GeoH!CE293)</f>
        <v>0</v>
      </c>
      <c r="BB284" s="377">
        <f>MAX(GeoH!AX293,GeoH!CF293)</f>
        <v>0</v>
      </c>
      <c r="BC284" s="377">
        <f>MAX(GeoH!AY293,GeoH!CG293)</f>
        <v>0</v>
      </c>
      <c r="BD284" s="377">
        <f>MAX(GeoH!AZ293,GeoH!CH293)</f>
        <v>0</v>
      </c>
      <c r="BE284" s="377">
        <f>MAX(GeoH!BA293,GeoH!CI293)</f>
        <v>0</v>
      </c>
      <c r="BF284" s="377">
        <f>MAX(GeoH!BB293,GeoH!CJ293)</f>
        <v>0</v>
      </c>
      <c r="BG284" s="377">
        <f>MAX(COUNTIF(GeoH!BC293,"Oui"),COUNTIF(GeoH!CK293,"Oui"))</f>
        <v>0</v>
      </c>
      <c r="BH284" s="354"/>
      <c r="BI284" s="377">
        <f>Trachome!Q296</f>
        <v>0</v>
      </c>
      <c r="BJ284" s="377">
        <f>Trachome!AK296</f>
        <v>0</v>
      </c>
      <c r="BK284" s="377">
        <f>Trachome!AL296</f>
        <v>0</v>
      </c>
      <c r="BL284" s="377">
        <f>Trachome!AN296</f>
        <v>0</v>
      </c>
      <c r="BM284" s="377">
        <f>Trachome!AO296</f>
        <v>0</v>
      </c>
      <c r="BN284" s="377">
        <f>Trachome!AT296</f>
        <v>0</v>
      </c>
      <c r="BO284" s="377">
        <f>Trachome!AU296</f>
        <v>0</v>
      </c>
      <c r="BP284" s="377">
        <f>Trachome!AV296</f>
        <v>0</v>
      </c>
      <c r="BQ284" s="377">
        <f>Trachome!AW296</f>
        <v>0</v>
      </c>
      <c r="BR284" s="377">
        <f>COUNTIF(Trachome!AX296,"Oui")</f>
        <v>0</v>
      </c>
      <c r="BS284" s="354"/>
      <c r="BT284" s="377">
        <f t="shared" si="53"/>
        <v>0</v>
      </c>
      <c r="BU284" s="377">
        <f t="shared" si="54"/>
        <v>0</v>
      </c>
      <c r="BV284" s="377">
        <f t="shared" si="55"/>
        <v>0</v>
      </c>
      <c r="BW284" s="377">
        <f t="shared" si="56"/>
        <v>0</v>
      </c>
      <c r="BX284" s="377">
        <f t="shared" si="57"/>
        <v>0</v>
      </c>
      <c r="BY284" s="377">
        <f t="shared" si="60"/>
        <v>0</v>
      </c>
      <c r="BZ284" s="377">
        <f t="shared" si="61"/>
        <v>0</v>
      </c>
      <c r="CA284" s="377">
        <f t="shared" si="62"/>
        <v>0</v>
      </c>
      <c r="CB284" s="377">
        <f t="shared" si="58"/>
        <v>0</v>
      </c>
      <c r="CC284" s="377">
        <f t="shared" si="59"/>
        <v>0</v>
      </c>
    </row>
    <row r="285" spans="2:81" x14ac:dyDescent="0.25">
      <c r="B285" s="169">
        <f>'Données démographiques'!B293</f>
        <v>0</v>
      </c>
      <c r="C285" s="169">
        <f>'Données démographiques'!C293</f>
        <v>0</v>
      </c>
      <c r="D285" s="170">
        <f>'Données démographiques'!D293</f>
        <v>0</v>
      </c>
      <c r="E285" s="76"/>
      <c r="F285" s="170">
        <f>FL!M292</f>
        <v>0</v>
      </c>
      <c r="G285" s="170">
        <f>FL!AE292</f>
        <v>0</v>
      </c>
      <c r="H285" s="170">
        <f>FL!AF292</f>
        <v>0</v>
      </c>
      <c r="I285" s="170">
        <f>FL!AH292</f>
        <v>0</v>
      </c>
      <c r="J285" s="170">
        <f>FL!AI292</f>
        <v>0</v>
      </c>
      <c r="K285" s="170">
        <f>FL!AK292</f>
        <v>0</v>
      </c>
      <c r="L285" s="170">
        <f>FL!AM292</f>
        <v>0</v>
      </c>
      <c r="M285" s="170">
        <f>FL!AN292</f>
        <v>0</v>
      </c>
      <c r="N285" s="170">
        <f>FL!AO292</f>
        <v>0</v>
      </c>
      <c r="O285" s="170">
        <f>FL!AP292</f>
        <v>0</v>
      </c>
      <c r="P285" s="170">
        <f>FL!AQ292</f>
        <v>0</v>
      </c>
      <c r="Q285" s="170">
        <f>COUNTIF(FL!AR292,"Oui")</f>
        <v>0</v>
      </c>
      <c r="R285" s="76"/>
      <c r="S285" s="170">
        <f>Oncho!K292</f>
        <v>0</v>
      </c>
      <c r="T285" s="170">
        <f>MAX(Oncho!AB292,Oncho!BA292)</f>
        <v>0</v>
      </c>
      <c r="U285" s="170">
        <f>MAX(Oncho!AC292,Oncho!BB292)</f>
        <v>0</v>
      </c>
      <c r="V285" s="170">
        <f>MAX(Oncho!AE292,Oncho!BD292)</f>
        <v>0</v>
      </c>
      <c r="W285" s="170">
        <f>MAX(Oncho!AF292,Oncho!BE292)</f>
        <v>0</v>
      </c>
      <c r="X285" s="170">
        <f>MAX(Oncho!AG292,Oncho!BF292)</f>
        <v>0</v>
      </c>
      <c r="Y285" s="170">
        <f>MAX(Oncho!AH292,Oncho!BG292)</f>
        <v>0</v>
      </c>
      <c r="Z285" s="170">
        <f>MAX(Oncho!AI292,Oncho!BH292)</f>
        <v>0</v>
      </c>
      <c r="AA285" s="170">
        <f>MAX(Oncho!AJ292,Oncho!BI292)</f>
        <v>0</v>
      </c>
      <c r="AB285" s="170">
        <f>MAX(COUNTIF(Oncho!AK292,"Oui"),COUNTIF(Oncho!BJ292,"Oui"))</f>
        <v>0</v>
      </c>
      <c r="AC285" s="76"/>
      <c r="AD285" s="170">
        <f>SCH!P294</f>
        <v>0</v>
      </c>
      <c r="AE285" s="170">
        <f>SCH!AI294</f>
        <v>0</v>
      </c>
      <c r="AF285" s="170">
        <f>SCH!AJ294</f>
        <v>0</v>
      </c>
      <c r="AG285" s="170">
        <f>SCH!AN294</f>
        <v>0</v>
      </c>
      <c r="AH285" s="170">
        <f>SCH!AO294</f>
        <v>0</v>
      </c>
      <c r="AI285" s="170">
        <f>SCH!AT294</f>
        <v>0</v>
      </c>
      <c r="AJ285" s="170">
        <f>SCH!AU294</f>
        <v>0</v>
      </c>
      <c r="AK285" s="170">
        <f>SCH!AV294</f>
        <v>0</v>
      </c>
      <c r="AL285" s="170">
        <f>SCH!AW294</f>
        <v>0</v>
      </c>
      <c r="AM285" s="170">
        <f>COUNTIF(SCH!AX294,"Oui")</f>
        <v>0</v>
      </c>
      <c r="AN285" s="76"/>
      <c r="AO285" s="170">
        <f>GeoH!P294</f>
        <v>0</v>
      </c>
      <c r="AP285" s="170">
        <f>MAX(GeoH!AK294,GeoH!BS294)</f>
        <v>0</v>
      </c>
      <c r="AQ285" s="170">
        <f>MAX(GeoH!AL294,GeoH!BT294)</f>
        <v>0</v>
      </c>
      <c r="AR285" s="170">
        <f>MAX(GeoH!AM294,GeoH!BU294)</f>
        <v>0</v>
      </c>
      <c r="AS285" s="170">
        <f>MAX(GeoH!AN294,GeoH!BV294)</f>
        <v>0</v>
      </c>
      <c r="AT285" s="170">
        <f>MAX(GeoH!AO294,GeoH!BW294)</f>
        <v>0</v>
      </c>
      <c r="AU285" s="170">
        <f>MAX(GeoH!AQ294,GeoH!BY294)</f>
        <v>0</v>
      </c>
      <c r="AV285" s="170">
        <f>MAX(GeoH!AR294,GeoH!BZ294)</f>
        <v>0</v>
      </c>
      <c r="AW285" s="170">
        <f>MAX(GeoH!AS294,GeoH!CA294)</f>
        <v>0</v>
      </c>
      <c r="AX285" s="170">
        <f>MAX(GeoH!AT294,GeoH!CB294)</f>
        <v>0</v>
      </c>
      <c r="AY285" s="170">
        <f>MAX(GeoH!AU294,GeoH!CC294)</f>
        <v>0</v>
      </c>
      <c r="AZ285" s="170">
        <f>MAX(GeoH!AV294,GeoH!CD294)</f>
        <v>0</v>
      </c>
      <c r="BA285" s="170">
        <f>MAX(GeoH!AW294,GeoH!CE294)</f>
        <v>0</v>
      </c>
      <c r="BB285" s="170">
        <f>MAX(GeoH!AX294,GeoH!CF294)</f>
        <v>0</v>
      </c>
      <c r="BC285" s="170">
        <f>MAX(GeoH!AY294,GeoH!CG294)</f>
        <v>0</v>
      </c>
      <c r="BD285" s="170">
        <f>MAX(GeoH!AZ294,GeoH!CH294)</f>
        <v>0</v>
      </c>
      <c r="BE285" s="170">
        <f>MAX(GeoH!BA294,GeoH!CI294)</f>
        <v>0</v>
      </c>
      <c r="BF285" s="170">
        <f>MAX(GeoH!BB294,GeoH!CJ294)</f>
        <v>0</v>
      </c>
      <c r="BG285" s="170">
        <f>MAX(COUNTIF(GeoH!BC294,"Oui"),COUNTIF(GeoH!CK294,"Oui"))</f>
        <v>0</v>
      </c>
      <c r="BH285" s="76"/>
      <c r="BI285" s="170">
        <f>Trachome!Q297</f>
        <v>0</v>
      </c>
      <c r="BJ285" s="170">
        <f>Trachome!AK297</f>
        <v>0</v>
      </c>
      <c r="BK285" s="170">
        <f>Trachome!AL297</f>
        <v>0</v>
      </c>
      <c r="BL285" s="170">
        <f>Trachome!AN297</f>
        <v>0</v>
      </c>
      <c r="BM285" s="170">
        <f>Trachome!AO297</f>
        <v>0</v>
      </c>
      <c r="BN285" s="170">
        <f>Trachome!AT297</f>
        <v>0</v>
      </c>
      <c r="BO285" s="170">
        <f>Trachome!AU297</f>
        <v>0</v>
      </c>
      <c r="BP285" s="170">
        <f>Trachome!AV297</f>
        <v>0</v>
      </c>
      <c r="BQ285" s="170">
        <f>Trachome!AW297</f>
        <v>0</v>
      </c>
      <c r="BR285" s="170">
        <f>COUNTIF(Trachome!AX297,"Oui")</f>
        <v>0</v>
      </c>
      <c r="BS285" s="76"/>
      <c r="BT285" s="170">
        <f t="shared" si="53"/>
        <v>0</v>
      </c>
      <c r="BU285" s="170">
        <f t="shared" si="54"/>
        <v>0</v>
      </c>
      <c r="BV285" s="170">
        <f t="shared" si="55"/>
        <v>0</v>
      </c>
      <c r="BW285" s="170">
        <f t="shared" si="56"/>
        <v>0</v>
      </c>
      <c r="BX285" s="170">
        <f t="shared" si="57"/>
        <v>0</v>
      </c>
      <c r="BY285" s="170">
        <f t="shared" si="60"/>
        <v>0</v>
      </c>
      <c r="BZ285" s="170">
        <f t="shared" si="61"/>
        <v>0</v>
      </c>
      <c r="CA285" s="170">
        <f t="shared" si="62"/>
        <v>0</v>
      </c>
      <c r="CB285" s="170">
        <f t="shared" si="58"/>
        <v>0</v>
      </c>
      <c r="CC285" s="170">
        <f t="shared" si="59"/>
        <v>0</v>
      </c>
    </row>
    <row r="286" spans="2:81" x14ac:dyDescent="0.25">
      <c r="B286" s="376">
        <f>'Données démographiques'!B294</f>
        <v>0</v>
      </c>
      <c r="C286" s="376">
        <f>'Données démographiques'!C294</f>
        <v>0</v>
      </c>
      <c r="D286" s="377">
        <f>'Données démographiques'!D294</f>
        <v>0</v>
      </c>
      <c r="E286" s="354"/>
      <c r="F286" s="377">
        <f>FL!M293</f>
        <v>0</v>
      </c>
      <c r="G286" s="377">
        <f>FL!AE293</f>
        <v>0</v>
      </c>
      <c r="H286" s="377">
        <f>FL!AF293</f>
        <v>0</v>
      </c>
      <c r="I286" s="377">
        <f>FL!AH293</f>
        <v>0</v>
      </c>
      <c r="J286" s="377">
        <f>FL!AI293</f>
        <v>0</v>
      </c>
      <c r="K286" s="377">
        <f>FL!AK293</f>
        <v>0</v>
      </c>
      <c r="L286" s="377">
        <f>FL!AM293</f>
        <v>0</v>
      </c>
      <c r="M286" s="377">
        <f>FL!AN293</f>
        <v>0</v>
      </c>
      <c r="N286" s="377">
        <f>FL!AO293</f>
        <v>0</v>
      </c>
      <c r="O286" s="377">
        <f>FL!AP293</f>
        <v>0</v>
      </c>
      <c r="P286" s="377">
        <f>FL!AQ293</f>
        <v>0</v>
      </c>
      <c r="Q286" s="377">
        <f>COUNTIF(FL!AR293,"Oui")</f>
        <v>0</v>
      </c>
      <c r="R286" s="354"/>
      <c r="S286" s="377">
        <f>Oncho!K293</f>
        <v>0</v>
      </c>
      <c r="T286" s="377">
        <f>MAX(Oncho!AB293,Oncho!BA293)</f>
        <v>0</v>
      </c>
      <c r="U286" s="377">
        <f>MAX(Oncho!AC293,Oncho!BB293)</f>
        <v>0</v>
      </c>
      <c r="V286" s="377">
        <f>MAX(Oncho!AE293,Oncho!BD293)</f>
        <v>0</v>
      </c>
      <c r="W286" s="377">
        <f>MAX(Oncho!AF293,Oncho!BE293)</f>
        <v>0</v>
      </c>
      <c r="X286" s="377">
        <f>MAX(Oncho!AG293,Oncho!BF293)</f>
        <v>0</v>
      </c>
      <c r="Y286" s="377">
        <f>MAX(Oncho!AH293,Oncho!BG293)</f>
        <v>0</v>
      </c>
      <c r="Z286" s="377">
        <f>MAX(Oncho!AI293,Oncho!BH293)</f>
        <v>0</v>
      </c>
      <c r="AA286" s="377">
        <f>MAX(Oncho!AJ293,Oncho!BI293)</f>
        <v>0</v>
      </c>
      <c r="AB286" s="377">
        <f>MAX(COUNTIF(Oncho!AK293,"Oui"),COUNTIF(Oncho!BJ293,"Oui"))</f>
        <v>0</v>
      </c>
      <c r="AC286" s="354"/>
      <c r="AD286" s="377">
        <f>SCH!P295</f>
        <v>0</v>
      </c>
      <c r="AE286" s="377">
        <f>SCH!AI295</f>
        <v>0</v>
      </c>
      <c r="AF286" s="377">
        <f>SCH!AJ295</f>
        <v>0</v>
      </c>
      <c r="AG286" s="377">
        <f>SCH!AN295</f>
        <v>0</v>
      </c>
      <c r="AH286" s="377">
        <f>SCH!AO295</f>
        <v>0</v>
      </c>
      <c r="AI286" s="377">
        <f>SCH!AT295</f>
        <v>0</v>
      </c>
      <c r="AJ286" s="377">
        <f>SCH!AU295</f>
        <v>0</v>
      </c>
      <c r="AK286" s="377">
        <f>SCH!AV295</f>
        <v>0</v>
      </c>
      <c r="AL286" s="377">
        <f>SCH!AW295</f>
        <v>0</v>
      </c>
      <c r="AM286" s="377">
        <f>COUNTIF(SCH!AX295,"Oui")</f>
        <v>0</v>
      </c>
      <c r="AN286" s="354"/>
      <c r="AO286" s="377">
        <f>GeoH!P295</f>
        <v>0</v>
      </c>
      <c r="AP286" s="377">
        <f>MAX(GeoH!AK295,GeoH!BS295)</f>
        <v>0</v>
      </c>
      <c r="AQ286" s="377">
        <f>MAX(GeoH!AL295,GeoH!BT295)</f>
        <v>0</v>
      </c>
      <c r="AR286" s="377">
        <f>MAX(GeoH!AM295,GeoH!BU295)</f>
        <v>0</v>
      </c>
      <c r="AS286" s="377">
        <f>MAX(GeoH!AN295,GeoH!BV295)</f>
        <v>0</v>
      </c>
      <c r="AT286" s="377">
        <f>MAX(GeoH!AO295,GeoH!BW295)</f>
        <v>0</v>
      </c>
      <c r="AU286" s="377">
        <f>MAX(GeoH!AQ295,GeoH!BY295)</f>
        <v>0</v>
      </c>
      <c r="AV286" s="377">
        <f>MAX(GeoH!AR295,GeoH!BZ295)</f>
        <v>0</v>
      </c>
      <c r="AW286" s="377">
        <f>MAX(GeoH!AS295,GeoH!CA295)</f>
        <v>0</v>
      </c>
      <c r="AX286" s="377">
        <f>MAX(GeoH!AT295,GeoH!CB295)</f>
        <v>0</v>
      </c>
      <c r="AY286" s="377">
        <f>MAX(GeoH!AU295,GeoH!CC295)</f>
        <v>0</v>
      </c>
      <c r="AZ286" s="377">
        <f>MAX(GeoH!AV295,GeoH!CD295)</f>
        <v>0</v>
      </c>
      <c r="BA286" s="377">
        <f>MAX(GeoH!AW295,GeoH!CE295)</f>
        <v>0</v>
      </c>
      <c r="BB286" s="377">
        <f>MAX(GeoH!AX295,GeoH!CF295)</f>
        <v>0</v>
      </c>
      <c r="BC286" s="377">
        <f>MAX(GeoH!AY295,GeoH!CG295)</f>
        <v>0</v>
      </c>
      <c r="BD286" s="377">
        <f>MAX(GeoH!AZ295,GeoH!CH295)</f>
        <v>0</v>
      </c>
      <c r="BE286" s="377">
        <f>MAX(GeoH!BA295,GeoH!CI295)</f>
        <v>0</v>
      </c>
      <c r="BF286" s="377">
        <f>MAX(GeoH!BB295,GeoH!CJ295)</f>
        <v>0</v>
      </c>
      <c r="BG286" s="377">
        <f>MAX(COUNTIF(GeoH!BC295,"Oui"),COUNTIF(GeoH!CK295,"Oui"))</f>
        <v>0</v>
      </c>
      <c r="BH286" s="354"/>
      <c r="BI286" s="377">
        <f>Trachome!Q298</f>
        <v>0</v>
      </c>
      <c r="BJ286" s="377">
        <f>Trachome!AK298</f>
        <v>0</v>
      </c>
      <c r="BK286" s="377">
        <f>Trachome!AL298</f>
        <v>0</v>
      </c>
      <c r="BL286" s="377">
        <f>Trachome!AN298</f>
        <v>0</v>
      </c>
      <c r="BM286" s="377">
        <f>Trachome!AO298</f>
        <v>0</v>
      </c>
      <c r="BN286" s="377">
        <f>Trachome!AT298</f>
        <v>0</v>
      </c>
      <c r="BO286" s="377">
        <f>Trachome!AU298</f>
        <v>0</v>
      </c>
      <c r="BP286" s="377">
        <f>Trachome!AV298</f>
        <v>0</v>
      </c>
      <c r="BQ286" s="377">
        <f>Trachome!AW298</f>
        <v>0</v>
      </c>
      <c r="BR286" s="377">
        <f>COUNTIF(Trachome!AX298,"Oui")</f>
        <v>0</v>
      </c>
      <c r="BS286" s="354"/>
      <c r="BT286" s="377">
        <f t="shared" si="53"/>
        <v>0</v>
      </c>
      <c r="BU286" s="377">
        <f t="shared" si="54"/>
        <v>0</v>
      </c>
      <c r="BV286" s="377">
        <f t="shared" si="55"/>
        <v>0</v>
      </c>
      <c r="BW286" s="377">
        <f t="shared" si="56"/>
        <v>0</v>
      </c>
      <c r="BX286" s="377">
        <f t="shared" si="57"/>
        <v>0</v>
      </c>
      <c r="BY286" s="377">
        <f t="shared" si="60"/>
        <v>0</v>
      </c>
      <c r="BZ286" s="377">
        <f t="shared" si="61"/>
        <v>0</v>
      </c>
      <c r="CA286" s="377">
        <f t="shared" si="62"/>
        <v>0</v>
      </c>
      <c r="CB286" s="377">
        <f t="shared" si="58"/>
        <v>0</v>
      </c>
      <c r="CC286" s="377">
        <f t="shared" si="59"/>
        <v>0</v>
      </c>
    </row>
    <row r="287" spans="2:81" x14ac:dyDescent="0.25">
      <c r="B287" s="169">
        <f>'Données démographiques'!B295</f>
        <v>0</v>
      </c>
      <c r="C287" s="169">
        <f>'Données démographiques'!C295</f>
        <v>0</v>
      </c>
      <c r="D287" s="170">
        <f>'Données démographiques'!D295</f>
        <v>0</v>
      </c>
      <c r="E287" s="76"/>
      <c r="F287" s="170">
        <f>FL!M294</f>
        <v>0</v>
      </c>
      <c r="G287" s="170">
        <f>FL!AE294</f>
        <v>0</v>
      </c>
      <c r="H287" s="170">
        <f>FL!AF294</f>
        <v>0</v>
      </c>
      <c r="I287" s="170">
        <f>FL!AH294</f>
        <v>0</v>
      </c>
      <c r="J287" s="170">
        <f>FL!AI294</f>
        <v>0</v>
      </c>
      <c r="K287" s="170">
        <f>FL!AK294</f>
        <v>0</v>
      </c>
      <c r="L287" s="170">
        <f>FL!AM294</f>
        <v>0</v>
      </c>
      <c r="M287" s="170">
        <f>FL!AN294</f>
        <v>0</v>
      </c>
      <c r="N287" s="170">
        <f>FL!AO294</f>
        <v>0</v>
      </c>
      <c r="O287" s="170">
        <f>FL!AP294</f>
        <v>0</v>
      </c>
      <c r="P287" s="170">
        <f>FL!AQ294</f>
        <v>0</v>
      </c>
      <c r="Q287" s="170">
        <f>COUNTIF(FL!AR294,"Oui")</f>
        <v>0</v>
      </c>
      <c r="R287" s="76"/>
      <c r="S287" s="170">
        <f>Oncho!K294</f>
        <v>0</v>
      </c>
      <c r="T287" s="170">
        <f>MAX(Oncho!AB294,Oncho!BA294)</f>
        <v>0</v>
      </c>
      <c r="U287" s="170">
        <f>MAX(Oncho!AC294,Oncho!BB294)</f>
        <v>0</v>
      </c>
      <c r="V287" s="170">
        <f>MAX(Oncho!AE294,Oncho!BD294)</f>
        <v>0</v>
      </c>
      <c r="W287" s="170">
        <f>MAX(Oncho!AF294,Oncho!BE294)</f>
        <v>0</v>
      </c>
      <c r="X287" s="170">
        <f>MAX(Oncho!AG294,Oncho!BF294)</f>
        <v>0</v>
      </c>
      <c r="Y287" s="170">
        <f>MAX(Oncho!AH294,Oncho!BG294)</f>
        <v>0</v>
      </c>
      <c r="Z287" s="170">
        <f>MAX(Oncho!AI294,Oncho!BH294)</f>
        <v>0</v>
      </c>
      <c r="AA287" s="170">
        <f>MAX(Oncho!AJ294,Oncho!BI294)</f>
        <v>0</v>
      </c>
      <c r="AB287" s="170">
        <f>MAX(COUNTIF(Oncho!AK294,"Oui"),COUNTIF(Oncho!BJ294,"Oui"))</f>
        <v>0</v>
      </c>
      <c r="AC287" s="76"/>
      <c r="AD287" s="170">
        <f>SCH!P296</f>
        <v>0</v>
      </c>
      <c r="AE287" s="170">
        <f>SCH!AI296</f>
        <v>0</v>
      </c>
      <c r="AF287" s="170">
        <f>SCH!AJ296</f>
        <v>0</v>
      </c>
      <c r="AG287" s="170">
        <f>SCH!AN296</f>
        <v>0</v>
      </c>
      <c r="AH287" s="170">
        <f>SCH!AO296</f>
        <v>0</v>
      </c>
      <c r="AI287" s="170">
        <f>SCH!AT296</f>
        <v>0</v>
      </c>
      <c r="AJ287" s="170">
        <f>SCH!AU296</f>
        <v>0</v>
      </c>
      <c r="AK287" s="170">
        <f>SCH!AV296</f>
        <v>0</v>
      </c>
      <c r="AL287" s="170">
        <f>SCH!AW296</f>
        <v>0</v>
      </c>
      <c r="AM287" s="170">
        <f>COUNTIF(SCH!AX296,"Oui")</f>
        <v>0</v>
      </c>
      <c r="AN287" s="76"/>
      <c r="AO287" s="170">
        <f>GeoH!P296</f>
        <v>0</v>
      </c>
      <c r="AP287" s="170">
        <f>MAX(GeoH!AK296,GeoH!BS296)</f>
        <v>0</v>
      </c>
      <c r="AQ287" s="170">
        <f>MAX(GeoH!AL296,GeoH!BT296)</f>
        <v>0</v>
      </c>
      <c r="AR287" s="170">
        <f>MAX(GeoH!AM296,GeoH!BU296)</f>
        <v>0</v>
      </c>
      <c r="AS287" s="170">
        <f>MAX(GeoH!AN296,GeoH!BV296)</f>
        <v>0</v>
      </c>
      <c r="AT287" s="170">
        <f>MAX(GeoH!AO296,GeoH!BW296)</f>
        <v>0</v>
      </c>
      <c r="AU287" s="170">
        <f>MAX(GeoH!AQ296,GeoH!BY296)</f>
        <v>0</v>
      </c>
      <c r="AV287" s="170">
        <f>MAX(GeoH!AR296,GeoH!BZ296)</f>
        <v>0</v>
      </c>
      <c r="AW287" s="170">
        <f>MAX(GeoH!AS296,GeoH!CA296)</f>
        <v>0</v>
      </c>
      <c r="AX287" s="170">
        <f>MAX(GeoH!AT296,GeoH!CB296)</f>
        <v>0</v>
      </c>
      <c r="AY287" s="170">
        <f>MAX(GeoH!AU296,GeoH!CC296)</f>
        <v>0</v>
      </c>
      <c r="AZ287" s="170">
        <f>MAX(GeoH!AV296,GeoH!CD296)</f>
        <v>0</v>
      </c>
      <c r="BA287" s="170">
        <f>MAX(GeoH!AW296,GeoH!CE296)</f>
        <v>0</v>
      </c>
      <c r="BB287" s="170">
        <f>MAX(GeoH!AX296,GeoH!CF296)</f>
        <v>0</v>
      </c>
      <c r="BC287" s="170">
        <f>MAX(GeoH!AY296,GeoH!CG296)</f>
        <v>0</v>
      </c>
      <c r="BD287" s="170">
        <f>MAX(GeoH!AZ296,GeoH!CH296)</f>
        <v>0</v>
      </c>
      <c r="BE287" s="170">
        <f>MAX(GeoH!BA296,GeoH!CI296)</f>
        <v>0</v>
      </c>
      <c r="BF287" s="170">
        <f>MAX(GeoH!BB296,GeoH!CJ296)</f>
        <v>0</v>
      </c>
      <c r="BG287" s="170">
        <f>MAX(COUNTIF(GeoH!BC296,"Oui"),COUNTIF(GeoH!CK296,"Oui"))</f>
        <v>0</v>
      </c>
      <c r="BH287" s="76"/>
      <c r="BI287" s="170">
        <f>Trachome!Q299</f>
        <v>0</v>
      </c>
      <c r="BJ287" s="170">
        <f>Trachome!AK299</f>
        <v>0</v>
      </c>
      <c r="BK287" s="170">
        <f>Trachome!AL299</f>
        <v>0</v>
      </c>
      <c r="BL287" s="170">
        <f>Trachome!AN299</f>
        <v>0</v>
      </c>
      <c r="BM287" s="170">
        <f>Trachome!AO299</f>
        <v>0</v>
      </c>
      <c r="BN287" s="170">
        <f>Trachome!AT299</f>
        <v>0</v>
      </c>
      <c r="BO287" s="170">
        <f>Trachome!AU299</f>
        <v>0</v>
      </c>
      <c r="BP287" s="170">
        <f>Trachome!AV299</f>
        <v>0</v>
      </c>
      <c r="BQ287" s="170">
        <f>Trachome!AW299</f>
        <v>0</v>
      </c>
      <c r="BR287" s="170">
        <f>COUNTIF(Trachome!AX299,"Oui")</f>
        <v>0</v>
      </c>
      <c r="BS287" s="76"/>
      <c r="BT287" s="170">
        <f t="shared" si="53"/>
        <v>0</v>
      </c>
      <c r="BU287" s="170">
        <f t="shared" si="54"/>
        <v>0</v>
      </c>
      <c r="BV287" s="170">
        <f t="shared" si="55"/>
        <v>0</v>
      </c>
      <c r="BW287" s="170">
        <f t="shared" si="56"/>
        <v>0</v>
      </c>
      <c r="BX287" s="170">
        <f t="shared" si="57"/>
        <v>0</v>
      </c>
      <c r="BY287" s="170">
        <f t="shared" si="60"/>
        <v>0</v>
      </c>
      <c r="BZ287" s="170">
        <f t="shared" si="61"/>
        <v>0</v>
      </c>
      <c r="CA287" s="170">
        <f t="shared" si="62"/>
        <v>0</v>
      </c>
      <c r="CB287" s="170">
        <f t="shared" si="58"/>
        <v>0</v>
      </c>
      <c r="CC287" s="170">
        <f t="shared" si="59"/>
        <v>0</v>
      </c>
    </row>
    <row r="288" spans="2:81" x14ac:dyDescent="0.25">
      <c r="B288" s="376">
        <f>'Données démographiques'!B296</f>
        <v>0</v>
      </c>
      <c r="C288" s="376">
        <f>'Données démographiques'!C296</f>
        <v>0</v>
      </c>
      <c r="D288" s="377">
        <f>'Données démographiques'!D296</f>
        <v>0</v>
      </c>
      <c r="E288" s="354"/>
      <c r="F288" s="377">
        <f>FL!M295</f>
        <v>0</v>
      </c>
      <c r="G288" s="377">
        <f>FL!AE295</f>
        <v>0</v>
      </c>
      <c r="H288" s="377">
        <f>FL!AF295</f>
        <v>0</v>
      </c>
      <c r="I288" s="377">
        <f>FL!AH295</f>
        <v>0</v>
      </c>
      <c r="J288" s="377">
        <f>FL!AI295</f>
        <v>0</v>
      </c>
      <c r="K288" s="377">
        <f>FL!AK295</f>
        <v>0</v>
      </c>
      <c r="L288" s="377">
        <f>FL!AM295</f>
        <v>0</v>
      </c>
      <c r="M288" s="377">
        <f>FL!AN295</f>
        <v>0</v>
      </c>
      <c r="N288" s="377">
        <f>FL!AO295</f>
        <v>0</v>
      </c>
      <c r="O288" s="377">
        <f>FL!AP295</f>
        <v>0</v>
      </c>
      <c r="P288" s="377">
        <f>FL!AQ295</f>
        <v>0</v>
      </c>
      <c r="Q288" s="377">
        <f>COUNTIF(FL!AR295,"Oui")</f>
        <v>0</v>
      </c>
      <c r="R288" s="354"/>
      <c r="S288" s="377">
        <f>Oncho!K295</f>
        <v>0</v>
      </c>
      <c r="T288" s="377">
        <f>MAX(Oncho!AB295,Oncho!BA295)</f>
        <v>0</v>
      </c>
      <c r="U288" s="377">
        <f>MAX(Oncho!AC295,Oncho!BB295)</f>
        <v>0</v>
      </c>
      <c r="V288" s="377">
        <f>MAX(Oncho!AE295,Oncho!BD295)</f>
        <v>0</v>
      </c>
      <c r="W288" s="377">
        <f>MAX(Oncho!AF295,Oncho!BE295)</f>
        <v>0</v>
      </c>
      <c r="X288" s="377">
        <f>MAX(Oncho!AG295,Oncho!BF295)</f>
        <v>0</v>
      </c>
      <c r="Y288" s="377">
        <f>MAX(Oncho!AH295,Oncho!BG295)</f>
        <v>0</v>
      </c>
      <c r="Z288" s="377">
        <f>MAX(Oncho!AI295,Oncho!BH295)</f>
        <v>0</v>
      </c>
      <c r="AA288" s="377">
        <f>MAX(Oncho!AJ295,Oncho!BI295)</f>
        <v>0</v>
      </c>
      <c r="AB288" s="377">
        <f>MAX(COUNTIF(Oncho!AK295,"Oui"),COUNTIF(Oncho!BJ295,"Oui"))</f>
        <v>0</v>
      </c>
      <c r="AC288" s="354"/>
      <c r="AD288" s="377">
        <f>SCH!P297</f>
        <v>0</v>
      </c>
      <c r="AE288" s="377">
        <f>SCH!AI297</f>
        <v>0</v>
      </c>
      <c r="AF288" s="377">
        <f>SCH!AJ297</f>
        <v>0</v>
      </c>
      <c r="AG288" s="377">
        <f>SCH!AN297</f>
        <v>0</v>
      </c>
      <c r="AH288" s="377">
        <f>SCH!AO297</f>
        <v>0</v>
      </c>
      <c r="AI288" s="377">
        <f>SCH!AT297</f>
        <v>0</v>
      </c>
      <c r="AJ288" s="377">
        <f>SCH!AU297</f>
        <v>0</v>
      </c>
      <c r="AK288" s="377">
        <f>SCH!AV297</f>
        <v>0</v>
      </c>
      <c r="AL288" s="377">
        <f>SCH!AW297</f>
        <v>0</v>
      </c>
      <c r="AM288" s="377">
        <f>COUNTIF(SCH!AX297,"Oui")</f>
        <v>0</v>
      </c>
      <c r="AN288" s="354"/>
      <c r="AO288" s="377">
        <f>GeoH!P297</f>
        <v>0</v>
      </c>
      <c r="AP288" s="377">
        <f>MAX(GeoH!AK297,GeoH!BS297)</f>
        <v>0</v>
      </c>
      <c r="AQ288" s="377">
        <f>MAX(GeoH!AL297,GeoH!BT297)</f>
        <v>0</v>
      </c>
      <c r="AR288" s="377">
        <f>MAX(GeoH!AM297,GeoH!BU297)</f>
        <v>0</v>
      </c>
      <c r="AS288" s="377">
        <f>MAX(GeoH!AN297,GeoH!BV297)</f>
        <v>0</v>
      </c>
      <c r="AT288" s="377">
        <f>MAX(GeoH!AO297,GeoH!BW297)</f>
        <v>0</v>
      </c>
      <c r="AU288" s="377">
        <f>MAX(GeoH!AQ297,GeoH!BY297)</f>
        <v>0</v>
      </c>
      <c r="AV288" s="377">
        <f>MAX(GeoH!AR297,GeoH!BZ297)</f>
        <v>0</v>
      </c>
      <c r="AW288" s="377">
        <f>MAX(GeoH!AS297,GeoH!CA297)</f>
        <v>0</v>
      </c>
      <c r="AX288" s="377">
        <f>MAX(GeoH!AT297,GeoH!CB297)</f>
        <v>0</v>
      </c>
      <c r="AY288" s="377">
        <f>MAX(GeoH!AU297,GeoH!CC297)</f>
        <v>0</v>
      </c>
      <c r="AZ288" s="377">
        <f>MAX(GeoH!AV297,GeoH!CD297)</f>
        <v>0</v>
      </c>
      <c r="BA288" s="377">
        <f>MAX(GeoH!AW297,GeoH!CE297)</f>
        <v>0</v>
      </c>
      <c r="BB288" s="377">
        <f>MAX(GeoH!AX297,GeoH!CF297)</f>
        <v>0</v>
      </c>
      <c r="BC288" s="377">
        <f>MAX(GeoH!AY297,GeoH!CG297)</f>
        <v>0</v>
      </c>
      <c r="BD288" s="377">
        <f>MAX(GeoH!AZ297,GeoH!CH297)</f>
        <v>0</v>
      </c>
      <c r="BE288" s="377">
        <f>MAX(GeoH!BA297,GeoH!CI297)</f>
        <v>0</v>
      </c>
      <c r="BF288" s="377">
        <f>MAX(GeoH!BB297,GeoH!CJ297)</f>
        <v>0</v>
      </c>
      <c r="BG288" s="377">
        <f>MAX(COUNTIF(GeoH!BC297,"Oui"),COUNTIF(GeoH!CK297,"Oui"))</f>
        <v>0</v>
      </c>
      <c r="BH288" s="354"/>
      <c r="BI288" s="377">
        <f>Trachome!Q300</f>
        <v>0</v>
      </c>
      <c r="BJ288" s="377">
        <f>Trachome!AK300</f>
        <v>0</v>
      </c>
      <c r="BK288" s="377">
        <f>Trachome!AL300</f>
        <v>0</v>
      </c>
      <c r="BL288" s="377">
        <f>Trachome!AN300</f>
        <v>0</v>
      </c>
      <c r="BM288" s="377">
        <f>Trachome!AO300</f>
        <v>0</v>
      </c>
      <c r="BN288" s="377">
        <f>Trachome!AT300</f>
        <v>0</v>
      </c>
      <c r="BO288" s="377">
        <f>Trachome!AU300</f>
        <v>0</v>
      </c>
      <c r="BP288" s="377">
        <f>Trachome!AV300</f>
        <v>0</v>
      </c>
      <c r="BQ288" s="377">
        <f>Trachome!AW300</f>
        <v>0</v>
      </c>
      <c r="BR288" s="377">
        <f>COUNTIF(Trachome!AX300,"Oui")</f>
        <v>0</v>
      </c>
      <c r="BS288" s="354"/>
      <c r="BT288" s="377">
        <f t="shared" si="53"/>
        <v>0</v>
      </c>
      <c r="BU288" s="377">
        <f t="shared" si="54"/>
        <v>0</v>
      </c>
      <c r="BV288" s="377">
        <f t="shared" si="55"/>
        <v>0</v>
      </c>
      <c r="BW288" s="377">
        <f t="shared" si="56"/>
        <v>0</v>
      </c>
      <c r="BX288" s="377">
        <f t="shared" si="57"/>
        <v>0</v>
      </c>
      <c r="BY288" s="377">
        <f t="shared" si="60"/>
        <v>0</v>
      </c>
      <c r="BZ288" s="377">
        <f t="shared" si="61"/>
        <v>0</v>
      </c>
      <c r="CA288" s="377">
        <f t="shared" si="62"/>
        <v>0</v>
      </c>
      <c r="CB288" s="377">
        <f t="shared" si="58"/>
        <v>0</v>
      </c>
      <c r="CC288" s="377">
        <f t="shared" si="59"/>
        <v>0</v>
      </c>
    </row>
    <row r="289" spans="2:81" x14ac:dyDescent="0.25">
      <c r="B289" s="169">
        <f>'Données démographiques'!B297</f>
        <v>0</v>
      </c>
      <c r="C289" s="169">
        <f>'Données démographiques'!C297</f>
        <v>0</v>
      </c>
      <c r="D289" s="170">
        <f>'Données démographiques'!D297</f>
        <v>0</v>
      </c>
      <c r="E289" s="76"/>
      <c r="F289" s="170">
        <f>FL!M296</f>
        <v>0</v>
      </c>
      <c r="G289" s="170">
        <f>FL!AE296</f>
        <v>0</v>
      </c>
      <c r="H289" s="170">
        <f>FL!AF296</f>
        <v>0</v>
      </c>
      <c r="I289" s="170">
        <f>FL!AH296</f>
        <v>0</v>
      </c>
      <c r="J289" s="170">
        <f>FL!AI296</f>
        <v>0</v>
      </c>
      <c r="K289" s="170">
        <f>FL!AK296</f>
        <v>0</v>
      </c>
      <c r="L289" s="170">
        <f>FL!AM296</f>
        <v>0</v>
      </c>
      <c r="M289" s="170">
        <f>FL!AN296</f>
        <v>0</v>
      </c>
      <c r="N289" s="170">
        <f>FL!AO296</f>
        <v>0</v>
      </c>
      <c r="O289" s="170">
        <f>FL!AP296</f>
        <v>0</v>
      </c>
      <c r="P289" s="170">
        <f>FL!AQ296</f>
        <v>0</v>
      </c>
      <c r="Q289" s="170">
        <f>COUNTIF(FL!AR296,"Oui")</f>
        <v>0</v>
      </c>
      <c r="R289" s="76"/>
      <c r="S289" s="170">
        <f>Oncho!K296</f>
        <v>0</v>
      </c>
      <c r="T289" s="170">
        <f>MAX(Oncho!AB296,Oncho!BA296)</f>
        <v>0</v>
      </c>
      <c r="U289" s="170">
        <f>MAX(Oncho!AC296,Oncho!BB296)</f>
        <v>0</v>
      </c>
      <c r="V289" s="170">
        <f>MAX(Oncho!AE296,Oncho!BD296)</f>
        <v>0</v>
      </c>
      <c r="W289" s="170">
        <f>MAX(Oncho!AF296,Oncho!BE296)</f>
        <v>0</v>
      </c>
      <c r="X289" s="170">
        <f>MAX(Oncho!AG296,Oncho!BF296)</f>
        <v>0</v>
      </c>
      <c r="Y289" s="170">
        <f>MAX(Oncho!AH296,Oncho!BG296)</f>
        <v>0</v>
      </c>
      <c r="Z289" s="170">
        <f>MAX(Oncho!AI296,Oncho!BH296)</f>
        <v>0</v>
      </c>
      <c r="AA289" s="170">
        <f>MAX(Oncho!AJ296,Oncho!BI296)</f>
        <v>0</v>
      </c>
      <c r="AB289" s="170">
        <f>MAX(COUNTIF(Oncho!AK296,"Oui"),COUNTIF(Oncho!BJ296,"Oui"))</f>
        <v>0</v>
      </c>
      <c r="AC289" s="76"/>
      <c r="AD289" s="170">
        <f>SCH!P298</f>
        <v>0</v>
      </c>
      <c r="AE289" s="170">
        <f>SCH!AI298</f>
        <v>0</v>
      </c>
      <c r="AF289" s="170">
        <f>SCH!AJ298</f>
        <v>0</v>
      </c>
      <c r="AG289" s="170">
        <f>SCH!AN298</f>
        <v>0</v>
      </c>
      <c r="AH289" s="170">
        <f>SCH!AO298</f>
        <v>0</v>
      </c>
      <c r="AI289" s="170">
        <f>SCH!AT298</f>
        <v>0</v>
      </c>
      <c r="AJ289" s="170">
        <f>SCH!AU298</f>
        <v>0</v>
      </c>
      <c r="AK289" s="170">
        <f>SCH!AV298</f>
        <v>0</v>
      </c>
      <c r="AL289" s="170">
        <f>SCH!AW298</f>
        <v>0</v>
      </c>
      <c r="AM289" s="170">
        <f>COUNTIF(SCH!AX298,"Oui")</f>
        <v>0</v>
      </c>
      <c r="AN289" s="76"/>
      <c r="AO289" s="170">
        <f>GeoH!P298</f>
        <v>0</v>
      </c>
      <c r="AP289" s="170">
        <f>MAX(GeoH!AK298,GeoH!BS298)</f>
        <v>0</v>
      </c>
      <c r="AQ289" s="170">
        <f>MAX(GeoH!AL298,GeoH!BT298)</f>
        <v>0</v>
      </c>
      <c r="AR289" s="170">
        <f>MAX(GeoH!AM298,GeoH!BU298)</f>
        <v>0</v>
      </c>
      <c r="AS289" s="170">
        <f>MAX(GeoH!AN298,GeoH!BV298)</f>
        <v>0</v>
      </c>
      <c r="AT289" s="170">
        <f>MAX(GeoH!AO298,GeoH!BW298)</f>
        <v>0</v>
      </c>
      <c r="AU289" s="170">
        <f>MAX(GeoH!AQ298,GeoH!BY298)</f>
        <v>0</v>
      </c>
      <c r="AV289" s="170">
        <f>MAX(GeoH!AR298,GeoH!BZ298)</f>
        <v>0</v>
      </c>
      <c r="AW289" s="170">
        <f>MAX(GeoH!AS298,GeoH!CA298)</f>
        <v>0</v>
      </c>
      <c r="AX289" s="170">
        <f>MAX(GeoH!AT298,GeoH!CB298)</f>
        <v>0</v>
      </c>
      <c r="AY289" s="170">
        <f>MAX(GeoH!AU298,GeoH!CC298)</f>
        <v>0</v>
      </c>
      <c r="AZ289" s="170">
        <f>MAX(GeoH!AV298,GeoH!CD298)</f>
        <v>0</v>
      </c>
      <c r="BA289" s="170">
        <f>MAX(GeoH!AW298,GeoH!CE298)</f>
        <v>0</v>
      </c>
      <c r="BB289" s="170">
        <f>MAX(GeoH!AX298,GeoH!CF298)</f>
        <v>0</v>
      </c>
      <c r="BC289" s="170">
        <f>MAX(GeoH!AY298,GeoH!CG298)</f>
        <v>0</v>
      </c>
      <c r="BD289" s="170">
        <f>MAX(GeoH!AZ298,GeoH!CH298)</f>
        <v>0</v>
      </c>
      <c r="BE289" s="170">
        <f>MAX(GeoH!BA298,GeoH!CI298)</f>
        <v>0</v>
      </c>
      <c r="BF289" s="170">
        <f>MAX(GeoH!BB298,GeoH!CJ298)</f>
        <v>0</v>
      </c>
      <c r="BG289" s="170">
        <f>MAX(COUNTIF(GeoH!BC298,"Oui"),COUNTIF(GeoH!CK298,"Oui"))</f>
        <v>0</v>
      </c>
      <c r="BH289" s="76"/>
      <c r="BI289" s="170">
        <f>Trachome!Q301</f>
        <v>0</v>
      </c>
      <c r="BJ289" s="170">
        <f>Trachome!AK301</f>
        <v>0</v>
      </c>
      <c r="BK289" s="170">
        <f>Trachome!AL301</f>
        <v>0</v>
      </c>
      <c r="BL289" s="170">
        <f>Trachome!AN301</f>
        <v>0</v>
      </c>
      <c r="BM289" s="170">
        <f>Trachome!AO301</f>
        <v>0</v>
      </c>
      <c r="BN289" s="170">
        <f>Trachome!AT301</f>
        <v>0</v>
      </c>
      <c r="BO289" s="170">
        <f>Trachome!AU301</f>
        <v>0</v>
      </c>
      <c r="BP289" s="170">
        <f>Trachome!AV301</f>
        <v>0</v>
      </c>
      <c r="BQ289" s="170">
        <f>Trachome!AW301</f>
        <v>0</v>
      </c>
      <c r="BR289" s="170">
        <f>COUNTIF(Trachome!AX301,"Oui")</f>
        <v>0</v>
      </c>
      <c r="BS289" s="76"/>
      <c r="BT289" s="170">
        <f t="shared" si="53"/>
        <v>0</v>
      </c>
      <c r="BU289" s="170">
        <f t="shared" si="54"/>
        <v>0</v>
      </c>
      <c r="BV289" s="170">
        <f t="shared" si="55"/>
        <v>0</v>
      </c>
      <c r="BW289" s="170">
        <f t="shared" si="56"/>
        <v>0</v>
      </c>
      <c r="BX289" s="170">
        <f t="shared" si="57"/>
        <v>0</v>
      </c>
      <c r="BY289" s="170">
        <f t="shared" si="60"/>
        <v>0</v>
      </c>
      <c r="BZ289" s="170">
        <f t="shared" si="61"/>
        <v>0</v>
      </c>
      <c r="CA289" s="170">
        <f t="shared" si="62"/>
        <v>0</v>
      </c>
      <c r="CB289" s="170">
        <f t="shared" si="58"/>
        <v>0</v>
      </c>
      <c r="CC289" s="170">
        <f t="shared" si="59"/>
        <v>0</v>
      </c>
    </row>
    <row r="290" spans="2:81" x14ac:dyDescent="0.25">
      <c r="B290" s="376">
        <f>'Données démographiques'!B298</f>
        <v>0</v>
      </c>
      <c r="C290" s="376">
        <f>'Données démographiques'!C298</f>
        <v>0</v>
      </c>
      <c r="D290" s="377">
        <f>'Données démographiques'!D298</f>
        <v>0</v>
      </c>
      <c r="E290" s="354"/>
      <c r="F290" s="377">
        <f>FL!M297</f>
        <v>0</v>
      </c>
      <c r="G290" s="377">
        <f>FL!AE297</f>
        <v>0</v>
      </c>
      <c r="H290" s="377">
        <f>FL!AF297</f>
        <v>0</v>
      </c>
      <c r="I290" s="377">
        <f>FL!AH297</f>
        <v>0</v>
      </c>
      <c r="J290" s="377">
        <f>FL!AI297</f>
        <v>0</v>
      </c>
      <c r="K290" s="377">
        <f>FL!AK297</f>
        <v>0</v>
      </c>
      <c r="L290" s="377">
        <f>FL!AM297</f>
        <v>0</v>
      </c>
      <c r="M290" s="377">
        <f>FL!AN297</f>
        <v>0</v>
      </c>
      <c r="N290" s="377">
        <f>FL!AO297</f>
        <v>0</v>
      </c>
      <c r="O290" s="377">
        <f>FL!AP297</f>
        <v>0</v>
      </c>
      <c r="P290" s="377">
        <f>FL!AQ297</f>
        <v>0</v>
      </c>
      <c r="Q290" s="377">
        <f>COUNTIF(FL!AR297,"Oui")</f>
        <v>0</v>
      </c>
      <c r="R290" s="354"/>
      <c r="S290" s="377">
        <f>Oncho!K297</f>
        <v>0</v>
      </c>
      <c r="T290" s="377">
        <f>MAX(Oncho!AB297,Oncho!BA297)</f>
        <v>0</v>
      </c>
      <c r="U290" s="377">
        <f>MAX(Oncho!AC297,Oncho!BB297)</f>
        <v>0</v>
      </c>
      <c r="V290" s="377">
        <f>MAX(Oncho!AE297,Oncho!BD297)</f>
        <v>0</v>
      </c>
      <c r="W290" s="377">
        <f>MAX(Oncho!AF297,Oncho!BE297)</f>
        <v>0</v>
      </c>
      <c r="X290" s="377">
        <f>MAX(Oncho!AG297,Oncho!BF297)</f>
        <v>0</v>
      </c>
      <c r="Y290" s="377">
        <f>MAX(Oncho!AH297,Oncho!BG297)</f>
        <v>0</v>
      </c>
      <c r="Z290" s="377">
        <f>MAX(Oncho!AI297,Oncho!BH297)</f>
        <v>0</v>
      </c>
      <c r="AA290" s="377">
        <f>MAX(Oncho!AJ297,Oncho!BI297)</f>
        <v>0</v>
      </c>
      <c r="AB290" s="377">
        <f>MAX(COUNTIF(Oncho!AK297,"Oui"),COUNTIF(Oncho!BJ297,"Oui"))</f>
        <v>0</v>
      </c>
      <c r="AC290" s="354"/>
      <c r="AD290" s="377">
        <f>SCH!P299</f>
        <v>0</v>
      </c>
      <c r="AE290" s="377">
        <f>SCH!AI299</f>
        <v>0</v>
      </c>
      <c r="AF290" s="377">
        <f>SCH!AJ299</f>
        <v>0</v>
      </c>
      <c r="AG290" s="377">
        <f>SCH!AN299</f>
        <v>0</v>
      </c>
      <c r="AH290" s="377">
        <f>SCH!AO299</f>
        <v>0</v>
      </c>
      <c r="AI290" s="377">
        <f>SCH!AT299</f>
        <v>0</v>
      </c>
      <c r="AJ290" s="377">
        <f>SCH!AU299</f>
        <v>0</v>
      </c>
      <c r="AK290" s="377">
        <f>SCH!AV299</f>
        <v>0</v>
      </c>
      <c r="AL290" s="377">
        <f>SCH!AW299</f>
        <v>0</v>
      </c>
      <c r="AM290" s="377">
        <f>COUNTIF(SCH!AX299,"Oui")</f>
        <v>0</v>
      </c>
      <c r="AN290" s="354"/>
      <c r="AO290" s="377">
        <f>GeoH!P299</f>
        <v>0</v>
      </c>
      <c r="AP290" s="377">
        <f>MAX(GeoH!AK299,GeoH!BS299)</f>
        <v>0</v>
      </c>
      <c r="AQ290" s="377">
        <f>MAX(GeoH!AL299,GeoH!BT299)</f>
        <v>0</v>
      </c>
      <c r="AR290" s="377">
        <f>MAX(GeoH!AM299,GeoH!BU299)</f>
        <v>0</v>
      </c>
      <c r="AS290" s="377">
        <f>MAX(GeoH!AN299,GeoH!BV299)</f>
        <v>0</v>
      </c>
      <c r="AT290" s="377">
        <f>MAX(GeoH!AO299,GeoH!BW299)</f>
        <v>0</v>
      </c>
      <c r="AU290" s="377">
        <f>MAX(GeoH!AQ299,GeoH!BY299)</f>
        <v>0</v>
      </c>
      <c r="AV290" s="377">
        <f>MAX(GeoH!AR299,GeoH!BZ299)</f>
        <v>0</v>
      </c>
      <c r="AW290" s="377">
        <f>MAX(GeoH!AS299,GeoH!CA299)</f>
        <v>0</v>
      </c>
      <c r="AX290" s="377">
        <f>MAX(GeoH!AT299,GeoH!CB299)</f>
        <v>0</v>
      </c>
      <c r="AY290" s="377">
        <f>MAX(GeoH!AU299,GeoH!CC299)</f>
        <v>0</v>
      </c>
      <c r="AZ290" s="377">
        <f>MAX(GeoH!AV299,GeoH!CD299)</f>
        <v>0</v>
      </c>
      <c r="BA290" s="377">
        <f>MAX(GeoH!AW299,GeoH!CE299)</f>
        <v>0</v>
      </c>
      <c r="BB290" s="377">
        <f>MAX(GeoH!AX299,GeoH!CF299)</f>
        <v>0</v>
      </c>
      <c r="BC290" s="377">
        <f>MAX(GeoH!AY299,GeoH!CG299)</f>
        <v>0</v>
      </c>
      <c r="BD290" s="377">
        <f>MAX(GeoH!AZ299,GeoH!CH299)</f>
        <v>0</v>
      </c>
      <c r="BE290" s="377">
        <f>MAX(GeoH!BA299,GeoH!CI299)</f>
        <v>0</v>
      </c>
      <c r="BF290" s="377">
        <f>MAX(GeoH!BB299,GeoH!CJ299)</f>
        <v>0</v>
      </c>
      <c r="BG290" s="377">
        <f>MAX(COUNTIF(GeoH!BC299,"Oui"),COUNTIF(GeoH!CK299,"Oui"))</f>
        <v>0</v>
      </c>
      <c r="BH290" s="354"/>
      <c r="BI290" s="377">
        <f>Trachome!Q302</f>
        <v>0</v>
      </c>
      <c r="BJ290" s="377">
        <f>Trachome!AK302</f>
        <v>0</v>
      </c>
      <c r="BK290" s="377">
        <f>Trachome!AL302</f>
        <v>0</v>
      </c>
      <c r="BL290" s="377">
        <f>Trachome!AN302</f>
        <v>0</v>
      </c>
      <c r="BM290" s="377">
        <f>Trachome!AO302</f>
        <v>0</v>
      </c>
      <c r="BN290" s="377">
        <f>Trachome!AT302</f>
        <v>0</v>
      </c>
      <c r="BO290" s="377">
        <f>Trachome!AU302</f>
        <v>0</v>
      </c>
      <c r="BP290" s="377">
        <f>Trachome!AV302</f>
        <v>0</v>
      </c>
      <c r="BQ290" s="377">
        <f>Trachome!AW302</f>
        <v>0</v>
      </c>
      <c r="BR290" s="377">
        <f>COUNTIF(Trachome!AX302,"Oui")</f>
        <v>0</v>
      </c>
      <c r="BS290" s="354"/>
      <c r="BT290" s="377">
        <f t="shared" si="53"/>
        <v>0</v>
      </c>
      <c r="BU290" s="377">
        <f t="shared" si="54"/>
        <v>0</v>
      </c>
      <c r="BV290" s="377">
        <f t="shared" si="55"/>
        <v>0</v>
      </c>
      <c r="BW290" s="377">
        <f t="shared" si="56"/>
        <v>0</v>
      </c>
      <c r="BX290" s="377">
        <f t="shared" si="57"/>
        <v>0</v>
      </c>
      <c r="BY290" s="377">
        <f t="shared" si="60"/>
        <v>0</v>
      </c>
      <c r="BZ290" s="377">
        <f t="shared" si="61"/>
        <v>0</v>
      </c>
      <c r="CA290" s="377">
        <f t="shared" si="62"/>
        <v>0</v>
      </c>
      <c r="CB290" s="377">
        <f t="shared" si="58"/>
        <v>0</v>
      </c>
      <c r="CC290" s="377">
        <f t="shared" si="59"/>
        <v>0</v>
      </c>
    </row>
    <row r="291" spans="2:81" x14ac:dyDescent="0.25">
      <c r="B291" s="169">
        <f>'Données démographiques'!B299</f>
        <v>0</v>
      </c>
      <c r="C291" s="169">
        <f>'Données démographiques'!C299</f>
        <v>0</v>
      </c>
      <c r="D291" s="170">
        <f>'Données démographiques'!D299</f>
        <v>0</v>
      </c>
      <c r="E291" s="76"/>
      <c r="F291" s="170">
        <f>FL!M298</f>
        <v>0</v>
      </c>
      <c r="G291" s="170">
        <f>FL!AE298</f>
        <v>0</v>
      </c>
      <c r="H291" s="170">
        <f>FL!AF298</f>
        <v>0</v>
      </c>
      <c r="I291" s="170">
        <f>FL!AH298</f>
        <v>0</v>
      </c>
      <c r="J291" s="170">
        <f>FL!AI298</f>
        <v>0</v>
      </c>
      <c r="K291" s="170">
        <f>FL!AK298</f>
        <v>0</v>
      </c>
      <c r="L291" s="170">
        <f>FL!AM298</f>
        <v>0</v>
      </c>
      <c r="M291" s="170">
        <f>FL!AN298</f>
        <v>0</v>
      </c>
      <c r="N291" s="170">
        <f>FL!AO298</f>
        <v>0</v>
      </c>
      <c r="O291" s="170">
        <f>FL!AP298</f>
        <v>0</v>
      </c>
      <c r="P291" s="170">
        <f>FL!AQ298</f>
        <v>0</v>
      </c>
      <c r="Q291" s="170">
        <f>COUNTIF(FL!AR298,"Oui")</f>
        <v>0</v>
      </c>
      <c r="R291" s="76"/>
      <c r="S291" s="170">
        <f>Oncho!K298</f>
        <v>0</v>
      </c>
      <c r="T291" s="170">
        <f>MAX(Oncho!AB298,Oncho!BA298)</f>
        <v>0</v>
      </c>
      <c r="U291" s="170">
        <f>MAX(Oncho!AC298,Oncho!BB298)</f>
        <v>0</v>
      </c>
      <c r="V291" s="170">
        <f>MAX(Oncho!AE298,Oncho!BD298)</f>
        <v>0</v>
      </c>
      <c r="W291" s="170">
        <f>MAX(Oncho!AF298,Oncho!BE298)</f>
        <v>0</v>
      </c>
      <c r="X291" s="170">
        <f>MAX(Oncho!AG298,Oncho!BF298)</f>
        <v>0</v>
      </c>
      <c r="Y291" s="170">
        <f>MAX(Oncho!AH298,Oncho!BG298)</f>
        <v>0</v>
      </c>
      <c r="Z291" s="170">
        <f>MAX(Oncho!AI298,Oncho!BH298)</f>
        <v>0</v>
      </c>
      <c r="AA291" s="170">
        <f>MAX(Oncho!AJ298,Oncho!BI298)</f>
        <v>0</v>
      </c>
      <c r="AB291" s="170">
        <f>MAX(COUNTIF(Oncho!AK298,"Oui"),COUNTIF(Oncho!BJ298,"Oui"))</f>
        <v>0</v>
      </c>
      <c r="AC291" s="76"/>
      <c r="AD291" s="170">
        <f>SCH!P300</f>
        <v>0</v>
      </c>
      <c r="AE291" s="170">
        <f>SCH!AI300</f>
        <v>0</v>
      </c>
      <c r="AF291" s="170">
        <f>SCH!AJ300</f>
        <v>0</v>
      </c>
      <c r="AG291" s="170">
        <f>SCH!AN300</f>
        <v>0</v>
      </c>
      <c r="AH291" s="170">
        <f>SCH!AO300</f>
        <v>0</v>
      </c>
      <c r="AI291" s="170">
        <f>SCH!AT300</f>
        <v>0</v>
      </c>
      <c r="AJ291" s="170">
        <f>SCH!AU300</f>
        <v>0</v>
      </c>
      <c r="AK291" s="170">
        <f>SCH!AV300</f>
        <v>0</v>
      </c>
      <c r="AL291" s="170">
        <f>SCH!AW300</f>
        <v>0</v>
      </c>
      <c r="AM291" s="170">
        <f>COUNTIF(SCH!AX300,"Oui")</f>
        <v>0</v>
      </c>
      <c r="AN291" s="76"/>
      <c r="AO291" s="170">
        <f>GeoH!P300</f>
        <v>0</v>
      </c>
      <c r="AP291" s="170">
        <f>MAX(GeoH!AK300,GeoH!BS300)</f>
        <v>0</v>
      </c>
      <c r="AQ291" s="170">
        <f>MAX(GeoH!AL300,GeoH!BT300)</f>
        <v>0</v>
      </c>
      <c r="AR291" s="170">
        <f>MAX(GeoH!AM300,GeoH!BU300)</f>
        <v>0</v>
      </c>
      <c r="AS291" s="170">
        <f>MAX(GeoH!AN300,GeoH!BV300)</f>
        <v>0</v>
      </c>
      <c r="AT291" s="170">
        <f>MAX(GeoH!AO300,GeoH!BW300)</f>
        <v>0</v>
      </c>
      <c r="AU291" s="170">
        <f>MAX(GeoH!AQ300,GeoH!BY300)</f>
        <v>0</v>
      </c>
      <c r="AV291" s="170">
        <f>MAX(GeoH!AR300,GeoH!BZ300)</f>
        <v>0</v>
      </c>
      <c r="AW291" s="170">
        <f>MAX(GeoH!AS300,GeoH!CA300)</f>
        <v>0</v>
      </c>
      <c r="AX291" s="170">
        <f>MAX(GeoH!AT300,GeoH!CB300)</f>
        <v>0</v>
      </c>
      <c r="AY291" s="170">
        <f>MAX(GeoH!AU300,GeoH!CC300)</f>
        <v>0</v>
      </c>
      <c r="AZ291" s="170">
        <f>MAX(GeoH!AV300,GeoH!CD300)</f>
        <v>0</v>
      </c>
      <c r="BA291" s="170">
        <f>MAX(GeoH!AW300,GeoH!CE300)</f>
        <v>0</v>
      </c>
      <c r="BB291" s="170">
        <f>MAX(GeoH!AX300,GeoH!CF300)</f>
        <v>0</v>
      </c>
      <c r="BC291" s="170">
        <f>MAX(GeoH!AY300,GeoH!CG300)</f>
        <v>0</v>
      </c>
      <c r="BD291" s="170">
        <f>MAX(GeoH!AZ300,GeoH!CH300)</f>
        <v>0</v>
      </c>
      <c r="BE291" s="170">
        <f>MAX(GeoH!BA300,GeoH!CI300)</f>
        <v>0</v>
      </c>
      <c r="BF291" s="170">
        <f>MAX(GeoH!BB300,GeoH!CJ300)</f>
        <v>0</v>
      </c>
      <c r="BG291" s="170">
        <f>MAX(COUNTIF(GeoH!BC300,"Oui"),COUNTIF(GeoH!CK300,"Oui"))</f>
        <v>0</v>
      </c>
      <c r="BH291" s="76"/>
      <c r="BI291" s="170">
        <f>Trachome!Q303</f>
        <v>0</v>
      </c>
      <c r="BJ291" s="170">
        <f>Trachome!AK303</f>
        <v>0</v>
      </c>
      <c r="BK291" s="170">
        <f>Trachome!AL303</f>
        <v>0</v>
      </c>
      <c r="BL291" s="170">
        <f>Trachome!AN303</f>
        <v>0</v>
      </c>
      <c r="BM291" s="170">
        <f>Trachome!AO303</f>
        <v>0</v>
      </c>
      <c r="BN291" s="170">
        <f>Trachome!AT303</f>
        <v>0</v>
      </c>
      <c r="BO291" s="170">
        <f>Trachome!AU303</f>
        <v>0</v>
      </c>
      <c r="BP291" s="170">
        <f>Trachome!AV303</f>
        <v>0</v>
      </c>
      <c r="BQ291" s="170">
        <f>Trachome!AW303</f>
        <v>0</v>
      </c>
      <c r="BR291" s="170">
        <f>COUNTIF(Trachome!AX303,"Oui")</f>
        <v>0</v>
      </c>
      <c r="BS291" s="76"/>
      <c r="BT291" s="170">
        <f t="shared" si="53"/>
        <v>0</v>
      </c>
      <c r="BU291" s="170">
        <f t="shared" si="54"/>
        <v>0</v>
      </c>
      <c r="BV291" s="170">
        <f t="shared" si="55"/>
        <v>0</v>
      </c>
      <c r="BW291" s="170">
        <f t="shared" si="56"/>
        <v>0</v>
      </c>
      <c r="BX291" s="170">
        <f t="shared" si="57"/>
        <v>0</v>
      </c>
      <c r="BY291" s="170">
        <f t="shared" si="60"/>
        <v>0</v>
      </c>
      <c r="BZ291" s="170">
        <f t="shared" si="61"/>
        <v>0</v>
      </c>
      <c r="CA291" s="170">
        <f t="shared" si="62"/>
        <v>0</v>
      </c>
      <c r="CB291" s="170">
        <f t="shared" si="58"/>
        <v>0</v>
      </c>
      <c r="CC291" s="170">
        <f t="shared" si="59"/>
        <v>0</v>
      </c>
    </row>
    <row r="292" spans="2:81" x14ac:dyDescent="0.25">
      <c r="B292" s="376">
        <f>'Données démographiques'!B300</f>
        <v>0</v>
      </c>
      <c r="C292" s="376">
        <f>'Données démographiques'!C300</f>
        <v>0</v>
      </c>
      <c r="D292" s="377">
        <f>'Données démographiques'!D300</f>
        <v>0</v>
      </c>
      <c r="E292" s="354"/>
      <c r="F292" s="377">
        <f>FL!M299</f>
        <v>0</v>
      </c>
      <c r="G292" s="377">
        <f>FL!AE299</f>
        <v>0</v>
      </c>
      <c r="H292" s="377">
        <f>FL!AF299</f>
        <v>0</v>
      </c>
      <c r="I292" s="377">
        <f>FL!AH299</f>
        <v>0</v>
      </c>
      <c r="J292" s="377">
        <f>FL!AI299</f>
        <v>0</v>
      </c>
      <c r="K292" s="377">
        <f>FL!AK299</f>
        <v>0</v>
      </c>
      <c r="L292" s="377">
        <f>FL!AM299</f>
        <v>0</v>
      </c>
      <c r="M292" s="377">
        <f>FL!AN299</f>
        <v>0</v>
      </c>
      <c r="N292" s="377">
        <f>FL!AO299</f>
        <v>0</v>
      </c>
      <c r="O292" s="377">
        <f>FL!AP299</f>
        <v>0</v>
      </c>
      <c r="P292" s="377">
        <f>FL!AQ299</f>
        <v>0</v>
      </c>
      <c r="Q292" s="377">
        <f>COUNTIF(FL!AR299,"Oui")</f>
        <v>0</v>
      </c>
      <c r="R292" s="354"/>
      <c r="S292" s="377">
        <f>Oncho!K299</f>
        <v>0</v>
      </c>
      <c r="T292" s="377">
        <f>MAX(Oncho!AB299,Oncho!BA299)</f>
        <v>0</v>
      </c>
      <c r="U292" s="377">
        <f>MAX(Oncho!AC299,Oncho!BB299)</f>
        <v>0</v>
      </c>
      <c r="V292" s="377">
        <f>MAX(Oncho!AE299,Oncho!BD299)</f>
        <v>0</v>
      </c>
      <c r="W292" s="377">
        <f>MAX(Oncho!AF299,Oncho!BE299)</f>
        <v>0</v>
      </c>
      <c r="X292" s="377">
        <f>MAX(Oncho!AG299,Oncho!BF299)</f>
        <v>0</v>
      </c>
      <c r="Y292" s="377">
        <f>MAX(Oncho!AH299,Oncho!BG299)</f>
        <v>0</v>
      </c>
      <c r="Z292" s="377">
        <f>MAX(Oncho!AI299,Oncho!BH299)</f>
        <v>0</v>
      </c>
      <c r="AA292" s="377">
        <f>MAX(Oncho!AJ299,Oncho!BI299)</f>
        <v>0</v>
      </c>
      <c r="AB292" s="377">
        <f>MAX(COUNTIF(Oncho!AK299,"Oui"),COUNTIF(Oncho!BJ299,"Oui"))</f>
        <v>0</v>
      </c>
      <c r="AC292" s="354"/>
      <c r="AD292" s="377">
        <f>SCH!P301</f>
        <v>0</v>
      </c>
      <c r="AE292" s="377">
        <f>SCH!AI301</f>
        <v>0</v>
      </c>
      <c r="AF292" s="377">
        <f>SCH!AJ301</f>
        <v>0</v>
      </c>
      <c r="AG292" s="377">
        <f>SCH!AN301</f>
        <v>0</v>
      </c>
      <c r="AH292" s="377">
        <f>SCH!AO301</f>
        <v>0</v>
      </c>
      <c r="AI292" s="377">
        <f>SCH!AT301</f>
        <v>0</v>
      </c>
      <c r="AJ292" s="377">
        <f>SCH!AU301</f>
        <v>0</v>
      </c>
      <c r="AK292" s="377">
        <f>SCH!AV301</f>
        <v>0</v>
      </c>
      <c r="AL292" s="377">
        <f>SCH!AW301</f>
        <v>0</v>
      </c>
      <c r="AM292" s="377">
        <f>COUNTIF(SCH!AX301,"Oui")</f>
        <v>0</v>
      </c>
      <c r="AN292" s="354"/>
      <c r="AO292" s="377">
        <f>GeoH!P301</f>
        <v>0</v>
      </c>
      <c r="AP292" s="377">
        <f>MAX(GeoH!AK301,GeoH!BS301)</f>
        <v>0</v>
      </c>
      <c r="AQ292" s="377">
        <f>MAX(GeoH!AL301,GeoH!BT301)</f>
        <v>0</v>
      </c>
      <c r="AR292" s="377">
        <f>MAX(GeoH!AM301,GeoH!BU301)</f>
        <v>0</v>
      </c>
      <c r="AS292" s="377">
        <f>MAX(GeoH!AN301,GeoH!BV301)</f>
        <v>0</v>
      </c>
      <c r="AT292" s="377">
        <f>MAX(GeoH!AO301,GeoH!BW301)</f>
        <v>0</v>
      </c>
      <c r="AU292" s="377">
        <f>MAX(GeoH!AQ301,GeoH!BY301)</f>
        <v>0</v>
      </c>
      <c r="AV292" s="377">
        <f>MAX(GeoH!AR301,GeoH!BZ301)</f>
        <v>0</v>
      </c>
      <c r="AW292" s="377">
        <f>MAX(GeoH!AS301,GeoH!CA301)</f>
        <v>0</v>
      </c>
      <c r="AX292" s="377">
        <f>MAX(GeoH!AT301,GeoH!CB301)</f>
        <v>0</v>
      </c>
      <c r="AY292" s="377">
        <f>MAX(GeoH!AU301,GeoH!CC301)</f>
        <v>0</v>
      </c>
      <c r="AZ292" s="377">
        <f>MAX(GeoH!AV301,GeoH!CD301)</f>
        <v>0</v>
      </c>
      <c r="BA292" s="377">
        <f>MAX(GeoH!AW301,GeoH!CE301)</f>
        <v>0</v>
      </c>
      <c r="BB292" s="377">
        <f>MAX(GeoH!AX301,GeoH!CF301)</f>
        <v>0</v>
      </c>
      <c r="BC292" s="377">
        <f>MAX(GeoH!AY301,GeoH!CG301)</f>
        <v>0</v>
      </c>
      <c r="BD292" s="377">
        <f>MAX(GeoH!AZ301,GeoH!CH301)</f>
        <v>0</v>
      </c>
      <c r="BE292" s="377">
        <f>MAX(GeoH!BA301,GeoH!CI301)</f>
        <v>0</v>
      </c>
      <c r="BF292" s="377">
        <f>MAX(GeoH!BB301,GeoH!CJ301)</f>
        <v>0</v>
      </c>
      <c r="BG292" s="377">
        <f>MAX(COUNTIF(GeoH!BC301,"Oui"),COUNTIF(GeoH!CK301,"Oui"))</f>
        <v>0</v>
      </c>
      <c r="BH292" s="354"/>
      <c r="BI292" s="377">
        <f>Trachome!Q304</f>
        <v>0</v>
      </c>
      <c r="BJ292" s="377">
        <f>Trachome!AK304</f>
        <v>0</v>
      </c>
      <c r="BK292" s="377">
        <f>Trachome!AL304</f>
        <v>0</v>
      </c>
      <c r="BL292" s="377">
        <f>Trachome!AN304</f>
        <v>0</v>
      </c>
      <c r="BM292" s="377">
        <f>Trachome!AO304</f>
        <v>0</v>
      </c>
      <c r="BN292" s="377">
        <f>Trachome!AT304</f>
        <v>0</v>
      </c>
      <c r="BO292" s="377">
        <f>Trachome!AU304</f>
        <v>0</v>
      </c>
      <c r="BP292" s="377">
        <f>Trachome!AV304</f>
        <v>0</v>
      </c>
      <c r="BQ292" s="377">
        <f>Trachome!AW304</f>
        <v>0</v>
      </c>
      <c r="BR292" s="377">
        <f>COUNTIF(Trachome!AX304,"Oui")</f>
        <v>0</v>
      </c>
      <c r="BS292" s="354"/>
      <c r="BT292" s="377">
        <f t="shared" si="53"/>
        <v>0</v>
      </c>
      <c r="BU292" s="377">
        <f t="shared" si="54"/>
        <v>0</v>
      </c>
      <c r="BV292" s="377">
        <f t="shared" si="55"/>
        <v>0</v>
      </c>
      <c r="BW292" s="377">
        <f t="shared" si="56"/>
        <v>0</v>
      </c>
      <c r="BX292" s="377">
        <f t="shared" si="57"/>
        <v>0</v>
      </c>
      <c r="BY292" s="377">
        <f t="shared" si="60"/>
        <v>0</v>
      </c>
      <c r="BZ292" s="377">
        <f t="shared" si="61"/>
        <v>0</v>
      </c>
      <c r="CA292" s="377">
        <f t="shared" si="62"/>
        <v>0</v>
      </c>
      <c r="CB292" s="377">
        <f t="shared" si="58"/>
        <v>0</v>
      </c>
      <c r="CC292" s="377">
        <f t="shared" si="59"/>
        <v>0</v>
      </c>
    </row>
    <row r="293" spans="2:81" x14ac:dyDescent="0.25">
      <c r="B293" s="169">
        <f>'Données démographiques'!B301</f>
        <v>0</v>
      </c>
      <c r="C293" s="169">
        <f>'Données démographiques'!C301</f>
        <v>0</v>
      </c>
      <c r="D293" s="170">
        <f>'Données démographiques'!D301</f>
        <v>0</v>
      </c>
      <c r="E293" s="76"/>
      <c r="F293" s="170">
        <f>FL!M300</f>
        <v>0</v>
      </c>
      <c r="G293" s="170">
        <f>FL!AE300</f>
        <v>0</v>
      </c>
      <c r="H293" s="170">
        <f>FL!AF300</f>
        <v>0</v>
      </c>
      <c r="I293" s="170">
        <f>FL!AH300</f>
        <v>0</v>
      </c>
      <c r="J293" s="170">
        <f>FL!AI300</f>
        <v>0</v>
      </c>
      <c r="K293" s="170">
        <f>FL!AK300</f>
        <v>0</v>
      </c>
      <c r="L293" s="170">
        <f>FL!AM300</f>
        <v>0</v>
      </c>
      <c r="M293" s="170">
        <f>FL!AN300</f>
        <v>0</v>
      </c>
      <c r="N293" s="170">
        <f>FL!AO300</f>
        <v>0</v>
      </c>
      <c r="O293" s="170">
        <f>FL!AP300</f>
        <v>0</v>
      </c>
      <c r="P293" s="170">
        <f>FL!AQ300</f>
        <v>0</v>
      </c>
      <c r="Q293" s="170">
        <f>COUNTIF(FL!AR300,"Oui")</f>
        <v>0</v>
      </c>
      <c r="R293" s="76"/>
      <c r="S293" s="170">
        <f>Oncho!K300</f>
        <v>0</v>
      </c>
      <c r="T293" s="170">
        <f>MAX(Oncho!AB300,Oncho!BA300)</f>
        <v>0</v>
      </c>
      <c r="U293" s="170">
        <f>MAX(Oncho!AC300,Oncho!BB300)</f>
        <v>0</v>
      </c>
      <c r="V293" s="170">
        <f>MAX(Oncho!AE300,Oncho!BD300)</f>
        <v>0</v>
      </c>
      <c r="W293" s="170">
        <f>MAX(Oncho!AF300,Oncho!BE300)</f>
        <v>0</v>
      </c>
      <c r="X293" s="170">
        <f>MAX(Oncho!AG300,Oncho!BF300)</f>
        <v>0</v>
      </c>
      <c r="Y293" s="170">
        <f>MAX(Oncho!AH300,Oncho!BG300)</f>
        <v>0</v>
      </c>
      <c r="Z293" s="170">
        <f>MAX(Oncho!AI300,Oncho!BH300)</f>
        <v>0</v>
      </c>
      <c r="AA293" s="170">
        <f>MAX(Oncho!AJ300,Oncho!BI300)</f>
        <v>0</v>
      </c>
      <c r="AB293" s="170">
        <f>MAX(COUNTIF(Oncho!AK300,"Oui"),COUNTIF(Oncho!BJ300,"Oui"))</f>
        <v>0</v>
      </c>
      <c r="AC293" s="76"/>
      <c r="AD293" s="170">
        <f>SCH!P302</f>
        <v>0</v>
      </c>
      <c r="AE293" s="170">
        <f>SCH!AI302</f>
        <v>0</v>
      </c>
      <c r="AF293" s="170">
        <f>SCH!AJ302</f>
        <v>0</v>
      </c>
      <c r="AG293" s="170">
        <f>SCH!AN302</f>
        <v>0</v>
      </c>
      <c r="AH293" s="170">
        <f>SCH!AO302</f>
        <v>0</v>
      </c>
      <c r="AI293" s="170">
        <f>SCH!AT302</f>
        <v>0</v>
      </c>
      <c r="AJ293" s="170">
        <f>SCH!AU302</f>
        <v>0</v>
      </c>
      <c r="AK293" s="170">
        <f>SCH!AV302</f>
        <v>0</v>
      </c>
      <c r="AL293" s="170">
        <f>SCH!AW302</f>
        <v>0</v>
      </c>
      <c r="AM293" s="170">
        <f>COUNTIF(SCH!AX302,"Oui")</f>
        <v>0</v>
      </c>
      <c r="AN293" s="76"/>
      <c r="AO293" s="170">
        <f>GeoH!P302</f>
        <v>0</v>
      </c>
      <c r="AP293" s="170">
        <f>MAX(GeoH!AK302,GeoH!BS302)</f>
        <v>0</v>
      </c>
      <c r="AQ293" s="170">
        <f>MAX(GeoH!AL302,GeoH!BT302)</f>
        <v>0</v>
      </c>
      <c r="AR293" s="170">
        <f>MAX(GeoH!AM302,GeoH!BU302)</f>
        <v>0</v>
      </c>
      <c r="AS293" s="170">
        <f>MAX(GeoH!AN302,GeoH!BV302)</f>
        <v>0</v>
      </c>
      <c r="AT293" s="170">
        <f>MAX(GeoH!AO302,GeoH!BW302)</f>
        <v>0</v>
      </c>
      <c r="AU293" s="170">
        <f>MAX(GeoH!AQ302,GeoH!BY302)</f>
        <v>0</v>
      </c>
      <c r="AV293" s="170">
        <f>MAX(GeoH!AR302,GeoH!BZ302)</f>
        <v>0</v>
      </c>
      <c r="AW293" s="170">
        <f>MAX(GeoH!AS302,GeoH!CA302)</f>
        <v>0</v>
      </c>
      <c r="AX293" s="170">
        <f>MAX(GeoH!AT302,GeoH!CB302)</f>
        <v>0</v>
      </c>
      <c r="AY293" s="170">
        <f>MAX(GeoH!AU302,GeoH!CC302)</f>
        <v>0</v>
      </c>
      <c r="AZ293" s="170">
        <f>MAX(GeoH!AV302,GeoH!CD302)</f>
        <v>0</v>
      </c>
      <c r="BA293" s="170">
        <f>MAX(GeoH!AW302,GeoH!CE302)</f>
        <v>0</v>
      </c>
      <c r="BB293" s="170">
        <f>MAX(GeoH!AX302,GeoH!CF302)</f>
        <v>0</v>
      </c>
      <c r="BC293" s="170">
        <f>MAX(GeoH!AY302,GeoH!CG302)</f>
        <v>0</v>
      </c>
      <c r="BD293" s="170">
        <f>MAX(GeoH!AZ302,GeoH!CH302)</f>
        <v>0</v>
      </c>
      <c r="BE293" s="170">
        <f>MAX(GeoH!BA302,GeoH!CI302)</f>
        <v>0</v>
      </c>
      <c r="BF293" s="170">
        <f>MAX(GeoH!BB302,GeoH!CJ302)</f>
        <v>0</v>
      </c>
      <c r="BG293" s="170">
        <f>MAX(COUNTIF(GeoH!BC302,"Oui"),COUNTIF(GeoH!CK302,"Oui"))</f>
        <v>0</v>
      </c>
      <c r="BH293" s="76"/>
      <c r="BI293" s="170">
        <f>Trachome!Q305</f>
        <v>0</v>
      </c>
      <c r="BJ293" s="170">
        <f>Trachome!AK305</f>
        <v>0</v>
      </c>
      <c r="BK293" s="170">
        <f>Trachome!AL305</f>
        <v>0</v>
      </c>
      <c r="BL293" s="170">
        <f>Trachome!AN305</f>
        <v>0</v>
      </c>
      <c r="BM293" s="170">
        <f>Trachome!AO305</f>
        <v>0</v>
      </c>
      <c r="BN293" s="170">
        <f>Trachome!AT305</f>
        <v>0</v>
      </c>
      <c r="BO293" s="170">
        <f>Trachome!AU305</f>
        <v>0</v>
      </c>
      <c r="BP293" s="170">
        <f>Trachome!AV305</f>
        <v>0</v>
      </c>
      <c r="BQ293" s="170">
        <f>Trachome!AW305</f>
        <v>0</v>
      </c>
      <c r="BR293" s="170">
        <f>COUNTIF(Trachome!AX305,"Oui")</f>
        <v>0</v>
      </c>
      <c r="BS293" s="76"/>
      <c r="BT293" s="170">
        <f t="shared" si="53"/>
        <v>0</v>
      </c>
      <c r="BU293" s="170">
        <f t="shared" si="54"/>
        <v>0</v>
      </c>
      <c r="BV293" s="170">
        <f t="shared" si="55"/>
        <v>0</v>
      </c>
      <c r="BW293" s="170">
        <f t="shared" si="56"/>
        <v>0</v>
      </c>
      <c r="BX293" s="170">
        <f t="shared" si="57"/>
        <v>0</v>
      </c>
      <c r="BY293" s="170">
        <f t="shared" si="60"/>
        <v>0</v>
      </c>
      <c r="BZ293" s="170">
        <f t="shared" si="61"/>
        <v>0</v>
      </c>
      <c r="CA293" s="170">
        <f t="shared" si="62"/>
        <v>0</v>
      </c>
      <c r="CB293" s="170">
        <f t="shared" si="58"/>
        <v>0</v>
      </c>
      <c r="CC293" s="170">
        <f t="shared" si="59"/>
        <v>0</v>
      </c>
    </row>
    <row r="294" spans="2:81" x14ac:dyDescent="0.25">
      <c r="B294" s="376">
        <f>'Données démographiques'!B302</f>
        <v>0</v>
      </c>
      <c r="C294" s="376">
        <f>'Données démographiques'!C302</f>
        <v>0</v>
      </c>
      <c r="D294" s="377">
        <f>'Données démographiques'!D302</f>
        <v>0</v>
      </c>
      <c r="E294" s="354"/>
      <c r="F294" s="377">
        <f>FL!M301</f>
        <v>0</v>
      </c>
      <c r="G294" s="377">
        <f>FL!AE301</f>
        <v>0</v>
      </c>
      <c r="H294" s="377">
        <f>FL!AF301</f>
        <v>0</v>
      </c>
      <c r="I294" s="377">
        <f>FL!AH301</f>
        <v>0</v>
      </c>
      <c r="J294" s="377">
        <f>FL!AI301</f>
        <v>0</v>
      </c>
      <c r="K294" s="377">
        <f>FL!AK301</f>
        <v>0</v>
      </c>
      <c r="L294" s="377">
        <f>FL!AM301</f>
        <v>0</v>
      </c>
      <c r="M294" s="377">
        <f>FL!AN301</f>
        <v>0</v>
      </c>
      <c r="N294" s="377">
        <f>FL!AO301</f>
        <v>0</v>
      </c>
      <c r="O294" s="377">
        <f>FL!AP301</f>
        <v>0</v>
      </c>
      <c r="P294" s="377">
        <f>FL!AQ301</f>
        <v>0</v>
      </c>
      <c r="Q294" s="377">
        <f>COUNTIF(FL!AR301,"Oui")</f>
        <v>0</v>
      </c>
      <c r="R294" s="354"/>
      <c r="S294" s="377">
        <f>Oncho!K301</f>
        <v>0</v>
      </c>
      <c r="T294" s="377">
        <f>MAX(Oncho!AB301,Oncho!BA301)</f>
        <v>0</v>
      </c>
      <c r="U294" s="377">
        <f>MAX(Oncho!AC301,Oncho!BB301)</f>
        <v>0</v>
      </c>
      <c r="V294" s="377">
        <f>MAX(Oncho!AE301,Oncho!BD301)</f>
        <v>0</v>
      </c>
      <c r="W294" s="377">
        <f>MAX(Oncho!AF301,Oncho!BE301)</f>
        <v>0</v>
      </c>
      <c r="X294" s="377">
        <f>MAX(Oncho!AG301,Oncho!BF301)</f>
        <v>0</v>
      </c>
      <c r="Y294" s="377">
        <f>MAX(Oncho!AH301,Oncho!BG301)</f>
        <v>0</v>
      </c>
      <c r="Z294" s="377">
        <f>MAX(Oncho!AI301,Oncho!BH301)</f>
        <v>0</v>
      </c>
      <c r="AA294" s="377">
        <f>MAX(Oncho!AJ301,Oncho!BI301)</f>
        <v>0</v>
      </c>
      <c r="AB294" s="377">
        <f>MAX(COUNTIF(Oncho!AK301,"Oui"),COUNTIF(Oncho!BJ301,"Oui"))</f>
        <v>0</v>
      </c>
      <c r="AC294" s="354"/>
      <c r="AD294" s="377">
        <f>SCH!P303</f>
        <v>0</v>
      </c>
      <c r="AE294" s="377">
        <f>SCH!AI303</f>
        <v>0</v>
      </c>
      <c r="AF294" s="377">
        <f>SCH!AJ303</f>
        <v>0</v>
      </c>
      <c r="AG294" s="377">
        <f>SCH!AN303</f>
        <v>0</v>
      </c>
      <c r="AH294" s="377">
        <f>SCH!AO303</f>
        <v>0</v>
      </c>
      <c r="AI294" s="377">
        <f>SCH!AT303</f>
        <v>0</v>
      </c>
      <c r="AJ294" s="377">
        <f>SCH!AU303</f>
        <v>0</v>
      </c>
      <c r="AK294" s="377">
        <f>SCH!AV303</f>
        <v>0</v>
      </c>
      <c r="AL294" s="377">
        <f>SCH!AW303</f>
        <v>0</v>
      </c>
      <c r="AM294" s="377">
        <f>COUNTIF(SCH!AX303,"Oui")</f>
        <v>0</v>
      </c>
      <c r="AN294" s="354"/>
      <c r="AO294" s="377">
        <f>GeoH!P303</f>
        <v>0</v>
      </c>
      <c r="AP294" s="377">
        <f>MAX(GeoH!AK303,GeoH!BS303)</f>
        <v>0</v>
      </c>
      <c r="AQ294" s="377">
        <f>MAX(GeoH!AL303,GeoH!BT303)</f>
        <v>0</v>
      </c>
      <c r="AR294" s="377">
        <f>MAX(GeoH!AM303,GeoH!BU303)</f>
        <v>0</v>
      </c>
      <c r="AS294" s="377">
        <f>MAX(GeoH!AN303,GeoH!BV303)</f>
        <v>0</v>
      </c>
      <c r="AT294" s="377">
        <f>MAX(GeoH!AO303,GeoH!BW303)</f>
        <v>0</v>
      </c>
      <c r="AU294" s="377">
        <f>MAX(GeoH!AQ303,GeoH!BY303)</f>
        <v>0</v>
      </c>
      <c r="AV294" s="377">
        <f>MAX(GeoH!AR303,GeoH!BZ303)</f>
        <v>0</v>
      </c>
      <c r="AW294" s="377">
        <f>MAX(GeoH!AS303,GeoH!CA303)</f>
        <v>0</v>
      </c>
      <c r="AX294" s="377">
        <f>MAX(GeoH!AT303,GeoH!CB303)</f>
        <v>0</v>
      </c>
      <c r="AY294" s="377">
        <f>MAX(GeoH!AU303,GeoH!CC303)</f>
        <v>0</v>
      </c>
      <c r="AZ294" s="377">
        <f>MAX(GeoH!AV303,GeoH!CD303)</f>
        <v>0</v>
      </c>
      <c r="BA294" s="377">
        <f>MAX(GeoH!AW303,GeoH!CE303)</f>
        <v>0</v>
      </c>
      <c r="BB294" s="377">
        <f>MAX(GeoH!AX303,GeoH!CF303)</f>
        <v>0</v>
      </c>
      <c r="BC294" s="377">
        <f>MAX(GeoH!AY303,GeoH!CG303)</f>
        <v>0</v>
      </c>
      <c r="BD294" s="377">
        <f>MAX(GeoH!AZ303,GeoH!CH303)</f>
        <v>0</v>
      </c>
      <c r="BE294" s="377">
        <f>MAX(GeoH!BA303,GeoH!CI303)</f>
        <v>0</v>
      </c>
      <c r="BF294" s="377">
        <f>MAX(GeoH!BB303,GeoH!CJ303)</f>
        <v>0</v>
      </c>
      <c r="BG294" s="377">
        <f>MAX(COUNTIF(GeoH!BC303,"Oui"),COUNTIF(GeoH!CK303,"Oui"))</f>
        <v>0</v>
      </c>
      <c r="BH294" s="354"/>
      <c r="BI294" s="377">
        <f>Trachome!Q306</f>
        <v>0</v>
      </c>
      <c r="BJ294" s="377">
        <f>Trachome!AK306</f>
        <v>0</v>
      </c>
      <c r="BK294" s="377">
        <f>Trachome!AL306</f>
        <v>0</v>
      </c>
      <c r="BL294" s="377">
        <f>Trachome!AN306</f>
        <v>0</v>
      </c>
      <c r="BM294" s="377">
        <f>Trachome!AO306</f>
        <v>0</v>
      </c>
      <c r="BN294" s="377">
        <f>Trachome!AT306</f>
        <v>0</v>
      </c>
      <c r="BO294" s="377">
        <f>Trachome!AU306</f>
        <v>0</v>
      </c>
      <c r="BP294" s="377">
        <f>Trachome!AV306</f>
        <v>0</v>
      </c>
      <c r="BQ294" s="377">
        <f>Trachome!AW306</f>
        <v>0</v>
      </c>
      <c r="BR294" s="377">
        <f>COUNTIF(Trachome!AX306,"Oui")</f>
        <v>0</v>
      </c>
      <c r="BS294" s="354"/>
      <c r="BT294" s="377">
        <f t="shared" si="53"/>
        <v>0</v>
      </c>
      <c r="BU294" s="377">
        <f t="shared" si="54"/>
        <v>0</v>
      </c>
      <c r="BV294" s="377">
        <f t="shared" si="55"/>
        <v>0</v>
      </c>
      <c r="BW294" s="377">
        <f t="shared" si="56"/>
        <v>0</v>
      </c>
      <c r="BX294" s="377">
        <f t="shared" si="57"/>
        <v>0</v>
      </c>
      <c r="BY294" s="377">
        <f t="shared" si="60"/>
        <v>0</v>
      </c>
      <c r="BZ294" s="377">
        <f t="shared" si="61"/>
        <v>0</v>
      </c>
      <c r="CA294" s="377">
        <f t="shared" si="62"/>
        <v>0</v>
      </c>
      <c r="CB294" s="377">
        <f t="shared" si="58"/>
        <v>0</v>
      </c>
      <c r="CC294" s="377">
        <f t="shared" si="59"/>
        <v>0</v>
      </c>
    </row>
    <row r="295" spans="2:81" x14ac:dyDescent="0.25">
      <c r="B295" s="169">
        <f>'Données démographiques'!B303</f>
        <v>0</v>
      </c>
      <c r="C295" s="169">
        <f>'Données démographiques'!C303</f>
        <v>0</v>
      </c>
      <c r="D295" s="170">
        <f>'Données démographiques'!D303</f>
        <v>0</v>
      </c>
      <c r="E295" s="76"/>
      <c r="F295" s="170">
        <f>FL!M302</f>
        <v>0</v>
      </c>
      <c r="G295" s="170">
        <f>FL!AE302</f>
        <v>0</v>
      </c>
      <c r="H295" s="170">
        <f>FL!AF302</f>
        <v>0</v>
      </c>
      <c r="I295" s="170">
        <f>FL!AH302</f>
        <v>0</v>
      </c>
      <c r="J295" s="170">
        <f>FL!AI302</f>
        <v>0</v>
      </c>
      <c r="K295" s="170">
        <f>FL!AK302</f>
        <v>0</v>
      </c>
      <c r="L295" s="170">
        <f>FL!AM302</f>
        <v>0</v>
      </c>
      <c r="M295" s="170">
        <f>FL!AN302</f>
        <v>0</v>
      </c>
      <c r="N295" s="170">
        <f>FL!AO302</f>
        <v>0</v>
      </c>
      <c r="O295" s="170">
        <f>FL!AP302</f>
        <v>0</v>
      </c>
      <c r="P295" s="170">
        <f>FL!AQ302</f>
        <v>0</v>
      </c>
      <c r="Q295" s="170">
        <f>COUNTIF(FL!AR302,"Oui")</f>
        <v>0</v>
      </c>
      <c r="R295" s="76"/>
      <c r="S295" s="170">
        <f>Oncho!K302</f>
        <v>0</v>
      </c>
      <c r="T295" s="170">
        <f>MAX(Oncho!AB302,Oncho!BA302)</f>
        <v>0</v>
      </c>
      <c r="U295" s="170">
        <f>MAX(Oncho!AC302,Oncho!BB302)</f>
        <v>0</v>
      </c>
      <c r="V295" s="170">
        <f>MAX(Oncho!AE302,Oncho!BD302)</f>
        <v>0</v>
      </c>
      <c r="W295" s="170">
        <f>MAX(Oncho!AF302,Oncho!BE302)</f>
        <v>0</v>
      </c>
      <c r="X295" s="170">
        <f>MAX(Oncho!AG302,Oncho!BF302)</f>
        <v>0</v>
      </c>
      <c r="Y295" s="170">
        <f>MAX(Oncho!AH302,Oncho!BG302)</f>
        <v>0</v>
      </c>
      <c r="Z295" s="170">
        <f>MAX(Oncho!AI302,Oncho!BH302)</f>
        <v>0</v>
      </c>
      <c r="AA295" s="170">
        <f>MAX(Oncho!AJ302,Oncho!BI302)</f>
        <v>0</v>
      </c>
      <c r="AB295" s="170">
        <f>MAX(COUNTIF(Oncho!AK302,"Oui"),COUNTIF(Oncho!BJ302,"Oui"))</f>
        <v>0</v>
      </c>
      <c r="AC295" s="76"/>
      <c r="AD295" s="170">
        <f>SCH!P304</f>
        <v>0</v>
      </c>
      <c r="AE295" s="170">
        <f>SCH!AI304</f>
        <v>0</v>
      </c>
      <c r="AF295" s="170">
        <f>SCH!AJ304</f>
        <v>0</v>
      </c>
      <c r="AG295" s="170">
        <f>SCH!AN304</f>
        <v>0</v>
      </c>
      <c r="AH295" s="170">
        <f>SCH!AO304</f>
        <v>0</v>
      </c>
      <c r="AI295" s="170">
        <f>SCH!AT304</f>
        <v>0</v>
      </c>
      <c r="AJ295" s="170">
        <f>SCH!AU304</f>
        <v>0</v>
      </c>
      <c r="AK295" s="170">
        <f>SCH!AV304</f>
        <v>0</v>
      </c>
      <c r="AL295" s="170">
        <f>SCH!AW304</f>
        <v>0</v>
      </c>
      <c r="AM295" s="170">
        <f>COUNTIF(SCH!AX304,"Oui")</f>
        <v>0</v>
      </c>
      <c r="AN295" s="76"/>
      <c r="AO295" s="170">
        <f>GeoH!P304</f>
        <v>0</v>
      </c>
      <c r="AP295" s="170">
        <f>MAX(GeoH!AK304,GeoH!BS304)</f>
        <v>0</v>
      </c>
      <c r="AQ295" s="170">
        <f>MAX(GeoH!AL304,GeoH!BT304)</f>
        <v>0</v>
      </c>
      <c r="AR295" s="170">
        <f>MAX(GeoH!AM304,GeoH!BU304)</f>
        <v>0</v>
      </c>
      <c r="AS295" s="170">
        <f>MAX(GeoH!AN304,GeoH!BV304)</f>
        <v>0</v>
      </c>
      <c r="AT295" s="170">
        <f>MAX(GeoH!AO304,GeoH!BW304)</f>
        <v>0</v>
      </c>
      <c r="AU295" s="170">
        <f>MAX(GeoH!AQ304,GeoH!BY304)</f>
        <v>0</v>
      </c>
      <c r="AV295" s="170">
        <f>MAX(GeoH!AR304,GeoH!BZ304)</f>
        <v>0</v>
      </c>
      <c r="AW295" s="170">
        <f>MAX(GeoH!AS304,GeoH!CA304)</f>
        <v>0</v>
      </c>
      <c r="AX295" s="170">
        <f>MAX(GeoH!AT304,GeoH!CB304)</f>
        <v>0</v>
      </c>
      <c r="AY295" s="170">
        <f>MAX(GeoH!AU304,GeoH!CC304)</f>
        <v>0</v>
      </c>
      <c r="AZ295" s="170">
        <f>MAX(GeoH!AV304,GeoH!CD304)</f>
        <v>0</v>
      </c>
      <c r="BA295" s="170">
        <f>MAX(GeoH!AW304,GeoH!CE304)</f>
        <v>0</v>
      </c>
      <c r="BB295" s="170">
        <f>MAX(GeoH!AX304,GeoH!CF304)</f>
        <v>0</v>
      </c>
      <c r="BC295" s="170">
        <f>MAX(GeoH!AY304,GeoH!CG304)</f>
        <v>0</v>
      </c>
      <c r="BD295" s="170">
        <f>MAX(GeoH!AZ304,GeoH!CH304)</f>
        <v>0</v>
      </c>
      <c r="BE295" s="170">
        <f>MAX(GeoH!BA304,GeoH!CI304)</f>
        <v>0</v>
      </c>
      <c r="BF295" s="170">
        <f>MAX(GeoH!BB304,GeoH!CJ304)</f>
        <v>0</v>
      </c>
      <c r="BG295" s="170">
        <f>MAX(COUNTIF(GeoH!BC304,"Oui"),COUNTIF(GeoH!CK304,"Oui"))</f>
        <v>0</v>
      </c>
      <c r="BH295" s="76"/>
      <c r="BI295" s="170">
        <f>Trachome!Q307</f>
        <v>0</v>
      </c>
      <c r="BJ295" s="170">
        <f>Trachome!AK307</f>
        <v>0</v>
      </c>
      <c r="BK295" s="170">
        <f>Trachome!AL307</f>
        <v>0</v>
      </c>
      <c r="BL295" s="170">
        <f>Trachome!AN307</f>
        <v>0</v>
      </c>
      <c r="BM295" s="170">
        <f>Trachome!AO307</f>
        <v>0</v>
      </c>
      <c r="BN295" s="170">
        <f>Trachome!AT307</f>
        <v>0</v>
      </c>
      <c r="BO295" s="170">
        <f>Trachome!AU307</f>
        <v>0</v>
      </c>
      <c r="BP295" s="170">
        <f>Trachome!AV307</f>
        <v>0</v>
      </c>
      <c r="BQ295" s="170">
        <f>Trachome!AW307</f>
        <v>0</v>
      </c>
      <c r="BR295" s="170">
        <f>COUNTIF(Trachome!AX307,"Oui")</f>
        <v>0</v>
      </c>
      <c r="BS295" s="76"/>
      <c r="BT295" s="170">
        <f t="shared" si="53"/>
        <v>0</v>
      </c>
      <c r="BU295" s="170">
        <f t="shared" si="54"/>
        <v>0</v>
      </c>
      <c r="BV295" s="170">
        <f t="shared" si="55"/>
        <v>0</v>
      </c>
      <c r="BW295" s="170">
        <f t="shared" si="56"/>
        <v>0</v>
      </c>
      <c r="BX295" s="170">
        <f t="shared" si="57"/>
        <v>0</v>
      </c>
      <c r="BY295" s="170">
        <f t="shared" si="60"/>
        <v>0</v>
      </c>
      <c r="BZ295" s="170">
        <f t="shared" si="61"/>
        <v>0</v>
      </c>
      <c r="CA295" s="170">
        <f t="shared" si="62"/>
        <v>0</v>
      </c>
      <c r="CB295" s="170">
        <f t="shared" si="58"/>
        <v>0</v>
      </c>
      <c r="CC295" s="170">
        <f t="shared" si="59"/>
        <v>0</v>
      </c>
    </row>
    <row r="296" spans="2:81" x14ac:dyDescent="0.25">
      <c r="B296" s="376">
        <f>'Données démographiques'!B304</f>
        <v>0</v>
      </c>
      <c r="C296" s="376">
        <f>'Données démographiques'!C304</f>
        <v>0</v>
      </c>
      <c r="D296" s="377">
        <f>'Données démographiques'!D304</f>
        <v>0</v>
      </c>
      <c r="E296" s="354"/>
      <c r="F296" s="377">
        <f>FL!M303</f>
        <v>0</v>
      </c>
      <c r="G296" s="377">
        <f>FL!AE303</f>
        <v>0</v>
      </c>
      <c r="H296" s="377">
        <f>FL!AF303</f>
        <v>0</v>
      </c>
      <c r="I296" s="377">
        <f>FL!AH303</f>
        <v>0</v>
      </c>
      <c r="J296" s="377">
        <f>FL!AI303</f>
        <v>0</v>
      </c>
      <c r="K296" s="377">
        <f>FL!AK303</f>
        <v>0</v>
      </c>
      <c r="L296" s="377">
        <f>FL!AM303</f>
        <v>0</v>
      </c>
      <c r="M296" s="377">
        <f>FL!AN303</f>
        <v>0</v>
      </c>
      <c r="N296" s="377">
        <f>FL!AO303</f>
        <v>0</v>
      </c>
      <c r="O296" s="377">
        <f>FL!AP303</f>
        <v>0</v>
      </c>
      <c r="P296" s="377">
        <f>FL!AQ303</f>
        <v>0</v>
      </c>
      <c r="Q296" s="377">
        <f>COUNTIF(FL!AR303,"Oui")</f>
        <v>0</v>
      </c>
      <c r="R296" s="354"/>
      <c r="S296" s="377">
        <f>Oncho!K303</f>
        <v>0</v>
      </c>
      <c r="T296" s="377">
        <f>MAX(Oncho!AB303,Oncho!BA303)</f>
        <v>0</v>
      </c>
      <c r="U296" s="377">
        <f>MAX(Oncho!AC303,Oncho!BB303)</f>
        <v>0</v>
      </c>
      <c r="V296" s="377">
        <f>MAX(Oncho!AE303,Oncho!BD303)</f>
        <v>0</v>
      </c>
      <c r="W296" s="377">
        <f>MAX(Oncho!AF303,Oncho!BE303)</f>
        <v>0</v>
      </c>
      <c r="X296" s="377">
        <f>MAX(Oncho!AG303,Oncho!BF303)</f>
        <v>0</v>
      </c>
      <c r="Y296" s="377">
        <f>MAX(Oncho!AH303,Oncho!BG303)</f>
        <v>0</v>
      </c>
      <c r="Z296" s="377">
        <f>MAX(Oncho!AI303,Oncho!BH303)</f>
        <v>0</v>
      </c>
      <c r="AA296" s="377">
        <f>MAX(Oncho!AJ303,Oncho!BI303)</f>
        <v>0</v>
      </c>
      <c r="AB296" s="377">
        <f>MAX(COUNTIF(Oncho!AK303,"Oui"),COUNTIF(Oncho!BJ303,"Oui"))</f>
        <v>0</v>
      </c>
      <c r="AC296" s="354"/>
      <c r="AD296" s="377">
        <f>SCH!P305</f>
        <v>0</v>
      </c>
      <c r="AE296" s="377">
        <f>SCH!AI305</f>
        <v>0</v>
      </c>
      <c r="AF296" s="377">
        <f>SCH!AJ305</f>
        <v>0</v>
      </c>
      <c r="AG296" s="377">
        <f>SCH!AN305</f>
        <v>0</v>
      </c>
      <c r="AH296" s="377">
        <f>SCH!AO305</f>
        <v>0</v>
      </c>
      <c r="AI296" s="377">
        <f>SCH!AT305</f>
        <v>0</v>
      </c>
      <c r="AJ296" s="377">
        <f>SCH!AU305</f>
        <v>0</v>
      </c>
      <c r="AK296" s="377">
        <f>SCH!AV305</f>
        <v>0</v>
      </c>
      <c r="AL296" s="377">
        <f>SCH!AW305</f>
        <v>0</v>
      </c>
      <c r="AM296" s="377">
        <f>COUNTIF(SCH!AX305,"Oui")</f>
        <v>0</v>
      </c>
      <c r="AN296" s="354"/>
      <c r="AO296" s="377">
        <f>GeoH!P305</f>
        <v>0</v>
      </c>
      <c r="AP296" s="377">
        <f>MAX(GeoH!AK305,GeoH!BS305)</f>
        <v>0</v>
      </c>
      <c r="AQ296" s="377">
        <f>MAX(GeoH!AL305,GeoH!BT305)</f>
        <v>0</v>
      </c>
      <c r="AR296" s="377">
        <f>MAX(GeoH!AM305,GeoH!BU305)</f>
        <v>0</v>
      </c>
      <c r="AS296" s="377">
        <f>MAX(GeoH!AN305,GeoH!BV305)</f>
        <v>0</v>
      </c>
      <c r="AT296" s="377">
        <f>MAX(GeoH!AO305,GeoH!BW305)</f>
        <v>0</v>
      </c>
      <c r="AU296" s="377">
        <f>MAX(GeoH!AQ305,GeoH!BY305)</f>
        <v>0</v>
      </c>
      <c r="AV296" s="377">
        <f>MAX(GeoH!AR305,GeoH!BZ305)</f>
        <v>0</v>
      </c>
      <c r="AW296" s="377">
        <f>MAX(GeoH!AS305,GeoH!CA305)</f>
        <v>0</v>
      </c>
      <c r="AX296" s="377">
        <f>MAX(GeoH!AT305,GeoH!CB305)</f>
        <v>0</v>
      </c>
      <c r="AY296" s="377">
        <f>MAX(GeoH!AU305,GeoH!CC305)</f>
        <v>0</v>
      </c>
      <c r="AZ296" s="377">
        <f>MAX(GeoH!AV305,GeoH!CD305)</f>
        <v>0</v>
      </c>
      <c r="BA296" s="377">
        <f>MAX(GeoH!AW305,GeoH!CE305)</f>
        <v>0</v>
      </c>
      <c r="BB296" s="377">
        <f>MAX(GeoH!AX305,GeoH!CF305)</f>
        <v>0</v>
      </c>
      <c r="BC296" s="377">
        <f>MAX(GeoH!AY305,GeoH!CG305)</f>
        <v>0</v>
      </c>
      <c r="BD296" s="377">
        <f>MAX(GeoH!AZ305,GeoH!CH305)</f>
        <v>0</v>
      </c>
      <c r="BE296" s="377">
        <f>MAX(GeoH!BA305,GeoH!CI305)</f>
        <v>0</v>
      </c>
      <c r="BF296" s="377">
        <f>MAX(GeoH!BB305,GeoH!CJ305)</f>
        <v>0</v>
      </c>
      <c r="BG296" s="377">
        <f>MAX(COUNTIF(GeoH!BC305,"Oui"),COUNTIF(GeoH!CK305,"Oui"))</f>
        <v>0</v>
      </c>
      <c r="BH296" s="354"/>
      <c r="BI296" s="377">
        <f>Trachome!Q308</f>
        <v>0</v>
      </c>
      <c r="BJ296" s="377">
        <f>Trachome!AK308</f>
        <v>0</v>
      </c>
      <c r="BK296" s="377">
        <f>Trachome!AL308</f>
        <v>0</v>
      </c>
      <c r="BL296" s="377">
        <f>Trachome!AN308</f>
        <v>0</v>
      </c>
      <c r="BM296" s="377">
        <f>Trachome!AO308</f>
        <v>0</v>
      </c>
      <c r="BN296" s="377">
        <f>Trachome!AT308</f>
        <v>0</v>
      </c>
      <c r="BO296" s="377">
        <f>Trachome!AU308</f>
        <v>0</v>
      </c>
      <c r="BP296" s="377">
        <f>Trachome!AV308</f>
        <v>0</v>
      </c>
      <c r="BQ296" s="377">
        <f>Trachome!AW308</f>
        <v>0</v>
      </c>
      <c r="BR296" s="377">
        <f>COUNTIF(Trachome!AX308,"Oui")</f>
        <v>0</v>
      </c>
      <c r="BS296" s="354"/>
      <c r="BT296" s="377">
        <f t="shared" si="53"/>
        <v>0</v>
      </c>
      <c r="BU296" s="377">
        <f t="shared" si="54"/>
        <v>0</v>
      </c>
      <c r="BV296" s="377">
        <f t="shared" si="55"/>
        <v>0</v>
      </c>
      <c r="BW296" s="377">
        <f t="shared" si="56"/>
        <v>0</v>
      </c>
      <c r="BX296" s="377">
        <f t="shared" si="57"/>
        <v>0</v>
      </c>
      <c r="BY296" s="377">
        <f t="shared" si="60"/>
        <v>0</v>
      </c>
      <c r="BZ296" s="377">
        <f t="shared" si="61"/>
        <v>0</v>
      </c>
      <c r="CA296" s="377">
        <f t="shared" si="62"/>
        <v>0</v>
      </c>
      <c r="CB296" s="377">
        <f t="shared" si="58"/>
        <v>0</v>
      </c>
      <c r="CC296" s="377">
        <f t="shared" si="59"/>
        <v>0</v>
      </c>
    </row>
    <row r="297" spans="2:81" x14ac:dyDescent="0.25">
      <c r="B297" s="169">
        <f>'Données démographiques'!B305</f>
        <v>0</v>
      </c>
      <c r="C297" s="169">
        <f>'Données démographiques'!C305</f>
        <v>0</v>
      </c>
      <c r="D297" s="170">
        <f>'Données démographiques'!D305</f>
        <v>0</v>
      </c>
      <c r="E297" s="76"/>
      <c r="F297" s="170">
        <f>FL!M304</f>
        <v>0</v>
      </c>
      <c r="G297" s="170">
        <f>FL!AE304</f>
        <v>0</v>
      </c>
      <c r="H297" s="170">
        <f>FL!AF304</f>
        <v>0</v>
      </c>
      <c r="I297" s="170">
        <f>FL!AH304</f>
        <v>0</v>
      </c>
      <c r="J297" s="170">
        <f>FL!AI304</f>
        <v>0</v>
      </c>
      <c r="K297" s="170">
        <f>FL!AK304</f>
        <v>0</v>
      </c>
      <c r="L297" s="170">
        <f>FL!AM304</f>
        <v>0</v>
      </c>
      <c r="M297" s="170">
        <f>FL!AN304</f>
        <v>0</v>
      </c>
      <c r="N297" s="170">
        <f>FL!AO304</f>
        <v>0</v>
      </c>
      <c r="O297" s="170">
        <f>FL!AP304</f>
        <v>0</v>
      </c>
      <c r="P297" s="170">
        <f>FL!AQ304</f>
        <v>0</v>
      </c>
      <c r="Q297" s="170">
        <f>COUNTIF(FL!AR304,"Oui")</f>
        <v>0</v>
      </c>
      <c r="R297" s="76"/>
      <c r="S297" s="170">
        <f>Oncho!K304</f>
        <v>0</v>
      </c>
      <c r="T297" s="170">
        <f>MAX(Oncho!AB304,Oncho!BA304)</f>
        <v>0</v>
      </c>
      <c r="U297" s="170">
        <f>MAX(Oncho!AC304,Oncho!BB304)</f>
        <v>0</v>
      </c>
      <c r="V297" s="170">
        <f>MAX(Oncho!AE304,Oncho!BD304)</f>
        <v>0</v>
      </c>
      <c r="W297" s="170">
        <f>MAX(Oncho!AF304,Oncho!BE304)</f>
        <v>0</v>
      </c>
      <c r="X297" s="170">
        <f>MAX(Oncho!AG304,Oncho!BF304)</f>
        <v>0</v>
      </c>
      <c r="Y297" s="170">
        <f>MAX(Oncho!AH304,Oncho!BG304)</f>
        <v>0</v>
      </c>
      <c r="Z297" s="170">
        <f>MAX(Oncho!AI304,Oncho!BH304)</f>
        <v>0</v>
      </c>
      <c r="AA297" s="170">
        <f>MAX(Oncho!AJ304,Oncho!BI304)</f>
        <v>0</v>
      </c>
      <c r="AB297" s="170">
        <f>MAX(COUNTIF(Oncho!AK304,"Oui"),COUNTIF(Oncho!BJ304,"Oui"))</f>
        <v>0</v>
      </c>
      <c r="AC297" s="76"/>
      <c r="AD297" s="170">
        <f>SCH!P306</f>
        <v>0</v>
      </c>
      <c r="AE297" s="170">
        <f>SCH!AI306</f>
        <v>0</v>
      </c>
      <c r="AF297" s="170">
        <f>SCH!AJ306</f>
        <v>0</v>
      </c>
      <c r="AG297" s="170">
        <f>SCH!AN306</f>
        <v>0</v>
      </c>
      <c r="AH297" s="170">
        <f>SCH!AO306</f>
        <v>0</v>
      </c>
      <c r="AI297" s="170">
        <f>SCH!AT306</f>
        <v>0</v>
      </c>
      <c r="AJ297" s="170">
        <f>SCH!AU306</f>
        <v>0</v>
      </c>
      <c r="AK297" s="170">
        <f>SCH!AV306</f>
        <v>0</v>
      </c>
      <c r="AL297" s="170">
        <f>SCH!AW306</f>
        <v>0</v>
      </c>
      <c r="AM297" s="170">
        <f>COUNTIF(SCH!AX306,"Oui")</f>
        <v>0</v>
      </c>
      <c r="AN297" s="76"/>
      <c r="AO297" s="170">
        <f>GeoH!P306</f>
        <v>0</v>
      </c>
      <c r="AP297" s="170">
        <f>MAX(GeoH!AK306,GeoH!BS306)</f>
        <v>0</v>
      </c>
      <c r="AQ297" s="170">
        <f>MAX(GeoH!AL306,GeoH!BT306)</f>
        <v>0</v>
      </c>
      <c r="AR297" s="170">
        <f>MAX(GeoH!AM306,GeoH!BU306)</f>
        <v>0</v>
      </c>
      <c r="AS297" s="170">
        <f>MAX(GeoH!AN306,GeoH!BV306)</f>
        <v>0</v>
      </c>
      <c r="AT297" s="170">
        <f>MAX(GeoH!AO306,GeoH!BW306)</f>
        <v>0</v>
      </c>
      <c r="AU297" s="170">
        <f>MAX(GeoH!AQ306,GeoH!BY306)</f>
        <v>0</v>
      </c>
      <c r="AV297" s="170">
        <f>MAX(GeoH!AR306,GeoH!BZ306)</f>
        <v>0</v>
      </c>
      <c r="AW297" s="170">
        <f>MAX(GeoH!AS306,GeoH!CA306)</f>
        <v>0</v>
      </c>
      <c r="AX297" s="170">
        <f>MAX(GeoH!AT306,GeoH!CB306)</f>
        <v>0</v>
      </c>
      <c r="AY297" s="170">
        <f>MAX(GeoH!AU306,GeoH!CC306)</f>
        <v>0</v>
      </c>
      <c r="AZ297" s="170">
        <f>MAX(GeoH!AV306,GeoH!CD306)</f>
        <v>0</v>
      </c>
      <c r="BA297" s="170">
        <f>MAX(GeoH!AW306,GeoH!CE306)</f>
        <v>0</v>
      </c>
      <c r="BB297" s="170">
        <f>MAX(GeoH!AX306,GeoH!CF306)</f>
        <v>0</v>
      </c>
      <c r="BC297" s="170">
        <f>MAX(GeoH!AY306,GeoH!CG306)</f>
        <v>0</v>
      </c>
      <c r="BD297" s="170">
        <f>MAX(GeoH!AZ306,GeoH!CH306)</f>
        <v>0</v>
      </c>
      <c r="BE297" s="170">
        <f>MAX(GeoH!BA306,GeoH!CI306)</f>
        <v>0</v>
      </c>
      <c r="BF297" s="170">
        <f>MAX(GeoH!BB306,GeoH!CJ306)</f>
        <v>0</v>
      </c>
      <c r="BG297" s="170">
        <f>MAX(COUNTIF(GeoH!BC306,"Oui"),COUNTIF(GeoH!CK306,"Oui"))</f>
        <v>0</v>
      </c>
      <c r="BH297" s="76"/>
      <c r="BI297" s="170">
        <f>Trachome!Q309</f>
        <v>0</v>
      </c>
      <c r="BJ297" s="170">
        <f>Trachome!AK309</f>
        <v>0</v>
      </c>
      <c r="BK297" s="170">
        <f>Trachome!AL309</f>
        <v>0</v>
      </c>
      <c r="BL297" s="170">
        <f>Trachome!AN309</f>
        <v>0</v>
      </c>
      <c r="BM297" s="170">
        <f>Trachome!AO309</f>
        <v>0</v>
      </c>
      <c r="BN297" s="170">
        <f>Trachome!AT309</f>
        <v>0</v>
      </c>
      <c r="BO297" s="170">
        <f>Trachome!AU309</f>
        <v>0</v>
      </c>
      <c r="BP297" s="170">
        <f>Trachome!AV309</f>
        <v>0</v>
      </c>
      <c r="BQ297" s="170">
        <f>Trachome!AW309</f>
        <v>0</v>
      </c>
      <c r="BR297" s="170">
        <f>COUNTIF(Trachome!AX309,"Oui")</f>
        <v>0</v>
      </c>
      <c r="BS297" s="76"/>
      <c r="BT297" s="170">
        <f t="shared" si="53"/>
        <v>0</v>
      </c>
      <c r="BU297" s="170">
        <f t="shared" si="54"/>
        <v>0</v>
      </c>
      <c r="BV297" s="170">
        <f t="shared" si="55"/>
        <v>0</v>
      </c>
      <c r="BW297" s="170">
        <f t="shared" si="56"/>
        <v>0</v>
      </c>
      <c r="BX297" s="170">
        <f t="shared" si="57"/>
        <v>0</v>
      </c>
      <c r="BY297" s="170">
        <f t="shared" si="60"/>
        <v>0</v>
      </c>
      <c r="BZ297" s="170">
        <f t="shared" si="61"/>
        <v>0</v>
      </c>
      <c r="CA297" s="170">
        <f t="shared" si="62"/>
        <v>0</v>
      </c>
      <c r="CB297" s="170">
        <f t="shared" si="58"/>
        <v>0</v>
      </c>
      <c r="CC297" s="170">
        <f t="shared" si="59"/>
        <v>0</v>
      </c>
    </row>
    <row r="298" spans="2:81" x14ac:dyDescent="0.25">
      <c r="B298" s="376">
        <f>'Données démographiques'!B306</f>
        <v>0</v>
      </c>
      <c r="C298" s="376">
        <f>'Données démographiques'!C306</f>
        <v>0</v>
      </c>
      <c r="D298" s="377">
        <f>'Données démographiques'!D306</f>
        <v>0</v>
      </c>
      <c r="E298" s="354"/>
      <c r="F298" s="377">
        <f>FL!M305</f>
        <v>0</v>
      </c>
      <c r="G298" s="377">
        <f>FL!AE305</f>
        <v>0</v>
      </c>
      <c r="H298" s="377">
        <f>FL!AF305</f>
        <v>0</v>
      </c>
      <c r="I298" s="377">
        <f>FL!AH305</f>
        <v>0</v>
      </c>
      <c r="J298" s="377">
        <f>FL!AI305</f>
        <v>0</v>
      </c>
      <c r="K298" s="377">
        <f>FL!AK305</f>
        <v>0</v>
      </c>
      <c r="L298" s="377">
        <f>FL!AM305</f>
        <v>0</v>
      </c>
      <c r="M298" s="377">
        <f>FL!AN305</f>
        <v>0</v>
      </c>
      <c r="N298" s="377">
        <f>FL!AO305</f>
        <v>0</v>
      </c>
      <c r="O298" s="377">
        <f>FL!AP305</f>
        <v>0</v>
      </c>
      <c r="P298" s="377">
        <f>FL!AQ305</f>
        <v>0</v>
      </c>
      <c r="Q298" s="377">
        <f>COUNTIF(FL!AR305,"Oui")</f>
        <v>0</v>
      </c>
      <c r="R298" s="354"/>
      <c r="S298" s="377">
        <f>Oncho!K305</f>
        <v>0</v>
      </c>
      <c r="T298" s="377">
        <f>MAX(Oncho!AB305,Oncho!BA305)</f>
        <v>0</v>
      </c>
      <c r="U298" s="377">
        <f>MAX(Oncho!AC305,Oncho!BB305)</f>
        <v>0</v>
      </c>
      <c r="V298" s="377">
        <f>MAX(Oncho!AE305,Oncho!BD305)</f>
        <v>0</v>
      </c>
      <c r="W298" s="377">
        <f>MAX(Oncho!AF305,Oncho!BE305)</f>
        <v>0</v>
      </c>
      <c r="X298" s="377">
        <f>MAX(Oncho!AG305,Oncho!BF305)</f>
        <v>0</v>
      </c>
      <c r="Y298" s="377">
        <f>MAX(Oncho!AH305,Oncho!BG305)</f>
        <v>0</v>
      </c>
      <c r="Z298" s="377">
        <f>MAX(Oncho!AI305,Oncho!BH305)</f>
        <v>0</v>
      </c>
      <c r="AA298" s="377">
        <f>MAX(Oncho!AJ305,Oncho!BI305)</f>
        <v>0</v>
      </c>
      <c r="AB298" s="377">
        <f>MAX(COUNTIF(Oncho!AK305,"Oui"),COUNTIF(Oncho!BJ305,"Oui"))</f>
        <v>0</v>
      </c>
      <c r="AC298" s="354"/>
      <c r="AD298" s="377">
        <f>SCH!P307</f>
        <v>0</v>
      </c>
      <c r="AE298" s="377">
        <f>SCH!AI307</f>
        <v>0</v>
      </c>
      <c r="AF298" s="377">
        <f>SCH!AJ307</f>
        <v>0</v>
      </c>
      <c r="AG298" s="377">
        <f>SCH!AN307</f>
        <v>0</v>
      </c>
      <c r="AH298" s="377">
        <f>SCH!AO307</f>
        <v>0</v>
      </c>
      <c r="AI298" s="377">
        <f>SCH!AT307</f>
        <v>0</v>
      </c>
      <c r="AJ298" s="377">
        <f>SCH!AU307</f>
        <v>0</v>
      </c>
      <c r="AK298" s="377">
        <f>SCH!AV307</f>
        <v>0</v>
      </c>
      <c r="AL298" s="377">
        <f>SCH!AW307</f>
        <v>0</v>
      </c>
      <c r="AM298" s="377">
        <f>COUNTIF(SCH!AX307,"Oui")</f>
        <v>0</v>
      </c>
      <c r="AN298" s="354"/>
      <c r="AO298" s="377">
        <f>GeoH!P307</f>
        <v>0</v>
      </c>
      <c r="AP298" s="377">
        <f>MAX(GeoH!AK307,GeoH!BS307)</f>
        <v>0</v>
      </c>
      <c r="AQ298" s="377">
        <f>MAX(GeoH!AL307,GeoH!BT307)</f>
        <v>0</v>
      </c>
      <c r="AR298" s="377">
        <f>MAX(GeoH!AM307,GeoH!BU307)</f>
        <v>0</v>
      </c>
      <c r="AS298" s="377">
        <f>MAX(GeoH!AN307,GeoH!BV307)</f>
        <v>0</v>
      </c>
      <c r="AT298" s="377">
        <f>MAX(GeoH!AO307,GeoH!BW307)</f>
        <v>0</v>
      </c>
      <c r="AU298" s="377">
        <f>MAX(GeoH!AQ307,GeoH!BY307)</f>
        <v>0</v>
      </c>
      <c r="AV298" s="377">
        <f>MAX(GeoH!AR307,GeoH!BZ307)</f>
        <v>0</v>
      </c>
      <c r="AW298" s="377">
        <f>MAX(GeoH!AS307,GeoH!CA307)</f>
        <v>0</v>
      </c>
      <c r="AX298" s="377">
        <f>MAX(GeoH!AT307,GeoH!CB307)</f>
        <v>0</v>
      </c>
      <c r="AY298" s="377">
        <f>MAX(GeoH!AU307,GeoH!CC307)</f>
        <v>0</v>
      </c>
      <c r="AZ298" s="377">
        <f>MAX(GeoH!AV307,GeoH!CD307)</f>
        <v>0</v>
      </c>
      <c r="BA298" s="377">
        <f>MAX(GeoH!AW307,GeoH!CE307)</f>
        <v>0</v>
      </c>
      <c r="BB298" s="377">
        <f>MAX(GeoH!AX307,GeoH!CF307)</f>
        <v>0</v>
      </c>
      <c r="BC298" s="377">
        <f>MAX(GeoH!AY307,GeoH!CG307)</f>
        <v>0</v>
      </c>
      <c r="BD298" s="377">
        <f>MAX(GeoH!AZ307,GeoH!CH307)</f>
        <v>0</v>
      </c>
      <c r="BE298" s="377">
        <f>MAX(GeoH!BA307,GeoH!CI307)</f>
        <v>0</v>
      </c>
      <c r="BF298" s="377">
        <f>MAX(GeoH!BB307,GeoH!CJ307)</f>
        <v>0</v>
      </c>
      <c r="BG298" s="377">
        <f>MAX(COUNTIF(GeoH!BC307,"Oui"),COUNTIF(GeoH!CK307,"Oui"))</f>
        <v>0</v>
      </c>
      <c r="BH298" s="354"/>
      <c r="BI298" s="377">
        <f>Trachome!Q310</f>
        <v>0</v>
      </c>
      <c r="BJ298" s="377">
        <f>Trachome!AK310</f>
        <v>0</v>
      </c>
      <c r="BK298" s="377">
        <f>Trachome!AL310</f>
        <v>0</v>
      </c>
      <c r="BL298" s="377">
        <f>Trachome!AN310</f>
        <v>0</v>
      </c>
      <c r="BM298" s="377">
        <f>Trachome!AO310</f>
        <v>0</v>
      </c>
      <c r="BN298" s="377">
        <f>Trachome!AT310</f>
        <v>0</v>
      </c>
      <c r="BO298" s="377">
        <f>Trachome!AU310</f>
        <v>0</v>
      </c>
      <c r="BP298" s="377">
        <f>Trachome!AV310</f>
        <v>0</v>
      </c>
      <c r="BQ298" s="377">
        <f>Trachome!AW310</f>
        <v>0</v>
      </c>
      <c r="BR298" s="377">
        <f>COUNTIF(Trachome!AX310,"Oui")</f>
        <v>0</v>
      </c>
      <c r="BS298" s="354"/>
      <c r="BT298" s="377">
        <f t="shared" si="53"/>
        <v>0</v>
      </c>
      <c r="BU298" s="377">
        <f t="shared" si="54"/>
        <v>0</v>
      </c>
      <c r="BV298" s="377">
        <f t="shared" si="55"/>
        <v>0</v>
      </c>
      <c r="BW298" s="377">
        <f t="shared" si="56"/>
        <v>0</v>
      </c>
      <c r="BX298" s="377">
        <f t="shared" si="57"/>
        <v>0</v>
      </c>
      <c r="BY298" s="377">
        <f t="shared" si="60"/>
        <v>0</v>
      </c>
      <c r="BZ298" s="377">
        <f t="shared" si="61"/>
        <v>0</v>
      </c>
      <c r="CA298" s="377">
        <f t="shared" si="62"/>
        <v>0</v>
      </c>
      <c r="CB298" s="377">
        <f t="shared" si="58"/>
        <v>0</v>
      </c>
      <c r="CC298" s="377">
        <f t="shared" si="59"/>
        <v>0</v>
      </c>
    </row>
    <row r="299" spans="2:81" x14ac:dyDescent="0.25">
      <c r="B299" s="169">
        <f>'Données démographiques'!B307</f>
        <v>0</v>
      </c>
      <c r="C299" s="169">
        <f>'Données démographiques'!C307</f>
        <v>0</v>
      </c>
      <c r="D299" s="170">
        <f>'Données démographiques'!D307</f>
        <v>0</v>
      </c>
      <c r="E299" s="76"/>
      <c r="F299" s="170">
        <f>FL!M306</f>
        <v>0</v>
      </c>
      <c r="G299" s="170">
        <f>FL!AE306</f>
        <v>0</v>
      </c>
      <c r="H299" s="170">
        <f>FL!AF306</f>
        <v>0</v>
      </c>
      <c r="I299" s="170">
        <f>FL!AH306</f>
        <v>0</v>
      </c>
      <c r="J299" s="170">
        <f>FL!AI306</f>
        <v>0</v>
      </c>
      <c r="K299" s="170">
        <f>FL!AK306</f>
        <v>0</v>
      </c>
      <c r="L299" s="170">
        <f>FL!AM306</f>
        <v>0</v>
      </c>
      <c r="M299" s="170">
        <f>FL!AN306</f>
        <v>0</v>
      </c>
      <c r="N299" s="170">
        <f>FL!AO306</f>
        <v>0</v>
      </c>
      <c r="O299" s="170">
        <f>FL!AP306</f>
        <v>0</v>
      </c>
      <c r="P299" s="170">
        <f>FL!AQ306</f>
        <v>0</v>
      </c>
      <c r="Q299" s="170">
        <f>COUNTIF(FL!AR306,"Oui")</f>
        <v>0</v>
      </c>
      <c r="R299" s="76"/>
      <c r="S299" s="170">
        <f>Oncho!K306</f>
        <v>0</v>
      </c>
      <c r="T299" s="170">
        <f>MAX(Oncho!AB306,Oncho!BA306)</f>
        <v>0</v>
      </c>
      <c r="U299" s="170">
        <f>MAX(Oncho!AC306,Oncho!BB306)</f>
        <v>0</v>
      </c>
      <c r="V299" s="170">
        <f>MAX(Oncho!AE306,Oncho!BD306)</f>
        <v>0</v>
      </c>
      <c r="W299" s="170">
        <f>MAX(Oncho!AF306,Oncho!BE306)</f>
        <v>0</v>
      </c>
      <c r="X299" s="170">
        <f>MAX(Oncho!AG306,Oncho!BF306)</f>
        <v>0</v>
      </c>
      <c r="Y299" s="170">
        <f>MAX(Oncho!AH306,Oncho!BG306)</f>
        <v>0</v>
      </c>
      <c r="Z299" s="170">
        <f>MAX(Oncho!AI306,Oncho!BH306)</f>
        <v>0</v>
      </c>
      <c r="AA299" s="170">
        <f>MAX(Oncho!AJ306,Oncho!BI306)</f>
        <v>0</v>
      </c>
      <c r="AB299" s="170">
        <f>MAX(COUNTIF(Oncho!AK306,"Oui"),COUNTIF(Oncho!BJ306,"Oui"))</f>
        <v>0</v>
      </c>
      <c r="AC299" s="76"/>
      <c r="AD299" s="170">
        <f>SCH!P308</f>
        <v>0</v>
      </c>
      <c r="AE299" s="170">
        <f>SCH!AI308</f>
        <v>0</v>
      </c>
      <c r="AF299" s="170">
        <f>SCH!AJ308</f>
        <v>0</v>
      </c>
      <c r="AG299" s="170">
        <f>SCH!AN308</f>
        <v>0</v>
      </c>
      <c r="AH299" s="170">
        <f>SCH!AO308</f>
        <v>0</v>
      </c>
      <c r="AI299" s="170">
        <f>SCH!AT308</f>
        <v>0</v>
      </c>
      <c r="AJ299" s="170">
        <f>SCH!AU308</f>
        <v>0</v>
      </c>
      <c r="AK299" s="170">
        <f>SCH!AV308</f>
        <v>0</v>
      </c>
      <c r="AL299" s="170">
        <f>SCH!AW308</f>
        <v>0</v>
      </c>
      <c r="AM299" s="170">
        <f>COUNTIF(SCH!AX308,"Oui")</f>
        <v>0</v>
      </c>
      <c r="AN299" s="76"/>
      <c r="AO299" s="170">
        <f>GeoH!P308</f>
        <v>0</v>
      </c>
      <c r="AP299" s="170">
        <f>MAX(GeoH!AK308,GeoH!BS308)</f>
        <v>0</v>
      </c>
      <c r="AQ299" s="170">
        <f>MAX(GeoH!AL308,GeoH!BT308)</f>
        <v>0</v>
      </c>
      <c r="AR299" s="170">
        <f>MAX(GeoH!AM308,GeoH!BU308)</f>
        <v>0</v>
      </c>
      <c r="AS299" s="170">
        <f>MAX(GeoH!AN308,GeoH!BV308)</f>
        <v>0</v>
      </c>
      <c r="AT299" s="170">
        <f>MAX(GeoH!AO308,GeoH!BW308)</f>
        <v>0</v>
      </c>
      <c r="AU299" s="170">
        <f>MAX(GeoH!AQ308,GeoH!BY308)</f>
        <v>0</v>
      </c>
      <c r="AV299" s="170">
        <f>MAX(GeoH!AR308,GeoH!BZ308)</f>
        <v>0</v>
      </c>
      <c r="AW299" s="170">
        <f>MAX(GeoH!AS308,GeoH!CA308)</f>
        <v>0</v>
      </c>
      <c r="AX299" s="170">
        <f>MAX(GeoH!AT308,GeoH!CB308)</f>
        <v>0</v>
      </c>
      <c r="AY299" s="170">
        <f>MAX(GeoH!AU308,GeoH!CC308)</f>
        <v>0</v>
      </c>
      <c r="AZ299" s="170">
        <f>MAX(GeoH!AV308,GeoH!CD308)</f>
        <v>0</v>
      </c>
      <c r="BA299" s="170">
        <f>MAX(GeoH!AW308,GeoH!CE308)</f>
        <v>0</v>
      </c>
      <c r="BB299" s="170">
        <f>MAX(GeoH!AX308,GeoH!CF308)</f>
        <v>0</v>
      </c>
      <c r="BC299" s="170">
        <f>MAX(GeoH!AY308,GeoH!CG308)</f>
        <v>0</v>
      </c>
      <c r="BD299" s="170">
        <f>MAX(GeoH!AZ308,GeoH!CH308)</f>
        <v>0</v>
      </c>
      <c r="BE299" s="170">
        <f>MAX(GeoH!BA308,GeoH!CI308)</f>
        <v>0</v>
      </c>
      <c r="BF299" s="170">
        <f>MAX(GeoH!BB308,GeoH!CJ308)</f>
        <v>0</v>
      </c>
      <c r="BG299" s="170">
        <f>MAX(COUNTIF(GeoH!BC308,"Oui"),COUNTIF(GeoH!CK308,"Oui"))</f>
        <v>0</v>
      </c>
      <c r="BH299" s="76"/>
      <c r="BI299" s="170">
        <f>Trachome!Q311</f>
        <v>0</v>
      </c>
      <c r="BJ299" s="170">
        <f>Trachome!AK311</f>
        <v>0</v>
      </c>
      <c r="BK299" s="170">
        <f>Trachome!AL311</f>
        <v>0</v>
      </c>
      <c r="BL299" s="170">
        <f>Trachome!AN311</f>
        <v>0</v>
      </c>
      <c r="BM299" s="170">
        <f>Trachome!AO311</f>
        <v>0</v>
      </c>
      <c r="BN299" s="170">
        <f>Trachome!AT311</f>
        <v>0</v>
      </c>
      <c r="BO299" s="170">
        <f>Trachome!AU311</f>
        <v>0</v>
      </c>
      <c r="BP299" s="170">
        <f>Trachome!AV311</f>
        <v>0</v>
      </c>
      <c r="BQ299" s="170">
        <f>Trachome!AW311</f>
        <v>0</v>
      </c>
      <c r="BR299" s="170">
        <f>COUNTIF(Trachome!AX311,"Oui")</f>
        <v>0</v>
      </c>
      <c r="BS299" s="76"/>
      <c r="BT299" s="170">
        <f t="shared" si="53"/>
        <v>0</v>
      </c>
      <c r="BU299" s="170">
        <f t="shared" si="54"/>
        <v>0</v>
      </c>
      <c r="BV299" s="170">
        <f t="shared" si="55"/>
        <v>0</v>
      </c>
      <c r="BW299" s="170">
        <f t="shared" si="56"/>
        <v>0</v>
      </c>
      <c r="BX299" s="170">
        <f t="shared" si="57"/>
        <v>0</v>
      </c>
      <c r="BY299" s="170">
        <f t="shared" si="60"/>
        <v>0</v>
      </c>
      <c r="BZ299" s="170">
        <f t="shared" si="61"/>
        <v>0</v>
      </c>
      <c r="CA299" s="170">
        <f t="shared" si="62"/>
        <v>0</v>
      </c>
      <c r="CB299" s="170">
        <f t="shared" si="58"/>
        <v>0</v>
      </c>
      <c r="CC299" s="170">
        <f t="shared" si="59"/>
        <v>0</v>
      </c>
    </row>
    <row r="300" spans="2:81" x14ac:dyDescent="0.25">
      <c r="B300" s="376">
        <f>'Données démographiques'!B308</f>
        <v>0</v>
      </c>
      <c r="C300" s="376">
        <f>'Données démographiques'!C308</f>
        <v>0</v>
      </c>
      <c r="D300" s="377">
        <f>'Données démographiques'!D308</f>
        <v>0</v>
      </c>
      <c r="E300" s="354"/>
      <c r="F300" s="377">
        <f>FL!M307</f>
        <v>0</v>
      </c>
      <c r="G300" s="377">
        <f>FL!AE307</f>
        <v>0</v>
      </c>
      <c r="H300" s="377">
        <f>FL!AF307</f>
        <v>0</v>
      </c>
      <c r="I300" s="377">
        <f>FL!AH307</f>
        <v>0</v>
      </c>
      <c r="J300" s="377">
        <f>FL!AI307</f>
        <v>0</v>
      </c>
      <c r="K300" s="377">
        <f>FL!AK307</f>
        <v>0</v>
      </c>
      <c r="L300" s="377">
        <f>FL!AM307</f>
        <v>0</v>
      </c>
      <c r="M300" s="377">
        <f>FL!AN307</f>
        <v>0</v>
      </c>
      <c r="N300" s="377">
        <f>FL!AO307</f>
        <v>0</v>
      </c>
      <c r="O300" s="377">
        <f>FL!AP307</f>
        <v>0</v>
      </c>
      <c r="P300" s="377">
        <f>FL!AQ307</f>
        <v>0</v>
      </c>
      <c r="Q300" s="377">
        <f>COUNTIF(FL!AR307,"Oui")</f>
        <v>0</v>
      </c>
      <c r="R300" s="354"/>
      <c r="S300" s="377">
        <f>Oncho!K307</f>
        <v>0</v>
      </c>
      <c r="T300" s="377">
        <f>MAX(Oncho!AB307,Oncho!BA307)</f>
        <v>0</v>
      </c>
      <c r="U300" s="377">
        <f>MAX(Oncho!AC307,Oncho!BB307)</f>
        <v>0</v>
      </c>
      <c r="V300" s="377">
        <f>MAX(Oncho!AE307,Oncho!BD307)</f>
        <v>0</v>
      </c>
      <c r="W300" s="377">
        <f>MAX(Oncho!AF307,Oncho!BE307)</f>
        <v>0</v>
      </c>
      <c r="X300" s="377">
        <f>MAX(Oncho!AG307,Oncho!BF307)</f>
        <v>0</v>
      </c>
      <c r="Y300" s="377">
        <f>MAX(Oncho!AH307,Oncho!BG307)</f>
        <v>0</v>
      </c>
      <c r="Z300" s="377">
        <f>MAX(Oncho!AI307,Oncho!BH307)</f>
        <v>0</v>
      </c>
      <c r="AA300" s="377">
        <f>MAX(Oncho!AJ307,Oncho!BI307)</f>
        <v>0</v>
      </c>
      <c r="AB300" s="377">
        <f>MAX(COUNTIF(Oncho!AK307,"Oui"),COUNTIF(Oncho!BJ307,"Oui"))</f>
        <v>0</v>
      </c>
      <c r="AC300" s="354"/>
      <c r="AD300" s="377">
        <f>SCH!P309</f>
        <v>0</v>
      </c>
      <c r="AE300" s="377">
        <f>SCH!AI309</f>
        <v>0</v>
      </c>
      <c r="AF300" s="377">
        <f>SCH!AJ309</f>
        <v>0</v>
      </c>
      <c r="AG300" s="377">
        <f>SCH!AN309</f>
        <v>0</v>
      </c>
      <c r="AH300" s="377">
        <f>SCH!AO309</f>
        <v>0</v>
      </c>
      <c r="AI300" s="377">
        <f>SCH!AT309</f>
        <v>0</v>
      </c>
      <c r="AJ300" s="377">
        <f>SCH!AU309</f>
        <v>0</v>
      </c>
      <c r="AK300" s="377">
        <f>SCH!AV309</f>
        <v>0</v>
      </c>
      <c r="AL300" s="377">
        <f>SCH!AW309</f>
        <v>0</v>
      </c>
      <c r="AM300" s="377">
        <f>COUNTIF(SCH!AX309,"Oui")</f>
        <v>0</v>
      </c>
      <c r="AN300" s="354"/>
      <c r="AO300" s="377">
        <f>GeoH!P309</f>
        <v>0</v>
      </c>
      <c r="AP300" s="377">
        <f>MAX(GeoH!AK309,GeoH!BS309)</f>
        <v>0</v>
      </c>
      <c r="AQ300" s="377">
        <f>MAX(GeoH!AL309,GeoH!BT309)</f>
        <v>0</v>
      </c>
      <c r="AR300" s="377">
        <f>MAX(GeoH!AM309,GeoH!BU309)</f>
        <v>0</v>
      </c>
      <c r="AS300" s="377">
        <f>MAX(GeoH!AN309,GeoH!BV309)</f>
        <v>0</v>
      </c>
      <c r="AT300" s="377">
        <f>MAX(GeoH!AO309,GeoH!BW309)</f>
        <v>0</v>
      </c>
      <c r="AU300" s="377">
        <f>MAX(GeoH!AQ309,GeoH!BY309)</f>
        <v>0</v>
      </c>
      <c r="AV300" s="377">
        <f>MAX(GeoH!AR309,GeoH!BZ309)</f>
        <v>0</v>
      </c>
      <c r="AW300" s="377">
        <f>MAX(GeoH!AS309,GeoH!CA309)</f>
        <v>0</v>
      </c>
      <c r="AX300" s="377">
        <f>MAX(GeoH!AT309,GeoH!CB309)</f>
        <v>0</v>
      </c>
      <c r="AY300" s="377">
        <f>MAX(GeoH!AU309,GeoH!CC309)</f>
        <v>0</v>
      </c>
      <c r="AZ300" s="377">
        <f>MAX(GeoH!AV309,GeoH!CD309)</f>
        <v>0</v>
      </c>
      <c r="BA300" s="377">
        <f>MAX(GeoH!AW309,GeoH!CE309)</f>
        <v>0</v>
      </c>
      <c r="BB300" s="377">
        <f>MAX(GeoH!AX309,GeoH!CF309)</f>
        <v>0</v>
      </c>
      <c r="BC300" s="377">
        <f>MAX(GeoH!AY309,GeoH!CG309)</f>
        <v>0</v>
      </c>
      <c r="BD300" s="377">
        <f>MAX(GeoH!AZ309,GeoH!CH309)</f>
        <v>0</v>
      </c>
      <c r="BE300" s="377">
        <f>MAX(GeoH!BA309,GeoH!CI309)</f>
        <v>0</v>
      </c>
      <c r="BF300" s="377">
        <f>MAX(GeoH!BB309,GeoH!CJ309)</f>
        <v>0</v>
      </c>
      <c r="BG300" s="377">
        <f>MAX(COUNTIF(GeoH!BC309,"Oui"),COUNTIF(GeoH!CK309,"Oui"))</f>
        <v>0</v>
      </c>
      <c r="BH300" s="354"/>
      <c r="BI300" s="377">
        <f>Trachome!Q312</f>
        <v>0</v>
      </c>
      <c r="BJ300" s="377">
        <f>Trachome!AK312</f>
        <v>0</v>
      </c>
      <c r="BK300" s="377">
        <f>Trachome!AL312</f>
        <v>0</v>
      </c>
      <c r="BL300" s="377">
        <f>Trachome!AN312</f>
        <v>0</v>
      </c>
      <c r="BM300" s="377">
        <f>Trachome!AO312</f>
        <v>0</v>
      </c>
      <c r="BN300" s="377">
        <f>Trachome!AT312</f>
        <v>0</v>
      </c>
      <c r="BO300" s="377">
        <f>Trachome!AU312</f>
        <v>0</v>
      </c>
      <c r="BP300" s="377">
        <f>Trachome!AV312</f>
        <v>0</v>
      </c>
      <c r="BQ300" s="377">
        <f>Trachome!AW312</f>
        <v>0</v>
      </c>
      <c r="BR300" s="377">
        <f>COUNTIF(Trachome!AX312,"Oui")</f>
        <v>0</v>
      </c>
      <c r="BS300" s="354"/>
      <c r="BT300" s="377">
        <f t="shared" si="53"/>
        <v>0</v>
      </c>
      <c r="BU300" s="377">
        <f t="shared" si="54"/>
        <v>0</v>
      </c>
      <c r="BV300" s="377">
        <f t="shared" si="55"/>
        <v>0</v>
      </c>
      <c r="BW300" s="377">
        <f t="shared" si="56"/>
        <v>0</v>
      </c>
      <c r="BX300" s="377">
        <f t="shared" si="57"/>
        <v>0</v>
      </c>
      <c r="BY300" s="377">
        <f t="shared" si="60"/>
        <v>0</v>
      </c>
      <c r="BZ300" s="377">
        <f t="shared" si="61"/>
        <v>0</v>
      </c>
      <c r="CA300" s="377">
        <f t="shared" si="62"/>
        <v>0</v>
      </c>
      <c r="CB300" s="377">
        <f t="shared" si="58"/>
        <v>0</v>
      </c>
      <c r="CC300" s="377">
        <f t="shared" si="59"/>
        <v>0</v>
      </c>
    </row>
    <row r="301" spans="2:81" x14ac:dyDescent="0.25">
      <c r="B301" s="169">
        <f>'Données démographiques'!B309</f>
        <v>0</v>
      </c>
      <c r="C301" s="169">
        <f>'Données démographiques'!C309</f>
        <v>0</v>
      </c>
      <c r="D301" s="170">
        <f>'Données démographiques'!D309</f>
        <v>0</v>
      </c>
      <c r="E301" s="76"/>
      <c r="F301" s="170">
        <f>FL!M308</f>
        <v>0</v>
      </c>
      <c r="G301" s="170">
        <f>FL!AE308</f>
        <v>0</v>
      </c>
      <c r="H301" s="170">
        <f>FL!AF308</f>
        <v>0</v>
      </c>
      <c r="I301" s="170">
        <f>FL!AH308</f>
        <v>0</v>
      </c>
      <c r="J301" s="170">
        <f>FL!AI308</f>
        <v>0</v>
      </c>
      <c r="K301" s="170">
        <f>FL!AK308</f>
        <v>0</v>
      </c>
      <c r="L301" s="170">
        <f>FL!AM308</f>
        <v>0</v>
      </c>
      <c r="M301" s="170">
        <f>FL!AN308</f>
        <v>0</v>
      </c>
      <c r="N301" s="170">
        <f>FL!AO308</f>
        <v>0</v>
      </c>
      <c r="O301" s="170">
        <f>FL!AP308</f>
        <v>0</v>
      </c>
      <c r="P301" s="170">
        <f>FL!AQ308</f>
        <v>0</v>
      </c>
      <c r="Q301" s="170">
        <f>COUNTIF(FL!AR308,"Oui")</f>
        <v>0</v>
      </c>
      <c r="R301" s="76"/>
      <c r="S301" s="170">
        <f>Oncho!K308</f>
        <v>0</v>
      </c>
      <c r="T301" s="170">
        <f>MAX(Oncho!AB308,Oncho!BA308)</f>
        <v>0</v>
      </c>
      <c r="U301" s="170">
        <f>MAX(Oncho!AC308,Oncho!BB308)</f>
        <v>0</v>
      </c>
      <c r="V301" s="170">
        <f>MAX(Oncho!AE308,Oncho!BD308)</f>
        <v>0</v>
      </c>
      <c r="W301" s="170">
        <f>MAX(Oncho!AF308,Oncho!BE308)</f>
        <v>0</v>
      </c>
      <c r="X301" s="170">
        <f>MAX(Oncho!AG308,Oncho!BF308)</f>
        <v>0</v>
      </c>
      <c r="Y301" s="170">
        <f>MAX(Oncho!AH308,Oncho!BG308)</f>
        <v>0</v>
      </c>
      <c r="Z301" s="170">
        <f>MAX(Oncho!AI308,Oncho!BH308)</f>
        <v>0</v>
      </c>
      <c r="AA301" s="170">
        <f>MAX(Oncho!AJ308,Oncho!BI308)</f>
        <v>0</v>
      </c>
      <c r="AB301" s="170">
        <f>MAX(COUNTIF(Oncho!AK308,"Oui"),COUNTIF(Oncho!BJ308,"Oui"))</f>
        <v>0</v>
      </c>
      <c r="AC301" s="76"/>
      <c r="AD301" s="170">
        <f>SCH!P310</f>
        <v>0</v>
      </c>
      <c r="AE301" s="170">
        <f>SCH!AI310</f>
        <v>0</v>
      </c>
      <c r="AF301" s="170">
        <f>SCH!AJ310</f>
        <v>0</v>
      </c>
      <c r="AG301" s="170">
        <f>SCH!AN310</f>
        <v>0</v>
      </c>
      <c r="AH301" s="170">
        <f>SCH!AO310</f>
        <v>0</v>
      </c>
      <c r="AI301" s="170">
        <f>SCH!AT310</f>
        <v>0</v>
      </c>
      <c r="AJ301" s="170">
        <f>SCH!AU310</f>
        <v>0</v>
      </c>
      <c r="AK301" s="170">
        <f>SCH!AV310</f>
        <v>0</v>
      </c>
      <c r="AL301" s="170">
        <f>SCH!AW310</f>
        <v>0</v>
      </c>
      <c r="AM301" s="170">
        <f>COUNTIF(SCH!AX310,"Oui")</f>
        <v>0</v>
      </c>
      <c r="AN301" s="76"/>
      <c r="AO301" s="170">
        <f>GeoH!P310</f>
        <v>0</v>
      </c>
      <c r="AP301" s="170">
        <f>MAX(GeoH!AK310,GeoH!BS310)</f>
        <v>0</v>
      </c>
      <c r="AQ301" s="170">
        <f>MAX(GeoH!AL310,GeoH!BT310)</f>
        <v>0</v>
      </c>
      <c r="AR301" s="170">
        <f>MAX(GeoH!AM310,GeoH!BU310)</f>
        <v>0</v>
      </c>
      <c r="AS301" s="170">
        <f>MAX(GeoH!AN310,GeoH!BV310)</f>
        <v>0</v>
      </c>
      <c r="AT301" s="170">
        <f>MAX(GeoH!AO310,GeoH!BW310)</f>
        <v>0</v>
      </c>
      <c r="AU301" s="170">
        <f>MAX(GeoH!AQ310,GeoH!BY310)</f>
        <v>0</v>
      </c>
      <c r="AV301" s="170">
        <f>MAX(GeoH!AR310,GeoH!BZ310)</f>
        <v>0</v>
      </c>
      <c r="AW301" s="170">
        <f>MAX(GeoH!AS310,GeoH!CA310)</f>
        <v>0</v>
      </c>
      <c r="AX301" s="170">
        <f>MAX(GeoH!AT310,GeoH!CB310)</f>
        <v>0</v>
      </c>
      <c r="AY301" s="170">
        <f>MAX(GeoH!AU310,GeoH!CC310)</f>
        <v>0</v>
      </c>
      <c r="AZ301" s="170">
        <f>MAX(GeoH!AV310,GeoH!CD310)</f>
        <v>0</v>
      </c>
      <c r="BA301" s="170">
        <f>MAX(GeoH!AW310,GeoH!CE310)</f>
        <v>0</v>
      </c>
      <c r="BB301" s="170">
        <f>MAX(GeoH!AX310,GeoH!CF310)</f>
        <v>0</v>
      </c>
      <c r="BC301" s="170">
        <f>MAX(GeoH!AY310,GeoH!CG310)</f>
        <v>0</v>
      </c>
      <c r="BD301" s="170">
        <f>MAX(GeoH!AZ310,GeoH!CH310)</f>
        <v>0</v>
      </c>
      <c r="BE301" s="170">
        <f>MAX(GeoH!BA310,GeoH!CI310)</f>
        <v>0</v>
      </c>
      <c r="BF301" s="170">
        <f>MAX(GeoH!BB310,GeoH!CJ310)</f>
        <v>0</v>
      </c>
      <c r="BG301" s="170">
        <f>MAX(COUNTIF(GeoH!BC310,"Oui"),COUNTIF(GeoH!CK310,"Oui"))</f>
        <v>0</v>
      </c>
      <c r="BH301" s="76"/>
      <c r="BI301" s="170">
        <f>Trachome!Q313</f>
        <v>0</v>
      </c>
      <c r="BJ301" s="170">
        <f>Trachome!AK313</f>
        <v>0</v>
      </c>
      <c r="BK301" s="170">
        <f>Trachome!AL313</f>
        <v>0</v>
      </c>
      <c r="BL301" s="170">
        <f>Trachome!AN313</f>
        <v>0</v>
      </c>
      <c r="BM301" s="170">
        <f>Trachome!AO313</f>
        <v>0</v>
      </c>
      <c r="BN301" s="170">
        <f>Trachome!AT313</f>
        <v>0</v>
      </c>
      <c r="BO301" s="170">
        <f>Trachome!AU313</f>
        <v>0</v>
      </c>
      <c r="BP301" s="170">
        <f>Trachome!AV313</f>
        <v>0</v>
      </c>
      <c r="BQ301" s="170">
        <f>Trachome!AW313</f>
        <v>0</v>
      </c>
      <c r="BR301" s="170">
        <f>COUNTIF(Trachome!AX313,"Oui")</f>
        <v>0</v>
      </c>
      <c r="BS301" s="76"/>
      <c r="BT301" s="170">
        <f t="shared" si="53"/>
        <v>0</v>
      </c>
      <c r="BU301" s="170">
        <f t="shared" si="54"/>
        <v>0</v>
      </c>
      <c r="BV301" s="170">
        <f t="shared" si="55"/>
        <v>0</v>
      </c>
      <c r="BW301" s="170">
        <f t="shared" si="56"/>
        <v>0</v>
      </c>
      <c r="BX301" s="170">
        <f t="shared" si="57"/>
        <v>0</v>
      </c>
      <c r="BY301" s="170">
        <f t="shared" si="60"/>
        <v>0</v>
      </c>
      <c r="BZ301" s="170">
        <f t="shared" si="61"/>
        <v>0</v>
      </c>
      <c r="CA301" s="170">
        <f t="shared" si="62"/>
        <v>0</v>
      </c>
      <c r="CB301" s="170">
        <f t="shared" si="58"/>
        <v>0</v>
      </c>
      <c r="CC301" s="170">
        <f t="shared" si="59"/>
        <v>0</v>
      </c>
    </row>
    <row r="302" spans="2:81" x14ac:dyDescent="0.25">
      <c r="B302" s="376">
        <f>'Données démographiques'!B310</f>
        <v>0</v>
      </c>
      <c r="C302" s="376">
        <f>'Données démographiques'!C310</f>
        <v>0</v>
      </c>
      <c r="D302" s="377">
        <f>'Données démographiques'!D310</f>
        <v>0</v>
      </c>
      <c r="E302" s="354"/>
      <c r="F302" s="377">
        <f>FL!M309</f>
        <v>0</v>
      </c>
      <c r="G302" s="377">
        <f>FL!AE309</f>
        <v>0</v>
      </c>
      <c r="H302" s="377">
        <f>FL!AF309</f>
        <v>0</v>
      </c>
      <c r="I302" s="377">
        <f>FL!AH309</f>
        <v>0</v>
      </c>
      <c r="J302" s="377">
        <f>FL!AI309</f>
        <v>0</v>
      </c>
      <c r="K302" s="377">
        <f>FL!AK309</f>
        <v>0</v>
      </c>
      <c r="L302" s="377">
        <f>FL!AM309</f>
        <v>0</v>
      </c>
      <c r="M302" s="377">
        <f>FL!AN309</f>
        <v>0</v>
      </c>
      <c r="N302" s="377">
        <f>FL!AO309</f>
        <v>0</v>
      </c>
      <c r="O302" s="377">
        <f>FL!AP309</f>
        <v>0</v>
      </c>
      <c r="P302" s="377">
        <f>FL!AQ309</f>
        <v>0</v>
      </c>
      <c r="Q302" s="377">
        <f>COUNTIF(FL!AR309,"Oui")</f>
        <v>0</v>
      </c>
      <c r="R302" s="354"/>
      <c r="S302" s="377">
        <f>Oncho!K309</f>
        <v>0</v>
      </c>
      <c r="T302" s="377">
        <f>MAX(Oncho!AB309,Oncho!BA309)</f>
        <v>0</v>
      </c>
      <c r="U302" s="377">
        <f>MAX(Oncho!AC309,Oncho!BB309)</f>
        <v>0</v>
      </c>
      <c r="V302" s="377">
        <f>MAX(Oncho!AE309,Oncho!BD309)</f>
        <v>0</v>
      </c>
      <c r="W302" s="377">
        <f>MAX(Oncho!AF309,Oncho!BE309)</f>
        <v>0</v>
      </c>
      <c r="X302" s="377">
        <f>MAX(Oncho!AG309,Oncho!BF309)</f>
        <v>0</v>
      </c>
      <c r="Y302" s="377">
        <f>MAX(Oncho!AH309,Oncho!BG309)</f>
        <v>0</v>
      </c>
      <c r="Z302" s="377">
        <f>MAX(Oncho!AI309,Oncho!BH309)</f>
        <v>0</v>
      </c>
      <c r="AA302" s="377">
        <f>MAX(Oncho!AJ309,Oncho!BI309)</f>
        <v>0</v>
      </c>
      <c r="AB302" s="377">
        <f>MAX(COUNTIF(Oncho!AK309,"Oui"),COUNTIF(Oncho!BJ309,"Oui"))</f>
        <v>0</v>
      </c>
      <c r="AC302" s="354"/>
      <c r="AD302" s="377">
        <f>SCH!P311</f>
        <v>0</v>
      </c>
      <c r="AE302" s="377">
        <f>SCH!AI311</f>
        <v>0</v>
      </c>
      <c r="AF302" s="377">
        <f>SCH!AJ311</f>
        <v>0</v>
      </c>
      <c r="AG302" s="377">
        <f>SCH!AN311</f>
        <v>0</v>
      </c>
      <c r="AH302" s="377">
        <f>SCH!AO311</f>
        <v>0</v>
      </c>
      <c r="AI302" s="377">
        <f>SCH!AT311</f>
        <v>0</v>
      </c>
      <c r="AJ302" s="377">
        <f>SCH!AU311</f>
        <v>0</v>
      </c>
      <c r="AK302" s="377">
        <f>SCH!AV311</f>
        <v>0</v>
      </c>
      <c r="AL302" s="377">
        <f>SCH!AW311</f>
        <v>0</v>
      </c>
      <c r="AM302" s="377">
        <f>COUNTIF(SCH!AX311,"Oui")</f>
        <v>0</v>
      </c>
      <c r="AN302" s="354"/>
      <c r="AO302" s="377">
        <f>GeoH!P311</f>
        <v>0</v>
      </c>
      <c r="AP302" s="377">
        <f>MAX(GeoH!AK311,GeoH!BS311)</f>
        <v>0</v>
      </c>
      <c r="AQ302" s="377">
        <f>MAX(GeoH!AL311,GeoH!BT311)</f>
        <v>0</v>
      </c>
      <c r="AR302" s="377">
        <f>MAX(GeoH!AM311,GeoH!BU311)</f>
        <v>0</v>
      </c>
      <c r="AS302" s="377">
        <f>MAX(GeoH!AN311,GeoH!BV311)</f>
        <v>0</v>
      </c>
      <c r="AT302" s="377">
        <f>MAX(GeoH!AO311,GeoH!BW311)</f>
        <v>0</v>
      </c>
      <c r="AU302" s="377">
        <f>MAX(GeoH!AQ311,GeoH!BY311)</f>
        <v>0</v>
      </c>
      <c r="AV302" s="377">
        <f>MAX(GeoH!AR311,GeoH!BZ311)</f>
        <v>0</v>
      </c>
      <c r="AW302" s="377">
        <f>MAX(GeoH!AS311,GeoH!CA311)</f>
        <v>0</v>
      </c>
      <c r="AX302" s="377">
        <f>MAX(GeoH!AT311,GeoH!CB311)</f>
        <v>0</v>
      </c>
      <c r="AY302" s="377">
        <f>MAX(GeoH!AU311,GeoH!CC311)</f>
        <v>0</v>
      </c>
      <c r="AZ302" s="377">
        <f>MAX(GeoH!AV311,GeoH!CD311)</f>
        <v>0</v>
      </c>
      <c r="BA302" s="377">
        <f>MAX(GeoH!AW311,GeoH!CE311)</f>
        <v>0</v>
      </c>
      <c r="BB302" s="377">
        <f>MAX(GeoH!AX311,GeoH!CF311)</f>
        <v>0</v>
      </c>
      <c r="BC302" s="377">
        <f>MAX(GeoH!AY311,GeoH!CG311)</f>
        <v>0</v>
      </c>
      <c r="BD302" s="377">
        <f>MAX(GeoH!AZ311,GeoH!CH311)</f>
        <v>0</v>
      </c>
      <c r="BE302" s="377">
        <f>MAX(GeoH!BA311,GeoH!CI311)</f>
        <v>0</v>
      </c>
      <c r="BF302" s="377">
        <f>MAX(GeoH!BB311,GeoH!CJ311)</f>
        <v>0</v>
      </c>
      <c r="BG302" s="377">
        <f>MAX(COUNTIF(GeoH!BC311,"Oui"),COUNTIF(GeoH!CK311,"Oui"))</f>
        <v>0</v>
      </c>
      <c r="BH302" s="354"/>
      <c r="BI302" s="377">
        <f>Trachome!Q314</f>
        <v>0</v>
      </c>
      <c r="BJ302" s="377">
        <f>Trachome!AK314</f>
        <v>0</v>
      </c>
      <c r="BK302" s="377">
        <f>Trachome!AL314</f>
        <v>0</v>
      </c>
      <c r="BL302" s="377">
        <f>Trachome!AN314</f>
        <v>0</v>
      </c>
      <c r="BM302" s="377">
        <f>Trachome!AO314</f>
        <v>0</v>
      </c>
      <c r="BN302" s="377">
        <f>Trachome!AT314</f>
        <v>0</v>
      </c>
      <c r="BO302" s="377">
        <f>Trachome!AU314</f>
        <v>0</v>
      </c>
      <c r="BP302" s="377">
        <f>Trachome!AV314</f>
        <v>0</v>
      </c>
      <c r="BQ302" s="377">
        <f>Trachome!AW314</f>
        <v>0</v>
      </c>
      <c r="BR302" s="377">
        <f>COUNTIF(Trachome!AX314,"Oui")</f>
        <v>0</v>
      </c>
      <c r="BS302" s="354"/>
      <c r="BT302" s="377">
        <f t="shared" si="53"/>
        <v>0</v>
      </c>
      <c r="BU302" s="377">
        <f t="shared" si="54"/>
        <v>0</v>
      </c>
      <c r="BV302" s="377">
        <f t="shared" si="55"/>
        <v>0</v>
      </c>
      <c r="BW302" s="377">
        <f t="shared" si="56"/>
        <v>0</v>
      </c>
      <c r="BX302" s="377">
        <f t="shared" si="57"/>
        <v>0</v>
      </c>
      <c r="BY302" s="377">
        <f t="shared" si="60"/>
        <v>0</v>
      </c>
      <c r="BZ302" s="377">
        <f t="shared" si="61"/>
        <v>0</v>
      </c>
      <c r="CA302" s="377">
        <f t="shared" si="62"/>
        <v>0</v>
      </c>
      <c r="CB302" s="377">
        <f t="shared" si="58"/>
        <v>0</v>
      </c>
      <c r="CC302" s="377">
        <f t="shared" si="59"/>
        <v>0</v>
      </c>
    </row>
    <row r="303" spans="2:81" x14ac:dyDescent="0.25">
      <c r="B303" s="169">
        <f>'Données démographiques'!B311</f>
        <v>0</v>
      </c>
      <c r="C303" s="169">
        <f>'Données démographiques'!C311</f>
        <v>0</v>
      </c>
      <c r="D303" s="170">
        <f>'Données démographiques'!D311</f>
        <v>0</v>
      </c>
      <c r="E303" s="76"/>
      <c r="F303" s="170">
        <f>FL!M310</f>
        <v>0</v>
      </c>
      <c r="G303" s="170">
        <f>FL!AE310</f>
        <v>0</v>
      </c>
      <c r="H303" s="170">
        <f>FL!AF310</f>
        <v>0</v>
      </c>
      <c r="I303" s="170">
        <f>FL!AH310</f>
        <v>0</v>
      </c>
      <c r="J303" s="170">
        <f>FL!AI310</f>
        <v>0</v>
      </c>
      <c r="K303" s="170">
        <f>FL!AK310</f>
        <v>0</v>
      </c>
      <c r="L303" s="170">
        <f>FL!AM310</f>
        <v>0</v>
      </c>
      <c r="M303" s="170">
        <f>FL!AN310</f>
        <v>0</v>
      </c>
      <c r="N303" s="170">
        <f>FL!AO310</f>
        <v>0</v>
      </c>
      <c r="O303" s="170">
        <f>FL!AP310</f>
        <v>0</v>
      </c>
      <c r="P303" s="170">
        <f>FL!AQ310</f>
        <v>0</v>
      </c>
      <c r="Q303" s="170">
        <f>COUNTIF(FL!AR310,"Oui")</f>
        <v>0</v>
      </c>
      <c r="R303" s="76"/>
      <c r="S303" s="170">
        <f>Oncho!K310</f>
        <v>0</v>
      </c>
      <c r="T303" s="170">
        <f>MAX(Oncho!AB310,Oncho!BA310)</f>
        <v>0</v>
      </c>
      <c r="U303" s="170">
        <f>MAX(Oncho!AC310,Oncho!BB310)</f>
        <v>0</v>
      </c>
      <c r="V303" s="170">
        <f>MAX(Oncho!AE310,Oncho!BD310)</f>
        <v>0</v>
      </c>
      <c r="W303" s="170">
        <f>MAX(Oncho!AF310,Oncho!BE310)</f>
        <v>0</v>
      </c>
      <c r="X303" s="170">
        <f>MAX(Oncho!AG310,Oncho!BF310)</f>
        <v>0</v>
      </c>
      <c r="Y303" s="170">
        <f>MAX(Oncho!AH310,Oncho!BG310)</f>
        <v>0</v>
      </c>
      <c r="Z303" s="170">
        <f>MAX(Oncho!AI310,Oncho!BH310)</f>
        <v>0</v>
      </c>
      <c r="AA303" s="170">
        <f>MAX(Oncho!AJ310,Oncho!BI310)</f>
        <v>0</v>
      </c>
      <c r="AB303" s="170">
        <f>MAX(COUNTIF(Oncho!AK310,"Oui"),COUNTIF(Oncho!BJ310,"Oui"))</f>
        <v>0</v>
      </c>
      <c r="AC303" s="76"/>
      <c r="AD303" s="170">
        <f>SCH!P312</f>
        <v>0</v>
      </c>
      <c r="AE303" s="170">
        <f>SCH!AI312</f>
        <v>0</v>
      </c>
      <c r="AF303" s="170">
        <f>SCH!AJ312</f>
        <v>0</v>
      </c>
      <c r="AG303" s="170">
        <f>SCH!AN312</f>
        <v>0</v>
      </c>
      <c r="AH303" s="170">
        <f>SCH!AO312</f>
        <v>0</v>
      </c>
      <c r="AI303" s="170">
        <f>SCH!AT312</f>
        <v>0</v>
      </c>
      <c r="AJ303" s="170">
        <f>SCH!AU312</f>
        <v>0</v>
      </c>
      <c r="AK303" s="170">
        <f>SCH!AV312</f>
        <v>0</v>
      </c>
      <c r="AL303" s="170">
        <f>SCH!AW312</f>
        <v>0</v>
      </c>
      <c r="AM303" s="170">
        <f>COUNTIF(SCH!AX312,"Oui")</f>
        <v>0</v>
      </c>
      <c r="AN303" s="76"/>
      <c r="AO303" s="170">
        <f>GeoH!P312</f>
        <v>0</v>
      </c>
      <c r="AP303" s="170">
        <f>MAX(GeoH!AK312,GeoH!BS312)</f>
        <v>0</v>
      </c>
      <c r="AQ303" s="170">
        <f>MAX(GeoH!AL312,GeoH!BT312)</f>
        <v>0</v>
      </c>
      <c r="AR303" s="170">
        <f>MAX(GeoH!AM312,GeoH!BU312)</f>
        <v>0</v>
      </c>
      <c r="AS303" s="170">
        <f>MAX(GeoH!AN312,GeoH!BV312)</f>
        <v>0</v>
      </c>
      <c r="AT303" s="170">
        <f>MAX(GeoH!AO312,GeoH!BW312)</f>
        <v>0</v>
      </c>
      <c r="AU303" s="170">
        <f>MAX(GeoH!AQ312,GeoH!BY312)</f>
        <v>0</v>
      </c>
      <c r="AV303" s="170">
        <f>MAX(GeoH!AR312,GeoH!BZ312)</f>
        <v>0</v>
      </c>
      <c r="AW303" s="170">
        <f>MAX(GeoH!AS312,GeoH!CA312)</f>
        <v>0</v>
      </c>
      <c r="AX303" s="170">
        <f>MAX(GeoH!AT312,GeoH!CB312)</f>
        <v>0</v>
      </c>
      <c r="AY303" s="170">
        <f>MAX(GeoH!AU312,GeoH!CC312)</f>
        <v>0</v>
      </c>
      <c r="AZ303" s="170">
        <f>MAX(GeoH!AV312,GeoH!CD312)</f>
        <v>0</v>
      </c>
      <c r="BA303" s="170">
        <f>MAX(GeoH!AW312,GeoH!CE312)</f>
        <v>0</v>
      </c>
      <c r="BB303" s="170">
        <f>MAX(GeoH!AX312,GeoH!CF312)</f>
        <v>0</v>
      </c>
      <c r="BC303" s="170">
        <f>MAX(GeoH!AY312,GeoH!CG312)</f>
        <v>0</v>
      </c>
      <c r="BD303" s="170">
        <f>MAX(GeoH!AZ312,GeoH!CH312)</f>
        <v>0</v>
      </c>
      <c r="BE303" s="170">
        <f>MAX(GeoH!BA312,GeoH!CI312)</f>
        <v>0</v>
      </c>
      <c r="BF303" s="170">
        <f>MAX(GeoH!BB312,GeoH!CJ312)</f>
        <v>0</v>
      </c>
      <c r="BG303" s="170">
        <f>MAX(COUNTIF(GeoH!BC312,"Oui"),COUNTIF(GeoH!CK312,"Oui"))</f>
        <v>0</v>
      </c>
      <c r="BH303" s="76"/>
      <c r="BI303" s="170">
        <f>Trachome!Q315</f>
        <v>0</v>
      </c>
      <c r="BJ303" s="170">
        <f>Trachome!AK315</f>
        <v>0</v>
      </c>
      <c r="BK303" s="170">
        <f>Trachome!AL315</f>
        <v>0</v>
      </c>
      <c r="BL303" s="170">
        <f>Trachome!AN315</f>
        <v>0</v>
      </c>
      <c r="BM303" s="170">
        <f>Trachome!AO315</f>
        <v>0</v>
      </c>
      <c r="BN303" s="170">
        <f>Trachome!AT315</f>
        <v>0</v>
      </c>
      <c r="BO303" s="170">
        <f>Trachome!AU315</f>
        <v>0</v>
      </c>
      <c r="BP303" s="170">
        <f>Trachome!AV315</f>
        <v>0</v>
      </c>
      <c r="BQ303" s="170">
        <f>Trachome!AW315</f>
        <v>0</v>
      </c>
      <c r="BR303" s="170">
        <f>COUNTIF(Trachome!AX315,"Oui")</f>
        <v>0</v>
      </c>
      <c r="BS303" s="76"/>
      <c r="BT303" s="170">
        <f t="shared" si="53"/>
        <v>0</v>
      </c>
      <c r="BU303" s="170">
        <f t="shared" si="54"/>
        <v>0</v>
      </c>
      <c r="BV303" s="170">
        <f t="shared" si="55"/>
        <v>0</v>
      </c>
      <c r="BW303" s="170">
        <f t="shared" si="56"/>
        <v>0</v>
      </c>
      <c r="BX303" s="170">
        <f t="shared" si="57"/>
        <v>0</v>
      </c>
      <c r="BY303" s="170">
        <f t="shared" si="60"/>
        <v>0</v>
      </c>
      <c r="BZ303" s="170">
        <f t="shared" si="61"/>
        <v>0</v>
      </c>
      <c r="CA303" s="170">
        <f t="shared" si="62"/>
        <v>0</v>
      </c>
      <c r="CB303" s="170">
        <f t="shared" si="58"/>
        <v>0</v>
      </c>
      <c r="CC303" s="170">
        <f t="shared" si="59"/>
        <v>0</v>
      </c>
    </row>
    <row r="304" spans="2:81" x14ac:dyDescent="0.25">
      <c r="B304" s="376">
        <f>'Données démographiques'!B312</f>
        <v>0</v>
      </c>
      <c r="C304" s="376">
        <f>'Données démographiques'!C312</f>
        <v>0</v>
      </c>
      <c r="D304" s="377">
        <f>'Données démographiques'!D312</f>
        <v>0</v>
      </c>
      <c r="E304" s="354"/>
      <c r="F304" s="377">
        <f>FL!M311</f>
        <v>0</v>
      </c>
      <c r="G304" s="377">
        <f>FL!AE311</f>
        <v>0</v>
      </c>
      <c r="H304" s="377">
        <f>FL!AF311</f>
        <v>0</v>
      </c>
      <c r="I304" s="377">
        <f>FL!AH311</f>
        <v>0</v>
      </c>
      <c r="J304" s="377">
        <f>FL!AI311</f>
        <v>0</v>
      </c>
      <c r="K304" s="377">
        <f>FL!AK311</f>
        <v>0</v>
      </c>
      <c r="L304" s="377">
        <f>FL!AM311</f>
        <v>0</v>
      </c>
      <c r="M304" s="377">
        <f>FL!AN311</f>
        <v>0</v>
      </c>
      <c r="N304" s="377">
        <f>FL!AO311</f>
        <v>0</v>
      </c>
      <c r="O304" s="377">
        <f>FL!AP311</f>
        <v>0</v>
      </c>
      <c r="P304" s="377">
        <f>FL!AQ311</f>
        <v>0</v>
      </c>
      <c r="Q304" s="377">
        <f>COUNTIF(FL!AR311,"Oui")</f>
        <v>0</v>
      </c>
      <c r="R304" s="354"/>
      <c r="S304" s="377">
        <f>Oncho!K311</f>
        <v>0</v>
      </c>
      <c r="T304" s="377">
        <f>MAX(Oncho!AB311,Oncho!BA311)</f>
        <v>0</v>
      </c>
      <c r="U304" s="377">
        <f>MAX(Oncho!AC311,Oncho!BB311)</f>
        <v>0</v>
      </c>
      <c r="V304" s="377">
        <f>MAX(Oncho!AE311,Oncho!BD311)</f>
        <v>0</v>
      </c>
      <c r="W304" s="377">
        <f>MAX(Oncho!AF311,Oncho!BE311)</f>
        <v>0</v>
      </c>
      <c r="X304" s="377">
        <f>MAX(Oncho!AG311,Oncho!BF311)</f>
        <v>0</v>
      </c>
      <c r="Y304" s="377">
        <f>MAX(Oncho!AH311,Oncho!BG311)</f>
        <v>0</v>
      </c>
      <c r="Z304" s="377">
        <f>MAX(Oncho!AI311,Oncho!BH311)</f>
        <v>0</v>
      </c>
      <c r="AA304" s="377">
        <f>MAX(Oncho!AJ311,Oncho!BI311)</f>
        <v>0</v>
      </c>
      <c r="AB304" s="377">
        <f>MAX(COUNTIF(Oncho!AK311,"Oui"),COUNTIF(Oncho!BJ311,"Oui"))</f>
        <v>0</v>
      </c>
      <c r="AC304" s="354"/>
      <c r="AD304" s="377">
        <f>SCH!P313</f>
        <v>0</v>
      </c>
      <c r="AE304" s="377">
        <f>SCH!AI313</f>
        <v>0</v>
      </c>
      <c r="AF304" s="377">
        <f>SCH!AJ313</f>
        <v>0</v>
      </c>
      <c r="AG304" s="377">
        <f>SCH!AN313</f>
        <v>0</v>
      </c>
      <c r="AH304" s="377">
        <f>SCH!AO313</f>
        <v>0</v>
      </c>
      <c r="AI304" s="377">
        <f>SCH!AT313</f>
        <v>0</v>
      </c>
      <c r="AJ304" s="377">
        <f>SCH!AU313</f>
        <v>0</v>
      </c>
      <c r="AK304" s="377">
        <f>SCH!AV313</f>
        <v>0</v>
      </c>
      <c r="AL304" s="377">
        <f>SCH!AW313</f>
        <v>0</v>
      </c>
      <c r="AM304" s="377">
        <f>COUNTIF(SCH!AX313,"Oui")</f>
        <v>0</v>
      </c>
      <c r="AN304" s="354"/>
      <c r="AO304" s="377">
        <f>GeoH!P313</f>
        <v>0</v>
      </c>
      <c r="AP304" s="377">
        <f>MAX(GeoH!AK313,GeoH!BS313)</f>
        <v>0</v>
      </c>
      <c r="AQ304" s="377">
        <f>MAX(GeoH!AL313,GeoH!BT313)</f>
        <v>0</v>
      </c>
      <c r="AR304" s="377">
        <f>MAX(GeoH!AM313,GeoH!BU313)</f>
        <v>0</v>
      </c>
      <c r="AS304" s="377">
        <f>MAX(GeoH!AN313,GeoH!BV313)</f>
        <v>0</v>
      </c>
      <c r="AT304" s="377">
        <f>MAX(GeoH!AO313,GeoH!BW313)</f>
        <v>0</v>
      </c>
      <c r="AU304" s="377">
        <f>MAX(GeoH!AQ313,GeoH!BY313)</f>
        <v>0</v>
      </c>
      <c r="AV304" s="377">
        <f>MAX(GeoH!AR313,GeoH!BZ313)</f>
        <v>0</v>
      </c>
      <c r="AW304" s="377">
        <f>MAX(GeoH!AS313,GeoH!CA313)</f>
        <v>0</v>
      </c>
      <c r="AX304" s="377">
        <f>MAX(GeoH!AT313,GeoH!CB313)</f>
        <v>0</v>
      </c>
      <c r="AY304" s="377">
        <f>MAX(GeoH!AU313,GeoH!CC313)</f>
        <v>0</v>
      </c>
      <c r="AZ304" s="377">
        <f>MAX(GeoH!AV313,GeoH!CD313)</f>
        <v>0</v>
      </c>
      <c r="BA304" s="377">
        <f>MAX(GeoH!AW313,GeoH!CE313)</f>
        <v>0</v>
      </c>
      <c r="BB304" s="377">
        <f>MAX(GeoH!AX313,GeoH!CF313)</f>
        <v>0</v>
      </c>
      <c r="BC304" s="377">
        <f>MAX(GeoH!AY313,GeoH!CG313)</f>
        <v>0</v>
      </c>
      <c r="BD304" s="377">
        <f>MAX(GeoH!AZ313,GeoH!CH313)</f>
        <v>0</v>
      </c>
      <c r="BE304" s="377">
        <f>MAX(GeoH!BA313,GeoH!CI313)</f>
        <v>0</v>
      </c>
      <c r="BF304" s="377">
        <f>MAX(GeoH!BB313,GeoH!CJ313)</f>
        <v>0</v>
      </c>
      <c r="BG304" s="377">
        <f>MAX(COUNTIF(GeoH!BC313,"Oui"),COUNTIF(GeoH!CK313,"Oui"))</f>
        <v>0</v>
      </c>
      <c r="BH304" s="354"/>
      <c r="BI304" s="377">
        <f>Trachome!Q316</f>
        <v>0</v>
      </c>
      <c r="BJ304" s="377">
        <f>Trachome!AK316</f>
        <v>0</v>
      </c>
      <c r="BK304" s="377">
        <f>Trachome!AL316</f>
        <v>0</v>
      </c>
      <c r="BL304" s="377">
        <f>Trachome!AN316</f>
        <v>0</v>
      </c>
      <c r="BM304" s="377">
        <f>Trachome!AO316</f>
        <v>0</v>
      </c>
      <c r="BN304" s="377">
        <f>Trachome!AT316</f>
        <v>0</v>
      </c>
      <c r="BO304" s="377">
        <f>Trachome!AU316</f>
        <v>0</v>
      </c>
      <c r="BP304" s="377">
        <f>Trachome!AV316</f>
        <v>0</v>
      </c>
      <c r="BQ304" s="377">
        <f>Trachome!AW316</f>
        <v>0</v>
      </c>
      <c r="BR304" s="377">
        <f>COUNTIF(Trachome!AX316,"Oui")</f>
        <v>0</v>
      </c>
      <c r="BS304" s="354"/>
      <c r="BT304" s="377">
        <f t="shared" si="53"/>
        <v>0</v>
      </c>
      <c r="BU304" s="377">
        <f t="shared" si="54"/>
        <v>0</v>
      </c>
      <c r="BV304" s="377">
        <f t="shared" si="55"/>
        <v>0</v>
      </c>
      <c r="BW304" s="377">
        <f t="shared" si="56"/>
        <v>0</v>
      </c>
      <c r="BX304" s="377">
        <f t="shared" si="57"/>
        <v>0</v>
      </c>
      <c r="BY304" s="377">
        <f t="shared" si="60"/>
        <v>0</v>
      </c>
      <c r="BZ304" s="377">
        <f t="shared" si="61"/>
        <v>0</v>
      </c>
      <c r="CA304" s="377">
        <f t="shared" si="62"/>
        <v>0</v>
      </c>
      <c r="CB304" s="377">
        <f t="shared" si="58"/>
        <v>0</v>
      </c>
      <c r="CC304" s="377">
        <f t="shared" si="59"/>
        <v>0</v>
      </c>
    </row>
    <row r="305" spans="2:81" x14ac:dyDescent="0.25">
      <c r="B305" s="169">
        <f>'Données démographiques'!B313</f>
        <v>0</v>
      </c>
      <c r="C305" s="169">
        <f>'Données démographiques'!C313</f>
        <v>0</v>
      </c>
      <c r="D305" s="170">
        <f>'Données démographiques'!D313</f>
        <v>0</v>
      </c>
      <c r="E305" s="76"/>
      <c r="F305" s="170">
        <f>FL!M312</f>
        <v>0</v>
      </c>
      <c r="G305" s="170">
        <f>FL!AE312</f>
        <v>0</v>
      </c>
      <c r="H305" s="170">
        <f>FL!AF312</f>
        <v>0</v>
      </c>
      <c r="I305" s="170">
        <f>FL!AH312</f>
        <v>0</v>
      </c>
      <c r="J305" s="170">
        <f>FL!AI312</f>
        <v>0</v>
      </c>
      <c r="K305" s="170">
        <f>FL!AK312</f>
        <v>0</v>
      </c>
      <c r="L305" s="170">
        <f>FL!AM312</f>
        <v>0</v>
      </c>
      <c r="M305" s="170">
        <f>FL!AN312</f>
        <v>0</v>
      </c>
      <c r="N305" s="170">
        <f>FL!AO312</f>
        <v>0</v>
      </c>
      <c r="O305" s="170">
        <f>FL!AP312</f>
        <v>0</v>
      </c>
      <c r="P305" s="170">
        <f>FL!AQ312</f>
        <v>0</v>
      </c>
      <c r="Q305" s="170">
        <f>COUNTIF(FL!AR312,"Oui")</f>
        <v>0</v>
      </c>
      <c r="R305" s="76"/>
      <c r="S305" s="170">
        <f>Oncho!K312</f>
        <v>0</v>
      </c>
      <c r="T305" s="170">
        <f>MAX(Oncho!AB312,Oncho!BA312)</f>
        <v>0</v>
      </c>
      <c r="U305" s="170">
        <f>MAX(Oncho!AC312,Oncho!BB312)</f>
        <v>0</v>
      </c>
      <c r="V305" s="170">
        <f>MAX(Oncho!AE312,Oncho!BD312)</f>
        <v>0</v>
      </c>
      <c r="W305" s="170">
        <f>MAX(Oncho!AF312,Oncho!BE312)</f>
        <v>0</v>
      </c>
      <c r="X305" s="170">
        <f>MAX(Oncho!AG312,Oncho!BF312)</f>
        <v>0</v>
      </c>
      <c r="Y305" s="170">
        <f>MAX(Oncho!AH312,Oncho!BG312)</f>
        <v>0</v>
      </c>
      <c r="Z305" s="170">
        <f>MAX(Oncho!AI312,Oncho!BH312)</f>
        <v>0</v>
      </c>
      <c r="AA305" s="170">
        <f>MAX(Oncho!AJ312,Oncho!BI312)</f>
        <v>0</v>
      </c>
      <c r="AB305" s="170">
        <f>MAX(COUNTIF(Oncho!AK312,"Oui"),COUNTIF(Oncho!BJ312,"Oui"))</f>
        <v>0</v>
      </c>
      <c r="AC305" s="76"/>
      <c r="AD305" s="170">
        <f>SCH!P314</f>
        <v>0</v>
      </c>
      <c r="AE305" s="170">
        <f>SCH!AI314</f>
        <v>0</v>
      </c>
      <c r="AF305" s="170">
        <f>SCH!AJ314</f>
        <v>0</v>
      </c>
      <c r="AG305" s="170">
        <f>SCH!AN314</f>
        <v>0</v>
      </c>
      <c r="AH305" s="170">
        <f>SCH!AO314</f>
        <v>0</v>
      </c>
      <c r="AI305" s="170">
        <f>SCH!AT314</f>
        <v>0</v>
      </c>
      <c r="AJ305" s="170">
        <f>SCH!AU314</f>
        <v>0</v>
      </c>
      <c r="AK305" s="170">
        <f>SCH!AV314</f>
        <v>0</v>
      </c>
      <c r="AL305" s="170">
        <f>SCH!AW314</f>
        <v>0</v>
      </c>
      <c r="AM305" s="170">
        <f>COUNTIF(SCH!AX314,"Oui")</f>
        <v>0</v>
      </c>
      <c r="AN305" s="76"/>
      <c r="AO305" s="170">
        <f>GeoH!P314</f>
        <v>0</v>
      </c>
      <c r="AP305" s="170">
        <f>MAX(GeoH!AK314,GeoH!BS314)</f>
        <v>0</v>
      </c>
      <c r="AQ305" s="170">
        <f>MAX(GeoH!AL314,GeoH!BT314)</f>
        <v>0</v>
      </c>
      <c r="AR305" s="170">
        <f>MAX(GeoH!AM314,GeoH!BU314)</f>
        <v>0</v>
      </c>
      <c r="AS305" s="170">
        <f>MAX(GeoH!AN314,GeoH!BV314)</f>
        <v>0</v>
      </c>
      <c r="AT305" s="170">
        <f>MAX(GeoH!AO314,GeoH!BW314)</f>
        <v>0</v>
      </c>
      <c r="AU305" s="170">
        <f>MAX(GeoH!AQ314,GeoH!BY314)</f>
        <v>0</v>
      </c>
      <c r="AV305" s="170">
        <f>MAX(GeoH!AR314,GeoH!BZ314)</f>
        <v>0</v>
      </c>
      <c r="AW305" s="170">
        <f>MAX(GeoH!AS314,GeoH!CA314)</f>
        <v>0</v>
      </c>
      <c r="AX305" s="170">
        <f>MAX(GeoH!AT314,GeoH!CB314)</f>
        <v>0</v>
      </c>
      <c r="AY305" s="170">
        <f>MAX(GeoH!AU314,GeoH!CC314)</f>
        <v>0</v>
      </c>
      <c r="AZ305" s="170">
        <f>MAX(GeoH!AV314,GeoH!CD314)</f>
        <v>0</v>
      </c>
      <c r="BA305" s="170">
        <f>MAX(GeoH!AW314,GeoH!CE314)</f>
        <v>0</v>
      </c>
      <c r="BB305" s="170">
        <f>MAX(GeoH!AX314,GeoH!CF314)</f>
        <v>0</v>
      </c>
      <c r="BC305" s="170">
        <f>MAX(GeoH!AY314,GeoH!CG314)</f>
        <v>0</v>
      </c>
      <c r="BD305" s="170">
        <f>MAX(GeoH!AZ314,GeoH!CH314)</f>
        <v>0</v>
      </c>
      <c r="BE305" s="170">
        <f>MAX(GeoH!BA314,GeoH!CI314)</f>
        <v>0</v>
      </c>
      <c r="BF305" s="170">
        <f>MAX(GeoH!BB314,GeoH!CJ314)</f>
        <v>0</v>
      </c>
      <c r="BG305" s="170">
        <f>MAX(COUNTIF(GeoH!BC314,"Oui"),COUNTIF(GeoH!CK314,"Oui"))</f>
        <v>0</v>
      </c>
      <c r="BH305" s="76"/>
      <c r="BI305" s="170">
        <f>Trachome!Q317</f>
        <v>0</v>
      </c>
      <c r="BJ305" s="170">
        <f>Trachome!AK317</f>
        <v>0</v>
      </c>
      <c r="BK305" s="170">
        <f>Trachome!AL317</f>
        <v>0</v>
      </c>
      <c r="BL305" s="170">
        <f>Trachome!AN317</f>
        <v>0</v>
      </c>
      <c r="BM305" s="170">
        <f>Trachome!AO317</f>
        <v>0</v>
      </c>
      <c r="BN305" s="170">
        <f>Trachome!AT317</f>
        <v>0</v>
      </c>
      <c r="BO305" s="170">
        <f>Trachome!AU317</f>
        <v>0</v>
      </c>
      <c r="BP305" s="170">
        <f>Trachome!AV317</f>
        <v>0</v>
      </c>
      <c r="BQ305" s="170">
        <f>Trachome!AW317</f>
        <v>0</v>
      </c>
      <c r="BR305" s="170">
        <f>COUNTIF(Trachome!AX317,"Oui")</f>
        <v>0</v>
      </c>
      <c r="BS305" s="76"/>
      <c r="BT305" s="170">
        <f t="shared" si="53"/>
        <v>0</v>
      </c>
      <c r="BU305" s="170">
        <f t="shared" si="54"/>
        <v>0</v>
      </c>
      <c r="BV305" s="170">
        <f t="shared" si="55"/>
        <v>0</v>
      </c>
      <c r="BW305" s="170">
        <f t="shared" si="56"/>
        <v>0</v>
      </c>
      <c r="BX305" s="170">
        <f t="shared" si="57"/>
        <v>0</v>
      </c>
      <c r="BY305" s="170">
        <f t="shared" si="60"/>
        <v>0</v>
      </c>
      <c r="BZ305" s="170">
        <f t="shared" si="61"/>
        <v>0</v>
      </c>
      <c r="CA305" s="170">
        <f t="shared" si="62"/>
        <v>0</v>
      </c>
      <c r="CB305" s="170">
        <f t="shared" si="58"/>
        <v>0</v>
      </c>
      <c r="CC305" s="170">
        <f t="shared" si="59"/>
        <v>0</v>
      </c>
    </row>
    <row r="306" spans="2:81" x14ac:dyDescent="0.25">
      <c r="B306" s="376">
        <f>'Données démographiques'!B314</f>
        <v>0</v>
      </c>
      <c r="C306" s="376">
        <f>'Données démographiques'!C314</f>
        <v>0</v>
      </c>
      <c r="D306" s="377">
        <f>'Données démographiques'!D314</f>
        <v>0</v>
      </c>
      <c r="E306" s="354"/>
      <c r="F306" s="377">
        <f>FL!M313</f>
        <v>0</v>
      </c>
      <c r="G306" s="377">
        <f>FL!AE313</f>
        <v>0</v>
      </c>
      <c r="H306" s="377">
        <f>FL!AF313</f>
        <v>0</v>
      </c>
      <c r="I306" s="377">
        <f>FL!AH313</f>
        <v>0</v>
      </c>
      <c r="J306" s="377">
        <f>FL!AI313</f>
        <v>0</v>
      </c>
      <c r="K306" s="377">
        <f>FL!AK313</f>
        <v>0</v>
      </c>
      <c r="L306" s="377">
        <f>FL!AM313</f>
        <v>0</v>
      </c>
      <c r="M306" s="377">
        <f>FL!AN313</f>
        <v>0</v>
      </c>
      <c r="N306" s="377">
        <f>FL!AO313</f>
        <v>0</v>
      </c>
      <c r="O306" s="377">
        <f>FL!AP313</f>
        <v>0</v>
      </c>
      <c r="P306" s="377">
        <f>FL!AQ313</f>
        <v>0</v>
      </c>
      <c r="Q306" s="377">
        <f>COUNTIF(FL!AR313,"Oui")</f>
        <v>0</v>
      </c>
      <c r="R306" s="354"/>
      <c r="S306" s="377">
        <f>Oncho!K313</f>
        <v>0</v>
      </c>
      <c r="T306" s="377">
        <f>MAX(Oncho!AB313,Oncho!BA313)</f>
        <v>0</v>
      </c>
      <c r="U306" s="377">
        <f>MAX(Oncho!AC313,Oncho!BB313)</f>
        <v>0</v>
      </c>
      <c r="V306" s="377">
        <f>MAX(Oncho!AE313,Oncho!BD313)</f>
        <v>0</v>
      </c>
      <c r="W306" s="377">
        <f>MAX(Oncho!AF313,Oncho!BE313)</f>
        <v>0</v>
      </c>
      <c r="X306" s="377">
        <f>MAX(Oncho!AG313,Oncho!BF313)</f>
        <v>0</v>
      </c>
      <c r="Y306" s="377">
        <f>MAX(Oncho!AH313,Oncho!BG313)</f>
        <v>0</v>
      </c>
      <c r="Z306" s="377">
        <f>MAX(Oncho!AI313,Oncho!BH313)</f>
        <v>0</v>
      </c>
      <c r="AA306" s="377">
        <f>MAX(Oncho!AJ313,Oncho!BI313)</f>
        <v>0</v>
      </c>
      <c r="AB306" s="377">
        <f>MAX(COUNTIF(Oncho!AK313,"Oui"),COUNTIF(Oncho!BJ313,"Oui"))</f>
        <v>0</v>
      </c>
      <c r="AC306" s="354"/>
      <c r="AD306" s="377">
        <f>SCH!P315</f>
        <v>0</v>
      </c>
      <c r="AE306" s="377">
        <f>SCH!AI315</f>
        <v>0</v>
      </c>
      <c r="AF306" s="377">
        <f>SCH!AJ315</f>
        <v>0</v>
      </c>
      <c r="AG306" s="377">
        <f>SCH!AN315</f>
        <v>0</v>
      </c>
      <c r="AH306" s="377">
        <f>SCH!AO315</f>
        <v>0</v>
      </c>
      <c r="AI306" s="377">
        <f>SCH!AT315</f>
        <v>0</v>
      </c>
      <c r="AJ306" s="377">
        <f>SCH!AU315</f>
        <v>0</v>
      </c>
      <c r="AK306" s="377">
        <f>SCH!AV315</f>
        <v>0</v>
      </c>
      <c r="AL306" s="377">
        <f>SCH!AW315</f>
        <v>0</v>
      </c>
      <c r="AM306" s="377">
        <f>COUNTIF(SCH!AX315,"Oui")</f>
        <v>0</v>
      </c>
      <c r="AN306" s="354"/>
      <c r="AO306" s="377">
        <f>GeoH!P315</f>
        <v>0</v>
      </c>
      <c r="AP306" s="377">
        <f>MAX(GeoH!AK315,GeoH!BS315)</f>
        <v>0</v>
      </c>
      <c r="AQ306" s="377">
        <f>MAX(GeoH!AL315,GeoH!BT315)</f>
        <v>0</v>
      </c>
      <c r="AR306" s="377">
        <f>MAX(GeoH!AM315,GeoH!BU315)</f>
        <v>0</v>
      </c>
      <c r="AS306" s="377">
        <f>MAX(GeoH!AN315,GeoH!BV315)</f>
        <v>0</v>
      </c>
      <c r="AT306" s="377">
        <f>MAX(GeoH!AO315,GeoH!BW315)</f>
        <v>0</v>
      </c>
      <c r="AU306" s="377">
        <f>MAX(GeoH!AQ315,GeoH!BY315)</f>
        <v>0</v>
      </c>
      <c r="AV306" s="377">
        <f>MAX(GeoH!AR315,GeoH!BZ315)</f>
        <v>0</v>
      </c>
      <c r="AW306" s="377">
        <f>MAX(GeoH!AS315,GeoH!CA315)</f>
        <v>0</v>
      </c>
      <c r="AX306" s="377">
        <f>MAX(GeoH!AT315,GeoH!CB315)</f>
        <v>0</v>
      </c>
      <c r="AY306" s="377">
        <f>MAX(GeoH!AU315,GeoH!CC315)</f>
        <v>0</v>
      </c>
      <c r="AZ306" s="377">
        <f>MAX(GeoH!AV315,GeoH!CD315)</f>
        <v>0</v>
      </c>
      <c r="BA306" s="377">
        <f>MAX(GeoH!AW315,GeoH!CE315)</f>
        <v>0</v>
      </c>
      <c r="BB306" s="377">
        <f>MAX(GeoH!AX315,GeoH!CF315)</f>
        <v>0</v>
      </c>
      <c r="BC306" s="377">
        <f>MAX(GeoH!AY315,GeoH!CG315)</f>
        <v>0</v>
      </c>
      <c r="BD306" s="377">
        <f>MAX(GeoH!AZ315,GeoH!CH315)</f>
        <v>0</v>
      </c>
      <c r="BE306" s="377">
        <f>MAX(GeoH!BA315,GeoH!CI315)</f>
        <v>0</v>
      </c>
      <c r="BF306" s="377">
        <f>MAX(GeoH!BB315,GeoH!CJ315)</f>
        <v>0</v>
      </c>
      <c r="BG306" s="377">
        <f>MAX(COUNTIF(GeoH!BC315,"Oui"),COUNTIF(GeoH!CK315,"Oui"))</f>
        <v>0</v>
      </c>
      <c r="BH306" s="354"/>
      <c r="BI306" s="377">
        <f>Trachome!Q318</f>
        <v>0</v>
      </c>
      <c r="BJ306" s="377">
        <f>Trachome!AK318</f>
        <v>0</v>
      </c>
      <c r="BK306" s="377">
        <f>Trachome!AL318</f>
        <v>0</v>
      </c>
      <c r="BL306" s="377">
        <f>Trachome!AN318</f>
        <v>0</v>
      </c>
      <c r="BM306" s="377">
        <f>Trachome!AO318</f>
        <v>0</v>
      </c>
      <c r="BN306" s="377">
        <f>Trachome!AT318</f>
        <v>0</v>
      </c>
      <c r="BO306" s="377">
        <f>Trachome!AU318</f>
        <v>0</v>
      </c>
      <c r="BP306" s="377">
        <f>Trachome!AV318</f>
        <v>0</v>
      </c>
      <c r="BQ306" s="377">
        <f>Trachome!AW318</f>
        <v>0</v>
      </c>
      <c r="BR306" s="377">
        <f>COUNTIF(Trachome!AX318,"Oui")</f>
        <v>0</v>
      </c>
      <c r="BS306" s="354"/>
      <c r="BT306" s="377">
        <f t="shared" si="53"/>
        <v>0</v>
      </c>
      <c r="BU306" s="377">
        <f t="shared" si="54"/>
        <v>0</v>
      </c>
      <c r="BV306" s="377">
        <f t="shared" si="55"/>
        <v>0</v>
      </c>
      <c r="BW306" s="377">
        <f t="shared" si="56"/>
        <v>0</v>
      </c>
      <c r="BX306" s="377">
        <f t="shared" si="57"/>
        <v>0</v>
      </c>
      <c r="BY306" s="377">
        <f t="shared" si="60"/>
        <v>0</v>
      </c>
      <c r="BZ306" s="377">
        <f t="shared" si="61"/>
        <v>0</v>
      </c>
      <c r="CA306" s="377">
        <f t="shared" si="62"/>
        <v>0</v>
      </c>
      <c r="CB306" s="377">
        <f t="shared" si="58"/>
        <v>0</v>
      </c>
      <c r="CC306" s="377">
        <f t="shared" si="59"/>
        <v>0</v>
      </c>
    </row>
    <row r="307" spans="2:81" x14ac:dyDescent="0.25">
      <c r="B307" s="169">
        <f>'Données démographiques'!B315</f>
        <v>0</v>
      </c>
      <c r="C307" s="169">
        <f>'Données démographiques'!C315</f>
        <v>0</v>
      </c>
      <c r="D307" s="170">
        <f>'Données démographiques'!D315</f>
        <v>0</v>
      </c>
      <c r="E307" s="76"/>
      <c r="F307" s="170">
        <f>FL!M314</f>
        <v>0</v>
      </c>
      <c r="G307" s="170">
        <f>FL!AE314</f>
        <v>0</v>
      </c>
      <c r="H307" s="170">
        <f>FL!AF314</f>
        <v>0</v>
      </c>
      <c r="I307" s="170">
        <f>FL!AH314</f>
        <v>0</v>
      </c>
      <c r="J307" s="170">
        <f>FL!AI314</f>
        <v>0</v>
      </c>
      <c r="K307" s="170">
        <f>FL!AK314</f>
        <v>0</v>
      </c>
      <c r="L307" s="170">
        <f>FL!AM314</f>
        <v>0</v>
      </c>
      <c r="M307" s="170">
        <f>FL!AN314</f>
        <v>0</v>
      </c>
      <c r="N307" s="170">
        <f>FL!AO314</f>
        <v>0</v>
      </c>
      <c r="O307" s="170">
        <f>FL!AP314</f>
        <v>0</v>
      </c>
      <c r="P307" s="170">
        <f>FL!AQ314</f>
        <v>0</v>
      </c>
      <c r="Q307" s="170">
        <f>COUNTIF(FL!AR314,"Oui")</f>
        <v>0</v>
      </c>
      <c r="R307" s="76"/>
      <c r="S307" s="170">
        <f>Oncho!K314</f>
        <v>0</v>
      </c>
      <c r="T307" s="170">
        <f>MAX(Oncho!AB314,Oncho!BA314)</f>
        <v>0</v>
      </c>
      <c r="U307" s="170">
        <f>MAX(Oncho!AC314,Oncho!BB314)</f>
        <v>0</v>
      </c>
      <c r="V307" s="170">
        <f>MAX(Oncho!AE314,Oncho!BD314)</f>
        <v>0</v>
      </c>
      <c r="W307" s="170">
        <f>MAX(Oncho!AF314,Oncho!BE314)</f>
        <v>0</v>
      </c>
      <c r="X307" s="170">
        <f>MAX(Oncho!AG314,Oncho!BF314)</f>
        <v>0</v>
      </c>
      <c r="Y307" s="170">
        <f>MAX(Oncho!AH314,Oncho!BG314)</f>
        <v>0</v>
      </c>
      <c r="Z307" s="170">
        <f>MAX(Oncho!AI314,Oncho!BH314)</f>
        <v>0</v>
      </c>
      <c r="AA307" s="170">
        <f>MAX(Oncho!AJ314,Oncho!BI314)</f>
        <v>0</v>
      </c>
      <c r="AB307" s="170">
        <f>MAX(COUNTIF(Oncho!AK314,"Oui"),COUNTIF(Oncho!BJ314,"Oui"))</f>
        <v>0</v>
      </c>
      <c r="AC307" s="76"/>
      <c r="AD307" s="170">
        <f>SCH!P316</f>
        <v>0</v>
      </c>
      <c r="AE307" s="170">
        <f>SCH!AI316</f>
        <v>0</v>
      </c>
      <c r="AF307" s="170">
        <f>SCH!AJ316</f>
        <v>0</v>
      </c>
      <c r="AG307" s="170">
        <f>SCH!AN316</f>
        <v>0</v>
      </c>
      <c r="AH307" s="170">
        <f>SCH!AO316</f>
        <v>0</v>
      </c>
      <c r="AI307" s="170">
        <f>SCH!AT316</f>
        <v>0</v>
      </c>
      <c r="AJ307" s="170">
        <f>SCH!AU316</f>
        <v>0</v>
      </c>
      <c r="AK307" s="170">
        <f>SCH!AV316</f>
        <v>0</v>
      </c>
      <c r="AL307" s="170">
        <f>SCH!AW316</f>
        <v>0</v>
      </c>
      <c r="AM307" s="170">
        <f>COUNTIF(SCH!AX316,"Oui")</f>
        <v>0</v>
      </c>
      <c r="AN307" s="76"/>
      <c r="AO307" s="170">
        <f>GeoH!P316</f>
        <v>0</v>
      </c>
      <c r="AP307" s="170">
        <f>MAX(GeoH!AK316,GeoH!BS316)</f>
        <v>0</v>
      </c>
      <c r="AQ307" s="170">
        <f>MAX(GeoH!AL316,GeoH!BT316)</f>
        <v>0</v>
      </c>
      <c r="AR307" s="170">
        <f>MAX(GeoH!AM316,GeoH!BU316)</f>
        <v>0</v>
      </c>
      <c r="AS307" s="170">
        <f>MAX(GeoH!AN316,GeoH!BV316)</f>
        <v>0</v>
      </c>
      <c r="AT307" s="170">
        <f>MAX(GeoH!AO316,GeoH!BW316)</f>
        <v>0</v>
      </c>
      <c r="AU307" s="170">
        <f>MAX(GeoH!AQ316,GeoH!BY316)</f>
        <v>0</v>
      </c>
      <c r="AV307" s="170">
        <f>MAX(GeoH!AR316,GeoH!BZ316)</f>
        <v>0</v>
      </c>
      <c r="AW307" s="170">
        <f>MAX(GeoH!AS316,GeoH!CA316)</f>
        <v>0</v>
      </c>
      <c r="AX307" s="170">
        <f>MAX(GeoH!AT316,GeoH!CB316)</f>
        <v>0</v>
      </c>
      <c r="AY307" s="170">
        <f>MAX(GeoH!AU316,GeoH!CC316)</f>
        <v>0</v>
      </c>
      <c r="AZ307" s="170">
        <f>MAX(GeoH!AV316,GeoH!CD316)</f>
        <v>0</v>
      </c>
      <c r="BA307" s="170">
        <f>MAX(GeoH!AW316,GeoH!CE316)</f>
        <v>0</v>
      </c>
      <c r="BB307" s="170">
        <f>MAX(GeoH!AX316,GeoH!CF316)</f>
        <v>0</v>
      </c>
      <c r="BC307" s="170">
        <f>MAX(GeoH!AY316,GeoH!CG316)</f>
        <v>0</v>
      </c>
      <c r="BD307" s="170">
        <f>MAX(GeoH!AZ316,GeoH!CH316)</f>
        <v>0</v>
      </c>
      <c r="BE307" s="170">
        <f>MAX(GeoH!BA316,GeoH!CI316)</f>
        <v>0</v>
      </c>
      <c r="BF307" s="170">
        <f>MAX(GeoH!BB316,GeoH!CJ316)</f>
        <v>0</v>
      </c>
      <c r="BG307" s="170">
        <f>MAX(COUNTIF(GeoH!BC316,"Oui"),COUNTIF(GeoH!CK316,"Oui"))</f>
        <v>0</v>
      </c>
      <c r="BH307" s="76"/>
      <c r="BI307" s="170">
        <f>Trachome!Q319</f>
        <v>0</v>
      </c>
      <c r="BJ307" s="170">
        <f>Trachome!AK319</f>
        <v>0</v>
      </c>
      <c r="BK307" s="170">
        <f>Trachome!AL319</f>
        <v>0</v>
      </c>
      <c r="BL307" s="170">
        <f>Trachome!AN319</f>
        <v>0</v>
      </c>
      <c r="BM307" s="170">
        <f>Trachome!AO319</f>
        <v>0</v>
      </c>
      <c r="BN307" s="170">
        <f>Trachome!AT319</f>
        <v>0</v>
      </c>
      <c r="BO307" s="170">
        <f>Trachome!AU319</f>
        <v>0</v>
      </c>
      <c r="BP307" s="170">
        <f>Trachome!AV319</f>
        <v>0</v>
      </c>
      <c r="BQ307" s="170">
        <f>Trachome!AW319</f>
        <v>0</v>
      </c>
      <c r="BR307" s="170">
        <f>COUNTIF(Trachome!AX319,"Oui")</f>
        <v>0</v>
      </c>
      <c r="BS307" s="76"/>
      <c r="BT307" s="170">
        <f t="shared" si="53"/>
        <v>0</v>
      </c>
      <c r="BU307" s="170">
        <f t="shared" si="54"/>
        <v>0</v>
      </c>
      <c r="BV307" s="170">
        <f t="shared" si="55"/>
        <v>0</v>
      </c>
      <c r="BW307" s="170">
        <f t="shared" si="56"/>
        <v>0</v>
      </c>
      <c r="BX307" s="170">
        <f t="shared" si="57"/>
        <v>0</v>
      </c>
      <c r="BY307" s="170">
        <f t="shared" si="60"/>
        <v>0</v>
      </c>
      <c r="BZ307" s="170">
        <f t="shared" si="61"/>
        <v>0</v>
      </c>
      <c r="CA307" s="170">
        <f t="shared" si="62"/>
        <v>0</v>
      </c>
      <c r="CB307" s="170">
        <f t="shared" si="58"/>
        <v>0</v>
      </c>
      <c r="CC307" s="170">
        <f t="shared" si="59"/>
        <v>0</v>
      </c>
    </row>
    <row r="308" spans="2:81" x14ac:dyDescent="0.25">
      <c r="B308" s="376">
        <f>'Données démographiques'!B316</f>
        <v>0</v>
      </c>
      <c r="C308" s="376">
        <f>'Données démographiques'!C316</f>
        <v>0</v>
      </c>
      <c r="D308" s="377">
        <f>'Données démographiques'!D316</f>
        <v>0</v>
      </c>
      <c r="E308" s="354"/>
      <c r="F308" s="377">
        <f>FL!M315</f>
        <v>0</v>
      </c>
      <c r="G308" s="377">
        <f>FL!AE315</f>
        <v>0</v>
      </c>
      <c r="H308" s="377">
        <f>FL!AF315</f>
        <v>0</v>
      </c>
      <c r="I308" s="377">
        <f>FL!AH315</f>
        <v>0</v>
      </c>
      <c r="J308" s="377">
        <f>FL!AI315</f>
        <v>0</v>
      </c>
      <c r="K308" s="377">
        <f>FL!AK315</f>
        <v>0</v>
      </c>
      <c r="L308" s="377">
        <f>FL!AM315</f>
        <v>0</v>
      </c>
      <c r="M308" s="377">
        <f>FL!AN315</f>
        <v>0</v>
      </c>
      <c r="N308" s="377">
        <f>FL!AO315</f>
        <v>0</v>
      </c>
      <c r="O308" s="377">
        <f>FL!AP315</f>
        <v>0</v>
      </c>
      <c r="P308" s="377">
        <f>FL!AQ315</f>
        <v>0</v>
      </c>
      <c r="Q308" s="377">
        <f>COUNTIF(FL!AR315,"Oui")</f>
        <v>0</v>
      </c>
      <c r="R308" s="354"/>
      <c r="S308" s="377">
        <f>Oncho!K315</f>
        <v>0</v>
      </c>
      <c r="T308" s="377">
        <f>MAX(Oncho!AB315,Oncho!BA315)</f>
        <v>0</v>
      </c>
      <c r="U308" s="377">
        <f>MAX(Oncho!AC315,Oncho!BB315)</f>
        <v>0</v>
      </c>
      <c r="V308" s="377">
        <f>MAX(Oncho!AE315,Oncho!BD315)</f>
        <v>0</v>
      </c>
      <c r="W308" s="377">
        <f>MAX(Oncho!AF315,Oncho!BE315)</f>
        <v>0</v>
      </c>
      <c r="X308" s="377">
        <f>MAX(Oncho!AG315,Oncho!BF315)</f>
        <v>0</v>
      </c>
      <c r="Y308" s="377">
        <f>MAX(Oncho!AH315,Oncho!BG315)</f>
        <v>0</v>
      </c>
      <c r="Z308" s="377">
        <f>MAX(Oncho!AI315,Oncho!BH315)</f>
        <v>0</v>
      </c>
      <c r="AA308" s="377">
        <f>MAX(Oncho!AJ315,Oncho!BI315)</f>
        <v>0</v>
      </c>
      <c r="AB308" s="377">
        <f>MAX(COUNTIF(Oncho!AK315,"Oui"),COUNTIF(Oncho!BJ315,"Oui"))</f>
        <v>0</v>
      </c>
      <c r="AC308" s="354"/>
      <c r="AD308" s="377">
        <f>SCH!P317</f>
        <v>0</v>
      </c>
      <c r="AE308" s="377">
        <f>SCH!AI317</f>
        <v>0</v>
      </c>
      <c r="AF308" s="377">
        <f>SCH!AJ317</f>
        <v>0</v>
      </c>
      <c r="AG308" s="377">
        <f>SCH!AN317</f>
        <v>0</v>
      </c>
      <c r="AH308" s="377">
        <f>SCH!AO317</f>
        <v>0</v>
      </c>
      <c r="AI308" s="377">
        <f>SCH!AT317</f>
        <v>0</v>
      </c>
      <c r="AJ308" s="377">
        <f>SCH!AU317</f>
        <v>0</v>
      </c>
      <c r="AK308" s="377">
        <f>SCH!AV317</f>
        <v>0</v>
      </c>
      <c r="AL308" s="377">
        <f>SCH!AW317</f>
        <v>0</v>
      </c>
      <c r="AM308" s="377">
        <f>COUNTIF(SCH!AX317,"Oui")</f>
        <v>0</v>
      </c>
      <c r="AN308" s="354"/>
      <c r="AO308" s="377">
        <f>GeoH!P317</f>
        <v>0</v>
      </c>
      <c r="AP308" s="377">
        <f>MAX(GeoH!AK317,GeoH!BS317)</f>
        <v>0</v>
      </c>
      <c r="AQ308" s="377">
        <f>MAX(GeoH!AL317,GeoH!BT317)</f>
        <v>0</v>
      </c>
      <c r="AR308" s="377">
        <f>MAX(GeoH!AM317,GeoH!BU317)</f>
        <v>0</v>
      </c>
      <c r="AS308" s="377">
        <f>MAX(GeoH!AN317,GeoH!BV317)</f>
        <v>0</v>
      </c>
      <c r="AT308" s="377">
        <f>MAX(GeoH!AO317,GeoH!BW317)</f>
        <v>0</v>
      </c>
      <c r="AU308" s="377">
        <f>MAX(GeoH!AQ317,GeoH!BY317)</f>
        <v>0</v>
      </c>
      <c r="AV308" s="377">
        <f>MAX(GeoH!AR317,GeoH!BZ317)</f>
        <v>0</v>
      </c>
      <c r="AW308" s="377">
        <f>MAX(GeoH!AS317,GeoH!CA317)</f>
        <v>0</v>
      </c>
      <c r="AX308" s="377">
        <f>MAX(GeoH!AT317,GeoH!CB317)</f>
        <v>0</v>
      </c>
      <c r="AY308" s="377">
        <f>MAX(GeoH!AU317,GeoH!CC317)</f>
        <v>0</v>
      </c>
      <c r="AZ308" s="377">
        <f>MAX(GeoH!AV317,GeoH!CD317)</f>
        <v>0</v>
      </c>
      <c r="BA308" s="377">
        <f>MAX(GeoH!AW317,GeoH!CE317)</f>
        <v>0</v>
      </c>
      <c r="BB308" s="377">
        <f>MAX(GeoH!AX317,GeoH!CF317)</f>
        <v>0</v>
      </c>
      <c r="BC308" s="377">
        <f>MAX(GeoH!AY317,GeoH!CG317)</f>
        <v>0</v>
      </c>
      <c r="BD308" s="377">
        <f>MAX(GeoH!AZ317,GeoH!CH317)</f>
        <v>0</v>
      </c>
      <c r="BE308" s="377">
        <f>MAX(GeoH!BA317,GeoH!CI317)</f>
        <v>0</v>
      </c>
      <c r="BF308" s="377">
        <f>MAX(GeoH!BB317,GeoH!CJ317)</f>
        <v>0</v>
      </c>
      <c r="BG308" s="377">
        <f>MAX(COUNTIF(GeoH!BC317,"Oui"),COUNTIF(GeoH!CK317,"Oui"))</f>
        <v>0</v>
      </c>
      <c r="BH308" s="354"/>
      <c r="BI308" s="377">
        <f>Trachome!Q320</f>
        <v>0</v>
      </c>
      <c r="BJ308" s="377">
        <f>Trachome!AK320</f>
        <v>0</v>
      </c>
      <c r="BK308" s="377">
        <f>Trachome!AL320</f>
        <v>0</v>
      </c>
      <c r="BL308" s="377">
        <f>Trachome!AN320</f>
        <v>0</v>
      </c>
      <c r="BM308" s="377">
        <f>Trachome!AO320</f>
        <v>0</v>
      </c>
      <c r="BN308" s="377">
        <f>Trachome!AT320</f>
        <v>0</v>
      </c>
      <c r="BO308" s="377">
        <f>Trachome!AU320</f>
        <v>0</v>
      </c>
      <c r="BP308" s="377">
        <f>Trachome!AV320</f>
        <v>0</v>
      </c>
      <c r="BQ308" s="377">
        <f>Trachome!AW320</f>
        <v>0</v>
      </c>
      <c r="BR308" s="377">
        <f>COUNTIF(Trachome!AX320,"Oui")</f>
        <v>0</v>
      </c>
      <c r="BS308" s="354"/>
      <c r="BT308" s="377">
        <f t="shared" si="53"/>
        <v>0</v>
      </c>
      <c r="BU308" s="377">
        <f t="shared" si="54"/>
        <v>0</v>
      </c>
      <c r="BV308" s="377">
        <f t="shared" si="55"/>
        <v>0</v>
      </c>
      <c r="BW308" s="377">
        <f t="shared" si="56"/>
        <v>0</v>
      </c>
      <c r="BX308" s="377">
        <f t="shared" si="57"/>
        <v>0</v>
      </c>
      <c r="BY308" s="377">
        <f t="shared" si="60"/>
        <v>0</v>
      </c>
      <c r="BZ308" s="377">
        <f t="shared" si="61"/>
        <v>0</v>
      </c>
      <c r="CA308" s="377">
        <f t="shared" si="62"/>
        <v>0</v>
      </c>
      <c r="CB308" s="377">
        <f t="shared" si="58"/>
        <v>0</v>
      </c>
      <c r="CC308" s="377">
        <f t="shared" si="59"/>
        <v>0</v>
      </c>
    </row>
    <row r="309" spans="2:81" x14ac:dyDescent="0.25">
      <c r="B309" s="169">
        <f>'Données démographiques'!B317</f>
        <v>0</v>
      </c>
      <c r="C309" s="169">
        <f>'Données démographiques'!C317</f>
        <v>0</v>
      </c>
      <c r="D309" s="170">
        <f>'Données démographiques'!D317</f>
        <v>0</v>
      </c>
      <c r="E309" s="76"/>
      <c r="F309" s="170">
        <f>FL!M316</f>
        <v>0</v>
      </c>
      <c r="G309" s="170">
        <f>FL!AE316</f>
        <v>0</v>
      </c>
      <c r="H309" s="170">
        <f>FL!AF316</f>
        <v>0</v>
      </c>
      <c r="I309" s="170">
        <f>FL!AH316</f>
        <v>0</v>
      </c>
      <c r="J309" s="170">
        <f>FL!AI316</f>
        <v>0</v>
      </c>
      <c r="K309" s="170">
        <f>FL!AK316</f>
        <v>0</v>
      </c>
      <c r="L309" s="170">
        <f>FL!AM316</f>
        <v>0</v>
      </c>
      <c r="M309" s="170">
        <f>FL!AN316</f>
        <v>0</v>
      </c>
      <c r="N309" s="170">
        <f>FL!AO316</f>
        <v>0</v>
      </c>
      <c r="O309" s="170">
        <f>FL!AP316</f>
        <v>0</v>
      </c>
      <c r="P309" s="170">
        <f>FL!AQ316</f>
        <v>0</v>
      </c>
      <c r="Q309" s="170">
        <f>COUNTIF(FL!AR316,"Oui")</f>
        <v>0</v>
      </c>
      <c r="R309" s="76"/>
      <c r="S309" s="170">
        <f>Oncho!K316</f>
        <v>0</v>
      </c>
      <c r="T309" s="170">
        <f>MAX(Oncho!AB316,Oncho!BA316)</f>
        <v>0</v>
      </c>
      <c r="U309" s="170">
        <f>MAX(Oncho!AC316,Oncho!BB316)</f>
        <v>0</v>
      </c>
      <c r="V309" s="170">
        <f>MAX(Oncho!AE316,Oncho!BD316)</f>
        <v>0</v>
      </c>
      <c r="W309" s="170">
        <f>MAX(Oncho!AF316,Oncho!BE316)</f>
        <v>0</v>
      </c>
      <c r="X309" s="170">
        <f>MAX(Oncho!AG316,Oncho!BF316)</f>
        <v>0</v>
      </c>
      <c r="Y309" s="170">
        <f>MAX(Oncho!AH316,Oncho!BG316)</f>
        <v>0</v>
      </c>
      <c r="Z309" s="170">
        <f>MAX(Oncho!AI316,Oncho!BH316)</f>
        <v>0</v>
      </c>
      <c r="AA309" s="170">
        <f>MAX(Oncho!AJ316,Oncho!BI316)</f>
        <v>0</v>
      </c>
      <c r="AB309" s="170">
        <f>MAX(COUNTIF(Oncho!AK316,"Oui"),COUNTIF(Oncho!BJ316,"Oui"))</f>
        <v>0</v>
      </c>
      <c r="AC309" s="76"/>
      <c r="AD309" s="170">
        <f>SCH!P318</f>
        <v>0</v>
      </c>
      <c r="AE309" s="170">
        <f>SCH!AI318</f>
        <v>0</v>
      </c>
      <c r="AF309" s="170">
        <f>SCH!AJ318</f>
        <v>0</v>
      </c>
      <c r="AG309" s="170">
        <f>SCH!AN318</f>
        <v>0</v>
      </c>
      <c r="AH309" s="170">
        <f>SCH!AO318</f>
        <v>0</v>
      </c>
      <c r="AI309" s="170">
        <f>SCH!AT318</f>
        <v>0</v>
      </c>
      <c r="AJ309" s="170">
        <f>SCH!AU318</f>
        <v>0</v>
      </c>
      <c r="AK309" s="170">
        <f>SCH!AV318</f>
        <v>0</v>
      </c>
      <c r="AL309" s="170">
        <f>SCH!AW318</f>
        <v>0</v>
      </c>
      <c r="AM309" s="170">
        <f>COUNTIF(SCH!AX318,"Oui")</f>
        <v>0</v>
      </c>
      <c r="AN309" s="76"/>
      <c r="AO309" s="170">
        <f>GeoH!P318</f>
        <v>0</v>
      </c>
      <c r="AP309" s="170">
        <f>MAX(GeoH!AK318,GeoH!BS318)</f>
        <v>0</v>
      </c>
      <c r="AQ309" s="170">
        <f>MAX(GeoH!AL318,GeoH!BT318)</f>
        <v>0</v>
      </c>
      <c r="AR309" s="170">
        <f>MAX(GeoH!AM318,GeoH!BU318)</f>
        <v>0</v>
      </c>
      <c r="AS309" s="170">
        <f>MAX(GeoH!AN318,GeoH!BV318)</f>
        <v>0</v>
      </c>
      <c r="AT309" s="170">
        <f>MAX(GeoH!AO318,GeoH!BW318)</f>
        <v>0</v>
      </c>
      <c r="AU309" s="170">
        <f>MAX(GeoH!AQ318,GeoH!BY318)</f>
        <v>0</v>
      </c>
      <c r="AV309" s="170">
        <f>MAX(GeoH!AR318,GeoH!BZ318)</f>
        <v>0</v>
      </c>
      <c r="AW309" s="170">
        <f>MAX(GeoH!AS318,GeoH!CA318)</f>
        <v>0</v>
      </c>
      <c r="AX309" s="170">
        <f>MAX(GeoH!AT318,GeoH!CB318)</f>
        <v>0</v>
      </c>
      <c r="AY309" s="170">
        <f>MAX(GeoH!AU318,GeoH!CC318)</f>
        <v>0</v>
      </c>
      <c r="AZ309" s="170">
        <f>MAX(GeoH!AV318,GeoH!CD318)</f>
        <v>0</v>
      </c>
      <c r="BA309" s="170">
        <f>MAX(GeoH!AW318,GeoH!CE318)</f>
        <v>0</v>
      </c>
      <c r="BB309" s="170">
        <f>MAX(GeoH!AX318,GeoH!CF318)</f>
        <v>0</v>
      </c>
      <c r="BC309" s="170">
        <f>MAX(GeoH!AY318,GeoH!CG318)</f>
        <v>0</v>
      </c>
      <c r="BD309" s="170">
        <f>MAX(GeoH!AZ318,GeoH!CH318)</f>
        <v>0</v>
      </c>
      <c r="BE309" s="170">
        <f>MAX(GeoH!BA318,GeoH!CI318)</f>
        <v>0</v>
      </c>
      <c r="BF309" s="170">
        <f>MAX(GeoH!BB318,GeoH!CJ318)</f>
        <v>0</v>
      </c>
      <c r="BG309" s="170">
        <f>MAX(COUNTIF(GeoH!BC318,"Oui"),COUNTIF(GeoH!CK318,"Oui"))</f>
        <v>0</v>
      </c>
      <c r="BH309" s="76"/>
      <c r="BI309" s="170">
        <f>Trachome!Q321</f>
        <v>0</v>
      </c>
      <c r="BJ309" s="170">
        <f>Trachome!AK321</f>
        <v>0</v>
      </c>
      <c r="BK309" s="170">
        <f>Trachome!AL321</f>
        <v>0</v>
      </c>
      <c r="BL309" s="170">
        <f>Trachome!AN321</f>
        <v>0</v>
      </c>
      <c r="BM309" s="170">
        <f>Trachome!AO321</f>
        <v>0</v>
      </c>
      <c r="BN309" s="170">
        <f>Trachome!AT321</f>
        <v>0</v>
      </c>
      <c r="BO309" s="170">
        <f>Trachome!AU321</f>
        <v>0</v>
      </c>
      <c r="BP309" s="170">
        <f>Trachome!AV321</f>
        <v>0</v>
      </c>
      <c r="BQ309" s="170">
        <f>Trachome!AW321</f>
        <v>0</v>
      </c>
      <c r="BR309" s="170">
        <f>COUNTIF(Trachome!AX321,"Oui")</f>
        <v>0</v>
      </c>
      <c r="BS309" s="76"/>
      <c r="BT309" s="170">
        <f t="shared" si="53"/>
        <v>0</v>
      </c>
      <c r="BU309" s="170">
        <f t="shared" si="54"/>
        <v>0</v>
      </c>
      <c r="BV309" s="170">
        <f t="shared" si="55"/>
        <v>0</v>
      </c>
      <c r="BW309" s="170">
        <f t="shared" si="56"/>
        <v>0</v>
      </c>
      <c r="BX309" s="170">
        <f t="shared" si="57"/>
        <v>0</v>
      </c>
      <c r="BY309" s="170">
        <f t="shared" si="60"/>
        <v>0</v>
      </c>
      <c r="BZ309" s="170">
        <f t="shared" si="61"/>
        <v>0</v>
      </c>
      <c r="CA309" s="170">
        <f t="shared" si="62"/>
        <v>0</v>
      </c>
      <c r="CB309" s="170">
        <f t="shared" si="58"/>
        <v>0</v>
      </c>
      <c r="CC309" s="170">
        <f t="shared" si="59"/>
        <v>0</v>
      </c>
    </row>
    <row r="310" spans="2:81" x14ac:dyDescent="0.25">
      <c r="B310" s="376">
        <f>'Données démographiques'!B318</f>
        <v>0</v>
      </c>
      <c r="C310" s="376">
        <f>'Données démographiques'!C318</f>
        <v>0</v>
      </c>
      <c r="D310" s="377">
        <f>'Données démographiques'!D318</f>
        <v>0</v>
      </c>
      <c r="E310" s="354"/>
      <c r="F310" s="377">
        <f>FL!M317</f>
        <v>0</v>
      </c>
      <c r="G310" s="377">
        <f>FL!AE317</f>
        <v>0</v>
      </c>
      <c r="H310" s="377">
        <f>FL!AF317</f>
        <v>0</v>
      </c>
      <c r="I310" s="377">
        <f>FL!AH317</f>
        <v>0</v>
      </c>
      <c r="J310" s="377">
        <f>FL!AI317</f>
        <v>0</v>
      </c>
      <c r="K310" s="377">
        <f>FL!AK317</f>
        <v>0</v>
      </c>
      <c r="L310" s="377">
        <f>FL!AM317</f>
        <v>0</v>
      </c>
      <c r="M310" s="377">
        <f>FL!AN317</f>
        <v>0</v>
      </c>
      <c r="N310" s="377">
        <f>FL!AO317</f>
        <v>0</v>
      </c>
      <c r="O310" s="377">
        <f>FL!AP317</f>
        <v>0</v>
      </c>
      <c r="P310" s="377">
        <f>FL!AQ317</f>
        <v>0</v>
      </c>
      <c r="Q310" s="377">
        <f>COUNTIF(FL!AR317,"Oui")</f>
        <v>0</v>
      </c>
      <c r="R310" s="354"/>
      <c r="S310" s="377">
        <f>Oncho!K317</f>
        <v>0</v>
      </c>
      <c r="T310" s="377">
        <f>MAX(Oncho!AB317,Oncho!BA317)</f>
        <v>0</v>
      </c>
      <c r="U310" s="377">
        <f>MAX(Oncho!AC317,Oncho!BB317)</f>
        <v>0</v>
      </c>
      <c r="V310" s="377">
        <f>MAX(Oncho!AE317,Oncho!BD317)</f>
        <v>0</v>
      </c>
      <c r="W310" s="377">
        <f>MAX(Oncho!AF317,Oncho!BE317)</f>
        <v>0</v>
      </c>
      <c r="X310" s="377">
        <f>MAX(Oncho!AG317,Oncho!BF317)</f>
        <v>0</v>
      </c>
      <c r="Y310" s="377">
        <f>MAX(Oncho!AH317,Oncho!BG317)</f>
        <v>0</v>
      </c>
      <c r="Z310" s="377">
        <f>MAX(Oncho!AI317,Oncho!BH317)</f>
        <v>0</v>
      </c>
      <c r="AA310" s="377">
        <f>MAX(Oncho!AJ317,Oncho!BI317)</f>
        <v>0</v>
      </c>
      <c r="AB310" s="377">
        <f>MAX(COUNTIF(Oncho!AK317,"Oui"),COUNTIF(Oncho!BJ317,"Oui"))</f>
        <v>0</v>
      </c>
      <c r="AC310" s="354"/>
      <c r="AD310" s="377">
        <f>SCH!P319</f>
        <v>0</v>
      </c>
      <c r="AE310" s="377">
        <f>SCH!AI319</f>
        <v>0</v>
      </c>
      <c r="AF310" s="377">
        <f>SCH!AJ319</f>
        <v>0</v>
      </c>
      <c r="AG310" s="377">
        <f>SCH!AN319</f>
        <v>0</v>
      </c>
      <c r="AH310" s="377">
        <f>SCH!AO319</f>
        <v>0</v>
      </c>
      <c r="AI310" s="377">
        <f>SCH!AT319</f>
        <v>0</v>
      </c>
      <c r="AJ310" s="377">
        <f>SCH!AU319</f>
        <v>0</v>
      </c>
      <c r="AK310" s="377">
        <f>SCH!AV319</f>
        <v>0</v>
      </c>
      <c r="AL310" s="377">
        <f>SCH!AW319</f>
        <v>0</v>
      </c>
      <c r="AM310" s="377">
        <f>COUNTIF(SCH!AX319,"Oui")</f>
        <v>0</v>
      </c>
      <c r="AN310" s="354"/>
      <c r="AO310" s="377">
        <f>GeoH!P319</f>
        <v>0</v>
      </c>
      <c r="AP310" s="377">
        <f>MAX(GeoH!AK319,GeoH!BS319)</f>
        <v>0</v>
      </c>
      <c r="AQ310" s="377">
        <f>MAX(GeoH!AL319,GeoH!BT319)</f>
        <v>0</v>
      </c>
      <c r="AR310" s="377">
        <f>MAX(GeoH!AM319,GeoH!BU319)</f>
        <v>0</v>
      </c>
      <c r="AS310" s="377">
        <f>MAX(GeoH!AN319,GeoH!BV319)</f>
        <v>0</v>
      </c>
      <c r="AT310" s="377">
        <f>MAX(GeoH!AO319,GeoH!BW319)</f>
        <v>0</v>
      </c>
      <c r="AU310" s="377">
        <f>MAX(GeoH!AQ319,GeoH!BY319)</f>
        <v>0</v>
      </c>
      <c r="AV310" s="377">
        <f>MAX(GeoH!AR319,GeoH!BZ319)</f>
        <v>0</v>
      </c>
      <c r="AW310" s="377">
        <f>MAX(GeoH!AS319,GeoH!CA319)</f>
        <v>0</v>
      </c>
      <c r="AX310" s="377">
        <f>MAX(GeoH!AT319,GeoH!CB319)</f>
        <v>0</v>
      </c>
      <c r="AY310" s="377">
        <f>MAX(GeoH!AU319,GeoH!CC319)</f>
        <v>0</v>
      </c>
      <c r="AZ310" s="377">
        <f>MAX(GeoH!AV319,GeoH!CD319)</f>
        <v>0</v>
      </c>
      <c r="BA310" s="377">
        <f>MAX(GeoH!AW319,GeoH!CE319)</f>
        <v>0</v>
      </c>
      <c r="BB310" s="377">
        <f>MAX(GeoH!AX319,GeoH!CF319)</f>
        <v>0</v>
      </c>
      <c r="BC310" s="377">
        <f>MAX(GeoH!AY319,GeoH!CG319)</f>
        <v>0</v>
      </c>
      <c r="BD310" s="377">
        <f>MAX(GeoH!AZ319,GeoH!CH319)</f>
        <v>0</v>
      </c>
      <c r="BE310" s="377">
        <f>MAX(GeoH!BA319,GeoH!CI319)</f>
        <v>0</v>
      </c>
      <c r="BF310" s="377">
        <f>MAX(GeoH!BB319,GeoH!CJ319)</f>
        <v>0</v>
      </c>
      <c r="BG310" s="377">
        <f>MAX(COUNTIF(GeoH!BC319,"Oui"),COUNTIF(GeoH!CK319,"Oui"))</f>
        <v>0</v>
      </c>
      <c r="BH310" s="354"/>
      <c r="BI310" s="377">
        <f>Trachome!Q322</f>
        <v>0</v>
      </c>
      <c r="BJ310" s="377">
        <f>Trachome!AK322</f>
        <v>0</v>
      </c>
      <c r="BK310" s="377">
        <f>Trachome!AL322</f>
        <v>0</v>
      </c>
      <c r="BL310" s="377">
        <f>Trachome!AN322</f>
        <v>0</v>
      </c>
      <c r="BM310" s="377">
        <f>Trachome!AO322</f>
        <v>0</v>
      </c>
      <c r="BN310" s="377">
        <f>Trachome!AT322</f>
        <v>0</v>
      </c>
      <c r="BO310" s="377">
        <f>Trachome!AU322</f>
        <v>0</v>
      </c>
      <c r="BP310" s="377">
        <f>Trachome!AV322</f>
        <v>0</v>
      </c>
      <c r="BQ310" s="377">
        <f>Trachome!AW322</f>
        <v>0</v>
      </c>
      <c r="BR310" s="377">
        <f>COUNTIF(Trachome!AX322,"Oui")</f>
        <v>0</v>
      </c>
      <c r="BS310" s="354"/>
      <c r="BT310" s="377">
        <f t="shared" si="53"/>
        <v>0</v>
      </c>
      <c r="BU310" s="377">
        <f t="shared" si="54"/>
        <v>0</v>
      </c>
      <c r="BV310" s="377">
        <f t="shared" si="55"/>
        <v>0</v>
      </c>
      <c r="BW310" s="377">
        <f t="shared" si="56"/>
        <v>0</v>
      </c>
      <c r="BX310" s="377">
        <f t="shared" si="57"/>
        <v>0</v>
      </c>
      <c r="BY310" s="377">
        <f t="shared" si="60"/>
        <v>0</v>
      </c>
      <c r="BZ310" s="377">
        <f t="shared" si="61"/>
        <v>0</v>
      </c>
      <c r="CA310" s="377">
        <f t="shared" si="62"/>
        <v>0</v>
      </c>
      <c r="CB310" s="377">
        <f t="shared" si="58"/>
        <v>0</v>
      </c>
      <c r="CC310" s="377">
        <f t="shared" si="59"/>
        <v>0</v>
      </c>
    </row>
    <row r="311" spans="2:81" x14ac:dyDescent="0.25">
      <c r="B311" s="169">
        <f>'Données démographiques'!B319</f>
        <v>0</v>
      </c>
      <c r="C311" s="169">
        <f>'Données démographiques'!C319</f>
        <v>0</v>
      </c>
      <c r="D311" s="170">
        <f>'Données démographiques'!D319</f>
        <v>0</v>
      </c>
      <c r="E311" s="76"/>
      <c r="F311" s="170">
        <f>FL!M318</f>
        <v>0</v>
      </c>
      <c r="G311" s="170">
        <f>FL!AE318</f>
        <v>0</v>
      </c>
      <c r="H311" s="170">
        <f>FL!AF318</f>
        <v>0</v>
      </c>
      <c r="I311" s="170">
        <f>FL!AH318</f>
        <v>0</v>
      </c>
      <c r="J311" s="170">
        <f>FL!AI318</f>
        <v>0</v>
      </c>
      <c r="K311" s="170">
        <f>FL!AK318</f>
        <v>0</v>
      </c>
      <c r="L311" s="170">
        <f>FL!AM318</f>
        <v>0</v>
      </c>
      <c r="M311" s="170">
        <f>FL!AN318</f>
        <v>0</v>
      </c>
      <c r="N311" s="170">
        <f>FL!AO318</f>
        <v>0</v>
      </c>
      <c r="O311" s="170">
        <f>FL!AP318</f>
        <v>0</v>
      </c>
      <c r="P311" s="170">
        <f>FL!AQ318</f>
        <v>0</v>
      </c>
      <c r="Q311" s="170">
        <f>COUNTIF(FL!AR318,"Oui")</f>
        <v>0</v>
      </c>
      <c r="R311" s="76"/>
      <c r="S311" s="170">
        <f>Oncho!K318</f>
        <v>0</v>
      </c>
      <c r="T311" s="170">
        <f>MAX(Oncho!AB318,Oncho!BA318)</f>
        <v>0</v>
      </c>
      <c r="U311" s="170">
        <f>MAX(Oncho!AC318,Oncho!BB318)</f>
        <v>0</v>
      </c>
      <c r="V311" s="170">
        <f>MAX(Oncho!AE318,Oncho!BD318)</f>
        <v>0</v>
      </c>
      <c r="W311" s="170">
        <f>MAX(Oncho!AF318,Oncho!BE318)</f>
        <v>0</v>
      </c>
      <c r="X311" s="170">
        <f>MAX(Oncho!AG318,Oncho!BF318)</f>
        <v>0</v>
      </c>
      <c r="Y311" s="170">
        <f>MAX(Oncho!AH318,Oncho!BG318)</f>
        <v>0</v>
      </c>
      <c r="Z311" s="170">
        <f>MAX(Oncho!AI318,Oncho!BH318)</f>
        <v>0</v>
      </c>
      <c r="AA311" s="170">
        <f>MAX(Oncho!AJ318,Oncho!BI318)</f>
        <v>0</v>
      </c>
      <c r="AB311" s="170">
        <f>MAX(COUNTIF(Oncho!AK318,"Oui"),COUNTIF(Oncho!BJ318,"Oui"))</f>
        <v>0</v>
      </c>
      <c r="AC311" s="76"/>
      <c r="AD311" s="170">
        <f>SCH!P320</f>
        <v>0</v>
      </c>
      <c r="AE311" s="170">
        <f>SCH!AI320</f>
        <v>0</v>
      </c>
      <c r="AF311" s="170">
        <f>SCH!AJ320</f>
        <v>0</v>
      </c>
      <c r="AG311" s="170">
        <f>SCH!AN320</f>
        <v>0</v>
      </c>
      <c r="AH311" s="170">
        <f>SCH!AO320</f>
        <v>0</v>
      </c>
      <c r="AI311" s="170">
        <f>SCH!AT320</f>
        <v>0</v>
      </c>
      <c r="AJ311" s="170">
        <f>SCH!AU320</f>
        <v>0</v>
      </c>
      <c r="AK311" s="170">
        <f>SCH!AV320</f>
        <v>0</v>
      </c>
      <c r="AL311" s="170">
        <f>SCH!AW320</f>
        <v>0</v>
      </c>
      <c r="AM311" s="170">
        <f>COUNTIF(SCH!AX320,"Oui")</f>
        <v>0</v>
      </c>
      <c r="AN311" s="76"/>
      <c r="AO311" s="170">
        <f>GeoH!P320</f>
        <v>0</v>
      </c>
      <c r="AP311" s="170">
        <f>MAX(GeoH!AK320,GeoH!BS320)</f>
        <v>0</v>
      </c>
      <c r="AQ311" s="170">
        <f>MAX(GeoH!AL320,GeoH!BT320)</f>
        <v>0</v>
      </c>
      <c r="AR311" s="170">
        <f>MAX(GeoH!AM320,GeoH!BU320)</f>
        <v>0</v>
      </c>
      <c r="AS311" s="170">
        <f>MAX(GeoH!AN320,GeoH!BV320)</f>
        <v>0</v>
      </c>
      <c r="AT311" s="170">
        <f>MAX(GeoH!AO320,GeoH!BW320)</f>
        <v>0</v>
      </c>
      <c r="AU311" s="170">
        <f>MAX(GeoH!AQ320,GeoH!BY320)</f>
        <v>0</v>
      </c>
      <c r="AV311" s="170">
        <f>MAX(GeoH!AR320,GeoH!BZ320)</f>
        <v>0</v>
      </c>
      <c r="AW311" s="170">
        <f>MAX(GeoH!AS320,GeoH!CA320)</f>
        <v>0</v>
      </c>
      <c r="AX311" s="170">
        <f>MAX(GeoH!AT320,GeoH!CB320)</f>
        <v>0</v>
      </c>
      <c r="AY311" s="170">
        <f>MAX(GeoH!AU320,GeoH!CC320)</f>
        <v>0</v>
      </c>
      <c r="AZ311" s="170">
        <f>MAX(GeoH!AV320,GeoH!CD320)</f>
        <v>0</v>
      </c>
      <c r="BA311" s="170">
        <f>MAX(GeoH!AW320,GeoH!CE320)</f>
        <v>0</v>
      </c>
      <c r="BB311" s="170">
        <f>MAX(GeoH!AX320,GeoH!CF320)</f>
        <v>0</v>
      </c>
      <c r="BC311" s="170">
        <f>MAX(GeoH!AY320,GeoH!CG320)</f>
        <v>0</v>
      </c>
      <c r="BD311" s="170">
        <f>MAX(GeoH!AZ320,GeoH!CH320)</f>
        <v>0</v>
      </c>
      <c r="BE311" s="170">
        <f>MAX(GeoH!BA320,GeoH!CI320)</f>
        <v>0</v>
      </c>
      <c r="BF311" s="170">
        <f>MAX(GeoH!BB320,GeoH!CJ320)</f>
        <v>0</v>
      </c>
      <c r="BG311" s="170">
        <f>MAX(COUNTIF(GeoH!BC320,"Oui"),COUNTIF(GeoH!CK320,"Oui"))</f>
        <v>0</v>
      </c>
      <c r="BH311" s="76"/>
      <c r="BI311" s="170">
        <f>Trachome!Q323</f>
        <v>0</v>
      </c>
      <c r="BJ311" s="170">
        <f>Trachome!AK323</f>
        <v>0</v>
      </c>
      <c r="BK311" s="170">
        <f>Trachome!AL323</f>
        <v>0</v>
      </c>
      <c r="BL311" s="170">
        <f>Trachome!AN323</f>
        <v>0</v>
      </c>
      <c r="BM311" s="170">
        <f>Trachome!AO323</f>
        <v>0</v>
      </c>
      <c r="BN311" s="170">
        <f>Trachome!AT323</f>
        <v>0</v>
      </c>
      <c r="BO311" s="170">
        <f>Trachome!AU323</f>
        <v>0</v>
      </c>
      <c r="BP311" s="170">
        <f>Trachome!AV323</f>
        <v>0</v>
      </c>
      <c r="BQ311" s="170">
        <f>Trachome!AW323</f>
        <v>0</v>
      </c>
      <c r="BR311" s="170">
        <f>COUNTIF(Trachome!AX323,"Oui")</f>
        <v>0</v>
      </c>
      <c r="BS311" s="76"/>
      <c r="BT311" s="170">
        <f t="shared" si="53"/>
        <v>0</v>
      </c>
      <c r="BU311" s="170">
        <f t="shared" si="54"/>
        <v>0</v>
      </c>
      <c r="BV311" s="170">
        <f t="shared" si="55"/>
        <v>0</v>
      </c>
      <c r="BW311" s="170">
        <f t="shared" si="56"/>
        <v>0</v>
      </c>
      <c r="BX311" s="170">
        <f t="shared" si="57"/>
        <v>0</v>
      </c>
      <c r="BY311" s="170">
        <f t="shared" si="60"/>
        <v>0</v>
      </c>
      <c r="BZ311" s="170">
        <f t="shared" si="61"/>
        <v>0</v>
      </c>
      <c r="CA311" s="170">
        <f t="shared" si="62"/>
        <v>0</v>
      </c>
      <c r="CB311" s="170">
        <f t="shared" si="58"/>
        <v>0</v>
      </c>
      <c r="CC311" s="170">
        <f t="shared" si="59"/>
        <v>0</v>
      </c>
    </row>
    <row r="312" spans="2:81" x14ac:dyDescent="0.25">
      <c r="B312" s="376">
        <f>'Données démographiques'!B320</f>
        <v>0</v>
      </c>
      <c r="C312" s="376">
        <f>'Données démographiques'!C320</f>
        <v>0</v>
      </c>
      <c r="D312" s="377">
        <f>'Données démographiques'!D320</f>
        <v>0</v>
      </c>
      <c r="E312" s="354"/>
      <c r="F312" s="377">
        <f>FL!M319</f>
        <v>0</v>
      </c>
      <c r="G312" s="377">
        <f>FL!AE319</f>
        <v>0</v>
      </c>
      <c r="H312" s="377">
        <f>FL!AF319</f>
        <v>0</v>
      </c>
      <c r="I312" s="377">
        <f>FL!AH319</f>
        <v>0</v>
      </c>
      <c r="J312" s="377">
        <f>FL!AI319</f>
        <v>0</v>
      </c>
      <c r="K312" s="377">
        <f>FL!AK319</f>
        <v>0</v>
      </c>
      <c r="L312" s="377">
        <f>FL!AM319</f>
        <v>0</v>
      </c>
      <c r="M312" s="377">
        <f>FL!AN319</f>
        <v>0</v>
      </c>
      <c r="N312" s="377">
        <f>FL!AO319</f>
        <v>0</v>
      </c>
      <c r="O312" s="377">
        <f>FL!AP319</f>
        <v>0</v>
      </c>
      <c r="P312" s="377">
        <f>FL!AQ319</f>
        <v>0</v>
      </c>
      <c r="Q312" s="377">
        <f>COUNTIF(FL!AR319,"Oui")</f>
        <v>0</v>
      </c>
      <c r="R312" s="354"/>
      <c r="S312" s="377">
        <f>Oncho!K319</f>
        <v>0</v>
      </c>
      <c r="T312" s="377">
        <f>MAX(Oncho!AB319,Oncho!BA319)</f>
        <v>0</v>
      </c>
      <c r="U312" s="377">
        <f>MAX(Oncho!AC319,Oncho!BB319)</f>
        <v>0</v>
      </c>
      <c r="V312" s="377">
        <f>MAX(Oncho!AE319,Oncho!BD319)</f>
        <v>0</v>
      </c>
      <c r="W312" s="377">
        <f>MAX(Oncho!AF319,Oncho!BE319)</f>
        <v>0</v>
      </c>
      <c r="X312" s="377">
        <f>MAX(Oncho!AG319,Oncho!BF319)</f>
        <v>0</v>
      </c>
      <c r="Y312" s="377">
        <f>MAX(Oncho!AH319,Oncho!BG319)</f>
        <v>0</v>
      </c>
      <c r="Z312" s="377">
        <f>MAX(Oncho!AI319,Oncho!BH319)</f>
        <v>0</v>
      </c>
      <c r="AA312" s="377">
        <f>MAX(Oncho!AJ319,Oncho!BI319)</f>
        <v>0</v>
      </c>
      <c r="AB312" s="377">
        <f>MAX(COUNTIF(Oncho!AK319,"Oui"),COUNTIF(Oncho!BJ319,"Oui"))</f>
        <v>0</v>
      </c>
      <c r="AC312" s="354"/>
      <c r="AD312" s="377">
        <f>SCH!P321</f>
        <v>0</v>
      </c>
      <c r="AE312" s="377">
        <f>SCH!AI321</f>
        <v>0</v>
      </c>
      <c r="AF312" s="377">
        <f>SCH!AJ321</f>
        <v>0</v>
      </c>
      <c r="AG312" s="377">
        <f>SCH!AN321</f>
        <v>0</v>
      </c>
      <c r="AH312" s="377">
        <f>SCH!AO321</f>
        <v>0</v>
      </c>
      <c r="AI312" s="377">
        <f>SCH!AT321</f>
        <v>0</v>
      </c>
      <c r="AJ312" s="377">
        <f>SCH!AU321</f>
        <v>0</v>
      </c>
      <c r="AK312" s="377">
        <f>SCH!AV321</f>
        <v>0</v>
      </c>
      <c r="AL312" s="377">
        <f>SCH!AW321</f>
        <v>0</v>
      </c>
      <c r="AM312" s="377">
        <f>COUNTIF(SCH!AX321,"Oui")</f>
        <v>0</v>
      </c>
      <c r="AN312" s="354"/>
      <c r="AO312" s="377">
        <f>GeoH!P321</f>
        <v>0</v>
      </c>
      <c r="AP312" s="377">
        <f>MAX(GeoH!AK321,GeoH!BS321)</f>
        <v>0</v>
      </c>
      <c r="AQ312" s="377">
        <f>MAX(GeoH!AL321,GeoH!BT321)</f>
        <v>0</v>
      </c>
      <c r="AR312" s="377">
        <f>MAX(GeoH!AM321,GeoH!BU321)</f>
        <v>0</v>
      </c>
      <c r="AS312" s="377">
        <f>MAX(GeoH!AN321,GeoH!BV321)</f>
        <v>0</v>
      </c>
      <c r="AT312" s="377">
        <f>MAX(GeoH!AO321,GeoH!BW321)</f>
        <v>0</v>
      </c>
      <c r="AU312" s="377">
        <f>MAX(GeoH!AQ321,GeoH!BY321)</f>
        <v>0</v>
      </c>
      <c r="AV312" s="377">
        <f>MAX(GeoH!AR321,GeoH!BZ321)</f>
        <v>0</v>
      </c>
      <c r="AW312" s="377">
        <f>MAX(GeoH!AS321,GeoH!CA321)</f>
        <v>0</v>
      </c>
      <c r="AX312" s="377">
        <f>MAX(GeoH!AT321,GeoH!CB321)</f>
        <v>0</v>
      </c>
      <c r="AY312" s="377">
        <f>MAX(GeoH!AU321,GeoH!CC321)</f>
        <v>0</v>
      </c>
      <c r="AZ312" s="377">
        <f>MAX(GeoH!AV321,GeoH!CD321)</f>
        <v>0</v>
      </c>
      <c r="BA312" s="377">
        <f>MAX(GeoH!AW321,GeoH!CE321)</f>
        <v>0</v>
      </c>
      <c r="BB312" s="377">
        <f>MAX(GeoH!AX321,GeoH!CF321)</f>
        <v>0</v>
      </c>
      <c r="BC312" s="377">
        <f>MAX(GeoH!AY321,GeoH!CG321)</f>
        <v>0</v>
      </c>
      <c r="BD312" s="377">
        <f>MAX(GeoH!AZ321,GeoH!CH321)</f>
        <v>0</v>
      </c>
      <c r="BE312" s="377">
        <f>MAX(GeoH!BA321,GeoH!CI321)</f>
        <v>0</v>
      </c>
      <c r="BF312" s="377">
        <f>MAX(GeoH!BB321,GeoH!CJ321)</f>
        <v>0</v>
      </c>
      <c r="BG312" s="377">
        <f>MAX(COUNTIF(GeoH!BC321,"Oui"),COUNTIF(GeoH!CK321,"Oui"))</f>
        <v>0</v>
      </c>
      <c r="BH312" s="354"/>
      <c r="BI312" s="377">
        <f>Trachome!Q324</f>
        <v>0</v>
      </c>
      <c r="BJ312" s="377">
        <f>Trachome!AK324</f>
        <v>0</v>
      </c>
      <c r="BK312" s="377">
        <f>Trachome!AL324</f>
        <v>0</v>
      </c>
      <c r="BL312" s="377">
        <f>Trachome!AN324</f>
        <v>0</v>
      </c>
      <c r="BM312" s="377">
        <f>Trachome!AO324</f>
        <v>0</v>
      </c>
      <c r="BN312" s="377">
        <f>Trachome!AT324</f>
        <v>0</v>
      </c>
      <c r="BO312" s="377">
        <f>Trachome!AU324</f>
        <v>0</v>
      </c>
      <c r="BP312" s="377">
        <f>Trachome!AV324</f>
        <v>0</v>
      </c>
      <c r="BQ312" s="377">
        <f>Trachome!AW324</f>
        <v>0</v>
      </c>
      <c r="BR312" s="377">
        <f>COUNTIF(Trachome!AX324,"Oui")</f>
        <v>0</v>
      </c>
      <c r="BS312" s="354"/>
      <c r="BT312" s="377">
        <f t="shared" si="53"/>
        <v>0</v>
      </c>
      <c r="BU312" s="377">
        <f t="shared" si="54"/>
        <v>0</v>
      </c>
      <c r="BV312" s="377">
        <f t="shared" si="55"/>
        <v>0</v>
      </c>
      <c r="BW312" s="377">
        <f t="shared" si="56"/>
        <v>0</v>
      </c>
      <c r="BX312" s="377">
        <f t="shared" si="57"/>
        <v>0</v>
      </c>
      <c r="BY312" s="377">
        <f t="shared" si="60"/>
        <v>0</v>
      </c>
      <c r="BZ312" s="377">
        <f t="shared" si="61"/>
        <v>0</v>
      </c>
      <c r="CA312" s="377">
        <f t="shared" si="62"/>
        <v>0</v>
      </c>
      <c r="CB312" s="377">
        <f t="shared" si="58"/>
        <v>0</v>
      </c>
      <c r="CC312" s="377">
        <f t="shared" si="59"/>
        <v>0</v>
      </c>
    </row>
    <row r="313" spans="2:81" x14ac:dyDescent="0.25">
      <c r="B313" s="169">
        <f>'Données démographiques'!B321</f>
        <v>0</v>
      </c>
      <c r="C313" s="169">
        <f>'Données démographiques'!C321</f>
        <v>0</v>
      </c>
      <c r="D313" s="170">
        <f>'Données démographiques'!D321</f>
        <v>0</v>
      </c>
      <c r="E313" s="76"/>
      <c r="F313" s="170">
        <f>FL!M320</f>
        <v>0</v>
      </c>
      <c r="G313" s="170">
        <f>FL!AE320</f>
        <v>0</v>
      </c>
      <c r="H313" s="170">
        <f>FL!AF320</f>
        <v>0</v>
      </c>
      <c r="I313" s="170">
        <f>FL!AH320</f>
        <v>0</v>
      </c>
      <c r="J313" s="170">
        <f>FL!AI320</f>
        <v>0</v>
      </c>
      <c r="K313" s="170">
        <f>FL!AK320</f>
        <v>0</v>
      </c>
      <c r="L313" s="170">
        <f>FL!AM320</f>
        <v>0</v>
      </c>
      <c r="M313" s="170">
        <f>FL!AN320</f>
        <v>0</v>
      </c>
      <c r="N313" s="170">
        <f>FL!AO320</f>
        <v>0</v>
      </c>
      <c r="O313" s="170">
        <f>FL!AP320</f>
        <v>0</v>
      </c>
      <c r="P313" s="170">
        <f>FL!AQ320</f>
        <v>0</v>
      </c>
      <c r="Q313" s="170">
        <f>COUNTIF(FL!AR320,"Oui")</f>
        <v>0</v>
      </c>
      <c r="R313" s="76"/>
      <c r="S313" s="170">
        <f>Oncho!K320</f>
        <v>0</v>
      </c>
      <c r="T313" s="170">
        <f>MAX(Oncho!AB320,Oncho!BA320)</f>
        <v>0</v>
      </c>
      <c r="U313" s="170">
        <f>MAX(Oncho!AC320,Oncho!BB320)</f>
        <v>0</v>
      </c>
      <c r="V313" s="170">
        <f>MAX(Oncho!AE320,Oncho!BD320)</f>
        <v>0</v>
      </c>
      <c r="W313" s="170">
        <f>MAX(Oncho!AF320,Oncho!BE320)</f>
        <v>0</v>
      </c>
      <c r="X313" s="170">
        <f>MAX(Oncho!AG320,Oncho!BF320)</f>
        <v>0</v>
      </c>
      <c r="Y313" s="170">
        <f>MAX(Oncho!AH320,Oncho!BG320)</f>
        <v>0</v>
      </c>
      <c r="Z313" s="170">
        <f>MAX(Oncho!AI320,Oncho!BH320)</f>
        <v>0</v>
      </c>
      <c r="AA313" s="170">
        <f>MAX(Oncho!AJ320,Oncho!BI320)</f>
        <v>0</v>
      </c>
      <c r="AB313" s="170">
        <f>MAX(COUNTIF(Oncho!AK320,"Oui"),COUNTIF(Oncho!BJ320,"Oui"))</f>
        <v>0</v>
      </c>
      <c r="AC313" s="76"/>
      <c r="AD313" s="170">
        <f>SCH!P322</f>
        <v>0</v>
      </c>
      <c r="AE313" s="170">
        <f>SCH!AI322</f>
        <v>0</v>
      </c>
      <c r="AF313" s="170">
        <f>SCH!AJ322</f>
        <v>0</v>
      </c>
      <c r="AG313" s="170">
        <f>SCH!AN322</f>
        <v>0</v>
      </c>
      <c r="AH313" s="170">
        <f>SCH!AO322</f>
        <v>0</v>
      </c>
      <c r="AI313" s="170">
        <f>SCH!AT322</f>
        <v>0</v>
      </c>
      <c r="AJ313" s="170">
        <f>SCH!AU322</f>
        <v>0</v>
      </c>
      <c r="AK313" s="170">
        <f>SCH!AV322</f>
        <v>0</v>
      </c>
      <c r="AL313" s="170">
        <f>SCH!AW322</f>
        <v>0</v>
      </c>
      <c r="AM313" s="170">
        <f>COUNTIF(SCH!AX322,"Oui")</f>
        <v>0</v>
      </c>
      <c r="AN313" s="76"/>
      <c r="AO313" s="170">
        <f>GeoH!P322</f>
        <v>0</v>
      </c>
      <c r="AP313" s="170">
        <f>MAX(GeoH!AK322,GeoH!BS322)</f>
        <v>0</v>
      </c>
      <c r="AQ313" s="170">
        <f>MAX(GeoH!AL322,GeoH!BT322)</f>
        <v>0</v>
      </c>
      <c r="AR313" s="170">
        <f>MAX(GeoH!AM322,GeoH!BU322)</f>
        <v>0</v>
      </c>
      <c r="AS313" s="170">
        <f>MAX(GeoH!AN322,GeoH!BV322)</f>
        <v>0</v>
      </c>
      <c r="AT313" s="170">
        <f>MAX(GeoH!AO322,GeoH!BW322)</f>
        <v>0</v>
      </c>
      <c r="AU313" s="170">
        <f>MAX(GeoH!AQ322,GeoH!BY322)</f>
        <v>0</v>
      </c>
      <c r="AV313" s="170">
        <f>MAX(GeoH!AR322,GeoH!BZ322)</f>
        <v>0</v>
      </c>
      <c r="AW313" s="170">
        <f>MAX(GeoH!AS322,GeoH!CA322)</f>
        <v>0</v>
      </c>
      <c r="AX313" s="170">
        <f>MAX(GeoH!AT322,GeoH!CB322)</f>
        <v>0</v>
      </c>
      <c r="AY313" s="170">
        <f>MAX(GeoH!AU322,GeoH!CC322)</f>
        <v>0</v>
      </c>
      <c r="AZ313" s="170">
        <f>MAX(GeoH!AV322,GeoH!CD322)</f>
        <v>0</v>
      </c>
      <c r="BA313" s="170">
        <f>MAX(GeoH!AW322,GeoH!CE322)</f>
        <v>0</v>
      </c>
      <c r="BB313" s="170">
        <f>MAX(GeoH!AX322,GeoH!CF322)</f>
        <v>0</v>
      </c>
      <c r="BC313" s="170">
        <f>MAX(GeoH!AY322,GeoH!CG322)</f>
        <v>0</v>
      </c>
      <c r="BD313" s="170">
        <f>MAX(GeoH!AZ322,GeoH!CH322)</f>
        <v>0</v>
      </c>
      <c r="BE313" s="170">
        <f>MAX(GeoH!BA322,GeoH!CI322)</f>
        <v>0</v>
      </c>
      <c r="BF313" s="170">
        <f>MAX(GeoH!BB322,GeoH!CJ322)</f>
        <v>0</v>
      </c>
      <c r="BG313" s="170">
        <f>MAX(COUNTIF(GeoH!BC322,"Oui"),COUNTIF(GeoH!CK322,"Oui"))</f>
        <v>0</v>
      </c>
      <c r="BH313" s="76"/>
      <c r="BI313" s="170">
        <f>Trachome!Q325</f>
        <v>0</v>
      </c>
      <c r="BJ313" s="170">
        <f>Trachome!AK325</f>
        <v>0</v>
      </c>
      <c r="BK313" s="170">
        <f>Trachome!AL325</f>
        <v>0</v>
      </c>
      <c r="BL313" s="170">
        <f>Trachome!AN325</f>
        <v>0</v>
      </c>
      <c r="BM313" s="170">
        <f>Trachome!AO325</f>
        <v>0</v>
      </c>
      <c r="BN313" s="170">
        <f>Trachome!AT325</f>
        <v>0</v>
      </c>
      <c r="BO313" s="170">
        <f>Trachome!AU325</f>
        <v>0</v>
      </c>
      <c r="BP313" s="170">
        <f>Trachome!AV325</f>
        <v>0</v>
      </c>
      <c r="BQ313" s="170">
        <f>Trachome!AW325</f>
        <v>0</v>
      </c>
      <c r="BR313" s="170">
        <f>COUNTIF(Trachome!AX325,"Oui")</f>
        <v>0</v>
      </c>
      <c r="BS313" s="76"/>
      <c r="BT313" s="170">
        <f t="shared" si="53"/>
        <v>0</v>
      </c>
      <c r="BU313" s="170">
        <f t="shared" si="54"/>
        <v>0</v>
      </c>
      <c r="BV313" s="170">
        <f t="shared" si="55"/>
        <v>0</v>
      </c>
      <c r="BW313" s="170">
        <f t="shared" si="56"/>
        <v>0</v>
      </c>
      <c r="BX313" s="170">
        <f t="shared" si="57"/>
        <v>0</v>
      </c>
      <c r="BY313" s="170">
        <f t="shared" si="60"/>
        <v>0</v>
      </c>
      <c r="BZ313" s="170">
        <f t="shared" si="61"/>
        <v>0</v>
      </c>
      <c r="CA313" s="170">
        <f t="shared" si="62"/>
        <v>0</v>
      </c>
      <c r="CB313" s="170">
        <f t="shared" si="58"/>
        <v>0</v>
      </c>
      <c r="CC313" s="170">
        <f t="shared" si="59"/>
        <v>0</v>
      </c>
    </row>
    <row r="314" spans="2:81" x14ac:dyDescent="0.25">
      <c r="B314" s="376">
        <f>'Données démographiques'!B322</f>
        <v>0</v>
      </c>
      <c r="C314" s="376">
        <f>'Données démographiques'!C322</f>
        <v>0</v>
      </c>
      <c r="D314" s="377">
        <f>'Données démographiques'!D322</f>
        <v>0</v>
      </c>
      <c r="E314" s="354"/>
      <c r="F314" s="377">
        <f>FL!M321</f>
        <v>0</v>
      </c>
      <c r="G314" s="377">
        <f>FL!AE321</f>
        <v>0</v>
      </c>
      <c r="H314" s="377">
        <f>FL!AF321</f>
        <v>0</v>
      </c>
      <c r="I314" s="377">
        <f>FL!AH321</f>
        <v>0</v>
      </c>
      <c r="J314" s="377">
        <f>FL!AI321</f>
        <v>0</v>
      </c>
      <c r="K314" s="377">
        <f>FL!AK321</f>
        <v>0</v>
      </c>
      <c r="L314" s="377">
        <f>FL!AM321</f>
        <v>0</v>
      </c>
      <c r="M314" s="377">
        <f>FL!AN321</f>
        <v>0</v>
      </c>
      <c r="N314" s="377">
        <f>FL!AO321</f>
        <v>0</v>
      </c>
      <c r="O314" s="377">
        <f>FL!AP321</f>
        <v>0</v>
      </c>
      <c r="P314" s="377">
        <f>FL!AQ321</f>
        <v>0</v>
      </c>
      <c r="Q314" s="377">
        <f>COUNTIF(FL!AR321,"Oui")</f>
        <v>0</v>
      </c>
      <c r="R314" s="354"/>
      <c r="S314" s="377">
        <f>Oncho!K321</f>
        <v>0</v>
      </c>
      <c r="T314" s="377">
        <f>MAX(Oncho!AB321,Oncho!BA321)</f>
        <v>0</v>
      </c>
      <c r="U314" s="377">
        <f>MAX(Oncho!AC321,Oncho!BB321)</f>
        <v>0</v>
      </c>
      <c r="V314" s="377">
        <f>MAX(Oncho!AE321,Oncho!BD321)</f>
        <v>0</v>
      </c>
      <c r="W314" s="377">
        <f>MAX(Oncho!AF321,Oncho!BE321)</f>
        <v>0</v>
      </c>
      <c r="X314" s="377">
        <f>MAX(Oncho!AG321,Oncho!BF321)</f>
        <v>0</v>
      </c>
      <c r="Y314" s="377">
        <f>MAX(Oncho!AH321,Oncho!BG321)</f>
        <v>0</v>
      </c>
      <c r="Z314" s="377">
        <f>MAX(Oncho!AI321,Oncho!BH321)</f>
        <v>0</v>
      </c>
      <c r="AA314" s="377">
        <f>MAX(Oncho!AJ321,Oncho!BI321)</f>
        <v>0</v>
      </c>
      <c r="AB314" s="377">
        <f>MAX(COUNTIF(Oncho!AK321,"Oui"),COUNTIF(Oncho!BJ321,"Oui"))</f>
        <v>0</v>
      </c>
      <c r="AC314" s="354"/>
      <c r="AD314" s="377">
        <f>SCH!P323</f>
        <v>0</v>
      </c>
      <c r="AE314" s="377">
        <f>SCH!AI323</f>
        <v>0</v>
      </c>
      <c r="AF314" s="377">
        <f>SCH!AJ323</f>
        <v>0</v>
      </c>
      <c r="AG314" s="377">
        <f>SCH!AN323</f>
        <v>0</v>
      </c>
      <c r="AH314" s="377">
        <f>SCH!AO323</f>
        <v>0</v>
      </c>
      <c r="AI314" s="377">
        <f>SCH!AT323</f>
        <v>0</v>
      </c>
      <c r="AJ314" s="377">
        <f>SCH!AU323</f>
        <v>0</v>
      </c>
      <c r="AK314" s="377">
        <f>SCH!AV323</f>
        <v>0</v>
      </c>
      <c r="AL314" s="377">
        <f>SCH!AW323</f>
        <v>0</v>
      </c>
      <c r="AM314" s="377">
        <f>COUNTIF(SCH!AX323,"Oui")</f>
        <v>0</v>
      </c>
      <c r="AN314" s="354"/>
      <c r="AO314" s="377">
        <f>GeoH!P323</f>
        <v>0</v>
      </c>
      <c r="AP314" s="377">
        <f>MAX(GeoH!AK323,GeoH!BS323)</f>
        <v>0</v>
      </c>
      <c r="AQ314" s="377">
        <f>MAX(GeoH!AL323,GeoH!BT323)</f>
        <v>0</v>
      </c>
      <c r="AR314" s="377">
        <f>MAX(GeoH!AM323,GeoH!BU323)</f>
        <v>0</v>
      </c>
      <c r="AS314" s="377">
        <f>MAX(GeoH!AN323,GeoH!BV323)</f>
        <v>0</v>
      </c>
      <c r="AT314" s="377">
        <f>MAX(GeoH!AO323,GeoH!BW323)</f>
        <v>0</v>
      </c>
      <c r="AU314" s="377">
        <f>MAX(GeoH!AQ323,GeoH!BY323)</f>
        <v>0</v>
      </c>
      <c r="AV314" s="377">
        <f>MAX(GeoH!AR323,GeoH!BZ323)</f>
        <v>0</v>
      </c>
      <c r="AW314" s="377">
        <f>MAX(GeoH!AS323,GeoH!CA323)</f>
        <v>0</v>
      </c>
      <c r="AX314" s="377">
        <f>MAX(GeoH!AT323,GeoH!CB323)</f>
        <v>0</v>
      </c>
      <c r="AY314" s="377">
        <f>MAX(GeoH!AU323,GeoH!CC323)</f>
        <v>0</v>
      </c>
      <c r="AZ314" s="377">
        <f>MAX(GeoH!AV323,GeoH!CD323)</f>
        <v>0</v>
      </c>
      <c r="BA314" s="377">
        <f>MAX(GeoH!AW323,GeoH!CE323)</f>
        <v>0</v>
      </c>
      <c r="BB314" s="377">
        <f>MAX(GeoH!AX323,GeoH!CF323)</f>
        <v>0</v>
      </c>
      <c r="BC314" s="377">
        <f>MAX(GeoH!AY323,GeoH!CG323)</f>
        <v>0</v>
      </c>
      <c r="BD314" s="377">
        <f>MAX(GeoH!AZ323,GeoH!CH323)</f>
        <v>0</v>
      </c>
      <c r="BE314" s="377">
        <f>MAX(GeoH!BA323,GeoH!CI323)</f>
        <v>0</v>
      </c>
      <c r="BF314" s="377">
        <f>MAX(GeoH!BB323,GeoH!CJ323)</f>
        <v>0</v>
      </c>
      <c r="BG314" s="377">
        <f>MAX(COUNTIF(GeoH!BC323,"Oui"),COUNTIF(GeoH!CK323,"Oui"))</f>
        <v>0</v>
      </c>
      <c r="BH314" s="354"/>
      <c r="BI314" s="377">
        <f>Trachome!Q326</f>
        <v>0</v>
      </c>
      <c r="BJ314" s="377">
        <f>Trachome!AK326</f>
        <v>0</v>
      </c>
      <c r="BK314" s="377">
        <f>Trachome!AL326</f>
        <v>0</v>
      </c>
      <c r="BL314" s="377">
        <f>Trachome!AN326</f>
        <v>0</v>
      </c>
      <c r="BM314" s="377">
        <f>Trachome!AO326</f>
        <v>0</v>
      </c>
      <c r="BN314" s="377">
        <f>Trachome!AT326</f>
        <v>0</v>
      </c>
      <c r="BO314" s="377">
        <f>Trachome!AU326</f>
        <v>0</v>
      </c>
      <c r="BP314" s="377">
        <f>Trachome!AV326</f>
        <v>0</v>
      </c>
      <c r="BQ314" s="377">
        <f>Trachome!AW326</f>
        <v>0</v>
      </c>
      <c r="BR314" s="377">
        <f>COUNTIF(Trachome!AX326,"Oui")</f>
        <v>0</v>
      </c>
      <c r="BS314" s="354"/>
      <c r="BT314" s="377">
        <f t="shared" si="53"/>
        <v>0</v>
      </c>
      <c r="BU314" s="377">
        <f t="shared" si="54"/>
        <v>0</v>
      </c>
      <c r="BV314" s="377">
        <f t="shared" si="55"/>
        <v>0</v>
      </c>
      <c r="BW314" s="377">
        <f t="shared" si="56"/>
        <v>0</v>
      </c>
      <c r="BX314" s="377">
        <f t="shared" si="57"/>
        <v>0</v>
      </c>
      <c r="BY314" s="377">
        <f t="shared" si="60"/>
        <v>0</v>
      </c>
      <c r="BZ314" s="377">
        <f t="shared" si="61"/>
        <v>0</v>
      </c>
      <c r="CA314" s="377">
        <f t="shared" si="62"/>
        <v>0</v>
      </c>
      <c r="CB314" s="377">
        <f t="shared" si="58"/>
        <v>0</v>
      </c>
      <c r="CC314" s="377">
        <f t="shared" si="59"/>
        <v>0</v>
      </c>
    </row>
    <row r="315" spans="2:81" x14ac:dyDescent="0.25">
      <c r="B315" s="169">
        <f>'Données démographiques'!B323</f>
        <v>0</v>
      </c>
      <c r="C315" s="169">
        <f>'Données démographiques'!C323</f>
        <v>0</v>
      </c>
      <c r="D315" s="170">
        <f>'Données démographiques'!D323</f>
        <v>0</v>
      </c>
      <c r="E315" s="76"/>
      <c r="F315" s="170">
        <f>FL!M322</f>
        <v>0</v>
      </c>
      <c r="G315" s="170">
        <f>FL!AE322</f>
        <v>0</v>
      </c>
      <c r="H315" s="170">
        <f>FL!AF322</f>
        <v>0</v>
      </c>
      <c r="I315" s="170">
        <f>FL!AH322</f>
        <v>0</v>
      </c>
      <c r="J315" s="170">
        <f>FL!AI322</f>
        <v>0</v>
      </c>
      <c r="K315" s="170">
        <f>FL!AK322</f>
        <v>0</v>
      </c>
      <c r="L315" s="170">
        <f>FL!AM322</f>
        <v>0</v>
      </c>
      <c r="M315" s="170">
        <f>FL!AN322</f>
        <v>0</v>
      </c>
      <c r="N315" s="170">
        <f>FL!AO322</f>
        <v>0</v>
      </c>
      <c r="O315" s="170">
        <f>FL!AP322</f>
        <v>0</v>
      </c>
      <c r="P315" s="170">
        <f>FL!AQ322</f>
        <v>0</v>
      </c>
      <c r="Q315" s="170">
        <f>COUNTIF(FL!AR322,"Oui")</f>
        <v>0</v>
      </c>
      <c r="R315" s="76"/>
      <c r="S315" s="170">
        <f>Oncho!K322</f>
        <v>0</v>
      </c>
      <c r="T315" s="170">
        <f>MAX(Oncho!AB322,Oncho!BA322)</f>
        <v>0</v>
      </c>
      <c r="U315" s="170">
        <f>MAX(Oncho!AC322,Oncho!BB322)</f>
        <v>0</v>
      </c>
      <c r="V315" s="170">
        <f>MAX(Oncho!AE322,Oncho!BD322)</f>
        <v>0</v>
      </c>
      <c r="W315" s="170">
        <f>MAX(Oncho!AF322,Oncho!BE322)</f>
        <v>0</v>
      </c>
      <c r="X315" s="170">
        <f>MAX(Oncho!AG322,Oncho!BF322)</f>
        <v>0</v>
      </c>
      <c r="Y315" s="170">
        <f>MAX(Oncho!AH322,Oncho!BG322)</f>
        <v>0</v>
      </c>
      <c r="Z315" s="170">
        <f>MAX(Oncho!AI322,Oncho!BH322)</f>
        <v>0</v>
      </c>
      <c r="AA315" s="170">
        <f>MAX(Oncho!AJ322,Oncho!BI322)</f>
        <v>0</v>
      </c>
      <c r="AB315" s="170">
        <f>MAX(COUNTIF(Oncho!AK322,"Oui"),COUNTIF(Oncho!BJ322,"Oui"))</f>
        <v>0</v>
      </c>
      <c r="AC315" s="76"/>
      <c r="AD315" s="170">
        <f>SCH!P324</f>
        <v>0</v>
      </c>
      <c r="AE315" s="170">
        <f>SCH!AI324</f>
        <v>0</v>
      </c>
      <c r="AF315" s="170">
        <f>SCH!AJ324</f>
        <v>0</v>
      </c>
      <c r="AG315" s="170">
        <f>SCH!AN324</f>
        <v>0</v>
      </c>
      <c r="AH315" s="170">
        <f>SCH!AO324</f>
        <v>0</v>
      </c>
      <c r="AI315" s="170">
        <f>SCH!AT324</f>
        <v>0</v>
      </c>
      <c r="AJ315" s="170">
        <f>SCH!AU324</f>
        <v>0</v>
      </c>
      <c r="AK315" s="170">
        <f>SCH!AV324</f>
        <v>0</v>
      </c>
      <c r="AL315" s="170">
        <f>SCH!AW324</f>
        <v>0</v>
      </c>
      <c r="AM315" s="170">
        <f>COUNTIF(SCH!AX324,"Oui")</f>
        <v>0</v>
      </c>
      <c r="AN315" s="76"/>
      <c r="AO315" s="170">
        <f>GeoH!P324</f>
        <v>0</v>
      </c>
      <c r="AP315" s="170">
        <f>MAX(GeoH!AK324,GeoH!BS324)</f>
        <v>0</v>
      </c>
      <c r="AQ315" s="170">
        <f>MAX(GeoH!AL324,GeoH!BT324)</f>
        <v>0</v>
      </c>
      <c r="AR315" s="170">
        <f>MAX(GeoH!AM324,GeoH!BU324)</f>
        <v>0</v>
      </c>
      <c r="AS315" s="170">
        <f>MAX(GeoH!AN324,GeoH!BV324)</f>
        <v>0</v>
      </c>
      <c r="AT315" s="170">
        <f>MAX(GeoH!AO324,GeoH!BW324)</f>
        <v>0</v>
      </c>
      <c r="AU315" s="170">
        <f>MAX(GeoH!AQ324,GeoH!BY324)</f>
        <v>0</v>
      </c>
      <c r="AV315" s="170">
        <f>MAX(GeoH!AR324,GeoH!BZ324)</f>
        <v>0</v>
      </c>
      <c r="AW315" s="170">
        <f>MAX(GeoH!AS324,GeoH!CA324)</f>
        <v>0</v>
      </c>
      <c r="AX315" s="170">
        <f>MAX(GeoH!AT324,GeoH!CB324)</f>
        <v>0</v>
      </c>
      <c r="AY315" s="170">
        <f>MAX(GeoH!AU324,GeoH!CC324)</f>
        <v>0</v>
      </c>
      <c r="AZ315" s="170">
        <f>MAX(GeoH!AV324,GeoH!CD324)</f>
        <v>0</v>
      </c>
      <c r="BA315" s="170">
        <f>MAX(GeoH!AW324,GeoH!CE324)</f>
        <v>0</v>
      </c>
      <c r="BB315" s="170">
        <f>MAX(GeoH!AX324,GeoH!CF324)</f>
        <v>0</v>
      </c>
      <c r="BC315" s="170">
        <f>MAX(GeoH!AY324,GeoH!CG324)</f>
        <v>0</v>
      </c>
      <c r="BD315" s="170">
        <f>MAX(GeoH!AZ324,GeoH!CH324)</f>
        <v>0</v>
      </c>
      <c r="BE315" s="170">
        <f>MAX(GeoH!BA324,GeoH!CI324)</f>
        <v>0</v>
      </c>
      <c r="BF315" s="170">
        <f>MAX(GeoH!BB324,GeoH!CJ324)</f>
        <v>0</v>
      </c>
      <c r="BG315" s="170">
        <f>MAX(COUNTIF(GeoH!BC324,"Oui"),COUNTIF(GeoH!CK324,"Oui"))</f>
        <v>0</v>
      </c>
      <c r="BH315" s="76"/>
      <c r="BI315" s="170">
        <f>Trachome!Q327</f>
        <v>0</v>
      </c>
      <c r="BJ315" s="170">
        <f>Trachome!AK327</f>
        <v>0</v>
      </c>
      <c r="BK315" s="170">
        <f>Trachome!AL327</f>
        <v>0</v>
      </c>
      <c r="BL315" s="170">
        <f>Trachome!AN327</f>
        <v>0</v>
      </c>
      <c r="BM315" s="170">
        <f>Trachome!AO327</f>
        <v>0</v>
      </c>
      <c r="BN315" s="170">
        <f>Trachome!AT327</f>
        <v>0</v>
      </c>
      <c r="BO315" s="170">
        <f>Trachome!AU327</f>
        <v>0</v>
      </c>
      <c r="BP315" s="170">
        <f>Trachome!AV327</f>
        <v>0</v>
      </c>
      <c r="BQ315" s="170">
        <f>Trachome!AW327</f>
        <v>0</v>
      </c>
      <c r="BR315" s="170">
        <f>COUNTIF(Trachome!AX327,"Oui")</f>
        <v>0</v>
      </c>
      <c r="BS315" s="76"/>
      <c r="BT315" s="170">
        <f t="shared" si="53"/>
        <v>0</v>
      </c>
      <c r="BU315" s="170">
        <f t="shared" si="54"/>
        <v>0</v>
      </c>
      <c r="BV315" s="170">
        <f t="shared" si="55"/>
        <v>0</v>
      </c>
      <c r="BW315" s="170">
        <f t="shared" si="56"/>
        <v>0</v>
      </c>
      <c r="BX315" s="170">
        <f t="shared" si="57"/>
        <v>0</v>
      </c>
      <c r="BY315" s="170">
        <f t="shared" si="60"/>
        <v>0</v>
      </c>
      <c r="BZ315" s="170">
        <f t="shared" si="61"/>
        <v>0</v>
      </c>
      <c r="CA315" s="170">
        <f t="shared" si="62"/>
        <v>0</v>
      </c>
      <c r="CB315" s="170">
        <f t="shared" si="58"/>
        <v>0</v>
      </c>
      <c r="CC315" s="170">
        <f t="shared" si="59"/>
        <v>0</v>
      </c>
    </row>
    <row r="316" spans="2:81" x14ac:dyDescent="0.25">
      <c r="B316" s="376">
        <f>'Données démographiques'!B324</f>
        <v>0</v>
      </c>
      <c r="C316" s="376">
        <f>'Données démographiques'!C324</f>
        <v>0</v>
      </c>
      <c r="D316" s="377">
        <f>'Données démographiques'!D324</f>
        <v>0</v>
      </c>
      <c r="E316" s="354"/>
      <c r="F316" s="377">
        <f>FL!M323</f>
        <v>0</v>
      </c>
      <c r="G316" s="377">
        <f>FL!AE323</f>
        <v>0</v>
      </c>
      <c r="H316" s="377">
        <f>FL!AF323</f>
        <v>0</v>
      </c>
      <c r="I316" s="377">
        <f>FL!AH323</f>
        <v>0</v>
      </c>
      <c r="J316" s="377">
        <f>FL!AI323</f>
        <v>0</v>
      </c>
      <c r="K316" s="377">
        <f>FL!AK323</f>
        <v>0</v>
      </c>
      <c r="L316" s="377">
        <f>FL!AM323</f>
        <v>0</v>
      </c>
      <c r="M316" s="377">
        <f>FL!AN323</f>
        <v>0</v>
      </c>
      <c r="N316" s="377">
        <f>FL!AO323</f>
        <v>0</v>
      </c>
      <c r="O316" s="377">
        <f>FL!AP323</f>
        <v>0</v>
      </c>
      <c r="P316" s="377">
        <f>FL!AQ323</f>
        <v>0</v>
      </c>
      <c r="Q316" s="377">
        <f>COUNTIF(FL!AR323,"Oui")</f>
        <v>0</v>
      </c>
      <c r="R316" s="354"/>
      <c r="S316" s="377">
        <f>Oncho!K323</f>
        <v>0</v>
      </c>
      <c r="T316" s="377">
        <f>MAX(Oncho!AB323,Oncho!BA323)</f>
        <v>0</v>
      </c>
      <c r="U316" s="377">
        <f>MAX(Oncho!AC323,Oncho!BB323)</f>
        <v>0</v>
      </c>
      <c r="V316" s="377">
        <f>MAX(Oncho!AE323,Oncho!BD323)</f>
        <v>0</v>
      </c>
      <c r="W316" s="377">
        <f>MAX(Oncho!AF323,Oncho!BE323)</f>
        <v>0</v>
      </c>
      <c r="X316" s="377">
        <f>MAX(Oncho!AG323,Oncho!BF323)</f>
        <v>0</v>
      </c>
      <c r="Y316" s="377">
        <f>MAX(Oncho!AH323,Oncho!BG323)</f>
        <v>0</v>
      </c>
      <c r="Z316" s="377">
        <f>MAX(Oncho!AI323,Oncho!BH323)</f>
        <v>0</v>
      </c>
      <c r="AA316" s="377">
        <f>MAX(Oncho!AJ323,Oncho!BI323)</f>
        <v>0</v>
      </c>
      <c r="AB316" s="377">
        <f>MAX(COUNTIF(Oncho!AK323,"Oui"),COUNTIF(Oncho!BJ323,"Oui"))</f>
        <v>0</v>
      </c>
      <c r="AC316" s="354"/>
      <c r="AD316" s="377">
        <f>SCH!P325</f>
        <v>0</v>
      </c>
      <c r="AE316" s="377">
        <f>SCH!AI325</f>
        <v>0</v>
      </c>
      <c r="AF316" s="377">
        <f>SCH!AJ325</f>
        <v>0</v>
      </c>
      <c r="AG316" s="377">
        <f>SCH!AN325</f>
        <v>0</v>
      </c>
      <c r="AH316" s="377">
        <f>SCH!AO325</f>
        <v>0</v>
      </c>
      <c r="AI316" s="377">
        <f>SCH!AT325</f>
        <v>0</v>
      </c>
      <c r="AJ316" s="377">
        <f>SCH!AU325</f>
        <v>0</v>
      </c>
      <c r="AK316" s="377">
        <f>SCH!AV325</f>
        <v>0</v>
      </c>
      <c r="AL316" s="377">
        <f>SCH!AW325</f>
        <v>0</v>
      </c>
      <c r="AM316" s="377">
        <f>COUNTIF(SCH!AX325,"Oui")</f>
        <v>0</v>
      </c>
      <c r="AN316" s="354"/>
      <c r="AO316" s="377">
        <f>GeoH!P325</f>
        <v>0</v>
      </c>
      <c r="AP316" s="377">
        <f>MAX(GeoH!AK325,GeoH!BS325)</f>
        <v>0</v>
      </c>
      <c r="AQ316" s="377">
        <f>MAX(GeoH!AL325,GeoH!BT325)</f>
        <v>0</v>
      </c>
      <c r="AR316" s="377">
        <f>MAX(GeoH!AM325,GeoH!BU325)</f>
        <v>0</v>
      </c>
      <c r="AS316" s="377">
        <f>MAX(GeoH!AN325,GeoH!BV325)</f>
        <v>0</v>
      </c>
      <c r="AT316" s="377">
        <f>MAX(GeoH!AO325,GeoH!BW325)</f>
        <v>0</v>
      </c>
      <c r="AU316" s="377">
        <f>MAX(GeoH!AQ325,GeoH!BY325)</f>
        <v>0</v>
      </c>
      <c r="AV316" s="377">
        <f>MAX(GeoH!AR325,GeoH!BZ325)</f>
        <v>0</v>
      </c>
      <c r="AW316" s="377">
        <f>MAX(GeoH!AS325,GeoH!CA325)</f>
        <v>0</v>
      </c>
      <c r="AX316" s="377">
        <f>MAX(GeoH!AT325,GeoH!CB325)</f>
        <v>0</v>
      </c>
      <c r="AY316" s="377">
        <f>MAX(GeoH!AU325,GeoH!CC325)</f>
        <v>0</v>
      </c>
      <c r="AZ316" s="377">
        <f>MAX(GeoH!AV325,GeoH!CD325)</f>
        <v>0</v>
      </c>
      <c r="BA316" s="377">
        <f>MAX(GeoH!AW325,GeoH!CE325)</f>
        <v>0</v>
      </c>
      <c r="BB316" s="377">
        <f>MAX(GeoH!AX325,GeoH!CF325)</f>
        <v>0</v>
      </c>
      <c r="BC316" s="377">
        <f>MAX(GeoH!AY325,GeoH!CG325)</f>
        <v>0</v>
      </c>
      <c r="BD316" s="377">
        <f>MAX(GeoH!AZ325,GeoH!CH325)</f>
        <v>0</v>
      </c>
      <c r="BE316" s="377">
        <f>MAX(GeoH!BA325,GeoH!CI325)</f>
        <v>0</v>
      </c>
      <c r="BF316" s="377">
        <f>MAX(GeoH!BB325,GeoH!CJ325)</f>
        <v>0</v>
      </c>
      <c r="BG316" s="377">
        <f>MAX(COUNTIF(GeoH!BC325,"Oui"),COUNTIF(GeoH!CK325,"Oui"))</f>
        <v>0</v>
      </c>
      <c r="BH316" s="354"/>
      <c r="BI316" s="377">
        <f>Trachome!Q328</f>
        <v>0</v>
      </c>
      <c r="BJ316" s="377">
        <f>Trachome!AK328</f>
        <v>0</v>
      </c>
      <c r="BK316" s="377">
        <f>Trachome!AL328</f>
        <v>0</v>
      </c>
      <c r="BL316" s="377">
        <f>Trachome!AN328</f>
        <v>0</v>
      </c>
      <c r="BM316" s="377">
        <f>Trachome!AO328</f>
        <v>0</v>
      </c>
      <c r="BN316" s="377">
        <f>Trachome!AT328</f>
        <v>0</v>
      </c>
      <c r="BO316" s="377">
        <f>Trachome!AU328</f>
        <v>0</v>
      </c>
      <c r="BP316" s="377">
        <f>Trachome!AV328</f>
        <v>0</v>
      </c>
      <c r="BQ316" s="377">
        <f>Trachome!AW328</f>
        <v>0</v>
      </c>
      <c r="BR316" s="377">
        <f>COUNTIF(Trachome!AX328,"Oui")</f>
        <v>0</v>
      </c>
      <c r="BS316" s="354"/>
      <c r="BT316" s="377">
        <f t="shared" si="53"/>
        <v>0</v>
      </c>
      <c r="BU316" s="377">
        <f t="shared" si="54"/>
        <v>0</v>
      </c>
      <c r="BV316" s="377">
        <f t="shared" si="55"/>
        <v>0</v>
      </c>
      <c r="BW316" s="377">
        <f t="shared" si="56"/>
        <v>0</v>
      </c>
      <c r="BX316" s="377">
        <f t="shared" si="57"/>
        <v>0</v>
      </c>
      <c r="BY316" s="377">
        <f t="shared" si="60"/>
        <v>0</v>
      </c>
      <c r="BZ316" s="377">
        <f t="shared" si="61"/>
        <v>0</v>
      </c>
      <c r="CA316" s="377">
        <f t="shared" si="62"/>
        <v>0</v>
      </c>
      <c r="CB316" s="377">
        <f t="shared" si="58"/>
        <v>0</v>
      </c>
      <c r="CC316" s="377">
        <f t="shared" si="59"/>
        <v>0</v>
      </c>
    </row>
    <row r="317" spans="2:81" x14ac:dyDescent="0.25">
      <c r="B317" s="169">
        <f>'Données démographiques'!B325</f>
        <v>0</v>
      </c>
      <c r="C317" s="169">
        <f>'Données démographiques'!C325</f>
        <v>0</v>
      </c>
      <c r="D317" s="170">
        <f>'Données démographiques'!D325</f>
        <v>0</v>
      </c>
      <c r="E317" s="76"/>
      <c r="F317" s="170">
        <f>FL!M324</f>
        <v>0</v>
      </c>
      <c r="G317" s="170">
        <f>FL!AE324</f>
        <v>0</v>
      </c>
      <c r="H317" s="170">
        <f>FL!AF324</f>
        <v>0</v>
      </c>
      <c r="I317" s="170">
        <f>FL!AH324</f>
        <v>0</v>
      </c>
      <c r="J317" s="170">
        <f>FL!AI324</f>
        <v>0</v>
      </c>
      <c r="K317" s="170">
        <f>FL!AK324</f>
        <v>0</v>
      </c>
      <c r="L317" s="170">
        <f>FL!AM324</f>
        <v>0</v>
      </c>
      <c r="M317" s="170">
        <f>FL!AN324</f>
        <v>0</v>
      </c>
      <c r="N317" s="170">
        <f>FL!AO324</f>
        <v>0</v>
      </c>
      <c r="O317" s="170">
        <f>FL!AP324</f>
        <v>0</v>
      </c>
      <c r="P317" s="170">
        <f>FL!AQ324</f>
        <v>0</v>
      </c>
      <c r="Q317" s="170">
        <f>COUNTIF(FL!AR324,"Oui")</f>
        <v>0</v>
      </c>
      <c r="R317" s="76"/>
      <c r="S317" s="170">
        <f>Oncho!K324</f>
        <v>0</v>
      </c>
      <c r="T317" s="170">
        <f>MAX(Oncho!AB324,Oncho!BA324)</f>
        <v>0</v>
      </c>
      <c r="U317" s="170">
        <f>MAX(Oncho!AC324,Oncho!BB324)</f>
        <v>0</v>
      </c>
      <c r="V317" s="170">
        <f>MAX(Oncho!AE324,Oncho!BD324)</f>
        <v>0</v>
      </c>
      <c r="W317" s="170">
        <f>MAX(Oncho!AF324,Oncho!BE324)</f>
        <v>0</v>
      </c>
      <c r="X317" s="170">
        <f>MAX(Oncho!AG324,Oncho!BF324)</f>
        <v>0</v>
      </c>
      <c r="Y317" s="170">
        <f>MAX(Oncho!AH324,Oncho!BG324)</f>
        <v>0</v>
      </c>
      <c r="Z317" s="170">
        <f>MAX(Oncho!AI324,Oncho!BH324)</f>
        <v>0</v>
      </c>
      <c r="AA317" s="170">
        <f>MAX(Oncho!AJ324,Oncho!BI324)</f>
        <v>0</v>
      </c>
      <c r="AB317" s="170">
        <f>MAX(COUNTIF(Oncho!AK324,"Oui"),COUNTIF(Oncho!BJ324,"Oui"))</f>
        <v>0</v>
      </c>
      <c r="AC317" s="76"/>
      <c r="AD317" s="170">
        <f>SCH!P326</f>
        <v>0</v>
      </c>
      <c r="AE317" s="170">
        <f>SCH!AI326</f>
        <v>0</v>
      </c>
      <c r="AF317" s="170">
        <f>SCH!AJ326</f>
        <v>0</v>
      </c>
      <c r="AG317" s="170">
        <f>SCH!AN326</f>
        <v>0</v>
      </c>
      <c r="AH317" s="170">
        <f>SCH!AO326</f>
        <v>0</v>
      </c>
      <c r="AI317" s="170">
        <f>SCH!AT326</f>
        <v>0</v>
      </c>
      <c r="AJ317" s="170">
        <f>SCH!AU326</f>
        <v>0</v>
      </c>
      <c r="AK317" s="170">
        <f>SCH!AV326</f>
        <v>0</v>
      </c>
      <c r="AL317" s="170">
        <f>SCH!AW326</f>
        <v>0</v>
      </c>
      <c r="AM317" s="170">
        <f>COUNTIF(SCH!AX326,"Oui")</f>
        <v>0</v>
      </c>
      <c r="AN317" s="76"/>
      <c r="AO317" s="170">
        <f>GeoH!P326</f>
        <v>0</v>
      </c>
      <c r="AP317" s="170">
        <f>MAX(GeoH!AK326,GeoH!BS326)</f>
        <v>0</v>
      </c>
      <c r="AQ317" s="170">
        <f>MAX(GeoH!AL326,GeoH!BT326)</f>
        <v>0</v>
      </c>
      <c r="AR317" s="170">
        <f>MAX(GeoH!AM326,GeoH!BU326)</f>
        <v>0</v>
      </c>
      <c r="AS317" s="170">
        <f>MAX(GeoH!AN326,GeoH!BV326)</f>
        <v>0</v>
      </c>
      <c r="AT317" s="170">
        <f>MAX(GeoH!AO326,GeoH!BW326)</f>
        <v>0</v>
      </c>
      <c r="AU317" s="170">
        <f>MAX(GeoH!AQ326,GeoH!BY326)</f>
        <v>0</v>
      </c>
      <c r="AV317" s="170">
        <f>MAX(GeoH!AR326,GeoH!BZ326)</f>
        <v>0</v>
      </c>
      <c r="AW317" s="170">
        <f>MAX(GeoH!AS326,GeoH!CA326)</f>
        <v>0</v>
      </c>
      <c r="AX317" s="170">
        <f>MAX(GeoH!AT326,GeoH!CB326)</f>
        <v>0</v>
      </c>
      <c r="AY317" s="170">
        <f>MAX(GeoH!AU326,GeoH!CC326)</f>
        <v>0</v>
      </c>
      <c r="AZ317" s="170">
        <f>MAX(GeoH!AV326,GeoH!CD326)</f>
        <v>0</v>
      </c>
      <c r="BA317" s="170">
        <f>MAX(GeoH!AW326,GeoH!CE326)</f>
        <v>0</v>
      </c>
      <c r="BB317" s="170">
        <f>MAX(GeoH!AX326,GeoH!CF326)</f>
        <v>0</v>
      </c>
      <c r="BC317" s="170">
        <f>MAX(GeoH!AY326,GeoH!CG326)</f>
        <v>0</v>
      </c>
      <c r="BD317" s="170">
        <f>MAX(GeoH!AZ326,GeoH!CH326)</f>
        <v>0</v>
      </c>
      <c r="BE317" s="170">
        <f>MAX(GeoH!BA326,GeoH!CI326)</f>
        <v>0</v>
      </c>
      <c r="BF317" s="170">
        <f>MAX(GeoH!BB326,GeoH!CJ326)</f>
        <v>0</v>
      </c>
      <c r="BG317" s="170">
        <f>MAX(COUNTIF(GeoH!BC326,"Oui"),COUNTIF(GeoH!CK326,"Oui"))</f>
        <v>0</v>
      </c>
      <c r="BH317" s="76"/>
      <c r="BI317" s="170">
        <f>Trachome!Q329</f>
        <v>0</v>
      </c>
      <c r="BJ317" s="170">
        <f>Trachome!AK329</f>
        <v>0</v>
      </c>
      <c r="BK317" s="170">
        <f>Trachome!AL329</f>
        <v>0</v>
      </c>
      <c r="BL317" s="170">
        <f>Trachome!AN329</f>
        <v>0</v>
      </c>
      <c r="BM317" s="170">
        <f>Trachome!AO329</f>
        <v>0</v>
      </c>
      <c r="BN317" s="170">
        <f>Trachome!AT329</f>
        <v>0</v>
      </c>
      <c r="BO317" s="170">
        <f>Trachome!AU329</f>
        <v>0</v>
      </c>
      <c r="BP317" s="170">
        <f>Trachome!AV329</f>
        <v>0</v>
      </c>
      <c r="BQ317" s="170">
        <f>Trachome!AW329</f>
        <v>0</v>
      </c>
      <c r="BR317" s="170">
        <f>COUNTIF(Trachome!AX329,"Oui")</f>
        <v>0</v>
      </c>
      <c r="BS317" s="76"/>
      <c r="BT317" s="170">
        <f t="shared" si="53"/>
        <v>0</v>
      </c>
      <c r="BU317" s="170">
        <f t="shared" si="54"/>
        <v>0</v>
      </c>
      <c r="BV317" s="170">
        <f t="shared" si="55"/>
        <v>0</v>
      </c>
      <c r="BW317" s="170">
        <f t="shared" si="56"/>
        <v>0</v>
      </c>
      <c r="BX317" s="170">
        <f t="shared" si="57"/>
        <v>0</v>
      </c>
      <c r="BY317" s="170">
        <f t="shared" si="60"/>
        <v>0</v>
      </c>
      <c r="BZ317" s="170">
        <f t="shared" si="61"/>
        <v>0</v>
      </c>
      <c r="CA317" s="170">
        <f t="shared" si="62"/>
        <v>0</v>
      </c>
      <c r="CB317" s="170">
        <f t="shared" si="58"/>
        <v>0</v>
      </c>
      <c r="CC317" s="170">
        <f t="shared" si="59"/>
        <v>0</v>
      </c>
    </row>
    <row r="318" spans="2:81" x14ac:dyDescent="0.25">
      <c r="B318" s="376">
        <f>'Données démographiques'!B326</f>
        <v>0</v>
      </c>
      <c r="C318" s="376">
        <f>'Données démographiques'!C326</f>
        <v>0</v>
      </c>
      <c r="D318" s="377">
        <f>'Données démographiques'!D326</f>
        <v>0</v>
      </c>
      <c r="E318" s="354"/>
      <c r="F318" s="377">
        <f>FL!M325</f>
        <v>0</v>
      </c>
      <c r="G318" s="377">
        <f>FL!AE325</f>
        <v>0</v>
      </c>
      <c r="H318" s="377">
        <f>FL!AF325</f>
        <v>0</v>
      </c>
      <c r="I318" s="377">
        <f>FL!AH325</f>
        <v>0</v>
      </c>
      <c r="J318" s="377">
        <f>FL!AI325</f>
        <v>0</v>
      </c>
      <c r="K318" s="377">
        <f>FL!AK325</f>
        <v>0</v>
      </c>
      <c r="L318" s="377">
        <f>FL!AM325</f>
        <v>0</v>
      </c>
      <c r="M318" s="377">
        <f>FL!AN325</f>
        <v>0</v>
      </c>
      <c r="N318" s="377">
        <f>FL!AO325</f>
        <v>0</v>
      </c>
      <c r="O318" s="377">
        <f>FL!AP325</f>
        <v>0</v>
      </c>
      <c r="P318" s="377">
        <f>FL!AQ325</f>
        <v>0</v>
      </c>
      <c r="Q318" s="377">
        <f>COUNTIF(FL!AR325,"Oui")</f>
        <v>0</v>
      </c>
      <c r="R318" s="354"/>
      <c r="S318" s="377">
        <f>Oncho!K325</f>
        <v>0</v>
      </c>
      <c r="T318" s="377">
        <f>MAX(Oncho!AB325,Oncho!BA325)</f>
        <v>0</v>
      </c>
      <c r="U318" s="377">
        <f>MAX(Oncho!AC325,Oncho!BB325)</f>
        <v>0</v>
      </c>
      <c r="V318" s="377">
        <f>MAX(Oncho!AE325,Oncho!BD325)</f>
        <v>0</v>
      </c>
      <c r="W318" s="377">
        <f>MAX(Oncho!AF325,Oncho!BE325)</f>
        <v>0</v>
      </c>
      <c r="X318" s="377">
        <f>MAX(Oncho!AG325,Oncho!BF325)</f>
        <v>0</v>
      </c>
      <c r="Y318" s="377">
        <f>MAX(Oncho!AH325,Oncho!BG325)</f>
        <v>0</v>
      </c>
      <c r="Z318" s="377">
        <f>MAX(Oncho!AI325,Oncho!BH325)</f>
        <v>0</v>
      </c>
      <c r="AA318" s="377">
        <f>MAX(Oncho!AJ325,Oncho!BI325)</f>
        <v>0</v>
      </c>
      <c r="AB318" s="377">
        <f>MAX(COUNTIF(Oncho!AK325,"Oui"),COUNTIF(Oncho!BJ325,"Oui"))</f>
        <v>0</v>
      </c>
      <c r="AC318" s="354"/>
      <c r="AD318" s="377">
        <f>SCH!P327</f>
        <v>0</v>
      </c>
      <c r="AE318" s="377">
        <f>SCH!AI327</f>
        <v>0</v>
      </c>
      <c r="AF318" s="377">
        <f>SCH!AJ327</f>
        <v>0</v>
      </c>
      <c r="AG318" s="377">
        <f>SCH!AN327</f>
        <v>0</v>
      </c>
      <c r="AH318" s="377">
        <f>SCH!AO327</f>
        <v>0</v>
      </c>
      <c r="AI318" s="377">
        <f>SCH!AT327</f>
        <v>0</v>
      </c>
      <c r="AJ318" s="377">
        <f>SCH!AU327</f>
        <v>0</v>
      </c>
      <c r="AK318" s="377">
        <f>SCH!AV327</f>
        <v>0</v>
      </c>
      <c r="AL318" s="377">
        <f>SCH!AW327</f>
        <v>0</v>
      </c>
      <c r="AM318" s="377">
        <f>COUNTIF(SCH!AX327,"Oui")</f>
        <v>0</v>
      </c>
      <c r="AN318" s="354"/>
      <c r="AO318" s="377">
        <f>GeoH!P327</f>
        <v>0</v>
      </c>
      <c r="AP318" s="377">
        <f>MAX(GeoH!AK327,GeoH!BS327)</f>
        <v>0</v>
      </c>
      <c r="AQ318" s="377">
        <f>MAX(GeoH!AL327,GeoH!BT327)</f>
        <v>0</v>
      </c>
      <c r="AR318" s="377">
        <f>MAX(GeoH!AM327,GeoH!BU327)</f>
        <v>0</v>
      </c>
      <c r="AS318" s="377">
        <f>MAX(GeoH!AN327,GeoH!BV327)</f>
        <v>0</v>
      </c>
      <c r="AT318" s="377">
        <f>MAX(GeoH!AO327,GeoH!BW327)</f>
        <v>0</v>
      </c>
      <c r="AU318" s="377">
        <f>MAX(GeoH!AQ327,GeoH!BY327)</f>
        <v>0</v>
      </c>
      <c r="AV318" s="377">
        <f>MAX(GeoH!AR327,GeoH!BZ327)</f>
        <v>0</v>
      </c>
      <c r="AW318" s="377">
        <f>MAX(GeoH!AS327,GeoH!CA327)</f>
        <v>0</v>
      </c>
      <c r="AX318" s="377">
        <f>MAX(GeoH!AT327,GeoH!CB327)</f>
        <v>0</v>
      </c>
      <c r="AY318" s="377">
        <f>MAX(GeoH!AU327,GeoH!CC327)</f>
        <v>0</v>
      </c>
      <c r="AZ318" s="377">
        <f>MAX(GeoH!AV327,GeoH!CD327)</f>
        <v>0</v>
      </c>
      <c r="BA318" s="377">
        <f>MAX(GeoH!AW327,GeoH!CE327)</f>
        <v>0</v>
      </c>
      <c r="BB318" s="377">
        <f>MAX(GeoH!AX327,GeoH!CF327)</f>
        <v>0</v>
      </c>
      <c r="BC318" s="377">
        <f>MAX(GeoH!AY327,GeoH!CG327)</f>
        <v>0</v>
      </c>
      <c r="BD318" s="377">
        <f>MAX(GeoH!AZ327,GeoH!CH327)</f>
        <v>0</v>
      </c>
      <c r="BE318" s="377">
        <f>MAX(GeoH!BA327,GeoH!CI327)</f>
        <v>0</v>
      </c>
      <c r="BF318" s="377">
        <f>MAX(GeoH!BB327,GeoH!CJ327)</f>
        <v>0</v>
      </c>
      <c r="BG318" s="377">
        <f>MAX(COUNTIF(GeoH!BC327,"Oui"),COUNTIF(GeoH!CK327,"Oui"))</f>
        <v>0</v>
      </c>
      <c r="BH318" s="354"/>
      <c r="BI318" s="377">
        <f>Trachome!Q330</f>
        <v>0</v>
      </c>
      <c r="BJ318" s="377">
        <f>Trachome!AK330</f>
        <v>0</v>
      </c>
      <c r="BK318" s="377">
        <f>Trachome!AL330</f>
        <v>0</v>
      </c>
      <c r="BL318" s="377">
        <f>Trachome!AN330</f>
        <v>0</v>
      </c>
      <c r="BM318" s="377">
        <f>Trachome!AO330</f>
        <v>0</v>
      </c>
      <c r="BN318" s="377">
        <f>Trachome!AT330</f>
        <v>0</v>
      </c>
      <c r="BO318" s="377">
        <f>Trachome!AU330</f>
        <v>0</v>
      </c>
      <c r="BP318" s="377">
        <f>Trachome!AV330</f>
        <v>0</v>
      </c>
      <c r="BQ318" s="377">
        <f>Trachome!AW330</f>
        <v>0</v>
      </c>
      <c r="BR318" s="377">
        <f>COUNTIF(Trachome!AX330,"Oui")</f>
        <v>0</v>
      </c>
      <c r="BS318" s="354"/>
      <c r="BT318" s="377">
        <f t="shared" si="53"/>
        <v>0</v>
      </c>
      <c r="BU318" s="377">
        <f t="shared" si="54"/>
        <v>0</v>
      </c>
      <c r="BV318" s="377">
        <f t="shared" si="55"/>
        <v>0</v>
      </c>
      <c r="BW318" s="377">
        <f t="shared" si="56"/>
        <v>0</v>
      </c>
      <c r="BX318" s="377">
        <f t="shared" si="57"/>
        <v>0</v>
      </c>
      <c r="BY318" s="377">
        <f t="shared" si="60"/>
        <v>0</v>
      </c>
      <c r="BZ318" s="377">
        <f t="shared" si="61"/>
        <v>0</v>
      </c>
      <c r="CA318" s="377">
        <f t="shared" si="62"/>
        <v>0</v>
      </c>
      <c r="CB318" s="377">
        <f t="shared" si="58"/>
        <v>0</v>
      </c>
      <c r="CC318" s="377">
        <f t="shared" si="59"/>
        <v>0</v>
      </c>
    </row>
    <row r="319" spans="2:81" x14ac:dyDescent="0.25">
      <c r="B319" s="169">
        <f>'Données démographiques'!B327</f>
        <v>0</v>
      </c>
      <c r="C319" s="169">
        <f>'Données démographiques'!C327</f>
        <v>0</v>
      </c>
      <c r="D319" s="170">
        <f>'Données démographiques'!D327</f>
        <v>0</v>
      </c>
      <c r="E319" s="76"/>
      <c r="F319" s="170">
        <f>FL!M326</f>
        <v>0</v>
      </c>
      <c r="G319" s="170">
        <f>FL!AE326</f>
        <v>0</v>
      </c>
      <c r="H319" s="170">
        <f>FL!AF326</f>
        <v>0</v>
      </c>
      <c r="I319" s="170">
        <f>FL!AH326</f>
        <v>0</v>
      </c>
      <c r="J319" s="170">
        <f>FL!AI326</f>
        <v>0</v>
      </c>
      <c r="K319" s="170">
        <f>FL!AK326</f>
        <v>0</v>
      </c>
      <c r="L319" s="170">
        <f>FL!AM326</f>
        <v>0</v>
      </c>
      <c r="M319" s="170">
        <f>FL!AN326</f>
        <v>0</v>
      </c>
      <c r="N319" s="170">
        <f>FL!AO326</f>
        <v>0</v>
      </c>
      <c r="O319" s="170">
        <f>FL!AP326</f>
        <v>0</v>
      </c>
      <c r="P319" s="170">
        <f>FL!AQ326</f>
        <v>0</v>
      </c>
      <c r="Q319" s="170">
        <f>COUNTIF(FL!AR326,"Oui")</f>
        <v>0</v>
      </c>
      <c r="R319" s="76"/>
      <c r="S319" s="170">
        <f>Oncho!K326</f>
        <v>0</v>
      </c>
      <c r="T319" s="170">
        <f>MAX(Oncho!AB326,Oncho!BA326)</f>
        <v>0</v>
      </c>
      <c r="U319" s="170">
        <f>MAX(Oncho!AC326,Oncho!BB326)</f>
        <v>0</v>
      </c>
      <c r="V319" s="170">
        <f>MAX(Oncho!AE326,Oncho!BD326)</f>
        <v>0</v>
      </c>
      <c r="W319" s="170">
        <f>MAX(Oncho!AF326,Oncho!BE326)</f>
        <v>0</v>
      </c>
      <c r="X319" s="170">
        <f>MAX(Oncho!AG326,Oncho!BF326)</f>
        <v>0</v>
      </c>
      <c r="Y319" s="170">
        <f>MAX(Oncho!AH326,Oncho!BG326)</f>
        <v>0</v>
      </c>
      <c r="Z319" s="170">
        <f>MAX(Oncho!AI326,Oncho!BH326)</f>
        <v>0</v>
      </c>
      <c r="AA319" s="170">
        <f>MAX(Oncho!AJ326,Oncho!BI326)</f>
        <v>0</v>
      </c>
      <c r="AB319" s="170">
        <f>MAX(COUNTIF(Oncho!AK326,"Oui"),COUNTIF(Oncho!BJ326,"Oui"))</f>
        <v>0</v>
      </c>
      <c r="AC319" s="76"/>
      <c r="AD319" s="170">
        <f>SCH!P328</f>
        <v>0</v>
      </c>
      <c r="AE319" s="170">
        <f>SCH!AI328</f>
        <v>0</v>
      </c>
      <c r="AF319" s="170">
        <f>SCH!AJ328</f>
        <v>0</v>
      </c>
      <c r="AG319" s="170">
        <f>SCH!AN328</f>
        <v>0</v>
      </c>
      <c r="AH319" s="170">
        <f>SCH!AO328</f>
        <v>0</v>
      </c>
      <c r="AI319" s="170">
        <f>SCH!AT328</f>
        <v>0</v>
      </c>
      <c r="AJ319" s="170">
        <f>SCH!AU328</f>
        <v>0</v>
      </c>
      <c r="AK319" s="170">
        <f>SCH!AV328</f>
        <v>0</v>
      </c>
      <c r="AL319" s="170">
        <f>SCH!AW328</f>
        <v>0</v>
      </c>
      <c r="AM319" s="170">
        <f>COUNTIF(SCH!AX328,"Oui")</f>
        <v>0</v>
      </c>
      <c r="AN319" s="76"/>
      <c r="AO319" s="170">
        <f>GeoH!P328</f>
        <v>0</v>
      </c>
      <c r="AP319" s="170">
        <f>MAX(GeoH!AK328,GeoH!BS328)</f>
        <v>0</v>
      </c>
      <c r="AQ319" s="170">
        <f>MAX(GeoH!AL328,GeoH!BT328)</f>
        <v>0</v>
      </c>
      <c r="AR319" s="170">
        <f>MAX(GeoH!AM328,GeoH!BU328)</f>
        <v>0</v>
      </c>
      <c r="AS319" s="170">
        <f>MAX(GeoH!AN328,GeoH!BV328)</f>
        <v>0</v>
      </c>
      <c r="AT319" s="170">
        <f>MAX(GeoH!AO328,GeoH!BW328)</f>
        <v>0</v>
      </c>
      <c r="AU319" s="170">
        <f>MAX(GeoH!AQ328,GeoH!BY328)</f>
        <v>0</v>
      </c>
      <c r="AV319" s="170">
        <f>MAX(GeoH!AR328,GeoH!BZ328)</f>
        <v>0</v>
      </c>
      <c r="AW319" s="170">
        <f>MAX(GeoH!AS328,GeoH!CA328)</f>
        <v>0</v>
      </c>
      <c r="AX319" s="170">
        <f>MAX(GeoH!AT328,GeoH!CB328)</f>
        <v>0</v>
      </c>
      <c r="AY319" s="170">
        <f>MAX(GeoH!AU328,GeoH!CC328)</f>
        <v>0</v>
      </c>
      <c r="AZ319" s="170">
        <f>MAX(GeoH!AV328,GeoH!CD328)</f>
        <v>0</v>
      </c>
      <c r="BA319" s="170">
        <f>MAX(GeoH!AW328,GeoH!CE328)</f>
        <v>0</v>
      </c>
      <c r="BB319" s="170">
        <f>MAX(GeoH!AX328,GeoH!CF328)</f>
        <v>0</v>
      </c>
      <c r="BC319" s="170">
        <f>MAX(GeoH!AY328,GeoH!CG328)</f>
        <v>0</v>
      </c>
      <c r="BD319" s="170">
        <f>MAX(GeoH!AZ328,GeoH!CH328)</f>
        <v>0</v>
      </c>
      <c r="BE319" s="170">
        <f>MAX(GeoH!BA328,GeoH!CI328)</f>
        <v>0</v>
      </c>
      <c r="BF319" s="170">
        <f>MAX(GeoH!BB328,GeoH!CJ328)</f>
        <v>0</v>
      </c>
      <c r="BG319" s="170">
        <f>MAX(COUNTIF(GeoH!BC328,"Oui"),COUNTIF(GeoH!CK328,"Oui"))</f>
        <v>0</v>
      </c>
      <c r="BH319" s="76"/>
      <c r="BI319" s="170">
        <f>Trachome!Q331</f>
        <v>0</v>
      </c>
      <c r="BJ319" s="170">
        <f>Trachome!AK331</f>
        <v>0</v>
      </c>
      <c r="BK319" s="170">
        <f>Trachome!AL331</f>
        <v>0</v>
      </c>
      <c r="BL319" s="170">
        <f>Trachome!AN331</f>
        <v>0</v>
      </c>
      <c r="BM319" s="170">
        <f>Trachome!AO331</f>
        <v>0</v>
      </c>
      <c r="BN319" s="170">
        <f>Trachome!AT331</f>
        <v>0</v>
      </c>
      <c r="BO319" s="170">
        <f>Trachome!AU331</f>
        <v>0</v>
      </c>
      <c r="BP319" s="170">
        <f>Trachome!AV331</f>
        <v>0</v>
      </c>
      <c r="BQ319" s="170">
        <f>Trachome!AW331</f>
        <v>0</v>
      </c>
      <c r="BR319" s="170">
        <f>COUNTIF(Trachome!AX331,"Oui")</f>
        <v>0</v>
      </c>
      <c r="BS319" s="76"/>
      <c r="BT319" s="170">
        <f t="shared" si="53"/>
        <v>0</v>
      </c>
      <c r="BU319" s="170">
        <f t="shared" si="54"/>
        <v>0</v>
      </c>
      <c r="BV319" s="170">
        <f t="shared" si="55"/>
        <v>0</v>
      </c>
      <c r="BW319" s="170">
        <f t="shared" si="56"/>
        <v>0</v>
      </c>
      <c r="BX319" s="170">
        <f t="shared" si="57"/>
        <v>0</v>
      </c>
      <c r="BY319" s="170">
        <f t="shared" si="60"/>
        <v>0</v>
      </c>
      <c r="BZ319" s="170">
        <f t="shared" si="61"/>
        <v>0</v>
      </c>
      <c r="CA319" s="170">
        <f t="shared" si="62"/>
        <v>0</v>
      </c>
      <c r="CB319" s="170">
        <f t="shared" si="58"/>
        <v>0</v>
      </c>
      <c r="CC319" s="170">
        <f t="shared" si="59"/>
        <v>0</v>
      </c>
    </row>
    <row r="320" spans="2:81" x14ac:dyDescent="0.25">
      <c r="B320" s="376">
        <f>'Données démographiques'!B328</f>
        <v>0</v>
      </c>
      <c r="C320" s="376">
        <f>'Données démographiques'!C328</f>
        <v>0</v>
      </c>
      <c r="D320" s="377">
        <f>'Données démographiques'!D328</f>
        <v>0</v>
      </c>
      <c r="E320" s="354"/>
      <c r="F320" s="377">
        <f>FL!M327</f>
        <v>0</v>
      </c>
      <c r="G320" s="377">
        <f>FL!AE327</f>
        <v>0</v>
      </c>
      <c r="H320" s="377">
        <f>FL!AF327</f>
        <v>0</v>
      </c>
      <c r="I320" s="377">
        <f>FL!AH327</f>
        <v>0</v>
      </c>
      <c r="J320" s="377">
        <f>FL!AI327</f>
        <v>0</v>
      </c>
      <c r="K320" s="377">
        <f>FL!AK327</f>
        <v>0</v>
      </c>
      <c r="L320" s="377">
        <f>FL!AM327</f>
        <v>0</v>
      </c>
      <c r="M320" s="377">
        <f>FL!AN327</f>
        <v>0</v>
      </c>
      <c r="N320" s="377">
        <f>FL!AO327</f>
        <v>0</v>
      </c>
      <c r="O320" s="377">
        <f>FL!AP327</f>
        <v>0</v>
      </c>
      <c r="P320" s="377">
        <f>FL!AQ327</f>
        <v>0</v>
      </c>
      <c r="Q320" s="377">
        <f>COUNTIF(FL!AR327,"Oui")</f>
        <v>0</v>
      </c>
      <c r="R320" s="354"/>
      <c r="S320" s="377">
        <f>Oncho!K327</f>
        <v>0</v>
      </c>
      <c r="T320" s="377">
        <f>MAX(Oncho!AB327,Oncho!BA327)</f>
        <v>0</v>
      </c>
      <c r="U320" s="377">
        <f>MAX(Oncho!AC327,Oncho!BB327)</f>
        <v>0</v>
      </c>
      <c r="V320" s="377">
        <f>MAX(Oncho!AE327,Oncho!BD327)</f>
        <v>0</v>
      </c>
      <c r="W320" s="377">
        <f>MAX(Oncho!AF327,Oncho!BE327)</f>
        <v>0</v>
      </c>
      <c r="X320" s="377">
        <f>MAX(Oncho!AG327,Oncho!BF327)</f>
        <v>0</v>
      </c>
      <c r="Y320" s="377">
        <f>MAX(Oncho!AH327,Oncho!BG327)</f>
        <v>0</v>
      </c>
      <c r="Z320" s="377">
        <f>MAX(Oncho!AI327,Oncho!BH327)</f>
        <v>0</v>
      </c>
      <c r="AA320" s="377">
        <f>MAX(Oncho!AJ327,Oncho!BI327)</f>
        <v>0</v>
      </c>
      <c r="AB320" s="377">
        <f>MAX(COUNTIF(Oncho!AK327,"Oui"),COUNTIF(Oncho!BJ327,"Oui"))</f>
        <v>0</v>
      </c>
      <c r="AC320" s="354"/>
      <c r="AD320" s="377">
        <f>SCH!P329</f>
        <v>0</v>
      </c>
      <c r="AE320" s="377">
        <f>SCH!AI329</f>
        <v>0</v>
      </c>
      <c r="AF320" s="377">
        <f>SCH!AJ329</f>
        <v>0</v>
      </c>
      <c r="AG320" s="377">
        <f>SCH!AN329</f>
        <v>0</v>
      </c>
      <c r="AH320" s="377">
        <f>SCH!AO329</f>
        <v>0</v>
      </c>
      <c r="AI320" s="377">
        <f>SCH!AT329</f>
        <v>0</v>
      </c>
      <c r="AJ320" s="377">
        <f>SCH!AU329</f>
        <v>0</v>
      </c>
      <c r="AK320" s="377">
        <f>SCH!AV329</f>
        <v>0</v>
      </c>
      <c r="AL320" s="377">
        <f>SCH!AW329</f>
        <v>0</v>
      </c>
      <c r="AM320" s="377">
        <f>COUNTIF(SCH!AX329,"Oui")</f>
        <v>0</v>
      </c>
      <c r="AN320" s="354"/>
      <c r="AO320" s="377">
        <f>GeoH!P329</f>
        <v>0</v>
      </c>
      <c r="AP320" s="377">
        <f>MAX(GeoH!AK329,GeoH!BS329)</f>
        <v>0</v>
      </c>
      <c r="AQ320" s="377">
        <f>MAX(GeoH!AL329,GeoH!BT329)</f>
        <v>0</v>
      </c>
      <c r="AR320" s="377">
        <f>MAX(GeoH!AM329,GeoH!BU329)</f>
        <v>0</v>
      </c>
      <c r="AS320" s="377">
        <f>MAX(GeoH!AN329,GeoH!BV329)</f>
        <v>0</v>
      </c>
      <c r="AT320" s="377">
        <f>MAX(GeoH!AO329,GeoH!BW329)</f>
        <v>0</v>
      </c>
      <c r="AU320" s="377">
        <f>MAX(GeoH!AQ329,GeoH!BY329)</f>
        <v>0</v>
      </c>
      <c r="AV320" s="377">
        <f>MAX(GeoH!AR329,GeoH!BZ329)</f>
        <v>0</v>
      </c>
      <c r="AW320" s="377">
        <f>MAX(GeoH!AS329,GeoH!CA329)</f>
        <v>0</v>
      </c>
      <c r="AX320" s="377">
        <f>MAX(GeoH!AT329,GeoH!CB329)</f>
        <v>0</v>
      </c>
      <c r="AY320" s="377">
        <f>MAX(GeoH!AU329,GeoH!CC329)</f>
        <v>0</v>
      </c>
      <c r="AZ320" s="377">
        <f>MAX(GeoH!AV329,GeoH!CD329)</f>
        <v>0</v>
      </c>
      <c r="BA320" s="377">
        <f>MAX(GeoH!AW329,GeoH!CE329)</f>
        <v>0</v>
      </c>
      <c r="BB320" s="377">
        <f>MAX(GeoH!AX329,GeoH!CF329)</f>
        <v>0</v>
      </c>
      <c r="BC320" s="377">
        <f>MAX(GeoH!AY329,GeoH!CG329)</f>
        <v>0</v>
      </c>
      <c r="BD320" s="377">
        <f>MAX(GeoH!AZ329,GeoH!CH329)</f>
        <v>0</v>
      </c>
      <c r="BE320" s="377">
        <f>MAX(GeoH!BA329,GeoH!CI329)</f>
        <v>0</v>
      </c>
      <c r="BF320" s="377">
        <f>MAX(GeoH!BB329,GeoH!CJ329)</f>
        <v>0</v>
      </c>
      <c r="BG320" s="377">
        <f>MAX(COUNTIF(GeoH!BC329,"Oui"),COUNTIF(GeoH!CK329,"Oui"))</f>
        <v>0</v>
      </c>
      <c r="BH320" s="354"/>
      <c r="BI320" s="377">
        <f>Trachome!Q332</f>
        <v>0</v>
      </c>
      <c r="BJ320" s="377">
        <f>Trachome!AK332</f>
        <v>0</v>
      </c>
      <c r="BK320" s="377">
        <f>Trachome!AL332</f>
        <v>0</v>
      </c>
      <c r="BL320" s="377">
        <f>Trachome!AN332</f>
        <v>0</v>
      </c>
      <c r="BM320" s="377">
        <f>Trachome!AO332</f>
        <v>0</v>
      </c>
      <c r="BN320" s="377">
        <f>Trachome!AT332</f>
        <v>0</v>
      </c>
      <c r="BO320" s="377">
        <f>Trachome!AU332</f>
        <v>0</v>
      </c>
      <c r="BP320" s="377">
        <f>Trachome!AV332</f>
        <v>0</v>
      </c>
      <c r="BQ320" s="377">
        <f>Trachome!AW332</f>
        <v>0</v>
      </c>
      <c r="BR320" s="377">
        <f>COUNTIF(Trachome!AX332,"Oui")</f>
        <v>0</v>
      </c>
      <c r="BS320" s="354"/>
      <c r="BT320" s="377">
        <f t="shared" si="53"/>
        <v>0</v>
      </c>
      <c r="BU320" s="377">
        <f t="shared" si="54"/>
        <v>0</v>
      </c>
      <c r="BV320" s="377">
        <f t="shared" si="55"/>
        <v>0</v>
      </c>
      <c r="BW320" s="377">
        <f t="shared" si="56"/>
        <v>0</v>
      </c>
      <c r="BX320" s="377">
        <f t="shared" si="57"/>
        <v>0</v>
      </c>
      <c r="BY320" s="377">
        <f t="shared" si="60"/>
        <v>0</v>
      </c>
      <c r="BZ320" s="377">
        <f t="shared" si="61"/>
        <v>0</v>
      </c>
      <c r="CA320" s="377">
        <f t="shared" si="62"/>
        <v>0</v>
      </c>
      <c r="CB320" s="377">
        <f t="shared" si="58"/>
        <v>0</v>
      </c>
      <c r="CC320" s="377">
        <f t="shared" si="59"/>
        <v>0</v>
      </c>
    </row>
    <row r="321" spans="2:81" x14ac:dyDescent="0.25">
      <c r="B321" s="169">
        <f>'Données démographiques'!B329</f>
        <v>0</v>
      </c>
      <c r="C321" s="169">
        <f>'Données démographiques'!C329</f>
        <v>0</v>
      </c>
      <c r="D321" s="170">
        <f>'Données démographiques'!D329</f>
        <v>0</v>
      </c>
      <c r="E321" s="76"/>
      <c r="F321" s="170">
        <f>FL!M328</f>
        <v>0</v>
      </c>
      <c r="G321" s="170">
        <f>FL!AE328</f>
        <v>0</v>
      </c>
      <c r="H321" s="170">
        <f>FL!AF328</f>
        <v>0</v>
      </c>
      <c r="I321" s="170">
        <f>FL!AH328</f>
        <v>0</v>
      </c>
      <c r="J321" s="170">
        <f>FL!AI328</f>
        <v>0</v>
      </c>
      <c r="K321" s="170">
        <f>FL!AK328</f>
        <v>0</v>
      </c>
      <c r="L321" s="170">
        <f>FL!AM328</f>
        <v>0</v>
      </c>
      <c r="M321" s="170">
        <f>FL!AN328</f>
        <v>0</v>
      </c>
      <c r="N321" s="170">
        <f>FL!AO328</f>
        <v>0</v>
      </c>
      <c r="O321" s="170">
        <f>FL!AP328</f>
        <v>0</v>
      </c>
      <c r="P321" s="170">
        <f>FL!AQ328</f>
        <v>0</v>
      </c>
      <c r="Q321" s="170">
        <f>COUNTIF(FL!AR328,"Oui")</f>
        <v>0</v>
      </c>
      <c r="R321" s="76"/>
      <c r="S321" s="170">
        <f>Oncho!K328</f>
        <v>0</v>
      </c>
      <c r="T321" s="170">
        <f>MAX(Oncho!AB328,Oncho!BA328)</f>
        <v>0</v>
      </c>
      <c r="U321" s="170">
        <f>MAX(Oncho!AC328,Oncho!BB328)</f>
        <v>0</v>
      </c>
      <c r="V321" s="170">
        <f>MAX(Oncho!AE328,Oncho!BD328)</f>
        <v>0</v>
      </c>
      <c r="W321" s="170">
        <f>MAX(Oncho!AF328,Oncho!BE328)</f>
        <v>0</v>
      </c>
      <c r="X321" s="170">
        <f>MAX(Oncho!AG328,Oncho!BF328)</f>
        <v>0</v>
      </c>
      <c r="Y321" s="170">
        <f>MAX(Oncho!AH328,Oncho!BG328)</f>
        <v>0</v>
      </c>
      <c r="Z321" s="170">
        <f>MAX(Oncho!AI328,Oncho!BH328)</f>
        <v>0</v>
      </c>
      <c r="AA321" s="170">
        <f>MAX(Oncho!AJ328,Oncho!BI328)</f>
        <v>0</v>
      </c>
      <c r="AB321" s="170">
        <f>MAX(COUNTIF(Oncho!AK328,"Oui"),COUNTIF(Oncho!BJ328,"Oui"))</f>
        <v>0</v>
      </c>
      <c r="AC321" s="76"/>
      <c r="AD321" s="170">
        <f>SCH!P330</f>
        <v>0</v>
      </c>
      <c r="AE321" s="170">
        <f>SCH!AI330</f>
        <v>0</v>
      </c>
      <c r="AF321" s="170">
        <f>SCH!AJ330</f>
        <v>0</v>
      </c>
      <c r="AG321" s="170">
        <f>SCH!AN330</f>
        <v>0</v>
      </c>
      <c r="AH321" s="170">
        <f>SCH!AO330</f>
        <v>0</v>
      </c>
      <c r="AI321" s="170">
        <f>SCH!AT330</f>
        <v>0</v>
      </c>
      <c r="AJ321" s="170">
        <f>SCH!AU330</f>
        <v>0</v>
      </c>
      <c r="AK321" s="170">
        <f>SCH!AV330</f>
        <v>0</v>
      </c>
      <c r="AL321" s="170">
        <f>SCH!AW330</f>
        <v>0</v>
      </c>
      <c r="AM321" s="170">
        <f>COUNTIF(SCH!AX330,"Oui")</f>
        <v>0</v>
      </c>
      <c r="AN321" s="76"/>
      <c r="AO321" s="170">
        <f>GeoH!P330</f>
        <v>0</v>
      </c>
      <c r="AP321" s="170">
        <f>MAX(GeoH!AK330,GeoH!BS330)</f>
        <v>0</v>
      </c>
      <c r="AQ321" s="170">
        <f>MAX(GeoH!AL330,GeoH!BT330)</f>
        <v>0</v>
      </c>
      <c r="AR321" s="170">
        <f>MAX(GeoH!AM330,GeoH!BU330)</f>
        <v>0</v>
      </c>
      <c r="AS321" s="170">
        <f>MAX(GeoH!AN330,GeoH!BV330)</f>
        <v>0</v>
      </c>
      <c r="AT321" s="170">
        <f>MAX(GeoH!AO330,GeoH!BW330)</f>
        <v>0</v>
      </c>
      <c r="AU321" s="170">
        <f>MAX(GeoH!AQ330,GeoH!BY330)</f>
        <v>0</v>
      </c>
      <c r="AV321" s="170">
        <f>MAX(GeoH!AR330,GeoH!BZ330)</f>
        <v>0</v>
      </c>
      <c r="AW321" s="170">
        <f>MAX(GeoH!AS330,GeoH!CA330)</f>
        <v>0</v>
      </c>
      <c r="AX321" s="170">
        <f>MAX(GeoH!AT330,GeoH!CB330)</f>
        <v>0</v>
      </c>
      <c r="AY321" s="170">
        <f>MAX(GeoH!AU330,GeoH!CC330)</f>
        <v>0</v>
      </c>
      <c r="AZ321" s="170">
        <f>MAX(GeoH!AV330,GeoH!CD330)</f>
        <v>0</v>
      </c>
      <c r="BA321" s="170">
        <f>MAX(GeoH!AW330,GeoH!CE330)</f>
        <v>0</v>
      </c>
      <c r="BB321" s="170">
        <f>MAX(GeoH!AX330,GeoH!CF330)</f>
        <v>0</v>
      </c>
      <c r="BC321" s="170">
        <f>MAX(GeoH!AY330,GeoH!CG330)</f>
        <v>0</v>
      </c>
      <c r="BD321" s="170">
        <f>MAX(GeoH!AZ330,GeoH!CH330)</f>
        <v>0</v>
      </c>
      <c r="BE321" s="170">
        <f>MAX(GeoH!BA330,GeoH!CI330)</f>
        <v>0</v>
      </c>
      <c r="BF321" s="170">
        <f>MAX(GeoH!BB330,GeoH!CJ330)</f>
        <v>0</v>
      </c>
      <c r="BG321" s="170">
        <f>MAX(COUNTIF(GeoH!BC330,"Oui"),COUNTIF(GeoH!CK330,"Oui"))</f>
        <v>0</v>
      </c>
      <c r="BH321" s="76"/>
      <c r="BI321" s="170">
        <f>Trachome!Q333</f>
        <v>0</v>
      </c>
      <c r="BJ321" s="170">
        <f>Trachome!AK333</f>
        <v>0</v>
      </c>
      <c r="BK321" s="170">
        <f>Trachome!AL333</f>
        <v>0</v>
      </c>
      <c r="BL321" s="170">
        <f>Trachome!AN333</f>
        <v>0</v>
      </c>
      <c r="BM321" s="170">
        <f>Trachome!AO333</f>
        <v>0</v>
      </c>
      <c r="BN321" s="170">
        <f>Trachome!AT333</f>
        <v>0</v>
      </c>
      <c r="BO321" s="170">
        <f>Trachome!AU333</f>
        <v>0</v>
      </c>
      <c r="BP321" s="170">
        <f>Trachome!AV333</f>
        <v>0</v>
      </c>
      <c r="BQ321" s="170">
        <f>Trachome!AW333</f>
        <v>0</v>
      </c>
      <c r="BR321" s="170">
        <f>COUNTIF(Trachome!AX333,"Oui")</f>
        <v>0</v>
      </c>
      <c r="BS321" s="76"/>
      <c r="BT321" s="170">
        <f t="shared" si="53"/>
        <v>0</v>
      </c>
      <c r="BU321" s="170">
        <f t="shared" si="54"/>
        <v>0</v>
      </c>
      <c r="BV321" s="170">
        <f t="shared" si="55"/>
        <v>0</v>
      </c>
      <c r="BW321" s="170">
        <f t="shared" si="56"/>
        <v>0</v>
      </c>
      <c r="BX321" s="170">
        <f t="shared" si="57"/>
        <v>0</v>
      </c>
      <c r="BY321" s="170">
        <f t="shared" si="60"/>
        <v>0</v>
      </c>
      <c r="BZ321" s="170">
        <f t="shared" si="61"/>
        <v>0</v>
      </c>
      <c r="CA321" s="170">
        <f t="shared" si="62"/>
        <v>0</v>
      </c>
      <c r="CB321" s="170">
        <f t="shared" si="58"/>
        <v>0</v>
      </c>
      <c r="CC321" s="170">
        <f t="shared" si="59"/>
        <v>0</v>
      </c>
    </row>
    <row r="322" spans="2:81" x14ac:dyDescent="0.25">
      <c r="B322" s="376">
        <f>'Données démographiques'!B330</f>
        <v>0</v>
      </c>
      <c r="C322" s="376">
        <f>'Données démographiques'!C330</f>
        <v>0</v>
      </c>
      <c r="D322" s="377">
        <f>'Données démographiques'!D330</f>
        <v>0</v>
      </c>
      <c r="E322" s="354"/>
      <c r="F322" s="377">
        <f>FL!M329</f>
        <v>0</v>
      </c>
      <c r="G322" s="377">
        <f>FL!AE329</f>
        <v>0</v>
      </c>
      <c r="H322" s="377">
        <f>FL!AF329</f>
        <v>0</v>
      </c>
      <c r="I322" s="377">
        <f>FL!AH329</f>
        <v>0</v>
      </c>
      <c r="J322" s="377">
        <f>FL!AI329</f>
        <v>0</v>
      </c>
      <c r="K322" s="377">
        <f>FL!AK329</f>
        <v>0</v>
      </c>
      <c r="L322" s="377">
        <f>FL!AM329</f>
        <v>0</v>
      </c>
      <c r="M322" s="377">
        <f>FL!AN329</f>
        <v>0</v>
      </c>
      <c r="N322" s="377">
        <f>FL!AO329</f>
        <v>0</v>
      </c>
      <c r="O322" s="377">
        <f>FL!AP329</f>
        <v>0</v>
      </c>
      <c r="P322" s="377">
        <f>FL!AQ329</f>
        <v>0</v>
      </c>
      <c r="Q322" s="377">
        <f>COUNTIF(FL!AR329,"Oui")</f>
        <v>0</v>
      </c>
      <c r="R322" s="354"/>
      <c r="S322" s="377">
        <f>Oncho!K329</f>
        <v>0</v>
      </c>
      <c r="T322" s="377">
        <f>MAX(Oncho!AB329,Oncho!BA329)</f>
        <v>0</v>
      </c>
      <c r="U322" s="377">
        <f>MAX(Oncho!AC329,Oncho!BB329)</f>
        <v>0</v>
      </c>
      <c r="V322" s="377">
        <f>MAX(Oncho!AE329,Oncho!BD329)</f>
        <v>0</v>
      </c>
      <c r="W322" s="377">
        <f>MAX(Oncho!AF329,Oncho!BE329)</f>
        <v>0</v>
      </c>
      <c r="X322" s="377">
        <f>MAX(Oncho!AG329,Oncho!BF329)</f>
        <v>0</v>
      </c>
      <c r="Y322" s="377">
        <f>MAX(Oncho!AH329,Oncho!BG329)</f>
        <v>0</v>
      </c>
      <c r="Z322" s="377">
        <f>MAX(Oncho!AI329,Oncho!BH329)</f>
        <v>0</v>
      </c>
      <c r="AA322" s="377">
        <f>MAX(Oncho!AJ329,Oncho!BI329)</f>
        <v>0</v>
      </c>
      <c r="AB322" s="377">
        <f>MAX(COUNTIF(Oncho!AK329,"Oui"),COUNTIF(Oncho!BJ329,"Oui"))</f>
        <v>0</v>
      </c>
      <c r="AC322" s="354"/>
      <c r="AD322" s="377">
        <f>SCH!P331</f>
        <v>0</v>
      </c>
      <c r="AE322" s="377">
        <f>SCH!AI331</f>
        <v>0</v>
      </c>
      <c r="AF322" s="377">
        <f>SCH!AJ331</f>
        <v>0</v>
      </c>
      <c r="AG322" s="377">
        <f>SCH!AN331</f>
        <v>0</v>
      </c>
      <c r="AH322" s="377">
        <f>SCH!AO331</f>
        <v>0</v>
      </c>
      <c r="AI322" s="377">
        <f>SCH!AT331</f>
        <v>0</v>
      </c>
      <c r="AJ322" s="377">
        <f>SCH!AU331</f>
        <v>0</v>
      </c>
      <c r="AK322" s="377">
        <f>SCH!AV331</f>
        <v>0</v>
      </c>
      <c r="AL322" s="377">
        <f>SCH!AW331</f>
        <v>0</v>
      </c>
      <c r="AM322" s="377">
        <f>COUNTIF(SCH!AX331,"Oui")</f>
        <v>0</v>
      </c>
      <c r="AN322" s="354"/>
      <c r="AO322" s="377">
        <f>GeoH!P331</f>
        <v>0</v>
      </c>
      <c r="AP322" s="377">
        <f>MAX(GeoH!AK331,GeoH!BS331)</f>
        <v>0</v>
      </c>
      <c r="AQ322" s="377">
        <f>MAX(GeoH!AL331,GeoH!BT331)</f>
        <v>0</v>
      </c>
      <c r="AR322" s="377">
        <f>MAX(GeoH!AM331,GeoH!BU331)</f>
        <v>0</v>
      </c>
      <c r="AS322" s="377">
        <f>MAX(GeoH!AN331,GeoH!BV331)</f>
        <v>0</v>
      </c>
      <c r="AT322" s="377">
        <f>MAX(GeoH!AO331,GeoH!BW331)</f>
        <v>0</v>
      </c>
      <c r="AU322" s="377">
        <f>MAX(GeoH!AQ331,GeoH!BY331)</f>
        <v>0</v>
      </c>
      <c r="AV322" s="377">
        <f>MAX(GeoH!AR331,GeoH!BZ331)</f>
        <v>0</v>
      </c>
      <c r="AW322" s="377">
        <f>MAX(GeoH!AS331,GeoH!CA331)</f>
        <v>0</v>
      </c>
      <c r="AX322" s="377">
        <f>MAX(GeoH!AT331,GeoH!CB331)</f>
        <v>0</v>
      </c>
      <c r="AY322" s="377">
        <f>MAX(GeoH!AU331,GeoH!CC331)</f>
        <v>0</v>
      </c>
      <c r="AZ322" s="377">
        <f>MAX(GeoH!AV331,GeoH!CD331)</f>
        <v>0</v>
      </c>
      <c r="BA322" s="377">
        <f>MAX(GeoH!AW331,GeoH!CE331)</f>
        <v>0</v>
      </c>
      <c r="BB322" s="377">
        <f>MAX(GeoH!AX331,GeoH!CF331)</f>
        <v>0</v>
      </c>
      <c r="BC322" s="377">
        <f>MAX(GeoH!AY331,GeoH!CG331)</f>
        <v>0</v>
      </c>
      <c r="BD322" s="377">
        <f>MAX(GeoH!AZ331,GeoH!CH331)</f>
        <v>0</v>
      </c>
      <c r="BE322" s="377">
        <f>MAX(GeoH!BA331,GeoH!CI331)</f>
        <v>0</v>
      </c>
      <c r="BF322" s="377">
        <f>MAX(GeoH!BB331,GeoH!CJ331)</f>
        <v>0</v>
      </c>
      <c r="BG322" s="377">
        <f>MAX(COUNTIF(GeoH!BC331,"Oui"),COUNTIF(GeoH!CK331,"Oui"))</f>
        <v>0</v>
      </c>
      <c r="BH322" s="354"/>
      <c r="BI322" s="377">
        <f>Trachome!Q334</f>
        <v>0</v>
      </c>
      <c r="BJ322" s="377">
        <f>Trachome!AK334</f>
        <v>0</v>
      </c>
      <c r="BK322" s="377">
        <f>Trachome!AL334</f>
        <v>0</v>
      </c>
      <c r="BL322" s="377">
        <f>Trachome!AN334</f>
        <v>0</v>
      </c>
      <c r="BM322" s="377">
        <f>Trachome!AO334</f>
        <v>0</v>
      </c>
      <c r="BN322" s="377">
        <f>Trachome!AT334</f>
        <v>0</v>
      </c>
      <c r="BO322" s="377">
        <f>Trachome!AU334</f>
        <v>0</v>
      </c>
      <c r="BP322" s="377">
        <f>Trachome!AV334</f>
        <v>0</v>
      </c>
      <c r="BQ322" s="377">
        <f>Trachome!AW334</f>
        <v>0</v>
      </c>
      <c r="BR322" s="377">
        <f>COUNTIF(Trachome!AX334,"Oui")</f>
        <v>0</v>
      </c>
      <c r="BS322" s="354"/>
      <c r="BT322" s="377">
        <f t="shared" si="53"/>
        <v>0</v>
      </c>
      <c r="BU322" s="377">
        <f t="shared" si="54"/>
        <v>0</v>
      </c>
      <c r="BV322" s="377">
        <f t="shared" si="55"/>
        <v>0</v>
      </c>
      <c r="BW322" s="377">
        <f t="shared" si="56"/>
        <v>0</v>
      </c>
      <c r="BX322" s="377">
        <f t="shared" si="57"/>
        <v>0</v>
      </c>
      <c r="BY322" s="377">
        <f t="shared" si="60"/>
        <v>0</v>
      </c>
      <c r="BZ322" s="377">
        <f t="shared" si="61"/>
        <v>0</v>
      </c>
      <c r="CA322" s="377">
        <f t="shared" si="62"/>
        <v>0</v>
      </c>
      <c r="CB322" s="377">
        <f t="shared" si="58"/>
        <v>0</v>
      </c>
      <c r="CC322" s="377">
        <f t="shared" si="59"/>
        <v>0</v>
      </c>
    </row>
    <row r="323" spans="2:81" x14ac:dyDescent="0.25">
      <c r="B323" s="169">
        <f>'Données démographiques'!B331</f>
        <v>0</v>
      </c>
      <c r="C323" s="169">
        <f>'Données démographiques'!C331</f>
        <v>0</v>
      </c>
      <c r="D323" s="170">
        <f>'Données démographiques'!D331</f>
        <v>0</v>
      </c>
      <c r="E323" s="76"/>
      <c r="F323" s="170">
        <f>FL!M330</f>
        <v>0</v>
      </c>
      <c r="G323" s="170">
        <f>FL!AE330</f>
        <v>0</v>
      </c>
      <c r="H323" s="170">
        <f>FL!AF330</f>
        <v>0</v>
      </c>
      <c r="I323" s="170">
        <f>FL!AH330</f>
        <v>0</v>
      </c>
      <c r="J323" s="170">
        <f>FL!AI330</f>
        <v>0</v>
      </c>
      <c r="K323" s="170">
        <f>FL!AK330</f>
        <v>0</v>
      </c>
      <c r="L323" s="170">
        <f>FL!AM330</f>
        <v>0</v>
      </c>
      <c r="M323" s="170">
        <f>FL!AN330</f>
        <v>0</v>
      </c>
      <c r="N323" s="170">
        <f>FL!AO330</f>
        <v>0</v>
      </c>
      <c r="O323" s="170">
        <f>FL!AP330</f>
        <v>0</v>
      </c>
      <c r="P323" s="170">
        <f>FL!AQ330</f>
        <v>0</v>
      </c>
      <c r="Q323" s="170">
        <f>COUNTIF(FL!AR330,"Oui")</f>
        <v>0</v>
      </c>
      <c r="R323" s="76"/>
      <c r="S323" s="170">
        <f>Oncho!K330</f>
        <v>0</v>
      </c>
      <c r="T323" s="170">
        <f>MAX(Oncho!AB330,Oncho!BA330)</f>
        <v>0</v>
      </c>
      <c r="U323" s="170">
        <f>MAX(Oncho!AC330,Oncho!BB330)</f>
        <v>0</v>
      </c>
      <c r="V323" s="170">
        <f>MAX(Oncho!AE330,Oncho!BD330)</f>
        <v>0</v>
      </c>
      <c r="W323" s="170">
        <f>MAX(Oncho!AF330,Oncho!BE330)</f>
        <v>0</v>
      </c>
      <c r="X323" s="170">
        <f>MAX(Oncho!AG330,Oncho!BF330)</f>
        <v>0</v>
      </c>
      <c r="Y323" s="170">
        <f>MAX(Oncho!AH330,Oncho!BG330)</f>
        <v>0</v>
      </c>
      <c r="Z323" s="170">
        <f>MAX(Oncho!AI330,Oncho!BH330)</f>
        <v>0</v>
      </c>
      <c r="AA323" s="170">
        <f>MAX(Oncho!AJ330,Oncho!BI330)</f>
        <v>0</v>
      </c>
      <c r="AB323" s="170">
        <f>MAX(COUNTIF(Oncho!AK330,"Oui"),COUNTIF(Oncho!BJ330,"Oui"))</f>
        <v>0</v>
      </c>
      <c r="AC323" s="76"/>
      <c r="AD323" s="170">
        <f>SCH!P332</f>
        <v>0</v>
      </c>
      <c r="AE323" s="170">
        <f>SCH!AI332</f>
        <v>0</v>
      </c>
      <c r="AF323" s="170">
        <f>SCH!AJ332</f>
        <v>0</v>
      </c>
      <c r="AG323" s="170">
        <f>SCH!AN332</f>
        <v>0</v>
      </c>
      <c r="AH323" s="170">
        <f>SCH!AO332</f>
        <v>0</v>
      </c>
      <c r="AI323" s="170">
        <f>SCH!AT332</f>
        <v>0</v>
      </c>
      <c r="AJ323" s="170">
        <f>SCH!AU332</f>
        <v>0</v>
      </c>
      <c r="AK323" s="170">
        <f>SCH!AV332</f>
        <v>0</v>
      </c>
      <c r="AL323" s="170">
        <f>SCH!AW332</f>
        <v>0</v>
      </c>
      <c r="AM323" s="170">
        <f>COUNTIF(SCH!AX332,"Oui")</f>
        <v>0</v>
      </c>
      <c r="AN323" s="76"/>
      <c r="AO323" s="170">
        <f>GeoH!P332</f>
        <v>0</v>
      </c>
      <c r="AP323" s="170">
        <f>MAX(GeoH!AK332,GeoH!BS332)</f>
        <v>0</v>
      </c>
      <c r="AQ323" s="170">
        <f>MAX(GeoH!AL332,GeoH!BT332)</f>
        <v>0</v>
      </c>
      <c r="AR323" s="170">
        <f>MAX(GeoH!AM332,GeoH!BU332)</f>
        <v>0</v>
      </c>
      <c r="AS323" s="170">
        <f>MAX(GeoH!AN332,GeoH!BV332)</f>
        <v>0</v>
      </c>
      <c r="AT323" s="170">
        <f>MAX(GeoH!AO332,GeoH!BW332)</f>
        <v>0</v>
      </c>
      <c r="AU323" s="170">
        <f>MAX(GeoH!AQ332,GeoH!BY332)</f>
        <v>0</v>
      </c>
      <c r="AV323" s="170">
        <f>MAX(GeoH!AR332,GeoH!BZ332)</f>
        <v>0</v>
      </c>
      <c r="AW323" s="170">
        <f>MAX(GeoH!AS332,GeoH!CA332)</f>
        <v>0</v>
      </c>
      <c r="AX323" s="170">
        <f>MAX(GeoH!AT332,GeoH!CB332)</f>
        <v>0</v>
      </c>
      <c r="AY323" s="170">
        <f>MAX(GeoH!AU332,GeoH!CC332)</f>
        <v>0</v>
      </c>
      <c r="AZ323" s="170">
        <f>MAX(GeoH!AV332,GeoH!CD332)</f>
        <v>0</v>
      </c>
      <c r="BA323" s="170">
        <f>MAX(GeoH!AW332,GeoH!CE332)</f>
        <v>0</v>
      </c>
      <c r="BB323" s="170">
        <f>MAX(GeoH!AX332,GeoH!CF332)</f>
        <v>0</v>
      </c>
      <c r="BC323" s="170">
        <f>MAX(GeoH!AY332,GeoH!CG332)</f>
        <v>0</v>
      </c>
      <c r="BD323" s="170">
        <f>MAX(GeoH!AZ332,GeoH!CH332)</f>
        <v>0</v>
      </c>
      <c r="BE323" s="170">
        <f>MAX(GeoH!BA332,GeoH!CI332)</f>
        <v>0</v>
      </c>
      <c r="BF323" s="170">
        <f>MAX(GeoH!BB332,GeoH!CJ332)</f>
        <v>0</v>
      </c>
      <c r="BG323" s="170">
        <f>MAX(COUNTIF(GeoH!BC332,"Oui"),COUNTIF(GeoH!CK332,"Oui"))</f>
        <v>0</v>
      </c>
      <c r="BH323" s="76"/>
      <c r="BI323" s="170">
        <f>Trachome!Q335</f>
        <v>0</v>
      </c>
      <c r="BJ323" s="170">
        <f>Trachome!AK335</f>
        <v>0</v>
      </c>
      <c r="BK323" s="170">
        <f>Trachome!AL335</f>
        <v>0</v>
      </c>
      <c r="BL323" s="170">
        <f>Trachome!AN335</f>
        <v>0</v>
      </c>
      <c r="BM323" s="170">
        <f>Trachome!AO335</f>
        <v>0</v>
      </c>
      <c r="BN323" s="170">
        <f>Trachome!AT335</f>
        <v>0</v>
      </c>
      <c r="BO323" s="170">
        <f>Trachome!AU335</f>
        <v>0</v>
      </c>
      <c r="BP323" s="170">
        <f>Trachome!AV335</f>
        <v>0</v>
      </c>
      <c r="BQ323" s="170">
        <f>Trachome!AW335</f>
        <v>0</v>
      </c>
      <c r="BR323" s="170">
        <f>COUNTIF(Trachome!AX335,"Oui")</f>
        <v>0</v>
      </c>
      <c r="BS323" s="76"/>
      <c r="BT323" s="170">
        <f t="shared" si="53"/>
        <v>0</v>
      </c>
      <c r="BU323" s="170">
        <f t="shared" si="54"/>
        <v>0</v>
      </c>
      <c r="BV323" s="170">
        <f t="shared" si="55"/>
        <v>0</v>
      </c>
      <c r="BW323" s="170">
        <f t="shared" si="56"/>
        <v>0</v>
      </c>
      <c r="BX323" s="170">
        <f t="shared" si="57"/>
        <v>0</v>
      </c>
      <c r="BY323" s="170">
        <f t="shared" si="60"/>
        <v>0</v>
      </c>
      <c r="BZ323" s="170">
        <f t="shared" si="61"/>
        <v>0</v>
      </c>
      <c r="CA323" s="170">
        <f t="shared" si="62"/>
        <v>0</v>
      </c>
      <c r="CB323" s="170">
        <f t="shared" si="58"/>
        <v>0</v>
      </c>
      <c r="CC323" s="170">
        <f t="shared" si="59"/>
        <v>0</v>
      </c>
    </row>
    <row r="324" spans="2:81" x14ac:dyDescent="0.25">
      <c r="B324" s="376">
        <f>'Données démographiques'!B332</f>
        <v>0</v>
      </c>
      <c r="C324" s="376">
        <f>'Données démographiques'!C332</f>
        <v>0</v>
      </c>
      <c r="D324" s="377">
        <f>'Données démographiques'!D332</f>
        <v>0</v>
      </c>
      <c r="E324" s="354"/>
      <c r="F324" s="377">
        <f>FL!M331</f>
        <v>0</v>
      </c>
      <c r="G324" s="377">
        <f>FL!AE331</f>
        <v>0</v>
      </c>
      <c r="H324" s="377">
        <f>FL!AF331</f>
        <v>0</v>
      </c>
      <c r="I324" s="377">
        <f>FL!AH331</f>
        <v>0</v>
      </c>
      <c r="J324" s="377">
        <f>FL!AI331</f>
        <v>0</v>
      </c>
      <c r="K324" s="377">
        <f>FL!AK331</f>
        <v>0</v>
      </c>
      <c r="L324" s="377">
        <f>FL!AM331</f>
        <v>0</v>
      </c>
      <c r="M324" s="377">
        <f>FL!AN331</f>
        <v>0</v>
      </c>
      <c r="N324" s="377">
        <f>FL!AO331</f>
        <v>0</v>
      </c>
      <c r="O324" s="377">
        <f>FL!AP331</f>
        <v>0</v>
      </c>
      <c r="P324" s="377">
        <f>FL!AQ331</f>
        <v>0</v>
      </c>
      <c r="Q324" s="377">
        <f>COUNTIF(FL!AR331,"Oui")</f>
        <v>0</v>
      </c>
      <c r="R324" s="354"/>
      <c r="S324" s="377">
        <f>Oncho!K331</f>
        <v>0</v>
      </c>
      <c r="T324" s="377">
        <f>MAX(Oncho!AB331,Oncho!BA331)</f>
        <v>0</v>
      </c>
      <c r="U324" s="377">
        <f>MAX(Oncho!AC331,Oncho!BB331)</f>
        <v>0</v>
      </c>
      <c r="V324" s="377">
        <f>MAX(Oncho!AE331,Oncho!BD331)</f>
        <v>0</v>
      </c>
      <c r="W324" s="377">
        <f>MAX(Oncho!AF331,Oncho!BE331)</f>
        <v>0</v>
      </c>
      <c r="X324" s="377">
        <f>MAX(Oncho!AG331,Oncho!BF331)</f>
        <v>0</v>
      </c>
      <c r="Y324" s="377">
        <f>MAX(Oncho!AH331,Oncho!BG331)</f>
        <v>0</v>
      </c>
      <c r="Z324" s="377">
        <f>MAX(Oncho!AI331,Oncho!BH331)</f>
        <v>0</v>
      </c>
      <c r="AA324" s="377">
        <f>MAX(Oncho!AJ331,Oncho!BI331)</f>
        <v>0</v>
      </c>
      <c r="AB324" s="377">
        <f>MAX(COUNTIF(Oncho!AK331,"Oui"),COUNTIF(Oncho!BJ331,"Oui"))</f>
        <v>0</v>
      </c>
      <c r="AC324" s="354"/>
      <c r="AD324" s="377">
        <f>SCH!P333</f>
        <v>0</v>
      </c>
      <c r="AE324" s="377">
        <f>SCH!AI333</f>
        <v>0</v>
      </c>
      <c r="AF324" s="377">
        <f>SCH!AJ333</f>
        <v>0</v>
      </c>
      <c r="AG324" s="377">
        <f>SCH!AN333</f>
        <v>0</v>
      </c>
      <c r="AH324" s="377">
        <f>SCH!AO333</f>
        <v>0</v>
      </c>
      <c r="AI324" s="377">
        <f>SCH!AT333</f>
        <v>0</v>
      </c>
      <c r="AJ324" s="377">
        <f>SCH!AU333</f>
        <v>0</v>
      </c>
      <c r="AK324" s="377">
        <f>SCH!AV333</f>
        <v>0</v>
      </c>
      <c r="AL324" s="377">
        <f>SCH!AW333</f>
        <v>0</v>
      </c>
      <c r="AM324" s="377">
        <f>COUNTIF(SCH!AX333,"Oui")</f>
        <v>0</v>
      </c>
      <c r="AN324" s="354"/>
      <c r="AO324" s="377">
        <f>GeoH!P333</f>
        <v>0</v>
      </c>
      <c r="AP324" s="377">
        <f>MAX(GeoH!AK333,GeoH!BS333)</f>
        <v>0</v>
      </c>
      <c r="AQ324" s="377">
        <f>MAX(GeoH!AL333,GeoH!BT333)</f>
        <v>0</v>
      </c>
      <c r="AR324" s="377">
        <f>MAX(GeoH!AM333,GeoH!BU333)</f>
        <v>0</v>
      </c>
      <c r="AS324" s="377">
        <f>MAX(GeoH!AN333,GeoH!BV333)</f>
        <v>0</v>
      </c>
      <c r="AT324" s="377">
        <f>MAX(GeoH!AO333,GeoH!BW333)</f>
        <v>0</v>
      </c>
      <c r="AU324" s="377">
        <f>MAX(GeoH!AQ333,GeoH!BY333)</f>
        <v>0</v>
      </c>
      <c r="AV324" s="377">
        <f>MAX(GeoH!AR333,GeoH!BZ333)</f>
        <v>0</v>
      </c>
      <c r="AW324" s="377">
        <f>MAX(GeoH!AS333,GeoH!CA333)</f>
        <v>0</v>
      </c>
      <c r="AX324" s="377">
        <f>MAX(GeoH!AT333,GeoH!CB333)</f>
        <v>0</v>
      </c>
      <c r="AY324" s="377">
        <f>MAX(GeoH!AU333,GeoH!CC333)</f>
        <v>0</v>
      </c>
      <c r="AZ324" s="377">
        <f>MAX(GeoH!AV333,GeoH!CD333)</f>
        <v>0</v>
      </c>
      <c r="BA324" s="377">
        <f>MAX(GeoH!AW333,GeoH!CE333)</f>
        <v>0</v>
      </c>
      <c r="BB324" s="377">
        <f>MAX(GeoH!AX333,GeoH!CF333)</f>
        <v>0</v>
      </c>
      <c r="BC324" s="377">
        <f>MAX(GeoH!AY333,GeoH!CG333)</f>
        <v>0</v>
      </c>
      <c r="BD324" s="377">
        <f>MAX(GeoH!AZ333,GeoH!CH333)</f>
        <v>0</v>
      </c>
      <c r="BE324" s="377">
        <f>MAX(GeoH!BA333,GeoH!CI333)</f>
        <v>0</v>
      </c>
      <c r="BF324" s="377">
        <f>MAX(GeoH!BB333,GeoH!CJ333)</f>
        <v>0</v>
      </c>
      <c r="BG324" s="377">
        <f>MAX(COUNTIF(GeoH!BC333,"Oui"),COUNTIF(GeoH!CK333,"Oui"))</f>
        <v>0</v>
      </c>
      <c r="BH324" s="354"/>
      <c r="BI324" s="377">
        <f>Trachome!Q336</f>
        <v>0</v>
      </c>
      <c r="BJ324" s="377">
        <f>Trachome!AK336</f>
        <v>0</v>
      </c>
      <c r="BK324" s="377">
        <f>Trachome!AL336</f>
        <v>0</v>
      </c>
      <c r="BL324" s="377">
        <f>Trachome!AN336</f>
        <v>0</v>
      </c>
      <c r="BM324" s="377">
        <f>Trachome!AO336</f>
        <v>0</v>
      </c>
      <c r="BN324" s="377">
        <f>Trachome!AT336</f>
        <v>0</v>
      </c>
      <c r="BO324" s="377">
        <f>Trachome!AU336</f>
        <v>0</v>
      </c>
      <c r="BP324" s="377">
        <f>Trachome!AV336</f>
        <v>0</v>
      </c>
      <c r="BQ324" s="377">
        <f>Trachome!AW336</f>
        <v>0</v>
      </c>
      <c r="BR324" s="377">
        <f>COUNTIF(Trachome!AX336,"Oui")</f>
        <v>0</v>
      </c>
      <c r="BS324" s="354"/>
      <c r="BT324" s="377">
        <f t="shared" si="53"/>
        <v>0</v>
      </c>
      <c r="BU324" s="377">
        <f t="shared" si="54"/>
        <v>0</v>
      </c>
      <c r="BV324" s="377">
        <f t="shared" si="55"/>
        <v>0</v>
      </c>
      <c r="BW324" s="377">
        <f t="shared" si="56"/>
        <v>0</v>
      </c>
      <c r="BX324" s="377">
        <f t="shared" si="57"/>
        <v>0</v>
      </c>
      <c r="BY324" s="377">
        <f t="shared" si="60"/>
        <v>0</v>
      </c>
      <c r="BZ324" s="377">
        <f t="shared" si="61"/>
        <v>0</v>
      </c>
      <c r="CA324" s="377">
        <f t="shared" si="62"/>
        <v>0</v>
      </c>
      <c r="CB324" s="377">
        <f t="shared" si="58"/>
        <v>0</v>
      </c>
      <c r="CC324" s="377">
        <f t="shared" si="59"/>
        <v>0</v>
      </c>
    </row>
    <row r="325" spans="2:81" x14ac:dyDescent="0.25">
      <c r="B325" s="169">
        <f>'Données démographiques'!B333</f>
        <v>0</v>
      </c>
      <c r="C325" s="169">
        <f>'Données démographiques'!C333</f>
        <v>0</v>
      </c>
      <c r="D325" s="170">
        <f>'Données démographiques'!D333</f>
        <v>0</v>
      </c>
      <c r="E325" s="76"/>
      <c r="F325" s="170">
        <f>FL!M332</f>
        <v>0</v>
      </c>
      <c r="G325" s="170">
        <f>FL!AE332</f>
        <v>0</v>
      </c>
      <c r="H325" s="170">
        <f>FL!AF332</f>
        <v>0</v>
      </c>
      <c r="I325" s="170">
        <f>FL!AH332</f>
        <v>0</v>
      </c>
      <c r="J325" s="170">
        <f>FL!AI332</f>
        <v>0</v>
      </c>
      <c r="K325" s="170">
        <f>FL!AK332</f>
        <v>0</v>
      </c>
      <c r="L325" s="170">
        <f>FL!AM332</f>
        <v>0</v>
      </c>
      <c r="M325" s="170">
        <f>FL!AN332</f>
        <v>0</v>
      </c>
      <c r="N325" s="170">
        <f>FL!AO332</f>
        <v>0</v>
      </c>
      <c r="O325" s="170">
        <f>FL!AP332</f>
        <v>0</v>
      </c>
      <c r="P325" s="170">
        <f>FL!AQ332</f>
        <v>0</v>
      </c>
      <c r="Q325" s="170">
        <f>COUNTIF(FL!AR332,"Oui")</f>
        <v>0</v>
      </c>
      <c r="R325" s="76"/>
      <c r="S325" s="170">
        <f>Oncho!K332</f>
        <v>0</v>
      </c>
      <c r="T325" s="170">
        <f>MAX(Oncho!AB332,Oncho!BA332)</f>
        <v>0</v>
      </c>
      <c r="U325" s="170">
        <f>MAX(Oncho!AC332,Oncho!BB332)</f>
        <v>0</v>
      </c>
      <c r="V325" s="170">
        <f>MAX(Oncho!AE332,Oncho!BD332)</f>
        <v>0</v>
      </c>
      <c r="W325" s="170">
        <f>MAX(Oncho!AF332,Oncho!BE332)</f>
        <v>0</v>
      </c>
      <c r="X325" s="170">
        <f>MAX(Oncho!AG332,Oncho!BF332)</f>
        <v>0</v>
      </c>
      <c r="Y325" s="170">
        <f>MAX(Oncho!AH332,Oncho!BG332)</f>
        <v>0</v>
      </c>
      <c r="Z325" s="170">
        <f>MAX(Oncho!AI332,Oncho!BH332)</f>
        <v>0</v>
      </c>
      <c r="AA325" s="170">
        <f>MAX(Oncho!AJ332,Oncho!BI332)</f>
        <v>0</v>
      </c>
      <c r="AB325" s="170">
        <f>MAX(COUNTIF(Oncho!AK332,"Oui"),COUNTIF(Oncho!BJ332,"Oui"))</f>
        <v>0</v>
      </c>
      <c r="AC325" s="76"/>
      <c r="AD325" s="170">
        <f>SCH!P334</f>
        <v>0</v>
      </c>
      <c r="AE325" s="170">
        <f>SCH!AI334</f>
        <v>0</v>
      </c>
      <c r="AF325" s="170">
        <f>SCH!AJ334</f>
        <v>0</v>
      </c>
      <c r="AG325" s="170">
        <f>SCH!AN334</f>
        <v>0</v>
      </c>
      <c r="AH325" s="170">
        <f>SCH!AO334</f>
        <v>0</v>
      </c>
      <c r="AI325" s="170">
        <f>SCH!AT334</f>
        <v>0</v>
      </c>
      <c r="AJ325" s="170">
        <f>SCH!AU334</f>
        <v>0</v>
      </c>
      <c r="AK325" s="170">
        <f>SCH!AV334</f>
        <v>0</v>
      </c>
      <c r="AL325" s="170">
        <f>SCH!AW334</f>
        <v>0</v>
      </c>
      <c r="AM325" s="170">
        <f>COUNTIF(SCH!AX334,"Oui")</f>
        <v>0</v>
      </c>
      <c r="AN325" s="76"/>
      <c r="AO325" s="170">
        <f>GeoH!P334</f>
        <v>0</v>
      </c>
      <c r="AP325" s="170">
        <f>MAX(GeoH!AK334,GeoH!BS334)</f>
        <v>0</v>
      </c>
      <c r="AQ325" s="170">
        <f>MAX(GeoH!AL334,GeoH!BT334)</f>
        <v>0</v>
      </c>
      <c r="AR325" s="170">
        <f>MAX(GeoH!AM334,GeoH!BU334)</f>
        <v>0</v>
      </c>
      <c r="AS325" s="170">
        <f>MAX(GeoH!AN334,GeoH!BV334)</f>
        <v>0</v>
      </c>
      <c r="AT325" s="170">
        <f>MAX(GeoH!AO334,GeoH!BW334)</f>
        <v>0</v>
      </c>
      <c r="AU325" s="170">
        <f>MAX(GeoH!AQ334,GeoH!BY334)</f>
        <v>0</v>
      </c>
      <c r="AV325" s="170">
        <f>MAX(GeoH!AR334,GeoH!BZ334)</f>
        <v>0</v>
      </c>
      <c r="AW325" s="170">
        <f>MAX(GeoH!AS334,GeoH!CA334)</f>
        <v>0</v>
      </c>
      <c r="AX325" s="170">
        <f>MAX(GeoH!AT334,GeoH!CB334)</f>
        <v>0</v>
      </c>
      <c r="AY325" s="170">
        <f>MAX(GeoH!AU334,GeoH!CC334)</f>
        <v>0</v>
      </c>
      <c r="AZ325" s="170">
        <f>MAX(GeoH!AV334,GeoH!CD334)</f>
        <v>0</v>
      </c>
      <c r="BA325" s="170">
        <f>MAX(GeoH!AW334,GeoH!CE334)</f>
        <v>0</v>
      </c>
      <c r="BB325" s="170">
        <f>MAX(GeoH!AX334,GeoH!CF334)</f>
        <v>0</v>
      </c>
      <c r="BC325" s="170">
        <f>MAX(GeoH!AY334,GeoH!CG334)</f>
        <v>0</v>
      </c>
      <c r="BD325" s="170">
        <f>MAX(GeoH!AZ334,GeoH!CH334)</f>
        <v>0</v>
      </c>
      <c r="BE325" s="170">
        <f>MAX(GeoH!BA334,GeoH!CI334)</f>
        <v>0</v>
      </c>
      <c r="BF325" s="170">
        <f>MAX(GeoH!BB334,GeoH!CJ334)</f>
        <v>0</v>
      </c>
      <c r="BG325" s="170">
        <f>MAX(COUNTIF(GeoH!BC334,"Oui"),COUNTIF(GeoH!CK334,"Oui"))</f>
        <v>0</v>
      </c>
      <c r="BH325" s="76"/>
      <c r="BI325" s="170">
        <f>Trachome!Q337</f>
        <v>0</v>
      </c>
      <c r="BJ325" s="170">
        <f>Trachome!AK337</f>
        <v>0</v>
      </c>
      <c r="BK325" s="170">
        <f>Trachome!AL337</f>
        <v>0</v>
      </c>
      <c r="BL325" s="170">
        <f>Trachome!AN337</f>
        <v>0</v>
      </c>
      <c r="BM325" s="170">
        <f>Trachome!AO337</f>
        <v>0</v>
      </c>
      <c r="BN325" s="170">
        <f>Trachome!AT337</f>
        <v>0</v>
      </c>
      <c r="BO325" s="170">
        <f>Trachome!AU337</f>
        <v>0</v>
      </c>
      <c r="BP325" s="170">
        <f>Trachome!AV337</f>
        <v>0</v>
      </c>
      <c r="BQ325" s="170">
        <f>Trachome!AW337</f>
        <v>0</v>
      </c>
      <c r="BR325" s="170">
        <f>COUNTIF(Trachome!AX337,"Oui")</f>
        <v>0</v>
      </c>
      <c r="BS325" s="76"/>
      <c r="BT325" s="170">
        <f t="shared" si="53"/>
        <v>0</v>
      </c>
      <c r="BU325" s="170">
        <f t="shared" si="54"/>
        <v>0</v>
      </c>
      <c r="BV325" s="170">
        <f t="shared" si="55"/>
        <v>0</v>
      </c>
      <c r="BW325" s="170">
        <f t="shared" si="56"/>
        <v>0</v>
      </c>
      <c r="BX325" s="170">
        <f t="shared" si="57"/>
        <v>0</v>
      </c>
      <c r="BY325" s="170">
        <f t="shared" si="60"/>
        <v>0</v>
      </c>
      <c r="BZ325" s="170">
        <f t="shared" si="61"/>
        <v>0</v>
      </c>
      <c r="CA325" s="170">
        <f t="shared" si="62"/>
        <v>0</v>
      </c>
      <c r="CB325" s="170">
        <f t="shared" si="58"/>
        <v>0</v>
      </c>
      <c r="CC325" s="170">
        <f t="shared" si="59"/>
        <v>0</v>
      </c>
    </row>
    <row r="326" spans="2:81" x14ac:dyDescent="0.25">
      <c r="B326" s="376">
        <f>'Données démographiques'!B334</f>
        <v>0</v>
      </c>
      <c r="C326" s="376">
        <f>'Données démographiques'!C334</f>
        <v>0</v>
      </c>
      <c r="D326" s="377">
        <f>'Données démographiques'!D334</f>
        <v>0</v>
      </c>
      <c r="E326" s="354"/>
      <c r="F326" s="377">
        <f>FL!M333</f>
        <v>0</v>
      </c>
      <c r="G326" s="377">
        <f>FL!AE333</f>
        <v>0</v>
      </c>
      <c r="H326" s="377">
        <f>FL!AF333</f>
        <v>0</v>
      </c>
      <c r="I326" s="377">
        <f>FL!AH333</f>
        <v>0</v>
      </c>
      <c r="J326" s="377">
        <f>FL!AI333</f>
        <v>0</v>
      </c>
      <c r="K326" s="377">
        <f>FL!AK333</f>
        <v>0</v>
      </c>
      <c r="L326" s="377">
        <f>FL!AM333</f>
        <v>0</v>
      </c>
      <c r="M326" s="377">
        <f>FL!AN333</f>
        <v>0</v>
      </c>
      <c r="N326" s="377">
        <f>FL!AO333</f>
        <v>0</v>
      </c>
      <c r="O326" s="377">
        <f>FL!AP333</f>
        <v>0</v>
      </c>
      <c r="P326" s="377">
        <f>FL!AQ333</f>
        <v>0</v>
      </c>
      <c r="Q326" s="377">
        <f>COUNTIF(FL!AR333,"Oui")</f>
        <v>0</v>
      </c>
      <c r="R326" s="354"/>
      <c r="S326" s="377">
        <f>Oncho!K333</f>
        <v>0</v>
      </c>
      <c r="T326" s="377">
        <f>MAX(Oncho!AB333,Oncho!BA333)</f>
        <v>0</v>
      </c>
      <c r="U326" s="377">
        <f>MAX(Oncho!AC333,Oncho!BB333)</f>
        <v>0</v>
      </c>
      <c r="V326" s="377">
        <f>MAX(Oncho!AE333,Oncho!BD333)</f>
        <v>0</v>
      </c>
      <c r="W326" s="377">
        <f>MAX(Oncho!AF333,Oncho!BE333)</f>
        <v>0</v>
      </c>
      <c r="X326" s="377">
        <f>MAX(Oncho!AG333,Oncho!BF333)</f>
        <v>0</v>
      </c>
      <c r="Y326" s="377">
        <f>MAX(Oncho!AH333,Oncho!BG333)</f>
        <v>0</v>
      </c>
      <c r="Z326" s="377">
        <f>MAX(Oncho!AI333,Oncho!BH333)</f>
        <v>0</v>
      </c>
      <c r="AA326" s="377">
        <f>MAX(Oncho!AJ333,Oncho!BI333)</f>
        <v>0</v>
      </c>
      <c r="AB326" s="377">
        <f>MAX(COUNTIF(Oncho!AK333,"Oui"),COUNTIF(Oncho!BJ333,"Oui"))</f>
        <v>0</v>
      </c>
      <c r="AC326" s="354"/>
      <c r="AD326" s="377">
        <f>SCH!P335</f>
        <v>0</v>
      </c>
      <c r="AE326" s="377">
        <f>SCH!AI335</f>
        <v>0</v>
      </c>
      <c r="AF326" s="377">
        <f>SCH!AJ335</f>
        <v>0</v>
      </c>
      <c r="AG326" s="377">
        <f>SCH!AN335</f>
        <v>0</v>
      </c>
      <c r="AH326" s="377">
        <f>SCH!AO335</f>
        <v>0</v>
      </c>
      <c r="AI326" s="377">
        <f>SCH!AT335</f>
        <v>0</v>
      </c>
      <c r="AJ326" s="377">
        <f>SCH!AU335</f>
        <v>0</v>
      </c>
      <c r="AK326" s="377">
        <f>SCH!AV335</f>
        <v>0</v>
      </c>
      <c r="AL326" s="377">
        <f>SCH!AW335</f>
        <v>0</v>
      </c>
      <c r="AM326" s="377">
        <f>COUNTIF(SCH!AX335,"Oui")</f>
        <v>0</v>
      </c>
      <c r="AN326" s="354"/>
      <c r="AO326" s="377">
        <f>GeoH!P335</f>
        <v>0</v>
      </c>
      <c r="AP326" s="377">
        <f>MAX(GeoH!AK335,GeoH!BS335)</f>
        <v>0</v>
      </c>
      <c r="AQ326" s="377">
        <f>MAX(GeoH!AL335,GeoH!BT335)</f>
        <v>0</v>
      </c>
      <c r="AR326" s="377">
        <f>MAX(GeoH!AM335,GeoH!BU335)</f>
        <v>0</v>
      </c>
      <c r="AS326" s="377">
        <f>MAX(GeoH!AN335,GeoH!BV335)</f>
        <v>0</v>
      </c>
      <c r="AT326" s="377">
        <f>MAX(GeoH!AO335,GeoH!BW335)</f>
        <v>0</v>
      </c>
      <c r="AU326" s="377">
        <f>MAX(GeoH!AQ335,GeoH!BY335)</f>
        <v>0</v>
      </c>
      <c r="AV326" s="377">
        <f>MAX(GeoH!AR335,GeoH!BZ335)</f>
        <v>0</v>
      </c>
      <c r="AW326" s="377">
        <f>MAX(GeoH!AS335,GeoH!CA335)</f>
        <v>0</v>
      </c>
      <c r="AX326" s="377">
        <f>MAX(GeoH!AT335,GeoH!CB335)</f>
        <v>0</v>
      </c>
      <c r="AY326" s="377">
        <f>MAX(GeoH!AU335,GeoH!CC335)</f>
        <v>0</v>
      </c>
      <c r="AZ326" s="377">
        <f>MAX(GeoH!AV335,GeoH!CD335)</f>
        <v>0</v>
      </c>
      <c r="BA326" s="377">
        <f>MAX(GeoH!AW335,GeoH!CE335)</f>
        <v>0</v>
      </c>
      <c r="BB326" s="377">
        <f>MAX(GeoH!AX335,GeoH!CF335)</f>
        <v>0</v>
      </c>
      <c r="BC326" s="377">
        <f>MAX(GeoH!AY335,GeoH!CG335)</f>
        <v>0</v>
      </c>
      <c r="BD326" s="377">
        <f>MAX(GeoH!AZ335,GeoH!CH335)</f>
        <v>0</v>
      </c>
      <c r="BE326" s="377">
        <f>MAX(GeoH!BA335,GeoH!CI335)</f>
        <v>0</v>
      </c>
      <c r="BF326" s="377">
        <f>MAX(GeoH!BB335,GeoH!CJ335)</f>
        <v>0</v>
      </c>
      <c r="BG326" s="377">
        <f>MAX(COUNTIF(GeoH!BC335,"Oui"),COUNTIF(GeoH!CK335,"Oui"))</f>
        <v>0</v>
      </c>
      <c r="BH326" s="354"/>
      <c r="BI326" s="377">
        <f>Trachome!Q338</f>
        <v>0</v>
      </c>
      <c r="BJ326" s="377">
        <f>Trachome!AK338</f>
        <v>0</v>
      </c>
      <c r="BK326" s="377">
        <f>Trachome!AL338</f>
        <v>0</v>
      </c>
      <c r="BL326" s="377">
        <f>Trachome!AN338</f>
        <v>0</v>
      </c>
      <c r="BM326" s="377">
        <f>Trachome!AO338</f>
        <v>0</v>
      </c>
      <c r="BN326" s="377">
        <f>Trachome!AT338</f>
        <v>0</v>
      </c>
      <c r="BO326" s="377">
        <f>Trachome!AU338</f>
        <v>0</v>
      </c>
      <c r="BP326" s="377">
        <f>Trachome!AV338</f>
        <v>0</v>
      </c>
      <c r="BQ326" s="377">
        <f>Trachome!AW338</f>
        <v>0</v>
      </c>
      <c r="BR326" s="377">
        <f>COUNTIF(Trachome!AX338,"Oui")</f>
        <v>0</v>
      </c>
      <c r="BS326" s="354"/>
      <c r="BT326" s="377">
        <f t="shared" si="53"/>
        <v>0</v>
      </c>
      <c r="BU326" s="377">
        <f t="shared" si="54"/>
        <v>0</v>
      </c>
      <c r="BV326" s="377">
        <f t="shared" si="55"/>
        <v>0</v>
      </c>
      <c r="BW326" s="377">
        <f t="shared" si="56"/>
        <v>0</v>
      </c>
      <c r="BX326" s="377">
        <f t="shared" si="57"/>
        <v>0</v>
      </c>
      <c r="BY326" s="377">
        <f t="shared" si="60"/>
        <v>0</v>
      </c>
      <c r="BZ326" s="377">
        <f t="shared" si="61"/>
        <v>0</v>
      </c>
      <c r="CA326" s="377">
        <f t="shared" si="62"/>
        <v>0</v>
      </c>
      <c r="CB326" s="377">
        <f t="shared" si="58"/>
        <v>0</v>
      </c>
      <c r="CC326" s="377">
        <f t="shared" si="59"/>
        <v>0</v>
      </c>
    </row>
    <row r="327" spans="2:81" x14ac:dyDescent="0.25">
      <c r="B327" s="169">
        <f>'Données démographiques'!B335</f>
        <v>0</v>
      </c>
      <c r="C327" s="169">
        <f>'Données démographiques'!C335</f>
        <v>0</v>
      </c>
      <c r="D327" s="170">
        <f>'Données démographiques'!D335</f>
        <v>0</v>
      </c>
      <c r="E327" s="76"/>
      <c r="F327" s="170">
        <f>FL!M334</f>
        <v>0</v>
      </c>
      <c r="G327" s="170">
        <f>FL!AE334</f>
        <v>0</v>
      </c>
      <c r="H327" s="170">
        <f>FL!AF334</f>
        <v>0</v>
      </c>
      <c r="I327" s="170">
        <f>FL!AH334</f>
        <v>0</v>
      </c>
      <c r="J327" s="170">
        <f>FL!AI334</f>
        <v>0</v>
      </c>
      <c r="K327" s="170">
        <f>FL!AK334</f>
        <v>0</v>
      </c>
      <c r="L327" s="170">
        <f>FL!AM334</f>
        <v>0</v>
      </c>
      <c r="M327" s="170">
        <f>FL!AN334</f>
        <v>0</v>
      </c>
      <c r="N327" s="170">
        <f>FL!AO334</f>
        <v>0</v>
      </c>
      <c r="O327" s="170">
        <f>FL!AP334</f>
        <v>0</v>
      </c>
      <c r="P327" s="170">
        <f>FL!AQ334</f>
        <v>0</v>
      </c>
      <c r="Q327" s="170">
        <f>COUNTIF(FL!AR334,"Oui")</f>
        <v>0</v>
      </c>
      <c r="R327" s="76"/>
      <c r="S327" s="170">
        <f>Oncho!K334</f>
        <v>0</v>
      </c>
      <c r="T327" s="170">
        <f>MAX(Oncho!AB334,Oncho!BA334)</f>
        <v>0</v>
      </c>
      <c r="U327" s="170">
        <f>MAX(Oncho!AC334,Oncho!BB334)</f>
        <v>0</v>
      </c>
      <c r="V327" s="170">
        <f>MAX(Oncho!AE334,Oncho!BD334)</f>
        <v>0</v>
      </c>
      <c r="W327" s="170">
        <f>MAX(Oncho!AF334,Oncho!BE334)</f>
        <v>0</v>
      </c>
      <c r="X327" s="170">
        <f>MAX(Oncho!AG334,Oncho!BF334)</f>
        <v>0</v>
      </c>
      <c r="Y327" s="170">
        <f>MAX(Oncho!AH334,Oncho!BG334)</f>
        <v>0</v>
      </c>
      <c r="Z327" s="170">
        <f>MAX(Oncho!AI334,Oncho!BH334)</f>
        <v>0</v>
      </c>
      <c r="AA327" s="170">
        <f>MAX(Oncho!AJ334,Oncho!BI334)</f>
        <v>0</v>
      </c>
      <c r="AB327" s="170">
        <f>MAX(COUNTIF(Oncho!AK334,"Oui"),COUNTIF(Oncho!BJ334,"Oui"))</f>
        <v>0</v>
      </c>
      <c r="AC327" s="76"/>
      <c r="AD327" s="170">
        <f>SCH!P336</f>
        <v>0</v>
      </c>
      <c r="AE327" s="170">
        <f>SCH!AI336</f>
        <v>0</v>
      </c>
      <c r="AF327" s="170">
        <f>SCH!AJ336</f>
        <v>0</v>
      </c>
      <c r="AG327" s="170">
        <f>SCH!AN336</f>
        <v>0</v>
      </c>
      <c r="AH327" s="170">
        <f>SCH!AO336</f>
        <v>0</v>
      </c>
      <c r="AI327" s="170">
        <f>SCH!AT336</f>
        <v>0</v>
      </c>
      <c r="AJ327" s="170">
        <f>SCH!AU336</f>
        <v>0</v>
      </c>
      <c r="AK327" s="170">
        <f>SCH!AV336</f>
        <v>0</v>
      </c>
      <c r="AL327" s="170">
        <f>SCH!AW336</f>
        <v>0</v>
      </c>
      <c r="AM327" s="170">
        <f>COUNTIF(SCH!AX336,"Oui")</f>
        <v>0</v>
      </c>
      <c r="AN327" s="76"/>
      <c r="AO327" s="170">
        <f>GeoH!P336</f>
        <v>0</v>
      </c>
      <c r="AP327" s="170">
        <f>MAX(GeoH!AK336,GeoH!BS336)</f>
        <v>0</v>
      </c>
      <c r="AQ327" s="170">
        <f>MAX(GeoH!AL336,GeoH!BT336)</f>
        <v>0</v>
      </c>
      <c r="AR327" s="170">
        <f>MAX(GeoH!AM336,GeoH!BU336)</f>
        <v>0</v>
      </c>
      <c r="AS327" s="170">
        <f>MAX(GeoH!AN336,GeoH!BV336)</f>
        <v>0</v>
      </c>
      <c r="AT327" s="170">
        <f>MAX(GeoH!AO336,GeoH!BW336)</f>
        <v>0</v>
      </c>
      <c r="AU327" s="170">
        <f>MAX(GeoH!AQ336,GeoH!BY336)</f>
        <v>0</v>
      </c>
      <c r="AV327" s="170">
        <f>MAX(GeoH!AR336,GeoH!BZ336)</f>
        <v>0</v>
      </c>
      <c r="AW327" s="170">
        <f>MAX(GeoH!AS336,GeoH!CA336)</f>
        <v>0</v>
      </c>
      <c r="AX327" s="170">
        <f>MAX(GeoH!AT336,GeoH!CB336)</f>
        <v>0</v>
      </c>
      <c r="AY327" s="170">
        <f>MAX(GeoH!AU336,GeoH!CC336)</f>
        <v>0</v>
      </c>
      <c r="AZ327" s="170">
        <f>MAX(GeoH!AV336,GeoH!CD336)</f>
        <v>0</v>
      </c>
      <c r="BA327" s="170">
        <f>MAX(GeoH!AW336,GeoH!CE336)</f>
        <v>0</v>
      </c>
      <c r="BB327" s="170">
        <f>MAX(GeoH!AX336,GeoH!CF336)</f>
        <v>0</v>
      </c>
      <c r="BC327" s="170">
        <f>MAX(GeoH!AY336,GeoH!CG336)</f>
        <v>0</v>
      </c>
      <c r="BD327" s="170">
        <f>MAX(GeoH!AZ336,GeoH!CH336)</f>
        <v>0</v>
      </c>
      <c r="BE327" s="170">
        <f>MAX(GeoH!BA336,GeoH!CI336)</f>
        <v>0</v>
      </c>
      <c r="BF327" s="170">
        <f>MAX(GeoH!BB336,GeoH!CJ336)</f>
        <v>0</v>
      </c>
      <c r="BG327" s="170">
        <f>MAX(COUNTIF(GeoH!BC336,"Oui"),COUNTIF(GeoH!CK336,"Oui"))</f>
        <v>0</v>
      </c>
      <c r="BH327" s="76"/>
      <c r="BI327" s="170">
        <f>Trachome!Q339</f>
        <v>0</v>
      </c>
      <c r="BJ327" s="170">
        <f>Trachome!AK339</f>
        <v>0</v>
      </c>
      <c r="BK327" s="170">
        <f>Trachome!AL339</f>
        <v>0</v>
      </c>
      <c r="BL327" s="170">
        <f>Trachome!AN339</f>
        <v>0</v>
      </c>
      <c r="BM327" s="170">
        <f>Trachome!AO339</f>
        <v>0</v>
      </c>
      <c r="BN327" s="170">
        <f>Trachome!AT339</f>
        <v>0</v>
      </c>
      <c r="BO327" s="170">
        <f>Trachome!AU339</f>
        <v>0</v>
      </c>
      <c r="BP327" s="170">
        <f>Trachome!AV339</f>
        <v>0</v>
      </c>
      <c r="BQ327" s="170">
        <f>Trachome!AW339</f>
        <v>0</v>
      </c>
      <c r="BR327" s="170">
        <f>COUNTIF(Trachome!AX339,"Oui")</f>
        <v>0</v>
      </c>
      <c r="BS327" s="76"/>
      <c r="BT327" s="170">
        <f t="shared" si="53"/>
        <v>0</v>
      </c>
      <c r="BU327" s="170">
        <f t="shared" si="54"/>
        <v>0</v>
      </c>
      <c r="BV327" s="170">
        <f t="shared" si="55"/>
        <v>0</v>
      </c>
      <c r="BW327" s="170">
        <f t="shared" si="56"/>
        <v>0</v>
      </c>
      <c r="BX327" s="170">
        <f t="shared" si="57"/>
        <v>0</v>
      </c>
      <c r="BY327" s="170">
        <f t="shared" si="60"/>
        <v>0</v>
      </c>
      <c r="BZ327" s="170">
        <f t="shared" si="61"/>
        <v>0</v>
      </c>
      <c r="CA327" s="170">
        <f t="shared" si="62"/>
        <v>0</v>
      </c>
      <c r="CB327" s="170">
        <f t="shared" si="58"/>
        <v>0</v>
      </c>
      <c r="CC327" s="170">
        <f t="shared" si="59"/>
        <v>0</v>
      </c>
    </row>
    <row r="328" spans="2:81" x14ac:dyDescent="0.25">
      <c r="B328" s="376">
        <f>'Données démographiques'!B336</f>
        <v>0</v>
      </c>
      <c r="C328" s="376">
        <f>'Données démographiques'!C336</f>
        <v>0</v>
      </c>
      <c r="D328" s="377">
        <f>'Données démographiques'!D336</f>
        <v>0</v>
      </c>
      <c r="E328" s="354"/>
      <c r="F328" s="377">
        <f>FL!M335</f>
        <v>0</v>
      </c>
      <c r="G328" s="377">
        <f>FL!AE335</f>
        <v>0</v>
      </c>
      <c r="H328" s="377">
        <f>FL!AF335</f>
        <v>0</v>
      </c>
      <c r="I328" s="377">
        <f>FL!AH335</f>
        <v>0</v>
      </c>
      <c r="J328" s="377">
        <f>FL!AI335</f>
        <v>0</v>
      </c>
      <c r="K328" s="377">
        <f>FL!AK335</f>
        <v>0</v>
      </c>
      <c r="L328" s="377">
        <f>FL!AM335</f>
        <v>0</v>
      </c>
      <c r="M328" s="377">
        <f>FL!AN335</f>
        <v>0</v>
      </c>
      <c r="N328" s="377">
        <f>FL!AO335</f>
        <v>0</v>
      </c>
      <c r="O328" s="377">
        <f>FL!AP335</f>
        <v>0</v>
      </c>
      <c r="P328" s="377">
        <f>FL!AQ335</f>
        <v>0</v>
      </c>
      <c r="Q328" s="377">
        <f>COUNTIF(FL!AR335,"Oui")</f>
        <v>0</v>
      </c>
      <c r="R328" s="354"/>
      <c r="S328" s="377">
        <f>Oncho!K335</f>
        <v>0</v>
      </c>
      <c r="T328" s="377">
        <f>MAX(Oncho!AB335,Oncho!BA335)</f>
        <v>0</v>
      </c>
      <c r="U328" s="377">
        <f>MAX(Oncho!AC335,Oncho!BB335)</f>
        <v>0</v>
      </c>
      <c r="V328" s="377">
        <f>MAX(Oncho!AE335,Oncho!BD335)</f>
        <v>0</v>
      </c>
      <c r="W328" s="377">
        <f>MAX(Oncho!AF335,Oncho!BE335)</f>
        <v>0</v>
      </c>
      <c r="X328" s="377">
        <f>MAX(Oncho!AG335,Oncho!BF335)</f>
        <v>0</v>
      </c>
      <c r="Y328" s="377">
        <f>MAX(Oncho!AH335,Oncho!BG335)</f>
        <v>0</v>
      </c>
      <c r="Z328" s="377">
        <f>MAX(Oncho!AI335,Oncho!BH335)</f>
        <v>0</v>
      </c>
      <c r="AA328" s="377">
        <f>MAX(Oncho!AJ335,Oncho!BI335)</f>
        <v>0</v>
      </c>
      <c r="AB328" s="377">
        <f>MAX(COUNTIF(Oncho!AK335,"Oui"),COUNTIF(Oncho!BJ335,"Oui"))</f>
        <v>0</v>
      </c>
      <c r="AC328" s="354"/>
      <c r="AD328" s="377">
        <f>SCH!P337</f>
        <v>0</v>
      </c>
      <c r="AE328" s="377">
        <f>SCH!AI337</f>
        <v>0</v>
      </c>
      <c r="AF328" s="377">
        <f>SCH!AJ337</f>
        <v>0</v>
      </c>
      <c r="AG328" s="377">
        <f>SCH!AN337</f>
        <v>0</v>
      </c>
      <c r="AH328" s="377">
        <f>SCH!AO337</f>
        <v>0</v>
      </c>
      <c r="AI328" s="377">
        <f>SCH!AT337</f>
        <v>0</v>
      </c>
      <c r="AJ328" s="377">
        <f>SCH!AU337</f>
        <v>0</v>
      </c>
      <c r="AK328" s="377">
        <f>SCH!AV337</f>
        <v>0</v>
      </c>
      <c r="AL328" s="377">
        <f>SCH!AW337</f>
        <v>0</v>
      </c>
      <c r="AM328" s="377">
        <f>COUNTIF(SCH!AX337,"Oui")</f>
        <v>0</v>
      </c>
      <c r="AN328" s="354"/>
      <c r="AO328" s="377">
        <f>GeoH!P337</f>
        <v>0</v>
      </c>
      <c r="AP328" s="377">
        <f>MAX(GeoH!AK337,GeoH!BS337)</f>
        <v>0</v>
      </c>
      <c r="AQ328" s="377">
        <f>MAX(GeoH!AL337,GeoH!BT337)</f>
        <v>0</v>
      </c>
      <c r="AR328" s="377">
        <f>MAX(GeoH!AM337,GeoH!BU337)</f>
        <v>0</v>
      </c>
      <c r="AS328" s="377">
        <f>MAX(GeoH!AN337,GeoH!BV337)</f>
        <v>0</v>
      </c>
      <c r="AT328" s="377">
        <f>MAX(GeoH!AO337,GeoH!BW337)</f>
        <v>0</v>
      </c>
      <c r="AU328" s="377">
        <f>MAX(GeoH!AQ337,GeoH!BY337)</f>
        <v>0</v>
      </c>
      <c r="AV328" s="377">
        <f>MAX(GeoH!AR337,GeoH!BZ337)</f>
        <v>0</v>
      </c>
      <c r="AW328" s="377">
        <f>MAX(GeoH!AS337,GeoH!CA337)</f>
        <v>0</v>
      </c>
      <c r="AX328" s="377">
        <f>MAX(GeoH!AT337,GeoH!CB337)</f>
        <v>0</v>
      </c>
      <c r="AY328" s="377">
        <f>MAX(GeoH!AU337,GeoH!CC337)</f>
        <v>0</v>
      </c>
      <c r="AZ328" s="377">
        <f>MAX(GeoH!AV337,GeoH!CD337)</f>
        <v>0</v>
      </c>
      <c r="BA328" s="377">
        <f>MAX(GeoH!AW337,GeoH!CE337)</f>
        <v>0</v>
      </c>
      <c r="BB328" s="377">
        <f>MAX(GeoH!AX337,GeoH!CF337)</f>
        <v>0</v>
      </c>
      <c r="BC328" s="377">
        <f>MAX(GeoH!AY337,GeoH!CG337)</f>
        <v>0</v>
      </c>
      <c r="BD328" s="377">
        <f>MAX(GeoH!AZ337,GeoH!CH337)</f>
        <v>0</v>
      </c>
      <c r="BE328" s="377">
        <f>MAX(GeoH!BA337,GeoH!CI337)</f>
        <v>0</v>
      </c>
      <c r="BF328" s="377">
        <f>MAX(GeoH!BB337,GeoH!CJ337)</f>
        <v>0</v>
      </c>
      <c r="BG328" s="377">
        <f>MAX(COUNTIF(GeoH!BC337,"Oui"),COUNTIF(GeoH!CK337,"Oui"))</f>
        <v>0</v>
      </c>
      <c r="BH328" s="354"/>
      <c r="BI328" s="377">
        <f>Trachome!Q340</f>
        <v>0</v>
      </c>
      <c r="BJ328" s="377">
        <f>Trachome!AK340</f>
        <v>0</v>
      </c>
      <c r="BK328" s="377">
        <f>Trachome!AL340</f>
        <v>0</v>
      </c>
      <c r="BL328" s="377">
        <f>Trachome!AN340</f>
        <v>0</v>
      </c>
      <c r="BM328" s="377">
        <f>Trachome!AO340</f>
        <v>0</v>
      </c>
      <c r="BN328" s="377">
        <f>Trachome!AT340</f>
        <v>0</v>
      </c>
      <c r="BO328" s="377">
        <f>Trachome!AU340</f>
        <v>0</v>
      </c>
      <c r="BP328" s="377">
        <f>Trachome!AV340</f>
        <v>0</v>
      </c>
      <c r="BQ328" s="377">
        <f>Trachome!AW340</f>
        <v>0</v>
      </c>
      <c r="BR328" s="377">
        <f>COUNTIF(Trachome!AX340,"Oui")</f>
        <v>0</v>
      </c>
      <c r="BS328" s="354"/>
      <c r="BT328" s="377">
        <f t="shared" si="53"/>
        <v>0</v>
      </c>
      <c r="BU328" s="377">
        <f t="shared" si="54"/>
        <v>0</v>
      </c>
      <c r="BV328" s="377">
        <f t="shared" si="55"/>
        <v>0</v>
      </c>
      <c r="BW328" s="377">
        <f t="shared" si="56"/>
        <v>0</v>
      </c>
      <c r="BX328" s="377">
        <f t="shared" si="57"/>
        <v>0</v>
      </c>
      <c r="BY328" s="377">
        <f t="shared" si="60"/>
        <v>0</v>
      </c>
      <c r="BZ328" s="377">
        <f t="shared" si="61"/>
        <v>0</v>
      </c>
      <c r="CA328" s="377">
        <f t="shared" si="62"/>
        <v>0</v>
      </c>
      <c r="CB328" s="377">
        <f t="shared" si="58"/>
        <v>0</v>
      </c>
      <c r="CC328" s="377">
        <f t="shared" si="59"/>
        <v>0</v>
      </c>
    </row>
    <row r="329" spans="2:81" x14ac:dyDescent="0.25">
      <c r="B329" s="169">
        <f>'Données démographiques'!B337</f>
        <v>0</v>
      </c>
      <c r="C329" s="169">
        <f>'Données démographiques'!C337</f>
        <v>0</v>
      </c>
      <c r="D329" s="170">
        <f>'Données démographiques'!D337</f>
        <v>0</v>
      </c>
      <c r="E329" s="76"/>
      <c r="F329" s="170">
        <f>FL!M336</f>
        <v>0</v>
      </c>
      <c r="G329" s="170">
        <f>FL!AE336</f>
        <v>0</v>
      </c>
      <c r="H329" s="170">
        <f>FL!AF336</f>
        <v>0</v>
      </c>
      <c r="I329" s="170">
        <f>FL!AH336</f>
        <v>0</v>
      </c>
      <c r="J329" s="170">
        <f>FL!AI336</f>
        <v>0</v>
      </c>
      <c r="K329" s="170">
        <f>FL!AK336</f>
        <v>0</v>
      </c>
      <c r="L329" s="170">
        <f>FL!AM336</f>
        <v>0</v>
      </c>
      <c r="M329" s="170">
        <f>FL!AN336</f>
        <v>0</v>
      </c>
      <c r="N329" s="170">
        <f>FL!AO336</f>
        <v>0</v>
      </c>
      <c r="O329" s="170">
        <f>FL!AP336</f>
        <v>0</v>
      </c>
      <c r="P329" s="170">
        <f>FL!AQ336</f>
        <v>0</v>
      </c>
      <c r="Q329" s="170">
        <f>COUNTIF(FL!AR336,"Oui")</f>
        <v>0</v>
      </c>
      <c r="R329" s="76"/>
      <c r="S329" s="170">
        <f>Oncho!K336</f>
        <v>0</v>
      </c>
      <c r="T329" s="170">
        <f>MAX(Oncho!AB336,Oncho!BA336)</f>
        <v>0</v>
      </c>
      <c r="U329" s="170">
        <f>MAX(Oncho!AC336,Oncho!BB336)</f>
        <v>0</v>
      </c>
      <c r="V329" s="170">
        <f>MAX(Oncho!AE336,Oncho!BD336)</f>
        <v>0</v>
      </c>
      <c r="W329" s="170">
        <f>MAX(Oncho!AF336,Oncho!BE336)</f>
        <v>0</v>
      </c>
      <c r="X329" s="170">
        <f>MAX(Oncho!AG336,Oncho!BF336)</f>
        <v>0</v>
      </c>
      <c r="Y329" s="170">
        <f>MAX(Oncho!AH336,Oncho!BG336)</f>
        <v>0</v>
      </c>
      <c r="Z329" s="170">
        <f>MAX(Oncho!AI336,Oncho!BH336)</f>
        <v>0</v>
      </c>
      <c r="AA329" s="170">
        <f>MAX(Oncho!AJ336,Oncho!BI336)</f>
        <v>0</v>
      </c>
      <c r="AB329" s="170">
        <f>MAX(COUNTIF(Oncho!AK336,"Oui"),COUNTIF(Oncho!BJ336,"Oui"))</f>
        <v>0</v>
      </c>
      <c r="AC329" s="76"/>
      <c r="AD329" s="170">
        <f>SCH!P338</f>
        <v>0</v>
      </c>
      <c r="AE329" s="170">
        <f>SCH!AI338</f>
        <v>0</v>
      </c>
      <c r="AF329" s="170">
        <f>SCH!AJ338</f>
        <v>0</v>
      </c>
      <c r="AG329" s="170">
        <f>SCH!AN338</f>
        <v>0</v>
      </c>
      <c r="AH329" s="170">
        <f>SCH!AO338</f>
        <v>0</v>
      </c>
      <c r="AI329" s="170">
        <f>SCH!AT338</f>
        <v>0</v>
      </c>
      <c r="AJ329" s="170">
        <f>SCH!AU338</f>
        <v>0</v>
      </c>
      <c r="AK329" s="170">
        <f>SCH!AV338</f>
        <v>0</v>
      </c>
      <c r="AL329" s="170">
        <f>SCH!AW338</f>
        <v>0</v>
      </c>
      <c r="AM329" s="170">
        <f>COUNTIF(SCH!AX338,"Oui")</f>
        <v>0</v>
      </c>
      <c r="AN329" s="76"/>
      <c r="AO329" s="170">
        <f>GeoH!P338</f>
        <v>0</v>
      </c>
      <c r="AP329" s="170">
        <f>MAX(GeoH!AK338,GeoH!BS338)</f>
        <v>0</v>
      </c>
      <c r="AQ329" s="170">
        <f>MAX(GeoH!AL338,GeoH!BT338)</f>
        <v>0</v>
      </c>
      <c r="AR329" s="170">
        <f>MAX(GeoH!AM338,GeoH!BU338)</f>
        <v>0</v>
      </c>
      <c r="AS329" s="170">
        <f>MAX(GeoH!AN338,GeoH!BV338)</f>
        <v>0</v>
      </c>
      <c r="AT329" s="170">
        <f>MAX(GeoH!AO338,GeoH!BW338)</f>
        <v>0</v>
      </c>
      <c r="AU329" s="170">
        <f>MAX(GeoH!AQ338,GeoH!BY338)</f>
        <v>0</v>
      </c>
      <c r="AV329" s="170">
        <f>MAX(GeoH!AR338,GeoH!BZ338)</f>
        <v>0</v>
      </c>
      <c r="AW329" s="170">
        <f>MAX(GeoH!AS338,GeoH!CA338)</f>
        <v>0</v>
      </c>
      <c r="AX329" s="170">
        <f>MAX(GeoH!AT338,GeoH!CB338)</f>
        <v>0</v>
      </c>
      <c r="AY329" s="170">
        <f>MAX(GeoH!AU338,GeoH!CC338)</f>
        <v>0</v>
      </c>
      <c r="AZ329" s="170">
        <f>MAX(GeoH!AV338,GeoH!CD338)</f>
        <v>0</v>
      </c>
      <c r="BA329" s="170">
        <f>MAX(GeoH!AW338,GeoH!CE338)</f>
        <v>0</v>
      </c>
      <c r="BB329" s="170">
        <f>MAX(GeoH!AX338,GeoH!CF338)</f>
        <v>0</v>
      </c>
      <c r="BC329" s="170">
        <f>MAX(GeoH!AY338,GeoH!CG338)</f>
        <v>0</v>
      </c>
      <c r="BD329" s="170">
        <f>MAX(GeoH!AZ338,GeoH!CH338)</f>
        <v>0</v>
      </c>
      <c r="BE329" s="170">
        <f>MAX(GeoH!BA338,GeoH!CI338)</f>
        <v>0</v>
      </c>
      <c r="BF329" s="170">
        <f>MAX(GeoH!BB338,GeoH!CJ338)</f>
        <v>0</v>
      </c>
      <c r="BG329" s="170">
        <f>MAX(COUNTIF(GeoH!BC338,"Oui"),COUNTIF(GeoH!CK338,"Oui"))</f>
        <v>0</v>
      </c>
      <c r="BH329" s="76"/>
      <c r="BI329" s="170">
        <f>Trachome!Q341</f>
        <v>0</v>
      </c>
      <c r="BJ329" s="170">
        <f>Trachome!AK341</f>
        <v>0</v>
      </c>
      <c r="BK329" s="170">
        <f>Trachome!AL341</f>
        <v>0</v>
      </c>
      <c r="BL329" s="170">
        <f>Trachome!AN341</f>
        <v>0</v>
      </c>
      <c r="BM329" s="170">
        <f>Trachome!AO341</f>
        <v>0</v>
      </c>
      <c r="BN329" s="170">
        <f>Trachome!AT341</f>
        <v>0</v>
      </c>
      <c r="BO329" s="170">
        <f>Trachome!AU341</f>
        <v>0</v>
      </c>
      <c r="BP329" s="170">
        <f>Trachome!AV341</f>
        <v>0</v>
      </c>
      <c r="BQ329" s="170">
        <f>Trachome!AW341</f>
        <v>0</v>
      </c>
      <c r="BR329" s="170">
        <f>COUNTIF(Trachome!AX341,"Oui")</f>
        <v>0</v>
      </c>
      <c r="BS329" s="76"/>
      <c r="BT329" s="170">
        <f t="shared" ref="BT329:BT392" si="63">MAX(F329,S329,AD329,AO329,BI329)</f>
        <v>0</v>
      </c>
      <c r="BU329" s="170">
        <f t="shared" ref="BU329:BU392" si="64">MAX(G329,T329,AE329,AP329,BJ329)</f>
        <v>0</v>
      </c>
      <c r="BV329" s="170">
        <f t="shared" ref="BV329:BV392" si="65">MAX(H329,U329,AF329,AQ329,BK329)</f>
        <v>0</v>
      </c>
      <c r="BW329" s="170">
        <f t="shared" ref="BW329:BW392" si="66">MAX(I329,V329,AG329,AU329,BL329)</f>
        <v>0</v>
      </c>
      <c r="BX329" s="170">
        <f t="shared" ref="BX329:BX392" si="67">MAX(J329,W329,AH329,AV329,BM329)</f>
        <v>0</v>
      </c>
      <c r="BY329" s="170">
        <f t="shared" si="60"/>
        <v>0</v>
      </c>
      <c r="BZ329" s="170">
        <f t="shared" si="61"/>
        <v>0</v>
      </c>
      <c r="CA329" s="170">
        <f t="shared" si="62"/>
        <v>0</v>
      </c>
      <c r="CB329" s="170">
        <f t="shared" ref="CB329:CB392" si="68">MAX(P329,AA329,AL329,BF329,BQ329)</f>
        <v>0</v>
      </c>
      <c r="CC329" s="170">
        <f t="shared" ref="CC329:CC392" si="69">MAX(Q329,AB329,AM329,BG329,BR329)</f>
        <v>0</v>
      </c>
    </row>
    <row r="330" spans="2:81" x14ac:dyDescent="0.25">
      <c r="B330" s="376">
        <f>'Données démographiques'!B338</f>
        <v>0</v>
      </c>
      <c r="C330" s="376">
        <f>'Données démographiques'!C338</f>
        <v>0</v>
      </c>
      <c r="D330" s="377">
        <f>'Données démographiques'!D338</f>
        <v>0</v>
      </c>
      <c r="E330" s="354"/>
      <c r="F330" s="377">
        <f>FL!M337</f>
        <v>0</v>
      </c>
      <c r="G330" s="377">
        <f>FL!AE337</f>
        <v>0</v>
      </c>
      <c r="H330" s="377">
        <f>FL!AF337</f>
        <v>0</v>
      </c>
      <c r="I330" s="377">
        <f>FL!AH337</f>
        <v>0</v>
      </c>
      <c r="J330" s="377">
        <f>FL!AI337</f>
        <v>0</v>
      </c>
      <c r="K330" s="377">
        <f>FL!AK337</f>
        <v>0</v>
      </c>
      <c r="L330" s="377">
        <f>FL!AM337</f>
        <v>0</v>
      </c>
      <c r="M330" s="377">
        <f>FL!AN337</f>
        <v>0</v>
      </c>
      <c r="N330" s="377">
        <f>FL!AO337</f>
        <v>0</v>
      </c>
      <c r="O330" s="377">
        <f>FL!AP337</f>
        <v>0</v>
      </c>
      <c r="P330" s="377">
        <f>FL!AQ337</f>
        <v>0</v>
      </c>
      <c r="Q330" s="377">
        <f>COUNTIF(FL!AR337,"Oui")</f>
        <v>0</v>
      </c>
      <c r="R330" s="354"/>
      <c r="S330" s="377">
        <f>Oncho!K337</f>
        <v>0</v>
      </c>
      <c r="T330" s="377">
        <f>MAX(Oncho!AB337,Oncho!BA337)</f>
        <v>0</v>
      </c>
      <c r="U330" s="377">
        <f>MAX(Oncho!AC337,Oncho!BB337)</f>
        <v>0</v>
      </c>
      <c r="V330" s="377">
        <f>MAX(Oncho!AE337,Oncho!BD337)</f>
        <v>0</v>
      </c>
      <c r="W330" s="377">
        <f>MAX(Oncho!AF337,Oncho!BE337)</f>
        <v>0</v>
      </c>
      <c r="X330" s="377">
        <f>MAX(Oncho!AG337,Oncho!BF337)</f>
        <v>0</v>
      </c>
      <c r="Y330" s="377">
        <f>MAX(Oncho!AH337,Oncho!BG337)</f>
        <v>0</v>
      </c>
      <c r="Z330" s="377">
        <f>MAX(Oncho!AI337,Oncho!BH337)</f>
        <v>0</v>
      </c>
      <c r="AA330" s="377">
        <f>MAX(Oncho!AJ337,Oncho!BI337)</f>
        <v>0</v>
      </c>
      <c r="AB330" s="377">
        <f>MAX(COUNTIF(Oncho!AK337,"Oui"),COUNTIF(Oncho!BJ337,"Oui"))</f>
        <v>0</v>
      </c>
      <c r="AC330" s="354"/>
      <c r="AD330" s="377">
        <f>SCH!P339</f>
        <v>0</v>
      </c>
      <c r="AE330" s="377">
        <f>SCH!AI339</f>
        <v>0</v>
      </c>
      <c r="AF330" s="377">
        <f>SCH!AJ339</f>
        <v>0</v>
      </c>
      <c r="AG330" s="377">
        <f>SCH!AN339</f>
        <v>0</v>
      </c>
      <c r="AH330" s="377">
        <f>SCH!AO339</f>
        <v>0</v>
      </c>
      <c r="AI330" s="377">
        <f>SCH!AT339</f>
        <v>0</v>
      </c>
      <c r="AJ330" s="377">
        <f>SCH!AU339</f>
        <v>0</v>
      </c>
      <c r="AK330" s="377">
        <f>SCH!AV339</f>
        <v>0</v>
      </c>
      <c r="AL330" s="377">
        <f>SCH!AW339</f>
        <v>0</v>
      </c>
      <c r="AM330" s="377">
        <f>COUNTIF(SCH!AX339,"Oui")</f>
        <v>0</v>
      </c>
      <c r="AN330" s="354"/>
      <c r="AO330" s="377">
        <f>GeoH!P339</f>
        <v>0</v>
      </c>
      <c r="AP330" s="377">
        <f>MAX(GeoH!AK339,GeoH!BS339)</f>
        <v>0</v>
      </c>
      <c r="AQ330" s="377">
        <f>MAX(GeoH!AL339,GeoH!BT339)</f>
        <v>0</v>
      </c>
      <c r="AR330" s="377">
        <f>MAX(GeoH!AM339,GeoH!BU339)</f>
        <v>0</v>
      </c>
      <c r="AS330" s="377">
        <f>MAX(GeoH!AN339,GeoH!BV339)</f>
        <v>0</v>
      </c>
      <c r="AT330" s="377">
        <f>MAX(GeoH!AO339,GeoH!BW339)</f>
        <v>0</v>
      </c>
      <c r="AU330" s="377">
        <f>MAX(GeoH!AQ339,GeoH!BY339)</f>
        <v>0</v>
      </c>
      <c r="AV330" s="377">
        <f>MAX(GeoH!AR339,GeoH!BZ339)</f>
        <v>0</v>
      </c>
      <c r="AW330" s="377">
        <f>MAX(GeoH!AS339,GeoH!CA339)</f>
        <v>0</v>
      </c>
      <c r="AX330" s="377">
        <f>MAX(GeoH!AT339,GeoH!CB339)</f>
        <v>0</v>
      </c>
      <c r="AY330" s="377">
        <f>MAX(GeoH!AU339,GeoH!CC339)</f>
        <v>0</v>
      </c>
      <c r="AZ330" s="377">
        <f>MAX(GeoH!AV339,GeoH!CD339)</f>
        <v>0</v>
      </c>
      <c r="BA330" s="377">
        <f>MAX(GeoH!AW339,GeoH!CE339)</f>
        <v>0</v>
      </c>
      <c r="BB330" s="377">
        <f>MAX(GeoH!AX339,GeoH!CF339)</f>
        <v>0</v>
      </c>
      <c r="BC330" s="377">
        <f>MAX(GeoH!AY339,GeoH!CG339)</f>
        <v>0</v>
      </c>
      <c r="BD330" s="377">
        <f>MAX(GeoH!AZ339,GeoH!CH339)</f>
        <v>0</v>
      </c>
      <c r="BE330" s="377">
        <f>MAX(GeoH!BA339,GeoH!CI339)</f>
        <v>0</v>
      </c>
      <c r="BF330" s="377">
        <f>MAX(GeoH!BB339,GeoH!CJ339)</f>
        <v>0</v>
      </c>
      <c r="BG330" s="377">
        <f>MAX(COUNTIF(GeoH!BC339,"Oui"),COUNTIF(GeoH!CK339,"Oui"))</f>
        <v>0</v>
      </c>
      <c r="BH330" s="354"/>
      <c r="BI330" s="377">
        <f>Trachome!Q342</f>
        <v>0</v>
      </c>
      <c r="BJ330" s="377">
        <f>Trachome!AK342</f>
        <v>0</v>
      </c>
      <c r="BK330" s="377">
        <f>Trachome!AL342</f>
        <v>0</v>
      </c>
      <c r="BL330" s="377">
        <f>Trachome!AN342</f>
        <v>0</v>
      </c>
      <c r="BM330" s="377">
        <f>Trachome!AO342</f>
        <v>0</v>
      </c>
      <c r="BN330" s="377">
        <f>Trachome!AT342</f>
        <v>0</v>
      </c>
      <c r="BO330" s="377">
        <f>Trachome!AU342</f>
        <v>0</v>
      </c>
      <c r="BP330" s="377">
        <f>Trachome!AV342</f>
        <v>0</v>
      </c>
      <c r="BQ330" s="377">
        <f>Trachome!AW342</f>
        <v>0</v>
      </c>
      <c r="BR330" s="377">
        <f>COUNTIF(Trachome!AX342,"Oui")</f>
        <v>0</v>
      </c>
      <c r="BS330" s="354"/>
      <c r="BT330" s="377">
        <f t="shared" si="63"/>
        <v>0</v>
      </c>
      <c r="BU330" s="377">
        <f t="shared" si="64"/>
        <v>0</v>
      </c>
      <c r="BV330" s="377">
        <f t="shared" si="65"/>
        <v>0</v>
      </c>
      <c r="BW330" s="377">
        <f t="shared" si="66"/>
        <v>0</v>
      </c>
      <c r="BX330" s="377">
        <f t="shared" si="67"/>
        <v>0</v>
      </c>
      <c r="BY330" s="377">
        <f t="shared" ref="BY330:BY393" si="70">MAX(M330,X330,AI330,BC330,BN330)</f>
        <v>0</v>
      </c>
      <c r="BZ330" s="377">
        <f t="shared" ref="BZ330:BZ393" si="71">MAX(N330,Y330,AJ330,BD330,BO330)</f>
        <v>0</v>
      </c>
      <c r="CA330" s="377">
        <f t="shared" ref="CA330:CA393" si="72">MAX(O330,Z330,AK330,BE330,BP330)</f>
        <v>0</v>
      </c>
      <c r="CB330" s="377">
        <f t="shared" si="68"/>
        <v>0</v>
      </c>
      <c r="CC330" s="377">
        <f t="shared" si="69"/>
        <v>0</v>
      </c>
    </row>
    <row r="331" spans="2:81" x14ac:dyDescent="0.25">
      <c r="B331" s="169">
        <f>'Données démographiques'!B339</f>
        <v>0</v>
      </c>
      <c r="C331" s="169">
        <f>'Données démographiques'!C339</f>
        <v>0</v>
      </c>
      <c r="D331" s="170">
        <f>'Données démographiques'!D339</f>
        <v>0</v>
      </c>
      <c r="E331" s="76"/>
      <c r="F331" s="170">
        <f>FL!M338</f>
        <v>0</v>
      </c>
      <c r="G331" s="170">
        <f>FL!AE338</f>
        <v>0</v>
      </c>
      <c r="H331" s="170">
        <f>FL!AF338</f>
        <v>0</v>
      </c>
      <c r="I331" s="170">
        <f>FL!AH338</f>
        <v>0</v>
      </c>
      <c r="J331" s="170">
        <f>FL!AI338</f>
        <v>0</v>
      </c>
      <c r="K331" s="170">
        <f>FL!AK338</f>
        <v>0</v>
      </c>
      <c r="L331" s="170">
        <f>FL!AM338</f>
        <v>0</v>
      </c>
      <c r="M331" s="170">
        <f>FL!AN338</f>
        <v>0</v>
      </c>
      <c r="N331" s="170">
        <f>FL!AO338</f>
        <v>0</v>
      </c>
      <c r="O331" s="170">
        <f>FL!AP338</f>
        <v>0</v>
      </c>
      <c r="P331" s="170">
        <f>FL!AQ338</f>
        <v>0</v>
      </c>
      <c r="Q331" s="170">
        <f>COUNTIF(FL!AR338,"Oui")</f>
        <v>0</v>
      </c>
      <c r="R331" s="76"/>
      <c r="S331" s="170">
        <f>Oncho!K338</f>
        <v>0</v>
      </c>
      <c r="T331" s="170">
        <f>MAX(Oncho!AB338,Oncho!BA338)</f>
        <v>0</v>
      </c>
      <c r="U331" s="170">
        <f>MAX(Oncho!AC338,Oncho!BB338)</f>
        <v>0</v>
      </c>
      <c r="V331" s="170">
        <f>MAX(Oncho!AE338,Oncho!BD338)</f>
        <v>0</v>
      </c>
      <c r="W331" s="170">
        <f>MAX(Oncho!AF338,Oncho!BE338)</f>
        <v>0</v>
      </c>
      <c r="X331" s="170">
        <f>MAX(Oncho!AG338,Oncho!BF338)</f>
        <v>0</v>
      </c>
      <c r="Y331" s="170">
        <f>MAX(Oncho!AH338,Oncho!BG338)</f>
        <v>0</v>
      </c>
      <c r="Z331" s="170">
        <f>MAX(Oncho!AI338,Oncho!BH338)</f>
        <v>0</v>
      </c>
      <c r="AA331" s="170">
        <f>MAX(Oncho!AJ338,Oncho!BI338)</f>
        <v>0</v>
      </c>
      <c r="AB331" s="170">
        <f>MAX(COUNTIF(Oncho!AK338,"Oui"),COUNTIF(Oncho!BJ338,"Oui"))</f>
        <v>0</v>
      </c>
      <c r="AC331" s="76"/>
      <c r="AD331" s="170">
        <f>SCH!P340</f>
        <v>0</v>
      </c>
      <c r="AE331" s="170">
        <f>SCH!AI340</f>
        <v>0</v>
      </c>
      <c r="AF331" s="170">
        <f>SCH!AJ340</f>
        <v>0</v>
      </c>
      <c r="AG331" s="170">
        <f>SCH!AN340</f>
        <v>0</v>
      </c>
      <c r="AH331" s="170">
        <f>SCH!AO340</f>
        <v>0</v>
      </c>
      <c r="AI331" s="170">
        <f>SCH!AT340</f>
        <v>0</v>
      </c>
      <c r="AJ331" s="170">
        <f>SCH!AU340</f>
        <v>0</v>
      </c>
      <c r="AK331" s="170">
        <f>SCH!AV340</f>
        <v>0</v>
      </c>
      <c r="AL331" s="170">
        <f>SCH!AW340</f>
        <v>0</v>
      </c>
      <c r="AM331" s="170">
        <f>COUNTIF(SCH!AX340,"Oui")</f>
        <v>0</v>
      </c>
      <c r="AN331" s="76"/>
      <c r="AO331" s="170">
        <f>GeoH!P340</f>
        <v>0</v>
      </c>
      <c r="AP331" s="170">
        <f>MAX(GeoH!AK340,GeoH!BS340)</f>
        <v>0</v>
      </c>
      <c r="AQ331" s="170">
        <f>MAX(GeoH!AL340,GeoH!BT340)</f>
        <v>0</v>
      </c>
      <c r="AR331" s="170">
        <f>MAX(GeoH!AM340,GeoH!BU340)</f>
        <v>0</v>
      </c>
      <c r="AS331" s="170">
        <f>MAX(GeoH!AN340,GeoH!BV340)</f>
        <v>0</v>
      </c>
      <c r="AT331" s="170">
        <f>MAX(GeoH!AO340,GeoH!BW340)</f>
        <v>0</v>
      </c>
      <c r="AU331" s="170">
        <f>MAX(GeoH!AQ340,GeoH!BY340)</f>
        <v>0</v>
      </c>
      <c r="AV331" s="170">
        <f>MAX(GeoH!AR340,GeoH!BZ340)</f>
        <v>0</v>
      </c>
      <c r="AW331" s="170">
        <f>MAX(GeoH!AS340,GeoH!CA340)</f>
        <v>0</v>
      </c>
      <c r="AX331" s="170">
        <f>MAX(GeoH!AT340,GeoH!CB340)</f>
        <v>0</v>
      </c>
      <c r="AY331" s="170">
        <f>MAX(GeoH!AU340,GeoH!CC340)</f>
        <v>0</v>
      </c>
      <c r="AZ331" s="170">
        <f>MAX(GeoH!AV340,GeoH!CD340)</f>
        <v>0</v>
      </c>
      <c r="BA331" s="170">
        <f>MAX(GeoH!AW340,GeoH!CE340)</f>
        <v>0</v>
      </c>
      <c r="BB331" s="170">
        <f>MAX(GeoH!AX340,GeoH!CF340)</f>
        <v>0</v>
      </c>
      <c r="BC331" s="170">
        <f>MAX(GeoH!AY340,GeoH!CG340)</f>
        <v>0</v>
      </c>
      <c r="BD331" s="170">
        <f>MAX(GeoH!AZ340,GeoH!CH340)</f>
        <v>0</v>
      </c>
      <c r="BE331" s="170">
        <f>MAX(GeoH!BA340,GeoH!CI340)</f>
        <v>0</v>
      </c>
      <c r="BF331" s="170">
        <f>MAX(GeoH!BB340,GeoH!CJ340)</f>
        <v>0</v>
      </c>
      <c r="BG331" s="170">
        <f>MAX(COUNTIF(GeoH!BC340,"Oui"),COUNTIF(GeoH!CK340,"Oui"))</f>
        <v>0</v>
      </c>
      <c r="BH331" s="76"/>
      <c r="BI331" s="170">
        <f>Trachome!Q343</f>
        <v>0</v>
      </c>
      <c r="BJ331" s="170">
        <f>Trachome!AK343</f>
        <v>0</v>
      </c>
      <c r="BK331" s="170">
        <f>Trachome!AL343</f>
        <v>0</v>
      </c>
      <c r="BL331" s="170">
        <f>Trachome!AN343</f>
        <v>0</v>
      </c>
      <c r="BM331" s="170">
        <f>Trachome!AO343</f>
        <v>0</v>
      </c>
      <c r="BN331" s="170">
        <f>Trachome!AT343</f>
        <v>0</v>
      </c>
      <c r="BO331" s="170">
        <f>Trachome!AU343</f>
        <v>0</v>
      </c>
      <c r="BP331" s="170">
        <f>Trachome!AV343</f>
        <v>0</v>
      </c>
      <c r="BQ331" s="170">
        <f>Trachome!AW343</f>
        <v>0</v>
      </c>
      <c r="BR331" s="170">
        <f>COUNTIF(Trachome!AX343,"Oui")</f>
        <v>0</v>
      </c>
      <c r="BS331" s="76"/>
      <c r="BT331" s="170">
        <f t="shared" si="63"/>
        <v>0</v>
      </c>
      <c r="BU331" s="170">
        <f t="shared" si="64"/>
        <v>0</v>
      </c>
      <c r="BV331" s="170">
        <f t="shared" si="65"/>
        <v>0</v>
      </c>
      <c r="BW331" s="170">
        <f t="shared" si="66"/>
        <v>0</v>
      </c>
      <c r="BX331" s="170">
        <f t="shared" si="67"/>
        <v>0</v>
      </c>
      <c r="BY331" s="170">
        <f t="shared" si="70"/>
        <v>0</v>
      </c>
      <c r="BZ331" s="170">
        <f t="shared" si="71"/>
        <v>0</v>
      </c>
      <c r="CA331" s="170">
        <f t="shared" si="72"/>
        <v>0</v>
      </c>
      <c r="CB331" s="170">
        <f t="shared" si="68"/>
        <v>0</v>
      </c>
      <c r="CC331" s="170">
        <f t="shared" si="69"/>
        <v>0</v>
      </c>
    </row>
    <row r="332" spans="2:81" x14ac:dyDescent="0.25">
      <c r="B332" s="376">
        <f>'Données démographiques'!B340</f>
        <v>0</v>
      </c>
      <c r="C332" s="376">
        <f>'Données démographiques'!C340</f>
        <v>0</v>
      </c>
      <c r="D332" s="377">
        <f>'Données démographiques'!D340</f>
        <v>0</v>
      </c>
      <c r="E332" s="354"/>
      <c r="F332" s="377">
        <f>FL!M339</f>
        <v>0</v>
      </c>
      <c r="G332" s="377">
        <f>FL!AE339</f>
        <v>0</v>
      </c>
      <c r="H332" s="377">
        <f>FL!AF339</f>
        <v>0</v>
      </c>
      <c r="I332" s="377">
        <f>FL!AH339</f>
        <v>0</v>
      </c>
      <c r="J332" s="377">
        <f>FL!AI339</f>
        <v>0</v>
      </c>
      <c r="K332" s="377">
        <f>FL!AK339</f>
        <v>0</v>
      </c>
      <c r="L332" s="377">
        <f>FL!AM339</f>
        <v>0</v>
      </c>
      <c r="M332" s="377">
        <f>FL!AN339</f>
        <v>0</v>
      </c>
      <c r="N332" s="377">
        <f>FL!AO339</f>
        <v>0</v>
      </c>
      <c r="O332" s="377">
        <f>FL!AP339</f>
        <v>0</v>
      </c>
      <c r="P332" s="377">
        <f>FL!AQ339</f>
        <v>0</v>
      </c>
      <c r="Q332" s="377">
        <f>COUNTIF(FL!AR339,"Oui")</f>
        <v>0</v>
      </c>
      <c r="R332" s="354"/>
      <c r="S332" s="377">
        <f>Oncho!K339</f>
        <v>0</v>
      </c>
      <c r="T332" s="377">
        <f>MAX(Oncho!AB339,Oncho!BA339)</f>
        <v>0</v>
      </c>
      <c r="U332" s="377">
        <f>MAX(Oncho!AC339,Oncho!BB339)</f>
        <v>0</v>
      </c>
      <c r="V332" s="377">
        <f>MAX(Oncho!AE339,Oncho!BD339)</f>
        <v>0</v>
      </c>
      <c r="W332" s="377">
        <f>MAX(Oncho!AF339,Oncho!BE339)</f>
        <v>0</v>
      </c>
      <c r="X332" s="377">
        <f>MAX(Oncho!AG339,Oncho!BF339)</f>
        <v>0</v>
      </c>
      <c r="Y332" s="377">
        <f>MAX(Oncho!AH339,Oncho!BG339)</f>
        <v>0</v>
      </c>
      <c r="Z332" s="377">
        <f>MAX(Oncho!AI339,Oncho!BH339)</f>
        <v>0</v>
      </c>
      <c r="AA332" s="377">
        <f>MAX(Oncho!AJ339,Oncho!BI339)</f>
        <v>0</v>
      </c>
      <c r="AB332" s="377">
        <f>MAX(COUNTIF(Oncho!AK339,"Oui"),COUNTIF(Oncho!BJ339,"Oui"))</f>
        <v>0</v>
      </c>
      <c r="AC332" s="354"/>
      <c r="AD332" s="377">
        <f>SCH!P341</f>
        <v>0</v>
      </c>
      <c r="AE332" s="377">
        <f>SCH!AI341</f>
        <v>0</v>
      </c>
      <c r="AF332" s="377">
        <f>SCH!AJ341</f>
        <v>0</v>
      </c>
      <c r="AG332" s="377">
        <f>SCH!AN341</f>
        <v>0</v>
      </c>
      <c r="AH332" s="377">
        <f>SCH!AO341</f>
        <v>0</v>
      </c>
      <c r="AI332" s="377">
        <f>SCH!AT341</f>
        <v>0</v>
      </c>
      <c r="AJ332" s="377">
        <f>SCH!AU341</f>
        <v>0</v>
      </c>
      <c r="AK332" s="377">
        <f>SCH!AV341</f>
        <v>0</v>
      </c>
      <c r="AL332" s="377">
        <f>SCH!AW341</f>
        <v>0</v>
      </c>
      <c r="AM332" s="377">
        <f>COUNTIF(SCH!AX341,"Oui")</f>
        <v>0</v>
      </c>
      <c r="AN332" s="354"/>
      <c r="AO332" s="377">
        <f>GeoH!P341</f>
        <v>0</v>
      </c>
      <c r="AP332" s="377">
        <f>MAX(GeoH!AK341,GeoH!BS341)</f>
        <v>0</v>
      </c>
      <c r="AQ332" s="377">
        <f>MAX(GeoH!AL341,GeoH!BT341)</f>
        <v>0</v>
      </c>
      <c r="AR332" s="377">
        <f>MAX(GeoH!AM341,GeoH!BU341)</f>
        <v>0</v>
      </c>
      <c r="AS332" s="377">
        <f>MAX(GeoH!AN341,GeoH!BV341)</f>
        <v>0</v>
      </c>
      <c r="AT332" s="377">
        <f>MAX(GeoH!AO341,GeoH!BW341)</f>
        <v>0</v>
      </c>
      <c r="AU332" s="377">
        <f>MAX(GeoH!AQ341,GeoH!BY341)</f>
        <v>0</v>
      </c>
      <c r="AV332" s="377">
        <f>MAX(GeoH!AR341,GeoH!BZ341)</f>
        <v>0</v>
      </c>
      <c r="AW332" s="377">
        <f>MAX(GeoH!AS341,GeoH!CA341)</f>
        <v>0</v>
      </c>
      <c r="AX332" s="377">
        <f>MAX(GeoH!AT341,GeoH!CB341)</f>
        <v>0</v>
      </c>
      <c r="AY332" s="377">
        <f>MAX(GeoH!AU341,GeoH!CC341)</f>
        <v>0</v>
      </c>
      <c r="AZ332" s="377">
        <f>MAX(GeoH!AV341,GeoH!CD341)</f>
        <v>0</v>
      </c>
      <c r="BA332" s="377">
        <f>MAX(GeoH!AW341,GeoH!CE341)</f>
        <v>0</v>
      </c>
      <c r="BB332" s="377">
        <f>MAX(GeoH!AX341,GeoH!CF341)</f>
        <v>0</v>
      </c>
      <c r="BC332" s="377">
        <f>MAX(GeoH!AY341,GeoH!CG341)</f>
        <v>0</v>
      </c>
      <c r="BD332" s="377">
        <f>MAX(GeoH!AZ341,GeoH!CH341)</f>
        <v>0</v>
      </c>
      <c r="BE332" s="377">
        <f>MAX(GeoH!BA341,GeoH!CI341)</f>
        <v>0</v>
      </c>
      <c r="BF332" s="377">
        <f>MAX(GeoH!BB341,GeoH!CJ341)</f>
        <v>0</v>
      </c>
      <c r="BG332" s="377">
        <f>MAX(COUNTIF(GeoH!BC341,"Oui"),COUNTIF(GeoH!CK341,"Oui"))</f>
        <v>0</v>
      </c>
      <c r="BH332" s="354"/>
      <c r="BI332" s="377">
        <f>Trachome!Q344</f>
        <v>0</v>
      </c>
      <c r="BJ332" s="377">
        <f>Trachome!AK344</f>
        <v>0</v>
      </c>
      <c r="BK332" s="377">
        <f>Trachome!AL344</f>
        <v>0</v>
      </c>
      <c r="BL332" s="377">
        <f>Trachome!AN344</f>
        <v>0</v>
      </c>
      <c r="BM332" s="377">
        <f>Trachome!AO344</f>
        <v>0</v>
      </c>
      <c r="BN332" s="377">
        <f>Trachome!AT344</f>
        <v>0</v>
      </c>
      <c r="BO332" s="377">
        <f>Trachome!AU344</f>
        <v>0</v>
      </c>
      <c r="BP332" s="377">
        <f>Trachome!AV344</f>
        <v>0</v>
      </c>
      <c r="BQ332" s="377">
        <f>Trachome!AW344</f>
        <v>0</v>
      </c>
      <c r="BR332" s="377">
        <f>COUNTIF(Trachome!AX344,"Oui")</f>
        <v>0</v>
      </c>
      <c r="BS332" s="354"/>
      <c r="BT332" s="377">
        <f t="shared" si="63"/>
        <v>0</v>
      </c>
      <c r="BU332" s="377">
        <f t="shared" si="64"/>
        <v>0</v>
      </c>
      <c r="BV332" s="377">
        <f t="shared" si="65"/>
        <v>0</v>
      </c>
      <c r="BW332" s="377">
        <f t="shared" si="66"/>
        <v>0</v>
      </c>
      <c r="BX332" s="377">
        <f t="shared" si="67"/>
        <v>0</v>
      </c>
      <c r="BY332" s="377">
        <f t="shared" si="70"/>
        <v>0</v>
      </c>
      <c r="BZ332" s="377">
        <f t="shared" si="71"/>
        <v>0</v>
      </c>
      <c r="CA332" s="377">
        <f t="shared" si="72"/>
        <v>0</v>
      </c>
      <c r="CB332" s="377">
        <f t="shared" si="68"/>
        <v>0</v>
      </c>
      <c r="CC332" s="377">
        <f t="shared" si="69"/>
        <v>0</v>
      </c>
    </row>
    <row r="333" spans="2:81" x14ac:dyDescent="0.25">
      <c r="B333" s="169">
        <f>'Données démographiques'!B341</f>
        <v>0</v>
      </c>
      <c r="C333" s="169">
        <f>'Données démographiques'!C341</f>
        <v>0</v>
      </c>
      <c r="D333" s="170">
        <f>'Données démographiques'!D341</f>
        <v>0</v>
      </c>
      <c r="E333" s="76"/>
      <c r="F333" s="170">
        <f>FL!M340</f>
        <v>0</v>
      </c>
      <c r="G333" s="170">
        <f>FL!AE340</f>
        <v>0</v>
      </c>
      <c r="H333" s="170">
        <f>FL!AF340</f>
        <v>0</v>
      </c>
      <c r="I333" s="170">
        <f>FL!AH340</f>
        <v>0</v>
      </c>
      <c r="J333" s="170">
        <f>FL!AI340</f>
        <v>0</v>
      </c>
      <c r="K333" s="170">
        <f>FL!AK340</f>
        <v>0</v>
      </c>
      <c r="L333" s="170">
        <f>FL!AM340</f>
        <v>0</v>
      </c>
      <c r="M333" s="170">
        <f>FL!AN340</f>
        <v>0</v>
      </c>
      <c r="N333" s="170">
        <f>FL!AO340</f>
        <v>0</v>
      </c>
      <c r="O333" s="170">
        <f>FL!AP340</f>
        <v>0</v>
      </c>
      <c r="P333" s="170">
        <f>FL!AQ340</f>
        <v>0</v>
      </c>
      <c r="Q333" s="170">
        <f>COUNTIF(FL!AR340,"Oui")</f>
        <v>0</v>
      </c>
      <c r="R333" s="76"/>
      <c r="S333" s="170">
        <f>Oncho!K340</f>
        <v>0</v>
      </c>
      <c r="T333" s="170">
        <f>MAX(Oncho!AB340,Oncho!BA340)</f>
        <v>0</v>
      </c>
      <c r="U333" s="170">
        <f>MAX(Oncho!AC340,Oncho!BB340)</f>
        <v>0</v>
      </c>
      <c r="V333" s="170">
        <f>MAX(Oncho!AE340,Oncho!BD340)</f>
        <v>0</v>
      </c>
      <c r="W333" s="170">
        <f>MAX(Oncho!AF340,Oncho!BE340)</f>
        <v>0</v>
      </c>
      <c r="X333" s="170">
        <f>MAX(Oncho!AG340,Oncho!BF340)</f>
        <v>0</v>
      </c>
      <c r="Y333" s="170">
        <f>MAX(Oncho!AH340,Oncho!BG340)</f>
        <v>0</v>
      </c>
      <c r="Z333" s="170">
        <f>MAX(Oncho!AI340,Oncho!BH340)</f>
        <v>0</v>
      </c>
      <c r="AA333" s="170">
        <f>MAX(Oncho!AJ340,Oncho!BI340)</f>
        <v>0</v>
      </c>
      <c r="AB333" s="170">
        <f>MAX(COUNTIF(Oncho!AK340,"Oui"),COUNTIF(Oncho!BJ340,"Oui"))</f>
        <v>0</v>
      </c>
      <c r="AC333" s="76"/>
      <c r="AD333" s="170">
        <f>SCH!P342</f>
        <v>0</v>
      </c>
      <c r="AE333" s="170">
        <f>SCH!AI342</f>
        <v>0</v>
      </c>
      <c r="AF333" s="170">
        <f>SCH!AJ342</f>
        <v>0</v>
      </c>
      <c r="AG333" s="170">
        <f>SCH!AN342</f>
        <v>0</v>
      </c>
      <c r="AH333" s="170">
        <f>SCH!AO342</f>
        <v>0</v>
      </c>
      <c r="AI333" s="170">
        <f>SCH!AT342</f>
        <v>0</v>
      </c>
      <c r="AJ333" s="170">
        <f>SCH!AU342</f>
        <v>0</v>
      </c>
      <c r="AK333" s="170">
        <f>SCH!AV342</f>
        <v>0</v>
      </c>
      <c r="AL333" s="170">
        <f>SCH!AW342</f>
        <v>0</v>
      </c>
      <c r="AM333" s="170">
        <f>COUNTIF(SCH!AX342,"Oui")</f>
        <v>0</v>
      </c>
      <c r="AN333" s="76"/>
      <c r="AO333" s="170">
        <f>GeoH!P342</f>
        <v>0</v>
      </c>
      <c r="AP333" s="170">
        <f>MAX(GeoH!AK342,GeoH!BS342)</f>
        <v>0</v>
      </c>
      <c r="AQ333" s="170">
        <f>MAX(GeoH!AL342,GeoH!BT342)</f>
        <v>0</v>
      </c>
      <c r="AR333" s="170">
        <f>MAX(GeoH!AM342,GeoH!BU342)</f>
        <v>0</v>
      </c>
      <c r="AS333" s="170">
        <f>MAX(GeoH!AN342,GeoH!BV342)</f>
        <v>0</v>
      </c>
      <c r="AT333" s="170">
        <f>MAX(GeoH!AO342,GeoH!BW342)</f>
        <v>0</v>
      </c>
      <c r="AU333" s="170">
        <f>MAX(GeoH!AQ342,GeoH!BY342)</f>
        <v>0</v>
      </c>
      <c r="AV333" s="170">
        <f>MAX(GeoH!AR342,GeoH!BZ342)</f>
        <v>0</v>
      </c>
      <c r="AW333" s="170">
        <f>MAX(GeoH!AS342,GeoH!CA342)</f>
        <v>0</v>
      </c>
      <c r="AX333" s="170">
        <f>MAX(GeoH!AT342,GeoH!CB342)</f>
        <v>0</v>
      </c>
      <c r="AY333" s="170">
        <f>MAX(GeoH!AU342,GeoH!CC342)</f>
        <v>0</v>
      </c>
      <c r="AZ333" s="170">
        <f>MAX(GeoH!AV342,GeoH!CD342)</f>
        <v>0</v>
      </c>
      <c r="BA333" s="170">
        <f>MAX(GeoH!AW342,GeoH!CE342)</f>
        <v>0</v>
      </c>
      <c r="BB333" s="170">
        <f>MAX(GeoH!AX342,GeoH!CF342)</f>
        <v>0</v>
      </c>
      <c r="BC333" s="170">
        <f>MAX(GeoH!AY342,GeoH!CG342)</f>
        <v>0</v>
      </c>
      <c r="BD333" s="170">
        <f>MAX(GeoH!AZ342,GeoH!CH342)</f>
        <v>0</v>
      </c>
      <c r="BE333" s="170">
        <f>MAX(GeoH!BA342,GeoH!CI342)</f>
        <v>0</v>
      </c>
      <c r="BF333" s="170">
        <f>MAX(GeoH!BB342,GeoH!CJ342)</f>
        <v>0</v>
      </c>
      <c r="BG333" s="170">
        <f>MAX(COUNTIF(GeoH!BC342,"Oui"),COUNTIF(GeoH!CK342,"Oui"))</f>
        <v>0</v>
      </c>
      <c r="BH333" s="76"/>
      <c r="BI333" s="170">
        <f>Trachome!Q345</f>
        <v>0</v>
      </c>
      <c r="BJ333" s="170">
        <f>Trachome!AK345</f>
        <v>0</v>
      </c>
      <c r="BK333" s="170">
        <f>Trachome!AL345</f>
        <v>0</v>
      </c>
      <c r="BL333" s="170">
        <f>Trachome!AN345</f>
        <v>0</v>
      </c>
      <c r="BM333" s="170">
        <f>Trachome!AO345</f>
        <v>0</v>
      </c>
      <c r="BN333" s="170">
        <f>Trachome!AT345</f>
        <v>0</v>
      </c>
      <c r="BO333" s="170">
        <f>Trachome!AU345</f>
        <v>0</v>
      </c>
      <c r="BP333" s="170">
        <f>Trachome!AV345</f>
        <v>0</v>
      </c>
      <c r="BQ333" s="170">
        <f>Trachome!AW345</f>
        <v>0</v>
      </c>
      <c r="BR333" s="170">
        <f>COUNTIF(Trachome!AX345,"Oui")</f>
        <v>0</v>
      </c>
      <c r="BS333" s="76"/>
      <c r="BT333" s="170">
        <f t="shared" si="63"/>
        <v>0</v>
      </c>
      <c r="BU333" s="170">
        <f t="shared" si="64"/>
        <v>0</v>
      </c>
      <c r="BV333" s="170">
        <f t="shared" si="65"/>
        <v>0</v>
      </c>
      <c r="BW333" s="170">
        <f t="shared" si="66"/>
        <v>0</v>
      </c>
      <c r="BX333" s="170">
        <f t="shared" si="67"/>
        <v>0</v>
      </c>
      <c r="BY333" s="170">
        <f t="shared" si="70"/>
        <v>0</v>
      </c>
      <c r="BZ333" s="170">
        <f t="shared" si="71"/>
        <v>0</v>
      </c>
      <c r="CA333" s="170">
        <f t="shared" si="72"/>
        <v>0</v>
      </c>
      <c r="CB333" s="170">
        <f t="shared" si="68"/>
        <v>0</v>
      </c>
      <c r="CC333" s="170">
        <f t="shared" si="69"/>
        <v>0</v>
      </c>
    </row>
    <row r="334" spans="2:81" x14ac:dyDescent="0.25">
      <c r="B334" s="376">
        <f>'Données démographiques'!B342</f>
        <v>0</v>
      </c>
      <c r="C334" s="376">
        <f>'Données démographiques'!C342</f>
        <v>0</v>
      </c>
      <c r="D334" s="377">
        <f>'Données démographiques'!D342</f>
        <v>0</v>
      </c>
      <c r="E334" s="354"/>
      <c r="F334" s="377">
        <f>FL!M341</f>
        <v>0</v>
      </c>
      <c r="G334" s="377">
        <f>FL!AE341</f>
        <v>0</v>
      </c>
      <c r="H334" s="377">
        <f>FL!AF341</f>
        <v>0</v>
      </c>
      <c r="I334" s="377">
        <f>FL!AH341</f>
        <v>0</v>
      </c>
      <c r="J334" s="377">
        <f>FL!AI341</f>
        <v>0</v>
      </c>
      <c r="K334" s="377">
        <f>FL!AK341</f>
        <v>0</v>
      </c>
      <c r="L334" s="377">
        <f>FL!AM341</f>
        <v>0</v>
      </c>
      <c r="M334" s="377">
        <f>FL!AN341</f>
        <v>0</v>
      </c>
      <c r="N334" s="377">
        <f>FL!AO341</f>
        <v>0</v>
      </c>
      <c r="O334" s="377">
        <f>FL!AP341</f>
        <v>0</v>
      </c>
      <c r="P334" s="377">
        <f>FL!AQ341</f>
        <v>0</v>
      </c>
      <c r="Q334" s="377">
        <f>COUNTIF(FL!AR341,"Oui")</f>
        <v>0</v>
      </c>
      <c r="R334" s="354"/>
      <c r="S334" s="377">
        <f>Oncho!K341</f>
        <v>0</v>
      </c>
      <c r="T334" s="377">
        <f>MAX(Oncho!AB341,Oncho!BA341)</f>
        <v>0</v>
      </c>
      <c r="U334" s="377">
        <f>MAX(Oncho!AC341,Oncho!BB341)</f>
        <v>0</v>
      </c>
      <c r="V334" s="377">
        <f>MAX(Oncho!AE341,Oncho!BD341)</f>
        <v>0</v>
      </c>
      <c r="W334" s="377">
        <f>MAX(Oncho!AF341,Oncho!BE341)</f>
        <v>0</v>
      </c>
      <c r="X334" s="377">
        <f>MAX(Oncho!AG341,Oncho!BF341)</f>
        <v>0</v>
      </c>
      <c r="Y334" s="377">
        <f>MAX(Oncho!AH341,Oncho!BG341)</f>
        <v>0</v>
      </c>
      <c r="Z334" s="377">
        <f>MAX(Oncho!AI341,Oncho!BH341)</f>
        <v>0</v>
      </c>
      <c r="AA334" s="377">
        <f>MAX(Oncho!AJ341,Oncho!BI341)</f>
        <v>0</v>
      </c>
      <c r="AB334" s="377">
        <f>MAX(COUNTIF(Oncho!AK341,"Oui"),COUNTIF(Oncho!BJ341,"Oui"))</f>
        <v>0</v>
      </c>
      <c r="AC334" s="354"/>
      <c r="AD334" s="377">
        <f>SCH!P343</f>
        <v>0</v>
      </c>
      <c r="AE334" s="377">
        <f>SCH!AI343</f>
        <v>0</v>
      </c>
      <c r="AF334" s="377">
        <f>SCH!AJ343</f>
        <v>0</v>
      </c>
      <c r="AG334" s="377">
        <f>SCH!AN343</f>
        <v>0</v>
      </c>
      <c r="AH334" s="377">
        <f>SCH!AO343</f>
        <v>0</v>
      </c>
      <c r="AI334" s="377">
        <f>SCH!AT343</f>
        <v>0</v>
      </c>
      <c r="AJ334" s="377">
        <f>SCH!AU343</f>
        <v>0</v>
      </c>
      <c r="AK334" s="377">
        <f>SCH!AV343</f>
        <v>0</v>
      </c>
      <c r="AL334" s="377">
        <f>SCH!AW343</f>
        <v>0</v>
      </c>
      <c r="AM334" s="377">
        <f>COUNTIF(SCH!AX343,"Oui")</f>
        <v>0</v>
      </c>
      <c r="AN334" s="354"/>
      <c r="AO334" s="377">
        <f>GeoH!P343</f>
        <v>0</v>
      </c>
      <c r="AP334" s="377">
        <f>MAX(GeoH!AK343,GeoH!BS343)</f>
        <v>0</v>
      </c>
      <c r="AQ334" s="377">
        <f>MAX(GeoH!AL343,GeoH!BT343)</f>
        <v>0</v>
      </c>
      <c r="AR334" s="377">
        <f>MAX(GeoH!AM343,GeoH!BU343)</f>
        <v>0</v>
      </c>
      <c r="AS334" s="377">
        <f>MAX(GeoH!AN343,GeoH!BV343)</f>
        <v>0</v>
      </c>
      <c r="AT334" s="377">
        <f>MAX(GeoH!AO343,GeoH!BW343)</f>
        <v>0</v>
      </c>
      <c r="AU334" s="377">
        <f>MAX(GeoH!AQ343,GeoH!BY343)</f>
        <v>0</v>
      </c>
      <c r="AV334" s="377">
        <f>MAX(GeoH!AR343,GeoH!BZ343)</f>
        <v>0</v>
      </c>
      <c r="AW334" s="377">
        <f>MAX(GeoH!AS343,GeoH!CA343)</f>
        <v>0</v>
      </c>
      <c r="AX334" s="377">
        <f>MAX(GeoH!AT343,GeoH!CB343)</f>
        <v>0</v>
      </c>
      <c r="AY334" s="377">
        <f>MAX(GeoH!AU343,GeoH!CC343)</f>
        <v>0</v>
      </c>
      <c r="AZ334" s="377">
        <f>MAX(GeoH!AV343,GeoH!CD343)</f>
        <v>0</v>
      </c>
      <c r="BA334" s="377">
        <f>MAX(GeoH!AW343,GeoH!CE343)</f>
        <v>0</v>
      </c>
      <c r="BB334" s="377">
        <f>MAX(GeoH!AX343,GeoH!CF343)</f>
        <v>0</v>
      </c>
      <c r="BC334" s="377">
        <f>MAX(GeoH!AY343,GeoH!CG343)</f>
        <v>0</v>
      </c>
      <c r="BD334" s="377">
        <f>MAX(GeoH!AZ343,GeoH!CH343)</f>
        <v>0</v>
      </c>
      <c r="BE334" s="377">
        <f>MAX(GeoH!BA343,GeoH!CI343)</f>
        <v>0</v>
      </c>
      <c r="BF334" s="377">
        <f>MAX(GeoH!BB343,GeoH!CJ343)</f>
        <v>0</v>
      </c>
      <c r="BG334" s="377">
        <f>MAX(COUNTIF(GeoH!BC343,"Oui"),COUNTIF(GeoH!CK343,"Oui"))</f>
        <v>0</v>
      </c>
      <c r="BH334" s="354"/>
      <c r="BI334" s="377">
        <f>Trachome!Q346</f>
        <v>0</v>
      </c>
      <c r="BJ334" s="377">
        <f>Trachome!AK346</f>
        <v>0</v>
      </c>
      <c r="BK334" s="377">
        <f>Trachome!AL346</f>
        <v>0</v>
      </c>
      <c r="BL334" s="377">
        <f>Trachome!AN346</f>
        <v>0</v>
      </c>
      <c r="BM334" s="377">
        <f>Trachome!AO346</f>
        <v>0</v>
      </c>
      <c r="BN334" s="377">
        <f>Trachome!AT346</f>
        <v>0</v>
      </c>
      <c r="BO334" s="377">
        <f>Trachome!AU346</f>
        <v>0</v>
      </c>
      <c r="BP334" s="377">
        <f>Trachome!AV346</f>
        <v>0</v>
      </c>
      <c r="BQ334" s="377">
        <f>Trachome!AW346</f>
        <v>0</v>
      </c>
      <c r="BR334" s="377">
        <f>COUNTIF(Trachome!AX346,"Oui")</f>
        <v>0</v>
      </c>
      <c r="BS334" s="354"/>
      <c r="BT334" s="377">
        <f t="shared" si="63"/>
        <v>0</v>
      </c>
      <c r="BU334" s="377">
        <f t="shared" si="64"/>
        <v>0</v>
      </c>
      <c r="BV334" s="377">
        <f t="shared" si="65"/>
        <v>0</v>
      </c>
      <c r="BW334" s="377">
        <f t="shared" si="66"/>
        <v>0</v>
      </c>
      <c r="BX334" s="377">
        <f t="shared" si="67"/>
        <v>0</v>
      </c>
      <c r="BY334" s="377">
        <f t="shared" si="70"/>
        <v>0</v>
      </c>
      <c r="BZ334" s="377">
        <f t="shared" si="71"/>
        <v>0</v>
      </c>
      <c r="CA334" s="377">
        <f t="shared" si="72"/>
        <v>0</v>
      </c>
      <c r="CB334" s="377">
        <f t="shared" si="68"/>
        <v>0</v>
      </c>
      <c r="CC334" s="377">
        <f t="shared" si="69"/>
        <v>0</v>
      </c>
    </row>
    <row r="335" spans="2:81" x14ac:dyDescent="0.25">
      <c r="B335" s="169">
        <f>'Données démographiques'!B343</f>
        <v>0</v>
      </c>
      <c r="C335" s="169">
        <f>'Données démographiques'!C343</f>
        <v>0</v>
      </c>
      <c r="D335" s="170">
        <f>'Données démographiques'!D343</f>
        <v>0</v>
      </c>
      <c r="E335" s="76"/>
      <c r="F335" s="170">
        <f>FL!M342</f>
        <v>0</v>
      </c>
      <c r="G335" s="170">
        <f>FL!AE342</f>
        <v>0</v>
      </c>
      <c r="H335" s="170">
        <f>FL!AF342</f>
        <v>0</v>
      </c>
      <c r="I335" s="170">
        <f>FL!AH342</f>
        <v>0</v>
      </c>
      <c r="J335" s="170">
        <f>FL!AI342</f>
        <v>0</v>
      </c>
      <c r="K335" s="170">
        <f>FL!AK342</f>
        <v>0</v>
      </c>
      <c r="L335" s="170">
        <f>FL!AM342</f>
        <v>0</v>
      </c>
      <c r="M335" s="170">
        <f>FL!AN342</f>
        <v>0</v>
      </c>
      <c r="N335" s="170">
        <f>FL!AO342</f>
        <v>0</v>
      </c>
      <c r="O335" s="170">
        <f>FL!AP342</f>
        <v>0</v>
      </c>
      <c r="P335" s="170">
        <f>FL!AQ342</f>
        <v>0</v>
      </c>
      <c r="Q335" s="170">
        <f>COUNTIF(FL!AR342,"Oui")</f>
        <v>0</v>
      </c>
      <c r="R335" s="76"/>
      <c r="S335" s="170">
        <f>Oncho!K342</f>
        <v>0</v>
      </c>
      <c r="T335" s="170">
        <f>MAX(Oncho!AB342,Oncho!BA342)</f>
        <v>0</v>
      </c>
      <c r="U335" s="170">
        <f>MAX(Oncho!AC342,Oncho!BB342)</f>
        <v>0</v>
      </c>
      <c r="V335" s="170">
        <f>MAX(Oncho!AE342,Oncho!BD342)</f>
        <v>0</v>
      </c>
      <c r="W335" s="170">
        <f>MAX(Oncho!AF342,Oncho!BE342)</f>
        <v>0</v>
      </c>
      <c r="X335" s="170">
        <f>MAX(Oncho!AG342,Oncho!BF342)</f>
        <v>0</v>
      </c>
      <c r="Y335" s="170">
        <f>MAX(Oncho!AH342,Oncho!BG342)</f>
        <v>0</v>
      </c>
      <c r="Z335" s="170">
        <f>MAX(Oncho!AI342,Oncho!BH342)</f>
        <v>0</v>
      </c>
      <c r="AA335" s="170">
        <f>MAX(Oncho!AJ342,Oncho!BI342)</f>
        <v>0</v>
      </c>
      <c r="AB335" s="170">
        <f>MAX(COUNTIF(Oncho!AK342,"Oui"),COUNTIF(Oncho!BJ342,"Oui"))</f>
        <v>0</v>
      </c>
      <c r="AC335" s="76"/>
      <c r="AD335" s="170">
        <f>SCH!P344</f>
        <v>0</v>
      </c>
      <c r="AE335" s="170">
        <f>SCH!AI344</f>
        <v>0</v>
      </c>
      <c r="AF335" s="170">
        <f>SCH!AJ344</f>
        <v>0</v>
      </c>
      <c r="AG335" s="170">
        <f>SCH!AN344</f>
        <v>0</v>
      </c>
      <c r="AH335" s="170">
        <f>SCH!AO344</f>
        <v>0</v>
      </c>
      <c r="AI335" s="170">
        <f>SCH!AT344</f>
        <v>0</v>
      </c>
      <c r="AJ335" s="170">
        <f>SCH!AU344</f>
        <v>0</v>
      </c>
      <c r="AK335" s="170">
        <f>SCH!AV344</f>
        <v>0</v>
      </c>
      <c r="AL335" s="170">
        <f>SCH!AW344</f>
        <v>0</v>
      </c>
      <c r="AM335" s="170">
        <f>COUNTIF(SCH!AX344,"Oui")</f>
        <v>0</v>
      </c>
      <c r="AN335" s="76"/>
      <c r="AO335" s="170">
        <f>GeoH!P344</f>
        <v>0</v>
      </c>
      <c r="AP335" s="170">
        <f>MAX(GeoH!AK344,GeoH!BS344)</f>
        <v>0</v>
      </c>
      <c r="AQ335" s="170">
        <f>MAX(GeoH!AL344,GeoH!BT344)</f>
        <v>0</v>
      </c>
      <c r="AR335" s="170">
        <f>MAX(GeoH!AM344,GeoH!BU344)</f>
        <v>0</v>
      </c>
      <c r="AS335" s="170">
        <f>MAX(GeoH!AN344,GeoH!BV344)</f>
        <v>0</v>
      </c>
      <c r="AT335" s="170">
        <f>MAX(GeoH!AO344,GeoH!BW344)</f>
        <v>0</v>
      </c>
      <c r="AU335" s="170">
        <f>MAX(GeoH!AQ344,GeoH!BY344)</f>
        <v>0</v>
      </c>
      <c r="AV335" s="170">
        <f>MAX(GeoH!AR344,GeoH!BZ344)</f>
        <v>0</v>
      </c>
      <c r="AW335" s="170">
        <f>MAX(GeoH!AS344,GeoH!CA344)</f>
        <v>0</v>
      </c>
      <c r="AX335" s="170">
        <f>MAX(GeoH!AT344,GeoH!CB344)</f>
        <v>0</v>
      </c>
      <c r="AY335" s="170">
        <f>MAX(GeoH!AU344,GeoH!CC344)</f>
        <v>0</v>
      </c>
      <c r="AZ335" s="170">
        <f>MAX(GeoH!AV344,GeoH!CD344)</f>
        <v>0</v>
      </c>
      <c r="BA335" s="170">
        <f>MAX(GeoH!AW344,GeoH!CE344)</f>
        <v>0</v>
      </c>
      <c r="BB335" s="170">
        <f>MAX(GeoH!AX344,GeoH!CF344)</f>
        <v>0</v>
      </c>
      <c r="BC335" s="170">
        <f>MAX(GeoH!AY344,GeoH!CG344)</f>
        <v>0</v>
      </c>
      <c r="BD335" s="170">
        <f>MAX(GeoH!AZ344,GeoH!CH344)</f>
        <v>0</v>
      </c>
      <c r="BE335" s="170">
        <f>MAX(GeoH!BA344,GeoH!CI344)</f>
        <v>0</v>
      </c>
      <c r="BF335" s="170">
        <f>MAX(GeoH!BB344,GeoH!CJ344)</f>
        <v>0</v>
      </c>
      <c r="BG335" s="170">
        <f>MAX(COUNTIF(GeoH!BC344,"Oui"),COUNTIF(GeoH!CK344,"Oui"))</f>
        <v>0</v>
      </c>
      <c r="BH335" s="76"/>
      <c r="BI335" s="170">
        <f>Trachome!Q347</f>
        <v>0</v>
      </c>
      <c r="BJ335" s="170">
        <f>Trachome!AK347</f>
        <v>0</v>
      </c>
      <c r="BK335" s="170">
        <f>Trachome!AL347</f>
        <v>0</v>
      </c>
      <c r="BL335" s="170">
        <f>Trachome!AN347</f>
        <v>0</v>
      </c>
      <c r="BM335" s="170">
        <f>Trachome!AO347</f>
        <v>0</v>
      </c>
      <c r="BN335" s="170">
        <f>Trachome!AT347</f>
        <v>0</v>
      </c>
      <c r="BO335" s="170">
        <f>Trachome!AU347</f>
        <v>0</v>
      </c>
      <c r="BP335" s="170">
        <f>Trachome!AV347</f>
        <v>0</v>
      </c>
      <c r="BQ335" s="170">
        <f>Trachome!AW347</f>
        <v>0</v>
      </c>
      <c r="BR335" s="170">
        <f>COUNTIF(Trachome!AX347,"Oui")</f>
        <v>0</v>
      </c>
      <c r="BS335" s="76"/>
      <c r="BT335" s="170">
        <f t="shared" si="63"/>
        <v>0</v>
      </c>
      <c r="BU335" s="170">
        <f t="shared" si="64"/>
        <v>0</v>
      </c>
      <c r="BV335" s="170">
        <f t="shared" si="65"/>
        <v>0</v>
      </c>
      <c r="BW335" s="170">
        <f t="shared" si="66"/>
        <v>0</v>
      </c>
      <c r="BX335" s="170">
        <f t="shared" si="67"/>
        <v>0</v>
      </c>
      <c r="BY335" s="170">
        <f t="shared" si="70"/>
        <v>0</v>
      </c>
      <c r="BZ335" s="170">
        <f t="shared" si="71"/>
        <v>0</v>
      </c>
      <c r="CA335" s="170">
        <f t="shared" si="72"/>
        <v>0</v>
      </c>
      <c r="CB335" s="170">
        <f t="shared" si="68"/>
        <v>0</v>
      </c>
      <c r="CC335" s="170">
        <f t="shared" si="69"/>
        <v>0</v>
      </c>
    </row>
    <row r="336" spans="2:81" x14ac:dyDescent="0.25">
      <c r="B336" s="376">
        <f>'Données démographiques'!B344</f>
        <v>0</v>
      </c>
      <c r="C336" s="376">
        <f>'Données démographiques'!C344</f>
        <v>0</v>
      </c>
      <c r="D336" s="377">
        <f>'Données démographiques'!D344</f>
        <v>0</v>
      </c>
      <c r="E336" s="354"/>
      <c r="F336" s="377">
        <f>FL!M343</f>
        <v>0</v>
      </c>
      <c r="G336" s="377">
        <f>FL!AE343</f>
        <v>0</v>
      </c>
      <c r="H336" s="377">
        <f>FL!AF343</f>
        <v>0</v>
      </c>
      <c r="I336" s="377">
        <f>FL!AH343</f>
        <v>0</v>
      </c>
      <c r="J336" s="377">
        <f>FL!AI343</f>
        <v>0</v>
      </c>
      <c r="K336" s="377">
        <f>FL!AK343</f>
        <v>0</v>
      </c>
      <c r="L336" s="377">
        <f>FL!AM343</f>
        <v>0</v>
      </c>
      <c r="M336" s="377">
        <f>FL!AN343</f>
        <v>0</v>
      </c>
      <c r="N336" s="377">
        <f>FL!AO343</f>
        <v>0</v>
      </c>
      <c r="O336" s="377">
        <f>FL!AP343</f>
        <v>0</v>
      </c>
      <c r="P336" s="377">
        <f>FL!AQ343</f>
        <v>0</v>
      </c>
      <c r="Q336" s="377">
        <f>COUNTIF(FL!AR343,"Oui")</f>
        <v>0</v>
      </c>
      <c r="R336" s="354"/>
      <c r="S336" s="377">
        <f>Oncho!K343</f>
        <v>0</v>
      </c>
      <c r="T336" s="377">
        <f>MAX(Oncho!AB343,Oncho!BA343)</f>
        <v>0</v>
      </c>
      <c r="U336" s="377">
        <f>MAX(Oncho!AC343,Oncho!BB343)</f>
        <v>0</v>
      </c>
      <c r="V336" s="377">
        <f>MAX(Oncho!AE343,Oncho!BD343)</f>
        <v>0</v>
      </c>
      <c r="W336" s="377">
        <f>MAX(Oncho!AF343,Oncho!BE343)</f>
        <v>0</v>
      </c>
      <c r="X336" s="377">
        <f>MAX(Oncho!AG343,Oncho!BF343)</f>
        <v>0</v>
      </c>
      <c r="Y336" s="377">
        <f>MAX(Oncho!AH343,Oncho!BG343)</f>
        <v>0</v>
      </c>
      <c r="Z336" s="377">
        <f>MAX(Oncho!AI343,Oncho!BH343)</f>
        <v>0</v>
      </c>
      <c r="AA336" s="377">
        <f>MAX(Oncho!AJ343,Oncho!BI343)</f>
        <v>0</v>
      </c>
      <c r="AB336" s="377">
        <f>MAX(COUNTIF(Oncho!AK343,"Oui"),COUNTIF(Oncho!BJ343,"Oui"))</f>
        <v>0</v>
      </c>
      <c r="AC336" s="354"/>
      <c r="AD336" s="377">
        <f>SCH!P345</f>
        <v>0</v>
      </c>
      <c r="AE336" s="377">
        <f>SCH!AI345</f>
        <v>0</v>
      </c>
      <c r="AF336" s="377">
        <f>SCH!AJ345</f>
        <v>0</v>
      </c>
      <c r="AG336" s="377">
        <f>SCH!AN345</f>
        <v>0</v>
      </c>
      <c r="AH336" s="377">
        <f>SCH!AO345</f>
        <v>0</v>
      </c>
      <c r="AI336" s="377">
        <f>SCH!AT345</f>
        <v>0</v>
      </c>
      <c r="AJ336" s="377">
        <f>SCH!AU345</f>
        <v>0</v>
      </c>
      <c r="AK336" s="377">
        <f>SCH!AV345</f>
        <v>0</v>
      </c>
      <c r="AL336" s="377">
        <f>SCH!AW345</f>
        <v>0</v>
      </c>
      <c r="AM336" s="377">
        <f>COUNTIF(SCH!AX345,"Oui")</f>
        <v>0</v>
      </c>
      <c r="AN336" s="354"/>
      <c r="AO336" s="377">
        <f>GeoH!P345</f>
        <v>0</v>
      </c>
      <c r="AP336" s="377">
        <f>MAX(GeoH!AK345,GeoH!BS345)</f>
        <v>0</v>
      </c>
      <c r="AQ336" s="377">
        <f>MAX(GeoH!AL345,GeoH!BT345)</f>
        <v>0</v>
      </c>
      <c r="AR336" s="377">
        <f>MAX(GeoH!AM345,GeoH!BU345)</f>
        <v>0</v>
      </c>
      <c r="AS336" s="377">
        <f>MAX(GeoH!AN345,GeoH!BV345)</f>
        <v>0</v>
      </c>
      <c r="AT336" s="377">
        <f>MAX(GeoH!AO345,GeoH!BW345)</f>
        <v>0</v>
      </c>
      <c r="AU336" s="377">
        <f>MAX(GeoH!AQ345,GeoH!BY345)</f>
        <v>0</v>
      </c>
      <c r="AV336" s="377">
        <f>MAX(GeoH!AR345,GeoH!BZ345)</f>
        <v>0</v>
      </c>
      <c r="AW336" s="377">
        <f>MAX(GeoH!AS345,GeoH!CA345)</f>
        <v>0</v>
      </c>
      <c r="AX336" s="377">
        <f>MAX(GeoH!AT345,GeoH!CB345)</f>
        <v>0</v>
      </c>
      <c r="AY336" s="377">
        <f>MAX(GeoH!AU345,GeoH!CC345)</f>
        <v>0</v>
      </c>
      <c r="AZ336" s="377">
        <f>MAX(GeoH!AV345,GeoH!CD345)</f>
        <v>0</v>
      </c>
      <c r="BA336" s="377">
        <f>MAX(GeoH!AW345,GeoH!CE345)</f>
        <v>0</v>
      </c>
      <c r="BB336" s="377">
        <f>MAX(GeoH!AX345,GeoH!CF345)</f>
        <v>0</v>
      </c>
      <c r="BC336" s="377">
        <f>MAX(GeoH!AY345,GeoH!CG345)</f>
        <v>0</v>
      </c>
      <c r="BD336" s="377">
        <f>MAX(GeoH!AZ345,GeoH!CH345)</f>
        <v>0</v>
      </c>
      <c r="BE336" s="377">
        <f>MAX(GeoH!BA345,GeoH!CI345)</f>
        <v>0</v>
      </c>
      <c r="BF336" s="377">
        <f>MAX(GeoH!BB345,GeoH!CJ345)</f>
        <v>0</v>
      </c>
      <c r="BG336" s="377">
        <f>MAX(COUNTIF(GeoH!BC345,"Oui"),COUNTIF(GeoH!CK345,"Oui"))</f>
        <v>0</v>
      </c>
      <c r="BH336" s="354"/>
      <c r="BI336" s="377">
        <f>Trachome!Q348</f>
        <v>0</v>
      </c>
      <c r="BJ336" s="377">
        <f>Trachome!AK348</f>
        <v>0</v>
      </c>
      <c r="BK336" s="377">
        <f>Trachome!AL348</f>
        <v>0</v>
      </c>
      <c r="BL336" s="377">
        <f>Trachome!AN348</f>
        <v>0</v>
      </c>
      <c r="BM336" s="377">
        <f>Trachome!AO348</f>
        <v>0</v>
      </c>
      <c r="BN336" s="377">
        <f>Trachome!AT348</f>
        <v>0</v>
      </c>
      <c r="BO336" s="377">
        <f>Trachome!AU348</f>
        <v>0</v>
      </c>
      <c r="BP336" s="377">
        <f>Trachome!AV348</f>
        <v>0</v>
      </c>
      <c r="BQ336" s="377">
        <f>Trachome!AW348</f>
        <v>0</v>
      </c>
      <c r="BR336" s="377">
        <f>COUNTIF(Trachome!AX348,"Oui")</f>
        <v>0</v>
      </c>
      <c r="BS336" s="354"/>
      <c r="BT336" s="377">
        <f t="shared" si="63"/>
        <v>0</v>
      </c>
      <c r="BU336" s="377">
        <f t="shared" si="64"/>
        <v>0</v>
      </c>
      <c r="BV336" s="377">
        <f t="shared" si="65"/>
        <v>0</v>
      </c>
      <c r="BW336" s="377">
        <f t="shared" si="66"/>
        <v>0</v>
      </c>
      <c r="BX336" s="377">
        <f t="shared" si="67"/>
        <v>0</v>
      </c>
      <c r="BY336" s="377">
        <f t="shared" si="70"/>
        <v>0</v>
      </c>
      <c r="BZ336" s="377">
        <f t="shared" si="71"/>
        <v>0</v>
      </c>
      <c r="CA336" s="377">
        <f t="shared" si="72"/>
        <v>0</v>
      </c>
      <c r="CB336" s="377">
        <f t="shared" si="68"/>
        <v>0</v>
      </c>
      <c r="CC336" s="377">
        <f t="shared" si="69"/>
        <v>0</v>
      </c>
    </row>
    <row r="337" spans="2:81" x14ac:dyDescent="0.25">
      <c r="B337" s="169">
        <f>'Données démographiques'!B345</f>
        <v>0</v>
      </c>
      <c r="C337" s="169">
        <f>'Données démographiques'!C345</f>
        <v>0</v>
      </c>
      <c r="D337" s="170">
        <f>'Données démographiques'!D345</f>
        <v>0</v>
      </c>
      <c r="E337" s="76"/>
      <c r="F337" s="170">
        <f>FL!M344</f>
        <v>0</v>
      </c>
      <c r="G337" s="170">
        <f>FL!AE344</f>
        <v>0</v>
      </c>
      <c r="H337" s="170">
        <f>FL!AF344</f>
        <v>0</v>
      </c>
      <c r="I337" s="170">
        <f>FL!AH344</f>
        <v>0</v>
      </c>
      <c r="J337" s="170">
        <f>FL!AI344</f>
        <v>0</v>
      </c>
      <c r="K337" s="170">
        <f>FL!AK344</f>
        <v>0</v>
      </c>
      <c r="L337" s="170">
        <f>FL!AM344</f>
        <v>0</v>
      </c>
      <c r="M337" s="170">
        <f>FL!AN344</f>
        <v>0</v>
      </c>
      <c r="N337" s="170">
        <f>FL!AO344</f>
        <v>0</v>
      </c>
      <c r="O337" s="170">
        <f>FL!AP344</f>
        <v>0</v>
      </c>
      <c r="P337" s="170">
        <f>FL!AQ344</f>
        <v>0</v>
      </c>
      <c r="Q337" s="170">
        <f>COUNTIF(FL!AR344,"Oui")</f>
        <v>0</v>
      </c>
      <c r="R337" s="76"/>
      <c r="S337" s="170">
        <f>Oncho!K344</f>
        <v>0</v>
      </c>
      <c r="T337" s="170">
        <f>MAX(Oncho!AB344,Oncho!BA344)</f>
        <v>0</v>
      </c>
      <c r="U337" s="170">
        <f>MAX(Oncho!AC344,Oncho!BB344)</f>
        <v>0</v>
      </c>
      <c r="V337" s="170">
        <f>MAX(Oncho!AE344,Oncho!BD344)</f>
        <v>0</v>
      </c>
      <c r="W337" s="170">
        <f>MAX(Oncho!AF344,Oncho!BE344)</f>
        <v>0</v>
      </c>
      <c r="X337" s="170">
        <f>MAX(Oncho!AG344,Oncho!BF344)</f>
        <v>0</v>
      </c>
      <c r="Y337" s="170">
        <f>MAX(Oncho!AH344,Oncho!BG344)</f>
        <v>0</v>
      </c>
      <c r="Z337" s="170">
        <f>MAX(Oncho!AI344,Oncho!BH344)</f>
        <v>0</v>
      </c>
      <c r="AA337" s="170">
        <f>MAX(Oncho!AJ344,Oncho!BI344)</f>
        <v>0</v>
      </c>
      <c r="AB337" s="170">
        <f>MAX(COUNTIF(Oncho!AK344,"Oui"),COUNTIF(Oncho!BJ344,"Oui"))</f>
        <v>0</v>
      </c>
      <c r="AC337" s="76"/>
      <c r="AD337" s="170">
        <f>SCH!P346</f>
        <v>0</v>
      </c>
      <c r="AE337" s="170">
        <f>SCH!AI346</f>
        <v>0</v>
      </c>
      <c r="AF337" s="170">
        <f>SCH!AJ346</f>
        <v>0</v>
      </c>
      <c r="AG337" s="170">
        <f>SCH!AN346</f>
        <v>0</v>
      </c>
      <c r="AH337" s="170">
        <f>SCH!AO346</f>
        <v>0</v>
      </c>
      <c r="AI337" s="170">
        <f>SCH!AT346</f>
        <v>0</v>
      </c>
      <c r="AJ337" s="170">
        <f>SCH!AU346</f>
        <v>0</v>
      </c>
      <c r="AK337" s="170">
        <f>SCH!AV346</f>
        <v>0</v>
      </c>
      <c r="AL337" s="170">
        <f>SCH!AW346</f>
        <v>0</v>
      </c>
      <c r="AM337" s="170">
        <f>COUNTIF(SCH!AX346,"Oui")</f>
        <v>0</v>
      </c>
      <c r="AN337" s="76"/>
      <c r="AO337" s="170">
        <f>GeoH!P346</f>
        <v>0</v>
      </c>
      <c r="AP337" s="170">
        <f>MAX(GeoH!AK346,GeoH!BS346)</f>
        <v>0</v>
      </c>
      <c r="AQ337" s="170">
        <f>MAX(GeoH!AL346,GeoH!BT346)</f>
        <v>0</v>
      </c>
      <c r="AR337" s="170">
        <f>MAX(GeoH!AM346,GeoH!BU346)</f>
        <v>0</v>
      </c>
      <c r="AS337" s="170">
        <f>MAX(GeoH!AN346,GeoH!BV346)</f>
        <v>0</v>
      </c>
      <c r="AT337" s="170">
        <f>MAX(GeoH!AO346,GeoH!BW346)</f>
        <v>0</v>
      </c>
      <c r="AU337" s="170">
        <f>MAX(GeoH!AQ346,GeoH!BY346)</f>
        <v>0</v>
      </c>
      <c r="AV337" s="170">
        <f>MAX(GeoH!AR346,GeoH!BZ346)</f>
        <v>0</v>
      </c>
      <c r="AW337" s="170">
        <f>MAX(GeoH!AS346,GeoH!CA346)</f>
        <v>0</v>
      </c>
      <c r="AX337" s="170">
        <f>MAX(GeoH!AT346,GeoH!CB346)</f>
        <v>0</v>
      </c>
      <c r="AY337" s="170">
        <f>MAX(GeoH!AU346,GeoH!CC346)</f>
        <v>0</v>
      </c>
      <c r="AZ337" s="170">
        <f>MAX(GeoH!AV346,GeoH!CD346)</f>
        <v>0</v>
      </c>
      <c r="BA337" s="170">
        <f>MAX(GeoH!AW346,GeoH!CE346)</f>
        <v>0</v>
      </c>
      <c r="BB337" s="170">
        <f>MAX(GeoH!AX346,GeoH!CF346)</f>
        <v>0</v>
      </c>
      <c r="BC337" s="170">
        <f>MAX(GeoH!AY346,GeoH!CG346)</f>
        <v>0</v>
      </c>
      <c r="BD337" s="170">
        <f>MAX(GeoH!AZ346,GeoH!CH346)</f>
        <v>0</v>
      </c>
      <c r="BE337" s="170">
        <f>MAX(GeoH!BA346,GeoH!CI346)</f>
        <v>0</v>
      </c>
      <c r="BF337" s="170">
        <f>MAX(GeoH!BB346,GeoH!CJ346)</f>
        <v>0</v>
      </c>
      <c r="BG337" s="170">
        <f>MAX(COUNTIF(GeoH!BC346,"Oui"),COUNTIF(GeoH!CK346,"Oui"))</f>
        <v>0</v>
      </c>
      <c r="BH337" s="76"/>
      <c r="BI337" s="170">
        <f>Trachome!Q349</f>
        <v>0</v>
      </c>
      <c r="BJ337" s="170">
        <f>Trachome!AK349</f>
        <v>0</v>
      </c>
      <c r="BK337" s="170">
        <f>Trachome!AL349</f>
        <v>0</v>
      </c>
      <c r="BL337" s="170">
        <f>Trachome!AN349</f>
        <v>0</v>
      </c>
      <c r="BM337" s="170">
        <f>Trachome!AO349</f>
        <v>0</v>
      </c>
      <c r="BN337" s="170">
        <f>Trachome!AT349</f>
        <v>0</v>
      </c>
      <c r="BO337" s="170">
        <f>Trachome!AU349</f>
        <v>0</v>
      </c>
      <c r="BP337" s="170">
        <f>Trachome!AV349</f>
        <v>0</v>
      </c>
      <c r="BQ337" s="170">
        <f>Trachome!AW349</f>
        <v>0</v>
      </c>
      <c r="BR337" s="170">
        <f>COUNTIF(Trachome!AX349,"Oui")</f>
        <v>0</v>
      </c>
      <c r="BS337" s="76"/>
      <c r="BT337" s="170">
        <f t="shared" si="63"/>
        <v>0</v>
      </c>
      <c r="BU337" s="170">
        <f t="shared" si="64"/>
        <v>0</v>
      </c>
      <c r="BV337" s="170">
        <f t="shared" si="65"/>
        <v>0</v>
      </c>
      <c r="BW337" s="170">
        <f t="shared" si="66"/>
        <v>0</v>
      </c>
      <c r="BX337" s="170">
        <f t="shared" si="67"/>
        <v>0</v>
      </c>
      <c r="BY337" s="170">
        <f t="shared" si="70"/>
        <v>0</v>
      </c>
      <c r="BZ337" s="170">
        <f t="shared" si="71"/>
        <v>0</v>
      </c>
      <c r="CA337" s="170">
        <f t="shared" si="72"/>
        <v>0</v>
      </c>
      <c r="CB337" s="170">
        <f t="shared" si="68"/>
        <v>0</v>
      </c>
      <c r="CC337" s="170">
        <f t="shared" si="69"/>
        <v>0</v>
      </c>
    </row>
    <row r="338" spans="2:81" x14ac:dyDescent="0.25">
      <c r="B338" s="376">
        <f>'Données démographiques'!B346</f>
        <v>0</v>
      </c>
      <c r="C338" s="376">
        <f>'Données démographiques'!C346</f>
        <v>0</v>
      </c>
      <c r="D338" s="377">
        <f>'Données démographiques'!D346</f>
        <v>0</v>
      </c>
      <c r="E338" s="354"/>
      <c r="F338" s="377">
        <f>FL!M345</f>
        <v>0</v>
      </c>
      <c r="G338" s="377">
        <f>FL!AE345</f>
        <v>0</v>
      </c>
      <c r="H338" s="377">
        <f>FL!AF345</f>
        <v>0</v>
      </c>
      <c r="I338" s="377">
        <f>FL!AH345</f>
        <v>0</v>
      </c>
      <c r="J338" s="377">
        <f>FL!AI345</f>
        <v>0</v>
      </c>
      <c r="K338" s="377">
        <f>FL!AK345</f>
        <v>0</v>
      </c>
      <c r="L338" s="377">
        <f>FL!AM345</f>
        <v>0</v>
      </c>
      <c r="M338" s="377">
        <f>FL!AN345</f>
        <v>0</v>
      </c>
      <c r="N338" s="377">
        <f>FL!AO345</f>
        <v>0</v>
      </c>
      <c r="O338" s="377">
        <f>FL!AP345</f>
        <v>0</v>
      </c>
      <c r="P338" s="377">
        <f>FL!AQ345</f>
        <v>0</v>
      </c>
      <c r="Q338" s="377">
        <f>COUNTIF(FL!AR345,"Oui")</f>
        <v>0</v>
      </c>
      <c r="R338" s="354"/>
      <c r="S338" s="377">
        <f>Oncho!K345</f>
        <v>0</v>
      </c>
      <c r="T338" s="377">
        <f>MAX(Oncho!AB345,Oncho!BA345)</f>
        <v>0</v>
      </c>
      <c r="U338" s="377">
        <f>MAX(Oncho!AC345,Oncho!BB345)</f>
        <v>0</v>
      </c>
      <c r="V338" s="377">
        <f>MAX(Oncho!AE345,Oncho!BD345)</f>
        <v>0</v>
      </c>
      <c r="W338" s="377">
        <f>MAX(Oncho!AF345,Oncho!BE345)</f>
        <v>0</v>
      </c>
      <c r="X338" s="377">
        <f>MAX(Oncho!AG345,Oncho!BF345)</f>
        <v>0</v>
      </c>
      <c r="Y338" s="377">
        <f>MAX(Oncho!AH345,Oncho!BG345)</f>
        <v>0</v>
      </c>
      <c r="Z338" s="377">
        <f>MAX(Oncho!AI345,Oncho!BH345)</f>
        <v>0</v>
      </c>
      <c r="AA338" s="377">
        <f>MAX(Oncho!AJ345,Oncho!BI345)</f>
        <v>0</v>
      </c>
      <c r="AB338" s="377">
        <f>MAX(COUNTIF(Oncho!AK345,"Oui"),COUNTIF(Oncho!BJ345,"Oui"))</f>
        <v>0</v>
      </c>
      <c r="AC338" s="354"/>
      <c r="AD338" s="377">
        <f>SCH!P347</f>
        <v>0</v>
      </c>
      <c r="AE338" s="377">
        <f>SCH!AI347</f>
        <v>0</v>
      </c>
      <c r="AF338" s="377">
        <f>SCH!AJ347</f>
        <v>0</v>
      </c>
      <c r="AG338" s="377">
        <f>SCH!AN347</f>
        <v>0</v>
      </c>
      <c r="AH338" s="377">
        <f>SCH!AO347</f>
        <v>0</v>
      </c>
      <c r="AI338" s="377">
        <f>SCH!AT347</f>
        <v>0</v>
      </c>
      <c r="AJ338" s="377">
        <f>SCH!AU347</f>
        <v>0</v>
      </c>
      <c r="AK338" s="377">
        <f>SCH!AV347</f>
        <v>0</v>
      </c>
      <c r="AL338" s="377">
        <f>SCH!AW347</f>
        <v>0</v>
      </c>
      <c r="AM338" s="377">
        <f>COUNTIF(SCH!AX347,"Oui")</f>
        <v>0</v>
      </c>
      <c r="AN338" s="354"/>
      <c r="AO338" s="377">
        <f>GeoH!P347</f>
        <v>0</v>
      </c>
      <c r="AP338" s="377">
        <f>MAX(GeoH!AK347,GeoH!BS347)</f>
        <v>0</v>
      </c>
      <c r="AQ338" s="377">
        <f>MAX(GeoH!AL347,GeoH!BT347)</f>
        <v>0</v>
      </c>
      <c r="AR338" s="377">
        <f>MAX(GeoH!AM347,GeoH!BU347)</f>
        <v>0</v>
      </c>
      <c r="AS338" s="377">
        <f>MAX(GeoH!AN347,GeoH!BV347)</f>
        <v>0</v>
      </c>
      <c r="AT338" s="377">
        <f>MAX(GeoH!AO347,GeoH!BW347)</f>
        <v>0</v>
      </c>
      <c r="AU338" s="377">
        <f>MAX(GeoH!AQ347,GeoH!BY347)</f>
        <v>0</v>
      </c>
      <c r="AV338" s="377">
        <f>MAX(GeoH!AR347,GeoH!BZ347)</f>
        <v>0</v>
      </c>
      <c r="AW338" s="377">
        <f>MAX(GeoH!AS347,GeoH!CA347)</f>
        <v>0</v>
      </c>
      <c r="AX338" s="377">
        <f>MAX(GeoH!AT347,GeoH!CB347)</f>
        <v>0</v>
      </c>
      <c r="AY338" s="377">
        <f>MAX(GeoH!AU347,GeoH!CC347)</f>
        <v>0</v>
      </c>
      <c r="AZ338" s="377">
        <f>MAX(GeoH!AV347,GeoH!CD347)</f>
        <v>0</v>
      </c>
      <c r="BA338" s="377">
        <f>MAX(GeoH!AW347,GeoH!CE347)</f>
        <v>0</v>
      </c>
      <c r="BB338" s="377">
        <f>MAX(GeoH!AX347,GeoH!CF347)</f>
        <v>0</v>
      </c>
      <c r="BC338" s="377">
        <f>MAX(GeoH!AY347,GeoH!CG347)</f>
        <v>0</v>
      </c>
      <c r="BD338" s="377">
        <f>MAX(GeoH!AZ347,GeoH!CH347)</f>
        <v>0</v>
      </c>
      <c r="BE338" s="377">
        <f>MAX(GeoH!BA347,GeoH!CI347)</f>
        <v>0</v>
      </c>
      <c r="BF338" s="377">
        <f>MAX(GeoH!BB347,GeoH!CJ347)</f>
        <v>0</v>
      </c>
      <c r="BG338" s="377">
        <f>MAX(COUNTIF(GeoH!BC347,"Oui"),COUNTIF(GeoH!CK347,"Oui"))</f>
        <v>0</v>
      </c>
      <c r="BH338" s="354"/>
      <c r="BI338" s="377">
        <f>Trachome!Q350</f>
        <v>0</v>
      </c>
      <c r="BJ338" s="377">
        <f>Trachome!AK350</f>
        <v>0</v>
      </c>
      <c r="BK338" s="377">
        <f>Trachome!AL350</f>
        <v>0</v>
      </c>
      <c r="BL338" s="377">
        <f>Trachome!AN350</f>
        <v>0</v>
      </c>
      <c r="BM338" s="377">
        <f>Trachome!AO350</f>
        <v>0</v>
      </c>
      <c r="BN338" s="377">
        <f>Trachome!AT350</f>
        <v>0</v>
      </c>
      <c r="BO338" s="377">
        <f>Trachome!AU350</f>
        <v>0</v>
      </c>
      <c r="BP338" s="377">
        <f>Trachome!AV350</f>
        <v>0</v>
      </c>
      <c r="BQ338" s="377">
        <f>Trachome!AW350</f>
        <v>0</v>
      </c>
      <c r="BR338" s="377">
        <f>COUNTIF(Trachome!AX350,"Oui")</f>
        <v>0</v>
      </c>
      <c r="BS338" s="354"/>
      <c r="BT338" s="377">
        <f t="shared" si="63"/>
        <v>0</v>
      </c>
      <c r="BU338" s="377">
        <f t="shared" si="64"/>
        <v>0</v>
      </c>
      <c r="BV338" s="377">
        <f t="shared" si="65"/>
        <v>0</v>
      </c>
      <c r="BW338" s="377">
        <f t="shared" si="66"/>
        <v>0</v>
      </c>
      <c r="BX338" s="377">
        <f t="shared" si="67"/>
        <v>0</v>
      </c>
      <c r="BY338" s="377">
        <f t="shared" si="70"/>
        <v>0</v>
      </c>
      <c r="BZ338" s="377">
        <f t="shared" si="71"/>
        <v>0</v>
      </c>
      <c r="CA338" s="377">
        <f t="shared" si="72"/>
        <v>0</v>
      </c>
      <c r="CB338" s="377">
        <f t="shared" si="68"/>
        <v>0</v>
      </c>
      <c r="CC338" s="377">
        <f t="shared" si="69"/>
        <v>0</v>
      </c>
    </row>
    <row r="339" spans="2:81" x14ac:dyDescent="0.25">
      <c r="B339" s="169">
        <f>'Données démographiques'!B347</f>
        <v>0</v>
      </c>
      <c r="C339" s="169">
        <f>'Données démographiques'!C347</f>
        <v>0</v>
      </c>
      <c r="D339" s="170">
        <f>'Données démographiques'!D347</f>
        <v>0</v>
      </c>
      <c r="E339" s="76"/>
      <c r="F339" s="170">
        <f>FL!M346</f>
        <v>0</v>
      </c>
      <c r="G339" s="170">
        <f>FL!AE346</f>
        <v>0</v>
      </c>
      <c r="H339" s="170">
        <f>FL!AF346</f>
        <v>0</v>
      </c>
      <c r="I339" s="170">
        <f>FL!AH346</f>
        <v>0</v>
      </c>
      <c r="J339" s="170">
        <f>FL!AI346</f>
        <v>0</v>
      </c>
      <c r="K339" s="170">
        <f>FL!AK346</f>
        <v>0</v>
      </c>
      <c r="L339" s="170">
        <f>FL!AM346</f>
        <v>0</v>
      </c>
      <c r="M339" s="170">
        <f>FL!AN346</f>
        <v>0</v>
      </c>
      <c r="N339" s="170">
        <f>FL!AO346</f>
        <v>0</v>
      </c>
      <c r="O339" s="170">
        <f>FL!AP346</f>
        <v>0</v>
      </c>
      <c r="P339" s="170">
        <f>FL!AQ346</f>
        <v>0</v>
      </c>
      <c r="Q339" s="170">
        <f>COUNTIF(FL!AR346,"Oui")</f>
        <v>0</v>
      </c>
      <c r="R339" s="76"/>
      <c r="S339" s="170">
        <f>Oncho!K346</f>
        <v>0</v>
      </c>
      <c r="T339" s="170">
        <f>MAX(Oncho!AB346,Oncho!BA346)</f>
        <v>0</v>
      </c>
      <c r="U339" s="170">
        <f>MAX(Oncho!AC346,Oncho!BB346)</f>
        <v>0</v>
      </c>
      <c r="V339" s="170">
        <f>MAX(Oncho!AE346,Oncho!BD346)</f>
        <v>0</v>
      </c>
      <c r="W339" s="170">
        <f>MAX(Oncho!AF346,Oncho!BE346)</f>
        <v>0</v>
      </c>
      <c r="X339" s="170">
        <f>MAX(Oncho!AG346,Oncho!BF346)</f>
        <v>0</v>
      </c>
      <c r="Y339" s="170">
        <f>MAX(Oncho!AH346,Oncho!BG346)</f>
        <v>0</v>
      </c>
      <c r="Z339" s="170">
        <f>MAX(Oncho!AI346,Oncho!BH346)</f>
        <v>0</v>
      </c>
      <c r="AA339" s="170">
        <f>MAX(Oncho!AJ346,Oncho!BI346)</f>
        <v>0</v>
      </c>
      <c r="AB339" s="170">
        <f>MAX(COUNTIF(Oncho!AK346,"Oui"),COUNTIF(Oncho!BJ346,"Oui"))</f>
        <v>0</v>
      </c>
      <c r="AC339" s="76"/>
      <c r="AD339" s="170">
        <f>SCH!P348</f>
        <v>0</v>
      </c>
      <c r="AE339" s="170">
        <f>SCH!AI348</f>
        <v>0</v>
      </c>
      <c r="AF339" s="170">
        <f>SCH!AJ348</f>
        <v>0</v>
      </c>
      <c r="AG339" s="170">
        <f>SCH!AN348</f>
        <v>0</v>
      </c>
      <c r="AH339" s="170">
        <f>SCH!AO348</f>
        <v>0</v>
      </c>
      <c r="AI339" s="170">
        <f>SCH!AT348</f>
        <v>0</v>
      </c>
      <c r="AJ339" s="170">
        <f>SCH!AU348</f>
        <v>0</v>
      </c>
      <c r="AK339" s="170">
        <f>SCH!AV348</f>
        <v>0</v>
      </c>
      <c r="AL339" s="170">
        <f>SCH!AW348</f>
        <v>0</v>
      </c>
      <c r="AM339" s="170">
        <f>COUNTIF(SCH!AX348,"Oui")</f>
        <v>0</v>
      </c>
      <c r="AN339" s="76"/>
      <c r="AO339" s="170">
        <f>GeoH!P348</f>
        <v>0</v>
      </c>
      <c r="AP339" s="170">
        <f>MAX(GeoH!AK348,GeoH!BS348)</f>
        <v>0</v>
      </c>
      <c r="AQ339" s="170">
        <f>MAX(GeoH!AL348,GeoH!BT348)</f>
        <v>0</v>
      </c>
      <c r="AR339" s="170">
        <f>MAX(GeoH!AM348,GeoH!BU348)</f>
        <v>0</v>
      </c>
      <c r="AS339" s="170">
        <f>MAX(GeoH!AN348,GeoH!BV348)</f>
        <v>0</v>
      </c>
      <c r="AT339" s="170">
        <f>MAX(GeoH!AO348,GeoH!BW348)</f>
        <v>0</v>
      </c>
      <c r="AU339" s="170">
        <f>MAX(GeoH!AQ348,GeoH!BY348)</f>
        <v>0</v>
      </c>
      <c r="AV339" s="170">
        <f>MAX(GeoH!AR348,GeoH!BZ348)</f>
        <v>0</v>
      </c>
      <c r="AW339" s="170">
        <f>MAX(GeoH!AS348,GeoH!CA348)</f>
        <v>0</v>
      </c>
      <c r="AX339" s="170">
        <f>MAX(GeoH!AT348,GeoH!CB348)</f>
        <v>0</v>
      </c>
      <c r="AY339" s="170">
        <f>MAX(GeoH!AU348,GeoH!CC348)</f>
        <v>0</v>
      </c>
      <c r="AZ339" s="170">
        <f>MAX(GeoH!AV348,GeoH!CD348)</f>
        <v>0</v>
      </c>
      <c r="BA339" s="170">
        <f>MAX(GeoH!AW348,GeoH!CE348)</f>
        <v>0</v>
      </c>
      <c r="BB339" s="170">
        <f>MAX(GeoH!AX348,GeoH!CF348)</f>
        <v>0</v>
      </c>
      <c r="BC339" s="170">
        <f>MAX(GeoH!AY348,GeoH!CG348)</f>
        <v>0</v>
      </c>
      <c r="BD339" s="170">
        <f>MAX(GeoH!AZ348,GeoH!CH348)</f>
        <v>0</v>
      </c>
      <c r="BE339" s="170">
        <f>MAX(GeoH!BA348,GeoH!CI348)</f>
        <v>0</v>
      </c>
      <c r="BF339" s="170">
        <f>MAX(GeoH!BB348,GeoH!CJ348)</f>
        <v>0</v>
      </c>
      <c r="BG339" s="170">
        <f>MAX(COUNTIF(GeoH!BC348,"Oui"),COUNTIF(GeoH!CK348,"Oui"))</f>
        <v>0</v>
      </c>
      <c r="BH339" s="76"/>
      <c r="BI339" s="170">
        <f>Trachome!Q351</f>
        <v>0</v>
      </c>
      <c r="BJ339" s="170">
        <f>Trachome!AK351</f>
        <v>0</v>
      </c>
      <c r="BK339" s="170">
        <f>Trachome!AL351</f>
        <v>0</v>
      </c>
      <c r="BL339" s="170">
        <f>Trachome!AN351</f>
        <v>0</v>
      </c>
      <c r="BM339" s="170">
        <f>Trachome!AO351</f>
        <v>0</v>
      </c>
      <c r="BN339" s="170">
        <f>Trachome!AT351</f>
        <v>0</v>
      </c>
      <c r="BO339" s="170">
        <f>Trachome!AU351</f>
        <v>0</v>
      </c>
      <c r="BP339" s="170">
        <f>Trachome!AV351</f>
        <v>0</v>
      </c>
      <c r="BQ339" s="170">
        <f>Trachome!AW351</f>
        <v>0</v>
      </c>
      <c r="BR339" s="170">
        <f>COUNTIF(Trachome!AX351,"Oui")</f>
        <v>0</v>
      </c>
      <c r="BS339" s="76"/>
      <c r="BT339" s="170">
        <f t="shared" si="63"/>
        <v>0</v>
      </c>
      <c r="BU339" s="170">
        <f t="shared" si="64"/>
        <v>0</v>
      </c>
      <c r="BV339" s="170">
        <f t="shared" si="65"/>
        <v>0</v>
      </c>
      <c r="BW339" s="170">
        <f t="shared" si="66"/>
        <v>0</v>
      </c>
      <c r="BX339" s="170">
        <f t="shared" si="67"/>
        <v>0</v>
      </c>
      <c r="BY339" s="170">
        <f t="shared" si="70"/>
        <v>0</v>
      </c>
      <c r="BZ339" s="170">
        <f t="shared" si="71"/>
        <v>0</v>
      </c>
      <c r="CA339" s="170">
        <f t="shared" si="72"/>
        <v>0</v>
      </c>
      <c r="CB339" s="170">
        <f t="shared" si="68"/>
        <v>0</v>
      </c>
      <c r="CC339" s="170">
        <f t="shared" si="69"/>
        <v>0</v>
      </c>
    </row>
    <row r="340" spans="2:81" x14ac:dyDescent="0.25">
      <c r="B340" s="376">
        <f>'Données démographiques'!B348</f>
        <v>0</v>
      </c>
      <c r="C340" s="376">
        <f>'Données démographiques'!C348</f>
        <v>0</v>
      </c>
      <c r="D340" s="377">
        <f>'Données démographiques'!D348</f>
        <v>0</v>
      </c>
      <c r="E340" s="354"/>
      <c r="F340" s="377">
        <f>FL!M347</f>
        <v>0</v>
      </c>
      <c r="G340" s="377">
        <f>FL!AE347</f>
        <v>0</v>
      </c>
      <c r="H340" s="377">
        <f>FL!AF347</f>
        <v>0</v>
      </c>
      <c r="I340" s="377">
        <f>FL!AH347</f>
        <v>0</v>
      </c>
      <c r="J340" s="377">
        <f>FL!AI347</f>
        <v>0</v>
      </c>
      <c r="K340" s="377">
        <f>FL!AK347</f>
        <v>0</v>
      </c>
      <c r="L340" s="377">
        <f>FL!AM347</f>
        <v>0</v>
      </c>
      <c r="M340" s="377">
        <f>FL!AN347</f>
        <v>0</v>
      </c>
      <c r="N340" s="377">
        <f>FL!AO347</f>
        <v>0</v>
      </c>
      <c r="O340" s="377">
        <f>FL!AP347</f>
        <v>0</v>
      </c>
      <c r="P340" s="377">
        <f>FL!AQ347</f>
        <v>0</v>
      </c>
      <c r="Q340" s="377">
        <f>COUNTIF(FL!AR347,"Oui")</f>
        <v>0</v>
      </c>
      <c r="R340" s="354"/>
      <c r="S340" s="377">
        <f>Oncho!K347</f>
        <v>0</v>
      </c>
      <c r="T340" s="377">
        <f>MAX(Oncho!AB347,Oncho!BA347)</f>
        <v>0</v>
      </c>
      <c r="U340" s="377">
        <f>MAX(Oncho!AC347,Oncho!BB347)</f>
        <v>0</v>
      </c>
      <c r="V340" s="377">
        <f>MAX(Oncho!AE347,Oncho!BD347)</f>
        <v>0</v>
      </c>
      <c r="W340" s="377">
        <f>MAX(Oncho!AF347,Oncho!BE347)</f>
        <v>0</v>
      </c>
      <c r="X340" s="377">
        <f>MAX(Oncho!AG347,Oncho!BF347)</f>
        <v>0</v>
      </c>
      <c r="Y340" s="377">
        <f>MAX(Oncho!AH347,Oncho!BG347)</f>
        <v>0</v>
      </c>
      <c r="Z340" s="377">
        <f>MAX(Oncho!AI347,Oncho!BH347)</f>
        <v>0</v>
      </c>
      <c r="AA340" s="377">
        <f>MAX(Oncho!AJ347,Oncho!BI347)</f>
        <v>0</v>
      </c>
      <c r="AB340" s="377">
        <f>MAX(COUNTIF(Oncho!AK347,"Oui"),COUNTIF(Oncho!BJ347,"Oui"))</f>
        <v>0</v>
      </c>
      <c r="AC340" s="354"/>
      <c r="AD340" s="377">
        <f>SCH!P349</f>
        <v>0</v>
      </c>
      <c r="AE340" s="377">
        <f>SCH!AI349</f>
        <v>0</v>
      </c>
      <c r="AF340" s="377">
        <f>SCH!AJ349</f>
        <v>0</v>
      </c>
      <c r="AG340" s="377">
        <f>SCH!AN349</f>
        <v>0</v>
      </c>
      <c r="AH340" s="377">
        <f>SCH!AO349</f>
        <v>0</v>
      </c>
      <c r="AI340" s="377">
        <f>SCH!AT349</f>
        <v>0</v>
      </c>
      <c r="AJ340" s="377">
        <f>SCH!AU349</f>
        <v>0</v>
      </c>
      <c r="AK340" s="377">
        <f>SCH!AV349</f>
        <v>0</v>
      </c>
      <c r="AL340" s="377">
        <f>SCH!AW349</f>
        <v>0</v>
      </c>
      <c r="AM340" s="377">
        <f>COUNTIF(SCH!AX349,"Oui")</f>
        <v>0</v>
      </c>
      <c r="AN340" s="354"/>
      <c r="AO340" s="377">
        <f>GeoH!P349</f>
        <v>0</v>
      </c>
      <c r="AP340" s="377">
        <f>MAX(GeoH!AK349,GeoH!BS349)</f>
        <v>0</v>
      </c>
      <c r="AQ340" s="377">
        <f>MAX(GeoH!AL349,GeoH!BT349)</f>
        <v>0</v>
      </c>
      <c r="AR340" s="377">
        <f>MAX(GeoH!AM349,GeoH!BU349)</f>
        <v>0</v>
      </c>
      <c r="AS340" s="377">
        <f>MAX(GeoH!AN349,GeoH!BV349)</f>
        <v>0</v>
      </c>
      <c r="AT340" s="377">
        <f>MAX(GeoH!AO349,GeoH!BW349)</f>
        <v>0</v>
      </c>
      <c r="AU340" s="377">
        <f>MAX(GeoH!AQ349,GeoH!BY349)</f>
        <v>0</v>
      </c>
      <c r="AV340" s="377">
        <f>MAX(GeoH!AR349,GeoH!BZ349)</f>
        <v>0</v>
      </c>
      <c r="AW340" s="377">
        <f>MAX(GeoH!AS349,GeoH!CA349)</f>
        <v>0</v>
      </c>
      <c r="AX340" s="377">
        <f>MAX(GeoH!AT349,GeoH!CB349)</f>
        <v>0</v>
      </c>
      <c r="AY340" s="377">
        <f>MAX(GeoH!AU349,GeoH!CC349)</f>
        <v>0</v>
      </c>
      <c r="AZ340" s="377">
        <f>MAX(GeoH!AV349,GeoH!CD349)</f>
        <v>0</v>
      </c>
      <c r="BA340" s="377">
        <f>MAX(GeoH!AW349,GeoH!CE349)</f>
        <v>0</v>
      </c>
      <c r="BB340" s="377">
        <f>MAX(GeoH!AX349,GeoH!CF349)</f>
        <v>0</v>
      </c>
      <c r="BC340" s="377">
        <f>MAX(GeoH!AY349,GeoH!CG349)</f>
        <v>0</v>
      </c>
      <c r="BD340" s="377">
        <f>MAX(GeoH!AZ349,GeoH!CH349)</f>
        <v>0</v>
      </c>
      <c r="BE340" s="377">
        <f>MAX(GeoH!BA349,GeoH!CI349)</f>
        <v>0</v>
      </c>
      <c r="BF340" s="377">
        <f>MAX(GeoH!BB349,GeoH!CJ349)</f>
        <v>0</v>
      </c>
      <c r="BG340" s="377">
        <f>MAX(COUNTIF(GeoH!BC349,"Oui"),COUNTIF(GeoH!CK349,"Oui"))</f>
        <v>0</v>
      </c>
      <c r="BH340" s="354"/>
      <c r="BI340" s="377">
        <f>Trachome!Q352</f>
        <v>0</v>
      </c>
      <c r="BJ340" s="377">
        <f>Trachome!AK352</f>
        <v>0</v>
      </c>
      <c r="BK340" s="377">
        <f>Trachome!AL352</f>
        <v>0</v>
      </c>
      <c r="BL340" s="377">
        <f>Trachome!AN352</f>
        <v>0</v>
      </c>
      <c r="BM340" s="377">
        <f>Trachome!AO352</f>
        <v>0</v>
      </c>
      <c r="BN340" s="377">
        <f>Trachome!AT352</f>
        <v>0</v>
      </c>
      <c r="BO340" s="377">
        <f>Trachome!AU352</f>
        <v>0</v>
      </c>
      <c r="BP340" s="377">
        <f>Trachome!AV352</f>
        <v>0</v>
      </c>
      <c r="BQ340" s="377">
        <f>Trachome!AW352</f>
        <v>0</v>
      </c>
      <c r="BR340" s="377">
        <f>COUNTIF(Trachome!AX352,"Oui")</f>
        <v>0</v>
      </c>
      <c r="BS340" s="354"/>
      <c r="BT340" s="377">
        <f t="shared" si="63"/>
        <v>0</v>
      </c>
      <c r="BU340" s="377">
        <f t="shared" si="64"/>
        <v>0</v>
      </c>
      <c r="BV340" s="377">
        <f t="shared" si="65"/>
        <v>0</v>
      </c>
      <c r="BW340" s="377">
        <f t="shared" si="66"/>
        <v>0</v>
      </c>
      <c r="BX340" s="377">
        <f t="shared" si="67"/>
        <v>0</v>
      </c>
      <c r="BY340" s="377">
        <f t="shared" si="70"/>
        <v>0</v>
      </c>
      <c r="BZ340" s="377">
        <f t="shared" si="71"/>
        <v>0</v>
      </c>
      <c r="CA340" s="377">
        <f t="shared" si="72"/>
        <v>0</v>
      </c>
      <c r="CB340" s="377">
        <f t="shared" si="68"/>
        <v>0</v>
      </c>
      <c r="CC340" s="377">
        <f t="shared" si="69"/>
        <v>0</v>
      </c>
    </row>
    <row r="341" spans="2:81" x14ac:dyDescent="0.25">
      <c r="B341" s="169">
        <f>'Données démographiques'!B349</f>
        <v>0</v>
      </c>
      <c r="C341" s="169">
        <f>'Données démographiques'!C349</f>
        <v>0</v>
      </c>
      <c r="D341" s="170">
        <f>'Données démographiques'!D349</f>
        <v>0</v>
      </c>
      <c r="E341" s="76"/>
      <c r="F341" s="170">
        <f>FL!M348</f>
        <v>0</v>
      </c>
      <c r="G341" s="170">
        <f>FL!AE348</f>
        <v>0</v>
      </c>
      <c r="H341" s="170">
        <f>FL!AF348</f>
        <v>0</v>
      </c>
      <c r="I341" s="170">
        <f>FL!AH348</f>
        <v>0</v>
      </c>
      <c r="J341" s="170">
        <f>FL!AI348</f>
        <v>0</v>
      </c>
      <c r="K341" s="170">
        <f>FL!AK348</f>
        <v>0</v>
      </c>
      <c r="L341" s="170">
        <f>FL!AM348</f>
        <v>0</v>
      </c>
      <c r="M341" s="170">
        <f>FL!AN348</f>
        <v>0</v>
      </c>
      <c r="N341" s="170">
        <f>FL!AO348</f>
        <v>0</v>
      </c>
      <c r="O341" s="170">
        <f>FL!AP348</f>
        <v>0</v>
      </c>
      <c r="P341" s="170">
        <f>FL!AQ348</f>
        <v>0</v>
      </c>
      <c r="Q341" s="170">
        <f>COUNTIF(FL!AR348,"Oui")</f>
        <v>0</v>
      </c>
      <c r="R341" s="76"/>
      <c r="S341" s="170">
        <f>Oncho!K348</f>
        <v>0</v>
      </c>
      <c r="T341" s="170">
        <f>MAX(Oncho!AB348,Oncho!BA348)</f>
        <v>0</v>
      </c>
      <c r="U341" s="170">
        <f>MAX(Oncho!AC348,Oncho!BB348)</f>
        <v>0</v>
      </c>
      <c r="V341" s="170">
        <f>MAX(Oncho!AE348,Oncho!BD348)</f>
        <v>0</v>
      </c>
      <c r="W341" s="170">
        <f>MAX(Oncho!AF348,Oncho!BE348)</f>
        <v>0</v>
      </c>
      <c r="X341" s="170">
        <f>MAX(Oncho!AG348,Oncho!BF348)</f>
        <v>0</v>
      </c>
      <c r="Y341" s="170">
        <f>MAX(Oncho!AH348,Oncho!BG348)</f>
        <v>0</v>
      </c>
      <c r="Z341" s="170">
        <f>MAX(Oncho!AI348,Oncho!BH348)</f>
        <v>0</v>
      </c>
      <c r="AA341" s="170">
        <f>MAX(Oncho!AJ348,Oncho!BI348)</f>
        <v>0</v>
      </c>
      <c r="AB341" s="170">
        <f>MAX(COUNTIF(Oncho!AK348,"Oui"),COUNTIF(Oncho!BJ348,"Oui"))</f>
        <v>0</v>
      </c>
      <c r="AC341" s="76"/>
      <c r="AD341" s="170">
        <f>SCH!P350</f>
        <v>0</v>
      </c>
      <c r="AE341" s="170">
        <f>SCH!AI350</f>
        <v>0</v>
      </c>
      <c r="AF341" s="170">
        <f>SCH!AJ350</f>
        <v>0</v>
      </c>
      <c r="AG341" s="170">
        <f>SCH!AN350</f>
        <v>0</v>
      </c>
      <c r="AH341" s="170">
        <f>SCH!AO350</f>
        <v>0</v>
      </c>
      <c r="AI341" s="170">
        <f>SCH!AT350</f>
        <v>0</v>
      </c>
      <c r="AJ341" s="170">
        <f>SCH!AU350</f>
        <v>0</v>
      </c>
      <c r="AK341" s="170">
        <f>SCH!AV350</f>
        <v>0</v>
      </c>
      <c r="AL341" s="170">
        <f>SCH!AW350</f>
        <v>0</v>
      </c>
      <c r="AM341" s="170">
        <f>COUNTIF(SCH!AX350,"Oui")</f>
        <v>0</v>
      </c>
      <c r="AN341" s="76"/>
      <c r="AO341" s="170">
        <f>GeoH!P350</f>
        <v>0</v>
      </c>
      <c r="AP341" s="170">
        <f>MAX(GeoH!AK350,GeoH!BS350)</f>
        <v>0</v>
      </c>
      <c r="AQ341" s="170">
        <f>MAX(GeoH!AL350,GeoH!BT350)</f>
        <v>0</v>
      </c>
      <c r="AR341" s="170">
        <f>MAX(GeoH!AM350,GeoH!BU350)</f>
        <v>0</v>
      </c>
      <c r="AS341" s="170">
        <f>MAX(GeoH!AN350,GeoH!BV350)</f>
        <v>0</v>
      </c>
      <c r="AT341" s="170">
        <f>MAX(GeoH!AO350,GeoH!BW350)</f>
        <v>0</v>
      </c>
      <c r="AU341" s="170">
        <f>MAX(GeoH!AQ350,GeoH!BY350)</f>
        <v>0</v>
      </c>
      <c r="AV341" s="170">
        <f>MAX(GeoH!AR350,GeoH!BZ350)</f>
        <v>0</v>
      </c>
      <c r="AW341" s="170">
        <f>MAX(GeoH!AS350,GeoH!CA350)</f>
        <v>0</v>
      </c>
      <c r="AX341" s="170">
        <f>MAX(GeoH!AT350,GeoH!CB350)</f>
        <v>0</v>
      </c>
      <c r="AY341" s="170">
        <f>MAX(GeoH!AU350,GeoH!CC350)</f>
        <v>0</v>
      </c>
      <c r="AZ341" s="170">
        <f>MAX(GeoH!AV350,GeoH!CD350)</f>
        <v>0</v>
      </c>
      <c r="BA341" s="170">
        <f>MAX(GeoH!AW350,GeoH!CE350)</f>
        <v>0</v>
      </c>
      <c r="BB341" s="170">
        <f>MAX(GeoH!AX350,GeoH!CF350)</f>
        <v>0</v>
      </c>
      <c r="BC341" s="170">
        <f>MAX(GeoH!AY350,GeoH!CG350)</f>
        <v>0</v>
      </c>
      <c r="BD341" s="170">
        <f>MAX(GeoH!AZ350,GeoH!CH350)</f>
        <v>0</v>
      </c>
      <c r="BE341" s="170">
        <f>MAX(GeoH!BA350,GeoH!CI350)</f>
        <v>0</v>
      </c>
      <c r="BF341" s="170">
        <f>MAX(GeoH!BB350,GeoH!CJ350)</f>
        <v>0</v>
      </c>
      <c r="BG341" s="170">
        <f>MAX(COUNTIF(GeoH!BC350,"Oui"),COUNTIF(GeoH!CK350,"Oui"))</f>
        <v>0</v>
      </c>
      <c r="BH341" s="76"/>
      <c r="BI341" s="170">
        <f>Trachome!Q353</f>
        <v>0</v>
      </c>
      <c r="BJ341" s="170">
        <f>Trachome!AK353</f>
        <v>0</v>
      </c>
      <c r="BK341" s="170">
        <f>Trachome!AL353</f>
        <v>0</v>
      </c>
      <c r="BL341" s="170">
        <f>Trachome!AN353</f>
        <v>0</v>
      </c>
      <c r="BM341" s="170">
        <f>Trachome!AO353</f>
        <v>0</v>
      </c>
      <c r="BN341" s="170">
        <f>Trachome!AT353</f>
        <v>0</v>
      </c>
      <c r="BO341" s="170">
        <f>Trachome!AU353</f>
        <v>0</v>
      </c>
      <c r="BP341" s="170">
        <f>Trachome!AV353</f>
        <v>0</v>
      </c>
      <c r="BQ341" s="170">
        <f>Trachome!AW353</f>
        <v>0</v>
      </c>
      <c r="BR341" s="170">
        <f>COUNTIF(Trachome!AX353,"Oui")</f>
        <v>0</v>
      </c>
      <c r="BS341" s="76"/>
      <c r="BT341" s="170">
        <f t="shared" si="63"/>
        <v>0</v>
      </c>
      <c r="BU341" s="170">
        <f t="shared" si="64"/>
        <v>0</v>
      </c>
      <c r="BV341" s="170">
        <f t="shared" si="65"/>
        <v>0</v>
      </c>
      <c r="BW341" s="170">
        <f t="shared" si="66"/>
        <v>0</v>
      </c>
      <c r="BX341" s="170">
        <f t="shared" si="67"/>
        <v>0</v>
      </c>
      <c r="BY341" s="170">
        <f t="shared" si="70"/>
        <v>0</v>
      </c>
      <c r="BZ341" s="170">
        <f t="shared" si="71"/>
        <v>0</v>
      </c>
      <c r="CA341" s="170">
        <f t="shared" si="72"/>
        <v>0</v>
      </c>
      <c r="CB341" s="170">
        <f t="shared" si="68"/>
        <v>0</v>
      </c>
      <c r="CC341" s="170">
        <f t="shared" si="69"/>
        <v>0</v>
      </c>
    </row>
    <row r="342" spans="2:81" x14ac:dyDescent="0.25">
      <c r="B342" s="376">
        <f>'Données démographiques'!B350</f>
        <v>0</v>
      </c>
      <c r="C342" s="376">
        <f>'Données démographiques'!C350</f>
        <v>0</v>
      </c>
      <c r="D342" s="377">
        <f>'Données démographiques'!D350</f>
        <v>0</v>
      </c>
      <c r="E342" s="354"/>
      <c r="F342" s="377">
        <f>FL!M349</f>
        <v>0</v>
      </c>
      <c r="G342" s="377">
        <f>FL!AE349</f>
        <v>0</v>
      </c>
      <c r="H342" s="377">
        <f>FL!AF349</f>
        <v>0</v>
      </c>
      <c r="I342" s="377">
        <f>FL!AH349</f>
        <v>0</v>
      </c>
      <c r="J342" s="377">
        <f>FL!AI349</f>
        <v>0</v>
      </c>
      <c r="K342" s="377">
        <f>FL!AK349</f>
        <v>0</v>
      </c>
      <c r="L342" s="377">
        <f>FL!AM349</f>
        <v>0</v>
      </c>
      <c r="M342" s="377">
        <f>FL!AN349</f>
        <v>0</v>
      </c>
      <c r="N342" s="377">
        <f>FL!AO349</f>
        <v>0</v>
      </c>
      <c r="O342" s="377">
        <f>FL!AP349</f>
        <v>0</v>
      </c>
      <c r="P342" s="377">
        <f>FL!AQ349</f>
        <v>0</v>
      </c>
      <c r="Q342" s="377">
        <f>COUNTIF(FL!AR349,"Oui")</f>
        <v>0</v>
      </c>
      <c r="R342" s="354"/>
      <c r="S342" s="377">
        <f>Oncho!K349</f>
        <v>0</v>
      </c>
      <c r="T342" s="377">
        <f>MAX(Oncho!AB349,Oncho!BA349)</f>
        <v>0</v>
      </c>
      <c r="U342" s="377">
        <f>MAX(Oncho!AC349,Oncho!BB349)</f>
        <v>0</v>
      </c>
      <c r="V342" s="377">
        <f>MAX(Oncho!AE349,Oncho!BD349)</f>
        <v>0</v>
      </c>
      <c r="W342" s="377">
        <f>MAX(Oncho!AF349,Oncho!BE349)</f>
        <v>0</v>
      </c>
      <c r="X342" s="377">
        <f>MAX(Oncho!AG349,Oncho!BF349)</f>
        <v>0</v>
      </c>
      <c r="Y342" s="377">
        <f>MAX(Oncho!AH349,Oncho!BG349)</f>
        <v>0</v>
      </c>
      <c r="Z342" s="377">
        <f>MAX(Oncho!AI349,Oncho!BH349)</f>
        <v>0</v>
      </c>
      <c r="AA342" s="377">
        <f>MAX(Oncho!AJ349,Oncho!BI349)</f>
        <v>0</v>
      </c>
      <c r="AB342" s="377">
        <f>MAX(COUNTIF(Oncho!AK349,"Oui"),COUNTIF(Oncho!BJ349,"Oui"))</f>
        <v>0</v>
      </c>
      <c r="AC342" s="354"/>
      <c r="AD342" s="377">
        <f>SCH!P351</f>
        <v>0</v>
      </c>
      <c r="AE342" s="377">
        <f>SCH!AI351</f>
        <v>0</v>
      </c>
      <c r="AF342" s="377">
        <f>SCH!AJ351</f>
        <v>0</v>
      </c>
      <c r="AG342" s="377">
        <f>SCH!AN351</f>
        <v>0</v>
      </c>
      <c r="AH342" s="377">
        <f>SCH!AO351</f>
        <v>0</v>
      </c>
      <c r="AI342" s="377">
        <f>SCH!AT351</f>
        <v>0</v>
      </c>
      <c r="AJ342" s="377">
        <f>SCH!AU351</f>
        <v>0</v>
      </c>
      <c r="AK342" s="377">
        <f>SCH!AV351</f>
        <v>0</v>
      </c>
      <c r="AL342" s="377">
        <f>SCH!AW351</f>
        <v>0</v>
      </c>
      <c r="AM342" s="377">
        <f>COUNTIF(SCH!AX351,"Oui")</f>
        <v>0</v>
      </c>
      <c r="AN342" s="354"/>
      <c r="AO342" s="377">
        <f>GeoH!P351</f>
        <v>0</v>
      </c>
      <c r="AP342" s="377">
        <f>MAX(GeoH!AK351,GeoH!BS351)</f>
        <v>0</v>
      </c>
      <c r="AQ342" s="377">
        <f>MAX(GeoH!AL351,GeoH!BT351)</f>
        <v>0</v>
      </c>
      <c r="AR342" s="377">
        <f>MAX(GeoH!AM351,GeoH!BU351)</f>
        <v>0</v>
      </c>
      <c r="AS342" s="377">
        <f>MAX(GeoH!AN351,GeoH!BV351)</f>
        <v>0</v>
      </c>
      <c r="AT342" s="377">
        <f>MAX(GeoH!AO351,GeoH!BW351)</f>
        <v>0</v>
      </c>
      <c r="AU342" s="377">
        <f>MAX(GeoH!AQ351,GeoH!BY351)</f>
        <v>0</v>
      </c>
      <c r="AV342" s="377">
        <f>MAX(GeoH!AR351,GeoH!BZ351)</f>
        <v>0</v>
      </c>
      <c r="AW342" s="377">
        <f>MAX(GeoH!AS351,GeoH!CA351)</f>
        <v>0</v>
      </c>
      <c r="AX342" s="377">
        <f>MAX(GeoH!AT351,GeoH!CB351)</f>
        <v>0</v>
      </c>
      <c r="AY342" s="377">
        <f>MAX(GeoH!AU351,GeoH!CC351)</f>
        <v>0</v>
      </c>
      <c r="AZ342" s="377">
        <f>MAX(GeoH!AV351,GeoH!CD351)</f>
        <v>0</v>
      </c>
      <c r="BA342" s="377">
        <f>MAX(GeoH!AW351,GeoH!CE351)</f>
        <v>0</v>
      </c>
      <c r="BB342" s="377">
        <f>MAX(GeoH!AX351,GeoH!CF351)</f>
        <v>0</v>
      </c>
      <c r="BC342" s="377">
        <f>MAX(GeoH!AY351,GeoH!CG351)</f>
        <v>0</v>
      </c>
      <c r="BD342" s="377">
        <f>MAX(GeoH!AZ351,GeoH!CH351)</f>
        <v>0</v>
      </c>
      <c r="BE342" s="377">
        <f>MAX(GeoH!BA351,GeoH!CI351)</f>
        <v>0</v>
      </c>
      <c r="BF342" s="377">
        <f>MAX(GeoH!BB351,GeoH!CJ351)</f>
        <v>0</v>
      </c>
      <c r="BG342" s="377">
        <f>MAX(COUNTIF(GeoH!BC351,"Oui"),COUNTIF(GeoH!CK351,"Oui"))</f>
        <v>0</v>
      </c>
      <c r="BH342" s="354"/>
      <c r="BI342" s="377">
        <f>Trachome!Q354</f>
        <v>0</v>
      </c>
      <c r="BJ342" s="377">
        <f>Trachome!AK354</f>
        <v>0</v>
      </c>
      <c r="BK342" s="377">
        <f>Trachome!AL354</f>
        <v>0</v>
      </c>
      <c r="BL342" s="377">
        <f>Trachome!AN354</f>
        <v>0</v>
      </c>
      <c r="BM342" s="377">
        <f>Trachome!AO354</f>
        <v>0</v>
      </c>
      <c r="BN342" s="377">
        <f>Trachome!AT354</f>
        <v>0</v>
      </c>
      <c r="BO342" s="377">
        <f>Trachome!AU354</f>
        <v>0</v>
      </c>
      <c r="BP342" s="377">
        <f>Trachome!AV354</f>
        <v>0</v>
      </c>
      <c r="BQ342" s="377">
        <f>Trachome!AW354</f>
        <v>0</v>
      </c>
      <c r="BR342" s="377">
        <f>COUNTIF(Trachome!AX354,"Oui")</f>
        <v>0</v>
      </c>
      <c r="BS342" s="354"/>
      <c r="BT342" s="377">
        <f t="shared" si="63"/>
        <v>0</v>
      </c>
      <c r="BU342" s="377">
        <f t="shared" si="64"/>
        <v>0</v>
      </c>
      <c r="BV342" s="377">
        <f t="shared" si="65"/>
        <v>0</v>
      </c>
      <c r="BW342" s="377">
        <f t="shared" si="66"/>
        <v>0</v>
      </c>
      <c r="BX342" s="377">
        <f t="shared" si="67"/>
        <v>0</v>
      </c>
      <c r="BY342" s="377">
        <f t="shared" si="70"/>
        <v>0</v>
      </c>
      <c r="BZ342" s="377">
        <f t="shared" si="71"/>
        <v>0</v>
      </c>
      <c r="CA342" s="377">
        <f t="shared" si="72"/>
        <v>0</v>
      </c>
      <c r="CB342" s="377">
        <f t="shared" si="68"/>
        <v>0</v>
      </c>
      <c r="CC342" s="377">
        <f t="shared" si="69"/>
        <v>0</v>
      </c>
    </row>
    <row r="343" spans="2:81" x14ac:dyDescent="0.25">
      <c r="B343" s="169">
        <f>'Données démographiques'!B351</f>
        <v>0</v>
      </c>
      <c r="C343" s="169">
        <f>'Données démographiques'!C351</f>
        <v>0</v>
      </c>
      <c r="D343" s="170">
        <f>'Données démographiques'!D351</f>
        <v>0</v>
      </c>
      <c r="E343" s="76"/>
      <c r="F343" s="170">
        <f>FL!M350</f>
        <v>0</v>
      </c>
      <c r="G343" s="170">
        <f>FL!AE350</f>
        <v>0</v>
      </c>
      <c r="H343" s="170">
        <f>FL!AF350</f>
        <v>0</v>
      </c>
      <c r="I343" s="170">
        <f>FL!AH350</f>
        <v>0</v>
      </c>
      <c r="J343" s="170">
        <f>FL!AI350</f>
        <v>0</v>
      </c>
      <c r="K343" s="170">
        <f>FL!AK350</f>
        <v>0</v>
      </c>
      <c r="L343" s="170">
        <f>FL!AM350</f>
        <v>0</v>
      </c>
      <c r="M343" s="170">
        <f>FL!AN350</f>
        <v>0</v>
      </c>
      <c r="N343" s="170">
        <f>FL!AO350</f>
        <v>0</v>
      </c>
      <c r="O343" s="170">
        <f>FL!AP350</f>
        <v>0</v>
      </c>
      <c r="P343" s="170">
        <f>FL!AQ350</f>
        <v>0</v>
      </c>
      <c r="Q343" s="170">
        <f>COUNTIF(FL!AR350,"Oui")</f>
        <v>0</v>
      </c>
      <c r="R343" s="76"/>
      <c r="S343" s="170">
        <f>Oncho!K350</f>
        <v>0</v>
      </c>
      <c r="T343" s="170">
        <f>MAX(Oncho!AB350,Oncho!BA350)</f>
        <v>0</v>
      </c>
      <c r="U343" s="170">
        <f>MAX(Oncho!AC350,Oncho!BB350)</f>
        <v>0</v>
      </c>
      <c r="V343" s="170">
        <f>MAX(Oncho!AE350,Oncho!BD350)</f>
        <v>0</v>
      </c>
      <c r="W343" s="170">
        <f>MAX(Oncho!AF350,Oncho!BE350)</f>
        <v>0</v>
      </c>
      <c r="X343" s="170">
        <f>MAX(Oncho!AG350,Oncho!BF350)</f>
        <v>0</v>
      </c>
      <c r="Y343" s="170">
        <f>MAX(Oncho!AH350,Oncho!BG350)</f>
        <v>0</v>
      </c>
      <c r="Z343" s="170">
        <f>MAX(Oncho!AI350,Oncho!BH350)</f>
        <v>0</v>
      </c>
      <c r="AA343" s="170">
        <f>MAX(Oncho!AJ350,Oncho!BI350)</f>
        <v>0</v>
      </c>
      <c r="AB343" s="170">
        <f>MAX(COUNTIF(Oncho!AK350,"Oui"),COUNTIF(Oncho!BJ350,"Oui"))</f>
        <v>0</v>
      </c>
      <c r="AC343" s="76"/>
      <c r="AD343" s="170">
        <f>SCH!P352</f>
        <v>0</v>
      </c>
      <c r="AE343" s="170">
        <f>SCH!AI352</f>
        <v>0</v>
      </c>
      <c r="AF343" s="170">
        <f>SCH!AJ352</f>
        <v>0</v>
      </c>
      <c r="AG343" s="170">
        <f>SCH!AN352</f>
        <v>0</v>
      </c>
      <c r="AH343" s="170">
        <f>SCH!AO352</f>
        <v>0</v>
      </c>
      <c r="AI343" s="170">
        <f>SCH!AT352</f>
        <v>0</v>
      </c>
      <c r="AJ343" s="170">
        <f>SCH!AU352</f>
        <v>0</v>
      </c>
      <c r="AK343" s="170">
        <f>SCH!AV352</f>
        <v>0</v>
      </c>
      <c r="AL343" s="170">
        <f>SCH!AW352</f>
        <v>0</v>
      </c>
      <c r="AM343" s="170">
        <f>COUNTIF(SCH!AX352,"Oui")</f>
        <v>0</v>
      </c>
      <c r="AN343" s="76"/>
      <c r="AO343" s="170">
        <f>GeoH!P352</f>
        <v>0</v>
      </c>
      <c r="AP343" s="170">
        <f>MAX(GeoH!AK352,GeoH!BS352)</f>
        <v>0</v>
      </c>
      <c r="AQ343" s="170">
        <f>MAX(GeoH!AL352,GeoH!BT352)</f>
        <v>0</v>
      </c>
      <c r="AR343" s="170">
        <f>MAX(GeoH!AM352,GeoH!BU352)</f>
        <v>0</v>
      </c>
      <c r="AS343" s="170">
        <f>MAX(GeoH!AN352,GeoH!BV352)</f>
        <v>0</v>
      </c>
      <c r="AT343" s="170">
        <f>MAX(GeoH!AO352,GeoH!BW352)</f>
        <v>0</v>
      </c>
      <c r="AU343" s="170">
        <f>MAX(GeoH!AQ352,GeoH!BY352)</f>
        <v>0</v>
      </c>
      <c r="AV343" s="170">
        <f>MAX(GeoH!AR352,GeoH!BZ352)</f>
        <v>0</v>
      </c>
      <c r="AW343" s="170">
        <f>MAX(GeoH!AS352,GeoH!CA352)</f>
        <v>0</v>
      </c>
      <c r="AX343" s="170">
        <f>MAX(GeoH!AT352,GeoH!CB352)</f>
        <v>0</v>
      </c>
      <c r="AY343" s="170">
        <f>MAX(GeoH!AU352,GeoH!CC352)</f>
        <v>0</v>
      </c>
      <c r="AZ343" s="170">
        <f>MAX(GeoH!AV352,GeoH!CD352)</f>
        <v>0</v>
      </c>
      <c r="BA343" s="170">
        <f>MAX(GeoH!AW352,GeoH!CE352)</f>
        <v>0</v>
      </c>
      <c r="BB343" s="170">
        <f>MAX(GeoH!AX352,GeoH!CF352)</f>
        <v>0</v>
      </c>
      <c r="BC343" s="170">
        <f>MAX(GeoH!AY352,GeoH!CG352)</f>
        <v>0</v>
      </c>
      <c r="BD343" s="170">
        <f>MAX(GeoH!AZ352,GeoH!CH352)</f>
        <v>0</v>
      </c>
      <c r="BE343" s="170">
        <f>MAX(GeoH!BA352,GeoH!CI352)</f>
        <v>0</v>
      </c>
      <c r="BF343" s="170">
        <f>MAX(GeoH!BB352,GeoH!CJ352)</f>
        <v>0</v>
      </c>
      <c r="BG343" s="170">
        <f>MAX(COUNTIF(GeoH!BC352,"Oui"),COUNTIF(GeoH!CK352,"Oui"))</f>
        <v>0</v>
      </c>
      <c r="BH343" s="76"/>
      <c r="BI343" s="170">
        <f>Trachome!Q355</f>
        <v>0</v>
      </c>
      <c r="BJ343" s="170">
        <f>Trachome!AK355</f>
        <v>0</v>
      </c>
      <c r="BK343" s="170">
        <f>Trachome!AL355</f>
        <v>0</v>
      </c>
      <c r="BL343" s="170">
        <f>Trachome!AN355</f>
        <v>0</v>
      </c>
      <c r="BM343" s="170">
        <f>Trachome!AO355</f>
        <v>0</v>
      </c>
      <c r="BN343" s="170">
        <f>Trachome!AT355</f>
        <v>0</v>
      </c>
      <c r="BO343" s="170">
        <f>Trachome!AU355</f>
        <v>0</v>
      </c>
      <c r="BP343" s="170">
        <f>Trachome!AV355</f>
        <v>0</v>
      </c>
      <c r="BQ343" s="170">
        <f>Trachome!AW355</f>
        <v>0</v>
      </c>
      <c r="BR343" s="170">
        <f>COUNTIF(Trachome!AX355,"Oui")</f>
        <v>0</v>
      </c>
      <c r="BS343" s="76"/>
      <c r="BT343" s="170">
        <f t="shared" si="63"/>
        <v>0</v>
      </c>
      <c r="BU343" s="170">
        <f t="shared" si="64"/>
        <v>0</v>
      </c>
      <c r="BV343" s="170">
        <f t="shared" si="65"/>
        <v>0</v>
      </c>
      <c r="BW343" s="170">
        <f t="shared" si="66"/>
        <v>0</v>
      </c>
      <c r="BX343" s="170">
        <f t="shared" si="67"/>
        <v>0</v>
      </c>
      <c r="BY343" s="170">
        <f t="shared" si="70"/>
        <v>0</v>
      </c>
      <c r="BZ343" s="170">
        <f t="shared" si="71"/>
        <v>0</v>
      </c>
      <c r="CA343" s="170">
        <f t="shared" si="72"/>
        <v>0</v>
      </c>
      <c r="CB343" s="170">
        <f t="shared" si="68"/>
        <v>0</v>
      </c>
      <c r="CC343" s="170">
        <f t="shared" si="69"/>
        <v>0</v>
      </c>
    </row>
    <row r="344" spans="2:81" x14ac:dyDescent="0.25">
      <c r="B344" s="376">
        <f>'Données démographiques'!B352</f>
        <v>0</v>
      </c>
      <c r="C344" s="376">
        <f>'Données démographiques'!C352</f>
        <v>0</v>
      </c>
      <c r="D344" s="377">
        <f>'Données démographiques'!D352</f>
        <v>0</v>
      </c>
      <c r="E344" s="354"/>
      <c r="F344" s="377">
        <f>FL!M351</f>
        <v>0</v>
      </c>
      <c r="G344" s="377">
        <f>FL!AE351</f>
        <v>0</v>
      </c>
      <c r="H344" s="377">
        <f>FL!AF351</f>
        <v>0</v>
      </c>
      <c r="I344" s="377">
        <f>FL!AH351</f>
        <v>0</v>
      </c>
      <c r="J344" s="377">
        <f>FL!AI351</f>
        <v>0</v>
      </c>
      <c r="K344" s="377">
        <f>FL!AK351</f>
        <v>0</v>
      </c>
      <c r="L344" s="377">
        <f>FL!AM351</f>
        <v>0</v>
      </c>
      <c r="M344" s="377">
        <f>FL!AN351</f>
        <v>0</v>
      </c>
      <c r="N344" s="377">
        <f>FL!AO351</f>
        <v>0</v>
      </c>
      <c r="O344" s="377">
        <f>FL!AP351</f>
        <v>0</v>
      </c>
      <c r="P344" s="377">
        <f>FL!AQ351</f>
        <v>0</v>
      </c>
      <c r="Q344" s="377">
        <f>COUNTIF(FL!AR351,"Oui")</f>
        <v>0</v>
      </c>
      <c r="R344" s="354"/>
      <c r="S344" s="377">
        <f>Oncho!K351</f>
        <v>0</v>
      </c>
      <c r="T344" s="377">
        <f>MAX(Oncho!AB351,Oncho!BA351)</f>
        <v>0</v>
      </c>
      <c r="U344" s="377">
        <f>MAX(Oncho!AC351,Oncho!BB351)</f>
        <v>0</v>
      </c>
      <c r="V344" s="377">
        <f>MAX(Oncho!AE351,Oncho!BD351)</f>
        <v>0</v>
      </c>
      <c r="W344" s="377">
        <f>MAX(Oncho!AF351,Oncho!BE351)</f>
        <v>0</v>
      </c>
      <c r="X344" s="377">
        <f>MAX(Oncho!AG351,Oncho!BF351)</f>
        <v>0</v>
      </c>
      <c r="Y344" s="377">
        <f>MAX(Oncho!AH351,Oncho!BG351)</f>
        <v>0</v>
      </c>
      <c r="Z344" s="377">
        <f>MAX(Oncho!AI351,Oncho!BH351)</f>
        <v>0</v>
      </c>
      <c r="AA344" s="377">
        <f>MAX(Oncho!AJ351,Oncho!BI351)</f>
        <v>0</v>
      </c>
      <c r="AB344" s="377">
        <f>MAX(COUNTIF(Oncho!AK351,"Oui"),COUNTIF(Oncho!BJ351,"Oui"))</f>
        <v>0</v>
      </c>
      <c r="AC344" s="354"/>
      <c r="AD344" s="377">
        <f>SCH!P353</f>
        <v>0</v>
      </c>
      <c r="AE344" s="377">
        <f>SCH!AI353</f>
        <v>0</v>
      </c>
      <c r="AF344" s="377">
        <f>SCH!AJ353</f>
        <v>0</v>
      </c>
      <c r="AG344" s="377">
        <f>SCH!AN353</f>
        <v>0</v>
      </c>
      <c r="AH344" s="377">
        <f>SCH!AO353</f>
        <v>0</v>
      </c>
      <c r="AI344" s="377">
        <f>SCH!AT353</f>
        <v>0</v>
      </c>
      <c r="AJ344" s="377">
        <f>SCH!AU353</f>
        <v>0</v>
      </c>
      <c r="AK344" s="377">
        <f>SCH!AV353</f>
        <v>0</v>
      </c>
      <c r="AL344" s="377">
        <f>SCH!AW353</f>
        <v>0</v>
      </c>
      <c r="AM344" s="377">
        <f>COUNTIF(SCH!AX353,"Oui")</f>
        <v>0</v>
      </c>
      <c r="AN344" s="354"/>
      <c r="AO344" s="377">
        <f>GeoH!P353</f>
        <v>0</v>
      </c>
      <c r="AP344" s="377">
        <f>MAX(GeoH!AK353,GeoH!BS353)</f>
        <v>0</v>
      </c>
      <c r="AQ344" s="377">
        <f>MAX(GeoH!AL353,GeoH!BT353)</f>
        <v>0</v>
      </c>
      <c r="AR344" s="377">
        <f>MAX(GeoH!AM353,GeoH!BU353)</f>
        <v>0</v>
      </c>
      <c r="AS344" s="377">
        <f>MAX(GeoH!AN353,GeoH!BV353)</f>
        <v>0</v>
      </c>
      <c r="AT344" s="377">
        <f>MAX(GeoH!AO353,GeoH!BW353)</f>
        <v>0</v>
      </c>
      <c r="AU344" s="377">
        <f>MAX(GeoH!AQ353,GeoH!BY353)</f>
        <v>0</v>
      </c>
      <c r="AV344" s="377">
        <f>MAX(GeoH!AR353,GeoH!BZ353)</f>
        <v>0</v>
      </c>
      <c r="AW344" s="377">
        <f>MAX(GeoH!AS353,GeoH!CA353)</f>
        <v>0</v>
      </c>
      <c r="AX344" s="377">
        <f>MAX(GeoH!AT353,GeoH!CB353)</f>
        <v>0</v>
      </c>
      <c r="AY344" s="377">
        <f>MAX(GeoH!AU353,GeoH!CC353)</f>
        <v>0</v>
      </c>
      <c r="AZ344" s="377">
        <f>MAX(GeoH!AV353,GeoH!CD353)</f>
        <v>0</v>
      </c>
      <c r="BA344" s="377">
        <f>MAX(GeoH!AW353,GeoH!CE353)</f>
        <v>0</v>
      </c>
      <c r="BB344" s="377">
        <f>MAX(GeoH!AX353,GeoH!CF353)</f>
        <v>0</v>
      </c>
      <c r="BC344" s="377">
        <f>MAX(GeoH!AY353,GeoH!CG353)</f>
        <v>0</v>
      </c>
      <c r="BD344" s="377">
        <f>MAX(GeoH!AZ353,GeoH!CH353)</f>
        <v>0</v>
      </c>
      <c r="BE344" s="377">
        <f>MAX(GeoH!BA353,GeoH!CI353)</f>
        <v>0</v>
      </c>
      <c r="BF344" s="377">
        <f>MAX(GeoH!BB353,GeoH!CJ353)</f>
        <v>0</v>
      </c>
      <c r="BG344" s="377">
        <f>MAX(COUNTIF(GeoH!BC353,"Oui"),COUNTIF(GeoH!CK353,"Oui"))</f>
        <v>0</v>
      </c>
      <c r="BH344" s="354"/>
      <c r="BI344" s="377">
        <f>Trachome!Q356</f>
        <v>0</v>
      </c>
      <c r="BJ344" s="377">
        <f>Trachome!AK356</f>
        <v>0</v>
      </c>
      <c r="BK344" s="377">
        <f>Trachome!AL356</f>
        <v>0</v>
      </c>
      <c r="BL344" s="377">
        <f>Trachome!AN356</f>
        <v>0</v>
      </c>
      <c r="BM344" s="377">
        <f>Trachome!AO356</f>
        <v>0</v>
      </c>
      <c r="BN344" s="377">
        <f>Trachome!AT356</f>
        <v>0</v>
      </c>
      <c r="BO344" s="377">
        <f>Trachome!AU356</f>
        <v>0</v>
      </c>
      <c r="BP344" s="377">
        <f>Trachome!AV356</f>
        <v>0</v>
      </c>
      <c r="BQ344" s="377">
        <f>Trachome!AW356</f>
        <v>0</v>
      </c>
      <c r="BR344" s="377">
        <f>COUNTIF(Trachome!AX356,"Oui")</f>
        <v>0</v>
      </c>
      <c r="BS344" s="354"/>
      <c r="BT344" s="377">
        <f t="shared" si="63"/>
        <v>0</v>
      </c>
      <c r="BU344" s="377">
        <f t="shared" si="64"/>
        <v>0</v>
      </c>
      <c r="BV344" s="377">
        <f t="shared" si="65"/>
        <v>0</v>
      </c>
      <c r="BW344" s="377">
        <f t="shared" si="66"/>
        <v>0</v>
      </c>
      <c r="BX344" s="377">
        <f t="shared" si="67"/>
        <v>0</v>
      </c>
      <c r="BY344" s="377">
        <f t="shared" si="70"/>
        <v>0</v>
      </c>
      <c r="BZ344" s="377">
        <f t="shared" si="71"/>
        <v>0</v>
      </c>
      <c r="CA344" s="377">
        <f t="shared" si="72"/>
        <v>0</v>
      </c>
      <c r="CB344" s="377">
        <f t="shared" si="68"/>
        <v>0</v>
      </c>
      <c r="CC344" s="377">
        <f t="shared" si="69"/>
        <v>0</v>
      </c>
    </row>
    <row r="345" spans="2:81" x14ac:dyDescent="0.25">
      <c r="B345" s="169">
        <f>'Données démographiques'!B353</f>
        <v>0</v>
      </c>
      <c r="C345" s="169">
        <f>'Données démographiques'!C353</f>
        <v>0</v>
      </c>
      <c r="D345" s="170">
        <f>'Données démographiques'!D353</f>
        <v>0</v>
      </c>
      <c r="E345" s="76"/>
      <c r="F345" s="170">
        <f>FL!M352</f>
        <v>0</v>
      </c>
      <c r="G345" s="170">
        <f>FL!AE352</f>
        <v>0</v>
      </c>
      <c r="H345" s="170">
        <f>FL!AF352</f>
        <v>0</v>
      </c>
      <c r="I345" s="170">
        <f>FL!AH352</f>
        <v>0</v>
      </c>
      <c r="J345" s="170">
        <f>FL!AI352</f>
        <v>0</v>
      </c>
      <c r="K345" s="170">
        <f>FL!AK352</f>
        <v>0</v>
      </c>
      <c r="L345" s="170">
        <f>FL!AM352</f>
        <v>0</v>
      </c>
      <c r="M345" s="170">
        <f>FL!AN352</f>
        <v>0</v>
      </c>
      <c r="N345" s="170">
        <f>FL!AO352</f>
        <v>0</v>
      </c>
      <c r="O345" s="170">
        <f>FL!AP352</f>
        <v>0</v>
      </c>
      <c r="P345" s="170">
        <f>FL!AQ352</f>
        <v>0</v>
      </c>
      <c r="Q345" s="170">
        <f>COUNTIF(FL!AR352,"Oui")</f>
        <v>0</v>
      </c>
      <c r="R345" s="76"/>
      <c r="S345" s="170">
        <f>Oncho!K352</f>
        <v>0</v>
      </c>
      <c r="T345" s="170">
        <f>MAX(Oncho!AB352,Oncho!BA352)</f>
        <v>0</v>
      </c>
      <c r="U345" s="170">
        <f>MAX(Oncho!AC352,Oncho!BB352)</f>
        <v>0</v>
      </c>
      <c r="V345" s="170">
        <f>MAX(Oncho!AE352,Oncho!BD352)</f>
        <v>0</v>
      </c>
      <c r="W345" s="170">
        <f>MAX(Oncho!AF352,Oncho!BE352)</f>
        <v>0</v>
      </c>
      <c r="X345" s="170">
        <f>MAX(Oncho!AG352,Oncho!BF352)</f>
        <v>0</v>
      </c>
      <c r="Y345" s="170">
        <f>MAX(Oncho!AH352,Oncho!BG352)</f>
        <v>0</v>
      </c>
      <c r="Z345" s="170">
        <f>MAX(Oncho!AI352,Oncho!BH352)</f>
        <v>0</v>
      </c>
      <c r="AA345" s="170">
        <f>MAX(Oncho!AJ352,Oncho!BI352)</f>
        <v>0</v>
      </c>
      <c r="AB345" s="170">
        <f>MAX(COUNTIF(Oncho!AK352,"Oui"),COUNTIF(Oncho!BJ352,"Oui"))</f>
        <v>0</v>
      </c>
      <c r="AC345" s="76"/>
      <c r="AD345" s="170">
        <f>SCH!P354</f>
        <v>0</v>
      </c>
      <c r="AE345" s="170">
        <f>SCH!AI354</f>
        <v>0</v>
      </c>
      <c r="AF345" s="170">
        <f>SCH!AJ354</f>
        <v>0</v>
      </c>
      <c r="AG345" s="170">
        <f>SCH!AN354</f>
        <v>0</v>
      </c>
      <c r="AH345" s="170">
        <f>SCH!AO354</f>
        <v>0</v>
      </c>
      <c r="AI345" s="170">
        <f>SCH!AT354</f>
        <v>0</v>
      </c>
      <c r="AJ345" s="170">
        <f>SCH!AU354</f>
        <v>0</v>
      </c>
      <c r="AK345" s="170">
        <f>SCH!AV354</f>
        <v>0</v>
      </c>
      <c r="AL345" s="170">
        <f>SCH!AW354</f>
        <v>0</v>
      </c>
      <c r="AM345" s="170">
        <f>COUNTIF(SCH!AX354,"Oui")</f>
        <v>0</v>
      </c>
      <c r="AN345" s="76"/>
      <c r="AO345" s="170">
        <f>GeoH!P354</f>
        <v>0</v>
      </c>
      <c r="AP345" s="170">
        <f>MAX(GeoH!AK354,GeoH!BS354)</f>
        <v>0</v>
      </c>
      <c r="AQ345" s="170">
        <f>MAX(GeoH!AL354,GeoH!BT354)</f>
        <v>0</v>
      </c>
      <c r="AR345" s="170">
        <f>MAX(GeoH!AM354,GeoH!BU354)</f>
        <v>0</v>
      </c>
      <c r="AS345" s="170">
        <f>MAX(GeoH!AN354,GeoH!BV354)</f>
        <v>0</v>
      </c>
      <c r="AT345" s="170">
        <f>MAX(GeoH!AO354,GeoH!BW354)</f>
        <v>0</v>
      </c>
      <c r="AU345" s="170">
        <f>MAX(GeoH!AQ354,GeoH!BY354)</f>
        <v>0</v>
      </c>
      <c r="AV345" s="170">
        <f>MAX(GeoH!AR354,GeoH!BZ354)</f>
        <v>0</v>
      </c>
      <c r="AW345" s="170">
        <f>MAX(GeoH!AS354,GeoH!CA354)</f>
        <v>0</v>
      </c>
      <c r="AX345" s="170">
        <f>MAX(GeoH!AT354,GeoH!CB354)</f>
        <v>0</v>
      </c>
      <c r="AY345" s="170">
        <f>MAX(GeoH!AU354,GeoH!CC354)</f>
        <v>0</v>
      </c>
      <c r="AZ345" s="170">
        <f>MAX(GeoH!AV354,GeoH!CD354)</f>
        <v>0</v>
      </c>
      <c r="BA345" s="170">
        <f>MAX(GeoH!AW354,GeoH!CE354)</f>
        <v>0</v>
      </c>
      <c r="BB345" s="170">
        <f>MAX(GeoH!AX354,GeoH!CF354)</f>
        <v>0</v>
      </c>
      <c r="BC345" s="170">
        <f>MAX(GeoH!AY354,GeoH!CG354)</f>
        <v>0</v>
      </c>
      <c r="BD345" s="170">
        <f>MAX(GeoH!AZ354,GeoH!CH354)</f>
        <v>0</v>
      </c>
      <c r="BE345" s="170">
        <f>MAX(GeoH!BA354,GeoH!CI354)</f>
        <v>0</v>
      </c>
      <c r="BF345" s="170">
        <f>MAX(GeoH!BB354,GeoH!CJ354)</f>
        <v>0</v>
      </c>
      <c r="BG345" s="170">
        <f>MAX(COUNTIF(GeoH!BC354,"Oui"),COUNTIF(GeoH!CK354,"Oui"))</f>
        <v>0</v>
      </c>
      <c r="BH345" s="76"/>
      <c r="BI345" s="170">
        <f>Trachome!Q357</f>
        <v>0</v>
      </c>
      <c r="BJ345" s="170">
        <f>Trachome!AK357</f>
        <v>0</v>
      </c>
      <c r="BK345" s="170">
        <f>Trachome!AL357</f>
        <v>0</v>
      </c>
      <c r="BL345" s="170">
        <f>Trachome!AN357</f>
        <v>0</v>
      </c>
      <c r="BM345" s="170">
        <f>Trachome!AO357</f>
        <v>0</v>
      </c>
      <c r="BN345" s="170">
        <f>Trachome!AT357</f>
        <v>0</v>
      </c>
      <c r="BO345" s="170">
        <f>Trachome!AU357</f>
        <v>0</v>
      </c>
      <c r="BP345" s="170">
        <f>Trachome!AV357</f>
        <v>0</v>
      </c>
      <c r="BQ345" s="170">
        <f>Trachome!AW357</f>
        <v>0</v>
      </c>
      <c r="BR345" s="170">
        <f>COUNTIF(Trachome!AX357,"Oui")</f>
        <v>0</v>
      </c>
      <c r="BS345" s="76"/>
      <c r="BT345" s="170">
        <f t="shared" si="63"/>
        <v>0</v>
      </c>
      <c r="BU345" s="170">
        <f t="shared" si="64"/>
        <v>0</v>
      </c>
      <c r="BV345" s="170">
        <f t="shared" si="65"/>
        <v>0</v>
      </c>
      <c r="BW345" s="170">
        <f t="shared" si="66"/>
        <v>0</v>
      </c>
      <c r="BX345" s="170">
        <f t="shared" si="67"/>
        <v>0</v>
      </c>
      <c r="BY345" s="170">
        <f t="shared" si="70"/>
        <v>0</v>
      </c>
      <c r="BZ345" s="170">
        <f t="shared" si="71"/>
        <v>0</v>
      </c>
      <c r="CA345" s="170">
        <f t="shared" si="72"/>
        <v>0</v>
      </c>
      <c r="CB345" s="170">
        <f t="shared" si="68"/>
        <v>0</v>
      </c>
      <c r="CC345" s="170">
        <f t="shared" si="69"/>
        <v>0</v>
      </c>
    </row>
    <row r="346" spans="2:81" x14ac:dyDescent="0.25">
      <c r="B346" s="376">
        <f>'Données démographiques'!B354</f>
        <v>0</v>
      </c>
      <c r="C346" s="376">
        <f>'Données démographiques'!C354</f>
        <v>0</v>
      </c>
      <c r="D346" s="377">
        <f>'Données démographiques'!D354</f>
        <v>0</v>
      </c>
      <c r="E346" s="354"/>
      <c r="F346" s="377">
        <f>FL!M353</f>
        <v>0</v>
      </c>
      <c r="G346" s="377">
        <f>FL!AE353</f>
        <v>0</v>
      </c>
      <c r="H346" s="377">
        <f>FL!AF353</f>
        <v>0</v>
      </c>
      <c r="I346" s="377">
        <f>FL!AH353</f>
        <v>0</v>
      </c>
      <c r="J346" s="377">
        <f>FL!AI353</f>
        <v>0</v>
      </c>
      <c r="K346" s="377">
        <f>FL!AK353</f>
        <v>0</v>
      </c>
      <c r="L346" s="377">
        <f>FL!AM353</f>
        <v>0</v>
      </c>
      <c r="M346" s="377">
        <f>FL!AN353</f>
        <v>0</v>
      </c>
      <c r="N346" s="377">
        <f>FL!AO353</f>
        <v>0</v>
      </c>
      <c r="O346" s="377">
        <f>FL!AP353</f>
        <v>0</v>
      </c>
      <c r="P346" s="377">
        <f>FL!AQ353</f>
        <v>0</v>
      </c>
      <c r="Q346" s="377">
        <f>COUNTIF(FL!AR353,"Oui")</f>
        <v>0</v>
      </c>
      <c r="R346" s="354"/>
      <c r="S346" s="377">
        <f>Oncho!K353</f>
        <v>0</v>
      </c>
      <c r="T346" s="377">
        <f>MAX(Oncho!AB353,Oncho!BA353)</f>
        <v>0</v>
      </c>
      <c r="U346" s="377">
        <f>MAX(Oncho!AC353,Oncho!BB353)</f>
        <v>0</v>
      </c>
      <c r="V346" s="377">
        <f>MAX(Oncho!AE353,Oncho!BD353)</f>
        <v>0</v>
      </c>
      <c r="W346" s="377">
        <f>MAX(Oncho!AF353,Oncho!BE353)</f>
        <v>0</v>
      </c>
      <c r="X346" s="377">
        <f>MAX(Oncho!AG353,Oncho!BF353)</f>
        <v>0</v>
      </c>
      <c r="Y346" s="377">
        <f>MAX(Oncho!AH353,Oncho!BG353)</f>
        <v>0</v>
      </c>
      <c r="Z346" s="377">
        <f>MAX(Oncho!AI353,Oncho!BH353)</f>
        <v>0</v>
      </c>
      <c r="AA346" s="377">
        <f>MAX(Oncho!AJ353,Oncho!BI353)</f>
        <v>0</v>
      </c>
      <c r="AB346" s="377">
        <f>MAX(COUNTIF(Oncho!AK353,"Oui"),COUNTIF(Oncho!BJ353,"Oui"))</f>
        <v>0</v>
      </c>
      <c r="AC346" s="354"/>
      <c r="AD346" s="377">
        <f>SCH!P355</f>
        <v>0</v>
      </c>
      <c r="AE346" s="377">
        <f>SCH!AI355</f>
        <v>0</v>
      </c>
      <c r="AF346" s="377">
        <f>SCH!AJ355</f>
        <v>0</v>
      </c>
      <c r="AG346" s="377">
        <f>SCH!AN355</f>
        <v>0</v>
      </c>
      <c r="AH346" s="377">
        <f>SCH!AO355</f>
        <v>0</v>
      </c>
      <c r="AI346" s="377">
        <f>SCH!AT355</f>
        <v>0</v>
      </c>
      <c r="AJ346" s="377">
        <f>SCH!AU355</f>
        <v>0</v>
      </c>
      <c r="AK346" s="377">
        <f>SCH!AV355</f>
        <v>0</v>
      </c>
      <c r="AL346" s="377">
        <f>SCH!AW355</f>
        <v>0</v>
      </c>
      <c r="AM346" s="377">
        <f>COUNTIF(SCH!AX355,"Oui")</f>
        <v>0</v>
      </c>
      <c r="AN346" s="354"/>
      <c r="AO346" s="377">
        <f>GeoH!P355</f>
        <v>0</v>
      </c>
      <c r="AP346" s="377">
        <f>MAX(GeoH!AK355,GeoH!BS355)</f>
        <v>0</v>
      </c>
      <c r="AQ346" s="377">
        <f>MAX(GeoH!AL355,GeoH!BT355)</f>
        <v>0</v>
      </c>
      <c r="AR346" s="377">
        <f>MAX(GeoH!AM355,GeoH!BU355)</f>
        <v>0</v>
      </c>
      <c r="AS346" s="377">
        <f>MAX(GeoH!AN355,GeoH!BV355)</f>
        <v>0</v>
      </c>
      <c r="AT346" s="377">
        <f>MAX(GeoH!AO355,GeoH!BW355)</f>
        <v>0</v>
      </c>
      <c r="AU346" s="377">
        <f>MAX(GeoH!AQ355,GeoH!BY355)</f>
        <v>0</v>
      </c>
      <c r="AV346" s="377">
        <f>MAX(GeoH!AR355,GeoH!BZ355)</f>
        <v>0</v>
      </c>
      <c r="AW346" s="377">
        <f>MAX(GeoH!AS355,GeoH!CA355)</f>
        <v>0</v>
      </c>
      <c r="AX346" s="377">
        <f>MAX(GeoH!AT355,GeoH!CB355)</f>
        <v>0</v>
      </c>
      <c r="AY346" s="377">
        <f>MAX(GeoH!AU355,GeoH!CC355)</f>
        <v>0</v>
      </c>
      <c r="AZ346" s="377">
        <f>MAX(GeoH!AV355,GeoH!CD355)</f>
        <v>0</v>
      </c>
      <c r="BA346" s="377">
        <f>MAX(GeoH!AW355,GeoH!CE355)</f>
        <v>0</v>
      </c>
      <c r="BB346" s="377">
        <f>MAX(GeoH!AX355,GeoH!CF355)</f>
        <v>0</v>
      </c>
      <c r="BC346" s="377">
        <f>MAX(GeoH!AY355,GeoH!CG355)</f>
        <v>0</v>
      </c>
      <c r="BD346" s="377">
        <f>MAX(GeoH!AZ355,GeoH!CH355)</f>
        <v>0</v>
      </c>
      <c r="BE346" s="377">
        <f>MAX(GeoH!BA355,GeoH!CI355)</f>
        <v>0</v>
      </c>
      <c r="BF346" s="377">
        <f>MAX(GeoH!BB355,GeoH!CJ355)</f>
        <v>0</v>
      </c>
      <c r="BG346" s="377">
        <f>MAX(COUNTIF(GeoH!BC355,"Oui"),COUNTIF(GeoH!CK355,"Oui"))</f>
        <v>0</v>
      </c>
      <c r="BH346" s="354"/>
      <c r="BI346" s="377">
        <f>Trachome!Q358</f>
        <v>0</v>
      </c>
      <c r="BJ346" s="377">
        <f>Trachome!AK358</f>
        <v>0</v>
      </c>
      <c r="BK346" s="377">
        <f>Trachome!AL358</f>
        <v>0</v>
      </c>
      <c r="BL346" s="377">
        <f>Trachome!AN358</f>
        <v>0</v>
      </c>
      <c r="BM346" s="377">
        <f>Trachome!AO358</f>
        <v>0</v>
      </c>
      <c r="BN346" s="377">
        <f>Trachome!AT358</f>
        <v>0</v>
      </c>
      <c r="BO346" s="377">
        <f>Trachome!AU358</f>
        <v>0</v>
      </c>
      <c r="BP346" s="377">
        <f>Trachome!AV358</f>
        <v>0</v>
      </c>
      <c r="BQ346" s="377">
        <f>Trachome!AW358</f>
        <v>0</v>
      </c>
      <c r="BR346" s="377">
        <f>COUNTIF(Trachome!AX358,"Oui")</f>
        <v>0</v>
      </c>
      <c r="BS346" s="354"/>
      <c r="BT346" s="377">
        <f t="shared" si="63"/>
        <v>0</v>
      </c>
      <c r="BU346" s="377">
        <f t="shared" si="64"/>
        <v>0</v>
      </c>
      <c r="BV346" s="377">
        <f t="shared" si="65"/>
        <v>0</v>
      </c>
      <c r="BW346" s="377">
        <f t="shared" si="66"/>
        <v>0</v>
      </c>
      <c r="BX346" s="377">
        <f t="shared" si="67"/>
        <v>0</v>
      </c>
      <c r="BY346" s="377">
        <f t="shared" si="70"/>
        <v>0</v>
      </c>
      <c r="BZ346" s="377">
        <f t="shared" si="71"/>
        <v>0</v>
      </c>
      <c r="CA346" s="377">
        <f t="shared" si="72"/>
        <v>0</v>
      </c>
      <c r="CB346" s="377">
        <f t="shared" si="68"/>
        <v>0</v>
      </c>
      <c r="CC346" s="377">
        <f t="shared" si="69"/>
        <v>0</v>
      </c>
    </row>
    <row r="347" spans="2:81" x14ac:dyDescent="0.25">
      <c r="B347" s="169">
        <f>'Données démographiques'!B355</f>
        <v>0</v>
      </c>
      <c r="C347" s="169">
        <f>'Données démographiques'!C355</f>
        <v>0</v>
      </c>
      <c r="D347" s="170">
        <f>'Données démographiques'!D355</f>
        <v>0</v>
      </c>
      <c r="E347" s="76"/>
      <c r="F347" s="170">
        <f>FL!M354</f>
        <v>0</v>
      </c>
      <c r="G347" s="170">
        <f>FL!AE354</f>
        <v>0</v>
      </c>
      <c r="H347" s="170">
        <f>FL!AF354</f>
        <v>0</v>
      </c>
      <c r="I347" s="170">
        <f>FL!AH354</f>
        <v>0</v>
      </c>
      <c r="J347" s="170">
        <f>FL!AI354</f>
        <v>0</v>
      </c>
      <c r="K347" s="170">
        <f>FL!AK354</f>
        <v>0</v>
      </c>
      <c r="L347" s="170">
        <f>FL!AM354</f>
        <v>0</v>
      </c>
      <c r="M347" s="170">
        <f>FL!AN354</f>
        <v>0</v>
      </c>
      <c r="N347" s="170">
        <f>FL!AO354</f>
        <v>0</v>
      </c>
      <c r="O347" s="170">
        <f>FL!AP354</f>
        <v>0</v>
      </c>
      <c r="P347" s="170">
        <f>FL!AQ354</f>
        <v>0</v>
      </c>
      <c r="Q347" s="170">
        <f>COUNTIF(FL!AR354,"Oui")</f>
        <v>0</v>
      </c>
      <c r="R347" s="76"/>
      <c r="S347" s="170">
        <f>Oncho!K354</f>
        <v>0</v>
      </c>
      <c r="T347" s="170">
        <f>MAX(Oncho!AB354,Oncho!BA354)</f>
        <v>0</v>
      </c>
      <c r="U347" s="170">
        <f>MAX(Oncho!AC354,Oncho!BB354)</f>
        <v>0</v>
      </c>
      <c r="V347" s="170">
        <f>MAX(Oncho!AE354,Oncho!BD354)</f>
        <v>0</v>
      </c>
      <c r="W347" s="170">
        <f>MAX(Oncho!AF354,Oncho!BE354)</f>
        <v>0</v>
      </c>
      <c r="X347" s="170">
        <f>MAX(Oncho!AG354,Oncho!BF354)</f>
        <v>0</v>
      </c>
      <c r="Y347" s="170">
        <f>MAX(Oncho!AH354,Oncho!BG354)</f>
        <v>0</v>
      </c>
      <c r="Z347" s="170">
        <f>MAX(Oncho!AI354,Oncho!BH354)</f>
        <v>0</v>
      </c>
      <c r="AA347" s="170">
        <f>MAX(Oncho!AJ354,Oncho!BI354)</f>
        <v>0</v>
      </c>
      <c r="AB347" s="170">
        <f>MAX(COUNTIF(Oncho!AK354,"Oui"),COUNTIF(Oncho!BJ354,"Oui"))</f>
        <v>0</v>
      </c>
      <c r="AC347" s="76"/>
      <c r="AD347" s="170">
        <f>SCH!P356</f>
        <v>0</v>
      </c>
      <c r="AE347" s="170">
        <f>SCH!AI356</f>
        <v>0</v>
      </c>
      <c r="AF347" s="170">
        <f>SCH!AJ356</f>
        <v>0</v>
      </c>
      <c r="AG347" s="170">
        <f>SCH!AN356</f>
        <v>0</v>
      </c>
      <c r="AH347" s="170">
        <f>SCH!AO356</f>
        <v>0</v>
      </c>
      <c r="AI347" s="170">
        <f>SCH!AT356</f>
        <v>0</v>
      </c>
      <c r="AJ347" s="170">
        <f>SCH!AU356</f>
        <v>0</v>
      </c>
      <c r="AK347" s="170">
        <f>SCH!AV356</f>
        <v>0</v>
      </c>
      <c r="AL347" s="170">
        <f>SCH!AW356</f>
        <v>0</v>
      </c>
      <c r="AM347" s="170">
        <f>COUNTIF(SCH!AX356,"Oui")</f>
        <v>0</v>
      </c>
      <c r="AN347" s="76"/>
      <c r="AO347" s="170">
        <f>GeoH!P356</f>
        <v>0</v>
      </c>
      <c r="AP347" s="170">
        <f>MAX(GeoH!AK356,GeoH!BS356)</f>
        <v>0</v>
      </c>
      <c r="AQ347" s="170">
        <f>MAX(GeoH!AL356,GeoH!BT356)</f>
        <v>0</v>
      </c>
      <c r="AR347" s="170">
        <f>MAX(GeoH!AM356,GeoH!BU356)</f>
        <v>0</v>
      </c>
      <c r="AS347" s="170">
        <f>MAX(GeoH!AN356,GeoH!BV356)</f>
        <v>0</v>
      </c>
      <c r="AT347" s="170">
        <f>MAX(GeoH!AO356,GeoH!BW356)</f>
        <v>0</v>
      </c>
      <c r="AU347" s="170">
        <f>MAX(GeoH!AQ356,GeoH!BY356)</f>
        <v>0</v>
      </c>
      <c r="AV347" s="170">
        <f>MAX(GeoH!AR356,GeoH!BZ356)</f>
        <v>0</v>
      </c>
      <c r="AW347" s="170">
        <f>MAX(GeoH!AS356,GeoH!CA356)</f>
        <v>0</v>
      </c>
      <c r="AX347" s="170">
        <f>MAX(GeoH!AT356,GeoH!CB356)</f>
        <v>0</v>
      </c>
      <c r="AY347" s="170">
        <f>MAX(GeoH!AU356,GeoH!CC356)</f>
        <v>0</v>
      </c>
      <c r="AZ347" s="170">
        <f>MAX(GeoH!AV356,GeoH!CD356)</f>
        <v>0</v>
      </c>
      <c r="BA347" s="170">
        <f>MAX(GeoH!AW356,GeoH!CE356)</f>
        <v>0</v>
      </c>
      <c r="BB347" s="170">
        <f>MAX(GeoH!AX356,GeoH!CF356)</f>
        <v>0</v>
      </c>
      <c r="BC347" s="170">
        <f>MAX(GeoH!AY356,GeoH!CG356)</f>
        <v>0</v>
      </c>
      <c r="BD347" s="170">
        <f>MAX(GeoH!AZ356,GeoH!CH356)</f>
        <v>0</v>
      </c>
      <c r="BE347" s="170">
        <f>MAX(GeoH!BA356,GeoH!CI356)</f>
        <v>0</v>
      </c>
      <c r="BF347" s="170">
        <f>MAX(GeoH!BB356,GeoH!CJ356)</f>
        <v>0</v>
      </c>
      <c r="BG347" s="170">
        <f>MAX(COUNTIF(GeoH!BC356,"Oui"),COUNTIF(GeoH!CK356,"Oui"))</f>
        <v>0</v>
      </c>
      <c r="BH347" s="76"/>
      <c r="BI347" s="170">
        <f>Trachome!Q359</f>
        <v>0</v>
      </c>
      <c r="BJ347" s="170">
        <f>Trachome!AK359</f>
        <v>0</v>
      </c>
      <c r="BK347" s="170">
        <f>Trachome!AL359</f>
        <v>0</v>
      </c>
      <c r="BL347" s="170">
        <f>Trachome!AN359</f>
        <v>0</v>
      </c>
      <c r="BM347" s="170">
        <f>Trachome!AO359</f>
        <v>0</v>
      </c>
      <c r="BN347" s="170">
        <f>Trachome!AT359</f>
        <v>0</v>
      </c>
      <c r="BO347" s="170">
        <f>Trachome!AU359</f>
        <v>0</v>
      </c>
      <c r="BP347" s="170">
        <f>Trachome!AV359</f>
        <v>0</v>
      </c>
      <c r="BQ347" s="170">
        <f>Trachome!AW359</f>
        <v>0</v>
      </c>
      <c r="BR347" s="170">
        <f>COUNTIF(Trachome!AX359,"Oui")</f>
        <v>0</v>
      </c>
      <c r="BS347" s="76"/>
      <c r="BT347" s="170">
        <f t="shared" si="63"/>
        <v>0</v>
      </c>
      <c r="BU347" s="170">
        <f t="shared" si="64"/>
        <v>0</v>
      </c>
      <c r="BV347" s="170">
        <f t="shared" si="65"/>
        <v>0</v>
      </c>
      <c r="BW347" s="170">
        <f t="shared" si="66"/>
        <v>0</v>
      </c>
      <c r="BX347" s="170">
        <f t="shared" si="67"/>
        <v>0</v>
      </c>
      <c r="BY347" s="170">
        <f t="shared" si="70"/>
        <v>0</v>
      </c>
      <c r="BZ347" s="170">
        <f t="shared" si="71"/>
        <v>0</v>
      </c>
      <c r="CA347" s="170">
        <f t="shared" si="72"/>
        <v>0</v>
      </c>
      <c r="CB347" s="170">
        <f t="shared" si="68"/>
        <v>0</v>
      </c>
      <c r="CC347" s="170">
        <f t="shared" si="69"/>
        <v>0</v>
      </c>
    </row>
    <row r="348" spans="2:81" x14ac:dyDescent="0.25">
      <c r="B348" s="376">
        <f>'Données démographiques'!B356</f>
        <v>0</v>
      </c>
      <c r="C348" s="376">
        <f>'Données démographiques'!C356</f>
        <v>0</v>
      </c>
      <c r="D348" s="377">
        <f>'Données démographiques'!D356</f>
        <v>0</v>
      </c>
      <c r="E348" s="354"/>
      <c r="F348" s="377">
        <f>FL!M355</f>
        <v>0</v>
      </c>
      <c r="G348" s="377">
        <f>FL!AE355</f>
        <v>0</v>
      </c>
      <c r="H348" s="377">
        <f>FL!AF355</f>
        <v>0</v>
      </c>
      <c r="I348" s="377">
        <f>FL!AH355</f>
        <v>0</v>
      </c>
      <c r="J348" s="377">
        <f>FL!AI355</f>
        <v>0</v>
      </c>
      <c r="K348" s="377">
        <f>FL!AK355</f>
        <v>0</v>
      </c>
      <c r="L348" s="377">
        <f>FL!AM355</f>
        <v>0</v>
      </c>
      <c r="M348" s="377">
        <f>FL!AN355</f>
        <v>0</v>
      </c>
      <c r="N348" s="377">
        <f>FL!AO355</f>
        <v>0</v>
      </c>
      <c r="O348" s="377">
        <f>FL!AP355</f>
        <v>0</v>
      </c>
      <c r="P348" s="377">
        <f>FL!AQ355</f>
        <v>0</v>
      </c>
      <c r="Q348" s="377">
        <f>COUNTIF(FL!AR355,"Oui")</f>
        <v>0</v>
      </c>
      <c r="R348" s="354"/>
      <c r="S348" s="377">
        <f>Oncho!K355</f>
        <v>0</v>
      </c>
      <c r="T348" s="377">
        <f>MAX(Oncho!AB355,Oncho!BA355)</f>
        <v>0</v>
      </c>
      <c r="U348" s="377">
        <f>MAX(Oncho!AC355,Oncho!BB355)</f>
        <v>0</v>
      </c>
      <c r="V348" s="377">
        <f>MAX(Oncho!AE355,Oncho!BD355)</f>
        <v>0</v>
      </c>
      <c r="W348" s="377">
        <f>MAX(Oncho!AF355,Oncho!BE355)</f>
        <v>0</v>
      </c>
      <c r="X348" s="377">
        <f>MAX(Oncho!AG355,Oncho!BF355)</f>
        <v>0</v>
      </c>
      <c r="Y348" s="377">
        <f>MAX(Oncho!AH355,Oncho!BG355)</f>
        <v>0</v>
      </c>
      <c r="Z348" s="377">
        <f>MAX(Oncho!AI355,Oncho!BH355)</f>
        <v>0</v>
      </c>
      <c r="AA348" s="377">
        <f>MAX(Oncho!AJ355,Oncho!BI355)</f>
        <v>0</v>
      </c>
      <c r="AB348" s="377">
        <f>MAX(COUNTIF(Oncho!AK355,"Oui"),COUNTIF(Oncho!BJ355,"Oui"))</f>
        <v>0</v>
      </c>
      <c r="AC348" s="354"/>
      <c r="AD348" s="377">
        <f>SCH!P357</f>
        <v>0</v>
      </c>
      <c r="AE348" s="377">
        <f>SCH!AI357</f>
        <v>0</v>
      </c>
      <c r="AF348" s="377">
        <f>SCH!AJ357</f>
        <v>0</v>
      </c>
      <c r="AG348" s="377">
        <f>SCH!AN357</f>
        <v>0</v>
      </c>
      <c r="AH348" s="377">
        <f>SCH!AO357</f>
        <v>0</v>
      </c>
      <c r="AI348" s="377">
        <f>SCH!AT357</f>
        <v>0</v>
      </c>
      <c r="AJ348" s="377">
        <f>SCH!AU357</f>
        <v>0</v>
      </c>
      <c r="AK348" s="377">
        <f>SCH!AV357</f>
        <v>0</v>
      </c>
      <c r="AL348" s="377">
        <f>SCH!AW357</f>
        <v>0</v>
      </c>
      <c r="AM348" s="377">
        <f>COUNTIF(SCH!AX357,"Oui")</f>
        <v>0</v>
      </c>
      <c r="AN348" s="354"/>
      <c r="AO348" s="377">
        <f>GeoH!P357</f>
        <v>0</v>
      </c>
      <c r="AP348" s="377">
        <f>MAX(GeoH!AK357,GeoH!BS357)</f>
        <v>0</v>
      </c>
      <c r="AQ348" s="377">
        <f>MAX(GeoH!AL357,GeoH!BT357)</f>
        <v>0</v>
      </c>
      <c r="AR348" s="377">
        <f>MAX(GeoH!AM357,GeoH!BU357)</f>
        <v>0</v>
      </c>
      <c r="AS348" s="377">
        <f>MAX(GeoH!AN357,GeoH!BV357)</f>
        <v>0</v>
      </c>
      <c r="AT348" s="377">
        <f>MAX(GeoH!AO357,GeoH!BW357)</f>
        <v>0</v>
      </c>
      <c r="AU348" s="377">
        <f>MAX(GeoH!AQ357,GeoH!BY357)</f>
        <v>0</v>
      </c>
      <c r="AV348" s="377">
        <f>MAX(GeoH!AR357,GeoH!BZ357)</f>
        <v>0</v>
      </c>
      <c r="AW348" s="377">
        <f>MAX(GeoH!AS357,GeoH!CA357)</f>
        <v>0</v>
      </c>
      <c r="AX348" s="377">
        <f>MAX(GeoH!AT357,GeoH!CB357)</f>
        <v>0</v>
      </c>
      <c r="AY348" s="377">
        <f>MAX(GeoH!AU357,GeoH!CC357)</f>
        <v>0</v>
      </c>
      <c r="AZ348" s="377">
        <f>MAX(GeoH!AV357,GeoH!CD357)</f>
        <v>0</v>
      </c>
      <c r="BA348" s="377">
        <f>MAX(GeoH!AW357,GeoH!CE357)</f>
        <v>0</v>
      </c>
      <c r="BB348" s="377">
        <f>MAX(GeoH!AX357,GeoH!CF357)</f>
        <v>0</v>
      </c>
      <c r="BC348" s="377">
        <f>MAX(GeoH!AY357,GeoH!CG357)</f>
        <v>0</v>
      </c>
      <c r="BD348" s="377">
        <f>MAX(GeoH!AZ357,GeoH!CH357)</f>
        <v>0</v>
      </c>
      <c r="BE348" s="377">
        <f>MAX(GeoH!BA357,GeoH!CI357)</f>
        <v>0</v>
      </c>
      <c r="BF348" s="377">
        <f>MAX(GeoH!BB357,GeoH!CJ357)</f>
        <v>0</v>
      </c>
      <c r="BG348" s="377">
        <f>MAX(COUNTIF(GeoH!BC357,"Oui"),COUNTIF(GeoH!CK357,"Oui"))</f>
        <v>0</v>
      </c>
      <c r="BH348" s="354"/>
      <c r="BI348" s="377">
        <f>Trachome!Q360</f>
        <v>0</v>
      </c>
      <c r="BJ348" s="377">
        <f>Trachome!AK360</f>
        <v>0</v>
      </c>
      <c r="BK348" s="377">
        <f>Trachome!AL360</f>
        <v>0</v>
      </c>
      <c r="BL348" s="377">
        <f>Trachome!AN360</f>
        <v>0</v>
      </c>
      <c r="BM348" s="377">
        <f>Trachome!AO360</f>
        <v>0</v>
      </c>
      <c r="BN348" s="377">
        <f>Trachome!AT360</f>
        <v>0</v>
      </c>
      <c r="BO348" s="377">
        <f>Trachome!AU360</f>
        <v>0</v>
      </c>
      <c r="BP348" s="377">
        <f>Trachome!AV360</f>
        <v>0</v>
      </c>
      <c r="BQ348" s="377">
        <f>Trachome!AW360</f>
        <v>0</v>
      </c>
      <c r="BR348" s="377">
        <f>COUNTIF(Trachome!AX360,"Oui")</f>
        <v>0</v>
      </c>
      <c r="BS348" s="354"/>
      <c r="BT348" s="377">
        <f t="shared" si="63"/>
        <v>0</v>
      </c>
      <c r="BU348" s="377">
        <f t="shared" si="64"/>
        <v>0</v>
      </c>
      <c r="BV348" s="377">
        <f t="shared" si="65"/>
        <v>0</v>
      </c>
      <c r="BW348" s="377">
        <f t="shared" si="66"/>
        <v>0</v>
      </c>
      <c r="BX348" s="377">
        <f t="shared" si="67"/>
        <v>0</v>
      </c>
      <c r="BY348" s="377">
        <f t="shared" si="70"/>
        <v>0</v>
      </c>
      <c r="BZ348" s="377">
        <f t="shared" si="71"/>
        <v>0</v>
      </c>
      <c r="CA348" s="377">
        <f t="shared" si="72"/>
        <v>0</v>
      </c>
      <c r="CB348" s="377">
        <f t="shared" si="68"/>
        <v>0</v>
      </c>
      <c r="CC348" s="377">
        <f t="shared" si="69"/>
        <v>0</v>
      </c>
    </row>
    <row r="349" spans="2:81" x14ac:dyDescent="0.25">
      <c r="B349" s="169">
        <f>'Données démographiques'!B357</f>
        <v>0</v>
      </c>
      <c r="C349" s="169">
        <f>'Données démographiques'!C357</f>
        <v>0</v>
      </c>
      <c r="D349" s="170">
        <f>'Données démographiques'!D357</f>
        <v>0</v>
      </c>
      <c r="E349" s="76"/>
      <c r="F349" s="170">
        <f>FL!M356</f>
        <v>0</v>
      </c>
      <c r="G349" s="170">
        <f>FL!AE356</f>
        <v>0</v>
      </c>
      <c r="H349" s="170">
        <f>FL!AF356</f>
        <v>0</v>
      </c>
      <c r="I349" s="170">
        <f>FL!AH356</f>
        <v>0</v>
      </c>
      <c r="J349" s="170">
        <f>FL!AI356</f>
        <v>0</v>
      </c>
      <c r="K349" s="170">
        <f>FL!AK356</f>
        <v>0</v>
      </c>
      <c r="L349" s="170">
        <f>FL!AM356</f>
        <v>0</v>
      </c>
      <c r="M349" s="170">
        <f>FL!AN356</f>
        <v>0</v>
      </c>
      <c r="N349" s="170">
        <f>FL!AO356</f>
        <v>0</v>
      </c>
      <c r="O349" s="170">
        <f>FL!AP356</f>
        <v>0</v>
      </c>
      <c r="P349" s="170">
        <f>FL!AQ356</f>
        <v>0</v>
      </c>
      <c r="Q349" s="170">
        <f>COUNTIF(FL!AR356,"Oui")</f>
        <v>0</v>
      </c>
      <c r="R349" s="76"/>
      <c r="S349" s="170">
        <f>Oncho!K356</f>
        <v>0</v>
      </c>
      <c r="T349" s="170">
        <f>MAX(Oncho!AB356,Oncho!BA356)</f>
        <v>0</v>
      </c>
      <c r="U349" s="170">
        <f>MAX(Oncho!AC356,Oncho!BB356)</f>
        <v>0</v>
      </c>
      <c r="V349" s="170">
        <f>MAX(Oncho!AE356,Oncho!BD356)</f>
        <v>0</v>
      </c>
      <c r="W349" s="170">
        <f>MAX(Oncho!AF356,Oncho!BE356)</f>
        <v>0</v>
      </c>
      <c r="X349" s="170">
        <f>MAX(Oncho!AG356,Oncho!BF356)</f>
        <v>0</v>
      </c>
      <c r="Y349" s="170">
        <f>MAX(Oncho!AH356,Oncho!BG356)</f>
        <v>0</v>
      </c>
      <c r="Z349" s="170">
        <f>MAX(Oncho!AI356,Oncho!BH356)</f>
        <v>0</v>
      </c>
      <c r="AA349" s="170">
        <f>MAX(Oncho!AJ356,Oncho!BI356)</f>
        <v>0</v>
      </c>
      <c r="AB349" s="170">
        <f>MAX(COUNTIF(Oncho!AK356,"Oui"),COUNTIF(Oncho!BJ356,"Oui"))</f>
        <v>0</v>
      </c>
      <c r="AC349" s="76"/>
      <c r="AD349" s="170">
        <f>SCH!P358</f>
        <v>0</v>
      </c>
      <c r="AE349" s="170">
        <f>SCH!AI358</f>
        <v>0</v>
      </c>
      <c r="AF349" s="170">
        <f>SCH!AJ358</f>
        <v>0</v>
      </c>
      <c r="AG349" s="170">
        <f>SCH!AN358</f>
        <v>0</v>
      </c>
      <c r="AH349" s="170">
        <f>SCH!AO358</f>
        <v>0</v>
      </c>
      <c r="AI349" s="170">
        <f>SCH!AT358</f>
        <v>0</v>
      </c>
      <c r="AJ349" s="170">
        <f>SCH!AU358</f>
        <v>0</v>
      </c>
      <c r="AK349" s="170">
        <f>SCH!AV358</f>
        <v>0</v>
      </c>
      <c r="AL349" s="170">
        <f>SCH!AW358</f>
        <v>0</v>
      </c>
      <c r="AM349" s="170">
        <f>COUNTIF(SCH!AX358,"Oui")</f>
        <v>0</v>
      </c>
      <c r="AN349" s="76"/>
      <c r="AO349" s="170">
        <f>GeoH!P358</f>
        <v>0</v>
      </c>
      <c r="AP349" s="170">
        <f>MAX(GeoH!AK358,GeoH!BS358)</f>
        <v>0</v>
      </c>
      <c r="AQ349" s="170">
        <f>MAX(GeoH!AL358,GeoH!BT358)</f>
        <v>0</v>
      </c>
      <c r="AR349" s="170">
        <f>MAX(GeoH!AM358,GeoH!BU358)</f>
        <v>0</v>
      </c>
      <c r="AS349" s="170">
        <f>MAX(GeoH!AN358,GeoH!BV358)</f>
        <v>0</v>
      </c>
      <c r="AT349" s="170">
        <f>MAX(GeoH!AO358,GeoH!BW358)</f>
        <v>0</v>
      </c>
      <c r="AU349" s="170">
        <f>MAX(GeoH!AQ358,GeoH!BY358)</f>
        <v>0</v>
      </c>
      <c r="AV349" s="170">
        <f>MAX(GeoH!AR358,GeoH!BZ358)</f>
        <v>0</v>
      </c>
      <c r="AW349" s="170">
        <f>MAX(GeoH!AS358,GeoH!CA358)</f>
        <v>0</v>
      </c>
      <c r="AX349" s="170">
        <f>MAX(GeoH!AT358,GeoH!CB358)</f>
        <v>0</v>
      </c>
      <c r="AY349" s="170">
        <f>MAX(GeoH!AU358,GeoH!CC358)</f>
        <v>0</v>
      </c>
      <c r="AZ349" s="170">
        <f>MAX(GeoH!AV358,GeoH!CD358)</f>
        <v>0</v>
      </c>
      <c r="BA349" s="170">
        <f>MAX(GeoH!AW358,GeoH!CE358)</f>
        <v>0</v>
      </c>
      <c r="BB349" s="170">
        <f>MAX(GeoH!AX358,GeoH!CF358)</f>
        <v>0</v>
      </c>
      <c r="BC349" s="170">
        <f>MAX(GeoH!AY358,GeoH!CG358)</f>
        <v>0</v>
      </c>
      <c r="BD349" s="170">
        <f>MAX(GeoH!AZ358,GeoH!CH358)</f>
        <v>0</v>
      </c>
      <c r="BE349" s="170">
        <f>MAX(GeoH!BA358,GeoH!CI358)</f>
        <v>0</v>
      </c>
      <c r="BF349" s="170">
        <f>MAX(GeoH!BB358,GeoH!CJ358)</f>
        <v>0</v>
      </c>
      <c r="BG349" s="170">
        <f>MAX(COUNTIF(GeoH!BC358,"Oui"),COUNTIF(GeoH!CK358,"Oui"))</f>
        <v>0</v>
      </c>
      <c r="BH349" s="76"/>
      <c r="BI349" s="170">
        <f>Trachome!Q361</f>
        <v>0</v>
      </c>
      <c r="BJ349" s="170">
        <f>Trachome!AK361</f>
        <v>0</v>
      </c>
      <c r="BK349" s="170">
        <f>Trachome!AL361</f>
        <v>0</v>
      </c>
      <c r="BL349" s="170">
        <f>Trachome!AN361</f>
        <v>0</v>
      </c>
      <c r="BM349" s="170">
        <f>Trachome!AO361</f>
        <v>0</v>
      </c>
      <c r="BN349" s="170">
        <f>Trachome!AT361</f>
        <v>0</v>
      </c>
      <c r="BO349" s="170">
        <f>Trachome!AU361</f>
        <v>0</v>
      </c>
      <c r="BP349" s="170">
        <f>Trachome!AV361</f>
        <v>0</v>
      </c>
      <c r="BQ349" s="170">
        <f>Trachome!AW361</f>
        <v>0</v>
      </c>
      <c r="BR349" s="170">
        <f>COUNTIF(Trachome!AX361,"Oui")</f>
        <v>0</v>
      </c>
      <c r="BS349" s="76"/>
      <c r="BT349" s="170">
        <f t="shared" si="63"/>
        <v>0</v>
      </c>
      <c r="BU349" s="170">
        <f t="shared" si="64"/>
        <v>0</v>
      </c>
      <c r="BV349" s="170">
        <f t="shared" si="65"/>
        <v>0</v>
      </c>
      <c r="BW349" s="170">
        <f t="shared" si="66"/>
        <v>0</v>
      </c>
      <c r="BX349" s="170">
        <f t="shared" si="67"/>
        <v>0</v>
      </c>
      <c r="BY349" s="170">
        <f t="shared" si="70"/>
        <v>0</v>
      </c>
      <c r="BZ349" s="170">
        <f t="shared" si="71"/>
        <v>0</v>
      </c>
      <c r="CA349" s="170">
        <f t="shared" si="72"/>
        <v>0</v>
      </c>
      <c r="CB349" s="170">
        <f t="shared" si="68"/>
        <v>0</v>
      </c>
      <c r="CC349" s="170">
        <f t="shared" si="69"/>
        <v>0</v>
      </c>
    </row>
    <row r="350" spans="2:81" x14ac:dyDescent="0.25">
      <c r="B350" s="376">
        <f>'Données démographiques'!B358</f>
        <v>0</v>
      </c>
      <c r="C350" s="376">
        <f>'Données démographiques'!C358</f>
        <v>0</v>
      </c>
      <c r="D350" s="377">
        <f>'Données démographiques'!D358</f>
        <v>0</v>
      </c>
      <c r="E350" s="354"/>
      <c r="F350" s="377">
        <f>FL!M357</f>
        <v>0</v>
      </c>
      <c r="G350" s="377">
        <f>FL!AE357</f>
        <v>0</v>
      </c>
      <c r="H350" s="377">
        <f>FL!AF357</f>
        <v>0</v>
      </c>
      <c r="I350" s="377">
        <f>FL!AH357</f>
        <v>0</v>
      </c>
      <c r="J350" s="377">
        <f>FL!AI357</f>
        <v>0</v>
      </c>
      <c r="K350" s="377">
        <f>FL!AK357</f>
        <v>0</v>
      </c>
      <c r="L350" s="377">
        <f>FL!AM357</f>
        <v>0</v>
      </c>
      <c r="M350" s="377">
        <f>FL!AN357</f>
        <v>0</v>
      </c>
      <c r="N350" s="377">
        <f>FL!AO357</f>
        <v>0</v>
      </c>
      <c r="O350" s="377">
        <f>FL!AP357</f>
        <v>0</v>
      </c>
      <c r="P350" s="377">
        <f>FL!AQ357</f>
        <v>0</v>
      </c>
      <c r="Q350" s="377">
        <f>COUNTIF(FL!AR357,"Oui")</f>
        <v>0</v>
      </c>
      <c r="R350" s="354"/>
      <c r="S350" s="377">
        <f>Oncho!K357</f>
        <v>0</v>
      </c>
      <c r="T350" s="377">
        <f>MAX(Oncho!AB357,Oncho!BA357)</f>
        <v>0</v>
      </c>
      <c r="U350" s="377">
        <f>MAX(Oncho!AC357,Oncho!BB357)</f>
        <v>0</v>
      </c>
      <c r="V350" s="377">
        <f>MAX(Oncho!AE357,Oncho!BD357)</f>
        <v>0</v>
      </c>
      <c r="W350" s="377">
        <f>MAX(Oncho!AF357,Oncho!BE357)</f>
        <v>0</v>
      </c>
      <c r="X350" s="377">
        <f>MAX(Oncho!AG357,Oncho!BF357)</f>
        <v>0</v>
      </c>
      <c r="Y350" s="377">
        <f>MAX(Oncho!AH357,Oncho!BG357)</f>
        <v>0</v>
      </c>
      <c r="Z350" s="377">
        <f>MAX(Oncho!AI357,Oncho!BH357)</f>
        <v>0</v>
      </c>
      <c r="AA350" s="377">
        <f>MAX(Oncho!AJ357,Oncho!BI357)</f>
        <v>0</v>
      </c>
      <c r="AB350" s="377">
        <f>MAX(COUNTIF(Oncho!AK357,"Oui"),COUNTIF(Oncho!BJ357,"Oui"))</f>
        <v>0</v>
      </c>
      <c r="AC350" s="354"/>
      <c r="AD350" s="377">
        <f>SCH!P359</f>
        <v>0</v>
      </c>
      <c r="AE350" s="377">
        <f>SCH!AI359</f>
        <v>0</v>
      </c>
      <c r="AF350" s="377">
        <f>SCH!AJ359</f>
        <v>0</v>
      </c>
      <c r="AG350" s="377">
        <f>SCH!AN359</f>
        <v>0</v>
      </c>
      <c r="AH350" s="377">
        <f>SCH!AO359</f>
        <v>0</v>
      </c>
      <c r="AI350" s="377">
        <f>SCH!AT359</f>
        <v>0</v>
      </c>
      <c r="AJ350" s="377">
        <f>SCH!AU359</f>
        <v>0</v>
      </c>
      <c r="AK350" s="377">
        <f>SCH!AV359</f>
        <v>0</v>
      </c>
      <c r="AL350" s="377">
        <f>SCH!AW359</f>
        <v>0</v>
      </c>
      <c r="AM350" s="377">
        <f>COUNTIF(SCH!AX359,"Oui")</f>
        <v>0</v>
      </c>
      <c r="AN350" s="354"/>
      <c r="AO350" s="377">
        <f>GeoH!P359</f>
        <v>0</v>
      </c>
      <c r="AP350" s="377">
        <f>MAX(GeoH!AK359,GeoH!BS359)</f>
        <v>0</v>
      </c>
      <c r="AQ350" s="377">
        <f>MAX(GeoH!AL359,GeoH!BT359)</f>
        <v>0</v>
      </c>
      <c r="AR350" s="377">
        <f>MAX(GeoH!AM359,GeoH!BU359)</f>
        <v>0</v>
      </c>
      <c r="AS350" s="377">
        <f>MAX(GeoH!AN359,GeoH!BV359)</f>
        <v>0</v>
      </c>
      <c r="AT350" s="377">
        <f>MAX(GeoH!AO359,GeoH!BW359)</f>
        <v>0</v>
      </c>
      <c r="AU350" s="377">
        <f>MAX(GeoH!AQ359,GeoH!BY359)</f>
        <v>0</v>
      </c>
      <c r="AV350" s="377">
        <f>MAX(GeoH!AR359,GeoH!BZ359)</f>
        <v>0</v>
      </c>
      <c r="AW350" s="377">
        <f>MAX(GeoH!AS359,GeoH!CA359)</f>
        <v>0</v>
      </c>
      <c r="AX350" s="377">
        <f>MAX(GeoH!AT359,GeoH!CB359)</f>
        <v>0</v>
      </c>
      <c r="AY350" s="377">
        <f>MAX(GeoH!AU359,GeoH!CC359)</f>
        <v>0</v>
      </c>
      <c r="AZ350" s="377">
        <f>MAX(GeoH!AV359,GeoH!CD359)</f>
        <v>0</v>
      </c>
      <c r="BA350" s="377">
        <f>MAX(GeoH!AW359,GeoH!CE359)</f>
        <v>0</v>
      </c>
      <c r="BB350" s="377">
        <f>MAX(GeoH!AX359,GeoH!CF359)</f>
        <v>0</v>
      </c>
      <c r="BC350" s="377">
        <f>MAX(GeoH!AY359,GeoH!CG359)</f>
        <v>0</v>
      </c>
      <c r="BD350" s="377">
        <f>MAX(GeoH!AZ359,GeoH!CH359)</f>
        <v>0</v>
      </c>
      <c r="BE350" s="377">
        <f>MAX(GeoH!BA359,GeoH!CI359)</f>
        <v>0</v>
      </c>
      <c r="BF350" s="377">
        <f>MAX(GeoH!BB359,GeoH!CJ359)</f>
        <v>0</v>
      </c>
      <c r="BG350" s="377">
        <f>MAX(COUNTIF(GeoH!BC359,"Oui"),COUNTIF(GeoH!CK359,"Oui"))</f>
        <v>0</v>
      </c>
      <c r="BH350" s="354"/>
      <c r="BI350" s="377">
        <f>Trachome!Q362</f>
        <v>0</v>
      </c>
      <c r="BJ350" s="377">
        <f>Trachome!AK362</f>
        <v>0</v>
      </c>
      <c r="BK350" s="377">
        <f>Trachome!AL362</f>
        <v>0</v>
      </c>
      <c r="BL350" s="377">
        <f>Trachome!AN362</f>
        <v>0</v>
      </c>
      <c r="BM350" s="377">
        <f>Trachome!AO362</f>
        <v>0</v>
      </c>
      <c r="BN350" s="377">
        <f>Trachome!AT362</f>
        <v>0</v>
      </c>
      <c r="BO350" s="377">
        <f>Trachome!AU362</f>
        <v>0</v>
      </c>
      <c r="BP350" s="377">
        <f>Trachome!AV362</f>
        <v>0</v>
      </c>
      <c r="BQ350" s="377">
        <f>Trachome!AW362</f>
        <v>0</v>
      </c>
      <c r="BR350" s="377">
        <f>COUNTIF(Trachome!AX362,"Oui")</f>
        <v>0</v>
      </c>
      <c r="BS350" s="354"/>
      <c r="BT350" s="377">
        <f t="shared" si="63"/>
        <v>0</v>
      </c>
      <c r="BU350" s="377">
        <f t="shared" si="64"/>
        <v>0</v>
      </c>
      <c r="BV350" s="377">
        <f t="shared" si="65"/>
        <v>0</v>
      </c>
      <c r="BW350" s="377">
        <f t="shared" si="66"/>
        <v>0</v>
      </c>
      <c r="BX350" s="377">
        <f t="shared" si="67"/>
        <v>0</v>
      </c>
      <c r="BY350" s="377">
        <f t="shared" si="70"/>
        <v>0</v>
      </c>
      <c r="BZ350" s="377">
        <f t="shared" si="71"/>
        <v>0</v>
      </c>
      <c r="CA350" s="377">
        <f t="shared" si="72"/>
        <v>0</v>
      </c>
      <c r="CB350" s="377">
        <f t="shared" si="68"/>
        <v>0</v>
      </c>
      <c r="CC350" s="377">
        <f t="shared" si="69"/>
        <v>0</v>
      </c>
    </row>
    <row r="351" spans="2:81" x14ac:dyDescent="0.25">
      <c r="B351" s="169">
        <f>'Données démographiques'!B359</f>
        <v>0</v>
      </c>
      <c r="C351" s="169">
        <f>'Données démographiques'!C359</f>
        <v>0</v>
      </c>
      <c r="D351" s="170">
        <f>'Données démographiques'!D359</f>
        <v>0</v>
      </c>
      <c r="E351" s="76"/>
      <c r="F351" s="170">
        <f>FL!M358</f>
        <v>0</v>
      </c>
      <c r="G351" s="170">
        <f>FL!AE358</f>
        <v>0</v>
      </c>
      <c r="H351" s="170">
        <f>FL!AF358</f>
        <v>0</v>
      </c>
      <c r="I351" s="170">
        <f>FL!AH358</f>
        <v>0</v>
      </c>
      <c r="J351" s="170">
        <f>FL!AI358</f>
        <v>0</v>
      </c>
      <c r="K351" s="170">
        <f>FL!AK358</f>
        <v>0</v>
      </c>
      <c r="L351" s="170">
        <f>FL!AM358</f>
        <v>0</v>
      </c>
      <c r="M351" s="170">
        <f>FL!AN358</f>
        <v>0</v>
      </c>
      <c r="N351" s="170">
        <f>FL!AO358</f>
        <v>0</v>
      </c>
      <c r="O351" s="170">
        <f>FL!AP358</f>
        <v>0</v>
      </c>
      <c r="P351" s="170">
        <f>FL!AQ358</f>
        <v>0</v>
      </c>
      <c r="Q351" s="170">
        <f>COUNTIF(FL!AR358,"Oui")</f>
        <v>0</v>
      </c>
      <c r="R351" s="76"/>
      <c r="S351" s="170">
        <f>Oncho!K358</f>
        <v>0</v>
      </c>
      <c r="T351" s="170">
        <f>MAX(Oncho!AB358,Oncho!BA358)</f>
        <v>0</v>
      </c>
      <c r="U351" s="170">
        <f>MAX(Oncho!AC358,Oncho!BB358)</f>
        <v>0</v>
      </c>
      <c r="V351" s="170">
        <f>MAX(Oncho!AE358,Oncho!BD358)</f>
        <v>0</v>
      </c>
      <c r="W351" s="170">
        <f>MAX(Oncho!AF358,Oncho!BE358)</f>
        <v>0</v>
      </c>
      <c r="X351" s="170">
        <f>MAX(Oncho!AG358,Oncho!BF358)</f>
        <v>0</v>
      </c>
      <c r="Y351" s="170">
        <f>MAX(Oncho!AH358,Oncho!BG358)</f>
        <v>0</v>
      </c>
      <c r="Z351" s="170">
        <f>MAX(Oncho!AI358,Oncho!BH358)</f>
        <v>0</v>
      </c>
      <c r="AA351" s="170">
        <f>MAX(Oncho!AJ358,Oncho!BI358)</f>
        <v>0</v>
      </c>
      <c r="AB351" s="170">
        <f>MAX(COUNTIF(Oncho!AK358,"Oui"),COUNTIF(Oncho!BJ358,"Oui"))</f>
        <v>0</v>
      </c>
      <c r="AC351" s="76"/>
      <c r="AD351" s="170">
        <f>SCH!P360</f>
        <v>0</v>
      </c>
      <c r="AE351" s="170">
        <f>SCH!AI360</f>
        <v>0</v>
      </c>
      <c r="AF351" s="170">
        <f>SCH!AJ360</f>
        <v>0</v>
      </c>
      <c r="AG351" s="170">
        <f>SCH!AN360</f>
        <v>0</v>
      </c>
      <c r="AH351" s="170">
        <f>SCH!AO360</f>
        <v>0</v>
      </c>
      <c r="AI351" s="170">
        <f>SCH!AT360</f>
        <v>0</v>
      </c>
      <c r="AJ351" s="170">
        <f>SCH!AU360</f>
        <v>0</v>
      </c>
      <c r="AK351" s="170">
        <f>SCH!AV360</f>
        <v>0</v>
      </c>
      <c r="AL351" s="170">
        <f>SCH!AW360</f>
        <v>0</v>
      </c>
      <c r="AM351" s="170">
        <f>COUNTIF(SCH!AX360,"Oui")</f>
        <v>0</v>
      </c>
      <c r="AN351" s="76"/>
      <c r="AO351" s="170">
        <f>GeoH!P360</f>
        <v>0</v>
      </c>
      <c r="AP351" s="170">
        <f>MAX(GeoH!AK360,GeoH!BS360)</f>
        <v>0</v>
      </c>
      <c r="AQ351" s="170">
        <f>MAX(GeoH!AL360,GeoH!BT360)</f>
        <v>0</v>
      </c>
      <c r="AR351" s="170">
        <f>MAX(GeoH!AM360,GeoH!BU360)</f>
        <v>0</v>
      </c>
      <c r="AS351" s="170">
        <f>MAX(GeoH!AN360,GeoH!BV360)</f>
        <v>0</v>
      </c>
      <c r="AT351" s="170">
        <f>MAX(GeoH!AO360,GeoH!BW360)</f>
        <v>0</v>
      </c>
      <c r="AU351" s="170">
        <f>MAX(GeoH!AQ360,GeoH!BY360)</f>
        <v>0</v>
      </c>
      <c r="AV351" s="170">
        <f>MAX(GeoH!AR360,GeoH!BZ360)</f>
        <v>0</v>
      </c>
      <c r="AW351" s="170">
        <f>MAX(GeoH!AS360,GeoH!CA360)</f>
        <v>0</v>
      </c>
      <c r="AX351" s="170">
        <f>MAX(GeoH!AT360,GeoH!CB360)</f>
        <v>0</v>
      </c>
      <c r="AY351" s="170">
        <f>MAX(GeoH!AU360,GeoH!CC360)</f>
        <v>0</v>
      </c>
      <c r="AZ351" s="170">
        <f>MAX(GeoH!AV360,GeoH!CD360)</f>
        <v>0</v>
      </c>
      <c r="BA351" s="170">
        <f>MAX(GeoH!AW360,GeoH!CE360)</f>
        <v>0</v>
      </c>
      <c r="BB351" s="170">
        <f>MAX(GeoH!AX360,GeoH!CF360)</f>
        <v>0</v>
      </c>
      <c r="BC351" s="170">
        <f>MAX(GeoH!AY360,GeoH!CG360)</f>
        <v>0</v>
      </c>
      <c r="BD351" s="170">
        <f>MAX(GeoH!AZ360,GeoH!CH360)</f>
        <v>0</v>
      </c>
      <c r="BE351" s="170">
        <f>MAX(GeoH!BA360,GeoH!CI360)</f>
        <v>0</v>
      </c>
      <c r="BF351" s="170">
        <f>MAX(GeoH!BB360,GeoH!CJ360)</f>
        <v>0</v>
      </c>
      <c r="BG351" s="170">
        <f>MAX(COUNTIF(GeoH!BC360,"Oui"),COUNTIF(GeoH!CK360,"Oui"))</f>
        <v>0</v>
      </c>
      <c r="BH351" s="76"/>
      <c r="BI351" s="170">
        <f>Trachome!Q363</f>
        <v>0</v>
      </c>
      <c r="BJ351" s="170">
        <f>Trachome!AK363</f>
        <v>0</v>
      </c>
      <c r="BK351" s="170">
        <f>Trachome!AL363</f>
        <v>0</v>
      </c>
      <c r="BL351" s="170">
        <f>Trachome!AN363</f>
        <v>0</v>
      </c>
      <c r="BM351" s="170">
        <f>Trachome!AO363</f>
        <v>0</v>
      </c>
      <c r="BN351" s="170">
        <f>Trachome!AT363</f>
        <v>0</v>
      </c>
      <c r="BO351" s="170">
        <f>Trachome!AU363</f>
        <v>0</v>
      </c>
      <c r="BP351" s="170">
        <f>Trachome!AV363</f>
        <v>0</v>
      </c>
      <c r="BQ351" s="170">
        <f>Trachome!AW363</f>
        <v>0</v>
      </c>
      <c r="BR351" s="170">
        <f>COUNTIF(Trachome!AX363,"Oui")</f>
        <v>0</v>
      </c>
      <c r="BS351" s="76"/>
      <c r="BT351" s="170">
        <f t="shared" si="63"/>
        <v>0</v>
      </c>
      <c r="BU351" s="170">
        <f t="shared" si="64"/>
        <v>0</v>
      </c>
      <c r="BV351" s="170">
        <f t="shared" si="65"/>
        <v>0</v>
      </c>
      <c r="BW351" s="170">
        <f t="shared" si="66"/>
        <v>0</v>
      </c>
      <c r="BX351" s="170">
        <f t="shared" si="67"/>
        <v>0</v>
      </c>
      <c r="BY351" s="170">
        <f t="shared" si="70"/>
        <v>0</v>
      </c>
      <c r="BZ351" s="170">
        <f t="shared" si="71"/>
        <v>0</v>
      </c>
      <c r="CA351" s="170">
        <f t="shared" si="72"/>
        <v>0</v>
      </c>
      <c r="CB351" s="170">
        <f t="shared" si="68"/>
        <v>0</v>
      </c>
      <c r="CC351" s="170">
        <f t="shared" si="69"/>
        <v>0</v>
      </c>
    </row>
    <row r="352" spans="2:81" x14ac:dyDescent="0.25">
      <c r="B352" s="376">
        <f>'Données démographiques'!B360</f>
        <v>0</v>
      </c>
      <c r="C352" s="376">
        <f>'Données démographiques'!C360</f>
        <v>0</v>
      </c>
      <c r="D352" s="377">
        <f>'Données démographiques'!D360</f>
        <v>0</v>
      </c>
      <c r="E352" s="354"/>
      <c r="F352" s="377">
        <f>FL!M359</f>
        <v>0</v>
      </c>
      <c r="G352" s="377">
        <f>FL!AE359</f>
        <v>0</v>
      </c>
      <c r="H352" s="377">
        <f>FL!AF359</f>
        <v>0</v>
      </c>
      <c r="I352" s="377">
        <f>FL!AH359</f>
        <v>0</v>
      </c>
      <c r="J352" s="377">
        <f>FL!AI359</f>
        <v>0</v>
      </c>
      <c r="K352" s="377">
        <f>FL!AK359</f>
        <v>0</v>
      </c>
      <c r="L352" s="377">
        <f>FL!AM359</f>
        <v>0</v>
      </c>
      <c r="M352" s="377">
        <f>FL!AN359</f>
        <v>0</v>
      </c>
      <c r="N352" s="377">
        <f>FL!AO359</f>
        <v>0</v>
      </c>
      <c r="O352" s="377">
        <f>FL!AP359</f>
        <v>0</v>
      </c>
      <c r="P352" s="377">
        <f>FL!AQ359</f>
        <v>0</v>
      </c>
      <c r="Q352" s="377">
        <f>COUNTIF(FL!AR359,"Oui")</f>
        <v>0</v>
      </c>
      <c r="R352" s="354"/>
      <c r="S352" s="377">
        <f>Oncho!K359</f>
        <v>0</v>
      </c>
      <c r="T352" s="377">
        <f>MAX(Oncho!AB359,Oncho!BA359)</f>
        <v>0</v>
      </c>
      <c r="U352" s="377">
        <f>MAX(Oncho!AC359,Oncho!BB359)</f>
        <v>0</v>
      </c>
      <c r="V352" s="377">
        <f>MAX(Oncho!AE359,Oncho!BD359)</f>
        <v>0</v>
      </c>
      <c r="W352" s="377">
        <f>MAX(Oncho!AF359,Oncho!BE359)</f>
        <v>0</v>
      </c>
      <c r="X352" s="377">
        <f>MAX(Oncho!AG359,Oncho!BF359)</f>
        <v>0</v>
      </c>
      <c r="Y352" s="377">
        <f>MAX(Oncho!AH359,Oncho!BG359)</f>
        <v>0</v>
      </c>
      <c r="Z352" s="377">
        <f>MAX(Oncho!AI359,Oncho!BH359)</f>
        <v>0</v>
      </c>
      <c r="AA352" s="377">
        <f>MAX(Oncho!AJ359,Oncho!BI359)</f>
        <v>0</v>
      </c>
      <c r="AB352" s="377">
        <f>MAX(COUNTIF(Oncho!AK359,"Oui"),COUNTIF(Oncho!BJ359,"Oui"))</f>
        <v>0</v>
      </c>
      <c r="AC352" s="354"/>
      <c r="AD352" s="377">
        <f>SCH!P361</f>
        <v>0</v>
      </c>
      <c r="AE352" s="377">
        <f>SCH!AI361</f>
        <v>0</v>
      </c>
      <c r="AF352" s="377">
        <f>SCH!AJ361</f>
        <v>0</v>
      </c>
      <c r="AG352" s="377">
        <f>SCH!AN361</f>
        <v>0</v>
      </c>
      <c r="AH352" s="377">
        <f>SCH!AO361</f>
        <v>0</v>
      </c>
      <c r="AI352" s="377">
        <f>SCH!AT361</f>
        <v>0</v>
      </c>
      <c r="AJ352" s="377">
        <f>SCH!AU361</f>
        <v>0</v>
      </c>
      <c r="AK352" s="377">
        <f>SCH!AV361</f>
        <v>0</v>
      </c>
      <c r="AL352" s="377">
        <f>SCH!AW361</f>
        <v>0</v>
      </c>
      <c r="AM352" s="377">
        <f>COUNTIF(SCH!AX361,"Oui")</f>
        <v>0</v>
      </c>
      <c r="AN352" s="354"/>
      <c r="AO352" s="377">
        <f>GeoH!P361</f>
        <v>0</v>
      </c>
      <c r="AP352" s="377">
        <f>MAX(GeoH!AK361,GeoH!BS361)</f>
        <v>0</v>
      </c>
      <c r="AQ352" s="377">
        <f>MAX(GeoH!AL361,GeoH!BT361)</f>
        <v>0</v>
      </c>
      <c r="AR352" s="377">
        <f>MAX(GeoH!AM361,GeoH!BU361)</f>
        <v>0</v>
      </c>
      <c r="AS352" s="377">
        <f>MAX(GeoH!AN361,GeoH!BV361)</f>
        <v>0</v>
      </c>
      <c r="AT352" s="377">
        <f>MAX(GeoH!AO361,GeoH!BW361)</f>
        <v>0</v>
      </c>
      <c r="AU352" s="377">
        <f>MAX(GeoH!AQ361,GeoH!BY361)</f>
        <v>0</v>
      </c>
      <c r="AV352" s="377">
        <f>MAX(GeoH!AR361,GeoH!BZ361)</f>
        <v>0</v>
      </c>
      <c r="AW352" s="377">
        <f>MAX(GeoH!AS361,GeoH!CA361)</f>
        <v>0</v>
      </c>
      <c r="AX352" s="377">
        <f>MAX(GeoH!AT361,GeoH!CB361)</f>
        <v>0</v>
      </c>
      <c r="AY352" s="377">
        <f>MAX(GeoH!AU361,GeoH!CC361)</f>
        <v>0</v>
      </c>
      <c r="AZ352" s="377">
        <f>MAX(GeoH!AV361,GeoH!CD361)</f>
        <v>0</v>
      </c>
      <c r="BA352" s="377">
        <f>MAX(GeoH!AW361,GeoH!CE361)</f>
        <v>0</v>
      </c>
      <c r="BB352" s="377">
        <f>MAX(GeoH!AX361,GeoH!CF361)</f>
        <v>0</v>
      </c>
      <c r="BC352" s="377">
        <f>MAX(GeoH!AY361,GeoH!CG361)</f>
        <v>0</v>
      </c>
      <c r="BD352" s="377">
        <f>MAX(GeoH!AZ361,GeoH!CH361)</f>
        <v>0</v>
      </c>
      <c r="BE352" s="377">
        <f>MAX(GeoH!BA361,GeoH!CI361)</f>
        <v>0</v>
      </c>
      <c r="BF352" s="377">
        <f>MAX(GeoH!BB361,GeoH!CJ361)</f>
        <v>0</v>
      </c>
      <c r="BG352" s="377">
        <f>MAX(COUNTIF(GeoH!BC361,"Oui"),COUNTIF(GeoH!CK361,"Oui"))</f>
        <v>0</v>
      </c>
      <c r="BH352" s="354"/>
      <c r="BI352" s="377">
        <f>Trachome!Q364</f>
        <v>0</v>
      </c>
      <c r="BJ352" s="377">
        <f>Trachome!AK364</f>
        <v>0</v>
      </c>
      <c r="BK352" s="377">
        <f>Trachome!AL364</f>
        <v>0</v>
      </c>
      <c r="BL352" s="377">
        <f>Trachome!AN364</f>
        <v>0</v>
      </c>
      <c r="BM352" s="377">
        <f>Trachome!AO364</f>
        <v>0</v>
      </c>
      <c r="BN352" s="377">
        <f>Trachome!AT364</f>
        <v>0</v>
      </c>
      <c r="BO352" s="377">
        <f>Trachome!AU364</f>
        <v>0</v>
      </c>
      <c r="BP352" s="377">
        <f>Trachome!AV364</f>
        <v>0</v>
      </c>
      <c r="BQ352" s="377">
        <f>Trachome!AW364</f>
        <v>0</v>
      </c>
      <c r="BR352" s="377">
        <f>COUNTIF(Trachome!AX364,"Oui")</f>
        <v>0</v>
      </c>
      <c r="BS352" s="354"/>
      <c r="BT352" s="377">
        <f t="shared" si="63"/>
        <v>0</v>
      </c>
      <c r="BU352" s="377">
        <f t="shared" si="64"/>
        <v>0</v>
      </c>
      <c r="BV352" s="377">
        <f t="shared" si="65"/>
        <v>0</v>
      </c>
      <c r="BW352" s="377">
        <f t="shared" si="66"/>
        <v>0</v>
      </c>
      <c r="BX352" s="377">
        <f t="shared" si="67"/>
        <v>0</v>
      </c>
      <c r="BY352" s="377">
        <f t="shared" si="70"/>
        <v>0</v>
      </c>
      <c r="BZ352" s="377">
        <f t="shared" si="71"/>
        <v>0</v>
      </c>
      <c r="CA352" s="377">
        <f t="shared" si="72"/>
        <v>0</v>
      </c>
      <c r="CB352" s="377">
        <f t="shared" si="68"/>
        <v>0</v>
      </c>
      <c r="CC352" s="377">
        <f t="shared" si="69"/>
        <v>0</v>
      </c>
    </row>
    <row r="353" spans="2:81" x14ac:dyDescent="0.25">
      <c r="B353" s="169">
        <f>'Données démographiques'!B361</f>
        <v>0</v>
      </c>
      <c r="C353" s="169">
        <f>'Données démographiques'!C361</f>
        <v>0</v>
      </c>
      <c r="D353" s="170">
        <f>'Données démographiques'!D361</f>
        <v>0</v>
      </c>
      <c r="E353" s="76"/>
      <c r="F353" s="170">
        <f>FL!M360</f>
        <v>0</v>
      </c>
      <c r="G353" s="170">
        <f>FL!AE360</f>
        <v>0</v>
      </c>
      <c r="H353" s="170">
        <f>FL!AF360</f>
        <v>0</v>
      </c>
      <c r="I353" s="170">
        <f>FL!AH360</f>
        <v>0</v>
      </c>
      <c r="J353" s="170">
        <f>FL!AI360</f>
        <v>0</v>
      </c>
      <c r="K353" s="170">
        <f>FL!AK360</f>
        <v>0</v>
      </c>
      <c r="L353" s="170">
        <f>FL!AM360</f>
        <v>0</v>
      </c>
      <c r="M353" s="170">
        <f>FL!AN360</f>
        <v>0</v>
      </c>
      <c r="N353" s="170">
        <f>FL!AO360</f>
        <v>0</v>
      </c>
      <c r="O353" s="170">
        <f>FL!AP360</f>
        <v>0</v>
      </c>
      <c r="P353" s="170">
        <f>FL!AQ360</f>
        <v>0</v>
      </c>
      <c r="Q353" s="170">
        <f>COUNTIF(FL!AR360,"Oui")</f>
        <v>0</v>
      </c>
      <c r="R353" s="76"/>
      <c r="S353" s="170">
        <f>Oncho!K360</f>
        <v>0</v>
      </c>
      <c r="T353" s="170">
        <f>MAX(Oncho!AB360,Oncho!BA360)</f>
        <v>0</v>
      </c>
      <c r="U353" s="170">
        <f>MAX(Oncho!AC360,Oncho!BB360)</f>
        <v>0</v>
      </c>
      <c r="V353" s="170">
        <f>MAX(Oncho!AE360,Oncho!BD360)</f>
        <v>0</v>
      </c>
      <c r="W353" s="170">
        <f>MAX(Oncho!AF360,Oncho!BE360)</f>
        <v>0</v>
      </c>
      <c r="X353" s="170">
        <f>MAX(Oncho!AG360,Oncho!BF360)</f>
        <v>0</v>
      </c>
      <c r="Y353" s="170">
        <f>MAX(Oncho!AH360,Oncho!BG360)</f>
        <v>0</v>
      </c>
      <c r="Z353" s="170">
        <f>MAX(Oncho!AI360,Oncho!BH360)</f>
        <v>0</v>
      </c>
      <c r="AA353" s="170">
        <f>MAX(Oncho!AJ360,Oncho!BI360)</f>
        <v>0</v>
      </c>
      <c r="AB353" s="170">
        <f>MAX(COUNTIF(Oncho!AK360,"Oui"),COUNTIF(Oncho!BJ360,"Oui"))</f>
        <v>0</v>
      </c>
      <c r="AC353" s="76"/>
      <c r="AD353" s="170">
        <f>SCH!P362</f>
        <v>0</v>
      </c>
      <c r="AE353" s="170">
        <f>SCH!AI362</f>
        <v>0</v>
      </c>
      <c r="AF353" s="170">
        <f>SCH!AJ362</f>
        <v>0</v>
      </c>
      <c r="AG353" s="170">
        <f>SCH!AN362</f>
        <v>0</v>
      </c>
      <c r="AH353" s="170">
        <f>SCH!AO362</f>
        <v>0</v>
      </c>
      <c r="AI353" s="170">
        <f>SCH!AT362</f>
        <v>0</v>
      </c>
      <c r="AJ353" s="170">
        <f>SCH!AU362</f>
        <v>0</v>
      </c>
      <c r="AK353" s="170">
        <f>SCH!AV362</f>
        <v>0</v>
      </c>
      <c r="AL353" s="170">
        <f>SCH!AW362</f>
        <v>0</v>
      </c>
      <c r="AM353" s="170">
        <f>COUNTIF(SCH!AX362,"Oui")</f>
        <v>0</v>
      </c>
      <c r="AN353" s="76"/>
      <c r="AO353" s="170">
        <f>GeoH!P362</f>
        <v>0</v>
      </c>
      <c r="AP353" s="170">
        <f>MAX(GeoH!AK362,GeoH!BS362)</f>
        <v>0</v>
      </c>
      <c r="AQ353" s="170">
        <f>MAX(GeoH!AL362,GeoH!BT362)</f>
        <v>0</v>
      </c>
      <c r="AR353" s="170">
        <f>MAX(GeoH!AM362,GeoH!BU362)</f>
        <v>0</v>
      </c>
      <c r="AS353" s="170">
        <f>MAX(GeoH!AN362,GeoH!BV362)</f>
        <v>0</v>
      </c>
      <c r="AT353" s="170">
        <f>MAX(GeoH!AO362,GeoH!BW362)</f>
        <v>0</v>
      </c>
      <c r="AU353" s="170">
        <f>MAX(GeoH!AQ362,GeoH!BY362)</f>
        <v>0</v>
      </c>
      <c r="AV353" s="170">
        <f>MAX(GeoH!AR362,GeoH!BZ362)</f>
        <v>0</v>
      </c>
      <c r="AW353" s="170">
        <f>MAX(GeoH!AS362,GeoH!CA362)</f>
        <v>0</v>
      </c>
      <c r="AX353" s="170">
        <f>MAX(GeoH!AT362,GeoH!CB362)</f>
        <v>0</v>
      </c>
      <c r="AY353" s="170">
        <f>MAX(GeoH!AU362,GeoH!CC362)</f>
        <v>0</v>
      </c>
      <c r="AZ353" s="170">
        <f>MAX(GeoH!AV362,GeoH!CD362)</f>
        <v>0</v>
      </c>
      <c r="BA353" s="170">
        <f>MAX(GeoH!AW362,GeoH!CE362)</f>
        <v>0</v>
      </c>
      <c r="BB353" s="170">
        <f>MAX(GeoH!AX362,GeoH!CF362)</f>
        <v>0</v>
      </c>
      <c r="BC353" s="170">
        <f>MAX(GeoH!AY362,GeoH!CG362)</f>
        <v>0</v>
      </c>
      <c r="BD353" s="170">
        <f>MAX(GeoH!AZ362,GeoH!CH362)</f>
        <v>0</v>
      </c>
      <c r="BE353" s="170">
        <f>MAX(GeoH!BA362,GeoH!CI362)</f>
        <v>0</v>
      </c>
      <c r="BF353" s="170">
        <f>MAX(GeoH!BB362,GeoH!CJ362)</f>
        <v>0</v>
      </c>
      <c r="BG353" s="170">
        <f>MAX(COUNTIF(GeoH!BC362,"Oui"),COUNTIF(GeoH!CK362,"Oui"))</f>
        <v>0</v>
      </c>
      <c r="BH353" s="76"/>
      <c r="BI353" s="170">
        <f>Trachome!Q365</f>
        <v>0</v>
      </c>
      <c r="BJ353" s="170">
        <f>Trachome!AK365</f>
        <v>0</v>
      </c>
      <c r="BK353" s="170">
        <f>Trachome!AL365</f>
        <v>0</v>
      </c>
      <c r="BL353" s="170">
        <f>Trachome!AN365</f>
        <v>0</v>
      </c>
      <c r="BM353" s="170">
        <f>Trachome!AO365</f>
        <v>0</v>
      </c>
      <c r="BN353" s="170">
        <f>Trachome!AT365</f>
        <v>0</v>
      </c>
      <c r="BO353" s="170">
        <f>Trachome!AU365</f>
        <v>0</v>
      </c>
      <c r="BP353" s="170">
        <f>Trachome!AV365</f>
        <v>0</v>
      </c>
      <c r="BQ353" s="170">
        <f>Trachome!AW365</f>
        <v>0</v>
      </c>
      <c r="BR353" s="170">
        <f>COUNTIF(Trachome!AX365,"Oui")</f>
        <v>0</v>
      </c>
      <c r="BS353" s="76"/>
      <c r="BT353" s="170">
        <f t="shared" si="63"/>
        <v>0</v>
      </c>
      <c r="BU353" s="170">
        <f t="shared" si="64"/>
        <v>0</v>
      </c>
      <c r="BV353" s="170">
        <f t="shared" si="65"/>
        <v>0</v>
      </c>
      <c r="BW353" s="170">
        <f t="shared" si="66"/>
        <v>0</v>
      </c>
      <c r="BX353" s="170">
        <f t="shared" si="67"/>
        <v>0</v>
      </c>
      <c r="BY353" s="170">
        <f t="shared" si="70"/>
        <v>0</v>
      </c>
      <c r="BZ353" s="170">
        <f t="shared" si="71"/>
        <v>0</v>
      </c>
      <c r="CA353" s="170">
        <f t="shared" si="72"/>
        <v>0</v>
      </c>
      <c r="CB353" s="170">
        <f t="shared" si="68"/>
        <v>0</v>
      </c>
      <c r="CC353" s="170">
        <f t="shared" si="69"/>
        <v>0</v>
      </c>
    </row>
    <row r="354" spans="2:81" x14ac:dyDescent="0.25">
      <c r="B354" s="376">
        <f>'Données démographiques'!B362</f>
        <v>0</v>
      </c>
      <c r="C354" s="376">
        <f>'Données démographiques'!C362</f>
        <v>0</v>
      </c>
      <c r="D354" s="377">
        <f>'Données démographiques'!D362</f>
        <v>0</v>
      </c>
      <c r="E354" s="354"/>
      <c r="F354" s="377">
        <f>FL!M361</f>
        <v>0</v>
      </c>
      <c r="G354" s="377">
        <f>FL!AE361</f>
        <v>0</v>
      </c>
      <c r="H354" s="377">
        <f>FL!AF361</f>
        <v>0</v>
      </c>
      <c r="I354" s="377">
        <f>FL!AH361</f>
        <v>0</v>
      </c>
      <c r="J354" s="377">
        <f>FL!AI361</f>
        <v>0</v>
      </c>
      <c r="K354" s="377">
        <f>FL!AK361</f>
        <v>0</v>
      </c>
      <c r="L354" s="377">
        <f>FL!AM361</f>
        <v>0</v>
      </c>
      <c r="M354" s="377">
        <f>FL!AN361</f>
        <v>0</v>
      </c>
      <c r="N354" s="377">
        <f>FL!AO361</f>
        <v>0</v>
      </c>
      <c r="O354" s="377">
        <f>FL!AP361</f>
        <v>0</v>
      </c>
      <c r="P354" s="377">
        <f>FL!AQ361</f>
        <v>0</v>
      </c>
      <c r="Q354" s="377">
        <f>COUNTIF(FL!AR361,"Oui")</f>
        <v>0</v>
      </c>
      <c r="R354" s="354"/>
      <c r="S354" s="377">
        <f>Oncho!K361</f>
        <v>0</v>
      </c>
      <c r="T354" s="377">
        <f>MAX(Oncho!AB361,Oncho!BA361)</f>
        <v>0</v>
      </c>
      <c r="U354" s="377">
        <f>MAX(Oncho!AC361,Oncho!BB361)</f>
        <v>0</v>
      </c>
      <c r="V354" s="377">
        <f>MAX(Oncho!AE361,Oncho!BD361)</f>
        <v>0</v>
      </c>
      <c r="W354" s="377">
        <f>MAX(Oncho!AF361,Oncho!BE361)</f>
        <v>0</v>
      </c>
      <c r="X354" s="377">
        <f>MAX(Oncho!AG361,Oncho!BF361)</f>
        <v>0</v>
      </c>
      <c r="Y354" s="377">
        <f>MAX(Oncho!AH361,Oncho!BG361)</f>
        <v>0</v>
      </c>
      <c r="Z354" s="377">
        <f>MAX(Oncho!AI361,Oncho!BH361)</f>
        <v>0</v>
      </c>
      <c r="AA354" s="377">
        <f>MAX(Oncho!AJ361,Oncho!BI361)</f>
        <v>0</v>
      </c>
      <c r="AB354" s="377">
        <f>MAX(COUNTIF(Oncho!AK361,"Oui"),COUNTIF(Oncho!BJ361,"Oui"))</f>
        <v>0</v>
      </c>
      <c r="AC354" s="354"/>
      <c r="AD354" s="377">
        <f>SCH!P363</f>
        <v>0</v>
      </c>
      <c r="AE354" s="377">
        <f>SCH!AI363</f>
        <v>0</v>
      </c>
      <c r="AF354" s="377">
        <f>SCH!AJ363</f>
        <v>0</v>
      </c>
      <c r="AG354" s="377">
        <f>SCH!AN363</f>
        <v>0</v>
      </c>
      <c r="AH354" s="377">
        <f>SCH!AO363</f>
        <v>0</v>
      </c>
      <c r="AI354" s="377">
        <f>SCH!AT363</f>
        <v>0</v>
      </c>
      <c r="AJ354" s="377">
        <f>SCH!AU363</f>
        <v>0</v>
      </c>
      <c r="AK354" s="377">
        <f>SCH!AV363</f>
        <v>0</v>
      </c>
      <c r="AL354" s="377">
        <f>SCH!AW363</f>
        <v>0</v>
      </c>
      <c r="AM354" s="377">
        <f>COUNTIF(SCH!AX363,"Oui")</f>
        <v>0</v>
      </c>
      <c r="AN354" s="354"/>
      <c r="AO354" s="377">
        <f>GeoH!P363</f>
        <v>0</v>
      </c>
      <c r="AP354" s="377">
        <f>MAX(GeoH!AK363,GeoH!BS363)</f>
        <v>0</v>
      </c>
      <c r="AQ354" s="377">
        <f>MAX(GeoH!AL363,GeoH!BT363)</f>
        <v>0</v>
      </c>
      <c r="AR354" s="377">
        <f>MAX(GeoH!AM363,GeoH!BU363)</f>
        <v>0</v>
      </c>
      <c r="AS354" s="377">
        <f>MAX(GeoH!AN363,GeoH!BV363)</f>
        <v>0</v>
      </c>
      <c r="AT354" s="377">
        <f>MAX(GeoH!AO363,GeoH!BW363)</f>
        <v>0</v>
      </c>
      <c r="AU354" s="377">
        <f>MAX(GeoH!AQ363,GeoH!BY363)</f>
        <v>0</v>
      </c>
      <c r="AV354" s="377">
        <f>MAX(GeoH!AR363,GeoH!BZ363)</f>
        <v>0</v>
      </c>
      <c r="AW354" s="377">
        <f>MAX(GeoH!AS363,GeoH!CA363)</f>
        <v>0</v>
      </c>
      <c r="AX354" s="377">
        <f>MAX(GeoH!AT363,GeoH!CB363)</f>
        <v>0</v>
      </c>
      <c r="AY354" s="377">
        <f>MAX(GeoH!AU363,GeoH!CC363)</f>
        <v>0</v>
      </c>
      <c r="AZ354" s="377">
        <f>MAX(GeoH!AV363,GeoH!CD363)</f>
        <v>0</v>
      </c>
      <c r="BA354" s="377">
        <f>MAX(GeoH!AW363,GeoH!CE363)</f>
        <v>0</v>
      </c>
      <c r="BB354" s="377">
        <f>MAX(GeoH!AX363,GeoH!CF363)</f>
        <v>0</v>
      </c>
      <c r="BC354" s="377">
        <f>MAX(GeoH!AY363,GeoH!CG363)</f>
        <v>0</v>
      </c>
      <c r="BD354" s="377">
        <f>MAX(GeoH!AZ363,GeoH!CH363)</f>
        <v>0</v>
      </c>
      <c r="BE354" s="377">
        <f>MAX(GeoH!BA363,GeoH!CI363)</f>
        <v>0</v>
      </c>
      <c r="BF354" s="377">
        <f>MAX(GeoH!BB363,GeoH!CJ363)</f>
        <v>0</v>
      </c>
      <c r="BG354" s="377">
        <f>MAX(COUNTIF(GeoH!BC363,"Oui"),COUNTIF(GeoH!CK363,"Oui"))</f>
        <v>0</v>
      </c>
      <c r="BH354" s="354"/>
      <c r="BI354" s="377">
        <f>Trachome!Q366</f>
        <v>0</v>
      </c>
      <c r="BJ354" s="377">
        <f>Trachome!AK366</f>
        <v>0</v>
      </c>
      <c r="BK354" s="377">
        <f>Trachome!AL366</f>
        <v>0</v>
      </c>
      <c r="BL354" s="377">
        <f>Trachome!AN366</f>
        <v>0</v>
      </c>
      <c r="BM354" s="377">
        <f>Trachome!AO366</f>
        <v>0</v>
      </c>
      <c r="BN354" s="377">
        <f>Trachome!AT366</f>
        <v>0</v>
      </c>
      <c r="BO354" s="377">
        <f>Trachome!AU366</f>
        <v>0</v>
      </c>
      <c r="BP354" s="377">
        <f>Trachome!AV366</f>
        <v>0</v>
      </c>
      <c r="BQ354" s="377">
        <f>Trachome!AW366</f>
        <v>0</v>
      </c>
      <c r="BR354" s="377">
        <f>COUNTIF(Trachome!AX366,"Oui")</f>
        <v>0</v>
      </c>
      <c r="BS354" s="354"/>
      <c r="BT354" s="377">
        <f t="shared" si="63"/>
        <v>0</v>
      </c>
      <c r="BU354" s="377">
        <f t="shared" si="64"/>
        <v>0</v>
      </c>
      <c r="BV354" s="377">
        <f t="shared" si="65"/>
        <v>0</v>
      </c>
      <c r="BW354" s="377">
        <f t="shared" si="66"/>
        <v>0</v>
      </c>
      <c r="BX354" s="377">
        <f t="shared" si="67"/>
        <v>0</v>
      </c>
      <c r="BY354" s="377">
        <f t="shared" si="70"/>
        <v>0</v>
      </c>
      <c r="BZ354" s="377">
        <f t="shared" si="71"/>
        <v>0</v>
      </c>
      <c r="CA354" s="377">
        <f t="shared" si="72"/>
        <v>0</v>
      </c>
      <c r="CB354" s="377">
        <f t="shared" si="68"/>
        <v>0</v>
      </c>
      <c r="CC354" s="377">
        <f t="shared" si="69"/>
        <v>0</v>
      </c>
    </row>
    <row r="355" spans="2:81" x14ac:dyDescent="0.25">
      <c r="B355" s="169">
        <f>'Données démographiques'!B363</f>
        <v>0</v>
      </c>
      <c r="C355" s="169">
        <f>'Données démographiques'!C363</f>
        <v>0</v>
      </c>
      <c r="D355" s="170">
        <f>'Données démographiques'!D363</f>
        <v>0</v>
      </c>
      <c r="E355" s="76"/>
      <c r="F355" s="170">
        <f>FL!M362</f>
        <v>0</v>
      </c>
      <c r="G355" s="170">
        <f>FL!AE362</f>
        <v>0</v>
      </c>
      <c r="H355" s="170">
        <f>FL!AF362</f>
        <v>0</v>
      </c>
      <c r="I355" s="170">
        <f>FL!AH362</f>
        <v>0</v>
      </c>
      <c r="J355" s="170">
        <f>FL!AI362</f>
        <v>0</v>
      </c>
      <c r="K355" s="170">
        <f>FL!AK362</f>
        <v>0</v>
      </c>
      <c r="L355" s="170">
        <f>FL!AM362</f>
        <v>0</v>
      </c>
      <c r="M355" s="170">
        <f>FL!AN362</f>
        <v>0</v>
      </c>
      <c r="N355" s="170">
        <f>FL!AO362</f>
        <v>0</v>
      </c>
      <c r="O355" s="170">
        <f>FL!AP362</f>
        <v>0</v>
      </c>
      <c r="P355" s="170">
        <f>FL!AQ362</f>
        <v>0</v>
      </c>
      <c r="Q355" s="170">
        <f>COUNTIF(FL!AR362,"Oui")</f>
        <v>0</v>
      </c>
      <c r="R355" s="76"/>
      <c r="S355" s="170">
        <f>Oncho!K362</f>
        <v>0</v>
      </c>
      <c r="T355" s="170">
        <f>MAX(Oncho!AB362,Oncho!BA362)</f>
        <v>0</v>
      </c>
      <c r="U355" s="170">
        <f>MAX(Oncho!AC362,Oncho!BB362)</f>
        <v>0</v>
      </c>
      <c r="V355" s="170">
        <f>MAX(Oncho!AE362,Oncho!BD362)</f>
        <v>0</v>
      </c>
      <c r="W355" s="170">
        <f>MAX(Oncho!AF362,Oncho!BE362)</f>
        <v>0</v>
      </c>
      <c r="X355" s="170">
        <f>MAX(Oncho!AG362,Oncho!BF362)</f>
        <v>0</v>
      </c>
      <c r="Y355" s="170">
        <f>MAX(Oncho!AH362,Oncho!BG362)</f>
        <v>0</v>
      </c>
      <c r="Z355" s="170">
        <f>MAX(Oncho!AI362,Oncho!BH362)</f>
        <v>0</v>
      </c>
      <c r="AA355" s="170">
        <f>MAX(Oncho!AJ362,Oncho!BI362)</f>
        <v>0</v>
      </c>
      <c r="AB355" s="170">
        <f>MAX(COUNTIF(Oncho!AK362,"Oui"),COUNTIF(Oncho!BJ362,"Oui"))</f>
        <v>0</v>
      </c>
      <c r="AC355" s="76"/>
      <c r="AD355" s="170">
        <f>SCH!P364</f>
        <v>0</v>
      </c>
      <c r="AE355" s="170">
        <f>SCH!AI364</f>
        <v>0</v>
      </c>
      <c r="AF355" s="170">
        <f>SCH!AJ364</f>
        <v>0</v>
      </c>
      <c r="AG355" s="170">
        <f>SCH!AN364</f>
        <v>0</v>
      </c>
      <c r="AH355" s="170">
        <f>SCH!AO364</f>
        <v>0</v>
      </c>
      <c r="AI355" s="170">
        <f>SCH!AT364</f>
        <v>0</v>
      </c>
      <c r="AJ355" s="170">
        <f>SCH!AU364</f>
        <v>0</v>
      </c>
      <c r="AK355" s="170">
        <f>SCH!AV364</f>
        <v>0</v>
      </c>
      <c r="AL355" s="170">
        <f>SCH!AW364</f>
        <v>0</v>
      </c>
      <c r="AM355" s="170">
        <f>COUNTIF(SCH!AX364,"Oui")</f>
        <v>0</v>
      </c>
      <c r="AN355" s="76"/>
      <c r="AO355" s="170">
        <f>GeoH!P364</f>
        <v>0</v>
      </c>
      <c r="AP355" s="170">
        <f>MAX(GeoH!AK364,GeoH!BS364)</f>
        <v>0</v>
      </c>
      <c r="AQ355" s="170">
        <f>MAX(GeoH!AL364,GeoH!BT364)</f>
        <v>0</v>
      </c>
      <c r="AR355" s="170">
        <f>MAX(GeoH!AM364,GeoH!BU364)</f>
        <v>0</v>
      </c>
      <c r="AS355" s="170">
        <f>MAX(GeoH!AN364,GeoH!BV364)</f>
        <v>0</v>
      </c>
      <c r="AT355" s="170">
        <f>MAX(GeoH!AO364,GeoH!BW364)</f>
        <v>0</v>
      </c>
      <c r="AU355" s="170">
        <f>MAX(GeoH!AQ364,GeoH!BY364)</f>
        <v>0</v>
      </c>
      <c r="AV355" s="170">
        <f>MAX(GeoH!AR364,GeoH!BZ364)</f>
        <v>0</v>
      </c>
      <c r="AW355" s="170">
        <f>MAX(GeoH!AS364,GeoH!CA364)</f>
        <v>0</v>
      </c>
      <c r="AX355" s="170">
        <f>MAX(GeoH!AT364,GeoH!CB364)</f>
        <v>0</v>
      </c>
      <c r="AY355" s="170">
        <f>MAX(GeoH!AU364,GeoH!CC364)</f>
        <v>0</v>
      </c>
      <c r="AZ355" s="170">
        <f>MAX(GeoH!AV364,GeoH!CD364)</f>
        <v>0</v>
      </c>
      <c r="BA355" s="170">
        <f>MAX(GeoH!AW364,GeoH!CE364)</f>
        <v>0</v>
      </c>
      <c r="BB355" s="170">
        <f>MAX(GeoH!AX364,GeoH!CF364)</f>
        <v>0</v>
      </c>
      <c r="BC355" s="170">
        <f>MAX(GeoH!AY364,GeoH!CG364)</f>
        <v>0</v>
      </c>
      <c r="BD355" s="170">
        <f>MAX(GeoH!AZ364,GeoH!CH364)</f>
        <v>0</v>
      </c>
      <c r="BE355" s="170">
        <f>MAX(GeoH!BA364,GeoH!CI364)</f>
        <v>0</v>
      </c>
      <c r="BF355" s="170">
        <f>MAX(GeoH!BB364,GeoH!CJ364)</f>
        <v>0</v>
      </c>
      <c r="BG355" s="170">
        <f>MAX(COUNTIF(GeoH!BC364,"Oui"),COUNTIF(GeoH!CK364,"Oui"))</f>
        <v>0</v>
      </c>
      <c r="BH355" s="76"/>
      <c r="BI355" s="170">
        <f>Trachome!Q367</f>
        <v>0</v>
      </c>
      <c r="BJ355" s="170">
        <f>Trachome!AK367</f>
        <v>0</v>
      </c>
      <c r="BK355" s="170">
        <f>Trachome!AL367</f>
        <v>0</v>
      </c>
      <c r="BL355" s="170">
        <f>Trachome!AN367</f>
        <v>0</v>
      </c>
      <c r="BM355" s="170">
        <f>Trachome!AO367</f>
        <v>0</v>
      </c>
      <c r="BN355" s="170">
        <f>Trachome!AT367</f>
        <v>0</v>
      </c>
      <c r="BO355" s="170">
        <f>Trachome!AU367</f>
        <v>0</v>
      </c>
      <c r="BP355" s="170">
        <f>Trachome!AV367</f>
        <v>0</v>
      </c>
      <c r="BQ355" s="170">
        <f>Trachome!AW367</f>
        <v>0</v>
      </c>
      <c r="BR355" s="170">
        <f>COUNTIF(Trachome!AX367,"Oui")</f>
        <v>0</v>
      </c>
      <c r="BS355" s="76"/>
      <c r="BT355" s="170">
        <f t="shared" si="63"/>
        <v>0</v>
      </c>
      <c r="BU355" s="170">
        <f t="shared" si="64"/>
        <v>0</v>
      </c>
      <c r="BV355" s="170">
        <f t="shared" si="65"/>
        <v>0</v>
      </c>
      <c r="BW355" s="170">
        <f t="shared" si="66"/>
        <v>0</v>
      </c>
      <c r="BX355" s="170">
        <f t="shared" si="67"/>
        <v>0</v>
      </c>
      <c r="BY355" s="170">
        <f t="shared" si="70"/>
        <v>0</v>
      </c>
      <c r="BZ355" s="170">
        <f t="shared" si="71"/>
        <v>0</v>
      </c>
      <c r="CA355" s="170">
        <f t="shared" si="72"/>
        <v>0</v>
      </c>
      <c r="CB355" s="170">
        <f t="shared" si="68"/>
        <v>0</v>
      </c>
      <c r="CC355" s="170">
        <f t="shared" si="69"/>
        <v>0</v>
      </c>
    </row>
    <row r="356" spans="2:81" x14ac:dyDescent="0.25">
      <c r="B356" s="376">
        <f>'Données démographiques'!B364</f>
        <v>0</v>
      </c>
      <c r="C356" s="376">
        <f>'Données démographiques'!C364</f>
        <v>0</v>
      </c>
      <c r="D356" s="377">
        <f>'Données démographiques'!D364</f>
        <v>0</v>
      </c>
      <c r="E356" s="354"/>
      <c r="F356" s="377">
        <f>FL!M363</f>
        <v>0</v>
      </c>
      <c r="G356" s="377">
        <f>FL!AE363</f>
        <v>0</v>
      </c>
      <c r="H356" s="377">
        <f>FL!AF363</f>
        <v>0</v>
      </c>
      <c r="I356" s="377">
        <f>FL!AH363</f>
        <v>0</v>
      </c>
      <c r="J356" s="377">
        <f>FL!AI363</f>
        <v>0</v>
      </c>
      <c r="K356" s="377">
        <f>FL!AK363</f>
        <v>0</v>
      </c>
      <c r="L356" s="377">
        <f>FL!AM363</f>
        <v>0</v>
      </c>
      <c r="M356" s="377">
        <f>FL!AN363</f>
        <v>0</v>
      </c>
      <c r="N356" s="377">
        <f>FL!AO363</f>
        <v>0</v>
      </c>
      <c r="O356" s="377">
        <f>FL!AP363</f>
        <v>0</v>
      </c>
      <c r="P356" s="377">
        <f>FL!AQ363</f>
        <v>0</v>
      </c>
      <c r="Q356" s="377">
        <f>COUNTIF(FL!AR363,"Oui")</f>
        <v>0</v>
      </c>
      <c r="R356" s="354"/>
      <c r="S356" s="377">
        <f>Oncho!K363</f>
        <v>0</v>
      </c>
      <c r="T356" s="377">
        <f>MAX(Oncho!AB363,Oncho!BA363)</f>
        <v>0</v>
      </c>
      <c r="U356" s="377">
        <f>MAX(Oncho!AC363,Oncho!BB363)</f>
        <v>0</v>
      </c>
      <c r="V356" s="377">
        <f>MAX(Oncho!AE363,Oncho!BD363)</f>
        <v>0</v>
      </c>
      <c r="W356" s="377">
        <f>MAX(Oncho!AF363,Oncho!BE363)</f>
        <v>0</v>
      </c>
      <c r="X356" s="377">
        <f>MAX(Oncho!AG363,Oncho!BF363)</f>
        <v>0</v>
      </c>
      <c r="Y356" s="377">
        <f>MAX(Oncho!AH363,Oncho!BG363)</f>
        <v>0</v>
      </c>
      <c r="Z356" s="377">
        <f>MAX(Oncho!AI363,Oncho!BH363)</f>
        <v>0</v>
      </c>
      <c r="AA356" s="377">
        <f>MAX(Oncho!AJ363,Oncho!BI363)</f>
        <v>0</v>
      </c>
      <c r="AB356" s="377">
        <f>MAX(COUNTIF(Oncho!AK363,"Oui"),COUNTIF(Oncho!BJ363,"Oui"))</f>
        <v>0</v>
      </c>
      <c r="AC356" s="354"/>
      <c r="AD356" s="377">
        <f>SCH!P365</f>
        <v>0</v>
      </c>
      <c r="AE356" s="377">
        <f>SCH!AI365</f>
        <v>0</v>
      </c>
      <c r="AF356" s="377">
        <f>SCH!AJ365</f>
        <v>0</v>
      </c>
      <c r="AG356" s="377">
        <f>SCH!AN365</f>
        <v>0</v>
      </c>
      <c r="AH356" s="377">
        <f>SCH!AO365</f>
        <v>0</v>
      </c>
      <c r="AI356" s="377">
        <f>SCH!AT365</f>
        <v>0</v>
      </c>
      <c r="AJ356" s="377">
        <f>SCH!AU365</f>
        <v>0</v>
      </c>
      <c r="AK356" s="377">
        <f>SCH!AV365</f>
        <v>0</v>
      </c>
      <c r="AL356" s="377">
        <f>SCH!AW365</f>
        <v>0</v>
      </c>
      <c r="AM356" s="377">
        <f>COUNTIF(SCH!AX365,"Oui")</f>
        <v>0</v>
      </c>
      <c r="AN356" s="354"/>
      <c r="AO356" s="377">
        <f>GeoH!P365</f>
        <v>0</v>
      </c>
      <c r="AP356" s="377">
        <f>MAX(GeoH!AK365,GeoH!BS365)</f>
        <v>0</v>
      </c>
      <c r="AQ356" s="377">
        <f>MAX(GeoH!AL365,GeoH!BT365)</f>
        <v>0</v>
      </c>
      <c r="AR356" s="377">
        <f>MAX(GeoH!AM365,GeoH!BU365)</f>
        <v>0</v>
      </c>
      <c r="AS356" s="377">
        <f>MAX(GeoH!AN365,GeoH!BV365)</f>
        <v>0</v>
      </c>
      <c r="AT356" s="377">
        <f>MAX(GeoH!AO365,GeoH!BW365)</f>
        <v>0</v>
      </c>
      <c r="AU356" s="377">
        <f>MAX(GeoH!AQ365,GeoH!BY365)</f>
        <v>0</v>
      </c>
      <c r="AV356" s="377">
        <f>MAX(GeoH!AR365,GeoH!BZ365)</f>
        <v>0</v>
      </c>
      <c r="AW356" s="377">
        <f>MAX(GeoH!AS365,GeoH!CA365)</f>
        <v>0</v>
      </c>
      <c r="AX356" s="377">
        <f>MAX(GeoH!AT365,GeoH!CB365)</f>
        <v>0</v>
      </c>
      <c r="AY356" s="377">
        <f>MAX(GeoH!AU365,GeoH!CC365)</f>
        <v>0</v>
      </c>
      <c r="AZ356" s="377">
        <f>MAX(GeoH!AV365,GeoH!CD365)</f>
        <v>0</v>
      </c>
      <c r="BA356" s="377">
        <f>MAX(GeoH!AW365,GeoH!CE365)</f>
        <v>0</v>
      </c>
      <c r="BB356" s="377">
        <f>MAX(GeoH!AX365,GeoH!CF365)</f>
        <v>0</v>
      </c>
      <c r="BC356" s="377">
        <f>MAX(GeoH!AY365,GeoH!CG365)</f>
        <v>0</v>
      </c>
      <c r="BD356" s="377">
        <f>MAX(GeoH!AZ365,GeoH!CH365)</f>
        <v>0</v>
      </c>
      <c r="BE356" s="377">
        <f>MAX(GeoH!BA365,GeoH!CI365)</f>
        <v>0</v>
      </c>
      <c r="BF356" s="377">
        <f>MAX(GeoH!BB365,GeoH!CJ365)</f>
        <v>0</v>
      </c>
      <c r="BG356" s="377">
        <f>MAX(COUNTIF(GeoH!BC365,"Oui"),COUNTIF(GeoH!CK365,"Oui"))</f>
        <v>0</v>
      </c>
      <c r="BH356" s="354"/>
      <c r="BI356" s="377">
        <f>Trachome!Q368</f>
        <v>0</v>
      </c>
      <c r="BJ356" s="377">
        <f>Trachome!AK368</f>
        <v>0</v>
      </c>
      <c r="BK356" s="377">
        <f>Trachome!AL368</f>
        <v>0</v>
      </c>
      <c r="BL356" s="377">
        <f>Trachome!AN368</f>
        <v>0</v>
      </c>
      <c r="BM356" s="377">
        <f>Trachome!AO368</f>
        <v>0</v>
      </c>
      <c r="BN356" s="377">
        <f>Trachome!AT368</f>
        <v>0</v>
      </c>
      <c r="BO356" s="377">
        <f>Trachome!AU368</f>
        <v>0</v>
      </c>
      <c r="BP356" s="377">
        <f>Trachome!AV368</f>
        <v>0</v>
      </c>
      <c r="BQ356" s="377">
        <f>Trachome!AW368</f>
        <v>0</v>
      </c>
      <c r="BR356" s="377">
        <f>COUNTIF(Trachome!AX368,"Oui")</f>
        <v>0</v>
      </c>
      <c r="BS356" s="354"/>
      <c r="BT356" s="377">
        <f t="shared" si="63"/>
        <v>0</v>
      </c>
      <c r="BU356" s="377">
        <f t="shared" si="64"/>
        <v>0</v>
      </c>
      <c r="BV356" s="377">
        <f t="shared" si="65"/>
        <v>0</v>
      </c>
      <c r="BW356" s="377">
        <f t="shared" si="66"/>
        <v>0</v>
      </c>
      <c r="BX356" s="377">
        <f t="shared" si="67"/>
        <v>0</v>
      </c>
      <c r="BY356" s="377">
        <f t="shared" si="70"/>
        <v>0</v>
      </c>
      <c r="BZ356" s="377">
        <f t="shared" si="71"/>
        <v>0</v>
      </c>
      <c r="CA356" s="377">
        <f t="shared" si="72"/>
        <v>0</v>
      </c>
      <c r="CB356" s="377">
        <f t="shared" si="68"/>
        <v>0</v>
      </c>
      <c r="CC356" s="377">
        <f t="shared" si="69"/>
        <v>0</v>
      </c>
    </row>
    <row r="357" spans="2:81" x14ac:dyDescent="0.25">
      <c r="B357" s="169">
        <f>'Données démographiques'!B365</f>
        <v>0</v>
      </c>
      <c r="C357" s="169">
        <f>'Données démographiques'!C365</f>
        <v>0</v>
      </c>
      <c r="D357" s="170">
        <f>'Données démographiques'!D365</f>
        <v>0</v>
      </c>
      <c r="E357" s="76"/>
      <c r="F357" s="170">
        <f>FL!M364</f>
        <v>0</v>
      </c>
      <c r="G357" s="170">
        <f>FL!AE364</f>
        <v>0</v>
      </c>
      <c r="H357" s="170">
        <f>FL!AF364</f>
        <v>0</v>
      </c>
      <c r="I357" s="170">
        <f>FL!AH364</f>
        <v>0</v>
      </c>
      <c r="J357" s="170">
        <f>FL!AI364</f>
        <v>0</v>
      </c>
      <c r="K357" s="170">
        <f>FL!AK364</f>
        <v>0</v>
      </c>
      <c r="L357" s="170">
        <f>FL!AM364</f>
        <v>0</v>
      </c>
      <c r="M357" s="170">
        <f>FL!AN364</f>
        <v>0</v>
      </c>
      <c r="N357" s="170">
        <f>FL!AO364</f>
        <v>0</v>
      </c>
      <c r="O357" s="170">
        <f>FL!AP364</f>
        <v>0</v>
      </c>
      <c r="P357" s="170">
        <f>FL!AQ364</f>
        <v>0</v>
      </c>
      <c r="Q357" s="170">
        <f>COUNTIF(FL!AR364,"Oui")</f>
        <v>0</v>
      </c>
      <c r="R357" s="76"/>
      <c r="S357" s="170">
        <f>Oncho!K364</f>
        <v>0</v>
      </c>
      <c r="T357" s="170">
        <f>MAX(Oncho!AB364,Oncho!BA364)</f>
        <v>0</v>
      </c>
      <c r="U357" s="170">
        <f>MAX(Oncho!AC364,Oncho!BB364)</f>
        <v>0</v>
      </c>
      <c r="V357" s="170">
        <f>MAX(Oncho!AE364,Oncho!BD364)</f>
        <v>0</v>
      </c>
      <c r="W357" s="170">
        <f>MAX(Oncho!AF364,Oncho!BE364)</f>
        <v>0</v>
      </c>
      <c r="X357" s="170">
        <f>MAX(Oncho!AG364,Oncho!BF364)</f>
        <v>0</v>
      </c>
      <c r="Y357" s="170">
        <f>MAX(Oncho!AH364,Oncho!BG364)</f>
        <v>0</v>
      </c>
      <c r="Z357" s="170">
        <f>MAX(Oncho!AI364,Oncho!BH364)</f>
        <v>0</v>
      </c>
      <c r="AA357" s="170">
        <f>MAX(Oncho!AJ364,Oncho!BI364)</f>
        <v>0</v>
      </c>
      <c r="AB357" s="170">
        <f>MAX(COUNTIF(Oncho!AK364,"Oui"),COUNTIF(Oncho!BJ364,"Oui"))</f>
        <v>0</v>
      </c>
      <c r="AC357" s="76"/>
      <c r="AD357" s="170">
        <f>SCH!P366</f>
        <v>0</v>
      </c>
      <c r="AE357" s="170">
        <f>SCH!AI366</f>
        <v>0</v>
      </c>
      <c r="AF357" s="170">
        <f>SCH!AJ366</f>
        <v>0</v>
      </c>
      <c r="AG357" s="170">
        <f>SCH!AN366</f>
        <v>0</v>
      </c>
      <c r="AH357" s="170">
        <f>SCH!AO366</f>
        <v>0</v>
      </c>
      <c r="AI357" s="170">
        <f>SCH!AT366</f>
        <v>0</v>
      </c>
      <c r="AJ357" s="170">
        <f>SCH!AU366</f>
        <v>0</v>
      </c>
      <c r="AK357" s="170">
        <f>SCH!AV366</f>
        <v>0</v>
      </c>
      <c r="AL357" s="170">
        <f>SCH!AW366</f>
        <v>0</v>
      </c>
      <c r="AM357" s="170">
        <f>COUNTIF(SCH!AX366,"Oui")</f>
        <v>0</v>
      </c>
      <c r="AN357" s="76"/>
      <c r="AO357" s="170">
        <f>GeoH!P366</f>
        <v>0</v>
      </c>
      <c r="AP357" s="170">
        <f>MAX(GeoH!AK366,GeoH!BS366)</f>
        <v>0</v>
      </c>
      <c r="AQ357" s="170">
        <f>MAX(GeoH!AL366,GeoH!BT366)</f>
        <v>0</v>
      </c>
      <c r="AR357" s="170">
        <f>MAX(GeoH!AM366,GeoH!BU366)</f>
        <v>0</v>
      </c>
      <c r="AS357" s="170">
        <f>MAX(GeoH!AN366,GeoH!BV366)</f>
        <v>0</v>
      </c>
      <c r="AT357" s="170">
        <f>MAX(GeoH!AO366,GeoH!BW366)</f>
        <v>0</v>
      </c>
      <c r="AU357" s="170">
        <f>MAX(GeoH!AQ366,GeoH!BY366)</f>
        <v>0</v>
      </c>
      <c r="AV357" s="170">
        <f>MAX(GeoH!AR366,GeoH!BZ366)</f>
        <v>0</v>
      </c>
      <c r="AW357" s="170">
        <f>MAX(GeoH!AS366,GeoH!CA366)</f>
        <v>0</v>
      </c>
      <c r="AX357" s="170">
        <f>MAX(GeoH!AT366,GeoH!CB366)</f>
        <v>0</v>
      </c>
      <c r="AY357" s="170">
        <f>MAX(GeoH!AU366,GeoH!CC366)</f>
        <v>0</v>
      </c>
      <c r="AZ357" s="170">
        <f>MAX(GeoH!AV366,GeoH!CD366)</f>
        <v>0</v>
      </c>
      <c r="BA357" s="170">
        <f>MAX(GeoH!AW366,GeoH!CE366)</f>
        <v>0</v>
      </c>
      <c r="BB357" s="170">
        <f>MAX(GeoH!AX366,GeoH!CF366)</f>
        <v>0</v>
      </c>
      <c r="BC357" s="170">
        <f>MAX(GeoH!AY366,GeoH!CG366)</f>
        <v>0</v>
      </c>
      <c r="BD357" s="170">
        <f>MAX(GeoH!AZ366,GeoH!CH366)</f>
        <v>0</v>
      </c>
      <c r="BE357" s="170">
        <f>MAX(GeoH!BA366,GeoH!CI366)</f>
        <v>0</v>
      </c>
      <c r="BF357" s="170">
        <f>MAX(GeoH!BB366,GeoH!CJ366)</f>
        <v>0</v>
      </c>
      <c r="BG357" s="170">
        <f>MAX(COUNTIF(GeoH!BC366,"Oui"),COUNTIF(GeoH!CK366,"Oui"))</f>
        <v>0</v>
      </c>
      <c r="BH357" s="76"/>
      <c r="BI357" s="170">
        <f>Trachome!Q369</f>
        <v>0</v>
      </c>
      <c r="BJ357" s="170">
        <f>Trachome!AK369</f>
        <v>0</v>
      </c>
      <c r="BK357" s="170">
        <f>Trachome!AL369</f>
        <v>0</v>
      </c>
      <c r="BL357" s="170">
        <f>Trachome!AN369</f>
        <v>0</v>
      </c>
      <c r="BM357" s="170">
        <f>Trachome!AO369</f>
        <v>0</v>
      </c>
      <c r="BN357" s="170">
        <f>Trachome!AT369</f>
        <v>0</v>
      </c>
      <c r="BO357" s="170">
        <f>Trachome!AU369</f>
        <v>0</v>
      </c>
      <c r="BP357" s="170">
        <f>Trachome!AV369</f>
        <v>0</v>
      </c>
      <c r="BQ357" s="170">
        <f>Trachome!AW369</f>
        <v>0</v>
      </c>
      <c r="BR357" s="170">
        <f>COUNTIF(Trachome!AX369,"Oui")</f>
        <v>0</v>
      </c>
      <c r="BS357" s="76"/>
      <c r="BT357" s="170">
        <f t="shared" si="63"/>
        <v>0</v>
      </c>
      <c r="BU357" s="170">
        <f t="shared" si="64"/>
        <v>0</v>
      </c>
      <c r="BV357" s="170">
        <f t="shared" si="65"/>
        <v>0</v>
      </c>
      <c r="BW357" s="170">
        <f t="shared" si="66"/>
        <v>0</v>
      </c>
      <c r="BX357" s="170">
        <f t="shared" si="67"/>
        <v>0</v>
      </c>
      <c r="BY357" s="170">
        <f t="shared" si="70"/>
        <v>0</v>
      </c>
      <c r="BZ357" s="170">
        <f t="shared" si="71"/>
        <v>0</v>
      </c>
      <c r="CA357" s="170">
        <f t="shared" si="72"/>
        <v>0</v>
      </c>
      <c r="CB357" s="170">
        <f t="shared" si="68"/>
        <v>0</v>
      </c>
      <c r="CC357" s="170">
        <f t="shared" si="69"/>
        <v>0</v>
      </c>
    </row>
    <row r="358" spans="2:81" x14ac:dyDescent="0.25">
      <c r="B358" s="376">
        <f>'Données démographiques'!B366</f>
        <v>0</v>
      </c>
      <c r="C358" s="376">
        <f>'Données démographiques'!C366</f>
        <v>0</v>
      </c>
      <c r="D358" s="377">
        <f>'Données démographiques'!D366</f>
        <v>0</v>
      </c>
      <c r="E358" s="354"/>
      <c r="F358" s="377">
        <f>FL!M365</f>
        <v>0</v>
      </c>
      <c r="G358" s="377">
        <f>FL!AE365</f>
        <v>0</v>
      </c>
      <c r="H358" s="377">
        <f>FL!AF365</f>
        <v>0</v>
      </c>
      <c r="I358" s="377">
        <f>FL!AH365</f>
        <v>0</v>
      </c>
      <c r="J358" s="377">
        <f>FL!AI365</f>
        <v>0</v>
      </c>
      <c r="K358" s="377">
        <f>FL!AK365</f>
        <v>0</v>
      </c>
      <c r="L358" s="377">
        <f>FL!AM365</f>
        <v>0</v>
      </c>
      <c r="M358" s="377">
        <f>FL!AN365</f>
        <v>0</v>
      </c>
      <c r="N358" s="377">
        <f>FL!AO365</f>
        <v>0</v>
      </c>
      <c r="O358" s="377">
        <f>FL!AP365</f>
        <v>0</v>
      </c>
      <c r="P358" s="377">
        <f>FL!AQ365</f>
        <v>0</v>
      </c>
      <c r="Q358" s="377">
        <f>COUNTIF(FL!AR365,"Oui")</f>
        <v>0</v>
      </c>
      <c r="R358" s="354"/>
      <c r="S358" s="377">
        <f>Oncho!K365</f>
        <v>0</v>
      </c>
      <c r="T358" s="377">
        <f>MAX(Oncho!AB365,Oncho!BA365)</f>
        <v>0</v>
      </c>
      <c r="U358" s="377">
        <f>MAX(Oncho!AC365,Oncho!BB365)</f>
        <v>0</v>
      </c>
      <c r="V358" s="377">
        <f>MAX(Oncho!AE365,Oncho!BD365)</f>
        <v>0</v>
      </c>
      <c r="W358" s="377">
        <f>MAX(Oncho!AF365,Oncho!BE365)</f>
        <v>0</v>
      </c>
      <c r="X358" s="377">
        <f>MAX(Oncho!AG365,Oncho!BF365)</f>
        <v>0</v>
      </c>
      <c r="Y358" s="377">
        <f>MAX(Oncho!AH365,Oncho!BG365)</f>
        <v>0</v>
      </c>
      <c r="Z358" s="377">
        <f>MAX(Oncho!AI365,Oncho!BH365)</f>
        <v>0</v>
      </c>
      <c r="AA358" s="377">
        <f>MAX(Oncho!AJ365,Oncho!BI365)</f>
        <v>0</v>
      </c>
      <c r="AB358" s="377">
        <f>MAX(COUNTIF(Oncho!AK365,"Oui"),COUNTIF(Oncho!BJ365,"Oui"))</f>
        <v>0</v>
      </c>
      <c r="AC358" s="354"/>
      <c r="AD358" s="377">
        <f>SCH!P367</f>
        <v>0</v>
      </c>
      <c r="AE358" s="377">
        <f>SCH!AI367</f>
        <v>0</v>
      </c>
      <c r="AF358" s="377">
        <f>SCH!AJ367</f>
        <v>0</v>
      </c>
      <c r="AG358" s="377">
        <f>SCH!AN367</f>
        <v>0</v>
      </c>
      <c r="AH358" s="377">
        <f>SCH!AO367</f>
        <v>0</v>
      </c>
      <c r="AI358" s="377">
        <f>SCH!AT367</f>
        <v>0</v>
      </c>
      <c r="AJ358" s="377">
        <f>SCH!AU367</f>
        <v>0</v>
      </c>
      <c r="AK358" s="377">
        <f>SCH!AV367</f>
        <v>0</v>
      </c>
      <c r="AL358" s="377">
        <f>SCH!AW367</f>
        <v>0</v>
      </c>
      <c r="AM358" s="377">
        <f>COUNTIF(SCH!AX367,"Oui")</f>
        <v>0</v>
      </c>
      <c r="AN358" s="354"/>
      <c r="AO358" s="377">
        <f>GeoH!P367</f>
        <v>0</v>
      </c>
      <c r="AP358" s="377">
        <f>MAX(GeoH!AK367,GeoH!BS367)</f>
        <v>0</v>
      </c>
      <c r="AQ358" s="377">
        <f>MAX(GeoH!AL367,GeoH!BT367)</f>
        <v>0</v>
      </c>
      <c r="AR358" s="377">
        <f>MAX(GeoH!AM367,GeoH!BU367)</f>
        <v>0</v>
      </c>
      <c r="AS358" s="377">
        <f>MAX(GeoH!AN367,GeoH!BV367)</f>
        <v>0</v>
      </c>
      <c r="AT358" s="377">
        <f>MAX(GeoH!AO367,GeoH!BW367)</f>
        <v>0</v>
      </c>
      <c r="AU358" s="377">
        <f>MAX(GeoH!AQ367,GeoH!BY367)</f>
        <v>0</v>
      </c>
      <c r="AV358" s="377">
        <f>MAX(GeoH!AR367,GeoH!BZ367)</f>
        <v>0</v>
      </c>
      <c r="AW358" s="377">
        <f>MAX(GeoH!AS367,GeoH!CA367)</f>
        <v>0</v>
      </c>
      <c r="AX358" s="377">
        <f>MAX(GeoH!AT367,GeoH!CB367)</f>
        <v>0</v>
      </c>
      <c r="AY358" s="377">
        <f>MAX(GeoH!AU367,GeoH!CC367)</f>
        <v>0</v>
      </c>
      <c r="AZ358" s="377">
        <f>MAX(GeoH!AV367,GeoH!CD367)</f>
        <v>0</v>
      </c>
      <c r="BA358" s="377">
        <f>MAX(GeoH!AW367,GeoH!CE367)</f>
        <v>0</v>
      </c>
      <c r="BB358" s="377">
        <f>MAX(GeoH!AX367,GeoH!CF367)</f>
        <v>0</v>
      </c>
      <c r="BC358" s="377">
        <f>MAX(GeoH!AY367,GeoH!CG367)</f>
        <v>0</v>
      </c>
      <c r="BD358" s="377">
        <f>MAX(GeoH!AZ367,GeoH!CH367)</f>
        <v>0</v>
      </c>
      <c r="BE358" s="377">
        <f>MAX(GeoH!BA367,GeoH!CI367)</f>
        <v>0</v>
      </c>
      <c r="BF358" s="377">
        <f>MAX(GeoH!BB367,GeoH!CJ367)</f>
        <v>0</v>
      </c>
      <c r="BG358" s="377">
        <f>MAX(COUNTIF(GeoH!BC367,"Oui"),COUNTIF(GeoH!CK367,"Oui"))</f>
        <v>0</v>
      </c>
      <c r="BH358" s="354"/>
      <c r="BI358" s="377">
        <f>Trachome!Q370</f>
        <v>0</v>
      </c>
      <c r="BJ358" s="377">
        <f>Trachome!AK370</f>
        <v>0</v>
      </c>
      <c r="BK358" s="377">
        <f>Trachome!AL370</f>
        <v>0</v>
      </c>
      <c r="BL358" s="377">
        <f>Trachome!AN370</f>
        <v>0</v>
      </c>
      <c r="BM358" s="377">
        <f>Trachome!AO370</f>
        <v>0</v>
      </c>
      <c r="BN358" s="377">
        <f>Trachome!AT370</f>
        <v>0</v>
      </c>
      <c r="BO358" s="377">
        <f>Trachome!AU370</f>
        <v>0</v>
      </c>
      <c r="BP358" s="377">
        <f>Trachome!AV370</f>
        <v>0</v>
      </c>
      <c r="BQ358" s="377">
        <f>Trachome!AW370</f>
        <v>0</v>
      </c>
      <c r="BR358" s="377">
        <f>COUNTIF(Trachome!AX370,"Oui")</f>
        <v>0</v>
      </c>
      <c r="BS358" s="354"/>
      <c r="BT358" s="377">
        <f t="shared" si="63"/>
        <v>0</v>
      </c>
      <c r="BU358" s="377">
        <f t="shared" si="64"/>
        <v>0</v>
      </c>
      <c r="BV358" s="377">
        <f t="shared" si="65"/>
        <v>0</v>
      </c>
      <c r="BW358" s="377">
        <f t="shared" si="66"/>
        <v>0</v>
      </c>
      <c r="BX358" s="377">
        <f t="shared" si="67"/>
        <v>0</v>
      </c>
      <c r="BY358" s="377">
        <f t="shared" si="70"/>
        <v>0</v>
      </c>
      <c r="BZ358" s="377">
        <f t="shared" si="71"/>
        <v>0</v>
      </c>
      <c r="CA358" s="377">
        <f t="shared" si="72"/>
        <v>0</v>
      </c>
      <c r="CB358" s="377">
        <f t="shared" si="68"/>
        <v>0</v>
      </c>
      <c r="CC358" s="377">
        <f t="shared" si="69"/>
        <v>0</v>
      </c>
    </row>
    <row r="359" spans="2:81" x14ac:dyDescent="0.25">
      <c r="B359" s="169">
        <f>'Données démographiques'!B367</f>
        <v>0</v>
      </c>
      <c r="C359" s="169">
        <f>'Données démographiques'!C367</f>
        <v>0</v>
      </c>
      <c r="D359" s="170">
        <f>'Données démographiques'!D367</f>
        <v>0</v>
      </c>
      <c r="E359" s="76"/>
      <c r="F359" s="170">
        <f>FL!M366</f>
        <v>0</v>
      </c>
      <c r="G359" s="170">
        <f>FL!AE366</f>
        <v>0</v>
      </c>
      <c r="H359" s="170">
        <f>FL!AF366</f>
        <v>0</v>
      </c>
      <c r="I359" s="170">
        <f>FL!AH366</f>
        <v>0</v>
      </c>
      <c r="J359" s="170">
        <f>FL!AI366</f>
        <v>0</v>
      </c>
      <c r="K359" s="170">
        <f>FL!AK366</f>
        <v>0</v>
      </c>
      <c r="L359" s="170">
        <f>FL!AM366</f>
        <v>0</v>
      </c>
      <c r="M359" s="170">
        <f>FL!AN366</f>
        <v>0</v>
      </c>
      <c r="N359" s="170">
        <f>FL!AO366</f>
        <v>0</v>
      </c>
      <c r="O359" s="170">
        <f>FL!AP366</f>
        <v>0</v>
      </c>
      <c r="P359" s="170">
        <f>FL!AQ366</f>
        <v>0</v>
      </c>
      <c r="Q359" s="170">
        <f>COUNTIF(FL!AR366,"Oui")</f>
        <v>0</v>
      </c>
      <c r="R359" s="76"/>
      <c r="S359" s="170">
        <f>Oncho!K366</f>
        <v>0</v>
      </c>
      <c r="T359" s="170">
        <f>MAX(Oncho!AB366,Oncho!BA366)</f>
        <v>0</v>
      </c>
      <c r="U359" s="170">
        <f>MAX(Oncho!AC366,Oncho!BB366)</f>
        <v>0</v>
      </c>
      <c r="V359" s="170">
        <f>MAX(Oncho!AE366,Oncho!BD366)</f>
        <v>0</v>
      </c>
      <c r="W359" s="170">
        <f>MAX(Oncho!AF366,Oncho!BE366)</f>
        <v>0</v>
      </c>
      <c r="X359" s="170">
        <f>MAX(Oncho!AG366,Oncho!BF366)</f>
        <v>0</v>
      </c>
      <c r="Y359" s="170">
        <f>MAX(Oncho!AH366,Oncho!BG366)</f>
        <v>0</v>
      </c>
      <c r="Z359" s="170">
        <f>MAX(Oncho!AI366,Oncho!BH366)</f>
        <v>0</v>
      </c>
      <c r="AA359" s="170">
        <f>MAX(Oncho!AJ366,Oncho!BI366)</f>
        <v>0</v>
      </c>
      <c r="AB359" s="170">
        <f>MAX(COUNTIF(Oncho!AK366,"Oui"),COUNTIF(Oncho!BJ366,"Oui"))</f>
        <v>0</v>
      </c>
      <c r="AC359" s="76"/>
      <c r="AD359" s="170">
        <f>SCH!P368</f>
        <v>0</v>
      </c>
      <c r="AE359" s="170">
        <f>SCH!AI368</f>
        <v>0</v>
      </c>
      <c r="AF359" s="170">
        <f>SCH!AJ368</f>
        <v>0</v>
      </c>
      <c r="AG359" s="170">
        <f>SCH!AN368</f>
        <v>0</v>
      </c>
      <c r="AH359" s="170">
        <f>SCH!AO368</f>
        <v>0</v>
      </c>
      <c r="AI359" s="170">
        <f>SCH!AT368</f>
        <v>0</v>
      </c>
      <c r="AJ359" s="170">
        <f>SCH!AU368</f>
        <v>0</v>
      </c>
      <c r="AK359" s="170">
        <f>SCH!AV368</f>
        <v>0</v>
      </c>
      <c r="AL359" s="170">
        <f>SCH!AW368</f>
        <v>0</v>
      </c>
      <c r="AM359" s="170">
        <f>COUNTIF(SCH!AX368,"Oui")</f>
        <v>0</v>
      </c>
      <c r="AN359" s="76"/>
      <c r="AO359" s="170">
        <f>GeoH!P368</f>
        <v>0</v>
      </c>
      <c r="AP359" s="170">
        <f>MAX(GeoH!AK368,GeoH!BS368)</f>
        <v>0</v>
      </c>
      <c r="AQ359" s="170">
        <f>MAX(GeoH!AL368,GeoH!BT368)</f>
        <v>0</v>
      </c>
      <c r="AR359" s="170">
        <f>MAX(GeoH!AM368,GeoH!BU368)</f>
        <v>0</v>
      </c>
      <c r="AS359" s="170">
        <f>MAX(GeoH!AN368,GeoH!BV368)</f>
        <v>0</v>
      </c>
      <c r="AT359" s="170">
        <f>MAX(GeoH!AO368,GeoH!BW368)</f>
        <v>0</v>
      </c>
      <c r="AU359" s="170">
        <f>MAX(GeoH!AQ368,GeoH!BY368)</f>
        <v>0</v>
      </c>
      <c r="AV359" s="170">
        <f>MAX(GeoH!AR368,GeoH!BZ368)</f>
        <v>0</v>
      </c>
      <c r="AW359" s="170">
        <f>MAX(GeoH!AS368,GeoH!CA368)</f>
        <v>0</v>
      </c>
      <c r="AX359" s="170">
        <f>MAX(GeoH!AT368,GeoH!CB368)</f>
        <v>0</v>
      </c>
      <c r="AY359" s="170">
        <f>MAX(GeoH!AU368,GeoH!CC368)</f>
        <v>0</v>
      </c>
      <c r="AZ359" s="170">
        <f>MAX(GeoH!AV368,GeoH!CD368)</f>
        <v>0</v>
      </c>
      <c r="BA359" s="170">
        <f>MAX(GeoH!AW368,GeoH!CE368)</f>
        <v>0</v>
      </c>
      <c r="BB359" s="170">
        <f>MAX(GeoH!AX368,GeoH!CF368)</f>
        <v>0</v>
      </c>
      <c r="BC359" s="170">
        <f>MAX(GeoH!AY368,GeoH!CG368)</f>
        <v>0</v>
      </c>
      <c r="BD359" s="170">
        <f>MAX(GeoH!AZ368,GeoH!CH368)</f>
        <v>0</v>
      </c>
      <c r="BE359" s="170">
        <f>MAX(GeoH!BA368,GeoH!CI368)</f>
        <v>0</v>
      </c>
      <c r="BF359" s="170">
        <f>MAX(GeoH!BB368,GeoH!CJ368)</f>
        <v>0</v>
      </c>
      <c r="BG359" s="170">
        <f>MAX(COUNTIF(GeoH!BC368,"Oui"),COUNTIF(GeoH!CK368,"Oui"))</f>
        <v>0</v>
      </c>
      <c r="BH359" s="76"/>
      <c r="BI359" s="170">
        <f>Trachome!Q371</f>
        <v>0</v>
      </c>
      <c r="BJ359" s="170">
        <f>Trachome!AK371</f>
        <v>0</v>
      </c>
      <c r="BK359" s="170">
        <f>Trachome!AL371</f>
        <v>0</v>
      </c>
      <c r="BL359" s="170">
        <f>Trachome!AN371</f>
        <v>0</v>
      </c>
      <c r="BM359" s="170">
        <f>Trachome!AO371</f>
        <v>0</v>
      </c>
      <c r="BN359" s="170">
        <f>Trachome!AT371</f>
        <v>0</v>
      </c>
      <c r="BO359" s="170">
        <f>Trachome!AU371</f>
        <v>0</v>
      </c>
      <c r="BP359" s="170">
        <f>Trachome!AV371</f>
        <v>0</v>
      </c>
      <c r="BQ359" s="170">
        <f>Trachome!AW371</f>
        <v>0</v>
      </c>
      <c r="BR359" s="170">
        <f>COUNTIF(Trachome!AX371,"Oui")</f>
        <v>0</v>
      </c>
      <c r="BS359" s="76"/>
      <c r="BT359" s="170">
        <f t="shared" si="63"/>
        <v>0</v>
      </c>
      <c r="BU359" s="170">
        <f t="shared" si="64"/>
        <v>0</v>
      </c>
      <c r="BV359" s="170">
        <f t="shared" si="65"/>
        <v>0</v>
      </c>
      <c r="BW359" s="170">
        <f t="shared" si="66"/>
        <v>0</v>
      </c>
      <c r="BX359" s="170">
        <f t="shared" si="67"/>
        <v>0</v>
      </c>
      <c r="BY359" s="170">
        <f t="shared" si="70"/>
        <v>0</v>
      </c>
      <c r="BZ359" s="170">
        <f t="shared" si="71"/>
        <v>0</v>
      </c>
      <c r="CA359" s="170">
        <f t="shared" si="72"/>
        <v>0</v>
      </c>
      <c r="CB359" s="170">
        <f t="shared" si="68"/>
        <v>0</v>
      </c>
      <c r="CC359" s="170">
        <f t="shared" si="69"/>
        <v>0</v>
      </c>
    </row>
    <row r="360" spans="2:81" x14ac:dyDescent="0.25">
      <c r="B360" s="376">
        <f>'Données démographiques'!B368</f>
        <v>0</v>
      </c>
      <c r="C360" s="376">
        <f>'Données démographiques'!C368</f>
        <v>0</v>
      </c>
      <c r="D360" s="377">
        <f>'Données démographiques'!D368</f>
        <v>0</v>
      </c>
      <c r="E360" s="354"/>
      <c r="F360" s="377">
        <f>FL!M367</f>
        <v>0</v>
      </c>
      <c r="G360" s="377">
        <f>FL!AE367</f>
        <v>0</v>
      </c>
      <c r="H360" s="377">
        <f>FL!AF367</f>
        <v>0</v>
      </c>
      <c r="I360" s="377">
        <f>FL!AH367</f>
        <v>0</v>
      </c>
      <c r="J360" s="377">
        <f>FL!AI367</f>
        <v>0</v>
      </c>
      <c r="K360" s="377">
        <f>FL!AK367</f>
        <v>0</v>
      </c>
      <c r="L360" s="377">
        <f>FL!AM367</f>
        <v>0</v>
      </c>
      <c r="M360" s="377">
        <f>FL!AN367</f>
        <v>0</v>
      </c>
      <c r="N360" s="377">
        <f>FL!AO367</f>
        <v>0</v>
      </c>
      <c r="O360" s="377">
        <f>FL!AP367</f>
        <v>0</v>
      </c>
      <c r="P360" s="377">
        <f>FL!AQ367</f>
        <v>0</v>
      </c>
      <c r="Q360" s="377">
        <f>COUNTIF(FL!AR367,"Oui")</f>
        <v>0</v>
      </c>
      <c r="R360" s="354"/>
      <c r="S360" s="377">
        <f>Oncho!K367</f>
        <v>0</v>
      </c>
      <c r="T360" s="377">
        <f>MAX(Oncho!AB367,Oncho!BA367)</f>
        <v>0</v>
      </c>
      <c r="U360" s="377">
        <f>MAX(Oncho!AC367,Oncho!BB367)</f>
        <v>0</v>
      </c>
      <c r="V360" s="377">
        <f>MAX(Oncho!AE367,Oncho!BD367)</f>
        <v>0</v>
      </c>
      <c r="W360" s="377">
        <f>MAX(Oncho!AF367,Oncho!BE367)</f>
        <v>0</v>
      </c>
      <c r="X360" s="377">
        <f>MAX(Oncho!AG367,Oncho!BF367)</f>
        <v>0</v>
      </c>
      <c r="Y360" s="377">
        <f>MAX(Oncho!AH367,Oncho!BG367)</f>
        <v>0</v>
      </c>
      <c r="Z360" s="377">
        <f>MAX(Oncho!AI367,Oncho!BH367)</f>
        <v>0</v>
      </c>
      <c r="AA360" s="377">
        <f>MAX(Oncho!AJ367,Oncho!BI367)</f>
        <v>0</v>
      </c>
      <c r="AB360" s="377">
        <f>MAX(COUNTIF(Oncho!AK367,"Oui"),COUNTIF(Oncho!BJ367,"Oui"))</f>
        <v>0</v>
      </c>
      <c r="AC360" s="354"/>
      <c r="AD360" s="377">
        <f>SCH!P369</f>
        <v>0</v>
      </c>
      <c r="AE360" s="377">
        <f>SCH!AI369</f>
        <v>0</v>
      </c>
      <c r="AF360" s="377">
        <f>SCH!AJ369</f>
        <v>0</v>
      </c>
      <c r="AG360" s="377">
        <f>SCH!AN369</f>
        <v>0</v>
      </c>
      <c r="AH360" s="377">
        <f>SCH!AO369</f>
        <v>0</v>
      </c>
      <c r="AI360" s="377">
        <f>SCH!AT369</f>
        <v>0</v>
      </c>
      <c r="AJ360" s="377">
        <f>SCH!AU369</f>
        <v>0</v>
      </c>
      <c r="AK360" s="377">
        <f>SCH!AV369</f>
        <v>0</v>
      </c>
      <c r="AL360" s="377">
        <f>SCH!AW369</f>
        <v>0</v>
      </c>
      <c r="AM360" s="377">
        <f>COUNTIF(SCH!AX369,"Oui")</f>
        <v>0</v>
      </c>
      <c r="AN360" s="354"/>
      <c r="AO360" s="377">
        <f>GeoH!P369</f>
        <v>0</v>
      </c>
      <c r="AP360" s="377">
        <f>MAX(GeoH!AK369,GeoH!BS369)</f>
        <v>0</v>
      </c>
      <c r="AQ360" s="377">
        <f>MAX(GeoH!AL369,GeoH!BT369)</f>
        <v>0</v>
      </c>
      <c r="AR360" s="377">
        <f>MAX(GeoH!AM369,GeoH!BU369)</f>
        <v>0</v>
      </c>
      <c r="AS360" s="377">
        <f>MAX(GeoH!AN369,GeoH!BV369)</f>
        <v>0</v>
      </c>
      <c r="AT360" s="377">
        <f>MAX(GeoH!AO369,GeoH!BW369)</f>
        <v>0</v>
      </c>
      <c r="AU360" s="377">
        <f>MAX(GeoH!AQ369,GeoH!BY369)</f>
        <v>0</v>
      </c>
      <c r="AV360" s="377">
        <f>MAX(GeoH!AR369,GeoH!BZ369)</f>
        <v>0</v>
      </c>
      <c r="AW360" s="377">
        <f>MAX(GeoH!AS369,GeoH!CA369)</f>
        <v>0</v>
      </c>
      <c r="AX360" s="377">
        <f>MAX(GeoH!AT369,GeoH!CB369)</f>
        <v>0</v>
      </c>
      <c r="AY360" s="377">
        <f>MAX(GeoH!AU369,GeoH!CC369)</f>
        <v>0</v>
      </c>
      <c r="AZ360" s="377">
        <f>MAX(GeoH!AV369,GeoH!CD369)</f>
        <v>0</v>
      </c>
      <c r="BA360" s="377">
        <f>MAX(GeoH!AW369,GeoH!CE369)</f>
        <v>0</v>
      </c>
      <c r="BB360" s="377">
        <f>MAX(GeoH!AX369,GeoH!CF369)</f>
        <v>0</v>
      </c>
      <c r="BC360" s="377">
        <f>MAX(GeoH!AY369,GeoH!CG369)</f>
        <v>0</v>
      </c>
      <c r="BD360" s="377">
        <f>MAX(GeoH!AZ369,GeoH!CH369)</f>
        <v>0</v>
      </c>
      <c r="BE360" s="377">
        <f>MAX(GeoH!BA369,GeoH!CI369)</f>
        <v>0</v>
      </c>
      <c r="BF360" s="377">
        <f>MAX(GeoH!BB369,GeoH!CJ369)</f>
        <v>0</v>
      </c>
      <c r="BG360" s="377">
        <f>MAX(COUNTIF(GeoH!BC369,"Oui"),COUNTIF(GeoH!CK369,"Oui"))</f>
        <v>0</v>
      </c>
      <c r="BH360" s="354"/>
      <c r="BI360" s="377">
        <f>Trachome!Q372</f>
        <v>0</v>
      </c>
      <c r="BJ360" s="377">
        <f>Trachome!AK372</f>
        <v>0</v>
      </c>
      <c r="BK360" s="377">
        <f>Trachome!AL372</f>
        <v>0</v>
      </c>
      <c r="BL360" s="377">
        <f>Trachome!AN372</f>
        <v>0</v>
      </c>
      <c r="BM360" s="377">
        <f>Trachome!AO372</f>
        <v>0</v>
      </c>
      <c r="BN360" s="377">
        <f>Trachome!AT372</f>
        <v>0</v>
      </c>
      <c r="BO360" s="377">
        <f>Trachome!AU372</f>
        <v>0</v>
      </c>
      <c r="BP360" s="377">
        <f>Trachome!AV372</f>
        <v>0</v>
      </c>
      <c r="BQ360" s="377">
        <f>Trachome!AW372</f>
        <v>0</v>
      </c>
      <c r="BR360" s="377">
        <f>COUNTIF(Trachome!AX372,"Oui")</f>
        <v>0</v>
      </c>
      <c r="BS360" s="354"/>
      <c r="BT360" s="377">
        <f t="shared" si="63"/>
        <v>0</v>
      </c>
      <c r="BU360" s="377">
        <f t="shared" si="64"/>
        <v>0</v>
      </c>
      <c r="BV360" s="377">
        <f t="shared" si="65"/>
        <v>0</v>
      </c>
      <c r="BW360" s="377">
        <f t="shared" si="66"/>
        <v>0</v>
      </c>
      <c r="BX360" s="377">
        <f t="shared" si="67"/>
        <v>0</v>
      </c>
      <c r="BY360" s="377">
        <f t="shared" si="70"/>
        <v>0</v>
      </c>
      <c r="BZ360" s="377">
        <f t="shared" si="71"/>
        <v>0</v>
      </c>
      <c r="CA360" s="377">
        <f t="shared" si="72"/>
        <v>0</v>
      </c>
      <c r="CB360" s="377">
        <f t="shared" si="68"/>
        <v>0</v>
      </c>
      <c r="CC360" s="377">
        <f t="shared" si="69"/>
        <v>0</v>
      </c>
    </row>
    <row r="361" spans="2:81" x14ac:dyDescent="0.25">
      <c r="B361" s="169">
        <f>'Données démographiques'!B369</f>
        <v>0</v>
      </c>
      <c r="C361" s="169">
        <f>'Données démographiques'!C369</f>
        <v>0</v>
      </c>
      <c r="D361" s="170">
        <f>'Données démographiques'!D369</f>
        <v>0</v>
      </c>
      <c r="E361" s="76"/>
      <c r="F361" s="170">
        <f>FL!M368</f>
        <v>0</v>
      </c>
      <c r="G361" s="170">
        <f>FL!AE368</f>
        <v>0</v>
      </c>
      <c r="H361" s="170">
        <f>FL!AF368</f>
        <v>0</v>
      </c>
      <c r="I361" s="170">
        <f>FL!AH368</f>
        <v>0</v>
      </c>
      <c r="J361" s="170">
        <f>FL!AI368</f>
        <v>0</v>
      </c>
      <c r="K361" s="170">
        <f>FL!AK368</f>
        <v>0</v>
      </c>
      <c r="L361" s="170">
        <f>FL!AM368</f>
        <v>0</v>
      </c>
      <c r="M361" s="170">
        <f>FL!AN368</f>
        <v>0</v>
      </c>
      <c r="N361" s="170">
        <f>FL!AO368</f>
        <v>0</v>
      </c>
      <c r="O361" s="170">
        <f>FL!AP368</f>
        <v>0</v>
      </c>
      <c r="P361" s="170">
        <f>FL!AQ368</f>
        <v>0</v>
      </c>
      <c r="Q361" s="170">
        <f>COUNTIF(FL!AR368,"Oui")</f>
        <v>0</v>
      </c>
      <c r="R361" s="76"/>
      <c r="S361" s="170">
        <f>Oncho!K368</f>
        <v>0</v>
      </c>
      <c r="T361" s="170">
        <f>MAX(Oncho!AB368,Oncho!BA368)</f>
        <v>0</v>
      </c>
      <c r="U361" s="170">
        <f>MAX(Oncho!AC368,Oncho!BB368)</f>
        <v>0</v>
      </c>
      <c r="V361" s="170">
        <f>MAX(Oncho!AE368,Oncho!BD368)</f>
        <v>0</v>
      </c>
      <c r="W361" s="170">
        <f>MAX(Oncho!AF368,Oncho!BE368)</f>
        <v>0</v>
      </c>
      <c r="X361" s="170">
        <f>MAX(Oncho!AG368,Oncho!BF368)</f>
        <v>0</v>
      </c>
      <c r="Y361" s="170">
        <f>MAX(Oncho!AH368,Oncho!BG368)</f>
        <v>0</v>
      </c>
      <c r="Z361" s="170">
        <f>MAX(Oncho!AI368,Oncho!BH368)</f>
        <v>0</v>
      </c>
      <c r="AA361" s="170">
        <f>MAX(Oncho!AJ368,Oncho!BI368)</f>
        <v>0</v>
      </c>
      <c r="AB361" s="170">
        <f>MAX(COUNTIF(Oncho!AK368,"Oui"),COUNTIF(Oncho!BJ368,"Oui"))</f>
        <v>0</v>
      </c>
      <c r="AC361" s="76"/>
      <c r="AD361" s="170">
        <f>SCH!P370</f>
        <v>0</v>
      </c>
      <c r="AE361" s="170">
        <f>SCH!AI370</f>
        <v>0</v>
      </c>
      <c r="AF361" s="170">
        <f>SCH!AJ370</f>
        <v>0</v>
      </c>
      <c r="AG361" s="170">
        <f>SCH!AN370</f>
        <v>0</v>
      </c>
      <c r="AH361" s="170">
        <f>SCH!AO370</f>
        <v>0</v>
      </c>
      <c r="AI361" s="170">
        <f>SCH!AT370</f>
        <v>0</v>
      </c>
      <c r="AJ361" s="170">
        <f>SCH!AU370</f>
        <v>0</v>
      </c>
      <c r="AK361" s="170">
        <f>SCH!AV370</f>
        <v>0</v>
      </c>
      <c r="AL361" s="170">
        <f>SCH!AW370</f>
        <v>0</v>
      </c>
      <c r="AM361" s="170">
        <f>COUNTIF(SCH!AX370,"Oui")</f>
        <v>0</v>
      </c>
      <c r="AN361" s="76"/>
      <c r="AO361" s="170">
        <f>GeoH!P370</f>
        <v>0</v>
      </c>
      <c r="AP361" s="170">
        <f>MAX(GeoH!AK370,GeoH!BS370)</f>
        <v>0</v>
      </c>
      <c r="AQ361" s="170">
        <f>MAX(GeoH!AL370,GeoH!BT370)</f>
        <v>0</v>
      </c>
      <c r="AR361" s="170">
        <f>MAX(GeoH!AM370,GeoH!BU370)</f>
        <v>0</v>
      </c>
      <c r="AS361" s="170">
        <f>MAX(GeoH!AN370,GeoH!BV370)</f>
        <v>0</v>
      </c>
      <c r="AT361" s="170">
        <f>MAX(GeoH!AO370,GeoH!BW370)</f>
        <v>0</v>
      </c>
      <c r="AU361" s="170">
        <f>MAX(GeoH!AQ370,GeoH!BY370)</f>
        <v>0</v>
      </c>
      <c r="AV361" s="170">
        <f>MAX(GeoH!AR370,GeoH!BZ370)</f>
        <v>0</v>
      </c>
      <c r="AW361" s="170">
        <f>MAX(GeoH!AS370,GeoH!CA370)</f>
        <v>0</v>
      </c>
      <c r="AX361" s="170">
        <f>MAX(GeoH!AT370,GeoH!CB370)</f>
        <v>0</v>
      </c>
      <c r="AY361" s="170">
        <f>MAX(GeoH!AU370,GeoH!CC370)</f>
        <v>0</v>
      </c>
      <c r="AZ361" s="170">
        <f>MAX(GeoH!AV370,GeoH!CD370)</f>
        <v>0</v>
      </c>
      <c r="BA361" s="170">
        <f>MAX(GeoH!AW370,GeoH!CE370)</f>
        <v>0</v>
      </c>
      <c r="BB361" s="170">
        <f>MAX(GeoH!AX370,GeoH!CF370)</f>
        <v>0</v>
      </c>
      <c r="BC361" s="170">
        <f>MAX(GeoH!AY370,GeoH!CG370)</f>
        <v>0</v>
      </c>
      <c r="BD361" s="170">
        <f>MAX(GeoH!AZ370,GeoH!CH370)</f>
        <v>0</v>
      </c>
      <c r="BE361" s="170">
        <f>MAX(GeoH!BA370,GeoH!CI370)</f>
        <v>0</v>
      </c>
      <c r="BF361" s="170">
        <f>MAX(GeoH!BB370,GeoH!CJ370)</f>
        <v>0</v>
      </c>
      <c r="BG361" s="170">
        <f>MAX(COUNTIF(GeoH!BC370,"Oui"),COUNTIF(GeoH!CK370,"Oui"))</f>
        <v>0</v>
      </c>
      <c r="BH361" s="76"/>
      <c r="BI361" s="170">
        <f>Trachome!Q373</f>
        <v>0</v>
      </c>
      <c r="BJ361" s="170">
        <f>Trachome!AK373</f>
        <v>0</v>
      </c>
      <c r="BK361" s="170">
        <f>Trachome!AL373</f>
        <v>0</v>
      </c>
      <c r="BL361" s="170">
        <f>Trachome!AN373</f>
        <v>0</v>
      </c>
      <c r="BM361" s="170">
        <f>Trachome!AO373</f>
        <v>0</v>
      </c>
      <c r="BN361" s="170">
        <f>Trachome!AT373</f>
        <v>0</v>
      </c>
      <c r="BO361" s="170">
        <f>Trachome!AU373</f>
        <v>0</v>
      </c>
      <c r="BP361" s="170">
        <f>Trachome!AV373</f>
        <v>0</v>
      </c>
      <c r="BQ361" s="170">
        <f>Trachome!AW373</f>
        <v>0</v>
      </c>
      <c r="BR361" s="170">
        <f>COUNTIF(Trachome!AX373,"Oui")</f>
        <v>0</v>
      </c>
      <c r="BS361" s="76"/>
      <c r="BT361" s="170">
        <f t="shared" si="63"/>
        <v>0</v>
      </c>
      <c r="BU361" s="170">
        <f t="shared" si="64"/>
        <v>0</v>
      </c>
      <c r="BV361" s="170">
        <f t="shared" si="65"/>
        <v>0</v>
      </c>
      <c r="BW361" s="170">
        <f t="shared" si="66"/>
        <v>0</v>
      </c>
      <c r="BX361" s="170">
        <f t="shared" si="67"/>
        <v>0</v>
      </c>
      <c r="BY361" s="170">
        <f t="shared" si="70"/>
        <v>0</v>
      </c>
      <c r="BZ361" s="170">
        <f t="shared" si="71"/>
        <v>0</v>
      </c>
      <c r="CA361" s="170">
        <f t="shared" si="72"/>
        <v>0</v>
      </c>
      <c r="CB361" s="170">
        <f t="shared" si="68"/>
        <v>0</v>
      </c>
      <c r="CC361" s="170">
        <f t="shared" si="69"/>
        <v>0</v>
      </c>
    </row>
    <row r="362" spans="2:81" x14ac:dyDescent="0.25">
      <c r="B362" s="376">
        <f>'Données démographiques'!B370</f>
        <v>0</v>
      </c>
      <c r="C362" s="376">
        <f>'Données démographiques'!C370</f>
        <v>0</v>
      </c>
      <c r="D362" s="377">
        <f>'Données démographiques'!D370</f>
        <v>0</v>
      </c>
      <c r="E362" s="354"/>
      <c r="F362" s="377">
        <f>FL!M369</f>
        <v>0</v>
      </c>
      <c r="G362" s="377">
        <f>FL!AE369</f>
        <v>0</v>
      </c>
      <c r="H362" s="377">
        <f>FL!AF369</f>
        <v>0</v>
      </c>
      <c r="I362" s="377">
        <f>FL!AH369</f>
        <v>0</v>
      </c>
      <c r="J362" s="377">
        <f>FL!AI369</f>
        <v>0</v>
      </c>
      <c r="K362" s="377">
        <f>FL!AK369</f>
        <v>0</v>
      </c>
      <c r="L362" s="377">
        <f>FL!AM369</f>
        <v>0</v>
      </c>
      <c r="M362" s="377">
        <f>FL!AN369</f>
        <v>0</v>
      </c>
      <c r="N362" s="377">
        <f>FL!AO369</f>
        <v>0</v>
      </c>
      <c r="O362" s="377">
        <f>FL!AP369</f>
        <v>0</v>
      </c>
      <c r="P362" s="377">
        <f>FL!AQ369</f>
        <v>0</v>
      </c>
      <c r="Q362" s="377">
        <f>COUNTIF(FL!AR369,"Oui")</f>
        <v>0</v>
      </c>
      <c r="R362" s="354"/>
      <c r="S362" s="377">
        <f>Oncho!K369</f>
        <v>0</v>
      </c>
      <c r="T362" s="377">
        <f>MAX(Oncho!AB369,Oncho!BA369)</f>
        <v>0</v>
      </c>
      <c r="U362" s="377">
        <f>MAX(Oncho!AC369,Oncho!BB369)</f>
        <v>0</v>
      </c>
      <c r="V362" s="377">
        <f>MAX(Oncho!AE369,Oncho!BD369)</f>
        <v>0</v>
      </c>
      <c r="W362" s="377">
        <f>MAX(Oncho!AF369,Oncho!BE369)</f>
        <v>0</v>
      </c>
      <c r="X362" s="377">
        <f>MAX(Oncho!AG369,Oncho!BF369)</f>
        <v>0</v>
      </c>
      <c r="Y362" s="377">
        <f>MAX(Oncho!AH369,Oncho!BG369)</f>
        <v>0</v>
      </c>
      <c r="Z362" s="377">
        <f>MAX(Oncho!AI369,Oncho!BH369)</f>
        <v>0</v>
      </c>
      <c r="AA362" s="377">
        <f>MAX(Oncho!AJ369,Oncho!BI369)</f>
        <v>0</v>
      </c>
      <c r="AB362" s="377">
        <f>MAX(COUNTIF(Oncho!AK369,"Oui"),COUNTIF(Oncho!BJ369,"Oui"))</f>
        <v>0</v>
      </c>
      <c r="AC362" s="354"/>
      <c r="AD362" s="377">
        <f>SCH!P371</f>
        <v>0</v>
      </c>
      <c r="AE362" s="377">
        <f>SCH!AI371</f>
        <v>0</v>
      </c>
      <c r="AF362" s="377">
        <f>SCH!AJ371</f>
        <v>0</v>
      </c>
      <c r="AG362" s="377">
        <f>SCH!AN371</f>
        <v>0</v>
      </c>
      <c r="AH362" s="377">
        <f>SCH!AO371</f>
        <v>0</v>
      </c>
      <c r="AI362" s="377">
        <f>SCH!AT371</f>
        <v>0</v>
      </c>
      <c r="AJ362" s="377">
        <f>SCH!AU371</f>
        <v>0</v>
      </c>
      <c r="AK362" s="377">
        <f>SCH!AV371</f>
        <v>0</v>
      </c>
      <c r="AL362" s="377">
        <f>SCH!AW371</f>
        <v>0</v>
      </c>
      <c r="AM362" s="377">
        <f>COUNTIF(SCH!AX371,"Oui")</f>
        <v>0</v>
      </c>
      <c r="AN362" s="354"/>
      <c r="AO362" s="377">
        <f>GeoH!P371</f>
        <v>0</v>
      </c>
      <c r="AP362" s="377">
        <f>MAX(GeoH!AK371,GeoH!BS371)</f>
        <v>0</v>
      </c>
      <c r="AQ362" s="377">
        <f>MAX(GeoH!AL371,GeoH!BT371)</f>
        <v>0</v>
      </c>
      <c r="AR362" s="377">
        <f>MAX(GeoH!AM371,GeoH!BU371)</f>
        <v>0</v>
      </c>
      <c r="AS362" s="377">
        <f>MAX(GeoH!AN371,GeoH!BV371)</f>
        <v>0</v>
      </c>
      <c r="AT362" s="377">
        <f>MAX(GeoH!AO371,GeoH!BW371)</f>
        <v>0</v>
      </c>
      <c r="AU362" s="377">
        <f>MAX(GeoH!AQ371,GeoH!BY371)</f>
        <v>0</v>
      </c>
      <c r="AV362" s="377">
        <f>MAX(GeoH!AR371,GeoH!BZ371)</f>
        <v>0</v>
      </c>
      <c r="AW362" s="377">
        <f>MAX(GeoH!AS371,GeoH!CA371)</f>
        <v>0</v>
      </c>
      <c r="AX362" s="377">
        <f>MAX(GeoH!AT371,GeoH!CB371)</f>
        <v>0</v>
      </c>
      <c r="AY362" s="377">
        <f>MAX(GeoH!AU371,GeoH!CC371)</f>
        <v>0</v>
      </c>
      <c r="AZ362" s="377">
        <f>MAX(GeoH!AV371,GeoH!CD371)</f>
        <v>0</v>
      </c>
      <c r="BA362" s="377">
        <f>MAX(GeoH!AW371,GeoH!CE371)</f>
        <v>0</v>
      </c>
      <c r="BB362" s="377">
        <f>MAX(GeoH!AX371,GeoH!CF371)</f>
        <v>0</v>
      </c>
      <c r="BC362" s="377">
        <f>MAX(GeoH!AY371,GeoH!CG371)</f>
        <v>0</v>
      </c>
      <c r="BD362" s="377">
        <f>MAX(GeoH!AZ371,GeoH!CH371)</f>
        <v>0</v>
      </c>
      <c r="BE362" s="377">
        <f>MAX(GeoH!BA371,GeoH!CI371)</f>
        <v>0</v>
      </c>
      <c r="BF362" s="377">
        <f>MAX(GeoH!BB371,GeoH!CJ371)</f>
        <v>0</v>
      </c>
      <c r="BG362" s="377">
        <f>MAX(COUNTIF(GeoH!BC371,"Oui"),COUNTIF(GeoH!CK371,"Oui"))</f>
        <v>0</v>
      </c>
      <c r="BH362" s="354"/>
      <c r="BI362" s="377">
        <f>Trachome!Q374</f>
        <v>0</v>
      </c>
      <c r="BJ362" s="377">
        <f>Trachome!AK374</f>
        <v>0</v>
      </c>
      <c r="BK362" s="377">
        <f>Trachome!AL374</f>
        <v>0</v>
      </c>
      <c r="BL362" s="377">
        <f>Trachome!AN374</f>
        <v>0</v>
      </c>
      <c r="BM362" s="377">
        <f>Trachome!AO374</f>
        <v>0</v>
      </c>
      <c r="BN362" s="377">
        <f>Trachome!AT374</f>
        <v>0</v>
      </c>
      <c r="BO362" s="377">
        <f>Trachome!AU374</f>
        <v>0</v>
      </c>
      <c r="BP362" s="377">
        <f>Trachome!AV374</f>
        <v>0</v>
      </c>
      <c r="BQ362" s="377">
        <f>Trachome!AW374</f>
        <v>0</v>
      </c>
      <c r="BR362" s="377">
        <f>COUNTIF(Trachome!AX374,"Oui")</f>
        <v>0</v>
      </c>
      <c r="BS362" s="354"/>
      <c r="BT362" s="377">
        <f t="shared" si="63"/>
        <v>0</v>
      </c>
      <c r="BU362" s="377">
        <f t="shared" si="64"/>
        <v>0</v>
      </c>
      <c r="BV362" s="377">
        <f t="shared" si="65"/>
        <v>0</v>
      </c>
      <c r="BW362" s="377">
        <f t="shared" si="66"/>
        <v>0</v>
      </c>
      <c r="BX362" s="377">
        <f t="shared" si="67"/>
        <v>0</v>
      </c>
      <c r="BY362" s="377">
        <f t="shared" si="70"/>
        <v>0</v>
      </c>
      <c r="BZ362" s="377">
        <f t="shared" si="71"/>
        <v>0</v>
      </c>
      <c r="CA362" s="377">
        <f t="shared" si="72"/>
        <v>0</v>
      </c>
      <c r="CB362" s="377">
        <f t="shared" si="68"/>
        <v>0</v>
      </c>
      <c r="CC362" s="377">
        <f t="shared" si="69"/>
        <v>0</v>
      </c>
    </row>
    <row r="363" spans="2:81" x14ac:dyDescent="0.25">
      <c r="B363" s="169">
        <f>'Données démographiques'!B371</f>
        <v>0</v>
      </c>
      <c r="C363" s="169">
        <f>'Données démographiques'!C371</f>
        <v>0</v>
      </c>
      <c r="D363" s="170">
        <f>'Données démographiques'!D371</f>
        <v>0</v>
      </c>
      <c r="E363" s="76"/>
      <c r="F363" s="170">
        <f>FL!M370</f>
        <v>0</v>
      </c>
      <c r="G363" s="170">
        <f>FL!AE370</f>
        <v>0</v>
      </c>
      <c r="H363" s="170">
        <f>FL!AF370</f>
        <v>0</v>
      </c>
      <c r="I363" s="170">
        <f>FL!AH370</f>
        <v>0</v>
      </c>
      <c r="J363" s="170">
        <f>FL!AI370</f>
        <v>0</v>
      </c>
      <c r="K363" s="170">
        <f>FL!AK370</f>
        <v>0</v>
      </c>
      <c r="L363" s="170">
        <f>FL!AM370</f>
        <v>0</v>
      </c>
      <c r="M363" s="170">
        <f>FL!AN370</f>
        <v>0</v>
      </c>
      <c r="N363" s="170">
        <f>FL!AO370</f>
        <v>0</v>
      </c>
      <c r="O363" s="170">
        <f>FL!AP370</f>
        <v>0</v>
      </c>
      <c r="P363" s="170">
        <f>FL!AQ370</f>
        <v>0</v>
      </c>
      <c r="Q363" s="170">
        <f>COUNTIF(FL!AR370,"Oui")</f>
        <v>0</v>
      </c>
      <c r="R363" s="76"/>
      <c r="S363" s="170">
        <f>Oncho!K370</f>
        <v>0</v>
      </c>
      <c r="T363" s="170">
        <f>MAX(Oncho!AB370,Oncho!BA370)</f>
        <v>0</v>
      </c>
      <c r="U363" s="170">
        <f>MAX(Oncho!AC370,Oncho!BB370)</f>
        <v>0</v>
      </c>
      <c r="V363" s="170">
        <f>MAX(Oncho!AE370,Oncho!BD370)</f>
        <v>0</v>
      </c>
      <c r="W363" s="170">
        <f>MAX(Oncho!AF370,Oncho!BE370)</f>
        <v>0</v>
      </c>
      <c r="X363" s="170">
        <f>MAX(Oncho!AG370,Oncho!BF370)</f>
        <v>0</v>
      </c>
      <c r="Y363" s="170">
        <f>MAX(Oncho!AH370,Oncho!BG370)</f>
        <v>0</v>
      </c>
      <c r="Z363" s="170">
        <f>MAX(Oncho!AI370,Oncho!BH370)</f>
        <v>0</v>
      </c>
      <c r="AA363" s="170">
        <f>MAX(Oncho!AJ370,Oncho!BI370)</f>
        <v>0</v>
      </c>
      <c r="AB363" s="170">
        <f>MAX(COUNTIF(Oncho!AK370,"Oui"),COUNTIF(Oncho!BJ370,"Oui"))</f>
        <v>0</v>
      </c>
      <c r="AC363" s="76"/>
      <c r="AD363" s="170">
        <f>SCH!P372</f>
        <v>0</v>
      </c>
      <c r="AE363" s="170">
        <f>SCH!AI372</f>
        <v>0</v>
      </c>
      <c r="AF363" s="170">
        <f>SCH!AJ372</f>
        <v>0</v>
      </c>
      <c r="AG363" s="170">
        <f>SCH!AN372</f>
        <v>0</v>
      </c>
      <c r="AH363" s="170">
        <f>SCH!AO372</f>
        <v>0</v>
      </c>
      <c r="AI363" s="170">
        <f>SCH!AT372</f>
        <v>0</v>
      </c>
      <c r="AJ363" s="170">
        <f>SCH!AU372</f>
        <v>0</v>
      </c>
      <c r="AK363" s="170">
        <f>SCH!AV372</f>
        <v>0</v>
      </c>
      <c r="AL363" s="170">
        <f>SCH!AW372</f>
        <v>0</v>
      </c>
      <c r="AM363" s="170">
        <f>COUNTIF(SCH!AX372,"Oui")</f>
        <v>0</v>
      </c>
      <c r="AN363" s="76"/>
      <c r="AO363" s="170">
        <f>GeoH!P372</f>
        <v>0</v>
      </c>
      <c r="AP363" s="170">
        <f>MAX(GeoH!AK372,GeoH!BS372)</f>
        <v>0</v>
      </c>
      <c r="AQ363" s="170">
        <f>MAX(GeoH!AL372,GeoH!BT372)</f>
        <v>0</v>
      </c>
      <c r="AR363" s="170">
        <f>MAX(GeoH!AM372,GeoH!BU372)</f>
        <v>0</v>
      </c>
      <c r="AS363" s="170">
        <f>MAX(GeoH!AN372,GeoH!BV372)</f>
        <v>0</v>
      </c>
      <c r="AT363" s="170">
        <f>MAX(GeoH!AO372,GeoH!BW372)</f>
        <v>0</v>
      </c>
      <c r="AU363" s="170">
        <f>MAX(GeoH!AQ372,GeoH!BY372)</f>
        <v>0</v>
      </c>
      <c r="AV363" s="170">
        <f>MAX(GeoH!AR372,GeoH!BZ372)</f>
        <v>0</v>
      </c>
      <c r="AW363" s="170">
        <f>MAX(GeoH!AS372,GeoH!CA372)</f>
        <v>0</v>
      </c>
      <c r="AX363" s="170">
        <f>MAX(GeoH!AT372,GeoH!CB372)</f>
        <v>0</v>
      </c>
      <c r="AY363" s="170">
        <f>MAX(GeoH!AU372,GeoH!CC372)</f>
        <v>0</v>
      </c>
      <c r="AZ363" s="170">
        <f>MAX(GeoH!AV372,GeoH!CD372)</f>
        <v>0</v>
      </c>
      <c r="BA363" s="170">
        <f>MAX(GeoH!AW372,GeoH!CE372)</f>
        <v>0</v>
      </c>
      <c r="BB363" s="170">
        <f>MAX(GeoH!AX372,GeoH!CF372)</f>
        <v>0</v>
      </c>
      <c r="BC363" s="170">
        <f>MAX(GeoH!AY372,GeoH!CG372)</f>
        <v>0</v>
      </c>
      <c r="BD363" s="170">
        <f>MAX(GeoH!AZ372,GeoH!CH372)</f>
        <v>0</v>
      </c>
      <c r="BE363" s="170">
        <f>MAX(GeoH!BA372,GeoH!CI372)</f>
        <v>0</v>
      </c>
      <c r="BF363" s="170">
        <f>MAX(GeoH!BB372,GeoH!CJ372)</f>
        <v>0</v>
      </c>
      <c r="BG363" s="170">
        <f>MAX(COUNTIF(GeoH!BC372,"Oui"),COUNTIF(GeoH!CK372,"Oui"))</f>
        <v>0</v>
      </c>
      <c r="BH363" s="76"/>
      <c r="BI363" s="170">
        <f>Trachome!Q375</f>
        <v>0</v>
      </c>
      <c r="BJ363" s="170">
        <f>Trachome!AK375</f>
        <v>0</v>
      </c>
      <c r="BK363" s="170">
        <f>Trachome!AL375</f>
        <v>0</v>
      </c>
      <c r="BL363" s="170">
        <f>Trachome!AN375</f>
        <v>0</v>
      </c>
      <c r="BM363" s="170">
        <f>Trachome!AO375</f>
        <v>0</v>
      </c>
      <c r="BN363" s="170">
        <f>Trachome!AT375</f>
        <v>0</v>
      </c>
      <c r="BO363" s="170">
        <f>Trachome!AU375</f>
        <v>0</v>
      </c>
      <c r="BP363" s="170">
        <f>Trachome!AV375</f>
        <v>0</v>
      </c>
      <c r="BQ363" s="170">
        <f>Trachome!AW375</f>
        <v>0</v>
      </c>
      <c r="BR363" s="170">
        <f>COUNTIF(Trachome!AX375,"Oui")</f>
        <v>0</v>
      </c>
      <c r="BS363" s="76"/>
      <c r="BT363" s="170">
        <f t="shared" si="63"/>
        <v>0</v>
      </c>
      <c r="BU363" s="170">
        <f t="shared" si="64"/>
        <v>0</v>
      </c>
      <c r="BV363" s="170">
        <f t="shared" si="65"/>
        <v>0</v>
      </c>
      <c r="BW363" s="170">
        <f t="shared" si="66"/>
        <v>0</v>
      </c>
      <c r="BX363" s="170">
        <f t="shared" si="67"/>
        <v>0</v>
      </c>
      <c r="BY363" s="170">
        <f t="shared" si="70"/>
        <v>0</v>
      </c>
      <c r="BZ363" s="170">
        <f t="shared" si="71"/>
        <v>0</v>
      </c>
      <c r="CA363" s="170">
        <f t="shared" si="72"/>
        <v>0</v>
      </c>
      <c r="CB363" s="170">
        <f t="shared" si="68"/>
        <v>0</v>
      </c>
      <c r="CC363" s="170">
        <f t="shared" si="69"/>
        <v>0</v>
      </c>
    </row>
    <row r="364" spans="2:81" x14ac:dyDescent="0.25">
      <c r="B364" s="376">
        <f>'Données démographiques'!B372</f>
        <v>0</v>
      </c>
      <c r="C364" s="376">
        <f>'Données démographiques'!C372</f>
        <v>0</v>
      </c>
      <c r="D364" s="377">
        <f>'Données démographiques'!D372</f>
        <v>0</v>
      </c>
      <c r="E364" s="354"/>
      <c r="F364" s="377">
        <f>FL!M371</f>
        <v>0</v>
      </c>
      <c r="G364" s="377">
        <f>FL!AE371</f>
        <v>0</v>
      </c>
      <c r="H364" s="377">
        <f>FL!AF371</f>
        <v>0</v>
      </c>
      <c r="I364" s="377">
        <f>FL!AH371</f>
        <v>0</v>
      </c>
      <c r="J364" s="377">
        <f>FL!AI371</f>
        <v>0</v>
      </c>
      <c r="K364" s="377">
        <f>FL!AK371</f>
        <v>0</v>
      </c>
      <c r="L364" s="377">
        <f>FL!AM371</f>
        <v>0</v>
      </c>
      <c r="M364" s="377">
        <f>FL!AN371</f>
        <v>0</v>
      </c>
      <c r="N364" s="377">
        <f>FL!AO371</f>
        <v>0</v>
      </c>
      <c r="O364" s="377">
        <f>FL!AP371</f>
        <v>0</v>
      </c>
      <c r="P364" s="377">
        <f>FL!AQ371</f>
        <v>0</v>
      </c>
      <c r="Q364" s="377">
        <f>COUNTIF(FL!AR371,"Oui")</f>
        <v>0</v>
      </c>
      <c r="R364" s="354"/>
      <c r="S364" s="377">
        <f>Oncho!K371</f>
        <v>0</v>
      </c>
      <c r="T364" s="377">
        <f>MAX(Oncho!AB371,Oncho!BA371)</f>
        <v>0</v>
      </c>
      <c r="U364" s="377">
        <f>MAX(Oncho!AC371,Oncho!BB371)</f>
        <v>0</v>
      </c>
      <c r="V364" s="377">
        <f>MAX(Oncho!AE371,Oncho!BD371)</f>
        <v>0</v>
      </c>
      <c r="W364" s="377">
        <f>MAX(Oncho!AF371,Oncho!BE371)</f>
        <v>0</v>
      </c>
      <c r="X364" s="377">
        <f>MAX(Oncho!AG371,Oncho!BF371)</f>
        <v>0</v>
      </c>
      <c r="Y364" s="377">
        <f>MAX(Oncho!AH371,Oncho!BG371)</f>
        <v>0</v>
      </c>
      <c r="Z364" s="377">
        <f>MAX(Oncho!AI371,Oncho!BH371)</f>
        <v>0</v>
      </c>
      <c r="AA364" s="377">
        <f>MAX(Oncho!AJ371,Oncho!BI371)</f>
        <v>0</v>
      </c>
      <c r="AB364" s="377">
        <f>MAX(COUNTIF(Oncho!AK371,"Oui"),COUNTIF(Oncho!BJ371,"Oui"))</f>
        <v>0</v>
      </c>
      <c r="AC364" s="354"/>
      <c r="AD364" s="377">
        <f>SCH!P373</f>
        <v>0</v>
      </c>
      <c r="AE364" s="377">
        <f>SCH!AI373</f>
        <v>0</v>
      </c>
      <c r="AF364" s="377">
        <f>SCH!AJ373</f>
        <v>0</v>
      </c>
      <c r="AG364" s="377">
        <f>SCH!AN373</f>
        <v>0</v>
      </c>
      <c r="AH364" s="377">
        <f>SCH!AO373</f>
        <v>0</v>
      </c>
      <c r="AI364" s="377">
        <f>SCH!AT373</f>
        <v>0</v>
      </c>
      <c r="AJ364" s="377">
        <f>SCH!AU373</f>
        <v>0</v>
      </c>
      <c r="AK364" s="377">
        <f>SCH!AV373</f>
        <v>0</v>
      </c>
      <c r="AL364" s="377">
        <f>SCH!AW373</f>
        <v>0</v>
      </c>
      <c r="AM364" s="377">
        <f>COUNTIF(SCH!AX373,"Oui")</f>
        <v>0</v>
      </c>
      <c r="AN364" s="354"/>
      <c r="AO364" s="377">
        <f>GeoH!P373</f>
        <v>0</v>
      </c>
      <c r="AP364" s="377">
        <f>MAX(GeoH!AK373,GeoH!BS373)</f>
        <v>0</v>
      </c>
      <c r="AQ364" s="377">
        <f>MAX(GeoH!AL373,GeoH!BT373)</f>
        <v>0</v>
      </c>
      <c r="AR364" s="377">
        <f>MAX(GeoH!AM373,GeoH!BU373)</f>
        <v>0</v>
      </c>
      <c r="AS364" s="377">
        <f>MAX(GeoH!AN373,GeoH!BV373)</f>
        <v>0</v>
      </c>
      <c r="AT364" s="377">
        <f>MAX(GeoH!AO373,GeoH!BW373)</f>
        <v>0</v>
      </c>
      <c r="AU364" s="377">
        <f>MAX(GeoH!AQ373,GeoH!BY373)</f>
        <v>0</v>
      </c>
      <c r="AV364" s="377">
        <f>MAX(GeoH!AR373,GeoH!BZ373)</f>
        <v>0</v>
      </c>
      <c r="AW364" s="377">
        <f>MAX(GeoH!AS373,GeoH!CA373)</f>
        <v>0</v>
      </c>
      <c r="AX364" s="377">
        <f>MAX(GeoH!AT373,GeoH!CB373)</f>
        <v>0</v>
      </c>
      <c r="AY364" s="377">
        <f>MAX(GeoH!AU373,GeoH!CC373)</f>
        <v>0</v>
      </c>
      <c r="AZ364" s="377">
        <f>MAX(GeoH!AV373,GeoH!CD373)</f>
        <v>0</v>
      </c>
      <c r="BA364" s="377">
        <f>MAX(GeoH!AW373,GeoH!CE373)</f>
        <v>0</v>
      </c>
      <c r="BB364" s="377">
        <f>MAX(GeoH!AX373,GeoH!CF373)</f>
        <v>0</v>
      </c>
      <c r="BC364" s="377">
        <f>MAX(GeoH!AY373,GeoH!CG373)</f>
        <v>0</v>
      </c>
      <c r="BD364" s="377">
        <f>MAX(GeoH!AZ373,GeoH!CH373)</f>
        <v>0</v>
      </c>
      <c r="BE364" s="377">
        <f>MAX(GeoH!BA373,GeoH!CI373)</f>
        <v>0</v>
      </c>
      <c r="BF364" s="377">
        <f>MAX(GeoH!BB373,GeoH!CJ373)</f>
        <v>0</v>
      </c>
      <c r="BG364" s="377">
        <f>MAX(COUNTIF(GeoH!BC373,"Oui"),COUNTIF(GeoH!CK373,"Oui"))</f>
        <v>0</v>
      </c>
      <c r="BH364" s="354"/>
      <c r="BI364" s="377">
        <f>Trachome!Q376</f>
        <v>0</v>
      </c>
      <c r="BJ364" s="377">
        <f>Trachome!AK376</f>
        <v>0</v>
      </c>
      <c r="BK364" s="377">
        <f>Trachome!AL376</f>
        <v>0</v>
      </c>
      <c r="BL364" s="377">
        <f>Trachome!AN376</f>
        <v>0</v>
      </c>
      <c r="BM364" s="377">
        <f>Trachome!AO376</f>
        <v>0</v>
      </c>
      <c r="BN364" s="377">
        <f>Trachome!AT376</f>
        <v>0</v>
      </c>
      <c r="BO364" s="377">
        <f>Trachome!AU376</f>
        <v>0</v>
      </c>
      <c r="BP364" s="377">
        <f>Trachome!AV376</f>
        <v>0</v>
      </c>
      <c r="BQ364" s="377">
        <f>Trachome!AW376</f>
        <v>0</v>
      </c>
      <c r="BR364" s="377">
        <f>COUNTIF(Trachome!AX376,"Oui")</f>
        <v>0</v>
      </c>
      <c r="BS364" s="354"/>
      <c r="BT364" s="377">
        <f t="shared" si="63"/>
        <v>0</v>
      </c>
      <c r="BU364" s="377">
        <f t="shared" si="64"/>
        <v>0</v>
      </c>
      <c r="BV364" s="377">
        <f t="shared" si="65"/>
        <v>0</v>
      </c>
      <c r="BW364" s="377">
        <f t="shared" si="66"/>
        <v>0</v>
      </c>
      <c r="BX364" s="377">
        <f t="shared" si="67"/>
        <v>0</v>
      </c>
      <c r="BY364" s="377">
        <f t="shared" si="70"/>
        <v>0</v>
      </c>
      <c r="BZ364" s="377">
        <f t="shared" si="71"/>
        <v>0</v>
      </c>
      <c r="CA364" s="377">
        <f t="shared" si="72"/>
        <v>0</v>
      </c>
      <c r="CB364" s="377">
        <f t="shared" si="68"/>
        <v>0</v>
      </c>
      <c r="CC364" s="377">
        <f t="shared" si="69"/>
        <v>0</v>
      </c>
    </row>
    <row r="365" spans="2:81" x14ac:dyDescent="0.25">
      <c r="B365" s="169">
        <f>'Données démographiques'!B373</f>
        <v>0</v>
      </c>
      <c r="C365" s="169">
        <f>'Données démographiques'!C373</f>
        <v>0</v>
      </c>
      <c r="D365" s="170">
        <f>'Données démographiques'!D373</f>
        <v>0</v>
      </c>
      <c r="E365" s="76"/>
      <c r="F365" s="170">
        <f>FL!M372</f>
        <v>0</v>
      </c>
      <c r="G365" s="170">
        <f>FL!AE372</f>
        <v>0</v>
      </c>
      <c r="H365" s="170">
        <f>FL!AF372</f>
        <v>0</v>
      </c>
      <c r="I365" s="170">
        <f>FL!AH372</f>
        <v>0</v>
      </c>
      <c r="J365" s="170">
        <f>FL!AI372</f>
        <v>0</v>
      </c>
      <c r="K365" s="170">
        <f>FL!AK372</f>
        <v>0</v>
      </c>
      <c r="L365" s="170">
        <f>FL!AM372</f>
        <v>0</v>
      </c>
      <c r="M365" s="170">
        <f>FL!AN372</f>
        <v>0</v>
      </c>
      <c r="N365" s="170">
        <f>FL!AO372</f>
        <v>0</v>
      </c>
      <c r="O365" s="170">
        <f>FL!AP372</f>
        <v>0</v>
      </c>
      <c r="P365" s="170">
        <f>FL!AQ372</f>
        <v>0</v>
      </c>
      <c r="Q365" s="170">
        <f>COUNTIF(FL!AR372,"Oui")</f>
        <v>0</v>
      </c>
      <c r="R365" s="76"/>
      <c r="S365" s="170">
        <f>Oncho!K372</f>
        <v>0</v>
      </c>
      <c r="T365" s="170">
        <f>MAX(Oncho!AB372,Oncho!BA372)</f>
        <v>0</v>
      </c>
      <c r="U365" s="170">
        <f>MAX(Oncho!AC372,Oncho!BB372)</f>
        <v>0</v>
      </c>
      <c r="V365" s="170">
        <f>MAX(Oncho!AE372,Oncho!BD372)</f>
        <v>0</v>
      </c>
      <c r="W365" s="170">
        <f>MAX(Oncho!AF372,Oncho!BE372)</f>
        <v>0</v>
      </c>
      <c r="X365" s="170">
        <f>MAX(Oncho!AG372,Oncho!BF372)</f>
        <v>0</v>
      </c>
      <c r="Y365" s="170">
        <f>MAX(Oncho!AH372,Oncho!BG372)</f>
        <v>0</v>
      </c>
      <c r="Z365" s="170">
        <f>MAX(Oncho!AI372,Oncho!BH372)</f>
        <v>0</v>
      </c>
      <c r="AA365" s="170">
        <f>MAX(Oncho!AJ372,Oncho!BI372)</f>
        <v>0</v>
      </c>
      <c r="AB365" s="170">
        <f>MAX(COUNTIF(Oncho!AK372,"Oui"),COUNTIF(Oncho!BJ372,"Oui"))</f>
        <v>0</v>
      </c>
      <c r="AC365" s="76"/>
      <c r="AD365" s="170">
        <f>SCH!P374</f>
        <v>0</v>
      </c>
      <c r="AE365" s="170">
        <f>SCH!AI374</f>
        <v>0</v>
      </c>
      <c r="AF365" s="170">
        <f>SCH!AJ374</f>
        <v>0</v>
      </c>
      <c r="AG365" s="170">
        <f>SCH!AN374</f>
        <v>0</v>
      </c>
      <c r="AH365" s="170">
        <f>SCH!AO374</f>
        <v>0</v>
      </c>
      <c r="AI365" s="170">
        <f>SCH!AT374</f>
        <v>0</v>
      </c>
      <c r="AJ365" s="170">
        <f>SCH!AU374</f>
        <v>0</v>
      </c>
      <c r="AK365" s="170">
        <f>SCH!AV374</f>
        <v>0</v>
      </c>
      <c r="AL365" s="170">
        <f>SCH!AW374</f>
        <v>0</v>
      </c>
      <c r="AM365" s="170">
        <f>COUNTIF(SCH!AX374,"Oui")</f>
        <v>0</v>
      </c>
      <c r="AN365" s="76"/>
      <c r="AO365" s="170">
        <f>GeoH!P374</f>
        <v>0</v>
      </c>
      <c r="AP365" s="170">
        <f>MAX(GeoH!AK374,GeoH!BS374)</f>
        <v>0</v>
      </c>
      <c r="AQ365" s="170">
        <f>MAX(GeoH!AL374,GeoH!BT374)</f>
        <v>0</v>
      </c>
      <c r="AR365" s="170">
        <f>MAX(GeoH!AM374,GeoH!BU374)</f>
        <v>0</v>
      </c>
      <c r="AS365" s="170">
        <f>MAX(GeoH!AN374,GeoH!BV374)</f>
        <v>0</v>
      </c>
      <c r="AT365" s="170">
        <f>MAX(GeoH!AO374,GeoH!BW374)</f>
        <v>0</v>
      </c>
      <c r="AU365" s="170">
        <f>MAX(GeoH!AQ374,GeoH!BY374)</f>
        <v>0</v>
      </c>
      <c r="AV365" s="170">
        <f>MAX(GeoH!AR374,GeoH!BZ374)</f>
        <v>0</v>
      </c>
      <c r="AW365" s="170">
        <f>MAX(GeoH!AS374,GeoH!CA374)</f>
        <v>0</v>
      </c>
      <c r="AX365" s="170">
        <f>MAX(GeoH!AT374,GeoH!CB374)</f>
        <v>0</v>
      </c>
      <c r="AY365" s="170">
        <f>MAX(GeoH!AU374,GeoH!CC374)</f>
        <v>0</v>
      </c>
      <c r="AZ365" s="170">
        <f>MAX(GeoH!AV374,GeoH!CD374)</f>
        <v>0</v>
      </c>
      <c r="BA365" s="170">
        <f>MAX(GeoH!AW374,GeoH!CE374)</f>
        <v>0</v>
      </c>
      <c r="BB365" s="170">
        <f>MAX(GeoH!AX374,GeoH!CF374)</f>
        <v>0</v>
      </c>
      <c r="BC365" s="170">
        <f>MAX(GeoH!AY374,GeoH!CG374)</f>
        <v>0</v>
      </c>
      <c r="BD365" s="170">
        <f>MAX(GeoH!AZ374,GeoH!CH374)</f>
        <v>0</v>
      </c>
      <c r="BE365" s="170">
        <f>MAX(GeoH!BA374,GeoH!CI374)</f>
        <v>0</v>
      </c>
      <c r="BF365" s="170">
        <f>MAX(GeoH!BB374,GeoH!CJ374)</f>
        <v>0</v>
      </c>
      <c r="BG365" s="170">
        <f>MAX(COUNTIF(GeoH!BC374,"Oui"),COUNTIF(GeoH!CK374,"Oui"))</f>
        <v>0</v>
      </c>
      <c r="BH365" s="76"/>
      <c r="BI365" s="170">
        <f>Trachome!Q377</f>
        <v>0</v>
      </c>
      <c r="BJ365" s="170">
        <f>Trachome!AK377</f>
        <v>0</v>
      </c>
      <c r="BK365" s="170">
        <f>Trachome!AL377</f>
        <v>0</v>
      </c>
      <c r="BL365" s="170">
        <f>Trachome!AN377</f>
        <v>0</v>
      </c>
      <c r="BM365" s="170">
        <f>Trachome!AO377</f>
        <v>0</v>
      </c>
      <c r="BN365" s="170">
        <f>Trachome!AT377</f>
        <v>0</v>
      </c>
      <c r="BO365" s="170">
        <f>Trachome!AU377</f>
        <v>0</v>
      </c>
      <c r="BP365" s="170">
        <f>Trachome!AV377</f>
        <v>0</v>
      </c>
      <c r="BQ365" s="170">
        <f>Trachome!AW377</f>
        <v>0</v>
      </c>
      <c r="BR365" s="170">
        <f>COUNTIF(Trachome!AX377,"Oui")</f>
        <v>0</v>
      </c>
      <c r="BS365" s="76"/>
      <c r="BT365" s="170">
        <f t="shared" si="63"/>
        <v>0</v>
      </c>
      <c r="BU365" s="170">
        <f t="shared" si="64"/>
        <v>0</v>
      </c>
      <c r="BV365" s="170">
        <f t="shared" si="65"/>
        <v>0</v>
      </c>
      <c r="BW365" s="170">
        <f t="shared" si="66"/>
        <v>0</v>
      </c>
      <c r="BX365" s="170">
        <f t="shared" si="67"/>
        <v>0</v>
      </c>
      <c r="BY365" s="170">
        <f t="shared" si="70"/>
        <v>0</v>
      </c>
      <c r="BZ365" s="170">
        <f t="shared" si="71"/>
        <v>0</v>
      </c>
      <c r="CA365" s="170">
        <f t="shared" si="72"/>
        <v>0</v>
      </c>
      <c r="CB365" s="170">
        <f t="shared" si="68"/>
        <v>0</v>
      </c>
      <c r="CC365" s="170">
        <f t="shared" si="69"/>
        <v>0</v>
      </c>
    </row>
    <row r="366" spans="2:81" x14ac:dyDescent="0.25">
      <c r="B366" s="376">
        <f>'Données démographiques'!B374</f>
        <v>0</v>
      </c>
      <c r="C366" s="376">
        <f>'Données démographiques'!C374</f>
        <v>0</v>
      </c>
      <c r="D366" s="377">
        <f>'Données démographiques'!D374</f>
        <v>0</v>
      </c>
      <c r="E366" s="354"/>
      <c r="F366" s="377">
        <f>FL!M373</f>
        <v>0</v>
      </c>
      <c r="G366" s="377">
        <f>FL!AE373</f>
        <v>0</v>
      </c>
      <c r="H366" s="377">
        <f>FL!AF373</f>
        <v>0</v>
      </c>
      <c r="I366" s="377">
        <f>FL!AH373</f>
        <v>0</v>
      </c>
      <c r="J366" s="377">
        <f>FL!AI373</f>
        <v>0</v>
      </c>
      <c r="K366" s="377">
        <f>FL!AK373</f>
        <v>0</v>
      </c>
      <c r="L366" s="377">
        <f>FL!AM373</f>
        <v>0</v>
      </c>
      <c r="M366" s="377">
        <f>FL!AN373</f>
        <v>0</v>
      </c>
      <c r="N366" s="377">
        <f>FL!AO373</f>
        <v>0</v>
      </c>
      <c r="O366" s="377">
        <f>FL!AP373</f>
        <v>0</v>
      </c>
      <c r="P366" s="377">
        <f>FL!AQ373</f>
        <v>0</v>
      </c>
      <c r="Q366" s="377">
        <f>COUNTIF(FL!AR373,"Oui")</f>
        <v>0</v>
      </c>
      <c r="R366" s="354"/>
      <c r="S366" s="377">
        <f>Oncho!K373</f>
        <v>0</v>
      </c>
      <c r="T366" s="377">
        <f>MAX(Oncho!AB373,Oncho!BA373)</f>
        <v>0</v>
      </c>
      <c r="U366" s="377">
        <f>MAX(Oncho!AC373,Oncho!BB373)</f>
        <v>0</v>
      </c>
      <c r="V366" s="377">
        <f>MAX(Oncho!AE373,Oncho!BD373)</f>
        <v>0</v>
      </c>
      <c r="W366" s="377">
        <f>MAX(Oncho!AF373,Oncho!BE373)</f>
        <v>0</v>
      </c>
      <c r="X366" s="377">
        <f>MAX(Oncho!AG373,Oncho!BF373)</f>
        <v>0</v>
      </c>
      <c r="Y366" s="377">
        <f>MAX(Oncho!AH373,Oncho!BG373)</f>
        <v>0</v>
      </c>
      <c r="Z366" s="377">
        <f>MAX(Oncho!AI373,Oncho!BH373)</f>
        <v>0</v>
      </c>
      <c r="AA366" s="377">
        <f>MAX(Oncho!AJ373,Oncho!BI373)</f>
        <v>0</v>
      </c>
      <c r="AB366" s="377">
        <f>MAX(COUNTIF(Oncho!AK373,"Oui"),COUNTIF(Oncho!BJ373,"Oui"))</f>
        <v>0</v>
      </c>
      <c r="AC366" s="354"/>
      <c r="AD366" s="377">
        <f>SCH!P375</f>
        <v>0</v>
      </c>
      <c r="AE366" s="377">
        <f>SCH!AI375</f>
        <v>0</v>
      </c>
      <c r="AF366" s="377">
        <f>SCH!AJ375</f>
        <v>0</v>
      </c>
      <c r="AG366" s="377">
        <f>SCH!AN375</f>
        <v>0</v>
      </c>
      <c r="AH366" s="377">
        <f>SCH!AO375</f>
        <v>0</v>
      </c>
      <c r="AI366" s="377">
        <f>SCH!AT375</f>
        <v>0</v>
      </c>
      <c r="AJ366" s="377">
        <f>SCH!AU375</f>
        <v>0</v>
      </c>
      <c r="AK366" s="377">
        <f>SCH!AV375</f>
        <v>0</v>
      </c>
      <c r="AL366" s="377">
        <f>SCH!AW375</f>
        <v>0</v>
      </c>
      <c r="AM366" s="377">
        <f>COUNTIF(SCH!AX375,"Oui")</f>
        <v>0</v>
      </c>
      <c r="AN366" s="354"/>
      <c r="AO366" s="377">
        <f>GeoH!P375</f>
        <v>0</v>
      </c>
      <c r="AP366" s="377">
        <f>MAX(GeoH!AK375,GeoH!BS375)</f>
        <v>0</v>
      </c>
      <c r="AQ366" s="377">
        <f>MAX(GeoH!AL375,GeoH!BT375)</f>
        <v>0</v>
      </c>
      <c r="AR366" s="377">
        <f>MAX(GeoH!AM375,GeoH!BU375)</f>
        <v>0</v>
      </c>
      <c r="AS366" s="377">
        <f>MAX(GeoH!AN375,GeoH!BV375)</f>
        <v>0</v>
      </c>
      <c r="AT366" s="377">
        <f>MAX(GeoH!AO375,GeoH!BW375)</f>
        <v>0</v>
      </c>
      <c r="AU366" s="377">
        <f>MAX(GeoH!AQ375,GeoH!BY375)</f>
        <v>0</v>
      </c>
      <c r="AV366" s="377">
        <f>MAX(GeoH!AR375,GeoH!BZ375)</f>
        <v>0</v>
      </c>
      <c r="AW366" s="377">
        <f>MAX(GeoH!AS375,GeoH!CA375)</f>
        <v>0</v>
      </c>
      <c r="AX366" s="377">
        <f>MAX(GeoH!AT375,GeoH!CB375)</f>
        <v>0</v>
      </c>
      <c r="AY366" s="377">
        <f>MAX(GeoH!AU375,GeoH!CC375)</f>
        <v>0</v>
      </c>
      <c r="AZ366" s="377">
        <f>MAX(GeoH!AV375,GeoH!CD375)</f>
        <v>0</v>
      </c>
      <c r="BA366" s="377">
        <f>MAX(GeoH!AW375,GeoH!CE375)</f>
        <v>0</v>
      </c>
      <c r="BB366" s="377">
        <f>MAX(GeoH!AX375,GeoH!CF375)</f>
        <v>0</v>
      </c>
      <c r="BC366" s="377">
        <f>MAX(GeoH!AY375,GeoH!CG375)</f>
        <v>0</v>
      </c>
      <c r="BD366" s="377">
        <f>MAX(GeoH!AZ375,GeoH!CH375)</f>
        <v>0</v>
      </c>
      <c r="BE366" s="377">
        <f>MAX(GeoH!BA375,GeoH!CI375)</f>
        <v>0</v>
      </c>
      <c r="BF366" s="377">
        <f>MAX(GeoH!BB375,GeoH!CJ375)</f>
        <v>0</v>
      </c>
      <c r="BG366" s="377">
        <f>MAX(COUNTIF(GeoH!BC375,"Oui"),COUNTIF(GeoH!CK375,"Oui"))</f>
        <v>0</v>
      </c>
      <c r="BH366" s="354"/>
      <c r="BI366" s="377">
        <f>Trachome!Q378</f>
        <v>0</v>
      </c>
      <c r="BJ366" s="377">
        <f>Trachome!AK378</f>
        <v>0</v>
      </c>
      <c r="BK366" s="377">
        <f>Trachome!AL378</f>
        <v>0</v>
      </c>
      <c r="BL366" s="377">
        <f>Trachome!AN378</f>
        <v>0</v>
      </c>
      <c r="BM366" s="377">
        <f>Trachome!AO378</f>
        <v>0</v>
      </c>
      <c r="BN366" s="377">
        <f>Trachome!AT378</f>
        <v>0</v>
      </c>
      <c r="BO366" s="377">
        <f>Trachome!AU378</f>
        <v>0</v>
      </c>
      <c r="BP366" s="377">
        <f>Trachome!AV378</f>
        <v>0</v>
      </c>
      <c r="BQ366" s="377">
        <f>Trachome!AW378</f>
        <v>0</v>
      </c>
      <c r="BR366" s="377">
        <f>COUNTIF(Trachome!AX378,"Oui")</f>
        <v>0</v>
      </c>
      <c r="BS366" s="354"/>
      <c r="BT366" s="377">
        <f t="shared" si="63"/>
        <v>0</v>
      </c>
      <c r="BU366" s="377">
        <f t="shared" si="64"/>
        <v>0</v>
      </c>
      <c r="BV366" s="377">
        <f t="shared" si="65"/>
        <v>0</v>
      </c>
      <c r="BW366" s="377">
        <f t="shared" si="66"/>
        <v>0</v>
      </c>
      <c r="BX366" s="377">
        <f t="shared" si="67"/>
        <v>0</v>
      </c>
      <c r="BY366" s="377">
        <f t="shared" si="70"/>
        <v>0</v>
      </c>
      <c r="BZ366" s="377">
        <f t="shared" si="71"/>
        <v>0</v>
      </c>
      <c r="CA366" s="377">
        <f t="shared" si="72"/>
        <v>0</v>
      </c>
      <c r="CB366" s="377">
        <f t="shared" si="68"/>
        <v>0</v>
      </c>
      <c r="CC366" s="377">
        <f t="shared" si="69"/>
        <v>0</v>
      </c>
    </row>
    <row r="367" spans="2:81" x14ac:dyDescent="0.25">
      <c r="B367" s="169">
        <f>'Données démographiques'!B375</f>
        <v>0</v>
      </c>
      <c r="C367" s="169">
        <f>'Données démographiques'!C375</f>
        <v>0</v>
      </c>
      <c r="D367" s="170">
        <f>'Données démographiques'!D375</f>
        <v>0</v>
      </c>
      <c r="E367" s="76"/>
      <c r="F367" s="170">
        <f>FL!M374</f>
        <v>0</v>
      </c>
      <c r="G367" s="170">
        <f>FL!AE374</f>
        <v>0</v>
      </c>
      <c r="H367" s="170">
        <f>FL!AF374</f>
        <v>0</v>
      </c>
      <c r="I367" s="170">
        <f>FL!AH374</f>
        <v>0</v>
      </c>
      <c r="J367" s="170">
        <f>FL!AI374</f>
        <v>0</v>
      </c>
      <c r="K367" s="170">
        <f>FL!AK374</f>
        <v>0</v>
      </c>
      <c r="L367" s="170">
        <f>FL!AM374</f>
        <v>0</v>
      </c>
      <c r="M367" s="170">
        <f>FL!AN374</f>
        <v>0</v>
      </c>
      <c r="N367" s="170">
        <f>FL!AO374</f>
        <v>0</v>
      </c>
      <c r="O367" s="170">
        <f>FL!AP374</f>
        <v>0</v>
      </c>
      <c r="P367" s="170">
        <f>FL!AQ374</f>
        <v>0</v>
      </c>
      <c r="Q367" s="170">
        <f>COUNTIF(FL!AR374,"Oui")</f>
        <v>0</v>
      </c>
      <c r="R367" s="76"/>
      <c r="S367" s="170">
        <f>Oncho!K374</f>
        <v>0</v>
      </c>
      <c r="T367" s="170">
        <f>MAX(Oncho!AB374,Oncho!BA374)</f>
        <v>0</v>
      </c>
      <c r="U367" s="170">
        <f>MAX(Oncho!AC374,Oncho!BB374)</f>
        <v>0</v>
      </c>
      <c r="V367" s="170">
        <f>MAX(Oncho!AE374,Oncho!BD374)</f>
        <v>0</v>
      </c>
      <c r="W367" s="170">
        <f>MAX(Oncho!AF374,Oncho!BE374)</f>
        <v>0</v>
      </c>
      <c r="X367" s="170">
        <f>MAX(Oncho!AG374,Oncho!BF374)</f>
        <v>0</v>
      </c>
      <c r="Y367" s="170">
        <f>MAX(Oncho!AH374,Oncho!BG374)</f>
        <v>0</v>
      </c>
      <c r="Z367" s="170">
        <f>MAX(Oncho!AI374,Oncho!BH374)</f>
        <v>0</v>
      </c>
      <c r="AA367" s="170">
        <f>MAX(Oncho!AJ374,Oncho!BI374)</f>
        <v>0</v>
      </c>
      <c r="AB367" s="170">
        <f>MAX(COUNTIF(Oncho!AK374,"Oui"),COUNTIF(Oncho!BJ374,"Oui"))</f>
        <v>0</v>
      </c>
      <c r="AC367" s="76"/>
      <c r="AD367" s="170">
        <f>SCH!P376</f>
        <v>0</v>
      </c>
      <c r="AE367" s="170">
        <f>SCH!AI376</f>
        <v>0</v>
      </c>
      <c r="AF367" s="170">
        <f>SCH!AJ376</f>
        <v>0</v>
      </c>
      <c r="AG367" s="170">
        <f>SCH!AN376</f>
        <v>0</v>
      </c>
      <c r="AH367" s="170">
        <f>SCH!AO376</f>
        <v>0</v>
      </c>
      <c r="AI367" s="170">
        <f>SCH!AT376</f>
        <v>0</v>
      </c>
      <c r="AJ367" s="170">
        <f>SCH!AU376</f>
        <v>0</v>
      </c>
      <c r="AK367" s="170">
        <f>SCH!AV376</f>
        <v>0</v>
      </c>
      <c r="AL367" s="170">
        <f>SCH!AW376</f>
        <v>0</v>
      </c>
      <c r="AM367" s="170">
        <f>COUNTIF(SCH!AX376,"Oui")</f>
        <v>0</v>
      </c>
      <c r="AN367" s="76"/>
      <c r="AO367" s="170">
        <f>GeoH!P376</f>
        <v>0</v>
      </c>
      <c r="AP367" s="170">
        <f>MAX(GeoH!AK376,GeoH!BS376)</f>
        <v>0</v>
      </c>
      <c r="AQ367" s="170">
        <f>MAX(GeoH!AL376,GeoH!BT376)</f>
        <v>0</v>
      </c>
      <c r="AR367" s="170">
        <f>MAX(GeoH!AM376,GeoH!BU376)</f>
        <v>0</v>
      </c>
      <c r="AS367" s="170">
        <f>MAX(GeoH!AN376,GeoH!BV376)</f>
        <v>0</v>
      </c>
      <c r="AT367" s="170">
        <f>MAX(GeoH!AO376,GeoH!BW376)</f>
        <v>0</v>
      </c>
      <c r="AU367" s="170">
        <f>MAX(GeoH!AQ376,GeoH!BY376)</f>
        <v>0</v>
      </c>
      <c r="AV367" s="170">
        <f>MAX(GeoH!AR376,GeoH!BZ376)</f>
        <v>0</v>
      </c>
      <c r="AW367" s="170">
        <f>MAX(GeoH!AS376,GeoH!CA376)</f>
        <v>0</v>
      </c>
      <c r="AX367" s="170">
        <f>MAX(GeoH!AT376,GeoH!CB376)</f>
        <v>0</v>
      </c>
      <c r="AY367" s="170">
        <f>MAX(GeoH!AU376,GeoH!CC376)</f>
        <v>0</v>
      </c>
      <c r="AZ367" s="170">
        <f>MAX(GeoH!AV376,GeoH!CD376)</f>
        <v>0</v>
      </c>
      <c r="BA367" s="170">
        <f>MAX(GeoH!AW376,GeoH!CE376)</f>
        <v>0</v>
      </c>
      <c r="BB367" s="170">
        <f>MAX(GeoH!AX376,GeoH!CF376)</f>
        <v>0</v>
      </c>
      <c r="BC367" s="170">
        <f>MAX(GeoH!AY376,GeoH!CG376)</f>
        <v>0</v>
      </c>
      <c r="BD367" s="170">
        <f>MAX(GeoH!AZ376,GeoH!CH376)</f>
        <v>0</v>
      </c>
      <c r="BE367" s="170">
        <f>MAX(GeoH!BA376,GeoH!CI376)</f>
        <v>0</v>
      </c>
      <c r="BF367" s="170">
        <f>MAX(GeoH!BB376,GeoH!CJ376)</f>
        <v>0</v>
      </c>
      <c r="BG367" s="170">
        <f>MAX(COUNTIF(GeoH!BC376,"Oui"),COUNTIF(GeoH!CK376,"Oui"))</f>
        <v>0</v>
      </c>
      <c r="BH367" s="76"/>
      <c r="BI367" s="170">
        <f>Trachome!Q379</f>
        <v>0</v>
      </c>
      <c r="BJ367" s="170">
        <f>Trachome!AK379</f>
        <v>0</v>
      </c>
      <c r="BK367" s="170">
        <f>Trachome!AL379</f>
        <v>0</v>
      </c>
      <c r="BL367" s="170">
        <f>Trachome!AN379</f>
        <v>0</v>
      </c>
      <c r="BM367" s="170">
        <f>Trachome!AO379</f>
        <v>0</v>
      </c>
      <c r="BN367" s="170">
        <f>Trachome!AT379</f>
        <v>0</v>
      </c>
      <c r="BO367" s="170">
        <f>Trachome!AU379</f>
        <v>0</v>
      </c>
      <c r="BP367" s="170">
        <f>Trachome!AV379</f>
        <v>0</v>
      </c>
      <c r="BQ367" s="170">
        <f>Trachome!AW379</f>
        <v>0</v>
      </c>
      <c r="BR367" s="170">
        <f>COUNTIF(Trachome!AX379,"Oui")</f>
        <v>0</v>
      </c>
      <c r="BS367" s="76"/>
      <c r="BT367" s="170">
        <f t="shared" si="63"/>
        <v>0</v>
      </c>
      <c r="BU367" s="170">
        <f t="shared" si="64"/>
        <v>0</v>
      </c>
      <c r="BV367" s="170">
        <f t="shared" si="65"/>
        <v>0</v>
      </c>
      <c r="BW367" s="170">
        <f t="shared" si="66"/>
        <v>0</v>
      </c>
      <c r="BX367" s="170">
        <f t="shared" si="67"/>
        <v>0</v>
      </c>
      <c r="BY367" s="170">
        <f t="shared" si="70"/>
        <v>0</v>
      </c>
      <c r="BZ367" s="170">
        <f t="shared" si="71"/>
        <v>0</v>
      </c>
      <c r="CA367" s="170">
        <f t="shared" si="72"/>
        <v>0</v>
      </c>
      <c r="CB367" s="170">
        <f t="shared" si="68"/>
        <v>0</v>
      </c>
      <c r="CC367" s="170">
        <f t="shared" si="69"/>
        <v>0</v>
      </c>
    </row>
    <row r="368" spans="2:81" x14ac:dyDescent="0.25">
      <c r="B368" s="376">
        <f>'Données démographiques'!B376</f>
        <v>0</v>
      </c>
      <c r="C368" s="376">
        <f>'Données démographiques'!C376</f>
        <v>0</v>
      </c>
      <c r="D368" s="377">
        <f>'Données démographiques'!D376</f>
        <v>0</v>
      </c>
      <c r="E368" s="354"/>
      <c r="F368" s="377">
        <f>FL!M375</f>
        <v>0</v>
      </c>
      <c r="G368" s="377">
        <f>FL!AE375</f>
        <v>0</v>
      </c>
      <c r="H368" s="377">
        <f>FL!AF375</f>
        <v>0</v>
      </c>
      <c r="I368" s="377">
        <f>FL!AH375</f>
        <v>0</v>
      </c>
      <c r="J368" s="377">
        <f>FL!AI375</f>
        <v>0</v>
      </c>
      <c r="K368" s="377">
        <f>FL!AK375</f>
        <v>0</v>
      </c>
      <c r="L368" s="377">
        <f>FL!AM375</f>
        <v>0</v>
      </c>
      <c r="M368" s="377">
        <f>FL!AN375</f>
        <v>0</v>
      </c>
      <c r="N368" s="377">
        <f>FL!AO375</f>
        <v>0</v>
      </c>
      <c r="O368" s="377">
        <f>FL!AP375</f>
        <v>0</v>
      </c>
      <c r="P368" s="377">
        <f>FL!AQ375</f>
        <v>0</v>
      </c>
      <c r="Q368" s="377">
        <f>COUNTIF(FL!AR375,"Oui")</f>
        <v>0</v>
      </c>
      <c r="R368" s="354"/>
      <c r="S368" s="377">
        <f>Oncho!K375</f>
        <v>0</v>
      </c>
      <c r="T368" s="377">
        <f>MAX(Oncho!AB375,Oncho!BA375)</f>
        <v>0</v>
      </c>
      <c r="U368" s="377">
        <f>MAX(Oncho!AC375,Oncho!BB375)</f>
        <v>0</v>
      </c>
      <c r="V368" s="377">
        <f>MAX(Oncho!AE375,Oncho!BD375)</f>
        <v>0</v>
      </c>
      <c r="W368" s="377">
        <f>MAX(Oncho!AF375,Oncho!BE375)</f>
        <v>0</v>
      </c>
      <c r="X368" s="377">
        <f>MAX(Oncho!AG375,Oncho!BF375)</f>
        <v>0</v>
      </c>
      <c r="Y368" s="377">
        <f>MAX(Oncho!AH375,Oncho!BG375)</f>
        <v>0</v>
      </c>
      <c r="Z368" s="377">
        <f>MAX(Oncho!AI375,Oncho!BH375)</f>
        <v>0</v>
      </c>
      <c r="AA368" s="377">
        <f>MAX(Oncho!AJ375,Oncho!BI375)</f>
        <v>0</v>
      </c>
      <c r="AB368" s="377">
        <f>MAX(COUNTIF(Oncho!AK375,"Oui"),COUNTIF(Oncho!BJ375,"Oui"))</f>
        <v>0</v>
      </c>
      <c r="AC368" s="354"/>
      <c r="AD368" s="377">
        <f>SCH!P377</f>
        <v>0</v>
      </c>
      <c r="AE368" s="377">
        <f>SCH!AI377</f>
        <v>0</v>
      </c>
      <c r="AF368" s="377">
        <f>SCH!AJ377</f>
        <v>0</v>
      </c>
      <c r="AG368" s="377">
        <f>SCH!AN377</f>
        <v>0</v>
      </c>
      <c r="AH368" s="377">
        <f>SCH!AO377</f>
        <v>0</v>
      </c>
      <c r="AI368" s="377">
        <f>SCH!AT377</f>
        <v>0</v>
      </c>
      <c r="AJ368" s="377">
        <f>SCH!AU377</f>
        <v>0</v>
      </c>
      <c r="AK368" s="377">
        <f>SCH!AV377</f>
        <v>0</v>
      </c>
      <c r="AL368" s="377">
        <f>SCH!AW377</f>
        <v>0</v>
      </c>
      <c r="AM368" s="377">
        <f>COUNTIF(SCH!AX377,"Oui")</f>
        <v>0</v>
      </c>
      <c r="AN368" s="354"/>
      <c r="AO368" s="377">
        <f>GeoH!P377</f>
        <v>0</v>
      </c>
      <c r="AP368" s="377">
        <f>MAX(GeoH!AK377,GeoH!BS377)</f>
        <v>0</v>
      </c>
      <c r="AQ368" s="377">
        <f>MAX(GeoH!AL377,GeoH!BT377)</f>
        <v>0</v>
      </c>
      <c r="AR368" s="377">
        <f>MAX(GeoH!AM377,GeoH!BU377)</f>
        <v>0</v>
      </c>
      <c r="AS368" s="377">
        <f>MAX(GeoH!AN377,GeoH!BV377)</f>
        <v>0</v>
      </c>
      <c r="AT368" s="377">
        <f>MAX(GeoH!AO377,GeoH!BW377)</f>
        <v>0</v>
      </c>
      <c r="AU368" s="377">
        <f>MAX(GeoH!AQ377,GeoH!BY377)</f>
        <v>0</v>
      </c>
      <c r="AV368" s="377">
        <f>MAX(GeoH!AR377,GeoH!BZ377)</f>
        <v>0</v>
      </c>
      <c r="AW368" s="377">
        <f>MAX(GeoH!AS377,GeoH!CA377)</f>
        <v>0</v>
      </c>
      <c r="AX368" s="377">
        <f>MAX(GeoH!AT377,GeoH!CB377)</f>
        <v>0</v>
      </c>
      <c r="AY368" s="377">
        <f>MAX(GeoH!AU377,GeoH!CC377)</f>
        <v>0</v>
      </c>
      <c r="AZ368" s="377">
        <f>MAX(GeoH!AV377,GeoH!CD377)</f>
        <v>0</v>
      </c>
      <c r="BA368" s="377">
        <f>MAX(GeoH!AW377,GeoH!CE377)</f>
        <v>0</v>
      </c>
      <c r="BB368" s="377">
        <f>MAX(GeoH!AX377,GeoH!CF377)</f>
        <v>0</v>
      </c>
      <c r="BC368" s="377">
        <f>MAX(GeoH!AY377,GeoH!CG377)</f>
        <v>0</v>
      </c>
      <c r="BD368" s="377">
        <f>MAX(GeoH!AZ377,GeoH!CH377)</f>
        <v>0</v>
      </c>
      <c r="BE368" s="377">
        <f>MAX(GeoH!BA377,GeoH!CI377)</f>
        <v>0</v>
      </c>
      <c r="BF368" s="377">
        <f>MAX(GeoH!BB377,GeoH!CJ377)</f>
        <v>0</v>
      </c>
      <c r="BG368" s="377">
        <f>MAX(COUNTIF(GeoH!BC377,"Oui"),COUNTIF(GeoH!CK377,"Oui"))</f>
        <v>0</v>
      </c>
      <c r="BH368" s="354"/>
      <c r="BI368" s="377">
        <f>Trachome!Q380</f>
        <v>0</v>
      </c>
      <c r="BJ368" s="377">
        <f>Trachome!AK380</f>
        <v>0</v>
      </c>
      <c r="BK368" s="377">
        <f>Trachome!AL380</f>
        <v>0</v>
      </c>
      <c r="BL368" s="377">
        <f>Trachome!AN380</f>
        <v>0</v>
      </c>
      <c r="BM368" s="377">
        <f>Trachome!AO380</f>
        <v>0</v>
      </c>
      <c r="BN368" s="377">
        <f>Trachome!AT380</f>
        <v>0</v>
      </c>
      <c r="BO368" s="377">
        <f>Trachome!AU380</f>
        <v>0</v>
      </c>
      <c r="BP368" s="377">
        <f>Trachome!AV380</f>
        <v>0</v>
      </c>
      <c r="BQ368" s="377">
        <f>Trachome!AW380</f>
        <v>0</v>
      </c>
      <c r="BR368" s="377">
        <f>COUNTIF(Trachome!AX380,"Oui")</f>
        <v>0</v>
      </c>
      <c r="BS368" s="354"/>
      <c r="BT368" s="377">
        <f t="shared" si="63"/>
        <v>0</v>
      </c>
      <c r="BU368" s="377">
        <f t="shared" si="64"/>
        <v>0</v>
      </c>
      <c r="BV368" s="377">
        <f t="shared" si="65"/>
        <v>0</v>
      </c>
      <c r="BW368" s="377">
        <f t="shared" si="66"/>
        <v>0</v>
      </c>
      <c r="BX368" s="377">
        <f t="shared" si="67"/>
        <v>0</v>
      </c>
      <c r="BY368" s="377">
        <f t="shared" si="70"/>
        <v>0</v>
      </c>
      <c r="BZ368" s="377">
        <f t="shared" si="71"/>
        <v>0</v>
      </c>
      <c r="CA368" s="377">
        <f t="shared" si="72"/>
        <v>0</v>
      </c>
      <c r="CB368" s="377">
        <f t="shared" si="68"/>
        <v>0</v>
      </c>
      <c r="CC368" s="377">
        <f t="shared" si="69"/>
        <v>0</v>
      </c>
    </row>
    <row r="369" spans="2:81" x14ac:dyDescent="0.25">
      <c r="B369" s="169">
        <f>'Données démographiques'!B377</f>
        <v>0</v>
      </c>
      <c r="C369" s="169">
        <f>'Données démographiques'!C377</f>
        <v>0</v>
      </c>
      <c r="D369" s="170">
        <f>'Données démographiques'!D377</f>
        <v>0</v>
      </c>
      <c r="E369" s="76"/>
      <c r="F369" s="170">
        <f>FL!M376</f>
        <v>0</v>
      </c>
      <c r="G369" s="170">
        <f>FL!AE376</f>
        <v>0</v>
      </c>
      <c r="H369" s="170">
        <f>FL!AF376</f>
        <v>0</v>
      </c>
      <c r="I369" s="170">
        <f>FL!AH376</f>
        <v>0</v>
      </c>
      <c r="J369" s="170">
        <f>FL!AI376</f>
        <v>0</v>
      </c>
      <c r="K369" s="170">
        <f>FL!AK376</f>
        <v>0</v>
      </c>
      <c r="L369" s="170">
        <f>FL!AM376</f>
        <v>0</v>
      </c>
      <c r="M369" s="170">
        <f>FL!AN376</f>
        <v>0</v>
      </c>
      <c r="N369" s="170">
        <f>FL!AO376</f>
        <v>0</v>
      </c>
      <c r="O369" s="170">
        <f>FL!AP376</f>
        <v>0</v>
      </c>
      <c r="P369" s="170">
        <f>FL!AQ376</f>
        <v>0</v>
      </c>
      <c r="Q369" s="170">
        <f>COUNTIF(FL!AR376,"Oui")</f>
        <v>0</v>
      </c>
      <c r="R369" s="76"/>
      <c r="S369" s="170">
        <f>Oncho!K376</f>
        <v>0</v>
      </c>
      <c r="T369" s="170">
        <f>MAX(Oncho!AB376,Oncho!BA376)</f>
        <v>0</v>
      </c>
      <c r="U369" s="170">
        <f>MAX(Oncho!AC376,Oncho!BB376)</f>
        <v>0</v>
      </c>
      <c r="V369" s="170">
        <f>MAX(Oncho!AE376,Oncho!BD376)</f>
        <v>0</v>
      </c>
      <c r="W369" s="170">
        <f>MAX(Oncho!AF376,Oncho!BE376)</f>
        <v>0</v>
      </c>
      <c r="X369" s="170">
        <f>MAX(Oncho!AG376,Oncho!BF376)</f>
        <v>0</v>
      </c>
      <c r="Y369" s="170">
        <f>MAX(Oncho!AH376,Oncho!BG376)</f>
        <v>0</v>
      </c>
      <c r="Z369" s="170">
        <f>MAX(Oncho!AI376,Oncho!BH376)</f>
        <v>0</v>
      </c>
      <c r="AA369" s="170">
        <f>MAX(Oncho!AJ376,Oncho!BI376)</f>
        <v>0</v>
      </c>
      <c r="AB369" s="170">
        <f>MAX(COUNTIF(Oncho!AK376,"Oui"),COUNTIF(Oncho!BJ376,"Oui"))</f>
        <v>0</v>
      </c>
      <c r="AC369" s="76"/>
      <c r="AD369" s="170">
        <f>SCH!P378</f>
        <v>0</v>
      </c>
      <c r="AE369" s="170">
        <f>SCH!AI378</f>
        <v>0</v>
      </c>
      <c r="AF369" s="170">
        <f>SCH!AJ378</f>
        <v>0</v>
      </c>
      <c r="AG369" s="170">
        <f>SCH!AN378</f>
        <v>0</v>
      </c>
      <c r="AH369" s="170">
        <f>SCH!AO378</f>
        <v>0</v>
      </c>
      <c r="AI369" s="170">
        <f>SCH!AT378</f>
        <v>0</v>
      </c>
      <c r="AJ369" s="170">
        <f>SCH!AU378</f>
        <v>0</v>
      </c>
      <c r="AK369" s="170">
        <f>SCH!AV378</f>
        <v>0</v>
      </c>
      <c r="AL369" s="170">
        <f>SCH!AW378</f>
        <v>0</v>
      </c>
      <c r="AM369" s="170">
        <f>COUNTIF(SCH!AX378,"Oui")</f>
        <v>0</v>
      </c>
      <c r="AN369" s="76"/>
      <c r="AO369" s="170">
        <f>GeoH!P378</f>
        <v>0</v>
      </c>
      <c r="AP369" s="170">
        <f>MAX(GeoH!AK378,GeoH!BS378)</f>
        <v>0</v>
      </c>
      <c r="AQ369" s="170">
        <f>MAX(GeoH!AL378,GeoH!BT378)</f>
        <v>0</v>
      </c>
      <c r="AR369" s="170">
        <f>MAX(GeoH!AM378,GeoH!BU378)</f>
        <v>0</v>
      </c>
      <c r="AS369" s="170">
        <f>MAX(GeoH!AN378,GeoH!BV378)</f>
        <v>0</v>
      </c>
      <c r="AT369" s="170">
        <f>MAX(GeoH!AO378,GeoH!BW378)</f>
        <v>0</v>
      </c>
      <c r="AU369" s="170">
        <f>MAX(GeoH!AQ378,GeoH!BY378)</f>
        <v>0</v>
      </c>
      <c r="AV369" s="170">
        <f>MAX(GeoH!AR378,GeoH!BZ378)</f>
        <v>0</v>
      </c>
      <c r="AW369" s="170">
        <f>MAX(GeoH!AS378,GeoH!CA378)</f>
        <v>0</v>
      </c>
      <c r="AX369" s="170">
        <f>MAX(GeoH!AT378,GeoH!CB378)</f>
        <v>0</v>
      </c>
      <c r="AY369" s="170">
        <f>MAX(GeoH!AU378,GeoH!CC378)</f>
        <v>0</v>
      </c>
      <c r="AZ369" s="170">
        <f>MAX(GeoH!AV378,GeoH!CD378)</f>
        <v>0</v>
      </c>
      <c r="BA369" s="170">
        <f>MAX(GeoH!AW378,GeoH!CE378)</f>
        <v>0</v>
      </c>
      <c r="BB369" s="170">
        <f>MAX(GeoH!AX378,GeoH!CF378)</f>
        <v>0</v>
      </c>
      <c r="BC369" s="170">
        <f>MAX(GeoH!AY378,GeoH!CG378)</f>
        <v>0</v>
      </c>
      <c r="BD369" s="170">
        <f>MAX(GeoH!AZ378,GeoH!CH378)</f>
        <v>0</v>
      </c>
      <c r="BE369" s="170">
        <f>MAX(GeoH!BA378,GeoH!CI378)</f>
        <v>0</v>
      </c>
      <c r="BF369" s="170">
        <f>MAX(GeoH!BB378,GeoH!CJ378)</f>
        <v>0</v>
      </c>
      <c r="BG369" s="170">
        <f>MAX(COUNTIF(GeoH!BC378,"Oui"),COUNTIF(GeoH!CK378,"Oui"))</f>
        <v>0</v>
      </c>
      <c r="BH369" s="76"/>
      <c r="BI369" s="170">
        <f>Trachome!Q381</f>
        <v>0</v>
      </c>
      <c r="BJ369" s="170">
        <f>Trachome!AK381</f>
        <v>0</v>
      </c>
      <c r="BK369" s="170">
        <f>Trachome!AL381</f>
        <v>0</v>
      </c>
      <c r="BL369" s="170">
        <f>Trachome!AN381</f>
        <v>0</v>
      </c>
      <c r="BM369" s="170">
        <f>Trachome!AO381</f>
        <v>0</v>
      </c>
      <c r="BN369" s="170">
        <f>Trachome!AT381</f>
        <v>0</v>
      </c>
      <c r="BO369" s="170">
        <f>Trachome!AU381</f>
        <v>0</v>
      </c>
      <c r="BP369" s="170">
        <f>Trachome!AV381</f>
        <v>0</v>
      </c>
      <c r="BQ369" s="170">
        <f>Trachome!AW381</f>
        <v>0</v>
      </c>
      <c r="BR369" s="170">
        <f>COUNTIF(Trachome!AX381,"Oui")</f>
        <v>0</v>
      </c>
      <c r="BS369" s="76"/>
      <c r="BT369" s="170">
        <f t="shared" si="63"/>
        <v>0</v>
      </c>
      <c r="BU369" s="170">
        <f t="shared" si="64"/>
        <v>0</v>
      </c>
      <c r="BV369" s="170">
        <f t="shared" si="65"/>
        <v>0</v>
      </c>
      <c r="BW369" s="170">
        <f t="shared" si="66"/>
        <v>0</v>
      </c>
      <c r="BX369" s="170">
        <f t="shared" si="67"/>
        <v>0</v>
      </c>
      <c r="BY369" s="170">
        <f t="shared" si="70"/>
        <v>0</v>
      </c>
      <c r="BZ369" s="170">
        <f t="shared" si="71"/>
        <v>0</v>
      </c>
      <c r="CA369" s="170">
        <f t="shared" si="72"/>
        <v>0</v>
      </c>
      <c r="CB369" s="170">
        <f t="shared" si="68"/>
        <v>0</v>
      </c>
      <c r="CC369" s="170">
        <f t="shared" si="69"/>
        <v>0</v>
      </c>
    </row>
    <row r="370" spans="2:81" x14ac:dyDescent="0.25">
      <c r="B370" s="376">
        <f>'Données démographiques'!B378</f>
        <v>0</v>
      </c>
      <c r="C370" s="376">
        <f>'Données démographiques'!C378</f>
        <v>0</v>
      </c>
      <c r="D370" s="377">
        <f>'Données démographiques'!D378</f>
        <v>0</v>
      </c>
      <c r="E370" s="354"/>
      <c r="F370" s="377">
        <f>FL!M377</f>
        <v>0</v>
      </c>
      <c r="G370" s="377">
        <f>FL!AE377</f>
        <v>0</v>
      </c>
      <c r="H370" s="377">
        <f>FL!AF377</f>
        <v>0</v>
      </c>
      <c r="I370" s="377">
        <f>FL!AH377</f>
        <v>0</v>
      </c>
      <c r="J370" s="377">
        <f>FL!AI377</f>
        <v>0</v>
      </c>
      <c r="K370" s="377">
        <f>FL!AK377</f>
        <v>0</v>
      </c>
      <c r="L370" s="377">
        <f>FL!AM377</f>
        <v>0</v>
      </c>
      <c r="M370" s="377">
        <f>FL!AN377</f>
        <v>0</v>
      </c>
      <c r="N370" s="377">
        <f>FL!AO377</f>
        <v>0</v>
      </c>
      <c r="O370" s="377">
        <f>FL!AP377</f>
        <v>0</v>
      </c>
      <c r="P370" s="377">
        <f>FL!AQ377</f>
        <v>0</v>
      </c>
      <c r="Q370" s="377">
        <f>COUNTIF(FL!AR377,"Oui")</f>
        <v>0</v>
      </c>
      <c r="R370" s="354"/>
      <c r="S370" s="377">
        <f>Oncho!K377</f>
        <v>0</v>
      </c>
      <c r="T370" s="377">
        <f>MAX(Oncho!AB377,Oncho!BA377)</f>
        <v>0</v>
      </c>
      <c r="U370" s="377">
        <f>MAX(Oncho!AC377,Oncho!BB377)</f>
        <v>0</v>
      </c>
      <c r="V370" s="377">
        <f>MAX(Oncho!AE377,Oncho!BD377)</f>
        <v>0</v>
      </c>
      <c r="W370" s="377">
        <f>MAX(Oncho!AF377,Oncho!BE377)</f>
        <v>0</v>
      </c>
      <c r="X370" s="377">
        <f>MAX(Oncho!AG377,Oncho!BF377)</f>
        <v>0</v>
      </c>
      <c r="Y370" s="377">
        <f>MAX(Oncho!AH377,Oncho!BG377)</f>
        <v>0</v>
      </c>
      <c r="Z370" s="377">
        <f>MAX(Oncho!AI377,Oncho!BH377)</f>
        <v>0</v>
      </c>
      <c r="AA370" s="377">
        <f>MAX(Oncho!AJ377,Oncho!BI377)</f>
        <v>0</v>
      </c>
      <c r="AB370" s="377">
        <f>MAX(COUNTIF(Oncho!AK377,"Oui"),COUNTIF(Oncho!BJ377,"Oui"))</f>
        <v>0</v>
      </c>
      <c r="AC370" s="354"/>
      <c r="AD370" s="377">
        <f>SCH!P379</f>
        <v>0</v>
      </c>
      <c r="AE370" s="377">
        <f>SCH!AI379</f>
        <v>0</v>
      </c>
      <c r="AF370" s="377">
        <f>SCH!AJ379</f>
        <v>0</v>
      </c>
      <c r="AG370" s="377">
        <f>SCH!AN379</f>
        <v>0</v>
      </c>
      <c r="AH370" s="377">
        <f>SCH!AO379</f>
        <v>0</v>
      </c>
      <c r="AI370" s="377">
        <f>SCH!AT379</f>
        <v>0</v>
      </c>
      <c r="AJ370" s="377">
        <f>SCH!AU379</f>
        <v>0</v>
      </c>
      <c r="AK370" s="377">
        <f>SCH!AV379</f>
        <v>0</v>
      </c>
      <c r="AL370" s="377">
        <f>SCH!AW379</f>
        <v>0</v>
      </c>
      <c r="AM370" s="377">
        <f>COUNTIF(SCH!AX379,"Oui")</f>
        <v>0</v>
      </c>
      <c r="AN370" s="354"/>
      <c r="AO370" s="377">
        <f>GeoH!P379</f>
        <v>0</v>
      </c>
      <c r="AP370" s="377">
        <f>MAX(GeoH!AK379,GeoH!BS379)</f>
        <v>0</v>
      </c>
      <c r="AQ370" s="377">
        <f>MAX(GeoH!AL379,GeoH!BT379)</f>
        <v>0</v>
      </c>
      <c r="AR370" s="377">
        <f>MAX(GeoH!AM379,GeoH!BU379)</f>
        <v>0</v>
      </c>
      <c r="AS370" s="377">
        <f>MAX(GeoH!AN379,GeoH!BV379)</f>
        <v>0</v>
      </c>
      <c r="AT370" s="377">
        <f>MAX(GeoH!AO379,GeoH!BW379)</f>
        <v>0</v>
      </c>
      <c r="AU370" s="377">
        <f>MAX(GeoH!AQ379,GeoH!BY379)</f>
        <v>0</v>
      </c>
      <c r="AV370" s="377">
        <f>MAX(GeoH!AR379,GeoH!BZ379)</f>
        <v>0</v>
      </c>
      <c r="AW370" s="377">
        <f>MAX(GeoH!AS379,GeoH!CA379)</f>
        <v>0</v>
      </c>
      <c r="AX370" s="377">
        <f>MAX(GeoH!AT379,GeoH!CB379)</f>
        <v>0</v>
      </c>
      <c r="AY370" s="377">
        <f>MAX(GeoH!AU379,GeoH!CC379)</f>
        <v>0</v>
      </c>
      <c r="AZ370" s="377">
        <f>MAX(GeoH!AV379,GeoH!CD379)</f>
        <v>0</v>
      </c>
      <c r="BA370" s="377">
        <f>MAX(GeoH!AW379,GeoH!CE379)</f>
        <v>0</v>
      </c>
      <c r="BB370" s="377">
        <f>MAX(GeoH!AX379,GeoH!CF379)</f>
        <v>0</v>
      </c>
      <c r="BC370" s="377">
        <f>MAX(GeoH!AY379,GeoH!CG379)</f>
        <v>0</v>
      </c>
      <c r="BD370" s="377">
        <f>MAX(GeoH!AZ379,GeoH!CH379)</f>
        <v>0</v>
      </c>
      <c r="BE370" s="377">
        <f>MAX(GeoH!BA379,GeoH!CI379)</f>
        <v>0</v>
      </c>
      <c r="BF370" s="377">
        <f>MAX(GeoH!BB379,GeoH!CJ379)</f>
        <v>0</v>
      </c>
      <c r="BG370" s="377">
        <f>MAX(COUNTIF(GeoH!BC379,"Oui"),COUNTIF(GeoH!CK379,"Oui"))</f>
        <v>0</v>
      </c>
      <c r="BH370" s="354"/>
      <c r="BI370" s="377">
        <f>Trachome!Q382</f>
        <v>0</v>
      </c>
      <c r="BJ370" s="377">
        <f>Trachome!AK382</f>
        <v>0</v>
      </c>
      <c r="BK370" s="377">
        <f>Trachome!AL382</f>
        <v>0</v>
      </c>
      <c r="BL370" s="377">
        <f>Trachome!AN382</f>
        <v>0</v>
      </c>
      <c r="BM370" s="377">
        <f>Trachome!AO382</f>
        <v>0</v>
      </c>
      <c r="BN370" s="377">
        <f>Trachome!AT382</f>
        <v>0</v>
      </c>
      <c r="BO370" s="377">
        <f>Trachome!AU382</f>
        <v>0</v>
      </c>
      <c r="BP370" s="377">
        <f>Trachome!AV382</f>
        <v>0</v>
      </c>
      <c r="BQ370" s="377">
        <f>Trachome!AW382</f>
        <v>0</v>
      </c>
      <c r="BR370" s="377">
        <f>COUNTIF(Trachome!AX382,"Oui")</f>
        <v>0</v>
      </c>
      <c r="BS370" s="354"/>
      <c r="BT370" s="377">
        <f t="shared" si="63"/>
        <v>0</v>
      </c>
      <c r="BU370" s="377">
        <f t="shared" si="64"/>
        <v>0</v>
      </c>
      <c r="BV370" s="377">
        <f t="shared" si="65"/>
        <v>0</v>
      </c>
      <c r="BW370" s="377">
        <f t="shared" si="66"/>
        <v>0</v>
      </c>
      <c r="BX370" s="377">
        <f t="shared" si="67"/>
        <v>0</v>
      </c>
      <c r="BY370" s="377">
        <f t="shared" si="70"/>
        <v>0</v>
      </c>
      <c r="BZ370" s="377">
        <f t="shared" si="71"/>
        <v>0</v>
      </c>
      <c r="CA370" s="377">
        <f t="shared" si="72"/>
        <v>0</v>
      </c>
      <c r="CB370" s="377">
        <f t="shared" si="68"/>
        <v>0</v>
      </c>
      <c r="CC370" s="377">
        <f t="shared" si="69"/>
        <v>0</v>
      </c>
    </row>
    <row r="371" spans="2:81" x14ac:dyDescent="0.25">
      <c r="B371" s="169">
        <f>'Données démographiques'!B379</f>
        <v>0</v>
      </c>
      <c r="C371" s="169">
        <f>'Données démographiques'!C379</f>
        <v>0</v>
      </c>
      <c r="D371" s="170">
        <f>'Données démographiques'!D379</f>
        <v>0</v>
      </c>
      <c r="E371" s="76"/>
      <c r="F371" s="170">
        <f>FL!M378</f>
        <v>0</v>
      </c>
      <c r="G371" s="170">
        <f>FL!AE378</f>
        <v>0</v>
      </c>
      <c r="H371" s="170">
        <f>FL!AF378</f>
        <v>0</v>
      </c>
      <c r="I371" s="170">
        <f>FL!AH378</f>
        <v>0</v>
      </c>
      <c r="J371" s="170">
        <f>FL!AI378</f>
        <v>0</v>
      </c>
      <c r="K371" s="170">
        <f>FL!AK378</f>
        <v>0</v>
      </c>
      <c r="L371" s="170">
        <f>FL!AM378</f>
        <v>0</v>
      </c>
      <c r="M371" s="170">
        <f>FL!AN378</f>
        <v>0</v>
      </c>
      <c r="N371" s="170">
        <f>FL!AO378</f>
        <v>0</v>
      </c>
      <c r="O371" s="170">
        <f>FL!AP378</f>
        <v>0</v>
      </c>
      <c r="P371" s="170">
        <f>FL!AQ378</f>
        <v>0</v>
      </c>
      <c r="Q371" s="170">
        <f>COUNTIF(FL!AR378,"Oui")</f>
        <v>0</v>
      </c>
      <c r="R371" s="76"/>
      <c r="S371" s="170">
        <f>Oncho!K378</f>
        <v>0</v>
      </c>
      <c r="T371" s="170">
        <f>MAX(Oncho!AB378,Oncho!BA378)</f>
        <v>0</v>
      </c>
      <c r="U371" s="170">
        <f>MAX(Oncho!AC378,Oncho!BB378)</f>
        <v>0</v>
      </c>
      <c r="V371" s="170">
        <f>MAX(Oncho!AE378,Oncho!BD378)</f>
        <v>0</v>
      </c>
      <c r="W371" s="170">
        <f>MAX(Oncho!AF378,Oncho!BE378)</f>
        <v>0</v>
      </c>
      <c r="X371" s="170">
        <f>MAX(Oncho!AG378,Oncho!BF378)</f>
        <v>0</v>
      </c>
      <c r="Y371" s="170">
        <f>MAX(Oncho!AH378,Oncho!BG378)</f>
        <v>0</v>
      </c>
      <c r="Z371" s="170">
        <f>MAX(Oncho!AI378,Oncho!BH378)</f>
        <v>0</v>
      </c>
      <c r="AA371" s="170">
        <f>MAX(Oncho!AJ378,Oncho!BI378)</f>
        <v>0</v>
      </c>
      <c r="AB371" s="170">
        <f>MAX(COUNTIF(Oncho!AK378,"Oui"),COUNTIF(Oncho!BJ378,"Oui"))</f>
        <v>0</v>
      </c>
      <c r="AC371" s="76"/>
      <c r="AD371" s="170">
        <f>SCH!P380</f>
        <v>0</v>
      </c>
      <c r="AE371" s="170">
        <f>SCH!AI380</f>
        <v>0</v>
      </c>
      <c r="AF371" s="170">
        <f>SCH!AJ380</f>
        <v>0</v>
      </c>
      <c r="AG371" s="170">
        <f>SCH!AN380</f>
        <v>0</v>
      </c>
      <c r="AH371" s="170">
        <f>SCH!AO380</f>
        <v>0</v>
      </c>
      <c r="AI371" s="170">
        <f>SCH!AT380</f>
        <v>0</v>
      </c>
      <c r="AJ371" s="170">
        <f>SCH!AU380</f>
        <v>0</v>
      </c>
      <c r="AK371" s="170">
        <f>SCH!AV380</f>
        <v>0</v>
      </c>
      <c r="AL371" s="170">
        <f>SCH!AW380</f>
        <v>0</v>
      </c>
      <c r="AM371" s="170">
        <f>COUNTIF(SCH!AX380,"Oui")</f>
        <v>0</v>
      </c>
      <c r="AN371" s="76"/>
      <c r="AO371" s="170">
        <f>GeoH!P380</f>
        <v>0</v>
      </c>
      <c r="AP371" s="170">
        <f>MAX(GeoH!AK380,GeoH!BS380)</f>
        <v>0</v>
      </c>
      <c r="AQ371" s="170">
        <f>MAX(GeoH!AL380,GeoH!BT380)</f>
        <v>0</v>
      </c>
      <c r="AR371" s="170">
        <f>MAX(GeoH!AM380,GeoH!BU380)</f>
        <v>0</v>
      </c>
      <c r="AS371" s="170">
        <f>MAX(GeoH!AN380,GeoH!BV380)</f>
        <v>0</v>
      </c>
      <c r="AT371" s="170">
        <f>MAX(GeoH!AO380,GeoH!BW380)</f>
        <v>0</v>
      </c>
      <c r="AU371" s="170">
        <f>MAX(GeoH!AQ380,GeoH!BY380)</f>
        <v>0</v>
      </c>
      <c r="AV371" s="170">
        <f>MAX(GeoH!AR380,GeoH!BZ380)</f>
        <v>0</v>
      </c>
      <c r="AW371" s="170">
        <f>MAX(GeoH!AS380,GeoH!CA380)</f>
        <v>0</v>
      </c>
      <c r="AX371" s="170">
        <f>MAX(GeoH!AT380,GeoH!CB380)</f>
        <v>0</v>
      </c>
      <c r="AY371" s="170">
        <f>MAX(GeoH!AU380,GeoH!CC380)</f>
        <v>0</v>
      </c>
      <c r="AZ371" s="170">
        <f>MAX(GeoH!AV380,GeoH!CD380)</f>
        <v>0</v>
      </c>
      <c r="BA371" s="170">
        <f>MAX(GeoH!AW380,GeoH!CE380)</f>
        <v>0</v>
      </c>
      <c r="BB371" s="170">
        <f>MAX(GeoH!AX380,GeoH!CF380)</f>
        <v>0</v>
      </c>
      <c r="BC371" s="170">
        <f>MAX(GeoH!AY380,GeoH!CG380)</f>
        <v>0</v>
      </c>
      <c r="BD371" s="170">
        <f>MAX(GeoH!AZ380,GeoH!CH380)</f>
        <v>0</v>
      </c>
      <c r="BE371" s="170">
        <f>MAX(GeoH!BA380,GeoH!CI380)</f>
        <v>0</v>
      </c>
      <c r="BF371" s="170">
        <f>MAX(GeoH!BB380,GeoH!CJ380)</f>
        <v>0</v>
      </c>
      <c r="BG371" s="170">
        <f>MAX(COUNTIF(GeoH!BC380,"Oui"),COUNTIF(GeoH!CK380,"Oui"))</f>
        <v>0</v>
      </c>
      <c r="BH371" s="76"/>
      <c r="BI371" s="170">
        <f>Trachome!Q383</f>
        <v>0</v>
      </c>
      <c r="BJ371" s="170">
        <f>Trachome!AK383</f>
        <v>0</v>
      </c>
      <c r="BK371" s="170">
        <f>Trachome!AL383</f>
        <v>0</v>
      </c>
      <c r="BL371" s="170">
        <f>Trachome!AN383</f>
        <v>0</v>
      </c>
      <c r="BM371" s="170">
        <f>Trachome!AO383</f>
        <v>0</v>
      </c>
      <c r="BN371" s="170">
        <f>Trachome!AT383</f>
        <v>0</v>
      </c>
      <c r="BO371" s="170">
        <f>Trachome!AU383</f>
        <v>0</v>
      </c>
      <c r="BP371" s="170">
        <f>Trachome!AV383</f>
        <v>0</v>
      </c>
      <c r="BQ371" s="170">
        <f>Trachome!AW383</f>
        <v>0</v>
      </c>
      <c r="BR371" s="170">
        <f>COUNTIF(Trachome!AX383,"Oui")</f>
        <v>0</v>
      </c>
      <c r="BS371" s="76"/>
      <c r="BT371" s="170">
        <f t="shared" si="63"/>
        <v>0</v>
      </c>
      <c r="BU371" s="170">
        <f t="shared" si="64"/>
        <v>0</v>
      </c>
      <c r="BV371" s="170">
        <f t="shared" si="65"/>
        <v>0</v>
      </c>
      <c r="BW371" s="170">
        <f t="shared" si="66"/>
        <v>0</v>
      </c>
      <c r="BX371" s="170">
        <f t="shared" si="67"/>
        <v>0</v>
      </c>
      <c r="BY371" s="170">
        <f t="shared" si="70"/>
        <v>0</v>
      </c>
      <c r="BZ371" s="170">
        <f t="shared" si="71"/>
        <v>0</v>
      </c>
      <c r="CA371" s="170">
        <f t="shared" si="72"/>
        <v>0</v>
      </c>
      <c r="CB371" s="170">
        <f t="shared" si="68"/>
        <v>0</v>
      </c>
      <c r="CC371" s="170">
        <f t="shared" si="69"/>
        <v>0</v>
      </c>
    </row>
    <row r="372" spans="2:81" x14ac:dyDescent="0.25">
      <c r="B372" s="376">
        <f>'Données démographiques'!B380</f>
        <v>0</v>
      </c>
      <c r="C372" s="376">
        <f>'Données démographiques'!C380</f>
        <v>0</v>
      </c>
      <c r="D372" s="377">
        <f>'Données démographiques'!D380</f>
        <v>0</v>
      </c>
      <c r="E372" s="354"/>
      <c r="F372" s="377">
        <f>FL!M379</f>
        <v>0</v>
      </c>
      <c r="G372" s="377">
        <f>FL!AE379</f>
        <v>0</v>
      </c>
      <c r="H372" s="377">
        <f>FL!AF379</f>
        <v>0</v>
      </c>
      <c r="I372" s="377">
        <f>FL!AH379</f>
        <v>0</v>
      </c>
      <c r="J372" s="377">
        <f>FL!AI379</f>
        <v>0</v>
      </c>
      <c r="K372" s="377">
        <f>FL!AK379</f>
        <v>0</v>
      </c>
      <c r="L372" s="377">
        <f>FL!AM379</f>
        <v>0</v>
      </c>
      <c r="M372" s="377">
        <f>FL!AN379</f>
        <v>0</v>
      </c>
      <c r="N372" s="377">
        <f>FL!AO379</f>
        <v>0</v>
      </c>
      <c r="O372" s="377">
        <f>FL!AP379</f>
        <v>0</v>
      </c>
      <c r="P372" s="377">
        <f>FL!AQ379</f>
        <v>0</v>
      </c>
      <c r="Q372" s="377">
        <f>COUNTIF(FL!AR379,"Oui")</f>
        <v>0</v>
      </c>
      <c r="R372" s="354"/>
      <c r="S372" s="377">
        <f>Oncho!K379</f>
        <v>0</v>
      </c>
      <c r="T372" s="377">
        <f>MAX(Oncho!AB379,Oncho!BA379)</f>
        <v>0</v>
      </c>
      <c r="U372" s="377">
        <f>MAX(Oncho!AC379,Oncho!BB379)</f>
        <v>0</v>
      </c>
      <c r="V372" s="377">
        <f>MAX(Oncho!AE379,Oncho!BD379)</f>
        <v>0</v>
      </c>
      <c r="W372" s="377">
        <f>MAX(Oncho!AF379,Oncho!BE379)</f>
        <v>0</v>
      </c>
      <c r="X372" s="377">
        <f>MAX(Oncho!AG379,Oncho!BF379)</f>
        <v>0</v>
      </c>
      <c r="Y372" s="377">
        <f>MAX(Oncho!AH379,Oncho!BG379)</f>
        <v>0</v>
      </c>
      <c r="Z372" s="377">
        <f>MAX(Oncho!AI379,Oncho!BH379)</f>
        <v>0</v>
      </c>
      <c r="AA372" s="377">
        <f>MAX(Oncho!AJ379,Oncho!BI379)</f>
        <v>0</v>
      </c>
      <c r="AB372" s="377">
        <f>MAX(COUNTIF(Oncho!AK379,"Oui"),COUNTIF(Oncho!BJ379,"Oui"))</f>
        <v>0</v>
      </c>
      <c r="AC372" s="354"/>
      <c r="AD372" s="377">
        <f>SCH!P381</f>
        <v>0</v>
      </c>
      <c r="AE372" s="377">
        <f>SCH!AI381</f>
        <v>0</v>
      </c>
      <c r="AF372" s="377">
        <f>SCH!AJ381</f>
        <v>0</v>
      </c>
      <c r="AG372" s="377">
        <f>SCH!AN381</f>
        <v>0</v>
      </c>
      <c r="AH372" s="377">
        <f>SCH!AO381</f>
        <v>0</v>
      </c>
      <c r="AI372" s="377">
        <f>SCH!AT381</f>
        <v>0</v>
      </c>
      <c r="AJ372" s="377">
        <f>SCH!AU381</f>
        <v>0</v>
      </c>
      <c r="AK372" s="377">
        <f>SCH!AV381</f>
        <v>0</v>
      </c>
      <c r="AL372" s="377">
        <f>SCH!AW381</f>
        <v>0</v>
      </c>
      <c r="AM372" s="377">
        <f>COUNTIF(SCH!AX381,"Oui")</f>
        <v>0</v>
      </c>
      <c r="AN372" s="354"/>
      <c r="AO372" s="377">
        <f>GeoH!P381</f>
        <v>0</v>
      </c>
      <c r="AP372" s="377">
        <f>MAX(GeoH!AK381,GeoH!BS381)</f>
        <v>0</v>
      </c>
      <c r="AQ372" s="377">
        <f>MAX(GeoH!AL381,GeoH!BT381)</f>
        <v>0</v>
      </c>
      <c r="AR372" s="377">
        <f>MAX(GeoH!AM381,GeoH!BU381)</f>
        <v>0</v>
      </c>
      <c r="AS372" s="377">
        <f>MAX(GeoH!AN381,GeoH!BV381)</f>
        <v>0</v>
      </c>
      <c r="AT372" s="377">
        <f>MAX(GeoH!AO381,GeoH!BW381)</f>
        <v>0</v>
      </c>
      <c r="AU372" s="377">
        <f>MAX(GeoH!AQ381,GeoH!BY381)</f>
        <v>0</v>
      </c>
      <c r="AV372" s="377">
        <f>MAX(GeoH!AR381,GeoH!BZ381)</f>
        <v>0</v>
      </c>
      <c r="AW372" s="377">
        <f>MAX(GeoH!AS381,GeoH!CA381)</f>
        <v>0</v>
      </c>
      <c r="AX372" s="377">
        <f>MAX(GeoH!AT381,GeoH!CB381)</f>
        <v>0</v>
      </c>
      <c r="AY372" s="377">
        <f>MAX(GeoH!AU381,GeoH!CC381)</f>
        <v>0</v>
      </c>
      <c r="AZ372" s="377">
        <f>MAX(GeoH!AV381,GeoH!CD381)</f>
        <v>0</v>
      </c>
      <c r="BA372" s="377">
        <f>MAX(GeoH!AW381,GeoH!CE381)</f>
        <v>0</v>
      </c>
      <c r="BB372" s="377">
        <f>MAX(GeoH!AX381,GeoH!CF381)</f>
        <v>0</v>
      </c>
      <c r="BC372" s="377">
        <f>MAX(GeoH!AY381,GeoH!CG381)</f>
        <v>0</v>
      </c>
      <c r="BD372" s="377">
        <f>MAX(GeoH!AZ381,GeoH!CH381)</f>
        <v>0</v>
      </c>
      <c r="BE372" s="377">
        <f>MAX(GeoH!BA381,GeoH!CI381)</f>
        <v>0</v>
      </c>
      <c r="BF372" s="377">
        <f>MAX(GeoH!BB381,GeoH!CJ381)</f>
        <v>0</v>
      </c>
      <c r="BG372" s="377">
        <f>MAX(COUNTIF(GeoH!BC381,"Oui"),COUNTIF(GeoH!CK381,"Oui"))</f>
        <v>0</v>
      </c>
      <c r="BH372" s="354"/>
      <c r="BI372" s="377">
        <f>Trachome!Q384</f>
        <v>0</v>
      </c>
      <c r="BJ372" s="377">
        <f>Trachome!AK384</f>
        <v>0</v>
      </c>
      <c r="BK372" s="377">
        <f>Trachome!AL384</f>
        <v>0</v>
      </c>
      <c r="BL372" s="377">
        <f>Trachome!AN384</f>
        <v>0</v>
      </c>
      <c r="BM372" s="377">
        <f>Trachome!AO384</f>
        <v>0</v>
      </c>
      <c r="BN372" s="377">
        <f>Trachome!AT384</f>
        <v>0</v>
      </c>
      <c r="BO372" s="377">
        <f>Trachome!AU384</f>
        <v>0</v>
      </c>
      <c r="BP372" s="377">
        <f>Trachome!AV384</f>
        <v>0</v>
      </c>
      <c r="BQ372" s="377">
        <f>Trachome!AW384</f>
        <v>0</v>
      </c>
      <c r="BR372" s="377">
        <f>COUNTIF(Trachome!AX384,"Oui")</f>
        <v>0</v>
      </c>
      <c r="BS372" s="354"/>
      <c r="BT372" s="377">
        <f t="shared" si="63"/>
        <v>0</v>
      </c>
      <c r="BU372" s="377">
        <f t="shared" si="64"/>
        <v>0</v>
      </c>
      <c r="BV372" s="377">
        <f t="shared" si="65"/>
        <v>0</v>
      </c>
      <c r="BW372" s="377">
        <f t="shared" si="66"/>
        <v>0</v>
      </c>
      <c r="BX372" s="377">
        <f t="shared" si="67"/>
        <v>0</v>
      </c>
      <c r="BY372" s="377">
        <f t="shared" si="70"/>
        <v>0</v>
      </c>
      <c r="BZ372" s="377">
        <f t="shared" si="71"/>
        <v>0</v>
      </c>
      <c r="CA372" s="377">
        <f t="shared" si="72"/>
        <v>0</v>
      </c>
      <c r="CB372" s="377">
        <f t="shared" si="68"/>
        <v>0</v>
      </c>
      <c r="CC372" s="377">
        <f t="shared" si="69"/>
        <v>0</v>
      </c>
    </row>
    <row r="373" spans="2:81" x14ac:dyDescent="0.25">
      <c r="B373" s="169">
        <f>'Données démographiques'!B381</f>
        <v>0</v>
      </c>
      <c r="C373" s="169">
        <f>'Données démographiques'!C381</f>
        <v>0</v>
      </c>
      <c r="D373" s="170">
        <f>'Données démographiques'!D381</f>
        <v>0</v>
      </c>
      <c r="E373" s="76"/>
      <c r="F373" s="170">
        <f>FL!M380</f>
        <v>0</v>
      </c>
      <c r="G373" s="170">
        <f>FL!AE380</f>
        <v>0</v>
      </c>
      <c r="H373" s="170">
        <f>FL!AF380</f>
        <v>0</v>
      </c>
      <c r="I373" s="170">
        <f>FL!AH380</f>
        <v>0</v>
      </c>
      <c r="J373" s="170">
        <f>FL!AI380</f>
        <v>0</v>
      </c>
      <c r="K373" s="170">
        <f>FL!AK380</f>
        <v>0</v>
      </c>
      <c r="L373" s="170">
        <f>FL!AM380</f>
        <v>0</v>
      </c>
      <c r="M373" s="170">
        <f>FL!AN380</f>
        <v>0</v>
      </c>
      <c r="N373" s="170">
        <f>FL!AO380</f>
        <v>0</v>
      </c>
      <c r="O373" s="170">
        <f>FL!AP380</f>
        <v>0</v>
      </c>
      <c r="P373" s="170">
        <f>FL!AQ380</f>
        <v>0</v>
      </c>
      <c r="Q373" s="170">
        <f>COUNTIF(FL!AR380,"Oui")</f>
        <v>0</v>
      </c>
      <c r="R373" s="76"/>
      <c r="S373" s="170">
        <f>Oncho!K380</f>
        <v>0</v>
      </c>
      <c r="T373" s="170">
        <f>MAX(Oncho!AB380,Oncho!BA380)</f>
        <v>0</v>
      </c>
      <c r="U373" s="170">
        <f>MAX(Oncho!AC380,Oncho!BB380)</f>
        <v>0</v>
      </c>
      <c r="V373" s="170">
        <f>MAX(Oncho!AE380,Oncho!BD380)</f>
        <v>0</v>
      </c>
      <c r="W373" s="170">
        <f>MAX(Oncho!AF380,Oncho!BE380)</f>
        <v>0</v>
      </c>
      <c r="X373" s="170">
        <f>MAX(Oncho!AG380,Oncho!BF380)</f>
        <v>0</v>
      </c>
      <c r="Y373" s="170">
        <f>MAX(Oncho!AH380,Oncho!BG380)</f>
        <v>0</v>
      </c>
      <c r="Z373" s="170">
        <f>MAX(Oncho!AI380,Oncho!BH380)</f>
        <v>0</v>
      </c>
      <c r="AA373" s="170">
        <f>MAX(Oncho!AJ380,Oncho!BI380)</f>
        <v>0</v>
      </c>
      <c r="AB373" s="170">
        <f>MAX(COUNTIF(Oncho!AK380,"Oui"),COUNTIF(Oncho!BJ380,"Oui"))</f>
        <v>0</v>
      </c>
      <c r="AC373" s="76"/>
      <c r="AD373" s="170">
        <f>SCH!P382</f>
        <v>0</v>
      </c>
      <c r="AE373" s="170">
        <f>SCH!AI382</f>
        <v>0</v>
      </c>
      <c r="AF373" s="170">
        <f>SCH!AJ382</f>
        <v>0</v>
      </c>
      <c r="AG373" s="170">
        <f>SCH!AN382</f>
        <v>0</v>
      </c>
      <c r="AH373" s="170">
        <f>SCH!AO382</f>
        <v>0</v>
      </c>
      <c r="AI373" s="170">
        <f>SCH!AT382</f>
        <v>0</v>
      </c>
      <c r="AJ373" s="170">
        <f>SCH!AU382</f>
        <v>0</v>
      </c>
      <c r="AK373" s="170">
        <f>SCH!AV382</f>
        <v>0</v>
      </c>
      <c r="AL373" s="170">
        <f>SCH!AW382</f>
        <v>0</v>
      </c>
      <c r="AM373" s="170">
        <f>COUNTIF(SCH!AX382,"Oui")</f>
        <v>0</v>
      </c>
      <c r="AN373" s="76"/>
      <c r="AO373" s="170">
        <f>GeoH!P382</f>
        <v>0</v>
      </c>
      <c r="AP373" s="170">
        <f>MAX(GeoH!AK382,GeoH!BS382)</f>
        <v>0</v>
      </c>
      <c r="AQ373" s="170">
        <f>MAX(GeoH!AL382,GeoH!BT382)</f>
        <v>0</v>
      </c>
      <c r="AR373" s="170">
        <f>MAX(GeoH!AM382,GeoH!BU382)</f>
        <v>0</v>
      </c>
      <c r="AS373" s="170">
        <f>MAX(GeoH!AN382,GeoH!BV382)</f>
        <v>0</v>
      </c>
      <c r="AT373" s="170">
        <f>MAX(GeoH!AO382,GeoH!BW382)</f>
        <v>0</v>
      </c>
      <c r="AU373" s="170">
        <f>MAX(GeoH!AQ382,GeoH!BY382)</f>
        <v>0</v>
      </c>
      <c r="AV373" s="170">
        <f>MAX(GeoH!AR382,GeoH!BZ382)</f>
        <v>0</v>
      </c>
      <c r="AW373" s="170">
        <f>MAX(GeoH!AS382,GeoH!CA382)</f>
        <v>0</v>
      </c>
      <c r="AX373" s="170">
        <f>MAX(GeoH!AT382,GeoH!CB382)</f>
        <v>0</v>
      </c>
      <c r="AY373" s="170">
        <f>MAX(GeoH!AU382,GeoH!CC382)</f>
        <v>0</v>
      </c>
      <c r="AZ373" s="170">
        <f>MAX(GeoH!AV382,GeoH!CD382)</f>
        <v>0</v>
      </c>
      <c r="BA373" s="170">
        <f>MAX(GeoH!AW382,GeoH!CE382)</f>
        <v>0</v>
      </c>
      <c r="BB373" s="170">
        <f>MAX(GeoH!AX382,GeoH!CF382)</f>
        <v>0</v>
      </c>
      <c r="BC373" s="170">
        <f>MAX(GeoH!AY382,GeoH!CG382)</f>
        <v>0</v>
      </c>
      <c r="BD373" s="170">
        <f>MAX(GeoH!AZ382,GeoH!CH382)</f>
        <v>0</v>
      </c>
      <c r="BE373" s="170">
        <f>MAX(GeoH!BA382,GeoH!CI382)</f>
        <v>0</v>
      </c>
      <c r="BF373" s="170">
        <f>MAX(GeoH!BB382,GeoH!CJ382)</f>
        <v>0</v>
      </c>
      <c r="BG373" s="170">
        <f>MAX(COUNTIF(GeoH!BC382,"Oui"),COUNTIF(GeoH!CK382,"Oui"))</f>
        <v>0</v>
      </c>
      <c r="BH373" s="76"/>
      <c r="BI373" s="170">
        <f>Trachome!Q385</f>
        <v>0</v>
      </c>
      <c r="BJ373" s="170">
        <f>Trachome!AK385</f>
        <v>0</v>
      </c>
      <c r="BK373" s="170">
        <f>Trachome!AL385</f>
        <v>0</v>
      </c>
      <c r="BL373" s="170">
        <f>Trachome!AN385</f>
        <v>0</v>
      </c>
      <c r="BM373" s="170">
        <f>Trachome!AO385</f>
        <v>0</v>
      </c>
      <c r="BN373" s="170">
        <f>Trachome!AT385</f>
        <v>0</v>
      </c>
      <c r="BO373" s="170">
        <f>Trachome!AU385</f>
        <v>0</v>
      </c>
      <c r="BP373" s="170">
        <f>Trachome!AV385</f>
        <v>0</v>
      </c>
      <c r="BQ373" s="170">
        <f>Trachome!AW385</f>
        <v>0</v>
      </c>
      <c r="BR373" s="170">
        <f>COUNTIF(Trachome!AX385,"Oui")</f>
        <v>0</v>
      </c>
      <c r="BS373" s="76"/>
      <c r="BT373" s="170">
        <f t="shared" si="63"/>
        <v>0</v>
      </c>
      <c r="BU373" s="170">
        <f t="shared" si="64"/>
        <v>0</v>
      </c>
      <c r="BV373" s="170">
        <f t="shared" si="65"/>
        <v>0</v>
      </c>
      <c r="BW373" s="170">
        <f t="shared" si="66"/>
        <v>0</v>
      </c>
      <c r="BX373" s="170">
        <f t="shared" si="67"/>
        <v>0</v>
      </c>
      <c r="BY373" s="170">
        <f t="shared" si="70"/>
        <v>0</v>
      </c>
      <c r="BZ373" s="170">
        <f t="shared" si="71"/>
        <v>0</v>
      </c>
      <c r="CA373" s="170">
        <f t="shared" si="72"/>
        <v>0</v>
      </c>
      <c r="CB373" s="170">
        <f t="shared" si="68"/>
        <v>0</v>
      </c>
      <c r="CC373" s="170">
        <f t="shared" si="69"/>
        <v>0</v>
      </c>
    </row>
    <row r="374" spans="2:81" x14ac:dyDescent="0.25">
      <c r="B374" s="376">
        <f>'Données démographiques'!B382</f>
        <v>0</v>
      </c>
      <c r="C374" s="376">
        <f>'Données démographiques'!C382</f>
        <v>0</v>
      </c>
      <c r="D374" s="377">
        <f>'Données démographiques'!D382</f>
        <v>0</v>
      </c>
      <c r="E374" s="354"/>
      <c r="F374" s="377">
        <f>FL!M381</f>
        <v>0</v>
      </c>
      <c r="G374" s="377">
        <f>FL!AE381</f>
        <v>0</v>
      </c>
      <c r="H374" s="377">
        <f>FL!AF381</f>
        <v>0</v>
      </c>
      <c r="I374" s="377">
        <f>FL!AH381</f>
        <v>0</v>
      </c>
      <c r="J374" s="377">
        <f>FL!AI381</f>
        <v>0</v>
      </c>
      <c r="K374" s="377">
        <f>FL!AK381</f>
        <v>0</v>
      </c>
      <c r="L374" s="377">
        <f>FL!AM381</f>
        <v>0</v>
      </c>
      <c r="M374" s="377">
        <f>FL!AN381</f>
        <v>0</v>
      </c>
      <c r="N374" s="377">
        <f>FL!AO381</f>
        <v>0</v>
      </c>
      <c r="O374" s="377">
        <f>FL!AP381</f>
        <v>0</v>
      </c>
      <c r="P374" s="377">
        <f>FL!AQ381</f>
        <v>0</v>
      </c>
      <c r="Q374" s="377">
        <f>COUNTIF(FL!AR381,"Oui")</f>
        <v>0</v>
      </c>
      <c r="R374" s="354"/>
      <c r="S374" s="377">
        <f>Oncho!K381</f>
        <v>0</v>
      </c>
      <c r="T374" s="377">
        <f>MAX(Oncho!AB381,Oncho!BA381)</f>
        <v>0</v>
      </c>
      <c r="U374" s="377">
        <f>MAX(Oncho!AC381,Oncho!BB381)</f>
        <v>0</v>
      </c>
      <c r="V374" s="377">
        <f>MAX(Oncho!AE381,Oncho!BD381)</f>
        <v>0</v>
      </c>
      <c r="W374" s="377">
        <f>MAX(Oncho!AF381,Oncho!BE381)</f>
        <v>0</v>
      </c>
      <c r="X374" s="377">
        <f>MAX(Oncho!AG381,Oncho!BF381)</f>
        <v>0</v>
      </c>
      <c r="Y374" s="377">
        <f>MAX(Oncho!AH381,Oncho!BG381)</f>
        <v>0</v>
      </c>
      <c r="Z374" s="377">
        <f>MAX(Oncho!AI381,Oncho!BH381)</f>
        <v>0</v>
      </c>
      <c r="AA374" s="377">
        <f>MAX(Oncho!AJ381,Oncho!BI381)</f>
        <v>0</v>
      </c>
      <c r="AB374" s="377">
        <f>MAX(COUNTIF(Oncho!AK381,"Oui"),COUNTIF(Oncho!BJ381,"Oui"))</f>
        <v>0</v>
      </c>
      <c r="AC374" s="354"/>
      <c r="AD374" s="377">
        <f>SCH!P383</f>
        <v>0</v>
      </c>
      <c r="AE374" s="377">
        <f>SCH!AI383</f>
        <v>0</v>
      </c>
      <c r="AF374" s="377">
        <f>SCH!AJ383</f>
        <v>0</v>
      </c>
      <c r="AG374" s="377">
        <f>SCH!AN383</f>
        <v>0</v>
      </c>
      <c r="AH374" s="377">
        <f>SCH!AO383</f>
        <v>0</v>
      </c>
      <c r="AI374" s="377">
        <f>SCH!AT383</f>
        <v>0</v>
      </c>
      <c r="AJ374" s="377">
        <f>SCH!AU383</f>
        <v>0</v>
      </c>
      <c r="AK374" s="377">
        <f>SCH!AV383</f>
        <v>0</v>
      </c>
      <c r="AL374" s="377">
        <f>SCH!AW383</f>
        <v>0</v>
      </c>
      <c r="AM374" s="377">
        <f>COUNTIF(SCH!AX383,"Oui")</f>
        <v>0</v>
      </c>
      <c r="AN374" s="354"/>
      <c r="AO374" s="377">
        <f>GeoH!P383</f>
        <v>0</v>
      </c>
      <c r="AP374" s="377">
        <f>MAX(GeoH!AK383,GeoH!BS383)</f>
        <v>0</v>
      </c>
      <c r="AQ374" s="377">
        <f>MAX(GeoH!AL383,GeoH!BT383)</f>
        <v>0</v>
      </c>
      <c r="AR374" s="377">
        <f>MAX(GeoH!AM383,GeoH!BU383)</f>
        <v>0</v>
      </c>
      <c r="AS374" s="377">
        <f>MAX(GeoH!AN383,GeoH!BV383)</f>
        <v>0</v>
      </c>
      <c r="AT374" s="377">
        <f>MAX(GeoH!AO383,GeoH!BW383)</f>
        <v>0</v>
      </c>
      <c r="AU374" s="377">
        <f>MAX(GeoH!AQ383,GeoH!BY383)</f>
        <v>0</v>
      </c>
      <c r="AV374" s="377">
        <f>MAX(GeoH!AR383,GeoH!BZ383)</f>
        <v>0</v>
      </c>
      <c r="AW374" s="377">
        <f>MAX(GeoH!AS383,GeoH!CA383)</f>
        <v>0</v>
      </c>
      <c r="AX374" s="377">
        <f>MAX(GeoH!AT383,GeoH!CB383)</f>
        <v>0</v>
      </c>
      <c r="AY374" s="377">
        <f>MAX(GeoH!AU383,GeoH!CC383)</f>
        <v>0</v>
      </c>
      <c r="AZ374" s="377">
        <f>MAX(GeoH!AV383,GeoH!CD383)</f>
        <v>0</v>
      </c>
      <c r="BA374" s="377">
        <f>MAX(GeoH!AW383,GeoH!CE383)</f>
        <v>0</v>
      </c>
      <c r="BB374" s="377">
        <f>MAX(GeoH!AX383,GeoH!CF383)</f>
        <v>0</v>
      </c>
      <c r="BC374" s="377">
        <f>MAX(GeoH!AY383,GeoH!CG383)</f>
        <v>0</v>
      </c>
      <c r="BD374" s="377">
        <f>MAX(GeoH!AZ383,GeoH!CH383)</f>
        <v>0</v>
      </c>
      <c r="BE374" s="377">
        <f>MAX(GeoH!BA383,GeoH!CI383)</f>
        <v>0</v>
      </c>
      <c r="BF374" s="377">
        <f>MAX(GeoH!BB383,GeoH!CJ383)</f>
        <v>0</v>
      </c>
      <c r="BG374" s="377">
        <f>MAX(COUNTIF(GeoH!BC383,"Oui"),COUNTIF(GeoH!CK383,"Oui"))</f>
        <v>0</v>
      </c>
      <c r="BH374" s="354"/>
      <c r="BI374" s="377">
        <f>Trachome!Q386</f>
        <v>0</v>
      </c>
      <c r="BJ374" s="377">
        <f>Trachome!AK386</f>
        <v>0</v>
      </c>
      <c r="BK374" s="377">
        <f>Trachome!AL386</f>
        <v>0</v>
      </c>
      <c r="BL374" s="377">
        <f>Trachome!AN386</f>
        <v>0</v>
      </c>
      <c r="BM374" s="377">
        <f>Trachome!AO386</f>
        <v>0</v>
      </c>
      <c r="BN374" s="377">
        <f>Trachome!AT386</f>
        <v>0</v>
      </c>
      <c r="BO374" s="377">
        <f>Trachome!AU386</f>
        <v>0</v>
      </c>
      <c r="BP374" s="377">
        <f>Trachome!AV386</f>
        <v>0</v>
      </c>
      <c r="BQ374" s="377">
        <f>Trachome!AW386</f>
        <v>0</v>
      </c>
      <c r="BR374" s="377">
        <f>COUNTIF(Trachome!AX386,"Oui")</f>
        <v>0</v>
      </c>
      <c r="BS374" s="354"/>
      <c r="BT374" s="377">
        <f t="shared" si="63"/>
        <v>0</v>
      </c>
      <c r="BU374" s="377">
        <f t="shared" si="64"/>
        <v>0</v>
      </c>
      <c r="BV374" s="377">
        <f t="shared" si="65"/>
        <v>0</v>
      </c>
      <c r="BW374" s="377">
        <f t="shared" si="66"/>
        <v>0</v>
      </c>
      <c r="BX374" s="377">
        <f t="shared" si="67"/>
        <v>0</v>
      </c>
      <c r="BY374" s="377">
        <f t="shared" si="70"/>
        <v>0</v>
      </c>
      <c r="BZ374" s="377">
        <f t="shared" si="71"/>
        <v>0</v>
      </c>
      <c r="CA374" s="377">
        <f t="shared" si="72"/>
        <v>0</v>
      </c>
      <c r="CB374" s="377">
        <f t="shared" si="68"/>
        <v>0</v>
      </c>
      <c r="CC374" s="377">
        <f t="shared" si="69"/>
        <v>0</v>
      </c>
    </row>
    <row r="375" spans="2:81" x14ac:dyDescent="0.25">
      <c r="B375" s="169">
        <f>'Données démographiques'!B383</f>
        <v>0</v>
      </c>
      <c r="C375" s="169">
        <f>'Données démographiques'!C383</f>
        <v>0</v>
      </c>
      <c r="D375" s="170">
        <f>'Données démographiques'!D383</f>
        <v>0</v>
      </c>
      <c r="E375" s="76"/>
      <c r="F375" s="170">
        <f>FL!M382</f>
        <v>0</v>
      </c>
      <c r="G375" s="170">
        <f>FL!AE382</f>
        <v>0</v>
      </c>
      <c r="H375" s="170">
        <f>FL!AF382</f>
        <v>0</v>
      </c>
      <c r="I375" s="170">
        <f>FL!AH382</f>
        <v>0</v>
      </c>
      <c r="J375" s="170">
        <f>FL!AI382</f>
        <v>0</v>
      </c>
      <c r="K375" s="170">
        <f>FL!AK382</f>
        <v>0</v>
      </c>
      <c r="L375" s="170">
        <f>FL!AM382</f>
        <v>0</v>
      </c>
      <c r="M375" s="170">
        <f>FL!AN382</f>
        <v>0</v>
      </c>
      <c r="N375" s="170">
        <f>FL!AO382</f>
        <v>0</v>
      </c>
      <c r="O375" s="170">
        <f>FL!AP382</f>
        <v>0</v>
      </c>
      <c r="P375" s="170">
        <f>FL!AQ382</f>
        <v>0</v>
      </c>
      <c r="Q375" s="170">
        <f>COUNTIF(FL!AR382,"Oui")</f>
        <v>0</v>
      </c>
      <c r="R375" s="76"/>
      <c r="S375" s="170">
        <f>Oncho!K382</f>
        <v>0</v>
      </c>
      <c r="T375" s="170">
        <f>MAX(Oncho!AB382,Oncho!BA382)</f>
        <v>0</v>
      </c>
      <c r="U375" s="170">
        <f>MAX(Oncho!AC382,Oncho!BB382)</f>
        <v>0</v>
      </c>
      <c r="V375" s="170">
        <f>MAX(Oncho!AE382,Oncho!BD382)</f>
        <v>0</v>
      </c>
      <c r="W375" s="170">
        <f>MAX(Oncho!AF382,Oncho!BE382)</f>
        <v>0</v>
      </c>
      <c r="X375" s="170">
        <f>MAX(Oncho!AG382,Oncho!BF382)</f>
        <v>0</v>
      </c>
      <c r="Y375" s="170">
        <f>MAX(Oncho!AH382,Oncho!BG382)</f>
        <v>0</v>
      </c>
      <c r="Z375" s="170">
        <f>MAX(Oncho!AI382,Oncho!BH382)</f>
        <v>0</v>
      </c>
      <c r="AA375" s="170">
        <f>MAX(Oncho!AJ382,Oncho!BI382)</f>
        <v>0</v>
      </c>
      <c r="AB375" s="170">
        <f>MAX(COUNTIF(Oncho!AK382,"Oui"),COUNTIF(Oncho!BJ382,"Oui"))</f>
        <v>0</v>
      </c>
      <c r="AC375" s="76"/>
      <c r="AD375" s="170">
        <f>SCH!P384</f>
        <v>0</v>
      </c>
      <c r="AE375" s="170">
        <f>SCH!AI384</f>
        <v>0</v>
      </c>
      <c r="AF375" s="170">
        <f>SCH!AJ384</f>
        <v>0</v>
      </c>
      <c r="AG375" s="170">
        <f>SCH!AN384</f>
        <v>0</v>
      </c>
      <c r="AH375" s="170">
        <f>SCH!AO384</f>
        <v>0</v>
      </c>
      <c r="AI375" s="170">
        <f>SCH!AT384</f>
        <v>0</v>
      </c>
      <c r="AJ375" s="170">
        <f>SCH!AU384</f>
        <v>0</v>
      </c>
      <c r="AK375" s="170">
        <f>SCH!AV384</f>
        <v>0</v>
      </c>
      <c r="AL375" s="170">
        <f>SCH!AW384</f>
        <v>0</v>
      </c>
      <c r="AM375" s="170">
        <f>COUNTIF(SCH!AX384,"Oui")</f>
        <v>0</v>
      </c>
      <c r="AN375" s="76"/>
      <c r="AO375" s="170">
        <f>GeoH!P384</f>
        <v>0</v>
      </c>
      <c r="AP375" s="170">
        <f>MAX(GeoH!AK384,GeoH!BS384)</f>
        <v>0</v>
      </c>
      <c r="AQ375" s="170">
        <f>MAX(GeoH!AL384,GeoH!BT384)</f>
        <v>0</v>
      </c>
      <c r="AR375" s="170">
        <f>MAX(GeoH!AM384,GeoH!BU384)</f>
        <v>0</v>
      </c>
      <c r="AS375" s="170">
        <f>MAX(GeoH!AN384,GeoH!BV384)</f>
        <v>0</v>
      </c>
      <c r="AT375" s="170">
        <f>MAX(GeoH!AO384,GeoH!BW384)</f>
        <v>0</v>
      </c>
      <c r="AU375" s="170">
        <f>MAX(GeoH!AQ384,GeoH!BY384)</f>
        <v>0</v>
      </c>
      <c r="AV375" s="170">
        <f>MAX(GeoH!AR384,GeoH!BZ384)</f>
        <v>0</v>
      </c>
      <c r="AW375" s="170">
        <f>MAX(GeoH!AS384,GeoH!CA384)</f>
        <v>0</v>
      </c>
      <c r="AX375" s="170">
        <f>MAX(GeoH!AT384,GeoH!CB384)</f>
        <v>0</v>
      </c>
      <c r="AY375" s="170">
        <f>MAX(GeoH!AU384,GeoH!CC384)</f>
        <v>0</v>
      </c>
      <c r="AZ375" s="170">
        <f>MAX(GeoH!AV384,GeoH!CD384)</f>
        <v>0</v>
      </c>
      <c r="BA375" s="170">
        <f>MAX(GeoH!AW384,GeoH!CE384)</f>
        <v>0</v>
      </c>
      <c r="BB375" s="170">
        <f>MAX(GeoH!AX384,GeoH!CF384)</f>
        <v>0</v>
      </c>
      <c r="BC375" s="170">
        <f>MAX(GeoH!AY384,GeoH!CG384)</f>
        <v>0</v>
      </c>
      <c r="BD375" s="170">
        <f>MAX(GeoH!AZ384,GeoH!CH384)</f>
        <v>0</v>
      </c>
      <c r="BE375" s="170">
        <f>MAX(GeoH!BA384,GeoH!CI384)</f>
        <v>0</v>
      </c>
      <c r="BF375" s="170">
        <f>MAX(GeoH!BB384,GeoH!CJ384)</f>
        <v>0</v>
      </c>
      <c r="BG375" s="170">
        <f>MAX(COUNTIF(GeoH!BC384,"Oui"),COUNTIF(GeoH!CK384,"Oui"))</f>
        <v>0</v>
      </c>
      <c r="BH375" s="76"/>
      <c r="BI375" s="170">
        <f>Trachome!Q387</f>
        <v>0</v>
      </c>
      <c r="BJ375" s="170">
        <f>Trachome!AK387</f>
        <v>0</v>
      </c>
      <c r="BK375" s="170">
        <f>Trachome!AL387</f>
        <v>0</v>
      </c>
      <c r="BL375" s="170">
        <f>Trachome!AN387</f>
        <v>0</v>
      </c>
      <c r="BM375" s="170">
        <f>Trachome!AO387</f>
        <v>0</v>
      </c>
      <c r="BN375" s="170">
        <f>Trachome!AT387</f>
        <v>0</v>
      </c>
      <c r="BO375" s="170">
        <f>Trachome!AU387</f>
        <v>0</v>
      </c>
      <c r="BP375" s="170">
        <f>Trachome!AV387</f>
        <v>0</v>
      </c>
      <c r="BQ375" s="170">
        <f>Trachome!AW387</f>
        <v>0</v>
      </c>
      <c r="BR375" s="170">
        <f>COUNTIF(Trachome!AX387,"Oui")</f>
        <v>0</v>
      </c>
      <c r="BS375" s="76"/>
      <c r="BT375" s="170">
        <f t="shared" si="63"/>
        <v>0</v>
      </c>
      <c r="BU375" s="170">
        <f t="shared" si="64"/>
        <v>0</v>
      </c>
      <c r="BV375" s="170">
        <f t="shared" si="65"/>
        <v>0</v>
      </c>
      <c r="BW375" s="170">
        <f t="shared" si="66"/>
        <v>0</v>
      </c>
      <c r="BX375" s="170">
        <f t="shared" si="67"/>
        <v>0</v>
      </c>
      <c r="BY375" s="170">
        <f t="shared" si="70"/>
        <v>0</v>
      </c>
      <c r="BZ375" s="170">
        <f t="shared" si="71"/>
        <v>0</v>
      </c>
      <c r="CA375" s="170">
        <f t="shared" si="72"/>
        <v>0</v>
      </c>
      <c r="CB375" s="170">
        <f t="shared" si="68"/>
        <v>0</v>
      </c>
      <c r="CC375" s="170">
        <f t="shared" si="69"/>
        <v>0</v>
      </c>
    </row>
    <row r="376" spans="2:81" x14ac:dyDescent="0.25">
      <c r="B376" s="376">
        <f>'Données démographiques'!B384</f>
        <v>0</v>
      </c>
      <c r="C376" s="376">
        <f>'Données démographiques'!C384</f>
        <v>0</v>
      </c>
      <c r="D376" s="377">
        <f>'Données démographiques'!D384</f>
        <v>0</v>
      </c>
      <c r="E376" s="354"/>
      <c r="F376" s="377">
        <f>FL!M383</f>
        <v>0</v>
      </c>
      <c r="G376" s="377">
        <f>FL!AE383</f>
        <v>0</v>
      </c>
      <c r="H376" s="377">
        <f>FL!AF383</f>
        <v>0</v>
      </c>
      <c r="I376" s="377">
        <f>FL!AH383</f>
        <v>0</v>
      </c>
      <c r="J376" s="377">
        <f>FL!AI383</f>
        <v>0</v>
      </c>
      <c r="K376" s="377">
        <f>FL!AK383</f>
        <v>0</v>
      </c>
      <c r="L376" s="377">
        <f>FL!AM383</f>
        <v>0</v>
      </c>
      <c r="M376" s="377">
        <f>FL!AN383</f>
        <v>0</v>
      </c>
      <c r="N376" s="377">
        <f>FL!AO383</f>
        <v>0</v>
      </c>
      <c r="O376" s="377">
        <f>FL!AP383</f>
        <v>0</v>
      </c>
      <c r="P376" s="377">
        <f>FL!AQ383</f>
        <v>0</v>
      </c>
      <c r="Q376" s="377">
        <f>COUNTIF(FL!AR383,"Oui")</f>
        <v>0</v>
      </c>
      <c r="R376" s="354"/>
      <c r="S376" s="377">
        <f>Oncho!K383</f>
        <v>0</v>
      </c>
      <c r="T376" s="377">
        <f>MAX(Oncho!AB383,Oncho!BA383)</f>
        <v>0</v>
      </c>
      <c r="U376" s="377">
        <f>MAX(Oncho!AC383,Oncho!BB383)</f>
        <v>0</v>
      </c>
      <c r="V376" s="377">
        <f>MAX(Oncho!AE383,Oncho!BD383)</f>
        <v>0</v>
      </c>
      <c r="W376" s="377">
        <f>MAX(Oncho!AF383,Oncho!BE383)</f>
        <v>0</v>
      </c>
      <c r="X376" s="377">
        <f>MAX(Oncho!AG383,Oncho!BF383)</f>
        <v>0</v>
      </c>
      <c r="Y376" s="377">
        <f>MAX(Oncho!AH383,Oncho!BG383)</f>
        <v>0</v>
      </c>
      <c r="Z376" s="377">
        <f>MAX(Oncho!AI383,Oncho!BH383)</f>
        <v>0</v>
      </c>
      <c r="AA376" s="377">
        <f>MAX(Oncho!AJ383,Oncho!BI383)</f>
        <v>0</v>
      </c>
      <c r="AB376" s="377">
        <f>MAX(COUNTIF(Oncho!AK383,"Oui"),COUNTIF(Oncho!BJ383,"Oui"))</f>
        <v>0</v>
      </c>
      <c r="AC376" s="354"/>
      <c r="AD376" s="377">
        <f>SCH!P385</f>
        <v>0</v>
      </c>
      <c r="AE376" s="377">
        <f>SCH!AI385</f>
        <v>0</v>
      </c>
      <c r="AF376" s="377">
        <f>SCH!AJ385</f>
        <v>0</v>
      </c>
      <c r="AG376" s="377">
        <f>SCH!AN385</f>
        <v>0</v>
      </c>
      <c r="AH376" s="377">
        <f>SCH!AO385</f>
        <v>0</v>
      </c>
      <c r="AI376" s="377">
        <f>SCH!AT385</f>
        <v>0</v>
      </c>
      <c r="AJ376" s="377">
        <f>SCH!AU385</f>
        <v>0</v>
      </c>
      <c r="AK376" s="377">
        <f>SCH!AV385</f>
        <v>0</v>
      </c>
      <c r="AL376" s="377">
        <f>SCH!AW385</f>
        <v>0</v>
      </c>
      <c r="AM376" s="377">
        <f>COUNTIF(SCH!AX385,"Oui")</f>
        <v>0</v>
      </c>
      <c r="AN376" s="354"/>
      <c r="AO376" s="377">
        <f>GeoH!P385</f>
        <v>0</v>
      </c>
      <c r="AP376" s="377">
        <f>MAX(GeoH!AK385,GeoH!BS385)</f>
        <v>0</v>
      </c>
      <c r="AQ376" s="377">
        <f>MAX(GeoH!AL385,GeoH!BT385)</f>
        <v>0</v>
      </c>
      <c r="AR376" s="377">
        <f>MAX(GeoH!AM385,GeoH!BU385)</f>
        <v>0</v>
      </c>
      <c r="AS376" s="377">
        <f>MAX(GeoH!AN385,GeoH!BV385)</f>
        <v>0</v>
      </c>
      <c r="AT376" s="377">
        <f>MAX(GeoH!AO385,GeoH!BW385)</f>
        <v>0</v>
      </c>
      <c r="AU376" s="377">
        <f>MAX(GeoH!AQ385,GeoH!BY385)</f>
        <v>0</v>
      </c>
      <c r="AV376" s="377">
        <f>MAX(GeoH!AR385,GeoH!BZ385)</f>
        <v>0</v>
      </c>
      <c r="AW376" s="377">
        <f>MAX(GeoH!AS385,GeoH!CA385)</f>
        <v>0</v>
      </c>
      <c r="AX376" s="377">
        <f>MAX(GeoH!AT385,GeoH!CB385)</f>
        <v>0</v>
      </c>
      <c r="AY376" s="377">
        <f>MAX(GeoH!AU385,GeoH!CC385)</f>
        <v>0</v>
      </c>
      <c r="AZ376" s="377">
        <f>MAX(GeoH!AV385,GeoH!CD385)</f>
        <v>0</v>
      </c>
      <c r="BA376" s="377">
        <f>MAX(GeoH!AW385,GeoH!CE385)</f>
        <v>0</v>
      </c>
      <c r="BB376" s="377">
        <f>MAX(GeoH!AX385,GeoH!CF385)</f>
        <v>0</v>
      </c>
      <c r="BC376" s="377">
        <f>MAX(GeoH!AY385,GeoH!CG385)</f>
        <v>0</v>
      </c>
      <c r="BD376" s="377">
        <f>MAX(GeoH!AZ385,GeoH!CH385)</f>
        <v>0</v>
      </c>
      <c r="BE376" s="377">
        <f>MAX(GeoH!BA385,GeoH!CI385)</f>
        <v>0</v>
      </c>
      <c r="BF376" s="377">
        <f>MAX(GeoH!BB385,GeoH!CJ385)</f>
        <v>0</v>
      </c>
      <c r="BG376" s="377">
        <f>MAX(COUNTIF(GeoH!BC385,"Oui"),COUNTIF(GeoH!CK385,"Oui"))</f>
        <v>0</v>
      </c>
      <c r="BH376" s="354"/>
      <c r="BI376" s="377">
        <f>Trachome!Q388</f>
        <v>0</v>
      </c>
      <c r="BJ376" s="377">
        <f>Trachome!AK388</f>
        <v>0</v>
      </c>
      <c r="BK376" s="377">
        <f>Trachome!AL388</f>
        <v>0</v>
      </c>
      <c r="BL376" s="377">
        <f>Trachome!AN388</f>
        <v>0</v>
      </c>
      <c r="BM376" s="377">
        <f>Trachome!AO388</f>
        <v>0</v>
      </c>
      <c r="BN376" s="377">
        <f>Trachome!AT388</f>
        <v>0</v>
      </c>
      <c r="BO376" s="377">
        <f>Trachome!AU388</f>
        <v>0</v>
      </c>
      <c r="BP376" s="377">
        <f>Trachome!AV388</f>
        <v>0</v>
      </c>
      <c r="BQ376" s="377">
        <f>Trachome!AW388</f>
        <v>0</v>
      </c>
      <c r="BR376" s="377">
        <f>COUNTIF(Trachome!AX388,"Oui")</f>
        <v>0</v>
      </c>
      <c r="BS376" s="354"/>
      <c r="BT376" s="377">
        <f t="shared" si="63"/>
        <v>0</v>
      </c>
      <c r="BU376" s="377">
        <f t="shared" si="64"/>
        <v>0</v>
      </c>
      <c r="BV376" s="377">
        <f t="shared" si="65"/>
        <v>0</v>
      </c>
      <c r="BW376" s="377">
        <f t="shared" si="66"/>
        <v>0</v>
      </c>
      <c r="BX376" s="377">
        <f t="shared" si="67"/>
        <v>0</v>
      </c>
      <c r="BY376" s="377">
        <f t="shared" si="70"/>
        <v>0</v>
      </c>
      <c r="BZ376" s="377">
        <f t="shared" si="71"/>
        <v>0</v>
      </c>
      <c r="CA376" s="377">
        <f t="shared" si="72"/>
        <v>0</v>
      </c>
      <c r="CB376" s="377">
        <f t="shared" si="68"/>
        <v>0</v>
      </c>
      <c r="CC376" s="377">
        <f t="shared" si="69"/>
        <v>0</v>
      </c>
    </row>
    <row r="377" spans="2:81" x14ac:dyDescent="0.25">
      <c r="B377" s="169">
        <f>'Données démographiques'!B385</f>
        <v>0</v>
      </c>
      <c r="C377" s="169">
        <f>'Données démographiques'!C385</f>
        <v>0</v>
      </c>
      <c r="D377" s="170">
        <f>'Données démographiques'!D385</f>
        <v>0</v>
      </c>
      <c r="E377" s="76"/>
      <c r="F377" s="170">
        <f>FL!M384</f>
        <v>0</v>
      </c>
      <c r="G377" s="170">
        <f>FL!AE384</f>
        <v>0</v>
      </c>
      <c r="H377" s="170">
        <f>FL!AF384</f>
        <v>0</v>
      </c>
      <c r="I377" s="170">
        <f>FL!AH384</f>
        <v>0</v>
      </c>
      <c r="J377" s="170">
        <f>FL!AI384</f>
        <v>0</v>
      </c>
      <c r="K377" s="170">
        <f>FL!AK384</f>
        <v>0</v>
      </c>
      <c r="L377" s="170">
        <f>FL!AM384</f>
        <v>0</v>
      </c>
      <c r="M377" s="170">
        <f>FL!AN384</f>
        <v>0</v>
      </c>
      <c r="N377" s="170">
        <f>FL!AO384</f>
        <v>0</v>
      </c>
      <c r="O377" s="170">
        <f>FL!AP384</f>
        <v>0</v>
      </c>
      <c r="P377" s="170">
        <f>FL!AQ384</f>
        <v>0</v>
      </c>
      <c r="Q377" s="170">
        <f>COUNTIF(FL!AR384,"Oui")</f>
        <v>0</v>
      </c>
      <c r="R377" s="76"/>
      <c r="S377" s="170">
        <f>Oncho!K384</f>
        <v>0</v>
      </c>
      <c r="T377" s="170">
        <f>MAX(Oncho!AB384,Oncho!BA384)</f>
        <v>0</v>
      </c>
      <c r="U377" s="170">
        <f>MAX(Oncho!AC384,Oncho!BB384)</f>
        <v>0</v>
      </c>
      <c r="V377" s="170">
        <f>MAX(Oncho!AE384,Oncho!BD384)</f>
        <v>0</v>
      </c>
      <c r="W377" s="170">
        <f>MAX(Oncho!AF384,Oncho!BE384)</f>
        <v>0</v>
      </c>
      <c r="X377" s="170">
        <f>MAX(Oncho!AG384,Oncho!BF384)</f>
        <v>0</v>
      </c>
      <c r="Y377" s="170">
        <f>MAX(Oncho!AH384,Oncho!BG384)</f>
        <v>0</v>
      </c>
      <c r="Z377" s="170">
        <f>MAX(Oncho!AI384,Oncho!BH384)</f>
        <v>0</v>
      </c>
      <c r="AA377" s="170">
        <f>MAX(Oncho!AJ384,Oncho!BI384)</f>
        <v>0</v>
      </c>
      <c r="AB377" s="170">
        <f>MAX(COUNTIF(Oncho!AK384,"Oui"),COUNTIF(Oncho!BJ384,"Oui"))</f>
        <v>0</v>
      </c>
      <c r="AC377" s="76"/>
      <c r="AD377" s="170">
        <f>SCH!P386</f>
        <v>0</v>
      </c>
      <c r="AE377" s="170">
        <f>SCH!AI386</f>
        <v>0</v>
      </c>
      <c r="AF377" s="170">
        <f>SCH!AJ386</f>
        <v>0</v>
      </c>
      <c r="AG377" s="170">
        <f>SCH!AN386</f>
        <v>0</v>
      </c>
      <c r="AH377" s="170">
        <f>SCH!AO386</f>
        <v>0</v>
      </c>
      <c r="AI377" s="170">
        <f>SCH!AT386</f>
        <v>0</v>
      </c>
      <c r="AJ377" s="170">
        <f>SCH!AU386</f>
        <v>0</v>
      </c>
      <c r="AK377" s="170">
        <f>SCH!AV386</f>
        <v>0</v>
      </c>
      <c r="AL377" s="170">
        <f>SCH!AW386</f>
        <v>0</v>
      </c>
      <c r="AM377" s="170">
        <f>COUNTIF(SCH!AX386,"Oui")</f>
        <v>0</v>
      </c>
      <c r="AN377" s="76"/>
      <c r="AO377" s="170">
        <f>GeoH!P386</f>
        <v>0</v>
      </c>
      <c r="AP377" s="170">
        <f>MAX(GeoH!AK386,GeoH!BS386)</f>
        <v>0</v>
      </c>
      <c r="AQ377" s="170">
        <f>MAX(GeoH!AL386,GeoH!BT386)</f>
        <v>0</v>
      </c>
      <c r="AR377" s="170">
        <f>MAX(GeoH!AM386,GeoH!BU386)</f>
        <v>0</v>
      </c>
      <c r="AS377" s="170">
        <f>MAX(GeoH!AN386,GeoH!BV386)</f>
        <v>0</v>
      </c>
      <c r="AT377" s="170">
        <f>MAX(GeoH!AO386,GeoH!BW386)</f>
        <v>0</v>
      </c>
      <c r="AU377" s="170">
        <f>MAX(GeoH!AQ386,GeoH!BY386)</f>
        <v>0</v>
      </c>
      <c r="AV377" s="170">
        <f>MAX(GeoH!AR386,GeoH!BZ386)</f>
        <v>0</v>
      </c>
      <c r="AW377" s="170">
        <f>MAX(GeoH!AS386,GeoH!CA386)</f>
        <v>0</v>
      </c>
      <c r="AX377" s="170">
        <f>MAX(GeoH!AT386,GeoH!CB386)</f>
        <v>0</v>
      </c>
      <c r="AY377" s="170">
        <f>MAX(GeoH!AU386,GeoH!CC386)</f>
        <v>0</v>
      </c>
      <c r="AZ377" s="170">
        <f>MAX(GeoH!AV386,GeoH!CD386)</f>
        <v>0</v>
      </c>
      <c r="BA377" s="170">
        <f>MAX(GeoH!AW386,GeoH!CE386)</f>
        <v>0</v>
      </c>
      <c r="BB377" s="170">
        <f>MAX(GeoH!AX386,GeoH!CF386)</f>
        <v>0</v>
      </c>
      <c r="BC377" s="170">
        <f>MAX(GeoH!AY386,GeoH!CG386)</f>
        <v>0</v>
      </c>
      <c r="BD377" s="170">
        <f>MAX(GeoH!AZ386,GeoH!CH386)</f>
        <v>0</v>
      </c>
      <c r="BE377" s="170">
        <f>MAX(GeoH!BA386,GeoH!CI386)</f>
        <v>0</v>
      </c>
      <c r="BF377" s="170">
        <f>MAX(GeoH!BB386,GeoH!CJ386)</f>
        <v>0</v>
      </c>
      <c r="BG377" s="170">
        <f>MAX(COUNTIF(GeoH!BC386,"Oui"),COUNTIF(GeoH!CK386,"Oui"))</f>
        <v>0</v>
      </c>
      <c r="BH377" s="76"/>
      <c r="BI377" s="170">
        <f>Trachome!Q389</f>
        <v>0</v>
      </c>
      <c r="BJ377" s="170">
        <f>Trachome!AK389</f>
        <v>0</v>
      </c>
      <c r="BK377" s="170">
        <f>Trachome!AL389</f>
        <v>0</v>
      </c>
      <c r="BL377" s="170">
        <f>Trachome!AN389</f>
        <v>0</v>
      </c>
      <c r="BM377" s="170">
        <f>Trachome!AO389</f>
        <v>0</v>
      </c>
      <c r="BN377" s="170">
        <f>Trachome!AT389</f>
        <v>0</v>
      </c>
      <c r="BO377" s="170">
        <f>Trachome!AU389</f>
        <v>0</v>
      </c>
      <c r="BP377" s="170">
        <f>Trachome!AV389</f>
        <v>0</v>
      </c>
      <c r="BQ377" s="170">
        <f>Trachome!AW389</f>
        <v>0</v>
      </c>
      <c r="BR377" s="170">
        <f>COUNTIF(Trachome!AX389,"Oui")</f>
        <v>0</v>
      </c>
      <c r="BS377" s="76"/>
      <c r="BT377" s="170">
        <f t="shared" si="63"/>
        <v>0</v>
      </c>
      <c r="BU377" s="170">
        <f t="shared" si="64"/>
        <v>0</v>
      </c>
      <c r="BV377" s="170">
        <f t="shared" si="65"/>
        <v>0</v>
      </c>
      <c r="BW377" s="170">
        <f t="shared" si="66"/>
        <v>0</v>
      </c>
      <c r="BX377" s="170">
        <f t="shared" si="67"/>
        <v>0</v>
      </c>
      <c r="BY377" s="170">
        <f t="shared" si="70"/>
        <v>0</v>
      </c>
      <c r="BZ377" s="170">
        <f t="shared" si="71"/>
        <v>0</v>
      </c>
      <c r="CA377" s="170">
        <f t="shared" si="72"/>
        <v>0</v>
      </c>
      <c r="CB377" s="170">
        <f t="shared" si="68"/>
        <v>0</v>
      </c>
      <c r="CC377" s="170">
        <f t="shared" si="69"/>
        <v>0</v>
      </c>
    </row>
    <row r="378" spans="2:81" x14ac:dyDescent="0.25">
      <c r="B378" s="376">
        <f>'Données démographiques'!B386</f>
        <v>0</v>
      </c>
      <c r="C378" s="376">
        <f>'Données démographiques'!C386</f>
        <v>0</v>
      </c>
      <c r="D378" s="377">
        <f>'Données démographiques'!D386</f>
        <v>0</v>
      </c>
      <c r="E378" s="354"/>
      <c r="F378" s="377">
        <f>FL!M385</f>
        <v>0</v>
      </c>
      <c r="G378" s="377">
        <f>FL!AE385</f>
        <v>0</v>
      </c>
      <c r="H378" s="377">
        <f>FL!AF385</f>
        <v>0</v>
      </c>
      <c r="I378" s="377">
        <f>FL!AH385</f>
        <v>0</v>
      </c>
      <c r="J378" s="377">
        <f>FL!AI385</f>
        <v>0</v>
      </c>
      <c r="K378" s="377">
        <f>FL!AK385</f>
        <v>0</v>
      </c>
      <c r="L378" s="377">
        <f>FL!AM385</f>
        <v>0</v>
      </c>
      <c r="M378" s="377">
        <f>FL!AN385</f>
        <v>0</v>
      </c>
      <c r="N378" s="377">
        <f>FL!AO385</f>
        <v>0</v>
      </c>
      <c r="O378" s="377">
        <f>FL!AP385</f>
        <v>0</v>
      </c>
      <c r="P378" s="377">
        <f>FL!AQ385</f>
        <v>0</v>
      </c>
      <c r="Q378" s="377">
        <f>COUNTIF(FL!AR385,"Oui")</f>
        <v>0</v>
      </c>
      <c r="R378" s="354"/>
      <c r="S378" s="377">
        <f>Oncho!K385</f>
        <v>0</v>
      </c>
      <c r="T378" s="377">
        <f>MAX(Oncho!AB385,Oncho!BA385)</f>
        <v>0</v>
      </c>
      <c r="U378" s="377">
        <f>MAX(Oncho!AC385,Oncho!BB385)</f>
        <v>0</v>
      </c>
      <c r="V378" s="377">
        <f>MAX(Oncho!AE385,Oncho!BD385)</f>
        <v>0</v>
      </c>
      <c r="W378" s="377">
        <f>MAX(Oncho!AF385,Oncho!BE385)</f>
        <v>0</v>
      </c>
      <c r="X378" s="377">
        <f>MAX(Oncho!AG385,Oncho!BF385)</f>
        <v>0</v>
      </c>
      <c r="Y378" s="377">
        <f>MAX(Oncho!AH385,Oncho!BG385)</f>
        <v>0</v>
      </c>
      <c r="Z378" s="377">
        <f>MAX(Oncho!AI385,Oncho!BH385)</f>
        <v>0</v>
      </c>
      <c r="AA378" s="377">
        <f>MAX(Oncho!AJ385,Oncho!BI385)</f>
        <v>0</v>
      </c>
      <c r="AB378" s="377">
        <f>MAX(COUNTIF(Oncho!AK385,"Oui"),COUNTIF(Oncho!BJ385,"Oui"))</f>
        <v>0</v>
      </c>
      <c r="AC378" s="354"/>
      <c r="AD378" s="377">
        <f>SCH!P387</f>
        <v>0</v>
      </c>
      <c r="AE378" s="377">
        <f>SCH!AI387</f>
        <v>0</v>
      </c>
      <c r="AF378" s="377">
        <f>SCH!AJ387</f>
        <v>0</v>
      </c>
      <c r="AG378" s="377">
        <f>SCH!AN387</f>
        <v>0</v>
      </c>
      <c r="AH378" s="377">
        <f>SCH!AO387</f>
        <v>0</v>
      </c>
      <c r="AI378" s="377">
        <f>SCH!AT387</f>
        <v>0</v>
      </c>
      <c r="AJ378" s="377">
        <f>SCH!AU387</f>
        <v>0</v>
      </c>
      <c r="AK378" s="377">
        <f>SCH!AV387</f>
        <v>0</v>
      </c>
      <c r="AL378" s="377">
        <f>SCH!AW387</f>
        <v>0</v>
      </c>
      <c r="AM378" s="377">
        <f>COUNTIF(SCH!AX387,"Oui")</f>
        <v>0</v>
      </c>
      <c r="AN378" s="354"/>
      <c r="AO378" s="377">
        <f>GeoH!P387</f>
        <v>0</v>
      </c>
      <c r="AP378" s="377">
        <f>MAX(GeoH!AK387,GeoH!BS387)</f>
        <v>0</v>
      </c>
      <c r="AQ378" s="377">
        <f>MAX(GeoH!AL387,GeoH!BT387)</f>
        <v>0</v>
      </c>
      <c r="AR378" s="377">
        <f>MAX(GeoH!AM387,GeoH!BU387)</f>
        <v>0</v>
      </c>
      <c r="AS378" s="377">
        <f>MAX(GeoH!AN387,GeoH!BV387)</f>
        <v>0</v>
      </c>
      <c r="AT378" s="377">
        <f>MAX(GeoH!AO387,GeoH!BW387)</f>
        <v>0</v>
      </c>
      <c r="AU378" s="377">
        <f>MAX(GeoH!AQ387,GeoH!BY387)</f>
        <v>0</v>
      </c>
      <c r="AV378" s="377">
        <f>MAX(GeoH!AR387,GeoH!BZ387)</f>
        <v>0</v>
      </c>
      <c r="AW378" s="377">
        <f>MAX(GeoH!AS387,GeoH!CA387)</f>
        <v>0</v>
      </c>
      <c r="AX378" s="377">
        <f>MAX(GeoH!AT387,GeoH!CB387)</f>
        <v>0</v>
      </c>
      <c r="AY378" s="377">
        <f>MAX(GeoH!AU387,GeoH!CC387)</f>
        <v>0</v>
      </c>
      <c r="AZ378" s="377">
        <f>MAX(GeoH!AV387,GeoH!CD387)</f>
        <v>0</v>
      </c>
      <c r="BA378" s="377">
        <f>MAX(GeoH!AW387,GeoH!CE387)</f>
        <v>0</v>
      </c>
      <c r="BB378" s="377">
        <f>MAX(GeoH!AX387,GeoH!CF387)</f>
        <v>0</v>
      </c>
      <c r="BC378" s="377">
        <f>MAX(GeoH!AY387,GeoH!CG387)</f>
        <v>0</v>
      </c>
      <c r="BD378" s="377">
        <f>MAX(GeoH!AZ387,GeoH!CH387)</f>
        <v>0</v>
      </c>
      <c r="BE378" s="377">
        <f>MAX(GeoH!BA387,GeoH!CI387)</f>
        <v>0</v>
      </c>
      <c r="BF378" s="377">
        <f>MAX(GeoH!BB387,GeoH!CJ387)</f>
        <v>0</v>
      </c>
      <c r="BG378" s="377">
        <f>MAX(COUNTIF(GeoH!BC387,"Oui"),COUNTIF(GeoH!CK387,"Oui"))</f>
        <v>0</v>
      </c>
      <c r="BH378" s="354"/>
      <c r="BI378" s="377">
        <f>Trachome!Q390</f>
        <v>0</v>
      </c>
      <c r="BJ378" s="377">
        <f>Trachome!AK390</f>
        <v>0</v>
      </c>
      <c r="BK378" s="377">
        <f>Trachome!AL390</f>
        <v>0</v>
      </c>
      <c r="BL378" s="377">
        <f>Trachome!AN390</f>
        <v>0</v>
      </c>
      <c r="BM378" s="377">
        <f>Trachome!AO390</f>
        <v>0</v>
      </c>
      <c r="BN378" s="377">
        <f>Trachome!AT390</f>
        <v>0</v>
      </c>
      <c r="BO378" s="377">
        <f>Trachome!AU390</f>
        <v>0</v>
      </c>
      <c r="BP378" s="377">
        <f>Trachome!AV390</f>
        <v>0</v>
      </c>
      <c r="BQ378" s="377">
        <f>Trachome!AW390</f>
        <v>0</v>
      </c>
      <c r="BR378" s="377">
        <f>COUNTIF(Trachome!AX390,"Oui")</f>
        <v>0</v>
      </c>
      <c r="BS378" s="354"/>
      <c r="BT378" s="377">
        <f t="shared" si="63"/>
        <v>0</v>
      </c>
      <c r="BU378" s="377">
        <f t="shared" si="64"/>
        <v>0</v>
      </c>
      <c r="BV378" s="377">
        <f t="shared" si="65"/>
        <v>0</v>
      </c>
      <c r="BW378" s="377">
        <f t="shared" si="66"/>
        <v>0</v>
      </c>
      <c r="BX378" s="377">
        <f t="shared" si="67"/>
        <v>0</v>
      </c>
      <c r="BY378" s="377">
        <f t="shared" si="70"/>
        <v>0</v>
      </c>
      <c r="BZ378" s="377">
        <f t="shared" si="71"/>
        <v>0</v>
      </c>
      <c r="CA378" s="377">
        <f t="shared" si="72"/>
        <v>0</v>
      </c>
      <c r="CB378" s="377">
        <f t="shared" si="68"/>
        <v>0</v>
      </c>
      <c r="CC378" s="377">
        <f t="shared" si="69"/>
        <v>0</v>
      </c>
    </row>
    <row r="379" spans="2:81" x14ac:dyDescent="0.25">
      <c r="B379" s="169">
        <f>'Données démographiques'!B387</f>
        <v>0</v>
      </c>
      <c r="C379" s="169">
        <f>'Données démographiques'!C387</f>
        <v>0</v>
      </c>
      <c r="D379" s="170">
        <f>'Données démographiques'!D387</f>
        <v>0</v>
      </c>
      <c r="E379" s="76"/>
      <c r="F379" s="170">
        <f>FL!M386</f>
        <v>0</v>
      </c>
      <c r="G379" s="170">
        <f>FL!AE386</f>
        <v>0</v>
      </c>
      <c r="H379" s="170">
        <f>FL!AF386</f>
        <v>0</v>
      </c>
      <c r="I379" s="170">
        <f>FL!AH386</f>
        <v>0</v>
      </c>
      <c r="J379" s="170">
        <f>FL!AI386</f>
        <v>0</v>
      </c>
      <c r="K379" s="170">
        <f>FL!AK386</f>
        <v>0</v>
      </c>
      <c r="L379" s="170">
        <f>FL!AM386</f>
        <v>0</v>
      </c>
      <c r="M379" s="170">
        <f>FL!AN386</f>
        <v>0</v>
      </c>
      <c r="N379" s="170">
        <f>FL!AO386</f>
        <v>0</v>
      </c>
      <c r="O379" s="170">
        <f>FL!AP386</f>
        <v>0</v>
      </c>
      <c r="P379" s="170">
        <f>FL!AQ386</f>
        <v>0</v>
      </c>
      <c r="Q379" s="170">
        <f>COUNTIF(FL!AR386,"Oui")</f>
        <v>0</v>
      </c>
      <c r="R379" s="76"/>
      <c r="S379" s="170">
        <f>Oncho!K386</f>
        <v>0</v>
      </c>
      <c r="T379" s="170">
        <f>MAX(Oncho!AB386,Oncho!BA386)</f>
        <v>0</v>
      </c>
      <c r="U379" s="170">
        <f>MAX(Oncho!AC386,Oncho!BB386)</f>
        <v>0</v>
      </c>
      <c r="V379" s="170">
        <f>MAX(Oncho!AE386,Oncho!BD386)</f>
        <v>0</v>
      </c>
      <c r="W379" s="170">
        <f>MAX(Oncho!AF386,Oncho!BE386)</f>
        <v>0</v>
      </c>
      <c r="X379" s="170">
        <f>MAX(Oncho!AG386,Oncho!BF386)</f>
        <v>0</v>
      </c>
      <c r="Y379" s="170">
        <f>MAX(Oncho!AH386,Oncho!BG386)</f>
        <v>0</v>
      </c>
      <c r="Z379" s="170">
        <f>MAX(Oncho!AI386,Oncho!BH386)</f>
        <v>0</v>
      </c>
      <c r="AA379" s="170">
        <f>MAX(Oncho!AJ386,Oncho!BI386)</f>
        <v>0</v>
      </c>
      <c r="AB379" s="170">
        <f>MAX(COUNTIF(Oncho!AK386,"Oui"),COUNTIF(Oncho!BJ386,"Oui"))</f>
        <v>0</v>
      </c>
      <c r="AC379" s="76"/>
      <c r="AD379" s="170">
        <f>SCH!P388</f>
        <v>0</v>
      </c>
      <c r="AE379" s="170">
        <f>SCH!AI388</f>
        <v>0</v>
      </c>
      <c r="AF379" s="170">
        <f>SCH!AJ388</f>
        <v>0</v>
      </c>
      <c r="AG379" s="170">
        <f>SCH!AN388</f>
        <v>0</v>
      </c>
      <c r="AH379" s="170">
        <f>SCH!AO388</f>
        <v>0</v>
      </c>
      <c r="AI379" s="170">
        <f>SCH!AT388</f>
        <v>0</v>
      </c>
      <c r="AJ379" s="170">
        <f>SCH!AU388</f>
        <v>0</v>
      </c>
      <c r="AK379" s="170">
        <f>SCH!AV388</f>
        <v>0</v>
      </c>
      <c r="AL379" s="170">
        <f>SCH!AW388</f>
        <v>0</v>
      </c>
      <c r="AM379" s="170">
        <f>COUNTIF(SCH!AX388,"Oui")</f>
        <v>0</v>
      </c>
      <c r="AN379" s="76"/>
      <c r="AO379" s="170">
        <f>GeoH!P388</f>
        <v>0</v>
      </c>
      <c r="AP379" s="170">
        <f>MAX(GeoH!AK388,GeoH!BS388)</f>
        <v>0</v>
      </c>
      <c r="AQ379" s="170">
        <f>MAX(GeoH!AL388,GeoH!BT388)</f>
        <v>0</v>
      </c>
      <c r="AR379" s="170">
        <f>MAX(GeoH!AM388,GeoH!BU388)</f>
        <v>0</v>
      </c>
      <c r="AS379" s="170">
        <f>MAX(GeoH!AN388,GeoH!BV388)</f>
        <v>0</v>
      </c>
      <c r="AT379" s="170">
        <f>MAX(GeoH!AO388,GeoH!BW388)</f>
        <v>0</v>
      </c>
      <c r="AU379" s="170">
        <f>MAX(GeoH!AQ388,GeoH!BY388)</f>
        <v>0</v>
      </c>
      <c r="AV379" s="170">
        <f>MAX(GeoH!AR388,GeoH!BZ388)</f>
        <v>0</v>
      </c>
      <c r="AW379" s="170">
        <f>MAX(GeoH!AS388,GeoH!CA388)</f>
        <v>0</v>
      </c>
      <c r="AX379" s="170">
        <f>MAX(GeoH!AT388,GeoH!CB388)</f>
        <v>0</v>
      </c>
      <c r="AY379" s="170">
        <f>MAX(GeoH!AU388,GeoH!CC388)</f>
        <v>0</v>
      </c>
      <c r="AZ379" s="170">
        <f>MAX(GeoH!AV388,GeoH!CD388)</f>
        <v>0</v>
      </c>
      <c r="BA379" s="170">
        <f>MAX(GeoH!AW388,GeoH!CE388)</f>
        <v>0</v>
      </c>
      <c r="BB379" s="170">
        <f>MAX(GeoH!AX388,GeoH!CF388)</f>
        <v>0</v>
      </c>
      <c r="BC379" s="170">
        <f>MAX(GeoH!AY388,GeoH!CG388)</f>
        <v>0</v>
      </c>
      <c r="BD379" s="170">
        <f>MAX(GeoH!AZ388,GeoH!CH388)</f>
        <v>0</v>
      </c>
      <c r="BE379" s="170">
        <f>MAX(GeoH!BA388,GeoH!CI388)</f>
        <v>0</v>
      </c>
      <c r="BF379" s="170">
        <f>MAX(GeoH!BB388,GeoH!CJ388)</f>
        <v>0</v>
      </c>
      <c r="BG379" s="170">
        <f>MAX(COUNTIF(GeoH!BC388,"Oui"),COUNTIF(GeoH!CK388,"Oui"))</f>
        <v>0</v>
      </c>
      <c r="BH379" s="76"/>
      <c r="BI379" s="170">
        <f>Trachome!Q391</f>
        <v>0</v>
      </c>
      <c r="BJ379" s="170">
        <f>Trachome!AK391</f>
        <v>0</v>
      </c>
      <c r="BK379" s="170">
        <f>Trachome!AL391</f>
        <v>0</v>
      </c>
      <c r="BL379" s="170">
        <f>Trachome!AN391</f>
        <v>0</v>
      </c>
      <c r="BM379" s="170">
        <f>Trachome!AO391</f>
        <v>0</v>
      </c>
      <c r="BN379" s="170">
        <f>Trachome!AT391</f>
        <v>0</v>
      </c>
      <c r="BO379" s="170">
        <f>Trachome!AU391</f>
        <v>0</v>
      </c>
      <c r="BP379" s="170">
        <f>Trachome!AV391</f>
        <v>0</v>
      </c>
      <c r="BQ379" s="170">
        <f>Trachome!AW391</f>
        <v>0</v>
      </c>
      <c r="BR379" s="170">
        <f>COUNTIF(Trachome!AX391,"Oui")</f>
        <v>0</v>
      </c>
      <c r="BS379" s="76"/>
      <c r="BT379" s="170">
        <f t="shared" si="63"/>
        <v>0</v>
      </c>
      <c r="BU379" s="170">
        <f t="shared" si="64"/>
        <v>0</v>
      </c>
      <c r="BV379" s="170">
        <f t="shared" si="65"/>
        <v>0</v>
      </c>
      <c r="BW379" s="170">
        <f t="shared" si="66"/>
        <v>0</v>
      </c>
      <c r="BX379" s="170">
        <f t="shared" si="67"/>
        <v>0</v>
      </c>
      <c r="BY379" s="170">
        <f t="shared" si="70"/>
        <v>0</v>
      </c>
      <c r="BZ379" s="170">
        <f t="shared" si="71"/>
        <v>0</v>
      </c>
      <c r="CA379" s="170">
        <f t="shared" si="72"/>
        <v>0</v>
      </c>
      <c r="CB379" s="170">
        <f t="shared" si="68"/>
        <v>0</v>
      </c>
      <c r="CC379" s="170">
        <f t="shared" si="69"/>
        <v>0</v>
      </c>
    </row>
    <row r="380" spans="2:81" x14ac:dyDescent="0.25">
      <c r="B380" s="376">
        <f>'Données démographiques'!B388</f>
        <v>0</v>
      </c>
      <c r="C380" s="376">
        <f>'Données démographiques'!C388</f>
        <v>0</v>
      </c>
      <c r="D380" s="377">
        <f>'Données démographiques'!D388</f>
        <v>0</v>
      </c>
      <c r="E380" s="354"/>
      <c r="F380" s="377">
        <f>FL!M387</f>
        <v>0</v>
      </c>
      <c r="G380" s="377">
        <f>FL!AE387</f>
        <v>0</v>
      </c>
      <c r="H380" s="377">
        <f>FL!AF387</f>
        <v>0</v>
      </c>
      <c r="I380" s="377">
        <f>FL!AH387</f>
        <v>0</v>
      </c>
      <c r="J380" s="377">
        <f>FL!AI387</f>
        <v>0</v>
      </c>
      <c r="K380" s="377">
        <f>FL!AK387</f>
        <v>0</v>
      </c>
      <c r="L380" s="377">
        <f>FL!AM387</f>
        <v>0</v>
      </c>
      <c r="M380" s="377">
        <f>FL!AN387</f>
        <v>0</v>
      </c>
      <c r="N380" s="377">
        <f>FL!AO387</f>
        <v>0</v>
      </c>
      <c r="O380" s="377">
        <f>FL!AP387</f>
        <v>0</v>
      </c>
      <c r="P380" s="377">
        <f>FL!AQ387</f>
        <v>0</v>
      </c>
      <c r="Q380" s="377">
        <f>COUNTIF(FL!AR387,"Oui")</f>
        <v>0</v>
      </c>
      <c r="R380" s="354"/>
      <c r="S380" s="377">
        <f>Oncho!K387</f>
        <v>0</v>
      </c>
      <c r="T380" s="377">
        <f>MAX(Oncho!AB387,Oncho!BA387)</f>
        <v>0</v>
      </c>
      <c r="U380" s="377">
        <f>MAX(Oncho!AC387,Oncho!BB387)</f>
        <v>0</v>
      </c>
      <c r="V380" s="377">
        <f>MAX(Oncho!AE387,Oncho!BD387)</f>
        <v>0</v>
      </c>
      <c r="W380" s="377">
        <f>MAX(Oncho!AF387,Oncho!BE387)</f>
        <v>0</v>
      </c>
      <c r="X380" s="377">
        <f>MAX(Oncho!AG387,Oncho!BF387)</f>
        <v>0</v>
      </c>
      <c r="Y380" s="377">
        <f>MAX(Oncho!AH387,Oncho!BG387)</f>
        <v>0</v>
      </c>
      <c r="Z380" s="377">
        <f>MAX(Oncho!AI387,Oncho!BH387)</f>
        <v>0</v>
      </c>
      <c r="AA380" s="377">
        <f>MAX(Oncho!AJ387,Oncho!BI387)</f>
        <v>0</v>
      </c>
      <c r="AB380" s="377">
        <f>MAX(COUNTIF(Oncho!AK387,"Oui"),COUNTIF(Oncho!BJ387,"Oui"))</f>
        <v>0</v>
      </c>
      <c r="AC380" s="354"/>
      <c r="AD380" s="377">
        <f>SCH!P389</f>
        <v>0</v>
      </c>
      <c r="AE380" s="377">
        <f>SCH!AI389</f>
        <v>0</v>
      </c>
      <c r="AF380" s="377">
        <f>SCH!AJ389</f>
        <v>0</v>
      </c>
      <c r="AG380" s="377">
        <f>SCH!AN389</f>
        <v>0</v>
      </c>
      <c r="AH380" s="377">
        <f>SCH!AO389</f>
        <v>0</v>
      </c>
      <c r="AI380" s="377">
        <f>SCH!AT389</f>
        <v>0</v>
      </c>
      <c r="AJ380" s="377">
        <f>SCH!AU389</f>
        <v>0</v>
      </c>
      <c r="AK380" s="377">
        <f>SCH!AV389</f>
        <v>0</v>
      </c>
      <c r="AL380" s="377">
        <f>SCH!AW389</f>
        <v>0</v>
      </c>
      <c r="AM380" s="377">
        <f>COUNTIF(SCH!AX389,"Oui")</f>
        <v>0</v>
      </c>
      <c r="AN380" s="354"/>
      <c r="AO380" s="377">
        <f>GeoH!P389</f>
        <v>0</v>
      </c>
      <c r="AP380" s="377">
        <f>MAX(GeoH!AK389,GeoH!BS389)</f>
        <v>0</v>
      </c>
      <c r="AQ380" s="377">
        <f>MAX(GeoH!AL389,GeoH!BT389)</f>
        <v>0</v>
      </c>
      <c r="AR380" s="377">
        <f>MAX(GeoH!AM389,GeoH!BU389)</f>
        <v>0</v>
      </c>
      <c r="AS380" s="377">
        <f>MAX(GeoH!AN389,GeoH!BV389)</f>
        <v>0</v>
      </c>
      <c r="AT380" s="377">
        <f>MAX(GeoH!AO389,GeoH!BW389)</f>
        <v>0</v>
      </c>
      <c r="AU380" s="377">
        <f>MAX(GeoH!AQ389,GeoH!BY389)</f>
        <v>0</v>
      </c>
      <c r="AV380" s="377">
        <f>MAX(GeoH!AR389,GeoH!BZ389)</f>
        <v>0</v>
      </c>
      <c r="AW380" s="377">
        <f>MAX(GeoH!AS389,GeoH!CA389)</f>
        <v>0</v>
      </c>
      <c r="AX380" s="377">
        <f>MAX(GeoH!AT389,GeoH!CB389)</f>
        <v>0</v>
      </c>
      <c r="AY380" s="377">
        <f>MAX(GeoH!AU389,GeoH!CC389)</f>
        <v>0</v>
      </c>
      <c r="AZ380" s="377">
        <f>MAX(GeoH!AV389,GeoH!CD389)</f>
        <v>0</v>
      </c>
      <c r="BA380" s="377">
        <f>MAX(GeoH!AW389,GeoH!CE389)</f>
        <v>0</v>
      </c>
      <c r="BB380" s="377">
        <f>MAX(GeoH!AX389,GeoH!CF389)</f>
        <v>0</v>
      </c>
      <c r="BC380" s="377">
        <f>MAX(GeoH!AY389,GeoH!CG389)</f>
        <v>0</v>
      </c>
      <c r="BD380" s="377">
        <f>MAX(GeoH!AZ389,GeoH!CH389)</f>
        <v>0</v>
      </c>
      <c r="BE380" s="377">
        <f>MAX(GeoH!BA389,GeoH!CI389)</f>
        <v>0</v>
      </c>
      <c r="BF380" s="377">
        <f>MAX(GeoH!BB389,GeoH!CJ389)</f>
        <v>0</v>
      </c>
      <c r="BG380" s="377">
        <f>MAX(COUNTIF(GeoH!BC389,"Oui"),COUNTIF(GeoH!CK389,"Oui"))</f>
        <v>0</v>
      </c>
      <c r="BH380" s="354"/>
      <c r="BI380" s="377">
        <f>Trachome!Q392</f>
        <v>0</v>
      </c>
      <c r="BJ380" s="377">
        <f>Trachome!AK392</f>
        <v>0</v>
      </c>
      <c r="BK380" s="377">
        <f>Trachome!AL392</f>
        <v>0</v>
      </c>
      <c r="BL380" s="377">
        <f>Trachome!AN392</f>
        <v>0</v>
      </c>
      <c r="BM380" s="377">
        <f>Trachome!AO392</f>
        <v>0</v>
      </c>
      <c r="BN380" s="377">
        <f>Trachome!AT392</f>
        <v>0</v>
      </c>
      <c r="BO380" s="377">
        <f>Trachome!AU392</f>
        <v>0</v>
      </c>
      <c r="BP380" s="377">
        <f>Trachome!AV392</f>
        <v>0</v>
      </c>
      <c r="BQ380" s="377">
        <f>Trachome!AW392</f>
        <v>0</v>
      </c>
      <c r="BR380" s="377">
        <f>COUNTIF(Trachome!AX392,"Oui")</f>
        <v>0</v>
      </c>
      <c r="BS380" s="354"/>
      <c r="BT380" s="377">
        <f t="shared" si="63"/>
        <v>0</v>
      </c>
      <c r="BU380" s="377">
        <f t="shared" si="64"/>
        <v>0</v>
      </c>
      <c r="BV380" s="377">
        <f t="shared" si="65"/>
        <v>0</v>
      </c>
      <c r="BW380" s="377">
        <f t="shared" si="66"/>
        <v>0</v>
      </c>
      <c r="BX380" s="377">
        <f t="shared" si="67"/>
        <v>0</v>
      </c>
      <c r="BY380" s="377">
        <f t="shared" si="70"/>
        <v>0</v>
      </c>
      <c r="BZ380" s="377">
        <f t="shared" si="71"/>
        <v>0</v>
      </c>
      <c r="CA380" s="377">
        <f t="shared" si="72"/>
        <v>0</v>
      </c>
      <c r="CB380" s="377">
        <f t="shared" si="68"/>
        <v>0</v>
      </c>
      <c r="CC380" s="377">
        <f t="shared" si="69"/>
        <v>0</v>
      </c>
    </row>
    <row r="381" spans="2:81" x14ac:dyDescent="0.25">
      <c r="B381" s="169">
        <f>'Données démographiques'!B389</f>
        <v>0</v>
      </c>
      <c r="C381" s="169">
        <f>'Données démographiques'!C389</f>
        <v>0</v>
      </c>
      <c r="D381" s="170">
        <f>'Données démographiques'!D389</f>
        <v>0</v>
      </c>
      <c r="E381" s="76"/>
      <c r="F381" s="170">
        <f>FL!M388</f>
        <v>0</v>
      </c>
      <c r="G381" s="170">
        <f>FL!AE388</f>
        <v>0</v>
      </c>
      <c r="H381" s="170">
        <f>FL!AF388</f>
        <v>0</v>
      </c>
      <c r="I381" s="170">
        <f>FL!AH388</f>
        <v>0</v>
      </c>
      <c r="J381" s="170">
        <f>FL!AI388</f>
        <v>0</v>
      </c>
      <c r="K381" s="170">
        <f>FL!AK388</f>
        <v>0</v>
      </c>
      <c r="L381" s="170">
        <f>FL!AM388</f>
        <v>0</v>
      </c>
      <c r="M381" s="170">
        <f>FL!AN388</f>
        <v>0</v>
      </c>
      <c r="N381" s="170">
        <f>FL!AO388</f>
        <v>0</v>
      </c>
      <c r="O381" s="170">
        <f>FL!AP388</f>
        <v>0</v>
      </c>
      <c r="P381" s="170">
        <f>FL!AQ388</f>
        <v>0</v>
      </c>
      <c r="Q381" s="170">
        <f>COUNTIF(FL!AR388,"Oui")</f>
        <v>0</v>
      </c>
      <c r="R381" s="76"/>
      <c r="S381" s="170">
        <f>Oncho!K388</f>
        <v>0</v>
      </c>
      <c r="T381" s="170">
        <f>MAX(Oncho!AB388,Oncho!BA388)</f>
        <v>0</v>
      </c>
      <c r="U381" s="170">
        <f>MAX(Oncho!AC388,Oncho!BB388)</f>
        <v>0</v>
      </c>
      <c r="V381" s="170">
        <f>MAX(Oncho!AE388,Oncho!BD388)</f>
        <v>0</v>
      </c>
      <c r="W381" s="170">
        <f>MAX(Oncho!AF388,Oncho!BE388)</f>
        <v>0</v>
      </c>
      <c r="X381" s="170">
        <f>MAX(Oncho!AG388,Oncho!BF388)</f>
        <v>0</v>
      </c>
      <c r="Y381" s="170">
        <f>MAX(Oncho!AH388,Oncho!BG388)</f>
        <v>0</v>
      </c>
      <c r="Z381" s="170">
        <f>MAX(Oncho!AI388,Oncho!BH388)</f>
        <v>0</v>
      </c>
      <c r="AA381" s="170">
        <f>MAX(Oncho!AJ388,Oncho!BI388)</f>
        <v>0</v>
      </c>
      <c r="AB381" s="170">
        <f>MAX(COUNTIF(Oncho!AK388,"Oui"),COUNTIF(Oncho!BJ388,"Oui"))</f>
        <v>0</v>
      </c>
      <c r="AC381" s="76"/>
      <c r="AD381" s="170">
        <f>SCH!P390</f>
        <v>0</v>
      </c>
      <c r="AE381" s="170">
        <f>SCH!AI390</f>
        <v>0</v>
      </c>
      <c r="AF381" s="170">
        <f>SCH!AJ390</f>
        <v>0</v>
      </c>
      <c r="AG381" s="170">
        <f>SCH!AN390</f>
        <v>0</v>
      </c>
      <c r="AH381" s="170">
        <f>SCH!AO390</f>
        <v>0</v>
      </c>
      <c r="AI381" s="170">
        <f>SCH!AT390</f>
        <v>0</v>
      </c>
      <c r="AJ381" s="170">
        <f>SCH!AU390</f>
        <v>0</v>
      </c>
      <c r="AK381" s="170">
        <f>SCH!AV390</f>
        <v>0</v>
      </c>
      <c r="AL381" s="170">
        <f>SCH!AW390</f>
        <v>0</v>
      </c>
      <c r="AM381" s="170">
        <f>COUNTIF(SCH!AX390,"Oui")</f>
        <v>0</v>
      </c>
      <c r="AN381" s="76"/>
      <c r="AO381" s="170">
        <f>GeoH!P390</f>
        <v>0</v>
      </c>
      <c r="AP381" s="170">
        <f>MAX(GeoH!AK390,GeoH!BS390)</f>
        <v>0</v>
      </c>
      <c r="AQ381" s="170">
        <f>MAX(GeoH!AL390,GeoH!BT390)</f>
        <v>0</v>
      </c>
      <c r="AR381" s="170">
        <f>MAX(GeoH!AM390,GeoH!BU390)</f>
        <v>0</v>
      </c>
      <c r="AS381" s="170">
        <f>MAX(GeoH!AN390,GeoH!BV390)</f>
        <v>0</v>
      </c>
      <c r="AT381" s="170">
        <f>MAX(GeoH!AO390,GeoH!BW390)</f>
        <v>0</v>
      </c>
      <c r="AU381" s="170">
        <f>MAX(GeoH!AQ390,GeoH!BY390)</f>
        <v>0</v>
      </c>
      <c r="AV381" s="170">
        <f>MAX(GeoH!AR390,GeoH!BZ390)</f>
        <v>0</v>
      </c>
      <c r="AW381" s="170">
        <f>MAX(GeoH!AS390,GeoH!CA390)</f>
        <v>0</v>
      </c>
      <c r="AX381" s="170">
        <f>MAX(GeoH!AT390,GeoH!CB390)</f>
        <v>0</v>
      </c>
      <c r="AY381" s="170">
        <f>MAX(GeoH!AU390,GeoH!CC390)</f>
        <v>0</v>
      </c>
      <c r="AZ381" s="170">
        <f>MAX(GeoH!AV390,GeoH!CD390)</f>
        <v>0</v>
      </c>
      <c r="BA381" s="170">
        <f>MAX(GeoH!AW390,GeoH!CE390)</f>
        <v>0</v>
      </c>
      <c r="BB381" s="170">
        <f>MAX(GeoH!AX390,GeoH!CF390)</f>
        <v>0</v>
      </c>
      <c r="BC381" s="170">
        <f>MAX(GeoH!AY390,GeoH!CG390)</f>
        <v>0</v>
      </c>
      <c r="BD381" s="170">
        <f>MAX(GeoH!AZ390,GeoH!CH390)</f>
        <v>0</v>
      </c>
      <c r="BE381" s="170">
        <f>MAX(GeoH!BA390,GeoH!CI390)</f>
        <v>0</v>
      </c>
      <c r="BF381" s="170">
        <f>MAX(GeoH!BB390,GeoH!CJ390)</f>
        <v>0</v>
      </c>
      <c r="BG381" s="170">
        <f>MAX(COUNTIF(GeoH!BC390,"Oui"),COUNTIF(GeoH!CK390,"Oui"))</f>
        <v>0</v>
      </c>
      <c r="BH381" s="76"/>
      <c r="BI381" s="170">
        <f>Trachome!Q393</f>
        <v>0</v>
      </c>
      <c r="BJ381" s="170">
        <f>Trachome!AK393</f>
        <v>0</v>
      </c>
      <c r="BK381" s="170">
        <f>Trachome!AL393</f>
        <v>0</v>
      </c>
      <c r="BL381" s="170">
        <f>Trachome!AN393</f>
        <v>0</v>
      </c>
      <c r="BM381" s="170">
        <f>Trachome!AO393</f>
        <v>0</v>
      </c>
      <c r="BN381" s="170">
        <f>Trachome!AT393</f>
        <v>0</v>
      </c>
      <c r="BO381" s="170">
        <f>Trachome!AU393</f>
        <v>0</v>
      </c>
      <c r="BP381" s="170">
        <f>Trachome!AV393</f>
        <v>0</v>
      </c>
      <c r="BQ381" s="170">
        <f>Trachome!AW393</f>
        <v>0</v>
      </c>
      <c r="BR381" s="170">
        <f>COUNTIF(Trachome!AX393,"Oui")</f>
        <v>0</v>
      </c>
      <c r="BS381" s="76"/>
      <c r="BT381" s="170">
        <f t="shared" si="63"/>
        <v>0</v>
      </c>
      <c r="BU381" s="170">
        <f t="shared" si="64"/>
        <v>0</v>
      </c>
      <c r="BV381" s="170">
        <f t="shared" si="65"/>
        <v>0</v>
      </c>
      <c r="BW381" s="170">
        <f t="shared" si="66"/>
        <v>0</v>
      </c>
      <c r="BX381" s="170">
        <f t="shared" si="67"/>
        <v>0</v>
      </c>
      <c r="BY381" s="170">
        <f t="shared" si="70"/>
        <v>0</v>
      </c>
      <c r="BZ381" s="170">
        <f t="shared" si="71"/>
        <v>0</v>
      </c>
      <c r="CA381" s="170">
        <f t="shared" si="72"/>
        <v>0</v>
      </c>
      <c r="CB381" s="170">
        <f t="shared" si="68"/>
        <v>0</v>
      </c>
      <c r="CC381" s="170">
        <f t="shared" si="69"/>
        <v>0</v>
      </c>
    </row>
    <row r="382" spans="2:81" x14ac:dyDescent="0.25">
      <c r="B382" s="376">
        <f>'Données démographiques'!B390</f>
        <v>0</v>
      </c>
      <c r="C382" s="376">
        <f>'Données démographiques'!C390</f>
        <v>0</v>
      </c>
      <c r="D382" s="377">
        <f>'Données démographiques'!D390</f>
        <v>0</v>
      </c>
      <c r="E382" s="354"/>
      <c r="F382" s="377">
        <f>FL!M389</f>
        <v>0</v>
      </c>
      <c r="G382" s="377">
        <f>FL!AE389</f>
        <v>0</v>
      </c>
      <c r="H382" s="377">
        <f>FL!AF389</f>
        <v>0</v>
      </c>
      <c r="I382" s="377">
        <f>FL!AH389</f>
        <v>0</v>
      </c>
      <c r="J382" s="377">
        <f>FL!AI389</f>
        <v>0</v>
      </c>
      <c r="K382" s="377">
        <f>FL!AK389</f>
        <v>0</v>
      </c>
      <c r="L382" s="377">
        <f>FL!AM389</f>
        <v>0</v>
      </c>
      <c r="M382" s="377">
        <f>FL!AN389</f>
        <v>0</v>
      </c>
      <c r="N382" s="377">
        <f>FL!AO389</f>
        <v>0</v>
      </c>
      <c r="O382" s="377">
        <f>FL!AP389</f>
        <v>0</v>
      </c>
      <c r="P382" s="377">
        <f>FL!AQ389</f>
        <v>0</v>
      </c>
      <c r="Q382" s="377">
        <f>COUNTIF(FL!AR389,"Oui")</f>
        <v>0</v>
      </c>
      <c r="R382" s="354"/>
      <c r="S382" s="377">
        <f>Oncho!K389</f>
        <v>0</v>
      </c>
      <c r="T382" s="377">
        <f>MAX(Oncho!AB389,Oncho!BA389)</f>
        <v>0</v>
      </c>
      <c r="U382" s="377">
        <f>MAX(Oncho!AC389,Oncho!BB389)</f>
        <v>0</v>
      </c>
      <c r="V382" s="377">
        <f>MAX(Oncho!AE389,Oncho!BD389)</f>
        <v>0</v>
      </c>
      <c r="W382" s="377">
        <f>MAX(Oncho!AF389,Oncho!BE389)</f>
        <v>0</v>
      </c>
      <c r="X382" s="377">
        <f>MAX(Oncho!AG389,Oncho!BF389)</f>
        <v>0</v>
      </c>
      <c r="Y382" s="377">
        <f>MAX(Oncho!AH389,Oncho!BG389)</f>
        <v>0</v>
      </c>
      <c r="Z382" s="377">
        <f>MAX(Oncho!AI389,Oncho!BH389)</f>
        <v>0</v>
      </c>
      <c r="AA382" s="377">
        <f>MAX(Oncho!AJ389,Oncho!BI389)</f>
        <v>0</v>
      </c>
      <c r="AB382" s="377">
        <f>MAX(COUNTIF(Oncho!AK389,"Oui"),COUNTIF(Oncho!BJ389,"Oui"))</f>
        <v>0</v>
      </c>
      <c r="AC382" s="354"/>
      <c r="AD382" s="377">
        <f>SCH!P391</f>
        <v>0</v>
      </c>
      <c r="AE382" s="377">
        <f>SCH!AI391</f>
        <v>0</v>
      </c>
      <c r="AF382" s="377">
        <f>SCH!AJ391</f>
        <v>0</v>
      </c>
      <c r="AG382" s="377">
        <f>SCH!AN391</f>
        <v>0</v>
      </c>
      <c r="AH382" s="377">
        <f>SCH!AO391</f>
        <v>0</v>
      </c>
      <c r="AI382" s="377">
        <f>SCH!AT391</f>
        <v>0</v>
      </c>
      <c r="AJ382" s="377">
        <f>SCH!AU391</f>
        <v>0</v>
      </c>
      <c r="AK382" s="377">
        <f>SCH!AV391</f>
        <v>0</v>
      </c>
      <c r="AL382" s="377">
        <f>SCH!AW391</f>
        <v>0</v>
      </c>
      <c r="AM382" s="377">
        <f>COUNTIF(SCH!AX391,"Oui")</f>
        <v>0</v>
      </c>
      <c r="AN382" s="354"/>
      <c r="AO382" s="377">
        <f>GeoH!P391</f>
        <v>0</v>
      </c>
      <c r="AP382" s="377">
        <f>MAX(GeoH!AK391,GeoH!BS391)</f>
        <v>0</v>
      </c>
      <c r="AQ382" s="377">
        <f>MAX(GeoH!AL391,GeoH!BT391)</f>
        <v>0</v>
      </c>
      <c r="AR382" s="377">
        <f>MAX(GeoH!AM391,GeoH!BU391)</f>
        <v>0</v>
      </c>
      <c r="AS382" s="377">
        <f>MAX(GeoH!AN391,GeoH!BV391)</f>
        <v>0</v>
      </c>
      <c r="AT382" s="377">
        <f>MAX(GeoH!AO391,GeoH!BW391)</f>
        <v>0</v>
      </c>
      <c r="AU382" s="377">
        <f>MAX(GeoH!AQ391,GeoH!BY391)</f>
        <v>0</v>
      </c>
      <c r="AV382" s="377">
        <f>MAX(GeoH!AR391,GeoH!BZ391)</f>
        <v>0</v>
      </c>
      <c r="AW382" s="377">
        <f>MAX(GeoH!AS391,GeoH!CA391)</f>
        <v>0</v>
      </c>
      <c r="AX382" s="377">
        <f>MAX(GeoH!AT391,GeoH!CB391)</f>
        <v>0</v>
      </c>
      <c r="AY382" s="377">
        <f>MAX(GeoH!AU391,GeoH!CC391)</f>
        <v>0</v>
      </c>
      <c r="AZ382" s="377">
        <f>MAX(GeoH!AV391,GeoH!CD391)</f>
        <v>0</v>
      </c>
      <c r="BA382" s="377">
        <f>MAX(GeoH!AW391,GeoH!CE391)</f>
        <v>0</v>
      </c>
      <c r="BB382" s="377">
        <f>MAX(GeoH!AX391,GeoH!CF391)</f>
        <v>0</v>
      </c>
      <c r="BC382" s="377">
        <f>MAX(GeoH!AY391,GeoH!CG391)</f>
        <v>0</v>
      </c>
      <c r="BD382" s="377">
        <f>MAX(GeoH!AZ391,GeoH!CH391)</f>
        <v>0</v>
      </c>
      <c r="BE382" s="377">
        <f>MAX(GeoH!BA391,GeoH!CI391)</f>
        <v>0</v>
      </c>
      <c r="BF382" s="377">
        <f>MAX(GeoH!BB391,GeoH!CJ391)</f>
        <v>0</v>
      </c>
      <c r="BG382" s="377">
        <f>MAX(COUNTIF(GeoH!BC391,"Oui"),COUNTIF(GeoH!CK391,"Oui"))</f>
        <v>0</v>
      </c>
      <c r="BH382" s="354"/>
      <c r="BI382" s="377">
        <f>Trachome!Q394</f>
        <v>0</v>
      </c>
      <c r="BJ382" s="377">
        <f>Trachome!AK394</f>
        <v>0</v>
      </c>
      <c r="BK382" s="377">
        <f>Trachome!AL394</f>
        <v>0</v>
      </c>
      <c r="BL382" s="377">
        <f>Trachome!AN394</f>
        <v>0</v>
      </c>
      <c r="BM382" s="377">
        <f>Trachome!AO394</f>
        <v>0</v>
      </c>
      <c r="BN382" s="377">
        <f>Trachome!AT394</f>
        <v>0</v>
      </c>
      <c r="BO382" s="377">
        <f>Trachome!AU394</f>
        <v>0</v>
      </c>
      <c r="BP382" s="377">
        <f>Trachome!AV394</f>
        <v>0</v>
      </c>
      <c r="BQ382" s="377">
        <f>Trachome!AW394</f>
        <v>0</v>
      </c>
      <c r="BR382" s="377">
        <f>COUNTIF(Trachome!AX394,"Oui")</f>
        <v>0</v>
      </c>
      <c r="BS382" s="354"/>
      <c r="BT382" s="377">
        <f t="shared" si="63"/>
        <v>0</v>
      </c>
      <c r="BU382" s="377">
        <f t="shared" si="64"/>
        <v>0</v>
      </c>
      <c r="BV382" s="377">
        <f t="shared" si="65"/>
        <v>0</v>
      </c>
      <c r="BW382" s="377">
        <f t="shared" si="66"/>
        <v>0</v>
      </c>
      <c r="BX382" s="377">
        <f t="shared" si="67"/>
        <v>0</v>
      </c>
      <c r="BY382" s="377">
        <f t="shared" si="70"/>
        <v>0</v>
      </c>
      <c r="BZ382" s="377">
        <f t="shared" si="71"/>
        <v>0</v>
      </c>
      <c r="CA382" s="377">
        <f t="shared" si="72"/>
        <v>0</v>
      </c>
      <c r="CB382" s="377">
        <f t="shared" si="68"/>
        <v>0</v>
      </c>
      <c r="CC382" s="377">
        <f t="shared" si="69"/>
        <v>0</v>
      </c>
    </row>
    <row r="383" spans="2:81" x14ac:dyDescent="0.25">
      <c r="B383" s="169">
        <f>'Données démographiques'!B391</f>
        <v>0</v>
      </c>
      <c r="C383" s="169">
        <f>'Données démographiques'!C391</f>
        <v>0</v>
      </c>
      <c r="D383" s="170">
        <f>'Données démographiques'!D391</f>
        <v>0</v>
      </c>
      <c r="E383" s="76"/>
      <c r="F383" s="170">
        <f>FL!M390</f>
        <v>0</v>
      </c>
      <c r="G383" s="170">
        <f>FL!AE390</f>
        <v>0</v>
      </c>
      <c r="H383" s="170">
        <f>FL!AF390</f>
        <v>0</v>
      </c>
      <c r="I383" s="170">
        <f>FL!AH390</f>
        <v>0</v>
      </c>
      <c r="J383" s="170">
        <f>FL!AI390</f>
        <v>0</v>
      </c>
      <c r="K383" s="170">
        <f>FL!AK390</f>
        <v>0</v>
      </c>
      <c r="L383" s="170">
        <f>FL!AM390</f>
        <v>0</v>
      </c>
      <c r="M383" s="170">
        <f>FL!AN390</f>
        <v>0</v>
      </c>
      <c r="N383" s="170">
        <f>FL!AO390</f>
        <v>0</v>
      </c>
      <c r="O383" s="170">
        <f>FL!AP390</f>
        <v>0</v>
      </c>
      <c r="P383" s="170">
        <f>FL!AQ390</f>
        <v>0</v>
      </c>
      <c r="Q383" s="170">
        <f>COUNTIF(FL!AR390,"Oui")</f>
        <v>0</v>
      </c>
      <c r="R383" s="76"/>
      <c r="S383" s="170">
        <f>Oncho!K390</f>
        <v>0</v>
      </c>
      <c r="T383" s="170">
        <f>MAX(Oncho!AB390,Oncho!BA390)</f>
        <v>0</v>
      </c>
      <c r="U383" s="170">
        <f>MAX(Oncho!AC390,Oncho!BB390)</f>
        <v>0</v>
      </c>
      <c r="V383" s="170">
        <f>MAX(Oncho!AE390,Oncho!BD390)</f>
        <v>0</v>
      </c>
      <c r="W383" s="170">
        <f>MAX(Oncho!AF390,Oncho!BE390)</f>
        <v>0</v>
      </c>
      <c r="X383" s="170">
        <f>MAX(Oncho!AG390,Oncho!BF390)</f>
        <v>0</v>
      </c>
      <c r="Y383" s="170">
        <f>MAX(Oncho!AH390,Oncho!BG390)</f>
        <v>0</v>
      </c>
      <c r="Z383" s="170">
        <f>MAX(Oncho!AI390,Oncho!BH390)</f>
        <v>0</v>
      </c>
      <c r="AA383" s="170">
        <f>MAX(Oncho!AJ390,Oncho!BI390)</f>
        <v>0</v>
      </c>
      <c r="AB383" s="170">
        <f>MAX(COUNTIF(Oncho!AK390,"Oui"),COUNTIF(Oncho!BJ390,"Oui"))</f>
        <v>0</v>
      </c>
      <c r="AC383" s="76"/>
      <c r="AD383" s="170">
        <f>SCH!P392</f>
        <v>0</v>
      </c>
      <c r="AE383" s="170">
        <f>SCH!AI392</f>
        <v>0</v>
      </c>
      <c r="AF383" s="170">
        <f>SCH!AJ392</f>
        <v>0</v>
      </c>
      <c r="AG383" s="170">
        <f>SCH!AN392</f>
        <v>0</v>
      </c>
      <c r="AH383" s="170">
        <f>SCH!AO392</f>
        <v>0</v>
      </c>
      <c r="AI383" s="170">
        <f>SCH!AT392</f>
        <v>0</v>
      </c>
      <c r="AJ383" s="170">
        <f>SCH!AU392</f>
        <v>0</v>
      </c>
      <c r="AK383" s="170">
        <f>SCH!AV392</f>
        <v>0</v>
      </c>
      <c r="AL383" s="170">
        <f>SCH!AW392</f>
        <v>0</v>
      </c>
      <c r="AM383" s="170">
        <f>COUNTIF(SCH!AX392,"Oui")</f>
        <v>0</v>
      </c>
      <c r="AN383" s="76"/>
      <c r="AO383" s="170">
        <f>GeoH!P392</f>
        <v>0</v>
      </c>
      <c r="AP383" s="170">
        <f>MAX(GeoH!AK392,GeoH!BS392)</f>
        <v>0</v>
      </c>
      <c r="AQ383" s="170">
        <f>MAX(GeoH!AL392,GeoH!BT392)</f>
        <v>0</v>
      </c>
      <c r="AR383" s="170">
        <f>MAX(GeoH!AM392,GeoH!BU392)</f>
        <v>0</v>
      </c>
      <c r="AS383" s="170">
        <f>MAX(GeoH!AN392,GeoH!BV392)</f>
        <v>0</v>
      </c>
      <c r="AT383" s="170">
        <f>MAX(GeoH!AO392,GeoH!BW392)</f>
        <v>0</v>
      </c>
      <c r="AU383" s="170">
        <f>MAX(GeoH!AQ392,GeoH!BY392)</f>
        <v>0</v>
      </c>
      <c r="AV383" s="170">
        <f>MAX(GeoH!AR392,GeoH!BZ392)</f>
        <v>0</v>
      </c>
      <c r="AW383" s="170">
        <f>MAX(GeoH!AS392,GeoH!CA392)</f>
        <v>0</v>
      </c>
      <c r="AX383" s="170">
        <f>MAX(GeoH!AT392,GeoH!CB392)</f>
        <v>0</v>
      </c>
      <c r="AY383" s="170">
        <f>MAX(GeoH!AU392,GeoH!CC392)</f>
        <v>0</v>
      </c>
      <c r="AZ383" s="170">
        <f>MAX(GeoH!AV392,GeoH!CD392)</f>
        <v>0</v>
      </c>
      <c r="BA383" s="170">
        <f>MAX(GeoH!AW392,GeoH!CE392)</f>
        <v>0</v>
      </c>
      <c r="BB383" s="170">
        <f>MAX(GeoH!AX392,GeoH!CF392)</f>
        <v>0</v>
      </c>
      <c r="BC383" s="170">
        <f>MAX(GeoH!AY392,GeoH!CG392)</f>
        <v>0</v>
      </c>
      <c r="BD383" s="170">
        <f>MAX(GeoH!AZ392,GeoH!CH392)</f>
        <v>0</v>
      </c>
      <c r="BE383" s="170">
        <f>MAX(GeoH!BA392,GeoH!CI392)</f>
        <v>0</v>
      </c>
      <c r="BF383" s="170">
        <f>MAX(GeoH!BB392,GeoH!CJ392)</f>
        <v>0</v>
      </c>
      <c r="BG383" s="170">
        <f>MAX(COUNTIF(GeoH!BC392,"Oui"),COUNTIF(GeoH!CK392,"Oui"))</f>
        <v>0</v>
      </c>
      <c r="BH383" s="76"/>
      <c r="BI383" s="170">
        <f>Trachome!Q395</f>
        <v>0</v>
      </c>
      <c r="BJ383" s="170">
        <f>Trachome!AK395</f>
        <v>0</v>
      </c>
      <c r="BK383" s="170">
        <f>Trachome!AL395</f>
        <v>0</v>
      </c>
      <c r="BL383" s="170">
        <f>Trachome!AN395</f>
        <v>0</v>
      </c>
      <c r="BM383" s="170">
        <f>Trachome!AO395</f>
        <v>0</v>
      </c>
      <c r="BN383" s="170">
        <f>Trachome!AT395</f>
        <v>0</v>
      </c>
      <c r="BO383" s="170">
        <f>Trachome!AU395</f>
        <v>0</v>
      </c>
      <c r="BP383" s="170">
        <f>Trachome!AV395</f>
        <v>0</v>
      </c>
      <c r="BQ383" s="170">
        <f>Trachome!AW395</f>
        <v>0</v>
      </c>
      <c r="BR383" s="170">
        <f>COUNTIF(Trachome!AX395,"Oui")</f>
        <v>0</v>
      </c>
      <c r="BS383" s="76"/>
      <c r="BT383" s="170">
        <f t="shared" si="63"/>
        <v>0</v>
      </c>
      <c r="BU383" s="170">
        <f t="shared" si="64"/>
        <v>0</v>
      </c>
      <c r="BV383" s="170">
        <f t="shared" si="65"/>
        <v>0</v>
      </c>
      <c r="BW383" s="170">
        <f t="shared" si="66"/>
        <v>0</v>
      </c>
      <c r="BX383" s="170">
        <f t="shared" si="67"/>
        <v>0</v>
      </c>
      <c r="BY383" s="170">
        <f t="shared" si="70"/>
        <v>0</v>
      </c>
      <c r="BZ383" s="170">
        <f t="shared" si="71"/>
        <v>0</v>
      </c>
      <c r="CA383" s="170">
        <f t="shared" si="72"/>
        <v>0</v>
      </c>
      <c r="CB383" s="170">
        <f t="shared" si="68"/>
        <v>0</v>
      </c>
      <c r="CC383" s="170">
        <f t="shared" si="69"/>
        <v>0</v>
      </c>
    </row>
    <row r="384" spans="2:81" x14ac:dyDescent="0.25">
      <c r="B384" s="376">
        <f>'Données démographiques'!B392</f>
        <v>0</v>
      </c>
      <c r="C384" s="376">
        <f>'Données démographiques'!C392</f>
        <v>0</v>
      </c>
      <c r="D384" s="377">
        <f>'Données démographiques'!D392</f>
        <v>0</v>
      </c>
      <c r="E384" s="354"/>
      <c r="F384" s="377">
        <f>FL!M391</f>
        <v>0</v>
      </c>
      <c r="G384" s="377">
        <f>FL!AE391</f>
        <v>0</v>
      </c>
      <c r="H384" s="377">
        <f>FL!AF391</f>
        <v>0</v>
      </c>
      <c r="I384" s="377">
        <f>FL!AH391</f>
        <v>0</v>
      </c>
      <c r="J384" s="377">
        <f>FL!AI391</f>
        <v>0</v>
      </c>
      <c r="K384" s="377">
        <f>FL!AK391</f>
        <v>0</v>
      </c>
      <c r="L384" s="377">
        <f>FL!AM391</f>
        <v>0</v>
      </c>
      <c r="M384" s="377">
        <f>FL!AN391</f>
        <v>0</v>
      </c>
      <c r="N384" s="377">
        <f>FL!AO391</f>
        <v>0</v>
      </c>
      <c r="O384" s="377">
        <f>FL!AP391</f>
        <v>0</v>
      </c>
      <c r="P384" s="377">
        <f>FL!AQ391</f>
        <v>0</v>
      </c>
      <c r="Q384" s="377">
        <f>COUNTIF(FL!AR391,"Oui")</f>
        <v>0</v>
      </c>
      <c r="R384" s="354"/>
      <c r="S384" s="377">
        <f>Oncho!K391</f>
        <v>0</v>
      </c>
      <c r="T384" s="377">
        <f>MAX(Oncho!AB391,Oncho!BA391)</f>
        <v>0</v>
      </c>
      <c r="U384" s="377">
        <f>MAX(Oncho!AC391,Oncho!BB391)</f>
        <v>0</v>
      </c>
      <c r="V384" s="377">
        <f>MAX(Oncho!AE391,Oncho!BD391)</f>
        <v>0</v>
      </c>
      <c r="W384" s="377">
        <f>MAX(Oncho!AF391,Oncho!BE391)</f>
        <v>0</v>
      </c>
      <c r="X384" s="377">
        <f>MAX(Oncho!AG391,Oncho!BF391)</f>
        <v>0</v>
      </c>
      <c r="Y384" s="377">
        <f>MAX(Oncho!AH391,Oncho!BG391)</f>
        <v>0</v>
      </c>
      <c r="Z384" s="377">
        <f>MAX(Oncho!AI391,Oncho!BH391)</f>
        <v>0</v>
      </c>
      <c r="AA384" s="377">
        <f>MAX(Oncho!AJ391,Oncho!BI391)</f>
        <v>0</v>
      </c>
      <c r="AB384" s="377">
        <f>MAX(COUNTIF(Oncho!AK391,"Oui"),COUNTIF(Oncho!BJ391,"Oui"))</f>
        <v>0</v>
      </c>
      <c r="AC384" s="354"/>
      <c r="AD384" s="377">
        <f>SCH!P393</f>
        <v>0</v>
      </c>
      <c r="AE384" s="377">
        <f>SCH!AI393</f>
        <v>0</v>
      </c>
      <c r="AF384" s="377">
        <f>SCH!AJ393</f>
        <v>0</v>
      </c>
      <c r="AG384" s="377">
        <f>SCH!AN393</f>
        <v>0</v>
      </c>
      <c r="AH384" s="377">
        <f>SCH!AO393</f>
        <v>0</v>
      </c>
      <c r="AI384" s="377">
        <f>SCH!AT393</f>
        <v>0</v>
      </c>
      <c r="AJ384" s="377">
        <f>SCH!AU393</f>
        <v>0</v>
      </c>
      <c r="AK384" s="377">
        <f>SCH!AV393</f>
        <v>0</v>
      </c>
      <c r="AL384" s="377">
        <f>SCH!AW393</f>
        <v>0</v>
      </c>
      <c r="AM384" s="377">
        <f>COUNTIF(SCH!AX393,"Oui")</f>
        <v>0</v>
      </c>
      <c r="AN384" s="354"/>
      <c r="AO384" s="377">
        <f>GeoH!P393</f>
        <v>0</v>
      </c>
      <c r="AP384" s="377">
        <f>MAX(GeoH!AK393,GeoH!BS393)</f>
        <v>0</v>
      </c>
      <c r="AQ384" s="377">
        <f>MAX(GeoH!AL393,GeoH!BT393)</f>
        <v>0</v>
      </c>
      <c r="AR384" s="377">
        <f>MAX(GeoH!AM393,GeoH!BU393)</f>
        <v>0</v>
      </c>
      <c r="AS384" s="377">
        <f>MAX(GeoH!AN393,GeoH!BV393)</f>
        <v>0</v>
      </c>
      <c r="AT384" s="377">
        <f>MAX(GeoH!AO393,GeoH!BW393)</f>
        <v>0</v>
      </c>
      <c r="AU384" s="377">
        <f>MAX(GeoH!AQ393,GeoH!BY393)</f>
        <v>0</v>
      </c>
      <c r="AV384" s="377">
        <f>MAX(GeoH!AR393,GeoH!BZ393)</f>
        <v>0</v>
      </c>
      <c r="AW384" s="377">
        <f>MAX(GeoH!AS393,GeoH!CA393)</f>
        <v>0</v>
      </c>
      <c r="AX384" s="377">
        <f>MAX(GeoH!AT393,GeoH!CB393)</f>
        <v>0</v>
      </c>
      <c r="AY384" s="377">
        <f>MAX(GeoH!AU393,GeoH!CC393)</f>
        <v>0</v>
      </c>
      <c r="AZ384" s="377">
        <f>MAX(GeoH!AV393,GeoH!CD393)</f>
        <v>0</v>
      </c>
      <c r="BA384" s="377">
        <f>MAX(GeoH!AW393,GeoH!CE393)</f>
        <v>0</v>
      </c>
      <c r="BB384" s="377">
        <f>MAX(GeoH!AX393,GeoH!CF393)</f>
        <v>0</v>
      </c>
      <c r="BC384" s="377">
        <f>MAX(GeoH!AY393,GeoH!CG393)</f>
        <v>0</v>
      </c>
      <c r="BD384" s="377">
        <f>MAX(GeoH!AZ393,GeoH!CH393)</f>
        <v>0</v>
      </c>
      <c r="BE384" s="377">
        <f>MAX(GeoH!BA393,GeoH!CI393)</f>
        <v>0</v>
      </c>
      <c r="BF384" s="377">
        <f>MAX(GeoH!BB393,GeoH!CJ393)</f>
        <v>0</v>
      </c>
      <c r="BG384" s="377">
        <f>MAX(COUNTIF(GeoH!BC393,"Oui"),COUNTIF(GeoH!CK393,"Oui"))</f>
        <v>0</v>
      </c>
      <c r="BH384" s="354"/>
      <c r="BI384" s="377">
        <f>Trachome!Q396</f>
        <v>0</v>
      </c>
      <c r="BJ384" s="377">
        <f>Trachome!AK396</f>
        <v>0</v>
      </c>
      <c r="BK384" s="377">
        <f>Trachome!AL396</f>
        <v>0</v>
      </c>
      <c r="BL384" s="377">
        <f>Trachome!AN396</f>
        <v>0</v>
      </c>
      <c r="BM384" s="377">
        <f>Trachome!AO396</f>
        <v>0</v>
      </c>
      <c r="BN384" s="377">
        <f>Trachome!AT396</f>
        <v>0</v>
      </c>
      <c r="BO384" s="377">
        <f>Trachome!AU396</f>
        <v>0</v>
      </c>
      <c r="BP384" s="377">
        <f>Trachome!AV396</f>
        <v>0</v>
      </c>
      <c r="BQ384" s="377">
        <f>Trachome!AW396</f>
        <v>0</v>
      </c>
      <c r="BR384" s="377">
        <f>COUNTIF(Trachome!AX396,"Oui")</f>
        <v>0</v>
      </c>
      <c r="BS384" s="354"/>
      <c r="BT384" s="377">
        <f t="shared" si="63"/>
        <v>0</v>
      </c>
      <c r="BU384" s="377">
        <f t="shared" si="64"/>
        <v>0</v>
      </c>
      <c r="BV384" s="377">
        <f t="shared" si="65"/>
        <v>0</v>
      </c>
      <c r="BW384" s="377">
        <f t="shared" si="66"/>
        <v>0</v>
      </c>
      <c r="BX384" s="377">
        <f t="shared" si="67"/>
        <v>0</v>
      </c>
      <c r="BY384" s="377">
        <f t="shared" si="70"/>
        <v>0</v>
      </c>
      <c r="BZ384" s="377">
        <f t="shared" si="71"/>
        <v>0</v>
      </c>
      <c r="CA384" s="377">
        <f t="shared" si="72"/>
        <v>0</v>
      </c>
      <c r="CB384" s="377">
        <f t="shared" si="68"/>
        <v>0</v>
      </c>
      <c r="CC384" s="377">
        <f t="shared" si="69"/>
        <v>0</v>
      </c>
    </row>
    <row r="385" spans="2:81" x14ac:dyDescent="0.25">
      <c r="B385" s="169">
        <f>'Données démographiques'!B393</f>
        <v>0</v>
      </c>
      <c r="C385" s="169">
        <f>'Données démographiques'!C393</f>
        <v>0</v>
      </c>
      <c r="D385" s="170">
        <f>'Données démographiques'!D393</f>
        <v>0</v>
      </c>
      <c r="E385" s="76"/>
      <c r="F385" s="170">
        <f>FL!M392</f>
        <v>0</v>
      </c>
      <c r="G385" s="170">
        <f>FL!AE392</f>
        <v>0</v>
      </c>
      <c r="H385" s="170">
        <f>FL!AF392</f>
        <v>0</v>
      </c>
      <c r="I385" s="170">
        <f>FL!AH392</f>
        <v>0</v>
      </c>
      <c r="J385" s="170">
        <f>FL!AI392</f>
        <v>0</v>
      </c>
      <c r="K385" s="170">
        <f>FL!AK392</f>
        <v>0</v>
      </c>
      <c r="L385" s="170">
        <f>FL!AM392</f>
        <v>0</v>
      </c>
      <c r="M385" s="170">
        <f>FL!AN392</f>
        <v>0</v>
      </c>
      <c r="N385" s="170">
        <f>FL!AO392</f>
        <v>0</v>
      </c>
      <c r="O385" s="170">
        <f>FL!AP392</f>
        <v>0</v>
      </c>
      <c r="P385" s="170">
        <f>FL!AQ392</f>
        <v>0</v>
      </c>
      <c r="Q385" s="170">
        <f>COUNTIF(FL!AR392,"Oui")</f>
        <v>0</v>
      </c>
      <c r="R385" s="76"/>
      <c r="S385" s="170">
        <f>Oncho!K392</f>
        <v>0</v>
      </c>
      <c r="T385" s="170">
        <f>MAX(Oncho!AB392,Oncho!BA392)</f>
        <v>0</v>
      </c>
      <c r="U385" s="170">
        <f>MAX(Oncho!AC392,Oncho!BB392)</f>
        <v>0</v>
      </c>
      <c r="V385" s="170">
        <f>MAX(Oncho!AE392,Oncho!BD392)</f>
        <v>0</v>
      </c>
      <c r="W385" s="170">
        <f>MAX(Oncho!AF392,Oncho!BE392)</f>
        <v>0</v>
      </c>
      <c r="X385" s="170">
        <f>MAX(Oncho!AG392,Oncho!BF392)</f>
        <v>0</v>
      </c>
      <c r="Y385" s="170">
        <f>MAX(Oncho!AH392,Oncho!BG392)</f>
        <v>0</v>
      </c>
      <c r="Z385" s="170">
        <f>MAX(Oncho!AI392,Oncho!BH392)</f>
        <v>0</v>
      </c>
      <c r="AA385" s="170">
        <f>MAX(Oncho!AJ392,Oncho!BI392)</f>
        <v>0</v>
      </c>
      <c r="AB385" s="170">
        <f>MAX(COUNTIF(Oncho!AK392,"Oui"),COUNTIF(Oncho!BJ392,"Oui"))</f>
        <v>0</v>
      </c>
      <c r="AC385" s="76"/>
      <c r="AD385" s="170">
        <f>SCH!P394</f>
        <v>0</v>
      </c>
      <c r="AE385" s="170">
        <f>SCH!AI394</f>
        <v>0</v>
      </c>
      <c r="AF385" s="170">
        <f>SCH!AJ394</f>
        <v>0</v>
      </c>
      <c r="AG385" s="170">
        <f>SCH!AN394</f>
        <v>0</v>
      </c>
      <c r="AH385" s="170">
        <f>SCH!AO394</f>
        <v>0</v>
      </c>
      <c r="AI385" s="170">
        <f>SCH!AT394</f>
        <v>0</v>
      </c>
      <c r="AJ385" s="170">
        <f>SCH!AU394</f>
        <v>0</v>
      </c>
      <c r="AK385" s="170">
        <f>SCH!AV394</f>
        <v>0</v>
      </c>
      <c r="AL385" s="170">
        <f>SCH!AW394</f>
        <v>0</v>
      </c>
      <c r="AM385" s="170">
        <f>COUNTIF(SCH!AX394,"Oui")</f>
        <v>0</v>
      </c>
      <c r="AN385" s="76"/>
      <c r="AO385" s="170">
        <f>GeoH!P394</f>
        <v>0</v>
      </c>
      <c r="AP385" s="170">
        <f>MAX(GeoH!AK394,GeoH!BS394)</f>
        <v>0</v>
      </c>
      <c r="AQ385" s="170">
        <f>MAX(GeoH!AL394,GeoH!BT394)</f>
        <v>0</v>
      </c>
      <c r="AR385" s="170">
        <f>MAX(GeoH!AM394,GeoH!BU394)</f>
        <v>0</v>
      </c>
      <c r="AS385" s="170">
        <f>MAX(GeoH!AN394,GeoH!BV394)</f>
        <v>0</v>
      </c>
      <c r="AT385" s="170">
        <f>MAX(GeoH!AO394,GeoH!BW394)</f>
        <v>0</v>
      </c>
      <c r="AU385" s="170">
        <f>MAX(GeoH!AQ394,GeoH!BY394)</f>
        <v>0</v>
      </c>
      <c r="AV385" s="170">
        <f>MAX(GeoH!AR394,GeoH!BZ394)</f>
        <v>0</v>
      </c>
      <c r="AW385" s="170">
        <f>MAX(GeoH!AS394,GeoH!CA394)</f>
        <v>0</v>
      </c>
      <c r="AX385" s="170">
        <f>MAX(GeoH!AT394,GeoH!CB394)</f>
        <v>0</v>
      </c>
      <c r="AY385" s="170">
        <f>MAX(GeoH!AU394,GeoH!CC394)</f>
        <v>0</v>
      </c>
      <c r="AZ385" s="170">
        <f>MAX(GeoH!AV394,GeoH!CD394)</f>
        <v>0</v>
      </c>
      <c r="BA385" s="170">
        <f>MAX(GeoH!AW394,GeoH!CE394)</f>
        <v>0</v>
      </c>
      <c r="BB385" s="170">
        <f>MAX(GeoH!AX394,GeoH!CF394)</f>
        <v>0</v>
      </c>
      <c r="BC385" s="170">
        <f>MAX(GeoH!AY394,GeoH!CG394)</f>
        <v>0</v>
      </c>
      <c r="BD385" s="170">
        <f>MAX(GeoH!AZ394,GeoH!CH394)</f>
        <v>0</v>
      </c>
      <c r="BE385" s="170">
        <f>MAX(GeoH!BA394,GeoH!CI394)</f>
        <v>0</v>
      </c>
      <c r="BF385" s="170">
        <f>MAX(GeoH!BB394,GeoH!CJ394)</f>
        <v>0</v>
      </c>
      <c r="BG385" s="170">
        <f>MAX(COUNTIF(GeoH!BC394,"Oui"),COUNTIF(GeoH!CK394,"Oui"))</f>
        <v>0</v>
      </c>
      <c r="BH385" s="76"/>
      <c r="BI385" s="170">
        <f>Trachome!Q397</f>
        <v>0</v>
      </c>
      <c r="BJ385" s="170">
        <f>Trachome!AK397</f>
        <v>0</v>
      </c>
      <c r="BK385" s="170">
        <f>Trachome!AL397</f>
        <v>0</v>
      </c>
      <c r="BL385" s="170">
        <f>Trachome!AN397</f>
        <v>0</v>
      </c>
      <c r="BM385" s="170">
        <f>Trachome!AO397</f>
        <v>0</v>
      </c>
      <c r="BN385" s="170">
        <f>Trachome!AT397</f>
        <v>0</v>
      </c>
      <c r="BO385" s="170">
        <f>Trachome!AU397</f>
        <v>0</v>
      </c>
      <c r="BP385" s="170">
        <f>Trachome!AV397</f>
        <v>0</v>
      </c>
      <c r="BQ385" s="170">
        <f>Trachome!AW397</f>
        <v>0</v>
      </c>
      <c r="BR385" s="170">
        <f>COUNTIF(Trachome!AX397,"Oui")</f>
        <v>0</v>
      </c>
      <c r="BS385" s="76"/>
      <c r="BT385" s="170">
        <f t="shared" si="63"/>
        <v>0</v>
      </c>
      <c r="BU385" s="170">
        <f t="shared" si="64"/>
        <v>0</v>
      </c>
      <c r="BV385" s="170">
        <f t="shared" si="65"/>
        <v>0</v>
      </c>
      <c r="BW385" s="170">
        <f t="shared" si="66"/>
        <v>0</v>
      </c>
      <c r="BX385" s="170">
        <f t="shared" si="67"/>
        <v>0</v>
      </c>
      <c r="BY385" s="170">
        <f t="shared" si="70"/>
        <v>0</v>
      </c>
      <c r="BZ385" s="170">
        <f t="shared" si="71"/>
        <v>0</v>
      </c>
      <c r="CA385" s="170">
        <f t="shared" si="72"/>
        <v>0</v>
      </c>
      <c r="CB385" s="170">
        <f t="shared" si="68"/>
        <v>0</v>
      </c>
      <c r="CC385" s="170">
        <f t="shared" si="69"/>
        <v>0</v>
      </c>
    </row>
    <row r="386" spans="2:81" x14ac:dyDescent="0.25">
      <c r="B386" s="376">
        <f>'Données démographiques'!B394</f>
        <v>0</v>
      </c>
      <c r="C386" s="376">
        <f>'Données démographiques'!C394</f>
        <v>0</v>
      </c>
      <c r="D386" s="377">
        <f>'Données démographiques'!D394</f>
        <v>0</v>
      </c>
      <c r="E386" s="354"/>
      <c r="F386" s="377">
        <f>FL!M393</f>
        <v>0</v>
      </c>
      <c r="G386" s="377">
        <f>FL!AE393</f>
        <v>0</v>
      </c>
      <c r="H386" s="377">
        <f>FL!AF393</f>
        <v>0</v>
      </c>
      <c r="I386" s="377">
        <f>FL!AH393</f>
        <v>0</v>
      </c>
      <c r="J386" s="377">
        <f>FL!AI393</f>
        <v>0</v>
      </c>
      <c r="K386" s="377">
        <f>FL!AK393</f>
        <v>0</v>
      </c>
      <c r="L386" s="377">
        <f>FL!AM393</f>
        <v>0</v>
      </c>
      <c r="M386" s="377">
        <f>FL!AN393</f>
        <v>0</v>
      </c>
      <c r="N386" s="377">
        <f>FL!AO393</f>
        <v>0</v>
      </c>
      <c r="O386" s="377">
        <f>FL!AP393</f>
        <v>0</v>
      </c>
      <c r="P386" s="377">
        <f>FL!AQ393</f>
        <v>0</v>
      </c>
      <c r="Q386" s="377">
        <f>COUNTIF(FL!AR393,"Oui")</f>
        <v>0</v>
      </c>
      <c r="R386" s="354"/>
      <c r="S386" s="377">
        <f>Oncho!K393</f>
        <v>0</v>
      </c>
      <c r="T386" s="377">
        <f>MAX(Oncho!AB393,Oncho!BA393)</f>
        <v>0</v>
      </c>
      <c r="U386" s="377">
        <f>MAX(Oncho!AC393,Oncho!BB393)</f>
        <v>0</v>
      </c>
      <c r="V386" s="377">
        <f>MAX(Oncho!AE393,Oncho!BD393)</f>
        <v>0</v>
      </c>
      <c r="W386" s="377">
        <f>MAX(Oncho!AF393,Oncho!BE393)</f>
        <v>0</v>
      </c>
      <c r="X386" s="377">
        <f>MAX(Oncho!AG393,Oncho!BF393)</f>
        <v>0</v>
      </c>
      <c r="Y386" s="377">
        <f>MAX(Oncho!AH393,Oncho!BG393)</f>
        <v>0</v>
      </c>
      <c r="Z386" s="377">
        <f>MAX(Oncho!AI393,Oncho!BH393)</f>
        <v>0</v>
      </c>
      <c r="AA386" s="377">
        <f>MAX(Oncho!AJ393,Oncho!BI393)</f>
        <v>0</v>
      </c>
      <c r="AB386" s="377">
        <f>MAX(COUNTIF(Oncho!AK393,"Oui"),COUNTIF(Oncho!BJ393,"Oui"))</f>
        <v>0</v>
      </c>
      <c r="AC386" s="354"/>
      <c r="AD386" s="377">
        <f>SCH!P395</f>
        <v>0</v>
      </c>
      <c r="AE386" s="377">
        <f>SCH!AI395</f>
        <v>0</v>
      </c>
      <c r="AF386" s="377">
        <f>SCH!AJ395</f>
        <v>0</v>
      </c>
      <c r="AG386" s="377">
        <f>SCH!AN395</f>
        <v>0</v>
      </c>
      <c r="AH386" s="377">
        <f>SCH!AO395</f>
        <v>0</v>
      </c>
      <c r="AI386" s="377">
        <f>SCH!AT395</f>
        <v>0</v>
      </c>
      <c r="AJ386" s="377">
        <f>SCH!AU395</f>
        <v>0</v>
      </c>
      <c r="AK386" s="377">
        <f>SCH!AV395</f>
        <v>0</v>
      </c>
      <c r="AL386" s="377">
        <f>SCH!AW395</f>
        <v>0</v>
      </c>
      <c r="AM386" s="377">
        <f>COUNTIF(SCH!AX395,"Oui")</f>
        <v>0</v>
      </c>
      <c r="AN386" s="354"/>
      <c r="AO386" s="377">
        <f>GeoH!P395</f>
        <v>0</v>
      </c>
      <c r="AP386" s="377">
        <f>MAX(GeoH!AK395,GeoH!BS395)</f>
        <v>0</v>
      </c>
      <c r="AQ386" s="377">
        <f>MAX(GeoH!AL395,GeoH!BT395)</f>
        <v>0</v>
      </c>
      <c r="AR386" s="377">
        <f>MAX(GeoH!AM395,GeoH!BU395)</f>
        <v>0</v>
      </c>
      <c r="AS386" s="377">
        <f>MAX(GeoH!AN395,GeoH!BV395)</f>
        <v>0</v>
      </c>
      <c r="AT386" s="377">
        <f>MAX(GeoH!AO395,GeoH!BW395)</f>
        <v>0</v>
      </c>
      <c r="AU386" s="377">
        <f>MAX(GeoH!AQ395,GeoH!BY395)</f>
        <v>0</v>
      </c>
      <c r="AV386" s="377">
        <f>MAX(GeoH!AR395,GeoH!BZ395)</f>
        <v>0</v>
      </c>
      <c r="AW386" s="377">
        <f>MAX(GeoH!AS395,GeoH!CA395)</f>
        <v>0</v>
      </c>
      <c r="AX386" s="377">
        <f>MAX(GeoH!AT395,GeoH!CB395)</f>
        <v>0</v>
      </c>
      <c r="AY386" s="377">
        <f>MAX(GeoH!AU395,GeoH!CC395)</f>
        <v>0</v>
      </c>
      <c r="AZ386" s="377">
        <f>MAX(GeoH!AV395,GeoH!CD395)</f>
        <v>0</v>
      </c>
      <c r="BA386" s="377">
        <f>MAX(GeoH!AW395,GeoH!CE395)</f>
        <v>0</v>
      </c>
      <c r="BB386" s="377">
        <f>MAX(GeoH!AX395,GeoH!CF395)</f>
        <v>0</v>
      </c>
      <c r="BC386" s="377">
        <f>MAX(GeoH!AY395,GeoH!CG395)</f>
        <v>0</v>
      </c>
      <c r="BD386" s="377">
        <f>MAX(GeoH!AZ395,GeoH!CH395)</f>
        <v>0</v>
      </c>
      <c r="BE386" s="377">
        <f>MAX(GeoH!BA395,GeoH!CI395)</f>
        <v>0</v>
      </c>
      <c r="BF386" s="377">
        <f>MAX(GeoH!BB395,GeoH!CJ395)</f>
        <v>0</v>
      </c>
      <c r="BG386" s="377">
        <f>MAX(COUNTIF(GeoH!BC395,"Oui"),COUNTIF(GeoH!CK395,"Oui"))</f>
        <v>0</v>
      </c>
      <c r="BH386" s="354"/>
      <c r="BI386" s="377">
        <f>Trachome!Q398</f>
        <v>0</v>
      </c>
      <c r="BJ386" s="377">
        <f>Trachome!AK398</f>
        <v>0</v>
      </c>
      <c r="BK386" s="377">
        <f>Trachome!AL398</f>
        <v>0</v>
      </c>
      <c r="BL386" s="377">
        <f>Trachome!AN398</f>
        <v>0</v>
      </c>
      <c r="BM386" s="377">
        <f>Trachome!AO398</f>
        <v>0</v>
      </c>
      <c r="BN386" s="377">
        <f>Trachome!AT398</f>
        <v>0</v>
      </c>
      <c r="BO386" s="377">
        <f>Trachome!AU398</f>
        <v>0</v>
      </c>
      <c r="BP386" s="377">
        <f>Trachome!AV398</f>
        <v>0</v>
      </c>
      <c r="BQ386" s="377">
        <f>Trachome!AW398</f>
        <v>0</v>
      </c>
      <c r="BR386" s="377">
        <f>COUNTIF(Trachome!AX398,"Oui")</f>
        <v>0</v>
      </c>
      <c r="BS386" s="354"/>
      <c r="BT386" s="377">
        <f t="shared" si="63"/>
        <v>0</v>
      </c>
      <c r="BU386" s="377">
        <f t="shared" si="64"/>
        <v>0</v>
      </c>
      <c r="BV386" s="377">
        <f t="shared" si="65"/>
        <v>0</v>
      </c>
      <c r="BW386" s="377">
        <f t="shared" si="66"/>
        <v>0</v>
      </c>
      <c r="BX386" s="377">
        <f t="shared" si="67"/>
        <v>0</v>
      </c>
      <c r="BY386" s="377">
        <f t="shared" si="70"/>
        <v>0</v>
      </c>
      <c r="BZ386" s="377">
        <f t="shared" si="71"/>
        <v>0</v>
      </c>
      <c r="CA386" s="377">
        <f t="shared" si="72"/>
        <v>0</v>
      </c>
      <c r="CB386" s="377">
        <f t="shared" si="68"/>
        <v>0</v>
      </c>
      <c r="CC386" s="377">
        <f t="shared" si="69"/>
        <v>0</v>
      </c>
    </row>
    <row r="387" spans="2:81" x14ac:dyDescent="0.25">
      <c r="B387" s="169">
        <f>'Données démographiques'!B395</f>
        <v>0</v>
      </c>
      <c r="C387" s="169">
        <f>'Données démographiques'!C395</f>
        <v>0</v>
      </c>
      <c r="D387" s="170">
        <f>'Données démographiques'!D395</f>
        <v>0</v>
      </c>
      <c r="E387" s="76"/>
      <c r="F387" s="170">
        <f>FL!M394</f>
        <v>0</v>
      </c>
      <c r="G387" s="170">
        <f>FL!AE394</f>
        <v>0</v>
      </c>
      <c r="H387" s="170">
        <f>FL!AF394</f>
        <v>0</v>
      </c>
      <c r="I387" s="170">
        <f>FL!AH394</f>
        <v>0</v>
      </c>
      <c r="J387" s="170">
        <f>FL!AI394</f>
        <v>0</v>
      </c>
      <c r="K387" s="170">
        <f>FL!AK394</f>
        <v>0</v>
      </c>
      <c r="L387" s="170">
        <f>FL!AM394</f>
        <v>0</v>
      </c>
      <c r="M387" s="170">
        <f>FL!AN394</f>
        <v>0</v>
      </c>
      <c r="N387" s="170">
        <f>FL!AO394</f>
        <v>0</v>
      </c>
      <c r="O387" s="170">
        <f>FL!AP394</f>
        <v>0</v>
      </c>
      <c r="P387" s="170">
        <f>FL!AQ394</f>
        <v>0</v>
      </c>
      <c r="Q387" s="170">
        <f>COUNTIF(FL!AR394,"Oui")</f>
        <v>0</v>
      </c>
      <c r="R387" s="76"/>
      <c r="S387" s="170">
        <f>Oncho!K394</f>
        <v>0</v>
      </c>
      <c r="T387" s="170">
        <f>MAX(Oncho!AB394,Oncho!BA394)</f>
        <v>0</v>
      </c>
      <c r="U387" s="170">
        <f>MAX(Oncho!AC394,Oncho!BB394)</f>
        <v>0</v>
      </c>
      <c r="V387" s="170">
        <f>MAX(Oncho!AE394,Oncho!BD394)</f>
        <v>0</v>
      </c>
      <c r="W387" s="170">
        <f>MAX(Oncho!AF394,Oncho!BE394)</f>
        <v>0</v>
      </c>
      <c r="X387" s="170">
        <f>MAX(Oncho!AG394,Oncho!BF394)</f>
        <v>0</v>
      </c>
      <c r="Y387" s="170">
        <f>MAX(Oncho!AH394,Oncho!BG394)</f>
        <v>0</v>
      </c>
      <c r="Z387" s="170">
        <f>MAX(Oncho!AI394,Oncho!BH394)</f>
        <v>0</v>
      </c>
      <c r="AA387" s="170">
        <f>MAX(Oncho!AJ394,Oncho!BI394)</f>
        <v>0</v>
      </c>
      <c r="AB387" s="170">
        <f>MAX(COUNTIF(Oncho!AK394,"Oui"),COUNTIF(Oncho!BJ394,"Oui"))</f>
        <v>0</v>
      </c>
      <c r="AC387" s="76"/>
      <c r="AD387" s="170">
        <f>SCH!P396</f>
        <v>0</v>
      </c>
      <c r="AE387" s="170">
        <f>SCH!AI396</f>
        <v>0</v>
      </c>
      <c r="AF387" s="170">
        <f>SCH!AJ396</f>
        <v>0</v>
      </c>
      <c r="AG387" s="170">
        <f>SCH!AN396</f>
        <v>0</v>
      </c>
      <c r="AH387" s="170">
        <f>SCH!AO396</f>
        <v>0</v>
      </c>
      <c r="AI387" s="170">
        <f>SCH!AT396</f>
        <v>0</v>
      </c>
      <c r="AJ387" s="170">
        <f>SCH!AU396</f>
        <v>0</v>
      </c>
      <c r="AK387" s="170">
        <f>SCH!AV396</f>
        <v>0</v>
      </c>
      <c r="AL387" s="170">
        <f>SCH!AW396</f>
        <v>0</v>
      </c>
      <c r="AM387" s="170">
        <f>COUNTIF(SCH!AX396,"Oui")</f>
        <v>0</v>
      </c>
      <c r="AN387" s="76"/>
      <c r="AO387" s="170">
        <f>GeoH!P396</f>
        <v>0</v>
      </c>
      <c r="AP387" s="170">
        <f>MAX(GeoH!AK396,GeoH!BS396)</f>
        <v>0</v>
      </c>
      <c r="AQ387" s="170">
        <f>MAX(GeoH!AL396,GeoH!BT396)</f>
        <v>0</v>
      </c>
      <c r="AR387" s="170">
        <f>MAX(GeoH!AM396,GeoH!BU396)</f>
        <v>0</v>
      </c>
      <c r="AS387" s="170">
        <f>MAX(GeoH!AN396,GeoH!BV396)</f>
        <v>0</v>
      </c>
      <c r="AT387" s="170">
        <f>MAX(GeoH!AO396,GeoH!BW396)</f>
        <v>0</v>
      </c>
      <c r="AU387" s="170">
        <f>MAX(GeoH!AQ396,GeoH!BY396)</f>
        <v>0</v>
      </c>
      <c r="AV387" s="170">
        <f>MAX(GeoH!AR396,GeoH!BZ396)</f>
        <v>0</v>
      </c>
      <c r="AW387" s="170">
        <f>MAX(GeoH!AS396,GeoH!CA396)</f>
        <v>0</v>
      </c>
      <c r="AX387" s="170">
        <f>MAX(GeoH!AT396,GeoH!CB396)</f>
        <v>0</v>
      </c>
      <c r="AY387" s="170">
        <f>MAX(GeoH!AU396,GeoH!CC396)</f>
        <v>0</v>
      </c>
      <c r="AZ387" s="170">
        <f>MAX(GeoH!AV396,GeoH!CD396)</f>
        <v>0</v>
      </c>
      <c r="BA387" s="170">
        <f>MAX(GeoH!AW396,GeoH!CE396)</f>
        <v>0</v>
      </c>
      <c r="BB387" s="170">
        <f>MAX(GeoH!AX396,GeoH!CF396)</f>
        <v>0</v>
      </c>
      <c r="BC387" s="170">
        <f>MAX(GeoH!AY396,GeoH!CG396)</f>
        <v>0</v>
      </c>
      <c r="BD387" s="170">
        <f>MAX(GeoH!AZ396,GeoH!CH396)</f>
        <v>0</v>
      </c>
      <c r="BE387" s="170">
        <f>MAX(GeoH!BA396,GeoH!CI396)</f>
        <v>0</v>
      </c>
      <c r="BF387" s="170">
        <f>MAX(GeoH!BB396,GeoH!CJ396)</f>
        <v>0</v>
      </c>
      <c r="BG387" s="170">
        <f>MAX(COUNTIF(GeoH!BC396,"Oui"),COUNTIF(GeoH!CK396,"Oui"))</f>
        <v>0</v>
      </c>
      <c r="BH387" s="76"/>
      <c r="BI387" s="170">
        <f>Trachome!Q399</f>
        <v>0</v>
      </c>
      <c r="BJ387" s="170">
        <f>Trachome!AK399</f>
        <v>0</v>
      </c>
      <c r="BK387" s="170">
        <f>Trachome!AL399</f>
        <v>0</v>
      </c>
      <c r="BL387" s="170">
        <f>Trachome!AN399</f>
        <v>0</v>
      </c>
      <c r="BM387" s="170">
        <f>Trachome!AO399</f>
        <v>0</v>
      </c>
      <c r="BN387" s="170">
        <f>Trachome!AT399</f>
        <v>0</v>
      </c>
      <c r="BO387" s="170">
        <f>Trachome!AU399</f>
        <v>0</v>
      </c>
      <c r="BP387" s="170">
        <f>Trachome!AV399</f>
        <v>0</v>
      </c>
      <c r="BQ387" s="170">
        <f>Trachome!AW399</f>
        <v>0</v>
      </c>
      <c r="BR387" s="170">
        <f>COUNTIF(Trachome!AX399,"Oui")</f>
        <v>0</v>
      </c>
      <c r="BS387" s="76"/>
      <c r="BT387" s="170">
        <f t="shared" si="63"/>
        <v>0</v>
      </c>
      <c r="BU387" s="170">
        <f t="shared" si="64"/>
        <v>0</v>
      </c>
      <c r="BV387" s="170">
        <f t="shared" si="65"/>
        <v>0</v>
      </c>
      <c r="BW387" s="170">
        <f t="shared" si="66"/>
        <v>0</v>
      </c>
      <c r="BX387" s="170">
        <f t="shared" si="67"/>
        <v>0</v>
      </c>
      <c r="BY387" s="170">
        <f t="shared" si="70"/>
        <v>0</v>
      </c>
      <c r="BZ387" s="170">
        <f t="shared" si="71"/>
        <v>0</v>
      </c>
      <c r="CA387" s="170">
        <f t="shared" si="72"/>
        <v>0</v>
      </c>
      <c r="CB387" s="170">
        <f t="shared" si="68"/>
        <v>0</v>
      </c>
      <c r="CC387" s="170">
        <f t="shared" si="69"/>
        <v>0</v>
      </c>
    </row>
    <row r="388" spans="2:81" x14ac:dyDescent="0.25">
      <c r="B388" s="376">
        <f>'Données démographiques'!B396</f>
        <v>0</v>
      </c>
      <c r="C388" s="376">
        <f>'Données démographiques'!C396</f>
        <v>0</v>
      </c>
      <c r="D388" s="377">
        <f>'Données démographiques'!D396</f>
        <v>0</v>
      </c>
      <c r="E388" s="354"/>
      <c r="F388" s="377">
        <f>FL!M395</f>
        <v>0</v>
      </c>
      <c r="G388" s="377">
        <f>FL!AE395</f>
        <v>0</v>
      </c>
      <c r="H388" s="377">
        <f>FL!AF395</f>
        <v>0</v>
      </c>
      <c r="I388" s="377">
        <f>FL!AH395</f>
        <v>0</v>
      </c>
      <c r="J388" s="377">
        <f>FL!AI395</f>
        <v>0</v>
      </c>
      <c r="K388" s="377">
        <f>FL!AK395</f>
        <v>0</v>
      </c>
      <c r="L388" s="377">
        <f>FL!AM395</f>
        <v>0</v>
      </c>
      <c r="M388" s="377">
        <f>FL!AN395</f>
        <v>0</v>
      </c>
      <c r="N388" s="377">
        <f>FL!AO395</f>
        <v>0</v>
      </c>
      <c r="O388" s="377">
        <f>FL!AP395</f>
        <v>0</v>
      </c>
      <c r="P388" s="377">
        <f>FL!AQ395</f>
        <v>0</v>
      </c>
      <c r="Q388" s="377">
        <f>COUNTIF(FL!AR395,"Oui")</f>
        <v>0</v>
      </c>
      <c r="R388" s="354"/>
      <c r="S388" s="377">
        <f>Oncho!K395</f>
        <v>0</v>
      </c>
      <c r="T388" s="377">
        <f>MAX(Oncho!AB395,Oncho!BA395)</f>
        <v>0</v>
      </c>
      <c r="U388" s="377">
        <f>MAX(Oncho!AC395,Oncho!BB395)</f>
        <v>0</v>
      </c>
      <c r="V388" s="377">
        <f>MAX(Oncho!AE395,Oncho!BD395)</f>
        <v>0</v>
      </c>
      <c r="W388" s="377">
        <f>MAX(Oncho!AF395,Oncho!BE395)</f>
        <v>0</v>
      </c>
      <c r="X388" s="377">
        <f>MAX(Oncho!AG395,Oncho!BF395)</f>
        <v>0</v>
      </c>
      <c r="Y388" s="377">
        <f>MAX(Oncho!AH395,Oncho!BG395)</f>
        <v>0</v>
      </c>
      <c r="Z388" s="377">
        <f>MAX(Oncho!AI395,Oncho!BH395)</f>
        <v>0</v>
      </c>
      <c r="AA388" s="377">
        <f>MAX(Oncho!AJ395,Oncho!BI395)</f>
        <v>0</v>
      </c>
      <c r="AB388" s="377">
        <f>MAX(COUNTIF(Oncho!AK395,"Oui"),COUNTIF(Oncho!BJ395,"Oui"))</f>
        <v>0</v>
      </c>
      <c r="AC388" s="354"/>
      <c r="AD388" s="377">
        <f>SCH!P397</f>
        <v>0</v>
      </c>
      <c r="AE388" s="377">
        <f>SCH!AI397</f>
        <v>0</v>
      </c>
      <c r="AF388" s="377">
        <f>SCH!AJ397</f>
        <v>0</v>
      </c>
      <c r="AG388" s="377">
        <f>SCH!AN397</f>
        <v>0</v>
      </c>
      <c r="AH388" s="377">
        <f>SCH!AO397</f>
        <v>0</v>
      </c>
      <c r="AI388" s="377">
        <f>SCH!AT397</f>
        <v>0</v>
      </c>
      <c r="AJ388" s="377">
        <f>SCH!AU397</f>
        <v>0</v>
      </c>
      <c r="AK388" s="377">
        <f>SCH!AV397</f>
        <v>0</v>
      </c>
      <c r="AL388" s="377">
        <f>SCH!AW397</f>
        <v>0</v>
      </c>
      <c r="AM388" s="377">
        <f>COUNTIF(SCH!AX397,"Oui")</f>
        <v>0</v>
      </c>
      <c r="AN388" s="354"/>
      <c r="AO388" s="377">
        <f>GeoH!P397</f>
        <v>0</v>
      </c>
      <c r="AP388" s="377">
        <f>MAX(GeoH!AK397,GeoH!BS397)</f>
        <v>0</v>
      </c>
      <c r="AQ388" s="377">
        <f>MAX(GeoH!AL397,GeoH!BT397)</f>
        <v>0</v>
      </c>
      <c r="AR388" s="377">
        <f>MAX(GeoH!AM397,GeoH!BU397)</f>
        <v>0</v>
      </c>
      <c r="AS388" s="377">
        <f>MAX(GeoH!AN397,GeoH!BV397)</f>
        <v>0</v>
      </c>
      <c r="AT388" s="377">
        <f>MAX(GeoH!AO397,GeoH!BW397)</f>
        <v>0</v>
      </c>
      <c r="AU388" s="377">
        <f>MAX(GeoH!AQ397,GeoH!BY397)</f>
        <v>0</v>
      </c>
      <c r="AV388" s="377">
        <f>MAX(GeoH!AR397,GeoH!BZ397)</f>
        <v>0</v>
      </c>
      <c r="AW388" s="377">
        <f>MAX(GeoH!AS397,GeoH!CA397)</f>
        <v>0</v>
      </c>
      <c r="AX388" s="377">
        <f>MAX(GeoH!AT397,GeoH!CB397)</f>
        <v>0</v>
      </c>
      <c r="AY388" s="377">
        <f>MAX(GeoH!AU397,GeoH!CC397)</f>
        <v>0</v>
      </c>
      <c r="AZ388" s="377">
        <f>MAX(GeoH!AV397,GeoH!CD397)</f>
        <v>0</v>
      </c>
      <c r="BA388" s="377">
        <f>MAX(GeoH!AW397,GeoH!CE397)</f>
        <v>0</v>
      </c>
      <c r="BB388" s="377">
        <f>MAX(GeoH!AX397,GeoH!CF397)</f>
        <v>0</v>
      </c>
      <c r="BC388" s="377">
        <f>MAX(GeoH!AY397,GeoH!CG397)</f>
        <v>0</v>
      </c>
      <c r="BD388" s="377">
        <f>MAX(GeoH!AZ397,GeoH!CH397)</f>
        <v>0</v>
      </c>
      <c r="BE388" s="377">
        <f>MAX(GeoH!BA397,GeoH!CI397)</f>
        <v>0</v>
      </c>
      <c r="BF388" s="377">
        <f>MAX(GeoH!BB397,GeoH!CJ397)</f>
        <v>0</v>
      </c>
      <c r="BG388" s="377">
        <f>MAX(COUNTIF(GeoH!BC397,"Oui"),COUNTIF(GeoH!CK397,"Oui"))</f>
        <v>0</v>
      </c>
      <c r="BH388" s="354"/>
      <c r="BI388" s="377">
        <f>Trachome!Q400</f>
        <v>0</v>
      </c>
      <c r="BJ388" s="377">
        <f>Trachome!AK400</f>
        <v>0</v>
      </c>
      <c r="BK388" s="377">
        <f>Trachome!AL400</f>
        <v>0</v>
      </c>
      <c r="BL388" s="377">
        <f>Trachome!AN400</f>
        <v>0</v>
      </c>
      <c r="BM388" s="377">
        <f>Trachome!AO400</f>
        <v>0</v>
      </c>
      <c r="BN388" s="377">
        <f>Trachome!AT400</f>
        <v>0</v>
      </c>
      <c r="BO388" s="377">
        <f>Trachome!AU400</f>
        <v>0</v>
      </c>
      <c r="BP388" s="377">
        <f>Trachome!AV400</f>
        <v>0</v>
      </c>
      <c r="BQ388" s="377">
        <f>Trachome!AW400</f>
        <v>0</v>
      </c>
      <c r="BR388" s="377">
        <f>COUNTIF(Trachome!AX400,"Oui")</f>
        <v>0</v>
      </c>
      <c r="BS388" s="354"/>
      <c r="BT388" s="377">
        <f t="shared" si="63"/>
        <v>0</v>
      </c>
      <c r="BU388" s="377">
        <f t="shared" si="64"/>
        <v>0</v>
      </c>
      <c r="BV388" s="377">
        <f t="shared" si="65"/>
        <v>0</v>
      </c>
      <c r="BW388" s="377">
        <f t="shared" si="66"/>
        <v>0</v>
      </c>
      <c r="BX388" s="377">
        <f t="shared" si="67"/>
        <v>0</v>
      </c>
      <c r="BY388" s="377">
        <f t="shared" si="70"/>
        <v>0</v>
      </c>
      <c r="BZ388" s="377">
        <f t="shared" si="71"/>
        <v>0</v>
      </c>
      <c r="CA388" s="377">
        <f t="shared" si="72"/>
        <v>0</v>
      </c>
      <c r="CB388" s="377">
        <f t="shared" si="68"/>
        <v>0</v>
      </c>
      <c r="CC388" s="377">
        <f t="shared" si="69"/>
        <v>0</v>
      </c>
    </row>
    <row r="389" spans="2:81" x14ac:dyDescent="0.25">
      <c r="B389" s="169">
        <f>'Données démographiques'!B397</f>
        <v>0</v>
      </c>
      <c r="C389" s="169">
        <f>'Données démographiques'!C397</f>
        <v>0</v>
      </c>
      <c r="D389" s="170">
        <f>'Données démographiques'!D397</f>
        <v>0</v>
      </c>
      <c r="E389" s="76"/>
      <c r="F389" s="170">
        <f>FL!M396</f>
        <v>0</v>
      </c>
      <c r="G389" s="170">
        <f>FL!AE396</f>
        <v>0</v>
      </c>
      <c r="H389" s="170">
        <f>FL!AF396</f>
        <v>0</v>
      </c>
      <c r="I389" s="170">
        <f>FL!AH396</f>
        <v>0</v>
      </c>
      <c r="J389" s="170">
        <f>FL!AI396</f>
        <v>0</v>
      </c>
      <c r="K389" s="170">
        <f>FL!AK396</f>
        <v>0</v>
      </c>
      <c r="L389" s="170">
        <f>FL!AM396</f>
        <v>0</v>
      </c>
      <c r="M389" s="170">
        <f>FL!AN396</f>
        <v>0</v>
      </c>
      <c r="N389" s="170">
        <f>FL!AO396</f>
        <v>0</v>
      </c>
      <c r="O389" s="170">
        <f>FL!AP396</f>
        <v>0</v>
      </c>
      <c r="P389" s="170">
        <f>FL!AQ396</f>
        <v>0</v>
      </c>
      <c r="Q389" s="170">
        <f>COUNTIF(FL!AR396,"Oui")</f>
        <v>0</v>
      </c>
      <c r="R389" s="76"/>
      <c r="S389" s="170">
        <f>Oncho!K396</f>
        <v>0</v>
      </c>
      <c r="T389" s="170">
        <f>MAX(Oncho!AB396,Oncho!BA396)</f>
        <v>0</v>
      </c>
      <c r="U389" s="170">
        <f>MAX(Oncho!AC396,Oncho!BB396)</f>
        <v>0</v>
      </c>
      <c r="V389" s="170">
        <f>MAX(Oncho!AE396,Oncho!BD396)</f>
        <v>0</v>
      </c>
      <c r="W389" s="170">
        <f>MAX(Oncho!AF396,Oncho!BE396)</f>
        <v>0</v>
      </c>
      <c r="X389" s="170">
        <f>MAX(Oncho!AG396,Oncho!BF396)</f>
        <v>0</v>
      </c>
      <c r="Y389" s="170">
        <f>MAX(Oncho!AH396,Oncho!BG396)</f>
        <v>0</v>
      </c>
      <c r="Z389" s="170">
        <f>MAX(Oncho!AI396,Oncho!BH396)</f>
        <v>0</v>
      </c>
      <c r="AA389" s="170">
        <f>MAX(Oncho!AJ396,Oncho!BI396)</f>
        <v>0</v>
      </c>
      <c r="AB389" s="170">
        <f>MAX(COUNTIF(Oncho!AK396,"Oui"),COUNTIF(Oncho!BJ396,"Oui"))</f>
        <v>0</v>
      </c>
      <c r="AC389" s="76"/>
      <c r="AD389" s="170">
        <f>SCH!P398</f>
        <v>0</v>
      </c>
      <c r="AE389" s="170">
        <f>SCH!AI398</f>
        <v>0</v>
      </c>
      <c r="AF389" s="170">
        <f>SCH!AJ398</f>
        <v>0</v>
      </c>
      <c r="AG389" s="170">
        <f>SCH!AN398</f>
        <v>0</v>
      </c>
      <c r="AH389" s="170">
        <f>SCH!AO398</f>
        <v>0</v>
      </c>
      <c r="AI389" s="170">
        <f>SCH!AT398</f>
        <v>0</v>
      </c>
      <c r="AJ389" s="170">
        <f>SCH!AU398</f>
        <v>0</v>
      </c>
      <c r="AK389" s="170">
        <f>SCH!AV398</f>
        <v>0</v>
      </c>
      <c r="AL389" s="170">
        <f>SCH!AW398</f>
        <v>0</v>
      </c>
      <c r="AM389" s="170">
        <f>COUNTIF(SCH!AX398,"Oui")</f>
        <v>0</v>
      </c>
      <c r="AN389" s="76"/>
      <c r="AO389" s="170">
        <f>GeoH!P398</f>
        <v>0</v>
      </c>
      <c r="AP389" s="170">
        <f>MAX(GeoH!AK398,GeoH!BS398)</f>
        <v>0</v>
      </c>
      <c r="AQ389" s="170">
        <f>MAX(GeoH!AL398,GeoH!BT398)</f>
        <v>0</v>
      </c>
      <c r="AR389" s="170">
        <f>MAX(GeoH!AM398,GeoH!BU398)</f>
        <v>0</v>
      </c>
      <c r="AS389" s="170">
        <f>MAX(GeoH!AN398,GeoH!BV398)</f>
        <v>0</v>
      </c>
      <c r="AT389" s="170">
        <f>MAX(GeoH!AO398,GeoH!BW398)</f>
        <v>0</v>
      </c>
      <c r="AU389" s="170">
        <f>MAX(GeoH!AQ398,GeoH!BY398)</f>
        <v>0</v>
      </c>
      <c r="AV389" s="170">
        <f>MAX(GeoH!AR398,GeoH!BZ398)</f>
        <v>0</v>
      </c>
      <c r="AW389" s="170">
        <f>MAX(GeoH!AS398,GeoH!CA398)</f>
        <v>0</v>
      </c>
      <c r="AX389" s="170">
        <f>MAX(GeoH!AT398,GeoH!CB398)</f>
        <v>0</v>
      </c>
      <c r="AY389" s="170">
        <f>MAX(GeoH!AU398,GeoH!CC398)</f>
        <v>0</v>
      </c>
      <c r="AZ389" s="170">
        <f>MAX(GeoH!AV398,GeoH!CD398)</f>
        <v>0</v>
      </c>
      <c r="BA389" s="170">
        <f>MAX(GeoH!AW398,GeoH!CE398)</f>
        <v>0</v>
      </c>
      <c r="BB389" s="170">
        <f>MAX(GeoH!AX398,GeoH!CF398)</f>
        <v>0</v>
      </c>
      <c r="BC389" s="170">
        <f>MAX(GeoH!AY398,GeoH!CG398)</f>
        <v>0</v>
      </c>
      <c r="BD389" s="170">
        <f>MAX(GeoH!AZ398,GeoH!CH398)</f>
        <v>0</v>
      </c>
      <c r="BE389" s="170">
        <f>MAX(GeoH!BA398,GeoH!CI398)</f>
        <v>0</v>
      </c>
      <c r="BF389" s="170">
        <f>MAX(GeoH!BB398,GeoH!CJ398)</f>
        <v>0</v>
      </c>
      <c r="BG389" s="170">
        <f>MAX(COUNTIF(GeoH!BC398,"Oui"),COUNTIF(GeoH!CK398,"Oui"))</f>
        <v>0</v>
      </c>
      <c r="BH389" s="76"/>
      <c r="BI389" s="170">
        <f>Trachome!Q401</f>
        <v>0</v>
      </c>
      <c r="BJ389" s="170">
        <f>Trachome!AK401</f>
        <v>0</v>
      </c>
      <c r="BK389" s="170">
        <f>Trachome!AL401</f>
        <v>0</v>
      </c>
      <c r="BL389" s="170">
        <f>Trachome!AN401</f>
        <v>0</v>
      </c>
      <c r="BM389" s="170">
        <f>Trachome!AO401</f>
        <v>0</v>
      </c>
      <c r="BN389" s="170">
        <f>Trachome!AT401</f>
        <v>0</v>
      </c>
      <c r="BO389" s="170">
        <f>Trachome!AU401</f>
        <v>0</v>
      </c>
      <c r="BP389" s="170">
        <f>Trachome!AV401</f>
        <v>0</v>
      </c>
      <c r="BQ389" s="170">
        <f>Trachome!AW401</f>
        <v>0</v>
      </c>
      <c r="BR389" s="170">
        <f>COUNTIF(Trachome!AX401,"Oui")</f>
        <v>0</v>
      </c>
      <c r="BS389" s="76"/>
      <c r="BT389" s="170">
        <f t="shared" si="63"/>
        <v>0</v>
      </c>
      <c r="BU389" s="170">
        <f t="shared" si="64"/>
        <v>0</v>
      </c>
      <c r="BV389" s="170">
        <f t="shared" si="65"/>
        <v>0</v>
      </c>
      <c r="BW389" s="170">
        <f t="shared" si="66"/>
        <v>0</v>
      </c>
      <c r="BX389" s="170">
        <f t="shared" si="67"/>
        <v>0</v>
      </c>
      <c r="BY389" s="170">
        <f t="shared" si="70"/>
        <v>0</v>
      </c>
      <c r="BZ389" s="170">
        <f t="shared" si="71"/>
        <v>0</v>
      </c>
      <c r="CA389" s="170">
        <f t="shared" si="72"/>
        <v>0</v>
      </c>
      <c r="CB389" s="170">
        <f t="shared" si="68"/>
        <v>0</v>
      </c>
      <c r="CC389" s="170">
        <f t="shared" si="69"/>
        <v>0</v>
      </c>
    </row>
    <row r="390" spans="2:81" x14ac:dyDescent="0.25">
      <c r="B390" s="376">
        <f>'Données démographiques'!B398</f>
        <v>0</v>
      </c>
      <c r="C390" s="376">
        <f>'Données démographiques'!C398</f>
        <v>0</v>
      </c>
      <c r="D390" s="377">
        <f>'Données démographiques'!D398</f>
        <v>0</v>
      </c>
      <c r="E390" s="354"/>
      <c r="F390" s="377">
        <f>FL!M397</f>
        <v>0</v>
      </c>
      <c r="G390" s="377">
        <f>FL!AE397</f>
        <v>0</v>
      </c>
      <c r="H390" s="377">
        <f>FL!AF397</f>
        <v>0</v>
      </c>
      <c r="I390" s="377">
        <f>FL!AH397</f>
        <v>0</v>
      </c>
      <c r="J390" s="377">
        <f>FL!AI397</f>
        <v>0</v>
      </c>
      <c r="K390" s="377">
        <f>FL!AK397</f>
        <v>0</v>
      </c>
      <c r="L390" s="377">
        <f>FL!AM397</f>
        <v>0</v>
      </c>
      <c r="M390" s="377">
        <f>FL!AN397</f>
        <v>0</v>
      </c>
      <c r="N390" s="377">
        <f>FL!AO397</f>
        <v>0</v>
      </c>
      <c r="O390" s="377">
        <f>FL!AP397</f>
        <v>0</v>
      </c>
      <c r="P390" s="377">
        <f>FL!AQ397</f>
        <v>0</v>
      </c>
      <c r="Q390" s="377">
        <f>COUNTIF(FL!AR397,"Oui")</f>
        <v>0</v>
      </c>
      <c r="R390" s="354"/>
      <c r="S390" s="377">
        <f>Oncho!K397</f>
        <v>0</v>
      </c>
      <c r="T390" s="377">
        <f>MAX(Oncho!AB397,Oncho!BA397)</f>
        <v>0</v>
      </c>
      <c r="U390" s="377">
        <f>MAX(Oncho!AC397,Oncho!BB397)</f>
        <v>0</v>
      </c>
      <c r="V390" s="377">
        <f>MAX(Oncho!AE397,Oncho!BD397)</f>
        <v>0</v>
      </c>
      <c r="W390" s="377">
        <f>MAX(Oncho!AF397,Oncho!BE397)</f>
        <v>0</v>
      </c>
      <c r="X390" s="377">
        <f>MAX(Oncho!AG397,Oncho!BF397)</f>
        <v>0</v>
      </c>
      <c r="Y390" s="377">
        <f>MAX(Oncho!AH397,Oncho!BG397)</f>
        <v>0</v>
      </c>
      <c r="Z390" s="377">
        <f>MAX(Oncho!AI397,Oncho!BH397)</f>
        <v>0</v>
      </c>
      <c r="AA390" s="377">
        <f>MAX(Oncho!AJ397,Oncho!BI397)</f>
        <v>0</v>
      </c>
      <c r="AB390" s="377">
        <f>MAX(COUNTIF(Oncho!AK397,"Oui"),COUNTIF(Oncho!BJ397,"Oui"))</f>
        <v>0</v>
      </c>
      <c r="AC390" s="354"/>
      <c r="AD390" s="377">
        <f>SCH!P399</f>
        <v>0</v>
      </c>
      <c r="AE390" s="377">
        <f>SCH!AI399</f>
        <v>0</v>
      </c>
      <c r="AF390" s="377">
        <f>SCH!AJ399</f>
        <v>0</v>
      </c>
      <c r="AG390" s="377">
        <f>SCH!AN399</f>
        <v>0</v>
      </c>
      <c r="AH390" s="377">
        <f>SCH!AO399</f>
        <v>0</v>
      </c>
      <c r="AI390" s="377">
        <f>SCH!AT399</f>
        <v>0</v>
      </c>
      <c r="AJ390" s="377">
        <f>SCH!AU399</f>
        <v>0</v>
      </c>
      <c r="AK390" s="377">
        <f>SCH!AV399</f>
        <v>0</v>
      </c>
      <c r="AL390" s="377">
        <f>SCH!AW399</f>
        <v>0</v>
      </c>
      <c r="AM390" s="377">
        <f>COUNTIF(SCH!AX399,"Oui")</f>
        <v>0</v>
      </c>
      <c r="AN390" s="354"/>
      <c r="AO390" s="377">
        <f>GeoH!P399</f>
        <v>0</v>
      </c>
      <c r="AP390" s="377">
        <f>MAX(GeoH!AK399,GeoH!BS399)</f>
        <v>0</v>
      </c>
      <c r="AQ390" s="377">
        <f>MAX(GeoH!AL399,GeoH!BT399)</f>
        <v>0</v>
      </c>
      <c r="AR390" s="377">
        <f>MAX(GeoH!AM399,GeoH!BU399)</f>
        <v>0</v>
      </c>
      <c r="AS390" s="377">
        <f>MAX(GeoH!AN399,GeoH!BV399)</f>
        <v>0</v>
      </c>
      <c r="AT390" s="377">
        <f>MAX(GeoH!AO399,GeoH!BW399)</f>
        <v>0</v>
      </c>
      <c r="AU390" s="377">
        <f>MAX(GeoH!AQ399,GeoH!BY399)</f>
        <v>0</v>
      </c>
      <c r="AV390" s="377">
        <f>MAX(GeoH!AR399,GeoH!BZ399)</f>
        <v>0</v>
      </c>
      <c r="AW390" s="377">
        <f>MAX(GeoH!AS399,GeoH!CA399)</f>
        <v>0</v>
      </c>
      <c r="AX390" s="377">
        <f>MAX(GeoH!AT399,GeoH!CB399)</f>
        <v>0</v>
      </c>
      <c r="AY390" s="377">
        <f>MAX(GeoH!AU399,GeoH!CC399)</f>
        <v>0</v>
      </c>
      <c r="AZ390" s="377">
        <f>MAX(GeoH!AV399,GeoH!CD399)</f>
        <v>0</v>
      </c>
      <c r="BA390" s="377">
        <f>MAX(GeoH!AW399,GeoH!CE399)</f>
        <v>0</v>
      </c>
      <c r="BB390" s="377">
        <f>MAX(GeoH!AX399,GeoH!CF399)</f>
        <v>0</v>
      </c>
      <c r="BC390" s="377">
        <f>MAX(GeoH!AY399,GeoH!CG399)</f>
        <v>0</v>
      </c>
      <c r="BD390" s="377">
        <f>MAX(GeoH!AZ399,GeoH!CH399)</f>
        <v>0</v>
      </c>
      <c r="BE390" s="377">
        <f>MAX(GeoH!BA399,GeoH!CI399)</f>
        <v>0</v>
      </c>
      <c r="BF390" s="377">
        <f>MAX(GeoH!BB399,GeoH!CJ399)</f>
        <v>0</v>
      </c>
      <c r="BG390" s="377">
        <f>MAX(COUNTIF(GeoH!BC399,"Oui"),COUNTIF(GeoH!CK399,"Oui"))</f>
        <v>0</v>
      </c>
      <c r="BH390" s="354"/>
      <c r="BI390" s="377">
        <f>Trachome!Q402</f>
        <v>0</v>
      </c>
      <c r="BJ390" s="377">
        <f>Trachome!AK402</f>
        <v>0</v>
      </c>
      <c r="BK390" s="377">
        <f>Trachome!AL402</f>
        <v>0</v>
      </c>
      <c r="BL390" s="377">
        <f>Trachome!AN402</f>
        <v>0</v>
      </c>
      <c r="BM390" s="377">
        <f>Trachome!AO402</f>
        <v>0</v>
      </c>
      <c r="BN390" s="377">
        <f>Trachome!AT402</f>
        <v>0</v>
      </c>
      <c r="BO390" s="377">
        <f>Trachome!AU402</f>
        <v>0</v>
      </c>
      <c r="BP390" s="377">
        <f>Trachome!AV402</f>
        <v>0</v>
      </c>
      <c r="BQ390" s="377">
        <f>Trachome!AW402</f>
        <v>0</v>
      </c>
      <c r="BR390" s="377">
        <f>COUNTIF(Trachome!AX402,"Oui")</f>
        <v>0</v>
      </c>
      <c r="BS390" s="354"/>
      <c r="BT390" s="377">
        <f t="shared" si="63"/>
        <v>0</v>
      </c>
      <c r="BU390" s="377">
        <f t="shared" si="64"/>
        <v>0</v>
      </c>
      <c r="BV390" s="377">
        <f t="shared" si="65"/>
        <v>0</v>
      </c>
      <c r="BW390" s="377">
        <f t="shared" si="66"/>
        <v>0</v>
      </c>
      <c r="BX390" s="377">
        <f t="shared" si="67"/>
        <v>0</v>
      </c>
      <c r="BY390" s="377">
        <f t="shared" si="70"/>
        <v>0</v>
      </c>
      <c r="BZ390" s="377">
        <f t="shared" si="71"/>
        <v>0</v>
      </c>
      <c r="CA390" s="377">
        <f t="shared" si="72"/>
        <v>0</v>
      </c>
      <c r="CB390" s="377">
        <f t="shared" si="68"/>
        <v>0</v>
      </c>
      <c r="CC390" s="377">
        <f t="shared" si="69"/>
        <v>0</v>
      </c>
    </row>
    <row r="391" spans="2:81" x14ac:dyDescent="0.25">
      <c r="B391" s="169">
        <f>'Données démographiques'!B399</f>
        <v>0</v>
      </c>
      <c r="C391" s="169">
        <f>'Données démographiques'!C399</f>
        <v>0</v>
      </c>
      <c r="D391" s="170">
        <f>'Données démographiques'!D399</f>
        <v>0</v>
      </c>
      <c r="E391" s="76"/>
      <c r="F391" s="170">
        <f>FL!M398</f>
        <v>0</v>
      </c>
      <c r="G391" s="170">
        <f>FL!AE398</f>
        <v>0</v>
      </c>
      <c r="H391" s="170">
        <f>FL!AF398</f>
        <v>0</v>
      </c>
      <c r="I391" s="170">
        <f>FL!AH398</f>
        <v>0</v>
      </c>
      <c r="J391" s="170">
        <f>FL!AI398</f>
        <v>0</v>
      </c>
      <c r="K391" s="170">
        <f>FL!AK398</f>
        <v>0</v>
      </c>
      <c r="L391" s="170">
        <f>FL!AM398</f>
        <v>0</v>
      </c>
      <c r="M391" s="170">
        <f>FL!AN398</f>
        <v>0</v>
      </c>
      <c r="N391" s="170">
        <f>FL!AO398</f>
        <v>0</v>
      </c>
      <c r="O391" s="170">
        <f>FL!AP398</f>
        <v>0</v>
      </c>
      <c r="P391" s="170">
        <f>FL!AQ398</f>
        <v>0</v>
      </c>
      <c r="Q391" s="170">
        <f>COUNTIF(FL!AR398,"Oui")</f>
        <v>0</v>
      </c>
      <c r="R391" s="76"/>
      <c r="S391" s="170">
        <f>Oncho!K398</f>
        <v>0</v>
      </c>
      <c r="T391" s="170">
        <f>MAX(Oncho!AB398,Oncho!BA398)</f>
        <v>0</v>
      </c>
      <c r="U391" s="170">
        <f>MAX(Oncho!AC398,Oncho!BB398)</f>
        <v>0</v>
      </c>
      <c r="V391" s="170">
        <f>MAX(Oncho!AE398,Oncho!BD398)</f>
        <v>0</v>
      </c>
      <c r="W391" s="170">
        <f>MAX(Oncho!AF398,Oncho!BE398)</f>
        <v>0</v>
      </c>
      <c r="X391" s="170">
        <f>MAX(Oncho!AG398,Oncho!BF398)</f>
        <v>0</v>
      </c>
      <c r="Y391" s="170">
        <f>MAX(Oncho!AH398,Oncho!BG398)</f>
        <v>0</v>
      </c>
      <c r="Z391" s="170">
        <f>MAX(Oncho!AI398,Oncho!BH398)</f>
        <v>0</v>
      </c>
      <c r="AA391" s="170">
        <f>MAX(Oncho!AJ398,Oncho!BI398)</f>
        <v>0</v>
      </c>
      <c r="AB391" s="170">
        <f>MAX(COUNTIF(Oncho!AK398,"Oui"),COUNTIF(Oncho!BJ398,"Oui"))</f>
        <v>0</v>
      </c>
      <c r="AC391" s="76"/>
      <c r="AD391" s="170">
        <f>SCH!P400</f>
        <v>0</v>
      </c>
      <c r="AE391" s="170">
        <f>SCH!AI400</f>
        <v>0</v>
      </c>
      <c r="AF391" s="170">
        <f>SCH!AJ400</f>
        <v>0</v>
      </c>
      <c r="AG391" s="170">
        <f>SCH!AN400</f>
        <v>0</v>
      </c>
      <c r="AH391" s="170">
        <f>SCH!AO400</f>
        <v>0</v>
      </c>
      <c r="AI391" s="170">
        <f>SCH!AT400</f>
        <v>0</v>
      </c>
      <c r="AJ391" s="170">
        <f>SCH!AU400</f>
        <v>0</v>
      </c>
      <c r="AK391" s="170">
        <f>SCH!AV400</f>
        <v>0</v>
      </c>
      <c r="AL391" s="170">
        <f>SCH!AW400</f>
        <v>0</v>
      </c>
      <c r="AM391" s="170">
        <f>COUNTIF(SCH!AX400,"Oui")</f>
        <v>0</v>
      </c>
      <c r="AN391" s="76"/>
      <c r="AO391" s="170">
        <f>GeoH!P400</f>
        <v>0</v>
      </c>
      <c r="AP391" s="170">
        <f>MAX(GeoH!AK400,GeoH!BS400)</f>
        <v>0</v>
      </c>
      <c r="AQ391" s="170">
        <f>MAX(GeoH!AL400,GeoH!BT400)</f>
        <v>0</v>
      </c>
      <c r="AR391" s="170">
        <f>MAX(GeoH!AM400,GeoH!BU400)</f>
        <v>0</v>
      </c>
      <c r="AS391" s="170">
        <f>MAX(GeoH!AN400,GeoH!BV400)</f>
        <v>0</v>
      </c>
      <c r="AT391" s="170">
        <f>MAX(GeoH!AO400,GeoH!BW400)</f>
        <v>0</v>
      </c>
      <c r="AU391" s="170">
        <f>MAX(GeoH!AQ400,GeoH!BY400)</f>
        <v>0</v>
      </c>
      <c r="AV391" s="170">
        <f>MAX(GeoH!AR400,GeoH!BZ400)</f>
        <v>0</v>
      </c>
      <c r="AW391" s="170">
        <f>MAX(GeoH!AS400,GeoH!CA400)</f>
        <v>0</v>
      </c>
      <c r="AX391" s="170">
        <f>MAX(GeoH!AT400,GeoH!CB400)</f>
        <v>0</v>
      </c>
      <c r="AY391" s="170">
        <f>MAX(GeoH!AU400,GeoH!CC400)</f>
        <v>0</v>
      </c>
      <c r="AZ391" s="170">
        <f>MAX(GeoH!AV400,GeoH!CD400)</f>
        <v>0</v>
      </c>
      <c r="BA391" s="170">
        <f>MAX(GeoH!AW400,GeoH!CE400)</f>
        <v>0</v>
      </c>
      <c r="BB391" s="170">
        <f>MAX(GeoH!AX400,GeoH!CF400)</f>
        <v>0</v>
      </c>
      <c r="BC391" s="170">
        <f>MAX(GeoH!AY400,GeoH!CG400)</f>
        <v>0</v>
      </c>
      <c r="BD391" s="170">
        <f>MAX(GeoH!AZ400,GeoH!CH400)</f>
        <v>0</v>
      </c>
      <c r="BE391" s="170">
        <f>MAX(GeoH!BA400,GeoH!CI400)</f>
        <v>0</v>
      </c>
      <c r="BF391" s="170">
        <f>MAX(GeoH!BB400,GeoH!CJ400)</f>
        <v>0</v>
      </c>
      <c r="BG391" s="170">
        <f>MAX(COUNTIF(GeoH!BC400,"Oui"),COUNTIF(GeoH!CK400,"Oui"))</f>
        <v>0</v>
      </c>
      <c r="BH391" s="76"/>
      <c r="BI391" s="170">
        <f>Trachome!Q403</f>
        <v>0</v>
      </c>
      <c r="BJ391" s="170">
        <f>Trachome!AK403</f>
        <v>0</v>
      </c>
      <c r="BK391" s="170">
        <f>Trachome!AL403</f>
        <v>0</v>
      </c>
      <c r="BL391" s="170">
        <f>Trachome!AN403</f>
        <v>0</v>
      </c>
      <c r="BM391" s="170">
        <f>Trachome!AO403</f>
        <v>0</v>
      </c>
      <c r="BN391" s="170">
        <f>Trachome!AT403</f>
        <v>0</v>
      </c>
      <c r="BO391" s="170">
        <f>Trachome!AU403</f>
        <v>0</v>
      </c>
      <c r="BP391" s="170">
        <f>Trachome!AV403</f>
        <v>0</v>
      </c>
      <c r="BQ391" s="170">
        <f>Trachome!AW403</f>
        <v>0</v>
      </c>
      <c r="BR391" s="170">
        <f>COUNTIF(Trachome!AX403,"Oui")</f>
        <v>0</v>
      </c>
      <c r="BS391" s="76"/>
      <c r="BT391" s="170">
        <f t="shared" si="63"/>
        <v>0</v>
      </c>
      <c r="BU391" s="170">
        <f t="shared" si="64"/>
        <v>0</v>
      </c>
      <c r="BV391" s="170">
        <f t="shared" si="65"/>
        <v>0</v>
      </c>
      <c r="BW391" s="170">
        <f t="shared" si="66"/>
        <v>0</v>
      </c>
      <c r="BX391" s="170">
        <f t="shared" si="67"/>
        <v>0</v>
      </c>
      <c r="BY391" s="170">
        <f t="shared" si="70"/>
        <v>0</v>
      </c>
      <c r="BZ391" s="170">
        <f t="shared" si="71"/>
        <v>0</v>
      </c>
      <c r="CA391" s="170">
        <f t="shared" si="72"/>
        <v>0</v>
      </c>
      <c r="CB391" s="170">
        <f t="shared" si="68"/>
        <v>0</v>
      </c>
      <c r="CC391" s="170">
        <f t="shared" si="69"/>
        <v>0</v>
      </c>
    </row>
    <row r="392" spans="2:81" x14ac:dyDescent="0.25">
      <c r="B392" s="376">
        <f>'Données démographiques'!B400</f>
        <v>0</v>
      </c>
      <c r="C392" s="376">
        <f>'Données démographiques'!C400</f>
        <v>0</v>
      </c>
      <c r="D392" s="377">
        <f>'Données démographiques'!D400</f>
        <v>0</v>
      </c>
      <c r="E392" s="354"/>
      <c r="F392" s="377">
        <f>FL!M399</f>
        <v>0</v>
      </c>
      <c r="G392" s="377">
        <f>FL!AE399</f>
        <v>0</v>
      </c>
      <c r="H392" s="377">
        <f>FL!AF399</f>
        <v>0</v>
      </c>
      <c r="I392" s="377">
        <f>FL!AH399</f>
        <v>0</v>
      </c>
      <c r="J392" s="377">
        <f>FL!AI399</f>
        <v>0</v>
      </c>
      <c r="K392" s="377">
        <f>FL!AK399</f>
        <v>0</v>
      </c>
      <c r="L392" s="377">
        <f>FL!AM399</f>
        <v>0</v>
      </c>
      <c r="M392" s="377">
        <f>FL!AN399</f>
        <v>0</v>
      </c>
      <c r="N392" s="377">
        <f>FL!AO399</f>
        <v>0</v>
      </c>
      <c r="O392" s="377">
        <f>FL!AP399</f>
        <v>0</v>
      </c>
      <c r="P392" s="377">
        <f>FL!AQ399</f>
        <v>0</v>
      </c>
      <c r="Q392" s="377">
        <f>COUNTIF(FL!AR399,"Oui")</f>
        <v>0</v>
      </c>
      <c r="R392" s="354"/>
      <c r="S392" s="377">
        <f>Oncho!K399</f>
        <v>0</v>
      </c>
      <c r="T392" s="377">
        <f>MAX(Oncho!AB399,Oncho!BA399)</f>
        <v>0</v>
      </c>
      <c r="U392" s="377">
        <f>MAX(Oncho!AC399,Oncho!BB399)</f>
        <v>0</v>
      </c>
      <c r="V392" s="377">
        <f>MAX(Oncho!AE399,Oncho!BD399)</f>
        <v>0</v>
      </c>
      <c r="W392" s="377">
        <f>MAX(Oncho!AF399,Oncho!BE399)</f>
        <v>0</v>
      </c>
      <c r="X392" s="377">
        <f>MAX(Oncho!AG399,Oncho!BF399)</f>
        <v>0</v>
      </c>
      <c r="Y392" s="377">
        <f>MAX(Oncho!AH399,Oncho!BG399)</f>
        <v>0</v>
      </c>
      <c r="Z392" s="377">
        <f>MAX(Oncho!AI399,Oncho!BH399)</f>
        <v>0</v>
      </c>
      <c r="AA392" s="377">
        <f>MAX(Oncho!AJ399,Oncho!BI399)</f>
        <v>0</v>
      </c>
      <c r="AB392" s="377">
        <f>MAX(COUNTIF(Oncho!AK399,"Oui"),COUNTIF(Oncho!BJ399,"Oui"))</f>
        <v>0</v>
      </c>
      <c r="AC392" s="354"/>
      <c r="AD392" s="377">
        <f>SCH!P401</f>
        <v>0</v>
      </c>
      <c r="AE392" s="377">
        <f>SCH!AI401</f>
        <v>0</v>
      </c>
      <c r="AF392" s="377">
        <f>SCH!AJ401</f>
        <v>0</v>
      </c>
      <c r="AG392" s="377">
        <f>SCH!AN401</f>
        <v>0</v>
      </c>
      <c r="AH392" s="377">
        <f>SCH!AO401</f>
        <v>0</v>
      </c>
      <c r="AI392" s="377">
        <f>SCH!AT401</f>
        <v>0</v>
      </c>
      <c r="AJ392" s="377">
        <f>SCH!AU401</f>
        <v>0</v>
      </c>
      <c r="AK392" s="377">
        <f>SCH!AV401</f>
        <v>0</v>
      </c>
      <c r="AL392" s="377">
        <f>SCH!AW401</f>
        <v>0</v>
      </c>
      <c r="AM392" s="377">
        <f>COUNTIF(SCH!AX401,"Oui")</f>
        <v>0</v>
      </c>
      <c r="AN392" s="354"/>
      <c r="AO392" s="377">
        <f>GeoH!P401</f>
        <v>0</v>
      </c>
      <c r="AP392" s="377">
        <f>MAX(GeoH!AK401,GeoH!BS401)</f>
        <v>0</v>
      </c>
      <c r="AQ392" s="377">
        <f>MAX(GeoH!AL401,GeoH!BT401)</f>
        <v>0</v>
      </c>
      <c r="AR392" s="377">
        <f>MAX(GeoH!AM401,GeoH!BU401)</f>
        <v>0</v>
      </c>
      <c r="AS392" s="377">
        <f>MAX(GeoH!AN401,GeoH!BV401)</f>
        <v>0</v>
      </c>
      <c r="AT392" s="377">
        <f>MAX(GeoH!AO401,GeoH!BW401)</f>
        <v>0</v>
      </c>
      <c r="AU392" s="377">
        <f>MAX(GeoH!AQ401,GeoH!BY401)</f>
        <v>0</v>
      </c>
      <c r="AV392" s="377">
        <f>MAX(GeoH!AR401,GeoH!BZ401)</f>
        <v>0</v>
      </c>
      <c r="AW392" s="377">
        <f>MAX(GeoH!AS401,GeoH!CA401)</f>
        <v>0</v>
      </c>
      <c r="AX392" s="377">
        <f>MAX(GeoH!AT401,GeoH!CB401)</f>
        <v>0</v>
      </c>
      <c r="AY392" s="377">
        <f>MAX(GeoH!AU401,GeoH!CC401)</f>
        <v>0</v>
      </c>
      <c r="AZ392" s="377">
        <f>MAX(GeoH!AV401,GeoH!CD401)</f>
        <v>0</v>
      </c>
      <c r="BA392" s="377">
        <f>MAX(GeoH!AW401,GeoH!CE401)</f>
        <v>0</v>
      </c>
      <c r="BB392" s="377">
        <f>MAX(GeoH!AX401,GeoH!CF401)</f>
        <v>0</v>
      </c>
      <c r="BC392" s="377">
        <f>MAX(GeoH!AY401,GeoH!CG401)</f>
        <v>0</v>
      </c>
      <c r="BD392" s="377">
        <f>MAX(GeoH!AZ401,GeoH!CH401)</f>
        <v>0</v>
      </c>
      <c r="BE392" s="377">
        <f>MAX(GeoH!BA401,GeoH!CI401)</f>
        <v>0</v>
      </c>
      <c r="BF392" s="377">
        <f>MAX(GeoH!BB401,GeoH!CJ401)</f>
        <v>0</v>
      </c>
      <c r="BG392" s="377">
        <f>MAX(COUNTIF(GeoH!BC401,"Oui"),COUNTIF(GeoH!CK401,"Oui"))</f>
        <v>0</v>
      </c>
      <c r="BH392" s="354"/>
      <c r="BI392" s="377">
        <f>Trachome!Q404</f>
        <v>0</v>
      </c>
      <c r="BJ392" s="377">
        <f>Trachome!AK404</f>
        <v>0</v>
      </c>
      <c r="BK392" s="377">
        <f>Trachome!AL404</f>
        <v>0</v>
      </c>
      <c r="BL392" s="377">
        <f>Trachome!AN404</f>
        <v>0</v>
      </c>
      <c r="BM392" s="377">
        <f>Trachome!AO404</f>
        <v>0</v>
      </c>
      <c r="BN392" s="377">
        <f>Trachome!AT404</f>
        <v>0</v>
      </c>
      <c r="BO392" s="377">
        <f>Trachome!AU404</f>
        <v>0</v>
      </c>
      <c r="BP392" s="377">
        <f>Trachome!AV404</f>
        <v>0</v>
      </c>
      <c r="BQ392" s="377">
        <f>Trachome!AW404</f>
        <v>0</v>
      </c>
      <c r="BR392" s="377">
        <f>COUNTIF(Trachome!AX404,"Oui")</f>
        <v>0</v>
      </c>
      <c r="BS392" s="354"/>
      <c r="BT392" s="377">
        <f t="shared" si="63"/>
        <v>0</v>
      </c>
      <c r="BU392" s="377">
        <f t="shared" si="64"/>
        <v>0</v>
      </c>
      <c r="BV392" s="377">
        <f t="shared" si="65"/>
        <v>0</v>
      </c>
      <c r="BW392" s="377">
        <f t="shared" si="66"/>
        <v>0</v>
      </c>
      <c r="BX392" s="377">
        <f t="shared" si="67"/>
        <v>0</v>
      </c>
      <c r="BY392" s="377">
        <f t="shared" si="70"/>
        <v>0</v>
      </c>
      <c r="BZ392" s="377">
        <f t="shared" si="71"/>
        <v>0</v>
      </c>
      <c r="CA392" s="377">
        <f t="shared" si="72"/>
        <v>0</v>
      </c>
      <c r="CB392" s="377">
        <f t="shared" si="68"/>
        <v>0</v>
      </c>
      <c r="CC392" s="377">
        <f t="shared" si="69"/>
        <v>0</v>
      </c>
    </row>
    <row r="393" spans="2:81" x14ac:dyDescent="0.25">
      <c r="B393" s="169">
        <f>'Données démographiques'!B401</f>
        <v>0</v>
      </c>
      <c r="C393" s="169">
        <f>'Données démographiques'!C401</f>
        <v>0</v>
      </c>
      <c r="D393" s="170">
        <f>'Données démographiques'!D401</f>
        <v>0</v>
      </c>
      <c r="E393" s="76"/>
      <c r="F393" s="170">
        <f>FL!M400</f>
        <v>0</v>
      </c>
      <c r="G393" s="170">
        <f>FL!AE400</f>
        <v>0</v>
      </c>
      <c r="H393" s="170">
        <f>FL!AF400</f>
        <v>0</v>
      </c>
      <c r="I393" s="170">
        <f>FL!AH400</f>
        <v>0</v>
      </c>
      <c r="J393" s="170">
        <f>FL!AI400</f>
        <v>0</v>
      </c>
      <c r="K393" s="170">
        <f>FL!AK400</f>
        <v>0</v>
      </c>
      <c r="L393" s="170">
        <f>FL!AM400</f>
        <v>0</v>
      </c>
      <c r="M393" s="170">
        <f>FL!AN400</f>
        <v>0</v>
      </c>
      <c r="N393" s="170">
        <f>FL!AO400</f>
        <v>0</v>
      </c>
      <c r="O393" s="170">
        <f>FL!AP400</f>
        <v>0</v>
      </c>
      <c r="P393" s="170">
        <f>FL!AQ400</f>
        <v>0</v>
      </c>
      <c r="Q393" s="170">
        <f>COUNTIF(FL!AR400,"Oui")</f>
        <v>0</v>
      </c>
      <c r="R393" s="76"/>
      <c r="S393" s="170">
        <f>Oncho!K400</f>
        <v>0</v>
      </c>
      <c r="T393" s="170">
        <f>MAX(Oncho!AB400,Oncho!BA400)</f>
        <v>0</v>
      </c>
      <c r="U393" s="170">
        <f>MAX(Oncho!AC400,Oncho!BB400)</f>
        <v>0</v>
      </c>
      <c r="V393" s="170">
        <f>MAX(Oncho!AE400,Oncho!BD400)</f>
        <v>0</v>
      </c>
      <c r="W393" s="170">
        <f>MAX(Oncho!AF400,Oncho!BE400)</f>
        <v>0</v>
      </c>
      <c r="X393" s="170">
        <f>MAX(Oncho!AG400,Oncho!BF400)</f>
        <v>0</v>
      </c>
      <c r="Y393" s="170">
        <f>MAX(Oncho!AH400,Oncho!BG400)</f>
        <v>0</v>
      </c>
      <c r="Z393" s="170">
        <f>MAX(Oncho!AI400,Oncho!BH400)</f>
        <v>0</v>
      </c>
      <c r="AA393" s="170">
        <f>MAX(Oncho!AJ400,Oncho!BI400)</f>
        <v>0</v>
      </c>
      <c r="AB393" s="170">
        <f>MAX(COUNTIF(Oncho!AK400,"Oui"),COUNTIF(Oncho!BJ400,"Oui"))</f>
        <v>0</v>
      </c>
      <c r="AC393" s="76"/>
      <c r="AD393" s="170">
        <f>SCH!P402</f>
        <v>0</v>
      </c>
      <c r="AE393" s="170">
        <f>SCH!AI402</f>
        <v>0</v>
      </c>
      <c r="AF393" s="170">
        <f>SCH!AJ402</f>
        <v>0</v>
      </c>
      <c r="AG393" s="170">
        <f>SCH!AN402</f>
        <v>0</v>
      </c>
      <c r="AH393" s="170">
        <f>SCH!AO402</f>
        <v>0</v>
      </c>
      <c r="AI393" s="170">
        <f>SCH!AT402</f>
        <v>0</v>
      </c>
      <c r="AJ393" s="170">
        <f>SCH!AU402</f>
        <v>0</v>
      </c>
      <c r="AK393" s="170">
        <f>SCH!AV402</f>
        <v>0</v>
      </c>
      <c r="AL393" s="170">
        <f>SCH!AW402</f>
        <v>0</v>
      </c>
      <c r="AM393" s="170">
        <f>COUNTIF(SCH!AX402,"Oui")</f>
        <v>0</v>
      </c>
      <c r="AN393" s="76"/>
      <c r="AO393" s="170">
        <f>GeoH!P402</f>
        <v>0</v>
      </c>
      <c r="AP393" s="170">
        <f>MAX(GeoH!AK402,GeoH!BS402)</f>
        <v>0</v>
      </c>
      <c r="AQ393" s="170">
        <f>MAX(GeoH!AL402,GeoH!BT402)</f>
        <v>0</v>
      </c>
      <c r="AR393" s="170">
        <f>MAX(GeoH!AM402,GeoH!BU402)</f>
        <v>0</v>
      </c>
      <c r="AS393" s="170">
        <f>MAX(GeoH!AN402,GeoH!BV402)</f>
        <v>0</v>
      </c>
      <c r="AT393" s="170">
        <f>MAX(GeoH!AO402,GeoH!BW402)</f>
        <v>0</v>
      </c>
      <c r="AU393" s="170">
        <f>MAX(GeoH!AQ402,GeoH!BY402)</f>
        <v>0</v>
      </c>
      <c r="AV393" s="170">
        <f>MAX(GeoH!AR402,GeoH!BZ402)</f>
        <v>0</v>
      </c>
      <c r="AW393" s="170">
        <f>MAX(GeoH!AS402,GeoH!CA402)</f>
        <v>0</v>
      </c>
      <c r="AX393" s="170">
        <f>MAX(GeoH!AT402,GeoH!CB402)</f>
        <v>0</v>
      </c>
      <c r="AY393" s="170">
        <f>MAX(GeoH!AU402,GeoH!CC402)</f>
        <v>0</v>
      </c>
      <c r="AZ393" s="170">
        <f>MAX(GeoH!AV402,GeoH!CD402)</f>
        <v>0</v>
      </c>
      <c r="BA393" s="170">
        <f>MAX(GeoH!AW402,GeoH!CE402)</f>
        <v>0</v>
      </c>
      <c r="BB393" s="170">
        <f>MAX(GeoH!AX402,GeoH!CF402)</f>
        <v>0</v>
      </c>
      <c r="BC393" s="170">
        <f>MAX(GeoH!AY402,GeoH!CG402)</f>
        <v>0</v>
      </c>
      <c r="BD393" s="170">
        <f>MAX(GeoH!AZ402,GeoH!CH402)</f>
        <v>0</v>
      </c>
      <c r="BE393" s="170">
        <f>MAX(GeoH!BA402,GeoH!CI402)</f>
        <v>0</v>
      </c>
      <c r="BF393" s="170">
        <f>MAX(GeoH!BB402,GeoH!CJ402)</f>
        <v>0</v>
      </c>
      <c r="BG393" s="170">
        <f>MAX(COUNTIF(GeoH!BC402,"Oui"),COUNTIF(GeoH!CK402,"Oui"))</f>
        <v>0</v>
      </c>
      <c r="BH393" s="76"/>
      <c r="BI393" s="170">
        <f>Trachome!Q405</f>
        <v>0</v>
      </c>
      <c r="BJ393" s="170">
        <f>Trachome!AK405</f>
        <v>0</v>
      </c>
      <c r="BK393" s="170">
        <f>Trachome!AL405</f>
        <v>0</v>
      </c>
      <c r="BL393" s="170">
        <f>Trachome!AN405</f>
        <v>0</v>
      </c>
      <c r="BM393" s="170">
        <f>Trachome!AO405</f>
        <v>0</v>
      </c>
      <c r="BN393" s="170">
        <f>Trachome!AT405</f>
        <v>0</v>
      </c>
      <c r="BO393" s="170">
        <f>Trachome!AU405</f>
        <v>0</v>
      </c>
      <c r="BP393" s="170">
        <f>Trachome!AV405</f>
        <v>0</v>
      </c>
      <c r="BQ393" s="170">
        <f>Trachome!AW405</f>
        <v>0</v>
      </c>
      <c r="BR393" s="170">
        <f>COUNTIF(Trachome!AX405,"Oui")</f>
        <v>0</v>
      </c>
      <c r="BS393" s="76"/>
      <c r="BT393" s="170">
        <f t="shared" ref="BT393:BT456" si="73">MAX(F393,S393,AD393,AO393,BI393)</f>
        <v>0</v>
      </c>
      <c r="BU393" s="170">
        <f t="shared" ref="BU393:BU456" si="74">MAX(G393,T393,AE393,AP393,BJ393)</f>
        <v>0</v>
      </c>
      <c r="BV393" s="170">
        <f t="shared" ref="BV393:BV456" si="75">MAX(H393,U393,AF393,AQ393,BK393)</f>
        <v>0</v>
      </c>
      <c r="BW393" s="170">
        <f t="shared" ref="BW393:BW456" si="76">MAX(I393,V393,AG393,AU393,BL393)</f>
        <v>0</v>
      </c>
      <c r="BX393" s="170">
        <f t="shared" ref="BX393:BX456" si="77">MAX(J393,W393,AH393,AV393,BM393)</f>
        <v>0</v>
      </c>
      <c r="BY393" s="170">
        <f t="shared" si="70"/>
        <v>0</v>
      </c>
      <c r="BZ393" s="170">
        <f t="shared" si="71"/>
        <v>0</v>
      </c>
      <c r="CA393" s="170">
        <f t="shared" si="72"/>
        <v>0</v>
      </c>
      <c r="CB393" s="170">
        <f t="shared" ref="CB393:CB456" si="78">MAX(P393,AA393,AL393,BF393,BQ393)</f>
        <v>0</v>
      </c>
      <c r="CC393" s="170">
        <f t="shared" ref="CC393:CC456" si="79">MAX(Q393,AB393,AM393,BG393,BR393)</f>
        <v>0</v>
      </c>
    </row>
    <row r="394" spans="2:81" x14ac:dyDescent="0.25">
      <c r="B394" s="376">
        <f>'Données démographiques'!B402</f>
        <v>0</v>
      </c>
      <c r="C394" s="376">
        <f>'Données démographiques'!C402</f>
        <v>0</v>
      </c>
      <c r="D394" s="377">
        <f>'Données démographiques'!D402</f>
        <v>0</v>
      </c>
      <c r="E394" s="354"/>
      <c r="F394" s="377">
        <f>FL!M401</f>
        <v>0</v>
      </c>
      <c r="G394" s="377">
        <f>FL!AE401</f>
        <v>0</v>
      </c>
      <c r="H394" s="377">
        <f>FL!AF401</f>
        <v>0</v>
      </c>
      <c r="I394" s="377">
        <f>FL!AH401</f>
        <v>0</v>
      </c>
      <c r="J394" s="377">
        <f>FL!AI401</f>
        <v>0</v>
      </c>
      <c r="K394" s="377">
        <f>FL!AK401</f>
        <v>0</v>
      </c>
      <c r="L394" s="377">
        <f>FL!AM401</f>
        <v>0</v>
      </c>
      <c r="M394" s="377">
        <f>FL!AN401</f>
        <v>0</v>
      </c>
      <c r="N394" s="377">
        <f>FL!AO401</f>
        <v>0</v>
      </c>
      <c r="O394" s="377">
        <f>FL!AP401</f>
        <v>0</v>
      </c>
      <c r="P394" s="377">
        <f>FL!AQ401</f>
        <v>0</v>
      </c>
      <c r="Q394" s="377">
        <f>COUNTIF(FL!AR401,"Oui")</f>
        <v>0</v>
      </c>
      <c r="R394" s="354"/>
      <c r="S394" s="377">
        <f>Oncho!K401</f>
        <v>0</v>
      </c>
      <c r="T394" s="377">
        <f>MAX(Oncho!AB401,Oncho!BA401)</f>
        <v>0</v>
      </c>
      <c r="U394" s="377">
        <f>MAX(Oncho!AC401,Oncho!BB401)</f>
        <v>0</v>
      </c>
      <c r="V394" s="377">
        <f>MAX(Oncho!AE401,Oncho!BD401)</f>
        <v>0</v>
      </c>
      <c r="W394" s="377">
        <f>MAX(Oncho!AF401,Oncho!BE401)</f>
        <v>0</v>
      </c>
      <c r="X394" s="377">
        <f>MAX(Oncho!AG401,Oncho!BF401)</f>
        <v>0</v>
      </c>
      <c r="Y394" s="377">
        <f>MAX(Oncho!AH401,Oncho!BG401)</f>
        <v>0</v>
      </c>
      <c r="Z394" s="377">
        <f>MAX(Oncho!AI401,Oncho!BH401)</f>
        <v>0</v>
      </c>
      <c r="AA394" s="377">
        <f>MAX(Oncho!AJ401,Oncho!BI401)</f>
        <v>0</v>
      </c>
      <c r="AB394" s="377">
        <f>MAX(COUNTIF(Oncho!AK401,"Oui"),COUNTIF(Oncho!BJ401,"Oui"))</f>
        <v>0</v>
      </c>
      <c r="AC394" s="354"/>
      <c r="AD394" s="377">
        <f>SCH!P403</f>
        <v>0</v>
      </c>
      <c r="AE394" s="377">
        <f>SCH!AI403</f>
        <v>0</v>
      </c>
      <c r="AF394" s="377">
        <f>SCH!AJ403</f>
        <v>0</v>
      </c>
      <c r="AG394" s="377">
        <f>SCH!AN403</f>
        <v>0</v>
      </c>
      <c r="AH394" s="377">
        <f>SCH!AO403</f>
        <v>0</v>
      </c>
      <c r="AI394" s="377">
        <f>SCH!AT403</f>
        <v>0</v>
      </c>
      <c r="AJ394" s="377">
        <f>SCH!AU403</f>
        <v>0</v>
      </c>
      <c r="AK394" s="377">
        <f>SCH!AV403</f>
        <v>0</v>
      </c>
      <c r="AL394" s="377">
        <f>SCH!AW403</f>
        <v>0</v>
      </c>
      <c r="AM394" s="377">
        <f>COUNTIF(SCH!AX403,"Oui")</f>
        <v>0</v>
      </c>
      <c r="AN394" s="354"/>
      <c r="AO394" s="377">
        <f>GeoH!P403</f>
        <v>0</v>
      </c>
      <c r="AP394" s="377">
        <f>MAX(GeoH!AK403,GeoH!BS403)</f>
        <v>0</v>
      </c>
      <c r="AQ394" s="377">
        <f>MAX(GeoH!AL403,GeoH!BT403)</f>
        <v>0</v>
      </c>
      <c r="AR394" s="377">
        <f>MAX(GeoH!AM403,GeoH!BU403)</f>
        <v>0</v>
      </c>
      <c r="AS394" s="377">
        <f>MAX(GeoH!AN403,GeoH!BV403)</f>
        <v>0</v>
      </c>
      <c r="AT394" s="377">
        <f>MAX(GeoH!AO403,GeoH!BW403)</f>
        <v>0</v>
      </c>
      <c r="AU394" s="377">
        <f>MAX(GeoH!AQ403,GeoH!BY403)</f>
        <v>0</v>
      </c>
      <c r="AV394" s="377">
        <f>MAX(GeoH!AR403,GeoH!BZ403)</f>
        <v>0</v>
      </c>
      <c r="AW394" s="377">
        <f>MAX(GeoH!AS403,GeoH!CA403)</f>
        <v>0</v>
      </c>
      <c r="AX394" s="377">
        <f>MAX(GeoH!AT403,GeoH!CB403)</f>
        <v>0</v>
      </c>
      <c r="AY394" s="377">
        <f>MAX(GeoH!AU403,GeoH!CC403)</f>
        <v>0</v>
      </c>
      <c r="AZ394" s="377">
        <f>MAX(GeoH!AV403,GeoH!CD403)</f>
        <v>0</v>
      </c>
      <c r="BA394" s="377">
        <f>MAX(GeoH!AW403,GeoH!CE403)</f>
        <v>0</v>
      </c>
      <c r="BB394" s="377">
        <f>MAX(GeoH!AX403,GeoH!CF403)</f>
        <v>0</v>
      </c>
      <c r="BC394" s="377">
        <f>MAX(GeoH!AY403,GeoH!CG403)</f>
        <v>0</v>
      </c>
      <c r="BD394" s="377">
        <f>MAX(GeoH!AZ403,GeoH!CH403)</f>
        <v>0</v>
      </c>
      <c r="BE394" s="377">
        <f>MAX(GeoH!BA403,GeoH!CI403)</f>
        <v>0</v>
      </c>
      <c r="BF394" s="377">
        <f>MAX(GeoH!BB403,GeoH!CJ403)</f>
        <v>0</v>
      </c>
      <c r="BG394" s="377">
        <f>MAX(COUNTIF(GeoH!BC403,"Oui"),COUNTIF(GeoH!CK403,"Oui"))</f>
        <v>0</v>
      </c>
      <c r="BH394" s="354"/>
      <c r="BI394" s="377">
        <f>Trachome!Q406</f>
        <v>0</v>
      </c>
      <c r="BJ394" s="377">
        <f>Trachome!AK406</f>
        <v>0</v>
      </c>
      <c r="BK394" s="377">
        <f>Trachome!AL406</f>
        <v>0</v>
      </c>
      <c r="BL394" s="377">
        <f>Trachome!AN406</f>
        <v>0</v>
      </c>
      <c r="BM394" s="377">
        <f>Trachome!AO406</f>
        <v>0</v>
      </c>
      <c r="BN394" s="377">
        <f>Trachome!AT406</f>
        <v>0</v>
      </c>
      <c r="BO394" s="377">
        <f>Trachome!AU406</f>
        <v>0</v>
      </c>
      <c r="BP394" s="377">
        <f>Trachome!AV406</f>
        <v>0</v>
      </c>
      <c r="BQ394" s="377">
        <f>Trachome!AW406</f>
        <v>0</v>
      </c>
      <c r="BR394" s="377">
        <f>COUNTIF(Trachome!AX406,"Oui")</f>
        <v>0</v>
      </c>
      <c r="BS394" s="354"/>
      <c r="BT394" s="377">
        <f t="shared" si="73"/>
        <v>0</v>
      </c>
      <c r="BU394" s="377">
        <f t="shared" si="74"/>
        <v>0</v>
      </c>
      <c r="BV394" s="377">
        <f t="shared" si="75"/>
        <v>0</v>
      </c>
      <c r="BW394" s="377">
        <f t="shared" si="76"/>
        <v>0</v>
      </c>
      <c r="BX394" s="377">
        <f t="shared" si="77"/>
        <v>0</v>
      </c>
      <c r="BY394" s="377">
        <f t="shared" ref="BY394:BY457" si="80">MAX(M394,X394,AI394,BC394,BN394)</f>
        <v>0</v>
      </c>
      <c r="BZ394" s="377">
        <f t="shared" ref="BZ394:BZ457" si="81">MAX(N394,Y394,AJ394,BD394,BO394)</f>
        <v>0</v>
      </c>
      <c r="CA394" s="377">
        <f t="shared" ref="CA394:CA457" si="82">MAX(O394,Z394,AK394,BE394,BP394)</f>
        <v>0</v>
      </c>
      <c r="CB394" s="377">
        <f t="shared" si="78"/>
        <v>0</v>
      </c>
      <c r="CC394" s="377">
        <f t="shared" si="79"/>
        <v>0</v>
      </c>
    </row>
    <row r="395" spans="2:81" x14ac:dyDescent="0.25">
      <c r="B395" s="169">
        <f>'Données démographiques'!B403</f>
        <v>0</v>
      </c>
      <c r="C395" s="169">
        <f>'Données démographiques'!C403</f>
        <v>0</v>
      </c>
      <c r="D395" s="170">
        <f>'Données démographiques'!D403</f>
        <v>0</v>
      </c>
      <c r="E395" s="76"/>
      <c r="F395" s="170">
        <f>FL!M402</f>
        <v>0</v>
      </c>
      <c r="G395" s="170">
        <f>FL!AE402</f>
        <v>0</v>
      </c>
      <c r="H395" s="170">
        <f>FL!AF402</f>
        <v>0</v>
      </c>
      <c r="I395" s="170">
        <f>FL!AH402</f>
        <v>0</v>
      </c>
      <c r="J395" s="170">
        <f>FL!AI402</f>
        <v>0</v>
      </c>
      <c r="K395" s="170">
        <f>FL!AK402</f>
        <v>0</v>
      </c>
      <c r="L395" s="170">
        <f>FL!AM402</f>
        <v>0</v>
      </c>
      <c r="M395" s="170">
        <f>FL!AN402</f>
        <v>0</v>
      </c>
      <c r="N395" s="170">
        <f>FL!AO402</f>
        <v>0</v>
      </c>
      <c r="O395" s="170">
        <f>FL!AP402</f>
        <v>0</v>
      </c>
      <c r="P395" s="170">
        <f>FL!AQ402</f>
        <v>0</v>
      </c>
      <c r="Q395" s="170">
        <f>COUNTIF(FL!AR402,"Oui")</f>
        <v>0</v>
      </c>
      <c r="R395" s="76"/>
      <c r="S395" s="170">
        <f>Oncho!K402</f>
        <v>0</v>
      </c>
      <c r="T395" s="170">
        <f>MAX(Oncho!AB402,Oncho!BA402)</f>
        <v>0</v>
      </c>
      <c r="U395" s="170">
        <f>MAX(Oncho!AC402,Oncho!BB402)</f>
        <v>0</v>
      </c>
      <c r="V395" s="170">
        <f>MAX(Oncho!AE402,Oncho!BD402)</f>
        <v>0</v>
      </c>
      <c r="W395" s="170">
        <f>MAX(Oncho!AF402,Oncho!BE402)</f>
        <v>0</v>
      </c>
      <c r="X395" s="170">
        <f>MAX(Oncho!AG402,Oncho!BF402)</f>
        <v>0</v>
      </c>
      <c r="Y395" s="170">
        <f>MAX(Oncho!AH402,Oncho!BG402)</f>
        <v>0</v>
      </c>
      <c r="Z395" s="170">
        <f>MAX(Oncho!AI402,Oncho!BH402)</f>
        <v>0</v>
      </c>
      <c r="AA395" s="170">
        <f>MAX(Oncho!AJ402,Oncho!BI402)</f>
        <v>0</v>
      </c>
      <c r="AB395" s="170">
        <f>MAX(COUNTIF(Oncho!AK402,"Oui"),COUNTIF(Oncho!BJ402,"Oui"))</f>
        <v>0</v>
      </c>
      <c r="AC395" s="76"/>
      <c r="AD395" s="170">
        <f>SCH!P404</f>
        <v>0</v>
      </c>
      <c r="AE395" s="170">
        <f>SCH!AI404</f>
        <v>0</v>
      </c>
      <c r="AF395" s="170">
        <f>SCH!AJ404</f>
        <v>0</v>
      </c>
      <c r="AG395" s="170">
        <f>SCH!AN404</f>
        <v>0</v>
      </c>
      <c r="AH395" s="170">
        <f>SCH!AO404</f>
        <v>0</v>
      </c>
      <c r="AI395" s="170">
        <f>SCH!AT404</f>
        <v>0</v>
      </c>
      <c r="AJ395" s="170">
        <f>SCH!AU404</f>
        <v>0</v>
      </c>
      <c r="AK395" s="170">
        <f>SCH!AV404</f>
        <v>0</v>
      </c>
      <c r="AL395" s="170">
        <f>SCH!AW404</f>
        <v>0</v>
      </c>
      <c r="AM395" s="170">
        <f>COUNTIF(SCH!AX404,"Oui")</f>
        <v>0</v>
      </c>
      <c r="AN395" s="76"/>
      <c r="AO395" s="170">
        <f>GeoH!P404</f>
        <v>0</v>
      </c>
      <c r="AP395" s="170">
        <f>MAX(GeoH!AK404,GeoH!BS404)</f>
        <v>0</v>
      </c>
      <c r="AQ395" s="170">
        <f>MAX(GeoH!AL404,GeoH!BT404)</f>
        <v>0</v>
      </c>
      <c r="AR395" s="170">
        <f>MAX(GeoH!AM404,GeoH!BU404)</f>
        <v>0</v>
      </c>
      <c r="AS395" s="170">
        <f>MAX(GeoH!AN404,GeoH!BV404)</f>
        <v>0</v>
      </c>
      <c r="AT395" s="170">
        <f>MAX(GeoH!AO404,GeoH!BW404)</f>
        <v>0</v>
      </c>
      <c r="AU395" s="170">
        <f>MAX(GeoH!AQ404,GeoH!BY404)</f>
        <v>0</v>
      </c>
      <c r="AV395" s="170">
        <f>MAX(GeoH!AR404,GeoH!BZ404)</f>
        <v>0</v>
      </c>
      <c r="AW395" s="170">
        <f>MAX(GeoH!AS404,GeoH!CA404)</f>
        <v>0</v>
      </c>
      <c r="AX395" s="170">
        <f>MAX(GeoH!AT404,GeoH!CB404)</f>
        <v>0</v>
      </c>
      <c r="AY395" s="170">
        <f>MAX(GeoH!AU404,GeoH!CC404)</f>
        <v>0</v>
      </c>
      <c r="AZ395" s="170">
        <f>MAX(GeoH!AV404,GeoH!CD404)</f>
        <v>0</v>
      </c>
      <c r="BA395" s="170">
        <f>MAX(GeoH!AW404,GeoH!CE404)</f>
        <v>0</v>
      </c>
      <c r="BB395" s="170">
        <f>MAX(GeoH!AX404,GeoH!CF404)</f>
        <v>0</v>
      </c>
      <c r="BC395" s="170">
        <f>MAX(GeoH!AY404,GeoH!CG404)</f>
        <v>0</v>
      </c>
      <c r="BD395" s="170">
        <f>MAX(GeoH!AZ404,GeoH!CH404)</f>
        <v>0</v>
      </c>
      <c r="BE395" s="170">
        <f>MAX(GeoH!BA404,GeoH!CI404)</f>
        <v>0</v>
      </c>
      <c r="BF395" s="170">
        <f>MAX(GeoH!BB404,GeoH!CJ404)</f>
        <v>0</v>
      </c>
      <c r="BG395" s="170">
        <f>MAX(COUNTIF(GeoH!BC404,"Oui"),COUNTIF(GeoH!CK404,"Oui"))</f>
        <v>0</v>
      </c>
      <c r="BH395" s="76"/>
      <c r="BI395" s="170">
        <f>Trachome!Q407</f>
        <v>0</v>
      </c>
      <c r="BJ395" s="170">
        <f>Trachome!AK407</f>
        <v>0</v>
      </c>
      <c r="BK395" s="170">
        <f>Trachome!AL407</f>
        <v>0</v>
      </c>
      <c r="BL395" s="170">
        <f>Trachome!AN407</f>
        <v>0</v>
      </c>
      <c r="BM395" s="170">
        <f>Trachome!AO407</f>
        <v>0</v>
      </c>
      <c r="BN395" s="170">
        <f>Trachome!AT407</f>
        <v>0</v>
      </c>
      <c r="BO395" s="170">
        <f>Trachome!AU407</f>
        <v>0</v>
      </c>
      <c r="BP395" s="170">
        <f>Trachome!AV407</f>
        <v>0</v>
      </c>
      <c r="BQ395" s="170">
        <f>Trachome!AW407</f>
        <v>0</v>
      </c>
      <c r="BR395" s="170">
        <f>COUNTIF(Trachome!AX407,"Oui")</f>
        <v>0</v>
      </c>
      <c r="BS395" s="76"/>
      <c r="BT395" s="170">
        <f t="shared" si="73"/>
        <v>0</v>
      </c>
      <c r="BU395" s="170">
        <f t="shared" si="74"/>
        <v>0</v>
      </c>
      <c r="BV395" s="170">
        <f t="shared" si="75"/>
        <v>0</v>
      </c>
      <c r="BW395" s="170">
        <f t="shared" si="76"/>
        <v>0</v>
      </c>
      <c r="BX395" s="170">
        <f t="shared" si="77"/>
        <v>0</v>
      </c>
      <c r="BY395" s="170">
        <f t="shared" si="80"/>
        <v>0</v>
      </c>
      <c r="BZ395" s="170">
        <f t="shared" si="81"/>
        <v>0</v>
      </c>
      <c r="CA395" s="170">
        <f t="shared" si="82"/>
        <v>0</v>
      </c>
      <c r="CB395" s="170">
        <f t="shared" si="78"/>
        <v>0</v>
      </c>
      <c r="CC395" s="170">
        <f t="shared" si="79"/>
        <v>0</v>
      </c>
    </row>
    <row r="396" spans="2:81" x14ac:dyDescent="0.25">
      <c r="B396" s="376">
        <f>'Données démographiques'!B404</f>
        <v>0</v>
      </c>
      <c r="C396" s="376">
        <f>'Données démographiques'!C404</f>
        <v>0</v>
      </c>
      <c r="D396" s="377">
        <f>'Données démographiques'!D404</f>
        <v>0</v>
      </c>
      <c r="E396" s="354"/>
      <c r="F396" s="377">
        <f>FL!M403</f>
        <v>0</v>
      </c>
      <c r="G396" s="377">
        <f>FL!AE403</f>
        <v>0</v>
      </c>
      <c r="H396" s="377">
        <f>FL!AF403</f>
        <v>0</v>
      </c>
      <c r="I396" s="377">
        <f>FL!AH403</f>
        <v>0</v>
      </c>
      <c r="J396" s="377">
        <f>FL!AI403</f>
        <v>0</v>
      </c>
      <c r="K396" s="377">
        <f>FL!AK403</f>
        <v>0</v>
      </c>
      <c r="L396" s="377">
        <f>FL!AM403</f>
        <v>0</v>
      </c>
      <c r="M396" s="377">
        <f>FL!AN403</f>
        <v>0</v>
      </c>
      <c r="N396" s="377">
        <f>FL!AO403</f>
        <v>0</v>
      </c>
      <c r="O396" s="377">
        <f>FL!AP403</f>
        <v>0</v>
      </c>
      <c r="P396" s="377">
        <f>FL!AQ403</f>
        <v>0</v>
      </c>
      <c r="Q396" s="377">
        <f>COUNTIF(FL!AR403,"Oui")</f>
        <v>0</v>
      </c>
      <c r="R396" s="354"/>
      <c r="S396" s="377">
        <f>Oncho!K403</f>
        <v>0</v>
      </c>
      <c r="T396" s="377">
        <f>MAX(Oncho!AB403,Oncho!BA403)</f>
        <v>0</v>
      </c>
      <c r="U396" s="377">
        <f>MAX(Oncho!AC403,Oncho!BB403)</f>
        <v>0</v>
      </c>
      <c r="V396" s="377">
        <f>MAX(Oncho!AE403,Oncho!BD403)</f>
        <v>0</v>
      </c>
      <c r="W396" s="377">
        <f>MAX(Oncho!AF403,Oncho!BE403)</f>
        <v>0</v>
      </c>
      <c r="X396" s="377">
        <f>MAX(Oncho!AG403,Oncho!BF403)</f>
        <v>0</v>
      </c>
      <c r="Y396" s="377">
        <f>MAX(Oncho!AH403,Oncho!BG403)</f>
        <v>0</v>
      </c>
      <c r="Z396" s="377">
        <f>MAX(Oncho!AI403,Oncho!BH403)</f>
        <v>0</v>
      </c>
      <c r="AA396" s="377">
        <f>MAX(Oncho!AJ403,Oncho!BI403)</f>
        <v>0</v>
      </c>
      <c r="AB396" s="377">
        <f>MAX(COUNTIF(Oncho!AK403,"Oui"),COUNTIF(Oncho!BJ403,"Oui"))</f>
        <v>0</v>
      </c>
      <c r="AC396" s="354"/>
      <c r="AD396" s="377">
        <f>SCH!P405</f>
        <v>0</v>
      </c>
      <c r="AE396" s="377">
        <f>SCH!AI405</f>
        <v>0</v>
      </c>
      <c r="AF396" s="377">
        <f>SCH!AJ405</f>
        <v>0</v>
      </c>
      <c r="AG396" s="377">
        <f>SCH!AN405</f>
        <v>0</v>
      </c>
      <c r="AH396" s="377">
        <f>SCH!AO405</f>
        <v>0</v>
      </c>
      <c r="AI396" s="377">
        <f>SCH!AT405</f>
        <v>0</v>
      </c>
      <c r="AJ396" s="377">
        <f>SCH!AU405</f>
        <v>0</v>
      </c>
      <c r="AK396" s="377">
        <f>SCH!AV405</f>
        <v>0</v>
      </c>
      <c r="AL396" s="377">
        <f>SCH!AW405</f>
        <v>0</v>
      </c>
      <c r="AM396" s="377">
        <f>COUNTIF(SCH!AX405,"Oui")</f>
        <v>0</v>
      </c>
      <c r="AN396" s="354"/>
      <c r="AO396" s="377">
        <f>GeoH!P405</f>
        <v>0</v>
      </c>
      <c r="AP396" s="377">
        <f>MAX(GeoH!AK405,GeoH!BS405)</f>
        <v>0</v>
      </c>
      <c r="AQ396" s="377">
        <f>MAX(GeoH!AL405,GeoH!BT405)</f>
        <v>0</v>
      </c>
      <c r="AR396" s="377">
        <f>MAX(GeoH!AM405,GeoH!BU405)</f>
        <v>0</v>
      </c>
      <c r="AS396" s="377">
        <f>MAX(GeoH!AN405,GeoH!BV405)</f>
        <v>0</v>
      </c>
      <c r="AT396" s="377">
        <f>MAX(GeoH!AO405,GeoH!BW405)</f>
        <v>0</v>
      </c>
      <c r="AU396" s="377">
        <f>MAX(GeoH!AQ405,GeoH!BY405)</f>
        <v>0</v>
      </c>
      <c r="AV396" s="377">
        <f>MAX(GeoH!AR405,GeoH!BZ405)</f>
        <v>0</v>
      </c>
      <c r="AW396" s="377">
        <f>MAX(GeoH!AS405,GeoH!CA405)</f>
        <v>0</v>
      </c>
      <c r="AX396" s="377">
        <f>MAX(GeoH!AT405,GeoH!CB405)</f>
        <v>0</v>
      </c>
      <c r="AY396" s="377">
        <f>MAX(GeoH!AU405,GeoH!CC405)</f>
        <v>0</v>
      </c>
      <c r="AZ396" s="377">
        <f>MAX(GeoH!AV405,GeoH!CD405)</f>
        <v>0</v>
      </c>
      <c r="BA396" s="377">
        <f>MAX(GeoH!AW405,GeoH!CE405)</f>
        <v>0</v>
      </c>
      <c r="BB396" s="377">
        <f>MAX(GeoH!AX405,GeoH!CF405)</f>
        <v>0</v>
      </c>
      <c r="BC396" s="377">
        <f>MAX(GeoH!AY405,GeoH!CG405)</f>
        <v>0</v>
      </c>
      <c r="BD396" s="377">
        <f>MAX(GeoH!AZ405,GeoH!CH405)</f>
        <v>0</v>
      </c>
      <c r="BE396" s="377">
        <f>MAX(GeoH!BA405,GeoH!CI405)</f>
        <v>0</v>
      </c>
      <c r="BF396" s="377">
        <f>MAX(GeoH!BB405,GeoH!CJ405)</f>
        <v>0</v>
      </c>
      <c r="BG396" s="377">
        <f>MAX(COUNTIF(GeoH!BC405,"Oui"),COUNTIF(GeoH!CK405,"Oui"))</f>
        <v>0</v>
      </c>
      <c r="BH396" s="354"/>
      <c r="BI396" s="377">
        <f>Trachome!Q408</f>
        <v>0</v>
      </c>
      <c r="BJ396" s="377">
        <f>Trachome!AK408</f>
        <v>0</v>
      </c>
      <c r="BK396" s="377">
        <f>Trachome!AL408</f>
        <v>0</v>
      </c>
      <c r="BL396" s="377">
        <f>Trachome!AN408</f>
        <v>0</v>
      </c>
      <c r="BM396" s="377">
        <f>Trachome!AO408</f>
        <v>0</v>
      </c>
      <c r="BN396" s="377">
        <f>Trachome!AT408</f>
        <v>0</v>
      </c>
      <c r="BO396" s="377">
        <f>Trachome!AU408</f>
        <v>0</v>
      </c>
      <c r="BP396" s="377">
        <f>Trachome!AV408</f>
        <v>0</v>
      </c>
      <c r="BQ396" s="377">
        <f>Trachome!AW408</f>
        <v>0</v>
      </c>
      <c r="BR396" s="377">
        <f>COUNTIF(Trachome!AX408,"Oui")</f>
        <v>0</v>
      </c>
      <c r="BS396" s="354"/>
      <c r="BT396" s="377">
        <f t="shared" si="73"/>
        <v>0</v>
      </c>
      <c r="BU396" s="377">
        <f t="shared" si="74"/>
        <v>0</v>
      </c>
      <c r="BV396" s="377">
        <f t="shared" si="75"/>
        <v>0</v>
      </c>
      <c r="BW396" s="377">
        <f t="shared" si="76"/>
        <v>0</v>
      </c>
      <c r="BX396" s="377">
        <f t="shared" si="77"/>
        <v>0</v>
      </c>
      <c r="BY396" s="377">
        <f t="shared" si="80"/>
        <v>0</v>
      </c>
      <c r="BZ396" s="377">
        <f t="shared" si="81"/>
        <v>0</v>
      </c>
      <c r="CA396" s="377">
        <f t="shared" si="82"/>
        <v>0</v>
      </c>
      <c r="CB396" s="377">
        <f t="shared" si="78"/>
        <v>0</v>
      </c>
      <c r="CC396" s="377">
        <f t="shared" si="79"/>
        <v>0</v>
      </c>
    </row>
    <row r="397" spans="2:81" x14ac:dyDescent="0.25">
      <c r="B397" s="169">
        <f>'Données démographiques'!B405</f>
        <v>0</v>
      </c>
      <c r="C397" s="169">
        <f>'Données démographiques'!C405</f>
        <v>0</v>
      </c>
      <c r="D397" s="170">
        <f>'Données démographiques'!D405</f>
        <v>0</v>
      </c>
      <c r="E397" s="76"/>
      <c r="F397" s="170">
        <f>FL!M404</f>
        <v>0</v>
      </c>
      <c r="G397" s="170">
        <f>FL!AE404</f>
        <v>0</v>
      </c>
      <c r="H397" s="170">
        <f>FL!AF404</f>
        <v>0</v>
      </c>
      <c r="I397" s="170">
        <f>FL!AH404</f>
        <v>0</v>
      </c>
      <c r="J397" s="170">
        <f>FL!AI404</f>
        <v>0</v>
      </c>
      <c r="K397" s="170">
        <f>FL!AK404</f>
        <v>0</v>
      </c>
      <c r="L397" s="170">
        <f>FL!AM404</f>
        <v>0</v>
      </c>
      <c r="M397" s="170">
        <f>FL!AN404</f>
        <v>0</v>
      </c>
      <c r="N397" s="170">
        <f>FL!AO404</f>
        <v>0</v>
      </c>
      <c r="O397" s="170">
        <f>FL!AP404</f>
        <v>0</v>
      </c>
      <c r="P397" s="170">
        <f>FL!AQ404</f>
        <v>0</v>
      </c>
      <c r="Q397" s="170">
        <f>COUNTIF(FL!AR404,"Oui")</f>
        <v>0</v>
      </c>
      <c r="R397" s="76"/>
      <c r="S397" s="170">
        <f>Oncho!K404</f>
        <v>0</v>
      </c>
      <c r="T397" s="170">
        <f>MAX(Oncho!AB404,Oncho!BA404)</f>
        <v>0</v>
      </c>
      <c r="U397" s="170">
        <f>MAX(Oncho!AC404,Oncho!BB404)</f>
        <v>0</v>
      </c>
      <c r="V397" s="170">
        <f>MAX(Oncho!AE404,Oncho!BD404)</f>
        <v>0</v>
      </c>
      <c r="W397" s="170">
        <f>MAX(Oncho!AF404,Oncho!BE404)</f>
        <v>0</v>
      </c>
      <c r="X397" s="170">
        <f>MAX(Oncho!AG404,Oncho!BF404)</f>
        <v>0</v>
      </c>
      <c r="Y397" s="170">
        <f>MAX(Oncho!AH404,Oncho!BG404)</f>
        <v>0</v>
      </c>
      <c r="Z397" s="170">
        <f>MAX(Oncho!AI404,Oncho!BH404)</f>
        <v>0</v>
      </c>
      <c r="AA397" s="170">
        <f>MAX(Oncho!AJ404,Oncho!BI404)</f>
        <v>0</v>
      </c>
      <c r="AB397" s="170">
        <f>MAX(COUNTIF(Oncho!AK404,"Oui"),COUNTIF(Oncho!BJ404,"Oui"))</f>
        <v>0</v>
      </c>
      <c r="AC397" s="76"/>
      <c r="AD397" s="170">
        <f>SCH!P406</f>
        <v>0</v>
      </c>
      <c r="AE397" s="170">
        <f>SCH!AI406</f>
        <v>0</v>
      </c>
      <c r="AF397" s="170">
        <f>SCH!AJ406</f>
        <v>0</v>
      </c>
      <c r="AG397" s="170">
        <f>SCH!AN406</f>
        <v>0</v>
      </c>
      <c r="AH397" s="170">
        <f>SCH!AO406</f>
        <v>0</v>
      </c>
      <c r="AI397" s="170">
        <f>SCH!AT406</f>
        <v>0</v>
      </c>
      <c r="AJ397" s="170">
        <f>SCH!AU406</f>
        <v>0</v>
      </c>
      <c r="AK397" s="170">
        <f>SCH!AV406</f>
        <v>0</v>
      </c>
      <c r="AL397" s="170">
        <f>SCH!AW406</f>
        <v>0</v>
      </c>
      <c r="AM397" s="170">
        <f>COUNTIF(SCH!AX406,"Oui")</f>
        <v>0</v>
      </c>
      <c r="AN397" s="76"/>
      <c r="AO397" s="170">
        <f>GeoH!P406</f>
        <v>0</v>
      </c>
      <c r="AP397" s="170">
        <f>MAX(GeoH!AK406,GeoH!BS406)</f>
        <v>0</v>
      </c>
      <c r="AQ397" s="170">
        <f>MAX(GeoH!AL406,GeoH!BT406)</f>
        <v>0</v>
      </c>
      <c r="AR397" s="170">
        <f>MAX(GeoH!AM406,GeoH!BU406)</f>
        <v>0</v>
      </c>
      <c r="AS397" s="170">
        <f>MAX(GeoH!AN406,GeoH!BV406)</f>
        <v>0</v>
      </c>
      <c r="AT397" s="170">
        <f>MAX(GeoH!AO406,GeoH!BW406)</f>
        <v>0</v>
      </c>
      <c r="AU397" s="170">
        <f>MAX(GeoH!AQ406,GeoH!BY406)</f>
        <v>0</v>
      </c>
      <c r="AV397" s="170">
        <f>MAX(GeoH!AR406,GeoH!BZ406)</f>
        <v>0</v>
      </c>
      <c r="AW397" s="170">
        <f>MAX(GeoH!AS406,GeoH!CA406)</f>
        <v>0</v>
      </c>
      <c r="AX397" s="170">
        <f>MAX(GeoH!AT406,GeoH!CB406)</f>
        <v>0</v>
      </c>
      <c r="AY397" s="170">
        <f>MAX(GeoH!AU406,GeoH!CC406)</f>
        <v>0</v>
      </c>
      <c r="AZ397" s="170">
        <f>MAX(GeoH!AV406,GeoH!CD406)</f>
        <v>0</v>
      </c>
      <c r="BA397" s="170">
        <f>MAX(GeoH!AW406,GeoH!CE406)</f>
        <v>0</v>
      </c>
      <c r="BB397" s="170">
        <f>MAX(GeoH!AX406,GeoH!CF406)</f>
        <v>0</v>
      </c>
      <c r="BC397" s="170">
        <f>MAX(GeoH!AY406,GeoH!CG406)</f>
        <v>0</v>
      </c>
      <c r="BD397" s="170">
        <f>MAX(GeoH!AZ406,GeoH!CH406)</f>
        <v>0</v>
      </c>
      <c r="BE397" s="170">
        <f>MAX(GeoH!BA406,GeoH!CI406)</f>
        <v>0</v>
      </c>
      <c r="BF397" s="170">
        <f>MAX(GeoH!BB406,GeoH!CJ406)</f>
        <v>0</v>
      </c>
      <c r="BG397" s="170">
        <f>MAX(COUNTIF(GeoH!BC406,"Oui"),COUNTIF(GeoH!CK406,"Oui"))</f>
        <v>0</v>
      </c>
      <c r="BH397" s="76"/>
      <c r="BI397" s="170">
        <f>Trachome!Q409</f>
        <v>0</v>
      </c>
      <c r="BJ397" s="170">
        <f>Trachome!AK409</f>
        <v>0</v>
      </c>
      <c r="BK397" s="170">
        <f>Trachome!AL409</f>
        <v>0</v>
      </c>
      <c r="BL397" s="170">
        <f>Trachome!AN409</f>
        <v>0</v>
      </c>
      <c r="BM397" s="170">
        <f>Trachome!AO409</f>
        <v>0</v>
      </c>
      <c r="BN397" s="170">
        <f>Trachome!AT409</f>
        <v>0</v>
      </c>
      <c r="BO397" s="170">
        <f>Trachome!AU409</f>
        <v>0</v>
      </c>
      <c r="BP397" s="170">
        <f>Trachome!AV409</f>
        <v>0</v>
      </c>
      <c r="BQ397" s="170">
        <f>Trachome!AW409</f>
        <v>0</v>
      </c>
      <c r="BR397" s="170">
        <f>COUNTIF(Trachome!AX409,"Oui")</f>
        <v>0</v>
      </c>
      <c r="BS397" s="76"/>
      <c r="BT397" s="170">
        <f t="shared" si="73"/>
        <v>0</v>
      </c>
      <c r="BU397" s="170">
        <f t="shared" si="74"/>
        <v>0</v>
      </c>
      <c r="BV397" s="170">
        <f t="shared" si="75"/>
        <v>0</v>
      </c>
      <c r="BW397" s="170">
        <f t="shared" si="76"/>
        <v>0</v>
      </c>
      <c r="BX397" s="170">
        <f t="shared" si="77"/>
        <v>0</v>
      </c>
      <c r="BY397" s="170">
        <f t="shared" si="80"/>
        <v>0</v>
      </c>
      <c r="BZ397" s="170">
        <f t="shared" si="81"/>
        <v>0</v>
      </c>
      <c r="CA397" s="170">
        <f t="shared" si="82"/>
        <v>0</v>
      </c>
      <c r="CB397" s="170">
        <f t="shared" si="78"/>
        <v>0</v>
      </c>
      <c r="CC397" s="170">
        <f t="shared" si="79"/>
        <v>0</v>
      </c>
    </row>
    <row r="398" spans="2:81" x14ac:dyDescent="0.25">
      <c r="B398" s="376">
        <f>'Données démographiques'!B406</f>
        <v>0</v>
      </c>
      <c r="C398" s="376">
        <f>'Données démographiques'!C406</f>
        <v>0</v>
      </c>
      <c r="D398" s="377">
        <f>'Données démographiques'!D406</f>
        <v>0</v>
      </c>
      <c r="E398" s="354"/>
      <c r="F398" s="377">
        <f>FL!M405</f>
        <v>0</v>
      </c>
      <c r="G398" s="377">
        <f>FL!AE405</f>
        <v>0</v>
      </c>
      <c r="H398" s="377">
        <f>FL!AF405</f>
        <v>0</v>
      </c>
      <c r="I398" s="377">
        <f>FL!AH405</f>
        <v>0</v>
      </c>
      <c r="J398" s="377">
        <f>FL!AI405</f>
        <v>0</v>
      </c>
      <c r="K398" s="377">
        <f>FL!AK405</f>
        <v>0</v>
      </c>
      <c r="L398" s="377">
        <f>FL!AM405</f>
        <v>0</v>
      </c>
      <c r="M398" s="377">
        <f>FL!AN405</f>
        <v>0</v>
      </c>
      <c r="N398" s="377">
        <f>FL!AO405</f>
        <v>0</v>
      </c>
      <c r="O398" s="377">
        <f>FL!AP405</f>
        <v>0</v>
      </c>
      <c r="P398" s="377">
        <f>FL!AQ405</f>
        <v>0</v>
      </c>
      <c r="Q398" s="377">
        <f>COUNTIF(FL!AR405,"Oui")</f>
        <v>0</v>
      </c>
      <c r="R398" s="354"/>
      <c r="S398" s="377">
        <f>Oncho!K405</f>
        <v>0</v>
      </c>
      <c r="T398" s="377">
        <f>MAX(Oncho!AB405,Oncho!BA405)</f>
        <v>0</v>
      </c>
      <c r="U398" s="377">
        <f>MAX(Oncho!AC405,Oncho!BB405)</f>
        <v>0</v>
      </c>
      <c r="V398" s="377">
        <f>MAX(Oncho!AE405,Oncho!BD405)</f>
        <v>0</v>
      </c>
      <c r="W398" s="377">
        <f>MAX(Oncho!AF405,Oncho!BE405)</f>
        <v>0</v>
      </c>
      <c r="X398" s="377">
        <f>MAX(Oncho!AG405,Oncho!BF405)</f>
        <v>0</v>
      </c>
      <c r="Y398" s="377">
        <f>MAX(Oncho!AH405,Oncho!BG405)</f>
        <v>0</v>
      </c>
      <c r="Z398" s="377">
        <f>MAX(Oncho!AI405,Oncho!BH405)</f>
        <v>0</v>
      </c>
      <c r="AA398" s="377">
        <f>MAX(Oncho!AJ405,Oncho!BI405)</f>
        <v>0</v>
      </c>
      <c r="AB398" s="377">
        <f>MAX(COUNTIF(Oncho!AK405,"Oui"),COUNTIF(Oncho!BJ405,"Oui"))</f>
        <v>0</v>
      </c>
      <c r="AC398" s="354"/>
      <c r="AD398" s="377">
        <f>SCH!P407</f>
        <v>0</v>
      </c>
      <c r="AE398" s="377">
        <f>SCH!AI407</f>
        <v>0</v>
      </c>
      <c r="AF398" s="377">
        <f>SCH!AJ407</f>
        <v>0</v>
      </c>
      <c r="AG398" s="377">
        <f>SCH!AN407</f>
        <v>0</v>
      </c>
      <c r="AH398" s="377">
        <f>SCH!AO407</f>
        <v>0</v>
      </c>
      <c r="AI398" s="377">
        <f>SCH!AT407</f>
        <v>0</v>
      </c>
      <c r="AJ398" s="377">
        <f>SCH!AU407</f>
        <v>0</v>
      </c>
      <c r="AK398" s="377">
        <f>SCH!AV407</f>
        <v>0</v>
      </c>
      <c r="AL398" s="377">
        <f>SCH!AW407</f>
        <v>0</v>
      </c>
      <c r="AM398" s="377">
        <f>COUNTIF(SCH!AX407,"Oui")</f>
        <v>0</v>
      </c>
      <c r="AN398" s="354"/>
      <c r="AO398" s="377">
        <f>GeoH!P407</f>
        <v>0</v>
      </c>
      <c r="AP398" s="377">
        <f>MAX(GeoH!AK407,GeoH!BS407)</f>
        <v>0</v>
      </c>
      <c r="AQ398" s="377">
        <f>MAX(GeoH!AL407,GeoH!BT407)</f>
        <v>0</v>
      </c>
      <c r="AR398" s="377">
        <f>MAX(GeoH!AM407,GeoH!BU407)</f>
        <v>0</v>
      </c>
      <c r="AS398" s="377">
        <f>MAX(GeoH!AN407,GeoH!BV407)</f>
        <v>0</v>
      </c>
      <c r="AT398" s="377">
        <f>MAX(GeoH!AO407,GeoH!BW407)</f>
        <v>0</v>
      </c>
      <c r="AU398" s="377">
        <f>MAX(GeoH!AQ407,GeoH!BY407)</f>
        <v>0</v>
      </c>
      <c r="AV398" s="377">
        <f>MAX(GeoH!AR407,GeoH!BZ407)</f>
        <v>0</v>
      </c>
      <c r="AW398" s="377">
        <f>MAX(GeoH!AS407,GeoH!CA407)</f>
        <v>0</v>
      </c>
      <c r="AX398" s="377">
        <f>MAX(GeoH!AT407,GeoH!CB407)</f>
        <v>0</v>
      </c>
      <c r="AY398" s="377">
        <f>MAX(GeoH!AU407,GeoH!CC407)</f>
        <v>0</v>
      </c>
      <c r="AZ398" s="377">
        <f>MAX(GeoH!AV407,GeoH!CD407)</f>
        <v>0</v>
      </c>
      <c r="BA398" s="377">
        <f>MAX(GeoH!AW407,GeoH!CE407)</f>
        <v>0</v>
      </c>
      <c r="BB398" s="377">
        <f>MAX(GeoH!AX407,GeoH!CF407)</f>
        <v>0</v>
      </c>
      <c r="BC398" s="377">
        <f>MAX(GeoH!AY407,GeoH!CG407)</f>
        <v>0</v>
      </c>
      <c r="BD398" s="377">
        <f>MAX(GeoH!AZ407,GeoH!CH407)</f>
        <v>0</v>
      </c>
      <c r="BE398" s="377">
        <f>MAX(GeoH!BA407,GeoH!CI407)</f>
        <v>0</v>
      </c>
      <c r="BF398" s="377">
        <f>MAX(GeoH!BB407,GeoH!CJ407)</f>
        <v>0</v>
      </c>
      <c r="BG398" s="377">
        <f>MAX(COUNTIF(GeoH!BC407,"Oui"),COUNTIF(GeoH!CK407,"Oui"))</f>
        <v>0</v>
      </c>
      <c r="BH398" s="354"/>
      <c r="BI398" s="377">
        <f>Trachome!Q410</f>
        <v>0</v>
      </c>
      <c r="BJ398" s="377">
        <f>Trachome!AK410</f>
        <v>0</v>
      </c>
      <c r="BK398" s="377">
        <f>Trachome!AL410</f>
        <v>0</v>
      </c>
      <c r="BL398" s="377">
        <f>Trachome!AN410</f>
        <v>0</v>
      </c>
      <c r="BM398" s="377">
        <f>Trachome!AO410</f>
        <v>0</v>
      </c>
      <c r="BN398" s="377">
        <f>Trachome!AT410</f>
        <v>0</v>
      </c>
      <c r="BO398" s="377">
        <f>Trachome!AU410</f>
        <v>0</v>
      </c>
      <c r="BP398" s="377">
        <f>Trachome!AV410</f>
        <v>0</v>
      </c>
      <c r="BQ398" s="377">
        <f>Trachome!AW410</f>
        <v>0</v>
      </c>
      <c r="BR398" s="377">
        <f>COUNTIF(Trachome!AX410,"Oui")</f>
        <v>0</v>
      </c>
      <c r="BS398" s="354"/>
      <c r="BT398" s="377">
        <f t="shared" si="73"/>
        <v>0</v>
      </c>
      <c r="BU398" s="377">
        <f t="shared" si="74"/>
        <v>0</v>
      </c>
      <c r="BV398" s="377">
        <f t="shared" si="75"/>
        <v>0</v>
      </c>
      <c r="BW398" s="377">
        <f t="shared" si="76"/>
        <v>0</v>
      </c>
      <c r="BX398" s="377">
        <f t="shared" si="77"/>
        <v>0</v>
      </c>
      <c r="BY398" s="377">
        <f t="shared" si="80"/>
        <v>0</v>
      </c>
      <c r="BZ398" s="377">
        <f t="shared" si="81"/>
        <v>0</v>
      </c>
      <c r="CA398" s="377">
        <f t="shared" si="82"/>
        <v>0</v>
      </c>
      <c r="CB398" s="377">
        <f t="shared" si="78"/>
        <v>0</v>
      </c>
      <c r="CC398" s="377">
        <f t="shared" si="79"/>
        <v>0</v>
      </c>
    </row>
    <row r="399" spans="2:81" x14ac:dyDescent="0.25">
      <c r="B399" s="169">
        <f>'Données démographiques'!B407</f>
        <v>0</v>
      </c>
      <c r="C399" s="169">
        <f>'Données démographiques'!C407</f>
        <v>0</v>
      </c>
      <c r="D399" s="170">
        <f>'Données démographiques'!D407</f>
        <v>0</v>
      </c>
      <c r="E399" s="76"/>
      <c r="F399" s="170">
        <f>FL!M406</f>
        <v>0</v>
      </c>
      <c r="G399" s="170">
        <f>FL!AE406</f>
        <v>0</v>
      </c>
      <c r="H399" s="170">
        <f>FL!AF406</f>
        <v>0</v>
      </c>
      <c r="I399" s="170">
        <f>FL!AH406</f>
        <v>0</v>
      </c>
      <c r="J399" s="170">
        <f>FL!AI406</f>
        <v>0</v>
      </c>
      <c r="K399" s="170">
        <f>FL!AK406</f>
        <v>0</v>
      </c>
      <c r="L399" s="170">
        <f>FL!AM406</f>
        <v>0</v>
      </c>
      <c r="M399" s="170">
        <f>FL!AN406</f>
        <v>0</v>
      </c>
      <c r="N399" s="170">
        <f>FL!AO406</f>
        <v>0</v>
      </c>
      <c r="O399" s="170">
        <f>FL!AP406</f>
        <v>0</v>
      </c>
      <c r="P399" s="170">
        <f>FL!AQ406</f>
        <v>0</v>
      </c>
      <c r="Q399" s="170">
        <f>COUNTIF(FL!AR406,"Oui")</f>
        <v>0</v>
      </c>
      <c r="R399" s="76"/>
      <c r="S399" s="170">
        <f>Oncho!K406</f>
        <v>0</v>
      </c>
      <c r="T399" s="170">
        <f>MAX(Oncho!AB406,Oncho!BA406)</f>
        <v>0</v>
      </c>
      <c r="U399" s="170">
        <f>MAX(Oncho!AC406,Oncho!BB406)</f>
        <v>0</v>
      </c>
      <c r="V399" s="170">
        <f>MAX(Oncho!AE406,Oncho!BD406)</f>
        <v>0</v>
      </c>
      <c r="W399" s="170">
        <f>MAX(Oncho!AF406,Oncho!BE406)</f>
        <v>0</v>
      </c>
      <c r="X399" s="170">
        <f>MAX(Oncho!AG406,Oncho!BF406)</f>
        <v>0</v>
      </c>
      <c r="Y399" s="170">
        <f>MAX(Oncho!AH406,Oncho!BG406)</f>
        <v>0</v>
      </c>
      <c r="Z399" s="170">
        <f>MAX(Oncho!AI406,Oncho!BH406)</f>
        <v>0</v>
      </c>
      <c r="AA399" s="170">
        <f>MAX(Oncho!AJ406,Oncho!BI406)</f>
        <v>0</v>
      </c>
      <c r="AB399" s="170">
        <f>MAX(COUNTIF(Oncho!AK406,"Oui"),COUNTIF(Oncho!BJ406,"Oui"))</f>
        <v>0</v>
      </c>
      <c r="AC399" s="76"/>
      <c r="AD399" s="170">
        <f>SCH!P408</f>
        <v>0</v>
      </c>
      <c r="AE399" s="170">
        <f>SCH!AI408</f>
        <v>0</v>
      </c>
      <c r="AF399" s="170">
        <f>SCH!AJ408</f>
        <v>0</v>
      </c>
      <c r="AG399" s="170">
        <f>SCH!AN408</f>
        <v>0</v>
      </c>
      <c r="AH399" s="170">
        <f>SCH!AO408</f>
        <v>0</v>
      </c>
      <c r="AI399" s="170">
        <f>SCH!AT408</f>
        <v>0</v>
      </c>
      <c r="AJ399" s="170">
        <f>SCH!AU408</f>
        <v>0</v>
      </c>
      <c r="AK399" s="170">
        <f>SCH!AV408</f>
        <v>0</v>
      </c>
      <c r="AL399" s="170">
        <f>SCH!AW408</f>
        <v>0</v>
      </c>
      <c r="AM399" s="170">
        <f>COUNTIF(SCH!AX408,"Oui")</f>
        <v>0</v>
      </c>
      <c r="AN399" s="76"/>
      <c r="AO399" s="170">
        <f>GeoH!P408</f>
        <v>0</v>
      </c>
      <c r="AP399" s="170">
        <f>MAX(GeoH!AK408,GeoH!BS408)</f>
        <v>0</v>
      </c>
      <c r="AQ399" s="170">
        <f>MAX(GeoH!AL408,GeoH!BT408)</f>
        <v>0</v>
      </c>
      <c r="AR399" s="170">
        <f>MAX(GeoH!AM408,GeoH!BU408)</f>
        <v>0</v>
      </c>
      <c r="AS399" s="170">
        <f>MAX(GeoH!AN408,GeoH!BV408)</f>
        <v>0</v>
      </c>
      <c r="AT399" s="170">
        <f>MAX(GeoH!AO408,GeoH!BW408)</f>
        <v>0</v>
      </c>
      <c r="AU399" s="170">
        <f>MAX(GeoH!AQ408,GeoH!BY408)</f>
        <v>0</v>
      </c>
      <c r="AV399" s="170">
        <f>MAX(GeoH!AR408,GeoH!BZ408)</f>
        <v>0</v>
      </c>
      <c r="AW399" s="170">
        <f>MAX(GeoH!AS408,GeoH!CA408)</f>
        <v>0</v>
      </c>
      <c r="AX399" s="170">
        <f>MAX(GeoH!AT408,GeoH!CB408)</f>
        <v>0</v>
      </c>
      <c r="AY399" s="170">
        <f>MAX(GeoH!AU408,GeoH!CC408)</f>
        <v>0</v>
      </c>
      <c r="AZ399" s="170">
        <f>MAX(GeoH!AV408,GeoH!CD408)</f>
        <v>0</v>
      </c>
      <c r="BA399" s="170">
        <f>MAX(GeoH!AW408,GeoH!CE408)</f>
        <v>0</v>
      </c>
      <c r="BB399" s="170">
        <f>MAX(GeoH!AX408,GeoH!CF408)</f>
        <v>0</v>
      </c>
      <c r="BC399" s="170">
        <f>MAX(GeoH!AY408,GeoH!CG408)</f>
        <v>0</v>
      </c>
      <c r="BD399" s="170">
        <f>MAX(GeoH!AZ408,GeoH!CH408)</f>
        <v>0</v>
      </c>
      <c r="BE399" s="170">
        <f>MAX(GeoH!BA408,GeoH!CI408)</f>
        <v>0</v>
      </c>
      <c r="BF399" s="170">
        <f>MAX(GeoH!BB408,GeoH!CJ408)</f>
        <v>0</v>
      </c>
      <c r="BG399" s="170">
        <f>MAX(COUNTIF(GeoH!BC408,"Oui"),COUNTIF(GeoH!CK408,"Oui"))</f>
        <v>0</v>
      </c>
      <c r="BH399" s="76"/>
      <c r="BI399" s="170">
        <f>Trachome!Q411</f>
        <v>0</v>
      </c>
      <c r="BJ399" s="170">
        <f>Trachome!AK411</f>
        <v>0</v>
      </c>
      <c r="BK399" s="170">
        <f>Trachome!AL411</f>
        <v>0</v>
      </c>
      <c r="BL399" s="170">
        <f>Trachome!AN411</f>
        <v>0</v>
      </c>
      <c r="BM399" s="170">
        <f>Trachome!AO411</f>
        <v>0</v>
      </c>
      <c r="BN399" s="170">
        <f>Trachome!AT411</f>
        <v>0</v>
      </c>
      <c r="BO399" s="170">
        <f>Trachome!AU411</f>
        <v>0</v>
      </c>
      <c r="BP399" s="170">
        <f>Trachome!AV411</f>
        <v>0</v>
      </c>
      <c r="BQ399" s="170">
        <f>Trachome!AW411</f>
        <v>0</v>
      </c>
      <c r="BR399" s="170">
        <f>COUNTIF(Trachome!AX411,"Oui")</f>
        <v>0</v>
      </c>
      <c r="BS399" s="76"/>
      <c r="BT399" s="170">
        <f t="shared" si="73"/>
        <v>0</v>
      </c>
      <c r="BU399" s="170">
        <f t="shared" si="74"/>
        <v>0</v>
      </c>
      <c r="BV399" s="170">
        <f t="shared" si="75"/>
        <v>0</v>
      </c>
      <c r="BW399" s="170">
        <f t="shared" si="76"/>
        <v>0</v>
      </c>
      <c r="BX399" s="170">
        <f t="shared" si="77"/>
        <v>0</v>
      </c>
      <c r="BY399" s="170">
        <f t="shared" si="80"/>
        <v>0</v>
      </c>
      <c r="BZ399" s="170">
        <f t="shared" si="81"/>
        <v>0</v>
      </c>
      <c r="CA399" s="170">
        <f t="shared" si="82"/>
        <v>0</v>
      </c>
      <c r="CB399" s="170">
        <f t="shared" si="78"/>
        <v>0</v>
      </c>
      <c r="CC399" s="170">
        <f t="shared" si="79"/>
        <v>0</v>
      </c>
    </row>
    <row r="400" spans="2:81" x14ac:dyDescent="0.25">
      <c r="B400" s="376">
        <f>'Données démographiques'!B408</f>
        <v>0</v>
      </c>
      <c r="C400" s="376">
        <f>'Données démographiques'!C408</f>
        <v>0</v>
      </c>
      <c r="D400" s="377">
        <f>'Données démographiques'!D408</f>
        <v>0</v>
      </c>
      <c r="E400" s="354"/>
      <c r="F400" s="377">
        <f>FL!M407</f>
        <v>0</v>
      </c>
      <c r="G400" s="377">
        <f>FL!AE407</f>
        <v>0</v>
      </c>
      <c r="H400" s="377">
        <f>FL!AF407</f>
        <v>0</v>
      </c>
      <c r="I400" s="377">
        <f>FL!AH407</f>
        <v>0</v>
      </c>
      <c r="J400" s="377">
        <f>FL!AI407</f>
        <v>0</v>
      </c>
      <c r="K400" s="377">
        <f>FL!AK407</f>
        <v>0</v>
      </c>
      <c r="L400" s="377">
        <f>FL!AM407</f>
        <v>0</v>
      </c>
      <c r="M400" s="377">
        <f>FL!AN407</f>
        <v>0</v>
      </c>
      <c r="N400" s="377">
        <f>FL!AO407</f>
        <v>0</v>
      </c>
      <c r="O400" s="377">
        <f>FL!AP407</f>
        <v>0</v>
      </c>
      <c r="P400" s="377">
        <f>FL!AQ407</f>
        <v>0</v>
      </c>
      <c r="Q400" s="377">
        <f>COUNTIF(FL!AR407,"Oui")</f>
        <v>0</v>
      </c>
      <c r="R400" s="354"/>
      <c r="S400" s="377">
        <f>Oncho!K407</f>
        <v>0</v>
      </c>
      <c r="T400" s="377">
        <f>MAX(Oncho!AB407,Oncho!BA407)</f>
        <v>0</v>
      </c>
      <c r="U400" s="377">
        <f>MAX(Oncho!AC407,Oncho!BB407)</f>
        <v>0</v>
      </c>
      <c r="V400" s="377">
        <f>MAX(Oncho!AE407,Oncho!BD407)</f>
        <v>0</v>
      </c>
      <c r="W400" s="377">
        <f>MAX(Oncho!AF407,Oncho!BE407)</f>
        <v>0</v>
      </c>
      <c r="X400" s="377">
        <f>MAX(Oncho!AG407,Oncho!BF407)</f>
        <v>0</v>
      </c>
      <c r="Y400" s="377">
        <f>MAX(Oncho!AH407,Oncho!BG407)</f>
        <v>0</v>
      </c>
      <c r="Z400" s="377">
        <f>MAX(Oncho!AI407,Oncho!BH407)</f>
        <v>0</v>
      </c>
      <c r="AA400" s="377">
        <f>MAX(Oncho!AJ407,Oncho!BI407)</f>
        <v>0</v>
      </c>
      <c r="AB400" s="377">
        <f>MAX(COUNTIF(Oncho!AK407,"Oui"),COUNTIF(Oncho!BJ407,"Oui"))</f>
        <v>0</v>
      </c>
      <c r="AC400" s="354"/>
      <c r="AD400" s="377">
        <f>SCH!P409</f>
        <v>0</v>
      </c>
      <c r="AE400" s="377">
        <f>SCH!AI409</f>
        <v>0</v>
      </c>
      <c r="AF400" s="377">
        <f>SCH!AJ409</f>
        <v>0</v>
      </c>
      <c r="AG400" s="377">
        <f>SCH!AN409</f>
        <v>0</v>
      </c>
      <c r="AH400" s="377">
        <f>SCH!AO409</f>
        <v>0</v>
      </c>
      <c r="AI400" s="377">
        <f>SCH!AT409</f>
        <v>0</v>
      </c>
      <c r="AJ400" s="377">
        <f>SCH!AU409</f>
        <v>0</v>
      </c>
      <c r="AK400" s="377">
        <f>SCH!AV409</f>
        <v>0</v>
      </c>
      <c r="AL400" s="377">
        <f>SCH!AW409</f>
        <v>0</v>
      </c>
      <c r="AM400" s="377">
        <f>COUNTIF(SCH!AX409,"Oui")</f>
        <v>0</v>
      </c>
      <c r="AN400" s="354"/>
      <c r="AO400" s="377">
        <f>GeoH!P409</f>
        <v>0</v>
      </c>
      <c r="AP400" s="377">
        <f>MAX(GeoH!AK409,GeoH!BS409)</f>
        <v>0</v>
      </c>
      <c r="AQ400" s="377">
        <f>MAX(GeoH!AL409,GeoH!BT409)</f>
        <v>0</v>
      </c>
      <c r="AR400" s="377">
        <f>MAX(GeoH!AM409,GeoH!BU409)</f>
        <v>0</v>
      </c>
      <c r="AS400" s="377">
        <f>MAX(GeoH!AN409,GeoH!BV409)</f>
        <v>0</v>
      </c>
      <c r="AT400" s="377">
        <f>MAX(GeoH!AO409,GeoH!BW409)</f>
        <v>0</v>
      </c>
      <c r="AU400" s="377">
        <f>MAX(GeoH!AQ409,GeoH!BY409)</f>
        <v>0</v>
      </c>
      <c r="AV400" s="377">
        <f>MAX(GeoH!AR409,GeoH!BZ409)</f>
        <v>0</v>
      </c>
      <c r="AW400" s="377">
        <f>MAX(GeoH!AS409,GeoH!CA409)</f>
        <v>0</v>
      </c>
      <c r="AX400" s="377">
        <f>MAX(GeoH!AT409,GeoH!CB409)</f>
        <v>0</v>
      </c>
      <c r="AY400" s="377">
        <f>MAX(GeoH!AU409,GeoH!CC409)</f>
        <v>0</v>
      </c>
      <c r="AZ400" s="377">
        <f>MAX(GeoH!AV409,GeoH!CD409)</f>
        <v>0</v>
      </c>
      <c r="BA400" s="377">
        <f>MAX(GeoH!AW409,GeoH!CE409)</f>
        <v>0</v>
      </c>
      <c r="BB400" s="377">
        <f>MAX(GeoH!AX409,GeoH!CF409)</f>
        <v>0</v>
      </c>
      <c r="BC400" s="377">
        <f>MAX(GeoH!AY409,GeoH!CG409)</f>
        <v>0</v>
      </c>
      <c r="BD400" s="377">
        <f>MAX(GeoH!AZ409,GeoH!CH409)</f>
        <v>0</v>
      </c>
      <c r="BE400" s="377">
        <f>MAX(GeoH!BA409,GeoH!CI409)</f>
        <v>0</v>
      </c>
      <c r="BF400" s="377">
        <f>MAX(GeoH!BB409,GeoH!CJ409)</f>
        <v>0</v>
      </c>
      <c r="BG400" s="377">
        <f>MAX(COUNTIF(GeoH!BC409,"Oui"),COUNTIF(GeoH!CK409,"Oui"))</f>
        <v>0</v>
      </c>
      <c r="BH400" s="354"/>
      <c r="BI400" s="377">
        <f>Trachome!Q412</f>
        <v>0</v>
      </c>
      <c r="BJ400" s="377">
        <f>Trachome!AK412</f>
        <v>0</v>
      </c>
      <c r="BK400" s="377">
        <f>Trachome!AL412</f>
        <v>0</v>
      </c>
      <c r="BL400" s="377">
        <f>Trachome!AN412</f>
        <v>0</v>
      </c>
      <c r="BM400" s="377">
        <f>Trachome!AO412</f>
        <v>0</v>
      </c>
      <c r="BN400" s="377">
        <f>Trachome!AT412</f>
        <v>0</v>
      </c>
      <c r="BO400" s="377">
        <f>Trachome!AU412</f>
        <v>0</v>
      </c>
      <c r="BP400" s="377">
        <f>Trachome!AV412</f>
        <v>0</v>
      </c>
      <c r="BQ400" s="377">
        <f>Trachome!AW412</f>
        <v>0</v>
      </c>
      <c r="BR400" s="377">
        <f>COUNTIF(Trachome!AX412,"Oui")</f>
        <v>0</v>
      </c>
      <c r="BS400" s="354"/>
      <c r="BT400" s="377">
        <f t="shared" si="73"/>
        <v>0</v>
      </c>
      <c r="BU400" s="377">
        <f t="shared" si="74"/>
        <v>0</v>
      </c>
      <c r="BV400" s="377">
        <f t="shared" si="75"/>
        <v>0</v>
      </c>
      <c r="BW400" s="377">
        <f t="shared" si="76"/>
        <v>0</v>
      </c>
      <c r="BX400" s="377">
        <f t="shared" si="77"/>
        <v>0</v>
      </c>
      <c r="BY400" s="377">
        <f t="shared" si="80"/>
        <v>0</v>
      </c>
      <c r="BZ400" s="377">
        <f t="shared" si="81"/>
        <v>0</v>
      </c>
      <c r="CA400" s="377">
        <f t="shared" si="82"/>
        <v>0</v>
      </c>
      <c r="CB400" s="377">
        <f t="shared" si="78"/>
        <v>0</v>
      </c>
      <c r="CC400" s="377">
        <f t="shared" si="79"/>
        <v>0</v>
      </c>
    </row>
    <row r="401" spans="2:81" x14ac:dyDescent="0.25">
      <c r="B401" s="169">
        <f>'Données démographiques'!B409</f>
        <v>0</v>
      </c>
      <c r="C401" s="169">
        <f>'Données démographiques'!C409</f>
        <v>0</v>
      </c>
      <c r="D401" s="170">
        <f>'Données démographiques'!D409</f>
        <v>0</v>
      </c>
      <c r="E401" s="76"/>
      <c r="F401" s="170">
        <f>FL!M408</f>
        <v>0</v>
      </c>
      <c r="G401" s="170">
        <f>FL!AE408</f>
        <v>0</v>
      </c>
      <c r="H401" s="170">
        <f>FL!AF408</f>
        <v>0</v>
      </c>
      <c r="I401" s="170">
        <f>FL!AH408</f>
        <v>0</v>
      </c>
      <c r="J401" s="170">
        <f>FL!AI408</f>
        <v>0</v>
      </c>
      <c r="K401" s="170">
        <f>FL!AK408</f>
        <v>0</v>
      </c>
      <c r="L401" s="170">
        <f>FL!AM408</f>
        <v>0</v>
      </c>
      <c r="M401" s="170">
        <f>FL!AN408</f>
        <v>0</v>
      </c>
      <c r="N401" s="170">
        <f>FL!AO408</f>
        <v>0</v>
      </c>
      <c r="O401" s="170">
        <f>FL!AP408</f>
        <v>0</v>
      </c>
      <c r="P401" s="170">
        <f>FL!AQ408</f>
        <v>0</v>
      </c>
      <c r="Q401" s="170">
        <f>COUNTIF(FL!AR408,"Oui")</f>
        <v>0</v>
      </c>
      <c r="R401" s="76"/>
      <c r="S401" s="170">
        <f>Oncho!K408</f>
        <v>0</v>
      </c>
      <c r="T401" s="170">
        <f>MAX(Oncho!AB408,Oncho!BA408)</f>
        <v>0</v>
      </c>
      <c r="U401" s="170">
        <f>MAX(Oncho!AC408,Oncho!BB408)</f>
        <v>0</v>
      </c>
      <c r="V401" s="170">
        <f>MAX(Oncho!AE408,Oncho!BD408)</f>
        <v>0</v>
      </c>
      <c r="W401" s="170">
        <f>MAX(Oncho!AF408,Oncho!BE408)</f>
        <v>0</v>
      </c>
      <c r="X401" s="170">
        <f>MAX(Oncho!AG408,Oncho!BF408)</f>
        <v>0</v>
      </c>
      <c r="Y401" s="170">
        <f>MAX(Oncho!AH408,Oncho!BG408)</f>
        <v>0</v>
      </c>
      <c r="Z401" s="170">
        <f>MAX(Oncho!AI408,Oncho!BH408)</f>
        <v>0</v>
      </c>
      <c r="AA401" s="170">
        <f>MAX(Oncho!AJ408,Oncho!BI408)</f>
        <v>0</v>
      </c>
      <c r="AB401" s="170">
        <f>MAX(COUNTIF(Oncho!AK408,"Oui"),COUNTIF(Oncho!BJ408,"Oui"))</f>
        <v>0</v>
      </c>
      <c r="AC401" s="76"/>
      <c r="AD401" s="170">
        <f>SCH!P410</f>
        <v>0</v>
      </c>
      <c r="AE401" s="170">
        <f>SCH!AI410</f>
        <v>0</v>
      </c>
      <c r="AF401" s="170">
        <f>SCH!AJ410</f>
        <v>0</v>
      </c>
      <c r="AG401" s="170">
        <f>SCH!AN410</f>
        <v>0</v>
      </c>
      <c r="AH401" s="170">
        <f>SCH!AO410</f>
        <v>0</v>
      </c>
      <c r="AI401" s="170">
        <f>SCH!AT410</f>
        <v>0</v>
      </c>
      <c r="AJ401" s="170">
        <f>SCH!AU410</f>
        <v>0</v>
      </c>
      <c r="AK401" s="170">
        <f>SCH!AV410</f>
        <v>0</v>
      </c>
      <c r="AL401" s="170">
        <f>SCH!AW410</f>
        <v>0</v>
      </c>
      <c r="AM401" s="170">
        <f>COUNTIF(SCH!AX410,"Oui")</f>
        <v>0</v>
      </c>
      <c r="AN401" s="76"/>
      <c r="AO401" s="170">
        <f>GeoH!P410</f>
        <v>0</v>
      </c>
      <c r="AP401" s="170">
        <f>MAX(GeoH!AK410,GeoH!BS410)</f>
        <v>0</v>
      </c>
      <c r="AQ401" s="170">
        <f>MAX(GeoH!AL410,GeoH!BT410)</f>
        <v>0</v>
      </c>
      <c r="AR401" s="170">
        <f>MAX(GeoH!AM410,GeoH!BU410)</f>
        <v>0</v>
      </c>
      <c r="AS401" s="170">
        <f>MAX(GeoH!AN410,GeoH!BV410)</f>
        <v>0</v>
      </c>
      <c r="AT401" s="170">
        <f>MAX(GeoH!AO410,GeoH!BW410)</f>
        <v>0</v>
      </c>
      <c r="AU401" s="170">
        <f>MAX(GeoH!AQ410,GeoH!BY410)</f>
        <v>0</v>
      </c>
      <c r="AV401" s="170">
        <f>MAX(GeoH!AR410,GeoH!BZ410)</f>
        <v>0</v>
      </c>
      <c r="AW401" s="170">
        <f>MAX(GeoH!AS410,GeoH!CA410)</f>
        <v>0</v>
      </c>
      <c r="AX401" s="170">
        <f>MAX(GeoH!AT410,GeoH!CB410)</f>
        <v>0</v>
      </c>
      <c r="AY401" s="170">
        <f>MAX(GeoH!AU410,GeoH!CC410)</f>
        <v>0</v>
      </c>
      <c r="AZ401" s="170">
        <f>MAX(GeoH!AV410,GeoH!CD410)</f>
        <v>0</v>
      </c>
      <c r="BA401" s="170">
        <f>MAX(GeoH!AW410,GeoH!CE410)</f>
        <v>0</v>
      </c>
      <c r="BB401" s="170">
        <f>MAX(GeoH!AX410,GeoH!CF410)</f>
        <v>0</v>
      </c>
      <c r="BC401" s="170">
        <f>MAX(GeoH!AY410,GeoH!CG410)</f>
        <v>0</v>
      </c>
      <c r="BD401" s="170">
        <f>MAX(GeoH!AZ410,GeoH!CH410)</f>
        <v>0</v>
      </c>
      <c r="BE401" s="170">
        <f>MAX(GeoH!BA410,GeoH!CI410)</f>
        <v>0</v>
      </c>
      <c r="BF401" s="170">
        <f>MAX(GeoH!BB410,GeoH!CJ410)</f>
        <v>0</v>
      </c>
      <c r="BG401" s="170">
        <f>MAX(COUNTIF(GeoH!BC410,"Oui"),COUNTIF(GeoH!CK410,"Oui"))</f>
        <v>0</v>
      </c>
      <c r="BH401" s="76"/>
      <c r="BI401" s="170">
        <f>Trachome!Q413</f>
        <v>0</v>
      </c>
      <c r="BJ401" s="170">
        <f>Trachome!AK413</f>
        <v>0</v>
      </c>
      <c r="BK401" s="170">
        <f>Trachome!AL413</f>
        <v>0</v>
      </c>
      <c r="BL401" s="170">
        <f>Trachome!AN413</f>
        <v>0</v>
      </c>
      <c r="BM401" s="170">
        <f>Trachome!AO413</f>
        <v>0</v>
      </c>
      <c r="BN401" s="170">
        <f>Trachome!AT413</f>
        <v>0</v>
      </c>
      <c r="BO401" s="170">
        <f>Trachome!AU413</f>
        <v>0</v>
      </c>
      <c r="BP401" s="170">
        <f>Trachome!AV413</f>
        <v>0</v>
      </c>
      <c r="BQ401" s="170">
        <f>Trachome!AW413</f>
        <v>0</v>
      </c>
      <c r="BR401" s="170">
        <f>COUNTIF(Trachome!AX413,"Oui")</f>
        <v>0</v>
      </c>
      <c r="BS401" s="76"/>
      <c r="BT401" s="170">
        <f t="shared" si="73"/>
        <v>0</v>
      </c>
      <c r="BU401" s="170">
        <f t="shared" si="74"/>
        <v>0</v>
      </c>
      <c r="BV401" s="170">
        <f t="shared" si="75"/>
        <v>0</v>
      </c>
      <c r="BW401" s="170">
        <f t="shared" si="76"/>
        <v>0</v>
      </c>
      <c r="BX401" s="170">
        <f t="shared" si="77"/>
        <v>0</v>
      </c>
      <c r="BY401" s="170">
        <f t="shared" si="80"/>
        <v>0</v>
      </c>
      <c r="BZ401" s="170">
        <f t="shared" si="81"/>
        <v>0</v>
      </c>
      <c r="CA401" s="170">
        <f t="shared" si="82"/>
        <v>0</v>
      </c>
      <c r="CB401" s="170">
        <f t="shared" si="78"/>
        <v>0</v>
      </c>
      <c r="CC401" s="170">
        <f t="shared" si="79"/>
        <v>0</v>
      </c>
    </row>
    <row r="402" spans="2:81" x14ac:dyDescent="0.25">
      <c r="B402" s="376">
        <f>'Données démographiques'!B410</f>
        <v>0</v>
      </c>
      <c r="C402" s="376">
        <f>'Données démographiques'!C410</f>
        <v>0</v>
      </c>
      <c r="D402" s="377">
        <f>'Données démographiques'!D410</f>
        <v>0</v>
      </c>
      <c r="E402" s="354"/>
      <c r="F402" s="377">
        <f>FL!M409</f>
        <v>0</v>
      </c>
      <c r="G402" s="377">
        <f>FL!AE409</f>
        <v>0</v>
      </c>
      <c r="H402" s="377">
        <f>FL!AF409</f>
        <v>0</v>
      </c>
      <c r="I402" s="377">
        <f>FL!AH409</f>
        <v>0</v>
      </c>
      <c r="J402" s="377">
        <f>FL!AI409</f>
        <v>0</v>
      </c>
      <c r="K402" s="377">
        <f>FL!AK409</f>
        <v>0</v>
      </c>
      <c r="L402" s="377">
        <f>FL!AM409</f>
        <v>0</v>
      </c>
      <c r="M402" s="377">
        <f>FL!AN409</f>
        <v>0</v>
      </c>
      <c r="N402" s="377">
        <f>FL!AO409</f>
        <v>0</v>
      </c>
      <c r="O402" s="377">
        <f>FL!AP409</f>
        <v>0</v>
      </c>
      <c r="P402" s="377">
        <f>FL!AQ409</f>
        <v>0</v>
      </c>
      <c r="Q402" s="377">
        <f>COUNTIF(FL!AR409,"Oui")</f>
        <v>0</v>
      </c>
      <c r="R402" s="354"/>
      <c r="S402" s="377">
        <f>Oncho!K409</f>
        <v>0</v>
      </c>
      <c r="T402" s="377">
        <f>MAX(Oncho!AB409,Oncho!BA409)</f>
        <v>0</v>
      </c>
      <c r="U402" s="377">
        <f>MAX(Oncho!AC409,Oncho!BB409)</f>
        <v>0</v>
      </c>
      <c r="V402" s="377">
        <f>MAX(Oncho!AE409,Oncho!BD409)</f>
        <v>0</v>
      </c>
      <c r="W402" s="377">
        <f>MAX(Oncho!AF409,Oncho!BE409)</f>
        <v>0</v>
      </c>
      <c r="X402" s="377">
        <f>MAX(Oncho!AG409,Oncho!BF409)</f>
        <v>0</v>
      </c>
      <c r="Y402" s="377">
        <f>MAX(Oncho!AH409,Oncho!BG409)</f>
        <v>0</v>
      </c>
      <c r="Z402" s="377">
        <f>MAX(Oncho!AI409,Oncho!BH409)</f>
        <v>0</v>
      </c>
      <c r="AA402" s="377">
        <f>MAX(Oncho!AJ409,Oncho!BI409)</f>
        <v>0</v>
      </c>
      <c r="AB402" s="377">
        <f>MAX(COUNTIF(Oncho!AK409,"Oui"),COUNTIF(Oncho!BJ409,"Oui"))</f>
        <v>0</v>
      </c>
      <c r="AC402" s="354"/>
      <c r="AD402" s="377">
        <f>SCH!P411</f>
        <v>0</v>
      </c>
      <c r="AE402" s="377">
        <f>SCH!AI411</f>
        <v>0</v>
      </c>
      <c r="AF402" s="377">
        <f>SCH!AJ411</f>
        <v>0</v>
      </c>
      <c r="AG402" s="377">
        <f>SCH!AN411</f>
        <v>0</v>
      </c>
      <c r="AH402" s="377">
        <f>SCH!AO411</f>
        <v>0</v>
      </c>
      <c r="AI402" s="377">
        <f>SCH!AT411</f>
        <v>0</v>
      </c>
      <c r="AJ402" s="377">
        <f>SCH!AU411</f>
        <v>0</v>
      </c>
      <c r="AK402" s="377">
        <f>SCH!AV411</f>
        <v>0</v>
      </c>
      <c r="AL402" s="377">
        <f>SCH!AW411</f>
        <v>0</v>
      </c>
      <c r="AM402" s="377">
        <f>COUNTIF(SCH!AX411,"Oui")</f>
        <v>0</v>
      </c>
      <c r="AN402" s="354"/>
      <c r="AO402" s="377">
        <f>GeoH!P411</f>
        <v>0</v>
      </c>
      <c r="AP402" s="377">
        <f>MAX(GeoH!AK411,GeoH!BS411)</f>
        <v>0</v>
      </c>
      <c r="AQ402" s="377">
        <f>MAX(GeoH!AL411,GeoH!BT411)</f>
        <v>0</v>
      </c>
      <c r="AR402" s="377">
        <f>MAX(GeoH!AM411,GeoH!BU411)</f>
        <v>0</v>
      </c>
      <c r="AS402" s="377">
        <f>MAX(GeoH!AN411,GeoH!BV411)</f>
        <v>0</v>
      </c>
      <c r="AT402" s="377">
        <f>MAX(GeoH!AO411,GeoH!BW411)</f>
        <v>0</v>
      </c>
      <c r="AU402" s="377">
        <f>MAX(GeoH!AQ411,GeoH!BY411)</f>
        <v>0</v>
      </c>
      <c r="AV402" s="377">
        <f>MAX(GeoH!AR411,GeoH!BZ411)</f>
        <v>0</v>
      </c>
      <c r="AW402" s="377">
        <f>MAX(GeoH!AS411,GeoH!CA411)</f>
        <v>0</v>
      </c>
      <c r="AX402" s="377">
        <f>MAX(GeoH!AT411,GeoH!CB411)</f>
        <v>0</v>
      </c>
      <c r="AY402" s="377">
        <f>MAX(GeoH!AU411,GeoH!CC411)</f>
        <v>0</v>
      </c>
      <c r="AZ402" s="377">
        <f>MAX(GeoH!AV411,GeoH!CD411)</f>
        <v>0</v>
      </c>
      <c r="BA402" s="377">
        <f>MAX(GeoH!AW411,GeoH!CE411)</f>
        <v>0</v>
      </c>
      <c r="BB402" s="377">
        <f>MAX(GeoH!AX411,GeoH!CF411)</f>
        <v>0</v>
      </c>
      <c r="BC402" s="377">
        <f>MAX(GeoH!AY411,GeoH!CG411)</f>
        <v>0</v>
      </c>
      <c r="BD402" s="377">
        <f>MAX(GeoH!AZ411,GeoH!CH411)</f>
        <v>0</v>
      </c>
      <c r="BE402" s="377">
        <f>MAX(GeoH!BA411,GeoH!CI411)</f>
        <v>0</v>
      </c>
      <c r="BF402" s="377">
        <f>MAX(GeoH!BB411,GeoH!CJ411)</f>
        <v>0</v>
      </c>
      <c r="BG402" s="377">
        <f>MAX(COUNTIF(GeoH!BC411,"Oui"),COUNTIF(GeoH!CK411,"Oui"))</f>
        <v>0</v>
      </c>
      <c r="BH402" s="354"/>
      <c r="BI402" s="377">
        <f>Trachome!Q414</f>
        <v>0</v>
      </c>
      <c r="BJ402" s="377">
        <f>Trachome!AK414</f>
        <v>0</v>
      </c>
      <c r="BK402" s="377">
        <f>Trachome!AL414</f>
        <v>0</v>
      </c>
      <c r="BL402" s="377">
        <f>Trachome!AN414</f>
        <v>0</v>
      </c>
      <c r="BM402" s="377">
        <f>Trachome!AO414</f>
        <v>0</v>
      </c>
      <c r="BN402" s="377">
        <f>Trachome!AT414</f>
        <v>0</v>
      </c>
      <c r="BO402" s="377">
        <f>Trachome!AU414</f>
        <v>0</v>
      </c>
      <c r="BP402" s="377">
        <f>Trachome!AV414</f>
        <v>0</v>
      </c>
      <c r="BQ402" s="377">
        <f>Trachome!AW414</f>
        <v>0</v>
      </c>
      <c r="BR402" s="377">
        <f>COUNTIF(Trachome!AX414,"Oui")</f>
        <v>0</v>
      </c>
      <c r="BS402" s="354"/>
      <c r="BT402" s="377">
        <f t="shared" si="73"/>
        <v>0</v>
      </c>
      <c r="BU402" s="377">
        <f t="shared" si="74"/>
        <v>0</v>
      </c>
      <c r="BV402" s="377">
        <f t="shared" si="75"/>
        <v>0</v>
      </c>
      <c r="BW402" s="377">
        <f t="shared" si="76"/>
        <v>0</v>
      </c>
      <c r="BX402" s="377">
        <f t="shared" si="77"/>
        <v>0</v>
      </c>
      <c r="BY402" s="377">
        <f t="shared" si="80"/>
        <v>0</v>
      </c>
      <c r="BZ402" s="377">
        <f t="shared" si="81"/>
        <v>0</v>
      </c>
      <c r="CA402" s="377">
        <f t="shared" si="82"/>
        <v>0</v>
      </c>
      <c r="CB402" s="377">
        <f t="shared" si="78"/>
        <v>0</v>
      </c>
      <c r="CC402" s="377">
        <f t="shared" si="79"/>
        <v>0</v>
      </c>
    </row>
    <row r="403" spans="2:81" x14ac:dyDescent="0.25">
      <c r="B403" s="169">
        <f>'Données démographiques'!B411</f>
        <v>0</v>
      </c>
      <c r="C403" s="169">
        <f>'Données démographiques'!C411</f>
        <v>0</v>
      </c>
      <c r="D403" s="170">
        <f>'Données démographiques'!D411</f>
        <v>0</v>
      </c>
      <c r="E403" s="76"/>
      <c r="F403" s="170">
        <f>FL!M410</f>
        <v>0</v>
      </c>
      <c r="G403" s="170">
        <f>FL!AE410</f>
        <v>0</v>
      </c>
      <c r="H403" s="170">
        <f>FL!AF410</f>
        <v>0</v>
      </c>
      <c r="I403" s="170">
        <f>FL!AH410</f>
        <v>0</v>
      </c>
      <c r="J403" s="170">
        <f>FL!AI410</f>
        <v>0</v>
      </c>
      <c r="K403" s="170">
        <f>FL!AK410</f>
        <v>0</v>
      </c>
      <c r="L403" s="170">
        <f>FL!AM410</f>
        <v>0</v>
      </c>
      <c r="M403" s="170">
        <f>FL!AN410</f>
        <v>0</v>
      </c>
      <c r="N403" s="170">
        <f>FL!AO410</f>
        <v>0</v>
      </c>
      <c r="O403" s="170">
        <f>FL!AP410</f>
        <v>0</v>
      </c>
      <c r="P403" s="170">
        <f>FL!AQ410</f>
        <v>0</v>
      </c>
      <c r="Q403" s="170">
        <f>COUNTIF(FL!AR410,"Oui")</f>
        <v>0</v>
      </c>
      <c r="R403" s="76"/>
      <c r="S403" s="170">
        <f>Oncho!K410</f>
        <v>0</v>
      </c>
      <c r="T403" s="170">
        <f>MAX(Oncho!AB410,Oncho!BA410)</f>
        <v>0</v>
      </c>
      <c r="U403" s="170">
        <f>MAX(Oncho!AC410,Oncho!BB410)</f>
        <v>0</v>
      </c>
      <c r="V403" s="170">
        <f>MAX(Oncho!AE410,Oncho!BD410)</f>
        <v>0</v>
      </c>
      <c r="W403" s="170">
        <f>MAX(Oncho!AF410,Oncho!BE410)</f>
        <v>0</v>
      </c>
      <c r="X403" s="170">
        <f>MAX(Oncho!AG410,Oncho!BF410)</f>
        <v>0</v>
      </c>
      <c r="Y403" s="170">
        <f>MAX(Oncho!AH410,Oncho!BG410)</f>
        <v>0</v>
      </c>
      <c r="Z403" s="170">
        <f>MAX(Oncho!AI410,Oncho!BH410)</f>
        <v>0</v>
      </c>
      <c r="AA403" s="170">
        <f>MAX(Oncho!AJ410,Oncho!BI410)</f>
        <v>0</v>
      </c>
      <c r="AB403" s="170">
        <f>MAX(COUNTIF(Oncho!AK410,"Oui"),COUNTIF(Oncho!BJ410,"Oui"))</f>
        <v>0</v>
      </c>
      <c r="AC403" s="76"/>
      <c r="AD403" s="170">
        <f>SCH!P412</f>
        <v>0</v>
      </c>
      <c r="AE403" s="170">
        <f>SCH!AI412</f>
        <v>0</v>
      </c>
      <c r="AF403" s="170">
        <f>SCH!AJ412</f>
        <v>0</v>
      </c>
      <c r="AG403" s="170">
        <f>SCH!AN412</f>
        <v>0</v>
      </c>
      <c r="AH403" s="170">
        <f>SCH!AO412</f>
        <v>0</v>
      </c>
      <c r="AI403" s="170">
        <f>SCH!AT412</f>
        <v>0</v>
      </c>
      <c r="AJ403" s="170">
        <f>SCH!AU412</f>
        <v>0</v>
      </c>
      <c r="AK403" s="170">
        <f>SCH!AV412</f>
        <v>0</v>
      </c>
      <c r="AL403" s="170">
        <f>SCH!AW412</f>
        <v>0</v>
      </c>
      <c r="AM403" s="170">
        <f>COUNTIF(SCH!AX412,"Oui")</f>
        <v>0</v>
      </c>
      <c r="AN403" s="76"/>
      <c r="AO403" s="170">
        <f>GeoH!P412</f>
        <v>0</v>
      </c>
      <c r="AP403" s="170">
        <f>MAX(GeoH!AK412,GeoH!BS412)</f>
        <v>0</v>
      </c>
      <c r="AQ403" s="170">
        <f>MAX(GeoH!AL412,GeoH!BT412)</f>
        <v>0</v>
      </c>
      <c r="AR403" s="170">
        <f>MAX(GeoH!AM412,GeoH!BU412)</f>
        <v>0</v>
      </c>
      <c r="AS403" s="170">
        <f>MAX(GeoH!AN412,GeoH!BV412)</f>
        <v>0</v>
      </c>
      <c r="AT403" s="170">
        <f>MAX(GeoH!AO412,GeoH!BW412)</f>
        <v>0</v>
      </c>
      <c r="AU403" s="170">
        <f>MAX(GeoH!AQ412,GeoH!BY412)</f>
        <v>0</v>
      </c>
      <c r="AV403" s="170">
        <f>MAX(GeoH!AR412,GeoH!BZ412)</f>
        <v>0</v>
      </c>
      <c r="AW403" s="170">
        <f>MAX(GeoH!AS412,GeoH!CA412)</f>
        <v>0</v>
      </c>
      <c r="AX403" s="170">
        <f>MAX(GeoH!AT412,GeoH!CB412)</f>
        <v>0</v>
      </c>
      <c r="AY403" s="170">
        <f>MAX(GeoH!AU412,GeoH!CC412)</f>
        <v>0</v>
      </c>
      <c r="AZ403" s="170">
        <f>MAX(GeoH!AV412,GeoH!CD412)</f>
        <v>0</v>
      </c>
      <c r="BA403" s="170">
        <f>MAX(GeoH!AW412,GeoH!CE412)</f>
        <v>0</v>
      </c>
      <c r="BB403" s="170">
        <f>MAX(GeoH!AX412,GeoH!CF412)</f>
        <v>0</v>
      </c>
      <c r="BC403" s="170">
        <f>MAX(GeoH!AY412,GeoH!CG412)</f>
        <v>0</v>
      </c>
      <c r="BD403" s="170">
        <f>MAX(GeoH!AZ412,GeoH!CH412)</f>
        <v>0</v>
      </c>
      <c r="BE403" s="170">
        <f>MAX(GeoH!BA412,GeoH!CI412)</f>
        <v>0</v>
      </c>
      <c r="BF403" s="170">
        <f>MAX(GeoH!BB412,GeoH!CJ412)</f>
        <v>0</v>
      </c>
      <c r="BG403" s="170">
        <f>MAX(COUNTIF(GeoH!BC412,"Oui"),COUNTIF(GeoH!CK412,"Oui"))</f>
        <v>0</v>
      </c>
      <c r="BH403" s="76"/>
      <c r="BI403" s="170">
        <f>Trachome!Q415</f>
        <v>0</v>
      </c>
      <c r="BJ403" s="170">
        <f>Trachome!AK415</f>
        <v>0</v>
      </c>
      <c r="BK403" s="170">
        <f>Trachome!AL415</f>
        <v>0</v>
      </c>
      <c r="BL403" s="170">
        <f>Trachome!AN415</f>
        <v>0</v>
      </c>
      <c r="BM403" s="170">
        <f>Trachome!AO415</f>
        <v>0</v>
      </c>
      <c r="BN403" s="170">
        <f>Trachome!AT415</f>
        <v>0</v>
      </c>
      <c r="BO403" s="170">
        <f>Trachome!AU415</f>
        <v>0</v>
      </c>
      <c r="BP403" s="170">
        <f>Trachome!AV415</f>
        <v>0</v>
      </c>
      <c r="BQ403" s="170">
        <f>Trachome!AW415</f>
        <v>0</v>
      </c>
      <c r="BR403" s="170">
        <f>COUNTIF(Trachome!AX415,"Oui")</f>
        <v>0</v>
      </c>
      <c r="BS403" s="76"/>
      <c r="BT403" s="170">
        <f t="shared" si="73"/>
        <v>0</v>
      </c>
      <c r="BU403" s="170">
        <f t="shared" si="74"/>
        <v>0</v>
      </c>
      <c r="BV403" s="170">
        <f t="shared" si="75"/>
        <v>0</v>
      </c>
      <c r="BW403" s="170">
        <f t="shared" si="76"/>
        <v>0</v>
      </c>
      <c r="BX403" s="170">
        <f t="shared" si="77"/>
        <v>0</v>
      </c>
      <c r="BY403" s="170">
        <f t="shared" si="80"/>
        <v>0</v>
      </c>
      <c r="BZ403" s="170">
        <f t="shared" si="81"/>
        <v>0</v>
      </c>
      <c r="CA403" s="170">
        <f t="shared" si="82"/>
        <v>0</v>
      </c>
      <c r="CB403" s="170">
        <f t="shared" si="78"/>
        <v>0</v>
      </c>
      <c r="CC403" s="170">
        <f t="shared" si="79"/>
        <v>0</v>
      </c>
    </row>
    <row r="404" spans="2:81" x14ac:dyDescent="0.25">
      <c r="B404" s="376">
        <f>'Données démographiques'!B412</f>
        <v>0</v>
      </c>
      <c r="C404" s="376">
        <f>'Données démographiques'!C412</f>
        <v>0</v>
      </c>
      <c r="D404" s="377">
        <f>'Données démographiques'!D412</f>
        <v>0</v>
      </c>
      <c r="E404" s="354"/>
      <c r="F404" s="377">
        <f>FL!M411</f>
        <v>0</v>
      </c>
      <c r="G404" s="377">
        <f>FL!AE411</f>
        <v>0</v>
      </c>
      <c r="H404" s="377">
        <f>FL!AF411</f>
        <v>0</v>
      </c>
      <c r="I404" s="377">
        <f>FL!AH411</f>
        <v>0</v>
      </c>
      <c r="J404" s="377">
        <f>FL!AI411</f>
        <v>0</v>
      </c>
      <c r="K404" s="377">
        <f>FL!AK411</f>
        <v>0</v>
      </c>
      <c r="L404" s="377">
        <f>FL!AM411</f>
        <v>0</v>
      </c>
      <c r="M404" s="377">
        <f>FL!AN411</f>
        <v>0</v>
      </c>
      <c r="N404" s="377">
        <f>FL!AO411</f>
        <v>0</v>
      </c>
      <c r="O404" s="377">
        <f>FL!AP411</f>
        <v>0</v>
      </c>
      <c r="P404" s="377">
        <f>FL!AQ411</f>
        <v>0</v>
      </c>
      <c r="Q404" s="377">
        <f>COUNTIF(FL!AR411,"Oui")</f>
        <v>0</v>
      </c>
      <c r="R404" s="354"/>
      <c r="S404" s="377">
        <f>Oncho!K411</f>
        <v>0</v>
      </c>
      <c r="T404" s="377">
        <f>MAX(Oncho!AB411,Oncho!BA411)</f>
        <v>0</v>
      </c>
      <c r="U404" s="377">
        <f>MAX(Oncho!AC411,Oncho!BB411)</f>
        <v>0</v>
      </c>
      <c r="V404" s="377">
        <f>MAX(Oncho!AE411,Oncho!BD411)</f>
        <v>0</v>
      </c>
      <c r="W404" s="377">
        <f>MAX(Oncho!AF411,Oncho!BE411)</f>
        <v>0</v>
      </c>
      <c r="X404" s="377">
        <f>MAX(Oncho!AG411,Oncho!BF411)</f>
        <v>0</v>
      </c>
      <c r="Y404" s="377">
        <f>MAX(Oncho!AH411,Oncho!BG411)</f>
        <v>0</v>
      </c>
      <c r="Z404" s="377">
        <f>MAX(Oncho!AI411,Oncho!BH411)</f>
        <v>0</v>
      </c>
      <c r="AA404" s="377">
        <f>MAX(Oncho!AJ411,Oncho!BI411)</f>
        <v>0</v>
      </c>
      <c r="AB404" s="377">
        <f>MAX(COUNTIF(Oncho!AK411,"Oui"),COUNTIF(Oncho!BJ411,"Oui"))</f>
        <v>0</v>
      </c>
      <c r="AC404" s="354"/>
      <c r="AD404" s="377">
        <f>SCH!P413</f>
        <v>0</v>
      </c>
      <c r="AE404" s="377">
        <f>SCH!AI413</f>
        <v>0</v>
      </c>
      <c r="AF404" s="377">
        <f>SCH!AJ413</f>
        <v>0</v>
      </c>
      <c r="AG404" s="377">
        <f>SCH!AN413</f>
        <v>0</v>
      </c>
      <c r="AH404" s="377">
        <f>SCH!AO413</f>
        <v>0</v>
      </c>
      <c r="AI404" s="377">
        <f>SCH!AT413</f>
        <v>0</v>
      </c>
      <c r="AJ404" s="377">
        <f>SCH!AU413</f>
        <v>0</v>
      </c>
      <c r="AK404" s="377">
        <f>SCH!AV413</f>
        <v>0</v>
      </c>
      <c r="AL404" s="377">
        <f>SCH!AW413</f>
        <v>0</v>
      </c>
      <c r="AM404" s="377">
        <f>COUNTIF(SCH!AX413,"Oui")</f>
        <v>0</v>
      </c>
      <c r="AN404" s="354"/>
      <c r="AO404" s="377">
        <f>GeoH!P413</f>
        <v>0</v>
      </c>
      <c r="AP404" s="377">
        <f>MAX(GeoH!AK413,GeoH!BS413)</f>
        <v>0</v>
      </c>
      <c r="AQ404" s="377">
        <f>MAX(GeoH!AL413,GeoH!BT413)</f>
        <v>0</v>
      </c>
      <c r="AR404" s="377">
        <f>MAX(GeoH!AM413,GeoH!BU413)</f>
        <v>0</v>
      </c>
      <c r="AS404" s="377">
        <f>MAX(GeoH!AN413,GeoH!BV413)</f>
        <v>0</v>
      </c>
      <c r="AT404" s="377">
        <f>MAX(GeoH!AO413,GeoH!BW413)</f>
        <v>0</v>
      </c>
      <c r="AU404" s="377">
        <f>MAX(GeoH!AQ413,GeoH!BY413)</f>
        <v>0</v>
      </c>
      <c r="AV404" s="377">
        <f>MAX(GeoH!AR413,GeoH!BZ413)</f>
        <v>0</v>
      </c>
      <c r="AW404" s="377">
        <f>MAX(GeoH!AS413,GeoH!CA413)</f>
        <v>0</v>
      </c>
      <c r="AX404" s="377">
        <f>MAX(GeoH!AT413,GeoH!CB413)</f>
        <v>0</v>
      </c>
      <c r="AY404" s="377">
        <f>MAX(GeoH!AU413,GeoH!CC413)</f>
        <v>0</v>
      </c>
      <c r="AZ404" s="377">
        <f>MAX(GeoH!AV413,GeoH!CD413)</f>
        <v>0</v>
      </c>
      <c r="BA404" s="377">
        <f>MAX(GeoH!AW413,GeoH!CE413)</f>
        <v>0</v>
      </c>
      <c r="BB404" s="377">
        <f>MAX(GeoH!AX413,GeoH!CF413)</f>
        <v>0</v>
      </c>
      <c r="BC404" s="377">
        <f>MAX(GeoH!AY413,GeoH!CG413)</f>
        <v>0</v>
      </c>
      <c r="BD404" s="377">
        <f>MAX(GeoH!AZ413,GeoH!CH413)</f>
        <v>0</v>
      </c>
      <c r="BE404" s="377">
        <f>MAX(GeoH!BA413,GeoH!CI413)</f>
        <v>0</v>
      </c>
      <c r="BF404" s="377">
        <f>MAX(GeoH!BB413,GeoH!CJ413)</f>
        <v>0</v>
      </c>
      <c r="BG404" s="377">
        <f>MAX(COUNTIF(GeoH!BC413,"Oui"),COUNTIF(GeoH!CK413,"Oui"))</f>
        <v>0</v>
      </c>
      <c r="BH404" s="354"/>
      <c r="BI404" s="377">
        <f>Trachome!Q416</f>
        <v>0</v>
      </c>
      <c r="BJ404" s="377">
        <f>Trachome!AK416</f>
        <v>0</v>
      </c>
      <c r="BK404" s="377">
        <f>Trachome!AL416</f>
        <v>0</v>
      </c>
      <c r="BL404" s="377">
        <f>Trachome!AN416</f>
        <v>0</v>
      </c>
      <c r="BM404" s="377">
        <f>Trachome!AO416</f>
        <v>0</v>
      </c>
      <c r="BN404" s="377">
        <f>Trachome!AT416</f>
        <v>0</v>
      </c>
      <c r="BO404" s="377">
        <f>Trachome!AU416</f>
        <v>0</v>
      </c>
      <c r="BP404" s="377">
        <f>Trachome!AV416</f>
        <v>0</v>
      </c>
      <c r="BQ404" s="377">
        <f>Trachome!AW416</f>
        <v>0</v>
      </c>
      <c r="BR404" s="377">
        <f>COUNTIF(Trachome!AX416,"Oui")</f>
        <v>0</v>
      </c>
      <c r="BS404" s="354"/>
      <c r="BT404" s="377">
        <f t="shared" si="73"/>
        <v>0</v>
      </c>
      <c r="BU404" s="377">
        <f t="shared" si="74"/>
        <v>0</v>
      </c>
      <c r="BV404" s="377">
        <f t="shared" si="75"/>
        <v>0</v>
      </c>
      <c r="BW404" s="377">
        <f t="shared" si="76"/>
        <v>0</v>
      </c>
      <c r="BX404" s="377">
        <f t="shared" si="77"/>
        <v>0</v>
      </c>
      <c r="BY404" s="377">
        <f t="shared" si="80"/>
        <v>0</v>
      </c>
      <c r="BZ404" s="377">
        <f t="shared" si="81"/>
        <v>0</v>
      </c>
      <c r="CA404" s="377">
        <f t="shared" si="82"/>
        <v>0</v>
      </c>
      <c r="CB404" s="377">
        <f t="shared" si="78"/>
        <v>0</v>
      </c>
      <c r="CC404" s="377">
        <f t="shared" si="79"/>
        <v>0</v>
      </c>
    </row>
    <row r="405" spans="2:81" x14ac:dyDescent="0.25">
      <c r="B405" s="169">
        <f>'Données démographiques'!B413</f>
        <v>0</v>
      </c>
      <c r="C405" s="169">
        <f>'Données démographiques'!C413</f>
        <v>0</v>
      </c>
      <c r="D405" s="170">
        <f>'Données démographiques'!D413</f>
        <v>0</v>
      </c>
      <c r="E405" s="76"/>
      <c r="F405" s="170">
        <f>FL!M412</f>
        <v>0</v>
      </c>
      <c r="G405" s="170">
        <f>FL!AE412</f>
        <v>0</v>
      </c>
      <c r="H405" s="170">
        <f>FL!AF412</f>
        <v>0</v>
      </c>
      <c r="I405" s="170">
        <f>FL!AH412</f>
        <v>0</v>
      </c>
      <c r="J405" s="170">
        <f>FL!AI412</f>
        <v>0</v>
      </c>
      <c r="K405" s="170">
        <f>FL!AK412</f>
        <v>0</v>
      </c>
      <c r="L405" s="170">
        <f>FL!AM412</f>
        <v>0</v>
      </c>
      <c r="M405" s="170">
        <f>FL!AN412</f>
        <v>0</v>
      </c>
      <c r="N405" s="170">
        <f>FL!AO412</f>
        <v>0</v>
      </c>
      <c r="O405" s="170">
        <f>FL!AP412</f>
        <v>0</v>
      </c>
      <c r="P405" s="170">
        <f>FL!AQ412</f>
        <v>0</v>
      </c>
      <c r="Q405" s="170">
        <f>COUNTIF(FL!AR412,"Oui")</f>
        <v>0</v>
      </c>
      <c r="R405" s="76"/>
      <c r="S405" s="170">
        <f>Oncho!K412</f>
        <v>0</v>
      </c>
      <c r="T405" s="170">
        <f>MAX(Oncho!AB412,Oncho!BA412)</f>
        <v>0</v>
      </c>
      <c r="U405" s="170">
        <f>MAX(Oncho!AC412,Oncho!BB412)</f>
        <v>0</v>
      </c>
      <c r="V405" s="170">
        <f>MAX(Oncho!AE412,Oncho!BD412)</f>
        <v>0</v>
      </c>
      <c r="W405" s="170">
        <f>MAX(Oncho!AF412,Oncho!BE412)</f>
        <v>0</v>
      </c>
      <c r="X405" s="170">
        <f>MAX(Oncho!AG412,Oncho!BF412)</f>
        <v>0</v>
      </c>
      <c r="Y405" s="170">
        <f>MAX(Oncho!AH412,Oncho!BG412)</f>
        <v>0</v>
      </c>
      <c r="Z405" s="170">
        <f>MAX(Oncho!AI412,Oncho!BH412)</f>
        <v>0</v>
      </c>
      <c r="AA405" s="170">
        <f>MAX(Oncho!AJ412,Oncho!BI412)</f>
        <v>0</v>
      </c>
      <c r="AB405" s="170">
        <f>MAX(COUNTIF(Oncho!AK412,"Oui"),COUNTIF(Oncho!BJ412,"Oui"))</f>
        <v>0</v>
      </c>
      <c r="AC405" s="76"/>
      <c r="AD405" s="170">
        <f>SCH!P414</f>
        <v>0</v>
      </c>
      <c r="AE405" s="170">
        <f>SCH!AI414</f>
        <v>0</v>
      </c>
      <c r="AF405" s="170">
        <f>SCH!AJ414</f>
        <v>0</v>
      </c>
      <c r="AG405" s="170">
        <f>SCH!AN414</f>
        <v>0</v>
      </c>
      <c r="AH405" s="170">
        <f>SCH!AO414</f>
        <v>0</v>
      </c>
      <c r="AI405" s="170">
        <f>SCH!AT414</f>
        <v>0</v>
      </c>
      <c r="AJ405" s="170">
        <f>SCH!AU414</f>
        <v>0</v>
      </c>
      <c r="AK405" s="170">
        <f>SCH!AV414</f>
        <v>0</v>
      </c>
      <c r="AL405" s="170">
        <f>SCH!AW414</f>
        <v>0</v>
      </c>
      <c r="AM405" s="170">
        <f>COUNTIF(SCH!AX414,"Oui")</f>
        <v>0</v>
      </c>
      <c r="AN405" s="76"/>
      <c r="AO405" s="170">
        <f>GeoH!P414</f>
        <v>0</v>
      </c>
      <c r="AP405" s="170">
        <f>MAX(GeoH!AK414,GeoH!BS414)</f>
        <v>0</v>
      </c>
      <c r="AQ405" s="170">
        <f>MAX(GeoH!AL414,GeoH!BT414)</f>
        <v>0</v>
      </c>
      <c r="AR405" s="170">
        <f>MAX(GeoH!AM414,GeoH!BU414)</f>
        <v>0</v>
      </c>
      <c r="AS405" s="170">
        <f>MAX(GeoH!AN414,GeoH!BV414)</f>
        <v>0</v>
      </c>
      <c r="AT405" s="170">
        <f>MAX(GeoH!AO414,GeoH!BW414)</f>
        <v>0</v>
      </c>
      <c r="AU405" s="170">
        <f>MAX(GeoH!AQ414,GeoH!BY414)</f>
        <v>0</v>
      </c>
      <c r="AV405" s="170">
        <f>MAX(GeoH!AR414,GeoH!BZ414)</f>
        <v>0</v>
      </c>
      <c r="AW405" s="170">
        <f>MAX(GeoH!AS414,GeoH!CA414)</f>
        <v>0</v>
      </c>
      <c r="AX405" s="170">
        <f>MAX(GeoH!AT414,GeoH!CB414)</f>
        <v>0</v>
      </c>
      <c r="AY405" s="170">
        <f>MAX(GeoH!AU414,GeoH!CC414)</f>
        <v>0</v>
      </c>
      <c r="AZ405" s="170">
        <f>MAX(GeoH!AV414,GeoH!CD414)</f>
        <v>0</v>
      </c>
      <c r="BA405" s="170">
        <f>MAX(GeoH!AW414,GeoH!CE414)</f>
        <v>0</v>
      </c>
      <c r="BB405" s="170">
        <f>MAX(GeoH!AX414,GeoH!CF414)</f>
        <v>0</v>
      </c>
      <c r="BC405" s="170">
        <f>MAX(GeoH!AY414,GeoH!CG414)</f>
        <v>0</v>
      </c>
      <c r="BD405" s="170">
        <f>MAX(GeoH!AZ414,GeoH!CH414)</f>
        <v>0</v>
      </c>
      <c r="BE405" s="170">
        <f>MAX(GeoH!BA414,GeoH!CI414)</f>
        <v>0</v>
      </c>
      <c r="BF405" s="170">
        <f>MAX(GeoH!BB414,GeoH!CJ414)</f>
        <v>0</v>
      </c>
      <c r="BG405" s="170">
        <f>MAX(COUNTIF(GeoH!BC414,"Oui"),COUNTIF(GeoH!CK414,"Oui"))</f>
        <v>0</v>
      </c>
      <c r="BH405" s="76"/>
      <c r="BI405" s="170">
        <f>Trachome!Q417</f>
        <v>0</v>
      </c>
      <c r="BJ405" s="170">
        <f>Trachome!AK417</f>
        <v>0</v>
      </c>
      <c r="BK405" s="170">
        <f>Trachome!AL417</f>
        <v>0</v>
      </c>
      <c r="BL405" s="170">
        <f>Trachome!AN417</f>
        <v>0</v>
      </c>
      <c r="BM405" s="170">
        <f>Trachome!AO417</f>
        <v>0</v>
      </c>
      <c r="BN405" s="170">
        <f>Trachome!AT417</f>
        <v>0</v>
      </c>
      <c r="BO405" s="170">
        <f>Trachome!AU417</f>
        <v>0</v>
      </c>
      <c r="BP405" s="170">
        <f>Trachome!AV417</f>
        <v>0</v>
      </c>
      <c r="BQ405" s="170">
        <f>Trachome!AW417</f>
        <v>0</v>
      </c>
      <c r="BR405" s="170">
        <f>COUNTIF(Trachome!AX417,"Oui")</f>
        <v>0</v>
      </c>
      <c r="BS405" s="76"/>
      <c r="BT405" s="170">
        <f t="shared" si="73"/>
        <v>0</v>
      </c>
      <c r="BU405" s="170">
        <f t="shared" si="74"/>
        <v>0</v>
      </c>
      <c r="BV405" s="170">
        <f t="shared" si="75"/>
        <v>0</v>
      </c>
      <c r="BW405" s="170">
        <f t="shared" si="76"/>
        <v>0</v>
      </c>
      <c r="BX405" s="170">
        <f t="shared" si="77"/>
        <v>0</v>
      </c>
      <c r="BY405" s="170">
        <f t="shared" si="80"/>
        <v>0</v>
      </c>
      <c r="BZ405" s="170">
        <f t="shared" si="81"/>
        <v>0</v>
      </c>
      <c r="CA405" s="170">
        <f t="shared" si="82"/>
        <v>0</v>
      </c>
      <c r="CB405" s="170">
        <f t="shared" si="78"/>
        <v>0</v>
      </c>
      <c r="CC405" s="170">
        <f t="shared" si="79"/>
        <v>0</v>
      </c>
    </row>
    <row r="406" spans="2:81" x14ac:dyDescent="0.25">
      <c r="B406" s="376">
        <f>'Données démographiques'!B414</f>
        <v>0</v>
      </c>
      <c r="C406" s="376">
        <f>'Données démographiques'!C414</f>
        <v>0</v>
      </c>
      <c r="D406" s="377">
        <f>'Données démographiques'!D414</f>
        <v>0</v>
      </c>
      <c r="E406" s="354"/>
      <c r="F406" s="377">
        <f>FL!M413</f>
        <v>0</v>
      </c>
      <c r="G406" s="377">
        <f>FL!AE413</f>
        <v>0</v>
      </c>
      <c r="H406" s="377">
        <f>FL!AF413</f>
        <v>0</v>
      </c>
      <c r="I406" s="377">
        <f>FL!AH413</f>
        <v>0</v>
      </c>
      <c r="J406" s="377">
        <f>FL!AI413</f>
        <v>0</v>
      </c>
      <c r="K406" s="377">
        <f>FL!AK413</f>
        <v>0</v>
      </c>
      <c r="L406" s="377">
        <f>FL!AM413</f>
        <v>0</v>
      </c>
      <c r="M406" s="377">
        <f>FL!AN413</f>
        <v>0</v>
      </c>
      <c r="N406" s="377">
        <f>FL!AO413</f>
        <v>0</v>
      </c>
      <c r="O406" s="377">
        <f>FL!AP413</f>
        <v>0</v>
      </c>
      <c r="P406" s="377">
        <f>FL!AQ413</f>
        <v>0</v>
      </c>
      <c r="Q406" s="377">
        <f>COUNTIF(FL!AR413,"Oui")</f>
        <v>0</v>
      </c>
      <c r="R406" s="354"/>
      <c r="S406" s="377">
        <f>Oncho!K413</f>
        <v>0</v>
      </c>
      <c r="T406" s="377">
        <f>MAX(Oncho!AB413,Oncho!BA413)</f>
        <v>0</v>
      </c>
      <c r="U406" s="377">
        <f>MAX(Oncho!AC413,Oncho!BB413)</f>
        <v>0</v>
      </c>
      <c r="V406" s="377">
        <f>MAX(Oncho!AE413,Oncho!BD413)</f>
        <v>0</v>
      </c>
      <c r="W406" s="377">
        <f>MAX(Oncho!AF413,Oncho!BE413)</f>
        <v>0</v>
      </c>
      <c r="X406" s="377">
        <f>MAX(Oncho!AG413,Oncho!BF413)</f>
        <v>0</v>
      </c>
      <c r="Y406" s="377">
        <f>MAX(Oncho!AH413,Oncho!BG413)</f>
        <v>0</v>
      </c>
      <c r="Z406" s="377">
        <f>MAX(Oncho!AI413,Oncho!BH413)</f>
        <v>0</v>
      </c>
      <c r="AA406" s="377">
        <f>MAX(Oncho!AJ413,Oncho!BI413)</f>
        <v>0</v>
      </c>
      <c r="AB406" s="377">
        <f>MAX(COUNTIF(Oncho!AK413,"Oui"),COUNTIF(Oncho!BJ413,"Oui"))</f>
        <v>0</v>
      </c>
      <c r="AC406" s="354"/>
      <c r="AD406" s="377">
        <f>SCH!P415</f>
        <v>0</v>
      </c>
      <c r="AE406" s="377">
        <f>SCH!AI415</f>
        <v>0</v>
      </c>
      <c r="AF406" s="377">
        <f>SCH!AJ415</f>
        <v>0</v>
      </c>
      <c r="AG406" s="377">
        <f>SCH!AN415</f>
        <v>0</v>
      </c>
      <c r="AH406" s="377">
        <f>SCH!AO415</f>
        <v>0</v>
      </c>
      <c r="AI406" s="377">
        <f>SCH!AT415</f>
        <v>0</v>
      </c>
      <c r="AJ406" s="377">
        <f>SCH!AU415</f>
        <v>0</v>
      </c>
      <c r="AK406" s="377">
        <f>SCH!AV415</f>
        <v>0</v>
      </c>
      <c r="AL406" s="377">
        <f>SCH!AW415</f>
        <v>0</v>
      </c>
      <c r="AM406" s="377">
        <f>COUNTIF(SCH!AX415,"Oui")</f>
        <v>0</v>
      </c>
      <c r="AN406" s="354"/>
      <c r="AO406" s="377">
        <f>GeoH!P415</f>
        <v>0</v>
      </c>
      <c r="AP406" s="377">
        <f>MAX(GeoH!AK415,GeoH!BS415)</f>
        <v>0</v>
      </c>
      <c r="AQ406" s="377">
        <f>MAX(GeoH!AL415,GeoH!BT415)</f>
        <v>0</v>
      </c>
      <c r="AR406" s="377">
        <f>MAX(GeoH!AM415,GeoH!BU415)</f>
        <v>0</v>
      </c>
      <c r="AS406" s="377">
        <f>MAX(GeoH!AN415,GeoH!BV415)</f>
        <v>0</v>
      </c>
      <c r="AT406" s="377">
        <f>MAX(GeoH!AO415,GeoH!BW415)</f>
        <v>0</v>
      </c>
      <c r="AU406" s="377">
        <f>MAX(GeoH!AQ415,GeoH!BY415)</f>
        <v>0</v>
      </c>
      <c r="AV406" s="377">
        <f>MAX(GeoH!AR415,GeoH!BZ415)</f>
        <v>0</v>
      </c>
      <c r="AW406" s="377">
        <f>MAX(GeoH!AS415,GeoH!CA415)</f>
        <v>0</v>
      </c>
      <c r="AX406" s="377">
        <f>MAX(GeoH!AT415,GeoH!CB415)</f>
        <v>0</v>
      </c>
      <c r="AY406" s="377">
        <f>MAX(GeoH!AU415,GeoH!CC415)</f>
        <v>0</v>
      </c>
      <c r="AZ406" s="377">
        <f>MAX(GeoH!AV415,GeoH!CD415)</f>
        <v>0</v>
      </c>
      <c r="BA406" s="377">
        <f>MAX(GeoH!AW415,GeoH!CE415)</f>
        <v>0</v>
      </c>
      <c r="BB406" s="377">
        <f>MAX(GeoH!AX415,GeoH!CF415)</f>
        <v>0</v>
      </c>
      <c r="BC406" s="377">
        <f>MAX(GeoH!AY415,GeoH!CG415)</f>
        <v>0</v>
      </c>
      <c r="BD406" s="377">
        <f>MAX(GeoH!AZ415,GeoH!CH415)</f>
        <v>0</v>
      </c>
      <c r="BE406" s="377">
        <f>MAX(GeoH!BA415,GeoH!CI415)</f>
        <v>0</v>
      </c>
      <c r="BF406" s="377">
        <f>MAX(GeoH!BB415,GeoH!CJ415)</f>
        <v>0</v>
      </c>
      <c r="BG406" s="377">
        <f>MAX(COUNTIF(GeoH!BC415,"Oui"),COUNTIF(GeoH!CK415,"Oui"))</f>
        <v>0</v>
      </c>
      <c r="BH406" s="354"/>
      <c r="BI406" s="377">
        <f>Trachome!Q418</f>
        <v>0</v>
      </c>
      <c r="BJ406" s="377">
        <f>Trachome!AK418</f>
        <v>0</v>
      </c>
      <c r="BK406" s="377">
        <f>Trachome!AL418</f>
        <v>0</v>
      </c>
      <c r="BL406" s="377">
        <f>Trachome!AN418</f>
        <v>0</v>
      </c>
      <c r="BM406" s="377">
        <f>Trachome!AO418</f>
        <v>0</v>
      </c>
      <c r="BN406" s="377">
        <f>Trachome!AT418</f>
        <v>0</v>
      </c>
      <c r="BO406" s="377">
        <f>Trachome!AU418</f>
        <v>0</v>
      </c>
      <c r="BP406" s="377">
        <f>Trachome!AV418</f>
        <v>0</v>
      </c>
      <c r="BQ406" s="377">
        <f>Trachome!AW418</f>
        <v>0</v>
      </c>
      <c r="BR406" s="377">
        <f>COUNTIF(Trachome!AX418,"Oui")</f>
        <v>0</v>
      </c>
      <c r="BS406" s="354"/>
      <c r="BT406" s="377">
        <f t="shared" si="73"/>
        <v>0</v>
      </c>
      <c r="BU406" s="377">
        <f t="shared" si="74"/>
        <v>0</v>
      </c>
      <c r="BV406" s="377">
        <f t="shared" si="75"/>
        <v>0</v>
      </c>
      <c r="BW406" s="377">
        <f t="shared" si="76"/>
        <v>0</v>
      </c>
      <c r="BX406" s="377">
        <f t="shared" si="77"/>
        <v>0</v>
      </c>
      <c r="BY406" s="377">
        <f t="shared" si="80"/>
        <v>0</v>
      </c>
      <c r="BZ406" s="377">
        <f t="shared" si="81"/>
        <v>0</v>
      </c>
      <c r="CA406" s="377">
        <f t="shared" si="82"/>
        <v>0</v>
      </c>
      <c r="CB406" s="377">
        <f t="shared" si="78"/>
        <v>0</v>
      </c>
      <c r="CC406" s="377">
        <f t="shared" si="79"/>
        <v>0</v>
      </c>
    </row>
    <row r="407" spans="2:81" x14ac:dyDescent="0.25">
      <c r="B407" s="169">
        <f>'Données démographiques'!B415</f>
        <v>0</v>
      </c>
      <c r="C407" s="169">
        <f>'Données démographiques'!C415</f>
        <v>0</v>
      </c>
      <c r="D407" s="170">
        <f>'Données démographiques'!D415</f>
        <v>0</v>
      </c>
      <c r="E407" s="76"/>
      <c r="F407" s="170">
        <f>FL!M414</f>
        <v>0</v>
      </c>
      <c r="G407" s="170">
        <f>FL!AE414</f>
        <v>0</v>
      </c>
      <c r="H407" s="170">
        <f>FL!AF414</f>
        <v>0</v>
      </c>
      <c r="I407" s="170">
        <f>FL!AH414</f>
        <v>0</v>
      </c>
      <c r="J407" s="170">
        <f>FL!AI414</f>
        <v>0</v>
      </c>
      <c r="K407" s="170">
        <f>FL!AK414</f>
        <v>0</v>
      </c>
      <c r="L407" s="170">
        <f>FL!AM414</f>
        <v>0</v>
      </c>
      <c r="M407" s="170">
        <f>FL!AN414</f>
        <v>0</v>
      </c>
      <c r="N407" s="170">
        <f>FL!AO414</f>
        <v>0</v>
      </c>
      <c r="O407" s="170">
        <f>FL!AP414</f>
        <v>0</v>
      </c>
      <c r="P407" s="170">
        <f>FL!AQ414</f>
        <v>0</v>
      </c>
      <c r="Q407" s="170">
        <f>COUNTIF(FL!AR414,"Oui")</f>
        <v>0</v>
      </c>
      <c r="R407" s="76"/>
      <c r="S407" s="170">
        <f>Oncho!K414</f>
        <v>0</v>
      </c>
      <c r="T407" s="170">
        <f>MAX(Oncho!AB414,Oncho!BA414)</f>
        <v>0</v>
      </c>
      <c r="U407" s="170">
        <f>MAX(Oncho!AC414,Oncho!BB414)</f>
        <v>0</v>
      </c>
      <c r="V407" s="170">
        <f>MAX(Oncho!AE414,Oncho!BD414)</f>
        <v>0</v>
      </c>
      <c r="W407" s="170">
        <f>MAX(Oncho!AF414,Oncho!BE414)</f>
        <v>0</v>
      </c>
      <c r="X407" s="170">
        <f>MAX(Oncho!AG414,Oncho!BF414)</f>
        <v>0</v>
      </c>
      <c r="Y407" s="170">
        <f>MAX(Oncho!AH414,Oncho!BG414)</f>
        <v>0</v>
      </c>
      <c r="Z407" s="170">
        <f>MAX(Oncho!AI414,Oncho!BH414)</f>
        <v>0</v>
      </c>
      <c r="AA407" s="170">
        <f>MAX(Oncho!AJ414,Oncho!BI414)</f>
        <v>0</v>
      </c>
      <c r="AB407" s="170">
        <f>MAX(COUNTIF(Oncho!AK414,"Oui"),COUNTIF(Oncho!BJ414,"Oui"))</f>
        <v>0</v>
      </c>
      <c r="AC407" s="76"/>
      <c r="AD407" s="170">
        <f>SCH!P416</f>
        <v>0</v>
      </c>
      <c r="AE407" s="170">
        <f>SCH!AI416</f>
        <v>0</v>
      </c>
      <c r="AF407" s="170">
        <f>SCH!AJ416</f>
        <v>0</v>
      </c>
      <c r="AG407" s="170">
        <f>SCH!AN416</f>
        <v>0</v>
      </c>
      <c r="AH407" s="170">
        <f>SCH!AO416</f>
        <v>0</v>
      </c>
      <c r="AI407" s="170">
        <f>SCH!AT416</f>
        <v>0</v>
      </c>
      <c r="AJ407" s="170">
        <f>SCH!AU416</f>
        <v>0</v>
      </c>
      <c r="AK407" s="170">
        <f>SCH!AV416</f>
        <v>0</v>
      </c>
      <c r="AL407" s="170">
        <f>SCH!AW416</f>
        <v>0</v>
      </c>
      <c r="AM407" s="170">
        <f>COUNTIF(SCH!AX416,"Oui")</f>
        <v>0</v>
      </c>
      <c r="AN407" s="76"/>
      <c r="AO407" s="170">
        <f>GeoH!P416</f>
        <v>0</v>
      </c>
      <c r="AP407" s="170">
        <f>MAX(GeoH!AK416,GeoH!BS416)</f>
        <v>0</v>
      </c>
      <c r="AQ407" s="170">
        <f>MAX(GeoH!AL416,GeoH!BT416)</f>
        <v>0</v>
      </c>
      <c r="AR407" s="170">
        <f>MAX(GeoH!AM416,GeoH!BU416)</f>
        <v>0</v>
      </c>
      <c r="AS407" s="170">
        <f>MAX(GeoH!AN416,GeoH!BV416)</f>
        <v>0</v>
      </c>
      <c r="AT407" s="170">
        <f>MAX(GeoH!AO416,GeoH!BW416)</f>
        <v>0</v>
      </c>
      <c r="AU407" s="170">
        <f>MAX(GeoH!AQ416,GeoH!BY416)</f>
        <v>0</v>
      </c>
      <c r="AV407" s="170">
        <f>MAX(GeoH!AR416,GeoH!BZ416)</f>
        <v>0</v>
      </c>
      <c r="AW407" s="170">
        <f>MAX(GeoH!AS416,GeoH!CA416)</f>
        <v>0</v>
      </c>
      <c r="AX407" s="170">
        <f>MAX(GeoH!AT416,GeoH!CB416)</f>
        <v>0</v>
      </c>
      <c r="AY407" s="170">
        <f>MAX(GeoH!AU416,GeoH!CC416)</f>
        <v>0</v>
      </c>
      <c r="AZ407" s="170">
        <f>MAX(GeoH!AV416,GeoH!CD416)</f>
        <v>0</v>
      </c>
      <c r="BA407" s="170">
        <f>MAX(GeoH!AW416,GeoH!CE416)</f>
        <v>0</v>
      </c>
      <c r="BB407" s="170">
        <f>MAX(GeoH!AX416,GeoH!CF416)</f>
        <v>0</v>
      </c>
      <c r="BC407" s="170">
        <f>MAX(GeoH!AY416,GeoH!CG416)</f>
        <v>0</v>
      </c>
      <c r="BD407" s="170">
        <f>MAX(GeoH!AZ416,GeoH!CH416)</f>
        <v>0</v>
      </c>
      <c r="BE407" s="170">
        <f>MAX(GeoH!BA416,GeoH!CI416)</f>
        <v>0</v>
      </c>
      <c r="BF407" s="170">
        <f>MAX(GeoH!BB416,GeoH!CJ416)</f>
        <v>0</v>
      </c>
      <c r="BG407" s="170">
        <f>MAX(COUNTIF(GeoH!BC416,"Oui"),COUNTIF(GeoH!CK416,"Oui"))</f>
        <v>0</v>
      </c>
      <c r="BH407" s="76"/>
      <c r="BI407" s="170">
        <f>Trachome!Q419</f>
        <v>0</v>
      </c>
      <c r="BJ407" s="170">
        <f>Trachome!AK419</f>
        <v>0</v>
      </c>
      <c r="BK407" s="170">
        <f>Trachome!AL419</f>
        <v>0</v>
      </c>
      <c r="BL407" s="170">
        <f>Trachome!AN419</f>
        <v>0</v>
      </c>
      <c r="BM407" s="170">
        <f>Trachome!AO419</f>
        <v>0</v>
      </c>
      <c r="BN407" s="170">
        <f>Trachome!AT419</f>
        <v>0</v>
      </c>
      <c r="BO407" s="170">
        <f>Trachome!AU419</f>
        <v>0</v>
      </c>
      <c r="BP407" s="170">
        <f>Trachome!AV419</f>
        <v>0</v>
      </c>
      <c r="BQ407" s="170">
        <f>Trachome!AW419</f>
        <v>0</v>
      </c>
      <c r="BR407" s="170">
        <f>COUNTIF(Trachome!AX419,"Oui")</f>
        <v>0</v>
      </c>
      <c r="BS407" s="76"/>
      <c r="BT407" s="170">
        <f t="shared" si="73"/>
        <v>0</v>
      </c>
      <c r="BU407" s="170">
        <f t="shared" si="74"/>
        <v>0</v>
      </c>
      <c r="BV407" s="170">
        <f t="shared" si="75"/>
        <v>0</v>
      </c>
      <c r="BW407" s="170">
        <f t="shared" si="76"/>
        <v>0</v>
      </c>
      <c r="BX407" s="170">
        <f t="shared" si="77"/>
        <v>0</v>
      </c>
      <c r="BY407" s="170">
        <f t="shared" si="80"/>
        <v>0</v>
      </c>
      <c r="BZ407" s="170">
        <f t="shared" si="81"/>
        <v>0</v>
      </c>
      <c r="CA407" s="170">
        <f t="shared" si="82"/>
        <v>0</v>
      </c>
      <c r="CB407" s="170">
        <f t="shared" si="78"/>
        <v>0</v>
      </c>
      <c r="CC407" s="170">
        <f t="shared" si="79"/>
        <v>0</v>
      </c>
    </row>
    <row r="408" spans="2:81" x14ac:dyDescent="0.25">
      <c r="B408" s="376">
        <f>'Données démographiques'!B416</f>
        <v>0</v>
      </c>
      <c r="C408" s="376">
        <f>'Données démographiques'!C416</f>
        <v>0</v>
      </c>
      <c r="D408" s="377">
        <f>'Données démographiques'!D416</f>
        <v>0</v>
      </c>
      <c r="E408" s="354"/>
      <c r="F408" s="377">
        <f>FL!M415</f>
        <v>0</v>
      </c>
      <c r="G408" s="377">
        <f>FL!AE415</f>
        <v>0</v>
      </c>
      <c r="H408" s="377">
        <f>FL!AF415</f>
        <v>0</v>
      </c>
      <c r="I408" s="377">
        <f>FL!AH415</f>
        <v>0</v>
      </c>
      <c r="J408" s="377">
        <f>FL!AI415</f>
        <v>0</v>
      </c>
      <c r="K408" s="377">
        <f>FL!AK415</f>
        <v>0</v>
      </c>
      <c r="L408" s="377">
        <f>FL!AM415</f>
        <v>0</v>
      </c>
      <c r="M408" s="377">
        <f>FL!AN415</f>
        <v>0</v>
      </c>
      <c r="N408" s="377">
        <f>FL!AO415</f>
        <v>0</v>
      </c>
      <c r="O408" s="377">
        <f>FL!AP415</f>
        <v>0</v>
      </c>
      <c r="P408" s="377">
        <f>FL!AQ415</f>
        <v>0</v>
      </c>
      <c r="Q408" s="377">
        <f>COUNTIF(FL!AR415,"Oui")</f>
        <v>0</v>
      </c>
      <c r="R408" s="354"/>
      <c r="S408" s="377">
        <f>Oncho!K415</f>
        <v>0</v>
      </c>
      <c r="T408" s="377">
        <f>MAX(Oncho!AB415,Oncho!BA415)</f>
        <v>0</v>
      </c>
      <c r="U408" s="377">
        <f>MAX(Oncho!AC415,Oncho!BB415)</f>
        <v>0</v>
      </c>
      <c r="V408" s="377">
        <f>MAX(Oncho!AE415,Oncho!BD415)</f>
        <v>0</v>
      </c>
      <c r="W408" s="377">
        <f>MAX(Oncho!AF415,Oncho!BE415)</f>
        <v>0</v>
      </c>
      <c r="X408" s="377">
        <f>MAX(Oncho!AG415,Oncho!BF415)</f>
        <v>0</v>
      </c>
      <c r="Y408" s="377">
        <f>MAX(Oncho!AH415,Oncho!BG415)</f>
        <v>0</v>
      </c>
      <c r="Z408" s="377">
        <f>MAX(Oncho!AI415,Oncho!BH415)</f>
        <v>0</v>
      </c>
      <c r="AA408" s="377">
        <f>MAX(Oncho!AJ415,Oncho!BI415)</f>
        <v>0</v>
      </c>
      <c r="AB408" s="377">
        <f>MAX(COUNTIF(Oncho!AK415,"Oui"),COUNTIF(Oncho!BJ415,"Oui"))</f>
        <v>0</v>
      </c>
      <c r="AC408" s="354"/>
      <c r="AD408" s="377">
        <f>SCH!P417</f>
        <v>0</v>
      </c>
      <c r="AE408" s="377">
        <f>SCH!AI417</f>
        <v>0</v>
      </c>
      <c r="AF408" s="377">
        <f>SCH!AJ417</f>
        <v>0</v>
      </c>
      <c r="AG408" s="377">
        <f>SCH!AN417</f>
        <v>0</v>
      </c>
      <c r="AH408" s="377">
        <f>SCH!AO417</f>
        <v>0</v>
      </c>
      <c r="AI408" s="377">
        <f>SCH!AT417</f>
        <v>0</v>
      </c>
      <c r="AJ408" s="377">
        <f>SCH!AU417</f>
        <v>0</v>
      </c>
      <c r="AK408" s="377">
        <f>SCH!AV417</f>
        <v>0</v>
      </c>
      <c r="AL408" s="377">
        <f>SCH!AW417</f>
        <v>0</v>
      </c>
      <c r="AM408" s="377">
        <f>COUNTIF(SCH!AX417,"Oui")</f>
        <v>0</v>
      </c>
      <c r="AN408" s="354"/>
      <c r="AO408" s="377">
        <f>GeoH!P417</f>
        <v>0</v>
      </c>
      <c r="AP408" s="377">
        <f>MAX(GeoH!AK417,GeoH!BS417)</f>
        <v>0</v>
      </c>
      <c r="AQ408" s="377">
        <f>MAX(GeoH!AL417,GeoH!BT417)</f>
        <v>0</v>
      </c>
      <c r="AR408" s="377">
        <f>MAX(GeoH!AM417,GeoH!BU417)</f>
        <v>0</v>
      </c>
      <c r="AS408" s="377">
        <f>MAX(GeoH!AN417,GeoH!BV417)</f>
        <v>0</v>
      </c>
      <c r="AT408" s="377">
        <f>MAX(GeoH!AO417,GeoH!BW417)</f>
        <v>0</v>
      </c>
      <c r="AU408" s="377">
        <f>MAX(GeoH!AQ417,GeoH!BY417)</f>
        <v>0</v>
      </c>
      <c r="AV408" s="377">
        <f>MAX(GeoH!AR417,GeoH!BZ417)</f>
        <v>0</v>
      </c>
      <c r="AW408" s="377">
        <f>MAX(GeoH!AS417,GeoH!CA417)</f>
        <v>0</v>
      </c>
      <c r="AX408" s="377">
        <f>MAX(GeoH!AT417,GeoH!CB417)</f>
        <v>0</v>
      </c>
      <c r="AY408" s="377">
        <f>MAX(GeoH!AU417,GeoH!CC417)</f>
        <v>0</v>
      </c>
      <c r="AZ408" s="377">
        <f>MAX(GeoH!AV417,GeoH!CD417)</f>
        <v>0</v>
      </c>
      <c r="BA408" s="377">
        <f>MAX(GeoH!AW417,GeoH!CE417)</f>
        <v>0</v>
      </c>
      <c r="BB408" s="377">
        <f>MAX(GeoH!AX417,GeoH!CF417)</f>
        <v>0</v>
      </c>
      <c r="BC408" s="377">
        <f>MAX(GeoH!AY417,GeoH!CG417)</f>
        <v>0</v>
      </c>
      <c r="BD408" s="377">
        <f>MAX(GeoH!AZ417,GeoH!CH417)</f>
        <v>0</v>
      </c>
      <c r="BE408" s="377">
        <f>MAX(GeoH!BA417,GeoH!CI417)</f>
        <v>0</v>
      </c>
      <c r="BF408" s="377">
        <f>MAX(GeoH!BB417,GeoH!CJ417)</f>
        <v>0</v>
      </c>
      <c r="BG408" s="377">
        <f>MAX(COUNTIF(GeoH!BC417,"Oui"),COUNTIF(GeoH!CK417,"Oui"))</f>
        <v>0</v>
      </c>
      <c r="BH408" s="354"/>
      <c r="BI408" s="377">
        <f>Trachome!Q420</f>
        <v>0</v>
      </c>
      <c r="BJ408" s="377">
        <f>Trachome!AK420</f>
        <v>0</v>
      </c>
      <c r="BK408" s="377">
        <f>Trachome!AL420</f>
        <v>0</v>
      </c>
      <c r="BL408" s="377">
        <f>Trachome!AN420</f>
        <v>0</v>
      </c>
      <c r="BM408" s="377">
        <f>Trachome!AO420</f>
        <v>0</v>
      </c>
      <c r="BN408" s="377">
        <f>Trachome!AT420</f>
        <v>0</v>
      </c>
      <c r="BO408" s="377">
        <f>Trachome!AU420</f>
        <v>0</v>
      </c>
      <c r="BP408" s="377">
        <f>Trachome!AV420</f>
        <v>0</v>
      </c>
      <c r="BQ408" s="377">
        <f>Trachome!AW420</f>
        <v>0</v>
      </c>
      <c r="BR408" s="377">
        <f>COUNTIF(Trachome!AX420,"Oui")</f>
        <v>0</v>
      </c>
      <c r="BS408" s="354"/>
      <c r="BT408" s="377">
        <f t="shared" si="73"/>
        <v>0</v>
      </c>
      <c r="BU408" s="377">
        <f t="shared" si="74"/>
        <v>0</v>
      </c>
      <c r="BV408" s="377">
        <f t="shared" si="75"/>
        <v>0</v>
      </c>
      <c r="BW408" s="377">
        <f t="shared" si="76"/>
        <v>0</v>
      </c>
      <c r="BX408" s="377">
        <f t="shared" si="77"/>
        <v>0</v>
      </c>
      <c r="BY408" s="377">
        <f t="shared" si="80"/>
        <v>0</v>
      </c>
      <c r="BZ408" s="377">
        <f t="shared" si="81"/>
        <v>0</v>
      </c>
      <c r="CA408" s="377">
        <f t="shared" si="82"/>
        <v>0</v>
      </c>
      <c r="CB408" s="377">
        <f t="shared" si="78"/>
        <v>0</v>
      </c>
      <c r="CC408" s="377">
        <f t="shared" si="79"/>
        <v>0</v>
      </c>
    </row>
    <row r="409" spans="2:81" x14ac:dyDescent="0.25">
      <c r="B409" s="169">
        <f>'Données démographiques'!B417</f>
        <v>0</v>
      </c>
      <c r="C409" s="169">
        <f>'Données démographiques'!C417</f>
        <v>0</v>
      </c>
      <c r="D409" s="170">
        <f>'Données démographiques'!D417</f>
        <v>0</v>
      </c>
      <c r="E409" s="76"/>
      <c r="F409" s="170">
        <f>FL!M416</f>
        <v>0</v>
      </c>
      <c r="G409" s="170">
        <f>FL!AE416</f>
        <v>0</v>
      </c>
      <c r="H409" s="170">
        <f>FL!AF416</f>
        <v>0</v>
      </c>
      <c r="I409" s="170">
        <f>FL!AH416</f>
        <v>0</v>
      </c>
      <c r="J409" s="170">
        <f>FL!AI416</f>
        <v>0</v>
      </c>
      <c r="K409" s="170">
        <f>FL!AK416</f>
        <v>0</v>
      </c>
      <c r="L409" s="170">
        <f>FL!AM416</f>
        <v>0</v>
      </c>
      <c r="M409" s="170">
        <f>FL!AN416</f>
        <v>0</v>
      </c>
      <c r="N409" s="170">
        <f>FL!AO416</f>
        <v>0</v>
      </c>
      <c r="O409" s="170">
        <f>FL!AP416</f>
        <v>0</v>
      </c>
      <c r="P409" s="170">
        <f>FL!AQ416</f>
        <v>0</v>
      </c>
      <c r="Q409" s="170">
        <f>COUNTIF(FL!AR416,"Oui")</f>
        <v>0</v>
      </c>
      <c r="R409" s="76"/>
      <c r="S409" s="170">
        <f>Oncho!K416</f>
        <v>0</v>
      </c>
      <c r="T409" s="170">
        <f>MAX(Oncho!AB416,Oncho!BA416)</f>
        <v>0</v>
      </c>
      <c r="U409" s="170">
        <f>MAX(Oncho!AC416,Oncho!BB416)</f>
        <v>0</v>
      </c>
      <c r="V409" s="170">
        <f>MAX(Oncho!AE416,Oncho!BD416)</f>
        <v>0</v>
      </c>
      <c r="W409" s="170">
        <f>MAX(Oncho!AF416,Oncho!BE416)</f>
        <v>0</v>
      </c>
      <c r="X409" s="170">
        <f>MAX(Oncho!AG416,Oncho!BF416)</f>
        <v>0</v>
      </c>
      <c r="Y409" s="170">
        <f>MAX(Oncho!AH416,Oncho!BG416)</f>
        <v>0</v>
      </c>
      <c r="Z409" s="170">
        <f>MAX(Oncho!AI416,Oncho!BH416)</f>
        <v>0</v>
      </c>
      <c r="AA409" s="170">
        <f>MAX(Oncho!AJ416,Oncho!BI416)</f>
        <v>0</v>
      </c>
      <c r="AB409" s="170">
        <f>MAX(COUNTIF(Oncho!AK416,"Oui"),COUNTIF(Oncho!BJ416,"Oui"))</f>
        <v>0</v>
      </c>
      <c r="AC409" s="76"/>
      <c r="AD409" s="170">
        <f>SCH!P418</f>
        <v>0</v>
      </c>
      <c r="AE409" s="170">
        <f>SCH!AI418</f>
        <v>0</v>
      </c>
      <c r="AF409" s="170">
        <f>SCH!AJ418</f>
        <v>0</v>
      </c>
      <c r="AG409" s="170">
        <f>SCH!AN418</f>
        <v>0</v>
      </c>
      <c r="AH409" s="170">
        <f>SCH!AO418</f>
        <v>0</v>
      </c>
      <c r="AI409" s="170">
        <f>SCH!AT418</f>
        <v>0</v>
      </c>
      <c r="AJ409" s="170">
        <f>SCH!AU418</f>
        <v>0</v>
      </c>
      <c r="AK409" s="170">
        <f>SCH!AV418</f>
        <v>0</v>
      </c>
      <c r="AL409" s="170">
        <f>SCH!AW418</f>
        <v>0</v>
      </c>
      <c r="AM409" s="170">
        <f>COUNTIF(SCH!AX418,"Oui")</f>
        <v>0</v>
      </c>
      <c r="AN409" s="76"/>
      <c r="AO409" s="170">
        <f>GeoH!P418</f>
        <v>0</v>
      </c>
      <c r="AP409" s="170">
        <f>MAX(GeoH!AK418,GeoH!BS418)</f>
        <v>0</v>
      </c>
      <c r="AQ409" s="170">
        <f>MAX(GeoH!AL418,GeoH!BT418)</f>
        <v>0</v>
      </c>
      <c r="AR409" s="170">
        <f>MAX(GeoH!AM418,GeoH!BU418)</f>
        <v>0</v>
      </c>
      <c r="AS409" s="170">
        <f>MAX(GeoH!AN418,GeoH!BV418)</f>
        <v>0</v>
      </c>
      <c r="AT409" s="170">
        <f>MAX(GeoH!AO418,GeoH!BW418)</f>
        <v>0</v>
      </c>
      <c r="AU409" s="170">
        <f>MAX(GeoH!AQ418,GeoH!BY418)</f>
        <v>0</v>
      </c>
      <c r="AV409" s="170">
        <f>MAX(GeoH!AR418,GeoH!BZ418)</f>
        <v>0</v>
      </c>
      <c r="AW409" s="170">
        <f>MAX(GeoH!AS418,GeoH!CA418)</f>
        <v>0</v>
      </c>
      <c r="AX409" s="170">
        <f>MAX(GeoH!AT418,GeoH!CB418)</f>
        <v>0</v>
      </c>
      <c r="AY409" s="170">
        <f>MAX(GeoH!AU418,GeoH!CC418)</f>
        <v>0</v>
      </c>
      <c r="AZ409" s="170">
        <f>MAX(GeoH!AV418,GeoH!CD418)</f>
        <v>0</v>
      </c>
      <c r="BA409" s="170">
        <f>MAX(GeoH!AW418,GeoH!CE418)</f>
        <v>0</v>
      </c>
      <c r="BB409" s="170">
        <f>MAX(GeoH!AX418,GeoH!CF418)</f>
        <v>0</v>
      </c>
      <c r="BC409" s="170">
        <f>MAX(GeoH!AY418,GeoH!CG418)</f>
        <v>0</v>
      </c>
      <c r="BD409" s="170">
        <f>MAX(GeoH!AZ418,GeoH!CH418)</f>
        <v>0</v>
      </c>
      <c r="BE409" s="170">
        <f>MAX(GeoH!BA418,GeoH!CI418)</f>
        <v>0</v>
      </c>
      <c r="BF409" s="170">
        <f>MAX(GeoH!BB418,GeoH!CJ418)</f>
        <v>0</v>
      </c>
      <c r="BG409" s="170">
        <f>MAX(COUNTIF(GeoH!BC418,"Oui"),COUNTIF(GeoH!CK418,"Oui"))</f>
        <v>0</v>
      </c>
      <c r="BH409" s="76"/>
      <c r="BI409" s="170">
        <f>Trachome!Q421</f>
        <v>0</v>
      </c>
      <c r="BJ409" s="170">
        <f>Trachome!AK421</f>
        <v>0</v>
      </c>
      <c r="BK409" s="170">
        <f>Trachome!AL421</f>
        <v>0</v>
      </c>
      <c r="BL409" s="170">
        <f>Trachome!AN421</f>
        <v>0</v>
      </c>
      <c r="BM409" s="170">
        <f>Trachome!AO421</f>
        <v>0</v>
      </c>
      <c r="BN409" s="170">
        <f>Trachome!AT421</f>
        <v>0</v>
      </c>
      <c r="BO409" s="170">
        <f>Trachome!AU421</f>
        <v>0</v>
      </c>
      <c r="BP409" s="170">
        <f>Trachome!AV421</f>
        <v>0</v>
      </c>
      <c r="BQ409" s="170">
        <f>Trachome!AW421</f>
        <v>0</v>
      </c>
      <c r="BR409" s="170">
        <f>COUNTIF(Trachome!AX421,"Oui")</f>
        <v>0</v>
      </c>
      <c r="BS409" s="76"/>
      <c r="BT409" s="170">
        <f t="shared" si="73"/>
        <v>0</v>
      </c>
      <c r="BU409" s="170">
        <f t="shared" si="74"/>
        <v>0</v>
      </c>
      <c r="BV409" s="170">
        <f t="shared" si="75"/>
        <v>0</v>
      </c>
      <c r="BW409" s="170">
        <f t="shared" si="76"/>
        <v>0</v>
      </c>
      <c r="BX409" s="170">
        <f t="shared" si="77"/>
        <v>0</v>
      </c>
      <c r="BY409" s="170">
        <f t="shared" si="80"/>
        <v>0</v>
      </c>
      <c r="BZ409" s="170">
        <f t="shared" si="81"/>
        <v>0</v>
      </c>
      <c r="CA409" s="170">
        <f t="shared" si="82"/>
        <v>0</v>
      </c>
      <c r="CB409" s="170">
        <f t="shared" si="78"/>
        <v>0</v>
      </c>
      <c r="CC409" s="170">
        <f t="shared" si="79"/>
        <v>0</v>
      </c>
    </row>
    <row r="410" spans="2:81" x14ac:dyDescent="0.25">
      <c r="B410" s="376">
        <f>'Données démographiques'!B418</f>
        <v>0</v>
      </c>
      <c r="C410" s="376">
        <f>'Données démographiques'!C418</f>
        <v>0</v>
      </c>
      <c r="D410" s="377">
        <f>'Données démographiques'!D418</f>
        <v>0</v>
      </c>
      <c r="E410" s="354"/>
      <c r="F410" s="377">
        <f>FL!M417</f>
        <v>0</v>
      </c>
      <c r="G410" s="377">
        <f>FL!AE417</f>
        <v>0</v>
      </c>
      <c r="H410" s="377">
        <f>FL!AF417</f>
        <v>0</v>
      </c>
      <c r="I410" s="377">
        <f>FL!AH417</f>
        <v>0</v>
      </c>
      <c r="J410" s="377">
        <f>FL!AI417</f>
        <v>0</v>
      </c>
      <c r="K410" s="377">
        <f>FL!AK417</f>
        <v>0</v>
      </c>
      <c r="L410" s="377">
        <f>FL!AM417</f>
        <v>0</v>
      </c>
      <c r="M410" s="377">
        <f>FL!AN417</f>
        <v>0</v>
      </c>
      <c r="N410" s="377">
        <f>FL!AO417</f>
        <v>0</v>
      </c>
      <c r="O410" s="377">
        <f>FL!AP417</f>
        <v>0</v>
      </c>
      <c r="P410" s="377">
        <f>FL!AQ417</f>
        <v>0</v>
      </c>
      <c r="Q410" s="377">
        <f>COUNTIF(FL!AR417,"Oui")</f>
        <v>0</v>
      </c>
      <c r="R410" s="354"/>
      <c r="S410" s="377">
        <f>Oncho!K417</f>
        <v>0</v>
      </c>
      <c r="T410" s="377">
        <f>MAX(Oncho!AB417,Oncho!BA417)</f>
        <v>0</v>
      </c>
      <c r="U410" s="377">
        <f>MAX(Oncho!AC417,Oncho!BB417)</f>
        <v>0</v>
      </c>
      <c r="V410" s="377">
        <f>MAX(Oncho!AE417,Oncho!BD417)</f>
        <v>0</v>
      </c>
      <c r="W410" s="377">
        <f>MAX(Oncho!AF417,Oncho!BE417)</f>
        <v>0</v>
      </c>
      <c r="X410" s="377">
        <f>MAX(Oncho!AG417,Oncho!BF417)</f>
        <v>0</v>
      </c>
      <c r="Y410" s="377">
        <f>MAX(Oncho!AH417,Oncho!BG417)</f>
        <v>0</v>
      </c>
      <c r="Z410" s="377">
        <f>MAX(Oncho!AI417,Oncho!BH417)</f>
        <v>0</v>
      </c>
      <c r="AA410" s="377">
        <f>MAX(Oncho!AJ417,Oncho!BI417)</f>
        <v>0</v>
      </c>
      <c r="AB410" s="377">
        <f>MAX(COUNTIF(Oncho!AK417,"Oui"),COUNTIF(Oncho!BJ417,"Oui"))</f>
        <v>0</v>
      </c>
      <c r="AC410" s="354"/>
      <c r="AD410" s="377">
        <f>SCH!P419</f>
        <v>0</v>
      </c>
      <c r="AE410" s="377">
        <f>SCH!AI419</f>
        <v>0</v>
      </c>
      <c r="AF410" s="377">
        <f>SCH!AJ419</f>
        <v>0</v>
      </c>
      <c r="AG410" s="377">
        <f>SCH!AN419</f>
        <v>0</v>
      </c>
      <c r="AH410" s="377">
        <f>SCH!AO419</f>
        <v>0</v>
      </c>
      <c r="AI410" s="377">
        <f>SCH!AT419</f>
        <v>0</v>
      </c>
      <c r="AJ410" s="377">
        <f>SCH!AU419</f>
        <v>0</v>
      </c>
      <c r="AK410" s="377">
        <f>SCH!AV419</f>
        <v>0</v>
      </c>
      <c r="AL410" s="377">
        <f>SCH!AW419</f>
        <v>0</v>
      </c>
      <c r="AM410" s="377">
        <f>COUNTIF(SCH!AX419,"Oui")</f>
        <v>0</v>
      </c>
      <c r="AN410" s="354"/>
      <c r="AO410" s="377">
        <f>GeoH!P419</f>
        <v>0</v>
      </c>
      <c r="AP410" s="377">
        <f>MAX(GeoH!AK419,GeoH!BS419)</f>
        <v>0</v>
      </c>
      <c r="AQ410" s="377">
        <f>MAX(GeoH!AL419,GeoH!BT419)</f>
        <v>0</v>
      </c>
      <c r="AR410" s="377">
        <f>MAX(GeoH!AM419,GeoH!BU419)</f>
        <v>0</v>
      </c>
      <c r="AS410" s="377">
        <f>MAX(GeoH!AN419,GeoH!BV419)</f>
        <v>0</v>
      </c>
      <c r="AT410" s="377">
        <f>MAX(GeoH!AO419,GeoH!BW419)</f>
        <v>0</v>
      </c>
      <c r="AU410" s="377">
        <f>MAX(GeoH!AQ419,GeoH!BY419)</f>
        <v>0</v>
      </c>
      <c r="AV410" s="377">
        <f>MAX(GeoH!AR419,GeoH!BZ419)</f>
        <v>0</v>
      </c>
      <c r="AW410" s="377">
        <f>MAX(GeoH!AS419,GeoH!CA419)</f>
        <v>0</v>
      </c>
      <c r="AX410" s="377">
        <f>MAX(GeoH!AT419,GeoH!CB419)</f>
        <v>0</v>
      </c>
      <c r="AY410" s="377">
        <f>MAX(GeoH!AU419,GeoH!CC419)</f>
        <v>0</v>
      </c>
      <c r="AZ410" s="377">
        <f>MAX(GeoH!AV419,GeoH!CD419)</f>
        <v>0</v>
      </c>
      <c r="BA410" s="377">
        <f>MAX(GeoH!AW419,GeoH!CE419)</f>
        <v>0</v>
      </c>
      <c r="BB410" s="377">
        <f>MAX(GeoH!AX419,GeoH!CF419)</f>
        <v>0</v>
      </c>
      <c r="BC410" s="377">
        <f>MAX(GeoH!AY419,GeoH!CG419)</f>
        <v>0</v>
      </c>
      <c r="BD410" s="377">
        <f>MAX(GeoH!AZ419,GeoH!CH419)</f>
        <v>0</v>
      </c>
      <c r="BE410" s="377">
        <f>MAX(GeoH!BA419,GeoH!CI419)</f>
        <v>0</v>
      </c>
      <c r="BF410" s="377">
        <f>MAX(GeoH!BB419,GeoH!CJ419)</f>
        <v>0</v>
      </c>
      <c r="BG410" s="377">
        <f>MAX(COUNTIF(GeoH!BC419,"Oui"),COUNTIF(GeoH!CK419,"Oui"))</f>
        <v>0</v>
      </c>
      <c r="BH410" s="354"/>
      <c r="BI410" s="377">
        <f>Trachome!Q422</f>
        <v>0</v>
      </c>
      <c r="BJ410" s="377">
        <f>Trachome!AK422</f>
        <v>0</v>
      </c>
      <c r="BK410" s="377">
        <f>Trachome!AL422</f>
        <v>0</v>
      </c>
      <c r="BL410" s="377">
        <f>Trachome!AN422</f>
        <v>0</v>
      </c>
      <c r="BM410" s="377">
        <f>Trachome!AO422</f>
        <v>0</v>
      </c>
      <c r="BN410" s="377">
        <f>Trachome!AT422</f>
        <v>0</v>
      </c>
      <c r="BO410" s="377">
        <f>Trachome!AU422</f>
        <v>0</v>
      </c>
      <c r="BP410" s="377">
        <f>Trachome!AV422</f>
        <v>0</v>
      </c>
      <c r="BQ410" s="377">
        <f>Trachome!AW422</f>
        <v>0</v>
      </c>
      <c r="BR410" s="377">
        <f>COUNTIF(Trachome!AX422,"Oui")</f>
        <v>0</v>
      </c>
      <c r="BS410" s="354"/>
      <c r="BT410" s="377">
        <f t="shared" si="73"/>
        <v>0</v>
      </c>
      <c r="BU410" s="377">
        <f t="shared" si="74"/>
        <v>0</v>
      </c>
      <c r="BV410" s="377">
        <f t="shared" si="75"/>
        <v>0</v>
      </c>
      <c r="BW410" s="377">
        <f t="shared" si="76"/>
        <v>0</v>
      </c>
      <c r="BX410" s="377">
        <f t="shared" si="77"/>
        <v>0</v>
      </c>
      <c r="BY410" s="377">
        <f t="shared" si="80"/>
        <v>0</v>
      </c>
      <c r="BZ410" s="377">
        <f t="shared" si="81"/>
        <v>0</v>
      </c>
      <c r="CA410" s="377">
        <f t="shared" si="82"/>
        <v>0</v>
      </c>
      <c r="CB410" s="377">
        <f t="shared" si="78"/>
        <v>0</v>
      </c>
      <c r="CC410" s="377">
        <f t="shared" si="79"/>
        <v>0</v>
      </c>
    </row>
    <row r="411" spans="2:81" x14ac:dyDescent="0.25">
      <c r="B411" s="169">
        <f>'Données démographiques'!B419</f>
        <v>0</v>
      </c>
      <c r="C411" s="169">
        <f>'Données démographiques'!C419</f>
        <v>0</v>
      </c>
      <c r="D411" s="170">
        <f>'Données démographiques'!D419</f>
        <v>0</v>
      </c>
      <c r="E411" s="76"/>
      <c r="F411" s="170">
        <f>FL!M418</f>
        <v>0</v>
      </c>
      <c r="G411" s="170">
        <f>FL!AE418</f>
        <v>0</v>
      </c>
      <c r="H411" s="170">
        <f>FL!AF418</f>
        <v>0</v>
      </c>
      <c r="I411" s="170">
        <f>FL!AH418</f>
        <v>0</v>
      </c>
      <c r="J411" s="170">
        <f>FL!AI418</f>
        <v>0</v>
      </c>
      <c r="K411" s="170">
        <f>FL!AK418</f>
        <v>0</v>
      </c>
      <c r="L411" s="170">
        <f>FL!AM418</f>
        <v>0</v>
      </c>
      <c r="M411" s="170">
        <f>FL!AN418</f>
        <v>0</v>
      </c>
      <c r="N411" s="170">
        <f>FL!AO418</f>
        <v>0</v>
      </c>
      <c r="O411" s="170">
        <f>FL!AP418</f>
        <v>0</v>
      </c>
      <c r="P411" s="170">
        <f>FL!AQ418</f>
        <v>0</v>
      </c>
      <c r="Q411" s="170">
        <f>COUNTIF(FL!AR418,"Oui")</f>
        <v>0</v>
      </c>
      <c r="R411" s="76"/>
      <c r="S411" s="170">
        <f>Oncho!K418</f>
        <v>0</v>
      </c>
      <c r="T411" s="170">
        <f>MAX(Oncho!AB418,Oncho!BA418)</f>
        <v>0</v>
      </c>
      <c r="U411" s="170">
        <f>MAX(Oncho!AC418,Oncho!BB418)</f>
        <v>0</v>
      </c>
      <c r="V411" s="170">
        <f>MAX(Oncho!AE418,Oncho!BD418)</f>
        <v>0</v>
      </c>
      <c r="W411" s="170">
        <f>MAX(Oncho!AF418,Oncho!BE418)</f>
        <v>0</v>
      </c>
      <c r="X411" s="170">
        <f>MAX(Oncho!AG418,Oncho!BF418)</f>
        <v>0</v>
      </c>
      <c r="Y411" s="170">
        <f>MAX(Oncho!AH418,Oncho!BG418)</f>
        <v>0</v>
      </c>
      <c r="Z411" s="170">
        <f>MAX(Oncho!AI418,Oncho!BH418)</f>
        <v>0</v>
      </c>
      <c r="AA411" s="170">
        <f>MAX(Oncho!AJ418,Oncho!BI418)</f>
        <v>0</v>
      </c>
      <c r="AB411" s="170">
        <f>MAX(COUNTIF(Oncho!AK418,"Oui"),COUNTIF(Oncho!BJ418,"Oui"))</f>
        <v>0</v>
      </c>
      <c r="AC411" s="76"/>
      <c r="AD411" s="170">
        <f>SCH!P420</f>
        <v>0</v>
      </c>
      <c r="AE411" s="170">
        <f>SCH!AI420</f>
        <v>0</v>
      </c>
      <c r="AF411" s="170">
        <f>SCH!AJ420</f>
        <v>0</v>
      </c>
      <c r="AG411" s="170">
        <f>SCH!AN420</f>
        <v>0</v>
      </c>
      <c r="AH411" s="170">
        <f>SCH!AO420</f>
        <v>0</v>
      </c>
      <c r="AI411" s="170">
        <f>SCH!AT420</f>
        <v>0</v>
      </c>
      <c r="AJ411" s="170">
        <f>SCH!AU420</f>
        <v>0</v>
      </c>
      <c r="AK411" s="170">
        <f>SCH!AV420</f>
        <v>0</v>
      </c>
      <c r="AL411" s="170">
        <f>SCH!AW420</f>
        <v>0</v>
      </c>
      <c r="AM411" s="170">
        <f>COUNTIF(SCH!AX420,"Oui")</f>
        <v>0</v>
      </c>
      <c r="AN411" s="76"/>
      <c r="AO411" s="170">
        <f>GeoH!P420</f>
        <v>0</v>
      </c>
      <c r="AP411" s="170">
        <f>MAX(GeoH!AK420,GeoH!BS420)</f>
        <v>0</v>
      </c>
      <c r="AQ411" s="170">
        <f>MAX(GeoH!AL420,GeoH!BT420)</f>
        <v>0</v>
      </c>
      <c r="AR411" s="170">
        <f>MAX(GeoH!AM420,GeoH!BU420)</f>
        <v>0</v>
      </c>
      <c r="AS411" s="170">
        <f>MAX(GeoH!AN420,GeoH!BV420)</f>
        <v>0</v>
      </c>
      <c r="AT411" s="170">
        <f>MAX(GeoH!AO420,GeoH!BW420)</f>
        <v>0</v>
      </c>
      <c r="AU411" s="170">
        <f>MAX(GeoH!AQ420,GeoH!BY420)</f>
        <v>0</v>
      </c>
      <c r="AV411" s="170">
        <f>MAX(GeoH!AR420,GeoH!BZ420)</f>
        <v>0</v>
      </c>
      <c r="AW411" s="170">
        <f>MAX(GeoH!AS420,GeoH!CA420)</f>
        <v>0</v>
      </c>
      <c r="AX411" s="170">
        <f>MAX(GeoH!AT420,GeoH!CB420)</f>
        <v>0</v>
      </c>
      <c r="AY411" s="170">
        <f>MAX(GeoH!AU420,GeoH!CC420)</f>
        <v>0</v>
      </c>
      <c r="AZ411" s="170">
        <f>MAX(GeoH!AV420,GeoH!CD420)</f>
        <v>0</v>
      </c>
      <c r="BA411" s="170">
        <f>MAX(GeoH!AW420,GeoH!CE420)</f>
        <v>0</v>
      </c>
      <c r="BB411" s="170">
        <f>MAX(GeoH!AX420,GeoH!CF420)</f>
        <v>0</v>
      </c>
      <c r="BC411" s="170">
        <f>MAX(GeoH!AY420,GeoH!CG420)</f>
        <v>0</v>
      </c>
      <c r="BD411" s="170">
        <f>MAX(GeoH!AZ420,GeoH!CH420)</f>
        <v>0</v>
      </c>
      <c r="BE411" s="170">
        <f>MAX(GeoH!BA420,GeoH!CI420)</f>
        <v>0</v>
      </c>
      <c r="BF411" s="170">
        <f>MAX(GeoH!BB420,GeoH!CJ420)</f>
        <v>0</v>
      </c>
      <c r="BG411" s="170">
        <f>MAX(COUNTIF(GeoH!BC420,"Oui"),COUNTIF(GeoH!CK420,"Oui"))</f>
        <v>0</v>
      </c>
      <c r="BH411" s="76"/>
      <c r="BI411" s="170">
        <f>Trachome!Q423</f>
        <v>0</v>
      </c>
      <c r="BJ411" s="170">
        <f>Trachome!AK423</f>
        <v>0</v>
      </c>
      <c r="BK411" s="170">
        <f>Trachome!AL423</f>
        <v>0</v>
      </c>
      <c r="BL411" s="170">
        <f>Trachome!AN423</f>
        <v>0</v>
      </c>
      <c r="BM411" s="170">
        <f>Trachome!AO423</f>
        <v>0</v>
      </c>
      <c r="BN411" s="170">
        <f>Trachome!AT423</f>
        <v>0</v>
      </c>
      <c r="BO411" s="170">
        <f>Trachome!AU423</f>
        <v>0</v>
      </c>
      <c r="BP411" s="170">
        <f>Trachome!AV423</f>
        <v>0</v>
      </c>
      <c r="BQ411" s="170">
        <f>Trachome!AW423</f>
        <v>0</v>
      </c>
      <c r="BR411" s="170">
        <f>COUNTIF(Trachome!AX423,"Oui")</f>
        <v>0</v>
      </c>
      <c r="BS411" s="76"/>
      <c r="BT411" s="170">
        <f t="shared" si="73"/>
        <v>0</v>
      </c>
      <c r="BU411" s="170">
        <f t="shared" si="74"/>
        <v>0</v>
      </c>
      <c r="BV411" s="170">
        <f t="shared" si="75"/>
        <v>0</v>
      </c>
      <c r="BW411" s="170">
        <f t="shared" si="76"/>
        <v>0</v>
      </c>
      <c r="BX411" s="170">
        <f t="shared" si="77"/>
        <v>0</v>
      </c>
      <c r="BY411" s="170">
        <f t="shared" si="80"/>
        <v>0</v>
      </c>
      <c r="BZ411" s="170">
        <f t="shared" si="81"/>
        <v>0</v>
      </c>
      <c r="CA411" s="170">
        <f t="shared" si="82"/>
        <v>0</v>
      </c>
      <c r="CB411" s="170">
        <f t="shared" si="78"/>
        <v>0</v>
      </c>
      <c r="CC411" s="170">
        <f t="shared" si="79"/>
        <v>0</v>
      </c>
    </row>
    <row r="412" spans="2:81" x14ac:dyDescent="0.25">
      <c r="B412" s="376">
        <f>'Données démographiques'!B420</f>
        <v>0</v>
      </c>
      <c r="C412" s="376">
        <f>'Données démographiques'!C420</f>
        <v>0</v>
      </c>
      <c r="D412" s="377">
        <f>'Données démographiques'!D420</f>
        <v>0</v>
      </c>
      <c r="E412" s="354"/>
      <c r="F412" s="377">
        <f>FL!M419</f>
        <v>0</v>
      </c>
      <c r="G412" s="377">
        <f>FL!AE419</f>
        <v>0</v>
      </c>
      <c r="H412" s="377">
        <f>FL!AF419</f>
        <v>0</v>
      </c>
      <c r="I412" s="377">
        <f>FL!AH419</f>
        <v>0</v>
      </c>
      <c r="J412" s="377">
        <f>FL!AI419</f>
        <v>0</v>
      </c>
      <c r="K412" s="377">
        <f>FL!AK419</f>
        <v>0</v>
      </c>
      <c r="L412" s="377">
        <f>FL!AM419</f>
        <v>0</v>
      </c>
      <c r="M412" s="377">
        <f>FL!AN419</f>
        <v>0</v>
      </c>
      <c r="N412" s="377">
        <f>FL!AO419</f>
        <v>0</v>
      </c>
      <c r="O412" s="377">
        <f>FL!AP419</f>
        <v>0</v>
      </c>
      <c r="P412" s="377">
        <f>FL!AQ419</f>
        <v>0</v>
      </c>
      <c r="Q412" s="377">
        <f>COUNTIF(FL!AR419,"Oui")</f>
        <v>0</v>
      </c>
      <c r="R412" s="354"/>
      <c r="S412" s="377">
        <f>Oncho!K419</f>
        <v>0</v>
      </c>
      <c r="T412" s="377">
        <f>MAX(Oncho!AB419,Oncho!BA419)</f>
        <v>0</v>
      </c>
      <c r="U412" s="377">
        <f>MAX(Oncho!AC419,Oncho!BB419)</f>
        <v>0</v>
      </c>
      <c r="V412" s="377">
        <f>MAX(Oncho!AE419,Oncho!BD419)</f>
        <v>0</v>
      </c>
      <c r="W412" s="377">
        <f>MAX(Oncho!AF419,Oncho!BE419)</f>
        <v>0</v>
      </c>
      <c r="X412" s="377">
        <f>MAX(Oncho!AG419,Oncho!BF419)</f>
        <v>0</v>
      </c>
      <c r="Y412" s="377">
        <f>MAX(Oncho!AH419,Oncho!BG419)</f>
        <v>0</v>
      </c>
      <c r="Z412" s="377">
        <f>MAX(Oncho!AI419,Oncho!BH419)</f>
        <v>0</v>
      </c>
      <c r="AA412" s="377">
        <f>MAX(Oncho!AJ419,Oncho!BI419)</f>
        <v>0</v>
      </c>
      <c r="AB412" s="377">
        <f>MAX(COUNTIF(Oncho!AK419,"Oui"),COUNTIF(Oncho!BJ419,"Oui"))</f>
        <v>0</v>
      </c>
      <c r="AC412" s="354"/>
      <c r="AD412" s="377">
        <f>SCH!P421</f>
        <v>0</v>
      </c>
      <c r="AE412" s="377">
        <f>SCH!AI421</f>
        <v>0</v>
      </c>
      <c r="AF412" s="377">
        <f>SCH!AJ421</f>
        <v>0</v>
      </c>
      <c r="AG412" s="377">
        <f>SCH!AN421</f>
        <v>0</v>
      </c>
      <c r="AH412" s="377">
        <f>SCH!AO421</f>
        <v>0</v>
      </c>
      <c r="AI412" s="377">
        <f>SCH!AT421</f>
        <v>0</v>
      </c>
      <c r="AJ412" s="377">
        <f>SCH!AU421</f>
        <v>0</v>
      </c>
      <c r="AK412" s="377">
        <f>SCH!AV421</f>
        <v>0</v>
      </c>
      <c r="AL412" s="377">
        <f>SCH!AW421</f>
        <v>0</v>
      </c>
      <c r="AM412" s="377">
        <f>COUNTIF(SCH!AX421,"Oui")</f>
        <v>0</v>
      </c>
      <c r="AN412" s="354"/>
      <c r="AO412" s="377">
        <f>GeoH!P421</f>
        <v>0</v>
      </c>
      <c r="AP412" s="377">
        <f>MAX(GeoH!AK421,GeoH!BS421)</f>
        <v>0</v>
      </c>
      <c r="AQ412" s="377">
        <f>MAX(GeoH!AL421,GeoH!BT421)</f>
        <v>0</v>
      </c>
      <c r="AR412" s="377">
        <f>MAX(GeoH!AM421,GeoH!BU421)</f>
        <v>0</v>
      </c>
      <c r="AS412" s="377">
        <f>MAX(GeoH!AN421,GeoH!BV421)</f>
        <v>0</v>
      </c>
      <c r="AT412" s="377">
        <f>MAX(GeoH!AO421,GeoH!BW421)</f>
        <v>0</v>
      </c>
      <c r="AU412" s="377">
        <f>MAX(GeoH!AQ421,GeoH!BY421)</f>
        <v>0</v>
      </c>
      <c r="AV412" s="377">
        <f>MAX(GeoH!AR421,GeoH!BZ421)</f>
        <v>0</v>
      </c>
      <c r="AW412" s="377">
        <f>MAX(GeoH!AS421,GeoH!CA421)</f>
        <v>0</v>
      </c>
      <c r="AX412" s="377">
        <f>MAX(GeoH!AT421,GeoH!CB421)</f>
        <v>0</v>
      </c>
      <c r="AY412" s="377">
        <f>MAX(GeoH!AU421,GeoH!CC421)</f>
        <v>0</v>
      </c>
      <c r="AZ412" s="377">
        <f>MAX(GeoH!AV421,GeoH!CD421)</f>
        <v>0</v>
      </c>
      <c r="BA412" s="377">
        <f>MAX(GeoH!AW421,GeoH!CE421)</f>
        <v>0</v>
      </c>
      <c r="BB412" s="377">
        <f>MAX(GeoH!AX421,GeoH!CF421)</f>
        <v>0</v>
      </c>
      <c r="BC412" s="377">
        <f>MAX(GeoH!AY421,GeoH!CG421)</f>
        <v>0</v>
      </c>
      <c r="BD412" s="377">
        <f>MAX(GeoH!AZ421,GeoH!CH421)</f>
        <v>0</v>
      </c>
      <c r="BE412" s="377">
        <f>MAX(GeoH!BA421,GeoH!CI421)</f>
        <v>0</v>
      </c>
      <c r="BF412" s="377">
        <f>MAX(GeoH!BB421,GeoH!CJ421)</f>
        <v>0</v>
      </c>
      <c r="BG412" s="377">
        <f>MAX(COUNTIF(GeoH!BC421,"Oui"),COUNTIF(GeoH!CK421,"Oui"))</f>
        <v>0</v>
      </c>
      <c r="BH412" s="354"/>
      <c r="BI412" s="377">
        <f>Trachome!Q424</f>
        <v>0</v>
      </c>
      <c r="BJ412" s="377">
        <f>Trachome!AK424</f>
        <v>0</v>
      </c>
      <c r="BK412" s="377">
        <f>Trachome!AL424</f>
        <v>0</v>
      </c>
      <c r="BL412" s="377">
        <f>Trachome!AN424</f>
        <v>0</v>
      </c>
      <c r="BM412" s="377">
        <f>Trachome!AO424</f>
        <v>0</v>
      </c>
      <c r="BN412" s="377">
        <f>Trachome!AT424</f>
        <v>0</v>
      </c>
      <c r="BO412" s="377">
        <f>Trachome!AU424</f>
        <v>0</v>
      </c>
      <c r="BP412" s="377">
        <f>Trachome!AV424</f>
        <v>0</v>
      </c>
      <c r="BQ412" s="377">
        <f>Trachome!AW424</f>
        <v>0</v>
      </c>
      <c r="BR412" s="377">
        <f>COUNTIF(Trachome!AX424,"Oui")</f>
        <v>0</v>
      </c>
      <c r="BS412" s="354"/>
      <c r="BT412" s="377">
        <f t="shared" si="73"/>
        <v>0</v>
      </c>
      <c r="BU412" s="377">
        <f t="shared" si="74"/>
        <v>0</v>
      </c>
      <c r="BV412" s="377">
        <f t="shared" si="75"/>
        <v>0</v>
      </c>
      <c r="BW412" s="377">
        <f t="shared" si="76"/>
        <v>0</v>
      </c>
      <c r="BX412" s="377">
        <f t="shared" si="77"/>
        <v>0</v>
      </c>
      <c r="BY412" s="377">
        <f t="shared" si="80"/>
        <v>0</v>
      </c>
      <c r="BZ412" s="377">
        <f t="shared" si="81"/>
        <v>0</v>
      </c>
      <c r="CA412" s="377">
        <f t="shared" si="82"/>
        <v>0</v>
      </c>
      <c r="CB412" s="377">
        <f t="shared" si="78"/>
        <v>0</v>
      </c>
      <c r="CC412" s="377">
        <f t="shared" si="79"/>
        <v>0</v>
      </c>
    </row>
    <row r="413" spans="2:81" x14ac:dyDescent="0.25">
      <c r="B413" s="169">
        <f>'Données démographiques'!B421</f>
        <v>0</v>
      </c>
      <c r="C413" s="169">
        <f>'Données démographiques'!C421</f>
        <v>0</v>
      </c>
      <c r="D413" s="170">
        <f>'Données démographiques'!D421</f>
        <v>0</v>
      </c>
      <c r="E413" s="76"/>
      <c r="F413" s="170">
        <f>FL!M420</f>
        <v>0</v>
      </c>
      <c r="G413" s="170">
        <f>FL!AE420</f>
        <v>0</v>
      </c>
      <c r="H413" s="170">
        <f>FL!AF420</f>
        <v>0</v>
      </c>
      <c r="I413" s="170">
        <f>FL!AH420</f>
        <v>0</v>
      </c>
      <c r="J413" s="170">
        <f>FL!AI420</f>
        <v>0</v>
      </c>
      <c r="K413" s="170">
        <f>FL!AK420</f>
        <v>0</v>
      </c>
      <c r="L413" s="170">
        <f>FL!AM420</f>
        <v>0</v>
      </c>
      <c r="M413" s="170">
        <f>FL!AN420</f>
        <v>0</v>
      </c>
      <c r="N413" s="170">
        <f>FL!AO420</f>
        <v>0</v>
      </c>
      <c r="O413" s="170">
        <f>FL!AP420</f>
        <v>0</v>
      </c>
      <c r="P413" s="170">
        <f>FL!AQ420</f>
        <v>0</v>
      </c>
      <c r="Q413" s="170">
        <f>COUNTIF(FL!AR420,"Oui")</f>
        <v>0</v>
      </c>
      <c r="R413" s="76"/>
      <c r="S413" s="170">
        <f>Oncho!K420</f>
        <v>0</v>
      </c>
      <c r="T413" s="170">
        <f>MAX(Oncho!AB420,Oncho!BA420)</f>
        <v>0</v>
      </c>
      <c r="U413" s="170">
        <f>MAX(Oncho!AC420,Oncho!BB420)</f>
        <v>0</v>
      </c>
      <c r="V413" s="170">
        <f>MAX(Oncho!AE420,Oncho!BD420)</f>
        <v>0</v>
      </c>
      <c r="W413" s="170">
        <f>MAX(Oncho!AF420,Oncho!BE420)</f>
        <v>0</v>
      </c>
      <c r="X413" s="170">
        <f>MAX(Oncho!AG420,Oncho!BF420)</f>
        <v>0</v>
      </c>
      <c r="Y413" s="170">
        <f>MAX(Oncho!AH420,Oncho!BG420)</f>
        <v>0</v>
      </c>
      <c r="Z413" s="170">
        <f>MAX(Oncho!AI420,Oncho!BH420)</f>
        <v>0</v>
      </c>
      <c r="AA413" s="170">
        <f>MAX(Oncho!AJ420,Oncho!BI420)</f>
        <v>0</v>
      </c>
      <c r="AB413" s="170">
        <f>MAX(COUNTIF(Oncho!AK420,"Oui"),COUNTIF(Oncho!BJ420,"Oui"))</f>
        <v>0</v>
      </c>
      <c r="AC413" s="76"/>
      <c r="AD413" s="170">
        <f>SCH!P422</f>
        <v>0</v>
      </c>
      <c r="AE413" s="170">
        <f>SCH!AI422</f>
        <v>0</v>
      </c>
      <c r="AF413" s="170">
        <f>SCH!AJ422</f>
        <v>0</v>
      </c>
      <c r="AG413" s="170">
        <f>SCH!AN422</f>
        <v>0</v>
      </c>
      <c r="AH413" s="170">
        <f>SCH!AO422</f>
        <v>0</v>
      </c>
      <c r="AI413" s="170">
        <f>SCH!AT422</f>
        <v>0</v>
      </c>
      <c r="AJ413" s="170">
        <f>SCH!AU422</f>
        <v>0</v>
      </c>
      <c r="AK413" s="170">
        <f>SCH!AV422</f>
        <v>0</v>
      </c>
      <c r="AL413" s="170">
        <f>SCH!AW422</f>
        <v>0</v>
      </c>
      <c r="AM413" s="170">
        <f>COUNTIF(SCH!AX422,"Oui")</f>
        <v>0</v>
      </c>
      <c r="AN413" s="76"/>
      <c r="AO413" s="170">
        <f>GeoH!P422</f>
        <v>0</v>
      </c>
      <c r="AP413" s="170">
        <f>MAX(GeoH!AK422,GeoH!BS422)</f>
        <v>0</v>
      </c>
      <c r="AQ413" s="170">
        <f>MAX(GeoH!AL422,GeoH!BT422)</f>
        <v>0</v>
      </c>
      <c r="AR413" s="170">
        <f>MAX(GeoH!AM422,GeoH!BU422)</f>
        <v>0</v>
      </c>
      <c r="AS413" s="170">
        <f>MAX(GeoH!AN422,GeoH!BV422)</f>
        <v>0</v>
      </c>
      <c r="AT413" s="170">
        <f>MAX(GeoH!AO422,GeoH!BW422)</f>
        <v>0</v>
      </c>
      <c r="AU413" s="170">
        <f>MAX(GeoH!AQ422,GeoH!BY422)</f>
        <v>0</v>
      </c>
      <c r="AV413" s="170">
        <f>MAX(GeoH!AR422,GeoH!BZ422)</f>
        <v>0</v>
      </c>
      <c r="AW413" s="170">
        <f>MAX(GeoH!AS422,GeoH!CA422)</f>
        <v>0</v>
      </c>
      <c r="AX413" s="170">
        <f>MAX(GeoH!AT422,GeoH!CB422)</f>
        <v>0</v>
      </c>
      <c r="AY413" s="170">
        <f>MAX(GeoH!AU422,GeoH!CC422)</f>
        <v>0</v>
      </c>
      <c r="AZ413" s="170">
        <f>MAX(GeoH!AV422,GeoH!CD422)</f>
        <v>0</v>
      </c>
      <c r="BA413" s="170">
        <f>MAX(GeoH!AW422,GeoH!CE422)</f>
        <v>0</v>
      </c>
      <c r="BB413" s="170">
        <f>MAX(GeoH!AX422,GeoH!CF422)</f>
        <v>0</v>
      </c>
      <c r="BC413" s="170">
        <f>MAX(GeoH!AY422,GeoH!CG422)</f>
        <v>0</v>
      </c>
      <c r="BD413" s="170">
        <f>MAX(GeoH!AZ422,GeoH!CH422)</f>
        <v>0</v>
      </c>
      <c r="BE413" s="170">
        <f>MAX(GeoH!BA422,GeoH!CI422)</f>
        <v>0</v>
      </c>
      <c r="BF413" s="170">
        <f>MAX(GeoH!BB422,GeoH!CJ422)</f>
        <v>0</v>
      </c>
      <c r="BG413" s="170">
        <f>MAX(COUNTIF(GeoH!BC422,"Oui"),COUNTIF(GeoH!CK422,"Oui"))</f>
        <v>0</v>
      </c>
      <c r="BH413" s="76"/>
      <c r="BI413" s="170">
        <f>Trachome!Q425</f>
        <v>0</v>
      </c>
      <c r="BJ413" s="170">
        <f>Trachome!AK425</f>
        <v>0</v>
      </c>
      <c r="BK413" s="170">
        <f>Trachome!AL425</f>
        <v>0</v>
      </c>
      <c r="BL413" s="170">
        <f>Trachome!AN425</f>
        <v>0</v>
      </c>
      <c r="BM413" s="170">
        <f>Trachome!AO425</f>
        <v>0</v>
      </c>
      <c r="BN413" s="170">
        <f>Trachome!AT425</f>
        <v>0</v>
      </c>
      <c r="BO413" s="170">
        <f>Trachome!AU425</f>
        <v>0</v>
      </c>
      <c r="BP413" s="170">
        <f>Trachome!AV425</f>
        <v>0</v>
      </c>
      <c r="BQ413" s="170">
        <f>Trachome!AW425</f>
        <v>0</v>
      </c>
      <c r="BR413" s="170">
        <f>COUNTIF(Trachome!AX425,"Oui")</f>
        <v>0</v>
      </c>
      <c r="BS413" s="76"/>
      <c r="BT413" s="170">
        <f t="shared" si="73"/>
        <v>0</v>
      </c>
      <c r="BU413" s="170">
        <f t="shared" si="74"/>
        <v>0</v>
      </c>
      <c r="BV413" s="170">
        <f t="shared" si="75"/>
        <v>0</v>
      </c>
      <c r="BW413" s="170">
        <f t="shared" si="76"/>
        <v>0</v>
      </c>
      <c r="BX413" s="170">
        <f t="shared" si="77"/>
        <v>0</v>
      </c>
      <c r="BY413" s="170">
        <f t="shared" si="80"/>
        <v>0</v>
      </c>
      <c r="BZ413" s="170">
        <f t="shared" si="81"/>
        <v>0</v>
      </c>
      <c r="CA413" s="170">
        <f t="shared" si="82"/>
        <v>0</v>
      </c>
      <c r="CB413" s="170">
        <f t="shared" si="78"/>
        <v>0</v>
      </c>
      <c r="CC413" s="170">
        <f t="shared" si="79"/>
        <v>0</v>
      </c>
    </row>
    <row r="414" spans="2:81" x14ac:dyDescent="0.25">
      <c r="B414" s="376">
        <f>'Données démographiques'!B422</f>
        <v>0</v>
      </c>
      <c r="C414" s="376">
        <f>'Données démographiques'!C422</f>
        <v>0</v>
      </c>
      <c r="D414" s="377">
        <f>'Données démographiques'!D422</f>
        <v>0</v>
      </c>
      <c r="E414" s="354"/>
      <c r="F414" s="377">
        <f>FL!M421</f>
        <v>0</v>
      </c>
      <c r="G414" s="377">
        <f>FL!AE421</f>
        <v>0</v>
      </c>
      <c r="H414" s="377">
        <f>FL!AF421</f>
        <v>0</v>
      </c>
      <c r="I414" s="377">
        <f>FL!AH421</f>
        <v>0</v>
      </c>
      <c r="J414" s="377">
        <f>FL!AI421</f>
        <v>0</v>
      </c>
      <c r="K414" s="377">
        <f>FL!AK421</f>
        <v>0</v>
      </c>
      <c r="L414" s="377">
        <f>FL!AM421</f>
        <v>0</v>
      </c>
      <c r="M414" s="377">
        <f>FL!AN421</f>
        <v>0</v>
      </c>
      <c r="N414" s="377">
        <f>FL!AO421</f>
        <v>0</v>
      </c>
      <c r="O414" s="377">
        <f>FL!AP421</f>
        <v>0</v>
      </c>
      <c r="P414" s="377">
        <f>FL!AQ421</f>
        <v>0</v>
      </c>
      <c r="Q414" s="377">
        <f>COUNTIF(FL!AR421,"Oui")</f>
        <v>0</v>
      </c>
      <c r="R414" s="354"/>
      <c r="S414" s="377">
        <f>Oncho!K421</f>
        <v>0</v>
      </c>
      <c r="T414" s="377">
        <f>MAX(Oncho!AB421,Oncho!BA421)</f>
        <v>0</v>
      </c>
      <c r="U414" s="377">
        <f>MAX(Oncho!AC421,Oncho!BB421)</f>
        <v>0</v>
      </c>
      <c r="V414" s="377">
        <f>MAX(Oncho!AE421,Oncho!BD421)</f>
        <v>0</v>
      </c>
      <c r="W414" s="377">
        <f>MAX(Oncho!AF421,Oncho!BE421)</f>
        <v>0</v>
      </c>
      <c r="X414" s="377">
        <f>MAX(Oncho!AG421,Oncho!BF421)</f>
        <v>0</v>
      </c>
      <c r="Y414" s="377">
        <f>MAX(Oncho!AH421,Oncho!BG421)</f>
        <v>0</v>
      </c>
      <c r="Z414" s="377">
        <f>MAX(Oncho!AI421,Oncho!BH421)</f>
        <v>0</v>
      </c>
      <c r="AA414" s="377">
        <f>MAX(Oncho!AJ421,Oncho!BI421)</f>
        <v>0</v>
      </c>
      <c r="AB414" s="377">
        <f>MAX(COUNTIF(Oncho!AK421,"Oui"),COUNTIF(Oncho!BJ421,"Oui"))</f>
        <v>0</v>
      </c>
      <c r="AC414" s="354"/>
      <c r="AD414" s="377">
        <f>SCH!P423</f>
        <v>0</v>
      </c>
      <c r="AE414" s="377">
        <f>SCH!AI423</f>
        <v>0</v>
      </c>
      <c r="AF414" s="377">
        <f>SCH!AJ423</f>
        <v>0</v>
      </c>
      <c r="AG414" s="377">
        <f>SCH!AN423</f>
        <v>0</v>
      </c>
      <c r="AH414" s="377">
        <f>SCH!AO423</f>
        <v>0</v>
      </c>
      <c r="AI414" s="377">
        <f>SCH!AT423</f>
        <v>0</v>
      </c>
      <c r="AJ414" s="377">
        <f>SCH!AU423</f>
        <v>0</v>
      </c>
      <c r="AK414" s="377">
        <f>SCH!AV423</f>
        <v>0</v>
      </c>
      <c r="AL414" s="377">
        <f>SCH!AW423</f>
        <v>0</v>
      </c>
      <c r="AM414" s="377">
        <f>COUNTIF(SCH!AX423,"Oui")</f>
        <v>0</v>
      </c>
      <c r="AN414" s="354"/>
      <c r="AO414" s="377">
        <f>GeoH!P423</f>
        <v>0</v>
      </c>
      <c r="AP414" s="377">
        <f>MAX(GeoH!AK423,GeoH!BS423)</f>
        <v>0</v>
      </c>
      <c r="AQ414" s="377">
        <f>MAX(GeoH!AL423,GeoH!BT423)</f>
        <v>0</v>
      </c>
      <c r="AR414" s="377">
        <f>MAX(GeoH!AM423,GeoH!BU423)</f>
        <v>0</v>
      </c>
      <c r="AS414" s="377">
        <f>MAX(GeoH!AN423,GeoH!BV423)</f>
        <v>0</v>
      </c>
      <c r="AT414" s="377">
        <f>MAX(GeoH!AO423,GeoH!BW423)</f>
        <v>0</v>
      </c>
      <c r="AU414" s="377">
        <f>MAX(GeoH!AQ423,GeoH!BY423)</f>
        <v>0</v>
      </c>
      <c r="AV414" s="377">
        <f>MAX(GeoH!AR423,GeoH!BZ423)</f>
        <v>0</v>
      </c>
      <c r="AW414" s="377">
        <f>MAX(GeoH!AS423,GeoH!CA423)</f>
        <v>0</v>
      </c>
      <c r="AX414" s="377">
        <f>MAX(GeoH!AT423,GeoH!CB423)</f>
        <v>0</v>
      </c>
      <c r="AY414" s="377">
        <f>MAX(GeoH!AU423,GeoH!CC423)</f>
        <v>0</v>
      </c>
      <c r="AZ414" s="377">
        <f>MAX(GeoH!AV423,GeoH!CD423)</f>
        <v>0</v>
      </c>
      <c r="BA414" s="377">
        <f>MAX(GeoH!AW423,GeoH!CE423)</f>
        <v>0</v>
      </c>
      <c r="BB414" s="377">
        <f>MAX(GeoH!AX423,GeoH!CF423)</f>
        <v>0</v>
      </c>
      <c r="BC414" s="377">
        <f>MAX(GeoH!AY423,GeoH!CG423)</f>
        <v>0</v>
      </c>
      <c r="BD414" s="377">
        <f>MAX(GeoH!AZ423,GeoH!CH423)</f>
        <v>0</v>
      </c>
      <c r="BE414" s="377">
        <f>MAX(GeoH!BA423,GeoH!CI423)</f>
        <v>0</v>
      </c>
      <c r="BF414" s="377">
        <f>MAX(GeoH!BB423,GeoH!CJ423)</f>
        <v>0</v>
      </c>
      <c r="BG414" s="377">
        <f>MAX(COUNTIF(GeoH!BC423,"Oui"),COUNTIF(GeoH!CK423,"Oui"))</f>
        <v>0</v>
      </c>
      <c r="BH414" s="354"/>
      <c r="BI414" s="377">
        <f>Trachome!Q426</f>
        <v>0</v>
      </c>
      <c r="BJ414" s="377">
        <f>Trachome!AK426</f>
        <v>0</v>
      </c>
      <c r="BK414" s="377">
        <f>Trachome!AL426</f>
        <v>0</v>
      </c>
      <c r="BL414" s="377">
        <f>Trachome!AN426</f>
        <v>0</v>
      </c>
      <c r="BM414" s="377">
        <f>Trachome!AO426</f>
        <v>0</v>
      </c>
      <c r="BN414" s="377">
        <f>Trachome!AT426</f>
        <v>0</v>
      </c>
      <c r="BO414" s="377">
        <f>Trachome!AU426</f>
        <v>0</v>
      </c>
      <c r="BP414" s="377">
        <f>Trachome!AV426</f>
        <v>0</v>
      </c>
      <c r="BQ414" s="377">
        <f>Trachome!AW426</f>
        <v>0</v>
      </c>
      <c r="BR414" s="377">
        <f>COUNTIF(Trachome!AX426,"Oui")</f>
        <v>0</v>
      </c>
      <c r="BS414" s="354"/>
      <c r="BT414" s="377">
        <f t="shared" si="73"/>
        <v>0</v>
      </c>
      <c r="BU414" s="377">
        <f t="shared" si="74"/>
        <v>0</v>
      </c>
      <c r="BV414" s="377">
        <f t="shared" si="75"/>
        <v>0</v>
      </c>
      <c r="BW414" s="377">
        <f t="shared" si="76"/>
        <v>0</v>
      </c>
      <c r="BX414" s="377">
        <f t="shared" si="77"/>
        <v>0</v>
      </c>
      <c r="BY414" s="377">
        <f t="shared" si="80"/>
        <v>0</v>
      </c>
      <c r="BZ414" s="377">
        <f t="shared" si="81"/>
        <v>0</v>
      </c>
      <c r="CA414" s="377">
        <f t="shared" si="82"/>
        <v>0</v>
      </c>
      <c r="CB414" s="377">
        <f t="shared" si="78"/>
        <v>0</v>
      </c>
      <c r="CC414" s="377">
        <f t="shared" si="79"/>
        <v>0</v>
      </c>
    </row>
    <row r="415" spans="2:81" x14ac:dyDescent="0.25">
      <c r="B415" s="169">
        <f>'Données démographiques'!B423</f>
        <v>0</v>
      </c>
      <c r="C415" s="169">
        <f>'Données démographiques'!C423</f>
        <v>0</v>
      </c>
      <c r="D415" s="170">
        <f>'Données démographiques'!D423</f>
        <v>0</v>
      </c>
      <c r="E415" s="76"/>
      <c r="F415" s="170">
        <f>FL!M422</f>
        <v>0</v>
      </c>
      <c r="G415" s="170">
        <f>FL!AE422</f>
        <v>0</v>
      </c>
      <c r="H415" s="170">
        <f>FL!AF422</f>
        <v>0</v>
      </c>
      <c r="I415" s="170">
        <f>FL!AH422</f>
        <v>0</v>
      </c>
      <c r="J415" s="170">
        <f>FL!AI422</f>
        <v>0</v>
      </c>
      <c r="K415" s="170">
        <f>FL!AK422</f>
        <v>0</v>
      </c>
      <c r="L415" s="170">
        <f>FL!AM422</f>
        <v>0</v>
      </c>
      <c r="M415" s="170">
        <f>FL!AN422</f>
        <v>0</v>
      </c>
      <c r="N415" s="170">
        <f>FL!AO422</f>
        <v>0</v>
      </c>
      <c r="O415" s="170">
        <f>FL!AP422</f>
        <v>0</v>
      </c>
      <c r="P415" s="170">
        <f>FL!AQ422</f>
        <v>0</v>
      </c>
      <c r="Q415" s="170">
        <f>COUNTIF(FL!AR422,"Oui")</f>
        <v>0</v>
      </c>
      <c r="R415" s="76"/>
      <c r="S415" s="170">
        <f>Oncho!K422</f>
        <v>0</v>
      </c>
      <c r="T415" s="170">
        <f>MAX(Oncho!AB422,Oncho!BA422)</f>
        <v>0</v>
      </c>
      <c r="U415" s="170">
        <f>MAX(Oncho!AC422,Oncho!BB422)</f>
        <v>0</v>
      </c>
      <c r="V415" s="170">
        <f>MAX(Oncho!AE422,Oncho!BD422)</f>
        <v>0</v>
      </c>
      <c r="W415" s="170">
        <f>MAX(Oncho!AF422,Oncho!BE422)</f>
        <v>0</v>
      </c>
      <c r="X415" s="170">
        <f>MAX(Oncho!AG422,Oncho!BF422)</f>
        <v>0</v>
      </c>
      <c r="Y415" s="170">
        <f>MAX(Oncho!AH422,Oncho!BG422)</f>
        <v>0</v>
      </c>
      <c r="Z415" s="170">
        <f>MAX(Oncho!AI422,Oncho!BH422)</f>
        <v>0</v>
      </c>
      <c r="AA415" s="170">
        <f>MAX(Oncho!AJ422,Oncho!BI422)</f>
        <v>0</v>
      </c>
      <c r="AB415" s="170">
        <f>MAX(COUNTIF(Oncho!AK422,"Oui"),COUNTIF(Oncho!BJ422,"Oui"))</f>
        <v>0</v>
      </c>
      <c r="AC415" s="76"/>
      <c r="AD415" s="170">
        <f>SCH!P424</f>
        <v>0</v>
      </c>
      <c r="AE415" s="170">
        <f>SCH!AI424</f>
        <v>0</v>
      </c>
      <c r="AF415" s="170">
        <f>SCH!AJ424</f>
        <v>0</v>
      </c>
      <c r="AG415" s="170">
        <f>SCH!AN424</f>
        <v>0</v>
      </c>
      <c r="AH415" s="170">
        <f>SCH!AO424</f>
        <v>0</v>
      </c>
      <c r="AI415" s="170">
        <f>SCH!AT424</f>
        <v>0</v>
      </c>
      <c r="AJ415" s="170">
        <f>SCH!AU424</f>
        <v>0</v>
      </c>
      <c r="AK415" s="170">
        <f>SCH!AV424</f>
        <v>0</v>
      </c>
      <c r="AL415" s="170">
        <f>SCH!AW424</f>
        <v>0</v>
      </c>
      <c r="AM415" s="170">
        <f>COUNTIF(SCH!AX424,"Oui")</f>
        <v>0</v>
      </c>
      <c r="AN415" s="76"/>
      <c r="AO415" s="170">
        <f>GeoH!P424</f>
        <v>0</v>
      </c>
      <c r="AP415" s="170">
        <f>MAX(GeoH!AK424,GeoH!BS424)</f>
        <v>0</v>
      </c>
      <c r="AQ415" s="170">
        <f>MAX(GeoH!AL424,GeoH!BT424)</f>
        <v>0</v>
      </c>
      <c r="AR415" s="170">
        <f>MAX(GeoH!AM424,GeoH!BU424)</f>
        <v>0</v>
      </c>
      <c r="AS415" s="170">
        <f>MAX(GeoH!AN424,GeoH!BV424)</f>
        <v>0</v>
      </c>
      <c r="AT415" s="170">
        <f>MAX(GeoH!AO424,GeoH!BW424)</f>
        <v>0</v>
      </c>
      <c r="AU415" s="170">
        <f>MAX(GeoH!AQ424,GeoH!BY424)</f>
        <v>0</v>
      </c>
      <c r="AV415" s="170">
        <f>MAX(GeoH!AR424,GeoH!BZ424)</f>
        <v>0</v>
      </c>
      <c r="AW415" s="170">
        <f>MAX(GeoH!AS424,GeoH!CA424)</f>
        <v>0</v>
      </c>
      <c r="AX415" s="170">
        <f>MAX(GeoH!AT424,GeoH!CB424)</f>
        <v>0</v>
      </c>
      <c r="AY415" s="170">
        <f>MAX(GeoH!AU424,GeoH!CC424)</f>
        <v>0</v>
      </c>
      <c r="AZ415" s="170">
        <f>MAX(GeoH!AV424,GeoH!CD424)</f>
        <v>0</v>
      </c>
      <c r="BA415" s="170">
        <f>MAX(GeoH!AW424,GeoH!CE424)</f>
        <v>0</v>
      </c>
      <c r="BB415" s="170">
        <f>MAX(GeoH!AX424,GeoH!CF424)</f>
        <v>0</v>
      </c>
      <c r="BC415" s="170">
        <f>MAX(GeoH!AY424,GeoH!CG424)</f>
        <v>0</v>
      </c>
      <c r="BD415" s="170">
        <f>MAX(GeoH!AZ424,GeoH!CH424)</f>
        <v>0</v>
      </c>
      <c r="BE415" s="170">
        <f>MAX(GeoH!BA424,GeoH!CI424)</f>
        <v>0</v>
      </c>
      <c r="BF415" s="170">
        <f>MAX(GeoH!BB424,GeoH!CJ424)</f>
        <v>0</v>
      </c>
      <c r="BG415" s="170">
        <f>MAX(COUNTIF(GeoH!BC424,"Oui"),COUNTIF(GeoH!CK424,"Oui"))</f>
        <v>0</v>
      </c>
      <c r="BH415" s="76"/>
      <c r="BI415" s="170">
        <f>Trachome!Q427</f>
        <v>0</v>
      </c>
      <c r="BJ415" s="170">
        <f>Trachome!AK427</f>
        <v>0</v>
      </c>
      <c r="BK415" s="170">
        <f>Trachome!AL427</f>
        <v>0</v>
      </c>
      <c r="BL415" s="170">
        <f>Trachome!AN427</f>
        <v>0</v>
      </c>
      <c r="BM415" s="170">
        <f>Trachome!AO427</f>
        <v>0</v>
      </c>
      <c r="BN415" s="170">
        <f>Trachome!AT427</f>
        <v>0</v>
      </c>
      <c r="BO415" s="170">
        <f>Trachome!AU427</f>
        <v>0</v>
      </c>
      <c r="BP415" s="170">
        <f>Trachome!AV427</f>
        <v>0</v>
      </c>
      <c r="BQ415" s="170">
        <f>Trachome!AW427</f>
        <v>0</v>
      </c>
      <c r="BR415" s="170">
        <f>COUNTIF(Trachome!AX427,"Oui")</f>
        <v>0</v>
      </c>
      <c r="BS415" s="76"/>
      <c r="BT415" s="170">
        <f t="shared" si="73"/>
        <v>0</v>
      </c>
      <c r="BU415" s="170">
        <f t="shared" si="74"/>
        <v>0</v>
      </c>
      <c r="BV415" s="170">
        <f t="shared" si="75"/>
        <v>0</v>
      </c>
      <c r="BW415" s="170">
        <f t="shared" si="76"/>
        <v>0</v>
      </c>
      <c r="BX415" s="170">
        <f t="shared" si="77"/>
        <v>0</v>
      </c>
      <c r="BY415" s="170">
        <f t="shared" si="80"/>
        <v>0</v>
      </c>
      <c r="BZ415" s="170">
        <f t="shared" si="81"/>
        <v>0</v>
      </c>
      <c r="CA415" s="170">
        <f t="shared" si="82"/>
        <v>0</v>
      </c>
      <c r="CB415" s="170">
        <f t="shared" si="78"/>
        <v>0</v>
      </c>
      <c r="CC415" s="170">
        <f t="shared" si="79"/>
        <v>0</v>
      </c>
    </row>
    <row r="416" spans="2:81" x14ac:dyDescent="0.25">
      <c r="B416" s="376">
        <f>'Données démographiques'!B424</f>
        <v>0</v>
      </c>
      <c r="C416" s="376">
        <f>'Données démographiques'!C424</f>
        <v>0</v>
      </c>
      <c r="D416" s="377">
        <f>'Données démographiques'!D424</f>
        <v>0</v>
      </c>
      <c r="E416" s="354"/>
      <c r="F416" s="377">
        <f>FL!M423</f>
        <v>0</v>
      </c>
      <c r="G416" s="377">
        <f>FL!AE423</f>
        <v>0</v>
      </c>
      <c r="H416" s="377">
        <f>FL!AF423</f>
        <v>0</v>
      </c>
      <c r="I416" s="377">
        <f>FL!AH423</f>
        <v>0</v>
      </c>
      <c r="J416" s="377">
        <f>FL!AI423</f>
        <v>0</v>
      </c>
      <c r="K416" s="377">
        <f>FL!AK423</f>
        <v>0</v>
      </c>
      <c r="L416" s="377">
        <f>FL!AM423</f>
        <v>0</v>
      </c>
      <c r="M416" s="377">
        <f>FL!AN423</f>
        <v>0</v>
      </c>
      <c r="N416" s="377">
        <f>FL!AO423</f>
        <v>0</v>
      </c>
      <c r="O416" s="377">
        <f>FL!AP423</f>
        <v>0</v>
      </c>
      <c r="P416" s="377">
        <f>FL!AQ423</f>
        <v>0</v>
      </c>
      <c r="Q416" s="377">
        <f>COUNTIF(FL!AR423,"Oui")</f>
        <v>0</v>
      </c>
      <c r="R416" s="354"/>
      <c r="S416" s="377">
        <f>Oncho!K423</f>
        <v>0</v>
      </c>
      <c r="T416" s="377">
        <f>MAX(Oncho!AB423,Oncho!BA423)</f>
        <v>0</v>
      </c>
      <c r="U416" s="377">
        <f>MAX(Oncho!AC423,Oncho!BB423)</f>
        <v>0</v>
      </c>
      <c r="V416" s="377">
        <f>MAX(Oncho!AE423,Oncho!BD423)</f>
        <v>0</v>
      </c>
      <c r="W416" s="377">
        <f>MAX(Oncho!AF423,Oncho!BE423)</f>
        <v>0</v>
      </c>
      <c r="X416" s="377">
        <f>MAX(Oncho!AG423,Oncho!BF423)</f>
        <v>0</v>
      </c>
      <c r="Y416" s="377">
        <f>MAX(Oncho!AH423,Oncho!BG423)</f>
        <v>0</v>
      </c>
      <c r="Z416" s="377">
        <f>MAX(Oncho!AI423,Oncho!BH423)</f>
        <v>0</v>
      </c>
      <c r="AA416" s="377">
        <f>MAX(Oncho!AJ423,Oncho!BI423)</f>
        <v>0</v>
      </c>
      <c r="AB416" s="377">
        <f>MAX(COUNTIF(Oncho!AK423,"Oui"),COUNTIF(Oncho!BJ423,"Oui"))</f>
        <v>0</v>
      </c>
      <c r="AC416" s="354"/>
      <c r="AD416" s="377">
        <f>SCH!P425</f>
        <v>0</v>
      </c>
      <c r="AE416" s="377">
        <f>SCH!AI425</f>
        <v>0</v>
      </c>
      <c r="AF416" s="377">
        <f>SCH!AJ425</f>
        <v>0</v>
      </c>
      <c r="AG416" s="377">
        <f>SCH!AN425</f>
        <v>0</v>
      </c>
      <c r="AH416" s="377">
        <f>SCH!AO425</f>
        <v>0</v>
      </c>
      <c r="AI416" s="377">
        <f>SCH!AT425</f>
        <v>0</v>
      </c>
      <c r="AJ416" s="377">
        <f>SCH!AU425</f>
        <v>0</v>
      </c>
      <c r="AK416" s="377">
        <f>SCH!AV425</f>
        <v>0</v>
      </c>
      <c r="AL416" s="377">
        <f>SCH!AW425</f>
        <v>0</v>
      </c>
      <c r="AM416" s="377">
        <f>COUNTIF(SCH!AX425,"Oui")</f>
        <v>0</v>
      </c>
      <c r="AN416" s="354"/>
      <c r="AO416" s="377">
        <f>GeoH!P425</f>
        <v>0</v>
      </c>
      <c r="AP416" s="377">
        <f>MAX(GeoH!AK425,GeoH!BS425)</f>
        <v>0</v>
      </c>
      <c r="AQ416" s="377">
        <f>MAX(GeoH!AL425,GeoH!BT425)</f>
        <v>0</v>
      </c>
      <c r="AR416" s="377">
        <f>MAX(GeoH!AM425,GeoH!BU425)</f>
        <v>0</v>
      </c>
      <c r="AS416" s="377">
        <f>MAX(GeoH!AN425,GeoH!BV425)</f>
        <v>0</v>
      </c>
      <c r="AT416" s="377">
        <f>MAX(GeoH!AO425,GeoH!BW425)</f>
        <v>0</v>
      </c>
      <c r="AU416" s="377">
        <f>MAX(GeoH!AQ425,GeoH!BY425)</f>
        <v>0</v>
      </c>
      <c r="AV416" s="377">
        <f>MAX(GeoH!AR425,GeoH!BZ425)</f>
        <v>0</v>
      </c>
      <c r="AW416" s="377">
        <f>MAX(GeoH!AS425,GeoH!CA425)</f>
        <v>0</v>
      </c>
      <c r="AX416" s="377">
        <f>MAX(GeoH!AT425,GeoH!CB425)</f>
        <v>0</v>
      </c>
      <c r="AY416" s="377">
        <f>MAX(GeoH!AU425,GeoH!CC425)</f>
        <v>0</v>
      </c>
      <c r="AZ416" s="377">
        <f>MAX(GeoH!AV425,GeoH!CD425)</f>
        <v>0</v>
      </c>
      <c r="BA416" s="377">
        <f>MAX(GeoH!AW425,GeoH!CE425)</f>
        <v>0</v>
      </c>
      <c r="BB416" s="377">
        <f>MAX(GeoH!AX425,GeoH!CF425)</f>
        <v>0</v>
      </c>
      <c r="BC416" s="377">
        <f>MAX(GeoH!AY425,GeoH!CG425)</f>
        <v>0</v>
      </c>
      <c r="BD416" s="377">
        <f>MAX(GeoH!AZ425,GeoH!CH425)</f>
        <v>0</v>
      </c>
      <c r="BE416" s="377">
        <f>MAX(GeoH!BA425,GeoH!CI425)</f>
        <v>0</v>
      </c>
      <c r="BF416" s="377">
        <f>MAX(GeoH!BB425,GeoH!CJ425)</f>
        <v>0</v>
      </c>
      <c r="BG416" s="377">
        <f>MAX(COUNTIF(GeoH!BC425,"Oui"),COUNTIF(GeoH!CK425,"Oui"))</f>
        <v>0</v>
      </c>
      <c r="BH416" s="354"/>
      <c r="BI416" s="377">
        <f>Trachome!Q428</f>
        <v>0</v>
      </c>
      <c r="BJ416" s="377">
        <f>Trachome!AK428</f>
        <v>0</v>
      </c>
      <c r="BK416" s="377">
        <f>Trachome!AL428</f>
        <v>0</v>
      </c>
      <c r="BL416" s="377">
        <f>Trachome!AN428</f>
        <v>0</v>
      </c>
      <c r="BM416" s="377">
        <f>Trachome!AO428</f>
        <v>0</v>
      </c>
      <c r="BN416" s="377">
        <f>Trachome!AT428</f>
        <v>0</v>
      </c>
      <c r="BO416" s="377">
        <f>Trachome!AU428</f>
        <v>0</v>
      </c>
      <c r="BP416" s="377">
        <f>Trachome!AV428</f>
        <v>0</v>
      </c>
      <c r="BQ416" s="377">
        <f>Trachome!AW428</f>
        <v>0</v>
      </c>
      <c r="BR416" s="377">
        <f>COUNTIF(Trachome!AX428,"Oui")</f>
        <v>0</v>
      </c>
      <c r="BS416" s="354"/>
      <c r="BT416" s="377">
        <f t="shared" si="73"/>
        <v>0</v>
      </c>
      <c r="BU416" s="377">
        <f t="shared" si="74"/>
        <v>0</v>
      </c>
      <c r="BV416" s="377">
        <f t="shared" si="75"/>
        <v>0</v>
      </c>
      <c r="BW416" s="377">
        <f t="shared" si="76"/>
        <v>0</v>
      </c>
      <c r="BX416" s="377">
        <f t="shared" si="77"/>
        <v>0</v>
      </c>
      <c r="BY416" s="377">
        <f t="shared" si="80"/>
        <v>0</v>
      </c>
      <c r="BZ416" s="377">
        <f t="shared" si="81"/>
        <v>0</v>
      </c>
      <c r="CA416" s="377">
        <f t="shared" si="82"/>
        <v>0</v>
      </c>
      <c r="CB416" s="377">
        <f t="shared" si="78"/>
        <v>0</v>
      </c>
      <c r="CC416" s="377">
        <f t="shared" si="79"/>
        <v>0</v>
      </c>
    </row>
    <row r="417" spans="2:81" x14ac:dyDescent="0.25">
      <c r="B417" s="169">
        <f>'Données démographiques'!B425</f>
        <v>0</v>
      </c>
      <c r="C417" s="169">
        <f>'Données démographiques'!C425</f>
        <v>0</v>
      </c>
      <c r="D417" s="170">
        <f>'Données démographiques'!D425</f>
        <v>0</v>
      </c>
      <c r="E417" s="76"/>
      <c r="F417" s="170">
        <f>FL!M424</f>
        <v>0</v>
      </c>
      <c r="G417" s="170">
        <f>FL!AE424</f>
        <v>0</v>
      </c>
      <c r="H417" s="170">
        <f>FL!AF424</f>
        <v>0</v>
      </c>
      <c r="I417" s="170">
        <f>FL!AH424</f>
        <v>0</v>
      </c>
      <c r="J417" s="170">
        <f>FL!AI424</f>
        <v>0</v>
      </c>
      <c r="K417" s="170">
        <f>FL!AK424</f>
        <v>0</v>
      </c>
      <c r="L417" s="170">
        <f>FL!AM424</f>
        <v>0</v>
      </c>
      <c r="M417" s="170">
        <f>FL!AN424</f>
        <v>0</v>
      </c>
      <c r="N417" s="170">
        <f>FL!AO424</f>
        <v>0</v>
      </c>
      <c r="O417" s="170">
        <f>FL!AP424</f>
        <v>0</v>
      </c>
      <c r="P417" s="170">
        <f>FL!AQ424</f>
        <v>0</v>
      </c>
      <c r="Q417" s="170">
        <f>COUNTIF(FL!AR424,"Oui")</f>
        <v>0</v>
      </c>
      <c r="R417" s="76"/>
      <c r="S417" s="170">
        <f>Oncho!K424</f>
        <v>0</v>
      </c>
      <c r="T417" s="170">
        <f>MAX(Oncho!AB424,Oncho!BA424)</f>
        <v>0</v>
      </c>
      <c r="U417" s="170">
        <f>MAX(Oncho!AC424,Oncho!BB424)</f>
        <v>0</v>
      </c>
      <c r="V417" s="170">
        <f>MAX(Oncho!AE424,Oncho!BD424)</f>
        <v>0</v>
      </c>
      <c r="W417" s="170">
        <f>MAX(Oncho!AF424,Oncho!BE424)</f>
        <v>0</v>
      </c>
      <c r="X417" s="170">
        <f>MAX(Oncho!AG424,Oncho!BF424)</f>
        <v>0</v>
      </c>
      <c r="Y417" s="170">
        <f>MAX(Oncho!AH424,Oncho!BG424)</f>
        <v>0</v>
      </c>
      <c r="Z417" s="170">
        <f>MAX(Oncho!AI424,Oncho!BH424)</f>
        <v>0</v>
      </c>
      <c r="AA417" s="170">
        <f>MAX(Oncho!AJ424,Oncho!BI424)</f>
        <v>0</v>
      </c>
      <c r="AB417" s="170">
        <f>MAX(COUNTIF(Oncho!AK424,"Oui"),COUNTIF(Oncho!BJ424,"Oui"))</f>
        <v>0</v>
      </c>
      <c r="AC417" s="76"/>
      <c r="AD417" s="170">
        <f>SCH!P426</f>
        <v>0</v>
      </c>
      <c r="AE417" s="170">
        <f>SCH!AI426</f>
        <v>0</v>
      </c>
      <c r="AF417" s="170">
        <f>SCH!AJ426</f>
        <v>0</v>
      </c>
      <c r="AG417" s="170">
        <f>SCH!AN426</f>
        <v>0</v>
      </c>
      <c r="AH417" s="170">
        <f>SCH!AO426</f>
        <v>0</v>
      </c>
      <c r="AI417" s="170">
        <f>SCH!AT426</f>
        <v>0</v>
      </c>
      <c r="AJ417" s="170">
        <f>SCH!AU426</f>
        <v>0</v>
      </c>
      <c r="AK417" s="170">
        <f>SCH!AV426</f>
        <v>0</v>
      </c>
      <c r="AL417" s="170">
        <f>SCH!AW426</f>
        <v>0</v>
      </c>
      <c r="AM417" s="170">
        <f>COUNTIF(SCH!AX426,"Oui")</f>
        <v>0</v>
      </c>
      <c r="AN417" s="76"/>
      <c r="AO417" s="170">
        <f>GeoH!P426</f>
        <v>0</v>
      </c>
      <c r="AP417" s="170">
        <f>MAX(GeoH!AK426,GeoH!BS426)</f>
        <v>0</v>
      </c>
      <c r="AQ417" s="170">
        <f>MAX(GeoH!AL426,GeoH!BT426)</f>
        <v>0</v>
      </c>
      <c r="AR417" s="170">
        <f>MAX(GeoH!AM426,GeoH!BU426)</f>
        <v>0</v>
      </c>
      <c r="AS417" s="170">
        <f>MAX(GeoH!AN426,GeoH!BV426)</f>
        <v>0</v>
      </c>
      <c r="AT417" s="170">
        <f>MAX(GeoH!AO426,GeoH!BW426)</f>
        <v>0</v>
      </c>
      <c r="AU417" s="170">
        <f>MAX(GeoH!AQ426,GeoH!BY426)</f>
        <v>0</v>
      </c>
      <c r="AV417" s="170">
        <f>MAX(GeoH!AR426,GeoH!BZ426)</f>
        <v>0</v>
      </c>
      <c r="AW417" s="170">
        <f>MAX(GeoH!AS426,GeoH!CA426)</f>
        <v>0</v>
      </c>
      <c r="AX417" s="170">
        <f>MAX(GeoH!AT426,GeoH!CB426)</f>
        <v>0</v>
      </c>
      <c r="AY417" s="170">
        <f>MAX(GeoH!AU426,GeoH!CC426)</f>
        <v>0</v>
      </c>
      <c r="AZ417" s="170">
        <f>MAX(GeoH!AV426,GeoH!CD426)</f>
        <v>0</v>
      </c>
      <c r="BA417" s="170">
        <f>MAX(GeoH!AW426,GeoH!CE426)</f>
        <v>0</v>
      </c>
      <c r="BB417" s="170">
        <f>MAX(GeoH!AX426,GeoH!CF426)</f>
        <v>0</v>
      </c>
      <c r="BC417" s="170">
        <f>MAX(GeoH!AY426,GeoH!CG426)</f>
        <v>0</v>
      </c>
      <c r="BD417" s="170">
        <f>MAX(GeoH!AZ426,GeoH!CH426)</f>
        <v>0</v>
      </c>
      <c r="BE417" s="170">
        <f>MAX(GeoH!BA426,GeoH!CI426)</f>
        <v>0</v>
      </c>
      <c r="BF417" s="170">
        <f>MAX(GeoH!BB426,GeoH!CJ426)</f>
        <v>0</v>
      </c>
      <c r="BG417" s="170">
        <f>MAX(COUNTIF(GeoH!BC426,"Oui"),COUNTIF(GeoH!CK426,"Oui"))</f>
        <v>0</v>
      </c>
      <c r="BH417" s="76"/>
      <c r="BI417" s="170">
        <f>Trachome!Q429</f>
        <v>0</v>
      </c>
      <c r="BJ417" s="170">
        <f>Trachome!AK429</f>
        <v>0</v>
      </c>
      <c r="BK417" s="170">
        <f>Trachome!AL429</f>
        <v>0</v>
      </c>
      <c r="BL417" s="170">
        <f>Trachome!AN429</f>
        <v>0</v>
      </c>
      <c r="BM417" s="170">
        <f>Trachome!AO429</f>
        <v>0</v>
      </c>
      <c r="BN417" s="170">
        <f>Trachome!AT429</f>
        <v>0</v>
      </c>
      <c r="BO417" s="170">
        <f>Trachome!AU429</f>
        <v>0</v>
      </c>
      <c r="BP417" s="170">
        <f>Trachome!AV429</f>
        <v>0</v>
      </c>
      <c r="BQ417" s="170">
        <f>Trachome!AW429</f>
        <v>0</v>
      </c>
      <c r="BR417" s="170">
        <f>COUNTIF(Trachome!AX429,"Oui")</f>
        <v>0</v>
      </c>
      <c r="BS417" s="76"/>
      <c r="BT417" s="170">
        <f t="shared" si="73"/>
        <v>0</v>
      </c>
      <c r="BU417" s="170">
        <f t="shared" si="74"/>
        <v>0</v>
      </c>
      <c r="BV417" s="170">
        <f t="shared" si="75"/>
        <v>0</v>
      </c>
      <c r="BW417" s="170">
        <f t="shared" si="76"/>
        <v>0</v>
      </c>
      <c r="BX417" s="170">
        <f t="shared" si="77"/>
        <v>0</v>
      </c>
      <c r="BY417" s="170">
        <f t="shared" si="80"/>
        <v>0</v>
      </c>
      <c r="BZ417" s="170">
        <f t="shared" si="81"/>
        <v>0</v>
      </c>
      <c r="CA417" s="170">
        <f t="shared" si="82"/>
        <v>0</v>
      </c>
      <c r="CB417" s="170">
        <f t="shared" si="78"/>
        <v>0</v>
      </c>
      <c r="CC417" s="170">
        <f t="shared" si="79"/>
        <v>0</v>
      </c>
    </row>
    <row r="418" spans="2:81" x14ac:dyDescent="0.25">
      <c r="B418" s="376">
        <f>'Données démographiques'!B426</f>
        <v>0</v>
      </c>
      <c r="C418" s="376">
        <f>'Données démographiques'!C426</f>
        <v>0</v>
      </c>
      <c r="D418" s="377">
        <f>'Données démographiques'!D426</f>
        <v>0</v>
      </c>
      <c r="E418" s="354"/>
      <c r="F418" s="377">
        <f>FL!M425</f>
        <v>0</v>
      </c>
      <c r="G418" s="377">
        <f>FL!AE425</f>
        <v>0</v>
      </c>
      <c r="H418" s="377">
        <f>FL!AF425</f>
        <v>0</v>
      </c>
      <c r="I418" s="377">
        <f>FL!AH425</f>
        <v>0</v>
      </c>
      <c r="J418" s="377">
        <f>FL!AI425</f>
        <v>0</v>
      </c>
      <c r="K418" s="377">
        <f>FL!AK425</f>
        <v>0</v>
      </c>
      <c r="L418" s="377">
        <f>FL!AM425</f>
        <v>0</v>
      </c>
      <c r="M418" s="377">
        <f>FL!AN425</f>
        <v>0</v>
      </c>
      <c r="N418" s="377">
        <f>FL!AO425</f>
        <v>0</v>
      </c>
      <c r="O418" s="377">
        <f>FL!AP425</f>
        <v>0</v>
      </c>
      <c r="P418" s="377">
        <f>FL!AQ425</f>
        <v>0</v>
      </c>
      <c r="Q418" s="377">
        <f>COUNTIF(FL!AR425,"Oui")</f>
        <v>0</v>
      </c>
      <c r="R418" s="354"/>
      <c r="S418" s="377">
        <f>Oncho!K425</f>
        <v>0</v>
      </c>
      <c r="T418" s="377">
        <f>MAX(Oncho!AB425,Oncho!BA425)</f>
        <v>0</v>
      </c>
      <c r="U418" s="377">
        <f>MAX(Oncho!AC425,Oncho!BB425)</f>
        <v>0</v>
      </c>
      <c r="V418" s="377">
        <f>MAX(Oncho!AE425,Oncho!BD425)</f>
        <v>0</v>
      </c>
      <c r="W418" s="377">
        <f>MAX(Oncho!AF425,Oncho!BE425)</f>
        <v>0</v>
      </c>
      <c r="X418" s="377">
        <f>MAX(Oncho!AG425,Oncho!BF425)</f>
        <v>0</v>
      </c>
      <c r="Y418" s="377">
        <f>MAX(Oncho!AH425,Oncho!BG425)</f>
        <v>0</v>
      </c>
      <c r="Z418" s="377">
        <f>MAX(Oncho!AI425,Oncho!BH425)</f>
        <v>0</v>
      </c>
      <c r="AA418" s="377">
        <f>MAX(Oncho!AJ425,Oncho!BI425)</f>
        <v>0</v>
      </c>
      <c r="AB418" s="377">
        <f>MAX(COUNTIF(Oncho!AK425,"Oui"),COUNTIF(Oncho!BJ425,"Oui"))</f>
        <v>0</v>
      </c>
      <c r="AC418" s="354"/>
      <c r="AD418" s="377">
        <f>SCH!P427</f>
        <v>0</v>
      </c>
      <c r="AE418" s="377">
        <f>SCH!AI427</f>
        <v>0</v>
      </c>
      <c r="AF418" s="377">
        <f>SCH!AJ427</f>
        <v>0</v>
      </c>
      <c r="AG418" s="377">
        <f>SCH!AN427</f>
        <v>0</v>
      </c>
      <c r="AH418" s="377">
        <f>SCH!AO427</f>
        <v>0</v>
      </c>
      <c r="AI418" s="377">
        <f>SCH!AT427</f>
        <v>0</v>
      </c>
      <c r="AJ418" s="377">
        <f>SCH!AU427</f>
        <v>0</v>
      </c>
      <c r="AK418" s="377">
        <f>SCH!AV427</f>
        <v>0</v>
      </c>
      <c r="AL418" s="377">
        <f>SCH!AW427</f>
        <v>0</v>
      </c>
      <c r="AM418" s="377">
        <f>COUNTIF(SCH!AX427,"Oui")</f>
        <v>0</v>
      </c>
      <c r="AN418" s="354"/>
      <c r="AO418" s="377">
        <f>GeoH!P427</f>
        <v>0</v>
      </c>
      <c r="AP418" s="377">
        <f>MAX(GeoH!AK427,GeoH!BS427)</f>
        <v>0</v>
      </c>
      <c r="AQ418" s="377">
        <f>MAX(GeoH!AL427,GeoH!BT427)</f>
        <v>0</v>
      </c>
      <c r="AR418" s="377">
        <f>MAX(GeoH!AM427,GeoH!BU427)</f>
        <v>0</v>
      </c>
      <c r="AS418" s="377">
        <f>MAX(GeoH!AN427,GeoH!BV427)</f>
        <v>0</v>
      </c>
      <c r="AT418" s="377">
        <f>MAX(GeoH!AO427,GeoH!BW427)</f>
        <v>0</v>
      </c>
      <c r="AU418" s="377">
        <f>MAX(GeoH!AQ427,GeoH!BY427)</f>
        <v>0</v>
      </c>
      <c r="AV418" s="377">
        <f>MAX(GeoH!AR427,GeoH!BZ427)</f>
        <v>0</v>
      </c>
      <c r="AW418" s="377">
        <f>MAX(GeoH!AS427,GeoH!CA427)</f>
        <v>0</v>
      </c>
      <c r="AX418" s="377">
        <f>MAX(GeoH!AT427,GeoH!CB427)</f>
        <v>0</v>
      </c>
      <c r="AY418" s="377">
        <f>MAX(GeoH!AU427,GeoH!CC427)</f>
        <v>0</v>
      </c>
      <c r="AZ418" s="377">
        <f>MAX(GeoH!AV427,GeoH!CD427)</f>
        <v>0</v>
      </c>
      <c r="BA418" s="377">
        <f>MAX(GeoH!AW427,GeoH!CE427)</f>
        <v>0</v>
      </c>
      <c r="BB418" s="377">
        <f>MAX(GeoH!AX427,GeoH!CF427)</f>
        <v>0</v>
      </c>
      <c r="BC418" s="377">
        <f>MAX(GeoH!AY427,GeoH!CG427)</f>
        <v>0</v>
      </c>
      <c r="BD418" s="377">
        <f>MAX(GeoH!AZ427,GeoH!CH427)</f>
        <v>0</v>
      </c>
      <c r="BE418" s="377">
        <f>MAX(GeoH!BA427,GeoH!CI427)</f>
        <v>0</v>
      </c>
      <c r="BF418" s="377">
        <f>MAX(GeoH!BB427,GeoH!CJ427)</f>
        <v>0</v>
      </c>
      <c r="BG418" s="377">
        <f>MAX(COUNTIF(GeoH!BC427,"Oui"),COUNTIF(GeoH!CK427,"Oui"))</f>
        <v>0</v>
      </c>
      <c r="BH418" s="354"/>
      <c r="BI418" s="377">
        <f>Trachome!Q430</f>
        <v>0</v>
      </c>
      <c r="BJ418" s="377">
        <f>Trachome!AK430</f>
        <v>0</v>
      </c>
      <c r="BK418" s="377">
        <f>Trachome!AL430</f>
        <v>0</v>
      </c>
      <c r="BL418" s="377">
        <f>Trachome!AN430</f>
        <v>0</v>
      </c>
      <c r="BM418" s="377">
        <f>Trachome!AO430</f>
        <v>0</v>
      </c>
      <c r="BN418" s="377">
        <f>Trachome!AT430</f>
        <v>0</v>
      </c>
      <c r="BO418" s="377">
        <f>Trachome!AU430</f>
        <v>0</v>
      </c>
      <c r="BP418" s="377">
        <f>Trachome!AV430</f>
        <v>0</v>
      </c>
      <c r="BQ418" s="377">
        <f>Trachome!AW430</f>
        <v>0</v>
      </c>
      <c r="BR418" s="377">
        <f>COUNTIF(Trachome!AX430,"Oui")</f>
        <v>0</v>
      </c>
      <c r="BS418" s="354"/>
      <c r="BT418" s="377">
        <f t="shared" si="73"/>
        <v>0</v>
      </c>
      <c r="BU418" s="377">
        <f t="shared" si="74"/>
        <v>0</v>
      </c>
      <c r="BV418" s="377">
        <f t="shared" si="75"/>
        <v>0</v>
      </c>
      <c r="BW418" s="377">
        <f t="shared" si="76"/>
        <v>0</v>
      </c>
      <c r="BX418" s="377">
        <f t="shared" si="77"/>
        <v>0</v>
      </c>
      <c r="BY418" s="377">
        <f t="shared" si="80"/>
        <v>0</v>
      </c>
      <c r="BZ418" s="377">
        <f t="shared" si="81"/>
        <v>0</v>
      </c>
      <c r="CA418" s="377">
        <f t="shared" si="82"/>
        <v>0</v>
      </c>
      <c r="CB418" s="377">
        <f t="shared" si="78"/>
        <v>0</v>
      </c>
      <c r="CC418" s="377">
        <f t="shared" si="79"/>
        <v>0</v>
      </c>
    </row>
    <row r="419" spans="2:81" x14ac:dyDescent="0.25">
      <c r="B419" s="169">
        <f>'Données démographiques'!B427</f>
        <v>0</v>
      </c>
      <c r="C419" s="169">
        <f>'Données démographiques'!C427</f>
        <v>0</v>
      </c>
      <c r="D419" s="170">
        <f>'Données démographiques'!D427</f>
        <v>0</v>
      </c>
      <c r="E419" s="76"/>
      <c r="F419" s="170">
        <f>FL!M426</f>
        <v>0</v>
      </c>
      <c r="G419" s="170">
        <f>FL!AE426</f>
        <v>0</v>
      </c>
      <c r="H419" s="170">
        <f>FL!AF426</f>
        <v>0</v>
      </c>
      <c r="I419" s="170">
        <f>FL!AH426</f>
        <v>0</v>
      </c>
      <c r="J419" s="170">
        <f>FL!AI426</f>
        <v>0</v>
      </c>
      <c r="K419" s="170">
        <f>FL!AK426</f>
        <v>0</v>
      </c>
      <c r="L419" s="170">
        <f>FL!AM426</f>
        <v>0</v>
      </c>
      <c r="M419" s="170">
        <f>FL!AN426</f>
        <v>0</v>
      </c>
      <c r="N419" s="170">
        <f>FL!AO426</f>
        <v>0</v>
      </c>
      <c r="O419" s="170">
        <f>FL!AP426</f>
        <v>0</v>
      </c>
      <c r="P419" s="170">
        <f>FL!AQ426</f>
        <v>0</v>
      </c>
      <c r="Q419" s="170">
        <f>COUNTIF(FL!AR426,"Oui")</f>
        <v>0</v>
      </c>
      <c r="R419" s="76"/>
      <c r="S419" s="170">
        <f>Oncho!K426</f>
        <v>0</v>
      </c>
      <c r="T419" s="170">
        <f>MAX(Oncho!AB426,Oncho!BA426)</f>
        <v>0</v>
      </c>
      <c r="U419" s="170">
        <f>MAX(Oncho!AC426,Oncho!BB426)</f>
        <v>0</v>
      </c>
      <c r="V419" s="170">
        <f>MAX(Oncho!AE426,Oncho!BD426)</f>
        <v>0</v>
      </c>
      <c r="W419" s="170">
        <f>MAX(Oncho!AF426,Oncho!BE426)</f>
        <v>0</v>
      </c>
      <c r="X419" s="170">
        <f>MAX(Oncho!AG426,Oncho!BF426)</f>
        <v>0</v>
      </c>
      <c r="Y419" s="170">
        <f>MAX(Oncho!AH426,Oncho!BG426)</f>
        <v>0</v>
      </c>
      <c r="Z419" s="170">
        <f>MAX(Oncho!AI426,Oncho!BH426)</f>
        <v>0</v>
      </c>
      <c r="AA419" s="170">
        <f>MAX(Oncho!AJ426,Oncho!BI426)</f>
        <v>0</v>
      </c>
      <c r="AB419" s="170">
        <f>MAX(COUNTIF(Oncho!AK426,"Oui"),COUNTIF(Oncho!BJ426,"Oui"))</f>
        <v>0</v>
      </c>
      <c r="AC419" s="76"/>
      <c r="AD419" s="170">
        <f>SCH!P428</f>
        <v>0</v>
      </c>
      <c r="AE419" s="170">
        <f>SCH!AI428</f>
        <v>0</v>
      </c>
      <c r="AF419" s="170">
        <f>SCH!AJ428</f>
        <v>0</v>
      </c>
      <c r="AG419" s="170">
        <f>SCH!AN428</f>
        <v>0</v>
      </c>
      <c r="AH419" s="170">
        <f>SCH!AO428</f>
        <v>0</v>
      </c>
      <c r="AI419" s="170">
        <f>SCH!AT428</f>
        <v>0</v>
      </c>
      <c r="AJ419" s="170">
        <f>SCH!AU428</f>
        <v>0</v>
      </c>
      <c r="AK419" s="170">
        <f>SCH!AV428</f>
        <v>0</v>
      </c>
      <c r="AL419" s="170">
        <f>SCH!AW428</f>
        <v>0</v>
      </c>
      <c r="AM419" s="170">
        <f>COUNTIF(SCH!AX428,"Oui")</f>
        <v>0</v>
      </c>
      <c r="AN419" s="76"/>
      <c r="AO419" s="170">
        <f>GeoH!P428</f>
        <v>0</v>
      </c>
      <c r="AP419" s="170">
        <f>MAX(GeoH!AK428,GeoH!BS428)</f>
        <v>0</v>
      </c>
      <c r="AQ419" s="170">
        <f>MAX(GeoH!AL428,GeoH!BT428)</f>
        <v>0</v>
      </c>
      <c r="AR419" s="170">
        <f>MAX(GeoH!AM428,GeoH!BU428)</f>
        <v>0</v>
      </c>
      <c r="AS419" s="170">
        <f>MAX(GeoH!AN428,GeoH!BV428)</f>
        <v>0</v>
      </c>
      <c r="AT419" s="170">
        <f>MAX(GeoH!AO428,GeoH!BW428)</f>
        <v>0</v>
      </c>
      <c r="AU419" s="170">
        <f>MAX(GeoH!AQ428,GeoH!BY428)</f>
        <v>0</v>
      </c>
      <c r="AV419" s="170">
        <f>MAX(GeoH!AR428,GeoH!BZ428)</f>
        <v>0</v>
      </c>
      <c r="AW419" s="170">
        <f>MAX(GeoH!AS428,GeoH!CA428)</f>
        <v>0</v>
      </c>
      <c r="AX419" s="170">
        <f>MAX(GeoH!AT428,GeoH!CB428)</f>
        <v>0</v>
      </c>
      <c r="AY419" s="170">
        <f>MAX(GeoH!AU428,GeoH!CC428)</f>
        <v>0</v>
      </c>
      <c r="AZ419" s="170">
        <f>MAX(GeoH!AV428,GeoH!CD428)</f>
        <v>0</v>
      </c>
      <c r="BA419" s="170">
        <f>MAX(GeoH!AW428,GeoH!CE428)</f>
        <v>0</v>
      </c>
      <c r="BB419" s="170">
        <f>MAX(GeoH!AX428,GeoH!CF428)</f>
        <v>0</v>
      </c>
      <c r="BC419" s="170">
        <f>MAX(GeoH!AY428,GeoH!CG428)</f>
        <v>0</v>
      </c>
      <c r="BD419" s="170">
        <f>MAX(GeoH!AZ428,GeoH!CH428)</f>
        <v>0</v>
      </c>
      <c r="BE419" s="170">
        <f>MAX(GeoH!BA428,GeoH!CI428)</f>
        <v>0</v>
      </c>
      <c r="BF419" s="170">
        <f>MAX(GeoH!BB428,GeoH!CJ428)</f>
        <v>0</v>
      </c>
      <c r="BG419" s="170">
        <f>MAX(COUNTIF(GeoH!BC428,"Oui"),COUNTIF(GeoH!CK428,"Oui"))</f>
        <v>0</v>
      </c>
      <c r="BH419" s="76"/>
      <c r="BI419" s="170">
        <f>Trachome!Q431</f>
        <v>0</v>
      </c>
      <c r="BJ419" s="170">
        <f>Trachome!AK431</f>
        <v>0</v>
      </c>
      <c r="BK419" s="170">
        <f>Trachome!AL431</f>
        <v>0</v>
      </c>
      <c r="BL419" s="170">
        <f>Trachome!AN431</f>
        <v>0</v>
      </c>
      <c r="BM419" s="170">
        <f>Trachome!AO431</f>
        <v>0</v>
      </c>
      <c r="BN419" s="170">
        <f>Trachome!AT431</f>
        <v>0</v>
      </c>
      <c r="BO419" s="170">
        <f>Trachome!AU431</f>
        <v>0</v>
      </c>
      <c r="BP419" s="170">
        <f>Trachome!AV431</f>
        <v>0</v>
      </c>
      <c r="BQ419" s="170">
        <f>Trachome!AW431</f>
        <v>0</v>
      </c>
      <c r="BR419" s="170">
        <f>COUNTIF(Trachome!AX431,"Oui")</f>
        <v>0</v>
      </c>
      <c r="BS419" s="76"/>
      <c r="BT419" s="170">
        <f t="shared" si="73"/>
        <v>0</v>
      </c>
      <c r="BU419" s="170">
        <f t="shared" si="74"/>
        <v>0</v>
      </c>
      <c r="BV419" s="170">
        <f t="shared" si="75"/>
        <v>0</v>
      </c>
      <c r="BW419" s="170">
        <f t="shared" si="76"/>
        <v>0</v>
      </c>
      <c r="BX419" s="170">
        <f t="shared" si="77"/>
        <v>0</v>
      </c>
      <c r="BY419" s="170">
        <f t="shared" si="80"/>
        <v>0</v>
      </c>
      <c r="BZ419" s="170">
        <f t="shared" si="81"/>
        <v>0</v>
      </c>
      <c r="CA419" s="170">
        <f t="shared" si="82"/>
        <v>0</v>
      </c>
      <c r="CB419" s="170">
        <f t="shared" si="78"/>
        <v>0</v>
      </c>
      <c r="CC419" s="170">
        <f t="shared" si="79"/>
        <v>0</v>
      </c>
    </row>
    <row r="420" spans="2:81" x14ac:dyDescent="0.25">
      <c r="B420" s="376">
        <f>'Données démographiques'!B428</f>
        <v>0</v>
      </c>
      <c r="C420" s="376">
        <f>'Données démographiques'!C428</f>
        <v>0</v>
      </c>
      <c r="D420" s="377">
        <f>'Données démographiques'!D428</f>
        <v>0</v>
      </c>
      <c r="E420" s="354"/>
      <c r="F420" s="377">
        <f>FL!M427</f>
        <v>0</v>
      </c>
      <c r="G420" s="377">
        <f>FL!AE427</f>
        <v>0</v>
      </c>
      <c r="H420" s="377">
        <f>FL!AF427</f>
        <v>0</v>
      </c>
      <c r="I420" s="377">
        <f>FL!AH427</f>
        <v>0</v>
      </c>
      <c r="J420" s="377">
        <f>FL!AI427</f>
        <v>0</v>
      </c>
      <c r="K420" s="377">
        <f>FL!AK427</f>
        <v>0</v>
      </c>
      <c r="L420" s="377">
        <f>FL!AM427</f>
        <v>0</v>
      </c>
      <c r="M420" s="377">
        <f>FL!AN427</f>
        <v>0</v>
      </c>
      <c r="N420" s="377">
        <f>FL!AO427</f>
        <v>0</v>
      </c>
      <c r="O420" s="377">
        <f>FL!AP427</f>
        <v>0</v>
      </c>
      <c r="P420" s="377">
        <f>FL!AQ427</f>
        <v>0</v>
      </c>
      <c r="Q420" s="377">
        <f>COUNTIF(FL!AR427,"Oui")</f>
        <v>0</v>
      </c>
      <c r="R420" s="354"/>
      <c r="S420" s="377">
        <f>Oncho!K427</f>
        <v>0</v>
      </c>
      <c r="T420" s="377">
        <f>MAX(Oncho!AB427,Oncho!BA427)</f>
        <v>0</v>
      </c>
      <c r="U420" s="377">
        <f>MAX(Oncho!AC427,Oncho!BB427)</f>
        <v>0</v>
      </c>
      <c r="V420" s="377">
        <f>MAX(Oncho!AE427,Oncho!BD427)</f>
        <v>0</v>
      </c>
      <c r="W420" s="377">
        <f>MAX(Oncho!AF427,Oncho!BE427)</f>
        <v>0</v>
      </c>
      <c r="X420" s="377">
        <f>MAX(Oncho!AG427,Oncho!BF427)</f>
        <v>0</v>
      </c>
      <c r="Y420" s="377">
        <f>MAX(Oncho!AH427,Oncho!BG427)</f>
        <v>0</v>
      </c>
      <c r="Z420" s="377">
        <f>MAX(Oncho!AI427,Oncho!BH427)</f>
        <v>0</v>
      </c>
      <c r="AA420" s="377">
        <f>MAX(Oncho!AJ427,Oncho!BI427)</f>
        <v>0</v>
      </c>
      <c r="AB420" s="377">
        <f>MAX(COUNTIF(Oncho!AK427,"Oui"),COUNTIF(Oncho!BJ427,"Oui"))</f>
        <v>0</v>
      </c>
      <c r="AC420" s="354"/>
      <c r="AD420" s="377">
        <f>SCH!P429</f>
        <v>0</v>
      </c>
      <c r="AE420" s="377">
        <f>SCH!AI429</f>
        <v>0</v>
      </c>
      <c r="AF420" s="377">
        <f>SCH!AJ429</f>
        <v>0</v>
      </c>
      <c r="AG420" s="377">
        <f>SCH!AN429</f>
        <v>0</v>
      </c>
      <c r="AH420" s="377">
        <f>SCH!AO429</f>
        <v>0</v>
      </c>
      <c r="AI420" s="377">
        <f>SCH!AT429</f>
        <v>0</v>
      </c>
      <c r="AJ420" s="377">
        <f>SCH!AU429</f>
        <v>0</v>
      </c>
      <c r="AK420" s="377">
        <f>SCH!AV429</f>
        <v>0</v>
      </c>
      <c r="AL420" s="377">
        <f>SCH!AW429</f>
        <v>0</v>
      </c>
      <c r="AM420" s="377">
        <f>COUNTIF(SCH!AX429,"Oui")</f>
        <v>0</v>
      </c>
      <c r="AN420" s="354"/>
      <c r="AO420" s="377">
        <f>GeoH!P429</f>
        <v>0</v>
      </c>
      <c r="AP420" s="377">
        <f>MAX(GeoH!AK429,GeoH!BS429)</f>
        <v>0</v>
      </c>
      <c r="AQ420" s="377">
        <f>MAX(GeoH!AL429,GeoH!BT429)</f>
        <v>0</v>
      </c>
      <c r="AR420" s="377">
        <f>MAX(GeoH!AM429,GeoH!BU429)</f>
        <v>0</v>
      </c>
      <c r="AS420" s="377">
        <f>MAX(GeoH!AN429,GeoH!BV429)</f>
        <v>0</v>
      </c>
      <c r="AT420" s="377">
        <f>MAX(GeoH!AO429,GeoH!BW429)</f>
        <v>0</v>
      </c>
      <c r="AU420" s="377">
        <f>MAX(GeoH!AQ429,GeoH!BY429)</f>
        <v>0</v>
      </c>
      <c r="AV420" s="377">
        <f>MAX(GeoH!AR429,GeoH!BZ429)</f>
        <v>0</v>
      </c>
      <c r="AW420" s="377">
        <f>MAX(GeoH!AS429,GeoH!CA429)</f>
        <v>0</v>
      </c>
      <c r="AX420" s="377">
        <f>MAX(GeoH!AT429,GeoH!CB429)</f>
        <v>0</v>
      </c>
      <c r="AY420" s="377">
        <f>MAX(GeoH!AU429,GeoH!CC429)</f>
        <v>0</v>
      </c>
      <c r="AZ420" s="377">
        <f>MAX(GeoH!AV429,GeoH!CD429)</f>
        <v>0</v>
      </c>
      <c r="BA420" s="377">
        <f>MAX(GeoH!AW429,GeoH!CE429)</f>
        <v>0</v>
      </c>
      <c r="BB420" s="377">
        <f>MAX(GeoH!AX429,GeoH!CF429)</f>
        <v>0</v>
      </c>
      <c r="BC420" s="377">
        <f>MAX(GeoH!AY429,GeoH!CG429)</f>
        <v>0</v>
      </c>
      <c r="BD420" s="377">
        <f>MAX(GeoH!AZ429,GeoH!CH429)</f>
        <v>0</v>
      </c>
      <c r="BE420" s="377">
        <f>MAX(GeoH!BA429,GeoH!CI429)</f>
        <v>0</v>
      </c>
      <c r="BF420" s="377">
        <f>MAX(GeoH!BB429,GeoH!CJ429)</f>
        <v>0</v>
      </c>
      <c r="BG420" s="377">
        <f>MAX(COUNTIF(GeoH!BC429,"Oui"),COUNTIF(GeoH!CK429,"Oui"))</f>
        <v>0</v>
      </c>
      <c r="BH420" s="354"/>
      <c r="BI420" s="377">
        <f>Trachome!Q432</f>
        <v>0</v>
      </c>
      <c r="BJ420" s="377">
        <f>Trachome!AK432</f>
        <v>0</v>
      </c>
      <c r="BK420" s="377">
        <f>Trachome!AL432</f>
        <v>0</v>
      </c>
      <c r="BL420" s="377">
        <f>Trachome!AN432</f>
        <v>0</v>
      </c>
      <c r="BM420" s="377">
        <f>Trachome!AO432</f>
        <v>0</v>
      </c>
      <c r="BN420" s="377">
        <f>Trachome!AT432</f>
        <v>0</v>
      </c>
      <c r="BO420" s="377">
        <f>Trachome!AU432</f>
        <v>0</v>
      </c>
      <c r="BP420" s="377">
        <f>Trachome!AV432</f>
        <v>0</v>
      </c>
      <c r="BQ420" s="377">
        <f>Trachome!AW432</f>
        <v>0</v>
      </c>
      <c r="BR420" s="377">
        <f>COUNTIF(Trachome!AX432,"Oui")</f>
        <v>0</v>
      </c>
      <c r="BS420" s="354"/>
      <c r="BT420" s="377">
        <f t="shared" si="73"/>
        <v>0</v>
      </c>
      <c r="BU420" s="377">
        <f t="shared" si="74"/>
        <v>0</v>
      </c>
      <c r="BV420" s="377">
        <f t="shared" si="75"/>
        <v>0</v>
      </c>
      <c r="BW420" s="377">
        <f t="shared" si="76"/>
        <v>0</v>
      </c>
      <c r="BX420" s="377">
        <f t="shared" si="77"/>
        <v>0</v>
      </c>
      <c r="BY420" s="377">
        <f t="shared" si="80"/>
        <v>0</v>
      </c>
      <c r="BZ420" s="377">
        <f t="shared" si="81"/>
        <v>0</v>
      </c>
      <c r="CA420" s="377">
        <f t="shared" si="82"/>
        <v>0</v>
      </c>
      <c r="CB420" s="377">
        <f t="shared" si="78"/>
        <v>0</v>
      </c>
      <c r="CC420" s="377">
        <f t="shared" si="79"/>
        <v>0</v>
      </c>
    </row>
    <row r="421" spans="2:81" x14ac:dyDescent="0.25">
      <c r="B421" s="169">
        <f>'Données démographiques'!B429</f>
        <v>0</v>
      </c>
      <c r="C421" s="169">
        <f>'Données démographiques'!C429</f>
        <v>0</v>
      </c>
      <c r="D421" s="170">
        <f>'Données démographiques'!D429</f>
        <v>0</v>
      </c>
      <c r="E421" s="76"/>
      <c r="F421" s="170">
        <f>FL!M428</f>
        <v>0</v>
      </c>
      <c r="G421" s="170">
        <f>FL!AE428</f>
        <v>0</v>
      </c>
      <c r="H421" s="170">
        <f>FL!AF428</f>
        <v>0</v>
      </c>
      <c r="I421" s="170">
        <f>FL!AH428</f>
        <v>0</v>
      </c>
      <c r="J421" s="170">
        <f>FL!AI428</f>
        <v>0</v>
      </c>
      <c r="K421" s="170">
        <f>FL!AK428</f>
        <v>0</v>
      </c>
      <c r="L421" s="170">
        <f>FL!AM428</f>
        <v>0</v>
      </c>
      <c r="M421" s="170">
        <f>FL!AN428</f>
        <v>0</v>
      </c>
      <c r="N421" s="170">
        <f>FL!AO428</f>
        <v>0</v>
      </c>
      <c r="O421" s="170">
        <f>FL!AP428</f>
        <v>0</v>
      </c>
      <c r="P421" s="170">
        <f>FL!AQ428</f>
        <v>0</v>
      </c>
      <c r="Q421" s="170">
        <f>COUNTIF(FL!AR428,"Oui")</f>
        <v>0</v>
      </c>
      <c r="R421" s="76"/>
      <c r="S421" s="170">
        <f>Oncho!K428</f>
        <v>0</v>
      </c>
      <c r="T421" s="170">
        <f>MAX(Oncho!AB428,Oncho!BA428)</f>
        <v>0</v>
      </c>
      <c r="U421" s="170">
        <f>MAX(Oncho!AC428,Oncho!BB428)</f>
        <v>0</v>
      </c>
      <c r="V421" s="170">
        <f>MAX(Oncho!AE428,Oncho!BD428)</f>
        <v>0</v>
      </c>
      <c r="W421" s="170">
        <f>MAX(Oncho!AF428,Oncho!BE428)</f>
        <v>0</v>
      </c>
      <c r="X421" s="170">
        <f>MAX(Oncho!AG428,Oncho!BF428)</f>
        <v>0</v>
      </c>
      <c r="Y421" s="170">
        <f>MAX(Oncho!AH428,Oncho!BG428)</f>
        <v>0</v>
      </c>
      <c r="Z421" s="170">
        <f>MAX(Oncho!AI428,Oncho!BH428)</f>
        <v>0</v>
      </c>
      <c r="AA421" s="170">
        <f>MAX(Oncho!AJ428,Oncho!BI428)</f>
        <v>0</v>
      </c>
      <c r="AB421" s="170">
        <f>MAX(COUNTIF(Oncho!AK428,"Oui"),COUNTIF(Oncho!BJ428,"Oui"))</f>
        <v>0</v>
      </c>
      <c r="AC421" s="76"/>
      <c r="AD421" s="170">
        <f>SCH!P430</f>
        <v>0</v>
      </c>
      <c r="AE421" s="170">
        <f>SCH!AI430</f>
        <v>0</v>
      </c>
      <c r="AF421" s="170">
        <f>SCH!AJ430</f>
        <v>0</v>
      </c>
      <c r="AG421" s="170">
        <f>SCH!AN430</f>
        <v>0</v>
      </c>
      <c r="AH421" s="170">
        <f>SCH!AO430</f>
        <v>0</v>
      </c>
      <c r="AI421" s="170">
        <f>SCH!AT430</f>
        <v>0</v>
      </c>
      <c r="AJ421" s="170">
        <f>SCH!AU430</f>
        <v>0</v>
      </c>
      <c r="AK421" s="170">
        <f>SCH!AV430</f>
        <v>0</v>
      </c>
      <c r="AL421" s="170">
        <f>SCH!AW430</f>
        <v>0</v>
      </c>
      <c r="AM421" s="170">
        <f>COUNTIF(SCH!AX430,"Oui")</f>
        <v>0</v>
      </c>
      <c r="AN421" s="76"/>
      <c r="AO421" s="170">
        <f>GeoH!P430</f>
        <v>0</v>
      </c>
      <c r="AP421" s="170">
        <f>MAX(GeoH!AK430,GeoH!BS430)</f>
        <v>0</v>
      </c>
      <c r="AQ421" s="170">
        <f>MAX(GeoH!AL430,GeoH!BT430)</f>
        <v>0</v>
      </c>
      <c r="AR421" s="170">
        <f>MAX(GeoH!AM430,GeoH!BU430)</f>
        <v>0</v>
      </c>
      <c r="AS421" s="170">
        <f>MAX(GeoH!AN430,GeoH!BV430)</f>
        <v>0</v>
      </c>
      <c r="AT421" s="170">
        <f>MAX(GeoH!AO430,GeoH!BW430)</f>
        <v>0</v>
      </c>
      <c r="AU421" s="170">
        <f>MAX(GeoH!AQ430,GeoH!BY430)</f>
        <v>0</v>
      </c>
      <c r="AV421" s="170">
        <f>MAX(GeoH!AR430,GeoH!BZ430)</f>
        <v>0</v>
      </c>
      <c r="AW421" s="170">
        <f>MAX(GeoH!AS430,GeoH!CA430)</f>
        <v>0</v>
      </c>
      <c r="AX421" s="170">
        <f>MAX(GeoH!AT430,GeoH!CB430)</f>
        <v>0</v>
      </c>
      <c r="AY421" s="170">
        <f>MAX(GeoH!AU430,GeoH!CC430)</f>
        <v>0</v>
      </c>
      <c r="AZ421" s="170">
        <f>MAX(GeoH!AV430,GeoH!CD430)</f>
        <v>0</v>
      </c>
      <c r="BA421" s="170">
        <f>MAX(GeoH!AW430,GeoH!CE430)</f>
        <v>0</v>
      </c>
      <c r="BB421" s="170">
        <f>MAX(GeoH!AX430,GeoH!CF430)</f>
        <v>0</v>
      </c>
      <c r="BC421" s="170">
        <f>MAX(GeoH!AY430,GeoH!CG430)</f>
        <v>0</v>
      </c>
      <c r="BD421" s="170">
        <f>MAX(GeoH!AZ430,GeoH!CH430)</f>
        <v>0</v>
      </c>
      <c r="BE421" s="170">
        <f>MAX(GeoH!BA430,GeoH!CI430)</f>
        <v>0</v>
      </c>
      <c r="BF421" s="170">
        <f>MAX(GeoH!BB430,GeoH!CJ430)</f>
        <v>0</v>
      </c>
      <c r="BG421" s="170">
        <f>MAX(COUNTIF(GeoH!BC430,"Oui"),COUNTIF(GeoH!CK430,"Oui"))</f>
        <v>0</v>
      </c>
      <c r="BH421" s="76"/>
      <c r="BI421" s="170">
        <f>Trachome!Q433</f>
        <v>0</v>
      </c>
      <c r="BJ421" s="170">
        <f>Trachome!AK433</f>
        <v>0</v>
      </c>
      <c r="BK421" s="170">
        <f>Trachome!AL433</f>
        <v>0</v>
      </c>
      <c r="BL421" s="170">
        <f>Trachome!AN433</f>
        <v>0</v>
      </c>
      <c r="BM421" s="170">
        <f>Trachome!AO433</f>
        <v>0</v>
      </c>
      <c r="BN421" s="170">
        <f>Trachome!AT433</f>
        <v>0</v>
      </c>
      <c r="BO421" s="170">
        <f>Trachome!AU433</f>
        <v>0</v>
      </c>
      <c r="BP421" s="170">
        <f>Trachome!AV433</f>
        <v>0</v>
      </c>
      <c r="BQ421" s="170">
        <f>Trachome!AW433</f>
        <v>0</v>
      </c>
      <c r="BR421" s="170">
        <f>COUNTIF(Trachome!AX433,"Oui")</f>
        <v>0</v>
      </c>
      <c r="BS421" s="76"/>
      <c r="BT421" s="170">
        <f t="shared" si="73"/>
        <v>0</v>
      </c>
      <c r="BU421" s="170">
        <f t="shared" si="74"/>
        <v>0</v>
      </c>
      <c r="BV421" s="170">
        <f t="shared" si="75"/>
        <v>0</v>
      </c>
      <c r="BW421" s="170">
        <f t="shared" si="76"/>
        <v>0</v>
      </c>
      <c r="BX421" s="170">
        <f t="shared" si="77"/>
        <v>0</v>
      </c>
      <c r="BY421" s="170">
        <f t="shared" si="80"/>
        <v>0</v>
      </c>
      <c r="BZ421" s="170">
        <f t="shared" si="81"/>
        <v>0</v>
      </c>
      <c r="CA421" s="170">
        <f t="shared" si="82"/>
        <v>0</v>
      </c>
      <c r="CB421" s="170">
        <f t="shared" si="78"/>
        <v>0</v>
      </c>
      <c r="CC421" s="170">
        <f t="shared" si="79"/>
        <v>0</v>
      </c>
    </row>
    <row r="422" spans="2:81" x14ac:dyDescent="0.25">
      <c r="B422" s="376">
        <f>'Données démographiques'!B430</f>
        <v>0</v>
      </c>
      <c r="C422" s="376">
        <f>'Données démographiques'!C430</f>
        <v>0</v>
      </c>
      <c r="D422" s="377">
        <f>'Données démographiques'!D430</f>
        <v>0</v>
      </c>
      <c r="E422" s="354"/>
      <c r="F422" s="377">
        <f>FL!M429</f>
        <v>0</v>
      </c>
      <c r="G422" s="377">
        <f>FL!AE429</f>
        <v>0</v>
      </c>
      <c r="H422" s="377">
        <f>FL!AF429</f>
        <v>0</v>
      </c>
      <c r="I422" s="377">
        <f>FL!AH429</f>
        <v>0</v>
      </c>
      <c r="J422" s="377">
        <f>FL!AI429</f>
        <v>0</v>
      </c>
      <c r="K422" s="377">
        <f>FL!AK429</f>
        <v>0</v>
      </c>
      <c r="L422" s="377">
        <f>FL!AM429</f>
        <v>0</v>
      </c>
      <c r="M422" s="377">
        <f>FL!AN429</f>
        <v>0</v>
      </c>
      <c r="N422" s="377">
        <f>FL!AO429</f>
        <v>0</v>
      </c>
      <c r="O422" s="377">
        <f>FL!AP429</f>
        <v>0</v>
      </c>
      <c r="P422" s="377">
        <f>FL!AQ429</f>
        <v>0</v>
      </c>
      <c r="Q422" s="377">
        <f>COUNTIF(FL!AR429,"Oui")</f>
        <v>0</v>
      </c>
      <c r="R422" s="354"/>
      <c r="S422" s="377">
        <f>Oncho!K429</f>
        <v>0</v>
      </c>
      <c r="T422" s="377">
        <f>MAX(Oncho!AB429,Oncho!BA429)</f>
        <v>0</v>
      </c>
      <c r="U422" s="377">
        <f>MAX(Oncho!AC429,Oncho!BB429)</f>
        <v>0</v>
      </c>
      <c r="V422" s="377">
        <f>MAX(Oncho!AE429,Oncho!BD429)</f>
        <v>0</v>
      </c>
      <c r="W422" s="377">
        <f>MAX(Oncho!AF429,Oncho!BE429)</f>
        <v>0</v>
      </c>
      <c r="X422" s="377">
        <f>MAX(Oncho!AG429,Oncho!BF429)</f>
        <v>0</v>
      </c>
      <c r="Y422" s="377">
        <f>MAX(Oncho!AH429,Oncho!BG429)</f>
        <v>0</v>
      </c>
      <c r="Z422" s="377">
        <f>MAX(Oncho!AI429,Oncho!BH429)</f>
        <v>0</v>
      </c>
      <c r="AA422" s="377">
        <f>MAX(Oncho!AJ429,Oncho!BI429)</f>
        <v>0</v>
      </c>
      <c r="AB422" s="377">
        <f>MAX(COUNTIF(Oncho!AK429,"Oui"),COUNTIF(Oncho!BJ429,"Oui"))</f>
        <v>0</v>
      </c>
      <c r="AC422" s="354"/>
      <c r="AD422" s="377">
        <f>SCH!P431</f>
        <v>0</v>
      </c>
      <c r="AE422" s="377">
        <f>SCH!AI431</f>
        <v>0</v>
      </c>
      <c r="AF422" s="377">
        <f>SCH!AJ431</f>
        <v>0</v>
      </c>
      <c r="AG422" s="377">
        <f>SCH!AN431</f>
        <v>0</v>
      </c>
      <c r="AH422" s="377">
        <f>SCH!AO431</f>
        <v>0</v>
      </c>
      <c r="AI422" s="377">
        <f>SCH!AT431</f>
        <v>0</v>
      </c>
      <c r="AJ422" s="377">
        <f>SCH!AU431</f>
        <v>0</v>
      </c>
      <c r="AK422" s="377">
        <f>SCH!AV431</f>
        <v>0</v>
      </c>
      <c r="AL422" s="377">
        <f>SCH!AW431</f>
        <v>0</v>
      </c>
      <c r="AM422" s="377">
        <f>COUNTIF(SCH!AX431,"Oui")</f>
        <v>0</v>
      </c>
      <c r="AN422" s="354"/>
      <c r="AO422" s="377">
        <f>GeoH!P431</f>
        <v>0</v>
      </c>
      <c r="AP422" s="377">
        <f>MAX(GeoH!AK431,GeoH!BS431)</f>
        <v>0</v>
      </c>
      <c r="AQ422" s="377">
        <f>MAX(GeoH!AL431,GeoH!BT431)</f>
        <v>0</v>
      </c>
      <c r="AR422" s="377">
        <f>MAX(GeoH!AM431,GeoH!BU431)</f>
        <v>0</v>
      </c>
      <c r="AS422" s="377">
        <f>MAX(GeoH!AN431,GeoH!BV431)</f>
        <v>0</v>
      </c>
      <c r="AT422" s="377">
        <f>MAX(GeoH!AO431,GeoH!BW431)</f>
        <v>0</v>
      </c>
      <c r="AU422" s="377">
        <f>MAX(GeoH!AQ431,GeoH!BY431)</f>
        <v>0</v>
      </c>
      <c r="AV422" s="377">
        <f>MAX(GeoH!AR431,GeoH!BZ431)</f>
        <v>0</v>
      </c>
      <c r="AW422" s="377">
        <f>MAX(GeoH!AS431,GeoH!CA431)</f>
        <v>0</v>
      </c>
      <c r="AX422" s="377">
        <f>MAX(GeoH!AT431,GeoH!CB431)</f>
        <v>0</v>
      </c>
      <c r="AY422" s="377">
        <f>MAX(GeoH!AU431,GeoH!CC431)</f>
        <v>0</v>
      </c>
      <c r="AZ422" s="377">
        <f>MAX(GeoH!AV431,GeoH!CD431)</f>
        <v>0</v>
      </c>
      <c r="BA422" s="377">
        <f>MAX(GeoH!AW431,GeoH!CE431)</f>
        <v>0</v>
      </c>
      <c r="BB422" s="377">
        <f>MAX(GeoH!AX431,GeoH!CF431)</f>
        <v>0</v>
      </c>
      <c r="BC422" s="377">
        <f>MAX(GeoH!AY431,GeoH!CG431)</f>
        <v>0</v>
      </c>
      <c r="BD422" s="377">
        <f>MAX(GeoH!AZ431,GeoH!CH431)</f>
        <v>0</v>
      </c>
      <c r="BE422" s="377">
        <f>MAX(GeoH!BA431,GeoH!CI431)</f>
        <v>0</v>
      </c>
      <c r="BF422" s="377">
        <f>MAX(GeoH!BB431,GeoH!CJ431)</f>
        <v>0</v>
      </c>
      <c r="BG422" s="377">
        <f>MAX(COUNTIF(GeoH!BC431,"Oui"),COUNTIF(GeoH!CK431,"Oui"))</f>
        <v>0</v>
      </c>
      <c r="BH422" s="354"/>
      <c r="BI422" s="377">
        <f>Trachome!Q434</f>
        <v>0</v>
      </c>
      <c r="BJ422" s="377">
        <f>Trachome!AK434</f>
        <v>0</v>
      </c>
      <c r="BK422" s="377">
        <f>Trachome!AL434</f>
        <v>0</v>
      </c>
      <c r="BL422" s="377">
        <f>Trachome!AN434</f>
        <v>0</v>
      </c>
      <c r="BM422" s="377">
        <f>Trachome!AO434</f>
        <v>0</v>
      </c>
      <c r="BN422" s="377">
        <f>Trachome!AT434</f>
        <v>0</v>
      </c>
      <c r="BO422" s="377">
        <f>Trachome!AU434</f>
        <v>0</v>
      </c>
      <c r="BP422" s="377">
        <f>Trachome!AV434</f>
        <v>0</v>
      </c>
      <c r="BQ422" s="377">
        <f>Trachome!AW434</f>
        <v>0</v>
      </c>
      <c r="BR422" s="377">
        <f>COUNTIF(Trachome!AX434,"Oui")</f>
        <v>0</v>
      </c>
      <c r="BS422" s="354"/>
      <c r="BT422" s="377">
        <f t="shared" si="73"/>
        <v>0</v>
      </c>
      <c r="BU422" s="377">
        <f t="shared" si="74"/>
        <v>0</v>
      </c>
      <c r="BV422" s="377">
        <f t="shared" si="75"/>
        <v>0</v>
      </c>
      <c r="BW422" s="377">
        <f t="shared" si="76"/>
        <v>0</v>
      </c>
      <c r="BX422" s="377">
        <f t="shared" si="77"/>
        <v>0</v>
      </c>
      <c r="BY422" s="377">
        <f t="shared" si="80"/>
        <v>0</v>
      </c>
      <c r="BZ422" s="377">
        <f t="shared" si="81"/>
        <v>0</v>
      </c>
      <c r="CA422" s="377">
        <f t="shared" si="82"/>
        <v>0</v>
      </c>
      <c r="CB422" s="377">
        <f t="shared" si="78"/>
        <v>0</v>
      </c>
      <c r="CC422" s="377">
        <f t="shared" si="79"/>
        <v>0</v>
      </c>
    </row>
    <row r="423" spans="2:81" x14ac:dyDescent="0.25">
      <c r="B423" s="169">
        <f>'Données démographiques'!B431</f>
        <v>0</v>
      </c>
      <c r="C423" s="169">
        <f>'Données démographiques'!C431</f>
        <v>0</v>
      </c>
      <c r="D423" s="170">
        <f>'Données démographiques'!D431</f>
        <v>0</v>
      </c>
      <c r="E423" s="76"/>
      <c r="F423" s="170">
        <f>FL!M430</f>
        <v>0</v>
      </c>
      <c r="G423" s="170">
        <f>FL!AE430</f>
        <v>0</v>
      </c>
      <c r="H423" s="170">
        <f>FL!AF430</f>
        <v>0</v>
      </c>
      <c r="I423" s="170">
        <f>FL!AH430</f>
        <v>0</v>
      </c>
      <c r="J423" s="170">
        <f>FL!AI430</f>
        <v>0</v>
      </c>
      <c r="K423" s="170">
        <f>FL!AK430</f>
        <v>0</v>
      </c>
      <c r="L423" s="170">
        <f>FL!AM430</f>
        <v>0</v>
      </c>
      <c r="M423" s="170">
        <f>FL!AN430</f>
        <v>0</v>
      </c>
      <c r="N423" s="170">
        <f>FL!AO430</f>
        <v>0</v>
      </c>
      <c r="O423" s="170">
        <f>FL!AP430</f>
        <v>0</v>
      </c>
      <c r="P423" s="170">
        <f>FL!AQ430</f>
        <v>0</v>
      </c>
      <c r="Q423" s="170">
        <f>COUNTIF(FL!AR430,"Oui")</f>
        <v>0</v>
      </c>
      <c r="R423" s="76"/>
      <c r="S423" s="170">
        <f>Oncho!K430</f>
        <v>0</v>
      </c>
      <c r="T423" s="170">
        <f>MAX(Oncho!AB430,Oncho!BA430)</f>
        <v>0</v>
      </c>
      <c r="U423" s="170">
        <f>MAX(Oncho!AC430,Oncho!BB430)</f>
        <v>0</v>
      </c>
      <c r="V423" s="170">
        <f>MAX(Oncho!AE430,Oncho!BD430)</f>
        <v>0</v>
      </c>
      <c r="W423" s="170">
        <f>MAX(Oncho!AF430,Oncho!BE430)</f>
        <v>0</v>
      </c>
      <c r="X423" s="170">
        <f>MAX(Oncho!AG430,Oncho!BF430)</f>
        <v>0</v>
      </c>
      <c r="Y423" s="170">
        <f>MAX(Oncho!AH430,Oncho!BG430)</f>
        <v>0</v>
      </c>
      <c r="Z423" s="170">
        <f>MAX(Oncho!AI430,Oncho!BH430)</f>
        <v>0</v>
      </c>
      <c r="AA423" s="170">
        <f>MAX(Oncho!AJ430,Oncho!BI430)</f>
        <v>0</v>
      </c>
      <c r="AB423" s="170">
        <f>MAX(COUNTIF(Oncho!AK430,"Oui"),COUNTIF(Oncho!BJ430,"Oui"))</f>
        <v>0</v>
      </c>
      <c r="AC423" s="76"/>
      <c r="AD423" s="170">
        <f>SCH!P432</f>
        <v>0</v>
      </c>
      <c r="AE423" s="170">
        <f>SCH!AI432</f>
        <v>0</v>
      </c>
      <c r="AF423" s="170">
        <f>SCH!AJ432</f>
        <v>0</v>
      </c>
      <c r="AG423" s="170">
        <f>SCH!AN432</f>
        <v>0</v>
      </c>
      <c r="AH423" s="170">
        <f>SCH!AO432</f>
        <v>0</v>
      </c>
      <c r="AI423" s="170">
        <f>SCH!AT432</f>
        <v>0</v>
      </c>
      <c r="AJ423" s="170">
        <f>SCH!AU432</f>
        <v>0</v>
      </c>
      <c r="AK423" s="170">
        <f>SCH!AV432</f>
        <v>0</v>
      </c>
      <c r="AL423" s="170">
        <f>SCH!AW432</f>
        <v>0</v>
      </c>
      <c r="AM423" s="170">
        <f>COUNTIF(SCH!AX432,"Oui")</f>
        <v>0</v>
      </c>
      <c r="AN423" s="76"/>
      <c r="AO423" s="170">
        <f>GeoH!P432</f>
        <v>0</v>
      </c>
      <c r="AP423" s="170">
        <f>MAX(GeoH!AK432,GeoH!BS432)</f>
        <v>0</v>
      </c>
      <c r="AQ423" s="170">
        <f>MAX(GeoH!AL432,GeoH!BT432)</f>
        <v>0</v>
      </c>
      <c r="AR423" s="170">
        <f>MAX(GeoH!AM432,GeoH!BU432)</f>
        <v>0</v>
      </c>
      <c r="AS423" s="170">
        <f>MAX(GeoH!AN432,GeoH!BV432)</f>
        <v>0</v>
      </c>
      <c r="AT423" s="170">
        <f>MAX(GeoH!AO432,GeoH!BW432)</f>
        <v>0</v>
      </c>
      <c r="AU423" s="170">
        <f>MAX(GeoH!AQ432,GeoH!BY432)</f>
        <v>0</v>
      </c>
      <c r="AV423" s="170">
        <f>MAX(GeoH!AR432,GeoH!BZ432)</f>
        <v>0</v>
      </c>
      <c r="AW423" s="170">
        <f>MAX(GeoH!AS432,GeoH!CA432)</f>
        <v>0</v>
      </c>
      <c r="AX423" s="170">
        <f>MAX(GeoH!AT432,GeoH!CB432)</f>
        <v>0</v>
      </c>
      <c r="AY423" s="170">
        <f>MAX(GeoH!AU432,GeoH!CC432)</f>
        <v>0</v>
      </c>
      <c r="AZ423" s="170">
        <f>MAX(GeoH!AV432,GeoH!CD432)</f>
        <v>0</v>
      </c>
      <c r="BA423" s="170">
        <f>MAX(GeoH!AW432,GeoH!CE432)</f>
        <v>0</v>
      </c>
      <c r="BB423" s="170">
        <f>MAX(GeoH!AX432,GeoH!CF432)</f>
        <v>0</v>
      </c>
      <c r="BC423" s="170">
        <f>MAX(GeoH!AY432,GeoH!CG432)</f>
        <v>0</v>
      </c>
      <c r="BD423" s="170">
        <f>MAX(GeoH!AZ432,GeoH!CH432)</f>
        <v>0</v>
      </c>
      <c r="BE423" s="170">
        <f>MAX(GeoH!BA432,GeoH!CI432)</f>
        <v>0</v>
      </c>
      <c r="BF423" s="170">
        <f>MAX(GeoH!BB432,GeoH!CJ432)</f>
        <v>0</v>
      </c>
      <c r="BG423" s="170">
        <f>MAX(COUNTIF(GeoH!BC432,"Oui"),COUNTIF(GeoH!CK432,"Oui"))</f>
        <v>0</v>
      </c>
      <c r="BH423" s="76"/>
      <c r="BI423" s="170">
        <f>Trachome!Q435</f>
        <v>0</v>
      </c>
      <c r="BJ423" s="170">
        <f>Trachome!AK435</f>
        <v>0</v>
      </c>
      <c r="BK423" s="170">
        <f>Trachome!AL435</f>
        <v>0</v>
      </c>
      <c r="BL423" s="170">
        <f>Trachome!AN435</f>
        <v>0</v>
      </c>
      <c r="BM423" s="170">
        <f>Trachome!AO435</f>
        <v>0</v>
      </c>
      <c r="BN423" s="170">
        <f>Trachome!AT435</f>
        <v>0</v>
      </c>
      <c r="BO423" s="170">
        <f>Trachome!AU435</f>
        <v>0</v>
      </c>
      <c r="BP423" s="170">
        <f>Trachome!AV435</f>
        <v>0</v>
      </c>
      <c r="BQ423" s="170">
        <f>Trachome!AW435</f>
        <v>0</v>
      </c>
      <c r="BR423" s="170">
        <f>COUNTIF(Trachome!AX435,"Oui")</f>
        <v>0</v>
      </c>
      <c r="BS423" s="76"/>
      <c r="BT423" s="170">
        <f t="shared" si="73"/>
        <v>0</v>
      </c>
      <c r="BU423" s="170">
        <f t="shared" si="74"/>
        <v>0</v>
      </c>
      <c r="BV423" s="170">
        <f t="shared" si="75"/>
        <v>0</v>
      </c>
      <c r="BW423" s="170">
        <f t="shared" si="76"/>
        <v>0</v>
      </c>
      <c r="BX423" s="170">
        <f t="shared" si="77"/>
        <v>0</v>
      </c>
      <c r="BY423" s="170">
        <f t="shared" si="80"/>
        <v>0</v>
      </c>
      <c r="BZ423" s="170">
        <f t="shared" si="81"/>
        <v>0</v>
      </c>
      <c r="CA423" s="170">
        <f t="shared" si="82"/>
        <v>0</v>
      </c>
      <c r="CB423" s="170">
        <f t="shared" si="78"/>
        <v>0</v>
      </c>
      <c r="CC423" s="170">
        <f t="shared" si="79"/>
        <v>0</v>
      </c>
    </row>
    <row r="424" spans="2:81" x14ac:dyDescent="0.25">
      <c r="B424" s="376">
        <f>'Données démographiques'!B432</f>
        <v>0</v>
      </c>
      <c r="C424" s="376">
        <f>'Données démographiques'!C432</f>
        <v>0</v>
      </c>
      <c r="D424" s="377">
        <f>'Données démographiques'!D432</f>
        <v>0</v>
      </c>
      <c r="E424" s="354"/>
      <c r="F424" s="377">
        <f>FL!M431</f>
        <v>0</v>
      </c>
      <c r="G424" s="377">
        <f>FL!AE431</f>
        <v>0</v>
      </c>
      <c r="H424" s="377">
        <f>FL!AF431</f>
        <v>0</v>
      </c>
      <c r="I424" s="377">
        <f>FL!AH431</f>
        <v>0</v>
      </c>
      <c r="J424" s="377">
        <f>FL!AI431</f>
        <v>0</v>
      </c>
      <c r="K424" s="377">
        <f>FL!AK431</f>
        <v>0</v>
      </c>
      <c r="L424" s="377">
        <f>FL!AM431</f>
        <v>0</v>
      </c>
      <c r="M424" s="377">
        <f>FL!AN431</f>
        <v>0</v>
      </c>
      <c r="N424" s="377">
        <f>FL!AO431</f>
        <v>0</v>
      </c>
      <c r="O424" s="377">
        <f>FL!AP431</f>
        <v>0</v>
      </c>
      <c r="P424" s="377">
        <f>FL!AQ431</f>
        <v>0</v>
      </c>
      <c r="Q424" s="377">
        <f>COUNTIF(FL!AR431,"Oui")</f>
        <v>0</v>
      </c>
      <c r="R424" s="354"/>
      <c r="S424" s="377">
        <f>Oncho!K431</f>
        <v>0</v>
      </c>
      <c r="T424" s="377">
        <f>MAX(Oncho!AB431,Oncho!BA431)</f>
        <v>0</v>
      </c>
      <c r="U424" s="377">
        <f>MAX(Oncho!AC431,Oncho!BB431)</f>
        <v>0</v>
      </c>
      <c r="V424" s="377">
        <f>MAX(Oncho!AE431,Oncho!BD431)</f>
        <v>0</v>
      </c>
      <c r="W424" s="377">
        <f>MAX(Oncho!AF431,Oncho!BE431)</f>
        <v>0</v>
      </c>
      <c r="X424" s="377">
        <f>MAX(Oncho!AG431,Oncho!BF431)</f>
        <v>0</v>
      </c>
      <c r="Y424" s="377">
        <f>MAX(Oncho!AH431,Oncho!BG431)</f>
        <v>0</v>
      </c>
      <c r="Z424" s="377">
        <f>MAX(Oncho!AI431,Oncho!BH431)</f>
        <v>0</v>
      </c>
      <c r="AA424" s="377">
        <f>MAX(Oncho!AJ431,Oncho!BI431)</f>
        <v>0</v>
      </c>
      <c r="AB424" s="377">
        <f>MAX(COUNTIF(Oncho!AK431,"Oui"),COUNTIF(Oncho!BJ431,"Oui"))</f>
        <v>0</v>
      </c>
      <c r="AC424" s="354"/>
      <c r="AD424" s="377">
        <f>SCH!P433</f>
        <v>0</v>
      </c>
      <c r="AE424" s="377">
        <f>SCH!AI433</f>
        <v>0</v>
      </c>
      <c r="AF424" s="377">
        <f>SCH!AJ433</f>
        <v>0</v>
      </c>
      <c r="AG424" s="377">
        <f>SCH!AN433</f>
        <v>0</v>
      </c>
      <c r="AH424" s="377">
        <f>SCH!AO433</f>
        <v>0</v>
      </c>
      <c r="AI424" s="377">
        <f>SCH!AT433</f>
        <v>0</v>
      </c>
      <c r="AJ424" s="377">
        <f>SCH!AU433</f>
        <v>0</v>
      </c>
      <c r="AK424" s="377">
        <f>SCH!AV433</f>
        <v>0</v>
      </c>
      <c r="AL424" s="377">
        <f>SCH!AW433</f>
        <v>0</v>
      </c>
      <c r="AM424" s="377">
        <f>COUNTIF(SCH!AX433,"Oui")</f>
        <v>0</v>
      </c>
      <c r="AN424" s="354"/>
      <c r="AO424" s="377">
        <f>GeoH!P433</f>
        <v>0</v>
      </c>
      <c r="AP424" s="377">
        <f>MAX(GeoH!AK433,GeoH!BS433)</f>
        <v>0</v>
      </c>
      <c r="AQ424" s="377">
        <f>MAX(GeoH!AL433,GeoH!BT433)</f>
        <v>0</v>
      </c>
      <c r="AR424" s="377">
        <f>MAX(GeoH!AM433,GeoH!BU433)</f>
        <v>0</v>
      </c>
      <c r="AS424" s="377">
        <f>MAX(GeoH!AN433,GeoH!BV433)</f>
        <v>0</v>
      </c>
      <c r="AT424" s="377">
        <f>MAX(GeoH!AO433,GeoH!BW433)</f>
        <v>0</v>
      </c>
      <c r="AU424" s="377">
        <f>MAX(GeoH!AQ433,GeoH!BY433)</f>
        <v>0</v>
      </c>
      <c r="AV424" s="377">
        <f>MAX(GeoH!AR433,GeoH!BZ433)</f>
        <v>0</v>
      </c>
      <c r="AW424" s="377">
        <f>MAX(GeoH!AS433,GeoH!CA433)</f>
        <v>0</v>
      </c>
      <c r="AX424" s="377">
        <f>MAX(GeoH!AT433,GeoH!CB433)</f>
        <v>0</v>
      </c>
      <c r="AY424" s="377">
        <f>MAX(GeoH!AU433,GeoH!CC433)</f>
        <v>0</v>
      </c>
      <c r="AZ424" s="377">
        <f>MAX(GeoH!AV433,GeoH!CD433)</f>
        <v>0</v>
      </c>
      <c r="BA424" s="377">
        <f>MAX(GeoH!AW433,GeoH!CE433)</f>
        <v>0</v>
      </c>
      <c r="BB424" s="377">
        <f>MAX(GeoH!AX433,GeoH!CF433)</f>
        <v>0</v>
      </c>
      <c r="BC424" s="377">
        <f>MAX(GeoH!AY433,GeoH!CG433)</f>
        <v>0</v>
      </c>
      <c r="BD424" s="377">
        <f>MAX(GeoH!AZ433,GeoH!CH433)</f>
        <v>0</v>
      </c>
      <c r="BE424" s="377">
        <f>MAX(GeoH!BA433,GeoH!CI433)</f>
        <v>0</v>
      </c>
      <c r="BF424" s="377">
        <f>MAX(GeoH!BB433,GeoH!CJ433)</f>
        <v>0</v>
      </c>
      <c r="BG424" s="377">
        <f>MAX(COUNTIF(GeoH!BC433,"Oui"),COUNTIF(GeoH!CK433,"Oui"))</f>
        <v>0</v>
      </c>
      <c r="BH424" s="354"/>
      <c r="BI424" s="377">
        <f>Trachome!Q436</f>
        <v>0</v>
      </c>
      <c r="BJ424" s="377">
        <f>Trachome!AK436</f>
        <v>0</v>
      </c>
      <c r="BK424" s="377">
        <f>Trachome!AL436</f>
        <v>0</v>
      </c>
      <c r="BL424" s="377">
        <f>Trachome!AN436</f>
        <v>0</v>
      </c>
      <c r="BM424" s="377">
        <f>Trachome!AO436</f>
        <v>0</v>
      </c>
      <c r="BN424" s="377">
        <f>Trachome!AT436</f>
        <v>0</v>
      </c>
      <c r="BO424" s="377">
        <f>Trachome!AU436</f>
        <v>0</v>
      </c>
      <c r="BP424" s="377">
        <f>Trachome!AV436</f>
        <v>0</v>
      </c>
      <c r="BQ424" s="377">
        <f>Trachome!AW436</f>
        <v>0</v>
      </c>
      <c r="BR424" s="377">
        <f>COUNTIF(Trachome!AX436,"Oui")</f>
        <v>0</v>
      </c>
      <c r="BS424" s="354"/>
      <c r="BT424" s="377">
        <f t="shared" si="73"/>
        <v>0</v>
      </c>
      <c r="BU424" s="377">
        <f t="shared" si="74"/>
        <v>0</v>
      </c>
      <c r="BV424" s="377">
        <f t="shared" si="75"/>
        <v>0</v>
      </c>
      <c r="BW424" s="377">
        <f t="shared" si="76"/>
        <v>0</v>
      </c>
      <c r="BX424" s="377">
        <f t="shared" si="77"/>
        <v>0</v>
      </c>
      <c r="BY424" s="377">
        <f t="shared" si="80"/>
        <v>0</v>
      </c>
      <c r="BZ424" s="377">
        <f t="shared" si="81"/>
        <v>0</v>
      </c>
      <c r="CA424" s="377">
        <f t="shared" si="82"/>
        <v>0</v>
      </c>
      <c r="CB424" s="377">
        <f t="shared" si="78"/>
        <v>0</v>
      </c>
      <c r="CC424" s="377">
        <f t="shared" si="79"/>
        <v>0</v>
      </c>
    </row>
    <row r="425" spans="2:81" x14ac:dyDescent="0.25">
      <c r="B425" s="169">
        <f>'Données démographiques'!B433</f>
        <v>0</v>
      </c>
      <c r="C425" s="169">
        <f>'Données démographiques'!C433</f>
        <v>0</v>
      </c>
      <c r="D425" s="170">
        <f>'Données démographiques'!D433</f>
        <v>0</v>
      </c>
      <c r="E425" s="76"/>
      <c r="F425" s="170">
        <f>FL!M432</f>
        <v>0</v>
      </c>
      <c r="G425" s="170">
        <f>FL!AE432</f>
        <v>0</v>
      </c>
      <c r="H425" s="170">
        <f>FL!AF432</f>
        <v>0</v>
      </c>
      <c r="I425" s="170">
        <f>FL!AH432</f>
        <v>0</v>
      </c>
      <c r="J425" s="170">
        <f>FL!AI432</f>
        <v>0</v>
      </c>
      <c r="K425" s="170">
        <f>FL!AK432</f>
        <v>0</v>
      </c>
      <c r="L425" s="170">
        <f>FL!AM432</f>
        <v>0</v>
      </c>
      <c r="M425" s="170">
        <f>FL!AN432</f>
        <v>0</v>
      </c>
      <c r="N425" s="170">
        <f>FL!AO432</f>
        <v>0</v>
      </c>
      <c r="O425" s="170">
        <f>FL!AP432</f>
        <v>0</v>
      </c>
      <c r="P425" s="170">
        <f>FL!AQ432</f>
        <v>0</v>
      </c>
      <c r="Q425" s="170">
        <f>COUNTIF(FL!AR432,"Oui")</f>
        <v>0</v>
      </c>
      <c r="R425" s="76"/>
      <c r="S425" s="170">
        <f>Oncho!K432</f>
        <v>0</v>
      </c>
      <c r="T425" s="170">
        <f>MAX(Oncho!AB432,Oncho!BA432)</f>
        <v>0</v>
      </c>
      <c r="U425" s="170">
        <f>MAX(Oncho!AC432,Oncho!BB432)</f>
        <v>0</v>
      </c>
      <c r="V425" s="170">
        <f>MAX(Oncho!AE432,Oncho!BD432)</f>
        <v>0</v>
      </c>
      <c r="W425" s="170">
        <f>MAX(Oncho!AF432,Oncho!BE432)</f>
        <v>0</v>
      </c>
      <c r="X425" s="170">
        <f>MAX(Oncho!AG432,Oncho!BF432)</f>
        <v>0</v>
      </c>
      <c r="Y425" s="170">
        <f>MAX(Oncho!AH432,Oncho!BG432)</f>
        <v>0</v>
      </c>
      <c r="Z425" s="170">
        <f>MAX(Oncho!AI432,Oncho!BH432)</f>
        <v>0</v>
      </c>
      <c r="AA425" s="170">
        <f>MAX(Oncho!AJ432,Oncho!BI432)</f>
        <v>0</v>
      </c>
      <c r="AB425" s="170">
        <f>MAX(COUNTIF(Oncho!AK432,"Oui"),COUNTIF(Oncho!BJ432,"Oui"))</f>
        <v>0</v>
      </c>
      <c r="AC425" s="76"/>
      <c r="AD425" s="170">
        <f>SCH!P434</f>
        <v>0</v>
      </c>
      <c r="AE425" s="170">
        <f>SCH!AI434</f>
        <v>0</v>
      </c>
      <c r="AF425" s="170">
        <f>SCH!AJ434</f>
        <v>0</v>
      </c>
      <c r="AG425" s="170">
        <f>SCH!AN434</f>
        <v>0</v>
      </c>
      <c r="AH425" s="170">
        <f>SCH!AO434</f>
        <v>0</v>
      </c>
      <c r="AI425" s="170">
        <f>SCH!AT434</f>
        <v>0</v>
      </c>
      <c r="AJ425" s="170">
        <f>SCH!AU434</f>
        <v>0</v>
      </c>
      <c r="AK425" s="170">
        <f>SCH!AV434</f>
        <v>0</v>
      </c>
      <c r="AL425" s="170">
        <f>SCH!AW434</f>
        <v>0</v>
      </c>
      <c r="AM425" s="170">
        <f>COUNTIF(SCH!AX434,"Oui")</f>
        <v>0</v>
      </c>
      <c r="AN425" s="76"/>
      <c r="AO425" s="170">
        <f>GeoH!P434</f>
        <v>0</v>
      </c>
      <c r="AP425" s="170">
        <f>MAX(GeoH!AK434,GeoH!BS434)</f>
        <v>0</v>
      </c>
      <c r="AQ425" s="170">
        <f>MAX(GeoH!AL434,GeoH!BT434)</f>
        <v>0</v>
      </c>
      <c r="AR425" s="170">
        <f>MAX(GeoH!AM434,GeoH!BU434)</f>
        <v>0</v>
      </c>
      <c r="AS425" s="170">
        <f>MAX(GeoH!AN434,GeoH!BV434)</f>
        <v>0</v>
      </c>
      <c r="AT425" s="170">
        <f>MAX(GeoH!AO434,GeoH!BW434)</f>
        <v>0</v>
      </c>
      <c r="AU425" s="170">
        <f>MAX(GeoH!AQ434,GeoH!BY434)</f>
        <v>0</v>
      </c>
      <c r="AV425" s="170">
        <f>MAX(GeoH!AR434,GeoH!BZ434)</f>
        <v>0</v>
      </c>
      <c r="AW425" s="170">
        <f>MAX(GeoH!AS434,GeoH!CA434)</f>
        <v>0</v>
      </c>
      <c r="AX425" s="170">
        <f>MAX(GeoH!AT434,GeoH!CB434)</f>
        <v>0</v>
      </c>
      <c r="AY425" s="170">
        <f>MAX(GeoH!AU434,GeoH!CC434)</f>
        <v>0</v>
      </c>
      <c r="AZ425" s="170">
        <f>MAX(GeoH!AV434,GeoH!CD434)</f>
        <v>0</v>
      </c>
      <c r="BA425" s="170">
        <f>MAX(GeoH!AW434,GeoH!CE434)</f>
        <v>0</v>
      </c>
      <c r="BB425" s="170">
        <f>MAX(GeoH!AX434,GeoH!CF434)</f>
        <v>0</v>
      </c>
      <c r="BC425" s="170">
        <f>MAX(GeoH!AY434,GeoH!CG434)</f>
        <v>0</v>
      </c>
      <c r="BD425" s="170">
        <f>MAX(GeoH!AZ434,GeoH!CH434)</f>
        <v>0</v>
      </c>
      <c r="BE425" s="170">
        <f>MAX(GeoH!BA434,GeoH!CI434)</f>
        <v>0</v>
      </c>
      <c r="BF425" s="170">
        <f>MAX(GeoH!BB434,GeoH!CJ434)</f>
        <v>0</v>
      </c>
      <c r="BG425" s="170">
        <f>MAX(COUNTIF(GeoH!BC434,"Oui"),COUNTIF(GeoH!CK434,"Oui"))</f>
        <v>0</v>
      </c>
      <c r="BH425" s="76"/>
      <c r="BI425" s="170">
        <f>Trachome!Q437</f>
        <v>0</v>
      </c>
      <c r="BJ425" s="170">
        <f>Trachome!AK437</f>
        <v>0</v>
      </c>
      <c r="BK425" s="170">
        <f>Trachome!AL437</f>
        <v>0</v>
      </c>
      <c r="BL425" s="170">
        <f>Trachome!AN437</f>
        <v>0</v>
      </c>
      <c r="BM425" s="170">
        <f>Trachome!AO437</f>
        <v>0</v>
      </c>
      <c r="BN425" s="170">
        <f>Trachome!AT437</f>
        <v>0</v>
      </c>
      <c r="BO425" s="170">
        <f>Trachome!AU437</f>
        <v>0</v>
      </c>
      <c r="BP425" s="170">
        <f>Trachome!AV437</f>
        <v>0</v>
      </c>
      <c r="BQ425" s="170">
        <f>Trachome!AW437</f>
        <v>0</v>
      </c>
      <c r="BR425" s="170">
        <f>COUNTIF(Trachome!AX437,"Oui")</f>
        <v>0</v>
      </c>
      <c r="BS425" s="76"/>
      <c r="BT425" s="170">
        <f t="shared" si="73"/>
        <v>0</v>
      </c>
      <c r="BU425" s="170">
        <f t="shared" si="74"/>
        <v>0</v>
      </c>
      <c r="BV425" s="170">
        <f t="shared" si="75"/>
        <v>0</v>
      </c>
      <c r="BW425" s="170">
        <f t="shared" si="76"/>
        <v>0</v>
      </c>
      <c r="BX425" s="170">
        <f t="shared" si="77"/>
        <v>0</v>
      </c>
      <c r="BY425" s="170">
        <f t="shared" si="80"/>
        <v>0</v>
      </c>
      <c r="BZ425" s="170">
        <f t="shared" si="81"/>
        <v>0</v>
      </c>
      <c r="CA425" s="170">
        <f t="shared" si="82"/>
        <v>0</v>
      </c>
      <c r="CB425" s="170">
        <f t="shared" si="78"/>
        <v>0</v>
      </c>
      <c r="CC425" s="170">
        <f t="shared" si="79"/>
        <v>0</v>
      </c>
    </row>
    <row r="426" spans="2:81" x14ac:dyDescent="0.25">
      <c r="B426" s="376">
        <f>'Données démographiques'!B434</f>
        <v>0</v>
      </c>
      <c r="C426" s="376">
        <f>'Données démographiques'!C434</f>
        <v>0</v>
      </c>
      <c r="D426" s="377">
        <f>'Données démographiques'!D434</f>
        <v>0</v>
      </c>
      <c r="E426" s="354"/>
      <c r="F426" s="377">
        <f>FL!M433</f>
        <v>0</v>
      </c>
      <c r="G426" s="377">
        <f>FL!AE433</f>
        <v>0</v>
      </c>
      <c r="H426" s="377">
        <f>FL!AF433</f>
        <v>0</v>
      </c>
      <c r="I426" s="377">
        <f>FL!AH433</f>
        <v>0</v>
      </c>
      <c r="J426" s="377">
        <f>FL!AI433</f>
        <v>0</v>
      </c>
      <c r="K426" s="377">
        <f>FL!AK433</f>
        <v>0</v>
      </c>
      <c r="L426" s="377">
        <f>FL!AM433</f>
        <v>0</v>
      </c>
      <c r="M426" s="377">
        <f>FL!AN433</f>
        <v>0</v>
      </c>
      <c r="N426" s="377">
        <f>FL!AO433</f>
        <v>0</v>
      </c>
      <c r="O426" s="377">
        <f>FL!AP433</f>
        <v>0</v>
      </c>
      <c r="P426" s="377">
        <f>FL!AQ433</f>
        <v>0</v>
      </c>
      <c r="Q426" s="377">
        <f>COUNTIF(FL!AR433,"Oui")</f>
        <v>0</v>
      </c>
      <c r="R426" s="354"/>
      <c r="S426" s="377">
        <f>Oncho!K433</f>
        <v>0</v>
      </c>
      <c r="T426" s="377">
        <f>MAX(Oncho!AB433,Oncho!BA433)</f>
        <v>0</v>
      </c>
      <c r="U426" s="377">
        <f>MAX(Oncho!AC433,Oncho!BB433)</f>
        <v>0</v>
      </c>
      <c r="V426" s="377">
        <f>MAX(Oncho!AE433,Oncho!BD433)</f>
        <v>0</v>
      </c>
      <c r="W426" s="377">
        <f>MAX(Oncho!AF433,Oncho!BE433)</f>
        <v>0</v>
      </c>
      <c r="X426" s="377">
        <f>MAX(Oncho!AG433,Oncho!BF433)</f>
        <v>0</v>
      </c>
      <c r="Y426" s="377">
        <f>MAX(Oncho!AH433,Oncho!BG433)</f>
        <v>0</v>
      </c>
      <c r="Z426" s="377">
        <f>MAX(Oncho!AI433,Oncho!BH433)</f>
        <v>0</v>
      </c>
      <c r="AA426" s="377">
        <f>MAX(Oncho!AJ433,Oncho!BI433)</f>
        <v>0</v>
      </c>
      <c r="AB426" s="377">
        <f>MAX(COUNTIF(Oncho!AK433,"Oui"),COUNTIF(Oncho!BJ433,"Oui"))</f>
        <v>0</v>
      </c>
      <c r="AC426" s="354"/>
      <c r="AD426" s="377">
        <f>SCH!P435</f>
        <v>0</v>
      </c>
      <c r="AE426" s="377">
        <f>SCH!AI435</f>
        <v>0</v>
      </c>
      <c r="AF426" s="377">
        <f>SCH!AJ435</f>
        <v>0</v>
      </c>
      <c r="AG426" s="377">
        <f>SCH!AN435</f>
        <v>0</v>
      </c>
      <c r="AH426" s="377">
        <f>SCH!AO435</f>
        <v>0</v>
      </c>
      <c r="AI426" s="377">
        <f>SCH!AT435</f>
        <v>0</v>
      </c>
      <c r="AJ426" s="377">
        <f>SCH!AU435</f>
        <v>0</v>
      </c>
      <c r="AK426" s="377">
        <f>SCH!AV435</f>
        <v>0</v>
      </c>
      <c r="AL426" s="377">
        <f>SCH!AW435</f>
        <v>0</v>
      </c>
      <c r="AM426" s="377">
        <f>COUNTIF(SCH!AX435,"Oui")</f>
        <v>0</v>
      </c>
      <c r="AN426" s="354"/>
      <c r="AO426" s="377">
        <f>GeoH!P435</f>
        <v>0</v>
      </c>
      <c r="AP426" s="377">
        <f>MAX(GeoH!AK435,GeoH!BS435)</f>
        <v>0</v>
      </c>
      <c r="AQ426" s="377">
        <f>MAX(GeoH!AL435,GeoH!BT435)</f>
        <v>0</v>
      </c>
      <c r="AR426" s="377">
        <f>MAX(GeoH!AM435,GeoH!BU435)</f>
        <v>0</v>
      </c>
      <c r="AS426" s="377">
        <f>MAX(GeoH!AN435,GeoH!BV435)</f>
        <v>0</v>
      </c>
      <c r="AT426" s="377">
        <f>MAX(GeoH!AO435,GeoH!BW435)</f>
        <v>0</v>
      </c>
      <c r="AU426" s="377">
        <f>MAX(GeoH!AQ435,GeoH!BY435)</f>
        <v>0</v>
      </c>
      <c r="AV426" s="377">
        <f>MAX(GeoH!AR435,GeoH!BZ435)</f>
        <v>0</v>
      </c>
      <c r="AW426" s="377">
        <f>MAX(GeoH!AS435,GeoH!CA435)</f>
        <v>0</v>
      </c>
      <c r="AX426" s="377">
        <f>MAX(GeoH!AT435,GeoH!CB435)</f>
        <v>0</v>
      </c>
      <c r="AY426" s="377">
        <f>MAX(GeoH!AU435,GeoH!CC435)</f>
        <v>0</v>
      </c>
      <c r="AZ426" s="377">
        <f>MAX(GeoH!AV435,GeoH!CD435)</f>
        <v>0</v>
      </c>
      <c r="BA426" s="377">
        <f>MAX(GeoH!AW435,GeoH!CE435)</f>
        <v>0</v>
      </c>
      <c r="BB426" s="377">
        <f>MAX(GeoH!AX435,GeoH!CF435)</f>
        <v>0</v>
      </c>
      <c r="BC426" s="377">
        <f>MAX(GeoH!AY435,GeoH!CG435)</f>
        <v>0</v>
      </c>
      <c r="BD426" s="377">
        <f>MAX(GeoH!AZ435,GeoH!CH435)</f>
        <v>0</v>
      </c>
      <c r="BE426" s="377">
        <f>MAX(GeoH!BA435,GeoH!CI435)</f>
        <v>0</v>
      </c>
      <c r="BF426" s="377">
        <f>MAX(GeoH!BB435,GeoH!CJ435)</f>
        <v>0</v>
      </c>
      <c r="BG426" s="377">
        <f>MAX(COUNTIF(GeoH!BC435,"Oui"),COUNTIF(GeoH!CK435,"Oui"))</f>
        <v>0</v>
      </c>
      <c r="BH426" s="354"/>
      <c r="BI426" s="377">
        <f>Trachome!Q438</f>
        <v>0</v>
      </c>
      <c r="BJ426" s="377">
        <f>Trachome!AK438</f>
        <v>0</v>
      </c>
      <c r="BK426" s="377">
        <f>Trachome!AL438</f>
        <v>0</v>
      </c>
      <c r="BL426" s="377">
        <f>Trachome!AN438</f>
        <v>0</v>
      </c>
      <c r="BM426" s="377">
        <f>Trachome!AO438</f>
        <v>0</v>
      </c>
      <c r="BN426" s="377">
        <f>Trachome!AT438</f>
        <v>0</v>
      </c>
      <c r="BO426" s="377">
        <f>Trachome!AU438</f>
        <v>0</v>
      </c>
      <c r="BP426" s="377">
        <f>Trachome!AV438</f>
        <v>0</v>
      </c>
      <c r="BQ426" s="377">
        <f>Trachome!AW438</f>
        <v>0</v>
      </c>
      <c r="BR426" s="377">
        <f>COUNTIF(Trachome!AX438,"Oui")</f>
        <v>0</v>
      </c>
      <c r="BS426" s="354"/>
      <c r="BT426" s="377">
        <f t="shared" si="73"/>
        <v>0</v>
      </c>
      <c r="BU426" s="377">
        <f t="shared" si="74"/>
        <v>0</v>
      </c>
      <c r="BV426" s="377">
        <f t="shared" si="75"/>
        <v>0</v>
      </c>
      <c r="BW426" s="377">
        <f t="shared" si="76"/>
        <v>0</v>
      </c>
      <c r="BX426" s="377">
        <f t="shared" si="77"/>
        <v>0</v>
      </c>
      <c r="BY426" s="377">
        <f t="shared" si="80"/>
        <v>0</v>
      </c>
      <c r="BZ426" s="377">
        <f t="shared" si="81"/>
        <v>0</v>
      </c>
      <c r="CA426" s="377">
        <f t="shared" si="82"/>
        <v>0</v>
      </c>
      <c r="CB426" s="377">
        <f t="shared" si="78"/>
        <v>0</v>
      </c>
      <c r="CC426" s="377">
        <f t="shared" si="79"/>
        <v>0</v>
      </c>
    </row>
    <row r="427" spans="2:81" x14ac:dyDescent="0.25">
      <c r="B427" s="169">
        <f>'Données démographiques'!B435</f>
        <v>0</v>
      </c>
      <c r="C427" s="169">
        <f>'Données démographiques'!C435</f>
        <v>0</v>
      </c>
      <c r="D427" s="170">
        <f>'Données démographiques'!D435</f>
        <v>0</v>
      </c>
      <c r="E427" s="76"/>
      <c r="F427" s="170">
        <f>FL!M434</f>
        <v>0</v>
      </c>
      <c r="G427" s="170">
        <f>FL!AE434</f>
        <v>0</v>
      </c>
      <c r="H427" s="170">
        <f>FL!AF434</f>
        <v>0</v>
      </c>
      <c r="I427" s="170">
        <f>FL!AH434</f>
        <v>0</v>
      </c>
      <c r="J427" s="170">
        <f>FL!AI434</f>
        <v>0</v>
      </c>
      <c r="K427" s="170">
        <f>FL!AK434</f>
        <v>0</v>
      </c>
      <c r="L427" s="170">
        <f>FL!AM434</f>
        <v>0</v>
      </c>
      <c r="M427" s="170">
        <f>FL!AN434</f>
        <v>0</v>
      </c>
      <c r="N427" s="170">
        <f>FL!AO434</f>
        <v>0</v>
      </c>
      <c r="O427" s="170">
        <f>FL!AP434</f>
        <v>0</v>
      </c>
      <c r="P427" s="170">
        <f>FL!AQ434</f>
        <v>0</v>
      </c>
      <c r="Q427" s="170">
        <f>COUNTIF(FL!AR434,"Oui")</f>
        <v>0</v>
      </c>
      <c r="R427" s="76"/>
      <c r="S427" s="170">
        <f>Oncho!K434</f>
        <v>0</v>
      </c>
      <c r="T427" s="170">
        <f>MAX(Oncho!AB434,Oncho!BA434)</f>
        <v>0</v>
      </c>
      <c r="U427" s="170">
        <f>MAX(Oncho!AC434,Oncho!BB434)</f>
        <v>0</v>
      </c>
      <c r="V427" s="170">
        <f>MAX(Oncho!AE434,Oncho!BD434)</f>
        <v>0</v>
      </c>
      <c r="W427" s="170">
        <f>MAX(Oncho!AF434,Oncho!BE434)</f>
        <v>0</v>
      </c>
      <c r="X427" s="170">
        <f>MAX(Oncho!AG434,Oncho!BF434)</f>
        <v>0</v>
      </c>
      <c r="Y427" s="170">
        <f>MAX(Oncho!AH434,Oncho!BG434)</f>
        <v>0</v>
      </c>
      <c r="Z427" s="170">
        <f>MAX(Oncho!AI434,Oncho!BH434)</f>
        <v>0</v>
      </c>
      <c r="AA427" s="170">
        <f>MAX(Oncho!AJ434,Oncho!BI434)</f>
        <v>0</v>
      </c>
      <c r="AB427" s="170">
        <f>MAX(COUNTIF(Oncho!AK434,"Oui"),COUNTIF(Oncho!BJ434,"Oui"))</f>
        <v>0</v>
      </c>
      <c r="AC427" s="76"/>
      <c r="AD427" s="170">
        <f>SCH!P436</f>
        <v>0</v>
      </c>
      <c r="AE427" s="170">
        <f>SCH!AI436</f>
        <v>0</v>
      </c>
      <c r="AF427" s="170">
        <f>SCH!AJ436</f>
        <v>0</v>
      </c>
      <c r="AG427" s="170">
        <f>SCH!AN436</f>
        <v>0</v>
      </c>
      <c r="AH427" s="170">
        <f>SCH!AO436</f>
        <v>0</v>
      </c>
      <c r="AI427" s="170">
        <f>SCH!AT436</f>
        <v>0</v>
      </c>
      <c r="AJ427" s="170">
        <f>SCH!AU436</f>
        <v>0</v>
      </c>
      <c r="AK427" s="170">
        <f>SCH!AV436</f>
        <v>0</v>
      </c>
      <c r="AL427" s="170">
        <f>SCH!AW436</f>
        <v>0</v>
      </c>
      <c r="AM427" s="170">
        <f>COUNTIF(SCH!AX436,"Oui")</f>
        <v>0</v>
      </c>
      <c r="AN427" s="76"/>
      <c r="AO427" s="170">
        <f>GeoH!P436</f>
        <v>0</v>
      </c>
      <c r="AP427" s="170">
        <f>MAX(GeoH!AK436,GeoH!BS436)</f>
        <v>0</v>
      </c>
      <c r="AQ427" s="170">
        <f>MAX(GeoH!AL436,GeoH!BT436)</f>
        <v>0</v>
      </c>
      <c r="AR427" s="170">
        <f>MAX(GeoH!AM436,GeoH!BU436)</f>
        <v>0</v>
      </c>
      <c r="AS427" s="170">
        <f>MAX(GeoH!AN436,GeoH!BV436)</f>
        <v>0</v>
      </c>
      <c r="AT427" s="170">
        <f>MAX(GeoH!AO436,GeoH!BW436)</f>
        <v>0</v>
      </c>
      <c r="AU427" s="170">
        <f>MAX(GeoH!AQ436,GeoH!BY436)</f>
        <v>0</v>
      </c>
      <c r="AV427" s="170">
        <f>MAX(GeoH!AR436,GeoH!BZ436)</f>
        <v>0</v>
      </c>
      <c r="AW427" s="170">
        <f>MAX(GeoH!AS436,GeoH!CA436)</f>
        <v>0</v>
      </c>
      <c r="AX427" s="170">
        <f>MAX(GeoH!AT436,GeoH!CB436)</f>
        <v>0</v>
      </c>
      <c r="AY427" s="170">
        <f>MAX(GeoH!AU436,GeoH!CC436)</f>
        <v>0</v>
      </c>
      <c r="AZ427" s="170">
        <f>MAX(GeoH!AV436,GeoH!CD436)</f>
        <v>0</v>
      </c>
      <c r="BA427" s="170">
        <f>MAX(GeoH!AW436,GeoH!CE436)</f>
        <v>0</v>
      </c>
      <c r="BB427" s="170">
        <f>MAX(GeoH!AX436,GeoH!CF436)</f>
        <v>0</v>
      </c>
      <c r="BC427" s="170">
        <f>MAX(GeoH!AY436,GeoH!CG436)</f>
        <v>0</v>
      </c>
      <c r="BD427" s="170">
        <f>MAX(GeoH!AZ436,GeoH!CH436)</f>
        <v>0</v>
      </c>
      <c r="BE427" s="170">
        <f>MAX(GeoH!BA436,GeoH!CI436)</f>
        <v>0</v>
      </c>
      <c r="BF427" s="170">
        <f>MAX(GeoH!BB436,GeoH!CJ436)</f>
        <v>0</v>
      </c>
      <c r="BG427" s="170">
        <f>MAX(COUNTIF(GeoH!BC436,"Oui"),COUNTIF(GeoH!CK436,"Oui"))</f>
        <v>0</v>
      </c>
      <c r="BH427" s="76"/>
      <c r="BI427" s="170">
        <f>Trachome!Q439</f>
        <v>0</v>
      </c>
      <c r="BJ427" s="170">
        <f>Trachome!AK439</f>
        <v>0</v>
      </c>
      <c r="BK427" s="170">
        <f>Trachome!AL439</f>
        <v>0</v>
      </c>
      <c r="BL427" s="170">
        <f>Trachome!AN439</f>
        <v>0</v>
      </c>
      <c r="BM427" s="170">
        <f>Trachome!AO439</f>
        <v>0</v>
      </c>
      <c r="BN427" s="170">
        <f>Trachome!AT439</f>
        <v>0</v>
      </c>
      <c r="BO427" s="170">
        <f>Trachome!AU439</f>
        <v>0</v>
      </c>
      <c r="BP427" s="170">
        <f>Trachome!AV439</f>
        <v>0</v>
      </c>
      <c r="BQ427" s="170">
        <f>Trachome!AW439</f>
        <v>0</v>
      </c>
      <c r="BR427" s="170">
        <f>COUNTIF(Trachome!AX439,"Oui")</f>
        <v>0</v>
      </c>
      <c r="BS427" s="76"/>
      <c r="BT427" s="170">
        <f t="shared" si="73"/>
        <v>0</v>
      </c>
      <c r="BU427" s="170">
        <f t="shared" si="74"/>
        <v>0</v>
      </c>
      <c r="BV427" s="170">
        <f t="shared" si="75"/>
        <v>0</v>
      </c>
      <c r="BW427" s="170">
        <f t="shared" si="76"/>
        <v>0</v>
      </c>
      <c r="BX427" s="170">
        <f t="shared" si="77"/>
        <v>0</v>
      </c>
      <c r="BY427" s="170">
        <f t="shared" si="80"/>
        <v>0</v>
      </c>
      <c r="BZ427" s="170">
        <f t="shared" si="81"/>
        <v>0</v>
      </c>
      <c r="CA427" s="170">
        <f t="shared" si="82"/>
        <v>0</v>
      </c>
      <c r="CB427" s="170">
        <f t="shared" si="78"/>
        <v>0</v>
      </c>
      <c r="CC427" s="170">
        <f t="shared" si="79"/>
        <v>0</v>
      </c>
    </row>
    <row r="428" spans="2:81" x14ac:dyDescent="0.25">
      <c r="B428" s="376">
        <f>'Données démographiques'!B436</f>
        <v>0</v>
      </c>
      <c r="C428" s="376">
        <f>'Données démographiques'!C436</f>
        <v>0</v>
      </c>
      <c r="D428" s="377">
        <f>'Données démographiques'!D436</f>
        <v>0</v>
      </c>
      <c r="E428" s="354"/>
      <c r="F428" s="377">
        <f>FL!M435</f>
        <v>0</v>
      </c>
      <c r="G428" s="377">
        <f>FL!AE435</f>
        <v>0</v>
      </c>
      <c r="H428" s="377">
        <f>FL!AF435</f>
        <v>0</v>
      </c>
      <c r="I428" s="377">
        <f>FL!AH435</f>
        <v>0</v>
      </c>
      <c r="J428" s="377">
        <f>FL!AI435</f>
        <v>0</v>
      </c>
      <c r="K428" s="377">
        <f>FL!AK435</f>
        <v>0</v>
      </c>
      <c r="L428" s="377">
        <f>FL!AM435</f>
        <v>0</v>
      </c>
      <c r="M428" s="377">
        <f>FL!AN435</f>
        <v>0</v>
      </c>
      <c r="N428" s="377">
        <f>FL!AO435</f>
        <v>0</v>
      </c>
      <c r="O428" s="377">
        <f>FL!AP435</f>
        <v>0</v>
      </c>
      <c r="P428" s="377">
        <f>FL!AQ435</f>
        <v>0</v>
      </c>
      <c r="Q428" s="377">
        <f>COUNTIF(FL!AR435,"Oui")</f>
        <v>0</v>
      </c>
      <c r="R428" s="354"/>
      <c r="S428" s="377">
        <f>Oncho!K435</f>
        <v>0</v>
      </c>
      <c r="T428" s="377">
        <f>MAX(Oncho!AB435,Oncho!BA435)</f>
        <v>0</v>
      </c>
      <c r="U428" s="377">
        <f>MAX(Oncho!AC435,Oncho!BB435)</f>
        <v>0</v>
      </c>
      <c r="V428" s="377">
        <f>MAX(Oncho!AE435,Oncho!BD435)</f>
        <v>0</v>
      </c>
      <c r="W428" s="377">
        <f>MAX(Oncho!AF435,Oncho!BE435)</f>
        <v>0</v>
      </c>
      <c r="X428" s="377">
        <f>MAX(Oncho!AG435,Oncho!BF435)</f>
        <v>0</v>
      </c>
      <c r="Y428" s="377">
        <f>MAX(Oncho!AH435,Oncho!BG435)</f>
        <v>0</v>
      </c>
      <c r="Z428" s="377">
        <f>MAX(Oncho!AI435,Oncho!BH435)</f>
        <v>0</v>
      </c>
      <c r="AA428" s="377">
        <f>MAX(Oncho!AJ435,Oncho!BI435)</f>
        <v>0</v>
      </c>
      <c r="AB428" s="377">
        <f>MAX(COUNTIF(Oncho!AK435,"Oui"),COUNTIF(Oncho!BJ435,"Oui"))</f>
        <v>0</v>
      </c>
      <c r="AC428" s="354"/>
      <c r="AD428" s="377">
        <f>SCH!P437</f>
        <v>0</v>
      </c>
      <c r="AE428" s="377">
        <f>SCH!AI437</f>
        <v>0</v>
      </c>
      <c r="AF428" s="377">
        <f>SCH!AJ437</f>
        <v>0</v>
      </c>
      <c r="AG428" s="377">
        <f>SCH!AN437</f>
        <v>0</v>
      </c>
      <c r="AH428" s="377">
        <f>SCH!AO437</f>
        <v>0</v>
      </c>
      <c r="AI428" s="377">
        <f>SCH!AT437</f>
        <v>0</v>
      </c>
      <c r="AJ428" s="377">
        <f>SCH!AU437</f>
        <v>0</v>
      </c>
      <c r="AK428" s="377">
        <f>SCH!AV437</f>
        <v>0</v>
      </c>
      <c r="AL428" s="377">
        <f>SCH!AW437</f>
        <v>0</v>
      </c>
      <c r="AM428" s="377">
        <f>COUNTIF(SCH!AX437,"Oui")</f>
        <v>0</v>
      </c>
      <c r="AN428" s="354"/>
      <c r="AO428" s="377">
        <f>GeoH!P437</f>
        <v>0</v>
      </c>
      <c r="AP428" s="377">
        <f>MAX(GeoH!AK437,GeoH!BS437)</f>
        <v>0</v>
      </c>
      <c r="AQ428" s="377">
        <f>MAX(GeoH!AL437,GeoH!BT437)</f>
        <v>0</v>
      </c>
      <c r="AR428" s="377">
        <f>MAX(GeoH!AM437,GeoH!BU437)</f>
        <v>0</v>
      </c>
      <c r="AS428" s="377">
        <f>MAX(GeoH!AN437,GeoH!BV437)</f>
        <v>0</v>
      </c>
      <c r="AT428" s="377">
        <f>MAX(GeoH!AO437,GeoH!BW437)</f>
        <v>0</v>
      </c>
      <c r="AU428" s="377">
        <f>MAX(GeoH!AQ437,GeoH!BY437)</f>
        <v>0</v>
      </c>
      <c r="AV428" s="377">
        <f>MAX(GeoH!AR437,GeoH!BZ437)</f>
        <v>0</v>
      </c>
      <c r="AW428" s="377">
        <f>MAX(GeoH!AS437,GeoH!CA437)</f>
        <v>0</v>
      </c>
      <c r="AX428" s="377">
        <f>MAX(GeoH!AT437,GeoH!CB437)</f>
        <v>0</v>
      </c>
      <c r="AY428" s="377">
        <f>MAX(GeoH!AU437,GeoH!CC437)</f>
        <v>0</v>
      </c>
      <c r="AZ428" s="377">
        <f>MAX(GeoH!AV437,GeoH!CD437)</f>
        <v>0</v>
      </c>
      <c r="BA428" s="377">
        <f>MAX(GeoH!AW437,GeoH!CE437)</f>
        <v>0</v>
      </c>
      <c r="BB428" s="377">
        <f>MAX(GeoH!AX437,GeoH!CF437)</f>
        <v>0</v>
      </c>
      <c r="BC428" s="377">
        <f>MAX(GeoH!AY437,GeoH!CG437)</f>
        <v>0</v>
      </c>
      <c r="BD428" s="377">
        <f>MAX(GeoH!AZ437,GeoH!CH437)</f>
        <v>0</v>
      </c>
      <c r="BE428" s="377">
        <f>MAX(GeoH!BA437,GeoH!CI437)</f>
        <v>0</v>
      </c>
      <c r="BF428" s="377">
        <f>MAX(GeoH!BB437,GeoH!CJ437)</f>
        <v>0</v>
      </c>
      <c r="BG428" s="377">
        <f>MAX(COUNTIF(GeoH!BC437,"Oui"),COUNTIF(GeoH!CK437,"Oui"))</f>
        <v>0</v>
      </c>
      <c r="BH428" s="354"/>
      <c r="BI428" s="377">
        <f>Trachome!Q440</f>
        <v>0</v>
      </c>
      <c r="BJ428" s="377">
        <f>Trachome!AK440</f>
        <v>0</v>
      </c>
      <c r="BK428" s="377">
        <f>Trachome!AL440</f>
        <v>0</v>
      </c>
      <c r="BL428" s="377">
        <f>Trachome!AN440</f>
        <v>0</v>
      </c>
      <c r="BM428" s="377">
        <f>Trachome!AO440</f>
        <v>0</v>
      </c>
      <c r="BN428" s="377">
        <f>Trachome!AT440</f>
        <v>0</v>
      </c>
      <c r="BO428" s="377">
        <f>Trachome!AU440</f>
        <v>0</v>
      </c>
      <c r="BP428" s="377">
        <f>Trachome!AV440</f>
        <v>0</v>
      </c>
      <c r="BQ428" s="377">
        <f>Trachome!AW440</f>
        <v>0</v>
      </c>
      <c r="BR428" s="377">
        <f>COUNTIF(Trachome!AX440,"Oui")</f>
        <v>0</v>
      </c>
      <c r="BS428" s="354"/>
      <c r="BT428" s="377">
        <f t="shared" si="73"/>
        <v>0</v>
      </c>
      <c r="BU428" s="377">
        <f t="shared" si="74"/>
        <v>0</v>
      </c>
      <c r="BV428" s="377">
        <f t="shared" si="75"/>
        <v>0</v>
      </c>
      <c r="BW428" s="377">
        <f t="shared" si="76"/>
        <v>0</v>
      </c>
      <c r="BX428" s="377">
        <f t="shared" si="77"/>
        <v>0</v>
      </c>
      <c r="BY428" s="377">
        <f t="shared" si="80"/>
        <v>0</v>
      </c>
      <c r="BZ428" s="377">
        <f t="shared" si="81"/>
        <v>0</v>
      </c>
      <c r="CA428" s="377">
        <f t="shared" si="82"/>
        <v>0</v>
      </c>
      <c r="CB428" s="377">
        <f t="shared" si="78"/>
        <v>0</v>
      </c>
      <c r="CC428" s="377">
        <f t="shared" si="79"/>
        <v>0</v>
      </c>
    </row>
    <row r="429" spans="2:81" x14ac:dyDescent="0.25">
      <c r="B429" s="169">
        <f>'Données démographiques'!B437</f>
        <v>0</v>
      </c>
      <c r="C429" s="169">
        <f>'Données démographiques'!C437</f>
        <v>0</v>
      </c>
      <c r="D429" s="170">
        <f>'Données démographiques'!D437</f>
        <v>0</v>
      </c>
      <c r="E429" s="76"/>
      <c r="F429" s="170">
        <f>FL!M436</f>
        <v>0</v>
      </c>
      <c r="G429" s="170">
        <f>FL!AE436</f>
        <v>0</v>
      </c>
      <c r="H429" s="170">
        <f>FL!AF436</f>
        <v>0</v>
      </c>
      <c r="I429" s="170">
        <f>FL!AH436</f>
        <v>0</v>
      </c>
      <c r="J429" s="170">
        <f>FL!AI436</f>
        <v>0</v>
      </c>
      <c r="K429" s="170">
        <f>FL!AK436</f>
        <v>0</v>
      </c>
      <c r="L429" s="170">
        <f>FL!AM436</f>
        <v>0</v>
      </c>
      <c r="M429" s="170">
        <f>FL!AN436</f>
        <v>0</v>
      </c>
      <c r="N429" s="170">
        <f>FL!AO436</f>
        <v>0</v>
      </c>
      <c r="O429" s="170">
        <f>FL!AP436</f>
        <v>0</v>
      </c>
      <c r="P429" s="170">
        <f>FL!AQ436</f>
        <v>0</v>
      </c>
      <c r="Q429" s="170">
        <f>COUNTIF(FL!AR436,"Oui")</f>
        <v>0</v>
      </c>
      <c r="R429" s="76"/>
      <c r="S429" s="170">
        <f>Oncho!K436</f>
        <v>0</v>
      </c>
      <c r="T429" s="170">
        <f>MAX(Oncho!AB436,Oncho!BA436)</f>
        <v>0</v>
      </c>
      <c r="U429" s="170">
        <f>MAX(Oncho!AC436,Oncho!BB436)</f>
        <v>0</v>
      </c>
      <c r="V429" s="170">
        <f>MAX(Oncho!AE436,Oncho!BD436)</f>
        <v>0</v>
      </c>
      <c r="W429" s="170">
        <f>MAX(Oncho!AF436,Oncho!BE436)</f>
        <v>0</v>
      </c>
      <c r="X429" s="170">
        <f>MAX(Oncho!AG436,Oncho!BF436)</f>
        <v>0</v>
      </c>
      <c r="Y429" s="170">
        <f>MAX(Oncho!AH436,Oncho!BG436)</f>
        <v>0</v>
      </c>
      <c r="Z429" s="170">
        <f>MAX(Oncho!AI436,Oncho!BH436)</f>
        <v>0</v>
      </c>
      <c r="AA429" s="170">
        <f>MAX(Oncho!AJ436,Oncho!BI436)</f>
        <v>0</v>
      </c>
      <c r="AB429" s="170">
        <f>MAX(COUNTIF(Oncho!AK436,"Oui"),COUNTIF(Oncho!BJ436,"Oui"))</f>
        <v>0</v>
      </c>
      <c r="AC429" s="76"/>
      <c r="AD429" s="170">
        <f>SCH!P438</f>
        <v>0</v>
      </c>
      <c r="AE429" s="170">
        <f>SCH!AI438</f>
        <v>0</v>
      </c>
      <c r="AF429" s="170">
        <f>SCH!AJ438</f>
        <v>0</v>
      </c>
      <c r="AG429" s="170">
        <f>SCH!AN438</f>
        <v>0</v>
      </c>
      <c r="AH429" s="170">
        <f>SCH!AO438</f>
        <v>0</v>
      </c>
      <c r="AI429" s="170">
        <f>SCH!AT438</f>
        <v>0</v>
      </c>
      <c r="AJ429" s="170">
        <f>SCH!AU438</f>
        <v>0</v>
      </c>
      <c r="AK429" s="170">
        <f>SCH!AV438</f>
        <v>0</v>
      </c>
      <c r="AL429" s="170">
        <f>SCH!AW438</f>
        <v>0</v>
      </c>
      <c r="AM429" s="170">
        <f>COUNTIF(SCH!AX438,"Oui")</f>
        <v>0</v>
      </c>
      <c r="AN429" s="76"/>
      <c r="AO429" s="170">
        <f>GeoH!P438</f>
        <v>0</v>
      </c>
      <c r="AP429" s="170">
        <f>MAX(GeoH!AK438,GeoH!BS438)</f>
        <v>0</v>
      </c>
      <c r="AQ429" s="170">
        <f>MAX(GeoH!AL438,GeoH!BT438)</f>
        <v>0</v>
      </c>
      <c r="AR429" s="170">
        <f>MAX(GeoH!AM438,GeoH!BU438)</f>
        <v>0</v>
      </c>
      <c r="AS429" s="170">
        <f>MAX(GeoH!AN438,GeoH!BV438)</f>
        <v>0</v>
      </c>
      <c r="AT429" s="170">
        <f>MAX(GeoH!AO438,GeoH!BW438)</f>
        <v>0</v>
      </c>
      <c r="AU429" s="170">
        <f>MAX(GeoH!AQ438,GeoH!BY438)</f>
        <v>0</v>
      </c>
      <c r="AV429" s="170">
        <f>MAX(GeoH!AR438,GeoH!BZ438)</f>
        <v>0</v>
      </c>
      <c r="AW429" s="170">
        <f>MAX(GeoH!AS438,GeoH!CA438)</f>
        <v>0</v>
      </c>
      <c r="AX429" s="170">
        <f>MAX(GeoH!AT438,GeoH!CB438)</f>
        <v>0</v>
      </c>
      <c r="AY429" s="170">
        <f>MAX(GeoH!AU438,GeoH!CC438)</f>
        <v>0</v>
      </c>
      <c r="AZ429" s="170">
        <f>MAX(GeoH!AV438,GeoH!CD438)</f>
        <v>0</v>
      </c>
      <c r="BA429" s="170">
        <f>MAX(GeoH!AW438,GeoH!CE438)</f>
        <v>0</v>
      </c>
      <c r="BB429" s="170">
        <f>MAX(GeoH!AX438,GeoH!CF438)</f>
        <v>0</v>
      </c>
      <c r="BC429" s="170">
        <f>MAX(GeoH!AY438,GeoH!CG438)</f>
        <v>0</v>
      </c>
      <c r="BD429" s="170">
        <f>MAX(GeoH!AZ438,GeoH!CH438)</f>
        <v>0</v>
      </c>
      <c r="BE429" s="170">
        <f>MAX(GeoH!BA438,GeoH!CI438)</f>
        <v>0</v>
      </c>
      <c r="BF429" s="170">
        <f>MAX(GeoH!BB438,GeoH!CJ438)</f>
        <v>0</v>
      </c>
      <c r="BG429" s="170">
        <f>MAX(COUNTIF(GeoH!BC438,"Oui"),COUNTIF(GeoH!CK438,"Oui"))</f>
        <v>0</v>
      </c>
      <c r="BH429" s="76"/>
      <c r="BI429" s="170">
        <f>Trachome!Q441</f>
        <v>0</v>
      </c>
      <c r="BJ429" s="170">
        <f>Trachome!AK441</f>
        <v>0</v>
      </c>
      <c r="BK429" s="170">
        <f>Trachome!AL441</f>
        <v>0</v>
      </c>
      <c r="BL429" s="170">
        <f>Trachome!AN441</f>
        <v>0</v>
      </c>
      <c r="BM429" s="170">
        <f>Trachome!AO441</f>
        <v>0</v>
      </c>
      <c r="BN429" s="170">
        <f>Trachome!AT441</f>
        <v>0</v>
      </c>
      <c r="BO429" s="170">
        <f>Trachome!AU441</f>
        <v>0</v>
      </c>
      <c r="BP429" s="170">
        <f>Trachome!AV441</f>
        <v>0</v>
      </c>
      <c r="BQ429" s="170">
        <f>Trachome!AW441</f>
        <v>0</v>
      </c>
      <c r="BR429" s="170">
        <f>COUNTIF(Trachome!AX441,"Oui")</f>
        <v>0</v>
      </c>
      <c r="BS429" s="76"/>
      <c r="BT429" s="170">
        <f t="shared" si="73"/>
        <v>0</v>
      </c>
      <c r="BU429" s="170">
        <f t="shared" si="74"/>
        <v>0</v>
      </c>
      <c r="BV429" s="170">
        <f t="shared" si="75"/>
        <v>0</v>
      </c>
      <c r="BW429" s="170">
        <f t="shared" si="76"/>
        <v>0</v>
      </c>
      <c r="BX429" s="170">
        <f t="shared" si="77"/>
        <v>0</v>
      </c>
      <c r="BY429" s="170">
        <f t="shared" si="80"/>
        <v>0</v>
      </c>
      <c r="BZ429" s="170">
        <f t="shared" si="81"/>
        <v>0</v>
      </c>
      <c r="CA429" s="170">
        <f t="shared" si="82"/>
        <v>0</v>
      </c>
      <c r="CB429" s="170">
        <f t="shared" si="78"/>
        <v>0</v>
      </c>
      <c r="CC429" s="170">
        <f t="shared" si="79"/>
        <v>0</v>
      </c>
    </row>
    <row r="430" spans="2:81" x14ac:dyDescent="0.25">
      <c r="B430" s="376">
        <f>'Données démographiques'!B438</f>
        <v>0</v>
      </c>
      <c r="C430" s="376">
        <f>'Données démographiques'!C438</f>
        <v>0</v>
      </c>
      <c r="D430" s="377">
        <f>'Données démographiques'!D438</f>
        <v>0</v>
      </c>
      <c r="E430" s="354"/>
      <c r="F430" s="377">
        <f>FL!M437</f>
        <v>0</v>
      </c>
      <c r="G430" s="377">
        <f>FL!AE437</f>
        <v>0</v>
      </c>
      <c r="H430" s="377">
        <f>FL!AF437</f>
        <v>0</v>
      </c>
      <c r="I430" s="377">
        <f>FL!AH437</f>
        <v>0</v>
      </c>
      <c r="J430" s="377">
        <f>FL!AI437</f>
        <v>0</v>
      </c>
      <c r="K430" s="377">
        <f>FL!AK437</f>
        <v>0</v>
      </c>
      <c r="L430" s="377">
        <f>FL!AM437</f>
        <v>0</v>
      </c>
      <c r="M430" s="377">
        <f>FL!AN437</f>
        <v>0</v>
      </c>
      <c r="N430" s="377">
        <f>FL!AO437</f>
        <v>0</v>
      </c>
      <c r="O430" s="377">
        <f>FL!AP437</f>
        <v>0</v>
      </c>
      <c r="P430" s="377">
        <f>FL!AQ437</f>
        <v>0</v>
      </c>
      <c r="Q430" s="377">
        <f>COUNTIF(FL!AR437,"Oui")</f>
        <v>0</v>
      </c>
      <c r="R430" s="354"/>
      <c r="S430" s="377">
        <f>Oncho!K437</f>
        <v>0</v>
      </c>
      <c r="T430" s="377">
        <f>MAX(Oncho!AB437,Oncho!BA437)</f>
        <v>0</v>
      </c>
      <c r="U430" s="377">
        <f>MAX(Oncho!AC437,Oncho!BB437)</f>
        <v>0</v>
      </c>
      <c r="V430" s="377">
        <f>MAX(Oncho!AE437,Oncho!BD437)</f>
        <v>0</v>
      </c>
      <c r="W430" s="377">
        <f>MAX(Oncho!AF437,Oncho!BE437)</f>
        <v>0</v>
      </c>
      <c r="X430" s="377">
        <f>MAX(Oncho!AG437,Oncho!BF437)</f>
        <v>0</v>
      </c>
      <c r="Y430" s="377">
        <f>MAX(Oncho!AH437,Oncho!BG437)</f>
        <v>0</v>
      </c>
      <c r="Z430" s="377">
        <f>MAX(Oncho!AI437,Oncho!BH437)</f>
        <v>0</v>
      </c>
      <c r="AA430" s="377">
        <f>MAX(Oncho!AJ437,Oncho!BI437)</f>
        <v>0</v>
      </c>
      <c r="AB430" s="377">
        <f>MAX(COUNTIF(Oncho!AK437,"Oui"),COUNTIF(Oncho!BJ437,"Oui"))</f>
        <v>0</v>
      </c>
      <c r="AC430" s="354"/>
      <c r="AD430" s="377">
        <f>SCH!P439</f>
        <v>0</v>
      </c>
      <c r="AE430" s="377">
        <f>SCH!AI439</f>
        <v>0</v>
      </c>
      <c r="AF430" s="377">
        <f>SCH!AJ439</f>
        <v>0</v>
      </c>
      <c r="AG430" s="377">
        <f>SCH!AN439</f>
        <v>0</v>
      </c>
      <c r="AH430" s="377">
        <f>SCH!AO439</f>
        <v>0</v>
      </c>
      <c r="AI430" s="377">
        <f>SCH!AT439</f>
        <v>0</v>
      </c>
      <c r="AJ430" s="377">
        <f>SCH!AU439</f>
        <v>0</v>
      </c>
      <c r="AK430" s="377">
        <f>SCH!AV439</f>
        <v>0</v>
      </c>
      <c r="AL430" s="377">
        <f>SCH!AW439</f>
        <v>0</v>
      </c>
      <c r="AM430" s="377">
        <f>COUNTIF(SCH!AX439,"Oui")</f>
        <v>0</v>
      </c>
      <c r="AN430" s="354"/>
      <c r="AO430" s="377">
        <f>GeoH!P439</f>
        <v>0</v>
      </c>
      <c r="AP430" s="377">
        <f>MAX(GeoH!AK439,GeoH!BS439)</f>
        <v>0</v>
      </c>
      <c r="AQ430" s="377">
        <f>MAX(GeoH!AL439,GeoH!BT439)</f>
        <v>0</v>
      </c>
      <c r="AR430" s="377">
        <f>MAX(GeoH!AM439,GeoH!BU439)</f>
        <v>0</v>
      </c>
      <c r="AS430" s="377">
        <f>MAX(GeoH!AN439,GeoH!BV439)</f>
        <v>0</v>
      </c>
      <c r="AT430" s="377">
        <f>MAX(GeoH!AO439,GeoH!BW439)</f>
        <v>0</v>
      </c>
      <c r="AU430" s="377">
        <f>MAX(GeoH!AQ439,GeoH!BY439)</f>
        <v>0</v>
      </c>
      <c r="AV430" s="377">
        <f>MAX(GeoH!AR439,GeoH!BZ439)</f>
        <v>0</v>
      </c>
      <c r="AW430" s="377">
        <f>MAX(GeoH!AS439,GeoH!CA439)</f>
        <v>0</v>
      </c>
      <c r="AX430" s="377">
        <f>MAX(GeoH!AT439,GeoH!CB439)</f>
        <v>0</v>
      </c>
      <c r="AY430" s="377">
        <f>MAX(GeoH!AU439,GeoH!CC439)</f>
        <v>0</v>
      </c>
      <c r="AZ430" s="377">
        <f>MAX(GeoH!AV439,GeoH!CD439)</f>
        <v>0</v>
      </c>
      <c r="BA430" s="377">
        <f>MAX(GeoH!AW439,GeoH!CE439)</f>
        <v>0</v>
      </c>
      <c r="BB430" s="377">
        <f>MAX(GeoH!AX439,GeoH!CF439)</f>
        <v>0</v>
      </c>
      <c r="BC430" s="377">
        <f>MAX(GeoH!AY439,GeoH!CG439)</f>
        <v>0</v>
      </c>
      <c r="BD430" s="377">
        <f>MAX(GeoH!AZ439,GeoH!CH439)</f>
        <v>0</v>
      </c>
      <c r="BE430" s="377">
        <f>MAX(GeoH!BA439,GeoH!CI439)</f>
        <v>0</v>
      </c>
      <c r="BF430" s="377">
        <f>MAX(GeoH!BB439,GeoH!CJ439)</f>
        <v>0</v>
      </c>
      <c r="BG430" s="377">
        <f>MAX(COUNTIF(GeoH!BC439,"Oui"),COUNTIF(GeoH!CK439,"Oui"))</f>
        <v>0</v>
      </c>
      <c r="BH430" s="354"/>
      <c r="BI430" s="377">
        <f>Trachome!Q442</f>
        <v>0</v>
      </c>
      <c r="BJ430" s="377">
        <f>Trachome!AK442</f>
        <v>0</v>
      </c>
      <c r="BK430" s="377">
        <f>Trachome!AL442</f>
        <v>0</v>
      </c>
      <c r="BL430" s="377">
        <f>Trachome!AN442</f>
        <v>0</v>
      </c>
      <c r="BM430" s="377">
        <f>Trachome!AO442</f>
        <v>0</v>
      </c>
      <c r="BN430" s="377">
        <f>Trachome!AT442</f>
        <v>0</v>
      </c>
      <c r="BO430" s="377">
        <f>Trachome!AU442</f>
        <v>0</v>
      </c>
      <c r="BP430" s="377">
        <f>Trachome!AV442</f>
        <v>0</v>
      </c>
      <c r="BQ430" s="377">
        <f>Trachome!AW442</f>
        <v>0</v>
      </c>
      <c r="BR430" s="377">
        <f>COUNTIF(Trachome!AX442,"Oui")</f>
        <v>0</v>
      </c>
      <c r="BS430" s="354"/>
      <c r="BT430" s="377">
        <f t="shared" si="73"/>
        <v>0</v>
      </c>
      <c r="BU430" s="377">
        <f t="shared" si="74"/>
        <v>0</v>
      </c>
      <c r="BV430" s="377">
        <f t="shared" si="75"/>
        <v>0</v>
      </c>
      <c r="BW430" s="377">
        <f t="shared" si="76"/>
        <v>0</v>
      </c>
      <c r="BX430" s="377">
        <f t="shared" si="77"/>
        <v>0</v>
      </c>
      <c r="BY430" s="377">
        <f t="shared" si="80"/>
        <v>0</v>
      </c>
      <c r="BZ430" s="377">
        <f t="shared" si="81"/>
        <v>0</v>
      </c>
      <c r="CA430" s="377">
        <f t="shared" si="82"/>
        <v>0</v>
      </c>
      <c r="CB430" s="377">
        <f t="shared" si="78"/>
        <v>0</v>
      </c>
      <c r="CC430" s="377">
        <f t="shared" si="79"/>
        <v>0</v>
      </c>
    </row>
    <row r="431" spans="2:81" x14ac:dyDescent="0.25">
      <c r="B431" s="169">
        <f>'Données démographiques'!B439</f>
        <v>0</v>
      </c>
      <c r="C431" s="169">
        <f>'Données démographiques'!C439</f>
        <v>0</v>
      </c>
      <c r="D431" s="170">
        <f>'Données démographiques'!D439</f>
        <v>0</v>
      </c>
      <c r="E431" s="76"/>
      <c r="F431" s="170">
        <f>FL!M438</f>
        <v>0</v>
      </c>
      <c r="G431" s="170">
        <f>FL!AE438</f>
        <v>0</v>
      </c>
      <c r="H431" s="170">
        <f>FL!AF438</f>
        <v>0</v>
      </c>
      <c r="I431" s="170">
        <f>FL!AH438</f>
        <v>0</v>
      </c>
      <c r="J431" s="170">
        <f>FL!AI438</f>
        <v>0</v>
      </c>
      <c r="K431" s="170">
        <f>FL!AK438</f>
        <v>0</v>
      </c>
      <c r="L431" s="170">
        <f>FL!AM438</f>
        <v>0</v>
      </c>
      <c r="M431" s="170">
        <f>FL!AN438</f>
        <v>0</v>
      </c>
      <c r="N431" s="170">
        <f>FL!AO438</f>
        <v>0</v>
      </c>
      <c r="O431" s="170">
        <f>FL!AP438</f>
        <v>0</v>
      </c>
      <c r="P431" s="170">
        <f>FL!AQ438</f>
        <v>0</v>
      </c>
      <c r="Q431" s="170">
        <f>COUNTIF(FL!AR438,"Oui")</f>
        <v>0</v>
      </c>
      <c r="R431" s="76"/>
      <c r="S431" s="170">
        <f>Oncho!K438</f>
        <v>0</v>
      </c>
      <c r="T431" s="170">
        <f>MAX(Oncho!AB438,Oncho!BA438)</f>
        <v>0</v>
      </c>
      <c r="U431" s="170">
        <f>MAX(Oncho!AC438,Oncho!BB438)</f>
        <v>0</v>
      </c>
      <c r="V431" s="170">
        <f>MAX(Oncho!AE438,Oncho!BD438)</f>
        <v>0</v>
      </c>
      <c r="W431" s="170">
        <f>MAX(Oncho!AF438,Oncho!BE438)</f>
        <v>0</v>
      </c>
      <c r="X431" s="170">
        <f>MAX(Oncho!AG438,Oncho!BF438)</f>
        <v>0</v>
      </c>
      <c r="Y431" s="170">
        <f>MAX(Oncho!AH438,Oncho!BG438)</f>
        <v>0</v>
      </c>
      <c r="Z431" s="170">
        <f>MAX(Oncho!AI438,Oncho!BH438)</f>
        <v>0</v>
      </c>
      <c r="AA431" s="170">
        <f>MAX(Oncho!AJ438,Oncho!BI438)</f>
        <v>0</v>
      </c>
      <c r="AB431" s="170">
        <f>MAX(COUNTIF(Oncho!AK438,"Oui"),COUNTIF(Oncho!BJ438,"Oui"))</f>
        <v>0</v>
      </c>
      <c r="AC431" s="76"/>
      <c r="AD431" s="170">
        <f>SCH!P440</f>
        <v>0</v>
      </c>
      <c r="AE431" s="170">
        <f>SCH!AI440</f>
        <v>0</v>
      </c>
      <c r="AF431" s="170">
        <f>SCH!AJ440</f>
        <v>0</v>
      </c>
      <c r="AG431" s="170">
        <f>SCH!AN440</f>
        <v>0</v>
      </c>
      <c r="AH431" s="170">
        <f>SCH!AO440</f>
        <v>0</v>
      </c>
      <c r="AI431" s="170">
        <f>SCH!AT440</f>
        <v>0</v>
      </c>
      <c r="AJ431" s="170">
        <f>SCH!AU440</f>
        <v>0</v>
      </c>
      <c r="AK431" s="170">
        <f>SCH!AV440</f>
        <v>0</v>
      </c>
      <c r="AL431" s="170">
        <f>SCH!AW440</f>
        <v>0</v>
      </c>
      <c r="AM431" s="170">
        <f>COUNTIF(SCH!AX440,"Oui")</f>
        <v>0</v>
      </c>
      <c r="AN431" s="76"/>
      <c r="AO431" s="170">
        <f>GeoH!P440</f>
        <v>0</v>
      </c>
      <c r="AP431" s="170">
        <f>MAX(GeoH!AK440,GeoH!BS440)</f>
        <v>0</v>
      </c>
      <c r="AQ431" s="170">
        <f>MAX(GeoH!AL440,GeoH!BT440)</f>
        <v>0</v>
      </c>
      <c r="AR431" s="170">
        <f>MAX(GeoH!AM440,GeoH!BU440)</f>
        <v>0</v>
      </c>
      <c r="AS431" s="170">
        <f>MAX(GeoH!AN440,GeoH!BV440)</f>
        <v>0</v>
      </c>
      <c r="AT431" s="170">
        <f>MAX(GeoH!AO440,GeoH!BW440)</f>
        <v>0</v>
      </c>
      <c r="AU431" s="170">
        <f>MAX(GeoH!AQ440,GeoH!BY440)</f>
        <v>0</v>
      </c>
      <c r="AV431" s="170">
        <f>MAX(GeoH!AR440,GeoH!BZ440)</f>
        <v>0</v>
      </c>
      <c r="AW431" s="170">
        <f>MAX(GeoH!AS440,GeoH!CA440)</f>
        <v>0</v>
      </c>
      <c r="AX431" s="170">
        <f>MAX(GeoH!AT440,GeoH!CB440)</f>
        <v>0</v>
      </c>
      <c r="AY431" s="170">
        <f>MAX(GeoH!AU440,GeoH!CC440)</f>
        <v>0</v>
      </c>
      <c r="AZ431" s="170">
        <f>MAX(GeoH!AV440,GeoH!CD440)</f>
        <v>0</v>
      </c>
      <c r="BA431" s="170">
        <f>MAX(GeoH!AW440,GeoH!CE440)</f>
        <v>0</v>
      </c>
      <c r="BB431" s="170">
        <f>MAX(GeoH!AX440,GeoH!CF440)</f>
        <v>0</v>
      </c>
      <c r="BC431" s="170">
        <f>MAX(GeoH!AY440,GeoH!CG440)</f>
        <v>0</v>
      </c>
      <c r="BD431" s="170">
        <f>MAX(GeoH!AZ440,GeoH!CH440)</f>
        <v>0</v>
      </c>
      <c r="BE431" s="170">
        <f>MAX(GeoH!BA440,GeoH!CI440)</f>
        <v>0</v>
      </c>
      <c r="BF431" s="170">
        <f>MAX(GeoH!BB440,GeoH!CJ440)</f>
        <v>0</v>
      </c>
      <c r="BG431" s="170">
        <f>MAX(COUNTIF(GeoH!BC440,"Oui"),COUNTIF(GeoH!CK440,"Oui"))</f>
        <v>0</v>
      </c>
      <c r="BH431" s="76"/>
      <c r="BI431" s="170">
        <f>Trachome!Q443</f>
        <v>0</v>
      </c>
      <c r="BJ431" s="170">
        <f>Trachome!AK443</f>
        <v>0</v>
      </c>
      <c r="BK431" s="170">
        <f>Trachome!AL443</f>
        <v>0</v>
      </c>
      <c r="BL431" s="170">
        <f>Trachome!AN443</f>
        <v>0</v>
      </c>
      <c r="BM431" s="170">
        <f>Trachome!AO443</f>
        <v>0</v>
      </c>
      <c r="BN431" s="170">
        <f>Trachome!AT443</f>
        <v>0</v>
      </c>
      <c r="BO431" s="170">
        <f>Trachome!AU443</f>
        <v>0</v>
      </c>
      <c r="BP431" s="170">
        <f>Trachome!AV443</f>
        <v>0</v>
      </c>
      <c r="BQ431" s="170">
        <f>Trachome!AW443</f>
        <v>0</v>
      </c>
      <c r="BR431" s="170">
        <f>COUNTIF(Trachome!AX443,"Oui")</f>
        <v>0</v>
      </c>
      <c r="BS431" s="76"/>
      <c r="BT431" s="170">
        <f t="shared" si="73"/>
        <v>0</v>
      </c>
      <c r="BU431" s="170">
        <f t="shared" si="74"/>
        <v>0</v>
      </c>
      <c r="BV431" s="170">
        <f t="shared" si="75"/>
        <v>0</v>
      </c>
      <c r="BW431" s="170">
        <f t="shared" si="76"/>
        <v>0</v>
      </c>
      <c r="BX431" s="170">
        <f t="shared" si="77"/>
        <v>0</v>
      </c>
      <c r="BY431" s="170">
        <f t="shared" si="80"/>
        <v>0</v>
      </c>
      <c r="BZ431" s="170">
        <f t="shared" si="81"/>
        <v>0</v>
      </c>
      <c r="CA431" s="170">
        <f t="shared" si="82"/>
        <v>0</v>
      </c>
      <c r="CB431" s="170">
        <f t="shared" si="78"/>
        <v>0</v>
      </c>
      <c r="CC431" s="170">
        <f t="shared" si="79"/>
        <v>0</v>
      </c>
    </row>
    <row r="432" spans="2:81" x14ac:dyDescent="0.25">
      <c r="B432" s="376">
        <f>'Données démographiques'!B440</f>
        <v>0</v>
      </c>
      <c r="C432" s="376">
        <f>'Données démographiques'!C440</f>
        <v>0</v>
      </c>
      <c r="D432" s="377">
        <f>'Données démographiques'!D440</f>
        <v>0</v>
      </c>
      <c r="E432" s="354"/>
      <c r="F432" s="377">
        <f>FL!M439</f>
        <v>0</v>
      </c>
      <c r="G432" s="377">
        <f>FL!AE439</f>
        <v>0</v>
      </c>
      <c r="H432" s="377">
        <f>FL!AF439</f>
        <v>0</v>
      </c>
      <c r="I432" s="377">
        <f>FL!AH439</f>
        <v>0</v>
      </c>
      <c r="J432" s="377">
        <f>FL!AI439</f>
        <v>0</v>
      </c>
      <c r="K432" s="377">
        <f>FL!AK439</f>
        <v>0</v>
      </c>
      <c r="L432" s="377">
        <f>FL!AM439</f>
        <v>0</v>
      </c>
      <c r="M432" s="377">
        <f>FL!AN439</f>
        <v>0</v>
      </c>
      <c r="N432" s="377">
        <f>FL!AO439</f>
        <v>0</v>
      </c>
      <c r="O432" s="377">
        <f>FL!AP439</f>
        <v>0</v>
      </c>
      <c r="P432" s="377">
        <f>FL!AQ439</f>
        <v>0</v>
      </c>
      <c r="Q432" s="377">
        <f>COUNTIF(FL!AR439,"Oui")</f>
        <v>0</v>
      </c>
      <c r="R432" s="354"/>
      <c r="S432" s="377">
        <f>Oncho!K439</f>
        <v>0</v>
      </c>
      <c r="T432" s="377">
        <f>MAX(Oncho!AB439,Oncho!BA439)</f>
        <v>0</v>
      </c>
      <c r="U432" s="377">
        <f>MAX(Oncho!AC439,Oncho!BB439)</f>
        <v>0</v>
      </c>
      <c r="V432" s="377">
        <f>MAX(Oncho!AE439,Oncho!BD439)</f>
        <v>0</v>
      </c>
      <c r="W432" s="377">
        <f>MAX(Oncho!AF439,Oncho!BE439)</f>
        <v>0</v>
      </c>
      <c r="X432" s="377">
        <f>MAX(Oncho!AG439,Oncho!BF439)</f>
        <v>0</v>
      </c>
      <c r="Y432" s="377">
        <f>MAX(Oncho!AH439,Oncho!BG439)</f>
        <v>0</v>
      </c>
      <c r="Z432" s="377">
        <f>MAX(Oncho!AI439,Oncho!BH439)</f>
        <v>0</v>
      </c>
      <c r="AA432" s="377">
        <f>MAX(Oncho!AJ439,Oncho!BI439)</f>
        <v>0</v>
      </c>
      <c r="AB432" s="377">
        <f>MAX(COUNTIF(Oncho!AK439,"Oui"),COUNTIF(Oncho!BJ439,"Oui"))</f>
        <v>0</v>
      </c>
      <c r="AC432" s="354"/>
      <c r="AD432" s="377">
        <f>SCH!P441</f>
        <v>0</v>
      </c>
      <c r="AE432" s="377">
        <f>SCH!AI441</f>
        <v>0</v>
      </c>
      <c r="AF432" s="377">
        <f>SCH!AJ441</f>
        <v>0</v>
      </c>
      <c r="AG432" s="377">
        <f>SCH!AN441</f>
        <v>0</v>
      </c>
      <c r="AH432" s="377">
        <f>SCH!AO441</f>
        <v>0</v>
      </c>
      <c r="AI432" s="377">
        <f>SCH!AT441</f>
        <v>0</v>
      </c>
      <c r="AJ432" s="377">
        <f>SCH!AU441</f>
        <v>0</v>
      </c>
      <c r="AK432" s="377">
        <f>SCH!AV441</f>
        <v>0</v>
      </c>
      <c r="AL432" s="377">
        <f>SCH!AW441</f>
        <v>0</v>
      </c>
      <c r="AM432" s="377">
        <f>COUNTIF(SCH!AX441,"Oui")</f>
        <v>0</v>
      </c>
      <c r="AN432" s="354"/>
      <c r="AO432" s="377">
        <f>GeoH!P441</f>
        <v>0</v>
      </c>
      <c r="AP432" s="377">
        <f>MAX(GeoH!AK441,GeoH!BS441)</f>
        <v>0</v>
      </c>
      <c r="AQ432" s="377">
        <f>MAX(GeoH!AL441,GeoH!BT441)</f>
        <v>0</v>
      </c>
      <c r="AR432" s="377">
        <f>MAX(GeoH!AM441,GeoH!BU441)</f>
        <v>0</v>
      </c>
      <c r="AS432" s="377">
        <f>MAX(GeoH!AN441,GeoH!BV441)</f>
        <v>0</v>
      </c>
      <c r="AT432" s="377">
        <f>MAX(GeoH!AO441,GeoH!BW441)</f>
        <v>0</v>
      </c>
      <c r="AU432" s="377">
        <f>MAX(GeoH!AQ441,GeoH!BY441)</f>
        <v>0</v>
      </c>
      <c r="AV432" s="377">
        <f>MAX(GeoH!AR441,GeoH!BZ441)</f>
        <v>0</v>
      </c>
      <c r="AW432" s="377">
        <f>MAX(GeoH!AS441,GeoH!CA441)</f>
        <v>0</v>
      </c>
      <c r="AX432" s="377">
        <f>MAX(GeoH!AT441,GeoH!CB441)</f>
        <v>0</v>
      </c>
      <c r="AY432" s="377">
        <f>MAX(GeoH!AU441,GeoH!CC441)</f>
        <v>0</v>
      </c>
      <c r="AZ432" s="377">
        <f>MAX(GeoH!AV441,GeoH!CD441)</f>
        <v>0</v>
      </c>
      <c r="BA432" s="377">
        <f>MAX(GeoH!AW441,GeoH!CE441)</f>
        <v>0</v>
      </c>
      <c r="BB432" s="377">
        <f>MAX(GeoH!AX441,GeoH!CF441)</f>
        <v>0</v>
      </c>
      <c r="BC432" s="377">
        <f>MAX(GeoH!AY441,GeoH!CG441)</f>
        <v>0</v>
      </c>
      <c r="BD432" s="377">
        <f>MAX(GeoH!AZ441,GeoH!CH441)</f>
        <v>0</v>
      </c>
      <c r="BE432" s="377">
        <f>MAX(GeoH!BA441,GeoH!CI441)</f>
        <v>0</v>
      </c>
      <c r="BF432" s="377">
        <f>MAX(GeoH!BB441,GeoH!CJ441)</f>
        <v>0</v>
      </c>
      <c r="BG432" s="377">
        <f>MAX(COUNTIF(GeoH!BC441,"Oui"),COUNTIF(GeoH!CK441,"Oui"))</f>
        <v>0</v>
      </c>
      <c r="BH432" s="354"/>
      <c r="BI432" s="377">
        <f>Trachome!Q444</f>
        <v>0</v>
      </c>
      <c r="BJ432" s="377">
        <f>Trachome!AK444</f>
        <v>0</v>
      </c>
      <c r="BK432" s="377">
        <f>Trachome!AL444</f>
        <v>0</v>
      </c>
      <c r="BL432" s="377">
        <f>Trachome!AN444</f>
        <v>0</v>
      </c>
      <c r="BM432" s="377">
        <f>Trachome!AO444</f>
        <v>0</v>
      </c>
      <c r="BN432" s="377">
        <f>Trachome!AT444</f>
        <v>0</v>
      </c>
      <c r="BO432" s="377">
        <f>Trachome!AU444</f>
        <v>0</v>
      </c>
      <c r="BP432" s="377">
        <f>Trachome!AV444</f>
        <v>0</v>
      </c>
      <c r="BQ432" s="377">
        <f>Trachome!AW444</f>
        <v>0</v>
      </c>
      <c r="BR432" s="377">
        <f>COUNTIF(Trachome!AX444,"Oui")</f>
        <v>0</v>
      </c>
      <c r="BS432" s="354"/>
      <c r="BT432" s="377">
        <f t="shared" si="73"/>
        <v>0</v>
      </c>
      <c r="BU432" s="377">
        <f t="shared" si="74"/>
        <v>0</v>
      </c>
      <c r="BV432" s="377">
        <f t="shared" si="75"/>
        <v>0</v>
      </c>
      <c r="BW432" s="377">
        <f t="shared" si="76"/>
        <v>0</v>
      </c>
      <c r="BX432" s="377">
        <f t="shared" si="77"/>
        <v>0</v>
      </c>
      <c r="BY432" s="377">
        <f t="shared" si="80"/>
        <v>0</v>
      </c>
      <c r="BZ432" s="377">
        <f t="shared" si="81"/>
        <v>0</v>
      </c>
      <c r="CA432" s="377">
        <f t="shared" si="82"/>
        <v>0</v>
      </c>
      <c r="CB432" s="377">
        <f t="shared" si="78"/>
        <v>0</v>
      </c>
      <c r="CC432" s="377">
        <f t="shared" si="79"/>
        <v>0</v>
      </c>
    </row>
    <row r="433" spans="2:81" x14ac:dyDescent="0.25">
      <c r="B433" s="169">
        <f>'Données démographiques'!B441</f>
        <v>0</v>
      </c>
      <c r="C433" s="169">
        <f>'Données démographiques'!C441</f>
        <v>0</v>
      </c>
      <c r="D433" s="170">
        <f>'Données démographiques'!D441</f>
        <v>0</v>
      </c>
      <c r="E433" s="76"/>
      <c r="F433" s="170">
        <f>FL!M440</f>
        <v>0</v>
      </c>
      <c r="G433" s="170">
        <f>FL!AE440</f>
        <v>0</v>
      </c>
      <c r="H433" s="170">
        <f>FL!AF440</f>
        <v>0</v>
      </c>
      <c r="I433" s="170">
        <f>FL!AH440</f>
        <v>0</v>
      </c>
      <c r="J433" s="170">
        <f>FL!AI440</f>
        <v>0</v>
      </c>
      <c r="K433" s="170">
        <f>FL!AK440</f>
        <v>0</v>
      </c>
      <c r="L433" s="170">
        <f>FL!AM440</f>
        <v>0</v>
      </c>
      <c r="M433" s="170">
        <f>FL!AN440</f>
        <v>0</v>
      </c>
      <c r="N433" s="170">
        <f>FL!AO440</f>
        <v>0</v>
      </c>
      <c r="O433" s="170">
        <f>FL!AP440</f>
        <v>0</v>
      </c>
      <c r="P433" s="170">
        <f>FL!AQ440</f>
        <v>0</v>
      </c>
      <c r="Q433" s="170">
        <f>COUNTIF(FL!AR440,"Oui")</f>
        <v>0</v>
      </c>
      <c r="R433" s="76"/>
      <c r="S433" s="170">
        <f>Oncho!K440</f>
        <v>0</v>
      </c>
      <c r="T433" s="170">
        <f>MAX(Oncho!AB440,Oncho!BA440)</f>
        <v>0</v>
      </c>
      <c r="U433" s="170">
        <f>MAX(Oncho!AC440,Oncho!BB440)</f>
        <v>0</v>
      </c>
      <c r="V433" s="170">
        <f>MAX(Oncho!AE440,Oncho!BD440)</f>
        <v>0</v>
      </c>
      <c r="W433" s="170">
        <f>MAX(Oncho!AF440,Oncho!BE440)</f>
        <v>0</v>
      </c>
      <c r="X433" s="170">
        <f>MAX(Oncho!AG440,Oncho!BF440)</f>
        <v>0</v>
      </c>
      <c r="Y433" s="170">
        <f>MAX(Oncho!AH440,Oncho!BG440)</f>
        <v>0</v>
      </c>
      <c r="Z433" s="170">
        <f>MAX(Oncho!AI440,Oncho!BH440)</f>
        <v>0</v>
      </c>
      <c r="AA433" s="170">
        <f>MAX(Oncho!AJ440,Oncho!BI440)</f>
        <v>0</v>
      </c>
      <c r="AB433" s="170">
        <f>MAX(COUNTIF(Oncho!AK440,"Oui"),COUNTIF(Oncho!BJ440,"Oui"))</f>
        <v>0</v>
      </c>
      <c r="AC433" s="76"/>
      <c r="AD433" s="170">
        <f>SCH!P442</f>
        <v>0</v>
      </c>
      <c r="AE433" s="170">
        <f>SCH!AI442</f>
        <v>0</v>
      </c>
      <c r="AF433" s="170">
        <f>SCH!AJ442</f>
        <v>0</v>
      </c>
      <c r="AG433" s="170">
        <f>SCH!AN442</f>
        <v>0</v>
      </c>
      <c r="AH433" s="170">
        <f>SCH!AO442</f>
        <v>0</v>
      </c>
      <c r="AI433" s="170">
        <f>SCH!AT442</f>
        <v>0</v>
      </c>
      <c r="AJ433" s="170">
        <f>SCH!AU442</f>
        <v>0</v>
      </c>
      <c r="AK433" s="170">
        <f>SCH!AV442</f>
        <v>0</v>
      </c>
      <c r="AL433" s="170">
        <f>SCH!AW442</f>
        <v>0</v>
      </c>
      <c r="AM433" s="170">
        <f>COUNTIF(SCH!AX442,"Oui")</f>
        <v>0</v>
      </c>
      <c r="AN433" s="76"/>
      <c r="AO433" s="170">
        <f>GeoH!P442</f>
        <v>0</v>
      </c>
      <c r="AP433" s="170">
        <f>MAX(GeoH!AK442,GeoH!BS442)</f>
        <v>0</v>
      </c>
      <c r="AQ433" s="170">
        <f>MAX(GeoH!AL442,GeoH!BT442)</f>
        <v>0</v>
      </c>
      <c r="AR433" s="170">
        <f>MAX(GeoH!AM442,GeoH!BU442)</f>
        <v>0</v>
      </c>
      <c r="AS433" s="170">
        <f>MAX(GeoH!AN442,GeoH!BV442)</f>
        <v>0</v>
      </c>
      <c r="AT433" s="170">
        <f>MAX(GeoH!AO442,GeoH!BW442)</f>
        <v>0</v>
      </c>
      <c r="AU433" s="170">
        <f>MAX(GeoH!AQ442,GeoH!BY442)</f>
        <v>0</v>
      </c>
      <c r="AV433" s="170">
        <f>MAX(GeoH!AR442,GeoH!BZ442)</f>
        <v>0</v>
      </c>
      <c r="AW433" s="170">
        <f>MAX(GeoH!AS442,GeoH!CA442)</f>
        <v>0</v>
      </c>
      <c r="AX433" s="170">
        <f>MAX(GeoH!AT442,GeoH!CB442)</f>
        <v>0</v>
      </c>
      <c r="AY433" s="170">
        <f>MAX(GeoH!AU442,GeoH!CC442)</f>
        <v>0</v>
      </c>
      <c r="AZ433" s="170">
        <f>MAX(GeoH!AV442,GeoH!CD442)</f>
        <v>0</v>
      </c>
      <c r="BA433" s="170">
        <f>MAX(GeoH!AW442,GeoH!CE442)</f>
        <v>0</v>
      </c>
      <c r="BB433" s="170">
        <f>MAX(GeoH!AX442,GeoH!CF442)</f>
        <v>0</v>
      </c>
      <c r="BC433" s="170">
        <f>MAX(GeoH!AY442,GeoH!CG442)</f>
        <v>0</v>
      </c>
      <c r="BD433" s="170">
        <f>MAX(GeoH!AZ442,GeoH!CH442)</f>
        <v>0</v>
      </c>
      <c r="BE433" s="170">
        <f>MAX(GeoH!BA442,GeoH!CI442)</f>
        <v>0</v>
      </c>
      <c r="BF433" s="170">
        <f>MAX(GeoH!BB442,GeoH!CJ442)</f>
        <v>0</v>
      </c>
      <c r="BG433" s="170">
        <f>MAX(COUNTIF(GeoH!BC442,"Oui"),COUNTIF(GeoH!CK442,"Oui"))</f>
        <v>0</v>
      </c>
      <c r="BH433" s="76"/>
      <c r="BI433" s="170">
        <f>Trachome!Q445</f>
        <v>0</v>
      </c>
      <c r="BJ433" s="170">
        <f>Trachome!AK445</f>
        <v>0</v>
      </c>
      <c r="BK433" s="170">
        <f>Trachome!AL445</f>
        <v>0</v>
      </c>
      <c r="BL433" s="170">
        <f>Trachome!AN445</f>
        <v>0</v>
      </c>
      <c r="BM433" s="170">
        <f>Trachome!AO445</f>
        <v>0</v>
      </c>
      <c r="BN433" s="170">
        <f>Trachome!AT445</f>
        <v>0</v>
      </c>
      <c r="BO433" s="170">
        <f>Trachome!AU445</f>
        <v>0</v>
      </c>
      <c r="BP433" s="170">
        <f>Trachome!AV445</f>
        <v>0</v>
      </c>
      <c r="BQ433" s="170">
        <f>Trachome!AW445</f>
        <v>0</v>
      </c>
      <c r="BR433" s="170">
        <f>COUNTIF(Trachome!AX445,"Oui")</f>
        <v>0</v>
      </c>
      <c r="BS433" s="76"/>
      <c r="BT433" s="170">
        <f t="shared" si="73"/>
        <v>0</v>
      </c>
      <c r="BU433" s="170">
        <f t="shared" si="74"/>
        <v>0</v>
      </c>
      <c r="BV433" s="170">
        <f t="shared" si="75"/>
        <v>0</v>
      </c>
      <c r="BW433" s="170">
        <f t="shared" si="76"/>
        <v>0</v>
      </c>
      <c r="BX433" s="170">
        <f t="shared" si="77"/>
        <v>0</v>
      </c>
      <c r="BY433" s="170">
        <f t="shared" si="80"/>
        <v>0</v>
      </c>
      <c r="BZ433" s="170">
        <f t="shared" si="81"/>
        <v>0</v>
      </c>
      <c r="CA433" s="170">
        <f t="shared" si="82"/>
        <v>0</v>
      </c>
      <c r="CB433" s="170">
        <f t="shared" si="78"/>
        <v>0</v>
      </c>
      <c r="CC433" s="170">
        <f t="shared" si="79"/>
        <v>0</v>
      </c>
    </row>
    <row r="434" spans="2:81" x14ac:dyDescent="0.25">
      <c r="B434" s="376">
        <f>'Données démographiques'!B442</f>
        <v>0</v>
      </c>
      <c r="C434" s="376">
        <f>'Données démographiques'!C442</f>
        <v>0</v>
      </c>
      <c r="D434" s="377">
        <f>'Données démographiques'!D442</f>
        <v>0</v>
      </c>
      <c r="E434" s="354"/>
      <c r="F434" s="377">
        <f>FL!M441</f>
        <v>0</v>
      </c>
      <c r="G434" s="377">
        <f>FL!AE441</f>
        <v>0</v>
      </c>
      <c r="H434" s="377">
        <f>FL!AF441</f>
        <v>0</v>
      </c>
      <c r="I434" s="377">
        <f>FL!AH441</f>
        <v>0</v>
      </c>
      <c r="J434" s="377">
        <f>FL!AI441</f>
        <v>0</v>
      </c>
      <c r="K434" s="377">
        <f>FL!AK441</f>
        <v>0</v>
      </c>
      <c r="L434" s="377">
        <f>FL!AM441</f>
        <v>0</v>
      </c>
      <c r="M434" s="377">
        <f>FL!AN441</f>
        <v>0</v>
      </c>
      <c r="N434" s="377">
        <f>FL!AO441</f>
        <v>0</v>
      </c>
      <c r="O434" s="377">
        <f>FL!AP441</f>
        <v>0</v>
      </c>
      <c r="P434" s="377">
        <f>FL!AQ441</f>
        <v>0</v>
      </c>
      <c r="Q434" s="377">
        <f>COUNTIF(FL!AR441,"Oui")</f>
        <v>0</v>
      </c>
      <c r="R434" s="354"/>
      <c r="S434" s="377">
        <f>Oncho!K441</f>
        <v>0</v>
      </c>
      <c r="T434" s="377">
        <f>MAX(Oncho!AB441,Oncho!BA441)</f>
        <v>0</v>
      </c>
      <c r="U434" s="377">
        <f>MAX(Oncho!AC441,Oncho!BB441)</f>
        <v>0</v>
      </c>
      <c r="V434" s="377">
        <f>MAX(Oncho!AE441,Oncho!BD441)</f>
        <v>0</v>
      </c>
      <c r="W434" s="377">
        <f>MAX(Oncho!AF441,Oncho!BE441)</f>
        <v>0</v>
      </c>
      <c r="X434" s="377">
        <f>MAX(Oncho!AG441,Oncho!BF441)</f>
        <v>0</v>
      </c>
      <c r="Y434" s="377">
        <f>MAX(Oncho!AH441,Oncho!BG441)</f>
        <v>0</v>
      </c>
      <c r="Z434" s="377">
        <f>MAX(Oncho!AI441,Oncho!BH441)</f>
        <v>0</v>
      </c>
      <c r="AA434" s="377">
        <f>MAX(Oncho!AJ441,Oncho!BI441)</f>
        <v>0</v>
      </c>
      <c r="AB434" s="377">
        <f>MAX(COUNTIF(Oncho!AK441,"Oui"),COUNTIF(Oncho!BJ441,"Oui"))</f>
        <v>0</v>
      </c>
      <c r="AC434" s="354"/>
      <c r="AD434" s="377">
        <f>SCH!P443</f>
        <v>0</v>
      </c>
      <c r="AE434" s="377">
        <f>SCH!AI443</f>
        <v>0</v>
      </c>
      <c r="AF434" s="377">
        <f>SCH!AJ443</f>
        <v>0</v>
      </c>
      <c r="AG434" s="377">
        <f>SCH!AN443</f>
        <v>0</v>
      </c>
      <c r="AH434" s="377">
        <f>SCH!AO443</f>
        <v>0</v>
      </c>
      <c r="AI434" s="377">
        <f>SCH!AT443</f>
        <v>0</v>
      </c>
      <c r="AJ434" s="377">
        <f>SCH!AU443</f>
        <v>0</v>
      </c>
      <c r="AK434" s="377">
        <f>SCH!AV443</f>
        <v>0</v>
      </c>
      <c r="AL434" s="377">
        <f>SCH!AW443</f>
        <v>0</v>
      </c>
      <c r="AM434" s="377">
        <f>COUNTIF(SCH!AX443,"Oui")</f>
        <v>0</v>
      </c>
      <c r="AN434" s="354"/>
      <c r="AO434" s="377">
        <f>GeoH!P443</f>
        <v>0</v>
      </c>
      <c r="AP434" s="377">
        <f>MAX(GeoH!AK443,GeoH!BS443)</f>
        <v>0</v>
      </c>
      <c r="AQ434" s="377">
        <f>MAX(GeoH!AL443,GeoH!BT443)</f>
        <v>0</v>
      </c>
      <c r="AR434" s="377">
        <f>MAX(GeoH!AM443,GeoH!BU443)</f>
        <v>0</v>
      </c>
      <c r="AS434" s="377">
        <f>MAX(GeoH!AN443,GeoH!BV443)</f>
        <v>0</v>
      </c>
      <c r="AT434" s="377">
        <f>MAX(GeoH!AO443,GeoH!BW443)</f>
        <v>0</v>
      </c>
      <c r="AU434" s="377">
        <f>MAX(GeoH!AQ443,GeoH!BY443)</f>
        <v>0</v>
      </c>
      <c r="AV434" s="377">
        <f>MAX(GeoH!AR443,GeoH!BZ443)</f>
        <v>0</v>
      </c>
      <c r="AW434" s="377">
        <f>MAX(GeoH!AS443,GeoH!CA443)</f>
        <v>0</v>
      </c>
      <c r="AX434" s="377">
        <f>MAX(GeoH!AT443,GeoH!CB443)</f>
        <v>0</v>
      </c>
      <c r="AY434" s="377">
        <f>MAX(GeoH!AU443,GeoH!CC443)</f>
        <v>0</v>
      </c>
      <c r="AZ434" s="377">
        <f>MAX(GeoH!AV443,GeoH!CD443)</f>
        <v>0</v>
      </c>
      <c r="BA434" s="377">
        <f>MAX(GeoH!AW443,GeoH!CE443)</f>
        <v>0</v>
      </c>
      <c r="BB434" s="377">
        <f>MAX(GeoH!AX443,GeoH!CF443)</f>
        <v>0</v>
      </c>
      <c r="BC434" s="377">
        <f>MAX(GeoH!AY443,GeoH!CG443)</f>
        <v>0</v>
      </c>
      <c r="BD434" s="377">
        <f>MAX(GeoH!AZ443,GeoH!CH443)</f>
        <v>0</v>
      </c>
      <c r="BE434" s="377">
        <f>MAX(GeoH!BA443,GeoH!CI443)</f>
        <v>0</v>
      </c>
      <c r="BF434" s="377">
        <f>MAX(GeoH!BB443,GeoH!CJ443)</f>
        <v>0</v>
      </c>
      <c r="BG434" s="377">
        <f>MAX(COUNTIF(GeoH!BC443,"Oui"),COUNTIF(GeoH!CK443,"Oui"))</f>
        <v>0</v>
      </c>
      <c r="BH434" s="354"/>
      <c r="BI434" s="377">
        <f>Trachome!Q446</f>
        <v>0</v>
      </c>
      <c r="BJ434" s="377">
        <f>Trachome!AK446</f>
        <v>0</v>
      </c>
      <c r="BK434" s="377">
        <f>Trachome!AL446</f>
        <v>0</v>
      </c>
      <c r="BL434" s="377">
        <f>Trachome!AN446</f>
        <v>0</v>
      </c>
      <c r="BM434" s="377">
        <f>Trachome!AO446</f>
        <v>0</v>
      </c>
      <c r="BN434" s="377">
        <f>Trachome!AT446</f>
        <v>0</v>
      </c>
      <c r="BO434" s="377">
        <f>Trachome!AU446</f>
        <v>0</v>
      </c>
      <c r="BP434" s="377">
        <f>Trachome!AV446</f>
        <v>0</v>
      </c>
      <c r="BQ434" s="377">
        <f>Trachome!AW446</f>
        <v>0</v>
      </c>
      <c r="BR434" s="377">
        <f>COUNTIF(Trachome!AX446,"Oui")</f>
        <v>0</v>
      </c>
      <c r="BS434" s="354"/>
      <c r="BT434" s="377">
        <f t="shared" si="73"/>
        <v>0</v>
      </c>
      <c r="BU434" s="377">
        <f t="shared" si="74"/>
        <v>0</v>
      </c>
      <c r="BV434" s="377">
        <f t="shared" si="75"/>
        <v>0</v>
      </c>
      <c r="BW434" s="377">
        <f t="shared" si="76"/>
        <v>0</v>
      </c>
      <c r="BX434" s="377">
        <f t="shared" si="77"/>
        <v>0</v>
      </c>
      <c r="BY434" s="377">
        <f t="shared" si="80"/>
        <v>0</v>
      </c>
      <c r="BZ434" s="377">
        <f t="shared" si="81"/>
        <v>0</v>
      </c>
      <c r="CA434" s="377">
        <f t="shared" si="82"/>
        <v>0</v>
      </c>
      <c r="CB434" s="377">
        <f t="shared" si="78"/>
        <v>0</v>
      </c>
      <c r="CC434" s="377">
        <f t="shared" si="79"/>
        <v>0</v>
      </c>
    </row>
    <row r="435" spans="2:81" x14ac:dyDescent="0.25">
      <c r="B435" s="169">
        <f>'Données démographiques'!B443</f>
        <v>0</v>
      </c>
      <c r="C435" s="169">
        <f>'Données démographiques'!C443</f>
        <v>0</v>
      </c>
      <c r="D435" s="170">
        <f>'Données démographiques'!D443</f>
        <v>0</v>
      </c>
      <c r="E435" s="76"/>
      <c r="F435" s="170">
        <f>FL!M442</f>
        <v>0</v>
      </c>
      <c r="G435" s="170">
        <f>FL!AE442</f>
        <v>0</v>
      </c>
      <c r="H435" s="170">
        <f>FL!AF442</f>
        <v>0</v>
      </c>
      <c r="I435" s="170">
        <f>FL!AH442</f>
        <v>0</v>
      </c>
      <c r="J435" s="170">
        <f>FL!AI442</f>
        <v>0</v>
      </c>
      <c r="K435" s="170">
        <f>FL!AK442</f>
        <v>0</v>
      </c>
      <c r="L435" s="170">
        <f>FL!AM442</f>
        <v>0</v>
      </c>
      <c r="M435" s="170">
        <f>FL!AN442</f>
        <v>0</v>
      </c>
      <c r="N435" s="170">
        <f>FL!AO442</f>
        <v>0</v>
      </c>
      <c r="O435" s="170">
        <f>FL!AP442</f>
        <v>0</v>
      </c>
      <c r="P435" s="170">
        <f>FL!AQ442</f>
        <v>0</v>
      </c>
      <c r="Q435" s="170">
        <f>COUNTIF(FL!AR442,"Oui")</f>
        <v>0</v>
      </c>
      <c r="R435" s="76"/>
      <c r="S435" s="170">
        <f>Oncho!K442</f>
        <v>0</v>
      </c>
      <c r="T435" s="170">
        <f>MAX(Oncho!AB442,Oncho!BA442)</f>
        <v>0</v>
      </c>
      <c r="U435" s="170">
        <f>MAX(Oncho!AC442,Oncho!BB442)</f>
        <v>0</v>
      </c>
      <c r="V435" s="170">
        <f>MAX(Oncho!AE442,Oncho!BD442)</f>
        <v>0</v>
      </c>
      <c r="W435" s="170">
        <f>MAX(Oncho!AF442,Oncho!BE442)</f>
        <v>0</v>
      </c>
      <c r="X435" s="170">
        <f>MAX(Oncho!AG442,Oncho!BF442)</f>
        <v>0</v>
      </c>
      <c r="Y435" s="170">
        <f>MAX(Oncho!AH442,Oncho!BG442)</f>
        <v>0</v>
      </c>
      <c r="Z435" s="170">
        <f>MAX(Oncho!AI442,Oncho!BH442)</f>
        <v>0</v>
      </c>
      <c r="AA435" s="170">
        <f>MAX(Oncho!AJ442,Oncho!BI442)</f>
        <v>0</v>
      </c>
      <c r="AB435" s="170">
        <f>MAX(COUNTIF(Oncho!AK442,"Oui"),COUNTIF(Oncho!BJ442,"Oui"))</f>
        <v>0</v>
      </c>
      <c r="AC435" s="76"/>
      <c r="AD435" s="170">
        <f>SCH!P444</f>
        <v>0</v>
      </c>
      <c r="AE435" s="170">
        <f>SCH!AI444</f>
        <v>0</v>
      </c>
      <c r="AF435" s="170">
        <f>SCH!AJ444</f>
        <v>0</v>
      </c>
      <c r="AG435" s="170">
        <f>SCH!AN444</f>
        <v>0</v>
      </c>
      <c r="AH435" s="170">
        <f>SCH!AO444</f>
        <v>0</v>
      </c>
      <c r="AI435" s="170">
        <f>SCH!AT444</f>
        <v>0</v>
      </c>
      <c r="AJ435" s="170">
        <f>SCH!AU444</f>
        <v>0</v>
      </c>
      <c r="AK435" s="170">
        <f>SCH!AV444</f>
        <v>0</v>
      </c>
      <c r="AL435" s="170">
        <f>SCH!AW444</f>
        <v>0</v>
      </c>
      <c r="AM435" s="170">
        <f>COUNTIF(SCH!AX444,"Oui")</f>
        <v>0</v>
      </c>
      <c r="AN435" s="76"/>
      <c r="AO435" s="170">
        <f>GeoH!P444</f>
        <v>0</v>
      </c>
      <c r="AP435" s="170">
        <f>MAX(GeoH!AK444,GeoH!BS444)</f>
        <v>0</v>
      </c>
      <c r="AQ435" s="170">
        <f>MAX(GeoH!AL444,GeoH!BT444)</f>
        <v>0</v>
      </c>
      <c r="AR435" s="170">
        <f>MAX(GeoH!AM444,GeoH!BU444)</f>
        <v>0</v>
      </c>
      <c r="AS435" s="170">
        <f>MAX(GeoH!AN444,GeoH!BV444)</f>
        <v>0</v>
      </c>
      <c r="AT435" s="170">
        <f>MAX(GeoH!AO444,GeoH!BW444)</f>
        <v>0</v>
      </c>
      <c r="AU435" s="170">
        <f>MAX(GeoH!AQ444,GeoH!BY444)</f>
        <v>0</v>
      </c>
      <c r="AV435" s="170">
        <f>MAX(GeoH!AR444,GeoH!BZ444)</f>
        <v>0</v>
      </c>
      <c r="AW435" s="170">
        <f>MAX(GeoH!AS444,GeoH!CA444)</f>
        <v>0</v>
      </c>
      <c r="AX435" s="170">
        <f>MAX(GeoH!AT444,GeoH!CB444)</f>
        <v>0</v>
      </c>
      <c r="AY435" s="170">
        <f>MAX(GeoH!AU444,GeoH!CC444)</f>
        <v>0</v>
      </c>
      <c r="AZ435" s="170">
        <f>MAX(GeoH!AV444,GeoH!CD444)</f>
        <v>0</v>
      </c>
      <c r="BA435" s="170">
        <f>MAX(GeoH!AW444,GeoH!CE444)</f>
        <v>0</v>
      </c>
      <c r="BB435" s="170">
        <f>MAX(GeoH!AX444,GeoH!CF444)</f>
        <v>0</v>
      </c>
      <c r="BC435" s="170">
        <f>MAX(GeoH!AY444,GeoH!CG444)</f>
        <v>0</v>
      </c>
      <c r="BD435" s="170">
        <f>MAX(GeoH!AZ444,GeoH!CH444)</f>
        <v>0</v>
      </c>
      <c r="BE435" s="170">
        <f>MAX(GeoH!BA444,GeoH!CI444)</f>
        <v>0</v>
      </c>
      <c r="BF435" s="170">
        <f>MAX(GeoH!BB444,GeoH!CJ444)</f>
        <v>0</v>
      </c>
      <c r="BG435" s="170">
        <f>MAX(COUNTIF(GeoH!BC444,"Oui"),COUNTIF(GeoH!CK444,"Oui"))</f>
        <v>0</v>
      </c>
      <c r="BH435" s="76"/>
      <c r="BI435" s="170">
        <f>Trachome!Q447</f>
        <v>0</v>
      </c>
      <c r="BJ435" s="170">
        <f>Trachome!AK447</f>
        <v>0</v>
      </c>
      <c r="BK435" s="170">
        <f>Trachome!AL447</f>
        <v>0</v>
      </c>
      <c r="BL435" s="170">
        <f>Trachome!AN447</f>
        <v>0</v>
      </c>
      <c r="BM435" s="170">
        <f>Trachome!AO447</f>
        <v>0</v>
      </c>
      <c r="BN435" s="170">
        <f>Trachome!AT447</f>
        <v>0</v>
      </c>
      <c r="BO435" s="170">
        <f>Trachome!AU447</f>
        <v>0</v>
      </c>
      <c r="BP435" s="170">
        <f>Trachome!AV447</f>
        <v>0</v>
      </c>
      <c r="BQ435" s="170">
        <f>Trachome!AW447</f>
        <v>0</v>
      </c>
      <c r="BR435" s="170">
        <f>COUNTIF(Trachome!AX447,"Oui")</f>
        <v>0</v>
      </c>
      <c r="BS435" s="76"/>
      <c r="BT435" s="170">
        <f t="shared" si="73"/>
        <v>0</v>
      </c>
      <c r="BU435" s="170">
        <f t="shared" si="74"/>
        <v>0</v>
      </c>
      <c r="BV435" s="170">
        <f t="shared" si="75"/>
        <v>0</v>
      </c>
      <c r="BW435" s="170">
        <f t="shared" si="76"/>
        <v>0</v>
      </c>
      <c r="BX435" s="170">
        <f t="shared" si="77"/>
        <v>0</v>
      </c>
      <c r="BY435" s="170">
        <f t="shared" si="80"/>
        <v>0</v>
      </c>
      <c r="BZ435" s="170">
        <f t="shared" si="81"/>
        <v>0</v>
      </c>
      <c r="CA435" s="170">
        <f t="shared" si="82"/>
        <v>0</v>
      </c>
      <c r="CB435" s="170">
        <f t="shared" si="78"/>
        <v>0</v>
      </c>
      <c r="CC435" s="170">
        <f t="shared" si="79"/>
        <v>0</v>
      </c>
    </row>
    <row r="436" spans="2:81" x14ac:dyDescent="0.25">
      <c r="B436" s="376">
        <f>'Données démographiques'!B444</f>
        <v>0</v>
      </c>
      <c r="C436" s="376">
        <f>'Données démographiques'!C444</f>
        <v>0</v>
      </c>
      <c r="D436" s="377">
        <f>'Données démographiques'!D444</f>
        <v>0</v>
      </c>
      <c r="E436" s="354"/>
      <c r="F436" s="377">
        <f>FL!M443</f>
        <v>0</v>
      </c>
      <c r="G436" s="377">
        <f>FL!AE443</f>
        <v>0</v>
      </c>
      <c r="H436" s="377">
        <f>FL!AF443</f>
        <v>0</v>
      </c>
      <c r="I436" s="377">
        <f>FL!AH443</f>
        <v>0</v>
      </c>
      <c r="J436" s="377">
        <f>FL!AI443</f>
        <v>0</v>
      </c>
      <c r="K436" s="377">
        <f>FL!AK443</f>
        <v>0</v>
      </c>
      <c r="L436" s="377">
        <f>FL!AM443</f>
        <v>0</v>
      </c>
      <c r="M436" s="377">
        <f>FL!AN443</f>
        <v>0</v>
      </c>
      <c r="N436" s="377">
        <f>FL!AO443</f>
        <v>0</v>
      </c>
      <c r="O436" s="377">
        <f>FL!AP443</f>
        <v>0</v>
      </c>
      <c r="P436" s="377">
        <f>FL!AQ443</f>
        <v>0</v>
      </c>
      <c r="Q436" s="377">
        <f>COUNTIF(FL!AR443,"Oui")</f>
        <v>0</v>
      </c>
      <c r="R436" s="354"/>
      <c r="S436" s="377">
        <f>Oncho!K443</f>
        <v>0</v>
      </c>
      <c r="T436" s="377">
        <f>MAX(Oncho!AB443,Oncho!BA443)</f>
        <v>0</v>
      </c>
      <c r="U436" s="377">
        <f>MAX(Oncho!AC443,Oncho!BB443)</f>
        <v>0</v>
      </c>
      <c r="V436" s="377">
        <f>MAX(Oncho!AE443,Oncho!BD443)</f>
        <v>0</v>
      </c>
      <c r="W436" s="377">
        <f>MAX(Oncho!AF443,Oncho!BE443)</f>
        <v>0</v>
      </c>
      <c r="X436" s="377">
        <f>MAX(Oncho!AG443,Oncho!BF443)</f>
        <v>0</v>
      </c>
      <c r="Y436" s="377">
        <f>MAX(Oncho!AH443,Oncho!BG443)</f>
        <v>0</v>
      </c>
      <c r="Z436" s="377">
        <f>MAX(Oncho!AI443,Oncho!BH443)</f>
        <v>0</v>
      </c>
      <c r="AA436" s="377">
        <f>MAX(Oncho!AJ443,Oncho!BI443)</f>
        <v>0</v>
      </c>
      <c r="AB436" s="377">
        <f>MAX(COUNTIF(Oncho!AK443,"Oui"),COUNTIF(Oncho!BJ443,"Oui"))</f>
        <v>0</v>
      </c>
      <c r="AC436" s="354"/>
      <c r="AD436" s="377">
        <f>SCH!P445</f>
        <v>0</v>
      </c>
      <c r="AE436" s="377">
        <f>SCH!AI445</f>
        <v>0</v>
      </c>
      <c r="AF436" s="377">
        <f>SCH!AJ445</f>
        <v>0</v>
      </c>
      <c r="AG436" s="377">
        <f>SCH!AN445</f>
        <v>0</v>
      </c>
      <c r="AH436" s="377">
        <f>SCH!AO445</f>
        <v>0</v>
      </c>
      <c r="AI436" s="377">
        <f>SCH!AT445</f>
        <v>0</v>
      </c>
      <c r="AJ436" s="377">
        <f>SCH!AU445</f>
        <v>0</v>
      </c>
      <c r="AK436" s="377">
        <f>SCH!AV445</f>
        <v>0</v>
      </c>
      <c r="AL436" s="377">
        <f>SCH!AW445</f>
        <v>0</v>
      </c>
      <c r="AM436" s="377">
        <f>COUNTIF(SCH!AX445,"Oui")</f>
        <v>0</v>
      </c>
      <c r="AN436" s="354"/>
      <c r="AO436" s="377">
        <f>GeoH!P445</f>
        <v>0</v>
      </c>
      <c r="AP436" s="377">
        <f>MAX(GeoH!AK445,GeoH!BS445)</f>
        <v>0</v>
      </c>
      <c r="AQ436" s="377">
        <f>MAX(GeoH!AL445,GeoH!BT445)</f>
        <v>0</v>
      </c>
      <c r="AR436" s="377">
        <f>MAX(GeoH!AM445,GeoH!BU445)</f>
        <v>0</v>
      </c>
      <c r="AS436" s="377">
        <f>MAX(GeoH!AN445,GeoH!BV445)</f>
        <v>0</v>
      </c>
      <c r="AT436" s="377">
        <f>MAX(GeoH!AO445,GeoH!BW445)</f>
        <v>0</v>
      </c>
      <c r="AU436" s="377">
        <f>MAX(GeoH!AQ445,GeoH!BY445)</f>
        <v>0</v>
      </c>
      <c r="AV436" s="377">
        <f>MAX(GeoH!AR445,GeoH!BZ445)</f>
        <v>0</v>
      </c>
      <c r="AW436" s="377">
        <f>MAX(GeoH!AS445,GeoH!CA445)</f>
        <v>0</v>
      </c>
      <c r="AX436" s="377">
        <f>MAX(GeoH!AT445,GeoH!CB445)</f>
        <v>0</v>
      </c>
      <c r="AY436" s="377">
        <f>MAX(GeoH!AU445,GeoH!CC445)</f>
        <v>0</v>
      </c>
      <c r="AZ436" s="377">
        <f>MAX(GeoH!AV445,GeoH!CD445)</f>
        <v>0</v>
      </c>
      <c r="BA436" s="377">
        <f>MAX(GeoH!AW445,GeoH!CE445)</f>
        <v>0</v>
      </c>
      <c r="BB436" s="377">
        <f>MAX(GeoH!AX445,GeoH!CF445)</f>
        <v>0</v>
      </c>
      <c r="BC436" s="377">
        <f>MAX(GeoH!AY445,GeoH!CG445)</f>
        <v>0</v>
      </c>
      <c r="BD436" s="377">
        <f>MAX(GeoH!AZ445,GeoH!CH445)</f>
        <v>0</v>
      </c>
      <c r="BE436" s="377">
        <f>MAX(GeoH!BA445,GeoH!CI445)</f>
        <v>0</v>
      </c>
      <c r="BF436" s="377">
        <f>MAX(GeoH!BB445,GeoH!CJ445)</f>
        <v>0</v>
      </c>
      <c r="BG436" s="377">
        <f>MAX(COUNTIF(GeoH!BC445,"Oui"),COUNTIF(GeoH!CK445,"Oui"))</f>
        <v>0</v>
      </c>
      <c r="BH436" s="354"/>
      <c r="BI436" s="377">
        <f>Trachome!Q448</f>
        <v>0</v>
      </c>
      <c r="BJ436" s="377">
        <f>Trachome!AK448</f>
        <v>0</v>
      </c>
      <c r="BK436" s="377">
        <f>Trachome!AL448</f>
        <v>0</v>
      </c>
      <c r="BL436" s="377">
        <f>Trachome!AN448</f>
        <v>0</v>
      </c>
      <c r="BM436" s="377">
        <f>Trachome!AO448</f>
        <v>0</v>
      </c>
      <c r="BN436" s="377">
        <f>Trachome!AT448</f>
        <v>0</v>
      </c>
      <c r="BO436" s="377">
        <f>Trachome!AU448</f>
        <v>0</v>
      </c>
      <c r="BP436" s="377">
        <f>Trachome!AV448</f>
        <v>0</v>
      </c>
      <c r="BQ436" s="377">
        <f>Trachome!AW448</f>
        <v>0</v>
      </c>
      <c r="BR436" s="377">
        <f>COUNTIF(Trachome!AX448,"Oui")</f>
        <v>0</v>
      </c>
      <c r="BS436" s="354"/>
      <c r="BT436" s="377">
        <f t="shared" si="73"/>
        <v>0</v>
      </c>
      <c r="BU436" s="377">
        <f t="shared" si="74"/>
        <v>0</v>
      </c>
      <c r="BV436" s="377">
        <f t="shared" si="75"/>
        <v>0</v>
      </c>
      <c r="BW436" s="377">
        <f t="shared" si="76"/>
        <v>0</v>
      </c>
      <c r="BX436" s="377">
        <f t="shared" si="77"/>
        <v>0</v>
      </c>
      <c r="BY436" s="377">
        <f t="shared" si="80"/>
        <v>0</v>
      </c>
      <c r="BZ436" s="377">
        <f t="shared" si="81"/>
        <v>0</v>
      </c>
      <c r="CA436" s="377">
        <f t="shared" si="82"/>
        <v>0</v>
      </c>
      <c r="CB436" s="377">
        <f t="shared" si="78"/>
        <v>0</v>
      </c>
      <c r="CC436" s="377">
        <f t="shared" si="79"/>
        <v>0</v>
      </c>
    </row>
    <row r="437" spans="2:81" x14ac:dyDescent="0.25">
      <c r="B437" s="169">
        <f>'Données démographiques'!B445</f>
        <v>0</v>
      </c>
      <c r="C437" s="169">
        <f>'Données démographiques'!C445</f>
        <v>0</v>
      </c>
      <c r="D437" s="170">
        <f>'Données démographiques'!D445</f>
        <v>0</v>
      </c>
      <c r="E437" s="76"/>
      <c r="F437" s="170">
        <f>FL!M444</f>
        <v>0</v>
      </c>
      <c r="G437" s="170">
        <f>FL!AE444</f>
        <v>0</v>
      </c>
      <c r="H437" s="170">
        <f>FL!AF444</f>
        <v>0</v>
      </c>
      <c r="I437" s="170">
        <f>FL!AH444</f>
        <v>0</v>
      </c>
      <c r="J437" s="170">
        <f>FL!AI444</f>
        <v>0</v>
      </c>
      <c r="K437" s="170">
        <f>FL!AK444</f>
        <v>0</v>
      </c>
      <c r="L437" s="170">
        <f>FL!AM444</f>
        <v>0</v>
      </c>
      <c r="M437" s="170">
        <f>FL!AN444</f>
        <v>0</v>
      </c>
      <c r="N437" s="170">
        <f>FL!AO444</f>
        <v>0</v>
      </c>
      <c r="O437" s="170">
        <f>FL!AP444</f>
        <v>0</v>
      </c>
      <c r="P437" s="170">
        <f>FL!AQ444</f>
        <v>0</v>
      </c>
      <c r="Q437" s="170">
        <f>COUNTIF(FL!AR444,"Oui")</f>
        <v>0</v>
      </c>
      <c r="R437" s="76"/>
      <c r="S437" s="170">
        <f>Oncho!K444</f>
        <v>0</v>
      </c>
      <c r="T437" s="170">
        <f>MAX(Oncho!AB444,Oncho!BA444)</f>
        <v>0</v>
      </c>
      <c r="U437" s="170">
        <f>MAX(Oncho!AC444,Oncho!BB444)</f>
        <v>0</v>
      </c>
      <c r="V437" s="170">
        <f>MAX(Oncho!AE444,Oncho!BD444)</f>
        <v>0</v>
      </c>
      <c r="W437" s="170">
        <f>MAX(Oncho!AF444,Oncho!BE444)</f>
        <v>0</v>
      </c>
      <c r="X437" s="170">
        <f>MAX(Oncho!AG444,Oncho!BF444)</f>
        <v>0</v>
      </c>
      <c r="Y437" s="170">
        <f>MAX(Oncho!AH444,Oncho!BG444)</f>
        <v>0</v>
      </c>
      <c r="Z437" s="170">
        <f>MAX(Oncho!AI444,Oncho!BH444)</f>
        <v>0</v>
      </c>
      <c r="AA437" s="170">
        <f>MAX(Oncho!AJ444,Oncho!BI444)</f>
        <v>0</v>
      </c>
      <c r="AB437" s="170">
        <f>MAX(COUNTIF(Oncho!AK444,"Oui"),COUNTIF(Oncho!BJ444,"Oui"))</f>
        <v>0</v>
      </c>
      <c r="AC437" s="76"/>
      <c r="AD437" s="170">
        <f>SCH!P446</f>
        <v>0</v>
      </c>
      <c r="AE437" s="170">
        <f>SCH!AI446</f>
        <v>0</v>
      </c>
      <c r="AF437" s="170">
        <f>SCH!AJ446</f>
        <v>0</v>
      </c>
      <c r="AG437" s="170">
        <f>SCH!AN446</f>
        <v>0</v>
      </c>
      <c r="AH437" s="170">
        <f>SCH!AO446</f>
        <v>0</v>
      </c>
      <c r="AI437" s="170">
        <f>SCH!AT446</f>
        <v>0</v>
      </c>
      <c r="AJ437" s="170">
        <f>SCH!AU446</f>
        <v>0</v>
      </c>
      <c r="AK437" s="170">
        <f>SCH!AV446</f>
        <v>0</v>
      </c>
      <c r="AL437" s="170">
        <f>SCH!AW446</f>
        <v>0</v>
      </c>
      <c r="AM437" s="170">
        <f>COUNTIF(SCH!AX446,"Oui")</f>
        <v>0</v>
      </c>
      <c r="AN437" s="76"/>
      <c r="AO437" s="170">
        <f>GeoH!P446</f>
        <v>0</v>
      </c>
      <c r="AP437" s="170">
        <f>MAX(GeoH!AK446,GeoH!BS446)</f>
        <v>0</v>
      </c>
      <c r="AQ437" s="170">
        <f>MAX(GeoH!AL446,GeoH!BT446)</f>
        <v>0</v>
      </c>
      <c r="AR437" s="170">
        <f>MAX(GeoH!AM446,GeoH!BU446)</f>
        <v>0</v>
      </c>
      <c r="AS437" s="170">
        <f>MAX(GeoH!AN446,GeoH!BV446)</f>
        <v>0</v>
      </c>
      <c r="AT437" s="170">
        <f>MAX(GeoH!AO446,GeoH!BW446)</f>
        <v>0</v>
      </c>
      <c r="AU437" s="170">
        <f>MAX(GeoH!AQ446,GeoH!BY446)</f>
        <v>0</v>
      </c>
      <c r="AV437" s="170">
        <f>MAX(GeoH!AR446,GeoH!BZ446)</f>
        <v>0</v>
      </c>
      <c r="AW437" s="170">
        <f>MAX(GeoH!AS446,GeoH!CA446)</f>
        <v>0</v>
      </c>
      <c r="AX437" s="170">
        <f>MAX(GeoH!AT446,GeoH!CB446)</f>
        <v>0</v>
      </c>
      <c r="AY437" s="170">
        <f>MAX(GeoH!AU446,GeoH!CC446)</f>
        <v>0</v>
      </c>
      <c r="AZ437" s="170">
        <f>MAX(GeoH!AV446,GeoH!CD446)</f>
        <v>0</v>
      </c>
      <c r="BA437" s="170">
        <f>MAX(GeoH!AW446,GeoH!CE446)</f>
        <v>0</v>
      </c>
      <c r="BB437" s="170">
        <f>MAX(GeoH!AX446,GeoH!CF446)</f>
        <v>0</v>
      </c>
      <c r="BC437" s="170">
        <f>MAX(GeoH!AY446,GeoH!CG446)</f>
        <v>0</v>
      </c>
      <c r="BD437" s="170">
        <f>MAX(GeoH!AZ446,GeoH!CH446)</f>
        <v>0</v>
      </c>
      <c r="BE437" s="170">
        <f>MAX(GeoH!BA446,GeoH!CI446)</f>
        <v>0</v>
      </c>
      <c r="BF437" s="170">
        <f>MAX(GeoH!BB446,GeoH!CJ446)</f>
        <v>0</v>
      </c>
      <c r="BG437" s="170">
        <f>MAX(COUNTIF(GeoH!BC446,"Oui"),COUNTIF(GeoH!CK446,"Oui"))</f>
        <v>0</v>
      </c>
      <c r="BH437" s="76"/>
      <c r="BI437" s="170">
        <f>Trachome!Q449</f>
        <v>0</v>
      </c>
      <c r="BJ437" s="170">
        <f>Trachome!AK449</f>
        <v>0</v>
      </c>
      <c r="BK437" s="170">
        <f>Trachome!AL449</f>
        <v>0</v>
      </c>
      <c r="BL437" s="170">
        <f>Trachome!AN449</f>
        <v>0</v>
      </c>
      <c r="BM437" s="170">
        <f>Trachome!AO449</f>
        <v>0</v>
      </c>
      <c r="BN437" s="170">
        <f>Trachome!AT449</f>
        <v>0</v>
      </c>
      <c r="BO437" s="170">
        <f>Trachome!AU449</f>
        <v>0</v>
      </c>
      <c r="BP437" s="170">
        <f>Trachome!AV449</f>
        <v>0</v>
      </c>
      <c r="BQ437" s="170">
        <f>Trachome!AW449</f>
        <v>0</v>
      </c>
      <c r="BR437" s="170">
        <f>COUNTIF(Trachome!AX449,"Oui")</f>
        <v>0</v>
      </c>
      <c r="BS437" s="76"/>
      <c r="BT437" s="170">
        <f t="shared" si="73"/>
        <v>0</v>
      </c>
      <c r="BU437" s="170">
        <f t="shared" si="74"/>
        <v>0</v>
      </c>
      <c r="BV437" s="170">
        <f t="shared" si="75"/>
        <v>0</v>
      </c>
      <c r="BW437" s="170">
        <f t="shared" si="76"/>
        <v>0</v>
      </c>
      <c r="BX437" s="170">
        <f t="shared" si="77"/>
        <v>0</v>
      </c>
      <c r="BY437" s="170">
        <f t="shared" si="80"/>
        <v>0</v>
      </c>
      <c r="BZ437" s="170">
        <f t="shared" si="81"/>
        <v>0</v>
      </c>
      <c r="CA437" s="170">
        <f t="shared" si="82"/>
        <v>0</v>
      </c>
      <c r="CB437" s="170">
        <f t="shared" si="78"/>
        <v>0</v>
      </c>
      <c r="CC437" s="170">
        <f t="shared" si="79"/>
        <v>0</v>
      </c>
    </row>
    <row r="438" spans="2:81" x14ac:dyDescent="0.25">
      <c r="B438" s="376">
        <f>'Données démographiques'!B446</f>
        <v>0</v>
      </c>
      <c r="C438" s="376">
        <f>'Données démographiques'!C446</f>
        <v>0</v>
      </c>
      <c r="D438" s="377">
        <f>'Données démographiques'!D446</f>
        <v>0</v>
      </c>
      <c r="E438" s="354"/>
      <c r="F438" s="377">
        <f>FL!M445</f>
        <v>0</v>
      </c>
      <c r="G438" s="377">
        <f>FL!AE445</f>
        <v>0</v>
      </c>
      <c r="H438" s="377">
        <f>FL!AF445</f>
        <v>0</v>
      </c>
      <c r="I438" s="377">
        <f>FL!AH445</f>
        <v>0</v>
      </c>
      <c r="J438" s="377">
        <f>FL!AI445</f>
        <v>0</v>
      </c>
      <c r="K438" s="377">
        <f>FL!AK445</f>
        <v>0</v>
      </c>
      <c r="L438" s="377">
        <f>FL!AM445</f>
        <v>0</v>
      </c>
      <c r="M438" s="377">
        <f>FL!AN445</f>
        <v>0</v>
      </c>
      <c r="N438" s="377">
        <f>FL!AO445</f>
        <v>0</v>
      </c>
      <c r="O438" s="377">
        <f>FL!AP445</f>
        <v>0</v>
      </c>
      <c r="P438" s="377">
        <f>FL!AQ445</f>
        <v>0</v>
      </c>
      <c r="Q438" s="377">
        <f>COUNTIF(FL!AR445,"Oui")</f>
        <v>0</v>
      </c>
      <c r="R438" s="354"/>
      <c r="S438" s="377">
        <f>Oncho!K445</f>
        <v>0</v>
      </c>
      <c r="T438" s="377">
        <f>MAX(Oncho!AB445,Oncho!BA445)</f>
        <v>0</v>
      </c>
      <c r="U438" s="377">
        <f>MAX(Oncho!AC445,Oncho!BB445)</f>
        <v>0</v>
      </c>
      <c r="V438" s="377">
        <f>MAX(Oncho!AE445,Oncho!BD445)</f>
        <v>0</v>
      </c>
      <c r="W438" s="377">
        <f>MAX(Oncho!AF445,Oncho!BE445)</f>
        <v>0</v>
      </c>
      <c r="X438" s="377">
        <f>MAX(Oncho!AG445,Oncho!BF445)</f>
        <v>0</v>
      </c>
      <c r="Y438" s="377">
        <f>MAX(Oncho!AH445,Oncho!BG445)</f>
        <v>0</v>
      </c>
      <c r="Z438" s="377">
        <f>MAX(Oncho!AI445,Oncho!BH445)</f>
        <v>0</v>
      </c>
      <c r="AA438" s="377">
        <f>MAX(Oncho!AJ445,Oncho!BI445)</f>
        <v>0</v>
      </c>
      <c r="AB438" s="377">
        <f>MAX(COUNTIF(Oncho!AK445,"Oui"),COUNTIF(Oncho!BJ445,"Oui"))</f>
        <v>0</v>
      </c>
      <c r="AC438" s="354"/>
      <c r="AD438" s="377">
        <f>SCH!P447</f>
        <v>0</v>
      </c>
      <c r="AE438" s="377">
        <f>SCH!AI447</f>
        <v>0</v>
      </c>
      <c r="AF438" s="377">
        <f>SCH!AJ447</f>
        <v>0</v>
      </c>
      <c r="AG438" s="377">
        <f>SCH!AN447</f>
        <v>0</v>
      </c>
      <c r="AH438" s="377">
        <f>SCH!AO447</f>
        <v>0</v>
      </c>
      <c r="AI438" s="377">
        <f>SCH!AT447</f>
        <v>0</v>
      </c>
      <c r="AJ438" s="377">
        <f>SCH!AU447</f>
        <v>0</v>
      </c>
      <c r="AK438" s="377">
        <f>SCH!AV447</f>
        <v>0</v>
      </c>
      <c r="AL438" s="377">
        <f>SCH!AW447</f>
        <v>0</v>
      </c>
      <c r="AM438" s="377">
        <f>COUNTIF(SCH!AX447,"Oui")</f>
        <v>0</v>
      </c>
      <c r="AN438" s="354"/>
      <c r="AO438" s="377">
        <f>GeoH!P447</f>
        <v>0</v>
      </c>
      <c r="AP438" s="377">
        <f>MAX(GeoH!AK447,GeoH!BS447)</f>
        <v>0</v>
      </c>
      <c r="AQ438" s="377">
        <f>MAX(GeoH!AL447,GeoH!BT447)</f>
        <v>0</v>
      </c>
      <c r="AR438" s="377">
        <f>MAX(GeoH!AM447,GeoH!BU447)</f>
        <v>0</v>
      </c>
      <c r="AS438" s="377">
        <f>MAX(GeoH!AN447,GeoH!BV447)</f>
        <v>0</v>
      </c>
      <c r="AT438" s="377">
        <f>MAX(GeoH!AO447,GeoH!BW447)</f>
        <v>0</v>
      </c>
      <c r="AU438" s="377">
        <f>MAX(GeoH!AQ447,GeoH!BY447)</f>
        <v>0</v>
      </c>
      <c r="AV438" s="377">
        <f>MAX(GeoH!AR447,GeoH!BZ447)</f>
        <v>0</v>
      </c>
      <c r="AW438" s="377">
        <f>MAX(GeoH!AS447,GeoH!CA447)</f>
        <v>0</v>
      </c>
      <c r="AX438" s="377">
        <f>MAX(GeoH!AT447,GeoH!CB447)</f>
        <v>0</v>
      </c>
      <c r="AY438" s="377">
        <f>MAX(GeoH!AU447,GeoH!CC447)</f>
        <v>0</v>
      </c>
      <c r="AZ438" s="377">
        <f>MAX(GeoH!AV447,GeoH!CD447)</f>
        <v>0</v>
      </c>
      <c r="BA438" s="377">
        <f>MAX(GeoH!AW447,GeoH!CE447)</f>
        <v>0</v>
      </c>
      <c r="BB438" s="377">
        <f>MAX(GeoH!AX447,GeoH!CF447)</f>
        <v>0</v>
      </c>
      <c r="BC438" s="377">
        <f>MAX(GeoH!AY447,GeoH!CG447)</f>
        <v>0</v>
      </c>
      <c r="BD438" s="377">
        <f>MAX(GeoH!AZ447,GeoH!CH447)</f>
        <v>0</v>
      </c>
      <c r="BE438" s="377">
        <f>MAX(GeoH!BA447,GeoH!CI447)</f>
        <v>0</v>
      </c>
      <c r="BF438" s="377">
        <f>MAX(GeoH!BB447,GeoH!CJ447)</f>
        <v>0</v>
      </c>
      <c r="BG438" s="377">
        <f>MAX(COUNTIF(GeoH!BC447,"Oui"),COUNTIF(GeoH!CK447,"Oui"))</f>
        <v>0</v>
      </c>
      <c r="BH438" s="354"/>
      <c r="BI438" s="377">
        <f>Trachome!Q450</f>
        <v>0</v>
      </c>
      <c r="BJ438" s="377">
        <f>Trachome!AK450</f>
        <v>0</v>
      </c>
      <c r="BK438" s="377">
        <f>Trachome!AL450</f>
        <v>0</v>
      </c>
      <c r="BL438" s="377">
        <f>Trachome!AN450</f>
        <v>0</v>
      </c>
      <c r="BM438" s="377">
        <f>Trachome!AO450</f>
        <v>0</v>
      </c>
      <c r="BN438" s="377">
        <f>Trachome!AT450</f>
        <v>0</v>
      </c>
      <c r="BO438" s="377">
        <f>Trachome!AU450</f>
        <v>0</v>
      </c>
      <c r="BP438" s="377">
        <f>Trachome!AV450</f>
        <v>0</v>
      </c>
      <c r="BQ438" s="377">
        <f>Trachome!AW450</f>
        <v>0</v>
      </c>
      <c r="BR438" s="377">
        <f>COUNTIF(Trachome!AX450,"Oui")</f>
        <v>0</v>
      </c>
      <c r="BS438" s="354"/>
      <c r="BT438" s="377">
        <f t="shared" si="73"/>
        <v>0</v>
      </c>
      <c r="BU438" s="377">
        <f t="shared" si="74"/>
        <v>0</v>
      </c>
      <c r="BV438" s="377">
        <f t="shared" si="75"/>
        <v>0</v>
      </c>
      <c r="BW438" s="377">
        <f t="shared" si="76"/>
        <v>0</v>
      </c>
      <c r="BX438" s="377">
        <f t="shared" si="77"/>
        <v>0</v>
      </c>
      <c r="BY438" s="377">
        <f t="shared" si="80"/>
        <v>0</v>
      </c>
      <c r="BZ438" s="377">
        <f t="shared" si="81"/>
        <v>0</v>
      </c>
      <c r="CA438" s="377">
        <f t="shared" si="82"/>
        <v>0</v>
      </c>
      <c r="CB438" s="377">
        <f t="shared" si="78"/>
        <v>0</v>
      </c>
      <c r="CC438" s="377">
        <f t="shared" si="79"/>
        <v>0</v>
      </c>
    </row>
    <row r="439" spans="2:81" x14ac:dyDescent="0.25">
      <c r="B439" s="169">
        <f>'Données démographiques'!B447</f>
        <v>0</v>
      </c>
      <c r="C439" s="169">
        <f>'Données démographiques'!C447</f>
        <v>0</v>
      </c>
      <c r="D439" s="170">
        <f>'Données démographiques'!D447</f>
        <v>0</v>
      </c>
      <c r="E439" s="76"/>
      <c r="F439" s="170">
        <f>FL!M446</f>
        <v>0</v>
      </c>
      <c r="G439" s="170">
        <f>FL!AE446</f>
        <v>0</v>
      </c>
      <c r="H439" s="170">
        <f>FL!AF446</f>
        <v>0</v>
      </c>
      <c r="I439" s="170">
        <f>FL!AH446</f>
        <v>0</v>
      </c>
      <c r="J439" s="170">
        <f>FL!AI446</f>
        <v>0</v>
      </c>
      <c r="K439" s="170">
        <f>FL!AK446</f>
        <v>0</v>
      </c>
      <c r="L439" s="170">
        <f>FL!AM446</f>
        <v>0</v>
      </c>
      <c r="M439" s="170">
        <f>FL!AN446</f>
        <v>0</v>
      </c>
      <c r="N439" s="170">
        <f>FL!AO446</f>
        <v>0</v>
      </c>
      <c r="O439" s="170">
        <f>FL!AP446</f>
        <v>0</v>
      </c>
      <c r="P439" s="170">
        <f>FL!AQ446</f>
        <v>0</v>
      </c>
      <c r="Q439" s="170">
        <f>COUNTIF(FL!AR446,"Oui")</f>
        <v>0</v>
      </c>
      <c r="R439" s="76"/>
      <c r="S439" s="170">
        <f>Oncho!K446</f>
        <v>0</v>
      </c>
      <c r="T439" s="170">
        <f>MAX(Oncho!AB446,Oncho!BA446)</f>
        <v>0</v>
      </c>
      <c r="U439" s="170">
        <f>MAX(Oncho!AC446,Oncho!BB446)</f>
        <v>0</v>
      </c>
      <c r="V439" s="170">
        <f>MAX(Oncho!AE446,Oncho!BD446)</f>
        <v>0</v>
      </c>
      <c r="W439" s="170">
        <f>MAX(Oncho!AF446,Oncho!BE446)</f>
        <v>0</v>
      </c>
      <c r="X439" s="170">
        <f>MAX(Oncho!AG446,Oncho!BF446)</f>
        <v>0</v>
      </c>
      <c r="Y439" s="170">
        <f>MAX(Oncho!AH446,Oncho!BG446)</f>
        <v>0</v>
      </c>
      <c r="Z439" s="170">
        <f>MAX(Oncho!AI446,Oncho!BH446)</f>
        <v>0</v>
      </c>
      <c r="AA439" s="170">
        <f>MAX(Oncho!AJ446,Oncho!BI446)</f>
        <v>0</v>
      </c>
      <c r="AB439" s="170">
        <f>MAX(COUNTIF(Oncho!AK446,"Oui"),COUNTIF(Oncho!BJ446,"Oui"))</f>
        <v>0</v>
      </c>
      <c r="AC439" s="76"/>
      <c r="AD439" s="170">
        <f>SCH!P448</f>
        <v>0</v>
      </c>
      <c r="AE439" s="170">
        <f>SCH!AI448</f>
        <v>0</v>
      </c>
      <c r="AF439" s="170">
        <f>SCH!AJ448</f>
        <v>0</v>
      </c>
      <c r="AG439" s="170">
        <f>SCH!AN448</f>
        <v>0</v>
      </c>
      <c r="AH439" s="170">
        <f>SCH!AO448</f>
        <v>0</v>
      </c>
      <c r="AI439" s="170">
        <f>SCH!AT448</f>
        <v>0</v>
      </c>
      <c r="AJ439" s="170">
        <f>SCH!AU448</f>
        <v>0</v>
      </c>
      <c r="AK439" s="170">
        <f>SCH!AV448</f>
        <v>0</v>
      </c>
      <c r="AL439" s="170">
        <f>SCH!AW448</f>
        <v>0</v>
      </c>
      <c r="AM439" s="170">
        <f>COUNTIF(SCH!AX448,"Oui")</f>
        <v>0</v>
      </c>
      <c r="AN439" s="76"/>
      <c r="AO439" s="170">
        <f>GeoH!P448</f>
        <v>0</v>
      </c>
      <c r="AP439" s="170">
        <f>MAX(GeoH!AK448,GeoH!BS448)</f>
        <v>0</v>
      </c>
      <c r="AQ439" s="170">
        <f>MAX(GeoH!AL448,GeoH!BT448)</f>
        <v>0</v>
      </c>
      <c r="AR439" s="170">
        <f>MAX(GeoH!AM448,GeoH!BU448)</f>
        <v>0</v>
      </c>
      <c r="AS439" s="170">
        <f>MAX(GeoH!AN448,GeoH!BV448)</f>
        <v>0</v>
      </c>
      <c r="AT439" s="170">
        <f>MAX(GeoH!AO448,GeoH!BW448)</f>
        <v>0</v>
      </c>
      <c r="AU439" s="170">
        <f>MAX(GeoH!AQ448,GeoH!BY448)</f>
        <v>0</v>
      </c>
      <c r="AV439" s="170">
        <f>MAX(GeoH!AR448,GeoH!BZ448)</f>
        <v>0</v>
      </c>
      <c r="AW439" s="170">
        <f>MAX(GeoH!AS448,GeoH!CA448)</f>
        <v>0</v>
      </c>
      <c r="AX439" s="170">
        <f>MAX(GeoH!AT448,GeoH!CB448)</f>
        <v>0</v>
      </c>
      <c r="AY439" s="170">
        <f>MAX(GeoH!AU448,GeoH!CC448)</f>
        <v>0</v>
      </c>
      <c r="AZ439" s="170">
        <f>MAX(GeoH!AV448,GeoH!CD448)</f>
        <v>0</v>
      </c>
      <c r="BA439" s="170">
        <f>MAX(GeoH!AW448,GeoH!CE448)</f>
        <v>0</v>
      </c>
      <c r="BB439" s="170">
        <f>MAX(GeoH!AX448,GeoH!CF448)</f>
        <v>0</v>
      </c>
      <c r="BC439" s="170">
        <f>MAX(GeoH!AY448,GeoH!CG448)</f>
        <v>0</v>
      </c>
      <c r="BD439" s="170">
        <f>MAX(GeoH!AZ448,GeoH!CH448)</f>
        <v>0</v>
      </c>
      <c r="BE439" s="170">
        <f>MAX(GeoH!BA448,GeoH!CI448)</f>
        <v>0</v>
      </c>
      <c r="BF439" s="170">
        <f>MAX(GeoH!BB448,GeoH!CJ448)</f>
        <v>0</v>
      </c>
      <c r="BG439" s="170">
        <f>MAX(COUNTIF(GeoH!BC448,"Oui"),COUNTIF(GeoH!CK448,"Oui"))</f>
        <v>0</v>
      </c>
      <c r="BH439" s="76"/>
      <c r="BI439" s="170">
        <f>Trachome!Q451</f>
        <v>0</v>
      </c>
      <c r="BJ439" s="170">
        <f>Trachome!AK451</f>
        <v>0</v>
      </c>
      <c r="BK439" s="170">
        <f>Trachome!AL451</f>
        <v>0</v>
      </c>
      <c r="BL439" s="170">
        <f>Trachome!AN451</f>
        <v>0</v>
      </c>
      <c r="BM439" s="170">
        <f>Trachome!AO451</f>
        <v>0</v>
      </c>
      <c r="BN439" s="170">
        <f>Trachome!AT451</f>
        <v>0</v>
      </c>
      <c r="BO439" s="170">
        <f>Trachome!AU451</f>
        <v>0</v>
      </c>
      <c r="BP439" s="170">
        <f>Trachome!AV451</f>
        <v>0</v>
      </c>
      <c r="BQ439" s="170">
        <f>Trachome!AW451</f>
        <v>0</v>
      </c>
      <c r="BR439" s="170">
        <f>COUNTIF(Trachome!AX451,"Oui")</f>
        <v>0</v>
      </c>
      <c r="BS439" s="76"/>
      <c r="BT439" s="170">
        <f t="shared" si="73"/>
        <v>0</v>
      </c>
      <c r="BU439" s="170">
        <f t="shared" si="74"/>
        <v>0</v>
      </c>
      <c r="BV439" s="170">
        <f t="shared" si="75"/>
        <v>0</v>
      </c>
      <c r="BW439" s="170">
        <f t="shared" si="76"/>
        <v>0</v>
      </c>
      <c r="BX439" s="170">
        <f t="shared" si="77"/>
        <v>0</v>
      </c>
      <c r="BY439" s="170">
        <f t="shared" si="80"/>
        <v>0</v>
      </c>
      <c r="BZ439" s="170">
        <f t="shared" si="81"/>
        <v>0</v>
      </c>
      <c r="CA439" s="170">
        <f t="shared" si="82"/>
        <v>0</v>
      </c>
      <c r="CB439" s="170">
        <f t="shared" si="78"/>
        <v>0</v>
      </c>
      <c r="CC439" s="170">
        <f t="shared" si="79"/>
        <v>0</v>
      </c>
    </row>
    <row r="440" spans="2:81" x14ac:dyDescent="0.25">
      <c r="B440" s="376">
        <f>'Données démographiques'!B448</f>
        <v>0</v>
      </c>
      <c r="C440" s="376">
        <f>'Données démographiques'!C448</f>
        <v>0</v>
      </c>
      <c r="D440" s="377">
        <f>'Données démographiques'!D448</f>
        <v>0</v>
      </c>
      <c r="E440" s="354"/>
      <c r="F440" s="377">
        <f>FL!M447</f>
        <v>0</v>
      </c>
      <c r="G440" s="377">
        <f>FL!AE447</f>
        <v>0</v>
      </c>
      <c r="H440" s="377">
        <f>FL!AF447</f>
        <v>0</v>
      </c>
      <c r="I440" s="377">
        <f>FL!AH447</f>
        <v>0</v>
      </c>
      <c r="J440" s="377">
        <f>FL!AI447</f>
        <v>0</v>
      </c>
      <c r="K440" s="377">
        <f>FL!AK447</f>
        <v>0</v>
      </c>
      <c r="L440" s="377">
        <f>FL!AM447</f>
        <v>0</v>
      </c>
      <c r="M440" s="377">
        <f>FL!AN447</f>
        <v>0</v>
      </c>
      <c r="N440" s="377">
        <f>FL!AO447</f>
        <v>0</v>
      </c>
      <c r="O440" s="377">
        <f>FL!AP447</f>
        <v>0</v>
      </c>
      <c r="P440" s="377">
        <f>FL!AQ447</f>
        <v>0</v>
      </c>
      <c r="Q440" s="377">
        <f>COUNTIF(FL!AR447,"Oui")</f>
        <v>0</v>
      </c>
      <c r="R440" s="354"/>
      <c r="S440" s="377">
        <f>Oncho!K447</f>
        <v>0</v>
      </c>
      <c r="T440" s="377">
        <f>MAX(Oncho!AB447,Oncho!BA447)</f>
        <v>0</v>
      </c>
      <c r="U440" s="377">
        <f>MAX(Oncho!AC447,Oncho!BB447)</f>
        <v>0</v>
      </c>
      <c r="V440" s="377">
        <f>MAX(Oncho!AE447,Oncho!BD447)</f>
        <v>0</v>
      </c>
      <c r="W440" s="377">
        <f>MAX(Oncho!AF447,Oncho!BE447)</f>
        <v>0</v>
      </c>
      <c r="X440" s="377">
        <f>MAX(Oncho!AG447,Oncho!BF447)</f>
        <v>0</v>
      </c>
      <c r="Y440" s="377">
        <f>MAX(Oncho!AH447,Oncho!BG447)</f>
        <v>0</v>
      </c>
      <c r="Z440" s="377">
        <f>MAX(Oncho!AI447,Oncho!BH447)</f>
        <v>0</v>
      </c>
      <c r="AA440" s="377">
        <f>MAX(Oncho!AJ447,Oncho!BI447)</f>
        <v>0</v>
      </c>
      <c r="AB440" s="377">
        <f>MAX(COUNTIF(Oncho!AK447,"Oui"),COUNTIF(Oncho!BJ447,"Oui"))</f>
        <v>0</v>
      </c>
      <c r="AC440" s="354"/>
      <c r="AD440" s="377">
        <f>SCH!P449</f>
        <v>0</v>
      </c>
      <c r="AE440" s="377">
        <f>SCH!AI449</f>
        <v>0</v>
      </c>
      <c r="AF440" s="377">
        <f>SCH!AJ449</f>
        <v>0</v>
      </c>
      <c r="AG440" s="377">
        <f>SCH!AN449</f>
        <v>0</v>
      </c>
      <c r="AH440" s="377">
        <f>SCH!AO449</f>
        <v>0</v>
      </c>
      <c r="AI440" s="377">
        <f>SCH!AT449</f>
        <v>0</v>
      </c>
      <c r="AJ440" s="377">
        <f>SCH!AU449</f>
        <v>0</v>
      </c>
      <c r="AK440" s="377">
        <f>SCH!AV449</f>
        <v>0</v>
      </c>
      <c r="AL440" s="377">
        <f>SCH!AW449</f>
        <v>0</v>
      </c>
      <c r="AM440" s="377">
        <f>COUNTIF(SCH!AX449,"Oui")</f>
        <v>0</v>
      </c>
      <c r="AN440" s="354"/>
      <c r="AO440" s="377">
        <f>GeoH!P449</f>
        <v>0</v>
      </c>
      <c r="AP440" s="377">
        <f>MAX(GeoH!AK449,GeoH!BS449)</f>
        <v>0</v>
      </c>
      <c r="AQ440" s="377">
        <f>MAX(GeoH!AL449,GeoH!BT449)</f>
        <v>0</v>
      </c>
      <c r="AR440" s="377">
        <f>MAX(GeoH!AM449,GeoH!BU449)</f>
        <v>0</v>
      </c>
      <c r="AS440" s="377">
        <f>MAX(GeoH!AN449,GeoH!BV449)</f>
        <v>0</v>
      </c>
      <c r="AT440" s="377">
        <f>MAX(GeoH!AO449,GeoH!BW449)</f>
        <v>0</v>
      </c>
      <c r="AU440" s="377">
        <f>MAX(GeoH!AQ449,GeoH!BY449)</f>
        <v>0</v>
      </c>
      <c r="AV440" s="377">
        <f>MAX(GeoH!AR449,GeoH!BZ449)</f>
        <v>0</v>
      </c>
      <c r="AW440" s="377">
        <f>MAX(GeoH!AS449,GeoH!CA449)</f>
        <v>0</v>
      </c>
      <c r="AX440" s="377">
        <f>MAX(GeoH!AT449,GeoH!CB449)</f>
        <v>0</v>
      </c>
      <c r="AY440" s="377">
        <f>MAX(GeoH!AU449,GeoH!CC449)</f>
        <v>0</v>
      </c>
      <c r="AZ440" s="377">
        <f>MAX(GeoH!AV449,GeoH!CD449)</f>
        <v>0</v>
      </c>
      <c r="BA440" s="377">
        <f>MAX(GeoH!AW449,GeoH!CE449)</f>
        <v>0</v>
      </c>
      <c r="BB440" s="377">
        <f>MAX(GeoH!AX449,GeoH!CF449)</f>
        <v>0</v>
      </c>
      <c r="BC440" s="377">
        <f>MAX(GeoH!AY449,GeoH!CG449)</f>
        <v>0</v>
      </c>
      <c r="BD440" s="377">
        <f>MAX(GeoH!AZ449,GeoH!CH449)</f>
        <v>0</v>
      </c>
      <c r="BE440" s="377">
        <f>MAX(GeoH!BA449,GeoH!CI449)</f>
        <v>0</v>
      </c>
      <c r="BF440" s="377">
        <f>MAX(GeoH!BB449,GeoH!CJ449)</f>
        <v>0</v>
      </c>
      <c r="BG440" s="377">
        <f>MAX(COUNTIF(GeoH!BC449,"Oui"),COUNTIF(GeoH!CK449,"Oui"))</f>
        <v>0</v>
      </c>
      <c r="BH440" s="354"/>
      <c r="BI440" s="377">
        <f>Trachome!Q452</f>
        <v>0</v>
      </c>
      <c r="BJ440" s="377">
        <f>Trachome!AK452</f>
        <v>0</v>
      </c>
      <c r="BK440" s="377">
        <f>Trachome!AL452</f>
        <v>0</v>
      </c>
      <c r="BL440" s="377">
        <f>Trachome!AN452</f>
        <v>0</v>
      </c>
      <c r="BM440" s="377">
        <f>Trachome!AO452</f>
        <v>0</v>
      </c>
      <c r="BN440" s="377">
        <f>Trachome!AT452</f>
        <v>0</v>
      </c>
      <c r="BO440" s="377">
        <f>Trachome!AU452</f>
        <v>0</v>
      </c>
      <c r="BP440" s="377">
        <f>Trachome!AV452</f>
        <v>0</v>
      </c>
      <c r="BQ440" s="377">
        <f>Trachome!AW452</f>
        <v>0</v>
      </c>
      <c r="BR440" s="377">
        <f>COUNTIF(Trachome!AX452,"Oui")</f>
        <v>0</v>
      </c>
      <c r="BS440" s="354"/>
      <c r="BT440" s="377">
        <f t="shared" si="73"/>
        <v>0</v>
      </c>
      <c r="BU440" s="377">
        <f t="shared" si="74"/>
        <v>0</v>
      </c>
      <c r="BV440" s="377">
        <f t="shared" si="75"/>
        <v>0</v>
      </c>
      <c r="BW440" s="377">
        <f t="shared" si="76"/>
        <v>0</v>
      </c>
      <c r="BX440" s="377">
        <f t="shared" si="77"/>
        <v>0</v>
      </c>
      <c r="BY440" s="377">
        <f t="shared" si="80"/>
        <v>0</v>
      </c>
      <c r="BZ440" s="377">
        <f t="shared" si="81"/>
        <v>0</v>
      </c>
      <c r="CA440" s="377">
        <f t="shared" si="82"/>
        <v>0</v>
      </c>
      <c r="CB440" s="377">
        <f t="shared" si="78"/>
        <v>0</v>
      </c>
      <c r="CC440" s="377">
        <f t="shared" si="79"/>
        <v>0</v>
      </c>
    </row>
    <row r="441" spans="2:81" x14ac:dyDescent="0.25">
      <c r="B441" s="169">
        <f>'Données démographiques'!B449</f>
        <v>0</v>
      </c>
      <c r="C441" s="169">
        <f>'Données démographiques'!C449</f>
        <v>0</v>
      </c>
      <c r="D441" s="170">
        <f>'Données démographiques'!D449</f>
        <v>0</v>
      </c>
      <c r="E441" s="76"/>
      <c r="F441" s="170">
        <f>FL!M448</f>
        <v>0</v>
      </c>
      <c r="G441" s="170">
        <f>FL!AE448</f>
        <v>0</v>
      </c>
      <c r="H441" s="170">
        <f>FL!AF448</f>
        <v>0</v>
      </c>
      <c r="I441" s="170">
        <f>FL!AH448</f>
        <v>0</v>
      </c>
      <c r="J441" s="170">
        <f>FL!AI448</f>
        <v>0</v>
      </c>
      <c r="K441" s="170">
        <f>FL!AK448</f>
        <v>0</v>
      </c>
      <c r="L441" s="170">
        <f>FL!AM448</f>
        <v>0</v>
      </c>
      <c r="M441" s="170">
        <f>FL!AN448</f>
        <v>0</v>
      </c>
      <c r="N441" s="170">
        <f>FL!AO448</f>
        <v>0</v>
      </c>
      <c r="O441" s="170">
        <f>FL!AP448</f>
        <v>0</v>
      </c>
      <c r="P441" s="170">
        <f>FL!AQ448</f>
        <v>0</v>
      </c>
      <c r="Q441" s="170">
        <f>COUNTIF(FL!AR448,"Oui")</f>
        <v>0</v>
      </c>
      <c r="R441" s="76"/>
      <c r="S441" s="170">
        <f>Oncho!K448</f>
        <v>0</v>
      </c>
      <c r="T441" s="170">
        <f>MAX(Oncho!AB448,Oncho!BA448)</f>
        <v>0</v>
      </c>
      <c r="U441" s="170">
        <f>MAX(Oncho!AC448,Oncho!BB448)</f>
        <v>0</v>
      </c>
      <c r="V441" s="170">
        <f>MAX(Oncho!AE448,Oncho!BD448)</f>
        <v>0</v>
      </c>
      <c r="W441" s="170">
        <f>MAX(Oncho!AF448,Oncho!BE448)</f>
        <v>0</v>
      </c>
      <c r="X441" s="170">
        <f>MAX(Oncho!AG448,Oncho!BF448)</f>
        <v>0</v>
      </c>
      <c r="Y441" s="170">
        <f>MAX(Oncho!AH448,Oncho!BG448)</f>
        <v>0</v>
      </c>
      <c r="Z441" s="170">
        <f>MAX(Oncho!AI448,Oncho!BH448)</f>
        <v>0</v>
      </c>
      <c r="AA441" s="170">
        <f>MAX(Oncho!AJ448,Oncho!BI448)</f>
        <v>0</v>
      </c>
      <c r="AB441" s="170">
        <f>MAX(COUNTIF(Oncho!AK448,"Oui"),COUNTIF(Oncho!BJ448,"Oui"))</f>
        <v>0</v>
      </c>
      <c r="AC441" s="76"/>
      <c r="AD441" s="170">
        <f>SCH!P450</f>
        <v>0</v>
      </c>
      <c r="AE441" s="170">
        <f>SCH!AI450</f>
        <v>0</v>
      </c>
      <c r="AF441" s="170">
        <f>SCH!AJ450</f>
        <v>0</v>
      </c>
      <c r="AG441" s="170">
        <f>SCH!AN450</f>
        <v>0</v>
      </c>
      <c r="AH441" s="170">
        <f>SCH!AO450</f>
        <v>0</v>
      </c>
      <c r="AI441" s="170">
        <f>SCH!AT450</f>
        <v>0</v>
      </c>
      <c r="AJ441" s="170">
        <f>SCH!AU450</f>
        <v>0</v>
      </c>
      <c r="AK441" s="170">
        <f>SCH!AV450</f>
        <v>0</v>
      </c>
      <c r="AL441" s="170">
        <f>SCH!AW450</f>
        <v>0</v>
      </c>
      <c r="AM441" s="170">
        <f>COUNTIF(SCH!AX450,"Oui")</f>
        <v>0</v>
      </c>
      <c r="AN441" s="76"/>
      <c r="AO441" s="170">
        <f>GeoH!P450</f>
        <v>0</v>
      </c>
      <c r="AP441" s="170">
        <f>MAX(GeoH!AK450,GeoH!BS450)</f>
        <v>0</v>
      </c>
      <c r="AQ441" s="170">
        <f>MAX(GeoH!AL450,GeoH!BT450)</f>
        <v>0</v>
      </c>
      <c r="AR441" s="170">
        <f>MAX(GeoH!AM450,GeoH!BU450)</f>
        <v>0</v>
      </c>
      <c r="AS441" s="170">
        <f>MAX(GeoH!AN450,GeoH!BV450)</f>
        <v>0</v>
      </c>
      <c r="AT441" s="170">
        <f>MAX(GeoH!AO450,GeoH!BW450)</f>
        <v>0</v>
      </c>
      <c r="AU441" s="170">
        <f>MAX(GeoH!AQ450,GeoH!BY450)</f>
        <v>0</v>
      </c>
      <c r="AV441" s="170">
        <f>MAX(GeoH!AR450,GeoH!BZ450)</f>
        <v>0</v>
      </c>
      <c r="AW441" s="170">
        <f>MAX(GeoH!AS450,GeoH!CA450)</f>
        <v>0</v>
      </c>
      <c r="AX441" s="170">
        <f>MAX(GeoH!AT450,GeoH!CB450)</f>
        <v>0</v>
      </c>
      <c r="AY441" s="170">
        <f>MAX(GeoH!AU450,GeoH!CC450)</f>
        <v>0</v>
      </c>
      <c r="AZ441" s="170">
        <f>MAX(GeoH!AV450,GeoH!CD450)</f>
        <v>0</v>
      </c>
      <c r="BA441" s="170">
        <f>MAX(GeoH!AW450,GeoH!CE450)</f>
        <v>0</v>
      </c>
      <c r="BB441" s="170">
        <f>MAX(GeoH!AX450,GeoH!CF450)</f>
        <v>0</v>
      </c>
      <c r="BC441" s="170">
        <f>MAX(GeoH!AY450,GeoH!CG450)</f>
        <v>0</v>
      </c>
      <c r="BD441" s="170">
        <f>MAX(GeoH!AZ450,GeoH!CH450)</f>
        <v>0</v>
      </c>
      <c r="BE441" s="170">
        <f>MAX(GeoH!BA450,GeoH!CI450)</f>
        <v>0</v>
      </c>
      <c r="BF441" s="170">
        <f>MAX(GeoH!BB450,GeoH!CJ450)</f>
        <v>0</v>
      </c>
      <c r="BG441" s="170">
        <f>MAX(COUNTIF(GeoH!BC450,"Oui"),COUNTIF(GeoH!CK450,"Oui"))</f>
        <v>0</v>
      </c>
      <c r="BH441" s="76"/>
      <c r="BI441" s="170">
        <f>Trachome!Q453</f>
        <v>0</v>
      </c>
      <c r="BJ441" s="170">
        <f>Trachome!AK453</f>
        <v>0</v>
      </c>
      <c r="BK441" s="170">
        <f>Trachome!AL453</f>
        <v>0</v>
      </c>
      <c r="BL441" s="170">
        <f>Trachome!AN453</f>
        <v>0</v>
      </c>
      <c r="BM441" s="170">
        <f>Trachome!AO453</f>
        <v>0</v>
      </c>
      <c r="BN441" s="170">
        <f>Trachome!AT453</f>
        <v>0</v>
      </c>
      <c r="BO441" s="170">
        <f>Trachome!AU453</f>
        <v>0</v>
      </c>
      <c r="BP441" s="170">
        <f>Trachome!AV453</f>
        <v>0</v>
      </c>
      <c r="BQ441" s="170">
        <f>Trachome!AW453</f>
        <v>0</v>
      </c>
      <c r="BR441" s="170">
        <f>COUNTIF(Trachome!AX453,"Oui")</f>
        <v>0</v>
      </c>
      <c r="BS441" s="76"/>
      <c r="BT441" s="170">
        <f t="shared" si="73"/>
        <v>0</v>
      </c>
      <c r="BU441" s="170">
        <f t="shared" si="74"/>
        <v>0</v>
      </c>
      <c r="BV441" s="170">
        <f t="shared" si="75"/>
        <v>0</v>
      </c>
      <c r="BW441" s="170">
        <f t="shared" si="76"/>
        <v>0</v>
      </c>
      <c r="BX441" s="170">
        <f t="shared" si="77"/>
        <v>0</v>
      </c>
      <c r="BY441" s="170">
        <f t="shared" si="80"/>
        <v>0</v>
      </c>
      <c r="BZ441" s="170">
        <f t="shared" si="81"/>
        <v>0</v>
      </c>
      <c r="CA441" s="170">
        <f t="shared" si="82"/>
        <v>0</v>
      </c>
      <c r="CB441" s="170">
        <f t="shared" si="78"/>
        <v>0</v>
      </c>
      <c r="CC441" s="170">
        <f t="shared" si="79"/>
        <v>0</v>
      </c>
    </row>
    <row r="442" spans="2:81" x14ac:dyDescent="0.25">
      <c r="B442" s="376">
        <f>'Données démographiques'!B450</f>
        <v>0</v>
      </c>
      <c r="C442" s="376">
        <f>'Données démographiques'!C450</f>
        <v>0</v>
      </c>
      <c r="D442" s="377">
        <f>'Données démographiques'!D450</f>
        <v>0</v>
      </c>
      <c r="E442" s="354"/>
      <c r="F442" s="377">
        <f>FL!M449</f>
        <v>0</v>
      </c>
      <c r="G442" s="377">
        <f>FL!AE449</f>
        <v>0</v>
      </c>
      <c r="H442" s="377">
        <f>FL!AF449</f>
        <v>0</v>
      </c>
      <c r="I442" s="377">
        <f>FL!AH449</f>
        <v>0</v>
      </c>
      <c r="J442" s="377">
        <f>FL!AI449</f>
        <v>0</v>
      </c>
      <c r="K442" s="377">
        <f>FL!AK449</f>
        <v>0</v>
      </c>
      <c r="L442" s="377">
        <f>FL!AM449</f>
        <v>0</v>
      </c>
      <c r="M442" s="377">
        <f>FL!AN449</f>
        <v>0</v>
      </c>
      <c r="N442" s="377">
        <f>FL!AO449</f>
        <v>0</v>
      </c>
      <c r="O442" s="377">
        <f>FL!AP449</f>
        <v>0</v>
      </c>
      <c r="P442" s="377">
        <f>FL!AQ449</f>
        <v>0</v>
      </c>
      <c r="Q442" s="377">
        <f>COUNTIF(FL!AR449,"Oui")</f>
        <v>0</v>
      </c>
      <c r="R442" s="354"/>
      <c r="S442" s="377">
        <f>Oncho!K449</f>
        <v>0</v>
      </c>
      <c r="T442" s="377">
        <f>MAX(Oncho!AB449,Oncho!BA449)</f>
        <v>0</v>
      </c>
      <c r="U442" s="377">
        <f>MAX(Oncho!AC449,Oncho!BB449)</f>
        <v>0</v>
      </c>
      <c r="V442" s="377">
        <f>MAX(Oncho!AE449,Oncho!BD449)</f>
        <v>0</v>
      </c>
      <c r="W442" s="377">
        <f>MAX(Oncho!AF449,Oncho!BE449)</f>
        <v>0</v>
      </c>
      <c r="X442" s="377">
        <f>MAX(Oncho!AG449,Oncho!BF449)</f>
        <v>0</v>
      </c>
      <c r="Y442" s="377">
        <f>MAX(Oncho!AH449,Oncho!BG449)</f>
        <v>0</v>
      </c>
      <c r="Z442" s="377">
        <f>MAX(Oncho!AI449,Oncho!BH449)</f>
        <v>0</v>
      </c>
      <c r="AA442" s="377">
        <f>MAX(Oncho!AJ449,Oncho!BI449)</f>
        <v>0</v>
      </c>
      <c r="AB442" s="377">
        <f>MAX(COUNTIF(Oncho!AK449,"Oui"),COUNTIF(Oncho!BJ449,"Oui"))</f>
        <v>0</v>
      </c>
      <c r="AC442" s="354"/>
      <c r="AD442" s="377">
        <f>SCH!P451</f>
        <v>0</v>
      </c>
      <c r="AE442" s="377">
        <f>SCH!AI451</f>
        <v>0</v>
      </c>
      <c r="AF442" s="377">
        <f>SCH!AJ451</f>
        <v>0</v>
      </c>
      <c r="AG442" s="377">
        <f>SCH!AN451</f>
        <v>0</v>
      </c>
      <c r="AH442" s="377">
        <f>SCH!AO451</f>
        <v>0</v>
      </c>
      <c r="AI442" s="377">
        <f>SCH!AT451</f>
        <v>0</v>
      </c>
      <c r="AJ442" s="377">
        <f>SCH!AU451</f>
        <v>0</v>
      </c>
      <c r="AK442" s="377">
        <f>SCH!AV451</f>
        <v>0</v>
      </c>
      <c r="AL442" s="377">
        <f>SCH!AW451</f>
        <v>0</v>
      </c>
      <c r="AM442" s="377">
        <f>COUNTIF(SCH!AX451,"Oui")</f>
        <v>0</v>
      </c>
      <c r="AN442" s="354"/>
      <c r="AO442" s="377">
        <f>GeoH!P451</f>
        <v>0</v>
      </c>
      <c r="AP442" s="377">
        <f>MAX(GeoH!AK451,GeoH!BS451)</f>
        <v>0</v>
      </c>
      <c r="AQ442" s="377">
        <f>MAX(GeoH!AL451,GeoH!BT451)</f>
        <v>0</v>
      </c>
      <c r="AR442" s="377">
        <f>MAX(GeoH!AM451,GeoH!BU451)</f>
        <v>0</v>
      </c>
      <c r="AS442" s="377">
        <f>MAX(GeoH!AN451,GeoH!BV451)</f>
        <v>0</v>
      </c>
      <c r="AT442" s="377">
        <f>MAX(GeoH!AO451,GeoH!BW451)</f>
        <v>0</v>
      </c>
      <c r="AU442" s="377">
        <f>MAX(GeoH!AQ451,GeoH!BY451)</f>
        <v>0</v>
      </c>
      <c r="AV442" s="377">
        <f>MAX(GeoH!AR451,GeoH!BZ451)</f>
        <v>0</v>
      </c>
      <c r="AW442" s="377">
        <f>MAX(GeoH!AS451,GeoH!CA451)</f>
        <v>0</v>
      </c>
      <c r="AX442" s="377">
        <f>MAX(GeoH!AT451,GeoH!CB451)</f>
        <v>0</v>
      </c>
      <c r="AY442" s="377">
        <f>MAX(GeoH!AU451,GeoH!CC451)</f>
        <v>0</v>
      </c>
      <c r="AZ442" s="377">
        <f>MAX(GeoH!AV451,GeoH!CD451)</f>
        <v>0</v>
      </c>
      <c r="BA442" s="377">
        <f>MAX(GeoH!AW451,GeoH!CE451)</f>
        <v>0</v>
      </c>
      <c r="BB442" s="377">
        <f>MAX(GeoH!AX451,GeoH!CF451)</f>
        <v>0</v>
      </c>
      <c r="BC442" s="377">
        <f>MAX(GeoH!AY451,GeoH!CG451)</f>
        <v>0</v>
      </c>
      <c r="BD442" s="377">
        <f>MAX(GeoH!AZ451,GeoH!CH451)</f>
        <v>0</v>
      </c>
      <c r="BE442" s="377">
        <f>MAX(GeoH!BA451,GeoH!CI451)</f>
        <v>0</v>
      </c>
      <c r="BF442" s="377">
        <f>MAX(GeoH!BB451,GeoH!CJ451)</f>
        <v>0</v>
      </c>
      <c r="BG442" s="377">
        <f>MAX(COUNTIF(GeoH!BC451,"Oui"),COUNTIF(GeoH!CK451,"Oui"))</f>
        <v>0</v>
      </c>
      <c r="BH442" s="354"/>
      <c r="BI442" s="377">
        <f>Trachome!Q454</f>
        <v>0</v>
      </c>
      <c r="BJ442" s="377">
        <f>Trachome!AK454</f>
        <v>0</v>
      </c>
      <c r="BK442" s="377">
        <f>Trachome!AL454</f>
        <v>0</v>
      </c>
      <c r="BL442" s="377">
        <f>Trachome!AN454</f>
        <v>0</v>
      </c>
      <c r="BM442" s="377">
        <f>Trachome!AO454</f>
        <v>0</v>
      </c>
      <c r="BN442" s="377">
        <f>Trachome!AT454</f>
        <v>0</v>
      </c>
      <c r="BO442" s="377">
        <f>Trachome!AU454</f>
        <v>0</v>
      </c>
      <c r="BP442" s="377">
        <f>Trachome!AV454</f>
        <v>0</v>
      </c>
      <c r="BQ442" s="377">
        <f>Trachome!AW454</f>
        <v>0</v>
      </c>
      <c r="BR442" s="377">
        <f>COUNTIF(Trachome!AX454,"Oui")</f>
        <v>0</v>
      </c>
      <c r="BS442" s="354"/>
      <c r="BT442" s="377">
        <f t="shared" si="73"/>
        <v>0</v>
      </c>
      <c r="BU442" s="377">
        <f t="shared" si="74"/>
        <v>0</v>
      </c>
      <c r="BV442" s="377">
        <f t="shared" si="75"/>
        <v>0</v>
      </c>
      <c r="BW442" s="377">
        <f t="shared" si="76"/>
        <v>0</v>
      </c>
      <c r="BX442" s="377">
        <f t="shared" si="77"/>
        <v>0</v>
      </c>
      <c r="BY442" s="377">
        <f t="shared" si="80"/>
        <v>0</v>
      </c>
      <c r="BZ442" s="377">
        <f t="shared" si="81"/>
        <v>0</v>
      </c>
      <c r="CA442" s="377">
        <f t="shared" si="82"/>
        <v>0</v>
      </c>
      <c r="CB442" s="377">
        <f t="shared" si="78"/>
        <v>0</v>
      </c>
      <c r="CC442" s="377">
        <f t="shared" si="79"/>
        <v>0</v>
      </c>
    </row>
    <row r="443" spans="2:81" x14ac:dyDescent="0.25">
      <c r="B443" s="169">
        <f>'Données démographiques'!B451</f>
        <v>0</v>
      </c>
      <c r="C443" s="169">
        <f>'Données démographiques'!C451</f>
        <v>0</v>
      </c>
      <c r="D443" s="170">
        <f>'Données démographiques'!D451</f>
        <v>0</v>
      </c>
      <c r="E443" s="76"/>
      <c r="F443" s="170">
        <f>FL!M450</f>
        <v>0</v>
      </c>
      <c r="G443" s="170">
        <f>FL!AE450</f>
        <v>0</v>
      </c>
      <c r="H443" s="170">
        <f>FL!AF450</f>
        <v>0</v>
      </c>
      <c r="I443" s="170">
        <f>FL!AH450</f>
        <v>0</v>
      </c>
      <c r="J443" s="170">
        <f>FL!AI450</f>
        <v>0</v>
      </c>
      <c r="K443" s="170">
        <f>FL!AK450</f>
        <v>0</v>
      </c>
      <c r="L443" s="170">
        <f>FL!AM450</f>
        <v>0</v>
      </c>
      <c r="M443" s="170">
        <f>FL!AN450</f>
        <v>0</v>
      </c>
      <c r="N443" s="170">
        <f>FL!AO450</f>
        <v>0</v>
      </c>
      <c r="O443" s="170">
        <f>FL!AP450</f>
        <v>0</v>
      </c>
      <c r="P443" s="170">
        <f>FL!AQ450</f>
        <v>0</v>
      </c>
      <c r="Q443" s="170">
        <f>COUNTIF(FL!AR450,"Oui")</f>
        <v>0</v>
      </c>
      <c r="R443" s="76"/>
      <c r="S443" s="170">
        <f>Oncho!K450</f>
        <v>0</v>
      </c>
      <c r="T443" s="170">
        <f>MAX(Oncho!AB450,Oncho!BA450)</f>
        <v>0</v>
      </c>
      <c r="U443" s="170">
        <f>MAX(Oncho!AC450,Oncho!BB450)</f>
        <v>0</v>
      </c>
      <c r="V443" s="170">
        <f>MAX(Oncho!AE450,Oncho!BD450)</f>
        <v>0</v>
      </c>
      <c r="W443" s="170">
        <f>MAX(Oncho!AF450,Oncho!BE450)</f>
        <v>0</v>
      </c>
      <c r="X443" s="170">
        <f>MAX(Oncho!AG450,Oncho!BF450)</f>
        <v>0</v>
      </c>
      <c r="Y443" s="170">
        <f>MAX(Oncho!AH450,Oncho!BG450)</f>
        <v>0</v>
      </c>
      <c r="Z443" s="170">
        <f>MAX(Oncho!AI450,Oncho!BH450)</f>
        <v>0</v>
      </c>
      <c r="AA443" s="170">
        <f>MAX(Oncho!AJ450,Oncho!BI450)</f>
        <v>0</v>
      </c>
      <c r="AB443" s="170">
        <f>MAX(COUNTIF(Oncho!AK450,"Oui"),COUNTIF(Oncho!BJ450,"Oui"))</f>
        <v>0</v>
      </c>
      <c r="AC443" s="76"/>
      <c r="AD443" s="170">
        <f>SCH!P452</f>
        <v>0</v>
      </c>
      <c r="AE443" s="170">
        <f>SCH!AI452</f>
        <v>0</v>
      </c>
      <c r="AF443" s="170">
        <f>SCH!AJ452</f>
        <v>0</v>
      </c>
      <c r="AG443" s="170">
        <f>SCH!AN452</f>
        <v>0</v>
      </c>
      <c r="AH443" s="170">
        <f>SCH!AO452</f>
        <v>0</v>
      </c>
      <c r="AI443" s="170">
        <f>SCH!AT452</f>
        <v>0</v>
      </c>
      <c r="AJ443" s="170">
        <f>SCH!AU452</f>
        <v>0</v>
      </c>
      <c r="AK443" s="170">
        <f>SCH!AV452</f>
        <v>0</v>
      </c>
      <c r="AL443" s="170">
        <f>SCH!AW452</f>
        <v>0</v>
      </c>
      <c r="AM443" s="170">
        <f>COUNTIF(SCH!AX452,"Oui")</f>
        <v>0</v>
      </c>
      <c r="AN443" s="76"/>
      <c r="AO443" s="170">
        <f>GeoH!P452</f>
        <v>0</v>
      </c>
      <c r="AP443" s="170">
        <f>MAX(GeoH!AK452,GeoH!BS452)</f>
        <v>0</v>
      </c>
      <c r="AQ443" s="170">
        <f>MAX(GeoH!AL452,GeoH!BT452)</f>
        <v>0</v>
      </c>
      <c r="AR443" s="170">
        <f>MAX(GeoH!AM452,GeoH!BU452)</f>
        <v>0</v>
      </c>
      <c r="AS443" s="170">
        <f>MAX(GeoH!AN452,GeoH!BV452)</f>
        <v>0</v>
      </c>
      <c r="AT443" s="170">
        <f>MAX(GeoH!AO452,GeoH!BW452)</f>
        <v>0</v>
      </c>
      <c r="AU443" s="170">
        <f>MAX(GeoH!AQ452,GeoH!BY452)</f>
        <v>0</v>
      </c>
      <c r="AV443" s="170">
        <f>MAX(GeoH!AR452,GeoH!BZ452)</f>
        <v>0</v>
      </c>
      <c r="AW443" s="170">
        <f>MAX(GeoH!AS452,GeoH!CA452)</f>
        <v>0</v>
      </c>
      <c r="AX443" s="170">
        <f>MAX(GeoH!AT452,GeoH!CB452)</f>
        <v>0</v>
      </c>
      <c r="AY443" s="170">
        <f>MAX(GeoH!AU452,GeoH!CC452)</f>
        <v>0</v>
      </c>
      <c r="AZ443" s="170">
        <f>MAX(GeoH!AV452,GeoH!CD452)</f>
        <v>0</v>
      </c>
      <c r="BA443" s="170">
        <f>MAX(GeoH!AW452,GeoH!CE452)</f>
        <v>0</v>
      </c>
      <c r="BB443" s="170">
        <f>MAX(GeoH!AX452,GeoH!CF452)</f>
        <v>0</v>
      </c>
      <c r="BC443" s="170">
        <f>MAX(GeoH!AY452,GeoH!CG452)</f>
        <v>0</v>
      </c>
      <c r="BD443" s="170">
        <f>MAX(GeoH!AZ452,GeoH!CH452)</f>
        <v>0</v>
      </c>
      <c r="BE443" s="170">
        <f>MAX(GeoH!BA452,GeoH!CI452)</f>
        <v>0</v>
      </c>
      <c r="BF443" s="170">
        <f>MAX(GeoH!BB452,GeoH!CJ452)</f>
        <v>0</v>
      </c>
      <c r="BG443" s="170">
        <f>MAX(COUNTIF(GeoH!BC452,"Oui"),COUNTIF(GeoH!CK452,"Oui"))</f>
        <v>0</v>
      </c>
      <c r="BH443" s="76"/>
      <c r="BI443" s="170">
        <f>Trachome!Q455</f>
        <v>0</v>
      </c>
      <c r="BJ443" s="170">
        <f>Trachome!AK455</f>
        <v>0</v>
      </c>
      <c r="BK443" s="170">
        <f>Trachome!AL455</f>
        <v>0</v>
      </c>
      <c r="BL443" s="170">
        <f>Trachome!AN455</f>
        <v>0</v>
      </c>
      <c r="BM443" s="170">
        <f>Trachome!AO455</f>
        <v>0</v>
      </c>
      <c r="BN443" s="170">
        <f>Trachome!AT455</f>
        <v>0</v>
      </c>
      <c r="BO443" s="170">
        <f>Trachome!AU455</f>
        <v>0</v>
      </c>
      <c r="BP443" s="170">
        <f>Trachome!AV455</f>
        <v>0</v>
      </c>
      <c r="BQ443" s="170">
        <f>Trachome!AW455</f>
        <v>0</v>
      </c>
      <c r="BR443" s="170">
        <f>COUNTIF(Trachome!AX455,"Oui")</f>
        <v>0</v>
      </c>
      <c r="BS443" s="76"/>
      <c r="BT443" s="170">
        <f t="shared" si="73"/>
        <v>0</v>
      </c>
      <c r="BU443" s="170">
        <f t="shared" si="74"/>
        <v>0</v>
      </c>
      <c r="BV443" s="170">
        <f t="shared" si="75"/>
        <v>0</v>
      </c>
      <c r="BW443" s="170">
        <f t="shared" si="76"/>
        <v>0</v>
      </c>
      <c r="BX443" s="170">
        <f t="shared" si="77"/>
        <v>0</v>
      </c>
      <c r="BY443" s="170">
        <f t="shared" si="80"/>
        <v>0</v>
      </c>
      <c r="BZ443" s="170">
        <f t="shared" si="81"/>
        <v>0</v>
      </c>
      <c r="CA443" s="170">
        <f t="shared" si="82"/>
        <v>0</v>
      </c>
      <c r="CB443" s="170">
        <f t="shared" si="78"/>
        <v>0</v>
      </c>
      <c r="CC443" s="170">
        <f t="shared" si="79"/>
        <v>0</v>
      </c>
    </row>
    <row r="444" spans="2:81" x14ac:dyDescent="0.25">
      <c r="B444" s="376">
        <f>'Données démographiques'!B452</f>
        <v>0</v>
      </c>
      <c r="C444" s="376">
        <f>'Données démographiques'!C452</f>
        <v>0</v>
      </c>
      <c r="D444" s="377">
        <f>'Données démographiques'!D452</f>
        <v>0</v>
      </c>
      <c r="E444" s="354"/>
      <c r="F444" s="377">
        <f>FL!M451</f>
        <v>0</v>
      </c>
      <c r="G444" s="377">
        <f>FL!AE451</f>
        <v>0</v>
      </c>
      <c r="H444" s="377">
        <f>FL!AF451</f>
        <v>0</v>
      </c>
      <c r="I444" s="377">
        <f>FL!AH451</f>
        <v>0</v>
      </c>
      <c r="J444" s="377">
        <f>FL!AI451</f>
        <v>0</v>
      </c>
      <c r="K444" s="377">
        <f>FL!AK451</f>
        <v>0</v>
      </c>
      <c r="L444" s="377">
        <f>FL!AM451</f>
        <v>0</v>
      </c>
      <c r="M444" s="377">
        <f>FL!AN451</f>
        <v>0</v>
      </c>
      <c r="N444" s="377">
        <f>FL!AO451</f>
        <v>0</v>
      </c>
      <c r="O444" s="377">
        <f>FL!AP451</f>
        <v>0</v>
      </c>
      <c r="P444" s="377">
        <f>FL!AQ451</f>
        <v>0</v>
      </c>
      <c r="Q444" s="377">
        <f>COUNTIF(FL!AR451,"Oui")</f>
        <v>0</v>
      </c>
      <c r="R444" s="354"/>
      <c r="S444" s="377">
        <f>Oncho!K451</f>
        <v>0</v>
      </c>
      <c r="T444" s="377">
        <f>MAX(Oncho!AB451,Oncho!BA451)</f>
        <v>0</v>
      </c>
      <c r="U444" s="377">
        <f>MAX(Oncho!AC451,Oncho!BB451)</f>
        <v>0</v>
      </c>
      <c r="V444" s="377">
        <f>MAX(Oncho!AE451,Oncho!BD451)</f>
        <v>0</v>
      </c>
      <c r="W444" s="377">
        <f>MAX(Oncho!AF451,Oncho!BE451)</f>
        <v>0</v>
      </c>
      <c r="X444" s="377">
        <f>MAX(Oncho!AG451,Oncho!BF451)</f>
        <v>0</v>
      </c>
      <c r="Y444" s="377">
        <f>MAX(Oncho!AH451,Oncho!BG451)</f>
        <v>0</v>
      </c>
      <c r="Z444" s="377">
        <f>MAX(Oncho!AI451,Oncho!BH451)</f>
        <v>0</v>
      </c>
      <c r="AA444" s="377">
        <f>MAX(Oncho!AJ451,Oncho!BI451)</f>
        <v>0</v>
      </c>
      <c r="AB444" s="377">
        <f>MAX(COUNTIF(Oncho!AK451,"Oui"),COUNTIF(Oncho!BJ451,"Oui"))</f>
        <v>0</v>
      </c>
      <c r="AC444" s="354"/>
      <c r="AD444" s="377">
        <f>SCH!P453</f>
        <v>0</v>
      </c>
      <c r="AE444" s="377">
        <f>SCH!AI453</f>
        <v>0</v>
      </c>
      <c r="AF444" s="377">
        <f>SCH!AJ453</f>
        <v>0</v>
      </c>
      <c r="AG444" s="377">
        <f>SCH!AN453</f>
        <v>0</v>
      </c>
      <c r="AH444" s="377">
        <f>SCH!AO453</f>
        <v>0</v>
      </c>
      <c r="AI444" s="377">
        <f>SCH!AT453</f>
        <v>0</v>
      </c>
      <c r="AJ444" s="377">
        <f>SCH!AU453</f>
        <v>0</v>
      </c>
      <c r="AK444" s="377">
        <f>SCH!AV453</f>
        <v>0</v>
      </c>
      <c r="AL444" s="377">
        <f>SCH!AW453</f>
        <v>0</v>
      </c>
      <c r="AM444" s="377">
        <f>COUNTIF(SCH!AX453,"Oui")</f>
        <v>0</v>
      </c>
      <c r="AN444" s="354"/>
      <c r="AO444" s="377">
        <f>GeoH!P453</f>
        <v>0</v>
      </c>
      <c r="AP444" s="377">
        <f>MAX(GeoH!AK453,GeoH!BS453)</f>
        <v>0</v>
      </c>
      <c r="AQ444" s="377">
        <f>MAX(GeoH!AL453,GeoH!BT453)</f>
        <v>0</v>
      </c>
      <c r="AR444" s="377">
        <f>MAX(GeoH!AM453,GeoH!BU453)</f>
        <v>0</v>
      </c>
      <c r="AS444" s="377">
        <f>MAX(GeoH!AN453,GeoH!BV453)</f>
        <v>0</v>
      </c>
      <c r="AT444" s="377">
        <f>MAX(GeoH!AO453,GeoH!BW453)</f>
        <v>0</v>
      </c>
      <c r="AU444" s="377">
        <f>MAX(GeoH!AQ453,GeoH!BY453)</f>
        <v>0</v>
      </c>
      <c r="AV444" s="377">
        <f>MAX(GeoH!AR453,GeoH!BZ453)</f>
        <v>0</v>
      </c>
      <c r="AW444" s="377">
        <f>MAX(GeoH!AS453,GeoH!CA453)</f>
        <v>0</v>
      </c>
      <c r="AX444" s="377">
        <f>MAX(GeoH!AT453,GeoH!CB453)</f>
        <v>0</v>
      </c>
      <c r="AY444" s="377">
        <f>MAX(GeoH!AU453,GeoH!CC453)</f>
        <v>0</v>
      </c>
      <c r="AZ444" s="377">
        <f>MAX(GeoH!AV453,GeoH!CD453)</f>
        <v>0</v>
      </c>
      <c r="BA444" s="377">
        <f>MAX(GeoH!AW453,GeoH!CE453)</f>
        <v>0</v>
      </c>
      <c r="BB444" s="377">
        <f>MAX(GeoH!AX453,GeoH!CF453)</f>
        <v>0</v>
      </c>
      <c r="BC444" s="377">
        <f>MAX(GeoH!AY453,GeoH!CG453)</f>
        <v>0</v>
      </c>
      <c r="BD444" s="377">
        <f>MAX(GeoH!AZ453,GeoH!CH453)</f>
        <v>0</v>
      </c>
      <c r="BE444" s="377">
        <f>MAX(GeoH!BA453,GeoH!CI453)</f>
        <v>0</v>
      </c>
      <c r="BF444" s="377">
        <f>MAX(GeoH!BB453,GeoH!CJ453)</f>
        <v>0</v>
      </c>
      <c r="BG444" s="377">
        <f>MAX(COUNTIF(GeoH!BC453,"Oui"),COUNTIF(GeoH!CK453,"Oui"))</f>
        <v>0</v>
      </c>
      <c r="BH444" s="354"/>
      <c r="BI444" s="377">
        <f>Trachome!Q456</f>
        <v>0</v>
      </c>
      <c r="BJ444" s="377">
        <f>Trachome!AK456</f>
        <v>0</v>
      </c>
      <c r="BK444" s="377">
        <f>Trachome!AL456</f>
        <v>0</v>
      </c>
      <c r="BL444" s="377">
        <f>Trachome!AN456</f>
        <v>0</v>
      </c>
      <c r="BM444" s="377">
        <f>Trachome!AO456</f>
        <v>0</v>
      </c>
      <c r="BN444" s="377">
        <f>Trachome!AT456</f>
        <v>0</v>
      </c>
      <c r="BO444" s="377">
        <f>Trachome!AU456</f>
        <v>0</v>
      </c>
      <c r="BP444" s="377">
        <f>Trachome!AV456</f>
        <v>0</v>
      </c>
      <c r="BQ444" s="377">
        <f>Trachome!AW456</f>
        <v>0</v>
      </c>
      <c r="BR444" s="377">
        <f>COUNTIF(Trachome!AX456,"Oui")</f>
        <v>0</v>
      </c>
      <c r="BS444" s="354"/>
      <c r="BT444" s="377">
        <f t="shared" si="73"/>
        <v>0</v>
      </c>
      <c r="BU444" s="377">
        <f t="shared" si="74"/>
        <v>0</v>
      </c>
      <c r="BV444" s="377">
        <f t="shared" si="75"/>
        <v>0</v>
      </c>
      <c r="BW444" s="377">
        <f t="shared" si="76"/>
        <v>0</v>
      </c>
      <c r="BX444" s="377">
        <f t="shared" si="77"/>
        <v>0</v>
      </c>
      <c r="BY444" s="377">
        <f t="shared" si="80"/>
        <v>0</v>
      </c>
      <c r="BZ444" s="377">
        <f t="shared" si="81"/>
        <v>0</v>
      </c>
      <c r="CA444" s="377">
        <f t="shared" si="82"/>
        <v>0</v>
      </c>
      <c r="CB444" s="377">
        <f t="shared" si="78"/>
        <v>0</v>
      </c>
      <c r="CC444" s="377">
        <f t="shared" si="79"/>
        <v>0</v>
      </c>
    </row>
    <row r="445" spans="2:81" x14ac:dyDescent="0.25">
      <c r="B445" s="169">
        <f>'Données démographiques'!B453</f>
        <v>0</v>
      </c>
      <c r="C445" s="169">
        <f>'Données démographiques'!C453</f>
        <v>0</v>
      </c>
      <c r="D445" s="170">
        <f>'Données démographiques'!D453</f>
        <v>0</v>
      </c>
      <c r="E445" s="76"/>
      <c r="F445" s="170">
        <f>FL!M452</f>
        <v>0</v>
      </c>
      <c r="G445" s="170">
        <f>FL!AE452</f>
        <v>0</v>
      </c>
      <c r="H445" s="170">
        <f>FL!AF452</f>
        <v>0</v>
      </c>
      <c r="I445" s="170">
        <f>FL!AH452</f>
        <v>0</v>
      </c>
      <c r="J445" s="170">
        <f>FL!AI452</f>
        <v>0</v>
      </c>
      <c r="K445" s="170">
        <f>FL!AK452</f>
        <v>0</v>
      </c>
      <c r="L445" s="170">
        <f>FL!AM452</f>
        <v>0</v>
      </c>
      <c r="M445" s="170">
        <f>FL!AN452</f>
        <v>0</v>
      </c>
      <c r="N445" s="170">
        <f>FL!AO452</f>
        <v>0</v>
      </c>
      <c r="O445" s="170">
        <f>FL!AP452</f>
        <v>0</v>
      </c>
      <c r="P445" s="170">
        <f>FL!AQ452</f>
        <v>0</v>
      </c>
      <c r="Q445" s="170">
        <f>COUNTIF(FL!AR452,"Oui")</f>
        <v>0</v>
      </c>
      <c r="R445" s="76"/>
      <c r="S445" s="170">
        <f>Oncho!K452</f>
        <v>0</v>
      </c>
      <c r="T445" s="170">
        <f>MAX(Oncho!AB452,Oncho!BA452)</f>
        <v>0</v>
      </c>
      <c r="U445" s="170">
        <f>MAX(Oncho!AC452,Oncho!BB452)</f>
        <v>0</v>
      </c>
      <c r="V445" s="170">
        <f>MAX(Oncho!AE452,Oncho!BD452)</f>
        <v>0</v>
      </c>
      <c r="W445" s="170">
        <f>MAX(Oncho!AF452,Oncho!BE452)</f>
        <v>0</v>
      </c>
      <c r="X445" s="170">
        <f>MAX(Oncho!AG452,Oncho!BF452)</f>
        <v>0</v>
      </c>
      <c r="Y445" s="170">
        <f>MAX(Oncho!AH452,Oncho!BG452)</f>
        <v>0</v>
      </c>
      <c r="Z445" s="170">
        <f>MAX(Oncho!AI452,Oncho!BH452)</f>
        <v>0</v>
      </c>
      <c r="AA445" s="170">
        <f>MAX(Oncho!AJ452,Oncho!BI452)</f>
        <v>0</v>
      </c>
      <c r="AB445" s="170">
        <f>MAX(COUNTIF(Oncho!AK452,"Oui"),COUNTIF(Oncho!BJ452,"Oui"))</f>
        <v>0</v>
      </c>
      <c r="AC445" s="76"/>
      <c r="AD445" s="170">
        <f>SCH!P454</f>
        <v>0</v>
      </c>
      <c r="AE445" s="170">
        <f>SCH!AI454</f>
        <v>0</v>
      </c>
      <c r="AF445" s="170">
        <f>SCH!AJ454</f>
        <v>0</v>
      </c>
      <c r="AG445" s="170">
        <f>SCH!AN454</f>
        <v>0</v>
      </c>
      <c r="AH445" s="170">
        <f>SCH!AO454</f>
        <v>0</v>
      </c>
      <c r="AI445" s="170">
        <f>SCH!AT454</f>
        <v>0</v>
      </c>
      <c r="AJ445" s="170">
        <f>SCH!AU454</f>
        <v>0</v>
      </c>
      <c r="AK445" s="170">
        <f>SCH!AV454</f>
        <v>0</v>
      </c>
      <c r="AL445" s="170">
        <f>SCH!AW454</f>
        <v>0</v>
      </c>
      <c r="AM445" s="170">
        <f>COUNTIF(SCH!AX454,"Oui")</f>
        <v>0</v>
      </c>
      <c r="AN445" s="76"/>
      <c r="AO445" s="170">
        <f>GeoH!P454</f>
        <v>0</v>
      </c>
      <c r="AP445" s="170">
        <f>MAX(GeoH!AK454,GeoH!BS454)</f>
        <v>0</v>
      </c>
      <c r="AQ445" s="170">
        <f>MAX(GeoH!AL454,GeoH!BT454)</f>
        <v>0</v>
      </c>
      <c r="AR445" s="170">
        <f>MAX(GeoH!AM454,GeoH!BU454)</f>
        <v>0</v>
      </c>
      <c r="AS445" s="170">
        <f>MAX(GeoH!AN454,GeoH!BV454)</f>
        <v>0</v>
      </c>
      <c r="AT445" s="170">
        <f>MAX(GeoH!AO454,GeoH!BW454)</f>
        <v>0</v>
      </c>
      <c r="AU445" s="170">
        <f>MAX(GeoH!AQ454,GeoH!BY454)</f>
        <v>0</v>
      </c>
      <c r="AV445" s="170">
        <f>MAX(GeoH!AR454,GeoH!BZ454)</f>
        <v>0</v>
      </c>
      <c r="AW445" s="170">
        <f>MAX(GeoH!AS454,GeoH!CA454)</f>
        <v>0</v>
      </c>
      <c r="AX445" s="170">
        <f>MAX(GeoH!AT454,GeoH!CB454)</f>
        <v>0</v>
      </c>
      <c r="AY445" s="170">
        <f>MAX(GeoH!AU454,GeoH!CC454)</f>
        <v>0</v>
      </c>
      <c r="AZ445" s="170">
        <f>MAX(GeoH!AV454,GeoH!CD454)</f>
        <v>0</v>
      </c>
      <c r="BA445" s="170">
        <f>MAX(GeoH!AW454,GeoH!CE454)</f>
        <v>0</v>
      </c>
      <c r="BB445" s="170">
        <f>MAX(GeoH!AX454,GeoH!CF454)</f>
        <v>0</v>
      </c>
      <c r="BC445" s="170">
        <f>MAX(GeoH!AY454,GeoH!CG454)</f>
        <v>0</v>
      </c>
      <c r="BD445" s="170">
        <f>MAX(GeoH!AZ454,GeoH!CH454)</f>
        <v>0</v>
      </c>
      <c r="BE445" s="170">
        <f>MAX(GeoH!BA454,GeoH!CI454)</f>
        <v>0</v>
      </c>
      <c r="BF445" s="170">
        <f>MAX(GeoH!BB454,GeoH!CJ454)</f>
        <v>0</v>
      </c>
      <c r="BG445" s="170">
        <f>MAX(COUNTIF(GeoH!BC454,"Oui"),COUNTIF(GeoH!CK454,"Oui"))</f>
        <v>0</v>
      </c>
      <c r="BH445" s="76"/>
      <c r="BI445" s="170">
        <f>Trachome!Q457</f>
        <v>0</v>
      </c>
      <c r="BJ445" s="170">
        <f>Trachome!AK457</f>
        <v>0</v>
      </c>
      <c r="BK445" s="170">
        <f>Trachome!AL457</f>
        <v>0</v>
      </c>
      <c r="BL445" s="170">
        <f>Trachome!AN457</f>
        <v>0</v>
      </c>
      <c r="BM445" s="170">
        <f>Trachome!AO457</f>
        <v>0</v>
      </c>
      <c r="BN445" s="170">
        <f>Trachome!AT457</f>
        <v>0</v>
      </c>
      <c r="BO445" s="170">
        <f>Trachome!AU457</f>
        <v>0</v>
      </c>
      <c r="BP445" s="170">
        <f>Trachome!AV457</f>
        <v>0</v>
      </c>
      <c r="BQ445" s="170">
        <f>Trachome!AW457</f>
        <v>0</v>
      </c>
      <c r="BR445" s="170">
        <f>COUNTIF(Trachome!AX457,"Oui")</f>
        <v>0</v>
      </c>
      <c r="BS445" s="76"/>
      <c r="BT445" s="170">
        <f t="shared" si="73"/>
        <v>0</v>
      </c>
      <c r="BU445" s="170">
        <f t="shared" si="74"/>
        <v>0</v>
      </c>
      <c r="BV445" s="170">
        <f t="shared" si="75"/>
        <v>0</v>
      </c>
      <c r="BW445" s="170">
        <f t="shared" si="76"/>
        <v>0</v>
      </c>
      <c r="BX445" s="170">
        <f t="shared" si="77"/>
        <v>0</v>
      </c>
      <c r="BY445" s="170">
        <f t="shared" si="80"/>
        <v>0</v>
      </c>
      <c r="BZ445" s="170">
        <f t="shared" si="81"/>
        <v>0</v>
      </c>
      <c r="CA445" s="170">
        <f t="shared" si="82"/>
        <v>0</v>
      </c>
      <c r="CB445" s="170">
        <f t="shared" si="78"/>
        <v>0</v>
      </c>
      <c r="CC445" s="170">
        <f t="shared" si="79"/>
        <v>0</v>
      </c>
    </row>
    <row r="446" spans="2:81" x14ac:dyDescent="0.25">
      <c r="B446" s="376">
        <f>'Données démographiques'!B454</f>
        <v>0</v>
      </c>
      <c r="C446" s="376">
        <f>'Données démographiques'!C454</f>
        <v>0</v>
      </c>
      <c r="D446" s="377">
        <f>'Données démographiques'!D454</f>
        <v>0</v>
      </c>
      <c r="E446" s="354"/>
      <c r="F446" s="377">
        <f>FL!M453</f>
        <v>0</v>
      </c>
      <c r="G446" s="377">
        <f>FL!AE453</f>
        <v>0</v>
      </c>
      <c r="H446" s="377">
        <f>FL!AF453</f>
        <v>0</v>
      </c>
      <c r="I446" s="377">
        <f>FL!AH453</f>
        <v>0</v>
      </c>
      <c r="J446" s="377">
        <f>FL!AI453</f>
        <v>0</v>
      </c>
      <c r="K446" s="377">
        <f>FL!AK453</f>
        <v>0</v>
      </c>
      <c r="L446" s="377">
        <f>FL!AM453</f>
        <v>0</v>
      </c>
      <c r="M446" s="377">
        <f>FL!AN453</f>
        <v>0</v>
      </c>
      <c r="N446" s="377">
        <f>FL!AO453</f>
        <v>0</v>
      </c>
      <c r="O446" s="377">
        <f>FL!AP453</f>
        <v>0</v>
      </c>
      <c r="P446" s="377">
        <f>FL!AQ453</f>
        <v>0</v>
      </c>
      <c r="Q446" s="377">
        <f>COUNTIF(FL!AR453,"Oui")</f>
        <v>0</v>
      </c>
      <c r="R446" s="354"/>
      <c r="S446" s="377">
        <f>Oncho!K453</f>
        <v>0</v>
      </c>
      <c r="T446" s="377">
        <f>MAX(Oncho!AB453,Oncho!BA453)</f>
        <v>0</v>
      </c>
      <c r="U446" s="377">
        <f>MAX(Oncho!AC453,Oncho!BB453)</f>
        <v>0</v>
      </c>
      <c r="V446" s="377">
        <f>MAX(Oncho!AE453,Oncho!BD453)</f>
        <v>0</v>
      </c>
      <c r="W446" s="377">
        <f>MAX(Oncho!AF453,Oncho!BE453)</f>
        <v>0</v>
      </c>
      <c r="X446" s="377">
        <f>MAX(Oncho!AG453,Oncho!BF453)</f>
        <v>0</v>
      </c>
      <c r="Y446" s="377">
        <f>MAX(Oncho!AH453,Oncho!BG453)</f>
        <v>0</v>
      </c>
      <c r="Z446" s="377">
        <f>MAX(Oncho!AI453,Oncho!BH453)</f>
        <v>0</v>
      </c>
      <c r="AA446" s="377">
        <f>MAX(Oncho!AJ453,Oncho!BI453)</f>
        <v>0</v>
      </c>
      <c r="AB446" s="377">
        <f>MAX(COUNTIF(Oncho!AK453,"Oui"),COUNTIF(Oncho!BJ453,"Oui"))</f>
        <v>0</v>
      </c>
      <c r="AC446" s="354"/>
      <c r="AD446" s="377">
        <f>SCH!P455</f>
        <v>0</v>
      </c>
      <c r="AE446" s="377">
        <f>SCH!AI455</f>
        <v>0</v>
      </c>
      <c r="AF446" s="377">
        <f>SCH!AJ455</f>
        <v>0</v>
      </c>
      <c r="AG446" s="377">
        <f>SCH!AN455</f>
        <v>0</v>
      </c>
      <c r="AH446" s="377">
        <f>SCH!AO455</f>
        <v>0</v>
      </c>
      <c r="AI446" s="377">
        <f>SCH!AT455</f>
        <v>0</v>
      </c>
      <c r="AJ446" s="377">
        <f>SCH!AU455</f>
        <v>0</v>
      </c>
      <c r="AK446" s="377">
        <f>SCH!AV455</f>
        <v>0</v>
      </c>
      <c r="AL446" s="377">
        <f>SCH!AW455</f>
        <v>0</v>
      </c>
      <c r="AM446" s="377">
        <f>COUNTIF(SCH!AX455,"Oui")</f>
        <v>0</v>
      </c>
      <c r="AN446" s="354"/>
      <c r="AO446" s="377">
        <f>GeoH!P455</f>
        <v>0</v>
      </c>
      <c r="AP446" s="377">
        <f>MAX(GeoH!AK455,GeoH!BS455)</f>
        <v>0</v>
      </c>
      <c r="AQ446" s="377">
        <f>MAX(GeoH!AL455,GeoH!BT455)</f>
        <v>0</v>
      </c>
      <c r="AR446" s="377">
        <f>MAX(GeoH!AM455,GeoH!BU455)</f>
        <v>0</v>
      </c>
      <c r="AS446" s="377">
        <f>MAX(GeoH!AN455,GeoH!BV455)</f>
        <v>0</v>
      </c>
      <c r="AT446" s="377">
        <f>MAX(GeoH!AO455,GeoH!BW455)</f>
        <v>0</v>
      </c>
      <c r="AU446" s="377">
        <f>MAX(GeoH!AQ455,GeoH!BY455)</f>
        <v>0</v>
      </c>
      <c r="AV446" s="377">
        <f>MAX(GeoH!AR455,GeoH!BZ455)</f>
        <v>0</v>
      </c>
      <c r="AW446" s="377">
        <f>MAX(GeoH!AS455,GeoH!CA455)</f>
        <v>0</v>
      </c>
      <c r="AX446" s="377">
        <f>MAX(GeoH!AT455,GeoH!CB455)</f>
        <v>0</v>
      </c>
      <c r="AY446" s="377">
        <f>MAX(GeoH!AU455,GeoH!CC455)</f>
        <v>0</v>
      </c>
      <c r="AZ446" s="377">
        <f>MAX(GeoH!AV455,GeoH!CD455)</f>
        <v>0</v>
      </c>
      <c r="BA446" s="377">
        <f>MAX(GeoH!AW455,GeoH!CE455)</f>
        <v>0</v>
      </c>
      <c r="BB446" s="377">
        <f>MAX(GeoH!AX455,GeoH!CF455)</f>
        <v>0</v>
      </c>
      <c r="BC446" s="377">
        <f>MAX(GeoH!AY455,GeoH!CG455)</f>
        <v>0</v>
      </c>
      <c r="BD446" s="377">
        <f>MAX(GeoH!AZ455,GeoH!CH455)</f>
        <v>0</v>
      </c>
      <c r="BE446" s="377">
        <f>MAX(GeoH!BA455,GeoH!CI455)</f>
        <v>0</v>
      </c>
      <c r="BF446" s="377">
        <f>MAX(GeoH!BB455,GeoH!CJ455)</f>
        <v>0</v>
      </c>
      <c r="BG446" s="377">
        <f>MAX(COUNTIF(GeoH!BC455,"Oui"),COUNTIF(GeoH!CK455,"Oui"))</f>
        <v>0</v>
      </c>
      <c r="BH446" s="354"/>
      <c r="BI446" s="377">
        <f>Trachome!Q458</f>
        <v>0</v>
      </c>
      <c r="BJ446" s="377">
        <f>Trachome!AK458</f>
        <v>0</v>
      </c>
      <c r="BK446" s="377">
        <f>Trachome!AL458</f>
        <v>0</v>
      </c>
      <c r="BL446" s="377">
        <f>Trachome!AN458</f>
        <v>0</v>
      </c>
      <c r="BM446" s="377">
        <f>Trachome!AO458</f>
        <v>0</v>
      </c>
      <c r="BN446" s="377">
        <f>Trachome!AT458</f>
        <v>0</v>
      </c>
      <c r="BO446" s="377">
        <f>Trachome!AU458</f>
        <v>0</v>
      </c>
      <c r="BP446" s="377">
        <f>Trachome!AV458</f>
        <v>0</v>
      </c>
      <c r="BQ446" s="377">
        <f>Trachome!AW458</f>
        <v>0</v>
      </c>
      <c r="BR446" s="377">
        <f>COUNTIF(Trachome!AX458,"Oui")</f>
        <v>0</v>
      </c>
      <c r="BS446" s="354"/>
      <c r="BT446" s="377">
        <f t="shared" si="73"/>
        <v>0</v>
      </c>
      <c r="BU446" s="377">
        <f t="shared" si="74"/>
        <v>0</v>
      </c>
      <c r="BV446" s="377">
        <f t="shared" si="75"/>
        <v>0</v>
      </c>
      <c r="BW446" s="377">
        <f t="shared" si="76"/>
        <v>0</v>
      </c>
      <c r="BX446" s="377">
        <f t="shared" si="77"/>
        <v>0</v>
      </c>
      <c r="BY446" s="377">
        <f t="shared" si="80"/>
        <v>0</v>
      </c>
      <c r="BZ446" s="377">
        <f t="shared" si="81"/>
        <v>0</v>
      </c>
      <c r="CA446" s="377">
        <f t="shared" si="82"/>
        <v>0</v>
      </c>
      <c r="CB446" s="377">
        <f t="shared" si="78"/>
        <v>0</v>
      </c>
      <c r="CC446" s="377">
        <f t="shared" si="79"/>
        <v>0</v>
      </c>
    </row>
    <row r="447" spans="2:81" x14ac:dyDescent="0.25">
      <c r="B447" s="169">
        <f>'Données démographiques'!B455</f>
        <v>0</v>
      </c>
      <c r="C447" s="169">
        <f>'Données démographiques'!C455</f>
        <v>0</v>
      </c>
      <c r="D447" s="170">
        <f>'Données démographiques'!D455</f>
        <v>0</v>
      </c>
      <c r="E447" s="76"/>
      <c r="F447" s="170">
        <f>FL!M454</f>
        <v>0</v>
      </c>
      <c r="G447" s="170">
        <f>FL!AE454</f>
        <v>0</v>
      </c>
      <c r="H447" s="170">
        <f>FL!AF454</f>
        <v>0</v>
      </c>
      <c r="I447" s="170">
        <f>FL!AH454</f>
        <v>0</v>
      </c>
      <c r="J447" s="170">
        <f>FL!AI454</f>
        <v>0</v>
      </c>
      <c r="K447" s="170">
        <f>FL!AK454</f>
        <v>0</v>
      </c>
      <c r="L447" s="170">
        <f>FL!AM454</f>
        <v>0</v>
      </c>
      <c r="M447" s="170">
        <f>FL!AN454</f>
        <v>0</v>
      </c>
      <c r="N447" s="170">
        <f>FL!AO454</f>
        <v>0</v>
      </c>
      <c r="O447" s="170">
        <f>FL!AP454</f>
        <v>0</v>
      </c>
      <c r="P447" s="170">
        <f>FL!AQ454</f>
        <v>0</v>
      </c>
      <c r="Q447" s="170">
        <f>COUNTIF(FL!AR454,"Oui")</f>
        <v>0</v>
      </c>
      <c r="R447" s="76"/>
      <c r="S447" s="170">
        <f>Oncho!K454</f>
        <v>0</v>
      </c>
      <c r="T447" s="170">
        <f>MAX(Oncho!AB454,Oncho!BA454)</f>
        <v>0</v>
      </c>
      <c r="U447" s="170">
        <f>MAX(Oncho!AC454,Oncho!BB454)</f>
        <v>0</v>
      </c>
      <c r="V447" s="170">
        <f>MAX(Oncho!AE454,Oncho!BD454)</f>
        <v>0</v>
      </c>
      <c r="W447" s="170">
        <f>MAX(Oncho!AF454,Oncho!BE454)</f>
        <v>0</v>
      </c>
      <c r="X447" s="170">
        <f>MAX(Oncho!AG454,Oncho!BF454)</f>
        <v>0</v>
      </c>
      <c r="Y447" s="170">
        <f>MAX(Oncho!AH454,Oncho!BG454)</f>
        <v>0</v>
      </c>
      <c r="Z447" s="170">
        <f>MAX(Oncho!AI454,Oncho!BH454)</f>
        <v>0</v>
      </c>
      <c r="AA447" s="170">
        <f>MAX(Oncho!AJ454,Oncho!BI454)</f>
        <v>0</v>
      </c>
      <c r="AB447" s="170">
        <f>MAX(COUNTIF(Oncho!AK454,"Oui"),COUNTIF(Oncho!BJ454,"Oui"))</f>
        <v>0</v>
      </c>
      <c r="AC447" s="76"/>
      <c r="AD447" s="170">
        <f>SCH!P456</f>
        <v>0</v>
      </c>
      <c r="AE447" s="170">
        <f>SCH!AI456</f>
        <v>0</v>
      </c>
      <c r="AF447" s="170">
        <f>SCH!AJ456</f>
        <v>0</v>
      </c>
      <c r="AG447" s="170">
        <f>SCH!AN456</f>
        <v>0</v>
      </c>
      <c r="AH447" s="170">
        <f>SCH!AO456</f>
        <v>0</v>
      </c>
      <c r="AI447" s="170">
        <f>SCH!AT456</f>
        <v>0</v>
      </c>
      <c r="AJ447" s="170">
        <f>SCH!AU456</f>
        <v>0</v>
      </c>
      <c r="AK447" s="170">
        <f>SCH!AV456</f>
        <v>0</v>
      </c>
      <c r="AL447" s="170">
        <f>SCH!AW456</f>
        <v>0</v>
      </c>
      <c r="AM447" s="170">
        <f>COUNTIF(SCH!AX456,"Oui")</f>
        <v>0</v>
      </c>
      <c r="AN447" s="76"/>
      <c r="AO447" s="170">
        <f>GeoH!P456</f>
        <v>0</v>
      </c>
      <c r="AP447" s="170">
        <f>MAX(GeoH!AK456,GeoH!BS456)</f>
        <v>0</v>
      </c>
      <c r="AQ447" s="170">
        <f>MAX(GeoH!AL456,GeoH!BT456)</f>
        <v>0</v>
      </c>
      <c r="AR447" s="170">
        <f>MAX(GeoH!AM456,GeoH!BU456)</f>
        <v>0</v>
      </c>
      <c r="AS447" s="170">
        <f>MAX(GeoH!AN456,GeoH!BV456)</f>
        <v>0</v>
      </c>
      <c r="AT447" s="170">
        <f>MAX(GeoH!AO456,GeoH!BW456)</f>
        <v>0</v>
      </c>
      <c r="AU447" s="170">
        <f>MAX(GeoH!AQ456,GeoH!BY456)</f>
        <v>0</v>
      </c>
      <c r="AV447" s="170">
        <f>MAX(GeoH!AR456,GeoH!BZ456)</f>
        <v>0</v>
      </c>
      <c r="AW447" s="170">
        <f>MAX(GeoH!AS456,GeoH!CA456)</f>
        <v>0</v>
      </c>
      <c r="AX447" s="170">
        <f>MAX(GeoH!AT456,GeoH!CB456)</f>
        <v>0</v>
      </c>
      <c r="AY447" s="170">
        <f>MAX(GeoH!AU456,GeoH!CC456)</f>
        <v>0</v>
      </c>
      <c r="AZ447" s="170">
        <f>MAX(GeoH!AV456,GeoH!CD456)</f>
        <v>0</v>
      </c>
      <c r="BA447" s="170">
        <f>MAX(GeoH!AW456,GeoH!CE456)</f>
        <v>0</v>
      </c>
      <c r="BB447" s="170">
        <f>MAX(GeoH!AX456,GeoH!CF456)</f>
        <v>0</v>
      </c>
      <c r="BC447" s="170">
        <f>MAX(GeoH!AY456,GeoH!CG456)</f>
        <v>0</v>
      </c>
      <c r="BD447" s="170">
        <f>MAX(GeoH!AZ456,GeoH!CH456)</f>
        <v>0</v>
      </c>
      <c r="BE447" s="170">
        <f>MAX(GeoH!BA456,GeoH!CI456)</f>
        <v>0</v>
      </c>
      <c r="BF447" s="170">
        <f>MAX(GeoH!BB456,GeoH!CJ456)</f>
        <v>0</v>
      </c>
      <c r="BG447" s="170">
        <f>MAX(COUNTIF(GeoH!BC456,"Oui"),COUNTIF(GeoH!CK456,"Oui"))</f>
        <v>0</v>
      </c>
      <c r="BH447" s="76"/>
      <c r="BI447" s="170">
        <f>Trachome!Q459</f>
        <v>0</v>
      </c>
      <c r="BJ447" s="170">
        <f>Trachome!AK459</f>
        <v>0</v>
      </c>
      <c r="BK447" s="170">
        <f>Trachome!AL459</f>
        <v>0</v>
      </c>
      <c r="BL447" s="170">
        <f>Trachome!AN459</f>
        <v>0</v>
      </c>
      <c r="BM447" s="170">
        <f>Trachome!AO459</f>
        <v>0</v>
      </c>
      <c r="BN447" s="170">
        <f>Trachome!AT459</f>
        <v>0</v>
      </c>
      <c r="BO447" s="170">
        <f>Trachome!AU459</f>
        <v>0</v>
      </c>
      <c r="BP447" s="170">
        <f>Trachome!AV459</f>
        <v>0</v>
      </c>
      <c r="BQ447" s="170">
        <f>Trachome!AW459</f>
        <v>0</v>
      </c>
      <c r="BR447" s="170">
        <f>COUNTIF(Trachome!AX459,"Oui")</f>
        <v>0</v>
      </c>
      <c r="BS447" s="76"/>
      <c r="BT447" s="170">
        <f t="shared" si="73"/>
        <v>0</v>
      </c>
      <c r="BU447" s="170">
        <f t="shared" si="74"/>
        <v>0</v>
      </c>
      <c r="BV447" s="170">
        <f t="shared" si="75"/>
        <v>0</v>
      </c>
      <c r="BW447" s="170">
        <f t="shared" si="76"/>
        <v>0</v>
      </c>
      <c r="BX447" s="170">
        <f t="shared" si="77"/>
        <v>0</v>
      </c>
      <c r="BY447" s="170">
        <f t="shared" si="80"/>
        <v>0</v>
      </c>
      <c r="BZ447" s="170">
        <f t="shared" si="81"/>
        <v>0</v>
      </c>
      <c r="CA447" s="170">
        <f t="shared" si="82"/>
        <v>0</v>
      </c>
      <c r="CB447" s="170">
        <f t="shared" si="78"/>
        <v>0</v>
      </c>
      <c r="CC447" s="170">
        <f t="shared" si="79"/>
        <v>0</v>
      </c>
    </row>
    <row r="448" spans="2:81" x14ac:dyDescent="0.25">
      <c r="B448" s="376">
        <f>'Données démographiques'!B456</f>
        <v>0</v>
      </c>
      <c r="C448" s="376">
        <f>'Données démographiques'!C456</f>
        <v>0</v>
      </c>
      <c r="D448" s="377">
        <f>'Données démographiques'!D456</f>
        <v>0</v>
      </c>
      <c r="E448" s="354"/>
      <c r="F448" s="377">
        <f>FL!M455</f>
        <v>0</v>
      </c>
      <c r="G448" s="377">
        <f>FL!AE455</f>
        <v>0</v>
      </c>
      <c r="H448" s="377">
        <f>FL!AF455</f>
        <v>0</v>
      </c>
      <c r="I448" s="377">
        <f>FL!AH455</f>
        <v>0</v>
      </c>
      <c r="J448" s="377">
        <f>FL!AI455</f>
        <v>0</v>
      </c>
      <c r="K448" s="377">
        <f>FL!AK455</f>
        <v>0</v>
      </c>
      <c r="L448" s="377">
        <f>FL!AM455</f>
        <v>0</v>
      </c>
      <c r="M448" s="377">
        <f>FL!AN455</f>
        <v>0</v>
      </c>
      <c r="N448" s="377">
        <f>FL!AO455</f>
        <v>0</v>
      </c>
      <c r="O448" s="377">
        <f>FL!AP455</f>
        <v>0</v>
      </c>
      <c r="P448" s="377">
        <f>FL!AQ455</f>
        <v>0</v>
      </c>
      <c r="Q448" s="377">
        <f>COUNTIF(FL!AR455,"Oui")</f>
        <v>0</v>
      </c>
      <c r="R448" s="354"/>
      <c r="S448" s="377">
        <f>Oncho!K455</f>
        <v>0</v>
      </c>
      <c r="T448" s="377">
        <f>MAX(Oncho!AB455,Oncho!BA455)</f>
        <v>0</v>
      </c>
      <c r="U448" s="377">
        <f>MAX(Oncho!AC455,Oncho!BB455)</f>
        <v>0</v>
      </c>
      <c r="V448" s="377">
        <f>MAX(Oncho!AE455,Oncho!BD455)</f>
        <v>0</v>
      </c>
      <c r="W448" s="377">
        <f>MAX(Oncho!AF455,Oncho!BE455)</f>
        <v>0</v>
      </c>
      <c r="X448" s="377">
        <f>MAX(Oncho!AG455,Oncho!BF455)</f>
        <v>0</v>
      </c>
      <c r="Y448" s="377">
        <f>MAX(Oncho!AH455,Oncho!BG455)</f>
        <v>0</v>
      </c>
      <c r="Z448" s="377">
        <f>MAX(Oncho!AI455,Oncho!BH455)</f>
        <v>0</v>
      </c>
      <c r="AA448" s="377">
        <f>MAX(Oncho!AJ455,Oncho!BI455)</f>
        <v>0</v>
      </c>
      <c r="AB448" s="377">
        <f>MAX(COUNTIF(Oncho!AK455,"Oui"),COUNTIF(Oncho!BJ455,"Oui"))</f>
        <v>0</v>
      </c>
      <c r="AC448" s="354"/>
      <c r="AD448" s="377">
        <f>SCH!P457</f>
        <v>0</v>
      </c>
      <c r="AE448" s="377">
        <f>SCH!AI457</f>
        <v>0</v>
      </c>
      <c r="AF448" s="377">
        <f>SCH!AJ457</f>
        <v>0</v>
      </c>
      <c r="AG448" s="377">
        <f>SCH!AN457</f>
        <v>0</v>
      </c>
      <c r="AH448" s="377">
        <f>SCH!AO457</f>
        <v>0</v>
      </c>
      <c r="AI448" s="377">
        <f>SCH!AT457</f>
        <v>0</v>
      </c>
      <c r="AJ448" s="377">
        <f>SCH!AU457</f>
        <v>0</v>
      </c>
      <c r="AK448" s="377">
        <f>SCH!AV457</f>
        <v>0</v>
      </c>
      <c r="AL448" s="377">
        <f>SCH!AW457</f>
        <v>0</v>
      </c>
      <c r="AM448" s="377">
        <f>COUNTIF(SCH!AX457,"Oui")</f>
        <v>0</v>
      </c>
      <c r="AN448" s="354"/>
      <c r="AO448" s="377">
        <f>GeoH!P457</f>
        <v>0</v>
      </c>
      <c r="AP448" s="377">
        <f>MAX(GeoH!AK457,GeoH!BS457)</f>
        <v>0</v>
      </c>
      <c r="AQ448" s="377">
        <f>MAX(GeoH!AL457,GeoH!BT457)</f>
        <v>0</v>
      </c>
      <c r="AR448" s="377">
        <f>MAX(GeoH!AM457,GeoH!BU457)</f>
        <v>0</v>
      </c>
      <c r="AS448" s="377">
        <f>MAX(GeoH!AN457,GeoH!BV457)</f>
        <v>0</v>
      </c>
      <c r="AT448" s="377">
        <f>MAX(GeoH!AO457,GeoH!BW457)</f>
        <v>0</v>
      </c>
      <c r="AU448" s="377">
        <f>MAX(GeoH!AQ457,GeoH!BY457)</f>
        <v>0</v>
      </c>
      <c r="AV448" s="377">
        <f>MAX(GeoH!AR457,GeoH!BZ457)</f>
        <v>0</v>
      </c>
      <c r="AW448" s="377">
        <f>MAX(GeoH!AS457,GeoH!CA457)</f>
        <v>0</v>
      </c>
      <c r="AX448" s="377">
        <f>MAX(GeoH!AT457,GeoH!CB457)</f>
        <v>0</v>
      </c>
      <c r="AY448" s="377">
        <f>MAX(GeoH!AU457,GeoH!CC457)</f>
        <v>0</v>
      </c>
      <c r="AZ448" s="377">
        <f>MAX(GeoH!AV457,GeoH!CD457)</f>
        <v>0</v>
      </c>
      <c r="BA448" s="377">
        <f>MAX(GeoH!AW457,GeoH!CE457)</f>
        <v>0</v>
      </c>
      <c r="BB448" s="377">
        <f>MAX(GeoH!AX457,GeoH!CF457)</f>
        <v>0</v>
      </c>
      <c r="BC448" s="377">
        <f>MAX(GeoH!AY457,GeoH!CG457)</f>
        <v>0</v>
      </c>
      <c r="BD448" s="377">
        <f>MAX(GeoH!AZ457,GeoH!CH457)</f>
        <v>0</v>
      </c>
      <c r="BE448" s="377">
        <f>MAX(GeoH!BA457,GeoH!CI457)</f>
        <v>0</v>
      </c>
      <c r="BF448" s="377">
        <f>MAX(GeoH!BB457,GeoH!CJ457)</f>
        <v>0</v>
      </c>
      <c r="BG448" s="377">
        <f>MAX(COUNTIF(GeoH!BC457,"Oui"),COUNTIF(GeoH!CK457,"Oui"))</f>
        <v>0</v>
      </c>
      <c r="BH448" s="354"/>
      <c r="BI448" s="377">
        <f>Trachome!Q460</f>
        <v>0</v>
      </c>
      <c r="BJ448" s="377">
        <f>Trachome!AK460</f>
        <v>0</v>
      </c>
      <c r="BK448" s="377">
        <f>Trachome!AL460</f>
        <v>0</v>
      </c>
      <c r="BL448" s="377">
        <f>Trachome!AN460</f>
        <v>0</v>
      </c>
      <c r="BM448" s="377">
        <f>Trachome!AO460</f>
        <v>0</v>
      </c>
      <c r="BN448" s="377">
        <f>Trachome!AT460</f>
        <v>0</v>
      </c>
      <c r="BO448" s="377">
        <f>Trachome!AU460</f>
        <v>0</v>
      </c>
      <c r="BP448" s="377">
        <f>Trachome!AV460</f>
        <v>0</v>
      </c>
      <c r="BQ448" s="377">
        <f>Trachome!AW460</f>
        <v>0</v>
      </c>
      <c r="BR448" s="377">
        <f>COUNTIF(Trachome!AX460,"Oui")</f>
        <v>0</v>
      </c>
      <c r="BS448" s="354"/>
      <c r="BT448" s="377">
        <f t="shared" si="73"/>
        <v>0</v>
      </c>
      <c r="BU448" s="377">
        <f t="shared" si="74"/>
        <v>0</v>
      </c>
      <c r="BV448" s="377">
        <f t="shared" si="75"/>
        <v>0</v>
      </c>
      <c r="BW448" s="377">
        <f t="shared" si="76"/>
        <v>0</v>
      </c>
      <c r="BX448" s="377">
        <f t="shared" si="77"/>
        <v>0</v>
      </c>
      <c r="BY448" s="377">
        <f t="shared" si="80"/>
        <v>0</v>
      </c>
      <c r="BZ448" s="377">
        <f t="shared" si="81"/>
        <v>0</v>
      </c>
      <c r="CA448" s="377">
        <f t="shared" si="82"/>
        <v>0</v>
      </c>
      <c r="CB448" s="377">
        <f t="shared" si="78"/>
        <v>0</v>
      </c>
      <c r="CC448" s="377">
        <f t="shared" si="79"/>
        <v>0</v>
      </c>
    </row>
    <row r="449" spans="2:81" x14ac:dyDescent="0.25">
      <c r="B449" s="169">
        <f>'Données démographiques'!B457</f>
        <v>0</v>
      </c>
      <c r="C449" s="169">
        <f>'Données démographiques'!C457</f>
        <v>0</v>
      </c>
      <c r="D449" s="170">
        <f>'Données démographiques'!D457</f>
        <v>0</v>
      </c>
      <c r="E449" s="76"/>
      <c r="F449" s="170">
        <f>FL!M456</f>
        <v>0</v>
      </c>
      <c r="G449" s="170">
        <f>FL!AE456</f>
        <v>0</v>
      </c>
      <c r="H449" s="170">
        <f>FL!AF456</f>
        <v>0</v>
      </c>
      <c r="I449" s="170">
        <f>FL!AH456</f>
        <v>0</v>
      </c>
      <c r="J449" s="170">
        <f>FL!AI456</f>
        <v>0</v>
      </c>
      <c r="K449" s="170">
        <f>FL!AK456</f>
        <v>0</v>
      </c>
      <c r="L449" s="170">
        <f>FL!AM456</f>
        <v>0</v>
      </c>
      <c r="M449" s="170">
        <f>FL!AN456</f>
        <v>0</v>
      </c>
      <c r="N449" s="170">
        <f>FL!AO456</f>
        <v>0</v>
      </c>
      <c r="O449" s="170">
        <f>FL!AP456</f>
        <v>0</v>
      </c>
      <c r="P449" s="170">
        <f>FL!AQ456</f>
        <v>0</v>
      </c>
      <c r="Q449" s="170">
        <f>COUNTIF(FL!AR456,"Oui")</f>
        <v>0</v>
      </c>
      <c r="R449" s="76"/>
      <c r="S449" s="170">
        <f>Oncho!K456</f>
        <v>0</v>
      </c>
      <c r="T449" s="170">
        <f>MAX(Oncho!AB456,Oncho!BA456)</f>
        <v>0</v>
      </c>
      <c r="U449" s="170">
        <f>MAX(Oncho!AC456,Oncho!BB456)</f>
        <v>0</v>
      </c>
      <c r="V449" s="170">
        <f>MAX(Oncho!AE456,Oncho!BD456)</f>
        <v>0</v>
      </c>
      <c r="W449" s="170">
        <f>MAX(Oncho!AF456,Oncho!BE456)</f>
        <v>0</v>
      </c>
      <c r="X449" s="170">
        <f>MAX(Oncho!AG456,Oncho!BF456)</f>
        <v>0</v>
      </c>
      <c r="Y449" s="170">
        <f>MAX(Oncho!AH456,Oncho!BG456)</f>
        <v>0</v>
      </c>
      <c r="Z449" s="170">
        <f>MAX(Oncho!AI456,Oncho!BH456)</f>
        <v>0</v>
      </c>
      <c r="AA449" s="170">
        <f>MAX(Oncho!AJ456,Oncho!BI456)</f>
        <v>0</v>
      </c>
      <c r="AB449" s="170">
        <f>MAX(COUNTIF(Oncho!AK456,"Oui"),COUNTIF(Oncho!BJ456,"Oui"))</f>
        <v>0</v>
      </c>
      <c r="AC449" s="76"/>
      <c r="AD449" s="170">
        <f>SCH!P458</f>
        <v>0</v>
      </c>
      <c r="AE449" s="170">
        <f>SCH!AI458</f>
        <v>0</v>
      </c>
      <c r="AF449" s="170">
        <f>SCH!AJ458</f>
        <v>0</v>
      </c>
      <c r="AG449" s="170">
        <f>SCH!AN458</f>
        <v>0</v>
      </c>
      <c r="AH449" s="170">
        <f>SCH!AO458</f>
        <v>0</v>
      </c>
      <c r="AI449" s="170">
        <f>SCH!AT458</f>
        <v>0</v>
      </c>
      <c r="AJ449" s="170">
        <f>SCH!AU458</f>
        <v>0</v>
      </c>
      <c r="AK449" s="170">
        <f>SCH!AV458</f>
        <v>0</v>
      </c>
      <c r="AL449" s="170">
        <f>SCH!AW458</f>
        <v>0</v>
      </c>
      <c r="AM449" s="170">
        <f>COUNTIF(SCH!AX458,"Oui")</f>
        <v>0</v>
      </c>
      <c r="AN449" s="76"/>
      <c r="AO449" s="170">
        <f>GeoH!P458</f>
        <v>0</v>
      </c>
      <c r="AP449" s="170">
        <f>MAX(GeoH!AK458,GeoH!BS458)</f>
        <v>0</v>
      </c>
      <c r="AQ449" s="170">
        <f>MAX(GeoH!AL458,GeoH!BT458)</f>
        <v>0</v>
      </c>
      <c r="AR449" s="170">
        <f>MAX(GeoH!AM458,GeoH!BU458)</f>
        <v>0</v>
      </c>
      <c r="AS449" s="170">
        <f>MAX(GeoH!AN458,GeoH!BV458)</f>
        <v>0</v>
      </c>
      <c r="AT449" s="170">
        <f>MAX(GeoH!AO458,GeoH!BW458)</f>
        <v>0</v>
      </c>
      <c r="AU449" s="170">
        <f>MAX(GeoH!AQ458,GeoH!BY458)</f>
        <v>0</v>
      </c>
      <c r="AV449" s="170">
        <f>MAX(GeoH!AR458,GeoH!BZ458)</f>
        <v>0</v>
      </c>
      <c r="AW449" s="170">
        <f>MAX(GeoH!AS458,GeoH!CA458)</f>
        <v>0</v>
      </c>
      <c r="AX449" s="170">
        <f>MAX(GeoH!AT458,GeoH!CB458)</f>
        <v>0</v>
      </c>
      <c r="AY449" s="170">
        <f>MAX(GeoH!AU458,GeoH!CC458)</f>
        <v>0</v>
      </c>
      <c r="AZ449" s="170">
        <f>MAX(GeoH!AV458,GeoH!CD458)</f>
        <v>0</v>
      </c>
      <c r="BA449" s="170">
        <f>MAX(GeoH!AW458,GeoH!CE458)</f>
        <v>0</v>
      </c>
      <c r="BB449" s="170">
        <f>MAX(GeoH!AX458,GeoH!CF458)</f>
        <v>0</v>
      </c>
      <c r="BC449" s="170">
        <f>MAX(GeoH!AY458,GeoH!CG458)</f>
        <v>0</v>
      </c>
      <c r="BD449" s="170">
        <f>MAX(GeoH!AZ458,GeoH!CH458)</f>
        <v>0</v>
      </c>
      <c r="BE449" s="170">
        <f>MAX(GeoH!BA458,GeoH!CI458)</f>
        <v>0</v>
      </c>
      <c r="BF449" s="170">
        <f>MAX(GeoH!BB458,GeoH!CJ458)</f>
        <v>0</v>
      </c>
      <c r="BG449" s="170">
        <f>MAX(COUNTIF(GeoH!BC458,"Oui"),COUNTIF(GeoH!CK458,"Oui"))</f>
        <v>0</v>
      </c>
      <c r="BH449" s="76"/>
      <c r="BI449" s="170">
        <f>Trachome!Q461</f>
        <v>0</v>
      </c>
      <c r="BJ449" s="170">
        <f>Trachome!AK461</f>
        <v>0</v>
      </c>
      <c r="BK449" s="170">
        <f>Trachome!AL461</f>
        <v>0</v>
      </c>
      <c r="BL449" s="170">
        <f>Trachome!AN461</f>
        <v>0</v>
      </c>
      <c r="BM449" s="170">
        <f>Trachome!AO461</f>
        <v>0</v>
      </c>
      <c r="BN449" s="170">
        <f>Trachome!AT461</f>
        <v>0</v>
      </c>
      <c r="BO449" s="170">
        <f>Trachome!AU461</f>
        <v>0</v>
      </c>
      <c r="BP449" s="170">
        <f>Trachome!AV461</f>
        <v>0</v>
      </c>
      <c r="BQ449" s="170">
        <f>Trachome!AW461</f>
        <v>0</v>
      </c>
      <c r="BR449" s="170">
        <f>COUNTIF(Trachome!AX461,"Oui")</f>
        <v>0</v>
      </c>
      <c r="BS449" s="76"/>
      <c r="BT449" s="170">
        <f t="shared" si="73"/>
        <v>0</v>
      </c>
      <c r="BU449" s="170">
        <f t="shared" si="74"/>
        <v>0</v>
      </c>
      <c r="BV449" s="170">
        <f t="shared" si="75"/>
        <v>0</v>
      </c>
      <c r="BW449" s="170">
        <f t="shared" si="76"/>
        <v>0</v>
      </c>
      <c r="BX449" s="170">
        <f t="shared" si="77"/>
        <v>0</v>
      </c>
      <c r="BY449" s="170">
        <f t="shared" si="80"/>
        <v>0</v>
      </c>
      <c r="BZ449" s="170">
        <f t="shared" si="81"/>
        <v>0</v>
      </c>
      <c r="CA449" s="170">
        <f t="shared" si="82"/>
        <v>0</v>
      </c>
      <c r="CB449" s="170">
        <f t="shared" si="78"/>
        <v>0</v>
      </c>
      <c r="CC449" s="170">
        <f t="shared" si="79"/>
        <v>0</v>
      </c>
    </row>
    <row r="450" spans="2:81" x14ac:dyDescent="0.25">
      <c r="B450" s="376">
        <f>'Données démographiques'!B458</f>
        <v>0</v>
      </c>
      <c r="C450" s="376">
        <f>'Données démographiques'!C458</f>
        <v>0</v>
      </c>
      <c r="D450" s="377">
        <f>'Données démographiques'!D458</f>
        <v>0</v>
      </c>
      <c r="E450" s="354"/>
      <c r="F450" s="377">
        <f>FL!M457</f>
        <v>0</v>
      </c>
      <c r="G450" s="377">
        <f>FL!AE457</f>
        <v>0</v>
      </c>
      <c r="H450" s="377">
        <f>FL!AF457</f>
        <v>0</v>
      </c>
      <c r="I450" s="377">
        <f>FL!AH457</f>
        <v>0</v>
      </c>
      <c r="J450" s="377">
        <f>FL!AI457</f>
        <v>0</v>
      </c>
      <c r="K450" s="377">
        <f>FL!AK457</f>
        <v>0</v>
      </c>
      <c r="L450" s="377">
        <f>FL!AM457</f>
        <v>0</v>
      </c>
      <c r="M450" s="377">
        <f>FL!AN457</f>
        <v>0</v>
      </c>
      <c r="N450" s="377">
        <f>FL!AO457</f>
        <v>0</v>
      </c>
      <c r="O450" s="377">
        <f>FL!AP457</f>
        <v>0</v>
      </c>
      <c r="P450" s="377">
        <f>FL!AQ457</f>
        <v>0</v>
      </c>
      <c r="Q450" s="377">
        <f>COUNTIF(FL!AR457,"Oui")</f>
        <v>0</v>
      </c>
      <c r="R450" s="354"/>
      <c r="S450" s="377">
        <f>Oncho!K457</f>
        <v>0</v>
      </c>
      <c r="T450" s="377">
        <f>MAX(Oncho!AB457,Oncho!BA457)</f>
        <v>0</v>
      </c>
      <c r="U450" s="377">
        <f>MAX(Oncho!AC457,Oncho!BB457)</f>
        <v>0</v>
      </c>
      <c r="V450" s="377">
        <f>MAX(Oncho!AE457,Oncho!BD457)</f>
        <v>0</v>
      </c>
      <c r="W450" s="377">
        <f>MAX(Oncho!AF457,Oncho!BE457)</f>
        <v>0</v>
      </c>
      <c r="X450" s="377">
        <f>MAX(Oncho!AG457,Oncho!BF457)</f>
        <v>0</v>
      </c>
      <c r="Y450" s="377">
        <f>MAX(Oncho!AH457,Oncho!BG457)</f>
        <v>0</v>
      </c>
      <c r="Z450" s="377">
        <f>MAX(Oncho!AI457,Oncho!BH457)</f>
        <v>0</v>
      </c>
      <c r="AA450" s="377">
        <f>MAX(Oncho!AJ457,Oncho!BI457)</f>
        <v>0</v>
      </c>
      <c r="AB450" s="377">
        <f>MAX(COUNTIF(Oncho!AK457,"Oui"),COUNTIF(Oncho!BJ457,"Oui"))</f>
        <v>0</v>
      </c>
      <c r="AC450" s="354"/>
      <c r="AD450" s="377">
        <f>SCH!P459</f>
        <v>0</v>
      </c>
      <c r="AE450" s="377">
        <f>SCH!AI459</f>
        <v>0</v>
      </c>
      <c r="AF450" s="377">
        <f>SCH!AJ459</f>
        <v>0</v>
      </c>
      <c r="AG450" s="377">
        <f>SCH!AN459</f>
        <v>0</v>
      </c>
      <c r="AH450" s="377">
        <f>SCH!AO459</f>
        <v>0</v>
      </c>
      <c r="AI450" s="377">
        <f>SCH!AT459</f>
        <v>0</v>
      </c>
      <c r="AJ450" s="377">
        <f>SCH!AU459</f>
        <v>0</v>
      </c>
      <c r="AK450" s="377">
        <f>SCH!AV459</f>
        <v>0</v>
      </c>
      <c r="AL450" s="377">
        <f>SCH!AW459</f>
        <v>0</v>
      </c>
      <c r="AM450" s="377">
        <f>COUNTIF(SCH!AX459,"Oui")</f>
        <v>0</v>
      </c>
      <c r="AN450" s="354"/>
      <c r="AO450" s="377">
        <f>GeoH!P459</f>
        <v>0</v>
      </c>
      <c r="AP450" s="377">
        <f>MAX(GeoH!AK459,GeoH!BS459)</f>
        <v>0</v>
      </c>
      <c r="AQ450" s="377">
        <f>MAX(GeoH!AL459,GeoH!BT459)</f>
        <v>0</v>
      </c>
      <c r="AR450" s="377">
        <f>MAX(GeoH!AM459,GeoH!BU459)</f>
        <v>0</v>
      </c>
      <c r="AS450" s="377">
        <f>MAX(GeoH!AN459,GeoH!BV459)</f>
        <v>0</v>
      </c>
      <c r="AT450" s="377">
        <f>MAX(GeoH!AO459,GeoH!BW459)</f>
        <v>0</v>
      </c>
      <c r="AU450" s="377">
        <f>MAX(GeoH!AQ459,GeoH!BY459)</f>
        <v>0</v>
      </c>
      <c r="AV450" s="377">
        <f>MAX(GeoH!AR459,GeoH!BZ459)</f>
        <v>0</v>
      </c>
      <c r="AW450" s="377">
        <f>MAX(GeoH!AS459,GeoH!CA459)</f>
        <v>0</v>
      </c>
      <c r="AX450" s="377">
        <f>MAX(GeoH!AT459,GeoH!CB459)</f>
        <v>0</v>
      </c>
      <c r="AY450" s="377">
        <f>MAX(GeoH!AU459,GeoH!CC459)</f>
        <v>0</v>
      </c>
      <c r="AZ450" s="377">
        <f>MAX(GeoH!AV459,GeoH!CD459)</f>
        <v>0</v>
      </c>
      <c r="BA450" s="377">
        <f>MAX(GeoH!AW459,GeoH!CE459)</f>
        <v>0</v>
      </c>
      <c r="BB450" s="377">
        <f>MAX(GeoH!AX459,GeoH!CF459)</f>
        <v>0</v>
      </c>
      <c r="BC450" s="377">
        <f>MAX(GeoH!AY459,GeoH!CG459)</f>
        <v>0</v>
      </c>
      <c r="BD450" s="377">
        <f>MAX(GeoH!AZ459,GeoH!CH459)</f>
        <v>0</v>
      </c>
      <c r="BE450" s="377">
        <f>MAX(GeoH!BA459,GeoH!CI459)</f>
        <v>0</v>
      </c>
      <c r="BF450" s="377">
        <f>MAX(GeoH!BB459,GeoH!CJ459)</f>
        <v>0</v>
      </c>
      <c r="BG450" s="377">
        <f>MAX(COUNTIF(GeoH!BC459,"Oui"),COUNTIF(GeoH!CK459,"Oui"))</f>
        <v>0</v>
      </c>
      <c r="BH450" s="354"/>
      <c r="BI450" s="377">
        <f>Trachome!Q462</f>
        <v>0</v>
      </c>
      <c r="BJ450" s="377">
        <f>Trachome!AK462</f>
        <v>0</v>
      </c>
      <c r="BK450" s="377">
        <f>Trachome!AL462</f>
        <v>0</v>
      </c>
      <c r="BL450" s="377">
        <f>Trachome!AN462</f>
        <v>0</v>
      </c>
      <c r="BM450" s="377">
        <f>Trachome!AO462</f>
        <v>0</v>
      </c>
      <c r="BN450" s="377">
        <f>Trachome!AT462</f>
        <v>0</v>
      </c>
      <c r="BO450" s="377">
        <f>Trachome!AU462</f>
        <v>0</v>
      </c>
      <c r="BP450" s="377">
        <f>Trachome!AV462</f>
        <v>0</v>
      </c>
      <c r="BQ450" s="377">
        <f>Trachome!AW462</f>
        <v>0</v>
      </c>
      <c r="BR450" s="377">
        <f>COUNTIF(Trachome!AX462,"Oui")</f>
        <v>0</v>
      </c>
      <c r="BS450" s="354"/>
      <c r="BT450" s="377">
        <f t="shared" si="73"/>
        <v>0</v>
      </c>
      <c r="BU450" s="377">
        <f t="shared" si="74"/>
        <v>0</v>
      </c>
      <c r="BV450" s="377">
        <f t="shared" si="75"/>
        <v>0</v>
      </c>
      <c r="BW450" s="377">
        <f t="shared" si="76"/>
        <v>0</v>
      </c>
      <c r="BX450" s="377">
        <f t="shared" si="77"/>
        <v>0</v>
      </c>
      <c r="BY450" s="377">
        <f t="shared" si="80"/>
        <v>0</v>
      </c>
      <c r="BZ450" s="377">
        <f t="shared" si="81"/>
        <v>0</v>
      </c>
      <c r="CA450" s="377">
        <f t="shared" si="82"/>
        <v>0</v>
      </c>
      <c r="CB450" s="377">
        <f t="shared" si="78"/>
        <v>0</v>
      </c>
      <c r="CC450" s="377">
        <f t="shared" si="79"/>
        <v>0</v>
      </c>
    </row>
    <row r="451" spans="2:81" x14ac:dyDescent="0.25">
      <c r="B451" s="169">
        <f>'Données démographiques'!B459</f>
        <v>0</v>
      </c>
      <c r="C451" s="169">
        <f>'Données démographiques'!C459</f>
        <v>0</v>
      </c>
      <c r="D451" s="170">
        <f>'Données démographiques'!D459</f>
        <v>0</v>
      </c>
      <c r="E451" s="76"/>
      <c r="F451" s="170">
        <f>FL!M458</f>
        <v>0</v>
      </c>
      <c r="G451" s="170">
        <f>FL!AE458</f>
        <v>0</v>
      </c>
      <c r="H451" s="170">
        <f>FL!AF458</f>
        <v>0</v>
      </c>
      <c r="I451" s="170">
        <f>FL!AH458</f>
        <v>0</v>
      </c>
      <c r="J451" s="170">
        <f>FL!AI458</f>
        <v>0</v>
      </c>
      <c r="K451" s="170">
        <f>FL!AK458</f>
        <v>0</v>
      </c>
      <c r="L451" s="170">
        <f>FL!AM458</f>
        <v>0</v>
      </c>
      <c r="M451" s="170">
        <f>FL!AN458</f>
        <v>0</v>
      </c>
      <c r="N451" s="170">
        <f>FL!AO458</f>
        <v>0</v>
      </c>
      <c r="O451" s="170">
        <f>FL!AP458</f>
        <v>0</v>
      </c>
      <c r="P451" s="170">
        <f>FL!AQ458</f>
        <v>0</v>
      </c>
      <c r="Q451" s="170">
        <f>COUNTIF(FL!AR458,"Oui")</f>
        <v>0</v>
      </c>
      <c r="R451" s="76"/>
      <c r="S451" s="170">
        <f>Oncho!K458</f>
        <v>0</v>
      </c>
      <c r="T451" s="170">
        <f>MAX(Oncho!AB458,Oncho!BA458)</f>
        <v>0</v>
      </c>
      <c r="U451" s="170">
        <f>MAX(Oncho!AC458,Oncho!BB458)</f>
        <v>0</v>
      </c>
      <c r="V451" s="170">
        <f>MAX(Oncho!AE458,Oncho!BD458)</f>
        <v>0</v>
      </c>
      <c r="W451" s="170">
        <f>MAX(Oncho!AF458,Oncho!BE458)</f>
        <v>0</v>
      </c>
      <c r="X451" s="170">
        <f>MAX(Oncho!AG458,Oncho!BF458)</f>
        <v>0</v>
      </c>
      <c r="Y451" s="170">
        <f>MAX(Oncho!AH458,Oncho!BG458)</f>
        <v>0</v>
      </c>
      <c r="Z451" s="170">
        <f>MAX(Oncho!AI458,Oncho!BH458)</f>
        <v>0</v>
      </c>
      <c r="AA451" s="170">
        <f>MAX(Oncho!AJ458,Oncho!BI458)</f>
        <v>0</v>
      </c>
      <c r="AB451" s="170">
        <f>MAX(COUNTIF(Oncho!AK458,"Oui"),COUNTIF(Oncho!BJ458,"Oui"))</f>
        <v>0</v>
      </c>
      <c r="AC451" s="76"/>
      <c r="AD451" s="170">
        <f>SCH!P460</f>
        <v>0</v>
      </c>
      <c r="AE451" s="170">
        <f>SCH!AI460</f>
        <v>0</v>
      </c>
      <c r="AF451" s="170">
        <f>SCH!AJ460</f>
        <v>0</v>
      </c>
      <c r="AG451" s="170">
        <f>SCH!AN460</f>
        <v>0</v>
      </c>
      <c r="AH451" s="170">
        <f>SCH!AO460</f>
        <v>0</v>
      </c>
      <c r="AI451" s="170">
        <f>SCH!AT460</f>
        <v>0</v>
      </c>
      <c r="AJ451" s="170">
        <f>SCH!AU460</f>
        <v>0</v>
      </c>
      <c r="AK451" s="170">
        <f>SCH!AV460</f>
        <v>0</v>
      </c>
      <c r="AL451" s="170">
        <f>SCH!AW460</f>
        <v>0</v>
      </c>
      <c r="AM451" s="170">
        <f>COUNTIF(SCH!AX460,"Oui")</f>
        <v>0</v>
      </c>
      <c r="AN451" s="76"/>
      <c r="AO451" s="170">
        <f>GeoH!P460</f>
        <v>0</v>
      </c>
      <c r="AP451" s="170">
        <f>MAX(GeoH!AK460,GeoH!BS460)</f>
        <v>0</v>
      </c>
      <c r="AQ451" s="170">
        <f>MAX(GeoH!AL460,GeoH!BT460)</f>
        <v>0</v>
      </c>
      <c r="AR451" s="170">
        <f>MAX(GeoH!AM460,GeoH!BU460)</f>
        <v>0</v>
      </c>
      <c r="AS451" s="170">
        <f>MAX(GeoH!AN460,GeoH!BV460)</f>
        <v>0</v>
      </c>
      <c r="AT451" s="170">
        <f>MAX(GeoH!AO460,GeoH!BW460)</f>
        <v>0</v>
      </c>
      <c r="AU451" s="170">
        <f>MAX(GeoH!AQ460,GeoH!BY460)</f>
        <v>0</v>
      </c>
      <c r="AV451" s="170">
        <f>MAX(GeoH!AR460,GeoH!BZ460)</f>
        <v>0</v>
      </c>
      <c r="AW451" s="170">
        <f>MAX(GeoH!AS460,GeoH!CA460)</f>
        <v>0</v>
      </c>
      <c r="AX451" s="170">
        <f>MAX(GeoH!AT460,GeoH!CB460)</f>
        <v>0</v>
      </c>
      <c r="AY451" s="170">
        <f>MAX(GeoH!AU460,GeoH!CC460)</f>
        <v>0</v>
      </c>
      <c r="AZ451" s="170">
        <f>MAX(GeoH!AV460,GeoH!CD460)</f>
        <v>0</v>
      </c>
      <c r="BA451" s="170">
        <f>MAX(GeoH!AW460,GeoH!CE460)</f>
        <v>0</v>
      </c>
      <c r="BB451" s="170">
        <f>MAX(GeoH!AX460,GeoH!CF460)</f>
        <v>0</v>
      </c>
      <c r="BC451" s="170">
        <f>MAX(GeoH!AY460,GeoH!CG460)</f>
        <v>0</v>
      </c>
      <c r="BD451" s="170">
        <f>MAX(GeoH!AZ460,GeoH!CH460)</f>
        <v>0</v>
      </c>
      <c r="BE451" s="170">
        <f>MAX(GeoH!BA460,GeoH!CI460)</f>
        <v>0</v>
      </c>
      <c r="BF451" s="170">
        <f>MAX(GeoH!BB460,GeoH!CJ460)</f>
        <v>0</v>
      </c>
      <c r="BG451" s="170">
        <f>MAX(COUNTIF(GeoH!BC460,"Oui"),COUNTIF(GeoH!CK460,"Oui"))</f>
        <v>0</v>
      </c>
      <c r="BH451" s="76"/>
      <c r="BI451" s="170">
        <f>Trachome!Q463</f>
        <v>0</v>
      </c>
      <c r="BJ451" s="170">
        <f>Trachome!AK463</f>
        <v>0</v>
      </c>
      <c r="BK451" s="170">
        <f>Trachome!AL463</f>
        <v>0</v>
      </c>
      <c r="BL451" s="170">
        <f>Trachome!AN463</f>
        <v>0</v>
      </c>
      <c r="BM451" s="170">
        <f>Trachome!AO463</f>
        <v>0</v>
      </c>
      <c r="BN451" s="170">
        <f>Trachome!AT463</f>
        <v>0</v>
      </c>
      <c r="BO451" s="170">
        <f>Trachome!AU463</f>
        <v>0</v>
      </c>
      <c r="BP451" s="170">
        <f>Trachome!AV463</f>
        <v>0</v>
      </c>
      <c r="BQ451" s="170">
        <f>Trachome!AW463</f>
        <v>0</v>
      </c>
      <c r="BR451" s="170">
        <f>COUNTIF(Trachome!AX463,"Oui")</f>
        <v>0</v>
      </c>
      <c r="BS451" s="76"/>
      <c r="BT451" s="170">
        <f t="shared" si="73"/>
        <v>0</v>
      </c>
      <c r="BU451" s="170">
        <f t="shared" si="74"/>
        <v>0</v>
      </c>
      <c r="BV451" s="170">
        <f t="shared" si="75"/>
        <v>0</v>
      </c>
      <c r="BW451" s="170">
        <f t="shared" si="76"/>
        <v>0</v>
      </c>
      <c r="BX451" s="170">
        <f t="shared" si="77"/>
        <v>0</v>
      </c>
      <c r="BY451" s="170">
        <f t="shared" si="80"/>
        <v>0</v>
      </c>
      <c r="BZ451" s="170">
        <f t="shared" si="81"/>
        <v>0</v>
      </c>
      <c r="CA451" s="170">
        <f t="shared" si="82"/>
        <v>0</v>
      </c>
      <c r="CB451" s="170">
        <f t="shared" si="78"/>
        <v>0</v>
      </c>
      <c r="CC451" s="170">
        <f t="shared" si="79"/>
        <v>0</v>
      </c>
    </row>
    <row r="452" spans="2:81" x14ac:dyDescent="0.25">
      <c r="B452" s="376">
        <f>'Données démographiques'!B460</f>
        <v>0</v>
      </c>
      <c r="C452" s="376">
        <f>'Données démographiques'!C460</f>
        <v>0</v>
      </c>
      <c r="D452" s="377">
        <f>'Données démographiques'!D460</f>
        <v>0</v>
      </c>
      <c r="E452" s="354"/>
      <c r="F452" s="377">
        <f>FL!M459</f>
        <v>0</v>
      </c>
      <c r="G452" s="377">
        <f>FL!AE459</f>
        <v>0</v>
      </c>
      <c r="H452" s="377">
        <f>FL!AF459</f>
        <v>0</v>
      </c>
      <c r="I452" s="377">
        <f>FL!AH459</f>
        <v>0</v>
      </c>
      <c r="J452" s="377">
        <f>FL!AI459</f>
        <v>0</v>
      </c>
      <c r="K452" s="377">
        <f>FL!AK459</f>
        <v>0</v>
      </c>
      <c r="L452" s="377">
        <f>FL!AM459</f>
        <v>0</v>
      </c>
      <c r="M452" s="377">
        <f>FL!AN459</f>
        <v>0</v>
      </c>
      <c r="N452" s="377">
        <f>FL!AO459</f>
        <v>0</v>
      </c>
      <c r="O452" s="377">
        <f>FL!AP459</f>
        <v>0</v>
      </c>
      <c r="P452" s="377">
        <f>FL!AQ459</f>
        <v>0</v>
      </c>
      <c r="Q452" s="377">
        <f>COUNTIF(FL!AR459,"Oui")</f>
        <v>0</v>
      </c>
      <c r="R452" s="354"/>
      <c r="S452" s="377">
        <f>Oncho!K459</f>
        <v>0</v>
      </c>
      <c r="T452" s="377">
        <f>MAX(Oncho!AB459,Oncho!BA459)</f>
        <v>0</v>
      </c>
      <c r="U452" s="377">
        <f>MAX(Oncho!AC459,Oncho!BB459)</f>
        <v>0</v>
      </c>
      <c r="V452" s="377">
        <f>MAX(Oncho!AE459,Oncho!BD459)</f>
        <v>0</v>
      </c>
      <c r="W452" s="377">
        <f>MAX(Oncho!AF459,Oncho!BE459)</f>
        <v>0</v>
      </c>
      <c r="X452" s="377">
        <f>MAX(Oncho!AG459,Oncho!BF459)</f>
        <v>0</v>
      </c>
      <c r="Y452" s="377">
        <f>MAX(Oncho!AH459,Oncho!BG459)</f>
        <v>0</v>
      </c>
      <c r="Z452" s="377">
        <f>MAX(Oncho!AI459,Oncho!BH459)</f>
        <v>0</v>
      </c>
      <c r="AA452" s="377">
        <f>MAX(Oncho!AJ459,Oncho!BI459)</f>
        <v>0</v>
      </c>
      <c r="AB452" s="377">
        <f>MAX(COUNTIF(Oncho!AK459,"Oui"),COUNTIF(Oncho!BJ459,"Oui"))</f>
        <v>0</v>
      </c>
      <c r="AC452" s="354"/>
      <c r="AD452" s="377">
        <f>SCH!P461</f>
        <v>0</v>
      </c>
      <c r="AE452" s="377">
        <f>SCH!AI461</f>
        <v>0</v>
      </c>
      <c r="AF452" s="377">
        <f>SCH!AJ461</f>
        <v>0</v>
      </c>
      <c r="AG452" s="377">
        <f>SCH!AN461</f>
        <v>0</v>
      </c>
      <c r="AH452" s="377">
        <f>SCH!AO461</f>
        <v>0</v>
      </c>
      <c r="AI452" s="377">
        <f>SCH!AT461</f>
        <v>0</v>
      </c>
      <c r="AJ452" s="377">
        <f>SCH!AU461</f>
        <v>0</v>
      </c>
      <c r="AK452" s="377">
        <f>SCH!AV461</f>
        <v>0</v>
      </c>
      <c r="AL452" s="377">
        <f>SCH!AW461</f>
        <v>0</v>
      </c>
      <c r="AM452" s="377">
        <f>COUNTIF(SCH!AX461,"Oui")</f>
        <v>0</v>
      </c>
      <c r="AN452" s="354"/>
      <c r="AO452" s="377">
        <f>GeoH!P461</f>
        <v>0</v>
      </c>
      <c r="AP452" s="377">
        <f>MAX(GeoH!AK461,GeoH!BS461)</f>
        <v>0</v>
      </c>
      <c r="AQ452" s="377">
        <f>MAX(GeoH!AL461,GeoH!BT461)</f>
        <v>0</v>
      </c>
      <c r="AR452" s="377">
        <f>MAX(GeoH!AM461,GeoH!BU461)</f>
        <v>0</v>
      </c>
      <c r="AS452" s="377">
        <f>MAX(GeoH!AN461,GeoH!BV461)</f>
        <v>0</v>
      </c>
      <c r="AT452" s="377">
        <f>MAX(GeoH!AO461,GeoH!BW461)</f>
        <v>0</v>
      </c>
      <c r="AU452" s="377">
        <f>MAX(GeoH!AQ461,GeoH!BY461)</f>
        <v>0</v>
      </c>
      <c r="AV452" s="377">
        <f>MAX(GeoH!AR461,GeoH!BZ461)</f>
        <v>0</v>
      </c>
      <c r="AW452" s="377">
        <f>MAX(GeoH!AS461,GeoH!CA461)</f>
        <v>0</v>
      </c>
      <c r="AX452" s="377">
        <f>MAX(GeoH!AT461,GeoH!CB461)</f>
        <v>0</v>
      </c>
      <c r="AY452" s="377">
        <f>MAX(GeoH!AU461,GeoH!CC461)</f>
        <v>0</v>
      </c>
      <c r="AZ452" s="377">
        <f>MAX(GeoH!AV461,GeoH!CD461)</f>
        <v>0</v>
      </c>
      <c r="BA452" s="377">
        <f>MAX(GeoH!AW461,GeoH!CE461)</f>
        <v>0</v>
      </c>
      <c r="BB452" s="377">
        <f>MAX(GeoH!AX461,GeoH!CF461)</f>
        <v>0</v>
      </c>
      <c r="BC452" s="377">
        <f>MAX(GeoH!AY461,GeoH!CG461)</f>
        <v>0</v>
      </c>
      <c r="BD452" s="377">
        <f>MAX(GeoH!AZ461,GeoH!CH461)</f>
        <v>0</v>
      </c>
      <c r="BE452" s="377">
        <f>MAX(GeoH!BA461,GeoH!CI461)</f>
        <v>0</v>
      </c>
      <c r="BF452" s="377">
        <f>MAX(GeoH!BB461,GeoH!CJ461)</f>
        <v>0</v>
      </c>
      <c r="BG452" s="377">
        <f>MAX(COUNTIF(GeoH!BC461,"Oui"),COUNTIF(GeoH!CK461,"Oui"))</f>
        <v>0</v>
      </c>
      <c r="BH452" s="354"/>
      <c r="BI452" s="377">
        <f>Trachome!Q464</f>
        <v>0</v>
      </c>
      <c r="BJ452" s="377">
        <f>Trachome!AK464</f>
        <v>0</v>
      </c>
      <c r="BK452" s="377">
        <f>Trachome!AL464</f>
        <v>0</v>
      </c>
      <c r="BL452" s="377">
        <f>Trachome!AN464</f>
        <v>0</v>
      </c>
      <c r="BM452" s="377">
        <f>Trachome!AO464</f>
        <v>0</v>
      </c>
      <c r="BN452" s="377">
        <f>Trachome!AT464</f>
        <v>0</v>
      </c>
      <c r="BO452" s="377">
        <f>Trachome!AU464</f>
        <v>0</v>
      </c>
      <c r="BP452" s="377">
        <f>Trachome!AV464</f>
        <v>0</v>
      </c>
      <c r="BQ452" s="377">
        <f>Trachome!AW464</f>
        <v>0</v>
      </c>
      <c r="BR452" s="377">
        <f>COUNTIF(Trachome!AX464,"Oui")</f>
        <v>0</v>
      </c>
      <c r="BS452" s="354"/>
      <c r="BT452" s="377">
        <f t="shared" si="73"/>
        <v>0</v>
      </c>
      <c r="BU452" s="377">
        <f t="shared" si="74"/>
        <v>0</v>
      </c>
      <c r="BV452" s="377">
        <f t="shared" si="75"/>
        <v>0</v>
      </c>
      <c r="BW452" s="377">
        <f t="shared" si="76"/>
        <v>0</v>
      </c>
      <c r="BX452" s="377">
        <f t="shared" si="77"/>
        <v>0</v>
      </c>
      <c r="BY452" s="377">
        <f t="shared" si="80"/>
        <v>0</v>
      </c>
      <c r="BZ452" s="377">
        <f t="shared" si="81"/>
        <v>0</v>
      </c>
      <c r="CA452" s="377">
        <f t="shared" si="82"/>
        <v>0</v>
      </c>
      <c r="CB452" s="377">
        <f t="shared" si="78"/>
        <v>0</v>
      </c>
      <c r="CC452" s="377">
        <f t="shared" si="79"/>
        <v>0</v>
      </c>
    </row>
    <row r="453" spans="2:81" x14ac:dyDescent="0.25">
      <c r="B453" s="169">
        <f>'Données démographiques'!B461</f>
        <v>0</v>
      </c>
      <c r="C453" s="169">
        <f>'Données démographiques'!C461</f>
        <v>0</v>
      </c>
      <c r="D453" s="170">
        <f>'Données démographiques'!D461</f>
        <v>0</v>
      </c>
      <c r="E453" s="76"/>
      <c r="F453" s="170">
        <f>FL!M460</f>
        <v>0</v>
      </c>
      <c r="G453" s="170">
        <f>FL!AE460</f>
        <v>0</v>
      </c>
      <c r="H453" s="170">
        <f>FL!AF460</f>
        <v>0</v>
      </c>
      <c r="I453" s="170">
        <f>FL!AH460</f>
        <v>0</v>
      </c>
      <c r="J453" s="170">
        <f>FL!AI460</f>
        <v>0</v>
      </c>
      <c r="K453" s="170">
        <f>FL!AK460</f>
        <v>0</v>
      </c>
      <c r="L453" s="170">
        <f>FL!AM460</f>
        <v>0</v>
      </c>
      <c r="M453" s="170">
        <f>FL!AN460</f>
        <v>0</v>
      </c>
      <c r="N453" s="170">
        <f>FL!AO460</f>
        <v>0</v>
      </c>
      <c r="O453" s="170">
        <f>FL!AP460</f>
        <v>0</v>
      </c>
      <c r="P453" s="170">
        <f>FL!AQ460</f>
        <v>0</v>
      </c>
      <c r="Q453" s="170">
        <f>COUNTIF(FL!AR460,"Oui")</f>
        <v>0</v>
      </c>
      <c r="R453" s="76"/>
      <c r="S453" s="170">
        <f>Oncho!K460</f>
        <v>0</v>
      </c>
      <c r="T453" s="170">
        <f>MAX(Oncho!AB460,Oncho!BA460)</f>
        <v>0</v>
      </c>
      <c r="U453" s="170">
        <f>MAX(Oncho!AC460,Oncho!BB460)</f>
        <v>0</v>
      </c>
      <c r="V453" s="170">
        <f>MAX(Oncho!AE460,Oncho!BD460)</f>
        <v>0</v>
      </c>
      <c r="W453" s="170">
        <f>MAX(Oncho!AF460,Oncho!BE460)</f>
        <v>0</v>
      </c>
      <c r="X453" s="170">
        <f>MAX(Oncho!AG460,Oncho!BF460)</f>
        <v>0</v>
      </c>
      <c r="Y453" s="170">
        <f>MAX(Oncho!AH460,Oncho!BG460)</f>
        <v>0</v>
      </c>
      <c r="Z453" s="170">
        <f>MAX(Oncho!AI460,Oncho!BH460)</f>
        <v>0</v>
      </c>
      <c r="AA453" s="170">
        <f>MAX(Oncho!AJ460,Oncho!BI460)</f>
        <v>0</v>
      </c>
      <c r="AB453" s="170">
        <f>MAX(COUNTIF(Oncho!AK460,"Oui"),COUNTIF(Oncho!BJ460,"Oui"))</f>
        <v>0</v>
      </c>
      <c r="AC453" s="76"/>
      <c r="AD453" s="170">
        <f>SCH!P462</f>
        <v>0</v>
      </c>
      <c r="AE453" s="170">
        <f>SCH!AI462</f>
        <v>0</v>
      </c>
      <c r="AF453" s="170">
        <f>SCH!AJ462</f>
        <v>0</v>
      </c>
      <c r="AG453" s="170">
        <f>SCH!AN462</f>
        <v>0</v>
      </c>
      <c r="AH453" s="170">
        <f>SCH!AO462</f>
        <v>0</v>
      </c>
      <c r="AI453" s="170">
        <f>SCH!AT462</f>
        <v>0</v>
      </c>
      <c r="AJ453" s="170">
        <f>SCH!AU462</f>
        <v>0</v>
      </c>
      <c r="AK453" s="170">
        <f>SCH!AV462</f>
        <v>0</v>
      </c>
      <c r="AL453" s="170">
        <f>SCH!AW462</f>
        <v>0</v>
      </c>
      <c r="AM453" s="170">
        <f>COUNTIF(SCH!AX462,"Oui")</f>
        <v>0</v>
      </c>
      <c r="AN453" s="76"/>
      <c r="AO453" s="170">
        <f>GeoH!P462</f>
        <v>0</v>
      </c>
      <c r="AP453" s="170">
        <f>MAX(GeoH!AK462,GeoH!BS462)</f>
        <v>0</v>
      </c>
      <c r="AQ453" s="170">
        <f>MAX(GeoH!AL462,GeoH!BT462)</f>
        <v>0</v>
      </c>
      <c r="AR453" s="170">
        <f>MAX(GeoH!AM462,GeoH!BU462)</f>
        <v>0</v>
      </c>
      <c r="AS453" s="170">
        <f>MAX(GeoH!AN462,GeoH!BV462)</f>
        <v>0</v>
      </c>
      <c r="AT453" s="170">
        <f>MAX(GeoH!AO462,GeoH!BW462)</f>
        <v>0</v>
      </c>
      <c r="AU453" s="170">
        <f>MAX(GeoH!AQ462,GeoH!BY462)</f>
        <v>0</v>
      </c>
      <c r="AV453" s="170">
        <f>MAX(GeoH!AR462,GeoH!BZ462)</f>
        <v>0</v>
      </c>
      <c r="AW453" s="170">
        <f>MAX(GeoH!AS462,GeoH!CA462)</f>
        <v>0</v>
      </c>
      <c r="AX453" s="170">
        <f>MAX(GeoH!AT462,GeoH!CB462)</f>
        <v>0</v>
      </c>
      <c r="AY453" s="170">
        <f>MAX(GeoH!AU462,GeoH!CC462)</f>
        <v>0</v>
      </c>
      <c r="AZ453" s="170">
        <f>MAX(GeoH!AV462,GeoH!CD462)</f>
        <v>0</v>
      </c>
      <c r="BA453" s="170">
        <f>MAX(GeoH!AW462,GeoH!CE462)</f>
        <v>0</v>
      </c>
      <c r="BB453" s="170">
        <f>MAX(GeoH!AX462,GeoH!CF462)</f>
        <v>0</v>
      </c>
      <c r="BC453" s="170">
        <f>MAX(GeoH!AY462,GeoH!CG462)</f>
        <v>0</v>
      </c>
      <c r="BD453" s="170">
        <f>MAX(GeoH!AZ462,GeoH!CH462)</f>
        <v>0</v>
      </c>
      <c r="BE453" s="170">
        <f>MAX(GeoH!BA462,GeoH!CI462)</f>
        <v>0</v>
      </c>
      <c r="BF453" s="170">
        <f>MAX(GeoH!BB462,GeoH!CJ462)</f>
        <v>0</v>
      </c>
      <c r="BG453" s="170">
        <f>MAX(COUNTIF(GeoH!BC462,"Oui"),COUNTIF(GeoH!CK462,"Oui"))</f>
        <v>0</v>
      </c>
      <c r="BH453" s="76"/>
      <c r="BI453" s="170">
        <f>Trachome!Q465</f>
        <v>0</v>
      </c>
      <c r="BJ453" s="170">
        <f>Trachome!AK465</f>
        <v>0</v>
      </c>
      <c r="BK453" s="170">
        <f>Trachome!AL465</f>
        <v>0</v>
      </c>
      <c r="BL453" s="170">
        <f>Trachome!AN465</f>
        <v>0</v>
      </c>
      <c r="BM453" s="170">
        <f>Trachome!AO465</f>
        <v>0</v>
      </c>
      <c r="BN453" s="170">
        <f>Trachome!AT465</f>
        <v>0</v>
      </c>
      <c r="BO453" s="170">
        <f>Trachome!AU465</f>
        <v>0</v>
      </c>
      <c r="BP453" s="170">
        <f>Trachome!AV465</f>
        <v>0</v>
      </c>
      <c r="BQ453" s="170">
        <f>Trachome!AW465</f>
        <v>0</v>
      </c>
      <c r="BR453" s="170">
        <f>COUNTIF(Trachome!AX465,"Oui")</f>
        <v>0</v>
      </c>
      <c r="BS453" s="76"/>
      <c r="BT453" s="170">
        <f t="shared" si="73"/>
        <v>0</v>
      </c>
      <c r="BU453" s="170">
        <f t="shared" si="74"/>
        <v>0</v>
      </c>
      <c r="BV453" s="170">
        <f t="shared" si="75"/>
        <v>0</v>
      </c>
      <c r="BW453" s="170">
        <f t="shared" si="76"/>
        <v>0</v>
      </c>
      <c r="BX453" s="170">
        <f t="shared" si="77"/>
        <v>0</v>
      </c>
      <c r="BY453" s="170">
        <f t="shared" si="80"/>
        <v>0</v>
      </c>
      <c r="BZ453" s="170">
        <f t="shared" si="81"/>
        <v>0</v>
      </c>
      <c r="CA453" s="170">
        <f t="shared" si="82"/>
        <v>0</v>
      </c>
      <c r="CB453" s="170">
        <f t="shared" si="78"/>
        <v>0</v>
      </c>
      <c r="CC453" s="170">
        <f t="shared" si="79"/>
        <v>0</v>
      </c>
    </row>
    <row r="454" spans="2:81" x14ac:dyDescent="0.25">
      <c r="B454" s="376">
        <f>'Données démographiques'!B462</f>
        <v>0</v>
      </c>
      <c r="C454" s="376">
        <f>'Données démographiques'!C462</f>
        <v>0</v>
      </c>
      <c r="D454" s="377">
        <f>'Données démographiques'!D462</f>
        <v>0</v>
      </c>
      <c r="E454" s="354"/>
      <c r="F454" s="377">
        <f>FL!M461</f>
        <v>0</v>
      </c>
      <c r="G454" s="377">
        <f>FL!AE461</f>
        <v>0</v>
      </c>
      <c r="H454" s="377">
        <f>FL!AF461</f>
        <v>0</v>
      </c>
      <c r="I454" s="377">
        <f>FL!AH461</f>
        <v>0</v>
      </c>
      <c r="J454" s="377">
        <f>FL!AI461</f>
        <v>0</v>
      </c>
      <c r="K454" s="377">
        <f>FL!AK461</f>
        <v>0</v>
      </c>
      <c r="L454" s="377">
        <f>FL!AM461</f>
        <v>0</v>
      </c>
      <c r="M454" s="377">
        <f>FL!AN461</f>
        <v>0</v>
      </c>
      <c r="N454" s="377">
        <f>FL!AO461</f>
        <v>0</v>
      </c>
      <c r="O454" s="377">
        <f>FL!AP461</f>
        <v>0</v>
      </c>
      <c r="P454" s="377">
        <f>FL!AQ461</f>
        <v>0</v>
      </c>
      <c r="Q454" s="377">
        <f>COUNTIF(FL!AR461,"Oui")</f>
        <v>0</v>
      </c>
      <c r="R454" s="354"/>
      <c r="S454" s="377">
        <f>Oncho!K461</f>
        <v>0</v>
      </c>
      <c r="T454" s="377">
        <f>MAX(Oncho!AB461,Oncho!BA461)</f>
        <v>0</v>
      </c>
      <c r="U454" s="377">
        <f>MAX(Oncho!AC461,Oncho!BB461)</f>
        <v>0</v>
      </c>
      <c r="V454" s="377">
        <f>MAX(Oncho!AE461,Oncho!BD461)</f>
        <v>0</v>
      </c>
      <c r="W454" s="377">
        <f>MAX(Oncho!AF461,Oncho!BE461)</f>
        <v>0</v>
      </c>
      <c r="X454" s="377">
        <f>MAX(Oncho!AG461,Oncho!BF461)</f>
        <v>0</v>
      </c>
      <c r="Y454" s="377">
        <f>MAX(Oncho!AH461,Oncho!BG461)</f>
        <v>0</v>
      </c>
      <c r="Z454" s="377">
        <f>MAX(Oncho!AI461,Oncho!BH461)</f>
        <v>0</v>
      </c>
      <c r="AA454" s="377">
        <f>MAX(Oncho!AJ461,Oncho!BI461)</f>
        <v>0</v>
      </c>
      <c r="AB454" s="377">
        <f>MAX(COUNTIF(Oncho!AK461,"Oui"),COUNTIF(Oncho!BJ461,"Oui"))</f>
        <v>0</v>
      </c>
      <c r="AC454" s="354"/>
      <c r="AD454" s="377">
        <f>SCH!P463</f>
        <v>0</v>
      </c>
      <c r="AE454" s="377">
        <f>SCH!AI463</f>
        <v>0</v>
      </c>
      <c r="AF454" s="377">
        <f>SCH!AJ463</f>
        <v>0</v>
      </c>
      <c r="AG454" s="377">
        <f>SCH!AN463</f>
        <v>0</v>
      </c>
      <c r="AH454" s="377">
        <f>SCH!AO463</f>
        <v>0</v>
      </c>
      <c r="AI454" s="377">
        <f>SCH!AT463</f>
        <v>0</v>
      </c>
      <c r="AJ454" s="377">
        <f>SCH!AU463</f>
        <v>0</v>
      </c>
      <c r="AK454" s="377">
        <f>SCH!AV463</f>
        <v>0</v>
      </c>
      <c r="AL454" s="377">
        <f>SCH!AW463</f>
        <v>0</v>
      </c>
      <c r="AM454" s="377">
        <f>COUNTIF(SCH!AX463,"Oui")</f>
        <v>0</v>
      </c>
      <c r="AN454" s="354"/>
      <c r="AO454" s="377">
        <f>GeoH!P463</f>
        <v>0</v>
      </c>
      <c r="AP454" s="377">
        <f>MAX(GeoH!AK463,GeoH!BS463)</f>
        <v>0</v>
      </c>
      <c r="AQ454" s="377">
        <f>MAX(GeoH!AL463,GeoH!BT463)</f>
        <v>0</v>
      </c>
      <c r="AR454" s="377">
        <f>MAX(GeoH!AM463,GeoH!BU463)</f>
        <v>0</v>
      </c>
      <c r="AS454" s="377">
        <f>MAX(GeoH!AN463,GeoH!BV463)</f>
        <v>0</v>
      </c>
      <c r="AT454" s="377">
        <f>MAX(GeoH!AO463,GeoH!BW463)</f>
        <v>0</v>
      </c>
      <c r="AU454" s="377">
        <f>MAX(GeoH!AQ463,GeoH!BY463)</f>
        <v>0</v>
      </c>
      <c r="AV454" s="377">
        <f>MAX(GeoH!AR463,GeoH!BZ463)</f>
        <v>0</v>
      </c>
      <c r="AW454" s="377">
        <f>MAX(GeoH!AS463,GeoH!CA463)</f>
        <v>0</v>
      </c>
      <c r="AX454" s="377">
        <f>MAX(GeoH!AT463,GeoH!CB463)</f>
        <v>0</v>
      </c>
      <c r="AY454" s="377">
        <f>MAX(GeoH!AU463,GeoH!CC463)</f>
        <v>0</v>
      </c>
      <c r="AZ454" s="377">
        <f>MAX(GeoH!AV463,GeoH!CD463)</f>
        <v>0</v>
      </c>
      <c r="BA454" s="377">
        <f>MAX(GeoH!AW463,GeoH!CE463)</f>
        <v>0</v>
      </c>
      <c r="BB454" s="377">
        <f>MAX(GeoH!AX463,GeoH!CF463)</f>
        <v>0</v>
      </c>
      <c r="BC454" s="377">
        <f>MAX(GeoH!AY463,GeoH!CG463)</f>
        <v>0</v>
      </c>
      <c r="BD454" s="377">
        <f>MAX(GeoH!AZ463,GeoH!CH463)</f>
        <v>0</v>
      </c>
      <c r="BE454" s="377">
        <f>MAX(GeoH!BA463,GeoH!CI463)</f>
        <v>0</v>
      </c>
      <c r="BF454" s="377">
        <f>MAX(GeoH!BB463,GeoH!CJ463)</f>
        <v>0</v>
      </c>
      <c r="BG454" s="377">
        <f>MAX(COUNTIF(GeoH!BC463,"Oui"),COUNTIF(GeoH!CK463,"Oui"))</f>
        <v>0</v>
      </c>
      <c r="BH454" s="354"/>
      <c r="BI454" s="377">
        <f>Trachome!Q466</f>
        <v>0</v>
      </c>
      <c r="BJ454" s="377">
        <f>Trachome!AK466</f>
        <v>0</v>
      </c>
      <c r="BK454" s="377">
        <f>Trachome!AL466</f>
        <v>0</v>
      </c>
      <c r="BL454" s="377">
        <f>Trachome!AN466</f>
        <v>0</v>
      </c>
      <c r="BM454" s="377">
        <f>Trachome!AO466</f>
        <v>0</v>
      </c>
      <c r="BN454" s="377">
        <f>Trachome!AT466</f>
        <v>0</v>
      </c>
      <c r="BO454" s="377">
        <f>Trachome!AU466</f>
        <v>0</v>
      </c>
      <c r="BP454" s="377">
        <f>Trachome!AV466</f>
        <v>0</v>
      </c>
      <c r="BQ454" s="377">
        <f>Trachome!AW466</f>
        <v>0</v>
      </c>
      <c r="BR454" s="377">
        <f>COUNTIF(Trachome!AX466,"Oui")</f>
        <v>0</v>
      </c>
      <c r="BS454" s="354"/>
      <c r="BT454" s="377">
        <f t="shared" si="73"/>
        <v>0</v>
      </c>
      <c r="BU454" s="377">
        <f t="shared" si="74"/>
        <v>0</v>
      </c>
      <c r="BV454" s="377">
        <f t="shared" si="75"/>
        <v>0</v>
      </c>
      <c r="BW454" s="377">
        <f t="shared" si="76"/>
        <v>0</v>
      </c>
      <c r="BX454" s="377">
        <f t="shared" si="77"/>
        <v>0</v>
      </c>
      <c r="BY454" s="377">
        <f t="shared" si="80"/>
        <v>0</v>
      </c>
      <c r="BZ454" s="377">
        <f t="shared" si="81"/>
        <v>0</v>
      </c>
      <c r="CA454" s="377">
        <f t="shared" si="82"/>
        <v>0</v>
      </c>
      <c r="CB454" s="377">
        <f t="shared" si="78"/>
        <v>0</v>
      </c>
      <c r="CC454" s="377">
        <f t="shared" si="79"/>
        <v>0</v>
      </c>
    </row>
    <row r="455" spans="2:81" x14ac:dyDescent="0.25">
      <c r="B455" s="169">
        <f>'Données démographiques'!B463</f>
        <v>0</v>
      </c>
      <c r="C455" s="169">
        <f>'Données démographiques'!C463</f>
        <v>0</v>
      </c>
      <c r="D455" s="170">
        <f>'Données démographiques'!D463</f>
        <v>0</v>
      </c>
      <c r="E455" s="76"/>
      <c r="F455" s="170">
        <f>FL!M462</f>
        <v>0</v>
      </c>
      <c r="G455" s="170">
        <f>FL!AE462</f>
        <v>0</v>
      </c>
      <c r="H455" s="170">
        <f>FL!AF462</f>
        <v>0</v>
      </c>
      <c r="I455" s="170">
        <f>FL!AH462</f>
        <v>0</v>
      </c>
      <c r="J455" s="170">
        <f>FL!AI462</f>
        <v>0</v>
      </c>
      <c r="K455" s="170">
        <f>FL!AK462</f>
        <v>0</v>
      </c>
      <c r="L455" s="170">
        <f>FL!AM462</f>
        <v>0</v>
      </c>
      <c r="M455" s="170">
        <f>FL!AN462</f>
        <v>0</v>
      </c>
      <c r="N455" s="170">
        <f>FL!AO462</f>
        <v>0</v>
      </c>
      <c r="O455" s="170">
        <f>FL!AP462</f>
        <v>0</v>
      </c>
      <c r="P455" s="170">
        <f>FL!AQ462</f>
        <v>0</v>
      </c>
      <c r="Q455" s="170">
        <f>COUNTIF(FL!AR462,"Oui")</f>
        <v>0</v>
      </c>
      <c r="R455" s="76"/>
      <c r="S455" s="170">
        <f>Oncho!K462</f>
        <v>0</v>
      </c>
      <c r="T455" s="170">
        <f>MAX(Oncho!AB462,Oncho!BA462)</f>
        <v>0</v>
      </c>
      <c r="U455" s="170">
        <f>MAX(Oncho!AC462,Oncho!BB462)</f>
        <v>0</v>
      </c>
      <c r="V455" s="170">
        <f>MAX(Oncho!AE462,Oncho!BD462)</f>
        <v>0</v>
      </c>
      <c r="W455" s="170">
        <f>MAX(Oncho!AF462,Oncho!BE462)</f>
        <v>0</v>
      </c>
      <c r="X455" s="170">
        <f>MAX(Oncho!AG462,Oncho!BF462)</f>
        <v>0</v>
      </c>
      <c r="Y455" s="170">
        <f>MAX(Oncho!AH462,Oncho!BG462)</f>
        <v>0</v>
      </c>
      <c r="Z455" s="170">
        <f>MAX(Oncho!AI462,Oncho!BH462)</f>
        <v>0</v>
      </c>
      <c r="AA455" s="170">
        <f>MAX(Oncho!AJ462,Oncho!BI462)</f>
        <v>0</v>
      </c>
      <c r="AB455" s="170">
        <f>MAX(COUNTIF(Oncho!AK462,"Oui"),COUNTIF(Oncho!BJ462,"Oui"))</f>
        <v>0</v>
      </c>
      <c r="AC455" s="76"/>
      <c r="AD455" s="170">
        <f>SCH!P464</f>
        <v>0</v>
      </c>
      <c r="AE455" s="170">
        <f>SCH!AI464</f>
        <v>0</v>
      </c>
      <c r="AF455" s="170">
        <f>SCH!AJ464</f>
        <v>0</v>
      </c>
      <c r="AG455" s="170">
        <f>SCH!AN464</f>
        <v>0</v>
      </c>
      <c r="AH455" s="170">
        <f>SCH!AO464</f>
        <v>0</v>
      </c>
      <c r="AI455" s="170">
        <f>SCH!AT464</f>
        <v>0</v>
      </c>
      <c r="AJ455" s="170">
        <f>SCH!AU464</f>
        <v>0</v>
      </c>
      <c r="AK455" s="170">
        <f>SCH!AV464</f>
        <v>0</v>
      </c>
      <c r="AL455" s="170">
        <f>SCH!AW464</f>
        <v>0</v>
      </c>
      <c r="AM455" s="170">
        <f>COUNTIF(SCH!AX464,"Oui")</f>
        <v>0</v>
      </c>
      <c r="AN455" s="76"/>
      <c r="AO455" s="170">
        <f>GeoH!P464</f>
        <v>0</v>
      </c>
      <c r="AP455" s="170">
        <f>MAX(GeoH!AK464,GeoH!BS464)</f>
        <v>0</v>
      </c>
      <c r="AQ455" s="170">
        <f>MAX(GeoH!AL464,GeoH!BT464)</f>
        <v>0</v>
      </c>
      <c r="AR455" s="170">
        <f>MAX(GeoH!AM464,GeoH!BU464)</f>
        <v>0</v>
      </c>
      <c r="AS455" s="170">
        <f>MAX(GeoH!AN464,GeoH!BV464)</f>
        <v>0</v>
      </c>
      <c r="AT455" s="170">
        <f>MAX(GeoH!AO464,GeoH!BW464)</f>
        <v>0</v>
      </c>
      <c r="AU455" s="170">
        <f>MAX(GeoH!AQ464,GeoH!BY464)</f>
        <v>0</v>
      </c>
      <c r="AV455" s="170">
        <f>MAX(GeoH!AR464,GeoH!BZ464)</f>
        <v>0</v>
      </c>
      <c r="AW455" s="170">
        <f>MAX(GeoH!AS464,GeoH!CA464)</f>
        <v>0</v>
      </c>
      <c r="AX455" s="170">
        <f>MAX(GeoH!AT464,GeoH!CB464)</f>
        <v>0</v>
      </c>
      <c r="AY455" s="170">
        <f>MAX(GeoH!AU464,GeoH!CC464)</f>
        <v>0</v>
      </c>
      <c r="AZ455" s="170">
        <f>MAX(GeoH!AV464,GeoH!CD464)</f>
        <v>0</v>
      </c>
      <c r="BA455" s="170">
        <f>MAX(GeoH!AW464,GeoH!CE464)</f>
        <v>0</v>
      </c>
      <c r="BB455" s="170">
        <f>MAX(GeoH!AX464,GeoH!CF464)</f>
        <v>0</v>
      </c>
      <c r="BC455" s="170">
        <f>MAX(GeoH!AY464,GeoH!CG464)</f>
        <v>0</v>
      </c>
      <c r="BD455" s="170">
        <f>MAX(GeoH!AZ464,GeoH!CH464)</f>
        <v>0</v>
      </c>
      <c r="BE455" s="170">
        <f>MAX(GeoH!BA464,GeoH!CI464)</f>
        <v>0</v>
      </c>
      <c r="BF455" s="170">
        <f>MAX(GeoH!BB464,GeoH!CJ464)</f>
        <v>0</v>
      </c>
      <c r="BG455" s="170">
        <f>MAX(COUNTIF(GeoH!BC464,"Oui"),COUNTIF(GeoH!CK464,"Oui"))</f>
        <v>0</v>
      </c>
      <c r="BH455" s="76"/>
      <c r="BI455" s="170">
        <f>Trachome!Q467</f>
        <v>0</v>
      </c>
      <c r="BJ455" s="170">
        <f>Trachome!AK467</f>
        <v>0</v>
      </c>
      <c r="BK455" s="170">
        <f>Trachome!AL467</f>
        <v>0</v>
      </c>
      <c r="BL455" s="170">
        <f>Trachome!AN467</f>
        <v>0</v>
      </c>
      <c r="BM455" s="170">
        <f>Trachome!AO467</f>
        <v>0</v>
      </c>
      <c r="BN455" s="170">
        <f>Trachome!AT467</f>
        <v>0</v>
      </c>
      <c r="BO455" s="170">
        <f>Trachome!AU467</f>
        <v>0</v>
      </c>
      <c r="BP455" s="170">
        <f>Trachome!AV467</f>
        <v>0</v>
      </c>
      <c r="BQ455" s="170">
        <f>Trachome!AW467</f>
        <v>0</v>
      </c>
      <c r="BR455" s="170">
        <f>COUNTIF(Trachome!AX467,"Oui")</f>
        <v>0</v>
      </c>
      <c r="BS455" s="76"/>
      <c r="BT455" s="170">
        <f t="shared" si="73"/>
        <v>0</v>
      </c>
      <c r="BU455" s="170">
        <f t="shared" si="74"/>
        <v>0</v>
      </c>
      <c r="BV455" s="170">
        <f t="shared" si="75"/>
        <v>0</v>
      </c>
      <c r="BW455" s="170">
        <f t="shared" si="76"/>
        <v>0</v>
      </c>
      <c r="BX455" s="170">
        <f t="shared" si="77"/>
        <v>0</v>
      </c>
      <c r="BY455" s="170">
        <f t="shared" si="80"/>
        <v>0</v>
      </c>
      <c r="BZ455" s="170">
        <f t="shared" si="81"/>
        <v>0</v>
      </c>
      <c r="CA455" s="170">
        <f t="shared" si="82"/>
        <v>0</v>
      </c>
      <c r="CB455" s="170">
        <f t="shared" si="78"/>
        <v>0</v>
      </c>
      <c r="CC455" s="170">
        <f t="shared" si="79"/>
        <v>0</v>
      </c>
    </row>
    <row r="456" spans="2:81" x14ac:dyDescent="0.25">
      <c r="B456" s="376">
        <f>'Données démographiques'!B464</f>
        <v>0</v>
      </c>
      <c r="C456" s="376">
        <f>'Données démographiques'!C464</f>
        <v>0</v>
      </c>
      <c r="D456" s="377">
        <f>'Données démographiques'!D464</f>
        <v>0</v>
      </c>
      <c r="E456" s="354"/>
      <c r="F456" s="377">
        <f>FL!M463</f>
        <v>0</v>
      </c>
      <c r="G456" s="377">
        <f>FL!AE463</f>
        <v>0</v>
      </c>
      <c r="H456" s="377">
        <f>FL!AF463</f>
        <v>0</v>
      </c>
      <c r="I456" s="377">
        <f>FL!AH463</f>
        <v>0</v>
      </c>
      <c r="J456" s="377">
        <f>FL!AI463</f>
        <v>0</v>
      </c>
      <c r="K456" s="377">
        <f>FL!AK463</f>
        <v>0</v>
      </c>
      <c r="L456" s="377">
        <f>FL!AM463</f>
        <v>0</v>
      </c>
      <c r="M456" s="377">
        <f>FL!AN463</f>
        <v>0</v>
      </c>
      <c r="N456" s="377">
        <f>FL!AO463</f>
        <v>0</v>
      </c>
      <c r="O456" s="377">
        <f>FL!AP463</f>
        <v>0</v>
      </c>
      <c r="P456" s="377">
        <f>FL!AQ463</f>
        <v>0</v>
      </c>
      <c r="Q456" s="377">
        <f>COUNTIF(FL!AR463,"Oui")</f>
        <v>0</v>
      </c>
      <c r="R456" s="354"/>
      <c r="S456" s="377">
        <f>Oncho!K463</f>
        <v>0</v>
      </c>
      <c r="T456" s="377">
        <f>MAX(Oncho!AB463,Oncho!BA463)</f>
        <v>0</v>
      </c>
      <c r="U456" s="377">
        <f>MAX(Oncho!AC463,Oncho!BB463)</f>
        <v>0</v>
      </c>
      <c r="V456" s="377">
        <f>MAX(Oncho!AE463,Oncho!BD463)</f>
        <v>0</v>
      </c>
      <c r="W456" s="377">
        <f>MAX(Oncho!AF463,Oncho!BE463)</f>
        <v>0</v>
      </c>
      <c r="X456" s="377">
        <f>MAX(Oncho!AG463,Oncho!BF463)</f>
        <v>0</v>
      </c>
      <c r="Y456" s="377">
        <f>MAX(Oncho!AH463,Oncho!BG463)</f>
        <v>0</v>
      </c>
      <c r="Z456" s="377">
        <f>MAX(Oncho!AI463,Oncho!BH463)</f>
        <v>0</v>
      </c>
      <c r="AA456" s="377">
        <f>MAX(Oncho!AJ463,Oncho!BI463)</f>
        <v>0</v>
      </c>
      <c r="AB456" s="377">
        <f>MAX(COUNTIF(Oncho!AK463,"Oui"),COUNTIF(Oncho!BJ463,"Oui"))</f>
        <v>0</v>
      </c>
      <c r="AC456" s="354"/>
      <c r="AD456" s="377">
        <f>SCH!P465</f>
        <v>0</v>
      </c>
      <c r="AE456" s="377">
        <f>SCH!AI465</f>
        <v>0</v>
      </c>
      <c r="AF456" s="377">
        <f>SCH!AJ465</f>
        <v>0</v>
      </c>
      <c r="AG456" s="377">
        <f>SCH!AN465</f>
        <v>0</v>
      </c>
      <c r="AH456" s="377">
        <f>SCH!AO465</f>
        <v>0</v>
      </c>
      <c r="AI456" s="377">
        <f>SCH!AT465</f>
        <v>0</v>
      </c>
      <c r="AJ456" s="377">
        <f>SCH!AU465</f>
        <v>0</v>
      </c>
      <c r="AK456" s="377">
        <f>SCH!AV465</f>
        <v>0</v>
      </c>
      <c r="AL456" s="377">
        <f>SCH!AW465</f>
        <v>0</v>
      </c>
      <c r="AM456" s="377">
        <f>COUNTIF(SCH!AX465,"Oui")</f>
        <v>0</v>
      </c>
      <c r="AN456" s="354"/>
      <c r="AO456" s="377">
        <f>GeoH!P465</f>
        <v>0</v>
      </c>
      <c r="AP456" s="377">
        <f>MAX(GeoH!AK465,GeoH!BS465)</f>
        <v>0</v>
      </c>
      <c r="AQ456" s="377">
        <f>MAX(GeoH!AL465,GeoH!BT465)</f>
        <v>0</v>
      </c>
      <c r="AR456" s="377">
        <f>MAX(GeoH!AM465,GeoH!BU465)</f>
        <v>0</v>
      </c>
      <c r="AS456" s="377">
        <f>MAX(GeoH!AN465,GeoH!BV465)</f>
        <v>0</v>
      </c>
      <c r="AT456" s="377">
        <f>MAX(GeoH!AO465,GeoH!BW465)</f>
        <v>0</v>
      </c>
      <c r="AU456" s="377">
        <f>MAX(GeoH!AQ465,GeoH!BY465)</f>
        <v>0</v>
      </c>
      <c r="AV456" s="377">
        <f>MAX(GeoH!AR465,GeoH!BZ465)</f>
        <v>0</v>
      </c>
      <c r="AW456" s="377">
        <f>MAX(GeoH!AS465,GeoH!CA465)</f>
        <v>0</v>
      </c>
      <c r="AX456" s="377">
        <f>MAX(GeoH!AT465,GeoH!CB465)</f>
        <v>0</v>
      </c>
      <c r="AY456" s="377">
        <f>MAX(GeoH!AU465,GeoH!CC465)</f>
        <v>0</v>
      </c>
      <c r="AZ456" s="377">
        <f>MAX(GeoH!AV465,GeoH!CD465)</f>
        <v>0</v>
      </c>
      <c r="BA456" s="377">
        <f>MAX(GeoH!AW465,GeoH!CE465)</f>
        <v>0</v>
      </c>
      <c r="BB456" s="377">
        <f>MAX(GeoH!AX465,GeoH!CF465)</f>
        <v>0</v>
      </c>
      <c r="BC456" s="377">
        <f>MAX(GeoH!AY465,GeoH!CG465)</f>
        <v>0</v>
      </c>
      <c r="BD456" s="377">
        <f>MAX(GeoH!AZ465,GeoH!CH465)</f>
        <v>0</v>
      </c>
      <c r="BE456" s="377">
        <f>MAX(GeoH!BA465,GeoH!CI465)</f>
        <v>0</v>
      </c>
      <c r="BF456" s="377">
        <f>MAX(GeoH!BB465,GeoH!CJ465)</f>
        <v>0</v>
      </c>
      <c r="BG456" s="377">
        <f>MAX(COUNTIF(GeoH!BC465,"Oui"),COUNTIF(GeoH!CK465,"Oui"))</f>
        <v>0</v>
      </c>
      <c r="BH456" s="354"/>
      <c r="BI456" s="377">
        <f>Trachome!Q468</f>
        <v>0</v>
      </c>
      <c r="BJ456" s="377">
        <f>Trachome!AK468</f>
        <v>0</v>
      </c>
      <c r="BK456" s="377">
        <f>Trachome!AL468</f>
        <v>0</v>
      </c>
      <c r="BL456" s="377">
        <f>Trachome!AN468</f>
        <v>0</v>
      </c>
      <c r="BM456" s="377">
        <f>Trachome!AO468</f>
        <v>0</v>
      </c>
      <c r="BN456" s="377">
        <f>Trachome!AT468</f>
        <v>0</v>
      </c>
      <c r="BO456" s="377">
        <f>Trachome!AU468</f>
        <v>0</v>
      </c>
      <c r="BP456" s="377">
        <f>Trachome!AV468</f>
        <v>0</v>
      </c>
      <c r="BQ456" s="377">
        <f>Trachome!AW468</f>
        <v>0</v>
      </c>
      <c r="BR456" s="377">
        <f>COUNTIF(Trachome!AX468,"Oui")</f>
        <v>0</v>
      </c>
      <c r="BS456" s="354"/>
      <c r="BT456" s="377">
        <f t="shared" si="73"/>
        <v>0</v>
      </c>
      <c r="BU456" s="377">
        <f t="shared" si="74"/>
        <v>0</v>
      </c>
      <c r="BV456" s="377">
        <f t="shared" si="75"/>
        <v>0</v>
      </c>
      <c r="BW456" s="377">
        <f t="shared" si="76"/>
        <v>0</v>
      </c>
      <c r="BX456" s="377">
        <f t="shared" si="77"/>
        <v>0</v>
      </c>
      <c r="BY456" s="377">
        <f t="shared" si="80"/>
        <v>0</v>
      </c>
      <c r="BZ456" s="377">
        <f t="shared" si="81"/>
        <v>0</v>
      </c>
      <c r="CA456" s="377">
        <f t="shared" si="82"/>
        <v>0</v>
      </c>
      <c r="CB456" s="377">
        <f t="shared" si="78"/>
        <v>0</v>
      </c>
      <c r="CC456" s="377">
        <f t="shared" si="79"/>
        <v>0</v>
      </c>
    </row>
    <row r="457" spans="2:81" x14ac:dyDescent="0.25">
      <c r="B457" s="169">
        <f>'Données démographiques'!B465</f>
        <v>0</v>
      </c>
      <c r="C457" s="169">
        <f>'Données démographiques'!C465</f>
        <v>0</v>
      </c>
      <c r="D457" s="170">
        <f>'Données démographiques'!D465</f>
        <v>0</v>
      </c>
      <c r="E457" s="76"/>
      <c r="F457" s="170">
        <f>FL!M464</f>
        <v>0</v>
      </c>
      <c r="G457" s="170">
        <f>FL!AE464</f>
        <v>0</v>
      </c>
      <c r="H457" s="170">
        <f>FL!AF464</f>
        <v>0</v>
      </c>
      <c r="I457" s="170">
        <f>FL!AH464</f>
        <v>0</v>
      </c>
      <c r="J457" s="170">
        <f>FL!AI464</f>
        <v>0</v>
      </c>
      <c r="K457" s="170">
        <f>FL!AK464</f>
        <v>0</v>
      </c>
      <c r="L457" s="170">
        <f>FL!AM464</f>
        <v>0</v>
      </c>
      <c r="M457" s="170">
        <f>FL!AN464</f>
        <v>0</v>
      </c>
      <c r="N457" s="170">
        <f>FL!AO464</f>
        <v>0</v>
      </c>
      <c r="O457" s="170">
        <f>FL!AP464</f>
        <v>0</v>
      </c>
      <c r="P457" s="170">
        <f>FL!AQ464</f>
        <v>0</v>
      </c>
      <c r="Q457" s="170">
        <f>COUNTIF(FL!AR464,"Oui")</f>
        <v>0</v>
      </c>
      <c r="R457" s="76"/>
      <c r="S457" s="170">
        <f>Oncho!K464</f>
        <v>0</v>
      </c>
      <c r="T457" s="170">
        <f>MAX(Oncho!AB464,Oncho!BA464)</f>
        <v>0</v>
      </c>
      <c r="U457" s="170">
        <f>MAX(Oncho!AC464,Oncho!BB464)</f>
        <v>0</v>
      </c>
      <c r="V457" s="170">
        <f>MAX(Oncho!AE464,Oncho!BD464)</f>
        <v>0</v>
      </c>
      <c r="W457" s="170">
        <f>MAX(Oncho!AF464,Oncho!BE464)</f>
        <v>0</v>
      </c>
      <c r="X457" s="170">
        <f>MAX(Oncho!AG464,Oncho!BF464)</f>
        <v>0</v>
      </c>
      <c r="Y457" s="170">
        <f>MAX(Oncho!AH464,Oncho!BG464)</f>
        <v>0</v>
      </c>
      <c r="Z457" s="170">
        <f>MAX(Oncho!AI464,Oncho!BH464)</f>
        <v>0</v>
      </c>
      <c r="AA457" s="170">
        <f>MAX(Oncho!AJ464,Oncho!BI464)</f>
        <v>0</v>
      </c>
      <c r="AB457" s="170">
        <f>MAX(COUNTIF(Oncho!AK464,"Oui"),COUNTIF(Oncho!BJ464,"Oui"))</f>
        <v>0</v>
      </c>
      <c r="AC457" s="76"/>
      <c r="AD457" s="170">
        <f>SCH!P466</f>
        <v>0</v>
      </c>
      <c r="AE457" s="170">
        <f>SCH!AI466</f>
        <v>0</v>
      </c>
      <c r="AF457" s="170">
        <f>SCH!AJ466</f>
        <v>0</v>
      </c>
      <c r="AG457" s="170">
        <f>SCH!AN466</f>
        <v>0</v>
      </c>
      <c r="AH457" s="170">
        <f>SCH!AO466</f>
        <v>0</v>
      </c>
      <c r="AI457" s="170">
        <f>SCH!AT466</f>
        <v>0</v>
      </c>
      <c r="AJ457" s="170">
        <f>SCH!AU466</f>
        <v>0</v>
      </c>
      <c r="AK457" s="170">
        <f>SCH!AV466</f>
        <v>0</v>
      </c>
      <c r="AL457" s="170">
        <f>SCH!AW466</f>
        <v>0</v>
      </c>
      <c r="AM457" s="170">
        <f>COUNTIF(SCH!AX466,"Oui")</f>
        <v>0</v>
      </c>
      <c r="AN457" s="76"/>
      <c r="AO457" s="170">
        <f>GeoH!P466</f>
        <v>0</v>
      </c>
      <c r="AP457" s="170">
        <f>MAX(GeoH!AK466,GeoH!BS466)</f>
        <v>0</v>
      </c>
      <c r="AQ457" s="170">
        <f>MAX(GeoH!AL466,GeoH!BT466)</f>
        <v>0</v>
      </c>
      <c r="AR457" s="170">
        <f>MAX(GeoH!AM466,GeoH!BU466)</f>
        <v>0</v>
      </c>
      <c r="AS457" s="170">
        <f>MAX(GeoH!AN466,GeoH!BV466)</f>
        <v>0</v>
      </c>
      <c r="AT457" s="170">
        <f>MAX(GeoH!AO466,GeoH!BW466)</f>
        <v>0</v>
      </c>
      <c r="AU457" s="170">
        <f>MAX(GeoH!AQ466,GeoH!BY466)</f>
        <v>0</v>
      </c>
      <c r="AV457" s="170">
        <f>MAX(GeoH!AR466,GeoH!BZ466)</f>
        <v>0</v>
      </c>
      <c r="AW457" s="170">
        <f>MAX(GeoH!AS466,GeoH!CA466)</f>
        <v>0</v>
      </c>
      <c r="AX457" s="170">
        <f>MAX(GeoH!AT466,GeoH!CB466)</f>
        <v>0</v>
      </c>
      <c r="AY457" s="170">
        <f>MAX(GeoH!AU466,GeoH!CC466)</f>
        <v>0</v>
      </c>
      <c r="AZ457" s="170">
        <f>MAX(GeoH!AV466,GeoH!CD466)</f>
        <v>0</v>
      </c>
      <c r="BA457" s="170">
        <f>MAX(GeoH!AW466,GeoH!CE466)</f>
        <v>0</v>
      </c>
      <c r="BB457" s="170">
        <f>MAX(GeoH!AX466,GeoH!CF466)</f>
        <v>0</v>
      </c>
      <c r="BC457" s="170">
        <f>MAX(GeoH!AY466,GeoH!CG466)</f>
        <v>0</v>
      </c>
      <c r="BD457" s="170">
        <f>MAX(GeoH!AZ466,GeoH!CH466)</f>
        <v>0</v>
      </c>
      <c r="BE457" s="170">
        <f>MAX(GeoH!BA466,GeoH!CI466)</f>
        <v>0</v>
      </c>
      <c r="BF457" s="170">
        <f>MAX(GeoH!BB466,GeoH!CJ466)</f>
        <v>0</v>
      </c>
      <c r="BG457" s="170">
        <f>MAX(COUNTIF(GeoH!BC466,"Oui"),COUNTIF(GeoH!CK466,"Oui"))</f>
        <v>0</v>
      </c>
      <c r="BH457" s="76"/>
      <c r="BI457" s="170">
        <f>Trachome!Q469</f>
        <v>0</v>
      </c>
      <c r="BJ457" s="170">
        <f>Trachome!AK469</f>
        <v>0</v>
      </c>
      <c r="BK457" s="170">
        <f>Trachome!AL469</f>
        <v>0</v>
      </c>
      <c r="BL457" s="170">
        <f>Trachome!AN469</f>
        <v>0</v>
      </c>
      <c r="BM457" s="170">
        <f>Trachome!AO469</f>
        <v>0</v>
      </c>
      <c r="BN457" s="170">
        <f>Trachome!AT469</f>
        <v>0</v>
      </c>
      <c r="BO457" s="170">
        <f>Trachome!AU469</f>
        <v>0</v>
      </c>
      <c r="BP457" s="170">
        <f>Trachome!AV469</f>
        <v>0</v>
      </c>
      <c r="BQ457" s="170">
        <f>Trachome!AW469</f>
        <v>0</v>
      </c>
      <c r="BR457" s="170">
        <f>COUNTIF(Trachome!AX469,"Oui")</f>
        <v>0</v>
      </c>
      <c r="BS457" s="76"/>
      <c r="BT457" s="170">
        <f t="shared" ref="BT457:BT520" si="83">MAX(F457,S457,AD457,AO457,BI457)</f>
        <v>0</v>
      </c>
      <c r="BU457" s="170">
        <f t="shared" ref="BU457:BU520" si="84">MAX(G457,T457,AE457,AP457,BJ457)</f>
        <v>0</v>
      </c>
      <c r="BV457" s="170">
        <f t="shared" ref="BV457:BV520" si="85">MAX(H457,U457,AF457,AQ457,BK457)</f>
        <v>0</v>
      </c>
      <c r="BW457" s="170">
        <f t="shared" ref="BW457:BW520" si="86">MAX(I457,V457,AG457,AU457,BL457)</f>
        <v>0</v>
      </c>
      <c r="BX457" s="170">
        <f t="shared" ref="BX457:BX520" si="87">MAX(J457,W457,AH457,AV457,BM457)</f>
        <v>0</v>
      </c>
      <c r="BY457" s="170">
        <f t="shared" si="80"/>
        <v>0</v>
      </c>
      <c r="BZ457" s="170">
        <f t="shared" si="81"/>
        <v>0</v>
      </c>
      <c r="CA457" s="170">
        <f t="shared" si="82"/>
        <v>0</v>
      </c>
      <c r="CB457" s="170">
        <f t="shared" ref="CB457:CB520" si="88">MAX(P457,AA457,AL457,BF457,BQ457)</f>
        <v>0</v>
      </c>
      <c r="CC457" s="170">
        <f t="shared" ref="CC457:CC520" si="89">MAX(Q457,AB457,AM457,BG457,BR457)</f>
        <v>0</v>
      </c>
    </row>
    <row r="458" spans="2:81" x14ac:dyDescent="0.25">
      <c r="B458" s="376">
        <f>'Données démographiques'!B466</f>
        <v>0</v>
      </c>
      <c r="C458" s="376">
        <f>'Données démographiques'!C466</f>
        <v>0</v>
      </c>
      <c r="D458" s="377">
        <f>'Données démographiques'!D466</f>
        <v>0</v>
      </c>
      <c r="E458" s="354"/>
      <c r="F458" s="377">
        <f>FL!M465</f>
        <v>0</v>
      </c>
      <c r="G458" s="377">
        <f>FL!AE465</f>
        <v>0</v>
      </c>
      <c r="H458" s="377">
        <f>FL!AF465</f>
        <v>0</v>
      </c>
      <c r="I458" s="377">
        <f>FL!AH465</f>
        <v>0</v>
      </c>
      <c r="J458" s="377">
        <f>FL!AI465</f>
        <v>0</v>
      </c>
      <c r="K458" s="377">
        <f>FL!AK465</f>
        <v>0</v>
      </c>
      <c r="L458" s="377">
        <f>FL!AM465</f>
        <v>0</v>
      </c>
      <c r="M458" s="377">
        <f>FL!AN465</f>
        <v>0</v>
      </c>
      <c r="N458" s="377">
        <f>FL!AO465</f>
        <v>0</v>
      </c>
      <c r="O458" s="377">
        <f>FL!AP465</f>
        <v>0</v>
      </c>
      <c r="P458" s="377">
        <f>FL!AQ465</f>
        <v>0</v>
      </c>
      <c r="Q458" s="377">
        <f>COUNTIF(FL!AR465,"Oui")</f>
        <v>0</v>
      </c>
      <c r="R458" s="354"/>
      <c r="S458" s="377">
        <f>Oncho!K465</f>
        <v>0</v>
      </c>
      <c r="T458" s="377">
        <f>MAX(Oncho!AB465,Oncho!BA465)</f>
        <v>0</v>
      </c>
      <c r="U458" s="377">
        <f>MAX(Oncho!AC465,Oncho!BB465)</f>
        <v>0</v>
      </c>
      <c r="V458" s="377">
        <f>MAX(Oncho!AE465,Oncho!BD465)</f>
        <v>0</v>
      </c>
      <c r="W458" s="377">
        <f>MAX(Oncho!AF465,Oncho!BE465)</f>
        <v>0</v>
      </c>
      <c r="X458" s="377">
        <f>MAX(Oncho!AG465,Oncho!BF465)</f>
        <v>0</v>
      </c>
      <c r="Y458" s="377">
        <f>MAX(Oncho!AH465,Oncho!BG465)</f>
        <v>0</v>
      </c>
      <c r="Z458" s="377">
        <f>MAX(Oncho!AI465,Oncho!BH465)</f>
        <v>0</v>
      </c>
      <c r="AA458" s="377">
        <f>MAX(Oncho!AJ465,Oncho!BI465)</f>
        <v>0</v>
      </c>
      <c r="AB458" s="377">
        <f>MAX(COUNTIF(Oncho!AK465,"Oui"),COUNTIF(Oncho!BJ465,"Oui"))</f>
        <v>0</v>
      </c>
      <c r="AC458" s="354"/>
      <c r="AD458" s="377">
        <f>SCH!P467</f>
        <v>0</v>
      </c>
      <c r="AE458" s="377">
        <f>SCH!AI467</f>
        <v>0</v>
      </c>
      <c r="AF458" s="377">
        <f>SCH!AJ467</f>
        <v>0</v>
      </c>
      <c r="AG458" s="377">
        <f>SCH!AN467</f>
        <v>0</v>
      </c>
      <c r="AH458" s="377">
        <f>SCH!AO467</f>
        <v>0</v>
      </c>
      <c r="AI458" s="377">
        <f>SCH!AT467</f>
        <v>0</v>
      </c>
      <c r="AJ458" s="377">
        <f>SCH!AU467</f>
        <v>0</v>
      </c>
      <c r="AK458" s="377">
        <f>SCH!AV467</f>
        <v>0</v>
      </c>
      <c r="AL458" s="377">
        <f>SCH!AW467</f>
        <v>0</v>
      </c>
      <c r="AM458" s="377">
        <f>COUNTIF(SCH!AX467,"Oui")</f>
        <v>0</v>
      </c>
      <c r="AN458" s="354"/>
      <c r="AO458" s="377">
        <f>GeoH!P467</f>
        <v>0</v>
      </c>
      <c r="AP458" s="377">
        <f>MAX(GeoH!AK467,GeoH!BS467)</f>
        <v>0</v>
      </c>
      <c r="AQ458" s="377">
        <f>MAX(GeoH!AL467,GeoH!BT467)</f>
        <v>0</v>
      </c>
      <c r="AR458" s="377">
        <f>MAX(GeoH!AM467,GeoH!BU467)</f>
        <v>0</v>
      </c>
      <c r="AS458" s="377">
        <f>MAX(GeoH!AN467,GeoH!BV467)</f>
        <v>0</v>
      </c>
      <c r="AT458" s="377">
        <f>MAX(GeoH!AO467,GeoH!BW467)</f>
        <v>0</v>
      </c>
      <c r="AU458" s="377">
        <f>MAX(GeoH!AQ467,GeoH!BY467)</f>
        <v>0</v>
      </c>
      <c r="AV458" s="377">
        <f>MAX(GeoH!AR467,GeoH!BZ467)</f>
        <v>0</v>
      </c>
      <c r="AW458" s="377">
        <f>MAX(GeoH!AS467,GeoH!CA467)</f>
        <v>0</v>
      </c>
      <c r="AX458" s="377">
        <f>MAX(GeoH!AT467,GeoH!CB467)</f>
        <v>0</v>
      </c>
      <c r="AY458" s="377">
        <f>MAX(GeoH!AU467,GeoH!CC467)</f>
        <v>0</v>
      </c>
      <c r="AZ458" s="377">
        <f>MAX(GeoH!AV467,GeoH!CD467)</f>
        <v>0</v>
      </c>
      <c r="BA458" s="377">
        <f>MAX(GeoH!AW467,GeoH!CE467)</f>
        <v>0</v>
      </c>
      <c r="BB458" s="377">
        <f>MAX(GeoH!AX467,GeoH!CF467)</f>
        <v>0</v>
      </c>
      <c r="BC458" s="377">
        <f>MAX(GeoH!AY467,GeoH!CG467)</f>
        <v>0</v>
      </c>
      <c r="BD458" s="377">
        <f>MAX(GeoH!AZ467,GeoH!CH467)</f>
        <v>0</v>
      </c>
      <c r="BE458" s="377">
        <f>MAX(GeoH!BA467,GeoH!CI467)</f>
        <v>0</v>
      </c>
      <c r="BF458" s="377">
        <f>MAX(GeoH!BB467,GeoH!CJ467)</f>
        <v>0</v>
      </c>
      <c r="BG458" s="377">
        <f>MAX(COUNTIF(GeoH!BC467,"Oui"),COUNTIF(GeoH!CK467,"Oui"))</f>
        <v>0</v>
      </c>
      <c r="BH458" s="354"/>
      <c r="BI458" s="377">
        <f>Trachome!Q470</f>
        <v>0</v>
      </c>
      <c r="BJ458" s="377">
        <f>Trachome!AK470</f>
        <v>0</v>
      </c>
      <c r="BK458" s="377">
        <f>Trachome!AL470</f>
        <v>0</v>
      </c>
      <c r="BL458" s="377">
        <f>Trachome!AN470</f>
        <v>0</v>
      </c>
      <c r="BM458" s="377">
        <f>Trachome!AO470</f>
        <v>0</v>
      </c>
      <c r="BN458" s="377">
        <f>Trachome!AT470</f>
        <v>0</v>
      </c>
      <c r="BO458" s="377">
        <f>Trachome!AU470</f>
        <v>0</v>
      </c>
      <c r="BP458" s="377">
        <f>Trachome!AV470</f>
        <v>0</v>
      </c>
      <c r="BQ458" s="377">
        <f>Trachome!AW470</f>
        <v>0</v>
      </c>
      <c r="BR458" s="377">
        <f>COUNTIF(Trachome!AX470,"Oui")</f>
        <v>0</v>
      </c>
      <c r="BS458" s="354"/>
      <c r="BT458" s="377">
        <f t="shared" si="83"/>
        <v>0</v>
      </c>
      <c r="BU458" s="377">
        <f t="shared" si="84"/>
        <v>0</v>
      </c>
      <c r="BV458" s="377">
        <f t="shared" si="85"/>
        <v>0</v>
      </c>
      <c r="BW458" s="377">
        <f t="shared" si="86"/>
        <v>0</v>
      </c>
      <c r="BX458" s="377">
        <f t="shared" si="87"/>
        <v>0</v>
      </c>
      <c r="BY458" s="377">
        <f t="shared" ref="BY458:BY521" si="90">MAX(M458,X458,AI458,BC458,BN458)</f>
        <v>0</v>
      </c>
      <c r="BZ458" s="377">
        <f t="shared" ref="BZ458:BZ521" si="91">MAX(N458,Y458,AJ458,BD458,BO458)</f>
        <v>0</v>
      </c>
      <c r="CA458" s="377">
        <f t="shared" ref="CA458:CA521" si="92">MAX(O458,Z458,AK458,BE458,BP458)</f>
        <v>0</v>
      </c>
      <c r="CB458" s="377">
        <f t="shared" si="88"/>
        <v>0</v>
      </c>
      <c r="CC458" s="377">
        <f t="shared" si="89"/>
        <v>0</v>
      </c>
    </row>
    <row r="459" spans="2:81" x14ac:dyDescent="0.25">
      <c r="B459" s="169">
        <f>'Données démographiques'!B467</f>
        <v>0</v>
      </c>
      <c r="C459" s="169">
        <f>'Données démographiques'!C467</f>
        <v>0</v>
      </c>
      <c r="D459" s="170">
        <f>'Données démographiques'!D467</f>
        <v>0</v>
      </c>
      <c r="E459" s="76"/>
      <c r="F459" s="170">
        <f>FL!M466</f>
        <v>0</v>
      </c>
      <c r="G459" s="170">
        <f>FL!AE466</f>
        <v>0</v>
      </c>
      <c r="H459" s="170">
        <f>FL!AF466</f>
        <v>0</v>
      </c>
      <c r="I459" s="170">
        <f>FL!AH466</f>
        <v>0</v>
      </c>
      <c r="J459" s="170">
        <f>FL!AI466</f>
        <v>0</v>
      </c>
      <c r="K459" s="170">
        <f>FL!AK466</f>
        <v>0</v>
      </c>
      <c r="L459" s="170">
        <f>FL!AM466</f>
        <v>0</v>
      </c>
      <c r="M459" s="170">
        <f>FL!AN466</f>
        <v>0</v>
      </c>
      <c r="N459" s="170">
        <f>FL!AO466</f>
        <v>0</v>
      </c>
      <c r="O459" s="170">
        <f>FL!AP466</f>
        <v>0</v>
      </c>
      <c r="P459" s="170">
        <f>FL!AQ466</f>
        <v>0</v>
      </c>
      <c r="Q459" s="170">
        <f>COUNTIF(FL!AR466,"Oui")</f>
        <v>0</v>
      </c>
      <c r="R459" s="76"/>
      <c r="S459" s="170">
        <f>Oncho!K466</f>
        <v>0</v>
      </c>
      <c r="T459" s="170">
        <f>MAX(Oncho!AB466,Oncho!BA466)</f>
        <v>0</v>
      </c>
      <c r="U459" s="170">
        <f>MAX(Oncho!AC466,Oncho!BB466)</f>
        <v>0</v>
      </c>
      <c r="V459" s="170">
        <f>MAX(Oncho!AE466,Oncho!BD466)</f>
        <v>0</v>
      </c>
      <c r="W459" s="170">
        <f>MAX(Oncho!AF466,Oncho!BE466)</f>
        <v>0</v>
      </c>
      <c r="X459" s="170">
        <f>MAX(Oncho!AG466,Oncho!BF466)</f>
        <v>0</v>
      </c>
      <c r="Y459" s="170">
        <f>MAX(Oncho!AH466,Oncho!BG466)</f>
        <v>0</v>
      </c>
      <c r="Z459" s="170">
        <f>MAX(Oncho!AI466,Oncho!BH466)</f>
        <v>0</v>
      </c>
      <c r="AA459" s="170">
        <f>MAX(Oncho!AJ466,Oncho!BI466)</f>
        <v>0</v>
      </c>
      <c r="AB459" s="170">
        <f>MAX(COUNTIF(Oncho!AK466,"Oui"),COUNTIF(Oncho!BJ466,"Oui"))</f>
        <v>0</v>
      </c>
      <c r="AC459" s="76"/>
      <c r="AD459" s="170">
        <f>SCH!P468</f>
        <v>0</v>
      </c>
      <c r="AE459" s="170">
        <f>SCH!AI468</f>
        <v>0</v>
      </c>
      <c r="AF459" s="170">
        <f>SCH!AJ468</f>
        <v>0</v>
      </c>
      <c r="AG459" s="170">
        <f>SCH!AN468</f>
        <v>0</v>
      </c>
      <c r="AH459" s="170">
        <f>SCH!AO468</f>
        <v>0</v>
      </c>
      <c r="AI459" s="170">
        <f>SCH!AT468</f>
        <v>0</v>
      </c>
      <c r="AJ459" s="170">
        <f>SCH!AU468</f>
        <v>0</v>
      </c>
      <c r="AK459" s="170">
        <f>SCH!AV468</f>
        <v>0</v>
      </c>
      <c r="AL459" s="170">
        <f>SCH!AW468</f>
        <v>0</v>
      </c>
      <c r="AM459" s="170">
        <f>COUNTIF(SCH!AX468,"Oui")</f>
        <v>0</v>
      </c>
      <c r="AN459" s="76"/>
      <c r="AO459" s="170">
        <f>GeoH!P468</f>
        <v>0</v>
      </c>
      <c r="AP459" s="170">
        <f>MAX(GeoH!AK468,GeoH!BS468)</f>
        <v>0</v>
      </c>
      <c r="AQ459" s="170">
        <f>MAX(GeoH!AL468,GeoH!BT468)</f>
        <v>0</v>
      </c>
      <c r="AR459" s="170">
        <f>MAX(GeoH!AM468,GeoH!BU468)</f>
        <v>0</v>
      </c>
      <c r="AS459" s="170">
        <f>MAX(GeoH!AN468,GeoH!BV468)</f>
        <v>0</v>
      </c>
      <c r="AT459" s="170">
        <f>MAX(GeoH!AO468,GeoH!BW468)</f>
        <v>0</v>
      </c>
      <c r="AU459" s="170">
        <f>MAX(GeoH!AQ468,GeoH!BY468)</f>
        <v>0</v>
      </c>
      <c r="AV459" s="170">
        <f>MAX(GeoH!AR468,GeoH!BZ468)</f>
        <v>0</v>
      </c>
      <c r="AW459" s="170">
        <f>MAX(GeoH!AS468,GeoH!CA468)</f>
        <v>0</v>
      </c>
      <c r="AX459" s="170">
        <f>MAX(GeoH!AT468,GeoH!CB468)</f>
        <v>0</v>
      </c>
      <c r="AY459" s="170">
        <f>MAX(GeoH!AU468,GeoH!CC468)</f>
        <v>0</v>
      </c>
      <c r="AZ459" s="170">
        <f>MAX(GeoH!AV468,GeoH!CD468)</f>
        <v>0</v>
      </c>
      <c r="BA459" s="170">
        <f>MAX(GeoH!AW468,GeoH!CE468)</f>
        <v>0</v>
      </c>
      <c r="BB459" s="170">
        <f>MAX(GeoH!AX468,GeoH!CF468)</f>
        <v>0</v>
      </c>
      <c r="BC459" s="170">
        <f>MAX(GeoH!AY468,GeoH!CG468)</f>
        <v>0</v>
      </c>
      <c r="BD459" s="170">
        <f>MAX(GeoH!AZ468,GeoH!CH468)</f>
        <v>0</v>
      </c>
      <c r="BE459" s="170">
        <f>MAX(GeoH!BA468,GeoH!CI468)</f>
        <v>0</v>
      </c>
      <c r="BF459" s="170">
        <f>MAX(GeoH!BB468,GeoH!CJ468)</f>
        <v>0</v>
      </c>
      <c r="BG459" s="170">
        <f>MAX(COUNTIF(GeoH!BC468,"Oui"),COUNTIF(GeoH!CK468,"Oui"))</f>
        <v>0</v>
      </c>
      <c r="BH459" s="76"/>
      <c r="BI459" s="170">
        <f>Trachome!Q471</f>
        <v>0</v>
      </c>
      <c r="BJ459" s="170">
        <f>Trachome!AK471</f>
        <v>0</v>
      </c>
      <c r="BK459" s="170">
        <f>Trachome!AL471</f>
        <v>0</v>
      </c>
      <c r="BL459" s="170">
        <f>Trachome!AN471</f>
        <v>0</v>
      </c>
      <c r="BM459" s="170">
        <f>Trachome!AO471</f>
        <v>0</v>
      </c>
      <c r="BN459" s="170">
        <f>Trachome!AT471</f>
        <v>0</v>
      </c>
      <c r="BO459" s="170">
        <f>Trachome!AU471</f>
        <v>0</v>
      </c>
      <c r="BP459" s="170">
        <f>Trachome!AV471</f>
        <v>0</v>
      </c>
      <c r="BQ459" s="170">
        <f>Trachome!AW471</f>
        <v>0</v>
      </c>
      <c r="BR459" s="170">
        <f>COUNTIF(Trachome!AX471,"Oui")</f>
        <v>0</v>
      </c>
      <c r="BS459" s="76"/>
      <c r="BT459" s="170">
        <f t="shared" si="83"/>
        <v>0</v>
      </c>
      <c r="BU459" s="170">
        <f t="shared" si="84"/>
        <v>0</v>
      </c>
      <c r="BV459" s="170">
        <f t="shared" si="85"/>
        <v>0</v>
      </c>
      <c r="BW459" s="170">
        <f t="shared" si="86"/>
        <v>0</v>
      </c>
      <c r="BX459" s="170">
        <f t="shared" si="87"/>
        <v>0</v>
      </c>
      <c r="BY459" s="170">
        <f t="shared" si="90"/>
        <v>0</v>
      </c>
      <c r="BZ459" s="170">
        <f t="shared" si="91"/>
        <v>0</v>
      </c>
      <c r="CA459" s="170">
        <f t="shared" si="92"/>
        <v>0</v>
      </c>
      <c r="CB459" s="170">
        <f t="shared" si="88"/>
        <v>0</v>
      </c>
      <c r="CC459" s="170">
        <f t="shared" si="89"/>
        <v>0</v>
      </c>
    </row>
    <row r="460" spans="2:81" x14ac:dyDescent="0.25">
      <c r="B460" s="376">
        <f>'Données démographiques'!B468</f>
        <v>0</v>
      </c>
      <c r="C460" s="376">
        <f>'Données démographiques'!C468</f>
        <v>0</v>
      </c>
      <c r="D460" s="377">
        <f>'Données démographiques'!D468</f>
        <v>0</v>
      </c>
      <c r="E460" s="354"/>
      <c r="F460" s="377">
        <f>FL!M467</f>
        <v>0</v>
      </c>
      <c r="G460" s="377">
        <f>FL!AE467</f>
        <v>0</v>
      </c>
      <c r="H460" s="377">
        <f>FL!AF467</f>
        <v>0</v>
      </c>
      <c r="I460" s="377">
        <f>FL!AH467</f>
        <v>0</v>
      </c>
      <c r="J460" s="377">
        <f>FL!AI467</f>
        <v>0</v>
      </c>
      <c r="K460" s="377">
        <f>FL!AK467</f>
        <v>0</v>
      </c>
      <c r="L460" s="377">
        <f>FL!AM467</f>
        <v>0</v>
      </c>
      <c r="M460" s="377">
        <f>FL!AN467</f>
        <v>0</v>
      </c>
      <c r="N460" s="377">
        <f>FL!AO467</f>
        <v>0</v>
      </c>
      <c r="O460" s="377">
        <f>FL!AP467</f>
        <v>0</v>
      </c>
      <c r="P460" s="377">
        <f>FL!AQ467</f>
        <v>0</v>
      </c>
      <c r="Q460" s="377">
        <f>COUNTIF(FL!AR467,"Oui")</f>
        <v>0</v>
      </c>
      <c r="R460" s="354"/>
      <c r="S460" s="377">
        <f>Oncho!K467</f>
        <v>0</v>
      </c>
      <c r="T460" s="377">
        <f>MAX(Oncho!AB467,Oncho!BA467)</f>
        <v>0</v>
      </c>
      <c r="U460" s="377">
        <f>MAX(Oncho!AC467,Oncho!BB467)</f>
        <v>0</v>
      </c>
      <c r="V460" s="377">
        <f>MAX(Oncho!AE467,Oncho!BD467)</f>
        <v>0</v>
      </c>
      <c r="W460" s="377">
        <f>MAX(Oncho!AF467,Oncho!BE467)</f>
        <v>0</v>
      </c>
      <c r="X460" s="377">
        <f>MAX(Oncho!AG467,Oncho!BF467)</f>
        <v>0</v>
      </c>
      <c r="Y460" s="377">
        <f>MAX(Oncho!AH467,Oncho!BG467)</f>
        <v>0</v>
      </c>
      <c r="Z460" s="377">
        <f>MAX(Oncho!AI467,Oncho!BH467)</f>
        <v>0</v>
      </c>
      <c r="AA460" s="377">
        <f>MAX(Oncho!AJ467,Oncho!BI467)</f>
        <v>0</v>
      </c>
      <c r="AB460" s="377">
        <f>MAX(COUNTIF(Oncho!AK467,"Oui"),COUNTIF(Oncho!BJ467,"Oui"))</f>
        <v>0</v>
      </c>
      <c r="AC460" s="354"/>
      <c r="AD460" s="377">
        <f>SCH!P469</f>
        <v>0</v>
      </c>
      <c r="AE460" s="377">
        <f>SCH!AI469</f>
        <v>0</v>
      </c>
      <c r="AF460" s="377">
        <f>SCH!AJ469</f>
        <v>0</v>
      </c>
      <c r="AG460" s="377">
        <f>SCH!AN469</f>
        <v>0</v>
      </c>
      <c r="AH460" s="377">
        <f>SCH!AO469</f>
        <v>0</v>
      </c>
      <c r="AI460" s="377">
        <f>SCH!AT469</f>
        <v>0</v>
      </c>
      <c r="AJ460" s="377">
        <f>SCH!AU469</f>
        <v>0</v>
      </c>
      <c r="AK460" s="377">
        <f>SCH!AV469</f>
        <v>0</v>
      </c>
      <c r="AL460" s="377">
        <f>SCH!AW469</f>
        <v>0</v>
      </c>
      <c r="AM460" s="377">
        <f>COUNTIF(SCH!AX469,"Oui")</f>
        <v>0</v>
      </c>
      <c r="AN460" s="354"/>
      <c r="AO460" s="377">
        <f>GeoH!P469</f>
        <v>0</v>
      </c>
      <c r="AP460" s="377">
        <f>MAX(GeoH!AK469,GeoH!BS469)</f>
        <v>0</v>
      </c>
      <c r="AQ460" s="377">
        <f>MAX(GeoH!AL469,GeoH!BT469)</f>
        <v>0</v>
      </c>
      <c r="AR460" s="377">
        <f>MAX(GeoH!AM469,GeoH!BU469)</f>
        <v>0</v>
      </c>
      <c r="AS460" s="377">
        <f>MAX(GeoH!AN469,GeoH!BV469)</f>
        <v>0</v>
      </c>
      <c r="AT460" s="377">
        <f>MAX(GeoH!AO469,GeoH!BW469)</f>
        <v>0</v>
      </c>
      <c r="AU460" s="377">
        <f>MAX(GeoH!AQ469,GeoH!BY469)</f>
        <v>0</v>
      </c>
      <c r="AV460" s="377">
        <f>MAX(GeoH!AR469,GeoH!BZ469)</f>
        <v>0</v>
      </c>
      <c r="AW460" s="377">
        <f>MAX(GeoH!AS469,GeoH!CA469)</f>
        <v>0</v>
      </c>
      <c r="AX460" s="377">
        <f>MAX(GeoH!AT469,GeoH!CB469)</f>
        <v>0</v>
      </c>
      <c r="AY460" s="377">
        <f>MAX(GeoH!AU469,GeoH!CC469)</f>
        <v>0</v>
      </c>
      <c r="AZ460" s="377">
        <f>MAX(GeoH!AV469,GeoH!CD469)</f>
        <v>0</v>
      </c>
      <c r="BA460" s="377">
        <f>MAX(GeoH!AW469,GeoH!CE469)</f>
        <v>0</v>
      </c>
      <c r="BB460" s="377">
        <f>MAX(GeoH!AX469,GeoH!CF469)</f>
        <v>0</v>
      </c>
      <c r="BC460" s="377">
        <f>MAX(GeoH!AY469,GeoH!CG469)</f>
        <v>0</v>
      </c>
      <c r="BD460" s="377">
        <f>MAX(GeoH!AZ469,GeoH!CH469)</f>
        <v>0</v>
      </c>
      <c r="BE460" s="377">
        <f>MAX(GeoH!BA469,GeoH!CI469)</f>
        <v>0</v>
      </c>
      <c r="BF460" s="377">
        <f>MAX(GeoH!BB469,GeoH!CJ469)</f>
        <v>0</v>
      </c>
      <c r="BG460" s="377">
        <f>MAX(COUNTIF(GeoH!BC469,"Oui"),COUNTIF(GeoH!CK469,"Oui"))</f>
        <v>0</v>
      </c>
      <c r="BH460" s="354"/>
      <c r="BI460" s="377">
        <f>Trachome!Q472</f>
        <v>0</v>
      </c>
      <c r="BJ460" s="377">
        <f>Trachome!AK472</f>
        <v>0</v>
      </c>
      <c r="BK460" s="377">
        <f>Trachome!AL472</f>
        <v>0</v>
      </c>
      <c r="BL460" s="377">
        <f>Trachome!AN472</f>
        <v>0</v>
      </c>
      <c r="BM460" s="377">
        <f>Trachome!AO472</f>
        <v>0</v>
      </c>
      <c r="BN460" s="377">
        <f>Trachome!AT472</f>
        <v>0</v>
      </c>
      <c r="BO460" s="377">
        <f>Trachome!AU472</f>
        <v>0</v>
      </c>
      <c r="BP460" s="377">
        <f>Trachome!AV472</f>
        <v>0</v>
      </c>
      <c r="BQ460" s="377">
        <f>Trachome!AW472</f>
        <v>0</v>
      </c>
      <c r="BR460" s="377">
        <f>COUNTIF(Trachome!AX472,"Oui")</f>
        <v>0</v>
      </c>
      <c r="BS460" s="354"/>
      <c r="BT460" s="377">
        <f t="shared" si="83"/>
        <v>0</v>
      </c>
      <c r="BU460" s="377">
        <f t="shared" si="84"/>
        <v>0</v>
      </c>
      <c r="BV460" s="377">
        <f t="shared" si="85"/>
        <v>0</v>
      </c>
      <c r="BW460" s="377">
        <f t="shared" si="86"/>
        <v>0</v>
      </c>
      <c r="BX460" s="377">
        <f t="shared" si="87"/>
        <v>0</v>
      </c>
      <c r="BY460" s="377">
        <f t="shared" si="90"/>
        <v>0</v>
      </c>
      <c r="BZ460" s="377">
        <f t="shared" si="91"/>
        <v>0</v>
      </c>
      <c r="CA460" s="377">
        <f t="shared" si="92"/>
        <v>0</v>
      </c>
      <c r="CB460" s="377">
        <f t="shared" si="88"/>
        <v>0</v>
      </c>
      <c r="CC460" s="377">
        <f t="shared" si="89"/>
        <v>0</v>
      </c>
    </row>
    <row r="461" spans="2:81" x14ac:dyDescent="0.25">
      <c r="B461" s="169">
        <f>'Données démographiques'!B469</f>
        <v>0</v>
      </c>
      <c r="C461" s="169">
        <f>'Données démographiques'!C469</f>
        <v>0</v>
      </c>
      <c r="D461" s="170">
        <f>'Données démographiques'!D469</f>
        <v>0</v>
      </c>
      <c r="E461" s="76"/>
      <c r="F461" s="170">
        <f>FL!M468</f>
        <v>0</v>
      </c>
      <c r="G461" s="170">
        <f>FL!AE468</f>
        <v>0</v>
      </c>
      <c r="H461" s="170">
        <f>FL!AF468</f>
        <v>0</v>
      </c>
      <c r="I461" s="170">
        <f>FL!AH468</f>
        <v>0</v>
      </c>
      <c r="J461" s="170">
        <f>FL!AI468</f>
        <v>0</v>
      </c>
      <c r="K461" s="170">
        <f>FL!AK468</f>
        <v>0</v>
      </c>
      <c r="L461" s="170">
        <f>FL!AM468</f>
        <v>0</v>
      </c>
      <c r="M461" s="170">
        <f>FL!AN468</f>
        <v>0</v>
      </c>
      <c r="N461" s="170">
        <f>FL!AO468</f>
        <v>0</v>
      </c>
      <c r="O461" s="170">
        <f>FL!AP468</f>
        <v>0</v>
      </c>
      <c r="P461" s="170">
        <f>FL!AQ468</f>
        <v>0</v>
      </c>
      <c r="Q461" s="170">
        <f>COUNTIF(FL!AR468,"Oui")</f>
        <v>0</v>
      </c>
      <c r="R461" s="76"/>
      <c r="S461" s="170">
        <f>Oncho!K468</f>
        <v>0</v>
      </c>
      <c r="T461" s="170">
        <f>MAX(Oncho!AB468,Oncho!BA468)</f>
        <v>0</v>
      </c>
      <c r="U461" s="170">
        <f>MAX(Oncho!AC468,Oncho!BB468)</f>
        <v>0</v>
      </c>
      <c r="V461" s="170">
        <f>MAX(Oncho!AE468,Oncho!BD468)</f>
        <v>0</v>
      </c>
      <c r="W461" s="170">
        <f>MAX(Oncho!AF468,Oncho!BE468)</f>
        <v>0</v>
      </c>
      <c r="X461" s="170">
        <f>MAX(Oncho!AG468,Oncho!BF468)</f>
        <v>0</v>
      </c>
      <c r="Y461" s="170">
        <f>MAX(Oncho!AH468,Oncho!BG468)</f>
        <v>0</v>
      </c>
      <c r="Z461" s="170">
        <f>MAX(Oncho!AI468,Oncho!BH468)</f>
        <v>0</v>
      </c>
      <c r="AA461" s="170">
        <f>MAX(Oncho!AJ468,Oncho!BI468)</f>
        <v>0</v>
      </c>
      <c r="AB461" s="170">
        <f>MAX(COUNTIF(Oncho!AK468,"Oui"),COUNTIF(Oncho!BJ468,"Oui"))</f>
        <v>0</v>
      </c>
      <c r="AC461" s="76"/>
      <c r="AD461" s="170">
        <f>SCH!P470</f>
        <v>0</v>
      </c>
      <c r="AE461" s="170">
        <f>SCH!AI470</f>
        <v>0</v>
      </c>
      <c r="AF461" s="170">
        <f>SCH!AJ470</f>
        <v>0</v>
      </c>
      <c r="AG461" s="170">
        <f>SCH!AN470</f>
        <v>0</v>
      </c>
      <c r="AH461" s="170">
        <f>SCH!AO470</f>
        <v>0</v>
      </c>
      <c r="AI461" s="170">
        <f>SCH!AT470</f>
        <v>0</v>
      </c>
      <c r="AJ461" s="170">
        <f>SCH!AU470</f>
        <v>0</v>
      </c>
      <c r="AK461" s="170">
        <f>SCH!AV470</f>
        <v>0</v>
      </c>
      <c r="AL461" s="170">
        <f>SCH!AW470</f>
        <v>0</v>
      </c>
      <c r="AM461" s="170">
        <f>COUNTIF(SCH!AX470,"Oui")</f>
        <v>0</v>
      </c>
      <c r="AN461" s="76"/>
      <c r="AO461" s="170">
        <f>GeoH!P470</f>
        <v>0</v>
      </c>
      <c r="AP461" s="170">
        <f>MAX(GeoH!AK470,GeoH!BS470)</f>
        <v>0</v>
      </c>
      <c r="AQ461" s="170">
        <f>MAX(GeoH!AL470,GeoH!BT470)</f>
        <v>0</v>
      </c>
      <c r="AR461" s="170">
        <f>MAX(GeoH!AM470,GeoH!BU470)</f>
        <v>0</v>
      </c>
      <c r="AS461" s="170">
        <f>MAX(GeoH!AN470,GeoH!BV470)</f>
        <v>0</v>
      </c>
      <c r="AT461" s="170">
        <f>MAX(GeoH!AO470,GeoH!BW470)</f>
        <v>0</v>
      </c>
      <c r="AU461" s="170">
        <f>MAX(GeoH!AQ470,GeoH!BY470)</f>
        <v>0</v>
      </c>
      <c r="AV461" s="170">
        <f>MAX(GeoH!AR470,GeoH!BZ470)</f>
        <v>0</v>
      </c>
      <c r="AW461" s="170">
        <f>MAX(GeoH!AS470,GeoH!CA470)</f>
        <v>0</v>
      </c>
      <c r="AX461" s="170">
        <f>MAX(GeoH!AT470,GeoH!CB470)</f>
        <v>0</v>
      </c>
      <c r="AY461" s="170">
        <f>MAX(GeoH!AU470,GeoH!CC470)</f>
        <v>0</v>
      </c>
      <c r="AZ461" s="170">
        <f>MAX(GeoH!AV470,GeoH!CD470)</f>
        <v>0</v>
      </c>
      <c r="BA461" s="170">
        <f>MAX(GeoH!AW470,GeoH!CE470)</f>
        <v>0</v>
      </c>
      <c r="BB461" s="170">
        <f>MAX(GeoH!AX470,GeoH!CF470)</f>
        <v>0</v>
      </c>
      <c r="BC461" s="170">
        <f>MAX(GeoH!AY470,GeoH!CG470)</f>
        <v>0</v>
      </c>
      <c r="BD461" s="170">
        <f>MAX(GeoH!AZ470,GeoH!CH470)</f>
        <v>0</v>
      </c>
      <c r="BE461" s="170">
        <f>MAX(GeoH!BA470,GeoH!CI470)</f>
        <v>0</v>
      </c>
      <c r="BF461" s="170">
        <f>MAX(GeoH!BB470,GeoH!CJ470)</f>
        <v>0</v>
      </c>
      <c r="BG461" s="170">
        <f>MAX(COUNTIF(GeoH!BC470,"Oui"),COUNTIF(GeoH!CK470,"Oui"))</f>
        <v>0</v>
      </c>
      <c r="BH461" s="76"/>
      <c r="BI461" s="170">
        <f>Trachome!Q473</f>
        <v>0</v>
      </c>
      <c r="BJ461" s="170">
        <f>Trachome!AK473</f>
        <v>0</v>
      </c>
      <c r="BK461" s="170">
        <f>Trachome!AL473</f>
        <v>0</v>
      </c>
      <c r="BL461" s="170">
        <f>Trachome!AN473</f>
        <v>0</v>
      </c>
      <c r="BM461" s="170">
        <f>Trachome!AO473</f>
        <v>0</v>
      </c>
      <c r="BN461" s="170">
        <f>Trachome!AT473</f>
        <v>0</v>
      </c>
      <c r="BO461" s="170">
        <f>Trachome!AU473</f>
        <v>0</v>
      </c>
      <c r="BP461" s="170">
        <f>Trachome!AV473</f>
        <v>0</v>
      </c>
      <c r="BQ461" s="170">
        <f>Trachome!AW473</f>
        <v>0</v>
      </c>
      <c r="BR461" s="170">
        <f>COUNTIF(Trachome!AX473,"Oui")</f>
        <v>0</v>
      </c>
      <c r="BS461" s="76"/>
      <c r="BT461" s="170">
        <f t="shared" si="83"/>
        <v>0</v>
      </c>
      <c r="BU461" s="170">
        <f t="shared" si="84"/>
        <v>0</v>
      </c>
      <c r="BV461" s="170">
        <f t="shared" si="85"/>
        <v>0</v>
      </c>
      <c r="BW461" s="170">
        <f t="shared" si="86"/>
        <v>0</v>
      </c>
      <c r="BX461" s="170">
        <f t="shared" si="87"/>
        <v>0</v>
      </c>
      <c r="BY461" s="170">
        <f t="shared" si="90"/>
        <v>0</v>
      </c>
      <c r="BZ461" s="170">
        <f t="shared" si="91"/>
        <v>0</v>
      </c>
      <c r="CA461" s="170">
        <f t="shared" si="92"/>
        <v>0</v>
      </c>
      <c r="CB461" s="170">
        <f t="shared" si="88"/>
        <v>0</v>
      </c>
      <c r="CC461" s="170">
        <f t="shared" si="89"/>
        <v>0</v>
      </c>
    </row>
    <row r="462" spans="2:81" x14ac:dyDescent="0.25">
      <c r="B462" s="376">
        <f>'Données démographiques'!B470</f>
        <v>0</v>
      </c>
      <c r="C462" s="376">
        <f>'Données démographiques'!C470</f>
        <v>0</v>
      </c>
      <c r="D462" s="377">
        <f>'Données démographiques'!D470</f>
        <v>0</v>
      </c>
      <c r="E462" s="354"/>
      <c r="F462" s="377">
        <f>FL!M469</f>
        <v>0</v>
      </c>
      <c r="G462" s="377">
        <f>FL!AE469</f>
        <v>0</v>
      </c>
      <c r="H462" s="377">
        <f>FL!AF469</f>
        <v>0</v>
      </c>
      <c r="I462" s="377">
        <f>FL!AH469</f>
        <v>0</v>
      </c>
      <c r="J462" s="377">
        <f>FL!AI469</f>
        <v>0</v>
      </c>
      <c r="K462" s="377">
        <f>FL!AK469</f>
        <v>0</v>
      </c>
      <c r="L462" s="377">
        <f>FL!AM469</f>
        <v>0</v>
      </c>
      <c r="M462" s="377">
        <f>FL!AN469</f>
        <v>0</v>
      </c>
      <c r="N462" s="377">
        <f>FL!AO469</f>
        <v>0</v>
      </c>
      <c r="O462" s="377">
        <f>FL!AP469</f>
        <v>0</v>
      </c>
      <c r="P462" s="377">
        <f>FL!AQ469</f>
        <v>0</v>
      </c>
      <c r="Q462" s="377">
        <f>COUNTIF(FL!AR469,"Oui")</f>
        <v>0</v>
      </c>
      <c r="R462" s="354"/>
      <c r="S462" s="377">
        <f>Oncho!K469</f>
        <v>0</v>
      </c>
      <c r="T462" s="377">
        <f>MAX(Oncho!AB469,Oncho!BA469)</f>
        <v>0</v>
      </c>
      <c r="U462" s="377">
        <f>MAX(Oncho!AC469,Oncho!BB469)</f>
        <v>0</v>
      </c>
      <c r="V462" s="377">
        <f>MAX(Oncho!AE469,Oncho!BD469)</f>
        <v>0</v>
      </c>
      <c r="W462" s="377">
        <f>MAX(Oncho!AF469,Oncho!BE469)</f>
        <v>0</v>
      </c>
      <c r="X462" s="377">
        <f>MAX(Oncho!AG469,Oncho!BF469)</f>
        <v>0</v>
      </c>
      <c r="Y462" s="377">
        <f>MAX(Oncho!AH469,Oncho!BG469)</f>
        <v>0</v>
      </c>
      <c r="Z462" s="377">
        <f>MAX(Oncho!AI469,Oncho!BH469)</f>
        <v>0</v>
      </c>
      <c r="AA462" s="377">
        <f>MAX(Oncho!AJ469,Oncho!BI469)</f>
        <v>0</v>
      </c>
      <c r="AB462" s="377">
        <f>MAX(COUNTIF(Oncho!AK469,"Oui"),COUNTIF(Oncho!BJ469,"Oui"))</f>
        <v>0</v>
      </c>
      <c r="AC462" s="354"/>
      <c r="AD462" s="377">
        <f>SCH!P471</f>
        <v>0</v>
      </c>
      <c r="AE462" s="377">
        <f>SCH!AI471</f>
        <v>0</v>
      </c>
      <c r="AF462" s="377">
        <f>SCH!AJ471</f>
        <v>0</v>
      </c>
      <c r="AG462" s="377">
        <f>SCH!AN471</f>
        <v>0</v>
      </c>
      <c r="AH462" s="377">
        <f>SCH!AO471</f>
        <v>0</v>
      </c>
      <c r="AI462" s="377">
        <f>SCH!AT471</f>
        <v>0</v>
      </c>
      <c r="AJ462" s="377">
        <f>SCH!AU471</f>
        <v>0</v>
      </c>
      <c r="AK462" s="377">
        <f>SCH!AV471</f>
        <v>0</v>
      </c>
      <c r="AL462" s="377">
        <f>SCH!AW471</f>
        <v>0</v>
      </c>
      <c r="AM462" s="377">
        <f>COUNTIF(SCH!AX471,"Oui")</f>
        <v>0</v>
      </c>
      <c r="AN462" s="354"/>
      <c r="AO462" s="377">
        <f>GeoH!P471</f>
        <v>0</v>
      </c>
      <c r="AP462" s="377">
        <f>MAX(GeoH!AK471,GeoH!BS471)</f>
        <v>0</v>
      </c>
      <c r="AQ462" s="377">
        <f>MAX(GeoH!AL471,GeoH!BT471)</f>
        <v>0</v>
      </c>
      <c r="AR462" s="377">
        <f>MAX(GeoH!AM471,GeoH!BU471)</f>
        <v>0</v>
      </c>
      <c r="AS462" s="377">
        <f>MAX(GeoH!AN471,GeoH!BV471)</f>
        <v>0</v>
      </c>
      <c r="AT462" s="377">
        <f>MAX(GeoH!AO471,GeoH!BW471)</f>
        <v>0</v>
      </c>
      <c r="AU462" s="377">
        <f>MAX(GeoH!AQ471,GeoH!BY471)</f>
        <v>0</v>
      </c>
      <c r="AV462" s="377">
        <f>MAX(GeoH!AR471,GeoH!BZ471)</f>
        <v>0</v>
      </c>
      <c r="AW462" s="377">
        <f>MAX(GeoH!AS471,GeoH!CA471)</f>
        <v>0</v>
      </c>
      <c r="AX462" s="377">
        <f>MAX(GeoH!AT471,GeoH!CB471)</f>
        <v>0</v>
      </c>
      <c r="AY462" s="377">
        <f>MAX(GeoH!AU471,GeoH!CC471)</f>
        <v>0</v>
      </c>
      <c r="AZ462" s="377">
        <f>MAX(GeoH!AV471,GeoH!CD471)</f>
        <v>0</v>
      </c>
      <c r="BA462" s="377">
        <f>MAX(GeoH!AW471,GeoH!CE471)</f>
        <v>0</v>
      </c>
      <c r="BB462" s="377">
        <f>MAX(GeoH!AX471,GeoH!CF471)</f>
        <v>0</v>
      </c>
      <c r="BC462" s="377">
        <f>MAX(GeoH!AY471,GeoH!CG471)</f>
        <v>0</v>
      </c>
      <c r="BD462" s="377">
        <f>MAX(GeoH!AZ471,GeoH!CH471)</f>
        <v>0</v>
      </c>
      <c r="BE462" s="377">
        <f>MAX(GeoH!BA471,GeoH!CI471)</f>
        <v>0</v>
      </c>
      <c r="BF462" s="377">
        <f>MAX(GeoH!BB471,GeoH!CJ471)</f>
        <v>0</v>
      </c>
      <c r="BG462" s="377">
        <f>MAX(COUNTIF(GeoH!BC471,"Oui"),COUNTIF(GeoH!CK471,"Oui"))</f>
        <v>0</v>
      </c>
      <c r="BH462" s="354"/>
      <c r="BI462" s="377">
        <f>Trachome!Q474</f>
        <v>0</v>
      </c>
      <c r="BJ462" s="377">
        <f>Trachome!AK474</f>
        <v>0</v>
      </c>
      <c r="BK462" s="377">
        <f>Trachome!AL474</f>
        <v>0</v>
      </c>
      <c r="BL462" s="377">
        <f>Trachome!AN474</f>
        <v>0</v>
      </c>
      <c r="BM462" s="377">
        <f>Trachome!AO474</f>
        <v>0</v>
      </c>
      <c r="BN462" s="377">
        <f>Trachome!AT474</f>
        <v>0</v>
      </c>
      <c r="BO462" s="377">
        <f>Trachome!AU474</f>
        <v>0</v>
      </c>
      <c r="BP462" s="377">
        <f>Trachome!AV474</f>
        <v>0</v>
      </c>
      <c r="BQ462" s="377">
        <f>Trachome!AW474</f>
        <v>0</v>
      </c>
      <c r="BR462" s="377">
        <f>COUNTIF(Trachome!AX474,"Oui")</f>
        <v>0</v>
      </c>
      <c r="BS462" s="354"/>
      <c r="BT462" s="377">
        <f t="shared" si="83"/>
        <v>0</v>
      </c>
      <c r="BU462" s="377">
        <f t="shared" si="84"/>
        <v>0</v>
      </c>
      <c r="BV462" s="377">
        <f t="shared" si="85"/>
        <v>0</v>
      </c>
      <c r="BW462" s="377">
        <f t="shared" si="86"/>
        <v>0</v>
      </c>
      <c r="BX462" s="377">
        <f t="shared" si="87"/>
        <v>0</v>
      </c>
      <c r="BY462" s="377">
        <f t="shared" si="90"/>
        <v>0</v>
      </c>
      <c r="BZ462" s="377">
        <f t="shared" si="91"/>
        <v>0</v>
      </c>
      <c r="CA462" s="377">
        <f t="shared" si="92"/>
        <v>0</v>
      </c>
      <c r="CB462" s="377">
        <f t="shared" si="88"/>
        <v>0</v>
      </c>
      <c r="CC462" s="377">
        <f t="shared" si="89"/>
        <v>0</v>
      </c>
    </row>
    <row r="463" spans="2:81" x14ac:dyDescent="0.25">
      <c r="B463" s="169">
        <f>'Données démographiques'!B471</f>
        <v>0</v>
      </c>
      <c r="C463" s="169">
        <f>'Données démographiques'!C471</f>
        <v>0</v>
      </c>
      <c r="D463" s="170">
        <f>'Données démographiques'!D471</f>
        <v>0</v>
      </c>
      <c r="E463" s="76"/>
      <c r="F463" s="170">
        <f>FL!M470</f>
        <v>0</v>
      </c>
      <c r="G463" s="170">
        <f>FL!AE470</f>
        <v>0</v>
      </c>
      <c r="H463" s="170">
        <f>FL!AF470</f>
        <v>0</v>
      </c>
      <c r="I463" s="170">
        <f>FL!AH470</f>
        <v>0</v>
      </c>
      <c r="J463" s="170">
        <f>FL!AI470</f>
        <v>0</v>
      </c>
      <c r="K463" s="170">
        <f>FL!AK470</f>
        <v>0</v>
      </c>
      <c r="L463" s="170">
        <f>FL!AM470</f>
        <v>0</v>
      </c>
      <c r="M463" s="170">
        <f>FL!AN470</f>
        <v>0</v>
      </c>
      <c r="N463" s="170">
        <f>FL!AO470</f>
        <v>0</v>
      </c>
      <c r="O463" s="170">
        <f>FL!AP470</f>
        <v>0</v>
      </c>
      <c r="P463" s="170">
        <f>FL!AQ470</f>
        <v>0</v>
      </c>
      <c r="Q463" s="170">
        <f>COUNTIF(FL!AR470,"Oui")</f>
        <v>0</v>
      </c>
      <c r="R463" s="76"/>
      <c r="S463" s="170">
        <f>Oncho!K470</f>
        <v>0</v>
      </c>
      <c r="T463" s="170">
        <f>MAX(Oncho!AB470,Oncho!BA470)</f>
        <v>0</v>
      </c>
      <c r="U463" s="170">
        <f>MAX(Oncho!AC470,Oncho!BB470)</f>
        <v>0</v>
      </c>
      <c r="V463" s="170">
        <f>MAX(Oncho!AE470,Oncho!BD470)</f>
        <v>0</v>
      </c>
      <c r="W463" s="170">
        <f>MAX(Oncho!AF470,Oncho!BE470)</f>
        <v>0</v>
      </c>
      <c r="X463" s="170">
        <f>MAX(Oncho!AG470,Oncho!BF470)</f>
        <v>0</v>
      </c>
      <c r="Y463" s="170">
        <f>MAX(Oncho!AH470,Oncho!BG470)</f>
        <v>0</v>
      </c>
      <c r="Z463" s="170">
        <f>MAX(Oncho!AI470,Oncho!BH470)</f>
        <v>0</v>
      </c>
      <c r="AA463" s="170">
        <f>MAX(Oncho!AJ470,Oncho!BI470)</f>
        <v>0</v>
      </c>
      <c r="AB463" s="170">
        <f>MAX(COUNTIF(Oncho!AK470,"Oui"),COUNTIF(Oncho!BJ470,"Oui"))</f>
        <v>0</v>
      </c>
      <c r="AC463" s="76"/>
      <c r="AD463" s="170">
        <f>SCH!P472</f>
        <v>0</v>
      </c>
      <c r="AE463" s="170">
        <f>SCH!AI472</f>
        <v>0</v>
      </c>
      <c r="AF463" s="170">
        <f>SCH!AJ472</f>
        <v>0</v>
      </c>
      <c r="AG463" s="170">
        <f>SCH!AN472</f>
        <v>0</v>
      </c>
      <c r="AH463" s="170">
        <f>SCH!AO472</f>
        <v>0</v>
      </c>
      <c r="AI463" s="170">
        <f>SCH!AT472</f>
        <v>0</v>
      </c>
      <c r="AJ463" s="170">
        <f>SCH!AU472</f>
        <v>0</v>
      </c>
      <c r="AK463" s="170">
        <f>SCH!AV472</f>
        <v>0</v>
      </c>
      <c r="AL463" s="170">
        <f>SCH!AW472</f>
        <v>0</v>
      </c>
      <c r="AM463" s="170">
        <f>COUNTIF(SCH!AX472,"Oui")</f>
        <v>0</v>
      </c>
      <c r="AN463" s="76"/>
      <c r="AO463" s="170">
        <f>GeoH!P472</f>
        <v>0</v>
      </c>
      <c r="AP463" s="170">
        <f>MAX(GeoH!AK472,GeoH!BS472)</f>
        <v>0</v>
      </c>
      <c r="AQ463" s="170">
        <f>MAX(GeoH!AL472,GeoH!BT472)</f>
        <v>0</v>
      </c>
      <c r="AR463" s="170">
        <f>MAX(GeoH!AM472,GeoH!BU472)</f>
        <v>0</v>
      </c>
      <c r="AS463" s="170">
        <f>MAX(GeoH!AN472,GeoH!BV472)</f>
        <v>0</v>
      </c>
      <c r="AT463" s="170">
        <f>MAX(GeoH!AO472,GeoH!BW472)</f>
        <v>0</v>
      </c>
      <c r="AU463" s="170">
        <f>MAX(GeoH!AQ472,GeoH!BY472)</f>
        <v>0</v>
      </c>
      <c r="AV463" s="170">
        <f>MAX(GeoH!AR472,GeoH!BZ472)</f>
        <v>0</v>
      </c>
      <c r="AW463" s="170">
        <f>MAX(GeoH!AS472,GeoH!CA472)</f>
        <v>0</v>
      </c>
      <c r="AX463" s="170">
        <f>MAX(GeoH!AT472,GeoH!CB472)</f>
        <v>0</v>
      </c>
      <c r="AY463" s="170">
        <f>MAX(GeoH!AU472,GeoH!CC472)</f>
        <v>0</v>
      </c>
      <c r="AZ463" s="170">
        <f>MAX(GeoH!AV472,GeoH!CD472)</f>
        <v>0</v>
      </c>
      <c r="BA463" s="170">
        <f>MAX(GeoH!AW472,GeoH!CE472)</f>
        <v>0</v>
      </c>
      <c r="BB463" s="170">
        <f>MAX(GeoH!AX472,GeoH!CF472)</f>
        <v>0</v>
      </c>
      <c r="BC463" s="170">
        <f>MAX(GeoH!AY472,GeoH!CG472)</f>
        <v>0</v>
      </c>
      <c r="BD463" s="170">
        <f>MAX(GeoH!AZ472,GeoH!CH472)</f>
        <v>0</v>
      </c>
      <c r="BE463" s="170">
        <f>MAX(GeoH!BA472,GeoH!CI472)</f>
        <v>0</v>
      </c>
      <c r="BF463" s="170">
        <f>MAX(GeoH!BB472,GeoH!CJ472)</f>
        <v>0</v>
      </c>
      <c r="BG463" s="170">
        <f>MAX(COUNTIF(GeoH!BC472,"Oui"),COUNTIF(GeoH!CK472,"Oui"))</f>
        <v>0</v>
      </c>
      <c r="BH463" s="76"/>
      <c r="BI463" s="170">
        <f>Trachome!Q475</f>
        <v>0</v>
      </c>
      <c r="BJ463" s="170">
        <f>Trachome!AK475</f>
        <v>0</v>
      </c>
      <c r="BK463" s="170">
        <f>Trachome!AL475</f>
        <v>0</v>
      </c>
      <c r="BL463" s="170">
        <f>Trachome!AN475</f>
        <v>0</v>
      </c>
      <c r="BM463" s="170">
        <f>Trachome!AO475</f>
        <v>0</v>
      </c>
      <c r="BN463" s="170">
        <f>Trachome!AT475</f>
        <v>0</v>
      </c>
      <c r="BO463" s="170">
        <f>Trachome!AU475</f>
        <v>0</v>
      </c>
      <c r="BP463" s="170">
        <f>Trachome!AV475</f>
        <v>0</v>
      </c>
      <c r="BQ463" s="170">
        <f>Trachome!AW475</f>
        <v>0</v>
      </c>
      <c r="BR463" s="170">
        <f>COUNTIF(Trachome!AX475,"Oui")</f>
        <v>0</v>
      </c>
      <c r="BS463" s="76"/>
      <c r="BT463" s="170">
        <f t="shared" si="83"/>
        <v>0</v>
      </c>
      <c r="BU463" s="170">
        <f t="shared" si="84"/>
        <v>0</v>
      </c>
      <c r="BV463" s="170">
        <f t="shared" si="85"/>
        <v>0</v>
      </c>
      <c r="BW463" s="170">
        <f t="shared" si="86"/>
        <v>0</v>
      </c>
      <c r="BX463" s="170">
        <f t="shared" si="87"/>
        <v>0</v>
      </c>
      <c r="BY463" s="170">
        <f t="shared" si="90"/>
        <v>0</v>
      </c>
      <c r="BZ463" s="170">
        <f t="shared" si="91"/>
        <v>0</v>
      </c>
      <c r="CA463" s="170">
        <f t="shared" si="92"/>
        <v>0</v>
      </c>
      <c r="CB463" s="170">
        <f t="shared" si="88"/>
        <v>0</v>
      </c>
      <c r="CC463" s="170">
        <f t="shared" si="89"/>
        <v>0</v>
      </c>
    </row>
    <row r="464" spans="2:81" x14ac:dyDescent="0.25">
      <c r="B464" s="376">
        <f>'Données démographiques'!B472</f>
        <v>0</v>
      </c>
      <c r="C464" s="376">
        <f>'Données démographiques'!C472</f>
        <v>0</v>
      </c>
      <c r="D464" s="377">
        <f>'Données démographiques'!D472</f>
        <v>0</v>
      </c>
      <c r="E464" s="354"/>
      <c r="F464" s="377">
        <f>FL!M471</f>
        <v>0</v>
      </c>
      <c r="G464" s="377">
        <f>FL!AE471</f>
        <v>0</v>
      </c>
      <c r="H464" s="377">
        <f>FL!AF471</f>
        <v>0</v>
      </c>
      <c r="I464" s="377">
        <f>FL!AH471</f>
        <v>0</v>
      </c>
      <c r="J464" s="377">
        <f>FL!AI471</f>
        <v>0</v>
      </c>
      <c r="K464" s="377">
        <f>FL!AK471</f>
        <v>0</v>
      </c>
      <c r="L464" s="377">
        <f>FL!AM471</f>
        <v>0</v>
      </c>
      <c r="M464" s="377">
        <f>FL!AN471</f>
        <v>0</v>
      </c>
      <c r="N464" s="377">
        <f>FL!AO471</f>
        <v>0</v>
      </c>
      <c r="O464" s="377">
        <f>FL!AP471</f>
        <v>0</v>
      </c>
      <c r="P464" s="377">
        <f>FL!AQ471</f>
        <v>0</v>
      </c>
      <c r="Q464" s="377">
        <f>COUNTIF(FL!AR471,"Oui")</f>
        <v>0</v>
      </c>
      <c r="R464" s="354"/>
      <c r="S464" s="377">
        <f>Oncho!K471</f>
        <v>0</v>
      </c>
      <c r="T464" s="377">
        <f>MAX(Oncho!AB471,Oncho!BA471)</f>
        <v>0</v>
      </c>
      <c r="U464" s="377">
        <f>MAX(Oncho!AC471,Oncho!BB471)</f>
        <v>0</v>
      </c>
      <c r="V464" s="377">
        <f>MAX(Oncho!AE471,Oncho!BD471)</f>
        <v>0</v>
      </c>
      <c r="W464" s="377">
        <f>MAX(Oncho!AF471,Oncho!BE471)</f>
        <v>0</v>
      </c>
      <c r="X464" s="377">
        <f>MAX(Oncho!AG471,Oncho!BF471)</f>
        <v>0</v>
      </c>
      <c r="Y464" s="377">
        <f>MAX(Oncho!AH471,Oncho!BG471)</f>
        <v>0</v>
      </c>
      <c r="Z464" s="377">
        <f>MAX(Oncho!AI471,Oncho!BH471)</f>
        <v>0</v>
      </c>
      <c r="AA464" s="377">
        <f>MAX(Oncho!AJ471,Oncho!BI471)</f>
        <v>0</v>
      </c>
      <c r="AB464" s="377">
        <f>MAX(COUNTIF(Oncho!AK471,"Oui"),COUNTIF(Oncho!BJ471,"Oui"))</f>
        <v>0</v>
      </c>
      <c r="AC464" s="354"/>
      <c r="AD464" s="377">
        <f>SCH!P473</f>
        <v>0</v>
      </c>
      <c r="AE464" s="377">
        <f>SCH!AI473</f>
        <v>0</v>
      </c>
      <c r="AF464" s="377">
        <f>SCH!AJ473</f>
        <v>0</v>
      </c>
      <c r="AG464" s="377">
        <f>SCH!AN473</f>
        <v>0</v>
      </c>
      <c r="AH464" s="377">
        <f>SCH!AO473</f>
        <v>0</v>
      </c>
      <c r="AI464" s="377">
        <f>SCH!AT473</f>
        <v>0</v>
      </c>
      <c r="AJ464" s="377">
        <f>SCH!AU473</f>
        <v>0</v>
      </c>
      <c r="AK464" s="377">
        <f>SCH!AV473</f>
        <v>0</v>
      </c>
      <c r="AL464" s="377">
        <f>SCH!AW473</f>
        <v>0</v>
      </c>
      <c r="AM464" s="377">
        <f>COUNTIF(SCH!AX473,"Oui")</f>
        <v>0</v>
      </c>
      <c r="AN464" s="354"/>
      <c r="AO464" s="377">
        <f>GeoH!P473</f>
        <v>0</v>
      </c>
      <c r="AP464" s="377">
        <f>MAX(GeoH!AK473,GeoH!BS473)</f>
        <v>0</v>
      </c>
      <c r="AQ464" s="377">
        <f>MAX(GeoH!AL473,GeoH!BT473)</f>
        <v>0</v>
      </c>
      <c r="AR464" s="377">
        <f>MAX(GeoH!AM473,GeoH!BU473)</f>
        <v>0</v>
      </c>
      <c r="AS464" s="377">
        <f>MAX(GeoH!AN473,GeoH!BV473)</f>
        <v>0</v>
      </c>
      <c r="AT464" s="377">
        <f>MAX(GeoH!AO473,GeoH!BW473)</f>
        <v>0</v>
      </c>
      <c r="AU464" s="377">
        <f>MAX(GeoH!AQ473,GeoH!BY473)</f>
        <v>0</v>
      </c>
      <c r="AV464" s="377">
        <f>MAX(GeoH!AR473,GeoH!BZ473)</f>
        <v>0</v>
      </c>
      <c r="AW464" s="377">
        <f>MAX(GeoH!AS473,GeoH!CA473)</f>
        <v>0</v>
      </c>
      <c r="AX464" s="377">
        <f>MAX(GeoH!AT473,GeoH!CB473)</f>
        <v>0</v>
      </c>
      <c r="AY464" s="377">
        <f>MAX(GeoH!AU473,GeoH!CC473)</f>
        <v>0</v>
      </c>
      <c r="AZ464" s="377">
        <f>MAX(GeoH!AV473,GeoH!CD473)</f>
        <v>0</v>
      </c>
      <c r="BA464" s="377">
        <f>MAX(GeoH!AW473,GeoH!CE473)</f>
        <v>0</v>
      </c>
      <c r="BB464" s="377">
        <f>MAX(GeoH!AX473,GeoH!CF473)</f>
        <v>0</v>
      </c>
      <c r="BC464" s="377">
        <f>MAX(GeoH!AY473,GeoH!CG473)</f>
        <v>0</v>
      </c>
      <c r="BD464" s="377">
        <f>MAX(GeoH!AZ473,GeoH!CH473)</f>
        <v>0</v>
      </c>
      <c r="BE464" s="377">
        <f>MAX(GeoH!BA473,GeoH!CI473)</f>
        <v>0</v>
      </c>
      <c r="BF464" s="377">
        <f>MAX(GeoH!BB473,GeoH!CJ473)</f>
        <v>0</v>
      </c>
      <c r="BG464" s="377">
        <f>MAX(COUNTIF(GeoH!BC473,"Oui"),COUNTIF(GeoH!CK473,"Oui"))</f>
        <v>0</v>
      </c>
      <c r="BH464" s="354"/>
      <c r="BI464" s="377">
        <f>Trachome!Q476</f>
        <v>0</v>
      </c>
      <c r="BJ464" s="377">
        <f>Trachome!AK476</f>
        <v>0</v>
      </c>
      <c r="BK464" s="377">
        <f>Trachome!AL476</f>
        <v>0</v>
      </c>
      <c r="BL464" s="377">
        <f>Trachome!AN476</f>
        <v>0</v>
      </c>
      <c r="BM464" s="377">
        <f>Trachome!AO476</f>
        <v>0</v>
      </c>
      <c r="BN464" s="377">
        <f>Trachome!AT476</f>
        <v>0</v>
      </c>
      <c r="BO464" s="377">
        <f>Trachome!AU476</f>
        <v>0</v>
      </c>
      <c r="BP464" s="377">
        <f>Trachome!AV476</f>
        <v>0</v>
      </c>
      <c r="BQ464" s="377">
        <f>Trachome!AW476</f>
        <v>0</v>
      </c>
      <c r="BR464" s="377">
        <f>COUNTIF(Trachome!AX476,"Oui")</f>
        <v>0</v>
      </c>
      <c r="BS464" s="354"/>
      <c r="BT464" s="377">
        <f t="shared" si="83"/>
        <v>0</v>
      </c>
      <c r="BU464" s="377">
        <f t="shared" si="84"/>
        <v>0</v>
      </c>
      <c r="BV464" s="377">
        <f t="shared" si="85"/>
        <v>0</v>
      </c>
      <c r="BW464" s="377">
        <f t="shared" si="86"/>
        <v>0</v>
      </c>
      <c r="BX464" s="377">
        <f t="shared" si="87"/>
        <v>0</v>
      </c>
      <c r="BY464" s="377">
        <f t="shared" si="90"/>
        <v>0</v>
      </c>
      <c r="BZ464" s="377">
        <f t="shared" si="91"/>
        <v>0</v>
      </c>
      <c r="CA464" s="377">
        <f t="shared" si="92"/>
        <v>0</v>
      </c>
      <c r="CB464" s="377">
        <f t="shared" si="88"/>
        <v>0</v>
      </c>
      <c r="CC464" s="377">
        <f t="shared" si="89"/>
        <v>0</v>
      </c>
    </row>
    <row r="465" spans="2:81" x14ac:dyDescent="0.25">
      <c r="B465" s="169">
        <f>'Données démographiques'!B473</f>
        <v>0</v>
      </c>
      <c r="C465" s="169">
        <f>'Données démographiques'!C473</f>
        <v>0</v>
      </c>
      <c r="D465" s="170">
        <f>'Données démographiques'!D473</f>
        <v>0</v>
      </c>
      <c r="E465" s="76"/>
      <c r="F465" s="170">
        <f>FL!M472</f>
        <v>0</v>
      </c>
      <c r="G465" s="170">
        <f>FL!AE472</f>
        <v>0</v>
      </c>
      <c r="H465" s="170">
        <f>FL!AF472</f>
        <v>0</v>
      </c>
      <c r="I465" s="170">
        <f>FL!AH472</f>
        <v>0</v>
      </c>
      <c r="J465" s="170">
        <f>FL!AI472</f>
        <v>0</v>
      </c>
      <c r="K465" s="170">
        <f>FL!AK472</f>
        <v>0</v>
      </c>
      <c r="L465" s="170">
        <f>FL!AM472</f>
        <v>0</v>
      </c>
      <c r="M465" s="170">
        <f>FL!AN472</f>
        <v>0</v>
      </c>
      <c r="N465" s="170">
        <f>FL!AO472</f>
        <v>0</v>
      </c>
      <c r="O465" s="170">
        <f>FL!AP472</f>
        <v>0</v>
      </c>
      <c r="P465" s="170">
        <f>FL!AQ472</f>
        <v>0</v>
      </c>
      <c r="Q465" s="170">
        <f>COUNTIF(FL!AR472,"Oui")</f>
        <v>0</v>
      </c>
      <c r="R465" s="76"/>
      <c r="S465" s="170">
        <f>Oncho!K472</f>
        <v>0</v>
      </c>
      <c r="T465" s="170">
        <f>MAX(Oncho!AB472,Oncho!BA472)</f>
        <v>0</v>
      </c>
      <c r="U465" s="170">
        <f>MAX(Oncho!AC472,Oncho!BB472)</f>
        <v>0</v>
      </c>
      <c r="V465" s="170">
        <f>MAX(Oncho!AE472,Oncho!BD472)</f>
        <v>0</v>
      </c>
      <c r="W465" s="170">
        <f>MAX(Oncho!AF472,Oncho!BE472)</f>
        <v>0</v>
      </c>
      <c r="X465" s="170">
        <f>MAX(Oncho!AG472,Oncho!BF472)</f>
        <v>0</v>
      </c>
      <c r="Y465" s="170">
        <f>MAX(Oncho!AH472,Oncho!BG472)</f>
        <v>0</v>
      </c>
      <c r="Z465" s="170">
        <f>MAX(Oncho!AI472,Oncho!BH472)</f>
        <v>0</v>
      </c>
      <c r="AA465" s="170">
        <f>MAX(Oncho!AJ472,Oncho!BI472)</f>
        <v>0</v>
      </c>
      <c r="AB465" s="170">
        <f>MAX(COUNTIF(Oncho!AK472,"Oui"),COUNTIF(Oncho!BJ472,"Oui"))</f>
        <v>0</v>
      </c>
      <c r="AC465" s="76"/>
      <c r="AD465" s="170">
        <f>SCH!P474</f>
        <v>0</v>
      </c>
      <c r="AE465" s="170">
        <f>SCH!AI474</f>
        <v>0</v>
      </c>
      <c r="AF465" s="170">
        <f>SCH!AJ474</f>
        <v>0</v>
      </c>
      <c r="AG465" s="170">
        <f>SCH!AN474</f>
        <v>0</v>
      </c>
      <c r="AH465" s="170">
        <f>SCH!AO474</f>
        <v>0</v>
      </c>
      <c r="AI465" s="170">
        <f>SCH!AT474</f>
        <v>0</v>
      </c>
      <c r="AJ465" s="170">
        <f>SCH!AU474</f>
        <v>0</v>
      </c>
      <c r="AK465" s="170">
        <f>SCH!AV474</f>
        <v>0</v>
      </c>
      <c r="AL465" s="170">
        <f>SCH!AW474</f>
        <v>0</v>
      </c>
      <c r="AM465" s="170">
        <f>COUNTIF(SCH!AX474,"Oui")</f>
        <v>0</v>
      </c>
      <c r="AN465" s="76"/>
      <c r="AO465" s="170">
        <f>GeoH!P474</f>
        <v>0</v>
      </c>
      <c r="AP465" s="170">
        <f>MAX(GeoH!AK474,GeoH!BS474)</f>
        <v>0</v>
      </c>
      <c r="AQ465" s="170">
        <f>MAX(GeoH!AL474,GeoH!BT474)</f>
        <v>0</v>
      </c>
      <c r="AR465" s="170">
        <f>MAX(GeoH!AM474,GeoH!BU474)</f>
        <v>0</v>
      </c>
      <c r="AS465" s="170">
        <f>MAX(GeoH!AN474,GeoH!BV474)</f>
        <v>0</v>
      </c>
      <c r="AT465" s="170">
        <f>MAX(GeoH!AO474,GeoH!BW474)</f>
        <v>0</v>
      </c>
      <c r="AU465" s="170">
        <f>MAX(GeoH!AQ474,GeoH!BY474)</f>
        <v>0</v>
      </c>
      <c r="AV465" s="170">
        <f>MAX(GeoH!AR474,GeoH!BZ474)</f>
        <v>0</v>
      </c>
      <c r="AW465" s="170">
        <f>MAX(GeoH!AS474,GeoH!CA474)</f>
        <v>0</v>
      </c>
      <c r="AX465" s="170">
        <f>MAX(GeoH!AT474,GeoH!CB474)</f>
        <v>0</v>
      </c>
      <c r="AY465" s="170">
        <f>MAX(GeoH!AU474,GeoH!CC474)</f>
        <v>0</v>
      </c>
      <c r="AZ465" s="170">
        <f>MAX(GeoH!AV474,GeoH!CD474)</f>
        <v>0</v>
      </c>
      <c r="BA465" s="170">
        <f>MAX(GeoH!AW474,GeoH!CE474)</f>
        <v>0</v>
      </c>
      <c r="BB465" s="170">
        <f>MAX(GeoH!AX474,GeoH!CF474)</f>
        <v>0</v>
      </c>
      <c r="BC465" s="170">
        <f>MAX(GeoH!AY474,GeoH!CG474)</f>
        <v>0</v>
      </c>
      <c r="BD465" s="170">
        <f>MAX(GeoH!AZ474,GeoH!CH474)</f>
        <v>0</v>
      </c>
      <c r="BE465" s="170">
        <f>MAX(GeoH!BA474,GeoH!CI474)</f>
        <v>0</v>
      </c>
      <c r="BF465" s="170">
        <f>MAX(GeoH!BB474,GeoH!CJ474)</f>
        <v>0</v>
      </c>
      <c r="BG465" s="170">
        <f>MAX(COUNTIF(GeoH!BC474,"Oui"),COUNTIF(GeoH!CK474,"Oui"))</f>
        <v>0</v>
      </c>
      <c r="BH465" s="76"/>
      <c r="BI465" s="170">
        <f>Trachome!Q477</f>
        <v>0</v>
      </c>
      <c r="BJ465" s="170">
        <f>Trachome!AK477</f>
        <v>0</v>
      </c>
      <c r="BK465" s="170">
        <f>Trachome!AL477</f>
        <v>0</v>
      </c>
      <c r="BL465" s="170">
        <f>Trachome!AN477</f>
        <v>0</v>
      </c>
      <c r="BM465" s="170">
        <f>Trachome!AO477</f>
        <v>0</v>
      </c>
      <c r="BN465" s="170">
        <f>Trachome!AT477</f>
        <v>0</v>
      </c>
      <c r="BO465" s="170">
        <f>Trachome!AU477</f>
        <v>0</v>
      </c>
      <c r="BP465" s="170">
        <f>Trachome!AV477</f>
        <v>0</v>
      </c>
      <c r="BQ465" s="170">
        <f>Trachome!AW477</f>
        <v>0</v>
      </c>
      <c r="BR465" s="170">
        <f>COUNTIF(Trachome!AX477,"Oui")</f>
        <v>0</v>
      </c>
      <c r="BS465" s="76"/>
      <c r="BT465" s="170">
        <f t="shared" si="83"/>
        <v>0</v>
      </c>
      <c r="BU465" s="170">
        <f t="shared" si="84"/>
        <v>0</v>
      </c>
      <c r="BV465" s="170">
        <f t="shared" si="85"/>
        <v>0</v>
      </c>
      <c r="BW465" s="170">
        <f t="shared" si="86"/>
        <v>0</v>
      </c>
      <c r="BX465" s="170">
        <f t="shared" si="87"/>
        <v>0</v>
      </c>
      <c r="BY465" s="170">
        <f t="shared" si="90"/>
        <v>0</v>
      </c>
      <c r="BZ465" s="170">
        <f t="shared" si="91"/>
        <v>0</v>
      </c>
      <c r="CA465" s="170">
        <f t="shared" si="92"/>
        <v>0</v>
      </c>
      <c r="CB465" s="170">
        <f t="shared" si="88"/>
        <v>0</v>
      </c>
      <c r="CC465" s="170">
        <f t="shared" si="89"/>
        <v>0</v>
      </c>
    </row>
    <row r="466" spans="2:81" x14ac:dyDescent="0.25">
      <c r="B466" s="376">
        <f>'Données démographiques'!B474</f>
        <v>0</v>
      </c>
      <c r="C466" s="376">
        <f>'Données démographiques'!C474</f>
        <v>0</v>
      </c>
      <c r="D466" s="377">
        <f>'Données démographiques'!D474</f>
        <v>0</v>
      </c>
      <c r="E466" s="354"/>
      <c r="F466" s="377">
        <f>FL!M473</f>
        <v>0</v>
      </c>
      <c r="G466" s="377">
        <f>FL!AE473</f>
        <v>0</v>
      </c>
      <c r="H466" s="377">
        <f>FL!AF473</f>
        <v>0</v>
      </c>
      <c r="I466" s="377">
        <f>FL!AH473</f>
        <v>0</v>
      </c>
      <c r="J466" s="377">
        <f>FL!AI473</f>
        <v>0</v>
      </c>
      <c r="K466" s="377">
        <f>FL!AK473</f>
        <v>0</v>
      </c>
      <c r="L466" s="377">
        <f>FL!AM473</f>
        <v>0</v>
      </c>
      <c r="M466" s="377">
        <f>FL!AN473</f>
        <v>0</v>
      </c>
      <c r="N466" s="377">
        <f>FL!AO473</f>
        <v>0</v>
      </c>
      <c r="O466" s="377">
        <f>FL!AP473</f>
        <v>0</v>
      </c>
      <c r="P466" s="377">
        <f>FL!AQ473</f>
        <v>0</v>
      </c>
      <c r="Q466" s="377">
        <f>COUNTIF(FL!AR473,"Oui")</f>
        <v>0</v>
      </c>
      <c r="R466" s="354"/>
      <c r="S466" s="377">
        <f>Oncho!K473</f>
        <v>0</v>
      </c>
      <c r="T466" s="377">
        <f>MAX(Oncho!AB473,Oncho!BA473)</f>
        <v>0</v>
      </c>
      <c r="U466" s="377">
        <f>MAX(Oncho!AC473,Oncho!BB473)</f>
        <v>0</v>
      </c>
      <c r="V466" s="377">
        <f>MAX(Oncho!AE473,Oncho!BD473)</f>
        <v>0</v>
      </c>
      <c r="W466" s="377">
        <f>MAX(Oncho!AF473,Oncho!BE473)</f>
        <v>0</v>
      </c>
      <c r="X466" s="377">
        <f>MAX(Oncho!AG473,Oncho!BF473)</f>
        <v>0</v>
      </c>
      <c r="Y466" s="377">
        <f>MAX(Oncho!AH473,Oncho!BG473)</f>
        <v>0</v>
      </c>
      <c r="Z466" s="377">
        <f>MAX(Oncho!AI473,Oncho!BH473)</f>
        <v>0</v>
      </c>
      <c r="AA466" s="377">
        <f>MAX(Oncho!AJ473,Oncho!BI473)</f>
        <v>0</v>
      </c>
      <c r="AB466" s="377">
        <f>MAX(COUNTIF(Oncho!AK473,"Oui"),COUNTIF(Oncho!BJ473,"Oui"))</f>
        <v>0</v>
      </c>
      <c r="AC466" s="354"/>
      <c r="AD466" s="377">
        <f>SCH!P475</f>
        <v>0</v>
      </c>
      <c r="AE466" s="377">
        <f>SCH!AI475</f>
        <v>0</v>
      </c>
      <c r="AF466" s="377">
        <f>SCH!AJ475</f>
        <v>0</v>
      </c>
      <c r="AG466" s="377">
        <f>SCH!AN475</f>
        <v>0</v>
      </c>
      <c r="AH466" s="377">
        <f>SCH!AO475</f>
        <v>0</v>
      </c>
      <c r="AI466" s="377">
        <f>SCH!AT475</f>
        <v>0</v>
      </c>
      <c r="AJ466" s="377">
        <f>SCH!AU475</f>
        <v>0</v>
      </c>
      <c r="AK466" s="377">
        <f>SCH!AV475</f>
        <v>0</v>
      </c>
      <c r="AL466" s="377">
        <f>SCH!AW475</f>
        <v>0</v>
      </c>
      <c r="AM466" s="377">
        <f>COUNTIF(SCH!AX475,"Oui")</f>
        <v>0</v>
      </c>
      <c r="AN466" s="354"/>
      <c r="AO466" s="377">
        <f>GeoH!P475</f>
        <v>0</v>
      </c>
      <c r="AP466" s="377">
        <f>MAX(GeoH!AK475,GeoH!BS475)</f>
        <v>0</v>
      </c>
      <c r="AQ466" s="377">
        <f>MAX(GeoH!AL475,GeoH!BT475)</f>
        <v>0</v>
      </c>
      <c r="AR466" s="377">
        <f>MAX(GeoH!AM475,GeoH!BU475)</f>
        <v>0</v>
      </c>
      <c r="AS466" s="377">
        <f>MAX(GeoH!AN475,GeoH!BV475)</f>
        <v>0</v>
      </c>
      <c r="AT466" s="377">
        <f>MAX(GeoH!AO475,GeoH!BW475)</f>
        <v>0</v>
      </c>
      <c r="AU466" s="377">
        <f>MAX(GeoH!AQ475,GeoH!BY475)</f>
        <v>0</v>
      </c>
      <c r="AV466" s="377">
        <f>MAX(GeoH!AR475,GeoH!BZ475)</f>
        <v>0</v>
      </c>
      <c r="AW466" s="377">
        <f>MAX(GeoH!AS475,GeoH!CA475)</f>
        <v>0</v>
      </c>
      <c r="AX466" s="377">
        <f>MAX(GeoH!AT475,GeoH!CB475)</f>
        <v>0</v>
      </c>
      <c r="AY466" s="377">
        <f>MAX(GeoH!AU475,GeoH!CC475)</f>
        <v>0</v>
      </c>
      <c r="AZ466" s="377">
        <f>MAX(GeoH!AV475,GeoH!CD475)</f>
        <v>0</v>
      </c>
      <c r="BA466" s="377">
        <f>MAX(GeoH!AW475,GeoH!CE475)</f>
        <v>0</v>
      </c>
      <c r="BB466" s="377">
        <f>MAX(GeoH!AX475,GeoH!CF475)</f>
        <v>0</v>
      </c>
      <c r="BC466" s="377">
        <f>MAX(GeoH!AY475,GeoH!CG475)</f>
        <v>0</v>
      </c>
      <c r="BD466" s="377">
        <f>MAX(GeoH!AZ475,GeoH!CH475)</f>
        <v>0</v>
      </c>
      <c r="BE466" s="377">
        <f>MAX(GeoH!BA475,GeoH!CI475)</f>
        <v>0</v>
      </c>
      <c r="BF466" s="377">
        <f>MAX(GeoH!BB475,GeoH!CJ475)</f>
        <v>0</v>
      </c>
      <c r="BG466" s="377">
        <f>MAX(COUNTIF(GeoH!BC475,"Oui"),COUNTIF(GeoH!CK475,"Oui"))</f>
        <v>0</v>
      </c>
      <c r="BH466" s="354"/>
      <c r="BI466" s="377">
        <f>Trachome!Q478</f>
        <v>0</v>
      </c>
      <c r="BJ466" s="377">
        <f>Trachome!AK478</f>
        <v>0</v>
      </c>
      <c r="BK466" s="377">
        <f>Trachome!AL478</f>
        <v>0</v>
      </c>
      <c r="BL466" s="377">
        <f>Trachome!AN478</f>
        <v>0</v>
      </c>
      <c r="BM466" s="377">
        <f>Trachome!AO478</f>
        <v>0</v>
      </c>
      <c r="BN466" s="377">
        <f>Trachome!AT478</f>
        <v>0</v>
      </c>
      <c r="BO466" s="377">
        <f>Trachome!AU478</f>
        <v>0</v>
      </c>
      <c r="BP466" s="377">
        <f>Trachome!AV478</f>
        <v>0</v>
      </c>
      <c r="BQ466" s="377">
        <f>Trachome!AW478</f>
        <v>0</v>
      </c>
      <c r="BR466" s="377">
        <f>COUNTIF(Trachome!AX478,"Oui")</f>
        <v>0</v>
      </c>
      <c r="BS466" s="354"/>
      <c r="BT466" s="377">
        <f t="shared" si="83"/>
        <v>0</v>
      </c>
      <c r="BU466" s="377">
        <f t="shared" si="84"/>
        <v>0</v>
      </c>
      <c r="BV466" s="377">
        <f t="shared" si="85"/>
        <v>0</v>
      </c>
      <c r="BW466" s="377">
        <f t="shared" si="86"/>
        <v>0</v>
      </c>
      <c r="BX466" s="377">
        <f t="shared" si="87"/>
        <v>0</v>
      </c>
      <c r="BY466" s="377">
        <f t="shared" si="90"/>
        <v>0</v>
      </c>
      <c r="BZ466" s="377">
        <f t="shared" si="91"/>
        <v>0</v>
      </c>
      <c r="CA466" s="377">
        <f t="shared" si="92"/>
        <v>0</v>
      </c>
      <c r="CB466" s="377">
        <f t="shared" si="88"/>
        <v>0</v>
      </c>
      <c r="CC466" s="377">
        <f t="shared" si="89"/>
        <v>0</v>
      </c>
    </row>
    <row r="467" spans="2:81" x14ac:dyDescent="0.25">
      <c r="B467" s="169">
        <f>'Données démographiques'!B475</f>
        <v>0</v>
      </c>
      <c r="C467" s="169">
        <f>'Données démographiques'!C475</f>
        <v>0</v>
      </c>
      <c r="D467" s="170">
        <f>'Données démographiques'!D475</f>
        <v>0</v>
      </c>
      <c r="E467" s="76"/>
      <c r="F467" s="170">
        <f>FL!M474</f>
        <v>0</v>
      </c>
      <c r="G467" s="170">
        <f>FL!AE474</f>
        <v>0</v>
      </c>
      <c r="H467" s="170">
        <f>FL!AF474</f>
        <v>0</v>
      </c>
      <c r="I467" s="170">
        <f>FL!AH474</f>
        <v>0</v>
      </c>
      <c r="J467" s="170">
        <f>FL!AI474</f>
        <v>0</v>
      </c>
      <c r="K467" s="170">
        <f>FL!AK474</f>
        <v>0</v>
      </c>
      <c r="L467" s="170">
        <f>FL!AM474</f>
        <v>0</v>
      </c>
      <c r="M467" s="170">
        <f>FL!AN474</f>
        <v>0</v>
      </c>
      <c r="N467" s="170">
        <f>FL!AO474</f>
        <v>0</v>
      </c>
      <c r="O467" s="170">
        <f>FL!AP474</f>
        <v>0</v>
      </c>
      <c r="P467" s="170">
        <f>FL!AQ474</f>
        <v>0</v>
      </c>
      <c r="Q467" s="170">
        <f>COUNTIF(FL!AR474,"Oui")</f>
        <v>0</v>
      </c>
      <c r="R467" s="76"/>
      <c r="S467" s="170">
        <f>Oncho!K474</f>
        <v>0</v>
      </c>
      <c r="T467" s="170">
        <f>MAX(Oncho!AB474,Oncho!BA474)</f>
        <v>0</v>
      </c>
      <c r="U467" s="170">
        <f>MAX(Oncho!AC474,Oncho!BB474)</f>
        <v>0</v>
      </c>
      <c r="V467" s="170">
        <f>MAX(Oncho!AE474,Oncho!BD474)</f>
        <v>0</v>
      </c>
      <c r="W467" s="170">
        <f>MAX(Oncho!AF474,Oncho!BE474)</f>
        <v>0</v>
      </c>
      <c r="X467" s="170">
        <f>MAX(Oncho!AG474,Oncho!BF474)</f>
        <v>0</v>
      </c>
      <c r="Y467" s="170">
        <f>MAX(Oncho!AH474,Oncho!BG474)</f>
        <v>0</v>
      </c>
      <c r="Z467" s="170">
        <f>MAX(Oncho!AI474,Oncho!BH474)</f>
        <v>0</v>
      </c>
      <c r="AA467" s="170">
        <f>MAX(Oncho!AJ474,Oncho!BI474)</f>
        <v>0</v>
      </c>
      <c r="AB467" s="170">
        <f>MAX(COUNTIF(Oncho!AK474,"Oui"),COUNTIF(Oncho!BJ474,"Oui"))</f>
        <v>0</v>
      </c>
      <c r="AC467" s="76"/>
      <c r="AD467" s="170">
        <f>SCH!P476</f>
        <v>0</v>
      </c>
      <c r="AE467" s="170">
        <f>SCH!AI476</f>
        <v>0</v>
      </c>
      <c r="AF467" s="170">
        <f>SCH!AJ476</f>
        <v>0</v>
      </c>
      <c r="AG467" s="170">
        <f>SCH!AN476</f>
        <v>0</v>
      </c>
      <c r="AH467" s="170">
        <f>SCH!AO476</f>
        <v>0</v>
      </c>
      <c r="AI467" s="170">
        <f>SCH!AT476</f>
        <v>0</v>
      </c>
      <c r="AJ467" s="170">
        <f>SCH!AU476</f>
        <v>0</v>
      </c>
      <c r="AK467" s="170">
        <f>SCH!AV476</f>
        <v>0</v>
      </c>
      <c r="AL467" s="170">
        <f>SCH!AW476</f>
        <v>0</v>
      </c>
      <c r="AM467" s="170">
        <f>COUNTIF(SCH!AX476,"Oui")</f>
        <v>0</v>
      </c>
      <c r="AN467" s="76"/>
      <c r="AO467" s="170">
        <f>GeoH!P476</f>
        <v>0</v>
      </c>
      <c r="AP467" s="170">
        <f>MAX(GeoH!AK476,GeoH!BS476)</f>
        <v>0</v>
      </c>
      <c r="AQ467" s="170">
        <f>MAX(GeoH!AL476,GeoH!BT476)</f>
        <v>0</v>
      </c>
      <c r="AR467" s="170">
        <f>MAX(GeoH!AM476,GeoH!BU476)</f>
        <v>0</v>
      </c>
      <c r="AS467" s="170">
        <f>MAX(GeoH!AN476,GeoH!BV476)</f>
        <v>0</v>
      </c>
      <c r="AT467" s="170">
        <f>MAX(GeoH!AO476,GeoH!BW476)</f>
        <v>0</v>
      </c>
      <c r="AU467" s="170">
        <f>MAX(GeoH!AQ476,GeoH!BY476)</f>
        <v>0</v>
      </c>
      <c r="AV467" s="170">
        <f>MAX(GeoH!AR476,GeoH!BZ476)</f>
        <v>0</v>
      </c>
      <c r="AW467" s="170">
        <f>MAX(GeoH!AS476,GeoH!CA476)</f>
        <v>0</v>
      </c>
      <c r="AX467" s="170">
        <f>MAX(GeoH!AT476,GeoH!CB476)</f>
        <v>0</v>
      </c>
      <c r="AY467" s="170">
        <f>MAX(GeoH!AU476,GeoH!CC476)</f>
        <v>0</v>
      </c>
      <c r="AZ467" s="170">
        <f>MAX(GeoH!AV476,GeoH!CD476)</f>
        <v>0</v>
      </c>
      <c r="BA467" s="170">
        <f>MAX(GeoH!AW476,GeoH!CE476)</f>
        <v>0</v>
      </c>
      <c r="BB467" s="170">
        <f>MAX(GeoH!AX476,GeoH!CF476)</f>
        <v>0</v>
      </c>
      <c r="BC467" s="170">
        <f>MAX(GeoH!AY476,GeoH!CG476)</f>
        <v>0</v>
      </c>
      <c r="BD467" s="170">
        <f>MAX(GeoH!AZ476,GeoH!CH476)</f>
        <v>0</v>
      </c>
      <c r="BE467" s="170">
        <f>MAX(GeoH!BA476,GeoH!CI476)</f>
        <v>0</v>
      </c>
      <c r="BF467" s="170">
        <f>MAX(GeoH!BB476,GeoH!CJ476)</f>
        <v>0</v>
      </c>
      <c r="BG467" s="170">
        <f>MAX(COUNTIF(GeoH!BC476,"Oui"),COUNTIF(GeoH!CK476,"Oui"))</f>
        <v>0</v>
      </c>
      <c r="BH467" s="76"/>
      <c r="BI467" s="170">
        <f>Trachome!Q479</f>
        <v>0</v>
      </c>
      <c r="BJ467" s="170">
        <f>Trachome!AK479</f>
        <v>0</v>
      </c>
      <c r="BK467" s="170">
        <f>Trachome!AL479</f>
        <v>0</v>
      </c>
      <c r="BL467" s="170">
        <f>Trachome!AN479</f>
        <v>0</v>
      </c>
      <c r="BM467" s="170">
        <f>Trachome!AO479</f>
        <v>0</v>
      </c>
      <c r="BN467" s="170">
        <f>Trachome!AT479</f>
        <v>0</v>
      </c>
      <c r="BO467" s="170">
        <f>Trachome!AU479</f>
        <v>0</v>
      </c>
      <c r="BP467" s="170">
        <f>Trachome!AV479</f>
        <v>0</v>
      </c>
      <c r="BQ467" s="170">
        <f>Trachome!AW479</f>
        <v>0</v>
      </c>
      <c r="BR467" s="170">
        <f>COUNTIF(Trachome!AX479,"Oui")</f>
        <v>0</v>
      </c>
      <c r="BS467" s="76"/>
      <c r="BT467" s="170">
        <f t="shared" si="83"/>
        <v>0</v>
      </c>
      <c r="BU467" s="170">
        <f t="shared" si="84"/>
        <v>0</v>
      </c>
      <c r="BV467" s="170">
        <f t="shared" si="85"/>
        <v>0</v>
      </c>
      <c r="BW467" s="170">
        <f t="shared" si="86"/>
        <v>0</v>
      </c>
      <c r="BX467" s="170">
        <f t="shared" si="87"/>
        <v>0</v>
      </c>
      <c r="BY467" s="170">
        <f t="shared" si="90"/>
        <v>0</v>
      </c>
      <c r="BZ467" s="170">
        <f t="shared" si="91"/>
        <v>0</v>
      </c>
      <c r="CA467" s="170">
        <f t="shared" si="92"/>
        <v>0</v>
      </c>
      <c r="CB467" s="170">
        <f t="shared" si="88"/>
        <v>0</v>
      </c>
      <c r="CC467" s="170">
        <f t="shared" si="89"/>
        <v>0</v>
      </c>
    </row>
    <row r="468" spans="2:81" x14ac:dyDescent="0.25">
      <c r="B468" s="376">
        <f>'Données démographiques'!B476</f>
        <v>0</v>
      </c>
      <c r="C468" s="376">
        <f>'Données démographiques'!C476</f>
        <v>0</v>
      </c>
      <c r="D468" s="377">
        <f>'Données démographiques'!D476</f>
        <v>0</v>
      </c>
      <c r="E468" s="354"/>
      <c r="F468" s="377">
        <f>FL!M475</f>
        <v>0</v>
      </c>
      <c r="G468" s="377">
        <f>FL!AE475</f>
        <v>0</v>
      </c>
      <c r="H468" s="377">
        <f>FL!AF475</f>
        <v>0</v>
      </c>
      <c r="I468" s="377">
        <f>FL!AH475</f>
        <v>0</v>
      </c>
      <c r="J468" s="377">
        <f>FL!AI475</f>
        <v>0</v>
      </c>
      <c r="K468" s="377">
        <f>FL!AK475</f>
        <v>0</v>
      </c>
      <c r="L468" s="377">
        <f>FL!AM475</f>
        <v>0</v>
      </c>
      <c r="M468" s="377">
        <f>FL!AN475</f>
        <v>0</v>
      </c>
      <c r="N468" s="377">
        <f>FL!AO475</f>
        <v>0</v>
      </c>
      <c r="O468" s="377">
        <f>FL!AP475</f>
        <v>0</v>
      </c>
      <c r="P468" s="377">
        <f>FL!AQ475</f>
        <v>0</v>
      </c>
      <c r="Q468" s="377">
        <f>COUNTIF(FL!AR475,"Oui")</f>
        <v>0</v>
      </c>
      <c r="R468" s="354"/>
      <c r="S468" s="377">
        <f>Oncho!K475</f>
        <v>0</v>
      </c>
      <c r="T468" s="377">
        <f>MAX(Oncho!AB475,Oncho!BA475)</f>
        <v>0</v>
      </c>
      <c r="U468" s="377">
        <f>MAX(Oncho!AC475,Oncho!BB475)</f>
        <v>0</v>
      </c>
      <c r="V468" s="377">
        <f>MAX(Oncho!AE475,Oncho!BD475)</f>
        <v>0</v>
      </c>
      <c r="W468" s="377">
        <f>MAX(Oncho!AF475,Oncho!BE475)</f>
        <v>0</v>
      </c>
      <c r="X468" s="377">
        <f>MAX(Oncho!AG475,Oncho!BF475)</f>
        <v>0</v>
      </c>
      <c r="Y468" s="377">
        <f>MAX(Oncho!AH475,Oncho!BG475)</f>
        <v>0</v>
      </c>
      <c r="Z468" s="377">
        <f>MAX(Oncho!AI475,Oncho!BH475)</f>
        <v>0</v>
      </c>
      <c r="AA468" s="377">
        <f>MAX(Oncho!AJ475,Oncho!BI475)</f>
        <v>0</v>
      </c>
      <c r="AB468" s="377">
        <f>MAX(COUNTIF(Oncho!AK475,"Oui"),COUNTIF(Oncho!BJ475,"Oui"))</f>
        <v>0</v>
      </c>
      <c r="AC468" s="354"/>
      <c r="AD468" s="377">
        <f>SCH!P477</f>
        <v>0</v>
      </c>
      <c r="AE468" s="377">
        <f>SCH!AI477</f>
        <v>0</v>
      </c>
      <c r="AF468" s="377">
        <f>SCH!AJ477</f>
        <v>0</v>
      </c>
      <c r="AG468" s="377">
        <f>SCH!AN477</f>
        <v>0</v>
      </c>
      <c r="AH468" s="377">
        <f>SCH!AO477</f>
        <v>0</v>
      </c>
      <c r="AI468" s="377">
        <f>SCH!AT477</f>
        <v>0</v>
      </c>
      <c r="AJ468" s="377">
        <f>SCH!AU477</f>
        <v>0</v>
      </c>
      <c r="AK468" s="377">
        <f>SCH!AV477</f>
        <v>0</v>
      </c>
      <c r="AL468" s="377">
        <f>SCH!AW477</f>
        <v>0</v>
      </c>
      <c r="AM468" s="377">
        <f>COUNTIF(SCH!AX477,"Oui")</f>
        <v>0</v>
      </c>
      <c r="AN468" s="354"/>
      <c r="AO468" s="377">
        <f>GeoH!P477</f>
        <v>0</v>
      </c>
      <c r="AP468" s="377">
        <f>MAX(GeoH!AK477,GeoH!BS477)</f>
        <v>0</v>
      </c>
      <c r="AQ468" s="377">
        <f>MAX(GeoH!AL477,GeoH!BT477)</f>
        <v>0</v>
      </c>
      <c r="AR468" s="377">
        <f>MAX(GeoH!AM477,GeoH!BU477)</f>
        <v>0</v>
      </c>
      <c r="AS468" s="377">
        <f>MAX(GeoH!AN477,GeoH!BV477)</f>
        <v>0</v>
      </c>
      <c r="AT468" s="377">
        <f>MAX(GeoH!AO477,GeoH!BW477)</f>
        <v>0</v>
      </c>
      <c r="AU468" s="377">
        <f>MAX(GeoH!AQ477,GeoH!BY477)</f>
        <v>0</v>
      </c>
      <c r="AV468" s="377">
        <f>MAX(GeoH!AR477,GeoH!BZ477)</f>
        <v>0</v>
      </c>
      <c r="AW468" s="377">
        <f>MAX(GeoH!AS477,GeoH!CA477)</f>
        <v>0</v>
      </c>
      <c r="AX468" s="377">
        <f>MAX(GeoH!AT477,GeoH!CB477)</f>
        <v>0</v>
      </c>
      <c r="AY468" s="377">
        <f>MAX(GeoH!AU477,GeoH!CC477)</f>
        <v>0</v>
      </c>
      <c r="AZ468" s="377">
        <f>MAX(GeoH!AV477,GeoH!CD477)</f>
        <v>0</v>
      </c>
      <c r="BA468" s="377">
        <f>MAX(GeoH!AW477,GeoH!CE477)</f>
        <v>0</v>
      </c>
      <c r="BB468" s="377">
        <f>MAX(GeoH!AX477,GeoH!CF477)</f>
        <v>0</v>
      </c>
      <c r="BC468" s="377">
        <f>MAX(GeoH!AY477,GeoH!CG477)</f>
        <v>0</v>
      </c>
      <c r="BD468" s="377">
        <f>MAX(GeoH!AZ477,GeoH!CH477)</f>
        <v>0</v>
      </c>
      <c r="BE468" s="377">
        <f>MAX(GeoH!BA477,GeoH!CI477)</f>
        <v>0</v>
      </c>
      <c r="BF468" s="377">
        <f>MAX(GeoH!BB477,GeoH!CJ477)</f>
        <v>0</v>
      </c>
      <c r="BG468" s="377">
        <f>MAX(COUNTIF(GeoH!BC477,"Oui"),COUNTIF(GeoH!CK477,"Oui"))</f>
        <v>0</v>
      </c>
      <c r="BH468" s="354"/>
      <c r="BI468" s="377">
        <f>Trachome!Q480</f>
        <v>0</v>
      </c>
      <c r="BJ468" s="377">
        <f>Trachome!AK480</f>
        <v>0</v>
      </c>
      <c r="BK468" s="377">
        <f>Trachome!AL480</f>
        <v>0</v>
      </c>
      <c r="BL468" s="377">
        <f>Trachome!AN480</f>
        <v>0</v>
      </c>
      <c r="BM468" s="377">
        <f>Trachome!AO480</f>
        <v>0</v>
      </c>
      <c r="BN468" s="377">
        <f>Trachome!AT480</f>
        <v>0</v>
      </c>
      <c r="BO468" s="377">
        <f>Trachome!AU480</f>
        <v>0</v>
      </c>
      <c r="BP468" s="377">
        <f>Trachome!AV480</f>
        <v>0</v>
      </c>
      <c r="BQ468" s="377">
        <f>Trachome!AW480</f>
        <v>0</v>
      </c>
      <c r="BR468" s="377">
        <f>COUNTIF(Trachome!AX480,"Oui")</f>
        <v>0</v>
      </c>
      <c r="BS468" s="354"/>
      <c r="BT468" s="377">
        <f t="shared" si="83"/>
        <v>0</v>
      </c>
      <c r="BU468" s="377">
        <f t="shared" si="84"/>
        <v>0</v>
      </c>
      <c r="BV468" s="377">
        <f t="shared" si="85"/>
        <v>0</v>
      </c>
      <c r="BW468" s="377">
        <f t="shared" si="86"/>
        <v>0</v>
      </c>
      <c r="BX468" s="377">
        <f t="shared" si="87"/>
        <v>0</v>
      </c>
      <c r="BY468" s="377">
        <f t="shared" si="90"/>
        <v>0</v>
      </c>
      <c r="BZ468" s="377">
        <f t="shared" si="91"/>
        <v>0</v>
      </c>
      <c r="CA468" s="377">
        <f t="shared" si="92"/>
        <v>0</v>
      </c>
      <c r="CB468" s="377">
        <f t="shared" si="88"/>
        <v>0</v>
      </c>
      <c r="CC468" s="377">
        <f t="shared" si="89"/>
        <v>0</v>
      </c>
    </row>
    <row r="469" spans="2:81" x14ac:dyDescent="0.25">
      <c r="B469" s="169">
        <f>'Données démographiques'!B477</f>
        <v>0</v>
      </c>
      <c r="C469" s="169">
        <f>'Données démographiques'!C477</f>
        <v>0</v>
      </c>
      <c r="D469" s="170">
        <f>'Données démographiques'!D477</f>
        <v>0</v>
      </c>
      <c r="E469" s="76"/>
      <c r="F469" s="170">
        <f>FL!M476</f>
        <v>0</v>
      </c>
      <c r="G469" s="170">
        <f>FL!AE476</f>
        <v>0</v>
      </c>
      <c r="H469" s="170">
        <f>FL!AF476</f>
        <v>0</v>
      </c>
      <c r="I469" s="170">
        <f>FL!AH476</f>
        <v>0</v>
      </c>
      <c r="J469" s="170">
        <f>FL!AI476</f>
        <v>0</v>
      </c>
      <c r="K469" s="170">
        <f>FL!AK476</f>
        <v>0</v>
      </c>
      <c r="L469" s="170">
        <f>FL!AM476</f>
        <v>0</v>
      </c>
      <c r="M469" s="170">
        <f>FL!AN476</f>
        <v>0</v>
      </c>
      <c r="N469" s="170">
        <f>FL!AO476</f>
        <v>0</v>
      </c>
      <c r="O469" s="170">
        <f>FL!AP476</f>
        <v>0</v>
      </c>
      <c r="P469" s="170">
        <f>FL!AQ476</f>
        <v>0</v>
      </c>
      <c r="Q469" s="170">
        <f>COUNTIF(FL!AR476,"Oui")</f>
        <v>0</v>
      </c>
      <c r="R469" s="76"/>
      <c r="S469" s="170">
        <f>Oncho!K476</f>
        <v>0</v>
      </c>
      <c r="T469" s="170">
        <f>MAX(Oncho!AB476,Oncho!BA476)</f>
        <v>0</v>
      </c>
      <c r="U469" s="170">
        <f>MAX(Oncho!AC476,Oncho!BB476)</f>
        <v>0</v>
      </c>
      <c r="V469" s="170">
        <f>MAX(Oncho!AE476,Oncho!BD476)</f>
        <v>0</v>
      </c>
      <c r="W469" s="170">
        <f>MAX(Oncho!AF476,Oncho!BE476)</f>
        <v>0</v>
      </c>
      <c r="X469" s="170">
        <f>MAX(Oncho!AG476,Oncho!BF476)</f>
        <v>0</v>
      </c>
      <c r="Y469" s="170">
        <f>MAX(Oncho!AH476,Oncho!BG476)</f>
        <v>0</v>
      </c>
      <c r="Z469" s="170">
        <f>MAX(Oncho!AI476,Oncho!BH476)</f>
        <v>0</v>
      </c>
      <c r="AA469" s="170">
        <f>MAX(Oncho!AJ476,Oncho!BI476)</f>
        <v>0</v>
      </c>
      <c r="AB469" s="170">
        <f>MAX(COUNTIF(Oncho!AK476,"Oui"),COUNTIF(Oncho!BJ476,"Oui"))</f>
        <v>0</v>
      </c>
      <c r="AC469" s="76"/>
      <c r="AD469" s="170">
        <f>SCH!P478</f>
        <v>0</v>
      </c>
      <c r="AE469" s="170">
        <f>SCH!AI478</f>
        <v>0</v>
      </c>
      <c r="AF469" s="170">
        <f>SCH!AJ478</f>
        <v>0</v>
      </c>
      <c r="AG469" s="170">
        <f>SCH!AN478</f>
        <v>0</v>
      </c>
      <c r="AH469" s="170">
        <f>SCH!AO478</f>
        <v>0</v>
      </c>
      <c r="AI469" s="170">
        <f>SCH!AT478</f>
        <v>0</v>
      </c>
      <c r="AJ469" s="170">
        <f>SCH!AU478</f>
        <v>0</v>
      </c>
      <c r="AK469" s="170">
        <f>SCH!AV478</f>
        <v>0</v>
      </c>
      <c r="AL469" s="170">
        <f>SCH!AW478</f>
        <v>0</v>
      </c>
      <c r="AM469" s="170">
        <f>COUNTIF(SCH!AX478,"Oui")</f>
        <v>0</v>
      </c>
      <c r="AN469" s="76"/>
      <c r="AO469" s="170">
        <f>GeoH!P478</f>
        <v>0</v>
      </c>
      <c r="AP469" s="170">
        <f>MAX(GeoH!AK478,GeoH!BS478)</f>
        <v>0</v>
      </c>
      <c r="AQ469" s="170">
        <f>MAX(GeoH!AL478,GeoH!BT478)</f>
        <v>0</v>
      </c>
      <c r="AR469" s="170">
        <f>MAX(GeoH!AM478,GeoH!BU478)</f>
        <v>0</v>
      </c>
      <c r="AS469" s="170">
        <f>MAX(GeoH!AN478,GeoH!BV478)</f>
        <v>0</v>
      </c>
      <c r="AT469" s="170">
        <f>MAX(GeoH!AO478,GeoH!BW478)</f>
        <v>0</v>
      </c>
      <c r="AU469" s="170">
        <f>MAX(GeoH!AQ478,GeoH!BY478)</f>
        <v>0</v>
      </c>
      <c r="AV469" s="170">
        <f>MAX(GeoH!AR478,GeoH!BZ478)</f>
        <v>0</v>
      </c>
      <c r="AW469" s="170">
        <f>MAX(GeoH!AS478,GeoH!CA478)</f>
        <v>0</v>
      </c>
      <c r="AX469" s="170">
        <f>MAX(GeoH!AT478,GeoH!CB478)</f>
        <v>0</v>
      </c>
      <c r="AY469" s="170">
        <f>MAX(GeoH!AU478,GeoH!CC478)</f>
        <v>0</v>
      </c>
      <c r="AZ469" s="170">
        <f>MAX(GeoH!AV478,GeoH!CD478)</f>
        <v>0</v>
      </c>
      <c r="BA469" s="170">
        <f>MAX(GeoH!AW478,GeoH!CE478)</f>
        <v>0</v>
      </c>
      <c r="BB469" s="170">
        <f>MAX(GeoH!AX478,GeoH!CF478)</f>
        <v>0</v>
      </c>
      <c r="BC469" s="170">
        <f>MAX(GeoH!AY478,GeoH!CG478)</f>
        <v>0</v>
      </c>
      <c r="BD469" s="170">
        <f>MAX(GeoH!AZ478,GeoH!CH478)</f>
        <v>0</v>
      </c>
      <c r="BE469" s="170">
        <f>MAX(GeoH!BA478,GeoH!CI478)</f>
        <v>0</v>
      </c>
      <c r="BF469" s="170">
        <f>MAX(GeoH!BB478,GeoH!CJ478)</f>
        <v>0</v>
      </c>
      <c r="BG469" s="170">
        <f>MAX(COUNTIF(GeoH!BC478,"Oui"),COUNTIF(GeoH!CK478,"Oui"))</f>
        <v>0</v>
      </c>
      <c r="BH469" s="76"/>
      <c r="BI469" s="170">
        <f>Trachome!Q481</f>
        <v>0</v>
      </c>
      <c r="BJ469" s="170">
        <f>Trachome!AK481</f>
        <v>0</v>
      </c>
      <c r="BK469" s="170">
        <f>Trachome!AL481</f>
        <v>0</v>
      </c>
      <c r="BL469" s="170">
        <f>Trachome!AN481</f>
        <v>0</v>
      </c>
      <c r="BM469" s="170">
        <f>Trachome!AO481</f>
        <v>0</v>
      </c>
      <c r="BN469" s="170">
        <f>Trachome!AT481</f>
        <v>0</v>
      </c>
      <c r="BO469" s="170">
        <f>Trachome!AU481</f>
        <v>0</v>
      </c>
      <c r="BP469" s="170">
        <f>Trachome!AV481</f>
        <v>0</v>
      </c>
      <c r="BQ469" s="170">
        <f>Trachome!AW481</f>
        <v>0</v>
      </c>
      <c r="BR469" s="170">
        <f>COUNTIF(Trachome!AX481,"Oui")</f>
        <v>0</v>
      </c>
      <c r="BS469" s="76"/>
      <c r="BT469" s="170">
        <f t="shared" si="83"/>
        <v>0</v>
      </c>
      <c r="BU469" s="170">
        <f t="shared" si="84"/>
        <v>0</v>
      </c>
      <c r="BV469" s="170">
        <f t="shared" si="85"/>
        <v>0</v>
      </c>
      <c r="BW469" s="170">
        <f t="shared" si="86"/>
        <v>0</v>
      </c>
      <c r="BX469" s="170">
        <f t="shared" si="87"/>
        <v>0</v>
      </c>
      <c r="BY469" s="170">
        <f t="shared" si="90"/>
        <v>0</v>
      </c>
      <c r="BZ469" s="170">
        <f t="shared" si="91"/>
        <v>0</v>
      </c>
      <c r="CA469" s="170">
        <f t="shared" si="92"/>
        <v>0</v>
      </c>
      <c r="CB469" s="170">
        <f t="shared" si="88"/>
        <v>0</v>
      </c>
      <c r="CC469" s="170">
        <f t="shared" si="89"/>
        <v>0</v>
      </c>
    </row>
    <row r="470" spans="2:81" x14ac:dyDescent="0.25">
      <c r="B470" s="376">
        <f>'Données démographiques'!B478</f>
        <v>0</v>
      </c>
      <c r="C470" s="376">
        <f>'Données démographiques'!C478</f>
        <v>0</v>
      </c>
      <c r="D470" s="377">
        <f>'Données démographiques'!D478</f>
        <v>0</v>
      </c>
      <c r="E470" s="354"/>
      <c r="F470" s="377">
        <f>FL!M477</f>
        <v>0</v>
      </c>
      <c r="G470" s="377">
        <f>FL!AE477</f>
        <v>0</v>
      </c>
      <c r="H470" s="377">
        <f>FL!AF477</f>
        <v>0</v>
      </c>
      <c r="I470" s="377">
        <f>FL!AH477</f>
        <v>0</v>
      </c>
      <c r="J470" s="377">
        <f>FL!AI477</f>
        <v>0</v>
      </c>
      <c r="K470" s="377">
        <f>FL!AK477</f>
        <v>0</v>
      </c>
      <c r="L470" s="377">
        <f>FL!AM477</f>
        <v>0</v>
      </c>
      <c r="M470" s="377">
        <f>FL!AN477</f>
        <v>0</v>
      </c>
      <c r="N470" s="377">
        <f>FL!AO477</f>
        <v>0</v>
      </c>
      <c r="O470" s="377">
        <f>FL!AP477</f>
        <v>0</v>
      </c>
      <c r="P470" s="377">
        <f>FL!AQ477</f>
        <v>0</v>
      </c>
      <c r="Q470" s="377">
        <f>COUNTIF(FL!AR477,"Oui")</f>
        <v>0</v>
      </c>
      <c r="R470" s="354"/>
      <c r="S470" s="377">
        <f>Oncho!K477</f>
        <v>0</v>
      </c>
      <c r="T470" s="377">
        <f>MAX(Oncho!AB477,Oncho!BA477)</f>
        <v>0</v>
      </c>
      <c r="U470" s="377">
        <f>MAX(Oncho!AC477,Oncho!BB477)</f>
        <v>0</v>
      </c>
      <c r="V470" s="377">
        <f>MAX(Oncho!AE477,Oncho!BD477)</f>
        <v>0</v>
      </c>
      <c r="W470" s="377">
        <f>MAX(Oncho!AF477,Oncho!BE477)</f>
        <v>0</v>
      </c>
      <c r="X470" s="377">
        <f>MAX(Oncho!AG477,Oncho!BF477)</f>
        <v>0</v>
      </c>
      <c r="Y470" s="377">
        <f>MAX(Oncho!AH477,Oncho!BG477)</f>
        <v>0</v>
      </c>
      <c r="Z470" s="377">
        <f>MAX(Oncho!AI477,Oncho!BH477)</f>
        <v>0</v>
      </c>
      <c r="AA470" s="377">
        <f>MAX(Oncho!AJ477,Oncho!BI477)</f>
        <v>0</v>
      </c>
      <c r="AB470" s="377">
        <f>MAX(COUNTIF(Oncho!AK477,"Oui"),COUNTIF(Oncho!BJ477,"Oui"))</f>
        <v>0</v>
      </c>
      <c r="AC470" s="354"/>
      <c r="AD470" s="377">
        <f>SCH!P479</f>
        <v>0</v>
      </c>
      <c r="AE470" s="377">
        <f>SCH!AI479</f>
        <v>0</v>
      </c>
      <c r="AF470" s="377">
        <f>SCH!AJ479</f>
        <v>0</v>
      </c>
      <c r="AG470" s="377">
        <f>SCH!AN479</f>
        <v>0</v>
      </c>
      <c r="AH470" s="377">
        <f>SCH!AO479</f>
        <v>0</v>
      </c>
      <c r="AI470" s="377">
        <f>SCH!AT479</f>
        <v>0</v>
      </c>
      <c r="AJ470" s="377">
        <f>SCH!AU479</f>
        <v>0</v>
      </c>
      <c r="AK470" s="377">
        <f>SCH!AV479</f>
        <v>0</v>
      </c>
      <c r="AL470" s="377">
        <f>SCH!AW479</f>
        <v>0</v>
      </c>
      <c r="AM470" s="377">
        <f>COUNTIF(SCH!AX479,"Oui")</f>
        <v>0</v>
      </c>
      <c r="AN470" s="354"/>
      <c r="AO470" s="377">
        <f>GeoH!P479</f>
        <v>0</v>
      </c>
      <c r="AP470" s="377">
        <f>MAX(GeoH!AK479,GeoH!BS479)</f>
        <v>0</v>
      </c>
      <c r="AQ470" s="377">
        <f>MAX(GeoH!AL479,GeoH!BT479)</f>
        <v>0</v>
      </c>
      <c r="AR470" s="377">
        <f>MAX(GeoH!AM479,GeoH!BU479)</f>
        <v>0</v>
      </c>
      <c r="AS470" s="377">
        <f>MAX(GeoH!AN479,GeoH!BV479)</f>
        <v>0</v>
      </c>
      <c r="AT470" s="377">
        <f>MAX(GeoH!AO479,GeoH!BW479)</f>
        <v>0</v>
      </c>
      <c r="AU470" s="377">
        <f>MAX(GeoH!AQ479,GeoH!BY479)</f>
        <v>0</v>
      </c>
      <c r="AV470" s="377">
        <f>MAX(GeoH!AR479,GeoH!BZ479)</f>
        <v>0</v>
      </c>
      <c r="AW470" s="377">
        <f>MAX(GeoH!AS479,GeoH!CA479)</f>
        <v>0</v>
      </c>
      <c r="AX470" s="377">
        <f>MAX(GeoH!AT479,GeoH!CB479)</f>
        <v>0</v>
      </c>
      <c r="AY470" s="377">
        <f>MAX(GeoH!AU479,GeoH!CC479)</f>
        <v>0</v>
      </c>
      <c r="AZ470" s="377">
        <f>MAX(GeoH!AV479,GeoH!CD479)</f>
        <v>0</v>
      </c>
      <c r="BA470" s="377">
        <f>MAX(GeoH!AW479,GeoH!CE479)</f>
        <v>0</v>
      </c>
      <c r="BB470" s="377">
        <f>MAX(GeoH!AX479,GeoH!CF479)</f>
        <v>0</v>
      </c>
      <c r="BC470" s="377">
        <f>MAX(GeoH!AY479,GeoH!CG479)</f>
        <v>0</v>
      </c>
      <c r="BD470" s="377">
        <f>MAX(GeoH!AZ479,GeoH!CH479)</f>
        <v>0</v>
      </c>
      <c r="BE470" s="377">
        <f>MAX(GeoH!BA479,GeoH!CI479)</f>
        <v>0</v>
      </c>
      <c r="BF470" s="377">
        <f>MAX(GeoH!BB479,GeoH!CJ479)</f>
        <v>0</v>
      </c>
      <c r="BG470" s="377">
        <f>MAX(COUNTIF(GeoH!BC479,"Oui"),COUNTIF(GeoH!CK479,"Oui"))</f>
        <v>0</v>
      </c>
      <c r="BH470" s="354"/>
      <c r="BI470" s="377">
        <f>Trachome!Q482</f>
        <v>0</v>
      </c>
      <c r="BJ470" s="377">
        <f>Trachome!AK482</f>
        <v>0</v>
      </c>
      <c r="BK470" s="377">
        <f>Trachome!AL482</f>
        <v>0</v>
      </c>
      <c r="BL470" s="377">
        <f>Trachome!AN482</f>
        <v>0</v>
      </c>
      <c r="BM470" s="377">
        <f>Trachome!AO482</f>
        <v>0</v>
      </c>
      <c r="BN470" s="377">
        <f>Trachome!AT482</f>
        <v>0</v>
      </c>
      <c r="BO470" s="377">
        <f>Trachome!AU482</f>
        <v>0</v>
      </c>
      <c r="BP470" s="377">
        <f>Trachome!AV482</f>
        <v>0</v>
      </c>
      <c r="BQ470" s="377">
        <f>Trachome!AW482</f>
        <v>0</v>
      </c>
      <c r="BR470" s="377">
        <f>COUNTIF(Trachome!AX482,"Oui")</f>
        <v>0</v>
      </c>
      <c r="BS470" s="354"/>
      <c r="BT470" s="377">
        <f t="shared" si="83"/>
        <v>0</v>
      </c>
      <c r="BU470" s="377">
        <f t="shared" si="84"/>
        <v>0</v>
      </c>
      <c r="BV470" s="377">
        <f t="shared" si="85"/>
        <v>0</v>
      </c>
      <c r="BW470" s="377">
        <f t="shared" si="86"/>
        <v>0</v>
      </c>
      <c r="BX470" s="377">
        <f t="shared" si="87"/>
        <v>0</v>
      </c>
      <c r="BY470" s="377">
        <f t="shared" si="90"/>
        <v>0</v>
      </c>
      <c r="BZ470" s="377">
        <f t="shared" si="91"/>
        <v>0</v>
      </c>
      <c r="CA470" s="377">
        <f t="shared" si="92"/>
        <v>0</v>
      </c>
      <c r="CB470" s="377">
        <f t="shared" si="88"/>
        <v>0</v>
      </c>
      <c r="CC470" s="377">
        <f t="shared" si="89"/>
        <v>0</v>
      </c>
    </row>
    <row r="471" spans="2:81" x14ac:dyDescent="0.25">
      <c r="B471" s="169">
        <f>'Données démographiques'!B479</f>
        <v>0</v>
      </c>
      <c r="C471" s="169">
        <f>'Données démographiques'!C479</f>
        <v>0</v>
      </c>
      <c r="D471" s="170">
        <f>'Données démographiques'!D479</f>
        <v>0</v>
      </c>
      <c r="E471" s="76"/>
      <c r="F471" s="170">
        <f>FL!M478</f>
        <v>0</v>
      </c>
      <c r="G471" s="170">
        <f>FL!AE478</f>
        <v>0</v>
      </c>
      <c r="H471" s="170">
        <f>FL!AF478</f>
        <v>0</v>
      </c>
      <c r="I471" s="170">
        <f>FL!AH478</f>
        <v>0</v>
      </c>
      <c r="J471" s="170">
        <f>FL!AI478</f>
        <v>0</v>
      </c>
      <c r="K471" s="170">
        <f>FL!AK478</f>
        <v>0</v>
      </c>
      <c r="L471" s="170">
        <f>FL!AM478</f>
        <v>0</v>
      </c>
      <c r="M471" s="170">
        <f>FL!AN478</f>
        <v>0</v>
      </c>
      <c r="N471" s="170">
        <f>FL!AO478</f>
        <v>0</v>
      </c>
      <c r="O471" s="170">
        <f>FL!AP478</f>
        <v>0</v>
      </c>
      <c r="P471" s="170">
        <f>FL!AQ478</f>
        <v>0</v>
      </c>
      <c r="Q471" s="170">
        <f>COUNTIF(FL!AR478,"Oui")</f>
        <v>0</v>
      </c>
      <c r="R471" s="76"/>
      <c r="S471" s="170">
        <f>Oncho!K478</f>
        <v>0</v>
      </c>
      <c r="T471" s="170">
        <f>MAX(Oncho!AB478,Oncho!BA478)</f>
        <v>0</v>
      </c>
      <c r="U471" s="170">
        <f>MAX(Oncho!AC478,Oncho!BB478)</f>
        <v>0</v>
      </c>
      <c r="V471" s="170">
        <f>MAX(Oncho!AE478,Oncho!BD478)</f>
        <v>0</v>
      </c>
      <c r="W471" s="170">
        <f>MAX(Oncho!AF478,Oncho!BE478)</f>
        <v>0</v>
      </c>
      <c r="X471" s="170">
        <f>MAX(Oncho!AG478,Oncho!BF478)</f>
        <v>0</v>
      </c>
      <c r="Y471" s="170">
        <f>MAX(Oncho!AH478,Oncho!BG478)</f>
        <v>0</v>
      </c>
      <c r="Z471" s="170">
        <f>MAX(Oncho!AI478,Oncho!BH478)</f>
        <v>0</v>
      </c>
      <c r="AA471" s="170">
        <f>MAX(Oncho!AJ478,Oncho!BI478)</f>
        <v>0</v>
      </c>
      <c r="AB471" s="170">
        <f>MAX(COUNTIF(Oncho!AK478,"Oui"),COUNTIF(Oncho!BJ478,"Oui"))</f>
        <v>0</v>
      </c>
      <c r="AC471" s="76"/>
      <c r="AD471" s="170">
        <f>SCH!P480</f>
        <v>0</v>
      </c>
      <c r="AE471" s="170">
        <f>SCH!AI480</f>
        <v>0</v>
      </c>
      <c r="AF471" s="170">
        <f>SCH!AJ480</f>
        <v>0</v>
      </c>
      <c r="AG471" s="170">
        <f>SCH!AN480</f>
        <v>0</v>
      </c>
      <c r="AH471" s="170">
        <f>SCH!AO480</f>
        <v>0</v>
      </c>
      <c r="AI471" s="170">
        <f>SCH!AT480</f>
        <v>0</v>
      </c>
      <c r="AJ471" s="170">
        <f>SCH!AU480</f>
        <v>0</v>
      </c>
      <c r="AK471" s="170">
        <f>SCH!AV480</f>
        <v>0</v>
      </c>
      <c r="AL471" s="170">
        <f>SCH!AW480</f>
        <v>0</v>
      </c>
      <c r="AM471" s="170">
        <f>COUNTIF(SCH!AX480,"Oui")</f>
        <v>0</v>
      </c>
      <c r="AN471" s="76"/>
      <c r="AO471" s="170">
        <f>GeoH!P480</f>
        <v>0</v>
      </c>
      <c r="AP471" s="170">
        <f>MAX(GeoH!AK480,GeoH!BS480)</f>
        <v>0</v>
      </c>
      <c r="AQ471" s="170">
        <f>MAX(GeoH!AL480,GeoH!BT480)</f>
        <v>0</v>
      </c>
      <c r="AR471" s="170">
        <f>MAX(GeoH!AM480,GeoH!BU480)</f>
        <v>0</v>
      </c>
      <c r="AS471" s="170">
        <f>MAX(GeoH!AN480,GeoH!BV480)</f>
        <v>0</v>
      </c>
      <c r="AT471" s="170">
        <f>MAX(GeoH!AO480,GeoH!BW480)</f>
        <v>0</v>
      </c>
      <c r="AU471" s="170">
        <f>MAX(GeoH!AQ480,GeoH!BY480)</f>
        <v>0</v>
      </c>
      <c r="AV471" s="170">
        <f>MAX(GeoH!AR480,GeoH!BZ480)</f>
        <v>0</v>
      </c>
      <c r="AW471" s="170">
        <f>MAX(GeoH!AS480,GeoH!CA480)</f>
        <v>0</v>
      </c>
      <c r="AX471" s="170">
        <f>MAX(GeoH!AT480,GeoH!CB480)</f>
        <v>0</v>
      </c>
      <c r="AY471" s="170">
        <f>MAX(GeoH!AU480,GeoH!CC480)</f>
        <v>0</v>
      </c>
      <c r="AZ471" s="170">
        <f>MAX(GeoH!AV480,GeoH!CD480)</f>
        <v>0</v>
      </c>
      <c r="BA471" s="170">
        <f>MAX(GeoH!AW480,GeoH!CE480)</f>
        <v>0</v>
      </c>
      <c r="BB471" s="170">
        <f>MAX(GeoH!AX480,GeoH!CF480)</f>
        <v>0</v>
      </c>
      <c r="BC471" s="170">
        <f>MAX(GeoH!AY480,GeoH!CG480)</f>
        <v>0</v>
      </c>
      <c r="BD471" s="170">
        <f>MAX(GeoH!AZ480,GeoH!CH480)</f>
        <v>0</v>
      </c>
      <c r="BE471" s="170">
        <f>MAX(GeoH!BA480,GeoH!CI480)</f>
        <v>0</v>
      </c>
      <c r="BF471" s="170">
        <f>MAX(GeoH!BB480,GeoH!CJ480)</f>
        <v>0</v>
      </c>
      <c r="BG471" s="170">
        <f>MAX(COUNTIF(GeoH!BC480,"Oui"),COUNTIF(GeoH!CK480,"Oui"))</f>
        <v>0</v>
      </c>
      <c r="BH471" s="76"/>
      <c r="BI471" s="170">
        <f>Trachome!Q483</f>
        <v>0</v>
      </c>
      <c r="BJ471" s="170">
        <f>Trachome!AK483</f>
        <v>0</v>
      </c>
      <c r="BK471" s="170">
        <f>Trachome!AL483</f>
        <v>0</v>
      </c>
      <c r="BL471" s="170">
        <f>Trachome!AN483</f>
        <v>0</v>
      </c>
      <c r="BM471" s="170">
        <f>Trachome!AO483</f>
        <v>0</v>
      </c>
      <c r="BN471" s="170">
        <f>Trachome!AT483</f>
        <v>0</v>
      </c>
      <c r="BO471" s="170">
        <f>Trachome!AU483</f>
        <v>0</v>
      </c>
      <c r="BP471" s="170">
        <f>Trachome!AV483</f>
        <v>0</v>
      </c>
      <c r="BQ471" s="170">
        <f>Trachome!AW483</f>
        <v>0</v>
      </c>
      <c r="BR471" s="170">
        <f>COUNTIF(Trachome!AX483,"Oui")</f>
        <v>0</v>
      </c>
      <c r="BS471" s="76"/>
      <c r="BT471" s="170">
        <f t="shared" si="83"/>
        <v>0</v>
      </c>
      <c r="BU471" s="170">
        <f t="shared" si="84"/>
        <v>0</v>
      </c>
      <c r="BV471" s="170">
        <f t="shared" si="85"/>
        <v>0</v>
      </c>
      <c r="BW471" s="170">
        <f t="shared" si="86"/>
        <v>0</v>
      </c>
      <c r="BX471" s="170">
        <f t="shared" si="87"/>
        <v>0</v>
      </c>
      <c r="BY471" s="170">
        <f t="shared" si="90"/>
        <v>0</v>
      </c>
      <c r="BZ471" s="170">
        <f t="shared" si="91"/>
        <v>0</v>
      </c>
      <c r="CA471" s="170">
        <f t="shared" si="92"/>
        <v>0</v>
      </c>
      <c r="CB471" s="170">
        <f t="shared" si="88"/>
        <v>0</v>
      </c>
      <c r="CC471" s="170">
        <f t="shared" si="89"/>
        <v>0</v>
      </c>
    </row>
    <row r="472" spans="2:81" x14ac:dyDescent="0.25">
      <c r="B472" s="376">
        <f>'Données démographiques'!B480</f>
        <v>0</v>
      </c>
      <c r="C472" s="376">
        <f>'Données démographiques'!C480</f>
        <v>0</v>
      </c>
      <c r="D472" s="377">
        <f>'Données démographiques'!D480</f>
        <v>0</v>
      </c>
      <c r="E472" s="354"/>
      <c r="F472" s="377">
        <f>FL!M479</f>
        <v>0</v>
      </c>
      <c r="G472" s="377">
        <f>FL!AE479</f>
        <v>0</v>
      </c>
      <c r="H472" s="377">
        <f>FL!AF479</f>
        <v>0</v>
      </c>
      <c r="I472" s="377">
        <f>FL!AH479</f>
        <v>0</v>
      </c>
      <c r="J472" s="377">
        <f>FL!AI479</f>
        <v>0</v>
      </c>
      <c r="K472" s="377">
        <f>FL!AK479</f>
        <v>0</v>
      </c>
      <c r="L472" s="377">
        <f>FL!AM479</f>
        <v>0</v>
      </c>
      <c r="M472" s="377">
        <f>FL!AN479</f>
        <v>0</v>
      </c>
      <c r="N472" s="377">
        <f>FL!AO479</f>
        <v>0</v>
      </c>
      <c r="O472" s="377">
        <f>FL!AP479</f>
        <v>0</v>
      </c>
      <c r="P472" s="377">
        <f>FL!AQ479</f>
        <v>0</v>
      </c>
      <c r="Q472" s="377">
        <f>COUNTIF(FL!AR479,"Oui")</f>
        <v>0</v>
      </c>
      <c r="R472" s="354"/>
      <c r="S472" s="377">
        <f>Oncho!K479</f>
        <v>0</v>
      </c>
      <c r="T472" s="377">
        <f>MAX(Oncho!AB479,Oncho!BA479)</f>
        <v>0</v>
      </c>
      <c r="U472" s="377">
        <f>MAX(Oncho!AC479,Oncho!BB479)</f>
        <v>0</v>
      </c>
      <c r="V472" s="377">
        <f>MAX(Oncho!AE479,Oncho!BD479)</f>
        <v>0</v>
      </c>
      <c r="W472" s="377">
        <f>MAX(Oncho!AF479,Oncho!BE479)</f>
        <v>0</v>
      </c>
      <c r="X472" s="377">
        <f>MAX(Oncho!AG479,Oncho!BF479)</f>
        <v>0</v>
      </c>
      <c r="Y472" s="377">
        <f>MAX(Oncho!AH479,Oncho!BG479)</f>
        <v>0</v>
      </c>
      <c r="Z472" s="377">
        <f>MAX(Oncho!AI479,Oncho!BH479)</f>
        <v>0</v>
      </c>
      <c r="AA472" s="377">
        <f>MAX(Oncho!AJ479,Oncho!BI479)</f>
        <v>0</v>
      </c>
      <c r="AB472" s="377">
        <f>MAX(COUNTIF(Oncho!AK479,"Oui"),COUNTIF(Oncho!BJ479,"Oui"))</f>
        <v>0</v>
      </c>
      <c r="AC472" s="354"/>
      <c r="AD472" s="377">
        <f>SCH!P481</f>
        <v>0</v>
      </c>
      <c r="AE472" s="377">
        <f>SCH!AI481</f>
        <v>0</v>
      </c>
      <c r="AF472" s="377">
        <f>SCH!AJ481</f>
        <v>0</v>
      </c>
      <c r="AG472" s="377">
        <f>SCH!AN481</f>
        <v>0</v>
      </c>
      <c r="AH472" s="377">
        <f>SCH!AO481</f>
        <v>0</v>
      </c>
      <c r="AI472" s="377">
        <f>SCH!AT481</f>
        <v>0</v>
      </c>
      <c r="AJ472" s="377">
        <f>SCH!AU481</f>
        <v>0</v>
      </c>
      <c r="AK472" s="377">
        <f>SCH!AV481</f>
        <v>0</v>
      </c>
      <c r="AL472" s="377">
        <f>SCH!AW481</f>
        <v>0</v>
      </c>
      <c r="AM472" s="377">
        <f>COUNTIF(SCH!AX481,"Oui")</f>
        <v>0</v>
      </c>
      <c r="AN472" s="354"/>
      <c r="AO472" s="377">
        <f>GeoH!P481</f>
        <v>0</v>
      </c>
      <c r="AP472" s="377">
        <f>MAX(GeoH!AK481,GeoH!BS481)</f>
        <v>0</v>
      </c>
      <c r="AQ472" s="377">
        <f>MAX(GeoH!AL481,GeoH!BT481)</f>
        <v>0</v>
      </c>
      <c r="AR472" s="377">
        <f>MAX(GeoH!AM481,GeoH!BU481)</f>
        <v>0</v>
      </c>
      <c r="AS472" s="377">
        <f>MAX(GeoH!AN481,GeoH!BV481)</f>
        <v>0</v>
      </c>
      <c r="AT472" s="377">
        <f>MAX(GeoH!AO481,GeoH!BW481)</f>
        <v>0</v>
      </c>
      <c r="AU472" s="377">
        <f>MAX(GeoH!AQ481,GeoH!BY481)</f>
        <v>0</v>
      </c>
      <c r="AV472" s="377">
        <f>MAX(GeoH!AR481,GeoH!BZ481)</f>
        <v>0</v>
      </c>
      <c r="AW472" s="377">
        <f>MAX(GeoH!AS481,GeoH!CA481)</f>
        <v>0</v>
      </c>
      <c r="AX472" s="377">
        <f>MAX(GeoH!AT481,GeoH!CB481)</f>
        <v>0</v>
      </c>
      <c r="AY472" s="377">
        <f>MAX(GeoH!AU481,GeoH!CC481)</f>
        <v>0</v>
      </c>
      <c r="AZ472" s="377">
        <f>MAX(GeoH!AV481,GeoH!CD481)</f>
        <v>0</v>
      </c>
      <c r="BA472" s="377">
        <f>MAX(GeoH!AW481,GeoH!CE481)</f>
        <v>0</v>
      </c>
      <c r="BB472" s="377">
        <f>MAX(GeoH!AX481,GeoH!CF481)</f>
        <v>0</v>
      </c>
      <c r="BC472" s="377">
        <f>MAX(GeoH!AY481,GeoH!CG481)</f>
        <v>0</v>
      </c>
      <c r="BD472" s="377">
        <f>MAX(GeoH!AZ481,GeoH!CH481)</f>
        <v>0</v>
      </c>
      <c r="BE472" s="377">
        <f>MAX(GeoH!BA481,GeoH!CI481)</f>
        <v>0</v>
      </c>
      <c r="BF472" s="377">
        <f>MAX(GeoH!BB481,GeoH!CJ481)</f>
        <v>0</v>
      </c>
      <c r="BG472" s="377">
        <f>MAX(COUNTIF(GeoH!BC481,"Oui"),COUNTIF(GeoH!CK481,"Oui"))</f>
        <v>0</v>
      </c>
      <c r="BH472" s="354"/>
      <c r="BI472" s="377">
        <f>Trachome!Q484</f>
        <v>0</v>
      </c>
      <c r="BJ472" s="377">
        <f>Trachome!AK484</f>
        <v>0</v>
      </c>
      <c r="BK472" s="377">
        <f>Trachome!AL484</f>
        <v>0</v>
      </c>
      <c r="BL472" s="377">
        <f>Trachome!AN484</f>
        <v>0</v>
      </c>
      <c r="BM472" s="377">
        <f>Trachome!AO484</f>
        <v>0</v>
      </c>
      <c r="BN472" s="377">
        <f>Trachome!AT484</f>
        <v>0</v>
      </c>
      <c r="BO472" s="377">
        <f>Trachome!AU484</f>
        <v>0</v>
      </c>
      <c r="BP472" s="377">
        <f>Trachome!AV484</f>
        <v>0</v>
      </c>
      <c r="BQ472" s="377">
        <f>Trachome!AW484</f>
        <v>0</v>
      </c>
      <c r="BR472" s="377">
        <f>COUNTIF(Trachome!AX484,"Oui")</f>
        <v>0</v>
      </c>
      <c r="BS472" s="354"/>
      <c r="BT472" s="377">
        <f t="shared" si="83"/>
        <v>0</v>
      </c>
      <c r="BU472" s="377">
        <f t="shared" si="84"/>
        <v>0</v>
      </c>
      <c r="BV472" s="377">
        <f t="shared" si="85"/>
        <v>0</v>
      </c>
      <c r="BW472" s="377">
        <f t="shared" si="86"/>
        <v>0</v>
      </c>
      <c r="BX472" s="377">
        <f t="shared" si="87"/>
        <v>0</v>
      </c>
      <c r="BY472" s="377">
        <f t="shared" si="90"/>
        <v>0</v>
      </c>
      <c r="BZ472" s="377">
        <f t="shared" si="91"/>
        <v>0</v>
      </c>
      <c r="CA472" s="377">
        <f t="shared" si="92"/>
        <v>0</v>
      </c>
      <c r="CB472" s="377">
        <f t="shared" si="88"/>
        <v>0</v>
      </c>
      <c r="CC472" s="377">
        <f t="shared" si="89"/>
        <v>0</v>
      </c>
    </row>
    <row r="473" spans="2:81" x14ac:dyDescent="0.25">
      <c r="B473" s="169">
        <f>'Données démographiques'!B481</f>
        <v>0</v>
      </c>
      <c r="C473" s="169">
        <f>'Données démographiques'!C481</f>
        <v>0</v>
      </c>
      <c r="D473" s="170">
        <f>'Données démographiques'!D481</f>
        <v>0</v>
      </c>
      <c r="E473" s="76"/>
      <c r="F473" s="170">
        <f>FL!M480</f>
        <v>0</v>
      </c>
      <c r="G473" s="170">
        <f>FL!AE480</f>
        <v>0</v>
      </c>
      <c r="H473" s="170">
        <f>FL!AF480</f>
        <v>0</v>
      </c>
      <c r="I473" s="170">
        <f>FL!AH480</f>
        <v>0</v>
      </c>
      <c r="J473" s="170">
        <f>FL!AI480</f>
        <v>0</v>
      </c>
      <c r="K473" s="170">
        <f>FL!AK480</f>
        <v>0</v>
      </c>
      <c r="L473" s="170">
        <f>FL!AM480</f>
        <v>0</v>
      </c>
      <c r="M473" s="170">
        <f>FL!AN480</f>
        <v>0</v>
      </c>
      <c r="N473" s="170">
        <f>FL!AO480</f>
        <v>0</v>
      </c>
      <c r="O473" s="170">
        <f>FL!AP480</f>
        <v>0</v>
      </c>
      <c r="P473" s="170">
        <f>FL!AQ480</f>
        <v>0</v>
      </c>
      <c r="Q473" s="170">
        <f>COUNTIF(FL!AR480,"Oui")</f>
        <v>0</v>
      </c>
      <c r="R473" s="76"/>
      <c r="S473" s="170">
        <f>Oncho!K480</f>
        <v>0</v>
      </c>
      <c r="T473" s="170">
        <f>MAX(Oncho!AB480,Oncho!BA480)</f>
        <v>0</v>
      </c>
      <c r="U473" s="170">
        <f>MAX(Oncho!AC480,Oncho!BB480)</f>
        <v>0</v>
      </c>
      <c r="V473" s="170">
        <f>MAX(Oncho!AE480,Oncho!BD480)</f>
        <v>0</v>
      </c>
      <c r="W473" s="170">
        <f>MAX(Oncho!AF480,Oncho!BE480)</f>
        <v>0</v>
      </c>
      <c r="X473" s="170">
        <f>MAX(Oncho!AG480,Oncho!BF480)</f>
        <v>0</v>
      </c>
      <c r="Y473" s="170">
        <f>MAX(Oncho!AH480,Oncho!BG480)</f>
        <v>0</v>
      </c>
      <c r="Z473" s="170">
        <f>MAX(Oncho!AI480,Oncho!BH480)</f>
        <v>0</v>
      </c>
      <c r="AA473" s="170">
        <f>MAX(Oncho!AJ480,Oncho!BI480)</f>
        <v>0</v>
      </c>
      <c r="AB473" s="170">
        <f>MAX(COUNTIF(Oncho!AK480,"Oui"),COUNTIF(Oncho!BJ480,"Oui"))</f>
        <v>0</v>
      </c>
      <c r="AC473" s="76"/>
      <c r="AD473" s="170">
        <f>SCH!P482</f>
        <v>0</v>
      </c>
      <c r="AE473" s="170">
        <f>SCH!AI482</f>
        <v>0</v>
      </c>
      <c r="AF473" s="170">
        <f>SCH!AJ482</f>
        <v>0</v>
      </c>
      <c r="AG473" s="170">
        <f>SCH!AN482</f>
        <v>0</v>
      </c>
      <c r="AH473" s="170">
        <f>SCH!AO482</f>
        <v>0</v>
      </c>
      <c r="AI473" s="170">
        <f>SCH!AT482</f>
        <v>0</v>
      </c>
      <c r="AJ473" s="170">
        <f>SCH!AU482</f>
        <v>0</v>
      </c>
      <c r="AK473" s="170">
        <f>SCH!AV482</f>
        <v>0</v>
      </c>
      <c r="AL473" s="170">
        <f>SCH!AW482</f>
        <v>0</v>
      </c>
      <c r="AM473" s="170">
        <f>COUNTIF(SCH!AX482,"Oui")</f>
        <v>0</v>
      </c>
      <c r="AN473" s="76"/>
      <c r="AO473" s="170">
        <f>GeoH!P482</f>
        <v>0</v>
      </c>
      <c r="AP473" s="170">
        <f>MAX(GeoH!AK482,GeoH!BS482)</f>
        <v>0</v>
      </c>
      <c r="AQ473" s="170">
        <f>MAX(GeoH!AL482,GeoH!BT482)</f>
        <v>0</v>
      </c>
      <c r="AR473" s="170">
        <f>MAX(GeoH!AM482,GeoH!BU482)</f>
        <v>0</v>
      </c>
      <c r="AS473" s="170">
        <f>MAX(GeoH!AN482,GeoH!BV482)</f>
        <v>0</v>
      </c>
      <c r="AT473" s="170">
        <f>MAX(GeoH!AO482,GeoH!BW482)</f>
        <v>0</v>
      </c>
      <c r="AU473" s="170">
        <f>MAX(GeoH!AQ482,GeoH!BY482)</f>
        <v>0</v>
      </c>
      <c r="AV473" s="170">
        <f>MAX(GeoH!AR482,GeoH!BZ482)</f>
        <v>0</v>
      </c>
      <c r="AW473" s="170">
        <f>MAX(GeoH!AS482,GeoH!CA482)</f>
        <v>0</v>
      </c>
      <c r="AX473" s="170">
        <f>MAX(GeoH!AT482,GeoH!CB482)</f>
        <v>0</v>
      </c>
      <c r="AY473" s="170">
        <f>MAX(GeoH!AU482,GeoH!CC482)</f>
        <v>0</v>
      </c>
      <c r="AZ473" s="170">
        <f>MAX(GeoH!AV482,GeoH!CD482)</f>
        <v>0</v>
      </c>
      <c r="BA473" s="170">
        <f>MAX(GeoH!AW482,GeoH!CE482)</f>
        <v>0</v>
      </c>
      <c r="BB473" s="170">
        <f>MAX(GeoH!AX482,GeoH!CF482)</f>
        <v>0</v>
      </c>
      <c r="BC473" s="170">
        <f>MAX(GeoH!AY482,GeoH!CG482)</f>
        <v>0</v>
      </c>
      <c r="BD473" s="170">
        <f>MAX(GeoH!AZ482,GeoH!CH482)</f>
        <v>0</v>
      </c>
      <c r="BE473" s="170">
        <f>MAX(GeoH!BA482,GeoH!CI482)</f>
        <v>0</v>
      </c>
      <c r="BF473" s="170">
        <f>MAX(GeoH!BB482,GeoH!CJ482)</f>
        <v>0</v>
      </c>
      <c r="BG473" s="170">
        <f>MAX(COUNTIF(GeoH!BC482,"Oui"),COUNTIF(GeoH!CK482,"Oui"))</f>
        <v>0</v>
      </c>
      <c r="BH473" s="76"/>
      <c r="BI473" s="170">
        <f>Trachome!Q485</f>
        <v>0</v>
      </c>
      <c r="BJ473" s="170">
        <f>Trachome!AK485</f>
        <v>0</v>
      </c>
      <c r="BK473" s="170">
        <f>Trachome!AL485</f>
        <v>0</v>
      </c>
      <c r="BL473" s="170">
        <f>Trachome!AN485</f>
        <v>0</v>
      </c>
      <c r="BM473" s="170">
        <f>Trachome!AO485</f>
        <v>0</v>
      </c>
      <c r="BN473" s="170">
        <f>Trachome!AT485</f>
        <v>0</v>
      </c>
      <c r="BO473" s="170">
        <f>Trachome!AU485</f>
        <v>0</v>
      </c>
      <c r="BP473" s="170">
        <f>Trachome!AV485</f>
        <v>0</v>
      </c>
      <c r="BQ473" s="170">
        <f>Trachome!AW485</f>
        <v>0</v>
      </c>
      <c r="BR473" s="170">
        <f>COUNTIF(Trachome!AX485,"Oui")</f>
        <v>0</v>
      </c>
      <c r="BS473" s="76"/>
      <c r="BT473" s="170">
        <f t="shared" si="83"/>
        <v>0</v>
      </c>
      <c r="BU473" s="170">
        <f t="shared" si="84"/>
        <v>0</v>
      </c>
      <c r="BV473" s="170">
        <f t="shared" si="85"/>
        <v>0</v>
      </c>
      <c r="BW473" s="170">
        <f t="shared" si="86"/>
        <v>0</v>
      </c>
      <c r="BX473" s="170">
        <f t="shared" si="87"/>
        <v>0</v>
      </c>
      <c r="BY473" s="170">
        <f t="shared" si="90"/>
        <v>0</v>
      </c>
      <c r="BZ473" s="170">
        <f t="shared" si="91"/>
        <v>0</v>
      </c>
      <c r="CA473" s="170">
        <f t="shared" si="92"/>
        <v>0</v>
      </c>
      <c r="CB473" s="170">
        <f t="shared" si="88"/>
        <v>0</v>
      </c>
      <c r="CC473" s="170">
        <f t="shared" si="89"/>
        <v>0</v>
      </c>
    </row>
    <row r="474" spans="2:81" x14ac:dyDescent="0.25">
      <c r="B474" s="376">
        <f>'Données démographiques'!B482</f>
        <v>0</v>
      </c>
      <c r="C474" s="376">
        <f>'Données démographiques'!C482</f>
        <v>0</v>
      </c>
      <c r="D474" s="377">
        <f>'Données démographiques'!D482</f>
        <v>0</v>
      </c>
      <c r="E474" s="354"/>
      <c r="F474" s="377">
        <f>FL!M481</f>
        <v>0</v>
      </c>
      <c r="G474" s="377">
        <f>FL!AE481</f>
        <v>0</v>
      </c>
      <c r="H474" s="377">
        <f>FL!AF481</f>
        <v>0</v>
      </c>
      <c r="I474" s="377">
        <f>FL!AH481</f>
        <v>0</v>
      </c>
      <c r="J474" s="377">
        <f>FL!AI481</f>
        <v>0</v>
      </c>
      <c r="K474" s="377">
        <f>FL!AK481</f>
        <v>0</v>
      </c>
      <c r="L474" s="377">
        <f>FL!AM481</f>
        <v>0</v>
      </c>
      <c r="M474" s="377">
        <f>FL!AN481</f>
        <v>0</v>
      </c>
      <c r="N474" s="377">
        <f>FL!AO481</f>
        <v>0</v>
      </c>
      <c r="O474" s="377">
        <f>FL!AP481</f>
        <v>0</v>
      </c>
      <c r="P474" s="377">
        <f>FL!AQ481</f>
        <v>0</v>
      </c>
      <c r="Q474" s="377">
        <f>COUNTIF(FL!AR481,"Oui")</f>
        <v>0</v>
      </c>
      <c r="R474" s="354"/>
      <c r="S474" s="377">
        <f>Oncho!K481</f>
        <v>0</v>
      </c>
      <c r="T474" s="377">
        <f>MAX(Oncho!AB481,Oncho!BA481)</f>
        <v>0</v>
      </c>
      <c r="U474" s="377">
        <f>MAX(Oncho!AC481,Oncho!BB481)</f>
        <v>0</v>
      </c>
      <c r="V474" s="377">
        <f>MAX(Oncho!AE481,Oncho!BD481)</f>
        <v>0</v>
      </c>
      <c r="W474" s="377">
        <f>MAX(Oncho!AF481,Oncho!BE481)</f>
        <v>0</v>
      </c>
      <c r="X474" s="377">
        <f>MAX(Oncho!AG481,Oncho!BF481)</f>
        <v>0</v>
      </c>
      <c r="Y474" s="377">
        <f>MAX(Oncho!AH481,Oncho!BG481)</f>
        <v>0</v>
      </c>
      <c r="Z474" s="377">
        <f>MAX(Oncho!AI481,Oncho!BH481)</f>
        <v>0</v>
      </c>
      <c r="AA474" s="377">
        <f>MAX(Oncho!AJ481,Oncho!BI481)</f>
        <v>0</v>
      </c>
      <c r="AB474" s="377">
        <f>MAX(COUNTIF(Oncho!AK481,"Oui"),COUNTIF(Oncho!BJ481,"Oui"))</f>
        <v>0</v>
      </c>
      <c r="AC474" s="354"/>
      <c r="AD474" s="377">
        <f>SCH!P483</f>
        <v>0</v>
      </c>
      <c r="AE474" s="377">
        <f>SCH!AI483</f>
        <v>0</v>
      </c>
      <c r="AF474" s="377">
        <f>SCH!AJ483</f>
        <v>0</v>
      </c>
      <c r="AG474" s="377">
        <f>SCH!AN483</f>
        <v>0</v>
      </c>
      <c r="AH474" s="377">
        <f>SCH!AO483</f>
        <v>0</v>
      </c>
      <c r="AI474" s="377">
        <f>SCH!AT483</f>
        <v>0</v>
      </c>
      <c r="AJ474" s="377">
        <f>SCH!AU483</f>
        <v>0</v>
      </c>
      <c r="AK474" s="377">
        <f>SCH!AV483</f>
        <v>0</v>
      </c>
      <c r="AL474" s="377">
        <f>SCH!AW483</f>
        <v>0</v>
      </c>
      <c r="AM474" s="377">
        <f>COUNTIF(SCH!AX483,"Oui")</f>
        <v>0</v>
      </c>
      <c r="AN474" s="354"/>
      <c r="AO474" s="377">
        <f>GeoH!P483</f>
        <v>0</v>
      </c>
      <c r="AP474" s="377">
        <f>MAX(GeoH!AK483,GeoH!BS483)</f>
        <v>0</v>
      </c>
      <c r="AQ474" s="377">
        <f>MAX(GeoH!AL483,GeoH!BT483)</f>
        <v>0</v>
      </c>
      <c r="AR474" s="377">
        <f>MAX(GeoH!AM483,GeoH!BU483)</f>
        <v>0</v>
      </c>
      <c r="AS474" s="377">
        <f>MAX(GeoH!AN483,GeoH!BV483)</f>
        <v>0</v>
      </c>
      <c r="AT474" s="377">
        <f>MAX(GeoH!AO483,GeoH!BW483)</f>
        <v>0</v>
      </c>
      <c r="AU474" s="377">
        <f>MAX(GeoH!AQ483,GeoH!BY483)</f>
        <v>0</v>
      </c>
      <c r="AV474" s="377">
        <f>MAX(GeoH!AR483,GeoH!BZ483)</f>
        <v>0</v>
      </c>
      <c r="AW474" s="377">
        <f>MAX(GeoH!AS483,GeoH!CA483)</f>
        <v>0</v>
      </c>
      <c r="AX474" s="377">
        <f>MAX(GeoH!AT483,GeoH!CB483)</f>
        <v>0</v>
      </c>
      <c r="AY474" s="377">
        <f>MAX(GeoH!AU483,GeoH!CC483)</f>
        <v>0</v>
      </c>
      <c r="AZ474" s="377">
        <f>MAX(GeoH!AV483,GeoH!CD483)</f>
        <v>0</v>
      </c>
      <c r="BA474" s="377">
        <f>MAX(GeoH!AW483,GeoH!CE483)</f>
        <v>0</v>
      </c>
      <c r="BB474" s="377">
        <f>MAX(GeoH!AX483,GeoH!CF483)</f>
        <v>0</v>
      </c>
      <c r="BC474" s="377">
        <f>MAX(GeoH!AY483,GeoH!CG483)</f>
        <v>0</v>
      </c>
      <c r="BD474" s="377">
        <f>MAX(GeoH!AZ483,GeoH!CH483)</f>
        <v>0</v>
      </c>
      <c r="BE474" s="377">
        <f>MAX(GeoH!BA483,GeoH!CI483)</f>
        <v>0</v>
      </c>
      <c r="BF474" s="377">
        <f>MAX(GeoH!BB483,GeoH!CJ483)</f>
        <v>0</v>
      </c>
      <c r="BG474" s="377">
        <f>MAX(COUNTIF(GeoH!BC483,"Oui"),COUNTIF(GeoH!CK483,"Oui"))</f>
        <v>0</v>
      </c>
      <c r="BH474" s="354"/>
      <c r="BI474" s="377">
        <f>Trachome!Q486</f>
        <v>0</v>
      </c>
      <c r="BJ474" s="377">
        <f>Trachome!AK486</f>
        <v>0</v>
      </c>
      <c r="BK474" s="377">
        <f>Trachome!AL486</f>
        <v>0</v>
      </c>
      <c r="BL474" s="377">
        <f>Trachome!AN486</f>
        <v>0</v>
      </c>
      <c r="BM474" s="377">
        <f>Trachome!AO486</f>
        <v>0</v>
      </c>
      <c r="BN474" s="377">
        <f>Trachome!AT486</f>
        <v>0</v>
      </c>
      <c r="BO474" s="377">
        <f>Trachome!AU486</f>
        <v>0</v>
      </c>
      <c r="BP474" s="377">
        <f>Trachome!AV486</f>
        <v>0</v>
      </c>
      <c r="BQ474" s="377">
        <f>Trachome!AW486</f>
        <v>0</v>
      </c>
      <c r="BR474" s="377">
        <f>COUNTIF(Trachome!AX486,"Oui")</f>
        <v>0</v>
      </c>
      <c r="BS474" s="354"/>
      <c r="BT474" s="377">
        <f t="shared" si="83"/>
        <v>0</v>
      </c>
      <c r="BU474" s="377">
        <f t="shared" si="84"/>
        <v>0</v>
      </c>
      <c r="BV474" s="377">
        <f t="shared" si="85"/>
        <v>0</v>
      </c>
      <c r="BW474" s="377">
        <f t="shared" si="86"/>
        <v>0</v>
      </c>
      <c r="BX474" s="377">
        <f t="shared" si="87"/>
        <v>0</v>
      </c>
      <c r="BY474" s="377">
        <f t="shared" si="90"/>
        <v>0</v>
      </c>
      <c r="BZ474" s="377">
        <f t="shared" si="91"/>
        <v>0</v>
      </c>
      <c r="CA474" s="377">
        <f t="shared" si="92"/>
        <v>0</v>
      </c>
      <c r="CB474" s="377">
        <f t="shared" si="88"/>
        <v>0</v>
      </c>
      <c r="CC474" s="377">
        <f t="shared" si="89"/>
        <v>0</v>
      </c>
    </row>
    <row r="475" spans="2:81" x14ac:dyDescent="0.25">
      <c r="B475" s="169">
        <f>'Données démographiques'!B483</f>
        <v>0</v>
      </c>
      <c r="C475" s="169">
        <f>'Données démographiques'!C483</f>
        <v>0</v>
      </c>
      <c r="D475" s="170">
        <f>'Données démographiques'!D483</f>
        <v>0</v>
      </c>
      <c r="E475" s="76"/>
      <c r="F475" s="170">
        <f>FL!M482</f>
        <v>0</v>
      </c>
      <c r="G475" s="170">
        <f>FL!AE482</f>
        <v>0</v>
      </c>
      <c r="H475" s="170">
        <f>FL!AF482</f>
        <v>0</v>
      </c>
      <c r="I475" s="170">
        <f>FL!AH482</f>
        <v>0</v>
      </c>
      <c r="J475" s="170">
        <f>FL!AI482</f>
        <v>0</v>
      </c>
      <c r="K475" s="170">
        <f>FL!AK482</f>
        <v>0</v>
      </c>
      <c r="L475" s="170">
        <f>FL!AM482</f>
        <v>0</v>
      </c>
      <c r="M475" s="170">
        <f>FL!AN482</f>
        <v>0</v>
      </c>
      <c r="N475" s="170">
        <f>FL!AO482</f>
        <v>0</v>
      </c>
      <c r="O475" s="170">
        <f>FL!AP482</f>
        <v>0</v>
      </c>
      <c r="P475" s="170">
        <f>FL!AQ482</f>
        <v>0</v>
      </c>
      <c r="Q475" s="170">
        <f>COUNTIF(FL!AR482,"Oui")</f>
        <v>0</v>
      </c>
      <c r="R475" s="76"/>
      <c r="S475" s="170">
        <f>Oncho!K482</f>
        <v>0</v>
      </c>
      <c r="T475" s="170">
        <f>MAX(Oncho!AB482,Oncho!BA482)</f>
        <v>0</v>
      </c>
      <c r="U475" s="170">
        <f>MAX(Oncho!AC482,Oncho!BB482)</f>
        <v>0</v>
      </c>
      <c r="V475" s="170">
        <f>MAX(Oncho!AE482,Oncho!BD482)</f>
        <v>0</v>
      </c>
      <c r="W475" s="170">
        <f>MAX(Oncho!AF482,Oncho!BE482)</f>
        <v>0</v>
      </c>
      <c r="X475" s="170">
        <f>MAX(Oncho!AG482,Oncho!BF482)</f>
        <v>0</v>
      </c>
      <c r="Y475" s="170">
        <f>MAX(Oncho!AH482,Oncho!BG482)</f>
        <v>0</v>
      </c>
      <c r="Z475" s="170">
        <f>MAX(Oncho!AI482,Oncho!BH482)</f>
        <v>0</v>
      </c>
      <c r="AA475" s="170">
        <f>MAX(Oncho!AJ482,Oncho!BI482)</f>
        <v>0</v>
      </c>
      <c r="AB475" s="170">
        <f>MAX(COUNTIF(Oncho!AK482,"Oui"),COUNTIF(Oncho!BJ482,"Oui"))</f>
        <v>0</v>
      </c>
      <c r="AC475" s="76"/>
      <c r="AD475" s="170">
        <f>SCH!P484</f>
        <v>0</v>
      </c>
      <c r="AE475" s="170">
        <f>SCH!AI484</f>
        <v>0</v>
      </c>
      <c r="AF475" s="170">
        <f>SCH!AJ484</f>
        <v>0</v>
      </c>
      <c r="AG475" s="170">
        <f>SCH!AN484</f>
        <v>0</v>
      </c>
      <c r="AH475" s="170">
        <f>SCH!AO484</f>
        <v>0</v>
      </c>
      <c r="AI475" s="170">
        <f>SCH!AT484</f>
        <v>0</v>
      </c>
      <c r="AJ475" s="170">
        <f>SCH!AU484</f>
        <v>0</v>
      </c>
      <c r="AK475" s="170">
        <f>SCH!AV484</f>
        <v>0</v>
      </c>
      <c r="AL475" s="170">
        <f>SCH!AW484</f>
        <v>0</v>
      </c>
      <c r="AM475" s="170">
        <f>COUNTIF(SCH!AX484,"Oui")</f>
        <v>0</v>
      </c>
      <c r="AN475" s="76"/>
      <c r="AO475" s="170">
        <f>GeoH!P484</f>
        <v>0</v>
      </c>
      <c r="AP475" s="170">
        <f>MAX(GeoH!AK484,GeoH!BS484)</f>
        <v>0</v>
      </c>
      <c r="AQ475" s="170">
        <f>MAX(GeoH!AL484,GeoH!BT484)</f>
        <v>0</v>
      </c>
      <c r="AR475" s="170">
        <f>MAX(GeoH!AM484,GeoH!BU484)</f>
        <v>0</v>
      </c>
      <c r="AS475" s="170">
        <f>MAX(GeoH!AN484,GeoH!BV484)</f>
        <v>0</v>
      </c>
      <c r="AT475" s="170">
        <f>MAX(GeoH!AO484,GeoH!BW484)</f>
        <v>0</v>
      </c>
      <c r="AU475" s="170">
        <f>MAX(GeoH!AQ484,GeoH!BY484)</f>
        <v>0</v>
      </c>
      <c r="AV475" s="170">
        <f>MAX(GeoH!AR484,GeoH!BZ484)</f>
        <v>0</v>
      </c>
      <c r="AW475" s="170">
        <f>MAX(GeoH!AS484,GeoH!CA484)</f>
        <v>0</v>
      </c>
      <c r="AX475" s="170">
        <f>MAX(GeoH!AT484,GeoH!CB484)</f>
        <v>0</v>
      </c>
      <c r="AY475" s="170">
        <f>MAX(GeoH!AU484,GeoH!CC484)</f>
        <v>0</v>
      </c>
      <c r="AZ475" s="170">
        <f>MAX(GeoH!AV484,GeoH!CD484)</f>
        <v>0</v>
      </c>
      <c r="BA475" s="170">
        <f>MAX(GeoH!AW484,GeoH!CE484)</f>
        <v>0</v>
      </c>
      <c r="BB475" s="170">
        <f>MAX(GeoH!AX484,GeoH!CF484)</f>
        <v>0</v>
      </c>
      <c r="BC475" s="170">
        <f>MAX(GeoH!AY484,GeoH!CG484)</f>
        <v>0</v>
      </c>
      <c r="BD475" s="170">
        <f>MAX(GeoH!AZ484,GeoH!CH484)</f>
        <v>0</v>
      </c>
      <c r="BE475" s="170">
        <f>MAX(GeoH!BA484,GeoH!CI484)</f>
        <v>0</v>
      </c>
      <c r="BF475" s="170">
        <f>MAX(GeoH!BB484,GeoH!CJ484)</f>
        <v>0</v>
      </c>
      <c r="BG475" s="170">
        <f>MAX(COUNTIF(GeoH!BC484,"Oui"),COUNTIF(GeoH!CK484,"Oui"))</f>
        <v>0</v>
      </c>
      <c r="BH475" s="76"/>
      <c r="BI475" s="170">
        <f>Trachome!Q487</f>
        <v>0</v>
      </c>
      <c r="BJ475" s="170">
        <f>Trachome!AK487</f>
        <v>0</v>
      </c>
      <c r="BK475" s="170">
        <f>Trachome!AL487</f>
        <v>0</v>
      </c>
      <c r="BL475" s="170">
        <f>Trachome!AN487</f>
        <v>0</v>
      </c>
      <c r="BM475" s="170">
        <f>Trachome!AO487</f>
        <v>0</v>
      </c>
      <c r="BN475" s="170">
        <f>Trachome!AT487</f>
        <v>0</v>
      </c>
      <c r="BO475" s="170">
        <f>Trachome!AU487</f>
        <v>0</v>
      </c>
      <c r="BP475" s="170">
        <f>Trachome!AV487</f>
        <v>0</v>
      </c>
      <c r="BQ475" s="170">
        <f>Trachome!AW487</f>
        <v>0</v>
      </c>
      <c r="BR475" s="170">
        <f>COUNTIF(Trachome!AX487,"Oui")</f>
        <v>0</v>
      </c>
      <c r="BS475" s="76"/>
      <c r="BT475" s="170">
        <f t="shared" si="83"/>
        <v>0</v>
      </c>
      <c r="BU475" s="170">
        <f t="shared" si="84"/>
        <v>0</v>
      </c>
      <c r="BV475" s="170">
        <f t="shared" si="85"/>
        <v>0</v>
      </c>
      <c r="BW475" s="170">
        <f t="shared" si="86"/>
        <v>0</v>
      </c>
      <c r="BX475" s="170">
        <f t="shared" si="87"/>
        <v>0</v>
      </c>
      <c r="BY475" s="170">
        <f t="shared" si="90"/>
        <v>0</v>
      </c>
      <c r="BZ475" s="170">
        <f t="shared" si="91"/>
        <v>0</v>
      </c>
      <c r="CA475" s="170">
        <f t="shared" si="92"/>
        <v>0</v>
      </c>
      <c r="CB475" s="170">
        <f t="shared" si="88"/>
        <v>0</v>
      </c>
      <c r="CC475" s="170">
        <f t="shared" si="89"/>
        <v>0</v>
      </c>
    </row>
    <row r="476" spans="2:81" x14ac:dyDescent="0.25">
      <c r="B476" s="376">
        <f>'Données démographiques'!B484</f>
        <v>0</v>
      </c>
      <c r="C476" s="376">
        <f>'Données démographiques'!C484</f>
        <v>0</v>
      </c>
      <c r="D476" s="377">
        <f>'Données démographiques'!D484</f>
        <v>0</v>
      </c>
      <c r="E476" s="354"/>
      <c r="F476" s="377">
        <f>FL!M483</f>
        <v>0</v>
      </c>
      <c r="G476" s="377">
        <f>FL!AE483</f>
        <v>0</v>
      </c>
      <c r="H476" s="377">
        <f>FL!AF483</f>
        <v>0</v>
      </c>
      <c r="I476" s="377">
        <f>FL!AH483</f>
        <v>0</v>
      </c>
      <c r="J476" s="377">
        <f>FL!AI483</f>
        <v>0</v>
      </c>
      <c r="K476" s="377">
        <f>FL!AK483</f>
        <v>0</v>
      </c>
      <c r="L476" s="377">
        <f>FL!AM483</f>
        <v>0</v>
      </c>
      <c r="M476" s="377">
        <f>FL!AN483</f>
        <v>0</v>
      </c>
      <c r="N476" s="377">
        <f>FL!AO483</f>
        <v>0</v>
      </c>
      <c r="O476" s="377">
        <f>FL!AP483</f>
        <v>0</v>
      </c>
      <c r="P476" s="377">
        <f>FL!AQ483</f>
        <v>0</v>
      </c>
      <c r="Q476" s="377">
        <f>COUNTIF(FL!AR483,"Oui")</f>
        <v>0</v>
      </c>
      <c r="R476" s="354"/>
      <c r="S476" s="377">
        <f>Oncho!K483</f>
        <v>0</v>
      </c>
      <c r="T476" s="377">
        <f>MAX(Oncho!AB483,Oncho!BA483)</f>
        <v>0</v>
      </c>
      <c r="U476" s="377">
        <f>MAX(Oncho!AC483,Oncho!BB483)</f>
        <v>0</v>
      </c>
      <c r="V476" s="377">
        <f>MAX(Oncho!AE483,Oncho!BD483)</f>
        <v>0</v>
      </c>
      <c r="W476" s="377">
        <f>MAX(Oncho!AF483,Oncho!BE483)</f>
        <v>0</v>
      </c>
      <c r="X476" s="377">
        <f>MAX(Oncho!AG483,Oncho!BF483)</f>
        <v>0</v>
      </c>
      <c r="Y476" s="377">
        <f>MAX(Oncho!AH483,Oncho!BG483)</f>
        <v>0</v>
      </c>
      <c r="Z476" s="377">
        <f>MAX(Oncho!AI483,Oncho!BH483)</f>
        <v>0</v>
      </c>
      <c r="AA476" s="377">
        <f>MAX(Oncho!AJ483,Oncho!BI483)</f>
        <v>0</v>
      </c>
      <c r="AB476" s="377">
        <f>MAX(COUNTIF(Oncho!AK483,"Oui"),COUNTIF(Oncho!BJ483,"Oui"))</f>
        <v>0</v>
      </c>
      <c r="AC476" s="354"/>
      <c r="AD476" s="377">
        <f>SCH!P485</f>
        <v>0</v>
      </c>
      <c r="AE476" s="377">
        <f>SCH!AI485</f>
        <v>0</v>
      </c>
      <c r="AF476" s="377">
        <f>SCH!AJ485</f>
        <v>0</v>
      </c>
      <c r="AG476" s="377">
        <f>SCH!AN485</f>
        <v>0</v>
      </c>
      <c r="AH476" s="377">
        <f>SCH!AO485</f>
        <v>0</v>
      </c>
      <c r="AI476" s="377">
        <f>SCH!AT485</f>
        <v>0</v>
      </c>
      <c r="AJ476" s="377">
        <f>SCH!AU485</f>
        <v>0</v>
      </c>
      <c r="AK476" s="377">
        <f>SCH!AV485</f>
        <v>0</v>
      </c>
      <c r="AL476" s="377">
        <f>SCH!AW485</f>
        <v>0</v>
      </c>
      <c r="AM476" s="377">
        <f>COUNTIF(SCH!AX485,"Oui")</f>
        <v>0</v>
      </c>
      <c r="AN476" s="354"/>
      <c r="AO476" s="377">
        <f>GeoH!P485</f>
        <v>0</v>
      </c>
      <c r="AP476" s="377">
        <f>MAX(GeoH!AK485,GeoH!BS485)</f>
        <v>0</v>
      </c>
      <c r="AQ476" s="377">
        <f>MAX(GeoH!AL485,GeoH!BT485)</f>
        <v>0</v>
      </c>
      <c r="AR476" s="377">
        <f>MAX(GeoH!AM485,GeoH!BU485)</f>
        <v>0</v>
      </c>
      <c r="AS476" s="377">
        <f>MAX(GeoH!AN485,GeoH!BV485)</f>
        <v>0</v>
      </c>
      <c r="AT476" s="377">
        <f>MAX(GeoH!AO485,GeoH!BW485)</f>
        <v>0</v>
      </c>
      <c r="AU476" s="377">
        <f>MAX(GeoH!AQ485,GeoH!BY485)</f>
        <v>0</v>
      </c>
      <c r="AV476" s="377">
        <f>MAX(GeoH!AR485,GeoH!BZ485)</f>
        <v>0</v>
      </c>
      <c r="AW476" s="377">
        <f>MAX(GeoH!AS485,GeoH!CA485)</f>
        <v>0</v>
      </c>
      <c r="AX476" s="377">
        <f>MAX(GeoH!AT485,GeoH!CB485)</f>
        <v>0</v>
      </c>
      <c r="AY476" s="377">
        <f>MAX(GeoH!AU485,GeoH!CC485)</f>
        <v>0</v>
      </c>
      <c r="AZ476" s="377">
        <f>MAX(GeoH!AV485,GeoH!CD485)</f>
        <v>0</v>
      </c>
      <c r="BA476" s="377">
        <f>MAX(GeoH!AW485,GeoH!CE485)</f>
        <v>0</v>
      </c>
      <c r="BB476" s="377">
        <f>MAX(GeoH!AX485,GeoH!CF485)</f>
        <v>0</v>
      </c>
      <c r="BC476" s="377">
        <f>MAX(GeoH!AY485,GeoH!CG485)</f>
        <v>0</v>
      </c>
      <c r="BD476" s="377">
        <f>MAX(GeoH!AZ485,GeoH!CH485)</f>
        <v>0</v>
      </c>
      <c r="BE476" s="377">
        <f>MAX(GeoH!BA485,GeoH!CI485)</f>
        <v>0</v>
      </c>
      <c r="BF476" s="377">
        <f>MAX(GeoH!BB485,GeoH!CJ485)</f>
        <v>0</v>
      </c>
      <c r="BG476" s="377">
        <f>MAX(COUNTIF(GeoH!BC485,"Oui"),COUNTIF(GeoH!CK485,"Oui"))</f>
        <v>0</v>
      </c>
      <c r="BH476" s="354"/>
      <c r="BI476" s="377">
        <f>Trachome!Q488</f>
        <v>0</v>
      </c>
      <c r="BJ476" s="377">
        <f>Trachome!AK488</f>
        <v>0</v>
      </c>
      <c r="BK476" s="377">
        <f>Trachome!AL488</f>
        <v>0</v>
      </c>
      <c r="BL476" s="377">
        <f>Trachome!AN488</f>
        <v>0</v>
      </c>
      <c r="BM476" s="377">
        <f>Trachome!AO488</f>
        <v>0</v>
      </c>
      <c r="BN476" s="377">
        <f>Trachome!AT488</f>
        <v>0</v>
      </c>
      <c r="BO476" s="377">
        <f>Trachome!AU488</f>
        <v>0</v>
      </c>
      <c r="BP476" s="377">
        <f>Trachome!AV488</f>
        <v>0</v>
      </c>
      <c r="BQ476" s="377">
        <f>Trachome!AW488</f>
        <v>0</v>
      </c>
      <c r="BR476" s="377">
        <f>COUNTIF(Trachome!AX488,"Oui")</f>
        <v>0</v>
      </c>
      <c r="BS476" s="354"/>
      <c r="BT476" s="377">
        <f t="shared" si="83"/>
        <v>0</v>
      </c>
      <c r="BU476" s="377">
        <f t="shared" si="84"/>
        <v>0</v>
      </c>
      <c r="BV476" s="377">
        <f t="shared" si="85"/>
        <v>0</v>
      </c>
      <c r="BW476" s="377">
        <f t="shared" si="86"/>
        <v>0</v>
      </c>
      <c r="BX476" s="377">
        <f t="shared" si="87"/>
        <v>0</v>
      </c>
      <c r="BY476" s="377">
        <f t="shared" si="90"/>
        <v>0</v>
      </c>
      <c r="BZ476" s="377">
        <f t="shared" si="91"/>
        <v>0</v>
      </c>
      <c r="CA476" s="377">
        <f t="shared" si="92"/>
        <v>0</v>
      </c>
      <c r="CB476" s="377">
        <f t="shared" si="88"/>
        <v>0</v>
      </c>
      <c r="CC476" s="377">
        <f t="shared" si="89"/>
        <v>0</v>
      </c>
    </row>
    <row r="477" spans="2:81" x14ac:dyDescent="0.25">
      <c r="B477" s="169">
        <f>'Données démographiques'!B485</f>
        <v>0</v>
      </c>
      <c r="C477" s="169">
        <f>'Données démographiques'!C485</f>
        <v>0</v>
      </c>
      <c r="D477" s="170">
        <f>'Données démographiques'!D485</f>
        <v>0</v>
      </c>
      <c r="E477" s="76"/>
      <c r="F477" s="170">
        <f>FL!M484</f>
        <v>0</v>
      </c>
      <c r="G477" s="170">
        <f>FL!AE484</f>
        <v>0</v>
      </c>
      <c r="H477" s="170">
        <f>FL!AF484</f>
        <v>0</v>
      </c>
      <c r="I477" s="170">
        <f>FL!AH484</f>
        <v>0</v>
      </c>
      <c r="J477" s="170">
        <f>FL!AI484</f>
        <v>0</v>
      </c>
      <c r="K477" s="170">
        <f>FL!AK484</f>
        <v>0</v>
      </c>
      <c r="L477" s="170">
        <f>FL!AM484</f>
        <v>0</v>
      </c>
      <c r="M477" s="170">
        <f>FL!AN484</f>
        <v>0</v>
      </c>
      <c r="N477" s="170">
        <f>FL!AO484</f>
        <v>0</v>
      </c>
      <c r="O477" s="170">
        <f>FL!AP484</f>
        <v>0</v>
      </c>
      <c r="P477" s="170">
        <f>FL!AQ484</f>
        <v>0</v>
      </c>
      <c r="Q477" s="170">
        <f>COUNTIF(FL!AR484,"Oui")</f>
        <v>0</v>
      </c>
      <c r="R477" s="76"/>
      <c r="S477" s="170">
        <f>Oncho!K484</f>
        <v>0</v>
      </c>
      <c r="T477" s="170">
        <f>MAX(Oncho!AB484,Oncho!BA484)</f>
        <v>0</v>
      </c>
      <c r="U477" s="170">
        <f>MAX(Oncho!AC484,Oncho!BB484)</f>
        <v>0</v>
      </c>
      <c r="V477" s="170">
        <f>MAX(Oncho!AE484,Oncho!BD484)</f>
        <v>0</v>
      </c>
      <c r="W477" s="170">
        <f>MAX(Oncho!AF484,Oncho!BE484)</f>
        <v>0</v>
      </c>
      <c r="X477" s="170">
        <f>MAX(Oncho!AG484,Oncho!BF484)</f>
        <v>0</v>
      </c>
      <c r="Y477" s="170">
        <f>MAX(Oncho!AH484,Oncho!BG484)</f>
        <v>0</v>
      </c>
      <c r="Z477" s="170">
        <f>MAX(Oncho!AI484,Oncho!BH484)</f>
        <v>0</v>
      </c>
      <c r="AA477" s="170">
        <f>MAX(Oncho!AJ484,Oncho!BI484)</f>
        <v>0</v>
      </c>
      <c r="AB477" s="170">
        <f>MAX(COUNTIF(Oncho!AK484,"Oui"),COUNTIF(Oncho!BJ484,"Oui"))</f>
        <v>0</v>
      </c>
      <c r="AC477" s="76"/>
      <c r="AD477" s="170">
        <f>SCH!P486</f>
        <v>0</v>
      </c>
      <c r="AE477" s="170">
        <f>SCH!AI486</f>
        <v>0</v>
      </c>
      <c r="AF477" s="170">
        <f>SCH!AJ486</f>
        <v>0</v>
      </c>
      <c r="AG477" s="170">
        <f>SCH!AN486</f>
        <v>0</v>
      </c>
      <c r="AH477" s="170">
        <f>SCH!AO486</f>
        <v>0</v>
      </c>
      <c r="AI477" s="170">
        <f>SCH!AT486</f>
        <v>0</v>
      </c>
      <c r="AJ477" s="170">
        <f>SCH!AU486</f>
        <v>0</v>
      </c>
      <c r="AK477" s="170">
        <f>SCH!AV486</f>
        <v>0</v>
      </c>
      <c r="AL477" s="170">
        <f>SCH!AW486</f>
        <v>0</v>
      </c>
      <c r="AM477" s="170">
        <f>COUNTIF(SCH!AX486,"Oui")</f>
        <v>0</v>
      </c>
      <c r="AN477" s="76"/>
      <c r="AO477" s="170">
        <f>GeoH!P486</f>
        <v>0</v>
      </c>
      <c r="AP477" s="170">
        <f>MAX(GeoH!AK486,GeoH!BS486)</f>
        <v>0</v>
      </c>
      <c r="AQ477" s="170">
        <f>MAX(GeoH!AL486,GeoH!BT486)</f>
        <v>0</v>
      </c>
      <c r="AR477" s="170">
        <f>MAX(GeoH!AM486,GeoH!BU486)</f>
        <v>0</v>
      </c>
      <c r="AS477" s="170">
        <f>MAX(GeoH!AN486,GeoH!BV486)</f>
        <v>0</v>
      </c>
      <c r="AT477" s="170">
        <f>MAX(GeoH!AO486,GeoH!BW486)</f>
        <v>0</v>
      </c>
      <c r="AU477" s="170">
        <f>MAX(GeoH!AQ486,GeoH!BY486)</f>
        <v>0</v>
      </c>
      <c r="AV477" s="170">
        <f>MAX(GeoH!AR486,GeoH!BZ486)</f>
        <v>0</v>
      </c>
      <c r="AW477" s="170">
        <f>MAX(GeoH!AS486,GeoH!CA486)</f>
        <v>0</v>
      </c>
      <c r="AX477" s="170">
        <f>MAX(GeoH!AT486,GeoH!CB486)</f>
        <v>0</v>
      </c>
      <c r="AY477" s="170">
        <f>MAX(GeoH!AU486,GeoH!CC486)</f>
        <v>0</v>
      </c>
      <c r="AZ477" s="170">
        <f>MAX(GeoH!AV486,GeoH!CD486)</f>
        <v>0</v>
      </c>
      <c r="BA477" s="170">
        <f>MAX(GeoH!AW486,GeoH!CE486)</f>
        <v>0</v>
      </c>
      <c r="BB477" s="170">
        <f>MAX(GeoH!AX486,GeoH!CF486)</f>
        <v>0</v>
      </c>
      <c r="BC477" s="170">
        <f>MAX(GeoH!AY486,GeoH!CG486)</f>
        <v>0</v>
      </c>
      <c r="BD477" s="170">
        <f>MAX(GeoH!AZ486,GeoH!CH486)</f>
        <v>0</v>
      </c>
      <c r="BE477" s="170">
        <f>MAX(GeoH!BA486,GeoH!CI486)</f>
        <v>0</v>
      </c>
      <c r="BF477" s="170">
        <f>MAX(GeoH!BB486,GeoH!CJ486)</f>
        <v>0</v>
      </c>
      <c r="BG477" s="170">
        <f>MAX(COUNTIF(GeoH!BC486,"Oui"),COUNTIF(GeoH!CK486,"Oui"))</f>
        <v>0</v>
      </c>
      <c r="BH477" s="76"/>
      <c r="BI477" s="170">
        <f>Trachome!Q489</f>
        <v>0</v>
      </c>
      <c r="BJ477" s="170">
        <f>Trachome!AK489</f>
        <v>0</v>
      </c>
      <c r="BK477" s="170">
        <f>Trachome!AL489</f>
        <v>0</v>
      </c>
      <c r="BL477" s="170">
        <f>Trachome!AN489</f>
        <v>0</v>
      </c>
      <c r="BM477" s="170">
        <f>Trachome!AO489</f>
        <v>0</v>
      </c>
      <c r="BN477" s="170">
        <f>Trachome!AT489</f>
        <v>0</v>
      </c>
      <c r="BO477" s="170">
        <f>Trachome!AU489</f>
        <v>0</v>
      </c>
      <c r="BP477" s="170">
        <f>Trachome!AV489</f>
        <v>0</v>
      </c>
      <c r="BQ477" s="170">
        <f>Trachome!AW489</f>
        <v>0</v>
      </c>
      <c r="BR477" s="170">
        <f>COUNTIF(Trachome!AX489,"Oui")</f>
        <v>0</v>
      </c>
      <c r="BS477" s="76"/>
      <c r="BT477" s="170">
        <f t="shared" si="83"/>
        <v>0</v>
      </c>
      <c r="BU477" s="170">
        <f t="shared" si="84"/>
        <v>0</v>
      </c>
      <c r="BV477" s="170">
        <f t="shared" si="85"/>
        <v>0</v>
      </c>
      <c r="BW477" s="170">
        <f t="shared" si="86"/>
        <v>0</v>
      </c>
      <c r="BX477" s="170">
        <f t="shared" si="87"/>
        <v>0</v>
      </c>
      <c r="BY477" s="170">
        <f t="shared" si="90"/>
        <v>0</v>
      </c>
      <c r="BZ477" s="170">
        <f t="shared" si="91"/>
        <v>0</v>
      </c>
      <c r="CA477" s="170">
        <f t="shared" si="92"/>
        <v>0</v>
      </c>
      <c r="CB477" s="170">
        <f t="shared" si="88"/>
        <v>0</v>
      </c>
      <c r="CC477" s="170">
        <f t="shared" si="89"/>
        <v>0</v>
      </c>
    </row>
    <row r="478" spans="2:81" x14ac:dyDescent="0.25">
      <c r="B478" s="376">
        <f>'Données démographiques'!B486</f>
        <v>0</v>
      </c>
      <c r="C478" s="376">
        <f>'Données démographiques'!C486</f>
        <v>0</v>
      </c>
      <c r="D478" s="377">
        <f>'Données démographiques'!D486</f>
        <v>0</v>
      </c>
      <c r="E478" s="354"/>
      <c r="F478" s="377">
        <f>FL!M485</f>
        <v>0</v>
      </c>
      <c r="G478" s="377">
        <f>FL!AE485</f>
        <v>0</v>
      </c>
      <c r="H478" s="377">
        <f>FL!AF485</f>
        <v>0</v>
      </c>
      <c r="I478" s="377">
        <f>FL!AH485</f>
        <v>0</v>
      </c>
      <c r="J478" s="377">
        <f>FL!AI485</f>
        <v>0</v>
      </c>
      <c r="K478" s="377">
        <f>FL!AK485</f>
        <v>0</v>
      </c>
      <c r="L478" s="377">
        <f>FL!AM485</f>
        <v>0</v>
      </c>
      <c r="M478" s="377">
        <f>FL!AN485</f>
        <v>0</v>
      </c>
      <c r="N478" s="377">
        <f>FL!AO485</f>
        <v>0</v>
      </c>
      <c r="O478" s="377">
        <f>FL!AP485</f>
        <v>0</v>
      </c>
      <c r="P478" s="377">
        <f>FL!AQ485</f>
        <v>0</v>
      </c>
      <c r="Q478" s="377">
        <f>COUNTIF(FL!AR485,"Oui")</f>
        <v>0</v>
      </c>
      <c r="R478" s="354"/>
      <c r="S478" s="377">
        <f>Oncho!K485</f>
        <v>0</v>
      </c>
      <c r="T478" s="377">
        <f>MAX(Oncho!AB485,Oncho!BA485)</f>
        <v>0</v>
      </c>
      <c r="U478" s="377">
        <f>MAX(Oncho!AC485,Oncho!BB485)</f>
        <v>0</v>
      </c>
      <c r="V478" s="377">
        <f>MAX(Oncho!AE485,Oncho!BD485)</f>
        <v>0</v>
      </c>
      <c r="W478" s="377">
        <f>MAX(Oncho!AF485,Oncho!BE485)</f>
        <v>0</v>
      </c>
      <c r="X478" s="377">
        <f>MAX(Oncho!AG485,Oncho!BF485)</f>
        <v>0</v>
      </c>
      <c r="Y478" s="377">
        <f>MAX(Oncho!AH485,Oncho!BG485)</f>
        <v>0</v>
      </c>
      <c r="Z478" s="377">
        <f>MAX(Oncho!AI485,Oncho!BH485)</f>
        <v>0</v>
      </c>
      <c r="AA478" s="377">
        <f>MAX(Oncho!AJ485,Oncho!BI485)</f>
        <v>0</v>
      </c>
      <c r="AB478" s="377">
        <f>MAX(COUNTIF(Oncho!AK485,"Oui"),COUNTIF(Oncho!BJ485,"Oui"))</f>
        <v>0</v>
      </c>
      <c r="AC478" s="354"/>
      <c r="AD478" s="377">
        <f>SCH!P487</f>
        <v>0</v>
      </c>
      <c r="AE478" s="377">
        <f>SCH!AI487</f>
        <v>0</v>
      </c>
      <c r="AF478" s="377">
        <f>SCH!AJ487</f>
        <v>0</v>
      </c>
      <c r="AG478" s="377">
        <f>SCH!AN487</f>
        <v>0</v>
      </c>
      <c r="AH478" s="377">
        <f>SCH!AO487</f>
        <v>0</v>
      </c>
      <c r="AI478" s="377">
        <f>SCH!AT487</f>
        <v>0</v>
      </c>
      <c r="AJ478" s="377">
        <f>SCH!AU487</f>
        <v>0</v>
      </c>
      <c r="AK478" s="377">
        <f>SCH!AV487</f>
        <v>0</v>
      </c>
      <c r="AL478" s="377">
        <f>SCH!AW487</f>
        <v>0</v>
      </c>
      <c r="AM478" s="377">
        <f>COUNTIF(SCH!AX487,"Oui")</f>
        <v>0</v>
      </c>
      <c r="AN478" s="354"/>
      <c r="AO478" s="377">
        <f>GeoH!P487</f>
        <v>0</v>
      </c>
      <c r="AP478" s="377">
        <f>MAX(GeoH!AK487,GeoH!BS487)</f>
        <v>0</v>
      </c>
      <c r="AQ478" s="377">
        <f>MAX(GeoH!AL487,GeoH!BT487)</f>
        <v>0</v>
      </c>
      <c r="AR478" s="377">
        <f>MAX(GeoH!AM487,GeoH!BU487)</f>
        <v>0</v>
      </c>
      <c r="AS478" s="377">
        <f>MAX(GeoH!AN487,GeoH!BV487)</f>
        <v>0</v>
      </c>
      <c r="AT478" s="377">
        <f>MAX(GeoH!AO487,GeoH!BW487)</f>
        <v>0</v>
      </c>
      <c r="AU478" s="377">
        <f>MAX(GeoH!AQ487,GeoH!BY487)</f>
        <v>0</v>
      </c>
      <c r="AV478" s="377">
        <f>MAX(GeoH!AR487,GeoH!BZ487)</f>
        <v>0</v>
      </c>
      <c r="AW478" s="377">
        <f>MAX(GeoH!AS487,GeoH!CA487)</f>
        <v>0</v>
      </c>
      <c r="AX478" s="377">
        <f>MAX(GeoH!AT487,GeoH!CB487)</f>
        <v>0</v>
      </c>
      <c r="AY478" s="377">
        <f>MAX(GeoH!AU487,GeoH!CC487)</f>
        <v>0</v>
      </c>
      <c r="AZ478" s="377">
        <f>MAX(GeoH!AV487,GeoH!CD487)</f>
        <v>0</v>
      </c>
      <c r="BA478" s="377">
        <f>MAX(GeoH!AW487,GeoH!CE487)</f>
        <v>0</v>
      </c>
      <c r="BB478" s="377">
        <f>MAX(GeoH!AX487,GeoH!CF487)</f>
        <v>0</v>
      </c>
      <c r="BC478" s="377">
        <f>MAX(GeoH!AY487,GeoH!CG487)</f>
        <v>0</v>
      </c>
      <c r="BD478" s="377">
        <f>MAX(GeoH!AZ487,GeoH!CH487)</f>
        <v>0</v>
      </c>
      <c r="BE478" s="377">
        <f>MAX(GeoH!BA487,GeoH!CI487)</f>
        <v>0</v>
      </c>
      <c r="BF478" s="377">
        <f>MAX(GeoH!BB487,GeoH!CJ487)</f>
        <v>0</v>
      </c>
      <c r="BG478" s="377">
        <f>MAX(COUNTIF(GeoH!BC487,"Oui"),COUNTIF(GeoH!CK487,"Oui"))</f>
        <v>0</v>
      </c>
      <c r="BH478" s="354"/>
      <c r="BI478" s="377">
        <f>Trachome!Q490</f>
        <v>0</v>
      </c>
      <c r="BJ478" s="377">
        <f>Trachome!AK490</f>
        <v>0</v>
      </c>
      <c r="BK478" s="377">
        <f>Trachome!AL490</f>
        <v>0</v>
      </c>
      <c r="BL478" s="377">
        <f>Trachome!AN490</f>
        <v>0</v>
      </c>
      <c r="BM478" s="377">
        <f>Trachome!AO490</f>
        <v>0</v>
      </c>
      <c r="BN478" s="377">
        <f>Trachome!AT490</f>
        <v>0</v>
      </c>
      <c r="BO478" s="377">
        <f>Trachome!AU490</f>
        <v>0</v>
      </c>
      <c r="BP478" s="377">
        <f>Trachome!AV490</f>
        <v>0</v>
      </c>
      <c r="BQ478" s="377">
        <f>Trachome!AW490</f>
        <v>0</v>
      </c>
      <c r="BR478" s="377">
        <f>COUNTIF(Trachome!AX490,"Oui")</f>
        <v>0</v>
      </c>
      <c r="BS478" s="354"/>
      <c r="BT478" s="377">
        <f t="shared" si="83"/>
        <v>0</v>
      </c>
      <c r="BU478" s="377">
        <f t="shared" si="84"/>
        <v>0</v>
      </c>
      <c r="BV478" s="377">
        <f t="shared" si="85"/>
        <v>0</v>
      </c>
      <c r="BW478" s="377">
        <f t="shared" si="86"/>
        <v>0</v>
      </c>
      <c r="BX478" s="377">
        <f t="shared" si="87"/>
        <v>0</v>
      </c>
      <c r="BY478" s="377">
        <f t="shared" si="90"/>
        <v>0</v>
      </c>
      <c r="BZ478" s="377">
        <f t="shared" si="91"/>
        <v>0</v>
      </c>
      <c r="CA478" s="377">
        <f t="shared" si="92"/>
        <v>0</v>
      </c>
      <c r="CB478" s="377">
        <f t="shared" si="88"/>
        <v>0</v>
      </c>
      <c r="CC478" s="377">
        <f t="shared" si="89"/>
        <v>0</v>
      </c>
    </row>
    <row r="479" spans="2:81" x14ac:dyDescent="0.25">
      <c r="B479" s="169">
        <f>'Données démographiques'!B487</f>
        <v>0</v>
      </c>
      <c r="C479" s="169">
        <f>'Données démographiques'!C487</f>
        <v>0</v>
      </c>
      <c r="D479" s="170">
        <f>'Données démographiques'!D487</f>
        <v>0</v>
      </c>
      <c r="E479" s="76"/>
      <c r="F479" s="170">
        <f>FL!M486</f>
        <v>0</v>
      </c>
      <c r="G479" s="170">
        <f>FL!AE486</f>
        <v>0</v>
      </c>
      <c r="H479" s="170">
        <f>FL!AF486</f>
        <v>0</v>
      </c>
      <c r="I479" s="170">
        <f>FL!AH486</f>
        <v>0</v>
      </c>
      <c r="J479" s="170">
        <f>FL!AI486</f>
        <v>0</v>
      </c>
      <c r="K479" s="170">
        <f>FL!AK486</f>
        <v>0</v>
      </c>
      <c r="L479" s="170">
        <f>FL!AM486</f>
        <v>0</v>
      </c>
      <c r="M479" s="170">
        <f>FL!AN486</f>
        <v>0</v>
      </c>
      <c r="N479" s="170">
        <f>FL!AO486</f>
        <v>0</v>
      </c>
      <c r="O479" s="170">
        <f>FL!AP486</f>
        <v>0</v>
      </c>
      <c r="P479" s="170">
        <f>FL!AQ486</f>
        <v>0</v>
      </c>
      <c r="Q479" s="170">
        <f>COUNTIF(FL!AR486,"Oui")</f>
        <v>0</v>
      </c>
      <c r="R479" s="76"/>
      <c r="S479" s="170">
        <f>Oncho!K486</f>
        <v>0</v>
      </c>
      <c r="T479" s="170">
        <f>MAX(Oncho!AB486,Oncho!BA486)</f>
        <v>0</v>
      </c>
      <c r="U479" s="170">
        <f>MAX(Oncho!AC486,Oncho!BB486)</f>
        <v>0</v>
      </c>
      <c r="V479" s="170">
        <f>MAX(Oncho!AE486,Oncho!BD486)</f>
        <v>0</v>
      </c>
      <c r="W479" s="170">
        <f>MAX(Oncho!AF486,Oncho!BE486)</f>
        <v>0</v>
      </c>
      <c r="X479" s="170">
        <f>MAX(Oncho!AG486,Oncho!BF486)</f>
        <v>0</v>
      </c>
      <c r="Y479" s="170">
        <f>MAX(Oncho!AH486,Oncho!BG486)</f>
        <v>0</v>
      </c>
      <c r="Z479" s="170">
        <f>MAX(Oncho!AI486,Oncho!BH486)</f>
        <v>0</v>
      </c>
      <c r="AA479" s="170">
        <f>MAX(Oncho!AJ486,Oncho!BI486)</f>
        <v>0</v>
      </c>
      <c r="AB479" s="170">
        <f>MAX(COUNTIF(Oncho!AK486,"Oui"),COUNTIF(Oncho!BJ486,"Oui"))</f>
        <v>0</v>
      </c>
      <c r="AC479" s="76"/>
      <c r="AD479" s="170">
        <f>SCH!P488</f>
        <v>0</v>
      </c>
      <c r="AE479" s="170">
        <f>SCH!AI488</f>
        <v>0</v>
      </c>
      <c r="AF479" s="170">
        <f>SCH!AJ488</f>
        <v>0</v>
      </c>
      <c r="AG479" s="170">
        <f>SCH!AN488</f>
        <v>0</v>
      </c>
      <c r="AH479" s="170">
        <f>SCH!AO488</f>
        <v>0</v>
      </c>
      <c r="AI479" s="170">
        <f>SCH!AT488</f>
        <v>0</v>
      </c>
      <c r="AJ479" s="170">
        <f>SCH!AU488</f>
        <v>0</v>
      </c>
      <c r="AK479" s="170">
        <f>SCH!AV488</f>
        <v>0</v>
      </c>
      <c r="AL479" s="170">
        <f>SCH!AW488</f>
        <v>0</v>
      </c>
      <c r="AM479" s="170">
        <f>COUNTIF(SCH!AX488,"Oui")</f>
        <v>0</v>
      </c>
      <c r="AN479" s="76"/>
      <c r="AO479" s="170">
        <f>GeoH!P488</f>
        <v>0</v>
      </c>
      <c r="AP479" s="170">
        <f>MAX(GeoH!AK488,GeoH!BS488)</f>
        <v>0</v>
      </c>
      <c r="AQ479" s="170">
        <f>MAX(GeoH!AL488,GeoH!BT488)</f>
        <v>0</v>
      </c>
      <c r="AR479" s="170">
        <f>MAX(GeoH!AM488,GeoH!BU488)</f>
        <v>0</v>
      </c>
      <c r="AS479" s="170">
        <f>MAX(GeoH!AN488,GeoH!BV488)</f>
        <v>0</v>
      </c>
      <c r="AT479" s="170">
        <f>MAX(GeoH!AO488,GeoH!BW488)</f>
        <v>0</v>
      </c>
      <c r="AU479" s="170">
        <f>MAX(GeoH!AQ488,GeoH!BY488)</f>
        <v>0</v>
      </c>
      <c r="AV479" s="170">
        <f>MAX(GeoH!AR488,GeoH!BZ488)</f>
        <v>0</v>
      </c>
      <c r="AW479" s="170">
        <f>MAX(GeoH!AS488,GeoH!CA488)</f>
        <v>0</v>
      </c>
      <c r="AX479" s="170">
        <f>MAX(GeoH!AT488,GeoH!CB488)</f>
        <v>0</v>
      </c>
      <c r="AY479" s="170">
        <f>MAX(GeoH!AU488,GeoH!CC488)</f>
        <v>0</v>
      </c>
      <c r="AZ479" s="170">
        <f>MAX(GeoH!AV488,GeoH!CD488)</f>
        <v>0</v>
      </c>
      <c r="BA479" s="170">
        <f>MAX(GeoH!AW488,GeoH!CE488)</f>
        <v>0</v>
      </c>
      <c r="BB479" s="170">
        <f>MAX(GeoH!AX488,GeoH!CF488)</f>
        <v>0</v>
      </c>
      <c r="BC479" s="170">
        <f>MAX(GeoH!AY488,GeoH!CG488)</f>
        <v>0</v>
      </c>
      <c r="BD479" s="170">
        <f>MAX(GeoH!AZ488,GeoH!CH488)</f>
        <v>0</v>
      </c>
      <c r="BE479" s="170">
        <f>MAX(GeoH!BA488,GeoH!CI488)</f>
        <v>0</v>
      </c>
      <c r="BF479" s="170">
        <f>MAX(GeoH!BB488,GeoH!CJ488)</f>
        <v>0</v>
      </c>
      <c r="BG479" s="170">
        <f>MAX(COUNTIF(GeoH!BC488,"Oui"),COUNTIF(GeoH!CK488,"Oui"))</f>
        <v>0</v>
      </c>
      <c r="BH479" s="76"/>
      <c r="BI479" s="170">
        <f>Trachome!Q491</f>
        <v>0</v>
      </c>
      <c r="BJ479" s="170">
        <f>Trachome!AK491</f>
        <v>0</v>
      </c>
      <c r="BK479" s="170">
        <f>Trachome!AL491</f>
        <v>0</v>
      </c>
      <c r="BL479" s="170">
        <f>Trachome!AN491</f>
        <v>0</v>
      </c>
      <c r="BM479" s="170">
        <f>Trachome!AO491</f>
        <v>0</v>
      </c>
      <c r="BN479" s="170">
        <f>Trachome!AT491</f>
        <v>0</v>
      </c>
      <c r="BO479" s="170">
        <f>Trachome!AU491</f>
        <v>0</v>
      </c>
      <c r="BP479" s="170">
        <f>Trachome!AV491</f>
        <v>0</v>
      </c>
      <c r="BQ479" s="170">
        <f>Trachome!AW491</f>
        <v>0</v>
      </c>
      <c r="BR479" s="170">
        <f>COUNTIF(Trachome!AX491,"Oui")</f>
        <v>0</v>
      </c>
      <c r="BS479" s="76"/>
      <c r="BT479" s="170">
        <f t="shared" si="83"/>
        <v>0</v>
      </c>
      <c r="BU479" s="170">
        <f t="shared" si="84"/>
        <v>0</v>
      </c>
      <c r="BV479" s="170">
        <f t="shared" si="85"/>
        <v>0</v>
      </c>
      <c r="BW479" s="170">
        <f t="shared" si="86"/>
        <v>0</v>
      </c>
      <c r="BX479" s="170">
        <f t="shared" si="87"/>
        <v>0</v>
      </c>
      <c r="BY479" s="170">
        <f t="shared" si="90"/>
        <v>0</v>
      </c>
      <c r="BZ479" s="170">
        <f t="shared" si="91"/>
        <v>0</v>
      </c>
      <c r="CA479" s="170">
        <f t="shared" si="92"/>
        <v>0</v>
      </c>
      <c r="CB479" s="170">
        <f t="shared" si="88"/>
        <v>0</v>
      </c>
      <c r="CC479" s="170">
        <f t="shared" si="89"/>
        <v>0</v>
      </c>
    </row>
    <row r="480" spans="2:81" x14ac:dyDescent="0.25">
      <c r="B480" s="376">
        <f>'Données démographiques'!B488</f>
        <v>0</v>
      </c>
      <c r="C480" s="376">
        <f>'Données démographiques'!C488</f>
        <v>0</v>
      </c>
      <c r="D480" s="377">
        <f>'Données démographiques'!D488</f>
        <v>0</v>
      </c>
      <c r="E480" s="354"/>
      <c r="F480" s="377">
        <f>FL!M487</f>
        <v>0</v>
      </c>
      <c r="G480" s="377">
        <f>FL!AE487</f>
        <v>0</v>
      </c>
      <c r="H480" s="377">
        <f>FL!AF487</f>
        <v>0</v>
      </c>
      <c r="I480" s="377">
        <f>FL!AH487</f>
        <v>0</v>
      </c>
      <c r="J480" s="377">
        <f>FL!AI487</f>
        <v>0</v>
      </c>
      <c r="K480" s="377">
        <f>FL!AK487</f>
        <v>0</v>
      </c>
      <c r="L480" s="377">
        <f>FL!AM487</f>
        <v>0</v>
      </c>
      <c r="M480" s="377">
        <f>FL!AN487</f>
        <v>0</v>
      </c>
      <c r="N480" s="377">
        <f>FL!AO487</f>
        <v>0</v>
      </c>
      <c r="O480" s="377">
        <f>FL!AP487</f>
        <v>0</v>
      </c>
      <c r="P480" s="377">
        <f>FL!AQ487</f>
        <v>0</v>
      </c>
      <c r="Q480" s="377">
        <f>COUNTIF(FL!AR487,"Oui")</f>
        <v>0</v>
      </c>
      <c r="R480" s="354"/>
      <c r="S480" s="377">
        <f>Oncho!K487</f>
        <v>0</v>
      </c>
      <c r="T480" s="377">
        <f>MAX(Oncho!AB487,Oncho!BA487)</f>
        <v>0</v>
      </c>
      <c r="U480" s="377">
        <f>MAX(Oncho!AC487,Oncho!BB487)</f>
        <v>0</v>
      </c>
      <c r="V480" s="377">
        <f>MAX(Oncho!AE487,Oncho!BD487)</f>
        <v>0</v>
      </c>
      <c r="W480" s="377">
        <f>MAX(Oncho!AF487,Oncho!BE487)</f>
        <v>0</v>
      </c>
      <c r="X480" s="377">
        <f>MAX(Oncho!AG487,Oncho!BF487)</f>
        <v>0</v>
      </c>
      <c r="Y480" s="377">
        <f>MAX(Oncho!AH487,Oncho!BG487)</f>
        <v>0</v>
      </c>
      <c r="Z480" s="377">
        <f>MAX(Oncho!AI487,Oncho!BH487)</f>
        <v>0</v>
      </c>
      <c r="AA480" s="377">
        <f>MAX(Oncho!AJ487,Oncho!BI487)</f>
        <v>0</v>
      </c>
      <c r="AB480" s="377">
        <f>MAX(COUNTIF(Oncho!AK487,"Oui"),COUNTIF(Oncho!BJ487,"Oui"))</f>
        <v>0</v>
      </c>
      <c r="AC480" s="354"/>
      <c r="AD480" s="377">
        <f>SCH!P489</f>
        <v>0</v>
      </c>
      <c r="AE480" s="377">
        <f>SCH!AI489</f>
        <v>0</v>
      </c>
      <c r="AF480" s="377">
        <f>SCH!AJ489</f>
        <v>0</v>
      </c>
      <c r="AG480" s="377">
        <f>SCH!AN489</f>
        <v>0</v>
      </c>
      <c r="AH480" s="377">
        <f>SCH!AO489</f>
        <v>0</v>
      </c>
      <c r="AI480" s="377">
        <f>SCH!AT489</f>
        <v>0</v>
      </c>
      <c r="AJ480" s="377">
        <f>SCH!AU489</f>
        <v>0</v>
      </c>
      <c r="AK480" s="377">
        <f>SCH!AV489</f>
        <v>0</v>
      </c>
      <c r="AL480" s="377">
        <f>SCH!AW489</f>
        <v>0</v>
      </c>
      <c r="AM480" s="377">
        <f>COUNTIF(SCH!AX489,"Oui")</f>
        <v>0</v>
      </c>
      <c r="AN480" s="354"/>
      <c r="AO480" s="377">
        <f>GeoH!P489</f>
        <v>0</v>
      </c>
      <c r="AP480" s="377">
        <f>MAX(GeoH!AK489,GeoH!BS489)</f>
        <v>0</v>
      </c>
      <c r="AQ480" s="377">
        <f>MAX(GeoH!AL489,GeoH!BT489)</f>
        <v>0</v>
      </c>
      <c r="AR480" s="377">
        <f>MAX(GeoH!AM489,GeoH!BU489)</f>
        <v>0</v>
      </c>
      <c r="AS480" s="377">
        <f>MAX(GeoH!AN489,GeoH!BV489)</f>
        <v>0</v>
      </c>
      <c r="AT480" s="377">
        <f>MAX(GeoH!AO489,GeoH!BW489)</f>
        <v>0</v>
      </c>
      <c r="AU480" s="377">
        <f>MAX(GeoH!AQ489,GeoH!BY489)</f>
        <v>0</v>
      </c>
      <c r="AV480" s="377">
        <f>MAX(GeoH!AR489,GeoH!BZ489)</f>
        <v>0</v>
      </c>
      <c r="AW480" s="377">
        <f>MAX(GeoH!AS489,GeoH!CA489)</f>
        <v>0</v>
      </c>
      <c r="AX480" s="377">
        <f>MAX(GeoH!AT489,GeoH!CB489)</f>
        <v>0</v>
      </c>
      <c r="AY480" s="377">
        <f>MAX(GeoH!AU489,GeoH!CC489)</f>
        <v>0</v>
      </c>
      <c r="AZ480" s="377">
        <f>MAX(GeoH!AV489,GeoH!CD489)</f>
        <v>0</v>
      </c>
      <c r="BA480" s="377">
        <f>MAX(GeoH!AW489,GeoH!CE489)</f>
        <v>0</v>
      </c>
      <c r="BB480" s="377">
        <f>MAX(GeoH!AX489,GeoH!CF489)</f>
        <v>0</v>
      </c>
      <c r="BC480" s="377">
        <f>MAX(GeoH!AY489,GeoH!CG489)</f>
        <v>0</v>
      </c>
      <c r="BD480" s="377">
        <f>MAX(GeoH!AZ489,GeoH!CH489)</f>
        <v>0</v>
      </c>
      <c r="BE480" s="377">
        <f>MAX(GeoH!BA489,GeoH!CI489)</f>
        <v>0</v>
      </c>
      <c r="BF480" s="377">
        <f>MAX(GeoH!BB489,GeoH!CJ489)</f>
        <v>0</v>
      </c>
      <c r="BG480" s="377">
        <f>MAX(COUNTIF(GeoH!BC489,"Oui"),COUNTIF(GeoH!CK489,"Oui"))</f>
        <v>0</v>
      </c>
      <c r="BH480" s="354"/>
      <c r="BI480" s="377">
        <f>Trachome!Q492</f>
        <v>0</v>
      </c>
      <c r="BJ480" s="377">
        <f>Trachome!AK492</f>
        <v>0</v>
      </c>
      <c r="BK480" s="377">
        <f>Trachome!AL492</f>
        <v>0</v>
      </c>
      <c r="BL480" s="377">
        <f>Trachome!AN492</f>
        <v>0</v>
      </c>
      <c r="BM480" s="377">
        <f>Trachome!AO492</f>
        <v>0</v>
      </c>
      <c r="BN480" s="377">
        <f>Trachome!AT492</f>
        <v>0</v>
      </c>
      <c r="BO480" s="377">
        <f>Trachome!AU492</f>
        <v>0</v>
      </c>
      <c r="BP480" s="377">
        <f>Trachome!AV492</f>
        <v>0</v>
      </c>
      <c r="BQ480" s="377">
        <f>Trachome!AW492</f>
        <v>0</v>
      </c>
      <c r="BR480" s="377">
        <f>COUNTIF(Trachome!AX492,"Oui")</f>
        <v>0</v>
      </c>
      <c r="BS480" s="354"/>
      <c r="BT480" s="377">
        <f t="shared" si="83"/>
        <v>0</v>
      </c>
      <c r="BU480" s="377">
        <f t="shared" si="84"/>
        <v>0</v>
      </c>
      <c r="BV480" s="377">
        <f t="shared" si="85"/>
        <v>0</v>
      </c>
      <c r="BW480" s="377">
        <f t="shared" si="86"/>
        <v>0</v>
      </c>
      <c r="BX480" s="377">
        <f t="shared" si="87"/>
        <v>0</v>
      </c>
      <c r="BY480" s="377">
        <f t="shared" si="90"/>
        <v>0</v>
      </c>
      <c r="BZ480" s="377">
        <f t="shared" si="91"/>
        <v>0</v>
      </c>
      <c r="CA480" s="377">
        <f t="shared" si="92"/>
        <v>0</v>
      </c>
      <c r="CB480" s="377">
        <f t="shared" si="88"/>
        <v>0</v>
      </c>
      <c r="CC480" s="377">
        <f t="shared" si="89"/>
        <v>0</v>
      </c>
    </row>
    <row r="481" spans="2:81" x14ac:dyDescent="0.25">
      <c r="B481" s="169">
        <f>'Données démographiques'!B489</f>
        <v>0</v>
      </c>
      <c r="C481" s="169">
        <f>'Données démographiques'!C489</f>
        <v>0</v>
      </c>
      <c r="D481" s="170">
        <f>'Données démographiques'!D489</f>
        <v>0</v>
      </c>
      <c r="E481" s="76"/>
      <c r="F481" s="170">
        <f>FL!M488</f>
        <v>0</v>
      </c>
      <c r="G481" s="170">
        <f>FL!AE488</f>
        <v>0</v>
      </c>
      <c r="H481" s="170">
        <f>FL!AF488</f>
        <v>0</v>
      </c>
      <c r="I481" s="170">
        <f>FL!AH488</f>
        <v>0</v>
      </c>
      <c r="J481" s="170">
        <f>FL!AI488</f>
        <v>0</v>
      </c>
      <c r="K481" s="170">
        <f>FL!AK488</f>
        <v>0</v>
      </c>
      <c r="L481" s="170">
        <f>FL!AM488</f>
        <v>0</v>
      </c>
      <c r="M481" s="170">
        <f>FL!AN488</f>
        <v>0</v>
      </c>
      <c r="N481" s="170">
        <f>FL!AO488</f>
        <v>0</v>
      </c>
      <c r="O481" s="170">
        <f>FL!AP488</f>
        <v>0</v>
      </c>
      <c r="P481" s="170">
        <f>FL!AQ488</f>
        <v>0</v>
      </c>
      <c r="Q481" s="170">
        <f>COUNTIF(FL!AR488,"Oui")</f>
        <v>0</v>
      </c>
      <c r="R481" s="76"/>
      <c r="S481" s="170">
        <f>Oncho!K488</f>
        <v>0</v>
      </c>
      <c r="T481" s="170">
        <f>MAX(Oncho!AB488,Oncho!BA488)</f>
        <v>0</v>
      </c>
      <c r="U481" s="170">
        <f>MAX(Oncho!AC488,Oncho!BB488)</f>
        <v>0</v>
      </c>
      <c r="V481" s="170">
        <f>MAX(Oncho!AE488,Oncho!BD488)</f>
        <v>0</v>
      </c>
      <c r="W481" s="170">
        <f>MAX(Oncho!AF488,Oncho!BE488)</f>
        <v>0</v>
      </c>
      <c r="X481" s="170">
        <f>MAX(Oncho!AG488,Oncho!BF488)</f>
        <v>0</v>
      </c>
      <c r="Y481" s="170">
        <f>MAX(Oncho!AH488,Oncho!BG488)</f>
        <v>0</v>
      </c>
      <c r="Z481" s="170">
        <f>MAX(Oncho!AI488,Oncho!BH488)</f>
        <v>0</v>
      </c>
      <c r="AA481" s="170">
        <f>MAX(Oncho!AJ488,Oncho!BI488)</f>
        <v>0</v>
      </c>
      <c r="AB481" s="170">
        <f>MAX(COUNTIF(Oncho!AK488,"Oui"),COUNTIF(Oncho!BJ488,"Oui"))</f>
        <v>0</v>
      </c>
      <c r="AC481" s="76"/>
      <c r="AD481" s="170">
        <f>SCH!P490</f>
        <v>0</v>
      </c>
      <c r="AE481" s="170">
        <f>SCH!AI490</f>
        <v>0</v>
      </c>
      <c r="AF481" s="170">
        <f>SCH!AJ490</f>
        <v>0</v>
      </c>
      <c r="AG481" s="170">
        <f>SCH!AN490</f>
        <v>0</v>
      </c>
      <c r="AH481" s="170">
        <f>SCH!AO490</f>
        <v>0</v>
      </c>
      <c r="AI481" s="170">
        <f>SCH!AT490</f>
        <v>0</v>
      </c>
      <c r="AJ481" s="170">
        <f>SCH!AU490</f>
        <v>0</v>
      </c>
      <c r="AK481" s="170">
        <f>SCH!AV490</f>
        <v>0</v>
      </c>
      <c r="AL481" s="170">
        <f>SCH!AW490</f>
        <v>0</v>
      </c>
      <c r="AM481" s="170">
        <f>COUNTIF(SCH!AX490,"Oui")</f>
        <v>0</v>
      </c>
      <c r="AN481" s="76"/>
      <c r="AO481" s="170">
        <f>GeoH!P490</f>
        <v>0</v>
      </c>
      <c r="AP481" s="170">
        <f>MAX(GeoH!AK490,GeoH!BS490)</f>
        <v>0</v>
      </c>
      <c r="AQ481" s="170">
        <f>MAX(GeoH!AL490,GeoH!BT490)</f>
        <v>0</v>
      </c>
      <c r="AR481" s="170">
        <f>MAX(GeoH!AM490,GeoH!BU490)</f>
        <v>0</v>
      </c>
      <c r="AS481" s="170">
        <f>MAX(GeoH!AN490,GeoH!BV490)</f>
        <v>0</v>
      </c>
      <c r="AT481" s="170">
        <f>MAX(GeoH!AO490,GeoH!BW490)</f>
        <v>0</v>
      </c>
      <c r="AU481" s="170">
        <f>MAX(GeoH!AQ490,GeoH!BY490)</f>
        <v>0</v>
      </c>
      <c r="AV481" s="170">
        <f>MAX(GeoH!AR490,GeoH!BZ490)</f>
        <v>0</v>
      </c>
      <c r="AW481" s="170">
        <f>MAX(GeoH!AS490,GeoH!CA490)</f>
        <v>0</v>
      </c>
      <c r="AX481" s="170">
        <f>MAX(GeoH!AT490,GeoH!CB490)</f>
        <v>0</v>
      </c>
      <c r="AY481" s="170">
        <f>MAX(GeoH!AU490,GeoH!CC490)</f>
        <v>0</v>
      </c>
      <c r="AZ481" s="170">
        <f>MAX(GeoH!AV490,GeoH!CD490)</f>
        <v>0</v>
      </c>
      <c r="BA481" s="170">
        <f>MAX(GeoH!AW490,GeoH!CE490)</f>
        <v>0</v>
      </c>
      <c r="BB481" s="170">
        <f>MAX(GeoH!AX490,GeoH!CF490)</f>
        <v>0</v>
      </c>
      <c r="BC481" s="170">
        <f>MAX(GeoH!AY490,GeoH!CG490)</f>
        <v>0</v>
      </c>
      <c r="BD481" s="170">
        <f>MAX(GeoH!AZ490,GeoH!CH490)</f>
        <v>0</v>
      </c>
      <c r="BE481" s="170">
        <f>MAX(GeoH!BA490,GeoH!CI490)</f>
        <v>0</v>
      </c>
      <c r="BF481" s="170">
        <f>MAX(GeoH!BB490,GeoH!CJ490)</f>
        <v>0</v>
      </c>
      <c r="BG481" s="170">
        <f>MAX(COUNTIF(GeoH!BC490,"Oui"),COUNTIF(GeoH!CK490,"Oui"))</f>
        <v>0</v>
      </c>
      <c r="BH481" s="76"/>
      <c r="BI481" s="170">
        <f>Trachome!Q493</f>
        <v>0</v>
      </c>
      <c r="BJ481" s="170">
        <f>Trachome!AK493</f>
        <v>0</v>
      </c>
      <c r="BK481" s="170">
        <f>Trachome!AL493</f>
        <v>0</v>
      </c>
      <c r="BL481" s="170">
        <f>Trachome!AN493</f>
        <v>0</v>
      </c>
      <c r="BM481" s="170">
        <f>Trachome!AO493</f>
        <v>0</v>
      </c>
      <c r="BN481" s="170">
        <f>Trachome!AT493</f>
        <v>0</v>
      </c>
      <c r="BO481" s="170">
        <f>Trachome!AU493</f>
        <v>0</v>
      </c>
      <c r="BP481" s="170">
        <f>Trachome!AV493</f>
        <v>0</v>
      </c>
      <c r="BQ481" s="170">
        <f>Trachome!AW493</f>
        <v>0</v>
      </c>
      <c r="BR481" s="170">
        <f>COUNTIF(Trachome!AX493,"Oui")</f>
        <v>0</v>
      </c>
      <c r="BS481" s="76"/>
      <c r="BT481" s="170">
        <f t="shared" si="83"/>
        <v>0</v>
      </c>
      <c r="BU481" s="170">
        <f t="shared" si="84"/>
        <v>0</v>
      </c>
      <c r="BV481" s="170">
        <f t="shared" si="85"/>
        <v>0</v>
      </c>
      <c r="BW481" s="170">
        <f t="shared" si="86"/>
        <v>0</v>
      </c>
      <c r="BX481" s="170">
        <f t="shared" si="87"/>
        <v>0</v>
      </c>
      <c r="BY481" s="170">
        <f t="shared" si="90"/>
        <v>0</v>
      </c>
      <c r="BZ481" s="170">
        <f t="shared" si="91"/>
        <v>0</v>
      </c>
      <c r="CA481" s="170">
        <f t="shared" si="92"/>
        <v>0</v>
      </c>
      <c r="CB481" s="170">
        <f t="shared" si="88"/>
        <v>0</v>
      </c>
      <c r="CC481" s="170">
        <f t="shared" si="89"/>
        <v>0</v>
      </c>
    </row>
    <row r="482" spans="2:81" x14ac:dyDescent="0.25">
      <c r="B482" s="376">
        <f>'Données démographiques'!B490</f>
        <v>0</v>
      </c>
      <c r="C482" s="376">
        <f>'Données démographiques'!C490</f>
        <v>0</v>
      </c>
      <c r="D482" s="377">
        <f>'Données démographiques'!D490</f>
        <v>0</v>
      </c>
      <c r="E482" s="354"/>
      <c r="F482" s="377">
        <f>FL!M489</f>
        <v>0</v>
      </c>
      <c r="G482" s="377">
        <f>FL!AE489</f>
        <v>0</v>
      </c>
      <c r="H482" s="377">
        <f>FL!AF489</f>
        <v>0</v>
      </c>
      <c r="I482" s="377">
        <f>FL!AH489</f>
        <v>0</v>
      </c>
      <c r="J482" s="377">
        <f>FL!AI489</f>
        <v>0</v>
      </c>
      <c r="K482" s="377">
        <f>FL!AK489</f>
        <v>0</v>
      </c>
      <c r="L482" s="377">
        <f>FL!AM489</f>
        <v>0</v>
      </c>
      <c r="M482" s="377">
        <f>FL!AN489</f>
        <v>0</v>
      </c>
      <c r="N482" s="377">
        <f>FL!AO489</f>
        <v>0</v>
      </c>
      <c r="O482" s="377">
        <f>FL!AP489</f>
        <v>0</v>
      </c>
      <c r="P482" s="377">
        <f>FL!AQ489</f>
        <v>0</v>
      </c>
      <c r="Q482" s="377">
        <f>COUNTIF(FL!AR489,"Oui")</f>
        <v>0</v>
      </c>
      <c r="R482" s="354"/>
      <c r="S482" s="377">
        <f>Oncho!K489</f>
        <v>0</v>
      </c>
      <c r="T482" s="377">
        <f>MAX(Oncho!AB489,Oncho!BA489)</f>
        <v>0</v>
      </c>
      <c r="U482" s="377">
        <f>MAX(Oncho!AC489,Oncho!BB489)</f>
        <v>0</v>
      </c>
      <c r="V482" s="377">
        <f>MAX(Oncho!AE489,Oncho!BD489)</f>
        <v>0</v>
      </c>
      <c r="W482" s="377">
        <f>MAX(Oncho!AF489,Oncho!BE489)</f>
        <v>0</v>
      </c>
      <c r="X482" s="377">
        <f>MAX(Oncho!AG489,Oncho!BF489)</f>
        <v>0</v>
      </c>
      <c r="Y482" s="377">
        <f>MAX(Oncho!AH489,Oncho!BG489)</f>
        <v>0</v>
      </c>
      <c r="Z482" s="377">
        <f>MAX(Oncho!AI489,Oncho!BH489)</f>
        <v>0</v>
      </c>
      <c r="AA482" s="377">
        <f>MAX(Oncho!AJ489,Oncho!BI489)</f>
        <v>0</v>
      </c>
      <c r="AB482" s="377">
        <f>MAX(COUNTIF(Oncho!AK489,"Oui"),COUNTIF(Oncho!BJ489,"Oui"))</f>
        <v>0</v>
      </c>
      <c r="AC482" s="354"/>
      <c r="AD482" s="377">
        <f>SCH!P491</f>
        <v>0</v>
      </c>
      <c r="AE482" s="377">
        <f>SCH!AI491</f>
        <v>0</v>
      </c>
      <c r="AF482" s="377">
        <f>SCH!AJ491</f>
        <v>0</v>
      </c>
      <c r="AG482" s="377">
        <f>SCH!AN491</f>
        <v>0</v>
      </c>
      <c r="AH482" s="377">
        <f>SCH!AO491</f>
        <v>0</v>
      </c>
      <c r="AI482" s="377">
        <f>SCH!AT491</f>
        <v>0</v>
      </c>
      <c r="AJ482" s="377">
        <f>SCH!AU491</f>
        <v>0</v>
      </c>
      <c r="AK482" s="377">
        <f>SCH!AV491</f>
        <v>0</v>
      </c>
      <c r="AL482" s="377">
        <f>SCH!AW491</f>
        <v>0</v>
      </c>
      <c r="AM482" s="377">
        <f>COUNTIF(SCH!AX491,"Oui")</f>
        <v>0</v>
      </c>
      <c r="AN482" s="354"/>
      <c r="AO482" s="377">
        <f>GeoH!P491</f>
        <v>0</v>
      </c>
      <c r="AP482" s="377">
        <f>MAX(GeoH!AK491,GeoH!BS491)</f>
        <v>0</v>
      </c>
      <c r="AQ482" s="377">
        <f>MAX(GeoH!AL491,GeoH!BT491)</f>
        <v>0</v>
      </c>
      <c r="AR482" s="377">
        <f>MAX(GeoH!AM491,GeoH!BU491)</f>
        <v>0</v>
      </c>
      <c r="AS482" s="377">
        <f>MAX(GeoH!AN491,GeoH!BV491)</f>
        <v>0</v>
      </c>
      <c r="AT482" s="377">
        <f>MAX(GeoH!AO491,GeoH!BW491)</f>
        <v>0</v>
      </c>
      <c r="AU482" s="377">
        <f>MAX(GeoH!AQ491,GeoH!BY491)</f>
        <v>0</v>
      </c>
      <c r="AV482" s="377">
        <f>MAX(GeoH!AR491,GeoH!BZ491)</f>
        <v>0</v>
      </c>
      <c r="AW482" s="377">
        <f>MAX(GeoH!AS491,GeoH!CA491)</f>
        <v>0</v>
      </c>
      <c r="AX482" s="377">
        <f>MAX(GeoH!AT491,GeoH!CB491)</f>
        <v>0</v>
      </c>
      <c r="AY482" s="377">
        <f>MAX(GeoH!AU491,GeoH!CC491)</f>
        <v>0</v>
      </c>
      <c r="AZ482" s="377">
        <f>MAX(GeoH!AV491,GeoH!CD491)</f>
        <v>0</v>
      </c>
      <c r="BA482" s="377">
        <f>MAX(GeoH!AW491,GeoH!CE491)</f>
        <v>0</v>
      </c>
      <c r="BB482" s="377">
        <f>MAX(GeoH!AX491,GeoH!CF491)</f>
        <v>0</v>
      </c>
      <c r="BC482" s="377">
        <f>MAX(GeoH!AY491,GeoH!CG491)</f>
        <v>0</v>
      </c>
      <c r="BD482" s="377">
        <f>MAX(GeoH!AZ491,GeoH!CH491)</f>
        <v>0</v>
      </c>
      <c r="BE482" s="377">
        <f>MAX(GeoH!BA491,GeoH!CI491)</f>
        <v>0</v>
      </c>
      <c r="BF482" s="377">
        <f>MAX(GeoH!BB491,GeoH!CJ491)</f>
        <v>0</v>
      </c>
      <c r="BG482" s="377">
        <f>MAX(COUNTIF(GeoH!BC491,"Oui"),COUNTIF(GeoH!CK491,"Oui"))</f>
        <v>0</v>
      </c>
      <c r="BH482" s="354"/>
      <c r="BI482" s="377">
        <f>Trachome!Q494</f>
        <v>0</v>
      </c>
      <c r="BJ482" s="377">
        <f>Trachome!AK494</f>
        <v>0</v>
      </c>
      <c r="BK482" s="377">
        <f>Trachome!AL494</f>
        <v>0</v>
      </c>
      <c r="BL482" s="377">
        <f>Trachome!AN494</f>
        <v>0</v>
      </c>
      <c r="BM482" s="377">
        <f>Trachome!AO494</f>
        <v>0</v>
      </c>
      <c r="BN482" s="377">
        <f>Trachome!AT494</f>
        <v>0</v>
      </c>
      <c r="BO482" s="377">
        <f>Trachome!AU494</f>
        <v>0</v>
      </c>
      <c r="BP482" s="377">
        <f>Trachome!AV494</f>
        <v>0</v>
      </c>
      <c r="BQ482" s="377">
        <f>Trachome!AW494</f>
        <v>0</v>
      </c>
      <c r="BR482" s="377">
        <f>COUNTIF(Trachome!AX494,"Oui")</f>
        <v>0</v>
      </c>
      <c r="BS482" s="354"/>
      <c r="BT482" s="377">
        <f t="shared" si="83"/>
        <v>0</v>
      </c>
      <c r="BU482" s="377">
        <f t="shared" si="84"/>
        <v>0</v>
      </c>
      <c r="BV482" s="377">
        <f t="shared" si="85"/>
        <v>0</v>
      </c>
      <c r="BW482" s="377">
        <f t="shared" si="86"/>
        <v>0</v>
      </c>
      <c r="BX482" s="377">
        <f t="shared" si="87"/>
        <v>0</v>
      </c>
      <c r="BY482" s="377">
        <f t="shared" si="90"/>
        <v>0</v>
      </c>
      <c r="BZ482" s="377">
        <f t="shared" si="91"/>
        <v>0</v>
      </c>
      <c r="CA482" s="377">
        <f t="shared" si="92"/>
        <v>0</v>
      </c>
      <c r="CB482" s="377">
        <f t="shared" si="88"/>
        <v>0</v>
      </c>
      <c r="CC482" s="377">
        <f t="shared" si="89"/>
        <v>0</v>
      </c>
    </row>
    <row r="483" spans="2:81" x14ac:dyDescent="0.25">
      <c r="B483" s="169">
        <f>'Données démographiques'!B491</f>
        <v>0</v>
      </c>
      <c r="C483" s="169">
        <f>'Données démographiques'!C491</f>
        <v>0</v>
      </c>
      <c r="D483" s="170">
        <f>'Données démographiques'!D491</f>
        <v>0</v>
      </c>
      <c r="E483" s="76"/>
      <c r="F483" s="170">
        <f>FL!M490</f>
        <v>0</v>
      </c>
      <c r="G483" s="170">
        <f>FL!AE490</f>
        <v>0</v>
      </c>
      <c r="H483" s="170">
        <f>FL!AF490</f>
        <v>0</v>
      </c>
      <c r="I483" s="170">
        <f>FL!AH490</f>
        <v>0</v>
      </c>
      <c r="J483" s="170">
        <f>FL!AI490</f>
        <v>0</v>
      </c>
      <c r="K483" s="170">
        <f>FL!AK490</f>
        <v>0</v>
      </c>
      <c r="L483" s="170">
        <f>FL!AM490</f>
        <v>0</v>
      </c>
      <c r="M483" s="170">
        <f>FL!AN490</f>
        <v>0</v>
      </c>
      <c r="N483" s="170">
        <f>FL!AO490</f>
        <v>0</v>
      </c>
      <c r="O483" s="170">
        <f>FL!AP490</f>
        <v>0</v>
      </c>
      <c r="P483" s="170">
        <f>FL!AQ490</f>
        <v>0</v>
      </c>
      <c r="Q483" s="170">
        <f>COUNTIF(FL!AR490,"Oui")</f>
        <v>0</v>
      </c>
      <c r="R483" s="76"/>
      <c r="S483" s="170">
        <f>Oncho!K490</f>
        <v>0</v>
      </c>
      <c r="T483" s="170">
        <f>MAX(Oncho!AB490,Oncho!BA490)</f>
        <v>0</v>
      </c>
      <c r="U483" s="170">
        <f>MAX(Oncho!AC490,Oncho!BB490)</f>
        <v>0</v>
      </c>
      <c r="V483" s="170">
        <f>MAX(Oncho!AE490,Oncho!BD490)</f>
        <v>0</v>
      </c>
      <c r="W483" s="170">
        <f>MAX(Oncho!AF490,Oncho!BE490)</f>
        <v>0</v>
      </c>
      <c r="X483" s="170">
        <f>MAX(Oncho!AG490,Oncho!BF490)</f>
        <v>0</v>
      </c>
      <c r="Y483" s="170">
        <f>MAX(Oncho!AH490,Oncho!BG490)</f>
        <v>0</v>
      </c>
      <c r="Z483" s="170">
        <f>MAX(Oncho!AI490,Oncho!BH490)</f>
        <v>0</v>
      </c>
      <c r="AA483" s="170">
        <f>MAX(Oncho!AJ490,Oncho!BI490)</f>
        <v>0</v>
      </c>
      <c r="AB483" s="170">
        <f>MAX(COUNTIF(Oncho!AK490,"Oui"),COUNTIF(Oncho!BJ490,"Oui"))</f>
        <v>0</v>
      </c>
      <c r="AC483" s="76"/>
      <c r="AD483" s="170">
        <f>SCH!P492</f>
        <v>0</v>
      </c>
      <c r="AE483" s="170">
        <f>SCH!AI492</f>
        <v>0</v>
      </c>
      <c r="AF483" s="170">
        <f>SCH!AJ492</f>
        <v>0</v>
      </c>
      <c r="AG483" s="170">
        <f>SCH!AN492</f>
        <v>0</v>
      </c>
      <c r="AH483" s="170">
        <f>SCH!AO492</f>
        <v>0</v>
      </c>
      <c r="AI483" s="170">
        <f>SCH!AT492</f>
        <v>0</v>
      </c>
      <c r="AJ483" s="170">
        <f>SCH!AU492</f>
        <v>0</v>
      </c>
      <c r="AK483" s="170">
        <f>SCH!AV492</f>
        <v>0</v>
      </c>
      <c r="AL483" s="170">
        <f>SCH!AW492</f>
        <v>0</v>
      </c>
      <c r="AM483" s="170">
        <f>COUNTIF(SCH!AX492,"Oui")</f>
        <v>0</v>
      </c>
      <c r="AN483" s="76"/>
      <c r="AO483" s="170">
        <f>GeoH!P492</f>
        <v>0</v>
      </c>
      <c r="AP483" s="170">
        <f>MAX(GeoH!AK492,GeoH!BS492)</f>
        <v>0</v>
      </c>
      <c r="AQ483" s="170">
        <f>MAX(GeoH!AL492,GeoH!BT492)</f>
        <v>0</v>
      </c>
      <c r="AR483" s="170">
        <f>MAX(GeoH!AM492,GeoH!BU492)</f>
        <v>0</v>
      </c>
      <c r="AS483" s="170">
        <f>MAX(GeoH!AN492,GeoH!BV492)</f>
        <v>0</v>
      </c>
      <c r="AT483" s="170">
        <f>MAX(GeoH!AO492,GeoH!BW492)</f>
        <v>0</v>
      </c>
      <c r="AU483" s="170">
        <f>MAX(GeoH!AQ492,GeoH!BY492)</f>
        <v>0</v>
      </c>
      <c r="AV483" s="170">
        <f>MAX(GeoH!AR492,GeoH!BZ492)</f>
        <v>0</v>
      </c>
      <c r="AW483" s="170">
        <f>MAX(GeoH!AS492,GeoH!CA492)</f>
        <v>0</v>
      </c>
      <c r="AX483" s="170">
        <f>MAX(GeoH!AT492,GeoH!CB492)</f>
        <v>0</v>
      </c>
      <c r="AY483" s="170">
        <f>MAX(GeoH!AU492,GeoH!CC492)</f>
        <v>0</v>
      </c>
      <c r="AZ483" s="170">
        <f>MAX(GeoH!AV492,GeoH!CD492)</f>
        <v>0</v>
      </c>
      <c r="BA483" s="170">
        <f>MAX(GeoH!AW492,GeoH!CE492)</f>
        <v>0</v>
      </c>
      <c r="BB483" s="170">
        <f>MAX(GeoH!AX492,GeoH!CF492)</f>
        <v>0</v>
      </c>
      <c r="BC483" s="170">
        <f>MAX(GeoH!AY492,GeoH!CG492)</f>
        <v>0</v>
      </c>
      <c r="BD483" s="170">
        <f>MAX(GeoH!AZ492,GeoH!CH492)</f>
        <v>0</v>
      </c>
      <c r="BE483" s="170">
        <f>MAX(GeoH!BA492,GeoH!CI492)</f>
        <v>0</v>
      </c>
      <c r="BF483" s="170">
        <f>MAX(GeoH!BB492,GeoH!CJ492)</f>
        <v>0</v>
      </c>
      <c r="BG483" s="170">
        <f>MAX(COUNTIF(GeoH!BC492,"Oui"),COUNTIF(GeoH!CK492,"Oui"))</f>
        <v>0</v>
      </c>
      <c r="BH483" s="76"/>
      <c r="BI483" s="170">
        <f>Trachome!Q495</f>
        <v>0</v>
      </c>
      <c r="BJ483" s="170">
        <f>Trachome!AK495</f>
        <v>0</v>
      </c>
      <c r="BK483" s="170">
        <f>Trachome!AL495</f>
        <v>0</v>
      </c>
      <c r="BL483" s="170">
        <f>Trachome!AN495</f>
        <v>0</v>
      </c>
      <c r="BM483" s="170">
        <f>Trachome!AO495</f>
        <v>0</v>
      </c>
      <c r="BN483" s="170">
        <f>Trachome!AT495</f>
        <v>0</v>
      </c>
      <c r="BO483" s="170">
        <f>Trachome!AU495</f>
        <v>0</v>
      </c>
      <c r="BP483" s="170">
        <f>Trachome!AV495</f>
        <v>0</v>
      </c>
      <c r="BQ483" s="170">
        <f>Trachome!AW495</f>
        <v>0</v>
      </c>
      <c r="BR483" s="170">
        <f>COUNTIF(Trachome!AX495,"Oui")</f>
        <v>0</v>
      </c>
      <c r="BS483" s="76"/>
      <c r="BT483" s="170">
        <f t="shared" si="83"/>
        <v>0</v>
      </c>
      <c r="BU483" s="170">
        <f t="shared" si="84"/>
        <v>0</v>
      </c>
      <c r="BV483" s="170">
        <f t="shared" si="85"/>
        <v>0</v>
      </c>
      <c r="BW483" s="170">
        <f t="shared" si="86"/>
        <v>0</v>
      </c>
      <c r="BX483" s="170">
        <f t="shared" si="87"/>
        <v>0</v>
      </c>
      <c r="BY483" s="170">
        <f t="shared" si="90"/>
        <v>0</v>
      </c>
      <c r="BZ483" s="170">
        <f t="shared" si="91"/>
        <v>0</v>
      </c>
      <c r="CA483" s="170">
        <f t="shared" si="92"/>
        <v>0</v>
      </c>
      <c r="CB483" s="170">
        <f t="shared" si="88"/>
        <v>0</v>
      </c>
      <c r="CC483" s="170">
        <f t="shared" si="89"/>
        <v>0</v>
      </c>
    </row>
    <row r="484" spans="2:81" x14ac:dyDescent="0.25">
      <c r="B484" s="376">
        <f>'Données démographiques'!B492</f>
        <v>0</v>
      </c>
      <c r="C484" s="376">
        <f>'Données démographiques'!C492</f>
        <v>0</v>
      </c>
      <c r="D484" s="377">
        <f>'Données démographiques'!D492</f>
        <v>0</v>
      </c>
      <c r="E484" s="354"/>
      <c r="F484" s="377">
        <f>FL!M491</f>
        <v>0</v>
      </c>
      <c r="G484" s="377">
        <f>FL!AE491</f>
        <v>0</v>
      </c>
      <c r="H484" s="377">
        <f>FL!AF491</f>
        <v>0</v>
      </c>
      <c r="I484" s="377">
        <f>FL!AH491</f>
        <v>0</v>
      </c>
      <c r="J484" s="377">
        <f>FL!AI491</f>
        <v>0</v>
      </c>
      <c r="K484" s="377">
        <f>FL!AK491</f>
        <v>0</v>
      </c>
      <c r="L484" s="377">
        <f>FL!AM491</f>
        <v>0</v>
      </c>
      <c r="M484" s="377">
        <f>FL!AN491</f>
        <v>0</v>
      </c>
      <c r="N484" s="377">
        <f>FL!AO491</f>
        <v>0</v>
      </c>
      <c r="O484" s="377">
        <f>FL!AP491</f>
        <v>0</v>
      </c>
      <c r="P484" s="377">
        <f>FL!AQ491</f>
        <v>0</v>
      </c>
      <c r="Q484" s="377">
        <f>COUNTIF(FL!AR491,"Oui")</f>
        <v>0</v>
      </c>
      <c r="R484" s="354"/>
      <c r="S484" s="377">
        <f>Oncho!K491</f>
        <v>0</v>
      </c>
      <c r="T484" s="377">
        <f>MAX(Oncho!AB491,Oncho!BA491)</f>
        <v>0</v>
      </c>
      <c r="U484" s="377">
        <f>MAX(Oncho!AC491,Oncho!BB491)</f>
        <v>0</v>
      </c>
      <c r="V484" s="377">
        <f>MAX(Oncho!AE491,Oncho!BD491)</f>
        <v>0</v>
      </c>
      <c r="W484" s="377">
        <f>MAX(Oncho!AF491,Oncho!BE491)</f>
        <v>0</v>
      </c>
      <c r="X484" s="377">
        <f>MAX(Oncho!AG491,Oncho!BF491)</f>
        <v>0</v>
      </c>
      <c r="Y484" s="377">
        <f>MAX(Oncho!AH491,Oncho!BG491)</f>
        <v>0</v>
      </c>
      <c r="Z484" s="377">
        <f>MAX(Oncho!AI491,Oncho!BH491)</f>
        <v>0</v>
      </c>
      <c r="AA484" s="377">
        <f>MAX(Oncho!AJ491,Oncho!BI491)</f>
        <v>0</v>
      </c>
      <c r="AB484" s="377">
        <f>MAX(COUNTIF(Oncho!AK491,"Oui"),COUNTIF(Oncho!BJ491,"Oui"))</f>
        <v>0</v>
      </c>
      <c r="AC484" s="354"/>
      <c r="AD484" s="377">
        <f>SCH!P493</f>
        <v>0</v>
      </c>
      <c r="AE484" s="377">
        <f>SCH!AI493</f>
        <v>0</v>
      </c>
      <c r="AF484" s="377">
        <f>SCH!AJ493</f>
        <v>0</v>
      </c>
      <c r="AG484" s="377">
        <f>SCH!AN493</f>
        <v>0</v>
      </c>
      <c r="AH484" s="377">
        <f>SCH!AO493</f>
        <v>0</v>
      </c>
      <c r="AI484" s="377">
        <f>SCH!AT493</f>
        <v>0</v>
      </c>
      <c r="AJ484" s="377">
        <f>SCH!AU493</f>
        <v>0</v>
      </c>
      <c r="AK484" s="377">
        <f>SCH!AV493</f>
        <v>0</v>
      </c>
      <c r="AL484" s="377">
        <f>SCH!AW493</f>
        <v>0</v>
      </c>
      <c r="AM484" s="377">
        <f>COUNTIF(SCH!AX493,"Oui")</f>
        <v>0</v>
      </c>
      <c r="AN484" s="354"/>
      <c r="AO484" s="377">
        <f>GeoH!P493</f>
        <v>0</v>
      </c>
      <c r="AP484" s="377">
        <f>MAX(GeoH!AK493,GeoH!BS493)</f>
        <v>0</v>
      </c>
      <c r="AQ484" s="377">
        <f>MAX(GeoH!AL493,GeoH!BT493)</f>
        <v>0</v>
      </c>
      <c r="AR484" s="377">
        <f>MAX(GeoH!AM493,GeoH!BU493)</f>
        <v>0</v>
      </c>
      <c r="AS484" s="377">
        <f>MAX(GeoH!AN493,GeoH!BV493)</f>
        <v>0</v>
      </c>
      <c r="AT484" s="377">
        <f>MAX(GeoH!AO493,GeoH!BW493)</f>
        <v>0</v>
      </c>
      <c r="AU484" s="377">
        <f>MAX(GeoH!AQ493,GeoH!BY493)</f>
        <v>0</v>
      </c>
      <c r="AV484" s="377">
        <f>MAX(GeoH!AR493,GeoH!BZ493)</f>
        <v>0</v>
      </c>
      <c r="AW484" s="377">
        <f>MAX(GeoH!AS493,GeoH!CA493)</f>
        <v>0</v>
      </c>
      <c r="AX484" s="377">
        <f>MAX(GeoH!AT493,GeoH!CB493)</f>
        <v>0</v>
      </c>
      <c r="AY484" s="377">
        <f>MAX(GeoH!AU493,GeoH!CC493)</f>
        <v>0</v>
      </c>
      <c r="AZ484" s="377">
        <f>MAX(GeoH!AV493,GeoH!CD493)</f>
        <v>0</v>
      </c>
      <c r="BA484" s="377">
        <f>MAX(GeoH!AW493,GeoH!CE493)</f>
        <v>0</v>
      </c>
      <c r="BB484" s="377">
        <f>MAX(GeoH!AX493,GeoH!CF493)</f>
        <v>0</v>
      </c>
      <c r="BC484" s="377">
        <f>MAX(GeoH!AY493,GeoH!CG493)</f>
        <v>0</v>
      </c>
      <c r="BD484" s="377">
        <f>MAX(GeoH!AZ493,GeoH!CH493)</f>
        <v>0</v>
      </c>
      <c r="BE484" s="377">
        <f>MAX(GeoH!BA493,GeoH!CI493)</f>
        <v>0</v>
      </c>
      <c r="BF484" s="377">
        <f>MAX(GeoH!BB493,GeoH!CJ493)</f>
        <v>0</v>
      </c>
      <c r="BG484" s="377">
        <f>MAX(COUNTIF(GeoH!BC493,"Oui"),COUNTIF(GeoH!CK493,"Oui"))</f>
        <v>0</v>
      </c>
      <c r="BH484" s="354"/>
      <c r="BI484" s="377">
        <f>Trachome!Q496</f>
        <v>0</v>
      </c>
      <c r="BJ484" s="377">
        <f>Trachome!AK496</f>
        <v>0</v>
      </c>
      <c r="BK484" s="377">
        <f>Trachome!AL496</f>
        <v>0</v>
      </c>
      <c r="BL484" s="377">
        <f>Trachome!AN496</f>
        <v>0</v>
      </c>
      <c r="BM484" s="377">
        <f>Trachome!AO496</f>
        <v>0</v>
      </c>
      <c r="BN484" s="377">
        <f>Trachome!AT496</f>
        <v>0</v>
      </c>
      <c r="BO484" s="377">
        <f>Trachome!AU496</f>
        <v>0</v>
      </c>
      <c r="BP484" s="377">
        <f>Trachome!AV496</f>
        <v>0</v>
      </c>
      <c r="BQ484" s="377">
        <f>Trachome!AW496</f>
        <v>0</v>
      </c>
      <c r="BR484" s="377">
        <f>COUNTIF(Trachome!AX496,"Oui")</f>
        <v>0</v>
      </c>
      <c r="BS484" s="354"/>
      <c r="BT484" s="377">
        <f t="shared" si="83"/>
        <v>0</v>
      </c>
      <c r="BU484" s="377">
        <f t="shared" si="84"/>
        <v>0</v>
      </c>
      <c r="BV484" s="377">
        <f t="shared" si="85"/>
        <v>0</v>
      </c>
      <c r="BW484" s="377">
        <f t="shared" si="86"/>
        <v>0</v>
      </c>
      <c r="BX484" s="377">
        <f t="shared" si="87"/>
        <v>0</v>
      </c>
      <c r="BY484" s="377">
        <f t="shared" si="90"/>
        <v>0</v>
      </c>
      <c r="BZ484" s="377">
        <f t="shared" si="91"/>
        <v>0</v>
      </c>
      <c r="CA484" s="377">
        <f t="shared" si="92"/>
        <v>0</v>
      </c>
      <c r="CB484" s="377">
        <f t="shared" si="88"/>
        <v>0</v>
      </c>
      <c r="CC484" s="377">
        <f t="shared" si="89"/>
        <v>0</v>
      </c>
    </row>
    <row r="485" spans="2:81" x14ac:dyDescent="0.25">
      <c r="B485" s="169">
        <f>'Données démographiques'!B493</f>
        <v>0</v>
      </c>
      <c r="C485" s="169">
        <f>'Données démographiques'!C493</f>
        <v>0</v>
      </c>
      <c r="D485" s="170">
        <f>'Données démographiques'!D493</f>
        <v>0</v>
      </c>
      <c r="E485" s="76"/>
      <c r="F485" s="170">
        <f>FL!M492</f>
        <v>0</v>
      </c>
      <c r="G485" s="170">
        <f>FL!AE492</f>
        <v>0</v>
      </c>
      <c r="H485" s="170">
        <f>FL!AF492</f>
        <v>0</v>
      </c>
      <c r="I485" s="170">
        <f>FL!AH492</f>
        <v>0</v>
      </c>
      <c r="J485" s="170">
        <f>FL!AI492</f>
        <v>0</v>
      </c>
      <c r="K485" s="170">
        <f>FL!AK492</f>
        <v>0</v>
      </c>
      <c r="L485" s="170">
        <f>FL!AM492</f>
        <v>0</v>
      </c>
      <c r="M485" s="170">
        <f>FL!AN492</f>
        <v>0</v>
      </c>
      <c r="N485" s="170">
        <f>FL!AO492</f>
        <v>0</v>
      </c>
      <c r="O485" s="170">
        <f>FL!AP492</f>
        <v>0</v>
      </c>
      <c r="P485" s="170">
        <f>FL!AQ492</f>
        <v>0</v>
      </c>
      <c r="Q485" s="170">
        <f>COUNTIF(FL!AR492,"Oui")</f>
        <v>0</v>
      </c>
      <c r="R485" s="76"/>
      <c r="S485" s="170">
        <f>Oncho!K492</f>
        <v>0</v>
      </c>
      <c r="T485" s="170">
        <f>MAX(Oncho!AB492,Oncho!BA492)</f>
        <v>0</v>
      </c>
      <c r="U485" s="170">
        <f>MAX(Oncho!AC492,Oncho!BB492)</f>
        <v>0</v>
      </c>
      <c r="V485" s="170">
        <f>MAX(Oncho!AE492,Oncho!BD492)</f>
        <v>0</v>
      </c>
      <c r="W485" s="170">
        <f>MAX(Oncho!AF492,Oncho!BE492)</f>
        <v>0</v>
      </c>
      <c r="X485" s="170">
        <f>MAX(Oncho!AG492,Oncho!BF492)</f>
        <v>0</v>
      </c>
      <c r="Y485" s="170">
        <f>MAX(Oncho!AH492,Oncho!BG492)</f>
        <v>0</v>
      </c>
      <c r="Z485" s="170">
        <f>MAX(Oncho!AI492,Oncho!BH492)</f>
        <v>0</v>
      </c>
      <c r="AA485" s="170">
        <f>MAX(Oncho!AJ492,Oncho!BI492)</f>
        <v>0</v>
      </c>
      <c r="AB485" s="170">
        <f>MAX(COUNTIF(Oncho!AK492,"Oui"),COUNTIF(Oncho!BJ492,"Oui"))</f>
        <v>0</v>
      </c>
      <c r="AC485" s="76"/>
      <c r="AD485" s="170">
        <f>SCH!P494</f>
        <v>0</v>
      </c>
      <c r="AE485" s="170">
        <f>SCH!AI494</f>
        <v>0</v>
      </c>
      <c r="AF485" s="170">
        <f>SCH!AJ494</f>
        <v>0</v>
      </c>
      <c r="AG485" s="170">
        <f>SCH!AN494</f>
        <v>0</v>
      </c>
      <c r="AH485" s="170">
        <f>SCH!AO494</f>
        <v>0</v>
      </c>
      <c r="AI485" s="170">
        <f>SCH!AT494</f>
        <v>0</v>
      </c>
      <c r="AJ485" s="170">
        <f>SCH!AU494</f>
        <v>0</v>
      </c>
      <c r="AK485" s="170">
        <f>SCH!AV494</f>
        <v>0</v>
      </c>
      <c r="AL485" s="170">
        <f>SCH!AW494</f>
        <v>0</v>
      </c>
      <c r="AM485" s="170">
        <f>COUNTIF(SCH!AX494,"Oui")</f>
        <v>0</v>
      </c>
      <c r="AN485" s="76"/>
      <c r="AO485" s="170">
        <f>GeoH!P494</f>
        <v>0</v>
      </c>
      <c r="AP485" s="170">
        <f>MAX(GeoH!AK494,GeoH!BS494)</f>
        <v>0</v>
      </c>
      <c r="AQ485" s="170">
        <f>MAX(GeoH!AL494,GeoH!BT494)</f>
        <v>0</v>
      </c>
      <c r="AR485" s="170">
        <f>MAX(GeoH!AM494,GeoH!BU494)</f>
        <v>0</v>
      </c>
      <c r="AS485" s="170">
        <f>MAX(GeoH!AN494,GeoH!BV494)</f>
        <v>0</v>
      </c>
      <c r="AT485" s="170">
        <f>MAX(GeoH!AO494,GeoH!BW494)</f>
        <v>0</v>
      </c>
      <c r="AU485" s="170">
        <f>MAX(GeoH!AQ494,GeoH!BY494)</f>
        <v>0</v>
      </c>
      <c r="AV485" s="170">
        <f>MAX(GeoH!AR494,GeoH!BZ494)</f>
        <v>0</v>
      </c>
      <c r="AW485" s="170">
        <f>MAX(GeoH!AS494,GeoH!CA494)</f>
        <v>0</v>
      </c>
      <c r="AX485" s="170">
        <f>MAX(GeoH!AT494,GeoH!CB494)</f>
        <v>0</v>
      </c>
      <c r="AY485" s="170">
        <f>MAX(GeoH!AU494,GeoH!CC494)</f>
        <v>0</v>
      </c>
      <c r="AZ485" s="170">
        <f>MAX(GeoH!AV494,GeoH!CD494)</f>
        <v>0</v>
      </c>
      <c r="BA485" s="170">
        <f>MAX(GeoH!AW494,GeoH!CE494)</f>
        <v>0</v>
      </c>
      <c r="BB485" s="170">
        <f>MAX(GeoH!AX494,GeoH!CF494)</f>
        <v>0</v>
      </c>
      <c r="BC485" s="170">
        <f>MAX(GeoH!AY494,GeoH!CG494)</f>
        <v>0</v>
      </c>
      <c r="BD485" s="170">
        <f>MAX(GeoH!AZ494,GeoH!CH494)</f>
        <v>0</v>
      </c>
      <c r="BE485" s="170">
        <f>MAX(GeoH!BA494,GeoH!CI494)</f>
        <v>0</v>
      </c>
      <c r="BF485" s="170">
        <f>MAX(GeoH!BB494,GeoH!CJ494)</f>
        <v>0</v>
      </c>
      <c r="BG485" s="170">
        <f>MAX(COUNTIF(GeoH!BC494,"Oui"),COUNTIF(GeoH!CK494,"Oui"))</f>
        <v>0</v>
      </c>
      <c r="BH485" s="76"/>
      <c r="BI485" s="170">
        <f>Trachome!Q497</f>
        <v>0</v>
      </c>
      <c r="BJ485" s="170">
        <f>Trachome!AK497</f>
        <v>0</v>
      </c>
      <c r="BK485" s="170">
        <f>Trachome!AL497</f>
        <v>0</v>
      </c>
      <c r="BL485" s="170">
        <f>Trachome!AN497</f>
        <v>0</v>
      </c>
      <c r="BM485" s="170">
        <f>Trachome!AO497</f>
        <v>0</v>
      </c>
      <c r="BN485" s="170">
        <f>Trachome!AT497</f>
        <v>0</v>
      </c>
      <c r="BO485" s="170">
        <f>Trachome!AU497</f>
        <v>0</v>
      </c>
      <c r="BP485" s="170">
        <f>Trachome!AV497</f>
        <v>0</v>
      </c>
      <c r="BQ485" s="170">
        <f>Trachome!AW497</f>
        <v>0</v>
      </c>
      <c r="BR485" s="170">
        <f>COUNTIF(Trachome!AX497,"Oui")</f>
        <v>0</v>
      </c>
      <c r="BS485" s="76"/>
      <c r="BT485" s="170">
        <f t="shared" si="83"/>
        <v>0</v>
      </c>
      <c r="BU485" s="170">
        <f t="shared" si="84"/>
        <v>0</v>
      </c>
      <c r="BV485" s="170">
        <f t="shared" si="85"/>
        <v>0</v>
      </c>
      <c r="BW485" s="170">
        <f t="shared" si="86"/>
        <v>0</v>
      </c>
      <c r="BX485" s="170">
        <f t="shared" si="87"/>
        <v>0</v>
      </c>
      <c r="BY485" s="170">
        <f t="shared" si="90"/>
        <v>0</v>
      </c>
      <c r="BZ485" s="170">
        <f t="shared" si="91"/>
        <v>0</v>
      </c>
      <c r="CA485" s="170">
        <f t="shared" si="92"/>
        <v>0</v>
      </c>
      <c r="CB485" s="170">
        <f t="shared" si="88"/>
        <v>0</v>
      </c>
      <c r="CC485" s="170">
        <f t="shared" si="89"/>
        <v>0</v>
      </c>
    </row>
    <row r="486" spans="2:81" x14ac:dyDescent="0.25">
      <c r="B486" s="376">
        <f>'Données démographiques'!B494</f>
        <v>0</v>
      </c>
      <c r="C486" s="376">
        <f>'Données démographiques'!C494</f>
        <v>0</v>
      </c>
      <c r="D486" s="377">
        <f>'Données démographiques'!D494</f>
        <v>0</v>
      </c>
      <c r="E486" s="354"/>
      <c r="F486" s="377">
        <f>FL!M493</f>
        <v>0</v>
      </c>
      <c r="G486" s="377">
        <f>FL!AE493</f>
        <v>0</v>
      </c>
      <c r="H486" s="377">
        <f>FL!AF493</f>
        <v>0</v>
      </c>
      <c r="I486" s="377">
        <f>FL!AH493</f>
        <v>0</v>
      </c>
      <c r="J486" s="377">
        <f>FL!AI493</f>
        <v>0</v>
      </c>
      <c r="K486" s="377">
        <f>FL!AK493</f>
        <v>0</v>
      </c>
      <c r="L486" s="377">
        <f>FL!AM493</f>
        <v>0</v>
      </c>
      <c r="M486" s="377">
        <f>FL!AN493</f>
        <v>0</v>
      </c>
      <c r="N486" s="377">
        <f>FL!AO493</f>
        <v>0</v>
      </c>
      <c r="O486" s="377">
        <f>FL!AP493</f>
        <v>0</v>
      </c>
      <c r="P486" s="377">
        <f>FL!AQ493</f>
        <v>0</v>
      </c>
      <c r="Q486" s="377">
        <f>COUNTIF(FL!AR493,"Oui")</f>
        <v>0</v>
      </c>
      <c r="R486" s="354"/>
      <c r="S486" s="377">
        <f>Oncho!K493</f>
        <v>0</v>
      </c>
      <c r="T486" s="377">
        <f>MAX(Oncho!AB493,Oncho!BA493)</f>
        <v>0</v>
      </c>
      <c r="U486" s="377">
        <f>MAX(Oncho!AC493,Oncho!BB493)</f>
        <v>0</v>
      </c>
      <c r="V486" s="377">
        <f>MAX(Oncho!AE493,Oncho!BD493)</f>
        <v>0</v>
      </c>
      <c r="W486" s="377">
        <f>MAX(Oncho!AF493,Oncho!BE493)</f>
        <v>0</v>
      </c>
      <c r="X486" s="377">
        <f>MAX(Oncho!AG493,Oncho!BF493)</f>
        <v>0</v>
      </c>
      <c r="Y486" s="377">
        <f>MAX(Oncho!AH493,Oncho!BG493)</f>
        <v>0</v>
      </c>
      <c r="Z486" s="377">
        <f>MAX(Oncho!AI493,Oncho!BH493)</f>
        <v>0</v>
      </c>
      <c r="AA486" s="377">
        <f>MAX(Oncho!AJ493,Oncho!BI493)</f>
        <v>0</v>
      </c>
      <c r="AB486" s="377">
        <f>MAX(COUNTIF(Oncho!AK493,"Oui"),COUNTIF(Oncho!BJ493,"Oui"))</f>
        <v>0</v>
      </c>
      <c r="AC486" s="354"/>
      <c r="AD486" s="377">
        <f>SCH!P495</f>
        <v>0</v>
      </c>
      <c r="AE486" s="377">
        <f>SCH!AI495</f>
        <v>0</v>
      </c>
      <c r="AF486" s="377">
        <f>SCH!AJ495</f>
        <v>0</v>
      </c>
      <c r="AG486" s="377">
        <f>SCH!AN495</f>
        <v>0</v>
      </c>
      <c r="AH486" s="377">
        <f>SCH!AO495</f>
        <v>0</v>
      </c>
      <c r="AI486" s="377">
        <f>SCH!AT495</f>
        <v>0</v>
      </c>
      <c r="AJ486" s="377">
        <f>SCH!AU495</f>
        <v>0</v>
      </c>
      <c r="AK486" s="377">
        <f>SCH!AV495</f>
        <v>0</v>
      </c>
      <c r="AL486" s="377">
        <f>SCH!AW495</f>
        <v>0</v>
      </c>
      <c r="AM486" s="377">
        <f>COUNTIF(SCH!AX495,"Oui")</f>
        <v>0</v>
      </c>
      <c r="AN486" s="354"/>
      <c r="AO486" s="377">
        <f>GeoH!P495</f>
        <v>0</v>
      </c>
      <c r="AP486" s="377">
        <f>MAX(GeoH!AK495,GeoH!BS495)</f>
        <v>0</v>
      </c>
      <c r="AQ486" s="377">
        <f>MAX(GeoH!AL495,GeoH!BT495)</f>
        <v>0</v>
      </c>
      <c r="AR486" s="377">
        <f>MAX(GeoH!AM495,GeoH!BU495)</f>
        <v>0</v>
      </c>
      <c r="AS486" s="377">
        <f>MAX(GeoH!AN495,GeoH!BV495)</f>
        <v>0</v>
      </c>
      <c r="AT486" s="377">
        <f>MAX(GeoH!AO495,GeoH!BW495)</f>
        <v>0</v>
      </c>
      <c r="AU486" s="377">
        <f>MAX(GeoH!AQ495,GeoH!BY495)</f>
        <v>0</v>
      </c>
      <c r="AV486" s="377">
        <f>MAX(GeoH!AR495,GeoH!BZ495)</f>
        <v>0</v>
      </c>
      <c r="AW486" s="377">
        <f>MAX(GeoH!AS495,GeoH!CA495)</f>
        <v>0</v>
      </c>
      <c r="AX486" s="377">
        <f>MAX(GeoH!AT495,GeoH!CB495)</f>
        <v>0</v>
      </c>
      <c r="AY486" s="377">
        <f>MAX(GeoH!AU495,GeoH!CC495)</f>
        <v>0</v>
      </c>
      <c r="AZ486" s="377">
        <f>MAX(GeoH!AV495,GeoH!CD495)</f>
        <v>0</v>
      </c>
      <c r="BA486" s="377">
        <f>MAX(GeoH!AW495,GeoH!CE495)</f>
        <v>0</v>
      </c>
      <c r="BB486" s="377">
        <f>MAX(GeoH!AX495,GeoH!CF495)</f>
        <v>0</v>
      </c>
      <c r="BC486" s="377">
        <f>MAX(GeoH!AY495,GeoH!CG495)</f>
        <v>0</v>
      </c>
      <c r="BD486" s="377">
        <f>MAX(GeoH!AZ495,GeoH!CH495)</f>
        <v>0</v>
      </c>
      <c r="BE486" s="377">
        <f>MAX(GeoH!BA495,GeoH!CI495)</f>
        <v>0</v>
      </c>
      <c r="BF486" s="377">
        <f>MAX(GeoH!BB495,GeoH!CJ495)</f>
        <v>0</v>
      </c>
      <c r="BG486" s="377">
        <f>MAX(COUNTIF(GeoH!BC495,"Oui"),COUNTIF(GeoH!CK495,"Oui"))</f>
        <v>0</v>
      </c>
      <c r="BH486" s="354"/>
      <c r="BI486" s="377">
        <f>Trachome!Q498</f>
        <v>0</v>
      </c>
      <c r="BJ486" s="377">
        <f>Trachome!AK498</f>
        <v>0</v>
      </c>
      <c r="BK486" s="377">
        <f>Trachome!AL498</f>
        <v>0</v>
      </c>
      <c r="BL486" s="377">
        <f>Trachome!AN498</f>
        <v>0</v>
      </c>
      <c r="BM486" s="377">
        <f>Trachome!AO498</f>
        <v>0</v>
      </c>
      <c r="BN486" s="377">
        <f>Trachome!AT498</f>
        <v>0</v>
      </c>
      <c r="BO486" s="377">
        <f>Trachome!AU498</f>
        <v>0</v>
      </c>
      <c r="BP486" s="377">
        <f>Trachome!AV498</f>
        <v>0</v>
      </c>
      <c r="BQ486" s="377">
        <f>Trachome!AW498</f>
        <v>0</v>
      </c>
      <c r="BR486" s="377">
        <f>COUNTIF(Trachome!AX498,"Oui")</f>
        <v>0</v>
      </c>
      <c r="BS486" s="354"/>
      <c r="BT486" s="377">
        <f t="shared" si="83"/>
        <v>0</v>
      </c>
      <c r="BU486" s="377">
        <f t="shared" si="84"/>
        <v>0</v>
      </c>
      <c r="BV486" s="377">
        <f t="shared" si="85"/>
        <v>0</v>
      </c>
      <c r="BW486" s="377">
        <f t="shared" si="86"/>
        <v>0</v>
      </c>
      <c r="BX486" s="377">
        <f t="shared" si="87"/>
        <v>0</v>
      </c>
      <c r="BY486" s="377">
        <f t="shared" si="90"/>
        <v>0</v>
      </c>
      <c r="BZ486" s="377">
        <f t="shared" si="91"/>
        <v>0</v>
      </c>
      <c r="CA486" s="377">
        <f t="shared" si="92"/>
        <v>0</v>
      </c>
      <c r="CB486" s="377">
        <f t="shared" si="88"/>
        <v>0</v>
      </c>
      <c r="CC486" s="377">
        <f t="shared" si="89"/>
        <v>0</v>
      </c>
    </row>
    <row r="487" spans="2:81" x14ac:dyDescent="0.25">
      <c r="B487" s="169">
        <f>'Données démographiques'!B495</f>
        <v>0</v>
      </c>
      <c r="C487" s="169">
        <f>'Données démographiques'!C495</f>
        <v>0</v>
      </c>
      <c r="D487" s="170">
        <f>'Données démographiques'!D495</f>
        <v>0</v>
      </c>
      <c r="E487" s="76"/>
      <c r="F487" s="170">
        <f>FL!M494</f>
        <v>0</v>
      </c>
      <c r="G487" s="170">
        <f>FL!AE494</f>
        <v>0</v>
      </c>
      <c r="H487" s="170">
        <f>FL!AF494</f>
        <v>0</v>
      </c>
      <c r="I487" s="170">
        <f>FL!AH494</f>
        <v>0</v>
      </c>
      <c r="J487" s="170">
        <f>FL!AI494</f>
        <v>0</v>
      </c>
      <c r="K487" s="170">
        <f>FL!AK494</f>
        <v>0</v>
      </c>
      <c r="L487" s="170">
        <f>FL!AM494</f>
        <v>0</v>
      </c>
      <c r="M487" s="170">
        <f>FL!AN494</f>
        <v>0</v>
      </c>
      <c r="N487" s="170">
        <f>FL!AO494</f>
        <v>0</v>
      </c>
      <c r="O487" s="170">
        <f>FL!AP494</f>
        <v>0</v>
      </c>
      <c r="P487" s="170">
        <f>FL!AQ494</f>
        <v>0</v>
      </c>
      <c r="Q487" s="170">
        <f>COUNTIF(FL!AR494,"Oui")</f>
        <v>0</v>
      </c>
      <c r="R487" s="76"/>
      <c r="S487" s="170">
        <f>Oncho!K494</f>
        <v>0</v>
      </c>
      <c r="T487" s="170">
        <f>MAX(Oncho!AB494,Oncho!BA494)</f>
        <v>0</v>
      </c>
      <c r="U487" s="170">
        <f>MAX(Oncho!AC494,Oncho!BB494)</f>
        <v>0</v>
      </c>
      <c r="V487" s="170">
        <f>MAX(Oncho!AE494,Oncho!BD494)</f>
        <v>0</v>
      </c>
      <c r="W487" s="170">
        <f>MAX(Oncho!AF494,Oncho!BE494)</f>
        <v>0</v>
      </c>
      <c r="X487" s="170">
        <f>MAX(Oncho!AG494,Oncho!BF494)</f>
        <v>0</v>
      </c>
      <c r="Y487" s="170">
        <f>MAX(Oncho!AH494,Oncho!BG494)</f>
        <v>0</v>
      </c>
      <c r="Z487" s="170">
        <f>MAX(Oncho!AI494,Oncho!BH494)</f>
        <v>0</v>
      </c>
      <c r="AA487" s="170">
        <f>MAX(Oncho!AJ494,Oncho!BI494)</f>
        <v>0</v>
      </c>
      <c r="AB487" s="170">
        <f>MAX(COUNTIF(Oncho!AK494,"Oui"),COUNTIF(Oncho!BJ494,"Oui"))</f>
        <v>0</v>
      </c>
      <c r="AC487" s="76"/>
      <c r="AD487" s="170">
        <f>SCH!P496</f>
        <v>0</v>
      </c>
      <c r="AE487" s="170">
        <f>SCH!AI496</f>
        <v>0</v>
      </c>
      <c r="AF487" s="170">
        <f>SCH!AJ496</f>
        <v>0</v>
      </c>
      <c r="AG487" s="170">
        <f>SCH!AN496</f>
        <v>0</v>
      </c>
      <c r="AH487" s="170">
        <f>SCH!AO496</f>
        <v>0</v>
      </c>
      <c r="AI487" s="170">
        <f>SCH!AT496</f>
        <v>0</v>
      </c>
      <c r="AJ487" s="170">
        <f>SCH!AU496</f>
        <v>0</v>
      </c>
      <c r="AK487" s="170">
        <f>SCH!AV496</f>
        <v>0</v>
      </c>
      <c r="AL487" s="170">
        <f>SCH!AW496</f>
        <v>0</v>
      </c>
      <c r="AM487" s="170">
        <f>COUNTIF(SCH!AX496,"Oui")</f>
        <v>0</v>
      </c>
      <c r="AN487" s="76"/>
      <c r="AO487" s="170">
        <f>GeoH!P496</f>
        <v>0</v>
      </c>
      <c r="AP487" s="170">
        <f>MAX(GeoH!AK496,GeoH!BS496)</f>
        <v>0</v>
      </c>
      <c r="AQ487" s="170">
        <f>MAX(GeoH!AL496,GeoH!BT496)</f>
        <v>0</v>
      </c>
      <c r="AR487" s="170">
        <f>MAX(GeoH!AM496,GeoH!BU496)</f>
        <v>0</v>
      </c>
      <c r="AS487" s="170">
        <f>MAX(GeoH!AN496,GeoH!BV496)</f>
        <v>0</v>
      </c>
      <c r="AT487" s="170">
        <f>MAX(GeoH!AO496,GeoH!BW496)</f>
        <v>0</v>
      </c>
      <c r="AU487" s="170">
        <f>MAX(GeoH!AQ496,GeoH!BY496)</f>
        <v>0</v>
      </c>
      <c r="AV487" s="170">
        <f>MAX(GeoH!AR496,GeoH!BZ496)</f>
        <v>0</v>
      </c>
      <c r="AW487" s="170">
        <f>MAX(GeoH!AS496,GeoH!CA496)</f>
        <v>0</v>
      </c>
      <c r="AX487" s="170">
        <f>MAX(GeoH!AT496,GeoH!CB496)</f>
        <v>0</v>
      </c>
      <c r="AY487" s="170">
        <f>MAX(GeoH!AU496,GeoH!CC496)</f>
        <v>0</v>
      </c>
      <c r="AZ487" s="170">
        <f>MAX(GeoH!AV496,GeoH!CD496)</f>
        <v>0</v>
      </c>
      <c r="BA487" s="170">
        <f>MAX(GeoH!AW496,GeoH!CE496)</f>
        <v>0</v>
      </c>
      <c r="BB487" s="170">
        <f>MAX(GeoH!AX496,GeoH!CF496)</f>
        <v>0</v>
      </c>
      <c r="BC487" s="170">
        <f>MAX(GeoH!AY496,GeoH!CG496)</f>
        <v>0</v>
      </c>
      <c r="BD487" s="170">
        <f>MAX(GeoH!AZ496,GeoH!CH496)</f>
        <v>0</v>
      </c>
      <c r="BE487" s="170">
        <f>MAX(GeoH!BA496,GeoH!CI496)</f>
        <v>0</v>
      </c>
      <c r="BF487" s="170">
        <f>MAX(GeoH!BB496,GeoH!CJ496)</f>
        <v>0</v>
      </c>
      <c r="BG487" s="170">
        <f>MAX(COUNTIF(GeoH!BC496,"Oui"),COUNTIF(GeoH!CK496,"Oui"))</f>
        <v>0</v>
      </c>
      <c r="BH487" s="76"/>
      <c r="BI487" s="170">
        <f>Trachome!Q499</f>
        <v>0</v>
      </c>
      <c r="BJ487" s="170">
        <f>Trachome!AK499</f>
        <v>0</v>
      </c>
      <c r="BK487" s="170">
        <f>Trachome!AL499</f>
        <v>0</v>
      </c>
      <c r="BL487" s="170">
        <f>Trachome!AN499</f>
        <v>0</v>
      </c>
      <c r="BM487" s="170">
        <f>Trachome!AO499</f>
        <v>0</v>
      </c>
      <c r="BN487" s="170">
        <f>Trachome!AT499</f>
        <v>0</v>
      </c>
      <c r="BO487" s="170">
        <f>Trachome!AU499</f>
        <v>0</v>
      </c>
      <c r="BP487" s="170">
        <f>Trachome!AV499</f>
        <v>0</v>
      </c>
      <c r="BQ487" s="170">
        <f>Trachome!AW499</f>
        <v>0</v>
      </c>
      <c r="BR487" s="170">
        <f>COUNTIF(Trachome!AX499,"Oui")</f>
        <v>0</v>
      </c>
      <c r="BS487" s="76"/>
      <c r="BT487" s="170">
        <f t="shared" si="83"/>
        <v>0</v>
      </c>
      <c r="BU487" s="170">
        <f t="shared" si="84"/>
        <v>0</v>
      </c>
      <c r="BV487" s="170">
        <f t="shared" si="85"/>
        <v>0</v>
      </c>
      <c r="BW487" s="170">
        <f t="shared" si="86"/>
        <v>0</v>
      </c>
      <c r="BX487" s="170">
        <f t="shared" si="87"/>
        <v>0</v>
      </c>
      <c r="BY487" s="170">
        <f t="shared" si="90"/>
        <v>0</v>
      </c>
      <c r="BZ487" s="170">
        <f t="shared" si="91"/>
        <v>0</v>
      </c>
      <c r="CA487" s="170">
        <f t="shared" si="92"/>
        <v>0</v>
      </c>
      <c r="CB487" s="170">
        <f t="shared" si="88"/>
        <v>0</v>
      </c>
      <c r="CC487" s="170">
        <f t="shared" si="89"/>
        <v>0</v>
      </c>
    </row>
    <row r="488" spans="2:81" x14ac:dyDescent="0.25">
      <c r="B488" s="376">
        <f>'Données démographiques'!B496</f>
        <v>0</v>
      </c>
      <c r="C488" s="376">
        <f>'Données démographiques'!C496</f>
        <v>0</v>
      </c>
      <c r="D488" s="377">
        <f>'Données démographiques'!D496</f>
        <v>0</v>
      </c>
      <c r="E488" s="354"/>
      <c r="F488" s="377">
        <f>FL!M495</f>
        <v>0</v>
      </c>
      <c r="G488" s="377">
        <f>FL!AE495</f>
        <v>0</v>
      </c>
      <c r="H488" s="377">
        <f>FL!AF495</f>
        <v>0</v>
      </c>
      <c r="I488" s="377">
        <f>FL!AH495</f>
        <v>0</v>
      </c>
      <c r="J488" s="377">
        <f>FL!AI495</f>
        <v>0</v>
      </c>
      <c r="K488" s="377">
        <f>FL!AK495</f>
        <v>0</v>
      </c>
      <c r="L488" s="377">
        <f>FL!AM495</f>
        <v>0</v>
      </c>
      <c r="M488" s="377">
        <f>FL!AN495</f>
        <v>0</v>
      </c>
      <c r="N488" s="377">
        <f>FL!AO495</f>
        <v>0</v>
      </c>
      <c r="O488" s="377">
        <f>FL!AP495</f>
        <v>0</v>
      </c>
      <c r="P488" s="377">
        <f>FL!AQ495</f>
        <v>0</v>
      </c>
      <c r="Q488" s="377">
        <f>COUNTIF(FL!AR495,"Oui")</f>
        <v>0</v>
      </c>
      <c r="R488" s="354"/>
      <c r="S488" s="377">
        <f>Oncho!K495</f>
        <v>0</v>
      </c>
      <c r="T488" s="377">
        <f>MAX(Oncho!AB495,Oncho!BA495)</f>
        <v>0</v>
      </c>
      <c r="U488" s="377">
        <f>MAX(Oncho!AC495,Oncho!BB495)</f>
        <v>0</v>
      </c>
      <c r="V488" s="377">
        <f>MAX(Oncho!AE495,Oncho!BD495)</f>
        <v>0</v>
      </c>
      <c r="W488" s="377">
        <f>MAX(Oncho!AF495,Oncho!BE495)</f>
        <v>0</v>
      </c>
      <c r="X488" s="377">
        <f>MAX(Oncho!AG495,Oncho!BF495)</f>
        <v>0</v>
      </c>
      <c r="Y488" s="377">
        <f>MAX(Oncho!AH495,Oncho!BG495)</f>
        <v>0</v>
      </c>
      <c r="Z488" s="377">
        <f>MAX(Oncho!AI495,Oncho!BH495)</f>
        <v>0</v>
      </c>
      <c r="AA488" s="377">
        <f>MAX(Oncho!AJ495,Oncho!BI495)</f>
        <v>0</v>
      </c>
      <c r="AB488" s="377">
        <f>MAX(COUNTIF(Oncho!AK495,"Oui"),COUNTIF(Oncho!BJ495,"Oui"))</f>
        <v>0</v>
      </c>
      <c r="AC488" s="354"/>
      <c r="AD488" s="377">
        <f>SCH!P497</f>
        <v>0</v>
      </c>
      <c r="AE488" s="377">
        <f>SCH!AI497</f>
        <v>0</v>
      </c>
      <c r="AF488" s="377">
        <f>SCH!AJ497</f>
        <v>0</v>
      </c>
      <c r="AG488" s="377">
        <f>SCH!AN497</f>
        <v>0</v>
      </c>
      <c r="AH488" s="377">
        <f>SCH!AO497</f>
        <v>0</v>
      </c>
      <c r="AI488" s="377">
        <f>SCH!AT497</f>
        <v>0</v>
      </c>
      <c r="AJ488" s="377">
        <f>SCH!AU497</f>
        <v>0</v>
      </c>
      <c r="AK488" s="377">
        <f>SCH!AV497</f>
        <v>0</v>
      </c>
      <c r="AL488" s="377">
        <f>SCH!AW497</f>
        <v>0</v>
      </c>
      <c r="AM488" s="377">
        <f>COUNTIF(SCH!AX497,"Oui")</f>
        <v>0</v>
      </c>
      <c r="AN488" s="354"/>
      <c r="AO488" s="377">
        <f>GeoH!P497</f>
        <v>0</v>
      </c>
      <c r="AP488" s="377">
        <f>MAX(GeoH!AK497,GeoH!BS497)</f>
        <v>0</v>
      </c>
      <c r="AQ488" s="377">
        <f>MAX(GeoH!AL497,GeoH!BT497)</f>
        <v>0</v>
      </c>
      <c r="AR488" s="377">
        <f>MAX(GeoH!AM497,GeoH!BU497)</f>
        <v>0</v>
      </c>
      <c r="AS488" s="377">
        <f>MAX(GeoH!AN497,GeoH!BV497)</f>
        <v>0</v>
      </c>
      <c r="AT488" s="377">
        <f>MAX(GeoH!AO497,GeoH!BW497)</f>
        <v>0</v>
      </c>
      <c r="AU488" s="377">
        <f>MAX(GeoH!AQ497,GeoH!BY497)</f>
        <v>0</v>
      </c>
      <c r="AV488" s="377">
        <f>MAX(GeoH!AR497,GeoH!BZ497)</f>
        <v>0</v>
      </c>
      <c r="AW488" s="377">
        <f>MAX(GeoH!AS497,GeoH!CA497)</f>
        <v>0</v>
      </c>
      <c r="AX488" s="377">
        <f>MAX(GeoH!AT497,GeoH!CB497)</f>
        <v>0</v>
      </c>
      <c r="AY488" s="377">
        <f>MAX(GeoH!AU497,GeoH!CC497)</f>
        <v>0</v>
      </c>
      <c r="AZ488" s="377">
        <f>MAX(GeoH!AV497,GeoH!CD497)</f>
        <v>0</v>
      </c>
      <c r="BA488" s="377">
        <f>MAX(GeoH!AW497,GeoH!CE497)</f>
        <v>0</v>
      </c>
      <c r="BB488" s="377">
        <f>MAX(GeoH!AX497,GeoH!CF497)</f>
        <v>0</v>
      </c>
      <c r="BC488" s="377">
        <f>MAX(GeoH!AY497,GeoH!CG497)</f>
        <v>0</v>
      </c>
      <c r="BD488" s="377">
        <f>MAX(GeoH!AZ497,GeoH!CH497)</f>
        <v>0</v>
      </c>
      <c r="BE488" s="377">
        <f>MAX(GeoH!BA497,GeoH!CI497)</f>
        <v>0</v>
      </c>
      <c r="BF488" s="377">
        <f>MAX(GeoH!BB497,GeoH!CJ497)</f>
        <v>0</v>
      </c>
      <c r="BG488" s="377">
        <f>MAX(COUNTIF(GeoH!BC497,"Oui"),COUNTIF(GeoH!CK497,"Oui"))</f>
        <v>0</v>
      </c>
      <c r="BH488" s="354"/>
      <c r="BI488" s="377">
        <f>Trachome!Q500</f>
        <v>0</v>
      </c>
      <c r="BJ488" s="377">
        <f>Trachome!AK500</f>
        <v>0</v>
      </c>
      <c r="BK488" s="377">
        <f>Trachome!AL500</f>
        <v>0</v>
      </c>
      <c r="BL488" s="377">
        <f>Trachome!AN500</f>
        <v>0</v>
      </c>
      <c r="BM488" s="377">
        <f>Trachome!AO500</f>
        <v>0</v>
      </c>
      <c r="BN488" s="377">
        <f>Trachome!AT500</f>
        <v>0</v>
      </c>
      <c r="BO488" s="377">
        <f>Trachome!AU500</f>
        <v>0</v>
      </c>
      <c r="BP488" s="377">
        <f>Trachome!AV500</f>
        <v>0</v>
      </c>
      <c r="BQ488" s="377">
        <f>Trachome!AW500</f>
        <v>0</v>
      </c>
      <c r="BR488" s="377">
        <f>COUNTIF(Trachome!AX500,"Oui")</f>
        <v>0</v>
      </c>
      <c r="BS488" s="354"/>
      <c r="BT488" s="377">
        <f t="shared" si="83"/>
        <v>0</v>
      </c>
      <c r="BU488" s="377">
        <f t="shared" si="84"/>
        <v>0</v>
      </c>
      <c r="BV488" s="377">
        <f t="shared" si="85"/>
        <v>0</v>
      </c>
      <c r="BW488" s="377">
        <f t="shared" si="86"/>
        <v>0</v>
      </c>
      <c r="BX488" s="377">
        <f t="shared" si="87"/>
        <v>0</v>
      </c>
      <c r="BY488" s="377">
        <f t="shared" si="90"/>
        <v>0</v>
      </c>
      <c r="BZ488" s="377">
        <f t="shared" si="91"/>
        <v>0</v>
      </c>
      <c r="CA488" s="377">
        <f t="shared" si="92"/>
        <v>0</v>
      </c>
      <c r="CB488" s="377">
        <f t="shared" si="88"/>
        <v>0</v>
      </c>
      <c r="CC488" s="377">
        <f t="shared" si="89"/>
        <v>0</v>
      </c>
    </row>
    <row r="489" spans="2:81" x14ac:dyDescent="0.25">
      <c r="B489" s="169">
        <f>'Données démographiques'!B497</f>
        <v>0</v>
      </c>
      <c r="C489" s="169">
        <f>'Données démographiques'!C497</f>
        <v>0</v>
      </c>
      <c r="D489" s="170">
        <f>'Données démographiques'!D497</f>
        <v>0</v>
      </c>
      <c r="E489" s="76"/>
      <c r="F489" s="170">
        <f>FL!M496</f>
        <v>0</v>
      </c>
      <c r="G489" s="170">
        <f>FL!AE496</f>
        <v>0</v>
      </c>
      <c r="H489" s="170">
        <f>FL!AF496</f>
        <v>0</v>
      </c>
      <c r="I489" s="170">
        <f>FL!AH496</f>
        <v>0</v>
      </c>
      <c r="J489" s="170">
        <f>FL!AI496</f>
        <v>0</v>
      </c>
      <c r="K489" s="170">
        <f>FL!AK496</f>
        <v>0</v>
      </c>
      <c r="L489" s="170">
        <f>FL!AM496</f>
        <v>0</v>
      </c>
      <c r="M489" s="170">
        <f>FL!AN496</f>
        <v>0</v>
      </c>
      <c r="N489" s="170">
        <f>FL!AO496</f>
        <v>0</v>
      </c>
      <c r="O489" s="170">
        <f>FL!AP496</f>
        <v>0</v>
      </c>
      <c r="P489" s="170">
        <f>FL!AQ496</f>
        <v>0</v>
      </c>
      <c r="Q489" s="170">
        <f>COUNTIF(FL!AR496,"Oui")</f>
        <v>0</v>
      </c>
      <c r="R489" s="76"/>
      <c r="S489" s="170">
        <f>Oncho!K496</f>
        <v>0</v>
      </c>
      <c r="T489" s="170">
        <f>MAX(Oncho!AB496,Oncho!BA496)</f>
        <v>0</v>
      </c>
      <c r="U489" s="170">
        <f>MAX(Oncho!AC496,Oncho!BB496)</f>
        <v>0</v>
      </c>
      <c r="V489" s="170">
        <f>MAX(Oncho!AE496,Oncho!BD496)</f>
        <v>0</v>
      </c>
      <c r="W489" s="170">
        <f>MAX(Oncho!AF496,Oncho!BE496)</f>
        <v>0</v>
      </c>
      <c r="X489" s="170">
        <f>MAX(Oncho!AG496,Oncho!BF496)</f>
        <v>0</v>
      </c>
      <c r="Y489" s="170">
        <f>MAX(Oncho!AH496,Oncho!BG496)</f>
        <v>0</v>
      </c>
      <c r="Z489" s="170">
        <f>MAX(Oncho!AI496,Oncho!BH496)</f>
        <v>0</v>
      </c>
      <c r="AA489" s="170">
        <f>MAX(Oncho!AJ496,Oncho!BI496)</f>
        <v>0</v>
      </c>
      <c r="AB489" s="170">
        <f>MAX(COUNTIF(Oncho!AK496,"Oui"),COUNTIF(Oncho!BJ496,"Oui"))</f>
        <v>0</v>
      </c>
      <c r="AC489" s="76"/>
      <c r="AD489" s="170">
        <f>SCH!P498</f>
        <v>0</v>
      </c>
      <c r="AE489" s="170">
        <f>SCH!AI498</f>
        <v>0</v>
      </c>
      <c r="AF489" s="170">
        <f>SCH!AJ498</f>
        <v>0</v>
      </c>
      <c r="AG489" s="170">
        <f>SCH!AN498</f>
        <v>0</v>
      </c>
      <c r="AH489" s="170">
        <f>SCH!AO498</f>
        <v>0</v>
      </c>
      <c r="AI489" s="170">
        <f>SCH!AT498</f>
        <v>0</v>
      </c>
      <c r="AJ489" s="170">
        <f>SCH!AU498</f>
        <v>0</v>
      </c>
      <c r="AK489" s="170">
        <f>SCH!AV498</f>
        <v>0</v>
      </c>
      <c r="AL489" s="170">
        <f>SCH!AW498</f>
        <v>0</v>
      </c>
      <c r="AM489" s="170">
        <f>COUNTIF(SCH!AX498,"Oui")</f>
        <v>0</v>
      </c>
      <c r="AN489" s="76"/>
      <c r="AO489" s="170">
        <f>GeoH!P498</f>
        <v>0</v>
      </c>
      <c r="AP489" s="170">
        <f>MAX(GeoH!AK498,GeoH!BS498)</f>
        <v>0</v>
      </c>
      <c r="AQ489" s="170">
        <f>MAX(GeoH!AL498,GeoH!BT498)</f>
        <v>0</v>
      </c>
      <c r="AR489" s="170">
        <f>MAX(GeoH!AM498,GeoH!BU498)</f>
        <v>0</v>
      </c>
      <c r="AS489" s="170">
        <f>MAX(GeoH!AN498,GeoH!BV498)</f>
        <v>0</v>
      </c>
      <c r="AT489" s="170">
        <f>MAX(GeoH!AO498,GeoH!BW498)</f>
        <v>0</v>
      </c>
      <c r="AU489" s="170">
        <f>MAX(GeoH!AQ498,GeoH!BY498)</f>
        <v>0</v>
      </c>
      <c r="AV489" s="170">
        <f>MAX(GeoH!AR498,GeoH!BZ498)</f>
        <v>0</v>
      </c>
      <c r="AW489" s="170">
        <f>MAX(GeoH!AS498,GeoH!CA498)</f>
        <v>0</v>
      </c>
      <c r="AX489" s="170">
        <f>MAX(GeoH!AT498,GeoH!CB498)</f>
        <v>0</v>
      </c>
      <c r="AY489" s="170">
        <f>MAX(GeoH!AU498,GeoH!CC498)</f>
        <v>0</v>
      </c>
      <c r="AZ489" s="170">
        <f>MAX(GeoH!AV498,GeoH!CD498)</f>
        <v>0</v>
      </c>
      <c r="BA489" s="170">
        <f>MAX(GeoH!AW498,GeoH!CE498)</f>
        <v>0</v>
      </c>
      <c r="BB489" s="170">
        <f>MAX(GeoH!AX498,GeoH!CF498)</f>
        <v>0</v>
      </c>
      <c r="BC489" s="170">
        <f>MAX(GeoH!AY498,GeoH!CG498)</f>
        <v>0</v>
      </c>
      <c r="BD489" s="170">
        <f>MAX(GeoH!AZ498,GeoH!CH498)</f>
        <v>0</v>
      </c>
      <c r="BE489" s="170">
        <f>MAX(GeoH!BA498,GeoH!CI498)</f>
        <v>0</v>
      </c>
      <c r="BF489" s="170">
        <f>MAX(GeoH!BB498,GeoH!CJ498)</f>
        <v>0</v>
      </c>
      <c r="BG489" s="170">
        <f>MAX(COUNTIF(GeoH!BC498,"Oui"),COUNTIF(GeoH!CK498,"Oui"))</f>
        <v>0</v>
      </c>
      <c r="BH489" s="76"/>
      <c r="BI489" s="170">
        <f>Trachome!Q501</f>
        <v>0</v>
      </c>
      <c r="BJ489" s="170">
        <f>Trachome!AK501</f>
        <v>0</v>
      </c>
      <c r="BK489" s="170">
        <f>Trachome!AL501</f>
        <v>0</v>
      </c>
      <c r="BL489" s="170">
        <f>Trachome!AN501</f>
        <v>0</v>
      </c>
      <c r="BM489" s="170">
        <f>Trachome!AO501</f>
        <v>0</v>
      </c>
      <c r="BN489" s="170">
        <f>Trachome!AT501</f>
        <v>0</v>
      </c>
      <c r="BO489" s="170">
        <f>Trachome!AU501</f>
        <v>0</v>
      </c>
      <c r="BP489" s="170">
        <f>Trachome!AV501</f>
        <v>0</v>
      </c>
      <c r="BQ489" s="170">
        <f>Trachome!AW501</f>
        <v>0</v>
      </c>
      <c r="BR489" s="170">
        <f>COUNTIF(Trachome!AX501,"Oui")</f>
        <v>0</v>
      </c>
      <c r="BS489" s="76"/>
      <c r="BT489" s="170">
        <f t="shared" si="83"/>
        <v>0</v>
      </c>
      <c r="BU489" s="170">
        <f t="shared" si="84"/>
        <v>0</v>
      </c>
      <c r="BV489" s="170">
        <f t="shared" si="85"/>
        <v>0</v>
      </c>
      <c r="BW489" s="170">
        <f t="shared" si="86"/>
        <v>0</v>
      </c>
      <c r="BX489" s="170">
        <f t="shared" si="87"/>
        <v>0</v>
      </c>
      <c r="BY489" s="170">
        <f t="shared" si="90"/>
        <v>0</v>
      </c>
      <c r="BZ489" s="170">
        <f t="shared" si="91"/>
        <v>0</v>
      </c>
      <c r="CA489" s="170">
        <f t="shared" si="92"/>
        <v>0</v>
      </c>
      <c r="CB489" s="170">
        <f t="shared" si="88"/>
        <v>0</v>
      </c>
      <c r="CC489" s="170">
        <f t="shared" si="89"/>
        <v>0</v>
      </c>
    </row>
    <row r="490" spans="2:81" x14ac:dyDescent="0.25">
      <c r="B490" s="376">
        <f>'Données démographiques'!B498</f>
        <v>0</v>
      </c>
      <c r="C490" s="376">
        <f>'Données démographiques'!C498</f>
        <v>0</v>
      </c>
      <c r="D490" s="377">
        <f>'Données démographiques'!D498</f>
        <v>0</v>
      </c>
      <c r="E490" s="354"/>
      <c r="F490" s="377">
        <f>FL!M497</f>
        <v>0</v>
      </c>
      <c r="G490" s="377">
        <f>FL!AE497</f>
        <v>0</v>
      </c>
      <c r="H490" s="377">
        <f>FL!AF497</f>
        <v>0</v>
      </c>
      <c r="I490" s="377">
        <f>FL!AH497</f>
        <v>0</v>
      </c>
      <c r="J490" s="377">
        <f>FL!AI497</f>
        <v>0</v>
      </c>
      <c r="K490" s="377">
        <f>FL!AK497</f>
        <v>0</v>
      </c>
      <c r="L490" s="377">
        <f>FL!AM497</f>
        <v>0</v>
      </c>
      <c r="M490" s="377">
        <f>FL!AN497</f>
        <v>0</v>
      </c>
      <c r="N490" s="377">
        <f>FL!AO497</f>
        <v>0</v>
      </c>
      <c r="O490" s="377">
        <f>FL!AP497</f>
        <v>0</v>
      </c>
      <c r="P490" s="377">
        <f>FL!AQ497</f>
        <v>0</v>
      </c>
      <c r="Q490" s="377">
        <f>COUNTIF(FL!AR497,"Oui")</f>
        <v>0</v>
      </c>
      <c r="R490" s="354"/>
      <c r="S490" s="377">
        <f>Oncho!K497</f>
        <v>0</v>
      </c>
      <c r="T490" s="377">
        <f>MAX(Oncho!AB497,Oncho!BA497)</f>
        <v>0</v>
      </c>
      <c r="U490" s="377">
        <f>MAX(Oncho!AC497,Oncho!BB497)</f>
        <v>0</v>
      </c>
      <c r="V490" s="377">
        <f>MAX(Oncho!AE497,Oncho!BD497)</f>
        <v>0</v>
      </c>
      <c r="W490" s="377">
        <f>MAX(Oncho!AF497,Oncho!BE497)</f>
        <v>0</v>
      </c>
      <c r="X490" s="377">
        <f>MAX(Oncho!AG497,Oncho!BF497)</f>
        <v>0</v>
      </c>
      <c r="Y490" s="377">
        <f>MAX(Oncho!AH497,Oncho!BG497)</f>
        <v>0</v>
      </c>
      <c r="Z490" s="377">
        <f>MAX(Oncho!AI497,Oncho!BH497)</f>
        <v>0</v>
      </c>
      <c r="AA490" s="377">
        <f>MAX(Oncho!AJ497,Oncho!BI497)</f>
        <v>0</v>
      </c>
      <c r="AB490" s="377">
        <f>MAX(COUNTIF(Oncho!AK497,"Oui"),COUNTIF(Oncho!BJ497,"Oui"))</f>
        <v>0</v>
      </c>
      <c r="AC490" s="354"/>
      <c r="AD490" s="377">
        <f>SCH!P499</f>
        <v>0</v>
      </c>
      <c r="AE490" s="377">
        <f>SCH!AI499</f>
        <v>0</v>
      </c>
      <c r="AF490" s="377">
        <f>SCH!AJ499</f>
        <v>0</v>
      </c>
      <c r="AG490" s="377">
        <f>SCH!AN499</f>
        <v>0</v>
      </c>
      <c r="AH490" s="377">
        <f>SCH!AO499</f>
        <v>0</v>
      </c>
      <c r="AI490" s="377">
        <f>SCH!AT499</f>
        <v>0</v>
      </c>
      <c r="AJ490" s="377">
        <f>SCH!AU499</f>
        <v>0</v>
      </c>
      <c r="AK490" s="377">
        <f>SCH!AV499</f>
        <v>0</v>
      </c>
      <c r="AL490" s="377">
        <f>SCH!AW499</f>
        <v>0</v>
      </c>
      <c r="AM490" s="377">
        <f>COUNTIF(SCH!AX499,"Oui")</f>
        <v>0</v>
      </c>
      <c r="AN490" s="354"/>
      <c r="AO490" s="377">
        <f>GeoH!P499</f>
        <v>0</v>
      </c>
      <c r="AP490" s="377">
        <f>MAX(GeoH!AK499,GeoH!BS499)</f>
        <v>0</v>
      </c>
      <c r="AQ490" s="377">
        <f>MAX(GeoH!AL499,GeoH!BT499)</f>
        <v>0</v>
      </c>
      <c r="AR490" s="377">
        <f>MAX(GeoH!AM499,GeoH!BU499)</f>
        <v>0</v>
      </c>
      <c r="AS490" s="377">
        <f>MAX(GeoH!AN499,GeoH!BV499)</f>
        <v>0</v>
      </c>
      <c r="AT490" s="377">
        <f>MAX(GeoH!AO499,GeoH!BW499)</f>
        <v>0</v>
      </c>
      <c r="AU490" s="377">
        <f>MAX(GeoH!AQ499,GeoH!BY499)</f>
        <v>0</v>
      </c>
      <c r="AV490" s="377">
        <f>MAX(GeoH!AR499,GeoH!BZ499)</f>
        <v>0</v>
      </c>
      <c r="AW490" s="377">
        <f>MAX(GeoH!AS499,GeoH!CA499)</f>
        <v>0</v>
      </c>
      <c r="AX490" s="377">
        <f>MAX(GeoH!AT499,GeoH!CB499)</f>
        <v>0</v>
      </c>
      <c r="AY490" s="377">
        <f>MAX(GeoH!AU499,GeoH!CC499)</f>
        <v>0</v>
      </c>
      <c r="AZ490" s="377">
        <f>MAX(GeoH!AV499,GeoH!CD499)</f>
        <v>0</v>
      </c>
      <c r="BA490" s="377">
        <f>MAX(GeoH!AW499,GeoH!CE499)</f>
        <v>0</v>
      </c>
      <c r="BB490" s="377">
        <f>MAX(GeoH!AX499,GeoH!CF499)</f>
        <v>0</v>
      </c>
      <c r="BC490" s="377">
        <f>MAX(GeoH!AY499,GeoH!CG499)</f>
        <v>0</v>
      </c>
      <c r="BD490" s="377">
        <f>MAX(GeoH!AZ499,GeoH!CH499)</f>
        <v>0</v>
      </c>
      <c r="BE490" s="377">
        <f>MAX(GeoH!BA499,GeoH!CI499)</f>
        <v>0</v>
      </c>
      <c r="BF490" s="377">
        <f>MAX(GeoH!BB499,GeoH!CJ499)</f>
        <v>0</v>
      </c>
      <c r="BG490" s="377">
        <f>MAX(COUNTIF(GeoH!BC499,"Oui"),COUNTIF(GeoH!CK499,"Oui"))</f>
        <v>0</v>
      </c>
      <c r="BH490" s="354"/>
      <c r="BI490" s="377">
        <f>Trachome!Q502</f>
        <v>0</v>
      </c>
      <c r="BJ490" s="377">
        <f>Trachome!AK502</f>
        <v>0</v>
      </c>
      <c r="BK490" s="377">
        <f>Trachome!AL502</f>
        <v>0</v>
      </c>
      <c r="BL490" s="377">
        <f>Trachome!AN502</f>
        <v>0</v>
      </c>
      <c r="BM490" s="377">
        <f>Trachome!AO502</f>
        <v>0</v>
      </c>
      <c r="BN490" s="377">
        <f>Trachome!AT502</f>
        <v>0</v>
      </c>
      <c r="BO490" s="377">
        <f>Trachome!AU502</f>
        <v>0</v>
      </c>
      <c r="BP490" s="377">
        <f>Trachome!AV502</f>
        <v>0</v>
      </c>
      <c r="BQ490" s="377">
        <f>Trachome!AW502</f>
        <v>0</v>
      </c>
      <c r="BR490" s="377">
        <f>COUNTIF(Trachome!AX502,"Oui")</f>
        <v>0</v>
      </c>
      <c r="BS490" s="354"/>
      <c r="BT490" s="377">
        <f t="shared" si="83"/>
        <v>0</v>
      </c>
      <c r="BU490" s="377">
        <f t="shared" si="84"/>
        <v>0</v>
      </c>
      <c r="BV490" s="377">
        <f t="shared" si="85"/>
        <v>0</v>
      </c>
      <c r="BW490" s="377">
        <f t="shared" si="86"/>
        <v>0</v>
      </c>
      <c r="BX490" s="377">
        <f t="shared" si="87"/>
        <v>0</v>
      </c>
      <c r="BY490" s="377">
        <f t="shared" si="90"/>
        <v>0</v>
      </c>
      <c r="BZ490" s="377">
        <f t="shared" si="91"/>
        <v>0</v>
      </c>
      <c r="CA490" s="377">
        <f t="shared" si="92"/>
        <v>0</v>
      </c>
      <c r="CB490" s="377">
        <f t="shared" si="88"/>
        <v>0</v>
      </c>
      <c r="CC490" s="377">
        <f t="shared" si="89"/>
        <v>0</v>
      </c>
    </row>
    <row r="491" spans="2:81" x14ac:dyDescent="0.25">
      <c r="B491" s="169">
        <f>'Données démographiques'!B499</f>
        <v>0</v>
      </c>
      <c r="C491" s="169">
        <f>'Données démographiques'!C499</f>
        <v>0</v>
      </c>
      <c r="D491" s="170">
        <f>'Données démographiques'!D499</f>
        <v>0</v>
      </c>
      <c r="E491" s="76"/>
      <c r="F491" s="170">
        <f>FL!M498</f>
        <v>0</v>
      </c>
      <c r="G491" s="170">
        <f>FL!AE498</f>
        <v>0</v>
      </c>
      <c r="H491" s="170">
        <f>FL!AF498</f>
        <v>0</v>
      </c>
      <c r="I491" s="170">
        <f>FL!AH498</f>
        <v>0</v>
      </c>
      <c r="J491" s="170">
        <f>FL!AI498</f>
        <v>0</v>
      </c>
      <c r="K491" s="170">
        <f>FL!AK498</f>
        <v>0</v>
      </c>
      <c r="L491" s="170">
        <f>FL!AM498</f>
        <v>0</v>
      </c>
      <c r="M491" s="170">
        <f>FL!AN498</f>
        <v>0</v>
      </c>
      <c r="N491" s="170">
        <f>FL!AO498</f>
        <v>0</v>
      </c>
      <c r="O491" s="170">
        <f>FL!AP498</f>
        <v>0</v>
      </c>
      <c r="P491" s="170">
        <f>FL!AQ498</f>
        <v>0</v>
      </c>
      <c r="Q491" s="170">
        <f>COUNTIF(FL!AR498,"Oui")</f>
        <v>0</v>
      </c>
      <c r="R491" s="76"/>
      <c r="S491" s="170">
        <f>Oncho!K498</f>
        <v>0</v>
      </c>
      <c r="T491" s="170">
        <f>MAX(Oncho!AB498,Oncho!BA498)</f>
        <v>0</v>
      </c>
      <c r="U491" s="170">
        <f>MAX(Oncho!AC498,Oncho!BB498)</f>
        <v>0</v>
      </c>
      <c r="V491" s="170">
        <f>MAX(Oncho!AE498,Oncho!BD498)</f>
        <v>0</v>
      </c>
      <c r="W491" s="170">
        <f>MAX(Oncho!AF498,Oncho!BE498)</f>
        <v>0</v>
      </c>
      <c r="X491" s="170">
        <f>MAX(Oncho!AG498,Oncho!BF498)</f>
        <v>0</v>
      </c>
      <c r="Y491" s="170">
        <f>MAX(Oncho!AH498,Oncho!BG498)</f>
        <v>0</v>
      </c>
      <c r="Z491" s="170">
        <f>MAX(Oncho!AI498,Oncho!BH498)</f>
        <v>0</v>
      </c>
      <c r="AA491" s="170">
        <f>MAX(Oncho!AJ498,Oncho!BI498)</f>
        <v>0</v>
      </c>
      <c r="AB491" s="170">
        <f>MAX(COUNTIF(Oncho!AK498,"Oui"),COUNTIF(Oncho!BJ498,"Oui"))</f>
        <v>0</v>
      </c>
      <c r="AC491" s="76"/>
      <c r="AD491" s="170">
        <f>SCH!P500</f>
        <v>0</v>
      </c>
      <c r="AE491" s="170">
        <f>SCH!AI500</f>
        <v>0</v>
      </c>
      <c r="AF491" s="170">
        <f>SCH!AJ500</f>
        <v>0</v>
      </c>
      <c r="AG491" s="170">
        <f>SCH!AN500</f>
        <v>0</v>
      </c>
      <c r="AH491" s="170">
        <f>SCH!AO500</f>
        <v>0</v>
      </c>
      <c r="AI491" s="170">
        <f>SCH!AT500</f>
        <v>0</v>
      </c>
      <c r="AJ491" s="170">
        <f>SCH!AU500</f>
        <v>0</v>
      </c>
      <c r="AK491" s="170">
        <f>SCH!AV500</f>
        <v>0</v>
      </c>
      <c r="AL491" s="170">
        <f>SCH!AW500</f>
        <v>0</v>
      </c>
      <c r="AM491" s="170">
        <f>COUNTIF(SCH!AX500,"Oui")</f>
        <v>0</v>
      </c>
      <c r="AN491" s="76"/>
      <c r="AO491" s="170">
        <f>GeoH!P500</f>
        <v>0</v>
      </c>
      <c r="AP491" s="170">
        <f>MAX(GeoH!AK500,GeoH!BS500)</f>
        <v>0</v>
      </c>
      <c r="AQ491" s="170">
        <f>MAX(GeoH!AL500,GeoH!BT500)</f>
        <v>0</v>
      </c>
      <c r="AR491" s="170">
        <f>MAX(GeoH!AM500,GeoH!BU500)</f>
        <v>0</v>
      </c>
      <c r="AS491" s="170">
        <f>MAX(GeoH!AN500,GeoH!BV500)</f>
        <v>0</v>
      </c>
      <c r="AT491" s="170">
        <f>MAX(GeoH!AO500,GeoH!BW500)</f>
        <v>0</v>
      </c>
      <c r="AU491" s="170">
        <f>MAX(GeoH!AQ500,GeoH!BY500)</f>
        <v>0</v>
      </c>
      <c r="AV491" s="170">
        <f>MAX(GeoH!AR500,GeoH!BZ500)</f>
        <v>0</v>
      </c>
      <c r="AW491" s="170">
        <f>MAX(GeoH!AS500,GeoH!CA500)</f>
        <v>0</v>
      </c>
      <c r="AX491" s="170">
        <f>MAX(GeoH!AT500,GeoH!CB500)</f>
        <v>0</v>
      </c>
      <c r="AY491" s="170">
        <f>MAX(GeoH!AU500,GeoH!CC500)</f>
        <v>0</v>
      </c>
      <c r="AZ491" s="170">
        <f>MAX(GeoH!AV500,GeoH!CD500)</f>
        <v>0</v>
      </c>
      <c r="BA491" s="170">
        <f>MAX(GeoH!AW500,GeoH!CE500)</f>
        <v>0</v>
      </c>
      <c r="BB491" s="170">
        <f>MAX(GeoH!AX500,GeoH!CF500)</f>
        <v>0</v>
      </c>
      <c r="BC491" s="170">
        <f>MAX(GeoH!AY500,GeoH!CG500)</f>
        <v>0</v>
      </c>
      <c r="BD491" s="170">
        <f>MAX(GeoH!AZ500,GeoH!CH500)</f>
        <v>0</v>
      </c>
      <c r="BE491" s="170">
        <f>MAX(GeoH!BA500,GeoH!CI500)</f>
        <v>0</v>
      </c>
      <c r="BF491" s="170">
        <f>MAX(GeoH!BB500,GeoH!CJ500)</f>
        <v>0</v>
      </c>
      <c r="BG491" s="170">
        <f>MAX(COUNTIF(GeoH!BC500,"Oui"),COUNTIF(GeoH!CK500,"Oui"))</f>
        <v>0</v>
      </c>
      <c r="BH491" s="76"/>
      <c r="BI491" s="170">
        <f>Trachome!Q503</f>
        <v>0</v>
      </c>
      <c r="BJ491" s="170">
        <f>Trachome!AK503</f>
        <v>0</v>
      </c>
      <c r="BK491" s="170">
        <f>Trachome!AL503</f>
        <v>0</v>
      </c>
      <c r="BL491" s="170">
        <f>Trachome!AN503</f>
        <v>0</v>
      </c>
      <c r="BM491" s="170">
        <f>Trachome!AO503</f>
        <v>0</v>
      </c>
      <c r="BN491" s="170">
        <f>Trachome!AT503</f>
        <v>0</v>
      </c>
      <c r="BO491" s="170">
        <f>Trachome!AU503</f>
        <v>0</v>
      </c>
      <c r="BP491" s="170">
        <f>Trachome!AV503</f>
        <v>0</v>
      </c>
      <c r="BQ491" s="170">
        <f>Trachome!AW503</f>
        <v>0</v>
      </c>
      <c r="BR491" s="170">
        <f>COUNTIF(Trachome!AX503,"Oui")</f>
        <v>0</v>
      </c>
      <c r="BS491" s="76"/>
      <c r="BT491" s="170">
        <f t="shared" si="83"/>
        <v>0</v>
      </c>
      <c r="BU491" s="170">
        <f t="shared" si="84"/>
        <v>0</v>
      </c>
      <c r="BV491" s="170">
        <f t="shared" si="85"/>
        <v>0</v>
      </c>
      <c r="BW491" s="170">
        <f t="shared" si="86"/>
        <v>0</v>
      </c>
      <c r="BX491" s="170">
        <f t="shared" si="87"/>
        <v>0</v>
      </c>
      <c r="BY491" s="170">
        <f t="shared" si="90"/>
        <v>0</v>
      </c>
      <c r="BZ491" s="170">
        <f t="shared" si="91"/>
        <v>0</v>
      </c>
      <c r="CA491" s="170">
        <f t="shared" si="92"/>
        <v>0</v>
      </c>
      <c r="CB491" s="170">
        <f t="shared" si="88"/>
        <v>0</v>
      </c>
      <c r="CC491" s="170">
        <f t="shared" si="89"/>
        <v>0</v>
      </c>
    </row>
    <row r="492" spans="2:81" x14ac:dyDescent="0.25">
      <c r="B492" s="376">
        <f>'Données démographiques'!B500</f>
        <v>0</v>
      </c>
      <c r="C492" s="376">
        <f>'Données démographiques'!C500</f>
        <v>0</v>
      </c>
      <c r="D492" s="377">
        <f>'Données démographiques'!D500</f>
        <v>0</v>
      </c>
      <c r="E492" s="354"/>
      <c r="F492" s="377">
        <f>FL!M499</f>
        <v>0</v>
      </c>
      <c r="G492" s="377">
        <f>FL!AE499</f>
        <v>0</v>
      </c>
      <c r="H492" s="377">
        <f>FL!AF499</f>
        <v>0</v>
      </c>
      <c r="I492" s="377">
        <f>FL!AH499</f>
        <v>0</v>
      </c>
      <c r="J492" s="377">
        <f>FL!AI499</f>
        <v>0</v>
      </c>
      <c r="K492" s="377">
        <f>FL!AK499</f>
        <v>0</v>
      </c>
      <c r="L492" s="377">
        <f>FL!AM499</f>
        <v>0</v>
      </c>
      <c r="M492" s="377">
        <f>FL!AN499</f>
        <v>0</v>
      </c>
      <c r="N492" s="377">
        <f>FL!AO499</f>
        <v>0</v>
      </c>
      <c r="O492" s="377">
        <f>FL!AP499</f>
        <v>0</v>
      </c>
      <c r="P492" s="377">
        <f>FL!AQ499</f>
        <v>0</v>
      </c>
      <c r="Q492" s="377">
        <f>COUNTIF(FL!AR499,"Oui")</f>
        <v>0</v>
      </c>
      <c r="R492" s="354"/>
      <c r="S492" s="377">
        <f>Oncho!K499</f>
        <v>0</v>
      </c>
      <c r="T492" s="377">
        <f>MAX(Oncho!AB499,Oncho!BA499)</f>
        <v>0</v>
      </c>
      <c r="U492" s="377">
        <f>MAX(Oncho!AC499,Oncho!BB499)</f>
        <v>0</v>
      </c>
      <c r="V492" s="377">
        <f>MAX(Oncho!AE499,Oncho!BD499)</f>
        <v>0</v>
      </c>
      <c r="W492" s="377">
        <f>MAX(Oncho!AF499,Oncho!BE499)</f>
        <v>0</v>
      </c>
      <c r="X492" s="377">
        <f>MAX(Oncho!AG499,Oncho!BF499)</f>
        <v>0</v>
      </c>
      <c r="Y492" s="377">
        <f>MAX(Oncho!AH499,Oncho!BG499)</f>
        <v>0</v>
      </c>
      <c r="Z492" s="377">
        <f>MAX(Oncho!AI499,Oncho!BH499)</f>
        <v>0</v>
      </c>
      <c r="AA492" s="377">
        <f>MAX(Oncho!AJ499,Oncho!BI499)</f>
        <v>0</v>
      </c>
      <c r="AB492" s="377">
        <f>MAX(COUNTIF(Oncho!AK499,"Oui"),COUNTIF(Oncho!BJ499,"Oui"))</f>
        <v>0</v>
      </c>
      <c r="AC492" s="354"/>
      <c r="AD492" s="377">
        <f>SCH!P501</f>
        <v>0</v>
      </c>
      <c r="AE492" s="377">
        <f>SCH!AI501</f>
        <v>0</v>
      </c>
      <c r="AF492" s="377">
        <f>SCH!AJ501</f>
        <v>0</v>
      </c>
      <c r="AG492" s="377">
        <f>SCH!AN501</f>
        <v>0</v>
      </c>
      <c r="AH492" s="377">
        <f>SCH!AO501</f>
        <v>0</v>
      </c>
      <c r="AI492" s="377">
        <f>SCH!AT501</f>
        <v>0</v>
      </c>
      <c r="AJ492" s="377">
        <f>SCH!AU501</f>
        <v>0</v>
      </c>
      <c r="AK492" s="377">
        <f>SCH!AV501</f>
        <v>0</v>
      </c>
      <c r="AL492" s="377">
        <f>SCH!AW501</f>
        <v>0</v>
      </c>
      <c r="AM492" s="377">
        <f>COUNTIF(SCH!AX501,"Oui")</f>
        <v>0</v>
      </c>
      <c r="AN492" s="354"/>
      <c r="AO492" s="377">
        <f>GeoH!P501</f>
        <v>0</v>
      </c>
      <c r="AP492" s="377">
        <f>MAX(GeoH!AK501,GeoH!BS501)</f>
        <v>0</v>
      </c>
      <c r="AQ492" s="377">
        <f>MAX(GeoH!AL501,GeoH!BT501)</f>
        <v>0</v>
      </c>
      <c r="AR492" s="377">
        <f>MAX(GeoH!AM501,GeoH!BU501)</f>
        <v>0</v>
      </c>
      <c r="AS492" s="377">
        <f>MAX(GeoH!AN501,GeoH!BV501)</f>
        <v>0</v>
      </c>
      <c r="AT492" s="377">
        <f>MAX(GeoH!AO501,GeoH!BW501)</f>
        <v>0</v>
      </c>
      <c r="AU492" s="377">
        <f>MAX(GeoH!AQ501,GeoH!BY501)</f>
        <v>0</v>
      </c>
      <c r="AV492" s="377">
        <f>MAX(GeoH!AR501,GeoH!BZ501)</f>
        <v>0</v>
      </c>
      <c r="AW492" s="377">
        <f>MAX(GeoH!AS501,GeoH!CA501)</f>
        <v>0</v>
      </c>
      <c r="AX492" s="377">
        <f>MAX(GeoH!AT501,GeoH!CB501)</f>
        <v>0</v>
      </c>
      <c r="AY492" s="377">
        <f>MAX(GeoH!AU501,GeoH!CC501)</f>
        <v>0</v>
      </c>
      <c r="AZ492" s="377">
        <f>MAX(GeoH!AV501,GeoH!CD501)</f>
        <v>0</v>
      </c>
      <c r="BA492" s="377">
        <f>MAX(GeoH!AW501,GeoH!CE501)</f>
        <v>0</v>
      </c>
      <c r="BB492" s="377">
        <f>MAX(GeoH!AX501,GeoH!CF501)</f>
        <v>0</v>
      </c>
      <c r="BC492" s="377">
        <f>MAX(GeoH!AY501,GeoH!CG501)</f>
        <v>0</v>
      </c>
      <c r="BD492" s="377">
        <f>MAX(GeoH!AZ501,GeoH!CH501)</f>
        <v>0</v>
      </c>
      <c r="BE492" s="377">
        <f>MAX(GeoH!BA501,GeoH!CI501)</f>
        <v>0</v>
      </c>
      <c r="BF492" s="377">
        <f>MAX(GeoH!BB501,GeoH!CJ501)</f>
        <v>0</v>
      </c>
      <c r="BG492" s="377">
        <f>MAX(COUNTIF(GeoH!BC501,"Oui"),COUNTIF(GeoH!CK501,"Oui"))</f>
        <v>0</v>
      </c>
      <c r="BH492" s="354"/>
      <c r="BI492" s="377">
        <f>Trachome!Q504</f>
        <v>0</v>
      </c>
      <c r="BJ492" s="377">
        <f>Trachome!AK504</f>
        <v>0</v>
      </c>
      <c r="BK492" s="377">
        <f>Trachome!AL504</f>
        <v>0</v>
      </c>
      <c r="BL492" s="377">
        <f>Trachome!AN504</f>
        <v>0</v>
      </c>
      <c r="BM492" s="377">
        <f>Trachome!AO504</f>
        <v>0</v>
      </c>
      <c r="BN492" s="377">
        <f>Trachome!AT504</f>
        <v>0</v>
      </c>
      <c r="BO492" s="377">
        <f>Trachome!AU504</f>
        <v>0</v>
      </c>
      <c r="BP492" s="377">
        <f>Trachome!AV504</f>
        <v>0</v>
      </c>
      <c r="BQ492" s="377">
        <f>Trachome!AW504</f>
        <v>0</v>
      </c>
      <c r="BR492" s="377">
        <f>COUNTIF(Trachome!AX504,"Oui")</f>
        <v>0</v>
      </c>
      <c r="BS492" s="354"/>
      <c r="BT492" s="377">
        <f t="shared" si="83"/>
        <v>0</v>
      </c>
      <c r="BU492" s="377">
        <f t="shared" si="84"/>
        <v>0</v>
      </c>
      <c r="BV492" s="377">
        <f t="shared" si="85"/>
        <v>0</v>
      </c>
      <c r="BW492" s="377">
        <f t="shared" si="86"/>
        <v>0</v>
      </c>
      <c r="BX492" s="377">
        <f t="shared" si="87"/>
        <v>0</v>
      </c>
      <c r="BY492" s="377">
        <f t="shared" si="90"/>
        <v>0</v>
      </c>
      <c r="BZ492" s="377">
        <f t="shared" si="91"/>
        <v>0</v>
      </c>
      <c r="CA492" s="377">
        <f t="shared" si="92"/>
        <v>0</v>
      </c>
      <c r="CB492" s="377">
        <f t="shared" si="88"/>
        <v>0</v>
      </c>
      <c r="CC492" s="377">
        <f t="shared" si="89"/>
        <v>0</v>
      </c>
    </row>
    <row r="493" spans="2:81" x14ac:dyDescent="0.25">
      <c r="B493" s="169">
        <f>'Données démographiques'!B501</f>
        <v>0</v>
      </c>
      <c r="C493" s="169">
        <f>'Données démographiques'!C501</f>
        <v>0</v>
      </c>
      <c r="D493" s="170">
        <f>'Données démographiques'!D501</f>
        <v>0</v>
      </c>
      <c r="E493" s="76"/>
      <c r="F493" s="170">
        <f>FL!M500</f>
        <v>0</v>
      </c>
      <c r="G493" s="170">
        <f>FL!AE500</f>
        <v>0</v>
      </c>
      <c r="H493" s="170">
        <f>FL!AF500</f>
        <v>0</v>
      </c>
      <c r="I493" s="170">
        <f>FL!AH500</f>
        <v>0</v>
      </c>
      <c r="J493" s="170">
        <f>FL!AI500</f>
        <v>0</v>
      </c>
      <c r="K493" s="170">
        <f>FL!AK500</f>
        <v>0</v>
      </c>
      <c r="L493" s="170">
        <f>FL!AM500</f>
        <v>0</v>
      </c>
      <c r="M493" s="170">
        <f>FL!AN500</f>
        <v>0</v>
      </c>
      <c r="N493" s="170">
        <f>FL!AO500</f>
        <v>0</v>
      </c>
      <c r="O493" s="170">
        <f>FL!AP500</f>
        <v>0</v>
      </c>
      <c r="P493" s="170">
        <f>FL!AQ500</f>
        <v>0</v>
      </c>
      <c r="Q493" s="170">
        <f>COUNTIF(FL!AR500,"Oui")</f>
        <v>0</v>
      </c>
      <c r="R493" s="76"/>
      <c r="S493" s="170">
        <f>Oncho!K500</f>
        <v>0</v>
      </c>
      <c r="T493" s="170">
        <f>MAX(Oncho!AB500,Oncho!BA500)</f>
        <v>0</v>
      </c>
      <c r="U493" s="170">
        <f>MAX(Oncho!AC500,Oncho!BB500)</f>
        <v>0</v>
      </c>
      <c r="V493" s="170">
        <f>MAX(Oncho!AE500,Oncho!BD500)</f>
        <v>0</v>
      </c>
      <c r="W493" s="170">
        <f>MAX(Oncho!AF500,Oncho!BE500)</f>
        <v>0</v>
      </c>
      <c r="X493" s="170">
        <f>MAX(Oncho!AG500,Oncho!BF500)</f>
        <v>0</v>
      </c>
      <c r="Y493" s="170">
        <f>MAX(Oncho!AH500,Oncho!BG500)</f>
        <v>0</v>
      </c>
      <c r="Z493" s="170">
        <f>MAX(Oncho!AI500,Oncho!BH500)</f>
        <v>0</v>
      </c>
      <c r="AA493" s="170">
        <f>MAX(Oncho!AJ500,Oncho!BI500)</f>
        <v>0</v>
      </c>
      <c r="AB493" s="170">
        <f>MAX(COUNTIF(Oncho!AK500,"Oui"),COUNTIF(Oncho!BJ500,"Oui"))</f>
        <v>0</v>
      </c>
      <c r="AC493" s="76"/>
      <c r="AD493" s="170">
        <f>SCH!P502</f>
        <v>0</v>
      </c>
      <c r="AE493" s="170">
        <f>SCH!AI502</f>
        <v>0</v>
      </c>
      <c r="AF493" s="170">
        <f>SCH!AJ502</f>
        <v>0</v>
      </c>
      <c r="AG493" s="170">
        <f>SCH!AN502</f>
        <v>0</v>
      </c>
      <c r="AH493" s="170">
        <f>SCH!AO502</f>
        <v>0</v>
      </c>
      <c r="AI493" s="170">
        <f>SCH!AT502</f>
        <v>0</v>
      </c>
      <c r="AJ493" s="170">
        <f>SCH!AU502</f>
        <v>0</v>
      </c>
      <c r="AK493" s="170">
        <f>SCH!AV502</f>
        <v>0</v>
      </c>
      <c r="AL493" s="170">
        <f>SCH!AW502</f>
        <v>0</v>
      </c>
      <c r="AM493" s="170">
        <f>COUNTIF(SCH!AX502,"Oui")</f>
        <v>0</v>
      </c>
      <c r="AN493" s="76"/>
      <c r="AO493" s="170">
        <f>GeoH!P502</f>
        <v>0</v>
      </c>
      <c r="AP493" s="170">
        <f>MAX(GeoH!AK502,GeoH!BS502)</f>
        <v>0</v>
      </c>
      <c r="AQ493" s="170">
        <f>MAX(GeoH!AL502,GeoH!BT502)</f>
        <v>0</v>
      </c>
      <c r="AR493" s="170">
        <f>MAX(GeoH!AM502,GeoH!BU502)</f>
        <v>0</v>
      </c>
      <c r="AS493" s="170">
        <f>MAX(GeoH!AN502,GeoH!BV502)</f>
        <v>0</v>
      </c>
      <c r="AT493" s="170">
        <f>MAX(GeoH!AO502,GeoH!BW502)</f>
        <v>0</v>
      </c>
      <c r="AU493" s="170">
        <f>MAX(GeoH!AQ502,GeoH!BY502)</f>
        <v>0</v>
      </c>
      <c r="AV493" s="170">
        <f>MAX(GeoH!AR502,GeoH!BZ502)</f>
        <v>0</v>
      </c>
      <c r="AW493" s="170">
        <f>MAX(GeoH!AS502,GeoH!CA502)</f>
        <v>0</v>
      </c>
      <c r="AX493" s="170">
        <f>MAX(GeoH!AT502,GeoH!CB502)</f>
        <v>0</v>
      </c>
      <c r="AY493" s="170">
        <f>MAX(GeoH!AU502,GeoH!CC502)</f>
        <v>0</v>
      </c>
      <c r="AZ493" s="170">
        <f>MAX(GeoH!AV502,GeoH!CD502)</f>
        <v>0</v>
      </c>
      <c r="BA493" s="170">
        <f>MAX(GeoH!AW502,GeoH!CE502)</f>
        <v>0</v>
      </c>
      <c r="BB493" s="170">
        <f>MAX(GeoH!AX502,GeoH!CF502)</f>
        <v>0</v>
      </c>
      <c r="BC493" s="170">
        <f>MAX(GeoH!AY502,GeoH!CG502)</f>
        <v>0</v>
      </c>
      <c r="BD493" s="170">
        <f>MAX(GeoH!AZ502,GeoH!CH502)</f>
        <v>0</v>
      </c>
      <c r="BE493" s="170">
        <f>MAX(GeoH!BA502,GeoH!CI502)</f>
        <v>0</v>
      </c>
      <c r="BF493" s="170">
        <f>MAX(GeoH!BB502,GeoH!CJ502)</f>
        <v>0</v>
      </c>
      <c r="BG493" s="170">
        <f>MAX(COUNTIF(GeoH!BC502,"Oui"),COUNTIF(GeoH!CK502,"Oui"))</f>
        <v>0</v>
      </c>
      <c r="BH493" s="76"/>
      <c r="BI493" s="170">
        <f>Trachome!Q505</f>
        <v>0</v>
      </c>
      <c r="BJ493" s="170">
        <f>Trachome!AK505</f>
        <v>0</v>
      </c>
      <c r="BK493" s="170">
        <f>Trachome!AL505</f>
        <v>0</v>
      </c>
      <c r="BL493" s="170">
        <f>Trachome!AN505</f>
        <v>0</v>
      </c>
      <c r="BM493" s="170">
        <f>Trachome!AO505</f>
        <v>0</v>
      </c>
      <c r="BN493" s="170">
        <f>Trachome!AT505</f>
        <v>0</v>
      </c>
      <c r="BO493" s="170">
        <f>Trachome!AU505</f>
        <v>0</v>
      </c>
      <c r="BP493" s="170">
        <f>Trachome!AV505</f>
        <v>0</v>
      </c>
      <c r="BQ493" s="170">
        <f>Trachome!AW505</f>
        <v>0</v>
      </c>
      <c r="BR493" s="170">
        <f>COUNTIF(Trachome!AX505,"Oui")</f>
        <v>0</v>
      </c>
      <c r="BS493" s="76"/>
      <c r="BT493" s="170">
        <f t="shared" si="83"/>
        <v>0</v>
      </c>
      <c r="BU493" s="170">
        <f t="shared" si="84"/>
        <v>0</v>
      </c>
      <c r="BV493" s="170">
        <f t="shared" si="85"/>
        <v>0</v>
      </c>
      <c r="BW493" s="170">
        <f t="shared" si="86"/>
        <v>0</v>
      </c>
      <c r="BX493" s="170">
        <f t="shared" si="87"/>
        <v>0</v>
      </c>
      <c r="BY493" s="170">
        <f t="shared" si="90"/>
        <v>0</v>
      </c>
      <c r="BZ493" s="170">
        <f t="shared" si="91"/>
        <v>0</v>
      </c>
      <c r="CA493" s="170">
        <f t="shared" si="92"/>
        <v>0</v>
      </c>
      <c r="CB493" s="170">
        <f t="shared" si="88"/>
        <v>0</v>
      </c>
      <c r="CC493" s="170">
        <f t="shared" si="89"/>
        <v>0</v>
      </c>
    </row>
    <row r="494" spans="2:81" x14ac:dyDescent="0.25">
      <c r="B494" s="376">
        <f>'Données démographiques'!B502</f>
        <v>0</v>
      </c>
      <c r="C494" s="376">
        <f>'Données démographiques'!C502</f>
        <v>0</v>
      </c>
      <c r="D494" s="377">
        <f>'Données démographiques'!D502</f>
        <v>0</v>
      </c>
      <c r="E494" s="354"/>
      <c r="F494" s="377">
        <f>FL!M501</f>
        <v>0</v>
      </c>
      <c r="G494" s="377">
        <f>FL!AE501</f>
        <v>0</v>
      </c>
      <c r="H494" s="377">
        <f>FL!AF501</f>
        <v>0</v>
      </c>
      <c r="I494" s="377">
        <f>FL!AH501</f>
        <v>0</v>
      </c>
      <c r="J494" s="377">
        <f>FL!AI501</f>
        <v>0</v>
      </c>
      <c r="K494" s="377">
        <f>FL!AK501</f>
        <v>0</v>
      </c>
      <c r="L494" s="377">
        <f>FL!AM501</f>
        <v>0</v>
      </c>
      <c r="M494" s="377">
        <f>FL!AN501</f>
        <v>0</v>
      </c>
      <c r="N494" s="377">
        <f>FL!AO501</f>
        <v>0</v>
      </c>
      <c r="O494" s="377">
        <f>FL!AP501</f>
        <v>0</v>
      </c>
      <c r="P494" s="377">
        <f>FL!AQ501</f>
        <v>0</v>
      </c>
      <c r="Q494" s="377">
        <f>COUNTIF(FL!AR501,"Oui")</f>
        <v>0</v>
      </c>
      <c r="R494" s="354"/>
      <c r="S494" s="377">
        <f>Oncho!K501</f>
        <v>0</v>
      </c>
      <c r="T494" s="377">
        <f>MAX(Oncho!AB501,Oncho!BA501)</f>
        <v>0</v>
      </c>
      <c r="U494" s="377">
        <f>MAX(Oncho!AC501,Oncho!BB501)</f>
        <v>0</v>
      </c>
      <c r="V494" s="377">
        <f>MAX(Oncho!AE501,Oncho!BD501)</f>
        <v>0</v>
      </c>
      <c r="W494" s="377">
        <f>MAX(Oncho!AF501,Oncho!BE501)</f>
        <v>0</v>
      </c>
      <c r="X494" s="377">
        <f>MAX(Oncho!AG501,Oncho!BF501)</f>
        <v>0</v>
      </c>
      <c r="Y494" s="377">
        <f>MAX(Oncho!AH501,Oncho!BG501)</f>
        <v>0</v>
      </c>
      <c r="Z494" s="377">
        <f>MAX(Oncho!AI501,Oncho!BH501)</f>
        <v>0</v>
      </c>
      <c r="AA494" s="377">
        <f>MAX(Oncho!AJ501,Oncho!BI501)</f>
        <v>0</v>
      </c>
      <c r="AB494" s="377">
        <f>MAX(COUNTIF(Oncho!AK501,"Oui"),COUNTIF(Oncho!BJ501,"Oui"))</f>
        <v>0</v>
      </c>
      <c r="AC494" s="354"/>
      <c r="AD494" s="377">
        <f>SCH!P503</f>
        <v>0</v>
      </c>
      <c r="AE494" s="377">
        <f>SCH!AI503</f>
        <v>0</v>
      </c>
      <c r="AF494" s="377">
        <f>SCH!AJ503</f>
        <v>0</v>
      </c>
      <c r="AG494" s="377">
        <f>SCH!AN503</f>
        <v>0</v>
      </c>
      <c r="AH494" s="377">
        <f>SCH!AO503</f>
        <v>0</v>
      </c>
      <c r="AI494" s="377">
        <f>SCH!AT503</f>
        <v>0</v>
      </c>
      <c r="AJ494" s="377">
        <f>SCH!AU503</f>
        <v>0</v>
      </c>
      <c r="AK494" s="377">
        <f>SCH!AV503</f>
        <v>0</v>
      </c>
      <c r="AL494" s="377">
        <f>SCH!AW503</f>
        <v>0</v>
      </c>
      <c r="AM494" s="377">
        <f>COUNTIF(SCH!AX503,"Oui")</f>
        <v>0</v>
      </c>
      <c r="AN494" s="354"/>
      <c r="AO494" s="377">
        <f>GeoH!P503</f>
        <v>0</v>
      </c>
      <c r="AP494" s="377">
        <f>MAX(GeoH!AK503,GeoH!BS503)</f>
        <v>0</v>
      </c>
      <c r="AQ494" s="377">
        <f>MAX(GeoH!AL503,GeoH!BT503)</f>
        <v>0</v>
      </c>
      <c r="AR494" s="377">
        <f>MAX(GeoH!AM503,GeoH!BU503)</f>
        <v>0</v>
      </c>
      <c r="AS494" s="377">
        <f>MAX(GeoH!AN503,GeoH!BV503)</f>
        <v>0</v>
      </c>
      <c r="AT494" s="377">
        <f>MAX(GeoH!AO503,GeoH!BW503)</f>
        <v>0</v>
      </c>
      <c r="AU494" s="377">
        <f>MAX(GeoH!AQ503,GeoH!BY503)</f>
        <v>0</v>
      </c>
      <c r="AV494" s="377">
        <f>MAX(GeoH!AR503,GeoH!BZ503)</f>
        <v>0</v>
      </c>
      <c r="AW494" s="377">
        <f>MAX(GeoH!AS503,GeoH!CA503)</f>
        <v>0</v>
      </c>
      <c r="AX494" s="377">
        <f>MAX(GeoH!AT503,GeoH!CB503)</f>
        <v>0</v>
      </c>
      <c r="AY494" s="377">
        <f>MAX(GeoH!AU503,GeoH!CC503)</f>
        <v>0</v>
      </c>
      <c r="AZ494" s="377">
        <f>MAX(GeoH!AV503,GeoH!CD503)</f>
        <v>0</v>
      </c>
      <c r="BA494" s="377">
        <f>MAX(GeoH!AW503,GeoH!CE503)</f>
        <v>0</v>
      </c>
      <c r="BB494" s="377">
        <f>MAX(GeoH!AX503,GeoH!CF503)</f>
        <v>0</v>
      </c>
      <c r="BC494" s="377">
        <f>MAX(GeoH!AY503,GeoH!CG503)</f>
        <v>0</v>
      </c>
      <c r="BD494" s="377">
        <f>MAX(GeoH!AZ503,GeoH!CH503)</f>
        <v>0</v>
      </c>
      <c r="BE494" s="377">
        <f>MAX(GeoH!BA503,GeoH!CI503)</f>
        <v>0</v>
      </c>
      <c r="BF494" s="377">
        <f>MAX(GeoH!BB503,GeoH!CJ503)</f>
        <v>0</v>
      </c>
      <c r="BG494" s="377">
        <f>MAX(COUNTIF(GeoH!BC503,"Oui"),COUNTIF(GeoH!CK503,"Oui"))</f>
        <v>0</v>
      </c>
      <c r="BH494" s="354"/>
      <c r="BI494" s="377">
        <f>Trachome!Q506</f>
        <v>0</v>
      </c>
      <c r="BJ494" s="377">
        <f>Trachome!AK506</f>
        <v>0</v>
      </c>
      <c r="BK494" s="377">
        <f>Trachome!AL506</f>
        <v>0</v>
      </c>
      <c r="BL494" s="377">
        <f>Trachome!AN506</f>
        <v>0</v>
      </c>
      <c r="BM494" s="377">
        <f>Trachome!AO506</f>
        <v>0</v>
      </c>
      <c r="BN494" s="377">
        <f>Trachome!AT506</f>
        <v>0</v>
      </c>
      <c r="BO494" s="377">
        <f>Trachome!AU506</f>
        <v>0</v>
      </c>
      <c r="BP494" s="377">
        <f>Trachome!AV506</f>
        <v>0</v>
      </c>
      <c r="BQ494" s="377">
        <f>Trachome!AW506</f>
        <v>0</v>
      </c>
      <c r="BR494" s="377">
        <f>COUNTIF(Trachome!AX506,"Oui")</f>
        <v>0</v>
      </c>
      <c r="BS494" s="354"/>
      <c r="BT494" s="377">
        <f t="shared" si="83"/>
        <v>0</v>
      </c>
      <c r="BU494" s="377">
        <f t="shared" si="84"/>
        <v>0</v>
      </c>
      <c r="BV494" s="377">
        <f t="shared" si="85"/>
        <v>0</v>
      </c>
      <c r="BW494" s="377">
        <f t="shared" si="86"/>
        <v>0</v>
      </c>
      <c r="BX494" s="377">
        <f t="shared" si="87"/>
        <v>0</v>
      </c>
      <c r="BY494" s="377">
        <f t="shared" si="90"/>
        <v>0</v>
      </c>
      <c r="BZ494" s="377">
        <f t="shared" si="91"/>
        <v>0</v>
      </c>
      <c r="CA494" s="377">
        <f t="shared" si="92"/>
        <v>0</v>
      </c>
      <c r="CB494" s="377">
        <f t="shared" si="88"/>
        <v>0</v>
      </c>
      <c r="CC494" s="377">
        <f t="shared" si="89"/>
        <v>0</v>
      </c>
    </row>
    <row r="495" spans="2:81" x14ac:dyDescent="0.25">
      <c r="B495" s="169">
        <f>'Données démographiques'!B503</f>
        <v>0</v>
      </c>
      <c r="C495" s="169">
        <f>'Données démographiques'!C503</f>
        <v>0</v>
      </c>
      <c r="D495" s="170">
        <f>'Données démographiques'!D503</f>
        <v>0</v>
      </c>
      <c r="E495" s="76"/>
      <c r="F495" s="170">
        <f>FL!M502</f>
        <v>0</v>
      </c>
      <c r="G495" s="170">
        <f>FL!AE502</f>
        <v>0</v>
      </c>
      <c r="H495" s="170">
        <f>FL!AF502</f>
        <v>0</v>
      </c>
      <c r="I495" s="170">
        <f>FL!AH502</f>
        <v>0</v>
      </c>
      <c r="J495" s="170">
        <f>FL!AI502</f>
        <v>0</v>
      </c>
      <c r="K495" s="170">
        <f>FL!AK502</f>
        <v>0</v>
      </c>
      <c r="L495" s="170">
        <f>FL!AM502</f>
        <v>0</v>
      </c>
      <c r="M495" s="170">
        <f>FL!AN502</f>
        <v>0</v>
      </c>
      <c r="N495" s="170">
        <f>FL!AO502</f>
        <v>0</v>
      </c>
      <c r="O495" s="170">
        <f>FL!AP502</f>
        <v>0</v>
      </c>
      <c r="P495" s="170">
        <f>FL!AQ502</f>
        <v>0</v>
      </c>
      <c r="Q495" s="170">
        <f>COUNTIF(FL!AR502,"Oui")</f>
        <v>0</v>
      </c>
      <c r="R495" s="76"/>
      <c r="S495" s="170">
        <f>Oncho!K502</f>
        <v>0</v>
      </c>
      <c r="T495" s="170">
        <f>MAX(Oncho!AB502,Oncho!BA502)</f>
        <v>0</v>
      </c>
      <c r="U495" s="170">
        <f>MAX(Oncho!AC502,Oncho!BB502)</f>
        <v>0</v>
      </c>
      <c r="V495" s="170">
        <f>MAX(Oncho!AE502,Oncho!BD502)</f>
        <v>0</v>
      </c>
      <c r="W495" s="170">
        <f>MAX(Oncho!AF502,Oncho!BE502)</f>
        <v>0</v>
      </c>
      <c r="X495" s="170">
        <f>MAX(Oncho!AG502,Oncho!BF502)</f>
        <v>0</v>
      </c>
      <c r="Y495" s="170">
        <f>MAX(Oncho!AH502,Oncho!BG502)</f>
        <v>0</v>
      </c>
      <c r="Z495" s="170">
        <f>MAX(Oncho!AI502,Oncho!BH502)</f>
        <v>0</v>
      </c>
      <c r="AA495" s="170">
        <f>MAX(Oncho!AJ502,Oncho!BI502)</f>
        <v>0</v>
      </c>
      <c r="AB495" s="170">
        <f>MAX(COUNTIF(Oncho!AK502,"Oui"),COUNTIF(Oncho!BJ502,"Oui"))</f>
        <v>0</v>
      </c>
      <c r="AC495" s="76"/>
      <c r="AD495" s="170">
        <f>SCH!P504</f>
        <v>0</v>
      </c>
      <c r="AE495" s="170">
        <f>SCH!AI504</f>
        <v>0</v>
      </c>
      <c r="AF495" s="170">
        <f>SCH!AJ504</f>
        <v>0</v>
      </c>
      <c r="AG495" s="170">
        <f>SCH!AN504</f>
        <v>0</v>
      </c>
      <c r="AH495" s="170">
        <f>SCH!AO504</f>
        <v>0</v>
      </c>
      <c r="AI495" s="170">
        <f>SCH!AT504</f>
        <v>0</v>
      </c>
      <c r="AJ495" s="170">
        <f>SCH!AU504</f>
        <v>0</v>
      </c>
      <c r="AK495" s="170">
        <f>SCH!AV504</f>
        <v>0</v>
      </c>
      <c r="AL495" s="170">
        <f>SCH!AW504</f>
        <v>0</v>
      </c>
      <c r="AM495" s="170">
        <f>COUNTIF(SCH!AX504,"Oui")</f>
        <v>0</v>
      </c>
      <c r="AN495" s="76"/>
      <c r="AO495" s="170">
        <f>GeoH!P504</f>
        <v>0</v>
      </c>
      <c r="AP495" s="170">
        <f>MAX(GeoH!AK504,GeoH!BS504)</f>
        <v>0</v>
      </c>
      <c r="AQ495" s="170">
        <f>MAX(GeoH!AL504,GeoH!BT504)</f>
        <v>0</v>
      </c>
      <c r="AR495" s="170">
        <f>MAX(GeoH!AM504,GeoH!BU504)</f>
        <v>0</v>
      </c>
      <c r="AS495" s="170">
        <f>MAX(GeoH!AN504,GeoH!BV504)</f>
        <v>0</v>
      </c>
      <c r="AT495" s="170">
        <f>MAX(GeoH!AO504,GeoH!BW504)</f>
        <v>0</v>
      </c>
      <c r="AU495" s="170">
        <f>MAX(GeoH!AQ504,GeoH!BY504)</f>
        <v>0</v>
      </c>
      <c r="AV495" s="170">
        <f>MAX(GeoH!AR504,GeoH!BZ504)</f>
        <v>0</v>
      </c>
      <c r="AW495" s="170">
        <f>MAX(GeoH!AS504,GeoH!CA504)</f>
        <v>0</v>
      </c>
      <c r="AX495" s="170">
        <f>MAX(GeoH!AT504,GeoH!CB504)</f>
        <v>0</v>
      </c>
      <c r="AY495" s="170">
        <f>MAX(GeoH!AU504,GeoH!CC504)</f>
        <v>0</v>
      </c>
      <c r="AZ495" s="170">
        <f>MAX(GeoH!AV504,GeoH!CD504)</f>
        <v>0</v>
      </c>
      <c r="BA495" s="170">
        <f>MAX(GeoH!AW504,GeoH!CE504)</f>
        <v>0</v>
      </c>
      <c r="BB495" s="170">
        <f>MAX(GeoH!AX504,GeoH!CF504)</f>
        <v>0</v>
      </c>
      <c r="BC495" s="170">
        <f>MAX(GeoH!AY504,GeoH!CG504)</f>
        <v>0</v>
      </c>
      <c r="BD495" s="170">
        <f>MAX(GeoH!AZ504,GeoH!CH504)</f>
        <v>0</v>
      </c>
      <c r="BE495" s="170">
        <f>MAX(GeoH!BA504,GeoH!CI504)</f>
        <v>0</v>
      </c>
      <c r="BF495" s="170">
        <f>MAX(GeoH!BB504,GeoH!CJ504)</f>
        <v>0</v>
      </c>
      <c r="BG495" s="170">
        <f>MAX(COUNTIF(GeoH!BC504,"Oui"),COUNTIF(GeoH!CK504,"Oui"))</f>
        <v>0</v>
      </c>
      <c r="BH495" s="76"/>
      <c r="BI495" s="170">
        <f>Trachome!Q507</f>
        <v>0</v>
      </c>
      <c r="BJ495" s="170">
        <f>Trachome!AK507</f>
        <v>0</v>
      </c>
      <c r="BK495" s="170">
        <f>Trachome!AL507</f>
        <v>0</v>
      </c>
      <c r="BL495" s="170">
        <f>Trachome!AN507</f>
        <v>0</v>
      </c>
      <c r="BM495" s="170">
        <f>Trachome!AO507</f>
        <v>0</v>
      </c>
      <c r="BN495" s="170">
        <f>Trachome!AT507</f>
        <v>0</v>
      </c>
      <c r="BO495" s="170">
        <f>Trachome!AU507</f>
        <v>0</v>
      </c>
      <c r="BP495" s="170">
        <f>Trachome!AV507</f>
        <v>0</v>
      </c>
      <c r="BQ495" s="170">
        <f>Trachome!AW507</f>
        <v>0</v>
      </c>
      <c r="BR495" s="170">
        <f>COUNTIF(Trachome!AX507,"Oui")</f>
        <v>0</v>
      </c>
      <c r="BS495" s="76"/>
      <c r="BT495" s="170">
        <f t="shared" si="83"/>
        <v>0</v>
      </c>
      <c r="BU495" s="170">
        <f t="shared" si="84"/>
        <v>0</v>
      </c>
      <c r="BV495" s="170">
        <f t="shared" si="85"/>
        <v>0</v>
      </c>
      <c r="BW495" s="170">
        <f t="shared" si="86"/>
        <v>0</v>
      </c>
      <c r="BX495" s="170">
        <f t="shared" si="87"/>
        <v>0</v>
      </c>
      <c r="BY495" s="170">
        <f t="shared" si="90"/>
        <v>0</v>
      </c>
      <c r="BZ495" s="170">
        <f t="shared" si="91"/>
        <v>0</v>
      </c>
      <c r="CA495" s="170">
        <f t="shared" si="92"/>
        <v>0</v>
      </c>
      <c r="CB495" s="170">
        <f t="shared" si="88"/>
        <v>0</v>
      </c>
      <c r="CC495" s="170">
        <f t="shared" si="89"/>
        <v>0</v>
      </c>
    </row>
    <row r="496" spans="2:81" x14ac:dyDescent="0.25">
      <c r="B496" s="376">
        <f>'Données démographiques'!B504</f>
        <v>0</v>
      </c>
      <c r="C496" s="376">
        <f>'Données démographiques'!C504</f>
        <v>0</v>
      </c>
      <c r="D496" s="377">
        <f>'Données démographiques'!D504</f>
        <v>0</v>
      </c>
      <c r="E496" s="354"/>
      <c r="F496" s="377">
        <f>FL!M503</f>
        <v>0</v>
      </c>
      <c r="G496" s="377">
        <f>FL!AE503</f>
        <v>0</v>
      </c>
      <c r="H496" s="377">
        <f>FL!AF503</f>
        <v>0</v>
      </c>
      <c r="I496" s="377">
        <f>FL!AH503</f>
        <v>0</v>
      </c>
      <c r="J496" s="377">
        <f>FL!AI503</f>
        <v>0</v>
      </c>
      <c r="K496" s="377">
        <f>FL!AK503</f>
        <v>0</v>
      </c>
      <c r="L496" s="377">
        <f>FL!AM503</f>
        <v>0</v>
      </c>
      <c r="M496" s="377">
        <f>FL!AN503</f>
        <v>0</v>
      </c>
      <c r="N496" s="377">
        <f>FL!AO503</f>
        <v>0</v>
      </c>
      <c r="O496" s="377">
        <f>FL!AP503</f>
        <v>0</v>
      </c>
      <c r="P496" s="377">
        <f>FL!AQ503</f>
        <v>0</v>
      </c>
      <c r="Q496" s="377">
        <f>COUNTIF(FL!AR503,"Oui")</f>
        <v>0</v>
      </c>
      <c r="R496" s="354"/>
      <c r="S496" s="377">
        <f>Oncho!K503</f>
        <v>0</v>
      </c>
      <c r="T496" s="377">
        <f>MAX(Oncho!AB503,Oncho!BA503)</f>
        <v>0</v>
      </c>
      <c r="U496" s="377">
        <f>MAX(Oncho!AC503,Oncho!BB503)</f>
        <v>0</v>
      </c>
      <c r="V496" s="377">
        <f>MAX(Oncho!AE503,Oncho!BD503)</f>
        <v>0</v>
      </c>
      <c r="W496" s="377">
        <f>MAX(Oncho!AF503,Oncho!BE503)</f>
        <v>0</v>
      </c>
      <c r="X496" s="377">
        <f>MAX(Oncho!AG503,Oncho!BF503)</f>
        <v>0</v>
      </c>
      <c r="Y496" s="377">
        <f>MAX(Oncho!AH503,Oncho!BG503)</f>
        <v>0</v>
      </c>
      <c r="Z496" s="377">
        <f>MAX(Oncho!AI503,Oncho!BH503)</f>
        <v>0</v>
      </c>
      <c r="AA496" s="377">
        <f>MAX(Oncho!AJ503,Oncho!BI503)</f>
        <v>0</v>
      </c>
      <c r="AB496" s="377">
        <f>MAX(COUNTIF(Oncho!AK503,"Oui"),COUNTIF(Oncho!BJ503,"Oui"))</f>
        <v>0</v>
      </c>
      <c r="AC496" s="354"/>
      <c r="AD496" s="377">
        <f>SCH!P505</f>
        <v>0</v>
      </c>
      <c r="AE496" s="377">
        <f>SCH!AI505</f>
        <v>0</v>
      </c>
      <c r="AF496" s="377">
        <f>SCH!AJ505</f>
        <v>0</v>
      </c>
      <c r="AG496" s="377">
        <f>SCH!AN505</f>
        <v>0</v>
      </c>
      <c r="AH496" s="377">
        <f>SCH!AO505</f>
        <v>0</v>
      </c>
      <c r="AI496" s="377">
        <f>SCH!AT505</f>
        <v>0</v>
      </c>
      <c r="AJ496" s="377">
        <f>SCH!AU505</f>
        <v>0</v>
      </c>
      <c r="AK496" s="377">
        <f>SCH!AV505</f>
        <v>0</v>
      </c>
      <c r="AL496" s="377">
        <f>SCH!AW505</f>
        <v>0</v>
      </c>
      <c r="AM496" s="377">
        <f>COUNTIF(SCH!AX505,"Oui")</f>
        <v>0</v>
      </c>
      <c r="AN496" s="354"/>
      <c r="AO496" s="377">
        <f>GeoH!P505</f>
        <v>0</v>
      </c>
      <c r="AP496" s="377">
        <f>MAX(GeoH!AK505,GeoH!BS505)</f>
        <v>0</v>
      </c>
      <c r="AQ496" s="377">
        <f>MAX(GeoH!AL505,GeoH!BT505)</f>
        <v>0</v>
      </c>
      <c r="AR496" s="377">
        <f>MAX(GeoH!AM505,GeoH!BU505)</f>
        <v>0</v>
      </c>
      <c r="AS496" s="377">
        <f>MAX(GeoH!AN505,GeoH!BV505)</f>
        <v>0</v>
      </c>
      <c r="AT496" s="377">
        <f>MAX(GeoH!AO505,GeoH!BW505)</f>
        <v>0</v>
      </c>
      <c r="AU496" s="377">
        <f>MAX(GeoH!AQ505,GeoH!BY505)</f>
        <v>0</v>
      </c>
      <c r="AV496" s="377">
        <f>MAX(GeoH!AR505,GeoH!BZ505)</f>
        <v>0</v>
      </c>
      <c r="AW496" s="377">
        <f>MAX(GeoH!AS505,GeoH!CA505)</f>
        <v>0</v>
      </c>
      <c r="AX496" s="377">
        <f>MAX(GeoH!AT505,GeoH!CB505)</f>
        <v>0</v>
      </c>
      <c r="AY496" s="377">
        <f>MAX(GeoH!AU505,GeoH!CC505)</f>
        <v>0</v>
      </c>
      <c r="AZ496" s="377">
        <f>MAX(GeoH!AV505,GeoH!CD505)</f>
        <v>0</v>
      </c>
      <c r="BA496" s="377">
        <f>MAX(GeoH!AW505,GeoH!CE505)</f>
        <v>0</v>
      </c>
      <c r="BB496" s="377">
        <f>MAX(GeoH!AX505,GeoH!CF505)</f>
        <v>0</v>
      </c>
      <c r="BC496" s="377">
        <f>MAX(GeoH!AY505,GeoH!CG505)</f>
        <v>0</v>
      </c>
      <c r="BD496" s="377">
        <f>MAX(GeoH!AZ505,GeoH!CH505)</f>
        <v>0</v>
      </c>
      <c r="BE496" s="377">
        <f>MAX(GeoH!BA505,GeoH!CI505)</f>
        <v>0</v>
      </c>
      <c r="BF496" s="377">
        <f>MAX(GeoH!BB505,GeoH!CJ505)</f>
        <v>0</v>
      </c>
      <c r="BG496" s="377">
        <f>MAX(COUNTIF(GeoH!BC505,"Oui"),COUNTIF(GeoH!CK505,"Oui"))</f>
        <v>0</v>
      </c>
      <c r="BH496" s="354"/>
      <c r="BI496" s="377">
        <f>Trachome!Q508</f>
        <v>0</v>
      </c>
      <c r="BJ496" s="377">
        <f>Trachome!AK508</f>
        <v>0</v>
      </c>
      <c r="BK496" s="377">
        <f>Trachome!AL508</f>
        <v>0</v>
      </c>
      <c r="BL496" s="377">
        <f>Trachome!AN508</f>
        <v>0</v>
      </c>
      <c r="BM496" s="377">
        <f>Trachome!AO508</f>
        <v>0</v>
      </c>
      <c r="BN496" s="377">
        <f>Trachome!AT508</f>
        <v>0</v>
      </c>
      <c r="BO496" s="377">
        <f>Trachome!AU508</f>
        <v>0</v>
      </c>
      <c r="BP496" s="377">
        <f>Trachome!AV508</f>
        <v>0</v>
      </c>
      <c r="BQ496" s="377">
        <f>Trachome!AW508</f>
        <v>0</v>
      </c>
      <c r="BR496" s="377">
        <f>COUNTIF(Trachome!AX508,"Oui")</f>
        <v>0</v>
      </c>
      <c r="BS496" s="354"/>
      <c r="BT496" s="377">
        <f t="shared" si="83"/>
        <v>0</v>
      </c>
      <c r="BU496" s="377">
        <f t="shared" si="84"/>
        <v>0</v>
      </c>
      <c r="BV496" s="377">
        <f t="shared" si="85"/>
        <v>0</v>
      </c>
      <c r="BW496" s="377">
        <f t="shared" si="86"/>
        <v>0</v>
      </c>
      <c r="BX496" s="377">
        <f t="shared" si="87"/>
        <v>0</v>
      </c>
      <c r="BY496" s="377">
        <f t="shared" si="90"/>
        <v>0</v>
      </c>
      <c r="BZ496" s="377">
        <f t="shared" si="91"/>
        <v>0</v>
      </c>
      <c r="CA496" s="377">
        <f t="shared" si="92"/>
        <v>0</v>
      </c>
      <c r="CB496" s="377">
        <f t="shared" si="88"/>
        <v>0</v>
      </c>
      <c r="CC496" s="377">
        <f t="shared" si="89"/>
        <v>0</v>
      </c>
    </row>
    <row r="497" spans="2:81" x14ac:dyDescent="0.25">
      <c r="B497" s="169">
        <f>'Données démographiques'!B505</f>
        <v>0</v>
      </c>
      <c r="C497" s="169">
        <f>'Données démographiques'!C505</f>
        <v>0</v>
      </c>
      <c r="D497" s="170">
        <f>'Données démographiques'!D505</f>
        <v>0</v>
      </c>
      <c r="E497" s="76"/>
      <c r="F497" s="170">
        <f>FL!M504</f>
        <v>0</v>
      </c>
      <c r="G497" s="170">
        <f>FL!AE504</f>
        <v>0</v>
      </c>
      <c r="H497" s="170">
        <f>FL!AF504</f>
        <v>0</v>
      </c>
      <c r="I497" s="170">
        <f>FL!AH504</f>
        <v>0</v>
      </c>
      <c r="J497" s="170">
        <f>FL!AI504</f>
        <v>0</v>
      </c>
      <c r="K497" s="170">
        <f>FL!AK504</f>
        <v>0</v>
      </c>
      <c r="L497" s="170">
        <f>FL!AM504</f>
        <v>0</v>
      </c>
      <c r="M497" s="170">
        <f>FL!AN504</f>
        <v>0</v>
      </c>
      <c r="N497" s="170">
        <f>FL!AO504</f>
        <v>0</v>
      </c>
      <c r="O497" s="170">
        <f>FL!AP504</f>
        <v>0</v>
      </c>
      <c r="P497" s="170">
        <f>FL!AQ504</f>
        <v>0</v>
      </c>
      <c r="Q497" s="170">
        <f>COUNTIF(FL!AR504,"Oui")</f>
        <v>0</v>
      </c>
      <c r="R497" s="76"/>
      <c r="S497" s="170">
        <f>Oncho!K504</f>
        <v>0</v>
      </c>
      <c r="T497" s="170">
        <f>MAX(Oncho!AB504,Oncho!BA504)</f>
        <v>0</v>
      </c>
      <c r="U497" s="170">
        <f>MAX(Oncho!AC504,Oncho!BB504)</f>
        <v>0</v>
      </c>
      <c r="V497" s="170">
        <f>MAX(Oncho!AE504,Oncho!BD504)</f>
        <v>0</v>
      </c>
      <c r="W497" s="170">
        <f>MAX(Oncho!AF504,Oncho!BE504)</f>
        <v>0</v>
      </c>
      <c r="X497" s="170">
        <f>MAX(Oncho!AG504,Oncho!BF504)</f>
        <v>0</v>
      </c>
      <c r="Y497" s="170">
        <f>MAX(Oncho!AH504,Oncho!BG504)</f>
        <v>0</v>
      </c>
      <c r="Z497" s="170">
        <f>MAX(Oncho!AI504,Oncho!BH504)</f>
        <v>0</v>
      </c>
      <c r="AA497" s="170">
        <f>MAX(Oncho!AJ504,Oncho!BI504)</f>
        <v>0</v>
      </c>
      <c r="AB497" s="170">
        <f>MAX(COUNTIF(Oncho!AK504,"Oui"),COUNTIF(Oncho!BJ504,"Oui"))</f>
        <v>0</v>
      </c>
      <c r="AC497" s="76"/>
      <c r="AD497" s="170">
        <f>SCH!P506</f>
        <v>0</v>
      </c>
      <c r="AE497" s="170">
        <f>SCH!AI506</f>
        <v>0</v>
      </c>
      <c r="AF497" s="170">
        <f>SCH!AJ506</f>
        <v>0</v>
      </c>
      <c r="AG497" s="170">
        <f>SCH!AN506</f>
        <v>0</v>
      </c>
      <c r="AH497" s="170">
        <f>SCH!AO506</f>
        <v>0</v>
      </c>
      <c r="AI497" s="170">
        <f>SCH!AT506</f>
        <v>0</v>
      </c>
      <c r="AJ497" s="170">
        <f>SCH!AU506</f>
        <v>0</v>
      </c>
      <c r="AK497" s="170">
        <f>SCH!AV506</f>
        <v>0</v>
      </c>
      <c r="AL497" s="170">
        <f>SCH!AW506</f>
        <v>0</v>
      </c>
      <c r="AM497" s="170">
        <f>COUNTIF(SCH!AX506,"Oui")</f>
        <v>0</v>
      </c>
      <c r="AN497" s="76"/>
      <c r="AO497" s="170">
        <f>GeoH!P506</f>
        <v>0</v>
      </c>
      <c r="AP497" s="170">
        <f>MAX(GeoH!AK506,GeoH!BS506)</f>
        <v>0</v>
      </c>
      <c r="AQ497" s="170">
        <f>MAX(GeoH!AL506,GeoH!BT506)</f>
        <v>0</v>
      </c>
      <c r="AR497" s="170">
        <f>MAX(GeoH!AM506,GeoH!BU506)</f>
        <v>0</v>
      </c>
      <c r="AS497" s="170">
        <f>MAX(GeoH!AN506,GeoH!BV506)</f>
        <v>0</v>
      </c>
      <c r="AT497" s="170">
        <f>MAX(GeoH!AO506,GeoH!BW506)</f>
        <v>0</v>
      </c>
      <c r="AU497" s="170">
        <f>MAX(GeoH!AQ506,GeoH!BY506)</f>
        <v>0</v>
      </c>
      <c r="AV497" s="170">
        <f>MAX(GeoH!AR506,GeoH!BZ506)</f>
        <v>0</v>
      </c>
      <c r="AW497" s="170">
        <f>MAX(GeoH!AS506,GeoH!CA506)</f>
        <v>0</v>
      </c>
      <c r="AX497" s="170">
        <f>MAX(GeoH!AT506,GeoH!CB506)</f>
        <v>0</v>
      </c>
      <c r="AY497" s="170">
        <f>MAX(GeoH!AU506,GeoH!CC506)</f>
        <v>0</v>
      </c>
      <c r="AZ497" s="170">
        <f>MAX(GeoH!AV506,GeoH!CD506)</f>
        <v>0</v>
      </c>
      <c r="BA497" s="170">
        <f>MAX(GeoH!AW506,GeoH!CE506)</f>
        <v>0</v>
      </c>
      <c r="BB497" s="170">
        <f>MAX(GeoH!AX506,GeoH!CF506)</f>
        <v>0</v>
      </c>
      <c r="BC497" s="170">
        <f>MAX(GeoH!AY506,GeoH!CG506)</f>
        <v>0</v>
      </c>
      <c r="BD497" s="170">
        <f>MAX(GeoH!AZ506,GeoH!CH506)</f>
        <v>0</v>
      </c>
      <c r="BE497" s="170">
        <f>MAX(GeoH!BA506,GeoH!CI506)</f>
        <v>0</v>
      </c>
      <c r="BF497" s="170">
        <f>MAX(GeoH!BB506,GeoH!CJ506)</f>
        <v>0</v>
      </c>
      <c r="BG497" s="170">
        <f>MAX(COUNTIF(GeoH!BC506,"Oui"),COUNTIF(GeoH!CK506,"Oui"))</f>
        <v>0</v>
      </c>
      <c r="BH497" s="76"/>
      <c r="BI497" s="170">
        <f>Trachome!Q509</f>
        <v>0</v>
      </c>
      <c r="BJ497" s="170">
        <f>Trachome!AK509</f>
        <v>0</v>
      </c>
      <c r="BK497" s="170">
        <f>Trachome!AL509</f>
        <v>0</v>
      </c>
      <c r="BL497" s="170">
        <f>Trachome!AN509</f>
        <v>0</v>
      </c>
      <c r="BM497" s="170">
        <f>Trachome!AO509</f>
        <v>0</v>
      </c>
      <c r="BN497" s="170">
        <f>Trachome!AT509</f>
        <v>0</v>
      </c>
      <c r="BO497" s="170">
        <f>Trachome!AU509</f>
        <v>0</v>
      </c>
      <c r="BP497" s="170">
        <f>Trachome!AV509</f>
        <v>0</v>
      </c>
      <c r="BQ497" s="170">
        <f>Trachome!AW509</f>
        <v>0</v>
      </c>
      <c r="BR497" s="170">
        <f>COUNTIF(Trachome!AX509,"Oui")</f>
        <v>0</v>
      </c>
      <c r="BS497" s="76"/>
      <c r="BT497" s="170">
        <f t="shared" si="83"/>
        <v>0</v>
      </c>
      <c r="BU497" s="170">
        <f t="shared" si="84"/>
        <v>0</v>
      </c>
      <c r="BV497" s="170">
        <f t="shared" si="85"/>
        <v>0</v>
      </c>
      <c r="BW497" s="170">
        <f t="shared" si="86"/>
        <v>0</v>
      </c>
      <c r="BX497" s="170">
        <f t="shared" si="87"/>
        <v>0</v>
      </c>
      <c r="BY497" s="170">
        <f t="shared" si="90"/>
        <v>0</v>
      </c>
      <c r="BZ497" s="170">
        <f t="shared" si="91"/>
        <v>0</v>
      </c>
      <c r="CA497" s="170">
        <f t="shared" si="92"/>
        <v>0</v>
      </c>
      <c r="CB497" s="170">
        <f t="shared" si="88"/>
        <v>0</v>
      </c>
      <c r="CC497" s="170">
        <f t="shared" si="89"/>
        <v>0</v>
      </c>
    </row>
    <row r="498" spans="2:81" x14ac:dyDescent="0.25">
      <c r="B498" s="376">
        <f>'Données démographiques'!B506</f>
        <v>0</v>
      </c>
      <c r="C498" s="376">
        <f>'Données démographiques'!C506</f>
        <v>0</v>
      </c>
      <c r="D498" s="377">
        <f>'Données démographiques'!D506</f>
        <v>0</v>
      </c>
      <c r="E498" s="354"/>
      <c r="F498" s="377">
        <f>FL!M505</f>
        <v>0</v>
      </c>
      <c r="G498" s="377">
        <f>FL!AE505</f>
        <v>0</v>
      </c>
      <c r="H498" s="377">
        <f>FL!AF505</f>
        <v>0</v>
      </c>
      <c r="I498" s="377">
        <f>FL!AH505</f>
        <v>0</v>
      </c>
      <c r="J498" s="377">
        <f>FL!AI505</f>
        <v>0</v>
      </c>
      <c r="K498" s="377">
        <f>FL!AK505</f>
        <v>0</v>
      </c>
      <c r="L498" s="377">
        <f>FL!AM505</f>
        <v>0</v>
      </c>
      <c r="M498" s="377">
        <f>FL!AN505</f>
        <v>0</v>
      </c>
      <c r="N498" s="377">
        <f>FL!AO505</f>
        <v>0</v>
      </c>
      <c r="O498" s="377">
        <f>FL!AP505</f>
        <v>0</v>
      </c>
      <c r="P498" s="377">
        <f>FL!AQ505</f>
        <v>0</v>
      </c>
      <c r="Q498" s="377">
        <f>COUNTIF(FL!AR505,"Oui")</f>
        <v>0</v>
      </c>
      <c r="R498" s="354"/>
      <c r="S498" s="377">
        <f>Oncho!K505</f>
        <v>0</v>
      </c>
      <c r="T498" s="377">
        <f>MAX(Oncho!AB505,Oncho!BA505)</f>
        <v>0</v>
      </c>
      <c r="U498" s="377">
        <f>MAX(Oncho!AC505,Oncho!BB505)</f>
        <v>0</v>
      </c>
      <c r="V498" s="377">
        <f>MAX(Oncho!AE505,Oncho!BD505)</f>
        <v>0</v>
      </c>
      <c r="W498" s="377">
        <f>MAX(Oncho!AF505,Oncho!BE505)</f>
        <v>0</v>
      </c>
      <c r="X498" s="377">
        <f>MAX(Oncho!AG505,Oncho!BF505)</f>
        <v>0</v>
      </c>
      <c r="Y498" s="377">
        <f>MAX(Oncho!AH505,Oncho!BG505)</f>
        <v>0</v>
      </c>
      <c r="Z498" s="377">
        <f>MAX(Oncho!AI505,Oncho!BH505)</f>
        <v>0</v>
      </c>
      <c r="AA498" s="377">
        <f>MAX(Oncho!AJ505,Oncho!BI505)</f>
        <v>0</v>
      </c>
      <c r="AB498" s="377">
        <f>MAX(COUNTIF(Oncho!AK505,"Oui"),COUNTIF(Oncho!BJ505,"Oui"))</f>
        <v>0</v>
      </c>
      <c r="AC498" s="354"/>
      <c r="AD498" s="377">
        <f>SCH!P507</f>
        <v>0</v>
      </c>
      <c r="AE498" s="377">
        <f>SCH!AI507</f>
        <v>0</v>
      </c>
      <c r="AF498" s="377">
        <f>SCH!AJ507</f>
        <v>0</v>
      </c>
      <c r="AG498" s="377">
        <f>SCH!AN507</f>
        <v>0</v>
      </c>
      <c r="AH498" s="377">
        <f>SCH!AO507</f>
        <v>0</v>
      </c>
      <c r="AI498" s="377">
        <f>SCH!AT507</f>
        <v>0</v>
      </c>
      <c r="AJ498" s="377">
        <f>SCH!AU507</f>
        <v>0</v>
      </c>
      <c r="AK498" s="377">
        <f>SCH!AV507</f>
        <v>0</v>
      </c>
      <c r="AL498" s="377">
        <f>SCH!AW507</f>
        <v>0</v>
      </c>
      <c r="AM498" s="377">
        <f>COUNTIF(SCH!AX507,"Oui")</f>
        <v>0</v>
      </c>
      <c r="AN498" s="354"/>
      <c r="AO498" s="377">
        <f>GeoH!P507</f>
        <v>0</v>
      </c>
      <c r="AP498" s="377">
        <f>MAX(GeoH!AK507,GeoH!BS507)</f>
        <v>0</v>
      </c>
      <c r="AQ498" s="377">
        <f>MAX(GeoH!AL507,GeoH!BT507)</f>
        <v>0</v>
      </c>
      <c r="AR498" s="377">
        <f>MAX(GeoH!AM507,GeoH!BU507)</f>
        <v>0</v>
      </c>
      <c r="AS498" s="377">
        <f>MAX(GeoH!AN507,GeoH!BV507)</f>
        <v>0</v>
      </c>
      <c r="AT498" s="377">
        <f>MAX(GeoH!AO507,GeoH!BW507)</f>
        <v>0</v>
      </c>
      <c r="AU498" s="377">
        <f>MAX(GeoH!AQ507,GeoH!BY507)</f>
        <v>0</v>
      </c>
      <c r="AV498" s="377">
        <f>MAX(GeoH!AR507,GeoH!BZ507)</f>
        <v>0</v>
      </c>
      <c r="AW498" s="377">
        <f>MAX(GeoH!AS507,GeoH!CA507)</f>
        <v>0</v>
      </c>
      <c r="AX498" s="377">
        <f>MAX(GeoH!AT507,GeoH!CB507)</f>
        <v>0</v>
      </c>
      <c r="AY498" s="377">
        <f>MAX(GeoH!AU507,GeoH!CC507)</f>
        <v>0</v>
      </c>
      <c r="AZ498" s="377">
        <f>MAX(GeoH!AV507,GeoH!CD507)</f>
        <v>0</v>
      </c>
      <c r="BA498" s="377">
        <f>MAX(GeoH!AW507,GeoH!CE507)</f>
        <v>0</v>
      </c>
      <c r="BB498" s="377">
        <f>MAX(GeoH!AX507,GeoH!CF507)</f>
        <v>0</v>
      </c>
      <c r="BC498" s="377">
        <f>MAX(GeoH!AY507,GeoH!CG507)</f>
        <v>0</v>
      </c>
      <c r="BD498" s="377">
        <f>MAX(GeoH!AZ507,GeoH!CH507)</f>
        <v>0</v>
      </c>
      <c r="BE498" s="377">
        <f>MAX(GeoH!BA507,GeoH!CI507)</f>
        <v>0</v>
      </c>
      <c r="BF498" s="377">
        <f>MAX(GeoH!BB507,GeoH!CJ507)</f>
        <v>0</v>
      </c>
      <c r="BG498" s="377">
        <f>MAX(COUNTIF(GeoH!BC507,"Oui"),COUNTIF(GeoH!CK507,"Oui"))</f>
        <v>0</v>
      </c>
      <c r="BH498" s="354"/>
      <c r="BI498" s="377">
        <f>Trachome!Q510</f>
        <v>0</v>
      </c>
      <c r="BJ498" s="377">
        <f>Trachome!AK510</f>
        <v>0</v>
      </c>
      <c r="BK498" s="377">
        <f>Trachome!AL510</f>
        <v>0</v>
      </c>
      <c r="BL498" s="377">
        <f>Trachome!AN510</f>
        <v>0</v>
      </c>
      <c r="BM498" s="377">
        <f>Trachome!AO510</f>
        <v>0</v>
      </c>
      <c r="BN498" s="377">
        <f>Trachome!AT510</f>
        <v>0</v>
      </c>
      <c r="BO498" s="377">
        <f>Trachome!AU510</f>
        <v>0</v>
      </c>
      <c r="BP498" s="377">
        <f>Trachome!AV510</f>
        <v>0</v>
      </c>
      <c r="BQ498" s="377">
        <f>Trachome!AW510</f>
        <v>0</v>
      </c>
      <c r="BR498" s="377">
        <f>COUNTIF(Trachome!AX510,"Oui")</f>
        <v>0</v>
      </c>
      <c r="BS498" s="354"/>
      <c r="BT498" s="377">
        <f t="shared" si="83"/>
        <v>0</v>
      </c>
      <c r="BU498" s="377">
        <f t="shared" si="84"/>
        <v>0</v>
      </c>
      <c r="BV498" s="377">
        <f t="shared" si="85"/>
        <v>0</v>
      </c>
      <c r="BW498" s="377">
        <f t="shared" si="86"/>
        <v>0</v>
      </c>
      <c r="BX498" s="377">
        <f t="shared" si="87"/>
        <v>0</v>
      </c>
      <c r="BY498" s="377">
        <f t="shared" si="90"/>
        <v>0</v>
      </c>
      <c r="BZ498" s="377">
        <f t="shared" si="91"/>
        <v>0</v>
      </c>
      <c r="CA498" s="377">
        <f t="shared" si="92"/>
        <v>0</v>
      </c>
      <c r="CB498" s="377">
        <f t="shared" si="88"/>
        <v>0</v>
      </c>
      <c r="CC498" s="377">
        <f t="shared" si="89"/>
        <v>0</v>
      </c>
    </row>
    <row r="499" spans="2:81" x14ac:dyDescent="0.25">
      <c r="B499" s="169">
        <f>'Données démographiques'!B507</f>
        <v>0</v>
      </c>
      <c r="C499" s="169">
        <f>'Données démographiques'!C507</f>
        <v>0</v>
      </c>
      <c r="D499" s="170">
        <f>'Données démographiques'!D507</f>
        <v>0</v>
      </c>
      <c r="E499" s="76"/>
      <c r="F499" s="170">
        <f>FL!M506</f>
        <v>0</v>
      </c>
      <c r="G499" s="170">
        <f>FL!AE506</f>
        <v>0</v>
      </c>
      <c r="H499" s="170">
        <f>FL!AF506</f>
        <v>0</v>
      </c>
      <c r="I499" s="170">
        <f>FL!AH506</f>
        <v>0</v>
      </c>
      <c r="J499" s="170">
        <f>FL!AI506</f>
        <v>0</v>
      </c>
      <c r="K499" s="170">
        <f>FL!AK506</f>
        <v>0</v>
      </c>
      <c r="L499" s="170">
        <f>FL!AM506</f>
        <v>0</v>
      </c>
      <c r="M499" s="170">
        <f>FL!AN506</f>
        <v>0</v>
      </c>
      <c r="N499" s="170">
        <f>FL!AO506</f>
        <v>0</v>
      </c>
      <c r="O499" s="170">
        <f>FL!AP506</f>
        <v>0</v>
      </c>
      <c r="P499" s="170">
        <f>FL!AQ506</f>
        <v>0</v>
      </c>
      <c r="Q499" s="170">
        <f>COUNTIF(FL!AR506,"Oui")</f>
        <v>0</v>
      </c>
      <c r="R499" s="76"/>
      <c r="S499" s="170">
        <f>Oncho!K506</f>
        <v>0</v>
      </c>
      <c r="T499" s="170">
        <f>MAX(Oncho!AB506,Oncho!BA506)</f>
        <v>0</v>
      </c>
      <c r="U499" s="170">
        <f>MAX(Oncho!AC506,Oncho!BB506)</f>
        <v>0</v>
      </c>
      <c r="V499" s="170">
        <f>MAX(Oncho!AE506,Oncho!BD506)</f>
        <v>0</v>
      </c>
      <c r="W499" s="170">
        <f>MAX(Oncho!AF506,Oncho!BE506)</f>
        <v>0</v>
      </c>
      <c r="X499" s="170">
        <f>MAX(Oncho!AG506,Oncho!BF506)</f>
        <v>0</v>
      </c>
      <c r="Y499" s="170">
        <f>MAX(Oncho!AH506,Oncho!BG506)</f>
        <v>0</v>
      </c>
      <c r="Z499" s="170">
        <f>MAX(Oncho!AI506,Oncho!BH506)</f>
        <v>0</v>
      </c>
      <c r="AA499" s="170">
        <f>MAX(Oncho!AJ506,Oncho!BI506)</f>
        <v>0</v>
      </c>
      <c r="AB499" s="170">
        <f>MAX(COUNTIF(Oncho!AK506,"Oui"),COUNTIF(Oncho!BJ506,"Oui"))</f>
        <v>0</v>
      </c>
      <c r="AC499" s="76"/>
      <c r="AD499" s="170">
        <f>SCH!P508</f>
        <v>0</v>
      </c>
      <c r="AE499" s="170">
        <f>SCH!AI508</f>
        <v>0</v>
      </c>
      <c r="AF499" s="170">
        <f>SCH!AJ508</f>
        <v>0</v>
      </c>
      <c r="AG499" s="170">
        <f>SCH!AN508</f>
        <v>0</v>
      </c>
      <c r="AH499" s="170">
        <f>SCH!AO508</f>
        <v>0</v>
      </c>
      <c r="AI499" s="170">
        <f>SCH!AT508</f>
        <v>0</v>
      </c>
      <c r="AJ499" s="170">
        <f>SCH!AU508</f>
        <v>0</v>
      </c>
      <c r="AK499" s="170">
        <f>SCH!AV508</f>
        <v>0</v>
      </c>
      <c r="AL499" s="170">
        <f>SCH!AW508</f>
        <v>0</v>
      </c>
      <c r="AM499" s="170">
        <f>COUNTIF(SCH!AX508,"Oui")</f>
        <v>0</v>
      </c>
      <c r="AN499" s="76"/>
      <c r="AO499" s="170">
        <f>GeoH!P508</f>
        <v>0</v>
      </c>
      <c r="AP499" s="170">
        <f>MAX(GeoH!AK508,GeoH!BS508)</f>
        <v>0</v>
      </c>
      <c r="AQ499" s="170">
        <f>MAX(GeoH!AL508,GeoH!BT508)</f>
        <v>0</v>
      </c>
      <c r="AR499" s="170">
        <f>MAX(GeoH!AM508,GeoH!BU508)</f>
        <v>0</v>
      </c>
      <c r="AS499" s="170">
        <f>MAX(GeoH!AN508,GeoH!BV508)</f>
        <v>0</v>
      </c>
      <c r="AT499" s="170">
        <f>MAX(GeoH!AO508,GeoH!BW508)</f>
        <v>0</v>
      </c>
      <c r="AU499" s="170">
        <f>MAX(GeoH!AQ508,GeoH!BY508)</f>
        <v>0</v>
      </c>
      <c r="AV499" s="170">
        <f>MAX(GeoH!AR508,GeoH!BZ508)</f>
        <v>0</v>
      </c>
      <c r="AW499" s="170">
        <f>MAX(GeoH!AS508,GeoH!CA508)</f>
        <v>0</v>
      </c>
      <c r="AX499" s="170">
        <f>MAX(GeoH!AT508,GeoH!CB508)</f>
        <v>0</v>
      </c>
      <c r="AY499" s="170">
        <f>MAX(GeoH!AU508,GeoH!CC508)</f>
        <v>0</v>
      </c>
      <c r="AZ499" s="170">
        <f>MAX(GeoH!AV508,GeoH!CD508)</f>
        <v>0</v>
      </c>
      <c r="BA499" s="170">
        <f>MAX(GeoH!AW508,GeoH!CE508)</f>
        <v>0</v>
      </c>
      <c r="BB499" s="170">
        <f>MAX(GeoH!AX508,GeoH!CF508)</f>
        <v>0</v>
      </c>
      <c r="BC499" s="170">
        <f>MAX(GeoH!AY508,GeoH!CG508)</f>
        <v>0</v>
      </c>
      <c r="BD499" s="170">
        <f>MAX(GeoH!AZ508,GeoH!CH508)</f>
        <v>0</v>
      </c>
      <c r="BE499" s="170">
        <f>MAX(GeoH!BA508,GeoH!CI508)</f>
        <v>0</v>
      </c>
      <c r="BF499" s="170">
        <f>MAX(GeoH!BB508,GeoH!CJ508)</f>
        <v>0</v>
      </c>
      <c r="BG499" s="170">
        <f>MAX(COUNTIF(GeoH!BC508,"Oui"),COUNTIF(GeoH!CK508,"Oui"))</f>
        <v>0</v>
      </c>
      <c r="BH499" s="76"/>
      <c r="BI499" s="170">
        <f>Trachome!Q511</f>
        <v>0</v>
      </c>
      <c r="BJ499" s="170">
        <f>Trachome!AK511</f>
        <v>0</v>
      </c>
      <c r="BK499" s="170">
        <f>Trachome!AL511</f>
        <v>0</v>
      </c>
      <c r="BL499" s="170">
        <f>Trachome!AN511</f>
        <v>0</v>
      </c>
      <c r="BM499" s="170">
        <f>Trachome!AO511</f>
        <v>0</v>
      </c>
      <c r="BN499" s="170">
        <f>Trachome!AT511</f>
        <v>0</v>
      </c>
      <c r="BO499" s="170">
        <f>Trachome!AU511</f>
        <v>0</v>
      </c>
      <c r="BP499" s="170">
        <f>Trachome!AV511</f>
        <v>0</v>
      </c>
      <c r="BQ499" s="170">
        <f>Trachome!AW511</f>
        <v>0</v>
      </c>
      <c r="BR499" s="170">
        <f>COUNTIF(Trachome!AX511,"Oui")</f>
        <v>0</v>
      </c>
      <c r="BS499" s="76"/>
      <c r="BT499" s="170">
        <f t="shared" si="83"/>
        <v>0</v>
      </c>
      <c r="BU499" s="170">
        <f t="shared" si="84"/>
        <v>0</v>
      </c>
      <c r="BV499" s="170">
        <f t="shared" si="85"/>
        <v>0</v>
      </c>
      <c r="BW499" s="170">
        <f t="shared" si="86"/>
        <v>0</v>
      </c>
      <c r="BX499" s="170">
        <f t="shared" si="87"/>
        <v>0</v>
      </c>
      <c r="BY499" s="170">
        <f t="shared" si="90"/>
        <v>0</v>
      </c>
      <c r="BZ499" s="170">
        <f t="shared" si="91"/>
        <v>0</v>
      </c>
      <c r="CA499" s="170">
        <f t="shared" si="92"/>
        <v>0</v>
      </c>
      <c r="CB499" s="170">
        <f t="shared" si="88"/>
        <v>0</v>
      </c>
      <c r="CC499" s="170">
        <f t="shared" si="89"/>
        <v>0</v>
      </c>
    </row>
    <row r="500" spans="2:81" x14ac:dyDescent="0.25">
      <c r="B500" s="376">
        <f>'Données démographiques'!B508</f>
        <v>0</v>
      </c>
      <c r="C500" s="376">
        <f>'Données démographiques'!C508</f>
        <v>0</v>
      </c>
      <c r="D500" s="377">
        <f>'Données démographiques'!D508</f>
        <v>0</v>
      </c>
      <c r="E500" s="354"/>
      <c r="F500" s="377">
        <f>FL!M507</f>
        <v>0</v>
      </c>
      <c r="G500" s="377">
        <f>FL!AE507</f>
        <v>0</v>
      </c>
      <c r="H500" s="377">
        <f>FL!AF507</f>
        <v>0</v>
      </c>
      <c r="I500" s="377">
        <f>FL!AH507</f>
        <v>0</v>
      </c>
      <c r="J500" s="377">
        <f>FL!AI507</f>
        <v>0</v>
      </c>
      <c r="K500" s="377">
        <f>FL!AK507</f>
        <v>0</v>
      </c>
      <c r="L500" s="377">
        <f>FL!AM507</f>
        <v>0</v>
      </c>
      <c r="M500" s="377">
        <f>FL!AN507</f>
        <v>0</v>
      </c>
      <c r="N500" s="377">
        <f>FL!AO507</f>
        <v>0</v>
      </c>
      <c r="O500" s="377">
        <f>FL!AP507</f>
        <v>0</v>
      </c>
      <c r="P500" s="377">
        <f>FL!AQ507</f>
        <v>0</v>
      </c>
      <c r="Q500" s="377">
        <f>COUNTIF(FL!AR507,"Oui")</f>
        <v>0</v>
      </c>
      <c r="R500" s="354"/>
      <c r="S500" s="377">
        <f>Oncho!K507</f>
        <v>0</v>
      </c>
      <c r="T500" s="377">
        <f>MAX(Oncho!AB507,Oncho!BA507)</f>
        <v>0</v>
      </c>
      <c r="U500" s="377">
        <f>MAX(Oncho!AC507,Oncho!BB507)</f>
        <v>0</v>
      </c>
      <c r="V500" s="377">
        <f>MAX(Oncho!AE507,Oncho!BD507)</f>
        <v>0</v>
      </c>
      <c r="W500" s="377">
        <f>MAX(Oncho!AF507,Oncho!BE507)</f>
        <v>0</v>
      </c>
      <c r="X500" s="377">
        <f>MAX(Oncho!AG507,Oncho!BF507)</f>
        <v>0</v>
      </c>
      <c r="Y500" s="377">
        <f>MAX(Oncho!AH507,Oncho!BG507)</f>
        <v>0</v>
      </c>
      <c r="Z500" s="377">
        <f>MAX(Oncho!AI507,Oncho!BH507)</f>
        <v>0</v>
      </c>
      <c r="AA500" s="377">
        <f>MAX(Oncho!AJ507,Oncho!BI507)</f>
        <v>0</v>
      </c>
      <c r="AB500" s="377">
        <f>MAX(COUNTIF(Oncho!AK507,"Oui"),COUNTIF(Oncho!BJ507,"Oui"))</f>
        <v>0</v>
      </c>
      <c r="AC500" s="354"/>
      <c r="AD500" s="377">
        <f>SCH!P509</f>
        <v>0</v>
      </c>
      <c r="AE500" s="377">
        <f>SCH!AI509</f>
        <v>0</v>
      </c>
      <c r="AF500" s="377">
        <f>SCH!AJ509</f>
        <v>0</v>
      </c>
      <c r="AG500" s="377">
        <f>SCH!AN509</f>
        <v>0</v>
      </c>
      <c r="AH500" s="377">
        <f>SCH!AO509</f>
        <v>0</v>
      </c>
      <c r="AI500" s="377">
        <f>SCH!AT509</f>
        <v>0</v>
      </c>
      <c r="AJ500" s="377">
        <f>SCH!AU509</f>
        <v>0</v>
      </c>
      <c r="AK500" s="377">
        <f>SCH!AV509</f>
        <v>0</v>
      </c>
      <c r="AL500" s="377">
        <f>SCH!AW509</f>
        <v>0</v>
      </c>
      <c r="AM500" s="377">
        <f>COUNTIF(SCH!AX509,"Oui")</f>
        <v>0</v>
      </c>
      <c r="AN500" s="354"/>
      <c r="AO500" s="377">
        <f>GeoH!P509</f>
        <v>0</v>
      </c>
      <c r="AP500" s="377">
        <f>MAX(GeoH!AK509,GeoH!BS509)</f>
        <v>0</v>
      </c>
      <c r="AQ500" s="377">
        <f>MAX(GeoH!AL509,GeoH!BT509)</f>
        <v>0</v>
      </c>
      <c r="AR500" s="377">
        <f>MAX(GeoH!AM509,GeoH!BU509)</f>
        <v>0</v>
      </c>
      <c r="AS500" s="377">
        <f>MAX(GeoH!AN509,GeoH!BV509)</f>
        <v>0</v>
      </c>
      <c r="AT500" s="377">
        <f>MAX(GeoH!AO509,GeoH!BW509)</f>
        <v>0</v>
      </c>
      <c r="AU500" s="377">
        <f>MAX(GeoH!AQ509,GeoH!BY509)</f>
        <v>0</v>
      </c>
      <c r="AV500" s="377">
        <f>MAX(GeoH!AR509,GeoH!BZ509)</f>
        <v>0</v>
      </c>
      <c r="AW500" s="377">
        <f>MAX(GeoH!AS509,GeoH!CA509)</f>
        <v>0</v>
      </c>
      <c r="AX500" s="377">
        <f>MAX(GeoH!AT509,GeoH!CB509)</f>
        <v>0</v>
      </c>
      <c r="AY500" s="377">
        <f>MAX(GeoH!AU509,GeoH!CC509)</f>
        <v>0</v>
      </c>
      <c r="AZ500" s="377">
        <f>MAX(GeoH!AV509,GeoH!CD509)</f>
        <v>0</v>
      </c>
      <c r="BA500" s="377">
        <f>MAX(GeoH!AW509,GeoH!CE509)</f>
        <v>0</v>
      </c>
      <c r="BB500" s="377">
        <f>MAX(GeoH!AX509,GeoH!CF509)</f>
        <v>0</v>
      </c>
      <c r="BC500" s="377">
        <f>MAX(GeoH!AY509,GeoH!CG509)</f>
        <v>0</v>
      </c>
      <c r="BD500" s="377">
        <f>MAX(GeoH!AZ509,GeoH!CH509)</f>
        <v>0</v>
      </c>
      <c r="BE500" s="377">
        <f>MAX(GeoH!BA509,GeoH!CI509)</f>
        <v>0</v>
      </c>
      <c r="BF500" s="377">
        <f>MAX(GeoH!BB509,GeoH!CJ509)</f>
        <v>0</v>
      </c>
      <c r="BG500" s="377">
        <f>MAX(COUNTIF(GeoH!BC509,"Oui"),COUNTIF(GeoH!CK509,"Oui"))</f>
        <v>0</v>
      </c>
      <c r="BH500" s="354"/>
      <c r="BI500" s="377">
        <f>Trachome!Q512</f>
        <v>0</v>
      </c>
      <c r="BJ500" s="377">
        <f>Trachome!AK512</f>
        <v>0</v>
      </c>
      <c r="BK500" s="377">
        <f>Trachome!AL512</f>
        <v>0</v>
      </c>
      <c r="BL500" s="377">
        <f>Trachome!AN512</f>
        <v>0</v>
      </c>
      <c r="BM500" s="377">
        <f>Trachome!AO512</f>
        <v>0</v>
      </c>
      <c r="BN500" s="377">
        <f>Trachome!AT512</f>
        <v>0</v>
      </c>
      <c r="BO500" s="377">
        <f>Trachome!AU512</f>
        <v>0</v>
      </c>
      <c r="BP500" s="377">
        <f>Trachome!AV512</f>
        <v>0</v>
      </c>
      <c r="BQ500" s="377">
        <f>Trachome!AW512</f>
        <v>0</v>
      </c>
      <c r="BR500" s="377">
        <f>COUNTIF(Trachome!AX512,"Oui")</f>
        <v>0</v>
      </c>
      <c r="BS500" s="354"/>
      <c r="BT500" s="377">
        <f t="shared" si="83"/>
        <v>0</v>
      </c>
      <c r="BU500" s="377">
        <f t="shared" si="84"/>
        <v>0</v>
      </c>
      <c r="BV500" s="377">
        <f t="shared" si="85"/>
        <v>0</v>
      </c>
      <c r="BW500" s="377">
        <f t="shared" si="86"/>
        <v>0</v>
      </c>
      <c r="BX500" s="377">
        <f t="shared" si="87"/>
        <v>0</v>
      </c>
      <c r="BY500" s="377">
        <f t="shared" si="90"/>
        <v>0</v>
      </c>
      <c r="BZ500" s="377">
        <f t="shared" si="91"/>
        <v>0</v>
      </c>
      <c r="CA500" s="377">
        <f t="shared" si="92"/>
        <v>0</v>
      </c>
      <c r="CB500" s="377">
        <f t="shared" si="88"/>
        <v>0</v>
      </c>
      <c r="CC500" s="377">
        <f t="shared" si="89"/>
        <v>0</v>
      </c>
    </row>
    <row r="501" spans="2:81" x14ac:dyDescent="0.25">
      <c r="B501" s="169">
        <f>'Données démographiques'!B509</f>
        <v>0</v>
      </c>
      <c r="C501" s="169">
        <f>'Données démographiques'!C509</f>
        <v>0</v>
      </c>
      <c r="D501" s="170">
        <f>'Données démographiques'!D509</f>
        <v>0</v>
      </c>
      <c r="E501" s="76"/>
      <c r="F501" s="170">
        <f>FL!M508</f>
        <v>0</v>
      </c>
      <c r="G501" s="170">
        <f>FL!AE508</f>
        <v>0</v>
      </c>
      <c r="H501" s="170">
        <f>FL!AF508</f>
        <v>0</v>
      </c>
      <c r="I501" s="170">
        <f>FL!AH508</f>
        <v>0</v>
      </c>
      <c r="J501" s="170">
        <f>FL!AI508</f>
        <v>0</v>
      </c>
      <c r="K501" s="170">
        <f>FL!AK508</f>
        <v>0</v>
      </c>
      <c r="L501" s="170">
        <f>FL!AM508</f>
        <v>0</v>
      </c>
      <c r="M501" s="170">
        <f>FL!AN508</f>
        <v>0</v>
      </c>
      <c r="N501" s="170">
        <f>FL!AO508</f>
        <v>0</v>
      </c>
      <c r="O501" s="170">
        <f>FL!AP508</f>
        <v>0</v>
      </c>
      <c r="P501" s="170">
        <f>FL!AQ508</f>
        <v>0</v>
      </c>
      <c r="Q501" s="170">
        <f>COUNTIF(FL!AR508,"Oui")</f>
        <v>0</v>
      </c>
      <c r="R501" s="76"/>
      <c r="S501" s="170">
        <f>Oncho!K508</f>
        <v>0</v>
      </c>
      <c r="T501" s="170">
        <f>MAX(Oncho!AB508,Oncho!BA508)</f>
        <v>0</v>
      </c>
      <c r="U501" s="170">
        <f>MAX(Oncho!AC508,Oncho!BB508)</f>
        <v>0</v>
      </c>
      <c r="V501" s="170">
        <f>MAX(Oncho!AE508,Oncho!BD508)</f>
        <v>0</v>
      </c>
      <c r="W501" s="170">
        <f>MAX(Oncho!AF508,Oncho!BE508)</f>
        <v>0</v>
      </c>
      <c r="X501" s="170">
        <f>MAX(Oncho!AG508,Oncho!BF508)</f>
        <v>0</v>
      </c>
      <c r="Y501" s="170">
        <f>MAX(Oncho!AH508,Oncho!BG508)</f>
        <v>0</v>
      </c>
      <c r="Z501" s="170">
        <f>MAX(Oncho!AI508,Oncho!BH508)</f>
        <v>0</v>
      </c>
      <c r="AA501" s="170">
        <f>MAX(Oncho!AJ508,Oncho!BI508)</f>
        <v>0</v>
      </c>
      <c r="AB501" s="170">
        <f>MAX(COUNTIF(Oncho!AK508,"Oui"),COUNTIF(Oncho!BJ508,"Oui"))</f>
        <v>0</v>
      </c>
      <c r="AC501" s="76"/>
      <c r="AD501" s="170">
        <f>SCH!P510</f>
        <v>0</v>
      </c>
      <c r="AE501" s="170">
        <f>SCH!AI510</f>
        <v>0</v>
      </c>
      <c r="AF501" s="170">
        <f>SCH!AJ510</f>
        <v>0</v>
      </c>
      <c r="AG501" s="170">
        <f>SCH!AN510</f>
        <v>0</v>
      </c>
      <c r="AH501" s="170">
        <f>SCH!AO510</f>
        <v>0</v>
      </c>
      <c r="AI501" s="170">
        <f>SCH!AT510</f>
        <v>0</v>
      </c>
      <c r="AJ501" s="170">
        <f>SCH!AU510</f>
        <v>0</v>
      </c>
      <c r="AK501" s="170">
        <f>SCH!AV510</f>
        <v>0</v>
      </c>
      <c r="AL501" s="170">
        <f>SCH!AW510</f>
        <v>0</v>
      </c>
      <c r="AM501" s="170">
        <f>COUNTIF(SCH!AX510,"Oui")</f>
        <v>0</v>
      </c>
      <c r="AN501" s="76"/>
      <c r="AO501" s="170">
        <f>GeoH!P510</f>
        <v>0</v>
      </c>
      <c r="AP501" s="170">
        <f>MAX(GeoH!AK510,GeoH!BS510)</f>
        <v>0</v>
      </c>
      <c r="AQ501" s="170">
        <f>MAX(GeoH!AL510,GeoH!BT510)</f>
        <v>0</v>
      </c>
      <c r="AR501" s="170">
        <f>MAX(GeoH!AM510,GeoH!BU510)</f>
        <v>0</v>
      </c>
      <c r="AS501" s="170">
        <f>MAX(GeoH!AN510,GeoH!BV510)</f>
        <v>0</v>
      </c>
      <c r="AT501" s="170">
        <f>MAX(GeoH!AO510,GeoH!BW510)</f>
        <v>0</v>
      </c>
      <c r="AU501" s="170">
        <f>MAX(GeoH!AQ510,GeoH!BY510)</f>
        <v>0</v>
      </c>
      <c r="AV501" s="170">
        <f>MAX(GeoH!AR510,GeoH!BZ510)</f>
        <v>0</v>
      </c>
      <c r="AW501" s="170">
        <f>MAX(GeoH!AS510,GeoH!CA510)</f>
        <v>0</v>
      </c>
      <c r="AX501" s="170">
        <f>MAX(GeoH!AT510,GeoH!CB510)</f>
        <v>0</v>
      </c>
      <c r="AY501" s="170">
        <f>MAX(GeoH!AU510,GeoH!CC510)</f>
        <v>0</v>
      </c>
      <c r="AZ501" s="170">
        <f>MAX(GeoH!AV510,GeoH!CD510)</f>
        <v>0</v>
      </c>
      <c r="BA501" s="170">
        <f>MAX(GeoH!AW510,GeoH!CE510)</f>
        <v>0</v>
      </c>
      <c r="BB501" s="170">
        <f>MAX(GeoH!AX510,GeoH!CF510)</f>
        <v>0</v>
      </c>
      <c r="BC501" s="170">
        <f>MAX(GeoH!AY510,GeoH!CG510)</f>
        <v>0</v>
      </c>
      <c r="BD501" s="170">
        <f>MAX(GeoH!AZ510,GeoH!CH510)</f>
        <v>0</v>
      </c>
      <c r="BE501" s="170">
        <f>MAX(GeoH!BA510,GeoH!CI510)</f>
        <v>0</v>
      </c>
      <c r="BF501" s="170">
        <f>MAX(GeoH!BB510,GeoH!CJ510)</f>
        <v>0</v>
      </c>
      <c r="BG501" s="170">
        <f>MAX(COUNTIF(GeoH!BC510,"Oui"),COUNTIF(GeoH!CK510,"Oui"))</f>
        <v>0</v>
      </c>
      <c r="BH501" s="76"/>
      <c r="BI501" s="170">
        <f>Trachome!Q513</f>
        <v>0</v>
      </c>
      <c r="BJ501" s="170">
        <f>Trachome!AK513</f>
        <v>0</v>
      </c>
      <c r="BK501" s="170">
        <f>Trachome!AL513</f>
        <v>0</v>
      </c>
      <c r="BL501" s="170">
        <f>Trachome!AN513</f>
        <v>0</v>
      </c>
      <c r="BM501" s="170">
        <f>Trachome!AO513</f>
        <v>0</v>
      </c>
      <c r="BN501" s="170">
        <f>Trachome!AT513</f>
        <v>0</v>
      </c>
      <c r="BO501" s="170">
        <f>Trachome!AU513</f>
        <v>0</v>
      </c>
      <c r="BP501" s="170">
        <f>Trachome!AV513</f>
        <v>0</v>
      </c>
      <c r="BQ501" s="170">
        <f>Trachome!AW513</f>
        <v>0</v>
      </c>
      <c r="BR501" s="170">
        <f>COUNTIF(Trachome!AX513,"Oui")</f>
        <v>0</v>
      </c>
      <c r="BS501" s="76"/>
      <c r="BT501" s="170">
        <f t="shared" si="83"/>
        <v>0</v>
      </c>
      <c r="BU501" s="170">
        <f t="shared" si="84"/>
        <v>0</v>
      </c>
      <c r="BV501" s="170">
        <f t="shared" si="85"/>
        <v>0</v>
      </c>
      <c r="BW501" s="170">
        <f t="shared" si="86"/>
        <v>0</v>
      </c>
      <c r="BX501" s="170">
        <f t="shared" si="87"/>
        <v>0</v>
      </c>
      <c r="BY501" s="170">
        <f t="shared" si="90"/>
        <v>0</v>
      </c>
      <c r="BZ501" s="170">
        <f t="shared" si="91"/>
        <v>0</v>
      </c>
      <c r="CA501" s="170">
        <f t="shared" si="92"/>
        <v>0</v>
      </c>
      <c r="CB501" s="170">
        <f t="shared" si="88"/>
        <v>0</v>
      </c>
      <c r="CC501" s="170">
        <f t="shared" si="89"/>
        <v>0</v>
      </c>
    </row>
    <row r="502" spans="2:81" x14ac:dyDescent="0.25">
      <c r="B502" s="376">
        <f>'Données démographiques'!B510</f>
        <v>0</v>
      </c>
      <c r="C502" s="376">
        <f>'Données démographiques'!C510</f>
        <v>0</v>
      </c>
      <c r="D502" s="377">
        <f>'Données démographiques'!D510</f>
        <v>0</v>
      </c>
      <c r="E502" s="354"/>
      <c r="F502" s="377">
        <f>FL!M509</f>
        <v>0</v>
      </c>
      <c r="G502" s="377">
        <f>FL!AE509</f>
        <v>0</v>
      </c>
      <c r="H502" s="377">
        <f>FL!AF509</f>
        <v>0</v>
      </c>
      <c r="I502" s="377">
        <f>FL!AH509</f>
        <v>0</v>
      </c>
      <c r="J502" s="377">
        <f>FL!AI509</f>
        <v>0</v>
      </c>
      <c r="K502" s="377">
        <f>FL!AK509</f>
        <v>0</v>
      </c>
      <c r="L502" s="377">
        <f>FL!AM509</f>
        <v>0</v>
      </c>
      <c r="M502" s="377">
        <f>FL!AN509</f>
        <v>0</v>
      </c>
      <c r="N502" s="377">
        <f>FL!AO509</f>
        <v>0</v>
      </c>
      <c r="O502" s="377">
        <f>FL!AP509</f>
        <v>0</v>
      </c>
      <c r="P502" s="377">
        <f>FL!AQ509</f>
        <v>0</v>
      </c>
      <c r="Q502" s="377">
        <f>COUNTIF(FL!AR509,"Oui")</f>
        <v>0</v>
      </c>
      <c r="R502" s="354"/>
      <c r="S502" s="377">
        <f>Oncho!K509</f>
        <v>0</v>
      </c>
      <c r="T502" s="377">
        <f>MAX(Oncho!AB509,Oncho!BA509)</f>
        <v>0</v>
      </c>
      <c r="U502" s="377">
        <f>MAX(Oncho!AC509,Oncho!BB509)</f>
        <v>0</v>
      </c>
      <c r="V502" s="377">
        <f>MAX(Oncho!AE509,Oncho!BD509)</f>
        <v>0</v>
      </c>
      <c r="W502" s="377">
        <f>MAX(Oncho!AF509,Oncho!BE509)</f>
        <v>0</v>
      </c>
      <c r="X502" s="377">
        <f>MAX(Oncho!AG509,Oncho!BF509)</f>
        <v>0</v>
      </c>
      <c r="Y502" s="377">
        <f>MAX(Oncho!AH509,Oncho!BG509)</f>
        <v>0</v>
      </c>
      <c r="Z502" s="377">
        <f>MAX(Oncho!AI509,Oncho!BH509)</f>
        <v>0</v>
      </c>
      <c r="AA502" s="377">
        <f>MAX(Oncho!AJ509,Oncho!BI509)</f>
        <v>0</v>
      </c>
      <c r="AB502" s="377">
        <f>MAX(COUNTIF(Oncho!AK509,"Oui"),COUNTIF(Oncho!BJ509,"Oui"))</f>
        <v>0</v>
      </c>
      <c r="AC502" s="354"/>
      <c r="AD502" s="377">
        <f>SCH!P511</f>
        <v>0</v>
      </c>
      <c r="AE502" s="377">
        <f>SCH!AI511</f>
        <v>0</v>
      </c>
      <c r="AF502" s="377">
        <f>SCH!AJ511</f>
        <v>0</v>
      </c>
      <c r="AG502" s="377">
        <f>SCH!AN511</f>
        <v>0</v>
      </c>
      <c r="AH502" s="377">
        <f>SCH!AO511</f>
        <v>0</v>
      </c>
      <c r="AI502" s="377">
        <f>SCH!AT511</f>
        <v>0</v>
      </c>
      <c r="AJ502" s="377">
        <f>SCH!AU511</f>
        <v>0</v>
      </c>
      <c r="AK502" s="377">
        <f>SCH!AV511</f>
        <v>0</v>
      </c>
      <c r="AL502" s="377">
        <f>SCH!AW511</f>
        <v>0</v>
      </c>
      <c r="AM502" s="377">
        <f>COUNTIF(SCH!AX511,"Oui")</f>
        <v>0</v>
      </c>
      <c r="AN502" s="354"/>
      <c r="AO502" s="377">
        <f>GeoH!P511</f>
        <v>0</v>
      </c>
      <c r="AP502" s="377">
        <f>MAX(GeoH!AK511,GeoH!BS511)</f>
        <v>0</v>
      </c>
      <c r="AQ502" s="377">
        <f>MAX(GeoH!AL511,GeoH!BT511)</f>
        <v>0</v>
      </c>
      <c r="AR502" s="377">
        <f>MAX(GeoH!AM511,GeoH!BU511)</f>
        <v>0</v>
      </c>
      <c r="AS502" s="377">
        <f>MAX(GeoH!AN511,GeoH!BV511)</f>
        <v>0</v>
      </c>
      <c r="AT502" s="377">
        <f>MAX(GeoH!AO511,GeoH!BW511)</f>
        <v>0</v>
      </c>
      <c r="AU502" s="377">
        <f>MAX(GeoH!AQ511,GeoH!BY511)</f>
        <v>0</v>
      </c>
      <c r="AV502" s="377">
        <f>MAX(GeoH!AR511,GeoH!BZ511)</f>
        <v>0</v>
      </c>
      <c r="AW502" s="377">
        <f>MAX(GeoH!AS511,GeoH!CA511)</f>
        <v>0</v>
      </c>
      <c r="AX502" s="377">
        <f>MAX(GeoH!AT511,GeoH!CB511)</f>
        <v>0</v>
      </c>
      <c r="AY502" s="377">
        <f>MAX(GeoH!AU511,GeoH!CC511)</f>
        <v>0</v>
      </c>
      <c r="AZ502" s="377">
        <f>MAX(GeoH!AV511,GeoH!CD511)</f>
        <v>0</v>
      </c>
      <c r="BA502" s="377">
        <f>MAX(GeoH!AW511,GeoH!CE511)</f>
        <v>0</v>
      </c>
      <c r="BB502" s="377">
        <f>MAX(GeoH!AX511,GeoH!CF511)</f>
        <v>0</v>
      </c>
      <c r="BC502" s="377">
        <f>MAX(GeoH!AY511,GeoH!CG511)</f>
        <v>0</v>
      </c>
      <c r="BD502" s="377">
        <f>MAX(GeoH!AZ511,GeoH!CH511)</f>
        <v>0</v>
      </c>
      <c r="BE502" s="377">
        <f>MAX(GeoH!BA511,GeoH!CI511)</f>
        <v>0</v>
      </c>
      <c r="BF502" s="377">
        <f>MAX(GeoH!BB511,GeoH!CJ511)</f>
        <v>0</v>
      </c>
      <c r="BG502" s="377">
        <f>MAX(COUNTIF(GeoH!BC511,"Oui"),COUNTIF(GeoH!CK511,"Oui"))</f>
        <v>0</v>
      </c>
      <c r="BH502" s="354"/>
      <c r="BI502" s="377">
        <f>Trachome!Q514</f>
        <v>0</v>
      </c>
      <c r="BJ502" s="377">
        <f>Trachome!AK514</f>
        <v>0</v>
      </c>
      <c r="BK502" s="377">
        <f>Trachome!AL514</f>
        <v>0</v>
      </c>
      <c r="BL502" s="377">
        <f>Trachome!AN514</f>
        <v>0</v>
      </c>
      <c r="BM502" s="377">
        <f>Trachome!AO514</f>
        <v>0</v>
      </c>
      <c r="BN502" s="377">
        <f>Trachome!AT514</f>
        <v>0</v>
      </c>
      <c r="BO502" s="377">
        <f>Trachome!AU514</f>
        <v>0</v>
      </c>
      <c r="BP502" s="377">
        <f>Trachome!AV514</f>
        <v>0</v>
      </c>
      <c r="BQ502" s="377">
        <f>Trachome!AW514</f>
        <v>0</v>
      </c>
      <c r="BR502" s="377">
        <f>COUNTIF(Trachome!AX514,"Oui")</f>
        <v>0</v>
      </c>
      <c r="BS502" s="354"/>
      <c r="BT502" s="377">
        <f t="shared" si="83"/>
        <v>0</v>
      </c>
      <c r="BU502" s="377">
        <f t="shared" si="84"/>
        <v>0</v>
      </c>
      <c r="BV502" s="377">
        <f t="shared" si="85"/>
        <v>0</v>
      </c>
      <c r="BW502" s="377">
        <f t="shared" si="86"/>
        <v>0</v>
      </c>
      <c r="BX502" s="377">
        <f t="shared" si="87"/>
        <v>0</v>
      </c>
      <c r="BY502" s="377">
        <f t="shared" si="90"/>
        <v>0</v>
      </c>
      <c r="BZ502" s="377">
        <f t="shared" si="91"/>
        <v>0</v>
      </c>
      <c r="CA502" s="377">
        <f t="shared" si="92"/>
        <v>0</v>
      </c>
      <c r="CB502" s="377">
        <f t="shared" si="88"/>
        <v>0</v>
      </c>
      <c r="CC502" s="377">
        <f t="shared" si="89"/>
        <v>0</v>
      </c>
    </row>
    <row r="503" spans="2:81" x14ac:dyDescent="0.25">
      <c r="B503" s="169">
        <f>'Données démographiques'!B511</f>
        <v>0</v>
      </c>
      <c r="C503" s="169">
        <f>'Données démographiques'!C511</f>
        <v>0</v>
      </c>
      <c r="D503" s="170">
        <f>'Données démographiques'!D511</f>
        <v>0</v>
      </c>
      <c r="E503" s="76"/>
      <c r="F503" s="170">
        <f>FL!M510</f>
        <v>0</v>
      </c>
      <c r="G503" s="170">
        <f>FL!AE510</f>
        <v>0</v>
      </c>
      <c r="H503" s="170">
        <f>FL!AF510</f>
        <v>0</v>
      </c>
      <c r="I503" s="170">
        <f>FL!AH510</f>
        <v>0</v>
      </c>
      <c r="J503" s="170">
        <f>FL!AI510</f>
        <v>0</v>
      </c>
      <c r="K503" s="170">
        <f>FL!AK510</f>
        <v>0</v>
      </c>
      <c r="L503" s="170">
        <f>FL!AM510</f>
        <v>0</v>
      </c>
      <c r="M503" s="170">
        <f>FL!AN510</f>
        <v>0</v>
      </c>
      <c r="N503" s="170">
        <f>FL!AO510</f>
        <v>0</v>
      </c>
      <c r="O503" s="170">
        <f>FL!AP510</f>
        <v>0</v>
      </c>
      <c r="P503" s="170">
        <f>FL!AQ510</f>
        <v>0</v>
      </c>
      <c r="Q503" s="170">
        <f>COUNTIF(FL!AR510,"Oui")</f>
        <v>0</v>
      </c>
      <c r="R503" s="76"/>
      <c r="S503" s="170">
        <f>Oncho!K510</f>
        <v>0</v>
      </c>
      <c r="T503" s="170">
        <f>MAX(Oncho!AB510,Oncho!BA510)</f>
        <v>0</v>
      </c>
      <c r="U503" s="170">
        <f>MAX(Oncho!AC510,Oncho!BB510)</f>
        <v>0</v>
      </c>
      <c r="V503" s="170">
        <f>MAX(Oncho!AE510,Oncho!BD510)</f>
        <v>0</v>
      </c>
      <c r="W503" s="170">
        <f>MAX(Oncho!AF510,Oncho!BE510)</f>
        <v>0</v>
      </c>
      <c r="X503" s="170">
        <f>MAX(Oncho!AG510,Oncho!BF510)</f>
        <v>0</v>
      </c>
      <c r="Y503" s="170">
        <f>MAX(Oncho!AH510,Oncho!BG510)</f>
        <v>0</v>
      </c>
      <c r="Z503" s="170">
        <f>MAX(Oncho!AI510,Oncho!BH510)</f>
        <v>0</v>
      </c>
      <c r="AA503" s="170">
        <f>MAX(Oncho!AJ510,Oncho!BI510)</f>
        <v>0</v>
      </c>
      <c r="AB503" s="170">
        <f>MAX(COUNTIF(Oncho!AK510,"Oui"),COUNTIF(Oncho!BJ510,"Oui"))</f>
        <v>0</v>
      </c>
      <c r="AC503" s="76"/>
      <c r="AD503" s="170">
        <f>SCH!P512</f>
        <v>0</v>
      </c>
      <c r="AE503" s="170">
        <f>SCH!AI512</f>
        <v>0</v>
      </c>
      <c r="AF503" s="170">
        <f>SCH!AJ512</f>
        <v>0</v>
      </c>
      <c r="AG503" s="170">
        <f>SCH!AN512</f>
        <v>0</v>
      </c>
      <c r="AH503" s="170">
        <f>SCH!AO512</f>
        <v>0</v>
      </c>
      <c r="AI503" s="170">
        <f>SCH!AT512</f>
        <v>0</v>
      </c>
      <c r="AJ503" s="170">
        <f>SCH!AU512</f>
        <v>0</v>
      </c>
      <c r="AK503" s="170">
        <f>SCH!AV512</f>
        <v>0</v>
      </c>
      <c r="AL503" s="170">
        <f>SCH!AW512</f>
        <v>0</v>
      </c>
      <c r="AM503" s="170">
        <f>COUNTIF(SCH!AX512,"Oui")</f>
        <v>0</v>
      </c>
      <c r="AN503" s="76"/>
      <c r="AO503" s="170">
        <f>GeoH!P512</f>
        <v>0</v>
      </c>
      <c r="AP503" s="170">
        <f>MAX(GeoH!AK512,GeoH!BS512)</f>
        <v>0</v>
      </c>
      <c r="AQ503" s="170">
        <f>MAX(GeoH!AL512,GeoH!BT512)</f>
        <v>0</v>
      </c>
      <c r="AR503" s="170">
        <f>MAX(GeoH!AM512,GeoH!BU512)</f>
        <v>0</v>
      </c>
      <c r="AS503" s="170">
        <f>MAX(GeoH!AN512,GeoH!BV512)</f>
        <v>0</v>
      </c>
      <c r="AT503" s="170">
        <f>MAX(GeoH!AO512,GeoH!BW512)</f>
        <v>0</v>
      </c>
      <c r="AU503" s="170">
        <f>MAX(GeoH!AQ512,GeoH!BY512)</f>
        <v>0</v>
      </c>
      <c r="AV503" s="170">
        <f>MAX(GeoH!AR512,GeoH!BZ512)</f>
        <v>0</v>
      </c>
      <c r="AW503" s="170">
        <f>MAX(GeoH!AS512,GeoH!CA512)</f>
        <v>0</v>
      </c>
      <c r="AX503" s="170">
        <f>MAX(GeoH!AT512,GeoH!CB512)</f>
        <v>0</v>
      </c>
      <c r="AY503" s="170">
        <f>MAX(GeoH!AU512,GeoH!CC512)</f>
        <v>0</v>
      </c>
      <c r="AZ503" s="170">
        <f>MAX(GeoH!AV512,GeoH!CD512)</f>
        <v>0</v>
      </c>
      <c r="BA503" s="170">
        <f>MAX(GeoH!AW512,GeoH!CE512)</f>
        <v>0</v>
      </c>
      <c r="BB503" s="170">
        <f>MAX(GeoH!AX512,GeoH!CF512)</f>
        <v>0</v>
      </c>
      <c r="BC503" s="170">
        <f>MAX(GeoH!AY512,GeoH!CG512)</f>
        <v>0</v>
      </c>
      <c r="BD503" s="170">
        <f>MAX(GeoH!AZ512,GeoH!CH512)</f>
        <v>0</v>
      </c>
      <c r="BE503" s="170">
        <f>MAX(GeoH!BA512,GeoH!CI512)</f>
        <v>0</v>
      </c>
      <c r="BF503" s="170">
        <f>MAX(GeoH!BB512,GeoH!CJ512)</f>
        <v>0</v>
      </c>
      <c r="BG503" s="170">
        <f>MAX(COUNTIF(GeoH!BC512,"Oui"),COUNTIF(GeoH!CK512,"Oui"))</f>
        <v>0</v>
      </c>
      <c r="BH503" s="76"/>
      <c r="BI503" s="170">
        <f>Trachome!Q515</f>
        <v>0</v>
      </c>
      <c r="BJ503" s="170">
        <f>Trachome!AK515</f>
        <v>0</v>
      </c>
      <c r="BK503" s="170">
        <f>Trachome!AL515</f>
        <v>0</v>
      </c>
      <c r="BL503" s="170">
        <f>Trachome!AN515</f>
        <v>0</v>
      </c>
      <c r="BM503" s="170">
        <f>Trachome!AO515</f>
        <v>0</v>
      </c>
      <c r="BN503" s="170">
        <f>Trachome!AT515</f>
        <v>0</v>
      </c>
      <c r="BO503" s="170">
        <f>Trachome!AU515</f>
        <v>0</v>
      </c>
      <c r="BP503" s="170">
        <f>Trachome!AV515</f>
        <v>0</v>
      </c>
      <c r="BQ503" s="170">
        <f>Trachome!AW515</f>
        <v>0</v>
      </c>
      <c r="BR503" s="170">
        <f>COUNTIF(Trachome!AX515,"Oui")</f>
        <v>0</v>
      </c>
      <c r="BS503" s="76"/>
      <c r="BT503" s="170">
        <f t="shared" si="83"/>
        <v>0</v>
      </c>
      <c r="BU503" s="170">
        <f t="shared" si="84"/>
        <v>0</v>
      </c>
      <c r="BV503" s="170">
        <f t="shared" si="85"/>
        <v>0</v>
      </c>
      <c r="BW503" s="170">
        <f t="shared" si="86"/>
        <v>0</v>
      </c>
      <c r="BX503" s="170">
        <f t="shared" si="87"/>
        <v>0</v>
      </c>
      <c r="BY503" s="170">
        <f t="shared" si="90"/>
        <v>0</v>
      </c>
      <c r="BZ503" s="170">
        <f t="shared" si="91"/>
        <v>0</v>
      </c>
      <c r="CA503" s="170">
        <f t="shared" si="92"/>
        <v>0</v>
      </c>
      <c r="CB503" s="170">
        <f t="shared" si="88"/>
        <v>0</v>
      </c>
      <c r="CC503" s="170">
        <f t="shared" si="89"/>
        <v>0</v>
      </c>
    </row>
    <row r="504" spans="2:81" x14ac:dyDescent="0.25">
      <c r="B504" s="376">
        <f>'Données démographiques'!B512</f>
        <v>0</v>
      </c>
      <c r="C504" s="376">
        <f>'Données démographiques'!C512</f>
        <v>0</v>
      </c>
      <c r="D504" s="377">
        <f>'Données démographiques'!D512</f>
        <v>0</v>
      </c>
      <c r="E504" s="354"/>
      <c r="F504" s="377">
        <f>FL!M511</f>
        <v>0</v>
      </c>
      <c r="G504" s="377">
        <f>FL!AE511</f>
        <v>0</v>
      </c>
      <c r="H504" s="377">
        <f>FL!AF511</f>
        <v>0</v>
      </c>
      <c r="I504" s="377">
        <f>FL!AH511</f>
        <v>0</v>
      </c>
      <c r="J504" s="377">
        <f>FL!AI511</f>
        <v>0</v>
      </c>
      <c r="K504" s="377">
        <f>FL!AK511</f>
        <v>0</v>
      </c>
      <c r="L504" s="377">
        <f>FL!AM511</f>
        <v>0</v>
      </c>
      <c r="M504" s="377">
        <f>FL!AN511</f>
        <v>0</v>
      </c>
      <c r="N504" s="377">
        <f>FL!AO511</f>
        <v>0</v>
      </c>
      <c r="O504" s="377">
        <f>FL!AP511</f>
        <v>0</v>
      </c>
      <c r="P504" s="377">
        <f>FL!AQ511</f>
        <v>0</v>
      </c>
      <c r="Q504" s="377">
        <f>COUNTIF(FL!AR511,"Oui")</f>
        <v>0</v>
      </c>
      <c r="R504" s="354"/>
      <c r="S504" s="377">
        <f>Oncho!K511</f>
        <v>0</v>
      </c>
      <c r="T504" s="377">
        <f>MAX(Oncho!AB511,Oncho!BA511)</f>
        <v>0</v>
      </c>
      <c r="U504" s="377">
        <f>MAX(Oncho!AC511,Oncho!BB511)</f>
        <v>0</v>
      </c>
      <c r="V504" s="377">
        <f>MAX(Oncho!AE511,Oncho!BD511)</f>
        <v>0</v>
      </c>
      <c r="W504" s="377">
        <f>MAX(Oncho!AF511,Oncho!BE511)</f>
        <v>0</v>
      </c>
      <c r="X504" s="377">
        <f>MAX(Oncho!AG511,Oncho!BF511)</f>
        <v>0</v>
      </c>
      <c r="Y504" s="377">
        <f>MAX(Oncho!AH511,Oncho!BG511)</f>
        <v>0</v>
      </c>
      <c r="Z504" s="377">
        <f>MAX(Oncho!AI511,Oncho!BH511)</f>
        <v>0</v>
      </c>
      <c r="AA504" s="377">
        <f>MAX(Oncho!AJ511,Oncho!BI511)</f>
        <v>0</v>
      </c>
      <c r="AB504" s="377">
        <f>MAX(COUNTIF(Oncho!AK511,"Oui"),COUNTIF(Oncho!BJ511,"Oui"))</f>
        <v>0</v>
      </c>
      <c r="AC504" s="354"/>
      <c r="AD504" s="377">
        <f>SCH!P513</f>
        <v>0</v>
      </c>
      <c r="AE504" s="377">
        <f>SCH!AI513</f>
        <v>0</v>
      </c>
      <c r="AF504" s="377">
        <f>SCH!AJ513</f>
        <v>0</v>
      </c>
      <c r="AG504" s="377">
        <f>SCH!AN513</f>
        <v>0</v>
      </c>
      <c r="AH504" s="377">
        <f>SCH!AO513</f>
        <v>0</v>
      </c>
      <c r="AI504" s="377">
        <f>SCH!AT513</f>
        <v>0</v>
      </c>
      <c r="AJ504" s="377">
        <f>SCH!AU513</f>
        <v>0</v>
      </c>
      <c r="AK504" s="377">
        <f>SCH!AV513</f>
        <v>0</v>
      </c>
      <c r="AL504" s="377">
        <f>SCH!AW513</f>
        <v>0</v>
      </c>
      <c r="AM504" s="377">
        <f>COUNTIF(SCH!AX513,"Oui")</f>
        <v>0</v>
      </c>
      <c r="AN504" s="354"/>
      <c r="AO504" s="377">
        <f>GeoH!P513</f>
        <v>0</v>
      </c>
      <c r="AP504" s="377">
        <f>MAX(GeoH!AK513,GeoH!BS513)</f>
        <v>0</v>
      </c>
      <c r="AQ504" s="377">
        <f>MAX(GeoH!AL513,GeoH!BT513)</f>
        <v>0</v>
      </c>
      <c r="AR504" s="377">
        <f>MAX(GeoH!AM513,GeoH!BU513)</f>
        <v>0</v>
      </c>
      <c r="AS504" s="377">
        <f>MAX(GeoH!AN513,GeoH!BV513)</f>
        <v>0</v>
      </c>
      <c r="AT504" s="377">
        <f>MAX(GeoH!AO513,GeoH!BW513)</f>
        <v>0</v>
      </c>
      <c r="AU504" s="377">
        <f>MAX(GeoH!AQ513,GeoH!BY513)</f>
        <v>0</v>
      </c>
      <c r="AV504" s="377">
        <f>MAX(GeoH!AR513,GeoH!BZ513)</f>
        <v>0</v>
      </c>
      <c r="AW504" s="377">
        <f>MAX(GeoH!AS513,GeoH!CA513)</f>
        <v>0</v>
      </c>
      <c r="AX504" s="377">
        <f>MAX(GeoH!AT513,GeoH!CB513)</f>
        <v>0</v>
      </c>
      <c r="AY504" s="377">
        <f>MAX(GeoH!AU513,GeoH!CC513)</f>
        <v>0</v>
      </c>
      <c r="AZ504" s="377">
        <f>MAX(GeoH!AV513,GeoH!CD513)</f>
        <v>0</v>
      </c>
      <c r="BA504" s="377">
        <f>MAX(GeoH!AW513,GeoH!CE513)</f>
        <v>0</v>
      </c>
      <c r="BB504" s="377">
        <f>MAX(GeoH!AX513,GeoH!CF513)</f>
        <v>0</v>
      </c>
      <c r="BC504" s="377">
        <f>MAX(GeoH!AY513,GeoH!CG513)</f>
        <v>0</v>
      </c>
      <c r="BD504" s="377">
        <f>MAX(GeoH!AZ513,GeoH!CH513)</f>
        <v>0</v>
      </c>
      <c r="BE504" s="377">
        <f>MAX(GeoH!BA513,GeoH!CI513)</f>
        <v>0</v>
      </c>
      <c r="BF504" s="377">
        <f>MAX(GeoH!BB513,GeoH!CJ513)</f>
        <v>0</v>
      </c>
      <c r="BG504" s="377">
        <f>MAX(COUNTIF(GeoH!BC513,"Oui"),COUNTIF(GeoH!CK513,"Oui"))</f>
        <v>0</v>
      </c>
      <c r="BH504" s="354"/>
      <c r="BI504" s="377">
        <f>Trachome!Q516</f>
        <v>0</v>
      </c>
      <c r="BJ504" s="377">
        <f>Trachome!AK516</f>
        <v>0</v>
      </c>
      <c r="BK504" s="377">
        <f>Trachome!AL516</f>
        <v>0</v>
      </c>
      <c r="BL504" s="377">
        <f>Trachome!AN516</f>
        <v>0</v>
      </c>
      <c r="BM504" s="377">
        <f>Trachome!AO516</f>
        <v>0</v>
      </c>
      <c r="BN504" s="377">
        <f>Trachome!AT516</f>
        <v>0</v>
      </c>
      <c r="BO504" s="377">
        <f>Trachome!AU516</f>
        <v>0</v>
      </c>
      <c r="BP504" s="377">
        <f>Trachome!AV516</f>
        <v>0</v>
      </c>
      <c r="BQ504" s="377">
        <f>Trachome!AW516</f>
        <v>0</v>
      </c>
      <c r="BR504" s="377">
        <f>COUNTIF(Trachome!AX516,"Oui")</f>
        <v>0</v>
      </c>
      <c r="BS504" s="354"/>
      <c r="BT504" s="377">
        <f t="shared" si="83"/>
        <v>0</v>
      </c>
      <c r="BU504" s="377">
        <f t="shared" si="84"/>
        <v>0</v>
      </c>
      <c r="BV504" s="377">
        <f t="shared" si="85"/>
        <v>0</v>
      </c>
      <c r="BW504" s="377">
        <f t="shared" si="86"/>
        <v>0</v>
      </c>
      <c r="BX504" s="377">
        <f t="shared" si="87"/>
        <v>0</v>
      </c>
      <c r="BY504" s="377">
        <f t="shared" si="90"/>
        <v>0</v>
      </c>
      <c r="BZ504" s="377">
        <f t="shared" si="91"/>
        <v>0</v>
      </c>
      <c r="CA504" s="377">
        <f t="shared" si="92"/>
        <v>0</v>
      </c>
      <c r="CB504" s="377">
        <f t="shared" si="88"/>
        <v>0</v>
      </c>
      <c r="CC504" s="377">
        <f t="shared" si="89"/>
        <v>0</v>
      </c>
    </row>
    <row r="505" spans="2:81" x14ac:dyDescent="0.25">
      <c r="B505" s="169">
        <f>'Données démographiques'!B513</f>
        <v>0</v>
      </c>
      <c r="C505" s="169">
        <f>'Données démographiques'!C513</f>
        <v>0</v>
      </c>
      <c r="D505" s="170">
        <f>'Données démographiques'!D513</f>
        <v>0</v>
      </c>
      <c r="E505" s="76"/>
      <c r="F505" s="170">
        <f>FL!M512</f>
        <v>0</v>
      </c>
      <c r="G505" s="170">
        <f>FL!AE512</f>
        <v>0</v>
      </c>
      <c r="H505" s="170">
        <f>FL!AF512</f>
        <v>0</v>
      </c>
      <c r="I505" s="170">
        <f>FL!AH512</f>
        <v>0</v>
      </c>
      <c r="J505" s="170">
        <f>FL!AI512</f>
        <v>0</v>
      </c>
      <c r="K505" s="170">
        <f>FL!AK512</f>
        <v>0</v>
      </c>
      <c r="L505" s="170">
        <f>FL!AM512</f>
        <v>0</v>
      </c>
      <c r="M505" s="170">
        <f>FL!AN512</f>
        <v>0</v>
      </c>
      <c r="N505" s="170">
        <f>FL!AO512</f>
        <v>0</v>
      </c>
      <c r="O505" s="170">
        <f>FL!AP512</f>
        <v>0</v>
      </c>
      <c r="P505" s="170">
        <f>FL!AQ512</f>
        <v>0</v>
      </c>
      <c r="Q505" s="170">
        <f>COUNTIF(FL!AR512,"Oui")</f>
        <v>0</v>
      </c>
      <c r="R505" s="76"/>
      <c r="S505" s="170">
        <f>Oncho!K512</f>
        <v>0</v>
      </c>
      <c r="T505" s="170">
        <f>MAX(Oncho!AB512,Oncho!BA512)</f>
        <v>0</v>
      </c>
      <c r="U505" s="170">
        <f>MAX(Oncho!AC512,Oncho!BB512)</f>
        <v>0</v>
      </c>
      <c r="V505" s="170">
        <f>MAX(Oncho!AE512,Oncho!BD512)</f>
        <v>0</v>
      </c>
      <c r="W505" s="170">
        <f>MAX(Oncho!AF512,Oncho!BE512)</f>
        <v>0</v>
      </c>
      <c r="X505" s="170">
        <f>MAX(Oncho!AG512,Oncho!BF512)</f>
        <v>0</v>
      </c>
      <c r="Y505" s="170">
        <f>MAX(Oncho!AH512,Oncho!BG512)</f>
        <v>0</v>
      </c>
      <c r="Z505" s="170">
        <f>MAX(Oncho!AI512,Oncho!BH512)</f>
        <v>0</v>
      </c>
      <c r="AA505" s="170">
        <f>MAX(Oncho!AJ512,Oncho!BI512)</f>
        <v>0</v>
      </c>
      <c r="AB505" s="170">
        <f>MAX(COUNTIF(Oncho!AK512,"Oui"),COUNTIF(Oncho!BJ512,"Oui"))</f>
        <v>0</v>
      </c>
      <c r="AC505" s="76"/>
      <c r="AD505" s="170">
        <f>SCH!P514</f>
        <v>0</v>
      </c>
      <c r="AE505" s="170">
        <f>SCH!AI514</f>
        <v>0</v>
      </c>
      <c r="AF505" s="170">
        <f>SCH!AJ514</f>
        <v>0</v>
      </c>
      <c r="AG505" s="170">
        <f>SCH!AN514</f>
        <v>0</v>
      </c>
      <c r="AH505" s="170">
        <f>SCH!AO514</f>
        <v>0</v>
      </c>
      <c r="AI505" s="170">
        <f>SCH!AT514</f>
        <v>0</v>
      </c>
      <c r="AJ505" s="170">
        <f>SCH!AU514</f>
        <v>0</v>
      </c>
      <c r="AK505" s="170">
        <f>SCH!AV514</f>
        <v>0</v>
      </c>
      <c r="AL505" s="170">
        <f>SCH!AW514</f>
        <v>0</v>
      </c>
      <c r="AM505" s="170">
        <f>COUNTIF(SCH!AX514,"Oui")</f>
        <v>0</v>
      </c>
      <c r="AN505" s="76"/>
      <c r="AO505" s="170">
        <f>GeoH!P514</f>
        <v>0</v>
      </c>
      <c r="AP505" s="170">
        <f>MAX(GeoH!AK514,GeoH!BS514)</f>
        <v>0</v>
      </c>
      <c r="AQ505" s="170">
        <f>MAX(GeoH!AL514,GeoH!BT514)</f>
        <v>0</v>
      </c>
      <c r="AR505" s="170">
        <f>MAX(GeoH!AM514,GeoH!BU514)</f>
        <v>0</v>
      </c>
      <c r="AS505" s="170">
        <f>MAX(GeoH!AN514,GeoH!BV514)</f>
        <v>0</v>
      </c>
      <c r="AT505" s="170">
        <f>MAX(GeoH!AO514,GeoH!BW514)</f>
        <v>0</v>
      </c>
      <c r="AU505" s="170">
        <f>MAX(GeoH!AQ514,GeoH!BY514)</f>
        <v>0</v>
      </c>
      <c r="AV505" s="170">
        <f>MAX(GeoH!AR514,GeoH!BZ514)</f>
        <v>0</v>
      </c>
      <c r="AW505" s="170">
        <f>MAX(GeoH!AS514,GeoH!CA514)</f>
        <v>0</v>
      </c>
      <c r="AX505" s="170">
        <f>MAX(GeoH!AT514,GeoH!CB514)</f>
        <v>0</v>
      </c>
      <c r="AY505" s="170">
        <f>MAX(GeoH!AU514,GeoH!CC514)</f>
        <v>0</v>
      </c>
      <c r="AZ505" s="170">
        <f>MAX(GeoH!AV514,GeoH!CD514)</f>
        <v>0</v>
      </c>
      <c r="BA505" s="170">
        <f>MAX(GeoH!AW514,GeoH!CE514)</f>
        <v>0</v>
      </c>
      <c r="BB505" s="170">
        <f>MAX(GeoH!AX514,GeoH!CF514)</f>
        <v>0</v>
      </c>
      <c r="BC505" s="170">
        <f>MAX(GeoH!AY514,GeoH!CG514)</f>
        <v>0</v>
      </c>
      <c r="BD505" s="170">
        <f>MAX(GeoH!AZ514,GeoH!CH514)</f>
        <v>0</v>
      </c>
      <c r="BE505" s="170">
        <f>MAX(GeoH!BA514,GeoH!CI514)</f>
        <v>0</v>
      </c>
      <c r="BF505" s="170">
        <f>MAX(GeoH!BB514,GeoH!CJ514)</f>
        <v>0</v>
      </c>
      <c r="BG505" s="170">
        <f>MAX(COUNTIF(GeoH!BC514,"Oui"),COUNTIF(GeoH!CK514,"Oui"))</f>
        <v>0</v>
      </c>
      <c r="BH505" s="76"/>
      <c r="BI505" s="170">
        <f>Trachome!Q517</f>
        <v>0</v>
      </c>
      <c r="BJ505" s="170">
        <f>Trachome!AK517</f>
        <v>0</v>
      </c>
      <c r="BK505" s="170">
        <f>Trachome!AL517</f>
        <v>0</v>
      </c>
      <c r="BL505" s="170">
        <f>Trachome!AN517</f>
        <v>0</v>
      </c>
      <c r="BM505" s="170">
        <f>Trachome!AO517</f>
        <v>0</v>
      </c>
      <c r="BN505" s="170">
        <f>Trachome!AT517</f>
        <v>0</v>
      </c>
      <c r="BO505" s="170">
        <f>Trachome!AU517</f>
        <v>0</v>
      </c>
      <c r="BP505" s="170">
        <f>Trachome!AV517</f>
        <v>0</v>
      </c>
      <c r="BQ505" s="170">
        <f>Trachome!AW517</f>
        <v>0</v>
      </c>
      <c r="BR505" s="170">
        <f>COUNTIF(Trachome!AX517,"Oui")</f>
        <v>0</v>
      </c>
      <c r="BS505" s="76"/>
      <c r="BT505" s="170">
        <f t="shared" si="83"/>
        <v>0</v>
      </c>
      <c r="BU505" s="170">
        <f t="shared" si="84"/>
        <v>0</v>
      </c>
      <c r="BV505" s="170">
        <f t="shared" si="85"/>
        <v>0</v>
      </c>
      <c r="BW505" s="170">
        <f t="shared" si="86"/>
        <v>0</v>
      </c>
      <c r="BX505" s="170">
        <f t="shared" si="87"/>
        <v>0</v>
      </c>
      <c r="BY505" s="170">
        <f t="shared" si="90"/>
        <v>0</v>
      </c>
      <c r="BZ505" s="170">
        <f t="shared" si="91"/>
        <v>0</v>
      </c>
      <c r="CA505" s="170">
        <f t="shared" si="92"/>
        <v>0</v>
      </c>
      <c r="CB505" s="170">
        <f t="shared" si="88"/>
        <v>0</v>
      </c>
      <c r="CC505" s="170">
        <f t="shared" si="89"/>
        <v>0</v>
      </c>
    </row>
    <row r="506" spans="2:81" x14ac:dyDescent="0.25">
      <c r="B506" s="376">
        <f>'Données démographiques'!B514</f>
        <v>0</v>
      </c>
      <c r="C506" s="376">
        <f>'Données démographiques'!C514</f>
        <v>0</v>
      </c>
      <c r="D506" s="377">
        <f>'Données démographiques'!D514</f>
        <v>0</v>
      </c>
      <c r="E506" s="354"/>
      <c r="F506" s="377">
        <f>FL!M513</f>
        <v>0</v>
      </c>
      <c r="G506" s="377">
        <f>FL!AE513</f>
        <v>0</v>
      </c>
      <c r="H506" s="377">
        <f>FL!AF513</f>
        <v>0</v>
      </c>
      <c r="I506" s="377">
        <f>FL!AH513</f>
        <v>0</v>
      </c>
      <c r="J506" s="377">
        <f>FL!AI513</f>
        <v>0</v>
      </c>
      <c r="K506" s="377">
        <f>FL!AK513</f>
        <v>0</v>
      </c>
      <c r="L506" s="377">
        <f>FL!AM513</f>
        <v>0</v>
      </c>
      <c r="M506" s="377">
        <f>FL!AN513</f>
        <v>0</v>
      </c>
      <c r="N506" s="377">
        <f>FL!AO513</f>
        <v>0</v>
      </c>
      <c r="O506" s="377">
        <f>FL!AP513</f>
        <v>0</v>
      </c>
      <c r="P506" s="377">
        <f>FL!AQ513</f>
        <v>0</v>
      </c>
      <c r="Q506" s="377">
        <f>COUNTIF(FL!AR513,"Oui")</f>
        <v>0</v>
      </c>
      <c r="R506" s="354"/>
      <c r="S506" s="377">
        <f>Oncho!K513</f>
        <v>0</v>
      </c>
      <c r="T506" s="377">
        <f>MAX(Oncho!AB513,Oncho!BA513)</f>
        <v>0</v>
      </c>
      <c r="U506" s="377">
        <f>MAX(Oncho!AC513,Oncho!BB513)</f>
        <v>0</v>
      </c>
      <c r="V506" s="377">
        <f>MAX(Oncho!AE513,Oncho!BD513)</f>
        <v>0</v>
      </c>
      <c r="W506" s="377">
        <f>MAX(Oncho!AF513,Oncho!BE513)</f>
        <v>0</v>
      </c>
      <c r="X506" s="377">
        <f>MAX(Oncho!AG513,Oncho!BF513)</f>
        <v>0</v>
      </c>
      <c r="Y506" s="377">
        <f>MAX(Oncho!AH513,Oncho!BG513)</f>
        <v>0</v>
      </c>
      <c r="Z506" s="377">
        <f>MAX(Oncho!AI513,Oncho!BH513)</f>
        <v>0</v>
      </c>
      <c r="AA506" s="377">
        <f>MAX(Oncho!AJ513,Oncho!BI513)</f>
        <v>0</v>
      </c>
      <c r="AB506" s="377">
        <f>MAX(COUNTIF(Oncho!AK513,"Oui"),COUNTIF(Oncho!BJ513,"Oui"))</f>
        <v>0</v>
      </c>
      <c r="AC506" s="354"/>
      <c r="AD506" s="377">
        <f>SCH!P515</f>
        <v>0</v>
      </c>
      <c r="AE506" s="377">
        <f>SCH!AI515</f>
        <v>0</v>
      </c>
      <c r="AF506" s="377">
        <f>SCH!AJ515</f>
        <v>0</v>
      </c>
      <c r="AG506" s="377">
        <f>SCH!AN515</f>
        <v>0</v>
      </c>
      <c r="AH506" s="377">
        <f>SCH!AO515</f>
        <v>0</v>
      </c>
      <c r="AI506" s="377">
        <f>SCH!AT515</f>
        <v>0</v>
      </c>
      <c r="AJ506" s="377">
        <f>SCH!AU515</f>
        <v>0</v>
      </c>
      <c r="AK506" s="377">
        <f>SCH!AV515</f>
        <v>0</v>
      </c>
      <c r="AL506" s="377">
        <f>SCH!AW515</f>
        <v>0</v>
      </c>
      <c r="AM506" s="377">
        <f>COUNTIF(SCH!AX515,"Oui")</f>
        <v>0</v>
      </c>
      <c r="AN506" s="354"/>
      <c r="AO506" s="377">
        <f>GeoH!P515</f>
        <v>0</v>
      </c>
      <c r="AP506" s="377">
        <f>MAX(GeoH!AK515,GeoH!BS515)</f>
        <v>0</v>
      </c>
      <c r="AQ506" s="377">
        <f>MAX(GeoH!AL515,GeoH!BT515)</f>
        <v>0</v>
      </c>
      <c r="AR506" s="377">
        <f>MAX(GeoH!AM515,GeoH!BU515)</f>
        <v>0</v>
      </c>
      <c r="AS506" s="377">
        <f>MAX(GeoH!AN515,GeoH!BV515)</f>
        <v>0</v>
      </c>
      <c r="AT506" s="377">
        <f>MAX(GeoH!AO515,GeoH!BW515)</f>
        <v>0</v>
      </c>
      <c r="AU506" s="377">
        <f>MAX(GeoH!AQ515,GeoH!BY515)</f>
        <v>0</v>
      </c>
      <c r="AV506" s="377">
        <f>MAX(GeoH!AR515,GeoH!BZ515)</f>
        <v>0</v>
      </c>
      <c r="AW506" s="377">
        <f>MAX(GeoH!AS515,GeoH!CA515)</f>
        <v>0</v>
      </c>
      <c r="AX506" s="377">
        <f>MAX(GeoH!AT515,GeoH!CB515)</f>
        <v>0</v>
      </c>
      <c r="AY506" s="377">
        <f>MAX(GeoH!AU515,GeoH!CC515)</f>
        <v>0</v>
      </c>
      <c r="AZ506" s="377">
        <f>MAX(GeoH!AV515,GeoH!CD515)</f>
        <v>0</v>
      </c>
      <c r="BA506" s="377">
        <f>MAX(GeoH!AW515,GeoH!CE515)</f>
        <v>0</v>
      </c>
      <c r="BB506" s="377">
        <f>MAX(GeoH!AX515,GeoH!CF515)</f>
        <v>0</v>
      </c>
      <c r="BC506" s="377">
        <f>MAX(GeoH!AY515,GeoH!CG515)</f>
        <v>0</v>
      </c>
      <c r="BD506" s="377">
        <f>MAX(GeoH!AZ515,GeoH!CH515)</f>
        <v>0</v>
      </c>
      <c r="BE506" s="377">
        <f>MAX(GeoH!BA515,GeoH!CI515)</f>
        <v>0</v>
      </c>
      <c r="BF506" s="377">
        <f>MAX(GeoH!BB515,GeoH!CJ515)</f>
        <v>0</v>
      </c>
      <c r="BG506" s="377">
        <f>MAX(COUNTIF(GeoH!BC515,"Oui"),COUNTIF(GeoH!CK515,"Oui"))</f>
        <v>0</v>
      </c>
      <c r="BH506" s="354"/>
      <c r="BI506" s="377">
        <f>Trachome!Q518</f>
        <v>0</v>
      </c>
      <c r="BJ506" s="377">
        <f>Trachome!AK518</f>
        <v>0</v>
      </c>
      <c r="BK506" s="377">
        <f>Trachome!AL518</f>
        <v>0</v>
      </c>
      <c r="BL506" s="377">
        <f>Trachome!AN518</f>
        <v>0</v>
      </c>
      <c r="BM506" s="377">
        <f>Trachome!AO518</f>
        <v>0</v>
      </c>
      <c r="BN506" s="377">
        <f>Trachome!AT518</f>
        <v>0</v>
      </c>
      <c r="BO506" s="377">
        <f>Trachome!AU518</f>
        <v>0</v>
      </c>
      <c r="BP506" s="377">
        <f>Trachome!AV518</f>
        <v>0</v>
      </c>
      <c r="BQ506" s="377">
        <f>Trachome!AW518</f>
        <v>0</v>
      </c>
      <c r="BR506" s="377">
        <f>COUNTIF(Trachome!AX518,"Oui")</f>
        <v>0</v>
      </c>
      <c r="BS506" s="354"/>
      <c r="BT506" s="377">
        <f t="shared" si="83"/>
        <v>0</v>
      </c>
      <c r="BU506" s="377">
        <f t="shared" si="84"/>
        <v>0</v>
      </c>
      <c r="BV506" s="377">
        <f t="shared" si="85"/>
        <v>0</v>
      </c>
      <c r="BW506" s="377">
        <f t="shared" si="86"/>
        <v>0</v>
      </c>
      <c r="BX506" s="377">
        <f t="shared" si="87"/>
        <v>0</v>
      </c>
      <c r="BY506" s="377">
        <f t="shared" si="90"/>
        <v>0</v>
      </c>
      <c r="BZ506" s="377">
        <f t="shared" si="91"/>
        <v>0</v>
      </c>
      <c r="CA506" s="377">
        <f t="shared" si="92"/>
        <v>0</v>
      </c>
      <c r="CB506" s="377">
        <f t="shared" si="88"/>
        <v>0</v>
      </c>
      <c r="CC506" s="377">
        <f t="shared" si="89"/>
        <v>0</v>
      </c>
    </row>
    <row r="507" spans="2:81" x14ac:dyDescent="0.25">
      <c r="B507" s="169">
        <f>'Données démographiques'!B515</f>
        <v>0</v>
      </c>
      <c r="C507" s="169">
        <f>'Données démographiques'!C515</f>
        <v>0</v>
      </c>
      <c r="D507" s="170">
        <f>'Données démographiques'!D515</f>
        <v>0</v>
      </c>
      <c r="E507" s="76"/>
      <c r="F507" s="170">
        <f>FL!M514</f>
        <v>0</v>
      </c>
      <c r="G507" s="170">
        <f>FL!AE514</f>
        <v>0</v>
      </c>
      <c r="H507" s="170">
        <f>FL!AF514</f>
        <v>0</v>
      </c>
      <c r="I507" s="170">
        <f>FL!AH514</f>
        <v>0</v>
      </c>
      <c r="J507" s="170">
        <f>FL!AI514</f>
        <v>0</v>
      </c>
      <c r="K507" s="170">
        <f>FL!AK514</f>
        <v>0</v>
      </c>
      <c r="L507" s="170">
        <f>FL!AM514</f>
        <v>0</v>
      </c>
      <c r="M507" s="170">
        <f>FL!AN514</f>
        <v>0</v>
      </c>
      <c r="N507" s="170">
        <f>FL!AO514</f>
        <v>0</v>
      </c>
      <c r="O507" s="170">
        <f>FL!AP514</f>
        <v>0</v>
      </c>
      <c r="P507" s="170">
        <f>FL!AQ514</f>
        <v>0</v>
      </c>
      <c r="Q507" s="170">
        <f>COUNTIF(FL!AR514,"Oui")</f>
        <v>0</v>
      </c>
      <c r="R507" s="76"/>
      <c r="S507" s="170">
        <f>Oncho!K514</f>
        <v>0</v>
      </c>
      <c r="T507" s="170">
        <f>MAX(Oncho!AB514,Oncho!BA514)</f>
        <v>0</v>
      </c>
      <c r="U507" s="170">
        <f>MAX(Oncho!AC514,Oncho!BB514)</f>
        <v>0</v>
      </c>
      <c r="V507" s="170">
        <f>MAX(Oncho!AE514,Oncho!BD514)</f>
        <v>0</v>
      </c>
      <c r="W507" s="170">
        <f>MAX(Oncho!AF514,Oncho!BE514)</f>
        <v>0</v>
      </c>
      <c r="X507" s="170">
        <f>MAX(Oncho!AG514,Oncho!BF514)</f>
        <v>0</v>
      </c>
      <c r="Y507" s="170">
        <f>MAX(Oncho!AH514,Oncho!BG514)</f>
        <v>0</v>
      </c>
      <c r="Z507" s="170">
        <f>MAX(Oncho!AI514,Oncho!BH514)</f>
        <v>0</v>
      </c>
      <c r="AA507" s="170">
        <f>MAX(Oncho!AJ514,Oncho!BI514)</f>
        <v>0</v>
      </c>
      <c r="AB507" s="170">
        <f>MAX(COUNTIF(Oncho!AK514,"Oui"),COUNTIF(Oncho!BJ514,"Oui"))</f>
        <v>0</v>
      </c>
      <c r="AC507" s="76"/>
      <c r="AD507" s="170">
        <f>SCH!P516</f>
        <v>0</v>
      </c>
      <c r="AE507" s="170">
        <f>SCH!AI516</f>
        <v>0</v>
      </c>
      <c r="AF507" s="170">
        <f>SCH!AJ516</f>
        <v>0</v>
      </c>
      <c r="AG507" s="170">
        <f>SCH!AN516</f>
        <v>0</v>
      </c>
      <c r="AH507" s="170">
        <f>SCH!AO516</f>
        <v>0</v>
      </c>
      <c r="AI507" s="170">
        <f>SCH!AT516</f>
        <v>0</v>
      </c>
      <c r="AJ507" s="170">
        <f>SCH!AU516</f>
        <v>0</v>
      </c>
      <c r="AK507" s="170">
        <f>SCH!AV516</f>
        <v>0</v>
      </c>
      <c r="AL507" s="170">
        <f>SCH!AW516</f>
        <v>0</v>
      </c>
      <c r="AM507" s="170">
        <f>COUNTIF(SCH!AX516,"Oui")</f>
        <v>0</v>
      </c>
      <c r="AN507" s="76"/>
      <c r="AO507" s="170">
        <f>GeoH!P516</f>
        <v>0</v>
      </c>
      <c r="AP507" s="170">
        <f>MAX(GeoH!AK516,GeoH!BS516)</f>
        <v>0</v>
      </c>
      <c r="AQ507" s="170">
        <f>MAX(GeoH!AL516,GeoH!BT516)</f>
        <v>0</v>
      </c>
      <c r="AR507" s="170">
        <f>MAX(GeoH!AM516,GeoH!BU516)</f>
        <v>0</v>
      </c>
      <c r="AS507" s="170">
        <f>MAX(GeoH!AN516,GeoH!BV516)</f>
        <v>0</v>
      </c>
      <c r="AT507" s="170">
        <f>MAX(GeoH!AO516,GeoH!BW516)</f>
        <v>0</v>
      </c>
      <c r="AU507" s="170">
        <f>MAX(GeoH!AQ516,GeoH!BY516)</f>
        <v>0</v>
      </c>
      <c r="AV507" s="170">
        <f>MAX(GeoH!AR516,GeoH!BZ516)</f>
        <v>0</v>
      </c>
      <c r="AW507" s="170">
        <f>MAX(GeoH!AS516,GeoH!CA516)</f>
        <v>0</v>
      </c>
      <c r="AX507" s="170">
        <f>MAX(GeoH!AT516,GeoH!CB516)</f>
        <v>0</v>
      </c>
      <c r="AY507" s="170">
        <f>MAX(GeoH!AU516,GeoH!CC516)</f>
        <v>0</v>
      </c>
      <c r="AZ507" s="170">
        <f>MAX(GeoH!AV516,GeoH!CD516)</f>
        <v>0</v>
      </c>
      <c r="BA507" s="170">
        <f>MAX(GeoH!AW516,GeoH!CE516)</f>
        <v>0</v>
      </c>
      <c r="BB507" s="170">
        <f>MAX(GeoH!AX516,GeoH!CF516)</f>
        <v>0</v>
      </c>
      <c r="BC507" s="170">
        <f>MAX(GeoH!AY516,GeoH!CG516)</f>
        <v>0</v>
      </c>
      <c r="BD507" s="170">
        <f>MAX(GeoH!AZ516,GeoH!CH516)</f>
        <v>0</v>
      </c>
      <c r="BE507" s="170">
        <f>MAX(GeoH!BA516,GeoH!CI516)</f>
        <v>0</v>
      </c>
      <c r="BF507" s="170">
        <f>MAX(GeoH!BB516,GeoH!CJ516)</f>
        <v>0</v>
      </c>
      <c r="BG507" s="170">
        <f>MAX(COUNTIF(GeoH!BC516,"Oui"),COUNTIF(GeoH!CK516,"Oui"))</f>
        <v>0</v>
      </c>
      <c r="BH507" s="76"/>
      <c r="BI507" s="170">
        <f>Trachome!Q519</f>
        <v>0</v>
      </c>
      <c r="BJ507" s="170">
        <f>Trachome!AK519</f>
        <v>0</v>
      </c>
      <c r="BK507" s="170">
        <f>Trachome!AL519</f>
        <v>0</v>
      </c>
      <c r="BL507" s="170">
        <f>Trachome!AN519</f>
        <v>0</v>
      </c>
      <c r="BM507" s="170">
        <f>Trachome!AO519</f>
        <v>0</v>
      </c>
      <c r="BN507" s="170">
        <f>Trachome!AT519</f>
        <v>0</v>
      </c>
      <c r="BO507" s="170">
        <f>Trachome!AU519</f>
        <v>0</v>
      </c>
      <c r="BP507" s="170">
        <f>Trachome!AV519</f>
        <v>0</v>
      </c>
      <c r="BQ507" s="170">
        <f>Trachome!AW519</f>
        <v>0</v>
      </c>
      <c r="BR507" s="170">
        <f>COUNTIF(Trachome!AX519,"Oui")</f>
        <v>0</v>
      </c>
      <c r="BS507" s="76"/>
      <c r="BT507" s="170">
        <f t="shared" si="83"/>
        <v>0</v>
      </c>
      <c r="BU507" s="170">
        <f t="shared" si="84"/>
        <v>0</v>
      </c>
      <c r="BV507" s="170">
        <f t="shared" si="85"/>
        <v>0</v>
      </c>
      <c r="BW507" s="170">
        <f t="shared" si="86"/>
        <v>0</v>
      </c>
      <c r="BX507" s="170">
        <f t="shared" si="87"/>
        <v>0</v>
      </c>
      <c r="BY507" s="170">
        <f t="shared" si="90"/>
        <v>0</v>
      </c>
      <c r="BZ507" s="170">
        <f t="shared" si="91"/>
        <v>0</v>
      </c>
      <c r="CA507" s="170">
        <f t="shared" si="92"/>
        <v>0</v>
      </c>
      <c r="CB507" s="170">
        <f t="shared" si="88"/>
        <v>0</v>
      </c>
      <c r="CC507" s="170">
        <f t="shared" si="89"/>
        <v>0</v>
      </c>
    </row>
    <row r="508" spans="2:81" x14ac:dyDescent="0.25">
      <c r="B508" s="376">
        <f>'Données démographiques'!B516</f>
        <v>0</v>
      </c>
      <c r="C508" s="376">
        <f>'Données démographiques'!C516</f>
        <v>0</v>
      </c>
      <c r="D508" s="377">
        <f>'Données démographiques'!D516</f>
        <v>0</v>
      </c>
      <c r="E508" s="354"/>
      <c r="F508" s="377">
        <f>FL!M515</f>
        <v>0</v>
      </c>
      <c r="G508" s="377">
        <f>FL!AE515</f>
        <v>0</v>
      </c>
      <c r="H508" s="377">
        <f>FL!AF515</f>
        <v>0</v>
      </c>
      <c r="I508" s="377">
        <f>FL!AH515</f>
        <v>0</v>
      </c>
      <c r="J508" s="377">
        <f>FL!AI515</f>
        <v>0</v>
      </c>
      <c r="K508" s="377">
        <f>FL!AK515</f>
        <v>0</v>
      </c>
      <c r="L508" s="377">
        <f>FL!AM515</f>
        <v>0</v>
      </c>
      <c r="M508" s="377">
        <f>FL!AN515</f>
        <v>0</v>
      </c>
      <c r="N508" s="377">
        <f>FL!AO515</f>
        <v>0</v>
      </c>
      <c r="O508" s="377">
        <f>FL!AP515</f>
        <v>0</v>
      </c>
      <c r="P508" s="377">
        <f>FL!AQ515</f>
        <v>0</v>
      </c>
      <c r="Q508" s="377">
        <f>COUNTIF(FL!AR515,"Oui")</f>
        <v>0</v>
      </c>
      <c r="R508" s="354"/>
      <c r="S508" s="377">
        <f>Oncho!K515</f>
        <v>0</v>
      </c>
      <c r="T508" s="377">
        <f>MAX(Oncho!AB515,Oncho!BA515)</f>
        <v>0</v>
      </c>
      <c r="U508" s="377">
        <f>MAX(Oncho!AC515,Oncho!BB515)</f>
        <v>0</v>
      </c>
      <c r="V508" s="377">
        <f>MAX(Oncho!AE515,Oncho!BD515)</f>
        <v>0</v>
      </c>
      <c r="W508" s="377">
        <f>MAX(Oncho!AF515,Oncho!BE515)</f>
        <v>0</v>
      </c>
      <c r="X508" s="377">
        <f>MAX(Oncho!AG515,Oncho!BF515)</f>
        <v>0</v>
      </c>
      <c r="Y508" s="377">
        <f>MAX(Oncho!AH515,Oncho!BG515)</f>
        <v>0</v>
      </c>
      <c r="Z508" s="377">
        <f>MAX(Oncho!AI515,Oncho!BH515)</f>
        <v>0</v>
      </c>
      <c r="AA508" s="377">
        <f>MAX(Oncho!AJ515,Oncho!BI515)</f>
        <v>0</v>
      </c>
      <c r="AB508" s="377">
        <f>MAX(COUNTIF(Oncho!AK515,"Oui"),COUNTIF(Oncho!BJ515,"Oui"))</f>
        <v>0</v>
      </c>
      <c r="AC508" s="354"/>
      <c r="AD508" s="377">
        <f>SCH!P517</f>
        <v>0</v>
      </c>
      <c r="AE508" s="377">
        <f>SCH!AI517</f>
        <v>0</v>
      </c>
      <c r="AF508" s="377">
        <f>SCH!AJ517</f>
        <v>0</v>
      </c>
      <c r="AG508" s="377">
        <f>SCH!AN517</f>
        <v>0</v>
      </c>
      <c r="AH508" s="377">
        <f>SCH!AO517</f>
        <v>0</v>
      </c>
      <c r="AI508" s="377">
        <f>SCH!AT517</f>
        <v>0</v>
      </c>
      <c r="AJ508" s="377">
        <f>SCH!AU517</f>
        <v>0</v>
      </c>
      <c r="AK508" s="377">
        <f>SCH!AV517</f>
        <v>0</v>
      </c>
      <c r="AL508" s="377">
        <f>SCH!AW517</f>
        <v>0</v>
      </c>
      <c r="AM508" s="377">
        <f>COUNTIF(SCH!AX517,"Oui")</f>
        <v>0</v>
      </c>
      <c r="AN508" s="354"/>
      <c r="AO508" s="377">
        <f>GeoH!P517</f>
        <v>0</v>
      </c>
      <c r="AP508" s="377">
        <f>MAX(GeoH!AK517,GeoH!BS517)</f>
        <v>0</v>
      </c>
      <c r="AQ508" s="377">
        <f>MAX(GeoH!AL517,GeoH!BT517)</f>
        <v>0</v>
      </c>
      <c r="AR508" s="377">
        <f>MAX(GeoH!AM517,GeoH!BU517)</f>
        <v>0</v>
      </c>
      <c r="AS508" s="377">
        <f>MAX(GeoH!AN517,GeoH!BV517)</f>
        <v>0</v>
      </c>
      <c r="AT508" s="377">
        <f>MAX(GeoH!AO517,GeoH!BW517)</f>
        <v>0</v>
      </c>
      <c r="AU508" s="377">
        <f>MAX(GeoH!AQ517,GeoH!BY517)</f>
        <v>0</v>
      </c>
      <c r="AV508" s="377">
        <f>MAX(GeoH!AR517,GeoH!BZ517)</f>
        <v>0</v>
      </c>
      <c r="AW508" s="377">
        <f>MAX(GeoH!AS517,GeoH!CA517)</f>
        <v>0</v>
      </c>
      <c r="AX508" s="377">
        <f>MAX(GeoH!AT517,GeoH!CB517)</f>
        <v>0</v>
      </c>
      <c r="AY508" s="377">
        <f>MAX(GeoH!AU517,GeoH!CC517)</f>
        <v>0</v>
      </c>
      <c r="AZ508" s="377">
        <f>MAX(GeoH!AV517,GeoH!CD517)</f>
        <v>0</v>
      </c>
      <c r="BA508" s="377">
        <f>MAX(GeoH!AW517,GeoH!CE517)</f>
        <v>0</v>
      </c>
      <c r="BB508" s="377">
        <f>MAX(GeoH!AX517,GeoH!CF517)</f>
        <v>0</v>
      </c>
      <c r="BC508" s="377">
        <f>MAX(GeoH!AY517,GeoH!CG517)</f>
        <v>0</v>
      </c>
      <c r="BD508" s="377">
        <f>MAX(GeoH!AZ517,GeoH!CH517)</f>
        <v>0</v>
      </c>
      <c r="BE508" s="377">
        <f>MAX(GeoH!BA517,GeoH!CI517)</f>
        <v>0</v>
      </c>
      <c r="BF508" s="377">
        <f>MAX(GeoH!BB517,GeoH!CJ517)</f>
        <v>0</v>
      </c>
      <c r="BG508" s="377">
        <f>MAX(COUNTIF(GeoH!BC517,"Oui"),COUNTIF(GeoH!CK517,"Oui"))</f>
        <v>0</v>
      </c>
      <c r="BH508" s="354"/>
      <c r="BI508" s="377">
        <f>Trachome!Q520</f>
        <v>0</v>
      </c>
      <c r="BJ508" s="377">
        <f>Trachome!AK520</f>
        <v>0</v>
      </c>
      <c r="BK508" s="377">
        <f>Trachome!AL520</f>
        <v>0</v>
      </c>
      <c r="BL508" s="377">
        <f>Trachome!AN520</f>
        <v>0</v>
      </c>
      <c r="BM508" s="377">
        <f>Trachome!AO520</f>
        <v>0</v>
      </c>
      <c r="BN508" s="377">
        <f>Trachome!AT520</f>
        <v>0</v>
      </c>
      <c r="BO508" s="377">
        <f>Trachome!AU520</f>
        <v>0</v>
      </c>
      <c r="BP508" s="377">
        <f>Trachome!AV520</f>
        <v>0</v>
      </c>
      <c r="BQ508" s="377">
        <f>Trachome!AW520</f>
        <v>0</v>
      </c>
      <c r="BR508" s="377">
        <f>COUNTIF(Trachome!AX520,"Oui")</f>
        <v>0</v>
      </c>
      <c r="BS508" s="354"/>
      <c r="BT508" s="377">
        <f t="shared" si="83"/>
        <v>0</v>
      </c>
      <c r="BU508" s="377">
        <f t="shared" si="84"/>
        <v>0</v>
      </c>
      <c r="BV508" s="377">
        <f t="shared" si="85"/>
        <v>0</v>
      </c>
      <c r="BW508" s="377">
        <f t="shared" si="86"/>
        <v>0</v>
      </c>
      <c r="BX508" s="377">
        <f t="shared" si="87"/>
        <v>0</v>
      </c>
      <c r="BY508" s="377">
        <f t="shared" si="90"/>
        <v>0</v>
      </c>
      <c r="BZ508" s="377">
        <f t="shared" si="91"/>
        <v>0</v>
      </c>
      <c r="CA508" s="377">
        <f t="shared" si="92"/>
        <v>0</v>
      </c>
      <c r="CB508" s="377">
        <f t="shared" si="88"/>
        <v>0</v>
      </c>
      <c r="CC508" s="377">
        <f t="shared" si="89"/>
        <v>0</v>
      </c>
    </row>
    <row r="509" spans="2:81" x14ac:dyDescent="0.25">
      <c r="B509" s="169">
        <f>'Données démographiques'!B517</f>
        <v>0</v>
      </c>
      <c r="C509" s="169">
        <f>'Données démographiques'!C517</f>
        <v>0</v>
      </c>
      <c r="D509" s="170">
        <f>'Données démographiques'!D517</f>
        <v>0</v>
      </c>
      <c r="E509" s="76"/>
      <c r="F509" s="170">
        <f>FL!M516</f>
        <v>0</v>
      </c>
      <c r="G509" s="170">
        <f>FL!AE516</f>
        <v>0</v>
      </c>
      <c r="H509" s="170">
        <f>FL!AF516</f>
        <v>0</v>
      </c>
      <c r="I509" s="170">
        <f>FL!AH516</f>
        <v>0</v>
      </c>
      <c r="J509" s="170">
        <f>FL!AI516</f>
        <v>0</v>
      </c>
      <c r="K509" s="170">
        <f>FL!AK516</f>
        <v>0</v>
      </c>
      <c r="L509" s="170">
        <f>FL!AM516</f>
        <v>0</v>
      </c>
      <c r="M509" s="170">
        <f>FL!AN516</f>
        <v>0</v>
      </c>
      <c r="N509" s="170">
        <f>FL!AO516</f>
        <v>0</v>
      </c>
      <c r="O509" s="170">
        <f>FL!AP516</f>
        <v>0</v>
      </c>
      <c r="P509" s="170">
        <f>FL!AQ516</f>
        <v>0</v>
      </c>
      <c r="Q509" s="170">
        <f>COUNTIF(FL!AR516,"Oui")</f>
        <v>0</v>
      </c>
      <c r="R509" s="76"/>
      <c r="S509" s="170">
        <f>Oncho!K516</f>
        <v>0</v>
      </c>
      <c r="T509" s="170">
        <f>MAX(Oncho!AB516,Oncho!BA516)</f>
        <v>0</v>
      </c>
      <c r="U509" s="170">
        <f>MAX(Oncho!AC516,Oncho!BB516)</f>
        <v>0</v>
      </c>
      <c r="V509" s="170">
        <f>MAX(Oncho!AE516,Oncho!BD516)</f>
        <v>0</v>
      </c>
      <c r="W509" s="170">
        <f>MAX(Oncho!AF516,Oncho!BE516)</f>
        <v>0</v>
      </c>
      <c r="X509" s="170">
        <f>MAX(Oncho!AG516,Oncho!BF516)</f>
        <v>0</v>
      </c>
      <c r="Y509" s="170">
        <f>MAX(Oncho!AH516,Oncho!BG516)</f>
        <v>0</v>
      </c>
      <c r="Z509" s="170">
        <f>MAX(Oncho!AI516,Oncho!BH516)</f>
        <v>0</v>
      </c>
      <c r="AA509" s="170">
        <f>MAX(Oncho!AJ516,Oncho!BI516)</f>
        <v>0</v>
      </c>
      <c r="AB509" s="170">
        <f>MAX(COUNTIF(Oncho!AK516,"Oui"),COUNTIF(Oncho!BJ516,"Oui"))</f>
        <v>0</v>
      </c>
      <c r="AC509" s="76"/>
      <c r="AD509" s="170">
        <f>SCH!P518</f>
        <v>0</v>
      </c>
      <c r="AE509" s="170">
        <f>SCH!AI518</f>
        <v>0</v>
      </c>
      <c r="AF509" s="170">
        <f>SCH!AJ518</f>
        <v>0</v>
      </c>
      <c r="AG509" s="170">
        <f>SCH!AN518</f>
        <v>0</v>
      </c>
      <c r="AH509" s="170">
        <f>SCH!AO518</f>
        <v>0</v>
      </c>
      <c r="AI509" s="170">
        <f>SCH!AT518</f>
        <v>0</v>
      </c>
      <c r="AJ509" s="170">
        <f>SCH!AU518</f>
        <v>0</v>
      </c>
      <c r="AK509" s="170">
        <f>SCH!AV518</f>
        <v>0</v>
      </c>
      <c r="AL509" s="170">
        <f>SCH!AW518</f>
        <v>0</v>
      </c>
      <c r="AM509" s="170">
        <f>COUNTIF(SCH!AX518,"Oui")</f>
        <v>0</v>
      </c>
      <c r="AN509" s="76"/>
      <c r="AO509" s="170">
        <f>GeoH!P518</f>
        <v>0</v>
      </c>
      <c r="AP509" s="170">
        <f>MAX(GeoH!AK518,GeoH!BS518)</f>
        <v>0</v>
      </c>
      <c r="AQ509" s="170">
        <f>MAX(GeoH!AL518,GeoH!BT518)</f>
        <v>0</v>
      </c>
      <c r="AR509" s="170">
        <f>MAX(GeoH!AM518,GeoH!BU518)</f>
        <v>0</v>
      </c>
      <c r="AS509" s="170">
        <f>MAX(GeoH!AN518,GeoH!BV518)</f>
        <v>0</v>
      </c>
      <c r="AT509" s="170">
        <f>MAX(GeoH!AO518,GeoH!BW518)</f>
        <v>0</v>
      </c>
      <c r="AU509" s="170">
        <f>MAX(GeoH!AQ518,GeoH!BY518)</f>
        <v>0</v>
      </c>
      <c r="AV509" s="170">
        <f>MAX(GeoH!AR518,GeoH!BZ518)</f>
        <v>0</v>
      </c>
      <c r="AW509" s="170">
        <f>MAX(GeoH!AS518,GeoH!CA518)</f>
        <v>0</v>
      </c>
      <c r="AX509" s="170">
        <f>MAX(GeoH!AT518,GeoH!CB518)</f>
        <v>0</v>
      </c>
      <c r="AY509" s="170">
        <f>MAX(GeoH!AU518,GeoH!CC518)</f>
        <v>0</v>
      </c>
      <c r="AZ509" s="170">
        <f>MAX(GeoH!AV518,GeoH!CD518)</f>
        <v>0</v>
      </c>
      <c r="BA509" s="170">
        <f>MAX(GeoH!AW518,GeoH!CE518)</f>
        <v>0</v>
      </c>
      <c r="BB509" s="170">
        <f>MAX(GeoH!AX518,GeoH!CF518)</f>
        <v>0</v>
      </c>
      <c r="BC509" s="170">
        <f>MAX(GeoH!AY518,GeoH!CG518)</f>
        <v>0</v>
      </c>
      <c r="BD509" s="170">
        <f>MAX(GeoH!AZ518,GeoH!CH518)</f>
        <v>0</v>
      </c>
      <c r="BE509" s="170">
        <f>MAX(GeoH!BA518,GeoH!CI518)</f>
        <v>0</v>
      </c>
      <c r="BF509" s="170">
        <f>MAX(GeoH!BB518,GeoH!CJ518)</f>
        <v>0</v>
      </c>
      <c r="BG509" s="170">
        <f>MAX(COUNTIF(GeoH!BC518,"Oui"),COUNTIF(GeoH!CK518,"Oui"))</f>
        <v>0</v>
      </c>
      <c r="BH509" s="76"/>
      <c r="BI509" s="170">
        <f>Trachome!Q521</f>
        <v>0</v>
      </c>
      <c r="BJ509" s="170">
        <f>Trachome!AK521</f>
        <v>0</v>
      </c>
      <c r="BK509" s="170">
        <f>Trachome!AL521</f>
        <v>0</v>
      </c>
      <c r="BL509" s="170">
        <f>Trachome!AN521</f>
        <v>0</v>
      </c>
      <c r="BM509" s="170">
        <f>Trachome!AO521</f>
        <v>0</v>
      </c>
      <c r="BN509" s="170">
        <f>Trachome!AT521</f>
        <v>0</v>
      </c>
      <c r="BO509" s="170">
        <f>Trachome!AU521</f>
        <v>0</v>
      </c>
      <c r="BP509" s="170">
        <f>Trachome!AV521</f>
        <v>0</v>
      </c>
      <c r="BQ509" s="170">
        <f>Trachome!AW521</f>
        <v>0</v>
      </c>
      <c r="BR509" s="170">
        <f>COUNTIF(Trachome!AX521,"Oui")</f>
        <v>0</v>
      </c>
      <c r="BS509" s="76"/>
      <c r="BT509" s="170">
        <f t="shared" si="83"/>
        <v>0</v>
      </c>
      <c r="BU509" s="170">
        <f t="shared" si="84"/>
        <v>0</v>
      </c>
      <c r="BV509" s="170">
        <f t="shared" si="85"/>
        <v>0</v>
      </c>
      <c r="BW509" s="170">
        <f t="shared" si="86"/>
        <v>0</v>
      </c>
      <c r="BX509" s="170">
        <f t="shared" si="87"/>
        <v>0</v>
      </c>
      <c r="BY509" s="170">
        <f t="shared" si="90"/>
        <v>0</v>
      </c>
      <c r="BZ509" s="170">
        <f t="shared" si="91"/>
        <v>0</v>
      </c>
      <c r="CA509" s="170">
        <f t="shared" si="92"/>
        <v>0</v>
      </c>
      <c r="CB509" s="170">
        <f t="shared" si="88"/>
        <v>0</v>
      </c>
      <c r="CC509" s="170">
        <f t="shared" si="89"/>
        <v>0</v>
      </c>
    </row>
    <row r="510" spans="2:81" x14ac:dyDescent="0.25">
      <c r="B510" s="376">
        <f>'Données démographiques'!B518</f>
        <v>0</v>
      </c>
      <c r="C510" s="376">
        <f>'Données démographiques'!C518</f>
        <v>0</v>
      </c>
      <c r="D510" s="377">
        <f>'Données démographiques'!D518</f>
        <v>0</v>
      </c>
      <c r="E510" s="354"/>
      <c r="F510" s="377">
        <f>FL!M517</f>
        <v>0</v>
      </c>
      <c r="G510" s="377">
        <f>FL!AE517</f>
        <v>0</v>
      </c>
      <c r="H510" s="377">
        <f>FL!AF517</f>
        <v>0</v>
      </c>
      <c r="I510" s="377">
        <f>FL!AH517</f>
        <v>0</v>
      </c>
      <c r="J510" s="377">
        <f>FL!AI517</f>
        <v>0</v>
      </c>
      <c r="K510" s="377">
        <f>FL!AK517</f>
        <v>0</v>
      </c>
      <c r="L510" s="377">
        <f>FL!AM517</f>
        <v>0</v>
      </c>
      <c r="M510" s="377">
        <f>FL!AN517</f>
        <v>0</v>
      </c>
      <c r="N510" s="377">
        <f>FL!AO517</f>
        <v>0</v>
      </c>
      <c r="O510" s="377">
        <f>FL!AP517</f>
        <v>0</v>
      </c>
      <c r="P510" s="377">
        <f>FL!AQ517</f>
        <v>0</v>
      </c>
      <c r="Q510" s="377">
        <f>COUNTIF(FL!AR517,"Oui")</f>
        <v>0</v>
      </c>
      <c r="R510" s="354"/>
      <c r="S510" s="377">
        <f>Oncho!K517</f>
        <v>0</v>
      </c>
      <c r="T510" s="377">
        <f>MAX(Oncho!AB517,Oncho!BA517)</f>
        <v>0</v>
      </c>
      <c r="U510" s="377">
        <f>MAX(Oncho!AC517,Oncho!BB517)</f>
        <v>0</v>
      </c>
      <c r="V510" s="377">
        <f>MAX(Oncho!AE517,Oncho!BD517)</f>
        <v>0</v>
      </c>
      <c r="W510" s="377">
        <f>MAX(Oncho!AF517,Oncho!BE517)</f>
        <v>0</v>
      </c>
      <c r="X510" s="377">
        <f>MAX(Oncho!AG517,Oncho!BF517)</f>
        <v>0</v>
      </c>
      <c r="Y510" s="377">
        <f>MAX(Oncho!AH517,Oncho!BG517)</f>
        <v>0</v>
      </c>
      <c r="Z510" s="377">
        <f>MAX(Oncho!AI517,Oncho!BH517)</f>
        <v>0</v>
      </c>
      <c r="AA510" s="377">
        <f>MAX(Oncho!AJ517,Oncho!BI517)</f>
        <v>0</v>
      </c>
      <c r="AB510" s="377">
        <f>MAX(COUNTIF(Oncho!AK517,"Oui"),COUNTIF(Oncho!BJ517,"Oui"))</f>
        <v>0</v>
      </c>
      <c r="AC510" s="354"/>
      <c r="AD510" s="377">
        <f>SCH!P519</f>
        <v>0</v>
      </c>
      <c r="AE510" s="377">
        <f>SCH!AI519</f>
        <v>0</v>
      </c>
      <c r="AF510" s="377">
        <f>SCH!AJ519</f>
        <v>0</v>
      </c>
      <c r="AG510" s="377">
        <f>SCH!AN519</f>
        <v>0</v>
      </c>
      <c r="AH510" s="377">
        <f>SCH!AO519</f>
        <v>0</v>
      </c>
      <c r="AI510" s="377">
        <f>SCH!AT519</f>
        <v>0</v>
      </c>
      <c r="AJ510" s="377">
        <f>SCH!AU519</f>
        <v>0</v>
      </c>
      <c r="AK510" s="377">
        <f>SCH!AV519</f>
        <v>0</v>
      </c>
      <c r="AL510" s="377">
        <f>SCH!AW519</f>
        <v>0</v>
      </c>
      <c r="AM510" s="377">
        <f>COUNTIF(SCH!AX519,"Oui")</f>
        <v>0</v>
      </c>
      <c r="AN510" s="354"/>
      <c r="AO510" s="377">
        <f>GeoH!P519</f>
        <v>0</v>
      </c>
      <c r="AP510" s="377">
        <f>MAX(GeoH!AK519,GeoH!BS519)</f>
        <v>0</v>
      </c>
      <c r="AQ510" s="377">
        <f>MAX(GeoH!AL519,GeoH!BT519)</f>
        <v>0</v>
      </c>
      <c r="AR510" s="377">
        <f>MAX(GeoH!AM519,GeoH!BU519)</f>
        <v>0</v>
      </c>
      <c r="AS510" s="377">
        <f>MAX(GeoH!AN519,GeoH!BV519)</f>
        <v>0</v>
      </c>
      <c r="AT510" s="377">
        <f>MAX(GeoH!AO519,GeoH!BW519)</f>
        <v>0</v>
      </c>
      <c r="AU510" s="377">
        <f>MAX(GeoH!AQ519,GeoH!BY519)</f>
        <v>0</v>
      </c>
      <c r="AV510" s="377">
        <f>MAX(GeoH!AR519,GeoH!BZ519)</f>
        <v>0</v>
      </c>
      <c r="AW510" s="377">
        <f>MAX(GeoH!AS519,GeoH!CA519)</f>
        <v>0</v>
      </c>
      <c r="AX510" s="377">
        <f>MAX(GeoH!AT519,GeoH!CB519)</f>
        <v>0</v>
      </c>
      <c r="AY510" s="377">
        <f>MAX(GeoH!AU519,GeoH!CC519)</f>
        <v>0</v>
      </c>
      <c r="AZ510" s="377">
        <f>MAX(GeoH!AV519,GeoH!CD519)</f>
        <v>0</v>
      </c>
      <c r="BA510" s="377">
        <f>MAX(GeoH!AW519,GeoH!CE519)</f>
        <v>0</v>
      </c>
      <c r="BB510" s="377">
        <f>MAX(GeoH!AX519,GeoH!CF519)</f>
        <v>0</v>
      </c>
      <c r="BC510" s="377">
        <f>MAX(GeoH!AY519,GeoH!CG519)</f>
        <v>0</v>
      </c>
      <c r="BD510" s="377">
        <f>MAX(GeoH!AZ519,GeoH!CH519)</f>
        <v>0</v>
      </c>
      <c r="BE510" s="377">
        <f>MAX(GeoH!BA519,GeoH!CI519)</f>
        <v>0</v>
      </c>
      <c r="BF510" s="377">
        <f>MAX(GeoH!BB519,GeoH!CJ519)</f>
        <v>0</v>
      </c>
      <c r="BG510" s="377">
        <f>MAX(COUNTIF(GeoH!BC519,"Oui"),COUNTIF(GeoH!CK519,"Oui"))</f>
        <v>0</v>
      </c>
      <c r="BH510" s="354"/>
      <c r="BI510" s="377">
        <f>Trachome!Q522</f>
        <v>0</v>
      </c>
      <c r="BJ510" s="377">
        <f>Trachome!AK522</f>
        <v>0</v>
      </c>
      <c r="BK510" s="377">
        <f>Trachome!AL522</f>
        <v>0</v>
      </c>
      <c r="BL510" s="377">
        <f>Trachome!AN522</f>
        <v>0</v>
      </c>
      <c r="BM510" s="377">
        <f>Trachome!AO522</f>
        <v>0</v>
      </c>
      <c r="BN510" s="377">
        <f>Trachome!AT522</f>
        <v>0</v>
      </c>
      <c r="BO510" s="377">
        <f>Trachome!AU522</f>
        <v>0</v>
      </c>
      <c r="BP510" s="377">
        <f>Trachome!AV522</f>
        <v>0</v>
      </c>
      <c r="BQ510" s="377">
        <f>Trachome!AW522</f>
        <v>0</v>
      </c>
      <c r="BR510" s="377">
        <f>COUNTIF(Trachome!AX522,"Oui")</f>
        <v>0</v>
      </c>
      <c r="BS510" s="354"/>
      <c r="BT510" s="377">
        <f t="shared" si="83"/>
        <v>0</v>
      </c>
      <c r="BU510" s="377">
        <f t="shared" si="84"/>
        <v>0</v>
      </c>
      <c r="BV510" s="377">
        <f t="shared" si="85"/>
        <v>0</v>
      </c>
      <c r="BW510" s="377">
        <f t="shared" si="86"/>
        <v>0</v>
      </c>
      <c r="BX510" s="377">
        <f t="shared" si="87"/>
        <v>0</v>
      </c>
      <c r="BY510" s="377">
        <f t="shared" si="90"/>
        <v>0</v>
      </c>
      <c r="BZ510" s="377">
        <f t="shared" si="91"/>
        <v>0</v>
      </c>
      <c r="CA510" s="377">
        <f t="shared" si="92"/>
        <v>0</v>
      </c>
      <c r="CB510" s="377">
        <f t="shared" si="88"/>
        <v>0</v>
      </c>
      <c r="CC510" s="377">
        <f t="shared" si="89"/>
        <v>0</v>
      </c>
    </row>
    <row r="511" spans="2:81" x14ac:dyDescent="0.25">
      <c r="B511" s="169">
        <f>'Données démographiques'!B519</f>
        <v>0</v>
      </c>
      <c r="C511" s="169">
        <f>'Données démographiques'!C519</f>
        <v>0</v>
      </c>
      <c r="D511" s="170">
        <f>'Données démographiques'!D519</f>
        <v>0</v>
      </c>
      <c r="E511" s="76"/>
      <c r="F511" s="170">
        <f>FL!M518</f>
        <v>0</v>
      </c>
      <c r="G511" s="170">
        <f>FL!AE518</f>
        <v>0</v>
      </c>
      <c r="H511" s="170">
        <f>FL!AF518</f>
        <v>0</v>
      </c>
      <c r="I511" s="170">
        <f>FL!AH518</f>
        <v>0</v>
      </c>
      <c r="J511" s="170">
        <f>FL!AI518</f>
        <v>0</v>
      </c>
      <c r="K511" s="170">
        <f>FL!AK518</f>
        <v>0</v>
      </c>
      <c r="L511" s="170">
        <f>FL!AM518</f>
        <v>0</v>
      </c>
      <c r="M511" s="170">
        <f>FL!AN518</f>
        <v>0</v>
      </c>
      <c r="N511" s="170">
        <f>FL!AO518</f>
        <v>0</v>
      </c>
      <c r="O511" s="170">
        <f>FL!AP518</f>
        <v>0</v>
      </c>
      <c r="P511" s="170">
        <f>FL!AQ518</f>
        <v>0</v>
      </c>
      <c r="Q511" s="170">
        <f>COUNTIF(FL!AR518,"Oui")</f>
        <v>0</v>
      </c>
      <c r="R511" s="76"/>
      <c r="S511" s="170">
        <f>Oncho!K518</f>
        <v>0</v>
      </c>
      <c r="T511" s="170">
        <f>MAX(Oncho!AB518,Oncho!BA518)</f>
        <v>0</v>
      </c>
      <c r="U511" s="170">
        <f>MAX(Oncho!AC518,Oncho!BB518)</f>
        <v>0</v>
      </c>
      <c r="V511" s="170">
        <f>MAX(Oncho!AE518,Oncho!BD518)</f>
        <v>0</v>
      </c>
      <c r="W511" s="170">
        <f>MAX(Oncho!AF518,Oncho!BE518)</f>
        <v>0</v>
      </c>
      <c r="X511" s="170">
        <f>MAX(Oncho!AG518,Oncho!BF518)</f>
        <v>0</v>
      </c>
      <c r="Y511" s="170">
        <f>MAX(Oncho!AH518,Oncho!BG518)</f>
        <v>0</v>
      </c>
      <c r="Z511" s="170">
        <f>MAX(Oncho!AI518,Oncho!BH518)</f>
        <v>0</v>
      </c>
      <c r="AA511" s="170">
        <f>MAX(Oncho!AJ518,Oncho!BI518)</f>
        <v>0</v>
      </c>
      <c r="AB511" s="170">
        <f>MAX(COUNTIF(Oncho!AK518,"Oui"),COUNTIF(Oncho!BJ518,"Oui"))</f>
        <v>0</v>
      </c>
      <c r="AC511" s="76"/>
      <c r="AD511" s="170">
        <f>SCH!P520</f>
        <v>0</v>
      </c>
      <c r="AE511" s="170">
        <f>SCH!AI520</f>
        <v>0</v>
      </c>
      <c r="AF511" s="170">
        <f>SCH!AJ520</f>
        <v>0</v>
      </c>
      <c r="AG511" s="170">
        <f>SCH!AN520</f>
        <v>0</v>
      </c>
      <c r="AH511" s="170">
        <f>SCH!AO520</f>
        <v>0</v>
      </c>
      <c r="AI511" s="170">
        <f>SCH!AT520</f>
        <v>0</v>
      </c>
      <c r="AJ511" s="170">
        <f>SCH!AU520</f>
        <v>0</v>
      </c>
      <c r="AK511" s="170">
        <f>SCH!AV520</f>
        <v>0</v>
      </c>
      <c r="AL511" s="170">
        <f>SCH!AW520</f>
        <v>0</v>
      </c>
      <c r="AM511" s="170">
        <f>COUNTIF(SCH!AX520,"Oui")</f>
        <v>0</v>
      </c>
      <c r="AN511" s="76"/>
      <c r="AO511" s="170">
        <f>GeoH!P520</f>
        <v>0</v>
      </c>
      <c r="AP511" s="170">
        <f>MAX(GeoH!AK520,GeoH!BS520)</f>
        <v>0</v>
      </c>
      <c r="AQ511" s="170">
        <f>MAX(GeoH!AL520,GeoH!BT520)</f>
        <v>0</v>
      </c>
      <c r="AR511" s="170">
        <f>MAX(GeoH!AM520,GeoH!BU520)</f>
        <v>0</v>
      </c>
      <c r="AS511" s="170">
        <f>MAX(GeoH!AN520,GeoH!BV520)</f>
        <v>0</v>
      </c>
      <c r="AT511" s="170">
        <f>MAX(GeoH!AO520,GeoH!BW520)</f>
        <v>0</v>
      </c>
      <c r="AU511" s="170">
        <f>MAX(GeoH!AQ520,GeoH!BY520)</f>
        <v>0</v>
      </c>
      <c r="AV511" s="170">
        <f>MAX(GeoH!AR520,GeoH!BZ520)</f>
        <v>0</v>
      </c>
      <c r="AW511" s="170">
        <f>MAX(GeoH!AS520,GeoH!CA520)</f>
        <v>0</v>
      </c>
      <c r="AX511" s="170">
        <f>MAX(GeoH!AT520,GeoH!CB520)</f>
        <v>0</v>
      </c>
      <c r="AY511" s="170">
        <f>MAX(GeoH!AU520,GeoH!CC520)</f>
        <v>0</v>
      </c>
      <c r="AZ511" s="170">
        <f>MAX(GeoH!AV520,GeoH!CD520)</f>
        <v>0</v>
      </c>
      <c r="BA511" s="170">
        <f>MAX(GeoH!AW520,GeoH!CE520)</f>
        <v>0</v>
      </c>
      <c r="BB511" s="170">
        <f>MAX(GeoH!AX520,GeoH!CF520)</f>
        <v>0</v>
      </c>
      <c r="BC511" s="170">
        <f>MAX(GeoH!AY520,GeoH!CG520)</f>
        <v>0</v>
      </c>
      <c r="BD511" s="170">
        <f>MAX(GeoH!AZ520,GeoH!CH520)</f>
        <v>0</v>
      </c>
      <c r="BE511" s="170">
        <f>MAX(GeoH!BA520,GeoH!CI520)</f>
        <v>0</v>
      </c>
      <c r="BF511" s="170">
        <f>MAX(GeoH!BB520,GeoH!CJ520)</f>
        <v>0</v>
      </c>
      <c r="BG511" s="170">
        <f>MAX(COUNTIF(GeoH!BC520,"Oui"),COUNTIF(GeoH!CK520,"Oui"))</f>
        <v>0</v>
      </c>
      <c r="BH511" s="76"/>
      <c r="BI511" s="170">
        <f>Trachome!Q523</f>
        <v>0</v>
      </c>
      <c r="BJ511" s="170">
        <f>Trachome!AK523</f>
        <v>0</v>
      </c>
      <c r="BK511" s="170">
        <f>Trachome!AL523</f>
        <v>0</v>
      </c>
      <c r="BL511" s="170">
        <f>Trachome!AN523</f>
        <v>0</v>
      </c>
      <c r="BM511" s="170">
        <f>Trachome!AO523</f>
        <v>0</v>
      </c>
      <c r="BN511" s="170">
        <f>Trachome!AT523</f>
        <v>0</v>
      </c>
      <c r="BO511" s="170">
        <f>Trachome!AU523</f>
        <v>0</v>
      </c>
      <c r="BP511" s="170">
        <f>Trachome!AV523</f>
        <v>0</v>
      </c>
      <c r="BQ511" s="170">
        <f>Trachome!AW523</f>
        <v>0</v>
      </c>
      <c r="BR511" s="170">
        <f>COUNTIF(Trachome!AX523,"Oui")</f>
        <v>0</v>
      </c>
      <c r="BS511" s="76"/>
      <c r="BT511" s="170">
        <f t="shared" si="83"/>
        <v>0</v>
      </c>
      <c r="BU511" s="170">
        <f t="shared" si="84"/>
        <v>0</v>
      </c>
      <c r="BV511" s="170">
        <f t="shared" si="85"/>
        <v>0</v>
      </c>
      <c r="BW511" s="170">
        <f t="shared" si="86"/>
        <v>0</v>
      </c>
      <c r="BX511" s="170">
        <f t="shared" si="87"/>
        <v>0</v>
      </c>
      <c r="BY511" s="170">
        <f t="shared" si="90"/>
        <v>0</v>
      </c>
      <c r="BZ511" s="170">
        <f t="shared" si="91"/>
        <v>0</v>
      </c>
      <c r="CA511" s="170">
        <f t="shared" si="92"/>
        <v>0</v>
      </c>
      <c r="CB511" s="170">
        <f t="shared" si="88"/>
        <v>0</v>
      </c>
      <c r="CC511" s="170">
        <f t="shared" si="89"/>
        <v>0</v>
      </c>
    </row>
    <row r="512" spans="2:81" x14ac:dyDescent="0.25">
      <c r="B512" s="376">
        <f>'Données démographiques'!B520</f>
        <v>0</v>
      </c>
      <c r="C512" s="376">
        <f>'Données démographiques'!C520</f>
        <v>0</v>
      </c>
      <c r="D512" s="377">
        <f>'Données démographiques'!D520</f>
        <v>0</v>
      </c>
      <c r="E512" s="354"/>
      <c r="F512" s="377">
        <f>FL!M519</f>
        <v>0</v>
      </c>
      <c r="G512" s="377">
        <f>FL!AE519</f>
        <v>0</v>
      </c>
      <c r="H512" s="377">
        <f>FL!AF519</f>
        <v>0</v>
      </c>
      <c r="I512" s="377">
        <f>FL!AH519</f>
        <v>0</v>
      </c>
      <c r="J512" s="377">
        <f>FL!AI519</f>
        <v>0</v>
      </c>
      <c r="K512" s="377">
        <f>FL!AK519</f>
        <v>0</v>
      </c>
      <c r="L512" s="377">
        <f>FL!AM519</f>
        <v>0</v>
      </c>
      <c r="M512" s="377">
        <f>FL!AN519</f>
        <v>0</v>
      </c>
      <c r="N512" s="377">
        <f>FL!AO519</f>
        <v>0</v>
      </c>
      <c r="O512" s="377">
        <f>FL!AP519</f>
        <v>0</v>
      </c>
      <c r="P512" s="377">
        <f>FL!AQ519</f>
        <v>0</v>
      </c>
      <c r="Q512" s="377">
        <f>COUNTIF(FL!AR519,"Oui")</f>
        <v>0</v>
      </c>
      <c r="R512" s="354"/>
      <c r="S512" s="377">
        <f>Oncho!K519</f>
        <v>0</v>
      </c>
      <c r="T512" s="377">
        <f>MAX(Oncho!AB519,Oncho!BA519)</f>
        <v>0</v>
      </c>
      <c r="U512" s="377">
        <f>MAX(Oncho!AC519,Oncho!BB519)</f>
        <v>0</v>
      </c>
      <c r="V512" s="377">
        <f>MAX(Oncho!AE519,Oncho!BD519)</f>
        <v>0</v>
      </c>
      <c r="W512" s="377">
        <f>MAX(Oncho!AF519,Oncho!BE519)</f>
        <v>0</v>
      </c>
      <c r="X512" s="377">
        <f>MAX(Oncho!AG519,Oncho!BF519)</f>
        <v>0</v>
      </c>
      <c r="Y512" s="377">
        <f>MAX(Oncho!AH519,Oncho!BG519)</f>
        <v>0</v>
      </c>
      <c r="Z512" s="377">
        <f>MAX(Oncho!AI519,Oncho!BH519)</f>
        <v>0</v>
      </c>
      <c r="AA512" s="377">
        <f>MAX(Oncho!AJ519,Oncho!BI519)</f>
        <v>0</v>
      </c>
      <c r="AB512" s="377">
        <f>MAX(COUNTIF(Oncho!AK519,"Oui"),COUNTIF(Oncho!BJ519,"Oui"))</f>
        <v>0</v>
      </c>
      <c r="AC512" s="354"/>
      <c r="AD512" s="377">
        <f>SCH!P521</f>
        <v>0</v>
      </c>
      <c r="AE512" s="377">
        <f>SCH!AI521</f>
        <v>0</v>
      </c>
      <c r="AF512" s="377">
        <f>SCH!AJ521</f>
        <v>0</v>
      </c>
      <c r="AG512" s="377">
        <f>SCH!AN521</f>
        <v>0</v>
      </c>
      <c r="AH512" s="377">
        <f>SCH!AO521</f>
        <v>0</v>
      </c>
      <c r="AI512" s="377">
        <f>SCH!AT521</f>
        <v>0</v>
      </c>
      <c r="AJ512" s="377">
        <f>SCH!AU521</f>
        <v>0</v>
      </c>
      <c r="AK512" s="377">
        <f>SCH!AV521</f>
        <v>0</v>
      </c>
      <c r="AL512" s="377">
        <f>SCH!AW521</f>
        <v>0</v>
      </c>
      <c r="AM512" s="377">
        <f>COUNTIF(SCH!AX521,"Oui")</f>
        <v>0</v>
      </c>
      <c r="AN512" s="354"/>
      <c r="AO512" s="377">
        <f>GeoH!P521</f>
        <v>0</v>
      </c>
      <c r="AP512" s="377">
        <f>MAX(GeoH!AK521,GeoH!BS521)</f>
        <v>0</v>
      </c>
      <c r="AQ512" s="377">
        <f>MAX(GeoH!AL521,GeoH!BT521)</f>
        <v>0</v>
      </c>
      <c r="AR512" s="377">
        <f>MAX(GeoH!AM521,GeoH!BU521)</f>
        <v>0</v>
      </c>
      <c r="AS512" s="377">
        <f>MAX(GeoH!AN521,GeoH!BV521)</f>
        <v>0</v>
      </c>
      <c r="AT512" s="377">
        <f>MAX(GeoH!AO521,GeoH!BW521)</f>
        <v>0</v>
      </c>
      <c r="AU512" s="377">
        <f>MAX(GeoH!AQ521,GeoH!BY521)</f>
        <v>0</v>
      </c>
      <c r="AV512" s="377">
        <f>MAX(GeoH!AR521,GeoH!BZ521)</f>
        <v>0</v>
      </c>
      <c r="AW512" s="377">
        <f>MAX(GeoH!AS521,GeoH!CA521)</f>
        <v>0</v>
      </c>
      <c r="AX512" s="377">
        <f>MAX(GeoH!AT521,GeoH!CB521)</f>
        <v>0</v>
      </c>
      <c r="AY512" s="377">
        <f>MAX(GeoH!AU521,GeoH!CC521)</f>
        <v>0</v>
      </c>
      <c r="AZ512" s="377">
        <f>MAX(GeoH!AV521,GeoH!CD521)</f>
        <v>0</v>
      </c>
      <c r="BA512" s="377">
        <f>MAX(GeoH!AW521,GeoH!CE521)</f>
        <v>0</v>
      </c>
      <c r="BB512" s="377">
        <f>MAX(GeoH!AX521,GeoH!CF521)</f>
        <v>0</v>
      </c>
      <c r="BC512" s="377">
        <f>MAX(GeoH!AY521,GeoH!CG521)</f>
        <v>0</v>
      </c>
      <c r="BD512" s="377">
        <f>MAX(GeoH!AZ521,GeoH!CH521)</f>
        <v>0</v>
      </c>
      <c r="BE512" s="377">
        <f>MAX(GeoH!BA521,GeoH!CI521)</f>
        <v>0</v>
      </c>
      <c r="BF512" s="377">
        <f>MAX(GeoH!BB521,GeoH!CJ521)</f>
        <v>0</v>
      </c>
      <c r="BG512" s="377">
        <f>MAX(COUNTIF(GeoH!BC521,"Oui"),COUNTIF(GeoH!CK521,"Oui"))</f>
        <v>0</v>
      </c>
      <c r="BH512" s="354"/>
      <c r="BI512" s="377">
        <f>Trachome!Q524</f>
        <v>0</v>
      </c>
      <c r="BJ512" s="377">
        <f>Trachome!AK524</f>
        <v>0</v>
      </c>
      <c r="BK512" s="377">
        <f>Trachome!AL524</f>
        <v>0</v>
      </c>
      <c r="BL512" s="377">
        <f>Trachome!AN524</f>
        <v>0</v>
      </c>
      <c r="BM512" s="377">
        <f>Trachome!AO524</f>
        <v>0</v>
      </c>
      <c r="BN512" s="377">
        <f>Trachome!AT524</f>
        <v>0</v>
      </c>
      <c r="BO512" s="377">
        <f>Trachome!AU524</f>
        <v>0</v>
      </c>
      <c r="BP512" s="377">
        <f>Trachome!AV524</f>
        <v>0</v>
      </c>
      <c r="BQ512" s="377">
        <f>Trachome!AW524</f>
        <v>0</v>
      </c>
      <c r="BR512" s="377">
        <f>COUNTIF(Trachome!AX524,"Oui")</f>
        <v>0</v>
      </c>
      <c r="BS512" s="354"/>
      <c r="BT512" s="377">
        <f t="shared" si="83"/>
        <v>0</v>
      </c>
      <c r="BU512" s="377">
        <f t="shared" si="84"/>
        <v>0</v>
      </c>
      <c r="BV512" s="377">
        <f t="shared" si="85"/>
        <v>0</v>
      </c>
      <c r="BW512" s="377">
        <f t="shared" si="86"/>
        <v>0</v>
      </c>
      <c r="BX512" s="377">
        <f t="shared" si="87"/>
        <v>0</v>
      </c>
      <c r="BY512" s="377">
        <f t="shared" si="90"/>
        <v>0</v>
      </c>
      <c r="BZ512" s="377">
        <f t="shared" si="91"/>
        <v>0</v>
      </c>
      <c r="CA512" s="377">
        <f t="shared" si="92"/>
        <v>0</v>
      </c>
      <c r="CB512" s="377">
        <f t="shared" si="88"/>
        <v>0</v>
      </c>
      <c r="CC512" s="377">
        <f t="shared" si="89"/>
        <v>0</v>
      </c>
    </row>
    <row r="513" spans="2:81" x14ac:dyDescent="0.25">
      <c r="B513" s="169">
        <f>'Données démographiques'!B521</f>
        <v>0</v>
      </c>
      <c r="C513" s="169">
        <f>'Données démographiques'!C521</f>
        <v>0</v>
      </c>
      <c r="D513" s="170">
        <f>'Données démographiques'!D521</f>
        <v>0</v>
      </c>
      <c r="E513" s="76"/>
      <c r="F513" s="170">
        <f>FL!M520</f>
        <v>0</v>
      </c>
      <c r="G513" s="170">
        <f>FL!AE520</f>
        <v>0</v>
      </c>
      <c r="H513" s="170">
        <f>FL!AF520</f>
        <v>0</v>
      </c>
      <c r="I513" s="170">
        <f>FL!AH520</f>
        <v>0</v>
      </c>
      <c r="J513" s="170">
        <f>FL!AI520</f>
        <v>0</v>
      </c>
      <c r="K513" s="170">
        <f>FL!AK520</f>
        <v>0</v>
      </c>
      <c r="L513" s="170">
        <f>FL!AM520</f>
        <v>0</v>
      </c>
      <c r="M513" s="170">
        <f>FL!AN520</f>
        <v>0</v>
      </c>
      <c r="N513" s="170">
        <f>FL!AO520</f>
        <v>0</v>
      </c>
      <c r="O513" s="170">
        <f>FL!AP520</f>
        <v>0</v>
      </c>
      <c r="P513" s="170">
        <f>FL!AQ520</f>
        <v>0</v>
      </c>
      <c r="Q513" s="170">
        <f>COUNTIF(FL!AR520,"Oui")</f>
        <v>0</v>
      </c>
      <c r="R513" s="76"/>
      <c r="S513" s="170">
        <f>Oncho!K520</f>
        <v>0</v>
      </c>
      <c r="T513" s="170">
        <f>MAX(Oncho!AB520,Oncho!BA520)</f>
        <v>0</v>
      </c>
      <c r="U513" s="170">
        <f>MAX(Oncho!AC520,Oncho!BB520)</f>
        <v>0</v>
      </c>
      <c r="V513" s="170">
        <f>MAX(Oncho!AE520,Oncho!BD520)</f>
        <v>0</v>
      </c>
      <c r="W513" s="170">
        <f>MAX(Oncho!AF520,Oncho!BE520)</f>
        <v>0</v>
      </c>
      <c r="X513" s="170">
        <f>MAX(Oncho!AG520,Oncho!BF520)</f>
        <v>0</v>
      </c>
      <c r="Y513" s="170">
        <f>MAX(Oncho!AH520,Oncho!BG520)</f>
        <v>0</v>
      </c>
      <c r="Z513" s="170">
        <f>MAX(Oncho!AI520,Oncho!BH520)</f>
        <v>0</v>
      </c>
      <c r="AA513" s="170">
        <f>MAX(Oncho!AJ520,Oncho!BI520)</f>
        <v>0</v>
      </c>
      <c r="AB513" s="170">
        <f>MAX(COUNTIF(Oncho!AK520,"Oui"),COUNTIF(Oncho!BJ520,"Oui"))</f>
        <v>0</v>
      </c>
      <c r="AC513" s="76"/>
      <c r="AD513" s="170">
        <f>SCH!P522</f>
        <v>0</v>
      </c>
      <c r="AE513" s="170">
        <f>SCH!AI522</f>
        <v>0</v>
      </c>
      <c r="AF513" s="170">
        <f>SCH!AJ522</f>
        <v>0</v>
      </c>
      <c r="AG513" s="170">
        <f>SCH!AN522</f>
        <v>0</v>
      </c>
      <c r="AH513" s="170">
        <f>SCH!AO522</f>
        <v>0</v>
      </c>
      <c r="AI513" s="170">
        <f>SCH!AT522</f>
        <v>0</v>
      </c>
      <c r="AJ513" s="170">
        <f>SCH!AU522</f>
        <v>0</v>
      </c>
      <c r="AK513" s="170">
        <f>SCH!AV522</f>
        <v>0</v>
      </c>
      <c r="AL513" s="170">
        <f>SCH!AW522</f>
        <v>0</v>
      </c>
      <c r="AM513" s="170">
        <f>COUNTIF(SCH!AX522,"Oui")</f>
        <v>0</v>
      </c>
      <c r="AN513" s="76"/>
      <c r="AO513" s="170">
        <f>GeoH!P522</f>
        <v>0</v>
      </c>
      <c r="AP513" s="170">
        <f>MAX(GeoH!AK522,GeoH!BS522)</f>
        <v>0</v>
      </c>
      <c r="AQ513" s="170">
        <f>MAX(GeoH!AL522,GeoH!BT522)</f>
        <v>0</v>
      </c>
      <c r="AR513" s="170">
        <f>MAX(GeoH!AM522,GeoH!BU522)</f>
        <v>0</v>
      </c>
      <c r="AS513" s="170">
        <f>MAX(GeoH!AN522,GeoH!BV522)</f>
        <v>0</v>
      </c>
      <c r="AT513" s="170">
        <f>MAX(GeoH!AO522,GeoH!BW522)</f>
        <v>0</v>
      </c>
      <c r="AU513" s="170">
        <f>MAX(GeoH!AQ522,GeoH!BY522)</f>
        <v>0</v>
      </c>
      <c r="AV513" s="170">
        <f>MAX(GeoH!AR522,GeoH!BZ522)</f>
        <v>0</v>
      </c>
      <c r="AW513" s="170">
        <f>MAX(GeoH!AS522,GeoH!CA522)</f>
        <v>0</v>
      </c>
      <c r="AX513" s="170">
        <f>MAX(GeoH!AT522,GeoH!CB522)</f>
        <v>0</v>
      </c>
      <c r="AY513" s="170">
        <f>MAX(GeoH!AU522,GeoH!CC522)</f>
        <v>0</v>
      </c>
      <c r="AZ513" s="170">
        <f>MAX(GeoH!AV522,GeoH!CD522)</f>
        <v>0</v>
      </c>
      <c r="BA513" s="170">
        <f>MAX(GeoH!AW522,GeoH!CE522)</f>
        <v>0</v>
      </c>
      <c r="BB513" s="170">
        <f>MAX(GeoH!AX522,GeoH!CF522)</f>
        <v>0</v>
      </c>
      <c r="BC513" s="170">
        <f>MAX(GeoH!AY522,GeoH!CG522)</f>
        <v>0</v>
      </c>
      <c r="BD513" s="170">
        <f>MAX(GeoH!AZ522,GeoH!CH522)</f>
        <v>0</v>
      </c>
      <c r="BE513" s="170">
        <f>MAX(GeoH!BA522,GeoH!CI522)</f>
        <v>0</v>
      </c>
      <c r="BF513" s="170">
        <f>MAX(GeoH!BB522,GeoH!CJ522)</f>
        <v>0</v>
      </c>
      <c r="BG513" s="170">
        <f>MAX(COUNTIF(GeoH!BC522,"Oui"),COUNTIF(GeoH!CK522,"Oui"))</f>
        <v>0</v>
      </c>
      <c r="BH513" s="76"/>
      <c r="BI513" s="170">
        <f>Trachome!Q525</f>
        <v>0</v>
      </c>
      <c r="BJ513" s="170">
        <f>Trachome!AK525</f>
        <v>0</v>
      </c>
      <c r="BK513" s="170">
        <f>Trachome!AL525</f>
        <v>0</v>
      </c>
      <c r="BL513" s="170">
        <f>Trachome!AN525</f>
        <v>0</v>
      </c>
      <c r="BM513" s="170">
        <f>Trachome!AO525</f>
        <v>0</v>
      </c>
      <c r="BN513" s="170">
        <f>Trachome!AT525</f>
        <v>0</v>
      </c>
      <c r="BO513" s="170">
        <f>Trachome!AU525</f>
        <v>0</v>
      </c>
      <c r="BP513" s="170">
        <f>Trachome!AV525</f>
        <v>0</v>
      </c>
      <c r="BQ513" s="170">
        <f>Trachome!AW525</f>
        <v>0</v>
      </c>
      <c r="BR513" s="170">
        <f>COUNTIF(Trachome!AX525,"Oui")</f>
        <v>0</v>
      </c>
      <c r="BS513" s="76"/>
      <c r="BT513" s="170">
        <f t="shared" si="83"/>
        <v>0</v>
      </c>
      <c r="BU513" s="170">
        <f t="shared" si="84"/>
        <v>0</v>
      </c>
      <c r="BV513" s="170">
        <f t="shared" si="85"/>
        <v>0</v>
      </c>
      <c r="BW513" s="170">
        <f t="shared" si="86"/>
        <v>0</v>
      </c>
      <c r="BX513" s="170">
        <f t="shared" si="87"/>
        <v>0</v>
      </c>
      <c r="BY513" s="170">
        <f t="shared" si="90"/>
        <v>0</v>
      </c>
      <c r="BZ513" s="170">
        <f t="shared" si="91"/>
        <v>0</v>
      </c>
      <c r="CA513" s="170">
        <f t="shared" si="92"/>
        <v>0</v>
      </c>
      <c r="CB513" s="170">
        <f t="shared" si="88"/>
        <v>0</v>
      </c>
      <c r="CC513" s="170">
        <f t="shared" si="89"/>
        <v>0</v>
      </c>
    </row>
    <row r="514" spans="2:81" x14ac:dyDescent="0.25">
      <c r="B514" s="376">
        <f>'Données démographiques'!B522</f>
        <v>0</v>
      </c>
      <c r="C514" s="376">
        <f>'Données démographiques'!C522</f>
        <v>0</v>
      </c>
      <c r="D514" s="377">
        <f>'Données démographiques'!D522</f>
        <v>0</v>
      </c>
      <c r="E514" s="354"/>
      <c r="F514" s="377">
        <f>FL!M521</f>
        <v>0</v>
      </c>
      <c r="G514" s="377">
        <f>FL!AE521</f>
        <v>0</v>
      </c>
      <c r="H514" s="377">
        <f>FL!AF521</f>
        <v>0</v>
      </c>
      <c r="I514" s="377">
        <f>FL!AH521</f>
        <v>0</v>
      </c>
      <c r="J514" s="377">
        <f>FL!AI521</f>
        <v>0</v>
      </c>
      <c r="K514" s="377">
        <f>FL!AK521</f>
        <v>0</v>
      </c>
      <c r="L514" s="377">
        <f>FL!AM521</f>
        <v>0</v>
      </c>
      <c r="M514" s="377">
        <f>FL!AN521</f>
        <v>0</v>
      </c>
      <c r="N514" s="377">
        <f>FL!AO521</f>
        <v>0</v>
      </c>
      <c r="O514" s="377">
        <f>FL!AP521</f>
        <v>0</v>
      </c>
      <c r="P514" s="377">
        <f>FL!AQ521</f>
        <v>0</v>
      </c>
      <c r="Q514" s="377">
        <f>COUNTIF(FL!AR521,"Oui")</f>
        <v>0</v>
      </c>
      <c r="R514" s="354"/>
      <c r="S514" s="377">
        <f>Oncho!K521</f>
        <v>0</v>
      </c>
      <c r="T514" s="377">
        <f>MAX(Oncho!AB521,Oncho!BA521)</f>
        <v>0</v>
      </c>
      <c r="U514" s="377">
        <f>MAX(Oncho!AC521,Oncho!BB521)</f>
        <v>0</v>
      </c>
      <c r="V514" s="377">
        <f>MAX(Oncho!AE521,Oncho!BD521)</f>
        <v>0</v>
      </c>
      <c r="W514" s="377">
        <f>MAX(Oncho!AF521,Oncho!BE521)</f>
        <v>0</v>
      </c>
      <c r="X514" s="377">
        <f>MAX(Oncho!AG521,Oncho!BF521)</f>
        <v>0</v>
      </c>
      <c r="Y514" s="377">
        <f>MAX(Oncho!AH521,Oncho!BG521)</f>
        <v>0</v>
      </c>
      <c r="Z514" s="377">
        <f>MAX(Oncho!AI521,Oncho!BH521)</f>
        <v>0</v>
      </c>
      <c r="AA514" s="377">
        <f>MAX(Oncho!AJ521,Oncho!BI521)</f>
        <v>0</v>
      </c>
      <c r="AB514" s="377">
        <f>MAX(COUNTIF(Oncho!AK521,"Oui"),COUNTIF(Oncho!BJ521,"Oui"))</f>
        <v>0</v>
      </c>
      <c r="AC514" s="354"/>
      <c r="AD514" s="377">
        <f>SCH!P523</f>
        <v>0</v>
      </c>
      <c r="AE514" s="377">
        <f>SCH!AI523</f>
        <v>0</v>
      </c>
      <c r="AF514" s="377">
        <f>SCH!AJ523</f>
        <v>0</v>
      </c>
      <c r="AG514" s="377">
        <f>SCH!AN523</f>
        <v>0</v>
      </c>
      <c r="AH514" s="377">
        <f>SCH!AO523</f>
        <v>0</v>
      </c>
      <c r="AI514" s="377">
        <f>SCH!AT523</f>
        <v>0</v>
      </c>
      <c r="AJ514" s="377">
        <f>SCH!AU523</f>
        <v>0</v>
      </c>
      <c r="AK514" s="377">
        <f>SCH!AV523</f>
        <v>0</v>
      </c>
      <c r="AL514" s="377">
        <f>SCH!AW523</f>
        <v>0</v>
      </c>
      <c r="AM514" s="377">
        <f>COUNTIF(SCH!AX523,"Oui")</f>
        <v>0</v>
      </c>
      <c r="AN514" s="354"/>
      <c r="AO514" s="377">
        <f>GeoH!P523</f>
        <v>0</v>
      </c>
      <c r="AP514" s="377">
        <f>MAX(GeoH!AK523,GeoH!BS523)</f>
        <v>0</v>
      </c>
      <c r="AQ514" s="377">
        <f>MAX(GeoH!AL523,GeoH!BT523)</f>
        <v>0</v>
      </c>
      <c r="AR514" s="377">
        <f>MAX(GeoH!AM523,GeoH!BU523)</f>
        <v>0</v>
      </c>
      <c r="AS514" s="377">
        <f>MAX(GeoH!AN523,GeoH!BV523)</f>
        <v>0</v>
      </c>
      <c r="AT514" s="377">
        <f>MAX(GeoH!AO523,GeoH!BW523)</f>
        <v>0</v>
      </c>
      <c r="AU514" s="377">
        <f>MAX(GeoH!AQ523,GeoH!BY523)</f>
        <v>0</v>
      </c>
      <c r="AV514" s="377">
        <f>MAX(GeoH!AR523,GeoH!BZ523)</f>
        <v>0</v>
      </c>
      <c r="AW514" s="377">
        <f>MAX(GeoH!AS523,GeoH!CA523)</f>
        <v>0</v>
      </c>
      <c r="AX514" s="377">
        <f>MAX(GeoH!AT523,GeoH!CB523)</f>
        <v>0</v>
      </c>
      <c r="AY514" s="377">
        <f>MAX(GeoH!AU523,GeoH!CC523)</f>
        <v>0</v>
      </c>
      <c r="AZ514" s="377">
        <f>MAX(GeoH!AV523,GeoH!CD523)</f>
        <v>0</v>
      </c>
      <c r="BA514" s="377">
        <f>MAX(GeoH!AW523,GeoH!CE523)</f>
        <v>0</v>
      </c>
      <c r="BB514" s="377">
        <f>MAX(GeoH!AX523,GeoH!CF523)</f>
        <v>0</v>
      </c>
      <c r="BC514" s="377">
        <f>MAX(GeoH!AY523,GeoH!CG523)</f>
        <v>0</v>
      </c>
      <c r="BD514" s="377">
        <f>MAX(GeoH!AZ523,GeoH!CH523)</f>
        <v>0</v>
      </c>
      <c r="BE514" s="377">
        <f>MAX(GeoH!BA523,GeoH!CI523)</f>
        <v>0</v>
      </c>
      <c r="BF514" s="377">
        <f>MAX(GeoH!BB523,GeoH!CJ523)</f>
        <v>0</v>
      </c>
      <c r="BG514" s="377">
        <f>MAX(COUNTIF(GeoH!BC523,"Oui"),COUNTIF(GeoH!CK523,"Oui"))</f>
        <v>0</v>
      </c>
      <c r="BH514" s="354"/>
      <c r="BI514" s="377">
        <f>Trachome!Q526</f>
        <v>0</v>
      </c>
      <c r="BJ514" s="377">
        <f>Trachome!AK526</f>
        <v>0</v>
      </c>
      <c r="BK514" s="377">
        <f>Trachome!AL526</f>
        <v>0</v>
      </c>
      <c r="BL514" s="377">
        <f>Trachome!AN526</f>
        <v>0</v>
      </c>
      <c r="BM514" s="377">
        <f>Trachome!AO526</f>
        <v>0</v>
      </c>
      <c r="BN514" s="377">
        <f>Trachome!AT526</f>
        <v>0</v>
      </c>
      <c r="BO514" s="377">
        <f>Trachome!AU526</f>
        <v>0</v>
      </c>
      <c r="BP514" s="377">
        <f>Trachome!AV526</f>
        <v>0</v>
      </c>
      <c r="BQ514" s="377">
        <f>Trachome!AW526</f>
        <v>0</v>
      </c>
      <c r="BR514" s="377">
        <f>COUNTIF(Trachome!AX526,"Oui")</f>
        <v>0</v>
      </c>
      <c r="BS514" s="354"/>
      <c r="BT514" s="377">
        <f t="shared" si="83"/>
        <v>0</v>
      </c>
      <c r="BU514" s="377">
        <f t="shared" si="84"/>
        <v>0</v>
      </c>
      <c r="BV514" s="377">
        <f t="shared" si="85"/>
        <v>0</v>
      </c>
      <c r="BW514" s="377">
        <f t="shared" si="86"/>
        <v>0</v>
      </c>
      <c r="BX514" s="377">
        <f t="shared" si="87"/>
        <v>0</v>
      </c>
      <c r="BY514" s="377">
        <f t="shared" si="90"/>
        <v>0</v>
      </c>
      <c r="BZ514" s="377">
        <f t="shared" si="91"/>
        <v>0</v>
      </c>
      <c r="CA514" s="377">
        <f t="shared" si="92"/>
        <v>0</v>
      </c>
      <c r="CB514" s="377">
        <f t="shared" si="88"/>
        <v>0</v>
      </c>
      <c r="CC514" s="377">
        <f t="shared" si="89"/>
        <v>0</v>
      </c>
    </row>
    <row r="515" spans="2:81" x14ac:dyDescent="0.25">
      <c r="B515" s="169">
        <f>'Données démographiques'!B523</f>
        <v>0</v>
      </c>
      <c r="C515" s="169">
        <f>'Données démographiques'!C523</f>
        <v>0</v>
      </c>
      <c r="D515" s="170">
        <f>'Données démographiques'!D523</f>
        <v>0</v>
      </c>
      <c r="E515" s="76"/>
      <c r="F515" s="170">
        <f>FL!M522</f>
        <v>0</v>
      </c>
      <c r="G515" s="170">
        <f>FL!AE522</f>
        <v>0</v>
      </c>
      <c r="H515" s="170">
        <f>FL!AF522</f>
        <v>0</v>
      </c>
      <c r="I515" s="170">
        <f>FL!AH522</f>
        <v>0</v>
      </c>
      <c r="J515" s="170">
        <f>FL!AI522</f>
        <v>0</v>
      </c>
      <c r="K515" s="170">
        <f>FL!AK522</f>
        <v>0</v>
      </c>
      <c r="L515" s="170">
        <f>FL!AM522</f>
        <v>0</v>
      </c>
      <c r="M515" s="170">
        <f>FL!AN522</f>
        <v>0</v>
      </c>
      <c r="N515" s="170">
        <f>FL!AO522</f>
        <v>0</v>
      </c>
      <c r="O515" s="170">
        <f>FL!AP522</f>
        <v>0</v>
      </c>
      <c r="P515" s="170">
        <f>FL!AQ522</f>
        <v>0</v>
      </c>
      <c r="Q515" s="170">
        <f>COUNTIF(FL!AR522,"Oui")</f>
        <v>0</v>
      </c>
      <c r="R515" s="76"/>
      <c r="S515" s="170">
        <f>Oncho!K522</f>
        <v>0</v>
      </c>
      <c r="T515" s="170">
        <f>MAX(Oncho!AB522,Oncho!BA522)</f>
        <v>0</v>
      </c>
      <c r="U515" s="170">
        <f>MAX(Oncho!AC522,Oncho!BB522)</f>
        <v>0</v>
      </c>
      <c r="V515" s="170">
        <f>MAX(Oncho!AE522,Oncho!BD522)</f>
        <v>0</v>
      </c>
      <c r="W515" s="170">
        <f>MAX(Oncho!AF522,Oncho!BE522)</f>
        <v>0</v>
      </c>
      <c r="X515" s="170">
        <f>MAX(Oncho!AG522,Oncho!BF522)</f>
        <v>0</v>
      </c>
      <c r="Y515" s="170">
        <f>MAX(Oncho!AH522,Oncho!BG522)</f>
        <v>0</v>
      </c>
      <c r="Z515" s="170">
        <f>MAX(Oncho!AI522,Oncho!BH522)</f>
        <v>0</v>
      </c>
      <c r="AA515" s="170">
        <f>MAX(Oncho!AJ522,Oncho!BI522)</f>
        <v>0</v>
      </c>
      <c r="AB515" s="170">
        <f>MAX(COUNTIF(Oncho!AK522,"Oui"),COUNTIF(Oncho!BJ522,"Oui"))</f>
        <v>0</v>
      </c>
      <c r="AC515" s="76"/>
      <c r="AD515" s="170">
        <f>SCH!P524</f>
        <v>0</v>
      </c>
      <c r="AE515" s="170">
        <f>SCH!AI524</f>
        <v>0</v>
      </c>
      <c r="AF515" s="170">
        <f>SCH!AJ524</f>
        <v>0</v>
      </c>
      <c r="AG515" s="170">
        <f>SCH!AN524</f>
        <v>0</v>
      </c>
      <c r="AH515" s="170">
        <f>SCH!AO524</f>
        <v>0</v>
      </c>
      <c r="AI515" s="170">
        <f>SCH!AT524</f>
        <v>0</v>
      </c>
      <c r="AJ515" s="170">
        <f>SCH!AU524</f>
        <v>0</v>
      </c>
      <c r="AK515" s="170">
        <f>SCH!AV524</f>
        <v>0</v>
      </c>
      <c r="AL515" s="170">
        <f>SCH!AW524</f>
        <v>0</v>
      </c>
      <c r="AM515" s="170">
        <f>COUNTIF(SCH!AX524,"Oui")</f>
        <v>0</v>
      </c>
      <c r="AN515" s="76"/>
      <c r="AO515" s="170">
        <f>GeoH!P524</f>
        <v>0</v>
      </c>
      <c r="AP515" s="170">
        <f>MAX(GeoH!AK524,GeoH!BS524)</f>
        <v>0</v>
      </c>
      <c r="AQ515" s="170">
        <f>MAX(GeoH!AL524,GeoH!BT524)</f>
        <v>0</v>
      </c>
      <c r="AR515" s="170">
        <f>MAX(GeoH!AM524,GeoH!BU524)</f>
        <v>0</v>
      </c>
      <c r="AS515" s="170">
        <f>MAX(GeoH!AN524,GeoH!BV524)</f>
        <v>0</v>
      </c>
      <c r="AT515" s="170">
        <f>MAX(GeoH!AO524,GeoH!BW524)</f>
        <v>0</v>
      </c>
      <c r="AU515" s="170">
        <f>MAX(GeoH!AQ524,GeoH!BY524)</f>
        <v>0</v>
      </c>
      <c r="AV515" s="170">
        <f>MAX(GeoH!AR524,GeoH!BZ524)</f>
        <v>0</v>
      </c>
      <c r="AW515" s="170">
        <f>MAX(GeoH!AS524,GeoH!CA524)</f>
        <v>0</v>
      </c>
      <c r="AX515" s="170">
        <f>MAX(GeoH!AT524,GeoH!CB524)</f>
        <v>0</v>
      </c>
      <c r="AY515" s="170">
        <f>MAX(GeoH!AU524,GeoH!CC524)</f>
        <v>0</v>
      </c>
      <c r="AZ515" s="170">
        <f>MAX(GeoH!AV524,GeoH!CD524)</f>
        <v>0</v>
      </c>
      <c r="BA515" s="170">
        <f>MAX(GeoH!AW524,GeoH!CE524)</f>
        <v>0</v>
      </c>
      <c r="BB515" s="170">
        <f>MAX(GeoH!AX524,GeoH!CF524)</f>
        <v>0</v>
      </c>
      <c r="BC515" s="170">
        <f>MAX(GeoH!AY524,GeoH!CG524)</f>
        <v>0</v>
      </c>
      <c r="BD515" s="170">
        <f>MAX(GeoH!AZ524,GeoH!CH524)</f>
        <v>0</v>
      </c>
      <c r="BE515" s="170">
        <f>MAX(GeoH!BA524,GeoH!CI524)</f>
        <v>0</v>
      </c>
      <c r="BF515" s="170">
        <f>MAX(GeoH!BB524,GeoH!CJ524)</f>
        <v>0</v>
      </c>
      <c r="BG515" s="170">
        <f>MAX(COUNTIF(GeoH!BC524,"Oui"),COUNTIF(GeoH!CK524,"Oui"))</f>
        <v>0</v>
      </c>
      <c r="BH515" s="76"/>
      <c r="BI515" s="170">
        <f>Trachome!Q527</f>
        <v>0</v>
      </c>
      <c r="BJ515" s="170">
        <f>Trachome!AK527</f>
        <v>0</v>
      </c>
      <c r="BK515" s="170">
        <f>Trachome!AL527</f>
        <v>0</v>
      </c>
      <c r="BL515" s="170">
        <f>Trachome!AN527</f>
        <v>0</v>
      </c>
      <c r="BM515" s="170">
        <f>Trachome!AO527</f>
        <v>0</v>
      </c>
      <c r="BN515" s="170">
        <f>Trachome!AT527</f>
        <v>0</v>
      </c>
      <c r="BO515" s="170">
        <f>Trachome!AU527</f>
        <v>0</v>
      </c>
      <c r="BP515" s="170">
        <f>Trachome!AV527</f>
        <v>0</v>
      </c>
      <c r="BQ515" s="170">
        <f>Trachome!AW527</f>
        <v>0</v>
      </c>
      <c r="BR515" s="170">
        <f>COUNTIF(Trachome!AX527,"Oui")</f>
        <v>0</v>
      </c>
      <c r="BS515" s="76"/>
      <c r="BT515" s="170">
        <f t="shared" si="83"/>
        <v>0</v>
      </c>
      <c r="BU515" s="170">
        <f t="shared" si="84"/>
        <v>0</v>
      </c>
      <c r="BV515" s="170">
        <f t="shared" si="85"/>
        <v>0</v>
      </c>
      <c r="BW515" s="170">
        <f t="shared" si="86"/>
        <v>0</v>
      </c>
      <c r="BX515" s="170">
        <f t="shared" si="87"/>
        <v>0</v>
      </c>
      <c r="BY515" s="170">
        <f t="shared" si="90"/>
        <v>0</v>
      </c>
      <c r="BZ515" s="170">
        <f t="shared" si="91"/>
        <v>0</v>
      </c>
      <c r="CA515" s="170">
        <f t="shared" si="92"/>
        <v>0</v>
      </c>
      <c r="CB515" s="170">
        <f t="shared" si="88"/>
        <v>0</v>
      </c>
      <c r="CC515" s="170">
        <f t="shared" si="89"/>
        <v>0</v>
      </c>
    </row>
    <row r="516" spans="2:81" x14ac:dyDescent="0.25">
      <c r="B516" s="376">
        <f>'Données démographiques'!B524</f>
        <v>0</v>
      </c>
      <c r="C516" s="376">
        <f>'Données démographiques'!C524</f>
        <v>0</v>
      </c>
      <c r="D516" s="377">
        <f>'Données démographiques'!D524</f>
        <v>0</v>
      </c>
      <c r="E516" s="354"/>
      <c r="F516" s="377">
        <f>FL!M523</f>
        <v>0</v>
      </c>
      <c r="G516" s="377">
        <f>FL!AE523</f>
        <v>0</v>
      </c>
      <c r="H516" s="377">
        <f>FL!AF523</f>
        <v>0</v>
      </c>
      <c r="I516" s="377">
        <f>FL!AH523</f>
        <v>0</v>
      </c>
      <c r="J516" s="377">
        <f>FL!AI523</f>
        <v>0</v>
      </c>
      <c r="K516" s="377">
        <f>FL!AK523</f>
        <v>0</v>
      </c>
      <c r="L516" s="377">
        <f>FL!AM523</f>
        <v>0</v>
      </c>
      <c r="M516" s="377">
        <f>FL!AN523</f>
        <v>0</v>
      </c>
      <c r="N516" s="377">
        <f>FL!AO523</f>
        <v>0</v>
      </c>
      <c r="O516" s="377">
        <f>FL!AP523</f>
        <v>0</v>
      </c>
      <c r="P516" s="377">
        <f>FL!AQ523</f>
        <v>0</v>
      </c>
      <c r="Q516" s="377">
        <f>COUNTIF(FL!AR523,"Oui")</f>
        <v>0</v>
      </c>
      <c r="R516" s="354"/>
      <c r="S516" s="377">
        <f>Oncho!K523</f>
        <v>0</v>
      </c>
      <c r="T516" s="377">
        <f>MAX(Oncho!AB523,Oncho!BA523)</f>
        <v>0</v>
      </c>
      <c r="U516" s="377">
        <f>MAX(Oncho!AC523,Oncho!BB523)</f>
        <v>0</v>
      </c>
      <c r="V516" s="377">
        <f>MAX(Oncho!AE523,Oncho!BD523)</f>
        <v>0</v>
      </c>
      <c r="W516" s="377">
        <f>MAX(Oncho!AF523,Oncho!BE523)</f>
        <v>0</v>
      </c>
      <c r="X516" s="377">
        <f>MAX(Oncho!AG523,Oncho!BF523)</f>
        <v>0</v>
      </c>
      <c r="Y516" s="377">
        <f>MAX(Oncho!AH523,Oncho!BG523)</f>
        <v>0</v>
      </c>
      <c r="Z516" s="377">
        <f>MAX(Oncho!AI523,Oncho!BH523)</f>
        <v>0</v>
      </c>
      <c r="AA516" s="377">
        <f>MAX(Oncho!AJ523,Oncho!BI523)</f>
        <v>0</v>
      </c>
      <c r="AB516" s="377">
        <f>MAX(COUNTIF(Oncho!AK523,"Oui"),COUNTIF(Oncho!BJ523,"Oui"))</f>
        <v>0</v>
      </c>
      <c r="AC516" s="354"/>
      <c r="AD516" s="377">
        <f>SCH!P525</f>
        <v>0</v>
      </c>
      <c r="AE516" s="377">
        <f>SCH!AI525</f>
        <v>0</v>
      </c>
      <c r="AF516" s="377">
        <f>SCH!AJ525</f>
        <v>0</v>
      </c>
      <c r="AG516" s="377">
        <f>SCH!AN525</f>
        <v>0</v>
      </c>
      <c r="AH516" s="377">
        <f>SCH!AO525</f>
        <v>0</v>
      </c>
      <c r="AI516" s="377">
        <f>SCH!AT525</f>
        <v>0</v>
      </c>
      <c r="AJ516" s="377">
        <f>SCH!AU525</f>
        <v>0</v>
      </c>
      <c r="AK516" s="377">
        <f>SCH!AV525</f>
        <v>0</v>
      </c>
      <c r="AL516" s="377">
        <f>SCH!AW525</f>
        <v>0</v>
      </c>
      <c r="AM516" s="377">
        <f>COUNTIF(SCH!AX525,"Oui")</f>
        <v>0</v>
      </c>
      <c r="AN516" s="354"/>
      <c r="AO516" s="377">
        <f>GeoH!P525</f>
        <v>0</v>
      </c>
      <c r="AP516" s="377">
        <f>MAX(GeoH!AK525,GeoH!BS525)</f>
        <v>0</v>
      </c>
      <c r="AQ516" s="377">
        <f>MAX(GeoH!AL525,GeoH!BT525)</f>
        <v>0</v>
      </c>
      <c r="AR516" s="377">
        <f>MAX(GeoH!AM525,GeoH!BU525)</f>
        <v>0</v>
      </c>
      <c r="AS516" s="377">
        <f>MAX(GeoH!AN525,GeoH!BV525)</f>
        <v>0</v>
      </c>
      <c r="AT516" s="377">
        <f>MAX(GeoH!AO525,GeoH!BW525)</f>
        <v>0</v>
      </c>
      <c r="AU516" s="377">
        <f>MAX(GeoH!AQ525,GeoH!BY525)</f>
        <v>0</v>
      </c>
      <c r="AV516" s="377">
        <f>MAX(GeoH!AR525,GeoH!BZ525)</f>
        <v>0</v>
      </c>
      <c r="AW516" s="377">
        <f>MAX(GeoH!AS525,GeoH!CA525)</f>
        <v>0</v>
      </c>
      <c r="AX516" s="377">
        <f>MAX(GeoH!AT525,GeoH!CB525)</f>
        <v>0</v>
      </c>
      <c r="AY516" s="377">
        <f>MAX(GeoH!AU525,GeoH!CC525)</f>
        <v>0</v>
      </c>
      <c r="AZ516" s="377">
        <f>MAX(GeoH!AV525,GeoH!CD525)</f>
        <v>0</v>
      </c>
      <c r="BA516" s="377">
        <f>MAX(GeoH!AW525,GeoH!CE525)</f>
        <v>0</v>
      </c>
      <c r="BB516" s="377">
        <f>MAX(GeoH!AX525,GeoH!CF525)</f>
        <v>0</v>
      </c>
      <c r="BC516" s="377">
        <f>MAX(GeoH!AY525,GeoH!CG525)</f>
        <v>0</v>
      </c>
      <c r="BD516" s="377">
        <f>MAX(GeoH!AZ525,GeoH!CH525)</f>
        <v>0</v>
      </c>
      <c r="BE516" s="377">
        <f>MAX(GeoH!BA525,GeoH!CI525)</f>
        <v>0</v>
      </c>
      <c r="BF516" s="377">
        <f>MAX(GeoH!BB525,GeoH!CJ525)</f>
        <v>0</v>
      </c>
      <c r="BG516" s="377">
        <f>MAX(COUNTIF(GeoH!BC525,"Oui"),COUNTIF(GeoH!CK525,"Oui"))</f>
        <v>0</v>
      </c>
      <c r="BH516" s="354"/>
      <c r="BI516" s="377">
        <f>Trachome!Q528</f>
        <v>0</v>
      </c>
      <c r="BJ516" s="377">
        <f>Trachome!AK528</f>
        <v>0</v>
      </c>
      <c r="BK516" s="377">
        <f>Trachome!AL528</f>
        <v>0</v>
      </c>
      <c r="BL516" s="377">
        <f>Trachome!AN528</f>
        <v>0</v>
      </c>
      <c r="BM516" s="377">
        <f>Trachome!AO528</f>
        <v>0</v>
      </c>
      <c r="BN516" s="377">
        <f>Trachome!AT528</f>
        <v>0</v>
      </c>
      <c r="BO516" s="377">
        <f>Trachome!AU528</f>
        <v>0</v>
      </c>
      <c r="BP516" s="377">
        <f>Trachome!AV528</f>
        <v>0</v>
      </c>
      <c r="BQ516" s="377">
        <f>Trachome!AW528</f>
        <v>0</v>
      </c>
      <c r="BR516" s="377">
        <f>COUNTIF(Trachome!AX528,"Oui")</f>
        <v>0</v>
      </c>
      <c r="BS516" s="354"/>
      <c r="BT516" s="377">
        <f t="shared" si="83"/>
        <v>0</v>
      </c>
      <c r="BU516" s="377">
        <f t="shared" si="84"/>
        <v>0</v>
      </c>
      <c r="BV516" s="377">
        <f t="shared" si="85"/>
        <v>0</v>
      </c>
      <c r="BW516" s="377">
        <f t="shared" si="86"/>
        <v>0</v>
      </c>
      <c r="BX516" s="377">
        <f t="shared" si="87"/>
        <v>0</v>
      </c>
      <c r="BY516" s="377">
        <f t="shared" si="90"/>
        <v>0</v>
      </c>
      <c r="BZ516" s="377">
        <f t="shared" si="91"/>
        <v>0</v>
      </c>
      <c r="CA516" s="377">
        <f t="shared" si="92"/>
        <v>0</v>
      </c>
      <c r="CB516" s="377">
        <f t="shared" si="88"/>
        <v>0</v>
      </c>
      <c r="CC516" s="377">
        <f t="shared" si="89"/>
        <v>0</v>
      </c>
    </row>
    <row r="517" spans="2:81" x14ac:dyDescent="0.25">
      <c r="B517" s="169">
        <f>'Données démographiques'!B525</f>
        <v>0</v>
      </c>
      <c r="C517" s="169">
        <f>'Données démographiques'!C525</f>
        <v>0</v>
      </c>
      <c r="D517" s="170">
        <f>'Données démographiques'!D525</f>
        <v>0</v>
      </c>
      <c r="E517" s="76"/>
      <c r="F517" s="170">
        <f>FL!M524</f>
        <v>0</v>
      </c>
      <c r="G517" s="170">
        <f>FL!AE524</f>
        <v>0</v>
      </c>
      <c r="H517" s="170">
        <f>FL!AF524</f>
        <v>0</v>
      </c>
      <c r="I517" s="170">
        <f>FL!AH524</f>
        <v>0</v>
      </c>
      <c r="J517" s="170">
        <f>FL!AI524</f>
        <v>0</v>
      </c>
      <c r="K517" s="170">
        <f>FL!AK524</f>
        <v>0</v>
      </c>
      <c r="L517" s="170">
        <f>FL!AM524</f>
        <v>0</v>
      </c>
      <c r="M517" s="170">
        <f>FL!AN524</f>
        <v>0</v>
      </c>
      <c r="N517" s="170">
        <f>FL!AO524</f>
        <v>0</v>
      </c>
      <c r="O517" s="170">
        <f>FL!AP524</f>
        <v>0</v>
      </c>
      <c r="P517" s="170">
        <f>FL!AQ524</f>
        <v>0</v>
      </c>
      <c r="Q517" s="170">
        <f>COUNTIF(FL!AR524,"Oui")</f>
        <v>0</v>
      </c>
      <c r="R517" s="76"/>
      <c r="S517" s="170">
        <f>Oncho!K524</f>
        <v>0</v>
      </c>
      <c r="T517" s="170">
        <f>MAX(Oncho!AB524,Oncho!BA524)</f>
        <v>0</v>
      </c>
      <c r="U517" s="170">
        <f>MAX(Oncho!AC524,Oncho!BB524)</f>
        <v>0</v>
      </c>
      <c r="V517" s="170">
        <f>MAX(Oncho!AE524,Oncho!BD524)</f>
        <v>0</v>
      </c>
      <c r="W517" s="170">
        <f>MAX(Oncho!AF524,Oncho!BE524)</f>
        <v>0</v>
      </c>
      <c r="X517" s="170">
        <f>MAX(Oncho!AG524,Oncho!BF524)</f>
        <v>0</v>
      </c>
      <c r="Y517" s="170">
        <f>MAX(Oncho!AH524,Oncho!BG524)</f>
        <v>0</v>
      </c>
      <c r="Z517" s="170">
        <f>MAX(Oncho!AI524,Oncho!BH524)</f>
        <v>0</v>
      </c>
      <c r="AA517" s="170">
        <f>MAX(Oncho!AJ524,Oncho!BI524)</f>
        <v>0</v>
      </c>
      <c r="AB517" s="170">
        <f>MAX(COUNTIF(Oncho!AK524,"Oui"),COUNTIF(Oncho!BJ524,"Oui"))</f>
        <v>0</v>
      </c>
      <c r="AC517" s="76"/>
      <c r="AD517" s="170">
        <f>SCH!P526</f>
        <v>0</v>
      </c>
      <c r="AE517" s="170">
        <f>SCH!AI526</f>
        <v>0</v>
      </c>
      <c r="AF517" s="170">
        <f>SCH!AJ526</f>
        <v>0</v>
      </c>
      <c r="AG517" s="170">
        <f>SCH!AN526</f>
        <v>0</v>
      </c>
      <c r="AH517" s="170">
        <f>SCH!AO526</f>
        <v>0</v>
      </c>
      <c r="AI517" s="170">
        <f>SCH!AT526</f>
        <v>0</v>
      </c>
      <c r="AJ517" s="170">
        <f>SCH!AU526</f>
        <v>0</v>
      </c>
      <c r="AK517" s="170">
        <f>SCH!AV526</f>
        <v>0</v>
      </c>
      <c r="AL517" s="170">
        <f>SCH!AW526</f>
        <v>0</v>
      </c>
      <c r="AM517" s="170">
        <f>COUNTIF(SCH!AX526,"Oui")</f>
        <v>0</v>
      </c>
      <c r="AN517" s="76"/>
      <c r="AO517" s="170">
        <f>GeoH!P526</f>
        <v>0</v>
      </c>
      <c r="AP517" s="170">
        <f>MAX(GeoH!AK526,GeoH!BS526)</f>
        <v>0</v>
      </c>
      <c r="AQ517" s="170">
        <f>MAX(GeoH!AL526,GeoH!BT526)</f>
        <v>0</v>
      </c>
      <c r="AR517" s="170">
        <f>MAX(GeoH!AM526,GeoH!BU526)</f>
        <v>0</v>
      </c>
      <c r="AS517" s="170">
        <f>MAX(GeoH!AN526,GeoH!BV526)</f>
        <v>0</v>
      </c>
      <c r="AT517" s="170">
        <f>MAX(GeoH!AO526,GeoH!BW526)</f>
        <v>0</v>
      </c>
      <c r="AU517" s="170">
        <f>MAX(GeoH!AQ526,GeoH!BY526)</f>
        <v>0</v>
      </c>
      <c r="AV517" s="170">
        <f>MAX(GeoH!AR526,GeoH!BZ526)</f>
        <v>0</v>
      </c>
      <c r="AW517" s="170">
        <f>MAX(GeoH!AS526,GeoH!CA526)</f>
        <v>0</v>
      </c>
      <c r="AX517" s="170">
        <f>MAX(GeoH!AT526,GeoH!CB526)</f>
        <v>0</v>
      </c>
      <c r="AY517" s="170">
        <f>MAX(GeoH!AU526,GeoH!CC526)</f>
        <v>0</v>
      </c>
      <c r="AZ517" s="170">
        <f>MAX(GeoH!AV526,GeoH!CD526)</f>
        <v>0</v>
      </c>
      <c r="BA517" s="170">
        <f>MAX(GeoH!AW526,GeoH!CE526)</f>
        <v>0</v>
      </c>
      <c r="BB517" s="170">
        <f>MAX(GeoH!AX526,GeoH!CF526)</f>
        <v>0</v>
      </c>
      <c r="BC517" s="170">
        <f>MAX(GeoH!AY526,GeoH!CG526)</f>
        <v>0</v>
      </c>
      <c r="BD517" s="170">
        <f>MAX(GeoH!AZ526,GeoH!CH526)</f>
        <v>0</v>
      </c>
      <c r="BE517" s="170">
        <f>MAX(GeoH!BA526,GeoH!CI526)</f>
        <v>0</v>
      </c>
      <c r="BF517" s="170">
        <f>MAX(GeoH!BB526,GeoH!CJ526)</f>
        <v>0</v>
      </c>
      <c r="BG517" s="170">
        <f>MAX(COUNTIF(GeoH!BC526,"Oui"),COUNTIF(GeoH!CK526,"Oui"))</f>
        <v>0</v>
      </c>
      <c r="BH517" s="76"/>
      <c r="BI517" s="170">
        <f>Trachome!Q529</f>
        <v>0</v>
      </c>
      <c r="BJ517" s="170">
        <f>Trachome!AK529</f>
        <v>0</v>
      </c>
      <c r="BK517" s="170">
        <f>Trachome!AL529</f>
        <v>0</v>
      </c>
      <c r="BL517" s="170">
        <f>Trachome!AN529</f>
        <v>0</v>
      </c>
      <c r="BM517" s="170">
        <f>Trachome!AO529</f>
        <v>0</v>
      </c>
      <c r="BN517" s="170">
        <f>Trachome!AT529</f>
        <v>0</v>
      </c>
      <c r="BO517" s="170">
        <f>Trachome!AU529</f>
        <v>0</v>
      </c>
      <c r="BP517" s="170">
        <f>Trachome!AV529</f>
        <v>0</v>
      </c>
      <c r="BQ517" s="170">
        <f>Trachome!AW529</f>
        <v>0</v>
      </c>
      <c r="BR517" s="170">
        <f>COUNTIF(Trachome!AX529,"Oui")</f>
        <v>0</v>
      </c>
      <c r="BS517" s="76"/>
      <c r="BT517" s="170">
        <f t="shared" si="83"/>
        <v>0</v>
      </c>
      <c r="BU517" s="170">
        <f t="shared" si="84"/>
        <v>0</v>
      </c>
      <c r="BV517" s="170">
        <f t="shared" si="85"/>
        <v>0</v>
      </c>
      <c r="BW517" s="170">
        <f t="shared" si="86"/>
        <v>0</v>
      </c>
      <c r="BX517" s="170">
        <f t="shared" si="87"/>
        <v>0</v>
      </c>
      <c r="BY517" s="170">
        <f t="shared" si="90"/>
        <v>0</v>
      </c>
      <c r="BZ517" s="170">
        <f t="shared" si="91"/>
        <v>0</v>
      </c>
      <c r="CA517" s="170">
        <f t="shared" si="92"/>
        <v>0</v>
      </c>
      <c r="CB517" s="170">
        <f t="shared" si="88"/>
        <v>0</v>
      </c>
      <c r="CC517" s="170">
        <f t="shared" si="89"/>
        <v>0</v>
      </c>
    </row>
    <row r="518" spans="2:81" x14ac:dyDescent="0.25">
      <c r="B518" s="376">
        <f>'Données démographiques'!B526</f>
        <v>0</v>
      </c>
      <c r="C518" s="376">
        <f>'Données démographiques'!C526</f>
        <v>0</v>
      </c>
      <c r="D518" s="377">
        <f>'Données démographiques'!D526</f>
        <v>0</v>
      </c>
      <c r="E518" s="354"/>
      <c r="F518" s="377">
        <f>FL!M525</f>
        <v>0</v>
      </c>
      <c r="G518" s="377">
        <f>FL!AE525</f>
        <v>0</v>
      </c>
      <c r="H518" s="377">
        <f>FL!AF525</f>
        <v>0</v>
      </c>
      <c r="I518" s="377">
        <f>FL!AH525</f>
        <v>0</v>
      </c>
      <c r="J518" s="377">
        <f>FL!AI525</f>
        <v>0</v>
      </c>
      <c r="K518" s="377">
        <f>FL!AK525</f>
        <v>0</v>
      </c>
      <c r="L518" s="377">
        <f>FL!AM525</f>
        <v>0</v>
      </c>
      <c r="M518" s="377">
        <f>FL!AN525</f>
        <v>0</v>
      </c>
      <c r="N518" s="377">
        <f>FL!AO525</f>
        <v>0</v>
      </c>
      <c r="O518" s="377">
        <f>FL!AP525</f>
        <v>0</v>
      </c>
      <c r="P518" s="377">
        <f>FL!AQ525</f>
        <v>0</v>
      </c>
      <c r="Q518" s="377">
        <f>COUNTIF(FL!AR525,"Oui")</f>
        <v>0</v>
      </c>
      <c r="R518" s="354"/>
      <c r="S518" s="377">
        <f>Oncho!K525</f>
        <v>0</v>
      </c>
      <c r="T518" s="377">
        <f>MAX(Oncho!AB525,Oncho!BA525)</f>
        <v>0</v>
      </c>
      <c r="U518" s="377">
        <f>MAX(Oncho!AC525,Oncho!BB525)</f>
        <v>0</v>
      </c>
      <c r="V518" s="377">
        <f>MAX(Oncho!AE525,Oncho!BD525)</f>
        <v>0</v>
      </c>
      <c r="W518" s="377">
        <f>MAX(Oncho!AF525,Oncho!BE525)</f>
        <v>0</v>
      </c>
      <c r="X518" s="377">
        <f>MAX(Oncho!AG525,Oncho!BF525)</f>
        <v>0</v>
      </c>
      <c r="Y518" s="377">
        <f>MAX(Oncho!AH525,Oncho!BG525)</f>
        <v>0</v>
      </c>
      <c r="Z518" s="377">
        <f>MAX(Oncho!AI525,Oncho!BH525)</f>
        <v>0</v>
      </c>
      <c r="AA518" s="377">
        <f>MAX(Oncho!AJ525,Oncho!BI525)</f>
        <v>0</v>
      </c>
      <c r="AB518" s="377">
        <f>MAX(COUNTIF(Oncho!AK525,"Oui"),COUNTIF(Oncho!BJ525,"Oui"))</f>
        <v>0</v>
      </c>
      <c r="AC518" s="354"/>
      <c r="AD518" s="377">
        <f>SCH!P527</f>
        <v>0</v>
      </c>
      <c r="AE518" s="377">
        <f>SCH!AI527</f>
        <v>0</v>
      </c>
      <c r="AF518" s="377">
        <f>SCH!AJ527</f>
        <v>0</v>
      </c>
      <c r="AG518" s="377">
        <f>SCH!AN527</f>
        <v>0</v>
      </c>
      <c r="AH518" s="377">
        <f>SCH!AO527</f>
        <v>0</v>
      </c>
      <c r="AI518" s="377">
        <f>SCH!AT527</f>
        <v>0</v>
      </c>
      <c r="AJ518" s="377">
        <f>SCH!AU527</f>
        <v>0</v>
      </c>
      <c r="AK518" s="377">
        <f>SCH!AV527</f>
        <v>0</v>
      </c>
      <c r="AL518" s="377">
        <f>SCH!AW527</f>
        <v>0</v>
      </c>
      <c r="AM518" s="377">
        <f>COUNTIF(SCH!AX527,"Oui")</f>
        <v>0</v>
      </c>
      <c r="AN518" s="354"/>
      <c r="AO518" s="377">
        <f>GeoH!P527</f>
        <v>0</v>
      </c>
      <c r="AP518" s="377">
        <f>MAX(GeoH!AK527,GeoH!BS527)</f>
        <v>0</v>
      </c>
      <c r="AQ518" s="377">
        <f>MAX(GeoH!AL527,GeoH!BT527)</f>
        <v>0</v>
      </c>
      <c r="AR518" s="377">
        <f>MAX(GeoH!AM527,GeoH!BU527)</f>
        <v>0</v>
      </c>
      <c r="AS518" s="377">
        <f>MAX(GeoH!AN527,GeoH!BV527)</f>
        <v>0</v>
      </c>
      <c r="AT518" s="377">
        <f>MAX(GeoH!AO527,GeoH!BW527)</f>
        <v>0</v>
      </c>
      <c r="AU518" s="377">
        <f>MAX(GeoH!AQ527,GeoH!BY527)</f>
        <v>0</v>
      </c>
      <c r="AV518" s="377">
        <f>MAX(GeoH!AR527,GeoH!BZ527)</f>
        <v>0</v>
      </c>
      <c r="AW518" s="377">
        <f>MAX(GeoH!AS527,GeoH!CA527)</f>
        <v>0</v>
      </c>
      <c r="AX518" s="377">
        <f>MAX(GeoH!AT527,GeoH!CB527)</f>
        <v>0</v>
      </c>
      <c r="AY518" s="377">
        <f>MAX(GeoH!AU527,GeoH!CC527)</f>
        <v>0</v>
      </c>
      <c r="AZ518" s="377">
        <f>MAX(GeoH!AV527,GeoH!CD527)</f>
        <v>0</v>
      </c>
      <c r="BA518" s="377">
        <f>MAX(GeoH!AW527,GeoH!CE527)</f>
        <v>0</v>
      </c>
      <c r="BB518" s="377">
        <f>MAX(GeoH!AX527,GeoH!CF527)</f>
        <v>0</v>
      </c>
      <c r="BC518" s="377">
        <f>MAX(GeoH!AY527,GeoH!CG527)</f>
        <v>0</v>
      </c>
      <c r="BD518" s="377">
        <f>MAX(GeoH!AZ527,GeoH!CH527)</f>
        <v>0</v>
      </c>
      <c r="BE518" s="377">
        <f>MAX(GeoH!BA527,GeoH!CI527)</f>
        <v>0</v>
      </c>
      <c r="BF518" s="377">
        <f>MAX(GeoH!BB527,GeoH!CJ527)</f>
        <v>0</v>
      </c>
      <c r="BG518" s="377">
        <f>MAX(COUNTIF(GeoH!BC527,"Oui"),COUNTIF(GeoH!CK527,"Oui"))</f>
        <v>0</v>
      </c>
      <c r="BH518" s="354"/>
      <c r="BI518" s="377">
        <f>Trachome!Q530</f>
        <v>0</v>
      </c>
      <c r="BJ518" s="377">
        <f>Trachome!AK530</f>
        <v>0</v>
      </c>
      <c r="BK518" s="377">
        <f>Trachome!AL530</f>
        <v>0</v>
      </c>
      <c r="BL518" s="377">
        <f>Trachome!AN530</f>
        <v>0</v>
      </c>
      <c r="BM518" s="377">
        <f>Trachome!AO530</f>
        <v>0</v>
      </c>
      <c r="BN518" s="377">
        <f>Trachome!AT530</f>
        <v>0</v>
      </c>
      <c r="BO518" s="377">
        <f>Trachome!AU530</f>
        <v>0</v>
      </c>
      <c r="BP518" s="377">
        <f>Trachome!AV530</f>
        <v>0</v>
      </c>
      <c r="BQ518" s="377">
        <f>Trachome!AW530</f>
        <v>0</v>
      </c>
      <c r="BR518" s="377">
        <f>COUNTIF(Trachome!AX530,"Oui")</f>
        <v>0</v>
      </c>
      <c r="BS518" s="354"/>
      <c r="BT518" s="377">
        <f t="shared" si="83"/>
        <v>0</v>
      </c>
      <c r="BU518" s="377">
        <f t="shared" si="84"/>
        <v>0</v>
      </c>
      <c r="BV518" s="377">
        <f t="shared" si="85"/>
        <v>0</v>
      </c>
      <c r="BW518" s="377">
        <f t="shared" si="86"/>
        <v>0</v>
      </c>
      <c r="BX518" s="377">
        <f t="shared" si="87"/>
        <v>0</v>
      </c>
      <c r="BY518" s="377">
        <f t="shared" si="90"/>
        <v>0</v>
      </c>
      <c r="BZ518" s="377">
        <f t="shared" si="91"/>
        <v>0</v>
      </c>
      <c r="CA518" s="377">
        <f t="shared" si="92"/>
        <v>0</v>
      </c>
      <c r="CB518" s="377">
        <f t="shared" si="88"/>
        <v>0</v>
      </c>
      <c r="CC518" s="377">
        <f t="shared" si="89"/>
        <v>0</v>
      </c>
    </row>
    <row r="519" spans="2:81" x14ac:dyDescent="0.25">
      <c r="B519" s="169">
        <f>'Données démographiques'!B527</f>
        <v>0</v>
      </c>
      <c r="C519" s="169">
        <f>'Données démographiques'!C527</f>
        <v>0</v>
      </c>
      <c r="D519" s="170">
        <f>'Données démographiques'!D527</f>
        <v>0</v>
      </c>
      <c r="E519" s="76"/>
      <c r="F519" s="170">
        <f>FL!M526</f>
        <v>0</v>
      </c>
      <c r="G519" s="170">
        <f>FL!AE526</f>
        <v>0</v>
      </c>
      <c r="H519" s="170">
        <f>FL!AF526</f>
        <v>0</v>
      </c>
      <c r="I519" s="170">
        <f>FL!AH526</f>
        <v>0</v>
      </c>
      <c r="J519" s="170">
        <f>FL!AI526</f>
        <v>0</v>
      </c>
      <c r="K519" s="170">
        <f>FL!AK526</f>
        <v>0</v>
      </c>
      <c r="L519" s="170">
        <f>FL!AM526</f>
        <v>0</v>
      </c>
      <c r="M519" s="170">
        <f>FL!AN526</f>
        <v>0</v>
      </c>
      <c r="N519" s="170">
        <f>FL!AO526</f>
        <v>0</v>
      </c>
      <c r="O519" s="170">
        <f>FL!AP526</f>
        <v>0</v>
      </c>
      <c r="P519" s="170">
        <f>FL!AQ526</f>
        <v>0</v>
      </c>
      <c r="Q519" s="170">
        <f>COUNTIF(FL!AR526,"Oui")</f>
        <v>0</v>
      </c>
      <c r="R519" s="76"/>
      <c r="S519" s="170">
        <f>Oncho!K526</f>
        <v>0</v>
      </c>
      <c r="T519" s="170">
        <f>MAX(Oncho!AB526,Oncho!BA526)</f>
        <v>0</v>
      </c>
      <c r="U519" s="170">
        <f>MAX(Oncho!AC526,Oncho!BB526)</f>
        <v>0</v>
      </c>
      <c r="V519" s="170">
        <f>MAX(Oncho!AE526,Oncho!BD526)</f>
        <v>0</v>
      </c>
      <c r="W519" s="170">
        <f>MAX(Oncho!AF526,Oncho!BE526)</f>
        <v>0</v>
      </c>
      <c r="X519" s="170">
        <f>MAX(Oncho!AG526,Oncho!BF526)</f>
        <v>0</v>
      </c>
      <c r="Y519" s="170">
        <f>MAX(Oncho!AH526,Oncho!BG526)</f>
        <v>0</v>
      </c>
      <c r="Z519" s="170">
        <f>MAX(Oncho!AI526,Oncho!BH526)</f>
        <v>0</v>
      </c>
      <c r="AA519" s="170">
        <f>MAX(Oncho!AJ526,Oncho!BI526)</f>
        <v>0</v>
      </c>
      <c r="AB519" s="170">
        <f>MAX(COUNTIF(Oncho!AK526,"Oui"),COUNTIF(Oncho!BJ526,"Oui"))</f>
        <v>0</v>
      </c>
      <c r="AC519" s="76"/>
      <c r="AD519" s="170">
        <f>SCH!P528</f>
        <v>0</v>
      </c>
      <c r="AE519" s="170">
        <f>SCH!AI528</f>
        <v>0</v>
      </c>
      <c r="AF519" s="170">
        <f>SCH!AJ528</f>
        <v>0</v>
      </c>
      <c r="AG519" s="170">
        <f>SCH!AN528</f>
        <v>0</v>
      </c>
      <c r="AH519" s="170">
        <f>SCH!AO528</f>
        <v>0</v>
      </c>
      <c r="AI519" s="170">
        <f>SCH!AT528</f>
        <v>0</v>
      </c>
      <c r="AJ519" s="170">
        <f>SCH!AU528</f>
        <v>0</v>
      </c>
      <c r="AK519" s="170">
        <f>SCH!AV528</f>
        <v>0</v>
      </c>
      <c r="AL519" s="170">
        <f>SCH!AW528</f>
        <v>0</v>
      </c>
      <c r="AM519" s="170">
        <f>COUNTIF(SCH!AX528,"Oui")</f>
        <v>0</v>
      </c>
      <c r="AN519" s="76"/>
      <c r="AO519" s="170">
        <f>GeoH!P528</f>
        <v>0</v>
      </c>
      <c r="AP519" s="170">
        <f>MAX(GeoH!AK528,GeoH!BS528)</f>
        <v>0</v>
      </c>
      <c r="AQ519" s="170">
        <f>MAX(GeoH!AL528,GeoH!BT528)</f>
        <v>0</v>
      </c>
      <c r="AR519" s="170">
        <f>MAX(GeoH!AM528,GeoH!BU528)</f>
        <v>0</v>
      </c>
      <c r="AS519" s="170">
        <f>MAX(GeoH!AN528,GeoH!BV528)</f>
        <v>0</v>
      </c>
      <c r="AT519" s="170">
        <f>MAX(GeoH!AO528,GeoH!BW528)</f>
        <v>0</v>
      </c>
      <c r="AU519" s="170">
        <f>MAX(GeoH!AQ528,GeoH!BY528)</f>
        <v>0</v>
      </c>
      <c r="AV519" s="170">
        <f>MAX(GeoH!AR528,GeoH!BZ528)</f>
        <v>0</v>
      </c>
      <c r="AW519" s="170">
        <f>MAX(GeoH!AS528,GeoH!CA528)</f>
        <v>0</v>
      </c>
      <c r="AX519" s="170">
        <f>MAX(GeoH!AT528,GeoH!CB528)</f>
        <v>0</v>
      </c>
      <c r="AY519" s="170">
        <f>MAX(GeoH!AU528,GeoH!CC528)</f>
        <v>0</v>
      </c>
      <c r="AZ519" s="170">
        <f>MAX(GeoH!AV528,GeoH!CD528)</f>
        <v>0</v>
      </c>
      <c r="BA519" s="170">
        <f>MAX(GeoH!AW528,GeoH!CE528)</f>
        <v>0</v>
      </c>
      <c r="BB519" s="170">
        <f>MAX(GeoH!AX528,GeoH!CF528)</f>
        <v>0</v>
      </c>
      <c r="BC519" s="170">
        <f>MAX(GeoH!AY528,GeoH!CG528)</f>
        <v>0</v>
      </c>
      <c r="BD519" s="170">
        <f>MAX(GeoH!AZ528,GeoH!CH528)</f>
        <v>0</v>
      </c>
      <c r="BE519" s="170">
        <f>MAX(GeoH!BA528,GeoH!CI528)</f>
        <v>0</v>
      </c>
      <c r="BF519" s="170">
        <f>MAX(GeoH!BB528,GeoH!CJ528)</f>
        <v>0</v>
      </c>
      <c r="BG519" s="170">
        <f>MAX(COUNTIF(GeoH!BC528,"Oui"),COUNTIF(GeoH!CK528,"Oui"))</f>
        <v>0</v>
      </c>
      <c r="BH519" s="76"/>
      <c r="BI519" s="170">
        <f>Trachome!Q531</f>
        <v>0</v>
      </c>
      <c r="BJ519" s="170">
        <f>Trachome!AK531</f>
        <v>0</v>
      </c>
      <c r="BK519" s="170">
        <f>Trachome!AL531</f>
        <v>0</v>
      </c>
      <c r="BL519" s="170">
        <f>Trachome!AN531</f>
        <v>0</v>
      </c>
      <c r="BM519" s="170">
        <f>Trachome!AO531</f>
        <v>0</v>
      </c>
      <c r="BN519" s="170">
        <f>Trachome!AT531</f>
        <v>0</v>
      </c>
      <c r="BO519" s="170">
        <f>Trachome!AU531</f>
        <v>0</v>
      </c>
      <c r="BP519" s="170">
        <f>Trachome!AV531</f>
        <v>0</v>
      </c>
      <c r="BQ519" s="170">
        <f>Trachome!AW531</f>
        <v>0</v>
      </c>
      <c r="BR519" s="170">
        <f>COUNTIF(Trachome!AX531,"Oui")</f>
        <v>0</v>
      </c>
      <c r="BS519" s="76"/>
      <c r="BT519" s="170">
        <f t="shared" si="83"/>
        <v>0</v>
      </c>
      <c r="BU519" s="170">
        <f t="shared" si="84"/>
        <v>0</v>
      </c>
      <c r="BV519" s="170">
        <f t="shared" si="85"/>
        <v>0</v>
      </c>
      <c r="BW519" s="170">
        <f t="shared" si="86"/>
        <v>0</v>
      </c>
      <c r="BX519" s="170">
        <f t="shared" si="87"/>
        <v>0</v>
      </c>
      <c r="BY519" s="170">
        <f t="shared" si="90"/>
        <v>0</v>
      </c>
      <c r="BZ519" s="170">
        <f t="shared" si="91"/>
        <v>0</v>
      </c>
      <c r="CA519" s="170">
        <f t="shared" si="92"/>
        <v>0</v>
      </c>
      <c r="CB519" s="170">
        <f t="shared" si="88"/>
        <v>0</v>
      </c>
      <c r="CC519" s="170">
        <f t="shared" si="89"/>
        <v>0</v>
      </c>
    </row>
    <row r="520" spans="2:81" x14ac:dyDescent="0.25">
      <c r="B520" s="376">
        <f>'Données démographiques'!B528</f>
        <v>0</v>
      </c>
      <c r="C520" s="376">
        <f>'Données démographiques'!C528</f>
        <v>0</v>
      </c>
      <c r="D520" s="377">
        <f>'Données démographiques'!D528</f>
        <v>0</v>
      </c>
      <c r="E520" s="354"/>
      <c r="F520" s="377">
        <f>FL!M527</f>
        <v>0</v>
      </c>
      <c r="G520" s="377">
        <f>FL!AE527</f>
        <v>0</v>
      </c>
      <c r="H520" s="377">
        <f>FL!AF527</f>
        <v>0</v>
      </c>
      <c r="I520" s="377">
        <f>FL!AH527</f>
        <v>0</v>
      </c>
      <c r="J520" s="377">
        <f>FL!AI527</f>
        <v>0</v>
      </c>
      <c r="K520" s="377">
        <f>FL!AK527</f>
        <v>0</v>
      </c>
      <c r="L520" s="377">
        <f>FL!AM527</f>
        <v>0</v>
      </c>
      <c r="M520" s="377">
        <f>FL!AN527</f>
        <v>0</v>
      </c>
      <c r="N520" s="377">
        <f>FL!AO527</f>
        <v>0</v>
      </c>
      <c r="O520" s="377">
        <f>FL!AP527</f>
        <v>0</v>
      </c>
      <c r="P520" s="377">
        <f>FL!AQ527</f>
        <v>0</v>
      </c>
      <c r="Q520" s="377">
        <f>COUNTIF(FL!AR527,"Oui")</f>
        <v>0</v>
      </c>
      <c r="R520" s="354"/>
      <c r="S520" s="377">
        <f>Oncho!K527</f>
        <v>0</v>
      </c>
      <c r="T520" s="377">
        <f>MAX(Oncho!AB527,Oncho!BA527)</f>
        <v>0</v>
      </c>
      <c r="U520" s="377">
        <f>MAX(Oncho!AC527,Oncho!BB527)</f>
        <v>0</v>
      </c>
      <c r="V520" s="377">
        <f>MAX(Oncho!AE527,Oncho!BD527)</f>
        <v>0</v>
      </c>
      <c r="W520" s="377">
        <f>MAX(Oncho!AF527,Oncho!BE527)</f>
        <v>0</v>
      </c>
      <c r="X520" s="377">
        <f>MAX(Oncho!AG527,Oncho!BF527)</f>
        <v>0</v>
      </c>
      <c r="Y520" s="377">
        <f>MAX(Oncho!AH527,Oncho!BG527)</f>
        <v>0</v>
      </c>
      <c r="Z520" s="377">
        <f>MAX(Oncho!AI527,Oncho!BH527)</f>
        <v>0</v>
      </c>
      <c r="AA520" s="377">
        <f>MAX(Oncho!AJ527,Oncho!BI527)</f>
        <v>0</v>
      </c>
      <c r="AB520" s="377">
        <f>MAX(COUNTIF(Oncho!AK527,"Oui"),COUNTIF(Oncho!BJ527,"Oui"))</f>
        <v>0</v>
      </c>
      <c r="AC520" s="354"/>
      <c r="AD520" s="377">
        <f>SCH!P529</f>
        <v>0</v>
      </c>
      <c r="AE520" s="377">
        <f>SCH!AI529</f>
        <v>0</v>
      </c>
      <c r="AF520" s="377">
        <f>SCH!AJ529</f>
        <v>0</v>
      </c>
      <c r="AG520" s="377">
        <f>SCH!AN529</f>
        <v>0</v>
      </c>
      <c r="AH520" s="377">
        <f>SCH!AO529</f>
        <v>0</v>
      </c>
      <c r="AI520" s="377">
        <f>SCH!AT529</f>
        <v>0</v>
      </c>
      <c r="AJ520" s="377">
        <f>SCH!AU529</f>
        <v>0</v>
      </c>
      <c r="AK520" s="377">
        <f>SCH!AV529</f>
        <v>0</v>
      </c>
      <c r="AL520" s="377">
        <f>SCH!AW529</f>
        <v>0</v>
      </c>
      <c r="AM520" s="377">
        <f>COUNTIF(SCH!AX529,"Oui")</f>
        <v>0</v>
      </c>
      <c r="AN520" s="354"/>
      <c r="AO520" s="377">
        <f>GeoH!P529</f>
        <v>0</v>
      </c>
      <c r="AP520" s="377">
        <f>MAX(GeoH!AK529,GeoH!BS529)</f>
        <v>0</v>
      </c>
      <c r="AQ520" s="377">
        <f>MAX(GeoH!AL529,GeoH!BT529)</f>
        <v>0</v>
      </c>
      <c r="AR520" s="377">
        <f>MAX(GeoH!AM529,GeoH!BU529)</f>
        <v>0</v>
      </c>
      <c r="AS520" s="377">
        <f>MAX(GeoH!AN529,GeoH!BV529)</f>
        <v>0</v>
      </c>
      <c r="AT520" s="377">
        <f>MAX(GeoH!AO529,GeoH!BW529)</f>
        <v>0</v>
      </c>
      <c r="AU520" s="377">
        <f>MAX(GeoH!AQ529,GeoH!BY529)</f>
        <v>0</v>
      </c>
      <c r="AV520" s="377">
        <f>MAX(GeoH!AR529,GeoH!BZ529)</f>
        <v>0</v>
      </c>
      <c r="AW520" s="377">
        <f>MAX(GeoH!AS529,GeoH!CA529)</f>
        <v>0</v>
      </c>
      <c r="AX520" s="377">
        <f>MAX(GeoH!AT529,GeoH!CB529)</f>
        <v>0</v>
      </c>
      <c r="AY520" s="377">
        <f>MAX(GeoH!AU529,GeoH!CC529)</f>
        <v>0</v>
      </c>
      <c r="AZ520" s="377">
        <f>MAX(GeoH!AV529,GeoH!CD529)</f>
        <v>0</v>
      </c>
      <c r="BA520" s="377">
        <f>MAX(GeoH!AW529,GeoH!CE529)</f>
        <v>0</v>
      </c>
      <c r="BB520" s="377">
        <f>MAX(GeoH!AX529,GeoH!CF529)</f>
        <v>0</v>
      </c>
      <c r="BC520" s="377">
        <f>MAX(GeoH!AY529,GeoH!CG529)</f>
        <v>0</v>
      </c>
      <c r="BD520" s="377">
        <f>MAX(GeoH!AZ529,GeoH!CH529)</f>
        <v>0</v>
      </c>
      <c r="BE520" s="377">
        <f>MAX(GeoH!BA529,GeoH!CI529)</f>
        <v>0</v>
      </c>
      <c r="BF520" s="377">
        <f>MAX(GeoH!BB529,GeoH!CJ529)</f>
        <v>0</v>
      </c>
      <c r="BG520" s="377">
        <f>MAX(COUNTIF(GeoH!BC529,"Oui"),COUNTIF(GeoH!CK529,"Oui"))</f>
        <v>0</v>
      </c>
      <c r="BH520" s="354"/>
      <c r="BI520" s="377">
        <f>Trachome!Q532</f>
        <v>0</v>
      </c>
      <c r="BJ520" s="377">
        <f>Trachome!AK532</f>
        <v>0</v>
      </c>
      <c r="BK520" s="377">
        <f>Trachome!AL532</f>
        <v>0</v>
      </c>
      <c r="BL520" s="377">
        <f>Trachome!AN532</f>
        <v>0</v>
      </c>
      <c r="BM520" s="377">
        <f>Trachome!AO532</f>
        <v>0</v>
      </c>
      <c r="BN520" s="377">
        <f>Trachome!AT532</f>
        <v>0</v>
      </c>
      <c r="BO520" s="377">
        <f>Trachome!AU532</f>
        <v>0</v>
      </c>
      <c r="BP520" s="377">
        <f>Trachome!AV532</f>
        <v>0</v>
      </c>
      <c r="BQ520" s="377">
        <f>Trachome!AW532</f>
        <v>0</v>
      </c>
      <c r="BR520" s="377">
        <f>COUNTIF(Trachome!AX532,"Oui")</f>
        <v>0</v>
      </c>
      <c r="BS520" s="354"/>
      <c r="BT520" s="377">
        <f t="shared" si="83"/>
        <v>0</v>
      </c>
      <c r="BU520" s="377">
        <f t="shared" si="84"/>
        <v>0</v>
      </c>
      <c r="BV520" s="377">
        <f t="shared" si="85"/>
        <v>0</v>
      </c>
      <c r="BW520" s="377">
        <f t="shared" si="86"/>
        <v>0</v>
      </c>
      <c r="BX520" s="377">
        <f t="shared" si="87"/>
        <v>0</v>
      </c>
      <c r="BY520" s="377">
        <f t="shared" si="90"/>
        <v>0</v>
      </c>
      <c r="BZ520" s="377">
        <f t="shared" si="91"/>
        <v>0</v>
      </c>
      <c r="CA520" s="377">
        <f t="shared" si="92"/>
        <v>0</v>
      </c>
      <c r="CB520" s="377">
        <f t="shared" si="88"/>
        <v>0</v>
      </c>
      <c r="CC520" s="377">
        <f t="shared" si="89"/>
        <v>0</v>
      </c>
    </row>
    <row r="521" spans="2:81" x14ac:dyDescent="0.25">
      <c r="B521" s="169">
        <f>'Données démographiques'!B529</f>
        <v>0</v>
      </c>
      <c r="C521" s="169">
        <f>'Données démographiques'!C529</f>
        <v>0</v>
      </c>
      <c r="D521" s="170">
        <f>'Données démographiques'!D529</f>
        <v>0</v>
      </c>
      <c r="E521" s="76"/>
      <c r="F521" s="170">
        <f>FL!M528</f>
        <v>0</v>
      </c>
      <c r="G521" s="170">
        <f>FL!AE528</f>
        <v>0</v>
      </c>
      <c r="H521" s="170">
        <f>FL!AF528</f>
        <v>0</v>
      </c>
      <c r="I521" s="170">
        <f>FL!AH528</f>
        <v>0</v>
      </c>
      <c r="J521" s="170">
        <f>FL!AI528</f>
        <v>0</v>
      </c>
      <c r="K521" s="170">
        <f>FL!AK528</f>
        <v>0</v>
      </c>
      <c r="L521" s="170">
        <f>FL!AM528</f>
        <v>0</v>
      </c>
      <c r="M521" s="170">
        <f>FL!AN528</f>
        <v>0</v>
      </c>
      <c r="N521" s="170">
        <f>FL!AO528</f>
        <v>0</v>
      </c>
      <c r="O521" s="170">
        <f>FL!AP528</f>
        <v>0</v>
      </c>
      <c r="P521" s="170">
        <f>FL!AQ528</f>
        <v>0</v>
      </c>
      <c r="Q521" s="170">
        <f>COUNTIF(FL!AR528,"Oui")</f>
        <v>0</v>
      </c>
      <c r="R521" s="76"/>
      <c r="S521" s="170">
        <f>Oncho!K528</f>
        <v>0</v>
      </c>
      <c r="T521" s="170">
        <f>MAX(Oncho!AB528,Oncho!BA528)</f>
        <v>0</v>
      </c>
      <c r="U521" s="170">
        <f>MAX(Oncho!AC528,Oncho!BB528)</f>
        <v>0</v>
      </c>
      <c r="V521" s="170">
        <f>MAX(Oncho!AE528,Oncho!BD528)</f>
        <v>0</v>
      </c>
      <c r="W521" s="170">
        <f>MAX(Oncho!AF528,Oncho!BE528)</f>
        <v>0</v>
      </c>
      <c r="X521" s="170">
        <f>MAX(Oncho!AG528,Oncho!BF528)</f>
        <v>0</v>
      </c>
      <c r="Y521" s="170">
        <f>MAX(Oncho!AH528,Oncho!BG528)</f>
        <v>0</v>
      </c>
      <c r="Z521" s="170">
        <f>MAX(Oncho!AI528,Oncho!BH528)</f>
        <v>0</v>
      </c>
      <c r="AA521" s="170">
        <f>MAX(Oncho!AJ528,Oncho!BI528)</f>
        <v>0</v>
      </c>
      <c r="AB521" s="170">
        <f>MAX(COUNTIF(Oncho!AK528,"Oui"),COUNTIF(Oncho!BJ528,"Oui"))</f>
        <v>0</v>
      </c>
      <c r="AC521" s="76"/>
      <c r="AD521" s="170">
        <f>SCH!P530</f>
        <v>0</v>
      </c>
      <c r="AE521" s="170">
        <f>SCH!AI530</f>
        <v>0</v>
      </c>
      <c r="AF521" s="170">
        <f>SCH!AJ530</f>
        <v>0</v>
      </c>
      <c r="AG521" s="170">
        <f>SCH!AN530</f>
        <v>0</v>
      </c>
      <c r="AH521" s="170">
        <f>SCH!AO530</f>
        <v>0</v>
      </c>
      <c r="AI521" s="170">
        <f>SCH!AT530</f>
        <v>0</v>
      </c>
      <c r="AJ521" s="170">
        <f>SCH!AU530</f>
        <v>0</v>
      </c>
      <c r="AK521" s="170">
        <f>SCH!AV530</f>
        <v>0</v>
      </c>
      <c r="AL521" s="170">
        <f>SCH!AW530</f>
        <v>0</v>
      </c>
      <c r="AM521" s="170">
        <f>COUNTIF(SCH!AX530,"Oui")</f>
        <v>0</v>
      </c>
      <c r="AN521" s="76"/>
      <c r="AO521" s="170">
        <f>GeoH!P530</f>
        <v>0</v>
      </c>
      <c r="AP521" s="170">
        <f>MAX(GeoH!AK530,GeoH!BS530)</f>
        <v>0</v>
      </c>
      <c r="AQ521" s="170">
        <f>MAX(GeoH!AL530,GeoH!BT530)</f>
        <v>0</v>
      </c>
      <c r="AR521" s="170">
        <f>MAX(GeoH!AM530,GeoH!BU530)</f>
        <v>0</v>
      </c>
      <c r="AS521" s="170">
        <f>MAX(GeoH!AN530,GeoH!BV530)</f>
        <v>0</v>
      </c>
      <c r="AT521" s="170">
        <f>MAX(GeoH!AO530,GeoH!BW530)</f>
        <v>0</v>
      </c>
      <c r="AU521" s="170">
        <f>MAX(GeoH!AQ530,GeoH!BY530)</f>
        <v>0</v>
      </c>
      <c r="AV521" s="170">
        <f>MAX(GeoH!AR530,GeoH!BZ530)</f>
        <v>0</v>
      </c>
      <c r="AW521" s="170">
        <f>MAX(GeoH!AS530,GeoH!CA530)</f>
        <v>0</v>
      </c>
      <c r="AX521" s="170">
        <f>MAX(GeoH!AT530,GeoH!CB530)</f>
        <v>0</v>
      </c>
      <c r="AY521" s="170">
        <f>MAX(GeoH!AU530,GeoH!CC530)</f>
        <v>0</v>
      </c>
      <c r="AZ521" s="170">
        <f>MAX(GeoH!AV530,GeoH!CD530)</f>
        <v>0</v>
      </c>
      <c r="BA521" s="170">
        <f>MAX(GeoH!AW530,GeoH!CE530)</f>
        <v>0</v>
      </c>
      <c r="BB521" s="170">
        <f>MAX(GeoH!AX530,GeoH!CF530)</f>
        <v>0</v>
      </c>
      <c r="BC521" s="170">
        <f>MAX(GeoH!AY530,GeoH!CG530)</f>
        <v>0</v>
      </c>
      <c r="BD521" s="170">
        <f>MAX(GeoH!AZ530,GeoH!CH530)</f>
        <v>0</v>
      </c>
      <c r="BE521" s="170">
        <f>MAX(GeoH!BA530,GeoH!CI530)</f>
        <v>0</v>
      </c>
      <c r="BF521" s="170">
        <f>MAX(GeoH!BB530,GeoH!CJ530)</f>
        <v>0</v>
      </c>
      <c r="BG521" s="170">
        <f>MAX(COUNTIF(GeoH!BC530,"Oui"),COUNTIF(GeoH!CK530,"Oui"))</f>
        <v>0</v>
      </c>
      <c r="BH521" s="76"/>
      <c r="BI521" s="170">
        <f>Trachome!Q533</f>
        <v>0</v>
      </c>
      <c r="BJ521" s="170">
        <f>Trachome!AK533</f>
        <v>0</v>
      </c>
      <c r="BK521" s="170">
        <f>Trachome!AL533</f>
        <v>0</v>
      </c>
      <c r="BL521" s="170">
        <f>Trachome!AN533</f>
        <v>0</v>
      </c>
      <c r="BM521" s="170">
        <f>Trachome!AO533</f>
        <v>0</v>
      </c>
      <c r="BN521" s="170">
        <f>Trachome!AT533</f>
        <v>0</v>
      </c>
      <c r="BO521" s="170">
        <f>Trachome!AU533</f>
        <v>0</v>
      </c>
      <c r="BP521" s="170">
        <f>Trachome!AV533</f>
        <v>0</v>
      </c>
      <c r="BQ521" s="170">
        <f>Trachome!AW533</f>
        <v>0</v>
      </c>
      <c r="BR521" s="170">
        <f>COUNTIF(Trachome!AX533,"Oui")</f>
        <v>0</v>
      </c>
      <c r="BS521" s="76"/>
      <c r="BT521" s="170">
        <f t="shared" ref="BT521:BT584" si="93">MAX(F521,S521,AD521,AO521,BI521)</f>
        <v>0</v>
      </c>
      <c r="BU521" s="170">
        <f t="shared" ref="BU521:BU584" si="94">MAX(G521,T521,AE521,AP521,BJ521)</f>
        <v>0</v>
      </c>
      <c r="BV521" s="170">
        <f t="shared" ref="BV521:BV584" si="95">MAX(H521,U521,AF521,AQ521,BK521)</f>
        <v>0</v>
      </c>
      <c r="BW521" s="170">
        <f t="shared" ref="BW521:BW584" si="96">MAX(I521,V521,AG521,AU521,BL521)</f>
        <v>0</v>
      </c>
      <c r="BX521" s="170">
        <f t="shared" ref="BX521:BX584" si="97">MAX(J521,W521,AH521,AV521,BM521)</f>
        <v>0</v>
      </c>
      <c r="BY521" s="170">
        <f t="shared" si="90"/>
        <v>0</v>
      </c>
      <c r="BZ521" s="170">
        <f t="shared" si="91"/>
        <v>0</v>
      </c>
      <c r="CA521" s="170">
        <f t="shared" si="92"/>
        <v>0</v>
      </c>
      <c r="CB521" s="170">
        <f t="shared" ref="CB521:CB584" si="98">MAX(P521,AA521,AL521,BF521,BQ521)</f>
        <v>0</v>
      </c>
      <c r="CC521" s="170">
        <f t="shared" ref="CC521:CC584" si="99">MAX(Q521,AB521,AM521,BG521,BR521)</f>
        <v>0</v>
      </c>
    </row>
    <row r="522" spans="2:81" x14ac:dyDescent="0.25">
      <c r="B522" s="376">
        <f>'Données démographiques'!B530</f>
        <v>0</v>
      </c>
      <c r="C522" s="376">
        <f>'Données démographiques'!C530</f>
        <v>0</v>
      </c>
      <c r="D522" s="377">
        <f>'Données démographiques'!D530</f>
        <v>0</v>
      </c>
      <c r="E522" s="354"/>
      <c r="F522" s="377">
        <f>FL!M529</f>
        <v>0</v>
      </c>
      <c r="G522" s="377">
        <f>FL!AE529</f>
        <v>0</v>
      </c>
      <c r="H522" s="377">
        <f>FL!AF529</f>
        <v>0</v>
      </c>
      <c r="I522" s="377">
        <f>FL!AH529</f>
        <v>0</v>
      </c>
      <c r="J522" s="377">
        <f>FL!AI529</f>
        <v>0</v>
      </c>
      <c r="K522" s="377">
        <f>FL!AK529</f>
        <v>0</v>
      </c>
      <c r="L522" s="377">
        <f>FL!AM529</f>
        <v>0</v>
      </c>
      <c r="M522" s="377">
        <f>FL!AN529</f>
        <v>0</v>
      </c>
      <c r="N522" s="377">
        <f>FL!AO529</f>
        <v>0</v>
      </c>
      <c r="O522" s="377">
        <f>FL!AP529</f>
        <v>0</v>
      </c>
      <c r="P522" s="377">
        <f>FL!AQ529</f>
        <v>0</v>
      </c>
      <c r="Q522" s="377">
        <f>COUNTIF(FL!AR529,"Oui")</f>
        <v>0</v>
      </c>
      <c r="R522" s="354"/>
      <c r="S522" s="377">
        <f>Oncho!K529</f>
        <v>0</v>
      </c>
      <c r="T522" s="377">
        <f>MAX(Oncho!AB529,Oncho!BA529)</f>
        <v>0</v>
      </c>
      <c r="U522" s="377">
        <f>MAX(Oncho!AC529,Oncho!BB529)</f>
        <v>0</v>
      </c>
      <c r="V522" s="377">
        <f>MAX(Oncho!AE529,Oncho!BD529)</f>
        <v>0</v>
      </c>
      <c r="W522" s="377">
        <f>MAX(Oncho!AF529,Oncho!BE529)</f>
        <v>0</v>
      </c>
      <c r="X522" s="377">
        <f>MAX(Oncho!AG529,Oncho!BF529)</f>
        <v>0</v>
      </c>
      <c r="Y522" s="377">
        <f>MAX(Oncho!AH529,Oncho!BG529)</f>
        <v>0</v>
      </c>
      <c r="Z522" s="377">
        <f>MAX(Oncho!AI529,Oncho!BH529)</f>
        <v>0</v>
      </c>
      <c r="AA522" s="377">
        <f>MAX(Oncho!AJ529,Oncho!BI529)</f>
        <v>0</v>
      </c>
      <c r="AB522" s="377">
        <f>MAX(COUNTIF(Oncho!AK529,"Oui"),COUNTIF(Oncho!BJ529,"Oui"))</f>
        <v>0</v>
      </c>
      <c r="AC522" s="354"/>
      <c r="AD522" s="377">
        <f>SCH!P531</f>
        <v>0</v>
      </c>
      <c r="AE522" s="377">
        <f>SCH!AI531</f>
        <v>0</v>
      </c>
      <c r="AF522" s="377">
        <f>SCH!AJ531</f>
        <v>0</v>
      </c>
      <c r="AG522" s="377">
        <f>SCH!AN531</f>
        <v>0</v>
      </c>
      <c r="AH522" s="377">
        <f>SCH!AO531</f>
        <v>0</v>
      </c>
      <c r="AI522" s="377">
        <f>SCH!AT531</f>
        <v>0</v>
      </c>
      <c r="AJ522" s="377">
        <f>SCH!AU531</f>
        <v>0</v>
      </c>
      <c r="AK522" s="377">
        <f>SCH!AV531</f>
        <v>0</v>
      </c>
      <c r="AL522" s="377">
        <f>SCH!AW531</f>
        <v>0</v>
      </c>
      <c r="AM522" s="377">
        <f>COUNTIF(SCH!AX531,"Oui")</f>
        <v>0</v>
      </c>
      <c r="AN522" s="354"/>
      <c r="AO522" s="377">
        <f>GeoH!P531</f>
        <v>0</v>
      </c>
      <c r="AP522" s="377">
        <f>MAX(GeoH!AK531,GeoH!BS531)</f>
        <v>0</v>
      </c>
      <c r="AQ522" s="377">
        <f>MAX(GeoH!AL531,GeoH!BT531)</f>
        <v>0</v>
      </c>
      <c r="AR522" s="377">
        <f>MAX(GeoH!AM531,GeoH!BU531)</f>
        <v>0</v>
      </c>
      <c r="AS522" s="377">
        <f>MAX(GeoH!AN531,GeoH!BV531)</f>
        <v>0</v>
      </c>
      <c r="AT522" s="377">
        <f>MAX(GeoH!AO531,GeoH!BW531)</f>
        <v>0</v>
      </c>
      <c r="AU522" s="377">
        <f>MAX(GeoH!AQ531,GeoH!BY531)</f>
        <v>0</v>
      </c>
      <c r="AV522" s="377">
        <f>MAX(GeoH!AR531,GeoH!BZ531)</f>
        <v>0</v>
      </c>
      <c r="AW522" s="377">
        <f>MAX(GeoH!AS531,GeoH!CA531)</f>
        <v>0</v>
      </c>
      <c r="AX522" s="377">
        <f>MAX(GeoH!AT531,GeoH!CB531)</f>
        <v>0</v>
      </c>
      <c r="AY522" s="377">
        <f>MAX(GeoH!AU531,GeoH!CC531)</f>
        <v>0</v>
      </c>
      <c r="AZ522" s="377">
        <f>MAX(GeoH!AV531,GeoH!CD531)</f>
        <v>0</v>
      </c>
      <c r="BA522" s="377">
        <f>MAX(GeoH!AW531,GeoH!CE531)</f>
        <v>0</v>
      </c>
      <c r="BB522" s="377">
        <f>MAX(GeoH!AX531,GeoH!CF531)</f>
        <v>0</v>
      </c>
      <c r="BC522" s="377">
        <f>MAX(GeoH!AY531,GeoH!CG531)</f>
        <v>0</v>
      </c>
      <c r="BD522" s="377">
        <f>MAX(GeoH!AZ531,GeoH!CH531)</f>
        <v>0</v>
      </c>
      <c r="BE522" s="377">
        <f>MAX(GeoH!BA531,GeoH!CI531)</f>
        <v>0</v>
      </c>
      <c r="BF522" s="377">
        <f>MAX(GeoH!BB531,GeoH!CJ531)</f>
        <v>0</v>
      </c>
      <c r="BG522" s="377">
        <f>MAX(COUNTIF(GeoH!BC531,"Oui"),COUNTIF(GeoH!CK531,"Oui"))</f>
        <v>0</v>
      </c>
      <c r="BH522" s="354"/>
      <c r="BI522" s="377">
        <f>Trachome!Q534</f>
        <v>0</v>
      </c>
      <c r="BJ522" s="377">
        <f>Trachome!AK534</f>
        <v>0</v>
      </c>
      <c r="BK522" s="377">
        <f>Trachome!AL534</f>
        <v>0</v>
      </c>
      <c r="BL522" s="377">
        <f>Trachome!AN534</f>
        <v>0</v>
      </c>
      <c r="BM522" s="377">
        <f>Trachome!AO534</f>
        <v>0</v>
      </c>
      <c r="BN522" s="377">
        <f>Trachome!AT534</f>
        <v>0</v>
      </c>
      <c r="BO522" s="377">
        <f>Trachome!AU534</f>
        <v>0</v>
      </c>
      <c r="BP522" s="377">
        <f>Trachome!AV534</f>
        <v>0</v>
      </c>
      <c r="BQ522" s="377">
        <f>Trachome!AW534</f>
        <v>0</v>
      </c>
      <c r="BR522" s="377">
        <f>COUNTIF(Trachome!AX534,"Oui")</f>
        <v>0</v>
      </c>
      <c r="BS522" s="354"/>
      <c r="BT522" s="377">
        <f t="shared" si="93"/>
        <v>0</v>
      </c>
      <c r="BU522" s="377">
        <f t="shared" si="94"/>
        <v>0</v>
      </c>
      <c r="BV522" s="377">
        <f t="shared" si="95"/>
        <v>0</v>
      </c>
      <c r="BW522" s="377">
        <f t="shared" si="96"/>
        <v>0</v>
      </c>
      <c r="BX522" s="377">
        <f t="shared" si="97"/>
        <v>0</v>
      </c>
      <c r="BY522" s="377">
        <f t="shared" ref="BY522:BY585" si="100">MAX(M522,X522,AI522,BC522,BN522)</f>
        <v>0</v>
      </c>
      <c r="BZ522" s="377">
        <f t="shared" ref="BZ522:BZ585" si="101">MAX(N522,Y522,AJ522,BD522,BO522)</f>
        <v>0</v>
      </c>
      <c r="CA522" s="377">
        <f t="shared" ref="CA522:CA585" si="102">MAX(O522,Z522,AK522,BE522,BP522)</f>
        <v>0</v>
      </c>
      <c r="CB522" s="377">
        <f t="shared" si="98"/>
        <v>0</v>
      </c>
      <c r="CC522" s="377">
        <f t="shared" si="99"/>
        <v>0</v>
      </c>
    </row>
    <row r="523" spans="2:81" x14ac:dyDescent="0.25">
      <c r="B523" s="169">
        <f>'Données démographiques'!B531</f>
        <v>0</v>
      </c>
      <c r="C523" s="169">
        <f>'Données démographiques'!C531</f>
        <v>0</v>
      </c>
      <c r="D523" s="170">
        <f>'Données démographiques'!D531</f>
        <v>0</v>
      </c>
      <c r="E523" s="76"/>
      <c r="F523" s="170">
        <f>FL!M530</f>
        <v>0</v>
      </c>
      <c r="G523" s="170">
        <f>FL!AE530</f>
        <v>0</v>
      </c>
      <c r="H523" s="170">
        <f>FL!AF530</f>
        <v>0</v>
      </c>
      <c r="I523" s="170">
        <f>FL!AH530</f>
        <v>0</v>
      </c>
      <c r="J523" s="170">
        <f>FL!AI530</f>
        <v>0</v>
      </c>
      <c r="K523" s="170">
        <f>FL!AK530</f>
        <v>0</v>
      </c>
      <c r="L523" s="170">
        <f>FL!AM530</f>
        <v>0</v>
      </c>
      <c r="M523" s="170">
        <f>FL!AN530</f>
        <v>0</v>
      </c>
      <c r="N523" s="170">
        <f>FL!AO530</f>
        <v>0</v>
      </c>
      <c r="O523" s="170">
        <f>FL!AP530</f>
        <v>0</v>
      </c>
      <c r="P523" s="170">
        <f>FL!AQ530</f>
        <v>0</v>
      </c>
      <c r="Q523" s="170">
        <f>COUNTIF(FL!AR530,"Oui")</f>
        <v>0</v>
      </c>
      <c r="R523" s="76"/>
      <c r="S523" s="170">
        <f>Oncho!K530</f>
        <v>0</v>
      </c>
      <c r="T523" s="170">
        <f>MAX(Oncho!AB530,Oncho!BA530)</f>
        <v>0</v>
      </c>
      <c r="U523" s="170">
        <f>MAX(Oncho!AC530,Oncho!BB530)</f>
        <v>0</v>
      </c>
      <c r="V523" s="170">
        <f>MAX(Oncho!AE530,Oncho!BD530)</f>
        <v>0</v>
      </c>
      <c r="W523" s="170">
        <f>MAX(Oncho!AF530,Oncho!BE530)</f>
        <v>0</v>
      </c>
      <c r="X523" s="170">
        <f>MAX(Oncho!AG530,Oncho!BF530)</f>
        <v>0</v>
      </c>
      <c r="Y523" s="170">
        <f>MAX(Oncho!AH530,Oncho!BG530)</f>
        <v>0</v>
      </c>
      <c r="Z523" s="170">
        <f>MAX(Oncho!AI530,Oncho!BH530)</f>
        <v>0</v>
      </c>
      <c r="AA523" s="170">
        <f>MAX(Oncho!AJ530,Oncho!BI530)</f>
        <v>0</v>
      </c>
      <c r="AB523" s="170">
        <f>MAX(COUNTIF(Oncho!AK530,"Oui"),COUNTIF(Oncho!BJ530,"Oui"))</f>
        <v>0</v>
      </c>
      <c r="AC523" s="76"/>
      <c r="AD523" s="170">
        <f>SCH!P532</f>
        <v>0</v>
      </c>
      <c r="AE523" s="170">
        <f>SCH!AI532</f>
        <v>0</v>
      </c>
      <c r="AF523" s="170">
        <f>SCH!AJ532</f>
        <v>0</v>
      </c>
      <c r="AG523" s="170">
        <f>SCH!AN532</f>
        <v>0</v>
      </c>
      <c r="AH523" s="170">
        <f>SCH!AO532</f>
        <v>0</v>
      </c>
      <c r="AI523" s="170">
        <f>SCH!AT532</f>
        <v>0</v>
      </c>
      <c r="AJ523" s="170">
        <f>SCH!AU532</f>
        <v>0</v>
      </c>
      <c r="AK523" s="170">
        <f>SCH!AV532</f>
        <v>0</v>
      </c>
      <c r="AL523" s="170">
        <f>SCH!AW532</f>
        <v>0</v>
      </c>
      <c r="AM523" s="170">
        <f>COUNTIF(SCH!AX532,"Oui")</f>
        <v>0</v>
      </c>
      <c r="AN523" s="76"/>
      <c r="AO523" s="170">
        <f>GeoH!P532</f>
        <v>0</v>
      </c>
      <c r="AP523" s="170">
        <f>MAX(GeoH!AK532,GeoH!BS532)</f>
        <v>0</v>
      </c>
      <c r="AQ523" s="170">
        <f>MAX(GeoH!AL532,GeoH!BT532)</f>
        <v>0</v>
      </c>
      <c r="AR523" s="170">
        <f>MAX(GeoH!AM532,GeoH!BU532)</f>
        <v>0</v>
      </c>
      <c r="AS523" s="170">
        <f>MAX(GeoH!AN532,GeoH!BV532)</f>
        <v>0</v>
      </c>
      <c r="AT523" s="170">
        <f>MAX(GeoH!AO532,GeoH!BW532)</f>
        <v>0</v>
      </c>
      <c r="AU523" s="170">
        <f>MAX(GeoH!AQ532,GeoH!BY532)</f>
        <v>0</v>
      </c>
      <c r="AV523" s="170">
        <f>MAX(GeoH!AR532,GeoH!BZ532)</f>
        <v>0</v>
      </c>
      <c r="AW523" s="170">
        <f>MAX(GeoH!AS532,GeoH!CA532)</f>
        <v>0</v>
      </c>
      <c r="AX523" s="170">
        <f>MAX(GeoH!AT532,GeoH!CB532)</f>
        <v>0</v>
      </c>
      <c r="AY523" s="170">
        <f>MAX(GeoH!AU532,GeoH!CC532)</f>
        <v>0</v>
      </c>
      <c r="AZ523" s="170">
        <f>MAX(GeoH!AV532,GeoH!CD532)</f>
        <v>0</v>
      </c>
      <c r="BA523" s="170">
        <f>MAX(GeoH!AW532,GeoH!CE532)</f>
        <v>0</v>
      </c>
      <c r="BB523" s="170">
        <f>MAX(GeoH!AX532,GeoH!CF532)</f>
        <v>0</v>
      </c>
      <c r="BC523" s="170">
        <f>MAX(GeoH!AY532,GeoH!CG532)</f>
        <v>0</v>
      </c>
      <c r="BD523" s="170">
        <f>MAX(GeoH!AZ532,GeoH!CH532)</f>
        <v>0</v>
      </c>
      <c r="BE523" s="170">
        <f>MAX(GeoH!BA532,GeoH!CI532)</f>
        <v>0</v>
      </c>
      <c r="BF523" s="170">
        <f>MAX(GeoH!BB532,GeoH!CJ532)</f>
        <v>0</v>
      </c>
      <c r="BG523" s="170">
        <f>MAX(COUNTIF(GeoH!BC532,"Oui"),COUNTIF(GeoH!CK532,"Oui"))</f>
        <v>0</v>
      </c>
      <c r="BH523" s="76"/>
      <c r="BI523" s="170">
        <f>Trachome!Q535</f>
        <v>0</v>
      </c>
      <c r="BJ523" s="170">
        <f>Trachome!AK535</f>
        <v>0</v>
      </c>
      <c r="BK523" s="170">
        <f>Trachome!AL535</f>
        <v>0</v>
      </c>
      <c r="BL523" s="170">
        <f>Trachome!AN535</f>
        <v>0</v>
      </c>
      <c r="BM523" s="170">
        <f>Trachome!AO535</f>
        <v>0</v>
      </c>
      <c r="BN523" s="170">
        <f>Trachome!AT535</f>
        <v>0</v>
      </c>
      <c r="BO523" s="170">
        <f>Trachome!AU535</f>
        <v>0</v>
      </c>
      <c r="BP523" s="170">
        <f>Trachome!AV535</f>
        <v>0</v>
      </c>
      <c r="BQ523" s="170">
        <f>Trachome!AW535</f>
        <v>0</v>
      </c>
      <c r="BR523" s="170">
        <f>COUNTIF(Trachome!AX535,"Oui")</f>
        <v>0</v>
      </c>
      <c r="BS523" s="76"/>
      <c r="BT523" s="170">
        <f t="shared" si="93"/>
        <v>0</v>
      </c>
      <c r="BU523" s="170">
        <f t="shared" si="94"/>
        <v>0</v>
      </c>
      <c r="BV523" s="170">
        <f t="shared" si="95"/>
        <v>0</v>
      </c>
      <c r="BW523" s="170">
        <f t="shared" si="96"/>
        <v>0</v>
      </c>
      <c r="BX523" s="170">
        <f t="shared" si="97"/>
        <v>0</v>
      </c>
      <c r="BY523" s="170">
        <f t="shared" si="100"/>
        <v>0</v>
      </c>
      <c r="BZ523" s="170">
        <f t="shared" si="101"/>
        <v>0</v>
      </c>
      <c r="CA523" s="170">
        <f t="shared" si="102"/>
        <v>0</v>
      </c>
      <c r="CB523" s="170">
        <f t="shared" si="98"/>
        <v>0</v>
      </c>
      <c r="CC523" s="170">
        <f t="shared" si="99"/>
        <v>0</v>
      </c>
    </row>
    <row r="524" spans="2:81" x14ac:dyDescent="0.25">
      <c r="B524" s="376">
        <f>'Données démographiques'!B532</f>
        <v>0</v>
      </c>
      <c r="C524" s="376">
        <f>'Données démographiques'!C532</f>
        <v>0</v>
      </c>
      <c r="D524" s="377">
        <f>'Données démographiques'!D532</f>
        <v>0</v>
      </c>
      <c r="E524" s="354"/>
      <c r="F524" s="377">
        <f>FL!M531</f>
        <v>0</v>
      </c>
      <c r="G524" s="377">
        <f>FL!AE531</f>
        <v>0</v>
      </c>
      <c r="H524" s="377">
        <f>FL!AF531</f>
        <v>0</v>
      </c>
      <c r="I524" s="377">
        <f>FL!AH531</f>
        <v>0</v>
      </c>
      <c r="J524" s="377">
        <f>FL!AI531</f>
        <v>0</v>
      </c>
      <c r="K524" s="377">
        <f>FL!AK531</f>
        <v>0</v>
      </c>
      <c r="L524" s="377">
        <f>FL!AM531</f>
        <v>0</v>
      </c>
      <c r="M524" s="377">
        <f>FL!AN531</f>
        <v>0</v>
      </c>
      <c r="N524" s="377">
        <f>FL!AO531</f>
        <v>0</v>
      </c>
      <c r="O524" s="377">
        <f>FL!AP531</f>
        <v>0</v>
      </c>
      <c r="P524" s="377">
        <f>FL!AQ531</f>
        <v>0</v>
      </c>
      <c r="Q524" s="377">
        <f>COUNTIF(FL!AR531,"Oui")</f>
        <v>0</v>
      </c>
      <c r="R524" s="354"/>
      <c r="S524" s="377">
        <f>Oncho!K531</f>
        <v>0</v>
      </c>
      <c r="T524" s="377">
        <f>MAX(Oncho!AB531,Oncho!BA531)</f>
        <v>0</v>
      </c>
      <c r="U524" s="377">
        <f>MAX(Oncho!AC531,Oncho!BB531)</f>
        <v>0</v>
      </c>
      <c r="V524" s="377">
        <f>MAX(Oncho!AE531,Oncho!BD531)</f>
        <v>0</v>
      </c>
      <c r="W524" s="377">
        <f>MAX(Oncho!AF531,Oncho!BE531)</f>
        <v>0</v>
      </c>
      <c r="X524" s="377">
        <f>MAX(Oncho!AG531,Oncho!BF531)</f>
        <v>0</v>
      </c>
      <c r="Y524" s="377">
        <f>MAX(Oncho!AH531,Oncho!BG531)</f>
        <v>0</v>
      </c>
      <c r="Z524" s="377">
        <f>MAX(Oncho!AI531,Oncho!BH531)</f>
        <v>0</v>
      </c>
      <c r="AA524" s="377">
        <f>MAX(Oncho!AJ531,Oncho!BI531)</f>
        <v>0</v>
      </c>
      <c r="AB524" s="377">
        <f>MAX(COUNTIF(Oncho!AK531,"Oui"),COUNTIF(Oncho!BJ531,"Oui"))</f>
        <v>0</v>
      </c>
      <c r="AC524" s="354"/>
      <c r="AD524" s="377">
        <f>SCH!P533</f>
        <v>0</v>
      </c>
      <c r="AE524" s="377">
        <f>SCH!AI533</f>
        <v>0</v>
      </c>
      <c r="AF524" s="377">
        <f>SCH!AJ533</f>
        <v>0</v>
      </c>
      <c r="AG524" s="377">
        <f>SCH!AN533</f>
        <v>0</v>
      </c>
      <c r="AH524" s="377">
        <f>SCH!AO533</f>
        <v>0</v>
      </c>
      <c r="AI524" s="377">
        <f>SCH!AT533</f>
        <v>0</v>
      </c>
      <c r="AJ524" s="377">
        <f>SCH!AU533</f>
        <v>0</v>
      </c>
      <c r="AK524" s="377">
        <f>SCH!AV533</f>
        <v>0</v>
      </c>
      <c r="AL524" s="377">
        <f>SCH!AW533</f>
        <v>0</v>
      </c>
      <c r="AM524" s="377">
        <f>COUNTIF(SCH!AX533,"Oui")</f>
        <v>0</v>
      </c>
      <c r="AN524" s="354"/>
      <c r="AO524" s="377">
        <f>GeoH!P533</f>
        <v>0</v>
      </c>
      <c r="AP524" s="377">
        <f>MAX(GeoH!AK533,GeoH!BS533)</f>
        <v>0</v>
      </c>
      <c r="AQ524" s="377">
        <f>MAX(GeoH!AL533,GeoH!BT533)</f>
        <v>0</v>
      </c>
      <c r="AR524" s="377">
        <f>MAX(GeoH!AM533,GeoH!BU533)</f>
        <v>0</v>
      </c>
      <c r="AS524" s="377">
        <f>MAX(GeoH!AN533,GeoH!BV533)</f>
        <v>0</v>
      </c>
      <c r="AT524" s="377">
        <f>MAX(GeoH!AO533,GeoH!BW533)</f>
        <v>0</v>
      </c>
      <c r="AU524" s="377">
        <f>MAX(GeoH!AQ533,GeoH!BY533)</f>
        <v>0</v>
      </c>
      <c r="AV524" s="377">
        <f>MAX(GeoH!AR533,GeoH!BZ533)</f>
        <v>0</v>
      </c>
      <c r="AW524" s="377">
        <f>MAX(GeoH!AS533,GeoH!CA533)</f>
        <v>0</v>
      </c>
      <c r="AX524" s="377">
        <f>MAX(GeoH!AT533,GeoH!CB533)</f>
        <v>0</v>
      </c>
      <c r="AY524" s="377">
        <f>MAX(GeoH!AU533,GeoH!CC533)</f>
        <v>0</v>
      </c>
      <c r="AZ524" s="377">
        <f>MAX(GeoH!AV533,GeoH!CD533)</f>
        <v>0</v>
      </c>
      <c r="BA524" s="377">
        <f>MAX(GeoH!AW533,GeoH!CE533)</f>
        <v>0</v>
      </c>
      <c r="BB524" s="377">
        <f>MAX(GeoH!AX533,GeoH!CF533)</f>
        <v>0</v>
      </c>
      <c r="BC524" s="377">
        <f>MAX(GeoH!AY533,GeoH!CG533)</f>
        <v>0</v>
      </c>
      <c r="BD524" s="377">
        <f>MAX(GeoH!AZ533,GeoH!CH533)</f>
        <v>0</v>
      </c>
      <c r="BE524" s="377">
        <f>MAX(GeoH!BA533,GeoH!CI533)</f>
        <v>0</v>
      </c>
      <c r="BF524" s="377">
        <f>MAX(GeoH!BB533,GeoH!CJ533)</f>
        <v>0</v>
      </c>
      <c r="BG524" s="377">
        <f>MAX(COUNTIF(GeoH!BC533,"Oui"),COUNTIF(GeoH!CK533,"Oui"))</f>
        <v>0</v>
      </c>
      <c r="BH524" s="354"/>
      <c r="BI524" s="377">
        <f>Trachome!Q536</f>
        <v>0</v>
      </c>
      <c r="BJ524" s="377">
        <f>Trachome!AK536</f>
        <v>0</v>
      </c>
      <c r="BK524" s="377">
        <f>Trachome!AL536</f>
        <v>0</v>
      </c>
      <c r="BL524" s="377">
        <f>Trachome!AN536</f>
        <v>0</v>
      </c>
      <c r="BM524" s="377">
        <f>Trachome!AO536</f>
        <v>0</v>
      </c>
      <c r="BN524" s="377">
        <f>Trachome!AT536</f>
        <v>0</v>
      </c>
      <c r="BO524" s="377">
        <f>Trachome!AU536</f>
        <v>0</v>
      </c>
      <c r="BP524" s="377">
        <f>Trachome!AV536</f>
        <v>0</v>
      </c>
      <c r="BQ524" s="377">
        <f>Trachome!AW536</f>
        <v>0</v>
      </c>
      <c r="BR524" s="377">
        <f>COUNTIF(Trachome!AX536,"Oui")</f>
        <v>0</v>
      </c>
      <c r="BS524" s="354"/>
      <c r="BT524" s="377">
        <f t="shared" si="93"/>
        <v>0</v>
      </c>
      <c r="BU524" s="377">
        <f t="shared" si="94"/>
        <v>0</v>
      </c>
      <c r="BV524" s="377">
        <f t="shared" si="95"/>
        <v>0</v>
      </c>
      <c r="BW524" s="377">
        <f t="shared" si="96"/>
        <v>0</v>
      </c>
      <c r="BX524" s="377">
        <f t="shared" si="97"/>
        <v>0</v>
      </c>
      <c r="BY524" s="377">
        <f t="shared" si="100"/>
        <v>0</v>
      </c>
      <c r="BZ524" s="377">
        <f t="shared" si="101"/>
        <v>0</v>
      </c>
      <c r="CA524" s="377">
        <f t="shared" si="102"/>
        <v>0</v>
      </c>
      <c r="CB524" s="377">
        <f t="shared" si="98"/>
        <v>0</v>
      </c>
      <c r="CC524" s="377">
        <f t="shared" si="99"/>
        <v>0</v>
      </c>
    </row>
    <row r="525" spans="2:81" x14ac:dyDescent="0.25">
      <c r="B525" s="169">
        <f>'Données démographiques'!B533</f>
        <v>0</v>
      </c>
      <c r="C525" s="169">
        <f>'Données démographiques'!C533</f>
        <v>0</v>
      </c>
      <c r="D525" s="170">
        <f>'Données démographiques'!D533</f>
        <v>0</v>
      </c>
      <c r="E525" s="76"/>
      <c r="F525" s="170">
        <f>FL!M532</f>
        <v>0</v>
      </c>
      <c r="G525" s="170">
        <f>FL!AE532</f>
        <v>0</v>
      </c>
      <c r="H525" s="170">
        <f>FL!AF532</f>
        <v>0</v>
      </c>
      <c r="I525" s="170">
        <f>FL!AH532</f>
        <v>0</v>
      </c>
      <c r="J525" s="170">
        <f>FL!AI532</f>
        <v>0</v>
      </c>
      <c r="K525" s="170">
        <f>FL!AK532</f>
        <v>0</v>
      </c>
      <c r="L525" s="170">
        <f>FL!AM532</f>
        <v>0</v>
      </c>
      <c r="M525" s="170">
        <f>FL!AN532</f>
        <v>0</v>
      </c>
      <c r="N525" s="170">
        <f>FL!AO532</f>
        <v>0</v>
      </c>
      <c r="O525" s="170">
        <f>FL!AP532</f>
        <v>0</v>
      </c>
      <c r="P525" s="170">
        <f>FL!AQ532</f>
        <v>0</v>
      </c>
      <c r="Q525" s="170">
        <f>COUNTIF(FL!AR532,"Oui")</f>
        <v>0</v>
      </c>
      <c r="R525" s="76"/>
      <c r="S525" s="170">
        <f>Oncho!K532</f>
        <v>0</v>
      </c>
      <c r="T525" s="170">
        <f>MAX(Oncho!AB532,Oncho!BA532)</f>
        <v>0</v>
      </c>
      <c r="U525" s="170">
        <f>MAX(Oncho!AC532,Oncho!BB532)</f>
        <v>0</v>
      </c>
      <c r="V525" s="170">
        <f>MAX(Oncho!AE532,Oncho!BD532)</f>
        <v>0</v>
      </c>
      <c r="W525" s="170">
        <f>MAX(Oncho!AF532,Oncho!BE532)</f>
        <v>0</v>
      </c>
      <c r="X525" s="170">
        <f>MAX(Oncho!AG532,Oncho!BF532)</f>
        <v>0</v>
      </c>
      <c r="Y525" s="170">
        <f>MAX(Oncho!AH532,Oncho!BG532)</f>
        <v>0</v>
      </c>
      <c r="Z525" s="170">
        <f>MAX(Oncho!AI532,Oncho!BH532)</f>
        <v>0</v>
      </c>
      <c r="AA525" s="170">
        <f>MAX(Oncho!AJ532,Oncho!BI532)</f>
        <v>0</v>
      </c>
      <c r="AB525" s="170">
        <f>MAX(COUNTIF(Oncho!AK532,"Oui"),COUNTIF(Oncho!BJ532,"Oui"))</f>
        <v>0</v>
      </c>
      <c r="AC525" s="76"/>
      <c r="AD525" s="170">
        <f>SCH!P534</f>
        <v>0</v>
      </c>
      <c r="AE525" s="170">
        <f>SCH!AI534</f>
        <v>0</v>
      </c>
      <c r="AF525" s="170">
        <f>SCH!AJ534</f>
        <v>0</v>
      </c>
      <c r="AG525" s="170">
        <f>SCH!AN534</f>
        <v>0</v>
      </c>
      <c r="AH525" s="170">
        <f>SCH!AO534</f>
        <v>0</v>
      </c>
      <c r="AI525" s="170">
        <f>SCH!AT534</f>
        <v>0</v>
      </c>
      <c r="AJ525" s="170">
        <f>SCH!AU534</f>
        <v>0</v>
      </c>
      <c r="AK525" s="170">
        <f>SCH!AV534</f>
        <v>0</v>
      </c>
      <c r="AL525" s="170">
        <f>SCH!AW534</f>
        <v>0</v>
      </c>
      <c r="AM525" s="170">
        <f>COUNTIF(SCH!AX534,"Oui")</f>
        <v>0</v>
      </c>
      <c r="AN525" s="76"/>
      <c r="AO525" s="170">
        <f>GeoH!P534</f>
        <v>0</v>
      </c>
      <c r="AP525" s="170">
        <f>MAX(GeoH!AK534,GeoH!BS534)</f>
        <v>0</v>
      </c>
      <c r="AQ525" s="170">
        <f>MAX(GeoH!AL534,GeoH!BT534)</f>
        <v>0</v>
      </c>
      <c r="AR525" s="170">
        <f>MAX(GeoH!AM534,GeoH!BU534)</f>
        <v>0</v>
      </c>
      <c r="AS525" s="170">
        <f>MAX(GeoH!AN534,GeoH!BV534)</f>
        <v>0</v>
      </c>
      <c r="AT525" s="170">
        <f>MAX(GeoH!AO534,GeoH!BW534)</f>
        <v>0</v>
      </c>
      <c r="AU525" s="170">
        <f>MAX(GeoH!AQ534,GeoH!BY534)</f>
        <v>0</v>
      </c>
      <c r="AV525" s="170">
        <f>MAX(GeoH!AR534,GeoH!BZ534)</f>
        <v>0</v>
      </c>
      <c r="AW525" s="170">
        <f>MAX(GeoH!AS534,GeoH!CA534)</f>
        <v>0</v>
      </c>
      <c r="AX525" s="170">
        <f>MAX(GeoH!AT534,GeoH!CB534)</f>
        <v>0</v>
      </c>
      <c r="AY525" s="170">
        <f>MAX(GeoH!AU534,GeoH!CC534)</f>
        <v>0</v>
      </c>
      <c r="AZ525" s="170">
        <f>MAX(GeoH!AV534,GeoH!CD534)</f>
        <v>0</v>
      </c>
      <c r="BA525" s="170">
        <f>MAX(GeoH!AW534,GeoH!CE534)</f>
        <v>0</v>
      </c>
      <c r="BB525" s="170">
        <f>MAX(GeoH!AX534,GeoH!CF534)</f>
        <v>0</v>
      </c>
      <c r="BC525" s="170">
        <f>MAX(GeoH!AY534,GeoH!CG534)</f>
        <v>0</v>
      </c>
      <c r="BD525" s="170">
        <f>MAX(GeoH!AZ534,GeoH!CH534)</f>
        <v>0</v>
      </c>
      <c r="BE525" s="170">
        <f>MAX(GeoH!BA534,GeoH!CI534)</f>
        <v>0</v>
      </c>
      <c r="BF525" s="170">
        <f>MAX(GeoH!BB534,GeoH!CJ534)</f>
        <v>0</v>
      </c>
      <c r="BG525" s="170">
        <f>MAX(COUNTIF(GeoH!BC534,"Oui"),COUNTIF(GeoH!CK534,"Oui"))</f>
        <v>0</v>
      </c>
      <c r="BH525" s="76"/>
      <c r="BI525" s="170">
        <f>Trachome!Q537</f>
        <v>0</v>
      </c>
      <c r="BJ525" s="170">
        <f>Trachome!AK537</f>
        <v>0</v>
      </c>
      <c r="BK525" s="170">
        <f>Trachome!AL537</f>
        <v>0</v>
      </c>
      <c r="BL525" s="170">
        <f>Trachome!AN537</f>
        <v>0</v>
      </c>
      <c r="BM525" s="170">
        <f>Trachome!AO537</f>
        <v>0</v>
      </c>
      <c r="BN525" s="170">
        <f>Trachome!AT537</f>
        <v>0</v>
      </c>
      <c r="BO525" s="170">
        <f>Trachome!AU537</f>
        <v>0</v>
      </c>
      <c r="BP525" s="170">
        <f>Trachome!AV537</f>
        <v>0</v>
      </c>
      <c r="BQ525" s="170">
        <f>Trachome!AW537</f>
        <v>0</v>
      </c>
      <c r="BR525" s="170">
        <f>COUNTIF(Trachome!AX537,"Oui")</f>
        <v>0</v>
      </c>
      <c r="BS525" s="76"/>
      <c r="BT525" s="170">
        <f t="shared" si="93"/>
        <v>0</v>
      </c>
      <c r="BU525" s="170">
        <f t="shared" si="94"/>
        <v>0</v>
      </c>
      <c r="BV525" s="170">
        <f t="shared" si="95"/>
        <v>0</v>
      </c>
      <c r="BW525" s="170">
        <f t="shared" si="96"/>
        <v>0</v>
      </c>
      <c r="BX525" s="170">
        <f t="shared" si="97"/>
        <v>0</v>
      </c>
      <c r="BY525" s="170">
        <f t="shared" si="100"/>
        <v>0</v>
      </c>
      <c r="BZ525" s="170">
        <f t="shared" si="101"/>
        <v>0</v>
      </c>
      <c r="CA525" s="170">
        <f t="shared" si="102"/>
        <v>0</v>
      </c>
      <c r="CB525" s="170">
        <f t="shared" si="98"/>
        <v>0</v>
      </c>
      <c r="CC525" s="170">
        <f t="shared" si="99"/>
        <v>0</v>
      </c>
    </row>
    <row r="526" spans="2:81" x14ac:dyDescent="0.25">
      <c r="B526" s="376">
        <f>'Données démographiques'!B534</f>
        <v>0</v>
      </c>
      <c r="C526" s="376">
        <f>'Données démographiques'!C534</f>
        <v>0</v>
      </c>
      <c r="D526" s="377">
        <f>'Données démographiques'!D534</f>
        <v>0</v>
      </c>
      <c r="E526" s="354"/>
      <c r="F526" s="377">
        <f>FL!M533</f>
        <v>0</v>
      </c>
      <c r="G526" s="377">
        <f>FL!AE533</f>
        <v>0</v>
      </c>
      <c r="H526" s="377">
        <f>FL!AF533</f>
        <v>0</v>
      </c>
      <c r="I526" s="377">
        <f>FL!AH533</f>
        <v>0</v>
      </c>
      <c r="J526" s="377">
        <f>FL!AI533</f>
        <v>0</v>
      </c>
      <c r="K526" s="377">
        <f>FL!AK533</f>
        <v>0</v>
      </c>
      <c r="L526" s="377">
        <f>FL!AM533</f>
        <v>0</v>
      </c>
      <c r="M526" s="377">
        <f>FL!AN533</f>
        <v>0</v>
      </c>
      <c r="N526" s="377">
        <f>FL!AO533</f>
        <v>0</v>
      </c>
      <c r="O526" s="377">
        <f>FL!AP533</f>
        <v>0</v>
      </c>
      <c r="P526" s="377">
        <f>FL!AQ533</f>
        <v>0</v>
      </c>
      <c r="Q526" s="377">
        <f>COUNTIF(FL!AR533,"Oui")</f>
        <v>0</v>
      </c>
      <c r="R526" s="354"/>
      <c r="S526" s="377">
        <f>Oncho!K533</f>
        <v>0</v>
      </c>
      <c r="T526" s="377">
        <f>MAX(Oncho!AB533,Oncho!BA533)</f>
        <v>0</v>
      </c>
      <c r="U526" s="377">
        <f>MAX(Oncho!AC533,Oncho!BB533)</f>
        <v>0</v>
      </c>
      <c r="V526" s="377">
        <f>MAX(Oncho!AE533,Oncho!BD533)</f>
        <v>0</v>
      </c>
      <c r="W526" s="377">
        <f>MAX(Oncho!AF533,Oncho!BE533)</f>
        <v>0</v>
      </c>
      <c r="X526" s="377">
        <f>MAX(Oncho!AG533,Oncho!BF533)</f>
        <v>0</v>
      </c>
      <c r="Y526" s="377">
        <f>MAX(Oncho!AH533,Oncho!BG533)</f>
        <v>0</v>
      </c>
      <c r="Z526" s="377">
        <f>MAX(Oncho!AI533,Oncho!BH533)</f>
        <v>0</v>
      </c>
      <c r="AA526" s="377">
        <f>MAX(Oncho!AJ533,Oncho!BI533)</f>
        <v>0</v>
      </c>
      <c r="AB526" s="377">
        <f>MAX(COUNTIF(Oncho!AK533,"Oui"),COUNTIF(Oncho!BJ533,"Oui"))</f>
        <v>0</v>
      </c>
      <c r="AC526" s="354"/>
      <c r="AD526" s="377">
        <f>SCH!P535</f>
        <v>0</v>
      </c>
      <c r="AE526" s="377">
        <f>SCH!AI535</f>
        <v>0</v>
      </c>
      <c r="AF526" s="377">
        <f>SCH!AJ535</f>
        <v>0</v>
      </c>
      <c r="AG526" s="377">
        <f>SCH!AN535</f>
        <v>0</v>
      </c>
      <c r="AH526" s="377">
        <f>SCH!AO535</f>
        <v>0</v>
      </c>
      <c r="AI526" s="377">
        <f>SCH!AT535</f>
        <v>0</v>
      </c>
      <c r="AJ526" s="377">
        <f>SCH!AU535</f>
        <v>0</v>
      </c>
      <c r="AK526" s="377">
        <f>SCH!AV535</f>
        <v>0</v>
      </c>
      <c r="AL526" s="377">
        <f>SCH!AW535</f>
        <v>0</v>
      </c>
      <c r="AM526" s="377">
        <f>COUNTIF(SCH!AX535,"Oui")</f>
        <v>0</v>
      </c>
      <c r="AN526" s="354"/>
      <c r="AO526" s="377">
        <f>GeoH!P535</f>
        <v>0</v>
      </c>
      <c r="AP526" s="377">
        <f>MAX(GeoH!AK535,GeoH!BS535)</f>
        <v>0</v>
      </c>
      <c r="AQ526" s="377">
        <f>MAX(GeoH!AL535,GeoH!BT535)</f>
        <v>0</v>
      </c>
      <c r="AR526" s="377">
        <f>MAX(GeoH!AM535,GeoH!BU535)</f>
        <v>0</v>
      </c>
      <c r="AS526" s="377">
        <f>MAX(GeoH!AN535,GeoH!BV535)</f>
        <v>0</v>
      </c>
      <c r="AT526" s="377">
        <f>MAX(GeoH!AO535,GeoH!BW535)</f>
        <v>0</v>
      </c>
      <c r="AU526" s="377">
        <f>MAX(GeoH!AQ535,GeoH!BY535)</f>
        <v>0</v>
      </c>
      <c r="AV526" s="377">
        <f>MAX(GeoH!AR535,GeoH!BZ535)</f>
        <v>0</v>
      </c>
      <c r="AW526" s="377">
        <f>MAX(GeoH!AS535,GeoH!CA535)</f>
        <v>0</v>
      </c>
      <c r="AX526" s="377">
        <f>MAX(GeoH!AT535,GeoH!CB535)</f>
        <v>0</v>
      </c>
      <c r="AY526" s="377">
        <f>MAX(GeoH!AU535,GeoH!CC535)</f>
        <v>0</v>
      </c>
      <c r="AZ526" s="377">
        <f>MAX(GeoH!AV535,GeoH!CD535)</f>
        <v>0</v>
      </c>
      <c r="BA526" s="377">
        <f>MAX(GeoH!AW535,GeoH!CE535)</f>
        <v>0</v>
      </c>
      <c r="BB526" s="377">
        <f>MAX(GeoH!AX535,GeoH!CF535)</f>
        <v>0</v>
      </c>
      <c r="BC526" s="377">
        <f>MAX(GeoH!AY535,GeoH!CG535)</f>
        <v>0</v>
      </c>
      <c r="BD526" s="377">
        <f>MAX(GeoH!AZ535,GeoH!CH535)</f>
        <v>0</v>
      </c>
      <c r="BE526" s="377">
        <f>MAX(GeoH!BA535,GeoH!CI535)</f>
        <v>0</v>
      </c>
      <c r="BF526" s="377">
        <f>MAX(GeoH!BB535,GeoH!CJ535)</f>
        <v>0</v>
      </c>
      <c r="BG526" s="377">
        <f>MAX(COUNTIF(GeoH!BC535,"Oui"),COUNTIF(GeoH!CK535,"Oui"))</f>
        <v>0</v>
      </c>
      <c r="BH526" s="354"/>
      <c r="BI526" s="377">
        <f>Trachome!Q538</f>
        <v>0</v>
      </c>
      <c r="BJ526" s="377">
        <f>Trachome!AK538</f>
        <v>0</v>
      </c>
      <c r="BK526" s="377">
        <f>Trachome!AL538</f>
        <v>0</v>
      </c>
      <c r="BL526" s="377">
        <f>Trachome!AN538</f>
        <v>0</v>
      </c>
      <c r="BM526" s="377">
        <f>Trachome!AO538</f>
        <v>0</v>
      </c>
      <c r="BN526" s="377">
        <f>Trachome!AT538</f>
        <v>0</v>
      </c>
      <c r="BO526" s="377">
        <f>Trachome!AU538</f>
        <v>0</v>
      </c>
      <c r="BP526" s="377">
        <f>Trachome!AV538</f>
        <v>0</v>
      </c>
      <c r="BQ526" s="377">
        <f>Trachome!AW538</f>
        <v>0</v>
      </c>
      <c r="BR526" s="377">
        <f>COUNTIF(Trachome!AX538,"Oui")</f>
        <v>0</v>
      </c>
      <c r="BS526" s="354"/>
      <c r="BT526" s="377">
        <f t="shared" si="93"/>
        <v>0</v>
      </c>
      <c r="BU526" s="377">
        <f t="shared" si="94"/>
        <v>0</v>
      </c>
      <c r="BV526" s="377">
        <f t="shared" si="95"/>
        <v>0</v>
      </c>
      <c r="BW526" s="377">
        <f t="shared" si="96"/>
        <v>0</v>
      </c>
      <c r="BX526" s="377">
        <f t="shared" si="97"/>
        <v>0</v>
      </c>
      <c r="BY526" s="377">
        <f t="shared" si="100"/>
        <v>0</v>
      </c>
      <c r="BZ526" s="377">
        <f t="shared" si="101"/>
        <v>0</v>
      </c>
      <c r="CA526" s="377">
        <f t="shared" si="102"/>
        <v>0</v>
      </c>
      <c r="CB526" s="377">
        <f t="shared" si="98"/>
        <v>0</v>
      </c>
      <c r="CC526" s="377">
        <f t="shared" si="99"/>
        <v>0</v>
      </c>
    </row>
    <row r="527" spans="2:81" x14ac:dyDescent="0.25">
      <c r="B527" s="169">
        <f>'Données démographiques'!B535</f>
        <v>0</v>
      </c>
      <c r="C527" s="169">
        <f>'Données démographiques'!C535</f>
        <v>0</v>
      </c>
      <c r="D527" s="170">
        <f>'Données démographiques'!D535</f>
        <v>0</v>
      </c>
      <c r="E527" s="76"/>
      <c r="F527" s="170">
        <f>FL!M534</f>
        <v>0</v>
      </c>
      <c r="G527" s="170">
        <f>FL!AE534</f>
        <v>0</v>
      </c>
      <c r="H527" s="170">
        <f>FL!AF534</f>
        <v>0</v>
      </c>
      <c r="I527" s="170">
        <f>FL!AH534</f>
        <v>0</v>
      </c>
      <c r="J527" s="170">
        <f>FL!AI534</f>
        <v>0</v>
      </c>
      <c r="K527" s="170">
        <f>FL!AK534</f>
        <v>0</v>
      </c>
      <c r="L527" s="170">
        <f>FL!AM534</f>
        <v>0</v>
      </c>
      <c r="M527" s="170">
        <f>FL!AN534</f>
        <v>0</v>
      </c>
      <c r="N527" s="170">
        <f>FL!AO534</f>
        <v>0</v>
      </c>
      <c r="O527" s="170">
        <f>FL!AP534</f>
        <v>0</v>
      </c>
      <c r="P527" s="170">
        <f>FL!AQ534</f>
        <v>0</v>
      </c>
      <c r="Q527" s="170">
        <f>COUNTIF(FL!AR534,"Oui")</f>
        <v>0</v>
      </c>
      <c r="R527" s="76"/>
      <c r="S527" s="170">
        <f>Oncho!K534</f>
        <v>0</v>
      </c>
      <c r="T527" s="170">
        <f>MAX(Oncho!AB534,Oncho!BA534)</f>
        <v>0</v>
      </c>
      <c r="U527" s="170">
        <f>MAX(Oncho!AC534,Oncho!BB534)</f>
        <v>0</v>
      </c>
      <c r="V527" s="170">
        <f>MAX(Oncho!AE534,Oncho!BD534)</f>
        <v>0</v>
      </c>
      <c r="W527" s="170">
        <f>MAX(Oncho!AF534,Oncho!BE534)</f>
        <v>0</v>
      </c>
      <c r="X527" s="170">
        <f>MAX(Oncho!AG534,Oncho!BF534)</f>
        <v>0</v>
      </c>
      <c r="Y527" s="170">
        <f>MAX(Oncho!AH534,Oncho!BG534)</f>
        <v>0</v>
      </c>
      <c r="Z527" s="170">
        <f>MAX(Oncho!AI534,Oncho!BH534)</f>
        <v>0</v>
      </c>
      <c r="AA527" s="170">
        <f>MAX(Oncho!AJ534,Oncho!BI534)</f>
        <v>0</v>
      </c>
      <c r="AB527" s="170">
        <f>MAX(COUNTIF(Oncho!AK534,"Oui"),COUNTIF(Oncho!BJ534,"Oui"))</f>
        <v>0</v>
      </c>
      <c r="AC527" s="76"/>
      <c r="AD527" s="170">
        <f>SCH!P536</f>
        <v>0</v>
      </c>
      <c r="AE527" s="170">
        <f>SCH!AI536</f>
        <v>0</v>
      </c>
      <c r="AF527" s="170">
        <f>SCH!AJ536</f>
        <v>0</v>
      </c>
      <c r="AG527" s="170">
        <f>SCH!AN536</f>
        <v>0</v>
      </c>
      <c r="AH527" s="170">
        <f>SCH!AO536</f>
        <v>0</v>
      </c>
      <c r="AI527" s="170">
        <f>SCH!AT536</f>
        <v>0</v>
      </c>
      <c r="AJ527" s="170">
        <f>SCH!AU536</f>
        <v>0</v>
      </c>
      <c r="AK527" s="170">
        <f>SCH!AV536</f>
        <v>0</v>
      </c>
      <c r="AL527" s="170">
        <f>SCH!AW536</f>
        <v>0</v>
      </c>
      <c r="AM527" s="170">
        <f>COUNTIF(SCH!AX536,"Oui")</f>
        <v>0</v>
      </c>
      <c r="AN527" s="76"/>
      <c r="AO527" s="170">
        <f>GeoH!P536</f>
        <v>0</v>
      </c>
      <c r="AP527" s="170">
        <f>MAX(GeoH!AK536,GeoH!BS536)</f>
        <v>0</v>
      </c>
      <c r="AQ527" s="170">
        <f>MAX(GeoH!AL536,GeoH!BT536)</f>
        <v>0</v>
      </c>
      <c r="AR527" s="170">
        <f>MAX(GeoH!AM536,GeoH!BU536)</f>
        <v>0</v>
      </c>
      <c r="AS527" s="170">
        <f>MAX(GeoH!AN536,GeoH!BV536)</f>
        <v>0</v>
      </c>
      <c r="AT527" s="170">
        <f>MAX(GeoH!AO536,GeoH!BW536)</f>
        <v>0</v>
      </c>
      <c r="AU527" s="170">
        <f>MAX(GeoH!AQ536,GeoH!BY536)</f>
        <v>0</v>
      </c>
      <c r="AV527" s="170">
        <f>MAX(GeoH!AR536,GeoH!BZ536)</f>
        <v>0</v>
      </c>
      <c r="AW527" s="170">
        <f>MAX(GeoH!AS536,GeoH!CA536)</f>
        <v>0</v>
      </c>
      <c r="AX527" s="170">
        <f>MAX(GeoH!AT536,GeoH!CB536)</f>
        <v>0</v>
      </c>
      <c r="AY527" s="170">
        <f>MAX(GeoH!AU536,GeoH!CC536)</f>
        <v>0</v>
      </c>
      <c r="AZ527" s="170">
        <f>MAX(GeoH!AV536,GeoH!CD536)</f>
        <v>0</v>
      </c>
      <c r="BA527" s="170">
        <f>MAX(GeoH!AW536,GeoH!CE536)</f>
        <v>0</v>
      </c>
      <c r="BB527" s="170">
        <f>MAX(GeoH!AX536,GeoH!CF536)</f>
        <v>0</v>
      </c>
      <c r="BC527" s="170">
        <f>MAX(GeoH!AY536,GeoH!CG536)</f>
        <v>0</v>
      </c>
      <c r="BD527" s="170">
        <f>MAX(GeoH!AZ536,GeoH!CH536)</f>
        <v>0</v>
      </c>
      <c r="BE527" s="170">
        <f>MAX(GeoH!BA536,GeoH!CI536)</f>
        <v>0</v>
      </c>
      <c r="BF527" s="170">
        <f>MAX(GeoH!BB536,GeoH!CJ536)</f>
        <v>0</v>
      </c>
      <c r="BG527" s="170">
        <f>MAX(COUNTIF(GeoH!BC536,"Oui"),COUNTIF(GeoH!CK536,"Oui"))</f>
        <v>0</v>
      </c>
      <c r="BH527" s="76"/>
      <c r="BI527" s="170">
        <f>Trachome!Q539</f>
        <v>0</v>
      </c>
      <c r="BJ527" s="170">
        <f>Trachome!AK539</f>
        <v>0</v>
      </c>
      <c r="BK527" s="170">
        <f>Trachome!AL539</f>
        <v>0</v>
      </c>
      <c r="BL527" s="170">
        <f>Trachome!AN539</f>
        <v>0</v>
      </c>
      <c r="BM527" s="170">
        <f>Trachome!AO539</f>
        <v>0</v>
      </c>
      <c r="BN527" s="170">
        <f>Trachome!AT539</f>
        <v>0</v>
      </c>
      <c r="BO527" s="170">
        <f>Trachome!AU539</f>
        <v>0</v>
      </c>
      <c r="BP527" s="170">
        <f>Trachome!AV539</f>
        <v>0</v>
      </c>
      <c r="BQ527" s="170">
        <f>Trachome!AW539</f>
        <v>0</v>
      </c>
      <c r="BR527" s="170">
        <f>COUNTIF(Trachome!AX539,"Oui")</f>
        <v>0</v>
      </c>
      <c r="BS527" s="76"/>
      <c r="BT527" s="170">
        <f t="shared" si="93"/>
        <v>0</v>
      </c>
      <c r="BU527" s="170">
        <f t="shared" si="94"/>
        <v>0</v>
      </c>
      <c r="BV527" s="170">
        <f t="shared" si="95"/>
        <v>0</v>
      </c>
      <c r="BW527" s="170">
        <f t="shared" si="96"/>
        <v>0</v>
      </c>
      <c r="BX527" s="170">
        <f t="shared" si="97"/>
        <v>0</v>
      </c>
      <c r="BY527" s="170">
        <f t="shared" si="100"/>
        <v>0</v>
      </c>
      <c r="BZ527" s="170">
        <f t="shared" si="101"/>
        <v>0</v>
      </c>
      <c r="CA527" s="170">
        <f t="shared" si="102"/>
        <v>0</v>
      </c>
      <c r="CB527" s="170">
        <f t="shared" si="98"/>
        <v>0</v>
      </c>
      <c r="CC527" s="170">
        <f t="shared" si="99"/>
        <v>0</v>
      </c>
    </row>
    <row r="528" spans="2:81" x14ac:dyDescent="0.25">
      <c r="B528" s="376">
        <f>'Données démographiques'!B536</f>
        <v>0</v>
      </c>
      <c r="C528" s="376">
        <f>'Données démographiques'!C536</f>
        <v>0</v>
      </c>
      <c r="D528" s="377">
        <f>'Données démographiques'!D536</f>
        <v>0</v>
      </c>
      <c r="E528" s="354"/>
      <c r="F528" s="377">
        <f>FL!M535</f>
        <v>0</v>
      </c>
      <c r="G528" s="377">
        <f>FL!AE535</f>
        <v>0</v>
      </c>
      <c r="H528" s="377">
        <f>FL!AF535</f>
        <v>0</v>
      </c>
      <c r="I528" s="377">
        <f>FL!AH535</f>
        <v>0</v>
      </c>
      <c r="J528" s="377">
        <f>FL!AI535</f>
        <v>0</v>
      </c>
      <c r="K528" s="377">
        <f>FL!AK535</f>
        <v>0</v>
      </c>
      <c r="L528" s="377">
        <f>FL!AM535</f>
        <v>0</v>
      </c>
      <c r="M528" s="377">
        <f>FL!AN535</f>
        <v>0</v>
      </c>
      <c r="N528" s="377">
        <f>FL!AO535</f>
        <v>0</v>
      </c>
      <c r="O528" s="377">
        <f>FL!AP535</f>
        <v>0</v>
      </c>
      <c r="P528" s="377">
        <f>FL!AQ535</f>
        <v>0</v>
      </c>
      <c r="Q528" s="377">
        <f>COUNTIF(FL!AR535,"Oui")</f>
        <v>0</v>
      </c>
      <c r="R528" s="354"/>
      <c r="S528" s="377">
        <f>Oncho!K535</f>
        <v>0</v>
      </c>
      <c r="T528" s="377">
        <f>MAX(Oncho!AB535,Oncho!BA535)</f>
        <v>0</v>
      </c>
      <c r="U528" s="377">
        <f>MAX(Oncho!AC535,Oncho!BB535)</f>
        <v>0</v>
      </c>
      <c r="V528" s="377">
        <f>MAX(Oncho!AE535,Oncho!BD535)</f>
        <v>0</v>
      </c>
      <c r="W528" s="377">
        <f>MAX(Oncho!AF535,Oncho!BE535)</f>
        <v>0</v>
      </c>
      <c r="X528" s="377">
        <f>MAX(Oncho!AG535,Oncho!BF535)</f>
        <v>0</v>
      </c>
      <c r="Y528" s="377">
        <f>MAX(Oncho!AH535,Oncho!BG535)</f>
        <v>0</v>
      </c>
      <c r="Z528" s="377">
        <f>MAX(Oncho!AI535,Oncho!BH535)</f>
        <v>0</v>
      </c>
      <c r="AA528" s="377">
        <f>MAX(Oncho!AJ535,Oncho!BI535)</f>
        <v>0</v>
      </c>
      <c r="AB528" s="377">
        <f>MAX(COUNTIF(Oncho!AK535,"Oui"),COUNTIF(Oncho!BJ535,"Oui"))</f>
        <v>0</v>
      </c>
      <c r="AC528" s="354"/>
      <c r="AD528" s="377">
        <f>SCH!P537</f>
        <v>0</v>
      </c>
      <c r="AE528" s="377">
        <f>SCH!AI537</f>
        <v>0</v>
      </c>
      <c r="AF528" s="377">
        <f>SCH!AJ537</f>
        <v>0</v>
      </c>
      <c r="AG528" s="377">
        <f>SCH!AN537</f>
        <v>0</v>
      </c>
      <c r="AH528" s="377">
        <f>SCH!AO537</f>
        <v>0</v>
      </c>
      <c r="AI528" s="377">
        <f>SCH!AT537</f>
        <v>0</v>
      </c>
      <c r="AJ528" s="377">
        <f>SCH!AU537</f>
        <v>0</v>
      </c>
      <c r="AK528" s="377">
        <f>SCH!AV537</f>
        <v>0</v>
      </c>
      <c r="AL528" s="377">
        <f>SCH!AW537</f>
        <v>0</v>
      </c>
      <c r="AM528" s="377">
        <f>COUNTIF(SCH!AX537,"Oui")</f>
        <v>0</v>
      </c>
      <c r="AN528" s="354"/>
      <c r="AO528" s="377">
        <f>GeoH!P537</f>
        <v>0</v>
      </c>
      <c r="AP528" s="377">
        <f>MAX(GeoH!AK537,GeoH!BS537)</f>
        <v>0</v>
      </c>
      <c r="AQ528" s="377">
        <f>MAX(GeoH!AL537,GeoH!BT537)</f>
        <v>0</v>
      </c>
      <c r="AR528" s="377">
        <f>MAX(GeoH!AM537,GeoH!BU537)</f>
        <v>0</v>
      </c>
      <c r="AS528" s="377">
        <f>MAX(GeoH!AN537,GeoH!BV537)</f>
        <v>0</v>
      </c>
      <c r="AT528" s="377">
        <f>MAX(GeoH!AO537,GeoH!BW537)</f>
        <v>0</v>
      </c>
      <c r="AU528" s="377">
        <f>MAX(GeoH!AQ537,GeoH!BY537)</f>
        <v>0</v>
      </c>
      <c r="AV528" s="377">
        <f>MAX(GeoH!AR537,GeoH!BZ537)</f>
        <v>0</v>
      </c>
      <c r="AW528" s="377">
        <f>MAX(GeoH!AS537,GeoH!CA537)</f>
        <v>0</v>
      </c>
      <c r="AX528" s="377">
        <f>MAX(GeoH!AT537,GeoH!CB537)</f>
        <v>0</v>
      </c>
      <c r="AY528" s="377">
        <f>MAX(GeoH!AU537,GeoH!CC537)</f>
        <v>0</v>
      </c>
      <c r="AZ528" s="377">
        <f>MAX(GeoH!AV537,GeoH!CD537)</f>
        <v>0</v>
      </c>
      <c r="BA528" s="377">
        <f>MAX(GeoH!AW537,GeoH!CE537)</f>
        <v>0</v>
      </c>
      <c r="BB528" s="377">
        <f>MAX(GeoH!AX537,GeoH!CF537)</f>
        <v>0</v>
      </c>
      <c r="BC528" s="377">
        <f>MAX(GeoH!AY537,GeoH!CG537)</f>
        <v>0</v>
      </c>
      <c r="BD528" s="377">
        <f>MAX(GeoH!AZ537,GeoH!CH537)</f>
        <v>0</v>
      </c>
      <c r="BE528" s="377">
        <f>MAX(GeoH!BA537,GeoH!CI537)</f>
        <v>0</v>
      </c>
      <c r="BF528" s="377">
        <f>MAX(GeoH!BB537,GeoH!CJ537)</f>
        <v>0</v>
      </c>
      <c r="BG528" s="377">
        <f>MAX(COUNTIF(GeoH!BC537,"Oui"),COUNTIF(GeoH!CK537,"Oui"))</f>
        <v>0</v>
      </c>
      <c r="BH528" s="354"/>
      <c r="BI528" s="377">
        <f>Trachome!Q540</f>
        <v>0</v>
      </c>
      <c r="BJ528" s="377">
        <f>Trachome!AK540</f>
        <v>0</v>
      </c>
      <c r="BK528" s="377">
        <f>Trachome!AL540</f>
        <v>0</v>
      </c>
      <c r="BL528" s="377">
        <f>Trachome!AN540</f>
        <v>0</v>
      </c>
      <c r="BM528" s="377">
        <f>Trachome!AO540</f>
        <v>0</v>
      </c>
      <c r="BN528" s="377">
        <f>Trachome!AT540</f>
        <v>0</v>
      </c>
      <c r="BO528" s="377">
        <f>Trachome!AU540</f>
        <v>0</v>
      </c>
      <c r="BP528" s="377">
        <f>Trachome!AV540</f>
        <v>0</v>
      </c>
      <c r="BQ528" s="377">
        <f>Trachome!AW540</f>
        <v>0</v>
      </c>
      <c r="BR528" s="377">
        <f>COUNTIF(Trachome!AX540,"Oui")</f>
        <v>0</v>
      </c>
      <c r="BS528" s="354"/>
      <c r="BT528" s="377">
        <f t="shared" si="93"/>
        <v>0</v>
      </c>
      <c r="BU528" s="377">
        <f t="shared" si="94"/>
        <v>0</v>
      </c>
      <c r="BV528" s="377">
        <f t="shared" si="95"/>
        <v>0</v>
      </c>
      <c r="BW528" s="377">
        <f t="shared" si="96"/>
        <v>0</v>
      </c>
      <c r="BX528" s="377">
        <f t="shared" si="97"/>
        <v>0</v>
      </c>
      <c r="BY528" s="377">
        <f t="shared" si="100"/>
        <v>0</v>
      </c>
      <c r="BZ528" s="377">
        <f t="shared" si="101"/>
        <v>0</v>
      </c>
      <c r="CA528" s="377">
        <f t="shared" si="102"/>
        <v>0</v>
      </c>
      <c r="CB528" s="377">
        <f t="shared" si="98"/>
        <v>0</v>
      </c>
      <c r="CC528" s="377">
        <f t="shared" si="99"/>
        <v>0</v>
      </c>
    </row>
    <row r="529" spans="2:81" x14ac:dyDescent="0.25">
      <c r="B529" s="169">
        <f>'Données démographiques'!B537</f>
        <v>0</v>
      </c>
      <c r="C529" s="169">
        <f>'Données démographiques'!C537</f>
        <v>0</v>
      </c>
      <c r="D529" s="170">
        <f>'Données démographiques'!D537</f>
        <v>0</v>
      </c>
      <c r="E529" s="76"/>
      <c r="F529" s="170">
        <f>FL!M536</f>
        <v>0</v>
      </c>
      <c r="G529" s="170">
        <f>FL!AE536</f>
        <v>0</v>
      </c>
      <c r="H529" s="170">
        <f>FL!AF536</f>
        <v>0</v>
      </c>
      <c r="I529" s="170">
        <f>FL!AH536</f>
        <v>0</v>
      </c>
      <c r="J529" s="170">
        <f>FL!AI536</f>
        <v>0</v>
      </c>
      <c r="K529" s="170">
        <f>FL!AK536</f>
        <v>0</v>
      </c>
      <c r="L529" s="170">
        <f>FL!AM536</f>
        <v>0</v>
      </c>
      <c r="M529" s="170">
        <f>FL!AN536</f>
        <v>0</v>
      </c>
      <c r="N529" s="170">
        <f>FL!AO536</f>
        <v>0</v>
      </c>
      <c r="O529" s="170">
        <f>FL!AP536</f>
        <v>0</v>
      </c>
      <c r="P529" s="170">
        <f>FL!AQ536</f>
        <v>0</v>
      </c>
      <c r="Q529" s="170">
        <f>COUNTIF(FL!AR536,"Oui")</f>
        <v>0</v>
      </c>
      <c r="R529" s="76"/>
      <c r="S529" s="170">
        <f>Oncho!K536</f>
        <v>0</v>
      </c>
      <c r="T529" s="170">
        <f>MAX(Oncho!AB536,Oncho!BA536)</f>
        <v>0</v>
      </c>
      <c r="U529" s="170">
        <f>MAX(Oncho!AC536,Oncho!BB536)</f>
        <v>0</v>
      </c>
      <c r="V529" s="170">
        <f>MAX(Oncho!AE536,Oncho!BD536)</f>
        <v>0</v>
      </c>
      <c r="W529" s="170">
        <f>MAX(Oncho!AF536,Oncho!BE536)</f>
        <v>0</v>
      </c>
      <c r="X529" s="170">
        <f>MAX(Oncho!AG536,Oncho!BF536)</f>
        <v>0</v>
      </c>
      <c r="Y529" s="170">
        <f>MAX(Oncho!AH536,Oncho!BG536)</f>
        <v>0</v>
      </c>
      <c r="Z529" s="170">
        <f>MAX(Oncho!AI536,Oncho!BH536)</f>
        <v>0</v>
      </c>
      <c r="AA529" s="170">
        <f>MAX(Oncho!AJ536,Oncho!BI536)</f>
        <v>0</v>
      </c>
      <c r="AB529" s="170">
        <f>MAX(COUNTIF(Oncho!AK536,"Oui"),COUNTIF(Oncho!BJ536,"Oui"))</f>
        <v>0</v>
      </c>
      <c r="AC529" s="76"/>
      <c r="AD529" s="170">
        <f>SCH!P538</f>
        <v>0</v>
      </c>
      <c r="AE529" s="170">
        <f>SCH!AI538</f>
        <v>0</v>
      </c>
      <c r="AF529" s="170">
        <f>SCH!AJ538</f>
        <v>0</v>
      </c>
      <c r="AG529" s="170">
        <f>SCH!AN538</f>
        <v>0</v>
      </c>
      <c r="AH529" s="170">
        <f>SCH!AO538</f>
        <v>0</v>
      </c>
      <c r="AI529" s="170">
        <f>SCH!AT538</f>
        <v>0</v>
      </c>
      <c r="AJ529" s="170">
        <f>SCH!AU538</f>
        <v>0</v>
      </c>
      <c r="AK529" s="170">
        <f>SCH!AV538</f>
        <v>0</v>
      </c>
      <c r="AL529" s="170">
        <f>SCH!AW538</f>
        <v>0</v>
      </c>
      <c r="AM529" s="170">
        <f>COUNTIF(SCH!AX538,"Oui")</f>
        <v>0</v>
      </c>
      <c r="AN529" s="76"/>
      <c r="AO529" s="170">
        <f>GeoH!P538</f>
        <v>0</v>
      </c>
      <c r="AP529" s="170">
        <f>MAX(GeoH!AK538,GeoH!BS538)</f>
        <v>0</v>
      </c>
      <c r="AQ529" s="170">
        <f>MAX(GeoH!AL538,GeoH!BT538)</f>
        <v>0</v>
      </c>
      <c r="AR529" s="170">
        <f>MAX(GeoH!AM538,GeoH!BU538)</f>
        <v>0</v>
      </c>
      <c r="AS529" s="170">
        <f>MAX(GeoH!AN538,GeoH!BV538)</f>
        <v>0</v>
      </c>
      <c r="AT529" s="170">
        <f>MAX(GeoH!AO538,GeoH!BW538)</f>
        <v>0</v>
      </c>
      <c r="AU529" s="170">
        <f>MAX(GeoH!AQ538,GeoH!BY538)</f>
        <v>0</v>
      </c>
      <c r="AV529" s="170">
        <f>MAX(GeoH!AR538,GeoH!BZ538)</f>
        <v>0</v>
      </c>
      <c r="AW529" s="170">
        <f>MAX(GeoH!AS538,GeoH!CA538)</f>
        <v>0</v>
      </c>
      <c r="AX529" s="170">
        <f>MAX(GeoH!AT538,GeoH!CB538)</f>
        <v>0</v>
      </c>
      <c r="AY529" s="170">
        <f>MAX(GeoH!AU538,GeoH!CC538)</f>
        <v>0</v>
      </c>
      <c r="AZ529" s="170">
        <f>MAX(GeoH!AV538,GeoH!CD538)</f>
        <v>0</v>
      </c>
      <c r="BA529" s="170">
        <f>MAX(GeoH!AW538,GeoH!CE538)</f>
        <v>0</v>
      </c>
      <c r="BB529" s="170">
        <f>MAX(GeoH!AX538,GeoH!CF538)</f>
        <v>0</v>
      </c>
      <c r="BC529" s="170">
        <f>MAX(GeoH!AY538,GeoH!CG538)</f>
        <v>0</v>
      </c>
      <c r="BD529" s="170">
        <f>MAX(GeoH!AZ538,GeoH!CH538)</f>
        <v>0</v>
      </c>
      <c r="BE529" s="170">
        <f>MAX(GeoH!BA538,GeoH!CI538)</f>
        <v>0</v>
      </c>
      <c r="BF529" s="170">
        <f>MAX(GeoH!BB538,GeoH!CJ538)</f>
        <v>0</v>
      </c>
      <c r="BG529" s="170">
        <f>MAX(COUNTIF(GeoH!BC538,"Oui"),COUNTIF(GeoH!CK538,"Oui"))</f>
        <v>0</v>
      </c>
      <c r="BH529" s="76"/>
      <c r="BI529" s="170">
        <f>Trachome!Q541</f>
        <v>0</v>
      </c>
      <c r="BJ529" s="170">
        <f>Trachome!AK541</f>
        <v>0</v>
      </c>
      <c r="BK529" s="170">
        <f>Trachome!AL541</f>
        <v>0</v>
      </c>
      <c r="BL529" s="170">
        <f>Trachome!AN541</f>
        <v>0</v>
      </c>
      <c r="BM529" s="170">
        <f>Trachome!AO541</f>
        <v>0</v>
      </c>
      <c r="BN529" s="170">
        <f>Trachome!AT541</f>
        <v>0</v>
      </c>
      <c r="BO529" s="170">
        <f>Trachome!AU541</f>
        <v>0</v>
      </c>
      <c r="BP529" s="170">
        <f>Trachome!AV541</f>
        <v>0</v>
      </c>
      <c r="BQ529" s="170">
        <f>Trachome!AW541</f>
        <v>0</v>
      </c>
      <c r="BR529" s="170">
        <f>COUNTIF(Trachome!AX541,"Oui")</f>
        <v>0</v>
      </c>
      <c r="BS529" s="76"/>
      <c r="BT529" s="170">
        <f t="shared" si="93"/>
        <v>0</v>
      </c>
      <c r="BU529" s="170">
        <f t="shared" si="94"/>
        <v>0</v>
      </c>
      <c r="BV529" s="170">
        <f t="shared" si="95"/>
        <v>0</v>
      </c>
      <c r="BW529" s="170">
        <f t="shared" si="96"/>
        <v>0</v>
      </c>
      <c r="BX529" s="170">
        <f t="shared" si="97"/>
        <v>0</v>
      </c>
      <c r="BY529" s="170">
        <f t="shared" si="100"/>
        <v>0</v>
      </c>
      <c r="BZ529" s="170">
        <f t="shared" si="101"/>
        <v>0</v>
      </c>
      <c r="CA529" s="170">
        <f t="shared" si="102"/>
        <v>0</v>
      </c>
      <c r="CB529" s="170">
        <f t="shared" si="98"/>
        <v>0</v>
      </c>
      <c r="CC529" s="170">
        <f t="shared" si="99"/>
        <v>0</v>
      </c>
    </row>
    <row r="530" spans="2:81" x14ac:dyDescent="0.25">
      <c r="B530" s="376">
        <f>'Données démographiques'!B538</f>
        <v>0</v>
      </c>
      <c r="C530" s="376">
        <f>'Données démographiques'!C538</f>
        <v>0</v>
      </c>
      <c r="D530" s="377">
        <f>'Données démographiques'!D538</f>
        <v>0</v>
      </c>
      <c r="E530" s="354"/>
      <c r="F530" s="377">
        <f>FL!M537</f>
        <v>0</v>
      </c>
      <c r="G530" s="377">
        <f>FL!AE537</f>
        <v>0</v>
      </c>
      <c r="H530" s="377">
        <f>FL!AF537</f>
        <v>0</v>
      </c>
      <c r="I530" s="377">
        <f>FL!AH537</f>
        <v>0</v>
      </c>
      <c r="J530" s="377">
        <f>FL!AI537</f>
        <v>0</v>
      </c>
      <c r="K530" s="377">
        <f>FL!AK537</f>
        <v>0</v>
      </c>
      <c r="L530" s="377">
        <f>FL!AM537</f>
        <v>0</v>
      </c>
      <c r="M530" s="377">
        <f>FL!AN537</f>
        <v>0</v>
      </c>
      <c r="N530" s="377">
        <f>FL!AO537</f>
        <v>0</v>
      </c>
      <c r="O530" s="377">
        <f>FL!AP537</f>
        <v>0</v>
      </c>
      <c r="P530" s="377">
        <f>FL!AQ537</f>
        <v>0</v>
      </c>
      <c r="Q530" s="377">
        <f>COUNTIF(FL!AR537,"Oui")</f>
        <v>0</v>
      </c>
      <c r="R530" s="354"/>
      <c r="S530" s="377">
        <f>Oncho!K537</f>
        <v>0</v>
      </c>
      <c r="T530" s="377">
        <f>MAX(Oncho!AB537,Oncho!BA537)</f>
        <v>0</v>
      </c>
      <c r="U530" s="377">
        <f>MAX(Oncho!AC537,Oncho!BB537)</f>
        <v>0</v>
      </c>
      <c r="V530" s="377">
        <f>MAX(Oncho!AE537,Oncho!BD537)</f>
        <v>0</v>
      </c>
      <c r="W530" s="377">
        <f>MAX(Oncho!AF537,Oncho!BE537)</f>
        <v>0</v>
      </c>
      <c r="X530" s="377">
        <f>MAX(Oncho!AG537,Oncho!BF537)</f>
        <v>0</v>
      </c>
      <c r="Y530" s="377">
        <f>MAX(Oncho!AH537,Oncho!BG537)</f>
        <v>0</v>
      </c>
      <c r="Z530" s="377">
        <f>MAX(Oncho!AI537,Oncho!BH537)</f>
        <v>0</v>
      </c>
      <c r="AA530" s="377">
        <f>MAX(Oncho!AJ537,Oncho!BI537)</f>
        <v>0</v>
      </c>
      <c r="AB530" s="377">
        <f>MAX(COUNTIF(Oncho!AK537,"Oui"),COUNTIF(Oncho!BJ537,"Oui"))</f>
        <v>0</v>
      </c>
      <c r="AC530" s="354"/>
      <c r="AD530" s="377">
        <f>SCH!P539</f>
        <v>0</v>
      </c>
      <c r="AE530" s="377">
        <f>SCH!AI539</f>
        <v>0</v>
      </c>
      <c r="AF530" s="377">
        <f>SCH!AJ539</f>
        <v>0</v>
      </c>
      <c r="AG530" s="377">
        <f>SCH!AN539</f>
        <v>0</v>
      </c>
      <c r="AH530" s="377">
        <f>SCH!AO539</f>
        <v>0</v>
      </c>
      <c r="AI530" s="377">
        <f>SCH!AT539</f>
        <v>0</v>
      </c>
      <c r="AJ530" s="377">
        <f>SCH!AU539</f>
        <v>0</v>
      </c>
      <c r="AK530" s="377">
        <f>SCH!AV539</f>
        <v>0</v>
      </c>
      <c r="AL530" s="377">
        <f>SCH!AW539</f>
        <v>0</v>
      </c>
      <c r="AM530" s="377">
        <f>COUNTIF(SCH!AX539,"Oui")</f>
        <v>0</v>
      </c>
      <c r="AN530" s="354"/>
      <c r="AO530" s="377">
        <f>GeoH!P539</f>
        <v>0</v>
      </c>
      <c r="AP530" s="377">
        <f>MAX(GeoH!AK539,GeoH!BS539)</f>
        <v>0</v>
      </c>
      <c r="AQ530" s="377">
        <f>MAX(GeoH!AL539,GeoH!BT539)</f>
        <v>0</v>
      </c>
      <c r="AR530" s="377">
        <f>MAX(GeoH!AM539,GeoH!BU539)</f>
        <v>0</v>
      </c>
      <c r="AS530" s="377">
        <f>MAX(GeoH!AN539,GeoH!BV539)</f>
        <v>0</v>
      </c>
      <c r="AT530" s="377">
        <f>MAX(GeoH!AO539,GeoH!BW539)</f>
        <v>0</v>
      </c>
      <c r="AU530" s="377">
        <f>MAX(GeoH!AQ539,GeoH!BY539)</f>
        <v>0</v>
      </c>
      <c r="AV530" s="377">
        <f>MAX(GeoH!AR539,GeoH!BZ539)</f>
        <v>0</v>
      </c>
      <c r="AW530" s="377">
        <f>MAX(GeoH!AS539,GeoH!CA539)</f>
        <v>0</v>
      </c>
      <c r="AX530" s="377">
        <f>MAX(GeoH!AT539,GeoH!CB539)</f>
        <v>0</v>
      </c>
      <c r="AY530" s="377">
        <f>MAX(GeoH!AU539,GeoH!CC539)</f>
        <v>0</v>
      </c>
      <c r="AZ530" s="377">
        <f>MAX(GeoH!AV539,GeoH!CD539)</f>
        <v>0</v>
      </c>
      <c r="BA530" s="377">
        <f>MAX(GeoH!AW539,GeoH!CE539)</f>
        <v>0</v>
      </c>
      <c r="BB530" s="377">
        <f>MAX(GeoH!AX539,GeoH!CF539)</f>
        <v>0</v>
      </c>
      <c r="BC530" s="377">
        <f>MAX(GeoH!AY539,GeoH!CG539)</f>
        <v>0</v>
      </c>
      <c r="BD530" s="377">
        <f>MAX(GeoH!AZ539,GeoH!CH539)</f>
        <v>0</v>
      </c>
      <c r="BE530" s="377">
        <f>MAX(GeoH!BA539,GeoH!CI539)</f>
        <v>0</v>
      </c>
      <c r="BF530" s="377">
        <f>MAX(GeoH!BB539,GeoH!CJ539)</f>
        <v>0</v>
      </c>
      <c r="BG530" s="377">
        <f>MAX(COUNTIF(GeoH!BC539,"Oui"),COUNTIF(GeoH!CK539,"Oui"))</f>
        <v>0</v>
      </c>
      <c r="BH530" s="354"/>
      <c r="BI530" s="377">
        <f>Trachome!Q542</f>
        <v>0</v>
      </c>
      <c r="BJ530" s="377">
        <f>Trachome!AK542</f>
        <v>0</v>
      </c>
      <c r="BK530" s="377">
        <f>Trachome!AL542</f>
        <v>0</v>
      </c>
      <c r="BL530" s="377">
        <f>Trachome!AN542</f>
        <v>0</v>
      </c>
      <c r="BM530" s="377">
        <f>Trachome!AO542</f>
        <v>0</v>
      </c>
      <c r="BN530" s="377">
        <f>Trachome!AT542</f>
        <v>0</v>
      </c>
      <c r="BO530" s="377">
        <f>Trachome!AU542</f>
        <v>0</v>
      </c>
      <c r="BP530" s="377">
        <f>Trachome!AV542</f>
        <v>0</v>
      </c>
      <c r="BQ530" s="377">
        <f>Trachome!AW542</f>
        <v>0</v>
      </c>
      <c r="BR530" s="377">
        <f>COUNTIF(Trachome!AX542,"Oui")</f>
        <v>0</v>
      </c>
      <c r="BS530" s="354"/>
      <c r="BT530" s="377">
        <f t="shared" si="93"/>
        <v>0</v>
      </c>
      <c r="BU530" s="377">
        <f t="shared" si="94"/>
        <v>0</v>
      </c>
      <c r="BV530" s="377">
        <f t="shared" si="95"/>
        <v>0</v>
      </c>
      <c r="BW530" s="377">
        <f t="shared" si="96"/>
        <v>0</v>
      </c>
      <c r="BX530" s="377">
        <f t="shared" si="97"/>
        <v>0</v>
      </c>
      <c r="BY530" s="377">
        <f t="shared" si="100"/>
        <v>0</v>
      </c>
      <c r="BZ530" s="377">
        <f t="shared" si="101"/>
        <v>0</v>
      </c>
      <c r="CA530" s="377">
        <f t="shared" si="102"/>
        <v>0</v>
      </c>
      <c r="CB530" s="377">
        <f t="shared" si="98"/>
        <v>0</v>
      </c>
      <c r="CC530" s="377">
        <f t="shared" si="99"/>
        <v>0</v>
      </c>
    </row>
    <row r="531" spans="2:81" x14ac:dyDescent="0.25">
      <c r="B531" s="169">
        <f>'Données démographiques'!B539</f>
        <v>0</v>
      </c>
      <c r="C531" s="169">
        <f>'Données démographiques'!C539</f>
        <v>0</v>
      </c>
      <c r="D531" s="170">
        <f>'Données démographiques'!D539</f>
        <v>0</v>
      </c>
      <c r="E531" s="76"/>
      <c r="F531" s="170">
        <f>FL!M538</f>
        <v>0</v>
      </c>
      <c r="G531" s="170">
        <f>FL!AE538</f>
        <v>0</v>
      </c>
      <c r="H531" s="170">
        <f>FL!AF538</f>
        <v>0</v>
      </c>
      <c r="I531" s="170">
        <f>FL!AH538</f>
        <v>0</v>
      </c>
      <c r="J531" s="170">
        <f>FL!AI538</f>
        <v>0</v>
      </c>
      <c r="K531" s="170">
        <f>FL!AK538</f>
        <v>0</v>
      </c>
      <c r="L531" s="170">
        <f>FL!AM538</f>
        <v>0</v>
      </c>
      <c r="M531" s="170">
        <f>FL!AN538</f>
        <v>0</v>
      </c>
      <c r="N531" s="170">
        <f>FL!AO538</f>
        <v>0</v>
      </c>
      <c r="O531" s="170">
        <f>FL!AP538</f>
        <v>0</v>
      </c>
      <c r="P531" s="170">
        <f>FL!AQ538</f>
        <v>0</v>
      </c>
      <c r="Q531" s="170">
        <f>COUNTIF(FL!AR538,"Oui")</f>
        <v>0</v>
      </c>
      <c r="R531" s="76"/>
      <c r="S531" s="170">
        <f>Oncho!K538</f>
        <v>0</v>
      </c>
      <c r="T531" s="170">
        <f>MAX(Oncho!AB538,Oncho!BA538)</f>
        <v>0</v>
      </c>
      <c r="U531" s="170">
        <f>MAX(Oncho!AC538,Oncho!BB538)</f>
        <v>0</v>
      </c>
      <c r="V531" s="170">
        <f>MAX(Oncho!AE538,Oncho!BD538)</f>
        <v>0</v>
      </c>
      <c r="W531" s="170">
        <f>MAX(Oncho!AF538,Oncho!BE538)</f>
        <v>0</v>
      </c>
      <c r="X531" s="170">
        <f>MAX(Oncho!AG538,Oncho!BF538)</f>
        <v>0</v>
      </c>
      <c r="Y531" s="170">
        <f>MAX(Oncho!AH538,Oncho!BG538)</f>
        <v>0</v>
      </c>
      <c r="Z531" s="170">
        <f>MAX(Oncho!AI538,Oncho!BH538)</f>
        <v>0</v>
      </c>
      <c r="AA531" s="170">
        <f>MAX(Oncho!AJ538,Oncho!BI538)</f>
        <v>0</v>
      </c>
      <c r="AB531" s="170">
        <f>MAX(COUNTIF(Oncho!AK538,"Oui"),COUNTIF(Oncho!BJ538,"Oui"))</f>
        <v>0</v>
      </c>
      <c r="AC531" s="76"/>
      <c r="AD531" s="170">
        <f>SCH!P540</f>
        <v>0</v>
      </c>
      <c r="AE531" s="170">
        <f>SCH!AI540</f>
        <v>0</v>
      </c>
      <c r="AF531" s="170">
        <f>SCH!AJ540</f>
        <v>0</v>
      </c>
      <c r="AG531" s="170">
        <f>SCH!AN540</f>
        <v>0</v>
      </c>
      <c r="AH531" s="170">
        <f>SCH!AO540</f>
        <v>0</v>
      </c>
      <c r="AI531" s="170">
        <f>SCH!AT540</f>
        <v>0</v>
      </c>
      <c r="AJ531" s="170">
        <f>SCH!AU540</f>
        <v>0</v>
      </c>
      <c r="AK531" s="170">
        <f>SCH!AV540</f>
        <v>0</v>
      </c>
      <c r="AL531" s="170">
        <f>SCH!AW540</f>
        <v>0</v>
      </c>
      <c r="AM531" s="170">
        <f>COUNTIF(SCH!AX540,"Oui")</f>
        <v>0</v>
      </c>
      <c r="AN531" s="76"/>
      <c r="AO531" s="170">
        <f>GeoH!P540</f>
        <v>0</v>
      </c>
      <c r="AP531" s="170">
        <f>MAX(GeoH!AK540,GeoH!BS540)</f>
        <v>0</v>
      </c>
      <c r="AQ531" s="170">
        <f>MAX(GeoH!AL540,GeoH!BT540)</f>
        <v>0</v>
      </c>
      <c r="AR531" s="170">
        <f>MAX(GeoH!AM540,GeoH!BU540)</f>
        <v>0</v>
      </c>
      <c r="AS531" s="170">
        <f>MAX(GeoH!AN540,GeoH!BV540)</f>
        <v>0</v>
      </c>
      <c r="AT531" s="170">
        <f>MAX(GeoH!AO540,GeoH!BW540)</f>
        <v>0</v>
      </c>
      <c r="AU531" s="170">
        <f>MAX(GeoH!AQ540,GeoH!BY540)</f>
        <v>0</v>
      </c>
      <c r="AV531" s="170">
        <f>MAX(GeoH!AR540,GeoH!BZ540)</f>
        <v>0</v>
      </c>
      <c r="AW531" s="170">
        <f>MAX(GeoH!AS540,GeoH!CA540)</f>
        <v>0</v>
      </c>
      <c r="AX531" s="170">
        <f>MAX(GeoH!AT540,GeoH!CB540)</f>
        <v>0</v>
      </c>
      <c r="AY531" s="170">
        <f>MAX(GeoH!AU540,GeoH!CC540)</f>
        <v>0</v>
      </c>
      <c r="AZ531" s="170">
        <f>MAX(GeoH!AV540,GeoH!CD540)</f>
        <v>0</v>
      </c>
      <c r="BA531" s="170">
        <f>MAX(GeoH!AW540,GeoH!CE540)</f>
        <v>0</v>
      </c>
      <c r="BB531" s="170">
        <f>MAX(GeoH!AX540,GeoH!CF540)</f>
        <v>0</v>
      </c>
      <c r="BC531" s="170">
        <f>MAX(GeoH!AY540,GeoH!CG540)</f>
        <v>0</v>
      </c>
      <c r="BD531" s="170">
        <f>MAX(GeoH!AZ540,GeoH!CH540)</f>
        <v>0</v>
      </c>
      <c r="BE531" s="170">
        <f>MAX(GeoH!BA540,GeoH!CI540)</f>
        <v>0</v>
      </c>
      <c r="BF531" s="170">
        <f>MAX(GeoH!BB540,GeoH!CJ540)</f>
        <v>0</v>
      </c>
      <c r="BG531" s="170">
        <f>MAX(COUNTIF(GeoH!BC540,"Oui"),COUNTIF(GeoH!CK540,"Oui"))</f>
        <v>0</v>
      </c>
      <c r="BH531" s="76"/>
      <c r="BI531" s="170">
        <f>Trachome!Q543</f>
        <v>0</v>
      </c>
      <c r="BJ531" s="170">
        <f>Trachome!AK543</f>
        <v>0</v>
      </c>
      <c r="BK531" s="170">
        <f>Trachome!AL543</f>
        <v>0</v>
      </c>
      <c r="BL531" s="170">
        <f>Trachome!AN543</f>
        <v>0</v>
      </c>
      <c r="BM531" s="170">
        <f>Trachome!AO543</f>
        <v>0</v>
      </c>
      <c r="BN531" s="170">
        <f>Trachome!AT543</f>
        <v>0</v>
      </c>
      <c r="BO531" s="170">
        <f>Trachome!AU543</f>
        <v>0</v>
      </c>
      <c r="BP531" s="170">
        <f>Trachome!AV543</f>
        <v>0</v>
      </c>
      <c r="BQ531" s="170">
        <f>Trachome!AW543</f>
        <v>0</v>
      </c>
      <c r="BR531" s="170">
        <f>COUNTIF(Trachome!AX543,"Oui")</f>
        <v>0</v>
      </c>
      <c r="BS531" s="76"/>
      <c r="BT531" s="170">
        <f t="shared" si="93"/>
        <v>0</v>
      </c>
      <c r="BU531" s="170">
        <f t="shared" si="94"/>
        <v>0</v>
      </c>
      <c r="BV531" s="170">
        <f t="shared" si="95"/>
        <v>0</v>
      </c>
      <c r="BW531" s="170">
        <f t="shared" si="96"/>
        <v>0</v>
      </c>
      <c r="BX531" s="170">
        <f t="shared" si="97"/>
        <v>0</v>
      </c>
      <c r="BY531" s="170">
        <f t="shared" si="100"/>
        <v>0</v>
      </c>
      <c r="BZ531" s="170">
        <f t="shared" si="101"/>
        <v>0</v>
      </c>
      <c r="CA531" s="170">
        <f t="shared" si="102"/>
        <v>0</v>
      </c>
      <c r="CB531" s="170">
        <f t="shared" si="98"/>
        <v>0</v>
      </c>
      <c r="CC531" s="170">
        <f t="shared" si="99"/>
        <v>0</v>
      </c>
    </row>
    <row r="532" spans="2:81" x14ac:dyDescent="0.25">
      <c r="B532" s="376">
        <f>'Données démographiques'!B540</f>
        <v>0</v>
      </c>
      <c r="C532" s="376">
        <f>'Données démographiques'!C540</f>
        <v>0</v>
      </c>
      <c r="D532" s="377">
        <f>'Données démographiques'!D540</f>
        <v>0</v>
      </c>
      <c r="E532" s="354"/>
      <c r="F532" s="377">
        <f>FL!M539</f>
        <v>0</v>
      </c>
      <c r="G532" s="377">
        <f>FL!AE539</f>
        <v>0</v>
      </c>
      <c r="H532" s="377">
        <f>FL!AF539</f>
        <v>0</v>
      </c>
      <c r="I532" s="377">
        <f>FL!AH539</f>
        <v>0</v>
      </c>
      <c r="J532" s="377">
        <f>FL!AI539</f>
        <v>0</v>
      </c>
      <c r="K532" s="377">
        <f>FL!AK539</f>
        <v>0</v>
      </c>
      <c r="L532" s="377">
        <f>FL!AM539</f>
        <v>0</v>
      </c>
      <c r="M532" s="377">
        <f>FL!AN539</f>
        <v>0</v>
      </c>
      <c r="N532" s="377">
        <f>FL!AO539</f>
        <v>0</v>
      </c>
      <c r="O532" s="377">
        <f>FL!AP539</f>
        <v>0</v>
      </c>
      <c r="P532" s="377">
        <f>FL!AQ539</f>
        <v>0</v>
      </c>
      <c r="Q532" s="377">
        <f>COUNTIF(FL!AR539,"Oui")</f>
        <v>0</v>
      </c>
      <c r="R532" s="354"/>
      <c r="S532" s="377">
        <f>Oncho!K539</f>
        <v>0</v>
      </c>
      <c r="T532" s="377">
        <f>MAX(Oncho!AB539,Oncho!BA539)</f>
        <v>0</v>
      </c>
      <c r="U532" s="377">
        <f>MAX(Oncho!AC539,Oncho!BB539)</f>
        <v>0</v>
      </c>
      <c r="V532" s="377">
        <f>MAX(Oncho!AE539,Oncho!BD539)</f>
        <v>0</v>
      </c>
      <c r="W532" s="377">
        <f>MAX(Oncho!AF539,Oncho!BE539)</f>
        <v>0</v>
      </c>
      <c r="X532" s="377">
        <f>MAX(Oncho!AG539,Oncho!BF539)</f>
        <v>0</v>
      </c>
      <c r="Y532" s="377">
        <f>MAX(Oncho!AH539,Oncho!BG539)</f>
        <v>0</v>
      </c>
      <c r="Z532" s="377">
        <f>MAX(Oncho!AI539,Oncho!BH539)</f>
        <v>0</v>
      </c>
      <c r="AA532" s="377">
        <f>MAX(Oncho!AJ539,Oncho!BI539)</f>
        <v>0</v>
      </c>
      <c r="AB532" s="377">
        <f>MAX(COUNTIF(Oncho!AK539,"Oui"),COUNTIF(Oncho!BJ539,"Oui"))</f>
        <v>0</v>
      </c>
      <c r="AC532" s="354"/>
      <c r="AD532" s="377">
        <f>SCH!P541</f>
        <v>0</v>
      </c>
      <c r="AE532" s="377">
        <f>SCH!AI541</f>
        <v>0</v>
      </c>
      <c r="AF532" s="377">
        <f>SCH!AJ541</f>
        <v>0</v>
      </c>
      <c r="AG532" s="377">
        <f>SCH!AN541</f>
        <v>0</v>
      </c>
      <c r="AH532" s="377">
        <f>SCH!AO541</f>
        <v>0</v>
      </c>
      <c r="AI532" s="377">
        <f>SCH!AT541</f>
        <v>0</v>
      </c>
      <c r="AJ532" s="377">
        <f>SCH!AU541</f>
        <v>0</v>
      </c>
      <c r="AK532" s="377">
        <f>SCH!AV541</f>
        <v>0</v>
      </c>
      <c r="AL532" s="377">
        <f>SCH!AW541</f>
        <v>0</v>
      </c>
      <c r="AM532" s="377">
        <f>COUNTIF(SCH!AX541,"Oui")</f>
        <v>0</v>
      </c>
      <c r="AN532" s="354"/>
      <c r="AO532" s="377">
        <f>GeoH!P541</f>
        <v>0</v>
      </c>
      <c r="AP532" s="377">
        <f>MAX(GeoH!AK541,GeoH!BS541)</f>
        <v>0</v>
      </c>
      <c r="AQ532" s="377">
        <f>MAX(GeoH!AL541,GeoH!BT541)</f>
        <v>0</v>
      </c>
      <c r="AR532" s="377">
        <f>MAX(GeoH!AM541,GeoH!BU541)</f>
        <v>0</v>
      </c>
      <c r="AS532" s="377">
        <f>MAX(GeoH!AN541,GeoH!BV541)</f>
        <v>0</v>
      </c>
      <c r="AT532" s="377">
        <f>MAX(GeoH!AO541,GeoH!BW541)</f>
        <v>0</v>
      </c>
      <c r="AU532" s="377">
        <f>MAX(GeoH!AQ541,GeoH!BY541)</f>
        <v>0</v>
      </c>
      <c r="AV532" s="377">
        <f>MAX(GeoH!AR541,GeoH!BZ541)</f>
        <v>0</v>
      </c>
      <c r="AW532" s="377">
        <f>MAX(GeoH!AS541,GeoH!CA541)</f>
        <v>0</v>
      </c>
      <c r="AX532" s="377">
        <f>MAX(GeoH!AT541,GeoH!CB541)</f>
        <v>0</v>
      </c>
      <c r="AY532" s="377">
        <f>MAX(GeoH!AU541,GeoH!CC541)</f>
        <v>0</v>
      </c>
      <c r="AZ532" s="377">
        <f>MAX(GeoH!AV541,GeoH!CD541)</f>
        <v>0</v>
      </c>
      <c r="BA532" s="377">
        <f>MAX(GeoH!AW541,GeoH!CE541)</f>
        <v>0</v>
      </c>
      <c r="BB532" s="377">
        <f>MAX(GeoH!AX541,GeoH!CF541)</f>
        <v>0</v>
      </c>
      <c r="BC532" s="377">
        <f>MAX(GeoH!AY541,GeoH!CG541)</f>
        <v>0</v>
      </c>
      <c r="BD532" s="377">
        <f>MAX(GeoH!AZ541,GeoH!CH541)</f>
        <v>0</v>
      </c>
      <c r="BE532" s="377">
        <f>MAX(GeoH!BA541,GeoH!CI541)</f>
        <v>0</v>
      </c>
      <c r="BF532" s="377">
        <f>MAX(GeoH!BB541,GeoH!CJ541)</f>
        <v>0</v>
      </c>
      <c r="BG532" s="377">
        <f>MAX(COUNTIF(GeoH!BC541,"Oui"),COUNTIF(GeoH!CK541,"Oui"))</f>
        <v>0</v>
      </c>
      <c r="BH532" s="354"/>
      <c r="BI532" s="377">
        <f>Trachome!Q544</f>
        <v>0</v>
      </c>
      <c r="BJ532" s="377">
        <f>Trachome!AK544</f>
        <v>0</v>
      </c>
      <c r="BK532" s="377">
        <f>Trachome!AL544</f>
        <v>0</v>
      </c>
      <c r="BL532" s="377">
        <f>Trachome!AN544</f>
        <v>0</v>
      </c>
      <c r="BM532" s="377">
        <f>Trachome!AO544</f>
        <v>0</v>
      </c>
      <c r="BN532" s="377">
        <f>Trachome!AT544</f>
        <v>0</v>
      </c>
      <c r="BO532" s="377">
        <f>Trachome!AU544</f>
        <v>0</v>
      </c>
      <c r="BP532" s="377">
        <f>Trachome!AV544</f>
        <v>0</v>
      </c>
      <c r="BQ532" s="377">
        <f>Trachome!AW544</f>
        <v>0</v>
      </c>
      <c r="BR532" s="377">
        <f>COUNTIF(Trachome!AX544,"Oui")</f>
        <v>0</v>
      </c>
      <c r="BS532" s="354"/>
      <c r="BT532" s="377">
        <f t="shared" si="93"/>
        <v>0</v>
      </c>
      <c r="BU532" s="377">
        <f t="shared" si="94"/>
        <v>0</v>
      </c>
      <c r="BV532" s="377">
        <f t="shared" si="95"/>
        <v>0</v>
      </c>
      <c r="BW532" s="377">
        <f t="shared" si="96"/>
        <v>0</v>
      </c>
      <c r="BX532" s="377">
        <f t="shared" si="97"/>
        <v>0</v>
      </c>
      <c r="BY532" s="377">
        <f t="shared" si="100"/>
        <v>0</v>
      </c>
      <c r="BZ532" s="377">
        <f t="shared" si="101"/>
        <v>0</v>
      </c>
      <c r="CA532" s="377">
        <f t="shared" si="102"/>
        <v>0</v>
      </c>
      <c r="CB532" s="377">
        <f t="shared" si="98"/>
        <v>0</v>
      </c>
      <c r="CC532" s="377">
        <f t="shared" si="99"/>
        <v>0</v>
      </c>
    </row>
    <row r="533" spans="2:81" x14ac:dyDescent="0.25">
      <c r="B533" s="169">
        <f>'Données démographiques'!B541</f>
        <v>0</v>
      </c>
      <c r="C533" s="169">
        <f>'Données démographiques'!C541</f>
        <v>0</v>
      </c>
      <c r="D533" s="170">
        <f>'Données démographiques'!D541</f>
        <v>0</v>
      </c>
      <c r="E533" s="76"/>
      <c r="F533" s="170">
        <f>FL!M540</f>
        <v>0</v>
      </c>
      <c r="G533" s="170">
        <f>FL!AE540</f>
        <v>0</v>
      </c>
      <c r="H533" s="170">
        <f>FL!AF540</f>
        <v>0</v>
      </c>
      <c r="I533" s="170">
        <f>FL!AH540</f>
        <v>0</v>
      </c>
      <c r="J533" s="170">
        <f>FL!AI540</f>
        <v>0</v>
      </c>
      <c r="K533" s="170">
        <f>FL!AK540</f>
        <v>0</v>
      </c>
      <c r="L533" s="170">
        <f>FL!AM540</f>
        <v>0</v>
      </c>
      <c r="M533" s="170">
        <f>FL!AN540</f>
        <v>0</v>
      </c>
      <c r="N533" s="170">
        <f>FL!AO540</f>
        <v>0</v>
      </c>
      <c r="O533" s="170">
        <f>FL!AP540</f>
        <v>0</v>
      </c>
      <c r="P533" s="170">
        <f>FL!AQ540</f>
        <v>0</v>
      </c>
      <c r="Q533" s="170">
        <f>COUNTIF(FL!AR540,"Oui")</f>
        <v>0</v>
      </c>
      <c r="R533" s="76"/>
      <c r="S533" s="170">
        <f>Oncho!K540</f>
        <v>0</v>
      </c>
      <c r="T533" s="170">
        <f>MAX(Oncho!AB540,Oncho!BA540)</f>
        <v>0</v>
      </c>
      <c r="U533" s="170">
        <f>MAX(Oncho!AC540,Oncho!BB540)</f>
        <v>0</v>
      </c>
      <c r="V533" s="170">
        <f>MAX(Oncho!AE540,Oncho!BD540)</f>
        <v>0</v>
      </c>
      <c r="W533" s="170">
        <f>MAX(Oncho!AF540,Oncho!BE540)</f>
        <v>0</v>
      </c>
      <c r="X533" s="170">
        <f>MAX(Oncho!AG540,Oncho!BF540)</f>
        <v>0</v>
      </c>
      <c r="Y533" s="170">
        <f>MAX(Oncho!AH540,Oncho!BG540)</f>
        <v>0</v>
      </c>
      <c r="Z533" s="170">
        <f>MAX(Oncho!AI540,Oncho!BH540)</f>
        <v>0</v>
      </c>
      <c r="AA533" s="170">
        <f>MAX(Oncho!AJ540,Oncho!BI540)</f>
        <v>0</v>
      </c>
      <c r="AB533" s="170">
        <f>MAX(COUNTIF(Oncho!AK540,"Oui"),COUNTIF(Oncho!BJ540,"Oui"))</f>
        <v>0</v>
      </c>
      <c r="AC533" s="76"/>
      <c r="AD533" s="170">
        <f>SCH!P542</f>
        <v>0</v>
      </c>
      <c r="AE533" s="170">
        <f>SCH!AI542</f>
        <v>0</v>
      </c>
      <c r="AF533" s="170">
        <f>SCH!AJ542</f>
        <v>0</v>
      </c>
      <c r="AG533" s="170">
        <f>SCH!AN542</f>
        <v>0</v>
      </c>
      <c r="AH533" s="170">
        <f>SCH!AO542</f>
        <v>0</v>
      </c>
      <c r="AI533" s="170">
        <f>SCH!AT542</f>
        <v>0</v>
      </c>
      <c r="AJ533" s="170">
        <f>SCH!AU542</f>
        <v>0</v>
      </c>
      <c r="AK533" s="170">
        <f>SCH!AV542</f>
        <v>0</v>
      </c>
      <c r="AL533" s="170">
        <f>SCH!AW542</f>
        <v>0</v>
      </c>
      <c r="AM533" s="170">
        <f>COUNTIF(SCH!AX542,"Oui")</f>
        <v>0</v>
      </c>
      <c r="AN533" s="76"/>
      <c r="AO533" s="170">
        <f>GeoH!P542</f>
        <v>0</v>
      </c>
      <c r="AP533" s="170">
        <f>MAX(GeoH!AK542,GeoH!BS542)</f>
        <v>0</v>
      </c>
      <c r="AQ533" s="170">
        <f>MAX(GeoH!AL542,GeoH!BT542)</f>
        <v>0</v>
      </c>
      <c r="AR533" s="170">
        <f>MAX(GeoH!AM542,GeoH!BU542)</f>
        <v>0</v>
      </c>
      <c r="AS533" s="170">
        <f>MAX(GeoH!AN542,GeoH!BV542)</f>
        <v>0</v>
      </c>
      <c r="AT533" s="170">
        <f>MAX(GeoH!AO542,GeoH!BW542)</f>
        <v>0</v>
      </c>
      <c r="AU533" s="170">
        <f>MAX(GeoH!AQ542,GeoH!BY542)</f>
        <v>0</v>
      </c>
      <c r="AV533" s="170">
        <f>MAX(GeoH!AR542,GeoH!BZ542)</f>
        <v>0</v>
      </c>
      <c r="AW533" s="170">
        <f>MAX(GeoH!AS542,GeoH!CA542)</f>
        <v>0</v>
      </c>
      <c r="AX533" s="170">
        <f>MAX(GeoH!AT542,GeoH!CB542)</f>
        <v>0</v>
      </c>
      <c r="AY533" s="170">
        <f>MAX(GeoH!AU542,GeoH!CC542)</f>
        <v>0</v>
      </c>
      <c r="AZ533" s="170">
        <f>MAX(GeoH!AV542,GeoH!CD542)</f>
        <v>0</v>
      </c>
      <c r="BA533" s="170">
        <f>MAX(GeoH!AW542,GeoH!CE542)</f>
        <v>0</v>
      </c>
      <c r="BB533" s="170">
        <f>MAX(GeoH!AX542,GeoH!CF542)</f>
        <v>0</v>
      </c>
      <c r="BC533" s="170">
        <f>MAX(GeoH!AY542,GeoH!CG542)</f>
        <v>0</v>
      </c>
      <c r="BD533" s="170">
        <f>MAX(GeoH!AZ542,GeoH!CH542)</f>
        <v>0</v>
      </c>
      <c r="BE533" s="170">
        <f>MAX(GeoH!BA542,GeoH!CI542)</f>
        <v>0</v>
      </c>
      <c r="BF533" s="170">
        <f>MAX(GeoH!BB542,GeoH!CJ542)</f>
        <v>0</v>
      </c>
      <c r="BG533" s="170">
        <f>MAX(COUNTIF(GeoH!BC542,"Oui"),COUNTIF(GeoH!CK542,"Oui"))</f>
        <v>0</v>
      </c>
      <c r="BH533" s="76"/>
      <c r="BI533" s="170">
        <f>Trachome!Q545</f>
        <v>0</v>
      </c>
      <c r="BJ533" s="170">
        <f>Trachome!AK545</f>
        <v>0</v>
      </c>
      <c r="BK533" s="170">
        <f>Trachome!AL545</f>
        <v>0</v>
      </c>
      <c r="BL533" s="170">
        <f>Trachome!AN545</f>
        <v>0</v>
      </c>
      <c r="BM533" s="170">
        <f>Trachome!AO545</f>
        <v>0</v>
      </c>
      <c r="BN533" s="170">
        <f>Trachome!AT545</f>
        <v>0</v>
      </c>
      <c r="BO533" s="170">
        <f>Trachome!AU545</f>
        <v>0</v>
      </c>
      <c r="BP533" s="170">
        <f>Trachome!AV545</f>
        <v>0</v>
      </c>
      <c r="BQ533" s="170">
        <f>Trachome!AW545</f>
        <v>0</v>
      </c>
      <c r="BR533" s="170">
        <f>COUNTIF(Trachome!AX545,"Oui")</f>
        <v>0</v>
      </c>
      <c r="BS533" s="76"/>
      <c r="BT533" s="170">
        <f t="shared" si="93"/>
        <v>0</v>
      </c>
      <c r="BU533" s="170">
        <f t="shared" si="94"/>
        <v>0</v>
      </c>
      <c r="BV533" s="170">
        <f t="shared" si="95"/>
        <v>0</v>
      </c>
      <c r="BW533" s="170">
        <f t="shared" si="96"/>
        <v>0</v>
      </c>
      <c r="BX533" s="170">
        <f t="shared" si="97"/>
        <v>0</v>
      </c>
      <c r="BY533" s="170">
        <f t="shared" si="100"/>
        <v>0</v>
      </c>
      <c r="BZ533" s="170">
        <f t="shared" si="101"/>
        <v>0</v>
      </c>
      <c r="CA533" s="170">
        <f t="shared" si="102"/>
        <v>0</v>
      </c>
      <c r="CB533" s="170">
        <f t="shared" si="98"/>
        <v>0</v>
      </c>
      <c r="CC533" s="170">
        <f t="shared" si="99"/>
        <v>0</v>
      </c>
    </row>
    <row r="534" spans="2:81" x14ac:dyDescent="0.25">
      <c r="B534" s="376">
        <f>'Données démographiques'!B542</f>
        <v>0</v>
      </c>
      <c r="C534" s="376">
        <f>'Données démographiques'!C542</f>
        <v>0</v>
      </c>
      <c r="D534" s="377">
        <f>'Données démographiques'!D542</f>
        <v>0</v>
      </c>
      <c r="E534" s="354"/>
      <c r="F534" s="377">
        <f>FL!M541</f>
        <v>0</v>
      </c>
      <c r="G534" s="377">
        <f>FL!AE541</f>
        <v>0</v>
      </c>
      <c r="H534" s="377">
        <f>FL!AF541</f>
        <v>0</v>
      </c>
      <c r="I534" s="377">
        <f>FL!AH541</f>
        <v>0</v>
      </c>
      <c r="J534" s="377">
        <f>FL!AI541</f>
        <v>0</v>
      </c>
      <c r="K534" s="377">
        <f>FL!AK541</f>
        <v>0</v>
      </c>
      <c r="L534" s="377">
        <f>FL!AM541</f>
        <v>0</v>
      </c>
      <c r="M534" s="377">
        <f>FL!AN541</f>
        <v>0</v>
      </c>
      <c r="N534" s="377">
        <f>FL!AO541</f>
        <v>0</v>
      </c>
      <c r="O534" s="377">
        <f>FL!AP541</f>
        <v>0</v>
      </c>
      <c r="P534" s="377">
        <f>FL!AQ541</f>
        <v>0</v>
      </c>
      <c r="Q534" s="377">
        <f>COUNTIF(FL!AR541,"Oui")</f>
        <v>0</v>
      </c>
      <c r="R534" s="354"/>
      <c r="S534" s="377">
        <f>Oncho!K541</f>
        <v>0</v>
      </c>
      <c r="T534" s="377">
        <f>MAX(Oncho!AB541,Oncho!BA541)</f>
        <v>0</v>
      </c>
      <c r="U534" s="377">
        <f>MAX(Oncho!AC541,Oncho!BB541)</f>
        <v>0</v>
      </c>
      <c r="V534" s="377">
        <f>MAX(Oncho!AE541,Oncho!BD541)</f>
        <v>0</v>
      </c>
      <c r="W534" s="377">
        <f>MAX(Oncho!AF541,Oncho!BE541)</f>
        <v>0</v>
      </c>
      <c r="X534" s="377">
        <f>MAX(Oncho!AG541,Oncho!BF541)</f>
        <v>0</v>
      </c>
      <c r="Y534" s="377">
        <f>MAX(Oncho!AH541,Oncho!BG541)</f>
        <v>0</v>
      </c>
      <c r="Z534" s="377">
        <f>MAX(Oncho!AI541,Oncho!BH541)</f>
        <v>0</v>
      </c>
      <c r="AA534" s="377">
        <f>MAX(Oncho!AJ541,Oncho!BI541)</f>
        <v>0</v>
      </c>
      <c r="AB534" s="377">
        <f>MAX(COUNTIF(Oncho!AK541,"Oui"),COUNTIF(Oncho!BJ541,"Oui"))</f>
        <v>0</v>
      </c>
      <c r="AC534" s="354"/>
      <c r="AD534" s="377">
        <f>SCH!P543</f>
        <v>0</v>
      </c>
      <c r="AE534" s="377">
        <f>SCH!AI543</f>
        <v>0</v>
      </c>
      <c r="AF534" s="377">
        <f>SCH!AJ543</f>
        <v>0</v>
      </c>
      <c r="AG534" s="377">
        <f>SCH!AN543</f>
        <v>0</v>
      </c>
      <c r="AH534" s="377">
        <f>SCH!AO543</f>
        <v>0</v>
      </c>
      <c r="AI534" s="377">
        <f>SCH!AT543</f>
        <v>0</v>
      </c>
      <c r="AJ534" s="377">
        <f>SCH!AU543</f>
        <v>0</v>
      </c>
      <c r="AK534" s="377">
        <f>SCH!AV543</f>
        <v>0</v>
      </c>
      <c r="AL534" s="377">
        <f>SCH!AW543</f>
        <v>0</v>
      </c>
      <c r="AM534" s="377">
        <f>COUNTIF(SCH!AX543,"Oui")</f>
        <v>0</v>
      </c>
      <c r="AN534" s="354"/>
      <c r="AO534" s="377">
        <f>GeoH!P543</f>
        <v>0</v>
      </c>
      <c r="AP534" s="377">
        <f>MAX(GeoH!AK543,GeoH!BS543)</f>
        <v>0</v>
      </c>
      <c r="AQ534" s="377">
        <f>MAX(GeoH!AL543,GeoH!BT543)</f>
        <v>0</v>
      </c>
      <c r="AR534" s="377">
        <f>MAX(GeoH!AM543,GeoH!BU543)</f>
        <v>0</v>
      </c>
      <c r="AS534" s="377">
        <f>MAX(GeoH!AN543,GeoH!BV543)</f>
        <v>0</v>
      </c>
      <c r="AT534" s="377">
        <f>MAX(GeoH!AO543,GeoH!BW543)</f>
        <v>0</v>
      </c>
      <c r="AU534" s="377">
        <f>MAX(GeoH!AQ543,GeoH!BY543)</f>
        <v>0</v>
      </c>
      <c r="AV534" s="377">
        <f>MAX(GeoH!AR543,GeoH!BZ543)</f>
        <v>0</v>
      </c>
      <c r="AW534" s="377">
        <f>MAX(GeoH!AS543,GeoH!CA543)</f>
        <v>0</v>
      </c>
      <c r="AX534" s="377">
        <f>MAX(GeoH!AT543,GeoH!CB543)</f>
        <v>0</v>
      </c>
      <c r="AY534" s="377">
        <f>MAX(GeoH!AU543,GeoH!CC543)</f>
        <v>0</v>
      </c>
      <c r="AZ534" s="377">
        <f>MAX(GeoH!AV543,GeoH!CD543)</f>
        <v>0</v>
      </c>
      <c r="BA534" s="377">
        <f>MAX(GeoH!AW543,GeoH!CE543)</f>
        <v>0</v>
      </c>
      <c r="BB534" s="377">
        <f>MAX(GeoH!AX543,GeoH!CF543)</f>
        <v>0</v>
      </c>
      <c r="BC534" s="377">
        <f>MAX(GeoH!AY543,GeoH!CG543)</f>
        <v>0</v>
      </c>
      <c r="BD534" s="377">
        <f>MAX(GeoH!AZ543,GeoH!CH543)</f>
        <v>0</v>
      </c>
      <c r="BE534" s="377">
        <f>MAX(GeoH!BA543,GeoH!CI543)</f>
        <v>0</v>
      </c>
      <c r="BF534" s="377">
        <f>MAX(GeoH!BB543,GeoH!CJ543)</f>
        <v>0</v>
      </c>
      <c r="BG534" s="377">
        <f>MAX(COUNTIF(GeoH!BC543,"Oui"),COUNTIF(GeoH!CK543,"Oui"))</f>
        <v>0</v>
      </c>
      <c r="BH534" s="354"/>
      <c r="BI534" s="377">
        <f>Trachome!Q546</f>
        <v>0</v>
      </c>
      <c r="BJ534" s="377">
        <f>Trachome!AK546</f>
        <v>0</v>
      </c>
      <c r="BK534" s="377">
        <f>Trachome!AL546</f>
        <v>0</v>
      </c>
      <c r="BL534" s="377">
        <f>Trachome!AN546</f>
        <v>0</v>
      </c>
      <c r="BM534" s="377">
        <f>Trachome!AO546</f>
        <v>0</v>
      </c>
      <c r="BN534" s="377">
        <f>Trachome!AT546</f>
        <v>0</v>
      </c>
      <c r="BO534" s="377">
        <f>Trachome!AU546</f>
        <v>0</v>
      </c>
      <c r="BP534" s="377">
        <f>Trachome!AV546</f>
        <v>0</v>
      </c>
      <c r="BQ534" s="377">
        <f>Trachome!AW546</f>
        <v>0</v>
      </c>
      <c r="BR534" s="377">
        <f>COUNTIF(Trachome!AX546,"Oui")</f>
        <v>0</v>
      </c>
      <c r="BS534" s="354"/>
      <c r="BT534" s="377">
        <f t="shared" si="93"/>
        <v>0</v>
      </c>
      <c r="BU534" s="377">
        <f t="shared" si="94"/>
        <v>0</v>
      </c>
      <c r="BV534" s="377">
        <f t="shared" si="95"/>
        <v>0</v>
      </c>
      <c r="BW534" s="377">
        <f t="shared" si="96"/>
        <v>0</v>
      </c>
      <c r="BX534" s="377">
        <f t="shared" si="97"/>
        <v>0</v>
      </c>
      <c r="BY534" s="377">
        <f t="shared" si="100"/>
        <v>0</v>
      </c>
      <c r="BZ534" s="377">
        <f t="shared" si="101"/>
        <v>0</v>
      </c>
      <c r="CA534" s="377">
        <f t="shared" si="102"/>
        <v>0</v>
      </c>
      <c r="CB534" s="377">
        <f t="shared" si="98"/>
        <v>0</v>
      </c>
      <c r="CC534" s="377">
        <f t="shared" si="99"/>
        <v>0</v>
      </c>
    </row>
    <row r="535" spans="2:81" x14ac:dyDescent="0.25">
      <c r="B535" s="169">
        <f>'Données démographiques'!B543</f>
        <v>0</v>
      </c>
      <c r="C535" s="169">
        <f>'Données démographiques'!C543</f>
        <v>0</v>
      </c>
      <c r="D535" s="170">
        <f>'Données démographiques'!D543</f>
        <v>0</v>
      </c>
      <c r="E535" s="76"/>
      <c r="F535" s="170">
        <f>FL!M542</f>
        <v>0</v>
      </c>
      <c r="G535" s="170">
        <f>FL!AE542</f>
        <v>0</v>
      </c>
      <c r="H535" s="170">
        <f>FL!AF542</f>
        <v>0</v>
      </c>
      <c r="I535" s="170">
        <f>FL!AH542</f>
        <v>0</v>
      </c>
      <c r="J535" s="170">
        <f>FL!AI542</f>
        <v>0</v>
      </c>
      <c r="K535" s="170">
        <f>FL!AK542</f>
        <v>0</v>
      </c>
      <c r="L535" s="170">
        <f>FL!AM542</f>
        <v>0</v>
      </c>
      <c r="M535" s="170">
        <f>FL!AN542</f>
        <v>0</v>
      </c>
      <c r="N535" s="170">
        <f>FL!AO542</f>
        <v>0</v>
      </c>
      <c r="O535" s="170">
        <f>FL!AP542</f>
        <v>0</v>
      </c>
      <c r="P535" s="170">
        <f>FL!AQ542</f>
        <v>0</v>
      </c>
      <c r="Q535" s="170">
        <f>COUNTIF(FL!AR542,"Oui")</f>
        <v>0</v>
      </c>
      <c r="R535" s="76"/>
      <c r="S535" s="170">
        <f>Oncho!K542</f>
        <v>0</v>
      </c>
      <c r="T535" s="170">
        <f>MAX(Oncho!AB542,Oncho!BA542)</f>
        <v>0</v>
      </c>
      <c r="U535" s="170">
        <f>MAX(Oncho!AC542,Oncho!BB542)</f>
        <v>0</v>
      </c>
      <c r="V535" s="170">
        <f>MAX(Oncho!AE542,Oncho!BD542)</f>
        <v>0</v>
      </c>
      <c r="W535" s="170">
        <f>MAX(Oncho!AF542,Oncho!BE542)</f>
        <v>0</v>
      </c>
      <c r="X535" s="170">
        <f>MAX(Oncho!AG542,Oncho!BF542)</f>
        <v>0</v>
      </c>
      <c r="Y535" s="170">
        <f>MAX(Oncho!AH542,Oncho!BG542)</f>
        <v>0</v>
      </c>
      <c r="Z535" s="170">
        <f>MAX(Oncho!AI542,Oncho!BH542)</f>
        <v>0</v>
      </c>
      <c r="AA535" s="170">
        <f>MAX(Oncho!AJ542,Oncho!BI542)</f>
        <v>0</v>
      </c>
      <c r="AB535" s="170">
        <f>MAX(COUNTIF(Oncho!AK542,"Oui"),COUNTIF(Oncho!BJ542,"Oui"))</f>
        <v>0</v>
      </c>
      <c r="AC535" s="76"/>
      <c r="AD535" s="170">
        <f>SCH!P544</f>
        <v>0</v>
      </c>
      <c r="AE535" s="170">
        <f>SCH!AI544</f>
        <v>0</v>
      </c>
      <c r="AF535" s="170">
        <f>SCH!AJ544</f>
        <v>0</v>
      </c>
      <c r="AG535" s="170">
        <f>SCH!AN544</f>
        <v>0</v>
      </c>
      <c r="AH535" s="170">
        <f>SCH!AO544</f>
        <v>0</v>
      </c>
      <c r="AI535" s="170">
        <f>SCH!AT544</f>
        <v>0</v>
      </c>
      <c r="AJ535" s="170">
        <f>SCH!AU544</f>
        <v>0</v>
      </c>
      <c r="AK535" s="170">
        <f>SCH!AV544</f>
        <v>0</v>
      </c>
      <c r="AL535" s="170">
        <f>SCH!AW544</f>
        <v>0</v>
      </c>
      <c r="AM535" s="170">
        <f>COUNTIF(SCH!AX544,"Oui")</f>
        <v>0</v>
      </c>
      <c r="AN535" s="76"/>
      <c r="AO535" s="170">
        <f>GeoH!P544</f>
        <v>0</v>
      </c>
      <c r="AP535" s="170">
        <f>MAX(GeoH!AK544,GeoH!BS544)</f>
        <v>0</v>
      </c>
      <c r="AQ535" s="170">
        <f>MAX(GeoH!AL544,GeoH!BT544)</f>
        <v>0</v>
      </c>
      <c r="AR535" s="170">
        <f>MAX(GeoH!AM544,GeoH!BU544)</f>
        <v>0</v>
      </c>
      <c r="AS535" s="170">
        <f>MAX(GeoH!AN544,GeoH!BV544)</f>
        <v>0</v>
      </c>
      <c r="AT535" s="170">
        <f>MAX(GeoH!AO544,GeoH!BW544)</f>
        <v>0</v>
      </c>
      <c r="AU535" s="170">
        <f>MAX(GeoH!AQ544,GeoH!BY544)</f>
        <v>0</v>
      </c>
      <c r="AV535" s="170">
        <f>MAX(GeoH!AR544,GeoH!BZ544)</f>
        <v>0</v>
      </c>
      <c r="AW535" s="170">
        <f>MAX(GeoH!AS544,GeoH!CA544)</f>
        <v>0</v>
      </c>
      <c r="AX535" s="170">
        <f>MAX(GeoH!AT544,GeoH!CB544)</f>
        <v>0</v>
      </c>
      <c r="AY535" s="170">
        <f>MAX(GeoH!AU544,GeoH!CC544)</f>
        <v>0</v>
      </c>
      <c r="AZ535" s="170">
        <f>MAX(GeoH!AV544,GeoH!CD544)</f>
        <v>0</v>
      </c>
      <c r="BA535" s="170">
        <f>MAX(GeoH!AW544,GeoH!CE544)</f>
        <v>0</v>
      </c>
      <c r="BB535" s="170">
        <f>MAX(GeoH!AX544,GeoH!CF544)</f>
        <v>0</v>
      </c>
      <c r="BC535" s="170">
        <f>MAX(GeoH!AY544,GeoH!CG544)</f>
        <v>0</v>
      </c>
      <c r="BD535" s="170">
        <f>MAX(GeoH!AZ544,GeoH!CH544)</f>
        <v>0</v>
      </c>
      <c r="BE535" s="170">
        <f>MAX(GeoH!BA544,GeoH!CI544)</f>
        <v>0</v>
      </c>
      <c r="BF535" s="170">
        <f>MAX(GeoH!BB544,GeoH!CJ544)</f>
        <v>0</v>
      </c>
      <c r="BG535" s="170">
        <f>MAX(COUNTIF(GeoH!BC544,"Oui"),COUNTIF(GeoH!CK544,"Oui"))</f>
        <v>0</v>
      </c>
      <c r="BH535" s="76"/>
      <c r="BI535" s="170">
        <f>Trachome!Q547</f>
        <v>0</v>
      </c>
      <c r="BJ535" s="170">
        <f>Trachome!AK547</f>
        <v>0</v>
      </c>
      <c r="BK535" s="170">
        <f>Trachome!AL547</f>
        <v>0</v>
      </c>
      <c r="BL535" s="170">
        <f>Trachome!AN547</f>
        <v>0</v>
      </c>
      <c r="BM535" s="170">
        <f>Trachome!AO547</f>
        <v>0</v>
      </c>
      <c r="BN535" s="170">
        <f>Trachome!AT547</f>
        <v>0</v>
      </c>
      <c r="BO535" s="170">
        <f>Trachome!AU547</f>
        <v>0</v>
      </c>
      <c r="BP535" s="170">
        <f>Trachome!AV547</f>
        <v>0</v>
      </c>
      <c r="BQ535" s="170">
        <f>Trachome!AW547</f>
        <v>0</v>
      </c>
      <c r="BR535" s="170">
        <f>COUNTIF(Trachome!AX547,"Oui")</f>
        <v>0</v>
      </c>
      <c r="BS535" s="76"/>
      <c r="BT535" s="170">
        <f t="shared" si="93"/>
        <v>0</v>
      </c>
      <c r="BU535" s="170">
        <f t="shared" si="94"/>
        <v>0</v>
      </c>
      <c r="BV535" s="170">
        <f t="shared" si="95"/>
        <v>0</v>
      </c>
      <c r="BW535" s="170">
        <f t="shared" si="96"/>
        <v>0</v>
      </c>
      <c r="BX535" s="170">
        <f t="shared" si="97"/>
        <v>0</v>
      </c>
      <c r="BY535" s="170">
        <f t="shared" si="100"/>
        <v>0</v>
      </c>
      <c r="BZ535" s="170">
        <f t="shared" si="101"/>
        <v>0</v>
      </c>
      <c r="CA535" s="170">
        <f t="shared" si="102"/>
        <v>0</v>
      </c>
      <c r="CB535" s="170">
        <f t="shared" si="98"/>
        <v>0</v>
      </c>
      <c r="CC535" s="170">
        <f t="shared" si="99"/>
        <v>0</v>
      </c>
    </row>
    <row r="536" spans="2:81" x14ac:dyDescent="0.25">
      <c r="B536" s="376">
        <f>'Données démographiques'!B544</f>
        <v>0</v>
      </c>
      <c r="C536" s="376">
        <f>'Données démographiques'!C544</f>
        <v>0</v>
      </c>
      <c r="D536" s="377">
        <f>'Données démographiques'!D544</f>
        <v>0</v>
      </c>
      <c r="E536" s="354"/>
      <c r="F536" s="377">
        <f>FL!M543</f>
        <v>0</v>
      </c>
      <c r="G536" s="377">
        <f>FL!AE543</f>
        <v>0</v>
      </c>
      <c r="H536" s="377">
        <f>FL!AF543</f>
        <v>0</v>
      </c>
      <c r="I536" s="377">
        <f>FL!AH543</f>
        <v>0</v>
      </c>
      <c r="J536" s="377">
        <f>FL!AI543</f>
        <v>0</v>
      </c>
      <c r="K536" s="377">
        <f>FL!AK543</f>
        <v>0</v>
      </c>
      <c r="L536" s="377">
        <f>FL!AM543</f>
        <v>0</v>
      </c>
      <c r="M536" s="377">
        <f>FL!AN543</f>
        <v>0</v>
      </c>
      <c r="N536" s="377">
        <f>FL!AO543</f>
        <v>0</v>
      </c>
      <c r="O536" s="377">
        <f>FL!AP543</f>
        <v>0</v>
      </c>
      <c r="P536" s="377">
        <f>FL!AQ543</f>
        <v>0</v>
      </c>
      <c r="Q536" s="377">
        <f>COUNTIF(FL!AR543,"Oui")</f>
        <v>0</v>
      </c>
      <c r="R536" s="354"/>
      <c r="S536" s="377">
        <f>Oncho!K543</f>
        <v>0</v>
      </c>
      <c r="T536" s="377">
        <f>MAX(Oncho!AB543,Oncho!BA543)</f>
        <v>0</v>
      </c>
      <c r="U536" s="377">
        <f>MAX(Oncho!AC543,Oncho!BB543)</f>
        <v>0</v>
      </c>
      <c r="V536" s="377">
        <f>MAX(Oncho!AE543,Oncho!BD543)</f>
        <v>0</v>
      </c>
      <c r="W536" s="377">
        <f>MAX(Oncho!AF543,Oncho!BE543)</f>
        <v>0</v>
      </c>
      <c r="X536" s="377">
        <f>MAX(Oncho!AG543,Oncho!BF543)</f>
        <v>0</v>
      </c>
      <c r="Y536" s="377">
        <f>MAX(Oncho!AH543,Oncho!BG543)</f>
        <v>0</v>
      </c>
      <c r="Z536" s="377">
        <f>MAX(Oncho!AI543,Oncho!BH543)</f>
        <v>0</v>
      </c>
      <c r="AA536" s="377">
        <f>MAX(Oncho!AJ543,Oncho!BI543)</f>
        <v>0</v>
      </c>
      <c r="AB536" s="377">
        <f>MAX(COUNTIF(Oncho!AK543,"Oui"),COUNTIF(Oncho!BJ543,"Oui"))</f>
        <v>0</v>
      </c>
      <c r="AC536" s="354"/>
      <c r="AD536" s="377">
        <f>SCH!P545</f>
        <v>0</v>
      </c>
      <c r="AE536" s="377">
        <f>SCH!AI545</f>
        <v>0</v>
      </c>
      <c r="AF536" s="377">
        <f>SCH!AJ545</f>
        <v>0</v>
      </c>
      <c r="AG536" s="377">
        <f>SCH!AN545</f>
        <v>0</v>
      </c>
      <c r="AH536" s="377">
        <f>SCH!AO545</f>
        <v>0</v>
      </c>
      <c r="AI536" s="377">
        <f>SCH!AT545</f>
        <v>0</v>
      </c>
      <c r="AJ536" s="377">
        <f>SCH!AU545</f>
        <v>0</v>
      </c>
      <c r="AK536" s="377">
        <f>SCH!AV545</f>
        <v>0</v>
      </c>
      <c r="AL536" s="377">
        <f>SCH!AW545</f>
        <v>0</v>
      </c>
      <c r="AM536" s="377">
        <f>COUNTIF(SCH!AX545,"Oui")</f>
        <v>0</v>
      </c>
      <c r="AN536" s="354"/>
      <c r="AO536" s="377">
        <f>GeoH!P545</f>
        <v>0</v>
      </c>
      <c r="AP536" s="377">
        <f>MAX(GeoH!AK545,GeoH!BS545)</f>
        <v>0</v>
      </c>
      <c r="AQ536" s="377">
        <f>MAX(GeoH!AL545,GeoH!BT545)</f>
        <v>0</v>
      </c>
      <c r="AR536" s="377">
        <f>MAX(GeoH!AM545,GeoH!BU545)</f>
        <v>0</v>
      </c>
      <c r="AS536" s="377">
        <f>MAX(GeoH!AN545,GeoH!BV545)</f>
        <v>0</v>
      </c>
      <c r="AT536" s="377">
        <f>MAX(GeoH!AO545,GeoH!BW545)</f>
        <v>0</v>
      </c>
      <c r="AU536" s="377">
        <f>MAX(GeoH!AQ545,GeoH!BY545)</f>
        <v>0</v>
      </c>
      <c r="AV536" s="377">
        <f>MAX(GeoH!AR545,GeoH!BZ545)</f>
        <v>0</v>
      </c>
      <c r="AW536" s="377">
        <f>MAX(GeoH!AS545,GeoH!CA545)</f>
        <v>0</v>
      </c>
      <c r="AX536" s="377">
        <f>MAX(GeoH!AT545,GeoH!CB545)</f>
        <v>0</v>
      </c>
      <c r="AY536" s="377">
        <f>MAX(GeoH!AU545,GeoH!CC545)</f>
        <v>0</v>
      </c>
      <c r="AZ536" s="377">
        <f>MAX(GeoH!AV545,GeoH!CD545)</f>
        <v>0</v>
      </c>
      <c r="BA536" s="377">
        <f>MAX(GeoH!AW545,GeoH!CE545)</f>
        <v>0</v>
      </c>
      <c r="BB536" s="377">
        <f>MAX(GeoH!AX545,GeoH!CF545)</f>
        <v>0</v>
      </c>
      <c r="BC536" s="377">
        <f>MAX(GeoH!AY545,GeoH!CG545)</f>
        <v>0</v>
      </c>
      <c r="BD536" s="377">
        <f>MAX(GeoH!AZ545,GeoH!CH545)</f>
        <v>0</v>
      </c>
      <c r="BE536" s="377">
        <f>MAX(GeoH!BA545,GeoH!CI545)</f>
        <v>0</v>
      </c>
      <c r="BF536" s="377">
        <f>MAX(GeoH!BB545,GeoH!CJ545)</f>
        <v>0</v>
      </c>
      <c r="BG536" s="377">
        <f>MAX(COUNTIF(GeoH!BC545,"Oui"),COUNTIF(GeoH!CK545,"Oui"))</f>
        <v>0</v>
      </c>
      <c r="BH536" s="354"/>
      <c r="BI536" s="377">
        <f>Trachome!Q548</f>
        <v>0</v>
      </c>
      <c r="BJ536" s="377">
        <f>Trachome!AK548</f>
        <v>0</v>
      </c>
      <c r="BK536" s="377">
        <f>Trachome!AL548</f>
        <v>0</v>
      </c>
      <c r="BL536" s="377">
        <f>Trachome!AN548</f>
        <v>0</v>
      </c>
      <c r="BM536" s="377">
        <f>Trachome!AO548</f>
        <v>0</v>
      </c>
      <c r="BN536" s="377">
        <f>Trachome!AT548</f>
        <v>0</v>
      </c>
      <c r="BO536" s="377">
        <f>Trachome!AU548</f>
        <v>0</v>
      </c>
      <c r="BP536" s="377">
        <f>Trachome!AV548</f>
        <v>0</v>
      </c>
      <c r="BQ536" s="377">
        <f>Trachome!AW548</f>
        <v>0</v>
      </c>
      <c r="BR536" s="377">
        <f>COUNTIF(Trachome!AX548,"Oui")</f>
        <v>0</v>
      </c>
      <c r="BS536" s="354"/>
      <c r="BT536" s="377">
        <f t="shared" si="93"/>
        <v>0</v>
      </c>
      <c r="BU536" s="377">
        <f t="shared" si="94"/>
        <v>0</v>
      </c>
      <c r="BV536" s="377">
        <f t="shared" si="95"/>
        <v>0</v>
      </c>
      <c r="BW536" s="377">
        <f t="shared" si="96"/>
        <v>0</v>
      </c>
      <c r="BX536" s="377">
        <f t="shared" si="97"/>
        <v>0</v>
      </c>
      <c r="BY536" s="377">
        <f t="shared" si="100"/>
        <v>0</v>
      </c>
      <c r="BZ536" s="377">
        <f t="shared" si="101"/>
        <v>0</v>
      </c>
      <c r="CA536" s="377">
        <f t="shared" si="102"/>
        <v>0</v>
      </c>
      <c r="CB536" s="377">
        <f t="shared" si="98"/>
        <v>0</v>
      </c>
      <c r="CC536" s="377">
        <f t="shared" si="99"/>
        <v>0</v>
      </c>
    </row>
    <row r="537" spans="2:81" x14ac:dyDescent="0.25">
      <c r="B537" s="169">
        <f>'Données démographiques'!B545</f>
        <v>0</v>
      </c>
      <c r="C537" s="169">
        <f>'Données démographiques'!C545</f>
        <v>0</v>
      </c>
      <c r="D537" s="170">
        <f>'Données démographiques'!D545</f>
        <v>0</v>
      </c>
      <c r="E537" s="76"/>
      <c r="F537" s="170">
        <f>FL!M544</f>
        <v>0</v>
      </c>
      <c r="G537" s="170">
        <f>FL!AE544</f>
        <v>0</v>
      </c>
      <c r="H537" s="170">
        <f>FL!AF544</f>
        <v>0</v>
      </c>
      <c r="I537" s="170">
        <f>FL!AH544</f>
        <v>0</v>
      </c>
      <c r="J537" s="170">
        <f>FL!AI544</f>
        <v>0</v>
      </c>
      <c r="K537" s="170">
        <f>FL!AK544</f>
        <v>0</v>
      </c>
      <c r="L537" s="170">
        <f>FL!AM544</f>
        <v>0</v>
      </c>
      <c r="M537" s="170">
        <f>FL!AN544</f>
        <v>0</v>
      </c>
      <c r="N537" s="170">
        <f>FL!AO544</f>
        <v>0</v>
      </c>
      <c r="O537" s="170">
        <f>FL!AP544</f>
        <v>0</v>
      </c>
      <c r="P537" s="170">
        <f>FL!AQ544</f>
        <v>0</v>
      </c>
      <c r="Q537" s="170">
        <f>COUNTIF(FL!AR544,"Oui")</f>
        <v>0</v>
      </c>
      <c r="R537" s="76"/>
      <c r="S537" s="170">
        <f>Oncho!K544</f>
        <v>0</v>
      </c>
      <c r="T537" s="170">
        <f>MAX(Oncho!AB544,Oncho!BA544)</f>
        <v>0</v>
      </c>
      <c r="U537" s="170">
        <f>MAX(Oncho!AC544,Oncho!BB544)</f>
        <v>0</v>
      </c>
      <c r="V537" s="170">
        <f>MAX(Oncho!AE544,Oncho!BD544)</f>
        <v>0</v>
      </c>
      <c r="W537" s="170">
        <f>MAX(Oncho!AF544,Oncho!BE544)</f>
        <v>0</v>
      </c>
      <c r="X537" s="170">
        <f>MAX(Oncho!AG544,Oncho!BF544)</f>
        <v>0</v>
      </c>
      <c r="Y537" s="170">
        <f>MAX(Oncho!AH544,Oncho!BG544)</f>
        <v>0</v>
      </c>
      <c r="Z537" s="170">
        <f>MAX(Oncho!AI544,Oncho!BH544)</f>
        <v>0</v>
      </c>
      <c r="AA537" s="170">
        <f>MAX(Oncho!AJ544,Oncho!BI544)</f>
        <v>0</v>
      </c>
      <c r="AB537" s="170">
        <f>MAX(COUNTIF(Oncho!AK544,"Oui"),COUNTIF(Oncho!BJ544,"Oui"))</f>
        <v>0</v>
      </c>
      <c r="AC537" s="76"/>
      <c r="AD537" s="170">
        <f>SCH!P546</f>
        <v>0</v>
      </c>
      <c r="AE537" s="170">
        <f>SCH!AI546</f>
        <v>0</v>
      </c>
      <c r="AF537" s="170">
        <f>SCH!AJ546</f>
        <v>0</v>
      </c>
      <c r="AG537" s="170">
        <f>SCH!AN546</f>
        <v>0</v>
      </c>
      <c r="AH537" s="170">
        <f>SCH!AO546</f>
        <v>0</v>
      </c>
      <c r="AI537" s="170">
        <f>SCH!AT546</f>
        <v>0</v>
      </c>
      <c r="AJ537" s="170">
        <f>SCH!AU546</f>
        <v>0</v>
      </c>
      <c r="AK537" s="170">
        <f>SCH!AV546</f>
        <v>0</v>
      </c>
      <c r="AL537" s="170">
        <f>SCH!AW546</f>
        <v>0</v>
      </c>
      <c r="AM537" s="170">
        <f>COUNTIF(SCH!AX546,"Oui")</f>
        <v>0</v>
      </c>
      <c r="AN537" s="76"/>
      <c r="AO537" s="170">
        <f>GeoH!P546</f>
        <v>0</v>
      </c>
      <c r="AP537" s="170">
        <f>MAX(GeoH!AK546,GeoH!BS546)</f>
        <v>0</v>
      </c>
      <c r="AQ537" s="170">
        <f>MAX(GeoH!AL546,GeoH!BT546)</f>
        <v>0</v>
      </c>
      <c r="AR537" s="170">
        <f>MAX(GeoH!AM546,GeoH!BU546)</f>
        <v>0</v>
      </c>
      <c r="AS537" s="170">
        <f>MAX(GeoH!AN546,GeoH!BV546)</f>
        <v>0</v>
      </c>
      <c r="AT537" s="170">
        <f>MAX(GeoH!AO546,GeoH!BW546)</f>
        <v>0</v>
      </c>
      <c r="AU537" s="170">
        <f>MAX(GeoH!AQ546,GeoH!BY546)</f>
        <v>0</v>
      </c>
      <c r="AV537" s="170">
        <f>MAX(GeoH!AR546,GeoH!BZ546)</f>
        <v>0</v>
      </c>
      <c r="AW537" s="170">
        <f>MAX(GeoH!AS546,GeoH!CA546)</f>
        <v>0</v>
      </c>
      <c r="AX537" s="170">
        <f>MAX(GeoH!AT546,GeoH!CB546)</f>
        <v>0</v>
      </c>
      <c r="AY537" s="170">
        <f>MAX(GeoH!AU546,GeoH!CC546)</f>
        <v>0</v>
      </c>
      <c r="AZ537" s="170">
        <f>MAX(GeoH!AV546,GeoH!CD546)</f>
        <v>0</v>
      </c>
      <c r="BA537" s="170">
        <f>MAX(GeoH!AW546,GeoH!CE546)</f>
        <v>0</v>
      </c>
      <c r="BB537" s="170">
        <f>MAX(GeoH!AX546,GeoH!CF546)</f>
        <v>0</v>
      </c>
      <c r="BC537" s="170">
        <f>MAX(GeoH!AY546,GeoH!CG546)</f>
        <v>0</v>
      </c>
      <c r="BD537" s="170">
        <f>MAX(GeoH!AZ546,GeoH!CH546)</f>
        <v>0</v>
      </c>
      <c r="BE537" s="170">
        <f>MAX(GeoH!BA546,GeoH!CI546)</f>
        <v>0</v>
      </c>
      <c r="BF537" s="170">
        <f>MAX(GeoH!BB546,GeoH!CJ546)</f>
        <v>0</v>
      </c>
      <c r="BG537" s="170">
        <f>MAX(COUNTIF(GeoH!BC546,"Oui"),COUNTIF(GeoH!CK546,"Oui"))</f>
        <v>0</v>
      </c>
      <c r="BH537" s="76"/>
      <c r="BI537" s="170">
        <f>Trachome!Q549</f>
        <v>0</v>
      </c>
      <c r="BJ537" s="170">
        <f>Trachome!AK549</f>
        <v>0</v>
      </c>
      <c r="BK537" s="170">
        <f>Trachome!AL549</f>
        <v>0</v>
      </c>
      <c r="BL537" s="170">
        <f>Trachome!AN549</f>
        <v>0</v>
      </c>
      <c r="BM537" s="170">
        <f>Trachome!AO549</f>
        <v>0</v>
      </c>
      <c r="BN537" s="170">
        <f>Trachome!AT549</f>
        <v>0</v>
      </c>
      <c r="BO537" s="170">
        <f>Trachome!AU549</f>
        <v>0</v>
      </c>
      <c r="BP537" s="170">
        <f>Trachome!AV549</f>
        <v>0</v>
      </c>
      <c r="BQ537" s="170">
        <f>Trachome!AW549</f>
        <v>0</v>
      </c>
      <c r="BR537" s="170">
        <f>COUNTIF(Trachome!AX549,"Oui")</f>
        <v>0</v>
      </c>
      <c r="BS537" s="76"/>
      <c r="BT537" s="170">
        <f t="shared" si="93"/>
        <v>0</v>
      </c>
      <c r="BU537" s="170">
        <f t="shared" si="94"/>
        <v>0</v>
      </c>
      <c r="BV537" s="170">
        <f t="shared" si="95"/>
        <v>0</v>
      </c>
      <c r="BW537" s="170">
        <f t="shared" si="96"/>
        <v>0</v>
      </c>
      <c r="BX537" s="170">
        <f t="shared" si="97"/>
        <v>0</v>
      </c>
      <c r="BY537" s="170">
        <f t="shared" si="100"/>
        <v>0</v>
      </c>
      <c r="BZ537" s="170">
        <f t="shared" si="101"/>
        <v>0</v>
      </c>
      <c r="CA537" s="170">
        <f t="shared" si="102"/>
        <v>0</v>
      </c>
      <c r="CB537" s="170">
        <f t="shared" si="98"/>
        <v>0</v>
      </c>
      <c r="CC537" s="170">
        <f t="shared" si="99"/>
        <v>0</v>
      </c>
    </row>
    <row r="538" spans="2:81" x14ac:dyDescent="0.25">
      <c r="B538" s="376">
        <f>'Données démographiques'!B546</f>
        <v>0</v>
      </c>
      <c r="C538" s="376">
        <f>'Données démographiques'!C546</f>
        <v>0</v>
      </c>
      <c r="D538" s="377">
        <f>'Données démographiques'!D546</f>
        <v>0</v>
      </c>
      <c r="E538" s="354"/>
      <c r="F538" s="377">
        <f>FL!M545</f>
        <v>0</v>
      </c>
      <c r="G538" s="377">
        <f>FL!AE545</f>
        <v>0</v>
      </c>
      <c r="H538" s="377">
        <f>FL!AF545</f>
        <v>0</v>
      </c>
      <c r="I538" s="377">
        <f>FL!AH545</f>
        <v>0</v>
      </c>
      <c r="J538" s="377">
        <f>FL!AI545</f>
        <v>0</v>
      </c>
      <c r="K538" s="377">
        <f>FL!AK545</f>
        <v>0</v>
      </c>
      <c r="L538" s="377">
        <f>FL!AM545</f>
        <v>0</v>
      </c>
      <c r="M538" s="377">
        <f>FL!AN545</f>
        <v>0</v>
      </c>
      <c r="N538" s="377">
        <f>FL!AO545</f>
        <v>0</v>
      </c>
      <c r="O538" s="377">
        <f>FL!AP545</f>
        <v>0</v>
      </c>
      <c r="P538" s="377">
        <f>FL!AQ545</f>
        <v>0</v>
      </c>
      <c r="Q538" s="377">
        <f>COUNTIF(FL!AR545,"Oui")</f>
        <v>0</v>
      </c>
      <c r="R538" s="354"/>
      <c r="S538" s="377">
        <f>Oncho!K545</f>
        <v>0</v>
      </c>
      <c r="T538" s="377">
        <f>MAX(Oncho!AB545,Oncho!BA545)</f>
        <v>0</v>
      </c>
      <c r="U538" s="377">
        <f>MAX(Oncho!AC545,Oncho!BB545)</f>
        <v>0</v>
      </c>
      <c r="V538" s="377">
        <f>MAX(Oncho!AE545,Oncho!BD545)</f>
        <v>0</v>
      </c>
      <c r="W538" s="377">
        <f>MAX(Oncho!AF545,Oncho!BE545)</f>
        <v>0</v>
      </c>
      <c r="X538" s="377">
        <f>MAX(Oncho!AG545,Oncho!BF545)</f>
        <v>0</v>
      </c>
      <c r="Y538" s="377">
        <f>MAX(Oncho!AH545,Oncho!BG545)</f>
        <v>0</v>
      </c>
      <c r="Z538" s="377">
        <f>MAX(Oncho!AI545,Oncho!BH545)</f>
        <v>0</v>
      </c>
      <c r="AA538" s="377">
        <f>MAX(Oncho!AJ545,Oncho!BI545)</f>
        <v>0</v>
      </c>
      <c r="AB538" s="377">
        <f>MAX(COUNTIF(Oncho!AK545,"Oui"),COUNTIF(Oncho!BJ545,"Oui"))</f>
        <v>0</v>
      </c>
      <c r="AC538" s="354"/>
      <c r="AD538" s="377">
        <f>SCH!P547</f>
        <v>0</v>
      </c>
      <c r="AE538" s="377">
        <f>SCH!AI547</f>
        <v>0</v>
      </c>
      <c r="AF538" s="377">
        <f>SCH!AJ547</f>
        <v>0</v>
      </c>
      <c r="AG538" s="377">
        <f>SCH!AN547</f>
        <v>0</v>
      </c>
      <c r="AH538" s="377">
        <f>SCH!AO547</f>
        <v>0</v>
      </c>
      <c r="AI538" s="377">
        <f>SCH!AT547</f>
        <v>0</v>
      </c>
      <c r="AJ538" s="377">
        <f>SCH!AU547</f>
        <v>0</v>
      </c>
      <c r="AK538" s="377">
        <f>SCH!AV547</f>
        <v>0</v>
      </c>
      <c r="AL538" s="377">
        <f>SCH!AW547</f>
        <v>0</v>
      </c>
      <c r="AM538" s="377">
        <f>COUNTIF(SCH!AX547,"Oui")</f>
        <v>0</v>
      </c>
      <c r="AN538" s="354"/>
      <c r="AO538" s="377">
        <f>GeoH!P547</f>
        <v>0</v>
      </c>
      <c r="AP538" s="377">
        <f>MAX(GeoH!AK547,GeoH!BS547)</f>
        <v>0</v>
      </c>
      <c r="AQ538" s="377">
        <f>MAX(GeoH!AL547,GeoH!BT547)</f>
        <v>0</v>
      </c>
      <c r="AR538" s="377">
        <f>MAX(GeoH!AM547,GeoH!BU547)</f>
        <v>0</v>
      </c>
      <c r="AS538" s="377">
        <f>MAX(GeoH!AN547,GeoH!BV547)</f>
        <v>0</v>
      </c>
      <c r="AT538" s="377">
        <f>MAX(GeoH!AO547,GeoH!BW547)</f>
        <v>0</v>
      </c>
      <c r="AU538" s="377">
        <f>MAX(GeoH!AQ547,GeoH!BY547)</f>
        <v>0</v>
      </c>
      <c r="AV538" s="377">
        <f>MAX(GeoH!AR547,GeoH!BZ547)</f>
        <v>0</v>
      </c>
      <c r="AW538" s="377">
        <f>MAX(GeoH!AS547,GeoH!CA547)</f>
        <v>0</v>
      </c>
      <c r="AX538" s="377">
        <f>MAX(GeoH!AT547,GeoH!CB547)</f>
        <v>0</v>
      </c>
      <c r="AY538" s="377">
        <f>MAX(GeoH!AU547,GeoH!CC547)</f>
        <v>0</v>
      </c>
      <c r="AZ538" s="377">
        <f>MAX(GeoH!AV547,GeoH!CD547)</f>
        <v>0</v>
      </c>
      <c r="BA538" s="377">
        <f>MAX(GeoH!AW547,GeoH!CE547)</f>
        <v>0</v>
      </c>
      <c r="BB538" s="377">
        <f>MAX(GeoH!AX547,GeoH!CF547)</f>
        <v>0</v>
      </c>
      <c r="BC538" s="377">
        <f>MAX(GeoH!AY547,GeoH!CG547)</f>
        <v>0</v>
      </c>
      <c r="BD538" s="377">
        <f>MAX(GeoH!AZ547,GeoH!CH547)</f>
        <v>0</v>
      </c>
      <c r="BE538" s="377">
        <f>MAX(GeoH!BA547,GeoH!CI547)</f>
        <v>0</v>
      </c>
      <c r="BF538" s="377">
        <f>MAX(GeoH!BB547,GeoH!CJ547)</f>
        <v>0</v>
      </c>
      <c r="BG538" s="377">
        <f>MAX(COUNTIF(GeoH!BC547,"Oui"),COUNTIF(GeoH!CK547,"Oui"))</f>
        <v>0</v>
      </c>
      <c r="BH538" s="354"/>
      <c r="BI538" s="377">
        <f>Trachome!Q550</f>
        <v>0</v>
      </c>
      <c r="BJ538" s="377">
        <f>Trachome!AK550</f>
        <v>0</v>
      </c>
      <c r="BK538" s="377">
        <f>Trachome!AL550</f>
        <v>0</v>
      </c>
      <c r="BL538" s="377">
        <f>Trachome!AN550</f>
        <v>0</v>
      </c>
      <c r="BM538" s="377">
        <f>Trachome!AO550</f>
        <v>0</v>
      </c>
      <c r="BN538" s="377">
        <f>Trachome!AT550</f>
        <v>0</v>
      </c>
      <c r="BO538" s="377">
        <f>Trachome!AU550</f>
        <v>0</v>
      </c>
      <c r="BP538" s="377">
        <f>Trachome!AV550</f>
        <v>0</v>
      </c>
      <c r="BQ538" s="377">
        <f>Trachome!AW550</f>
        <v>0</v>
      </c>
      <c r="BR538" s="377">
        <f>COUNTIF(Trachome!AX550,"Oui")</f>
        <v>0</v>
      </c>
      <c r="BS538" s="354"/>
      <c r="BT538" s="377">
        <f t="shared" si="93"/>
        <v>0</v>
      </c>
      <c r="BU538" s="377">
        <f t="shared" si="94"/>
        <v>0</v>
      </c>
      <c r="BV538" s="377">
        <f t="shared" si="95"/>
        <v>0</v>
      </c>
      <c r="BW538" s="377">
        <f t="shared" si="96"/>
        <v>0</v>
      </c>
      <c r="BX538" s="377">
        <f t="shared" si="97"/>
        <v>0</v>
      </c>
      <c r="BY538" s="377">
        <f t="shared" si="100"/>
        <v>0</v>
      </c>
      <c r="BZ538" s="377">
        <f t="shared" si="101"/>
        <v>0</v>
      </c>
      <c r="CA538" s="377">
        <f t="shared" si="102"/>
        <v>0</v>
      </c>
      <c r="CB538" s="377">
        <f t="shared" si="98"/>
        <v>0</v>
      </c>
      <c r="CC538" s="377">
        <f t="shared" si="99"/>
        <v>0</v>
      </c>
    </row>
    <row r="539" spans="2:81" x14ac:dyDescent="0.25">
      <c r="B539" s="169">
        <f>'Données démographiques'!B547</f>
        <v>0</v>
      </c>
      <c r="C539" s="169">
        <f>'Données démographiques'!C547</f>
        <v>0</v>
      </c>
      <c r="D539" s="170">
        <f>'Données démographiques'!D547</f>
        <v>0</v>
      </c>
      <c r="E539" s="76"/>
      <c r="F539" s="170">
        <f>FL!M546</f>
        <v>0</v>
      </c>
      <c r="G539" s="170">
        <f>FL!AE546</f>
        <v>0</v>
      </c>
      <c r="H539" s="170">
        <f>FL!AF546</f>
        <v>0</v>
      </c>
      <c r="I539" s="170">
        <f>FL!AH546</f>
        <v>0</v>
      </c>
      <c r="J539" s="170">
        <f>FL!AI546</f>
        <v>0</v>
      </c>
      <c r="K539" s="170">
        <f>FL!AK546</f>
        <v>0</v>
      </c>
      <c r="L539" s="170">
        <f>FL!AM546</f>
        <v>0</v>
      </c>
      <c r="M539" s="170">
        <f>FL!AN546</f>
        <v>0</v>
      </c>
      <c r="N539" s="170">
        <f>FL!AO546</f>
        <v>0</v>
      </c>
      <c r="O539" s="170">
        <f>FL!AP546</f>
        <v>0</v>
      </c>
      <c r="P539" s="170">
        <f>FL!AQ546</f>
        <v>0</v>
      </c>
      <c r="Q539" s="170">
        <f>COUNTIF(FL!AR546,"Oui")</f>
        <v>0</v>
      </c>
      <c r="R539" s="76"/>
      <c r="S539" s="170">
        <f>Oncho!K546</f>
        <v>0</v>
      </c>
      <c r="T539" s="170">
        <f>MAX(Oncho!AB546,Oncho!BA546)</f>
        <v>0</v>
      </c>
      <c r="U539" s="170">
        <f>MAX(Oncho!AC546,Oncho!BB546)</f>
        <v>0</v>
      </c>
      <c r="V539" s="170">
        <f>MAX(Oncho!AE546,Oncho!BD546)</f>
        <v>0</v>
      </c>
      <c r="W539" s="170">
        <f>MAX(Oncho!AF546,Oncho!BE546)</f>
        <v>0</v>
      </c>
      <c r="X539" s="170">
        <f>MAX(Oncho!AG546,Oncho!BF546)</f>
        <v>0</v>
      </c>
      <c r="Y539" s="170">
        <f>MAX(Oncho!AH546,Oncho!BG546)</f>
        <v>0</v>
      </c>
      <c r="Z539" s="170">
        <f>MAX(Oncho!AI546,Oncho!BH546)</f>
        <v>0</v>
      </c>
      <c r="AA539" s="170">
        <f>MAX(Oncho!AJ546,Oncho!BI546)</f>
        <v>0</v>
      </c>
      <c r="AB539" s="170">
        <f>MAX(COUNTIF(Oncho!AK546,"Oui"),COUNTIF(Oncho!BJ546,"Oui"))</f>
        <v>0</v>
      </c>
      <c r="AC539" s="76"/>
      <c r="AD539" s="170">
        <f>SCH!P548</f>
        <v>0</v>
      </c>
      <c r="AE539" s="170">
        <f>SCH!AI548</f>
        <v>0</v>
      </c>
      <c r="AF539" s="170">
        <f>SCH!AJ548</f>
        <v>0</v>
      </c>
      <c r="AG539" s="170">
        <f>SCH!AN548</f>
        <v>0</v>
      </c>
      <c r="AH539" s="170">
        <f>SCH!AO548</f>
        <v>0</v>
      </c>
      <c r="AI539" s="170">
        <f>SCH!AT548</f>
        <v>0</v>
      </c>
      <c r="AJ539" s="170">
        <f>SCH!AU548</f>
        <v>0</v>
      </c>
      <c r="AK539" s="170">
        <f>SCH!AV548</f>
        <v>0</v>
      </c>
      <c r="AL539" s="170">
        <f>SCH!AW548</f>
        <v>0</v>
      </c>
      <c r="AM539" s="170">
        <f>COUNTIF(SCH!AX548,"Oui")</f>
        <v>0</v>
      </c>
      <c r="AN539" s="76"/>
      <c r="AO539" s="170">
        <f>GeoH!P548</f>
        <v>0</v>
      </c>
      <c r="AP539" s="170">
        <f>MAX(GeoH!AK548,GeoH!BS548)</f>
        <v>0</v>
      </c>
      <c r="AQ539" s="170">
        <f>MAX(GeoH!AL548,GeoH!BT548)</f>
        <v>0</v>
      </c>
      <c r="AR539" s="170">
        <f>MAX(GeoH!AM548,GeoH!BU548)</f>
        <v>0</v>
      </c>
      <c r="AS539" s="170">
        <f>MAX(GeoH!AN548,GeoH!BV548)</f>
        <v>0</v>
      </c>
      <c r="AT539" s="170">
        <f>MAX(GeoH!AO548,GeoH!BW548)</f>
        <v>0</v>
      </c>
      <c r="AU539" s="170">
        <f>MAX(GeoH!AQ548,GeoH!BY548)</f>
        <v>0</v>
      </c>
      <c r="AV539" s="170">
        <f>MAX(GeoH!AR548,GeoH!BZ548)</f>
        <v>0</v>
      </c>
      <c r="AW539" s="170">
        <f>MAX(GeoH!AS548,GeoH!CA548)</f>
        <v>0</v>
      </c>
      <c r="AX539" s="170">
        <f>MAX(GeoH!AT548,GeoH!CB548)</f>
        <v>0</v>
      </c>
      <c r="AY539" s="170">
        <f>MAX(GeoH!AU548,GeoH!CC548)</f>
        <v>0</v>
      </c>
      <c r="AZ539" s="170">
        <f>MAX(GeoH!AV548,GeoH!CD548)</f>
        <v>0</v>
      </c>
      <c r="BA539" s="170">
        <f>MAX(GeoH!AW548,GeoH!CE548)</f>
        <v>0</v>
      </c>
      <c r="BB539" s="170">
        <f>MAX(GeoH!AX548,GeoH!CF548)</f>
        <v>0</v>
      </c>
      <c r="BC539" s="170">
        <f>MAX(GeoH!AY548,GeoH!CG548)</f>
        <v>0</v>
      </c>
      <c r="BD539" s="170">
        <f>MAX(GeoH!AZ548,GeoH!CH548)</f>
        <v>0</v>
      </c>
      <c r="BE539" s="170">
        <f>MAX(GeoH!BA548,GeoH!CI548)</f>
        <v>0</v>
      </c>
      <c r="BF539" s="170">
        <f>MAX(GeoH!BB548,GeoH!CJ548)</f>
        <v>0</v>
      </c>
      <c r="BG539" s="170">
        <f>MAX(COUNTIF(GeoH!BC548,"Oui"),COUNTIF(GeoH!CK548,"Oui"))</f>
        <v>0</v>
      </c>
      <c r="BH539" s="76"/>
      <c r="BI539" s="170">
        <f>Trachome!Q551</f>
        <v>0</v>
      </c>
      <c r="BJ539" s="170">
        <f>Trachome!AK551</f>
        <v>0</v>
      </c>
      <c r="BK539" s="170">
        <f>Trachome!AL551</f>
        <v>0</v>
      </c>
      <c r="BL539" s="170">
        <f>Trachome!AN551</f>
        <v>0</v>
      </c>
      <c r="BM539" s="170">
        <f>Trachome!AO551</f>
        <v>0</v>
      </c>
      <c r="BN539" s="170">
        <f>Trachome!AT551</f>
        <v>0</v>
      </c>
      <c r="BO539" s="170">
        <f>Trachome!AU551</f>
        <v>0</v>
      </c>
      <c r="BP539" s="170">
        <f>Trachome!AV551</f>
        <v>0</v>
      </c>
      <c r="BQ539" s="170">
        <f>Trachome!AW551</f>
        <v>0</v>
      </c>
      <c r="BR539" s="170">
        <f>COUNTIF(Trachome!AX551,"Oui")</f>
        <v>0</v>
      </c>
      <c r="BS539" s="76"/>
      <c r="BT539" s="170">
        <f t="shared" si="93"/>
        <v>0</v>
      </c>
      <c r="BU539" s="170">
        <f t="shared" si="94"/>
        <v>0</v>
      </c>
      <c r="BV539" s="170">
        <f t="shared" si="95"/>
        <v>0</v>
      </c>
      <c r="BW539" s="170">
        <f t="shared" si="96"/>
        <v>0</v>
      </c>
      <c r="BX539" s="170">
        <f t="shared" si="97"/>
        <v>0</v>
      </c>
      <c r="BY539" s="170">
        <f t="shared" si="100"/>
        <v>0</v>
      </c>
      <c r="BZ539" s="170">
        <f t="shared" si="101"/>
        <v>0</v>
      </c>
      <c r="CA539" s="170">
        <f t="shared" si="102"/>
        <v>0</v>
      </c>
      <c r="CB539" s="170">
        <f t="shared" si="98"/>
        <v>0</v>
      </c>
      <c r="CC539" s="170">
        <f t="shared" si="99"/>
        <v>0</v>
      </c>
    </row>
    <row r="540" spans="2:81" x14ac:dyDescent="0.25">
      <c r="B540" s="376">
        <f>'Données démographiques'!B548</f>
        <v>0</v>
      </c>
      <c r="C540" s="376">
        <f>'Données démographiques'!C548</f>
        <v>0</v>
      </c>
      <c r="D540" s="377">
        <f>'Données démographiques'!D548</f>
        <v>0</v>
      </c>
      <c r="E540" s="354"/>
      <c r="F540" s="377">
        <f>FL!M547</f>
        <v>0</v>
      </c>
      <c r="G540" s="377">
        <f>FL!AE547</f>
        <v>0</v>
      </c>
      <c r="H540" s="377">
        <f>FL!AF547</f>
        <v>0</v>
      </c>
      <c r="I540" s="377">
        <f>FL!AH547</f>
        <v>0</v>
      </c>
      <c r="J540" s="377">
        <f>FL!AI547</f>
        <v>0</v>
      </c>
      <c r="K540" s="377">
        <f>FL!AK547</f>
        <v>0</v>
      </c>
      <c r="L540" s="377">
        <f>FL!AM547</f>
        <v>0</v>
      </c>
      <c r="M540" s="377">
        <f>FL!AN547</f>
        <v>0</v>
      </c>
      <c r="N540" s="377">
        <f>FL!AO547</f>
        <v>0</v>
      </c>
      <c r="O540" s="377">
        <f>FL!AP547</f>
        <v>0</v>
      </c>
      <c r="P540" s="377">
        <f>FL!AQ547</f>
        <v>0</v>
      </c>
      <c r="Q540" s="377">
        <f>COUNTIF(FL!AR547,"Oui")</f>
        <v>0</v>
      </c>
      <c r="R540" s="354"/>
      <c r="S540" s="377">
        <f>Oncho!K547</f>
        <v>0</v>
      </c>
      <c r="T540" s="377">
        <f>MAX(Oncho!AB547,Oncho!BA547)</f>
        <v>0</v>
      </c>
      <c r="U540" s="377">
        <f>MAX(Oncho!AC547,Oncho!BB547)</f>
        <v>0</v>
      </c>
      <c r="V540" s="377">
        <f>MAX(Oncho!AE547,Oncho!BD547)</f>
        <v>0</v>
      </c>
      <c r="W540" s="377">
        <f>MAX(Oncho!AF547,Oncho!BE547)</f>
        <v>0</v>
      </c>
      <c r="X540" s="377">
        <f>MAX(Oncho!AG547,Oncho!BF547)</f>
        <v>0</v>
      </c>
      <c r="Y540" s="377">
        <f>MAX(Oncho!AH547,Oncho!BG547)</f>
        <v>0</v>
      </c>
      <c r="Z540" s="377">
        <f>MAX(Oncho!AI547,Oncho!BH547)</f>
        <v>0</v>
      </c>
      <c r="AA540" s="377">
        <f>MAX(Oncho!AJ547,Oncho!BI547)</f>
        <v>0</v>
      </c>
      <c r="AB540" s="377">
        <f>MAX(COUNTIF(Oncho!AK547,"Oui"),COUNTIF(Oncho!BJ547,"Oui"))</f>
        <v>0</v>
      </c>
      <c r="AC540" s="354"/>
      <c r="AD540" s="377">
        <f>SCH!P549</f>
        <v>0</v>
      </c>
      <c r="AE540" s="377">
        <f>SCH!AI549</f>
        <v>0</v>
      </c>
      <c r="AF540" s="377">
        <f>SCH!AJ549</f>
        <v>0</v>
      </c>
      <c r="AG540" s="377">
        <f>SCH!AN549</f>
        <v>0</v>
      </c>
      <c r="AH540" s="377">
        <f>SCH!AO549</f>
        <v>0</v>
      </c>
      <c r="AI540" s="377">
        <f>SCH!AT549</f>
        <v>0</v>
      </c>
      <c r="AJ540" s="377">
        <f>SCH!AU549</f>
        <v>0</v>
      </c>
      <c r="AK540" s="377">
        <f>SCH!AV549</f>
        <v>0</v>
      </c>
      <c r="AL540" s="377">
        <f>SCH!AW549</f>
        <v>0</v>
      </c>
      <c r="AM540" s="377">
        <f>COUNTIF(SCH!AX549,"Oui")</f>
        <v>0</v>
      </c>
      <c r="AN540" s="354"/>
      <c r="AO540" s="377">
        <f>GeoH!P549</f>
        <v>0</v>
      </c>
      <c r="AP540" s="377">
        <f>MAX(GeoH!AK549,GeoH!BS549)</f>
        <v>0</v>
      </c>
      <c r="AQ540" s="377">
        <f>MAX(GeoH!AL549,GeoH!BT549)</f>
        <v>0</v>
      </c>
      <c r="AR540" s="377">
        <f>MAX(GeoH!AM549,GeoH!BU549)</f>
        <v>0</v>
      </c>
      <c r="AS540" s="377">
        <f>MAX(GeoH!AN549,GeoH!BV549)</f>
        <v>0</v>
      </c>
      <c r="AT540" s="377">
        <f>MAX(GeoH!AO549,GeoH!BW549)</f>
        <v>0</v>
      </c>
      <c r="AU540" s="377">
        <f>MAX(GeoH!AQ549,GeoH!BY549)</f>
        <v>0</v>
      </c>
      <c r="AV540" s="377">
        <f>MAX(GeoH!AR549,GeoH!BZ549)</f>
        <v>0</v>
      </c>
      <c r="AW540" s="377">
        <f>MAX(GeoH!AS549,GeoH!CA549)</f>
        <v>0</v>
      </c>
      <c r="AX540" s="377">
        <f>MAX(GeoH!AT549,GeoH!CB549)</f>
        <v>0</v>
      </c>
      <c r="AY540" s="377">
        <f>MAX(GeoH!AU549,GeoH!CC549)</f>
        <v>0</v>
      </c>
      <c r="AZ540" s="377">
        <f>MAX(GeoH!AV549,GeoH!CD549)</f>
        <v>0</v>
      </c>
      <c r="BA540" s="377">
        <f>MAX(GeoH!AW549,GeoH!CE549)</f>
        <v>0</v>
      </c>
      <c r="BB540" s="377">
        <f>MAX(GeoH!AX549,GeoH!CF549)</f>
        <v>0</v>
      </c>
      <c r="BC540" s="377">
        <f>MAX(GeoH!AY549,GeoH!CG549)</f>
        <v>0</v>
      </c>
      <c r="BD540" s="377">
        <f>MAX(GeoH!AZ549,GeoH!CH549)</f>
        <v>0</v>
      </c>
      <c r="BE540" s="377">
        <f>MAX(GeoH!BA549,GeoH!CI549)</f>
        <v>0</v>
      </c>
      <c r="BF540" s="377">
        <f>MAX(GeoH!BB549,GeoH!CJ549)</f>
        <v>0</v>
      </c>
      <c r="BG540" s="377">
        <f>MAX(COUNTIF(GeoH!BC549,"Oui"),COUNTIF(GeoH!CK549,"Oui"))</f>
        <v>0</v>
      </c>
      <c r="BH540" s="354"/>
      <c r="BI540" s="377">
        <f>Trachome!Q552</f>
        <v>0</v>
      </c>
      <c r="BJ540" s="377">
        <f>Trachome!AK552</f>
        <v>0</v>
      </c>
      <c r="BK540" s="377">
        <f>Trachome!AL552</f>
        <v>0</v>
      </c>
      <c r="BL540" s="377">
        <f>Trachome!AN552</f>
        <v>0</v>
      </c>
      <c r="BM540" s="377">
        <f>Trachome!AO552</f>
        <v>0</v>
      </c>
      <c r="BN540" s="377">
        <f>Trachome!AT552</f>
        <v>0</v>
      </c>
      <c r="BO540" s="377">
        <f>Trachome!AU552</f>
        <v>0</v>
      </c>
      <c r="BP540" s="377">
        <f>Trachome!AV552</f>
        <v>0</v>
      </c>
      <c r="BQ540" s="377">
        <f>Trachome!AW552</f>
        <v>0</v>
      </c>
      <c r="BR540" s="377">
        <f>COUNTIF(Trachome!AX552,"Oui")</f>
        <v>0</v>
      </c>
      <c r="BS540" s="354"/>
      <c r="BT540" s="377">
        <f t="shared" si="93"/>
        <v>0</v>
      </c>
      <c r="BU540" s="377">
        <f t="shared" si="94"/>
        <v>0</v>
      </c>
      <c r="BV540" s="377">
        <f t="shared" si="95"/>
        <v>0</v>
      </c>
      <c r="BW540" s="377">
        <f t="shared" si="96"/>
        <v>0</v>
      </c>
      <c r="BX540" s="377">
        <f t="shared" si="97"/>
        <v>0</v>
      </c>
      <c r="BY540" s="377">
        <f t="shared" si="100"/>
        <v>0</v>
      </c>
      <c r="BZ540" s="377">
        <f t="shared" si="101"/>
        <v>0</v>
      </c>
      <c r="CA540" s="377">
        <f t="shared" si="102"/>
        <v>0</v>
      </c>
      <c r="CB540" s="377">
        <f t="shared" si="98"/>
        <v>0</v>
      </c>
      <c r="CC540" s="377">
        <f t="shared" si="99"/>
        <v>0</v>
      </c>
    </row>
    <row r="541" spans="2:81" x14ac:dyDescent="0.25">
      <c r="B541" s="169">
        <f>'Données démographiques'!B549</f>
        <v>0</v>
      </c>
      <c r="C541" s="169">
        <f>'Données démographiques'!C549</f>
        <v>0</v>
      </c>
      <c r="D541" s="170">
        <f>'Données démographiques'!D549</f>
        <v>0</v>
      </c>
      <c r="E541" s="76"/>
      <c r="F541" s="170">
        <f>FL!M548</f>
        <v>0</v>
      </c>
      <c r="G541" s="170">
        <f>FL!AE548</f>
        <v>0</v>
      </c>
      <c r="H541" s="170">
        <f>FL!AF548</f>
        <v>0</v>
      </c>
      <c r="I541" s="170">
        <f>FL!AH548</f>
        <v>0</v>
      </c>
      <c r="J541" s="170">
        <f>FL!AI548</f>
        <v>0</v>
      </c>
      <c r="K541" s="170">
        <f>FL!AK548</f>
        <v>0</v>
      </c>
      <c r="L541" s="170">
        <f>FL!AM548</f>
        <v>0</v>
      </c>
      <c r="M541" s="170">
        <f>FL!AN548</f>
        <v>0</v>
      </c>
      <c r="N541" s="170">
        <f>FL!AO548</f>
        <v>0</v>
      </c>
      <c r="O541" s="170">
        <f>FL!AP548</f>
        <v>0</v>
      </c>
      <c r="P541" s="170">
        <f>FL!AQ548</f>
        <v>0</v>
      </c>
      <c r="Q541" s="170">
        <f>COUNTIF(FL!AR548,"Oui")</f>
        <v>0</v>
      </c>
      <c r="R541" s="76"/>
      <c r="S541" s="170">
        <f>Oncho!K548</f>
        <v>0</v>
      </c>
      <c r="T541" s="170">
        <f>MAX(Oncho!AB548,Oncho!BA548)</f>
        <v>0</v>
      </c>
      <c r="U541" s="170">
        <f>MAX(Oncho!AC548,Oncho!BB548)</f>
        <v>0</v>
      </c>
      <c r="V541" s="170">
        <f>MAX(Oncho!AE548,Oncho!BD548)</f>
        <v>0</v>
      </c>
      <c r="W541" s="170">
        <f>MAX(Oncho!AF548,Oncho!BE548)</f>
        <v>0</v>
      </c>
      <c r="X541" s="170">
        <f>MAX(Oncho!AG548,Oncho!BF548)</f>
        <v>0</v>
      </c>
      <c r="Y541" s="170">
        <f>MAX(Oncho!AH548,Oncho!BG548)</f>
        <v>0</v>
      </c>
      <c r="Z541" s="170">
        <f>MAX(Oncho!AI548,Oncho!BH548)</f>
        <v>0</v>
      </c>
      <c r="AA541" s="170">
        <f>MAX(Oncho!AJ548,Oncho!BI548)</f>
        <v>0</v>
      </c>
      <c r="AB541" s="170">
        <f>MAX(COUNTIF(Oncho!AK548,"Oui"),COUNTIF(Oncho!BJ548,"Oui"))</f>
        <v>0</v>
      </c>
      <c r="AC541" s="76"/>
      <c r="AD541" s="170">
        <f>SCH!P550</f>
        <v>0</v>
      </c>
      <c r="AE541" s="170">
        <f>SCH!AI550</f>
        <v>0</v>
      </c>
      <c r="AF541" s="170">
        <f>SCH!AJ550</f>
        <v>0</v>
      </c>
      <c r="AG541" s="170">
        <f>SCH!AN550</f>
        <v>0</v>
      </c>
      <c r="AH541" s="170">
        <f>SCH!AO550</f>
        <v>0</v>
      </c>
      <c r="AI541" s="170">
        <f>SCH!AT550</f>
        <v>0</v>
      </c>
      <c r="AJ541" s="170">
        <f>SCH!AU550</f>
        <v>0</v>
      </c>
      <c r="AK541" s="170">
        <f>SCH!AV550</f>
        <v>0</v>
      </c>
      <c r="AL541" s="170">
        <f>SCH!AW550</f>
        <v>0</v>
      </c>
      <c r="AM541" s="170">
        <f>COUNTIF(SCH!AX550,"Oui")</f>
        <v>0</v>
      </c>
      <c r="AN541" s="76"/>
      <c r="AO541" s="170">
        <f>GeoH!P550</f>
        <v>0</v>
      </c>
      <c r="AP541" s="170">
        <f>MAX(GeoH!AK550,GeoH!BS550)</f>
        <v>0</v>
      </c>
      <c r="AQ541" s="170">
        <f>MAX(GeoH!AL550,GeoH!BT550)</f>
        <v>0</v>
      </c>
      <c r="AR541" s="170">
        <f>MAX(GeoH!AM550,GeoH!BU550)</f>
        <v>0</v>
      </c>
      <c r="AS541" s="170">
        <f>MAX(GeoH!AN550,GeoH!BV550)</f>
        <v>0</v>
      </c>
      <c r="AT541" s="170">
        <f>MAX(GeoH!AO550,GeoH!BW550)</f>
        <v>0</v>
      </c>
      <c r="AU541" s="170">
        <f>MAX(GeoH!AQ550,GeoH!BY550)</f>
        <v>0</v>
      </c>
      <c r="AV541" s="170">
        <f>MAX(GeoH!AR550,GeoH!BZ550)</f>
        <v>0</v>
      </c>
      <c r="AW541" s="170">
        <f>MAX(GeoH!AS550,GeoH!CA550)</f>
        <v>0</v>
      </c>
      <c r="AX541" s="170">
        <f>MAX(GeoH!AT550,GeoH!CB550)</f>
        <v>0</v>
      </c>
      <c r="AY541" s="170">
        <f>MAX(GeoH!AU550,GeoH!CC550)</f>
        <v>0</v>
      </c>
      <c r="AZ541" s="170">
        <f>MAX(GeoH!AV550,GeoH!CD550)</f>
        <v>0</v>
      </c>
      <c r="BA541" s="170">
        <f>MAX(GeoH!AW550,GeoH!CE550)</f>
        <v>0</v>
      </c>
      <c r="BB541" s="170">
        <f>MAX(GeoH!AX550,GeoH!CF550)</f>
        <v>0</v>
      </c>
      <c r="BC541" s="170">
        <f>MAX(GeoH!AY550,GeoH!CG550)</f>
        <v>0</v>
      </c>
      <c r="BD541" s="170">
        <f>MAX(GeoH!AZ550,GeoH!CH550)</f>
        <v>0</v>
      </c>
      <c r="BE541" s="170">
        <f>MAX(GeoH!BA550,GeoH!CI550)</f>
        <v>0</v>
      </c>
      <c r="BF541" s="170">
        <f>MAX(GeoH!BB550,GeoH!CJ550)</f>
        <v>0</v>
      </c>
      <c r="BG541" s="170">
        <f>MAX(COUNTIF(GeoH!BC550,"Oui"),COUNTIF(GeoH!CK550,"Oui"))</f>
        <v>0</v>
      </c>
      <c r="BH541" s="76"/>
      <c r="BI541" s="170">
        <f>Trachome!Q553</f>
        <v>0</v>
      </c>
      <c r="BJ541" s="170">
        <f>Trachome!AK553</f>
        <v>0</v>
      </c>
      <c r="BK541" s="170">
        <f>Trachome!AL553</f>
        <v>0</v>
      </c>
      <c r="BL541" s="170">
        <f>Trachome!AN553</f>
        <v>0</v>
      </c>
      <c r="BM541" s="170">
        <f>Trachome!AO553</f>
        <v>0</v>
      </c>
      <c r="BN541" s="170">
        <f>Trachome!AT553</f>
        <v>0</v>
      </c>
      <c r="BO541" s="170">
        <f>Trachome!AU553</f>
        <v>0</v>
      </c>
      <c r="BP541" s="170">
        <f>Trachome!AV553</f>
        <v>0</v>
      </c>
      <c r="BQ541" s="170">
        <f>Trachome!AW553</f>
        <v>0</v>
      </c>
      <c r="BR541" s="170">
        <f>COUNTIF(Trachome!AX553,"Oui")</f>
        <v>0</v>
      </c>
      <c r="BS541" s="76"/>
      <c r="BT541" s="170">
        <f t="shared" si="93"/>
        <v>0</v>
      </c>
      <c r="BU541" s="170">
        <f t="shared" si="94"/>
        <v>0</v>
      </c>
      <c r="BV541" s="170">
        <f t="shared" si="95"/>
        <v>0</v>
      </c>
      <c r="BW541" s="170">
        <f t="shared" si="96"/>
        <v>0</v>
      </c>
      <c r="BX541" s="170">
        <f t="shared" si="97"/>
        <v>0</v>
      </c>
      <c r="BY541" s="170">
        <f t="shared" si="100"/>
        <v>0</v>
      </c>
      <c r="BZ541" s="170">
        <f t="shared" si="101"/>
        <v>0</v>
      </c>
      <c r="CA541" s="170">
        <f t="shared" si="102"/>
        <v>0</v>
      </c>
      <c r="CB541" s="170">
        <f t="shared" si="98"/>
        <v>0</v>
      </c>
      <c r="CC541" s="170">
        <f t="shared" si="99"/>
        <v>0</v>
      </c>
    </row>
    <row r="542" spans="2:81" x14ac:dyDescent="0.25">
      <c r="B542" s="376">
        <f>'Données démographiques'!B550</f>
        <v>0</v>
      </c>
      <c r="C542" s="376">
        <f>'Données démographiques'!C550</f>
        <v>0</v>
      </c>
      <c r="D542" s="377">
        <f>'Données démographiques'!D550</f>
        <v>0</v>
      </c>
      <c r="E542" s="354"/>
      <c r="F542" s="377">
        <f>FL!M549</f>
        <v>0</v>
      </c>
      <c r="G542" s="377">
        <f>FL!AE549</f>
        <v>0</v>
      </c>
      <c r="H542" s="377">
        <f>FL!AF549</f>
        <v>0</v>
      </c>
      <c r="I542" s="377">
        <f>FL!AH549</f>
        <v>0</v>
      </c>
      <c r="J542" s="377">
        <f>FL!AI549</f>
        <v>0</v>
      </c>
      <c r="K542" s="377">
        <f>FL!AK549</f>
        <v>0</v>
      </c>
      <c r="L542" s="377">
        <f>FL!AM549</f>
        <v>0</v>
      </c>
      <c r="M542" s="377">
        <f>FL!AN549</f>
        <v>0</v>
      </c>
      <c r="N542" s="377">
        <f>FL!AO549</f>
        <v>0</v>
      </c>
      <c r="O542" s="377">
        <f>FL!AP549</f>
        <v>0</v>
      </c>
      <c r="P542" s="377">
        <f>FL!AQ549</f>
        <v>0</v>
      </c>
      <c r="Q542" s="377">
        <f>COUNTIF(FL!AR549,"Oui")</f>
        <v>0</v>
      </c>
      <c r="R542" s="354"/>
      <c r="S542" s="377">
        <f>Oncho!K549</f>
        <v>0</v>
      </c>
      <c r="T542" s="377">
        <f>MAX(Oncho!AB549,Oncho!BA549)</f>
        <v>0</v>
      </c>
      <c r="U542" s="377">
        <f>MAX(Oncho!AC549,Oncho!BB549)</f>
        <v>0</v>
      </c>
      <c r="V542" s="377">
        <f>MAX(Oncho!AE549,Oncho!BD549)</f>
        <v>0</v>
      </c>
      <c r="W542" s="377">
        <f>MAX(Oncho!AF549,Oncho!BE549)</f>
        <v>0</v>
      </c>
      <c r="X542" s="377">
        <f>MAX(Oncho!AG549,Oncho!BF549)</f>
        <v>0</v>
      </c>
      <c r="Y542" s="377">
        <f>MAX(Oncho!AH549,Oncho!BG549)</f>
        <v>0</v>
      </c>
      <c r="Z542" s="377">
        <f>MAX(Oncho!AI549,Oncho!BH549)</f>
        <v>0</v>
      </c>
      <c r="AA542" s="377">
        <f>MAX(Oncho!AJ549,Oncho!BI549)</f>
        <v>0</v>
      </c>
      <c r="AB542" s="377">
        <f>MAX(COUNTIF(Oncho!AK549,"Oui"),COUNTIF(Oncho!BJ549,"Oui"))</f>
        <v>0</v>
      </c>
      <c r="AC542" s="354"/>
      <c r="AD542" s="377">
        <f>SCH!P551</f>
        <v>0</v>
      </c>
      <c r="AE542" s="377">
        <f>SCH!AI551</f>
        <v>0</v>
      </c>
      <c r="AF542" s="377">
        <f>SCH!AJ551</f>
        <v>0</v>
      </c>
      <c r="AG542" s="377">
        <f>SCH!AN551</f>
        <v>0</v>
      </c>
      <c r="AH542" s="377">
        <f>SCH!AO551</f>
        <v>0</v>
      </c>
      <c r="AI542" s="377">
        <f>SCH!AT551</f>
        <v>0</v>
      </c>
      <c r="AJ542" s="377">
        <f>SCH!AU551</f>
        <v>0</v>
      </c>
      <c r="AK542" s="377">
        <f>SCH!AV551</f>
        <v>0</v>
      </c>
      <c r="AL542" s="377">
        <f>SCH!AW551</f>
        <v>0</v>
      </c>
      <c r="AM542" s="377">
        <f>COUNTIF(SCH!AX551,"Oui")</f>
        <v>0</v>
      </c>
      <c r="AN542" s="354"/>
      <c r="AO542" s="377">
        <f>GeoH!P551</f>
        <v>0</v>
      </c>
      <c r="AP542" s="377">
        <f>MAX(GeoH!AK551,GeoH!BS551)</f>
        <v>0</v>
      </c>
      <c r="AQ542" s="377">
        <f>MAX(GeoH!AL551,GeoH!BT551)</f>
        <v>0</v>
      </c>
      <c r="AR542" s="377">
        <f>MAX(GeoH!AM551,GeoH!BU551)</f>
        <v>0</v>
      </c>
      <c r="AS542" s="377">
        <f>MAX(GeoH!AN551,GeoH!BV551)</f>
        <v>0</v>
      </c>
      <c r="AT542" s="377">
        <f>MAX(GeoH!AO551,GeoH!BW551)</f>
        <v>0</v>
      </c>
      <c r="AU542" s="377">
        <f>MAX(GeoH!AQ551,GeoH!BY551)</f>
        <v>0</v>
      </c>
      <c r="AV542" s="377">
        <f>MAX(GeoH!AR551,GeoH!BZ551)</f>
        <v>0</v>
      </c>
      <c r="AW542" s="377">
        <f>MAX(GeoH!AS551,GeoH!CA551)</f>
        <v>0</v>
      </c>
      <c r="AX542" s="377">
        <f>MAX(GeoH!AT551,GeoH!CB551)</f>
        <v>0</v>
      </c>
      <c r="AY542" s="377">
        <f>MAX(GeoH!AU551,GeoH!CC551)</f>
        <v>0</v>
      </c>
      <c r="AZ542" s="377">
        <f>MAX(GeoH!AV551,GeoH!CD551)</f>
        <v>0</v>
      </c>
      <c r="BA542" s="377">
        <f>MAX(GeoH!AW551,GeoH!CE551)</f>
        <v>0</v>
      </c>
      <c r="BB542" s="377">
        <f>MAX(GeoH!AX551,GeoH!CF551)</f>
        <v>0</v>
      </c>
      <c r="BC542" s="377">
        <f>MAX(GeoH!AY551,GeoH!CG551)</f>
        <v>0</v>
      </c>
      <c r="BD542" s="377">
        <f>MAX(GeoH!AZ551,GeoH!CH551)</f>
        <v>0</v>
      </c>
      <c r="BE542" s="377">
        <f>MAX(GeoH!BA551,GeoH!CI551)</f>
        <v>0</v>
      </c>
      <c r="BF542" s="377">
        <f>MAX(GeoH!BB551,GeoH!CJ551)</f>
        <v>0</v>
      </c>
      <c r="BG542" s="377">
        <f>MAX(COUNTIF(GeoH!BC551,"Oui"),COUNTIF(GeoH!CK551,"Oui"))</f>
        <v>0</v>
      </c>
      <c r="BH542" s="354"/>
      <c r="BI542" s="377">
        <f>Trachome!Q554</f>
        <v>0</v>
      </c>
      <c r="BJ542" s="377">
        <f>Trachome!AK554</f>
        <v>0</v>
      </c>
      <c r="BK542" s="377">
        <f>Trachome!AL554</f>
        <v>0</v>
      </c>
      <c r="BL542" s="377">
        <f>Trachome!AN554</f>
        <v>0</v>
      </c>
      <c r="BM542" s="377">
        <f>Trachome!AO554</f>
        <v>0</v>
      </c>
      <c r="BN542" s="377">
        <f>Trachome!AT554</f>
        <v>0</v>
      </c>
      <c r="BO542" s="377">
        <f>Trachome!AU554</f>
        <v>0</v>
      </c>
      <c r="BP542" s="377">
        <f>Trachome!AV554</f>
        <v>0</v>
      </c>
      <c r="BQ542" s="377">
        <f>Trachome!AW554</f>
        <v>0</v>
      </c>
      <c r="BR542" s="377">
        <f>COUNTIF(Trachome!AX554,"Oui")</f>
        <v>0</v>
      </c>
      <c r="BS542" s="354"/>
      <c r="BT542" s="377">
        <f t="shared" si="93"/>
        <v>0</v>
      </c>
      <c r="BU542" s="377">
        <f t="shared" si="94"/>
        <v>0</v>
      </c>
      <c r="BV542" s="377">
        <f t="shared" si="95"/>
        <v>0</v>
      </c>
      <c r="BW542" s="377">
        <f t="shared" si="96"/>
        <v>0</v>
      </c>
      <c r="BX542" s="377">
        <f t="shared" si="97"/>
        <v>0</v>
      </c>
      <c r="BY542" s="377">
        <f t="shared" si="100"/>
        <v>0</v>
      </c>
      <c r="BZ542" s="377">
        <f t="shared" si="101"/>
        <v>0</v>
      </c>
      <c r="CA542" s="377">
        <f t="shared" si="102"/>
        <v>0</v>
      </c>
      <c r="CB542" s="377">
        <f t="shared" si="98"/>
        <v>0</v>
      </c>
      <c r="CC542" s="377">
        <f t="shared" si="99"/>
        <v>0</v>
      </c>
    </row>
    <row r="543" spans="2:81" x14ac:dyDescent="0.25">
      <c r="B543" s="169">
        <f>'Données démographiques'!B551</f>
        <v>0</v>
      </c>
      <c r="C543" s="169">
        <f>'Données démographiques'!C551</f>
        <v>0</v>
      </c>
      <c r="D543" s="170">
        <f>'Données démographiques'!D551</f>
        <v>0</v>
      </c>
      <c r="E543" s="76"/>
      <c r="F543" s="170">
        <f>FL!M550</f>
        <v>0</v>
      </c>
      <c r="G543" s="170">
        <f>FL!AE550</f>
        <v>0</v>
      </c>
      <c r="H543" s="170">
        <f>FL!AF550</f>
        <v>0</v>
      </c>
      <c r="I543" s="170">
        <f>FL!AH550</f>
        <v>0</v>
      </c>
      <c r="J543" s="170">
        <f>FL!AI550</f>
        <v>0</v>
      </c>
      <c r="K543" s="170">
        <f>FL!AK550</f>
        <v>0</v>
      </c>
      <c r="L543" s="170">
        <f>FL!AM550</f>
        <v>0</v>
      </c>
      <c r="M543" s="170">
        <f>FL!AN550</f>
        <v>0</v>
      </c>
      <c r="N543" s="170">
        <f>FL!AO550</f>
        <v>0</v>
      </c>
      <c r="O543" s="170">
        <f>FL!AP550</f>
        <v>0</v>
      </c>
      <c r="P543" s="170">
        <f>FL!AQ550</f>
        <v>0</v>
      </c>
      <c r="Q543" s="170">
        <f>COUNTIF(FL!AR550,"Oui")</f>
        <v>0</v>
      </c>
      <c r="R543" s="76"/>
      <c r="S543" s="170">
        <f>Oncho!K550</f>
        <v>0</v>
      </c>
      <c r="T543" s="170">
        <f>MAX(Oncho!AB550,Oncho!BA550)</f>
        <v>0</v>
      </c>
      <c r="U543" s="170">
        <f>MAX(Oncho!AC550,Oncho!BB550)</f>
        <v>0</v>
      </c>
      <c r="V543" s="170">
        <f>MAX(Oncho!AE550,Oncho!BD550)</f>
        <v>0</v>
      </c>
      <c r="W543" s="170">
        <f>MAX(Oncho!AF550,Oncho!BE550)</f>
        <v>0</v>
      </c>
      <c r="X543" s="170">
        <f>MAX(Oncho!AG550,Oncho!BF550)</f>
        <v>0</v>
      </c>
      <c r="Y543" s="170">
        <f>MAX(Oncho!AH550,Oncho!BG550)</f>
        <v>0</v>
      </c>
      <c r="Z543" s="170">
        <f>MAX(Oncho!AI550,Oncho!BH550)</f>
        <v>0</v>
      </c>
      <c r="AA543" s="170">
        <f>MAX(Oncho!AJ550,Oncho!BI550)</f>
        <v>0</v>
      </c>
      <c r="AB543" s="170">
        <f>MAX(COUNTIF(Oncho!AK550,"Oui"),COUNTIF(Oncho!BJ550,"Oui"))</f>
        <v>0</v>
      </c>
      <c r="AC543" s="76"/>
      <c r="AD543" s="170">
        <f>SCH!P552</f>
        <v>0</v>
      </c>
      <c r="AE543" s="170">
        <f>SCH!AI552</f>
        <v>0</v>
      </c>
      <c r="AF543" s="170">
        <f>SCH!AJ552</f>
        <v>0</v>
      </c>
      <c r="AG543" s="170">
        <f>SCH!AN552</f>
        <v>0</v>
      </c>
      <c r="AH543" s="170">
        <f>SCH!AO552</f>
        <v>0</v>
      </c>
      <c r="AI543" s="170">
        <f>SCH!AT552</f>
        <v>0</v>
      </c>
      <c r="AJ543" s="170">
        <f>SCH!AU552</f>
        <v>0</v>
      </c>
      <c r="AK543" s="170">
        <f>SCH!AV552</f>
        <v>0</v>
      </c>
      <c r="AL543" s="170">
        <f>SCH!AW552</f>
        <v>0</v>
      </c>
      <c r="AM543" s="170">
        <f>COUNTIF(SCH!AX552,"Oui")</f>
        <v>0</v>
      </c>
      <c r="AN543" s="76"/>
      <c r="AO543" s="170">
        <f>GeoH!P552</f>
        <v>0</v>
      </c>
      <c r="AP543" s="170">
        <f>MAX(GeoH!AK552,GeoH!BS552)</f>
        <v>0</v>
      </c>
      <c r="AQ543" s="170">
        <f>MAX(GeoH!AL552,GeoH!BT552)</f>
        <v>0</v>
      </c>
      <c r="AR543" s="170">
        <f>MAX(GeoH!AM552,GeoH!BU552)</f>
        <v>0</v>
      </c>
      <c r="AS543" s="170">
        <f>MAX(GeoH!AN552,GeoH!BV552)</f>
        <v>0</v>
      </c>
      <c r="AT543" s="170">
        <f>MAX(GeoH!AO552,GeoH!BW552)</f>
        <v>0</v>
      </c>
      <c r="AU543" s="170">
        <f>MAX(GeoH!AQ552,GeoH!BY552)</f>
        <v>0</v>
      </c>
      <c r="AV543" s="170">
        <f>MAX(GeoH!AR552,GeoH!BZ552)</f>
        <v>0</v>
      </c>
      <c r="AW543" s="170">
        <f>MAX(GeoH!AS552,GeoH!CA552)</f>
        <v>0</v>
      </c>
      <c r="AX543" s="170">
        <f>MAX(GeoH!AT552,GeoH!CB552)</f>
        <v>0</v>
      </c>
      <c r="AY543" s="170">
        <f>MAX(GeoH!AU552,GeoH!CC552)</f>
        <v>0</v>
      </c>
      <c r="AZ543" s="170">
        <f>MAX(GeoH!AV552,GeoH!CD552)</f>
        <v>0</v>
      </c>
      <c r="BA543" s="170">
        <f>MAX(GeoH!AW552,GeoH!CE552)</f>
        <v>0</v>
      </c>
      <c r="BB543" s="170">
        <f>MAX(GeoH!AX552,GeoH!CF552)</f>
        <v>0</v>
      </c>
      <c r="BC543" s="170">
        <f>MAX(GeoH!AY552,GeoH!CG552)</f>
        <v>0</v>
      </c>
      <c r="BD543" s="170">
        <f>MAX(GeoH!AZ552,GeoH!CH552)</f>
        <v>0</v>
      </c>
      <c r="BE543" s="170">
        <f>MAX(GeoH!BA552,GeoH!CI552)</f>
        <v>0</v>
      </c>
      <c r="BF543" s="170">
        <f>MAX(GeoH!BB552,GeoH!CJ552)</f>
        <v>0</v>
      </c>
      <c r="BG543" s="170">
        <f>MAX(COUNTIF(GeoH!BC552,"Oui"),COUNTIF(GeoH!CK552,"Oui"))</f>
        <v>0</v>
      </c>
      <c r="BH543" s="76"/>
      <c r="BI543" s="170">
        <f>Trachome!Q555</f>
        <v>0</v>
      </c>
      <c r="BJ543" s="170">
        <f>Trachome!AK555</f>
        <v>0</v>
      </c>
      <c r="BK543" s="170">
        <f>Trachome!AL555</f>
        <v>0</v>
      </c>
      <c r="BL543" s="170">
        <f>Trachome!AN555</f>
        <v>0</v>
      </c>
      <c r="BM543" s="170">
        <f>Trachome!AO555</f>
        <v>0</v>
      </c>
      <c r="BN543" s="170">
        <f>Trachome!AT555</f>
        <v>0</v>
      </c>
      <c r="BO543" s="170">
        <f>Trachome!AU555</f>
        <v>0</v>
      </c>
      <c r="BP543" s="170">
        <f>Trachome!AV555</f>
        <v>0</v>
      </c>
      <c r="BQ543" s="170">
        <f>Trachome!AW555</f>
        <v>0</v>
      </c>
      <c r="BR543" s="170">
        <f>COUNTIF(Trachome!AX555,"Oui")</f>
        <v>0</v>
      </c>
      <c r="BS543" s="76"/>
      <c r="BT543" s="170">
        <f t="shared" si="93"/>
        <v>0</v>
      </c>
      <c r="BU543" s="170">
        <f t="shared" si="94"/>
        <v>0</v>
      </c>
      <c r="BV543" s="170">
        <f t="shared" si="95"/>
        <v>0</v>
      </c>
      <c r="BW543" s="170">
        <f t="shared" si="96"/>
        <v>0</v>
      </c>
      <c r="BX543" s="170">
        <f t="shared" si="97"/>
        <v>0</v>
      </c>
      <c r="BY543" s="170">
        <f t="shared" si="100"/>
        <v>0</v>
      </c>
      <c r="BZ543" s="170">
        <f t="shared" si="101"/>
        <v>0</v>
      </c>
      <c r="CA543" s="170">
        <f t="shared" si="102"/>
        <v>0</v>
      </c>
      <c r="CB543" s="170">
        <f t="shared" si="98"/>
        <v>0</v>
      </c>
      <c r="CC543" s="170">
        <f t="shared" si="99"/>
        <v>0</v>
      </c>
    </row>
    <row r="544" spans="2:81" x14ac:dyDescent="0.25">
      <c r="B544" s="376">
        <f>'Données démographiques'!B552</f>
        <v>0</v>
      </c>
      <c r="C544" s="376">
        <f>'Données démographiques'!C552</f>
        <v>0</v>
      </c>
      <c r="D544" s="377">
        <f>'Données démographiques'!D552</f>
        <v>0</v>
      </c>
      <c r="E544" s="354"/>
      <c r="F544" s="377">
        <f>FL!M551</f>
        <v>0</v>
      </c>
      <c r="G544" s="377">
        <f>FL!AE551</f>
        <v>0</v>
      </c>
      <c r="H544" s="377">
        <f>FL!AF551</f>
        <v>0</v>
      </c>
      <c r="I544" s="377">
        <f>FL!AH551</f>
        <v>0</v>
      </c>
      <c r="J544" s="377">
        <f>FL!AI551</f>
        <v>0</v>
      </c>
      <c r="K544" s="377">
        <f>FL!AK551</f>
        <v>0</v>
      </c>
      <c r="L544" s="377">
        <f>FL!AM551</f>
        <v>0</v>
      </c>
      <c r="M544" s="377">
        <f>FL!AN551</f>
        <v>0</v>
      </c>
      <c r="N544" s="377">
        <f>FL!AO551</f>
        <v>0</v>
      </c>
      <c r="O544" s="377">
        <f>FL!AP551</f>
        <v>0</v>
      </c>
      <c r="P544" s="377">
        <f>FL!AQ551</f>
        <v>0</v>
      </c>
      <c r="Q544" s="377">
        <f>COUNTIF(FL!AR551,"Oui")</f>
        <v>0</v>
      </c>
      <c r="R544" s="354"/>
      <c r="S544" s="377">
        <f>Oncho!K551</f>
        <v>0</v>
      </c>
      <c r="T544" s="377">
        <f>MAX(Oncho!AB551,Oncho!BA551)</f>
        <v>0</v>
      </c>
      <c r="U544" s="377">
        <f>MAX(Oncho!AC551,Oncho!BB551)</f>
        <v>0</v>
      </c>
      <c r="V544" s="377">
        <f>MAX(Oncho!AE551,Oncho!BD551)</f>
        <v>0</v>
      </c>
      <c r="W544" s="377">
        <f>MAX(Oncho!AF551,Oncho!BE551)</f>
        <v>0</v>
      </c>
      <c r="X544" s="377">
        <f>MAX(Oncho!AG551,Oncho!BF551)</f>
        <v>0</v>
      </c>
      <c r="Y544" s="377">
        <f>MAX(Oncho!AH551,Oncho!BG551)</f>
        <v>0</v>
      </c>
      <c r="Z544" s="377">
        <f>MAX(Oncho!AI551,Oncho!BH551)</f>
        <v>0</v>
      </c>
      <c r="AA544" s="377">
        <f>MAX(Oncho!AJ551,Oncho!BI551)</f>
        <v>0</v>
      </c>
      <c r="AB544" s="377">
        <f>MAX(COUNTIF(Oncho!AK551,"Oui"),COUNTIF(Oncho!BJ551,"Oui"))</f>
        <v>0</v>
      </c>
      <c r="AC544" s="354"/>
      <c r="AD544" s="377">
        <f>SCH!P553</f>
        <v>0</v>
      </c>
      <c r="AE544" s="377">
        <f>SCH!AI553</f>
        <v>0</v>
      </c>
      <c r="AF544" s="377">
        <f>SCH!AJ553</f>
        <v>0</v>
      </c>
      <c r="AG544" s="377">
        <f>SCH!AN553</f>
        <v>0</v>
      </c>
      <c r="AH544" s="377">
        <f>SCH!AO553</f>
        <v>0</v>
      </c>
      <c r="AI544" s="377">
        <f>SCH!AT553</f>
        <v>0</v>
      </c>
      <c r="AJ544" s="377">
        <f>SCH!AU553</f>
        <v>0</v>
      </c>
      <c r="AK544" s="377">
        <f>SCH!AV553</f>
        <v>0</v>
      </c>
      <c r="AL544" s="377">
        <f>SCH!AW553</f>
        <v>0</v>
      </c>
      <c r="AM544" s="377">
        <f>COUNTIF(SCH!AX553,"Oui")</f>
        <v>0</v>
      </c>
      <c r="AN544" s="354"/>
      <c r="AO544" s="377">
        <f>GeoH!P553</f>
        <v>0</v>
      </c>
      <c r="AP544" s="377">
        <f>MAX(GeoH!AK553,GeoH!BS553)</f>
        <v>0</v>
      </c>
      <c r="AQ544" s="377">
        <f>MAX(GeoH!AL553,GeoH!BT553)</f>
        <v>0</v>
      </c>
      <c r="AR544" s="377">
        <f>MAX(GeoH!AM553,GeoH!BU553)</f>
        <v>0</v>
      </c>
      <c r="AS544" s="377">
        <f>MAX(GeoH!AN553,GeoH!BV553)</f>
        <v>0</v>
      </c>
      <c r="AT544" s="377">
        <f>MAX(GeoH!AO553,GeoH!BW553)</f>
        <v>0</v>
      </c>
      <c r="AU544" s="377">
        <f>MAX(GeoH!AQ553,GeoH!BY553)</f>
        <v>0</v>
      </c>
      <c r="AV544" s="377">
        <f>MAX(GeoH!AR553,GeoH!BZ553)</f>
        <v>0</v>
      </c>
      <c r="AW544" s="377">
        <f>MAX(GeoH!AS553,GeoH!CA553)</f>
        <v>0</v>
      </c>
      <c r="AX544" s="377">
        <f>MAX(GeoH!AT553,GeoH!CB553)</f>
        <v>0</v>
      </c>
      <c r="AY544" s="377">
        <f>MAX(GeoH!AU553,GeoH!CC553)</f>
        <v>0</v>
      </c>
      <c r="AZ544" s="377">
        <f>MAX(GeoH!AV553,GeoH!CD553)</f>
        <v>0</v>
      </c>
      <c r="BA544" s="377">
        <f>MAX(GeoH!AW553,GeoH!CE553)</f>
        <v>0</v>
      </c>
      <c r="BB544" s="377">
        <f>MAX(GeoH!AX553,GeoH!CF553)</f>
        <v>0</v>
      </c>
      <c r="BC544" s="377">
        <f>MAX(GeoH!AY553,GeoH!CG553)</f>
        <v>0</v>
      </c>
      <c r="BD544" s="377">
        <f>MAX(GeoH!AZ553,GeoH!CH553)</f>
        <v>0</v>
      </c>
      <c r="BE544" s="377">
        <f>MAX(GeoH!BA553,GeoH!CI553)</f>
        <v>0</v>
      </c>
      <c r="BF544" s="377">
        <f>MAX(GeoH!BB553,GeoH!CJ553)</f>
        <v>0</v>
      </c>
      <c r="BG544" s="377">
        <f>MAX(COUNTIF(GeoH!BC553,"Oui"),COUNTIF(GeoH!CK553,"Oui"))</f>
        <v>0</v>
      </c>
      <c r="BH544" s="354"/>
      <c r="BI544" s="377">
        <f>Trachome!Q556</f>
        <v>0</v>
      </c>
      <c r="BJ544" s="377">
        <f>Trachome!AK556</f>
        <v>0</v>
      </c>
      <c r="BK544" s="377">
        <f>Trachome!AL556</f>
        <v>0</v>
      </c>
      <c r="BL544" s="377">
        <f>Trachome!AN556</f>
        <v>0</v>
      </c>
      <c r="BM544" s="377">
        <f>Trachome!AO556</f>
        <v>0</v>
      </c>
      <c r="BN544" s="377">
        <f>Trachome!AT556</f>
        <v>0</v>
      </c>
      <c r="BO544" s="377">
        <f>Trachome!AU556</f>
        <v>0</v>
      </c>
      <c r="BP544" s="377">
        <f>Trachome!AV556</f>
        <v>0</v>
      </c>
      <c r="BQ544" s="377">
        <f>Trachome!AW556</f>
        <v>0</v>
      </c>
      <c r="BR544" s="377">
        <f>COUNTIF(Trachome!AX556,"Oui")</f>
        <v>0</v>
      </c>
      <c r="BS544" s="354"/>
      <c r="BT544" s="377">
        <f t="shared" si="93"/>
        <v>0</v>
      </c>
      <c r="BU544" s="377">
        <f t="shared" si="94"/>
        <v>0</v>
      </c>
      <c r="BV544" s="377">
        <f t="shared" si="95"/>
        <v>0</v>
      </c>
      <c r="BW544" s="377">
        <f t="shared" si="96"/>
        <v>0</v>
      </c>
      <c r="BX544" s="377">
        <f t="shared" si="97"/>
        <v>0</v>
      </c>
      <c r="BY544" s="377">
        <f t="shared" si="100"/>
        <v>0</v>
      </c>
      <c r="BZ544" s="377">
        <f t="shared" si="101"/>
        <v>0</v>
      </c>
      <c r="CA544" s="377">
        <f t="shared" si="102"/>
        <v>0</v>
      </c>
      <c r="CB544" s="377">
        <f t="shared" si="98"/>
        <v>0</v>
      </c>
      <c r="CC544" s="377">
        <f t="shared" si="99"/>
        <v>0</v>
      </c>
    </row>
    <row r="545" spans="2:81" x14ac:dyDescent="0.25">
      <c r="B545" s="169">
        <f>'Données démographiques'!B553</f>
        <v>0</v>
      </c>
      <c r="C545" s="169">
        <f>'Données démographiques'!C553</f>
        <v>0</v>
      </c>
      <c r="D545" s="170">
        <f>'Données démographiques'!D553</f>
        <v>0</v>
      </c>
      <c r="E545" s="76"/>
      <c r="F545" s="170">
        <f>FL!M552</f>
        <v>0</v>
      </c>
      <c r="G545" s="170">
        <f>FL!AE552</f>
        <v>0</v>
      </c>
      <c r="H545" s="170">
        <f>FL!AF552</f>
        <v>0</v>
      </c>
      <c r="I545" s="170">
        <f>FL!AH552</f>
        <v>0</v>
      </c>
      <c r="J545" s="170">
        <f>FL!AI552</f>
        <v>0</v>
      </c>
      <c r="K545" s="170">
        <f>FL!AK552</f>
        <v>0</v>
      </c>
      <c r="L545" s="170">
        <f>FL!AM552</f>
        <v>0</v>
      </c>
      <c r="M545" s="170">
        <f>FL!AN552</f>
        <v>0</v>
      </c>
      <c r="N545" s="170">
        <f>FL!AO552</f>
        <v>0</v>
      </c>
      <c r="O545" s="170">
        <f>FL!AP552</f>
        <v>0</v>
      </c>
      <c r="P545" s="170">
        <f>FL!AQ552</f>
        <v>0</v>
      </c>
      <c r="Q545" s="170">
        <f>COUNTIF(FL!AR552,"Oui")</f>
        <v>0</v>
      </c>
      <c r="R545" s="76"/>
      <c r="S545" s="170">
        <f>Oncho!K552</f>
        <v>0</v>
      </c>
      <c r="T545" s="170">
        <f>MAX(Oncho!AB552,Oncho!BA552)</f>
        <v>0</v>
      </c>
      <c r="U545" s="170">
        <f>MAX(Oncho!AC552,Oncho!BB552)</f>
        <v>0</v>
      </c>
      <c r="V545" s="170">
        <f>MAX(Oncho!AE552,Oncho!BD552)</f>
        <v>0</v>
      </c>
      <c r="W545" s="170">
        <f>MAX(Oncho!AF552,Oncho!BE552)</f>
        <v>0</v>
      </c>
      <c r="X545" s="170">
        <f>MAX(Oncho!AG552,Oncho!BF552)</f>
        <v>0</v>
      </c>
      <c r="Y545" s="170">
        <f>MAX(Oncho!AH552,Oncho!BG552)</f>
        <v>0</v>
      </c>
      <c r="Z545" s="170">
        <f>MAX(Oncho!AI552,Oncho!BH552)</f>
        <v>0</v>
      </c>
      <c r="AA545" s="170">
        <f>MAX(Oncho!AJ552,Oncho!BI552)</f>
        <v>0</v>
      </c>
      <c r="AB545" s="170">
        <f>MAX(COUNTIF(Oncho!AK552,"Oui"),COUNTIF(Oncho!BJ552,"Oui"))</f>
        <v>0</v>
      </c>
      <c r="AC545" s="76"/>
      <c r="AD545" s="170">
        <f>SCH!P554</f>
        <v>0</v>
      </c>
      <c r="AE545" s="170">
        <f>SCH!AI554</f>
        <v>0</v>
      </c>
      <c r="AF545" s="170">
        <f>SCH!AJ554</f>
        <v>0</v>
      </c>
      <c r="AG545" s="170">
        <f>SCH!AN554</f>
        <v>0</v>
      </c>
      <c r="AH545" s="170">
        <f>SCH!AO554</f>
        <v>0</v>
      </c>
      <c r="AI545" s="170">
        <f>SCH!AT554</f>
        <v>0</v>
      </c>
      <c r="AJ545" s="170">
        <f>SCH!AU554</f>
        <v>0</v>
      </c>
      <c r="AK545" s="170">
        <f>SCH!AV554</f>
        <v>0</v>
      </c>
      <c r="AL545" s="170">
        <f>SCH!AW554</f>
        <v>0</v>
      </c>
      <c r="AM545" s="170">
        <f>COUNTIF(SCH!AX554,"Oui")</f>
        <v>0</v>
      </c>
      <c r="AN545" s="76"/>
      <c r="AO545" s="170">
        <f>GeoH!P554</f>
        <v>0</v>
      </c>
      <c r="AP545" s="170">
        <f>MAX(GeoH!AK554,GeoH!BS554)</f>
        <v>0</v>
      </c>
      <c r="AQ545" s="170">
        <f>MAX(GeoH!AL554,GeoH!BT554)</f>
        <v>0</v>
      </c>
      <c r="AR545" s="170">
        <f>MAX(GeoH!AM554,GeoH!BU554)</f>
        <v>0</v>
      </c>
      <c r="AS545" s="170">
        <f>MAX(GeoH!AN554,GeoH!BV554)</f>
        <v>0</v>
      </c>
      <c r="AT545" s="170">
        <f>MAX(GeoH!AO554,GeoH!BW554)</f>
        <v>0</v>
      </c>
      <c r="AU545" s="170">
        <f>MAX(GeoH!AQ554,GeoH!BY554)</f>
        <v>0</v>
      </c>
      <c r="AV545" s="170">
        <f>MAX(GeoH!AR554,GeoH!BZ554)</f>
        <v>0</v>
      </c>
      <c r="AW545" s="170">
        <f>MAX(GeoH!AS554,GeoH!CA554)</f>
        <v>0</v>
      </c>
      <c r="AX545" s="170">
        <f>MAX(GeoH!AT554,GeoH!CB554)</f>
        <v>0</v>
      </c>
      <c r="AY545" s="170">
        <f>MAX(GeoH!AU554,GeoH!CC554)</f>
        <v>0</v>
      </c>
      <c r="AZ545" s="170">
        <f>MAX(GeoH!AV554,GeoH!CD554)</f>
        <v>0</v>
      </c>
      <c r="BA545" s="170">
        <f>MAX(GeoH!AW554,GeoH!CE554)</f>
        <v>0</v>
      </c>
      <c r="BB545" s="170">
        <f>MAX(GeoH!AX554,GeoH!CF554)</f>
        <v>0</v>
      </c>
      <c r="BC545" s="170">
        <f>MAX(GeoH!AY554,GeoH!CG554)</f>
        <v>0</v>
      </c>
      <c r="BD545" s="170">
        <f>MAX(GeoH!AZ554,GeoH!CH554)</f>
        <v>0</v>
      </c>
      <c r="BE545" s="170">
        <f>MAX(GeoH!BA554,GeoH!CI554)</f>
        <v>0</v>
      </c>
      <c r="BF545" s="170">
        <f>MAX(GeoH!BB554,GeoH!CJ554)</f>
        <v>0</v>
      </c>
      <c r="BG545" s="170">
        <f>MAX(COUNTIF(GeoH!BC554,"Oui"),COUNTIF(GeoH!CK554,"Oui"))</f>
        <v>0</v>
      </c>
      <c r="BH545" s="76"/>
      <c r="BI545" s="170">
        <f>Trachome!Q557</f>
        <v>0</v>
      </c>
      <c r="BJ545" s="170">
        <f>Trachome!AK557</f>
        <v>0</v>
      </c>
      <c r="BK545" s="170">
        <f>Trachome!AL557</f>
        <v>0</v>
      </c>
      <c r="BL545" s="170">
        <f>Trachome!AN557</f>
        <v>0</v>
      </c>
      <c r="BM545" s="170">
        <f>Trachome!AO557</f>
        <v>0</v>
      </c>
      <c r="BN545" s="170">
        <f>Trachome!AT557</f>
        <v>0</v>
      </c>
      <c r="BO545" s="170">
        <f>Trachome!AU557</f>
        <v>0</v>
      </c>
      <c r="BP545" s="170">
        <f>Trachome!AV557</f>
        <v>0</v>
      </c>
      <c r="BQ545" s="170">
        <f>Trachome!AW557</f>
        <v>0</v>
      </c>
      <c r="BR545" s="170">
        <f>COUNTIF(Trachome!AX557,"Oui")</f>
        <v>0</v>
      </c>
      <c r="BS545" s="76"/>
      <c r="BT545" s="170">
        <f t="shared" si="93"/>
        <v>0</v>
      </c>
      <c r="BU545" s="170">
        <f t="shared" si="94"/>
        <v>0</v>
      </c>
      <c r="BV545" s="170">
        <f t="shared" si="95"/>
        <v>0</v>
      </c>
      <c r="BW545" s="170">
        <f t="shared" si="96"/>
        <v>0</v>
      </c>
      <c r="BX545" s="170">
        <f t="shared" si="97"/>
        <v>0</v>
      </c>
      <c r="BY545" s="170">
        <f t="shared" si="100"/>
        <v>0</v>
      </c>
      <c r="BZ545" s="170">
        <f t="shared" si="101"/>
        <v>0</v>
      </c>
      <c r="CA545" s="170">
        <f t="shared" si="102"/>
        <v>0</v>
      </c>
      <c r="CB545" s="170">
        <f t="shared" si="98"/>
        <v>0</v>
      </c>
      <c r="CC545" s="170">
        <f t="shared" si="99"/>
        <v>0</v>
      </c>
    </row>
    <row r="546" spans="2:81" x14ac:dyDescent="0.25">
      <c r="B546" s="376">
        <f>'Données démographiques'!B554</f>
        <v>0</v>
      </c>
      <c r="C546" s="376">
        <f>'Données démographiques'!C554</f>
        <v>0</v>
      </c>
      <c r="D546" s="377">
        <f>'Données démographiques'!D554</f>
        <v>0</v>
      </c>
      <c r="E546" s="354"/>
      <c r="F546" s="377">
        <f>FL!M553</f>
        <v>0</v>
      </c>
      <c r="G546" s="377">
        <f>FL!AE553</f>
        <v>0</v>
      </c>
      <c r="H546" s="377">
        <f>FL!AF553</f>
        <v>0</v>
      </c>
      <c r="I546" s="377">
        <f>FL!AH553</f>
        <v>0</v>
      </c>
      <c r="J546" s="377">
        <f>FL!AI553</f>
        <v>0</v>
      </c>
      <c r="K546" s="377">
        <f>FL!AK553</f>
        <v>0</v>
      </c>
      <c r="L546" s="377">
        <f>FL!AM553</f>
        <v>0</v>
      </c>
      <c r="M546" s="377">
        <f>FL!AN553</f>
        <v>0</v>
      </c>
      <c r="N546" s="377">
        <f>FL!AO553</f>
        <v>0</v>
      </c>
      <c r="O546" s="377">
        <f>FL!AP553</f>
        <v>0</v>
      </c>
      <c r="P546" s="377">
        <f>FL!AQ553</f>
        <v>0</v>
      </c>
      <c r="Q546" s="377">
        <f>COUNTIF(FL!AR553,"Oui")</f>
        <v>0</v>
      </c>
      <c r="R546" s="354"/>
      <c r="S546" s="377">
        <f>Oncho!K553</f>
        <v>0</v>
      </c>
      <c r="T546" s="377">
        <f>MAX(Oncho!AB553,Oncho!BA553)</f>
        <v>0</v>
      </c>
      <c r="U546" s="377">
        <f>MAX(Oncho!AC553,Oncho!BB553)</f>
        <v>0</v>
      </c>
      <c r="V546" s="377">
        <f>MAX(Oncho!AE553,Oncho!BD553)</f>
        <v>0</v>
      </c>
      <c r="W546" s="377">
        <f>MAX(Oncho!AF553,Oncho!BE553)</f>
        <v>0</v>
      </c>
      <c r="X546" s="377">
        <f>MAX(Oncho!AG553,Oncho!BF553)</f>
        <v>0</v>
      </c>
      <c r="Y546" s="377">
        <f>MAX(Oncho!AH553,Oncho!BG553)</f>
        <v>0</v>
      </c>
      <c r="Z546" s="377">
        <f>MAX(Oncho!AI553,Oncho!BH553)</f>
        <v>0</v>
      </c>
      <c r="AA546" s="377">
        <f>MAX(Oncho!AJ553,Oncho!BI553)</f>
        <v>0</v>
      </c>
      <c r="AB546" s="377">
        <f>MAX(COUNTIF(Oncho!AK553,"Oui"),COUNTIF(Oncho!BJ553,"Oui"))</f>
        <v>0</v>
      </c>
      <c r="AC546" s="354"/>
      <c r="AD546" s="377">
        <f>SCH!P555</f>
        <v>0</v>
      </c>
      <c r="AE546" s="377">
        <f>SCH!AI555</f>
        <v>0</v>
      </c>
      <c r="AF546" s="377">
        <f>SCH!AJ555</f>
        <v>0</v>
      </c>
      <c r="AG546" s="377">
        <f>SCH!AN555</f>
        <v>0</v>
      </c>
      <c r="AH546" s="377">
        <f>SCH!AO555</f>
        <v>0</v>
      </c>
      <c r="AI546" s="377">
        <f>SCH!AT555</f>
        <v>0</v>
      </c>
      <c r="AJ546" s="377">
        <f>SCH!AU555</f>
        <v>0</v>
      </c>
      <c r="AK546" s="377">
        <f>SCH!AV555</f>
        <v>0</v>
      </c>
      <c r="AL546" s="377">
        <f>SCH!AW555</f>
        <v>0</v>
      </c>
      <c r="AM546" s="377">
        <f>COUNTIF(SCH!AX555,"Oui")</f>
        <v>0</v>
      </c>
      <c r="AN546" s="354"/>
      <c r="AO546" s="377">
        <f>GeoH!P555</f>
        <v>0</v>
      </c>
      <c r="AP546" s="377">
        <f>MAX(GeoH!AK555,GeoH!BS555)</f>
        <v>0</v>
      </c>
      <c r="AQ546" s="377">
        <f>MAX(GeoH!AL555,GeoH!BT555)</f>
        <v>0</v>
      </c>
      <c r="AR546" s="377">
        <f>MAX(GeoH!AM555,GeoH!BU555)</f>
        <v>0</v>
      </c>
      <c r="AS546" s="377">
        <f>MAX(GeoH!AN555,GeoH!BV555)</f>
        <v>0</v>
      </c>
      <c r="AT546" s="377">
        <f>MAX(GeoH!AO555,GeoH!BW555)</f>
        <v>0</v>
      </c>
      <c r="AU546" s="377">
        <f>MAX(GeoH!AQ555,GeoH!BY555)</f>
        <v>0</v>
      </c>
      <c r="AV546" s="377">
        <f>MAX(GeoH!AR555,GeoH!BZ555)</f>
        <v>0</v>
      </c>
      <c r="AW546" s="377">
        <f>MAX(GeoH!AS555,GeoH!CA555)</f>
        <v>0</v>
      </c>
      <c r="AX546" s="377">
        <f>MAX(GeoH!AT555,GeoH!CB555)</f>
        <v>0</v>
      </c>
      <c r="AY546" s="377">
        <f>MAX(GeoH!AU555,GeoH!CC555)</f>
        <v>0</v>
      </c>
      <c r="AZ546" s="377">
        <f>MAX(GeoH!AV555,GeoH!CD555)</f>
        <v>0</v>
      </c>
      <c r="BA546" s="377">
        <f>MAX(GeoH!AW555,GeoH!CE555)</f>
        <v>0</v>
      </c>
      <c r="BB546" s="377">
        <f>MAX(GeoH!AX555,GeoH!CF555)</f>
        <v>0</v>
      </c>
      <c r="BC546" s="377">
        <f>MAX(GeoH!AY555,GeoH!CG555)</f>
        <v>0</v>
      </c>
      <c r="BD546" s="377">
        <f>MAX(GeoH!AZ555,GeoH!CH555)</f>
        <v>0</v>
      </c>
      <c r="BE546" s="377">
        <f>MAX(GeoH!BA555,GeoH!CI555)</f>
        <v>0</v>
      </c>
      <c r="BF546" s="377">
        <f>MAX(GeoH!BB555,GeoH!CJ555)</f>
        <v>0</v>
      </c>
      <c r="BG546" s="377">
        <f>MAX(COUNTIF(GeoH!BC555,"Oui"),COUNTIF(GeoH!CK555,"Oui"))</f>
        <v>0</v>
      </c>
      <c r="BH546" s="354"/>
      <c r="BI546" s="377">
        <f>Trachome!Q558</f>
        <v>0</v>
      </c>
      <c r="BJ546" s="377">
        <f>Trachome!AK558</f>
        <v>0</v>
      </c>
      <c r="BK546" s="377">
        <f>Trachome!AL558</f>
        <v>0</v>
      </c>
      <c r="BL546" s="377">
        <f>Trachome!AN558</f>
        <v>0</v>
      </c>
      <c r="BM546" s="377">
        <f>Trachome!AO558</f>
        <v>0</v>
      </c>
      <c r="BN546" s="377">
        <f>Trachome!AT558</f>
        <v>0</v>
      </c>
      <c r="BO546" s="377">
        <f>Trachome!AU558</f>
        <v>0</v>
      </c>
      <c r="BP546" s="377">
        <f>Trachome!AV558</f>
        <v>0</v>
      </c>
      <c r="BQ546" s="377">
        <f>Trachome!AW558</f>
        <v>0</v>
      </c>
      <c r="BR546" s="377">
        <f>COUNTIF(Trachome!AX558,"Oui")</f>
        <v>0</v>
      </c>
      <c r="BS546" s="354"/>
      <c r="BT546" s="377">
        <f t="shared" si="93"/>
        <v>0</v>
      </c>
      <c r="BU546" s="377">
        <f t="shared" si="94"/>
        <v>0</v>
      </c>
      <c r="BV546" s="377">
        <f t="shared" si="95"/>
        <v>0</v>
      </c>
      <c r="BW546" s="377">
        <f t="shared" si="96"/>
        <v>0</v>
      </c>
      <c r="BX546" s="377">
        <f t="shared" si="97"/>
        <v>0</v>
      </c>
      <c r="BY546" s="377">
        <f t="shared" si="100"/>
        <v>0</v>
      </c>
      <c r="BZ546" s="377">
        <f t="shared" si="101"/>
        <v>0</v>
      </c>
      <c r="CA546" s="377">
        <f t="shared" si="102"/>
        <v>0</v>
      </c>
      <c r="CB546" s="377">
        <f t="shared" si="98"/>
        <v>0</v>
      </c>
      <c r="CC546" s="377">
        <f t="shared" si="99"/>
        <v>0</v>
      </c>
    </row>
    <row r="547" spans="2:81" x14ac:dyDescent="0.25">
      <c r="B547" s="169">
        <f>'Données démographiques'!B555</f>
        <v>0</v>
      </c>
      <c r="C547" s="169">
        <f>'Données démographiques'!C555</f>
        <v>0</v>
      </c>
      <c r="D547" s="170">
        <f>'Données démographiques'!D555</f>
        <v>0</v>
      </c>
      <c r="E547" s="76"/>
      <c r="F547" s="170">
        <f>FL!M554</f>
        <v>0</v>
      </c>
      <c r="G547" s="170">
        <f>FL!AE554</f>
        <v>0</v>
      </c>
      <c r="H547" s="170">
        <f>FL!AF554</f>
        <v>0</v>
      </c>
      <c r="I547" s="170">
        <f>FL!AH554</f>
        <v>0</v>
      </c>
      <c r="J547" s="170">
        <f>FL!AI554</f>
        <v>0</v>
      </c>
      <c r="K547" s="170">
        <f>FL!AK554</f>
        <v>0</v>
      </c>
      <c r="L547" s="170">
        <f>FL!AM554</f>
        <v>0</v>
      </c>
      <c r="M547" s="170">
        <f>FL!AN554</f>
        <v>0</v>
      </c>
      <c r="N547" s="170">
        <f>FL!AO554</f>
        <v>0</v>
      </c>
      <c r="O547" s="170">
        <f>FL!AP554</f>
        <v>0</v>
      </c>
      <c r="P547" s="170">
        <f>FL!AQ554</f>
        <v>0</v>
      </c>
      <c r="Q547" s="170">
        <f>COUNTIF(FL!AR554,"Oui")</f>
        <v>0</v>
      </c>
      <c r="R547" s="76"/>
      <c r="S547" s="170">
        <f>Oncho!K554</f>
        <v>0</v>
      </c>
      <c r="T547" s="170">
        <f>MAX(Oncho!AB554,Oncho!BA554)</f>
        <v>0</v>
      </c>
      <c r="U547" s="170">
        <f>MAX(Oncho!AC554,Oncho!BB554)</f>
        <v>0</v>
      </c>
      <c r="V547" s="170">
        <f>MAX(Oncho!AE554,Oncho!BD554)</f>
        <v>0</v>
      </c>
      <c r="W547" s="170">
        <f>MAX(Oncho!AF554,Oncho!BE554)</f>
        <v>0</v>
      </c>
      <c r="X547" s="170">
        <f>MAX(Oncho!AG554,Oncho!BF554)</f>
        <v>0</v>
      </c>
      <c r="Y547" s="170">
        <f>MAX(Oncho!AH554,Oncho!BG554)</f>
        <v>0</v>
      </c>
      <c r="Z547" s="170">
        <f>MAX(Oncho!AI554,Oncho!BH554)</f>
        <v>0</v>
      </c>
      <c r="AA547" s="170">
        <f>MAX(Oncho!AJ554,Oncho!BI554)</f>
        <v>0</v>
      </c>
      <c r="AB547" s="170">
        <f>MAX(COUNTIF(Oncho!AK554,"Oui"),COUNTIF(Oncho!BJ554,"Oui"))</f>
        <v>0</v>
      </c>
      <c r="AC547" s="76"/>
      <c r="AD547" s="170">
        <f>SCH!P556</f>
        <v>0</v>
      </c>
      <c r="AE547" s="170">
        <f>SCH!AI556</f>
        <v>0</v>
      </c>
      <c r="AF547" s="170">
        <f>SCH!AJ556</f>
        <v>0</v>
      </c>
      <c r="AG547" s="170">
        <f>SCH!AN556</f>
        <v>0</v>
      </c>
      <c r="AH547" s="170">
        <f>SCH!AO556</f>
        <v>0</v>
      </c>
      <c r="AI547" s="170">
        <f>SCH!AT556</f>
        <v>0</v>
      </c>
      <c r="AJ547" s="170">
        <f>SCH!AU556</f>
        <v>0</v>
      </c>
      <c r="AK547" s="170">
        <f>SCH!AV556</f>
        <v>0</v>
      </c>
      <c r="AL547" s="170">
        <f>SCH!AW556</f>
        <v>0</v>
      </c>
      <c r="AM547" s="170">
        <f>COUNTIF(SCH!AX556,"Oui")</f>
        <v>0</v>
      </c>
      <c r="AN547" s="76"/>
      <c r="AO547" s="170">
        <f>GeoH!P556</f>
        <v>0</v>
      </c>
      <c r="AP547" s="170">
        <f>MAX(GeoH!AK556,GeoH!BS556)</f>
        <v>0</v>
      </c>
      <c r="AQ547" s="170">
        <f>MAX(GeoH!AL556,GeoH!BT556)</f>
        <v>0</v>
      </c>
      <c r="AR547" s="170">
        <f>MAX(GeoH!AM556,GeoH!BU556)</f>
        <v>0</v>
      </c>
      <c r="AS547" s="170">
        <f>MAX(GeoH!AN556,GeoH!BV556)</f>
        <v>0</v>
      </c>
      <c r="AT547" s="170">
        <f>MAX(GeoH!AO556,GeoH!BW556)</f>
        <v>0</v>
      </c>
      <c r="AU547" s="170">
        <f>MAX(GeoH!AQ556,GeoH!BY556)</f>
        <v>0</v>
      </c>
      <c r="AV547" s="170">
        <f>MAX(GeoH!AR556,GeoH!BZ556)</f>
        <v>0</v>
      </c>
      <c r="AW547" s="170">
        <f>MAX(GeoH!AS556,GeoH!CA556)</f>
        <v>0</v>
      </c>
      <c r="AX547" s="170">
        <f>MAX(GeoH!AT556,GeoH!CB556)</f>
        <v>0</v>
      </c>
      <c r="AY547" s="170">
        <f>MAX(GeoH!AU556,GeoH!CC556)</f>
        <v>0</v>
      </c>
      <c r="AZ547" s="170">
        <f>MAX(GeoH!AV556,GeoH!CD556)</f>
        <v>0</v>
      </c>
      <c r="BA547" s="170">
        <f>MAX(GeoH!AW556,GeoH!CE556)</f>
        <v>0</v>
      </c>
      <c r="BB547" s="170">
        <f>MAX(GeoH!AX556,GeoH!CF556)</f>
        <v>0</v>
      </c>
      <c r="BC547" s="170">
        <f>MAX(GeoH!AY556,GeoH!CG556)</f>
        <v>0</v>
      </c>
      <c r="BD547" s="170">
        <f>MAX(GeoH!AZ556,GeoH!CH556)</f>
        <v>0</v>
      </c>
      <c r="BE547" s="170">
        <f>MAX(GeoH!BA556,GeoH!CI556)</f>
        <v>0</v>
      </c>
      <c r="BF547" s="170">
        <f>MAX(GeoH!BB556,GeoH!CJ556)</f>
        <v>0</v>
      </c>
      <c r="BG547" s="170">
        <f>MAX(COUNTIF(GeoH!BC556,"Oui"),COUNTIF(GeoH!CK556,"Oui"))</f>
        <v>0</v>
      </c>
      <c r="BH547" s="76"/>
      <c r="BI547" s="170">
        <f>Trachome!Q559</f>
        <v>0</v>
      </c>
      <c r="BJ547" s="170">
        <f>Trachome!AK559</f>
        <v>0</v>
      </c>
      <c r="BK547" s="170">
        <f>Trachome!AL559</f>
        <v>0</v>
      </c>
      <c r="BL547" s="170">
        <f>Trachome!AN559</f>
        <v>0</v>
      </c>
      <c r="BM547" s="170">
        <f>Trachome!AO559</f>
        <v>0</v>
      </c>
      <c r="BN547" s="170">
        <f>Trachome!AT559</f>
        <v>0</v>
      </c>
      <c r="BO547" s="170">
        <f>Trachome!AU559</f>
        <v>0</v>
      </c>
      <c r="BP547" s="170">
        <f>Trachome!AV559</f>
        <v>0</v>
      </c>
      <c r="BQ547" s="170">
        <f>Trachome!AW559</f>
        <v>0</v>
      </c>
      <c r="BR547" s="170">
        <f>COUNTIF(Trachome!AX559,"Oui")</f>
        <v>0</v>
      </c>
      <c r="BS547" s="76"/>
      <c r="BT547" s="170">
        <f t="shared" si="93"/>
        <v>0</v>
      </c>
      <c r="BU547" s="170">
        <f t="shared" si="94"/>
        <v>0</v>
      </c>
      <c r="BV547" s="170">
        <f t="shared" si="95"/>
        <v>0</v>
      </c>
      <c r="BW547" s="170">
        <f t="shared" si="96"/>
        <v>0</v>
      </c>
      <c r="BX547" s="170">
        <f t="shared" si="97"/>
        <v>0</v>
      </c>
      <c r="BY547" s="170">
        <f t="shared" si="100"/>
        <v>0</v>
      </c>
      <c r="BZ547" s="170">
        <f t="shared" si="101"/>
        <v>0</v>
      </c>
      <c r="CA547" s="170">
        <f t="shared" si="102"/>
        <v>0</v>
      </c>
      <c r="CB547" s="170">
        <f t="shared" si="98"/>
        <v>0</v>
      </c>
      <c r="CC547" s="170">
        <f t="shared" si="99"/>
        <v>0</v>
      </c>
    </row>
    <row r="548" spans="2:81" x14ac:dyDescent="0.25">
      <c r="B548" s="376">
        <f>'Données démographiques'!B556</f>
        <v>0</v>
      </c>
      <c r="C548" s="376">
        <f>'Données démographiques'!C556</f>
        <v>0</v>
      </c>
      <c r="D548" s="377">
        <f>'Données démographiques'!D556</f>
        <v>0</v>
      </c>
      <c r="E548" s="354"/>
      <c r="F548" s="377">
        <f>FL!M555</f>
        <v>0</v>
      </c>
      <c r="G548" s="377">
        <f>FL!AE555</f>
        <v>0</v>
      </c>
      <c r="H548" s="377">
        <f>FL!AF555</f>
        <v>0</v>
      </c>
      <c r="I548" s="377">
        <f>FL!AH555</f>
        <v>0</v>
      </c>
      <c r="J548" s="377">
        <f>FL!AI555</f>
        <v>0</v>
      </c>
      <c r="K548" s="377">
        <f>FL!AK555</f>
        <v>0</v>
      </c>
      <c r="L548" s="377">
        <f>FL!AM555</f>
        <v>0</v>
      </c>
      <c r="M548" s="377">
        <f>FL!AN555</f>
        <v>0</v>
      </c>
      <c r="N548" s="377">
        <f>FL!AO555</f>
        <v>0</v>
      </c>
      <c r="O548" s="377">
        <f>FL!AP555</f>
        <v>0</v>
      </c>
      <c r="P548" s="377">
        <f>FL!AQ555</f>
        <v>0</v>
      </c>
      <c r="Q548" s="377">
        <f>COUNTIF(FL!AR555,"Oui")</f>
        <v>0</v>
      </c>
      <c r="R548" s="354"/>
      <c r="S548" s="377">
        <f>Oncho!K555</f>
        <v>0</v>
      </c>
      <c r="T548" s="377">
        <f>MAX(Oncho!AB555,Oncho!BA555)</f>
        <v>0</v>
      </c>
      <c r="U548" s="377">
        <f>MAX(Oncho!AC555,Oncho!BB555)</f>
        <v>0</v>
      </c>
      <c r="V548" s="377">
        <f>MAX(Oncho!AE555,Oncho!BD555)</f>
        <v>0</v>
      </c>
      <c r="W548" s="377">
        <f>MAX(Oncho!AF555,Oncho!BE555)</f>
        <v>0</v>
      </c>
      <c r="X548" s="377">
        <f>MAX(Oncho!AG555,Oncho!BF555)</f>
        <v>0</v>
      </c>
      <c r="Y548" s="377">
        <f>MAX(Oncho!AH555,Oncho!BG555)</f>
        <v>0</v>
      </c>
      <c r="Z548" s="377">
        <f>MAX(Oncho!AI555,Oncho!BH555)</f>
        <v>0</v>
      </c>
      <c r="AA548" s="377">
        <f>MAX(Oncho!AJ555,Oncho!BI555)</f>
        <v>0</v>
      </c>
      <c r="AB548" s="377">
        <f>MAX(COUNTIF(Oncho!AK555,"Oui"),COUNTIF(Oncho!BJ555,"Oui"))</f>
        <v>0</v>
      </c>
      <c r="AC548" s="354"/>
      <c r="AD548" s="377">
        <f>SCH!P557</f>
        <v>0</v>
      </c>
      <c r="AE548" s="377">
        <f>SCH!AI557</f>
        <v>0</v>
      </c>
      <c r="AF548" s="377">
        <f>SCH!AJ557</f>
        <v>0</v>
      </c>
      <c r="AG548" s="377">
        <f>SCH!AN557</f>
        <v>0</v>
      </c>
      <c r="AH548" s="377">
        <f>SCH!AO557</f>
        <v>0</v>
      </c>
      <c r="AI548" s="377">
        <f>SCH!AT557</f>
        <v>0</v>
      </c>
      <c r="AJ548" s="377">
        <f>SCH!AU557</f>
        <v>0</v>
      </c>
      <c r="AK548" s="377">
        <f>SCH!AV557</f>
        <v>0</v>
      </c>
      <c r="AL548" s="377">
        <f>SCH!AW557</f>
        <v>0</v>
      </c>
      <c r="AM548" s="377">
        <f>COUNTIF(SCH!AX557,"Oui")</f>
        <v>0</v>
      </c>
      <c r="AN548" s="354"/>
      <c r="AO548" s="377">
        <f>GeoH!P557</f>
        <v>0</v>
      </c>
      <c r="AP548" s="377">
        <f>MAX(GeoH!AK557,GeoH!BS557)</f>
        <v>0</v>
      </c>
      <c r="AQ548" s="377">
        <f>MAX(GeoH!AL557,GeoH!BT557)</f>
        <v>0</v>
      </c>
      <c r="AR548" s="377">
        <f>MAX(GeoH!AM557,GeoH!BU557)</f>
        <v>0</v>
      </c>
      <c r="AS548" s="377">
        <f>MAX(GeoH!AN557,GeoH!BV557)</f>
        <v>0</v>
      </c>
      <c r="AT548" s="377">
        <f>MAX(GeoH!AO557,GeoH!BW557)</f>
        <v>0</v>
      </c>
      <c r="AU548" s="377">
        <f>MAX(GeoH!AQ557,GeoH!BY557)</f>
        <v>0</v>
      </c>
      <c r="AV548" s="377">
        <f>MAX(GeoH!AR557,GeoH!BZ557)</f>
        <v>0</v>
      </c>
      <c r="AW548" s="377">
        <f>MAX(GeoH!AS557,GeoH!CA557)</f>
        <v>0</v>
      </c>
      <c r="AX548" s="377">
        <f>MAX(GeoH!AT557,GeoH!CB557)</f>
        <v>0</v>
      </c>
      <c r="AY548" s="377">
        <f>MAX(GeoH!AU557,GeoH!CC557)</f>
        <v>0</v>
      </c>
      <c r="AZ548" s="377">
        <f>MAX(GeoH!AV557,GeoH!CD557)</f>
        <v>0</v>
      </c>
      <c r="BA548" s="377">
        <f>MAX(GeoH!AW557,GeoH!CE557)</f>
        <v>0</v>
      </c>
      <c r="BB548" s="377">
        <f>MAX(GeoH!AX557,GeoH!CF557)</f>
        <v>0</v>
      </c>
      <c r="BC548" s="377">
        <f>MAX(GeoH!AY557,GeoH!CG557)</f>
        <v>0</v>
      </c>
      <c r="BD548" s="377">
        <f>MAX(GeoH!AZ557,GeoH!CH557)</f>
        <v>0</v>
      </c>
      <c r="BE548" s="377">
        <f>MAX(GeoH!BA557,GeoH!CI557)</f>
        <v>0</v>
      </c>
      <c r="BF548" s="377">
        <f>MAX(GeoH!BB557,GeoH!CJ557)</f>
        <v>0</v>
      </c>
      <c r="BG548" s="377">
        <f>MAX(COUNTIF(GeoH!BC557,"Oui"),COUNTIF(GeoH!CK557,"Oui"))</f>
        <v>0</v>
      </c>
      <c r="BH548" s="354"/>
      <c r="BI548" s="377">
        <f>Trachome!Q560</f>
        <v>0</v>
      </c>
      <c r="BJ548" s="377">
        <f>Trachome!AK560</f>
        <v>0</v>
      </c>
      <c r="BK548" s="377">
        <f>Trachome!AL560</f>
        <v>0</v>
      </c>
      <c r="BL548" s="377">
        <f>Trachome!AN560</f>
        <v>0</v>
      </c>
      <c r="BM548" s="377">
        <f>Trachome!AO560</f>
        <v>0</v>
      </c>
      <c r="BN548" s="377">
        <f>Trachome!AT560</f>
        <v>0</v>
      </c>
      <c r="BO548" s="377">
        <f>Trachome!AU560</f>
        <v>0</v>
      </c>
      <c r="BP548" s="377">
        <f>Trachome!AV560</f>
        <v>0</v>
      </c>
      <c r="BQ548" s="377">
        <f>Trachome!AW560</f>
        <v>0</v>
      </c>
      <c r="BR548" s="377">
        <f>COUNTIF(Trachome!AX560,"Oui")</f>
        <v>0</v>
      </c>
      <c r="BS548" s="354"/>
      <c r="BT548" s="377">
        <f t="shared" si="93"/>
        <v>0</v>
      </c>
      <c r="BU548" s="377">
        <f t="shared" si="94"/>
        <v>0</v>
      </c>
      <c r="BV548" s="377">
        <f t="shared" si="95"/>
        <v>0</v>
      </c>
      <c r="BW548" s="377">
        <f t="shared" si="96"/>
        <v>0</v>
      </c>
      <c r="BX548" s="377">
        <f t="shared" si="97"/>
        <v>0</v>
      </c>
      <c r="BY548" s="377">
        <f t="shared" si="100"/>
        <v>0</v>
      </c>
      <c r="BZ548" s="377">
        <f t="shared" si="101"/>
        <v>0</v>
      </c>
      <c r="CA548" s="377">
        <f t="shared" si="102"/>
        <v>0</v>
      </c>
      <c r="CB548" s="377">
        <f t="shared" si="98"/>
        <v>0</v>
      </c>
      <c r="CC548" s="377">
        <f t="shared" si="99"/>
        <v>0</v>
      </c>
    </row>
    <row r="549" spans="2:81" x14ac:dyDescent="0.25">
      <c r="B549" s="169">
        <f>'Données démographiques'!B557</f>
        <v>0</v>
      </c>
      <c r="C549" s="169">
        <f>'Données démographiques'!C557</f>
        <v>0</v>
      </c>
      <c r="D549" s="170">
        <f>'Données démographiques'!D557</f>
        <v>0</v>
      </c>
      <c r="E549" s="76"/>
      <c r="F549" s="170">
        <f>FL!M556</f>
        <v>0</v>
      </c>
      <c r="G549" s="170">
        <f>FL!AE556</f>
        <v>0</v>
      </c>
      <c r="H549" s="170">
        <f>FL!AF556</f>
        <v>0</v>
      </c>
      <c r="I549" s="170">
        <f>FL!AH556</f>
        <v>0</v>
      </c>
      <c r="J549" s="170">
        <f>FL!AI556</f>
        <v>0</v>
      </c>
      <c r="K549" s="170">
        <f>FL!AK556</f>
        <v>0</v>
      </c>
      <c r="L549" s="170">
        <f>FL!AM556</f>
        <v>0</v>
      </c>
      <c r="M549" s="170">
        <f>FL!AN556</f>
        <v>0</v>
      </c>
      <c r="N549" s="170">
        <f>FL!AO556</f>
        <v>0</v>
      </c>
      <c r="O549" s="170">
        <f>FL!AP556</f>
        <v>0</v>
      </c>
      <c r="P549" s="170">
        <f>FL!AQ556</f>
        <v>0</v>
      </c>
      <c r="Q549" s="170">
        <f>COUNTIF(FL!AR556,"Oui")</f>
        <v>0</v>
      </c>
      <c r="R549" s="76"/>
      <c r="S549" s="170">
        <f>Oncho!K556</f>
        <v>0</v>
      </c>
      <c r="T549" s="170">
        <f>MAX(Oncho!AB556,Oncho!BA556)</f>
        <v>0</v>
      </c>
      <c r="U549" s="170">
        <f>MAX(Oncho!AC556,Oncho!BB556)</f>
        <v>0</v>
      </c>
      <c r="V549" s="170">
        <f>MAX(Oncho!AE556,Oncho!BD556)</f>
        <v>0</v>
      </c>
      <c r="W549" s="170">
        <f>MAX(Oncho!AF556,Oncho!BE556)</f>
        <v>0</v>
      </c>
      <c r="X549" s="170">
        <f>MAX(Oncho!AG556,Oncho!BF556)</f>
        <v>0</v>
      </c>
      <c r="Y549" s="170">
        <f>MAX(Oncho!AH556,Oncho!BG556)</f>
        <v>0</v>
      </c>
      <c r="Z549" s="170">
        <f>MAX(Oncho!AI556,Oncho!BH556)</f>
        <v>0</v>
      </c>
      <c r="AA549" s="170">
        <f>MAX(Oncho!AJ556,Oncho!BI556)</f>
        <v>0</v>
      </c>
      <c r="AB549" s="170">
        <f>MAX(COUNTIF(Oncho!AK556,"Oui"),COUNTIF(Oncho!BJ556,"Oui"))</f>
        <v>0</v>
      </c>
      <c r="AC549" s="76"/>
      <c r="AD549" s="170">
        <f>SCH!P558</f>
        <v>0</v>
      </c>
      <c r="AE549" s="170">
        <f>SCH!AI558</f>
        <v>0</v>
      </c>
      <c r="AF549" s="170">
        <f>SCH!AJ558</f>
        <v>0</v>
      </c>
      <c r="AG549" s="170">
        <f>SCH!AN558</f>
        <v>0</v>
      </c>
      <c r="AH549" s="170">
        <f>SCH!AO558</f>
        <v>0</v>
      </c>
      <c r="AI549" s="170">
        <f>SCH!AT558</f>
        <v>0</v>
      </c>
      <c r="AJ549" s="170">
        <f>SCH!AU558</f>
        <v>0</v>
      </c>
      <c r="AK549" s="170">
        <f>SCH!AV558</f>
        <v>0</v>
      </c>
      <c r="AL549" s="170">
        <f>SCH!AW558</f>
        <v>0</v>
      </c>
      <c r="AM549" s="170">
        <f>COUNTIF(SCH!AX558,"Oui")</f>
        <v>0</v>
      </c>
      <c r="AN549" s="76"/>
      <c r="AO549" s="170">
        <f>GeoH!P558</f>
        <v>0</v>
      </c>
      <c r="AP549" s="170">
        <f>MAX(GeoH!AK558,GeoH!BS558)</f>
        <v>0</v>
      </c>
      <c r="AQ549" s="170">
        <f>MAX(GeoH!AL558,GeoH!BT558)</f>
        <v>0</v>
      </c>
      <c r="AR549" s="170">
        <f>MAX(GeoH!AM558,GeoH!BU558)</f>
        <v>0</v>
      </c>
      <c r="AS549" s="170">
        <f>MAX(GeoH!AN558,GeoH!BV558)</f>
        <v>0</v>
      </c>
      <c r="AT549" s="170">
        <f>MAX(GeoH!AO558,GeoH!BW558)</f>
        <v>0</v>
      </c>
      <c r="AU549" s="170">
        <f>MAX(GeoH!AQ558,GeoH!BY558)</f>
        <v>0</v>
      </c>
      <c r="AV549" s="170">
        <f>MAX(GeoH!AR558,GeoH!BZ558)</f>
        <v>0</v>
      </c>
      <c r="AW549" s="170">
        <f>MAX(GeoH!AS558,GeoH!CA558)</f>
        <v>0</v>
      </c>
      <c r="AX549" s="170">
        <f>MAX(GeoH!AT558,GeoH!CB558)</f>
        <v>0</v>
      </c>
      <c r="AY549" s="170">
        <f>MAX(GeoH!AU558,GeoH!CC558)</f>
        <v>0</v>
      </c>
      <c r="AZ549" s="170">
        <f>MAX(GeoH!AV558,GeoH!CD558)</f>
        <v>0</v>
      </c>
      <c r="BA549" s="170">
        <f>MAX(GeoH!AW558,GeoH!CE558)</f>
        <v>0</v>
      </c>
      <c r="BB549" s="170">
        <f>MAX(GeoH!AX558,GeoH!CF558)</f>
        <v>0</v>
      </c>
      <c r="BC549" s="170">
        <f>MAX(GeoH!AY558,GeoH!CG558)</f>
        <v>0</v>
      </c>
      <c r="BD549" s="170">
        <f>MAX(GeoH!AZ558,GeoH!CH558)</f>
        <v>0</v>
      </c>
      <c r="BE549" s="170">
        <f>MAX(GeoH!BA558,GeoH!CI558)</f>
        <v>0</v>
      </c>
      <c r="BF549" s="170">
        <f>MAX(GeoH!BB558,GeoH!CJ558)</f>
        <v>0</v>
      </c>
      <c r="BG549" s="170">
        <f>MAX(COUNTIF(GeoH!BC558,"Oui"),COUNTIF(GeoH!CK558,"Oui"))</f>
        <v>0</v>
      </c>
      <c r="BH549" s="76"/>
      <c r="BI549" s="170">
        <f>Trachome!Q561</f>
        <v>0</v>
      </c>
      <c r="BJ549" s="170">
        <f>Trachome!AK561</f>
        <v>0</v>
      </c>
      <c r="BK549" s="170">
        <f>Trachome!AL561</f>
        <v>0</v>
      </c>
      <c r="BL549" s="170">
        <f>Trachome!AN561</f>
        <v>0</v>
      </c>
      <c r="BM549" s="170">
        <f>Trachome!AO561</f>
        <v>0</v>
      </c>
      <c r="BN549" s="170">
        <f>Trachome!AT561</f>
        <v>0</v>
      </c>
      <c r="BO549" s="170">
        <f>Trachome!AU561</f>
        <v>0</v>
      </c>
      <c r="BP549" s="170">
        <f>Trachome!AV561</f>
        <v>0</v>
      </c>
      <c r="BQ549" s="170">
        <f>Trachome!AW561</f>
        <v>0</v>
      </c>
      <c r="BR549" s="170">
        <f>COUNTIF(Trachome!AX561,"Oui")</f>
        <v>0</v>
      </c>
      <c r="BS549" s="76"/>
      <c r="BT549" s="170">
        <f t="shared" si="93"/>
        <v>0</v>
      </c>
      <c r="BU549" s="170">
        <f t="shared" si="94"/>
        <v>0</v>
      </c>
      <c r="BV549" s="170">
        <f t="shared" si="95"/>
        <v>0</v>
      </c>
      <c r="BW549" s="170">
        <f t="shared" si="96"/>
        <v>0</v>
      </c>
      <c r="BX549" s="170">
        <f t="shared" si="97"/>
        <v>0</v>
      </c>
      <c r="BY549" s="170">
        <f t="shared" si="100"/>
        <v>0</v>
      </c>
      <c r="BZ549" s="170">
        <f t="shared" si="101"/>
        <v>0</v>
      </c>
      <c r="CA549" s="170">
        <f t="shared" si="102"/>
        <v>0</v>
      </c>
      <c r="CB549" s="170">
        <f t="shared" si="98"/>
        <v>0</v>
      </c>
      <c r="CC549" s="170">
        <f t="shared" si="99"/>
        <v>0</v>
      </c>
    </row>
    <row r="550" spans="2:81" x14ac:dyDescent="0.25">
      <c r="B550" s="376">
        <f>'Données démographiques'!B558</f>
        <v>0</v>
      </c>
      <c r="C550" s="376">
        <f>'Données démographiques'!C558</f>
        <v>0</v>
      </c>
      <c r="D550" s="377">
        <f>'Données démographiques'!D558</f>
        <v>0</v>
      </c>
      <c r="E550" s="354"/>
      <c r="F550" s="377">
        <f>FL!M557</f>
        <v>0</v>
      </c>
      <c r="G550" s="377">
        <f>FL!AE557</f>
        <v>0</v>
      </c>
      <c r="H550" s="377">
        <f>FL!AF557</f>
        <v>0</v>
      </c>
      <c r="I550" s="377">
        <f>FL!AH557</f>
        <v>0</v>
      </c>
      <c r="J550" s="377">
        <f>FL!AI557</f>
        <v>0</v>
      </c>
      <c r="K550" s="377">
        <f>FL!AK557</f>
        <v>0</v>
      </c>
      <c r="L550" s="377">
        <f>FL!AM557</f>
        <v>0</v>
      </c>
      <c r="M550" s="377">
        <f>FL!AN557</f>
        <v>0</v>
      </c>
      <c r="N550" s="377">
        <f>FL!AO557</f>
        <v>0</v>
      </c>
      <c r="O550" s="377">
        <f>FL!AP557</f>
        <v>0</v>
      </c>
      <c r="P550" s="377">
        <f>FL!AQ557</f>
        <v>0</v>
      </c>
      <c r="Q550" s="377">
        <f>COUNTIF(FL!AR557,"Oui")</f>
        <v>0</v>
      </c>
      <c r="R550" s="354"/>
      <c r="S550" s="377">
        <f>Oncho!K557</f>
        <v>0</v>
      </c>
      <c r="T550" s="377">
        <f>MAX(Oncho!AB557,Oncho!BA557)</f>
        <v>0</v>
      </c>
      <c r="U550" s="377">
        <f>MAX(Oncho!AC557,Oncho!BB557)</f>
        <v>0</v>
      </c>
      <c r="V550" s="377">
        <f>MAX(Oncho!AE557,Oncho!BD557)</f>
        <v>0</v>
      </c>
      <c r="W550" s="377">
        <f>MAX(Oncho!AF557,Oncho!BE557)</f>
        <v>0</v>
      </c>
      <c r="X550" s="377">
        <f>MAX(Oncho!AG557,Oncho!BF557)</f>
        <v>0</v>
      </c>
      <c r="Y550" s="377">
        <f>MAX(Oncho!AH557,Oncho!BG557)</f>
        <v>0</v>
      </c>
      <c r="Z550" s="377">
        <f>MAX(Oncho!AI557,Oncho!BH557)</f>
        <v>0</v>
      </c>
      <c r="AA550" s="377">
        <f>MAX(Oncho!AJ557,Oncho!BI557)</f>
        <v>0</v>
      </c>
      <c r="AB550" s="377">
        <f>MAX(COUNTIF(Oncho!AK557,"Oui"),COUNTIF(Oncho!BJ557,"Oui"))</f>
        <v>0</v>
      </c>
      <c r="AC550" s="354"/>
      <c r="AD550" s="377">
        <f>SCH!P559</f>
        <v>0</v>
      </c>
      <c r="AE550" s="377">
        <f>SCH!AI559</f>
        <v>0</v>
      </c>
      <c r="AF550" s="377">
        <f>SCH!AJ559</f>
        <v>0</v>
      </c>
      <c r="AG550" s="377">
        <f>SCH!AN559</f>
        <v>0</v>
      </c>
      <c r="AH550" s="377">
        <f>SCH!AO559</f>
        <v>0</v>
      </c>
      <c r="AI550" s="377">
        <f>SCH!AT559</f>
        <v>0</v>
      </c>
      <c r="AJ550" s="377">
        <f>SCH!AU559</f>
        <v>0</v>
      </c>
      <c r="AK550" s="377">
        <f>SCH!AV559</f>
        <v>0</v>
      </c>
      <c r="AL550" s="377">
        <f>SCH!AW559</f>
        <v>0</v>
      </c>
      <c r="AM550" s="377">
        <f>COUNTIF(SCH!AX559,"Oui")</f>
        <v>0</v>
      </c>
      <c r="AN550" s="354"/>
      <c r="AO550" s="377">
        <f>GeoH!P559</f>
        <v>0</v>
      </c>
      <c r="AP550" s="377">
        <f>MAX(GeoH!AK559,GeoH!BS559)</f>
        <v>0</v>
      </c>
      <c r="AQ550" s="377">
        <f>MAX(GeoH!AL559,GeoH!BT559)</f>
        <v>0</v>
      </c>
      <c r="AR550" s="377">
        <f>MAX(GeoH!AM559,GeoH!BU559)</f>
        <v>0</v>
      </c>
      <c r="AS550" s="377">
        <f>MAX(GeoH!AN559,GeoH!BV559)</f>
        <v>0</v>
      </c>
      <c r="AT550" s="377">
        <f>MAX(GeoH!AO559,GeoH!BW559)</f>
        <v>0</v>
      </c>
      <c r="AU550" s="377">
        <f>MAX(GeoH!AQ559,GeoH!BY559)</f>
        <v>0</v>
      </c>
      <c r="AV550" s="377">
        <f>MAX(GeoH!AR559,GeoH!BZ559)</f>
        <v>0</v>
      </c>
      <c r="AW550" s="377">
        <f>MAX(GeoH!AS559,GeoH!CA559)</f>
        <v>0</v>
      </c>
      <c r="AX550" s="377">
        <f>MAX(GeoH!AT559,GeoH!CB559)</f>
        <v>0</v>
      </c>
      <c r="AY550" s="377">
        <f>MAX(GeoH!AU559,GeoH!CC559)</f>
        <v>0</v>
      </c>
      <c r="AZ550" s="377">
        <f>MAX(GeoH!AV559,GeoH!CD559)</f>
        <v>0</v>
      </c>
      <c r="BA550" s="377">
        <f>MAX(GeoH!AW559,GeoH!CE559)</f>
        <v>0</v>
      </c>
      <c r="BB550" s="377">
        <f>MAX(GeoH!AX559,GeoH!CF559)</f>
        <v>0</v>
      </c>
      <c r="BC550" s="377">
        <f>MAX(GeoH!AY559,GeoH!CG559)</f>
        <v>0</v>
      </c>
      <c r="BD550" s="377">
        <f>MAX(GeoH!AZ559,GeoH!CH559)</f>
        <v>0</v>
      </c>
      <c r="BE550" s="377">
        <f>MAX(GeoH!BA559,GeoH!CI559)</f>
        <v>0</v>
      </c>
      <c r="BF550" s="377">
        <f>MAX(GeoH!BB559,GeoH!CJ559)</f>
        <v>0</v>
      </c>
      <c r="BG550" s="377">
        <f>MAX(COUNTIF(GeoH!BC559,"Oui"),COUNTIF(GeoH!CK559,"Oui"))</f>
        <v>0</v>
      </c>
      <c r="BH550" s="354"/>
      <c r="BI550" s="377">
        <f>Trachome!Q562</f>
        <v>0</v>
      </c>
      <c r="BJ550" s="377">
        <f>Trachome!AK562</f>
        <v>0</v>
      </c>
      <c r="BK550" s="377">
        <f>Trachome!AL562</f>
        <v>0</v>
      </c>
      <c r="BL550" s="377">
        <f>Trachome!AN562</f>
        <v>0</v>
      </c>
      <c r="BM550" s="377">
        <f>Trachome!AO562</f>
        <v>0</v>
      </c>
      <c r="BN550" s="377">
        <f>Trachome!AT562</f>
        <v>0</v>
      </c>
      <c r="BO550" s="377">
        <f>Trachome!AU562</f>
        <v>0</v>
      </c>
      <c r="BP550" s="377">
        <f>Trachome!AV562</f>
        <v>0</v>
      </c>
      <c r="BQ550" s="377">
        <f>Trachome!AW562</f>
        <v>0</v>
      </c>
      <c r="BR550" s="377">
        <f>COUNTIF(Trachome!AX562,"Oui")</f>
        <v>0</v>
      </c>
      <c r="BS550" s="354"/>
      <c r="BT550" s="377">
        <f t="shared" si="93"/>
        <v>0</v>
      </c>
      <c r="BU550" s="377">
        <f t="shared" si="94"/>
        <v>0</v>
      </c>
      <c r="BV550" s="377">
        <f t="shared" si="95"/>
        <v>0</v>
      </c>
      <c r="BW550" s="377">
        <f t="shared" si="96"/>
        <v>0</v>
      </c>
      <c r="BX550" s="377">
        <f t="shared" si="97"/>
        <v>0</v>
      </c>
      <c r="BY550" s="377">
        <f t="shared" si="100"/>
        <v>0</v>
      </c>
      <c r="BZ550" s="377">
        <f t="shared" si="101"/>
        <v>0</v>
      </c>
      <c r="CA550" s="377">
        <f t="shared" si="102"/>
        <v>0</v>
      </c>
      <c r="CB550" s="377">
        <f t="shared" si="98"/>
        <v>0</v>
      </c>
      <c r="CC550" s="377">
        <f t="shared" si="99"/>
        <v>0</v>
      </c>
    </row>
    <row r="551" spans="2:81" x14ac:dyDescent="0.25">
      <c r="B551" s="169">
        <f>'Données démographiques'!B559</f>
        <v>0</v>
      </c>
      <c r="C551" s="169">
        <f>'Données démographiques'!C559</f>
        <v>0</v>
      </c>
      <c r="D551" s="170">
        <f>'Données démographiques'!D559</f>
        <v>0</v>
      </c>
      <c r="E551" s="76"/>
      <c r="F551" s="170">
        <f>FL!M558</f>
        <v>0</v>
      </c>
      <c r="G551" s="170">
        <f>FL!AE558</f>
        <v>0</v>
      </c>
      <c r="H551" s="170">
        <f>FL!AF558</f>
        <v>0</v>
      </c>
      <c r="I551" s="170">
        <f>FL!AH558</f>
        <v>0</v>
      </c>
      <c r="J551" s="170">
        <f>FL!AI558</f>
        <v>0</v>
      </c>
      <c r="K551" s="170">
        <f>FL!AK558</f>
        <v>0</v>
      </c>
      <c r="L551" s="170">
        <f>FL!AM558</f>
        <v>0</v>
      </c>
      <c r="M551" s="170">
        <f>FL!AN558</f>
        <v>0</v>
      </c>
      <c r="N551" s="170">
        <f>FL!AO558</f>
        <v>0</v>
      </c>
      <c r="O551" s="170">
        <f>FL!AP558</f>
        <v>0</v>
      </c>
      <c r="P551" s="170">
        <f>FL!AQ558</f>
        <v>0</v>
      </c>
      <c r="Q551" s="170">
        <f>COUNTIF(FL!AR558,"Oui")</f>
        <v>0</v>
      </c>
      <c r="R551" s="76"/>
      <c r="S551" s="170">
        <f>Oncho!K558</f>
        <v>0</v>
      </c>
      <c r="T551" s="170">
        <f>MAX(Oncho!AB558,Oncho!BA558)</f>
        <v>0</v>
      </c>
      <c r="U551" s="170">
        <f>MAX(Oncho!AC558,Oncho!BB558)</f>
        <v>0</v>
      </c>
      <c r="V551" s="170">
        <f>MAX(Oncho!AE558,Oncho!BD558)</f>
        <v>0</v>
      </c>
      <c r="W551" s="170">
        <f>MAX(Oncho!AF558,Oncho!BE558)</f>
        <v>0</v>
      </c>
      <c r="X551" s="170">
        <f>MAX(Oncho!AG558,Oncho!BF558)</f>
        <v>0</v>
      </c>
      <c r="Y551" s="170">
        <f>MAX(Oncho!AH558,Oncho!BG558)</f>
        <v>0</v>
      </c>
      <c r="Z551" s="170">
        <f>MAX(Oncho!AI558,Oncho!BH558)</f>
        <v>0</v>
      </c>
      <c r="AA551" s="170">
        <f>MAX(Oncho!AJ558,Oncho!BI558)</f>
        <v>0</v>
      </c>
      <c r="AB551" s="170">
        <f>MAX(COUNTIF(Oncho!AK558,"Oui"),COUNTIF(Oncho!BJ558,"Oui"))</f>
        <v>0</v>
      </c>
      <c r="AC551" s="76"/>
      <c r="AD551" s="170">
        <f>SCH!P560</f>
        <v>0</v>
      </c>
      <c r="AE551" s="170">
        <f>SCH!AI560</f>
        <v>0</v>
      </c>
      <c r="AF551" s="170">
        <f>SCH!AJ560</f>
        <v>0</v>
      </c>
      <c r="AG551" s="170">
        <f>SCH!AN560</f>
        <v>0</v>
      </c>
      <c r="AH551" s="170">
        <f>SCH!AO560</f>
        <v>0</v>
      </c>
      <c r="AI551" s="170">
        <f>SCH!AT560</f>
        <v>0</v>
      </c>
      <c r="AJ551" s="170">
        <f>SCH!AU560</f>
        <v>0</v>
      </c>
      <c r="AK551" s="170">
        <f>SCH!AV560</f>
        <v>0</v>
      </c>
      <c r="AL551" s="170">
        <f>SCH!AW560</f>
        <v>0</v>
      </c>
      <c r="AM551" s="170">
        <f>COUNTIF(SCH!AX560,"Oui")</f>
        <v>0</v>
      </c>
      <c r="AN551" s="76"/>
      <c r="AO551" s="170">
        <f>GeoH!P560</f>
        <v>0</v>
      </c>
      <c r="AP551" s="170">
        <f>MAX(GeoH!AK560,GeoH!BS560)</f>
        <v>0</v>
      </c>
      <c r="AQ551" s="170">
        <f>MAX(GeoH!AL560,GeoH!BT560)</f>
        <v>0</v>
      </c>
      <c r="AR551" s="170">
        <f>MAX(GeoH!AM560,GeoH!BU560)</f>
        <v>0</v>
      </c>
      <c r="AS551" s="170">
        <f>MAX(GeoH!AN560,GeoH!BV560)</f>
        <v>0</v>
      </c>
      <c r="AT551" s="170">
        <f>MAX(GeoH!AO560,GeoH!BW560)</f>
        <v>0</v>
      </c>
      <c r="AU551" s="170">
        <f>MAX(GeoH!AQ560,GeoH!BY560)</f>
        <v>0</v>
      </c>
      <c r="AV551" s="170">
        <f>MAX(GeoH!AR560,GeoH!BZ560)</f>
        <v>0</v>
      </c>
      <c r="AW551" s="170">
        <f>MAX(GeoH!AS560,GeoH!CA560)</f>
        <v>0</v>
      </c>
      <c r="AX551" s="170">
        <f>MAX(GeoH!AT560,GeoH!CB560)</f>
        <v>0</v>
      </c>
      <c r="AY551" s="170">
        <f>MAX(GeoH!AU560,GeoH!CC560)</f>
        <v>0</v>
      </c>
      <c r="AZ551" s="170">
        <f>MAX(GeoH!AV560,GeoH!CD560)</f>
        <v>0</v>
      </c>
      <c r="BA551" s="170">
        <f>MAX(GeoH!AW560,GeoH!CE560)</f>
        <v>0</v>
      </c>
      <c r="BB551" s="170">
        <f>MAX(GeoH!AX560,GeoH!CF560)</f>
        <v>0</v>
      </c>
      <c r="BC551" s="170">
        <f>MAX(GeoH!AY560,GeoH!CG560)</f>
        <v>0</v>
      </c>
      <c r="BD551" s="170">
        <f>MAX(GeoH!AZ560,GeoH!CH560)</f>
        <v>0</v>
      </c>
      <c r="BE551" s="170">
        <f>MAX(GeoH!BA560,GeoH!CI560)</f>
        <v>0</v>
      </c>
      <c r="BF551" s="170">
        <f>MAX(GeoH!BB560,GeoH!CJ560)</f>
        <v>0</v>
      </c>
      <c r="BG551" s="170">
        <f>MAX(COUNTIF(GeoH!BC560,"Oui"),COUNTIF(GeoH!CK560,"Oui"))</f>
        <v>0</v>
      </c>
      <c r="BH551" s="76"/>
      <c r="BI551" s="170">
        <f>Trachome!Q563</f>
        <v>0</v>
      </c>
      <c r="BJ551" s="170">
        <f>Trachome!AK563</f>
        <v>0</v>
      </c>
      <c r="BK551" s="170">
        <f>Trachome!AL563</f>
        <v>0</v>
      </c>
      <c r="BL551" s="170">
        <f>Trachome!AN563</f>
        <v>0</v>
      </c>
      <c r="BM551" s="170">
        <f>Trachome!AO563</f>
        <v>0</v>
      </c>
      <c r="BN551" s="170">
        <f>Trachome!AT563</f>
        <v>0</v>
      </c>
      <c r="BO551" s="170">
        <f>Trachome!AU563</f>
        <v>0</v>
      </c>
      <c r="BP551" s="170">
        <f>Trachome!AV563</f>
        <v>0</v>
      </c>
      <c r="BQ551" s="170">
        <f>Trachome!AW563</f>
        <v>0</v>
      </c>
      <c r="BR551" s="170">
        <f>COUNTIF(Trachome!AX563,"Oui")</f>
        <v>0</v>
      </c>
      <c r="BS551" s="76"/>
      <c r="BT551" s="170">
        <f t="shared" si="93"/>
        <v>0</v>
      </c>
      <c r="BU551" s="170">
        <f t="shared" si="94"/>
        <v>0</v>
      </c>
      <c r="BV551" s="170">
        <f t="shared" si="95"/>
        <v>0</v>
      </c>
      <c r="BW551" s="170">
        <f t="shared" si="96"/>
        <v>0</v>
      </c>
      <c r="BX551" s="170">
        <f t="shared" si="97"/>
        <v>0</v>
      </c>
      <c r="BY551" s="170">
        <f t="shared" si="100"/>
        <v>0</v>
      </c>
      <c r="BZ551" s="170">
        <f t="shared" si="101"/>
        <v>0</v>
      </c>
      <c r="CA551" s="170">
        <f t="shared" si="102"/>
        <v>0</v>
      </c>
      <c r="CB551" s="170">
        <f t="shared" si="98"/>
        <v>0</v>
      </c>
      <c r="CC551" s="170">
        <f t="shared" si="99"/>
        <v>0</v>
      </c>
    </row>
    <row r="552" spans="2:81" x14ac:dyDescent="0.25">
      <c r="B552" s="376">
        <f>'Données démographiques'!B560</f>
        <v>0</v>
      </c>
      <c r="C552" s="376">
        <f>'Données démographiques'!C560</f>
        <v>0</v>
      </c>
      <c r="D552" s="377">
        <f>'Données démographiques'!D560</f>
        <v>0</v>
      </c>
      <c r="E552" s="354"/>
      <c r="F552" s="377">
        <f>FL!M559</f>
        <v>0</v>
      </c>
      <c r="G552" s="377">
        <f>FL!AE559</f>
        <v>0</v>
      </c>
      <c r="H552" s="377">
        <f>FL!AF559</f>
        <v>0</v>
      </c>
      <c r="I552" s="377">
        <f>FL!AH559</f>
        <v>0</v>
      </c>
      <c r="J552" s="377">
        <f>FL!AI559</f>
        <v>0</v>
      </c>
      <c r="K552" s="377">
        <f>FL!AK559</f>
        <v>0</v>
      </c>
      <c r="L552" s="377">
        <f>FL!AM559</f>
        <v>0</v>
      </c>
      <c r="M552" s="377">
        <f>FL!AN559</f>
        <v>0</v>
      </c>
      <c r="N552" s="377">
        <f>FL!AO559</f>
        <v>0</v>
      </c>
      <c r="O552" s="377">
        <f>FL!AP559</f>
        <v>0</v>
      </c>
      <c r="P552" s="377">
        <f>FL!AQ559</f>
        <v>0</v>
      </c>
      <c r="Q552" s="377">
        <f>COUNTIF(FL!AR559,"Oui")</f>
        <v>0</v>
      </c>
      <c r="R552" s="354"/>
      <c r="S552" s="377">
        <f>Oncho!K559</f>
        <v>0</v>
      </c>
      <c r="T552" s="377">
        <f>MAX(Oncho!AB559,Oncho!BA559)</f>
        <v>0</v>
      </c>
      <c r="U552" s="377">
        <f>MAX(Oncho!AC559,Oncho!BB559)</f>
        <v>0</v>
      </c>
      <c r="V552" s="377">
        <f>MAX(Oncho!AE559,Oncho!BD559)</f>
        <v>0</v>
      </c>
      <c r="W552" s="377">
        <f>MAX(Oncho!AF559,Oncho!BE559)</f>
        <v>0</v>
      </c>
      <c r="X552" s="377">
        <f>MAX(Oncho!AG559,Oncho!BF559)</f>
        <v>0</v>
      </c>
      <c r="Y552" s="377">
        <f>MAX(Oncho!AH559,Oncho!BG559)</f>
        <v>0</v>
      </c>
      <c r="Z552" s="377">
        <f>MAX(Oncho!AI559,Oncho!BH559)</f>
        <v>0</v>
      </c>
      <c r="AA552" s="377">
        <f>MAX(Oncho!AJ559,Oncho!BI559)</f>
        <v>0</v>
      </c>
      <c r="AB552" s="377">
        <f>MAX(COUNTIF(Oncho!AK559,"Oui"),COUNTIF(Oncho!BJ559,"Oui"))</f>
        <v>0</v>
      </c>
      <c r="AC552" s="354"/>
      <c r="AD552" s="377">
        <f>SCH!P561</f>
        <v>0</v>
      </c>
      <c r="AE552" s="377">
        <f>SCH!AI561</f>
        <v>0</v>
      </c>
      <c r="AF552" s="377">
        <f>SCH!AJ561</f>
        <v>0</v>
      </c>
      <c r="AG552" s="377">
        <f>SCH!AN561</f>
        <v>0</v>
      </c>
      <c r="AH552" s="377">
        <f>SCH!AO561</f>
        <v>0</v>
      </c>
      <c r="AI552" s="377">
        <f>SCH!AT561</f>
        <v>0</v>
      </c>
      <c r="AJ552" s="377">
        <f>SCH!AU561</f>
        <v>0</v>
      </c>
      <c r="AK552" s="377">
        <f>SCH!AV561</f>
        <v>0</v>
      </c>
      <c r="AL552" s="377">
        <f>SCH!AW561</f>
        <v>0</v>
      </c>
      <c r="AM552" s="377">
        <f>COUNTIF(SCH!AX561,"Oui")</f>
        <v>0</v>
      </c>
      <c r="AN552" s="354"/>
      <c r="AO552" s="377">
        <f>GeoH!P561</f>
        <v>0</v>
      </c>
      <c r="AP552" s="377">
        <f>MAX(GeoH!AK561,GeoH!BS561)</f>
        <v>0</v>
      </c>
      <c r="AQ552" s="377">
        <f>MAX(GeoH!AL561,GeoH!BT561)</f>
        <v>0</v>
      </c>
      <c r="AR552" s="377">
        <f>MAX(GeoH!AM561,GeoH!BU561)</f>
        <v>0</v>
      </c>
      <c r="AS552" s="377">
        <f>MAX(GeoH!AN561,GeoH!BV561)</f>
        <v>0</v>
      </c>
      <c r="AT552" s="377">
        <f>MAX(GeoH!AO561,GeoH!BW561)</f>
        <v>0</v>
      </c>
      <c r="AU552" s="377">
        <f>MAX(GeoH!AQ561,GeoH!BY561)</f>
        <v>0</v>
      </c>
      <c r="AV552" s="377">
        <f>MAX(GeoH!AR561,GeoH!BZ561)</f>
        <v>0</v>
      </c>
      <c r="AW552" s="377">
        <f>MAX(GeoH!AS561,GeoH!CA561)</f>
        <v>0</v>
      </c>
      <c r="AX552" s="377">
        <f>MAX(GeoH!AT561,GeoH!CB561)</f>
        <v>0</v>
      </c>
      <c r="AY552" s="377">
        <f>MAX(GeoH!AU561,GeoH!CC561)</f>
        <v>0</v>
      </c>
      <c r="AZ552" s="377">
        <f>MAX(GeoH!AV561,GeoH!CD561)</f>
        <v>0</v>
      </c>
      <c r="BA552" s="377">
        <f>MAX(GeoH!AW561,GeoH!CE561)</f>
        <v>0</v>
      </c>
      <c r="BB552" s="377">
        <f>MAX(GeoH!AX561,GeoH!CF561)</f>
        <v>0</v>
      </c>
      <c r="BC552" s="377">
        <f>MAX(GeoH!AY561,GeoH!CG561)</f>
        <v>0</v>
      </c>
      <c r="BD552" s="377">
        <f>MAX(GeoH!AZ561,GeoH!CH561)</f>
        <v>0</v>
      </c>
      <c r="BE552" s="377">
        <f>MAX(GeoH!BA561,GeoH!CI561)</f>
        <v>0</v>
      </c>
      <c r="BF552" s="377">
        <f>MAX(GeoH!BB561,GeoH!CJ561)</f>
        <v>0</v>
      </c>
      <c r="BG552" s="377">
        <f>MAX(COUNTIF(GeoH!BC561,"Oui"),COUNTIF(GeoH!CK561,"Oui"))</f>
        <v>0</v>
      </c>
      <c r="BH552" s="354"/>
      <c r="BI552" s="377">
        <f>Trachome!Q564</f>
        <v>0</v>
      </c>
      <c r="BJ552" s="377">
        <f>Trachome!AK564</f>
        <v>0</v>
      </c>
      <c r="BK552" s="377">
        <f>Trachome!AL564</f>
        <v>0</v>
      </c>
      <c r="BL552" s="377">
        <f>Trachome!AN564</f>
        <v>0</v>
      </c>
      <c r="BM552" s="377">
        <f>Trachome!AO564</f>
        <v>0</v>
      </c>
      <c r="BN552" s="377">
        <f>Trachome!AT564</f>
        <v>0</v>
      </c>
      <c r="BO552" s="377">
        <f>Trachome!AU564</f>
        <v>0</v>
      </c>
      <c r="BP552" s="377">
        <f>Trachome!AV564</f>
        <v>0</v>
      </c>
      <c r="BQ552" s="377">
        <f>Trachome!AW564</f>
        <v>0</v>
      </c>
      <c r="BR552" s="377">
        <f>COUNTIF(Trachome!AX564,"Oui")</f>
        <v>0</v>
      </c>
      <c r="BS552" s="354"/>
      <c r="BT552" s="377">
        <f t="shared" si="93"/>
        <v>0</v>
      </c>
      <c r="BU552" s="377">
        <f t="shared" si="94"/>
        <v>0</v>
      </c>
      <c r="BV552" s="377">
        <f t="shared" si="95"/>
        <v>0</v>
      </c>
      <c r="BW552" s="377">
        <f t="shared" si="96"/>
        <v>0</v>
      </c>
      <c r="BX552" s="377">
        <f t="shared" si="97"/>
        <v>0</v>
      </c>
      <c r="BY552" s="377">
        <f t="shared" si="100"/>
        <v>0</v>
      </c>
      <c r="BZ552" s="377">
        <f t="shared" si="101"/>
        <v>0</v>
      </c>
      <c r="CA552" s="377">
        <f t="shared" si="102"/>
        <v>0</v>
      </c>
      <c r="CB552" s="377">
        <f t="shared" si="98"/>
        <v>0</v>
      </c>
      <c r="CC552" s="377">
        <f t="shared" si="99"/>
        <v>0</v>
      </c>
    </row>
    <row r="553" spans="2:81" x14ac:dyDescent="0.25">
      <c r="B553" s="169">
        <f>'Données démographiques'!B561</f>
        <v>0</v>
      </c>
      <c r="C553" s="169">
        <f>'Données démographiques'!C561</f>
        <v>0</v>
      </c>
      <c r="D553" s="170">
        <f>'Données démographiques'!D561</f>
        <v>0</v>
      </c>
      <c r="E553" s="76"/>
      <c r="F553" s="170">
        <f>FL!M560</f>
        <v>0</v>
      </c>
      <c r="G553" s="170">
        <f>FL!AE560</f>
        <v>0</v>
      </c>
      <c r="H553" s="170">
        <f>FL!AF560</f>
        <v>0</v>
      </c>
      <c r="I553" s="170">
        <f>FL!AH560</f>
        <v>0</v>
      </c>
      <c r="J553" s="170">
        <f>FL!AI560</f>
        <v>0</v>
      </c>
      <c r="K553" s="170">
        <f>FL!AK560</f>
        <v>0</v>
      </c>
      <c r="L553" s="170">
        <f>FL!AM560</f>
        <v>0</v>
      </c>
      <c r="M553" s="170">
        <f>FL!AN560</f>
        <v>0</v>
      </c>
      <c r="N553" s="170">
        <f>FL!AO560</f>
        <v>0</v>
      </c>
      <c r="O553" s="170">
        <f>FL!AP560</f>
        <v>0</v>
      </c>
      <c r="P553" s="170">
        <f>FL!AQ560</f>
        <v>0</v>
      </c>
      <c r="Q553" s="170">
        <f>COUNTIF(FL!AR560,"Oui")</f>
        <v>0</v>
      </c>
      <c r="R553" s="76"/>
      <c r="S553" s="170">
        <f>Oncho!K560</f>
        <v>0</v>
      </c>
      <c r="T553" s="170">
        <f>MAX(Oncho!AB560,Oncho!BA560)</f>
        <v>0</v>
      </c>
      <c r="U553" s="170">
        <f>MAX(Oncho!AC560,Oncho!BB560)</f>
        <v>0</v>
      </c>
      <c r="V553" s="170">
        <f>MAX(Oncho!AE560,Oncho!BD560)</f>
        <v>0</v>
      </c>
      <c r="W553" s="170">
        <f>MAX(Oncho!AF560,Oncho!BE560)</f>
        <v>0</v>
      </c>
      <c r="X553" s="170">
        <f>MAX(Oncho!AG560,Oncho!BF560)</f>
        <v>0</v>
      </c>
      <c r="Y553" s="170">
        <f>MAX(Oncho!AH560,Oncho!BG560)</f>
        <v>0</v>
      </c>
      <c r="Z553" s="170">
        <f>MAX(Oncho!AI560,Oncho!BH560)</f>
        <v>0</v>
      </c>
      <c r="AA553" s="170">
        <f>MAX(Oncho!AJ560,Oncho!BI560)</f>
        <v>0</v>
      </c>
      <c r="AB553" s="170">
        <f>MAX(COUNTIF(Oncho!AK560,"Oui"),COUNTIF(Oncho!BJ560,"Oui"))</f>
        <v>0</v>
      </c>
      <c r="AC553" s="76"/>
      <c r="AD553" s="170">
        <f>SCH!P562</f>
        <v>0</v>
      </c>
      <c r="AE553" s="170">
        <f>SCH!AI562</f>
        <v>0</v>
      </c>
      <c r="AF553" s="170">
        <f>SCH!AJ562</f>
        <v>0</v>
      </c>
      <c r="AG553" s="170">
        <f>SCH!AN562</f>
        <v>0</v>
      </c>
      <c r="AH553" s="170">
        <f>SCH!AO562</f>
        <v>0</v>
      </c>
      <c r="AI553" s="170">
        <f>SCH!AT562</f>
        <v>0</v>
      </c>
      <c r="AJ553" s="170">
        <f>SCH!AU562</f>
        <v>0</v>
      </c>
      <c r="AK553" s="170">
        <f>SCH!AV562</f>
        <v>0</v>
      </c>
      <c r="AL553" s="170">
        <f>SCH!AW562</f>
        <v>0</v>
      </c>
      <c r="AM553" s="170">
        <f>COUNTIF(SCH!AX562,"Oui")</f>
        <v>0</v>
      </c>
      <c r="AN553" s="76"/>
      <c r="AO553" s="170">
        <f>GeoH!P562</f>
        <v>0</v>
      </c>
      <c r="AP553" s="170">
        <f>MAX(GeoH!AK562,GeoH!BS562)</f>
        <v>0</v>
      </c>
      <c r="AQ553" s="170">
        <f>MAX(GeoH!AL562,GeoH!BT562)</f>
        <v>0</v>
      </c>
      <c r="AR553" s="170">
        <f>MAX(GeoH!AM562,GeoH!BU562)</f>
        <v>0</v>
      </c>
      <c r="AS553" s="170">
        <f>MAX(GeoH!AN562,GeoH!BV562)</f>
        <v>0</v>
      </c>
      <c r="AT553" s="170">
        <f>MAX(GeoH!AO562,GeoH!BW562)</f>
        <v>0</v>
      </c>
      <c r="AU553" s="170">
        <f>MAX(GeoH!AQ562,GeoH!BY562)</f>
        <v>0</v>
      </c>
      <c r="AV553" s="170">
        <f>MAX(GeoH!AR562,GeoH!BZ562)</f>
        <v>0</v>
      </c>
      <c r="AW553" s="170">
        <f>MAX(GeoH!AS562,GeoH!CA562)</f>
        <v>0</v>
      </c>
      <c r="AX553" s="170">
        <f>MAX(GeoH!AT562,GeoH!CB562)</f>
        <v>0</v>
      </c>
      <c r="AY553" s="170">
        <f>MAX(GeoH!AU562,GeoH!CC562)</f>
        <v>0</v>
      </c>
      <c r="AZ553" s="170">
        <f>MAX(GeoH!AV562,GeoH!CD562)</f>
        <v>0</v>
      </c>
      <c r="BA553" s="170">
        <f>MAX(GeoH!AW562,GeoH!CE562)</f>
        <v>0</v>
      </c>
      <c r="BB553" s="170">
        <f>MAX(GeoH!AX562,GeoH!CF562)</f>
        <v>0</v>
      </c>
      <c r="BC553" s="170">
        <f>MAX(GeoH!AY562,GeoH!CG562)</f>
        <v>0</v>
      </c>
      <c r="BD553" s="170">
        <f>MAX(GeoH!AZ562,GeoH!CH562)</f>
        <v>0</v>
      </c>
      <c r="BE553" s="170">
        <f>MAX(GeoH!BA562,GeoH!CI562)</f>
        <v>0</v>
      </c>
      <c r="BF553" s="170">
        <f>MAX(GeoH!BB562,GeoH!CJ562)</f>
        <v>0</v>
      </c>
      <c r="BG553" s="170">
        <f>MAX(COUNTIF(GeoH!BC562,"Oui"),COUNTIF(GeoH!CK562,"Oui"))</f>
        <v>0</v>
      </c>
      <c r="BH553" s="76"/>
      <c r="BI553" s="170">
        <f>Trachome!Q565</f>
        <v>0</v>
      </c>
      <c r="BJ553" s="170">
        <f>Trachome!AK565</f>
        <v>0</v>
      </c>
      <c r="BK553" s="170">
        <f>Trachome!AL565</f>
        <v>0</v>
      </c>
      <c r="BL553" s="170">
        <f>Trachome!AN565</f>
        <v>0</v>
      </c>
      <c r="BM553" s="170">
        <f>Trachome!AO565</f>
        <v>0</v>
      </c>
      <c r="BN553" s="170">
        <f>Trachome!AT565</f>
        <v>0</v>
      </c>
      <c r="BO553" s="170">
        <f>Trachome!AU565</f>
        <v>0</v>
      </c>
      <c r="BP553" s="170">
        <f>Trachome!AV565</f>
        <v>0</v>
      </c>
      <c r="BQ553" s="170">
        <f>Trachome!AW565</f>
        <v>0</v>
      </c>
      <c r="BR553" s="170">
        <f>COUNTIF(Trachome!AX565,"Oui")</f>
        <v>0</v>
      </c>
      <c r="BS553" s="76"/>
      <c r="BT553" s="170">
        <f t="shared" si="93"/>
        <v>0</v>
      </c>
      <c r="BU553" s="170">
        <f t="shared" si="94"/>
        <v>0</v>
      </c>
      <c r="BV553" s="170">
        <f t="shared" si="95"/>
        <v>0</v>
      </c>
      <c r="BW553" s="170">
        <f t="shared" si="96"/>
        <v>0</v>
      </c>
      <c r="BX553" s="170">
        <f t="shared" si="97"/>
        <v>0</v>
      </c>
      <c r="BY553" s="170">
        <f t="shared" si="100"/>
        <v>0</v>
      </c>
      <c r="BZ553" s="170">
        <f t="shared" si="101"/>
        <v>0</v>
      </c>
      <c r="CA553" s="170">
        <f t="shared" si="102"/>
        <v>0</v>
      </c>
      <c r="CB553" s="170">
        <f t="shared" si="98"/>
        <v>0</v>
      </c>
      <c r="CC553" s="170">
        <f t="shared" si="99"/>
        <v>0</v>
      </c>
    </row>
    <row r="554" spans="2:81" x14ac:dyDescent="0.25">
      <c r="B554" s="376">
        <f>'Données démographiques'!B562</f>
        <v>0</v>
      </c>
      <c r="C554" s="376">
        <f>'Données démographiques'!C562</f>
        <v>0</v>
      </c>
      <c r="D554" s="377">
        <f>'Données démographiques'!D562</f>
        <v>0</v>
      </c>
      <c r="E554" s="354"/>
      <c r="F554" s="377">
        <f>FL!M561</f>
        <v>0</v>
      </c>
      <c r="G554" s="377">
        <f>FL!AE561</f>
        <v>0</v>
      </c>
      <c r="H554" s="377">
        <f>FL!AF561</f>
        <v>0</v>
      </c>
      <c r="I554" s="377">
        <f>FL!AH561</f>
        <v>0</v>
      </c>
      <c r="J554" s="377">
        <f>FL!AI561</f>
        <v>0</v>
      </c>
      <c r="K554" s="377">
        <f>FL!AK561</f>
        <v>0</v>
      </c>
      <c r="L554" s="377">
        <f>FL!AM561</f>
        <v>0</v>
      </c>
      <c r="M554" s="377">
        <f>FL!AN561</f>
        <v>0</v>
      </c>
      <c r="N554" s="377">
        <f>FL!AO561</f>
        <v>0</v>
      </c>
      <c r="O554" s="377">
        <f>FL!AP561</f>
        <v>0</v>
      </c>
      <c r="P554" s="377">
        <f>FL!AQ561</f>
        <v>0</v>
      </c>
      <c r="Q554" s="377">
        <f>COUNTIF(FL!AR561,"Oui")</f>
        <v>0</v>
      </c>
      <c r="R554" s="354"/>
      <c r="S554" s="377">
        <f>Oncho!K561</f>
        <v>0</v>
      </c>
      <c r="T554" s="377">
        <f>MAX(Oncho!AB561,Oncho!BA561)</f>
        <v>0</v>
      </c>
      <c r="U554" s="377">
        <f>MAX(Oncho!AC561,Oncho!BB561)</f>
        <v>0</v>
      </c>
      <c r="V554" s="377">
        <f>MAX(Oncho!AE561,Oncho!BD561)</f>
        <v>0</v>
      </c>
      <c r="W554" s="377">
        <f>MAX(Oncho!AF561,Oncho!BE561)</f>
        <v>0</v>
      </c>
      <c r="X554" s="377">
        <f>MAX(Oncho!AG561,Oncho!BF561)</f>
        <v>0</v>
      </c>
      <c r="Y554" s="377">
        <f>MAX(Oncho!AH561,Oncho!BG561)</f>
        <v>0</v>
      </c>
      <c r="Z554" s="377">
        <f>MAX(Oncho!AI561,Oncho!BH561)</f>
        <v>0</v>
      </c>
      <c r="AA554" s="377">
        <f>MAX(Oncho!AJ561,Oncho!BI561)</f>
        <v>0</v>
      </c>
      <c r="AB554" s="377">
        <f>MAX(COUNTIF(Oncho!AK561,"Oui"),COUNTIF(Oncho!BJ561,"Oui"))</f>
        <v>0</v>
      </c>
      <c r="AC554" s="354"/>
      <c r="AD554" s="377">
        <f>SCH!P563</f>
        <v>0</v>
      </c>
      <c r="AE554" s="377">
        <f>SCH!AI563</f>
        <v>0</v>
      </c>
      <c r="AF554" s="377">
        <f>SCH!AJ563</f>
        <v>0</v>
      </c>
      <c r="AG554" s="377">
        <f>SCH!AN563</f>
        <v>0</v>
      </c>
      <c r="AH554" s="377">
        <f>SCH!AO563</f>
        <v>0</v>
      </c>
      <c r="AI554" s="377">
        <f>SCH!AT563</f>
        <v>0</v>
      </c>
      <c r="AJ554" s="377">
        <f>SCH!AU563</f>
        <v>0</v>
      </c>
      <c r="AK554" s="377">
        <f>SCH!AV563</f>
        <v>0</v>
      </c>
      <c r="AL554" s="377">
        <f>SCH!AW563</f>
        <v>0</v>
      </c>
      <c r="AM554" s="377">
        <f>COUNTIF(SCH!AX563,"Oui")</f>
        <v>0</v>
      </c>
      <c r="AN554" s="354"/>
      <c r="AO554" s="377">
        <f>GeoH!P563</f>
        <v>0</v>
      </c>
      <c r="AP554" s="377">
        <f>MAX(GeoH!AK563,GeoH!BS563)</f>
        <v>0</v>
      </c>
      <c r="AQ554" s="377">
        <f>MAX(GeoH!AL563,GeoH!BT563)</f>
        <v>0</v>
      </c>
      <c r="AR554" s="377">
        <f>MAX(GeoH!AM563,GeoH!BU563)</f>
        <v>0</v>
      </c>
      <c r="AS554" s="377">
        <f>MAX(GeoH!AN563,GeoH!BV563)</f>
        <v>0</v>
      </c>
      <c r="AT554" s="377">
        <f>MAX(GeoH!AO563,GeoH!BW563)</f>
        <v>0</v>
      </c>
      <c r="AU554" s="377">
        <f>MAX(GeoH!AQ563,GeoH!BY563)</f>
        <v>0</v>
      </c>
      <c r="AV554" s="377">
        <f>MAX(GeoH!AR563,GeoH!BZ563)</f>
        <v>0</v>
      </c>
      <c r="AW554" s="377">
        <f>MAX(GeoH!AS563,GeoH!CA563)</f>
        <v>0</v>
      </c>
      <c r="AX554" s="377">
        <f>MAX(GeoH!AT563,GeoH!CB563)</f>
        <v>0</v>
      </c>
      <c r="AY554" s="377">
        <f>MAX(GeoH!AU563,GeoH!CC563)</f>
        <v>0</v>
      </c>
      <c r="AZ554" s="377">
        <f>MAX(GeoH!AV563,GeoH!CD563)</f>
        <v>0</v>
      </c>
      <c r="BA554" s="377">
        <f>MAX(GeoH!AW563,GeoH!CE563)</f>
        <v>0</v>
      </c>
      <c r="BB554" s="377">
        <f>MAX(GeoH!AX563,GeoH!CF563)</f>
        <v>0</v>
      </c>
      <c r="BC554" s="377">
        <f>MAX(GeoH!AY563,GeoH!CG563)</f>
        <v>0</v>
      </c>
      <c r="BD554" s="377">
        <f>MAX(GeoH!AZ563,GeoH!CH563)</f>
        <v>0</v>
      </c>
      <c r="BE554" s="377">
        <f>MAX(GeoH!BA563,GeoH!CI563)</f>
        <v>0</v>
      </c>
      <c r="BF554" s="377">
        <f>MAX(GeoH!BB563,GeoH!CJ563)</f>
        <v>0</v>
      </c>
      <c r="BG554" s="377">
        <f>MAX(COUNTIF(GeoH!BC563,"Oui"),COUNTIF(GeoH!CK563,"Oui"))</f>
        <v>0</v>
      </c>
      <c r="BH554" s="354"/>
      <c r="BI554" s="377">
        <f>Trachome!Q566</f>
        <v>0</v>
      </c>
      <c r="BJ554" s="377">
        <f>Trachome!AK566</f>
        <v>0</v>
      </c>
      <c r="BK554" s="377">
        <f>Trachome!AL566</f>
        <v>0</v>
      </c>
      <c r="BL554" s="377">
        <f>Trachome!AN566</f>
        <v>0</v>
      </c>
      <c r="BM554" s="377">
        <f>Trachome!AO566</f>
        <v>0</v>
      </c>
      <c r="BN554" s="377">
        <f>Trachome!AT566</f>
        <v>0</v>
      </c>
      <c r="BO554" s="377">
        <f>Trachome!AU566</f>
        <v>0</v>
      </c>
      <c r="BP554" s="377">
        <f>Trachome!AV566</f>
        <v>0</v>
      </c>
      <c r="BQ554" s="377">
        <f>Trachome!AW566</f>
        <v>0</v>
      </c>
      <c r="BR554" s="377">
        <f>COUNTIF(Trachome!AX566,"Oui")</f>
        <v>0</v>
      </c>
      <c r="BS554" s="354"/>
      <c r="BT554" s="377">
        <f t="shared" si="93"/>
        <v>0</v>
      </c>
      <c r="BU554" s="377">
        <f t="shared" si="94"/>
        <v>0</v>
      </c>
      <c r="BV554" s="377">
        <f t="shared" si="95"/>
        <v>0</v>
      </c>
      <c r="BW554" s="377">
        <f t="shared" si="96"/>
        <v>0</v>
      </c>
      <c r="BX554" s="377">
        <f t="shared" si="97"/>
        <v>0</v>
      </c>
      <c r="BY554" s="377">
        <f t="shared" si="100"/>
        <v>0</v>
      </c>
      <c r="BZ554" s="377">
        <f t="shared" si="101"/>
        <v>0</v>
      </c>
      <c r="CA554" s="377">
        <f t="shared" si="102"/>
        <v>0</v>
      </c>
      <c r="CB554" s="377">
        <f t="shared" si="98"/>
        <v>0</v>
      </c>
      <c r="CC554" s="377">
        <f t="shared" si="99"/>
        <v>0</v>
      </c>
    </row>
    <row r="555" spans="2:81" x14ac:dyDescent="0.25">
      <c r="B555" s="169">
        <f>'Données démographiques'!B563</f>
        <v>0</v>
      </c>
      <c r="C555" s="169">
        <f>'Données démographiques'!C563</f>
        <v>0</v>
      </c>
      <c r="D555" s="170">
        <f>'Données démographiques'!D563</f>
        <v>0</v>
      </c>
      <c r="E555" s="76"/>
      <c r="F555" s="170">
        <f>FL!M562</f>
        <v>0</v>
      </c>
      <c r="G555" s="170">
        <f>FL!AE562</f>
        <v>0</v>
      </c>
      <c r="H555" s="170">
        <f>FL!AF562</f>
        <v>0</v>
      </c>
      <c r="I555" s="170">
        <f>FL!AH562</f>
        <v>0</v>
      </c>
      <c r="J555" s="170">
        <f>FL!AI562</f>
        <v>0</v>
      </c>
      <c r="K555" s="170">
        <f>FL!AK562</f>
        <v>0</v>
      </c>
      <c r="L555" s="170">
        <f>FL!AM562</f>
        <v>0</v>
      </c>
      <c r="M555" s="170">
        <f>FL!AN562</f>
        <v>0</v>
      </c>
      <c r="N555" s="170">
        <f>FL!AO562</f>
        <v>0</v>
      </c>
      <c r="O555" s="170">
        <f>FL!AP562</f>
        <v>0</v>
      </c>
      <c r="P555" s="170">
        <f>FL!AQ562</f>
        <v>0</v>
      </c>
      <c r="Q555" s="170">
        <f>COUNTIF(FL!AR562,"Oui")</f>
        <v>0</v>
      </c>
      <c r="R555" s="76"/>
      <c r="S555" s="170">
        <f>Oncho!K562</f>
        <v>0</v>
      </c>
      <c r="T555" s="170">
        <f>MAX(Oncho!AB562,Oncho!BA562)</f>
        <v>0</v>
      </c>
      <c r="U555" s="170">
        <f>MAX(Oncho!AC562,Oncho!BB562)</f>
        <v>0</v>
      </c>
      <c r="V555" s="170">
        <f>MAX(Oncho!AE562,Oncho!BD562)</f>
        <v>0</v>
      </c>
      <c r="W555" s="170">
        <f>MAX(Oncho!AF562,Oncho!BE562)</f>
        <v>0</v>
      </c>
      <c r="X555" s="170">
        <f>MAX(Oncho!AG562,Oncho!BF562)</f>
        <v>0</v>
      </c>
      <c r="Y555" s="170">
        <f>MAX(Oncho!AH562,Oncho!BG562)</f>
        <v>0</v>
      </c>
      <c r="Z555" s="170">
        <f>MAX(Oncho!AI562,Oncho!BH562)</f>
        <v>0</v>
      </c>
      <c r="AA555" s="170">
        <f>MAX(Oncho!AJ562,Oncho!BI562)</f>
        <v>0</v>
      </c>
      <c r="AB555" s="170">
        <f>MAX(COUNTIF(Oncho!AK562,"Oui"),COUNTIF(Oncho!BJ562,"Oui"))</f>
        <v>0</v>
      </c>
      <c r="AC555" s="76"/>
      <c r="AD555" s="170">
        <f>SCH!P564</f>
        <v>0</v>
      </c>
      <c r="AE555" s="170">
        <f>SCH!AI564</f>
        <v>0</v>
      </c>
      <c r="AF555" s="170">
        <f>SCH!AJ564</f>
        <v>0</v>
      </c>
      <c r="AG555" s="170">
        <f>SCH!AN564</f>
        <v>0</v>
      </c>
      <c r="AH555" s="170">
        <f>SCH!AO564</f>
        <v>0</v>
      </c>
      <c r="AI555" s="170">
        <f>SCH!AT564</f>
        <v>0</v>
      </c>
      <c r="AJ555" s="170">
        <f>SCH!AU564</f>
        <v>0</v>
      </c>
      <c r="AK555" s="170">
        <f>SCH!AV564</f>
        <v>0</v>
      </c>
      <c r="AL555" s="170">
        <f>SCH!AW564</f>
        <v>0</v>
      </c>
      <c r="AM555" s="170">
        <f>COUNTIF(SCH!AX564,"Oui")</f>
        <v>0</v>
      </c>
      <c r="AN555" s="76"/>
      <c r="AO555" s="170">
        <f>GeoH!P564</f>
        <v>0</v>
      </c>
      <c r="AP555" s="170">
        <f>MAX(GeoH!AK564,GeoH!BS564)</f>
        <v>0</v>
      </c>
      <c r="AQ555" s="170">
        <f>MAX(GeoH!AL564,GeoH!BT564)</f>
        <v>0</v>
      </c>
      <c r="AR555" s="170">
        <f>MAX(GeoH!AM564,GeoH!BU564)</f>
        <v>0</v>
      </c>
      <c r="AS555" s="170">
        <f>MAX(GeoH!AN564,GeoH!BV564)</f>
        <v>0</v>
      </c>
      <c r="AT555" s="170">
        <f>MAX(GeoH!AO564,GeoH!BW564)</f>
        <v>0</v>
      </c>
      <c r="AU555" s="170">
        <f>MAX(GeoH!AQ564,GeoH!BY564)</f>
        <v>0</v>
      </c>
      <c r="AV555" s="170">
        <f>MAX(GeoH!AR564,GeoH!BZ564)</f>
        <v>0</v>
      </c>
      <c r="AW555" s="170">
        <f>MAX(GeoH!AS564,GeoH!CA564)</f>
        <v>0</v>
      </c>
      <c r="AX555" s="170">
        <f>MAX(GeoH!AT564,GeoH!CB564)</f>
        <v>0</v>
      </c>
      <c r="AY555" s="170">
        <f>MAX(GeoH!AU564,GeoH!CC564)</f>
        <v>0</v>
      </c>
      <c r="AZ555" s="170">
        <f>MAX(GeoH!AV564,GeoH!CD564)</f>
        <v>0</v>
      </c>
      <c r="BA555" s="170">
        <f>MAX(GeoH!AW564,GeoH!CE564)</f>
        <v>0</v>
      </c>
      <c r="BB555" s="170">
        <f>MAX(GeoH!AX564,GeoH!CF564)</f>
        <v>0</v>
      </c>
      <c r="BC555" s="170">
        <f>MAX(GeoH!AY564,GeoH!CG564)</f>
        <v>0</v>
      </c>
      <c r="BD555" s="170">
        <f>MAX(GeoH!AZ564,GeoH!CH564)</f>
        <v>0</v>
      </c>
      <c r="BE555" s="170">
        <f>MAX(GeoH!BA564,GeoH!CI564)</f>
        <v>0</v>
      </c>
      <c r="BF555" s="170">
        <f>MAX(GeoH!BB564,GeoH!CJ564)</f>
        <v>0</v>
      </c>
      <c r="BG555" s="170">
        <f>MAX(COUNTIF(GeoH!BC564,"Oui"),COUNTIF(GeoH!CK564,"Oui"))</f>
        <v>0</v>
      </c>
      <c r="BH555" s="76"/>
      <c r="BI555" s="170">
        <f>Trachome!Q567</f>
        <v>0</v>
      </c>
      <c r="BJ555" s="170">
        <f>Trachome!AK567</f>
        <v>0</v>
      </c>
      <c r="BK555" s="170">
        <f>Trachome!AL567</f>
        <v>0</v>
      </c>
      <c r="BL555" s="170">
        <f>Trachome!AN567</f>
        <v>0</v>
      </c>
      <c r="BM555" s="170">
        <f>Trachome!AO567</f>
        <v>0</v>
      </c>
      <c r="BN555" s="170">
        <f>Trachome!AT567</f>
        <v>0</v>
      </c>
      <c r="BO555" s="170">
        <f>Trachome!AU567</f>
        <v>0</v>
      </c>
      <c r="BP555" s="170">
        <f>Trachome!AV567</f>
        <v>0</v>
      </c>
      <c r="BQ555" s="170">
        <f>Trachome!AW567</f>
        <v>0</v>
      </c>
      <c r="BR555" s="170">
        <f>COUNTIF(Trachome!AX567,"Oui")</f>
        <v>0</v>
      </c>
      <c r="BS555" s="76"/>
      <c r="BT555" s="170">
        <f t="shared" si="93"/>
        <v>0</v>
      </c>
      <c r="BU555" s="170">
        <f t="shared" si="94"/>
        <v>0</v>
      </c>
      <c r="BV555" s="170">
        <f t="shared" si="95"/>
        <v>0</v>
      </c>
      <c r="BW555" s="170">
        <f t="shared" si="96"/>
        <v>0</v>
      </c>
      <c r="BX555" s="170">
        <f t="shared" si="97"/>
        <v>0</v>
      </c>
      <c r="BY555" s="170">
        <f t="shared" si="100"/>
        <v>0</v>
      </c>
      <c r="BZ555" s="170">
        <f t="shared" si="101"/>
        <v>0</v>
      </c>
      <c r="CA555" s="170">
        <f t="shared" si="102"/>
        <v>0</v>
      </c>
      <c r="CB555" s="170">
        <f t="shared" si="98"/>
        <v>0</v>
      </c>
      <c r="CC555" s="170">
        <f t="shared" si="99"/>
        <v>0</v>
      </c>
    </row>
    <row r="556" spans="2:81" x14ac:dyDescent="0.25">
      <c r="B556" s="376">
        <f>'Données démographiques'!B564</f>
        <v>0</v>
      </c>
      <c r="C556" s="376">
        <f>'Données démographiques'!C564</f>
        <v>0</v>
      </c>
      <c r="D556" s="377">
        <f>'Données démographiques'!D564</f>
        <v>0</v>
      </c>
      <c r="E556" s="354"/>
      <c r="F556" s="377">
        <f>FL!M563</f>
        <v>0</v>
      </c>
      <c r="G556" s="377">
        <f>FL!AE563</f>
        <v>0</v>
      </c>
      <c r="H556" s="377">
        <f>FL!AF563</f>
        <v>0</v>
      </c>
      <c r="I556" s="377">
        <f>FL!AH563</f>
        <v>0</v>
      </c>
      <c r="J556" s="377">
        <f>FL!AI563</f>
        <v>0</v>
      </c>
      <c r="K556" s="377">
        <f>FL!AK563</f>
        <v>0</v>
      </c>
      <c r="L556" s="377">
        <f>FL!AM563</f>
        <v>0</v>
      </c>
      <c r="M556" s="377">
        <f>FL!AN563</f>
        <v>0</v>
      </c>
      <c r="N556" s="377">
        <f>FL!AO563</f>
        <v>0</v>
      </c>
      <c r="O556" s="377">
        <f>FL!AP563</f>
        <v>0</v>
      </c>
      <c r="P556" s="377">
        <f>FL!AQ563</f>
        <v>0</v>
      </c>
      <c r="Q556" s="377">
        <f>COUNTIF(FL!AR563,"Oui")</f>
        <v>0</v>
      </c>
      <c r="R556" s="354"/>
      <c r="S556" s="377">
        <f>Oncho!K563</f>
        <v>0</v>
      </c>
      <c r="T556" s="377">
        <f>MAX(Oncho!AB563,Oncho!BA563)</f>
        <v>0</v>
      </c>
      <c r="U556" s="377">
        <f>MAX(Oncho!AC563,Oncho!BB563)</f>
        <v>0</v>
      </c>
      <c r="V556" s="377">
        <f>MAX(Oncho!AE563,Oncho!BD563)</f>
        <v>0</v>
      </c>
      <c r="W556" s="377">
        <f>MAX(Oncho!AF563,Oncho!BE563)</f>
        <v>0</v>
      </c>
      <c r="X556" s="377">
        <f>MAX(Oncho!AG563,Oncho!BF563)</f>
        <v>0</v>
      </c>
      <c r="Y556" s="377">
        <f>MAX(Oncho!AH563,Oncho!BG563)</f>
        <v>0</v>
      </c>
      <c r="Z556" s="377">
        <f>MAX(Oncho!AI563,Oncho!BH563)</f>
        <v>0</v>
      </c>
      <c r="AA556" s="377">
        <f>MAX(Oncho!AJ563,Oncho!BI563)</f>
        <v>0</v>
      </c>
      <c r="AB556" s="377">
        <f>MAX(COUNTIF(Oncho!AK563,"Oui"),COUNTIF(Oncho!BJ563,"Oui"))</f>
        <v>0</v>
      </c>
      <c r="AC556" s="354"/>
      <c r="AD556" s="377">
        <f>SCH!P565</f>
        <v>0</v>
      </c>
      <c r="AE556" s="377">
        <f>SCH!AI565</f>
        <v>0</v>
      </c>
      <c r="AF556" s="377">
        <f>SCH!AJ565</f>
        <v>0</v>
      </c>
      <c r="AG556" s="377">
        <f>SCH!AN565</f>
        <v>0</v>
      </c>
      <c r="AH556" s="377">
        <f>SCH!AO565</f>
        <v>0</v>
      </c>
      <c r="AI556" s="377">
        <f>SCH!AT565</f>
        <v>0</v>
      </c>
      <c r="AJ556" s="377">
        <f>SCH!AU565</f>
        <v>0</v>
      </c>
      <c r="AK556" s="377">
        <f>SCH!AV565</f>
        <v>0</v>
      </c>
      <c r="AL556" s="377">
        <f>SCH!AW565</f>
        <v>0</v>
      </c>
      <c r="AM556" s="377">
        <f>COUNTIF(SCH!AX565,"Oui")</f>
        <v>0</v>
      </c>
      <c r="AN556" s="354"/>
      <c r="AO556" s="377">
        <f>GeoH!P565</f>
        <v>0</v>
      </c>
      <c r="AP556" s="377">
        <f>MAX(GeoH!AK565,GeoH!BS565)</f>
        <v>0</v>
      </c>
      <c r="AQ556" s="377">
        <f>MAX(GeoH!AL565,GeoH!BT565)</f>
        <v>0</v>
      </c>
      <c r="AR556" s="377">
        <f>MAX(GeoH!AM565,GeoH!BU565)</f>
        <v>0</v>
      </c>
      <c r="AS556" s="377">
        <f>MAX(GeoH!AN565,GeoH!BV565)</f>
        <v>0</v>
      </c>
      <c r="AT556" s="377">
        <f>MAX(GeoH!AO565,GeoH!BW565)</f>
        <v>0</v>
      </c>
      <c r="AU556" s="377">
        <f>MAX(GeoH!AQ565,GeoH!BY565)</f>
        <v>0</v>
      </c>
      <c r="AV556" s="377">
        <f>MAX(GeoH!AR565,GeoH!BZ565)</f>
        <v>0</v>
      </c>
      <c r="AW556" s="377">
        <f>MAX(GeoH!AS565,GeoH!CA565)</f>
        <v>0</v>
      </c>
      <c r="AX556" s="377">
        <f>MAX(GeoH!AT565,GeoH!CB565)</f>
        <v>0</v>
      </c>
      <c r="AY556" s="377">
        <f>MAX(GeoH!AU565,GeoH!CC565)</f>
        <v>0</v>
      </c>
      <c r="AZ556" s="377">
        <f>MAX(GeoH!AV565,GeoH!CD565)</f>
        <v>0</v>
      </c>
      <c r="BA556" s="377">
        <f>MAX(GeoH!AW565,GeoH!CE565)</f>
        <v>0</v>
      </c>
      <c r="BB556" s="377">
        <f>MAX(GeoH!AX565,GeoH!CF565)</f>
        <v>0</v>
      </c>
      <c r="BC556" s="377">
        <f>MAX(GeoH!AY565,GeoH!CG565)</f>
        <v>0</v>
      </c>
      <c r="BD556" s="377">
        <f>MAX(GeoH!AZ565,GeoH!CH565)</f>
        <v>0</v>
      </c>
      <c r="BE556" s="377">
        <f>MAX(GeoH!BA565,GeoH!CI565)</f>
        <v>0</v>
      </c>
      <c r="BF556" s="377">
        <f>MAX(GeoH!BB565,GeoH!CJ565)</f>
        <v>0</v>
      </c>
      <c r="BG556" s="377">
        <f>MAX(COUNTIF(GeoH!BC565,"Oui"),COUNTIF(GeoH!CK565,"Oui"))</f>
        <v>0</v>
      </c>
      <c r="BH556" s="354"/>
      <c r="BI556" s="377">
        <f>Trachome!Q568</f>
        <v>0</v>
      </c>
      <c r="BJ556" s="377">
        <f>Trachome!AK568</f>
        <v>0</v>
      </c>
      <c r="BK556" s="377">
        <f>Trachome!AL568</f>
        <v>0</v>
      </c>
      <c r="BL556" s="377">
        <f>Trachome!AN568</f>
        <v>0</v>
      </c>
      <c r="BM556" s="377">
        <f>Trachome!AO568</f>
        <v>0</v>
      </c>
      <c r="BN556" s="377">
        <f>Trachome!AT568</f>
        <v>0</v>
      </c>
      <c r="BO556" s="377">
        <f>Trachome!AU568</f>
        <v>0</v>
      </c>
      <c r="BP556" s="377">
        <f>Trachome!AV568</f>
        <v>0</v>
      </c>
      <c r="BQ556" s="377">
        <f>Trachome!AW568</f>
        <v>0</v>
      </c>
      <c r="BR556" s="377">
        <f>COUNTIF(Trachome!AX568,"Oui")</f>
        <v>0</v>
      </c>
      <c r="BS556" s="354"/>
      <c r="BT556" s="377">
        <f t="shared" si="93"/>
        <v>0</v>
      </c>
      <c r="BU556" s="377">
        <f t="shared" si="94"/>
        <v>0</v>
      </c>
      <c r="BV556" s="377">
        <f t="shared" si="95"/>
        <v>0</v>
      </c>
      <c r="BW556" s="377">
        <f t="shared" si="96"/>
        <v>0</v>
      </c>
      <c r="BX556" s="377">
        <f t="shared" si="97"/>
        <v>0</v>
      </c>
      <c r="BY556" s="377">
        <f t="shared" si="100"/>
        <v>0</v>
      </c>
      <c r="BZ556" s="377">
        <f t="shared" si="101"/>
        <v>0</v>
      </c>
      <c r="CA556" s="377">
        <f t="shared" si="102"/>
        <v>0</v>
      </c>
      <c r="CB556" s="377">
        <f t="shared" si="98"/>
        <v>0</v>
      </c>
      <c r="CC556" s="377">
        <f t="shared" si="99"/>
        <v>0</v>
      </c>
    </row>
    <row r="557" spans="2:81" x14ac:dyDescent="0.25">
      <c r="B557" s="169">
        <f>'Données démographiques'!B565</f>
        <v>0</v>
      </c>
      <c r="C557" s="169">
        <f>'Données démographiques'!C565</f>
        <v>0</v>
      </c>
      <c r="D557" s="170">
        <f>'Données démographiques'!D565</f>
        <v>0</v>
      </c>
      <c r="E557" s="76"/>
      <c r="F557" s="170">
        <f>FL!M564</f>
        <v>0</v>
      </c>
      <c r="G557" s="170">
        <f>FL!AE564</f>
        <v>0</v>
      </c>
      <c r="H557" s="170">
        <f>FL!AF564</f>
        <v>0</v>
      </c>
      <c r="I557" s="170">
        <f>FL!AH564</f>
        <v>0</v>
      </c>
      <c r="J557" s="170">
        <f>FL!AI564</f>
        <v>0</v>
      </c>
      <c r="K557" s="170">
        <f>FL!AK564</f>
        <v>0</v>
      </c>
      <c r="L557" s="170">
        <f>FL!AM564</f>
        <v>0</v>
      </c>
      <c r="M557" s="170">
        <f>FL!AN564</f>
        <v>0</v>
      </c>
      <c r="N557" s="170">
        <f>FL!AO564</f>
        <v>0</v>
      </c>
      <c r="O557" s="170">
        <f>FL!AP564</f>
        <v>0</v>
      </c>
      <c r="P557" s="170">
        <f>FL!AQ564</f>
        <v>0</v>
      </c>
      <c r="Q557" s="170">
        <f>COUNTIF(FL!AR564,"Oui")</f>
        <v>0</v>
      </c>
      <c r="R557" s="76"/>
      <c r="S557" s="170">
        <f>Oncho!K564</f>
        <v>0</v>
      </c>
      <c r="T557" s="170">
        <f>MAX(Oncho!AB564,Oncho!BA564)</f>
        <v>0</v>
      </c>
      <c r="U557" s="170">
        <f>MAX(Oncho!AC564,Oncho!BB564)</f>
        <v>0</v>
      </c>
      <c r="V557" s="170">
        <f>MAX(Oncho!AE564,Oncho!BD564)</f>
        <v>0</v>
      </c>
      <c r="W557" s="170">
        <f>MAX(Oncho!AF564,Oncho!BE564)</f>
        <v>0</v>
      </c>
      <c r="X557" s="170">
        <f>MAX(Oncho!AG564,Oncho!BF564)</f>
        <v>0</v>
      </c>
      <c r="Y557" s="170">
        <f>MAX(Oncho!AH564,Oncho!BG564)</f>
        <v>0</v>
      </c>
      <c r="Z557" s="170">
        <f>MAX(Oncho!AI564,Oncho!BH564)</f>
        <v>0</v>
      </c>
      <c r="AA557" s="170">
        <f>MAX(Oncho!AJ564,Oncho!BI564)</f>
        <v>0</v>
      </c>
      <c r="AB557" s="170">
        <f>MAX(COUNTIF(Oncho!AK564,"Oui"),COUNTIF(Oncho!BJ564,"Oui"))</f>
        <v>0</v>
      </c>
      <c r="AC557" s="76"/>
      <c r="AD557" s="170">
        <f>SCH!P566</f>
        <v>0</v>
      </c>
      <c r="AE557" s="170">
        <f>SCH!AI566</f>
        <v>0</v>
      </c>
      <c r="AF557" s="170">
        <f>SCH!AJ566</f>
        <v>0</v>
      </c>
      <c r="AG557" s="170">
        <f>SCH!AN566</f>
        <v>0</v>
      </c>
      <c r="AH557" s="170">
        <f>SCH!AO566</f>
        <v>0</v>
      </c>
      <c r="AI557" s="170">
        <f>SCH!AT566</f>
        <v>0</v>
      </c>
      <c r="AJ557" s="170">
        <f>SCH!AU566</f>
        <v>0</v>
      </c>
      <c r="AK557" s="170">
        <f>SCH!AV566</f>
        <v>0</v>
      </c>
      <c r="AL557" s="170">
        <f>SCH!AW566</f>
        <v>0</v>
      </c>
      <c r="AM557" s="170">
        <f>COUNTIF(SCH!AX566,"Oui")</f>
        <v>0</v>
      </c>
      <c r="AN557" s="76"/>
      <c r="AO557" s="170">
        <f>GeoH!P566</f>
        <v>0</v>
      </c>
      <c r="AP557" s="170">
        <f>MAX(GeoH!AK566,GeoH!BS566)</f>
        <v>0</v>
      </c>
      <c r="AQ557" s="170">
        <f>MAX(GeoH!AL566,GeoH!BT566)</f>
        <v>0</v>
      </c>
      <c r="AR557" s="170">
        <f>MAX(GeoH!AM566,GeoH!BU566)</f>
        <v>0</v>
      </c>
      <c r="AS557" s="170">
        <f>MAX(GeoH!AN566,GeoH!BV566)</f>
        <v>0</v>
      </c>
      <c r="AT557" s="170">
        <f>MAX(GeoH!AO566,GeoH!BW566)</f>
        <v>0</v>
      </c>
      <c r="AU557" s="170">
        <f>MAX(GeoH!AQ566,GeoH!BY566)</f>
        <v>0</v>
      </c>
      <c r="AV557" s="170">
        <f>MAX(GeoH!AR566,GeoH!BZ566)</f>
        <v>0</v>
      </c>
      <c r="AW557" s="170">
        <f>MAX(GeoH!AS566,GeoH!CA566)</f>
        <v>0</v>
      </c>
      <c r="AX557" s="170">
        <f>MAX(GeoH!AT566,GeoH!CB566)</f>
        <v>0</v>
      </c>
      <c r="AY557" s="170">
        <f>MAX(GeoH!AU566,GeoH!CC566)</f>
        <v>0</v>
      </c>
      <c r="AZ557" s="170">
        <f>MAX(GeoH!AV566,GeoH!CD566)</f>
        <v>0</v>
      </c>
      <c r="BA557" s="170">
        <f>MAX(GeoH!AW566,GeoH!CE566)</f>
        <v>0</v>
      </c>
      <c r="BB557" s="170">
        <f>MAX(GeoH!AX566,GeoH!CF566)</f>
        <v>0</v>
      </c>
      <c r="BC557" s="170">
        <f>MAX(GeoH!AY566,GeoH!CG566)</f>
        <v>0</v>
      </c>
      <c r="BD557" s="170">
        <f>MAX(GeoH!AZ566,GeoH!CH566)</f>
        <v>0</v>
      </c>
      <c r="BE557" s="170">
        <f>MAX(GeoH!BA566,GeoH!CI566)</f>
        <v>0</v>
      </c>
      <c r="BF557" s="170">
        <f>MAX(GeoH!BB566,GeoH!CJ566)</f>
        <v>0</v>
      </c>
      <c r="BG557" s="170">
        <f>MAX(COUNTIF(GeoH!BC566,"Oui"),COUNTIF(GeoH!CK566,"Oui"))</f>
        <v>0</v>
      </c>
      <c r="BH557" s="76"/>
      <c r="BI557" s="170">
        <f>Trachome!Q569</f>
        <v>0</v>
      </c>
      <c r="BJ557" s="170">
        <f>Trachome!AK569</f>
        <v>0</v>
      </c>
      <c r="BK557" s="170">
        <f>Trachome!AL569</f>
        <v>0</v>
      </c>
      <c r="BL557" s="170">
        <f>Trachome!AN569</f>
        <v>0</v>
      </c>
      <c r="BM557" s="170">
        <f>Trachome!AO569</f>
        <v>0</v>
      </c>
      <c r="BN557" s="170">
        <f>Trachome!AT569</f>
        <v>0</v>
      </c>
      <c r="BO557" s="170">
        <f>Trachome!AU569</f>
        <v>0</v>
      </c>
      <c r="BP557" s="170">
        <f>Trachome!AV569</f>
        <v>0</v>
      </c>
      <c r="BQ557" s="170">
        <f>Trachome!AW569</f>
        <v>0</v>
      </c>
      <c r="BR557" s="170">
        <f>COUNTIF(Trachome!AX569,"Oui")</f>
        <v>0</v>
      </c>
      <c r="BS557" s="76"/>
      <c r="BT557" s="170">
        <f t="shared" si="93"/>
        <v>0</v>
      </c>
      <c r="BU557" s="170">
        <f t="shared" si="94"/>
        <v>0</v>
      </c>
      <c r="BV557" s="170">
        <f t="shared" si="95"/>
        <v>0</v>
      </c>
      <c r="BW557" s="170">
        <f t="shared" si="96"/>
        <v>0</v>
      </c>
      <c r="BX557" s="170">
        <f t="shared" si="97"/>
        <v>0</v>
      </c>
      <c r="BY557" s="170">
        <f t="shared" si="100"/>
        <v>0</v>
      </c>
      <c r="BZ557" s="170">
        <f t="shared" si="101"/>
        <v>0</v>
      </c>
      <c r="CA557" s="170">
        <f t="shared" si="102"/>
        <v>0</v>
      </c>
      <c r="CB557" s="170">
        <f t="shared" si="98"/>
        <v>0</v>
      </c>
      <c r="CC557" s="170">
        <f t="shared" si="99"/>
        <v>0</v>
      </c>
    </row>
    <row r="558" spans="2:81" x14ac:dyDescent="0.25">
      <c r="B558" s="376">
        <f>'Données démographiques'!B566</f>
        <v>0</v>
      </c>
      <c r="C558" s="376">
        <f>'Données démographiques'!C566</f>
        <v>0</v>
      </c>
      <c r="D558" s="377">
        <f>'Données démographiques'!D566</f>
        <v>0</v>
      </c>
      <c r="E558" s="354"/>
      <c r="F558" s="377">
        <f>FL!M565</f>
        <v>0</v>
      </c>
      <c r="G558" s="377">
        <f>FL!AE565</f>
        <v>0</v>
      </c>
      <c r="H558" s="377">
        <f>FL!AF565</f>
        <v>0</v>
      </c>
      <c r="I558" s="377">
        <f>FL!AH565</f>
        <v>0</v>
      </c>
      <c r="J558" s="377">
        <f>FL!AI565</f>
        <v>0</v>
      </c>
      <c r="K558" s="377">
        <f>FL!AK565</f>
        <v>0</v>
      </c>
      <c r="L558" s="377">
        <f>FL!AM565</f>
        <v>0</v>
      </c>
      <c r="M558" s="377">
        <f>FL!AN565</f>
        <v>0</v>
      </c>
      <c r="N558" s="377">
        <f>FL!AO565</f>
        <v>0</v>
      </c>
      <c r="O558" s="377">
        <f>FL!AP565</f>
        <v>0</v>
      </c>
      <c r="P558" s="377">
        <f>FL!AQ565</f>
        <v>0</v>
      </c>
      <c r="Q558" s="377">
        <f>COUNTIF(FL!AR565,"Oui")</f>
        <v>0</v>
      </c>
      <c r="R558" s="354"/>
      <c r="S558" s="377">
        <f>Oncho!K565</f>
        <v>0</v>
      </c>
      <c r="T558" s="377">
        <f>MAX(Oncho!AB565,Oncho!BA565)</f>
        <v>0</v>
      </c>
      <c r="U558" s="377">
        <f>MAX(Oncho!AC565,Oncho!BB565)</f>
        <v>0</v>
      </c>
      <c r="V558" s="377">
        <f>MAX(Oncho!AE565,Oncho!BD565)</f>
        <v>0</v>
      </c>
      <c r="W558" s="377">
        <f>MAX(Oncho!AF565,Oncho!BE565)</f>
        <v>0</v>
      </c>
      <c r="X558" s="377">
        <f>MAX(Oncho!AG565,Oncho!BF565)</f>
        <v>0</v>
      </c>
      <c r="Y558" s="377">
        <f>MAX(Oncho!AH565,Oncho!BG565)</f>
        <v>0</v>
      </c>
      <c r="Z558" s="377">
        <f>MAX(Oncho!AI565,Oncho!BH565)</f>
        <v>0</v>
      </c>
      <c r="AA558" s="377">
        <f>MAX(Oncho!AJ565,Oncho!BI565)</f>
        <v>0</v>
      </c>
      <c r="AB558" s="377">
        <f>MAX(COUNTIF(Oncho!AK565,"Oui"),COUNTIF(Oncho!BJ565,"Oui"))</f>
        <v>0</v>
      </c>
      <c r="AC558" s="354"/>
      <c r="AD558" s="377">
        <f>SCH!P567</f>
        <v>0</v>
      </c>
      <c r="AE558" s="377">
        <f>SCH!AI567</f>
        <v>0</v>
      </c>
      <c r="AF558" s="377">
        <f>SCH!AJ567</f>
        <v>0</v>
      </c>
      <c r="AG558" s="377">
        <f>SCH!AN567</f>
        <v>0</v>
      </c>
      <c r="AH558" s="377">
        <f>SCH!AO567</f>
        <v>0</v>
      </c>
      <c r="AI558" s="377">
        <f>SCH!AT567</f>
        <v>0</v>
      </c>
      <c r="AJ558" s="377">
        <f>SCH!AU567</f>
        <v>0</v>
      </c>
      <c r="AK558" s="377">
        <f>SCH!AV567</f>
        <v>0</v>
      </c>
      <c r="AL558" s="377">
        <f>SCH!AW567</f>
        <v>0</v>
      </c>
      <c r="AM558" s="377">
        <f>COUNTIF(SCH!AX567,"Oui")</f>
        <v>0</v>
      </c>
      <c r="AN558" s="354"/>
      <c r="AO558" s="377">
        <f>GeoH!P567</f>
        <v>0</v>
      </c>
      <c r="AP558" s="377">
        <f>MAX(GeoH!AK567,GeoH!BS567)</f>
        <v>0</v>
      </c>
      <c r="AQ558" s="377">
        <f>MAX(GeoH!AL567,GeoH!BT567)</f>
        <v>0</v>
      </c>
      <c r="AR558" s="377">
        <f>MAX(GeoH!AM567,GeoH!BU567)</f>
        <v>0</v>
      </c>
      <c r="AS558" s="377">
        <f>MAX(GeoH!AN567,GeoH!BV567)</f>
        <v>0</v>
      </c>
      <c r="AT558" s="377">
        <f>MAX(GeoH!AO567,GeoH!BW567)</f>
        <v>0</v>
      </c>
      <c r="AU558" s="377">
        <f>MAX(GeoH!AQ567,GeoH!BY567)</f>
        <v>0</v>
      </c>
      <c r="AV558" s="377">
        <f>MAX(GeoH!AR567,GeoH!BZ567)</f>
        <v>0</v>
      </c>
      <c r="AW558" s="377">
        <f>MAX(GeoH!AS567,GeoH!CA567)</f>
        <v>0</v>
      </c>
      <c r="AX558" s="377">
        <f>MAX(GeoH!AT567,GeoH!CB567)</f>
        <v>0</v>
      </c>
      <c r="AY558" s="377">
        <f>MAX(GeoH!AU567,GeoH!CC567)</f>
        <v>0</v>
      </c>
      <c r="AZ558" s="377">
        <f>MAX(GeoH!AV567,GeoH!CD567)</f>
        <v>0</v>
      </c>
      <c r="BA558" s="377">
        <f>MAX(GeoH!AW567,GeoH!CE567)</f>
        <v>0</v>
      </c>
      <c r="BB558" s="377">
        <f>MAX(GeoH!AX567,GeoH!CF567)</f>
        <v>0</v>
      </c>
      <c r="BC558" s="377">
        <f>MAX(GeoH!AY567,GeoH!CG567)</f>
        <v>0</v>
      </c>
      <c r="BD558" s="377">
        <f>MAX(GeoH!AZ567,GeoH!CH567)</f>
        <v>0</v>
      </c>
      <c r="BE558" s="377">
        <f>MAX(GeoH!BA567,GeoH!CI567)</f>
        <v>0</v>
      </c>
      <c r="BF558" s="377">
        <f>MAX(GeoH!BB567,GeoH!CJ567)</f>
        <v>0</v>
      </c>
      <c r="BG558" s="377">
        <f>MAX(COUNTIF(GeoH!BC567,"Oui"),COUNTIF(GeoH!CK567,"Oui"))</f>
        <v>0</v>
      </c>
      <c r="BH558" s="354"/>
      <c r="BI558" s="377">
        <f>Trachome!Q570</f>
        <v>0</v>
      </c>
      <c r="BJ558" s="377">
        <f>Trachome!AK570</f>
        <v>0</v>
      </c>
      <c r="BK558" s="377">
        <f>Trachome!AL570</f>
        <v>0</v>
      </c>
      <c r="BL558" s="377">
        <f>Trachome!AN570</f>
        <v>0</v>
      </c>
      <c r="BM558" s="377">
        <f>Trachome!AO570</f>
        <v>0</v>
      </c>
      <c r="BN558" s="377">
        <f>Trachome!AT570</f>
        <v>0</v>
      </c>
      <c r="BO558" s="377">
        <f>Trachome!AU570</f>
        <v>0</v>
      </c>
      <c r="BP558" s="377">
        <f>Trachome!AV570</f>
        <v>0</v>
      </c>
      <c r="BQ558" s="377">
        <f>Trachome!AW570</f>
        <v>0</v>
      </c>
      <c r="BR558" s="377">
        <f>COUNTIF(Trachome!AX570,"Oui")</f>
        <v>0</v>
      </c>
      <c r="BS558" s="354"/>
      <c r="BT558" s="377">
        <f t="shared" si="93"/>
        <v>0</v>
      </c>
      <c r="BU558" s="377">
        <f t="shared" si="94"/>
        <v>0</v>
      </c>
      <c r="BV558" s="377">
        <f t="shared" si="95"/>
        <v>0</v>
      </c>
      <c r="BW558" s="377">
        <f t="shared" si="96"/>
        <v>0</v>
      </c>
      <c r="BX558" s="377">
        <f t="shared" si="97"/>
        <v>0</v>
      </c>
      <c r="BY558" s="377">
        <f t="shared" si="100"/>
        <v>0</v>
      </c>
      <c r="BZ558" s="377">
        <f t="shared" si="101"/>
        <v>0</v>
      </c>
      <c r="CA558" s="377">
        <f t="shared" si="102"/>
        <v>0</v>
      </c>
      <c r="CB558" s="377">
        <f t="shared" si="98"/>
        <v>0</v>
      </c>
      <c r="CC558" s="377">
        <f t="shared" si="99"/>
        <v>0</v>
      </c>
    </row>
    <row r="559" spans="2:81" x14ac:dyDescent="0.25">
      <c r="B559" s="169">
        <f>'Données démographiques'!B567</f>
        <v>0</v>
      </c>
      <c r="C559" s="169">
        <f>'Données démographiques'!C567</f>
        <v>0</v>
      </c>
      <c r="D559" s="170">
        <f>'Données démographiques'!D567</f>
        <v>0</v>
      </c>
      <c r="E559" s="76"/>
      <c r="F559" s="170">
        <f>FL!M566</f>
        <v>0</v>
      </c>
      <c r="G559" s="170">
        <f>FL!AE566</f>
        <v>0</v>
      </c>
      <c r="H559" s="170">
        <f>FL!AF566</f>
        <v>0</v>
      </c>
      <c r="I559" s="170">
        <f>FL!AH566</f>
        <v>0</v>
      </c>
      <c r="J559" s="170">
        <f>FL!AI566</f>
        <v>0</v>
      </c>
      <c r="K559" s="170">
        <f>FL!AK566</f>
        <v>0</v>
      </c>
      <c r="L559" s="170">
        <f>FL!AM566</f>
        <v>0</v>
      </c>
      <c r="M559" s="170">
        <f>FL!AN566</f>
        <v>0</v>
      </c>
      <c r="N559" s="170">
        <f>FL!AO566</f>
        <v>0</v>
      </c>
      <c r="O559" s="170">
        <f>FL!AP566</f>
        <v>0</v>
      </c>
      <c r="P559" s="170">
        <f>FL!AQ566</f>
        <v>0</v>
      </c>
      <c r="Q559" s="170">
        <f>COUNTIF(FL!AR566,"Oui")</f>
        <v>0</v>
      </c>
      <c r="R559" s="76"/>
      <c r="S559" s="170">
        <f>Oncho!K566</f>
        <v>0</v>
      </c>
      <c r="T559" s="170">
        <f>MAX(Oncho!AB566,Oncho!BA566)</f>
        <v>0</v>
      </c>
      <c r="U559" s="170">
        <f>MAX(Oncho!AC566,Oncho!BB566)</f>
        <v>0</v>
      </c>
      <c r="V559" s="170">
        <f>MAX(Oncho!AE566,Oncho!BD566)</f>
        <v>0</v>
      </c>
      <c r="W559" s="170">
        <f>MAX(Oncho!AF566,Oncho!BE566)</f>
        <v>0</v>
      </c>
      <c r="X559" s="170">
        <f>MAX(Oncho!AG566,Oncho!BF566)</f>
        <v>0</v>
      </c>
      <c r="Y559" s="170">
        <f>MAX(Oncho!AH566,Oncho!BG566)</f>
        <v>0</v>
      </c>
      <c r="Z559" s="170">
        <f>MAX(Oncho!AI566,Oncho!BH566)</f>
        <v>0</v>
      </c>
      <c r="AA559" s="170">
        <f>MAX(Oncho!AJ566,Oncho!BI566)</f>
        <v>0</v>
      </c>
      <c r="AB559" s="170">
        <f>MAX(COUNTIF(Oncho!AK566,"Oui"),COUNTIF(Oncho!BJ566,"Oui"))</f>
        <v>0</v>
      </c>
      <c r="AC559" s="76"/>
      <c r="AD559" s="170">
        <f>SCH!P568</f>
        <v>0</v>
      </c>
      <c r="AE559" s="170">
        <f>SCH!AI568</f>
        <v>0</v>
      </c>
      <c r="AF559" s="170">
        <f>SCH!AJ568</f>
        <v>0</v>
      </c>
      <c r="AG559" s="170">
        <f>SCH!AN568</f>
        <v>0</v>
      </c>
      <c r="AH559" s="170">
        <f>SCH!AO568</f>
        <v>0</v>
      </c>
      <c r="AI559" s="170">
        <f>SCH!AT568</f>
        <v>0</v>
      </c>
      <c r="AJ559" s="170">
        <f>SCH!AU568</f>
        <v>0</v>
      </c>
      <c r="AK559" s="170">
        <f>SCH!AV568</f>
        <v>0</v>
      </c>
      <c r="AL559" s="170">
        <f>SCH!AW568</f>
        <v>0</v>
      </c>
      <c r="AM559" s="170">
        <f>COUNTIF(SCH!AX568,"Oui")</f>
        <v>0</v>
      </c>
      <c r="AN559" s="76"/>
      <c r="AO559" s="170">
        <f>GeoH!P568</f>
        <v>0</v>
      </c>
      <c r="AP559" s="170">
        <f>MAX(GeoH!AK568,GeoH!BS568)</f>
        <v>0</v>
      </c>
      <c r="AQ559" s="170">
        <f>MAX(GeoH!AL568,GeoH!BT568)</f>
        <v>0</v>
      </c>
      <c r="AR559" s="170">
        <f>MAX(GeoH!AM568,GeoH!BU568)</f>
        <v>0</v>
      </c>
      <c r="AS559" s="170">
        <f>MAX(GeoH!AN568,GeoH!BV568)</f>
        <v>0</v>
      </c>
      <c r="AT559" s="170">
        <f>MAX(GeoH!AO568,GeoH!BW568)</f>
        <v>0</v>
      </c>
      <c r="AU559" s="170">
        <f>MAX(GeoH!AQ568,GeoH!BY568)</f>
        <v>0</v>
      </c>
      <c r="AV559" s="170">
        <f>MAX(GeoH!AR568,GeoH!BZ568)</f>
        <v>0</v>
      </c>
      <c r="AW559" s="170">
        <f>MAX(GeoH!AS568,GeoH!CA568)</f>
        <v>0</v>
      </c>
      <c r="AX559" s="170">
        <f>MAX(GeoH!AT568,GeoH!CB568)</f>
        <v>0</v>
      </c>
      <c r="AY559" s="170">
        <f>MAX(GeoH!AU568,GeoH!CC568)</f>
        <v>0</v>
      </c>
      <c r="AZ559" s="170">
        <f>MAX(GeoH!AV568,GeoH!CD568)</f>
        <v>0</v>
      </c>
      <c r="BA559" s="170">
        <f>MAX(GeoH!AW568,GeoH!CE568)</f>
        <v>0</v>
      </c>
      <c r="BB559" s="170">
        <f>MAX(GeoH!AX568,GeoH!CF568)</f>
        <v>0</v>
      </c>
      <c r="BC559" s="170">
        <f>MAX(GeoH!AY568,GeoH!CG568)</f>
        <v>0</v>
      </c>
      <c r="BD559" s="170">
        <f>MAX(GeoH!AZ568,GeoH!CH568)</f>
        <v>0</v>
      </c>
      <c r="BE559" s="170">
        <f>MAX(GeoH!BA568,GeoH!CI568)</f>
        <v>0</v>
      </c>
      <c r="BF559" s="170">
        <f>MAX(GeoH!BB568,GeoH!CJ568)</f>
        <v>0</v>
      </c>
      <c r="BG559" s="170">
        <f>MAX(COUNTIF(GeoH!BC568,"Oui"),COUNTIF(GeoH!CK568,"Oui"))</f>
        <v>0</v>
      </c>
      <c r="BH559" s="76"/>
      <c r="BI559" s="170">
        <f>Trachome!Q571</f>
        <v>0</v>
      </c>
      <c r="BJ559" s="170">
        <f>Trachome!AK571</f>
        <v>0</v>
      </c>
      <c r="BK559" s="170">
        <f>Trachome!AL571</f>
        <v>0</v>
      </c>
      <c r="BL559" s="170">
        <f>Trachome!AN571</f>
        <v>0</v>
      </c>
      <c r="BM559" s="170">
        <f>Trachome!AO571</f>
        <v>0</v>
      </c>
      <c r="BN559" s="170">
        <f>Trachome!AT571</f>
        <v>0</v>
      </c>
      <c r="BO559" s="170">
        <f>Trachome!AU571</f>
        <v>0</v>
      </c>
      <c r="BP559" s="170">
        <f>Trachome!AV571</f>
        <v>0</v>
      </c>
      <c r="BQ559" s="170">
        <f>Trachome!AW571</f>
        <v>0</v>
      </c>
      <c r="BR559" s="170">
        <f>COUNTIF(Trachome!AX571,"Oui")</f>
        <v>0</v>
      </c>
      <c r="BS559" s="76"/>
      <c r="BT559" s="170">
        <f t="shared" si="93"/>
        <v>0</v>
      </c>
      <c r="BU559" s="170">
        <f t="shared" si="94"/>
        <v>0</v>
      </c>
      <c r="BV559" s="170">
        <f t="shared" si="95"/>
        <v>0</v>
      </c>
      <c r="BW559" s="170">
        <f t="shared" si="96"/>
        <v>0</v>
      </c>
      <c r="BX559" s="170">
        <f t="shared" si="97"/>
        <v>0</v>
      </c>
      <c r="BY559" s="170">
        <f t="shared" si="100"/>
        <v>0</v>
      </c>
      <c r="BZ559" s="170">
        <f t="shared" si="101"/>
        <v>0</v>
      </c>
      <c r="CA559" s="170">
        <f t="shared" si="102"/>
        <v>0</v>
      </c>
      <c r="CB559" s="170">
        <f t="shared" si="98"/>
        <v>0</v>
      </c>
      <c r="CC559" s="170">
        <f t="shared" si="99"/>
        <v>0</v>
      </c>
    </row>
    <row r="560" spans="2:81" x14ac:dyDescent="0.25">
      <c r="B560" s="376">
        <f>'Données démographiques'!B568</f>
        <v>0</v>
      </c>
      <c r="C560" s="376">
        <f>'Données démographiques'!C568</f>
        <v>0</v>
      </c>
      <c r="D560" s="377">
        <f>'Données démographiques'!D568</f>
        <v>0</v>
      </c>
      <c r="E560" s="354"/>
      <c r="F560" s="377">
        <f>FL!M567</f>
        <v>0</v>
      </c>
      <c r="G560" s="377">
        <f>FL!AE567</f>
        <v>0</v>
      </c>
      <c r="H560" s="377">
        <f>FL!AF567</f>
        <v>0</v>
      </c>
      <c r="I560" s="377">
        <f>FL!AH567</f>
        <v>0</v>
      </c>
      <c r="J560" s="377">
        <f>FL!AI567</f>
        <v>0</v>
      </c>
      <c r="K560" s="377">
        <f>FL!AK567</f>
        <v>0</v>
      </c>
      <c r="L560" s="377">
        <f>FL!AM567</f>
        <v>0</v>
      </c>
      <c r="M560" s="377">
        <f>FL!AN567</f>
        <v>0</v>
      </c>
      <c r="N560" s="377">
        <f>FL!AO567</f>
        <v>0</v>
      </c>
      <c r="O560" s="377">
        <f>FL!AP567</f>
        <v>0</v>
      </c>
      <c r="P560" s="377">
        <f>FL!AQ567</f>
        <v>0</v>
      </c>
      <c r="Q560" s="377">
        <f>COUNTIF(FL!AR567,"Oui")</f>
        <v>0</v>
      </c>
      <c r="R560" s="354"/>
      <c r="S560" s="377">
        <f>Oncho!K567</f>
        <v>0</v>
      </c>
      <c r="T560" s="377">
        <f>MAX(Oncho!AB567,Oncho!BA567)</f>
        <v>0</v>
      </c>
      <c r="U560" s="377">
        <f>MAX(Oncho!AC567,Oncho!BB567)</f>
        <v>0</v>
      </c>
      <c r="V560" s="377">
        <f>MAX(Oncho!AE567,Oncho!BD567)</f>
        <v>0</v>
      </c>
      <c r="W560" s="377">
        <f>MAX(Oncho!AF567,Oncho!BE567)</f>
        <v>0</v>
      </c>
      <c r="X560" s="377">
        <f>MAX(Oncho!AG567,Oncho!BF567)</f>
        <v>0</v>
      </c>
      <c r="Y560" s="377">
        <f>MAX(Oncho!AH567,Oncho!BG567)</f>
        <v>0</v>
      </c>
      <c r="Z560" s="377">
        <f>MAX(Oncho!AI567,Oncho!BH567)</f>
        <v>0</v>
      </c>
      <c r="AA560" s="377">
        <f>MAX(Oncho!AJ567,Oncho!BI567)</f>
        <v>0</v>
      </c>
      <c r="AB560" s="377">
        <f>MAX(COUNTIF(Oncho!AK567,"Oui"),COUNTIF(Oncho!BJ567,"Oui"))</f>
        <v>0</v>
      </c>
      <c r="AC560" s="354"/>
      <c r="AD560" s="377">
        <f>SCH!P569</f>
        <v>0</v>
      </c>
      <c r="AE560" s="377">
        <f>SCH!AI569</f>
        <v>0</v>
      </c>
      <c r="AF560" s="377">
        <f>SCH!AJ569</f>
        <v>0</v>
      </c>
      <c r="AG560" s="377">
        <f>SCH!AN569</f>
        <v>0</v>
      </c>
      <c r="AH560" s="377">
        <f>SCH!AO569</f>
        <v>0</v>
      </c>
      <c r="AI560" s="377">
        <f>SCH!AT569</f>
        <v>0</v>
      </c>
      <c r="AJ560" s="377">
        <f>SCH!AU569</f>
        <v>0</v>
      </c>
      <c r="AK560" s="377">
        <f>SCH!AV569</f>
        <v>0</v>
      </c>
      <c r="AL560" s="377">
        <f>SCH!AW569</f>
        <v>0</v>
      </c>
      <c r="AM560" s="377">
        <f>COUNTIF(SCH!AX569,"Oui")</f>
        <v>0</v>
      </c>
      <c r="AN560" s="354"/>
      <c r="AO560" s="377">
        <f>GeoH!P569</f>
        <v>0</v>
      </c>
      <c r="AP560" s="377">
        <f>MAX(GeoH!AK569,GeoH!BS569)</f>
        <v>0</v>
      </c>
      <c r="AQ560" s="377">
        <f>MAX(GeoH!AL569,GeoH!BT569)</f>
        <v>0</v>
      </c>
      <c r="AR560" s="377">
        <f>MAX(GeoH!AM569,GeoH!BU569)</f>
        <v>0</v>
      </c>
      <c r="AS560" s="377">
        <f>MAX(GeoH!AN569,GeoH!BV569)</f>
        <v>0</v>
      </c>
      <c r="AT560" s="377">
        <f>MAX(GeoH!AO569,GeoH!BW569)</f>
        <v>0</v>
      </c>
      <c r="AU560" s="377">
        <f>MAX(GeoH!AQ569,GeoH!BY569)</f>
        <v>0</v>
      </c>
      <c r="AV560" s="377">
        <f>MAX(GeoH!AR569,GeoH!BZ569)</f>
        <v>0</v>
      </c>
      <c r="AW560" s="377">
        <f>MAX(GeoH!AS569,GeoH!CA569)</f>
        <v>0</v>
      </c>
      <c r="AX560" s="377">
        <f>MAX(GeoH!AT569,GeoH!CB569)</f>
        <v>0</v>
      </c>
      <c r="AY560" s="377">
        <f>MAX(GeoH!AU569,GeoH!CC569)</f>
        <v>0</v>
      </c>
      <c r="AZ560" s="377">
        <f>MAX(GeoH!AV569,GeoH!CD569)</f>
        <v>0</v>
      </c>
      <c r="BA560" s="377">
        <f>MAX(GeoH!AW569,GeoH!CE569)</f>
        <v>0</v>
      </c>
      <c r="BB560" s="377">
        <f>MAX(GeoH!AX569,GeoH!CF569)</f>
        <v>0</v>
      </c>
      <c r="BC560" s="377">
        <f>MAX(GeoH!AY569,GeoH!CG569)</f>
        <v>0</v>
      </c>
      <c r="BD560" s="377">
        <f>MAX(GeoH!AZ569,GeoH!CH569)</f>
        <v>0</v>
      </c>
      <c r="BE560" s="377">
        <f>MAX(GeoH!BA569,GeoH!CI569)</f>
        <v>0</v>
      </c>
      <c r="BF560" s="377">
        <f>MAX(GeoH!BB569,GeoH!CJ569)</f>
        <v>0</v>
      </c>
      <c r="BG560" s="377">
        <f>MAX(COUNTIF(GeoH!BC569,"Oui"),COUNTIF(GeoH!CK569,"Oui"))</f>
        <v>0</v>
      </c>
      <c r="BH560" s="354"/>
      <c r="BI560" s="377">
        <f>Trachome!Q572</f>
        <v>0</v>
      </c>
      <c r="BJ560" s="377">
        <f>Trachome!AK572</f>
        <v>0</v>
      </c>
      <c r="BK560" s="377">
        <f>Trachome!AL572</f>
        <v>0</v>
      </c>
      <c r="BL560" s="377">
        <f>Trachome!AN572</f>
        <v>0</v>
      </c>
      <c r="BM560" s="377">
        <f>Trachome!AO572</f>
        <v>0</v>
      </c>
      <c r="BN560" s="377">
        <f>Trachome!AT572</f>
        <v>0</v>
      </c>
      <c r="BO560" s="377">
        <f>Trachome!AU572</f>
        <v>0</v>
      </c>
      <c r="BP560" s="377">
        <f>Trachome!AV572</f>
        <v>0</v>
      </c>
      <c r="BQ560" s="377">
        <f>Trachome!AW572</f>
        <v>0</v>
      </c>
      <c r="BR560" s="377">
        <f>COUNTIF(Trachome!AX572,"Oui")</f>
        <v>0</v>
      </c>
      <c r="BS560" s="354"/>
      <c r="BT560" s="377">
        <f t="shared" si="93"/>
        <v>0</v>
      </c>
      <c r="BU560" s="377">
        <f t="shared" si="94"/>
        <v>0</v>
      </c>
      <c r="BV560" s="377">
        <f t="shared" si="95"/>
        <v>0</v>
      </c>
      <c r="BW560" s="377">
        <f t="shared" si="96"/>
        <v>0</v>
      </c>
      <c r="BX560" s="377">
        <f t="shared" si="97"/>
        <v>0</v>
      </c>
      <c r="BY560" s="377">
        <f t="shared" si="100"/>
        <v>0</v>
      </c>
      <c r="BZ560" s="377">
        <f t="shared" si="101"/>
        <v>0</v>
      </c>
      <c r="CA560" s="377">
        <f t="shared" si="102"/>
        <v>0</v>
      </c>
      <c r="CB560" s="377">
        <f t="shared" si="98"/>
        <v>0</v>
      </c>
      <c r="CC560" s="377">
        <f t="shared" si="99"/>
        <v>0</v>
      </c>
    </row>
    <row r="561" spans="2:81" x14ac:dyDescent="0.25">
      <c r="B561" s="169">
        <f>'Données démographiques'!B569</f>
        <v>0</v>
      </c>
      <c r="C561" s="169">
        <f>'Données démographiques'!C569</f>
        <v>0</v>
      </c>
      <c r="D561" s="170">
        <f>'Données démographiques'!D569</f>
        <v>0</v>
      </c>
      <c r="E561" s="76"/>
      <c r="F561" s="170">
        <f>FL!M568</f>
        <v>0</v>
      </c>
      <c r="G561" s="170">
        <f>FL!AE568</f>
        <v>0</v>
      </c>
      <c r="H561" s="170">
        <f>FL!AF568</f>
        <v>0</v>
      </c>
      <c r="I561" s="170">
        <f>FL!AH568</f>
        <v>0</v>
      </c>
      <c r="J561" s="170">
        <f>FL!AI568</f>
        <v>0</v>
      </c>
      <c r="K561" s="170">
        <f>FL!AK568</f>
        <v>0</v>
      </c>
      <c r="L561" s="170">
        <f>FL!AM568</f>
        <v>0</v>
      </c>
      <c r="M561" s="170">
        <f>FL!AN568</f>
        <v>0</v>
      </c>
      <c r="N561" s="170">
        <f>FL!AO568</f>
        <v>0</v>
      </c>
      <c r="O561" s="170">
        <f>FL!AP568</f>
        <v>0</v>
      </c>
      <c r="P561" s="170">
        <f>FL!AQ568</f>
        <v>0</v>
      </c>
      <c r="Q561" s="170">
        <f>COUNTIF(FL!AR568,"Oui")</f>
        <v>0</v>
      </c>
      <c r="R561" s="76"/>
      <c r="S561" s="170">
        <f>Oncho!K568</f>
        <v>0</v>
      </c>
      <c r="T561" s="170">
        <f>MAX(Oncho!AB568,Oncho!BA568)</f>
        <v>0</v>
      </c>
      <c r="U561" s="170">
        <f>MAX(Oncho!AC568,Oncho!BB568)</f>
        <v>0</v>
      </c>
      <c r="V561" s="170">
        <f>MAX(Oncho!AE568,Oncho!BD568)</f>
        <v>0</v>
      </c>
      <c r="W561" s="170">
        <f>MAX(Oncho!AF568,Oncho!BE568)</f>
        <v>0</v>
      </c>
      <c r="X561" s="170">
        <f>MAX(Oncho!AG568,Oncho!BF568)</f>
        <v>0</v>
      </c>
      <c r="Y561" s="170">
        <f>MAX(Oncho!AH568,Oncho!BG568)</f>
        <v>0</v>
      </c>
      <c r="Z561" s="170">
        <f>MAX(Oncho!AI568,Oncho!BH568)</f>
        <v>0</v>
      </c>
      <c r="AA561" s="170">
        <f>MAX(Oncho!AJ568,Oncho!BI568)</f>
        <v>0</v>
      </c>
      <c r="AB561" s="170">
        <f>MAX(COUNTIF(Oncho!AK568,"Oui"),COUNTIF(Oncho!BJ568,"Oui"))</f>
        <v>0</v>
      </c>
      <c r="AC561" s="76"/>
      <c r="AD561" s="170">
        <f>SCH!P570</f>
        <v>0</v>
      </c>
      <c r="AE561" s="170">
        <f>SCH!AI570</f>
        <v>0</v>
      </c>
      <c r="AF561" s="170">
        <f>SCH!AJ570</f>
        <v>0</v>
      </c>
      <c r="AG561" s="170">
        <f>SCH!AN570</f>
        <v>0</v>
      </c>
      <c r="AH561" s="170">
        <f>SCH!AO570</f>
        <v>0</v>
      </c>
      <c r="AI561" s="170">
        <f>SCH!AT570</f>
        <v>0</v>
      </c>
      <c r="AJ561" s="170">
        <f>SCH!AU570</f>
        <v>0</v>
      </c>
      <c r="AK561" s="170">
        <f>SCH!AV570</f>
        <v>0</v>
      </c>
      <c r="AL561" s="170">
        <f>SCH!AW570</f>
        <v>0</v>
      </c>
      <c r="AM561" s="170">
        <f>COUNTIF(SCH!AX570,"Oui")</f>
        <v>0</v>
      </c>
      <c r="AN561" s="76"/>
      <c r="AO561" s="170">
        <f>GeoH!P570</f>
        <v>0</v>
      </c>
      <c r="AP561" s="170">
        <f>MAX(GeoH!AK570,GeoH!BS570)</f>
        <v>0</v>
      </c>
      <c r="AQ561" s="170">
        <f>MAX(GeoH!AL570,GeoH!BT570)</f>
        <v>0</v>
      </c>
      <c r="AR561" s="170">
        <f>MAX(GeoH!AM570,GeoH!BU570)</f>
        <v>0</v>
      </c>
      <c r="AS561" s="170">
        <f>MAX(GeoH!AN570,GeoH!BV570)</f>
        <v>0</v>
      </c>
      <c r="AT561" s="170">
        <f>MAX(GeoH!AO570,GeoH!BW570)</f>
        <v>0</v>
      </c>
      <c r="AU561" s="170">
        <f>MAX(GeoH!AQ570,GeoH!BY570)</f>
        <v>0</v>
      </c>
      <c r="AV561" s="170">
        <f>MAX(GeoH!AR570,GeoH!BZ570)</f>
        <v>0</v>
      </c>
      <c r="AW561" s="170">
        <f>MAX(GeoH!AS570,GeoH!CA570)</f>
        <v>0</v>
      </c>
      <c r="AX561" s="170">
        <f>MAX(GeoH!AT570,GeoH!CB570)</f>
        <v>0</v>
      </c>
      <c r="AY561" s="170">
        <f>MAX(GeoH!AU570,GeoH!CC570)</f>
        <v>0</v>
      </c>
      <c r="AZ561" s="170">
        <f>MAX(GeoH!AV570,GeoH!CD570)</f>
        <v>0</v>
      </c>
      <c r="BA561" s="170">
        <f>MAX(GeoH!AW570,GeoH!CE570)</f>
        <v>0</v>
      </c>
      <c r="BB561" s="170">
        <f>MAX(GeoH!AX570,GeoH!CF570)</f>
        <v>0</v>
      </c>
      <c r="BC561" s="170">
        <f>MAX(GeoH!AY570,GeoH!CG570)</f>
        <v>0</v>
      </c>
      <c r="BD561" s="170">
        <f>MAX(GeoH!AZ570,GeoH!CH570)</f>
        <v>0</v>
      </c>
      <c r="BE561" s="170">
        <f>MAX(GeoH!BA570,GeoH!CI570)</f>
        <v>0</v>
      </c>
      <c r="BF561" s="170">
        <f>MAX(GeoH!BB570,GeoH!CJ570)</f>
        <v>0</v>
      </c>
      <c r="BG561" s="170">
        <f>MAX(COUNTIF(GeoH!BC570,"Oui"),COUNTIF(GeoH!CK570,"Oui"))</f>
        <v>0</v>
      </c>
      <c r="BH561" s="76"/>
      <c r="BI561" s="170">
        <f>Trachome!Q573</f>
        <v>0</v>
      </c>
      <c r="BJ561" s="170">
        <f>Trachome!AK573</f>
        <v>0</v>
      </c>
      <c r="BK561" s="170">
        <f>Trachome!AL573</f>
        <v>0</v>
      </c>
      <c r="BL561" s="170">
        <f>Trachome!AN573</f>
        <v>0</v>
      </c>
      <c r="BM561" s="170">
        <f>Trachome!AO573</f>
        <v>0</v>
      </c>
      <c r="BN561" s="170">
        <f>Trachome!AT573</f>
        <v>0</v>
      </c>
      <c r="BO561" s="170">
        <f>Trachome!AU573</f>
        <v>0</v>
      </c>
      <c r="BP561" s="170">
        <f>Trachome!AV573</f>
        <v>0</v>
      </c>
      <c r="BQ561" s="170">
        <f>Trachome!AW573</f>
        <v>0</v>
      </c>
      <c r="BR561" s="170">
        <f>COUNTIF(Trachome!AX573,"Oui")</f>
        <v>0</v>
      </c>
      <c r="BS561" s="76"/>
      <c r="BT561" s="170">
        <f t="shared" si="93"/>
        <v>0</v>
      </c>
      <c r="BU561" s="170">
        <f t="shared" si="94"/>
        <v>0</v>
      </c>
      <c r="BV561" s="170">
        <f t="shared" si="95"/>
        <v>0</v>
      </c>
      <c r="BW561" s="170">
        <f t="shared" si="96"/>
        <v>0</v>
      </c>
      <c r="BX561" s="170">
        <f t="shared" si="97"/>
        <v>0</v>
      </c>
      <c r="BY561" s="170">
        <f t="shared" si="100"/>
        <v>0</v>
      </c>
      <c r="BZ561" s="170">
        <f t="shared" si="101"/>
        <v>0</v>
      </c>
      <c r="CA561" s="170">
        <f t="shared" si="102"/>
        <v>0</v>
      </c>
      <c r="CB561" s="170">
        <f t="shared" si="98"/>
        <v>0</v>
      </c>
      <c r="CC561" s="170">
        <f t="shared" si="99"/>
        <v>0</v>
      </c>
    </row>
    <row r="562" spans="2:81" x14ac:dyDescent="0.25">
      <c r="B562" s="376">
        <f>'Données démographiques'!B570</f>
        <v>0</v>
      </c>
      <c r="C562" s="376">
        <f>'Données démographiques'!C570</f>
        <v>0</v>
      </c>
      <c r="D562" s="377">
        <f>'Données démographiques'!D570</f>
        <v>0</v>
      </c>
      <c r="E562" s="354"/>
      <c r="F562" s="377">
        <f>FL!M569</f>
        <v>0</v>
      </c>
      <c r="G562" s="377">
        <f>FL!AE569</f>
        <v>0</v>
      </c>
      <c r="H562" s="377">
        <f>FL!AF569</f>
        <v>0</v>
      </c>
      <c r="I562" s="377">
        <f>FL!AH569</f>
        <v>0</v>
      </c>
      <c r="J562" s="377">
        <f>FL!AI569</f>
        <v>0</v>
      </c>
      <c r="K562" s="377">
        <f>FL!AK569</f>
        <v>0</v>
      </c>
      <c r="L562" s="377">
        <f>FL!AM569</f>
        <v>0</v>
      </c>
      <c r="M562" s="377">
        <f>FL!AN569</f>
        <v>0</v>
      </c>
      <c r="N562" s="377">
        <f>FL!AO569</f>
        <v>0</v>
      </c>
      <c r="O562" s="377">
        <f>FL!AP569</f>
        <v>0</v>
      </c>
      <c r="P562" s="377">
        <f>FL!AQ569</f>
        <v>0</v>
      </c>
      <c r="Q562" s="377">
        <f>COUNTIF(FL!AR569,"Oui")</f>
        <v>0</v>
      </c>
      <c r="R562" s="354"/>
      <c r="S562" s="377">
        <f>Oncho!K569</f>
        <v>0</v>
      </c>
      <c r="T562" s="377">
        <f>MAX(Oncho!AB569,Oncho!BA569)</f>
        <v>0</v>
      </c>
      <c r="U562" s="377">
        <f>MAX(Oncho!AC569,Oncho!BB569)</f>
        <v>0</v>
      </c>
      <c r="V562" s="377">
        <f>MAX(Oncho!AE569,Oncho!BD569)</f>
        <v>0</v>
      </c>
      <c r="W562" s="377">
        <f>MAX(Oncho!AF569,Oncho!BE569)</f>
        <v>0</v>
      </c>
      <c r="X562" s="377">
        <f>MAX(Oncho!AG569,Oncho!BF569)</f>
        <v>0</v>
      </c>
      <c r="Y562" s="377">
        <f>MAX(Oncho!AH569,Oncho!BG569)</f>
        <v>0</v>
      </c>
      <c r="Z562" s="377">
        <f>MAX(Oncho!AI569,Oncho!BH569)</f>
        <v>0</v>
      </c>
      <c r="AA562" s="377">
        <f>MAX(Oncho!AJ569,Oncho!BI569)</f>
        <v>0</v>
      </c>
      <c r="AB562" s="377">
        <f>MAX(COUNTIF(Oncho!AK569,"Oui"),COUNTIF(Oncho!BJ569,"Oui"))</f>
        <v>0</v>
      </c>
      <c r="AC562" s="354"/>
      <c r="AD562" s="377">
        <f>SCH!P571</f>
        <v>0</v>
      </c>
      <c r="AE562" s="377">
        <f>SCH!AI571</f>
        <v>0</v>
      </c>
      <c r="AF562" s="377">
        <f>SCH!AJ571</f>
        <v>0</v>
      </c>
      <c r="AG562" s="377">
        <f>SCH!AN571</f>
        <v>0</v>
      </c>
      <c r="AH562" s="377">
        <f>SCH!AO571</f>
        <v>0</v>
      </c>
      <c r="AI562" s="377">
        <f>SCH!AT571</f>
        <v>0</v>
      </c>
      <c r="AJ562" s="377">
        <f>SCH!AU571</f>
        <v>0</v>
      </c>
      <c r="AK562" s="377">
        <f>SCH!AV571</f>
        <v>0</v>
      </c>
      <c r="AL562" s="377">
        <f>SCH!AW571</f>
        <v>0</v>
      </c>
      <c r="AM562" s="377">
        <f>COUNTIF(SCH!AX571,"Oui")</f>
        <v>0</v>
      </c>
      <c r="AN562" s="354"/>
      <c r="AO562" s="377">
        <f>GeoH!P571</f>
        <v>0</v>
      </c>
      <c r="AP562" s="377">
        <f>MAX(GeoH!AK571,GeoH!BS571)</f>
        <v>0</v>
      </c>
      <c r="AQ562" s="377">
        <f>MAX(GeoH!AL571,GeoH!BT571)</f>
        <v>0</v>
      </c>
      <c r="AR562" s="377">
        <f>MAX(GeoH!AM571,GeoH!BU571)</f>
        <v>0</v>
      </c>
      <c r="AS562" s="377">
        <f>MAX(GeoH!AN571,GeoH!BV571)</f>
        <v>0</v>
      </c>
      <c r="AT562" s="377">
        <f>MAX(GeoH!AO571,GeoH!BW571)</f>
        <v>0</v>
      </c>
      <c r="AU562" s="377">
        <f>MAX(GeoH!AQ571,GeoH!BY571)</f>
        <v>0</v>
      </c>
      <c r="AV562" s="377">
        <f>MAX(GeoH!AR571,GeoH!BZ571)</f>
        <v>0</v>
      </c>
      <c r="AW562" s="377">
        <f>MAX(GeoH!AS571,GeoH!CA571)</f>
        <v>0</v>
      </c>
      <c r="AX562" s="377">
        <f>MAX(GeoH!AT571,GeoH!CB571)</f>
        <v>0</v>
      </c>
      <c r="AY562" s="377">
        <f>MAX(GeoH!AU571,GeoH!CC571)</f>
        <v>0</v>
      </c>
      <c r="AZ562" s="377">
        <f>MAX(GeoH!AV571,GeoH!CD571)</f>
        <v>0</v>
      </c>
      <c r="BA562" s="377">
        <f>MAX(GeoH!AW571,GeoH!CE571)</f>
        <v>0</v>
      </c>
      <c r="BB562" s="377">
        <f>MAX(GeoH!AX571,GeoH!CF571)</f>
        <v>0</v>
      </c>
      <c r="BC562" s="377">
        <f>MAX(GeoH!AY571,GeoH!CG571)</f>
        <v>0</v>
      </c>
      <c r="BD562" s="377">
        <f>MAX(GeoH!AZ571,GeoH!CH571)</f>
        <v>0</v>
      </c>
      <c r="BE562" s="377">
        <f>MAX(GeoH!BA571,GeoH!CI571)</f>
        <v>0</v>
      </c>
      <c r="BF562" s="377">
        <f>MAX(GeoH!BB571,GeoH!CJ571)</f>
        <v>0</v>
      </c>
      <c r="BG562" s="377">
        <f>MAX(COUNTIF(GeoH!BC571,"Oui"),COUNTIF(GeoH!CK571,"Oui"))</f>
        <v>0</v>
      </c>
      <c r="BH562" s="354"/>
      <c r="BI562" s="377">
        <f>Trachome!Q574</f>
        <v>0</v>
      </c>
      <c r="BJ562" s="377">
        <f>Trachome!AK574</f>
        <v>0</v>
      </c>
      <c r="BK562" s="377">
        <f>Trachome!AL574</f>
        <v>0</v>
      </c>
      <c r="BL562" s="377">
        <f>Trachome!AN574</f>
        <v>0</v>
      </c>
      <c r="BM562" s="377">
        <f>Trachome!AO574</f>
        <v>0</v>
      </c>
      <c r="BN562" s="377">
        <f>Trachome!AT574</f>
        <v>0</v>
      </c>
      <c r="BO562" s="377">
        <f>Trachome!AU574</f>
        <v>0</v>
      </c>
      <c r="BP562" s="377">
        <f>Trachome!AV574</f>
        <v>0</v>
      </c>
      <c r="BQ562" s="377">
        <f>Trachome!AW574</f>
        <v>0</v>
      </c>
      <c r="BR562" s="377">
        <f>COUNTIF(Trachome!AX574,"Oui")</f>
        <v>0</v>
      </c>
      <c r="BS562" s="354"/>
      <c r="BT562" s="377">
        <f t="shared" si="93"/>
        <v>0</v>
      </c>
      <c r="BU562" s="377">
        <f t="shared" si="94"/>
        <v>0</v>
      </c>
      <c r="BV562" s="377">
        <f t="shared" si="95"/>
        <v>0</v>
      </c>
      <c r="BW562" s="377">
        <f t="shared" si="96"/>
        <v>0</v>
      </c>
      <c r="BX562" s="377">
        <f t="shared" si="97"/>
        <v>0</v>
      </c>
      <c r="BY562" s="377">
        <f t="shared" si="100"/>
        <v>0</v>
      </c>
      <c r="BZ562" s="377">
        <f t="shared" si="101"/>
        <v>0</v>
      </c>
      <c r="CA562" s="377">
        <f t="shared" si="102"/>
        <v>0</v>
      </c>
      <c r="CB562" s="377">
        <f t="shared" si="98"/>
        <v>0</v>
      </c>
      <c r="CC562" s="377">
        <f t="shared" si="99"/>
        <v>0</v>
      </c>
    </row>
    <row r="563" spans="2:81" x14ac:dyDescent="0.25">
      <c r="B563" s="169">
        <f>'Données démographiques'!B571</f>
        <v>0</v>
      </c>
      <c r="C563" s="169">
        <f>'Données démographiques'!C571</f>
        <v>0</v>
      </c>
      <c r="D563" s="170">
        <f>'Données démographiques'!D571</f>
        <v>0</v>
      </c>
      <c r="E563" s="76"/>
      <c r="F563" s="170">
        <f>FL!M570</f>
        <v>0</v>
      </c>
      <c r="G563" s="170">
        <f>FL!AE570</f>
        <v>0</v>
      </c>
      <c r="H563" s="170">
        <f>FL!AF570</f>
        <v>0</v>
      </c>
      <c r="I563" s="170">
        <f>FL!AH570</f>
        <v>0</v>
      </c>
      <c r="J563" s="170">
        <f>FL!AI570</f>
        <v>0</v>
      </c>
      <c r="K563" s="170">
        <f>FL!AK570</f>
        <v>0</v>
      </c>
      <c r="L563" s="170">
        <f>FL!AM570</f>
        <v>0</v>
      </c>
      <c r="M563" s="170">
        <f>FL!AN570</f>
        <v>0</v>
      </c>
      <c r="N563" s="170">
        <f>FL!AO570</f>
        <v>0</v>
      </c>
      <c r="O563" s="170">
        <f>FL!AP570</f>
        <v>0</v>
      </c>
      <c r="P563" s="170">
        <f>FL!AQ570</f>
        <v>0</v>
      </c>
      <c r="Q563" s="170">
        <f>COUNTIF(FL!AR570,"Oui")</f>
        <v>0</v>
      </c>
      <c r="R563" s="76"/>
      <c r="S563" s="170">
        <f>Oncho!K570</f>
        <v>0</v>
      </c>
      <c r="T563" s="170">
        <f>MAX(Oncho!AB570,Oncho!BA570)</f>
        <v>0</v>
      </c>
      <c r="U563" s="170">
        <f>MAX(Oncho!AC570,Oncho!BB570)</f>
        <v>0</v>
      </c>
      <c r="V563" s="170">
        <f>MAX(Oncho!AE570,Oncho!BD570)</f>
        <v>0</v>
      </c>
      <c r="W563" s="170">
        <f>MAX(Oncho!AF570,Oncho!BE570)</f>
        <v>0</v>
      </c>
      <c r="X563" s="170">
        <f>MAX(Oncho!AG570,Oncho!BF570)</f>
        <v>0</v>
      </c>
      <c r="Y563" s="170">
        <f>MAX(Oncho!AH570,Oncho!BG570)</f>
        <v>0</v>
      </c>
      <c r="Z563" s="170">
        <f>MAX(Oncho!AI570,Oncho!BH570)</f>
        <v>0</v>
      </c>
      <c r="AA563" s="170">
        <f>MAX(Oncho!AJ570,Oncho!BI570)</f>
        <v>0</v>
      </c>
      <c r="AB563" s="170">
        <f>MAX(COUNTIF(Oncho!AK570,"Oui"),COUNTIF(Oncho!BJ570,"Oui"))</f>
        <v>0</v>
      </c>
      <c r="AC563" s="76"/>
      <c r="AD563" s="170">
        <f>SCH!P572</f>
        <v>0</v>
      </c>
      <c r="AE563" s="170">
        <f>SCH!AI572</f>
        <v>0</v>
      </c>
      <c r="AF563" s="170">
        <f>SCH!AJ572</f>
        <v>0</v>
      </c>
      <c r="AG563" s="170">
        <f>SCH!AN572</f>
        <v>0</v>
      </c>
      <c r="AH563" s="170">
        <f>SCH!AO572</f>
        <v>0</v>
      </c>
      <c r="AI563" s="170">
        <f>SCH!AT572</f>
        <v>0</v>
      </c>
      <c r="AJ563" s="170">
        <f>SCH!AU572</f>
        <v>0</v>
      </c>
      <c r="AK563" s="170">
        <f>SCH!AV572</f>
        <v>0</v>
      </c>
      <c r="AL563" s="170">
        <f>SCH!AW572</f>
        <v>0</v>
      </c>
      <c r="AM563" s="170">
        <f>COUNTIF(SCH!AX572,"Oui")</f>
        <v>0</v>
      </c>
      <c r="AN563" s="76"/>
      <c r="AO563" s="170">
        <f>GeoH!P572</f>
        <v>0</v>
      </c>
      <c r="AP563" s="170">
        <f>MAX(GeoH!AK572,GeoH!BS572)</f>
        <v>0</v>
      </c>
      <c r="AQ563" s="170">
        <f>MAX(GeoH!AL572,GeoH!BT572)</f>
        <v>0</v>
      </c>
      <c r="AR563" s="170">
        <f>MAX(GeoH!AM572,GeoH!BU572)</f>
        <v>0</v>
      </c>
      <c r="AS563" s="170">
        <f>MAX(GeoH!AN572,GeoH!BV572)</f>
        <v>0</v>
      </c>
      <c r="AT563" s="170">
        <f>MAX(GeoH!AO572,GeoH!BW572)</f>
        <v>0</v>
      </c>
      <c r="AU563" s="170">
        <f>MAX(GeoH!AQ572,GeoH!BY572)</f>
        <v>0</v>
      </c>
      <c r="AV563" s="170">
        <f>MAX(GeoH!AR572,GeoH!BZ572)</f>
        <v>0</v>
      </c>
      <c r="AW563" s="170">
        <f>MAX(GeoH!AS572,GeoH!CA572)</f>
        <v>0</v>
      </c>
      <c r="AX563" s="170">
        <f>MAX(GeoH!AT572,GeoH!CB572)</f>
        <v>0</v>
      </c>
      <c r="AY563" s="170">
        <f>MAX(GeoH!AU572,GeoH!CC572)</f>
        <v>0</v>
      </c>
      <c r="AZ563" s="170">
        <f>MAX(GeoH!AV572,GeoH!CD572)</f>
        <v>0</v>
      </c>
      <c r="BA563" s="170">
        <f>MAX(GeoH!AW572,GeoH!CE572)</f>
        <v>0</v>
      </c>
      <c r="BB563" s="170">
        <f>MAX(GeoH!AX572,GeoH!CF572)</f>
        <v>0</v>
      </c>
      <c r="BC563" s="170">
        <f>MAX(GeoH!AY572,GeoH!CG572)</f>
        <v>0</v>
      </c>
      <c r="BD563" s="170">
        <f>MAX(GeoH!AZ572,GeoH!CH572)</f>
        <v>0</v>
      </c>
      <c r="BE563" s="170">
        <f>MAX(GeoH!BA572,GeoH!CI572)</f>
        <v>0</v>
      </c>
      <c r="BF563" s="170">
        <f>MAX(GeoH!BB572,GeoH!CJ572)</f>
        <v>0</v>
      </c>
      <c r="BG563" s="170">
        <f>MAX(COUNTIF(GeoH!BC572,"Oui"),COUNTIF(GeoH!CK572,"Oui"))</f>
        <v>0</v>
      </c>
      <c r="BH563" s="76"/>
      <c r="BI563" s="170">
        <f>Trachome!Q575</f>
        <v>0</v>
      </c>
      <c r="BJ563" s="170">
        <f>Trachome!AK575</f>
        <v>0</v>
      </c>
      <c r="BK563" s="170">
        <f>Trachome!AL575</f>
        <v>0</v>
      </c>
      <c r="BL563" s="170">
        <f>Trachome!AN575</f>
        <v>0</v>
      </c>
      <c r="BM563" s="170">
        <f>Trachome!AO575</f>
        <v>0</v>
      </c>
      <c r="BN563" s="170">
        <f>Trachome!AT575</f>
        <v>0</v>
      </c>
      <c r="BO563" s="170">
        <f>Trachome!AU575</f>
        <v>0</v>
      </c>
      <c r="BP563" s="170">
        <f>Trachome!AV575</f>
        <v>0</v>
      </c>
      <c r="BQ563" s="170">
        <f>Trachome!AW575</f>
        <v>0</v>
      </c>
      <c r="BR563" s="170">
        <f>COUNTIF(Trachome!AX575,"Oui")</f>
        <v>0</v>
      </c>
      <c r="BS563" s="76"/>
      <c r="BT563" s="170">
        <f t="shared" si="93"/>
        <v>0</v>
      </c>
      <c r="BU563" s="170">
        <f t="shared" si="94"/>
        <v>0</v>
      </c>
      <c r="BV563" s="170">
        <f t="shared" si="95"/>
        <v>0</v>
      </c>
      <c r="BW563" s="170">
        <f t="shared" si="96"/>
        <v>0</v>
      </c>
      <c r="BX563" s="170">
        <f t="shared" si="97"/>
        <v>0</v>
      </c>
      <c r="BY563" s="170">
        <f t="shared" si="100"/>
        <v>0</v>
      </c>
      <c r="BZ563" s="170">
        <f t="shared" si="101"/>
        <v>0</v>
      </c>
      <c r="CA563" s="170">
        <f t="shared" si="102"/>
        <v>0</v>
      </c>
      <c r="CB563" s="170">
        <f t="shared" si="98"/>
        <v>0</v>
      </c>
      <c r="CC563" s="170">
        <f t="shared" si="99"/>
        <v>0</v>
      </c>
    </row>
    <row r="564" spans="2:81" x14ac:dyDescent="0.25">
      <c r="B564" s="376">
        <f>'Données démographiques'!B572</f>
        <v>0</v>
      </c>
      <c r="C564" s="376">
        <f>'Données démographiques'!C572</f>
        <v>0</v>
      </c>
      <c r="D564" s="377">
        <f>'Données démographiques'!D572</f>
        <v>0</v>
      </c>
      <c r="E564" s="354"/>
      <c r="F564" s="377">
        <f>FL!M571</f>
        <v>0</v>
      </c>
      <c r="G564" s="377">
        <f>FL!AE571</f>
        <v>0</v>
      </c>
      <c r="H564" s="377">
        <f>FL!AF571</f>
        <v>0</v>
      </c>
      <c r="I564" s="377">
        <f>FL!AH571</f>
        <v>0</v>
      </c>
      <c r="J564" s="377">
        <f>FL!AI571</f>
        <v>0</v>
      </c>
      <c r="K564" s="377">
        <f>FL!AK571</f>
        <v>0</v>
      </c>
      <c r="L564" s="377">
        <f>FL!AM571</f>
        <v>0</v>
      </c>
      <c r="M564" s="377">
        <f>FL!AN571</f>
        <v>0</v>
      </c>
      <c r="N564" s="377">
        <f>FL!AO571</f>
        <v>0</v>
      </c>
      <c r="O564" s="377">
        <f>FL!AP571</f>
        <v>0</v>
      </c>
      <c r="P564" s="377">
        <f>FL!AQ571</f>
        <v>0</v>
      </c>
      <c r="Q564" s="377">
        <f>COUNTIF(FL!AR571,"Oui")</f>
        <v>0</v>
      </c>
      <c r="R564" s="354"/>
      <c r="S564" s="377">
        <f>Oncho!K571</f>
        <v>0</v>
      </c>
      <c r="T564" s="377">
        <f>MAX(Oncho!AB571,Oncho!BA571)</f>
        <v>0</v>
      </c>
      <c r="U564" s="377">
        <f>MAX(Oncho!AC571,Oncho!BB571)</f>
        <v>0</v>
      </c>
      <c r="V564" s="377">
        <f>MAX(Oncho!AE571,Oncho!BD571)</f>
        <v>0</v>
      </c>
      <c r="W564" s="377">
        <f>MAX(Oncho!AF571,Oncho!BE571)</f>
        <v>0</v>
      </c>
      <c r="X564" s="377">
        <f>MAX(Oncho!AG571,Oncho!BF571)</f>
        <v>0</v>
      </c>
      <c r="Y564" s="377">
        <f>MAX(Oncho!AH571,Oncho!BG571)</f>
        <v>0</v>
      </c>
      <c r="Z564" s="377">
        <f>MAX(Oncho!AI571,Oncho!BH571)</f>
        <v>0</v>
      </c>
      <c r="AA564" s="377">
        <f>MAX(Oncho!AJ571,Oncho!BI571)</f>
        <v>0</v>
      </c>
      <c r="AB564" s="377">
        <f>MAX(COUNTIF(Oncho!AK571,"Oui"),COUNTIF(Oncho!BJ571,"Oui"))</f>
        <v>0</v>
      </c>
      <c r="AC564" s="354"/>
      <c r="AD564" s="377">
        <f>SCH!P573</f>
        <v>0</v>
      </c>
      <c r="AE564" s="377">
        <f>SCH!AI573</f>
        <v>0</v>
      </c>
      <c r="AF564" s="377">
        <f>SCH!AJ573</f>
        <v>0</v>
      </c>
      <c r="AG564" s="377">
        <f>SCH!AN573</f>
        <v>0</v>
      </c>
      <c r="AH564" s="377">
        <f>SCH!AO573</f>
        <v>0</v>
      </c>
      <c r="AI564" s="377">
        <f>SCH!AT573</f>
        <v>0</v>
      </c>
      <c r="AJ564" s="377">
        <f>SCH!AU573</f>
        <v>0</v>
      </c>
      <c r="AK564" s="377">
        <f>SCH!AV573</f>
        <v>0</v>
      </c>
      <c r="AL564" s="377">
        <f>SCH!AW573</f>
        <v>0</v>
      </c>
      <c r="AM564" s="377">
        <f>COUNTIF(SCH!AX573,"Oui")</f>
        <v>0</v>
      </c>
      <c r="AN564" s="354"/>
      <c r="AO564" s="377">
        <f>GeoH!P573</f>
        <v>0</v>
      </c>
      <c r="AP564" s="377">
        <f>MAX(GeoH!AK573,GeoH!BS573)</f>
        <v>0</v>
      </c>
      <c r="AQ564" s="377">
        <f>MAX(GeoH!AL573,GeoH!BT573)</f>
        <v>0</v>
      </c>
      <c r="AR564" s="377">
        <f>MAX(GeoH!AM573,GeoH!BU573)</f>
        <v>0</v>
      </c>
      <c r="AS564" s="377">
        <f>MAX(GeoH!AN573,GeoH!BV573)</f>
        <v>0</v>
      </c>
      <c r="AT564" s="377">
        <f>MAX(GeoH!AO573,GeoH!BW573)</f>
        <v>0</v>
      </c>
      <c r="AU564" s="377">
        <f>MAX(GeoH!AQ573,GeoH!BY573)</f>
        <v>0</v>
      </c>
      <c r="AV564" s="377">
        <f>MAX(GeoH!AR573,GeoH!BZ573)</f>
        <v>0</v>
      </c>
      <c r="AW564" s="377">
        <f>MAX(GeoH!AS573,GeoH!CA573)</f>
        <v>0</v>
      </c>
      <c r="AX564" s="377">
        <f>MAX(GeoH!AT573,GeoH!CB573)</f>
        <v>0</v>
      </c>
      <c r="AY564" s="377">
        <f>MAX(GeoH!AU573,GeoH!CC573)</f>
        <v>0</v>
      </c>
      <c r="AZ564" s="377">
        <f>MAX(GeoH!AV573,GeoH!CD573)</f>
        <v>0</v>
      </c>
      <c r="BA564" s="377">
        <f>MAX(GeoH!AW573,GeoH!CE573)</f>
        <v>0</v>
      </c>
      <c r="BB564" s="377">
        <f>MAX(GeoH!AX573,GeoH!CF573)</f>
        <v>0</v>
      </c>
      <c r="BC564" s="377">
        <f>MAX(GeoH!AY573,GeoH!CG573)</f>
        <v>0</v>
      </c>
      <c r="BD564" s="377">
        <f>MAX(GeoH!AZ573,GeoH!CH573)</f>
        <v>0</v>
      </c>
      <c r="BE564" s="377">
        <f>MAX(GeoH!BA573,GeoH!CI573)</f>
        <v>0</v>
      </c>
      <c r="BF564" s="377">
        <f>MAX(GeoH!BB573,GeoH!CJ573)</f>
        <v>0</v>
      </c>
      <c r="BG564" s="377">
        <f>MAX(COUNTIF(GeoH!BC573,"Oui"),COUNTIF(GeoH!CK573,"Oui"))</f>
        <v>0</v>
      </c>
      <c r="BH564" s="354"/>
      <c r="BI564" s="377">
        <f>Trachome!Q576</f>
        <v>0</v>
      </c>
      <c r="BJ564" s="377">
        <f>Trachome!AK576</f>
        <v>0</v>
      </c>
      <c r="BK564" s="377">
        <f>Trachome!AL576</f>
        <v>0</v>
      </c>
      <c r="BL564" s="377">
        <f>Trachome!AN576</f>
        <v>0</v>
      </c>
      <c r="BM564" s="377">
        <f>Trachome!AO576</f>
        <v>0</v>
      </c>
      <c r="BN564" s="377">
        <f>Trachome!AT576</f>
        <v>0</v>
      </c>
      <c r="BO564" s="377">
        <f>Trachome!AU576</f>
        <v>0</v>
      </c>
      <c r="BP564" s="377">
        <f>Trachome!AV576</f>
        <v>0</v>
      </c>
      <c r="BQ564" s="377">
        <f>Trachome!AW576</f>
        <v>0</v>
      </c>
      <c r="BR564" s="377">
        <f>COUNTIF(Trachome!AX576,"Oui")</f>
        <v>0</v>
      </c>
      <c r="BS564" s="354"/>
      <c r="BT564" s="377">
        <f t="shared" si="93"/>
        <v>0</v>
      </c>
      <c r="BU564" s="377">
        <f t="shared" si="94"/>
        <v>0</v>
      </c>
      <c r="BV564" s="377">
        <f t="shared" si="95"/>
        <v>0</v>
      </c>
      <c r="BW564" s="377">
        <f t="shared" si="96"/>
        <v>0</v>
      </c>
      <c r="BX564" s="377">
        <f t="shared" si="97"/>
        <v>0</v>
      </c>
      <c r="BY564" s="377">
        <f t="shared" si="100"/>
        <v>0</v>
      </c>
      <c r="BZ564" s="377">
        <f t="shared" si="101"/>
        <v>0</v>
      </c>
      <c r="CA564" s="377">
        <f t="shared" si="102"/>
        <v>0</v>
      </c>
      <c r="CB564" s="377">
        <f t="shared" si="98"/>
        <v>0</v>
      </c>
      <c r="CC564" s="377">
        <f t="shared" si="99"/>
        <v>0</v>
      </c>
    </row>
    <row r="565" spans="2:81" x14ac:dyDescent="0.25">
      <c r="B565" s="169">
        <f>'Données démographiques'!B573</f>
        <v>0</v>
      </c>
      <c r="C565" s="169">
        <f>'Données démographiques'!C573</f>
        <v>0</v>
      </c>
      <c r="D565" s="170">
        <f>'Données démographiques'!D573</f>
        <v>0</v>
      </c>
      <c r="E565" s="76"/>
      <c r="F565" s="170">
        <f>FL!M572</f>
        <v>0</v>
      </c>
      <c r="G565" s="170">
        <f>FL!AE572</f>
        <v>0</v>
      </c>
      <c r="H565" s="170">
        <f>FL!AF572</f>
        <v>0</v>
      </c>
      <c r="I565" s="170">
        <f>FL!AH572</f>
        <v>0</v>
      </c>
      <c r="J565" s="170">
        <f>FL!AI572</f>
        <v>0</v>
      </c>
      <c r="K565" s="170">
        <f>FL!AK572</f>
        <v>0</v>
      </c>
      <c r="L565" s="170">
        <f>FL!AM572</f>
        <v>0</v>
      </c>
      <c r="M565" s="170">
        <f>FL!AN572</f>
        <v>0</v>
      </c>
      <c r="N565" s="170">
        <f>FL!AO572</f>
        <v>0</v>
      </c>
      <c r="O565" s="170">
        <f>FL!AP572</f>
        <v>0</v>
      </c>
      <c r="P565" s="170">
        <f>FL!AQ572</f>
        <v>0</v>
      </c>
      <c r="Q565" s="170">
        <f>COUNTIF(FL!AR572,"Oui")</f>
        <v>0</v>
      </c>
      <c r="R565" s="76"/>
      <c r="S565" s="170">
        <f>Oncho!K572</f>
        <v>0</v>
      </c>
      <c r="T565" s="170">
        <f>MAX(Oncho!AB572,Oncho!BA572)</f>
        <v>0</v>
      </c>
      <c r="U565" s="170">
        <f>MAX(Oncho!AC572,Oncho!BB572)</f>
        <v>0</v>
      </c>
      <c r="V565" s="170">
        <f>MAX(Oncho!AE572,Oncho!BD572)</f>
        <v>0</v>
      </c>
      <c r="W565" s="170">
        <f>MAX(Oncho!AF572,Oncho!BE572)</f>
        <v>0</v>
      </c>
      <c r="X565" s="170">
        <f>MAX(Oncho!AG572,Oncho!BF572)</f>
        <v>0</v>
      </c>
      <c r="Y565" s="170">
        <f>MAX(Oncho!AH572,Oncho!BG572)</f>
        <v>0</v>
      </c>
      <c r="Z565" s="170">
        <f>MAX(Oncho!AI572,Oncho!BH572)</f>
        <v>0</v>
      </c>
      <c r="AA565" s="170">
        <f>MAX(Oncho!AJ572,Oncho!BI572)</f>
        <v>0</v>
      </c>
      <c r="AB565" s="170">
        <f>MAX(COUNTIF(Oncho!AK572,"Oui"),COUNTIF(Oncho!BJ572,"Oui"))</f>
        <v>0</v>
      </c>
      <c r="AC565" s="76"/>
      <c r="AD565" s="170">
        <f>SCH!P574</f>
        <v>0</v>
      </c>
      <c r="AE565" s="170">
        <f>SCH!AI574</f>
        <v>0</v>
      </c>
      <c r="AF565" s="170">
        <f>SCH!AJ574</f>
        <v>0</v>
      </c>
      <c r="AG565" s="170">
        <f>SCH!AN574</f>
        <v>0</v>
      </c>
      <c r="AH565" s="170">
        <f>SCH!AO574</f>
        <v>0</v>
      </c>
      <c r="AI565" s="170">
        <f>SCH!AT574</f>
        <v>0</v>
      </c>
      <c r="AJ565" s="170">
        <f>SCH!AU574</f>
        <v>0</v>
      </c>
      <c r="AK565" s="170">
        <f>SCH!AV574</f>
        <v>0</v>
      </c>
      <c r="AL565" s="170">
        <f>SCH!AW574</f>
        <v>0</v>
      </c>
      <c r="AM565" s="170">
        <f>COUNTIF(SCH!AX574,"Oui")</f>
        <v>0</v>
      </c>
      <c r="AN565" s="76"/>
      <c r="AO565" s="170">
        <f>GeoH!P574</f>
        <v>0</v>
      </c>
      <c r="AP565" s="170">
        <f>MAX(GeoH!AK574,GeoH!BS574)</f>
        <v>0</v>
      </c>
      <c r="AQ565" s="170">
        <f>MAX(GeoH!AL574,GeoH!BT574)</f>
        <v>0</v>
      </c>
      <c r="AR565" s="170">
        <f>MAX(GeoH!AM574,GeoH!BU574)</f>
        <v>0</v>
      </c>
      <c r="AS565" s="170">
        <f>MAX(GeoH!AN574,GeoH!BV574)</f>
        <v>0</v>
      </c>
      <c r="AT565" s="170">
        <f>MAX(GeoH!AO574,GeoH!BW574)</f>
        <v>0</v>
      </c>
      <c r="AU565" s="170">
        <f>MAX(GeoH!AQ574,GeoH!BY574)</f>
        <v>0</v>
      </c>
      <c r="AV565" s="170">
        <f>MAX(GeoH!AR574,GeoH!BZ574)</f>
        <v>0</v>
      </c>
      <c r="AW565" s="170">
        <f>MAX(GeoH!AS574,GeoH!CA574)</f>
        <v>0</v>
      </c>
      <c r="AX565" s="170">
        <f>MAX(GeoH!AT574,GeoH!CB574)</f>
        <v>0</v>
      </c>
      <c r="AY565" s="170">
        <f>MAX(GeoH!AU574,GeoH!CC574)</f>
        <v>0</v>
      </c>
      <c r="AZ565" s="170">
        <f>MAX(GeoH!AV574,GeoH!CD574)</f>
        <v>0</v>
      </c>
      <c r="BA565" s="170">
        <f>MAX(GeoH!AW574,GeoH!CE574)</f>
        <v>0</v>
      </c>
      <c r="BB565" s="170">
        <f>MAX(GeoH!AX574,GeoH!CF574)</f>
        <v>0</v>
      </c>
      <c r="BC565" s="170">
        <f>MAX(GeoH!AY574,GeoH!CG574)</f>
        <v>0</v>
      </c>
      <c r="BD565" s="170">
        <f>MAX(GeoH!AZ574,GeoH!CH574)</f>
        <v>0</v>
      </c>
      <c r="BE565" s="170">
        <f>MAX(GeoH!BA574,GeoH!CI574)</f>
        <v>0</v>
      </c>
      <c r="BF565" s="170">
        <f>MAX(GeoH!BB574,GeoH!CJ574)</f>
        <v>0</v>
      </c>
      <c r="BG565" s="170">
        <f>MAX(COUNTIF(GeoH!BC574,"Oui"),COUNTIF(GeoH!CK574,"Oui"))</f>
        <v>0</v>
      </c>
      <c r="BH565" s="76"/>
      <c r="BI565" s="170">
        <f>Trachome!Q577</f>
        <v>0</v>
      </c>
      <c r="BJ565" s="170">
        <f>Trachome!AK577</f>
        <v>0</v>
      </c>
      <c r="BK565" s="170">
        <f>Trachome!AL577</f>
        <v>0</v>
      </c>
      <c r="BL565" s="170">
        <f>Trachome!AN577</f>
        <v>0</v>
      </c>
      <c r="BM565" s="170">
        <f>Trachome!AO577</f>
        <v>0</v>
      </c>
      <c r="BN565" s="170">
        <f>Trachome!AT577</f>
        <v>0</v>
      </c>
      <c r="BO565" s="170">
        <f>Trachome!AU577</f>
        <v>0</v>
      </c>
      <c r="BP565" s="170">
        <f>Trachome!AV577</f>
        <v>0</v>
      </c>
      <c r="BQ565" s="170">
        <f>Trachome!AW577</f>
        <v>0</v>
      </c>
      <c r="BR565" s="170">
        <f>COUNTIF(Trachome!AX577,"Oui")</f>
        <v>0</v>
      </c>
      <c r="BS565" s="76"/>
      <c r="BT565" s="170">
        <f t="shared" si="93"/>
        <v>0</v>
      </c>
      <c r="BU565" s="170">
        <f t="shared" si="94"/>
        <v>0</v>
      </c>
      <c r="BV565" s="170">
        <f t="shared" si="95"/>
        <v>0</v>
      </c>
      <c r="BW565" s="170">
        <f t="shared" si="96"/>
        <v>0</v>
      </c>
      <c r="BX565" s="170">
        <f t="shared" si="97"/>
        <v>0</v>
      </c>
      <c r="BY565" s="170">
        <f t="shared" si="100"/>
        <v>0</v>
      </c>
      <c r="BZ565" s="170">
        <f t="shared" si="101"/>
        <v>0</v>
      </c>
      <c r="CA565" s="170">
        <f t="shared" si="102"/>
        <v>0</v>
      </c>
      <c r="CB565" s="170">
        <f t="shared" si="98"/>
        <v>0</v>
      </c>
      <c r="CC565" s="170">
        <f t="shared" si="99"/>
        <v>0</v>
      </c>
    </row>
    <row r="566" spans="2:81" x14ac:dyDescent="0.25">
      <c r="B566" s="376">
        <f>'Données démographiques'!B574</f>
        <v>0</v>
      </c>
      <c r="C566" s="376">
        <f>'Données démographiques'!C574</f>
        <v>0</v>
      </c>
      <c r="D566" s="377">
        <f>'Données démographiques'!D574</f>
        <v>0</v>
      </c>
      <c r="E566" s="354"/>
      <c r="F566" s="377">
        <f>FL!M573</f>
        <v>0</v>
      </c>
      <c r="G566" s="377">
        <f>FL!AE573</f>
        <v>0</v>
      </c>
      <c r="H566" s="377">
        <f>FL!AF573</f>
        <v>0</v>
      </c>
      <c r="I566" s="377">
        <f>FL!AH573</f>
        <v>0</v>
      </c>
      <c r="J566" s="377">
        <f>FL!AI573</f>
        <v>0</v>
      </c>
      <c r="K566" s="377">
        <f>FL!AK573</f>
        <v>0</v>
      </c>
      <c r="L566" s="377">
        <f>FL!AM573</f>
        <v>0</v>
      </c>
      <c r="M566" s="377">
        <f>FL!AN573</f>
        <v>0</v>
      </c>
      <c r="N566" s="377">
        <f>FL!AO573</f>
        <v>0</v>
      </c>
      <c r="O566" s="377">
        <f>FL!AP573</f>
        <v>0</v>
      </c>
      <c r="P566" s="377">
        <f>FL!AQ573</f>
        <v>0</v>
      </c>
      <c r="Q566" s="377">
        <f>COUNTIF(FL!AR573,"Oui")</f>
        <v>0</v>
      </c>
      <c r="R566" s="354"/>
      <c r="S566" s="377">
        <f>Oncho!K573</f>
        <v>0</v>
      </c>
      <c r="T566" s="377">
        <f>MAX(Oncho!AB573,Oncho!BA573)</f>
        <v>0</v>
      </c>
      <c r="U566" s="377">
        <f>MAX(Oncho!AC573,Oncho!BB573)</f>
        <v>0</v>
      </c>
      <c r="V566" s="377">
        <f>MAX(Oncho!AE573,Oncho!BD573)</f>
        <v>0</v>
      </c>
      <c r="W566" s="377">
        <f>MAX(Oncho!AF573,Oncho!BE573)</f>
        <v>0</v>
      </c>
      <c r="X566" s="377">
        <f>MAX(Oncho!AG573,Oncho!BF573)</f>
        <v>0</v>
      </c>
      <c r="Y566" s="377">
        <f>MAX(Oncho!AH573,Oncho!BG573)</f>
        <v>0</v>
      </c>
      <c r="Z566" s="377">
        <f>MAX(Oncho!AI573,Oncho!BH573)</f>
        <v>0</v>
      </c>
      <c r="AA566" s="377">
        <f>MAX(Oncho!AJ573,Oncho!BI573)</f>
        <v>0</v>
      </c>
      <c r="AB566" s="377">
        <f>MAX(COUNTIF(Oncho!AK573,"Oui"),COUNTIF(Oncho!BJ573,"Oui"))</f>
        <v>0</v>
      </c>
      <c r="AC566" s="354"/>
      <c r="AD566" s="377">
        <f>SCH!P575</f>
        <v>0</v>
      </c>
      <c r="AE566" s="377">
        <f>SCH!AI575</f>
        <v>0</v>
      </c>
      <c r="AF566" s="377">
        <f>SCH!AJ575</f>
        <v>0</v>
      </c>
      <c r="AG566" s="377">
        <f>SCH!AN575</f>
        <v>0</v>
      </c>
      <c r="AH566" s="377">
        <f>SCH!AO575</f>
        <v>0</v>
      </c>
      <c r="AI566" s="377">
        <f>SCH!AT575</f>
        <v>0</v>
      </c>
      <c r="AJ566" s="377">
        <f>SCH!AU575</f>
        <v>0</v>
      </c>
      <c r="AK566" s="377">
        <f>SCH!AV575</f>
        <v>0</v>
      </c>
      <c r="AL566" s="377">
        <f>SCH!AW575</f>
        <v>0</v>
      </c>
      <c r="AM566" s="377">
        <f>COUNTIF(SCH!AX575,"Oui")</f>
        <v>0</v>
      </c>
      <c r="AN566" s="354"/>
      <c r="AO566" s="377">
        <f>GeoH!P575</f>
        <v>0</v>
      </c>
      <c r="AP566" s="377">
        <f>MAX(GeoH!AK575,GeoH!BS575)</f>
        <v>0</v>
      </c>
      <c r="AQ566" s="377">
        <f>MAX(GeoH!AL575,GeoH!BT575)</f>
        <v>0</v>
      </c>
      <c r="AR566" s="377">
        <f>MAX(GeoH!AM575,GeoH!BU575)</f>
        <v>0</v>
      </c>
      <c r="AS566" s="377">
        <f>MAX(GeoH!AN575,GeoH!BV575)</f>
        <v>0</v>
      </c>
      <c r="AT566" s="377">
        <f>MAX(GeoH!AO575,GeoH!BW575)</f>
        <v>0</v>
      </c>
      <c r="AU566" s="377">
        <f>MAX(GeoH!AQ575,GeoH!BY575)</f>
        <v>0</v>
      </c>
      <c r="AV566" s="377">
        <f>MAX(GeoH!AR575,GeoH!BZ575)</f>
        <v>0</v>
      </c>
      <c r="AW566" s="377">
        <f>MAX(GeoH!AS575,GeoH!CA575)</f>
        <v>0</v>
      </c>
      <c r="AX566" s="377">
        <f>MAX(GeoH!AT575,GeoH!CB575)</f>
        <v>0</v>
      </c>
      <c r="AY566" s="377">
        <f>MAX(GeoH!AU575,GeoH!CC575)</f>
        <v>0</v>
      </c>
      <c r="AZ566" s="377">
        <f>MAX(GeoH!AV575,GeoH!CD575)</f>
        <v>0</v>
      </c>
      <c r="BA566" s="377">
        <f>MAX(GeoH!AW575,GeoH!CE575)</f>
        <v>0</v>
      </c>
      <c r="BB566" s="377">
        <f>MAX(GeoH!AX575,GeoH!CF575)</f>
        <v>0</v>
      </c>
      <c r="BC566" s="377">
        <f>MAX(GeoH!AY575,GeoH!CG575)</f>
        <v>0</v>
      </c>
      <c r="BD566" s="377">
        <f>MAX(GeoH!AZ575,GeoH!CH575)</f>
        <v>0</v>
      </c>
      <c r="BE566" s="377">
        <f>MAX(GeoH!BA575,GeoH!CI575)</f>
        <v>0</v>
      </c>
      <c r="BF566" s="377">
        <f>MAX(GeoH!BB575,GeoH!CJ575)</f>
        <v>0</v>
      </c>
      <c r="BG566" s="377">
        <f>MAX(COUNTIF(GeoH!BC575,"Oui"),COUNTIF(GeoH!CK575,"Oui"))</f>
        <v>0</v>
      </c>
      <c r="BH566" s="354"/>
      <c r="BI566" s="377">
        <f>Trachome!Q578</f>
        <v>0</v>
      </c>
      <c r="BJ566" s="377">
        <f>Trachome!AK578</f>
        <v>0</v>
      </c>
      <c r="BK566" s="377">
        <f>Trachome!AL578</f>
        <v>0</v>
      </c>
      <c r="BL566" s="377">
        <f>Trachome!AN578</f>
        <v>0</v>
      </c>
      <c r="BM566" s="377">
        <f>Trachome!AO578</f>
        <v>0</v>
      </c>
      <c r="BN566" s="377">
        <f>Trachome!AT578</f>
        <v>0</v>
      </c>
      <c r="BO566" s="377">
        <f>Trachome!AU578</f>
        <v>0</v>
      </c>
      <c r="BP566" s="377">
        <f>Trachome!AV578</f>
        <v>0</v>
      </c>
      <c r="BQ566" s="377">
        <f>Trachome!AW578</f>
        <v>0</v>
      </c>
      <c r="BR566" s="377">
        <f>COUNTIF(Trachome!AX578,"Oui")</f>
        <v>0</v>
      </c>
      <c r="BS566" s="354"/>
      <c r="BT566" s="377">
        <f t="shared" si="93"/>
        <v>0</v>
      </c>
      <c r="BU566" s="377">
        <f t="shared" si="94"/>
        <v>0</v>
      </c>
      <c r="BV566" s="377">
        <f t="shared" si="95"/>
        <v>0</v>
      </c>
      <c r="BW566" s="377">
        <f t="shared" si="96"/>
        <v>0</v>
      </c>
      <c r="BX566" s="377">
        <f t="shared" si="97"/>
        <v>0</v>
      </c>
      <c r="BY566" s="377">
        <f t="shared" si="100"/>
        <v>0</v>
      </c>
      <c r="BZ566" s="377">
        <f t="shared" si="101"/>
        <v>0</v>
      </c>
      <c r="CA566" s="377">
        <f t="shared" si="102"/>
        <v>0</v>
      </c>
      <c r="CB566" s="377">
        <f t="shared" si="98"/>
        <v>0</v>
      </c>
      <c r="CC566" s="377">
        <f t="shared" si="99"/>
        <v>0</v>
      </c>
    </row>
    <row r="567" spans="2:81" x14ac:dyDescent="0.25">
      <c r="B567" s="169">
        <f>'Données démographiques'!B575</f>
        <v>0</v>
      </c>
      <c r="C567" s="169">
        <f>'Données démographiques'!C575</f>
        <v>0</v>
      </c>
      <c r="D567" s="170">
        <f>'Données démographiques'!D575</f>
        <v>0</v>
      </c>
      <c r="E567" s="76"/>
      <c r="F567" s="170">
        <f>FL!M574</f>
        <v>0</v>
      </c>
      <c r="G567" s="170">
        <f>FL!AE574</f>
        <v>0</v>
      </c>
      <c r="H567" s="170">
        <f>FL!AF574</f>
        <v>0</v>
      </c>
      <c r="I567" s="170">
        <f>FL!AH574</f>
        <v>0</v>
      </c>
      <c r="J567" s="170">
        <f>FL!AI574</f>
        <v>0</v>
      </c>
      <c r="K567" s="170">
        <f>FL!AK574</f>
        <v>0</v>
      </c>
      <c r="L567" s="170">
        <f>FL!AM574</f>
        <v>0</v>
      </c>
      <c r="M567" s="170">
        <f>FL!AN574</f>
        <v>0</v>
      </c>
      <c r="N567" s="170">
        <f>FL!AO574</f>
        <v>0</v>
      </c>
      <c r="O567" s="170">
        <f>FL!AP574</f>
        <v>0</v>
      </c>
      <c r="P567" s="170">
        <f>FL!AQ574</f>
        <v>0</v>
      </c>
      <c r="Q567" s="170">
        <f>COUNTIF(FL!AR574,"Oui")</f>
        <v>0</v>
      </c>
      <c r="R567" s="76"/>
      <c r="S567" s="170">
        <f>Oncho!K574</f>
        <v>0</v>
      </c>
      <c r="T567" s="170">
        <f>MAX(Oncho!AB574,Oncho!BA574)</f>
        <v>0</v>
      </c>
      <c r="U567" s="170">
        <f>MAX(Oncho!AC574,Oncho!BB574)</f>
        <v>0</v>
      </c>
      <c r="V567" s="170">
        <f>MAX(Oncho!AE574,Oncho!BD574)</f>
        <v>0</v>
      </c>
      <c r="W567" s="170">
        <f>MAX(Oncho!AF574,Oncho!BE574)</f>
        <v>0</v>
      </c>
      <c r="X567" s="170">
        <f>MAX(Oncho!AG574,Oncho!BF574)</f>
        <v>0</v>
      </c>
      <c r="Y567" s="170">
        <f>MAX(Oncho!AH574,Oncho!BG574)</f>
        <v>0</v>
      </c>
      <c r="Z567" s="170">
        <f>MAX(Oncho!AI574,Oncho!BH574)</f>
        <v>0</v>
      </c>
      <c r="AA567" s="170">
        <f>MAX(Oncho!AJ574,Oncho!BI574)</f>
        <v>0</v>
      </c>
      <c r="AB567" s="170">
        <f>MAX(COUNTIF(Oncho!AK574,"Oui"),COUNTIF(Oncho!BJ574,"Oui"))</f>
        <v>0</v>
      </c>
      <c r="AC567" s="76"/>
      <c r="AD567" s="170">
        <f>SCH!P576</f>
        <v>0</v>
      </c>
      <c r="AE567" s="170">
        <f>SCH!AI576</f>
        <v>0</v>
      </c>
      <c r="AF567" s="170">
        <f>SCH!AJ576</f>
        <v>0</v>
      </c>
      <c r="AG567" s="170">
        <f>SCH!AN576</f>
        <v>0</v>
      </c>
      <c r="AH567" s="170">
        <f>SCH!AO576</f>
        <v>0</v>
      </c>
      <c r="AI567" s="170">
        <f>SCH!AT576</f>
        <v>0</v>
      </c>
      <c r="AJ567" s="170">
        <f>SCH!AU576</f>
        <v>0</v>
      </c>
      <c r="AK567" s="170">
        <f>SCH!AV576</f>
        <v>0</v>
      </c>
      <c r="AL567" s="170">
        <f>SCH!AW576</f>
        <v>0</v>
      </c>
      <c r="AM567" s="170">
        <f>COUNTIF(SCH!AX576,"Oui")</f>
        <v>0</v>
      </c>
      <c r="AN567" s="76"/>
      <c r="AO567" s="170">
        <f>GeoH!P576</f>
        <v>0</v>
      </c>
      <c r="AP567" s="170">
        <f>MAX(GeoH!AK576,GeoH!BS576)</f>
        <v>0</v>
      </c>
      <c r="AQ567" s="170">
        <f>MAX(GeoH!AL576,GeoH!BT576)</f>
        <v>0</v>
      </c>
      <c r="AR567" s="170">
        <f>MAX(GeoH!AM576,GeoH!BU576)</f>
        <v>0</v>
      </c>
      <c r="AS567" s="170">
        <f>MAX(GeoH!AN576,GeoH!BV576)</f>
        <v>0</v>
      </c>
      <c r="AT567" s="170">
        <f>MAX(GeoH!AO576,GeoH!BW576)</f>
        <v>0</v>
      </c>
      <c r="AU567" s="170">
        <f>MAX(GeoH!AQ576,GeoH!BY576)</f>
        <v>0</v>
      </c>
      <c r="AV567" s="170">
        <f>MAX(GeoH!AR576,GeoH!BZ576)</f>
        <v>0</v>
      </c>
      <c r="AW567" s="170">
        <f>MAX(GeoH!AS576,GeoH!CA576)</f>
        <v>0</v>
      </c>
      <c r="AX567" s="170">
        <f>MAX(GeoH!AT576,GeoH!CB576)</f>
        <v>0</v>
      </c>
      <c r="AY567" s="170">
        <f>MAX(GeoH!AU576,GeoH!CC576)</f>
        <v>0</v>
      </c>
      <c r="AZ567" s="170">
        <f>MAX(GeoH!AV576,GeoH!CD576)</f>
        <v>0</v>
      </c>
      <c r="BA567" s="170">
        <f>MAX(GeoH!AW576,GeoH!CE576)</f>
        <v>0</v>
      </c>
      <c r="BB567" s="170">
        <f>MAX(GeoH!AX576,GeoH!CF576)</f>
        <v>0</v>
      </c>
      <c r="BC567" s="170">
        <f>MAX(GeoH!AY576,GeoH!CG576)</f>
        <v>0</v>
      </c>
      <c r="BD567" s="170">
        <f>MAX(GeoH!AZ576,GeoH!CH576)</f>
        <v>0</v>
      </c>
      <c r="BE567" s="170">
        <f>MAX(GeoH!BA576,GeoH!CI576)</f>
        <v>0</v>
      </c>
      <c r="BF567" s="170">
        <f>MAX(GeoH!BB576,GeoH!CJ576)</f>
        <v>0</v>
      </c>
      <c r="BG567" s="170">
        <f>MAX(COUNTIF(GeoH!BC576,"Oui"),COUNTIF(GeoH!CK576,"Oui"))</f>
        <v>0</v>
      </c>
      <c r="BH567" s="76"/>
      <c r="BI567" s="170">
        <f>Trachome!Q579</f>
        <v>0</v>
      </c>
      <c r="BJ567" s="170">
        <f>Trachome!AK579</f>
        <v>0</v>
      </c>
      <c r="BK567" s="170">
        <f>Trachome!AL579</f>
        <v>0</v>
      </c>
      <c r="BL567" s="170">
        <f>Trachome!AN579</f>
        <v>0</v>
      </c>
      <c r="BM567" s="170">
        <f>Trachome!AO579</f>
        <v>0</v>
      </c>
      <c r="BN567" s="170">
        <f>Trachome!AT579</f>
        <v>0</v>
      </c>
      <c r="BO567" s="170">
        <f>Trachome!AU579</f>
        <v>0</v>
      </c>
      <c r="BP567" s="170">
        <f>Trachome!AV579</f>
        <v>0</v>
      </c>
      <c r="BQ567" s="170">
        <f>Trachome!AW579</f>
        <v>0</v>
      </c>
      <c r="BR567" s="170">
        <f>COUNTIF(Trachome!AX579,"Oui")</f>
        <v>0</v>
      </c>
      <c r="BS567" s="76"/>
      <c r="BT567" s="170">
        <f t="shared" si="93"/>
        <v>0</v>
      </c>
      <c r="BU567" s="170">
        <f t="shared" si="94"/>
        <v>0</v>
      </c>
      <c r="BV567" s="170">
        <f t="shared" si="95"/>
        <v>0</v>
      </c>
      <c r="BW567" s="170">
        <f t="shared" si="96"/>
        <v>0</v>
      </c>
      <c r="BX567" s="170">
        <f t="shared" si="97"/>
        <v>0</v>
      </c>
      <c r="BY567" s="170">
        <f t="shared" si="100"/>
        <v>0</v>
      </c>
      <c r="BZ567" s="170">
        <f t="shared" si="101"/>
        <v>0</v>
      </c>
      <c r="CA567" s="170">
        <f t="shared" si="102"/>
        <v>0</v>
      </c>
      <c r="CB567" s="170">
        <f t="shared" si="98"/>
        <v>0</v>
      </c>
      <c r="CC567" s="170">
        <f t="shared" si="99"/>
        <v>0</v>
      </c>
    </row>
    <row r="568" spans="2:81" x14ac:dyDescent="0.25">
      <c r="B568" s="376">
        <f>'Données démographiques'!B576</f>
        <v>0</v>
      </c>
      <c r="C568" s="376">
        <f>'Données démographiques'!C576</f>
        <v>0</v>
      </c>
      <c r="D568" s="377">
        <f>'Données démographiques'!D576</f>
        <v>0</v>
      </c>
      <c r="E568" s="354"/>
      <c r="F568" s="377">
        <f>FL!M575</f>
        <v>0</v>
      </c>
      <c r="G568" s="377">
        <f>FL!AE575</f>
        <v>0</v>
      </c>
      <c r="H568" s="377">
        <f>FL!AF575</f>
        <v>0</v>
      </c>
      <c r="I568" s="377">
        <f>FL!AH575</f>
        <v>0</v>
      </c>
      <c r="J568" s="377">
        <f>FL!AI575</f>
        <v>0</v>
      </c>
      <c r="K568" s="377">
        <f>FL!AK575</f>
        <v>0</v>
      </c>
      <c r="L568" s="377">
        <f>FL!AM575</f>
        <v>0</v>
      </c>
      <c r="M568" s="377">
        <f>FL!AN575</f>
        <v>0</v>
      </c>
      <c r="N568" s="377">
        <f>FL!AO575</f>
        <v>0</v>
      </c>
      <c r="O568" s="377">
        <f>FL!AP575</f>
        <v>0</v>
      </c>
      <c r="P568" s="377">
        <f>FL!AQ575</f>
        <v>0</v>
      </c>
      <c r="Q568" s="377">
        <f>COUNTIF(FL!AR575,"Oui")</f>
        <v>0</v>
      </c>
      <c r="R568" s="354"/>
      <c r="S568" s="377">
        <f>Oncho!K575</f>
        <v>0</v>
      </c>
      <c r="T568" s="377">
        <f>MAX(Oncho!AB575,Oncho!BA575)</f>
        <v>0</v>
      </c>
      <c r="U568" s="377">
        <f>MAX(Oncho!AC575,Oncho!BB575)</f>
        <v>0</v>
      </c>
      <c r="V568" s="377">
        <f>MAX(Oncho!AE575,Oncho!BD575)</f>
        <v>0</v>
      </c>
      <c r="W568" s="377">
        <f>MAX(Oncho!AF575,Oncho!BE575)</f>
        <v>0</v>
      </c>
      <c r="X568" s="377">
        <f>MAX(Oncho!AG575,Oncho!BF575)</f>
        <v>0</v>
      </c>
      <c r="Y568" s="377">
        <f>MAX(Oncho!AH575,Oncho!BG575)</f>
        <v>0</v>
      </c>
      <c r="Z568" s="377">
        <f>MAX(Oncho!AI575,Oncho!BH575)</f>
        <v>0</v>
      </c>
      <c r="AA568" s="377">
        <f>MAX(Oncho!AJ575,Oncho!BI575)</f>
        <v>0</v>
      </c>
      <c r="AB568" s="377">
        <f>MAX(COUNTIF(Oncho!AK575,"Oui"),COUNTIF(Oncho!BJ575,"Oui"))</f>
        <v>0</v>
      </c>
      <c r="AC568" s="354"/>
      <c r="AD568" s="377">
        <f>SCH!P577</f>
        <v>0</v>
      </c>
      <c r="AE568" s="377">
        <f>SCH!AI577</f>
        <v>0</v>
      </c>
      <c r="AF568" s="377">
        <f>SCH!AJ577</f>
        <v>0</v>
      </c>
      <c r="AG568" s="377">
        <f>SCH!AN577</f>
        <v>0</v>
      </c>
      <c r="AH568" s="377">
        <f>SCH!AO577</f>
        <v>0</v>
      </c>
      <c r="AI568" s="377">
        <f>SCH!AT577</f>
        <v>0</v>
      </c>
      <c r="AJ568" s="377">
        <f>SCH!AU577</f>
        <v>0</v>
      </c>
      <c r="AK568" s="377">
        <f>SCH!AV577</f>
        <v>0</v>
      </c>
      <c r="AL568" s="377">
        <f>SCH!AW577</f>
        <v>0</v>
      </c>
      <c r="AM568" s="377">
        <f>COUNTIF(SCH!AX577,"Oui")</f>
        <v>0</v>
      </c>
      <c r="AN568" s="354"/>
      <c r="AO568" s="377">
        <f>GeoH!P577</f>
        <v>0</v>
      </c>
      <c r="AP568" s="377">
        <f>MAX(GeoH!AK577,GeoH!BS577)</f>
        <v>0</v>
      </c>
      <c r="AQ568" s="377">
        <f>MAX(GeoH!AL577,GeoH!BT577)</f>
        <v>0</v>
      </c>
      <c r="AR568" s="377">
        <f>MAX(GeoH!AM577,GeoH!BU577)</f>
        <v>0</v>
      </c>
      <c r="AS568" s="377">
        <f>MAX(GeoH!AN577,GeoH!BV577)</f>
        <v>0</v>
      </c>
      <c r="AT568" s="377">
        <f>MAX(GeoH!AO577,GeoH!BW577)</f>
        <v>0</v>
      </c>
      <c r="AU568" s="377">
        <f>MAX(GeoH!AQ577,GeoH!BY577)</f>
        <v>0</v>
      </c>
      <c r="AV568" s="377">
        <f>MAX(GeoH!AR577,GeoH!BZ577)</f>
        <v>0</v>
      </c>
      <c r="AW568" s="377">
        <f>MAX(GeoH!AS577,GeoH!CA577)</f>
        <v>0</v>
      </c>
      <c r="AX568" s="377">
        <f>MAX(GeoH!AT577,GeoH!CB577)</f>
        <v>0</v>
      </c>
      <c r="AY568" s="377">
        <f>MAX(GeoH!AU577,GeoH!CC577)</f>
        <v>0</v>
      </c>
      <c r="AZ568" s="377">
        <f>MAX(GeoH!AV577,GeoH!CD577)</f>
        <v>0</v>
      </c>
      <c r="BA568" s="377">
        <f>MAX(GeoH!AW577,GeoH!CE577)</f>
        <v>0</v>
      </c>
      <c r="BB568" s="377">
        <f>MAX(GeoH!AX577,GeoH!CF577)</f>
        <v>0</v>
      </c>
      <c r="BC568" s="377">
        <f>MAX(GeoH!AY577,GeoH!CG577)</f>
        <v>0</v>
      </c>
      <c r="BD568" s="377">
        <f>MAX(GeoH!AZ577,GeoH!CH577)</f>
        <v>0</v>
      </c>
      <c r="BE568" s="377">
        <f>MAX(GeoH!BA577,GeoH!CI577)</f>
        <v>0</v>
      </c>
      <c r="BF568" s="377">
        <f>MAX(GeoH!BB577,GeoH!CJ577)</f>
        <v>0</v>
      </c>
      <c r="BG568" s="377">
        <f>MAX(COUNTIF(GeoH!BC577,"Oui"),COUNTIF(GeoH!CK577,"Oui"))</f>
        <v>0</v>
      </c>
      <c r="BH568" s="354"/>
      <c r="BI568" s="377">
        <f>Trachome!Q580</f>
        <v>0</v>
      </c>
      <c r="BJ568" s="377">
        <f>Trachome!AK580</f>
        <v>0</v>
      </c>
      <c r="BK568" s="377">
        <f>Trachome!AL580</f>
        <v>0</v>
      </c>
      <c r="BL568" s="377">
        <f>Trachome!AN580</f>
        <v>0</v>
      </c>
      <c r="BM568" s="377">
        <f>Trachome!AO580</f>
        <v>0</v>
      </c>
      <c r="BN568" s="377">
        <f>Trachome!AT580</f>
        <v>0</v>
      </c>
      <c r="BO568" s="377">
        <f>Trachome!AU580</f>
        <v>0</v>
      </c>
      <c r="BP568" s="377">
        <f>Trachome!AV580</f>
        <v>0</v>
      </c>
      <c r="BQ568" s="377">
        <f>Trachome!AW580</f>
        <v>0</v>
      </c>
      <c r="BR568" s="377">
        <f>COUNTIF(Trachome!AX580,"Oui")</f>
        <v>0</v>
      </c>
      <c r="BS568" s="354"/>
      <c r="BT568" s="377">
        <f t="shared" si="93"/>
        <v>0</v>
      </c>
      <c r="BU568" s="377">
        <f t="shared" si="94"/>
        <v>0</v>
      </c>
      <c r="BV568" s="377">
        <f t="shared" si="95"/>
        <v>0</v>
      </c>
      <c r="BW568" s="377">
        <f t="shared" si="96"/>
        <v>0</v>
      </c>
      <c r="BX568" s="377">
        <f t="shared" si="97"/>
        <v>0</v>
      </c>
      <c r="BY568" s="377">
        <f t="shared" si="100"/>
        <v>0</v>
      </c>
      <c r="BZ568" s="377">
        <f t="shared" si="101"/>
        <v>0</v>
      </c>
      <c r="CA568" s="377">
        <f t="shared" si="102"/>
        <v>0</v>
      </c>
      <c r="CB568" s="377">
        <f t="shared" si="98"/>
        <v>0</v>
      </c>
      <c r="CC568" s="377">
        <f t="shared" si="99"/>
        <v>0</v>
      </c>
    </row>
    <row r="569" spans="2:81" x14ac:dyDescent="0.25">
      <c r="B569" s="169">
        <f>'Données démographiques'!B577</f>
        <v>0</v>
      </c>
      <c r="C569" s="169">
        <f>'Données démographiques'!C577</f>
        <v>0</v>
      </c>
      <c r="D569" s="170">
        <f>'Données démographiques'!D577</f>
        <v>0</v>
      </c>
      <c r="E569" s="76"/>
      <c r="F569" s="170">
        <f>FL!M576</f>
        <v>0</v>
      </c>
      <c r="G569" s="170">
        <f>FL!AE576</f>
        <v>0</v>
      </c>
      <c r="H569" s="170">
        <f>FL!AF576</f>
        <v>0</v>
      </c>
      <c r="I569" s="170">
        <f>FL!AH576</f>
        <v>0</v>
      </c>
      <c r="J569" s="170">
        <f>FL!AI576</f>
        <v>0</v>
      </c>
      <c r="K569" s="170">
        <f>FL!AK576</f>
        <v>0</v>
      </c>
      <c r="L569" s="170">
        <f>FL!AM576</f>
        <v>0</v>
      </c>
      <c r="M569" s="170">
        <f>FL!AN576</f>
        <v>0</v>
      </c>
      <c r="N569" s="170">
        <f>FL!AO576</f>
        <v>0</v>
      </c>
      <c r="O569" s="170">
        <f>FL!AP576</f>
        <v>0</v>
      </c>
      <c r="P569" s="170">
        <f>FL!AQ576</f>
        <v>0</v>
      </c>
      <c r="Q569" s="170">
        <f>COUNTIF(FL!AR576,"Oui")</f>
        <v>0</v>
      </c>
      <c r="R569" s="76"/>
      <c r="S569" s="170">
        <f>Oncho!K576</f>
        <v>0</v>
      </c>
      <c r="T569" s="170">
        <f>MAX(Oncho!AB576,Oncho!BA576)</f>
        <v>0</v>
      </c>
      <c r="U569" s="170">
        <f>MAX(Oncho!AC576,Oncho!BB576)</f>
        <v>0</v>
      </c>
      <c r="V569" s="170">
        <f>MAX(Oncho!AE576,Oncho!BD576)</f>
        <v>0</v>
      </c>
      <c r="W569" s="170">
        <f>MAX(Oncho!AF576,Oncho!BE576)</f>
        <v>0</v>
      </c>
      <c r="X569" s="170">
        <f>MAX(Oncho!AG576,Oncho!BF576)</f>
        <v>0</v>
      </c>
      <c r="Y569" s="170">
        <f>MAX(Oncho!AH576,Oncho!BG576)</f>
        <v>0</v>
      </c>
      <c r="Z569" s="170">
        <f>MAX(Oncho!AI576,Oncho!BH576)</f>
        <v>0</v>
      </c>
      <c r="AA569" s="170">
        <f>MAX(Oncho!AJ576,Oncho!BI576)</f>
        <v>0</v>
      </c>
      <c r="AB569" s="170">
        <f>MAX(COUNTIF(Oncho!AK576,"Oui"),COUNTIF(Oncho!BJ576,"Oui"))</f>
        <v>0</v>
      </c>
      <c r="AC569" s="76"/>
      <c r="AD569" s="170">
        <f>SCH!P578</f>
        <v>0</v>
      </c>
      <c r="AE569" s="170">
        <f>SCH!AI578</f>
        <v>0</v>
      </c>
      <c r="AF569" s="170">
        <f>SCH!AJ578</f>
        <v>0</v>
      </c>
      <c r="AG569" s="170">
        <f>SCH!AN578</f>
        <v>0</v>
      </c>
      <c r="AH569" s="170">
        <f>SCH!AO578</f>
        <v>0</v>
      </c>
      <c r="AI569" s="170">
        <f>SCH!AT578</f>
        <v>0</v>
      </c>
      <c r="AJ569" s="170">
        <f>SCH!AU578</f>
        <v>0</v>
      </c>
      <c r="AK569" s="170">
        <f>SCH!AV578</f>
        <v>0</v>
      </c>
      <c r="AL569" s="170">
        <f>SCH!AW578</f>
        <v>0</v>
      </c>
      <c r="AM569" s="170">
        <f>COUNTIF(SCH!AX578,"Oui")</f>
        <v>0</v>
      </c>
      <c r="AN569" s="76"/>
      <c r="AO569" s="170">
        <f>GeoH!P578</f>
        <v>0</v>
      </c>
      <c r="AP569" s="170">
        <f>MAX(GeoH!AK578,GeoH!BS578)</f>
        <v>0</v>
      </c>
      <c r="AQ569" s="170">
        <f>MAX(GeoH!AL578,GeoH!BT578)</f>
        <v>0</v>
      </c>
      <c r="AR569" s="170">
        <f>MAX(GeoH!AM578,GeoH!BU578)</f>
        <v>0</v>
      </c>
      <c r="AS569" s="170">
        <f>MAX(GeoH!AN578,GeoH!BV578)</f>
        <v>0</v>
      </c>
      <c r="AT569" s="170">
        <f>MAX(GeoH!AO578,GeoH!BW578)</f>
        <v>0</v>
      </c>
      <c r="AU569" s="170">
        <f>MAX(GeoH!AQ578,GeoH!BY578)</f>
        <v>0</v>
      </c>
      <c r="AV569" s="170">
        <f>MAX(GeoH!AR578,GeoH!BZ578)</f>
        <v>0</v>
      </c>
      <c r="AW569" s="170">
        <f>MAX(GeoH!AS578,GeoH!CA578)</f>
        <v>0</v>
      </c>
      <c r="AX569" s="170">
        <f>MAX(GeoH!AT578,GeoH!CB578)</f>
        <v>0</v>
      </c>
      <c r="AY569" s="170">
        <f>MAX(GeoH!AU578,GeoH!CC578)</f>
        <v>0</v>
      </c>
      <c r="AZ569" s="170">
        <f>MAX(GeoH!AV578,GeoH!CD578)</f>
        <v>0</v>
      </c>
      <c r="BA569" s="170">
        <f>MAX(GeoH!AW578,GeoH!CE578)</f>
        <v>0</v>
      </c>
      <c r="BB569" s="170">
        <f>MAX(GeoH!AX578,GeoH!CF578)</f>
        <v>0</v>
      </c>
      <c r="BC569" s="170">
        <f>MAX(GeoH!AY578,GeoH!CG578)</f>
        <v>0</v>
      </c>
      <c r="BD569" s="170">
        <f>MAX(GeoH!AZ578,GeoH!CH578)</f>
        <v>0</v>
      </c>
      <c r="BE569" s="170">
        <f>MAX(GeoH!BA578,GeoH!CI578)</f>
        <v>0</v>
      </c>
      <c r="BF569" s="170">
        <f>MAX(GeoH!BB578,GeoH!CJ578)</f>
        <v>0</v>
      </c>
      <c r="BG569" s="170">
        <f>MAX(COUNTIF(GeoH!BC578,"Oui"),COUNTIF(GeoH!CK578,"Oui"))</f>
        <v>0</v>
      </c>
      <c r="BH569" s="76"/>
      <c r="BI569" s="170">
        <f>Trachome!Q581</f>
        <v>0</v>
      </c>
      <c r="BJ569" s="170">
        <f>Trachome!AK581</f>
        <v>0</v>
      </c>
      <c r="BK569" s="170">
        <f>Trachome!AL581</f>
        <v>0</v>
      </c>
      <c r="BL569" s="170">
        <f>Trachome!AN581</f>
        <v>0</v>
      </c>
      <c r="BM569" s="170">
        <f>Trachome!AO581</f>
        <v>0</v>
      </c>
      <c r="BN569" s="170">
        <f>Trachome!AT581</f>
        <v>0</v>
      </c>
      <c r="BO569" s="170">
        <f>Trachome!AU581</f>
        <v>0</v>
      </c>
      <c r="BP569" s="170">
        <f>Trachome!AV581</f>
        <v>0</v>
      </c>
      <c r="BQ569" s="170">
        <f>Trachome!AW581</f>
        <v>0</v>
      </c>
      <c r="BR569" s="170">
        <f>COUNTIF(Trachome!AX581,"Oui")</f>
        <v>0</v>
      </c>
      <c r="BS569" s="76"/>
      <c r="BT569" s="170">
        <f t="shared" si="93"/>
        <v>0</v>
      </c>
      <c r="BU569" s="170">
        <f t="shared" si="94"/>
        <v>0</v>
      </c>
      <c r="BV569" s="170">
        <f t="shared" si="95"/>
        <v>0</v>
      </c>
      <c r="BW569" s="170">
        <f t="shared" si="96"/>
        <v>0</v>
      </c>
      <c r="BX569" s="170">
        <f t="shared" si="97"/>
        <v>0</v>
      </c>
      <c r="BY569" s="170">
        <f t="shared" si="100"/>
        <v>0</v>
      </c>
      <c r="BZ569" s="170">
        <f t="shared" si="101"/>
        <v>0</v>
      </c>
      <c r="CA569" s="170">
        <f t="shared" si="102"/>
        <v>0</v>
      </c>
      <c r="CB569" s="170">
        <f t="shared" si="98"/>
        <v>0</v>
      </c>
      <c r="CC569" s="170">
        <f t="shared" si="99"/>
        <v>0</v>
      </c>
    </row>
    <row r="570" spans="2:81" x14ac:dyDescent="0.25">
      <c r="B570" s="376">
        <f>'Données démographiques'!B578</f>
        <v>0</v>
      </c>
      <c r="C570" s="376">
        <f>'Données démographiques'!C578</f>
        <v>0</v>
      </c>
      <c r="D570" s="377">
        <f>'Données démographiques'!D578</f>
        <v>0</v>
      </c>
      <c r="E570" s="354"/>
      <c r="F570" s="377">
        <f>FL!M577</f>
        <v>0</v>
      </c>
      <c r="G570" s="377">
        <f>FL!AE577</f>
        <v>0</v>
      </c>
      <c r="H570" s="377">
        <f>FL!AF577</f>
        <v>0</v>
      </c>
      <c r="I570" s="377">
        <f>FL!AH577</f>
        <v>0</v>
      </c>
      <c r="J570" s="377">
        <f>FL!AI577</f>
        <v>0</v>
      </c>
      <c r="K570" s="377">
        <f>FL!AK577</f>
        <v>0</v>
      </c>
      <c r="L570" s="377">
        <f>FL!AM577</f>
        <v>0</v>
      </c>
      <c r="M570" s="377">
        <f>FL!AN577</f>
        <v>0</v>
      </c>
      <c r="N570" s="377">
        <f>FL!AO577</f>
        <v>0</v>
      </c>
      <c r="O570" s="377">
        <f>FL!AP577</f>
        <v>0</v>
      </c>
      <c r="P570" s="377">
        <f>FL!AQ577</f>
        <v>0</v>
      </c>
      <c r="Q570" s="377">
        <f>COUNTIF(FL!AR577,"Oui")</f>
        <v>0</v>
      </c>
      <c r="R570" s="354"/>
      <c r="S570" s="377">
        <f>Oncho!K577</f>
        <v>0</v>
      </c>
      <c r="T570" s="377">
        <f>MAX(Oncho!AB577,Oncho!BA577)</f>
        <v>0</v>
      </c>
      <c r="U570" s="377">
        <f>MAX(Oncho!AC577,Oncho!BB577)</f>
        <v>0</v>
      </c>
      <c r="V570" s="377">
        <f>MAX(Oncho!AE577,Oncho!BD577)</f>
        <v>0</v>
      </c>
      <c r="W570" s="377">
        <f>MAX(Oncho!AF577,Oncho!BE577)</f>
        <v>0</v>
      </c>
      <c r="X570" s="377">
        <f>MAX(Oncho!AG577,Oncho!BF577)</f>
        <v>0</v>
      </c>
      <c r="Y570" s="377">
        <f>MAX(Oncho!AH577,Oncho!BG577)</f>
        <v>0</v>
      </c>
      <c r="Z570" s="377">
        <f>MAX(Oncho!AI577,Oncho!BH577)</f>
        <v>0</v>
      </c>
      <c r="AA570" s="377">
        <f>MAX(Oncho!AJ577,Oncho!BI577)</f>
        <v>0</v>
      </c>
      <c r="AB570" s="377">
        <f>MAX(COUNTIF(Oncho!AK577,"Oui"),COUNTIF(Oncho!BJ577,"Oui"))</f>
        <v>0</v>
      </c>
      <c r="AC570" s="354"/>
      <c r="AD570" s="377">
        <f>SCH!P579</f>
        <v>0</v>
      </c>
      <c r="AE570" s="377">
        <f>SCH!AI579</f>
        <v>0</v>
      </c>
      <c r="AF570" s="377">
        <f>SCH!AJ579</f>
        <v>0</v>
      </c>
      <c r="AG570" s="377">
        <f>SCH!AN579</f>
        <v>0</v>
      </c>
      <c r="AH570" s="377">
        <f>SCH!AO579</f>
        <v>0</v>
      </c>
      <c r="AI570" s="377">
        <f>SCH!AT579</f>
        <v>0</v>
      </c>
      <c r="AJ570" s="377">
        <f>SCH!AU579</f>
        <v>0</v>
      </c>
      <c r="AK570" s="377">
        <f>SCH!AV579</f>
        <v>0</v>
      </c>
      <c r="AL570" s="377">
        <f>SCH!AW579</f>
        <v>0</v>
      </c>
      <c r="AM570" s="377">
        <f>COUNTIF(SCH!AX579,"Oui")</f>
        <v>0</v>
      </c>
      <c r="AN570" s="354"/>
      <c r="AO570" s="377">
        <f>GeoH!P579</f>
        <v>0</v>
      </c>
      <c r="AP570" s="377">
        <f>MAX(GeoH!AK579,GeoH!BS579)</f>
        <v>0</v>
      </c>
      <c r="AQ570" s="377">
        <f>MAX(GeoH!AL579,GeoH!BT579)</f>
        <v>0</v>
      </c>
      <c r="AR570" s="377">
        <f>MAX(GeoH!AM579,GeoH!BU579)</f>
        <v>0</v>
      </c>
      <c r="AS570" s="377">
        <f>MAX(GeoH!AN579,GeoH!BV579)</f>
        <v>0</v>
      </c>
      <c r="AT570" s="377">
        <f>MAX(GeoH!AO579,GeoH!BW579)</f>
        <v>0</v>
      </c>
      <c r="AU570" s="377">
        <f>MAX(GeoH!AQ579,GeoH!BY579)</f>
        <v>0</v>
      </c>
      <c r="AV570" s="377">
        <f>MAX(GeoH!AR579,GeoH!BZ579)</f>
        <v>0</v>
      </c>
      <c r="AW570" s="377">
        <f>MAX(GeoH!AS579,GeoH!CA579)</f>
        <v>0</v>
      </c>
      <c r="AX570" s="377">
        <f>MAX(GeoH!AT579,GeoH!CB579)</f>
        <v>0</v>
      </c>
      <c r="AY570" s="377">
        <f>MAX(GeoH!AU579,GeoH!CC579)</f>
        <v>0</v>
      </c>
      <c r="AZ570" s="377">
        <f>MAX(GeoH!AV579,GeoH!CD579)</f>
        <v>0</v>
      </c>
      <c r="BA570" s="377">
        <f>MAX(GeoH!AW579,GeoH!CE579)</f>
        <v>0</v>
      </c>
      <c r="BB570" s="377">
        <f>MAX(GeoH!AX579,GeoH!CF579)</f>
        <v>0</v>
      </c>
      <c r="BC570" s="377">
        <f>MAX(GeoH!AY579,GeoH!CG579)</f>
        <v>0</v>
      </c>
      <c r="BD570" s="377">
        <f>MAX(GeoH!AZ579,GeoH!CH579)</f>
        <v>0</v>
      </c>
      <c r="BE570" s="377">
        <f>MAX(GeoH!BA579,GeoH!CI579)</f>
        <v>0</v>
      </c>
      <c r="BF570" s="377">
        <f>MAX(GeoH!BB579,GeoH!CJ579)</f>
        <v>0</v>
      </c>
      <c r="BG570" s="377">
        <f>MAX(COUNTIF(GeoH!BC579,"Oui"),COUNTIF(GeoH!CK579,"Oui"))</f>
        <v>0</v>
      </c>
      <c r="BH570" s="354"/>
      <c r="BI570" s="377">
        <f>Trachome!Q582</f>
        <v>0</v>
      </c>
      <c r="BJ570" s="377">
        <f>Trachome!AK582</f>
        <v>0</v>
      </c>
      <c r="BK570" s="377">
        <f>Trachome!AL582</f>
        <v>0</v>
      </c>
      <c r="BL570" s="377">
        <f>Trachome!AN582</f>
        <v>0</v>
      </c>
      <c r="BM570" s="377">
        <f>Trachome!AO582</f>
        <v>0</v>
      </c>
      <c r="BN570" s="377">
        <f>Trachome!AT582</f>
        <v>0</v>
      </c>
      <c r="BO570" s="377">
        <f>Trachome!AU582</f>
        <v>0</v>
      </c>
      <c r="BP570" s="377">
        <f>Trachome!AV582</f>
        <v>0</v>
      </c>
      <c r="BQ570" s="377">
        <f>Trachome!AW582</f>
        <v>0</v>
      </c>
      <c r="BR570" s="377">
        <f>COUNTIF(Trachome!AX582,"Oui")</f>
        <v>0</v>
      </c>
      <c r="BS570" s="354"/>
      <c r="BT570" s="377">
        <f t="shared" si="93"/>
        <v>0</v>
      </c>
      <c r="BU570" s="377">
        <f t="shared" si="94"/>
        <v>0</v>
      </c>
      <c r="BV570" s="377">
        <f t="shared" si="95"/>
        <v>0</v>
      </c>
      <c r="BW570" s="377">
        <f t="shared" si="96"/>
        <v>0</v>
      </c>
      <c r="BX570" s="377">
        <f t="shared" si="97"/>
        <v>0</v>
      </c>
      <c r="BY570" s="377">
        <f t="shared" si="100"/>
        <v>0</v>
      </c>
      <c r="BZ570" s="377">
        <f t="shared" si="101"/>
        <v>0</v>
      </c>
      <c r="CA570" s="377">
        <f t="shared" si="102"/>
        <v>0</v>
      </c>
      <c r="CB570" s="377">
        <f t="shared" si="98"/>
        <v>0</v>
      </c>
      <c r="CC570" s="377">
        <f t="shared" si="99"/>
        <v>0</v>
      </c>
    </row>
    <row r="571" spans="2:81" x14ac:dyDescent="0.25">
      <c r="B571" s="169">
        <f>'Données démographiques'!B579</f>
        <v>0</v>
      </c>
      <c r="C571" s="169">
        <f>'Données démographiques'!C579</f>
        <v>0</v>
      </c>
      <c r="D571" s="170">
        <f>'Données démographiques'!D579</f>
        <v>0</v>
      </c>
      <c r="E571" s="76"/>
      <c r="F571" s="170">
        <f>FL!M578</f>
        <v>0</v>
      </c>
      <c r="G571" s="170">
        <f>FL!AE578</f>
        <v>0</v>
      </c>
      <c r="H571" s="170">
        <f>FL!AF578</f>
        <v>0</v>
      </c>
      <c r="I571" s="170">
        <f>FL!AH578</f>
        <v>0</v>
      </c>
      <c r="J571" s="170">
        <f>FL!AI578</f>
        <v>0</v>
      </c>
      <c r="K571" s="170">
        <f>FL!AK578</f>
        <v>0</v>
      </c>
      <c r="L571" s="170">
        <f>FL!AM578</f>
        <v>0</v>
      </c>
      <c r="M571" s="170">
        <f>FL!AN578</f>
        <v>0</v>
      </c>
      <c r="N571" s="170">
        <f>FL!AO578</f>
        <v>0</v>
      </c>
      <c r="O571" s="170">
        <f>FL!AP578</f>
        <v>0</v>
      </c>
      <c r="P571" s="170">
        <f>FL!AQ578</f>
        <v>0</v>
      </c>
      <c r="Q571" s="170">
        <f>COUNTIF(FL!AR578,"Oui")</f>
        <v>0</v>
      </c>
      <c r="R571" s="76"/>
      <c r="S571" s="170">
        <f>Oncho!K578</f>
        <v>0</v>
      </c>
      <c r="T571" s="170">
        <f>MAX(Oncho!AB578,Oncho!BA578)</f>
        <v>0</v>
      </c>
      <c r="U571" s="170">
        <f>MAX(Oncho!AC578,Oncho!BB578)</f>
        <v>0</v>
      </c>
      <c r="V571" s="170">
        <f>MAX(Oncho!AE578,Oncho!BD578)</f>
        <v>0</v>
      </c>
      <c r="W571" s="170">
        <f>MAX(Oncho!AF578,Oncho!BE578)</f>
        <v>0</v>
      </c>
      <c r="X571" s="170">
        <f>MAX(Oncho!AG578,Oncho!BF578)</f>
        <v>0</v>
      </c>
      <c r="Y571" s="170">
        <f>MAX(Oncho!AH578,Oncho!BG578)</f>
        <v>0</v>
      </c>
      <c r="Z571" s="170">
        <f>MAX(Oncho!AI578,Oncho!BH578)</f>
        <v>0</v>
      </c>
      <c r="AA571" s="170">
        <f>MAX(Oncho!AJ578,Oncho!BI578)</f>
        <v>0</v>
      </c>
      <c r="AB571" s="170">
        <f>MAX(COUNTIF(Oncho!AK578,"Oui"),COUNTIF(Oncho!BJ578,"Oui"))</f>
        <v>0</v>
      </c>
      <c r="AC571" s="76"/>
      <c r="AD571" s="170">
        <f>SCH!P580</f>
        <v>0</v>
      </c>
      <c r="AE571" s="170">
        <f>SCH!AI580</f>
        <v>0</v>
      </c>
      <c r="AF571" s="170">
        <f>SCH!AJ580</f>
        <v>0</v>
      </c>
      <c r="AG571" s="170">
        <f>SCH!AN580</f>
        <v>0</v>
      </c>
      <c r="AH571" s="170">
        <f>SCH!AO580</f>
        <v>0</v>
      </c>
      <c r="AI571" s="170">
        <f>SCH!AT580</f>
        <v>0</v>
      </c>
      <c r="AJ571" s="170">
        <f>SCH!AU580</f>
        <v>0</v>
      </c>
      <c r="AK571" s="170">
        <f>SCH!AV580</f>
        <v>0</v>
      </c>
      <c r="AL571" s="170">
        <f>SCH!AW580</f>
        <v>0</v>
      </c>
      <c r="AM571" s="170">
        <f>COUNTIF(SCH!AX580,"Oui")</f>
        <v>0</v>
      </c>
      <c r="AN571" s="76"/>
      <c r="AO571" s="170">
        <f>GeoH!P580</f>
        <v>0</v>
      </c>
      <c r="AP571" s="170">
        <f>MAX(GeoH!AK580,GeoH!BS580)</f>
        <v>0</v>
      </c>
      <c r="AQ571" s="170">
        <f>MAX(GeoH!AL580,GeoH!BT580)</f>
        <v>0</v>
      </c>
      <c r="AR571" s="170">
        <f>MAX(GeoH!AM580,GeoH!BU580)</f>
        <v>0</v>
      </c>
      <c r="AS571" s="170">
        <f>MAX(GeoH!AN580,GeoH!BV580)</f>
        <v>0</v>
      </c>
      <c r="AT571" s="170">
        <f>MAX(GeoH!AO580,GeoH!BW580)</f>
        <v>0</v>
      </c>
      <c r="AU571" s="170">
        <f>MAX(GeoH!AQ580,GeoH!BY580)</f>
        <v>0</v>
      </c>
      <c r="AV571" s="170">
        <f>MAX(GeoH!AR580,GeoH!BZ580)</f>
        <v>0</v>
      </c>
      <c r="AW571" s="170">
        <f>MAX(GeoH!AS580,GeoH!CA580)</f>
        <v>0</v>
      </c>
      <c r="AX571" s="170">
        <f>MAX(GeoH!AT580,GeoH!CB580)</f>
        <v>0</v>
      </c>
      <c r="AY571" s="170">
        <f>MAX(GeoH!AU580,GeoH!CC580)</f>
        <v>0</v>
      </c>
      <c r="AZ571" s="170">
        <f>MAX(GeoH!AV580,GeoH!CD580)</f>
        <v>0</v>
      </c>
      <c r="BA571" s="170">
        <f>MAX(GeoH!AW580,GeoH!CE580)</f>
        <v>0</v>
      </c>
      <c r="BB571" s="170">
        <f>MAX(GeoH!AX580,GeoH!CF580)</f>
        <v>0</v>
      </c>
      <c r="BC571" s="170">
        <f>MAX(GeoH!AY580,GeoH!CG580)</f>
        <v>0</v>
      </c>
      <c r="BD571" s="170">
        <f>MAX(GeoH!AZ580,GeoH!CH580)</f>
        <v>0</v>
      </c>
      <c r="BE571" s="170">
        <f>MAX(GeoH!BA580,GeoH!CI580)</f>
        <v>0</v>
      </c>
      <c r="BF571" s="170">
        <f>MAX(GeoH!BB580,GeoH!CJ580)</f>
        <v>0</v>
      </c>
      <c r="BG571" s="170">
        <f>MAX(COUNTIF(GeoH!BC580,"Oui"),COUNTIF(GeoH!CK580,"Oui"))</f>
        <v>0</v>
      </c>
      <c r="BH571" s="76"/>
      <c r="BI571" s="170">
        <f>Trachome!Q583</f>
        <v>0</v>
      </c>
      <c r="BJ571" s="170">
        <f>Trachome!AK583</f>
        <v>0</v>
      </c>
      <c r="BK571" s="170">
        <f>Trachome!AL583</f>
        <v>0</v>
      </c>
      <c r="BL571" s="170">
        <f>Trachome!AN583</f>
        <v>0</v>
      </c>
      <c r="BM571" s="170">
        <f>Trachome!AO583</f>
        <v>0</v>
      </c>
      <c r="BN571" s="170">
        <f>Trachome!AT583</f>
        <v>0</v>
      </c>
      <c r="BO571" s="170">
        <f>Trachome!AU583</f>
        <v>0</v>
      </c>
      <c r="BP571" s="170">
        <f>Trachome!AV583</f>
        <v>0</v>
      </c>
      <c r="BQ571" s="170">
        <f>Trachome!AW583</f>
        <v>0</v>
      </c>
      <c r="BR571" s="170">
        <f>COUNTIF(Trachome!AX583,"Oui")</f>
        <v>0</v>
      </c>
      <c r="BS571" s="76"/>
      <c r="BT571" s="170">
        <f t="shared" si="93"/>
        <v>0</v>
      </c>
      <c r="BU571" s="170">
        <f t="shared" si="94"/>
        <v>0</v>
      </c>
      <c r="BV571" s="170">
        <f t="shared" si="95"/>
        <v>0</v>
      </c>
      <c r="BW571" s="170">
        <f t="shared" si="96"/>
        <v>0</v>
      </c>
      <c r="BX571" s="170">
        <f t="shared" si="97"/>
        <v>0</v>
      </c>
      <c r="BY571" s="170">
        <f t="shared" si="100"/>
        <v>0</v>
      </c>
      <c r="BZ571" s="170">
        <f t="shared" si="101"/>
        <v>0</v>
      </c>
      <c r="CA571" s="170">
        <f t="shared" si="102"/>
        <v>0</v>
      </c>
      <c r="CB571" s="170">
        <f t="shared" si="98"/>
        <v>0</v>
      </c>
      <c r="CC571" s="170">
        <f t="shared" si="99"/>
        <v>0</v>
      </c>
    </row>
    <row r="572" spans="2:81" x14ac:dyDescent="0.25">
      <c r="B572" s="376">
        <f>'Données démographiques'!B580</f>
        <v>0</v>
      </c>
      <c r="C572" s="376">
        <f>'Données démographiques'!C580</f>
        <v>0</v>
      </c>
      <c r="D572" s="377">
        <f>'Données démographiques'!D580</f>
        <v>0</v>
      </c>
      <c r="E572" s="354"/>
      <c r="F572" s="377">
        <f>FL!M579</f>
        <v>0</v>
      </c>
      <c r="G572" s="377">
        <f>FL!AE579</f>
        <v>0</v>
      </c>
      <c r="H572" s="377">
        <f>FL!AF579</f>
        <v>0</v>
      </c>
      <c r="I572" s="377">
        <f>FL!AH579</f>
        <v>0</v>
      </c>
      <c r="J572" s="377">
        <f>FL!AI579</f>
        <v>0</v>
      </c>
      <c r="K572" s="377">
        <f>FL!AK579</f>
        <v>0</v>
      </c>
      <c r="L572" s="377">
        <f>FL!AM579</f>
        <v>0</v>
      </c>
      <c r="M572" s="377">
        <f>FL!AN579</f>
        <v>0</v>
      </c>
      <c r="N572" s="377">
        <f>FL!AO579</f>
        <v>0</v>
      </c>
      <c r="O572" s="377">
        <f>FL!AP579</f>
        <v>0</v>
      </c>
      <c r="P572" s="377">
        <f>FL!AQ579</f>
        <v>0</v>
      </c>
      <c r="Q572" s="377">
        <f>COUNTIF(FL!AR579,"Oui")</f>
        <v>0</v>
      </c>
      <c r="R572" s="354"/>
      <c r="S572" s="377">
        <f>Oncho!K579</f>
        <v>0</v>
      </c>
      <c r="T572" s="377">
        <f>MAX(Oncho!AB579,Oncho!BA579)</f>
        <v>0</v>
      </c>
      <c r="U572" s="377">
        <f>MAX(Oncho!AC579,Oncho!BB579)</f>
        <v>0</v>
      </c>
      <c r="V572" s="377">
        <f>MAX(Oncho!AE579,Oncho!BD579)</f>
        <v>0</v>
      </c>
      <c r="W572" s="377">
        <f>MAX(Oncho!AF579,Oncho!BE579)</f>
        <v>0</v>
      </c>
      <c r="X572" s="377">
        <f>MAX(Oncho!AG579,Oncho!BF579)</f>
        <v>0</v>
      </c>
      <c r="Y572" s="377">
        <f>MAX(Oncho!AH579,Oncho!BG579)</f>
        <v>0</v>
      </c>
      <c r="Z572" s="377">
        <f>MAX(Oncho!AI579,Oncho!BH579)</f>
        <v>0</v>
      </c>
      <c r="AA572" s="377">
        <f>MAX(Oncho!AJ579,Oncho!BI579)</f>
        <v>0</v>
      </c>
      <c r="AB572" s="377">
        <f>MAX(COUNTIF(Oncho!AK579,"Oui"),COUNTIF(Oncho!BJ579,"Oui"))</f>
        <v>0</v>
      </c>
      <c r="AC572" s="354"/>
      <c r="AD572" s="377">
        <f>SCH!P581</f>
        <v>0</v>
      </c>
      <c r="AE572" s="377">
        <f>SCH!AI581</f>
        <v>0</v>
      </c>
      <c r="AF572" s="377">
        <f>SCH!AJ581</f>
        <v>0</v>
      </c>
      <c r="AG572" s="377">
        <f>SCH!AN581</f>
        <v>0</v>
      </c>
      <c r="AH572" s="377">
        <f>SCH!AO581</f>
        <v>0</v>
      </c>
      <c r="AI572" s="377">
        <f>SCH!AT581</f>
        <v>0</v>
      </c>
      <c r="AJ572" s="377">
        <f>SCH!AU581</f>
        <v>0</v>
      </c>
      <c r="AK572" s="377">
        <f>SCH!AV581</f>
        <v>0</v>
      </c>
      <c r="AL572" s="377">
        <f>SCH!AW581</f>
        <v>0</v>
      </c>
      <c r="AM572" s="377">
        <f>COUNTIF(SCH!AX581,"Oui")</f>
        <v>0</v>
      </c>
      <c r="AN572" s="354"/>
      <c r="AO572" s="377">
        <f>GeoH!P581</f>
        <v>0</v>
      </c>
      <c r="AP572" s="377">
        <f>MAX(GeoH!AK581,GeoH!BS581)</f>
        <v>0</v>
      </c>
      <c r="AQ572" s="377">
        <f>MAX(GeoH!AL581,GeoH!BT581)</f>
        <v>0</v>
      </c>
      <c r="AR572" s="377">
        <f>MAX(GeoH!AM581,GeoH!BU581)</f>
        <v>0</v>
      </c>
      <c r="AS572" s="377">
        <f>MAX(GeoH!AN581,GeoH!BV581)</f>
        <v>0</v>
      </c>
      <c r="AT572" s="377">
        <f>MAX(GeoH!AO581,GeoH!BW581)</f>
        <v>0</v>
      </c>
      <c r="AU572" s="377">
        <f>MAX(GeoH!AQ581,GeoH!BY581)</f>
        <v>0</v>
      </c>
      <c r="AV572" s="377">
        <f>MAX(GeoH!AR581,GeoH!BZ581)</f>
        <v>0</v>
      </c>
      <c r="AW572" s="377">
        <f>MAX(GeoH!AS581,GeoH!CA581)</f>
        <v>0</v>
      </c>
      <c r="AX572" s="377">
        <f>MAX(GeoH!AT581,GeoH!CB581)</f>
        <v>0</v>
      </c>
      <c r="AY572" s="377">
        <f>MAX(GeoH!AU581,GeoH!CC581)</f>
        <v>0</v>
      </c>
      <c r="AZ572" s="377">
        <f>MAX(GeoH!AV581,GeoH!CD581)</f>
        <v>0</v>
      </c>
      <c r="BA572" s="377">
        <f>MAX(GeoH!AW581,GeoH!CE581)</f>
        <v>0</v>
      </c>
      <c r="BB572" s="377">
        <f>MAX(GeoH!AX581,GeoH!CF581)</f>
        <v>0</v>
      </c>
      <c r="BC572" s="377">
        <f>MAX(GeoH!AY581,GeoH!CG581)</f>
        <v>0</v>
      </c>
      <c r="BD572" s="377">
        <f>MAX(GeoH!AZ581,GeoH!CH581)</f>
        <v>0</v>
      </c>
      <c r="BE572" s="377">
        <f>MAX(GeoH!BA581,GeoH!CI581)</f>
        <v>0</v>
      </c>
      <c r="BF572" s="377">
        <f>MAX(GeoH!BB581,GeoH!CJ581)</f>
        <v>0</v>
      </c>
      <c r="BG572" s="377">
        <f>MAX(COUNTIF(GeoH!BC581,"Oui"),COUNTIF(GeoH!CK581,"Oui"))</f>
        <v>0</v>
      </c>
      <c r="BH572" s="354"/>
      <c r="BI572" s="377">
        <f>Trachome!Q584</f>
        <v>0</v>
      </c>
      <c r="BJ572" s="377">
        <f>Trachome!AK584</f>
        <v>0</v>
      </c>
      <c r="BK572" s="377">
        <f>Trachome!AL584</f>
        <v>0</v>
      </c>
      <c r="BL572" s="377">
        <f>Trachome!AN584</f>
        <v>0</v>
      </c>
      <c r="BM572" s="377">
        <f>Trachome!AO584</f>
        <v>0</v>
      </c>
      <c r="BN572" s="377">
        <f>Trachome!AT584</f>
        <v>0</v>
      </c>
      <c r="BO572" s="377">
        <f>Trachome!AU584</f>
        <v>0</v>
      </c>
      <c r="BP572" s="377">
        <f>Trachome!AV584</f>
        <v>0</v>
      </c>
      <c r="BQ572" s="377">
        <f>Trachome!AW584</f>
        <v>0</v>
      </c>
      <c r="BR572" s="377">
        <f>COUNTIF(Trachome!AX584,"Oui")</f>
        <v>0</v>
      </c>
      <c r="BS572" s="354"/>
      <c r="BT572" s="377">
        <f t="shared" si="93"/>
        <v>0</v>
      </c>
      <c r="BU572" s="377">
        <f t="shared" si="94"/>
        <v>0</v>
      </c>
      <c r="BV572" s="377">
        <f t="shared" si="95"/>
        <v>0</v>
      </c>
      <c r="BW572" s="377">
        <f t="shared" si="96"/>
        <v>0</v>
      </c>
      <c r="BX572" s="377">
        <f t="shared" si="97"/>
        <v>0</v>
      </c>
      <c r="BY572" s="377">
        <f t="shared" si="100"/>
        <v>0</v>
      </c>
      <c r="BZ572" s="377">
        <f t="shared" si="101"/>
        <v>0</v>
      </c>
      <c r="CA572" s="377">
        <f t="shared" si="102"/>
        <v>0</v>
      </c>
      <c r="CB572" s="377">
        <f t="shared" si="98"/>
        <v>0</v>
      </c>
      <c r="CC572" s="377">
        <f t="shared" si="99"/>
        <v>0</v>
      </c>
    </row>
    <row r="573" spans="2:81" x14ac:dyDescent="0.25">
      <c r="B573" s="169">
        <f>'Données démographiques'!B581</f>
        <v>0</v>
      </c>
      <c r="C573" s="169">
        <f>'Données démographiques'!C581</f>
        <v>0</v>
      </c>
      <c r="D573" s="170">
        <f>'Données démographiques'!D581</f>
        <v>0</v>
      </c>
      <c r="E573" s="76"/>
      <c r="F573" s="170">
        <f>FL!M580</f>
        <v>0</v>
      </c>
      <c r="G573" s="170">
        <f>FL!AE580</f>
        <v>0</v>
      </c>
      <c r="H573" s="170">
        <f>FL!AF580</f>
        <v>0</v>
      </c>
      <c r="I573" s="170">
        <f>FL!AH580</f>
        <v>0</v>
      </c>
      <c r="J573" s="170">
        <f>FL!AI580</f>
        <v>0</v>
      </c>
      <c r="K573" s="170">
        <f>FL!AK580</f>
        <v>0</v>
      </c>
      <c r="L573" s="170">
        <f>FL!AM580</f>
        <v>0</v>
      </c>
      <c r="M573" s="170">
        <f>FL!AN580</f>
        <v>0</v>
      </c>
      <c r="N573" s="170">
        <f>FL!AO580</f>
        <v>0</v>
      </c>
      <c r="O573" s="170">
        <f>FL!AP580</f>
        <v>0</v>
      </c>
      <c r="P573" s="170">
        <f>FL!AQ580</f>
        <v>0</v>
      </c>
      <c r="Q573" s="170">
        <f>COUNTIF(FL!AR580,"Oui")</f>
        <v>0</v>
      </c>
      <c r="R573" s="76"/>
      <c r="S573" s="170">
        <f>Oncho!K580</f>
        <v>0</v>
      </c>
      <c r="T573" s="170">
        <f>MAX(Oncho!AB580,Oncho!BA580)</f>
        <v>0</v>
      </c>
      <c r="U573" s="170">
        <f>MAX(Oncho!AC580,Oncho!BB580)</f>
        <v>0</v>
      </c>
      <c r="V573" s="170">
        <f>MAX(Oncho!AE580,Oncho!BD580)</f>
        <v>0</v>
      </c>
      <c r="W573" s="170">
        <f>MAX(Oncho!AF580,Oncho!BE580)</f>
        <v>0</v>
      </c>
      <c r="X573" s="170">
        <f>MAX(Oncho!AG580,Oncho!BF580)</f>
        <v>0</v>
      </c>
      <c r="Y573" s="170">
        <f>MAX(Oncho!AH580,Oncho!BG580)</f>
        <v>0</v>
      </c>
      <c r="Z573" s="170">
        <f>MAX(Oncho!AI580,Oncho!BH580)</f>
        <v>0</v>
      </c>
      <c r="AA573" s="170">
        <f>MAX(Oncho!AJ580,Oncho!BI580)</f>
        <v>0</v>
      </c>
      <c r="AB573" s="170">
        <f>MAX(COUNTIF(Oncho!AK580,"Oui"),COUNTIF(Oncho!BJ580,"Oui"))</f>
        <v>0</v>
      </c>
      <c r="AC573" s="76"/>
      <c r="AD573" s="170">
        <f>SCH!P582</f>
        <v>0</v>
      </c>
      <c r="AE573" s="170">
        <f>SCH!AI582</f>
        <v>0</v>
      </c>
      <c r="AF573" s="170">
        <f>SCH!AJ582</f>
        <v>0</v>
      </c>
      <c r="AG573" s="170">
        <f>SCH!AN582</f>
        <v>0</v>
      </c>
      <c r="AH573" s="170">
        <f>SCH!AO582</f>
        <v>0</v>
      </c>
      <c r="AI573" s="170">
        <f>SCH!AT582</f>
        <v>0</v>
      </c>
      <c r="AJ573" s="170">
        <f>SCH!AU582</f>
        <v>0</v>
      </c>
      <c r="AK573" s="170">
        <f>SCH!AV582</f>
        <v>0</v>
      </c>
      <c r="AL573" s="170">
        <f>SCH!AW582</f>
        <v>0</v>
      </c>
      <c r="AM573" s="170">
        <f>COUNTIF(SCH!AX582,"Oui")</f>
        <v>0</v>
      </c>
      <c r="AN573" s="76"/>
      <c r="AO573" s="170">
        <f>GeoH!P582</f>
        <v>0</v>
      </c>
      <c r="AP573" s="170">
        <f>MAX(GeoH!AK582,GeoH!BS582)</f>
        <v>0</v>
      </c>
      <c r="AQ573" s="170">
        <f>MAX(GeoH!AL582,GeoH!BT582)</f>
        <v>0</v>
      </c>
      <c r="AR573" s="170">
        <f>MAX(GeoH!AM582,GeoH!BU582)</f>
        <v>0</v>
      </c>
      <c r="AS573" s="170">
        <f>MAX(GeoH!AN582,GeoH!BV582)</f>
        <v>0</v>
      </c>
      <c r="AT573" s="170">
        <f>MAX(GeoH!AO582,GeoH!BW582)</f>
        <v>0</v>
      </c>
      <c r="AU573" s="170">
        <f>MAX(GeoH!AQ582,GeoH!BY582)</f>
        <v>0</v>
      </c>
      <c r="AV573" s="170">
        <f>MAX(GeoH!AR582,GeoH!BZ582)</f>
        <v>0</v>
      </c>
      <c r="AW573" s="170">
        <f>MAX(GeoH!AS582,GeoH!CA582)</f>
        <v>0</v>
      </c>
      <c r="AX573" s="170">
        <f>MAX(GeoH!AT582,GeoH!CB582)</f>
        <v>0</v>
      </c>
      <c r="AY573" s="170">
        <f>MAX(GeoH!AU582,GeoH!CC582)</f>
        <v>0</v>
      </c>
      <c r="AZ573" s="170">
        <f>MAX(GeoH!AV582,GeoH!CD582)</f>
        <v>0</v>
      </c>
      <c r="BA573" s="170">
        <f>MAX(GeoH!AW582,GeoH!CE582)</f>
        <v>0</v>
      </c>
      <c r="BB573" s="170">
        <f>MAX(GeoH!AX582,GeoH!CF582)</f>
        <v>0</v>
      </c>
      <c r="BC573" s="170">
        <f>MAX(GeoH!AY582,GeoH!CG582)</f>
        <v>0</v>
      </c>
      <c r="BD573" s="170">
        <f>MAX(GeoH!AZ582,GeoH!CH582)</f>
        <v>0</v>
      </c>
      <c r="BE573" s="170">
        <f>MAX(GeoH!BA582,GeoH!CI582)</f>
        <v>0</v>
      </c>
      <c r="BF573" s="170">
        <f>MAX(GeoH!BB582,GeoH!CJ582)</f>
        <v>0</v>
      </c>
      <c r="BG573" s="170">
        <f>MAX(COUNTIF(GeoH!BC582,"Oui"),COUNTIF(GeoH!CK582,"Oui"))</f>
        <v>0</v>
      </c>
      <c r="BH573" s="76"/>
      <c r="BI573" s="170">
        <f>Trachome!Q585</f>
        <v>0</v>
      </c>
      <c r="BJ573" s="170">
        <f>Trachome!AK585</f>
        <v>0</v>
      </c>
      <c r="BK573" s="170">
        <f>Trachome!AL585</f>
        <v>0</v>
      </c>
      <c r="BL573" s="170">
        <f>Trachome!AN585</f>
        <v>0</v>
      </c>
      <c r="BM573" s="170">
        <f>Trachome!AO585</f>
        <v>0</v>
      </c>
      <c r="BN573" s="170">
        <f>Trachome!AT585</f>
        <v>0</v>
      </c>
      <c r="BO573" s="170">
        <f>Trachome!AU585</f>
        <v>0</v>
      </c>
      <c r="BP573" s="170">
        <f>Trachome!AV585</f>
        <v>0</v>
      </c>
      <c r="BQ573" s="170">
        <f>Trachome!AW585</f>
        <v>0</v>
      </c>
      <c r="BR573" s="170">
        <f>COUNTIF(Trachome!AX585,"Oui")</f>
        <v>0</v>
      </c>
      <c r="BS573" s="76"/>
      <c r="BT573" s="170">
        <f t="shared" si="93"/>
        <v>0</v>
      </c>
      <c r="BU573" s="170">
        <f t="shared" si="94"/>
        <v>0</v>
      </c>
      <c r="BV573" s="170">
        <f t="shared" si="95"/>
        <v>0</v>
      </c>
      <c r="BW573" s="170">
        <f t="shared" si="96"/>
        <v>0</v>
      </c>
      <c r="BX573" s="170">
        <f t="shared" si="97"/>
        <v>0</v>
      </c>
      <c r="BY573" s="170">
        <f t="shared" si="100"/>
        <v>0</v>
      </c>
      <c r="BZ573" s="170">
        <f t="shared" si="101"/>
        <v>0</v>
      </c>
      <c r="CA573" s="170">
        <f t="shared" si="102"/>
        <v>0</v>
      </c>
      <c r="CB573" s="170">
        <f t="shared" si="98"/>
        <v>0</v>
      </c>
      <c r="CC573" s="170">
        <f t="shared" si="99"/>
        <v>0</v>
      </c>
    </row>
    <row r="574" spans="2:81" x14ac:dyDescent="0.25">
      <c r="B574" s="376">
        <f>'Données démographiques'!B582</f>
        <v>0</v>
      </c>
      <c r="C574" s="376">
        <f>'Données démographiques'!C582</f>
        <v>0</v>
      </c>
      <c r="D574" s="377">
        <f>'Données démographiques'!D582</f>
        <v>0</v>
      </c>
      <c r="E574" s="354"/>
      <c r="F574" s="377">
        <f>FL!M581</f>
        <v>0</v>
      </c>
      <c r="G574" s="377">
        <f>FL!AE581</f>
        <v>0</v>
      </c>
      <c r="H574" s="377">
        <f>FL!AF581</f>
        <v>0</v>
      </c>
      <c r="I574" s="377">
        <f>FL!AH581</f>
        <v>0</v>
      </c>
      <c r="J574" s="377">
        <f>FL!AI581</f>
        <v>0</v>
      </c>
      <c r="K574" s="377">
        <f>FL!AK581</f>
        <v>0</v>
      </c>
      <c r="L574" s="377">
        <f>FL!AM581</f>
        <v>0</v>
      </c>
      <c r="M574" s="377">
        <f>FL!AN581</f>
        <v>0</v>
      </c>
      <c r="N574" s="377">
        <f>FL!AO581</f>
        <v>0</v>
      </c>
      <c r="O574" s="377">
        <f>FL!AP581</f>
        <v>0</v>
      </c>
      <c r="P574" s="377">
        <f>FL!AQ581</f>
        <v>0</v>
      </c>
      <c r="Q574" s="377">
        <f>COUNTIF(FL!AR581,"Oui")</f>
        <v>0</v>
      </c>
      <c r="R574" s="354"/>
      <c r="S574" s="377">
        <f>Oncho!K581</f>
        <v>0</v>
      </c>
      <c r="T574" s="377">
        <f>MAX(Oncho!AB581,Oncho!BA581)</f>
        <v>0</v>
      </c>
      <c r="U574" s="377">
        <f>MAX(Oncho!AC581,Oncho!BB581)</f>
        <v>0</v>
      </c>
      <c r="V574" s="377">
        <f>MAX(Oncho!AE581,Oncho!BD581)</f>
        <v>0</v>
      </c>
      <c r="W574" s="377">
        <f>MAX(Oncho!AF581,Oncho!BE581)</f>
        <v>0</v>
      </c>
      <c r="X574" s="377">
        <f>MAX(Oncho!AG581,Oncho!BF581)</f>
        <v>0</v>
      </c>
      <c r="Y574" s="377">
        <f>MAX(Oncho!AH581,Oncho!BG581)</f>
        <v>0</v>
      </c>
      <c r="Z574" s="377">
        <f>MAX(Oncho!AI581,Oncho!BH581)</f>
        <v>0</v>
      </c>
      <c r="AA574" s="377">
        <f>MAX(Oncho!AJ581,Oncho!BI581)</f>
        <v>0</v>
      </c>
      <c r="AB574" s="377">
        <f>MAX(COUNTIF(Oncho!AK581,"Oui"),COUNTIF(Oncho!BJ581,"Oui"))</f>
        <v>0</v>
      </c>
      <c r="AC574" s="354"/>
      <c r="AD574" s="377">
        <f>SCH!P583</f>
        <v>0</v>
      </c>
      <c r="AE574" s="377">
        <f>SCH!AI583</f>
        <v>0</v>
      </c>
      <c r="AF574" s="377">
        <f>SCH!AJ583</f>
        <v>0</v>
      </c>
      <c r="AG574" s="377">
        <f>SCH!AN583</f>
        <v>0</v>
      </c>
      <c r="AH574" s="377">
        <f>SCH!AO583</f>
        <v>0</v>
      </c>
      <c r="AI574" s="377">
        <f>SCH!AT583</f>
        <v>0</v>
      </c>
      <c r="AJ574" s="377">
        <f>SCH!AU583</f>
        <v>0</v>
      </c>
      <c r="AK574" s="377">
        <f>SCH!AV583</f>
        <v>0</v>
      </c>
      <c r="AL574" s="377">
        <f>SCH!AW583</f>
        <v>0</v>
      </c>
      <c r="AM574" s="377">
        <f>COUNTIF(SCH!AX583,"Oui")</f>
        <v>0</v>
      </c>
      <c r="AN574" s="354"/>
      <c r="AO574" s="377">
        <f>GeoH!P583</f>
        <v>0</v>
      </c>
      <c r="AP574" s="377">
        <f>MAX(GeoH!AK583,GeoH!BS583)</f>
        <v>0</v>
      </c>
      <c r="AQ574" s="377">
        <f>MAX(GeoH!AL583,GeoH!BT583)</f>
        <v>0</v>
      </c>
      <c r="AR574" s="377">
        <f>MAX(GeoH!AM583,GeoH!BU583)</f>
        <v>0</v>
      </c>
      <c r="AS574" s="377">
        <f>MAX(GeoH!AN583,GeoH!BV583)</f>
        <v>0</v>
      </c>
      <c r="AT574" s="377">
        <f>MAX(GeoH!AO583,GeoH!BW583)</f>
        <v>0</v>
      </c>
      <c r="AU574" s="377">
        <f>MAX(GeoH!AQ583,GeoH!BY583)</f>
        <v>0</v>
      </c>
      <c r="AV574" s="377">
        <f>MAX(GeoH!AR583,GeoH!BZ583)</f>
        <v>0</v>
      </c>
      <c r="AW574" s="377">
        <f>MAX(GeoH!AS583,GeoH!CA583)</f>
        <v>0</v>
      </c>
      <c r="AX574" s="377">
        <f>MAX(GeoH!AT583,GeoH!CB583)</f>
        <v>0</v>
      </c>
      <c r="AY574" s="377">
        <f>MAX(GeoH!AU583,GeoH!CC583)</f>
        <v>0</v>
      </c>
      <c r="AZ574" s="377">
        <f>MAX(GeoH!AV583,GeoH!CD583)</f>
        <v>0</v>
      </c>
      <c r="BA574" s="377">
        <f>MAX(GeoH!AW583,GeoH!CE583)</f>
        <v>0</v>
      </c>
      <c r="BB574" s="377">
        <f>MAX(GeoH!AX583,GeoH!CF583)</f>
        <v>0</v>
      </c>
      <c r="BC574" s="377">
        <f>MAX(GeoH!AY583,GeoH!CG583)</f>
        <v>0</v>
      </c>
      <c r="BD574" s="377">
        <f>MAX(GeoH!AZ583,GeoH!CH583)</f>
        <v>0</v>
      </c>
      <c r="BE574" s="377">
        <f>MAX(GeoH!BA583,GeoH!CI583)</f>
        <v>0</v>
      </c>
      <c r="BF574" s="377">
        <f>MAX(GeoH!BB583,GeoH!CJ583)</f>
        <v>0</v>
      </c>
      <c r="BG574" s="377">
        <f>MAX(COUNTIF(GeoH!BC583,"Oui"),COUNTIF(GeoH!CK583,"Oui"))</f>
        <v>0</v>
      </c>
      <c r="BH574" s="354"/>
      <c r="BI574" s="377">
        <f>Trachome!Q586</f>
        <v>0</v>
      </c>
      <c r="BJ574" s="377">
        <f>Trachome!AK586</f>
        <v>0</v>
      </c>
      <c r="BK574" s="377">
        <f>Trachome!AL586</f>
        <v>0</v>
      </c>
      <c r="BL574" s="377">
        <f>Trachome!AN586</f>
        <v>0</v>
      </c>
      <c r="BM574" s="377">
        <f>Trachome!AO586</f>
        <v>0</v>
      </c>
      <c r="BN574" s="377">
        <f>Trachome!AT586</f>
        <v>0</v>
      </c>
      <c r="BO574" s="377">
        <f>Trachome!AU586</f>
        <v>0</v>
      </c>
      <c r="BP574" s="377">
        <f>Trachome!AV586</f>
        <v>0</v>
      </c>
      <c r="BQ574" s="377">
        <f>Trachome!AW586</f>
        <v>0</v>
      </c>
      <c r="BR574" s="377">
        <f>COUNTIF(Trachome!AX586,"Oui")</f>
        <v>0</v>
      </c>
      <c r="BS574" s="354"/>
      <c r="BT574" s="377">
        <f t="shared" si="93"/>
        <v>0</v>
      </c>
      <c r="BU574" s="377">
        <f t="shared" si="94"/>
        <v>0</v>
      </c>
      <c r="BV574" s="377">
        <f t="shared" si="95"/>
        <v>0</v>
      </c>
      <c r="BW574" s="377">
        <f t="shared" si="96"/>
        <v>0</v>
      </c>
      <c r="BX574" s="377">
        <f t="shared" si="97"/>
        <v>0</v>
      </c>
      <c r="BY574" s="377">
        <f t="shared" si="100"/>
        <v>0</v>
      </c>
      <c r="BZ574" s="377">
        <f t="shared" si="101"/>
        <v>0</v>
      </c>
      <c r="CA574" s="377">
        <f t="shared" si="102"/>
        <v>0</v>
      </c>
      <c r="CB574" s="377">
        <f t="shared" si="98"/>
        <v>0</v>
      </c>
      <c r="CC574" s="377">
        <f t="shared" si="99"/>
        <v>0</v>
      </c>
    </row>
    <row r="575" spans="2:81" x14ac:dyDescent="0.25">
      <c r="B575" s="169">
        <f>'Données démographiques'!B583</f>
        <v>0</v>
      </c>
      <c r="C575" s="169">
        <f>'Données démographiques'!C583</f>
        <v>0</v>
      </c>
      <c r="D575" s="170">
        <f>'Données démographiques'!D583</f>
        <v>0</v>
      </c>
      <c r="E575" s="76"/>
      <c r="F575" s="170">
        <f>FL!M582</f>
        <v>0</v>
      </c>
      <c r="G575" s="170">
        <f>FL!AE582</f>
        <v>0</v>
      </c>
      <c r="H575" s="170">
        <f>FL!AF582</f>
        <v>0</v>
      </c>
      <c r="I575" s="170">
        <f>FL!AH582</f>
        <v>0</v>
      </c>
      <c r="J575" s="170">
        <f>FL!AI582</f>
        <v>0</v>
      </c>
      <c r="K575" s="170">
        <f>FL!AK582</f>
        <v>0</v>
      </c>
      <c r="L575" s="170">
        <f>FL!AM582</f>
        <v>0</v>
      </c>
      <c r="M575" s="170">
        <f>FL!AN582</f>
        <v>0</v>
      </c>
      <c r="N575" s="170">
        <f>FL!AO582</f>
        <v>0</v>
      </c>
      <c r="O575" s="170">
        <f>FL!AP582</f>
        <v>0</v>
      </c>
      <c r="P575" s="170">
        <f>FL!AQ582</f>
        <v>0</v>
      </c>
      <c r="Q575" s="170">
        <f>COUNTIF(FL!AR582,"Oui")</f>
        <v>0</v>
      </c>
      <c r="R575" s="76"/>
      <c r="S575" s="170">
        <f>Oncho!K582</f>
        <v>0</v>
      </c>
      <c r="T575" s="170">
        <f>MAX(Oncho!AB582,Oncho!BA582)</f>
        <v>0</v>
      </c>
      <c r="U575" s="170">
        <f>MAX(Oncho!AC582,Oncho!BB582)</f>
        <v>0</v>
      </c>
      <c r="V575" s="170">
        <f>MAX(Oncho!AE582,Oncho!BD582)</f>
        <v>0</v>
      </c>
      <c r="W575" s="170">
        <f>MAX(Oncho!AF582,Oncho!BE582)</f>
        <v>0</v>
      </c>
      <c r="X575" s="170">
        <f>MAX(Oncho!AG582,Oncho!BF582)</f>
        <v>0</v>
      </c>
      <c r="Y575" s="170">
        <f>MAX(Oncho!AH582,Oncho!BG582)</f>
        <v>0</v>
      </c>
      <c r="Z575" s="170">
        <f>MAX(Oncho!AI582,Oncho!BH582)</f>
        <v>0</v>
      </c>
      <c r="AA575" s="170">
        <f>MAX(Oncho!AJ582,Oncho!BI582)</f>
        <v>0</v>
      </c>
      <c r="AB575" s="170">
        <f>MAX(COUNTIF(Oncho!AK582,"Oui"),COUNTIF(Oncho!BJ582,"Oui"))</f>
        <v>0</v>
      </c>
      <c r="AC575" s="76"/>
      <c r="AD575" s="170">
        <f>SCH!P584</f>
        <v>0</v>
      </c>
      <c r="AE575" s="170">
        <f>SCH!AI584</f>
        <v>0</v>
      </c>
      <c r="AF575" s="170">
        <f>SCH!AJ584</f>
        <v>0</v>
      </c>
      <c r="AG575" s="170">
        <f>SCH!AN584</f>
        <v>0</v>
      </c>
      <c r="AH575" s="170">
        <f>SCH!AO584</f>
        <v>0</v>
      </c>
      <c r="AI575" s="170">
        <f>SCH!AT584</f>
        <v>0</v>
      </c>
      <c r="AJ575" s="170">
        <f>SCH!AU584</f>
        <v>0</v>
      </c>
      <c r="AK575" s="170">
        <f>SCH!AV584</f>
        <v>0</v>
      </c>
      <c r="AL575" s="170">
        <f>SCH!AW584</f>
        <v>0</v>
      </c>
      <c r="AM575" s="170">
        <f>COUNTIF(SCH!AX584,"Oui")</f>
        <v>0</v>
      </c>
      <c r="AN575" s="76"/>
      <c r="AO575" s="170">
        <f>GeoH!P584</f>
        <v>0</v>
      </c>
      <c r="AP575" s="170">
        <f>MAX(GeoH!AK584,GeoH!BS584)</f>
        <v>0</v>
      </c>
      <c r="AQ575" s="170">
        <f>MAX(GeoH!AL584,GeoH!BT584)</f>
        <v>0</v>
      </c>
      <c r="AR575" s="170">
        <f>MAX(GeoH!AM584,GeoH!BU584)</f>
        <v>0</v>
      </c>
      <c r="AS575" s="170">
        <f>MAX(GeoH!AN584,GeoH!BV584)</f>
        <v>0</v>
      </c>
      <c r="AT575" s="170">
        <f>MAX(GeoH!AO584,GeoH!BW584)</f>
        <v>0</v>
      </c>
      <c r="AU575" s="170">
        <f>MAX(GeoH!AQ584,GeoH!BY584)</f>
        <v>0</v>
      </c>
      <c r="AV575" s="170">
        <f>MAX(GeoH!AR584,GeoH!BZ584)</f>
        <v>0</v>
      </c>
      <c r="AW575" s="170">
        <f>MAX(GeoH!AS584,GeoH!CA584)</f>
        <v>0</v>
      </c>
      <c r="AX575" s="170">
        <f>MAX(GeoH!AT584,GeoH!CB584)</f>
        <v>0</v>
      </c>
      <c r="AY575" s="170">
        <f>MAX(GeoH!AU584,GeoH!CC584)</f>
        <v>0</v>
      </c>
      <c r="AZ575" s="170">
        <f>MAX(GeoH!AV584,GeoH!CD584)</f>
        <v>0</v>
      </c>
      <c r="BA575" s="170">
        <f>MAX(GeoH!AW584,GeoH!CE584)</f>
        <v>0</v>
      </c>
      <c r="BB575" s="170">
        <f>MAX(GeoH!AX584,GeoH!CF584)</f>
        <v>0</v>
      </c>
      <c r="BC575" s="170">
        <f>MAX(GeoH!AY584,GeoH!CG584)</f>
        <v>0</v>
      </c>
      <c r="BD575" s="170">
        <f>MAX(GeoH!AZ584,GeoH!CH584)</f>
        <v>0</v>
      </c>
      <c r="BE575" s="170">
        <f>MAX(GeoH!BA584,GeoH!CI584)</f>
        <v>0</v>
      </c>
      <c r="BF575" s="170">
        <f>MAX(GeoH!BB584,GeoH!CJ584)</f>
        <v>0</v>
      </c>
      <c r="BG575" s="170">
        <f>MAX(COUNTIF(GeoH!BC584,"Oui"),COUNTIF(GeoH!CK584,"Oui"))</f>
        <v>0</v>
      </c>
      <c r="BH575" s="76"/>
      <c r="BI575" s="170">
        <f>Trachome!Q587</f>
        <v>0</v>
      </c>
      <c r="BJ575" s="170">
        <f>Trachome!AK587</f>
        <v>0</v>
      </c>
      <c r="BK575" s="170">
        <f>Trachome!AL587</f>
        <v>0</v>
      </c>
      <c r="BL575" s="170">
        <f>Trachome!AN587</f>
        <v>0</v>
      </c>
      <c r="BM575" s="170">
        <f>Trachome!AO587</f>
        <v>0</v>
      </c>
      <c r="BN575" s="170">
        <f>Trachome!AT587</f>
        <v>0</v>
      </c>
      <c r="BO575" s="170">
        <f>Trachome!AU587</f>
        <v>0</v>
      </c>
      <c r="BP575" s="170">
        <f>Trachome!AV587</f>
        <v>0</v>
      </c>
      <c r="BQ575" s="170">
        <f>Trachome!AW587</f>
        <v>0</v>
      </c>
      <c r="BR575" s="170">
        <f>COUNTIF(Trachome!AX587,"Oui")</f>
        <v>0</v>
      </c>
      <c r="BS575" s="76"/>
      <c r="BT575" s="170">
        <f t="shared" si="93"/>
        <v>0</v>
      </c>
      <c r="BU575" s="170">
        <f t="shared" si="94"/>
        <v>0</v>
      </c>
      <c r="BV575" s="170">
        <f t="shared" si="95"/>
        <v>0</v>
      </c>
      <c r="BW575" s="170">
        <f t="shared" si="96"/>
        <v>0</v>
      </c>
      <c r="BX575" s="170">
        <f t="shared" si="97"/>
        <v>0</v>
      </c>
      <c r="BY575" s="170">
        <f t="shared" si="100"/>
        <v>0</v>
      </c>
      <c r="BZ575" s="170">
        <f t="shared" si="101"/>
        <v>0</v>
      </c>
      <c r="CA575" s="170">
        <f t="shared" si="102"/>
        <v>0</v>
      </c>
      <c r="CB575" s="170">
        <f t="shared" si="98"/>
        <v>0</v>
      </c>
      <c r="CC575" s="170">
        <f t="shared" si="99"/>
        <v>0</v>
      </c>
    </row>
    <row r="576" spans="2:81" x14ac:dyDescent="0.25">
      <c r="B576" s="376">
        <f>'Données démographiques'!B584</f>
        <v>0</v>
      </c>
      <c r="C576" s="376">
        <f>'Données démographiques'!C584</f>
        <v>0</v>
      </c>
      <c r="D576" s="377">
        <f>'Données démographiques'!D584</f>
        <v>0</v>
      </c>
      <c r="E576" s="354"/>
      <c r="F576" s="377">
        <f>FL!M583</f>
        <v>0</v>
      </c>
      <c r="G576" s="377">
        <f>FL!AE583</f>
        <v>0</v>
      </c>
      <c r="H576" s="377">
        <f>FL!AF583</f>
        <v>0</v>
      </c>
      <c r="I576" s="377">
        <f>FL!AH583</f>
        <v>0</v>
      </c>
      <c r="J576" s="377">
        <f>FL!AI583</f>
        <v>0</v>
      </c>
      <c r="K576" s="377">
        <f>FL!AK583</f>
        <v>0</v>
      </c>
      <c r="L576" s="377">
        <f>FL!AM583</f>
        <v>0</v>
      </c>
      <c r="M576" s="377">
        <f>FL!AN583</f>
        <v>0</v>
      </c>
      <c r="N576" s="377">
        <f>FL!AO583</f>
        <v>0</v>
      </c>
      <c r="O576" s="377">
        <f>FL!AP583</f>
        <v>0</v>
      </c>
      <c r="P576" s="377">
        <f>FL!AQ583</f>
        <v>0</v>
      </c>
      <c r="Q576" s="377">
        <f>COUNTIF(FL!AR583,"Oui")</f>
        <v>0</v>
      </c>
      <c r="R576" s="354"/>
      <c r="S576" s="377">
        <f>Oncho!K583</f>
        <v>0</v>
      </c>
      <c r="T576" s="377">
        <f>MAX(Oncho!AB583,Oncho!BA583)</f>
        <v>0</v>
      </c>
      <c r="U576" s="377">
        <f>MAX(Oncho!AC583,Oncho!BB583)</f>
        <v>0</v>
      </c>
      <c r="V576" s="377">
        <f>MAX(Oncho!AE583,Oncho!BD583)</f>
        <v>0</v>
      </c>
      <c r="W576" s="377">
        <f>MAX(Oncho!AF583,Oncho!BE583)</f>
        <v>0</v>
      </c>
      <c r="X576" s="377">
        <f>MAX(Oncho!AG583,Oncho!BF583)</f>
        <v>0</v>
      </c>
      <c r="Y576" s="377">
        <f>MAX(Oncho!AH583,Oncho!BG583)</f>
        <v>0</v>
      </c>
      <c r="Z576" s="377">
        <f>MAX(Oncho!AI583,Oncho!BH583)</f>
        <v>0</v>
      </c>
      <c r="AA576" s="377">
        <f>MAX(Oncho!AJ583,Oncho!BI583)</f>
        <v>0</v>
      </c>
      <c r="AB576" s="377">
        <f>MAX(COUNTIF(Oncho!AK583,"Oui"),COUNTIF(Oncho!BJ583,"Oui"))</f>
        <v>0</v>
      </c>
      <c r="AC576" s="354"/>
      <c r="AD576" s="377">
        <f>SCH!P585</f>
        <v>0</v>
      </c>
      <c r="AE576" s="377">
        <f>SCH!AI585</f>
        <v>0</v>
      </c>
      <c r="AF576" s="377">
        <f>SCH!AJ585</f>
        <v>0</v>
      </c>
      <c r="AG576" s="377">
        <f>SCH!AN585</f>
        <v>0</v>
      </c>
      <c r="AH576" s="377">
        <f>SCH!AO585</f>
        <v>0</v>
      </c>
      <c r="AI576" s="377">
        <f>SCH!AT585</f>
        <v>0</v>
      </c>
      <c r="AJ576" s="377">
        <f>SCH!AU585</f>
        <v>0</v>
      </c>
      <c r="AK576" s="377">
        <f>SCH!AV585</f>
        <v>0</v>
      </c>
      <c r="AL576" s="377">
        <f>SCH!AW585</f>
        <v>0</v>
      </c>
      <c r="AM576" s="377">
        <f>COUNTIF(SCH!AX585,"Oui")</f>
        <v>0</v>
      </c>
      <c r="AN576" s="354"/>
      <c r="AO576" s="377">
        <f>GeoH!P585</f>
        <v>0</v>
      </c>
      <c r="AP576" s="377">
        <f>MAX(GeoH!AK585,GeoH!BS585)</f>
        <v>0</v>
      </c>
      <c r="AQ576" s="377">
        <f>MAX(GeoH!AL585,GeoH!BT585)</f>
        <v>0</v>
      </c>
      <c r="AR576" s="377">
        <f>MAX(GeoH!AM585,GeoH!BU585)</f>
        <v>0</v>
      </c>
      <c r="AS576" s="377">
        <f>MAX(GeoH!AN585,GeoH!BV585)</f>
        <v>0</v>
      </c>
      <c r="AT576" s="377">
        <f>MAX(GeoH!AO585,GeoH!BW585)</f>
        <v>0</v>
      </c>
      <c r="AU576" s="377">
        <f>MAX(GeoH!AQ585,GeoH!BY585)</f>
        <v>0</v>
      </c>
      <c r="AV576" s="377">
        <f>MAX(GeoH!AR585,GeoH!BZ585)</f>
        <v>0</v>
      </c>
      <c r="AW576" s="377">
        <f>MAX(GeoH!AS585,GeoH!CA585)</f>
        <v>0</v>
      </c>
      <c r="AX576" s="377">
        <f>MAX(GeoH!AT585,GeoH!CB585)</f>
        <v>0</v>
      </c>
      <c r="AY576" s="377">
        <f>MAX(GeoH!AU585,GeoH!CC585)</f>
        <v>0</v>
      </c>
      <c r="AZ576" s="377">
        <f>MAX(GeoH!AV585,GeoH!CD585)</f>
        <v>0</v>
      </c>
      <c r="BA576" s="377">
        <f>MAX(GeoH!AW585,GeoH!CE585)</f>
        <v>0</v>
      </c>
      <c r="BB576" s="377">
        <f>MAX(GeoH!AX585,GeoH!CF585)</f>
        <v>0</v>
      </c>
      <c r="BC576" s="377">
        <f>MAX(GeoH!AY585,GeoH!CG585)</f>
        <v>0</v>
      </c>
      <c r="BD576" s="377">
        <f>MAX(GeoH!AZ585,GeoH!CH585)</f>
        <v>0</v>
      </c>
      <c r="BE576" s="377">
        <f>MAX(GeoH!BA585,GeoH!CI585)</f>
        <v>0</v>
      </c>
      <c r="BF576" s="377">
        <f>MAX(GeoH!BB585,GeoH!CJ585)</f>
        <v>0</v>
      </c>
      <c r="BG576" s="377">
        <f>MAX(COUNTIF(GeoH!BC585,"Oui"),COUNTIF(GeoH!CK585,"Oui"))</f>
        <v>0</v>
      </c>
      <c r="BH576" s="354"/>
      <c r="BI576" s="377">
        <f>Trachome!Q588</f>
        <v>0</v>
      </c>
      <c r="BJ576" s="377">
        <f>Trachome!AK588</f>
        <v>0</v>
      </c>
      <c r="BK576" s="377">
        <f>Trachome!AL588</f>
        <v>0</v>
      </c>
      <c r="BL576" s="377">
        <f>Trachome!AN588</f>
        <v>0</v>
      </c>
      <c r="BM576" s="377">
        <f>Trachome!AO588</f>
        <v>0</v>
      </c>
      <c r="BN576" s="377">
        <f>Trachome!AT588</f>
        <v>0</v>
      </c>
      <c r="BO576" s="377">
        <f>Trachome!AU588</f>
        <v>0</v>
      </c>
      <c r="BP576" s="377">
        <f>Trachome!AV588</f>
        <v>0</v>
      </c>
      <c r="BQ576" s="377">
        <f>Trachome!AW588</f>
        <v>0</v>
      </c>
      <c r="BR576" s="377">
        <f>COUNTIF(Trachome!AX588,"Oui")</f>
        <v>0</v>
      </c>
      <c r="BS576" s="354"/>
      <c r="BT576" s="377">
        <f t="shared" si="93"/>
        <v>0</v>
      </c>
      <c r="BU576" s="377">
        <f t="shared" si="94"/>
        <v>0</v>
      </c>
      <c r="BV576" s="377">
        <f t="shared" si="95"/>
        <v>0</v>
      </c>
      <c r="BW576" s="377">
        <f t="shared" si="96"/>
        <v>0</v>
      </c>
      <c r="BX576" s="377">
        <f t="shared" si="97"/>
        <v>0</v>
      </c>
      <c r="BY576" s="377">
        <f t="shared" si="100"/>
        <v>0</v>
      </c>
      <c r="BZ576" s="377">
        <f t="shared" si="101"/>
        <v>0</v>
      </c>
      <c r="CA576" s="377">
        <f t="shared" si="102"/>
        <v>0</v>
      </c>
      <c r="CB576" s="377">
        <f t="shared" si="98"/>
        <v>0</v>
      </c>
      <c r="CC576" s="377">
        <f t="shared" si="99"/>
        <v>0</v>
      </c>
    </row>
    <row r="577" spans="2:81" x14ac:dyDescent="0.25">
      <c r="B577" s="169">
        <f>'Données démographiques'!B585</f>
        <v>0</v>
      </c>
      <c r="C577" s="169">
        <f>'Données démographiques'!C585</f>
        <v>0</v>
      </c>
      <c r="D577" s="170">
        <f>'Données démographiques'!D585</f>
        <v>0</v>
      </c>
      <c r="E577" s="76"/>
      <c r="F577" s="170">
        <f>FL!M584</f>
        <v>0</v>
      </c>
      <c r="G577" s="170">
        <f>FL!AE584</f>
        <v>0</v>
      </c>
      <c r="H577" s="170">
        <f>FL!AF584</f>
        <v>0</v>
      </c>
      <c r="I577" s="170">
        <f>FL!AH584</f>
        <v>0</v>
      </c>
      <c r="J577" s="170">
        <f>FL!AI584</f>
        <v>0</v>
      </c>
      <c r="K577" s="170">
        <f>FL!AK584</f>
        <v>0</v>
      </c>
      <c r="L577" s="170">
        <f>FL!AM584</f>
        <v>0</v>
      </c>
      <c r="M577" s="170">
        <f>FL!AN584</f>
        <v>0</v>
      </c>
      <c r="N577" s="170">
        <f>FL!AO584</f>
        <v>0</v>
      </c>
      <c r="O577" s="170">
        <f>FL!AP584</f>
        <v>0</v>
      </c>
      <c r="P577" s="170">
        <f>FL!AQ584</f>
        <v>0</v>
      </c>
      <c r="Q577" s="170">
        <f>COUNTIF(FL!AR584,"Oui")</f>
        <v>0</v>
      </c>
      <c r="R577" s="76"/>
      <c r="S577" s="170">
        <f>Oncho!K584</f>
        <v>0</v>
      </c>
      <c r="T577" s="170">
        <f>MAX(Oncho!AB584,Oncho!BA584)</f>
        <v>0</v>
      </c>
      <c r="U577" s="170">
        <f>MAX(Oncho!AC584,Oncho!BB584)</f>
        <v>0</v>
      </c>
      <c r="V577" s="170">
        <f>MAX(Oncho!AE584,Oncho!BD584)</f>
        <v>0</v>
      </c>
      <c r="W577" s="170">
        <f>MAX(Oncho!AF584,Oncho!BE584)</f>
        <v>0</v>
      </c>
      <c r="X577" s="170">
        <f>MAX(Oncho!AG584,Oncho!BF584)</f>
        <v>0</v>
      </c>
      <c r="Y577" s="170">
        <f>MAX(Oncho!AH584,Oncho!BG584)</f>
        <v>0</v>
      </c>
      <c r="Z577" s="170">
        <f>MAX(Oncho!AI584,Oncho!BH584)</f>
        <v>0</v>
      </c>
      <c r="AA577" s="170">
        <f>MAX(Oncho!AJ584,Oncho!BI584)</f>
        <v>0</v>
      </c>
      <c r="AB577" s="170">
        <f>MAX(COUNTIF(Oncho!AK584,"Oui"),COUNTIF(Oncho!BJ584,"Oui"))</f>
        <v>0</v>
      </c>
      <c r="AC577" s="76"/>
      <c r="AD577" s="170">
        <f>SCH!P586</f>
        <v>0</v>
      </c>
      <c r="AE577" s="170">
        <f>SCH!AI586</f>
        <v>0</v>
      </c>
      <c r="AF577" s="170">
        <f>SCH!AJ586</f>
        <v>0</v>
      </c>
      <c r="AG577" s="170">
        <f>SCH!AN586</f>
        <v>0</v>
      </c>
      <c r="AH577" s="170">
        <f>SCH!AO586</f>
        <v>0</v>
      </c>
      <c r="AI577" s="170">
        <f>SCH!AT586</f>
        <v>0</v>
      </c>
      <c r="AJ577" s="170">
        <f>SCH!AU586</f>
        <v>0</v>
      </c>
      <c r="AK577" s="170">
        <f>SCH!AV586</f>
        <v>0</v>
      </c>
      <c r="AL577" s="170">
        <f>SCH!AW586</f>
        <v>0</v>
      </c>
      <c r="AM577" s="170">
        <f>COUNTIF(SCH!AX586,"Oui")</f>
        <v>0</v>
      </c>
      <c r="AN577" s="76"/>
      <c r="AO577" s="170">
        <f>GeoH!P586</f>
        <v>0</v>
      </c>
      <c r="AP577" s="170">
        <f>MAX(GeoH!AK586,GeoH!BS586)</f>
        <v>0</v>
      </c>
      <c r="AQ577" s="170">
        <f>MAX(GeoH!AL586,GeoH!BT586)</f>
        <v>0</v>
      </c>
      <c r="AR577" s="170">
        <f>MAX(GeoH!AM586,GeoH!BU586)</f>
        <v>0</v>
      </c>
      <c r="AS577" s="170">
        <f>MAX(GeoH!AN586,GeoH!BV586)</f>
        <v>0</v>
      </c>
      <c r="AT577" s="170">
        <f>MAX(GeoH!AO586,GeoH!BW586)</f>
        <v>0</v>
      </c>
      <c r="AU577" s="170">
        <f>MAX(GeoH!AQ586,GeoH!BY586)</f>
        <v>0</v>
      </c>
      <c r="AV577" s="170">
        <f>MAX(GeoH!AR586,GeoH!BZ586)</f>
        <v>0</v>
      </c>
      <c r="AW577" s="170">
        <f>MAX(GeoH!AS586,GeoH!CA586)</f>
        <v>0</v>
      </c>
      <c r="AX577" s="170">
        <f>MAX(GeoH!AT586,GeoH!CB586)</f>
        <v>0</v>
      </c>
      <c r="AY577" s="170">
        <f>MAX(GeoH!AU586,GeoH!CC586)</f>
        <v>0</v>
      </c>
      <c r="AZ577" s="170">
        <f>MAX(GeoH!AV586,GeoH!CD586)</f>
        <v>0</v>
      </c>
      <c r="BA577" s="170">
        <f>MAX(GeoH!AW586,GeoH!CE586)</f>
        <v>0</v>
      </c>
      <c r="BB577" s="170">
        <f>MAX(GeoH!AX586,GeoH!CF586)</f>
        <v>0</v>
      </c>
      <c r="BC577" s="170">
        <f>MAX(GeoH!AY586,GeoH!CG586)</f>
        <v>0</v>
      </c>
      <c r="BD577" s="170">
        <f>MAX(GeoH!AZ586,GeoH!CH586)</f>
        <v>0</v>
      </c>
      <c r="BE577" s="170">
        <f>MAX(GeoH!BA586,GeoH!CI586)</f>
        <v>0</v>
      </c>
      <c r="BF577" s="170">
        <f>MAX(GeoH!BB586,GeoH!CJ586)</f>
        <v>0</v>
      </c>
      <c r="BG577" s="170">
        <f>MAX(COUNTIF(GeoH!BC586,"Oui"),COUNTIF(GeoH!CK586,"Oui"))</f>
        <v>0</v>
      </c>
      <c r="BH577" s="76"/>
      <c r="BI577" s="170">
        <f>Trachome!Q589</f>
        <v>0</v>
      </c>
      <c r="BJ577" s="170">
        <f>Trachome!AK589</f>
        <v>0</v>
      </c>
      <c r="BK577" s="170">
        <f>Trachome!AL589</f>
        <v>0</v>
      </c>
      <c r="BL577" s="170">
        <f>Trachome!AN589</f>
        <v>0</v>
      </c>
      <c r="BM577" s="170">
        <f>Trachome!AO589</f>
        <v>0</v>
      </c>
      <c r="BN577" s="170">
        <f>Trachome!AT589</f>
        <v>0</v>
      </c>
      <c r="BO577" s="170">
        <f>Trachome!AU589</f>
        <v>0</v>
      </c>
      <c r="BP577" s="170">
        <f>Trachome!AV589</f>
        <v>0</v>
      </c>
      <c r="BQ577" s="170">
        <f>Trachome!AW589</f>
        <v>0</v>
      </c>
      <c r="BR577" s="170">
        <f>COUNTIF(Trachome!AX589,"Oui")</f>
        <v>0</v>
      </c>
      <c r="BS577" s="76"/>
      <c r="BT577" s="170">
        <f t="shared" si="93"/>
        <v>0</v>
      </c>
      <c r="BU577" s="170">
        <f t="shared" si="94"/>
        <v>0</v>
      </c>
      <c r="BV577" s="170">
        <f t="shared" si="95"/>
        <v>0</v>
      </c>
      <c r="BW577" s="170">
        <f t="shared" si="96"/>
        <v>0</v>
      </c>
      <c r="BX577" s="170">
        <f t="shared" si="97"/>
        <v>0</v>
      </c>
      <c r="BY577" s="170">
        <f t="shared" si="100"/>
        <v>0</v>
      </c>
      <c r="BZ577" s="170">
        <f t="shared" si="101"/>
        <v>0</v>
      </c>
      <c r="CA577" s="170">
        <f t="shared" si="102"/>
        <v>0</v>
      </c>
      <c r="CB577" s="170">
        <f t="shared" si="98"/>
        <v>0</v>
      </c>
      <c r="CC577" s="170">
        <f t="shared" si="99"/>
        <v>0</v>
      </c>
    </row>
    <row r="578" spans="2:81" x14ac:dyDescent="0.25">
      <c r="B578" s="376">
        <f>'Données démographiques'!B586</f>
        <v>0</v>
      </c>
      <c r="C578" s="376">
        <f>'Données démographiques'!C586</f>
        <v>0</v>
      </c>
      <c r="D578" s="377">
        <f>'Données démographiques'!D586</f>
        <v>0</v>
      </c>
      <c r="E578" s="354"/>
      <c r="F578" s="377">
        <f>FL!M585</f>
        <v>0</v>
      </c>
      <c r="G578" s="377">
        <f>FL!AE585</f>
        <v>0</v>
      </c>
      <c r="H578" s="377">
        <f>FL!AF585</f>
        <v>0</v>
      </c>
      <c r="I578" s="377">
        <f>FL!AH585</f>
        <v>0</v>
      </c>
      <c r="J578" s="377">
        <f>FL!AI585</f>
        <v>0</v>
      </c>
      <c r="K578" s="377">
        <f>FL!AK585</f>
        <v>0</v>
      </c>
      <c r="L578" s="377">
        <f>FL!AM585</f>
        <v>0</v>
      </c>
      <c r="M578" s="377">
        <f>FL!AN585</f>
        <v>0</v>
      </c>
      <c r="N578" s="377">
        <f>FL!AO585</f>
        <v>0</v>
      </c>
      <c r="O578" s="377">
        <f>FL!AP585</f>
        <v>0</v>
      </c>
      <c r="P578" s="377">
        <f>FL!AQ585</f>
        <v>0</v>
      </c>
      <c r="Q578" s="377">
        <f>COUNTIF(FL!AR585,"Oui")</f>
        <v>0</v>
      </c>
      <c r="R578" s="354"/>
      <c r="S578" s="377">
        <f>Oncho!K585</f>
        <v>0</v>
      </c>
      <c r="T578" s="377">
        <f>MAX(Oncho!AB585,Oncho!BA585)</f>
        <v>0</v>
      </c>
      <c r="U578" s="377">
        <f>MAX(Oncho!AC585,Oncho!BB585)</f>
        <v>0</v>
      </c>
      <c r="V578" s="377">
        <f>MAX(Oncho!AE585,Oncho!BD585)</f>
        <v>0</v>
      </c>
      <c r="W578" s="377">
        <f>MAX(Oncho!AF585,Oncho!BE585)</f>
        <v>0</v>
      </c>
      <c r="X578" s="377">
        <f>MAX(Oncho!AG585,Oncho!BF585)</f>
        <v>0</v>
      </c>
      <c r="Y578" s="377">
        <f>MAX(Oncho!AH585,Oncho!BG585)</f>
        <v>0</v>
      </c>
      <c r="Z578" s="377">
        <f>MAX(Oncho!AI585,Oncho!BH585)</f>
        <v>0</v>
      </c>
      <c r="AA578" s="377">
        <f>MAX(Oncho!AJ585,Oncho!BI585)</f>
        <v>0</v>
      </c>
      <c r="AB578" s="377">
        <f>MAX(COUNTIF(Oncho!AK585,"Oui"),COUNTIF(Oncho!BJ585,"Oui"))</f>
        <v>0</v>
      </c>
      <c r="AC578" s="354"/>
      <c r="AD578" s="377">
        <f>SCH!P587</f>
        <v>0</v>
      </c>
      <c r="AE578" s="377">
        <f>SCH!AI587</f>
        <v>0</v>
      </c>
      <c r="AF578" s="377">
        <f>SCH!AJ587</f>
        <v>0</v>
      </c>
      <c r="AG578" s="377">
        <f>SCH!AN587</f>
        <v>0</v>
      </c>
      <c r="AH578" s="377">
        <f>SCH!AO587</f>
        <v>0</v>
      </c>
      <c r="AI578" s="377">
        <f>SCH!AT587</f>
        <v>0</v>
      </c>
      <c r="AJ578" s="377">
        <f>SCH!AU587</f>
        <v>0</v>
      </c>
      <c r="AK578" s="377">
        <f>SCH!AV587</f>
        <v>0</v>
      </c>
      <c r="AL578" s="377">
        <f>SCH!AW587</f>
        <v>0</v>
      </c>
      <c r="AM578" s="377">
        <f>COUNTIF(SCH!AX587,"Oui")</f>
        <v>0</v>
      </c>
      <c r="AN578" s="354"/>
      <c r="AO578" s="377">
        <f>GeoH!P587</f>
        <v>0</v>
      </c>
      <c r="AP578" s="377">
        <f>MAX(GeoH!AK587,GeoH!BS587)</f>
        <v>0</v>
      </c>
      <c r="AQ578" s="377">
        <f>MAX(GeoH!AL587,GeoH!BT587)</f>
        <v>0</v>
      </c>
      <c r="AR578" s="377">
        <f>MAX(GeoH!AM587,GeoH!BU587)</f>
        <v>0</v>
      </c>
      <c r="AS578" s="377">
        <f>MAX(GeoH!AN587,GeoH!BV587)</f>
        <v>0</v>
      </c>
      <c r="AT578" s="377">
        <f>MAX(GeoH!AO587,GeoH!BW587)</f>
        <v>0</v>
      </c>
      <c r="AU578" s="377">
        <f>MAX(GeoH!AQ587,GeoH!BY587)</f>
        <v>0</v>
      </c>
      <c r="AV578" s="377">
        <f>MAX(GeoH!AR587,GeoH!BZ587)</f>
        <v>0</v>
      </c>
      <c r="AW578" s="377">
        <f>MAX(GeoH!AS587,GeoH!CA587)</f>
        <v>0</v>
      </c>
      <c r="AX578" s="377">
        <f>MAX(GeoH!AT587,GeoH!CB587)</f>
        <v>0</v>
      </c>
      <c r="AY578" s="377">
        <f>MAX(GeoH!AU587,GeoH!CC587)</f>
        <v>0</v>
      </c>
      <c r="AZ578" s="377">
        <f>MAX(GeoH!AV587,GeoH!CD587)</f>
        <v>0</v>
      </c>
      <c r="BA578" s="377">
        <f>MAX(GeoH!AW587,GeoH!CE587)</f>
        <v>0</v>
      </c>
      <c r="BB578" s="377">
        <f>MAX(GeoH!AX587,GeoH!CF587)</f>
        <v>0</v>
      </c>
      <c r="BC578" s="377">
        <f>MAX(GeoH!AY587,GeoH!CG587)</f>
        <v>0</v>
      </c>
      <c r="BD578" s="377">
        <f>MAX(GeoH!AZ587,GeoH!CH587)</f>
        <v>0</v>
      </c>
      <c r="BE578" s="377">
        <f>MAX(GeoH!BA587,GeoH!CI587)</f>
        <v>0</v>
      </c>
      <c r="BF578" s="377">
        <f>MAX(GeoH!BB587,GeoH!CJ587)</f>
        <v>0</v>
      </c>
      <c r="BG578" s="377">
        <f>MAX(COUNTIF(GeoH!BC587,"Oui"),COUNTIF(GeoH!CK587,"Oui"))</f>
        <v>0</v>
      </c>
      <c r="BH578" s="354"/>
      <c r="BI578" s="377">
        <f>Trachome!Q590</f>
        <v>0</v>
      </c>
      <c r="BJ578" s="377">
        <f>Trachome!AK590</f>
        <v>0</v>
      </c>
      <c r="BK578" s="377">
        <f>Trachome!AL590</f>
        <v>0</v>
      </c>
      <c r="BL578" s="377">
        <f>Trachome!AN590</f>
        <v>0</v>
      </c>
      <c r="BM578" s="377">
        <f>Trachome!AO590</f>
        <v>0</v>
      </c>
      <c r="BN578" s="377">
        <f>Trachome!AT590</f>
        <v>0</v>
      </c>
      <c r="BO578" s="377">
        <f>Trachome!AU590</f>
        <v>0</v>
      </c>
      <c r="BP578" s="377">
        <f>Trachome!AV590</f>
        <v>0</v>
      </c>
      <c r="BQ578" s="377">
        <f>Trachome!AW590</f>
        <v>0</v>
      </c>
      <c r="BR578" s="377">
        <f>COUNTIF(Trachome!AX590,"Oui")</f>
        <v>0</v>
      </c>
      <c r="BS578" s="354"/>
      <c r="BT578" s="377">
        <f t="shared" si="93"/>
        <v>0</v>
      </c>
      <c r="BU578" s="377">
        <f t="shared" si="94"/>
        <v>0</v>
      </c>
      <c r="BV578" s="377">
        <f t="shared" si="95"/>
        <v>0</v>
      </c>
      <c r="BW578" s="377">
        <f t="shared" si="96"/>
        <v>0</v>
      </c>
      <c r="BX578" s="377">
        <f t="shared" si="97"/>
        <v>0</v>
      </c>
      <c r="BY578" s="377">
        <f t="shared" si="100"/>
        <v>0</v>
      </c>
      <c r="BZ578" s="377">
        <f t="shared" si="101"/>
        <v>0</v>
      </c>
      <c r="CA578" s="377">
        <f t="shared" si="102"/>
        <v>0</v>
      </c>
      <c r="CB578" s="377">
        <f t="shared" si="98"/>
        <v>0</v>
      </c>
      <c r="CC578" s="377">
        <f t="shared" si="99"/>
        <v>0</v>
      </c>
    </row>
    <row r="579" spans="2:81" x14ac:dyDescent="0.25">
      <c r="B579" s="169">
        <f>'Données démographiques'!B587</f>
        <v>0</v>
      </c>
      <c r="C579" s="169">
        <f>'Données démographiques'!C587</f>
        <v>0</v>
      </c>
      <c r="D579" s="170">
        <f>'Données démographiques'!D587</f>
        <v>0</v>
      </c>
      <c r="E579" s="76"/>
      <c r="F579" s="170">
        <f>FL!M586</f>
        <v>0</v>
      </c>
      <c r="G579" s="170">
        <f>FL!AE586</f>
        <v>0</v>
      </c>
      <c r="H579" s="170">
        <f>FL!AF586</f>
        <v>0</v>
      </c>
      <c r="I579" s="170">
        <f>FL!AH586</f>
        <v>0</v>
      </c>
      <c r="J579" s="170">
        <f>FL!AI586</f>
        <v>0</v>
      </c>
      <c r="K579" s="170">
        <f>FL!AK586</f>
        <v>0</v>
      </c>
      <c r="L579" s="170">
        <f>FL!AM586</f>
        <v>0</v>
      </c>
      <c r="M579" s="170">
        <f>FL!AN586</f>
        <v>0</v>
      </c>
      <c r="N579" s="170">
        <f>FL!AO586</f>
        <v>0</v>
      </c>
      <c r="O579" s="170">
        <f>FL!AP586</f>
        <v>0</v>
      </c>
      <c r="P579" s="170">
        <f>FL!AQ586</f>
        <v>0</v>
      </c>
      <c r="Q579" s="170">
        <f>COUNTIF(FL!AR586,"Oui")</f>
        <v>0</v>
      </c>
      <c r="R579" s="76"/>
      <c r="S579" s="170">
        <f>Oncho!K586</f>
        <v>0</v>
      </c>
      <c r="T579" s="170">
        <f>MAX(Oncho!AB586,Oncho!BA586)</f>
        <v>0</v>
      </c>
      <c r="U579" s="170">
        <f>MAX(Oncho!AC586,Oncho!BB586)</f>
        <v>0</v>
      </c>
      <c r="V579" s="170">
        <f>MAX(Oncho!AE586,Oncho!BD586)</f>
        <v>0</v>
      </c>
      <c r="W579" s="170">
        <f>MAX(Oncho!AF586,Oncho!BE586)</f>
        <v>0</v>
      </c>
      <c r="X579" s="170">
        <f>MAX(Oncho!AG586,Oncho!BF586)</f>
        <v>0</v>
      </c>
      <c r="Y579" s="170">
        <f>MAX(Oncho!AH586,Oncho!BG586)</f>
        <v>0</v>
      </c>
      <c r="Z579" s="170">
        <f>MAX(Oncho!AI586,Oncho!BH586)</f>
        <v>0</v>
      </c>
      <c r="AA579" s="170">
        <f>MAX(Oncho!AJ586,Oncho!BI586)</f>
        <v>0</v>
      </c>
      <c r="AB579" s="170">
        <f>MAX(COUNTIF(Oncho!AK586,"Oui"),COUNTIF(Oncho!BJ586,"Oui"))</f>
        <v>0</v>
      </c>
      <c r="AC579" s="76"/>
      <c r="AD579" s="170">
        <f>SCH!P588</f>
        <v>0</v>
      </c>
      <c r="AE579" s="170">
        <f>SCH!AI588</f>
        <v>0</v>
      </c>
      <c r="AF579" s="170">
        <f>SCH!AJ588</f>
        <v>0</v>
      </c>
      <c r="AG579" s="170">
        <f>SCH!AN588</f>
        <v>0</v>
      </c>
      <c r="AH579" s="170">
        <f>SCH!AO588</f>
        <v>0</v>
      </c>
      <c r="AI579" s="170">
        <f>SCH!AT588</f>
        <v>0</v>
      </c>
      <c r="AJ579" s="170">
        <f>SCH!AU588</f>
        <v>0</v>
      </c>
      <c r="AK579" s="170">
        <f>SCH!AV588</f>
        <v>0</v>
      </c>
      <c r="AL579" s="170">
        <f>SCH!AW588</f>
        <v>0</v>
      </c>
      <c r="AM579" s="170">
        <f>COUNTIF(SCH!AX588,"Oui")</f>
        <v>0</v>
      </c>
      <c r="AN579" s="76"/>
      <c r="AO579" s="170">
        <f>GeoH!P588</f>
        <v>0</v>
      </c>
      <c r="AP579" s="170">
        <f>MAX(GeoH!AK588,GeoH!BS588)</f>
        <v>0</v>
      </c>
      <c r="AQ579" s="170">
        <f>MAX(GeoH!AL588,GeoH!BT588)</f>
        <v>0</v>
      </c>
      <c r="AR579" s="170">
        <f>MAX(GeoH!AM588,GeoH!BU588)</f>
        <v>0</v>
      </c>
      <c r="AS579" s="170">
        <f>MAX(GeoH!AN588,GeoH!BV588)</f>
        <v>0</v>
      </c>
      <c r="AT579" s="170">
        <f>MAX(GeoH!AO588,GeoH!BW588)</f>
        <v>0</v>
      </c>
      <c r="AU579" s="170">
        <f>MAX(GeoH!AQ588,GeoH!BY588)</f>
        <v>0</v>
      </c>
      <c r="AV579" s="170">
        <f>MAX(GeoH!AR588,GeoH!BZ588)</f>
        <v>0</v>
      </c>
      <c r="AW579" s="170">
        <f>MAX(GeoH!AS588,GeoH!CA588)</f>
        <v>0</v>
      </c>
      <c r="AX579" s="170">
        <f>MAX(GeoH!AT588,GeoH!CB588)</f>
        <v>0</v>
      </c>
      <c r="AY579" s="170">
        <f>MAX(GeoH!AU588,GeoH!CC588)</f>
        <v>0</v>
      </c>
      <c r="AZ579" s="170">
        <f>MAX(GeoH!AV588,GeoH!CD588)</f>
        <v>0</v>
      </c>
      <c r="BA579" s="170">
        <f>MAX(GeoH!AW588,GeoH!CE588)</f>
        <v>0</v>
      </c>
      <c r="BB579" s="170">
        <f>MAX(GeoH!AX588,GeoH!CF588)</f>
        <v>0</v>
      </c>
      <c r="BC579" s="170">
        <f>MAX(GeoH!AY588,GeoH!CG588)</f>
        <v>0</v>
      </c>
      <c r="BD579" s="170">
        <f>MAX(GeoH!AZ588,GeoH!CH588)</f>
        <v>0</v>
      </c>
      <c r="BE579" s="170">
        <f>MAX(GeoH!BA588,GeoH!CI588)</f>
        <v>0</v>
      </c>
      <c r="BF579" s="170">
        <f>MAX(GeoH!BB588,GeoH!CJ588)</f>
        <v>0</v>
      </c>
      <c r="BG579" s="170">
        <f>MAX(COUNTIF(GeoH!BC588,"Oui"),COUNTIF(GeoH!CK588,"Oui"))</f>
        <v>0</v>
      </c>
      <c r="BH579" s="76"/>
      <c r="BI579" s="170">
        <f>Trachome!Q591</f>
        <v>0</v>
      </c>
      <c r="BJ579" s="170">
        <f>Trachome!AK591</f>
        <v>0</v>
      </c>
      <c r="BK579" s="170">
        <f>Trachome!AL591</f>
        <v>0</v>
      </c>
      <c r="BL579" s="170">
        <f>Trachome!AN591</f>
        <v>0</v>
      </c>
      <c r="BM579" s="170">
        <f>Trachome!AO591</f>
        <v>0</v>
      </c>
      <c r="BN579" s="170">
        <f>Trachome!AT591</f>
        <v>0</v>
      </c>
      <c r="BO579" s="170">
        <f>Trachome!AU591</f>
        <v>0</v>
      </c>
      <c r="BP579" s="170">
        <f>Trachome!AV591</f>
        <v>0</v>
      </c>
      <c r="BQ579" s="170">
        <f>Trachome!AW591</f>
        <v>0</v>
      </c>
      <c r="BR579" s="170">
        <f>COUNTIF(Trachome!AX591,"Oui")</f>
        <v>0</v>
      </c>
      <c r="BS579" s="76"/>
      <c r="BT579" s="170">
        <f t="shared" si="93"/>
        <v>0</v>
      </c>
      <c r="BU579" s="170">
        <f t="shared" si="94"/>
        <v>0</v>
      </c>
      <c r="BV579" s="170">
        <f t="shared" si="95"/>
        <v>0</v>
      </c>
      <c r="BW579" s="170">
        <f t="shared" si="96"/>
        <v>0</v>
      </c>
      <c r="BX579" s="170">
        <f t="shared" si="97"/>
        <v>0</v>
      </c>
      <c r="BY579" s="170">
        <f t="shared" si="100"/>
        <v>0</v>
      </c>
      <c r="BZ579" s="170">
        <f t="shared" si="101"/>
        <v>0</v>
      </c>
      <c r="CA579" s="170">
        <f t="shared" si="102"/>
        <v>0</v>
      </c>
      <c r="CB579" s="170">
        <f t="shared" si="98"/>
        <v>0</v>
      </c>
      <c r="CC579" s="170">
        <f t="shared" si="99"/>
        <v>0</v>
      </c>
    </row>
    <row r="580" spans="2:81" x14ac:dyDescent="0.25">
      <c r="B580" s="376">
        <f>'Données démographiques'!B588</f>
        <v>0</v>
      </c>
      <c r="C580" s="376">
        <f>'Données démographiques'!C588</f>
        <v>0</v>
      </c>
      <c r="D580" s="377">
        <f>'Données démographiques'!D588</f>
        <v>0</v>
      </c>
      <c r="E580" s="354"/>
      <c r="F580" s="377">
        <f>FL!M587</f>
        <v>0</v>
      </c>
      <c r="G580" s="377">
        <f>FL!AE587</f>
        <v>0</v>
      </c>
      <c r="H580" s="377">
        <f>FL!AF587</f>
        <v>0</v>
      </c>
      <c r="I580" s="377">
        <f>FL!AH587</f>
        <v>0</v>
      </c>
      <c r="J580" s="377">
        <f>FL!AI587</f>
        <v>0</v>
      </c>
      <c r="K580" s="377">
        <f>FL!AK587</f>
        <v>0</v>
      </c>
      <c r="L580" s="377">
        <f>FL!AM587</f>
        <v>0</v>
      </c>
      <c r="M580" s="377">
        <f>FL!AN587</f>
        <v>0</v>
      </c>
      <c r="N580" s="377">
        <f>FL!AO587</f>
        <v>0</v>
      </c>
      <c r="O580" s="377">
        <f>FL!AP587</f>
        <v>0</v>
      </c>
      <c r="P580" s="377">
        <f>FL!AQ587</f>
        <v>0</v>
      </c>
      <c r="Q580" s="377">
        <f>COUNTIF(FL!AR587,"Oui")</f>
        <v>0</v>
      </c>
      <c r="R580" s="354"/>
      <c r="S580" s="377">
        <f>Oncho!K587</f>
        <v>0</v>
      </c>
      <c r="T580" s="377">
        <f>MAX(Oncho!AB587,Oncho!BA587)</f>
        <v>0</v>
      </c>
      <c r="U580" s="377">
        <f>MAX(Oncho!AC587,Oncho!BB587)</f>
        <v>0</v>
      </c>
      <c r="V580" s="377">
        <f>MAX(Oncho!AE587,Oncho!BD587)</f>
        <v>0</v>
      </c>
      <c r="W580" s="377">
        <f>MAX(Oncho!AF587,Oncho!BE587)</f>
        <v>0</v>
      </c>
      <c r="X580" s="377">
        <f>MAX(Oncho!AG587,Oncho!BF587)</f>
        <v>0</v>
      </c>
      <c r="Y580" s="377">
        <f>MAX(Oncho!AH587,Oncho!BG587)</f>
        <v>0</v>
      </c>
      <c r="Z580" s="377">
        <f>MAX(Oncho!AI587,Oncho!BH587)</f>
        <v>0</v>
      </c>
      <c r="AA580" s="377">
        <f>MAX(Oncho!AJ587,Oncho!BI587)</f>
        <v>0</v>
      </c>
      <c r="AB580" s="377">
        <f>MAX(COUNTIF(Oncho!AK587,"Oui"),COUNTIF(Oncho!BJ587,"Oui"))</f>
        <v>0</v>
      </c>
      <c r="AC580" s="354"/>
      <c r="AD580" s="377">
        <f>SCH!P589</f>
        <v>0</v>
      </c>
      <c r="AE580" s="377">
        <f>SCH!AI589</f>
        <v>0</v>
      </c>
      <c r="AF580" s="377">
        <f>SCH!AJ589</f>
        <v>0</v>
      </c>
      <c r="AG580" s="377">
        <f>SCH!AN589</f>
        <v>0</v>
      </c>
      <c r="AH580" s="377">
        <f>SCH!AO589</f>
        <v>0</v>
      </c>
      <c r="AI580" s="377">
        <f>SCH!AT589</f>
        <v>0</v>
      </c>
      <c r="AJ580" s="377">
        <f>SCH!AU589</f>
        <v>0</v>
      </c>
      <c r="AK580" s="377">
        <f>SCH!AV589</f>
        <v>0</v>
      </c>
      <c r="AL580" s="377">
        <f>SCH!AW589</f>
        <v>0</v>
      </c>
      <c r="AM580" s="377">
        <f>COUNTIF(SCH!AX589,"Oui")</f>
        <v>0</v>
      </c>
      <c r="AN580" s="354"/>
      <c r="AO580" s="377">
        <f>GeoH!P589</f>
        <v>0</v>
      </c>
      <c r="AP580" s="377">
        <f>MAX(GeoH!AK589,GeoH!BS589)</f>
        <v>0</v>
      </c>
      <c r="AQ580" s="377">
        <f>MAX(GeoH!AL589,GeoH!BT589)</f>
        <v>0</v>
      </c>
      <c r="AR580" s="377">
        <f>MAX(GeoH!AM589,GeoH!BU589)</f>
        <v>0</v>
      </c>
      <c r="AS580" s="377">
        <f>MAX(GeoH!AN589,GeoH!BV589)</f>
        <v>0</v>
      </c>
      <c r="AT580" s="377">
        <f>MAX(GeoH!AO589,GeoH!BW589)</f>
        <v>0</v>
      </c>
      <c r="AU580" s="377">
        <f>MAX(GeoH!AQ589,GeoH!BY589)</f>
        <v>0</v>
      </c>
      <c r="AV580" s="377">
        <f>MAX(GeoH!AR589,GeoH!BZ589)</f>
        <v>0</v>
      </c>
      <c r="AW580" s="377">
        <f>MAX(GeoH!AS589,GeoH!CA589)</f>
        <v>0</v>
      </c>
      <c r="AX580" s="377">
        <f>MAX(GeoH!AT589,GeoH!CB589)</f>
        <v>0</v>
      </c>
      <c r="AY580" s="377">
        <f>MAX(GeoH!AU589,GeoH!CC589)</f>
        <v>0</v>
      </c>
      <c r="AZ580" s="377">
        <f>MAX(GeoH!AV589,GeoH!CD589)</f>
        <v>0</v>
      </c>
      <c r="BA580" s="377">
        <f>MAX(GeoH!AW589,GeoH!CE589)</f>
        <v>0</v>
      </c>
      <c r="BB580" s="377">
        <f>MAX(GeoH!AX589,GeoH!CF589)</f>
        <v>0</v>
      </c>
      <c r="BC580" s="377">
        <f>MAX(GeoH!AY589,GeoH!CG589)</f>
        <v>0</v>
      </c>
      <c r="BD580" s="377">
        <f>MAX(GeoH!AZ589,GeoH!CH589)</f>
        <v>0</v>
      </c>
      <c r="BE580" s="377">
        <f>MAX(GeoH!BA589,GeoH!CI589)</f>
        <v>0</v>
      </c>
      <c r="BF580" s="377">
        <f>MAX(GeoH!BB589,GeoH!CJ589)</f>
        <v>0</v>
      </c>
      <c r="BG580" s="377">
        <f>MAX(COUNTIF(GeoH!BC589,"Oui"),COUNTIF(GeoH!CK589,"Oui"))</f>
        <v>0</v>
      </c>
      <c r="BH580" s="354"/>
      <c r="BI580" s="377">
        <f>Trachome!Q592</f>
        <v>0</v>
      </c>
      <c r="BJ580" s="377">
        <f>Trachome!AK592</f>
        <v>0</v>
      </c>
      <c r="BK580" s="377">
        <f>Trachome!AL592</f>
        <v>0</v>
      </c>
      <c r="BL580" s="377">
        <f>Trachome!AN592</f>
        <v>0</v>
      </c>
      <c r="BM580" s="377">
        <f>Trachome!AO592</f>
        <v>0</v>
      </c>
      <c r="BN580" s="377">
        <f>Trachome!AT592</f>
        <v>0</v>
      </c>
      <c r="BO580" s="377">
        <f>Trachome!AU592</f>
        <v>0</v>
      </c>
      <c r="BP580" s="377">
        <f>Trachome!AV592</f>
        <v>0</v>
      </c>
      <c r="BQ580" s="377">
        <f>Trachome!AW592</f>
        <v>0</v>
      </c>
      <c r="BR580" s="377">
        <f>COUNTIF(Trachome!AX592,"Oui")</f>
        <v>0</v>
      </c>
      <c r="BS580" s="354"/>
      <c r="BT580" s="377">
        <f t="shared" si="93"/>
        <v>0</v>
      </c>
      <c r="BU580" s="377">
        <f t="shared" si="94"/>
        <v>0</v>
      </c>
      <c r="BV580" s="377">
        <f t="shared" si="95"/>
        <v>0</v>
      </c>
      <c r="BW580" s="377">
        <f t="shared" si="96"/>
        <v>0</v>
      </c>
      <c r="BX580" s="377">
        <f t="shared" si="97"/>
        <v>0</v>
      </c>
      <c r="BY580" s="377">
        <f t="shared" si="100"/>
        <v>0</v>
      </c>
      <c r="BZ580" s="377">
        <f t="shared" si="101"/>
        <v>0</v>
      </c>
      <c r="CA580" s="377">
        <f t="shared" si="102"/>
        <v>0</v>
      </c>
      <c r="CB580" s="377">
        <f t="shared" si="98"/>
        <v>0</v>
      </c>
      <c r="CC580" s="377">
        <f t="shared" si="99"/>
        <v>0</v>
      </c>
    </row>
    <row r="581" spans="2:81" x14ac:dyDescent="0.25">
      <c r="B581" s="169">
        <f>'Données démographiques'!B589</f>
        <v>0</v>
      </c>
      <c r="C581" s="169">
        <f>'Données démographiques'!C589</f>
        <v>0</v>
      </c>
      <c r="D581" s="170">
        <f>'Données démographiques'!D589</f>
        <v>0</v>
      </c>
      <c r="E581" s="76"/>
      <c r="F581" s="170">
        <f>FL!M588</f>
        <v>0</v>
      </c>
      <c r="G581" s="170">
        <f>FL!AE588</f>
        <v>0</v>
      </c>
      <c r="H581" s="170">
        <f>FL!AF588</f>
        <v>0</v>
      </c>
      <c r="I581" s="170">
        <f>FL!AH588</f>
        <v>0</v>
      </c>
      <c r="J581" s="170">
        <f>FL!AI588</f>
        <v>0</v>
      </c>
      <c r="K581" s="170">
        <f>FL!AK588</f>
        <v>0</v>
      </c>
      <c r="L581" s="170">
        <f>FL!AM588</f>
        <v>0</v>
      </c>
      <c r="M581" s="170">
        <f>FL!AN588</f>
        <v>0</v>
      </c>
      <c r="N581" s="170">
        <f>FL!AO588</f>
        <v>0</v>
      </c>
      <c r="O581" s="170">
        <f>FL!AP588</f>
        <v>0</v>
      </c>
      <c r="P581" s="170">
        <f>FL!AQ588</f>
        <v>0</v>
      </c>
      <c r="Q581" s="170">
        <f>COUNTIF(FL!AR588,"Oui")</f>
        <v>0</v>
      </c>
      <c r="R581" s="76"/>
      <c r="S581" s="170">
        <f>Oncho!K588</f>
        <v>0</v>
      </c>
      <c r="T581" s="170">
        <f>MAX(Oncho!AB588,Oncho!BA588)</f>
        <v>0</v>
      </c>
      <c r="U581" s="170">
        <f>MAX(Oncho!AC588,Oncho!BB588)</f>
        <v>0</v>
      </c>
      <c r="V581" s="170">
        <f>MAX(Oncho!AE588,Oncho!BD588)</f>
        <v>0</v>
      </c>
      <c r="W581" s="170">
        <f>MAX(Oncho!AF588,Oncho!BE588)</f>
        <v>0</v>
      </c>
      <c r="X581" s="170">
        <f>MAX(Oncho!AG588,Oncho!BF588)</f>
        <v>0</v>
      </c>
      <c r="Y581" s="170">
        <f>MAX(Oncho!AH588,Oncho!BG588)</f>
        <v>0</v>
      </c>
      <c r="Z581" s="170">
        <f>MAX(Oncho!AI588,Oncho!BH588)</f>
        <v>0</v>
      </c>
      <c r="AA581" s="170">
        <f>MAX(Oncho!AJ588,Oncho!BI588)</f>
        <v>0</v>
      </c>
      <c r="AB581" s="170">
        <f>MAX(COUNTIF(Oncho!AK588,"Oui"),COUNTIF(Oncho!BJ588,"Oui"))</f>
        <v>0</v>
      </c>
      <c r="AC581" s="76"/>
      <c r="AD581" s="170">
        <f>SCH!P590</f>
        <v>0</v>
      </c>
      <c r="AE581" s="170">
        <f>SCH!AI590</f>
        <v>0</v>
      </c>
      <c r="AF581" s="170">
        <f>SCH!AJ590</f>
        <v>0</v>
      </c>
      <c r="AG581" s="170">
        <f>SCH!AN590</f>
        <v>0</v>
      </c>
      <c r="AH581" s="170">
        <f>SCH!AO590</f>
        <v>0</v>
      </c>
      <c r="AI581" s="170">
        <f>SCH!AT590</f>
        <v>0</v>
      </c>
      <c r="AJ581" s="170">
        <f>SCH!AU590</f>
        <v>0</v>
      </c>
      <c r="AK581" s="170">
        <f>SCH!AV590</f>
        <v>0</v>
      </c>
      <c r="AL581" s="170">
        <f>SCH!AW590</f>
        <v>0</v>
      </c>
      <c r="AM581" s="170">
        <f>COUNTIF(SCH!AX590,"Oui")</f>
        <v>0</v>
      </c>
      <c r="AN581" s="76"/>
      <c r="AO581" s="170">
        <f>GeoH!P590</f>
        <v>0</v>
      </c>
      <c r="AP581" s="170">
        <f>MAX(GeoH!AK590,GeoH!BS590)</f>
        <v>0</v>
      </c>
      <c r="AQ581" s="170">
        <f>MAX(GeoH!AL590,GeoH!BT590)</f>
        <v>0</v>
      </c>
      <c r="AR581" s="170">
        <f>MAX(GeoH!AM590,GeoH!BU590)</f>
        <v>0</v>
      </c>
      <c r="AS581" s="170">
        <f>MAX(GeoH!AN590,GeoH!BV590)</f>
        <v>0</v>
      </c>
      <c r="AT581" s="170">
        <f>MAX(GeoH!AO590,GeoH!BW590)</f>
        <v>0</v>
      </c>
      <c r="AU581" s="170">
        <f>MAX(GeoH!AQ590,GeoH!BY590)</f>
        <v>0</v>
      </c>
      <c r="AV581" s="170">
        <f>MAX(GeoH!AR590,GeoH!BZ590)</f>
        <v>0</v>
      </c>
      <c r="AW581" s="170">
        <f>MAX(GeoH!AS590,GeoH!CA590)</f>
        <v>0</v>
      </c>
      <c r="AX581" s="170">
        <f>MAX(GeoH!AT590,GeoH!CB590)</f>
        <v>0</v>
      </c>
      <c r="AY581" s="170">
        <f>MAX(GeoH!AU590,GeoH!CC590)</f>
        <v>0</v>
      </c>
      <c r="AZ581" s="170">
        <f>MAX(GeoH!AV590,GeoH!CD590)</f>
        <v>0</v>
      </c>
      <c r="BA581" s="170">
        <f>MAX(GeoH!AW590,GeoH!CE590)</f>
        <v>0</v>
      </c>
      <c r="BB581" s="170">
        <f>MAX(GeoH!AX590,GeoH!CF590)</f>
        <v>0</v>
      </c>
      <c r="BC581" s="170">
        <f>MAX(GeoH!AY590,GeoH!CG590)</f>
        <v>0</v>
      </c>
      <c r="BD581" s="170">
        <f>MAX(GeoH!AZ590,GeoH!CH590)</f>
        <v>0</v>
      </c>
      <c r="BE581" s="170">
        <f>MAX(GeoH!BA590,GeoH!CI590)</f>
        <v>0</v>
      </c>
      <c r="BF581" s="170">
        <f>MAX(GeoH!BB590,GeoH!CJ590)</f>
        <v>0</v>
      </c>
      <c r="BG581" s="170">
        <f>MAX(COUNTIF(GeoH!BC590,"Oui"),COUNTIF(GeoH!CK590,"Oui"))</f>
        <v>0</v>
      </c>
      <c r="BH581" s="76"/>
      <c r="BI581" s="170">
        <f>Trachome!Q593</f>
        <v>0</v>
      </c>
      <c r="BJ581" s="170">
        <f>Trachome!AK593</f>
        <v>0</v>
      </c>
      <c r="BK581" s="170">
        <f>Trachome!AL593</f>
        <v>0</v>
      </c>
      <c r="BL581" s="170">
        <f>Trachome!AN593</f>
        <v>0</v>
      </c>
      <c r="BM581" s="170">
        <f>Trachome!AO593</f>
        <v>0</v>
      </c>
      <c r="BN581" s="170">
        <f>Trachome!AT593</f>
        <v>0</v>
      </c>
      <c r="BO581" s="170">
        <f>Trachome!AU593</f>
        <v>0</v>
      </c>
      <c r="BP581" s="170">
        <f>Trachome!AV593</f>
        <v>0</v>
      </c>
      <c r="BQ581" s="170">
        <f>Trachome!AW593</f>
        <v>0</v>
      </c>
      <c r="BR581" s="170">
        <f>COUNTIF(Trachome!AX593,"Oui")</f>
        <v>0</v>
      </c>
      <c r="BS581" s="76"/>
      <c r="BT581" s="170">
        <f t="shared" si="93"/>
        <v>0</v>
      </c>
      <c r="BU581" s="170">
        <f t="shared" si="94"/>
        <v>0</v>
      </c>
      <c r="BV581" s="170">
        <f t="shared" si="95"/>
        <v>0</v>
      </c>
      <c r="BW581" s="170">
        <f t="shared" si="96"/>
        <v>0</v>
      </c>
      <c r="BX581" s="170">
        <f t="shared" si="97"/>
        <v>0</v>
      </c>
      <c r="BY581" s="170">
        <f t="shared" si="100"/>
        <v>0</v>
      </c>
      <c r="BZ581" s="170">
        <f t="shared" si="101"/>
        <v>0</v>
      </c>
      <c r="CA581" s="170">
        <f t="shared" si="102"/>
        <v>0</v>
      </c>
      <c r="CB581" s="170">
        <f t="shared" si="98"/>
        <v>0</v>
      </c>
      <c r="CC581" s="170">
        <f t="shared" si="99"/>
        <v>0</v>
      </c>
    </row>
    <row r="582" spans="2:81" x14ac:dyDescent="0.25">
      <c r="B582" s="376">
        <f>'Données démographiques'!B590</f>
        <v>0</v>
      </c>
      <c r="C582" s="376">
        <f>'Données démographiques'!C590</f>
        <v>0</v>
      </c>
      <c r="D582" s="377">
        <f>'Données démographiques'!D590</f>
        <v>0</v>
      </c>
      <c r="E582" s="354"/>
      <c r="F582" s="377">
        <f>FL!M589</f>
        <v>0</v>
      </c>
      <c r="G582" s="377">
        <f>FL!AE589</f>
        <v>0</v>
      </c>
      <c r="H582" s="377">
        <f>FL!AF589</f>
        <v>0</v>
      </c>
      <c r="I582" s="377">
        <f>FL!AH589</f>
        <v>0</v>
      </c>
      <c r="J582" s="377">
        <f>FL!AI589</f>
        <v>0</v>
      </c>
      <c r="K582" s="377">
        <f>FL!AK589</f>
        <v>0</v>
      </c>
      <c r="L582" s="377">
        <f>FL!AM589</f>
        <v>0</v>
      </c>
      <c r="M582" s="377">
        <f>FL!AN589</f>
        <v>0</v>
      </c>
      <c r="N582" s="377">
        <f>FL!AO589</f>
        <v>0</v>
      </c>
      <c r="O582" s="377">
        <f>FL!AP589</f>
        <v>0</v>
      </c>
      <c r="P582" s="377">
        <f>FL!AQ589</f>
        <v>0</v>
      </c>
      <c r="Q582" s="377">
        <f>COUNTIF(FL!AR589,"Oui")</f>
        <v>0</v>
      </c>
      <c r="R582" s="354"/>
      <c r="S582" s="377">
        <f>Oncho!K589</f>
        <v>0</v>
      </c>
      <c r="T582" s="377">
        <f>MAX(Oncho!AB589,Oncho!BA589)</f>
        <v>0</v>
      </c>
      <c r="U582" s="377">
        <f>MAX(Oncho!AC589,Oncho!BB589)</f>
        <v>0</v>
      </c>
      <c r="V582" s="377">
        <f>MAX(Oncho!AE589,Oncho!BD589)</f>
        <v>0</v>
      </c>
      <c r="W582" s="377">
        <f>MAX(Oncho!AF589,Oncho!BE589)</f>
        <v>0</v>
      </c>
      <c r="X582" s="377">
        <f>MAX(Oncho!AG589,Oncho!BF589)</f>
        <v>0</v>
      </c>
      <c r="Y582" s="377">
        <f>MAX(Oncho!AH589,Oncho!BG589)</f>
        <v>0</v>
      </c>
      <c r="Z582" s="377">
        <f>MAX(Oncho!AI589,Oncho!BH589)</f>
        <v>0</v>
      </c>
      <c r="AA582" s="377">
        <f>MAX(Oncho!AJ589,Oncho!BI589)</f>
        <v>0</v>
      </c>
      <c r="AB582" s="377">
        <f>MAX(COUNTIF(Oncho!AK589,"Oui"),COUNTIF(Oncho!BJ589,"Oui"))</f>
        <v>0</v>
      </c>
      <c r="AC582" s="354"/>
      <c r="AD582" s="377">
        <f>SCH!P591</f>
        <v>0</v>
      </c>
      <c r="AE582" s="377">
        <f>SCH!AI591</f>
        <v>0</v>
      </c>
      <c r="AF582" s="377">
        <f>SCH!AJ591</f>
        <v>0</v>
      </c>
      <c r="AG582" s="377">
        <f>SCH!AN591</f>
        <v>0</v>
      </c>
      <c r="AH582" s="377">
        <f>SCH!AO591</f>
        <v>0</v>
      </c>
      <c r="AI582" s="377">
        <f>SCH!AT591</f>
        <v>0</v>
      </c>
      <c r="AJ582" s="377">
        <f>SCH!AU591</f>
        <v>0</v>
      </c>
      <c r="AK582" s="377">
        <f>SCH!AV591</f>
        <v>0</v>
      </c>
      <c r="AL582" s="377">
        <f>SCH!AW591</f>
        <v>0</v>
      </c>
      <c r="AM582" s="377">
        <f>COUNTIF(SCH!AX591,"Oui")</f>
        <v>0</v>
      </c>
      <c r="AN582" s="354"/>
      <c r="AO582" s="377">
        <f>GeoH!P591</f>
        <v>0</v>
      </c>
      <c r="AP582" s="377">
        <f>MAX(GeoH!AK591,GeoH!BS591)</f>
        <v>0</v>
      </c>
      <c r="AQ582" s="377">
        <f>MAX(GeoH!AL591,GeoH!BT591)</f>
        <v>0</v>
      </c>
      <c r="AR582" s="377">
        <f>MAX(GeoH!AM591,GeoH!BU591)</f>
        <v>0</v>
      </c>
      <c r="AS582" s="377">
        <f>MAX(GeoH!AN591,GeoH!BV591)</f>
        <v>0</v>
      </c>
      <c r="AT582" s="377">
        <f>MAX(GeoH!AO591,GeoH!BW591)</f>
        <v>0</v>
      </c>
      <c r="AU582" s="377">
        <f>MAX(GeoH!AQ591,GeoH!BY591)</f>
        <v>0</v>
      </c>
      <c r="AV582" s="377">
        <f>MAX(GeoH!AR591,GeoH!BZ591)</f>
        <v>0</v>
      </c>
      <c r="AW582" s="377">
        <f>MAX(GeoH!AS591,GeoH!CA591)</f>
        <v>0</v>
      </c>
      <c r="AX582" s="377">
        <f>MAX(GeoH!AT591,GeoH!CB591)</f>
        <v>0</v>
      </c>
      <c r="AY582" s="377">
        <f>MAX(GeoH!AU591,GeoH!CC591)</f>
        <v>0</v>
      </c>
      <c r="AZ582" s="377">
        <f>MAX(GeoH!AV591,GeoH!CD591)</f>
        <v>0</v>
      </c>
      <c r="BA582" s="377">
        <f>MAX(GeoH!AW591,GeoH!CE591)</f>
        <v>0</v>
      </c>
      <c r="BB582" s="377">
        <f>MAX(GeoH!AX591,GeoH!CF591)</f>
        <v>0</v>
      </c>
      <c r="BC582" s="377">
        <f>MAX(GeoH!AY591,GeoH!CG591)</f>
        <v>0</v>
      </c>
      <c r="BD582" s="377">
        <f>MAX(GeoH!AZ591,GeoH!CH591)</f>
        <v>0</v>
      </c>
      <c r="BE582" s="377">
        <f>MAX(GeoH!BA591,GeoH!CI591)</f>
        <v>0</v>
      </c>
      <c r="BF582" s="377">
        <f>MAX(GeoH!BB591,GeoH!CJ591)</f>
        <v>0</v>
      </c>
      <c r="BG582" s="377">
        <f>MAX(COUNTIF(GeoH!BC591,"Oui"),COUNTIF(GeoH!CK591,"Oui"))</f>
        <v>0</v>
      </c>
      <c r="BH582" s="354"/>
      <c r="BI582" s="377">
        <f>Trachome!Q594</f>
        <v>0</v>
      </c>
      <c r="BJ582" s="377">
        <f>Trachome!AK594</f>
        <v>0</v>
      </c>
      <c r="BK582" s="377">
        <f>Trachome!AL594</f>
        <v>0</v>
      </c>
      <c r="BL582" s="377">
        <f>Trachome!AN594</f>
        <v>0</v>
      </c>
      <c r="BM582" s="377">
        <f>Trachome!AO594</f>
        <v>0</v>
      </c>
      <c r="BN582" s="377">
        <f>Trachome!AT594</f>
        <v>0</v>
      </c>
      <c r="BO582" s="377">
        <f>Trachome!AU594</f>
        <v>0</v>
      </c>
      <c r="BP582" s="377">
        <f>Trachome!AV594</f>
        <v>0</v>
      </c>
      <c r="BQ582" s="377">
        <f>Trachome!AW594</f>
        <v>0</v>
      </c>
      <c r="BR582" s="377">
        <f>COUNTIF(Trachome!AX594,"Oui")</f>
        <v>0</v>
      </c>
      <c r="BS582" s="354"/>
      <c r="BT582" s="377">
        <f t="shared" si="93"/>
        <v>0</v>
      </c>
      <c r="BU582" s="377">
        <f t="shared" si="94"/>
        <v>0</v>
      </c>
      <c r="BV582" s="377">
        <f t="shared" si="95"/>
        <v>0</v>
      </c>
      <c r="BW582" s="377">
        <f t="shared" si="96"/>
        <v>0</v>
      </c>
      <c r="BX582" s="377">
        <f t="shared" si="97"/>
        <v>0</v>
      </c>
      <c r="BY582" s="377">
        <f t="shared" si="100"/>
        <v>0</v>
      </c>
      <c r="BZ582" s="377">
        <f t="shared" si="101"/>
        <v>0</v>
      </c>
      <c r="CA582" s="377">
        <f t="shared" si="102"/>
        <v>0</v>
      </c>
      <c r="CB582" s="377">
        <f t="shared" si="98"/>
        <v>0</v>
      </c>
      <c r="CC582" s="377">
        <f t="shared" si="99"/>
        <v>0</v>
      </c>
    </row>
    <row r="583" spans="2:81" x14ac:dyDescent="0.25">
      <c r="B583" s="169">
        <f>'Données démographiques'!B591</f>
        <v>0</v>
      </c>
      <c r="C583" s="169">
        <f>'Données démographiques'!C591</f>
        <v>0</v>
      </c>
      <c r="D583" s="170">
        <f>'Données démographiques'!D591</f>
        <v>0</v>
      </c>
      <c r="E583" s="76"/>
      <c r="F583" s="170">
        <f>FL!M590</f>
        <v>0</v>
      </c>
      <c r="G583" s="170">
        <f>FL!AE590</f>
        <v>0</v>
      </c>
      <c r="H583" s="170">
        <f>FL!AF590</f>
        <v>0</v>
      </c>
      <c r="I583" s="170">
        <f>FL!AH590</f>
        <v>0</v>
      </c>
      <c r="J583" s="170">
        <f>FL!AI590</f>
        <v>0</v>
      </c>
      <c r="K583" s="170">
        <f>FL!AK590</f>
        <v>0</v>
      </c>
      <c r="L583" s="170">
        <f>FL!AM590</f>
        <v>0</v>
      </c>
      <c r="M583" s="170">
        <f>FL!AN590</f>
        <v>0</v>
      </c>
      <c r="N583" s="170">
        <f>FL!AO590</f>
        <v>0</v>
      </c>
      <c r="O583" s="170">
        <f>FL!AP590</f>
        <v>0</v>
      </c>
      <c r="P583" s="170">
        <f>FL!AQ590</f>
        <v>0</v>
      </c>
      <c r="Q583" s="170">
        <f>COUNTIF(FL!AR590,"Oui")</f>
        <v>0</v>
      </c>
      <c r="R583" s="76"/>
      <c r="S583" s="170">
        <f>Oncho!K590</f>
        <v>0</v>
      </c>
      <c r="T583" s="170">
        <f>MAX(Oncho!AB590,Oncho!BA590)</f>
        <v>0</v>
      </c>
      <c r="U583" s="170">
        <f>MAX(Oncho!AC590,Oncho!BB590)</f>
        <v>0</v>
      </c>
      <c r="V583" s="170">
        <f>MAX(Oncho!AE590,Oncho!BD590)</f>
        <v>0</v>
      </c>
      <c r="W583" s="170">
        <f>MAX(Oncho!AF590,Oncho!BE590)</f>
        <v>0</v>
      </c>
      <c r="X583" s="170">
        <f>MAX(Oncho!AG590,Oncho!BF590)</f>
        <v>0</v>
      </c>
      <c r="Y583" s="170">
        <f>MAX(Oncho!AH590,Oncho!BG590)</f>
        <v>0</v>
      </c>
      <c r="Z583" s="170">
        <f>MAX(Oncho!AI590,Oncho!BH590)</f>
        <v>0</v>
      </c>
      <c r="AA583" s="170">
        <f>MAX(Oncho!AJ590,Oncho!BI590)</f>
        <v>0</v>
      </c>
      <c r="AB583" s="170">
        <f>MAX(COUNTIF(Oncho!AK590,"Oui"),COUNTIF(Oncho!BJ590,"Oui"))</f>
        <v>0</v>
      </c>
      <c r="AC583" s="76"/>
      <c r="AD583" s="170">
        <f>SCH!P592</f>
        <v>0</v>
      </c>
      <c r="AE583" s="170">
        <f>SCH!AI592</f>
        <v>0</v>
      </c>
      <c r="AF583" s="170">
        <f>SCH!AJ592</f>
        <v>0</v>
      </c>
      <c r="AG583" s="170">
        <f>SCH!AN592</f>
        <v>0</v>
      </c>
      <c r="AH583" s="170">
        <f>SCH!AO592</f>
        <v>0</v>
      </c>
      <c r="AI583" s="170">
        <f>SCH!AT592</f>
        <v>0</v>
      </c>
      <c r="AJ583" s="170">
        <f>SCH!AU592</f>
        <v>0</v>
      </c>
      <c r="AK583" s="170">
        <f>SCH!AV592</f>
        <v>0</v>
      </c>
      <c r="AL583" s="170">
        <f>SCH!AW592</f>
        <v>0</v>
      </c>
      <c r="AM583" s="170">
        <f>COUNTIF(SCH!AX592,"Oui")</f>
        <v>0</v>
      </c>
      <c r="AN583" s="76"/>
      <c r="AO583" s="170">
        <f>GeoH!P592</f>
        <v>0</v>
      </c>
      <c r="AP583" s="170">
        <f>MAX(GeoH!AK592,GeoH!BS592)</f>
        <v>0</v>
      </c>
      <c r="AQ583" s="170">
        <f>MAX(GeoH!AL592,GeoH!BT592)</f>
        <v>0</v>
      </c>
      <c r="AR583" s="170">
        <f>MAX(GeoH!AM592,GeoH!BU592)</f>
        <v>0</v>
      </c>
      <c r="AS583" s="170">
        <f>MAX(GeoH!AN592,GeoH!BV592)</f>
        <v>0</v>
      </c>
      <c r="AT583" s="170">
        <f>MAX(GeoH!AO592,GeoH!BW592)</f>
        <v>0</v>
      </c>
      <c r="AU583" s="170">
        <f>MAX(GeoH!AQ592,GeoH!BY592)</f>
        <v>0</v>
      </c>
      <c r="AV583" s="170">
        <f>MAX(GeoH!AR592,GeoH!BZ592)</f>
        <v>0</v>
      </c>
      <c r="AW583" s="170">
        <f>MAX(GeoH!AS592,GeoH!CA592)</f>
        <v>0</v>
      </c>
      <c r="AX583" s="170">
        <f>MAX(GeoH!AT592,GeoH!CB592)</f>
        <v>0</v>
      </c>
      <c r="AY583" s="170">
        <f>MAX(GeoH!AU592,GeoH!CC592)</f>
        <v>0</v>
      </c>
      <c r="AZ583" s="170">
        <f>MAX(GeoH!AV592,GeoH!CD592)</f>
        <v>0</v>
      </c>
      <c r="BA583" s="170">
        <f>MAX(GeoH!AW592,GeoH!CE592)</f>
        <v>0</v>
      </c>
      <c r="BB583" s="170">
        <f>MAX(GeoH!AX592,GeoH!CF592)</f>
        <v>0</v>
      </c>
      <c r="BC583" s="170">
        <f>MAX(GeoH!AY592,GeoH!CG592)</f>
        <v>0</v>
      </c>
      <c r="BD583" s="170">
        <f>MAX(GeoH!AZ592,GeoH!CH592)</f>
        <v>0</v>
      </c>
      <c r="BE583" s="170">
        <f>MAX(GeoH!BA592,GeoH!CI592)</f>
        <v>0</v>
      </c>
      <c r="BF583" s="170">
        <f>MAX(GeoH!BB592,GeoH!CJ592)</f>
        <v>0</v>
      </c>
      <c r="BG583" s="170">
        <f>MAX(COUNTIF(GeoH!BC592,"Oui"),COUNTIF(GeoH!CK592,"Oui"))</f>
        <v>0</v>
      </c>
      <c r="BH583" s="76"/>
      <c r="BI583" s="170">
        <f>Trachome!Q595</f>
        <v>0</v>
      </c>
      <c r="BJ583" s="170">
        <f>Trachome!AK595</f>
        <v>0</v>
      </c>
      <c r="BK583" s="170">
        <f>Trachome!AL595</f>
        <v>0</v>
      </c>
      <c r="BL583" s="170">
        <f>Trachome!AN595</f>
        <v>0</v>
      </c>
      <c r="BM583" s="170">
        <f>Trachome!AO595</f>
        <v>0</v>
      </c>
      <c r="BN583" s="170">
        <f>Trachome!AT595</f>
        <v>0</v>
      </c>
      <c r="BO583" s="170">
        <f>Trachome!AU595</f>
        <v>0</v>
      </c>
      <c r="BP583" s="170">
        <f>Trachome!AV595</f>
        <v>0</v>
      </c>
      <c r="BQ583" s="170">
        <f>Trachome!AW595</f>
        <v>0</v>
      </c>
      <c r="BR583" s="170">
        <f>COUNTIF(Trachome!AX595,"Oui")</f>
        <v>0</v>
      </c>
      <c r="BS583" s="76"/>
      <c r="BT583" s="170">
        <f t="shared" si="93"/>
        <v>0</v>
      </c>
      <c r="BU583" s="170">
        <f t="shared" si="94"/>
        <v>0</v>
      </c>
      <c r="BV583" s="170">
        <f t="shared" si="95"/>
        <v>0</v>
      </c>
      <c r="BW583" s="170">
        <f t="shared" si="96"/>
        <v>0</v>
      </c>
      <c r="BX583" s="170">
        <f t="shared" si="97"/>
        <v>0</v>
      </c>
      <c r="BY583" s="170">
        <f t="shared" si="100"/>
        <v>0</v>
      </c>
      <c r="BZ583" s="170">
        <f t="shared" si="101"/>
        <v>0</v>
      </c>
      <c r="CA583" s="170">
        <f t="shared" si="102"/>
        <v>0</v>
      </c>
      <c r="CB583" s="170">
        <f t="shared" si="98"/>
        <v>0</v>
      </c>
      <c r="CC583" s="170">
        <f t="shared" si="99"/>
        <v>0</v>
      </c>
    </row>
    <row r="584" spans="2:81" x14ac:dyDescent="0.25">
      <c r="B584" s="376">
        <f>'Données démographiques'!B592</f>
        <v>0</v>
      </c>
      <c r="C584" s="376">
        <f>'Données démographiques'!C592</f>
        <v>0</v>
      </c>
      <c r="D584" s="377">
        <f>'Données démographiques'!D592</f>
        <v>0</v>
      </c>
      <c r="E584" s="354"/>
      <c r="F584" s="377">
        <f>FL!M591</f>
        <v>0</v>
      </c>
      <c r="G584" s="377">
        <f>FL!AE591</f>
        <v>0</v>
      </c>
      <c r="H584" s="377">
        <f>FL!AF591</f>
        <v>0</v>
      </c>
      <c r="I584" s="377">
        <f>FL!AH591</f>
        <v>0</v>
      </c>
      <c r="J584" s="377">
        <f>FL!AI591</f>
        <v>0</v>
      </c>
      <c r="K584" s="377">
        <f>FL!AK591</f>
        <v>0</v>
      </c>
      <c r="L584" s="377">
        <f>FL!AM591</f>
        <v>0</v>
      </c>
      <c r="M584" s="377">
        <f>FL!AN591</f>
        <v>0</v>
      </c>
      <c r="N584" s="377">
        <f>FL!AO591</f>
        <v>0</v>
      </c>
      <c r="O584" s="377">
        <f>FL!AP591</f>
        <v>0</v>
      </c>
      <c r="P584" s="377">
        <f>FL!AQ591</f>
        <v>0</v>
      </c>
      <c r="Q584" s="377">
        <f>COUNTIF(FL!AR591,"Oui")</f>
        <v>0</v>
      </c>
      <c r="R584" s="354"/>
      <c r="S584" s="377">
        <f>Oncho!K591</f>
        <v>0</v>
      </c>
      <c r="T584" s="377">
        <f>MAX(Oncho!AB591,Oncho!BA591)</f>
        <v>0</v>
      </c>
      <c r="U584" s="377">
        <f>MAX(Oncho!AC591,Oncho!BB591)</f>
        <v>0</v>
      </c>
      <c r="V584" s="377">
        <f>MAX(Oncho!AE591,Oncho!BD591)</f>
        <v>0</v>
      </c>
      <c r="W584" s="377">
        <f>MAX(Oncho!AF591,Oncho!BE591)</f>
        <v>0</v>
      </c>
      <c r="X584" s="377">
        <f>MAX(Oncho!AG591,Oncho!BF591)</f>
        <v>0</v>
      </c>
      <c r="Y584" s="377">
        <f>MAX(Oncho!AH591,Oncho!BG591)</f>
        <v>0</v>
      </c>
      <c r="Z584" s="377">
        <f>MAX(Oncho!AI591,Oncho!BH591)</f>
        <v>0</v>
      </c>
      <c r="AA584" s="377">
        <f>MAX(Oncho!AJ591,Oncho!BI591)</f>
        <v>0</v>
      </c>
      <c r="AB584" s="377">
        <f>MAX(COUNTIF(Oncho!AK591,"Oui"),COUNTIF(Oncho!BJ591,"Oui"))</f>
        <v>0</v>
      </c>
      <c r="AC584" s="354"/>
      <c r="AD584" s="377">
        <f>SCH!P593</f>
        <v>0</v>
      </c>
      <c r="AE584" s="377">
        <f>SCH!AI593</f>
        <v>0</v>
      </c>
      <c r="AF584" s="377">
        <f>SCH!AJ593</f>
        <v>0</v>
      </c>
      <c r="AG584" s="377">
        <f>SCH!AN593</f>
        <v>0</v>
      </c>
      <c r="AH584" s="377">
        <f>SCH!AO593</f>
        <v>0</v>
      </c>
      <c r="AI584" s="377">
        <f>SCH!AT593</f>
        <v>0</v>
      </c>
      <c r="AJ584" s="377">
        <f>SCH!AU593</f>
        <v>0</v>
      </c>
      <c r="AK584" s="377">
        <f>SCH!AV593</f>
        <v>0</v>
      </c>
      <c r="AL584" s="377">
        <f>SCH!AW593</f>
        <v>0</v>
      </c>
      <c r="AM584" s="377">
        <f>COUNTIF(SCH!AX593,"Oui")</f>
        <v>0</v>
      </c>
      <c r="AN584" s="354"/>
      <c r="AO584" s="377">
        <f>GeoH!P593</f>
        <v>0</v>
      </c>
      <c r="AP584" s="377">
        <f>MAX(GeoH!AK593,GeoH!BS593)</f>
        <v>0</v>
      </c>
      <c r="AQ584" s="377">
        <f>MAX(GeoH!AL593,GeoH!BT593)</f>
        <v>0</v>
      </c>
      <c r="AR584" s="377">
        <f>MAX(GeoH!AM593,GeoH!BU593)</f>
        <v>0</v>
      </c>
      <c r="AS584" s="377">
        <f>MAX(GeoH!AN593,GeoH!BV593)</f>
        <v>0</v>
      </c>
      <c r="AT584" s="377">
        <f>MAX(GeoH!AO593,GeoH!BW593)</f>
        <v>0</v>
      </c>
      <c r="AU584" s="377">
        <f>MAX(GeoH!AQ593,GeoH!BY593)</f>
        <v>0</v>
      </c>
      <c r="AV584" s="377">
        <f>MAX(GeoH!AR593,GeoH!BZ593)</f>
        <v>0</v>
      </c>
      <c r="AW584" s="377">
        <f>MAX(GeoH!AS593,GeoH!CA593)</f>
        <v>0</v>
      </c>
      <c r="AX584" s="377">
        <f>MAX(GeoH!AT593,GeoH!CB593)</f>
        <v>0</v>
      </c>
      <c r="AY584" s="377">
        <f>MAX(GeoH!AU593,GeoH!CC593)</f>
        <v>0</v>
      </c>
      <c r="AZ584" s="377">
        <f>MAX(GeoH!AV593,GeoH!CD593)</f>
        <v>0</v>
      </c>
      <c r="BA584" s="377">
        <f>MAX(GeoH!AW593,GeoH!CE593)</f>
        <v>0</v>
      </c>
      <c r="BB584" s="377">
        <f>MAX(GeoH!AX593,GeoH!CF593)</f>
        <v>0</v>
      </c>
      <c r="BC584" s="377">
        <f>MAX(GeoH!AY593,GeoH!CG593)</f>
        <v>0</v>
      </c>
      <c r="BD584" s="377">
        <f>MAX(GeoH!AZ593,GeoH!CH593)</f>
        <v>0</v>
      </c>
      <c r="BE584" s="377">
        <f>MAX(GeoH!BA593,GeoH!CI593)</f>
        <v>0</v>
      </c>
      <c r="BF584" s="377">
        <f>MAX(GeoH!BB593,GeoH!CJ593)</f>
        <v>0</v>
      </c>
      <c r="BG584" s="377">
        <f>MAX(COUNTIF(GeoH!BC593,"Oui"),COUNTIF(GeoH!CK593,"Oui"))</f>
        <v>0</v>
      </c>
      <c r="BH584" s="354"/>
      <c r="BI584" s="377">
        <f>Trachome!Q596</f>
        <v>0</v>
      </c>
      <c r="BJ584" s="377">
        <f>Trachome!AK596</f>
        <v>0</v>
      </c>
      <c r="BK584" s="377">
        <f>Trachome!AL596</f>
        <v>0</v>
      </c>
      <c r="BL584" s="377">
        <f>Trachome!AN596</f>
        <v>0</v>
      </c>
      <c r="BM584" s="377">
        <f>Trachome!AO596</f>
        <v>0</v>
      </c>
      <c r="BN584" s="377">
        <f>Trachome!AT596</f>
        <v>0</v>
      </c>
      <c r="BO584" s="377">
        <f>Trachome!AU596</f>
        <v>0</v>
      </c>
      <c r="BP584" s="377">
        <f>Trachome!AV596</f>
        <v>0</v>
      </c>
      <c r="BQ584" s="377">
        <f>Trachome!AW596</f>
        <v>0</v>
      </c>
      <c r="BR584" s="377">
        <f>COUNTIF(Trachome!AX596,"Oui")</f>
        <v>0</v>
      </c>
      <c r="BS584" s="354"/>
      <c r="BT584" s="377">
        <f t="shared" si="93"/>
        <v>0</v>
      </c>
      <c r="BU584" s="377">
        <f t="shared" si="94"/>
        <v>0</v>
      </c>
      <c r="BV584" s="377">
        <f t="shared" si="95"/>
        <v>0</v>
      </c>
      <c r="BW584" s="377">
        <f t="shared" si="96"/>
        <v>0</v>
      </c>
      <c r="BX584" s="377">
        <f t="shared" si="97"/>
        <v>0</v>
      </c>
      <c r="BY584" s="377">
        <f t="shared" si="100"/>
        <v>0</v>
      </c>
      <c r="BZ584" s="377">
        <f t="shared" si="101"/>
        <v>0</v>
      </c>
      <c r="CA584" s="377">
        <f t="shared" si="102"/>
        <v>0</v>
      </c>
      <c r="CB584" s="377">
        <f t="shared" si="98"/>
        <v>0</v>
      </c>
      <c r="CC584" s="377">
        <f t="shared" si="99"/>
        <v>0</v>
      </c>
    </row>
    <row r="585" spans="2:81" x14ac:dyDescent="0.25">
      <c r="B585" s="169">
        <f>'Données démographiques'!B593</f>
        <v>0</v>
      </c>
      <c r="C585" s="169">
        <f>'Données démographiques'!C593</f>
        <v>0</v>
      </c>
      <c r="D585" s="170">
        <f>'Données démographiques'!D593</f>
        <v>0</v>
      </c>
      <c r="E585" s="76"/>
      <c r="F585" s="170">
        <f>FL!M592</f>
        <v>0</v>
      </c>
      <c r="G585" s="170">
        <f>FL!AE592</f>
        <v>0</v>
      </c>
      <c r="H585" s="170">
        <f>FL!AF592</f>
        <v>0</v>
      </c>
      <c r="I585" s="170">
        <f>FL!AH592</f>
        <v>0</v>
      </c>
      <c r="J585" s="170">
        <f>FL!AI592</f>
        <v>0</v>
      </c>
      <c r="K585" s="170">
        <f>FL!AK592</f>
        <v>0</v>
      </c>
      <c r="L585" s="170">
        <f>FL!AM592</f>
        <v>0</v>
      </c>
      <c r="M585" s="170">
        <f>FL!AN592</f>
        <v>0</v>
      </c>
      <c r="N585" s="170">
        <f>FL!AO592</f>
        <v>0</v>
      </c>
      <c r="O585" s="170">
        <f>FL!AP592</f>
        <v>0</v>
      </c>
      <c r="P585" s="170">
        <f>FL!AQ592</f>
        <v>0</v>
      </c>
      <c r="Q585" s="170">
        <f>COUNTIF(FL!AR592,"Oui")</f>
        <v>0</v>
      </c>
      <c r="R585" s="76"/>
      <c r="S585" s="170">
        <f>Oncho!K592</f>
        <v>0</v>
      </c>
      <c r="T585" s="170">
        <f>MAX(Oncho!AB592,Oncho!BA592)</f>
        <v>0</v>
      </c>
      <c r="U585" s="170">
        <f>MAX(Oncho!AC592,Oncho!BB592)</f>
        <v>0</v>
      </c>
      <c r="V585" s="170">
        <f>MAX(Oncho!AE592,Oncho!BD592)</f>
        <v>0</v>
      </c>
      <c r="W585" s="170">
        <f>MAX(Oncho!AF592,Oncho!BE592)</f>
        <v>0</v>
      </c>
      <c r="X585" s="170">
        <f>MAX(Oncho!AG592,Oncho!BF592)</f>
        <v>0</v>
      </c>
      <c r="Y585" s="170">
        <f>MAX(Oncho!AH592,Oncho!BG592)</f>
        <v>0</v>
      </c>
      <c r="Z585" s="170">
        <f>MAX(Oncho!AI592,Oncho!BH592)</f>
        <v>0</v>
      </c>
      <c r="AA585" s="170">
        <f>MAX(Oncho!AJ592,Oncho!BI592)</f>
        <v>0</v>
      </c>
      <c r="AB585" s="170">
        <f>MAX(COUNTIF(Oncho!AK592,"Oui"),COUNTIF(Oncho!BJ592,"Oui"))</f>
        <v>0</v>
      </c>
      <c r="AC585" s="76"/>
      <c r="AD585" s="170">
        <f>SCH!P594</f>
        <v>0</v>
      </c>
      <c r="AE585" s="170">
        <f>SCH!AI594</f>
        <v>0</v>
      </c>
      <c r="AF585" s="170">
        <f>SCH!AJ594</f>
        <v>0</v>
      </c>
      <c r="AG585" s="170">
        <f>SCH!AN594</f>
        <v>0</v>
      </c>
      <c r="AH585" s="170">
        <f>SCH!AO594</f>
        <v>0</v>
      </c>
      <c r="AI585" s="170">
        <f>SCH!AT594</f>
        <v>0</v>
      </c>
      <c r="AJ585" s="170">
        <f>SCH!AU594</f>
        <v>0</v>
      </c>
      <c r="AK585" s="170">
        <f>SCH!AV594</f>
        <v>0</v>
      </c>
      <c r="AL585" s="170">
        <f>SCH!AW594</f>
        <v>0</v>
      </c>
      <c r="AM585" s="170">
        <f>COUNTIF(SCH!AX594,"Oui")</f>
        <v>0</v>
      </c>
      <c r="AN585" s="76"/>
      <c r="AO585" s="170">
        <f>GeoH!P594</f>
        <v>0</v>
      </c>
      <c r="AP585" s="170">
        <f>MAX(GeoH!AK594,GeoH!BS594)</f>
        <v>0</v>
      </c>
      <c r="AQ585" s="170">
        <f>MAX(GeoH!AL594,GeoH!BT594)</f>
        <v>0</v>
      </c>
      <c r="AR585" s="170">
        <f>MAX(GeoH!AM594,GeoH!BU594)</f>
        <v>0</v>
      </c>
      <c r="AS585" s="170">
        <f>MAX(GeoH!AN594,GeoH!BV594)</f>
        <v>0</v>
      </c>
      <c r="AT585" s="170">
        <f>MAX(GeoH!AO594,GeoH!BW594)</f>
        <v>0</v>
      </c>
      <c r="AU585" s="170">
        <f>MAX(GeoH!AQ594,GeoH!BY594)</f>
        <v>0</v>
      </c>
      <c r="AV585" s="170">
        <f>MAX(GeoH!AR594,GeoH!BZ594)</f>
        <v>0</v>
      </c>
      <c r="AW585" s="170">
        <f>MAX(GeoH!AS594,GeoH!CA594)</f>
        <v>0</v>
      </c>
      <c r="AX585" s="170">
        <f>MAX(GeoH!AT594,GeoH!CB594)</f>
        <v>0</v>
      </c>
      <c r="AY585" s="170">
        <f>MAX(GeoH!AU594,GeoH!CC594)</f>
        <v>0</v>
      </c>
      <c r="AZ585" s="170">
        <f>MAX(GeoH!AV594,GeoH!CD594)</f>
        <v>0</v>
      </c>
      <c r="BA585" s="170">
        <f>MAX(GeoH!AW594,GeoH!CE594)</f>
        <v>0</v>
      </c>
      <c r="BB585" s="170">
        <f>MAX(GeoH!AX594,GeoH!CF594)</f>
        <v>0</v>
      </c>
      <c r="BC585" s="170">
        <f>MAX(GeoH!AY594,GeoH!CG594)</f>
        <v>0</v>
      </c>
      <c r="BD585" s="170">
        <f>MAX(GeoH!AZ594,GeoH!CH594)</f>
        <v>0</v>
      </c>
      <c r="BE585" s="170">
        <f>MAX(GeoH!BA594,GeoH!CI594)</f>
        <v>0</v>
      </c>
      <c r="BF585" s="170">
        <f>MAX(GeoH!BB594,GeoH!CJ594)</f>
        <v>0</v>
      </c>
      <c r="BG585" s="170">
        <f>MAX(COUNTIF(GeoH!BC594,"Oui"),COUNTIF(GeoH!CK594,"Oui"))</f>
        <v>0</v>
      </c>
      <c r="BH585" s="76"/>
      <c r="BI585" s="170">
        <f>Trachome!Q597</f>
        <v>0</v>
      </c>
      <c r="BJ585" s="170">
        <f>Trachome!AK597</f>
        <v>0</v>
      </c>
      <c r="BK585" s="170">
        <f>Trachome!AL597</f>
        <v>0</v>
      </c>
      <c r="BL585" s="170">
        <f>Trachome!AN597</f>
        <v>0</v>
      </c>
      <c r="BM585" s="170">
        <f>Trachome!AO597</f>
        <v>0</v>
      </c>
      <c r="BN585" s="170">
        <f>Trachome!AT597</f>
        <v>0</v>
      </c>
      <c r="BO585" s="170">
        <f>Trachome!AU597</f>
        <v>0</v>
      </c>
      <c r="BP585" s="170">
        <f>Trachome!AV597</f>
        <v>0</v>
      </c>
      <c r="BQ585" s="170">
        <f>Trachome!AW597</f>
        <v>0</v>
      </c>
      <c r="BR585" s="170">
        <f>COUNTIF(Trachome!AX597,"Oui")</f>
        <v>0</v>
      </c>
      <c r="BS585" s="76"/>
      <c r="BT585" s="170">
        <f t="shared" ref="BT585:BT648" si="103">MAX(F585,S585,AD585,AO585,BI585)</f>
        <v>0</v>
      </c>
      <c r="BU585" s="170">
        <f t="shared" ref="BU585:BU648" si="104">MAX(G585,T585,AE585,AP585,BJ585)</f>
        <v>0</v>
      </c>
      <c r="BV585" s="170">
        <f t="shared" ref="BV585:BV648" si="105">MAX(H585,U585,AF585,AQ585,BK585)</f>
        <v>0</v>
      </c>
      <c r="BW585" s="170">
        <f t="shared" ref="BW585:BW648" si="106">MAX(I585,V585,AG585,AU585,BL585)</f>
        <v>0</v>
      </c>
      <c r="BX585" s="170">
        <f t="shared" ref="BX585:BX648" si="107">MAX(J585,W585,AH585,AV585,BM585)</f>
        <v>0</v>
      </c>
      <c r="BY585" s="170">
        <f t="shared" si="100"/>
        <v>0</v>
      </c>
      <c r="BZ585" s="170">
        <f t="shared" si="101"/>
        <v>0</v>
      </c>
      <c r="CA585" s="170">
        <f t="shared" si="102"/>
        <v>0</v>
      </c>
      <c r="CB585" s="170">
        <f t="shared" ref="CB585:CB648" si="108">MAX(P585,AA585,AL585,BF585,BQ585)</f>
        <v>0</v>
      </c>
      <c r="CC585" s="170">
        <f t="shared" ref="CC585:CC648" si="109">MAX(Q585,AB585,AM585,BG585,BR585)</f>
        <v>0</v>
      </c>
    </row>
    <row r="586" spans="2:81" x14ac:dyDescent="0.25">
      <c r="B586" s="376">
        <f>'Données démographiques'!B594</f>
        <v>0</v>
      </c>
      <c r="C586" s="376">
        <f>'Données démographiques'!C594</f>
        <v>0</v>
      </c>
      <c r="D586" s="377">
        <f>'Données démographiques'!D594</f>
        <v>0</v>
      </c>
      <c r="E586" s="354"/>
      <c r="F586" s="377">
        <f>FL!M593</f>
        <v>0</v>
      </c>
      <c r="G586" s="377">
        <f>FL!AE593</f>
        <v>0</v>
      </c>
      <c r="H586" s="377">
        <f>FL!AF593</f>
        <v>0</v>
      </c>
      <c r="I586" s="377">
        <f>FL!AH593</f>
        <v>0</v>
      </c>
      <c r="J586" s="377">
        <f>FL!AI593</f>
        <v>0</v>
      </c>
      <c r="K586" s="377">
        <f>FL!AK593</f>
        <v>0</v>
      </c>
      <c r="L586" s="377">
        <f>FL!AM593</f>
        <v>0</v>
      </c>
      <c r="M586" s="377">
        <f>FL!AN593</f>
        <v>0</v>
      </c>
      <c r="N586" s="377">
        <f>FL!AO593</f>
        <v>0</v>
      </c>
      <c r="O586" s="377">
        <f>FL!AP593</f>
        <v>0</v>
      </c>
      <c r="P586" s="377">
        <f>FL!AQ593</f>
        <v>0</v>
      </c>
      <c r="Q586" s="377">
        <f>COUNTIF(FL!AR593,"Oui")</f>
        <v>0</v>
      </c>
      <c r="R586" s="354"/>
      <c r="S586" s="377">
        <f>Oncho!K593</f>
        <v>0</v>
      </c>
      <c r="T586" s="377">
        <f>MAX(Oncho!AB593,Oncho!BA593)</f>
        <v>0</v>
      </c>
      <c r="U586" s="377">
        <f>MAX(Oncho!AC593,Oncho!BB593)</f>
        <v>0</v>
      </c>
      <c r="V586" s="377">
        <f>MAX(Oncho!AE593,Oncho!BD593)</f>
        <v>0</v>
      </c>
      <c r="W586" s="377">
        <f>MAX(Oncho!AF593,Oncho!BE593)</f>
        <v>0</v>
      </c>
      <c r="X586" s="377">
        <f>MAX(Oncho!AG593,Oncho!BF593)</f>
        <v>0</v>
      </c>
      <c r="Y586" s="377">
        <f>MAX(Oncho!AH593,Oncho!BG593)</f>
        <v>0</v>
      </c>
      <c r="Z586" s="377">
        <f>MAX(Oncho!AI593,Oncho!BH593)</f>
        <v>0</v>
      </c>
      <c r="AA586" s="377">
        <f>MAX(Oncho!AJ593,Oncho!BI593)</f>
        <v>0</v>
      </c>
      <c r="AB586" s="377">
        <f>MAX(COUNTIF(Oncho!AK593,"Oui"),COUNTIF(Oncho!BJ593,"Oui"))</f>
        <v>0</v>
      </c>
      <c r="AC586" s="354"/>
      <c r="AD586" s="377">
        <f>SCH!P595</f>
        <v>0</v>
      </c>
      <c r="AE586" s="377">
        <f>SCH!AI595</f>
        <v>0</v>
      </c>
      <c r="AF586" s="377">
        <f>SCH!AJ595</f>
        <v>0</v>
      </c>
      <c r="AG586" s="377">
        <f>SCH!AN595</f>
        <v>0</v>
      </c>
      <c r="AH586" s="377">
        <f>SCH!AO595</f>
        <v>0</v>
      </c>
      <c r="AI586" s="377">
        <f>SCH!AT595</f>
        <v>0</v>
      </c>
      <c r="AJ586" s="377">
        <f>SCH!AU595</f>
        <v>0</v>
      </c>
      <c r="AK586" s="377">
        <f>SCH!AV595</f>
        <v>0</v>
      </c>
      <c r="AL586" s="377">
        <f>SCH!AW595</f>
        <v>0</v>
      </c>
      <c r="AM586" s="377">
        <f>COUNTIF(SCH!AX595,"Oui")</f>
        <v>0</v>
      </c>
      <c r="AN586" s="354"/>
      <c r="AO586" s="377">
        <f>GeoH!P595</f>
        <v>0</v>
      </c>
      <c r="AP586" s="377">
        <f>MAX(GeoH!AK595,GeoH!BS595)</f>
        <v>0</v>
      </c>
      <c r="AQ586" s="377">
        <f>MAX(GeoH!AL595,GeoH!BT595)</f>
        <v>0</v>
      </c>
      <c r="AR586" s="377">
        <f>MAX(GeoH!AM595,GeoH!BU595)</f>
        <v>0</v>
      </c>
      <c r="AS586" s="377">
        <f>MAX(GeoH!AN595,GeoH!BV595)</f>
        <v>0</v>
      </c>
      <c r="AT586" s="377">
        <f>MAX(GeoH!AO595,GeoH!BW595)</f>
        <v>0</v>
      </c>
      <c r="AU586" s="377">
        <f>MAX(GeoH!AQ595,GeoH!BY595)</f>
        <v>0</v>
      </c>
      <c r="AV586" s="377">
        <f>MAX(GeoH!AR595,GeoH!BZ595)</f>
        <v>0</v>
      </c>
      <c r="AW586" s="377">
        <f>MAX(GeoH!AS595,GeoH!CA595)</f>
        <v>0</v>
      </c>
      <c r="AX586" s="377">
        <f>MAX(GeoH!AT595,GeoH!CB595)</f>
        <v>0</v>
      </c>
      <c r="AY586" s="377">
        <f>MAX(GeoH!AU595,GeoH!CC595)</f>
        <v>0</v>
      </c>
      <c r="AZ586" s="377">
        <f>MAX(GeoH!AV595,GeoH!CD595)</f>
        <v>0</v>
      </c>
      <c r="BA586" s="377">
        <f>MAX(GeoH!AW595,GeoH!CE595)</f>
        <v>0</v>
      </c>
      <c r="BB586" s="377">
        <f>MAX(GeoH!AX595,GeoH!CF595)</f>
        <v>0</v>
      </c>
      <c r="BC586" s="377">
        <f>MAX(GeoH!AY595,GeoH!CG595)</f>
        <v>0</v>
      </c>
      <c r="BD586" s="377">
        <f>MAX(GeoH!AZ595,GeoH!CH595)</f>
        <v>0</v>
      </c>
      <c r="BE586" s="377">
        <f>MAX(GeoH!BA595,GeoH!CI595)</f>
        <v>0</v>
      </c>
      <c r="BF586" s="377">
        <f>MAX(GeoH!BB595,GeoH!CJ595)</f>
        <v>0</v>
      </c>
      <c r="BG586" s="377">
        <f>MAX(COUNTIF(GeoH!BC595,"Oui"),COUNTIF(GeoH!CK595,"Oui"))</f>
        <v>0</v>
      </c>
      <c r="BH586" s="354"/>
      <c r="BI586" s="377">
        <f>Trachome!Q598</f>
        <v>0</v>
      </c>
      <c r="BJ586" s="377">
        <f>Trachome!AK598</f>
        <v>0</v>
      </c>
      <c r="BK586" s="377">
        <f>Trachome!AL598</f>
        <v>0</v>
      </c>
      <c r="BL586" s="377">
        <f>Trachome!AN598</f>
        <v>0</v>
      </c>
      <c r="BM586" s="377">
        <f>Trachome!AO598</f>
        <v>0</v>
      </c>
      <c r="BN586" s="377">
        <f>Trachome!AT598</f>
        <v>0</v>
      </c>
      <c r="BO586" s="377">
        <f>Trachome!AU598</f>
        <v>0</v>
      </c>
      <c r="BP586" s="377">
        <f>Trachome!AV598</f>
        <v>0</v>
      </c>
      <c r="BQ586" s="377">
        <f>Trachome!AW598</f>
        <v>0</v>
      </c>
      <c r="BR586" s="377">
        <f>COUNTIF(Trachome!AX598,"Oui")</f>
        <v>0</v>
      </c>
      <c r="BS586" s="354"/>
      <c r="BT586" s="377">
        <f t="shared" si="103"/>
        <v>0</v>
      </c>
      <c r="BU586" s="377">
        <f t="shared" si="104"/>
        <v>0</v>
      </c>
      <c r="BV586" s="377">
        <f t="shared" si="105"/>
        <v>0</v>
      </c>
      <c r="BW586" s="377">
        <f t="shared" si="106"/>
        <v>0</v>
      </c>
      <c r="BX586" s="377">
        <f t="shared" si="107"/>
        <v>0</v>
      </c>
      <c r="BY586" s="377">
        <f t="shared" ref="BY586:BY649" si="110">MAX(M586,X586,AI586,BC586,BN586)</f>
        <v>0</v>
      </c>
      <c r="BZ586" s="377">
        <f t="shared" ref="BZ586:BZ649" si="111">MAX(N586,Y586,AJ586,BD586,BO586)</f>
        <v>0</v>
      </c>
      <c r="CA586" s="377">
        <f t="shared" ref="CA586:CA649" si="112">MAX(O586,Z586,AK586,BE586,BP586)</f>
        <v>0</v>
      </c>
      <c r="CB586" s="377">
        <f t="shared" si="108"/>
        <v>0</v>
      </c>
      <c r="CC586" s="377">
        <f t="shared" si="109"/>
        <v>0</v>
      </c>
    </row>
    <row r="587" spans="2:81" x14ac:dyDescent="0.25">
      <c r="B587" s="169">
        <f>'Données démographiques'!B595</f>
        <v>0</v>
      </c>
      <c r="C587" s="169">
        <f>'Données démographiques'!C595</f>
        <v>0</v>
      </c>
      <c r="D587" s="170">
        <f>'Données démographiques'!D595</f>
        <v>0</v>
      </c>
      <c r="E587" s="76"/>
      <c r="F587" s="170">
        <f>FL!M594</f>
        <v>0</v>
      </c>
      <c r="G587" s="170">
        <f>FL!AE594</f>
        <v>0</v>
      </c>
      <c r="H587" s="170">
        <f>FL!AF594</f>
        <v>0</v>
      </c>
      <c r="I587" s="170">
        <f>FL!AH594</f>
        <v>0</v>
      </c>
      <c r="J587" s="170">
        <f>FL!AI594</f>
        <v>0</v>
      </c>
      <c r="K587" s="170">
        <f>FL!AK594</f>
        <v>0</v>
      </c>
      <c r="L587" s="170">
        <f>FL!AM594</f>
        <v>0</v>
      </c>
      <c r="M587" s="170">
        <f>FL!AN594</f>
        <v>0</v>
      </c>
      <c r="N587" s="170">
        <f>FL!AO594</f>
        <v>0</v>
      </c>
      <c r="O587" s="170">
        <f>FL!AP594</f>
        <v>0</v>
      </c>
      <c r="P587" s="170">
        <f>FL!AQ594</f>
        <v>0</v>
      </c>
      <c r="Q587" s="170">
        <f>COUNTIF(FL!AR594,"Oui")</f>
        <v>0</v>
      </c>
      <c r="R587" s="76"/>
      <c r="S587" s="170">
        <f>Oncho!K594</f>
        <v>0</v>
      </c>
      <c r="T587" s="170">
        <f>MAX(Oncho!AB594,Oncho!BA594)</f>
        <v>0</v>
      </c>
      <c r="U587" s="170">
        <f>MAX(Oncho!AC594,Oncho!BB594)</f>
        <v>0</v>
      </c>
      <c r="V587" s="170">
        <f>MAX(Oncho!AE594,Oncho!BD594)</f>
        <v>0</v>
      </c>
      <c r="W587" s="170">
        <f>MAX(Oncho!AF594,Oncho!BE594)</f>
        <v>0</v>
      </c>
      <c r="X587" s="170">
        <f>MAX(Oncho!AG594,Oncho!BF594)</f>
        <v>0</v>
      </c>
      <c r="Y587" s="170">
        <f>MAX(Oncho!AH594,Oncho!BG594)</f>
        <v>0</v>
      </c>
      <c r="Z587" s="170">
        <f>MAX(Oncho!AI594,Oncho!BH594)</f>
        <v>0</v>
      </c>
      <c r="AA587" s="170">
        <f>MAX(Oncho!AJ594,Oncho!BI594)</f>
        <v>0</v>
      </c>
      <c r="AB587" s="170">
        <f>MAX(COUNTIF(Oncho!AK594,"Oui"),COUNTIF(Oncho!BJ594,"Oui"))</f>
        <v>0</v>
      </c>
      <c r="AC587" s="76"/>
      <c r="AD587" s="170">
        <f>SCH!P596</f>
        <v>0</v>
      </c>
      <c r="AE587" s="170">
        <f>SCH!AI596</f>
        <v>0</v>
      </c>
      <c r="AF587" s="170">
        <f>SCH!AJ596</f>
        <v>0</v>
      </c>
      <c r="AG587" s="170">
        <f>SCH!AN596</f>
        <v>0</v>
      </c>
      <c r="AH587" s="170">
        <f>SCH!AO596</f>
        <v>0</v>
      </c>
      <c r="AI587" s="170">
        <f>SCH!AT596</f>
        <v>0</v>
      </c>
      <c r="AJ587" s="170">
        <f>SCH!AU596</f>
        <v>0</v>
      </c>
      <c r="AK587" s="170">
        <f>SCH!AV596</f>
        <v>0</v>
      </c>
      <c r="AL587" s="170">
        <f>SCH!AW596</f>
        <v>0</v>
      </c>
      <c r="AM587" s="170">
        <f>COUNTIF(SCH!AX596,"Oui")</f>
        <v>0</v>
      </c>
      <c r="AN587" s="76"/>
      <c r="AO587" s="170">
        <f>GeoH!P596</f>
        <v>0</v>
      </c>
      <c r="AP587" s="170">
        <f>MAX(GeoH!AK596,GeoH!BS596)</f>
        <v>0</v>
      </c>
      <c r="AQ587" s="170">
        <f>MAX(GeoH!AL596,GeoH!BT596)</f>
        <v>0</v>
      </c>
      <c r="AR587" s="170">
        <f>MAX(GeoH!AM596,GeoH!BU596)</f>
        <v>0</v>
      </c>
      <c r="AS587" s="170">
        <f>MAX(GeoH!AN596,GeoH!BV596)</f>
        <v>0</v>
      </c>
      <c r="AT587" s="170">
        <f>MAX(GeoH!AO596,GeoH!BW596)</f>
        <v>0</v>
      </c>
      <c r="AU587" s="170">
        <f>MAX(GeoH!AQ596,GeoH!BY596)</f>
        <v>0</v>
      </c>
      <c r="AV587" s="170">
        <f>MAX(GeoH!AR596,GeoH!BZ596)</f>
        <v>0</v>
      </c>
      <c r="AW587" s="170">
        <f>MAX(GeoH!AS596,GeoH!CA596)</f>
        <v>0</v>
      </c>
      <c r="AX587" s="170">
        <f>MAX(GeoH!AT596,GeoH!CB596)</f>
        <v>0</v>
      </c>
      <c r="AY587" s="170">
        <f>MAX(GeoH!AU596,GeoH!CC596)</f>
        <v>0</v>
      </c>
      <c r="AZ587" s="170">
        <f>MAX(GeoH!AV596,GeoH!CD596)</f>
        <v>0</v>
      </c>
      <c r="BA587" s="170">
        <f>MAX(GeoH!AW596,GeoH!CE596)</f>
        <v>0</v>
      </c>
      <c r="BB587" s="170">
        <f>MAX(GeoH!AX596,GeoH!CF596)</f>
        <v>0</v>
      </c>
      <c r="BC587" s="170">
        <f>MAX(GeoH!AY596,GeoH!CG596)</f>
        <v>0</v>
      </c>
      <c r="BD587" s="170">
        <f>MAX(GeoH!AZ596,GeoH!CH596)</f>
        <v>0</v>
      </c>
      <c r="BE587" s="170">
        <f>MAX(GeoH!BA596,GeoH!CI596)</f>
        <v>0</v>
      </c>
      <c r="BF587" s="170">
        <f>MAX(GeoH!BB596,GeoH!CJ596)</f>
        <v>0</v>
      </c>
      <c r="BG587" s="170">
        <f>MAX(COUNTIF(GeoH!BC596,"Oui"),COUNTIF(GeoH!CK596,"Oui"))</f>
        <v>0</v>
      </c>
      <c r="BH587" s="76"/>
      <c r="BI587" s="170">
        <f>Trachome!Q599</f>
        <v>0</v>
      </c>
      <c r="BJ587" s="170">
        <f>Trachome!AK599</f>
        <v>0</v>
      </c>
      <c r="BK587" s="170">
        <f>Trachome!AL599</f>
        <v>0</v>
      </c>
      <c r="BL587" s="170">
        <f>Trachome!AN599</f>
        <v>0</v>
      </c>
      <c r="BM587" s="170">
        <f>Trachome!AO599</f>
        <v>0</v>
      </c>
      <c r="BN587" s="170">
        <f>Trachome!AT599</f>
        <v>0</v>
      </c>
      <c r="BO587" s="170">
        <f>Trachome!AU599</f>
        <v>0</v>
      </c>
      <c r="BP587" s="170">
        <f>Trachome!AV599</f>
        <v>0</v>
      </c>
      <c r="BQ587" s="170">
        <f>Trachome!AW599</f>
        <v>0</v>
      </c>
      <c r="BR587" s="170">
        <f>COUNTIF(Trachome!AX599,"Oui")</f>
        <v>0</v>
      </c>
      <c r="BS587" s="76"/>
      <c r="BT587" s="170">
        <f t="shared" si="103"/>
        <v>0</v>
      </c>
      <c r="BU587" s="170">
        <f t="shared" si="104"/>
        <v>0</v>
      </c>
      <c r="BV587" s="170">
        <f t="shared" si="105"/>
        <v>0</v>
      </c>
      <c r="BW587" s="170">
        <f t="shared" si="106"/>
        <v>0</v>
      </c>
      <c r="BX587" s="170">
        <f t="shared" si="107"/>
        <v>0</v>
      </c>
      <c r="BY587" s="170">
        <f t="shared" si="110"/>
        <v>0</v>
      </c>
      <c r="BZ587" s="170">
        <f t="shared" si="111"/>
        <v>0</v>
      </c>
      <c r="CA587" s="170">
        <f t="shared" si="112"/>
        <v>0</v>
      </c>
      <c r="CB587" s="170">
        <f t="shared" si="108"/>
        <v>0</v>
      </c>
      <c r="CC587" s="170">
        <f t="shared" si="109"/>
        <v>0</v>
      </c>
    </row>
    <row r="588" spans="2:81" x14ac:dyDescent="0.25">
      <c r="B588" s="376">
        <f>'Données démographiques'!B596</f>
        <v>0</v>
      </c>
      <c r="C588" s="376">
        <f>'Données démographiques'!C596</f>
        <v>0</v>
      </c>
      <c r="D588" s="377">
        <f>'Données démographiques'!D596</f>
        <v>0</v>
      </c>
      <c r="E588" s="354"/>
      <c r="F588" s="377">
        <f>FL!M595</f>
        <v>0</v>
      </c>
      <c r="G588" s="377">
        <f>FL!AE595</f>
        <v>0</v>
      </c>
      <c r="H588" s="377">
        <f>FL!AF595</f>
        <v>0</v>
      </c>
      <c r="I588" s="377">
        <f>FL!AH595</f>
        <v>0</v>
      </c>
      <c r="J588" s="377">
        <f>FL!AI595</f>
        <v>0</v>
      </c>
      <c r="K588" s="377">
        <f>FL!AK595</f>
        <v>0</v>
      </c>
      <c r="L588" s="377">
        <f>FL!AM595</f>
        <v>0</v>
      </c>
      <c r="M588" s="377">
        <f>FL!AN595</f>
        <v>0</v>
      </c>
      <c r="N588" s="377">
        <f>FL!AO595</f>
        <v>0</v>
      </c>
      <c r="O588" s="377">
        <f>FL!AP595</f>
        <v>0</v>
      </c>
      <c r="P588" s="377">
        <f>FL!AQ595</f>
        <v>0</v>
      </c>
      <c r="Q588" s="377">
        <f>COUNTIF(FL!AR595,"Oui")</f>
        <v>0</v>
      </c>
      <c r="R588" s="354"/>
      <c r="S588" s="377">
        <f>Oncho!K595</f>
        <v>0</v>
      </c>
      <c r="T588" s="377">
        <f>MAX(Oncho!AB595,Oncho!BA595)</f>
        <v>0</v>
      </c>
      <c r="U588" s="377">
        <f>MAX(Oncho!AC595,Oncho!BB595)</f>
        <v>0</v>
      </c>
      <c r="V588" s="377">
        <f>MAX(Oncho!AE595,Oncho!BD595)</f>
        <v>0</v>
      </c>
      <c r="W588" s="377">
        <f>MAX(Oncho!AF595,Oncho!BE595)</f>
        <v>0</v>
      </c>
      <c r="X588" s="377">
        <f>MAX(Oncho!AG595,Oncho!BF595)</f>
        <v>0</v>
      </c>
      <c r="Y588" s="377">
        <f>MAX(Oncho!AH595,Oncho!BG595)</f>
        <v>0</v>
      </c>
      <c r="Z588" s="377">
        <f>MAX(Oncho!AI595,Oncho!BH595)</f>
        <v>0</v>
      </c>
      <c r="AA588" s="377">
        <f>MAX(Oncho!AJ595,Oncho!BI595)</f>
        <v>0</v>
      </c>
      <c r="AB588" s="377">
        <f>MAX(COUNTIF(Oncho!AK595,"Oui"),COUNTIF(Oncho!BJ595,"Oui"))</f>
        <v>0</v>
      </c>
      <c r="AC588" s="354"/>
      <c r="AD588" s="377">
        <f>SCH!P597</f>
        <v>0</v>
      </c>
      <c r="AE588" s="377">
        <f>SCH!AI597</f>
        <v>0</v>
      </c>
      <c r="AF588" s="377">
        <f>SCH!AJ597</f>
        <v>0</v>
      </c>
      <c r="AG588" s="377">
        <f>SCH!AN597</f>
        <v>0</v>
      </c>
      <c r="AH588" s="377">
        <f>SCH!AO597</f>
        <v>0</v>
      </c>
      <c r="AI588" s="377">
        <f>SCH!AT597</f>
        <v>0</v>
      </c>
      <c r="AJ588" s="377">
        <f>SCH!AU597</f>
        <v>0</v>
      </c>
      <c r="AK588" s="377">
        <f>SCH!AV597</f>
        <v>0</v>
      </c>
      <c r="AL588" s="377">
        <f>SCH!AW597</f>
        <v>0</v>
      </c>
      <c r="AM588" s="377">
        <f>COUNTIF(SCH!AX597,"Oui")</f>
        <v>0</v>
      </c>
      <c r="AN588" s="354"/>
      <c r="AO588" s="377">
        <f>GeoH!P597</f>
        <v>0</v>
      </c>
      <c r="AP588" s="377">
        <f>MAX(GeoH!AK597,GeoH!BS597)</f>
        <v>0</v>
      </c>
      <c r="AQ588" s="377">
        <f>MAX(GeoH!AL597,GeoH!BT597)</f>
        <v>0</v>
      </c>
      <c r="AR588" s="377">
        <f>MAX(GeoH!AM597,GeoH!BU597)</f>
        <v>0</v>
      </c>
      <c r="AS588" s="377">
        <f>MAX(GeoH!AN597,GeoH!BV597)</f>
        <v>0</v>
      </c>
      <c r="AT588" s="377">
        <f>MAX(GeoH!AO597,GeoH!BW597)</f>
        <v>0</v>
      </c>
      <c r="AU588" s="377">
        <f>MAX(GeoH!AQ597,GeoH!BY597)</f>
        <v>0</v>
      </c>
      <c r="AV588" s="377">
        <f>MAX(GeoH!AR597,GeoH!BZ597)</f>
        <v>0</v>
      </c>
      <c r="AW588" s="377">
        <f>MAX(GeoH!AS597,GeoH!CA597)</f>
        <v>0</v>
      </c>
      <c r="AX588" s="377">
        <f>MAX(GeoH!AT597,GeoH!CB597)</f>
        <v>0</v>
      </c>
      <c r="AY588" s="377">
        <f>MAX(GeoH!AU597,GeoH!CC597)</f>
        <v>0</v>
      </c>
      <c r="AZ588" s="377">
        <f>MAX(GeoH!AV597,GeoH!CD597)</f>
        <v>0</v>
      </c>
      <c r="BA588" s="377">
        <f>MAX(GeoH!AW597,GeoH!CE597)</f>
        <v>0</v>
      </c>
      <c r="BB588" s="377">
        <f>MAX(GeoH!AX597,GeoH!CF597)</f>
        <v>0</v>
      </c>
      <c r="BC588" s="377">
        <f>MAX(GeoH!AY597,GeoH!CG597)</f>
        <v>0</v>
      </c>
      <c r="BD588" s="377">
        <f>MAX(GeoH!AZ597,GeoH!CH597)</f>
        <v>0</v>
      </c>
      <c r="BE588" s="377">
        <f>MAX(GeoH!BA597,GeoH!CI597)</f>
        <v>0</v>
      </c>
      <c r="BF588" s="377">
        <f>MAX(GeoH!BB597,GeoH!CJ597)</f>
        <v>0</v>
      </c>
      <c r="BG588" s="377">
        <f>MAX(COUNTIF(GeoH!BC597,"Oui"),COUNTIF(GeoH!CK597,"Oui"))</f>
        <v>0</v>
      </c>
      <c r="BH588" s="354"/>
      <c r="BI588" s="377">
        <f>Trachome!Q600</f>
        <v>0</v>
      </c>
      <c r="BJ588" s="377">
        <f>Trachome!AK600</f>
        <v>0</v>
      </c>
      <c r="BK588" s="377">
        <f>Trachome!AL600</f>
        <v>0</v>
      </c>
      <c r="BL588" s="377">
        <f>Trachome!AN600</f>
        <v>0</v>
      </c>
      <c r="BM588" s="377">
        <f>Trachome!AO600</f>
        <v>0</v>
      </c>
      <c r="BN588" s="377">
        <f>Trachome!AT600</f>
        <v>0</v>
      </c>
      <c r="BO588" s="377">
        <f>Trachome!AU600</f>
        <v>0</v>
      </c>
      <c r="BP588" s="377">
        <f>Trachome!AV600</f>
        <v>0</v>
      </c>
      <c r="BQ588" s="377">
        <f>Trachome!AW600</f>
        <v>0</v>
      </c>
      <c r="BR588" s="377">
        <f>COUNTIF(Trachome!AX600,"Oui")</f>
        <v>0</v>
      </c>
      <c r="BS588" s="354"/>
      <c r="BT588" s="377">
        <f t="shared" si="103"/>
        <v>0</v>
      </c>
      <c r="BU588" s="377">
        <f t="shared" si="104"/>
        <v>0</v>
      </c>
      <c r="BV588" s="377">
        <f t="shared" si="105"/>
        <v>0</v>
      </c>
      <c r="BW588" s="377">
        <f t="shared" si="106"/>
        <v>0</v>
      </c>
      <c r="BX588" s="377">
        <f t="shared" si="107"/>
        <v>0</v>
      </c>
      <c r="BY588" s="377">
        <f t="shared" si="110"/>
        <v>0</v>
      </c>
      <c r="BZ588" s="377">
        <f t="shared" si="111"/>
        <v>0</v>
      </c>
      <c r="CA588" s="377">
        <f t="shared" si="112"/>
        <v>0</v>
      </c>
      <c r="CB588" s="377">
        <f t="shared" si="108"/>
        <v>0</v>
      </c>
      <c r="CC588" s="377">
        <f t="shared" si="109"/>
        <v>0</v>
      </c>
    </row>
    <row r="589" spans="2:81" x14ac:dyDescent="0.25">
      <c r="B589" s="169">
        <f>'Données démographiques'!B597</f>
        <v>0</v>
      </c>
      <c r="C589" s="169">
        <f>'Données démographiques'!C597</f>
        <v>0</v>
      </c>
      <c r="D589" s="170">
        <f>'Données démographiques'!D597</f>
        <v>0</v>
      </c>
      <c r="E589" s="76"/>
      <c r="F589" s="170">
        <f>FL!M596</f>
        <v>0</v>
      </c>
      <c r="G589" s="170">
        <f>FL!AE596</f>
        <v>0</v>
      </c>
      <c r="H589" s="170">
        <f>FL!AF596</f>
        <v>0</v>
      </c>
      <c r="I589" s="170">
        <f>FL!AH596</f>
        <v>0</v>
      </c>
      <c r="J589" s="170">
        <f>FL!AI596</f>
        <v>0</v>
      </c>
      <c r="K589" s="170">
        <f>FL!AK596</f>
        <v>0</v>
      </c>
      <c r="L589" s="170">
        <f>FL!AM596</f>
        <v>0</v>
      </c>
      <c r="M589" s="170">
        <f>FL!AN596</f>
        <v>0</v>
      </c>
      <c r="N589" s="170">
        <f>FL!AO596</f>
        <v>0</v>
      </c>
      <c r="O589" s="170">
        <f>FL!AP596</f>
        <v>0</v>
      </c>
      <c r="P589" s="170">
        <f>FL!AQ596</f>
        <v>0</v>
      </c>
      <c r="Q589" s="170">
        <f>COUNTIF(FL!AR596,"Oui")</f>
        <v>0</v>
      </c>
      <c r="R589" s="76"/>
      <c r="S589" s="170">
        <f>Oncho!K596</f>
        <v>0</v>
      </c>
      <c r="T589" s="170">
        <f>MAX(Oncho!AB596,Oncho!BA596)</f>
        <v>0</v>
      </c>
      <c r="U589" s="170">
        <f>MAX(Oncho!AC596,Oncho!BB596)</f>
        <v>0</v>
      </c>
      <c r="V589" s="170">
        <f>MAX(Oncho!AE596,Oncho!BD596)</f>
        <v>0</v>
      </c>
      <c r="W589" s="170">
        <f>MAX(Oncho!AF596,Oncho!BE596)</f>
        <v>0</v>
      </c>
      <c r="X589" s="170">
        <f>MAX(Oncho!AG596,Oncho!BF596)</f>
        <v>0</v>
      </c>
      <c r="Y589" s="170">
        <f>MAX(Oncho!AH596,Oncho!BG596)</f>
        <v>0</v>
      </c>
      <c r="Z589" s="170">
        <f>MAX(Oncho!AI596,Oncho!BH596)</f>
        <v>0</v>
      </c>
      <c r="AA589" s="170">
        <f>MAX(Oncho!AJ596,Oncho!BI596)</f>
        <v>0</v>
      </c>
      <c r="AB589" s="170">
        <f>MAX(COUNTIF(Oncho!AK596,"Oui"),COUNTIF(Oncho!BJ596,"Oui"))</f>
        <v>0</v>
      </c>
      <c r="AC589" s="76"/>
      <c r="AD589" s="170">
        <f>SCH!P598</f>
        <v>0</v>
      </c>
      <c r="AE589" s="170">
        <f>SCH!AI598</f>
        <v>0</v>
      </c>
      <c r="AF589" s="170">
        <f>SCH!AJ598</f>
        <v>0</v>
      </c>
      <c r="AG589" s="170">
        <f>SCH!AN598</f>
        <v>0</v>
      </c>
      <c r="AH589" s="170">
        <f>SCH!AO598</f>
        <v>0</v>
      </c>
      <c r="AI589" s="170">
        <f>SCH!AT598</f>
        <v>0</v>
      </c>
      <c r="AJ589" s="170">
        <f>SCH!AU598</f>
        <v>0</v>
      </c>
      <c r="AK589" s="170">
        <f>SCH!AV598</f>
        <v>0</v>
      </c>
      <c r="AL589" s="170">
        <f>SCH!AW598</f>
        <v>0</v>
      </c>
      <c r="AM589" s="170">
        <f>COUNTIF(SCH!AX598,"Oui")</f>
        <v>0</v>
      </c>
      <c r="AN589" s="76"/>
      <c r="AO589" s="170">
        <f>GeoH!P598</f>
        <v>0</v>
      </c>
      <c r="AP589" s="170">
        <f>MAX(GeoH!AK598,GeoH!BS598)</f>
        <v>0</v>
      </c>
      <c r="AQ589" s="170">
        <f>MAX(GeoH!AL598,GeoH!BT598)</f>
        <v>0</v>
      </c>
      <c r="AR589" s="170">
        <f>MAX(GeoH!AM598,GeoH!BU598)</f>
        <v>0</v>
      </c>
      <c r="AS589" s="170">
        <f>MAX(GeoH!AN598,GeoH!BV598)</f>
        <v>0</v>
      </c>
      <c r="AT589" s="170">
        <f>MAX(GeoH!AO598,GeoH!BW598)</f>
        <v>0</v>
      </c>
      <c r="AU589" s="170">
        <f>MAX(GeoH!AQ598,GeoH!BY598)</f>
        <v>0</v>
      </c>
      <c r="AV589" s="170">
        <f>MAX(GeoH!AR598,GeoH!BZ598)</f>
        <v>0</v>
      </c>
      <c r="AW589" s="170">
        <f>MAX(GeoH!AS598,GeoH!CA598)</f>
        <v>0</v>
      </c>
      <c r="AX589" s="170">
        <f>MAX(GeoH!AT598,GeoH!CB598)</f>
        <v>0</v>
      </c>
      <c r="AY589" s="170">
        <f>MAX(GeoH!AU598,GeoH!CC598)</f>
        <v>0</v>
      </c>
      <c r="AZ589" s="170">
        <f>MAX(GeoH!AV598,GeoH!CD598)</f>
        <v>0</v>
      </c>
      <c r="BA589" s="170">
        <f>MAX(GeoH!AW598,GeoH!CE598)</f>
        <v>0</v>
      </c>
      <c r="BB589" s="170">
        <f>MAX(GeoH!AX598,GeoH!CF598)</f>
        <v>0</v>
      </c>
      <c r="BC589" s="170">
        <f>MAX(GeoH!AY598,GeoH!CG598)</f>
        <v>0</v>
      </c>
      <c r="BD589" s="170">
        <f>MAX(GeoH!AZ598,GeoH!CH598)</f>
        <v>0</v>
      </c>
      <c r="BE589" s="170">
        <f>MAX(GeoH!BA598,GeoH!CI598)</f>
        <v>0</v>
      </c>
      <c r="BF589" s="170">
        <f>MAX(GeoH!BB598,GeoH!CJ598)</f>
        <v>0</v>
      </c>
      <c r="BG589" s="170">
        <f>MAX(COUNTIF(GeoH!BC598,"Oui"),COUNTIF(GeoH!CK598,"Oui"))</f>
        <v>0</v>
      </c>
      <c r="BH589" s="76"/>
      <c r="BI589" s="170">
        <f>Trachome!Q601</f>
        <v>0</v>
      </c>
      <c r="BJ589" s="170">
        <f>Trachome!AK601</f>
        <v>0</v>
      </c>
      <c r="BK589" s="170">
        <f>Trachome!AL601</f>
        <v>0</v>
      </c>
      <c r="BL589" s="170">
        <f>Trachome!AN601</f>
        <v>0</v>
      </c>
      <c r="BM589" s="170">
        <f>Trachome!AO601</f>
        <v>0</v>
      </c>
      <c r="BN589" s="170">
        <f>Trachome!AT601</f>
        <v>0</v>
      </c>
      <c r="BO589" s="170">
        <f>Trachome!AU601</f>
        <v>0</v>
      </c>
      <c r="BP589" s="170">
        <f>Trachome!AV601</f>
        <v>0</v>
      </c>
      <c r="BQ589" s="170">
        <f>Trachome!AW601</f>
        <v>0</v>
      </c>
      <c r="BR589" s="170">
        <f>COUNTIF(Trachome!AX601,"Oui")</f>
        <v>0</v>
      </c>
      <c r="BS589" s="76"/>
      <c r="BT589" s="170">
        <f t="shared" si="103"/>
        <v>0</v>
      </c>
      <c r="BU589" s="170">
        <f t="shared" si="104"/>
        <v>0</v>
      </c>
      <c r="BV589" s="170">
        <f t="shared" si="105"/>
        <v>0</v>
      </c>
      <c r="BW589" s="170">
        <f t="shared" si="106"/>
        <v>0</v>
      </c>
      <c r="BX589" s="170">
        <f t="shared" si="107"/>
        <v>0</v>
      </c>
      <c r="BY589" s="170">
        <f t="shared" si="110"/>
        <v>0</v>
      </c>
      <c r="BZ589" s="170">
        <f t="shared" si="111"/>
        <v>0</v>
      </c>
      <c r="CA589" s="170">
        <f t="shared" si="112"/>
        <v>0</v>
      </c>
      <c r="CB589" s="170">
        <f t="shared" si="108"/>
        <v>0</v>
      </c>
      <c r="CC589" s="170">
        <f t="shared" si="109"/>
        <v>0</v>
      </c>
    </row>
    <row r="590" spans="2:81" x14ac:dyDescent="0.25">
      <c r="B590" s="376">
        <f>'Données démographiques'!B598</f>
        <v>0</v>
      </c>
      <c r="C590" s="376">
        <f>'Données démographiques'!C598</f>
        <v>0</v>
      </c>
      <c r="D590" s="377">
        <f>'Données démographiques'!D598</f>
        <v>0</v>
      </c>
      <c r="E590" s="354"/>
      <c r="F590" s="377">
        <f>FL!M597</f>
        <v>0</v>
      </c>
      <c r="G590" s="377">
        <f>FL!AE597</f>
        <v>0</v>
      </c>
      <c r="H590" s="377">
        <f>FL!AF597</f>
        <v>0</v>
      </c>
      <c r="I590" s="377">
        <f>FL!AH597</f>
        <v>0</v>
      </c>
      <c r="J590" s="377">
        <f>FL!AI597</f>
        <v>0</v>
      </c>
      <c r="K590" s="377">
        <f>FL!AK597</f>
        <v>0</v>
      </c>
      <c r="L590" s="377">
        <f>FL!AM597</f>
        <v>0</v>
      </c>
      <c r="M590" s="377">
        <f>FL!AN597</f>
        <v>0</v>
      </c>
      <c r="N590" s="377">
        <f>FL!AO597</f>
        <v>0</v>
      </c>
      <c r="O590" s="377">
        <f>FL!AP597</f>
        <v>0</v>
      </c>
      <c r="P590" s="377">
        <f>FL!AQ597</f>
        <v>0</v>
      </c>
      <c r="Q590" s="377">
        <f>COUNTIF(FL!AR597,"Oui")</f>
        <v>0</v>
      </c>
      <c r="R590" s="354"/>
      <c r="S590" s="377">
        <f>Oncho!K597</f>
        <v>0</v>
      </c>
      <c r="T590" s="377">
        <f>MAX(Oncho!AB597,Oncho!BA597)</f>
        <v>0</v>
      </c>
      <c r="U590" s="377">
        <f>MAX(Oncho!AC597,Oncho!BB597)</f>
        <v>0</v>
      </c>
      <c r="V590" s="377">
        <f>MAX(Oncho!AE597,Oncho!BD597)</f>
        <v>0</v>
      </c>
      <c r="W590" s="377">
        <f>MAX(Oncho!AF597,Oncho!BE597)</f>
        <v>0</v>
      </c>
      <c r="X590" s="377">
        <f>MAX(Oncho!AG597,Oncho!BF597)</f>
        <v>0</v>
      </c>
      <c r="Y590" s="377">
        <f>MAX(Oncho!AH597,Oncho!BG597)</f>
        <v>0</v>
      </c>
      <c r="Z590" s="377">
        <f>MAX(Oncho!AI597,Oncho!BH597)</f>
        <v>0</v>
      </c>
      <c r="AA590" s="377">
        <f>MAX(Oncho!AJ597,Oncho!BI597)</f>
        <v>0</v>
      </c>
      <c r="AB590" s="377">
        <f>MAX(COUNTIF(Oncho!AK597,"Oui"),COUNTIF(Oncho!BJ597,"Oui"))</f>
        <v>0</v>
      </c>
      <c r="AC590" s="354"/>
      <c r="AD590" s="377">
        <f>SCH!P599</f>
        <v>0</v>
      </c>
      <c r="AE590" s="377">
        <f>SCH!AI599</f>
        <v>0</v>
      </c>
      <c r="AF590" s="377">
        <f>SCH!AJ599</f>
        <v>0</v>
      </c>
      <c r="AG590" s="377">
        <f>SCH!AN599</f>
        <v>0</v>
      </c>
      <c r="AH590" s="377">
        <f>SCH!AO599</f>
        <v>0</v>
      </c>
      <c r="AI590" s="377">
        <f>SCH!AT599</f>
        <v>0</v>
      </c>
      <c r="AJ590" s="377">
        <f>SCH!AU599</f>
        <v>0</v>
      </c>
      <c r="AK590" s="377">
        <f>SCH!AV599</f>
        <v>0</v>
      </c>
      <c r="AL590" s="377">
        <f>SCH!AW599</f>
        <v>0</v>
      </c>
      <c r="AM590" s="377">
        <f>COUNTIF(SCH!AX599,"Oui")</f>
        <v>0</v>
      </c>
      <c r="AN590" s="354"/>
      <c r="AO590" s="377">
        <f>GeoH!P599</f>
        <v>0</v>
      </c>
      <c r="AP590" s="377">
        <f>MAX(GeoH!AK599,GeoH!BS599)</f>
        <v>0</v>
      </c>
      <c r="AQ590" s="377">
        <f>MAX(GeoH!AL599,GeoH!BT599)</f>
        <v>0</v>
      </c>
      <c r="AR590" s="377">
        <f>MAX(GeoH!AM599,GeoH!BU599)</f>
        <v>0</v>
      </c>
      <c r="AS590" s="377">
        <f>MAX(GeoH!AN599,GeoH!BV599)</f>
        <v>0</v>
      </c>
      <c r="AT590" s="377">
        <f>MAX(GeoH!AO599,GeoH!BW599)</f>
        <v>0</v>
      </c>
      <c r="AU590" s="377">
        <f>MAX(GeoH!AQ599,GeoH!BY599)</f>
        <v>0</v>
      </c>
      <c r="AV590" s="377">
        <f>MAX(GeoH!AR599,GeoH!BZ599)</f>
        <v>0</v>
      </c>
      <c r="AW590" s="377">
        <f>MAX(GeoH!AS599,GeoH!CA599)</f>
        <v>0</v>
      </c>
      <c r="AX590" s="377">
        <f>MAX(GeoH!AT599,GeoH!CB599)</f>
        <v>0</v>
      </c>
      <c r="AY590" s="377">
        <f>MAX(GeoH!AU599,GeoH!CC599)</f>
        <v>0</v>
      </c>
      <c r="AZ590" s="377">
        <f>MAX(GeoH!AV599,GeoH!CD599)</f>
        <v>0</v>
      </c>
      <c r="BA590" s="377">
        <f>MAX(GeoH!AW599,GeoH!CE599)</f>
        <v>0</v>
      </c>
      <c r="BB590" s="377">
        <f>MAX(GeoH!AX599,GeoH!CF599)</f>
        <v>0</v>
      </c>
      <c r="BC590" s="377">
        <f>MAX(GeoH!AY599,GeoH!CG599)</f>
        <v>0</v>
      </c>
      <c r="BD590" s="377">
        <f>MAX(GeoH!AZ599,GeoH!CH599)</f>
        <v>0</v>
      </c>
      <c r="BE590" s="377">
        <f>MAX(GeoH!BA599,GeoH!CI599)</f>
        <v>0</v>
      </c>
      <c r="BF590" s="377">
        <f>MAX(GeoH!BB599,GeoH!CJ599)</f>
        <v>0</v>
      </c>
      <c r="BG590" s="377">
        <f>MAX(COUNTIF(GeoH!BC599,"Oui"),COUNTIF(GeoH!CK599,"Oui"))</f>
        <v>0</v>
      </c>
      <c r="BH590" s="354"/>
      <c r="BI590" s="377">
        <f>Trachome!Q602</f>
        <v>0</v>
      </c>
      <c r="BJ590" s="377">
        <f>Trachome!AK602</f>
        <v>0</v>
      </c>
      <c r="BK590" s="377">
        <f>Trachome!AL602</f>
        <v>0</v>
      </c>
      <c r="BL590" s="377">
        <f>Trachome!AN602</f>
        <v>0</v>
      </c>
      <c r="BM590" s="377">
        <f>Trachome!AO602</f>
        <v>0</v>
      </c>
      <c r="BN590" s="377">
        <f>Trachome!AT602</f>
        <v>0</v>
      </c>
      <c r="BO590" s="377">
        <f>Trachome!AU602</f>
        <v>0</v>
      </c>
      <c r="BP590" s="377">
        <f>Trachome!AV602</f>
        <v>0</v>
      </c>
      <c r="BQ590" s="377">
        <f>Trachome!AW602</f>
        <v>0</v>
      </c>
      <c r="BR590" s="377">
        <f>COUNTIF(Trachome!AX602,"Oui")</f>
        <v>0</v>
      </c>
      <c r="BS590" s="354"/>
      <c r="BT590" s="377">
        <f t="shared" si="103"/>
        <v>0</v>
      </c>
      <c r="BU590" s="377">
        <f t="shared" si="104"/>
        <v>0</v>
      </c>
      <c r="BV590" s="377">
        <f t="shared" si="105"/>
        <v>0</v>
      </c>
      <c r="BW590" s="377">
        <f t="shared" si="106"/>
        <v>0</v>
      </c>
      <c r="BX590" s="377">
        <f t="shared" si="107"/>
        <v>0</v>
      </c>
      <c r="BY590" s="377">
        <f t="shared" si="110"/>
        <v>0</v>
      </c>
      <c r="BZ590" s="377">
        <f t="shared" si="111"/>
        <v>0</v>
      </c>
      <c r="CA590" s="377">
        <f t="shared" si="112"/>
        <v>0</v>
      </c>
      <c r="CB590" s="377">
        <f t="shared" si="108"/>
        <v>0</v>
      </c>
      <c r="CC590" s="377">
        <f t="shared" si="109"/>
        <v>0</v>
      </c>
    </row>
    <row r="591" spans="2:81" x14ac:dyDescent="0.25">
      <c r="B591" s="169">
        <f>'Données démographiques'!B599</f>
        <v>0</v>
      </c>
      <c r="C591" s="169">
        <f>'Données démographiques'!C599</f>
        <v>0</v>
      </c>
      <c r="D591" s="170">
        <f>'Données démographiques'!D599</f>
        <v>0</v>
      </c>
      <c r="E591" s="76"/>
      <c r="F591" s="170">
        <f>FL!M598</f>
        <v>0</v>
      </c>
      <c r="G591" s="170">
        <f>FL!AE598</f>
        <v>0</v>
      </c>
      <c r="H591" s="170">
        <f>FL!AF598</f>
        <v>0</v>
      </c>
      <c r="I591" s="170">
        <f>FL!AH598</f>
        <v>0</v>
      </c>
      <c r="J591" s="170">
        <f>FL!AI598</f>
        <v>0</v>
      </c>
      <c r="K591" s="170">
        <f>FL!AK598</f>
        <v>0</v>
      </c>
      <c r="L591" s="170">
        <f>FL!AM598</f>
        <v>0</v>
      </c>
      <c r="M591" s="170">
        <f>FL!AN598</f>
        <v>0</v>
      </c>
      <c r="N591" s="170">
        <f>FL!AO598</f>
        <v>0</v>
      </c>
      <c r="O591" s="170">
        <f>FL!AP598</f>
        <v>0</v>
      </c>
      <c r="P591" s="170">
        <f>FL!AQ598</f>
        <v>0</v>
      </c>
      <c r="Q591" s="170">
        <f>COUNTIF(FL!AR598,"Oui")</f>
        <v>0</v>
      </c>
      <c r="R591" s="76"/>
      <c r="S591" s="170">
        <f>Oncho!K598</f>
        <v>0</v>
      </c>
      <c r="T591" s="170">
        <f>MAX(Oncho!AB598,Oncho!BA598)</f>
        <v>0</v>
      </c>
      <c r="U591" s="170">
        <f>MAX(Oncho!AC598,Oncho!BB598)</f>
        <v>0</v>
      </c>
      <c r="V591" s="170">
        <f>MAX(Oncho!AE598,Oncho!BD598)</f>
        <v>0</v>
      </c>
      <c r="W591" s="170">
        <f>MAX(Oncho!AF598,Oncho!BE598)</f>
        <v>0</v>
      </c>
      <c r="X591" s="170">
        <f>MAX(Oncho!AG598,Oncho!BF598)</f>
        <v>0</v>
      </c>
      <c r="Y591" s="170">
        <f>MAX(Oncho!AH598,Oncho!BG598)</f>
        <v>0</v>
      </c>
      <c r="Z591" s="170">
        <f>MAX(Oncho!AI598,Oncho!BH598)</f>
        <v>0</v>
      </c>
      <c r="AA591" s="170">
        <f>MAX(Oncho!AJ598,Oncho!BI598)</f>
        <v>0</v>
      </c>
      <c r="AB591" s="170">
        <f>MAX(COUNTIF(Oncho!AK598,"Oui"),COUNTIF(Oncho!BJ598,"Oui"))</f>
        <v>0</v>
      </c>
      <c r="AC591" s="76"/>
      <c r="AD591" s="170">
        <f>SCH!P600</f>
        <v>0</v>
      </c>
      <c r="AE591" s="170">
        <f>SCH!AI600</f>
        <v>0</v>
      </c>
      <c r="AF591" s="170">
        <f>SCH!AJ600</f>
        <v>0</v>
      </c>
      <c r="AG591" s="170">
        <f>SCH!AN600</f>
        <v>0</v>
      </c>
      <c r="AH591" s="170">
        <f>SCH!AO600</f>
        <v>0</v>
      </c>
      <c r="AI591" s="170">
        <f>SCH!AT600</f>
        <v>0</v>
      </c>
      <c r="AJ591" s="170">
        <f>SCH!AU600</f>
        <v>0</v>
      </c>
      <c r="AK591" s="170">
        <f>SCH!AV600</f>
        <v>0</v>
      </c>
      <c r="AL591" s="170">
        <f>SCH!AW600</f>
        <v>0</v>
      </c>
      <c r="AM591" s="170">
        <f>COUNTIF(SCH!AX600,"Oui")</f>
        <v>0</v>
      </c>
      <c r="AN591" s="76"/>
      <c r="AO591" s="170">
        <f>GeoH!P600</f>
        <v>0</v>
      </c>
      <c r="AP591" s="170">
        <f>MAX(GeoH!AK600,GeoH!BS600)</f>
        <v>0</v>
      </c>
      <c r="AQ591" s="170">
        <f>MAX(GeoH!AL600,GeoH!BT600)</f>
        <v>0</v>
      </c>
      <c r="AR591" s="170">
        <f>MAX(GeoH!AM600,GeoH!BU600)</f>
        <v>0</v>
      </c>
      <c r="AS591" s="170">
        <f>MAX(GeoH!AN600,GeoH!BV600)</f>
        <v>0</v>
      </c>
      <c r="AT591" s="170">
        <f>MAX(GeoH!AO600,GeoH!BW600)</f>
        <v>0</v>
      </c>
      <c r="AU591" s="170">
        <f>MAX(GeoH!AQ600,GeoH!BY600)</f>
        <v>0</v>
      </c>
      <c r="AV591" s="170">
        <f>MAX(GeoH!AR600,GeoH!BZ600)</f>
        <v>0</v>
      </c>
      <c r="AW591" s="170">
        <f>MAX(GeoH!AS600,GeoH!CA600)</f>
        <v>0</v>
      </c>
      <c r="AX591" s="170">
        <f>MAX(GeoH!AT600,GeoH!CB600)</f>
        <v>0</v>
      </c>
      <c r="AY591" s="170">
        <f>MAX(GeoH!AU600,GeoH!CC600)</f>
        <v>0</v>
      </c>
      <c r="AZ591" s="170">
        <f>MAX(GeoH!AV600,GeoH!CD600)</f>
        <v>0</v>
      </c>
      <c r="BA591" s="170">
        <f>MAX(GeoH!AW600,GeoH!CE600)</f>
        <v>0</v>
      </c>
      <c r="BB591" s="170">
        <f>MAX(GeoH!AX600,GeoH!CF600)</f>
        <v>0</v>
      </c>
      <c r="BC591" s="170">
        <f>MAX(GeoH!AY600,GeoH!CG600)</f>
        <v>0</v>
      </c>
      <c r="BD591" s="170">
        <f>MAX(GeoH!AZ600,GeoH!CH600)</f>
        <v>0</v>
      </c>
      <c r="BE591" s="170">
        <f>MAX(GeoH!BA600,GeoH!CI600)</f>
        <v>0</v>
      </c>
      <c r="BF591" s="170">
        <f>MAX(GeoH!BB600,GeoH!CJ600)</f>
        <v>0</v>
      </c>
      <c r="BG591" s="170">
        <f>MAX(COUNTIF(GeoH!BC600,"Oui"),COUNTIF(GeoH!CK600,"Oui"))</f>
        <v>0</v>
      </c>
      <c r="BH591" s="76"/>
      <c r="BI591" s="170">
        <f>Trachome!Q603</f>
        <v>0</v>
      </c>
      <c r="BJ591" s="170">
        <f>Trachome!AK603</f>
        <v>0</v>
      </c>
      <c r="BK591" s="170">
        <f>Trachome!AL603</f>
        <v>0</v>
      </c>
      <c r="BL591" s="170">
        <f>Trachome!AN603</f>
        <v>0</v>
      </c>
      <c r="BM591" s="170">
        <f>Trachome!AO603</f>
        <v>0</v>
      </c>
      <c r="BN591" s="170">
        <f>Trachome!AT603</f>
        <v>0</v>
      </c>
      <c r="BO591" s="170">
        <f>Trachome!AU603</f>
        <v>0</v>
      </c>
      <c r="BP591" s="170">
        <f>Trachome!AV603</f>
        <v>0</v>
      </c>
      <c r="BQ591" s="170">
        <f>Trachome!AW603</f>
        <v>0</v>
      </c>
      <c r="BR591" s="170">
        <f>COUNTIF(Trachome!AX603,"Oui")</f>
        <v>0</v>
      </c>
      <c r="BS591" s="76"/>
      <c r="BT591" s="170">
        <f t="shared" si="103"/>
        <v>0</v>
      </c>
      <c r="BU591" s="170">
        <f t="shared" si="104"/>
        <v>0</v>
      </c>
      <c r="BV591" s="170">
        <f t="shared" si="105"/>
        <v>0</v>
      </c>
      <c r="BW591" s="170">
        <f t="shared" si="106"/>
        <v>0</v>
      </c>
      <c r="BX591" s="170">
        <f t="shared" si="107"/>
        <v>0</v>
      </c>
      <c r="BY591" s="170">
        <f t="shared" si="110"/>
        <v>0</v>
      </c>
      <c r="BZ591" s="170">
        <f t="shared" si="111"/>
        <v>0</v>
      </c>
      <c r="CA591" s="170">
        <f t="shared" si="112"/>
        <v>0</v>
      </c>
      <c r="CB591" s="170">
        <f t="shared" si="108"/>
        <v>0</v>
      </c>
      <c r="CC591" s="170">
        <f t="shared" si="109"/>
        <v>0</v>
      </c>
    </row>
    <row r="592" spans="2:81" x14ac:dyDescent="0.25">
      <c r="B592" s="376">
        <f>'Données démographiques'!B600</f>
        <v>0</v>
      </c>
      <c r="C592" s="376">
        <f>'Données démographiques'!C600</f>
        <v>0</v>
      </c>
      <c r="D592" s="377">
        <f>'Données démographiques'!D600</f>
        <v>0</v>
      </c>
      <c r="E592" s="354"/>
      <c r="F592" s="377">
        <f>FL!M599</f>
        <v>0</v>
      </c>
      <c r="G592" s="377">
        <f>FL!AE599</f>
        <v>0</v>
      </c>
      <c r="H592" s="377">
        <f>FL!AF599</f>
        <v>0</v>
      </c>
      <c r="I592" s="377">
        <f>FL!AH599</f>
        <v>0</v>
      </c>
      <c r="J592" s="377">
        <f>FL!AI599</f>
        <v>0</v>
      </c>
      <c r="K592" s="377">
        <f>FL!AK599</f>
        <v>0</v>
      </c>
      <c r="L592" s="377">
        <f>FL!AM599</f>
        <v>0</v>
      </c>
      <c r="M592" s="377">
        <f>FL!AN599</f>
        <v>0</v>
      </c>
      <c r="N592" s="377">
        <f>FL!AO599</f>
        <v>0</v>
      </c>
      <c r="O592" s="377">
        <f>FL!AP599</f>
        <v>0</v>
      </c>
      <c r="P592" s="377">
        <f>FL!AQ599</f>
        <v>0</v>
      </c>
      <c r="Q592" s="377">
        <f>COUNTIF(FL!AR599,"Oui")</f>
        <v>0</v>
      </c>
      <c r="R592" s="354"/>
      <c r="S592" s="377">
        <f>Oncho!K599</f>
        <v>0</v>
      </c>
      <c r="T592" s="377">
        <f>MAX(Oncho!AB599,Oncho!BA599)</f>
        <v>0</v>
      </c>
      <c r="U592" s="377">
        <f>MAX(Oncho!AC599,Oncho!BB599)</f>
        <v>0</v>
      </c>
      <c r="V592" s="377">
        <f>MAX(Oncho!AE599,Oncho!BD599)</f>
        <v>0</v>
      </c>
      <c r="W592" s="377">
        <f>MAX(Oncho!AF599,Oncho!BE599)</f>
        <v>0</v>
      </c>
      <c r="X592" s="377">
        <f>MAX(Oncho!AG599,Oncho!BF599)</f>
        <v>0</v>
      </c>
      <c r="Y592" s="377">
        <f>MAX(Oncho!AH599,Oncho!BG599)</f>
        <v>0</v>
      </c>
      <c r="Z592" s="377">
        <f>MAX(Oncho!AI599,Oncho!BH599)</f>
        <v>0</v>
      </c>
      <c r="AA592" s="377">
        <f>MAX(Oncho!AJ599,Oncho!BI599)</f>
        <v>0</v>
      </c>
      <c r="AB592" s="377">
        <f>MAX(COUNTIF(Oncho!AK599,"Oui"),COUNTIF(Oncho!BJ599,"Oui"))</f>
        <v>0</v>
      </c>
      <c r="AC592" s="354"/>
      <c r="AD592" s="377">
        <f>SCH!P601</f>
        <v>0</v>
      </c>
      <c r="AE592" s="377">
        <f>SCH!AI601</f>
        <v>0</v>
      </c>
      <c r="AF592" s="377">
        <f>SCH!AJ601</f>
        <v>0</v>
      </c>
      <c r="AG592" s="377">
        <f>SCH!AN601</f>
        <v>0</v>
      </c>
      <c r="AH592" s="377">
        <f>SCH!AO601</f>
        <v>0</v>
      </c>
      <c r="AI592" s="377">
        <f>SCH!AT601</f>
        <v>0</v>
      </c>
      <c r="AJ592" s="377">
        <f>SCH!AU601</f>
        <v>0</v>
      </c>
      <c r="AK592" s="377">
        <f>SCH!AV601</f>
        <v>0</v>
      </c>
      <c r="AL592" s="377">
        <f>SCH!AW601</f>
        <v>0</v>
      </c>
      <c r="AM592" s="377">
        <f>COUNTIF(SCH!AX601,"Oui")</f>
        <v>0</v>
      </c>
      <c r="AN592" s="354"/>
      <c r="AO592" s="377">
        <f>GeoH!P601</f>
        <v>0</v>
      </c>
      <c r="AP592" s="377">
        <f>MAX(GeoH!AK601,GeoH!BS601)</f>
        <v>0</v>
      </c>
      <c r="AQ592" s="377">
        <f>MAX(GeoH!AL601,GeoH!BT601)</f>
        <v>0</v>
      </c>
      <c r="AR592" s="377">
        <f>MAX(GeoH!AM601,GeoH!BU601)</f>
        <v>0</v>
      </c>
      <c r="AS592" s="377">
        <f>MAX(GeoH!AN601,GeoH!BV601)</f>
        <v>0</v>
      </c>
      <c r="AT592" s="377">
        <f>MAX(GeoH!AO601,GeoH!BW601)</f>
        <v>0</v>
      </c>
      <c r="AU592" s="377">
        <f>MAX(GeoH!AQ601,GeoH!BY601)</f>
        <v>0</v>
      </c>
      <c r="AV592" s="377">
        <f>MAX(GeoH!AR601,GeoH!BZ601)</f>
        <v>0</v>
      </c>
      <c r="AW592" s="377">
        <f>MAX(GeoH!AS601,GeoH!CA601)</f>
        <v>0</v>
      </c>
      <c r="AX592" s="377">
        <f>MAX(GeoH!AT601,GeoH!CB601)</f>
        <v>0</v>
      </c>
      <c r="AY592" s="377">
        <f>MAX(GeoH!AU601,GeoH!CC601)</f>
        <v>0</v>
      </c>
      <c r="AZ592" s="377">
        <f>MAX(GeoH!AV601,GeoH!CD601)</f>
        <v>0</v>
      </c>
      <c r="BA592" s="377">
        <f>MAX(GeoH!AW601,GeoH!CE601)</f>
        <v>0</v>
      </c>
      <c r="BB592" s="377">
        <f>MAX(GeoH!AX601,GeoH!CF601)</f>
        <v>0</v>
      </c>
      <c r="BC592" s="377">
        <f>MAX(GeoH!AY601,GeoH!CG601)</f>
        <v>0</v>
      </c>
      <c r="BD592" s="377">
        <f>MAX(GeoH!AZ601,GeoH!CH601)</f>
        <v>0</v>
      </c>
      <c r="BE592" s="377">
        <f>MAX(GeoH!BA601,GeoH!CI601)</f>
        <v>0</v>
      </c>
      <c r="BF592" s="377">
        <f>MAX(GeoH!BB601,GeoH!CJ601)</f>
        <v>0</v>
      </c>
      <c r="BG592" s="377">
        <f>MAX(COUNTIF(GeoH!BC601,"Oui"),COUNTIF(GeoH!CK601,"Oui"))</f>
        <v>0</v>
      </c>
      <c r="BH592" s="354"/>
      <c r="BI592" s="377">
        <f>Trachome!Q604</f>
        <v>0</v>
      </c>
      <c r="BJ592" s="377">
        <f>Trachome!AK604</f>
        <v>0</v>
      </c>
      <c r="BK592" s="377">
        <f>Trachome!AL604</f>
        <v>0</v>
      </c>
      <c r="BL592" s="377">
        <f>Trachome!AN604</f>
        <v>0</v>
      </c>
      <c r="BM592" s="377">
        <f>Trachome!AO604</f>
        <v>0</v>
      </c>
      <c r="BN592" s="377">
        <f>Trachome!AT604</f>
        <v>0</v>
      </c>
      <c r="BO592" s="377">
        <f>Trachome!AU604</f>
        <v>0</v>
      </c>
      <c r="BP592" s="377">
        <f>Trachome!AV604</f>
        <v>0</v>
      </c>
      <c r="BQ592" s="377">
        <f>Trachome!AW604</f>
        <v>0</v>
      </c>
      <c r="BR592" s="377">
        <f>COUNTIF(Trachome!AX604,"Oui")</f>
        <v>0</v>
      </c>
      <c r="BS592" s="354"/>
      <c r="BT592" s="377">
        <f t="shared" si="103"/>
        <v>0</v>
      </c>
      <c r="BU592" s="377">
        <f t="shared" si="104"/>
        <v>0</v>
      </c>
      <c r="BV592" s="377">
        <f t="shared" si="105"/>
        <v>0</v>
      </c>
      <c r="BW592" s="377">
        <f t="shared" si="106"/>
        <v>0</v>
      </c>
      <c r="BX592" s="377">
        <f t="shared" si="107"/>
        <v>0</v>
      </c>
      <c r="BY592" s="377">
        <f t="shared" si="110"/>
        <v>0</v>
      </c>
      <c r="BZ592" s="377">
        <f t="shared" si="111"/>
        <v>0</v>
      </c>
      <c r="CA592" s="377">
        <f t="shared" si="112"/>
        <v>0</v>
      </c>
      <c r="CB592" s="377">
        <f t="shared" si="108"/>
        <v>0</v>
      </c>
      <c r="CC592" s="377">
        <f t="shared" si="109"/>
        <v>0</v>
      </c>
    </row>
    <row r="593" spans="2:81" x14ac:dyDescent="0.25">
      <c r="B593" s="169">
        <f>'Données démographiques'!B601</f>
        <v>0</v>
      </c>
      <c r="C593" s="169">
        <f>'Données démographiques'!C601</f>
        <v>0</v>
      </c>
      <c r="D593" s="170">
        <f>'Données démographiques'!D601</f>
        <v>0</v>
      </c>
      <c r="E593" s="76"/>
      <c r="F593" s="170">
        <f>FL!M600</f>
        <v>0</v>
      </c>
      <c r="G593" s="170">
        <f>FL!AE600</f>
        <v>0</v>
      </c>
      <c r="H593" s="170">
        <f>FL!AF600</f>
        <v>0</v>
      </c>
      <c r="I593" s="170">
        <f>FL!AH600</f>
        <v>0</v>
      </c>
      <c r="J593" s="170">
        <f>FL!AI600</f>
        <v>0</v>
      </c>
      <c r="K593" s="170">
        <f>FL!AK600</f>
        <v>0</v>
      </c>
      <c r="L593" s="170">
        <f>FL!AM600</f>
        <v>0</v>
      </c>
      <c r="M593" s="170">
        <f>FL!AN600</f>
        <v>0</v>
      </c>
      <c r="N593" s="170">
        <f>FL!AO600</f>
        <v>0</v>
      </c>
      <c r="O593" s="170">
        <f>FL!AP600</f>
        <v>0</v>
      </c>
      <c r="P593" s="170">
        <f>FL!AQ600</f>
        <v>0</v>
      </c>
      <c r="Q593" s="170">
        <f>COUNTIF(FL!AR600,"Oui")</f>
        <v>0</v>
      </c>
      <c r="R593" s="76"/>
      <c r="S593" s="170">
        <f>Oncho!K600</f>
        <v>0</v>
      </c>
      <c r="T593" s="170">
        <f>MAX(Oncho!AB600,Oncho!BA600)</f>
        <v>0</v>
      </c>
      <c r="U593" s="170">
        <f>MAX(Oncho!AC600,Oncho!BB600)</f>
        <v>0</v>
      </c>
      <c r="V593" s="170">
        <f>MAX(Oncho!AE600,Oncho!BD600)</f>
        <v>0</v>
      </c>
      <c r="W593" s="170">
        <f>MAX(Oncho!AF600,Oncho!BE600)</f>
        <v>0</v>
      </c>
      <c r="X593" s="170">
        <f>MAX(Oncho!AG600,Oncho!BF600)</f>
        <v>0</v>
      </c>
      <c r="Y593" s="170">
        <f>MAX(Oncho!AH600,Oncho!BG600)</f>
        <v>0</v>
      </c>
      <c r="Z593" s="170">
        <f>MAX(Oncho!AI600,Oncho!BH600)</f>
        <v>0</v>
      </c>
      <c r="AA593" s="170">
        <f>MAX(Oncho!AJ600,Oncho!BI600)</f>
        <v>0</v>
      </c>
      <c r="AB593" s="170">
        <f>MAX(COUNTIF(Oncho!AK600,"Oui"),COUNTIF(Oncho!BJ600,"Oui"))</f>
        <v>0</v>
      </c>
      <c r="AC593" s="76"/>
      <c r="AD593" s="170">
        <f>SCH!P602</f>
        <v>0</v>
      </c>
      <c r="AE593" s="170">
        <f>SCH!AI602</f>
        <v>0</v>
      </c>
      <c r="AF593" s="170">
        <f>SCH!AJ602</f>
        <v>0</v>
      </c>
      <c r="AG593" s="170">
        <f>SCH!AN602</f>
        <v>0</v>
      </c>
      <c r="AH593" s="170">
        <f>SCH!AO602</f>
        <v>0</v>
      </c>
      <c r="AI593" s="170">
        <f>SCH!AT602</f>
        <v>0</v>
      </c>
      <c r="AJ593" s="170">
        <f>SCH!AU602</f>
        <v>0</v>
      </c>
      <c r="AK593" s="170">
        <f>SCH!AV602</f>
        <v>0</v>
      </c>
      <c r="AL593" s="170">
        <f>SCH!AW602</f>
        <v>0</v>
      </c>
      <c r="AM593" s="170">
        <f>COUNTIF(SCH!AX602,"Oui")</f>
        <v>0</v>
      </c>
      <c r="AN593" s="76"/>
      <c r="AO593" s="170">
        <f>GeoH!P602</f>
        <v>0</v>
      </c>
      <c r="AP593" s="170">
        <f>MAX(GeoH!AK602,GeoH!BS602)</f>
        <v>0</v>
      </c>
      <c r="AQ593" s="170">
        <f>MAX(GeoH!AL602,GeoH!BT602)</f>
        <v>0</v>
      </c>
      <c r="AR593" s="170">
        <f>MAX(GeoH!AM602,GeoH!BU602)</f>
        <v>0</v>
      </c>
      <c r="AS593" s="170">
        <f>MAX(GeoH!AN602,GeoH!BV602)</f>
        <v>0</v>
      </c>
      <c r="AT593" s="170">
        <f>MAX(GeoH!AO602,GeoH!BW602)</f>
        <v>0</v>
      </c>
      <c r="AU593" s="170">
        <f>MAX(GeoH!AQ602,GeoH!BY602)</f>
        <v>0</v>
      </c>
      <c r="AV593" s="170">
        <f>MAX(GeoH!AR602,GeoH!BZ602)</f>
        <v>0</v>
      </c>
      <c r="AW593" s="170">
        <f>MAX(GeoH!AS602,GeoH!CA602)</f>
        <v>0</v>
      </c>
      <c r="AX593" s="170">
        <f>MAX(GeoH!AT602,GeoH!CB602)</f>
        <v>0</v>
      </c>
      <c r="AY593" s="170">
        <f>MAX(GeoH!AU602,GeoH!CC602)</f>
        <v>0</v>
      </c>
      <c r="AZ593" s="170">
        <f>MAX(GeoH!AV602,GeoH!CD602)</f>
        <v>0</v>
      </c>
      <c r="BA593" s="170">
        <f>MAX(GeoH!AW602,GeoH!CE602)</f>
        <v>0</v>
      </c>
      <c r="BB593" s="170">
        <f>MAX(GeoH!AX602,GeoH!CF602)</f>
        <v>0</v>
      </c>
      <c r="BC593" s="170">
        <f>MAX(GeoH!AY602,GeoH!CG602)</f>
        <v>0</v>
      </c>
      <c r="BD593" s="170">
        <f>MAX(GeoH!AZ602,GeoH!CH602)</f>
        <v>0</v>
      </c>
      <c r="BE593" s="170">
        <f>MAX(GeoH!BA602,GeoH!CI602)</f>
        <v>0</v>
      </c>
      <c r="BF593" s="170">
        <f>MAX(GeoH!BB602,GeoH!CJ602)</f>
        <v>0</v>
      </c>
      <c r="BG593" s="170">
        <f>MAX(COUNTIF(GeoH!BC602,"Oui"),COUNTIF(GeoH!CK602,"Oui"))</f>
        <v>0</v>
      </c>
      <c r="BH593" s="76"/>
      <c r="BI593" s="170">
        <f>Trachome!Q605</f>
        <v>0</v>
      </c>
      <c r="BJ593" s="170">
        <f>Trachome!AK605</f>
        <v>0</v>
      </c>
      <c r="BK593" s="170">
        <f>Trachome!AL605</f>
        <v>0</v>
      </c>
      <c r="BL593" s="170">
        <f>Trachome!AN605</f>
        <v>0</v>
      </c>
      <c r="BM593" s="170">
        <f>Trachome!AO605</f>
        <v>0</v>
      </c>
      <c r="BN593" s="170">
        <f>Trachome!AT605</f>
        <v>0</v>
      </c>
      <c r="BO593" s="170">
        <f>Trachome!AU605</f>
        <v>0</v>
      </c>
      <c r="BP593" s="170">
        <f>Trachome!AV605</f>
        <v>0</v>
      </c>
      <c r="BQ593" s="170">
        <f>Trachome!AW605</f>
        <v>0</v>
      </c>
      <c r="BR593" s="170">
        <f>COUNTIF(Trachome!AX605,"Oui")</f>
        <v>0</v>
      </c>
      <c r="BS593" s="76"/>
      <c r="BT593" s="170">
        <f t="shared" si="103"/>
        <v>0</v>
      </c>
      <c r="BU593" s="170">
        <f t="shared" si="104"/>
        <v>0</v>
      </c>
      <c r="BV593" s="170">
        <f t="shared" si="105"/>
        <v>0</v>
      </c>
      <c r="BW593" s="170">
        <f t="shared" si="106"/>
        <v>0</v>
      </c>
      <c r="BX593" s="170">
        <f t="shared" si="107"/>
        <v>0</v>
      </c>
      <c r="BY593" s="170">
        <f t="shared" si="110"/>
        <v>0</v>
      </c>
      <c r="BZ593" s="170">
        <f t="shared" si="111"/>
        <v>0</v>
      </c>
      <c r="CA593" s="170">
        <f t="shared" si="112"/>
        <v>0</v>
      </c>
      <c r="CB593" s="170">
        <f t="shared" si="108"/>
        <v>0</v>
      </c>
      <c r="CC593" s="170">
        <f t="shared" si="109"/>
        <v>0</v>
      </c>
    </row>
    <row r="594" spans="2:81" x14ac:dyDescent="0.25">
      <c r="B594" s="376">
        <f>'Données démographiques'!B602</f>
        <v>0</v>
      </c>
      <c r="C594" s="376">
        <f>'Données démographiques'!C602</f>
        <v>0</v>
      </c>
      <c r="D594" s="377">
        <f>'Données démographiques'!D602</f>
        <v>0</v>
      </c>
      <c r="E594" s="354"/>
      <c r="F594" s="377">
        <f>FL!M601</f>
        <v>0</v>
      </c>
      <c r="G594" s="377">
        <f>FL!AE601</f>
        <v>0</v>
      </c>
      <c r="H594" s="377">
        <f>FL!AF601</f>
        <v>0</v>
      </c>
      <c r="I594" s="377">
        <f>FL!AH601</f>
        <v>0</v>
      </c>
      <c r="J594" s="377">
        <f>FL!AI601</f>
        <v>0</v>
      </c>
      <c r="K594" s="377">
        <f>FL!AK601</f>
        <v>0</v>
      </c>
      <c r="L594" s="377">
        <f>FL!AM601</f>
        <v>0</v>
      </c>
      <c r="M594" s="377">
        <f>FL!AN601</f>
        <v>0</v>
      </c>
      <c r="N594" s="377">
        <f>FL!AO601</f>
        <v>0</v>
      </c>
      <c r="O594" s="377">
        <f>FL!AP601</f>
        <v>0</v>
      </c>
      <c r="P594" s="377">
        <f>FL!AQ601</f>
        <v>0</v>
      </c>
      <c r="Q594" s="377">
        <f>COUNTIF(FL!AR601,"Oui")</f>
        <v>0</v>
      </c>
      <c r="R594" s="354"/>
      <c r="S594" s="377">
        <f>Oncho!K601</f>
        <v>0</v>
      </c>
      <c r="T594" s="377">
        <f>MAX(Oncho!AB601,Oncho!BA601)</f>
        <v>0</v>
      </c>
      <c r="U594" s="377">
        <f>MAX(Oncho!AC601,Oncho!BB601)</f>
        <v>0</v>
      </c>
      <c r="V594" s="377">
        <f>MAX(Oncho!AE601,Oncho!BD601)</f>
        <v>0</v>
      </c>
      <c r="W594" s="377">
        <f>MAX(Oncho!AF601,Oncho!BE601)</f>
        <v>0</v>
      </c>
      <c r="X594" s="377">
        <f>MAX(Oncho!AG601,Oncho!BF601)</f>
        <v>0</v>
      </c>
      <c r="Y594" s="377">
        <f>MAX(Oncho!AH601,Oncho!BG601)</f>
        <v>0</v>
      </c>
      <c r="Z594" s="377">
        <f>MAX(Oncho!AI601,Oncho!BH601)</f>
        <v>0</v>
      </c>
      <c r="AA594" s="377">
        <f>MAX(Oncho!AJ601,Oncho!BI601)</f>
        <v>0</v>
      </c>
      <c r="AB594" s="377">
        <f>MAX(COUNTIF(Oncho!AK601,"Oui"),COUNTIF(Oncho!BJ601,"Oui"))</f>
        <v>0</v>
      </c>
      <c r="AC594" s="354"/>
      <c r="AD594" s="377">
        <f>SCH!P603</f>
        <v>0</v>
      </c>
      <c r="AE594" s="377">
        <f>SCH!AI603</f>
        <v>0</v>
      </c>
      <c r="AF594" s="377">
        <f>SCH!AJ603</f>
        <v>0</v>
      </c>
      <c r="AG594" s="377">
        <f>SCH!AN603</f>
        <v>0</v>
      </c>
      <c r="AH594" s="377">
        <f>SCH!AO603</f>
        <v>0</v>
      </c>
      <c r="AI594" s="377">
        <f>SCH!AT603</f>
        <v>0</v>
      </c>
      <c r="AJ594" s="377">
        <f>SCH!AU603</f>
        <v>0</v>
      </c>
      <c r="AK594" s="377">
        <f>SCH!AV603</f>
        <v>0</v>
      </c>
      <c r="AL594" s="377">
        <f>SCH!AW603</f>
        <v>0</v>
      </c>
      <c r="AM594" s="377">
        <f>COUNTIF(SCH!AX603,"Oui")</f>
        <v>0</v>
      </c>
      <c r="AN594" s="354"/>
      <c r="AO594" s="377">
        <f>GeoH!P603</f>
        <v>0</v>
      </c>
      <c r="AP594" s="377">
        <f>MAX(GeoH!AK603,GeoH!BS603)</f>
        <v>0</v>
      </c>
      <c r="AQ594" s="377">
        <f>MAX(GeoH!AL603,GeoH!BT603)</f>
        <v>0</v>
      </c>
      <c r="AR594" s="377">
        <f>MAX(GeoH!AM603,GeoH!BU603)</f>
        <v>0</v>
      </c>
      <c r="AS594" s="377">
        <f>MAX(GeoH!AN603,GeoH!BV603)</f>
        <v>0</v>
      </c>
      <c r="AT594" s="377">
        <f>MAX(GeoH!AO603,GeoH!BW603)</f>
        <v>0</v>
      </c>
      <c r="AU594" s="377">
        <f>MAX(GeoH!AQ603,GeoH!BY603)</f>
        <v>0</v>
      </c>
      <c r="AV594" s="377">
        <f>MAX(GeoH!AR603,GeoH!BZ603)</f>
        <v>0</v>
      </c>
      <c r="AW594" s="377">
        <f>MAX(GeoH!AS603,GeoH!CA603)</f>
        <v>0</v>
      </c>
      <c r="AX594" s="377">
        <f>MAX(GeoH!AT603,GeoH!CB603)</f>
        <v>0</v>
      </c>
      <c r="AY594" s="377">
        <f>MAX(GeoH!AU603,GeoH!CC603)</f>
        <v>0</v>
      </c>
      <c r="AZ594" s="377">
        <f>MAX(GeoH!AV603,GeoH!CD603)</f>
        <v>0</v>
      </c>
      <c r="BA594" s="377">
        <f>MAX(GeoH!AW603,GeoH!CE603)</f>
        <v>0</v>
      </c>
      <c r="BB594" s="377">
        <f>MAX(GeoH!AX603,GeoH!CF603)</f>
        <v>0</v>
      </c>
      <c r="BC594" s="377">
        <f>MAX(GeoH!AY603,GeoH!CG603)</f>
        <v>0</v>
      </c>
      <c r="BD594" s="377">
        <f>MAX(GeoH!AZ603,GeoH!CH603)</f>
        <v>0</v>
      </c>
      <c r="BE594" s="377">
        <f>MAX(GeoH!BA603,GeoH!CI603)</f>
        <v>0</v>
      </c>
      <c r="BF594" s="377">
        <f>MAX(GeoH!BB603,GeoH!CJ603)</f>
        <v>0</v>
      </c>
      <c r="BG594" s="377">
        <f>MAX(COUNTIF(GeoH!BC603,"Oui"),COUNTIF(GeoH!CK603,"Oui"))</f>
        <v>0</v>
      </c>
      <c r="BH594" s="354"/>
      <c r="BI594" s="377">
        <f>Trachome!Q606</f>
        <v>0</v>
      </c>
      <c r="BJ594" s="377">
        <f>Trachome!AK606</f>
        <v>0</v>
      </c>
      <c r="BK594" s="377">
        <f>Trachome!AL606</f>
        <v>0</v>
      </c>
      <c r="BL594" s="377">
        <f>Trachome!AN606</f>
        <v>0</v>
      </c>
      <c r="BM594" s="377">
        <f>Trachome!AO606</f>
        <v>0</v>
      </c>
      <c r="BN594" s="377">
        <f>Trachome!AT606</f>
        <v>0</v>
      </c>
      <c r="BO594" s="377">
        <f>Trachome!AU606</f>
        <v>0</v>
      </c>
      <c r="BP594" s="377">
        <f>Trachome!AV606</f>
        <v>0</v>
      </c>
      <c r="BQ594" s="377">
        <f>Trachome!AW606</f>
        <v>0</v>
      </c>
      <c r="BR594" s="377">
        <f>COUNTIF(Trachome!AX606,"Oui")</f>
        <v>0</v>
      </c>
      <c r="BS594" s="354"/>
      <c r="BT594" s="377">
        <f t="shared" si="103"/>
        <v>0</v>
      </c>
      <c r="BU594" s="377">
        <f t="shared" si="104"/>
        <v>0</v>
      </c>
      <c r="BV594" s="377">
        <f t="shared" si="105"/>
        <v>0</v>
      </c>
      <c r="BW594" s="377">
        <f t="shared" si="106"/>
        <v>0</v>
      </c>
      <c r="BX594" s="377">
        <f t="shared" si="107"/>
        <v>0</v>
      </c>
      <c r="BY594" s="377">
        <f t="shared" si="110"/>
        <v>0</v>
      </c>
      <c r="BZ594" s="377">
        <f t="shared" si="111"/>
        <v>0</v>
      </c>
      <c r="CA594" s="377">
        <f t="shared" si="112"/>
        <v>0</v>
      </c>
      <c r="CB594" s="377">
        <f t="shared" si="108"/>
        <v>0</v>
      </c>
      <c r="CC594" s="377">
        <f t="shared" si="109"/>
        <v>0</v>
      </c>
    </row>
    <row r="595" spans="2:81" x14ac:dyDescent="0.25">
      <c r="B595" s="169">
        <f>'Données démographiques'!B603</f>
        <v>0</v>
      </c>
      <c r="C595" s="169">
        <f>'Données démographiques'!C603</f>
        <v>0</v>
      </c>
      <c r="D595" s="170">
        <f>'Données démographiques'!D603</f>
        <v>0</v>
      </c>
      <c r="E595" s="76"/>
      <c r="F595" s="170">
        <f>FL!M602</f>
        <v>0</v>
      </c>
      <c r="G595" s="170">
        <f>FL!AE602</f>
        <v>0</v>
      </c>
      <c r="H595" s="170">
        <f>FL!AF602</f>
        <v>0</v>
      </c>
      <c r="I595" s="170">
        <f>FL!AH602</f>
        <v>0</v>
      </c>
      <c r="J595" s="170">
        <f>FL!AI602</f>
        <v>0</v>
      </c>
      <c r="K595" s="170">
        <f>FL!AK602</f>
        <v>0</v>
      </c>
      <c r="L595" s="170">
        <f>FL!AM602</f>
        <v>0</v>
      </c>
      <c r="M595" s="170">
        <f>FL!AN602</f>
        <v>0</v>
      </c>
      <c r="N595" s="170">
        <f>FL!AO602</f>
        <v>0</v>
      </c>
      <c r="O595" s="170">
        <f>FL!AP602</f>
        <v>0</v>
      </c>
      <c r="P595" s="170">
        <f>FL!AQ602</f>
        <v>0</v>
      </c>
      <c r="Q595" s="170">
        <f>COUNTIF(FL!AR602,"Oui")</f>
        <v>0</v>
      </c>
      <c r="R595" s="76"/>
      <c r="S595" s="170">
        <f>Oncho!K602</f>
        <v>0</v>
      </c>
      <c r="T595" s="170">
        <f>MAX(Oncho!AB602,Oncho!BA602)</f>
        <v>0</v>
      </c>
      <c r="U595" s="170">
        <f>MAX(Oncho!AC602,Oncho!BB602)</f>
        <v>0</v>
      </c>
      <c r="V595" s="170">
        <f>MAX(Oncho!AE602,Oncho!BD602)</f>
        <v>0</v>
      </c>
      <c r="W595" s="170">
        <f>MAX(Oncho!AF602,Oncho!BE602)</f>
        <v>0</v>
      </c>
      <c r="X595" s="170">
        <f>MAX(Oncho!AG602,Oncho!BF602)</f>
        <v>0</v>
      </c>
      <c r="Y595" s="170">
        <f>MAX(Oncho!AH602,Oncho!BG602)</f>
        <v>0</v>
      </c>
      <c r="Z595" s="170">
        <f>MAX(Oncho!AI602,Oncho!BH602)</f>
        <v>0</v>
      </c>
      <c r="AA595" s="170">
        <f>MAX(Oncho!AJ602,Oncho!BI602)</f>
        <v>0</v>
      </c>
      <c r="AB595" s="170">
        <f>MAX(COUNTIF(Oncho!AK602,"Oui"),COUNTIF(Oncho!BJ602,"Oui"))</f>
        <v>0</v>
      </c>
      <c r="AC595" s="76"/>
      <c r="AD595" s="170">
        <f>SCH!P604</f>
        <v>0</v>
      </c>
      <c r="AE595" s="170">
        <f>SCH!AI604</f>
        <v>0</v>
      </c>
      <c r="AF595" s="170">
        <f>SCH!AJ604</f>
        <v>0</v>
      </c>
      <c r="AG595" s="170">
        <f>SCH!AN604</f>
        <v>0</v>
      </c>
      <c r="AH595" s="170">
        <f>SCH!AO604</f>
        <v>0</v>
      </c>
      <c r="AI595" s="170">
        <f>SCH!AT604</f>
        <v>0</v>
      </c>
      <c r="AJ595" s="170">
        <f>SCH!AU604</f>
        <v>0</v>
      </c>
      <c r="AK595" s="170">
        <f>SCH!AV604</f>
        <v>0</v>
      </c>
      <c r="AL595" s="170">
        <f>SCH!AW604</f>
        <v>0</v>
      </c>
      <c r="AM595" s="170">
        <f>COUNTIF(SCH!AX604,"Oui")</f>
        <v>0</v>
      </c>
      <c r="AN595" s="76"/>
      <c r="AO595" s="170">
        <f>GeoH!P604</f>
        <v>0</v>
      </c>
      <c r="AP595" s="170">
        <f>MAX(GeoH!AK604,GeoH!BS604)</f>
        <v>0</v>
      </c>
      <c r="AQ595" s="170">
        <f>MAX(GeoH!AL604,GeoH!BT604)</f>
        <v>0</v>
      </c>
      <c r="AR595" s="170">
        <f>MAX(GeoH!AM604,GeoH!BU604)</f>
        <v>0</v>
      </c>
      <c r="AS595" s="170">
        <f>MAX(GeoH!AN604,GeoH!BV604)</f>
        <v>0</v>
      </c>
      <c r="AT595" s="170">
        <f>MAX(GeoH!AO604,GeoH!BW604)</f>
        <v>0</v>
      </c>
      <c r="AU595" s="170">
        <f>MAX(GeoH!AQ604,GeoH!BY604)</f>
        <v>0</v>
      </c>
      <c r="AV595" s="170">
        <f>MAX(GeoH!AR604,GeoH!BZ604)</f>
        <v>0</v>
      </c>
      <c r="AW595" s="170">
        <f>MAX(GeoH!AS604,GeoH!CA604)</f>
        <v>0</v>
      </c>
      <c r="AX595" s="170">
        <f>MAX(GeoH!AT604,GeoH!CB604)</f>
        <v>0</v>
      </c>
      <c r="AY595" s="170">
        <f>MAX(GeoH!AU604,GeoH!CC604)</f>
        <v>0</v>
      </c>
      <c r="AZ595" s="170">
        <f>MAX(GeoH!AV604,GeoH!CD604)</f>
        <v>0</v>
      </c>
      <c r="BA595" s="170">
        <f>MAX(GeoH!AW604,GeoH!CE604)</f>
        <v>0</v>
      </c>
      <c r="BB595" s="170">
        <f>MAX(GeoH!AX604,GeoH!CF604)</f>
        <v>0</v>
      </c>
      <c r="BC595" s="170">
        <f>MAX(GeoH!AY604,GeoH!CG604)</f>
        <v>0</v>
      </c>
      <c r="BD595" s="170">
        <f>MAX(GeoH!AZ604,GeoH!CH604)</f>
        <v>0</v>
      </c>
      <c r="BE595" s="170">
        <f>MAX(GeoH!BA604,GeoH!CI604)</f>
        <v>0</v>
      </c>
      <c r="BF595" s="170">
        <f>MAX(GeoH!BB604,GeoH!CJ604)</f>
        <v>0</v>
      </c>
      <c r="BG595" s="170">
        <f>MAX(COUNTIF(GeoH!BC604,"Oui"),COUNTIF(GeoH!CK604,"Oui"))</f>
        <v>0</v>
      </c>
      <c r="BH595" s="76"/>
      <c r="BI595" s="170">
        <f>Trachome!Q607</f>
        <v>0</v>
      </c>
      <c r="BJ595" s="170">
        <f>Trachome!AK607</f>
        <v>0</v>
      </c>
      <c r="BK595" s="170">
        <f>Trachome!AL607</f>
        <v>0</v>
      </c>
      <c r="BL595" s="170">
        <f>Trachome!AN607</f>
        <v>0</v>
      </c>
      <c r="BM595" s="170">
        <f>Trachome!AO607</f>
        <v>0</v>
      </c>
      <c r="BN595" s="170">
        <f>Trachome!AT607</f>
        <v>0</v>
      </c>
      <c r="BO595" s="170">
        <f>Trachome!AU607</f>
        <v>0</v>
      </c>
      <c r="BP595" s="170">
        <f>Trachome!AV607</f>
        <v>0</v>
      </c>
      <c r="BQ595" s="170">
        <f>Trachome!AW607</f>
        <v>0</v>
      </c>
      <c r="BR595" s="170">
        <f>COUNTIF(Trachome!AX607,"Oui")</f>
        <v>0</v>
      </c>
      <c r="BS595" s="76"/>
      <c r="BT595" s="170">
        <f t="shared" si="103"/>
        <v>0</v>
      </c>
      <c r="BU595" s="170">
        <f t="shared" si="104"/>
        <v>0</v>
      </c>
      <c r="BV595" s="170">
        <f t="shared" si="105"/>
        <v>0</v>
      </c>
      <c r="BW595" s="170">
        <f t="shared" si="106"/>
        <v>0</v>
      </c>
      <c r="BX595" s="170">
        <f t="shared" si="107"/>
        <v>0</v>
      </c>
      <c r="BY595" s="170">
        <f t="shared" si="110"/>
        <v>0</v>
      </c>
      <c r="BZ595" s="170">
        <f t="shared" si="111"/>
        <v>0</v>
      </c>
      <c r="CA595" s="170">
        <f t="shared" si="112"/>
        <v>0</v>
      </c>
      <c r="CB595" s="170">
        <f t="shared" si="108"/>
        <v>0</v>
      </c>
      <c r="CC595" s="170">
        <f t="shared" si="109"/>
        <v>0</v>
      </c>
    </row>
    <row r="596" spans="2:81" x14ac:dyDescent="0.25">
      <c r="B596" s="376">
        <f>'Données démographiques'!B604</f>
        <v>0</v>
      </c>
      <c r="C596" s="376">
        <f>'Données démographiques'!C604</f>
        <v>0</v>
      </c>
      <c r="D596" s="377">
        <f>'Données démographiques'!D604</f>
        <v>0</v>
      </c>
      <c r="E596" s="354"/>
      <c r="F596" s="377">
        <f>FL!M603</f>
        <v>0</v>
      </c>
      <c r="G596" s="377">
        <f>FL!AE603</f>
        <v>0</v>
      </c>
      <c r="H596" s="377">
        <f>FL!AF603</f>
        <v>0</v>
      </c>
      <c r="I596" s="377">
        <f>FL!AH603</f>
        <v>0</v>
      </c>
      <c r="J596" s="377">
        <f>FL!AI603</f>
        <v>0</v>
      </c>
      <c r="K596" s="377">
        <f>FL!AK603</f>
        <v>0</v>
      </c>
      <c r="L596" s="377">
        <f>FL!AM603</f>
        <v>0</v>
      </c>
      <c r="M596" s="377">
        <f>FL!AN603</f>
        <v>0</v>
      </c>
      <c r="N596" s="377">
        <f>FL!AO603</f>
        <v>0</v>
      </c>
      <c r="O596" s="377">
        <f>FL!AP603</f>
        <v>0</v>
      </c>
      <c r="P596" s="377">
        <f>FL!AQ603</f>
        <v>0</v>
      </c>
      <c r="Q596" s="377">
        <f>COUNTIF(FL!AR603,"Oui")</f>
        <v>0</v>
      </c>
      <c r="R596" s="354"/>
      <c r="S596" s="377">
        <f>Oncho!K603</f>
        <v>0</v>
      </c>
      <c r="T596" s="377">
        <f>MAX(Oncho!AB603,Oncho!BA603)</f>
        <v>0</v>
      </c>
      <c r="U596" s="377">
        <f>MAX(Oncho!AC603,Oncho!BB603)</f>
        <v>0</v>
      </c>
      <c r="V596" s="377">
        <f>MAX(Oncho!AE603,Oncho!BD603)</f>
        <v>0</v>
      </c>
      <c r="W596" s="377">
        <f>MAX(Oncho!AF603,Oncho!BE603)</f>
        <v>0</v>
      </c>
      <c r="X596" s="377">
        <f>MAX(Oncho!AG603,Oncho!BF603)</f>
        <v>0</v>
      </c>
      <c r="Y596" s="377">
        <f>MAX(Oncho!AH603,Oncho!BG603)</f>
        <v>0</v>
      </c>
      <c r="Z596" s="377">
        <f>MAX(Oncho!AI603,Oncho!BH603)</f>
        <v>0</v>
      </c>
      <c r="AA596" s="377">
        <f>MAX(Oncho!AJ603,Oncho!BI603)</f>
        <v>0</v>
      </c>
      <c r="AB596" s="377">
        <f>MAX(COUNTIF(Oncho!AK603,"Oui"),COUNTIF(Oncho!BJ603,"Oui"))</f>
        <v>0</v>
      </c>
      <c r="AC596" s="354"/>
      <c r="AD596" s="377">
        <f>SCH!P605</f>
        <v>0</v>
      </c>
      <c r="AE596" s="377">
        <f>SCH!AI605</f>
        <v>0</v>
      </c>
      <c r="AF596" s="377">
        <f>SCH!AJ605</f>
        <v>0</v>
      </c>
      <c r="AG596" s="377">
        <f>SCH!AN605</f>
        <v>0</v>
      </c>
      <c r="AH596" s="377">
        <f>SCH!AO605</f>
        <v>0</v>
      </c>
      <c r="AI596" s="377">
        <f>SCH!AT605</f>
        <v>0</v>
      </c>
      <c r="AJ596" s="377">
        <f>SCH!AU605</f>
        <v>0</v>
      </c>
      <c r="AK596" s="377">
        <f>SCH!AV605</f>
        <v>0</v>
      </c>
      <c r="AL596" s="377">
        <f>SCH!AW605</f>
        <v>0</v>
      </c>
      <c r="AM596" s="377">
        <f>COUNTIF(SCH!AX605,"Oui")</f>
        <v>0</v>
      </c>
      <c r="AN596" s="354"/>
      <c r="AO596" s="377">
        <f>GeoH!P605</f>
        <v>0</v>
      </c>
      <c r="AP596" s="377">
        <f>MAX(GeoH!AK605,GeoH!BS605)</f>
        <v>0</v>
      </c>
      <c r="AQ596" s="377">
        <f>MAX(GeoH!AL605,GeoH!BT605)</f>
        <v>0</v>
      </c>
      <c r="AR596" s="377">
        <f>MAX(GeoH!AM605,GeoH!BU605)</f>
        <v>0</v>
      </c>
      <c r="AS596" s="377">
        <f>MAX(GeoH!AN605,GeoH!BV605)</f>
        <v>0</v>
      </c>
      <c r="AT596" s="377">
        <f>MAX(GeoH!AO605,GeoH!BW605)</f>
        <v>0</v>
      </c>
      <c r="AU596" s="377">
        <f>MAX(GeoH!AQ605,GeoH!BY605)</f>
        <v>0</v>
      </c>
      <c r="AV596" s="377">
        <f>MAX(GeoH!AR605,GeoH!BZ605)</f>
        <v>0</v>
      </c>
      <c r="AW596" s="377">
        <f>MAX(GeoH!AS605,GeoH!CA605)</f>
        <v>0</v>
      </c>
      <c r="AX596" s="377">
        <f>MAX(GeoH!AT605,GeoH!CB605)</f>
        <v>0</v>
      </c>
      <c r="AY596" s="377">
        <f>MAX(GeoH!AU605,GeoH!CC605)</f>
        <v>0</v>
      </c>
      <c r="AZ596" s="377">
        <f>MAX(GeoH!AV605,GeoH!CD605)</f>
        <v>0</v>
      </c>
      <c r="BA596" s="377">
        <f>MAX(GeoH!AW605,GeoH!CE605)</f>
        <v>0</v>
      </c>
      <c r="BB596" s="377">
        <f>MAX(GeoH!AX605,GeoH!CF605)</f>
        <v>0</v>
      </c>
      <c r="BC596" s="377">
        <f>MAX(GeoH!AY605,GeoH!CG605)</f>
        <v>0</v>
      </c>
      <c r="BD596" s="377">
        <f>MAX(GeoH!AZ605,GeoH!CH605)</f>
        <v>0</v>
      </c>
      <c r="BE596" s="377">
        <f>MAX(GeoH!BA605,GeoH!CI605)</f>
        <v>0</v>
      </c>
      <c r="BF596" s="377">
        <f>MAX(GeoH!BB605,GeoH!CJ605)</f>
        <v>0</v>
      </c>
      <c r="BG596" s="377">
        <f>MAX(COUNTIF(GeoH!BC605,"Oui"),COUNTIF(GeoH!CK605,"Oui"))</f>
        <v>0</v>
      </c>
      <c r="BH596" s="354"/>
      <c r="BI596" s="377">
        <f>Trachome!Q608</f>
        <v>0</v>
      </c>
      <c r="BJ596" s="377">
        <f>Trachome!AK608</f>
        <v>0</v>
      </c>
      <c r="BK596" s="377">
        <f>Trachome!AL608</f>
        <v>0</v>
      </c>
      <c r="BL596" s="377">
        <f>Trachome!AN608</f>
        <v>0</v>
      </c>
      <c r="BM596" s="377">
        <f>Trachome!AO608</f>
        <v>0</v>
      </c>
      <c r="BN596" s="377">
        <f>Trachome!AT608</f>
        <v>0</v>
      </c>
      <c r="BO596" s="377">
        <f>Trachome!AU608</f>
        <v>0</v>
      </c>
      <c r="BP596" s="377">
        <f>Trachome!AV608</f>
        <v>0</v>
      </c>
      <c r="BQ596" s="377">
        <f>Trachome!AW608</f>
        <v>0</v>
      </c>
      <c r="BR596" s="377">
        <f>COUNTIF(Trachome!AX608,"Oui")</f>
        <v>0</v>
      </c>
      <c r="BS596" s="354"/>
      <c r="BT596" s="377">
        <f t="shared" si="103"/>
        <v>0</v>
      </c>
      <c r="BU596" s="377">
        <f t="shared" si="104"/>
        <v>0</v>
      </c>
      <c r="BV596" s="377">
        <f t="shared" si="105"/>
        <v>0</v>
      </c>
      <c r="BW596" s="377">
        <f t="shared" si="106"/>
        <v>0</v>
      </c>
      <c r="BX596" s="377">
        <f t="shared" si="107"/>
        <v>0</v>
      </c>
      <c r="BY596" s="377">
        <f t="shared" si="110"/>
        <v>0</v>
      </c>
      <c r="BZ596" s="377">
        <f t="shared" si="111"/>
        <v>0</v>
      </c>
      <c r="CA596" s="377">
        <f t="shared" si="112"/>
        <v>0</v>
      </c>
      <c r="CB596" s="377">
        <f t="shared" si="108"/>
        <v>0</v>
      </c>
      <c r="CC596" s="377">
        <f t="shared" si="109"/>
        <v>0</v>
      </c>
    </row>
    <row r="597" spans="2:81" x14ac:dyDescent="0.25">
      <c r="B597" s="169">
        <f>'Données démographiques'!B605</f>
        <v>0</v>
      </c>
      <c r="C597" s="169">
        <f>'Données démographiques'!C605</f>
        <v>0</v>
      </c>
      <c r="D597" s="170">
        <f>'Données démographiques'!D605</f>
        <v>0</v>
      </c>
      <c r="E597" s="76"/>
      <c r="F597" s="170">
        <f>FL!M604</f>
        <v>0</v>
      </c>
      <c r="G597" s="170">
        <f>FL!AE604</f>
        <v>0</v>
      </c>
      <c r="H597" s="170">
        <f>FL!AF604</f>
        <v>0</v>
      </c>
      <c r="I597" s="170">
        <f>FL!AH604</f>
        <v>0</v>
      </c>
      <c r="J597" s="170">
        <f>FL!AI604</f>
        <v>0</v>
      </c>
      <c r="K597" s="170">
        <f>FL!AK604</f>
        <v>0</v>
      </c>
      <c r="L597" s="170">
        <f>FL!AM604</f>
        <v>0</v>
      </c>
      <c r="M597" s="170">
        <f>FL!AN604</f>
        <v>0</v>
      </c>
      <c r="N597" s="170">
        <f>FL!AO604</f>
        <v>0</v>
      </c>
      <c r="O597" s="170">
        <f>FL!AP604</f>
        <v>0</v>
      </c>
      <c r="P597" s="170">
        <f>FL!AQ604</f>
        <v>0</v>
      </c>
      <c r="Q597" s="170">
        <f>COUNTIF(FL!AR604,"Oui")</f>
        <v>0</v>
      </c>
      <c r="R597" s="76"/>
      <c r="S597" s="170">
        <f>Oncho!K604</f>
        <v>0</v>
      </c>
      <c r="T597" s="170">
        <f>MAX(Oncho!AB604,Oncho!BA604)</f>
        <v>0</v>
      </c>
      <c r="U597" s="170">
        <f>MAX(Oncho!AC604,Oncho!BB604)</f>
        <v>0</v>
      </c>
      <c r="V597" s="170">
        <f>MAX(Oncho!AE604,Oncho!BD604)</f>
        <v>0</v>
      </c>
      <c r="W597" s="170">
        <f>MAX(Oncho!AF604,Oncho!BE604)</f>
        <v>0</v>
      </c>
      <c r="X597" s="170">
        <f>MAX(Oncho!AG604,Oncho!BF604)</f>
        <v>0</v>
      </c>
      <c r="Y597" s="170">
        <f>MAX(Oncho!AH604,Oncho!BG604)</f>
        <v>0</v>
      </c>
      <c r="Z597" s="170">
        <f>MAX(Oncho!AI604,Oncho!BH604)</f>
        <v>0</v>
      </c>
      <c r="AA597" s="170">
        <f>MAX(Oncho!AJ604,Oncho!BI604)</f>
        <v>0</v>
      </c>
      <c r="AB597" s="170">
        <f>MAX(COUNTIF(Oncho!AK604,"Oui"),COUNTIF(Oncho!BJ604,"Oui"))</f>
        <v>0</v>
      </c>
      <c r="AC597" s="76"/>
      <c r="AD597" s="170">
        <f>SCH!P606</f>
        <v>0</v>
      </c>
      <c r="AE597" s="170">
        <f>SCH!AI606</f>
        <v>0</v>
      </c>
      <c r="AF597" s="170">
        <f>SCH!AJ606</f>
        <v>0</v>
      </c>
      <c r="AG597" s="170">
        <f>SCH!AN606</f>
        <v>0</v>
      </c>
      <c r="AH597" s="170">
        <f>SCH!AO606</f>
        <v>0</v>
      </c>
      <c r="AI597" s="170">
        <f>SCH!AT606</f>
        <v>0</v>
      </c>
      <c r="AJ597" s="170">
        <f>SCH!AU606</f>
        <v>0</v>
      </c>
      <c r="AK597" s="170">
        <f>SCH!AV606</f>
        <v>0</v>
      </c>
      <c r="AL597" s="170">
        <f>SCH!AW606</f>
        <v>0</v>
      </c>
      <c r="AM597" s="170">
        <f>COUNTIF(SCH!AX606,"Oui")</f>
        <v>0</v>
      </c>
      <c r="AN597" s="76"/>
      <c r="AO597" s="170">
        <f>GeoH!P606</f>
        <v>0</v>
      </c>
      <c r="AP597" s="170">
        <f>MAX(GeoH!AK606,GeoH!BS606)</f>
        <v>0</v>
      </c>
      <c r="AQ597" s="170">
        <f>MAX(GeoH!AL606,GeoH!BT606)</f>
        <v>0</v>
      </c>
      <c r="AR597" s="170">
        <f>MAX(GeoH!AM606,GeoH!BU606)</f>
        <v>0</v>
      </c>
      <c r="AS597" s="170">
        <f>MAX(GeoH!AN606,GeoH!BV606)</f>
        <v>0</v>
      </c>
      <c r="AT597" s="170">
        <f>MAX(GeoH!AO606,GeoH!BW606)</f>
        <v>0</v>
      </c>
      <c r="AU597" s="170">
        <f>MAX(GeoH!AQ606,GeoH!BY606)</f>
        <v>0</v>
      </c>
      <c r="AV597" s="170">
        <f>MAX(GeoH!AR606,GeoH!BZ606)</f>
        <v>0</v>
      </c>
      <c r="AW597" s="170">
        <f>MAX(GeoH!AS606,GeoH!CA606)</f>
        <v>0</v>
      </c>
      <c r="AX597" s="170">
        <f>MAX(GeoH!AT606,GeoH!CB606)</f>
        <v>0</v>
      </c>
      <c r="AY597" s="170">
        <f>MAX(GeoH!AU606,GeoH!CC606)</f>
        <v>0</v>
      </c>
      <c r="AZ597" s="170">
        <f>MAX(GeoH!AV606,GeoH!CD606)</f>
        <v>0</v>
      </c>
      <c r="BA597" s="170">
        <f>MAX(GeoH!AW606,GeoH!CE606)</f>
        <v>0</v>
      </c>
      <c r="BB597" s="170">
        <f>MAX(GeoH!AX606,GeoH!CF606)</f>
        <v>0</v>
      </c>
      <c r="BC597" s="170">
        <f>MAX(GeoH!AY606,GeoH!CG606)</f>
        <v>0</v>
      </c>
      <c r="BD597" s="170">
        <f>MAX(GeoH!AZ606,GeoH!CH606)</f>
        <v>0</v>
      </c>
      <c r="BE597" s="170">
        <f>MAX(GeoH!BA606,GeoH!CI606)</f>
        <v>0</v>
      </c>
      <c r="BF597" s="170">
        <f>MAX(GeoH!BB606,GeoH!CJ606)</f>
        <v>0</v>
      </c>
      <c r="BG597" s="170">
        <f>MAX(COUNTIF(GeoH!BC606,"Oui"),COUNTIF(GeoH!CK606,"Oui"))</f>
        <v>0</v>
      </c>
      <c r="BH597" s="76"/>
      <c r="BI597" s="170">
        <f>Trachome!Q609</f>
        <v>0</v>
      </c>
      <c r="BJ597" s="170">
        <f>Trachome!AK609</f>
        <v>0</v>
      </c>
      <c r="BK597" s="170">
        <f>Trachome!AL609</f>
        <v>0</v>
      </c>
      <c r="BL597" s="170">
        <f>Trachome!AN609</f>
        <v>0</v>
      </c>
      <c r="BM597" s="170">
        <f>Trachome!AO609</f>
        <v>0</v>
      </c>
      <c r="BN597" s="170">
        <f>Trachome!AT609</f>
        <v>0</v>
      </c>
      <c r="BO597" s="170">
        <f>Trachome!AU609</f>
        <v>0</v>
      </c>
      <c r="BP597" s="170">
        <f>Trachome!AV609</f>
        <v>0</v>
      </c>
      <c r="BQ597" s="170">
        <f>Trachome!AW609</f>
        <v>0</v>
      </c>
      <c r="BR597" s="170">
        <f>COUNTIF(Trachome!AX609,"Oui")</f>
        <v>0</v>
      </c>
      <c r="BS597" s="76"/>
      <c r="BT597" s="170">
        <f t="shared" si="103"/>
        <v>0</v>
      </c>
      <c r="BU597" s="170">
        <f t="shared" si="104"/>
        <v>0</v>
      </c>
      <c r="BV597" s="170">
        <f t="shared" si="105"/>
        <v>0</v>
      </c>
      <c r="BW597" s="170">
        <f t="shared" si="106"/>
        <v>0</v>
      </c>
      <c r="BX597" s="170">
        <f t="shared" si="107"/>
        <v>0</v>
      </c>
      <c r="BY597" s="170">
        <f t="shared" si="110"/>
        <v>0</v>
      </c>
      <c r="BZ597" s="170">
        <f t="shared" si="111"/>
        <v>0</v>
      </c>
      <c r="CA597" s="170">
        <f t="shared" si="112"/>
        <v>0</v>
      </c>
      <c r="CB597" s="170">
        <f t="shared" si="108"/>
        <v>0</v>
      </c>
      <c r="CC597" s="170">
        <f t="shared" si="109"/>
        <v>0</v>
      </c>
    </row>
    <row r="598" spans="2:81" x14ac:dyDescent="0.25">
      <c r="B598" s="376">
        <f>'Données démographiques'!B606</f>
        <v>0</v>
      </c>
      <c r="C598" s="376">
        <f>'Données démographiques'!C606</f>
        <v>0</v>
      </c>
      <c r="D598" s="377">
        <f>'Données démographiques'!D606</f>
        <v>0</v>
      </c>
      <c r="E598" s="354"/>
      <c r="F598" s="377">
        <f>FL!M605</f>
        <v>0</v>
      </c>
      <c r="G598" s="377">
        <f>FL!AE605</f>
        <v>0</v>
      </c>
      <c r="H598" s="377">
        <f>FL!AF605</f>
        <v>0</v>
      </c>
      <c r="I598" s="377">
        <f>FL!AH605</f>
        <v>0</v>
      </c>
      <c r="J598" s="377">
        <f>FL!AI605</f>
        <v>0</v>
      </c>
      <c r="K598" s="377">
        <f>FL!AK605</f>
        <v>0</v>
      </c>
      <c r="L598" s="377">
        <f>FL!AM605</f>
        <v>0</v>
      </c>
      <c r="M598" s="377">
        <f>FL!AN605</f>
        <v>0</v>
      </c>
      <c r="N598" s="377">
        <f>FL!AO605</f>
        <v>0</v>
      </c>
      <c r="O598" s="377">
        <f>FL!AP605</f>
        <v>0</v>
      </c>
      <c r="P598" s="377">
        <f>FL!AQ605</f>
        <v>0</v>
      </c>
      <c r="Q598" s="377">
        <f>COUNTIF(FL!AR605,"Oui")</f>
        <v>0</v>
      </c>
      <c r="R598" s="354"/>
      <c r="S598" s="377">
        <f>Oncho!K605</f>
        <v>0</v>
      </c>
      <c r="T598" s="377">
        <f>MAX(Oncho!AB605,Oncho!BA605)</f>
        <v>0</v>
      </c>
      <c r="U598" s="377">
        <f>MAX(Oncho!AC605,Oncho!BB605)</f>
        <v>0</v>
      </c>
      <c r="V598" s="377">
        <f>MAX(Oncho!AE605,Oncho!BD605)</f>
        <v>0</v>
      </c>
      <c r="W598" s="377">
        <f>MAX(Oncho!AF605,Oncho!BE605)</f>
        <v>0</v>
      </c>
      <c r="X598" s="377">
        <f>MAX(Oncho!AG605,Oncho!BF605)</f>
        <v>0</v>
      </c>
      <c r="Y598" s="377">
        <f>MAX(Oncho!AH605,Oncho!BG605)</f>
        <v>0</v>
      </c>
      <c r="Z598" s="377">
        <f>MAX(Oncho!AI605,Oncho!BH605)</f>
        <v>0</v>
      </c>
      <c r="AA598" s="377">
        <f>MAX(Oncho!AJ605,Oncho!BI605)</f>
        <v>0</v>
      </c>
      <c r="AB598" s="377">
        <f>MAX(COUNTIF(Oncho!AK605,"Oui"),COUNTIF(Oncho!BJ605,"Oui"))</f>
        <v>0</v>
      </c>
      <c r="AC598" s="354"/>
      <c r="AD598" s="377">
        <f>SCH!P607</f>
        <v>0</v>
      </c>
      <c r="AE598" s="377">
        <f>SCH!AI607</f>
        <v>0</v>
      </c>
      <c r="AF598" s="377">
        <f>SCH!AJ607</f>
        <v>0</v>
      </c>
      <c r="AG598" s="377">
        <f>SCH!AN607</f>
        <v>0</v>
      </c>
      <c r="AH598" s="377">
        <f>SCH!AO607</f>
        <v>0</v>
      </c>
      <c r="AI598" s="377">
        <f>SCH!AT607</f>
        <v>0</v>
      </c>
      <c r="AJ598" s="377">
        <f>SCH!AU607</f>
        <v>0</v>
      </c>
      <c r="AK598" s="377">
        <f>SCH!AV607</f>
        <v>0</v>
      </c>
      <c r="AL598" s="377">
        <f>SCH!AW607</f>
        <v>0</v>
      </c>
      <c r="AM598" s="377">
        <f>COUNTIF(SCH!AX607,"Oui")</f>
        <v>0</v>
      </c>
      <c r="AN598" s="354"/>
      <c r="AO598" s="377">
        <f>GeoH!P607</f>
        <v>0</v>
      </c>
      <c r="AP598" s="377">
        <f>MAX(GeoH!AK607,GeoH!BS607)</f>
        <v>0</v>
      </c>
      <c r="AQ598" s="377">
        <f>MAX(GeoH!AL607,GeoH!BT607)</f>
        <v>0</v>
      </c>
      <c r="AR598" s="377">
        <f>MAX(GeoH!AM607,GeoH!BU607)</f>
        <v>0</v>
      </c>
      <c r="AS598" s="377">
        <f>MAX(GeoH!AN607,GeoH!BV607)</f>
        <v>0</v>
      </c>
      <c r="AT598" s="377">
        <f>MAX(GeoH!AO607,GeoH!BW607)</f>
        <v>0</v>
      </c>
      <c r="AU598" s="377">
        <f>MAX(GeoH!AQ607,GeoH!BY607)</f>
        <v>0</v>
      </c>
      <c r="AV598" s="377">
        <f>MAX(GeoH!AR607,GeoH!BZ607)</f>
        <v>0</v>
      </c>
      <c r="AW598" s="377">
        <f>MAX(GeoH!AS607,GeoH!CA607)</f>
        <v>0</v>
      </c>
      <c r="AX598" s="377">
        <f>MAX(GeoH!AT607,GeoH!CB607)</f>
        <v>0</v>
      </c>
      <c r="AY598" s="377">
        <f>MAX(GeoH!AU607,GeoH!CC607)</f>
        <v>0</v>
      </c>
      <c r="AZ598" s="377">
        <f>MAX(GeoH!AV607,GeoH!CD607)</f>
        <v>0</v>
      </c>
      <c r="BA598" s="377">
        <f>MAX(GeoH!AW607,GeoH!CE607)</f>
        <v>0</v>
      </c>
      <c r="BB598" s="377">
        <f>MAX(GeoH!AX607,GeoH!CF607)</f>
        <v>0</v>
      </c>
      <c r="BC598" s="377">
        <f>MAX(GeoH!AY607,GeoH!CG607)</f>
        <v>0</v>
      </c>
      <c r="BD598" s="377">
        <f>MAX(GeoH!AZ607,GeoH!CH607)</f>
        <v>0</v>
      </c>
      <c r="BE598" s="377">
        <f>MAX(GeoH!BA607,GeoH!CI607)</f>
        <v>0</v>
      </c>
      <c r="BF598" s="377">
        <f>MAX(GeoH!BB607,GeoH!CJ607)</f>
        <v>0</v>
      </c>
      <c r="BG598" s="377">
        <f>MAX(COUNTIF(GeoH!BC607,"Oui"),COUNTIF(GeoH!CK607,"Oui"))</f>
        <v>0</v>
      </c>
      <c r="BH598" s="354"/>
      <c r="BI598" s="377">
        <f>Trachome!Q610</f>
        <v>0</v>
      </c>
      <c r="BJ598" s="377">
        <f>Trachome!AK610</f>
        <v>0</v>
      </c>
      <c r="BK598" s="377">
        <f>Trachome!AL610</f>
        <v>0</v>
      </c>
      <c r="BL598" s="377">
        <f>Trachome!AN610</f>
        <v>0</v>
      </c>
      <c r="BM598" s="377">
        <f>Trachome!AO610</f>
        <v>0</v>
      </c>
      <c r="BN598" s="377">
        <f>Trachome!AT610</f>
        <v>0</v>
      </c>
      <c r="BO598" s="377">
        <f>Trachome!AU610</f>
        <v>0</v>
      </c>
      <c r="BP598" s="377">
        <f>Trachome!AV610</f>
        <v>0</v>
      </c>
      <c r="BQ598" s="377">
        <f>Trachome!AW610</f>
        <v>0</v>
      </c>
      <c r="BR598" s="377">
        <f>COUNTIF(Trachome!AX610,"Oui")</f>
        <v>0</v>
      </c>
      <c r="BS598" s="354"/>
      <c r="BT598" s="377">
        <f t="shared" si="103"/>
        <v>0</v>
      </c>
      <c r="BU598" s="377">
        <f t="shared" si="104"/>
        <v>0</v>
      </c>
      <c r="BV598" s="377">
        <f t="shared" si="105"/>
        <v>0</v>
      </c>
      <c r="BW598" s="377">
        <f t="shared" si="106"/>
        <v>0</v>
      </c>
      <c r="BX598" s="377">
        <f t="shared" si="107"/>
        <v>0</v>
      </c>
      <c r="BY598" s="377">
        <f t="shared" si="110"/>
        <v>0</v>
      </c>
      <c r="BZ598" s="377">
        <f t="shared" si="111"/>
        <v>0</v>
      </c>
      <c r="CA598" s="377">
        <f t="shared" si="112"/>
        <v>0</v>
      </c>
      <c r="CB598" s="377">
        <f t="shared" si="108"/>
        <v>0</v>
      </c>
      <c r="CC598" s="377">
        <f t="shared" si="109"/>
        <v>0</v>
      </c>
    </row>
    <row r="599" spans="2:81" x14ac:dyDescent="0.25">
      <c r="B599" s="169">
        <f>'Données démographiques'!B607</f>
        <v>0</v>
      </c>
      <c r="C599" s="169">
        <f>'Données démographiques'!C607</f>
        <v>0</v>
      </c>
      <c r="D599" s="170">
        <f>'Données démographiques'!D607</f>
        <v>0</v>
      </c>
      <c r="E599" s="76"/>
      <c r="F599" s="170">
        <f>FL!M606</f>
        <v>0</v>
      </c>
      <c r="G599" s="170">
        <f>FL!AE606</f>
        <v>0</v>
      </c>
      <c r="H599" s="170">
        <f>FL!AF606</f>
        <v>0</v>
      </c>
      <c r="I599" s="170">
        <f>FL!AH606</f>
        <v>0</v>
      </c>
      <c r="J599" s="170">
        <f>FL!AI606</f>
        <v>0</v>
      </c>
      <c r="K599" s="170">
        <f>FL!AK606</f>
        <v>0</v>
      </c>
      <c r="L599" s="170">
        <f>FL!AM606</f>
        <v>0</v>
      </c>
      <c r="M599" s="170">
        <f>FL!AN606</f>
        <v>0</v>
      </c>
      <c r="N599" s="170">
        <f>FL!AO606</f>
        <v>0</v>
      </c>
      <c r="O599" s="170">
        <f>FL!AP606</f>
        <v>0</v>
      </c>
      <c r="P599" s="170">
        <f>FL!AQ606</f>
        <v>0</v>
      </c>
      <c r="Q599" s="170">
        <f>COUNTIF(FL!AR606,"Oui")</f>
        <v>0</v>
      </c>
      <c r="R599" s="76"/>
      <c r="S599" s="170">
        <f>Oncho!K606</f>
        <v>0</v>
      </c>
      <c r="T599" s="170">
        <f>MAX(Oncho!AB606,Oncho!BA606)</f>
        <v>0</v>
      </c>
      <c r="U599" s="170">
        <f>MAX(Oncho!AC606,Oncho!BB606)</f>
        <v>0</v>
      </c>
      <c r="V599" s="170">
        <f>MAX(Oncho!AE606,Oncho!BD606)</f>
        <v>0</v>
      </c>
      <c r="W599" s="170">
        <f>MAX(Oncho!AF606,Oncho!BE606)</f>
        <v>0</v>
      </c>
      <c r="X599" s="170">
        <f>MAX(Oncho!AG606,Oncho!BF606)</f>
        <v>0</v>
      </c>
      <c r="Y599" s="170">
        <f>MAX(Oncho!AH606,Oncho!BG606)</f>
        <v>0</v>
      </c>
      <c r="Z599" s="170">
        <f>MAX(Oncho!AI606,Oncho!BH606)</f>
        <v>0</v>
      </c>
      <c r="AA599" s="170">
        <f>MAX(Oncho!AJ606,Oncho!BI606)</f>
        <v>0</v>
      </c>
      <c r="AB599" s="170">
        <f>MAX(COUNTIF(Oncho!AK606,"Oui"),COUNTIF(Oncho!BJ606,"Oui"))</f>
        <v>0</v>
      </c>
      <c r="AC599" s="76"/>
      <c r="AD599" s="170">
        <f>SCH!P608</f>
        <v>0</v>
      </c>
      <c r="AE599" s="170">
        <f>SCH!AI608</f>
        <v>0</v>
      </c>
      <c r="AF599" s="170">
        <f>SCH!AJ608</f>
        <v>0</v>
      </c>
      <c r="AG599" s="170">
        <f>SCH!AN608</f>
        <v>0</v>
      </c>
      <c r="AH599" s="170">
        <f>SCH!AO608</f>
        <v>0</v>
      </c>
      <c r="AI599" s="170">
        <f>SCH!AT608</f>
        <v>0</v>
      </c>
      <c r="AJ599" s="170">
        <f>SCH!AU608</f>
        <v>0</v>
      </c>
      <c r="AK599" s="170">
        <f>SCH!AV608</f>
        <v>0</v>
      </c>
      <c r="AL599" s="170">
        <f>SCH!AW608</f>
        <v>0</v>
      </c>
      <c r="AM599" s="170">
        <f>COUNTIF(SCH!AX608,"Oui")</f>
        <v>0</v>
      </c>
      <c r="AN599" s="76"/>
      <c r="AO599" s="170">
        <f>GeoH!P608</f>
        <v>0</v>
      </c>
      <c r="AP599" s="170">
        <f>MAX(GeoH!AK608,GeoH!BS608)</f>
        <v>0</v>
      </c>
      <c r="AQ599" s="170">
        <f>MAX(GeoH!AL608,GeoH!BT608)</f>
        <v>0</v>
      </c>
      <c r="AR599" s="170">
        <f>MAX(GeoH!AM608,GeoH!BU608)</f>
        <v>0</v>
      </c>
      <c r="AS599" s="170">
        <f>MAX(GeoH!AN608,GeoH!BV608)</f>
        <v>0</v>
      </c>
      <c r="AT599" s="170">
        <f>MAX(GeoH!AO608,GeoH!BW608)</f>
        <v>0</v>
      </c>
      <c r="AU599" s="170">
        <f>MAX(GeoH!AQ608,GeoH!BY608)</f>
        <v>0</v>
      </c>
      <c r="AV599" s="170">
        <f>MAX(GeoH!AR608,GeoH!BZ608)</f>
        <v>0</v>
      </c>
      <c r="AW599" s="170">
        <f>MAX(GeoH!AS608,GeoH!CA608)</f>
        <v>0</v>
      </c>
      <c r="AX599" s="170">
        <f>MAX(GeoH!AT608,GeoH!CB608)</f>
        <v>0</v>
      </c>
      <c r="AY599" s="170">
        <f>MAX(GeoH!AU608,GeoH!CC608)</f>
        <v>0</v>
      </c>
      <c r="AZ599" s="170">
        <f>MAX(GeoH!AV608,GeoH!CD608)</f>
        <v>0</v>
      </c>
      <c r="BA599" s="170">
        <f>MAX(GeoH!AW608,GeoH!CE608)</f>
        <v>0</v>
      </c>
      <c r="BB599" s="170">
        <f>MAX(GeoH!AX608,GeoH!CF608)</f>
        <v>0</v>
      </c>
      <c r="BC599" s="170">
        <f>MAX(GeoH!AY608,GeoH!CG608)</f>
        <v>0</v>
      </c>
      <c r="BD599" s="170">
        <f>MAX(GeoH!AZ608,GeoH!CH608)</f>
        <v>0</v>
      </c>
      <c r="BE599" s="170">
        <f>MAX(GeoH!BA608,GeoH!CI608)</f>
        <v>0</v>
      </c>
      <c r="BF599" s="170">
        <f>MAX(GeoH!BB608,GeoH!CJ608)</f>
        <v>0</v>
      </c>
      <c r="BG599" s="170">
        <f>MAX(COUNTIF(GeoH!BC608,"Oui"),COUNTIF(GeoH!CK608,"Oui"))</f>
        <v>0</v>
      </c>
      <c r="BH599" s="76"/>
      <c r="BI599" s="170">
        <f>Trachome!Q611</f>
        <v>0</v>
      </c>
      <c r="BJ599" s="170">
        <f>Trachome!AK611</f>
        <v>0</v>
      </c>
      <c r="BK599" s="170">
        <f>Trachome!AL611</f>
        <v>0</v>
      </c>
      <c r="BL599" s="170">
        <f>Trachome!AN611</f>
        <v>0</v>
      </c>
      <c r="BM599" s="170">
        <f>Trachome!AO611</f>
        <v>0</v>
      </c>
      <c r="BN599" s="170">
        <f>Trachome!AT611</f>
        <v>0</v>
      </c>
      <c r="BO599" s="170">
        <f>Trachome!AU611</f>
        <v>0</v>
      </c>
      <c r="BP599" s="170">
        <f>Trachome!AV611</f>
        <v>0</v>
      </c>
      <c r="BQ599" s="170">
        <f>Trachome!AW611</f>
        <v>0</v>
      </c>
      <c r="BR599" s="170">
        <f>COUNTIF(Trachome!AX611,"Oui")</f>
        <v>0</v>
      </c>
      <c r="BS599" s="76"/>
      <c r="BT599" s="170">
        <f t="shared" si="103"/>
        <v>0</v>
      </c>
      <c r="BU599" s="170">
        <f t="shared" si="104"/>
        <v>0</v>
      </c>
      <c r="BV599" s="170">
        <f t="shared" si="105"/>
        <v>0</v>
      </c>
      <c r="BW599" s="170">
        <f t="shared" si="106"/>
        <v>0</v>
      </c>
      <c r="BX599" s="170">
        <f t="shared" si="107"/>
        <v>0</v>
      </c>
      <c r="BY599" s="170">
        <f t="shared" si="110"/>
        <v>0</v>
      </c>
      <c r="BZ599" s="170">
        <f t="shared" si="111"/>
        <v>0</v>
      </c>
      <c r="CA599" s="170">
        <f t="shared" si="112"/>
        <v>0</v>
      </c>
      <c r="CB599" s="170">
        <f t="shared" si="108"/>
        <v>0</v>
      </c>
      <c r="CC599" s="170">
        <f t="shared" si="109"/>
        <v>0</v>
      </c>
    </row>
    <row r="600" spans="2:81" x14ac:dyDescent="0.25">
      <c r="B600" s="376">
        <f>'Données démographiques'!B608</f>
        <v>0</v>
      </c>
      <c r="C600" s="376">
        <f>'Données démographiques'!C608</f>
        <v>0</v>
      </c>
      <c r="D600" s="377">
        <f>'Données démographiques'!D608</f>
        <v>0</v>
      </c>
      <c r="E600" s="354"/>
      <c r="F600" s="377">
        <f>FL!M607</f>
        <v>0</v>
      </c>
      <c r="G600" s="377">
        <f>FL!AE607</f>
        <v>0</v>
      </c>
      <c r="H600" s="377">
        <f>FL!AF607</f>
        <v>0</v>
      </c>
      <c r="I600" s="377">
        <f>FL!AH607</f>
        <v>0</v>
      </c>
      <c r="J600" s="377">
        <f>FL!AI607</f>
        <v>0</v>
      </c>
      <c r="K600" s="377">
        <f>FL!AK607</f>
        <v>0</v>
      </c>
      <c r="L600" s="377">
        <f>FL!AM607</f>
        <v>0</v>
      </c>
      <c r="M600" s="377">
        <f>FL!AN607</f>
        <v>0</v>
      </c>
      <c r="N600" s="377">
        <f>FL!AO607</f>
        <v>0</v>
      </c>
      <c r="O600" s="377">
        <f>FL!AP607</f>
        <v>0</v>
      </c>
      <c r="P600" s="377">
        <f>FL!AQ607</f>
        <v>0</v>
      </c>
      <c r="Q600" s="377">
        <f>COUNTIF(FL!AR607,"Oui")</f>
        <v>0</v>
      </c>
      <c r="R600" s="354"/>
      <c r="S600" s="377">
        <f>Oncho!K607</f>
        <v>0</v>
      </c>
      <c r="T600" s="377">
        <f>MAX(Oncho!AB607,Oncho!BA607)</f>
        <v>0</v>
      </c>
      <c r="U600" s="377">
        <f>MAX(Oncho!AC607,Oncho!BB607)</f>
        <v>0</v>
      </c>
      <c r="V600" s="377">
        <f>MAX(Oncho!AE607,Oncho!BD607)</f>
        <v>0</v>
      </c>
      <c r="W600" s="377">
        <f>MAX(Oncho!AF607,Oncho!BE607)</f>
        <v>0</v>
      </c>
      <c r="X600" s="377">
        <f>MAX(Oncho!AG607,Oncho!BF607)</f>
        <v>0</v>
      </c>
      <c r="Y600" s="377">
        <f>MAX(Oncho!AH607,Oncho!BG607)</f>
        <v>0</v>
      </c>
      <c r="Z600" s="377">
        <f>MAX(Oncho!AI607,Oncho!BH607)</f>
        <v>0</v>
      </c>
      <c r="AA600" s="377">
        <f>MAX(Oncho!AJ607,Oncho!BI607)</f>
        <v>0</v>
      </c>
      <c r="AB600" s="377">
        <f>MAX(COUNTIF(Oncho!AK607,"Oui"),COUNTIF(Oncho!BJ607,"Oui"))</f>
        <v>0</v>
      </c>
      <c r="AC600" s="354"/>
      <c r="AD600" s="377">
        <f>SCH!P609</f>
        <v>0</v>
      </c>
      <c r="AE600" s="377">
        <f>SCH!AI609</f>
        <v>0</v>
      </c>
      <c r="AF600" s="377">
        <f>SCH!AJ609</f>
        <v>0</v>
      </c>
      <c r="AG600" s="377">
        <f>SCH!AN609</f>
        <v>0</v>
      </c>
      <c r="AH600" s="377">
        <f>SCH!AO609</f>
        <v>0</v>
      </c>
      <c r="AI600" s="377">
        <f>SCH!AT609</f>
        <v>0</v>
      </c>
      <c r="AJ600" s="377">
        <f>SCH!AU609</f>
        <v>0</v>
      </c>
      <c r="AK600" s="377">
        <f>SCH!AV609</f>
        <v>0</v>
      </c>
      <c r="AL600" s="377">
        <f>SCH!AW609</f>
        <v>0</v>
      </c>
      <c r="AM600" s="377">
        <f>COUNTIF(SCH!AX609,"Oui")</f>
        <v>0</v>
      </c>
      <c r="AN600" s="354"/>
      <c r="AO600" s="377">
        <f>GeoH!P609</f>
        <v>0</v>
      </c>
      <c r="AP600" s="377">
        <f>MAX(GeoH!AK609,GeoH!BS609)</f>
        <v>0</v>
      </c>
      <c r="AQ600" s="377">
        <f>MAX(GeoH!AL609,GeoH!BT609)</f>
        <v>0</v>
      </c>
      <c r="AR600" s="377">
        <f>MAX(GeoH!AM609,GeoH!BU609)</f>
        <v>0</v>
      </c>
      <c r="AS600" s="377">
        <f>MAX(GeoH!AN609,GeoH!BV609)</f>
        <v>0</v>
      </c>
      <c r="AT600" s="377">
        <f>MAX(GeoH!AO609,GeoH!BW609)</f>
        <v>0</v>
      </c>
      <c r="AU600" s="377">
        <f>MAX(GeoH!AQ609,GeoH!BY609)</f>
        <v>0</v>
      </c>
      <c r="AV600" s="377">
        <f>MAX(GeoH!AR609,GeoH!BZ609)</f>
        <v>0</v>
      </c>
      <c r="AW600" s="377">
        <f>MAX(GeoH!AS609,GeoH!CA609)</f>
        <v>0</v>
      </c>
      <c r="AX600" s="377">
        <f>MAX(GeoH!AT609,GeoH!CB609)</f>
        <v>0</v>
      </c>
      <c r="AY600" s="377">
        <f>MAX(GeoH!AU609,GeoH!CC609)</f>
        <v>0</v>
      </c>
      <c r="AZ600" s="377">
        <f>MAX(GeoH!AV609,GeoH!CD609)</f>
        <v>0</v>
      </c>
      <c r="BA600" s="377">
        <f>MAX(GeoH!AW609,GeoH!CE609)</f>
        <v>0</v>
      </c>
      <c r="BB600" s="377">
        <f>MAX(GeoH!AX609,GeoH!CF609)</f>
        <v>0</v>
      </c>
      <c r="BC600" s="377">
        <f>MAX(GeoH!AY609,GeoH!CG609)</f>
        <v>0</v>
      </c>
      <c r="BD600" s="377">
        <f>MAX(GeoH!AZ609,GeoH!CH609)</f>
        <v>0</v>
      </c>
      <c r="BE600" s="377">
        <f>MAX(GeoH!BA609,GeoH!CI609)</f>
        <v>0</v>
      </c>
      <c r="BF600" s="377">
        <f>MAX(GeoH!BB609,GeoH!CJ609)</f>
        <v>0</v>
      </c>
      <c r="BG600" s="377">
        <f>MAX(COUNTIF(GeoH!BC609,"Oui"),COUNTIF(GeoH!CK609,"Oui"))</f>
        <v>0</v>
      </c>
      <c r="BH600" s="354"/>
      <c r="BI600" s="377">
        <f>Trachome!Q612</f>
        <v>0</v>
      </c>
      <c r="BJ600" s="377">
        <f>Trachome!AK612</f>
        <v>0</v>
      </c>
      <c r="BK600" s="377">
        <f>Trachome!AL612</f>
        <v>0</v>
      </c>
      <c r="BL600" s="377">
        <f>Trachome!AN612</f>
        <v>0</v>
      </c>
      <c r="BM600" s="377">
        <f>Trachome!AO612</f>
        <v>0</v>
      </c>
      <c r="BN600" s="377">
        <f>Trachome!AT612</f>
        <v>0</v>
      </c>
      <c r="BO600" s="377">
        <f>Trachome!AU612</f>
        <v>0</v>
      </c>
      <c r="BP600" s="377">
        <f>Trachome!AV612</f>
        <v>0</v>
      </c>
      <c r="BQ600" s="377">
        <f>Trachome!AW612</f>
        <v>0</v>
      </c>
      <c r="BR600" s="377">
        <f>COUNTIF(Trachome!AX612,"Oui")</f>
        <v>0</v>
      </c>
      <c r="BS600" s="354"/>
      <c r="BT600" s="377">
        <f t="shared" si="103"/>
        <v>0</v>
      </c>
      <c r="BU600" s="377">
        <f t="shared" si="104"/>
        <v>0</v>
      </c>
      <c r="BV600" s="377">
        <f t="shared" si="105"/>
        <v>0</v>
      </c>
      <c r="BW600" s="377">
        <f t="shared" si="106"/>
        <v>0</v>
      </c>
      <c r="BX600" s="377">
        <f t="shared" si="107"/>
        <v>0</v>
      </c>
      <c r="BY600" s="377">
        <f t="shared" si="110"/>
        <v>0</v>
      </c>
      <c r="BZ600" s="377">
        <f t="shared" si="111"/>
        <v>0</v>
      </c>
      <c r="CA600" s="377">
        <f t="shared" si="112"/>
        <v>0</v>
      </c>
      <c r="CB600" s="377">
        <f t="shared" si="108"/>
        <v>0</v>
      </c>
      <c r="CC600" s="377">
        <f t="shared" si="109"/>
        <v>0</v>
      </c>
    </row>
    <row r="601" spans="2:81" x14ac:dyDescent="0.25">
      <c r="B601" s="169">
        <f>'Données démographiques'!B609</f>
        <v>0</v>
      </c>
      <c r="C601" s="169">
        <f>'Données démographiques'!C609</f>
        <v>0</v>
      </c>
      <c r="D601" s="170">
        <f>'Données démographiques'!D609</f>
        <v>0</v>
      </c>
      <c r="E601" s="76"/>
      <c r="F601" s="170">
        <f>FL!M608</f>
        <v>0</v>
      </c>
      <c r="G601" s="170">
        <f>FL!AE608</f>
        <v>0</v>
      </c>
      <c r="H601" s="170">
        <f>FL!AF608</f>
        <v>0</v>
      </c>
      <c r="I601" s="170">
        <f>FL!AH608</f>
        <v>0</v>
      </c>
      <c r="J601" s="170">
        <f>FL!AI608</f>
        <v>0</v>
      </c>
      <c r="K601" s="170">
        <f>FL!AK608</f>
        <v>0</v>
      </c>
      <c r="L601" s="170">
        <f>FL!AM608</f>
        <v>0</v>
      </c>
      <c r="M601" s="170">
        <f>FL!AN608</f>
        <v>0</v>
      </c>
      <c r="N601" s="170">
        <f>FL!AO608</f>
        <v>0</v>
      </c>
      <c r="O601" s="170">
        <f>FL!AP608</f>
        <v>0</v>
      </c>
      <c r="P601" s="170">
        <f>FL!AQ608</f>
        <v>0</v>
      </c>
      <c r="Q601" s="170">
        <f>COUNTIF(FL!AR608,"Oui")</f>
        <v>0</v>
      </c>
      <c r="R601" s="76"/>
      <c r="S601" s="170">
        <f>Oncho!K608</f>
        <v>0</v>
      </c>
      <c r="T601" s="170">
        <f>MAX(Oncho!AB608,Oncho!BA608)</f>
        <v>0</v>
      </c>
      <c r="U601" s="170">
        <f>MAX(Oncho!AC608,Oncho!BB608)</f>
        <v>0</v>
      </c>
      <c r="V601" s="170">
        <f>MAX(Oncho!AE608,Oncho!BD608)</f>
        <v>0</v>
      </c>
      <c r="W601" s="170">
        <f>MAX(Oncho!AF608,Oncho!BE608)</f>
        <v>0</v>
      </c>
      <c r="X601" s="170">
        <f>MAX(Oncho!AG608,Oncho!BF608)</f>
        <v>0</v>
      </c>
      <c r="Y601" s="170">
        <f>MAX(Oncho!AH608,Oncho!BG608)</f>
        <v>0</v>
      </c>
      <c r="Z601" s="170">
        <f>MAX(Oncho!AI608,Oncho!BH608)</f>
        <v>0</v>
      </c>
      <c r="AA601" s="170">
        <f>MAX(Oncho!AJ608,Oncho!BI608)</f>
        <v>0</v>
      </c>
      <c r="AB601" s="170">
        <f>MAX(COUNTIF(Oncho!AK608,"Oui"),COUNTIF(Oncho!BJ608,"Oui"))</f>
        <v>0</v>
      </c>
      <c r="AC601" s="76"/>
      <c r="AD601" s="170">
        <f>SCH!P610</f>
        <v>0</v>
      </c>
      <c r="AE601" s="170">
        <f>SCH!AI610</f>
        <v>0</v>
      </c>
      <c r="AF601" s="170">
        <f>SCH!AJ610</f>
        <v>0</v>
      </c>
      <c r="AG601" s="170">
        <f>SCH!AN610</f>
        <v>0</v>
      </c>
      <c r="AH601" s="170">
        <f>SCH!AO610</f>
        <v>0</v>
      </c>
      <c r="AI601" s="170">
        <f>SCH!AT610</f>
        <v>0</v>
      </c>
      <c r="AJ601" s="170">
        <f>SCH!AU610</f>
        <v>0</v>
      </c>
      <c r="AK601" s="170">
        <f>SCH!AV610</f>
        <v>0</v>
      </c>
      <c r="AL601" s="170">
        <f>SCH!AW610</f>
        <v>0</v>
      </c>
      <c r="AM601" s="170">
        <f>COUNTIF(SCH!AX610,"Oui")</f>
        <v>0</v>
      </c>
      <c r="AN601" s="76"/>
      <c r="AO601" s="170">
        <f>GeoH!P610</f>
        <v>0</v>
      </c>
      <c r="AP601" s="170">
        <f>MAX(GeoH!AK610,GeoH!BS610)</f>
        <v>0</v>
      </c>
      <c r="AQ601" s="170">
        <f>MAX(GeoH!AL610,GeoH!BT610)</f>
        <v>0</v>
      </c>
      <c r="AR601" s="170">
        <f>MAX(GeoH!AM610,GeoH!BU610)</f>
        <v>0</v>
      </c>
      <c r="AS601" s="170">
        <f>MAX(GeoH!AN610,GeoH!BV610)</f>
        <v>0</v>
      </c>
      <c r="AT601" s="170">
        <f>MAX(GeoH!AO610,GeoH!BW610)</f>
        <v>0</v>
      </c>
      <c r="AU601" s="170">
        <f>MAX(GeoH!AQ610,GeoH!BY610)</f>
        <v>0</v>
      </c>
      <c r="AV601" s="170">
        <f>MAX(GeoH!AR610,GeoH!BZ610)</f>
        <v>0</v>
      </c>
      <c r="AW601" s="170">
        <f>MAX(GeoH!AS610,GeoH!CA610)</f>
        <v>0</v>
      </c>
      <c r="AX601" s="170">
        <f>MAX(GeoH!AT610,GeoH!CB610)</f>
        <v>0</v>
      </c>
      <c r="AY601" s="170">
        <f>MAX(GeoH!AU610,GeoH!CC610)</f>
        <v>0</v>
      </c>
      <c r="AZ601" s="170">
        <f>MAX(GeoH!AV610,GeoH!CD610)</f>
        <v>0</v>
      </c>
      <c r="BA601" s="170">
        <f>MAX(GeoH!AW610,GeoH!CE610)</f>
        <v>0</v>
      </c>
      <c r="BB601" s="170">
        <f>MAX(GeoH!AX610,GeoH!CF610)</f>
        <v>0</v>
      </c>
      <c r="BC601" s="170">
        <f>MAX(GeoH!AY610,GeoH!CG610)</f>
        <v>0</v>
      </c>
      <c r="BD601" s="170">
        <f>MAX(GeoH!AZ610,GeoH!CH610)</f>
        <v>0</v>
      </c>
      <c r="BE601" s="170">
        <f>MAX(GeoH!BA610,GeoH!CI610)</f>
        <v>0</v>
      </c>
      <c r="BF601" s="170">
        <f>MAX(GeoH!BB610,GeoH!CJ610)</f>
        <v>0</v>
      </c>
      <c r="BG601" s="170">
        <f>MAX(COUNTIF(GeoH!BC610,"Oui"),COUNTIF(GeoH!CK610,"Oui"))</f>
        <v>0</v>
      </c>
      <c r="BH601" s="76"/>
      <c r="BI601" s="170">
        <f>Trachome!Q613</f>
        <v>0</v>
      </c>
      <c r="BJ601" s="170">
        <f>Trachome!AK613</f>
        <v>0</v>
      </c>
      <c r="BK601" s="170">
        <f>Trachome!AL613</f>
        <v>0</v>
      </c>
      <c r="BL601" s="170">
        <f>Trachome!AN613</f>
        <v>0</v>
      </c>
      <c r="BM601" s="170">
        <f>Trachome!AO613</f>
        <v>0</v>
      </c>
      <c r="BN601" s="170">
        <f>Trachome!AT613</f>
        <v>0</v>
      </c>
      <c r="BO601" s="170">
        <f>Trachome!AU613</f>
        <v>0</v>
      </c>
      <c r="BP601" s="170">
        <f>Trachome!AV613</f>
        <v>0</v>
      </c>
      <c r="BQ601" s="170">
        <f>Trachome!AW613</f>
        <v>0</v>
      </c>
      <c r="BR601" s="170">
        <f>COUNTIF(Trachome!AX613,"Oui")</f>
        <v>0</v>
      </c>
      <c r="BS601" s="76"/>
      <c r="BT601" s="170">
        <f t="shared" si="103"/>
        <v>0</v>
      </c>
      <c r="BU601" s="170">
        <f t="shared" si="104"/>
        <v>0</v>
      </c>
      <c r="BV601" s="170">
        <f t="shared" si="105"/>
        <v>0</v>
      </c>
      <c r="BW601" s="170">
        <f t="shared" si="106"/>
        <v>0</v>
      </c>
      <c r="BX601" s="170">
        <f t="shared" si="107"/>
        <v>0</v>
      </c>
      <c r="BY601" s="170">
        <f t="shared" si="110"/>
        <v>0</v>
      </c>
      <c r="BZ601" s="170">
        <f t="shared" si="111"/>
        <v>0</v>
      </c>
      <c r="CA601" s="170">
        <f t="shared" si="112"/>
        <v>0</v>
      </c>
      <c r="CB601" s="170">
        <f t="shared" si="108"/>
        <v>0</v>
      </c>
      <c r="CC601" s="170">
        <f t="shared" si="109"/>
        <v>0</v>
      </c>
    </row>
    <row r="602" spans="2:81" x14ac:dyDescent="0.25">
      <c r="B602" s="376">
        <f>'Données démographiques'!B610</f>
        <v>0</v>
      </c>
      <c r="C602" s="376">
        <f>'Données démographiques'!C610</f>
        <v>0</v>
      </c>
      <c r="D602" s="377">
        <f>'Données démographiques'!D610</f>
        <v>0</v>
      </c>
      <c r="E602" s="354"/>
      <c r="F602" s="377">
        <f>FL!M609</f>
        <v>0</v>
      </c>
      <c r="G602" s="377">
        <f>FL!AE609</f>
        <v>0</v>
      </c>
      <c r="H602" s="377">
        <f>FL!AF609</f>
        <v>0</v>
      </c>
      <c r="I602" s="377">
        <f>FL!AH609</f>
        <v>0</v>
      </c>
      <c r="J602" s="377">
        <f>FL!AI609</f>
        <v>0</v>
      </c>
      <c r="K602" s="377">
        <f>FL!AK609</f>
        <v>0</v>
      </c>
      <c r="L602" s="377">
        <f>FL!AM609</f>
        <v>0</v>
      </c>
      <c r="M602" s="377">
        <f>FL!AN609</f>
        <v>0</v>
      </c>
      <c r="N602" s="377">
        <f>FL!AO609</f>
        <v>0</v>
      </c>
      <c r="O602" s="377">
        <f>FL!AP609</f>
        <v>0</v>
      </c>
      <c r="P602" s="377">
        <f>FL!AQ609</f>
        <v>0</v>
      </c>
      <c r="Q602" s="377">
        <f>COUNTIF(FL!AR609,"Oui")</f>
        <v>0</v>
      </c>
      <c r="R602" s="354"/>
      <c r="S602" s="377">
        <f>Oncho!K609</f>
        <v>0</v>
      </c>
      <c r="T602" s="377">
        <f>MAX(Oncho!AB609,Oncho!BA609)</f>
        <v>0</v>
      </c>
      <c r="U602" s="377">
        <f>MAX(Oncho!AC609,Oncho!BB609)</f>
        <v>0</v>
      </c>
      <c r="V602" s="377">
        <f>MAX(Oncho!AE609,Oncho!BD609)</f>
        <v>0</v>
      </c>
      <c r="W602" s="377">
        <f>MAX(Oncho!AF609,Oncho!BE609)</f>
        <v>0</v>
      </c>
      <c r="X602" s="377">
        <f>MAX(Oncho!AG609,Oncho!BF609)</f>
        <v>0</v>
      </c>
      <c r="Y602" s="377">
        <f>MAX(Oncho!AH609,Oncho!BG609)</f>
        <v>0</v>
      </c>
      <c r="Z602" s="377">
        <f>MAX(Oncho!AI609,Oncho!BH609)</f>
        <v>0</v>
      </c>
      <c r="AA602" s="377">
        <f>MAX(Oncho!AJ609,Oncho!BI609)</f>
        <v>0</v>
      </c>
      <c r="AB602" s="377">
        <f>MAX(COUNTIF(Oncho!AK609,"Oui"),COUNTIF(Oncho!BJ609,"Oui"))</f>
        <v>0</v>
      </c>
      <c r="AC602" s="354"/>
      <c r="AD602" s="377">
        <f>SCH!P611</f>
        <v>0</v>
      </c>
      <c r="AE602" s="377">
        <f>SCH!AI611</f>
        <v>0</v>
      </c>
      <c r="AF602" s="377">
        <f>SCH!AJ611</f>
        <v>0</v>
      </c>
      <c r="AG602" s="377">
        <f>SCH!AN611</f>
        <v>0</v>
      </c>
      <c r="AH602" s="377">
        <f>SCH!AO611</f>
        <v>0</v>
      </c>
      <c r="AI602" s="377">
        <f>SCH!AT611</f>
        <v>0</v>
      </c>
      <c r="AJ602" s="377">
        <f>SCH!AU611</f>
        <v>0</v>
      </c>
      <c r="AK602" s="377">
        <f>SCH!AV611</f>
        <v>0</v>
      </c>
      <c r="AL602" s="377">
        <f>SCH!AW611</f>
        <v>0</v>
      </c>
      <c r="AM602" s="377">
        <f>COUNTIF(SCH!AX611,"Oui")</f>
        <v>0</v>
      </c>
      <c r="AN602" s="354"/>
      <c r="AO602" s="377">
        <f>GeoH!P611</f>
        <v>0</v>
      </c>
      <c r="AP602" s="377">
        <f>MAX(GeoH!AK611,GeoH!BS611)</f>
        <v>0</v>
      </c>
      <c r="AQ602" s="377">
        <f>MAX(GeoH!AL611,GeoH!BT611)</f>
        <v>0</v>
      </c>
      <c r="AR602" s="377">
        <f>MAX(GeoH!AM611,GeoH!BU611)</f>
        <v>0</v>
      </c>
      <c r="AS602" s="377">
        <f>MAX(GeoH!AN611,GeoH!BV611)</f>
        <v>0</v>
      </c>
      <c r="AT602" s="377">
        <f>MAX(GeoH!AO611,GeoH!BW611)</f>
        <v>0</v>
      </c>
      <c r="AU602" s="377">
        <f>MAX(GeoH!AQ611,GeoH!BY611)</f>
        <v>0</v>
      </c>
      <c r="AV602" s="377">
        <f>MAX(GeoH!AR611,GeoH!BZ611)</f>
        <v>0</v>
      </c>
      <c r="AW602" s="377">
        <f>MAX(GeoH!AS611,GeoH!CA611)</f>
        <v>0</v>
      </c>
      <c r="AX602" s="377">
        <f>MAX(GeoH!AT611,GeoH!CB611)</f>
        <v>0</v>
      </c>
      <c r="AY602" s="377">
        <f>MAX(GeoH!AU611,GeoH!CC611)</f>
        <v>0</v>
      </c>
      <c r="AZ602" s="377">
        <f>MAX(GeoH!AV611,GeoH!CD611)</f>
        <v>0</v>
      </c>
      <c r="BA602" s="377">
        <f>MAX(GeoH!AW611,GeoH!CE611)</f>
        <v>0</v>
      </c>
      <c r="BB602" s="377">
        <f>MAX(GeoH!AX611,GeoH!CF611)</f>
        <v>0</v>
      </c>
      <c r="BC602" s="377">
        <f>MAX(GeoH!AY611,GeoH!CG611)</f>
        <v>0</v>
      </c>
      <c r="BD602" s="377">
        <f>MAX(GeoH!AZ611,GeoH!CH611)</f>
        <v>0</v>
      </c>
      <c r="BE602" s="377">
        <f>MAX(GeoH!BA611,GeoH!CI611)</f>
        <v>0</v>
      </c>
      <c r="BF602" s="377">
        <f>MAX(GeoH!BB611,GeoH!CJ611)</f>
        <v>0</v>
      </c>
      <c r="BG602" s="377">
        <f>MAX(COUNTIF(GeoH!BC611,"Oui"),COUNTIF(GeoH!CK611,"Oui"))</f>
        <v>0</v>
      </c>
      <c r="BH602" s="354"/>
      <c r="BI602" s="377">
        <f>Trachome!Q614</f>
        <v>0</v>
      </c>
      <c r="BJ602" s="377">
        <f>Trachome!AK614</f>
        <v>0</v>
      </c>
      <c r="BK602" s="377">
        <f>Trachome!AL614</f>
        <v>0</v>
      </c>
      <c r="BL602" s="377">
        <f>Trachome!AN614</f>
        <v>0</v>
      </c>
      <c r="BM602" s="377">
        <f>Trachome!AO614</f>
        <v>0</v>
      </c>
      <c r="BN602" s="377">
        <f>Trachome!AT614</f>
        <v>0</v>
      </c>
      <c r="BO602" s="377">
        <f>Trachome!AU614</f>
        <v>0</v>
      </c>
      <c r="BP602" s="377">
        <f>Trachome!AV614</f>
        <v>0</v>
      </c>
      <c r="BQ602" s="377">
        <f>Trachome!AW614</f>
        <v>0</v>
      </c>
      <c r="BR602" s="377">
        <f>COUNTIF(Trachome!AX614,"Oui")</f>
        <v>0</v>
      </c>
      <c r="BS602" s="354"/>
      <c r="BT602" s="377">
        <f t="shared" si="103"/>
        <v>0</v>
      </c>
      <c r="BU602" s="377">
        <f t="shared" si="104"/>
        <v>0</v>
      </c>
      <c r="BV602" s="377">
        <f t="shared" si="105"/>
        <v>0</v>
      </c>
      <c r="BW602" s="377">
        <f t="shared" si="106"/>
        <v>0</v>
      </c>
      <c r="BX602" s="377">
        <f t="shared" si="107"/>
        <v>0</v>
      </c>
      <c r="BY602" s="377">
        <f t="shared" si="110"/>
        <v>0</v>
      </c>
      <c r="BZ602" s="377">
        <f t="shared" si="111"/>
        <v>0</v>
      </c>
      <c r="CA602" s="377">
        <f t="shared" si="112"/>
        <v>0</v>
      </c>
      <c r="CB602" s="377">
        <f t="shared" si="108"/>
        <v>0</v>
      </c>
      <c r="CC602" s="377">
        <f t="shared" si="109"/>
        <v>0</v>
      </c>
    </row>
    <row r="603" spans="2:81" x14ac:dyDescent="0.25">
      <c r="B603" s="169">
        <f>'Données démographiques'!B611</f>
        <v>0</v>
      </c>
      <c r="C603" s="169">
        <f>'Données démographiques'!C611</f>
        <v>0</v>
      </c>
      <c r="D603" s="170">
        <f>'Données démographiques'!D611</f>
        <v>0</v>
      </c>
      <c r="E603" s="76"/>
      <c r="F603" s="170">
        <f>FL!M610</f>
        <v>0</v>
      </c>
      <c r="G603" s="170">
        <f>FL!AE610</f>
        <v>0</v>
      </c>
      <c r="H603" s="170">
        <f>FL!AF610</f>
        <v>0</v>
      </c>
      <c r="I603" s="170">
        <f>FL!AH610</f>
        <v>0</v>
      </c>
      <c r="J603" s="170">
        <f>FL!AI610</f>
        <v>0</v>
      </c>
      <c r="K603" s="170">
        <f>FL!AK610</f>
        <v>0</v>
      </c>
      <c r="L603" s="170">
        <f>FL!AM610</f>
        <v>0</v>
      </c>
      <c r="M603" s="170">
        <f>FL!AN610</f>
        <v>0</v>
      </c>
      <c r="N603" s="170">
        <f>FL!AO610</f>
        <v>0</v>
      </c>
      <c r="O603" s="170">
        <f>FL!AP610</f>
        <v>0</v>
      </c>
      <c r="P603" s="170">
        <f>FL!AQ610</f>
        <v>0</v>
      </c>
      <c r="Q603" s="170">
        <f>COUNTIF(FL!AR610,"Oui")</f>
        <v>0</v>
      </c>
      <c r="R603" s="76"/>
      <c r="S603" s="170">
        <f>Oncho!K610</f>
        <v>0</v>
      </c>
      <c r="T603" s="170">
        <f>MAX(Oncho!AB610,Oncho!BA610)</f>
        <v>0</v>
      </c>
      <c r="U603" s="170">
        <f>MAX(Oncho!AC610,Oncho!BB610)</f>
        <v>0</v>
      </c>
      <c r="V603" s="170">
        <f>MAX(Oncho!AE610,Oncho!BD610)</f>
        <v>0</v>
      </c>
      <c r="W603" s="170">
        <f>MAX(Oncho!AF610,Oncho!BE610)</f>
        <v>0</v>
      </c>
      <c r="X603" s="170">
        <f>MAX(Oncho!AG610,Oncho!BF610)</f>
        <v>0</v>
      </c>
      <c r="Y603" s="170">
        <f>MAX(Oncho!AH610,Oncho!BG610)</f>
        <v>0</v>
      </c>
      <c r="Z603" s="170">
        <f>MAX(Oncho!AI610,Oncho!BH610)</f>
        <v>0</v>
      </c>
      <c r="AA603" s="170">
        <f>MAX(Oncho!AJ610,Oncho!BI610)</f>
        <v>0</v>
      </c>
      <c r="AB603" s="170">
        <f>MAX(COUNTIF(Oncho!AK610,"Oui"),COUNTIF(Oncho!BJ610,"Oui"))</f>
        <v>0</v>
      </c>
      <c r="AC603" s="76"/>
      <c r="AD603" s="170">
        <f>SCH!P612</f>
        <v>0</v>
      </c>
      <c r="AE603" s="170">
        <f>SCH!AI612</f>
        <v>0</v>
      </c>
      <c r="AF603" s="170">
        <f>SCH!AJ612</f>
        <v>0</v>
      </c>
      <c r="AG603" s="170">
        <f>SCH!AN612</f>
        <v>0</v>
      </c>
      <c r="AH603" s="170">
        <f>SCH!AO612</f>
        <v>0</v>
      </c>
      <c r="AI603" s="170">
        <f>SCH!AT612</f>
        <v>0</v>
      </c>
      <c r="AJ603" s="170">
        <f>SCH!AU612</f>
        <v>0</v>
      </c>
      <c r="AK603" s="170">
        <f>SCH!AV612</f>
        <v>0</v>
      </c>
      <c r="AL603" s="170">
        <f>SCH!AW612</f>
        <v>0</v>
      </c>
      <c r="AM603" s="170">
        <f>COUNTIF(SCH!AX612,"Oui")</f>
        <v>0</v>
      </c>
      <c r="AN603" s="76"/>
      <c r="AO603" s="170">
        <f>GeoH!P612</f>
        <v>0</v>
      </c>
      <c r="AP603" s="170">
        <f>MAX(GeoH!AK612,GeoH!BS612)</f>
        <v>0</v>
      </c>
      <c r="AQ603" s="170">
        <f>MAX(GeoH!AL612,GeoH!BT612)</f>
        <v>0</v>
      </c>
      <c r="AR603" s="170">
        <f>MAX(GeoH!AM612,GeoH!BU612)</f>
        <v>0</v>
      </c>
      <c r="AS603" s="170">
        <f>MAX(GeoH!AN612,GeoH!BV612)</f>
        <v>0</v>
      </c>
      <c r="AT603" s="170">
        <f>MAX(GeoH!AO612,GeoH!BW612)</f>
        <v>0</v>
      </c>
      <c r="AU603" s="170">
        <f>MAX(GeoH!AQ612,GeoH!BY612)</f>
        <v>0</v>
      </c>
      <c r="AV603" s="170">
        <f>MAX(GeoH!AR612,GeoH!BZ612)</f>
        <v>0</v>
      </c>
      <c r="AW603" s="170">
        <f>MAX(GeoH!AS612,GeoH!CA612)</f>
        <v>0</v>
      </c>
      <c r="AX603" s="170">
        <f>MAX(GeoH!AT612,GeoH!CB612)</f>
        <v>0</v>
      </c>
      <c r="AY603" s="170">
        <f>MAX(GeoH!AU612,GeoH!CC612)</f>
        <v>0</v>
      </c>
      <c r="AZ603" s="170">
        <f>MAX(GeoH!AV612,GeoH!CD612)</f>
        <v>0</v>
      </c>
      <c r="BA603" s="170">
        <f>MAX(GeoH!AW612,GeoH!CE612)</f>
        <v>0</v>
      </c>
      <c r="BB603" s="170">
        <f>MAX(GeoH!AX612,GeoH!CF612)</f>
        <v>0</v>
      </c>
      <c r="BC603" s="170">
        <f>MAX(GeoH!AY612,GeoH!CG612)</f>
        <v>0</v>
      </c>
      <c r="BD603" s="170">
        <f>MAX(GeoH!AZ612,GeoH!CH612)</f>
        <v>0</v>
      </c>
      <c r="BE603" s="170">
        <f>MAX(GeoH!BA612,GeoH!CI612)</f>
        <v>0</v>
      </c>
      <c r="BF603" s="170">
        <f>MAX(GeoH!BB612,GeoH!CJ612)</f>
        <v>0</v>
      </c>
      <c r="BG603" s="170">
        <f>MAX(COUNTIF(GeoH!BC612,"Oui"),COUNTIF(GeoH!CK612,"Oui"))</f>
        <v>0</v>
      </c>
      <c r="BH603" s="76"/>
      <c r="BI603" s="170">
        <f>Trachome!Q615</f>
        <v>0</v>
      </c>
      <c r="BJ603" s="170">
        <f>Trachome!AK615</f>
        <v>0</v>
      </c>
      <c r="BK603" s="170">
        <f>Trachome!AL615</f>
        <v>0</v>
      </c>
      <c r="BL603" s="170">
        <f>Trachome!AN615</f>
        <v>0</v>
      </c>
      <c r="BM603" s="170">
        <f>Trachome!AO615</f>
        <v>0</v>
      </c>
      <c r="BN603" s="170">
        <f>Trachome!AT615</f>
        <v>0</v>
      </c>
      <c r="BO603" s="170">
        <f>Trachome!AU615</f>
        <v>0</v>
      </c>
      <c r="BP603" s="170">
        <f>Trachome!AV615</f>
        <v>0</v>
      </c>
      <c r="BQ603" s="170">
        <f>Trachome!AW615</f>
        <v>0</v>
      </c>
      <c r="BR603" s="170">
        <f>COUNTIF(Trachome!AX615,"Oui")</f>
        <v>0</v>
      </c>
      <c r="BS603" s="76"/>
      <c r="BT603" s="170">
        <f t="shared" si="103"/>
        <v>0</v>
      </c>
      <c r="BU603" s="170">
        <f t="shared" si="104"/>
        <v>0</v>
      </c>
      <c r="BV603" s="170">
        <f t="shared" si="105"/>
        <v>0</v>
      </c>
      <c r="BW603" s="170">
        <f t="shared" si="106"/>
        <v>0</v>
      </c>
      <c r="BX603" s="170">
        <f t="shared" si="107"/>
        <v>0</v>
      </c>
      <c r="BY603" s="170">
        <f t="shared" si="110"/>
        <v>0</v>
      </c>
      <c r="BZ603" s="170">
        <f t="shared" si="111"/>
        <v>0</v>
      </c>
      <c r="CA603" s="170">
        <f t="shared" si="112"/>
        <v>0</v>
      </c>
      <c r="CB603" s="170">
        <f t="shared" si="108"/>
        <v>0</v>
      </c>
      <c r="CC603" s="170">
        <f t="shared" si="109"/>
        <v>0</v>
      </c>
    </row>
    <row r="604" spans="2:81" x14ac:dyDescent="0.25">
      <c r="B604" s="376">
        <f>'Données démographiques'!B612</f>
        <v>0</v>
      </c>
      <c r="C604" s="376">
        <f>'Données démographiques'!C612</f>
        <v>0</v>
      </c>
      <c r="D604" s="377">
        <f>'Données démographiques'!D612</f>
        <v>0</v>
      </c>
      <c r="E604" s="354"/>
      <c r="F604" s="377">
        <f>FL!M611</f>
        <v>0</v>
      </c>
      <c r="G604" s="377">
        <f>FL!AE611</f>
        <v>0</v>
      </c>
      <c r="H604" s="377">
        <f>FL!AF611</f>
        <v>0</v>
      </c>
      <c r="I604" s="377">
        <f>FL!AH611</f>
        <v>0</v>
      </c>
      <c r="J604" s="377">
        <f>FL!AI611</f>
        <v>0</v>
      </c>
      <c r="K604" s="377">
        <f>FL!AK611</f>
        <v>0</v>
      </c>
      <c r="L604" s="377">
        <f>FL!AM611</f>
        <v>0</v>
      </c>
      <c r="M604" s="377">
        <f>FL!AN611</f>
        <v>0</v>
      </c>
      <c r="N604" s="377">
        <f>FL!AO611</f>
        <v>0</v>
      </c>
      <c r="O604" s="377">
        <f>FL!AP611</f>
        <v>0</v>
      </c>
      <c r="P604" s="377">
        <f>FL!AQ611</f>
        <v>0</v>
      </c>
      <c r="Q604" s="377">
        <f>COUNTIF(FL!AR611,"Oui")</f>
        <v>0</v>
      </c>
      <c r="R604" s="354"/>
      <c r="S604" s="377">
        <f>Oncho!K611</f>
        <v>0</v>
      </c>
      <c r="T604" s="377">
        <f>MAX(Oncho!AB611,Oncho!BA611)</f>
        <v>0</v>
      </c>
      <c r="U604" s="377">
        <f>MAX(Oncho!AC611,Oncho!BB611)</f>
        <v>0</v>
      </c>
      <c r="V604" s="377">
        <f>MAX(Oncho!AE611,Oncho!BD611)</f>
        <v>0</v>
      </c>
      <c r="W604" s="377">
        <f>MAX(Oncho!AF611,Oncho!BE611)</f>
        <v>0</v>
      </c>
      <c r="X604" s="377">
        <f>MAX(Oncho!AG611,Oncho!BF611)</f>
        <v>0</v>
      </c>
      <c r="Y604" s="377">
        <f>MAX(Oncho!AH611,Oncho!BG611)</f>
        <v>0</v>
      </c>
      <c r="Z604" s="377">
        <f>MAX(Oncho!AI611,Oncho!BH611)</f>
        <v>0</v>
      </c>
      <c r="AA604" s="377">
        <f>MAX(Oncho!AJ611,Oncho!BI611)</f>
        <v>0</v>
      </c>
      <c r="AB604" s="377">
        <f>MAX(COUNTIF(Oncho!AK611,"Oui"),COUNTIF(Oncho!BJ611,"Oui"))</f>
        <v>0</v>
      </c>
      <c r="AC604" s="354"/>
      <c r="AD604" s="377">
        <f>SCH!P613</f>
        <v>0</v>
      </c>
      <c r="AE604" s="377">
        <f>SCH!AI613</f>
        <v>0</v>
      </c>
      <c r="AF604" s="377">
        <f>SCH!AJ613</f>
        <v>0</v>
      </c>
      <c r="AG604" s="377">
        <f>SCH!AN613</f>
        <v>0</v>
      </c>
      <c r="AH604" s="377">
        <f>SCH!AO613</f>
        <v>0</v>
      </c>
      <c r="AI604" s="377">
        <f>SCH!AT613</f>
        <v>0</v>
      </c>
      <c r="AJ604" s="377">
        <f>SCH!AU613</f>
        <v>0</v>
      </c>
      <c r="AK604" s="377">
        <f>SCH!AV613</f>
        <v>0</v>
      </c>
      <c r="AL604" s="377">
        <f>SCH!AW613</f>
        <v>0</v>
      </c>
      <c r="AM604" s="377">
        <f>COUNTIF(SCH!AX613,"Oui")</f>
        <v>0</v>
      </c>
      <c r="AN604" s="354"/>
      <c r="AO604" s="377">
        <f>GeoH!P613</f>
        <v>0</v>
      </c>
      <c r="AP604" s="377">
        <f>MAX(GeoH!AK613,GeoH!BS613)</f>
        <v>0</v>
      </c>
      <c r="AQ604" s="377">
        <f>MAX(GeoH!AL613,GeoH!BT613)</f>
        <v>0</v>
      </c>
      <c r="AR604" s="377">
        <f>MAX(GeoH!AM613,GeoH!BU613)</f>
        <v>0</v>
      </c>
      <c r="AS604" s="377">
        <f>MAX(GeoH!AN613,GeoH!BV613)</f>
        <v>0</v>
      </c>
      <c r="AT604" s="377">
        <f>MAX(GeoH!AO613,GeoH!BW613)</f>
        <v>0</v>
      </c>
      <c r="AU604" s="377">
        <f>MAX(GeoH!AQ613,GeoH!BY613)</f>
        <v>0</v>
      </c>
      <c r="AV604" s="377">
        <f>MAX(GeoH!AR613,GeoH!BZ613)</f>
        <v>0</v>
      </c>
      <c r="AW604" s="377">
        <f>MAX(GeoH!AS613,GeoH!CA613)</f>
        <v>0</v>
      </c>
      <c r="AX604" s="377">
        <f>MAX(GeoH!AT613,GeoH!CB613)</f>
        <v>0</v>
      </c>
      <c r="AY604" s="377">
        <f>MAX(GeoH!AU613,GeoH!CC613)</f>
        <v>0</v>
      </c>
      <c r="AZ604" s="377">
        <f>MAX(GeoH!AV613,GeoH!CD613)</f>
        <v>0</v>
      </c>
      <c r="BA604" s="377">
        <f>MAX(GeoH!AW613,GeoH!CE613)</f>
        <v>0</v>
      </c>
      <c r="BB604" s="377">
        <f>MAX(GeoH!AX613,GeoH!CF613)</f>
        <v>0</v>
      </c>
      <c r="BC604" s="377">
        <f>MAX(GeoH!AY613,GeoH!CG613)</f>
        <v>0</v>
      </c>
      <c r="BD604" s="377">
        <f>MAX(GeoH!AZ613,GeoH!CH613)</f>
        <v>0</v>
      </c>
      <c r="BE604" s="377">
        <f>MAX(GeoH!BA613,GeoH!CI613)</f>
        <v>0</v>
      </c>
      <c r="BF604" s="377">
        <f>MAX(GeoH!BB613,GeoH!CJ613)</f>
        <v>0</v>
      </c>
      <c r="BG604" s="377">
        <f>MAX(COUNTIF(GeoH!BC613,"Oui"),COUNTIF(GeoH!CK613,"Oui"))</f>
        <v>0</v>
      </c>
      <c r="BH604" s="354"/>
      <c r="BI604" s="377">
        <f>Trachome!Q616</f>
        <v>0</v>
      </c>
      <c r="BJ604" s="377">
        <f>Trachome!AK616</f>
        <v>0</v>
      </c>
      <c r="BK604" s="377">
        <f>Trachome!AL616</f>
        <v>0</v>
      </c>
      <c r="BL604" s="377">
        <f>Trachome!AN616</f>
        <v>0</v>
      </c>
      <c r="BM604" s="377">
        <f>Trachome!AO616</f>
        <v>0</v>
      </c>
      <c r="BN604" s="377">
        <f>Trachome!AT616</f>
        <v>0</v>
      </c>
      <c r="BO604" s="377">
        <f>Trachome!AU616</f>
        <v>0</v>
      </c>
      <c r="BP604" s="377">
        <f>Trachome!AV616</f>
        <v>0</v>
      </c>
      <c r="BQ604" s="377">
        <f>Trachome!AW616</f>
        <v>0</v>
      </c>
      <c r="BR604" s="377">
        <f>COUNTIF(Trachome!AX616,"Oui")</f>
        <v>0</v>
      </c>
      <c r="BS604" s="354"/>
      <c r="BT604" s="377">
        <f t="shared" si="103"/>
        <v>0</v>
      </c>
      <c r="BU604" s="377">
        <f t="shared" si="104"/>
        <v>0</v>
      </c>
      <c r="BV604" s="377">
        <f t="shared" si="105"/>
        <v>0</v>
      </c>
      <c r="BW604" s="377">
        <f t="shared" si="106"/>
        <v>0</v>
      </c>
      <c r="BX604" s="377">
        <f t="shared" si="107"/>
        <v>0</v>
      </c>
      <c r="BY604" s="377">
        <f t="shared" si="110"/>
        <v>0</v>
      </c>
      <c r="BZ604" s="377">
        <f t="shared" si="111"/>
        <v>0</v>
      </c>
      <c r="CA604" s="377">
        <f t="shared" si="112"/>
        <v>0</v>
      </c>
      <c r="CB604" s="377">
        <f t="shared" si="108"/>
        <v>0</v>
      </c>
      <c r="CC604" s="377">
        <f t="shared" si="109"/>
        <v>0</v>
      </c>
    </row>
    <row r="605" spans="2:81" x14ac:dyDescent="0.25">
      <c r="B605" s="169">
        <f>'Données démographiques'!B613</f>
        <v>0</v>
      </c>
      <c r="C605" s="169">
        <f>'Données démographiques'!C613</f>
        <v>0</v>
      </c>
      <c r="D605" s="170">
        <f>'Données démographiques'!D613</f>
        <v>0</v>
      </c>
      <c r="E605" s="76"/>
      <c r="F605" s="170">
        <f>FL!M612</f>
        <v>0</v>
      </c>
      <c r="G605" s="170">
        <f>FL!AE612</f>
        <v>0</v>
      </c>
      <c r="H605" s="170">
        <f>FL!AF612</f>
        <v>0</v>
      </c>
      <c r="I605" s="170">
        <f>FL!AH612</f>
        <v>0</v>
      </c>
      <c r="J605" s="170">
        <f>FL!AI612</f>
        <v>0</v>
      </c>
      <c r="K605" s="170">
        <f>FL!AK612</f>
        <v>0</v>
      </c>
      <c r="L605" s="170">
        <f>FL!AM612</f>
        <v>0</v>
      </c>
      <c r="M605" s="170">
        <f>FL!AN612</f>
        <v>0</v>
      </c>
      <c r="N605" s="170">
        <f>FL!AO612</f>
        <v>0</v>
      </c>
      <c r="O605" s="170">
        <f>FL!AP612</f>
        <v>0</v>
      </c>
      <c r="P605" s="170">
        <f>FL!AQ612</f>
        <v>0</v>
      </c>
      <c r="Q605" s="170">
        <f>COUNTIF(FL!AR612,"Oui")</f>
        <v>0</v>
      </c>
      <c r="R605" s="76"/>
      <c r="S605" s="170">
        <f>Oncho!K612</f>
        <v>0</v>
      </c>
      <c r="T605" s="170">
        <f>MAX(Oncho!AB612,Oncho!BA612)</f>
        <v>0</v>
      </c>
      <c r="U605" s="170">
        <f>MAX(Oncho!AC612,Oncho!BB612)</f>
        <v>0</v>
      </c>
      <c r="V605" s="170">
        <f>MAX(Oncho!AE612,Oncho!BD612)</f>
        <v>0</v>
      </c>
      <c r="W605" s="170">
        <f>MAX(Oncho!AF612,Oncho!BE612)</f>
        <v>0</v>
      </c>
      <c r="X605" s="170">
        <f>MAX(Oncho!AG612,Oncho!BF612)</f>
        <v>0</v>
      </c>
      <c r="Y605" s="170">
        <f>MAX(Oncho!AH612,Oncho!BG612)</f>
        <v>0</v>
      </c>
      <c r="Z605" s="170">
        <f>MAX(Oncho!AI612,Oncho!BH612)</f>
        <v>0</v>
      </c>
      <c r="AA605" s="170">
        <f>MAX(Oncho!AJ612,Oncho!BI612)</f>
        <v>0</v>
      </c>
      <c r="AB605" s="170">
        <f>MAX(COUNTIF(Oncho!AK612,"Oui"),COUNTIF(Oncho!BJ612,"Oui"))</f>
        <v>0</v>
      </c>
      <c r="AC605" s="76"/>
      <c r="AD605" s="170">
        <f>SCH!P614</f>
        <v>0</v>
      </c>
      <c r="AE605" s="170">
        <f>SCH!AI614</f>
        <v>0</v>
      </c>
      <c r="AF605" s="170">
        <f>SCH!AJ614</f>
        <v>0</v>
      </c>
      <c r="AG605" s="170">
        <f>SCH!AN614</f>
        <v>0</v>
      </c>
      <c r="AH605" s="170">
        <f>SCH!AO614</f>
        <v>0</v>
      </c>
      <c r="AI605" s="170">
        <f>SCH!AT614</f>
        <v>0</v>
      </c>
      <c r="AJ605" s="170">
        <f>SCH!AU614</f>
        <v>0</v>
      </c>
      <c r="AK605" s="170">
        <f>SCH!AV614</f>
        <v>0</v>
      </c>
      <c r="AL605" s="170">
        <f>SCH!AW614</f>
        <v>0</v>
      </c>
      <c r="AM605" s="170">
        <f>COUNTIF(SCH!AX614,"Oui")</f>
        <v>0</v>
      </c>
      <c r="AN605" s="76"/>
      <c r="AO605" s="170">
        <f>GeoH!P614</f>
        <v>0</v>
      </c>
      <c r="AP605" s="170">
        <f>MAX(GeoH!AK614,GeoH!BS614)</f>
        <v>0</v>
      </c>
      <c r="AQ605" s="170">
        <f>MAX(GeoH!AL614,GeoH!BT614)</f>
        <v>0</v>
      </c>
      <c r="AR605" s="170">
        <f>MAX(GeoH!AM614,GeoH!BU614)</f>
        <v>0</v>
      </c>
      <c r="AS605" s="170">
        <f>MAX(GeoH!AN614,GeoH!BV614)</f>
        <v>0</v>
      </c>
      <c r="AT605" s="170">
        <f>MAX(GeoH!AO614,GeoH!BW614)</f>
        <v>0</v>
      </c>
      <c r="AU605" s="170">
        <f>MAX(GeoH!AQ614,GeoH!BY614)</f>
        <v>0</v>
      </c>
      <c r="AV605" s="170">
        <f>MAX(GeoH!AR614,GeoH!BZ614)</f>
        <v>0</v>
      </c>
      <c r="AW605" s="170">
        <f>MAX(GeoH!AS614,GeoH!CA614)</f>
        <v>0</v>
      </c>
      <c r="AX605" s="170">
        <f>MAX(GeoH!AT614,GeoH!CB614)</f>
        <v>0</v>
      </c>
      <c r="AY605" s="170">
        <f>MAX(GeoH!AU614,GeoH!CC614)</f>
        <v>0</v>
      </c>
      <c r="AZ605" s="170">
        <f>MAX(GeoH!AV614,GeoH!CD614)</f>
        <v>0</v>
      </c>
      <c r="BA605" s="170">
        <f>MAX(GeoH!AW614,GeoH!CE614)</f>
        <v>0</v>
      </c>
      <c r="BB605" s="170">
        <f>MAX(GeoH!AX614,GeoH!CF614)</f>
        <v>0</v>
      </c>
      <c r="BC605" s="170">
        <f>MAX(GeoH!AY614,GeoH!CG614)</f>
        <v>0</v>
      </c>
      <c r="BD605" s="170">
        <f>MAX(GeoH!AZ614,GeoH!CH614)</f>
        <v>0</v>
      </c>
      <c r="BE605" s="170">
        <f>MAX(GeoH!BA614,GeoH!CI614)</f>
        <v>0</v>
      </c>
      <c r="BF605" s="170">
        <f>MAX(GeoH!BB614,GeoH!CJ614)</f>
        <v>0</v>
      </c>
      <c r="BG605" s="170">
        <f>MAX(COUNTIF(GeoH!BC614,"Oui"),COUNTIF(GeoH!CK614,"Oui"))</f>
        <v>0</v>
      </c>
      <c r="BH605" s="76"/>
      <c r="BI605" s="170">
        <f>Trachome!Q617</f>
        <v>0</v>
      </c>
      <c r="BJ605" s="170">
        <f>Trachome!AK617</f>
        <v>0</v>
      </c>
      <c r="BK605" s="170">
        <f>Trachome!AL617</f>
        <v>0</v>
      </c>
      <c r="BL605" s="170">
        <f>Trachome!AN617</f>
        <v>0</v>
      </c>
      <c r="BM605" s="170">
        <f>Trachome!AO617</f>
        <v>0</v>
      </c>
      <c r="BN605" s="170">
        <f>Trachome!AT617</f>
        <v>0</v>
      </c>
      <c r="BO605" s="170">
        <f>Trachome!AU617</f>
        <v>0</v>
      </c>
      <c r="BP605" s="170">
        <f>Trachome!AV617</f>
        <v>0</v>
      </c>
      <c r="BQ605" s="170">
        <f>Trachome!AW617</f>
        <v>0</v>
      </c>
      <c r="BR605" s="170">
        <f>COUNTIF(Trachome!AX617,"Oui")</f>
        <v>0</v>
      </c>
      <c r="BS605" s="76"/>
      <c r="BT605" s="170">
        <f t="shared" si="103"/>
        <v>0</v>
      </c>
      <c r="BU605" s="170">
        <f t="shared" si="104"/>
        <v>0</v>
      </c>
      <c r="BV605" s="170">
        <f t="shared" si="105"/>
        <v>0</v>
      </c>
      <c r="BW605" s="170">
        <f t="shared" si="106"/>
        <v>0</v>
      </c>
      <c r="BX605" s="170">
        <f t="shared" si="107"/>
        <v>0</v>
      </c>
      <c r="BY605" s="170">
        <f t="shared" si="110"/>
        <v>0</v>
      </c>
      <c r="BZ605" s="170">
        <f t="shared" si="111"/>
        <v>0</v>
      </c>
      <c r="CA605" s="170">
        <f t="shared" si="112"/>
        <v>0</v>
      </c>
      <c r="CB605" s="170">
        <f t="shared" si="108"/>
        <v>0</v>
      </c>
      <c r="CC605" s="170">
        <f t="shared" si="109"/>
        <v>0</v>
      </c>
    </row>
    <row r="606" spans="2:81" x14ac:dyDescent="0.25">
      <c r="B606" s="376">
        <f>'Données démographiques'!B614</f>
        <v>0</v>
      </c>
      <c r="C606" s="376">
        <f>'Données démographiques'!C614</f>
        <v>0</v>
      </c>
      <c r="D606" s="377">
        <f>'Données démographiques'!D614</f>
        <v>0</v>
      </c>
      <c r="E606" s="354"/>
      <c r="F606" s="377">
        <f>FL!M613</f>
        <v>0</v>
      </c>
      <c r="G606" s="377">
        <f>FL!AE613</f>
        <v>0</v>
      </c>
      <c r="H606" s="377">
        <f>FL!AF613</f>
        <v>0</v>
      </c>
      <c r="I606" s="377">
        <f>FL!AH613</f>
        <v>0</v>
      </c>
      <c r="J606" s="377">
        <f>FL!AI613</f>
        <v>0</v>
      </c>
      <c r="K606" s="377">
        <f>FL!AK613</f>
        <v>0</v>
      </c>
      <c r="L606" s="377">
        <f>FL!AM613</f>
        <v>0</v>
      </c>
      <c r="M606" s="377">
        <f>FL!AN613</f>
        <v>0</v>
      </c>
      <c r="N606" s="377">
        <f>FL!AO613</f>
        <v>0</v>
      </c>
      <c r="O606" s="377">
        <f>FL!AP613</f>
        <v>0</v>
      </c>
      <c r="P606" s="377">
        <f>FL!AQ613</f>
        <v>0</v>
      </c>
      <c r="Q606" s="377">
        <f>COUNTIF(FL!AR613,"Oui")</f>
        <v>0</v>
      </c>
      <c r="R606" s="354"/>
      <c r="S606" s="377">
        <f>Oncho!K613</f>
        <v>0</v>
      </c>
      <c r="T606" s="377">
        <f>MAX(Oncho!AB613,Oncho!BA613)</f>
        <v>0</v>
      </c>
      <c r="U606" s="377">
        <f>MAX(Oncho!AC613,Oncho!BB613)</f>
        <v>0</v>
      </c>
      <c r="V606" s="377">
        <f>MAX(Oncho!AE613,Oncho!BD613)</f>
        <v>0</v>
      </c>
      <c r="W606" s="377">
        <f>MAX(Oncho!AF613,Oncho!BE613)</f>
        <v>0</v>
      </c>
      <c r="X606" s="377">
        <f>MAX(Oncho!AG613,Oncho!BF613)</f>
        <v>0</v>
      </c>
      <c r="Y606" s="377">
        <f>MAX(Oncho!AH613,Oncho!BG613)</f>
        <v>0</v>
      </c>
      <c r="Z606" s="377">
        <f>MAX(Oncho!AI613,Oncho!BH613)</f>
        <v>0</v>
      </c>
      <c r="AA606" s="377">
        <f>MAX(Oncho!AJ613,Oncho!BI613)</f>
        <v>0</v>
      </c>
      <c r="AB606" s="377">
        <f>MAX(COUNTIF(Oncho!AK613,"Oui"),COUNTIF(Oncho!BJ613,"Oui"))</f>
        <v>0</v>
      </c>
      <c r="AC606" s="354"/>
      <c r="AD606" s="377">
        <f>SCH!P615</f>
        <v>0</v>
      </c>
      <c r="AE606" s="377">
        <f>SCH!AI615</f>
        <v>0</v>
      </c>
      <c r="AF606" s="377">
        <f>SCH!AJ615</f>
        <v>0</v>
      </c>
      <c r="AG606" s="377">
        <f>SCH!AN615</f>
        <v>0</v>
      </c>
      <c r="AH606" s="377">
        <f>SCH!AO615</f>
        <v>0</v>
      </c>
      <c r="AI606" s="377">
        <f>SCH!AT615</f>
        <v>0</v>
      </c>
      <c r="AJ606" s="377">
        <f>SCH!AU615</f>
        <v>0</v>
      </c>
      <c r="AK606" s="377">
        <f>SCH!AV615</f>
        <v>0</v>
      </c>
      <c r="AL606" s="377">
        <f>SCH!AW615</f>
        <v>0</v>
      </c>
      <c r="AM606" s="377">
        <f>COUNTIF(SCH!AX615,"Oui")</f>
        <v>0</v>
      </c>
      <c r="AN606" s="354"/>
      <c r="AO606" s="377">
        <f>GeoH!P615</f>
        <v>0</v>
      </c>
      <c r="AP606" s="377">
        <f>MAX(GeoH!AK615,GeoH!BS615)</f>
        <v>0</v>
      </c>
      <c r="AQ606" s="377">
        <f>MAX(GeoH!AL615,GeoH!BT615)</f>
        <v>0</v>
      </c>
      <c r="AR606" s="377">
        <f>MAX(GeoH!AM615,GeoH!BU615)</f>
        <v>0</v>
      </c>
      <c r="AS606" s="377">
        <f>MAX(GeoH!AN615,GeoH!BV615)</f>
        <v>0</v>
      </c>
      <c r="AT606" s="377">
        <f>MAX(GeoH!AO615,GeoH!BW615)</f>
        <v>0</v>
      </c>
      <c r="AU606" s="377">
        <f>MAX(GeoH!AQ615,GeoH!BY615)</f>
        <v>0</v>
      </c>
      <c r="AV606" s="377">
        <f>MAX(GeoH!AR615,GeoH!BZ615)</f>
        <v>0</v>
      </c>
      <c r="AW606" s="377">
        <f>MAX(GeoH!AS615,GeoH!CA615)</f>
        <v>0</v>
      </c>
      <c r="AX606" s="377">
        <f>MAX(GeoH!AT615,GeoH!CB615)</f>
        <v>0</v>
      </c>
      <c r="AY606" s="377">
        <f>MAX(GeoH!AU615,GeoH!CC615)</f>
        <v>0</v>
      </c>
      <c r="AZ606" s="377">
        <f>MAX(GeoH!AV615,GeoH!CD615)</f>
        <v>0</v>
      </c>
      <c r="BA606" s="377">
        <f>MAX(GeoH!AW615,GeoH!CE615)</f>
        <v>0</v>
      </c>
      <c r="BB606" s="377">
        <f>MAX(GeoH!AX615,GeoH!CF615)</f>
        <v>0</v>
      </c>
      <c r="BC606" s="377">
        <f>MAX(GeoH!AY615,GeoH!CG615)</f>
        <v>0</v>
      </c>
      <c r="BD606" s="377">
        <f>MAX(GeoH!AZ615,GeoH!CH615)</f>
        <v>0</v>
      </c>
      <c r="BE606" s="377">
        <f>MAX(GeoH!BA615,GeoH!CI615)</f>
        <v>0</v>
      </c>
      <c r="BF606" s="377">
        <f>MAX(GeoH!BB615,GeoH!CJ615)</f>
        <v>0</v>
      </c>
      <c r="BG606" s="377">
        <f>MAX(COUNTIF(GeoH!BC615,"Oui"),COUNTIF(GeoH!CK615,"Oui"))</f>
        <v>0</v>
      </c>
      <c r="BH606" s="354"/>
      <c r="BI606" s="377">
        <f>Trachome!Q618</f>
        <v>0</v>
      </c>
      <c r="BJ606" s="377">
        <f>Trachome!AK618</f>
        <v>0</v>
      </c>
      <c r="BK606" s="377">
        <f>Trachome!AL618</f>
        <v>0</v>
      </c>
      <c r="BL606" s="377">
        <f>Trachome!AN618</f>
        <v>0</v>
      </c>
      <c r="BM606" s="377">
        <f>Trachome!AO618</f>
        <v>0</v>
      </c>
      <c r="BN606" s="377">
        <f>Trachome!AT618</f>
        <v>0</v>
      </c>
      <c r="BO606" s="377">
        <f>Trachome!AU618</f>
        <v>0</v>
      </c>
      <c r="BP606" s="377">
        <f>Trachome!AV618</f>
        <v>0</v>
      </c>
      <c r="BQ606" s="377">
        <f>Trachome!AW618</f>
        <v>0</v>
      </c>
      <c r="BR606" s="377">
        <f>COUNTIF(Trachome!AX618,"Oui")</f>
        <v>0</v>
      </c>
      <c r="BS606" s="354"/>
      <c r="BT606" s="377">
        <f t="shared" si="103"/>
        <v>0</v>
      </c>
      <c r="BU606" s="377">
        <f t="shared" si="104"/>
        <v>0</v>
      </c>
      <c r="BV606" s="377">
        <f t="shared" si="105"/>
        <v>0</v>
      </c>
      <c r="BW606" s="377">
        <f t="shared" si="106"/>
        <v>0</v>
      </c>
      <c r="BX606" s="377">
        <f t="shared" si="107"/>
        <v>0</v>
      </c>
      <c r="BY606" s="377">
        <f t="shared" si="110"/>
        <v>0</v>
      </c>
      <c r="BZ606" s="377">
        <f t="shared" si="111"/>
        <v>0</v>
      </c>
      <c r="CA606" s="377">
        <f t="shared" si="112"/>
        <v>0</v>
      </c>
      <c r="CB606" s="377">
        <f t="shared" si="108"/>
        <v>0</v>
      </c>
      <c r="CC606" s="377">
        <f t="shared" si="109"/>
        <v>0</v>
      </c>
    </row>
    <row r="607" spans="2:81" x14ac:dyDescent="0.25">
      <c r="B607" s="169">
        <f>'Données démographiques'!B615</f>
        <v>0</v>
      </c>
      <c r="C607" s="169">
        <f>'Données démographiques'!C615</f>
        <v>0</v>
      </c>
      <c r="D607" s="170">
        <f>'Données démographiques'!D615</f>
        <v>0</v>
      </c>
      <c r="E607" s="76"/>
      <c r="F607" s="170">
        <f>FL!M614</f>
        <v>0</v>
      </c>
      <c r="G607" s="170">
        <f>FL!AE614</f>
        <v>0</v>
      </c>
      <c r="H607" s="170">
        <f>FL!AF614</f>
        <v>0</v>
      </c>
      <c r="I607" s="170">
        <f>FL!AH614</f>
        <v>0</v>
      </c>
      <c r="J607" s="170">
        <f>FL!AI614</f>
        <v>0</v>
      </c>
      <c r="K607" s="170">
        <f>FL!AK614</f>
        <v>0</v>
      </c>
      <c r="L607" s="170">
        <f>FL!AM614</f>
        <v>0</v>
      </c>
      <c r="M607" s="170">
        <f>FL!AN614</f>
        <v>0</v>
      </c>
      <c r="N607" s="170">
        <f>FL!AO614</f>
        <v>0</v>
      </c>
      <c r="O607" s="170">
        <f>FL!AP614</f>
        <v>0</v>
      </c>
      <c r="P607" s="170">
        <f>FL!AQ614</f>
        <v>0</v>
      </c>
      <c r="Q607" s="170">
        <f>COUNTIF(FL!AR614,"Oui")</f>
        <v>0</v>
      </c>
      <c r="R607" s="76"/>
      <c r="S607" s="170">
        <f>Oncho!K614</f>
        <v>0</v>
      </c>
      <c r="T607" s="170">
        <f>MAX(Oncho!AB614,Oncho!BA614)</f>
        <v>0</v>
      </c>
      <c r="U607" s="170">
        <f>MAX(Oncho!AC614,Oncho!BB614)</f>
        <v>0</v>
      </c>
      <c r="V607" s="170">
        <f>MAX(Oncho!AE614,Oncho!BD614)</f>
        <v>0</v>
      </c>
      <c r="W607" s="170">
        <f>MAX(Oncho!AF614,Oncho!BE614)</f>
        <v>0</v>
      </c>
      <c r="X607" s="170">
        <f>MAX(Oncho!AG614,Oncho!BF614)</f>
        <v>0</v>
      </c>
      <c r="Y607" s="170">
        <f>MAX(Oncho!AH614,Oncho!BG614)</f>
        <v>0</v>
      </c>
      <c r="Z607" s="170">
        <f>MAX(Oncho!AI614,Oncho!BH614)</f>
        <v>0</v>
      </c>
      <c r="AA607" s="170">
        <f>MAX(Oncho!AJ614,Oncho!BI614)</f>
        <v>0</v>
      </c>
      <c r="AB607" s="170">
        <f>MAX(COUNTIF(Oncho!AK614,"Oui"),COUNTIF(Oncho!BJ614,"Oui"))</f>
        <v>0</v>
      </c>
      <c r="AC607" s="76"/>
      <c r="AD607" s="170">
        <f>SCH!P616</f>
        <v>0</v>
      </c>
      <c r="AE607" s="170">
        <f>SCH!AI616</f>
        <v>0</v>
      </c>
      <c r="AF607" s="170">
        <f>SCH!AJ616</f>
        <v>0</v>
      </c>
      <c r="AG607" s="170">
        <f>SCH!AN616</f>
        <v>0</v>
      </c>
      <c r="AH607" s="170">
        <f>SCH!AO616</f>
        <v>0</v>
      </c>
      <c r="AI607" s="170">
        <f>SCH!AT616</f>
        <v>0</v>
      </c>
      <c r="AJ607" s="170">
        <f>SCH!AU616</f>
        <v>0</v>
      </c>
      <c r="AK607" s="170">
        <f>SCH!AV616</f>
        <v>0</v>
      </c>
      <c r="AL607" s="170">
        <f>SCH!AW616</f>
        <v>0</v>
      </c>
      <c r="AM607" s="170">
        <f>COUNTIF(SCH!AX616,"Oui")</f>
        <v>0</v>
      </c>
      <c r="AN607" s="76"/>
      <c r="AO607" s="170">
        <f>GeoH!P616</f>
        <v>0</v>
      </c>
      <c r="AP607" s="170">
        <f>MAX(GeoH!AK616,GeoH!BS616)</f>
        <v>0</v>
      </c>
      <c r="AQ607" s="170">
        <f>MAX(GeoH!AL616,GeoH!BT616)</f>
        <v>0</v>
      </c>
      <c r="AR607" s="170">
        <f>MAX(GeoH!AM616,GeoH!BU616)</f>
        <v>0</v>
      </c>
      <c r="AS607" s="170">
        <f>MAX(GeoH!AN616,GeoH!BV616)</f>
        <v>0</v>
      </c>
      <c r="AT607" s="170">
        <f>MAX(GeoH!AO616,GeoH!BW616)</f>
        <v>0</v>
      </c>
      <c r="AU607" s="170">
        <f>MAX(GeoH!AQ616,GeoH!BY616)</f>
        <v>0</v>
      </c>
      <c r="AV607" s="170">
        <f>MAX(GeoH!AR616,GeoH!BZ616)</f>
        <v>0</v>
      </c>
      <c r="AW607" s="170">
        <f>MAX(GeoH!AS616,GeoH!CA616)</f>
        <v>0</v>
      </c>
      <c r="AX607" s="170">
        <f>MAX(GeoH!AT616,GeoH!CB616)</f>
        <v>0</v>
      </c>
      <c r="AY607" s="170">
        <f>MAX(GeoH!AU616,GeoH!CC616)</f>
        <v>0</v>
      </c>
      <c r="AZ607" s="170">
        <f>MAX(GeoH!AV616,GeoH!CD616)</f>
        <v>0</v>
      </c>
      <c r="BA607" s="170">
        <f>MAX(GeoH!AW616,GeoH!CE616)</f>
        <v>0</v>
      </c>
      <c r="BB607" s="170">
        <f>MAX(GeoH!AX616,GeoH!CF616)</f>
        <v>0</v>
      </c>
      <c r="BC607" s="170">
        <f>MAX(GeoH!AY616,GeoH!CG616)</f>
        <v>0</v>
      </c>
      <c r="BD607" s="170">
        <f>MAX(GeoH!AZ616,GeoH!CH616)</f>
        <v>0</v>
      </c>
      <c r="BE607" s="170">
        <f>MAX(GeoH!BA616,GeoH!CI616)</f>
        <v>0</v>
      </c>
      <c r="BF607" s="170">
        <f>MAX(GeoH!BB616,GeoH!CJ616)</f>
        <v>0</v>
      </c>
      <c r="BG607" s="170">
        <f>MAX(COUNTIF(GeoH!BC616,"Oui"),COUNTIF(GeoH!CK616,"Oui"))</f>
        <v>0</v>
      </c>
      <c r="BH607" s="76"/>
      <c r="BI607" s="170">
        <f>Trachome!Q619</f>
        <v>0</v>
      </c>
      <c r="BJ607" s="170">
        <f>Trachome!AK619</f>
        <v>0</v>
      </c>
      <c r="BK607" s="170">
        <f>Trachome!AL619</f>
        <v>0</v>
      </c>
      <c r="BL607" s="170">
        <f>Trachome!AN619</f>
        <v>0</v>
      </c>
      <c r="BM607" s="170">
        <f>Trachome!AO619</f>
        <v>0</v>
      </c>
      <c r="BN607" s="170">
        <f>Trachome!AT619</f>
        <v>0</v>
      </c>
      <c r="BO607" s="170">
        <f>Trachome!AU619</f>
        <v>0</v>
      </c>
      <c r="BP607" s="170">
        <f>Trachome!AV619</f>
        <v>0</v>
      </c>
      <c r="BQ607" s="170">
        <f>Trachome!AW619</f>
        <v>0</v>
      </c>
      <c r="BR607" s="170">
        <f>COUNTIF(Trachome!AX619,"Oui")</f>
        <v>0</v>
      </c>
      <c r="BS607" s="76"/>
      <c r="BT607" s="170">
        <f t="shared" si="103"/>
        <v>0</v>
      </c>
      <c r="BU607" s="170">
        <f t="shared" si="104"/>
        <v>0</v>
      </c>
      <c r="BV607" s="170">
        <f t="shared" si="105"/>
        <v>0</v>
      </c>
      <c r="BW607" s="170">
        <f t="shared" si="106"/>
        <v>0</v>
      </c>
      <c r="BX607" s="170">
        <f t="shared" si="107"/>
        <v>0</v>
      </c>
      <c r="BY607" s="170">
        <f t="shared" si="110"/>
        <v>0</v>
      </c>
      <c r="BZ607" s="170">
        <f t="shared" si="111"/>
        <v>0</v>
      </c>
      <c r="CA607" s="170">
        <f t="shared" si="112"/>
        <v>0</v>
      </c>
      <c r="CB607" s="170">
        <f t="shared" si="108"/>
        <v>0</v>
      </c>
      <c r="CC607" s="170">
        <f t="shared" si="109"/>
        <v>0</v>
      </c>
    </row>
    <row r="608" spans="2:81" x14ac:dyDescent="0.25">
      <c r="B608" s="376">
        <f>'Données démographiques'!B616</f>
        <v>0</v>
      </c>
      <c r="C608" s="376">
        <f>'Données démographiques'!C616</f>
        <v>0</v>
      </c>
      <c r="D608" s="377">
        <f>'Données démographiques'!D616</f>
        <v>0</v>
      </c>
      <c r="E608" s="354"/>
      <c r="F608" s="377">
        <f>FL!M615</f>
        <v>0</v>
      </c>
      <c r="G608" s="377">
        <f>FL!AE615</f>
        <v>0</v>
      </c>
      <c r="H608" s="377">
        <f>FL!AF615</f>
        <v>0</v>
      </c>
      <c r="I608" s="377">
        <f>FL!AH615</f>
        <v>0</v>
      </c>
      <c r="J608" s="377">
        <f>FL!AI615</f>
        <v>0</v>
      </c>
      <c r="K608" s="377">
        <f>FL!AK615</f>
        <v>0</v>
      </c>
      <c r="L608" s="377">
        <f>FL!AM615</f>
        <v>0</v>
      </c>
      <c r="M608" s="377">
        <f>FL!AN615</f>
        <v>0</v>
      </c>
      <c r="N608" s="377">
        <f>FL!AO615</f>
        <v>0</v>
      </c>
      <c r="O608" s="377">
        <f>FL!AP615</f>
        <v>0</v>
      </c>
      <c r="P608" s="377">
        <f>FL!AQ615</f>
        <v>0</v>
      </c>
      <c r="Q608" s="377">
        <f>COUNTIF(FL!AR615,"Oui")</f>
        <v>0</v>
      </c>
      <c r="R608" s="354"/>
      <c r="S608" s="377">
        <f>Oncho!K615</f>
        <v>0</v>
      </c>
      <c r="T608" s="377">
        <f>MAX(Oncho!AB615,Oncho!BA615)</f>
        <v>0</v>
      </c>
      <c r="U608" s="377">
        <f>MAX(Oncho!AC615,Oncho!BB615)</f>
        <v>0</v>
      </c>
      <c r="V608" s="377">
        <f>MAX(Oncho!AE615,Oncho!BD615)</f>
        <v>0</v>
      </c>
      <c r="W608" s="377">
        <f>MAX(Oncho!AF615,Oncho!BE615)</f>
        <v>0</v>
      </c>
      <c r="X608" s="377">
        <f>MAX(Oncho!AG615,Oncho!BF615)</f>
        <v>0</v>
      </c>
      <c r="Y608" s="377">
        <f>MAX(Oncho!AH615,Oncho!BG615)</f>
        <v>0</v>
      </c>
      <c r="Z608" s="377">
        <f>MAX(Oncho!AI615,Oncho!BH615)</f>
        <v>0</v>
      </c>
      <c r="AA608" s="377">
        <f>MAX(Oncho!AJ615,Oncho!BI615)</f>
        <v>0</v>
      </c>
      <c r="AB608" s="377">
        <f>MAX(COUNTIF(Oncho!AK615,"Oui"),COUNTIF(Oncho!BJ615,"Oui"))</f>
        <v>0</v>
      </c>
      <c r="AC608" s="354"/>
      <c r="AD608" s="377">
        <f>SCH!P617</f>
        <v>0</v>
      </c>
      <c r="AE608" s="377">
        <f>SCH!AI617</f>
        <v>0</v>
      </c>
      <c r="AF608" s="377">
        <f>SCH!AJ617</f>
        <v>0</v>
      </c>
      <c r="AG608" s="377">
        <f>SCH!AN617</f>
        <v>0</v>
      </c>
      <c r="AH608" s="377">
        <f>SCH!AO617</f>
        <v>0</v>
      </c>
      <c r="AI608" s="377">
        <f>SCH!AT617</f>
        <v>0</v>
      </c>
      <c r="AJ608" s="377">
        <f>SCH!AU617</f>
        <v>0</v>
      </c>
      <c r="AK608" s="377">
        <f>SCH!AV617</f>
        <v>0</v>
      </c>
      <c r="AL608" s="377">
        <f>SCH!AW617</f>
        <v>0</v>
      </c>
      <c r="AM608" s="377">
        <f>COUNTIF(SCH!AX617,"Oui")</f>
        <v>0</v>
      </c>
      <c r="AN608" s="354"/>
      <c r="AO608" s="377">
        <f>GeoH!P617</f>
        <v>0</v>
      </c>
      <c r="AP608" s="377">
        <f>MAX(GeoH!AK617,GeoH!BS617)</f>
        <v>0</v>
      </c>
      <c r="AQ608" s="377">
        <f>MAX(GeoH!AL617,GeoH!BT617)</f>
        <v>0</v>
      </c>
      <c r="AR608" s="377">
        <f>MAX(GeoH!AM617,GeoH!BU617)</f>
        <v>0</v>
      </c>
      <c r="AS608" s="377">
        <f>MAX(GeoH!AN617,GeoH!BV617)</f>
        <v>0</v>
      </c>
      <c r="AT608" s="377">
        <f>MAX(GeoH!AO617,GeoH!BW617)</f>
        <v>0</v>
      </c>
      <c r="AU608" s="377">
        <f>MAX(GeoH!AQ617,GeoH!BY617)</f>
        <v>0</v>
      </c>
      <c r="AV608" s="377">
        <f>MAX(GeoH!AR617,GeoH!BZ617)</f>
        <v>0</v>
      </c>
      <c r="AW608" s="377">
        <f>MAX(GeoH!AS617,GeoH!CA617)</f>
        <v>0</v>
      </c>
      <c r="AX608" s="377">
        <f>MAX(GeoH!AT617,GeoH!CB617)</f>
        <v>0</v>
      </c>
      <c r="AY608" s="377">
        <f>MAX(GeoH!AU617,GeoH!CC617)</f>
        <v>0</v>
      </c>
      <c r="AZ608" s="377">
        <f>MAX(GeoH!AV617,GeoH!CD617)</f>
        <v>0</v>
      </c>
      <c r="BA608" s="377">
        <f>MAX(GeoH!AW617,GeoH!CE617)</f>
        <v>0</v>
      </c>
      <c r="BB608" s="377">
        <f>MAX(GeoH!AX617,GeoH!CF617)</f>
        <v>0</v>
      </c>
      <c r="BC608" s="377">
        <f>MAX(GeoH!AY617,GeoH!CG617)</f>
        <v>0</v>
      </c>
      <c r="BD608" s="377">
        <f>MAX(GeoH!AZ617,GeoH!CH617)</f>
        <v>0</v>
      </c>
      <c r="BE608" s="377">
        <f>MAX(GeoH!BA617,GeoH!CI617)</f>
        <v>0</v>
      </c>
      <c r="BF608" s="377">
        <f>MAX(GeoH!BB617,GeoH!CJ617)</f>
        <v>0</v>
      </c>
      <c r="BG608" s="377">
        <f>MAX(COUNTIF(GeoH!BC617,"Oui"),COUNTIF(GeoH!CK617,"Oui"))</f>
        <v>0</v>
      </c>
      <c r="BH608" s="354"/>
      <c r="BI608" s="377">
        <f>Trachome!Q620</f>
        <v>0</v>
      </c>
      <c r="BJ608" s="377">
        <f>Trachome!AK620</f>
        <v>0</v>
      </c>
      <c r="BK608" s="377">
        <f>Trachome!AL620</f>
        <v>0</v>
      </c>
      <c r="BL608" s="377">
        <f>Trachome!AN620</f>
        <v>0</v>
      </c>
      <c r="BM608" s="377">
        <f>Trachome!AO620</f>
        <v>0</v>
      </c>
      <c r="BN608" s="377">
        <f>Trachome!AT620</f>
        <v>0</v>
      </c>
      <c r="BO608" s="377">
        <f>Trachome!AU620</f>
        <v>0</v>
      </c>
      <c r="BP608" s="377">
        <f>Trachome!AV620</f>
        <v>0</v>
      </c>
      <c r="BQ608" s="377">
        <f>Trachome!AW620</f>
        <v>0</v>
      </c>
      <c r="BR608" s="377">
        <f>COUNTIF(Trachome!AX620,"Oui")</f>
        <v>0</v>
      </c>
      <c r="BS608" s="354"/>
      <c r="BT608" s="377">
        <f t="shared" si="103"/>
        <v>0</v>
      </c>
      <c r="BU608" s="377">
        <f t="shared" si="104"/>
        <v>0</v>
      </c>
      <c r="BV608" s="377">
        <f t="shared" si="105"/>
        <v>0</v>
      </c>
      <c r="BW608" s="377">
        <f t="shared" si="106"/>
        <v>0</v>
      </c>
      <c r="BX608" s="377">
        <f t="shared" si="107"/>
        <v>0</v>
      </c>
      <c r="BY608" s="377">
        <f t="shared" si="110"/>
        <v>0</v>
      </c>
      <c r="BZ608" s="377">
        <f t="shared" si="111"/>
        <v>0</v>
      </c>
      <c r="CA608" s="377">
        <f t="shared" si="112"/>
        <v>0</v>
      </c>
      <c r="CB608" s="377">
        <f t="shared" si="108"/>
        <v>0</v>
      </c>
      <c r="CC608" s="377">
        <f t="shared" si="109"/>
        <v>0</v>
      </c>
    </row>
    <row r="609" spans="2:81" x14ac:dyDescent="0.25">
      <c r="B609" s="169">
        <f>'Données démographiques'!B617</f>
        <v>0</v>
      </c>
      <c r="C609" s="169">
        <f>'Données démographiques'!C617</f>
        <v>0</v>
      </c>
      <c r="D609" s="170">
        <f>'Données démographiques'!D617</f>
        <v>0</v>
      </c>
      <c r="E609" s="76"/>
      <c r="F609" s="170">
        <f>FL!M616</f>
        <v>0</v>
      </c>
      <c r="G609" s="170">
        <f>FL!AE616</f>
        <v>0</v>
      </c>
      <c r="H609" s="170">
        <f>FL!AF616</f>
        <v>0</v>
      </c>
      <c r="I609" s="170">
        <f>FL!AH616</f>
        <v>0</v>
      </c>
      <c r="J609" s="170">
        <f>FL!AI616</f>
        <v>0</v>
      </c>
      <c r="K609" s="170">
        <f>FL!AK616</f>
        <v>0</v>
      </c>
      <c r="L609" s="170">
        <f>FL!AM616</f>
        <v>0</v>
      </c>
      <c r="M609" s="170">
        <f>FL!AN616</f>
        <v>0</v>
      </c>
      <c r="N609" s="170">
        <f>FL!AO616</f>
        <v>0</v>
      </c>
      <c r="O609" s="170">
        <f>FL!AP616</f>
        <v>0</v>
      </c>
      <c r="P609" s="170">
        <f>FL!AQ616</f>
        <v>0</v>
      </c>
      <c r="Q609" s="170">
        <f>COUNTIF(FL!AR616,"Oui")</f>
        <v>0</v>
      </c>
      <c r="R609" s="76"/>
      <c r="S609" s="170">
        <f>Oncho!K616</f>
        <v>0</v>
      </c>
      <c r="T609" s="170">
        <f>MAX(Oncho!AB616,Oncho!BA616)</f>
        <v>0</v>
      </c>
      <c r="U609" s="170">
        <f>MAX(Oncho!AC616,Oncho!BB616)</f>
        <v>0</v>
      </c>
      <c r="V609" s="170">
        <f>MAX(Oncho!AE616,Oncho!BD616)</f>
        <v>0</v>
      </c>
      <c r="W609" s="170">
        <f>MAX(Oncho!AF616,Oncho!BE616)</f>
        <v>0</v>
      </c>
      <c r="X609" s="170">
        <f>MAX(Oncho!AG616,Oncho!BF616)</f>
        <v>0</v>
      </c>
      <c r="Y609" s="170">
        <f>MAX(Oncho!AH616,Oncho!BG616)</f>
        <v>0</v>
      </c>
      <c r="Z609" s="170">
        <f>MAX(Oncho!AI616,Oncho!BH616)</f>
        <v>0</v>
      </c>
      <c r="AA609" s="170">
        <f>MAX(Oncho!AJ616,Oncho!BI616)</f>
        <v>0</v>
      </c>
      <c r="AB609" s="170">
        <f>MAX(COUNTIF(Oncho!AK616,"Oui"),COUNTIF(Oncho!BJ616,"Oui"))</f>
        <v>0</v>
      </c>
      <c r="AC609" s="76"/>
      <c r="AD609" s="170">
        <f>SCH!P618</f>
        <v>0</v>
      </c>
      <c r="AE609" s="170">
        <f>SCH!AI618</f>
        <v>0</v>
      </c>
      <c r="AF609" s="170">
        <f>SCH!AJ618</f>
        <v>0</v>
      </c>
      <c r="AG609" s="170">
        <f>SCH!AN618</f>
        <v>0</v>
      </c>
      <c r="AH609" s="170">
        <f>SCH!AO618</f>
        <v>0</v>
      </c>
      <c r="AI609" s="170">
        <f>SCH!AT618</f>
        <v>0</v>
      </c>
      <c r="AJ609" s="170">
        <f>SCH!AU618</f>
        <v>0</v>
      </c>
      <c r="AK609" s="170">
        <f>SCH!AV618</f>
        <v>0</v>
      </c>
      <c r="AL609" s="170">
        <f>SCH!AW618</f>
        <v>0</v>
      </c>
      <c r="AM609" s="170">
        <f>COUNTIF(SCH!AX618,"Oui")</f>
        <v>0</v>
      </c>
      <c r="AN609" s="76"/>
      <c r="AO609" s="170">
        <f>GeoH!P618</f>
        <v>0</v>
      </c>
      <c r="AP609" s="170">
        <f>MAX(GeoH!AK618,GeoH!BS618)</f>
        <v>0</v>
      </c>
      <c r="AQ609" s="170">
        <f>MAX(GeoH!AL618,GeoH!BT618)</f>
        <v>0</v>
      </c>
      <c r="AR609" s="170">
        <f>MAX(GeoH!AM618,GeoH!BU618)</f>
        <v>0</v>
      </c>
      <c r="AS609" s="170">
        <f>MAX(GeoH!AN618,GeoH!BV618)</f>
        <v>0</v>
      </c>
      <c r="AT609" s="170">
        <f>MAX(GeoH!AO618,GeoH!BW618)</f>
        <v>0</v>
      </c>
      <c r="AU609" s="170">
        <f>MAX(GeoH!AQ618,GeoH!BY618)</f>
        <v>0</v>
      </c>
      <c r="AV609" s="170">
        <f>MAX(GeoH!AR618,GeoH!BZ618)</f>
        <v>0</v>
      </c>
      <c r="AW609" s="170">
        <f>MAX(GeoH!AS618,GeoH!CA618)</f>
        <v>0</v>
      </c>
      <c r="AX609" s="170">
        <f>MAX(GeoH!AT618,GeoH!CB618)</f>
        <v>0</v>
      </c>
      <c r="AY609" s="170">
        <f>MAX(GeoH!AU618,GeoH!CC618)</f>
        <v>0</v>
      </c>
      <c r="AZ609" s="170">
        <f>MAX(GeoH!AV618,GeoH!CD618)</f>
        <v>0</v>
      </c>
      <c r="BA609" s="170">
        <f>MAX(GeoH!AW618,GeoH!CE618)</f>
        <v>0</v>
      </c>
      <c r="BB609" s="170">
        <f>MAX(GeoH!AX618,GeoH!CF618)</f>
        <v>0</v>
      </c>
      <c r="BC609" s="170">
        <f>MAX(GeoH!AY618,GeoH!CG618)</f>
        <v>0</v>
      </c>
      <c r="BD609" s="170">
        <f>MAX(GeoH!AZ618,GeoH!CH618)</f>
        <v>0</v>
      </c>
      <c r="BE609" s="170">
        <f>MAX(GeoH!BA618,GeoH!CI618)</f>
        <v>0</v>
      </c>
      <c r="BF609" s="170">
        <f>MAX(GeoH!BB618,GeoH!CJ618)</f>
        <v>0</v>
      </c>
      <c r="BG609" s="170">
        <f>MAX(COUNTIF(GeoH!BC618,"Oui"),COUNTIF(GeoH!CK618,"Oui"))</f>
        <v>0</v>
      </c>
      <c r="BH609" s="76"/>
      <c r="BI609" s="170">
        <f>Trachome!Q621</f>
        <v>0</v>
      </c>
      <c r="BJ609" s="170">
        <f>Trachome!AK621</f>
        <v>0</v>
      </c>
      <c r="BK609" s="170">
        <f>Trachome!AL621</f>
        <v>0</v>
      </c>
      <c r="BL609" s="170">
        <f>Trachome!AN621</f>
        <v>0</v>
      </c>
      <c r="BM609" s="170">
        <f>Trachome!AO621</f>
        <v>0</v>
      </c>
      <c r="BN609" s="170">
        <f>Trachome!AT621</f>
        <v>0</v>
      </c>
      <c r="BO609" s="170">
        <f>Trachome!AU621</f>
        <v>0</v>
      </c>
      <c r="BP609" s="170">
        <f>Trachome!AV621</f>
        <v>0</v>
      </c>
      <c r="BQ609" s="170">
        <f>Trachome!AW621</f>
        <v>0</v>
      </c>
      <c r="BR609" s="170">
        <f>COUNTIF(Trachome!AX621,"Oui")</f>
        <v>0</v>
      </c>
      <c r="BS609" s="76"/>
      <c r="BT609" s="170">
        <f t="shared" si="103"/>
        <v>0</v>
      </c>
      <c r="BU609" s="170">
        <f t="shared" si="104"/>
        <v>0</v>
      </c>
      <c r="BV609" s="170">
        <f t="shared" si="105"/>
        <v>0</v>
      </c>
      <c r="BW609" s="170">
        <f t="shared" si="106"/>
        <v>0</v>
      </c>
      <c r="BX609" s="170">
        <f t="shared" si="107"/>
        <v>0</v>
      </c>
      <c r="BY609" s="170">
        <f t="shared" si="110"/>
        <v>0</v>
      </c>
      <c r="BZ609" s="170">
        <f t="shared" si="111"/>
        <v>0</v>
      </c>
      <c r="CA609" s="170">
        <f t="shared" si="112"/>
        <v>0</v>
      </c>
      <c r="CB609" s="170">
        <f t="shared" si="108"/>
        <v>0</v>
      </c>
      <c r="CC609" s="170">
        <f t="shared" si="109"/>
        <v>0</v>
      </c>
    </row>
    <row r="610" spans="2:81" x14ac:dyDescent="0.25">
      <c r="B610" s="376">
        <f>'Données démographiques'!B618</f>
        <v>0</v>
      </c>
      <c r="C610" s="376">
        <f>'Données démographiques'!C618</f>
        <v>0</v>
      </c>
      <c r="D610" s="377">
        <f>'Données démographiques'!D618</f>
        <v>0</v>
      </c>
      <c r="E610" s="354"/>
      <c r="F610" s="377">
        <f>FL!M617</f>
        <v>0</v>
      </c>
      <c r="G610" s="377">
        <f>FL!AE617</f>
        <v>0</v>
      </c>
      <c r="H610" s="377">
        <f>FL!AF617</f>
        <v>0</v>
      </c>
      <c r="I610" s="377">
        <f>FL!AH617</f>
        <v>0</v>
      </c>
      <c r="J610" s="377">
        <f>FL!AI617</f>
        <v>0</v>
      </c>
      <c r="K610" s="377">
        <f>FL!AK617</f>
        <v>0</v>
      </c>
      <c r="L610" s="377">
        <f>FL!AM617</f>
        <v>0</v>
      </c>
      <c r="M610" s="377">
        <f>FL!AN617</f>
        <v>0</v>
      </c>
      <c r="N610" s="377">
        <f>FL!AO617</f>
        <v>0</v>
      </c>
      <c r="O610" s="377">
        <f>FL!AP617</f>
        <v>0</v>
      </c>
      <c r="P610" s="377">
        <f>FL!AQ617</f>
        <v>0</v>
      </c>
      <c r="Q610" s="377">
        <f>COUNTIF(FL!AR617,"Oui")</f>
        <v>0</v>
      </c>
      <c r="R610" s="354"/>
      <c r="S610" s="377">
        <f>Oncho!K617</f>
        <v>0</v>
      </c>
      <c r="T610" s="377">
        <f>MAX(Oncho!AB617,Oncho!BA617)</f>
        <v>0</v>
      </c>
      <c r="U610" s="377">
        <f>MAX(Oncho!AC617,Oncho!BB617)</f>
        <v>0</v>
      </c>
      <c r="V610" s="377">
        <f>MAX(Oncho!AE617,Oncho!BD617)</f>
        <v>0</v>
      </c>
      <c r="W610" s="377">
        <f>MAX(Oncho!AF617,Oncho!BE617)</f>
        <v>0</v>
      </c>
      <c r="X610" s="377">
        <f>MAX(Oncho!AG617,Oncho!BF617)</f>
        <v>0</v>
      </c>
      <c r="Y610" s="377">
        <f>MAX(Oncho!AH617,Oncho!BG617)</f>
        <v>0</v>
      </c>
      <c r="Z610" s="377">
        <f>MAX(Oncho!AI617,Oncho!BH617)</f>
        <v>0</v>
      </c>
      <c r="AA610" s="377">
        <f>MAX(Oncho!AJ617,Oncho!BI617)</f>
        <v>0</v>
      </c>
      <c r="AB610" s="377">
        <f>MAX(COUNTIF(Oncho!AK617,"Oui"),COUNTIF(Oncho!BJ617,"Oui"))</f>
        <v>0</v>
      </c>
      <c r="AC610" s="354"/>
      <c r="AD610" s="377">
        <f>SCH!P619</f>
        <v>0</v>
      </c>
      <c r="AE610" s="377">
        <f>SCH!AI619</f>
        <v>0</v>
      </c>
      <c r="AF610" s="377">
        <f>SCH!AJ619</f>
        <v>0</v>
      </c>
      <c r="AG610" s="377">
        <f>SCH!AN619</f>
        <v>0</v>
      </c>
      <c r="AH610" s="377">
        <f>SCH!AO619</f>
        <v>0</v>
      </c>
      <c r="AI610" s="377">
        <f>SCH!AT619</f>
        <v>0</v>
      </c>
      <c r="AJ610" s="377">
        <f>SCH!AU619</f>
        <v>0</v>
      </c>
      <c r="AK610" s="377">
        <f>SCH!AV619</f>
        <v>0</v>
      </c>
      <c r="AL610" s="377">
        <f>SCH!AW619</f>
        <v>0</v>
      </c>
      <c r="AM610" s="377">
        <f>COUNTIF(SCH!AX619,"Oui")</f>
        <v>0</v>
      </c>
      <c r="AN610" s="354"/>
      <c r="AO610" s="377">
        <f>GeoH!P619</f>
        <v>0</v>
      </c>
      <c r="AP610" s="377">
        <f>MAX(GeoH!AK619,GeoH!BS619)</f>
        <v>0</v>
      </c>
      <c r="AQ610" s="377">
        <f>MAX(GeoH!AL619,GeoH!BT619)</f>
        <v>0</v>
      </c>
      <c r="AR610" s="377">
        <f>MAX(GeoH!AM619,GeoH!BU619)</f>
        <v>0</v>
      </c>
      <c r="AS610" s="377">
        <f>MAX(GeoH!AN619,GeoH!BV619)</f>
        <v>0</v>
      </c>
      <c r="AT610" s="377">
        <f>MAX(GeoH!AO619,GeoH!BW619)</f>
        <v>0</v>
      </c>
      <c r="AU610" s="377">
        <f>MAX(GeoH!AQ619,GeoH!BY619)</f>
        <v>0</v>
      </c>
      <c r="AV610" s="377">
        <f>MAX(GeoH!AR619,GeoH!BZ619)</f>
        <v>0</v>
      </c>
      <c r="AW610" s="377">
        <f>MAX(GeoH!AS619,GeoH!CA619)</f>
        <v>0</v>
      </c>
      <c r="AX610" s="377">
        <f>MAX(GeoH!AT619,GeoH!CB619)</f>
        <v>0</v>
      </c>
      <c r="AY610" s="377">
        <f>MAX(GeoH!AU619,GeoH!CC619)</f>
        <v>0</v>
      </c>
      <c r="AZ610" s="377">
        <f>MAX(GeoH!AV619,GeoH!CD619)</f>
        <v>0</v>
      </c>
      <c r="BA610" s="377">
        <f>MAX(GeoH!AW619,GeoH!CE619)</f>
        <v>0</v>
      </c>
      <c r="BB610" s="377">
        <f>MAX(GeoH!AX619,GeoH!CF619)</f>
        <v>0</v>
      </c>
      <c r="BC610" s="377">
        <f>MAX(GeoH!AY619,GeoH!CG619)</f>
        <v>0</v>
      </c>
      <c r="BD610" s="377">
        <f>MAX(GeoH!AZ619,GeoH!CH619)</f>
        <v>0</v>
      </c>
      <c r="BE610" s="377">
        <f>MAX(GeoH!BA619,GeoH!CI619)</f>
        <v>0</v>
      </c>
      <c r="BF610" s="377">
        <f>MAX(GeoH!BB619,GeoH!CJ619)</f>
        <v>0</v>
      </c>
      <c r="BG610" s="377">
        <f>MAX(COUNTIF(GeoH!BC619,"Oui"),COUNTIF(GeoH!CK619,"Oui"))</f>
        <v>0</v>
      </c>
      <c r="BH610" s="354"/>
      <c r="BI610" s="377">
        <f>Trachome!Q622</f>
        <v>0</v>
      </c>
      <c r="BJ610" s="377">
        <f>Trachome!AK622</f>
        <v>0</v>
      </c>
      <c r="BK610" s="377">
        <f>Trachome!AL622</f>
        <v>0</v>
      </c>
      <c r="BL610" s="377">
        <f>Trachome!AN622</f>
        <v>0</v>
      </c>
      <c r="BM610" s="377">
        <f>Trachome!AO622</f>
        <v>0</v>
      </c>
      <c r="BN610" s="377">
        <f>Trachome!AT622</f>
        <v>0</v>
      </c>
      <c r="BO610" s="377">
        <f>Trachome!AU622</f>
        <v>0</v>
      </c>
      <c r="BP610" s="377">
        <f>Trachome!AV622</f>
        <v>0</v>
      </c>
      <c r="BQ610" s="377">
        <f>Trachome!AW622</f>
        <v>0</v>
      </c>
      <c r="BR610" s="377">
        <f>COUNTIF(Trachome!AX622,"Oui")</f>
        <v>0</v>
      </c>
      <c r="BS610" s="354"/>
      <c r="BT610" s="377">
        <f t="shared" si="103"/>
        <v>0</v>
      </c>
      <c r="BU610" s="377">
        <f t="shared" si="104"/>
        <v>0</v>
      </c>
      <c r="BV610" s="377">
        <f t="shared" si="105"/>
        <v>0</v>
      </c>
      <c r="BW610" s="377">
        <f t="shared" si="106"/>
        <v>0</v>
      </c>
      <c r="BX610" s="377">
        <f t="shared" si="107"/>
        <v>0</v>
      </c>
      <c r="BY610" s="377">
        <f t="shared" si="110"/>
        <v>0</v>
      </c>
      <c r="BZ610" s="377">
        <f t="shared" si="111"/>
        <v>0</v>
      </c>
      <c r="CA610" s="377">
        <f t="shared" si="112"/>
        <v>0</v>
      </c>
      <c r="CB610" s="377">
        <f t="shared" si="108"/>
        <v>0</v>
      </c>
      <c r="CC610" s="377">
        <f t="shared" si="109"/>
        <v>0</v>
      </c>
    </row>
    <row r="611" spans="2:81" x14ac:dyDescent="0.25">
      <c r="B611" s="169">
        <f>'Données démographiques'!B619</f>
        <v>0</v>
      </c>
      <c r="C611" s="169">
        <f>'Données démographiques'!C619</f>
        <v>0</v>
      </c>
      <c r="D611" s="170">
        <f>'Données démographiques'!D619</f>
        <v>0</v>
      </c>
      <c r="E611" s="76"/>
      <c r="F611" s="170">
        <f>FL!M618</f>
        <v>0</v>
      </c>
      <c r="G611" s="170">
        <f>FL!AE618</f>
        <v>0</v>
      </c>
      <c r="H611" s="170">
        <f>FL!AF618</f>
        <v>0</v>
      </c>
      <c r="I611" s="170">
        <f>FL!AH618</f>
        <v>0</v>
      </c>
      <c r="J611" s="170">
        <f>FL!AI618</f>
        <v>0</v>
      </c>
      <c r="K611" s="170">
        <f>FL!AK618</f>
        <v>0</v>
      </c>
      <c r="L611" s="170">
        <f>FL!AM618</f>
        <v>0</v>
      </c>
      <c r="M611" s="170">
        <f>FL!AN618</f>
        <v>0</v>
      </c>
      <c r="N611" s="170">
        <f>FL!AO618</f>
        <v>0</v>
      </c>
      <c r="O611" s="170">
        <f>FL!AP618</f>
        <v>0</v>
      </c>
      <c r="P611" s="170">
        <f>FL!AQ618</f>
        <v>0</v>
      </c>
      <c r="Q611" s="170">
        <f>COUNTIF(FL!AR618,"Oui")</f>
        <v>0</v>
      </c>
      <c r="R611" s="76"/>
      <c r="S611" s="170">
        <f>Oncho!K618</f>
        <v>0</v>
      </c>
      <c r="T611" s="170">
        <f>MAX(Oncho!AB618,Oncho!BA618)</f>
        <v>0</v>
      </c>
      <c r="U611" s="170">
        <f>MAX(Oncho!AC618,Oncho!BB618)</f>
        <v>0</v>
      </c>
      <c r="V611" s="170">
        <f>MAX(Oncho!AE618,Oncho!BD618)</f>
        <v>0</v>
      </c>
      <c r="W611" s="170">
        <f>MAX(Oncho!AF618,Oncho!BE618)</f>
        <v>0</v>
      </c>
      <c r="X611" s="170">
        <f>MAX(Oncho!AG618,Oncho!BF618)</f>
        <v>0</v>
      </c>
      <c r="Y611" s="170">
        <f>MAX(Oncho!AH618,Oncho!BG618)</f>
        <v>0</v>
      </c>
      <c r="Z611" s="170">
        <f>MAX(Oncho!AI618,Oncho!BH618)</f>
        <v>0</v>
      </c>
      <c r="AA611" s="170">
        <f>MAX(Oncho!AJ618,Oncho!BI618)</f>
        <v>0</v>
      </c>
      <c r="AB611" s="170">
        <f>MAX(COUNTIF(Oncho!AK618,"Oui"),COUNTIF(Oncho!BJ618,"Oui"))</f>
        <v>0</v>
      </c>
      <c r="AC611" s="76"/>
      <c r="AD611" s="170">
        <f>SCH!P620</f>
        <v>0</v>
      </c>
      <c r="AE611" s="170">
        <f>SCH!AI620</f>
        <v>0</v>
      </c>
      <c r="AF611" s="170">
        <f>SCH!AJ620</f>
        <v>0</v>
      </c>
      <c r="AG611" s="170">
        <f>SCH!AN620</f>
        <v>0</v>
      </c>
      <c r="AH611" s="170">
        <f>SCH!AO620</f>
        <v>0</v>
      </c>
      <c r="AI611" s="170">
        <f>SCH!AT620</f>
        <v>0</v>
      </c>
      <c r="AJ611" s="170">
        <f>SCH!AU620</f>
        <v>0</v>
      </c>
      <c r="AK611" s="170">
        <f>SCH!AV620</f>
        <v>0</v>
      </c>
      <c r="AL611" s="170">
        <f>SCH!AW620</f>
        <v>0</v>
      </c>
      <c r="AM611" s="170">
        <f>COUNTIF(SCH!AX620,"Oui")</f>
        <v>0</v>
      </c>
      <c r="AN611" s="76"/>
      <c r="AO611" s="170">
        <f>GeoH!P620</f>
        <v>0</v>
      </c>
      <c r="AP611" s="170">
        <f>MAX(GeoH!AK620,GeoH!BS620)</f>
        <v>0</v>
      </c>
      <c r="AQ611" s="170">
        <f>MAX(GeoH!AL620,GeoH!BT620)</f>
        <v>0</v>
      </c>
      <c r="AR611" s="170">
        <f>MAX(GeoH!AM620,GeoH!BU620)</f>
        <v>0</v>
      </c>
      <c r="AS611" s="170">
        <f>MAX(GeoH!AN620,GeoH!BV620)</f>
        <v>0</v>
      </c>
      <c r="AT611" s="170">
        <f>MAX(GeoH!AO620,GeoH!BW620)</f>
        <v>0</v>
      </c>
      <c r="AU611" s="170">
        <f>MAX(GeoH!AQ620,GeoH!BY620)</f>
        <v>0</v>
      </c>
      <c r="AV611" s="170">
        <f>MAX(GeoH!AR620,GeoH!BZ620)</f>
        <v>0</v>
      </c>
      <c r="AW611" s="170">
        <f>MAX(GeoH!AS620,GeoH!CA620)</f>
        <v>0</v>
      </c>
      <c r="AX611" s="170">
        <f>MAX(GeoH!AT620,GeoH!CB620)</f>
        <v>0</v>
      </c>
      <c r="AY611" s="170">
        <f>MAX(GeoH!AU620,GeoH!CC620)</f>
        <v>0</v>
      </c>
      <c r="AZ611" s="170">
        <f>MAX(GeoH!AV620,GeoH!CD620)</f>
        <v>0</v>
      </c>
      <c r="BA611" s="170">
        <f>MAX(GeoH!AW620,GeoH!CE620)</f>
        <v>0</v>
      </c>
      <c r="BB611" s="170">
        <f>MAX(GeoH!AX620,GeoH!CF620)</f>
        <v>0</v>
      </c>
      <c r="BC611" s="170">
        <f>MAX(GeoH!AY620,GeoH!CG620)</f>
        <v>0</v>
      </c>
      <c r="BD611" s="170">
        <f>MAX(GeoH!AZ620,GeoH!CH620)</f>
        <v>0</v>
      </c>
      <c r="BE611" s="170">
        <f>MAX(GeoH!BA620,GeoH!CI620)</f>
        <v>0</v>
      </c>
      <c r="BF611" s="170">
        <f>MAX(GeoH!BB620,GeoH!CJ620)</f>
        <v>0</v>
      </c>
      <c r="BG611" s="170">
        <f>MAX(COUNTIF(GeoH!BC620,"Oui"),COUNTIF(GeoH!CK620,"Oui"))</f>
        <v>0</v>
      </c>
      <c r="BH611" s="76"/>
      <c r="BI611" s="170">
        <f>Trachome!Q623</f>
        <v>0</v>
      </c>
      <c r="BJ611" s="170">
        <f>Trachome!AK623</f>
        <v>0</v>
      </c>
      <c r="BK611" s="170">
        <f>Trachome!AL623</f>
        <v>0</v>
      </c>
      <c r="BL611" s="170">
        <f>Trachome!AN623</f>
        <v>0</v>
      </c>
      <c r="BM611" s="170">
        <f>Trachome!AO623</f>
        <v>0</v>
      </c>
      <c r="BN611" s="170">
        <f>Trachome!AT623</f>
        <v>0</v>
      </c>
      <c r="BO611" s="170">
        <f>Trachome!AU623</f>
        <v>0</v>
      </c>
      <c r="BP611" s="170">
        <f>Trachome!AV623</f>
        <v>0</v>
      </c>
      <c r="BQ611" s="170">
        <f>Trachome!AW623</f>
        <v>0</v>
      </c>
      <c r="BR611" s="170">
        <f>COUNTIF(Trachome!AX623,"Oui")</f>
        <v>0</v>
      </c>
      <c r="BS611" s="76"/>
      <c r="BT611" s="170">
        <f t="shared" si="103"/>
        <v>0</v>
      </c>
      <c r="BU611" s="170">
        <f t="shared" si="104"/>
        <v>0</v>
      </c>
      <c r="BV611" s="170">
        <f t="shared" si="105"/>
        <v>0</v>
      </c>
      <c r="BW611" s="170">
        <f t="shared" si="106"/>
        <v>0</v>
      </c>
      <c r="BX611" s="170">
        <f t="shared" si="107"/>
        <v>0</v>
      </c>
      <c r="BY611" s="170">
        <f t="shared" si="110"/>
        <v>0</v>
      </c>
      <c r="BZ611" s="170">
        <f t="shared" si="111"/>
        <v>0</v>
      </c>
      <c r="CA611" s="170">
        <f t="shared" si="112"/>
        <v>0</v>
      </c>
      <c r="CB611" s="170">
        <f t="shared" si="108"/>
        <v>0</v>
      </c>
      <c r="CC611" s="170">
        <f t="shared" si="109"/>
        <v>0</v>
      </c>
    </row>
    <row r="612" spans="2:81" x14ac:dyDescent="0.25">
      <c r="B612" s="376">
        <f>'Données démographiques'!B620</f>
        <v>0</v>
      </c>
      <c r="C612" s="376">
        <f>'Données démographiques'!C620</f>
        <v>0</v>
      </c>
      <c r="D612" s="377">
        <f>'Données démographiques'!D620</f>
        <v>0</v>
      </c>
      <c r="E612" s="354"/>
      <c r="F612" s="377">
        <f>FL!M619</f>
        <v>0</v>
      </c>
      <c r="G612" s="377">
        <f>FL!AE619</f>
        <v>0</v>
      </c>
      <c r="H612" s="377">
        <f>FL!AF619</f>
        <v>0</v>
      </c>
      <c r="I612" s="377">
        <f>FL!AH619</f>
        <v>0</v>
      </c>
      <c r="J612" s="377">
        <f>FL!AI619</f>
        <v>0</v>
      </c>
      <c r="K612" s="377">
        <f>FL!AK619</f>
        <v>0</v>
      </c>
      <c r="L612" s="377">
        <f>FL!AM619</f>
        <v>0</v>
      </c>
      <c r="M612" s="377">
        <f>FL!AN619</f>
        <v>0</v>
      </c>
      <c r="N612" s="377">
        <f>FL!AO619</f>
        <v>0</v>
      </c>
      <c r="O612" s="377">
        <f>FL!AP619</f>
        <v>0</v>
      </c>
      <c r="P612" s="377">
        <f>FL!AQ619</f>
        <v>0</v>
      </c>
      <c r="Q612" s="377">
        <f>COUNTIF(FL!AR619,"Oui")</f>
        <v>0</v>
      </c>
      <c r="R612" s="354"/>
      <c r="S612" s="377">
        <f>Oncho!K619</f>
        <v>0</v>
      </c>
      <c r="T612" s="377">
        <f>MAX(Oncho!AB619,Oncho!BA619)</f>
        <v>0</v>
      </c>
      <c r="U612" s="377">
        <f>MAX(Oncho!AC619,Oncho!BB619)</f>
        <v>0</v>
      </c>
      <c r="V612" s="377">
        <f>MAX(Oncho!AE619,Oncho!BD619)</f>
        <v>0</v>
      </c>
      <c r="W612" s="377">
        <f>MAX(Oncho!AF619,Oncho!BE619)</f>
        <v>0</v>
      </c>
      <c r="X612" s="377">
        <f>MAX(Oncho!AG619,Oncho!BF619)</f>
        <v>0</v>
      </c>
      <c r="Y612" s="377">
        <f>MAX(Oncho!AH619,Oncho!BG619)</f>
        <v>0</v>
      </c>
      <c r="Z612" s="377">
        <f>MAX(Oncho!AI619,Oncho!BH619)</f>
        <v>0</v>
      </c>
      <c r="AA612" s="377">
        <f>MAX(Oncho!AJ619,Oncho!BI619)</f>
        <v>0</v>
      </c>
      <c r="AB612" s="377">
        <f>MAX(COUNTIF(Oncho!AK619,"Oui"),COUNTIF(Oncho!BJ619,"Oui"))</f>
        <v>0</v>
      </c>
      <c r="AC612" s="354"/>
      <c r="AD612" s="377">
        <f>SCH!P621</f>
        <v>0</v>
      </c>
      <c r="AE612" s="377">
        <f>SCH!AI621</f>
        <v>0</v>
      </c>
      <c r="AF612" s="377">
        <f>SCH!AJ621</f>
        <v>0</v>
      </c>
      <c r="AG612" s="377">
        <f>SCH!AN621</f>
        <v>0</v>
      </c>
      <c r="AH612" s="377">
        <f>SCH!AO621</f>
        <v>0</v>
      </c>
      <c r="AI612" s="377">
        <f>SCH!AT621</f>
        <v>0</v>
      </c>
      <c r="AJ612" s="377">
        <f>SCH!AU621</f>
        <v>0</v>
      </c>
      <c r="AK612" s="377">
        <f>SCH!AV621</f>
        <v>0</v>
      </c>
      <c r="AL612" s="377">
        <f>SCH!AW621</f>
        <v>0</v>
      </c>
      <c r="AM612" s="377">
        <f>COUNTIF(SCH!AX621,"Oui")</f>
        <v>0</v>
      </c>
      <c r="AN612" s="354"/>
      <c r="AO612" s="377">
        <f>GeoH!P621</f>
        <v>0</v>
      </c>
      <c r="AP612" s="377">
        <f>MAX(GeoH!AK621,GeoH!BS621)</f>
        <v>0</v>
      </c>
      <c r="AQ612" s="377">
        <f>MAX(GeoH!AL621,GeoH!BT621)</f>
        <v>0</v>
      </c>
      <c r="AR612" s="377">
        <f>MAX(GeoH!AM621,GeoH!BU621)</f>
        <v>0</v>
      </c>
      <c r="AS612" s="377">
        <f>MAX(GeoH!AN621,GeoH!BV621)</f>
        <v>0</v>
      </c>
      <c r="AT612" s="377">
        <f>MAX(GeoH!AO621,GeoH!BW621)</f>
        <v>0</v>
      </c>
      <c r="AU612" s="377">
        <f>MAX(GeoH!AQ621,GeoH!BY621)</f>
        <v>0</v>
      </c>
      <c r="AV612" s="377">
        <f>MAX(GeoH!AR621,GeoH!BZ621)</f>
        <v>0</v>
      </c>
      <c r="AW612" s="377">
        <f>MAX(GeoH!AS621,GeoH!CA621)</f>
        <v>0</v>
      </c>
      <c r="AX612" s="377">
        <f>MAX(GeoH!AT621,GeoH!CB621)</f>
        <v>0</v>
      </c>
      <c r="AY612" s="377">
        <f>MAX(GeoH!AU621,GeoH!CC621)</f>
        <v>0</v>
      </c>
      <c r="AZ612" s="377">
        <f>MAX(GeoH!AV621,GeoH!CD621)</f>
        <v>0</v>
      </c>
      <c r="BA612" s="377">
        <f>MAX(GeoH!AW621,GeoH!CE621)</f>
        <v>0</v>
      </c>
      <c r="BB612" s="377">
        <f>MAX(GeoH!AX621,GeoH!CF621)</f>
        <v>0</v>
      </c>
      <c r="BC612" s="377">
        <f>MAX(GeoH!AY621,GeoH!CG621)</f>
        <v>0</v>
      </c>
      <c r="BD612" s="377">
        <f>MAX(GeoH!AZ621,GeoH!CH621)</f>
        <v>0</v>
      </c>
      <c r="BE612" s="377">
        <f>MAX(GeoH!BA621,GeoH!CI621)</f>
        <v>0</v>
      </c>
      <c r="BF612" s="377">
        <f>MAX(GeoH!BB621,GeoH!CJ621)</f>
        <v>0</v>
      </c>
      <c r="BG612" s="377">
        <f>MAX(COUNTIF(GeoH!BC621,"Oui"),COUNTIF(GeoH!CK621,"Oui"))</f>
        <v>0</v>
      </c>
      <c r="BH612" s="354"/>
      <c r="BI612" s="377">
        <f>Trachome!Q624</f>
        <v>0</v>
      </c>
      <c r="BJ612" s="377">
        <f>Trachome!AK624</f>
        <v>0</v>
      </c>
      <c r="BK612" s="377">
        <f>Trachome!AL624</f>
        <v>0</v>
      </c>
      <c r="BL612" s="377">
        <f>Trachome!AN624</f>
        <v>0</v>
      </c>
      <c r="BM612" s="377">
        <f>Trachome!AO624</f>
        <v>0</v>
      </c>
      <c r="BN612" s="377">
        <f>Trachome!AT624</f>
        <v>0</v>
      </c>
      <c r="BO612" s="377">
        <f>Trachome!AU624</f>
        <v>0</v>
      </c>
      <c r="BP612" s="377">
        <f>Trachome!AV624</f>
        <v>0</v>
      </c>
      <c r="BQ612" s="377">
        <f>Trachome!AW624</f>
        <v>0</v>
      </c>
      <c r="BR612" s="377">
        <f>COUNTIF(Trachome!AX624,"Oui")</f>
        <v>0</v>
      </c>
      <c r="BS612" s="354"/>
      <c r="BT612" s="377">
        <f t="shared" si="103"/>
        <v>0</v>
      </c>
      <c r="BU612" s="377">
        <f t="shared" si="104"/>
        <v>0</v>
      </c>
      <c r="BV612" s="377">
        <f t="shared" si="105"/>
        <v>0</v>
      </c>
      <c r="BW612" s="377">
        <f t="shared" si="106"/>
        <v>0</v>
      </c>
      <c r="BX612" s="377">
        <f t="shared" si="107"/>
        <v>0</v>
      </c>
      <c r="BY612" s="377">
        <f t="shared" si="110"/>
        <v>0</v>
      </c>
      <c r="BZ612" s="377">
        <f t="shared" si="111"/>
        <v>0</v>
      </c>
      <c r="CA612" s="377">
        <f t="shared" si="112"/>
        <v>0</v>
      </c>
      <c r="CB612" s="377">
        <f t="shared" si="108"/>
        <v>0</v>
      </c>
      <c r="CC612" s="377">
        <f t="shared" si="109"/>
        <v>0</v>
      </c>
    </row>
    <row r="613" spans="2:81" x14ac:dyDescent="0.25">
      <c r="B613" s="169">
        <f>'Données démographiques'!B621</f>
        <v>0</v>
      </c>
      <c r="C613" s="169">
        <f>'Données démographiques'!C621</f>
        <v>0</v>
      </c>
      <c r="D613" s="170">
        <f>'Données démographiques'!D621</f>
        <v>0</v>
      </c>
      <c r="E613" s="76"/>
      <c r="F613" s="170">
        <f>FL!M620</f>
        <v>0</v>
      </c>
      <c r="G613" s="170">
        <f>FL!AE620</f>
        <v>0</v>
      </c>
      <c r="H613" s="170">
        <f>FL!AF620</f>
        <v>0</v>
      </c>
      <c r="I613" s="170">
        <f>FL!AH620</f>
        <v>0</v>
      </c>
      <c r="J613" s="170">
        <f>FL!AI620</f>
        <v>0</v>
      </c>
      <c r="K613" s="170">
        <f>FL!AK620</f>
        <v>0</v>
      </c>
      <c r="L613" s="170">
        <f>FL!AM620</f>
        <v>0</v>
      </c>
      <c r="M613" s="170">
        <f>FL!AN620</f>
        <v>0</v>
      </c>
      <c r="N613" s="170">
        <f>FL!AO620</f>
        <v>0</v>
      </c>
      <c r="O613" s="170">
        <f>FL!AP620</f>
        <v>0</v>
      </c>
      <c r="P613" s="170">
        <f>FL!AQ620</f>
        <v>0</v>
      </c>
      <c r="Q613" s="170">
        <f>COUNTIF(FL!AR620,"Oui")</f>
        <v>0</v>
      </c>
      <c r="R613" s="76"/>
      <c r="S613" s="170">
        <f>Oncho!K620</f>
        <v>0</v>
      </c>
      <c r="T613" s="170">
        <f>MAX(Oncho!AB620,Oncho!BA620)</f>
        <v>0</v>
      </c>
      <c r="U613" s="170">
        <f>MAX(Oncho!AC620,Oncho!BB620)</f>
        <v>0</v>
      </c>
      <c r="V613" s="170">
        <f>MAX(Oncho!AE620,Oncho!BD620)</f>
        <v>0</v>
      </c>
      <c r="W613" s="170">
        <f>MAX(Oncho!AF620,Oncho!BE620)</f>
        <v>0</v>
      </c>
      <c r="X613" s="170">
        <f>MAX(Oncho!AG620,Oncho!BF620)</f>
        <v>0</v>
      </c>
      <c r="Y613" s="170">
        <f>MAX(Oncho!AH620,Oncho!BG620)</f>
        <v>0</v>
      </c>
      <c r="Z613" s="170">
        <f>MAX(Oncho!AI620,Oncho!BH620)</f>
        <v>0</v>
      </c>
      <c r="AA613" s="170">
        <f>MAX(Oncho!AJ620,Oncho!BI620)</f>
        <v>0</v>
      </c>
      <c r="AB613" s="170">
        <f>MAX(COUNTIF(Oncho!AK620,"Oui"),COUNTIF(Oncho!BJ620,"Oui"))</f>
        <v>0</v>
      </c>
      <c r="AC613" s="76"/>
      <c r="AD613" s="170">
        <f>SCH!P622</f>
        <v>0</v>
      </c>
      <c r="AE613" s="170">
        <f>SCH!AI622</f>
        <v>0</v>
      </c>
      <c r="AF613" s="170">
        <f>SCH!AJ622</f>
        <v>0</v>
      </c>
      <c r="AG613" s="170">
        <f>SCH!AN622</f>
        <v>0</v>
      </c>
      <c r="AH613" s="170">
        <f>SCH!AO622</f>
        <v>0</v>
      </c>
      <c r="AI613" s="170">
        <f>SCH!AT622</f>
        <v>0</v>
      </c>
      <c r="AJ613" s="170">
        <f>SCH!AU622</f>
        <v>0</v>
      </c>
      <c r="AK613" s="170">
        <f>SCH!AV622</f>
        <v>0</v>
      </c>
      <c r="AL613" s="170">
        <f>SCH!AW622</f>
        <v>0</v>
      </c>
      <c r="AM613" s="170">
        <f>COUNTIF(SCH!AX622,"Oui")</f>
        <v>0</v>
      </c>
      <c r="AN613" s="76"/>
      <c r="AO613" s="170">
        <f>GeoH!P622</f>
        <v>0</v>
      </c>
      <c r="AP613" s="170">
        <f>MAX(GeoH!AK622,GeoH!BS622)</f>
        <v>0</v>
      </c>
      <c r="AQ613" s="170">
        <f>MAX(GeoH!AL622,GeoH!BT622)</f>
        <v>0</v>
      </c>
      <c r="AR613" s="170">
        <f>MAX(GeoH!AM622,GeoH!BU622)</f>
        <v>0</v>
      </c>
      <c r="AS613" s="170">
        <f>MAX(GeoH!AN622,GeoH!BV622)</f>
        <v>0</v>
      </c>
      <c r="AT613" s="170">
        <f>MAX(GeoH!AO622,GeoH!BW622)</f>
        <v>0</v>
      </c>
      <c r="AU613" s="170">
        <f>MAX(GeoH!AQ622,GeoH!BY622)</f>
        <v>0</v>
      </c>
      <c r="AV613" s="170">
        <f>MAX(GeoH!AR622,GeoH!BZ622)</f>
        <v>0</v>
      </c>
      <c r="AW613" s="170">
        <f>MAX(GeoH!AS622,GeoH!CA622)</f>
        <v>0</v>
      </c>
      <c r="AX613" s="170">
        <f>MAX(GeoH!AT622,GeoH!CB622)</f>
        <v>0</v>
      </c>
      <c r="AY613" s="170">
        <f>MAX(GeoH!AU622,GeoH!CC622)</f>
        <v>0</v>
      </c>
      <c r="AZ613" s="170">
        <f>MAX(GeoH!AV622,GeoH!CD622)</f>
        <v>0</v>
      </c>
      <c r="BA613" s="170">
        <f>MAX(GeoH!AW622,GeoH!CE622)</f>
        <v>0</v>
      </c>
      <c r="BB613" s="170">
        <f>MAX(GeoH!AX622,GeoH!CF622)</f>
        <v>0</v>
      </c>
      <c r="BC613" s="170">
        <f>MAX(GeoH!AY622,GeoH!CG622)</f>
        <v>0</v>
      </c>
      <c r="BD613" s="170">
        <f>MAX(GeoH!AZ622,GeoH!CH622)</f>
        <v>0</v>
      </c>
      <c r="BE613" s="170">
        <f>MAX(GeoH!BA622,GeoH!CI622)</f>
        <v>0</v>
      </c>
      <c r="BF613" s="170">
        <f>MAX(GeoH!BB622,GeoH!CJ622)</f>
        <v>0</v>
      </c>
      <c r="BG613" s="170">
        <f>MAX(COUNTIF(GeoH!BC622,"Oui"),COUNTIF(GeoH!CK622,"Oui"))</f>
        <v>0</v>
      </c>
      <c r="BH613" s="76"/>
      <c r="BI613" s="170">
        <f>Trachome!Q625</f>
        <v>0</v>
      </c>
      <c r="BJ613" s="170">
        <f>Trachome!AK625</f>
        <v>0</v>
      </c>
      <c r="BK613" s="170">
        <f>Trachome!AL625</f>
        <v>0</v>
      </c>
      <c r="BL613" s="170">
        <f>Trachome!AN625</f>
        <v>0</v>
      </c>
      <c r="BM613" s="170">
        <f>Trachome!AO625</f>
        <v>0</v>
      </c>
      <c r="BN613" s="170">
        <f>Trachome!AT625</f>
        <v>0</v>
      </c>
      <c r="BO613" s="170">
        <f>Trachome!AU625</f>
        <v>0</v>
      </c>
      <c r="BP613" s="170">
        <f>Trachome!AV625</f>
        <v>0</v>
      </c>
      <c r="BQ613" s="170">
        <f>Trachome!AW625</f>
        <v>0</v>
      </c>
      <c r="BR613" s="170">
        <f>COUNTIF(Trachome!AX625,"Oui")</f>
        <v>0</v>
      </c>
      <c r="BS613" s="76"/>
      <c r="BT613" s="170">
        <f t="shared" si="103"/>
        <v>0</v>
      </c>
      <c r="BU613" s="170">
        <f t="shared" si="104"/>
        <v>0</v>
      </c>
      <c r="BV613" s="170">
        <f t="shared" si="105"/>
        <v>0</v>
      </c>
      <c r="BW613" s="170">
        <f t="shared" si="106"/>
        <v>0</v>
      </c>
      <c r="BX613" s="170">
        <f t="shared" si="107"/>
        <v>0</v>
      </c>
      <c r="BY613" s="170">
        <f t="shared" si="110"/>
        <v>0</v>
      </c>
      <c r="BZ613" s="170">
        <f t="shared" si="111"/>
        <v>0</v>
      </c>
      <c r="CA613" s="170">
        <f t="shared" si="112"/>
        <v>0</v>
      </c>
      <c r="CB613" s="170">
        <f t="shared" si="108"/>
        <v>0</v>
      </c>
      <c r="CC613" s="170">
        <f t="shared" si="109"/>
        <v>0</v>
      </c>
    </row>
    <row r="614" spans="2:81" x14ac:dyDescent="0.25">
      <c r="B614" s="376">
        <f>'Données démographiques'!B622</f>
        <v>0</v>
      </c>
      <c r="C614" s="376">
        <f>'Données démographiques'!C622</f>
        <v>0</v>
      </c>
      <c r="D614" s="377">
        <f>'Données démographiques'!D622</f>
        <v>0</v>
      </c>
      <c r="E614" s="354"/>
      <c r="F614" s="377">
        <f>FL!M621</f>
        <v>0</v>
      </c>
      <c r="G614" s="377">
        <f>FL!AE621</f>
        <v>0</v>
      </c>
      <c r="H614" s="377">
        <f>FL!AF621</f>
        <v>0</v>
      </c>
      <c r="I614" s="377">
        <f>FL!AH621</f>
        <v>0</v>
      </c>
      <c r="J614" s="377">
        <f>FL!AI621</f>
        <v>0</v>
      </c>
      <c r="K614" s="377">
        <f>FL!AK621</f>
        <v>0</v>
      </c>
      <c r="L614" s="377">
        <f>FL!AM621</f>
        <v>0</v>
      </c>
      <c r="M614" s="377">
        <f>FL!AN621</f>
        <v>0</v>
      </c>
      <c r="N614" s="377">
        <f>FL!AO621</f>
        <v>0</v>
      </c>
      <c r="O614" s="377">
        <f>FL!AP621</f>
        <v>0</v>
      </c>
      <c r="P614" s="377">
        <f>FL!AQ621</f>
        <v>0</v>
      </c>
      <c r="Q614" s="377">
        <f>COUNTIF(FL!AR621,"Oui")</f>
        <v>0</v>
      </c>
      <c r="R614" s="354"/>
      <c r="S614" s="377">
        <f>Oncho!K621</f>
        <v>0</v>
      </c>
      <c r="T614" s="377">
        <f>MAX(Oncho!AB621,Oncho!BA621)</f>
        <v>0</v>
      </c>
      <c r="U614" s="377">
        <f>MAX(Oncho!AC621,Oncho!BB621)</f>
        <v>0</v>
      </c>
      <c r="V614" s="377">
        <f>MAX(Oncho!AE621,Oncho!BD621)</f>
        <v>0</v>
      </c>
      <c r="W614" s="377">
        <f>MAX(Oncho!AF621,Oncho!BE621)</f>
        <v>0</v>
      </c>
      <c r="X614" s="377">
        <f>MAX(Oncho!AG621,Oncho!BF621)</f>
        <v>0</v>
      </c>
      <c r="Y614" s="377">
        <f>MAX(Oncho!AH621,Oncho!BG621)</f>
        <v>0</v>
      </c>
      <c r="Z614" s="377">
        <f>MAX(Oncho!AI621,Oncho!BH621)</f>
        <v>0</v>
      </c>
      <c r="AA614" s="377">
        <f>MAX(Oncho!AJ621,Oncho!BI621)</f>
        <v>0</v>
      </c>
      <c r="AB614" s="377">
        <f>MAX(COUNTIF(Oncho!AK621,"Oui"),COUNTIF(Oncho!BJ621,"Oui"))</f>
        <v>0</v>
      </c>
      <c r="AC614" s="354"/>
      <c r="AD614" s="377">
        <f>SCH!P623</f>
        <v>0</v>
      </c>
      <c r="AE614" s="377">
        <f>SCH!AI623</f>
        <v>0</v>
      </c>
      <c r="AF614" s="377">
        <f>SCH!AJ623</f>
        <v>0</v>
      </c>
      <c r="AG614" s="377">
        <f>SCH!AN623</f>
        <v>0</v>
      </c>
      <c r="AH614" s="377">
        <f>SCH!AO623</f>
        <v>0</v>
      </c>
      <c r="AI614" s="377">
        <f>SCH!AT623</f>
        <v>0</v>
      </c>
      <c r="AJ614" s="377">
        <f>SCH!AU623</f>
        <v>0</v>
      </c>
      <c r="AK614" s="377">
        <f>SCH!AV623</f>
        <v>0</v>
      </c>
      <c r="AL614" s="377">
        <f>SCH!AW623</f>
        <v>0</v>
      </c>
      <c r="AM614" s="377">
        <f>COUNTIF(SCH!AX623,"Oui")</f>
        <v>0</v>
      </c>
      <c r="AN614" s="354"/>
      <c r="AO614" s="377">
        <f>GeoH!P623</f>
        <v>0</v>
      </c>
      <c r="AP614" s="377">
        <f>MAX(GeoH!AK623,GeoH!BS623)</f>
        <v>0</v>
      </c>
      <c r="AQ614" s="377">
        <f>MAX(GeoH!AL623,GeoH!BT623)</f>
        <v>0</v>
      </c>
      <c r="AR614" s="377">
        <f>MAX(GeoH!AM623,GeoH!BU623)</f>
        <v>0</v>
      </c>
      <c r="AS614" s="377">
        <f>MAX(GeoH!AN623,GeoH!BV623)</f>
        <v>0</v>
      </c>
      <c r="AT614" s="377">
        <f>MAX(GeoH!AO623,GeoH!BW623)</f>
        <v>0</v>
      </c>
      <c r="AU614" s="377">
        <f>MAX(GeoH!AQ623,GeoH!BY623)</f>
        <v>0</v>
      </c>
      <c r="AV614" s="377">
        <f>MAX(GeoH!AR623,GeoH!BZ623)</f>
        <v>0</v>
      </c>
      <c r="AW614" s="377">
        <f>MAX(GeoH!AS623,GeoH!CA623)</f>
        <v>0</v>
      </c>
      <c r="AX614" s="377">
        <f>MAX(GeoH!AT623,GeoH!CB623)</f>
        <v>0</v>
      </c>
      <c r="AY614" s="377">
        <f>MAX(GeoH!AU623,GeoH!CC623)</f>
        <v>0</v>
      </c>
      <c r="AZ614" s="377">
        <f>MAX(GeoH!AV623,GeoH!CD623)</f>
        <v>0</v>
      </c>
      <c r="BA614" s="377">
        <f>MAX(GeoH!AW623,GeoH!CE623)</f>
        <v>0</v>
      </c>
      <c r="BB614" s="377">
        <f>MAX(GeoH!AX623,GeoH!CF623)</f>
        <v>0</v>
      </c>
      <c r="BC614" s="377">
        <f>MAX(GeoH!AY623,GeoH!CG623)</f>
        <v>0</v>
      </c>
      <c r="BD614" s="377">
        <f>MAX(GeoH!AZ623,GeoH!CH623)</f>
        <v>0</v>
      </c>
      <c r="BE614" s="377">
        <f>MAX(GeoH!BA623,GeoH!CI623)</f>
        <v>0</v>
      </c>
      <c r="BF614" s="377">
        <f>MAX(GeoH!BB623,GeoH!CJ623)</f>
        <v>0</v>
      </c>
      <c r="BG614" s="377">
        <f>MAX(COUNTIF(GeoH!BC623,"Oui"),COUNTIF(GeoH!CK623,"Oui"))</f>
        <v>0</v>
      </c>
      <c r="BH614" s="354"/>
      <c r="BI614" s="377">
        <f>Trachome!Q626</f>
        <v>0</v>
      </c>
      <c r="BJ614" s="377">
        <f>Trachome!AK626</f>
        <v>0</v>
      </c>
      <c r="BK614" s="377">
        <f>Trachome!AL626</f>
        <v>0</v>
      </c>
      <c r="BL614" s="377">
        <f>Trachome!AN626</f>
        <v>0</v>
      </c>
      <c r="BM614" s="377">
        <f>Trachome!AO626</f>
        <v>0</v>
      </c>
      <c r="BN614" s="377">
        <f>Trachome!AT626</f>
        <v>0</v>
      </c>
      <c r="BO614" s="377">
        <f>Trachome!AU626</f>
        <v>0</v>
      </c>
      <c r="BP614" s="377">
        <f>Trachome!AV626</f>
        <v>0</v>
      </c>
      <c r="BQ614" s="377">
        <f>Trachome!AW626</f>
        <v>0</v>
      </c>
      <c r="BR614" s="377">
        <f>COUNTIF(Trachome!AX626,"Oui")</f>
        <v>0</v>
      </c>
      <c r="BS614" s="354"/>
      <c r="BT614" s="377">
        <f t="shared" si="103"/>
        <v>0</v>
      </c>
      <c r="BU614" s="377">
        <f t="shared" si="104"/>
        <v>0</v>
      </c>
      <c r="BV614" s="377">
        <f t="shared" si="105"/>
        <v>0</v>
      </c>
      <c r="BW614" s="377">
        <f t="shared" si="106"/>
        <v>0</v>
      </c>
      <c r="BX614" s="377">
        <f t="shared" si="107"/>
        <v>0</v>
      </c>
      <c r="BY614" s="377">
        <f t="shared" si="110"/>
        <v>0</v>
      </c>
      <c r="BZ614" s="377">
        <f t="shared" si="111"/>
        <v>0</v>
      </c>
      <c r="CA614" s="377">
        <f t="shared" si="112"/>
        <v>0</v>
      </c>
      <c r="CB614" s="377">
        <f t="shared" si="108"/>
        <v>0</v>
      </c>
      <c r="CC614" s="377">
        <f t="shared" si="109"/>
        <v>0</v>
      </c>
    </row>
    <row r="615" spans="2:81" x14ac:dyDescent="0.25">
      <c r="B615" s="169">
        <f>'Données démographiques'!B623</f>
        <v>0</v>
      </c>
      <c r="C615" s="169">
        <f>'Données démographiques'!C623</f>
        <v>0</v>
      </c>
      <c r="D615" s="170">
        <f>'Données démographiques'!D623</f>
        <v>0</v>
      </c>
      <c r="E615" s="76"/>
      <c r="F615" s="170">
        <f>FL!M622</f>
        <v>0</v>
      </c>
      <c r="G615" s="170">
        <f>FL!AE622</f>
        <v>0</v>
      </c>
      <c r="H615" s="170">
        <f>FL!AF622</f>
        <v>0</v>
      </c>
      <c r="I615" s="170">
        <f>FL!AH622</f>
        <v>0</v>
      </c>
      <c r="J615" s="170">
        <f>FL!AI622</f>
        <v>0</v>
      </c>
      <c r="K615" s="170">
        <f>FL!AK622</f>
        <v>0</v>
      </c>
      <c r="L615" s="170">
        <f>FL!AM622</f>
        <v>0</v>
      </c>
      <c r="M615" s="170">
        <f>FL!AN622</f>
        <v>0</v>
      </c>
      <c r="N615" s="170">
        <f>FL!AO622</f>
        <v>0</v>
      </c>
      <c r="O615" s="170">
        <f>FL!AP622</f>
        <v>0</v>
      </c>
      <c r="P615" s="170">
        <f>FL!AQ622</f>
        <v>0</v>
      </c>
      <c r="Q615" s="170">
        <f>COUNTIF(FL!AR622,"Oui")</f>
        <v>0</v>
      </c>
      <c r="R615" s="76"/>
      <c r="S615" s="170">
        <f>Oncho!K622</f>
        <v>0</v>
      </c>
      <c r="T615" s="170">
        <f>MAX(Oncho!AB622,Oncho!BA622)</f>
        <v>0</v>
      </c>
      <c r="U615" s="170">
        <f>MAX(Oncho!AC622,Oncho!BB622)</f>
        <v>0</v>
      </c>
      <c r="V615" s="170">
        <f>MAX(Oncho!AE622,Oncho!BD622)</f>
        <v>0</v>
      </c>
      <c r="W615" s="170">
        <f>MAX(Oncho!AF622,Oncho!BE622)</f>
        <v>0</v>
      </c>
      <c r="X615" s="170">
        <f>MAX(Oncho!AG622,Oncho!BF622)</f>
        <v>0</v>
      </c>
      <c r="Y615" s="170">
        <f>MAX(Oncho!AH622,Oncho!BG622)</f>
        <v>0</v>
      </c>
      <c r="Z615" s="170">
        <f>MAX(Oncho!AI622,Oncho!BH622)</f>
        <v>0</v>
      </c>
      <c r="AA615" s="170">
        <f>MAX(Oncho!AJ622,Oncho!BI622)</f>
        <v>0</v>
      </c>
      <c r="AB615" s="170">
        <f>MAX(COUNTIF(Oncho!AK622,"Oui"),COUNTIF(Oncho!BJ622,"Oui"))</f>
        <v>0</v>
      </c>
      <c r="AC615" s="76"/>
      <c r="AD615" s="170">
        <f>SCH!P624</f>
        <v>0</v>
      </c>
      <c r="AE615" s="170">
        <f>SCH!AI624</f>
        <v>0</v>
      </c>
      <c r="AF615" s="170">
        <f>SCH!AJ624</f>
        <v>0</v>
      </c>
      <c r="AG615" s="170">
        <f>SCH!AN624</f>
        <v>0</v>
      </c>
      <c r="AH615" s="170">
        <f>SCH!AO624</f>
        <v>0</v>
      </c>
      <c r="AI615" s="170">
        <f>SCH!AT624</f>
        <v>0</v>
      </c>
      <c r="AJ615" s="170">
        <f>SCH!AU624</f>
        <v>0</v>
      </c>
      <c r="AK615" s="170">
        <f>SCH!AV624</f>
        <v>0</v>
      </c>
      <c r="AL615" s="170">
        <f>SCH!AW624</f>
        <v>0</v>
      </c>
      <c r="AM615" s="170">
        <f>COUNTIF(SCH!AX624,"Oui")</f>
        <v>0</v>
      </c>
      <c r="AN615" s="76"/>
      <c r="AO615" s="170">
        <f>GeoH!P624</f>
        <v>0</v>
      </c>
      <c r="AP615" s="170">
        <f>MAX(GeoH!AK624,GeoH!BS624)</f>
        <v>0</v>
      </c>
      <c r="AQ615" s="170">
        <f>MAX(GeoH!AL624,GeoH!BT624)</f>
        <v>0</v>
      </c>
      <c r="AR615" s="170">
        <f>MAX(GeoH!AM624,GeoH!BU624)</f>
        <v>0</v>
      </c>
      <c r="AS615" s="170">
        <f>MAX(GeoH!AN624,GeoH!BV624)</f>
        <v>0</v>
      </c>
      <c r="AT615" s="170">
        <f>MAX(GeoH!AO624,GeoH!BW624)</f>
        <v>0</v>
      </c>
      <c r="AU615" s="170">
        <f>MAX(GeoH!AQ624,GeoH!BY624)</f>
        <v>0</v>
      </c>
      <c r="AV615" s="170">
        <f>MAX(GeoH!AR624,GeoH!BZ624)</f>
        <v>0</v>
      </c>
      <c r="AW615" s="170">
        <f>MAX(GeoH!AS624,GeoH!CA624)</f>
        <v>0</v>
      </c>
      <c r="AX615" s="170">
        <f>MAX(GeoH!AT624,GeoH!CB624)</f>
        <v>0</v>
      </c>
      <c r="AY615" s="170">
        <f>MAX(GeoH!AU624,GeoH!CC624)</f>
        <v>0</v>
      </c>
      <c r="AZ615" s="170">
        <f>MAX(GeoH!AV624,GeoH!CD624)</f>
        <v>0</v>
      </c>
      <c r="BA615" s="170">
        <f>MAX(GeoH!AW624,GeoH!CE624)</f>
        <v>0</v>
      </c>
      <c r="BB615" s="170">
        <f>MAX(GeoH!AX624,GeoH!CF624)</f>
        <v>0</v>
      </c>
      <c r="BC615" s="170">
        <f>MAX(GeoH!AY624,GeoH!CG624)</f>
        <v>0</v>
      </c>
      <c r="BD615" s="170">
        <f>MAX(GeoH!AZ624,GeoH!CH624)</f>
        <v>0</v>
      </c>
      <c r="BE615" s="170">
        <f>MAX(GeoH!BA624,GeoH!CI624)</f>
        <v>0</v>
      </c>
      <c r="BF615" s="170">
        <f>MAX(GeoH!BB624,GeoH!CJ624)</f>
        <v>0</v>
      </c>
      <c r="BG615" s="170">
        <f>MAX(COUNTIF(GeoH!BC624,"Oui"),COUNTIF(GeoH!CK624,"Oui"))</f>
        <v>0</v>
      </c>
      <c r="BH615" s="76"/>
      <c r="BI615" s="170">
        <f>Trachome!Q627</f>
        <v>0</v>
      </c>
      <c r="BJ615" s="170">
        <f>Trachome!AK627</f>
        <v>0</v>
      </c>
      <c r="BK615" s="170">
        <f>Trachome!AL627</f>
        <v>0</v>
      </c>
      <c r="BL615" s="170">
        <f>Trachome!AN627</f>
        <v>0</v>
      </c>
      <c r="BM615" s="170">
        <f>Trachome!AO627</f>
        <v>0</v>
      </c>
      <c r="BN615" s="170">
        <f>Trachome!AT627</f>
        <v>0</v>
      </c>
      <c r="BO615" s="170">
        <f>Trachome!AU627</f>
        <v>0</v>
      </c>
      <c r="BP615" s="170">
        <f>Trachome!AV627</f>
        <v>0</v>
      </c>
      <c r="BQ615" s="170">
        <f>Trachome!AW627</f>
        <v>0</v>
      </c>
      <c r="BR615" s="170">
        <f>COUNTIF(Trachome!AX627,"Oui")</f>
        <v>0</v>
      </c>
      <c r="BS615" s="76"/>
      <c r="BT615" s="170">
        <f t="shared" si="103"/>
        <v>0</v>
      </c>
      <c r="BU615" s="170">
        <f t="shared" si="104"/>
        <v>0</v>
      </c>
      <c r="BV615" s="170">
        <f t="shared" si="105"/>
        <v>0</v>
      </c>
      <c r="BW615" s="170">
        <f t="shared" si="106"/>
        <v>0</v>
      </c>
      <c r="BX615" s="170">
        <f t="shared" si="107"/>
        <v>0</v>
      </c>
      <c r="BY615" s="170">
        <f t="shared" si="110"/>
        <v>0</v>
      </c>
      <c r="BZ615" s="170">
        <f t="shared" si="111"/>
        <v>0</v>
      </c>
      <c r="CA615" s="170">
        <f t="shared" si="112"/>
        <v>0</v>
      </c>
      <c r="CB615" s="170">
        <f t="shared" si="108"/>
        <v>0</v>
      </c>
      <c r="CC615" s="170">
        <f t="shared" si="109"/>
        <v>0</v>
      </c>
    </row>
    <row r="616" spans="2:81" x14ac:dyDescent="0.25">
      <c r="B616" s="376">
        <f>'Données démographiques'!B624</f>
        <v>0</v>
      </c>
      <c r="C616" s="376">
        <f>'Données démographiques'!C624</f>
        <v>0</v>
      </c>
      <c r="D616" s="377">
        <f>'Données démographiques'!D624</f>
        <v>0</v>
      </c>
      <c r="E616" s="354"/>
      <c r="F616" s="377">
        <f>FL!M623</f>
        <v>0</v>
      </c>
      <c r="G616" s="377">
        <f>FL!AE623</f>
        <v>0</v>
      </c>
      <c r="H616" s="377">
        <f>FL!AF623</f>
        <v>0</v>
      </c>
      <c r="I616" s="377">
        <f>FL!AH623</f>
        <v>0</v>
      </c>
      <c r="J616" s="377">
        <f>FL!AI623</f>
        <v>0</v>
      </c>
      <c r="K616" s="377">
        <f>FL!AK623</f>
        <v>0</v>
      </c>
      <c r="L616" s="377">
        <f>FL!AM623</f>
        <v>0</v>
      </c>
      <c r="M616" s="377">
        <f>FL!AN623</f>
        <v>0</v>
      </c>
      <c r="N616" s="377">
        <f>FL!AO623</f>
        <v>0</v>
      </c>
      <c r="O616" s="377">
        <f>FL!AP623</f>
        <v>0</v>
      </c>
      <c r="P616" s="377">
        <f>FL!AQ623</f>
        <v>0</v>
      </c>
      <c r="Q616" s="377">
        <f>COUNTIF(FL!AR623,"Oui")</f>
        <v>0</v>
      </c>
      <c r="R616" s="354"/>
      <c r="S616" s="377">
        <f>Oncho!K623</f>
        <v>0</v>
      </c>
      <c r="T616" s="377">
        <f>MAX(Oncho!AB623,Oncho!BA623)</f>
        <v>0</v>
      </c>
      <c r="U616" s="377">
        <f>MAX(Oncho!AC623,Oncho!BB623)</f>
        <v>0</v>
      </c>
      <c r="V616" s="377">
        <f>MAX(Oncho!AE623,Oncho!BD623)</f>
        <v>0</v>
      </c>
      <c r="W616" s="377">
        <f>MAX(Oncho!AF623,Oncho!BE623)</f>
        <v>0</v>
      </c>
      <c r="X616" s="377">
        <f>MAX(Oncho!AG623,Oncho!BF623)</f>
        <v>0</v>
      </c>
      <c r="Y616" s="377">
        <f>MAX(Oncho!AH623,Oncho!BG623)</f>
        <v>0</v>
      </c>
      <c r="Z616" s="377">
        <f>MAX(Oncho!AI623,Oncho!BH623)</f>
        <v>0</v>
      </c>
      <c r="AA616" s="377">
        <f>MAX(Oncho!AJ623,Oncho!BI623)</f>
        <v>0</v>
      </c>
      <c r="AB616" s="377">
        <f>MAX(COUNTIF(Oncho!AK623,"Oui"),COUNTIF(Oncho!BJ623,"Oui"))</f>
        <v>0</v>
      </c>
      <c r="AC616" s="354"/>
      <c r="AD616" s="377">
        <f>SCH!P625</f>
        <v>0</v>
      </c>
      <c r="AE616" s="377">
        <f>SCH!AI625</f>
        <v>0</v>
      </c>
      <c r="AF616" s="377">
        <f>SCH!AJ625</f>
        <v>0</v>
      </c>
      <c r="AG616" s="377">
        <f>SCH!AN625</f>
        <v>0</v>
      </c>
      <c r="AH616" s="377">
        <f>SCH!AO625</f>
        <v>0</v>
      </c>
      <c r="AI616" s="377">
        <f>SCH!AT625</f>
        <v>0</v>
      </c>
      <c r="AJ616" s="377">
        <f>SCH!AU625</f>
        <v>0</v>
      </c>
      <c r="AK616" s="377">
        <f>SCH!AV625</f>
        <v>0</v>
      </c>
      <c r="AL616" s="377">
        <f>SCH!AW625</f>
        <v>0</v>
      </c>
      <c r="AM616" s="377">
        <f>COUNTIF(SCH!AX625,"Oui")</f>
        <v>0</v>
      </c>
      <c r="AN616" s="354"/>
      <c r="AO616" s="377">
        <f>GeoH!P625</f>
        <v>0</v>
      </c>
      <c r="AP616" s="377">
        <f>MAX(GeoH!AK625,GeoH!BS625)</f>
        <v>0</v>
      </c>
      <c r="AQ616" s="377">
        <f>MAX(GeoH!AL625,GeoH!BT625)</f>
        <v>0</v>
      </c>
      <c r="AR616" s="377">
        <f>MAX(GeoH!AM625,GeoH!BU625)</f>
        <v>0</v>
      </c>
      <c r="AS616" s="377">
        <f>MAX(GeoH!AN625,GeoH!BV625)</f>
        <v>0</v>
      </c>
      <c r="AT616" s="377">
        <f>MAX(GeoH!AO625,GeoH!BW625)</f>
        <v>0</v>
      </c>
      <c r="AU616" s="377">
        <f>MAX(GeoH!AQ625,GeoH!BY625)</f>
        <v>0</v>
      </c>
      <c r="AV616" s="377">
        <f>MAX(GeoH!AR625,GeoH!BZ625)</f>
        <v>0</v>
      </c>
      <c r="AW616" s="377">
        <f>MAX(GeoH!AS625,GeoH!CA625)</f>
        <v>0</v>
      </c>
      <c r="AX616" s="377">
        <f>MAX(GeoH!AT625,GeoH!CB625)</f>
        <v>0</v>
      </c>
      <c r="AY616" s="377">
        <f>MAX(GeoH!AU625,GeoH!CC625)</f>
        <v>0</v>
      </c>
      <c r="AZ616" s="377">
        <f>MAX(GeoH!AV625,GeoH!CD625)</f>
        <v>0</v>
      </c>
      <c r="BA616" s="377">
        <f>MAX(GeoH!AW625,GeoH!CE625)</f>
        <v>0</v>
      </c>
      <c r="BB616" s="377">
        <f>MAX(GeoH!AX625,GeoH!CF625)</f>
        <v>0</v>
      </c>
      <c r="BC616" s="377">
        <f>MAX(GeoH!AY625,GeoH!CG625)</f>
        <v>0</v>
      </c>
      <c r="BD616" s="377">
        <f>MAX(GeoH!AZ625,GeoH!CH625)</f>
        <v>0</v>
      </c>
      <c r="BE616" s="377">
        <f>MAX(GeoH!BA625,GeoH!CI625)</f>
        <v>0</v>
      </c>
      <c r="BF616" s="377">
        <f>MAX(GeoH!BB625,GeoH!CJ625)</f>
        <v>0</v>
      </c>
      <c r="BG616" s="377">
        <f>MAX(COUNTIF(GeoH!BC625,"Oui"),COUNTIF(GeoH!CK625,"Oui"))</f>
        <v>0</v>
      </c>
      <c r="BH616" s="354"/>
      <c r="BI616" s="377">
        <f>Trachome!Q628</f>
        <v>0</v>
      </c>
      <c r="BJ616" s="377">
        <f>Trachome!AK628</f>
        <v>0</v>
      </c>
      <c r="BK616" s="377">
        <f>Trachome!AL628</f>
        <v>0</v>
      </c>
      <c r="BL616" s="377">
        <f>Trachome!AN628</f>
        <v>0</v>
      </c>
      <c r="BM616" s="377">
        <f>Trachome!AO628</f>
        <v>0</v>
      </c>
      <c r="BN616" s="377">
        <f>Trachome!AT628</f>
        <v>0</v>
      </c>
      <c r="BO616" s="377">
        <f>Trachome!AU628</f>
        <v>0</v>
      </c>
      <c r="BP616" s="377">
        <f>Trachome!AV628</f>
        <v>0</v>
      </c>
      <c r="BQ616" s="377">
        <f>Trachome!AW628</f>
        <v>0</v>
      </c>
      <c r="BR616" s="377">
        <f>COUNTIF(Trachome!AX628,"Oui")</f>
        <v>0</v>
      </c>
      <c r="BS616" s="354"/>
      <c r="BT616" s="377">
        <f t="shared" si="103"/>
        <v>0</v>
      </c>
      <c r="BU616" s="377">
        <f t="shared" si="104"/>
        <v>0</v>
      </c>
      <c r="BV616" s="377">
        <f t="shared" si="105"/>
        <v>0</v>
      </c>
      <c r="BW616" s="377">
        <f t="shared" si="106"/>
        <v>0</v>
      </c>
      <c r="BX616" s="377">
        <f t="shared" si="107"/>
        <v>0</v>
      </c>
      <c r="BY616" s="377">
        <f t="shared" si="110"/>
        <v>0</v>
      </c>
      <c r="BZ616" s="377">
        <f t="shared" si="111"/>
        <v>0</v>
      </c>
      <c r="CA616" s="377">
        <f t="shared" si="112"/>
        <v>0</v>
      </c>
      <c r="CB616" s="377">
        <f t="shared" si="108"/>
        <v>0</v>
      </c>
      <c r="CC616" s="377">
        <f t="shared" si="109"/>
        <v>0</v>
      </c>
    </row>
    <row r="617" spans="2:81" x14ac:dyDescent="0.25">
      <c r="B617" s="169">
        <f>'Données démographiques'!B625</f>
        <v>0</v>
      </c>
      <c r="C617" s="169">
        <f>'Données démographiques'!C625</f>
        <v>0</v>
      </c>
      <c r="D617" s="170">
        <f>'Données démographiques'!D625</f>
        <v>0</v>
      </c>
      <c r="E617" s="76"/>
      <c r="F617" s="170">
        <f>FL!M624</f>
        <v>0</v>
      </c>
      <c r="G617" s="170">
        <f>FL!AE624</f>
        <v>0</v>
      </c>
      <c r="H617" s="170">
        <f>FL!AF624</f>
        <v>0</v>
      </c>
      <c r="I617" s="170">
        <f>FL!AH624</f>
        <v>0</v>
      </c>
      <c r="J617" s="170">
        <f>FL!AI624</f>
        <v>0</v>
      </c>
      <c r="K617" s="170">
        <f>FL!AK624</f>
        <v>0</v>
      </c>
      <c r="L617" s="170">
        <f>FL!AM624</f>
        <v>0</v>
      </c>
      <c r="M617" s="170">
        <f>FL!AN624</f>
        <v>0</v>
      </c>
      <c r="N617" s="170">
        <f>FL!AO624</f>
        <v>0</v>
      </c>
      <c r="O617" s="170">
        <f>FL!AP624</f>
        <v>0</v>
      </c>
      <c r="P617" s="170">
        <f>FL!AQ624</f>
        <v>0</v>
      </c>
      <c r="Q617" s="170">
        <f>COUNTIF(FL!AR624,"Oui")</f>
        <v>0</v>
      </c>
      <c r="R617" s="76"/>
      <c r="S617" s="170">
        <f>Oncho!K624</f>
        <v>0</v>
      </c>
      <c r="T617" s="170">
        <f>MAX(Oncho!AB624,Oncho!BA624)</f>
        <v>0</v>
      </c>
      <c r="U617" s="170">
        <f>MAX(Oncho!AC624,Oncho!BB624)</f>
        <v>0</v>
      </c>
      <c r="V617" s="170">
        <f>MAX(Oncho!AE624,Oncho!BD624)</f>
        <v>0</v>
      </c>
      <c r="W617" s="170">
        <f>MAX(Oncho!AF624,Oncho!BE624)</f>
        <v>0</v>
      </c>
      <c r="X617" s="170">
        <f>MAX(Oncho!AG624,Oncho!BF624)</f>
        <v>0</v>
      </c>
      <c r="Y617" s="170">
        <f>MAX(Oncho!AH624,Oncho!BG624)</f>
        <v>0</v>
      </c>
      <c r="Z617" s="170">
        <f>MAX(Oncho!AI624,Oncho!BH624)</f>
        <v>0</v>
      </c>
      <c r="AA617" s="170">
        <f>MAX(Oncho!AJ624,Oncho!BI624)</f>
        <v>0</v>
      </c>
      <c r="AB617" s="170">
        <f>MAX(COUNTIF(Oncho!AK624,"Oui"),COUNTIF(Oncho!BJ624,"Oui"))</f>
        <v>0</v>
      </c>
      <c r="AC617" s="76"/>
      <c r="AD617" s="170">
        <f>SCH!P626</f>
        <v>0</v>
      </c>
      <c r="AE617" s="170">
        <f>SCH!AI626</f>
        <v>0</v>
      </c>
      <c r="AF617" s="170">
        <f>SCH!AJ626</f>
        <v>0</v>
      </c>
      <c r="AG617" s="170">
        <f>SCH!AN626</f>
        <v>0</v>
      </c>
      <c r="AH617" s="170">
        <f>SCH!AO626</f>
        <v>0</v>
      </c>
      <c r="AI617" s="170">
        <f>SCH!AT626</f>
        <v>0</v>
      </c>
      <c r="AJ617" s="170">
        <f>SCH!AU626</f>
        <v>0</v>
      </c>
      <c r="AK617" s="170">
        <f>SCH!AV626</f>
        <v>0</v>
      </c>
      <c r="AL617" s="170">
        <f>SCH!AW626</f>
        <v>0</v>
      </c>
      <c r="AM617" s="170">
        <f>COUNTIF(SCH!AX626,"Oui")</f>
        <v>0</v>
      </c>
      <c r="AN617" s="76"/>
      <c r="AO617" s="170">
        <f>GeoH!P626</f>
        <v>0</v>
      </c>
      <c r="AP617" s="170">
        <f>MAX(GeoH!AK626,GeoH!BS626)</f>
        <v>0</v>
      </c>
      <c r="AQ617" s="170">
        <f>MAX(GeoH!AL626,GeoH!BT626)</f>
        <v>0</v>
      </c>
      <c r="AR617" s="170">
        <f>MAX(GeoH!AM626,GeoH!BU626)</f>
        <v>0</v>
      </c>
      <c r="AS617" s="170">
        <f>MAX(GeoH!AN626,GeoH!BV626)</f>
        <v>0</v>
      </c>
      <c r="AT617" s="170">
        <f>MAX(GeoH!AO626,GeoH!BW626)</f>
        <v>0</v>
      </c>
      <c r="AU617" s="170">
        <f>MAX(GeoH!AQ626,GeoH!BY626)</f>
        <v>0</v>
      </c>
      <c r="AV617" s="170">
        <f>MAX(GeoH!AR626,GeoH!BZ626)</f>
        <v>0</v>
      </c>
      <c r="AW617" s="170">
        <f>MAX(GeoH!AS626,GeoH!CA626)</f>
        <v>0</v>
      </c>
      <c r="AX617" s="170">
        <f>MAX(GeoH!AT626,GeoH!CB626)</f>
        <v>0</v>
      </c>
      <c r="AY617" s="170">
        <f>MAX(GeoH!AU626,GeoH!CC626)</f>
        <v>0</v>
      </c>
      <c r="AZ617" s="170">
        <f>MAX(GeoH!AV626,GeoH!CD626)</f>
        <v>0</v>
      </c>
      <c r="BA617" s="170">
        <f>MAX(GeoH!AW626,GeoH!CE626)</f>
        <v>0</v>
      </c>
      <c r="BB617" s="170">
        <f>MAX(GeoH!AX626,GeoH!CF626)</f>
        <v>0</v>
      </c>
      <c r="BC617" s="170">
        <f>MAX(GeoH!AY626,GeoH!CG626)</f>
        <v>0</v>
      </c>
      <c r="BD617" s="170">
        <f>MAX(GeoH!AZ626,GeoH!CH626)</f>
        <v>0</v>
      </c>
      <c r="BE617" s="170">
        <f>MAX(GeoH!BA626,GeoH!CI626)</f>
        <v>0</v>
      </c>
      <c r="BF617" s="170">
        <f>MAX(GeoH!BB626,GeoH!CJ626)</f>
        <v>0</v>
      </c>
      <c r="BG617" s="170">
        <f>MAX(COUNTIF(GeoH!BC626,"Oui"),COUNTIF(GeoH!CK626,"Oui"))</f>
        <v>0</v>
      </c>
      <c r="BH617" s="76"/>
      <c r="BI617" s="170">
        <f>Trachome!Q629</f>
        <v>0</v>
      </c>
      <c r="BJ617" s="170">
        <f>Trachome!AK629</f>
        <v>0</v>
      </c>
      <c r="BK617" s="170">
        <f>Trachome!AL629</f>
        <v>0</v>
      </c>
      <c r="BL617" s="170">
        <f>Trachome!AN629</f>
        <v>0</v>
      </c>
      <c r="BM617" s="170">
        <f>Trachome!AO629</f>
        <v>0</v>
      </c>
      <c r="BN617" s="170">
        <f>Trachome!AT629</f>
        <v>0</v>
      </c>
      <c r="BO617" s="170">
        <f>Trachome!AU629</f>
        <v>0</v>
      </c>
      <c r="BP617" s="170">
        <f>Trachome!AV629</f>
        <v>0</v>
      </c>
      <c r="BQ617" s="170">
        <f>Trachome!AW629</f>
        <v>0</v>
      </c>
      <c r="BR617" s="170">
        <f>COUNTIF(Trachome!AX629,"Oui")</f>
        <v>0</v>
      </c>
      <c r="BS617" s="76"/>
      <c r="BT617" s="170">
        <f t="shared" si="103"/>
        <v>0</v>
      </c>
      <c r="BU617" s="170">
        <f t="shared" si="104"/>
        <v>0</v>
      </c>
      <c r="BV617" s="170">
        <f t="shared" si="105"/>
        <v>0</v>
      </c>
      <c r="BW617" s="170">
        <f t="shared" si="106"/>
        <v>0</v>
      </c>
      <c r="BX617" s="170">
        <f t="shared" si="107"/>
        <v>0</v>
      </c>
      <c r="BY617" s="170">
        <f t="shared" si="110"/>
        <v>0</v>
      </c>
      <c r="BZ617" s="170">
        <f t="shared" si="111"/>
        <v>0</v>
      </c>
      <c r="CA617" s="170">
        <f t="shared" si="112"/>
        <v>0</v>
      </c>
      <c r="CB617" s="170">
        <f t="shared" si="108"/>
        <v>0</v>
      </c>
      <c r="CC617" s="170">
        <f t="shared" si="109"/>
        <v>0</v>
      </c>
    </row>
    <row r="618" spans="2:81" x14ac:dyDescent="0.25">
      <c r="B618" s="376">
        <f>'Données démographiques'!B626</f>
        <v>0</v>
      </c>
      <c r="C618" s="376">
        <f>'Données démographiques'!C626</f>
        <v>0</v>
      </c>
      <c r="D618" s="377">
        <f>'Données démographiques'!D626</f>
        <v>0</v>
      </c>
      <c r="E618" s="354"/>
      <c r="F618" s="377">
        <f>FL!M625</f>
        <v>0</v>
      </c>
      <c r="G618" s="377">
        <f>FL!AE625</f>
        <v>0</v>
      </c>
      <c r="H618" s="377">
        <f>FL!AF625</f>
        <v>0</v>
      </c>
      <c r="I618" s="377">
        <f>FL!AH625</f>
        <v>0</v>
      </c>
      <c r="J618" s="377">
        <f>FL!AI625</f>
        <v>0</v>
      </c>
      <c r="K618" s="377">
        <f>FL!AK625</f>
        <v>0</v>
      </c>
      <c r="L618" s="377">
        <f>FL!AM625</f>
        <v>0</v>
      </c>
      <c r="M618" s="377">
        <f>FL!AN625</f>
        <v>0</v>
      </c>
      <c r="N618" s="377">
        <f>FL!AO625</f>
        <v>0</v>
      </c>
      <c r="O618" s="377">
        <f>FL!AP625</f>
        <v>0</v>
      </c>
      <c r="P618" s="377">
        <f>FL!AQ625</f>
        <v>0</v>
      </c>
      <c r="Q618" s="377">
        <f>COUNTIF(FL!AR625,"Oui")</f>
        <v>0</v>
      </c>
      <c r="R618" s="354"/>
      <c r="S618" s="377">
        <f>Oncho!K625</f>
        <v>0</v>
      </c>
      <c r="T618" s="377">
        <f>MAX(Oncho!AB625,Oncho!BA625)</f>
        <v>0</v>
      </c>
      <c r="U618" s="377">
        <f>MAX(Oncho!AC625,Oncho!BB625)</f>
        <v>0</v>
      </c>
      <c r="V618" s="377">
        <f>MAX(Oncho!AE625,Oncho!BD625)</f>
        <v>0</v>
      </c>
      <c r="W618" s="377">
        <f>MAX(Oncho!AF625,Oncho!BE625)</f>
        <v>0</v>
      </c>
      <c r="X618" s="377">
        <f>MAX(Oncho!AG625,Oncho!BF625)</f>
        <v>0</v>
      </c>
      <c r="Y618" s="377">
        <f>MAX(Oncho!AH625,Oncho!BG625)</f>
        <v>0</v>
      </c>
      <c r="Z618" s="377">
        <f>MAX(Oncho!AI625,Oncho!BH625)</f>
        <v>0</v>
      </c>
      <c r="AA618" s="377">
        <f>MAX(Oncho!AJ625,Oncho!BI625)</f>
        <v>0</v>
      </c>
      <c r="AB618" s="377">
        <f>MAX(COUNTIF(Oncho!AK625,"Oui"),COUNTIF(Oncho!BJ625,"Oui"))</f>
        <v>0</v>
      </c>
      <c r="AC618" s="354"/>
      <c r="AD618" s="377">
        <f>SCH!P627</f>
        <v>0</v>
      </c>
      <c r="AE618" s="377">
        <f>SCH!AI627</f>
        <v>0</v>
      </c>
      <c r="AF618" s="377">
        <f>SCH!AJ627</f>
        <v>0</v>
      </c>
      <c r="AG618" s="377">
        <f>SCH!AN627</f>
        <v>0</v>
      </c>
      <c r="AH618" s="377">
        <f>SCH!AO627</f>
        <v>0</v>
      </c>
      <c r="AI618" s="377">
        <f>SCH!AT627</f>
        <v>0</v>
      </c>
      <c r="AJ618" s="377">
        <f>SCH!AU627</f>
        <v>0</v>
      </c>
      <c r="AK618" s="377">
        <f>SCH!AV627</f>
        <v>0</v>
      </c>
      <c r="AL618" s="377">
        <f>SCH!AW627</f>
        <v>0</v>
      </c>
      <c r="AM618" s="377">
        <f>COUNTIF(SCH!AX627,"Oui")</f>
        <v>0</v>
      </c>
      <c r="AN618" s="354"/>
      <c r="AO618" s="377">
        <f>GeoH!P627</f>
        <v>0</v>
      </c>
      <c r="AP618" s="377">
        <f>MAX(GeoH!AK627,GeoH!BS627)</f>
        <v>0</v>
      </c>
      <c r="AQ618" s="377">
        <f>MAX(GeoH!AL627,GeoH!BT627)</f>
        <v>0</v>
      </c>
      <c r="AR618" s="377">
        <f>MAX(GeoH!AM627,GeoH!BU627)</f>
        <v>0</v>
      </c>
      <c r="AS618" s="377">
        <f>MAX(GeoH!AN627,GeoH!BV627)</f>
        <v>0</v>
      </c>
      <c r="AT618" s="377">
        <f>MAX(GeoH!AO627,GeoH!BW627)</f>
        <v>0</v>
      </c>
      <c r="AU618" s="377">
        <f>MAX(GeoH!AQ627,GeoH!BY627)</f>
        <v>0</v>
      </c>
      <c r="AV618" s="377">
        <f>MAX(GeoH!AR627,GeoH!BZ627)</f>
        <v>0</v>
      </c>
      <c r="AW618" s="377">
        <f>MAX(GeoH!AS627,GeoH!CA627)</f>
        <v>0</v>
      </c>
      <c r="AX618" s="377">
        <f>MAX(GeoH!AT627,GeoH!CB627)</f>
        <v>0</v>
      </c>
      <c r="AY618" s="377">
        <f>MAX(GeoH!AU627,GeoH!CC627)</f>
        <v>0</v>
      </c>
      <c r="AZ618" s="377">
        <f>MAX(GeoH!AV627,GeoH!CD627)</f>
        <v>0</v>
      </c>
      <c r="BA618" s="377">
        <f>MAX(GeoH!AW627,GeoH!CE627)</f>
        <v>0</v>
      </c>
      <c r="BB618" s="377">
        <f>MAX(GeoH!AX627,GeoH!CF627)</f>
        <v>0</v>
      </c>
      <c r="BC618" s="377">
        <f>MAX(GeoH!AY627,GeoH!CG627)</f>
        <v>0</v>
      </c>
      <c r="BD618" s="377">
        <f>MAX(GeoH!AZ627,GeoH!CH627)</f>
        <v>0</v>
      </c>
      <c r="BE618" s="377">
        <f>MAX(GeoH!BA627,GeoH!CI627)</f>
        <v>0</v>
      </c>
      <c r="BF618" s="377">
        <f>MAX(GeoH!BB627,GeoH!CJ627)</f>
        <v>0</v>
      </c>
      <c r="BG618" s="377">
        <f>MAX(COUNTIF(GeoH!BC627,"Oui"),COUNTIF(GeoH!CK627,"Oui"))</f>
        <v>0</v>
      </c>
      <c r="BH618" s="354"/>
      <c r="BI618" s="377">
        <f>Trachome!Q630</f>
        <v>0</v>
      </c>
      <c r="BJ618" s="377">
        <f>Trachome!AK630</f>
        <v>0</v>
      </c>
      <c r="BK618" s="377">
        <f>Trachome!AL630</f>
        <v>0</v>
      </c>
      <c r="BL618" s="377">
        <f>Trachome!AN630</f>
        <v>0</v>
      </c>
      <c r="BM618" s="377">
        <f>Trachome!AO630</f>
        <v>0</v>
      </c>
      <c r="BN618" s="377">
        <f>Trachome!AT630</f>
        <v>0</v>
      </c>
      <c r="BO618" s="377">
        <f>Trachome!AU630</f>
        <v>0</v>
      </c>
      <c r="BP618" s="377">
        <f>Trachome!AV630</f>
        <v>0</v>
      </c>
      <c r="BQ618" s="377">
        <f>Trachome!AW630</f>
        <v>0</v>
      </c>
      <c r="BR618" s="377">
        <f>COUNTIF(Trachome!AX630,"Oui")</f>
        <v>0</v>
      </c>
      <c r="BS618" s="354"/>
      <c r="BT618" s="377">
        <f t="shared" si="103"/>
        <v>0</v>
      </c>
      <c r="BU618" s="377">
        <f t="shared" si="104"/>
        <v>0</v>
      </c>
      <c r="BV618" s="377">
        <f t="shared" si="105"/>
        <v>0</v>
      </c>
      <c r="BW618" s="377">
        <f t="shared" si="106"/>
        <v>0</v>
      </c>
      <c r="BX618" s="377">
        <f t="shared" si="107"/>
        <v>0</v>
      </c>
      <c r="BY618" s="377">
        <f t="shared" si="110"/>
        <v>0</v>
      </c>
      <c r="BZ618" s="377">
        <f t="shared" si="111"/>
        <v>0</v>
      </c>
      <c r="CA618" s="377">
        <f t="shared" si="112"/>
        <v>0</v>
      </c>
      <c r="CB618" s="377">
        <f t="shared" si="108"/>
        <v>0</v>
      </c>
      <c r="CC618" s="377">
        <f t="shared" si="109"/>
        <v>0</v>
      </c>
    </row>
    <row r="619" spans="2:81" x14ac:dyDescent="0.25">
      <c r="B619" s="169">
        <f>'Données démographiques'!B627</f>
        <v>0</v>
      </c>
      <c r="C619" s="169">
        <f>'Données démographiques'!C627</f>
        <v>0</v>
      </c>
      <c r="D619" s="170">
        <f>'Données démographiques'!D627</f>
        <v>0</v>
      </c>
      <c r="E619" s="76"/>
      <c r="F619" s="170">
        <f>FL!M626</f>
        <v>0</v>
      </c>
      <c r="G619" s="170">
        <f>FL!AE626</f>
        <v>0</v>
      </c>
      <c r="H619" s="170">
        <f>FL!AF626</f>
        <v>0</v>
      </c>
      <c r="I619" s="170">
        <f>FL!AH626</f>
        <v>0</v>
      </c>
      <c r="J619" s="170">
        <f>FL!AI626</f>
        <v>0</v>
      </c>
      <c r="K619" s="170">
        <f>FL!AK626</f>
        <v>0</v>
      </c>
      <c r="L619" s="170">
        <f>FL!AM626</f>
        <v>0</v>
      </c>
      <c r="M619" s="170">
        <f>FL!AN626</f>
        <v>0</v>
      </c>
      <c r="N619" s="170">
        <f>FL!AO626</f>
        <v>0</v>
      </c>
      <c r="O619" s="170">
        <f>FL!AP626</f>
        <v>0</v>
      </c>
      <c r="P619" s="170">
        <f>FL!AQ626</f>
        <v>0</v>
      </c>
      <c r="Q619" s="170">
        <f>COUNTIF(FL!AR626,"Oui")</f>
        <v>0</v>
      </c>
      <c r="R619" s="76"/>
      <c r="S619" s="170">
        <f>Oncho!K626</f>
        <v>0</v>
      </c>
      <c r="T619" s="170">
        <f>MAX(Oncho!AB626,Oncho!BA626)</f>
        <v>0</v>
      </c>
      <c r="U619" s="170">
        <f>MAX(Oncho!AC626,Oncho!BB626)</f>
        <v>0</v>
      </c>
      <c r="V619" s="170">
        <f>MAX(Oncho!AE626,Oncho!BD626)</f>
        <v>0</v>
      </c>
      <c r="W619" s="170">
        <f>MAX(Oncho!AF626,Oncho!BE626)</f>
        <v>0</v>
      </c>
      <c r="X619" s="170">
        <f>MAX(Oncho!AG626,Oncho!BF626)</f>
        <v>0</v>
      </c>
      <c r="Y619" s="170">
        <f>MAX(Oncho!AH626,Oncho!BG626)</f>
        <v>0</v>
      </c>
      <c r="Z619" s="170">
        <f>MAX(Oncho!AI626,Oncho!BH626)</f>
        <v>0</v>
      </c>
      <c r="AA619" s="170">
        <f>MAX(Oncho!AJ626,Oncho!BI626)</f>
        <v>0</v>
      </c>
      <c r="AB619" s="170">
        <f>MAX(COUNTIF(Oncho!AK626,"Oui"),COUNTIF(Oncho!BJ626,"Oui"))</f>
        <v>0</v>
      </c>
      <c r="AC619" s="76"/>
      <c r="AD619" s="170">
        <f>SCH!P628</f>
        <v>0</v>
      </c>
      <c r="AE619" s="170">
        <f>SCH!AI628</f>
        <v>0</v>
      </c>
      <c r="AF619" s="170">
        <f>SCH!AJ628</f>
        <v>0</v>
      </c>
      <c r="AG619" s="170">
        <f>SCH!AN628</f>
        <v>0</v>
      </c>
      <c r="AH619" s="170">
        <f>SCH!AO628</f>
        <v>0</v>
      </c>
      <c r="AI619" s="170">
        <f>SCH!AT628</f>
        <v>0</v>
      </c>
      <c r="AJ619" s="170">
        <f>SCH!AU628</f>
        <v>0</v>
      </c>
      <c r="AK619" s="170">
        <f>SCH!AV628</f>
        <v>0</v>
      </c>
      <c r="AL619" s="170">
        <f>SCH!AW628</f>
        <v>0</v>
      </c>
      <c r="AM619" s="170">
        <f>COUNTIF(SCH!AX628,"Oui")</f>
        <v>0</v>
      </c>
      <c r="AN619" s="76"/>
      <c r="AO619" s="170">
        <f>GeoH!P628</f>
        <v>0</v>
      </c>
      <c r="AP619" s="170">
        <f>MAX(GeoH!AK628,GeoH!BS628)</f>
        <v>0</v>
      </c>
      <c r="AQ619" s="170">
        <f>MAX(GeoH!AL628,GeoH!BT628)</f>
        <v>0</v>
      </c>
      <c r="AR619" s="170">
        <f>MAX(GeoH!AM628,GeoH!BU628)</f>
        <v>0</v>
      </c>
      <c r="AS619" s="170">
        <f>MAX(GeoH!AN628,GeoH!BV628)</f>
        <v>0</v>
      </c>
      <c r="AT619" s="170">
        <f>MAX(GeoH!AO628,GeoH!BW628)</f>
        <v>0</v>
      </c>
      <c r="AU619" s="170">
        <f>MAX(GeoH!AQ628,GeoH!BY628)</f>
        <v>0</v>
      </c>
      <c r="AV619" s="170">
        <f>MAX(GeoH!AR628,GeoH!BZ628)</f>
        <v>0</v>
      </c>
      <c r="AW619" s="170">
        <f>MAX(GeoH!AS628,GeoH!CA628)</f>
        <v>0</v>
      </c>
      <c r="AX619" s="170">
        <f>MAX(GeoH!AT628,GeoH!CB628)</f>
        <v>0</v>
      </c>
      <c r="AY619" s="170">
        <f>MAX(GeoH!AU628,GeoH!CC628)</f>
        <v>0</v>
      </c>
      <c r="AZ619" s="170">
        <f>MAX(GeoH!AV628,GeoH!CD628)</f>
        <v>0</v>
      </c>
      <c r="BA619" s="170">
        <f>MAX(GeoH!AW628,GeoH!CE628)</f>
        <v>0</v>
      </c>
      <c r="BB619" s="170">
        <f>MAX(GeoH!AX628,GeoH!CF628)</f>
        <v>0</v>
      </c>
      <c r="BC619" s="170">
        <f>MAX(GeoH!AY628,GeoH!CG628)</f>
        <v>0</v>
      </c>
      <c r="BD619" s="170">
        <f>MAX(GeoH!AZ628,GeoH!CH628)</f>
        <v>0</v>
      </c>
      <c r="BE619" s="170">
        <f>MAX(GeoH!BA628,GeoH!CI628)</f>
        <v>0</v>
      </c>
      <c r="BF619" s="170">
        <f>MAX(GeoH!BB628,GeoH!CJ628)</f>
        <v>0</v>
      </c>
      <c r="BG619" s="170">
        <f>MAX(COUNTIF(GeoH!BC628,"Oui"),COUNTIF(GeoH!CK628,"Oui"))</f>
        <v>0</v>
      </c>
      <c r="BH619" s="76"/>
      <c r="BI619" s="170">
        <f>Trachome!Q631</f>
        <v>0</v>
      </c>
      <c r="BJ619" s="170">
        <f>Trachome!AK631</f>
        <v>0</v>
      </c>
      <c r="BK619" s="170">
        <f>Trachome!AL631</f>
        <v>0</v>
      </c>
      <c r="BL619" s="170">
        <f>Trachome!AN631</f>
        <v>0</v>
      </c>
      <c r="BM619" s="170">
        <f>Trachome!AO631</f>
        <v>0</v>
      </c>
      <c r="BN619" s="170">
        <f>Trachome!AT631</f>
        <v>0</v>
      </c>
      <c r="BO619" s="170">
        <f>Trachome!AU631</f>
        <v>0</v>
      </c>
      <c r="BP619" s="170">
        <f>Trachome!AV631</f>
        <v>0</v>
      </c>
      <c r="BQ619" s="170">
        <f>Trachome!AW631</f>
        <v>0</v>
      </c>
      <c r="BR619" s="170">
        <f>COUNTIF(Trachome!AX631,"Oui")</f>
        <v>0</v>
      </c>
      <c r="BS619" s="76"/>
      <c r="BT619" s="170">
        <f t="shared" si="103"/>
        <v>0</v>
      </c>
      <c r="BU619" s="170">
        <f t="shared" si="104"/>
        <v>0</v>
      </c>
      <c r="BV619" s="170">
        <f t="shared" si="105"/>
        <v>0</v>
      </c>
      <c r="BW619" s="170">
        <f t="shared" si="106"/>
        <v>0</v>
      </c>
      <c r="BX619" s="170">
        <f t="shared" si="107"/>
        <v>0</v>
      </c>
      <c r="BY619" s="170">
        <f t="shared" si="110"/>
        <v>0</v>
      </c>
      <c r="BZ619" s="170">
        <f t="shared" si="111"/>
        <v>0</v>
      </c>
      <c r="CA619" s="170">
        <f t="shared" si="112"/>
        <v>0</v>
      </c>
      <c r="CB619" s="170">
        <f t="shared" si="108"/>
        <v>0</v>
      </c>
      <c r="CC619" s="170">
        <f t="shared" si="109"/>
        <v>0</v>
      </c>
    </row>
    <row r="620" spans="2:81" x14ac:dyDescent="0.25">
      <c r="B620" s="376">
        <f>'Données démographiques'!B628</f>
        <v>0</v>
      </c>
      <c r="C620" s="376">
        <f>'Données démographiques'!C628</f>
        <v>0</v>
      </c>
      <c r="D620" s="377">
        <f>'Données démographiques'!D628</f>
        <v>0</v>
      </c>
      <c r="E620" s="354"/>
      <c r="F620" s="377">
        <f>FL!M627</f>
        <v>0</v>
      </c>
      <c r="G620" s="377">
        <f>FL!AE627</f>
        <v>0</v>
      </c>
      <c r="H620" s="377">
        <f>FL!AF627</f>
        <v>0</v>
      </c>
      <c r="I620" s="377">
        <f>FL!AH627</f>
        <v>0</v>
      </c>
      <c r="J620" s="377">
        <f>FL!AI627</f>
        <v>0</v>
      </c>
      <c r="K620" s="377">
        <f>FL!AK627</f>
        <v>0</v>
      </c>
      <c r="L620" s="377">
        <f>FL!AM627</f>
        <v>0</v>
      </c>
      <c r="M620" s="377">
        <f>FL!AN627</f>
        <v>0</v>
      </c>
      <c r="N620" s="377">
        <f>FL!AO627</f>
        <v>0</v>
      </c>
      <c r="O620" s="377">
        <f>FL!AP627</f>
        <v>0</v>
      </c>
      <c r="P620" s="377">
        <f>FL!AQ627</f>
        <v>0</v>
      </c>
      <c r="Q620" s="377">
        <f>COUNTIF(FL!AR627,"Oui")</f>
        <v>0</v>
      </c>
      <c r="R620" s="354"/>
      <c r="S620" s="377">
        <f>Oncho!K627</f>
        <v>0</v>
      </c>
      <c r="T620" s="377">
        <f>MAX(Oncho!AB627,Oncho!BA627)</f>
        <v>0</v>
      </c>
      <c r="U620" s="377">
        <f>MAX(Oncho!AC627,Oncho!BB627)</f>
        <v>0</v>
      </c>
      <c r="V620" s="377">
        <f>MAX(Oncho!AE627,Oncho!BD627)</f>
        <v>0</v>
      </c>
      <c r="W620" s="377">
        <f>MAX(Oncho!AF627,Oncho!BE627)</f>
        <v>0</v>
      </c>
      <c r="X620" s="377">
        <f>MAX(Oncho!AG627,Oncho!BF627)</f>
        <v>0</v>
      </c>
      <c r="Y620" s="377">
        <f>MAX(Oncho!AH627,Oncho!BG627)</f>
        <v>0</v>
      </c>
      <c r="Z620" s="377">
        <f>MAX(Oncho!AI627,Oncho!BH627)</f>
        <v>0</v>
      </c>
      <c r="AA620" s="377">
        <f>MAX(Oncho!AJ627,Oncho!BI627)</f>
        <v>0</v>
      </c>
      <c r="AB620" s="377">
        <f>MAX(COUNTIF(Oncho!AK627,"Oui"),COUNTIF(Oncho!BJ627,"Oui"))</f>
        <v>0</v>
      </c>
      <c r="AC620" s="354"/>
      <c r="AD620" s="377">
        <f>SCH!P629</f>
        <v>0</v>
      </c>
      <c r="AE620" s="377">
        <f>SCH!AI629</f>
        <v>0</v>
      </c>
      <c r="AF620" s="377">
        <f>SCH!AJ629</f>
        <v>0</v>
      </c>
      <c r="AG620" s="377">
        <f>SCH!AN629</f>
        <v>0</v>
      </c>
      <c r="AH620" s="377">
        <f>SCH!AO629</f>
        <v>0</v>
      </c>
      <c r="AI620" s="377">
        <f>SCH!AT629</f>
        <v>0</v>
      </c>
      <c r="AJ620" s="377">
        <f>SCH!AU629</f>
        <v>0</v>
      </c>
      <c r="AK620" s="377">
        <f>SCH!AV629</f>
        <v>0</v>
      </c>
      <c r="AL620" s="377">
        <f>SCH!AW629</f>
        <v>0</v>
      </c>
      <c r="AM620" s="377">
        <f>COUNTIF(SCH!AX629,"Oui")</f>
        <v>0</v>
      </c>
      <c r="AN620" s="354"/>
      <c r="AO620" s="377">
        <f>GeoH!P629</f>
        <v>0</v>
      </c>
      <c r="AP620" s="377">
        <f>MAX(GeoH!AK629,GeoH!BS629)</f>
        <v>0</v>
      </c>
      <c r="AQ620" s="377">
        <f>MAX(GeoH!AL629,GeoH!BT629)</f>
        <v>0</v>
      </c>
      <c r="AR620" s="377">
        <f>MAX(GeoH!AM629,GeoH!BU629)</f>
        <v>0</v>
      </c>
      <c r="AS620" s="377">
        <f>MAX(GeoH!AN629,GeoH!BV629)</f>
        <v>0</v>
      </c>
      <c r="AT620" s="377">
        <f>MAX(GeoH!AO629,GeoH!BW629)</f>
        <v>0</v>
      </c>
      <c r="AU620" s="377">
        <f>MAX(GeoH!AQ629,GeoH!BY629)</f>
        <v>0</v>
      </c>
      <c r="AV620" s="377">
        <f>MAX(GeoH!AR629,GeoH!BZ629)</f>
        <v>0</v>
      </c>
      <c r="AW620" s="377">
        <f>MAX(GeoH!AS629,GeoH!CA629)</f>
        <v>0</v>
      </c>
      <c r="AX620" s="377">
        <f>MAX(GeoH!AT629,GeoH!CB629)</f>
        <v>0</v>
      </c>
      <c r="AY620" s="377">
        <f>MAX(GeoH!AU629,GeoH!CC629)</f>
        <v>0</v>
      </c>
      <c r="AZ620" s="377">
        <f>MAX(GeoH!AV629,GeoH!CD629)</f>
        <v>0</v>
      </c>
      <c r="BA620" s="377">
        <f>MAX(GeoH!AW629,GeoH!CE629)</f>
        <v>0</v>
      </c>
      <c r="BB620" s="377">
        <f>MAX(GeoH!AX629,GeoH!CF629)</f>
        <v>0</v>
      </c>
      <c r="BC620" s="377">
        <f>MAX(GeoH!AY629,GeoH!CG629)</f>
        <v>0</v>
      </c>
      <c r="BD620" s="377">
        <f>MAX(GeoH!AZ629,GeoH!CH629)</f>
        <v>0</v>
      </c>
      <c r="BE620" s="377">
        <f>MAX(GeoH!BA629,GeoH!CI629)</f>
        <v>0</v>
      </c>
      <c r="BF620" s="377">
        <f>MAX(GeoH!BB629,GeoH!CJ629)</f>
        <v>0</v>
      </c>
      <c r="BG620" s="377">
        <f>MAX(COUNTIF(GeoH!BC629,"Oui"),COUNTIF(GeoH!CK629,"Oui"))</f>
        <v>0</v>
      </c>
      <c r="BH620" s="354"/>
      <c r="BI620" s="377">
        <f>Trachome!Q632</f>
        <v>0</v>
      </c>
      <c r="BJ620" s="377">
        <f>Trachome!AK632</f>
        <v>0</v>
      </c>
      <c r="BK620" s="377">
        <f>Trachome!AL632</f>
        <v>0</v>
      </c>
      <c r="BL620" s="377">
        <f>Trachome!AN632</f>
        <v>0</v>
      </c>
      <c r="BM620" s="377">
        <f>Trachome!AO632</f>
        <v>0</v>
      </c>
      <c r="BN620" s="377">
        <f>Trachome!AT632</f>
        <v>0</v>
      </c>
      <c r="BO620" s="377">
        <f>Trachome!AU632</f>
        <v>0</v>
      </c>
      <c r="BP620" s="377">
        <f>Trachome!AV632</f>
        <v>0</v>
      </c>
      <c r="BQ620" s="377">
        <f>Trachome!AW632</f>
        <v>0</v>
      </c>
      <c r="BR620" s="377">
        <f>COUNTIF(Trachome!AX632,"Oui")</f>
        <v>0</v>
      </c>
      <c r="BS620" s="354"/>
      <c r="BT620" s="377">
        <f t="shared" si="103"/>
        <v>0</v>
      </c>
      <c r="BU620" s="377">
        <f t="shared" si="104"/>
        <v>0</v>
      </c>
      <c r="BV620" s="377">
        <f t="shared" si="105"/>
        <v>0</v>
      </c>
      <c r="BW620" s="377">
        <f t="shared" si="106"/>
        <v>0</v>
      </c>
      <c r="BX620" s="377">
        <f t="shared" si="107"/>
        <v>0</v>
      </c>
      <c r="BY620" s="377">
        <f t="shared" si="110"/>
        <v>0</v>
      </c>
      <c r="BZ620" s="377">
        <f t="shared" si="111"/>
        <v>0</v>
      </c>
      <c r="CA620" s="377">
        <f t="shared" si="112"/>
        <v>0</v>
      </c>
      <c r="CB620" s="377">
        <f t="shared" si="108"/>
        <v>0</v>
      </c>
      <c r="CC620" s="377">
        <f t="shared" si="109"/>
        <v>0</v>
      </c>
    </row>
    <row r="621" spans="2:81" x14ac:dyDescent="0.25">
      <c r="B621" s="169">
        <f>'Données démographiques'!B629</f>
        <v>0</v>
      </c>
      <c r="C621" s="169">
        <f>'Données démographiques'!C629</f>
        <v>0</v>
      </c>
      <c r="D621" s="170">
        <f>'Données démographiques'!D629</f>
        <v>0</v>
      </c>
      <c r="E621" s="76"/>
      <c r="F621" s="170">
        <f>FL!M628</f>
        <v>0</v>
      </c>
      <c r="G621" s="170">
        <f>FL!AE628</f>
        <v>0</v>
      </c>
      <c r="H621" s="170">
        <f>FL!AF628</f>
        <v>0</v>
      </c>
      <c r="I621" s="170">
        <f>FL!AH628</f>
        <v>0</v>
      </c>
      <c r="J621" s="170">
        <f>FL!AI628</f>
        <v>0</v>
      </c>
      <c r="K621" s="170">
        <f>FL!AK628</f>
        <v>0</v>
      </c>
      <c r="L621" s="170">
        <f>FL!AM628</f>
        <v>0</v>
      </c>
      <c r="M621" s="170">
        <f>FL!AN628</f>
        <v>0</v>
      </c>
      <c r="N621" s="170">
        <f>FL!AO628</f>
        <v>0</v>
      </c>
      <c r="O621" s="170">
        <f>FL!AP628</f>
        <v>0</v>
      </c>
      <c r="P621" s="170">
        <f>FL!AQ628</f>
        <v>0</v>
      </c>
      <c r="Q621" s="170">
        <f>COUNTIF(FL!AR628,"Oui")</f>
        <v>0</v>
      </c>
      <c r="R621" s="76"/>
      <c r="S621" s="170">
        <f>Oncho!K628</f>
        <v>0</v>
      </c>
      <c r="T621" s="170">
        <f>MAX(Oncho!AB628,Oncho!BA628)</f>
        <v>0</v>
      </c>
      <c r="U621" s="170">
        <f>MAX(Oncho!AC628,Oncho!BB628)</f>
        <v>0</v>
      </c>
      <c r="V621" s="170">
        <f>MAX(Oncho!AE628,Oncho!BD628)</f>
        <v>0</v>
      </c>
      <c r="W621" s="170">
        <f>MAX(Oncho!AF628,Oncho!BE628)</f>
        <v>0</v>
      </c>
      <c r="X621" s="170">
        <f>MAX(Oncho!AG628,Oncho!BF628)</f>
        <v>0</v>
      </c>
      <c r="Y621" s="170">
        <f>MAX(Oncho!AH628,Oncho!BG628)</f>
        <v>0</v>
      </c>
      <c r="Z621" s="170">
        <f>MAX(Oncho!AI628,Oncho!BH628)</f>
        <v>0</v>
      </c>
      <c r="AA621" s="170">
        <f>MAX(Oncho!AJ628,Oncho!BI628)</f>
        <v>0</v>
      </c>
      <c r="AB621" s="170">
        <f>MAX(COUNTIF(Oncho!AK628,"Oui"),COUNTIF(Oncho!BJ628,"Oui"))</f>
        <v>0</v>
      </c>
      <c r="AC621" s="76"/>
      <c r="AD621" s="170">
        <f>SCH!P630</f>
        <v>0</v>
      </c>
      <c r="AE621" s="170">
        <f>SCH!AI630</f>
        <v>0</v>
      </c>
      <c r="AF621" s="170">
        <f>SCH!AJ630</f>
        <v>0</v>
      </c>
      <c r="AG621" s="170">
        <f>SCH!AN630</f>
        <v>0</v>
      </c>
      <c r="AH621" s="170">
        <f>SCH!AO630</f>
        <v>0</v>
      </c>
      <c r="AI621" s="170">
        <f>SCH!AT630</f>
        <v>0</v>
      </c>
      <c r="AJ621" s="170">
        <f>SCH!AU630</f>
        <v>0</v>
      </c>
      <c r="AK621" s="170">
        <f>SCH!AV630</f>
        <v>0</v>
      </c>
      <c r="AL621" s="170">
        <f>SCH!AW630</f>
        <v>0</v>
      </c>
      <c r="AM621" s="170">
        <f>COUNTIF(SCH!AX630,"Oui")</f>
        <v>0</v>
      </c>
      <c r="AN621" s="76"/>
      <c r="AO621" s="170">
        <f>GeoH!P630</f>
        <v>0</v>
      </c>
      <c r="AP621" s="170">
        <f>MAX(GeoH!AK630,GeoH!BS630)</f>
        <v>0</v>
      </c>
      <c r="AQ621" s="170">
        <f>MAX(GeoH!AL630,GeoH!BT630)</f>
        <v>0</v>
      </c>
      <c r="AR621" s="170">
        <f>MAX(GeoH!AM630,GeoH!BU630)</f>
        <v>0</v>
      </c>
      <c r="AS621" s="170">
        <f>MAX(GeoH!AN630,GeoH!BV630)</f>
        <v>0</v>
      </c>
      <c r="AT621" s="170">
        <f>MAX(GeoH!AO630,GeoH!BW630)</f>
        <v>0</v>
      </c>
      <c r="AU621" s="170">
        <f>MAX(GeoH!AQ630,GeoH!BY630)</f>
        <v>0</v>
      </c>
      <c r="AV621" s="170">
        <f>MAX(GeoH!AR630,GeoH!BZ630)</f>
        <v>0</v>
      </c>
      <c r="AW621" s="170">
        <f>MAX(GeoH!AS630,GeoH!CA630)</f>
        <v>0</v>
      </c>
      <c r="AX621" s="170">
        <f>MAX(GeoH!AT630,GeoH!CB630)</f>
        <v>0</v>
      </c>
      <c r="AY621" s="170">
        <f>MAX(GeoH!AU630,GeoH!CC630)</f>
        <v>0</v>
      </c>
      <c r="AZ621" s="170">
        <f>MAX(GeoH!AV630,GeoH!CD630)</f>
        <v>0</v>
      </c>
      <c r="BA621" s="170">
        <f>MAX(GeoH!AW630,GeoH!CE630)</f>
        <v>0</v>
      </c>
      <c r="BB621" s="170">
        <f>MAX(GeoH!AX630,GeoH!CF630)</f>
        <v>0</v>
      </c>
      <c r="BC621" s="170">
        <f>MAX(GeoH!AY630,GeoH!CG630)</f>
        <v>0</v>
      </c>
      <c r="BD621" s="170">
        <f>MAX(GeoH!AZ630,GeoH!CH630)</f>
        <v>0</v>
      </c>
      <c r="BE621" s="170">
        <f>MAX(GeoH!BA630,GeoH!CI630)</f>
        <v>0</v>
      </c>
      <c r="BF621" s="170">
        <f>MAX(GeoH!BB630,GeoH!CJ630)</f>
        <v>0</v>
      </c>
      <c r="BG621" s="170">
        <f>MAX(COUNTIF(GeoH!BC630,"Oui"),COUNTIF(GeoH!CK630,"Oui"))</f>
        <v>0</v>
      </c>
      <c r="BH621" s="76"/>
      <c r="BI621" s="170">
        <f>Trachome!Q633</f>
        <v>0</v>
      </c>
      <c r="BJ621" s="170">
        <f>Trachome!AK633</f>
        <v>0</v>
      </c>
      <c r="BK621" s="170">
        <f>Trachome!AL633</f>
        <v>0</v>
      </c>
      <c r="BL621" s="170">
        <f>Trachome!AN633</f>
        <v>0</v>
      </c>
      <c r="BM621" s="170">
        <f>Trachome!AO633</f>
        <v>0</v>
      </c>
      <c r="BN621" s="170">
        <f>Trachome!AT633</f>
        <v>0</v>
      </c>
      <c r="BO621" s="170">
        <f>Trachome!AU633</f>
        <v>0</v>
      </c>
      <c r="BP621" s="170">
        <f>Trachome!AV633</f>
        <v>0</v>
      </c>
      <c r="BQ621" s="170">
        <f>Trachome!AW633</f>
        <v>0</v>
      </c>
      <c r="BR621" s="170">
        <f>COUNTIF(Trachome!AX633,"Oui")</f>
        <v>0</v>
      </c>
      <c r="BS621" s="76"/>
      <c r="BT621" s="170">
        <f t="shared" si="103"/>
        <v>0</v>
      </c>
      <c r="BU621" s="170">
        <f t="shared" si="104"/>
        <v>0</v>
      </c>
      <c r="BV621" s="170">
        <f t="shared" si="105"/>
        <v>0</v>
      </c>
      <c r="BW621" s="170">
        <f t="shared" si="106"/>
        <v>0</v>
      </c>
      <c r="BX621" s="170">
        <f t="shared" si="107"/>
        <v>0</v>
      </c>
      <c r="BY621" s="170">
        <f t="shared" si="110"/>
        <v>0</v>
      </c>
      <c r="BZ621" s="170">
        <f t="shared" si="111"/>
        <v>0</v>
      </c>
      <c r="CA621" s="170">
        <f t="shared" si="112"/>
        <v>0</v>
      </c>
      <c r="CB621" s="170">
        <f t="shared" si="108"/>
        <v>0</v>
      </c>
      <c r="CC621" s="170">
        <f t="shared" si="109"/>
        <v>0</v>
      </c>
    </row>
    <row r="622" spans="2:81" x14ac:dyDescent="0.25">
      <c r="B622" s="376">
        <f>'Données démographiques'!B630</f>
        <v>0</v>
      </c>
      <c r="C622" s="376">
        <f>'Données démographiques'!C630</f>
        <v>0</v>
      </c>
      <c r="D622" s="377">
        <f>'Données démographiques'!D630</f>
        <v>0</v>
      </c>
      <c r="E622" s="354"/>
      <c r="F622" s="377">
        <f>FL!M629</f>
        <v>0</v>
      </c>
      <c r="G622" s="377">
        <f>FL!AE629</f>
        <v>0</v>
      </c>
      <c r="H622" s="377">
        <f>FL!AF629</f>
        <v>0</v>
      </c>
      <c r="I622" s="377">
        <f>FL!AH629</f>
        <v>0</v>
      </c>
      <c r="J622" s="377">
        <f>FL!AI629</f>
        <v>0</v>
      </c>
      <c r="K622" s="377">
        <f>FL!AK629</f>
        <v>0</v>
      </c>
      <c r="L622" s="377">
        <f>FL!AM629</f>
        <v>0</v>
      </c>
      <c r="M622" s="377">
        <f>FL!AN629</f>
        <v>0</v>
      </c>
      <c r="N622" s="377">
        <f>FL!AO629</f>
        <v>0</v>
      </c>
      <c r="O622" s="377">
        <f>FL!AP629</f>
        <v>0</v>
      </c>
      <c r="P622" s="377">
        <f>FL!AQ629</f>
        <v>0</v>
      </c>
      <c r="Q622" s="377">
        <f>COUNTIF(FL!AR629,"Oui")</f>
        <v>0</v>
      </c>
      <c r="R622" s="354"/>
      <c r="S622" s="377">
        <f>Oncho!K629</f>
        <v>0</v>
      </c>
      <c r="T622" s="377">
        <f>MAX(Oncho!AB629,Oncho!BA629)</f>
        <v>0</v>
      </c>
      <c r="U622" s="377">
        <f>MAX(Oncho!AC629,Oncho!BB629)</f>
        <v>0</v>
      </c>
      <c r="V622" s="377">
        <f>MAX(Oncho!AE629,Oncho!BD629)</f>
        <v>0</v>
      </c>
      <c r="W622" s="377">
        <f>MAX(Oncho!AF629,Oncho!BE629)</f>
        <v>0</v>
      </c>
      <c r="X622" s="377">
        <f>MAX(Oncho!AG629,Oncho!BF629)</f>
        <v>0</v>
      </c>
      <c r="Y622" s="377">
        <f>MAX(Oncho!AH629,Oncho!BG629)</f>
        <v>0</v>
      </c>
      <c r="Z622" s="377">
        <f>MAX(Oncho!AI629,Oncho!BH629)</f>
        <v>0</v>
      </c>
      <c r="AA622" s="377">
        <f>MAX(Oncho!AJ629,Oncho!BI629)</f>
        <v>0</v>
      </c>
      <c r="AB622" s="377">
        <f>MAX(COUNTIF(Oncho!AK629,"Oui"),COUNTIF(Oncho!BJ629,"Oui"))</f>
        <v>0</v>
      </c>
      <c r="AC622" s="354"/>
      <c r="AD622" s="377">
        <f>SCH!P631</f>
        <v>0</v>
      </c>
      <c r="AE622" s="377">
        <f>SCH!AI631</f>
        <v>0</v>
      </c>
      <c r="AF622" s="377">
        <f>SCH!AJ631</f>
        <v>0</v>
      </c>
      <c r="AG622" s="377">
        <f>SCH!AN631</f>
        <v>0</v>
      </c>
      <c r="AH622" s="377">
        <f>SCH!AO631</f>
        <v>0</v>
      </c>
      <c r="AI622" s="377">
        <f>SCH!AT631</f>
        <v>0</v>
      </c>
      <c r="AJ622" s="377">
        <f>SCH!AU631</f>
        <v>0</v>
      </c>
      <c r="AK622" s="377">
        <f>SCH!AV631</f>
        <v>0</v>
      </c>
      <c r="AL622" s="377">
        <f>SCH!AW631</f>
        <v>0</v>
      </c>
      <c r="AM622" s="377">
        <f>COUNTIF(SCH!AX631,"Oui")</f>
        <v>0</v>
      </c>
      <c r="AN622" s="354"/>
      <c r="AO622" s="377">
        <f>GeoH!P631</f>
        <v>0</v>
      </c>
      <c r="AP622" s="377">
        <f>MAX(GeoH!AK631,GeoH!BS631)</f>
        <v>0</v>
      </c>
      <c r="AQ622" s="377">
        <f>MAX(GeoH!AL631,GeoH!BT631)</f>
        <v>0</v>
      </c>
      <c r="AR622" s="377">
        <f>MAX(GeoH!AM631,GeoH!BU631)</f>
        <v>0</v>
      </c>
      <c r="AS622" s="377">
        <f>MAX(GeoH!AN631,GeoH!BV631)</f>
        <v>0</v>
      </c>
      <c r="AT622" s="377">
        <f>MAX(GeoH!AO631,GeoH!BW631)</f>
        <v>0</v>
      </c>
      <c r="AU622" s="377">
        <f>MAX(GeoH!AQ631,GeoH!BY631)</f>
        <v>0</v>
      </c>
      <c r="AV622" s="377">
        <f>MAX(GeoH!AR631,GeoH!BZ631)</f>
        <v>0</v>
      </c>
      <c r="AW622" s="377">
        <f>MAX(GeoH!AS631,GeoH!CA631)</f>
        <v>0</v>
      </c>
      <c r="AX622" s="377">
        <f>MAX(GeoH!AT631,GeoH!CB631)</f>
        <v>0</v>
      </c>
      <c r="AY622" s="377">
        <f>MAX(GeoH!AU631,GeoH!CC631)</f>
        <v>0</v>
      </c>
      <c r="AZ622" s="377">
        <f>MAX(GeoH!AV631,GeoH!CD631)</f>
        <v>0</v>
      </c>
      <c r="BA622" s="377">
        <f>MAX(GeoH!AW631,GeoH!CE631)</f>
        <v>0</v>
      </c>
      <c r="BB622" s="377">
        <f>MAX(GeoH!AX631,GeoH!CF631)</f>
        <v>0</v>
      </c>
      <c r="BC622" s="377">
        <f>MAX(GeoH!AY631,GeoH!CG631)</f>
        <v>0</v>
      </c>
      <c r="BD622" s="377">
        <f>MAX(GeoH!AZ631,GeoH!CH631)</f>
        <v>0</v>
      </c>
      <c r="BE622" s="377">
        <f>MAX(GeoH!BA631,GeoH!CI631)</f>
        <v>0</v>
      </c>
      <c r="BF622" s="377">
        <f>MAX(GeoH!BB631,GeoH!CJ631)</f>
        <v>0</v>
      </c>
      <c r="BG622" s="377">
        <f>MAX(COUNTIF(GeoH!BC631,"Oui"),COUNTIF(GeoH!CK631,"Oui"))</f>
        <v>0</v>
      </c>
      <c r="BH622" s="354"/>
      <c r="BI622" s="377">
        <f>Trachome!Q634</f>
        <v>0</v>
      </c>
      <c r="BJ622" s="377">
        <f>Trachome!AK634</f>
        <v>0</v>
      </c>
      <c r="BK622" s="377">
        <f>Trachome!AL634</f>
        <v>0</v>
      </c>
      <c r="BL622" s="377">
        <f>Trachome!AN634</f>
        <v>0</v>
      </c>
      <c r="BM622" s="377">
        <f>Trachome!AO634</f>
        <v>0</v>
      </c>
      <c r="BN622" s="377">
        <f>Trachome!AT634</f>
        <v>0</v>
      </c>
      <c r="BO622" s="377">
        <f>Trachome!AU634</f>
        <v>0</v>
      </c>
      <c r="BP622" s="377">
        <f>Trachome!AV634</f>
        <v>0</v>
      </c>
      <c r="BQ622" s="377">
        <f>Trachome!AW634</f>
        <v>0</v>
      </c>
      <c r="BR622" s="377">
        <f>COUNTIF(Trachome!AX634,"Oui")</f>
        <v>0</v>
      </c>
      <c r="BS622" s="354"/>
      <c r="BT622" s="377">
        <f t="shared" si="103"/>
        <v>0</v>
      </c>
      <c r="BU622" s="377">
        <f t="shared" si="104"/>
        <v>0</v>
      </c>
      <c r="BV622" s="377">
        <f t="shared" si="105"/>
        <v>0</v>
      </c>
      <c r="BW622" s="377">
        <f t="shared" si="106"/>
        <v>0</v>
      </c>
      <c r="BX622" s="377">
        <f t="shared" si="107"/>
        <v>0</v>
      </c>
      <c r="BY622" s="377">
        <f t="shared" si="110"/>
        <v>0</v>
      </c>
      <c r="BZ622" s="377">
        <f t="shared" si="111"/>
        <v>0</v>
      </c>
      <c r="CA622" s="377">
        <f t="shared" si="112"/>
        <v>0</v>
      </c>
      <c r="CB622" s="377">
        <f t="shared" si="108"/>
        <v>0</v>
      </c>
      <c r="CC622" s="377">
        <f t="shared" si="109"/>
        <v>0</v>
      </c>
    </row>
    <row r="623" spans="2:81" x14ac:dyDescent="0.25">
      <c r="B623" s="169">
        <f>'Données démographiques'!B631</f>
        <v>0</v>
      </c>
      <c r="C623" s="169">
        <f>'Données démographiques'!C631</f>
        <v>0</v>
      </c>
      <c r="D623" s="170">
        <f>'Données démographiques'!D631</f>
        <v>0</v>
      </c>
      <c r="E623" s="76"/>
      <c r="F623" s="170">
        <f>FL!M630</f>
        <v>0</v>
      </c>
      <c r="G623" s="170">
        <f>FL!AE630</f>
        <v>0</v>
      </c>
      <c r="H623" s="170">
        <f>FL!AF630</f>
        <v>0</v>
      </c>
      <c r="I623" s="170">
        <f>FL!AH630</f>
        <v>0</v>
      </c>
      <c r="J623" s="170">
        <f>FL!AI630</f>
        <v>0</v>
      </c>
      <c r="K623" s="170">
        <f>FL!AK630</f>
        <v>0</v>
      </c>
      <c r="L623" s="170">
        <f>FL!AM630</f>
        <v>0</v>
      </c>
      <c r="M623" s="170">
        <f>FL!AN630</f>
        <v>0</v>
      </c>
      <c r="N623" s="170">
        <f>FL!AO630</f>
        <v>0</v>
      </c>
      <c r="O623" s="170">
        <f>FL!AP630</f>
        <v>0</v>
      </c>
      <c r="P623" s="170">
        <f>FL!AQ630</f>
        <v>0</v>
      </c>
      <c r="Q623" s="170">
        <f>COUNTIF(FL!AR630,"Oui")</f>
        <v>0</v>
      </c>
      <c r="R623" s="76"/>
      <c r="S623" s="170">
        <f>Oncho!K630</f>
        <v>0</v>
      </c>
      <c r="T623" s="170">
        <f>MAX(Oncho!AB630,Oncho!BA630)</f>
        <v>0</v>
      </c>
      <c r="U623" s="170">
        <f>MAX(Oncho!AC630,Oncho!BB630)</f>
        <v>0</v>
      </c>
      <c r="V623" s="170">
        <f>MAX(Oncho!AE630,Oncho!BD630)</f>
        <v>0</v>
      </c>
      <c r="W623" s="170">
        <f>MAX(Oncho!AF630,Oncho!BE630)</f>
        <v>0</v>
      </c>
      <c r="X623" s="170">
        <f>MAX(Oncho!AG630,Oncho!BF630)</f>
        <v>0</v>
      </c>
      <c r="Y623" s="170">
        <f>MAX(Oncho!AH630,Oncho!BG630)</f>
        <v>0</v>
      </c>
      <c r="Z623" s="170">
        <f>MAX(Oncho!AI630,Oncho!BH630)</f>
        <v>0</v>
      </c>
      <c r="AA623" s="170">
        <f>MAX(Oncho!AJ630,Oncho!BI630)</f>
        <v>0</v>
      </c>
      <c r="AB623" s="170">
        <f>MAX(COUNTIF(Oncho!AK630,"Oui"),COUNTIF(Oncho!BJ630,"Oui"))</f>
        <v>0</v>
      </c>
      <c r="AC623" s="76"/>
      <c r="AD623" s="170">
        <f>SCH!P632</f>
        <v>0</v>
      </c>
      <c r="AE623" s="170">
        <f>SCH!AI632</f>
        <v>0</v>
      </c>
      <c r="AF623" s="170">
        <f>SCH!AJ632</f>
        <v>0</v>
      </c>
      <c r="AG623" s="170">
        <f>SCH!AN632</f>
        <v>0</v>
      </c>
      <c r="AH623" s="170">
        <f>SCH!AO632</f>
        <v>0</v>
      </c>
      <c r="AI623" s="170">
        <f>SCH!AT632</f>
        <v>0</v>
      </c>
      <c r="AJ623" s="170">
        <f>SCH!AU632</f>
        <v>0</v>
      </c>
      <c r="AK623" s="170">
        <f>SCH!AV632</f>
        <v>0</v>
      </c>
      <c r="AL623" s="170">
        <f>SCH!AW632</f>
        <v>0</v>
      </c>
      <c r="AM623" s="170">
        <f>COUNTIF(SCH!AX632,"Oui")</f>
        <v>0</v>
      </c>
      <c r="AN623" s="76"/>
      <c r="AO623" s="170">
        <f>GeoH!P632</f>
        <v>0</v>
      </c>
      <c r="AP623" s="170">
        <f>MAX(GeoH!AK632,GeoH!BS632)</f>
        <v>0</v>
      </c>
      <c r="AQ623" s="170">
        <f>MAX(GeoH!AL632,GeoH!BT632)</f>
        <v>0</v>
      </c>
      <c r="AR623" s="170">
        <f>MAX(GeoH!AM632,GeoH!BU632)</f>
        <v>0</v>
      </c>
      <c r="AS623" s="170">
        <f>MAX(GeoH!AN632,GeoH!BV632)</f>
        <v>0</v>
      </c>
      <c r="AT623" s="170">
        <f>MAX(GeoH!AO632,GeoH!BW632)</f>
        <v>0</v>
      </c>
      <c r="AU623" s="170">
        <f>MAX(GeoH!AQ632,GeoH!BY632)</f>
        <v>0</v>
      </c>
      <c r="AV623" s="170">
        <f>MAX(GeoH!AR632,GeoH!BZ632)</f>
        <v>0</v>
      </c>
      <c r="AW623" s="170">
        <f>MAX(GeoH!AS632,GeoH!CA632)</f>
        <v>0</v>
      </c>
      <c r="AX623" s="170">
        <f>MAX(GeoH!AT632,GeoH!CB632)</f>
        <v>0</v>
      </c>
      <c r="AY623" s="170">
        <f>MAX(GeoH!AU632,GeoH!CC632)</f>
        <v>0</v>
      </c>
      <c r="AZ623" s="170">
        <f>MAX(GeoH!AV632,GeoH!CD632)</f>
        <v>0</v>
      </c>
      <c r="BA623" s="170">
        <f>MAX(GeoH!AW632,GeoH!CE632)</f>
        <v>0</v>
      </c>
      <c r="BB623" s="170">
        <f>MAX(GeoH!AX632,GeoH!CF632)</f>
        <v>0</v>
      </c>
      <c r="BC623" s="170">
        <f>MAX(GeoH!AY632,GeoH!CG632)</f>
        <v>0</v>
      </c>
      <c r="BD623" s="170">
        <f>MAX(GeoH!AZ632,GeoH!CH632)</f>
        <v>0</v>
      </c>
      <c r="BE623" s="170">
        <f>MAX(GeoH!BA632,GeoH!CI632)</f>
        <v>0</v>
      </c>
      <c r="BF623" s="170">
        <f>MAX(GeoH!BB632,GeoH!CJ632)</f>
        <v>0</v>
      </c>
      <c r="BG623" s="170">
        <f>MAX(COUNTIF(GeoH!BC632,"Oui"),COUNTIF(GeoH!CK632,"Oui"))</f>
        <v>0</v>
      </c>
      <c r="BH623" s="76"/>
      <c r="BI623" s="170">
        <f>Trachome!Q635</f>
        <v>0</v>
      </c>
      <c r="BJ623" s="170">
        <f>Trachome!AK635</f>
        <v>0</v>
      </c>
      <c r="BK623" s="170">
        <f>Trachome!AL635</f>
        <v>0</v>
      </c>
      <c r="BL623" s="170">
        <f>Trachome!AN635</f>
        <v>0</v>
      </c>
      <c r="BM623" s="170">
        <f>Trachome!AO635</f>
        <v>0</v>
      </c>
      <c r="BN623" s="170">
        <f>Trachome!AT635</f>
        <v>0</v>
      </c>
      <c r="BO623" s="170">
        <f>Trachome!AU635</f>
        <v>0</v>
      </c>
      <c r="BP623" s="170">
        <f>Trachome!AV635</f>
        <v>0</v>
      </c>
      <c r="BQ623" s="170">
        <f>Trachome!AW635</f>
        <v>0</v>
      </c>
      <c r="BR623" s="170">
        <f>COUNTIF(Trachome!AX635,"Oui")</f>
        <v>0</v>
      </c>
      <c r="BS623" s="76"/>
      <c r="BT623" s="170">
        <f t="shared" si="103"/>
        <v>0</v>
      </c>
      <c r="BU623" s="170">
        <f t="shared" si="104"/>
        <v>0</v>
      </c>
      <c r="BV623" s="170">
        <f t="shared" si="105"/>
        <v>0</v>
      </c>
      <c r="BW623" s="170">
        <f t="shared" si="106"/>
        <v>0</v>
      </c>
      <c r="BX623" s="170">
        <f t="shared" si="107"/>
        <v>0</v>
      </c>
      <c r="BY623" s="170">
        <f t="shared" si="110"/>
        <v>0</v>
      </c>
      <c r="BZ623" s="170">
        <f t="shared" si="111"/>
        <v>0</v>
      </c>
      <c r="CA623" s="170">
        <f t="shared" si="112"/>
        <v>0</v>
      </c>
      <c r="CB623" s="170">
        <f t="shared" si="108"/>
        <v>0</v>
      </c>
      <c r="CC623" s="170">
        <f t="shared" si="109"/>
        <v>0</v>
      </c>
    </row>
    <row r="624" spans="2:81" x14ac:dyDescent="0.25">
      <c r="B624" s="376">
        <f>'Données démographiques'!B632</f>
        <v>0</v>
      </c>
      <c r="C624" s="376">
        <f>'Données démographiques'!C632</f>
        <v>0</v>
      </c>
      <c r="D624" s="377">
        <f>'Données démographiques'!D632</f>
        <v>0</v>
      </c>
      <c r="E624" s="354"/>
      <c r="F624" s="377">
        <f>FL!M631</f>
        <v>0</v>
      </c>
      <c r="G624" s="377">
        <f>FL!AE631</f>
        <v>0</v>
      </c>
      <c r="H624" s="377">
        <f>FL!AF631</f>
        <v>0</v>
      </c>
      <c r="I624" s="377">
        <f>FL!AH631</f>
        <v>0</v>
      </c>
      <c r="J624" s="377">
        <f>FL!AI631</f>
        <v>0</v>
      </c>
      <c r="K624" s="377">
        <f>FL!AK631</f>
        <v>0</v>
      </c>
      <c r="L624" s="377">
        <f>FL!AM631</f>
        <v>0</v>
      </c>
      <c r="M624" s="377">
        <f>FL!AN631</f>
        <v>0</v>
      </c>
      <c r="N624" s="377">
        <f>FL!AO631</f>
        <v>0</v>
      </c>
      <c r="O624" s="377">
        <f>FL!AP631</f>
        <v>0</v>
      </c>
      <c r="P624" s="377">
        <f>FL!AQ631</f>
        <v>0</v>
      </c>
      <c r="Q624" s="377">
        <f>COUNTIF(FL!AR631,"Oui")</f>
        <v>0</v>
      </c>
      <c r="R624" s="354"/>
      <c r="S624" s="377">
        <f>Oncho!K631</f>
        <v>0</v>
      </c>
      <c r="T624" s="377">
        <f>MAX(Oncho!AB631,Oncho!BA631)</f>
        <v>0</v>
      </c>
      <c r="U624" s="377">
        <f>MAX(Oncho!AC631,Oncho!BB631)</f>
        <v>0</v>
      </c>
      <c r="V624" s="377">
        <f>MAX(Oncho!AE631,Oncho!BD631)</f>
        <v>0</v>
      </c>
      <c r="W624" s="377">
        <f>MAX(Oncho!AF631,Oncho!BE631)</f>
        <v>0</v>
      </c>
      <c r="X624" s="377">
        <f>MAX(Oncho!AG631,Oncho!BF631)</f>
        <v>0</v>
      </c>
      <c r="Y624" s="377">
        <f>MAX(Oncho!AH631,Oncho!BG631)</f>
        <v>0</v>
      </c>
      <c r="Z624" s="377">
        <f>MAX(Oncho!AI631,Oncho!BH631)</f>
        <v>0</v>
      </c>
      <c r="AA624" s="377">
        <f>MAX(Oncho!AJ631,Oncho!BI631)</f>
        <v>0</v>
      </c>
      <c r="AB624" s="377">
        <f>MAX(COUNTIF(Oncho!AK631,"Oui"),COUNTIF(Oncho!BJ631,"Oui"))</f>
        <v>0</v>
      </c>
      <c r="AC624" s="354"/>
      <c r="AD624" s="377">
        <f>SCH!P633</f>
        <v>0</v>
      </c>
      <c r="AE624" s="377">
        <f>SCH!AI633</f>
        <v>0</v>
      </c>
      <c r="AF624" s="377">
        <f>SCH!AJ633</f>
        <v>0</v>
      </c>
      <c r="AG624" s="377">
        <f>SCH!AN633</f>
        <v>0</v>
      </c>
      <c r="AH624" s="377">
        <f>SCH!AO633</f>
        <v>0</v>
      </c>
      <c r="AI624" s="377">
        <f>SCH!AT633</f>
        <v>0</v>
      </c>
      <c r="AJ624" s="377">
        <f>SCH!AU633</f>
        <v>0</v>
      </c>
      <c r="AK624" s="377">
        <f>SCH!AV633</f>
        <v>0</v>
      </c>
      <c r="AL624" s="377">
        <f>SCH!AW633</f>
        <v>0</v>
      </c>
      <c r="AM624" s="377">
        <f>COUNTIF(SCH!AX633,"Oui")</f>
        <v>0</v>
      </c>
      <c r="AN624" s="354"/>
      <c r="AO624" s="377">
        <f>GeoH!P633</f>
        <v>0</v>
      </c>
      <c r="AP624" s="377">
        <f>MAX(GeoH!AK633,GeoH!BS633)</f>
        <v>0</v>
      </c>
      <c r="AQ624" s="377">
        <f>MAX(GeoH!AL633,GeoH!BT633)</f>
        <v>0</v>
      </c>
      <c r="AR624" s="377">
        <f>MAX(GeoH!AM633,GeoH!BU633)</f>
        <v>0</v>
      </c>
      <c r="AS624" s="377">
        <f>MAX(GeoH!AN633,GeoH!BV633)</f>
        <v>0</v>
      </c>
      <c r="AT624" s="377">
        <f>MAX(GeoH!AO633,GeoH!BW633)</f>
        <v>0</v>
      </c>
      <c r="AU624" s="377">
        <f>MAX(GeoH!AQ633,GeoH!BY633)</f>
        <v>0</v>
      </c>
      <c r="AV624" s="377">
        <f>MAX(GeoH!AR633,GeoH!BZ633)</f>
        <v>0</v>
      </c>
      <c r="AW624" s="377">
        <f>MAX(GeoH!AS633,GeoH!CA633)</f>
        <v>0</v>
      </c>
      <c r="AX624" s="377">
        <f>MAX(GeoH!AT633,GeoH!CB633)</f>
        <v>0</v>
      </c>
      <c r="AY624" s="377">
        <f>MAX(GeoH!AU633,GeoH!CC633)</f>
        <v>0</v>
      </c>
      <c r="AZ624" s="377">
        <f>MAX(GeoH!AV633,GeoH!CD633)</f>
        <v>0</v>
      </c>
      <c r="BA624" s="377">
        <f>MAX(GeoH!AW633,GeoH!CE633)</f>
        <v>0</v>
      </c>
      <c r="BB624" s="377">
        <f>MAX(GeoH!AX633,GeoH!CF633)</f>
        <v>0</v>
      </c>
      <c r="BC624" s="377">
        <f>MAX(GeoH!AY633,GeoH!CG633)</f>
        <v>0</v>
      </c>
      <c r="BD624" s="377">
        <f>MAX(GeoH!AZ633,GeoH!CH633)</f>
        <v>0</v>
      </c>
      <c r="BE624" s="377">
        <f>MAX(GeoH!BA633,GeoH!CI633)</f>
        <v>0</v>
      </c>
      <c r="BF624" s="377">
        <f>MAX(GeoH!BB633,GeoH!CJ633)</f>
        <v>0</v>
      </c>
      <c r="BG624" s="377">
        <f>MAX(COUNTIF(GeoH!BC633,"Oui"),COUNTIF(GeoH!CK633,"Oui"))</f>
        <v>0</v>
      </c>
      <c r="BH624" s="354"/>
      <c r="BI624" s="377">
        <f>Trachome!Q636</f>
        <v>0</v>
      </c>
      <c r="BJ624" s="377">
        <f>Trachome!AK636</f>
        <v>0</v>
      </c>
      <c r="BK624" s="377">
        <f>Trachome!AL636</f>
        <v>0</v>
      </c>
      <c r="BL624" s="377">
        <f>Trachome!AN636</f>
        <v>0</v>
      </c>
      <c r="BM624" s="377">
        <f>Trachome!AO636</f>
        <v>0</v>
      </c>
      <c r="BN624" s="377">
        <f>Trachome!AT636</f>
        <v>0</v>
      </c>
      <c r="BO624" s="377">
        <f>Trachome!AU636</f>
        <v>0</v>
      </c>
      <c r="BP624" s="377">
        <f>Trachome!AV636</f>
        <v>0</v>
      </c>
      <c r="BQ624" s="377">
        <f>Trachome!AW636</f>
        <v>0</v>
      </c>
      <c r="BR624" s="377">
        <f>COUNTIF(Trachome!AX636,"Oui")</f>
        <v>0</v>
      </c>
      <c r="BS624" s="354"/>
      <c r="BT624" s="377">
        <f t="shared" si="103"/>
        <v>0</v>
      </c>
      <c r="BU624" s="377">
        <f t="shared" si="104"/>
        <v>0</v>
      </c>
      <c r="BV624" s="377">
        <f t="shared" si="105"/>
        <v>0</v>
      </c>
      <c r="BW624" s="377">
        <f t="shared" si="106"/>
        <v>0</v>
      </c>
      <c r="BX624" s="377">
        <f t="shared" si="107"/>
        <v>0</v>
      </c>
      <c r="BY624" s="377">
        <f t="shared" si="110"/>
        <v>0</v>
      </c>
      <c r="BZ624" s="377">
        <f t="shared" si="111"/>
        <v>0</v>
      </c>
      <c r="CA624" s="377">
        <f t="shared" si="112"/>
        <v>0</v>
      </c>
      <c r="CB624" s="377">
        <f t="shared" si="108"/>
        <v>0</v>
      </c>
      <c r="CC624" s="377">
        <f t="shared" si="109"/>
        <v>0</v>
      </c>
    </row>
    <row r="625" spans="2:81" x14ac:dyDescent="0.25">
      <c r="B625" s="169">
        <f>'Données démographiques'!B633</f>
        <v>0</v>
      </c>
      <c r="C625" s="169">
        <f>'Données démographiques'!C633</f>
        <v>0</v>
      </c>
      <c r="D625" s="170">
        <f>'Données démographiques'!D633</f>
        <v>0</v>
      </c>
      <c r="E625" s="76"/>
      <c r="F625" s="170">
        <f>FL!M632</f>
        <v>0</v>
      </c>
      <c r="G625" s="170">
        <f>FL!AE632</f>
        <v>0</v>
      </c>
      <c r="H625" s="170">
        <f>FL!AF632</f>
        <v>0</v>
      </c>
      <c r="I625" s="170">
        <f>FL!AH632</f>
        <v>0</v>
      </c>
      <c r="J625" s="170">
        <f>FL!AI632</f>
        <v>0</v>
      </c>
      <c r="K625" s="170">
        <f>FL!AK632</f>
        <v>0</v>
      </c>
      <c r="L625" s="170">
        <f>FL!AM632</f>
        <v>0</v>
      </c>
      <c r="M625" s="170">
        <f>FL!AN632</f>
        <v>0</v>
      </c>
      <c r="N625" s="170">
        <f>FL!AO632</f>
        <v>0</v>
      </c>
      <c r="O625" s="170">
        <f>FL!AP632</f>
        <v>0</v>
      </c>
      <c r="P625" s="170">
        <f>FL!AQ632</f>
        <v>0</v>
      </c>
      <c r="Q625" s="170">
        <f>COUNTIF(FL!AR632,"Oui")</f>
        <v>0</v>
      </c>
      <c r="R625" s="76"/>
      <c r="S625" s="170">
        <f>Oncho!K632</f>
        <v>0</v>
      </c>
      <c r="T625" s="170">
        <f>MAX(Oncho!AB632,Oncho!BA632)</f>
        <v>0</v>
      </c>
      <c r="U625" s="170">
        <f>MAX(Oncho!AC632,Oncho!BB632)</f>
        <v>0</v>
      </c>
      <c r="V625" s="170">
        <f>MAX(Oncho!AE632,Oncho!BD632)</f>
        <v>0</v>
      </c>
      <c r="W625" s="170">
        <f>MAX(Oncho!AF632,Oncho!BE632)</f>
        <v>0</v>
      </c>
      <c r="X625" s="170">
        <f>MAX(Oncho!AG632,Oncho!BF632)</f>
        <v>0</v>
      </c>
      <c r="Y625" s="170">
        <f>MAX(Oncho!AH632,Oncho!BG632)</f>
        <v>0</v>
      </c>
      <c r="Z625" s="170">
        <f>MAX(Oncho!AI632,Oncho!BH632)</f>
        <v>0</v>
      </c>
      <c r="AA625" s="170">
        <f>MAX(Oncho!AJ632,Oncho!BI632)</f>
        <v>0</v>
      </c>
      <c r="AB625" s="170">
        <f>MAX(COUNTIF(Oncho!AK632,"Oui"),COUNTIF(Oncho!BJ632,"Oui"))</f>
        <v>0</v>
      </c>
      <c r="AC625" s="76"/>
      <c r="AD625" s="170">
        <f>SCH!P634</f>
        <v>0</v>
      </c>
      <c r="AE625" s="170">
        <f>SCH!AI634</f>
        <v>0</v>
      </c>
      <c r="AF625" s="170">
        <f>SCH!AJ634</f>
        <v>0</v>
      </c>
      <c r="AG625" s="170">
        <f>SCH!AN634</f>
        <v>0</v>
      </c>
      <c r="AH625" s="170">
        <f>SCH!AO634</f>
        <v>0</v>
      </c>
      <c r="AI625" s="170">
        <f>SCH!AT634</f>
        <v>0</v>
      </c>
      <c r="AJ625" s="170">
        <f>SCH!AU634</f>
        <v>0</v>
      </c>
      <c r="AK625" s="170">
        <f>SCH!AV634</f>
        <v>0</v>
      </c>
      <c r="AL625" s="170">
        <f>SCH!AW634</f>
        <v>0</v>
      </c>
      <c r="AM625" s="170">
        <f>COUNTIF(SCH!AX634,"Oui")</f>
        <v>0</v>
      </c>
      <c r="AN625" s="76"/>
      <c r="AO625" s="170">
        <f>GeoH!P634</f>
        <v>0</v>
      </c>
      <c r="AP625" s="170">
        <f>MAX(GeoH!AK634,GeoH!BS634)</f>
        <v>0</v>
      </c>
      <c r="AQ625" s="170">
        <f>MAX(GeoH!AL634,GeoH!BT634)</f>
        <v>0</v>
      </c>
      <c r="AR625" s="170">
        <f>MAX(GeoH!AM634,GeoH!BU634)</f>
        <v>0</v>
      </c>
      <c r="AS625" s="170">
        <f>MAX(GeoH!AN634,GeoH!BV634)</f>
        <v>0</v>
      </c>
      <c r="AT625" s="170">
        <f>MAX(GeoH!AO634,GeoH!BW634)</f>
        <v>0</v>
      </c>
      <c r="AU625" s="170">
        <f>MAX(GeoH!AQ634,GeoH!BY634)</f>
        <v>0</v>
      </c>
      <c r="AV625" s="170">
        <f>MAX(GeoH!AR634,GeoH!BZ634)</f>
        <v>0</v>
      </c>
      <c r="AW625" s="170">
        <f>MAX(GeoH!AS634,GeoH!CA634)</f>
        <v>0</v>
      </c>
      <c r="AX625" s="170">
        <f>MAX(GeoH!AT634,GeoH!CB634)</f>
        <v>0</v>
      </c>
      <c r="AY625" s="170">
        <f>MAX(GeoH!AU634,GeoH!CC634)</f>
        <v>0</v>
      </c>
      <c r="AZ625" s="170">
        <f>MAX(GeoH!AV634,GeoH!CD634)</f>
        <v>0</v>
      </c>
      <c r="BA625" s="170">
        <f>MAX(GeoH!AW634,GeoH!CE634)</f>
        <v>0</v>
      </c>
      <c r="BB625" s="170">
        <f>MAX(GeoH!AX634,GeoH!CF634)</f>
        <v>0</v>
      </c>
      <c r="BC625" s="170">
        <f>MAX(GeoH!AY634,GeoH!CG634)</f>
        <v>0</v>
      </c>
      <c r="BD625" s="170">
        <f>MAX(GeoH!AZ634,GeoH!CH634)</f>
        <v>0</v>
      </c>
      <c r="BE625" s="170">
        <f>MAX(GeoH!BA634,GeoH!CI634)</f>
        <v>0</v>
      </c>
      <c r="BF625" s="170">
        <f>MAX(GeoH!BB634,GeoH!CJ634)</f>
        <v>0</v>
      </c>
      <c r="BG625" s="170">
        <f>MAX(COUNTIF(GeoH!BC634,"Oui"),COUNTIF(GeoH!CK634,"Oui"))</f>
        <v>0</v>
      </c>
      <c r="BH625" s="76"/>
      <c r="BI625" s="170">
        <f>Trachome!Q637</f>
        <v>0</v>
      </c>
      <c r="BJ625" s="170">
        <f>Trachome!AK637</f>
        <v>0</v>
      </c>
      <c r="BK625" s="170">
        <f>Trachome!AL637</f>
        <v>0</v>
      </c>
      <c r="BL625" s="170">
        <f>Trachome!AN637</f>
        <v>0</v>
      </c>
      <c r="BM625" s="170">
        <f>Trachome!AO637</f>
        <v>0</v>
      </c>
      <c r="BN625" s="170">
        <f>Trachome!AT637</f>
        <v>0</v>
      </c>
      <c r="BO625" s="170">
        <f>Trachome!AU637</f>
        <v>0</v>
      </c>
      <c r="BP625" s="170">
        <f>Trachome!AV637</f>
        <v>0</v>
      </c>
      <c r="BQ625" s="170">
        <f>Trachome!AW637</f>
        <v>0</v>
      </c>
      <c r="BR625" s="170">
        <f>COUNTIF(Trachome!AX637,"Oui")</f>
        <v>0</v>
      </c>
      <c r="BS625" s="76"/>
      <c r="BT625" s="170">
        <f t="shared" si="103"/>
        <v>0</v>
      </c>
      <c r="BU625" s="170">
        <f t="shared" si="104"/>
        <v>0</v>
      </c>
      <c r="BV625" s="170">
        <f t="shared" si="105"/>
        <v>0</v>
      </c>
      <c r="BW625" s="170">
        <f t="shared" si="106"/>
        <v>0</v>
      </c>
      <c r="BX625" s="170">
        <f t="shared" si="107"/>
        <v>0</v>
      </c>
      <c r="BY625" s="170">
        <f t="shared" si="110"/>
        <v>0</v>
      </c>
      <c r="BZ625" s="170">
        <f t="shared" si="111"/>
        <v>0</v>
      </c>
      <c r="CA625" s="170">
        <f t="shared" si="112"/>
        <v>0</v>
      </c>
      <c r="CB625" s="170">
        <f t="shared" si="108"/>
        <v>0</v>
      </c>
      <c r="CC625" s="170">
        <f t="shared" si="109"/>
        <v>0</v>
      </c>
    </row>
    <row r="626" spans="2:81" x14ac:dyDescent="0.25">
      <c r="B626" s="376">
        <f>'Données démographiques'!B634</f>
        <v>0</v>
      </c>
      <c r="C626" s="376">
        <f>'Données démographiques'!C634</f>
        <v>0</v>
      </c>
      <c r="D626" s="377">
        <f>'Données démographiques'!D634</f>
        <v>0</v>
      </c>
      <c r="E626" s="354"/>
      <c r="F626" s="377">
        <f>FL!M633</f>
        <v>0</v>
      </c>
      <c r="G626" s="377">
        <f>FL!AE633</f>
        <v>0</v>
      </c>
      <c r="H626" s="377">
        <f>FL!AF633</f>
        <v>0</v>
      </c>
      <c r="I626" s="377">
        <f>FL!AH633</f>
        <v>0</v>
      </c>
      <c r="J626" s="377">
        <f>FL!AI633</f>
        <v>0</v>
      </c>
      <c r="K626" s="377">
        <f>FL!AK633</f>
        <v>0</v>
      </c>
      <c r="L626" s="377">
        <f>FL!AM633</f>
        <v>0</v>
      </c>
      <c r="M626" s="377">
        <f>FL!AN633</f>
        <v>0</v>
      </c>
      <c r="N626" s="377">
        <f>FL!AO633</f>
        <v>0</v>
      </c>
      <c r="O626" s="377">
        <f>FL!AP633</f>
        <v>0</v>
      </c>
      <c r="P626" s="377">
        <f>FL!AQ633</f>
        <v>0</v>
      </c>
      <c r="Q626" s="377">
        <f>COUNTIF(FL!AR633,"Oui")</f>
        <v>0</v>
      </c>
      <c r="R626" s="354"/>
      <c r="S626" s="377">
        <f>Oncho!K633</f>
        <v>0</v>
      </c>
      <c r="T626" s="377">
        <f>MAX(Oncho!AB633,Oncho!BA633)</f>
        <v>0</v>
      </c>
      <c r="U626" s="377">
        <f>MAX(Oncho!AC633,Oncho!BB633)</f>
        <v>0</v>
      </c>
      <c r="V626" s="377">
        <f>MAX(Oncho!AE633,Oncho!BD633)</f>
        <v>0</v>
      </c>
      <c r="W626" s="377">
        <f>MAX(Oncho!AF633,Oncho!BE633)</f>
        <v>0</v>
      </c>
      <c r="X626" s="377">
        <f>MAX(Oncho!AG633,Oncho!BF633)</f>
        <v>0</v>
      </c>
      <c r="Y626" s="377">
        <f>MAX(Oncho!AH633,Oncho!BG633)</f>
        <v>0</v>
      </c>
      <c r="Z626" s="377">
        <f>MAX(Oncho!AI633,Oncho!BH633)</f>
        <v>0</v>
      </c>
      <c r="AA626" s="377">
        <f>MAX(Oncho!AJ633,Oncho!BI633)</f>
        <v>0</v>
      </c>
      <c r="AB626" s="377">
        <f>MAX(COUNTIF(Oncho!AK633,"Oui"),COUNTIF(Oncho!BJ633,"Oui"))</f>
        <v>0</v>
      </c>
      <c r="AC626" s="354"/>
      <c r="AD626" s="377">
        <f>SCH!P635</f>
        <v>0</v>
      </c>
      <c r="AE626" s="377">
        <f>SCH!AI635</f>
        <v>0</v>
      </c>
      <c r="AF626" s="377">
        <f>SCH!AJ635</f>
        <v>0</v>
      </c>
      <c r="AG626" s="377">
        <f>SCH!AN635</f>
        <v>0</v>
      </c>
      <c r="AH626" s="377">
        <f>SCH!AO635</f>
        <v>0</v>
      </c>
      <c r="AI626" s="377">
        <f>SCH!AT635</f>
        <v>0</v>
      </c>
      <c r="AJ626" s="377">
        <f>SCH!AU635</f>
        <v>0</v>
      </c>
      <c r="AK626" s="377">
        <f>SCH!AV635</f>
        <v>0</v>
      </c>
      <c r="AL626" s="377">
        <f>SCH!AW635</f>
        <v>0</v>
      </c>
      <c r="AM626" s="377">
        <f>COUNTIF(SCH!AX635,"Oui")</f>
        <v>0</v>
      </c>
      <c r="AN626" s="354"/>
      <c r="AO626" s="377">
        <f>GeoH!P635</f>
        <v>0</v>
      </c>
      <c r="AP626" s="377">
        <f>MAX(GeoH!AK635,GeoH!BS635)</f>
        <v>0</v>
      </c>
      <c r="AQ626" s="377">
        <f>MAX(GeoH!AL635,GeoH!BT635)</f>
        <v>0</v>
      </c>
      <c r="AR626" s="377">
        <f>MAX(GeoH!AM635,GeoH!BU635)</f>
        <v>0</v>
      </c>
      <c r="AS626" s="377">
        <f>MAX(GeoH!AN635,GeoH!BV635)</f>
        <v>0</v>
      </c>
      <c r="AT626" s="377">
        <f>MAX(GeoH!AO635,GeoH!BW635)</f>
        <v>0</v>
      </c>
      <c r="AU626" s="377">
        <f>MAX(GeoH!AQ635,GeoH!BY635)</f>
        <v>0</v>
      </c>
      <c r="AV626" s="377">
        <f>MAX(GeoH!AR635,GeoH!BZ635)</f>
        <v>0</v>
      </c>
      <c r="AW626" s="377">
        <f>MAX(GeoH!AS635,GeoH!CA635)</f>
        <v>0</v>
      </c>
      <c r="AX626" s="377">
        <f>MAX(GeoH!AT635,GeoH!CB635)</f>
        <v>0</v>
      </c>
      <c r="AY626" s="377">
        <f>MAX(GeoH!AU635,GeoH!CC635)</f>
        <v>0</v>
      </c>
      <c r="AZ626" s="377">
        <f>MAX(GeoH!AV635,GeoH!CD635)</f>
        <v>0</v>
      </c>
      <c r="BA626" s="377">
        <f>MAX(GeoH!AW635,GeoH!CE635)</f>
        <v>0</v>
      </c>
      <c r="BB626" s="377">
        <f>MAX(GeoH!AX635,GeoH!CF635)</f>
        <v>0</v>
      </c>
      <c r="BC626" s="377">
        <f>MAX(GeoH!AY635,GeoH!CG635)</f>
        <v>0</v>
      </c>
      <c r="BD626" s="377">
        <f>MAX(GeoH!AZ635,GeoH!CH635)</f>
        <v>0</v>
      </c>
      <c r="BE626" s="377">
        <f>MAX(GeoH!BA635,GeoH!CI635)</f>
        <v>0</v>
      </c>
      <c r="BF626" s="377">
        <f>MAX(GeoH!BB635,GeoH!CJ635)</f>
        <v>0</v>
      </c>
      <c r="BG626" s="377">
        <f>MAX(COUNTIF(GeoH!BC635,"Oui"),COUNTIF(GeoH!CK635,"Oui"))</f>
        <v>0</v>
      </c>
      <c r="BH626" s="354"/>
      <c r="BI626" s="377">
        <f>Trachome!Q638</f>
        <v>0</v>
      </c>
      <c r="BJ626" s="377">
        <f>Trachome!AK638</f>
        <v>0</v>
      </c>
      <c r="BK626" s="377">
        <f>Trachome!AL638</f>
        <v>0</v>
      </c>
      <c r="BL626" s="377">
        <f>Trachome!AN638</f>
        <v>0</v>
      </c>
      <c r="BM626" s="377">
        <f>Trachome!AO638</f>
        <v>0</v>
      </c>
      <c r="BN626" s="377">
        <f>Trachome!AT638</f>
        <v>0</v>
      </c>
      <c r="BO626" s="377">
        <f>Trachome!AU638</f>
        <v>0</v>
      </c>
      <c r="BP626" s="377">
        <f>Trachome!AV638</f>
        <v>0</v>
      </c>
      <c r="BQ626" s="377">
        <f>Trachome!AW638</f>
        <v>0</v>
      </c>
      <c r="BR626" s="377">
        <f>COUNTIF(Trachome!AX638,"Oui")</f>
        <v>0</v>
      </c>
      <c r="BS626" s="354"/>
      <c r="BT626" s="377">
        <f t="shared" si="103"/>
        <v>0</v>
      </c>
      <c r="BU626" s="377">
        <f t="shared" si="104"/>
        <v>0</v>
      </c>
      <c r="BV626" s="377">
        <f t="shared" si="105"/>
        <v>0</v>
      </c>
      <c r="BW626" s="377">
        <f t="shared" si="106"/>
        <v>0</v>
      </c>
      <c r="BX626" s="377">
        <f t="shared" si="107"/>
        <v>0</v>
      </c>
      <c r="BY626" s="377">
        <f t="shared" si="110"/>
        <v>0</v>
      </c>
      <c r="BZ626" s="377">
        <f t="shared" si="111"/>
        <v>0</v>
      </c>
      <c r="CA626" s="377">
        <f t="shared" si="112"/>
        <v>0</v>
      </c>
      <c r="CB626" s="377">
        <f t="shared" si="108"/>
        <v>0</v>
      </c>
      <c r="CC626" s="377">
        <f t="shared" si="109"/>
        <v>0</v>
      </c>
    </row>
    <row r="627" spans="2:81" x14ac:dyDescent="0.25">
      <c r="B627" s="169">
        <f>'Données démographiques'!B635</f>
        <v>0</v>
      </c>
      <c r="C627" s="169">
        <f>'Données démographiques'!C635</f>
        <v>0</v>
      </c>
      <c r="D627" s="170">
        <f>'Données démographiques'!D635</f>
        <v>0</v>
      </c>
      <c r="E627" s="76"/>
      <c r="F627" s="170">
        <f>FL!M634</f>
        <v>0</v>
      </c>
      <c r="G627" s="170">
        <f>FL!AE634</f>
        <v>0</v>
      </c>
      <c r="H627" s="170">
        <f>FL!AF634</f>
        <v>0</v>
      </c>
      <c r="I627" s="170">
        <f>FL!AH634</f>
        <v>0</v>
      </c>
      <c r="J627" s="170">
        <f>FL!AI634</f>
        <v>0</v>
      </c>
      <c r="K627" s="170">
        <f>FL!AK634</f>
        <v>0</v>
      </c>
      <c r="L627" s="170">
        <f>FL!AM634</f>
        <v>0</v>
      </c>
      <c r="M627" s="170">
        <f>FL!AN634</f>
        <v>0</v>
      </c>
      <c r="N627" s="170">
        <f>FL!AO634</f>
        <v>0</v>
      </c>
      <c r="O627" s="170">
        <f>FL!AP634</f>
        <v>0</v>
      </c>
      <c r="P627" s="170">
        <f>FL!AQ634</f>
        <v>0</v>
      </c>
      <c r="Q627" s="170">
        <f>COUNTIF(FL!AR634,"Oui")</f>
        <v>0</v>
      </c>
      <c r="R627" s="76"/>
      <c r="S627" s="170">
        <f>Oncho!K634</f>
        <v>0</v>
      </c>
      <c r="T627" s="170">
        <f>MAX(Oncho!AB634,Oncho!BA634)</f>
        <v>0</v>
      </c>
      <c r="U627" s="170">
        <f>MAX(Oncho!AC634,Oncho!BB634)</f>
        <v>0</v>
      </c>
      <c r="V627" s="170">
        <f>MAX(Oncho!AE634,Oncho!BD634)</f>
        <v>0</v>
      </c>
      <c r="W627" s="170">
        <f>MAX(Oncho!AF634,Oncho!BE634)</f>
        <v>0</v>
      </c>
      <c r="X627" s="170">
        <f>MAX(Oncho!AG634,Oncho!BF634)</f>
        <v>0</v>
      </c>
      <c r="Y627" s="170">
        <f>MAX(Oncho!AH634,Oncho!BG634)</f>
        <v>0</v>
      </c>
      <c r="Z627" s="170">
        <f>MAX(Oncho!AI634,Oncho!BH634)</f>
        <v>0</v>
      </c>
      <c r="AA627" s="170">
        <f>MAX(Oncho!AJ634,Oncho!BI634)</f>
        <v>0</v>
      </c>
      <c r="AB627" s="170">
        <f>MAX(COUNTIF(Oncho!AK634,"Oui"),COUNTIF(Oncho!BJ634,"Oui"))</f>
        <v>0</v>
      </c>
      <c r="AC627" s="76"/>
      <c r="AD627" s="170">
        <f>SCH!P636</f>
        <v>0</v>
      </c>
      <c r="AE627" s="170">
        <f>SCH!AI636</f>
        <v>0</v>
      </c>
      <c r="AF627" s="170">
        <f>SCH!AJ636</f>
        <v>0</v>
      </c>
      <c r="AG627" s="170">
        <f>SCH!AN636</f>
        <v>0</v>
      </c>
      <c r="AH627" s="170">
        <f>SCH!AO636</f>
        <v>0</v>
      </c>
      <c r="AI627" s="170">
        <f>SCH!AT636</f>
        <v>0</v>
      </c>
      <c r="AJ627" s="170">
        <f>SCH!AU636</f>
        <v>0</v>
      </c>
      <c r="AK627" s="170">
        <f>SCH!AV636</f>
        <v>0</v>
      </c>
      <c r="AL627" s="170">
        <f>SCH!AW636</f>
        <v>0</v>
      </c>
      <c r="AM627" s="170">
        <f>COUNTIF(SCH!AX636,"Oui")</f>
        <v>0</v>
      </c>
      <c r="AN627" s="76"/>
      <c r="AO627" s="170">
        <f>GeoH!P636</f>
        <v>0</v>
      </c>
      <c r="AP627" s="170">
        <f>MAX(GeoH!AK636,GeoH!BS636)</f>
        <v>0</v>
      </c>
      <c r="AQ627" s="170">
        <f>MAX(GeoH!AL636,GeoH!BT636)</f>
        <v>0</v>
      </c>
      <c r="AR627" s="170">
        <f>MAX(GeoH!AM636,GeoH!BU636)</f>
        <v>0</v>
      </c>
      <c r="AS627" s="170">
        <f>MAX(GeoH!AN636,GeoH!BV636)</f>
        <v>0</v>
      </c>
      <c r="AT627" s="170">
        <f>MAX(GeoH!AO636,GeoH!BW636)</f>
        <v>0</v>
      </c>
      <c r="AU627" s="170">
        <f>MAX(GeoH!AQ636,GeoH!BY636)</f>
        <v>0</v>
      </c>
      <c r="AV627" s="170">
        <f>MAX(GeoH!AR636,GeoH!BZ636)</f>
        <v>0</v>
      </c>
      <c r="AW627" s="170">
        <f>MAX(GeoH!AS636,GeoH!CA636)</f>
        <v>0</v>
      </c>
      <c r="AX627" s="170">
        <f>MAX(GeoH!AT636,GeoH!CB636)</f>
        <v>0</v>
      </c>
      <c r="AY627" s="170">
        <f>MAX(GeoH!AU636,GeoH!CC636)</f>
        <v>0</v>
      </c>
      <c r="AZ627" s="170">
        <f>MAX(GeoH!AV636,GeoH!CD636)</f>
        <v>0</v>
      </c>
      <c r="BA627" s="170">
        <f>MAX(GeoH!AW636,GeoH!CE636)</f>
        <v>0</v>
      </c>
      <c r="BB627" s="170">
        <f>MAX(GeoH!AX636,GeoH!CF636)</f>
        <v>0</v>
      </c>
      <c r="BC627" s="170">
        <f>MAX(GeoH!AY636,GeoH!CG636)</f>
        <v>0</v>
      </c>
      <c r="BD627" s="170">
        <f>MAX(GeoH!AZ636,GeoH!CH636)</f>
        <v>0</v>
      </c>
      <c r="BE627" s="170">
        <f>MAX(GeoH!BA636,GeoH!CI636)</f>
        <v>0</v>
      </c>
      <c r="BF627" s="170">
        <f>MAX(GeoH!BB636,GeoH!CJ636)</f>
        <v>0</v>
      </c>
      <c r="BG627" s="170">
        <f>MAX(COUNTIF(GeoH!BC636,"Oui"),COUNTIF(GeoH!CK636,"Oui"))</f>
        <v>0</v>
      </c>
      <c r="BH627" s="76"/>
      <c r="BI627" s="170">
        <f>Trachome!Q639</f>
        <v>0</v>
      </c>
      <c r="BJ627" s="170">
        <f>Trachome!AK639</f>
        <v>0</v>
      </c>
      <c r="BK627" s="170">
        <f>Trachome!AL639</f>
        <v>0</v>
      </c>
      <c r="BL627" s="170">
        <f>Trachome!AN639</f>
        <v>0</v>
      </c>
      <c r="BM627" s="170">
        <f>Trachome!AO639</f>
        <v>0</v>
      </c>
      <c r="BN627" s="170">
        <f>Trachome!AT639</f>
        <v>0</v>
      </c>
      <c r="BO627" s="170">
        <f>Trachome!AU639</f>
        <v>0</v>
      </c>
      <c r="BP627" s="170">
        <f>Trachome!AV639</f>
        <v>0</v>
      </c>
      <c r="BQ627" s="170">
        <f>Trachome!AW639</f>
        <v>0</v>
      </c>
      <c r="BR627" s="170">
        <f>COUNTIF(Trachome!AX639,"Oui")</f>
        <v>0</v>
      </c>
      <c r="BS627" s="76"/>
      <c r="BT627" s="170">
        <f t="shared" si="103"/>
        <v>0</v>
      </c>
      <c r="BU627" s="170">
        <f t="shared" si="104"/>
        <v>0</v>
      </c>
      <c r="BV627" s="170">
        <f t="shared" si="105"/>
        <v>0</v>
      </c>
      <c r="BW627" s="170">
        <f t="shared" si="106"/>
        <v>0</v>
      </c>
      <c r="BX627" s="170">
        <f t="shared" si="107"/>
        <v>0</v>
      </c>
      <c r="BY627" s="170">
        <f t="shared" si="110"/>
        <v>0</v>
      </c>
      <c r="BZ627" s="170">
        <f t="shared" si="111"/>
        <v>0</v>
      </c>
      <c r="CA627" s="170">
        <f t="shared" si="112"/>
        <v>0</v>
      </c>
      <c r="CB627" s="170">
        <f t="shared" si="108"/>
        <v>0</v>
      </c>
      <c r="CC627" s="170">
        <f t="shared" si="109"/>
        <v>0</v>
      </c>
    </row>
    <row r="628" spans="2:81" x14ac:dyDescent="0.25">
      <c r="B628" s="376">
        <f>'Données démographiques'!B636</f>
        <v>0</v>
      </c>
      <c r="C628" s="376">
        <f>'Données démographiques'!C636</f>
        <v>0</v>
      </c>
      <c r="D628" s="377">
        <f>'Données démographiques'!D636</f>
        <v>0</v>
      </c>
      <c r="E628" s="354"/>
      <c r="F628" s="377">
        <f>FL!M635</f>
        <v>0</v>
      </c>
      <c r="G628" s="377">
        <f>FL!AE635</f>
        <v>0</v>
      </c>
      <c r="H628" s="377">
        <f>FL!AF635</f>
        <v>0</v>
      </c>
      <c r="I628" s="377">
        <f>FL!AH635</f>
        <v>0</v>
      </c>
      <c r="J628" s="377">
        <f>FL!AI635</f>
        <v>0</v>
      </c>
      <c r="K628" s="377">
        <f>FL!AK635</f>
        <v>0</v>
      </c>
      <c r="L628" s="377">
        <f>FL!AM635</f>
        <v>0</v>
      </c>
      <c r="M628" s="377">
        <f>FL!AN635</f>
        <v>0</v>
      </c>
      <c r="N628" s="377">
        <f>FL!AO635</f>
        <v>0</v>
      </c>
      <c r="O628" s="377">
        <f>FL!AP635</f>
        <v>0</v>
      </c>
      <c r="P628" s="377">
        <f>FL!AQ635</f>
        <v>0</v>
      </c>
      <c r="Q628" s="377">
        <f>COUNTIF(FL!AR635,"Oui")</f>
        <v>0</v>
      </c>
      <c r="R628" s="354"/>
      <c r="S628" s="377">
        <f>Oncho!K635</f>
        <v>0</v>
      </c>
      <c r="T628" s="377">
        <f>MAX(Oncho!AB635,Oncho!BA635)</f>
        <v>0</v>
      </c>
      <c r="U628" s="377">
        <f>MAX(Oncho!AC635,Oncho!BB635)</f>
        <v>0</v>
      </c>
      <c r="V628" s="377">
        <f>MAX(Oncho!AE635,Oncho!BD635)</f>
        <v>0</v>
      </c>
      <c r="W628" s="377">
        <f>MAX(Oncho!AF635,Oncho!BE635)</f>
        <v>0</v>
      </c>
      <c r="X628" s="377">
        <f>MAX(Oncho!AG635,Oncho!BF635)</f>
        <v>0</v>
      </c>
      <c r="Y628" s="377">
        <f>MAX(Oncho!AH635,Oncho!BG635)</f>
        <v>0</v>
      </c>
      <c r="Z628" s="377">
        <f>MAX(Oncho!AI635,Oncho!BH635)</f>
        <v>0</v>
      </c>
      <c r="AA628" s="377">
        <f>MAX(Oncho!AJ635,Oncho!BI635)</f>
        <v>0</v>
      </c>
      <c r="AB628" s="377">
        <f>MAX(COUNTIF(Oncho!AK635,"Oui"),COUNTIF(Oncho!BJ635,"Oui"))</f>
        <v>0</v>
      </c>
      <c r="AC628" s="354"/>
      <c r="AD628" s="377">
        <f>SCH!P637</f>
        <v>0</v>
      </c>
      <c r="AE628" s="377">
        <f>SCH!AI637</f>
        <v>0</v>
      </c>
      <c r="AF628" s="377">
        <f>SCH!AJ637</f>
        <v>0</v>
      </c>
      <c r="AG628" s="377">
        <f>SCH!AN637</f>
        <v>0</v>
      </c>
      <c r="AH628" s="377">
        <f>SCH!AO637</f>
        <v>0</v>
      </c>
      <c r="AI628" s="377">
        <f>SCH!AT637</f>
        <v>0</v>
      </c>
      <c r="AJ628" s="377">
        <f>SCH!AU637</f>
        <v>0</v>
      </c>
      <c r="AK628" s="377">
        <f>SCH!AV637</f>
        <v>0</v>
      </c>
      <c r="AL628" s="377">
        <f>SCH!AW637</f>
        <v>0</v>
      </c>
      <c r="AM628" s="377">
        <f>COUNTIF(SCH!AX637,"Oui")</f>
        <v>0</v>
      </c>
      <c r="AN628" s="354"/>
      <c r="AO628" s="377">
        <f>GeoH!P637</f>
        <v>0</v>
      </c>
      <c r="AP628" s="377">
        <f>MAX(GeoH!AK637,GeoH!BS637)</f>
        <v>0</v>
      </c>
      <c r="AQ628" s="377">
        <f>MAX(GeoH!AL637,GeoH!BT637)</f>
        <v>0</v>
      </c>
      <c r="AR628" s="377">
        <f>MAX(GeoH!AM637,GeoH!BU637)</f>
        <v>0</v>
      </c>
      <c r="AS628" s="377">
        <f>MAX(GeoH!AN637,GeoH!BV637)</f>
        <v>0</v>
      </c>
      <c r="AT628" s="377">
        <f>MAX(GeoH!AO637,GeoH!BW637)</f>
        <v>0</v>
      </c>
      <c r="AU628" s="377">
        <f>MAX(GeoH!AQ637,GeoH!BY637)</f>
        <v>0</v>
      </c>
      <c r="AV628" s="377">
        <f>MAX(GeoH!AR637,GeoH!BZ637)</f>
        <v>0</v>
      </c>
      <c r="AW628" s="377">
        <f>MAX(GeoH!AS637,GeoH!CA637)</f>
        <v>0</v>
      </c>
      <c r="AX628" s="377">
        <f>MAX(GeoH!AT637,GeoH!CB637)</f>
        <v>0</v>
      </c>
      <c r="AY628" s="377">
        <f>MAX(GeoH!AU637,GeoH!CC637)</f>
        <v>0</v>
      </c>
      <c r="AZ628" s="377">
        <f>MAX(GeoH!AV637,GeoH!CD637)</f>
        <v>0</v>
      </c>
      <c r="BA628" s="377">
        <f>MAX(GeoH!AW637,GeoH!CE637)</f>
        <v>0</v>
      </c>
      <c r="BB628" s="377">
        <f>MAX(GeoH!AX637,GeoH!CF637)</f>
        <v>0</v>
      </c>
      <c r="BC628" s="377">
        <f>MAX(GeoH!AY637,GeoH!CG637)</f>
        <v>0</v>
      </c>
      <c r="BD628" s="377">
        <f>MAX(GeoH!AZ637,GeoH!CH637)</f>
        <v>0</v>
      </c>
      <c r="BE628" s="377">
        <f>MAX(GeoH!BA637,GeoH!CI637)</f>
        <v>0</v>
      </c>
      <c r="BF628" s="377">
        <f>MAX(GeoH!BB637,GeoH!CJ637)</f>
        <v>0</v>
      </c>
      <c r="BG628" s="377">
        <f>MAX(COUNTIF(GeoH!BC637,"Oui"),COUNTIF(GeoH!CK637,"Oui"))</f>
        <v>0</v>
      </c>
      <c r="BH628" s="354"/>
      <c r="BI628" s="377">
        <f>Trachome!Q640</f>
        <v>0</v>
      </c>
      <c r="BJ628" s="377">
        <f>Trachome!AK640</f>
        <v>0</v>
      </c>
      <c r="BK628" s="377">
        <f>Trachome!AL640</f>
        <v>0</v>
      </c>
      <c r="BL628" s="377">
        <f>Trachome!AN640</f>
        <v>0</v>
      </c>
      <c r="BM628" s="377">
        <f>Trachome!AO640</f>
        <v>0</v>
      </c>
      <c r="BN628" s="377">
        <f>Trachome!AT640</f>
        <v>0</v>
      </c>
      <c r="BO628" s="377">
        <f>Trachome!AU640</f>
        <v>0</v>
      </c>
      <c r="BP628" s="377">
        <f>Trachome!AV640</f>
        <v>0</v>
      </c>
      <c r="BQ628" s="377">
        <f>Trachome!AW640</f>
        <v>0</v>
      </c>
      <c r="BR628" s="377">
        <f>COUNTIF(Trachome!AX640,"Oui")</f>
        <v>0</v>
      </c>
      <c r="BS628" s="354"/>
      <c r="BT628" s="377">
        <f t="shared" si="103"/>
        <v>0</v>
      </c>
      <c r="BU628" s="377">
        <f t="shared" si="104"/>
        <v>0</v>
      </c>
      <c r="BV628" s="377">
        <f t="shared" si="105"/>
        <v>0</v>
      </c>
      <c r="BW628" s="377">
        <f t="shared" si="106"/>
        <v>0</v>
      </c>
      <c r="BX628" s="377">
        <f t="shared" si="107"/>
        <v>0</v>
      </c>
      <c r="BY628" s="377">
        <f t="shared" si="110"/>
        <v>0</v>
      </c>
      <c r="BZ628" s="377">
        <f t="shared" si="111"/>
        <v>0</v>
      </c>
      <c r="CA628" s="377">
        <f t="shared" si="112"/>
        <v>0</v>
      </c>
      <c r="CB628" s="377">
        <f t="shared" si="108"/>
        <v>0</v>
      </c>
      <c r="CC628" s="377">
        <f t="shared" si="109"/>
        <v>0</v>
      </c>
    </row>
    <row r="629" spans="2:81" x14ac:dyDescent="0.25">
      <c r="B629" s="169">
        <f>'Données démographiques'!B637</f>
        <v>0</v>
      </c>
      <c r="C629" s="169">
        <f>'Données démographiques'!C637</f>
        <v>0</v>
      </c>
      <c r="D629" s="170">
        <f>'Données démographiques'!D637</f>
        <v>0</v>
      </c>
      <c r="E629" s="76"/>
      <c r="F629" s="170">
        <f>FL!M636</f>
        <v>0</v>
      </c>
      <c r="G629" s="170">
        <f>FL!AE636</f>
        <v>0</v>
      </c>
      <c r="H629" s="170">
        <f>FL!AF636</f>
        <v>0</v>
      </c>
      <c r="I629" s="170">
        <f>FL!AH636</f>
        <v>0</v>
      </c>
      <c r="J629" s="170">
        <f>FL!AI636</f>
        <v>0</v>
      </c>
      <c r="K629" s="170">
        <f>FL!AK636</f>
        <v>0</v>
      </c>
      <c r="L629" s="170">
        <f>FL!AM636</f>
        <v>0</v>
      </c>
      <c r="M629" s="170">
        <f>FL!AN636</f>
        <v>0</v>
      </c>
      <c r="N629" s="170">
        <f>FL!AO636</f>
        <v>0</v>
      </c>
      <c r="O629" s="170">
        <f>FL!AP636</f>
        <v>0</v>
      </c>
      <c r="P629" s="170">
        <f>FL!AQ636</f>
        <v>0</v>
      </c>
      <c r="Q629" s="170">
        <f>COUNTIF(FL!AR636,"Oui")</f>
        <v>0</v>
      </c>
      <c r="R629" s="76"/>
      <c r="S629" s="170">
        <f>Oncho!K636</f>
        <v>0</v>
      </c>
      <c r="T629" s="170">
        <f>MAX(Oncho!AB636,Oncho!BA636)</f>
        <v>0</v>
      </c>
      <c r="U629" s="170">
        <f>MAX(Oncho!AC636,Oncho!BB636)</f>
        <v>0</v>
      </c>
      <c r="V629" s="170">
        <f>MAX(Oncho!AE636,Oncho!BD636)</f>
        <v>0</v>
      </c>
      <c r="W629" s="170">
        <f>MAX(Oncho!AF636,Oncho!BE636)</f>
        <v>0</v>
      </c>
      <c r="X629" s="170">
        <f>MAX(Oncho!AG636,Oncho!BF636)</f>
        <v>0</v>
      </c>
      <c r="Y629" s="170">
        <f>MAX(Oncho!AH636,Oncho!BG636)</f>
        <v>0</v>
      </c>
      <c r="Z629" s="170">
        <f>MAX(Oncho!AI636,Oncho!BH636)</f>
        <v>0</v>
      </c>
      <c r="AA629" s="170">
        <f>MAX(Oncho!AJ636,Oncho!BI636)</f>
        <v>0</v>
      </c>
      <c r="AB629" s="170">
        <f>MAX(COUNTIF(Oncho!AK636,"Oui"),COUNTIF(Oncho!BJ636,"Oui"))</f>
        <v>0</v>
      </c>
      <c r="AC629" s="76"/>
      <c r="AD629" s="170">
        <f>SCH!P638</f>
        <v>0</v>
      </c>
      <c r="AE629" s="170">
        <f>SCH!AI638</f>
        <v>0</v>
      </c>
      <c r="AF629" s="170">
        <f>SCH!AJ638</f>
        <v>0</v>
      </c>
      <c r="AG629" s="170">
        <f>SCH!AN638</f>
        <v>0</v>
      </c>
      <c r="AH629" s="170">
        <f>SCH!AO638</f>
        <v>0</v>
      </c>
      <c r="AI629" s="170">
        <f>SCH!AT638</f>
        <v>0</v>
      </c>
      <c r="AJ629" s="170">
        <f>SCH!AU638</f>
        <v>0</v>
      </c>
      <c r="AK629" s="170">
        <f>SCH!AV638</f>
        <v>0</v>
      </c>
      <c r="AL629" s="170">
        <f>SCH!AW638</f>
        <v>0</v>
      </c>
      <c r="AM629" s="170">
        <f>COUNTIF(SCH!AX638,"Oui")</f>
        <v>0</v>
      </c>
      <c r="AN629" s="76"/>
      <c r="AO629" s="170">
        <f>GeoH!P638</f>
        <v>0</v>
      </c>
      <c r="AP629" s="170">
        <f>MAX(GeoH!AK638,GeoH!BS638)</f>
        <v>0</v>
      </c>
      <c r="AQ629" s="170">
        <f>MAX(GeoH!AL638,GeoH!BT638)</f>
        <v>0</v>
      </c>
      <c r="AR629" s="170">
        <f>MAX(GeoH!AM638,GeoH!BU638)</f>
        <v>0</v>
      </c>
      <c r="AS629" s="170">
        <f>MAX(GeoH!AN638,GeoH!BV638)</f>
        <v>0</v>
      </c>
      <c r="AT629" s="170">
        <f>MAX(GeoH!AO638,GeoH!BW638)</f>
        <v>0</v>
      </c>
      <c r="AU629" s="170">
        <f>MAX(GeoH!AQ638,GeoH!BY638)</f>
        <v>0</v>
      </c>
      <c r="AV629" s="170">
        <f>MAX(GeoH!AR638,GeoH!BZ638)</f>
        <v>0</v>
      </c>
      <c r="AW629" s="170">
        <f>MAX(GeoH!AS638,GeoH!CA638)</f>
        <v>0</v>
      </c>
      <c r="AX629" s="170">
        <f>MAX(GeoH!AT638,GeoH!CB638)</f>
        <v>0</v>
      </c>
      <c r="AY629" s="170">
        <f>MAX(GeoH!AU638,GeoH!CC638)</f>
        <v>0</v>
      </c>
      <c r="AZ629" s="170">
        <f>MAX(GeoH!AV638,GeoH!CD638)</f>
        <v>0</v>
      </c>
      <c r="BA629" s="170">
        <f>MAX(GeoH!AW638,GeoH!CE638)</f>
        <v>0</v>
      </c>
      <c r="BB629" s="170">
        <f>MAX(GeoH!AX638,GeoH!CF638)</f>
        <v>0</v>
      </c>
      <c r="BC629" s="170">
        <f>MAX(GeoH!AY638,GeoH!CG638)</f>
        <v>0</v>
      </c>
      <c r="BD629" s="170">
        <f>MAX(GeoH!AZ638,GeoH!CH638)</f>
        <v>0</v>
      </c>
      <c r="BE629" s="170">
        <f>MAX(GeoH!BA638,GeoH!CI638)</f>
        <v>0</v>
      </c>
      <c r="BF629" s="170">
        <f>MAX(GeoH!BB638,GeoH!CJ638)</f>
        <v>0</v>
      </c>
      <c r="BG629" s="170">
        <f>MAX(COUNTIF(GeoH!BC638,"Oui"),COUNTIF(GeoH!CK638,"Oui"))</f>
        <v>0</v>
      </c>
      <c r="BH629" s="76"/>
      <c r="BI629" s="170">
        <f>Trachome!Q641</f>
        <v>0</v>
      </c>
      <c r="BJ629" s="170">
        <f>Trachome!AK641</f>
        <v>0</v>
      </c>
      <c r="BK629" s="170">
        <f>Trachome!AL641</f>
        <v>0</v>
      </c>
      <c r="BL629" s="170">
        <f>Trachome!AN641</f>
        <v>0</v>
      </c>
      <c r="BM629" s="170">
        <f>Trachome!AO641</f>
        <v>0</v>
      </c>
      <c r="BN629" s="170">
        <f>Trachome!AT641</f>
        <v>0</v>
      </c>
      <c r="BO629" s="170">
        <f>Trachome!AU641</f>
        <v>0</v>
      </c>
      <c r="BP629" s="170">
        <f>Trachome!AV641</f>
        <v>0</v>
      </c>
      <c r="BQ629" s="170">
        <f>Trachome!AW641</f>
        <v>0</v>
      </c>
      <c r="BR629" s="170">
        <f>COUNTIF(Trachome!AX641,"Oui")</f>
        <v>0</v>
      </c>
      <c r="BS629" s="76"/>
      <c r="BT629" s="170">
        <f t="shared" si="103"/>
        <v>0</v>
      </c>
      <c r="BU629" s="170">
        <f t="shared" si="104"/>
        <v>0</v>
      </c>
      <c r="BV629" s="170">
        <f t="shared" si="105"/>
        <v>0</v>
      </c>
      <c r="BW629" s="170">
        <f t="shared" si="106"/>
        <v>0</v>
      </c>
      <c r="BX629" s="170">
        <f t="shared" si="107"/>
        <v>0</v>
      </c>
      <c r="BY629" s="170">
        <f t="shared" si="110"/>
        <v>0</v>
      </c>
      <c r="BZ629" s="170">
        <f t="shared" si="111"/>
        <v>0</v>
      </c>
      <c r="CA629" s="170">
        <f t="shared" si="112"/>
        <v>0</v>
      </c>
      <c r="CB629" s="170">
        <f t="shared" si="108"/>
        <v>0</v>
      </c>
      <c r="CC629" s="170">
        <f t="shared" si="109"/>
        <v>0</v>
      </c>
    </row>
    <row r="630" spans="2:81" x14ac:dyDescent="0.25">
      <c r="B630" s="376">
        <f>'Données démographiques'!B638</f>
        <v>0</v>
      </c>
      <c r="C630" s="376">
        <f>'Données démographiques'!C638</f>
        <v>0</v>
      </c>
      <c r="D630" s="377">
        <f>'Données démographiques'!D638</f>
        <v>0</v>
      </c>
      <c r="E630" s="354"/>
      <c r="F630" s="377">
        <f>FL!M637</f>
        <v>0</v>
      </c>
      <c r="G630" s="377">
        <f>FL!AE637</f>
        <v>0</v>
      </c>
      <c r="H630" s="377">
        <f>FL!AF637</f>
        <v>0</v>
      </c>
      <c r="I630" s="377">
        <f>FL!AH637</f>
        <v>0</v>
      </c>
      <c r="J630" s="377">
        <f>FL!AI637</f>
        <v>0</v>
      </c>
      <c r="K630" s="377">
        <f>FL!AK637</f>
        <v>0</v>
      </c>
      <c r="L630" s="377">
        <f>FL!AM637</f>
        <v>0</v>
      </c>
      <c r="M630" s="377">
        <f>FL!AN637</f>
        <v>0</v>
      </c>
      <c r="N630" s="377">
        <f>FL!AO637</f>
        <v>0</v>
      </c>
      <c r="O630" s="377">
        <f>FL!AP637</f>
        <v>0</v>
      </c>
      <c r="P630" s="377">
        <f>FL!AQ637</f>
        <v>0</v>
      </c>
      <c r="Q630" s="377">
        <f>COUNTIF(FL!AR637,"Oui")</f>
        <v>0</v>
      </c>
      <c r="R630" s="354"/>
      <c r="S630" s="377">
        <f>Oncho!K637</f>
        <v>0</v>
      </c>
      <c r="T630" s="377">
        <f>MAX(Oncho!AB637,Oncho!BA637)</f>
        <v>0</v>
      </c>
      <c r="U630" s="377">
        <f>MAX(Oncho!AC637,Oncho!BB637)</f>
        <v>0</v>
      </c>
      <c r="V630" s="377">
        <f>MAX(Oncho!AE637,Oncho!BD637)</f>
        <v>0</v>
      </c>
      <c r="W630" s="377">
        <f>MAX(Oncho!AF637,Oncho!BE637)</f>
        <v>0</v>
      </c>
      <c r="X630" s="377">
        <f>MAX(Oncho!AG637,Oncho!BF637)</f>
        <v>0</v>
      </c>
      <c r="Y630" s="377">
        <f>MAX(Oncho!AH637,Oncho!BG637)</f>
        <v>0</v>
      </c>
      <c r="Z630" s="377">
        <f>MAX(Oncho!AI637,Oncho!BH637)</f>
        <v>0</v>
      </c>
      <c r="AA630" s="377">
        <f>MAX(Oncho!AJ637,Oncho!BI637)</f>
        <v>0</v>
      </c>
      <c r="AB630" s="377">
        <f>MAX(COUNTIF(Oncho!AK637,"Oui"),COUNTIF(Oncho!BJ637,"Oui"))</f>
        <v>0</v>
      </c>
      <c r="AC630" s="354"/>
      <c r="AD630" s="377">
        <f>SCH!P639</f>
        <v>0</v>
      </c>
      <c r="AE630" s="377">
        <f>SCH!AI639</f>
        <v>0</v>
      </c>
      <c r="AF630" s="377">
        <f>SCH!AJ639</f>
        <v>0</v>
      </c>
      <c r="AG630" s="377">
        <f>SCH!AN639</f>
        <v>0</v>
      </c>
      <c r="AH630" s="377">
        <f>SCH!AO639</f>
        <v>0</v>
      </c>
      <c r="AI630" s="377">
        <f>SCH!AT639</f>
        <v>0</v>
      </c>
      <c r="AJ630" s="377">
        <f>SCH!AU639</f>
        <v>0</v>
      </c>
      <c r="AK630" s="377">
        <f>SCH!AV639</f>
        <v>0</v>
      </c>
      <c r="AL630" s="377">
        <f>SCH!AW639</f>
        <v>0</v>
      </c>
      <c r="AM630" s="377">
        <f>COUNTIF(SCH!AX639,"Oui")</f>
        <v>0</v>
      </c>
      <c r="AN630" s="354"/>
      <c r="AO630" s="377">
        <f>GeoH!P639</f>
        <v>0</v>
      </c>
      <c r="AP630" s="377">
        <f>MAX(GeoH!AK639,GeoH!BS639)</f>
        <v>0</v>
      </c>
      <c r="AQ630" s="377">
        <f>MAX(GeoH!AL639,GeoH!BT639)</f>
        <v>0</v>
      </c>
      <c r="AR630" s="377">
        <f>MAX(GeoH!AM639,GeoH!BU639)</f>
        <v>0</v>
      </c>
      <c r="AS630" s="377">
        <f>MAX(GeoH!AN639,GeoH!BV639)</f>
        <v>0</v>
      </c>
      <c r="AT630" s="377">
        <f>MAX(GeoH!AO639,GeoH!BW639)</f>
        <v>0</v>
      </c>
      <c r="AU630" s="377">
        <f>MAX(GeoH!AQ639,GeoH!BY639)</f>
        <v>0</v>
      </c>
      <c r="AV630" s="377">
        <f>MAX(GeoH!AR639,GeoH!BZ639)</f>
        <v>0</v>
      </c>
      <c r="AW630" s="377">
        <f>MAX(GeoH!AS639,GeoH!CA639)</f>
        <v>0</v>
      </c>
      <c r="AX630" s="377">
        <f>MAX(GeoH!AT639,GeoH!CB639)</f>
        <v>0</v>
      </c>
      <c r="AY630" s="377">
        <f>MAX(GeoH!AU639,GeoH!CC639)</f>
        <v>0</v>
      </c>
      <c r="AZ630" s="377">
        <f>MAX(GeoH!AV639,GeoH!CD639)</f>
        <v>0</v>
      </c>
      <c r="BA630" s="377">
        <f>MAX(GeoH!AW639,GeoH!CE639)</f>
        <v>0</v>
      </c>
      <c r="BB630" s="377">
        <f>MAX(GeoH!AX639,GeoH!CF639)</f>
        <v>0</v>
      </c>
      <c r="BC630" s="377">
        <f>MAX(GeoH!AY639,GeoH!CG639)</f>
        <v>0</v>
      </c>
      <c r="BD630" s="377">
        <f>MAX(GeoH!AZ639,GeoH!CH639)</f>
        <v>0</v>
      </c>
      <c r="BE630" s="377">
        <f>MAX(GeoH!BA639,GeoH!CI639)</f>
        <v>0</v>
      </c>
      <c r="BF630" s="377">
        <f>MAX(GeoH!BB639,GeoH!CJ639)</f>
        <v>0</v>
      </c>
      <c r="BG630" s="377">
        <f>MAX(COUNTIF(GeoH!BC639,"Oui"),COUNTIF(GeoH!CK639,"Oui"))</f>
        <v>0</v>
      </c>
      <c r="BH630" s="354"/>
      <c r="BI630" s="377">
        <f>Trachome!Q642</f>
        <v>0</v>
      </c>
      <c r="BJ630" s="377">
        <f>Trachome!AK642</f>
        <v>0</v>
      </c>
      <c r="BK630" s="377">
        <f>Trachome!AL642</f>
        <v>0</v>
      </c>
      <c r="BL630" s="377">
        <f>Trachome!AN642</f>
        <v>0</v>
      </c>
      <c r="BM630" s="377">
        <f>Trachome!AO642</f>
        <v>0</v>
      </c>
      <c r="BN630" s="377">
        <f>Trachome!AT642</f>
        <v>0</v>
      </c>
      <c r="BO630" s="377">
        <f>Trachome!AU642</f>
        <v>0</v>
      </c>
      <c r="BP630" s="377">
        <f>Trachome!AV642</f>
        <v>0</v>
      </c>
      <c r="BQ630" s="377">
        <f>Trachome!AW642</f>
        <v>0</v>
      </c>
      <c r="BR630" s="377">
        <f>COUNTIF(Trachome!AX642,"Oui")</f>
        <v>0</v>
      </c>
      <c r="BS630" s="354"/>
      <c r="BT630" s="377">
        <f t="shared" si="103"/>
        <v>0</v>
      </c>
      <c r="BU630" s="377">
        <f t="shared" si="104"/>
        <v>0</v>
      </c>
      <c r="BV630" s="377">
        <f t="shared" si="105"/>
        <v>0</v>
      </c>
      <c r="BW630" s="377">
        <f t="shared" si="106"/>
        <v>0</v>
      </c>
      <c r="BX630" s="377">
        <f t="shared" si="107"/>
        <v>0</v>
      </c>
      <c r="BY630" s="377">
        <f t="shared" si="110"/>
        <v>0</v>
      </c>
      <c r="BZ630" s="377">
        <f t="shared" si="111"/>
        <v>0</v>
      </c>
      <c r="CA630" s="377">
        <f t="shared" si="112"/>
        <v>0</v>
      </c>
      <c r="CB630" s="377">
        <f t="shared" si="108"/>
        <v>0</v>
      </c>
      <c r="CC630" s="377">
        <f t="shared" si="109"/>
        <v>0</v>
      </c>
    </row>
    <row r="631" spans="2:81" x14ac:dyDescent="0.25">
      <c r="B631" s="169">
        <f>'Données démographiques'!B639</f>
        <v>0</v>
      </c>
      <c r="C631" s="169">
        <f>'Données démographiques'!C639</f>
        <v>0</v>
      </c>
      <c r="D631" s="170">
        <f>'Données démographiques'!D639</f>
        <v>0</v>
      </c>
      <c r="E631" s="76"/>
      <c r="F631" s="170">
        <f>FL!M638</f>
        <v>0</v>
      </c>
      <c r="G631" s="170">
        <f>FL!AE638</f>
        <v>0</v>
      </c>
      <c r="H631" s="170">
        <f>FL!AF638</f>
        <v>0</v>
      </c>
      <c r="I631" s="170">
        <f>FL!AH638</f>
        <v>0</v>
      </c>
      <c r="J631" s="170">
        <f>FL!AI638</f>
        <v>0</v>
      </c>
      <c r="K631" s="170">
        <f>FL!AK638</f>
        <v>0</v>
      </c>
      <c r="L631" s="170">
        <f>FL!AM638</f>
        <v>0</v>
      </c>
      <c r="M631" s="170">
        <f>FL!AN638</f>
        <v>0</v>
      </c>
      <c r="N631" s="170">
        <f>FL!AO638</f>
        <v>0</v>
      </c>
      <c r="O631" s="170">
        <f>FL!AP638</f>
        <v>0</v>
      </c>
      <c r="P631" s="170">
        <f>FL!AQ638</f>
        <v>0</v>
      </c>
      <c r="Q631" s="170">
        <f>COUNTIF(FL!AR638,"Oui")</f>
        <v>0</v>
      </c>
      <c r="R631" s="76"/>
      <c r="S631" s="170">
        <f>Oncho!K638</f>
        <v>0</v>
      </c>
      <c r="T631" s="170">
        <f>MAX(Oncho!AB638,Oncho!BA638)</f>
        <v>0</v>
      </c>
      <c r="U631" s="170">
        <f>MAX(Oncho!AC638,Oncho!BB638)</f>
        <v>0</v>
      </c>
      <c r="V631" s="170">
        <f>MAX(Oncho!AE638,Oncho!BD638)</f>
        <v>0</v>
      </c>
      <c r="W631" s="170">
        <f>MAX(Oncho!AF638,Oncho!BE638)</f>
        <v>0</v>
      </c>
      <c r="X631" s="170">
        <f>MAX(Oncho!AG638,Oncho!BF638)</f>
        <v>0</v>
      </c>
      <c r="Y631" s="170">
        <f>MAX(Oncho!AH638,Oncho!BG638)</f>
        <v>0</v>
      </c>
      <c r="Z631" s="170">
        <f>MAX(Oncho!AI638,Oncho!BH638)</f>
        <v>0</v>
      </c>
      <c r="AA631" s="170">
        <f>MAX(Oncho!AJ638,Oncho!BI638)</f>
        <v>0</v>
      </c>
      <c r="AB631" s="170">
        <f>MAX(COUNTIF(Oncho!AK638,"Oui"),COUNTIF(Oncho!BJ638,"Oui"))</f>
        <v>0</v>
      </c>
      <c r="AC631" s="76"/>
      <c r="AD631" s="170">
        <f>SCH!P640</f>
        <v>0</v>
      </c>
      <c r="AE631" s="170">
        <f>SCH!AI640</f>
        <v>0</v>
      </c>
      <c r="AF631" s="170">
        <f>SCH!AJ640</f>
        <v>0</v>
      </c>
      <c r="AG631" s="170">
        <f>SCH!AN640</f>
        <v>0</v>
      </c>
      <c r="AH631" s="170">
        <f>SCH!AO640</f>
        <v>0</v>
      </c>
      <c r="AI631" s="170">
        <f>SCH!AT640</f>
        <v>0</v>
      </c>
      <c r="AJ631" s="170">
        <f>SCH!AU640</f>
        <v>0</v>
      </c>
      <c r="AK631" s="170">
        <f>SCH!AV640</f>
        <v>0</v>
      </c>
      <c r="AL631" s="170">
        <f>SCH!AW640</f>
        <v>0</v>
      </c>
      <c r="AM631" s="170">
        <f>COUNTIF(SCH!AX640,"Oui")</f>
        <v>0</v>
      </c>
      <c r="AN631" s="76"/>
      <c r="AO631" s="170">
        <f>GeoH!P640</f>
        <v>0</v>
      </c>
      <c r="AP631" s="170">
        <f>MAX(GeoH!AK640,GeoH!BS640)</f>
        <v>0</v>
      </c>
      <c r="AQ631" s="170">
        <f>MAX(GeoH!AL640,GeoH!BT640)</f>
        <v>0</v>
      </c>
      <c r="AR631" s="170">
        <f>MAX(GeoH!AM640,GeoH!BU640)</f>
        <v>0</v>
      </c>
      <c r="AS631" s="170">
        <f>MAX(GeoH!AN640,GeoH!BV640)</f>
        <v>0</v>
      </c>
      <c r="AT631" s="170">
        <f>MAX(GeoH!AO640,GeoH!BW640)</f>
        <v>0</v>
      </c>
      <c r="AU631" s="170">
        <f>MAX(GeoH!AQ640,GeoH!BY640)</f>
        <v>0</v>
      </c>
      <c r="AV631" s="170">
        <f>MAX(GeoH!AR640,GeoH!BZ640)</f>
        <v>0</v>
      </c>
      <c r="AW631" s="170">
        <f>MAX(GeoH!AS640,GeoH!CA640)</f>
        <v>0</v>
      </c>
      <c r="AX631" s="170">
        <f>MAX(GeoH!AT640,GeoH!CB640)</f>
        <v>0</v>
      </c>
      <c r="AY631" s="170">
        <f>MAX(GeoH!AU640,GeoH!CC640)</f>
        <v>0</v>
      </c>
      <c r="AZ631" s="170">
        <f>MAX(GeoH!AV640,GeoH!CD640)</f>
        <v>0</v>
      </c>
      <c r="BA631" s="170">
        <f>MAX(GeoH!AW640,GeoH!CE640)</f>
        <v>0</v>
      </c>
      <c r="BB631" s="170">
        <f>MAX(GeoH!AX640,GeoH!CF640)</f>
        <v>0</v>
      </c>
      <c r="BC631" s="170">
        <f>MAX(GeoH!AY640,GeoH!CG640)</f>
        <v>0</v>
      </c>
      <c r="BD631" s="170">
        <f>MAX(GeoH!AZ640,GeoH!CH640)</f>
        <v>0</v>
      </c>
      <c r="BE631" s="170">
        <f>MAX(GeoH!BA640,GeoH!CI640)</f>
        <v>0</v>
      </c>
      <c r="BF631" s="170">
        <f>MAX(GeoH!BB640,GeoH!CJ640)</f>
        <v>0</v>
      </c>
      <c r="BG631" s="170">
        <f>MAX(COUNTIF(GeoH!BC640,"Oui"),COUNTIF(GeoH!CK640,"Oui"))</f>
        <v>0</v>
      </c>
      <c r="BH631" s="76"/>
      <c r="BI631" s="170">
        <f>Trachome!Q643</f>
        <v>0</v>
      </c>
      <c r="BJ631" s="170">
        <f>Trachome!AK643</f>
        <v>0</v>
      </c>
      <c r="BK631" s="170">
        <f>Trachome!AL643</f>
        <v>0</v>
      </c>
      <c r="BL631" s="170">
        <f>Trachome!AN643</f>
        <v>0</v>
      </c>
      <c r="BM631" s="170">
        <f>Trachome!AO643</f>
        <v>0</v>
      </c>
      <c r="BN631" s="170">
        <f>Trachome!AT643</f>
        <v>0</v>
      </c>
      <c r="BO631" s="170">
        <f>Trachome!AU643</f>
        <v>0</v>
      </c>
      <c r="BP631" s="170">
        <f>Trachome!AV643</f>
        <v>0</v>
      </c>
      <c r="BQ631" s="170">
        <f>Trachome!AW643</f>
        <v>0</v>
      </c>
      <c r="BR631" s="170">
        <f>COUNTIF(Trachome!AX643,"Oui")</f>
        <v>0</v>
      </c>
      <c r="BS631" s="76"/>
      <c r="BT631" s="170">
        <f t="shared" si="103"/>
        <v>0</v>
      </c>
      <c r="BU631" s="170">
        <f t="shared" si="104"/>
        <v>0</v>
      </c>
      <c r="BV631" s="170">
        <f t="shared" si="105"/>
        <v>0</v>
      </c>
      <c r="BW631" s="170">
        <f t="shared" si="106"/>
        <v>0</v>
      </c>
      <c r="BX631" s="170">
        <f t="shared" si="107"/>
        <v>0</v>
      </c>
      <c r="BY631" s="170">
        <f t="shared" si="110"/>
        <v>0</v>
      </c>
      <c r="BZ631" s="170">
        <f t="shared" si="111"/>
        <v>0</v>
      </c>
      <c r="CA631" s="170">
        <f t="shared" si="112"/>
        <v>0</v>
      </c>
      <c r="CB631" s="170">
        <f t="shared" si="108"/>
        <v>0</v>
      </c>
      <c r="CC631" s="170">
        <f t="shared" si="109"/>
        <v>0</v>
      </c>
    </row>
    <row r="632" spans="2:81" x14ac:dyDescent="0.25">
      <c r="B632" s="376">
        <f>'Données démographiques'!B640</f>
        <v>0</v>
      </c>
      <c r="C632" s="376">
        <f>'Données démographiques'!C640</f>
        <v>0</v>
      </c>
      <c r="D632" s="377">
        <f>'Données démographiques'!D640</f>
        <v>0</v>
      </c>
      <c r="E632" s="354"/>
      <c r="F632" s="377">
        <f>FL!M639</f>
        <v>0</v>
      </c>
      <c r="G632" s="377">
        <f>FL!AE639</f>
        <v>0</v>
      </c>
      <c r="H632" s="377">
        <f>FL!AF639</f>
        <v>0</v>
      </c>
      <c r="I632" s="377">
        <f>FL!AH639</f>
        <v>0</v>
      </c>
      <c r="J632" s="377">
        <f>FL!AI639</f>
        <v>0</v>
      </c>
      <c r="K632" s="377">
        <f>FL!AK639</f>
        <v>0</v>
      </c>
      <c r="L632" s="377">
        <f>FL!AM639</f>
        <v>0</v>
      </c>
      <c r="M632" s="377">
        <f>FL!AN639</f>
        <v>0</v>
      </c>
      <c r="N632" s="377">
        <f>FL!AO639</f>
        <v>0</v>
      </c>
      <c r="O632" s="377">
        <f>FL!AP639</f>
        <v>0</v>
      </c>
      <c r="P632" s="377">
        <f>FL!AQ639</f>
        <v>0</v>
      </c>
      <c r="Q632" s="377">
        <f>COUNTIF(FL!AR639,"Oui")</f>
        <v>0</v>
      </c>
      <c r="R632" s="354"/>
      <c r="S632" s="377">
        <f>Oncho!K639</f>
        <v>0</v>
      </c>
      <c r="T632" s="377">
        <f>MAX(Oncho!AB639,Oncho!BA639)</f>
        <v>0</v>
      </c>
      <c r="U632" s="377">
        <f>MAX(Oncho!AC639,Oncho!BB639)</f>
        <v>0</v>
      </c>
      <c r="V632" s="377">
        <f>MAX(Oncho!AE639,Oncho!BD639)</f>
        <v>0</v>
      </c>
      <c r="W632" s="377">
        <f>MAX(Oncho!AF639,Oncho!BE639)</f>
        <v>0</v>
      </c>
      <c r="X632" s="377">
        <f>MAX(Oncho!AG639,Oncho!BF639)</f>
        <v>0</v>
      </c>
      <c r="Y632" s="377">
        <f>MAX(Oncho!AH639,Oncho!BG639)</f>
        <v>0</v>
      </c>
      <c r="Z632" s="377">
        <f>MAX(Oncho!AI639,Oncho!BH639)</f>
        <v>0</v>
      </c>
      <c r="AA632" s="377">
        <f>MAX(Oncho!AJ639,Oncho!BI639)</f>
        <v>0</v>
      </c>
      <c r="AB632" s="377">
        <f>MAX(COUNTIF(Oncho!AK639,"Oui"),COUNTIF(Oncho!BJ639,"Oui"))</f>
        <v>0</v>
      </c>
      <c r="AC632" s="354"/>
      <c r="AD632" s="377">
        <f>SCH!P641</f>
        <v>0</v>
      </c>
      <c r="AE632" s="377">
        <f>SCH!AI641</f>
        <v>0</v>
      </c>
      <c r="AF632" s="377">
        <f>SCH!AJ641</f>
        <v>0</v>
      </c>
      <c r="AG632" s="377">
        <f>SCH!AN641</f>
        <v>0</v>
      </c>
      <c r="AH632" s="377">
        <f>SCH!AO641</f>
        <v>0</v>
      </c>
      <c r="AI632" s="377">
        <f>SCH!AT641</f>
        <v>0</v>
      </c>
      <c r="AJ632" s="377">
        <f>SCH!AU641</f>
        <v>0</v>
      </c>
      <c r="AK632" s="377">
        <f>SCH!AV641</f>
        <v>0</v>
      </c>
      <c r="AL632" s="377">
        <f>SCH!AW641</f>
        <v>0</v>
      </c>
      <c r="AM632" s="377">
        <f>COUNTIF(SCH!AX641,"Oui")</f>
        <v>0</v>
      </c>
      <c r="AN632" s="354"/>
      <c r="AO632" s="377">
        <f>GeoH!P641</f>
        <v>0</v>
      </c>
      <c r="AP632" s="377">
        <f>MAX(GeoH!AK641,GeoH!BS641)</f>
        <v>0</v>
      </c>
      <c r="AQ632" s="377">
        <f>MAX(GeoH!AL641,GeoH!BT641)</f>
        <v>0</v>
      </c>
      <c r="AR632" s="377">
        <f>MAX(GeoH!AM641,GeoH!BU641)</f>
        <v>0</v>
      </c>
      <c r="AS632" s="377">
        <f>MAX(GeoH!AN641,GeoH!BV641)</f>
        <v>0</v>
      </c>
      <c r="AT632" s="377">
        <f>MAX(GeoH!AO641,GeoH!BW641)</f>
        <v>0</v>
      </c>
      <c r="AU632" s="377">
        <f>MAX(GeoH!AQ641,GeoH!BY641)</f>
        <v>0</v>
      </c>
      <c r="AV632" s="377">
        <f>MAX(GeoH!AR641,GeoH!BZ641)</f>
        <v>0</v>
      </c>
      <c r="AW632" s="377">
        <f>MAX(GeoH!AS641,GeoH!CA641)</f>
        <v>0</v>
      </c>
      <c r="AX632" s="377">
        <f>MAX(GeoH!AT641,GeoH!CB641)</f>
        <v>0</v>
      </c>
      <c r="AY632" s="377">
        <f>MAX(GeoH!AU641,GeoH!CC641)</f>
        <v>0</v>
      </c>
      <c r="AZ632" s="377">
        <f>MAX(GeoH!AV641,GeoH!CD641)</f>
        <v>0</v>
      </c>
      <c r="BA632" s="377">
        <f>MAX(GeoH!AW641,GeoH!CE641)</f>
        <v>0</v>
      </c>
      <c r="BB632" s="377">
        <f>MAX(GeoH!AX641,GeoH!CF641)</f>
        <v>0</v>
      </c>
      <c r="BC632" s="377">
        <f>MAX(GeoH!AY641,GeoH!CG641)</f>
        <v>0</v>
      </c>
      <c r="BD632" s="377">
        <f>MAX(GeoH!AZ641,GeoH!CH641)</f>
        <v>0</v>
      </c>
      <c r="BE632" s="377">
        <f>MAX(GeoH!BA641,GeoH!CI641)</f>
        <v>0</v>
      </c>
      <c r="BF632" s="377">
        <f>MAX(GeoH!BB641,GeoH!CJ641)</f>
        <v>0</v>
      </c>
      <c r="BG632" s="377">
        <f>MAX(COUNTIF(GeoH!BC641,"Oui"),COUNTIF(GeoH!CK641,"Oui"))</f>
        <v>0</v>
      </c>
      <c r="BH632" s="354"/>
      <c r="BI632" s="377">
        <f>Trachome!Q644</f>
        <v>0</v>
      </c>
      <c r="BJ632" s="377">
        <f>Trachome!AK644</f>
        <v>0</v>
      </c>
      <c r="BK632" s="377">
        <f>Trachome!AL644</f>
        <v>0</v>
      </c>
      <c r="BL632" s="377">
        <f>Trachome!AN644</f>
        <v>0</v>
      </c>
      <c r="BM632" s="377">
        <f>Trachome!AO644</f>
        <v>0</v>
      </c>
      <c r="BN632" s="377">
        <f>Trachome!AT644</f>
        <v>0</v>
      </c>
      <c r="BO632" s="377">
        <f>Trachome!AU644</f>
        <v>0</v>
      </c>
      <c r="BP632" s="377">
        <f>Trachome!AV644</f>
        <v>0</v>
      </c>
      <c r="BQ632" s="377">
        <f>Trachome!AW644</f>
        <v>0</v>
      </c>
      <c r="BR632" s="377">
        <f>COUNTIF(Trachome!AX644,"Oui")</f>
        <v>0</v>
      </c>
      <c r="BS632" s="354"/>
      <c r="BT632" s="377">
        <f t="shared" si="103"/>
        <v>0</v>
      </c>
      <c r="BU632" s="377">
        <f t="shared" si="104"/>
        <v>0</v>
      </c>
      <c r="BV632" s="377">
        <f t="shared" si="105"/>
        <v>0</v>
      </c>
      <c r="BW632" s="377">
        <f t="shared" si="106"/>
        <v>0</v>
      </c>
      <c r="BX632" s="377">
        <f t="shared" si="107"/>
        <v>0</v>
      </c>
      <c r="BY632" s="377">
        <f t="shared" si="110"/>
        <v>0</v>
      </c>
      <c r="BZ632" s="377">
        <f t="shared" si="111"/>
        <v>0</v>
      </c>
      <c r="CA632" s="377">
        <f t="shared" si="112"/>
        <v>0</v>
      </c>
      <c r="CB632" s="377">
        <f t="shared" si="108"/>
        <v>0</v>
      </c>
      <c r="CC632" s="377">
        <f t="shared" si="109"/>
        <v>0</v>
      </c>
    </row>
    <row r="633" spans="2:81" x14ac:dyDescent="0.25">
      <c r="B633" s="169">
        <f>'Données démographiques'!B641</f>
        <v>0</v>
      </c>
      <c r="C633" s="169">
        <f>'Données démographiques'!C641</f>
        <v>0</v>
      </c>
      <c r="D633" s="170">
        <f>'Données démographiques'!D641</f>
        <v>0</v>
      </c>
      <c r="E633" s="76"/>
      <c r="F633" s="170">
        <f>FL!M640</f>
        <v>0</v>
      </c>
      <c r="G633" s="170">
        <f>FL!AE640</f>
        <v>0</v>
      </c>
      <c r="H633" s="170">
        <f>FL!AF640</f>
        <v>0</v>
      </c>
      <c r="I633" s="170">
        <f>FL!AH640</f>
        <v>0</v>
      </c>
      <c r="J633" s="170">
        <f>FL!AI640</f>
        <v>0</v>
      </c>
      <c r="K633" s="170">
        <f>FL!AK640</f>
        <v>0</v>
      </c>
      <c r="L633" s="170">
        <f>FL!AM640</f>
        <v>0</v>
      </c>
      <c r="M633" s="170">
        <f>FL!AN640</f>
        <v>0</v>
      </c>
      <c r="N633" s="170">
        <f>FL!AO640</f>
        <v>0</v>
      </c>
      <c r="O633" s="170">
        <f>FL!AP640</f>
        <v>0</v>
      </c>
      <c r="P633" s="170">
        <f>FL!AQ640</f>
        <v>0</v>
      </c>
      <c r="Q633" s="170">
        <f>COUNTIF(FL!AR640,"Oui")</f>
        <v>0</v>
      </c>
      <c r="R633" s="76"/>
      <c r="S633" s="170">
        <f>Oncho!K640</f>
        <v>0</v>
      </c>
      <c r="T633" s="170">
        <f>MAX(Oncho!AB640,Oncho!BA640)</f>
        <v>0</v>
      </c>
      <c r="U633" s="170">
        <f>MAX(Oncho!AC640,Oncho!BB640)</f>
        <v>0</v>
      </c>
      <c r="V633" s="170">
        <f>MAX(Oncho!AE640,Oncho!BD640)</f>
        <v>0</v>
      </c>
      <c r="W633" s="170">
        <f>MAX(Oncho!AF640,Oncho!BE640)</f>
        <v>0</v>
      </c>
      <c r="X633" s="170">
        <f>MAX(Oncho!AG640,Oncho!BF640)</f>
        <v>0</v>
      </c>
      <c r="Y633" s="170">
        <f>MAX(Oncho!AH640,Oncho!BG640)</f>
        <v>0</v>
      </c>
      <c r="Z633" s="170">
        <f>MAX(Oncho!AI640,Oncho!BH640)</f>
        <v>0</v>
      </c>
      <c r="AA633" s="170">
        <f>MAX(Oncho!AJ640,Oncho!BI640)</f>
        <v>0</v>
      </c>
      <c r="AB633" s="170">
        <f>MAX(COUNTIF(Oncho!AK640,"Oui"),COUNTIF(Oncho!BJ640,"Oui"))</f>
        <v>0</v>
      </c>
      <c r="AC633" s="76"/>
      <c r="AD633" s="170">
        <f>SCH!P642</f>
        <v>0</v>
      </c>
      <c r="AE633" s="170">
        <f>SCH!AI642</f>
        <v>0</v>
      </c>
      <c r="AF633" s="170">
        <f>SCH!AJ642</f>
        <v>0</v>
      </c>
      <c r="AG633" s="170">
        <f>SCH!AN642</f>
        <v>0</v>
      </c>
      <c r="AH633" s="170">
        <f>SCH!AO642</f>
        <v>0</v>
      </c>
      <c r="AI633" s="170">
        <f>SCH!AT642</f>
        <v>0</v>
      </c>
      <c r="AJ633" s="170">
        <f>SCH!AU642</f>
        <v>0</v>
      </c>
      <c r="AK633" s="170">
        <f>SCH!AV642</f>
        <v>0</v>
      </c>
      <c r="AL633" s="170">
        <f>SCH!AW642</f>
        <v>0</v>
      </c>
      <c r="AM633" s="170">
        <f>COUNTIF(SCH!AX642,"Oui")</f>
        <v>0</v>
      </c>
      <c r="AN633" s="76"/>
      <c r="AO633" s="170">
        <f>GeoH!P642</f>
        <v>0</v>
      </c>
      <c r="AP633" s="170">
        <f>MAX(GeoH!AK642,GeoH!BS642)</f>
        <v>0</v>
      </c>
      <c r="AQ633" s="170">
        <f>MAX(GeoH!AL642,GeoH!BT642)</f>
        <v>0</v>
      </c>
      <c r="AR633" s="170">
        <f>MAX(GeoH!AM642,GeoH!BU642)</f>
        <v>0</v>
      </c>
      <c r="AS633" s="170">
        <f>MAX(GeoH!AN642,GeoH!BV642)</f>
        <v>0</v>
      </c>
      <c r="AT633" s="170">
        <f>MAX(GeoH!AO642,GeoH!BW642)</f>
        <v>0</v>
      </c>
      <c r="AU633" s="170">
        <f>MAX(GeoH!AQ642,GeoH!BY642)</f>
        <v>0</v>
      </c>
      <c r="AV633" s="170">
        <f>MAX(GeoH!AR642,GeoH!BZ642)</f>
        <v>0</v>
      </c>
      <c r="AW633" s="170">
        <f>MAX(GeoH!AS642,GeoH!CA642)</f>
        <v>0</v>
      </c>
      <c r="AX633" s="170">
        <f>MAX(GeoH!AT642,GeoH!CB642)</f>
        <v>0</v>
      </c>
      <c r="AY633" s="170">
        <f>MAX(GeoH!AU642,GeoH!CC642)</f>
        <v>0</v>
      </c>
      <c r="AZ633" s="170">
        <f>MAX(GeoH!AV642,GeoH!CD642)</f>
        <v>0</v>
      </c>
      <c r="BA633" s="170">
        <f>MAX(GeoH!AW642,GeoH!CE642)</f>
        <v>0</v>
      </c>
      <c r="BB633" s="170">
        <f>MAX(GeoH!AX642,GeoH!CF642)</f>
        <v>0</v>
      </c>
      <c r="BC633" s="170">
        <f>MAX(GeoH!AY642,GeoH!CG642)</f>
        <v>0</v>
      </c>
      <c r="BD633" s="170">
        <f>MAX(GeoH!AZ642,GeoH!CH642)</f>
        <v>0</v>
      </c>
      <c r="BE633" s="170">
        <f>MAX(GeoH!BA642,GeoH!CI642)</f>
        <v>0</v>
      </c>
      <c r="BF633" s="170">
        <f>MAX(GeoH!BB642,GeoH!CJ642)</f>
        <v>0</v>
      </c>
      <c r="BG633" s="170">
        <f>MAX(COUNTIF(GeoH!BC642,"Oui"),COUNTIF(GeoH!CK642,"Oui"))</f>
        <v>0</v>
      </c>
      <c r="BH633" s="76"/>
      <c r="BI633" s="170">
        <f>Trachome!Q645</f>
        <v>0</v>
      </c>
      <c r="BJ633" s="170">
        <f>Trachome!AK645</f>
        <v>0</v>
      </c>
      <c r="BK633" s="170">
        <f>Trachome!AL645</f>
        <v>0</v>
      </c>
      <c r="BL633" s="170">
        <f>Trachome!AN645</f>
        <v>0</v>
      </c>
      <c r="BM633" s="170">
        <f>Trachome!AO645</f>
        <v>0</v>
      </c>
      <c r="BN633" s="170">
        <f>Trachome!AT645</f>
        <v>0</v>
      </c>
      <c r="BO633" s="170">
        <f>Trachome!AU645</f>
        <v>0</v>
      </c>
      <c r="BP633" s="170">
        <f>Trachome!AV645</f>
        <v>0</v>
      </c>
      <c r="BQ633" s="170">
        <f>Trachome!AW645</f>
        <v>0</v>
      </c>
      <c r="BR633" s="170">
        <f>COUNTIF(Trachome!AX645,"Oui")</f>
        <v>0</v>
      </c>
      <c r="BS633" s="76"/>
      <c r="BT633" s="170">
        <f t="shared" si="103"/>
        <v>0</v>
      </c>
      <c r="BU633" s="170">
        <f t="shared" si="104"/>
        <v>0</v>
      </c>
      <c r="BV633" s="170">
        <f t="shared" si="105"/>
        <v>0</v>
      </c>
      <c r="BW633" s="170">
        <f t="shared" si="106"/>
        <v>0</v>
      </c>
      <c r="BX633" s="170">
        <f t="shared" si="107"/>
        <v>0</v>
      </c>
      <c r="BY633" s="170">
        <f t="shared" si="110"/>
        <v>0</v>
      </c>
      <c r="BZ633" s="170">
        <f t="shared" si="111"/>
        <v>0</v>
      </c>
      <c r="CA633" s="170">
        <f t="shared" si="112"/>
        <v>0</v>
      </c>
      <c r="CB633" s="170">
        <f t="shared" si="108"/>
        <v>0</v>
      </c>
      <c r="CC633" s="170">
        <f t="shared" si="109"/>
        <v>0</v>
      </c>
    </row>
    <row r="634" spans="2:81" x14ac:dyDescent="0.25">
      <c r="B634" s="376">
        <f>'Données démographiques'!B642</f>
        <v>0</v>
      </c>
      <c r="C634" s="376">
        <f>'Données démographiques'!C642</f>
        <v>0</v>
      </c>
      <c r="D634" s="377">
        <f>'Données démographiques'!D642</f>
        <v>0</v>
      </c>
      <c r="E634" s="354"/>
      <c r="F634" s="377">
        <f>FL!M641</f>
        <v>0</v>
      </c>
      <c r="G634" s="377">
        <f>FL!AE641</f>
        <v>0</v>
      </c>
      <c r="H634" s="377">
        <f>FL!AF641</f>
        <v>0</v>
      </c>
      <c r="I634" s="377">
        <f>FL!AH641</f>
        <v>0</v>
      </c>
      <c r="J634" s="377">
        <f>FL!AI641</f>
        <v>0</v>
      </c>
      <c r="K634" s="377">
        <f>FL!AK641</f>
        <v>0</v>
      </c>
      <c r="L634" s="377">
        <f>FL!AM641</f>
        <v>0</v>
      </c>
      <c r="M634" s="377">
        <f>FL!AN641</f>
        <v>0</v>
      </c>
      <c r="N634" s="377">
        <f>FL!AO641</f>
        <v>0</v>
      </c>
      <c r="O634" s="377">
        <f>FL!AP641</f>
        <v>0</v>
      </c>
      <c r="P634" s="377">
        <f>FL!AQ641</f>
        <v>0</v>
      </c>
      <c r="Q634" s="377">
        <f>COUNTIF(FL!AR641,"Oui")</f>
        <v>0</v>
      </c>
      <c r="R634" s="354"/>
      <c r="S634" s="377">
        <f>Oncho!K641</f>
        <v>0</v>
      </c>
      <c r="T634" s="377">
        <f>MAX(Oncho!AB641,Oncho!BA641)</f>
        <v>0</v>
      </c>
      <c r="U634" s="377">
        <f>MAX(Oncho!AC641,Oncho!BB641)</f>
        <v>0</v>
      </c>
      <c r="V634" s="377">
        <f>MAX(Oncho!AE641,Oncho!BD641)</f>
        <v>0</v>
      </c>
      <c r="W634" s="377">
        <f>MAX(Oncho!AF641,Oncho!BE641)</f>
        <v>0</v>
      </c>
      <c r="X634" s="377">
        <f>MAX(Oncho!AG641,Oncho!BF641)</f>
        <v>0</v>
      </c>
      <c r="Y634" s="377">
        <f>MAX(Oncho!AH641,Oncho!BG641)</f>
        <v>0</v>
      </c>
      <c r="Z634" s="377">
        <f>MAX(Oncho!AI641,Oncho!BH641)</f>
        <v>0</v>
      </c>
      <c r="AA634" s="377">
        <f>MAX(Oncho!AJ641,Oncho!BI641)</f>
        <v>0</v>
      </c>
      <c r="AB634" s="377">
        <f>MAX(COUNTIF(Oncho!AK641,"Oui"),COUNTIF(Oncho!BJ641,"Oui"))</f>
        <v>0</v>
      </c>
      <c r="AC634" s="354"/>
      <c r="AD634" s="377">
        <f>SCH!P643</f>
        <v>0</v>
      </c>
      <c r="AE634" s="377">
        <f>SCH!AI643</f>
        <v>0</v>
      </c>
      <c r="AF634" s="377">
        <f>SCH!AJ643</f>
        <v>0</v>
      </c>
      <c r="AG634" s="377">
        <f>SCH!AN643</f>
        <v>0</v>
      </c>
      <c r="AH634" s="377">
        <f>SCH!AO643</f>
        <v>0</v>
      </c>
      <c r="AI634" s="377">
        <f>SCH!AT643</f>
        <v>0</v>
      </c>
      <c r="AJ634" s="377">
        <f>SCH!AU643</f>
        <v>0</v>
      </c>
      <c r="AK634" s="377">
        <f>SCH!AV643</f>
        <v>0</v>
      </c>
      <c r="AL634" s="377">
        <f>SCH!AW643</f>
        <v>0</v>
      </c>
      <c r="AM634" s="377">
        <f>COUNTIF(SCH!AX643,"Oui")</f>
        <v>0</v>
      </c>
      <c r="AN634" s="354"/>
      <c r="AO634" s="377">
        <f>GeoH!P643</f>
        <v>0</v>
      </c>
      <c r="AP634" s="377">
        <f>MAX(GeoH!AK643,GeoH!BS643)</f>
        <v>0</v>
      </c>
      <c r="AQ634" s="377">
        <f>MAX(GeoH!AL643,GeoH!BT643)</f>
        <v>0</v>
      </c>
      <c r="AR634" s="377">
        <f>MAX(GeoH!AM643,GeoH!BU643)</f>
        <v>0</v>
      </c>
      <c r="AS634" s="377">
        <f>MAX(GeoH!AN643,GeoH!BV643)</f>
        <v>0</v>
      </c>
      <c r="AT634" s="377">
        <f>MAX(GeoH!AO643,GeoH!BW643)</f>
        <v>0</v>
      </c>
      <c r="AU634" s="377">
        <f>MAX(GeoH!AQ643,GeoH!BY643)</f>
        <v>0</v>
      </c>
      <c r="AV634" s="377">
        <f>MAX(GeoH!AR643,GeoH!BZ643)</f>
        <v>0</v>
      </c>
      <c r="AW634" s="377">
        <f>MAX(GeoH!AS643,GeoH!CA643)</f>
        <v>0</v>
      </c>
      <c r="AX634" s="377">
        <f>MAX(GeoH!AT643,GeoH!CB643)</f>
        <v>0</v>
      </c>
      <c r="AY634" s="377">
        <f>MAX(GeoH!AU643,GeoH!CC643)</f>
        <v>0</v>
      </c>
      <c r="AZ634" s="377">
        <f>MAX(GeoH!AV643,GeoH!CD643)</f>
        <v>0</v>
      </c>
      <c r="BA634" s="377">
        <f>MAX(GeoH!AW643,GeoH!CE643)</f>
        <v>0</v>
      </c>
      <c r="BB634" s="377">
        <f>MAX(GeoH!AX643,GeoH!CF643)</f>
        <v>0</v>
      </c>
      <c r="BC634" s="377">
        <f>MAX(GeoH!AY643,GeoH!CG643)</f>
        <v>0</v>
      </c>
      <c r="BD634" s="377">
        <f>MAX(GeoH!AZ643,GeoH!CH643)</f>
        <v>0</v>
      </c>
      <c r="BE634" s="377">
        <f>MAX(GeoH!BA643,GeoH!CI643)</f>
        <v>0</v>
      </c>
      <c r="BF634" s="377">
        <f>MAX(GeoH!BB643,GeoH!CJ643)</f>
        <v>0</v>
      </c>
      <c r="BG634" s="377">
        <f>MAX(COUNTIF(GeoH!BC643,"Oui"),COUNTIF(GeoH!CK643,"Oui"))</f>
        <v>0</v>
      </c>
      <c r="BH634" s="354"/>
      <c r="BI634" s="377">
        <f>Trachome!Q646</f>
        <v>0</v>
      </c>
      <c r="BJ634" s="377">
        <f>Trachome!AK646</f>
        <v>0</v>
      </c>
      <c r="BK634" s="377">
        <f>Trachome!AL646</f>
        <v>0</v>
      </c>
      <c r="BL634" s="377">
        <f>Trachome!AN646</f>
        <v>0</v>
      </c>
      <c r="BM634" s="377">
        <f>Trachome!AO646</f>
        <v>0</v>
      </c>
      <c r="BN634" s="377">
        <f>Trachome!AT646</f>
        <v>0</v>
      </c>
      <c r="BO634" s="377">
        <f>Trachome!AU646</f>
        <v>0</v>
      </c>
      <c r="BP634" s="377">
        <f>Trachome!AV646</f>
        <v>0</v>
      </c>
      <c r="BQ634" s="377">
        <f>Trachome!AW646</f>
        <v>0</v>
      </c>
      <c r="BR634" s="377">
        <f>COUNTIF(Trachome!AX646,"Oui")</f>
        <v>0</v>
      </c>
      <c r="BS634" s="354"/>
      <c r="BT634" s="377">
        <f t="shared" si="103"/>
        <v>0</v>
      </c>
      <c r="BU634" s="377">
        <f t="shared" si="104"/>
        <v>0</v>
      </c>
      <c r="BV634" s="377">
        <f t="shared" si="105"/>
        <v>0</v>
      </c>
      <c r="BW634" s="377">
        <f t="shared" si="106"/>
        <v>0</v>
      </c>
      <c r="BX634" s="377">
        <f t="shared" si="107"/>
        <v>0</v>
      </c>
      <c r="BY634" s="377">
        <f t="shared" si="110"/>
        <v>0</v>
      </c>
      <c r="BZ634" s="377">
        <f t="shared" si="111"/>
        <v>0</v>
      </c>
      <c r="CA634" s="377">
        <f t="shared" si="112"/>
        <v>0</v>
      </c>
      <c r="CB634" s="377">
        <f t="shared" si="108"/>
        <v>0</v>
      </c>
      <c r="CC634" s="377">
        <f t="shared" si="109"/>
        <v>0</v>
      </c>
    </row>
    <row r="635" spans="2:81" x14ac:dyDescent="0.25">
      <c r="B635" s="169">
        <f>'Données démographiques'!B643</f>
        <v>0</v>
      </c>
      <c r="C635" s="169">
        <f>'Données démographiques'!C643</f>
        <v>0</v>
      </c>
      <c r="D635" s="170">
        <f>'Données démographiques'!D643</f>
        <v>0</v>
      </c>
      <c r="E635" s="76"/>
      <c r="F635" s="170">
        <f>FL!M642</f>
        <v>0</v>
      </c>
      <c r="G635" s="170">
        <f>FL!AE642</f>
        <v>0</v>
      </c>
      <c r="H635" s="170">
        <f>FL!AF642</f>
        <v>0</v>
      </c>
      <c r="I635" s="170">
        <f>FL!AH642</f>
        <v>0</v>
      </c>
      <c r="J635" s="170">
        <f>FL!AI642</f>
        <v>0</v>
      </c>
      <c r="K635" s="170">
        <f>FL!AK642</f>
        <v>0</v>
      </c>
      <c r="L635" s="170">
        <f>FL!AM642</f>
        <v>0</v>
      </c>
      <c r="M635" s="170">
        <f>FL!AN642</f>
        <v>0</v>
      </c>
      <c r="N635" s="170">
        <f>FL!AO642</f>
        <v>0</v>
      </c>
      <c r="O635" s="170">
        <f>FL!AP642</f>
        <v>0</v>
      </c>
      <c r="P635" s="170">
        <f>FL!AQ642</f>
        <v>0</v>
      </c>
      <c r="Q635" s="170">
        <f>COUNTIF(FL!AR642,"Oui")</f>
        <v>0</v>
      </c>
      <c r="R635" s="76"/>
      <c r="S635" s="170">
        <f>Oncho!K642</f>
        <v>0</v>
      </c>
      <c r="T635" s="170">
        <f>MAX(Oncho!AB642,Oncho!BA642)</f>
        <v>0</v>
      </c>
      <c r="U635" s="170">
        <f>MAX(Oncho!AC642,Oncho!BB642)</f>
        <v>0</v>
      </c>
      <c r="V635" s="170">
        <f>MAX(Oncho!AE642,Oncho!BD642)</f>
        <v>0</v>
      </c>
      <c r="W635" s="170">
        <f>MAX(Oncho!AF642,Oncho!BE642)</f>
        <v>0</v>
      </c>
      <c r="X635" s="170">
        <f>MAX(Oncho!AG642,Oncho!BF642)</f>
        <v>0</v>
      </c>
      <c r="Y635" s="170">
        <f>MAX(Oncho!AH642,Oncho!BG642)</f>
        <v>0</v>
      </c>
      <c r="Z635" s="170">
        <f>MAX(Oncho!AI642,Oncho!BH642)</f>
        <v>0</v>
      </c>
      <c r="AA635" s="170">
        <f>MAX(Oncho!AJ642,Oncho!BI642)</f>
        <v>0</v>
      </c>
      <c r="AB635" s="170">
        <f>MAX(COUNTIF(Oncho!AK642,"Oui"),COUNTIF(Oncho!BJ642,"Oui"))</f>
        <v>0</v>
      </c>
      <c r="AC635" s="76"/>
      <c r="AD635" s="170">
        <f>SCH!P644</f>
        <v>0</v>
      </c>
      <c r="AE635" s="170">
        <f>SCH!AI644</f>
        <v>0</v>
      </c>
      <c r="AF635" s="170">
        <f>SCH!AJ644</f>
        <v>0</v>
      </c>
      <c r="AG635" s="170">
        <f>SCH!AN644</f>
        <v>0</v>
      </c>
      <c r="AH635" s="170">
        <f>SCH!AO644</f>
        <v>0</v>
      </c>
      <c r="AI635" s="170">
        <f>SCH!AT644</f>
        <v>0</v>
      </c>
      <c r="AJ635" s="170">
        <f>SCH!AU644</f>
        <v>0</v>
      </c>
      <c r="AK635" s="170">
        <f>SCH!AV644</f>
        <v>0</v>
      </c>
      <c r="AL635" s="170">
        <f>SCH!AW644</f>
        <v>0</v>
      </c>
      <c r="AM635" s="170">
        <f>COUNTIF(SCH!AX644,"Oui")</f>
        <v>0</v>
      </c>
      <c r="AN635" s="76"/>
      <c r="AO635" s="170">
        <f>GeoH!P644</f>
        <v>0</v>
      </c>
      <c r="AP635" s="170">
        <f>MAX(GeoH!AK644,GeoH!BS644)</f>
        <v>0</v>
      </c>
      <c r="AQ635" s="170">
        <f>MAX(GeoH!AL644,GeoH!BT644)</f>
        <v>0</v>
      </c>
      <c r="AR635" s="170">
        <f>MAX(GeoH!AM644,GeoH!BU644)</f>
        <v>0</v>
      </c>
      <c r="AS635" s="170">
        <f>MAX(GeoH!AN644,GeoH!BV644)</f>
        <v>0</v>
      </c>
      <c r="AT635" s="170">
        <f>MAX(GeoH!AO644,GeoH!BW644)</f>
        <v>0</v>
      </c>
      <c r="AU635" s="170">
        <f>MAX(GeoH!AQ644,GeoH!BY644)</f>
        <v>0</v>
      </c>
      <c r="AV635" s="170">
        <f>MAX(GeoH!AR644,GeoH!BZ644)</f>
        <v>0</v>
      </c>
      <c r="AW635" s="170">
        <f>MAX(GeoH!AS644,GeoH!CA644)</f>
        <v>0</v>
      </c>
      <c r="AX635" s="170">
        <f>MAX(GeoH!AT644,GeoH!CB644)</f>
        <v>0</v>
      </c>
      <c r="AY635" s="170">
        <f>MAX(GeoH!AU644,GeoH!CC644)</f>
        <v>0</v>
      </c>
      <c r="AZ635" s="170">
        <f>MAX(GeoH!AV644,GeoH!CD644)</f>
        <v>0</v>
      </c>
      <c r="BA635" s="170">
        <f>MAX(GeoH!AW644,GeoH!CE644)</f>
        <v>0</v>
      </c>
      <c r="BB635" s="170">
        <f>MAX(GeoH!AX644,GeoH!CF644)</f>
        <v>0</v>
      </c>
      <c r="BC635" s="170">
        <f>MAX(GeoH!AY644,GeoH!CG644)</f>
        <v>0</v>
      </c>
      <c r="BD635" s="170">
        <f>MAX(GeoH!AZ644,GeoH!CH644)</f>
        <v>0</v>
      </c>
      <c r="BE635" s="170">
        <f>MAX(GeoH!BA644,GeoH!CI644)</f>
        <v>0</v>
      </c>
      <c r="BF635" s="170">
        <f>MAX(GeoH!BB644,GeoH!CJ644)</f>
        <v>0</v>
      </c>
      <c r="BG635" s="170">
        <f>MAX(COUNTIF(GeoH!BC644,"Oui"),COUNTIF(GeoH!CK644,"Oui"))</f>
        <v>0</v>
      </c>
      <c r="BH635" s="76"/>
      <c r="BI635" s="170">
        <f>Trachome!Q647</f>
        <v>0</v>
      </c>
      <c r="BJ635" s="170">
        <f>Trachome!AK647</f>
        <v>0</v>
      </c>
      <c r="BK635" s="170">
        <f>Trachome!AL647</f>
        <v>0</v>
      </c>
      <c r="BL635" s="170">
        <f>Trachome!AN647</f>
        <v>0</v>
      </c>
      <c r="BM635" s="170">
        <f>Trachome!AO647</f>
        <v>0</v>
      </c>
      <c r="BN635" s="170">
        <f>Trachome!AT647</f>
        <v>0</v>
      </c>
      <c r="BO635" s="170">
        <f>Trachome!AU647</f>
        <v>0</v>
      </c>
      <c r="BP635" s="170">
        <f>Trachome!AV647</f>
        <v>0</v>
      </c>
      <c r="BQ635" s="170">
        <f>Trachome!AW647</f>
        <v>0</v>
      </c>
      <c r="BR635" s="170">
        <f>COUNTIF(Trachome!AX647,"Oui")</f>
        <v>0</v>
      </c>
      <c r="BS635" s="76"/>
      <c r="BT635" s="170">
        <f t="shared" si="103"/>
        <v>0</v>
      </c>
      <c r="BU635" s="170">
        <f t="shared" si="104"/>
        <v>0</v>
      </c>
      <c r="BV635" s="170">
        <f t="shared" si="105"/>
        <v>0</v>
      </c>
      <c r="BW635" s="170">
        <f t="shared" si="106"/>
        <v>0</v>
      </c>
      <c r="BX635" s="170">
        <f t="shared" si="107"/>
        <v>0</v>
      </c>
      <c r="BY635" s="170">
        <f t="shared" si="110"/>
        <v>0</v>
      </c>
      <c r="BZ635" s="170">
        <f t="shared" si="111"/>
        <v>0</v>
      </c>
      <c r="CA635" s="170">
        <f t="shared" si="112"/>
        <v>0</v>
      </c>
      <c r="CB635" s="170">
        <f t="shared" si="108"/>
        <v>0</v>
      </c>
      <c r="CC635" s="170">
        <f t="shared" si="109"/>
        <v>0</v>
      </c>
    </row>
    <row r="636" spans="2:81" x14ac:dyDescent="0.25">
      <c r="B636" s="376">
        <f>'Données démographiques'!B644</f>
        <v>0</v>
      </c>
      <c r="C636" s="376">
        <f>'Données démographiques'!C644</f>
        <v>0</v>
      </c>
      <c r="D636" s="377">
        <f>'Données démographiques'!D644</f>
        <v>0</v>
      </c>
      <c r="E636" s="354"/>
      <c r="F636" s="377">
        <f>FL!M643</f>
        <v>0</v>
      </c>
      <c r="G636" s="377">
        <f>FL!AE643</f>
        <v>0</v>
      </c>
      <c r="H636" s="377">
        <f>FL!AF643</f>
        <v>0</v>
      </c>
      <c r="I636" s="377">
        <f>FL!AH643</f>
        <v>0</v>
      </c>
      <c r="J636" s="377">
        <f>FL!AI643</f>
        <v>0</v>
      </c>
      <c r="K636" s="377">
        <f>FL!AK643</f>
        <v>0</v>
      </c>
      <c r="L636" s="377">
        <f>FL!AM643</f>
        <v>0</v>
      </c>
      <c r="M636" s="377">
        <f>FL!AN643</f>
        <v>0</v>
      </c>
      <c r="N636" s="377">
        <f>FL!AO643</f>
        <v>0</v>
      </c>
      <c r="O636" s="377">
        <f>FL!AP643</f>
        <v>0</v>
      </c>
      <c r="P636" s="377">
        <f>FL!AQ643</f>
        <v>0</v>
      </c>
      <c r="Q636" s="377">
        <f>COUNTIF(FL!AR643,"Oui")</f>
        <v>0</v>
      </c>
      <c r="R636" s="354"/>
      <c r="S636" s="377">
        <f>Oncho!K643</f>
        <v>0</v>
      </c>
      <c r="T636" s="377">
        <f>MAX(Oncho!AB643,Oncho!BA643)</f>
        <v>0</v>
      </c>
      <c r="U636" s="377">
        <f>MAX(Oncho!AC643,Oncho!BB643)</f>
        <v>0</v>
      </c>
      <c r="V636" s="377">
        <f>MAX(Oncho!AE643,Oncho!BD643)</f>
        <v>0</v>
      </c>
      <c r="W636" s="377">
        <f>MAX(Oncho!AF643,Oncho!BE643)</f>
        <v>0</v>
      </c>
      <c r="X636" s="377">
        <f>MAX(Oncho!AG643,Oncho!BF643)</f>
        <v>0</v>
      </c>
      <c r="Y636" s="377">
        <f>MAX(Oncho!AH643,Oncho!BG643)</f>
        <v>0</v>
      </c>
      <c r="Z636" s="377">
        <f>MAX(Oncho!AI643,Oncho!BH643)</f>
        <v>0</v>
      </c>
      <c r="AA636" s="377">
        <f>MAX(Oncho!AJ643,Oncho!BI643)</f>
        <v>0</v>
      </c>
      <c r="AB636" s="377">
        <f>MAX(COUNTIF(Oncho!AK643,"Oui"),COUNTIF(Oncho!BJ643,"Oui"))</f>
        <v>0</v>
      </c>
      <c r="AC636" s="354"/>
      <c r="AD636" s="377">
        <f>SCH!P645</f>
        <v>0</v>
      </c>
      <c r="AE636" s="377">
        <f>SCH!AI645</f>
        <v>0</v>
      </c>
      <c r="AF636" s="377">
        <f>SCH!AJ645</f>
        <v>0</v>
      </c>
      <c r="AG636" s="377">
        <f>SCH!AN645</f>
        <v>0</v>
      </c>
      <c r="AH636" s="377">
        <f>SCH!AO645</f>
        <v>0</v>
      </c>
      <c r="AI636" s="377">
        <f>SCH!AT645</f>
        <v>0</v>
      </c>
      <c r="AJ636" s="377">
        <f>SCH!AU645</f>
        <v>0</v>
      </c>
      <c r="AK636" s="377">
        <f>SCH!AV645</f>
        <v>0</v>
      </c>
      <c r="AL636" s="377">
        <f>SCH!AW645</f>
        <v>0</v>
      </c>
      <c r="AM636" s="377">
        <f>COUNTIF(SCH!AX645,"Oui")</f>
        <v>0</v>
      </c>
      <c r="AN636" s="354"/>
      <c r="AO636" s="377">
        <f>GeoH!P645</f>
        <v>0</v>
      </c>
      <c r="AP636" s="377">
        <f>MAX(GeoH!AK645,GeoH!BS645)</f>
        <v>0</v>
      </c>
      <c r="AQ636" s="377">
        <f>MAX(GeoH!AL645,GeoH!BT645)</f>
        <v>0</v>
      </c>
      <c r="AR636" s="377">
        <f>MAX(GeoH!AM645,GeoH!BU645)</f>
        <v>0</v>
      </c>
      <c r="AS636" s="377">
        <f>MAX(GeoH!AN645,GeoH!BV645)</f>
        <v>0</v>
      </c>
      <c r="AT636" s="377">
        <f>MAX(GeoH!AO645,GeoH!BW645)</f>
        <v>0</v>
      </c>
      <c r="AU636" s="377">
        <f>MAX(GeoH!AQ645,GeoH!BY645)</f>
        <v>0</v>
      </c>
      <c r="AV636" s="377">
        <f>MAX(GeoH!AR645,GeoH!BZ645)</f>
        <v>0</v>
      </c>
      <c r="AW636" s="377">
        <f>MAX(GeoH!AS645,GeoH!CA645)</f>
        <v>0</v>
      </c>
      <c r="AX636" s="377">
        <f>MAX(GeoH!AT645,GeoH!CB645)</f>
        <v>0</v>
      </c>
      <c r="AY636" s="377">
        <f>MAX(GeoH!AU645,GeoH!CC645)</f>
        <v>0</v>
      </c>
      <c r="AZ636" s="377">
        <f>MAX(GeoH!AV645,GeoH!CD645)</f>
        <v>0</v>
      </c>
      <c r="BA636" s="377">
        <f>MAX(GeoH!AW645,GeoH!CE645)</f>
        <v>0</v>
      </c>
      <c r="BB636" s="377">
        <f>MAX(GeoH!AX645,GeoH!CF645)</f>
        <v>0</v>
      </c>
      <c r="BC636" s="377">
        <f>MAX(GeoH!AY645,GeoH!CG645)</f>
        <v>0</v>
      </c>
      <c r="BD636" s="377">
        <f>MAX(GeoH!AZ645,GeoH!CH645)</f>
        <v>0</v>
      </c>
      <c r="BE636" s="377">
        <f>MAX(GeoH!BA645,GeoH!CI645)</f>
        <v>0</v>
      </c>
      <c r="BF636" s="377">
        <f>MAX(GeoH!BB645,GeoH!CJ645)</f>
        <v>0</v>
      </c>
      <c r="BG636" s="377">
        <f>MAX(COUNTIF(GeoH!BC645,"Oui"),COUNTIF(GeoH!CK645,"Oui"))</f>
        <v>0</v>
      </c>
      <c r="BH636" s="354"/>
      <c r="BI636" s="377">
        <f>Trachome!Q648</f>
        <v>0</v>
      </c>
      <c r="BJ636" s="377">
        <f>Trachome!AK648</f>
        <v>0</v>
      </c>
      <c r="BK636" s="377">
        <f>Trachome!AL648</f>
        <v>0</v>
      </c>
      <c r="BL636" s="377">
        <f>Trachome!AN648</f>
        <v>0</v>
      </c>
      <c r="BM636" s="377">
        <f>Trachome!AO648</f>
        <v>0</v>
      </c>
      <c r="BN636" s="377">
        <f>Trachome!AT648</f>
        <v>0</v>
      </c>
      <c r="BO636" s="377">
        <f>Trachome!AU648</f>
        <v>0</v>
      </c>
      <c r="BP636" s="377">
        <f>Trachome!AV648</f>
        <v>0</v>
      </c>
      <c r="BQ636" s="377">
        <f>Trachome!AW648</f>
        <v>0</v>
      </c>
      <c r="BR636" s="377">
        <f>COUNTIF(Trachome!AX648,"Oui")</f>
        <v>0</v>
      </c>
      <c r="BS636" s="354"/>
      <c r="BT636" s="377">
        <f t="shared" si="103"/>
        <v>0</v>
      </c>
      <c r="BU636" s="377">
        <f t="shared" si="104"/>
        <v>0</v>
      </c>
      <c r="BV636" s="377">
        <f t="shared" si="105"/>
        <v>0</v>
      </c>
      <c r="BW636" s="377">
        <f t="shared" si="106"/>
        <v>0</v>
      </c>
      <c r="BX636" s="377">
        <f t="shared" si="107"/>
        <v>0</v>
      </c>
      <c r="BY636" s="377">
        <f t="shared" si="110"/>
        <v>0</v>
      </c>
      <c r="BZ636" s="377">
        <f t="shared" si="111"/>
        <v>0</v>
      </c>
      <c r="CA636" s="377">
        <f t="shared" si="112"/>
        <v>0</v>
      </c>
      <c r="CB636" s="377">
        <f t="shared" si="108"/>
        <v>0</v>
      </c>
      <c r="CC636" s="377">
        <f t="shared" si="109"/>
        <v>0</v>
      </c>
    </row>
    <row r="637" spans="2:81" x14ac:dyDescent="0.25">
      <c r="B637" s="169">
        <f>'Données démographiques'!B645</f>
        <v>0</v>
      </c>
      <c r="C637" s="169">
        <f>'Données démographiques'!C645</f>
        <v>0</v>
      </c>
      <c r="D637" s="170">
        <f>'Données démographiques'!D645</f>
        <v>0</v>
      </c>
      <c r="E637" s="76"/>
      <c r="F637" s="170">
        <f>FL!M644</f>
        <v>0</v>
      </c>
      <c r="G637" s="170">
        <f>FL!AE644</f>
        <v>0</v>
      </c>
      <c r="H637" s="170">
        <f>FL!AF644</f>
        <v>0</v>
      </c>
      <c r="I637" s="170">
        <f>FL!AH644</f>
        <v>0</v>
      </c>
      <c r="J637" s="170">
        <f>FL!AI644</f>
        <v>0</v>
      </c>
      <c r="K637" s="170">
        <f>FL!AK644</f>
        <v>0</v>
      </c>
      <c r="L637" s="170">
        <f>FL!AM644</f>
        <v>0</v>
      </c>
      <c r="M637" s="170">
        <f>FL!AN644</f>
        <v>0</v>
      </c>
      <c r="N637" s="170">
        <f>FL!AO644</f>
        <v>0</v>
      </c>
      <c r="O637" s="170">
        <f>FL!AP644</f>
        <v>0</v>
      </c>
      <c r="P637" s="170">
        <f>FL!AQ644</f>
        <v>0</v>
      </c>
      <c r="Q637" s="170">
        <f>COUNTIF(FL!AR644,"Oui")</f>
        <v>0</v>
      </c>
      <c r="R637" s="76"/>
      <c r="S637" s="170">
        <f>Oncho!K644</f>
        <v>0</v>
      </c>
      <c r="T637" s="170">
        <f>MAX(Oncho!AB644,Oncho!BA644)</f>
        <v>0</v>
      </c>
      <c r="U637" s="170">
        <f>MAX(Oncho!AC644,Oncho!BB644)</f>
        <v>0</v>
      </c>
      <c r="V637" s="170">
        <f>MAX(Oncho!AE644,Oncho!BD644)</f>
        <v>0</v>
      </c>
      <c r="W637" s="170">
        <f>MAX(Oncho!AF644,Oncho!BE644)</f>
        <v>0</v>
      </c>
      <c r="X637" s="170">
        <f>MAX(Oncho!AG644,Oncho!BF644)</f>
        <v>0</v>
      </c>
      <c r="Y637" s="170">
        <f>MAX(Oncho!AH644,Oncho!BG644)</f>
        <v>0</v>
      </c>
      <c r="Z637" s="170">
        <f>MAX(Oncho!AI644,Oncho!BH644)</f>
        <v>0</v>
      </c>
      <c r="AA637" s="170">
        <f>MAX(Oncho!AJ644,Oncho!BI644)</f>
        <v>0</v>
      </c>
      <c r="AB637" s="170">
        <f>MAX(COUNTIF(Oncho!AK644,"Oui"),COUNTIF(Oncho!BJ644,"Oui"))</f>
        <v>0</v>
      </c>
      <c r="AC637" s="76"/>
      <c r="AD637" s="170">
        <f>SCH!P646</f>
        <v>0</v>
      </c>
      <c r="AE637" s="170">
        <f>SCH!AI646</f>
        <v>0</v>
      </c>
      <c r="AF637" s="170">
        <f>SCH!AJ646</f>
        <v>0</v>
      </c>
      <c r="AG637" s="170">
        <f>SCH!AN646</f>
        <v>0</v>
      </c>
      <c r="AH637" s="170">
        <f>SCH!AO646</f>
        <v>0</v>
      </c>
      <c r="AI637" s="170">
        <f>SCH!AT646</f>
        <v>0</v>
      </c>
      <c r="AJ637" s="170">
        <f>SCH!AU646</f>
        <v>0</v>
      </c>
      <c r="AK637" s="170">
        <f>SCH!AV646</f>
        <v>0</v>
      </c>
      <c r="AL637" s="170">
        <f>SCH!AW646</f>
        <v>0</v>
      </c>
      <c r="AM637" s="170">
        <f>COUNTIF(SCH!AX646,"Oui")</f>
        <v>0</v>
      </c>
      <c r="AN637" s="76"/>
      <c r="AO637" s="170">
        <f>GeoH!P646</f>
        <v>0</v>
      </c>
      <c r="AP637" s="170">
        <f>MAX(GeoH!AK646,GeoH!BS646)</f>
        <v>0</v>
      </c>
      <c r="AQ637" s="170">
        <f>MAX(GeoH!AL646,GeoH!BT646)</f>
        <v>0</v>
      </c>
      <c r="AR637" s="170">
        <f>MAX(GeoH!AM646,GeoH!BU646)</f>
        <v>0</v>
      </c>
      <c r="AS637" s="170">
        <f>MAX(GeoH!AN646,GeoH!BV646)</f>
        <v>0</v>
      </c>
      <c r="AT637" s="170">
        <f>MAX(GeoH!AO646,GeoH!BW646)</f>
        <v>0</v>
      </c>
      <c r="AU637" s="170">
        <f>MAX(GeoH!AQ646,GeoH!BY646)</f>
        <v>0</v>
      </c>
      <c r="AV637" s="170">
        <f>MAX(GeoH!AR646,GeoH!BZ646)</f>
        <v>0</v>
      </c>
      <c r="AW637" s="170">
        <f>MAX(GeoH!AS646,GeoH!CA646)</f>
        <v>0</v>
      </c>
      <c r="AX637" s="170">
        <f>MAX(GeoH!AT646,GeoH!CB646)</f>
        <v>0</v>
      </c>
      <c r="AY637" s="170">
        <f>MAX(GeoH!AU646,GeoH!CC646)</f>
        <v>0</v>
      </c>
      <c r="AZ637" s="170">
        <f>MAX(GeoH!AV646,GeoH!CD646)</f>
        <v>0</v>
      </c>
      <c r="BA637" s="170">
        <f>MAX(GeoH!AW646,GeoH!CE646)</f>
        <v>0</v>
      </c>
      <c r="BB637" s="170">
        <f>MAX(GeoH!AX646,GeoH!CF646)</f>
        <v>0</v>
      </c>
      <c r="BC637" s="170">
        <f>MAX(GeoH!AY646,GeoH!CG646)</f>
        <v>0</v>
      </c>
      <c r="BD637" s="170">
        <f>MAX(GeoH!AZ646,GeoH!CH646)</f>
        <v>0</v>
      </c>
      <c r="BE637" s="170">
        <f>MAX(GeoH!BA646,GeoH!CI646)</f>
        <v>0</v>
      </c>
      <c r="BF637" s="170">
        <f>MAX(GeoH!BB646,GeoH!CJ646)</f>
        <v>0</v>
      </c>
      <c r="BG637" s="170">
        <f>MAX(COUNTIF(GeoH!BC646,"Oui"),COUNTIF(GeoH!CK646,"Oui"))</f>
        <v>0</v>
      </c>
      <c r="BH637" s="76"/>
      <c r="BI637" s="170">
        <f>Trachome!Q649</f>
        <v>0</v>
      </c>
      <c r="BJ637" s="170">
        <f>Trachome!AK649</f>
        <v>0</v>
      </c>
      <c r="BK637" s="170">
        <f>Trachome!AL649</f>
        <v>0</v>
      </c>
      <c r="BL637" s="170">
        <f>Trachome!AN649</f>
        <v>0</v>
      </c>
      <c r="BM637" s="170">
        <f>Trachome!AO649</f>
        <v>0</v>
      </c>
      <c r="BN637" s="170">
        <f>Trachome!AT649</f>
        <v>0</v>
      </c>
      <c r="BO637" s="170">
        <f>Trachome!AU649</f>
        <v>0</v>
      </c>
      <c r="BP637" s="170">
        <f>Trachome!AV649</f>
        <v>0</v>
      </c>
      <c r="BQ637" s="170">
        <f>Trachome!AW649</f>
        <v>0</v>
      </c>
      <c r="BR637" s="170">
        <f>COUNTIF(Trachome!AX649,"Oui")</f>
        <v>0</v>
      </c>
      <c r="BS637" s="76"/>
      <c r="BT637" s="170">
        <f t="shared" si="103"/>
        <v>0</v>
      </c>
      <c r="BU637" s="170">
        <f t="shared" si="104"/>
        <v>0</v>
      </c>
      <c r="BV637" s="170">
        <f t="shared" si="105"/>
        <v>0</v>
      </c>
      <c r="BW637" s="170">
        <f t="shared" si="106"/>
        <v>0</v>
      </c>
      <c r="BX637" s="170">
        <f t="shared" si="107"/>
        <v>0</v>
      </c>
      <c r="BY637" s="170">
        <f t="shared" si="110"/>
        <v>0</v>
      </c>
      <c r="BZ637" s="170">
        <f t="shared" si="111"/>
        <v>0</v>
      </c>
      <c r="CA637" s="170">
        <f t="shared" si="112"/>
        <v>0</v>
      </c>
      <c r="CB637" s="170">
        <f t="shared" si="108"/>
        <v>0</v>
      </c>
      <c r="CC637" s="170">
        <f t="shared" si="109"/>
        <v>0</v>
      </c>
    </row>
    <row r="638" spans="2:81" x14ac:dyDescent="0.25">
      <c r="B638" s="376">
        <f>'Données démographiques'!B646</f>
        <v>0</v>
      </c>
      <c r="C638" s="376">
        <f>'Données démographiques'!C646</f>
        <v>0</v>
      </c>
      <c r="D638" s="377">
        <f>'Données démographiques'!D646</f>
        <v>0</v>
      </c>
      <c r="E638" s="354"/>
      <c r="F638" s="377">
        <f>FL!M645</f>
        <v>0</v>
      </c>
      <c r="G638" s="377">
        <f>FL!AE645</f>
        <v>0</v>
      </c>
      <c r="H638" s="377">
        <f>FL!AF645</f>
        <v>0</v>
      </c>
      <c r="I638" s="377">
        <f>FL!AH645</f>
        <v>0</v>
      </c>
      <c r="J638" s="377">
        <f>FL!AI645</f>
        <v>0</v>
      </c>
      <c r="K638" s="377">
        <f>FL!AK645</f>
        <v>0</v>
      </c>
      <c r="L638" s="377">
        <f>FL!AM645</f>
        <v>0</v>
      </c>
      <c r="M638" s="377">
        <f>FL!AN645</f>
        <v>0</v>
      </c>
      <c r="N638" s="377">
        <f>FL!AO645</f>
        <v>0</v>
      </c>
      <c r="O638" s="377">
        <f>FL!AP645</f>
        <v>0</v>
      </c>
      <c r="P638" s="377">
        <f>FL!AQ645</f>
        <v>0</v>
      </c>
      <c r="Q638" s="377">
        <f>COUNTIF(FL!AR645,"Oui")</f>
        <v>0</v>
      </c>
      <c r="R638" s="354"/>
      <c r="S638" s="377">
        <f>Oncho!K645</f>
        <v>0</v>
      </c>
      <c r="T638" s="377">
        <f>MAX(Oncho!AB645,Oncho!BA645)</f>
        <v>0</v>
      </c>
      <c r="U638" s="377">
        <f>MAX(Oncho!AC645,Oncho!BB645)</f>
        <v>0</v>
      </c>
      <c r="V638" s="377">
        <f>MAX(Oncho!AE645,Oncho!BD645)</f>
        <v>0</v>
      </c>
      <c r="W638" s="377">
        <f>MAX(Oncho!AF645,Oncho!BE645)</f>
        <v>0</v>
      </c>
      <c r="X638" s="377">
        <f>MAX(Oncho!AG645,Oncho!BF645)</f>
        <v>0</v>
      </c>
      <c r="Y638" s="377">
        <f>MAX(Oncho!AH645,Oncho!BG645)</f>
        <v>0</v>
      </c>
      <c r="Z638" s="377">
        <f>MAX(Oncho!AI645,Oncho!BH645)</f>
        <v>0</v>
      </c>
      <c r="AA638" s="377">
        <f>MAX(Oncho!AJ645,Oncho!BI645)</f>
        <v>0</v>
      </c>
      <c r="AB638" s="377">
        <f>MAX(COUNTIF(Oncho!AK645,"Oui"),COUNTIF(Oncho!BJ645,"Oui"))</f>
        <v>0</v>
      </c>
      <c r="AC638" s="354"/>
      <c r="AD638" s="377">
        <f>SCH!P647</f>
        <v>0</v>
      </c>
      <c r="AE638" s="377">
        <f>SCH!AI647</f>
        <v>0</v>
      </c>
      <c r="AF638" s="377">
        <f>SCH!AJ647</f>
        <v>0</v>
      </c>
      <c r="AG638" s="377">
        <f>SCH!AN647</f>
        <v>0</v>
      </c>
      <c r="AH638" s="377">
        <f>SCH!AO647</f>
        <v>0</v>
      </c>
      <c r="AI638" s="377">
        <f>SCH!AT647</f>
        <v>0</v>
      </c>
      <c r="AJ638" s="377">
        <f>SCH!AU647</f>
        <v>0</v>
      </c>
      <c r="AK638" s="377">
        <f>SCH!AV647</f>
        <v>0</v>
      </c>
      <c r="AL638" s="377">
        <f>SCH!AW647</f>
        <v>0</v>
      </c>
      <c r="AM638" s="377">
        <f>COUNTIF(SCH!AX647,"Oui")</f>
        <v>0</v>
      </c>
      <c r="AN638" s="354"/>
      <c r="AO638" s="377">
        <f>GeoH!P647</f>
        <v>0</v>
      </c>
      <c r="AP638" s="377">
        <f>MAX(GeoH!AK647,GeoH!BS647)</f>
        <v>0</v>
      </c>
      <c r="AQ638" s="377">
        <f>MAX(GeoH!AL647,GeoH!BT647)</f>
        <v>0</v>
      </c>
      <c r="AR638" s="377">
        <f>MAX(GeoH!AM647,GeoH!BU647)</f>
        <v>0</v>
      </c>
      <c r="AS638" s="377">
        <f>MAX(GeoH!AN647,GeoH!BV647)</f>
        <v>0</v>
      </c>
      <c r="AT638" s="377">
        <f>MAX(GeoH!AO647,GeoH!BW647)</f>
        <v>0</v>
      </c>
      <c r="AU638" s="377">
        <f>MAX(GeoH!AQ647,GeoH!BY647)</f>
        <v>0</v>
      </c>
      <c r="AV638" s="377">
        <f>MAX(GeoH!AR647,GeoH!BZ647)</f>
        <v>0</v>
      </c>
      <c r="AW638" s="377">
        <f>MAX(GeoH!AS647,GeoH!CA647)</f>
        <v>0</v>
      </c>
      <c r="AX638" s="377">
        <f>MAX(GeoH!AT647,GeoH!CB647)</f>
        <v>0</v>
      </c>
      <c r="AY638" s="377">
        <f>MAX(GeoH!AU647,GeoH!CC647)</f>
        <v>0</v>
      </c>
      <c r="AZ638" s="377">
        <f>MAX(GeoH!AV647,GeoH!CD647)</f>
        <v>0</v>
      </c>
      <c r="BA638" s="377">
        <f>MAX(GeoH!AW647,GeoH!CE647)</f>
        <v>0</v>
      </c>
      <c r="BB638" s="377">
        <f>MAX(GeoH!AX647,GeoH!CF647)</f>
        <v>0</v>
      </c>
      <c r="BC638" s="377">
        <f>MAX(GeoH!AY647,GeoH!CG647)</f>
        <v>0</v>
      </c>
      <c r="BD638" s="377">
        <f>MAX(GeoH!AZ647,GeoH!CH647)</f>
        <v>0</v>
      </c>
      <c r="BE638" s="377">
        <f>MAX(GeoH!BA647,GeoH!CI647)</f>
        <v>0</v>
      </c>
      <c r="BF638" s="377">
        <f>MAX(GeoH!BB647,GeoH!CJ647)</f>
        <v>0</v>
      </c>
      <c r="BG638" s="377">
        <f>MAX(COUNTIF(GeoH!BC647,"Oui"),COUNTIF(GeoH!CK647,"Oui"))</f>
        <v>0</v>
      </c>
      <c r="BH638" s="354"/>
      <c r="BI638" s="377">
        <f>Trachome!Q650</f>
        <v>0</v>
      </c>
      <c r="BJ638" s="377">
        <f>Trachome!AK650</f>
        <v>0</v>
      </c>
      <c r="BK638" s="377">
        <f>Trachome!AL650</f>
        <v>0</v>
      </c>
      <c r="BL638" s="377">
        <f>Trachome!AN650</f>
        <v>0</v>
      </c>
      <c r="BM638" s="377">
        <f>Trachome!AO650</f>
        <v>0</v>
      </c>
      <c r="BN638" s="377">
        <f>Trachome!AT650</f>
        <v>0</v>
      </c>
      <c r="BO638" s="377">
        <f>Trachome!AU650</f>
        <v>0</v>
      </c>
      <c r="BP638" s="377">
        <f>Trachome!AV650</f>
        <v>0</v>
      </c>
      <c r="BQ638" s="377">
        <f>Trachome!AW650</f>
        <v>0</v>
      </c>
      <c r="BR638" s="377">
        <f>COUNTIF(Trachome!AX650,"Oui")</f>
        <v>0</v>
      </c>
      <c r="BS638" s="354"/>
      <c r="BT638" s="377">
        <f t="shared" si="103"/>
        <v>0</v>
      </c>
      <c r="BU638" s="377">
        <f t="shared" si="104"/>
        <v>0</v>
      </c>
      <c r="BV638" s="377">
        <f t="shared" si="105"/>
        <v>0</v>
      </c>
      <c r="BW638" s="377">
        <f t="shared" si="106"/>
        <v>0</v>
      </c>
      <c r="BX638" s="377">
        <f t="shared" si="107"/>
        <v>0</v>
      </c>
      <c r="BY638" s="377">
        <f t="shared" si="110"/>
        <v>0</v>
      </c>
      <c r="BZ638" s="377">
        <f t="shared" si="111"/>
        <v>0</v>
      </c>
      <c r="CA638" s="377">
        <f t="shared" si="112"/>
        <v>0</v>
      </c>
      <c r="CB638" s="377">
        <f t="shared" si="108"/>
        <v>0</v>
      </c>
      <c r="CC638" s="377">
        <f t="shared" si="109"/>
        <v>0</v>
      </c>
    </row>
    <row r="639" spans="2:81" x14ac:dyDescent="0.25">
      <c r="B639" s="169">
        <f>'Données démographiques'!B647</f>
        <v>0</v>
      </c>
      <c r="C639" s="169">
        <f>'Données démographiques'!C647</f>
        <v>0</v>
      </c>
      <c r="D639" s="170">
        <f>'Données démographiques'!D647</f>
        <v>0</v>
      </c>
      <c r="E639" s="76"/>
      <c r="F639" s="170">
        <f>FL!M646</f>
        <v>0</v>
      </c>
      <c r="G639" s="170">
        <f>FL!AE646</f>
        <v>0</v>
      </c>
      <c r="H639" s="170">
        <f>FL!AF646</f>
        <v>0</v>
      </c>
      <c r="I639" s="170">
        <f>FL!AH646</f>
        <v>0</v>
      </c>
      <c r="J639" s="170">
        <f>FL!AI646</f>
        <v>0</v>
      </c>
      <c r="K639" s="170">
        <f>FL!AK646</f>
        <v>0</v>
      </c>
      <c r="L639" s="170">
        <f>FL!AM646</f>
        <v>0</v>
      </c>
      <c r="M639" s="170">
        <f>FL!AN646</f>
        <v>0</v>
      </c>
      <c r="N639" s="170">
        <f>FL!AO646</f>
        <v>0</v>
      </c>
      <c r="O639" s="170">
        <f>FL!AP646</f>
        <v>0</v>
      </c>
      <c r="P639" s="170">
        <f>FL!AQ646</f>
        <v>0</v>
      </c>
      <c r="Q639" s="170">
        <f>COUNTIF(FL!AR646,"Oui")</f>
        <v>0</v>
      </c>
      <c r="R639" s="76"/>
      <c r="S639" s="170">
        <f>Oncho!K646</f>
        <v>0</v>
      </c>
      <c r="T639" s="170">
        <f>MAX(Oncho!AB646,Oncho!BA646)</f>
        <v>0</v>
      </c>
      <c r="U639" s="170">
        <f>MAX(Oncho!AC646,Oncho!BB646)</f>
        <v>0</v>
      </c>
      <c r="V639" s="170">
        <f>MAX(Oncho!AE646,Oncho!BD646)</f>
        <v>0</v>
      </c>
      <c r="W639" s="170">
        <f>MAX(Oncho!AF646,Oncho!BE646)</f>
        <v>0</v>
      </c>
      <c r="X639" s="170">
        <f>MAX(Oncho!AG646,Oncho!BF646)</f>
        <v>0</v>
      </c>
      <c r="Y639" s="170">
        <f>MAX(Oncho!AH646,Oncho!BG646)</f>
        <v>0</v>
      </c>
      <c r="Z639" s="170">
        <f>MAX(Oncho!AI646,Oncho!BH646)</f>
        <v>0</v>
      </c>
      <c r="AA639" s="170">
        <f>MAX(Oncho!AJ646,Oncho!BI646)</f>
        <v>0</v>
      </c>
      <c r="AB639" s="170">
        <f>MAX(COUNTIF(Oncho!AK646,"Oui"),COUNTIF(Oncho!BJ646,"Oui"))</f>
        <v>0</v>
      </c>
      <c r="AC639" s="76"/>
      <c r="AD639" s="170">
        <f>SCH!P648</f>
        <v>0</v>
      </c>
      <c r="AE639" s="170">
        <f>SCH!AI648</f>
        <v>0</v>
      </c>
      <c r="AF639" s="170">
        <f>SCH!AJ648</f>
        <v>0</v>
      </c>
      <c r="AG639" s="170">
        <f>SCH!AN648</f>
        <v>0</v>
      </c>
      <c r="AH639" s="170">
        <f>SCH!AO648</f>
        <v>0</v>
      </c>
      <c r="AI639" s="170">
        <f>SCH!AT648</f>
        <v>0</v>
      </c>
      <c r="AJ639" s="170">
        <f>SCH!AU648</f>
        <v>0</v>
      </c>
      <c r="AK639" s="170">
        <f>SCH!AV648</f>
        <v>0</v>
      </c>
      <c r="AL639" s="170">
        <f>SCH!AW648</f>
        <v>0</v>
      </c>
      <c r="AM639" s="170">
        <f>COUNTIF(SCH!AX648,"Oui")</f>
        <v>0</v>
      </c>
      <c r="AN639" s="76"/>
      <c r="AO639" s="170">
        <f>GeoH!P648</f>
        <v>0</v>
      </c>
      <c r="AP639" s="170">
        <f>MAX(GeoH!AK648,GeoH!BS648)</f>
        <v>0</v>
      </c>
      <c r="AQ639" s="170">
        <f>MAX(GeoH!AL648,GeoH!BT648)</f>
        <v>0</v>
      </c>
      <c r="AR639" s="170">
        <f>MAX(GeoH!AM648,GeoH!BU648)</f>
        <v>0</v>
      </c>
      <c r="AS639" s="170">
        <f>MAX(GeoH!AN648,GeoH!BV648)</f>
        <v>0</v>
      </c>
      <c r="AT639" s="170">
        <f>MAX(GeoH!AO648,GeoH!BW648)</f>
        <v>0</v>
      </c>
      <c r="AU639" s="170">
        <f>MAX(GeoH!AQ648,GeoH!BY648)</f>
        <v>0</v>
      </c>
      <c r="AV639" s="170">
        <f>MAX(GeoH!AR648,GeoH!BZ648)</f>
        <v>0</v>
      </c>
      <c r="AW639" s="170">
        <f>MAX(GeoH!AS648,GeoH!CA648)</f>
        <v>0</v>
      </c>
      <c r="AX639" s="170">
        <f>MAX(GeoH!AT648,GeoH!CB648)</f>
        <v>0</v>
      </c>
      <c r="AY639" s="170">
        <f>MAX(GeoH!AU648,GeoH!CC648)</f>
        <v>0</v>
      </c>
      <c r="AZ639" s="170">
        <f>MAX(GeoH!AV648,GeoH!CD648)</f>
        <v>0</v>
      </c>
      <c r="BA639" s="170">
        <f>MAX(GeoH!AW648,GeoH!CE648)</f>
        <v>0</v>
      </c>
      <c r="BB639" s="170">
        <f>MAX(GeoH!AX648,GeoH!CF648)</f>
        <v>0</v>
      </c>
      <c r="BC639" s="170">
        <f>MAX(GeoH!AY648,GeoH!CG648)</f>
        <v>0</v>
      </c>
      <c r="BD639" s="170">
        <f>MAX(GeoH!AZ648,GeoH!CH648)</f>
        <v>0</v>
      </c>
      <c r="BE639" s="170">
        <f>MAX(GeoH!BA648,GeoH!CI648)</f>
        <v>0</v>
      </c>
      <c r="BF639" s="170">
        <f>MAX(GeoH!BB648,GeoH!CJ648)</f>
        <v>0</v>
      </c>
      <c r="BG639" s="170">
        <f>MAX(COUNTIF(GeoH!BC648,"Oui"),COUNTIF(GeoH!CK648,"Oui"))</f>
        <v>0</v>
      </c>
      <c r="BH639" s="76"/>
      <c r="BI639" s="170">
        <f>Trachome!Q651</f>
        <v>0</v>
      </c>
      <c r="BJ639" s="170">
        <f>Trachome!AK651</f>
        <v>0</v>
      </c>
      <c r="BK639" s="170">
        <f>Trachome!AL651</f>
        <v>0</v>
      </c>
      <c r="BL639" s="170">
        <f>Trachome!AN651</f>
        <v>0</v>
      </c>
      <c r="BM639" s="170">
        <f>Trachome!AO651</f>
        <v>0</v>
      </c>
      <c r="BN639" s="170">
        <f>Trachome!AT651</f>
        <v>0</v>
      </c>
      <c r="BO639" s="170">
        <f>Trachome!AU651</f>
        <v>0</v>
      </c>
      <c r="BP639" s="170">
        <f>Trachome!AV651</f>
        <v>0</v>
      </c>
      <c r="BQ639" s="170">
        <f>Trachome!AW651</f>
        <v>0</v>
      </c>
      <c r="BR639" s="170">
        <f>COUNTIF(Trachome!AX651,"Oui")</f>
        <v>0</v>
      </c>
      <c r="BS639" s="76"/>
      <c r="BT639" s="170">
        <f t="shared" si="103"/>
        <v>0</v>
      </c>
      <c r="BU639" s="170">
        <f t="shared" si="104"/>
        <v>0</v>
      </c>
      <c r="BV639" s="170">
        <f t="shared" si="105"/>
        <v>0</v>
      </c>
      <c r="BW639" s="170">
        <f t="shared" si="106"/>
        <v>0</v>
      </c>
      <c r="BX639" s="170">
        <f t="shared" si="107"/>
        <v>0</v>
      </c>
      <c r="BY639" s="170">
        <f t="shared" si="110"/>
        <v>0</v>
      </c>
      <c r="BZ639" s="170">
        <f t="shared" si="111"/>
        <v>0</v>
      </c>
      <c r="CA639" s="170">
        <f t="shared" si="112"/>
        <v>0</v>
      </c>
      <c r="CB639" s="170">
        <f t="shared" si="108"/>
        <v>0</v>
      </c>
      <c r="CC639" s="170">
        <f t="shared" si="109"/>
        <v>0</v>
      </c>
    </row>
    <row r="640" spans="2:81" x14ac:dyDescent="0.25">
      <c r="B640" s="376">
        <f>'Données démographiques'!B648</f>
        <v>0</v>
      </c>
      <c r="C640" s="376">
        <f>'Données démographiques'!C648</f>
        <v>0</v>
      </c>
      <c r="D640" s="377">
        <f>'Données démographiques'!D648</f>
        <v>0</v>
      </c>
      <c r="E640" s="354"/>
      <c r="F640" s="377">
        <f>FL!M647</f>
        <v>0</v>
      </c>
      <c r="G640" s="377">
        <f>FL!AE647</f>
        <v>0</v>
      </c>
      <c r="H640" s="377">
        <f>FL!AF647</f>
        <v>0</v>
      </c>
      <c r="I640" s="377">
        <f>FL!AH647</f>
        <v>0</v>
      </c>
      <c r="J640" s="377">
        <f>FL!AI647</f>
        <v>0</v>
      </c>
      <c r="K640" s="377">
        <f>FL!AK647</f>
        <v>0</v>
      </c>
      <c r="L640" s="377">
        <f>FL!AM647</f>
        <v>0</v>
      </c>
      <c r="M640" s="377">
        <f>FL!AN647</f>
        <v>0</v>
      </c>
      <c r="N640" s="377">
        <f>FL!AO647</f>
        <v>0</v>
      </c>
      <c r="O640" s="377">
        <f>FL!AP647</f>
        <v>0</v>
      </c>
      <c r="P640" s="377">
        <f>FL!AQ647</f>
        <v>0</v>
      </c>
      <c r="Q640" s="377">
        <f>COUNTIF(FL!AR647,"Oui")</f>
        <v>0</v>
      </c>
      <c r="R640" s="354"/>
      <c r="S640" s="377">
        <f>Oncho!K647</f>
        <v>0</v>
      </c>
      <c r="T640" s="377">
        <f>MAX(Oncho!AB647,Oncho!BA647)</f>
        <v>0</v>
      </c>
      <c r="U640" s="377">
        <f>MAX(Oncho!AC647,Oncho!BB647)</f>
        <v>0</v>
      </c>
      <c r="V640" s="377">
        <f>MAX(Oncho!AE647,Oncho!BD647)</f>
        <v>0</v>
      </c>
      <c r="W640" s="377">
        <f>MAX(Oncho!AF647,Oncho!BE647)</f>
        <v>0</v>
      </c>
      <c r="X640" s="377">
        <f>MAX(Oncho!AG647,Oncho!BF647)</f>
        <v>0</v>
      </c>
      <c r="Y640" s="377">
        <f>MAX(Oncho!AH647,Oncho!BG647)</f>
        <v>0</v>
      </c>
      <c r="Z640" s="377">
        <f>MAX(Oncho!AI647,Oncho!BH647)</f>
        <v>0</v>
      </c>
      <c r="AA640" s="377">
        <f>MAX(Oncho!AJ647,Oncho!BI647)</f>
        <v>0</v>
      </c>
      <c r="AB640" s="377">
        <f>MAX(COUNTIF(Oncho!AK647,"Oui"),COUNTIF(Oncho!BJ647,"Oui"))</f>
        <v>0</v>
      </c>
      <c r="AC640" s="354"/>
      <c r="AD640" s="377">
        <f>SCH!P649</f>
        <v>0</v>
      </c>
      <c r="AE640" s="377">
        <f>SCH!AI649</f>
        <v>0</v>
      </c>
      <c r="AF640" s="377">
        <f>SCH!AJ649</f>
        <v>0</v>
      </c>
      <c r="AG640" s="377">
        <f>SCH!AN649</f>
        <v>0</v>
      </c>
      <c r="AH640" s="377">
        <f>SCH!AO649</f>
        <v>0</v>
      </c>
      <c r="AI640" s="377">
        <f>SCH!AT649</f>
        <v>0</v>
      </c>
      <c r="AJ640" s="377">
        <f>SCH!AU649</f>
        <v>0</v>
      </c>
      <c r="AK640" s="377">
        <f>SCH!AV649</f>
        <v>0</v>
      </c>
      <c r="AL640" s="377">
        <f>SCH!AW649</f>
        <v>0</v>
      </c>
      <c r="AM640" s="377">
        <f>COUNTIF(SCH!AX649,"Oui")</f>
        <v>0</v>
      </c>
      <c r="AN640" s="354"/>
      <c r="AO640" s="377">
        <f>GeoH!P649</f>
        <v>0</v>
      </c>
      <c r="AP640" s="377">
        <f>MAX(GeoH!AK649,GeoH!BS649)</f>
        <v>0</v>
      </c>
      <c r="AQ640" s="377">
        <f>MAX(GeoH!AL649,GeoH!BT649)</f>
        <v>0</v>
      </c>
      <c r="AR640" s="377">
        <f>MAX(GeoH!AM649,GeoH!BU649)</f>
        <v>0</v>
      </c>
      <c r="AS640" s="377">
        <f>MAX(GeoH!AN649,GeoH!BV649)</f>
        <v>0</v>
      </c>
      <c r="AT640" s="377">
        <f>MAX(GeoH!AO649,GeoH!BW649)</f>
        <v>0</v>
      </c>
      <c r="AU640" s="377">
        <f>MAX(GeoH!AQ649,GeoH!BY649)</f>
        <v>0</v>
      </c>
      <c r="AV640" s="377">
        <f>MAX(GeoH!AR649,GeoH!BZ649)</f>
        <v>0</v>
      </c>
      <c r="AW640" s="377">
        <f>MAX(GeoH!AS649,GeoH!CA649)</f>
        <v>0</v>
      </c>
      <c r="AX640" s="377">
        <f>MAX(GeoH!AT649,GeoH!CB649)</f>
        <v>0</v>
      </c>
      <c r="AY640" s="377">
        <f>MAX(GeoH!AU649,GeoH!CC649)</f>
        <v>0</v>
      </c>
      <c r="AZ640" s="377">
        <f>MAX(GeoH!AV649,GeoH!CD649)</f>
        <v>0</v>
      </c>
      <c r="BA640" s="377">
        <f>MAX(GeoH!AW649,GeoH!CE649)</f>
        <v>0</v>
      </c>
      <c r="BB640" s="377">
        <f>MAX(GeoH!AX649,GeoH!CF649)</f>
        <v>0</v>
      </c>
      <c r="BC640" s="377">
        <f>MAX(GeoH!AY649,GeoH!CG649)</f>
        <v>0</v>
      </c>
      <c r="BD640" s="377">
        <f>MAX(GeoH!AZ649,GeoH!CH649)</f>
        <v>0</v>
      </c>
      <c r="BE640" s="377">
        <f>MAX(GeoH!BA649,GeoH!CI649)</f>
        <v>0</v>
      </c>
      <c r="BF640" s="377">
        <f>MAX(GeoH!BB649,GeoH!CJ649)</f>
        <v>0</v>
      </c>
      <c r="BG640" s="377">
        <f>MAX(COUNTIF(GeoH!BC649,"Oui"),COUNTIF(GeoH!CK649,"Oui"))</f>
        <v>0</v>
      </c>
      <c r="BH640" s="354"/>
      <c r="BI640" s="377">
        <f>Trachome!Q652</f>
        <v>0</v>
      </c>
      <c r="BJ640" s="377">
        <f>Trachome!AK652</f>
        <v>0</v>
      </c>
      <c r="BK640" s="377">
        <f>Trachome!AL652</f>
        <v>0</v>
      </c>
      <c r="BL640" s="377">
        <f>Trachome!AN652</f>
        <v>0</v>
      </c>
      <c r="BM640" s="377">
        <f>Trachome!AO652</f>
        <v>0</v>
      </c>
      <c r="BN640" s="377">
        <f>Trachome!AT652</f>
        <v>0</v>
      </c>
      <c r="BO640" s="377">
        <f>Trachome!AU652</f>
        <v>0</v>
      </c>
      <c r="BP640" s="377">
        <f>Trachome!AV652</f>
        <v>0</v>
      </c>
      <c r="BQ640" s="377">
        <f>Trachome!AW652</f>
        <v>0</v>
      </c>
      <c r="BR640" s="377">
        <f>COUNTIF(Trachome!AX652,"Oui")</f>
        <v>0</v>
      </c>
      <c r="BS640" s="354"/>
      <c r="BT640" s="377">
        <f t="shared" si="103"/>
        <v>0</v>
      </c>
      <c r="BU640" s="377">
        <f t="shared" si="104"/>
        <v>0</v>
      </c>
      <c r="BV640" s="377">
        <f t="shared" si="105"/>
        <v>0</v>
      </c>
      <c r="BW640" s="377">
        <f t="shared" si="106"/>
        <v>0</v>
      </c>
      <c r="BX640" s="377">
        <f t="shared" si="107"/>
        <v>0</v>
      </c>
      <c r="BY640" s="377">
        <f t="shared" si="110"/>
        <v>0</v>
      </c>
      <c r="BZ640" s="377">
        <f t="shared" si="111"/>
        <v>0</v>
      </c>
      <c r="CA640" s="377">
        <f t="shared" si="112"/>
        <v>0</v>
      </c>
      <c r="CB640" s="377">
        <f t="shared" si="108"/>
        <v>0</v>
      </c>
      <c r="CC640" s="377">
        <f t="shared" si="109"/>
        <v>0</v>
      </c>
    </row>
    <row r="641" spans="2:81" x14ac:dyDescent="0.25">
      <c r="B641" s="169">
        <f>'Données démographiques'!B649</f>
        <v>0</v>
      </c>
      <c r="C641" s="169">
        <f>'Données démographiques'!C649</f>
        <v>0</v>
      </c>
      <c r="D641" s="170">
        <f>'Données démographiques'!D649</f>
        <v>0</v>
      </c>
      <c r="E641" s="76"/>
      <c r="F641" s="170">
        <f>FL!M648</f>
        <v>0</v>
      </c>
      <c r="G641" s="170">
        <f>FL!AE648</f>
        <v>0</v>
      </c>
      <c r="H641" s="170">
        <f>FL!AF648</f>
        <v>0</v>
      </c>
      <c r="I641" s="170">
        <f>FL!AH648</f>
        <v>0</v>
      </c>
      <c r="J641" s="170">
        <f>FL!AI648</f>
        <v>0</v>
      </c>
      <c r="K641" s="170">
        <f>FL!AK648</f>
        <v>0</v>
      </c>
      <c r="L641" s="170">
        <f>FL!AM648</f>
        <v>0</v>
      </c>
      <c r="M641" s="170">
        <f>FL!AN648</f>
        <v>0</v>
      </c>
      <c r="N641" s="170">
        <f>FL!AO648</f>
        <v>0</v>
      </c>
      <c r="O641" s="170">
        <f>FL!AP648</f>
        <v>0</v>
      </c>
      <c r="P641" s="170">
        <f>FL!AQ648</f>
        <v>0</v>
      </c>
      <c r="Q641" s="170">
        <f>COUNTIF(FL!AR648,"Oui")</f>
        <v>0</v>
      </c>
      <c r="R641" s="76"/>
      <c r="S641" s="170">
        <f>Oncho!K648</f>
        <v>0</v>
      </c>
      <c r="T641" s="170">
        <f>MAX(Oncho!AB648,Oncho!BA648)</f>
        <v>0</v>
      </c>
      <c r="U641" s="170">
        <f>MAX(Oncho!AC648,Oncho!BB648)</f>
        <v>0</v>
      </c>
      <c r="V641" s="170">
        <f>MAX(Oncho!AE648,Oncho!BD648)</f>
        <v>0</v>
      </c>
      <c r="W641" s="170">
        <f>MAX(Oncho!AF648,Oncho!BE648)</f>
        <v>0</v>
      </c>
      <c r="X641" s="170">
        <f>MAX(Oncho!AG648,Oncho!BF648)</f>
        <v>0</v>
      </c>
      <c r="Y641" s="170">
        <f>MAX(Oncho!AH648,Oncho!BG648)</f>
        <v>0</v>
      </c>
      <c r="Z641" s="170">
        <f>MAX(Oncho!AI648,Oncho!BH648)</f>
        <v>0</v>
      </c>
      <c r="AA641" s="170">
        <f>MAX(Oncho!AJ648,Oncho!BI648)</f>
        <v>0</v>
      </c>
      <c r="AB641" s="170">
        <f>MAX(COUNTIF(Oncho!AK648,"Oui"),COUNTIF(Oncho!BJ648,"Oui"))</f>
        <v>0</v>
      </c>
      <c r="AC641" s="76"/>
      <c r="AD641" s="170">
        <f>SCH!P650</f>
        <v>0</v>
      </c>
      <c r="AE641" s="170">
        <f>SCH!AI650</f>
        <v>0</v>
      </c>
      <c r="AF641" s="170">
        <f>SCH!AJ650</f>
        <v>0</v>
      </c>
      <c r="AG641" s="170">
        <f>SCH!AN650</f>
        <v>0</v>
      </c>
      <c r="AH641" s="170">
        <f>SCH!AO650</f>
        <v>0</v>
      </c>
      <c r="AI641" s="170">
        <f>SCH!AT650</f>
        <v>0</v>
      </c>
      <c r="AJ641" s="170">
        <f>SCH!AU650</f>
        <v>0</v>
      </c>
      <c r="AK641" s="170">
        <f>SCH!AV650</f>
        <v>0</v>
      </c>
      <c r="AL641" s="170">
        <f>SCH!AW650</f>
        <v>0</v>
      </c>
      <c r="AM641" s="170">
        <f>COUNTIF(SCH!AX650,"Oui")</f>
        <v>0</v>
      </c>
      <c r="AN641" s="76"/>
      <c r="AO641" s="170">
        <f>GeoH!P650</f>
        <v>0</v>
      </c>
      <c r="AP641" s="170">
        <f>MAX(GeoH!AK650,GeoH!BS650)</f>
        <v>0</v>
      </c>
      <c r="AQ641" s="170">
        <f>MAX(GeoH!AL650,GeoH!BT650)</f>
        <v>0</v>
      </c>
      <c r="AR641" s="170">
        <f>MAX(GeoH!AM650,GeoH!BU650)</f>
        <v>0</v>
      </c>
      <c r="AS641" s="170">
        <f>MAX(GeoH!AN650,GeoH!BV650)</f>
        <v>0</v>
      </c>
      <c r="AT641" s="170">
        <f>MAX(GeoH!AO650,GeoH!BW650)</f>
        <v>0</v>
      </c>
      <c r="AU641" s="170">
        <f>MAX(GeoH!AQ650,GeoH!BY650)</f>
        <v>0</v>
      </c>
      <c r="AV641" s="170">
        <f>MAX(GeoH!AR650,GeoH!BZ650)</f>
        <v>0</v>
      </c>
      <c r="AW641" s="170">
        <f>MAX(GeoH!AS650,GeoH!CA650)</f>
        <v>0</v>
      </c>
      <c r="AX641" s="170">
        <f>MAX(GeoH!AT650,GeoH!CB650)</f>
        <v>0</v>
      </c>
      <c r="AY641" s="170">
        <f>MAX(GeoH!AU650,GeoH!CC650)</f>
        <v>0</v>
      </c>
      <c r="AZ641" s="170">
        <f>MAX(GeoH!AV650,GeoH!CD650)</f>
        <v>0</v>
      </c>
      <c r="BA641" s="170">
        <f>MAX(GeoH!AW650,GeoH!CE650)</f>
        <v>0</v>
      </c>
      <c r="BB641" s="170">
        <f>MAX(GeoH!AX650,GeoH!CF650)</f>
        <v>0</v>
      </c>
      <c r="BC641" s="170">
        <f>MAX(GeoH!AY650,GeoH!CG650)</f>
        <v>0</v>
      </c>
      <c r="BD641" s="170">
        <f>MAX(GeoH!AZ650,GeoH!CH650)</f>
        <v>0</v>
      </c>
      <c r="BE641" s="170">
        <f>MAX(GeoH!BA650,GeoH!CI650)</f>
        <v>0</v>
      </c>
      <c r="BF641" s="170">
        <f>MAX(GeoH!BB650,GeoH!CJ650)</f>
        <v>0</v>
      </c>
      <c r="BG641" s="170">
        <f>MAX(COUNTIF(GeoH!BC650,"Oui"),COUNTIF(GeoH!CK650,"Oui"))</f>
        <v>0</v>
      </c>
      <c r="BH641" s="76"/>
      <c r="BI641" s="170">
        <f>Trachome!Q653</f>
        <v>0</v>
      </c>
      <c r="BJ641" s="170">
        <f>Trachome!AK653</f>
        <v>0</v>
      </c>
      <c r="BK641" s="170">
        <f>Trachome!AL653</f>
        <v>0</v>
      </c>
      <c r="BL641" s="170">
        <f>Trachome!AN653</f>
        <v>0</v>
      </c>
      <c r="BM641" s="170">
        <f>Trachome!AO653</f>
        <v>0</v>
      </c>
      <c r="BN641" s="170">
        <f>Trachome!AT653</f>
        <v>0</v>
      </c>
      <c r="BO641" s="170">
        <f>Trachome!AU653</f>
        <v>0</v>
      </c>
      <c r="BP641" s="170">
        <f>Trachome!AV653</f>
        <v>0</v>
      </c>
      <c r="BQ641" s="170">
        <f>Trachome!AW653</f>
        <v>0</v>
      </c>
      <c r="BR641" s="170">
        <f>COUNTIF(Trachome!AX653,"Oui")</f>
        <v>0</v>
      </c>
      <c r="BS641" s="76"/>
      <c r="BT641" s="170">
        <f t="shared" si="103"/>
        <v>0</v>
      </c>
      <c r="BU641" s="170">
        <f t="shared" si="104"/>
        <v>0</v>
      </c>
      <c r="BV641" s="170">
        <f t="shared" si="105"/>
        <v>0</v>
      </c>
      <c r="BW641" s="170">
        <f t="shared" si="106"/>
        <v>0</v>
      </c>
      <c r="BX641" s="170">
        <f t="shared" si="107"/>
        <v>0</v>
      </c>
      <c r="BY641" s="170">
        <f t="shared" si="110"/>
        <v>0</v>
      </c>
      <c r="BZ641" s="170">
        <f t="shared" si="111"/>
        <v>0</v>
      </c>
      <c r="CA641" s="170">
        <f t="shared" si="112"/>
        <v>0</v>
      </c>
      <c r="CB641" s="170">
        <f t="shared" si="108"/>
        <v>0</v>
      </c>
      <c r="CC641" s="170">
        <f t="shared" si="109"/>
        <v>0</v>
      </c>
    </row>
    <row r="642" spans="2:81" x14ac:dyDescent="0.25">
      <c r="B642" s="376">
        <f>'Données démographiques'!B650</f>
        <v>0</v>
      </c>
      <c r="C642" s="376">
        <f>'Données démographiques'!C650</f>
        <v>0</v>
      </c>
      <c r="D642" s="377">
        <f>'Données démographiques'!D650</f>
        <v>0</v>
      </c>
      <c r="E642" s="354"/>
      <c r="F642" s="377">
        <f>FL!M649</f>
        <v>0</v>
      </c>
      <c r="G642" s="377">
        <f>FL!AE649</f>
        <v>0</v>
      </c>
      <c r="H642" s="377">
        <f>FL!AF649</f>
        <v>0</v>
      </c>
      <c r="I642" s="377">
        <f>FL!AH649</f>
        <v>0</v>
      </c>
      <c r="J642" s="377">
        <f>FL!AI649</f>
        <v>0</v>
      </c>
      <c r="K642" s="377">
        <f>FL!AK649</f>
        <v>0</v>
      </c>
      <c r="L642" s="377">
        <f>FL!AM649</f>
        <v>0</v>
      </c>
      <c r="M642" s="377">
        <f>FL!AN649</f>
        <v>0</v>
      </c>
      <c r="N642" s="377">
        <f>FL!AO649</f>
        <v>0</v>
      </c>
      <c r="O642" s="377">
        <f>FL!AP649</f>
        <v>0</v>
      </c>
      <c r="P642" s="377">
        <f>FL!AQ649</f>
        <v>0</v>
      </c>
      <c r="Q642" s="377">
        <f>COUNTIF(FL!AR649,"Oui")</f>
        <v>0</v>
      </c>
      <c r="R642" s="354"/>
      <c r="S642" s="377">
        <f>Oncho!K649</f>
        <v>0</v>
      </c>
      <c r="T642" s="377">
        <f>MAX(Oncho!AB649,Oncho!BA649)</f>
        <v>0</v>
      </c>
      <c r="U642" s="377">
        <f>MAX(Oncho!AC649,Oncho!BB649)</f>
        <v>0</v>
      </c>
      <c r="V642" s="377">
        <f>MAX(Oncho!AE649,Oncho!BD649)</f>
        <v>0</v>
      </c>
      <c r="W642" s="377">
        <f>MAX(Oncho!AF649,Oncho!BE649)</f>
        <v>0</v>
      </c>
      <c r="X642" s="377">
        <f>MAX(Oncho!AG649,Oncho!BF649)</f>
        <v>0</v>
      </c>
      <c r="Y642" s="377">
        <f>MAX(Oncho!AH649,Oncho!BG649)</f>
        <v>0</v>
      </c>
      <c r="Z642" s="377">
        <f>MAX(Oncho!AI649,Oncho!BH649)</f>
        <v>0</v>
      </c>
      <c r="AA642" s="377">
        <f>MAX(Oncho!AJ649,Oncho!BI649)</f>
        <v>0</v>
      </c>
      <c r="AB642" s="377">
        <f>MAX(COUNTIF(Oncho!AK649,"Oui"),COUNTIF(Oncho!BJ649,"Oui"))</f>
        <v>0</v>
      </c>
      <c r="AC642" s="354"/>
      <c r="AD642" s="377">
        <f>SCH!P651</f>
        <v>0</v>
      </c>
      <c r="AE642" s="377">
        <f>SCH!AI651</f>
        <v>0</v>
      </c>
      <c r="AF642" s="377">
        <f>SCH!AJ651</f>
        <v>0</v>
      </c>
      <c r="AG642" s="377">
        <f>SCH!AN651</f>
        <v>0</v>
      </c>
      <c r="AH642" s="377">
        <f>SCH!AO651</f>
        <v>0</v>
      </c>
      <c r="AI642" s="377">
        <f>SCH!AT651</f>
        <v>0</v>
      </c>
      <c r="AJ642" s="377">
        <f>SCH!AU651</f>
        <v>0</v>
      </c>
      <c r="AK642" s="377">
        <f>SCH!AV651</f>
        <v>0</v>
      </c>
      <c r="AL642" s="377">
        <f>SCH!AW651</f>
        <v>0</v>
      </c>
      <c r="AM642" s="377">
        <f>COUNTIF(SCH!AX651,"Oui")</f>
        <v>0</v>
      </c>
      <c r="AN642" s="354"/>
      <c r="AO642" s="377">
        <f>GeoH!P651</f>
        <v>0</v>
      </c>
      <c r="AP642" s="377">
        <f>MAX(GeoH!AK651,GeoH!BS651)</f>
        <v>0</v>
      </c>
      <c r="AQ642" s="377">
        <f>MAX(GeoH!AL651,GeoH!BT651)</f>
        <v>0</v>
      </c>
      <c r="AR642" s="377">
        <f>MAX(GeoH!AM651,GeoH!BU651)</f>
        <v>0</v>
      </c>
      <c r="AS642" s="377">
        <f>MAX(GeoH!AN651,GeoH!BV651)</f>
        <v>0</v>
      </c>
      <c r="AT642" s="377">
        <f>MAX(GeoH!AO651,GeoH!BW651)</f>
        <v>0</v>
      </c>
      <c r="AU642" s="377">
        <f>MAX(GeoH!AQ651,GeoH!BY651)</f>
        <v>0</v>
      </c>
      <c r="AV642" s="377">
        <f>MAX(GeoH!AR651,GeoH!BZ651)</f>
        <v>0</v>
      </c>
      <c r="AW642" s="377">
        <f>MAX(GeoH!AS651,GeoH!CA651)</f>
        <v>0</v>
      </c>
      <c r="AX642" s="377">
        <f>MAX(GeoH!AT651,GeoH!CB651)</f>
        <v>0</v>
      </c>
      <c r="AY642" s="377">
        <f>MAX(GeoH!AU651,GeoH!CC651)</f>
        <v>0</v>
      </c>
      <c r="AZ642" s="377">
        <f>MAX(GeoH!AV651,GeoH!CD651)</f>
        <v>0</v>
      </c>
      <c r="BA642" s="377">
        <f>MAX(GeoH!AW651,GeoH!CE651)</f>
        <v>0</v>
      </c>
      <c r="BB642" s="377">
        <f>MAX(GeoH!AX651,GeoH!CF651)</f>
        <v>0</v>
      </c>
      <c r="BC642" s="377">
        <f>MAX(GeoH!AY651,GeoH!CG651)</f>
        <v>0</v>
      </c>
      <c r="BD642" s="377">
        <f>MAX(GeoH!AZ651,GeoH!CH651)</f>
        <v>0</v>
      </c>
      <c r="BE642" s="377">
        <f>MAX(GeoH!BA651,GeoH!CI651)</f>
        <v>0</v>
      </c>
      <c r="BF642" s="377">
        <f>MAX(GeoH!BB651,GeoH!CJ651)</f>
        <v>0</v>
      </c>
      <c r="BG642" s="377">
        <f>MAX(COUNTIF(GeoH!BC651,"Oui"),COUNTIF(GeoH!CK651,"Oui"))</f>
        <v>0</v>
      </c>
      <c r="BH642" s="354"/>
      <c r="BI642" s="377">
        <f>Trachome!Q654</f>
        <v>0</v>
      </c>
      <c r="BJ642" s="377">
        <f>Trachome!AK654</f>
        <v>0</v>
      </c>
      <c r="BK642" s="377">
        <f>Trachome!AL654</f>
        <v>0</v>
      </c>
      <c r="BL642" s="377">
        <f>Trachome!AN654</f>
        <v>0</v>
      </c>
      <c r="BM642" s="377">
        <f>Trachome!AO654</f>
        <v>0</v>
      </c>
      <c r="BN642" s="377">
        <f>Trachome!AT654</f>
        <v>0</v>
      </c>
      <c r="BO642" s="377">
        <f>Trachome!AU654</f>
        <v>0</v>
      </c>
      <c r="BP642" s="377">
        <f>Trachome!AV654</f>
        <v>0</v>
      </c>
      <c r="BQ642" s="377">
        <f>Trachome!AW654</f>
        <v>0</v>
      </c>
      <c r="BR642" s="377">
        <f>COUNTIF(Trachome!AX654,"Oui")</f>
        <v>0</v>
      </c>
      <c r="BS642" s="354"/>
      <c r="BT642" s="377">
        <f t="shared" si="103"/>
        <v>0</v>
      </c>
      <c r="BU642" s="377">
        <f t="shared" si="104"/>
        <v>0</v>
      </c>
      <c r="BV642" s="377">
        <f t="shared" si="105"/>
        <v>0</v>
      </c>
      <c r="BW642" s="377">
        <f t="shared" si="106"/>
        <v>0</v>
      </c>
      <c r="BX642" s="377">
        <f t="shared" si="107"/>
        <v>0</v>
      </c>
      <c r="BY642" s="377">
        <f t="shared" si="110"/>
        <v>0</v>
      </c>
      <c r="BZ642" s="377">
        <f t="shared" si="111"/>
        <v>0</v>
      </c>
      <c r="CA642" s="377">
        <f t="shared" si="112"/>
        <v>0</v>
      </c>
      <c r="CB642" s="377">
        <f t="shared" si="108"/>
        <v>0</v>
      </c>
      <c r="CC642" s="377">
        <f t="shared" si="109"/>
        <v>0</v>
      </c>
    </row>
    <row r="643" spans="2:81" x14ac:dyDescent="0.25">
      <c r="B643" s="169">
        <f>'Données démographiques'!B651</f>
        <v>0</v>
      </c>
      <c r="C643" s="169">
        <f>'Données démographiques'!C651</f>
        <v>0</v>
      </c>
      <c r="D643" s="170">
        <f>'Données démographiques'!D651</f>
        <v>0</v>
      </c>
      <c r="E643" s="76"/>
      <c r="F643" s="170">
        <f>FL!M650</f>
        <v>0</v>
      </c>
      <c r="G643" s="170">
        <f>FL!AE650</f>
        <v>0</v>
      </c>
      <c r="H643" s="170">
        <f>FL!AF650</f>
        <v>0</v>
      </c>
      <c r="I643" s="170">
        <f>FL!AH650</f>
        <v>0</v>
      </c>
      <c r="J643" s="170">
        <f>FL!AI650</f>
        <v>0</v>
      </c>
      <c r="K643" s="170">
        <f>FL!AK650</f>
        <v>0</v>
      </c>
      <c r="L643" s="170">
        <f>FL!AM650</f>
        <v>0</v>
      </c>
      <c r="M643" s="170">
        <f>FL!AN650</f>
        <v>0</v>
      </c>
      <c r="N643" s="170">
        <f>FL!AO650</f>
        <v>0</v>
      </c>
      <c r="O643" s="170">
        <f>FL!AP650</f>
        <v>0</v>
      </c>
      <c r="P643" s="170">
        <f>FL!AQ650</f>
        <v>0</v>
      </c>
      <c r="Q643" s="170">
        <f>COUNTIF(FL!AR650,"Oui")</f>
        <v>0</v>
      </c>
      <c r="R643" s="76"/>
      <c r="S643" s="170">
        <f>Oncho!K650</f>
        <v>0</v>
      </c>
      <c r="T643" s="170">
        <f>MAX(Oncho!AB650,Oncho!BA650)</f>
        <v>0</v>
      </c>
      <c r="U643" s="170">
        <f>MAX(Oncho!AC650,Oncho!BB650)</f>
        <v>0</v>
      </c>
      <c r="V643" s="170">
        <f>MAX(Oncho!AE650,Oncho!BD650)</f>
        <v>0</v>
      </c>
      <c r="W643" s="170">
        <f>MAX(Oncho!AF650,Oncho!BE650)</f>
        <v>0</v>
      </c>
      <c r="X643" s="170">
        <f>MAX(Oncho!AG650,Oncho!BF650)</f>
        <v>0</v>
      </c>
      <c r="Y643" s="170">
        <f>MAX(Oncho!AH650,Oncho!BG650)</f>
        <v>0</v>
      </c>
      <c r="Z643" s="170">
        <f>MAX(Oncho!AI650,Oncho!BH650)</f>
        <v>0</v>
      </c>
      <c r="AA643" s="170">
        <f>MAX(Oncho!AJ650,Oncho!BI650)</f>
        <v>0</v>
      </c>
      <c r="AB643" s="170">
        <f>MAX(COUNTIF(Oncho!AK650,"Oui"),COUNTIF(Oncho!BJ650,"Oui"))</f>
        <v>0</v>
      </c>
      <c r="AC643" s="76"/>
      <c r="AD643" s="170">
        <f>SCH!P652</f>
        <v>0</v>
      </c>
      <c r="AE643" s="170">
        <f>SCH!AI652</f>
        <v>0</v>
      </c>
      <c r="AF643" s="170">
        <f>SCH!AJ652</f>
        <v>0</v>
      </c>
      <c r="AG643" s="170">
        <f>SCH!AN652</f>
        <v>0</v>
      </c>
      <c r="AH643" s="170">
        <f>SCH!AO652</f>
        <v>0</v>
      </c>
      <c r="AI643" s="170">
        <f>SCH!AT652</f>
        <v>0</v>
      </c>
      <c r="AJ643" s="170">
        <f>SCH!AU652</f>
        <v>0</v>
      </c>
      <c r="AK643" s="170">
        <f>SCH!AV652</f>
        <v>0</v>
      </c>
      <c r="AL643" s="170">
        <f>SCH!AW652</f>
        <v>0</v>
      </c>
      <c r="AM643" s="170">
        <f>COUNTIF(SCH!AX652,"Oui")</f>
        <v>0</v>
      </c>
      <c r="AN643" s="76"/>
      <c r="AO643" s="170">
        <f>GeoH!P652</f>
        <v>0</v>
      </c>
      <c r="AP643" s="170">
        <f>MAX(GeoH!AK652,GeoH!BS652)</f>
        <v>0</v>
      </c>
      <c r="AQ643" s="170">
        <f>MAX(GeoH!AL652,GeoH!BT652)</f>
        <v>0</v>
      </c>
      <c r="AR643" s="170">
        <f>MAX(GeoH!AM652,GeoH!BU652)</f>
        <v>0</v>
      </c>
      <c r="AS643" s="170">
        <f>MAX(GeoH!AN652,GeoH!BV652)</f>
        <v>0</v>
      </c>
      <c r="AT643" s="170">
        <f>MAX(GeoH!AO652,GeoH!BW652)</f>
        <v>0</v>
      </c>
      <c r="AU643" s="170">
        <f>MAX(GeoH!AQ652,GeoH!BY652)</f>
        <v>0</v>
      </c>
      <c r="AV643" s="170">
        <f>MAX(GeoH!AR652,GeoH!BZ652)</f>
        <v>0</v>
      </c>
      <c r="AW643" s="170">
        <f>MAX(GeoH!AS652,GeoH!CA652)</f>
        <v>0</v>
      </c>
      <c r="AX643" s="170">
        <f>MAX(GeoH!AT652,GeoH!CB652)</f>
        <v>0</v>
      </c>
      <c r="AY643" s="170">
        <f>MAX(GeoH!AU652,GeoH!CC652)</f>
        <v>0</v>
      </c>
      <c r="AZ643" s="170">
        <f>MAX(GeoH!AV652,GeoH!CD652)</f>
        <v>0</v>
      </c>
      <c r="BA643" s="170">
        <f>MAX(GeoH!AW652,GeoH!CE652)</f>
        <v>0</v>
      </c>
      <c r="BB643" s="170">
        <f>MAX(GeoH!AX652,GeoH!CF652)</f>
        <v>0</v>
      </c>
      <c r="BC643" s="170">
        <f>MAX(GeoH!AY652,GeoH!CG652)</f>
        <v>0</v>
      </c>
      <c r="BD643" s="170">
        <f>MAX(GeoH!AZ652,GeoH!CH652)</f>
        <v>0</v>
      </c>
      <c r="BE643" s="170">
        <f>MAX(GeoH!BA652,GeoH!CI652)</f>
        <v>0</v>
      </c>
      <c r="BF643" s="170">
        <f>MAX(GeoH!BB652,GeoH!CJ652)</f>
        <v>0</v>
      </c>
      <c r="BG643" s="170">
        <f>MAX(COUNTIF(GeoH!BC652,"Oui"),COUNTIF(GeoH!CK652,"Oui"))</f>
        <v>0</v>
      </c>
      <c r="BH643" s="76"/>
      <c r="BI643" s="170">
        <f>Trachome!Q655</f>
        <v>0</v>
      </c>
      <c r="BJ643" s="170">
        <f>Trachome!AK655</f>
        <v>0</v>
      </c>
      <c r="BK643" s="170">
        <f>Trachome!AL655</f>
        <v>0</v>
      </c>
      <c r="BL643" s="170">
        <f>Trachome!AN655</f>
        <v>0</v>
      </c>
      <c r="BM643" s="170">
        <f>Trachome!AO655</f>
        <v>0</v>
      </c>
      <c r="BN643" s="170">
        <f>Trachome!AT655</f>
        <v>0</v>
      </c>
      <c r="BO643" s="170">
        <f>Trachome!AU655</f>
        <v>0</v>
      </c>
      <c r="BP643" s="170">
        <f>Trachome!AV655</f>
        <v>0</v>
      </c>
      <c r="BQ643" s="170">
        <f>Trachome!AW655</f>
        <v>0</v>
      </c>
      <c r="BR643" s="170">
        <f>COUNTIF(Trachome!AX655,"Oui")</f>
        <v>0</v>
      </c>
      <c r="BS643" s="76"/>
      <c r="BT643" s="170">
        <f t="shared" si="103"/>
        <v>0</v>
      </c>
      <c r="BU643" s="170">
        <f t="shared" si="104"/>
        <v>0</v>
      </c>
      <c r="BV643" s="170">
        <f t="shared" si="105"/>
        <v>0</v>
      </c>
      <c r="BW643" s="170">
        <f t="shared" si="106"/>
        <v>0</v>
      </c>
      <c r="BX643" s="170">
        <f t="shared" si="107"/>
        <v>0</v>
      </c>
      <c r="BY643" s="170">
        <f t="shared" si="110"/>
        <v>0</v>
      </c>
      <c r="BZ643" s="170">
        <f t="shared" si="111"/>
        <v>0</v>
      </c>
      <c r="CA643" s="170">
        <f t="shared" si="112"/>
        <v>0</v>
      </c>
      <c r="CB643" s="170">
        <f t="shared" si="108"/>
        <v>0</v>
      </c>
      <c r="CC643" s="170">
        <f t="shared" si="109"/>
        <v>0</v>
      </c>
    </row>
    <row r="644" spans="2:81" x14ac:dyDescent="0.25">
      <c r="B644" s="376">
        <f>'Données démographiques'!B652</f>
        <v>0</v>
      </c>
      <c r="C644" s="376">
        <f>'Données démographiques'!C652</f>
        <v>0</v>
      </c>
      <c r="D644" s="377">
        <f>'Données démographiques'!D652</f>
        <v>0</v>
      </c>
      <c r="E644" s="354"/>
      <c r="F644" s="377">
        <f>FL!M651</f>
        <v>0</v>
      </c>
      <c r="G644" s="377">
        <f>FL!AE651</f>
        <v>0</v>
      </c>
      <c r="H644" s="377">
        <f>FL!AF651</f>
        <v>0</v>
      </c>
      <c r="I644" s="377">
        <f>FL!AH651</f>
        <v>0</v>
      </c>
      <c r="J644" s="377">
        <f>FL!AI651</f>
        <v>0</v>
      </c>
      <c r="K644" s="377">
        <f>FL!AK651</f>
        <v>0</v>
      </c>
      <c r="L644" s="377">
        <f>FL!AM651</f>
        <v>0</v>
      </c>
      <c r="M644" s="377">
        <f>FL!AN651</f>
        <v>0</v>
      </c>
      <c r="N644" s="377">
        <f>FL!AO651</f>
        <v>0</v>
      </c>
      <c r="O644" s="377">
        <f>FL!AP651</f>
        <v>0</v>
      </c>
      <c r="P644" s="377">
        <f>FL!AQ651</f>
        <v>0</v>
      </c>
      <c r="Q644" s="377">
        <f>COUNTIF(FL!AR651,"Oui")</f>
        <v>0</v>
      </c>
      <c r="R644" s="354"/>
      <c r="S644" s="377">
        <f>Oncho!K651</f>
        <v>0</v>
      </c>
      <c r="T644" s="377">
        <f>MAX(Oncho!AB651,Oncho!BA651)</f>
        <v>0</v>
      </c>
      <c r="U644" s="377">
        <f>MAX(Oncho!AC651,Oncho!BB651)</f>
        <v>0</v>
      </c>
      <c r="V644" s="377">
        <f>MAX(Oncho!AE651,Oncho!BD651)</f>
        <v>0</v>
      </c>
      <c r="W644" s="377">
        <f>MAX(Oncho!AF651,Oncho!BE651)</f>
        <v>0</v>
      </c>
      <c r="X644" s="377">
        <f>MAX(Oncho!AG651,Oncho!BF651)</f>
        <v>0</v>
      </c>
      <c r="Y644" s="377">
        <f>MAX(Oncho!AH651,Oncho!BG651)</f>
        <v>0</v>
      </c>
      <c r="Z644" s="377">
        <f>MAX(Oncho!AI651,Oncho!BH651)</f>
        <v>0</v>
      </c>
      <c r="AA644" s="377">
        <f>MAX(Oncho!AJ651,Oncho!BI651)</f>
        <v>0</v>
      </c>
      <c r="AB644" s="377">
        <f>MAX(COUNTIF(Oncho!AK651,"Oui"),COUNTIF(Oncho!BJ651,"Oui"))</f>
        <v>0</v>
      </c>
      <c r="AC644" s="354"/>
      <c r="AD644" s="377">
        <f>SCH!P653</f>
        <v>0</v>
      </c>
      <c r="AE644" s="377">
        <f>SCH!AI653</f>
        <v>0</v>
      </c>
      <c r="AF644" s="377">
        <f>SCH!AJ653</f>
        <v>0</v>
      </c>
      <c r="AG644" s="377">
        <f>SCH!AN653</f>
        <v>0</v>
      </c>
      <c r="AH644" s="377">
        <f>SCH!AO653</f>
        <v>0</v>
      </c>
      <c r="AI644" s="377">
        <f>SCH!AT653</f>
        <v>0</v>
      </c>
      <c r="AJ644" s="377">
        <f>SCH!AU653</f>
        <v>0</v>
      </c>
      <c r="AK644" s="377">
        <f>SCH!AV653</f>
        <v>0</v>
      </c>
      <c r="AL644" s="377">
        <f>SCH!AW653</f>
        <v>0</v>
      </c>
      <c r="AM644" s="377">
        <f>COUNTIF(SCH!AX653,"Oui")</f>
        <v>0</v>
      </c>
      <c r="AN644" s="354"/>
      <c r="AO644" s="377">
        <f>GeoH!P653</f>
        <v>0</v>
      </c>
      <c r="AP644" s="377">
        <f>MAX(GeoH!AK653,GeoH!BS653)</f>
        <v>0</v>
      </c>
      <c r="AQ644" s="377">
        <f>MAX(GeoH!AL653,GeoH!BT653)</f>
        <v>0</v>
      </c>
      <c r="AR644" s="377">
        <f>MAX(GeoH!AM653,GeoH!BU653)</f>
        <v>0</v>
      </c>
      <c r="AS644" s="377">
        <f>MAX(GeoH!AN653,GeoH!BV653)</f>
        <v>0</v>
      </c>
      <c r="AT644" s="377">
        <f>MAX(GeoH!AO653,GeoH!BW653)</f>
        <v>0</v>
      </c>
      <c r="AU644" s="377">
        <f>MAX(GeoH!AQ653,GeoH!BY653)</f>
        <v>0</v>
      </c>
      <c r="AV644" s="377">
        <f>MAX(GeoH!AR653,GeoH!BZ653)</f>
        <v>0</v>
      </c>
      <c r="AW644" s="377">
        <f>MAX(GeoH!AS653,GeoH!CA653)</f>
        <v>0</v>
      </c>
      <c r="AX644" s="377">
        <f>MAX(GeoH!AT653,GeoH!CB653)</f>
        <v>0</v>
      </c>
      <c r="AY644" s="377">
        <f>MAX(GeoH!AU653,GeoH!CC653)</f>
        <v>0</v>
      </c>
      <c r="AZ644" s="377">
        <f>MAX(GeoH!AV653,GeoH!CD653)</f>
        <v>0</v>
      </c>
      <c r="BA644" s="377">
        <f>MAX(GeoH!AW653,GeoH!CE653)</f>
        <v>0</v>
      </c>
      <c r="BB644" s="377">
        <f>MAX(GeoH!AX653,GeoH!CF653)</f>
        <v>0</v>
      </c>
      <c r="BC644" s="377">
        <f>MAX(GeoH!AY653,GeoH!CG653)</f>
        <v>0</v>
      </c>
      <c r="BD644" s="377">
        <f>MAX(GeoH!AZ653,GeoH!CH653)</f>
        <v>0</v>
      </c>
      <c r="BE644" s="377">
        <f>MAX(GeoH!BA653,GeoH!CI653)</f>
        <v>0</v>
      </c>
      <c r="BF644" s="377">
        <f>MAX(GeoH!BB653,GeoH!CJ653)</f>
        <v>0</v>
      </c>
      <c r="BG644" s="377">
        <f>MAX(COUNTIF(GeoH!BC653,"Oui"),COUNTIF(GeoH!CK653,"Oui"))</f>
        <v>0</v>
      </c>
      <c r="BH644" s="354"/>
      <c r="BI644" s="377">
        <f>Trachome!Q656</f>
        <v>0</v>
      </c>
      <c r="BJ644" s="377">
        <f>Trachome!AK656</f>
        <v>0</v>
      </c>
      <c r="BK644" s="377">
        <f>Trachome!AL656</f>
        <v>0</v>
      </c>
      <c r="BL644" s="377">
        <f>Trachome!AN656</f>
        <v>0</v>
      </c>
      <c r="BM644" s="377">
        <f>Trachome!AO656</f>
        <v>0</v>
      </c>
      <c r="BN644" s="377">
        <f>Trachome!AT656</f>
        <v>0</v>
      </c>
      <c r="BO644" s="377">
        <f>Trachome!AU656</f>
        <v>0</v>
      </c>
      <c r="BP644" s="377">
        <f>Trachome!AV656</f>
        <v>0</v>
      </c>
      <c r="BQ644" s="377">
        <f>Trachome!AW656</f>
        <v>0</v>
      </c>
      <c r="BR644" s="377">
        <f>COUNTIF(Trachome!AX656,"Oui")</f>
        <v>0</v>
      </c>
      <c r="BS644" s="354"/>
      <c r="BT644" s="377">
        <f t="shared" si="103"/>
        <v>0</v>
      </c>
      <c r="BU644" s="377">
        <f t="shared" si="104"/>
        <v>0</v>
      </c>
      <c r="BV644" s="377">
        <f t="shared" si="105"/>
        <v>0</v>
      </c>
      <c r="BW644" s="377">
        <f t="shared" si="106"/>
        <v>0</v>
      </c>
      <c r="BX644" s="377">
        <f t="shared" si="107"/>
        <v>0</v>
      </c>
      <c r="BY644" s="377">
        <f t="shared" si="110"/>
        <v>0</v>
      </c>
      <c r="BZ644" s="377">
        <f t="shared" si="111"/>
        <v>0</v>
      </c>
      <c r="CA644" s="377">
        <f t="shared" si="112"/>
        <v>0</v>
      </c>
      <c r="CB644" s="377">
        <f t="shared" si="108"/>
        <v>0</v>
      </c>
      <c r="CC644" s="377">
        <f t="shared" si="109"/>
        <v>0</v>
      </c>
    </row>
    <row r="645" spans="2:81" x14ac:dyDescent="0.25">
      <c r="B645" s="169">
        <f>'Données démographiques'!B653</f>
        <v>0</v>
      </c>
      <c r="C645" s="169">
        <f>'Données démographiques'!C653</f>
        <v>0</v>
      </c>
      <c r="D645" s="170">
        <f>'Données démographiques'!D653</f>
        <v>0</v>
      </c>
      <c r="E645" s="76"/>
      <c r="F645" s="170">
        <f>FL!M652</f>
        <v>0</v>
      </c>
      <c r="G645" s="170">
        <f>FL!AE652</f>
        <v>0</v>
      </c>
      <c r="H645" s="170">
        <f>FL!AF652</f>
        <v>0</v>
      </c>
      <c r="I645" s="170">
        <f>FL!AH652</f>
        <v>0</v>
      </c>
      <c r="J645" s="170">
        <f>FL!AI652</f>
        <v>0</v>
      </c>
      <c r="K645" s="170">
        <f>FL!AK652</f>
        <v>0</v>
      </c>
      <c r="L645" s="170">
        <f>FL!AM652</f>
        <v>0</v>
      </c>
      <c r="M645" s="170">
        <f>FL!AN652</f>
        <v>0</v>
      </c>
      <c r="N645" s="170">
        <f>FL!AO652</f>
        <v>0</v>
      </c>
      <c r="O645" s="170">
        <f>FL!AP652</f>
        <v>0</v>
      </c>
      <c r="P645" s="170">
        <f>FL!AQ652</f>
        <v>0</v>
      </c>
      <c r="Q645" s="170">
        <f>COUNTIF(FL!AR652,"Oui")</f>
        <v>0</v>
      </c>
      <c r="R645" s="76"/>
      <c r="S645" s="170">
        <f>Oncho!K652</f>
        <v>0</v>
      </c>
      <c r="T645" s="170">
        <f>MAX(Oncho!AB652,Oncho!BA652)</f>
        <v>0</v>
      </c>
      <c r="U645" s="170">
        <f>MAX(Oncho!AC652,Oncho!BB652)</f>
        <v>0</v>
      </c>
      <c r="V645" s="170">
        <f>MAX(Oncho!AE652,Oncho!BD652)</f>
        <v>0</v>
      </c>
      <c r="W645" s="170">
        <f>MAX(Oncho!AF652,Oncho!BE652)</f>
        <v>0</v>
      </c>
      <c r="X645" s="170">
        <f>MAX(Oncho!AG652,Oncho!BF652)</f>
        <v>0</v>
      </c>
      <c r="Y645" s="170">
        <f>MAX(Oncho!AH652,Oncho!BG652)</f>
        <v>0</v>
      </c>
      <c r="Z645" s="170">
        <f>MAX(Oncho!AI652,Oncho!BH652)</f>
        <v>0</v>
      </c>
      <c r="AA645" s="170">
        <f>MAX(Oncho!AJ652,Oncho!BI652)</f>
        <v>0</v>
      </c>
      <c r="AB645" s="170">
        <f>MAX(COUNTIF(Oncho!AK652,"Oui"),COUNTIF(Oncho!BJ652,"Oui"))</f>
        <v>0</v>
      </c>
      <c r="AC645" s="76"/>
      <c r="AD645" s="170">
        <f>SCH!P654</f>
        <v>0</v>
      </c>
      <c r="AE645" s="170">
        <f>SCH!AI654</f>
        <v>0</v>
      </c>
      <c r="AF645" s="170">
        <f>SCH!AJ654</f>
        <v>0</v>
      </c>
      <c r="AG645" s="170">
        <f>SCH!AN654</f>
        <v>0</v>
      </c>
      <c r="AH645" s="170">
        <f>SCH!AO654</f>
        <v>0</v>
      </c>
      <c r="AI645" s="170">
        <f>SCH!AT654</f>
        <v>0</v>
      </c>
      <c r="AJ645" s="170">
        <f>SCH!AU654</f>
        <v>0</v>
      </c>
      <c r="AK645" s="170">
        <f>SCH!AV654</f>
        <v>0</v>
      </c>
      <c r="AL645" s="170">
        <f>SCH!AW654</f>
        <v>0</v>
      </c>
      <c r="AM645" s="170">
        <f>COUNTIF(SCH!AX654,"Oui")</f>
        <v>0</v>
      </c>
      <c r="AN645" s="76"/>
      <c r="AO645" s="170">
        <f>GeoH!P654</f>
        <v>0</v>
      </c>
      <c r="AP645" s="170">
        <f>MAX(GeoH!AK654,GeoH!BS654)</f>
        <v>0</v>
      </c>
      <c r="AQ645" s="170">
        <f>MAX(GeoH!AL654,GeoH!BT654)</f>
        <v>0</v>
      </c>
      <c r="AR645" s="170">
        <f>MAX(GeoH!AM654,GeoH!BU654)</f>
        <v>0</v>
      </c>
      <c r="AS645" s="170">
        <f>MAX(GeoH!AN654,GeoH!BV654)</f>
        <v>0</v>
      </c>
      <c r="AT645" s="170">
        <f>MAX(GeoH!AO654,GeoH!BW654)</f>
        <v>0</v>
      </c>
      <c r="AU645" s="170">
        <f>MAX(GeoH!AQ654,GeoH!BY654)</f>
        <v>0</v>
      </c>
      <c r="AV645" s="170">
        <f>MAX(GeoH!AR654,GeoH!BZ654)</f>
        <v>0</v>
      </c>
      <c r="AW645" s="170">
        <f>MAX(GeoH!AS654,GeoH!CA654)</f>
        <v>0</v>
      </c>
      <c r="AX645" s="170">
        <f>MAX(GeoH!AT654,GeoH!CB654)</f>
        <v>0</v>
      </c>
      <c r="AY645" s="170">
        <f>MAX(GeoH!AU654,GeoH!CC654)</f>
        <v>0</v>
      </c>
      <c r="AZ645" s="170">
        <f>MAX(GeoH!AV654,GeoH!CD654)</f>
        <v>0</v>
      </c>
      <c r="BA645" s="170">
        <f>MAX(GeoH!AW654,GeoH!CE654)</f>
        <v>0</v>
      </c>
      <c r="BB645" s="170">
        <f>MAX(GeoH!AX654,GeoH!CF654)</f>
        <v>0</v>
      </c>
      <c r="BC645" s="170">
        <f>MAX(GeoH!AY654,GeoH!CG654)</f>
        <v>0</v>
      </c>
      <c r="BD645" s="170">
        <f>MAX(GeoH!AZ654,GeoH!CH654)</f>
        <v>0</v>
      </c>
      <c r="BE645" s="170">
        <f>MAX(GeoH!BA654,GeoH!CI654)</f>
        <v>0</v>
      </c>
      <c r="BF645" s="170">
        <f>MAX(GeoH!BB654,GeoH!CJ654)</f>
        <v>0</v>
      </c>
      <c r="BG645" s="170">
        <f>MAX(COUNTIF(GeoH!BC654,"Oui"),COUNTIF(GeoH!CK654,"Oui"))</f>
        <v>0</v>
      </c>
      <c r="BH645" s="76"/>
      <c r="BI645" s="170">
        <f>Trachome!Q657</f>
        <v>0</v>
      </c>
      <c r="BJ645" s="170">
        <f>Trachome!AK657</f>
        <v>0</v>
      </c>
      <c r="BK645" s="170">
        <f>Trachome!AL657</f>
        <v>0</v>
      </c>
      <c r="BL645" s="170">
        <f>Trachome!AN657</f>
        <v>0</v>
      </c>
      <c r="BM645" s="170">
        <f>Trachome!AO657</f>
        <v>0</v>
      </c>
      <c r="BN645" s="170">
        <f>Trachome!AT657</f>
        <v>0</v>
      </c>
      <c r="BO645" s="170">
        <f>Trachome!AU657</f>
        <v>0</v>
      </c>
      <c r="BP645" s="170">
        <f>Trachome!AV657</f>
        <v>0</v>
      </c>
      <c r="BQ645" s="170">
        <f>Trachome!AW657</f>
        <v>0</v>
      </c>
      <c r="BR645" s="170">
        <f>COUNTIF(Trachome!AX657,"Oui")</f>
        <v>0</v>
      </c>
      <c r="BS645" s="76"/>
      <c r="BT645" s="170">
        <f t="shared" si="103"/>
        <v>0</v>
      </c>
      <c r="BU645" s="170">
        <f t="shared" si="104"/>
        <v>0</v>
      </c>
      <c r="BV645" s="170">
        <f t="shared" si="105"/>
        <v>0</v>
      </c>
      <c r="BW645" s="170">
        <f t="shared" si="106"/>
        <v>0</v>
      </c>
      <c r="BX645" s="170">
        <f t="shared" si="107"/>
        <v>0</v>
      </c>
      <c r="BY645" s="170">
        <f t="shared" si="110"/>
        <v>0</v>
      </c>
      <c r="BZ645" s="170">
        <f t="shared" si="111"/>
        <v>0</v>
      </c>
      <c r="CA645" s="170">
        <f t="shared" si="112"/>
        <v>0</v>
      </c>
      <c r="CB645" s="170">
        <f t="shared" si="108"/>
        <v>0</v>
      </c>
      <c r="CC645" s="170">
        <f t="shared" si="109"/>
        <v>0</v>
      </c>
    </row>
    <row r="646" spans="2:81" x14ac:dyDescent="0.25">
      <c r="B646" s="376">
        <f>'Données démographiques'!B654</f>
        <v>0</v>
      </c>
      <c r="C646" s="376">
        <f>'Données démographiques'!C654</f>
        <v>0</v>
      </c>
      <c r="D646" s="377">
        <f>'Données démographiques'!D654</f>
        <v>0</v>
      </c>
      <c r="E646" s="354"/>
      <c r="F646" s="377">
        <f>FL!M653</f>
        <v>0</v>
      </c>
      <c r="G646" s="377">
        <f>FL!AE653</f>
        <v>0</v>
      </c>
      <c r="H646" s="377">
        <f>FL!AF653</f>
        <v>0</v>
      </c>
      <c r="I646" s="377">
        <f>FL!AH653</f>
        <v>0</v>
      </c>
      <c r="J646" s="377">
        <f>FL!AI653</f>
        <v>0</v>
      </c>
      <c r="K646" s="377">
        <f>FL!AK653</f>
        <v>0</v>
      </c>
      <c r="L646" s="377">
        <f>FL!AM653</f>
        <v>0</v>
      </c>
      <c r="M646" s="377">
        <f>FL!AN653</f>
        <v>0</v>
      </c>
      <c r="N646" s="377">
        <f>FL!AO653</f>
        <v>0</v>
      </c>
      <c r="O646" s="377">
        <f>FL!AP653</f>
        <v>0</v>
      </c>
      <c r="P646" s="377">
        <f>FL!AQ653</f>
        <v>0</v>
      </c>
      <c r="Q646" s="377">
        <f>COUNTIF(FL!AR653,"Oui")</f>
        <v>0</v>
      </c>
      <c r="R646" s="354"/>
      <c r="S646" s="377">
        <f>Oncho!K653</f>
        <v>0</v>
      </c>
      <c r="T646" s="377">
        <f>MAX(Oncho!AB653,Oncho!BA653)</f>
        <v>0</v>
      </c>
      <c r="U646" s="377">
        <f>MAX(Oncho!AC653,Oncho!BB653)</f>
        <v>0</v>
      </c>
      <c r="V646" s="377">
        <f>MAX(Oncho!AE653,Oncho!BD653)</f>
        <v>0</v>
      </c>
      <c r="W646" s="377">
        <f>MAX(Oncho!AF653,Oncho!BE653)</f>
        <v>0</v>
      </c>
      <c r="X646" s="377">
        <f>MAX(Oncho!AG653,Oncho!BF653)</f>
        <v>0</v>
      </c>
      <c r="Y646" s="377">
        <f>MAX(Oncho!AH653,Oncho!BG653)</f>
        <v>0</v>
      </c>
      <c r="Z646" s="377">
        <f>MAX(Oncho!AI653,Oncho!BH653)</f>
        <v>0</v>
      </c>
      <c r="AA646" s="377">
        <f>MAX(Oncho!AJ653,Oncho!BI653)</f>
        <v>0</v>
      </c>
      <c r="AB646" s="377">
        <f>MAX(COUNTIF(Oncho!AK653,"Oui"),COUNTIF(Oncho!BJ653,"Oui"))</f>
        <v>0</v>
      </c>
      <c r="AC646" s="354"/>
      <c r="AD646" s="377">
        <f>SCH!P655</f>
        <v>0</v>
      </c>
      <c r="AE646" s="377">
        <f>SCH!AI655</f>
        <v>0</v>
      </c>
      <c r="AF646" s="377">
        <f>SCH!AJ655</f>
        <v>0</v>
      </c>
      <c r="AG646" s="377">
        <f>SCH!AN655</f>
        <v>0</v>
      </c>
      <c r="AH646" s="377">
        <f>SCH!AO655</f>
        <v>0</v>
      </c>
      <c r="AI646" s="377">
        <f>SCH!AT655</f>
        <v>0</v>
      </c>
      <c r="AJ646" s="377">
        <f>SCH!AU655</f>
        <v>0</v>
      </c>
      <c r="AK646" s="377">
        <f>SCH!AV655</f>
        <v>0</v>
      </c>
      <c r="AL646" s="377">
        <f>SCH!AW655</f>
        <v>0</v>
      </c>
      <c r="AM646" s="377">
        <f>COUNTIF(SCH!AX655,"Oui")</f>
        <v>0</v>
      </c>
      <c r="AN646" s="354"/>
      <c r="AO646" s="377">
        <f>GeoH!P655</f>
        <v>0</v>
      </c>
      <c r="AP646" s="377">
        <f>MAX(GeoH!AK655,GeoH!BS655)</f>
        <v>0</v>
      </c>
      <c r="AQ646" s="377">
        <f>MAX(GeoH!AL655,GeoH!BT655)</f>
        <v>0</v>
      </c>
      <c r="AR646" s="377">
        <f>MAX(GeoH!AM655,GeoH!BU655)</f>
        <v>0</v>
      </c>
      <c r="AS646" s="377">
        <f>MAX(GeoH!AN655,GeoH!BV655)</f>
        <v>0</v>
      </c>
      <c r="AT646" s="377">
        <f>MAX(GeoH!AO655,GeoH!BW655)</f>
        <v>0</v>
      </c>
      <c r="AU646" s="377">
        <f>MAX(GeoH!AQ655,GeoH!BY655)</f>
        <v>0</v>
      </c>
      <c r="AV646" s="377">
        <f>MAX(GeoH!AR655,GeoH!BZ655)</f>
        <v>0</v>
      </c>
      <c r="AW646" s="377">
        <f>MAX(GeoH!AS655,GeoH!CA655)</f>
        <v>0</v>
      </c>
      <c r="AX646" s="377">
        <f>MAX(GeoH!AT655,GeoH!CB655)</f>
        <v>0</v>
      </c>
      <c r="AY646" s="377">
        <f>MAX(GeoH!AU655,GeoH!CC655)</f>
        <v>0</v>
      </c>
      <c r="AZ646" s="377">
        <f>MAX(GeoH!AV655,GeoH!CD655)</f>
        <v>0</v>
      </c>
      <c r="BA646" s="377">
        <f>MAX(GeoH!AW655,GeoH!CE655)</f>
        <v>0</v>
      </c>
      <c r="BB646" s="377">
        <f>MAX(GeoH!AX655,GeoH!CF655)</f>
        <v>0</v>
      </c>
      <c r="BC646" s="377">
        <f>MAX(GeoH!AY655,GeoH!CG655)</f>
        <v>0</v>
      </c>
      <c r="BD646" s="377">
        <f>MAX(GeoH!AZ655,GeoH!CH655)</f>
        <v>0</v>
      </c>
      <c r="BE646" s="377">
        <f>MAX(GeoH!BA655,GeoH!CI655)</f>
        <v>0</v>
      </c>
      <c r="BF646" s="377">
        <f>MAX(GeoH!BB655,GeoH!CJ655)</f>
        <v>0</v>
      </c>
      <c r="BG646" s="377">
        <f>MAX(COUNTIF(GeoH!BC655,"Oui"),COUNTIF(GeoH!CK655,"Oui"))</f>
        <v>0</v>
      </c>
      <c r="BH646" s="354"/>
      <c r="BI646" s="377">
        <f>Trachome!Q658</f>
        <v>0</v>
      </c>
      <c r="BJ646" s="377">
        <f>Trachome!AK658</f>
        <v>0</v>
      </c>
      <c r="BK646" s="377">
        <f>Trachome!AL658</f>
        <v>0</v>
      </c>
      <c r="BL646" s="377">
        <f>Trachome!AN658</f>
        <v>0</v>
      </c>
      <c r="BM646" s="377">
        <f>Trachome!AO658</f>
        <v>0</v>
      </c>
      <c r="BN646" s="377">
        <f>Trachome!AT658</f>
        <v>0</v>
      </c>
      <c r="BO646" s="377">
        <f>Trachome!AU658</f>
        <v>0</v>
      </c>
      <c r="BP646" s="377">
        <f>Trachome!AV658</f>
        <v>0</v>
      </c>
      <c r="BQ646" s="377">
        <f>Trachome!AW658</f>
        <v>0</v>
      </c>
      <c r="BR646" s="377">
        <f>COUNTIF(Trachome!AX658,"Oui")</f>
        <v>0</v>
      </c>
      <c r="BS646" s="354"/>
      <c r="BT646" s="377">
        <f t="shared" si="103"/>
        <v>0</v>
      </c>
      <c r="BU646" s="377">
        <f t="shared" si="104"/>
        <v>0</v>
      </c>
      <c r="BV646" s="377">
        <f t="shared" si="105"/>
        <v>0</v>
      </c>
      <c r="BW646" s="377">
        <f t="shared" si="106"/>
        <v>0</v>
      </c>
      <c r="BX646" s="377">
        <f t="shared" si="107"/>
        <v>0</v>
      </c>
      <c r="BY646" s="377">
        <f t="shared" si="110"/>
        <v>0</v>
      </c>
      <c r="BZ646" s="377">
        <f t="shared" si="111"/>
        <v>0</v>
      </c>
      <c r="CA646" s="377">
        <f t="shared" si="112"/>
        <v>0</v>
      </c>
      <c r="CB646" s="377">
        <f t="shared" si="108"/>
        <v>0</v>
      </c>
      <c r="CC646" s="377">
        <f t="shared" si="109"/>
        <v>0</v>
      </c>
    </row>
    <row r="647" spans="2:81" x14ac:dyDescent="0.25">
      <c r="B647" s="169">
        <f>'Données démographiques'!B655</f>
        <v>0</v>
      </c>
      <c r="C647" s="169">
        <f>'Données démographiques'!C655</f>
        <v>0</v>
      </c>
      <c r="D647" s="170">
        <f>'Données démographiques'!D655</f>
        <v>0</v>
      </c>
      <c r="E647" s="76"/>
      <c r="F647" s="170">
        <f>FL!M654</f>
        <v>0</v>
      </c>
      <c r="G647" s="170">
        <f>FL!AE654</f>
        <v>0</v>
      </c>
      <c r="H647" s="170">
        <f>FL!AF654</f>
        <v>0</v>
      </c>
      <c r="I647" s="170">
        <f>FL!AH654</f>
        <v>0</v>
      </c>
      <c r="J647" s="170">
        <f>FL!AI654</f>
        <v>0</v>
      </c>
      <c r="K647" s="170">
        <f>FL!AK654</f>
        <v>0</v>
      </c>
      <c r="L647" s="170">
        <f>FL!AM654</f>
        <v>0</v>
      </c>
      <c r="M647" s="170">
        <f>FL!AN654</f>
        <v>0</v>
      </c>
      <c r="N647" s="170">
        <f>FL!AO654</f>
        <v>0</v>
      </c>
      <c r="O647" s="170">
        <f>FL!AP654</f>
        <v>0</v>
      </c>
      <c r="P647" s="170">
        <f>FL!AQ654</f>
        <v>0</v>
      </c>
      <c r="Q647" s="170">
        <f>COUNTIF(FL!AR654,"Oui")</f>
        <v>0</v>
      </c>
      <c r="R647" s="76"/>
      <c r="S647" s="170">
        <f>Oncho!K654</f>
        <v>0</v>
      </c>
      <c r="T647" s="170">
        <f>MAX(Oncho!AB654,Oncho!BA654)</f>
        <v>0</v>
      </c>
      <c r="U647" s="170">
        <f>MAX(Oncho!AC654,Oncho!BB654)</f>
        <v>0</v>
      </c>
      <c r="V647" s="170">
        <f>MAX(Oncho!AE654,Oncho!BD654)</f>
        <v>0</v>
      </c>
      <c r="W647" s="170">
        <f>MAX(Oncho!AF654,Oncho!BE654)</f>
        <v>0</v>
      </c>
      <c r="X647" s="170">
        <f>MAX(Oncho!AG654,Oncho!BF654)</f>
        <v>0</v>
      </c>
      <c r="Y647" s="170">
        <f>MAX(Oncho!AH654,Oncho!BG654)</f>
        <v>0</v>
      </c>
      <c r="Z647" s="170">
        <f>MAX(Oncho!AI654,Oncho!BH654)</f>
        <v>0</v>
      </c>
      <c r="AA647" s="170">
        <f>MAX(Oncho!AJ654,Oncho!BI654)</f>
        <v>0</v>
      </c>
      <c r="AB647" s="170">
        <f>MAX(COUNTIF(Oncho!AK654,"Oui"),COUNTIF(Oncho!BJ654,"Oui"))</f>
        <v>0</v>
      </c>
      <c r="AC647" s="76"/>
      <c r="AD647" s="170">
        <f>SCH!P656</f>
        <v>0</v>
      </c>
      <c r="AE647" s="170">
        <f>SCH!AI656</f>
        <v>0</v>
      </c>
      <c r="AF647" s="170">
        <f>SCH!AJ656</f>
        <v>0</v>
      </c>
      <c r="AG647" s="170">
        <f>SCH!AN656</f>
        <v>0</v>
      </c>
      <c r="AH647" s="170">
        <f>SCH!AO656</f>
        <v>0</v>
      </c>
      <c r="AI647" s="170">
        <f>SCH!AT656</f>
        <v>0</v>
      </c>
      <c r="AJ647" s="170">
        <f>SCH!AU656</f>
        <v>0</v>
      </c>
      <c r="AK647" s="170">
        <f>SCH!AV656</f>
        <v>0</v>
      </c>
      <c r="AL647" s="170">
        <f>SCH!AW656</f>
        <v>0</v>
      </c>
      <c r="AM647" s="170">
        <f>COUNTIF(SCH!AX656,"Oui")</f>
        <v>0</v>
      </c>
      <c r="AN647" s="76"/>
      <c r="AO647" s="170">
        <f>GeoH!P656</f>
        <v>0</v>
      </c>
      <c r="AP647" s="170">
        <f>MAX(GeoH!AK656,GeoH!BS656)</f>
        <v>0</v>
      </c>
      <c r="AQ647" s="170">
        <f>MAX(GeoH!AL656,GeoH!BT656)</f>
        <v>0</v>
      </c>
      <c r="AR647" s="170">
        <f>MAX(GeoH!AM656,GeoH!BU656)</f>
        <v>0</v>
      </c>
      <c r="AS647" s="170">
        <f>MAX(GeoH!AN656,GeoH!BV656)</f>
        <v>0</v>
      </c>
      <c r="AT647" s="170">
        <f>MAX(GeoH!AO656,GeoH!BW656)</f>
        <v>0</v>
      </c>
      <c r="AU647" s="170">
        <f>MAX(GeoH!AQ656,GeoH!BY656)</f>
        <v>0</v>
      </c>
      <c r="AV647" s="170">
        <f>MAX(GeoH!AR656,GeoH!BZ656)</f>
        <v>0</v>
      </c>
      <c r="AW647" s="170">
        <f>MAX(GeoH!AS656,GeoH!CA656)</f>
        <v>0</v>
      </c>
      <c r="AX647" s="170">
        <f>MAX(GeoH!AT656,GeoH!CB656)</f>
        <v>0</v>
      </c>
      <c r="AY647" s="170">
        <f>MAX(GeoH!AU656,GeoH!CC656)</f>
        <v>0</v>
      </c>
      <c r="AZ647" s="170">
        <f>MAX(GeoH!AV656,GeoH!CD656)</f>
        <v>0</v>
      </c>
      <c r="BA647" s="170">
        <f>MAX(GeoH!AW656,GeoH!CE656)</f>
        <v>0</v>
      </c>
      <c r="BB647" s="170">
        <f>MAX(GeoH!AX656,GeoH!CF656)</f>
        <v>0</v>
      </c>
      <c r="BC647" s="170">
        <f>MAX(GeoH!AY656,GeoH!CG656)</f>
        <v>0</v>
      </c>
      <c r="BD647" s="170">
        <f>MAX(GeoH!AZ656,GeoH!CH656)</f>
        <v>0</v>
      </c>
      <c r="BE647" s="170">
        <f>MAX(GeoH!BA656,GeoH!CI656)</f>
        <v>0</v>
      </c>
      <c r="BF647" s="170">
        <f>MAX(GeoH!BB656,GeoH!CJ656)</f>
        <v>0</v>
      </c>
      <c r="BG647" s="170">
        <f>MAX(COUNTIF(GeoH!BC656,"Oui"),COUNTIF(GeoH!CK656,"Oui"))</f>
        <v>0</v>
      </c>
      <c r="BH647" s="76"/>
      <c r="BI647" s="170">
        <f>Trachome!Q659</f>
        <v>0</v>
      </c>
      <c r="BJ647" s="170">
        <f>Trachome!AK659</f>
        <v>0</v>
      </c>
      <c r="BK647" s="170">
        <f>Trachome!AL659</f>
        <v>0</v>
      </c>
      <c r="BL647" s="170">
        <f>Trachome!AN659</f>
        <v>0</v>
      </c>
      <c r="BM647" s="170">
        <f>Trachome!AO659</f>
        <v>0</v>
      </c>
      <c r="BN647" s="170">
        <f>Trachome!AT659</f>
        <v>0</v>
      </c>
      <c r="BO647" s="170">
        <f>Trachome!AU659</f>
        <v>0</v>
      </c>
      <c r="BP647" s="170">
        <f>Trachome!AV659</f>
        <v>0</v>
      </c>
      <c r="BQ647" s="170">
        <f>Trachome!AW659</f>
        <v>0</v>
      </c>
      <c r="BR647" s="170">
        <f>COUNTIF(Trachome!AX659,"Oui")</f>
        <v>0</v>
      </c>
      <c r="BS647" s="76"/>
      <c r="BT647" s="170">
        <f t="shared" si="103"/>
        <v>0</v>
      </c>
      <c r="BU647" s="170">
        <f t="shared" si="104"/>
        <v>0</v>
      </c>
      <c r="BV647" s="170">
        <f t="shared" si="105"/>
        <v>0</v>
      </c>
      <c r="BW647" s="170">
        <f t="shared" si="106"/>
        <v>0</v>
      </c>
      <c r="BX647" s="170">
        <f t="shared" si="107"/>
        <v>0</v>
      </c>
      <c r="BY647" s="170">
        <f t="shared" si="110"/>
        <v>0</v>
      </c>
      <c r="BZ647" s="170">
        <f t="shared" si="111"/>
        <v>0</v>
      </c>
      <c r="CA647" s="170">
        <f t="shared" si="112"/>
        <v>0</v>
      </c>
      <c r="CB647" s="170">
        <f t="shared" si="108"/>
        <v>0</v>
      </c>
      <c r="CC647" s="170">
        <f t="shared" si="109"/>
        <v>0</v>
      </c>
    </row>
    <row r="648" spans="2:81" x14ac:dyDescent="0.25">
      <c r="B648" s="376">
        <f>'Données démographiques'!B656</f>
        <v>0</v>
      </c>
      <c r="C648" s="376">
        <f>'Données démographiques'!C656</f>
        <v>0</v>
      </c>
      <c r="D648" s="377">
        <f>'Données démographiques'!D656</f>
        <v>0</v>
      </c>
      <c r="E648" s="354"/>
      <c r="F648" s="377">
        <f>FL!M655</f>
        <v>0</v>
      </c>
      <c r="G648" s="377">
        <f>FL!AE655</f>
        <v>0</v>
      </c>
      <c r="H648" s="377">
        <f>FL!AF655</f>
        <v>0</v>
      </c>
      <c r="I648" s="377">
        <f>FL!AH655</f>
        <v>0</v>
      </c>
      <c r="J648" s="377">
        <f>FL!AI655</f>
        <v>0</v>
      </c>
      <c r="K648" s="377">
        <f>FL!AK655</f>
        <v>0</v>
      </c>
      <c r="L648" s="377">
        <f>FL!AM655</f>
        <v>0</v>
      </c>
      <c r="M648" s="377">
        <f>FL!AN655</f>
        <v>0</v>
      </c>
      <c r="N648" s="377">
        <f>FL!AO655</f>
        <v>0</v>
      </c>
      <c r="O648" s="377">
        <f>FL!AP655</f>
        <v>0</v>
      </c>
      <c r="P648" s="377">
        <f>FL!AQ655</f>
        <v>0</v>
      </c>
      <c r="Q648" s="377">
        <f>COUNTIF(FL!AR655,"Oui")</f>
        <v>0</v>
      </c>
      <c r="R648" s="354"/>
      <c r="S648" s="377">
        <f>Oncho!K655</f>
        <v>0</v>
      </c>
      <c r="T648" s="377">
        <f>MAX(Oncho!AB655,Oncho!BA655)</f>
        <v>0</v>
      </c>
      <c r="U648" s="377">
        <f>MAX(Oncho!AC655,Oncho!BB655)</f>
        <v>0</v>
      </c>
      <c r="V648" s="377">
        <f>MAX(Oncho!AE655,Oncho!BD655)</f>
        <v>0</v>
      </c>
      <c r="W648" s="377">
        <f>MAX(Oncho!AF655,Oncho!BE655)</f>
        <v>0</v>
      </c>
      <c r="X648" s="377">
        <f>MAX(Oncho!AG655,Oncho!BF655)</f>
        <v>0</v>
      </c>
      <c r="Y648" s="377">
        <f>MAX(Oncho!AH655,Oncho!BG655)</f>
        <v>0</v>
      </c>
      <c r="Z648" s="377">
        <f>MAX(Oncho!AI655,Oncho!BH655)</f>
        <v>0</v>
      </c>
      <c r="AA648" s="377">
        <f>MAX(Oncho!AJ655,Oncho!BI655)</f>
        <v>0</v>
      </c>
      <c r="AB648" s="377">
        <f>MAX(COUNTIF(Oncho!AK655,"Oui"),COUNTIF(Oncho!BJ655,"Oui"))</f>
        <v>0</v>
      </c>
      <c r="AC648" s="354"/>
      <c r="AD648" s="377">
        <f>SCH!P657</f>
        <v>0</v>
      </c>
      <c r="AE648" s="377">
        <f>SCH!AI657</f>
        <v>0</v>
      </c>
      <c r="AF648" s="377">
        <f>SCH!AJ657</f>
        <v>0</v>
      </c>
      <c r="AG648" s="377">
        <f>SCH!AN657</f>
        <v>0</v>
      </c>
      <c r="AH648" s="377">
        <f>SCH!AO657</f>
        <v>0</v>
      </c>
      <c r="AI648" s="377">
        <f>SCH!AT657</f>
        <v>0</v>
      </c>
      <c r="AJ648" s="377">
        <f>SCH!AU657</f>
        <v>0</v>
      </c>
      <c r="AK648" s="377">
        <f>SCH!AV657</f>
        <v>0</v>
      </c>
      <c r="AL648" s="377">
        <f>SCH!AW657</f>
        <v>0</v>
      </c>
      <c r="AM648" s="377">
        <f>COUNTIF(SCH!AX657,"Oui")</f>
        <v>0</v>
      </c>
      <c r="AN648" s="354"/>
      <c r="AO648" s="377">
        <f>GeoH!P657</f>
        <v>0</v>
      </c>
      <c r="AP648" s="377">
        <f>MAX(GeoH!AK657,GeoH!BS657)</f>
        <v>0</v>
      </c>
      <c r="AQ648" s="377">
        <f>MAX(GeoH!AL657,GeoH!BT657)</f>
        <v>0</v>
      </c>
      <c r="AR648" s="377">
        <f>MAX(GeoH!AM657,GeoH!BU657)</f>
        <v>0</v>
      </c>
      <c r="AS648" s="377">
        <f>MAX(GeoH!AN657,GeoH!BV657)</f>
        <v>0</v>
      </c>
      <c r="AT648" s="377">
        <f>MAX(GeoH!AO657,GeoH!BW657)</f>
        <v>0</v>
      </c>
      <c r="AU648" s="377">
        <f>MAX(GeoH!AQ657,GeoH!BY657)</f>
        <v>0</v>
      </c>
      <c r="AV648" s="377">
        <f>MAX(GeoH!AR657,GeoH!BZ657)</f>
        <v>0</v>
      </c>
      <c r="AW648" s="377">
        <f>MAX(GeoH!AS657,GeoH!CA657)</f>
        <v>0</v>
      </c>
      <c r="AX648" s="377">
        <f>MAX(GeoH!AT657,GeoH!CB657)</f>
        <v>0</v>
      </c>
      <c r="AY648" s="377">
        <f>MAX(GeoH!AU657,GeoH!CC657)</f>
        <v>0</v>
      </c>
      <c r="AZ648" s="377">
        <f>MAX(GeoH!AV657,GeoH!CD657)</f>
        <v>0</v>
      </c>
      <c r="BA648" s="377">
        <f>MAX(GeoH!AW657,GeoH!CE657)</f>
        <v>0</v>
      </c>
      <c r="BB648" s="377">
        <f>MAX(GeoH!AX657,GeoH!CF657)</f>
        <v>0</v>
      </c>
      <c r="BC648" s="377">
        <f>MAX(GeoH!AY657,GeoH!CG657)</f>
        <v>0</v>
      </c>
      <c r="BD648" s="377">
        <f>MAX(GeoH!AZ657,GeoH!CH657)</f>
        <v>0</v>
      </c>
      <c r="BE648" s="377">
        <f>MAX(GeoH!BA657,GeoH!CI657)</f>
        <v>0</v>
      </c>
      <c r="BF648" s="377">
        <f>MAX(GeoH!BB657,GeoH!CJ657)</f>
        <v>0</v>
      </c>
      <c r="BG648" s="377">
        <f>MAX(COUNTIF(GeoH!BC657,"Oui"),COUNTIF(GeoH!CK657,"Oui"))</f>
        <v>0</v>
      </c>
      <c r="BH648" s="354"/>
      <c r="BI648" s="377">
        <f>Trachome!Q660</f>
        <v>0</v>
      </c>
      <c r="BJ648" s="377">
        <f>Trachome!AK660</f>
        <v>0</v>
      </c>
      <c r="BK648" s="377">
        <f>Trachome!AL660</f>
        <v>0</v>
      </c>
      <c r="BL648" s="377">
        <f>Trachome!AN660</f>
        <v>0</v>
      </c>
      <c r="BM648" s="377">
        <f>Trachome!AO660</f>
        <v>0</v>
      </c>
      <c r="BN648" s="377">
        <f>Trachome!AT660</f>
        <v>0</v>
      </c>
      <c r="BO648" s="377">
        <f>Trachome!AU660</f>
        <v>0</v>
      </c>
      <c r="BP648" s="377">
        <f>Trachome!AV660</f>
        <v>0</v>
      </c>
      <c r="BQ648" s="377">
        <f>Trachome!AW660</f>
        <v>0</v>
      </c>
      <c r="BR648" s="377">
        <f>COUNTIF(Trachome!AX660,"Oui")</f>
        <v>0</v>
      </c>
      <c r="BS648" s="354"/>
      <c r="BT648" s="377">
        <f t="shared" si="103"/>
        <v>0</v>
      </c>
      <c r="BU648" s="377">
        <f t="shared" si="104"/>
        <v>0</v>
      </c>
      <c r="BV648" s="377">
        <f t="shared" si="105"/>
        <v>0</v>
      </c>
      <c r="BW648" s="377">
        <f t="shared" si="106"/>
        <v>0</v>
      </c>
      <c r="BX648" s="377">
        <f t="shared" si="107"/>
        <v>0</v>
      </c>
      <c r="BY648" s="377">
        <f t="shared" si="110"/>
        <v>0</v>
      </c>
      <c r="BZ648" s="377">
        <f t="shared" si="111"/>
        <v>0</v>
      </c>
      <c r="CA648" s="377">
        <f t="shared" si="112"/>
        <v>0</v>
      </c>
      <c r="CB648" s="377">
        <f t="shared" si="108"/>
        <v>0</v>
      </c>
      <c r="CC648" s="377">
        <f t="shared" si="109"/>
        <v>0</v>
      </c>
    </row>
    <row r="649" spans="2:81" x14ac:dyDescent="0.25">
      <c r="B649" s="169">
        <f>'Données démographiques'!B657</f>
        <v>0</v>
      </c>
      <c r="C649" s="169">
        <f>'Données démographiques'!C657</f>
        <v>0</v>
      </c>
      <c r="D649" s="170">
        <f>'Données démographiques'!D657</f>
        <v>0</v>
      </c>
      <c r="E649" s="76"/>
      <c r="F649" s="170">
        <f>FL!M656</f>
        <v>0</v>
      </c>
      <c r="G649" s="170">
        <f>FL!AE656</f>
        <v>0</v>
      </c>
      <c r="H649" s="170">
        <f>FL!AF656</f>
        <v>0</v>
      </c>
      <c r="I649" s="170">
        <f>FL!AH656</f>
        <v>0</v>
      </c>
      <c r="J649" s="170">
        <f>FL!AI656</f>
        <v>0</v>
      </c>
      <c r="K649" s="170">
        <f>FL!AK656</f>
        <v>0</v>
      </c>
      <c r="L649" s="170">
        <f>FL!AM656</f>
        <v>0</v>
      </c>
      <c r="M649" s="170">
        <f>FL!AN656</f>
        <v>0</v>
      </c>
      <c r="N649" s="170">
        <f>FL!AO656</f>
        <v>0</v>
      </c>
      <c r="O649" s="170">
        <f>FL!AP656</f>
        <v>0</v>
      </c>
      <c r="P649" s="170">
        <f>FL!AQ656</f>
        <v>0</v>
      </c>
      <c r="Q649" s="170">
        <f>COUNTIF(FL!AR656,"Oui")</f>
        <v>0</v>
      </c>
      <c r="R649" s="76"/>
      <c r="S649" s="170">
        <f>Oncho!K656</f>
        <v>0</v>
      </c>
      <c r="T649" s="170">
        <f>MAX(Oncho!AB656,Oncho!BA656)</f>
        <v>0</v>
      </c>
      <c r="U649" s="170">
        <f>MAX(Oncho!AC656,Oncho!BB656)</f>
        <v>0</v>
      </c>
      <c r="V649" s="170">
        <f>MAX(Oncho!AE656,Oncho!BD656)</f>
        <v>0</v>
      </c>
      <c r="W649" s="170">
        <f>MAX(Oncho!AF656,Oncho!BE656)</f>
        <v>0</v>
      </c>
      <c r="X649" s="170">
        <f>MAX(Oncho!AG656,Oncho!BF656)</f>
        <v>0</v>
      </c>
      <c r="Y649" s="170">
        <f>MAX(Oncho!AH656,Oncho!BG656)</f>
        <v>0</v>
      </c>
      <c r="Z649" s="170">
        <f>MAX(Oncho!AI656,Oncho!BH656)</f>
        <v>0</v>
      </c>
      <c r="AA649" s="170">
        <f>MAX(Oncho!AJ656,Oncho!BI656)</f>
        <v>0</v>
      </c>
      <c r="AB649" s="170">
        <f>MAX(COUNTIF(Oncho!AK656,"Oui"),COUNTIF(Oncho!BJ656,"Oui"))</f>
        <v>0</v>
      </c>
      <c r="AC649" s="76"/>
      <c r="AD649" s="170">
        <f>SCH!P658</f>
        <v>0</v>
      </c>
      <c r="AE649" s="170">
        <f>SCH!AI658</f>
        <v>0</v>
      </c>
      <c r="AF649" s="170">
        <f>SCH!AJ658</f>
        <v>0</v>
      </c>
      <c r="AG649" s="170">
        <f>SCH!AN658</f>
        <v>0</v>
      </c>
      <c r="AH649" s="170">
        <f>SCH!AO658</f>
        <v>0</v>
      </c>
      <c r="AI649" s="170">
        <f>SCH!AT658</f>
        <v>0</v>
      </c>
      <c r="AJ649" s="170">
        <f>SCH!AU658</f>
        <v>0</v>
      </c>
      <c r="AK649" s="170">
        <f>SCH!AV658</f>
        <v>0</v>
      </c>
      <c r="AL649" s="170">
        <f>SCH!AW658</f>
        <v>0</v>
      </c>
      <c r="AM649" s="170">
        <f>COUNTIF(SCH!AX658,"Oui")</f>
        <v>0</v>
      </c>
      <c r="AN649" s="76"/>
      <c r="AO649" s="170">
        <f>GeoH!P658</f>
        <v>0</v>
      </c>
      <c r="AP649" s="170">
        <f>MAX(GeoH!AK658,GeoH!BS658)</f>
        <v>0</v>
      </c>
      <c r="AQ649" s="170">
        <f>MAX(GeoH!AL658,GeoH!BT658)</f>
        <v>0</v>
      </c>
      <c r="AR649" s="170">
        <f>MAX(GeoH!AM658,GeoH!BU658)</f>
        <v>0</v>
      </c>
      <c r="AS649" s="170">
        <f>MAX(GeoH!AN658,GeoH!BV658)</f>
        <v>0</v>
      </c>
      <c r="AT649" s="170">
        <f>MAX(GeoH!AO658,GeoH!BW658)</f>
        <v>0</v>
      </c>
      <c r="AU649" s="170">
        <f>MAX(GeoH!AQ658,GeoH!BY658)</f>
        <v>0</v>
      </c>
      <c r="AV649" s="170">
        <f>MAX(GeoH!AR658,GeoH!BZ658)</f>
        <v>0</v>
      </c>
      <c r="AW649" s="170">
        <f>MAX(GeoH!AS658,GeoH!CA658)</f>
        <v>0</v>
      </c>
      <c r="AX649" s="170">
        <f>MAX(GeoH!AT658,GeoH!CB658)</f>
        <v>0</v>
      </c>
      <c r="AY649" s="170">
        <f>MAX(GeoH!AU658,GeoH!CC658)</f>
        <v>0</v>
      </c>
      <c r="AZ649" s="170">
        <f>MAX(GeoH!AV658,GeoH!CD658)</f>
        <v>0</v>
      </c>
      <c r="BA649" s="170">
        <f>MAX(GeoH!AW658,GeoH!CE658)</f>
        <v>0</v>
      </c>
      <c r="BB649" s="170">
        <f>MAX(GeoH!AX658,GeoH!CF658)</f>
        <v>0</v>
      </c>
      <c r="BC649" s="170">
        <f>MAX(GeoH!AY658,GeoH!CG658)</f>
        <v>0</v>
      </c>
      <c r="BD649" s="170">
        <f>MAX(GeoH!AZ658,GeoH!CH658)</f>
        <v>0</v>
      </c>
      <c r="BE649" s="170">
        <f>MAX(GeoH!BA658,GeoH!CI658)</f>
        <v>0</v>
      </c>
      <c r="BF649" s="170">
        <f>MAX(GeoH!BB658,GeoH!CJ658)</f>
        <v>0</v>
      </c>
      <c r="BG649" s="170">
        <f>MAX(COUNTIF(GeoH!BC658,"Oui"),COUNTIF(GeoH!CK658,"Oui"))</f>
        <v>0</v>
      </c>
      <c r="BH649" s="76"/>
      <c r="BI649" s="170">
        <f>Trachome!Q661</f>
        <v>0</v>
      </c>
      <c r="BJ649" s="170">
        <f>Trachome!AK661</f>
        <v>0</v>
      </c>
      <c r="BK649" s="170">
        <f>Trachome!AL661</f>
        <v>0</v>
      </c>
      <c r="BL649" s="170">
        <f>Trachome!AN661</f>
        <v>0</v>
      </c>
      <c r="BM649" s="170">
        <f>Trachome!AO661</f>
        <v>0</v>
      </c>
      <c r="BN649" s="170">
        <f>Trachome!AT661</f>
        <v>0</v>
      </c>
      <c r="BO649" s="170">
        <f>Trachome!AU661</f>
        <v>0</v>
      </c>
      <c r="BP649" s="170">
        <f>Trachome!AV661</f>
        <v>0</v>
      </c>
      <c r="BQ649" s="170">
        <f>Trachome!AW661</f>
        <v>0</v>
      </c>
      <c r="BR649" s="170">
        <f>COUNTIF(Trachome!AX661,"Oui")</f>
        <v>0</v>
      </c>
      <c r="BS649" s="76"/>
      <c r="BT649" s="170">
        <f t="shared" ref="BT649:BT712" si="113">MAX(F649,S649,AD649,AO649,BI649)</f>
        <v>0</v>
      </c>
      <c r="BU649" s="170">
        <f t="shared" ref="BU649:BU712" si="114">MAX(G649,T649,AE649,AP649,BJ649)</f>
        <v>0</v>
      </c>
      <c r="BV649" s="170">
        <f t="shared" ref="BV649:BV712" si="115">MAX(H649,U649,AF649,AQ649,BK649)</f>
        <v>0</v>
      </c>
      <c r="BW649" s="170">
        <f t="shared" ref="BW649:BW712" si="116">MAX(I649,V649,AG649,AU649,BL649)</f>
        <v>0</v>
      </c>
      <c r="BX649" s="170">
        <f t="shared" ref="BX649:BX712" si="117">MAX(J649,W649,AH649,AV649,BM649)</f>
        <v>0</v>
      </c>
      <c r="BY649" s="170">
        <f t="shared" si="110"/>
        <v>0</v>
      </c>
      <c r="BZ649" s="170">
        <f t="shared" si="111"/>
        <v>0</v>
      </c>
      <c r="CA649" s="170">
        <f t="shared" si="112"/>
        <v>0</v>
      </c>
      <c r="CB649" s="170">
        <f t="shared" ref="CB649:CB712" si="118">MAX(P649,AA649,AL649,BF649,BQ649)</f>
        <v>0</v>
      </c>
      <c r="CC649" s="170">
        <f t="shared" ref="CC649:CC712" si="119">MAX(Q649,AB649,AM649,BG649,BR649)</f>
        <v>0</v>
      </c>
    </row>
    <row r="650" spans="2:81" x14ac:dyDescent="0.25">
      <c r="B650" s="376">
        <f>'Données démographiques'!B658</f>
        <v>0</v>
      </c>
      <c r="C650" s="376">
        <f>'Données démographiques'!C658</f>
        <v>0</v>
      </c>
      <c r="D650" s="377">
        <f>'Données démographiques'!D658</f>
        <v>0</v>
      </c>
      <c r="E650" s="354"/>
      <c r="F650" s="377">
        <f>FL!M657</f>
        <v>0</v>
      </c>
      <c r="G650" s="377">
        <f>FL!AE657</f>
        <v>0</v>
      </c>
      <c r="H650" s="377">
        <f>FL!AF657</f>
        <v>0</v>
      </c>
      <c r="I650" s="377">
        <f>FL!AH657</f>
        <v>0</v>
      </c>
      <c r="J650" s="377">
        <f>FL!AI657</f>
        <v>0</v>
      </c>
      <c r="K650" s="377">
        <f>FL!AK657</f>
        <v>0</v>
      </c>
      <c r="L650" s="377">
        <f>FL!AM657</f>
        <v>0</v>
      </c>
      <c r="M650" s="377">
        <f>FL!AN657</f>
        <v>0</v>
      </c>
      <c r="N650" s="377">
        <f>FL!AO657</f>
        <v>0</v>
      </c>
      <c r="O650" s="377">
        <f>FL!AP657</f>
        <v>0</v>
      </c>
      <c r="P650" s="377">
        <f>FL!AQ657</f>
        <v>0</v>
      </c>
      <c r="Q650" s="377">
        <f>COUNTIF(FL!AR657,"Oui")</f>
        <v>0</v>
      </c>
      <c r="R650" s="354"/>
      <c r="S650" s="377">
        <f>Oncho!K657</f>
        <v>0</v>
      </c>
      <c r="T650" s="377">
        <f>MAX(Oncho!AB657,Oncho!BA657)</f>
        <v>0</v>
      </c>
      <c r="U650" s="377">
        <f>MAX(Oncho!AC657,Oncho!BB657)</f>
        <v>0</v>
      </c>
      <c r="V650" s="377">
        <f>MAX(Oncho!AE657,Oncho!BD657)</f>
        <v>0</v>
      </c>
      <c r="W650" s="377">
        <f>MAX(Oncho!AF657,Oncho!BE657)</f>
        <v>0</v>
      </c>
      <c r="X650" s="377">
        <f>MAX(Oncho!AG657,Oncho!BF657)</f>
        <v>0</v>
      </c>
      <c r="Y650" s="377">
        <f>MAX(Oncho!AH657,Oncho!BG657)</f>
        <v>0</v>
      </c>
      <c r="Z650" s="377">
        <f>MAX(Oncho!AI657,Oncho!BH657)</f>
        <v>0</v>
      </c>
      <c r="AA650" s="377">
        <f>MAX(Oncho!AJ657,Oncho!BI657)</f>
        <v>0</v>
      </c>
      <c r="AB650" s="377">
        <f>MAX(COUNTIF(Oncho!AK657,"Oui"),COUNTIF(Oncho!BJ657,"Oui"))</f>
        <v>0</v>
      </c>
      <c r="AC650" s="354"/>
      <c r="AD650" s="377">
        <f>SCH!P659</f>
        <v>0</v>
      </c>
      <c r="AE650" s="377">
        <f>SCH!AI659</f>
        <v>0</v>
      </c>
      <c r="AF650" s="377">
        <f>SCH!AJ659</f>
        <v>0</v>
      </c>
      <c r="AG650" s="377">
        <f>SCH!AN659</f>
        <v>0</v>
      </c>
      <c r="AH650" s="377">
        <f>SCH!AO659</f>
        <v>0</v>
      </c>
      <c r="AI650" s="377">
        <f>SCH!AT659</f>
        <v>0</v>
      </c>
      <c r="AJ650" s="377">
        <f>SCH!AU659</f>
        <v>0</v>
      </c>
      <c r="AK650" s="377">
        <f>SCH!AV659</f>
        <v>0</v>
      </c>
      <c r="AL650" s="377">
        <f>SCH!AW659</f>
        <v>0</v>
      </c>
      <c r="AM650" s="377">
        <f>COUNTIF(SCH!AX659,"Oui")</f>
        <v>0</v>
      </c>
      <c r="AN650" s="354"/>
      <c r="AO650" s="377">
        <f>GeoH!P659</f>
        <v>0</v>
      </c>
      <c r="AP650" s="377">
        <f>MAX(GeoH!AK659,GeoH!BS659)</f>
        <v>0</v>
      </c>
      <c r="AQ650" s="377">
        <f>MAX(GeoH!AL659,GeoH!BT659)</f>
        <v>0</v>
      </c>
      <c r="AR650" s="377">
        <f>MAX(GeoH!AM659,GeoH!BU659)</f>
        <v>0</v>
      </c>
      <c r="AS650" s="377">
        <f>MAX(GeoH!AN659,GeoH!BV659)</f>
        <v>0</v>
      </c>
      <c r="AT650" s="377">
        <f>MAX(GeoH!AO659,GeoH!BW659)</f>
        <v>0</v>
      </c>
      <c r="AU650" s="377">
        <f>MAX(GeoH!AQ659,GeoH!BY659)</f>
        <v>0</v>
      </c>
      <c r="AV650" s="377">
        <f>MAX(GeoH!AR659,GeoH!BZ659)</f>
        <v>0</v>
      </c>
      <c r="AW650" s="377">
        <f>MAX(GeoH!AS659,GeoH!CA659)</f>
        <v>0</v>
      </c>
      <c r="AX650" s="377">
        <f>MAX(GeoH!AT659,GeoH!CB659)</f>
        <v>0</v>
      </c>
      <c r="AY650" s="377">
        <f>MAX(GeoH!AU659,GeoH!CC659)</f>
        <v>0</v>
      </c>
      <c r="AZ650" s="377">
        <f>MAX(GeoH!AV659,GeoH!CD659)</f>
        <v>0</v>
      </c>
      <c r="BA650" s="377">
        <f>MAX(GeoH!AW659,GeoH!CE659)</f>
        <v>0</v>
      </c>
      <c r="BB650" s="377">
        <f>MAX(GeoH!AX659,GeoH!CF659)</f>
        <v>0</v>
      </c>
      <c r="BC650" s="377">
        <f>MAX(GeoH!AY659,GeoH!CG659)</f>
        <v>0</v>
      </c>
      <c r="BD650" s="377">
        <f>MAX(GeoH!AZ659,GeoH!CH659)</f>
        <v>0</v>
      </c>
      <c r="BE650" s="377">
        <f>MAX(GeoH!BA659,GeoH!CI659)</f>
        <v>0</v>
      </c>
      <c r="BF650" s="377">
        <f>MAX(GeoH!BB659,GeoH!CJ659)</f>
        <v>0</v>
      </c>
      <c r="BG650" s="377">
        <f>MAX(COUNTIF(GeoH!BC659,"Oui"),COUNTIF(GeoH!CK659,"Oui"))</f>
        <v>0</v>
      </c>
      <c r="BH650" s="354"/>
      <c r="BI650" s="377">
        <f>Trachome!Q662</f>
        <v>0</v>
      </c>
      <c r="BJ650" s="377">
        <f>Trachome!AK662</f>
        <v>0</v>
      </c>
      <c r="BK650" s="377">
        <f>Trachome!AL662</f>
        <v>0</v>
      </c>
      <c r="BL650" s="377">
        <f>Trachome!AN662</f>
        <v>0</v>
      </c>
      <c r="BM650" s="377">
        <f>Trachome!AO662</f>
        <v>0</v>
      </c>
      <c r="BN650" s="377">
        <f>Trachome!AT662</f>
        <v>0</v>
      </c>
      <c r="BO650" s="377">
        <f>Trachome!AU662</f>
        <v>0</v>
      </c>
      <c r="BP650" s="377">
        <f>Trachome!AV662</f>
        <v>0</v>
      </c>
      <c r="BQ650" s="377">
        <f>Trachome!AW662</f>
        <v>0</v>
      </c>
      <c r="BR650" s="377">
        <f>COUNTIF(Trachome!AX662,"Oui")</f>
        <v>0</v>
      </c>
      <c r="BS650" s="354"/>
      <c r="BT650" s="377">
        <f t="shared" si="113"/>
        <v>0</v>
      </c>
      <c r="BU650" s="377">
        <f t="shared" si="114"/>
        <v>0</v>
      </c>
      <c r="BV650" s="377">
        <f t="shared" si="115"/>
        <v>0</v>
      </c>
      <c r="BW650" s="377">
        <f t="shared" si="116"/>
        <v>0</v>
      </c>
      <c r="BX650" s="377">
        <f t="shared" si="117"/>
        <v>0</v>
      </c>
      <c r="BY650" s="377">
        <f t="shared" ref="BY650:BY713" si="120">MAX(M650,X650,AI650,BC650,BN650)</f>
        <v>0</v>
      </c>
      <c r="BZ650" s="377">
        <f t="shared" ref="BZ650:BZ713" si="121">MAX(N650,Y650,AJ650,BD650,BO650)</f>
        <v>0</v>
      </c>
      <c r="CA650" s="377">
        <f t="shared" ref="CA650:CA713" si="122">MAX(O650,Z650,AK650,BE650,BP650)</f>
        <v>0</v>
      </c>
      <c r="CB650" s="377">
        <f t="shared" si="118"/>
        <v>0</v>
      </c>
      <c r="CC650" s="377">
        <f t="shared" si="119"/>
        <v>0</v>
      </c>
    </row>
    <row r="651" spans="2:81" x14ac:dyDescent="0.25">
      <c r="B651" s="169">
        <f>'Données démographiques'!B659</f>
        <v>0</v>
      </c>
      <c r="C651" s="169">
        <f>'Données démographiques'!C659</f>
        <v>0</v>
      </c>
      <c r="D651" s="170">
        <f>'Données démographiques'!D659</f>
        <v>0</v>
      </c>
      <c r="E651" s="76"/>
      <c r="F651" s="170">
        <f>FL!M658</f>
        <v>0</v>
      </c>
      <c r="G651" s="170">
        <f>FL!AE658</f>
        <v>0</v>
      </c>
      <c r="H651" s="170">
        <f>FL!AF658</f>
        <v>0</v>
      </c>
      <c r="I651" s="170">
        <f>FL!AH658</f>
        <v>0</v>
      </c>
      <c r="J651" s="170">
        <f>FL!AI658</f>
        <v>0</v>
      </c>
      <c r="K651" s="170">
        <f>FL!AK658</f>
        <v>0</v>
      </c>
      <c r="L651" s="170">
        <f>FL!AM658</f>
        <v>0</v>
      </c>
      <c r="M651" s="170">
        <f>FL!AN658</f>
        <v>0</v>
      </c>
      <c r="N651" s="170">
        <f>FL!AO658</f>
        <v>0</v>
      </c>
      <c r="O651" s="170">
        <f>FL!AP658</f>
        <v>0</v>
      </c>
      <c r="P651" s="170">
        <f>FL!AQ658</f>
        <v>0</v>
      </c>
      <c r="Q651" s="170">
        <f>COUNTIF(FL!AR658,"Oui")</f>
        <v>0</v>
      </c>
      <c r="R651" s="76"/>
      <c r="S651" s="170">
        <f>Oncho!K658</f>
        <v>0</v>
      </c>
      <c r="T651" s="170">
        <f>MAX(Oncho!AB658,Oncho!BA658)</f>
        <v>0</v>
      </c>
      <c r="U651" s="170">
        <f>MAX(Oncho!AC658,Oncho!BB658)</f>
        <v>0</v>
      </c>
      <c r="V651" s="170">
        <f>MAX(Oncho!AE658,Oncho!BD658)</f>
        <v>0</v>
      </c>
      <c r="W651" s="170">
        <f>MAX(Oncho!AF658,Oncho!BE658)</f>
        <v>0</v>
      </c>
      <c r="X651" s="170">
        <f>MAX(Oncho!AG658,Oncho!BF658)</f>
        <v>0</v>
      </c>
      <c r="Y651" s="170">
        <f>MAX(Oncho!AH658,Oncho!BG658)</f>
        <v>0</v>
      </c>
      <c r="Z651" s="170">
        <f>MAX(Oncho!AI658,Oncho!BH658)</f>
        <v>0</v>
      </c>
      <c r="AA651" s="170">
        <f>MAX(Oncho!AJ658,Oncho!BI658)</f>
        <v>0</v>
      </c>
      <c r="AB651" s="170">
        <f>MAX(COUNTIF(Oncho!AK658,"Oui"),COUNTIF(Oncho!BJ658,"Oui"))</f>
        <v>0</v>
      </c>
      <c r="AC651" s="76"/>
      <c r="AD651" s="170">
        <f>SCH!P660</f>
        <v>0</v>
      </c>
      <c r="AE651" s="170">
        <f>SCH!AI660</f>
        <v>0</v>
      </c>
      <c r="AF651" s="170">
        <f>SCH!AJ660</f>
        <v>0</v>
      </c>
      <c r="AG651" s="170">
        <f>SCH!AN660</f>
        <v>0</v>
      </c>
      <c r="AH651" s="170">
        <f>SCH!AO660</f>
        <v>0</v>
      </c>
      <c r="AI651" s="170">
        <f>SCH!AT660</f>
        <v>0</v>
      </c>
      <c r="AJ651" s="170">
        <f>SCH!AU660</f>
        <v>0</v>
      </c>
      <c r="AK651" s="170">
        <f>SCH!AV660</f>
        <v>0</v>
      </c>
      <c r="AL651" s="170">
        <f>SCH!AW660</f>
        <v>0</v>
      </c>
      <c r="AM651" s="170">
        <f>COUNTIF(SCH!AX660,"Oui")</f>
        <v>0</v>
      </c>
      <c r="AN651" s="76"/>
      <c r="AO651" s="170">
        <f>GeoH!P660</f>
        <v>0</v>
      </c>
      <c r="AP651" s="170">
        <f>MAX(GeoH!AK660,GeoH!BS660)</f>
        <v>0</v>
      </c>
      <c r="AQ651" s="170">
        <f>MAX(GeoH!AL660,GeoH!BT660)</f>
        <v>0</v>
      </c>
      <c r="AR651" s="170">
        <f>MAX(GeoH!AM660,GeoH!BU660)</f>
        <v>0</v>
      </c>
      <c r="AS651" s="170">
        <f>MAX(GeoH!AN660,GeoH!BV660)</f>
        <v>0</v>
      </c>
      <c r="AT651" s="170">
        <f>MAX(GeoH!AO660,GeoH!BW660)</f>
        <v>0</v>
      </c>
      <c r="AU651" s="170">
        <f>MAX(GeoH!AQ660,GeoH!BY660)</f>
        <v>0</v>
      </c>
      <c r="AV651" s="170">
        <f>MAX(GeoH!AR660,GeoH!BZ660)</f>
        <v>0</v>
      </c>
      <c r="AW651" s="170">
        <f>MAX(GeoH!AS660,GeoH!CA660)</f>
        <v>0</v>
      </c>
      <c r="AX651" s="170">
        <f>MAX(GeoH!AT660,GeoH!CB660)</f>
        <v>0</v>
      </c>
      <c r="AY651" s="170">
        <f>MAX(GeoH!AU660,GeoH!CC660)</f>
        <v>0</v>
      </c>
      <c r="AZ651" s="170">
        <f>MAX(GeoH!AV660,GeoH!CD660)</f>
        <v>0</v>
      </c>
      <c r="BA651" s="170">
        <f>MAX(GeoH!AW660,GeoH!CE660)</f>
        <v>0</v>
      </c>
      <c r="BB651" s="170">
        <f>MAX(GeoH!AX660,GeoH!CF660)</f>
        <v>0</v>
      </c>
      <c r="BC651" s="170">
        <f>MAX(GeoH!AY660,GeoH!CG660)</f>
        <v>0</v>
      </c>
      <c r="BD651" s="170">
        <f>MAX(GeoH!AZ660,GeoH!CH660)</f>
        <v>0</v>
      </c>
      <c r="BE651" s="170">
        <f>MAX(GeoH!BA660,GeoH!CI660)</f>
        <v>0</v>
      </c>
      <c r="BF651" s="170">
        <f>MAX(GeoH!BB660,GeoH!CJ660)</f>
        <v>0</v>
      </c>
      <c r="BG651" s="170">
        <f>MAX(COUNTIF(GeoH!BC660,"Oui"),COUNTIF(GeoH!CK660,"Oui"))</f>
        <v>0</v>
      </c>
      <c r="BH651" s="76"/>
      <c r="BI651" s="170">
        <f>Trachome!Q663</f>
        <v>0</v>
      </c>
      <c r="BJ651" s="170">
        <f>Trachome!AK663</f>
        <v>0</v>
      </c>
      <c r="BK651" s="170">
        <f>Trachome!AL663</f>
        <v>0</v>
      </c>
      <c r="BL651" s="170">
        <f>Trachome!AN663</f>
        <v>0</v>
      </c>
      <c r="BM651" s="170">
        <f>Trachome!AO663</f>
        <v>0</v>
      </c>
      <c r="BN651" s="170">
        <f>Trachome!AT663</f>
        <v>0</v>
      </c>
      <c r="BO651" s="170">
        <f>Trachome!AU663</f>
        <v>0</v>
      </c>
      <c r="BP651" s="170">
        <f>Trachome!AV663</f>
        <v>0</v>
      </c>
      <c r="BQ651" s="170">
        <f>Trachome!AW663</f>
        <v>0</v>
      </c>
      <c r="BR651" s="170">
        <f>COUNTIF(Trachome!AX663,"Oui")</f>
        <v>0</v>
      </c>
      <c r="BS651" s="76"/>
      <c r="BT651" s="170">
        <f t="shared" si="113"/>
        <v>0</v>
      </c>
      <c r="BU651" s="170">
        <f t="shared" si="114"/>
        <v>0</v>
      </c>
      <c r="BV651" s="170">
        <f t="shared" si="115"/>
        <v>0</v>
      </c>
      <c r="BW651" s="170">
        <f t="shared" si="116"/>
        <v>0</v>
      </c>
      <c r="BX651" s="170">
        <f t="shared" si="117"/>
        <v>0</v>
      </c>
      <c r="BY651" s="170">
        <f t="shared" si="120"/>
        <v>0</v>
      </c>
      <c r="BZ651" s="170">
        <f t="shared" si="121"/>
        <v>0</v>
      </c>
      <c r="CA651" s="170">
        <f t="shared" si="122"/>
        <v>0</v>
      </c>
      <c r="CB651" s="170">
        <f t="shared" si="118"/>
        <v>0</v>
      </c>
      <c r="CC651" s="170">
        <f t="shared" si="119"/>
        <v>0</v>
      </c>
    </row>
    <row r="652" spans="2:81" x14ac:dyDescent="0.25">
      <c r="B652" s="376">
        <f>'Données démographiques'!B660</f>
        <v>0</v>
      </c>
      <c r="C652" s="376">
        <f>'Données démographiques'!C660</f>
        <v>0</v>
      </c>
      <c r="D652" s="377">
        <f>'Données démographiques'!D660</f>
        <v>0</v>
      </c>
      <c r="E652" s="354"/>
      <c r="F652" s="377">
        <f>FL!M659</f>
        <v>0</v>
      </c>
      <c r="G652" s="377">
        <f>FL!AE659</f>
        <v>0</v>
      </c>
      <c r="H652" s="377">
        <f>FL!AF659</f>
        <v>0</v>
      </c>
      <c r="I652" s="377">
        <f>FL!AH659</f>
        <v>0</v>
      </c>
      <c r="J652" s="377">
        <f>FL!AI659</f>
        <v>0</v>
      </c>
      <c r="K652" s="377">
        <f>FL!AK659</f>
        <v>0</v>
      </c>
      <c r="L652" s="377">
        <f>FL!AM659</f>
        <v>0</v>
      </c>
      <c r="M652" s="377">
        <f>FL!AN659</f>
        <v>0</v>
      </c>
      <c r="N652" s="377">
        <f>FL!AO659</f>
        <v>0</v>
      </c>
      <c r="O652" s="377">
        <f>FL!AP659</f>
        <v>0</v>
      </c>
      <c r="P652" s="377">
        <f>FL!AQ659</f>
        <v>0</v>
      </c>
      <c r="Q652" s="377">
        <f>COUNTIF(FL!AR659,"Oui")</f>
        <v>0</v>
      </c>
      <c r="R652" s="354"/>
      <c r="S652" s="377">
        <f>Oncho!K659</f>
        <v>0</v>
      </c>
      <c r="T652" s="377">
        <f>MAX(Oncho!AB659,Oncho!BA659)</f>
        <v>0</v>
      </c>
      <c r="U652" s="377">
        <f>MAX(Oncho!AC659,Oncho!BB659)</f>
        <v>0</v>
      </c>
      <c r="V652" s="377">
        <f>MAX(Oncho!AE659,Oncho!BD659)</f>
        <v>0</v>
      </c>
      <c r="W652" s="377">
        <f>MAX(Oncho!AF659,Oncho!BE659)</f>
        <v>0</v>
      </c>
      <c r="X652" s="377">
        <f>MAX(Oncho!AG659,Oncho!BF659)</f>
        <v>0</v>
      </c>
      <c r="Y652" s="377">
        <f>MAX(Oncho!AH659,Oncho!BG659)</f>
        <v>0</v>
      </c>
      <c r="Z652" s="377">
        <f>MAX(Oncho!AI659,Oncho!BH659)</f>
        <v>0</v>
      </c>
      <c r="AA652" s="377">
        <f>MAX(Oncho!AJ659,Oncho!BI659)</f>
        <v>0</v>
      </c>
      <c r="AB652" s="377">
        <f>MAX(COUNTIF(Oncho!AK659,"Oui"),COUNTIF(Oncho!BJ659,"Oui"))</f>
        <v>0</v>
      </c>
      <c r="AC652" s="354"/>
      <c r="AD652" s="377">
        <f>SCH!P661</f>
        <v>0</v>
      </c>
      <c r="AE652" s="377">
        <f>SCH!AI661</f>
        <v>0</v>
      </c>
      <c r="AF652" s="377">
        <f>SCH!AJ661</f>
        <v>0</v>
      </c>
      <c r="AG652" s="377">
        <f>SCH!AN661</f>
        <v>0</v>
      </c>
      <c r="AH652" s="377">
        <f>SCH!AO661</f>
        <v>0</v>
      </c>
      <c r="AI652" s="377">
        <f>SCH!AT661</f>
        <v>0</v>
      </c>
      <c r="AJ652" s="377">
        <f>SCH!AU661</f>
        <v>0</v>
      </c>
      <c r="AK652" s="377">
        <f>SCH!AV661</f>
        <v>0</v>
      </c>
      <c r="AL652" s="377">
        <f>SCH!AW661</f>
        <v>0</v>
      </c>
      <c r="AM652" s="377">
        <f>COUNTIF(SCH!AX661,"Oui")</f>
        <v>0</v>
      </c>
      <c r="AN652" s="354"/>
      <c r="AO652" s="377">
        <f>GeoH!P661</f>
        <v>0</v>
      </c>
      <c r="AP652" s="377">
        <f>MAX(GeoH!AK661,GeoH!BS661)</f>
        <v>0</v>
      </c>
      <c r="AQ652" s="377">
        <f>MAX(GeoH!AL661,GeoH!BT661)</f>
        <v>0</v>
      </c>
      <c r="AR652" s="377">
        <f>MAX(GeoH!AM661,GeoH!BU661)</f>
        <v>0</v>
      </c>
      <c r="AS652" s="377">
        <f>MAX(GeoH!AN661,GeoH!BV661)</f>
        <v>0</v>
      </c>
      <c r="AT652" s="377">
        <f>MAX(GeoH!AO661,GeoH!BW661)</f>
        <v>0</v>
      </c>
      <c r="AU652" s="377">
        <f>MAX(GeoH!AQ661,GeoH!BY661)</f>
        <v>0</v>
      </c>
      <c r="AV652" s="377">
        <f>MAX(GeoH!AR661,GeoH!BZ661)</f>
        <v>0</v>
      </c>
      <c r="AW652" s="377">
        <f>MAX(GeoH!AS661,GeoH!CA661)</f>
        <v>0</v>
      </c>
      <c r="AX652" s="377">
        <f>MAX(GeoH!AT661,GeoH!CB661)</f>
        <v>0</v>
      </c>
      <c r="AY652" s="377">
        <f>MAX(GeoH!AU661,GeoH!CC661)</f>
        <v>0</v>
      </c>
      <c r="AZ652" s="377">
        <f>MAX(GeoH!AV661,GeoH!CD661)</f>
        <v>0</v>
      </c>
      <c r="BA652" s="377">
        <f>MAX(GeoH!AW661,GeoH!CE661)</f>
        <v>0</v>
      </c>
      <c r="BB652" s="377">
        <f>MAX(GeoH!AX661,GeoH!CF661)</f>
        <v>0</v>
      </c>
      <c r="BC652" s="377">
        <f>MAX(GeoH!AY661,GeoH!CG661)</f>
        <v>0</v>
      </c>
      <c r="BD652" s="377">
        <f>MAX(GeoH!AZ661,GeoH!CH661)</f>
        <v>0</v>
      </c>
      <c r="BE652" s="377">
        <f>MAX(GeoH!BA661,GeoH!CI661)</f>
        <v>0</v>
      </c>
      <c r="BF652" s="377">
        <f>MAX(GeoH!BB661,GeoH!CJ661)</f>
        <v>0</v>
      </c>
      <c r="BG652" s="377">
        <f>MAX(COUNTIF(GeoH!BC661,"Oui"),COUNTIF(GeoH!CK661,"Oui"))</f>
        <v>0</v>
      </c>
      <c r="BH652" s="354"/>
      <c r="BI652" s="377">
        <f>Trachome!Q664</f>
        <v>0</v>
      </c>
      <c r="BJ652" s="377">
        <f>Trachome!AK664</f>
        <v>0</v>
      </c>
      <c r="BK652" s="377">
        <f>Trachome!AL664</f>
        <v>0</v>
      </c>
      <c r="BL652" s="377">
        <f>Trachome!AN664</f>
        <v>0</v>
      </c>
      <c r="BM652" s="377">
        <f>Trachome!AO664</f>
        <v>0</v>
      </c>
      <c r="BN652" s="377">
        <f>Trachome!AT664</f>
        <v>0</v>
      </c>
      <c r="BO652" s="377">
        <f>Trachome!AU664</f>
        <v>0</v>
      </c>
      <c r="BP652" s="377">
        <f>Trachome!AV664</f>
        <v>0</v>
      </c>
      <c r="BQ652" s="377">
        <f>Trachome!AW664</f>
        <v>0</v>
      </c>
      <c r="BR652" s="377">
        <f>COUNTIF(Trachome!AX664,"Oui")</f>
        <v>0</v>
      </c>
      <c r="BS652" s="354"/>
      <c r="BT652" s="377">
        <f t="shared" si="113"/>
        <v>0</v>
      </c>
      <c r="BU652" s="377">
        <f t="shared" si="114"/>
        <v>0</v>
      </c>
      <c r="BV652" s="377">
        <f t="shared" si="115"/>
        <v>0</v>
      </c>
      <c r="BW652" s="377">
        <f t="shared" si="116"/>
        <v>0</v>
      </c>
      <c r="BX652" s="377">
        <f t="shared" si="117"/>
        <v>0</v>
      </c>
      <c r="BY652" s="377">
        <f t="shared" si="120"/>
        <v>0</v>
      </c>
      <c r="BZ652" s="377">
        <f t="shared" si="121"/>
        <v>0</v>
      </c>
      <c r="CA652" s="377">
        <f t="shared" si="122"/>
        <v>0</v>
      </c>
      <c r="CB652" s="377">
        <f t="shared" si="118"/>
        <v>0</v>
      </c>
      <c r="CC652" s="377">
        <f t="shared" si="119"/>
        <v>0</v>
      </c>
    </row>
    <row r="653" spans="2:81" x14ac:dyDescent="0.25">
      <c r="B653" s="169">
        <f>'Données démographiques'!B661</f>
        <v>0</v>
      </c>
      <c r="C653" s="169">
        <f>'Données démographiques'!C661</f>
        <v>0</v>
      </c>
      <c r="D653" s="170">
        <f>'Données démographiques'!D661</f>
        <v>0</v>
      </c>
      <c r="E653" s="76"/>
      <c r="F653" s="170">
        <f>FL!M660</f>
        <v>0</v>
      </c>
      <c r="G653" s="170">
        <f>FL!AE660</f>
        <v>0</v>
      </c>
      <c r="H653" s="170">
        <f>FL!AF660</f>
        <v>0</v>
      </c>
      <c r="I653" s="170">
        <f>FL!AH660</f>
        <v>0</v>
      </c>
      <c r="J653" s="170">
        <f>FL!AI660</f>
        <v>0</v>
      </c>
      <c r="K653" s="170">
        <f>FL!AK660</f>
        <v>0</v>
      </c>
      <c r="L653" s="170">
        <f>FL!AM660</f>
        <v>0</v>
      </c>
      <c r="M653" s="170">
        <f>FL!AN660</f>
        <v>0</v>
      </c>
      <c r="N653" s="170">
        <f>FL!AO660</f>
        <v>0</v>
      </c>
      <c r="O653" s="170">
        <f>FL!AP660</f>
        <v>0</v>
      </c>
      <c r="P653" s="170">
        <f>FL!AQ660</f>
        <v>0</v>
      </c>
      <c r="Q653" s="170">
        <f>COUNTIF(FL!AR660,"Oui")</f>
        <v>0</v>
      </c>
      <c r="R653" s="76"/>
      <c r="S653" s="170">
        <f>Oncho!K660</f>
        <v>0</v>
      </c>
      <c r="T653" s="170">
        <f>MAX(Oncho!AB660,Oncho!BA660)</f>
        <v>0</v>
      </c>
      <c r="U653" s="170">
        <f>MAX(Oncho!AC660,Oncho!BB660)</f>
        <v>0</v>
      </c>
      <c r="V653" s="170">
        <f>MAX(Oncho!AE660,Oncho!BD660)</f>
        <v>0</v>
      </c>
      <c r="W653" s="170">
        <f>MAX(Oncho!AF660,Oncho!BE660)</f>
        <v>0</v>
      </c>
      <c r="X653" s="170">
        <f>MAX(Oncho!AG660,Oncho!BF660)</f>
        <v>0</v>
      </c>
      <c r="Y653" s="170">
        <f>MAX(Oncho!AH660,Oncho!BG660)</f>
        <v>0</v>
      </c>
      <c r="Z653" s="170">
        <f>MAX(Oncho!AI660,Oncho!BH660)</f>
        <v>0</v>
      </c>
      <c r="AA653" s="170">
        <f>MAX(Oncho!AJ660,Oncho!BI660)</f>
        <v>0</v>
      </c>
      <c r="AB653" s="170">
        <f>MAX(COUNTIF(Oncho!AK660,"Oui"),COUNTIF(Oncho!BJ660,"Oui"))</f>
        <v>0</v>
      </c>
      <c r="AC653" s="76"/>
      <c r="AD653" s="170">
        <f>SCH!P662</f>
        <v>0</v>
      </c>
      <c r="AE653" s="170">
        <f>SCH!AI662</f>
        <v>0</v>
      </c>
      <c r="AF653" s="170">
        <f>SCH!AJ662</f>
        <v>0</v>
      </c>
      <c r="AG653" s="170">
        <f>SCH!AN662</f>
        <v>0</v>
      </c>
      <c r="AH653" s="170">
        <f>SCH!AO662</f>
        <v>0</v>
      </c>
      <c r="AI653" s="170">
        <f>SCH!AT662</f>
        <v>0</v>
      </c>
      <c r="AJ653" s="170">
        <f>SCH!AU662</f>
        <v>0</v>
      </c>
      <c r="AK653" s="170">
        <f>SCH!AV662</f>
        <v>0</v>
      </c>
      <c r="AL653" s="170">
        <f>SCH!AW662</f>
        <v>0</v>
      </c>
      <c r="AM653" s="170">
        <f>COUNTIF(SCH!AX662,"Oui")</f>
        <v>0</v>
      </c>
      <c r="AN653" s="76"/>
      <c r="AO653" s="170">
        <f>GeoH!P662</f>
        <v>0</v>
      </c>
      <c r="AP653" s="170">
        <f>MAX(GeoH!AK662,GeoH!BS662)</f>
        <v>0</v>
      </c>
      <c r="AQ653" s="170">
        <f>MAX(GeoH!AL662,GeoH!BT662)</f>
        <v>0</v>
      </c>
      <c r="AR653" s="170">
        <f>MAX(GeoH!AM662,GeoH!BU662)</f>
        <v>0</v>
      </c>
      <c r="AS653" s="170">
        <f>MAX(GeoH!AN662,GeoH!BV662)</f>
        <v>0</v>
      </c>
      <c r="AT653" s="170">
        <f>MAX(GeoH!AO662,GeoH!BW662)</f>
        <v>0</v>
      </c>
      <c r="AU653" s="170">
        <f>MAX(GeoH!AQ662,GeoH!BY662)</f>
        <v>0</v>
      </c>
      <c r="AV653" s="170">
        <f>MAX(GeoH!AR662,GeoH!BZ662)</f>
        <v>0</v>
      </c>
      <c r="AW653" s="170">
        <f>MAX(GeoH!AS662,GeoH!CA662)</f>
        <v>0</v>
      </c>
      <c r="AX653" s="170">
        <f>MAX(GeoH!AT662,GeoH!CB662)</f>
        <v>0</v>
      </c>
      <c r="AY653" s="170">
        <f>MAX(GeoH!AU662,GeoH!CC662)</f>
        <v>0</v>
      </c>
      <c r="AZ653" s="170">
        <f>MAX(GeoH!AV662,GeoH!CD662)</f>
        <v>0</v>
      </c>
      <c r="BA653" s="170">
        <f>MAX(GeoH!AW662,GeoH!CE662)</f>
        <v>0</v>
      </c>
      <c r="BB653" s="170">
        <f>MAX(GeoH!AX662,GeoH!CF662)</f>
        <v>0</v>
      </c>
      <c r="BC653" s="170">
        <f>MAX(GeoH!AY662,GeoH!CG662)</f>
        <v>0</v>
      </c>
      <c r="BD653" s="170">
        <f>MAX(GeoH!AZ662,GeoH!CH662)</f>
        <v>0</v>
      </c>
      <c r="BE653" s="170">
        <f>MAX(GeoH!BA662,GeoH!CI662)</f>
        <v>0</v>
      </c>
      <c r="BF653" s="170">
        <f>MAX(GeoH!BB662,GeoH!CJ662)</f>
        <v>0</v>
      </c>
      <c r="BG653" s="170">
        <f>MAX(COUNTIF(GeoH!BC662,"Oui"),COUNTIF(GeoH!CK662,"Oui"))</f>
        <v>0</v>
      </c>
      <c r="BH653" s="76"/>
      <c r="BI653" s="170">
        <f>Trachome!Q665</f>
        <v>0</v>
      </c>
      <c r="BJ653" s="170">
        <f>Trachome!AK665</f>
        <v>0</v>
      </c>
      <c r="BK653" s="170">
        <f>Trachome!AL665</f>
        <v>0</v>
      </c>
      <c r="BL653" s="170">
        <f>Trachome!AN665</f>
        <v>0</v>
      </c>
      <c r="BM653" s="170">
        <f>Trachome!AO665</f>
        <v>0</v>
      </c>
      <c r="BN653" s="170">
        <f>Trachome!AT665</f>
        <v>0</v>
      </c>
      <c r="BO653" s="170">
        <f>Trachome!AU665</f>
        <v>0</v>
      </c>
      <c r="BP653" s="170">
        <f>Trachome!AV665</f>
        <v>0</v>
      </c>
      <c r="BQ653" s="170">
        <f>Trachome!AW665</f>
        <v>0</v>
      </c>
      <c r="BR653" s="170">
        <f>COUNTIF(Trachome!AX665,"Oui")</f>
        <v>0</v>
      </c>
      <c r="BS653" s="76"/>
      <c r="BT653" s="170">
        <f t="shared" si="113"/>
        <v>0</v>
      </c>
      <c r="BU653" s="170">
        <f t="shared" si="114"/>
        <v>0</v>
      </c>
      <c r="BV653" s="170">
        <f t="shared" si="115"/>
        <v>0</v>
      </c>
      <c r="BW653" s="170">
        <f t="shared" si="116"/>
        <v>0</v>
      </c>
      <c r="BX653" s="170">
        <f t="shared" si="117"/>
        <v>0</v>
      </c>
      <c r="BY653" s="170">
        <f t="shared" si="120"/>
        <v>0</v>
      </c>
      <c r="BZ653" s="170">
        <f t="shared" si="121"/>
        <v>0</v>
      </c>
      <c r="CA653" s="170">
        <f t="shared" si="122"/>
        <v>0</v>
      </c>
      <c r="CB653" s="170">
        <f t="shared" si="118"/>
        <v>0</v>
      </c>
      <c r="CC653" s="170">
        <f t="shared" si="119"/>
        <v>0</v>
      </c>
    </row>
    <row r="654" spans="2:81" x14ac:dyDescent="0.25">
      <c r="B654" s="376">
        <f>'Données démographiques'!B662</f>
        <v>0</v>
      </c>
      <c r="C654" s="376">
        <f>'Données démographiques'!C662</f>
        <v>0</v>
      </c>
      <c r="D654" s="377">
        <f>'Données démographiques'!D662</f>
        <v>0</v>
      </c>
      <c r="E654" s="354"/>
      <c r="F654" s="377">
        <f>FL!M661</f>
        <v>0</v>
      </c>
      <c r="G654" s="377">
        <f>FL!AE661</f>
        <v>0</v>
      </c>
      <c r="H654" s="377">
        <f>FL!AF661</f>
        <v>0</v>
      </c>
      <c r="I654" s="377">
        <f>FL!AH661</f>
        <v>0</v>
      </c>
      <c r="J654" s="377">
        <f>FL!AI661</f>
        <v>0</v>
      </c>
      <c r="K654" s="377">
        <f>FL!AK661</f>
        <v>0</v>
      </c>
      <c r="L654" s="377">
        <f>FL!AM661</f>
        <v>0</v>
      </c>
      <c r="M654" s="377">
        <f>FL!AN661</f>
        <v>0</v>
      </c>
      <c r="N654" s="377">
        <f>FL!AO661</f>
        <v>0</v>
      </c>
      <c r="O654" s="377">
        <f>FL!AP661</f>
        <v>0</v>
      </c>
      <c r="P654" s="377">
        <f>FL!AQ661</f>
        <v>0</v>
      </c>
      <c r="Q654" s="377">
        <f>COUNTIF(FL!AR661,"Oui")</f>
        <v>0</v>
      </c>
      <c r="R654" s="354"/>
      <c r="S654" s="377">
        <f>Oncho!K661</f>
        <v>0</v>
      </c>
      <c r="T654" s="377">
        <f>MAX(Oncho!AB661,Oncho!BA661)</f>
        <v>0</v>
      </c>
      <c r="U654" s="377">
        <f>MAX(Oncho!AC661,Oncho!BB661)</f>
        <v>0</v>
      </c>
      <c r="V654" s="377">
        <f>MAX(Oncho!AE661,Oncho!BD661)</f>
        <v>0</v>
      </c>
      <c r="W654" s="377">
        <f>MAX(Oncho!AF661,Oncho!BE661)</f>
        <v>0</v>
      </c>
      <c r="X654" s="377">
        <f>MAX(Oncho!AG661,Oncho!BF661)</f>
        <v>0</v>
      </c>
      <c r="Y654" s="377">
        <f>MAX(Oncho!AH661,Oncho!BG661)</f>
        <v>0</v>
      </c>
      <c r="Z654" s="377">
        <f>MAX(Oncho!AI661,Oncho!BH661)</f>
        <v>0</v>
      </c>
      <c r="AA654" s="377">
        <f>MAX(Oncho!AJ661,Oncho!BI661)</f>
        <v>0</v>
      </c>
      <c r="AB654" s="377">
        <f>MAX(COUNTIF(Oncho!AK661,"Oui"),COUNTIF(Oncho!BJ661,"Oui"))</f>
        <v>0</v>
      </c>
      <c r="AC654" s="354"/>
      <c r="AD654" s="377">
        <f>SCH!P663</f>
        <v>0</v>
      </c>
      <c r="AE654" s="377">
        <f>SCH!AI663</f>
        <v>0</v>
      </c>
      <c r="AF654" s="377">
        <f>SCH!AJ663</f>
        <v>0</v>
      </c>
      <c r="AG654" s="377">
        <f>SCH!AN663</f>
        <v>0</v>
      </c>
      <c r="AH654" s="377">
        <f>SCH!AO663</f>
        <v>0</v>
      </c>
      <c r="AI654" s="377">
        <f>SCH!AT663</f>
        <v>0</v>
      </c>
      <c r="AJ654" s="377">
        <f>SCH!AU663</f>
        <v>0</v>
      </c>
      <c r="AK654" s="377">
        <f>SCH!AV663</f>
        <v>0</v>
      </c>
      <c r="AL654" s="377">
        <f>SCH!AW663</f>
        <v>0</v>
      </c>
      <c r="AM654" s="377">
        <f>COUNTIF(SCH!AX663,"Oui")</f>
        <v>0</v>
      </c>
      <c r="AN654" s="354"/>
      <c r="AO654" s="377">
        <f>GeoH!P663</f>
        <v>0</v>
      </c>
      <c r="AP654" s="377">
        <f>MAX(GeoH!AK663,GeoH!BS663)</f>
        <v>0</v>
      </c>
      <c r="AQ654" s="377">
        <f>MAX(GeoH!AL663,GeoH!BT663)</f>
        <v>0</v>
      </c>
      <c r="AR654" s="377">
        <f>MAX(GeoH!AM663,GeoH!BU663)</f>
        <v>0</v>
      </c>
      <c r="AS654" s="377">
        <f>MAX(GeoH!AN663,GeoH!BV663)</f>
        <v>0</v>
      </c>
      <c r="AT654" s="377">
        <f>MAX(GeoH!AO663,GeoH!BW663)</f>
        <v>0</v>
      </c>
      <c r="AU654" s="377">
        <f>MAX(GeoH!AQ663,GeoH!BY663)</f>
        <v>0</v>
      </c>
      <c r="AV654" s="377">
        <f>MAX(GeoH!AR663,GeoH!BZ663)</f>
        <v>0</v>
      </c>
      <c r="AW654" s="377">
        <f>MAX(GeoH!AS663,GeoH!CA663)</f>
        <v>0</v>
      </c>
      <c r="AX654" s="377">
        <f>MAX(GeoH!AT663,GeoH!CB663)</f>
        <v>0</v>
      </c>
      <c r="AY654" s="377">
        <f>MAX(GeoH!AU663,GeoH!CC663)</f>
        <v>0</v>
      </c>
      <c r="AZ654" s="377">
        <f>MAX(GeoH!AV663,GeoH!CD663)</f>
        <v>0</v>
      </c>
      <c r="BA654" s="377">
        <f>MAX(GeoH!AW663,GeoH!CE663)</f>
        <v>0</v>
      </c>
      <c r="BB654" s="377">
        <f>MAX(GeoH!AX663,GeoH!CF663)</f>
        <v>0</v>
      </c>
      <c r="BC654" s="377">
        <f>MAX(GeoH!AY663,GeoH!CG663)</f>
        <v>0</v>
      </c>
      <c r="BD654" s="377">
        <f>MAX(GeoH!AZ663,GeoH!CH663)</f>
        <v>0</v>
      </c>
      <c r="BE654" s="377">
        <f>MAX(GeoH!BA663,GeoH!CI663)</f>
        <v>0</v>
      </c>
      <c r="BF654" s="377">
        <f>MAX(GeoH!BB663,GeoH!CJ663)</f>
        <v>0</v>
      </c>
      <c r="BG654" s="377">
        <f>MAX(COUNTIF(GeoH!BC663,"Oui"),COUNTIF(GeoH!CK663,"Oui"))</f>
        <v>0</v>
      </c>
      <c r="BH654" s="354"/>
      <c r="BI654" s="377">
        <f>Trachome!Q666</f>
        <v>0</v>
      </c>
      <c r="BJ654" s="377">
        <f>Trachome!AK666</f>
        <v>0</v>
      </c>
      <c r="BK654" s="377">
        <f>Trachome!AL666</f>
        <v>0</v>
      </c>
      <c r="BL654" s="377">
        <f>Trachome!AN666</f>
        <v>0</v>
      </c>
      <c r="BM654" s="377">
        <f>Trachome!AO666</f>
        <v>0</v>
      </c>
      <c r="BN654" s="377">
        <f>Trachome!AT666</f>
        <v>0</v>
      </c>
      <c r="BO654" s="377">
        <f>Trachome!AU666</f>
        <v>0</v>
      </c>
      <c r="BP654" s="377">
        <f>Trachome!AV666</f>
        <v>0</v>
      </c>
      <c r="BQ654" s="377">
        <f>Trachome!AW666</f>
        <v>0</v>
      </c>
      <c r="BR654" s="377">
        <f>COUNTIF(Trachome!AX666,"Oui")</f>
        <v>0</v>
      </c>
      <c r="BS654" s="354"/>
      <c r="BT654" s="377">
        <f t="shared" si="113"/>
        <v>0</v>
      </c>
      <c r="BU654" s="377">
        <f t="shared" si="114"/>
        <v>0</v>
      </c>
      <c r="BV654" s="377">
        <f t="shared" si="115"/>
        <v>0</v>
      </c>
      <c r="BW654" s="377">
        <f t="shared" si="116"/>
        <v>0</v>
      </c>
      <c r="BX654" s="377">
        <f t="shared" si="117"/>
        <v>0</v>
      </c>
      <c r="BY654" s="377">
        <f t="shared" si="120"/>
        <v>0</v>
      </c>
      <c r="BZ654" s="377">
        <f t="shared" si="121"/>
        <v>0</v>
      </c>
      <c r="CA654" s="377">
        <f t="shared" si="122"/>
        <v>0</v>
      </c>
      <c r="CB654" s="377">
        <f t="shared" si="118"/>
        <v>0</v>
      </c>
      <c r="CC654" s="377">
        <f t="shared" si="119"/>
        <v>0</v>
      </c>
    </row>
    <row r="655" spans="2:81" x14ac:dyDescent="0.25">
      <c r="B655" s="169">
        <f>'Données démographiques'!B663</f>
        <v>0</v>
      </c>
      <c r="C655" s="169">
        <f>'Données démographiques'!C663</f>
        <v>0</v>
      </c>
      <c r="D655" s="170">
        <f>'Données démographiques'!D663</f>
        <v>0</v>
      </c>
      <c r="E655" s="76"/>
      <c r="F655" s="170">
        <f>FL!M662</f>
        <v>0</v>
      </c>
      <c r="G655" s="170">
        <f>FL!AE662</f>
        <v>0</v>
      </c>
      <c r="H655" s="170">
        <f>FL!AF662</f>
        <v>0</v>
      </c>
      <c r="I655" s="170">
        <f>FL!AH662</f>
        <v>0</v>
      </c>
      <c r="J655" s="170">
        <f>FL!AI662</f>
        <v>0</v>
      </c>
      <c r="K655" s="170">
        <f>FL!AK662</f>
        <v>0</v>
      </c>
      <c r="L655" s="170">
        <f>FL!AM662</f>
        <v>0</v>
      </c>
      <c r="M655" s="170">
        <f>FL!AN662</f>
        <v>0</v>
      </c>
      <c r="N655" s="170">
        <f>FL!AO662</f>
        <v>0</v>
      </c>
      <c r="O655" s="170">
        <f>FL!AP662</f>
        <v>0</v>
      </c>
      <c r="P655" s="170">
        <f>FL!AQ662</f>
        <v>0</v>
      </c>
      <c r="Q655" s="170">
        <f>COUNTIF(FL!AR662,"Oui")</f>
        <v>0</v>
      </c>
      <c r="R655" s="76"/>
      <c r="S655" s="170">
        <f>Oncho!K662</f>
        <v>0</v>
      </c>
      <c r="T655" s="170">
        <f>MAX(Oncho!AB662,Oncho!BA662)</f>
        <v>0</v>
      </c>
      <c r="U655" s="170">
        <f>MAX(Oncho!AC662,Oncho!BB662)</f>
        <v>0</v>
      </c>
      <c r="V655" s="170">
        <f>MAX(Oncho!AE662,Oncho!BD662)</f>
        <v>0</v>
      </c>
      <c r="W655" s="170">
        <f>MAX(Oncho!AF662,Oncho!BE662)</f>
        <v>0</v>
      </c>
      <c r="X655" s="170">
        <f>MAX(Oncho!AG662,Oncho!BF662)</f>
        <v>0</v>
      </c>
      <c r="Y655" s="170">
        <f>MAX(Oncho!AH662,Oncho!BG662)</f>
        <v>0</v>
      </c>
      <c r="Z655" s="170">
        <f>MAX(Oncho!AI662,Oncho!BH662)</f>
        <v>0</v>
      </c>
      <c r="AA655" s="170">
        <f>MAX(Oncho!AJ662,Oncho!BI662)</f>
        <v>0</v>
      </c>
      <c r="AB655" s="170">
        <f>MAX(COUNTIF(Oncho!AK662,"Oui"),COUNTIF(Oncho!BJ662,"Oui"))</f>
        <v>0</v>
      </c>
      <c r="AC655" s="76"/>
      <c r="AD655" s="170">
        <f>SCH!P664</f>
        <v>0</v>
      </c>
      <c r="AE655" s="170">
        <f>SCH!AI664</f>
        <v>0</v>
      </c>
      <c r="AF655" s="170">
        <f>SCH!AJ664</f>
        <v>0</v>
      </c>
      <c r="AG655" s="170">
        <f>SCH!AN664</f>
        <v>0</v>
      </c>
      <c r="AH655" s="170">
        <f>SCH!AO664</f>
        <v>0</v>
      </c>
      <c r="AI655" s="170">
        <f>SCH!AT664</f>
        <v>0</v>
      </c>
      <c r="AJ655" s="170">
        <f>SCH!AU664</f>
        <v>0</v>
      </c>
      <c r="AK655" s="170">
        <f>SCH!AV664</f>
        <v>0</v>
      </c>
      <c r="AL655" s="170">
        <f>SCH!AW664</f>
        <v>0</v>
      </c>
      <c r="AM655" s="170">
        <f>COUNTIF(SCH!AX664,"Oui")</f>
        <v>0</v>
      </c>
      <c r="AN655" s="76"/>
      <c r="AO655" s="170">
        <f>GeoH!P664</f>
        <v>0</v>
      </c>
      <c r="AP655" s="170">
        <f>MAX(GeoH!AK664,GeoH!BS664)</f>
        <v>0</v>
      </c>
      <c r="AQ655" s="170">
        <f>MAX(GeoH!AL664,GeoH!BT664)</f>
        <v>0</v>
      </c>
      <c r="AR655" s="170">
        <f>MAX(GeoH!AM664,GeoH!BU664)</f>
        <v>0</v>
      </c>
      <c r="AS655" s="170">
        <f>MAX(GeoH!AN664,GeoH!BV664)</f>
        <v>0</v>
      </c>
      <c r="AT655" s="170">
        <f>MAX(GeoH!AO664,GeoH!BW664)</f>
        <v>0</v>
      </c>
      <c r="AU655" s="170">
        <f>MAX(GeoH!AQ664,GeoH!BY664)</f>
        <v>0</v>
      </c>
      <c r="AV655" s="170">
        <f>MAX(GeoH!AR664,GeoH!BZ664)</f>
        <v>0</v>
      </c>
      <c r="AW655" s="170">
        <f>MAX(GeoH!AS664,GeoH!CA664)</f>
        <v>0</v>
      </c>
      <c r="AX655" s="170">
        <f>MAX(GeoH!AT664,GeoH!CB664)</f>
        <v>0</v>
      </c>
      <c r="AY655" s="170">
        <f>MAX(GeoH!AU664,GeoH!CC664)</f>
        <v>0</v>
      </c>
      <c r="AZ655" s="170">
        <f>MAX(GeoH!AV664,GeoH!CD664)</f>
        <v>0</v>
      </c>
      <c r="BA655" s="170">
        <f>MAX(GeoH!AW664,GeoH!CE664)</f>
        <v>0</v>
      </c>
      <c r="BB655" s="170">
        <f>MAX(GeoH!AX664,GeoH!CF664)</f>
        <v>0</v>
      </c>
      <c r="BC655" s="170">
        <f>MAX(GeoH!AY664,GeoH!CG664)</f>
        <v>0</v>
      </c>
      <c r="BD655" s="170">
        <f>MAX(GeoH!AZ664,GeoH!CH664)</f>
        <v>0</v>
      </c>
      <c r="BE655" s="170">
        <f>MAX(GeoH!BA664,GeoH!CI664)</f>
        <v>0</v>
      </c>
      <c r="BF655" s="170">
        <f>MAX(GeoH!BB664,GeoH!CJ664)</f>
        <v>0</v>
      </c>
      <c r="BG655" s="170">
        <f>MAX(COUNTIF(GeoH!BC664,"Oui"),COUNTIF(GeoH!CK664,"Oui"))</f>
        <v>0</v>
      </c>
      <c r="BH655" s="76"/>
      <c r="BI655" s="170">
        <f>Trachome!Q667</f>
        <v>0</v>
      </c>
      <c r="BJ655" s="170">
        <f>Trachome!AK667</f>
        <v>0</v>
      </c>
      <c r="BK655" s="170">
        <f>Trachome!AL667</f>
        <v>0</v>
      </c>
      <c r="BL655" s="170">
        <f>Trachome!AN667</f>
        <v>0</v>
      </c>
      <c r="BM655" s="170">
        <f>Trachome!AO667</f>
        <v>0</v>
      </c>
      <c r="BN655" s="170">
        <f>Trachome!AT667</f>
        <v>0</v>
      </c>
      <c r="BO655" s="170">
        <f>Trachome!AU667</f>
        <v>0</v>
      </c>
      <c r="BP655" s="170">
        <f>Trachome!AV667</f>
        <v>0</v>
      </c>
      <c r="BQ655" s="170">
        <f>Trachome!AW667</f>
        <v>0</v>
      </c>
      <c r="BR655" s="170">
        <f>COUNTIF(Trachome!AX667,"Oui")</f>
        <v>0</v>
      </c>
      <c r="BS655" s="76"/>
      <c r="BT655" s="170">
        <f t="shared" si="113"/>
        <v>0</v>
      </c>
      <c r="BU655" s="170">
        <f t="shared" si="114"/>
        <v>0</v>
      </c>
      <c r="BV655" s="170">
        <f t="shared" si="115"/>
        <v>0</v>
      </c>
      <c r="BW655" s="170">
        <f t="shared" si="116"/>
        <v>0</v>
      </c>
      <c r="BX655" s="170">
        <f t="shared" si="117"/>
        <v>0</v>
      </c>
      <c r="BY655" s="170">
        <f t="shared" si="120"/>
        <v>0</v>
      </c>
      <c r="BZ655" s="170">
        <f t="shared" si="121"/>
        <v>0</v>
      </c>
      <c r="CA655" s="170">
        <f t="shared" si="122"/>
        <v>0</v>
      </c>
      <c r="CB655" s="170">
        <f t="shared" si="118"/>
        <v>0</v>
      </c>
      <c r="CC655" s="170">
        <f t="shared" si="119"/>
        <v>0</v>
      </c>
    </row>
    <row r="656" spans="2:81" x14ac:dyDescent="0.25">
      <c r="B656" s="376">
        <f>'Données démographiques'!B664</f>
        <v>0</v>
      </c>
      <c r="C656" s="376">
        <f>'Données démographiques'!C664</f>
        <v>0</v>
      </c>
      <c r="D656" s="377">
        <f>'Données démographiques'!D664</f>
        <v>0</v>
      </c>
      <c r="E656" s="354"/>
      <c r="F656" s="377">
        <f>FL!M663</f>
        <v>0</v>
      </c>
      <c r="G656" s="377">
        <f>FL!AE663</f>
        <v>0</v>
      </c>
      <c r="H656" s="377">
        <f>FL!AF663</f>
        <v>0</v>
      </c>
      <c r="I656" s="377">
        <f>FL!AH663</f>
        <v>0</v>
      </c>
      <c r="J656" s="377">
        <f>FL!AI663</f>
        <v>0</v>
      </c>
      <c r="K656" s="377">
        <f>FL!AK663</f>
        <v>0</v>
      </c>
      <c r="L656" s="377">
        <f>FL!AM663</f>
        <v>0</v>
      </c>
      <c r="M656" s="377">
        <f>FL!AN663</f>
        <v>0</v>
      </c>
      <c r="N656" s="377">
        <f>FL!AO663</f>
        <v>0</v>
      </c>
      <c r="O656" s="377">
        <f>FL!AP663</f>
        <v>0</v>
      </c>
      <c r="P656" s="377">
        <f>FL!AQ663</f>
        <v>0</v>
      </c>
      <c r="Q656" s="377">
        <f>COUNTIF(FL!AR663,"Oui")</f>
        <v>0</v>
      </c>
      <c r="R656" s="354"/>
      <c r="S656" s="377">
        <f>Oncho!K663</f>
        <v>0</v>
      </c>
      <c r="T656" s="377">
        <f>MAX(Oncho!AB663,Oncho!BA663)</f>
        <v>0</v>
      </c>
      <c r="U656" s="377">
        <f>MAX(Oncho!AC663,Oncho!BB663)</f>
        <v>0</v>
      </c>
      <c r="V656" s="377">
        <f>MAX(Oncho!AE663,Oncho!BD663)</f>
        <v>0</v>
      </c>
      <c r="W656" s="377">
        <f>MAX(Oncho!AF663,Oncho!BE663)</f>
        <v>0</v>
      </c>
      <c r="X656" s="377">
        <f>MAX(Oncho!AG663,Oncho!BF663)</f>
        <v>0</v>
      </c>
      <c r="Y656" s="377">
        <f>MAX(Oncho!AH663,Oncho!BG663)</f>
        <v>0</v>
      </c>
      <c r="Z656" s="377">
        <f>MAX(Oncho!AI663,Oncho!BH663)</f>
        <v>0</v>
      </c>
      <c r="AA656" s="377">
        <f>MAX(Oncho!AJ663,Oncho!BI663)</f>
        <v>0</v>
      </c>
      <c r="AB656" s="377">
        <f>MAX(COUNTIF(Oncho!AK663,"Oui"),COUNTIF(Oncho!BJ663,"Oui"))</f>
        <v>0</v>
      </c>
      <c r="AC656" s="354"/>
      <c r="AD656" s="377">
        <f>SCH!P665</f>
        <v>0</v>
      </c>
      <c r="AE656" s="377">
        <f>SCH!AI665</f>
        <v>0</v>
      </c>
      <c r="AF656" s="377">
        <f>SCH!AJ665</f>
        <v>0</v>
      </c>
      <c r="AG656" s="377">
        <f>SCH!AN665</f>
        <v>0</v>
      </c>
      <c r="AH656" s="377">
        <f>SCH!AO665</f>
        <v>0</v>
      </c>
      <c r="AI656" s="377">
        <f>SCH!AT665</f>
        <v>0</v>
      </c>
      <c r="AJ656" s="377">
        <f>SCH!AU665</f>
        <v>0</v>
      </c>
      <c r="AK656" s="377">
        <f>SCH!AV665</f>
        <v>0</v>
      </c>
      <c r="AL656" s="377">
        <f>SCH!AW665</f>
        <v>0</v>
      </c>
      <c r="AM656" s="377">
        <f>COUNTIF(SCH!AX665,"Oui")</f>
        <v>0</v>
      </c>
      <c r="AN656" s="354"/>
      <c r="AO656" s="377">
        <f>GeoH!P665</f>
        <v>0</v>
      </c>
      <c r="AP656" s="377">
        <f>MAX(GeoH!AK665,GeoH!BS665)</f>
        <v>0</v>
      </c>
      <c r="AQ656" s="377">
        <f>MAX(GeoH!AL665,GeoH!BT665)</f>
        <v>0</v>
      </c>
      <c r="AR656" s="377">
        <f>MAX(GeoH!AM665,GeoH!BU665)</f>
        <v>0</v>
      </c>
      <c r="AS656" s="377">
        <f>MAX(GeoH!AN665,GeoH!BV665)</f>
        <v>0</v>
      </c>
      <c r="AT656" s="377">
        <f>MAX(GeoH!AO665,GeoH!BW665)</f>
        <v>0</v>
      </c>
      <c r="AU656" s="377">
        <f>MAX(GeoH!AQ665,GeoH!BY665)</f>
        <v>0</v>
      </c>
      <c r="AV656" s="377">
        <f>MAX(GeoH!AR665,GeoH!BZ665)</f>
        <v>0</v>
      </c>
      <c r="AW656" s="377">
        <f>MAX(GeoH!AS665,GeoH!CA665)</f>
        <v>0</v>
      </c>
      <c r="AX656" s="377">
        <f>MAX(GeoH!AT665,GeoH!CB665)</f>
        <v>0</v>
      </c>
      <c r="AY656" s="377">
        <f>MAX(GeoH!AU665,GeoH!CC665)</f>
        <v>0</v>
      </c>
      <c r="AZ656" s="377">
        <f>MAX(GeoH!AV665,GeoH!CD665)</f>
        <v>0</v>
      </c>
      <c r="BA656" s="377">
        <f>MAX(GeoH!AW665,GeoH!CE665)</f>
        <v>0</v>
      </c>
      <c r="BB656" s="377">
        <f>MAX(GeoH!AX665,GeoH!CF665)</f>
        <v>0</v>
      </c>
      <c r="BC656" s="377">
        <f>MAX(GeoH!AY665,GeoH!CG665)</f>
        <v>0</v>
      </c>
      <c r="BD656" s="377">
        <f>MAX(GeoH!AZ665,GeoH!CH665)</f>
        <v>0</v>
      </c>
      <c r="BE656" s="377">
        <f>MAX(GeoH!BA665,GeoH!CI665)</f>
        <v>0</v>
      </c>
      <c r="BF656" s="377">
        <f>MAX(GeoH!BB665,GeoH!CJ665)</f>
        <v>0</v>
      </c>
      <c r="BG656" s="377">
        <f>MAX(COUNTIF(GeoH!BC665,"Oui"),COUNTIF(GeoH!CK665,"Oui"))</f>
        <v>0</v>
      </c>
      <c r="BH656" s="354"/>
      <c r="BI656" s="377">
        <f>Trachome!Q668</f>
        <v>0</v>
      </c>
      <c r="BJ656" s="377">
        <f>Trachome!AK668</f>
        <v>0</v>
      </c>
      <c r="BK656" s="377">
        <f>Trachome!AL668</f>
        <v>0</v>
      </c>
      <c r="BL656" s="377">
        <f>Trachome!AN668</f>
        <v>0</v>
      </c>
      <c r="BM656" s="377">
        <f>Trachome!AO668</f>
        <v>0</v>
      </c>
      <c r="BN656" s="377">
        <f>Trachome!AT668</f>
        <v>0</v>
      </c>
      <c r="BO656" s="377">
        <f>Trachome!AU668</f>
        <v>0</v>
      </c>
      <c r="BP656" s="377">
        <f>Trachome!AV668</f>
        <v>0</v>
      </c>
      <c r="BQ656" s="377">
        <f>Trachome!AW668</f>
        <v>0</v>
      </c>
      <c r="BR656" s="377">
        <f>COUNTIF(Trachome!AX668,"Oui")</f>
        <v>0</v>
      </c>
      <c r="BS656" s="354"/>
      <c r="BT656" s="377">
        <f t="shared" si="113"/>
        <v>0</v>
      </c>
      <c r="BU656" s="377">
        <f t="shared" si="114"/>
        <v>0</v>
      </c>
      <c r="BV656" s="377">
        <f t="shared" si="115"/>
        <v>0</v>
      </c>
      <c r="BW656" s="377">
        <f t="shared" si="116"/>
        <v>0</v>
      </c>
      <c r="BX656" s="377">
        <f t="shared" si="117"/>
        <v>0</v>
      </c>
      <c r="BY656" s="377">
        <f t="shared" si="120"/>
        <v>0</v>
      </c>
      <c r="BZ656" s="377">
        <f t="shared" si="121"/>
        <v>0</v>
      </c>
      <c r="CA656" s="377">
        <f t="shared" si="122"/>
        <v>0</v>
      </c>
      <c r="CB656" s="377">
        <f t="shared" si="118"/>
        <v>0</v>
      </c>
      <c r="CC656" s="377">
        <f t="shared" si="119"/>
        <v>0</v>
      </c>
    </row>
    <row r="657" spans="2:81" x14ac:dyDescent="0.25">
      <c r="B657" s="169">
        <f>'Données démographiques'!B665</f>
        <v>0</v>
      </c>
      <c r="C657" s="169">
        <f>'Données démographiques'!C665</f>
        <v>0</v>
      </c>
      <c r="D657" s="170">
        <f>'Données démographiques'!D665</f>
        <v>0</v>
      </c>
      <c r="E657" s="76"/>
      <c r="F657" s="170">
        <f>FL!M664</f>
        <v>0</v>
      </c>
      <c r="G657" s="170">
        <f>FL!AE664</f>
        <v>0</v>
      </c>
      <c r="H657" s="170">
        <f>FL!AF664</f>
        <v>0</v>
      </c>
      <c r="I657" s="170">
        <f>FL!AH664</f>
        <v>0</v>
      </c>
      <c r="J657" s="170">
        <f>FL!AI664</f>
        <v>0</v>
      </c>
      <c r="K657" s="170">
        <f>FL!AK664</f>
        <v>0</v>
      </c>
      <c r="L657" s="170">
        <f>FL!AM664</f>
        <v>0</v>
      </c>
      <c r="M657" s="170">
        <f>FL!AN664</f>
        <v>0</v>
      </c>
      <c r="N657" s="170">
        <f>FL!AO664</f>
        <v>0</v>
      </c>
      <c r="O657" s="170">
        <f>FL!AP664</f>
        <v>0</v>
      </c>
      <c r="P657" s="170">
        <f>FL!AQ664</f>
        <v>0</v>
      </c>
      <c r="Q657" s="170">
        <f>COUNTIF(FL!AR664,"Oui")</f>
        <v>0</v>
      </c>
      <c r="R657" s="76"/>
      <c r="S657" s="170">
        <f>Oncho!K664</f>
        <v>0</v>
      </c>
      <c r="T657" s="170">
        <f>MAX(Oncho!AB664,Oncho!BA664)</f>
        <v>0</v>
      </c>
      <c r="U657" s="170">
        <f>MAX(Oncho!AC664,Oncho!BB664)</f>
        <v>0</v>
      </c>
      <c r="V657" s="170">
        <f>MAX(Oncho!AE664,Oncho!BD664)</f>
        <v>0</v>
      </c>
      <c r="W657" s="170">
        <f>MAX(Oncho!AF664,Oncho!BE664)</f>
        <v>0</v>
      </c>
      <c r="X657" s="170">
        <f>MAX(Oncho!AG664,Oncho!BF664)</f>
        <v>0</v>
      </c>
      <c r="Y657" s="170">
        <f>MAX(Oncho!AH664,Oncho!BG664)</f>
        <v>0</v>
      </c>
      <c r="Z657" s="170">
        <f>MAX(Oncho!AI664,Oncho!BH664)</f>
        <v>0</v>
      </c>
      <c r="AA657" s="170">
        <f>MAX(Oncho!AJ664,Oncho!BI664)</f>
        <v>0</v>
      </c>
      <c r="AB657" s="170">
        <f>MAX(COUNTIF(Oncho!AK664,"Oui"),COUNTIF(Oncho!BJ664,"Oui"))</f>
        <v>0</v>
      </c>
      <c r="AC657" s="76"/>
      <c r="AD657" s="170">
        <f>SCH!P666</f>
        <v>0</v>
      </c>
      <c r="AE657" s="170">
        <f>SCH!AI666</f>
        <v>0</v>
      </c>
      <c r="AF657" s="170">
        <f>SCH!AJ666</f>
        <v>0</v>
      </c>
      <c r="AG657" s="170">
        <f>SCH!AN666</f>
        <v>0</v>
      </c>
      <c r="AH657" s="170">
        <f>SCH!AO666</f>
        <v>0</v>
      </c>
      <c r="AI657" s="170">
        <f>SCH!AT666</f>
        <v>0</v>
      </c>
      <c r="AJ657" s="170">
        <f>SCH!AU666</f>
        <v>0</v>
      </c>
      <c r="AK657" s="170">
        <f>SCH!AV666</f>
        <v>0</v>
      </c>
      <c r="AL657" s="170">
        <f>SCH!AW666</f>
        <v>0</v>
      </c>
      <c r="AM657" s="170">
        <f>COUNTIF(SCH!AX666,"Oui")</f>
        <v>0</v>
      </c>
      <c r="AN657" s="76"/>
      <c r="AO657" s="170">
        <f>GeoH!P666</f>
        <v>0</v>
      </c>
      <c r="AP657" s="170">
        <f>MAX(GeoH!AK666,GeoH!BS666)</f>
        <v>0</v>
      </c>
      <c r="AQ657" s="170">
        <f>MAX(GeoH!AL666,GeoH!BT666)</f>
        <v>0</v>
      </c>
      <c r="AR657" s="170">
        <f>MAX(GeoH!AM666,GeoH!BU666)</f>
        <v>0</v>
      </c>
      <c r="AS657" s="170">
        <f>MAX(GeoH!AN666,GeoH!BV666)</f>
        <v>0</v>
      </c>
      <c r="AT657" s="170">
        <f>MAX(GeoH!AO666,GeoH!BW666)</f>
        <v>0</v>
      </c>
      <c r="AU657" s="170">
        <f>MAX(GeoH!AQ666,GeoH!BY666)</f>
        <v>0</v>
      </c>
      <c r="AV657" s="170">
        <f>MAX(GeoH!AR666,GeoH!BZ666)</f>
        <v>0</v>
      </c>
      <c r="AW657" s="170">
        <f>MAX(GeoH!AS666,GeoH!CA666)</f>
        <v>0</v>
      </c>
      <c r="AX657" s="170">
        <f>MAX(GeoH!AT666,GeoH!CB666)</f>
        <v>0</v>
      </c>
      <c r="AY657" s="170">
        <f>MAX(GeoH!AU666,GeoH!CC666)</f>
        <v>0</v>
      </c>
      <c r="AZ657" s="170">
        <f>MAX(GeoH!AV666,GeoH!CD666)</f>
        <v>0</v>
      </c>
      <c r="BA657" s="170">
        <f>MAX(GeoH!AW666,GeoH!CE666)</f>
        <v>0</v>
      </c>
      <c r="BB657" s="170">
        <f>MAX(GeoH!AX666,GeoH!CF666)</f>
        <v>0</v>
      </c>
      <c r="BC657" s="170">
        <f>MAX(GeoH!AY666,GeoH!CG666)</f>
        <v>0</v>
      </c>
      <c r="BD657" s="170">
        <f>MAX(GeoH!AZ666,GeoH!CH666)</f>
        <v>0</v>
      </c>
      <c r="BE657" s="170">
        <f>MAX(GeoH!BA666,GeoH!CI666)</f>
        <v>0</v>
      </c>
      <c r="BF657" s="170">
        <f>MAX(GeoH!BB666,GeoH!CJ666)</f>
        <v>0</v>
      </c>
      <c r="BG657" s="170">
        <f>MAX(COUNTIF(GeoH!BC666,"Oui"),COUNTIF(GeoH!CK666,"Oui"))</f>
        <v>0</v>
      </c>
      <c r="BH657" s="76"/>
      <c r="BI657" s="170">
        <f>Trachome!Q669</f>
        <v>0</v>
      </c>
      <c r="BJ657" s="170">
        <f>Trachome!AK669</f>
        <v>0</v>
      </c>
      <c r="BK657" s="170">
        <f>Trachome!AL669</f>
        <v>0</v>
      </c>
      <c r="BL657" s="170">
        <f>Trachome!AN669</f>
        <v>0</v>
      </c>
      <c r="BM657" s="170">
        <f>Trachome!AO669</f>
        <v>0</v>
      </c>
      <c r="BN657" s="170">
        <f>Trachome!AT669</f>
        <v>0</v>
      </c>
      <c r="BO657" s="170">
        <f>Trachome!AU669</f>
        <v>0</v>
      </c>
      <c r="BP657" s="170">
        <f>Trachome!AV669</f>
        <v>0</v>
      </c>
      <c r="BQ657" s="170">
        <f>Trachome!AW669</f>
        <v>0</v>
      </c>
      <c r="BR657" s="170">
        <f>COUNTIF(Trachome!AX669,"Oui")</f>
        <v>0</v>
      </c>
      <c r="BS657" s="76"/>
      <c r="BT657" s="170">
        <f t="shared" si="113"/>
        <v>0</v>
      </c>
      <c r="BU657" s="170">
        <f t="shared" si="114"/>
        <v>0</v>
      </c>
      <c r="BV657" s="170">
        <f t="shared" si="115"/>
        <v>0</v>
      </c>
      <c r="BW657" s="170">
        <f t="shared" si="116"/>
        <v>0</v>
      </c>
      <c r="BX657" s="170">
        <f t="shared" si="117"/>
        <v>0</v>
      </c>
      <c r="BY657" s="170">
        <f t="shared" si="120"/>
        <v>0</v>
      </c>
      <c r="BZ657" s="170">
        <f t="shared" si="121"/>
        <v>0</v>
      </c>
      <c r="CA657" s="170">
        <f t="shared" si="122"/>
        <v>0</v>
      </c>
      <c r="CB657" s="170">
        <f t="shared" si="118"/>
        <v>0</v>
      </c>
      <c r="CC657" s="170">
        <f t="shared" si="119"/>
        <v>0</v>
      </c>
    </row>
    <row r="658" spans="2:81" x14ac:dyDescent="0.25">
      <c r="B658" s="376">
        <f>'Données démographiques'!B666</f>
        <v>0</v>
      </c>
      <c r="C658" s="376">
        <f>'Données démographiques'!C666</f>
        <v>0</v>
      </c>
      <c r="D658" s="377">
        <f>'Données démographiques'!D666</f>
        <v>0</v>
      </c>
      <c r="E658" s="354"/>
      <c r="F658" s="377">
        <f>FL!M665</f>
        <v>0</v>
      </c>
      <c r="G658" s="377">
        <f>FL!AE665</f>
        <v>0</v>
      </c>
      <c r="H658" s="377">
        <f>FL!AF665</f>
        <v>0</v>
      </c>
      <c r="I658" s="377">
        <f>FL!AH665</f>
        <v>0</v>
      </c>
      <c r="J658" s="377">
        <f>FL!AI665</f>
        <v>0</v>
      </c>
      <c r="K658" s="377">
        <f>FL!AK665</f>
        <v>0</v>
      </c>
      <c r="L658" s="377">
        <f>FL!AM665</f>
        <v>0</v>
      </c>
      <c r="M658" s="377">
        <f>FL!AN665</f>
        <v>0</v>
      </c>
      <c r="N658" s="377">
        <f>FL!AO665</f>
        <v>0</v>
      </c>
      <c r="O658" s="377">
        <f>FL!AP665</f>
        <v>0</v>
      </c>
      <c r="P658" s="377">
        <f>FL!AQ665</f>
        <v>0</v>
      </c>
      <c r="Q658" s="377">
        <f>COUNTIF(FL!AR665,"Oui")</f>
        <v>0</v>
      </c>
      <c r="R658" s="354"/>
      <c r="S658" s="377">
        <f>Oncho!K665</f>
        <v>0</v>
      </c>
      <c r="T658" s="377">
        <f>MAX(Oncho!AB665,Oncho!BA665)</f>
        <v>0</v>
      </c>
      <c r="U658" s="377">
        <f>MAX(Oncho!AC665,Oncho!BB665)</f>
        <v>0</v>
      </c>
      <c r="V658" s="377">
        <f>MAX(Oncho!AE665,Oncho!BD665)</f>
        <v>0</v>
      </c>
      <c r="W658" s="377">
        <f>MAX(Oncho!AF665,Oncho!BE665)</f>
        <v>0</v>
      </c>
      <c r="X658" s="377">
        <f>MAX(Oncho!AG665,Oncho!BF665)</f>
        <v>0</v>
      </c>
      <c r="Y658" s="377">
        <f>MAX(Oncho!AH665,Oncho!BG665)</f>
        <v>0</v>
      </c>
      <c r="Z658" s="377">
        <f>MAX(Oncho!AI665,Oncho!BH665)</f>
        <v>0</v>
      </c>
      <c r="AA658" s="377">
        <f>MAX(Oncho!AJ665,Oncho!BI665)</f>
        <v>0</v>
      </c>
      <c r="AB658" s="377">
        <f>MAX(COUNTIF(Oncho!AK665,"Oui"),COUNTIF(Oncho!BJ665,"Oui"))</f>
        <v>0</v>
      </c>
      <c r="AC658" s="354"/>
      <c r="AD658" s="377">
        <f>SCH!P667</f>
        <v>0</v>
      </c>
      <c r="AE658" s="377">
        <f>SCH!AI667</f>
        <v>0</v>
      </c>
      <c r="AF658" s="377">
        <f>SCH!AJ667</f>
        <v>0</v>
      </c>
      <c r="AG658" s="377">
        <f>SCH!AN667</f>
        <v>0</v>
      </c>
      <c r="AH658" s="377">
        <f>SCH!AO667</f>
        <v>0</v>
      </c>
      <c r="AI658" s="377">
        <f>SCH!AT667</f>
        <v>0</v>
      </c>
      <c r="AJ658" s="377">
        <f>SCH!AU667</f>
        <v>0</v>
      </c>
      <c r="AK658" s="377">
        <f>SCH!AV667</f>
        <v>0</v>
      </c>
      <c r="AL658" s="377">
        <f>SCH!AW667</f>
        <v>0</v>
      </c>
      <c r="AM658" s="377">
        <f>COUNTIF(SCH!AX667,"Oui")</f>
        <v>0</v>
      </c>
      <c r="AN658" s="354"/>
      <c r="AO658" s="377">
        <f>GeoH!P667</f>
        <v>0</v>
      </c>
      <c r="AP658" s="377">
        <f>MAX(GeoH!AK667,GeoH!BS667)</f>
        <v>0</v>
      </c>
      <c r="AQ658" s="377">
        <f>MAX(GeoH!AL667,GeoH!BT667)</f>
        <v>0</v>
      </c>
      <c r="AR658" s="377">
        <f>MAX(GeoH!AM667,GeoH!BU667)</f>
        <v>0</v>
      </c>
      <c r="AS658" s="377">
        <f>MAX(GeoH!AN667,GeoH!BV667)</f>
        <v>0</v>
      </c>
      <c r="AT658" s="377">
        <f>MAX(GeoH!AO667,GeoH!BW667)</f>
        <v>0</v>
      </c>
      <c r="AU658" s="377">
        <f>MAX(GeoH!AQ667,GeoH!BY667)</f>
        <v>0</v>
      </c>
      <c r="AV658" s="377">
        <f>MAX(GeoH!AR667,GeoH!BZ667)</f>
        <v>0</v>
      </c>
      <c r="AW658" s="377">
        <f>MAX(GeoH!AS667,GeoH!CA667)</f>
        <v>0</v>
      </c>
      <c r="AX658" s="377">
        <f>MAX(GeoH!AT667,GeoH!CB667)</f>
        <v>0</v>
      </c>
      <c r="AY658" s="377">
        <f>MAX(GeoH!AU667,GeoH!CC667)</f>
        <v>0</v>
      </c>
      <c r="AZ658" s="377">
        <f>MAX(GeoH!AV667,GeoH!CD667)</f>
        <v>0</v>
      </c>
      <c r="BA658" s="377">
        <f>MAX(GeoH!AW667,GeoH!CE667)</f>
        <v>0</v>
      </c>
      <c r="BB658" s="377">
        <f>MAX(GeoH!AX667,GeoH!CF667)</f>
        <v>0</v>
      </c>
      <c r="BC658" s="377">
        <f>MAX(GeoH!AY667,GeoH!CG667)</f>
        <v>0</v>
      </c>
      <c r="BD658" s="377">
        <f>MAX(GeoH!AZ667,GeoH!CH667)</f>
        <v>0</v>
      </c>
      <c r="BE658" s="377">
        <f>MAX(GeoH!BA667,GeoH!CI667)</f>
        <v>0</v>
      </c>
      <c r="BF658" s="377">
        <f>MAX(GeoH!BB667,GeoH!CJ667)</f>
        <v>0</v>
      </c>
      <c r="BG658" s="377">
        <f>MAX(COUNTIF(GeoH!BC667,"Oui"),COUNTIF(GeoH!CK667,"Oui"))</f>
        <v>0</v>
      </c>
      <c r="BH658" s="354"/>
      <c r="BI658" s="377">
        <f>Trachome!Q670</f>
        <v>0</v>
      </c>
      <c r="BJ658" s="377">
        <f>Trachome!AK670</f>
        <v>0</v>
      </c>
      <c r="BK658" s="377">
        <f>Trachome!AL670</f>
        <v>0</v>
      </c>
      <c r="BL658" s="377">
        <f>Trachome!AN670</f>
        <v>0</v>
      </c>
      <c r="BM658" s="377">
        <f>Trachome!AO670</f>
        <v>0</v>
      </c>
      <c r="BN658" s="377">
        <f>Trachome!AT670</f>
        <v>0</v>
      </c>
      <c r="BO658" s="377">
        <f>Trachome!AU670</f>
        <v>0</v>
      </c>
      <c r="BP658" s="377">
        <f>Trachome!AV670</f>
        <v>0</v>
      </c>
      <c r="BQ658" s="377">
        <f>Trachome!AW670</f>
        <v>0</v>
      </c>
      <c r="BR658" s="377">
        <f>COUNTIF(Trachome!AX670,"Oui")</f>
        <v>0</v>
      </c>
      <c r="BS658" s="354"/>
      <c r="BT658" s="377">
        <f t="shared" si="113"/>
        <v>0</v>
      </c>
      <c r="BU658" s="377">
        <f t="shared" si="114"/>
        <v>0</v>
      </c>
      <c r="BV658" s="377">
        <f t="shared" si="115"/>
        <v>0</v>
      </c>
      <c r="BW658" s="377">
        <f t="shared" si="116"/>
        <v>0</v>
      </c>
      <c r="BX658" s="377">
        <f t="shared" si="117"/>
        <v>0</v>
      </c>
      <c r="BY658" s="377">
        <f t="shared" si="120"/>
        <v>0</v>
      </c>
      <c r="BZ658" s="377">
        <f t="shared" si="121"/>
        <v>0</v>
      </c>
      <c r="CA658" s="377">
        <f t="shared" si="122"/>
        <v>0</v>
      </c>
      <c r="CB658" s="377">
        <f t="shared" si="118"/>
        <v>0</v>
      </c>
      <c r="CC658" s="377">
        <f t="shared" si="119"/>
        <v>0</v>
      </c>
    </row>
    <row r="659" spans="2:81" x14ac:dyDescent="0.25">
      <c r="B659" s="169">
        <f>'Données démographiques'!B667</f>
        <v>0</v>
      </c>
      <c r="C659" s="169">
        <f>'Données démographiques'!C667</f>
        <v>0</v>
      </c>
      <c r="D659" s="170">
        <f>'Données démographiques'!D667</f>
        <v>0</v>
      </c>
      <c r="E659" s="76"/>
      <c r="F659" s="170">
        <f>FL!M666</f>
        <v>0</v>
      </c>
      <c r="G659" s="170">
        <f>FL!AE666</f>
        <v>0</v>
      </c>
      <c r="H659" s="170">
        <f>FL!AF666</f>
        <v>0</v>
      </c>
      <c r="I659" s="170">
        <f>FL!AH666</f>
        <v>0</v>
      </c>
      <c r="J659" s="170">
        <f>FL!AI666</f>
        <v>0</v>
      </c>
      <c r="K659" s="170">
        <f>FL!AK666</f>
        <v>0</v>
      </c>
      <c r="L659" s="170">
        <f>FL!AM666</f>
        <v>0</v>
      </c>
      <c r="M659" s="170">
        <f>FL!AN666</f>
        <v>0</v>
      </c>
      <c r="N659" s="170">
        <f>FL!AO666</f>
        <v>0</v>
      </c>
      <c r="O659" s="170">
        <f>FL!AP666</f>
        <v>0</v>
      </c>
      <c r="P659" s="170">
        <f>FL!AQ666</f>
        <v>0</v>
      </c>
      <c r="Q659" s="170">
        <f>COUNTIF(FL!AR666,"Oui")</f>
        <v>0</v>
      </c>
      <c r="R659" s="76"/>
      <c r="S659" s="170">
        <f>Oncho!K666</f>
        <v>0</v>
      </c>
      <c r="T659" s="170">
        <f>MAX(Oncho!AB666,Oncho!BA666)</f>
        <v>0</v>
      </c>
      <c r="U659" s="170">
        <f>MAX(Oncho!AC666,Oncho!BB666)</f>
        <v>0</v>
      </c>
      <c r="V659" s="170">
        <f>MAX(Oncho!AE666,Oncho!BD666)</f>
        <v>0</v>
      </c>
      <c r="W659" s="170">
        <f>MAX(Oncho!AF666,Oncho!BE666)</f>
        <v>0</v>
      </c>
      <c r="X659" s="170">
        <f>MAX(Oncho!AG666,Oncho!BF666)</f>
        <v>0</v>
      </c>
      <c r="Y659" s="170">
        <f>MAX(Oncho!AH666,Oncho!BG666)</f>
        <v>0</v>
      </c>
      <c r="Z659" s="170">
        <f>MAX(Oncho!AI666,Oncho!BH666)</f>
        <v>0</v>
      </c>
      <c r="AA659" s="170">
        <f>MAX(Oncho!AJ666,Oncho!BI666)</f>
        <v>0</v>
      </c>
      <c r="AB659" s="170">
        <f>MAX(COUNTIF(Oncho!AK666,"Oui"),COUNTIF(Oncho!BJ666,"Oui"))</f>
        <v>0</v>
      </c>
      <c r="AC659" s="76"/>
      <c r="AD659" s="170">
        <f>SCH!P668</f>
        <v>0</v>
      </c>
      <c r="AE659" s="170">
        <f>SCH!AI668</f>
        <v>0</v>
      </c>
      <c r="AF659" s="170">
        <f>SCH!AJ668</f>
        <v>0</v>
      </c>
      <c r="AG659" s="170">
        <f>SCH!AN668</f>
        <v>0</v>
      </c>
      <c r="AH659" s="170">
        <f>SCH!AO668</f>
        <v>0</v>
      </c>
      <c r="AI659" s="170">
        <f>SCH!AT668</f>
        <v>0</v>
      </c>
      <c r="AJ659" s="170">
        <f>SCH!AU668</f>
        <v>0</v>
      </c>
      <c r="AK659" s="170">
        <f>SCH!AV668</f>
        <v>0</v>
      </c>
      <c r="AL659" s="170">
        <f>SCH!AW668</f>
        <v>0</v>
      </c>
      <c r="AM659" s="170">
        <f>COUNTIF(SCH!AX668,"Oui")</f>
        <v>0</v>
      </c>
      <c r="AN659" s="76"/>
      <c r="AO659" s="170">
        <f>GeoH!P668</f>
        <v>0</v>
      </c>
      <c r="AP659" s="170">
        <f>MAX(GeoH!AK668,GeoH!BS668)</f>
        <v>0</v>
      </c>
      <c r="AQ659" s="170">
        <f>MAX(GeoH!AL668,GeoH!BT668)</f>
        <v>0</v>
      </c>
      <c r="AR659" s="170">
        <f>MAX(GeoH!AM668,GeoH!BU668)</f>
        <v>0</v>
      </c>
      <c r="AS659" s="170">
        <f>MAX(GeoH!AN668,GeoH!BV668)</f>
        <v>0</v>
      </c>
      <c r="AT659" s="170">
        <f>MAX(GeoH!AO668,GeoH!BW668)</f>
        <v>0</v>
      </c>
      <c r="AU659" s="170">
        <f>MAX(GeoH!AQ668,GeoH!BY668)</f>
        <v>0</v>
      </c>
      <c r="AV659" s="170">
        <f>MAX(GeoH!AR668,GeoH!BZ668)</f>
        <v>0</v>
      </c>
      <c r="AW659" s="170">
        <f>MAX(GeoH!AS668,GeoH!CA668)</f>
        <v>0</v>
      </c>
      <c r="AX659" s="170">
        <f>MAX(GeoH!AT668,GeoH!CB668)</f>
        <v>0</v>
      </c>
      <c r="AY659" s="170">
        <f>MAX(GeoH!AU668,GeoH!CC668)</f>
        <v>0</v>
      </c>
      <c r="AZ659" s="170">
        <f>MAX(GeoH!AV668,GeoH!CD668)</f>
        <v>0</v>
      </c>
      <c r="BA659" s="170">
        <f>MAX(GeoH!AW668,GeoH!CE668)</f>
        <v>0</v>
      </c>
      <c r="BB659" s="170">
        <f>MAX(GeoH!AX668,GeoH!CF668)</f>
        <v>0</v>
      </c>
      <c r="BC659" s="170">
        <f>MAX(GeoH!AY668,GeoH!CG668)</f>
        <v>0</v>
      </c>
      <c r="BD659" s="170">
        <f>MAX(GeoH!AZ668,GeoH!CH668)</f>
        <v>0</v>
      </c>
      <c r="BE659" s="170">
        <f>MAX(GeoH!BA668,GeoH!CI668)</f>
        <v>0</v>
      </c>
      <c r="BF659" s="170">
        <f>MAX(GeoH!BB668,GeoH!CJ668)</f>
        <v>0</v>
      </c>
      <c r="BG659" s="170">
        <f>MAX(COUNTIF(GeoH!BC668,"Oui"),COUNTIF(GeoH!CK668,"Oui"))</f>
        <v>0</v>
      </c>
      <c r="BH659" s="76"/>
      <c r="BI659" s="170">
        <f>Trachome!Q671</f>
        <v>0</v>
      </c>
      <c r="BJ659" s="170">
        <f>Trachome!AK671</f>
        <v>0</v>
      </c>
      <c r="BK659" s="170">
        <f>Trachome!AL671</f>
        <v>0</v>
      </c>
      <c r="BL659" s="170">
        <f>Trachome!AN671</f>
        <v>0</v>
      </c>
      <c r="BM659" s="170">
        <f>Trachome!AO671</f>
        <v>0</v>
      </c>
      <c r="BN659" s="170">
        <f>Trachome!AT671</f>
        <v>0</v>
      </c>
      <c r="BO659" s="170">
        <f>Trachome!AU671</f>
        <v>0</v>
      </c>
      <c r="BP659" s="170">
        <f>Trachome!AV671</f>
        <v>0</v>
      </c>
      <c r="BQ659" s="170">
        <f>Trachome!AW671</f>
        <v>0</v>
      </c>
      <c r="BR659" s="170">
        <f>COUNTIF(Trachome!AX671,"Oui")</f>
        <v>0</v>
      </c>
      <c r="BS659" s="76"/>
      <c r="BT659" s="170">
        <f t="shared" si="113"/>
        <v>0</v>
      </c>
      <c r="BU659" s="170">
        <f t="shared" si="114"/>
        <v>0</v>
      </c>
      <c r="BV659" s="170">
        <f t="shared" si="115"/>
        <v>0</v>
      </c>
      <c r="BW659" s="170">
        <f t="shared" si="116"/>
        <v>0</v>
      </c>
      <c r="BX659" s="170">
        <f t="shared" si="117"/>
        <v>0</v>
      </c>
      <c r="BY659" s="170">
        <f t="shared" si="120"/>
        <v>0</v>
      </c>
      <c r="BZ659" s="170">
        <f t="shared" si="121"/>
        <v>0</v>
      </c>
      <c r="CA659" s="170">
        <f t="shared" si="122"/>
        <v>0</v>
      </c>
      <c r="CB659" s="170">
        <f t="shared" si="118"/>
        <v>0</v>
      </c>
      <c r="CC659" s="170">
        <f t="shared" si="119"/>
        <v>0</v>
      </c>
    </row>
    <row r="660" spans="2:81" x14ac:dyDescent="0.25">
      <c r="B660" s="376">
        <f>'Données démographiques'!B668</f>
        <v>0</v>
      </c>
      <c r="C660" s="376">
        <f>'Données démographiques'!C668</f>
        <v>0</v>
      </c>
      <c r="D660" s="377">
        <f>'Données démographiques'!D668</f>
        <v>0</v>
      </c>
      <c r="E660" s="354"/>
      <c r="F660" s="377">
        <f>FL!M667</f>
        <v>0</v>
      </c>
      <c r="G660" s="377">
        <f>FL!AE667</f>
        <v>0</v>
      </c>
      <c r="H660" s="377">
        <f>FL!AF667</f>
        <v>0</v>
      </c>
      <c r="I660" s="377">
        <f>FL!AH667</f>
        <v>0</v>
      </c>
      <c r="J660" s="377">
        <f>FL!AI667</f>
        <v>0</v>
      </c>
      <c r="K660" s="377">
        <f>FL!AK667</f>
        <v>0</v>
      </c>
      <c r="L660" s="377">
        <f>FL!AM667</f>
        <v>0</v>
      </c>
      <c r="M660" s="377">
        <f>FL!AN667</f>
        <v>0</v>
      </c>
      <c r="N660" s="377">
        <f>FL!AO667</f>
        <v>0</v>
      </c>
      <c r="O660" s="377">
        <f>FL!AP667</f>
        <v>0</v>
      </c>
      <c r="P660" s="377">
        <f>FL!AQ667</f>
        <v>0</v>
      </c>
      <c r="Q660" s="377">
        <f>COUNTIF(FL!AR667,"Oui")</f>
        <v>0</v>
      </c>
      <c r="R660" s="354"/>
      <c r="S660" s="377">
        <f>Oncho!K667</f>
        <v>0</v>
      </c>
      <c r="T660" s="377">
        <f>MAX(Oncho!AB667,Oncho!BA667)</f>
        <v>0</v>
      </c>
      <c r="U660" s="377">
        <f>MAX(Oncho!AC667,Oncho!BB667)</f>
        <v>0</v>
      </c>
      <c r="V660" s="377">
        <f>MAX(Oncho!AE667,Oncho!BD667)</f>
        <v>0</v>
      </c>
      <c r="W660" s="377">
        <f>MAX(Oncho!AF667,Oncho!BE667)</f>
        <v>0</v>
      </c>
      <c r="X660" s="377">
        <f>MAX(Oncho!AG667,Oncho!BF667)</f>
        <v>0</v>
      </c>
      <c r="Y660" s="377">
        <f>MAX(Oncho!AH667,Oncho!BG667)</f>
        <v>0</v>
      </c>
      <c r="Z660" s="377">
        <f>MAX(Oncho!AI667,Oncho!BH667)</f>
        <v>0</v>
      </c>
      <c r="AA660" s="377">
        <f>MAX(Oncho!AJ667,Oncho!BI667)</f>
        <v>0</v>
      </c>
      <c r="AB660" s="377">
        <f>MAX(COUNTIF(Oncho!AK667,"Oui"),COUNTIF(Oncho!BJ667,"Oui"))</f>
        <v>0</v>
      </c>
      <c r="AC660" s="354"/>
      <c r="AD660" s="377">
        <f>SCH!P669</f>
        <v>0</v>
      </c>
      <c r="AE660" s="377">
        <f>SCH!AI669</f>
        <v>0</v>
      </c>
      <c r="AF660" s="377">
        <f>SCH!AJ669</f>
        <v>0</v>
      </c>
      <c r="AG660" s="377">
        <f>SCH!AN669</f>
        <v>0</v>
      </c>
      <c r="AH660" s="377">
        <f>SCH!AO669</f>
        <v>0</v>
      </c>
      <c r="AI660" s="377">
        <f>SCH!AT669</f>
        <v>0</v>
      </c>
      <c r="AJ660" s="377">
        <f>SCH!AU669</f>
        <v>0</v>
      </c>
      <c r="AK660" s="377">
        <f>SCH!AV669</f>
        <v>0</v>
      </c>
      <c r="AL660" s="377">
        <f>SCH!AW669</f>
        <v>0</v>
      </c>
      <c r="AM660" s="377">
        <f>COUNTIF(SCH!AX669,"Oui")</f>
        <v>0</v>
      </c>
      <c r="AN660" s="354"/>
      <c r="AO660" s="377">
        <f>GeoH!P669</f>
        <v>0</v>
      </c>
      <c r="AP660" s="377">
        <f>MAX(GeoH!AK669,GeoH!BS669)</f>
        <v>0</v>
      </c>
      <c r="AQ660" s="377">
        <f>MAX(GeoH!AL669,GeoH!BT669)</f>
        <v>0</v>
      </c>
      <c r="AR660" s="377">
        <f>MAX(GeoH!AM669,GeoH!BU669)</f>
        <v>0</v>
      </c>
      <c r="AS660" s="377">
        <f>MAX(GeoH!AN669,GeoH!BV669)</f>
        <v>0</v>
      </c>
      <c r="AT660" s="377">
        <f>MAX(GeoH!AO669,GeoH!BW669)</f>
        <v>0</v>
      </c>
      <c r="AU660" s="377">
        <f>MAX(GeoH!AQ669,GeoH!BY669)</f>
        <v>0</v>
      </c>
      <c r="AV660" s="377">
        <f>MAX(GeoH!AR669,GeoH!BZ669)</f>
        <v>0</v>
      </c>
      <c r="AW660" s="377">
        <f>MAX(GeoH!AS669,GeoH!CA669)</f>
        <v>0</v>
      </c>
      <c r="AX660" s="377">
        <f>MAX(GeoH!AT669,GeoH!CB669)</f>
        <v>0</v>
      </c>
      <c r="AY660" s="377">
        <f>MAX(GeoH!AU669,GeoH!CC669)</f>
        <v>0</v>
      </c>
      <c r="AZ660" s="377">
        <f>MAX(GeoH!AV669,GeoH!CD669)</f>
        <v>0</v>
      </c>
      <c r="BA660" s="377">
        <f>MAX(GeoH!AW669,GeoH!CE669)</f>
        <v>0</v>
      </c>
      <c r="BB660" s="377">
        <f>MAX(GeoH!AX669,GeoH!CF669)</f>
        <v>0</v>
      </c>
      <c r="BC660" s="377">
        <f>MAX(GeoH!AY669,GeoH!CG669)</f>
        <v>0</v>
      </c>
      <c r="BD660" s="377">
        <f>MAX(GeoH!AZ669,GeoH!CH669)</f>
        <v>0</v>
      </c>
      <c r="BE660" s="377">
        <f>MAX(GeoH!BA669,GeoH!CI669)</f>
        <v>0</v>
      </c>
      <c r="BF660" s="377">
        <f>MAX(GeoH!BB669,GeoH!CJ669)</f>
        <v>0</v>
      </c>
      <c r="BG660" s="377">
        <f>MAX(COUNTIF(GeoH!BC669,"Oui"),COUNTIF(GeoH!CK669,"Oui"))</f>
        <v>0</v>
      </c>
      <c r="BH660" s="354"/>
      <c r="BI660" s="377">
        <f>Trachome!Q672</f>
        <v>0</v>
      </c>
      <c r="BJ660" s="377">
        <f>Trachome!AK672</f>
        <v>0</v>
      </c>
      <c r="BK660" s="377">
        <f>Trachome!AL672</f>
        <v>0</v>
      </c>
      <c r="BL660" s="377">
        <f>Trachome!AN672</f>
        <v>0</v>
      </c>
      <c r="BM660" s="377">
        <f>Trachome!AO672</f>
        <v>0</v>
      </c>
      <c r="BN660" s="377">
        <f>Trachome!AT672</f>
        <v>0</v>
      </c>
      <c r="BO660" s="377">
        <f>Trachome!AU672</f>
        <v>0</v>
      </c>
      <c r="BP660" s="377">
        <f>Trachome!AV672</f>
        <v>0</v>
      </c>
      <c r="BQ660" s="377">
        <f>Trachome!AW672</f>
        <v>0</v>
      </c>
      <c r="BR660" s="377">
        <f>COUNTIF(Trachome!AX672,"Oui")</f>
        <v>0</v>
      </c>
      <c r="BS660" s="354"/>
      <c r="BT660" s="377">
        <f t="shared" si="113"/>
        <v>0</v>
      </c>
      <c r="BU660" s="377">
        <f t="shared" si="114"/>
        <v>0</v>
      </c>
      <c r="BV660" s="377">
        <f t="shared" si="115"/>
        <v>0</v>
      </c>
      <c r="BW660" s="377">
        <f t="shared" si="116"/>
        <v>0</v>
      </c>
      <c r="BX660" s="377">
        <f t="shared" si="117"/>
        <v>0</v>
      </c>
      <c r="BY660" s="377">
        <f t="shared" si="120"/>
        <v>0</v>
      </c>
      <c r="BZ660" s="377">
        <f t="shared" si="121"/>
        <v>0</v>
      </c>
      <c r="CA660" s="377">
        <f t="shared" si="122"/>
        <v>0</v>
      </c>
      <c r="CB660" s="377">
        <f t="shared" si="118"/>
        <v>0</v>
      </c>
      <c r="CC660" s="377">
        <f t="shared" si="119"/>
        <v>0</v>
      </c>
    </row>
    <row r="661" spans="2:81" x14ac:dyDescent="0.25">
      <c r="B661" s="169">
        <f>'Données démographiques'!B669</f>
        <v>0</v>
      </c>
      <c r="C661" s="169">
        <f>'Données démographiques'!C669</f>
        <v>0</v>
      </c>
      <c r="D661" s="170">
        <f>'Données démographiques'!D669</f>
        <v>0</v>
      </c>
      <c r="E661" s="76"/>
      <c r="F661" s="170">
        <f>FL!M668</f>
        <v>0</v>
      </c>
      <c r="G661" s="170">
        <f>FL!AE668</f>
        <v>0</v>
      </c>
      <c r="H661" s="170">
        <f>FL!AF668</f>
        <v>0</v>
      </c>
      <c r="I661" s="170">
        <f>FL!AH668</f>
        <v>0</v>
      </c>
      <c r="J661" s="170">
        <f>FL!AI668</f>
        <v>0</v>
      </c>
      <c r="K661" s="170">
        <f>FL!AK668</f>
        <v>0</v>
      </c>
      <c r="L661" s="170">
        <f>FL!AM668</f>
        <v>0</v>
      </c>
      <c r="M661" s="170">
        <f>FL!AN668</f>
        <v>0</v>
      </c>
      <c r="N661" s="170">
        <f>FL!AO668</f>
        <v>0</v>
      </c>
      <c r="O661" s="170">
        <f>FL!AP668</f>
        <v>0</v>
      </c>
      <c r="P661" s="170">
        <f>FL!AQ668</f>
        <v>0</v>
      </c>
      <c r="Q661" s="170">
        <f>COUNTIF(FL!AR668,"Oui")</f>
        <v>0</v>
      </c>
      <c r="R661" s="76"/>
      <c r="S661" s="170">
        <f>Oncho!K668</f>
        <v>0</v>
      </c>
      <c r="T661" s="170">
        <f>MAX(Oncho!AB668,Oncho!BA668)</f>
        <v>0</v>
      </c>
      <c r="U661" s="170">
        <f>MAX(Oncho!AC668,Oncho!BB668)</f>
        <v>0</v>
      </c>
      <c r="V661" s="170">
        <f>MAX(Oncho!AE668,Oncho!BD668)</f>
        <v>0</v>
      </c>
      <c r="W661" s="170">
        <f>MAX(Oncho!AF668,Oncho!BE668)</f>
        <v>0</v>
      </c>
      <c r="X661" s="170">
        <f>MAX(Oncho!AG668,Oncho!BF668)</f>
        <v>0</v>
      </c>
      <c r="Y661" s="170">
        <f>MAX(Oncho!AH668,Oncho!BG668)</f>
        <v>0</v>
      </c>
      <c r="Z661" s="170">
        <f>MAX(Oncho!AI668,Oncho!BH668)</f>
        <v>0</v>
      </c>
      <c r="AA661" s="170">
        <f>MAX(Oncho!AJ668,Oncho!BI668)</f>
        <v>0</v>
      </c>
      <c r="AB661" s="170">
        <f>MAX(COUNTIF(Oncho!AK668,"Oui"),COUNTIF(Oncho!BJ668,"Oui"))</f>
        <v>0</v>
      </c>
      <c r="AC661" s="76"/>
      <c r="AD661" s="170">
        <f>SCH!P670</f>
        <v>0</v>
      </c>
      <c r="AE661" s="170">
        <f>SCH!AI670</f>
        <v>0</v>
      </c>
      <c r="AF661" s="170">
        <f>SCH!AJ670</f>
        <v>0</v>
      </c>
      <c r="AG661" s="170">
        <f>SCH!AN670</f>
        <v>0</v>
      </c>
      <c r="AH661" s="170">
        <f>SCH!AO670</f>
        <v>0</v>
      </c>
      <c r="AI661" s="170">
        <f>SCH!AT670</f>
        <v>0</v>
      </c>
      <c r="AJ661" s="170">
        <f>SCH!AU670</f>
        <v>0</v>
      </c>
      <c r="AK661" s="170">
        <f>SCH!AV670</f>
        <v>0</v>
      </c>
      <c r="AL661" s="170">
        <f>SCH!AW670</f>
        <v>0</v>
      </c>
      <c r="AM661" s="170">
        <f>COUNTIF(SCH!AX670,"Oui")</f>
        <v>0</v>
      </c>
      <c r="AN661" s="76"/>
      <c r="AO661" s="170">
        <f>GeoH!P670</f>
        <v>0</v>
      </c>
      <c r="AP661" s="170">
        <f>MAX(GeoH!AK670,GeoH!BS670)</f>
        <v>0</v>
      </c>
      <c r="AQ661" s="170">
        <f>MAX(GeoH!AL670,GeoH!BT670)</f>
        <v>0</v>
      </c>
      <c r="AR661" s="170">
        <f>MAX(GeoH!AM670,GeoH!BU670)</f>
        <v>0</v>
      </c>
      <c r="AS661" s="170">
        <f>MAX(GeoH!AN670,GeoH!BV670)</f>
        <v>0</v>
      </c>
      <c r="AT661" s="170">
        <f>MAX(GeoH!AO670,GeoH!BW670)</f>
        <v>0</v>
      </c>
      <c r="AU661" s="170">
        <f>MAX(GeoH!AQ670,GeoH!BY670)</f>
        <v>0</v>
      </c>
      <c r="AV661" s="170">
        <f>MAX(GeoH!AR670,GeoH!BZ670)</f>
        <v>0</v>
      </c>
      <c r="AW661" s="170">
        <f>MAX(GeoH!AS670,GeoH!CA670)</f>
        <v>0</v>
      </c>
      <c r="AX661" s="170">
        <f>MAX(GeoH!AT670,GeoH!CB670)</f>
        <v>0</v>
      </c>
      <c r="AY661" s="170">
        <f>MAX(GeoH!AU670,GeoH!CC670)</f>
        <v>0</v>
      </c>
      <c r="AZ661" s="170">
        <f>MAX(GeoH!AV670,GeoH!CD670)</f>
        <v>0</v>
      </c>
      <c r="BA661" s="170">
        <f>MAX(GeoH!AW670,GeoH!CE670)</f>
        <v>0</v>
      </c>
      <c r="BB661" s="170">
        <f>MAX(GeoH!AX670,GeoH!CF670)</f>
        <v>0</v>
      </c>
      <c r="BC661" s="170">
        <f>MAX(GeoH!AY670,GeoH!CG670)</f>
        <v>0</v>
      </c>
      <c r="BD661" s="170">
        <f>MAX(GeoH!AZ670,GeoH!CH670)</f>
        <v>0</v>
      </c>
      <c r="BE661" s="170">
        <f>MAX(GeoH!BA670,GeoH!CI670)</f>
        <v>0</v>
      </c>
      <c r="BF661" s="170">
        <f>MAX(GeoH!BB670,GeoH!CJ670)</f>
        <v>0</v>
      </c>
      <c r="BG661" s="170">
        <f>MAX(COUNTIF(GeoH!BC670,"Oui"),COUNTIF(GeoH!CK670,"Oui"))</f>
        <v>0</v>
      </c>
      <c r="BH661" s="76"/>
      <c r="BI661" s="170">
        <f>Trachome!Q673</f>
        <v>0</v>
      </c>
      <c r="BJ661" s="170">
        <f>Trachome!AK673</f>
        <v>0</v>
      </c>
      <c r="BK661" s="170">
        <f>Trachome!AL673</f>
        <v>0</v>
      </c>
      <c r="BL661" s="170">
        <f>Trachome!AN673</f>
        <v>0</v>
      </c>
      <c r="BM661" s="170">
        <f>Trachome!AO673</f>
        <v>0</v>
      </c>
      <c r="BN661" s="170">
        <f>Trachome!AT673</f>
        <v>0</v>
      </c>
      <c r="BO661" s="170">
        <f>Trachome!AU673</f>
        <v>0</v>
      </c>
      <c r="BP661" s="170">
        <f>Trachome!AV673</f>
        <v>0</v>
      </c>
      <c r="BQ661" s="170">
        <f>Trachome!AW673</f>
        <v>0</v>
      </c>
      <c r="BR661" s="170">
        <f>COUNTIF(Trachome!AX673,"Oui")</f>
        <v>0</v>
      </c>
      <c r="BS661" s="76"/>
      <c r="BT661" s="170">
        <f t="shared" si="113"/>
        <v>0</v>
      </c>
      <c r="BU661" s="170">
        <f t="shared" si="114"/>
        <v>0</v>
      </c>
      <c r="BV661" s="170">
        <f t="shared" si="115"/>
        <v>0</v>
      </c>
      <c r="BW661" s="170">
        <f t="shared" si="116"/>
        <v>0</v>
      </c>
      <c r="BX661" s="170">
        <f t="shared" si="117"/>
        <v>0</v>
      </c>
      <c r="BY661" s="170">
        <f t="shared" si="120"/>
        <v>0</v>
      </c>
      <c r="BZ661" s="170">
        <f t="shared" si="121"/>
        <v>0</v>
      </c>
      <c r="CA661" s="170">
        <f t="shared" si="122"/>
        <v>0</v>
      </c>
      <c r="CB661" s="170">
        <f t="shared" si="118"/>
        <v>0</v>
      </c>
      <c r="CC661" s="170">
        <f t="shared" si="119"/>
        <v>0</v>
      </c>
    </row>
    <row r="662" spans="2:81" x14ac:dyDescent="0.25">
      <c r="B662" s="376">
        <f>'Données démographiques'!B670</f>
        <v>0</v>
      </c>
      <c r="C662" s="376">
        <f>'Données démographiques'!C670</f>
        <v>0</v>
      </c>
      <c r="D662" s="377">
        <f>'Données démographiques'!D670</f>
        <v>0</v>
      </c>
      <c r="E662" s="354"/>
      <c r="F662" s="377">
        <f>FL!M669</f>
        <v>0</v>
      </c>
      <c r="G662" s="377">
        <f>FL!AE669</f>
        <v>0</v>
      </c>
      <c r="H662" s="377">
        <f>FL!AF669</f>
        <v>0</v>
      </c>
      <c r="I662" s="377">
        <f>FL!AH669</f>
        <v>0</v>
      </c>
      <c r="J662" s="377">
        <f>FL!AI669</f>
        <v>0</v>
      </c>
      <c r="K662" s="377">
        <f>FL!AK669</f>
        <v>0</v>
      </c>
      <c r="L662" s="377">
        <f>FL!AM669</f>
        <v>0</v>
      </c>
      <c r="M662" s="377">
        <f>FL!AN669</f>
        <v>0</v>
      </c>
      <c r="N662" s="377">
        <f>FL!AO669</f>
        <v>0</v>
      </c>
      <c r="O662" s="377">
        <f>FL!AP669</f>
        <v>0</v>
      </c>
      <c r="P662" s="377">
        <f>FL!AQ669</f>
        <v>0</v>
      </c>
      <c r="Q662" s="377">
        <f>COUNTIF(FL!AR669,"Oui")</f>
        <v>0</v>
      </c>
      <c r="R662" s="354"/>
      <c r="S662" s="377">
        <f>Oncho!K669</f>
        <v>0</v>
      </c>
      <c r="T662" s="377">
        <f>MAX(Oncho!AB669,Oncho!BA669)</f>
        <v>0</v>
      </c>
      <c r="U662" s="377">
        <f>MAX(Oncho!AC669,Oncho!BB669)</f>
        <v>0</v>
      </c>
      <c r="V662" s="377">
        <f>MAX(Oncho!AE669,Oncho!BD669)</f>
        <v>0</v>
      </c>
      <c r="W662" s="377">
        <f>MAX(Oncho!AF669,Oncho!BE669)</f>
        <v>0</v>
      </c>
      <c r="X662" s="377">
        <f>MAX(Oncho!AG669,Oncho!BF669)</f>
        <v>0</v>
      </c>
      <c r="Y662" s="377">
        <f>MAX(Oncho!AH669,Oncho!BG669)</f>
        <v>0</v>
      </c>
      <c r="Z662" s="377">
        <f>MAX(Oncho!AI669,Oncho!BH669)</f>
        <v>0</v>
      </c>
      <c r="AA662" s="377">
        <f>MAX(Oncho!AJ669,Oncho!BI669)</f>
        <v>0</v>
      </c>
      <c r="AB662" s="377">
        <f>MAX(COUNTIF(Oncho!AK669,"Oui"),COUNTIF(Oncho!BJ669,"Oui"))</f>
        <v>0</v>
      </c>
      <c r="AC662" s="354"/>
      <c r="AD662" s="377">
        <f>SCH!P671</f>
        <v>0</v>
      </c>
      <c r="AE662" s="377">
        <f>SCH!AI671</f>
        <v>0</v>
      </c>
      <c r="AF662" s="377">
        <f>SCH!AJ671</f>
        <v>0</v>
      </c>
      <c r="AG662" s="377">
        <f>SCH!AN671</f>
        <v>0</v>
      </c>
      <c r="AH662" s="377">
        <f>SCH!AO671</f>
        <v>0</v>
      </c>
      <c r="AI662" s="377">
        <f>SCH!AT671</f>
        <v>0</v>
      </c>
      <c r="AJ662" s="377">
        <f>SCH!AU671</f>
        <v>0</v>
      </c>
      <c r="AK662" s="377">
        <f>SCH!AV671</f>
        <v>0</v>
      </c>
      <c r="AL662" s="377">
        <f>SCH!AW671</f>
        <v>0</v>
      </c>
      <c r="AM662" s="377">
        <f>COUNTIF(SCH!AX671,"Oui")</f>
        <v>0</v>
      </c>
      <c r="AN662" s="354"/>
      <c r="AO662" s="377">
        <f>GeoH!P671</f>
        <v>0</v>
      </c>
      <c r="AP662" s="377">
        <f>MAX(GeoH!AK671,GeoH!BS671)</f>
        <v>0</v>
      </c>
      <c r="AQ662" s="377">
        <f>MAX(GeoH!AL671,GeoH!BT671)</f>
        <v>0</v>
      </c>
      <c r="AR662" s="377">
        <f>MAX(GeoH!AM671,GeoH!BU671)</f>
        <v>0</v>
      </c>
      <c r="AS662" s="377">
        <f>MAX(GeoH!AN671,GeoH!BV671)</f>
        <v>0</v>
      </c>
      <c r="AT662" s="377">
        <f>MAX(GeoH!AO671,GeoH!BW671)</f>
        <v>0</v>
      </c>
      <c r="AU662" s="377">
        <f>MAX(GeoH!AQ671,GeoH!BY671)</f>
        <v>0</v>
      </c>
      <c r="AV662" s="377">
        <f>MAX(GeoH!AR671,GeoH!BZ671)</f>
        <v>0</v>
      </c>
      <c r="AW662" s="377">
        <f>MAX(GeoH!AS671,GeoH!CA671)</f>
        <v>0</v>
      </c>
      <c r="AX662" s="377">
        <f>MAX(GeoH!AT671,GeoH!CB671)</f>
        <v>0</v>
      </c>
      <c r="AY662" s="377">
        <f>MAX(GeoH!AU671,GeoH!CC671)</f>
        <v>0</v>
      </c>
      <c r="AZ662" s="377">
        <f>MAX(GeoH!AV671,GeoH!CD671)</f>
        <v>0</v>
      </c>
      <c r="BA662" s="377">
        <f>MAX(GeoH!AW671,GeoH!CE671)</f>
        <v>0</v>
      </c>
      <c r="BB662" s="377">
        <f>MAX(GeoH!AX671,GeoH!CF671)</f>
        <v>0</v>
      </c>
      <c r="BC662" s="377">
        <f>MAX(GeoH!AY671,GeoH!CG671)</f>
        <v>0</v>
      </c>
      <c r="BD662" s="377">
        <f>MAX(GeoH!AZ671,GeoH!CH671)</f>
        <v>0</v>
      </c>
      <c r="BE662" s="377">
        <f>MAX(GeoH!BA671,GeoH!CI671)</f>
        <v>0</v>
      </c>
      <c r="BF662" s="377">
        <f>MAX(GeoH!BB671,GeoH!CJ671)</f>
        <v>0</v>
      </c>
      <c r="BG662" s="377">
        <f>MAX(COUNTIF(GeoH!BC671,"Oui"),COUNTIF(GeoH!CK671,"Oui"))</f>
        <v>0</v>
      </c>
      <c r="BH662" s="354"/>
      <c r="BI662" s="377">
        <f>Trachome!Q674</f>
        <v>0</v>
      </c>
      <c r="BJ662" s="377">
        <f>Trachome!AK674</f>
        <v>0</v>
      </c>
      <c r="BK662" s="377">
        <f>Trachome!AL674</f>
        <v>0</v>
      </c>
      <c r="BL662" s="377">
        <f>Trachome!AN674</f>
        <v>0</v>
      </c>
      <c r="BM662" s="377">
        <f>Trachome!AO674</f>
        <v>0</v>
      </c>
      <c r="BN662" s="377">
        <f>Trachome!AT674</f>
        <v>0</v>
      </c>
      <c r="BO662" s="377">
        <f>Trachome!AU674</f>
        <v>0</v>
      </c>
      <c r="BP662" s="377">
        <f>Trachome!AV674</f>
        <v>0</v>
      </c>
      <c r="BQ662" s="377">
        <f>Trachome!AW674</f>
        <v>0</v>
      </c>
      <c r="BR662" s="377">
        <f>COUNTIF(Trachome!AX674,"Oui")</f>
        <v>0</v>
      </c>
      <c r="BS662" s="354"/>
      <c r="BT662" s="377">
        <f t="shared" si="113"/>
        <v>0</v>
      </c>
      <c r="BU662" s="377">
        <f t="shared" si="114"/>
        <v>0</v>
      </c>
      <c r="BV662" s="377">
        <f t="shared" si="115"/>
        <v>0</v>
      </c>
      <c r="BW662" s="377">
        <f t="shared" si="116"/>
        <v>0</v>
      </c>
      <c r="BX662" s="377">
        <f t="shared" si="117"/>
        <v>0</v>
      </c>
      <c r="BY662" s="377">
        <f t="shared" si="120"/>
        <v>0</v>
      </c>
      <c r="BZ662" s="377">
        <f t="shared" si="121"/>
        <v>0</v>
      </c>
      <c r="CA662" s="377">
        <f t="shared" si="122"/>
        <v>0</v>
      </c>
      <c r="CB662" s="377">
        <f t="shared" si="118"/>
        <v>0</v>
      </c>
      <c r="CC662" s="377">
        <f t="shared" si="119"/>
        <v>0</v>
      </c>
    </row>
    <row r="663" spans="2:81" x14ac:dyDescent="0.25">
      <c r="B663" s="169">
        <f>'Données démographiques'!B671</f>
        <v>0</v>
      </c>
      <c r="C663" s="169">
        <f>'Données démographiques'!C671</f>
        <v>0</v>
      </c>
      <c r="D663" s="170">
        <f>'Données démographiques'!D671</f>
        <v>0</v>
      </c>
      <c r="E663" s="76"/>
      <c r="F663" s="170">
        <f>FL!M670</f>
        <v>0</v>
      </c>
      <c r="G663" s="170">
        <f>FL!AE670</f>
        <v>0</v>
      </c>
      <c r="H663" s="170">
        <f>FL!AF670</f>
        <v>0</v>
      </c>
      <c r="I663" s="170">
        <f>FL!AH670</f>
        <v>0</v>
      </c>
      <c r="J663" s="170">
        <f>FL!AI670</f>
        <v>0</v>
      </c>
      <c r="K663" s="170">
        <f>FL!AK670</f>
        <v>0</v>
      </c>
      <c r="L663" s="170">
        <f>FL!AM670</f>
        <v>0</v>
      </c>
      <c r="M663" s="170">
        <f>FL!AN670</f>
        <v>0</v>
      </c>
      <c r="N663" s="170">
        <f>FL!AO670</f>
        <v>0</v>
      </c>
      <c r="O663" s="170">
        <f>FL!AP670</f>
        <v>0</v>
      </c>
      <c r="P663" s="170">
        <f>FL!AQ670</f>
        <v>0</v>
      </c>
      <c r="Q663" s="170">
        <f>COUNTIF(FL!AR670,"Oui")</f>
        <v>0</v>
      </c>
      <c r="R663" s="76"/>
      <c r="S663" s="170">
        <f>Oncho!K670</f>
        <v>0</v>
      </c>
      <c r="T663" s="170">
        <f>MAX(Oncho!AB670,Oncho!BA670)</f>
        <v>0</v>
      </c>
      <c r="U663" s="170">
        <f>MAX(Oncho!AC670,Oncho!BB670)</f>
        <v>0</v>
      </c>
      <c r="V663" s="170">
        <f>MAX(Oncho!AE670,Oncho!BD670)</f>
        <v>0</v>
      </c>
      <c r="W663" s="170">
        <f>MAX(Oncho!AF670,Oncho!BE670)</f>
        <v>0</v>
      </c>
      <c r="X663" s="170">
        <f>MAX(Oncho!AG670,Oncho!BF670)</f>
        <v>0</v>
      </c>
      <c r="Y663" s="170">
        <f>MAX(Oncho!AH670,Oncho!BG670)</f>
        <v>0</v>
      </c>
      <c r="Z663" s="170">
        <f>MAX(Oncho!AI670,Oncho!BH670)</f>
        <v>0</v>
      </c>
      <c r="AA663" s="170">
        <f>MAX(Oncho!AJ670,Oncho!BI670)</f>
        <v>0</v>
      </c>
      <c r="AB663" s="170">
        <f>MAX(COUNTIF(Oncho!AK670,"Oui"),COUNTIF(Oncho!BJ670,"Oui"))</f>
        <v>0</v>
      </c>
      <c r="AC663" s="76"/>
      <c r="AD663" s="170">
        <f>SCH!P672</f>
        <v>0</v>
      </c>
      <c r="AE663" s="170">
        <f>SCH!AI672</f>
        <v>0</v>
      </c>
      <c r="AF663" s="170">
        <f>SCH!AJ672</f>
        <v>0</v>
      </c>
      <c r="AG663" s="170">
        <f>SCH!AN672</f>
        <v>0</v>
      </c>
      <c r="AH663" s="170">
        <f>SCH!AO672</f>
        <v>0</v>
      </c>
      <c r="AI663" s="170">
        <f>SCH!AT672</f>
        <v>0</v>
      </c>
      <c r="AJ663" s="170">
        <f>SCH!AU672</f>
        <v>0</v>
      </c>
      <c r="AK663" s="170">
        <f>SCH!AV672</f>
        <v>0</v>
      </c>
      <c r="AL663" s="170">
        <f>SCH!AW672</f>
        <v>0</v>
      </c>
      <c r="AM663" s="170">
        <f>COUNTIF(SCH!AX672,"Oui")</f>
        <v>0</v>
      </c>
      <c r="AN663" s="76"/>
      <c r="AO663" s="170">
        <f>GeoH!P672</f>
        <v>0</v>
      </c>
      <c r="AP663" s="170">
        <f>MAX(GeoH!AK672,GeoH!BS672)</f>
        <v>0</v>
      </c>
      <c r="AQ663" s="170">
        <f>MAX(GeoH!AL672,GeoH!BT672)</f>
        <v>0</v>
      </c>
      <c r="AR663" s="170">
        <f>MAX(GeoH!AM672,GeoH!BU672)</f>
        <v>0</v>
      </c>
      <c r="AS663" s="170">
        <f>MAX(GeoH!AN672,GeoH!BV672)</f>
        <v>0</v>
      </c>
      <c r="AT663" s="170">
        <f>MAX(GeoH!AO672,GeoH!BW672)</f>
        <v>0</v>
      </c>
      <c r="AU663" s="170">
        <f>MAX(GeoH!AQ672,GeoH!BY672)</f>
        <v>0</v>
      </c>
      <c r="AV663" s="170">
        <f>MAX(GeoH!AR672,GeoH!BZ672)</f>
        <v>0</v>
      </c>
      <c r="AW663" s="170">
        <f>MAX(GeoH!AS672,GeoH!CA672)</f>
        <v>0</v>
      </c>
      <c r="AX663" s="170">
        <f>MAX(GeoH!AT672,GeoH!CB672)</f>
        <v>0</v>
      </c>
      <c r="AY663" s="170">
        <f>MAX(GeoH!AU672,GeoH!CC672)</f>
        <v>0</v>
      </c>
      <c r="AZ663" s="170">
        <f>MAX(GeoH!AV672,GeoH!CD672)</f>
        <v>0</v>
      </c>
      <c r="BA663" s="170">
        <f>MAX(GeoH!AW672,GeoH!CE672)</f>
        <v>0</v>
      </c>
      <c r="BB663" s="170">
        <f>MAX(GeoH!AX672,GeoH!CF672)</f>
        <v>0</v>
      </c>
      <c r="BC663" s="170">
        <f>MAX(GeoH!AY672,GeoH!CG672)</f>
        <v>0</v>
      </c>
      <c r="BD663" s="170">
        <f>MAX(GeoH!AZ672,GeoH!CH672)</f>
        <v>0</v>
      </c>
      <c r="BE663" s="170">
        <f>MAX(GeoH!BA672,GeoH!CI672)</f>
        <v>0</v>
      </c>
      <c r="BF663" s="170">
        <f>MAX(GeoH!BB672,GeoH!CJ672)</f>
        <v>0</v>
      </c>
      <c r="BG663" s="170">
        <f>MAX(COUNTIF(GeoH!BC672,"Oui"),COUNTIF(GeoH!CK672,"Oui"))</f>
        <v>0</v>
      </c>
      <c r="BH663" s="76"/>
      <c r="BI663" s="170">
        <f>Trachome!Q675</f>
        <v>0</v>
      </c>
      <c r="BJ663" s="170">
        <f>Trachome!AK675</f>
        <v>0</v>
      </c>
      <c r="BK663" s="170">
        <f>Trachome!AL675</f>
        <v>0</v>
      </c>
      <c r="BL663" s="170">
        <f>Trachome!AN675</f>
        <v>0</v>
      </c>
      <c r="BM663" s="170">
        <f>Trachome!AO675</f>
        <v>0</v>
      </c>
      <c r="BN663" s="170">
        <f>Trachome!AT675</f>
        <v>0</v>
      </c>
      <c r="BO663" s="170">
        <f>Trachome!AU675</f>
        <v>0</v>
      </c>
      <c r="BP663" s="170">
        <f>Trachome!AV675</f>
        <v>0</v>
      </c>
      <c r="BQ663" s="170">
        <f>Trachome!AW675</f>
        <v>0</v>
      </c>
      <c r="BR663" s="170">
        <f>COUNTIF(Trachome!AX675,"Oui")</f>
        <v>0</v>
      </c>
      <c r="BS663" s="76"/>
      <c r="BT663" s="170">
        <f t="shared" si="113"/>
        <v>0</v>
      </c>
      <c r="BU663" s="170">
        <f t="shared" si="114"/>
        <v>0</v>
      </c>
      <c r="BV663" s="170">
        <f t="shared" si="115"/>
        <v>0</v>
      </c>
      <c r="BW663" s="170">
        <f t="shared" si="116"/>
        <v>0</v>
      </c>
      <c r="BX663" s="170">
        <f t="shared" si="117"/>
        <v>0</v>
      </c>
      <c r="BY663" s="170">
        <f t="shared" si="120"/>
        <v>0</v>
      </c>
      <c r="BZ663" s="170">
        <f t="shared" si="121"/>
        <v>0</v>
      </c>
      <c r="CA663" s="170">
        <f t="shared" si="122"/>
        <v>0</v>
      </c>
      <c r="CB663" s="170">
        <f t="shared" si="118"/>
        <v>0</v>
      </c>
      <c r="CC663" s="170">
        <f t="shared" si="119"/>
        <v>0</v>
      </c>
    </row>
    <row r="664" spans="2:81" x14ac:dyDescent="0.25">
      <c r="B664" s="376">
        <f>'Données démographiques'!B672</f>
        <v>0</v>
      </c>
      <c r="C664" s="376">
        <f>'Données démographiques'!C672</f>
        <v>0</v>
      </c>
      <c r="D664" s="377">
        <f>'Données démographiques'!D672</f>
        <v>0</v>
      </c>
      <c r="E664" s="354"/>
      <c r="F664" s="377">
        <f>FL!M671</f>
        <v>0</v>
      </c>
      <c r="G664" s="377">
        <f>FL!AE671</f>
        <v>0</v>
      </c>
      <c r="H664" s="377">
        <f>FL!AF671</f>
        <v>0</v>
      </c>
      <c r="I664" s="377">
        <f>FL!AH671</f>
        <v>0</v>
      </c>
      <c r="J664" s="377">
        <f>FL!AI671</f>
        <v>0</v>
      </c>
      <c r="K664" s="377">
        <f>FL!AK671</f>
        <v>0</v>
      </c>
      <c r="L664" s="377">
        <f>FL!AM671</f>
        <v>0</v>
      </c>
      <c r="M664" s="377">
        <f>FL!AN671</f>
        <v>0</v>
      </c>
      <c r="N664" s="377">
        <f>FL!AO671</f>
        <v>0</v>
      </c>
      <c r="O664" s="377">
        <f>FL!AP671</f>
        <v>0</v>
      </c>
      <c r="P664" s="377">
        <f>FL!AQ671</f>
        <v>0</v>
      </c>
      <c r="Q664" s="377">
        <f>COUNTIF(FL!AR671,"Oui")</f>
        <v>0</v>
      </c>
      <c r="R664" s="354"/>
      <c r="S664" s="377">
        <f>Oncho!K671</f>
        <v>0</v>
      </c>
      <c r="T664" s="377">
        <f>MAX(Oncho!AB671,Oncho!BA671)</f>
        <v>0</v>
      </c>
      <c r="U664" s="377">
        <f>MAX(Oncho!AC671,Oncho!BB671)</f>
        <v>0</v>
      </c>
      <c r="V664" s="377">
        <f>MAX(Oncho!AE671,Oncho!BD671)</f>
        <v>0</v>
      </c>
      <c r="W664" s="377">
        <f>MAX(Oncho!AF671,Oncho!BE671)</f>
        <v>0</v>
      </c>
      <c r="X664" s="377">
        <f>MAX(Oncho!AG671,Oncho!BF671)</f>
        <v>0</v>
      </c>
      <c r="Y664" s="377">
        <f>MAX(Oncho!AH671,Oncho!BG671)</f>
        <v>0</v>
      </c>
      <c r="Z664" s="377">
        <f>MAX(Oncho!AI671,Oncho!BH671)</f>
        <v>0</v>
      </c>
      <c r="AA664" s="377">
        <f>MAX(Oncho!AJ671,Oncho!BI671)</f>
        <v>0</v>
      </c>
      <c r="AB664" s="377">
        <f>MAX(COUNTIF(Oncho!AK671,"Oui"),COUNTIF(Oncho!BJ671,"Oui"))</f>
        <v>0</v>
      </c>
      <c r="AC664" s="354"/>
      <c r="AD664" s="377">
        <f>SCH!P673</f>
        <v>0</v>
      </c>
      <c r="AE664" s="377">
        <f>SCH!AI673</f>
        <v>0</v>
      </c>
      <c r="AF664" s="377">
        <f>SCH!AJ673</f>
        <v>0</v>
      </c>
      <c r="AG664" s="377">
        <f>SCH!AN673</f>
        <v>0</v>
      </c>
      <c r="AH664" s="377">
        <f>SCH!AO673</f>
        <v>0</v>
      </c>
      <c r="AI664" s="377">
        <f>SCH!AT673</f>
        <v>0</v>
      </c>
      <c r="AJ664" s="377">
        <f>SCH!AU673</f>
        <v>0</v>
      </c>
      <c r="AK664" s="377">
        <f>SCH!AV673</f>
        <v>0</v>
      </c>
      <c r="AL664" s="377">
        <f>SCH!AW673</f>
        <v>0</v>
      </c>
      <c r="AM664" s="377">
        <f>COUNTIF(SCH!AX673,"Oui")</f>
        <v>0</v>
      </c>
      <c r="AN664" s="354"/>
      <c r="AO664" s="377">
        <f>GeoH!P673</f>
        <v>0</v>
      </c>
      <c r="AP664" s="377">
        <f>MAX(GeoH!AK673,GeoH!BS673)</f>
        <v>0</v>
      </c>
      <c r="AQ664" s="377">
        <f>MAX(GeoH!AL673,GeoH!BT673)</f>
        <v>0</v>
      </c>
      <c r="AR664" s="377">
        <f>MAX(GeoH!AM673,GeoH!BU673)</f>
        <v>0</v>
      </c>
      <c r="AS664" s="377">
        <f>MAX(GeoH!AN673,GeoH!BV673)</f>
        <v>0</v>
      </c>
      <c r="AT664" s="377">
        <f>MAX(GeoH!AO673,GeoH!BW673)</f>
        <v>0</v>
      </c>
      <c r="AU664" s="377">
        <f>MAX(GeoH!AQ673,GeoH!BY673)</f>
        <v>0</v>
      </c>
      <c r="AV664" s="377">
        <f>MAX(GeoH!AR673,GeoH!BZ673)</f>
        <v>0</v>
      </c>
      <c r="AW664" s="377">
        <f>MAX(GeoH!AS673,GeoH!CA673)</f>
        <v>0</v>
      </c>
      <c r="AX664" s="377">
        <f>MAX(GeoH!AT673,GeoH!CB673)</f>
        <v>0</v>
      </c>
      <c r="AY664" s="377">
        <f>MAX(GeoH!AU673,GeoH!CC673)</f>
        <v>0</v>
      </c>
      <c r="AZ664" s="377">
        <f>MAX(GeoH!AV673,GeoH!CD673)</f>
        <v>0</v>
      </c>
      <c r="BA664" s="377">
        <f>MAX(GeoH!AW673,GeoH!CE673)</f>
        <v>0</v>
      </c>
      <c r="BB664" s="377">
        <f>MAX(GeoH!AX673,GeoH!CF673)</f>
        <v>0</v>
      </c>
      <c r="BC664" s="377">
        <f>MAX(GeoH!AY673,GeoH!CG673)</f>
        <v>0</v>
      </c>
      <c r="BD664" s="377">
        <f>MAX(GeoH!AZ673,GeoH!CH673)</f>
        <v>0</v>
      </c>
      <c r="BE664" s="377">
        <f>MAX(GeoH!BA673,GeoH!CI673)</f>
        <v>0</v>
      </c>
      <c r="BF664" s="377">
        <f>MAX(GeoH!BB673,GeoH!CJ673)</f>
        <v>0</v>
      </c>
      <c r="BG664" s="377">
        <f>MAX(COUNTIF(GeoH!BC673,"Oui"),COUNTIF(GeoH!CK673,"Oui"))</f>
        <v>0</v>
      </c>
      <c r="BH664" s="354"/>
      <c r="BI664" s="377">
        <f>Trachome!Q676</f>
        <v>0</v>
      </c>
      <c r="BJ664" s="377">
        <f>Trachome!AK676</f>
        <v>0</v>
      </c>
      <c r="BK664" s="377">
        <f>Trachome!AL676</f>
        <v>0</v>
      </c>
      <c r="BL664" s="377">
        <f>Trachome!AN676</f>
        <v>0</v>
      </c>
      <c r="BM664" s="377">
        <f>Trachome!AO676</f>
        <v>0</v>
      </c>
      <c r="BN664" s="377">
        <f>Trachome!AT676</f>
        <v>0</v>
      </c>
      <c r="BO664" s="377">
        <f>Trachome!AU676</f>
        <v>0</v>
      </c>
      <c r="BP664" s="377">
        <f>Trachome!AV676</f>
        <v>0</v>
      </c>
      <c r="BQ664" s="377">
        <f>Trachome!AW676</f>
        <v>0</v>
      </c>
      <c r="BR664" s="377">
        <f>COUNTIF(Trachome!AX676,"Oui")</f>
        <v>0</v>
      </c>
      <c r="BS664" s="354"/>
      <c r="BT664" s="377">
        <f t="shared" si="113"/>
        <v>0</v>
      </c>
      <c r="BU664" s="377">
        <f t="shared" si="114"/>
        <v>0</v>
      </c>
      <c r="BV664" s="377">
        <f t="shared" si="115"/>
        <v>0</v>
      </c>
      <c r="BW664" s="377">
        <f t="shared" si="116"/>
        <v>0</v>
      </c>
      <c r="BX664" s="377">
        <f t="shared" si="117"/>
        <v>0</v>
      </c>
      <c r="BY664" s="377">
        <f t="shared" si="120"/>
        <v>0</v>
      </c>
      <c r="BZ664" s="377">
        <f t="shared" si="121"/>
        <v>0</v>
      </c>
      <c r="CA664" s="377">
        <f t="shared" si="122"/>
        <v>0</v>
      </c>
      <c r="CB664" s="377">
        <f t="shared" si="118"/>
        <v>0</v>
      </c>
      <c r="CC664" s="377">
        <f t="shared" si="119"/>
        <v>0</v>
      </c>
    </row>
    <row r="665" spans="2:81" x14ac:dyDescent="0.25">
      <c r="B665" s="169">
        <f>'Données démographiques'!B673</f>
        <v>0</v>
      </c>
      <c r="C665" s="169">
        <f>'Données démographiques'!C673</f>
        <v>0</v>
      </c>
      <c r="D665" s="170">
        <f>'Données démographiques'!D673</f>
        <v>0</v>
      </c>
      <c r="E665" s="76"/>
      <c r="F665" s="170">
        <f>FL!M672</f>
        <v>0</v>
      </c>
      <c r="G665" s="170">
        <f>FL!AE672</f>
        <v>0</v>
      </c>
      <c r="H665" s="170">
        <f>FL!AF672</f>
        <v>0</v>
      </c>
      <c r="I665" s="170">
        <f>FL!AH672</f>
        <v>0</v>
      </c>
      <c r="J665" s="170">
        <f>FL!AI672</f>
        <v>0</v>
      </c>
      <c r="K665" s="170">
        <f>FL!AK672</f>
        <v>0</v>
      </c>
      <c r="L665" s="170">
        <f>FL!AM672</f>
        <v>0</v>
      </c>
      <c r="M665" s="170">
        <f>FL!AN672</f>
        <v>0</v>
      </c>
      <c r="N665" s="170">
        <f>FL!AO672</f>
        <v>0</v>
      </c>
      <c r="O665" s="170">
        <f>FL!AP672</f>
        <v>0</v>
      </c>
      <c r="P665" s="170">
        <f>FL!AQ672</f>
        <v>0</v>
      </c>
      <c r="Q665" s="170">
        <f>COUNTIF(FL!AR672,"Oui")</f>
        <v>0</v>
      </c>
      <c r="R665" s="76"/>
      <c r="S665" s="170">
        <f>Oncho!K672</f>
        <v>0</v>
      </c>
      <c r="T665" s="170">
        <f>MAX(Oncho!AB672,Oncho!BA672)</f>
        <v>0</v>
      </c>
      <c r="U665" s="170">
        <f>MAX(Oncho!AC672,Oncho!BB672)</f>
        <v>0</v>
      </c>
      <c r="V665" s="170">
        <f>MAX(Oncho!AE672,Oncho!BD672)</f>
        <v>0</v>
      </c>
      <c r="W665" s="170">
        <f>MAX(Oncho!AF672,Oncho!BE672)</f>
        <v>0</v>
      </c>
      <c r="X665" s="170">
        <f>MAX(Oncho!AG672,Oncho!BF672)</f>
        <v>0</v>
      </c>
      <c r="Y665" s="170">
        <f>MAX(Oncho!AH672,Oncho!BG672)</f>
        <v>0</v>
      </c>
      <c r="Z665" s="170">
        <f>MAX(Oncho!AI672,Oncho!BH672)</f>
        <v>0</v>
      </c>
      <c r="AA665" s="170">
        <f>MAX(Oncho!AJ672,Oncho!BI672)</f>
        <v>0</v>
      </c>
      <c r="AB665" s="170">
        <f>MAX(COUNTIF(Oncho!AK672,"Oui"),COUNTIF(Oncho!BJ672,"Oui"))</f>
        <v>0</v>
      </c>
      <c r="AC665" s="76"/>
      <c r="AD665" s="170">
        <f>SCH!P674</f>
        <v>0</v>
      </c>
      <c r="AE665" s="170">
        <f>SCH!AI674</f>
        <v>0</v>
      </c>
      <c r="AF665" s="170">
        <f>SCH!AJ674</f>
        <v>0</v>
      </c>
      <c r="AG665" s="170">
        <f>SCH!AN674</f>
        <v>0</v>
      </c>
      <c r="AH665" s="170">
        <f>SCH!AO674</f>
        <v>0</v>
      </c>
      <c r="AI665" s="170">
        <f>SCH!AT674</f>
        <v>0</v>
      </c>
      <c r="AJ665" s="170">
        <f>SCH!AU674</f>
        <v>0</v>
      </c>
      <c r="AK665" s="170">
        <f>SCH!AV674</f>
        <v>0</v>
      </c>
      <c r="AL665" s="170">
        <f>SCH!AW674</f>
        <v>0</v>
      </c>
      <c r="AM665" s="170">
        <f>COUNTIF(SCH!AX674,"Oui")</f>
        <v>0</v>
      </c>
      <c r="AN665" s="76"/>
      <c r="AO665" s="170">
        <f>GeoH!P674</f>
        <v>0</v>
      </c>
      <c r="AP665" s="170">
        <f>MAX(GeoH!AK674,GeoH!BS674)</f>
        <v>0</v>
      </c>
      <c r="AQ665" s="170">
        <f>MAX(GeoH!AL674,GeoH!BT674)</f>
        <v>0</v>
      </c>
      <c r="AR665" s="170">
        <f>MAX(GeoH!AM674,GeoH!BU674)</f>
        <v>0</v>
      </c>
      <c r="AS665" s="170">
        <f>MAX(GeoH!AN674,GeoH!BV674)</f>
        <v>0</v>
      </c>
      <c r="AT665" s="170">
        <f>MAX(GeoH!AO674,GeoH!BW674)</f>
        <v>0</v>
      </c>
      <c r="AU665" s="170">
        <f>MAX(GeoH!AQ674,GeoH!BY674)</f>
        <v>0</v>
      </c>
      <c r="AV665" s="170">
        <f>MAX(GeoH!AR674,GeoH!BZ674)</f>
        <v>0</v>
      </c>
      <c r="AW665" s="170">
        <f>MAX(GeoH!AS674,GeoH!CA674)</f>
        <v>0</v>
      </c>
      <c r="AX665" s="170">
        <f>MAX(GeoH!AT674,GeoH!CB674)</f>
        <v>0</v>
      </c>
      <c r="AY665" s="170">
        <f>MAX(GeoH!AU674,GeoH!CC674)</f>
        <v>0</v>
      </c>
      <c r="AZ665" s="170">
        <f>MAX(GeoH!AV674,GeoH!CD674)</f>
        <v>0</v>
      </c>
      <c r="BA665" s="170">
        <f>MAX(GeoH!AW674,GeoH!CE674)</f>
        <v>0</v>
      </c>
      <c r="BB665" s="170">
        <f>MAX(GeoH!AX674,GeoH!CF674)</f>
        <v>0</v>
      </c>
      <c r="BC665" s="170">
        <f>MAX(GeoH!AY674,GeoH!CG674)</f>
        <v>0</v>
      </c>
      <c r="BD665" s="170">
        <f>MAX(GeoH!AZ674,GeoH!CH674)</f>
        <v>0</v>
      </c>
      <c r="BE665" s="170">
        <f>MAX(GeoH!BA674,GeoH!CI674)</f>
        <v>0</v>
      </c>
      <c r="BF665" s="170">
        <f>MAX(GeoH!BB674,GeoH!CJ674)</f>
        <v>0</v>
      </c>
      <c r="BG665" s="170">
        <f>MAX(COUNTIF(GeoH!BC674,"Oui"),COUNTIF(GeoH!CK674,"Oui"))</f>
        <v>0</v>
      </c>
      <c r="BH665" s="76"/>
      <c r="BI665" s="170">
        <f>Trachome!Q677</f>
        <v>0</v>
      </c>
      <c r="BJ665" s="170">
        <f>Trachome!AK677</f>
        <v>0</v>
      </c>
      <c r="BK665" s="170">
        <f>Trachome!AL677</f>
        <v>0</v>
      </c>
      <c r="BL665" s="170">
        <f>Trachome!AN677</f>
        <v>0</v>
      </c>
      <c r="BM665" s="170">
        <f>Trachome!AO677</f>
        <v>0</v>
      </c>
      <c r="BN665" s="170">
        <f>Trachome!AT677</f>
        <v>0</v>
      </c>
      <c r="BO665" s="170">
        <f>Trachome!AU677</f>
        <v>0</v>
      </c>
      <c r="BP665" s="170">
        <f>Trachome!AV677</f>
        <v>0</v>
      </c>
      <c r="BQ665" s="170">
        <f>Trachome!AW677</f>
        <v>0</v>
      </c>
      <c r="BR665" s="170">
        <f>COUNTIF(Trachome!AX677,"Oui")</f>
        <v>0</v>
      </c>
      <c r="BS665" s="76"/>
      <c r="BT665" s="170">
        <f t="shared" si="113"/>
        <v>0</v>
      </c>
      <c r="BU665" s="170">
        <f t="shared" si="114"/>
        <v>0</v>
      </c>
      <c r="BV665" s="170">
        <f t="shared" si="115"/>
        <v>0</v>
      </c>
      <c r="BW665" s="170">
        <f t="shared" si="116"/>
        <v>0</v>
      </c>
      <c r="BX665" s="170">
        <f t="shared" si="117"/>
        <v>0</v>
      </c>
      <c r="BY665" s="170">
        <f t="shared" si="120"/>
        <v>0</v>
      </c>
      <c r="BZ665" s="170">
        <f t="shared" si="121"/>
        <v>0</v>
      </c>
      <c r="CA665" s="170">
        <f t="shared" si="122"/>
        <v>0</v>
      </c>
      <c r="CB665" s="170">
        <f t="shared" si="118"/>
        <v>0</v>
      </c>
      <c r="CC665" s="170">
        <f t="shared" si="119"/>
        <v>0</v>
      </c>
    </row>
    <row r="666" spans="2:81" x14ac:dyDescent="0.25">
      <c r="B666" s="376">
        <f>'Données démographiques'!B674</f>
        <v>0</v>
      </c>
      <c r="C666" s="376">
        <f>'Données démographiques'!C674</f>
        <v>0</v>
      </c>
      <c r="D666" s="377">
        <f>'Données démographiques'!D674</f>
        <v>0</v>
      </c>
      <c r="E666" s="354"/>
      <c r="F666" s="377">
        <f>FL!M673</f>
        <v>0</v>
      </c>
      <c r="G666" s="377">
        <f>FL!AE673</f>
        <v>0</v>
      </c>
      <c r="H666" s="377">
        <f>FL!AF673</f>
        <v>0</v>
      </c>
      <c r="I666" s="377">
        <f>FL!AH673</f>
        <v>0</v>
      </c>
      <c r="J666" s="377">
        <f>FL!AI673</f>
        <v>0</v>
      </c>
      <c r="K666" s="377">
        <f>FL!AK673</f>
        <v>0</v>
      </c>
      <c r="L666" s="377">
        <f>FL!AM673</f>
        <v>0</v>
      </c>
      <c r="M666" s="377">
        <f>FL!AN673</f>
        <v>0</v>
      </c>
      <c r="N666" s="377">
        <f>FL!AO673</f>
        <v>0</v>
      </c>
      <c r="O666" s="377">
        <f>FL!AP673</f>
        <v>0</v>
      </c>
      <c r="P666" s="377">
        <f>FL!AQ673</f>
        <v>0</v>
      </c>
      <c r="Q666" s="377">
        <f>COUNTIF(FL!AR673,"Oui")</f>
        <v>0</v>
      </c>
      <c r="R666" s="354"/>
      <c r="S666" s="377">
        <f>Oncho!K673</f>
        <v>0</v>
      </c>
      <c r="T666" s="377">
        <f>MAX(Oncho!AB673,Oncho!BA673)</f>
        <v>0</v>
      </c>
      <c r="U666" s="377">
        <f>MAX(Oncho!AC673,Oncho!BB673)</f>
        <v>0</v>
      </c>
      <c r="V666" s="377">
        <f>MAX(Oncho!AE673,Oncho!BD673)</f>
        <v>0</v>
      </c>
      <c r="W666" s="377">
        <f>MAX(Oncho!AF673,Oncho!BE673)</f>
        <v>0</v>
      </c>
      <c r="X666" s="377">
        <f>MAX(Oncho!AG673,Oncho!BF673)</f>
        <v>0</v>
      </c>
      <c r="Y666" s="377">
        <f>MAX(Oncho!AH673,Oncho!BG673)</f>
        <v>0</v>
      </c>
      <c r="Z666" s="377">
        <f>MAX(Oncho!AI673,Oncho!BH673)</f>
        <v>0</v>
      </c>
      <c r="AA666" s="377">
        <f>MAX(Oncho!AJ673,Oncho!BI673)</f>
        <v>0</v>
      </c>
      <c r="AB666" s="377">
        <f>MAX(COUNTIF(Oncho!AK673,"Oui"),COUNTIF(Oncho!BJ673,"Oui"))</f>
        <v>0</v>
      </c>
      <c r="AC666" s="354"/>
      <c r="AD666" s="377">
        <f>SCH!P675</f>
        <v>0</v>
      </c>
      <c r="AE666" s="377">
        <f>SCH!AI675</f>
        <v>0</v>
      </c>
      <c r="AF666" s="377">
        <f>SCH!AJ675</f>
        <v>0</v>
      </c>
      <c r="AG666" s="377">
        <f>SCH!AN675</f>
        <v>0</v>
      </c>
      <c r="AH666" s="377">
        <f>SCH!AO675</f>
        <v>0</v>
      </c>
      <c r="AI666" s="377">
        <f>SCH!AT675</f>
        <v>0</v>
      </c>
      <c r="AJ666" s="377">
        <f>SCH!AU675</f>
        <v>0</v>
      </c>
      <c r="AK666" s="377">
        <f>SCH!AV675</f>
        <v>0</v>
      </c>
      <c r="AL666" s="377">
        <f>SCH!AW675</f>
        <v>0</v>
      </c>
      <c r="AM666" s="377">
        <f>COUNTIF(SCH!AX675,"Oui")</f>
        <v>0</v>
      </c>
      <c r="AN666" s="354"/>
      <c r="AO666" s="377">
        <f>GeoH!P675</f>
        <v>0</v>
      </c>
      <c r="AP666" s="377">
        <f>MAX(GeoH!AK675,GeoH!BS675)</f>
        <v>0</v>
      </c>
      <c r="AQ666" s="377">
        <f>MAX(GeoH!AL675,GeoH!BT675)</f>
        <v>0</v>
      </c>
      <c r="AR666" s="377">
        <f>MAX(GeoH!AM675,GeoH!BU675)</f>
        <v>0</v>
      </c>
      <c r="AS666" s="377">
        <f>MAX(GeoH!AN675,GeoH!BV675)</f>
        <v>0</v>
      </c>
      <c r="AT666" s="377">
        <f>MAX(GeoH!AO675,GeoH!BW675)</f>
        <v>0</v>
      </c>
      <c r="AU666" s="377">
        <f>MAX(GeoH!AQ675,GeoH!BY675)</f>
        <v>0</v>
      </c>
      <c r="AV666" s="377">
        <f>MAX(GeoH!AR675,GeoH!BZ675)</f>
        <v>0</v>
      </c>
      <c r="AW666" s="377">
        <f>MAX(GeoH!AS675,GeoH!CA675)</f>
        <v>0</v>
      </c>
      <c r="AX666" s="377">
        <f>MAX(GeoH!AT675,GeoH!CB675)</f>
        <v>0</v>
      </c>
      <c r="AY666" s="377">
        <f>MAX(GeoH!AU675,GeoH!CC675)</f>
        <v>0</v>
      </c>
      <c r="AZ666" s="377">
        <f>MAX(GeoH!AV675,GeoH!CD675)</f>
        <v>0</v>
      </c>
      <c r="BA666" s="377">
        <f>MAX(GeoH!AW675,GeoH!CE675)</f>
        <v>0</v>
      </c>
      <c r="BB666" s="377">
        <f>MAX(GeoH!AX675,GeoH!CF675)</f>
        <v>0</v>
      </c>
      <c r="BC666" s="377">
        <f>MAX(GeoH!AY675,GeoH!CG675)</f>
        <v>0</v>
      </c>
      <c r="BD666" s="377">
        <f>MAX(GeoH!AZ675,GeoH!CH675)</f>
        <v>0</v>
      </c>
      <c r="BE666" s="377">
        <f>MAX(GeoH!BA675,GeoH!CI675)</f>
        <v>0</v>
      </c>
      <c r="BF666" s="377">
        <f>MAX(GeoH!BB675,GeoH!CJ675)</f>
        <v>0</v>
      </c>
      <c r="BG666" s="377">
        <f>MAX(COUNTIF(GeoH!BC675,"Oui"),COUNTIF(GeoH!CK675,"Oui"))</f>
        <v>0</v>
      </c>
      <c r="BH666" s="354"/>
      <c r="BI666" s="377">
        <f>Trachome!Q678</f>
        <v>0</v>
      </c>
      <c r="BJ666" s="377">
        <f>Trachome!AK678</f>
        <v>0</v>
      </c>
      <c r="BK666" s="377">
        <f>Trachome!AL678</f>
        <v>0</v>
      </c>
      <c r="BL666" s="377">
        <f>Trachome!AN678</f>
        <v>0</v>
      </c>
      <c r="BM666" s="377">
        <f>Trachome!AO678</f>
        <v>0</v>
      </c>
      <c r="BN666" s="377">
        <f>Trachome!AT678</f>
        <v>0</v>
      </c>
      <c r="BO666" s="377">
        <f>Trachome!AU678</f>
        <v>0</v>
      </c>
      <c r="BP666" s="377">
        <f>Trachome!AV678</f>
        <v>0</v>
      </c>
      <c r="BQ666" s="377">
        <f>Trachome!AW678</f>
        <v>0</v>
      </c>
      <c r="BR666" s="377">
        <f>COUNTIF(Trachome!AX678,"Oui")</f>
        <v>0</v>
      </c>
      <c r="BS666" s="354"/>
      <c r="BT666" s="377">
        <f t="shared" si="113"/>
        <v>0</v>
      </c>
      <c r="BU666" s="377">
        <f t="shared" si="114"/>
        <v>0</v>
      </c>
      <c r="BV666" s="377">
        <f t="shared" si="115"/>
        <v>0</v>
      </c>
      <c r="BW666" s="377">
        <f t="shared" si="116"/>
        <v>0</v>
      </c>
      <c r="BX666" s="377">
        <f t="shared" si="117"/>
        <v>0</v>
      </c>
      <c r="BY666" s="377">
        <f t="shared" si="120"/>
        <v>0</v>
      </c>
      <c r="BZ666" s="377">
        <f t="shared" si="121"/>
        <v>0</v>
      </c>
      <c r="CA666" s="377">
        <f t="shared" si="122"/>
        <v>0</v>
      </c>
      <c r="CB666" s="377">
        <f t="shared" si="118"/>
        <v>0</v>
      </c>
      <c r="CC666" s="377">
        <f t="shared" si="119"/>
        <v>0</v>
      </c>
    </row>
    <row r="667" spans="2:81" x14ac:dyDescent="0.25">
      <c r="B667" s="169">
        <f>'Données démographiques'!B675</f>
        <v>0</v>
      </c>
      <c r="C667" s="169">
        <f>'Données démographiques'!C675</f>
        <v>0</v>
      </c>
      <c r="D667" s="170">
        <f>'Données démographiques'!D675</f>
        <v>0</v>
      </c>
      <c r="E667" s="76"/>
      <c r="F667" s="170">
        <f>FL!M674</f>
        <v>0</v>
      </c>
      <c r="G667" s="170">
        <f>FL!AE674</f>
        <v>0</v>
      </c>
      <c r="H667" s="170">
        <f>FL!AF674</f>
        <v>0</v>
      </c>
      <c r="I667" s="170">
        <f>FL!AH674</f>
        <v>0</v>
      </c>
      <c r="J667" s="170">
        <f>FL!AI674</f>
        <v>0</v>
      </c>
      <c r="K667" s="170">
        <f>FL!AK674</f>
        <v>0</v>
      </c>
      <c r="L667" s="170">
        <f>FL!AM674</f>
        <v>0</v>
      </c>
      <c r="M667" s="170">
        <f>FL!AN674</f>
        <v>0</v>
      </c>
      <c r="N667" s="170">
        <f>FL!AO674</f>
        <v>0</v>
      </c>
      <c r="O667" s="170">
        <f>FL!AP674</f>
        <v>0</v>
      </c>
      <c r="P667" s="170">
        <f>FL!AQ674</f>
        <v>0</v>
      </c>
      <c r="Q667" s="170">
        <f>COUNTIF(FL!AR674,"Oui")</f>
        <v>0</v>
      </c>
      <c r="R667" s="76"/>
      <c r="S667" s="170">
        <f>Oncho!K674</f>
        <v>0</v>
      </c>
      <c r="T667" s="170">
        <f>MAX(Oncho!AB674,Oncho!BA674)</f>
        <v>0</v>
      </c>
      <c r="U667" s="170">
        <f>MAX(Oncho!AC674,Oncho!BB674)</f>
        <v>0</v>
      </c>
      <c r="V667" s="170">
        <f>MAX(Oncho!AE674,Oncho!BD674)</f>
        <v>0</v>
      </c>
      <c r="W667" s="170">
        <f>MAX(Oncho!AF674,Oncho!BE674)</f>
        <v>0</v>
      </c>
      <c r="X667" s="170">
        <f>MAX(Oncho!AG674,Oncho!BF674)</f>
        <v>0</v>
      </c>
      <c r="Y667" s="170">
        <f>MAX(Oncho!AH674,Oncho!BG674)</f>
        <v>0</v>
      </c>
      <c r="Z667" s="170">
        <f>MAX(Oncho!AI674,Oncho!BH674)</f>
        <v>0</v>
      </c>
      <c r="AA667" s="170">
        <f>MAX(Oncho!AJ674,Oncho!BI674)</f>
        <v>0</v>
      </c>
      <c r="AB667" s="170">
        <f>MAX(COUNTIF(Oncho!AK674,"Oui"),COUNTIF(Oncho!BJ674,"Oui"))</f>
        <v>0</v>
      </c>
      <c r="AC667" s="76"/>
      <c r="AD667" s="170">
        <f>SCH!P676</f>
        <v>0</v>
      </c>
      <c r="AE667" s="170">
        <f>SCH!AI676</f>
        <v>0</v>
      </c>
      <c r="AF667" s="170">
        <f>SCH!AJ676</f>
        <v>0</v>
      </c>
      <c r="AG667" s="170">
        <f>SCH!AN676</f>
        <v>0</v>
      </c>
      <c r="AH667" s="170">
        <f>SCH!AO676</f>
        <v>0</v>
      </c>
      <c r="AI667" s="170">
        <f>SCH!AT676</f>
        <v>0</v>
      </c>
      <c r="AJ667" s="170">
        <f>SCH!AU676</f>
        <v>0</v>
      </c>
      <c r="AK667" s="170">
        <f>SCH!AV676</f>
        <v>0</v>
      </c>
      <c r="AL667" s="170">
        <f>SCH!AW676</f>
        <v>0</v>
      </c>
      <c r="AM667" s="170">
        <f>COUNTIF(SCH!AX676,"Oui")</f>
        <v>0</v>
      </c>
      <c r="AN667" s="76"/>
      <c r="AO667" s="170">
        <f>GeoH!P676</f>
        <v>0</v>
      </c>
      <c r="AP667" s="170">
        <f>MAX(GeoH!AK676,GeoH!BS676)</f>
        <v>0</v>
      </c>
      <c r="AQ667" s="170">
        <f>MAX(GeoH!AL676,GeoH!BT676)</f>
        <v>0</v>
      </c>
      <c r="AR667" s="170">
        <f>MAX(GeoH!AM676,GeoH!BU676)</f>
        <v>0</v>
      </c>
      <c r="AS667" s="170">
        <f>MAX(GeoH!AN676,GeoH!BV676)</f>
        <v>0</v>
      </c>
      <c r="AT667" s="170">
        <f>MAX(GeoH!AO676,GeoH!BW676)</f>
        <v>0</v>
      </c>
      <c r="AU667" s="170">
        <f>MAX(GeoH!AQ676,GeoH!BY676)</f>
        <v>0</v>
      </c>
      <c r="AV667" s="170">
        <f>MAX(GeoH!AR676,GeoH!BZ676)</f>
        <v>0</v>
      </c>
      <c r="AW667" s="170">
        <f>MAX(GeoH!AS676,GeoH!CA676)</f>
        <v>0</v>
      </c>
      <c r="AX667" s="170">
        <f>MAX(GeoH!AT676,GeoH!CB676)</f>
        <v>0</v>
      </c>
      <c r="AY667" s="170">
        <f>MAX(GeoH!AU676,GeoH!CC676)</f>
        <v>0</v>
      </c>
      <c r="AZ667" s="170">
        <f>MAX(GeoH!AV676,GeoH!CD676)</f>
        <v>0</v>
      </c>
      <c r="BA667" s="170">
        <f>MAX(GeoH!AW676,GeoH!CE676)</f>
        <v>0</v>
      </c>
      <c r="BB667" s="170">
        <f>MAX(GeoH!AX676,GeoH!CF676)</f>
        <v>0</v>
      </c>
      <c r="BC667" s="170">
        <f>MAX(GeoH!AY676,GeoH!CG676)</f>
        <v>0</v>
      </c>
      <c r="BD667" s="170">
        <f>MAX(GeoH!AZ676,GeoH!CH676)</f>
        <v>0</v>
      </c>
      <c r="BE667" s="170">
        <f>MAX(GeoH!BA676,GeoH!CI676)</f>
        <v>0</v>
      </c>
      <c r="BF667" s="170">
        <f>MAX(GeoH!BB676,GeoH!CJ676)</f>
        <v>0</v>
      </c>
      <c r="BG667" s="170">
        <f>MAX(COUNTIF(GeoH!BC676,"Oui"),COUNTIF(GeoH!CK676,"Oui"))</f>
        <v>0</v>
      </c>
      <c r="BH667" s="76"/>
      <c r="BI667" s="170">
        <f>Trachome!Q679</f>
        <v>0</v>
      </c>
      <c r="BJ667" s="170">
        <f>Trachome!AK679</f>
        <v>0</v>
      </c>
      <c r="BK667" s="170">
        <f>Trachome!AL679</f>
        <v>0</v>
      </c>
      <c r="BL667" s="170">
        <f>Trachome!AN679</f>
        <v>0</v>
      </c>
      <c r="BM667" s="170">
        <f>Trachome!AO679</f>
        <v>0</v>
      </c>
      <c r="BN667" s="170">
        <f>Trachome!AT679</f>
        <v>0</v>
      </c>
      <c r="BO667" s="170">
        <f>Trachome!AU679</f>
        <v>0</v>
      </c>
      <c r="BP667" s="170">
        <f>Trachome!AV679</f>
        <v>0</v>
      </c>
      <c r="BQ667" s="170">
        <f>Trachome!AW679</f>
        <v>0</v>
      </c>
      <c r="BR667" s="170">
        <f>COUNTIF(Trachome!AX679,"Oui")</f>
        <v>0</v>
      </c>
      <c r="BS667" s="76"/>
      <c r="BT667" s="170">
        <f t="shared" si="113"/>
        <v>0</v>
      </c>
      <c r="BU667" s="170">
        <f t="shared" si="114"/>
        <v>0</v>
      </c>
      <c r="BV667" s="170">
        <f t="shared" si="115"/>
        <v>0</v>
      </c>
      <c r="BW667" s="170">
        <f t="shared" si="116"/>
        <v>0</v>
      </c>
      <c r="BX667" s="170">
        <f t="shared" si="117"/>
        <v>0</v>
      </c>
      <c r="BY667" s="170">
        <f t="shared" si="120"/>
        <v>0</v>
      </c>
      <c r="BZ667" s="170">
        <f t="shared" si="121"/>
        <v>0</v>
      </c>
      <c r="CA667" s="170">
        <f t="shared" si="122"/>
        <v>0</v>
      </c>
      <c r="CB667" s="170">
        <f t="shared" si="118"/>
        <v>0</v>
      </c>
      <c r="CC667" s="170">
        <f t="shared" si="119"/>
        <v>0</v>
      </c>
    </row>
    <row r="668" spans="2:81" x14ac:dyDescent="0.25">
      <c r="B668" s="376">
        <f>'Données démographiques'!B676</f>
        <v>0</v>
      </c>
      <c r="C668" s="376">
        <f>'Données démographiques'!C676</f>
        <v>0</v>
      </c>
      <c r="D668" s="377">
        <f>'Données démographiques'!D676</f>
        <v>0</v>
      </c>
      <c r="E668" s="354"/>
      <c r="F668" s="377">
        <f>FL!M675</f>
        <v>0</v>
      </c>
      <c r="G668" s="377">
        <f>FL!AE675</f>
        <v>0</v>
      </c>
      <c r="H668" s="377">
        <f>FL!AF675</f>
        <v>0</v>
      </c>
      <c r="I668" s="377">
        <f>FL!AH675</f>
        <v>0</v>
      </c>
      <c r="J668" s="377">
        <f>FL!AI675</f>
        <v>0</v>
      </c>
      <c r="K668" s="377">
        <f>FL!AK675</f>
        <v>0</v>
      </c>
      <c r="L668" s="377">
        <f>FL!AM675</f>
        <v>0</v>
      </c>
      <c r="M668" s="377">
        <f>FL!AN675</f>
        <v>0</v>
      </c>
      <c r="N668" s="377">
        <f>FL!AO675</f>
        <v>0</v>
      </c>
      <c r="O668" s="377">
        <f>FL!AP675</f>
        <v>0</v>
      </c>
      <c r="P668" s="377">
        <f>FL!AQ675</f>
        <v>0</v>
      </c>
      <c r="Q668" s="377">
        <f>COUNTIF(FL!AR675,"Oui")</f>
        <v>0</v>
      </c>
      <c r="R668" s="354"/>
      <c r="S668" s="377">
        <f>Oncho!K675</f>
        <v>0</v>
      </c>
      <c r="T668" s="377">
        <f>MAX(Oncho!AB675,Oncho!BA675)</f>
        <v>0</v>
      </c>
      <c r="U668" s="377">
        <f>MAX(Oncho!AC675,Oncho!BB675)</f>
        <v>0</v>
      </c>
      <c r="V668" s="377">
        <f>MAX(Oncho!AE675,Oncho!BD675)</f>
        <v>0</v>
      </c>
      <c r="W668" s="377">
        <f>MAX(Oncho!AF675,Oncho!BE675)</f>
        <v>0</v>
      </c>
      <c r="X668" s="377">
        <f>MAX(Oncho!AG675,Oncho!BF675)</f>
        <v>0</v>
      </c>
      <c r="Y668" s="377">
        <f>MAX(Oncho!AH675,Oncho!BG675)</f>
        <v>0</v>
      </c>
      <c r="Z668" s="377">
        <f>MAX(Oncho!AI675,Oncho!BH675)</f>
        <v>0</v>
      </c>
      <c r="AA668" s="377">
        <f>MAX(Oncho!AJ675,Oncho!BI675)</f>
        <v>0</v>
      </c>
      <c r="AB668" s="377">
        <f>MAX(COUNTIF(Oncho!AK675,"Oui"),COUNTIF(Oncho!BJ675,"Oui"))</f>
        <v>0</v>
      </c>
      <c r="AC668" s="354"/>
      <c r="AD668" s="377">
        <f>SCH!P677</f>
        <v>0</v>
      </c>
      <c r="AE668" s="377">
        <f>SCH!AI677</f>
        <v>0</v>
      </c>
      <c r="AF668" s="377">
        <f>SCH!AJ677</f>
        <v>0</v>
      </c>
      <c r="AG668" s="377">
        <f>SCH!AN677</f>
        <v>0</v>
      </c>
      <c r="AH668" s="377">
        <f>SCH!AO677</f>
        <v>0</v>
      </c>
      <c r="AI668" s="377">
        <f>SCH!AT677</f>
        <v>0</v>
      </c>
      <c r="AJ668" s="377">
        <f>SCH!AU677</f>
        <v>0</v>
      </c>
      <c r="AK668" s="377">
        <f>SCH!AV677</f>
        <v>0</v>
      </c>
      <c r="AL668" s="377">
        <f>SCH!AW677</f>
        <v>0</v>
      </c>
      <c r="AM668" s="377">
        <f>COUNTIF(SCH!AX677,"Oui")</f>
        <v>0</v>
      </c>
      <c r="AN668" s="354"/>
      <c r="AO668" s="377">
        <f>GeoH!P677</f>
        <v>0</v>
      </c>
      <c r="AP668" s="377">
        <f>MAX(GeoH!AK677,GeoH!BS677)</f>
        <v>0</v>
      </c>
      <c r="AQ668" s="377">
        <f>MAX(GeoH!AL677,GeoH!BT677)</f>
        <v>0</v>
      </c>
      <c r="AR668" s="377">
        <f>MAX(GeoH!AM677,GeoH!BU677)</f>
        <v>0</v>
      </c>
      <c r="AS668" s="377">
        <f>MAX(GeoH!AN677,GeoH!BV677)</f>
        <v>0</v>
      </c>
      <c r="AT668" s="377">
        <f>MAX(GeoH!AO677,GeoH!BW677)</f>
        <v>0</v>
      </c>
      <c r="AU668" s="377">
        <f>MAX(GeoH!AQ677,GeoH!BY677)</f>
        <v>0</v>
      </c>
      <c r="AV668" s="377">
        <f>MAX(GeoH!AR677,GeoH!BZ677)</f>
        <v>0</v>
      </c>
      <c r="AW668" s="377">
        <f>MAX(GeoH!AS677,GeoH!CA677)</f>
        <v>0</v>
      </c>
      <c r="AX668" s="377">
        <f>MAX(GeoH!AT677,GeoH!CB677)</f>
        <v>0</v>
      </c>
      <c r="AY668" s="377">
        <f>MAX(GeoH!AU677,GeoH!CC677)</f>
        <v>0</v>
      </c>
      <c r="AZ668" s="377">
        <f>MAX(GeoH!AV677,GeoH!CD677)</f>
        <v>0</v>
      </c>
      <c r="BA668" s="377">
        <f>MAX(GeoH!AW677,GeoH!CE677)</f>
        <v>0</v>
      </c>
      <c r="BB668" s="377">
        <f>MAX(GeoH!AX677,GeoH!CF677)</f>
        <v>0</v>
      </c>
      <c r="BC668" s="377">
        <f>MAX(GeoH!AY677,GeoH!CG677)</f>
        <v>0</v>
      </c>
      <c r="BD668" s="377">
        <f>MAX(GeoH!AZ677,GeoH!CH677)</f>
        <v>0</v>
      </c>
      <c r="BE668" s="377">
        <f>MAX(GeoH!BA677,GeoH!CI677)</f>
        <v>0</v>
      </c>
      <c r="BF668" s="377">
        <f>MAX(GeoH!BB677,GeoH!CJ677)</f>
        <v>0</v>
      </c>
      <c r="BG668" s="377">
        <f>MAX(COUNTIF(GeoH!BC677,"Oui"),COUNTIF(GeoH!CK677,"Oui"))</f>
        <v>0</v>
      </c>
      <c r="BH668" s="354"/>
      <c r="BI668" s="377">
        <f>Trachome!Q680</f>
        <v>0</v>
      </c>
      <c r="BJ668" s="377">
        <f>Trachome!AK680</f>
        <v>0</v>
      </c>
      <c r="BK668" s="377">
        <f>Trachome!AL680</f>
        <v>0</v>
      </c>
      <c r="BL668" s="377">
        <f>Trachome!AN680</f>
        <v>0</v>
      </c>
      <c r="BM668" s="377">
        <f>Trachome!AO680</f>
        <v>0</v>
      </c>
      <c r="BN668" s="377">
        <f>Trachome!AT680</f>
        <v>0</v>
      </c>
      <c r="BO668" s="377">
        <f>Trachome!AU680</f>
        <v>0</v>
      </c>
      <c r="BP668" s="377">
        <f>Trachome!AV680</f>
        <v>0</v>
      </c>
      <c r="BQ668" s="377">
        <f>Trachome!AW680</f>
        <v>0</v>
      </c>
      <c r="BR668" s="377">
        <f>COUNTIF(Trachome!AX680,"Oui")</f>
        <v>0</v>
      </c>
      <c r="BS668" s="354"/>
      <c r="BT668" s="377">
        <f t="shared" si="113"/>
        <v>0</v>
      </c>
      <c r="BU668" s="377">
        <f t="shared" si="114"/>
        <v>0</v>
      </c>
      <c r="BV668" s="377">
        <f t="shared" si="115"/>
        <v>0</v>
      </c>
      <c r="BW668" s="377">
        <f t="shared" si="116"/>
        <v>0</v>
      </c>
      <c r="BX668" s="377">
        <f t="shared" si="117"/>
        <v>0</v>
      </c>
      <c r="BY668" s="377">
        <f t="shared" si="120"/>
        <v>0</v>
      </c>
      <c r="BZ668" s="377">
        <f t="shared" si="121"/>
        <v>0</v>
      </c>
      <c r="CA668" s="377">
        <f t="shared" si="122"/>
        <v>0</v>
      </c>
      <c r="CB668" s="377">
        <f t="shared" si="118"/>
        <v>0</v>
      </c>
      <c r="CC668" s="377">
        <f t="shared" si="119"/>
        <v>0</v>
      </c>
    </row>
    <row r="669" spans="2:81" x14ac:dyDescent="0.25">
      <c r="B669" s="169">
        <f>'Données démographiques'!B677</f>
        <v>0</v>
      </c>
      <c r="C669" s="169">
        <f>'Données démographiques'!C677</f>
        <v>0</v>
      </c>
      <c r="D669" s="170">
        <f>'Données démographiques'!D677</f>
        <v>0</v>
      </c>
      <c r="E669" s="76"/>
      <c r="F669" s="170">
        <f>FL!M676</f>
        <v>0</v>
      </c>
      <c r="G669" s="170">
        <f>FL!AE676</f>
        <v>0</v>
      </c>
      <c r="H669" s="170">
        <f>FL!AF676</f>
        <v>0</v>
      </c>
      <c r="I669" s="170">
        <f>FL!AH676</f>
        <v>0</v>
      </c>
      <c r="J669" s="170">
        <f>FL!AI676</f>
        <v>0</v>
      </c>
      <c r="K669" s="170">
        <f>FL!AK676</f>
        <v>0</v>
      </c>
      <c r="L669" s="170">
        <f>FL!AM676</f>
        <v>0</v>
      </c>
      <c r="M669" s="170">
        <f>FL!AN676</f>
        <v>0</v>
      </c>
      <c r="N669" s="170">
        <f>FL!AO676</f>
        <v>0</v>
      </c>
      <c r="O669" s="170">
        <f>FL!AP676</f>
        <v>0</v>
      </c>
      <c r="P669" s="170">
        <f>FL!AQ676</f>
        <v>0</v>
      </c>
      <c r="Q669" s="170">
        <f>COUNTIF(FL!AR676,"Oui")</f>
        <v>0</v>
      </c>
      <c r="R669" s="76"/>
      <c r="S669" s="170">
        <f>Oncho!K676</f>
        <v>0</v>
      </c>
      <c r="T669" s="170">
        <f>MAX(Oncho!AB676,Oncho!BA676)</f>
        <v>0</v>
      </c>
      <c r="U669" s="170">
        <f>MAX(Oncho!AC676,Oncho!BB676)</f>
        <v>0</v>
      </c>
      <c r="V669" s="170">
        <f>MAX(Oncho!AE676,Oncho!BD676)</f>
        <v>0</v>
      </c>
      <c r="W669" s="170">
        <f>MAX(Oncho!AF676,Oncho!BE676)</f>
        <v>0</v>
      </c>
      <c r="X669" s="170">
        <f>MAX(Oncho!AG676,Oncho!BF676)</f>
        <v>0</v>
      </c>
      <c r="Y669" s="170">
        <f>MAX(Oncho!AH676,Oncho!BG676)</f>
        <v>0</v>
      </c>
      <c r="Z669" s="170">
        <f>MAX(Oncho!AI676,Oncho!BH676)</f>
        <v>0</v>
      </c>
      <c r="AA669" s="170">
        <f>MAX(Oncho!AJ676,Oncho!BI676)</f>
        <v>0</v>
      </c>
      <c r="AB669" s="170">
        <f>MAX(COUNTIF(Oncho!AK676,"Oui"),COUNTIF(Oncho!BJ676,"Oui"))</f>
        <v>0</v>
      </c>
      <c r="AC669" s="76"/>
      <c r="AD669" s="170">
        <f>SCH!P678</f>
        <v>0</v>
      </c>
      <c r="AE669" s="170">
        <f>SCH!AI678</f>
        <v>0</v>
      </c>
      <c r="AF669" s="170">
        <f>SCH!AJ678</f>
        <v>0</v>
      </c>
      <c r="AG669" s="170">
        <f>SCH!AN678</f>
        <v>0</v>
      </c>
      <c r="AH669" s="170">
        <f>SCH!AO678</f>
        <v>0</v>
      </c>
      <c r="AI669" s="170">
        <f>SCH!AT678</f>
        <v>0</v>
      </c>
      <c r="AJ669" s="170">
        <f>SCH!AU678</f>
        <v>0</v>
      </c>
      <c r="AK669" s="170">
        <f>SCH!AV678</f>
        <v>0</v>
      </c>
      <c r="AL669" s="170">
        <f>SCH!AW678</f>
        <v>0</v>
      </c>
      <c r="AM669" s="170">
        <f>COUNTIF(SCH!AX678,"Oui")</f>
        <v>0</v>
      </c>
      <c r="AN669" s="76"/>
      <c r="AO669" s="170">
        <f>GeoH!P678</f>
        <v>0</v>
      </c>
      <c r="AP669" s="170">
        <f>MAX(GeoH!AK678,GeoH!BS678)</f>
        <v>0</v>
      </c>
      <c r="AQ669" s="170">
        <f>MAX(GeoH!AL678,GeoH!BT678)</f>
        <v>0</v>
      </c>
      <c r="AR669" s="170">
        <f>MAX(GeoH!AM678,GeoH!BU678)</f>
        <v>0</v>
      </c>
      <c r="AS669" s="170">
        <f>MAX(GeoH!AN678,GeoH!BV678)</f>
        <v>0</v>
      </c>
      <c r="AT669" s="170">
        <f>MAX(GeoH!AO678,GeoH!BW678)</f>
        <v>0</v>
      </c>
      <c r="AU669" s="170">
        <f>MAX(GeoH!AQ678,GeoH!BY678)</f>
        <v>0</v>
      </c>
      <c r="AV669" s="170">
        <f>MAX(GeoH!AR678,GeoH!BZ678)</f>
        <v>0</v>
      </c>
      <c r="AW669" s="170">
        <f>MAX(GeoH!AS678,GeoH!CA678)</f>
        <v>0</v>
      </c>
      <c r="AX669" s="170">
        <f>MAX(GeoH!AT678,GeoH!CB678)</f>
        <v>0</v>
      </c>
      <c r="AY669" s="170">
        <f>MAX(GeoH!AU678,GeoH!CC678)</f>
        <v>0</v>
      </c>
      <c r="AZ669" s="170">
        <f>MAX(GeoH!AV678,GeoH!CD678)</f>
        <v>0</v>
      </c>
      <c r="BA669" s="170">
        <f>MAX(GeoH!AW678,GeoH!CE678)</f>
        <v>0</v>
      </c>
      <c r="BB669" s="170">
        <f>MAX(GeoH!AX678,GeoH!CF678)</f>
        <v>0</v>
      </c>
      <c r="BC669" s="170">
        <f>MAX(GeoH!AY678,GeoH!CG678)</f>
        <v>0</v>
      </c>
      <c r="BD669" s="170">
        <f>MAX(GeoH!AZ678,GeoH!CH678)</f>
        <v>0</v>
      </c>
      <c r="BE669" s="170">
        <f>MAX(GeoH!BA678,GeoH!CI678)</f>
        <v>0</v>
      </c>
      <c r="BF669" s="170">
        <f>MAX(GeoH!BB678,GeoH!CJ678)</f>
        <v>0</v>
      </c>
      <c r="BG669" s="170">
        <f>MAX(COUNTIF(GeoH!BC678,"Oui"),COUNTIF(GeoH!CK678,"Oui"))</f>
        <v>0</v>
      </c>
      <c r="BH669" s="76"/>
      <c r="BI669" s="170">
        <f>Trachome!Q681</f>
        <v>0</v>
      </c>
      <c r="BJ669" s="170">
        <f>Trachome!AK681</f>
        <v>0</v>
      </c>
      <c r="BK669" s="170">
        <f>Trachome!AL681</f>
        <v>0</v>
      </c>
      <c r="BL669" s="170">
        <f>Trachome!AN681</f>
        <v>0</v>
      </c>
      <c r="BM669" s="170">
        <f>Trachome!AO681</f>
        <v>0</v>
      </c>
      <c r="BN669" s="170">
        <f>Trachome!AT681</f>
        <v>0</v>
      </c>
      <c r="BO669" s="170">
        <f>Trachome!AU681</f>
        <v>0</v>
      </c>
      <c r="BP669" s="170">
        <f>Trachome!AV681</f>
        <v>0</v>
      </c>
      <c r="BQ669" s="170">
        <f>Trachome!AW681</f>
        <v>0</v>
      </c>
      <c r="BR669" s="170">
        <f>COUNTIF(Trachome!AX681,"Oui")</f>
        <v>0</v>
      </c>
      <c r="BS669" s="76"/>
      <c r="BT669" s="170">
        <f t="shared" si="113"/>
        <v>0</v>
      </c>
      <c r="BU669" s="170">
        <f t="shared" si="114"/>
        <v>0</v>
      </c>
      <c r="BV669" s="170">
        <f t="shared" si="115"/>
        <v>0</v>
      </c>
      <c r="BW669" s="170">
        <f t="shared" si="116"/>
        <v>0</v>
      </c>
      <c r="BX669" s="170">
        <f t="shared" si="117"/>
        <v>0</v>
      </c>
      <c r="BY669" s="170">
        <f t="shared" si="120"/>
        <v>0</v>
      </c>
      <c r="BZ669" s="170">
        <f t="shared" si="121"/>
        <v>0</v>
      </c>
      <c r="CA669" s="170">
        <f t="shared" si="122"/>
        <v>0</v>
      </c>
      <c r="CB669" s="170">
        <f t="shared" si="118"/>
        <v>0</v>
      </c>
      <c r="CC669" s="170">
        <f t="shared" si="119"/>
        <v>0</v>
      </c>
    </row>
    <row r="670" spans="2:81" x14ac:dyDescent="0.25">
      <c r="B670" s="376">
        <f>'Données démographiques'!B678</f>
        <v>0</v>
      </c>
      <c r="C670" s="376">
        <f>'Données démographiques'!C678</f>
        <v>0</v>
      </c>
      <c r="D670" s="377">
        <f>'Données démographiques'!D678</f>
        <v>0</v>
      </c>
      <c r="E670" s="354"/>
      <c r="F670" s="377">
        <f>FL!M677</f>
        <v>0</v>
      </c>
      <c r="G670" s="377">
        <f>FL!AE677</f>
        <v>0</v>
      </c>
      <c r="H670" s="377">
        <f>FL!AF677</f>
        <v>0</v>
      </c>
      <c r="I670" s="377">
        <f>FL!AH677</f>
        <v>0</v>
      </c>
      <c r="J670" s="377">
        <f>FL!AI677</f>
        <v>0</v>
      </c>
      <c r="K670" s="377">
        <f>FL!AK677</f>
        <v>0</v>
      </c>
      <c r="L670" s="377">
        <f>FL!AM677</f>
        <v>0</v>
      </c>
      <c r="M670" s="377">
        <f>FL!AN677</f>
        <v>0</v>
      </c>
      <c r="N670" s="377">
        <f>FL!AO677</f>
        <v>0</v>
      </c>
      <c r="O670" s="377">
        <f>FL!AP677</f>
        <v>0</v>
      </c>
      <c r="P670" s="377">
        <f>FL!AQ677</f>
        <v>0</v>
      </c>
      <c r="Q670" s="377">
        <f>COUNTIF(FL!AR677,"Oui")</f>
        <v>0</v>
      </c>
      <c r="R670" s="354"/>
      <c r="S670" s="377">
        <f>Oncho!K677</f>
        <v>0</v>
      </c>
      <c r="T670" s="377">
        <f>MAX(Oncho!AB677,Oncho!BA677)</f>
        <v>0</v>
      </c>
      <c r="U670" s="377">
        <f>MAX(Oncho!AC677,Oncho!BB677)</f>
        <v>0</v>
      </c>
      <c r="V670" s="377">
        <f>MAX(Oncho!AE677,Oncho!BD677)</f>
        <v>0</v>
      </c>
      <c r="W670" s="377">
        <f>MAX(Oncho!AF677,Oncho!BE677)</f>
        <v>0</v>
      </c>
      <c r="X670" s="377">
        <f>MAX(Oncho!AG677,Oncho!BF677)</f>
        <v>0</v>
      </c>
      <c r="Y670" s="377">
        <f>MAX(Oncho!AH677,Oncho!BG677)</f>
        <v>0</v>
      </c>
      <c r="Z670" s="377">
        <f>MAX(Oncho!AI677,Oncho!BH677)</f>
        <v>0</v>
      </c>
      <c r="AA670" s="377">
        <f>MAX(Oncho!AJ677,Oncho!BI677)</f>
        <v>0</v>
      </c>
      <c r="AB670" s="377">
        <f>MAX(COUNTIF(Oncho!AK677,"Oui"),COUNTIF(Oncho!BJ677,"Oui"))</f>
        <v>0</v>
      </c>
      <c r="AC670" s="354"/>
      <c r="AD670" s="377">
        <f>SCH!P679</f>
        <v>0</v>
      </c>
      <c r="AE670" s="377">
        <f>SCH!AI679</f>
        <v>0</v>
      </c>
      <c r="AF670" s="377">
        <f>SCH!AJ679</f>
        <v>0</v>
      </c>
      <c r="AG670" s="377">
        <f>SCH!AN679</f>
        <v>0</v>
      </c>
      <c r="AH670" s="377">
        <f>SCH!AO679</f>
        <v>0</v>
      </c>
      <c r="AI670" s="377">
        <f>SCH!AT679</f>
        <v>0</v>
      </c>
      <c r="AJ670" s="377">
        <f>SCH!AU679</f>
        <v>0</v>
      </c>
      <c r="AK670" s="377">
        <f>SCH!AV679</f>
        <v>0</v>
      </c>
      <c r="AL670" s="377">
        <f>SCH!AW679</f>
        <v>0</v>
      </c>
      <c r="AM670" s="377">
        <f>COUNTIF(SCH!AX679,"Oui")</f>
        <v>0</v>
      </c>
      <c r="AN670" s="354"/>
      <c r="AO670" s="377">
        <f>GeoH!P679</f>
        <v>0</v>
      </c>
      <c r="AP670" s="377">
        <f>MAX(GeoH!AK679,GeoH!BS679)</f>
        <v>0</v>
      </c>
      <c r="AQ670" s="377">
        <f>MAX(GeoH!AL679,GeoH!BT679)</f>
        <v>0</v>
      </c>
      <c r="AR670" s="377">
        <f>MAX(GeoH!AM679,GeoH!BU679)</f>
        <v>0</v>
      </c>
      <c r="AS670" s="377">
        <f>MAX(GeoH!AN679,GeoH!BV679)</f>
        <v>0</v>
      </c>
      <c r="AT670" s="377">
        <f>MAX(GeoH!AO679,GeoH!BW679)</f>
        <v>0</v>
      </c>
      <c r="AU670" s="377">
        <f>MAX(GeoH!AQ679,GeoH!BY679)</f>
        <v>0</v>
      </c>
      <c r="AV670" s="377">
        <f>MAX(GeoH!AR679,GeoH!BZ679)</f>
        <v>0</v>
      </c>
      <c r="AW670" s="377">
        <f>MAX(GeoH!AS679,GeoH!CA679)</f>
        <v>0</v>
      </c>
      <c r="AX670" s="377">
        <f>MAX(GeoH!AT679,GeoH!CB679)</f>
        <v>0</v>
      </c>
      <c r="AY670" s="377">
        <f>MAX(GeoH!AU679,GeoH!CC679)</f>
        <v>0</v>
      </c>
      <c r="AZ670" s="377">
        <f>MAX(GeoH!AV679,GeoH!CD679)</f>
        <v>0</v>
      </c>
      <c r="BA670" s="377">
        <f>MAX(GeoH!AW679,GeoH!CE679)</f>
        <v>0</v>
      </c>
      <c r="BB670" s="377">
        <f>MAX(GeoH!AX679,GeoH!CF679)</f>
        <v>0</v>
      </c>
      <c r="BC670" s="377">
        <f>MAX(GeoH!AY679,GeoH!CG679)</f>
        <v>0</v>
      </c>
      <c r="BD670" s="377">
        <f>MAX(GeoH!AZ679,GeoH!CH679)</f>
        <v>0</v>
      </c>
      <c r="BE670" s="377">
        <f>MAX(GeoH!BA679,GeoH!CI679)</f>
        <v>0</v>
      </c>
      <c r="BF670" s="377">
        <f>MAX(GeoH!BB679,GeoH!CJ679)</f>
        <v>0</v>
      </c>
      <c r="BG670" s="377">
        <f>MAX(COUNTIF(GeoH!BC679,"Oui"),COUNTIF(GeoH!CK679,"Oui"))</f>
        <v>0</v>
      </c>
      <c r="BH670" s="354"/>
      <c r="BI670" s="377">
        <f>Trachome!Q682</f>
        <v>0</v>
      </c>
      <c r="BJ670" s="377">
        <f>Trachome!AK682</f>
        <v>0</v>
      </c>
      <c r="BK670" s="377">
        <f>Trachome!AL682</f>
        <v>0</v>
      </c>
      <c r="BL670" s="377">
        <f>Trachome!AN682</f>
        <v>0</v>
      </c>
      <c r="BM670" s="377">
        <f>Trachome!AO682</f>
        <v>0</v>
      </c>
      <c r="BN670" s="377">
        <f>Trachome!AT682</f>
        <v>0</v>
      </c>
      <c r="BO670" s="377">
        <f>Trachome!AU682</f>
        <v>0</v>
      </c>
      <c r="BP670" s="377">
        <f>Trachome!AV682</f>
        <v>0</v>
      </c>
      <c r="BQ670" s="377">
        <f>Trachome!AW682</f>
        <v>0</v>
      </c>
      <c r="BR670" s="377">
        <f>COUNTIF(Trachome!AX682,"Oui")</f>
        <v>0</v>
      </c>
      <c r="BS670" s="354"/>
      <c r="BT670" s="377">
        <f t="shared" si="113"/>
        <v>0</v>
      </c>
      <c r="BU670" s="377">
        <f t="shared" si="114"/>
        <v>0</v>
      </c>
      <c r="BV670" s="377">
        <f t="shared" si="115"/>
        <v>0</v>
      </c>
      <c r="BW670" s="377">
        <f t="shared" si="116"/>
        <v>0</v>
      </c>
      <c r="BX670" s="377">
        <f t="shared" si="117"/>
        <v>0</v>
      </c>
      <c r="BY670" s="377">
        <f t="shared" si="120"/>
        <v>0</v>
      </c>
      <c r="BZ670" s="377">
        <f t="shared" si="121"/>
        <v>0</v>
      </c>
      <c r="CA670" s="377">
        <f t="shared" si="122"/>
        <v>0</v>
      </c>
      <c r="CB670" s="377">
        <f t="shared" si="118"/>
        <v>0</v>
      </c>
      <c r="CC670" s="377">
        <f t="shared" si="119"/>
        <v>0</v>
      </c>
    </row>
    <row r="671" spans="2:81" x14ac:dyDescent="0.25">
      <c r="B671" s="169">
        <f>'Données démographiques'!B679</f>
        <v>0</v>
      </c>
      <c r="C671" s="169">
        <f>'Données démographiques'!C679</f>
        <v>0</v>
      </c>
      <c r="D671" s="170">
        <f>'Données démographiques'!D679</f>
        <v>0</v>
      </c>
      <c r="E671" s="76"/>
      <c r="F671" s="170">
        <f>FL!M678</f>
        <v>0</v>
      </c>
      <c r="G671" s="170">
        <f>FL!AE678</f>
        <v>0</v>
      </c>
      <c r="H671" s="170">
        <f>FL!AF678</f>
        <v>0</v>
      </c>
      <c r="I671" s="170">
        <f>FL!AH678</f>
        <v>0</v>
      </c>
      <c r="J671" s="170">
        <f>FL!AI678</f>
        <v>0</v>
      </c>
      <c r="K671" s="170">
        <f>FL!AK678</f>
        <v>0</v>
      </c>
      <c r="L671" s="170">
        <f>FL!AM678</f>
        <v>0</v>
      </c>
      <c r="M671" s="170">
        <f>FL!AN678</f>
        <v>0</v>
      </c>
      <c r="N671" s="170">
        <f>FL!AO678</f>
        <v>0</v>
      </c>
      <c r="O671" s="170">
        <f>FL!AP678</f>
        <v>0</v>
      </c>
      <c r="P671" s="170">
        <f>FL!AQ678</f>
        <v>0</v>
      </c>
      <c r="Q671" s="170">
        <f>COUNTIF(FL!AR678,"Oui")</f>
        <v>0</v>
      </c>
      <c r="R671" s="76"/>
      <c r="S671" s="170">
        <f>Oncho!K678</f>
        <v>0</v>
      </c>
      <c r="T671" s="170">
        <f>MAX(Oncho!AB678,Oncho!BA678)</f>
        <v>0</v>
      </c>
      <c r="U671" s="170">
        <f>MAX(Oncho!AC678,Oncho!BB678)</f>
        <v>0</v>
      </c>
      <c r="V671" s="170">
        <f>MAX(Oncho!AE678,Oncho!BD678)</f>
        <v>0</v>
      </c>
      <c r="W671" s="170">
        <f>MAX(Oncho!AF678,Oncho!BE678)</f>
        <v>0</v>
      </c>
      <c r="X671" s="170">
        <f>MAX(Oncho!AG678,Oncho!BF678)</f>
        <v>0</v>
      </c>
      <c r="Y671" s="170">
        <f>MAX(Oncho!AH678,Oncho!BG678)</f>
        <v>0</v>
      </c>
      <c r="Z671" s="170">
        <f>MAX(Oncho!AI678,Oncho!BH678)</f>
        <v>0</v>
      </c>
      <c r="AA671" s="170">
        <f>MAX(Oncho!AJ678,Oncho!BI678)</f>
        <v>0</v>
      </c>
      <c r="AB671" s="170">
        <f>MAX(COUNTIF(Oncho!AK678,"Oui"),COUNTIF(Oncho!BJ678,"Oui"))</f>
        <v>0</v>
      </c>
      <c r="AC671" s="76"/>
      <c r="AD671" s="170">
        <f>SCH!P680</f>
        <v>0</v>
      </c>
      <c r="AE671" s="170">
        <f>SCH!AI680</f>
        <v>0</v>
      </c>
      <c r="AF671" s="170">
        <f>SCH!AJ680</f>
        <v>0</v>
      </c>
      <c r="AG671" s="170">
        <f>SCH!AN680</f>
        <v>0</v>
      </c>
      <c r="AH671" s="170">
        <f>SCH!AO680</f>
        <v>0</v>
      </c>
      <c r="AI671" s="170">
        <f>SCH!AT680</f>
        <v>0</v>
      </c>
      <c r="AJ671" s="170">
        <f>SCH!AU680</f>
        <v>0</v>
      </c>
      <c r="AK671" s="170">
        <f>SCH!AV680</f>
        <v>0</v>
      </c>
      <c r="AL671" s="170">
        <f>SCH!AW680</f>
        <v>0</v>
      </c>
      <c r="AM671" s="170">
        <f>COUNTIF(SCH!AX680,"Oui")</f>
        <v>0</v>
      </c>
      <c r="AN671" s="76"/>
      <c r="AO671" s="170">
        <f>GeoH!P680</f>
        <v>0</v>
      </c>
      <c r="AP671" s="170">
        <f>MAX(GeoH!AK680,GeoH!BS680)</f>
        <v>0</v>
      </c>
      <c r="AQ671" s="170">
        <f>MAX(GeoH!AL680,GeoH!BT680)</f>
        <v>0</v>
      </c>
      <c r="AR671" s="170">
        <f>MAX(GeoH!AM680,GeoH!BU680)</f>
        <v>0</v>
      </c>
      <c r="AS671" s="170">
        <f>MAX(GeoH!AN680,GeoH!BV680)</f>
        <v>0</v>
      </c>
      <c r="AT671" s="170">
        <f>MAX(GeoH!AO680,GeoH!BW680)</f>
        <v>0</v>
      </c>
      <c r="AU671" s="170">
        <f>MAX(GeoH!AQ680,GeoH!BY680)</f>
        <v>0</v>
      </c>
      <c r="AV671" s="170">
        <f>MAX(GeoH!AR680,GeoH!BZ680)</f>
        <v>0</v>
      </c>
      <c r="AW671" s="170">
        <f>MAX(GeoH!AS680,GeoH!CA680)</f>
        <v>0</v>
      </c>
      <c r="AX671" s="170">
        <f>MAX(GeoH!AT680,GeoH!CB680)</f>
        <v>0</v>
      </c>
      <c r="AY671" s="170">
        <f>MAX(GeoH!AU680,GeoH!CC680)</f>
        <v>0</v>
      </c>
      <c r="AZ671" s="170">
        <f>MAX(GeoH!AV680,GeoH!CD680)</f>
        <v>0</v>
      </c>
      <c r="BA671" s="170">
        <f>MAX(GeoH!AW680,GeoH!CE680)</f>
        <v>0</v>
      </c>
      <c r="BB671" s="170">
        <f>MAX(GeoH!AX680,GeoH!CF680)</f>
        <v>0</v>
      </c>
      <c r="BC671" s="170">
        <f>MAX(GeoH!AY680,GeoH!CG680)</f>
        <v>0</v>
      </c>
      <c r="BD671" s="170">
        <f>MAX(GeoH!AZ680,GeoH!CH680)</f>
        <v>0</v>
      </c>
      <c r="BE671" s="170">
        <f>MAX(GeoH!BA680,GeoH!CI680)</f>
        <v>0</v>
      </c>
      <c r="BF671" s="170">
        <f>MAX(GeoH!BB680,GeoH!CJ680)</f>
        <v>0</v>
      </c>
      <c r="BG671" s="170">
        <f>MAX(COUNTIF(GeoH!BC680,"Oui"),COUNTIF(GeoH!CK680,"Oui"))</f>
        <v>0</v>
      </c>
      <c r="BH671" s="76"/>
      <c r="BI671" s="170">
        <f>Trachome!Q683</f>
        <v>0</v>
      </c>
      <c r="BJ671" s="170">
        <f>Trachome!AK683</f>
        <v>0</v>
      </c>
      <c r="BK671" s="170">
        <f>Trachome!AL683</f>
        <v>0</v>
      </c>
      <c r="BL671" s="170">
        <f>Trachome!AN683</f>
        <v>0</v>
      </c>
      <c r="BM671" s="170">
        <f>Trachome!AO683</f>
        <v>0</v>
      </c>
      <c r="BN671" s="170">
        <f>Trachome!AT683</f>
        <v>0</v>
      </c>
      <c r="BO671" s="170">
        <f>Trachome!AU683</f>
        <v>0</v>
      </c>
      <c r="BP671" s="170">
        <f>Trachome!AV683</f>
        <v>0</v>
      </c>
      <c r="BQ671" s="170">
        <f>Trachome!AW683</f>
        <v>0</v>
      </c>
      <c r="BR671" s="170">
        <f>COUNTIF(Trachome!AX683,"Oui")</f>
        <v>0</v>
      </c>
      <c r="BS671" s="76"/>
      <c r="BT671" s="170">
        <f t="shared" si="113"/>
        <v>0</v>
      </c>
      <c r="BU671" s="170">
        <f t="shared" si="114"/>
        <v>0</v>
      </c>
      <c r="BV671" s="170">
        <f t="shared" si="115"/>
        <v>0</v>
      </c>
      <c r="BW671" s="170">
        <f t="shared" si="116"/>
        <v>0</v>
      </c>
      <c r="BX671" s="170">
        <f t="shared" si="117"/>
        <v>0</v>
      </c>
      <c r="BY671" s="170">
        <f t="shared" si="120"/>
        <v>0</v>
      </c>
      <c r="BZ671" s="170">
        <f t="shared" si="121"/>
        <v>0</v>
      </c>
      <c r="CA671" s="170">
        <f t="shared" si="122"/>
        <v>0</v>
      </c>
      <c r="CB671" s="170">
        <f t="shared" si="118"/>
        <v>0</v>
      </c>
      <c r="CC671" s="170">
        <f t="shared" si="119"/>
        <v>0</v>
      </c>
    </row>
    <row r="672" spans="2:81" x14ac:dyDescent="0.25">
      <c r="B672" s="376">
        <f>'Données démographiques'!B680</f>
        <v>0</v>
      </c>
      <c r="C672" s="376">
        <f>'Données démographiques'!C680</f>
        <v>0</v>
      </c>
      <c r="D672" s="377">
        <f>'Données démographiques'!D680</f>
        <v>0</v>
      </c>
      <c r="E672" s="354"/>
      <c r="F672" s="377">
        <f>FL!M679</f>
        <v>0</v>
      </c>
      <c r="G672" s="377">
        <f>FL!AE679</f>
        <v>0</v>
      </c>
      <c r="H672" s="377">
        <f>FL!AF679</f>
        <v>0</v>
      </c>
      <c r="I672" s="377">
        <f>FL!AH679</f>
        <v>0</v>
      </c>
      <c r="J672" s="377">
        <f>FL!AI679</f>
        <v>0</v>
      </c>
      <c r="K672" s="377">
        <f>FL!AK679</f>
        <v>0</v>
      </c>
      <c r="L672" s="377">
        <f>FL!AM679</f>
        <v>0</v>
      </c>
      <c r="M672" s="377">
        <f>FL!AN679</f>
        <v>0</v>
      </c>
      <c r="N672" s="377">
        <f>FL!AO679</f>
        <v>0</v>
      </c>
      <c r="O672" s="377">
        <f>FL!AP679</f>
        <v>0</v>
      </c>
      <c r="P672" s="377">
        <f>FL!AQ679</f>
        <v>0</v>
      </c>
      <c r="Q672" s="377">
        <f>COUNTIF(FL!AR679,"Oui")</f>
        <v>0</v>
      </c>
      <c r="R672" s="354"/>
      <c r="S672" s="377">
        <f>Oncho!K679</f>
        <v>0</v>
      </c>
      <c r="T672" s="377">
        <f>MAX(Oncho!AB679,Oncho!BA679)</f>
        <v>0</v>
      </c>
      <c r="U672" s="377">
        <f>MAX(Oncho!AC679,Oncho!BB679)</f>
        <v>0</v>
      </c>
      <c r="V672" s="377">
        <f>MAX(Oncho!AE679,Oncho!BD679)</f>
        <v>0</v>
      </c>
      <c r="W672" s="377">
        <f>MAX(Oncho!AF679,Oncho!BE679)</f>
        <v>0</v>
      </c>
      <c r="X672" s="377">
        <f>MAX(Oncho!AG679,Oncho!BF679)</f>
        <v>0</v>
      </c>
      <c r="Y672" s="377">
        <f>MAX(Oncho!AH679,Oncho!BG679)</f>
        <v>0</v>
      </c>
      <c r="Z672" s="377">
        <f>MAX(Oncho!AI679,Oncho!BH679)</f>
        <v>0</v>
      </c>
      <c r="AA672" s="377">
        <f>MAX(Oncho!AJ679,Oncho!BI679)</f>
        <v>0</v>
      </c>
      <c r="AB672" s="377">
        <f>MAX(COUNTIF(Oncho!AK679,"Oui"),COUNTIF(Oncho!BJ679,"Oui"))</f>
        <v>0</v>
      </c>
      <c r="AC672" s="354"/>
      <c r="AD672" s="377">
        <f>SCH!P681</f>
        <v>0</v>
      </c>
      <c r="AE672" s="377">
        <f>SCH!AI681</f>
        <v>0</v>
      </c>
      <c r="AF672" s="377">
        <f>SCH!AJ681</f>
        <v>0</v>
      </c>
      <c r="AG672" s="377">
        <f>SCH!AN681</f>
        <v>0</v>
      </c>
      <c r="AH672" s="377">
        <f>SCH!AO681</f>
        <v>0</v>
      </c>
      <c r="AI672" s="377">
        <f>SCH!AT681</f>
        <v>0</v>
      </c>
      <c r="AJ672" s="377">
        <f>SCH!AU681</f>
        <v>0</v>
      </c>
      <c r="AK672" s="377">
        <f>SCH!AV681</f>
        <v>0</v>
      </c>
      <c r="AL672" s="377">
        <f>SCH!AW681</f>
        <v>0</v>
      </c>
      <c r="AM672" s="377">
        <f>COUNTIF(SCH!AX681,"Oui")</f>
        <v>0</v>
      </c>
      <c r="AN672" s="354"/>
      <c r="AO672" s="377">
        <f>GeoH!P681</f>
        <v>0</v>
      </c>
      <c r="AP672" s="377">
        <f>MAX(GeoH!AK681,GeoH!BS681)</f>
        <v>0</v>
      </c>
      <c r="AQ672" s="377">
        <f>MAX(GeoH!AL681,GeoH!BT681)</f>
        <v>0</v>
      </c>
      <c r="AR672" s="377">
        <f>MAX(GeoH!AM681,GeoH!BU681)</f>
        <v>0</v>
      </c>
      <c r="AS672" s="377">
        <f>MAX(GeoH!AN681,GeoH!BV681)</f>
        <v>0</v>
      </c>
      <c r="AT672" s="377">
        <f>MAX(GeoH!AO681,GeoH!BW681)</f>
        <v>0</v>
      </c>
      <c r="AU672" s="377">
        <f>MAX(GeoH!AQ681,GeoH!BY681)</f>
        <v>0</v>
      </c>
      <c r="AV672" s="377">
        <f>MAX(GeoH!AR681,GeoH!BZ681)</f>
        <v>0</v>
      </c>
      <c r="AW672" s="377">
        <f>MAX(GeoH!AS681,GeoH!CA681)</f>
        <v>0</v>
      </c>
      <c r="AX672" s="377">
        <f>MAX(GeoH!AT681,GeoH!CB681)</f>
        <v>0</v>
      </c>
      <c r="AY672" s="377">
        <f>MAX(GeoH!AU681,GeoH!CC681)</f>
        <v>0</v>
      </c>
      <c r="AZ672" s="377">
        <f>MAX(GeoH!AV681,GeoH!CD681)</f>
        <v>0</v>
      </c>
      <c r="BA672" s="377">
        <f>MAX(GeoH!AW681,GeoH!CE681)</f>
        <v>0</v>
      </c>
      <c r="BB672" s="377">
        <f>MAX(GeoH!AX681,GeoH!CF681)</f>
        <v>0</v>
      </c>
      <c r="BC672" s="377">
        <f>MAX(GeoH!AY681,GeoH!CG681)</f>
        <v>0</v>
      </c>
      <c r="BD672" s="377">
        <f>MAX(GeoH!AZ681,GeoH!CH681)</f>
        <v>0</v>
      </c>
      <c r="BE672" s="377">
        <f>MAX(GeoH!BA681,GeoH!CI681)</f>
        <v>0</v>
      </c>
      <c r="BF672" s="377">
        <f>MAX(GeoH!BB681,GeoH!CJ681)</f>
        <v>0</v>
      </c>
      <c r="BG672" s="377">
        <f>MAX(COUNTIF(GeoH!BC681,"Oui"),COUNTIF(GeoH!CK681,"Oui"))</f>
        <v>0</v>
      </c>
      <c r="BH672" s="354"/>
      <c r="BI672" s="377">
        <f>Trachome!Q684</f>
        <v>0</v>
      </c>
      <c r="BJ672" s="377">
        <f>Trachome!AK684</f>
        <v>0</v>
      </c>
      <c r="BK672" s="377">
        <f>Trachome!AL684</f>
        <v>0</v>
      </c>
      <c r="BL672" s="377">
        <f>Trachome!AN684</f>
        <v>0</v>
      </c>
      <c r="BM672" s="377">
        <f>Trachome!AO684</f>
        <v>0</v>
      </c>
      <c r="BN672" s="377">
        <f>Trachome!AT684</f>
        <v>0</v>
      </c>
      <c r="BO672" s="377">
        <f>Trachome!AU684</f>
        <v>0</v>
      </c>
      <c r="BP672" s="377">
        <f>Trachome!AV684</f>
        <v>0</v>
      </c>
      <c r="BQ672" s="377">
        <f>Trachome!AW684</f>
        <v>0</v>
      </c>
      <c r="BR672" s="377">
        <f>COUNTIF(Trachome!AX684,"Oui")</f>
        <v>0</v>
      </c>
      <c r="BS672" s="354"/>
      <c r="BT672" s="377">
        <f t="shared" si="113"/>
        <v>0</v>
      </c>
      <c r="BU672" s="377">
        <f t="shared" si="114"/>
        <v>0</v>
      </c>
      <c r="BV672" s="377">
        <f t="shared" si="115"/>
        <v>0</v>
      </c>
      <c r="BW672" s="377">
        <f t="shared" si="116"/>
        <v>0</v>
      </c>
      <c r="BX672" s="377">
        <f t="shared" si="117"/>
        <v>0</v>
      </c>
      <c r="BY672" s="377">
        <f t="shared" si="120"/>
        <v>0</v>
      </c>
      <c r="BZ672" s="377">
        <f t="shared" si="121"/>
        <v>0</v>
      </c>
      <c r="CA672" s="377">
        <f t="shared" si="122"/>
        <v>0</v>
      </c>
      <c r="CB672" s="377">
        <f t="shared" si="118"/>
        <v>0</v>
      </c>
      <c r="CC672" s="377">
        <f t="shared" si="119"/>
        <v>0</v>
      </c>
    </row>
    <row r="673" spans="2:81" x14ac:dyDescent="0.25">
      <c r="B673" s="169">
        <f>'Données démographiques'!B681</f>
        <v>0</v>
      </c>
      <c r="C673" s="169">
        <f>'Données démographiques'!C681</f>
        <v>0</v>
      </c>
      <c r="D673" s="170">
        <f>'Données démographiques'!D681</f>
        <v>0</v>
      </c>
      <c r="E673" s="76"/>
      <c r="F673" s="170">
        <f>FL!M680</f>
        <v>0</v>
      </c>
      <c r="G673" s="170">
        <f>FL!AE680</f>
        <v>0</v>
      </c>
      <c r="H673" s="170">
        <f>FL!AF680</f>
        <v>0</v>
      </c>
      <c r="I673" s="170">
        <f>FL!AH680</f>
        <v>0</v>
      </c>
      <c r="J673" s="170">
        <f>FL!AI680</f>
        <v>0</v>
      </c>
      <c r="K673" s="170">
        <f>FL!AK680</f>
        <v>0</v>
      </c>
      <c r="L673" s="170">
        <f>FL!AM680</f>
        <v>0</v>
      </c>
      <c r="M673" s="170">
        <f>FL!AN680</f>
        <v>0</v>
      </c>
      <c r="N673" s="170">
        <f>FL!AO680</f>
        <v>0</v>
      </c>
      <c r="O673" s="170">
        <f>FL!AP680</f>
        <v>0</v>
      </c>
      <c r="P673" s="170">
        <f>FL!AQ680</f>
        <v>0</v>
      </c>
      <c r="Q673" s="170">
        <f>COUNTIF(FL!AR680,"Oui")</f>
        <v>0</v>
      </c>
      <c r="R673" s="76"/>
      <c r="S673" s="170">
        <f>Oncho!K680</f>
        <v>0</v>
      </c>
      <c r="T673" s="170">
        <f>MAX(Oncho!AB680,Oncho!BA680)</f>
        <v>0</v>
      </c>
      <c r="U673" s="170">
        <f>MAX(Oncho!AC680,Oncho!BB680)</f>
        <v>0</v>
      </c>
      <c r="V673" s="170">
        <f>MAX(Oncho!AE680,Oncho!BD680)</f>
        <v>0</v>
      </c>
      <c r="W673" s="170">
        <f>MAX(Oncho!AF680,Oncho!BE680)</f>
        <v>0</v>
      </c>
      <c r="X673" s="170">
        <f>MAX(Oncho!AG680,Oncho!BF680)</f>
        <v>0</v>
      </c>
      <c r="Y673" s="170">
        <f>MAX(Oncho!AH680,Oncho!BG680)</f>
        <v>0</v>
      </c>
      <c r="Z673" s="170">
        <f>MAX(Oncho!AI680,Oncho!BH680)</f>
        <v>0</v>
      </c>
      <c r="AA673" s="170">
        <f>MAX(Oncho!AJ680,Oncho!BI680)</f>
        <v>0</v>
      </c>
      <c r="AB673" s="170">
        <f>MAX(COUNTIF(Oncho!AK680,"Oui"),COUNTIF(Oncho!BJ680,"Oui"))</f>
        <v>0</v>
      </c>
      <c r="AC673" s="76"/>
      <c r="AD673" s="170">
        <f>SCH!P682</f>
        <v>0</v>
      </c>
      <c r="AE673" s="170">
        <f>SCH!AI682</f>
        <v>0</v>
      </c>
      <c r="AF673" s="170">
        <f>SCH!AJ682</f>
        <v>0</v>
      </c>
      <c r="AG673" s="170">
        <f>SCH!AN682</f>
        <v>0</v>
      </c>
      <c r="AH673" s="170">
        <f>SCH!AO682</f>
        <v>0</v>
      </c>
      <c r="AI673" s="170">
        <f>SCH!AT682</f>
        <v>0</v>
      </c>
      <c r="AJ673" s="170">
        <f>SCH!AU682</f>
        <v>0</v>
      </c>
      <c r="AK673" s="170">
        <f>SCH!AV682</f>
        <v>0</v>
      </c>
      <c r="AL673" s="170">
        <f>SCH!AW682</f>
        <v>0</v>
      </c>
      <c r="AM673" s="170">
        <f>COUNTIF(SCH!AX682,"Oui")</f>
        <v>0</v>
      </c>
      <c r="AN673" s="76"/>
      <c r="AO673" s="170">
        <f>GeoH!P682</f>
        <v>0</v>
      </c>
      <c r="AP673" s="170">
        <f>MAX(GeoH!AK682,GeoH!BS682)</f>
        <v>0</v>
      </c>
      <c r="AQ673" s="170">
        <f>MAX(GeoH!AL682,GeoH!BT682)</f>
        <v>0</v>
      </c>
      <c r="AR673" s="170">
        <f>MAX(GeoH!AM682,GeoH!BU682)</f>
        <v>0</v>
      </c>
      <c r="AS673" s="170">
        <f>MAX(GeoH!AN682,GeoH!BV682)</f>
        <v>0</v>
      </c>
      <c r="AT673" s="170">
        <f>MAX(GeoH!AO682,GeoH!BW682)</f>
        <v>0</v>
      </c>
      <c r="AU673" s="170">
        <f>MAX(GeoH!AQ682,GeoH!BY682)</f>
        <v>0</v>
      </c>
      <c r="AV673" s="170">
        <f>MAX(GeoH!AR682,GeoH!BZ682)</f>
        <v>0</v>
      </c>
      <c r="AW673" s="170">
        <f>MAX(GeoH!AS682,GeoH!CA682)</f>
        <v>0</v>
      </c>
      <c r="AX673" s="170">
        <f>MAX(GeoH!AT682,GeoH!CB682)</f>
        <v>0</v>
      </c>
      <c r="AY673" s="170">
        <f>MAX(GeoH!AU682,GeoH!CC682)</f>
        <v>0</v>
      </c>
      <c r="AZ673" s="170">
        <f>MAX(GeoH!AV682,GeoH!CD682)</f>
        <v>0</v>
      </c>
      <c r="BA673" s="170">
        <f>MAX(GeoH!AW682,GeoH!CE682)</f>
        <v>0</v>
      </c>
      <c r="BB673" s="170">
        <f>MAX(GeoH!AX682,GeoH!CF682)</f>
        <v>0</v>
      </c>
      <c r="BC673" s="170">
        <f>MAX(GeoH!AY682,GeoH!CG682)</f>
        <v>0</v>
      </c>
      <c r="BD673" s="170">
        <f>MAX(GeoH!AZ682,GeoH!CH682)</f>
        <v>0</v>
      </c>
      <c r="BE673" s="170">
        <f>MAX(GeoH!BA682,GeoH!CI682)</f>
        <v>0</v>
      </c>
      <c r="BF673" s="170">
        <f>MAX(GeoH!BB682,GeoH!CJ682)</f>
        <v>0</v>
      </c>
      <c r="BG673" s="170">
        <f>MAX(COUNTIF(GeoH!BC682,"Oui"),COUNTIF(GeoH!CK682,"Oui"))</f>
        <v>0</v>
      </c>
      <c r="BH673" s="76"/>
      <c r="BI673" s="170">
        <f>Trachome!Q685</f>
        <v>0</v>
      </c>
      <c r="BJ673" s="170">
        <f>Trachome!AK685</f>
        <v>0</v>
      </c>
      <c r="BK673" s="170">
        <f>Trachome!AL685</f>
        <v>0</v>
      </c>
      <c r="BL673" s="170">
        <f>Trachome!AN685</f>
        <v>0</v>
      </c>
      <c r="BM673" s="170">
        <f>Trachome!AO685</f>
        <v>0</v>
      </c>
      <c r="BN673" s="170">
        <f>Trachome!AT685</f>
        <v>0</v>
      </c>
      <c r="BO673" s="170">
        <f>Trachome!AU685</f>
        <v>0</v>
      </c>
      <c r="BP673" s="170">
        <f>Trachome!AV685</f>
        <v>0</v>
      </c>
      <c r="BQ673" s="170">
        <f>Trachome!AW685</f>
        <v>0</v>
      </c>
      <c r="BR673" s="170">
        <f>COUNTIF(Trachome!AX685,"Oui")</f>
        <v>0</v>
      </c>
      <c r="BS673" s="76"/>
      <c r="BT673" s="170">
        <f t="shared" si="113"/>
        <v>0</v>
      </c>
      <c r="BU673" s="170">
        <f t="shared" si="114"/>
        <v>0</v>
      </c>
      <c r="BV673" s="170">
        <f t="shared" si="115"/>
        <v>0</v>
      </c>
      <c r="BW673" s="170">
        <f t="shared" si="116"/>
        <v>0</v>
      </c>
      <c r="BX673" s="170">
        <f t="shared" si="117"/>
        <v>0</v>
      </c>
      <c r="BY673" s="170">
        <f t="shared" si="120"/>
        <v>0</v>
      </c>
      <c r="BZ673" s="170">
        <f t="shared" si="121"/>
        <v>0</v>
      </c>
      <c r="CA673" s="170">
        <f t="shared" si="122"/>
        <v>0</v>
      </c>
      <c r="CB673" s="170">
        <f t="shared" si="118"/>
        <v>0</v>
      </c>
      <c r="CC673" s="170">
        <f t="shared" si="119"/>
        <v>0</v>
      </c>
    </row>
    <row r="674" spans="2:81" x14ac:dyDescent="0.25">
      <c r="B674" s="376">
        <f>'Données démographiques'!B682</f>
        <v>0</v>
      </c>
      <c r="C674" s="376">
        <f>'Données démographiques'!C682</f>
        <v>0</v>
      </c>
      <c r="D674" s="377">
        <f>'Données démographiques'!D682</f>
        <v>0</v>
      </c>
      <c r="E674" s="354"/>
      <c r="F674" s="377">
        <f>FL!M681</f>
        <v>0</v>
      </c>
      <c r="G674" s="377">
        <f>FL!AE681</f>
        <v>0</v>
      </c>
      <c r="H674" s="377">
        <f>FL!AF681</f>
        <v>0</v>
      </c>
      <c r="I674" s="377">
        <f>FL!AH681</f>
        <v>0</v>
      </c>
      <c r="J674" s="377">
        <f>FL!AI681</f>
        <v>0</v>
      </c>
      <c r="K674" s="377">
        <f>FL!AK681</f>
        <v>0</v>
      </c>
      <c r="L674" s="377">
        <f>FL!AM681</f>
        <v>0</v>
      </c>
      <c r="M674" s="377">
        <f>FL!AN681</f>
        <v>0</v>
      </c>
      <c r="N674" s="377">
        <f>FL!AO681</f>
        <v>0</v>
      </c>
      <c r="O674" s="377">
        <f>FL!AP681</f>
        <v>0</v>
      </c>
      <c r="P674" s="377">
        <f>FL!AQ681</f>
        <v>0</v>
      </c>
      <c r="Q674" s="377">
        <f>COUNTIF(FL!AR681,"Oui")</f>
        <v>0</v>
      </c>
      <c r="R674" s="354"/>
      <c r="S674" s="377">
        <f>Oncho!K681</f>
        <v>0</v>
      </c>
      <c r="T674" s="377">
        <f>MAX(Oncho!AB681,Oncho!BA681)</f>
        <v>0</v>
      </c>
      <c r="U674" s="377">
        <f>MAX(Oncho!AC681,Oncho!BB681)</f>
        <v>0</v>
      </c>
      <c r="V674" s="377">
        <f>MAX(Oncho!AE681,Oncho!BD681)</f>
        <v>0</v>
      </c>
      <c r="W674" s="377">
        <f>MAX(Oncho!AF681,Oncho!BE681)</f>
        <v>0</v>
      </c>
      <c r="X674" s="377">
        <f>MAX(Oncho!AG681,Oncho!BF681)</f>
        <v>0</v>
      </c>
      <c r="Y674" s="377">
        <f>MAX(Oncho!AH681,Oncho!BG681)</f>
        <v>0</v>
      </c>
      <c r="Z674" s="377">
        <f>MAX(Oncho!AI681,Oncho!BH681)</f>
        <v>0</v>
      </c>
      <c r="AA674" s="377">
        <f>MAX(Oncho!AJ681,Oncho!BI681)</f>
        <v>0</v>
      </c>
      <c r="AB674" s="377">
        <f>MAX(COUNTIF(Oncho!AK681,"Oui"),COUNTIF(Oncho!BJ681,"Oui"))</f>
        <v>0</v>
      </c>
      <c r="AC674" s="354"/>
      <c r="AD674" s="377">
        <f>SCH!P683</f>
        <v>0</v>
      </c>
      <c r="AE674" s="377">
        <f>SCH!AI683</f>
        <v>0</v>
      </c>
      <c r="AF674" s="377">
        <f>SCH!AJ683</f>
        <v>0</v>
      </c>
      <c r="AG674" s="377">
        <f>SCH!AN683</f>
        <v>0</v>
      </c>
      <c r="AH674" s="377">
        <f>SCH!AO683</f>
        <v>0</v>
      </c>
      <c r="AI674" s="377">
        <f>SCH!AT683</f>
        <v>0</v>
      </c>
      <c r="AJ674" s="377">
        <f>SCH!AU683</f>
        <v>0</v>
      </c>
      <c r="AK674" s="377">
        <f>SCH!AV683</f>
        <v>0</v>
      </c>
      <c r="AL674" s="377">
        <f>SCH!AW683</f>
        <v>0</v>
      </c>
      <c r="AM674" s="377">
        <f>COUNTIF(SCH!AX683,"Oui")</f>
        <v>0</v>
      </c>
      <c r="AN674" s="354"/>
      <c r="AO674" s="377">
        <f>GeoH!P683</f>
        <v>0</v>
      </c>
      <c r="AP674" s="377">
        <f>MAX(GeoH!AK683,GeoH!BS683)</f>
        <v>0</v>
      </c>
      <c r="AQ674" s="377">
        <f>MAX(GeoH!AL683,GeoH!BT683)</f>
        <v>0</v>
      </c>
      <c r="AR674" s="377">
        <f>MAX(GeoH!AM683,GeoH!BU683)</f>
        <v>0</v>
      </c>
      <c r="AS674" s="377">
        <f>MAX(GeoH!AN683,GeoH!BV683)</f>
        <v>0</v>
      </c>
      <c r="AT674" s="377">
        <f>MAX(GeoH!AO683,GeoH!BW683)</f>
        <v>0</v>
      </c>
      <c r="AU674" s="377">
        <f>MAX(GeoH!AQ683,GeoH!BY683)</f>
        <v>0</v>
      </c>
      <c r="AV674" s="377">
        <f>MAX(GeoH!AR683,GeoH!BZ683)</f>
        <v>0</v>
      </c>
      <c r="AW674" s="377">
        <f>MAX(GeoH!AS683,GeoH!CA683)</f>
        <v>0</v>
      </c>
      <c r="AX674" s="377">
        <f>MAX(GeoH!AT683,GeoH!CB683)</f>
        <v>0</v>
      </c>
      <c r="AY674" s="377">
        <f>MAX(GeoH!AU683,GeoH!CC683)</f>
        <v>0</v>
      </c>
      <c r="AZ674" s="377">
        <f>MAX(GeoH!AV683,GeoH!CD683)</f>
        <v>0</v>
      </c>
      <c r="BA674" s="377">
        <f>MAX(GeoH!AW683,GeoH!CE683)</f>
        <v>0</v>
      </c>
      <c r="BB674" s="377">
        <f>MAX(GeoH!AX683,GeoH!CF683)</f>
        <v>0</v>
      </c>
      <c r="BC674" s="377">
        <f>MAX(GeoH!AY683,GeoH!CG683)</f>
        <v>0</v>
      </c>
      <c r="BD674" s="377">
        <f>MAX(GeoH!AZ683,GeoH!CH683)</f>
        <v>0</v>
      </c>
      <c r="BE674" s="377">
        <f>MAX(GeoH!BA683,GeoH!CI683)</f>
        <v>0</v>
      </c>
      <c r="BF674" s="377">
        <f>MAX(GeoH!BB683,GeoH!CJ683)</f>
        <v>0</v>
      </c>
      <c r="BG674" s="377">
        <f>MAX(COUNTIF(GeoH!BC683,"Oui"),COUNTIF(GeoH!CK683,"Oui"))</f>
        <v>0</v>
      </c>
      <c r="BH674" s="354"/>
      <c r="BI674" s="377">
        <f>Trachome!Q686</f>
        <v>0</v>
      </c>
      <c r="BJ674" s="377">
        <f>Trachome!AK686</f>
        <v>0</v>
      </c>
      <c r="BK674" s="377">
        <f>Trachome!AL686</f>
        <v>0</v>
      </c>
      <c r="BL674" s="377">
        <f>Trachome!AN686</f>
        <v>0</v>
      </c>
      <c r="BM674" s="377">
        <f>Trachome!AO686</f>
        <v>0</v>
      </c>
      <c r="BN674" s="377">
        <f>Trachome!AT686</f>
        <v>0</v>
      </c>
      <c r="BO674" s="377">
        <f>Trachome!AU686</f>
        <v>0</v>
      </c>
      <c r="BP674" s="377">
        <f>Trachome!AV686</f>
        <v>0</v>
      </c>
      <c r="BQ674" s="377">
        <f>Trachome!AW686</f>
        <v>0</v>
      </c>
      <c r="BR674" s="377">
        <f>COUNTIF(Trachome!AX686,"Oui")</f>
        <v>0</v>
      </c>
      <c r="BS674" s="354"/>
      <c r="BT674" s="377">
        <f t="shared" si="113"/>
        <v>0</v>
      </c>
      <c r="BU674" s="377">
        <f t="shared" si="114"/>
        <v>0</v>
      </c>
      <c r="BV674" s="377">
        <f t="shared" si="115"/>
        <v>0</v>
      </c>
      <c r="BW674" s="377">
        <f t="shared" si="116"/>
        <v>0</v>
      </c>
      <c r="BX674" s="377">
        <f t="shared" si="117"/>
        <v>0</v>
      </c>
      <c r="BY674" s="377">
        <f t="shared" si="120"/>
        <v>0</v>
      </c>
      <c r="BZ674" s="377">
        <f t="shared" si="121"/>
        <v>0</v>
      </c>
      <c r="CA674" s="377">
        <f t="shared" si="122"/>
        <v>0</v>
      </c>
      <c r="CB674" s="377">
        <f t="shared" si="118"/>
        <v>0</v>
      </c>
      <c r="CC674" s="377">
        <f t="shared" si="119"/>
        <v>0</v>
      </c>
    </row>
    <row r="675" spans="2:81" x14ac:dyDescent="0.25">
      <c r="B675" s="169">
        <f>'Données démographiques'!B683</f>
        <v>0</v>
      </c>
      <c r="C675" s="169">
        <f>'Données démographiques'!C683</f>
        <v>0</v>
      </c>
      <c r="D675" s="170">
        <f>'Données démographiques'!D683</f>
        <v>0</v>
      </c>
      <c r="E675" s="76"/>
      <c r="F675" s="170">
        <f>FL!M682</f>
        <v>0</v>
      </c>
      <c r="G675" s="170">
        <f>FL!AE682</f>
        <v>0</v>
      </c>
      <c r="H675" s="170">
        <f>FL!AF682</f>
        <v>0</v>
      </c>
      <c r="I675" s="170">
        <f>FL!AH682</f>
        <v>0</v>
      </c>
      <c r="J675" s="170">
        <f>FL!AI682</f>
        <v>0</v>
      </c>
      <c r="K675" s="170">
        <f>FL!AK682</f>
        <v>0</v>
      </c>
      <c r="L675" s="170">
        <f>FL!AM682</f>
        <v>0</v>
      </c>
      <c r="M675" s="170">
        <f>FL!AN682</f>
        <v>0</v>
      </c>
      <c r="N675" s="170">
        <f>FL!AO682</f>
        <v>0</v>
      </c>
      <c r="O675" s="170">
        <f>FL!AP682</f>
        <v>0</v>
      </c>
      <c r="P675" s="170">
        <f>FL!AQ682</f>
        <v>0</v>
      </c>
      <c r="Q675" s="170">
        <f>COUNTIF(FL!AR682,"Oui")</f>
        <v>0</v>
      </c>
      <c r="R675" s="76"/>
      <c r="S675" s="170">
        <f>Oncho!K682</f>
        <v>0</v>
      </c>
      <c r="T675" s="170">
        <f>MAX(Oncho!AB682,Oncho!BA682)</f>
        <v>0</v>
      </c>
      <c r="U675" s="170">
        <f>MAX(Oncho!AC682,Oncho!BB682)</f>
        <v>0</v>
      </c>
      <c r="V675" s="170">
        <f>MAX(Oncho!AE682,Oncho!BD682)</f>
        <v>0</v>
      </c>
      <c r="W675" s="170">
        <f>MAX(Oncho!AF682,Oncho!BE682)</f>
        <v>0</v>
      </c>
      <c r="X675" s="170">
        <f>MAX(Oncho!AG682,Oncho!BF682)</f>
        <v>0</v>
      </c>
      <c r="Y675" s="170">
        <f>MAX(Oncho!AH682,Oncho!BG682)</f>
        <v>0</v>
      </c>
      <c r="Z675" s="170">
        <f>MAX(Oncho!AI682,Oncho!BH682)</f>
        <v>0</v>
      </c>
      <c r="AA675" s="170">
        <f>MAX(Oncho!AJ682,Oncho!BI682)</f>
        <v>0</v>
      </c>
      <c r="AB675" s="170">
        <f>MAX(COUNTIF(Oncho!AK682,"Oui"),COUNTIF(Oncho!BJ682,"Oui"))</f>
        <v>0</v>
      </c>
      <c r="AC675" s="76"/>
      <c r="AD675" s="170">
        <f>SCH!P684</f>
        <v>0</v>
      </c>
      <c r="AE675" s="170">
        <f>SCH!AI684</f>
        <v>0</v>
      </c>
      <c r="AF675" s="170">
        <f>SCH!AJ684</f>
        <v>0</v>
      </c>
      <c r="AG675" s="170">
        <f>SCH!AN684</f>
        <v>0</v>
      </c>
      <c r="AH675" s="170">
        <f>SCH!AO684</f>
        <v>0</v>
      </c>
      <c r="AI675" s="170">
        <f>SCH!AT684</f>
        <v>0</v>
      </c>
      <c r="AJ675" s="170">
        <f>SCH!AU684</f>
        <v>0</v>
      </c>
      <c r="AK675" s="170">
        <f>SCH!AV684</f>
        <v>0</v>
      </c>
      <c r="AL675" s="170">
        <f>SCH!AW684</f>
        <v>0</v>
      </c>
      <c r="AM675" s="170">
        <f>COUNTIF(SCH!AX684,"Oui")</f>
        <v>0</v>
      </c>
      <c r="AN675" s="76"/>
      <c r="AO675" s="170">
        <f>GeoH!P684</f>
        <v>0</v>
      </c>
      <c r="AP675" s="170">
        <f>MAX(GeoH!AK684,GeoH!BS684)</f>
        <v>0</v>
      </c>
      <c r="AQ675" s="170">
        <f>MAX(GeoH!AL684,GeoH!BT684)</f>
        <v>0</v>
      </c>
      <c r="AR675" s="170">
        <f>MAX(GeoH!AM684,GeoH!BU684)</f>
        <v>0</v>
      </c>
      <c r="AS675" s="170">
        <f>MAX(GeoH!AN684,GeoH!BV684)</f>
        <v>0</v>
      </c>
      <c r="AT675" s="170">
        <f>MAX(GeoH!AO684,GeoH!BW684)</f>
        <v>0</v>
      </c>
      <c r="AU675" s="170">
        <f>MAX(GeoH!AQ684,GeoH!BY684)</f>
        <v>0</v>
      </c>
      <c r="AV675" s="170">
        <f>MAX(GeoH!AR684,GeoH!BZ684)</f>
        <v>0</v>
      </c>
      <c r="AW675" s="170">
        <f>MAX(GeoH!AS684,GeoH!CA684)</f>
        <v>0</v>
      </c>
      <c r="AX675" s="170">
        <f>MAX(GeoH!AT684,GeoH!CB684)</f>
        <v>0</v>
      </c>
      <c r="AY675" s="170">
        <f>MAX(GeoH!AU684,GeoH!CC684)</f>
        <v>0</v>
      </c>
      <c r="AZ675" s="170">
        <f>MAX(GeoH!AV684,GeoH!CD684)</f>
        <v>0</v>
      </c>
      <c r="BA675" s="170">
        <f>MAX(GeoH!AW684,GeoH!CE684)</f>
        <v>0</v>
      </c>
      <c r="BB675" s="170">
        <f>MAX(GeoH!AX684,GeoH!CF684)</f>
        <v>0</v>
      </c>
      <c r="BC675" s="170">
        <f>MAX(GeoH!AY684,GeoH!CG684)</f>
        <v>0</v>
      </c>
      <c r="BD675" s="170">
        <f>MAX(GeoH!AZ684,GeoH!CH684)</f>
        <v>0</v>
      </c>
      <c r="BE675" s="170">
        <f>MAX(GeoH!BA684,GeoH!CI684)</f>
        <v>0</v>
      </c>
      <c r="BF675" s="170">
        <f>MAX(GeoH!BB684,GeoH!CJ684)</f>
        <v>0</v>
      </c>
      <c r="BG675" s="170">
        <f>MAX(COUNTIF(GeoH!BC684,"Oui"),COUNTIF(GeoH!CK684,"Oui"))</f>
        <v>0</v>
      </c>
      <c r="BH675" s="76"/>
      <c r="BI675" s="170">
        <f>Trachome!Q687</f>
        <v>0</v>
      </c>
      <c r="BJ675" s="170">
        <f>Trachome!AK687</f>
        <v>0</v>
      </c>
      <c r="BK675" s="170">
        <f>Trachome!AL687</f>
        <v>0</v>
      </c>
      <c r="BL675" s="170">
        <f>Trachome!AN687</f>
        <v>0</v>
      </c>
      <c r="BM675" s="170">
        <f>Trachome!AO687</f>
        <v>0</v>
      </c>
      <c r="BN675" s="170">
        <f>Trachome!AT687</f>
        <v>0</v>
      </c>
      <c r="BO675" s="170">
        <f>Trachome!AU687</f>
        <v>0</v>
      </c>
      <c r="BP675" s="170">
        <f>Trachome!AV687</f>
        <v>0</v>
      </c>
      <c r="BQ675" s="170">
        <f>Trachome!AW687</f>
        <v>0</v>
      </c>
      <c r="BR675" s="170">
        <f>COUNTIF(Trachome!AX687,"Oui")</f>
        <v>0</v>
      </c>
      <c r="BS675" s="76"/>
      <c r="BT675" s="170">
        <f t="shared" si="113"/>
        <v>0</v>
      </c>
      <c r="BU675" s="170">
        <f t="shared" si="114"/>
        <v>0</v>
      </c>
      <c r="BV675" s="170">
        <f t="shared" si="115"/>
        <v>0</v>
      </c>
      <c r="BW675" s="170">
        <f t="shared" si="116"/>
        <v>0</v>
      </c>
      <c r="BX675" s="170">
        <f t="shared" si="117"/>
        <v>0</v>
      </c>
      <c r="BY675" s="170">
        <f t="shared" si="120"/>
        <v>0</v>
      </c>
      <c r="BZ675" s="170">
        <f t="shared" si="121"/>
        <v>0</v>
      </c>
      <c r="CA675" s="170">
        <f t="shared" si="122"/>
        <v>0</v>
      </c>
      <c r="CB675" s="170">
        <f t="shared" si="118"/>
        <v>0</v>
      </c>
      <c r="CC675" s="170">
        <f t="shared" si="119"/>
        <v>0</v>
      </c>
    </row>
    <row r="676" spans="2:81" x14ac:dyDescent="0.25">
      <c r="B676" s="376">
        <f>'Données démographiques'!B684</f>
        <v>0</v>
      </c>
      <c r="C676" s="376">
        <f>'Données démographiques'!C684</f>
        <v>0</v>
      </c>
      <c r="D676" s="377">
        <f>'Données démographiques'!D684</f>
        <v>0</v>
      </c>
      <c r="E676" s="354"/>
      <c r="F676" s="377">
        <f>FL!M683</f>
        <v>0</v>
      </c>
      <c r="G676" s="377">
        <f>FL!AE683</f>
        <v>0</v>
      </c>
      <c r="H676" s="377">
        <f>FL!AF683</f>
        <v>0</v>
      </c>
      <c r="I676" s="377">
        <f>FL!AH683</f>
        <v>0</v>
      </c>
      <c r="J676" s="377">
        <f>FL!AI683</f>
        <v>0</v>
      </c>
      <c r="K676" s="377">
        <f>FL!AK683</f>
        <v>0</v>
      </c>
      <c r="L676" s="377">
        <f>FL!AM683</f>
        <v>0</v>
      </c>
      <c r="M676" s="377">
        <f>FL!AN683</f>
        <v>0</v>
      </c>
      <c r="N676" s="377">
        <f>FL!AO683</f>
        <v>0</v>
      </c>
      <c r="O676" s="377">
        <f>FL!AP683</f>
        <v>0</v>
      </c>
      <c r="P676" s="377">
        <f>FL!AQ683</f>
        <v>0</v>
      </c>
      <c r="Q676" s="377">
        <f>COUNTIF(FL!AR683,"Oui")</f>
        <v>0</v>
      </c>
      <c r="R676" s="354"/>
      <c r="S676" s="377">
        <f>Oncho!K683</f>
        <v>0</v>
      </c>
      <c r="T676" s="377">
        <f>MAX(Oncho!AB683,Oncho!BA683)</f>
        <v>0</v>
      </c>
      <c r="U676" s="377">
        <f>MAX(Oncho!AC683,Oncho!BB683)</f>
        <v>0</v>
      </c>
      <c r="V676" s="377">
        <f>MAX(Oncho!AE683,Oncho!BD683)</f>
        <v>0</v>
      </c>
      <c r="W676" s="377">
        <f>MAX(Oncho!AF683,Oncho!BE683)</f>
        <v>0</v>
      </c>
      <c r="X676" s="377">
        <f>MAX(Oncho!AG683,Oncho!BF683)</f>
        <v>0</v>
      </c>
      <c r="Y676" s="377">
        <f>MAX(Oncho!AH683,Oncho!BG683)</f>
        <v>0</v>
      </c>
      <c r="Z676" s="377">
        <f>MAX(Oncho!AI683,Oncho!BH683)</f>
        <v>0</v>
      </c>
      <c r="AA676" s="377">
        <f>MAX(Oncho!AJ683,Oncho!BI683)</f>
        <v>0</v>
      </c>
      <c r="AB676" s="377">
        <f>MAX(COUNTIF(Oncho!AK683,"Oui"),COUNTIF(Oncho!BJ683,"Oui"))</f>
        <v>0</v>
      </c>
      <c r="AC676" s="354"/>
      <c r="AD676" s="377">
        <f>SCH!P685</f>
        <v>0</v>
      </c>
      <c r="AE676" s="377">
        <f>SCH!AI685</f>
        <v>0</v>
      </c>
      <c r="AF676" s="377">
        <f>SCH!AJ685</f>
        <v>0</v>
      </c>
      <c r="AG676" s="377">
        <f>SCH!AN685</f>
        <v>0</v>
      </c>
      <c r="AH676" s="377">
        <f>SCH!AO685</f>
        <v>0</v>
      </c>
      <c r="AI676" s="377">
        <f>SCH!AT685</f>
        <v>0</v>
      </c>
      <c r="AJ676" s="377">
        <f>SCH!AU685</f>
        <v>0</v>
      </c>
      <c r="AK676" s="377">
        <f>SCH!AV685</f>
        <v>0</v>
      </c>
      <c r="AL676" s="377">
        <f>SCH!AW685</f>
        <v>0</v>
      </c>
      <c r="AM676" s="377">
        <f>COUNTIF(SCH!AX685,"Oui")</f>
        <v>0</v>
      </c>
      <c r="AN676" s="354"/>
      <c r="AO676" s="377">
        <f>GeoH!P685</f>
        <v>0</v>
      </c>
      <c r="AP676" s="377">
        <f>MAX(GeoH!AK685,GeoH!BS685)</f>
        <v>0</v>
      </c>
      <c r="AQ676" s="377">
        <f>MAX(GeoH!AL685,GeoH!BT685)</f>
        <v>0</v>
      </c>
      <c r="AR676" s="377">
        <f>MAX(GeoH!AM685,GeoH!BU685)</f>
        <v>0</v>
      </c>
      <c r="AS676" s="377">
        <f>MAX(GeoH!AN685,GeoH!BV685)</f>
        <v>0</v>
      </c>
      <c r="AT676" s="377">
        <f>MAX(GeoH!AO685,GeoH!BW685)</f>
        <v>0</v>
      </c>
      <c r="AU676" s="377">
        <f>MAX(GeoH!AQ685,GeoH!BY685)</f>
        <v>0</v>
      </c>
      <c r="AV676" s="377">
        <f>MAX(GeoH!AR685,GeoH!BZ685)</f>
        <v>0</v>
      </c>
      <c r="AW676" s="377">
        <f>MAX(GeoH!AS685,GeoH!CA685)</f>
        <v>0</v>
      </c>
      <c r="AX676" s="377">
        <f>MAX(GeoH!AT685,GeoH!CB685)</f>
        <v>0</v>
      </c>
      <c r="AY676" s="377">
        <f>MAX(GeoH!AU685,GeoH!CC685)</f>
        <v>0</v>
      </c>
      <c r="AZ676" s="377">
        <f>MAX(GeoH!AV685,GeoH!CD685)</f>
        <v>0</v>
      </c>
      <c r="BA676" s="377">
        <f>MAX(GeoH!AW685,GeoH!CE685)</f>
        <v>0</v>
      </c>
      <c r="BB676" s="377">
        <f>MAX(GeoH!AX685,GeoH!CF685)</f>
        <v>0</v>
      </c>
      <c r="BC676" s="377">
        <f>MAX(GeoH!AY685,GeoH!CG685)</f>
        <v>0</v>
      </c>
      <c r="BD676" s="377">
        <f>MAX(GeoH!AZ685,GeoH!CH685)</f>
        <v>0</v>
      </c>
      <c r="BE676" s="377">
        <f>MAX(GeoH!BA685,GeoH!CI685)</f>
        <v>0</v>
      </c>
      <c r="BF676" s="377">
        <f>MAX(GeoH!BB685,GeoH!CJ685)</f>
        <v>0</v>
      </c>
      <c r="BG676" s="377">
        <f>MAX(COUNTIF(GeoH!BC685,"Oui"),COUNTIF(GeoH!CK685,"Oui"))</f>
        <v>0</v>
      </c>
      <c r="BH676" s="354"/>
      <c r="BI676" s="377">
        <f>Trachome!Q688</f>
        <v>0</v>
      </c>
      <c r="BJ676" s="377">
        <f>Trachome!AK688</f>
        <v>0</v>
      </c>
      <c r="BK676" s="377">
        <f>Trachome!AL688</f>
        <v>0</v>
      </c>
      <c r="BL676" s="377">
        <f>Trachome!AN688</f>
        <v>0</v>
      </c>
      <c r="BM676" s="377">
        <f>Trachome!AO688</f>
        <v>0</v>
      </c>
      <c r="BN676" s="377">
        <f>Trachome!AT688</f>
        <v>0</v>
      </c>
      <c r="BO676" s="377">
        <f>Trachome!AU688</f>
        <v>0</v>
      </c>
      <c r="BP676" s="377">
        <f>Trachome!AV688</f>
        <v>0</v>
      </c>
      <c r="BQ676" s="377">
        <f>Trachome!AW688</f>
        <v>0</v>
      </c>
      <c r="BR676" s="377">
        <f>COUNTIF(Trachome!AX688,"Oui")</f>
        <v>0</v>
      </c>
      <c r="BS676" s="354"/>
      <c r="BT676" s="377">
        <f t="shared" si="113"/>
        <v>0</v>
      </c>
      <c r="BU676" s="377">
        <f t="shared" si="114"/>
        <v>0</v>
      </c>
      <c r="BV676" s="377">
        <f t="shared" si="115"/>
        <v>0</v>
      </c>
      <c r="BW676" s="377">
        <f t="shared" si="116"/>
        <v>0</v>
      </c>
      <c r="BX676" s="377">
        <f t="shared" si="117"/>
        <v>0</v>
      </c>
      <c r="BY676" s="377">
        <f t="shared" si="120"/>
        <v>0</v>
      </c>
      <c r="BZ676" s="377">
        <f t="shared" si="121"/>
        <v>0</v>
      </c>
      <c r="CA676" s="377">
        <f t="shared" si="122"/>
        <v>0</v>
      </c>
      <c r="CB676" s="377">
        <f t="shared" si="118"/>
        <v>0</v>
      </c>
      <c r="CC676" s="377">
        <f t="shared" si="119"/>
        <v>0</v>
      </c>
    </row>
    <row r="677" spans="2:81" x14ac:dyDescent="0.25">
      <c r="B677" s="169">
        <f>'Données démographiques'!B685</f>
        <v>0</v>
      </c>
      <c r="C677" s="169">
        <f>'Données démographiques'!C685</f>
        <v>0</v>
      </c>
      <c r="D677" s="170">
        <f>'Données démographiques'!D685</f>
        <v>0</v>
      </c>
      <c r="E677" s="76"/>
      <c r="F677" s="170">
        <f>FL!M684</f>
        <v>0</v>
      </c>
      <c r="G677" s="170">
        <f>FL!AE684</f>
        <v>0</v>
      </c>
      <c r="H677" s="170">
        <f>FL!AF684</f>
        <v>0</v>
      </c>
      <c r="I677" s="170">
        <f>FL!AH684</f>
        <v>0</v>
      </c>
      <c r="J677" s="170">
        <f>FL!AI684</f>
        <v>0</v>
      </c>
      <c r="K677" s="170">
        <f>FL!AK684</f>
        <v>0</v>
      </c>
      <c r="L677" s="170">
        <f>FL!AM684</f>
        <v>0</v>
      </c>
      <c r="M677" s="170">
        <f>FL!AN684</f>
        <v>0</v>
      </c>
      <c r="N677" s="170">
        <f>FL!AO684</f>
        <v>0</v>
      </c>
      <c r="O677" s="170">
        <f>FL!AP684</f>
        <v>0</v>
      </c>
      <c r="P677" s="170">
        <f>FL!AQ684</f>
        <v>0</v>
      </c>
      <c r="Q677" s="170">
        <f>COUNTIF(FL!AR684,"Oui")</f>
        <v>0</v>
      </c>
      <c r="R677" s="76"/>
      <c r="S677" s="170">
        <f>Oncho!K684</f>
        <v>0</v>
      </c>
      <c r="T677" s="170">
        <f>MAX(Oncho!AB684,Oncho!BA684)</f>
        <v>0</v>
      </c>
      <c r="U677" s="170">
        <f>MAX(Oncho!AC684,Oncho!BB684)</f>
        <v>0</v>
      </c>
      <c r="V677" s="170">
        <f>MAX(Oncho!AE684,Oncho!BD684)</f>
        <v>0</v>
      </c>
      <c r="W677" s="170">
        <f>MAX(Oncho!AF684,Oncho!BE684)</f>
        <v>0</v>
      </c>
      <c r="X677" s="170">
        <f>MAX(Oncho!AG684,Oncho!BF684)</f>
        <v>0</v>
      </c>
      <c r="Y677" s="170">
        <f>MAX(Oncho!AH684,Oncho!BG684)</f>
        <v>0</v>
      </c>
      <c r="Z677" s="170">
        <f>MAX(Oncho!AI684,Oncho!BH684)</f>
        <v>0</v>
      </c>
      <c r="AA677" s="170">
        <f>MAX(Oncho!AJ684,Oncho!BI684)</f>
        <v>0</v>
      </c>
      <c r="AB677" s="170">
        <f>MAX(COUNTIF(Oncho!AK684,"Oui"),COUNTIF(Oncho!BJ684,"Oui"))</f>
        <v>0</v>
      </c>
      <c r="AC677" s="76"/>
      <c r="AD677" s="170">
        <f>SCH!P686</f>
        <v>0</v>
      </c>
      <c r="AE677" s="170">
        <f>SCH!AI686</f>
        <v>0</v>
      </c>
      <c r="AF677" s="170">
        <f>SCH!AJ686</f>
        <v>0</v>
      </c>
      <c r="AG677" s="170">
        <f>SCH!AN686</f>
        <v>0</v>
      </c>
      <c r="AH677" s="170">
        <f>SCH!AO686</f>
        <v>0</v>
      </c>
      <c r="AI677" s="170">
        <f>SCH!AT686</f>
        <v>0</v>
      </c>
      <c r="AJ677" s="170">
        <f>SCH!AU686</f>
        <v>0</v>
      </c>
      <c r="AK677" s="170">
        <f>SCH!AV686</f>
        <v>0</v>
      </c>
      <c r="AL677" s="170">
        <f>SCH!AW686</f>
        <v>0</v>
      </c>
      <c r="AM677" s="170">
        <f>COUNTIF(SCH!AX686,"Oui")</f>
        <v>0</v>
      </c>
      <c r="AN677" s="76"/>
      <c r="AO677" s="170">
        <f>GeoH!P686</f>
        <v>0</v>
      </c>
      <c r="AP677" s="170">
        <f>MAX(GeoH!AK686,GeoH!BS686)</f>
        <v>0</v>
      </c>
      <c r="AQ677" s="170">
        <f>MAX(GeoH!AL686,GeoH!BT686)</f>
        <v>0</v>
      </c>
      <c r="AR677" s="170">
        <f>MAX(GeoH!AM686,GeoH!BU686)</f>
        <v>0</v>
      </c>
      <c r="AS677" s="170">
        <f>MAX(GeoH!AN686,GeoH!BV686)</f>
        <v>0</v>
      </c>
      <c r="AT677" s="170">
        <f>MAX(GeoH!AO686,GeoH!BW686)</f>
        <v>0</v>
      </c>
      <c r="AU677" s="170">
        <f>MAX(GeoH!AQ686,GeoH!BY686)</f>
        <v>0</v>
      </c>
      <c r="AV677" s="170">
        <f>MAX(GeoH!AR686,GeoH!BZ686)</f>
        <v>0</v>
      </c>
      <c r="AW677" s="170">
        <f>MAX(GeoH!AS686,GeoH!CA686)</f>
        <v>0</v>
      </c>
      <c r="AX677" s="170">
        <f>MAX(GeoH!AT686,GeoH!CB686)</f>
        <v>0</v>
      </c>
      <c r="AY677" s="170">
        <f>MAX(GeoH!AU686,GeoH!CC686)</f>
        <v>0</v>
      </c>
      <c r="AZ677" s="170">
        <f>MAX(GeoH!AV686,GeoH!CD686)</f>
        <v>0</v>
      </c>
      <c r="BA677" s="170">
        <f>MAX(GeoH!AW686,GeoH!CE686)</f>
        <v>0</v>
      </c>
      <c r="BB677" s="170">
        <f>MAX(GeoH!AX686,GeoH!CF686)</f>
        <v>0</v>
      </c>
      <c r="BC677" s="170">
        <f>MAX(GeoH!AY686,GeoH!CG686)</f>
        <v>0</v>
      </c>
      <c r="BD677" s="170">
        <f>MAX(GeoH!AZ686,GeoH!CH686)</f>
        <v>0</v>
      </c>
      <c r="BE677" s="170">
        <f>MAX(GeoH!BA686,GeoH!CI686)</f>
        <v>0</v>
      </c>
      <c r="BF677" s="170">
        <f>MAX(GeoH!BB686,GeoH!CJ686)</f>
        <v>0</v>
      </c>
      <c r="BG677" s="170">
        <f>MAX(COUNTIF(GeoH!BC686,"Oui"),COUNTIF(GeoH!CK686,"Oui"))</f>
        <v>0</v>
      </c>
      <c r="BH677" s="76"/>
      <c r="BI677" s="170">
        <f>Trachome!Q689</f>
        <v>0</v>
      </c>
      <c r="BJ677" s="170">
        <f>Trachome!AK689</f>
        <v>0</v>
      </c>
      <c r="BK677" s="170">
        <f>Trachome!AL689</f>
        <v>0</v>
      </c>
      <c r="BL677" s="170">
        <f>Trachome!AN689</f>
        <v>0</v>
      </c>
      <c r="BM677" s="170">
        <f>Trachome!AO689</f>
        <v>0</v>
      </c>
      <c r="BN677" s="170">
        <f>Trachome!AT689</f>
        <v>0</v>
      </c>
      <c r="BO677" s="170">
        <f>Trachome!AU689</f>
        <v>0</v>
      </c>
      <c r="BP677" s="170">
        <f>Trachome!AV689</f>
        <v>0</v>
      </c>
      <c r="BQ677" s="170">
        <f>Trachome!AW689</f>
        <v>0</v>
      </c>
      <c r="BR677" s="170">
        <f>COUNTIF(Trachome!AX689,"Oui")</f>
        <v>0</v>
      </c>
      <c r="BS677" s="76"/>
      <c r="BT677" s="170">
        <f t="shared" si="113"/>
        <v>0</v>
      </c>
      <c r="BU677" s="170">
        <f t="shared" si="114"/>
        <v>0</v>
      </c>
      <c r="BV677" s="170">
        <f t="shared" si="115"/>
        <v>0</v>
      </c>
      <c r="BW677" s="170">
        <f t="shared" si="116"/>
        <v>0</v>
      </c>
      <c r="BX677" s="170">
        <f t="shared" si="117"/>
        <v>0</v>
      </c>
      <c r="BY677" s="170">
        <f t="shared" si="120"/>
        <v>0</v>
      </c>
      <c r="BZ677" s="170">
        <f t="shared" si="121"/>
        <v>0</v>
      </c>
      <c r="CA677" s="170">
        <f t="shared" si="122"/>
        <v>0</v>
      </c>
      <c r="CB677" s="170">
        <f t="shared" si="118"/>
        <v>0</v>
      </c>
      <c r="CC677" s="170">
        <f t="shared" si="119"/>
        <v>0</v>
      </c>
    </row>
    <row r="678" spans="2:81" x14ac:dyDescent="0.25">
      <c r="B678" s="376">
        <f>'Données démographiques'!B686</f>
        <v>0</v>
      </c>
      <c r="C678" s="376">
        <f>'Données démographiques'!C686</f>
        <v>0</v>
      </c>
      <c r="D678" s="377">
        <f>'Données démographiques'!D686</f>
        <v>0</v>
      </c>
      <c r="E678" s="354"/>
      <c r="F678" s="377">
        <f>FL!M685</f>
        <v>0</v>
      </c>
      <c r="G678" s="377">
        <f>FL!AE685</f>
        <v>0</v>
      </c>
      <c r="H678" s="377">
        <f>FL!AF685</f>
        <v>0</v>
      </c>
      <c r="I678" s="377">
        <f>FL!AH685</f>
        <v>0</v>
      </c>
      <c r="J678" s="377">
        <f>FL!AI685</f>
        <v>0</v>
      </c>
      <c r="K678" s="377">
        <f>FL!AK685</f>
        <v>0</v>
      </c>
      <c r="L678" s="377">
        <f>FL!AM685</f>
        <v>0</v>
      </c>
      <c r="M678" s="377">
        <f>FL!AN685</f>
        <v>0</v>
      </c>
      <c r="N678" s="377">
        <f>FL!AO685</f>
        <v>0</v>
      </c>
      <c r="O678" s="377">
        <f>FL!AP685</f>
        <v>0</v>
      </c>
      <c r="P678" s="377">
        <f>FL!AQ685</f>
        <v>0</v>
      </c>
      <c r="Q678" s="377">
        <f>COUNTIF(FL!AR685,"Oui")</f>
        <v>0</v>
      </c>
      <c r="R678" s="354"/>
      <c r="S678" s="377">
        <f>Oncho!K685</f>
        <v>0</v>
      </c>
      <c r="T678" s="377">
        <f>MAX(Oncho!AB685,Oncho!BA685)</f>
        <v>0</v>
      </c>
      <c r="U678" s="377">
        <f>MAX(Oncho!AC685,Oncho!BB685)</f>
        <v>0</v>
      </c>
      <c r="V678" s="377">
        <f>MAX(Oncho!AE685,Oncho!BD685)</f>
        <v>0</v>
      </c>
      <c r="W678" s="377">
        <f>MAX(Oncho!AF685,Oncho!BE685)</f>
        <v>0</v>
      </c>
      <c r="X678" s="377">
        <f>MAX(Oncho!AG685,Oncho!BF685)</f>
        <v>0</v>
      </c>
      <c r="Y678" s="377">
        <f>MAX(Oncho!AH685,Oncho!BG685)</f>
        <v>0</v>
      </c>
      <c r="Z678" s="377">
        <f>MAX(Oncho!AI685,Oncho!BH685)</f>
        <v>0</v>
      </c>
      <c r="AA678" s="377">
        <f>MAX(Oncho!AJ685,Oncho!BI685)</f>
        <v>0</v>
      </c>
      <c r="AB678" s="377">
        <f>MAX(COUNTIF(Oncho!AK685,"Oui"),COUNTIF(Oncho!BJ685,"Oui"))</f>
        <v>0</v>
      </c>
      <c r="AC678" s="354"/>
      <c r="AD678" s="377">
        <f>SCH!P687</f>
        <v>0</v>
      </c>
      <c r="AE678" s="377">
        <f>SCH!AI687</f>
        <v>0</v>
      </c>
      <c r="AF678" s="377">
        <f>SCH!AJ687</f>
        <v>0</v>
      </c>
      <c r="AG678" s="377">
        <f>SCH!AN687</f>
        <v>0</v>
      </c>
      <c r="AH678" s="377">
        <f>SCH!AO687</f>
        <v>0</v>
      </c>
      <c r="AI678" s="377">
        <f>SCH!AT687</f>
        <v>0</v>
      </c>
      <c r="AJ678" s="377">
        <f>SCH!AU687</f>
        <v>0</v>
      </c>
      <c r="AK678" s="377">
        <f>SCH!AV687</f>
        <v>0</v>
      </c>
      <c r="AL678" s="377">
        <f>SCH!AW687</f>
        <v>0</v>
      </c>
      <c r="AM678" s="377">
        <f>COUNTIF(SCH!AX687,"Oui")</f>
        <v>0</v>
      </c>
      <c r="AN678" s="354"/>
      <c r="AO678" s="377">
        <f>GeoH!P687</f>
        <v>0</v>
      </c>
      <c r="AP678" s="377">
        <f>MAX(GeoH!AK687,GeoH!BS687)</f>
        <v>0</v>
      </c>
      <c r="AQ678" s="377">
        <f>MAX(GeoH!AL687,GeoH!BT687)</f>
        <v>0</v>
      </c>
      <c r="AR678" s="377">
        <f>MAX(GeoH!AM687,GeoH!BU687)</f>
        <v>0</v>
      </c>
      <c r="AS678" s="377">
        <f>MAX(GeoH!AN687,GeoH!BV687)</f>
        <v>0</v>
      </c>
      <c r="AT678" s="377">
        <f>MAX(GeoH!AO687,GeoH!BW687)</f>
        <v>0</v>
      </c>
      <c r="AU678" s="377">
        <f>MAX(GeoH!AQ687,GeoH!BY687)</f>
        <v>0</v>
      </c>
      <c r="AV678" s="377">
        <f>MAX(GeoH!AR687,GeoH!BZ687)</f>
        <v>0</v>
      </c>
      <c r="AW678" s="377">
        <f>MAX(GeoH!AS687,GeoH!CA687)</f>
        <v>0</v>
      </c>
      <c r="AX678" s="377">
        <f>MAX(GeoH!AT687,GeoH!CB687)</f>
        <v>0</v>
      </c>
      <c r="AY678" s="377">
        <f>MAX(GeoH!AU687,GeoH!CC687)</f>
        <v>0</v>
      </c>
      <c r="AZ678" s="377">
        <f>MAX(GeoH!AV687,GeoH!CD687)</f>
        <v>0</v>
      </c>
      <c r="BA678" s="377">
        <f>MAX(GeoH!AW687,GeoH!CE687)</f>
        <v>0</v>
      </c>
      <c r="BB678" s="377">
        <f>MAX(GeoH!AX687,GeoH!CF687)</f>
        <v>0</v>
      </c>
      <c r="BC678" s="377">
        <f>MAX(GeoH!AY687,GeoH!CG687)</f>
        <v>0</v>
      </c>
      <c r="BD678" s="377">
        <f>MAX(GeoH!AZ687,GeoH!CH687)</f>
        <v>0</v>
      </c>
      <c r="BE678" s="377">
        <f>MAX(GeoH!BA687,GeoH!CI687)</f>
        <v>0</v>
      </c>
      <c r="BF678" s="377">
        <f>MAX(GeoH!BB687,GeoH!CJ687)</f>
        <v>0</v>
      </c>
      <c r="BG678" s="377">
        <f>MAX(COUNTIF(GeoH!BC687,"Oui"),COUNTIF(GeoH!CK687,"Oui"))</f>
        <v>0</v>
      </c>
      <c r="BH678" s="354"/>
      <c r="BI678" s="377">
        <f>Trachome!Q690</f>
        <v>0</v>
      </c>
      <c r="BJ678" s="377">
        <f>Trachome!AK690</f>
        <v>0</v>
      </c>
      <c r="BK678" s="377">
        <f>Trachome!AL690</f>
        <v>0</v>
      </c>
      <c r="BL678" s="377">
        <f>Trachome!AN690</f>
        <v>0</v>
      </c>
      <c r="BM678" s="377">
        <f>Trachome!AO690</f>
        <v>0</v>
      </c>
      <c r="BN678" s="377">
        <f>Trachome!AT690</f>
        <v>0</v>
      </c>
      <c r="BO678" s="377">
        <f>Trachome!AU690</f>
        <v>0</v>
      </c>
      <c r="BP678" s="377">
        <f>Trachome!AV690</f>
        <v>0</v>
      </c>
      <c r="BQ678" s="377">
        <f>Trachome!AW690</f>
        <v>0</v>
      </c>
      <c r="BR678" s="377">
        <f>COUNTIF(Trachome!AX690,"Oui")</f>
        <v>0</v>
      </c>
      <c r="BS678" s="354"/>
      <c r="BT678" s="377">
        <f t="shared" si="113"/>
        <v>0</v>
      </c>
      <c r="BU678" s="377">
        <f t="shared" si="114"/>
        <v>0</v>
      </c>
      <c r="BV678" s="377">
        <f t="shared" si="115"/>
        <v>0</v>
      </c>
      <c r="BW678" s="377">
        <f t="shared" si="116"/>
        <v>0</v>
      </c>
      <c r="BX678" s="377">
        <f t="shared" si="117"/>
        <v>0</v>
      </c>
      <c r="BY678" s="377">
        <f t="shared" si="120"/>
        <v>0</v>
      </c>
      <c r="BZ678" s="377">
        <f t="shared" si="121"/>
        <v>0</v>
      </c>
      <c r="CA678" s="377">
        <f t="shared" si="122"/>
        <v>0</v>
      </c>
      <c r="CB678" s="377">
        <f t="shared" si="118"/>
        <v>0</v>
      </c>
      <c r="CC678" s="377">
        <f t="shared" si="119"/>
        <v>0</v>
      </c>
    </row>
    <row r="679" spans="2:81" x14ac:dyDescent="0.25">
      <c r="B679" s="169">
        <f>'Données démographiques'!B687</f>
        <v>0</v>
      </c>
      <c r="C679" s="169">
        <f>'Données démographiques'!C687</f>
        <v>0</v>
      </c>
      <c r="D679" s="170">
        <f>'Données démographiques'!D687</f>
        <v>0</v>
      </c>
      <c r="E679" s="76"/>
      <c r="F679" s="170">
        <f>FL!M686</f>
        <v>0</v>
      </c>
      <c r="G679" s="170">
        <f>FL!AE686</f>
        <v>0</v>
      </c>
      <c r="H679" s="170">
        <f>FL!AF686</f>
        <v>0</v>
      </c>
      <c r="I679" s="170">
        <f>FL!AH686</f>
        <v>0</v>
      </c>
      <c r="J679" s="170">
        <f>FL!AI686</f>
        <v>0</v>
      </c>
      <c r="K679" s="170">
        <f>FL!AK686</f>
        <v>0</v>
      </c>
      <c r="L679" s="170">
        <f>FL!AM686</f>
        <v>0</v>
      </c>
      <c r="M679" s="170">
        <f>FL!AN686</f>
        <v>0</v>
      </c>
      <c r="N679" s="170">
        <f>FL!AO686</f>
        <v>0</v>
      </c>
      <c r="O679" s="170">
        <f>FL!AP686</f>
        <v>0</v>
      </c>
      <c r="P679" s="170">
        <f>FL!AQ686</f>
        <v>0</v>
      </c>
      <c r="Q679" s="170">
        <f>COUNTIF(FL!AR686,"Oui")</f>
        <v>0</v>
      </c>
      <c r="R679" s="76"/>
      <c r="S679" s="170">
        <f>Oncho!K686</f>
        <v>0</v>
      </c>
      <c r="T679" s="170">
        <f>MAX(Oncho!AB686,Oncho!BA686)</f>
        <v>0</v>
      </c>
      <c r="U679" s="170">
        <f>MAX(Oncho!AC686,Oncho!BB686)</f>
        <v>0</v>
      </c>
      <c r="V679" s="170">
        <f>MAX(Oncho!AE686,Oncho!BD686)</f>
        <v>0</v>
      </c>
      <c r="W679" s="170">
        <f>MAX(Oncho!AF686,Oncho!BE686)</f>
        <v>0</v>
      </c>
      <c r="X679" s="170">
        <f>MAX(Oncho!AG686,Oncho!BF686)</f>
        <v>0</v>
      </c>
      <c r="Y679" s="170">
        <f>MAX(Oncho!AH686,Oncho!BG686)</f>
        <v>0</v>
      </c>
      <c r="Z679" s="170">
        <f>MAX(Oncho!AI686,Oncho!BH686)</f>
        <v>0</v>
      </c>
      <c r="AA679" s="170">
        <f>MAX(Oncho!AJ686,Oncho!BI686)</f>
        <v>0</v>
      </c>
      <c r="AB679" s="170">
        <f>MAX(COUNTIF(Oncho!AK686,"Oui"),COUNTIF(Oncho!BJ686,"Oui"))</f>
        <v>0</v>
      </c>
      <c r="AC679" s="76"/>
      <c r="AD679" s="170">
        <f>SCH!P688</f>
        <v>0</v>
      </c>
      <c r="AE679" s="170">
        <f>SCH!AI688</f>
        <v>0</v>
      </c>
      <c r="AF679" s="170">
        <f>SCH!AJ688</f>
        <v>0</v>
      </c>
      <c r="AG679" s="170">
        <f>SCH!AN688</f>
        <v>0</v>
      </c>
      <c r="AH679" s="170">
        <f>SCH!AO688</f>
        <v>0</v>
      </c>
      <c r="AI679" s="170">
        <f>SCH!AT688</f>
        <v>0</v>
      </c>
      <c r="AJ679" s="170">
        <f>SCH!AU688</f>
        <v>0</v>
      </c>
      <c r="AK679" s="170">
        <f>SCH!AV688</f>
        <v>0</v>
      </c>
      <c r="AL679" s="170">
        <f>SCH!AW688</f>
        <v>0</v>
      </c>
      <c r="AM679" s="170">
        <f>COUNTIF(SCH!AX688,"Oui")</f>
        <v>0</v>
      </c>
      <c r="AN679" s="76"/>
      <c r="AO679" s="170">
        <f>GeoH!P688</f>
        <v>0</v>
      </c>
      <c r="AP679" s="170">
        <f>MAX(GeoH!AK688,GeoH!BS688)</f>
        <v>0</v>
      </c>
      <c r="AQ679" s="170">
        <f>MAX(GeoH!AL688,GeoH!BT688)</f>
        <v>0</v>
      </c>
      <c r="AR679" s="170">
        <f>MAX(GeoH!AM688,GeoH!BU688)</f>
        <v>0</v>
      </c>
      <c r="AS679" s="170">
        <f>MAX(GeoH!AN688,GeoH!BV688)</f>
        <v>0</v>
      </c>
      <c r="AT679" s="170">
        <f>MAX(GeoH!AO688,GeoH!BW688)</f>
        <v>0</v>
      </c>
      <c r="AU679" s="170">
        <f>MAX(GeoH!AQ688,GeoH!BY688)</f>
        <v>0</v>
      </c>
      <c r="AV679" s="170">
        <f>MAX(GeoH!AR688,GeoH!BZ688)</f>
        <v>0</v>
      </c>
      <c r="AW679" s="170">
        <f>MAX(GeoH!AS688,GeoH!CA688)</f>
        <v>0</v>
      </c>
      <c r="AX679" s="170">
        <f>MAX(GeoH!AT688,GeoH!CB688)</f>
        <v>0</v>
      </c>
      <c r="AY679" s="170">
        <f>MAX(GeoH!AU688,GeoH!CC688)</f>
        <v>0</v>
      </c>
      <c r="AZ679" s="170">
        <f>MAX(GeoH!AV688,GeoH!CD688)</f>
        <v>0</v>
      </c>
      <c r="BA679" s="170">
        <f>MAX(GeoH!AW688,GeoH!CE688)</f>
        <v>0</v>
      </c>
      <c r="BB679" s="170">
        <f>MAX(GeoH!AX688,GeoH!CF688)</f>
        <v>0</v>
      </c>
      <c r="BC679" s="170">
        <f>MAX(GeoH!AY688,GeoH!CG688)</f>
        <v>0</v>
      </c>
      <c r="BD679" s="170">
        <f>MAX(GeoH!AZ688,GeoH!CH688)</f>
        <v>0</v>
      </c>
      <c r="BE679" s="170">
        <f>MAX(GeoH!BA688,GeoH!CI688)</f>
        <v>0</v>
      </c>
      <c r="BF679" s="170">
        <f>MAX(GeoH!BB688,GeoH!CJ688)</f>
        <v>0</v>
      </c>
      <c r="BG679" s="170">
        <f>MAX(COUNTIF(GeoH!BC688,"Oui"),COUNTIF(GeoH!CK688,"Oui"))</f>
        <v>0</v>
      </c>
      <c r="BH679" s="76"/>
      <c r="BI679" s="170">
        <f>Trachome!Q691</f>
        <v>0</v>
      </c>
      <c r="BJ679" s="170">
        <f>Trachome!AK691</f>
        <v>0</v>
      </c>
      <c r="BK679" s="170">
        <f>Trachome!AL691</f>
        <v>0</v>
      </c>
      <c r="BL679" s="170">
        <f>Trachome!AN691</f>
        <v>0</v>
      </c>
      <c r="BM679" s="170">
        <f>Trachome!AO691</f>
        <v>0</v>
      </c>
      <c r="BN679" s="170">
        <f>Trachome!AT691</f>
        <v>0</v>
      </c>
      <c r="BO679" s="170">
        <f>Trachome!AU691</f>
        <v>0</v>
      </c>
      <c r="BP679" s="170">
        <f>Trachome!AV691</f>
        <v>0</v>
      </c>
      <c r="BQ679" s="170">
        <f>Trachome!AW691</f>
        <v>0</v>
      </c>
      <c r="BR679" s="170">
        <f>COUNTIF(Trachome!AX691,"Oui")</f>
        <v>0</v>
      </c>
      <c r="BS679" s="76"/>
      <c r="BT679" s="170">
        <f t="shared" si="113"/>
        <v>0</v>
      </c>
      <c r="BU679" s="170">
        <f t="shared" si="114"/>
        <v>0</v>
      </c>
      <c r="BV679" s="170">
        <f t="shared" si="115"/>
        <v>0</v>
      </c>
      <c r="BW679" s="170">
        <f t="shared" si="116"/>
        <v>0</v>
      </c>
      <c r="BX679" s="170">
        <f t="shared" si="117"/>
        <v>0</v>
      </c>
      <c r="BY679" s="170">
        <f t="shared" si="120"/>
        <v>0</v>
      </c>
      <c r="BZ679" s="170">
        <f t="shared" si="121"/>
        <v>0</v>
      </c>
      <c r="CA679" s="170">
        <f t="shared" si="122"/>
        <v>0</v>
      </c>
      <c r="CB679" s="170">
        <f t="shared" si="118"/>
        <v>0</v>
      </c>
      <c r="CC679" s="170">
        <f t="shared" si="119"/>
        <v>0</v>
      </c>
    </row>
    <row r="680" spans="2:81" x14ac:dyDescent="0.25">
      <c r="B680" s="376">
        <f>'Données démographiques'!B688</f>
        <v>0</v>
      </c>
      <c r="C680" s="376">
        <f>'Données démographiques'!C688</f>
        <v>0</v>
      </c>
      <c r="D680" s="377">
        <f>'Données démographiques'!D688</f>
        <v>0</v>
      </c>
      <c r="E680" s="354"/>
      <c r="F680" s="377">
        <f>FL!M687</f>
        <v>0</v>
      </c>
      <c r="G680" s="377">
        <f>FL!AE687</f>
        <v>0</v>
      </c>
      <c r="H680" s="377">
        <f>FL!AF687</f>
        <v>0</v>
      </c>
      <c r="I680" s="377">
        <f>FL!AH687</f>
        <v>0</v>
      </c>
      <c r="J680" s="377">
        <f>FL!AI687</f>
        <v>0</v>
      </c>
      <c r="K680" s="377">
        <f>FL!AK687</f>
        <v>0</v>
      </c>
      <c r="L680" s="377">
        <f>FL!AM687</f>
        <v>0</v>
      </c>
      <c r="M680" s="377">
        <f>FL!AN687</f>
        <v>0</v>
      </c>
      <c r="N680" s="377">
        <f>FL!AO687</f>
        <v>0</v>
      </c>
      <c r="O680" s="377">
        <f>FL!AP687</f>
        <v>0</v>
      </c>
      <c r="P680" s="377">
        <f>FL!AQ687</f>
        <v>0</v>
      </c>
      <c r="Q680" s="377">
        <f>COUNTIF(FL!AR687,"Oui")</f>
        <v>0</v>
      </c>
      <c r="R680" s="354"/>
      <c r="S680" s="377">
        <f>Oncho!K687</f>
        <v>0</v>
      </c>
      <c r="T680" s="377">
        <f>MAX(Oncho!AB687,Oncho!BA687)</f>
        <v>0</v>
      </c>
      <c r="U680" s="377">
        <f>MAX(Oncho!AC687,Oncho!BB687)</f>
        <v>0</v>
      </c>
      <c r="V680" s="377">
        <f>MAX(Oncho!AE687,Oncho!BD687)</f>
        <v>0</v>
      </c>
      <c r="W680" s="377">
        <f>MAX(Oncho!AF687,Oncho!BE687)</f>
        <v>0</v>
      </c>
      <c r="X680" s="377">
        <f>MAX(Oncho!AG687,Oncho!BF687)</f>
        <v>0</v>
      </c>
      <c r="Y680" s="377">
        <f>MAX(Oncho!AH687,Oncho!BG687)</f>
        <v>0</v>
      </c>
      <c r="Z680" s="377">
        <f>MAX(Oncho!AI687,Oncho!BH687)</f>
        <v>0</v>
      </c>
      <c r="AA680" s="377">
        <f>MAX(Oncho!AJ687,Oncho!BI687)</f>
        <v>0</v>
      </c>
      <c r="AB680" s="377">
        <f>MAX(COUNTIF(Oncho!AK687,"Oui"),COUNTIF(Oncho!BJ687,"Oui"))</f>
        <v>0</v>
      </c>
      <c r="AC680" s="354"/>
      <c r="AD680" s="377">
        <f>SCH!P689</f>
        <v>0</v>
      </c>
      <c r="AE680" s="377">
        <f>SCH!AI689</f>
        <v>0</v>
      </c>
      <c r="AF680" s="377">
        <f>SCH!AJ689</f>
        <v>0</v>
      </c>
      <c r="AG680" s="377">
        <f>SCH!AN689</f>
        <v>0</v>
      </c>
      <c r="AH680" s="377">
        <f>SCH!AO689</f>
        <v>0</v>
      </c>
      <c r="AI680" s="377">
        <f>SCH!AT689</f>
        <v>0</v>
      </c>
      <c r="AJ680" s="377">
        <f>SCH!AU689</f>
        <v>0</v>
      </c>
      <c r="AK680" s="377">
        <f>SCH!AV689</f>
        <v>0</v>
      </c>
      <c r="AL680" s="377">
        <f>SCH!AW689</f>
        <v>0</v>
      </c>
      <c r="AM680" s="377">
        <f>COUNTIF(SCH!AX689,"Oui")</f>
        <v>0</v>
      </c>
      <c r="AN680" s="354"/>
      <c r="AO680" s="377">
        <f>GeoH!P689</f>
        <v>0</v>
      </c>
      <c r="AP680" s="377">
        <f>MAX(GeoH!AK689,GeoH!BS689)</f>
        <v>0</v>
      </c>
      <c r="AQ680" s="377">
        <f>MAX(GeoH!AL689,GeoH!BT689)</f>
        <v>0</v>
      </c>
      <c r="AR680" s="377">
        <f>MAX(GeoH!AM689,GeoH!BU689)</f>
        <v>0</v>
      </c>
      <c r="AS680" s="377">
        <f>MAX(GeoH!AN689,GeoH!BV689)</f>
        <v>0</v>
      </c>
      <c r="AT680" s="377">
        <f>MAX(GeoH!AO689,GeoH!BW689)</f>
        <v>0</v>
      </c>
      <c r="AU680" s="377">
        <f>MAX(GeoH!AQ689,GeoH!BY689)</f>
        <v>0</v>
      </c>
      <c r="AV680" s="377">
        <f>MAX(GeoH!AR689,GeoH!BZ689)</f>
        <v>0</v>
      </c>
      <c r="AW680" s="377">
        <f>MAX(GeoH!AS689,GeoH!CA689)</f>
        <v>0</v>
      </c>
      <c r="AX680" s="377">
        <f>MAX(GeoH!AT689,GeoH!CB689)</f>
        <v>0</v>
      </c>
      <c r="AY680" s="377">
        <f>MAX(GeoH!AU689,GeoH!CC689)</f>
        <v>0</v>
      </c>
      <c r="AZ680" s="377">
        <f>MAX(GeoH!AV689,GeoH!CD689)</f>
        <v>0</v>
      </c>
      <c r="BA680" s="377">
        <f>MAX(GeoH!AW689,GeoH!CE689)</f>
        <v>0</v>
      </c>
      <c r="BB680" s="377">
        <f>MAX(GeoH!AX689,GeoH!CF689)</f>
        <v>0</v>
      </c>
      <c r="BC680" s="377">
        <f>MAX(GeoH!AY689,GeoH!CG689)</f>
        <v>0</v>
      </c>
      <c r="BD680" s="377">
        <f>MAX(GeoH!AZ689,GeoH!CH689)</f>
        <v>0</v>
      </c>
      <c r="BE680" s="377">
        <f>MAX(GeoH!BA689,GeoH!CI689)</f>
        <v>0</v>
      </c>
      <c r="BF680" s="377">
        <f>MAX(GeoH!BB689,GeoH!CJ689)</f>
        <v>0</v>
      </c>
      <c r="BG680" s="377">
        <f>MAX(COUNTIF(GeoH!BC689,"Oui"),COUNTIF(GeoH!CK689,"Oui"))</f>
        <v>0</v>
      </c>
      <c r="BH680" s="354"/>
      <c r="BI680" s="377">
        <f>Trachome!Q692</f>
        <v>0</v>
      </c>
      <c r="BJ680" s="377">
        <f>Trachome!AK692</f>
        <v>0</v>
      </c>
      <c r="BK680" s="377">
        <f>Trachome!AL692</f>
        <v>0</v>
      </c>
      <c r="BL680" s="377">
        <f>Trachome!AN692</f>
        <v>0</v>
      </c>
      <c r="BM680" s="377">
        <f>Trachome!AO692</f>
        <v>0</v>
      </c>
      <c r="BN680" s="377">
        <f>Trachome!AT692</f>
        <v>0</v>
      </c>
      <c r="BO680" s="377">
        <f>Trachome!AU692</f>
        <v>0</v>
      </c>
      <c r="BP680" s="377">
        <f>Trachome!AV692</f>
        <v>0</v>
      </c>
      <c r="BQ680" s="377">
        <f>Trachome!AW692</f>
        <v>0</v>
      </c>
      <c r="BR680" s="377">
        <f>COUNTIF(Trachome!AX692,"Oui")</f>
        <v>0</v>
      </c>
      <c r="BS680" s="354"/>
      <c r="BT680" s="377">
        <f t="shared" si="113"/>
        <v>0</v>
      </c>
      <c r="BU680" s="377">
        <f t="shared" si="114"/>
        <v>0</v>
      </c>
      <c r="BV680" s="377">
        <f t="shared" si="115"/>
        <v>0</v>
      </c>
      <c r="BW680" s="377">
        <f t="shared" si="116"/>
        <v>0</v>
      </c>
      <c r="BX680" s="377">
        <f t="shared" si="117"/>
        <v>0</v>
      </c>
      <c r="BY680" s="377">
        <f t="shared" si="120"/>
        <v>0</v>
      </c>
      <c r="BZ680" s="377">
        <f t="shared" si="121"/>
        <v>0</v>
      </c>
      <c r="CA680" s="377">
        <f t="shared" si="122"/>
        <v>0</v>
      </c>
      <c r="CB680" s="377">
        <f t="shared" si="118"/>
        <v>0</v>
      </c>
      <c r="CC680" s="377">
        <f t="shared" si="119"/>
        <v>0</v>
      </c>
    </row>
    <row r="681" spans="2:81" x14ac:dyDescent="0.25">
      <c r="B681" s="169">
        <f>'Données démographiques'!B689</f>
        <v>0</v>
      </c>
      <c r="C681" s="169">
        <f>'Données démographiques'!C689</f>
        <v>0</v>
      </c>
      <c r="D681" s="170">
        <f>'Données démographiques'!D689</f>
        <v>0</v>
      </c>
      <c r="E681" s="76"/>
      <c r="F681" s="170">
        <f>FL!M688</f>
        <v>0</v>
      </c>
      <c r="G681" s="170">
        <f>FL!AE688</f>
        <v>0</v>
      </c>
      <c r="H681" s="170">
        <f>FL!AF688</f>
        <v>0</v>
      </c>
      <c r="I681" s="170">
        <f>FL!AH688</f>
        <v>0</v>
      </c>
      <c r="J681" s="170">
        <f>FL!AI688</f>
        <v>0</v>
      </c>
      <c r="K681" s="170">
        <f>FL!AK688</f>
        <v>0</v>
      </c>
      <c r="L681" s="170">
        <f>FL!AM688</f>
        <v>0</v>
      </c>
      <c r="M681" s="170">
        <f>FL!AN688</f>
        <v>0</v>
      </c>
      <c r="N681" s="170">
        <f>FL!AO688</f>
        <v>0</v>
      </c>
      <c r="O681" s="170">
        <f>FL!AP688</f>
        <v>0</v>
      </c>
      <c r="P681" s="170">
        <f>FL!AQ688</f>
        <v>0</v>
      </c>
      <c r="Q681" s="170">
        <f>COUNTIF(FL!AR688,"Oui")</f>
        <v>0</v>
      </c>
      <c r="R681" s="76"/>
      <c r="S681" s="170">
        <f>Oncho!K688</f>
        <v>0</v>
      </c>
      <c r="T681" s="170">
        <f>MAX(Oncho!AB688,Oncho!BA688)</f>
        <v>0</v>
      </c>
      <c r="U681" s="170">
        <f>MAX(Oncho!AC688,Oncho!BB688)</f>
        <v>0</v>
      </c>
      <c r="V681" s="170">
        <f>MAX(Oncho!AE688,Oncho!BD688)</f>
        <v>0</v>
      </c>
      <c r="W681" s="170">
        <f>MAX(Oncho!AF688,Oncho!BE688)</f>
        <v>0</v>
      </c>
      <c r="X681" s="170">
        <f>MAX(Oncho!AG688,Oncho!BF688)</f>
        <v>0</v>
      </c>
      <c r="Y681" s="170">
        <f>MAX(Oncho!AH688,Oncho!BG688)</f>
        <v>0</v>
      </c>
      <c r="Z681" s="170">
        <f>MAX(Oncho!AI688,Oncho!BH688)</f>
        <v>0</v>
      </c>
      <c r="AA681" s="170">
        <f>MAX(Oncho!AJ688,Oncho!BI688)</f>
        <v>0</v>
      </c>
      <c r="AB681" s="170">
        <f>MAX(COUNTIF(Oncho!AK688,"Oui"),COUNTIF(Oncho!BJ688,"Oui"))</f>
        <v>0</v>
      </c>
      <c r="AC681" s="76"/>
      <c r="AD681" s="170">
        <f>SCH!P690</f>
        <v>0</v>
      </c>
      <c r="AE681" s="170">
        <f>SCH!AI690</f>
        <v>0</v>
      </c>
      <c r="AF681" s="170">
        <f>SCH!AJ690</f>
        <v>0</v>
      </c>
      <c r="AG681" s="170">
        <f>SCH!AN690</f>
        <v>0</v>
      </c>
      <c r="AH681" s="170">
        <f>SCH!AO690</f>
        <v>0</v>
      </c>
      <c r="AI681" s="170">
        <f>SCH!AT690</f>
        <v>0</v>
      </c>
      <c r="AJ681" s="170">
        <f>SCH!AU690</f>
        <v>0</v>
      </c>
      <c r="AK681" s="170">
        <f>SCH!AV690</f>
        <v>0</v>
      </c>
      <c r="AL681" s="170">
        <f>SCH!AW690</f>
        <v>0</v>
      </c>
      <c r="AM681" s="170">
        <f>COUNTIF(SCH!AX690,"Oui")</f>
        <v>0</v>
      </c>
      <c r="AN681" s="76"/>
      <c r="AO681" s="170">
        <f>GeoH!P690</f>
        <v>0</v>
      </c>
      <c r="AP681" s="170">
        <f>MAX(GeoH!AK690,GeoH!BS690)</f>
        <v>0</v>
      </c>
      <c r="AQ681" s="170">
        <f>MAX(GeoH!AL690,GeoH!BT690)</f>
        <v>0</v>
      </c>
      <c r="AR681" s="170">
        <f>MAX(GeoH!AM690,GeoH!BU690)</f>
        <v>0</v>
      </c>
      <c r="AS681" s="170">
        <f>MAX(GeoH!AN690,GeoH!BV690)</f>
        <v>0</v>
      </c>
      <c r="AT681" s="170">
        <f>MAX(GeoH!AO690,GeoH!BW690)</f>
        <v>0</v>
      </c>
      <c r="AU681" s="170">
        <f>MAX(GeoH!AQ690,GeoH!BY690)</f>
        <v>0</v>
      </c>
      <c r="AV681" s="170">
        <f>MAX(GeoH!AR690,GeoH!BZ690)</f>
        <v>0</v>
      </c>
      <c r="AW681" s="170">
        <f>MAX(GeoH!AS690,GeoH!CA690)</f>
        <v>0</v>
      </c>
      <c r="AX681" s="170">
        <f>MAX(GeoH!AT690,GeoH!CB690)</f>
        <v>0</v>
      </c>
      <c r="AY681" s="170">
        <f>MAX(GeoH!AU690,GeoH!CC690)</f>
        <v>0</v>
      </c>
      <c r="AZ681" s="170">
        <f>MAX(GeoH!AV690,GeoH!CD690)</f>
        <v>0</v>
      </c>
      <c r="BA681" s="170">
        <f>MAX(GeoH!AW690,GeoH!CE690)</f>
        <v>0</v>
      </c>
      <c r="BB681" s="170">
        <f>MAX(GeoH!AX690,GeoH!CF690)</f>
        <v>0</v>
      </c>
      <c r="BC681" s="170">
        <f>MAX(GeoH!AY690,GeoH!CG690)</f>
        <v>0</v>
      </c>
      <c r="BD681" s="170">
        <f>MAX(GeoH!AZ690,GeoH!CH690)</f>
        <v>0</v>
      </c>
      <c r="BE681" s="170">
        <f>MAX(GeoH!BA690,GeoH!CI690)</f>
        <v>0</v>
      </c>
      <c r="BF681" s="170">
        <f>MAX(GeoH!BB690,GeoH!CJ690)</f>
        <v>0</v>
      </c>
      <c r="BG681" s="170">
        <f>MAX(COUNTIF(GeoH!BC690,"Oui"),COUNTIF(GeoH!CK690,"Oui"))</f>
        <v>0</v>
      </c>
      <c r="BH681" s="76"/>
      <c r="BI681" s="170">
        <f>Trachome!Q693</f>
        <v>0</v>
      </c>
      <c r="BJ681" s="170">
        <f>Trachome!AK693</f>
        <v>0</v>
      </c>
      <c r="BK681" s="170">
        <f>Trachome!AL693</f>
        <v>0</v>
      </c>
      <c r="BL681" s="170">
        <f>Trachome!AN693</f>
        <v>0</v>
      </c>
      <c r="BM681" s="170">
        <f>Trachome!AO693</f>
        <v>0</v>
      </c>
      <c r="BN681" s="170">
        <f>Trachome!AT693</f>
        <v>0</v>
      </c>
      <c r="BO681" s="170">
        <f>Trachome!AU693</f>
        <v>0</v>
      </c>
      <c r="BP681" s="170">
        <f>Trachome!AV693</f>
        <v>0</v>
      </c>
      <c r="BQ681" s="170">
        <f>Trachome!AW693</f>
        <v>0</v>
      </c>
      <c r="BR681" s="170">
        <f>COUNTIF(Trachome!AX693,"Oui")</f>
        <v>0</v>
      </c>
      <c r="BS681" s="76"/>
      <c r="BT681" s="170">
        <f t="shared" si="113"/>
        <v>0</v>
      </c>
      <c r="BU681" s="170">
        <f t="shared" si="114"/>
        <v>0</v>
      </c>
      <c r="BV681" s="170">
        <f t="shared" si="115"/>
        <v>0</v>
      </c>
      <c r="BW681" s="170">
        <f t="shared" si="116"/>
        <v>0</v>
      </c>
      <c r="BX681" s="170">
        <f t="shared" si="117"/>
        <v>0</v>
      </c>
      <c r="BY681" s="170">
        <f t="shared" si="120"/>
        <v>0</v>
      </c>
      <c r="BZ681" s="170">
        <f t="shared" si="121"/>
        <v>0</v>
      </c>
      <c r="CA681" s="170">
        <f t="shared" si="122"/>
        <v>0</v>
      </c>
      <c r="CB681" s="170">
        <f t="shared" si="118"/>
        <v>0</v>
      </c>
      <c r="CC681" s="170">
        <f t="shared" si="119"/>
        <v>0</v>
      </c>
    </row>
    <row r="682" spans="2:81" x14ac:dyDescent="0.25">
      <c r="B682" s="376">
        <f>'Données démographiques'!B690</f>
        <v>0</v>
      </c>
      <c r="C682" s="376">
        <f>'Données démographiques'!C690</f>
        <v>0</v>
      </c>
      <c r="D682" s="377">
        <f>'Données démographiques'!D690</f>
        <v>0</v>
      </c>
      <c r="E682" s="354"/>
      <c r="F682" s="377">
        <f>FL!M689</f>
        <v>0</v>
      </c>
      <c r="G682" s="377">
        <f>FL!AE689</f>
        <v>0</v>
      </c>
      <c r="H682" s="377">
        <f>FL!AF689</f>
        <v>0</v>
      </c>
      <c r="I682" s="377">
        <f>FL!AH689</f>
        <v>0</v>
      </c>
      <c r="J682" s="377">
        <f>FL!AI689</f>
        <v>0</v>
      </c>
      <c r="K682" s="377">
        <f>FL!AK689</f>
        <v>0</v>
      </c>
      <c r="L682" s="377">
        <f>FL!AM689</f>
        <v>0</v>
      </c>
      <c r="M682" s="377">
        <f>FL!AN689</f>
        <v>0</v>
      </c>
      <c r="N682" s="377">
        <f>FL!AO689</f>
        <v>0</v>
      </c>
      <c r="O682" s="377">
        <f>FL!AP689</f>
        <v>0</v>
      </c>
      <c r="P682" s="377">
        <f>FL!AQ689</f>
        <v>0</v>
      </c>
      <c r="Q682" s="377">
        <f>COUNTIF(FL!AR689,"Oui")</f>
        <v>0</v>
      </c>
      <c r="R682" s="354"/>
      <c r="S682" s="377">
        <f>Oncho!K689</f>
        <v>0</v>
      </c>
      <c r="T682" s="377">
        <f>MAX(Oncho!AB689,Oncho!BA689)</f>
        <v>0</v>
      </c>
      <c r="U682" s="377">
        <f>MAX(Oncho!AC689,Oncho!BB689)</f>
        <v>0</v>
      </c>
      <c r="V682" s="377">
        <f>MAX(Oncho!AE689,Oncho!BD689)</f>
        <v>0</v>
      </c>
      <c r="W682" s="377">
        <f>MAX(Oncho!AF689,Oncho!BE689)</f>
        <v>0</v>
      </c>
      <c r="X682" s="377">
        <f>MAX(Oncho!AG689,Oncho!BF689)</f>
        <v>0</v>
      </c>
      <c r="Y682" s="377">
        <f>MAX(Oncho!AH689,Oncho!BG689)</f>
        <v>0</v>
      </c>
      <c r="Z682" s="377">
        <f>MAX(Oncho!AI689,Oncho!BH689)</f>
        <v>0</v>
      </c>
      <c r="AA682" s="377">
        <f>MAX(Oncho!AJ689,Oncho!BI689)</f>
        <v>0</v>
      </c>
      <c r="AB682" s="377">
        <f>MAX(COUNTIF(Oncho!AK689,"Oui"),COUNTIF(Oncho!BJ689,"Oui"))</f>
        <v>0</v>
      </c>
      <c r="AC682" s="354"/>
      <c r="AD682" s="377">
        <f>SCH!P691</f>
        <v>0</v>
      </c>
      <c r="AE682" s="377">
        <f>SCH!AI691</f>
        <v>0</v>
      </c>
      <c r="AF682" s="377">
        <f>SCH!AJ691</f>
        <v>0</v>
      </c>
      <c r="AG682" s="377">
        <f>SCH!AN691</f>
        <v>0</v>
      </c>
      <c r="AH682" s="377">
        <f>SCH!AO691</f>
        <v>0</v>
      </c>
      <c r="AI682" s="377">
        <f>SCH!AT691</f>
        <v>0</v>
      </c>
      <c r="AJ682" s="377">
        <f>SCH!AU691</f>
        <v>0</v>
      </c>
      <c r="AK682" s="377">
        <f>SCH!AV691</f>
        <v>0</v>
      </c>
      <c r="AL682" s="377">
        <f>SCH!AW691</f>
        <v>0</v>
      </c>
      <c r="AM682" s="377">
        <f>COUNTIF(SCH!AX691,"Oui")</f>
        <v>0</v>
      </c>
      <c r="AN682" s="354"/>
      <c r="AO682" s="377">
        <f>GeoH!P691</f>
        <v>0</v>
      </c>
      <c r="AP682" s="377">
        <f>MAX(GeoH!AK691,GeoH!BS691)</f>
        <v>0</v>
      </c>
      <c r="AQ682" s="377">
        <f>MAX(GeoH!AL691,GeoH!BT691)</f>
        <v>0</v>
      </c>
      <c r="AR682" s="377">
        <f>MAX(GeoH!AM691,GeoH!BU691)</f>
        <v>0</v>
      </c>
      <c r="AS682" s="377">
        <f>MAX(GeoH!AN691,GeoH!BV691)</f>
        <v>0</v>
      </c>
      <c r="AT682" s="377">
        <f>MAX(GeoH!AO691,GeoH!BW691)</f>
        <v>0</v>
      </c>
      <c r="AU682" s="377">
        <f>MAX(GeoH!AQ691,GeoH!BY691)</f>
        <v>0</v>
      </c>
      <c r="AV682" s="377">
        <f>MAX(GeoH!AR691,GeoH!BZ691)</f>
        <v>0</v>
      </c>
      <c r="AW682" s="377">
        <f>MAX(GeoH!AS691,GeoH!CA691)</f>
        <v>0</v>
      </c>
      <c r="AX682" s="377">
        <f>MAX(GeoH!AT691,GeoH!CB691)</f>
        <v>0</v>
      </c>
      <c r="AY682" s="377">
        <f>MAX(GeoH!AU691,GeoH!CC691)</f>
        <v>0</v>
      </c>
      <c r="AZ682" s="377">
        <f>MAX(GeoH!AV691,GeoH!CD691)</f>
        <v>0</v>
      </c>
      <c r="BA682" s="377">
        <f>MAX(GeoH!AW691,GeoH!CE691)</f>
        <v>0</v>
      </c>
      <c r="BB682" s="377">
        <f>MAX(GeoH!AX691,GeoH!CF691)</f>
        <v>0</v>
      </c>
      <c r="BC682" s="377">
        <f>MAX(GeoH!AY691,GeoH!CG691)</f>
        <v>0</v>
      </c>
      <c r="BD682" s="377">
        <f>MAX(GeoH!AZ691,GeoH!CH691)</f>
        <v>0</v>
      </c>
      <c r="BE682" s="377">
        <f>MAX(GeoH!BA691,GeoH!CI691)</f>
        <v>0</v>
      </c>
      <c r="BF682" s="377">
        <f>MAX(GeoH!BB691,GeoH!CJ691)</f>
        <v>0</v>
      </c>
      <c r="BG682" s="377">
        <f>MAX(COUNTIF(GeoH!BC691,"Oui"),COUNTIF(GeoH!CK691,"Oui"))</f>
        <v>0</v>
      </c>
      <c r="BH682" s="354"/>
      <c r="BI682" s="377">
        <f>Trachome!Q694</f>
        <v>0</v>
      </c>
      <c r="BJ682" s="377">
        <f>Trachome!AK694</f>
        <v>0</v>
      </c>
      <c r="BK682" s="377">
        <f>Trachome!AL694</f>
        <v>0</v>
      </c>
      <c r="BL682" s="377">
        <f>Trachome!AN694</f>
        <v>0</v>
      </c>
      <c r="BM682" s="377">
        <f>Trachome!AO694</f>
        <v>0</v>
      </c>
      <c r="BN682" s="377">
        <f>Trachome!AT694</f>
        <v>0</v>
      </c>
      <c r="BO682" s="377">
        <f>Trachome!AU694</f>
        <v>0</v>
      </c>
      <c r="BP682" s="377">
        <f>Trachome!AV694</f>
        <v>0</v>
      </c>
      <c r="BQ682" s="377">
        <f>Trachome!AW694</f>
        <v>0</v>
      </c>
      <c r="BR682" s="377">
        <f>COUNTIF(Trachome!AX694,"Oui")</f>
        <v>0</v>
      </c>
      <c r="BS682" s="354"/>
      <c r="BT682" s="377">
        <f t="shared" si="113"/>
        <v>0</v>
      </c>
      <c r="BU682" s="377">
        <f t="shared" si="114"/>
        <v>0</v>
      </c>
      <c r="BV682" s="377">
        <f t="shared" si="115"/>
        <v>0</v>
      </c>
      <c r="BW682" s="377">
        <f t="shared" si="116"/>
        <v>0</v>
      </c>
      <c r="BX682" s="377">
        <f t="shared" si="117"/>
        <v>0</v>
      </c>
      <c r="BY682" s="377">
        <f t="shared" si="120"/>
        <v>0</v>
      </c>
      <c r="BZ682" s="377">
        <f t="shared" si="121"/>
        <v>0</v>
      </c>
      <c r="CA682" s="377">
        <f t="shared" si="122"/>
        <v>0</v>
      </c>
      <c r="CB682" s="377">
        <f t="shared" si="118"/>
        <v>0</v>
      </c>
      <c r="CC682" s="377">
        <f t="shared" si="119"/>
        <v>0</v>
      </c>
    </row>
    <row r="683" spans="2:81" x14ac:dyDescent="0.25">
      <c r="B683" s="169">
        <f>'Données démographiques'!B691</f>
        <v>0</v>
      </c>
      <c r="C683" s="169">
        <f>'Données démographiques'!C691</f>
        <v>0</v>
      </c>
      <c r="D683" s="170">
        <f>'Données démographiques'!D691</f>
        <v>0</v>
      </c>
      <c r="E683" s="76"/>
      <c r="F683" s="170">
        <f>FL!M690</f>
        <v>0</v>
      </c>
      <c r="G683" s="170">
        <f>FL!AE690</f>
        <v>0</v>
      </c>
      <c r="H683" s="170">
        <f>FL!AF690</f>
        <v>0</v>
      </c>
      <c r="I683" s="170">
        <f>FL!AH690</f>
        <v>0</v>
      </c>
      <c r="J683" s="170">
        <f>FL!AI690</f>
        <v>0</v>
      </c>
      <c r="K683" s="170">
        <f>FL!AK690</f>
        <v>0</v>
      </c>
      <c r="L683" s="170">
        <f>FL!AM690</f>
        <v>0</v>
      </c>
      <c r="M683" s="170">
        <f>FL!AN690</f>
        <v>0</v>
      </c>
      <c r="N683" s="170">
        <f>FL!AO690</f>
        <v>0</v>
      </c>
      <c r="O683" s="170">
        <f>FL!AP690</f>
        <v>0</v>
      </c>
      <c r="P683" s="170">
        <f>FL!AQ690</f>
        <v>0</v>
      </c>
      <c r="Q683" s="170">
        <f>COUNTIF(FL!AR690,"Oui")</f>
        <v>0</v>
      </c>
      <c r="R683" s="76"/>
      <c r="S683" s="170">
        <f>Oncho!K690</f>
        <v>0</v>
      </c>
      <c r="T683" s="170">
        <f>MAX(Oncho!AB690,Oncho!BA690)</f>
        <v>0</v>
      </c>
      <c r="U683" s="170">
        <f>MAX(Oncho!AC690,Oncho!BB690)</f>
        <v>0</v>
      </c>
      <c r="V683" s="170">
        <f>MAX(Oncho!AE690,Oncho!BD690)</f>
        <v>0</v>
      </c>
      <c r="W683" s="170">
        <f>MAX(Oncho!AF690,Oncho!BE690)</f>
        <v>0</v>
      </c>
      <c r="X683" s="170">
        <f>MAX(Oncho!AG690,Oncho!BF690)</f>
        <v>0</v>
      </c>
      <c r="Y683" s="170">
        <f>MAX(Oncho!AH690,Oncho!BG690)</f>
        <v>0</v>
      </c>
      <c r="Z683" s="170">
        <f>MAX(Oncho!AI690,Oncho!BH690)</f>
        <v>0</v>
      </c>
      <c r="AA683" s="170">
        <f>MAX(Oncho!AJ690,Oncho!BI690)</f>
        <v>0</v>
      </c>
      <c r="AB683" s="170">
        <f>MAX(COUNTIF(Oncho!AK690,"Oui"),COUNTIF(Oncho!BJ690,"Oui"))</f>
        <v>0</v>
      </c>
      <c r="AC683" s="76"/>
      <c r="AD683" s="170">
        <f>SCH!P692</f>
        <v>0</v>
      </c>
      <c r="AE683" s="170">
        <f>SCH!AI692</f>
        <v>0</v>
      </c>
      <c r="AF683" s="170">
        <f>SCH!AJ692</f>
        <v>0</v>
      </c>
      <c r="AG683" s="170">
        <f>SCH!AN692</f>
        <v>0</v>
      </c>
      <c r="AH683" s="170">
        <f>SCH!AO692</f>
        <v>0</v>
      </c>
      <c r="AI683" s="170">
        <f>SCH!AT692</f>
        <v>0</v>
      </c>
      <c r="AJ683" s="170">
        <f>SCH!AU692</f>
        <v>0</v>
      </c>
      <c r="AK683" s="170">
        <f>SCH!AV692</f>
        <v>0</v>
      </c>
      <c r="AL683" s="170">
        <f>SCH!AW692</f>
        <v>0</v>
      </c>
      <c r="AM683" s="170">
        <f>COUNTIF(SCH!AX692,"Oui")</f>
        <v>0</v>
      </c>
      <c r="AN683" s="76"/>
      <c r="AO683" s="170">
        <f>GeoH!P692</f>
        <v>0</v>
      </c>
      <c r="AP683" s="170">
        <f>MAX(GeoH!AK692,GeoH!BS692)</f>
        <v>0</v>
      </c>
      <c r="AQ683" s="170">
        <f>MAX(GeoH!AL692,GeoH!BT692)</f>
        <v>0</v>
      </c>
      <c r="AR683" s="170">
        <f>MAX(GeoH!AM692,GeoH!BU692)</f>
        <v>0</v>
      </c>
      <c r="AS683" s="170">
        <f>MAX(GeoH!AN692,GeoH!BV692)</f>
        <v>0</v>
      </c>
      <c r="AT683" s="170">
        <f>MAX(GeoH!AO692,GeoH!BW692)</f>
        <v>0</v>
      </c>
      <c r="AU683" s="170">
        <f>MAX(GeoH!AQ692,GeoH!BY692)</f>
        <v>0</v>
      </c>
      <c r="AV683" s="170">
        <f>MAX(GeoH!AR692,GeoH!BZ692)</f>
        <v>0</v>
      </c>
      <c r="AW683" s="170">
        <f>MAX(GeoH!AS692,GeoH!CA692)</f>
        <v>0</v>
      </c>
      <c r="AX683" s="170">
        <f>MAX(GeoH!AT692,GeoH!CB692)</f>
        <v>0</v>
      </c>
      <c r="AY683" s="170">
        <f>MAX(GeoH!AU692,GeoH!CC692)</f>
        <v>0</v>
      </c>
      <c r="AZ683" s="170">
        <f>MAX(GeoH!AV692,GeoH!CD692)</f>
        <v>0</v>
      </c>
      <c r="BA683" s="170">
        <f>MAX(GeoH!AW692,GeoH!CE692)</f>
        <v>0</v>
      </c>
      <c r="BB683" s="170">
        <f>MAX(GeoH!AX692,GeoH!CF692)</f>
        <v>0</v>
      </c>
      <c r="BC683" s="170">
        <f>MAX(GeoH!AY692,GeoH!CG692)</f>
        <v>0</v>
      </c>
      <c r="BD683" s="170">
        <f>MAX(GeoH!AZ692,GeoH!CH692)</f>
        <v>0</v>
      </c>
      <c r="BE683" s="170">
        <f>MAX(GeoH!BA692,GeoH!CI692)</f>
        <v>0</v>
      </c>
      <c r="BF683" s="170">
        <f>MAX(GeoH!BB692,GeoH!CJ692)</f>
        <v>0</v>
      </c>
      <c r="BG683" s="170">
        <f>MAX(COUNTIF(GeoH!BC692,"Oui"),COUNTIF(GeoH!CK692,"Oui"))</f>
        <v>0</v>
      </c>
      <c r="BH683" s="76"/>
      <c r="BI683" s="170">
        <f>Trachome!Q695</f>
        <v>0</v>
      </c>
      <c r="BJ683" s="170">
        <f>Trachome!AK695</f>
        <v>0</v>
      </c>
      <c r="BK683" s="170">
        <f>Trachome!AL695</f>
        <v>0</v>
      </c>
      <c r="BL683" s="170">
        <f>Trachome!AN695</f>
        <v>0</v>
      </c>
      <c r="BM683" s="170">
        <f>Trachome!AO695</f>
        <v>0</v>
      </c>
      <c r="BN683" s="170">
        <f>Trachome!AT695</f>
        <v>0</v>
      </c>
      <c r="BO683" s="170">
        <f>Trachome!AU695</f>
        <v>0</v>
      </c>
      <c r="BP683" s="170">
        <f>Trachome!AV695</f>
        <v>0</v>
      </c>
      <c r="BQ683" s="170">
        <f>Trachome!AW695</f>
        <v>0</v>
      </c>
      <c r="BR683" s="170">
        <f>COUNTIF(Trachome!AX695,"Oui")</f>
        <v>0</v>
      </c>
      <c r="BS683" s="76"/>
      <c r="BT683" s="170">
        <f t="shared" si="113"/>
        <v>0</v>
      </c>
      <c r="BU683" s="170">
        <f t="shared" si="114"/>
        <v>0</v>
      </c>
      <c r="BV683" s="170">
        <f t="shared" si="115"/>
        <v>0</v>
      </c>
      <c r="BW683" s="170">
        <f t="shared" si="116"/>
        <v>0</v>
      </c>
      <c r="BX683" s="170">
        <f t="shared" si="117"/>
        <v>0</v>
      </c>
      <c r="BY683" s="170">
        <f t="shared" si="120"/>
        <v>0</v>
      </c>
      <c r="BZ683" s="170">
        <f t="shared" si="121"/>
        <v>0</v>
      </c>
      <c r="CA683" s="170">
        <f t="shared" si="122"/>
        <v>0</v>
      </c>
      <c r="CB683" s="170">
        <f t="shared" si="118"/>
        <v>0</v>
      </c>
      <c r="CC683" s="170">
        <f t="shared" si="119"/>
        <v>0</v>
      </c>
    </row>
    <row r="684" spans="2:81" x14ac:dyDescent="0.25">
      <c r="B684" s="376">
        <f>'Données démographiques'!B692</f>
        <v>0</v>
      </c>
      <c r="C684" s="376">
        <f>'Données démographiques'!C692</f>
        <v>0</v>
      </c>
      <c r="D684" s="377">
        <f>'Données démographiques'!D692</f>
        <v>0</v>
      </c>
      <c r="E684" s="354"/>
      <c r="F684" s="377">
        <f>FL!M691</f>
        <v>0</v>
      </c>
      <c r="G684" s="377">
        <f>FL!AE691</f>
        <v>0</v>
      </c>
      <c r="H684" s="377">
        <f>FL!AF691</f>
        <v>0</v>
      </c>
      <c r="I684" s="377">
        <f>FL!AH691</f>
        <v>0</v>
      </c>
      <c r="J684" s="377">
        <f>FL!AI691</f>
        <v>0</v>
      </c>
      <c r="K684" s="377">
        <f>FL!AK691</f>
        <v>0</v>
      </c>
      <c r="L684" s="377">
        <f>FL!AM691</f>
        <v>0</v>
      </c>
      <c r="M684" s="377">
        <f>FL!AN691</f>
        <v>0</v>
      </c>
      <c r="N684" s="377">
        <f>FL!AO691</f>
        <v>0</v>
      </c>
      <c r="O684" s="377">
        <f>FL!AP691</f>
        <v>0</v>
      </c>
      <c r="P684" s="377">
        <f>FL!AQ691</f>
        <v>0</v>
      </c>
      <c r="Q684" s="377">
        <f>COUNTIF(FL!AR691,"Oui")</f>
        <v>0</v>
      </c>
      <c r="R684" s="354"/>
      <c r="S684" s="377">
        <f>Oncho!K691</f>
        <v>0</v>
      </c>
      <c r="T684" s="377">
        <f>MAX(Oncho!AB691,Oncho!BA691)</f>
        <v>0</v>
      </c>
      <c r="U684" s="377">
        <f>MAX(Oncho!AC691,Oncho!BB691)</f>
        <v>0</v>
      </c>
      <c r="V684" s="377">
        <f>MAX(Oncho!AE691,Oncho!BD691)</f>
        <v>0</v>
      </c>
      <c r="W684" s="377">
        <f>MAX(Oncho!AF691,Oncho!BE691)</f>
        <v>0</v>
      </c>
      <c r="X684" s="377">
        <f>MAX(Oncho!AG691,Oncho!BF691)</f>
        <v>0</v>
      </c>
      <c r="Y684" s="377">
        <f>MAX(Oncho!AH691,Oncho!BG691)</f>
        <v>0</v>
      </c>
      <c r="Z684" s="377">
        <f>MAX(Oncho!AI691,Oncho!BH691)</f>
        <v>0</v>
      </c>
      <c r="AA684" s="377">
        <f>MAX(Oncho!AJ691,Oncho!BI691)</f>
        <v>0</v>
      </c>
      <c r="AB684" s="377">
        <f>MAX(COUNTIF(Oncho!AK691,"Oui"),COUNTIF(Oncho!BJ691,"Oui"))</f>
        <v>0</v>
      </c>
      <c r="AC684" s="354"/>
      <c r="AD684" s="377">
        <f>SCH!P693</f>
        <v>0</v>
      </c>
      <c r="AE684" s="377">
        <f>SCH!AI693</f>
        <v>0</v>
      </c>
      <c r="AF684" s="377">
        <f>SCH!AJ693</f>
        <v>0</v>
      </c>
      <c r="AG684" s="377">
        <f>SCH!AN693</f>
        <v>0</v>
      </c>
      <c r="AH684" s="377">
        <f>SCH!AO693</f>
        <v>0</v>
      </c>
      <c r="AI684" s="377">
        <f>SCH!AT693</f>
        <v>0</v>
      </c>
      <c r="AJ684" s="377">
        <f>SCH!AU693</f>
        <v>0</v>
      </c>
      <c r="AK684" s="377">
        <f>SCH!AV693</f>
        <v>0</v>
      </c>
      <c r="AL684" s="377">
        <f>SCH!AW693</f>
        <v>0</v>
      </c>
      <c r="AM684" s="377">
        <f>COUNTIF(SCH!AX693,"Oui")</f>
        <v>0</v>
      </c>
      <c r="AN684" s="354"/>
      <c r="AO684" s="377">
        <f>GeoH!P693</f>
        <v>0</v>
      </c>
      <c r="AP684" s="377">
        <f>MAX(GeoH!AK693,GeoH!BS693)</f>
        <v>0</v>
      </c>
      <c r="AQ684" s="377">
        <f>MAX(GeoH!AL693,GeoH!BT693)</f>
        <v>0</v>
      </c>
      <c r="AR684" s="377">
        <f>MAX(GeoH!AM693,GeoH!BU693)</f>
        <v>0</v>
      </c>
      <c r="AS684" s="377">
        <f>MAX(GeoH!AN693,GeoH!BV693)</f>
        <v>0</v>
      </c>
      <c r="AT684" s="377">
        <f>MAX(GeoH!AO693,GeoH!BW693)</f>
        <v>0</v>
      </c>
      <c r="AU684" s="377">
        <f>MAX(GeoH!AQ693,GeoH!BY693)</f>
        <v>0</v>
      </c>
      <c r="AV684" s="377">
        <f>MAX(GeoH!AR693,GeoH!BZ693)</f>
        <v>0</v>
      </c>
      <c r="AW684" s="377">
        <f>MAX(GeoH!AS693,GeoH!CA693)</f>
        <v>0</v>
      </c>
      <c r="AX684" s="377">
        <f>MAX(GeoH!AT693,GeoH!CB693)</f>
        <v>0</v>
      </c>
      <c r="AY684" s="377">
        <f>MAX(GeoH!AU693,GeoH!CC693)</f>
        <v>0</v>
      </c>
      <c r="AZ684" s="377">
        <f>MAX(GeoH!AV693,GeoH!CD693)</f>
        <v>0</v>
      </c>
      <c r="BA684" s="377">
        <f>MAX(GeoH!AW693,GeoH!CE693)</f>
        <v>0</v>
      </c>
      <c r="BB684" s="377">
        <f>MAX(GeoH!AX693,GeoH!CF693)</f>
        <v>0</v>
      </c>
      <c r="BC684" s="377">
        <f>MAX(GeoH!AY693,GeoH!CG693)</f>
        <v>0</v>
      </c>
      <c r="BD684" s="377">
        <f>MAX(GeoH!AZ693,GeoH!CH693)</f>
        <v>0</v>
      </c>
      <c r="BE684" s="377">
        <f>MAX(GeoH!BA693,GeoH!CI693)</f>
        <v>0</v>
      </c>
      <c r="BF684" s="377">
        <f>MAX(GeoH!BB693,GeoH!CJ693)</f>
        <v>0</v>
      </c>
      <c r="BG684" s="377">
        <f>MAX(COUNTIF(GeoH!BC693,"Oui"),COUNTIF(GeoH!CK693,"Oui"))</f>
        <v>0</v>
      </c>
      <c r="BH684" s="354"/>
      <c r="BI684" s="377">
        <f>Trachome!Q696</f>
        <v>0</v>
      </c>
      <c r="BJ684" s="377">
        <f>Trachome!AK696</f>
        <v>0</v>
      </c>
      <c r="BK684" s="377">
        <f>Trachome!AL696</f>
        <v>0</v>
      </c>
      <c r="BL684" s="377">
        <f>Trachome!AN696</f>
        <v>0</v>
      </c>
      <c r="BM684" s="377">
        <f>Trachome!AO696</f>
        <v>0</v>
      </c>
      <c r="BN684" s="377">
        <f>Trachome!AT696</f>
        <v>0</v>
      </c>
      <c r="BO684" s="377">
        <f>Trachome!AU696</f>
        <v>0</v>
      </c>
      <c r="BP684" s="377">
        <f>Trachome!AV696</f>
        <v>0</v>
      </c>
      <c r="BQ684" s="377">
        <f>Trachome!AW696</f>
        <v>0</v>
      </c>
      <c r="BR684" s="377">
        <f>COUNTIF(Trachome!AX696,"Oui")</f>
        <v>0</v>
      </c>
      <c r="BS684" s="354"/>
      <c r="BT684" s="377">
        <f t="shared" si="113"/>
        <v>0</v>
      </c>
      <c r="BU684" s="377">
        <f t="shared" si="114"/>
        <v>0</v>
      </c>
      <c r="BV684" s="377">
        <f t="shared" si="115"/>
        <v>0</v>
      </c>
      <c r="BW684" s="377">
        <f t="shared" si="116"/>
        <v>0</v>
      </c>
      <c r="BX684" s="377">
        <f t="shared" si="117"/>
        <v>0</v>
      </c>
      <c r="BY684" s="377">
        <f t="shared" si="120"/>
        <v>0</v>
      </c>
      <c r="BZ684" s="377">
        <f t="shared" si="121"/>
        <v>0</v>
      </c>
      <c r="CA684" s="377">
        <f t="shared" si="122"/>
        <v>0</v>
      </c>
      <c r="CB684" s="377">
        <f t="shared" si="118"/>
        <v>0</v>
      </c>
      <c r="CC684" s="377">
        <f t="shared" si="119"/>
        <v>0</v>
      </c>
    </row>
    <row r="685" spans="2:81" x14ac:dyDescent="0.25">
      <c r="B685" s="169">
        <f>'Données démographiques'!B693</f>
        <v>0</v>
      </c>
      <c r="C685" s="169">
        <f>'Données démographiques'!C693</f>
        <v>0</v>
      </c>
      <c r="D685" s="170">
        <f>'Données démographiques'!D693</f>
        <v>0</v>
      </c>
      <c r="E685" s="76"/>
      <c r="F685" s="170">
        <f>FL!M692</f>
        <v>0</v>
      </c>
      <c r="G685" s="170">
        <f>FL!AE692</f>
        <v>0</v>
      </c>
      <c r="H685" s="170">
        <f>FL!AF692</f>
        <v>0</v>
      </c>
      <c r="I685" s="170">
        <f>FL!AH692</f>
        <v>0</v>
      </c>
      <c r="J685" s="170">
        <f>FL!AI692</f>
        <v>0</v>
      </c>
      <c r="K685" s="170">
        <f>FL!AK692</f>
        <v>0</v>
      </c>
      <c r="L685" s="170">
        <f>FL!AM692</f>
        <v>0</v>
      </c>
      <c r="M685" s="170">
        <f>FL!AN692</f>
        <v>0</v>
      </c>
      <c r="N685" s="170">
        <f>FL!AO692</f>
        <v>0</v>
      </c>
      <c r="O685" s="170">
        <f>FL!AP692</f>
        <v>0</v>
      </c>
      <c r="P685" s="170">
        <f>FL!AQ692</f>
        <v>0</v>
      </c>
      <c r="Q685" s="170">
        <f>COUNTIF(FL!AR692,"Oui")</f>
        <v>0</v>
      </c>
      <c r="R685" s="76"/>
      <c r="S685" s="170">
        <f>Oncho!K692</f>
        <v>0</v>
      </c>
      <c r="T685" s="170">
        <f>MAX(Oncho!AB692,Oncho!BA692)</f>
        <v>0</v>
      </c>
      <c r="U685" s="170">
        <f>MAX(Oncho!AC692,Oncho!BB692)</f>
        <v>0</v>
      </c>
      <c r="V685" s="170">
        <f>MAX(Oncho!AE692,Oncho!BD692)</f>
        <v>0</v>
      </c>
      <c r="W685" s="170">
        <f>MAX(Oncho!AF692,Oncho!BE692)</f>
        <v>0</v>
      </c>
      <c r="X685" s="170">
        <f>MAX(Oncho!AG692,Oncho!BF692)</f>
        <v>0</v>
      </c>
      <c r="Y685" s="170">
        <f>MAX(Oncho!AH692,Oncho!BG692)</f>
        <v>0</v>
      </c>
      <c r="Z685" s="170">
        <f>MAX(Oncho!AI692,Oncho!BH692)</f>
        <v>0</v>
      </c>
      <c r="AA685" s="170">
        <f>MAX(Oncho!AJ692,Oncho!BI692)</f>
        <v>0</v>
      </c>
      <c r="AB685" s="170">
        <f>MAX(COUNTIF(Oncho!AK692,"Oui"),COUNTIF(Oncho!BJ692,"Oui"))</f>
        <v>0</v>
      </c>
      <c r="AC685" s="76"/>
      <c r="AD685" s="170">
        <f>SCH!P694</f>
        <v>0</v>
      </c>
      <c r="AE685" s="170">
        <f>SCH!AI694</f>
        <v>0</v>
      </c>
      <c r="AF685" s="170">
        <f>SCH!AJ694</f>
        <v>0</v>
      </c>
      <c r="AG685" s="170">
        <f>SCH!AN694</f>
        <v>0</v>
      </c>
      <c r="AH685" s="170">
        <f>SCH!AO694</f>
        <v>0</v>
      </c>
      <c r="AI685" s="170">
        <f>SCH!AT694</f>
        <v>0</v>
      </c>
      <c r="AJ685" s="170">
        <f>SCH!AU694</f>
        <v>0</v>
      </c>
      <c r="AK685" s="170">
        <f>SCH!AV694</f>
        <v>0</v>
      </c>
      <c r="AL685" s="170">
        <f>SCH!AW694</f>
        <v>0</v>
      </c>
      <c r="AM685" s="170">
        <f>COUNTIF(SCH!AX694,"Oui")</f>
        <v>0</v>
      </c>
      <c r="AN685" s="76"/>
      <c r="AO685" s="170">
        <f>GeoH!P694</f>
        <v>0</v>
      </c>
      <c r="AP685" s="170">
        <f>MAX(GeoH!AK694,GeoH!BS694)</f>
        <v>0</v>
      </c>
      <c r="AQ685" s="170">
        <f>MAX(GeoH!AL694,GeoH!BT694)</f>
        <v>0</v>
      </c>
      <c r="AR685" s="170">
        <f>MAX(GeoH!AM694,GeoH!BU694)</f>
        <v>0</v>
      </c>
      <c r="AS685" s="170">
        <f>MAX(GeoH!AN694,GeoH!BV694)</f>
        <v>0</v>
      </c>
      <c r="AT685" s="170">
        <f>MAX(GeoH!AO694,GeoH!BW694)</f>
        <v>0</v>
      </c>
      <c r="AU685" s="170">
        <f>MAX(GeoH!AQ694,GeoH!BY694)</f>
        <v>0</v>
      </c>
      <c r="AV685" s="170">
        <f>MAX(GeoH!AR694,GeoH!BZ694)</f>
        <v>0</v>
      </c>
      <c r="AW685" s="170">
        <f>MAX(GeoH!AS694,GeoH!CA694)</f>
        <v>0</v>
      </c>
      <c r="AX685" s="170">
        <f>MAX(GeoH!AT694,GeoH!CB694)</f>
        <v>0</v>
      </c>
      <c r="AY685" s="170">
        <f>MAX(GeoH!AU694,GeoH!CC694)</f>
        <v>0</v>
      </c>
      <c r="AZ685" s="170">
        <f>MAX(GeoH!AV694,GeoH!CD694)</f>
        <v>0</v>
      </c>
      <c r="BA685" s="170">
        <f>MAX(GeoH!AW694,GeoH!CE694)</f>
        <v>0</v>
      </c>
      <c r="BB685" s="170">
        <f>MAX(GeoH!AX694,GeoH!CF694)</f>
        <v>0</v>
      </c>
      <c r="BC685" s="170">
        <f>MAX(GeoH!AY694,GeoH!CG694)</f>
        <v>0</v>
      </c>
      <c r="BD685" s="170">
        <f>MAX(GeoH!AZ694,GeoH!CH694)</f>
        <v>0</v>
      </c>
      <c r="BE685" s="170">
        <f>MAX(GeoH!BA694,GeoH!CI694)</f>
        <v>0</v>
      </c>
      <c r="BF685" s="170">
        <f>MAX(GeoH!BB694,GeoH!CJ694)</f>
        <v>0</v>
      </c>
      <c r="BG685" s="170">
        <f>MAX(COUNTIF(GeoH!BC694,"Oui"),COUNTIF(GeoH!CK694,"Oui"))</f>
        <v>0</v>
      </c>
      <c r="BH685" s="76"/>
      <c r="BI685" s="170">
        <f>Trachome!Q697</f>
        <v>0</v>
      </c>
      <c r="BJ685" s="170">
        <f>Trachome!AK697</f>
        <v>0</v>
      </c>
      <c r="BK685" s="170">
        <f>Trachome!AL697</f>
        <v>0</v>
      </c>
      <c r="BL685" s="170">
        <f>Trachome!AN697</f>
        <v>0</v>
      </c>
      <c r="BM685" s="170">
        <f>Trachome!AO697</f>
        <v>0</v>
      </c>
      <c r="BN685" s="170">
        <f>Trachome!AT697</f>
        <v>0</v>
      </c>
      <c r="BO685" s="170">
        <f>Trachome!AU697</f>
        <v>0</v>
      </c>
      <c r="BP685" s="170">
        <f>Trachome!AV697</f>
        <v>0</v>
      </c>
      <c r="BQ685" s="170">
        <f>Trachome!AW697</f>
        <v>0</v>
      </c>
      <c r="BR685" s="170">
        <f>COUNTIF(Trachome!AX697,"Oui")</f>
        <v>0</v>
      </c>
      <c r="BS685" s="76"/>
      <c r="BT685" s="170">
        <f t="shared" si="113"/>
        <v>0</v>
      </c>
      <c r="BU685" s="170">
        <f t="shared" si="114"/>
        <v>0</v>
      </c>
      <c r="BV685" s="170">
        <f t="shared" si="115"/>
        <v>0</v>
      </c>
      <c r="BW685" s="170">
        <f t="shared" si="116"/>
        <v>0</v>
      </c>
      <c r="BX685" s="170">
        <f t="shared" si="117"/>
        <v>0</v>
      </c>
      <c r="BY685" s="170">
        <f t="shared" si="120"/>
        <v>0</v>
      </c>
      <c r="BZ685" s="170">
        <f t="shared" si="121"/>
        <v>0</v>
      </c>
      <c r="CA685" s="170">
        <f t="shared" si="122"/>
        <v>0</v>
      </c>
      <c r="CB685" s="170">
        <f t="shared" si="118"/>
        <v>0</v>
      </c>
      <c r="CC685" s="170">
        <f t="shared" si="119"/>
        <v>0</v>
      </c>
    </row>
    <row r="686" spans="2:81" x14ac:dyDescent="0.25">
      <c r="B686" s="376">
        <f>'Données démographiques'!B694</f>
        <v>0</v>
      </c>
      <c r="C686" s="376">
        <f>'Données démographiques'!C694</f>
        <v>0</v>
      </c>
      <c r="D686" s="377">
        <f>'Données démographiques'!D694</f>
        <v>0</v>
      </c>
      <c r="E686" s="354"/>
      <c r="F686" s="377">
        <f>FL!M693</f>
        <v>0</v>
      </c>
      <c r="G686" s="377">
        <f>FL!AE693</f>
        <v>0</v>
      </c>
      <c r="H686" s="377">
        <f>FL!AF693</f>
        <v>0</v>
      </c>
      <c r="I686" s="377">
        <f>FL!AH693</f>
        <v>0</v>
      </c>
      <c r="J686" s="377">
        <f>FL!AI693</f>
        <v>0</v>
      </c>
      <c r="K686" s="377">
        <f>FL!AK693</f>
        <v>0</v>
      </c>
      <c r="L686" s="377">
        <f>FL!AM693</f>
        <v>0</v>
      </c>
      <c r="M686" s="377">
        <f>FL!AN693</f>
        <v>0</v>
      </c>
      <c r="N686" s="377">
        <f>FL!AO693</f>
        <v>0</v>
      </c>
      <c r="O686" s="377">
        <f>FL!AP693</f>
        <v>0</v>
      </c>
      <c r="P686" s="377">
        <f>FL!AQ693</f>
        <v>0</v>
      </c>
      <c r="Q686" s="377">
        <f>COUNTIF(FL!AR693,"Oui")</f>
        <v>0</v>
      </c>
      <c r="R686" s="354"/>
      <c r="S686" s="377">
        <f>Oncho!K693</f>
        <v>0</v>
      </c>
      <c r="T686" s="377">
        <f>MAX(Oncho!AB693,Oncho!BA693)</f>
        <v>0</v>
      </c>
      <c r="U686" s="377">
        <f>MAX(Oncho!AC693,Oncho!BB693)</f>
        <v>0</v>
      </c>
      <c r="V686" s="377">
        <f>MAX(Oncho!AE693,Oncho!BD693)</f>
        <v>0</v>
      </c>
      <c r="W686" s="377">
        <f>MAX(Oncho!AF693,Oncho!BE693)</f>
        <v>0</v>
      </c>
      <c r="X686" s="377">
        <f>MAX(Oncho!AG693,Oncho!BF693)</f>
        <v>0</v>
      </c>
      <c r="Y686" s="377">
        <f>MAX(Oncho!AH693,Oncho!BG693)</f>
        <v>0</v>
      </c>
      <c r="Z686" s="377">
        <f>MAX(Oncho!AI693,Oncho!BH693)</f>
        <v>0</v>
      </c>
      <c r="AA686" s="377">
        <f>MAX(Oncho!AJ693,Oncho!BI693)</f>
        <v>0</v>
      </c>
      <c r="AB686" s="377">
        <f>MAX(COUNTIF(Oncho!AK693,"Oui"),COUNTIF(Oncho!BJ693,"Oui"))</f>
        <v>0</v>
      </c>
      <c r="AC686" s="354"/>
      <c r="AD686" s="377">
        <f>SCH!P695</f>
        <v>0</v>
      </c>
      <c r="AE686" s="377">
        <f>SCH!AI695</f>
        <v>0</v>
      </c>
      <c r="AF686" s="377">
        <f>SCH!AJ695</f>
        <v>0</v>
      </c>
      <c r="AG686" s="377">
        <f>SCH!AN695</f>
        <v>0</v>
      </c>
      <c r="AH686" s="377">
        <f>SCH!AO695</f>
        <v>0</v>
      </c>
      <c r="AI686" s="377">
        <f>SCH!AT695</f>
        <v>0</v>
      </c>
      <c r="AJ686" s="377">
        <f>SCH!AU695</f>
        <v>0</v>
      </c>
      <c r="AK686" s="377">
        <f>SCH!AV695</f>
        <v>0</v>
      </c>
      <c r="AL686" s="377">
        <f>SCH!AW695</f>
        <v>0</v>
      </c>
      <c r="AM686" s="377">
        <f>COUNTIF(SCH!AX695,"Oui")</f>
        <v>0</v>
      </c>
      <c r="AN686" s="354"/>
      <c r="AO686" s="377">
        <f>GeoH!P695</f>
        <v>0</v>
      </c>
      <c r="AP686" s="377">
        <f>MAX(GeoH!AK695,GeoH!BS695)</f>
        <v>0</v>
      </c>
      <c r="AQ686" s="377">
        <f>MAX(GeoH!AL695,GeoH!BT695)</f>
        <v>0</v>
      </c>
      <c r="AR686" s="377">
        <f>MAX(GeoH!AM695,GeoH!BU695)</f>
        <v>0</v>
      </c>
      <c r="AS686" s="377">
        <f>MAX(GeoH!AN695,GeoH!BV695)</f>
        <v>0</v>
      </c>
      <c r="AT686" s="377">
        <f>MAX(GeoH!AO695,GeoH!BW695)</f>
        <v>0</v>
      </c>
      <c r="AU686" s="377">
        <f>MAX(GeoH!AQ695,GeoH!BY695)</f>
        <v>0</v>
      </c>
      <c r="AV686" s="377">
        <f>MAX(GeoH!AR695,GeoH!BZ695)</f>
        <v>0</v>
      </c>
      <c r="AW686" s="377">
        <f>MAX(GeoH!AS695,GeoH!CA695)</f>
        <v>0</v>
      </c>
      <c r="AX686" s="377">
        <f>MAX(GeoH!AT695,GeoH!CB695)</f>
        <v>0</v>
      </c>
      <c r="AY686" s="377">
        <f>MAX(GeoH!AU695,GeoH!CC695)</f>
        <v>0</v>
      </c>
      <c r="AZ686" s="377">
        <f>MAX(GeoH!AV695,GeoH!CD695)</f>
        <v>0</v>
      </c>
      <c r="BA686" s="377">
        <f>MAX(GeoH!AW695,GeoH!CE695)</f>
        <v>0</v>
      </c>
      <c r="BB686" s="377">
        <f>MAX(GeoH!AX695,GeoH!CF695)</f>
        <v>0</v>
      </c>
      <c r="BC686" s="377">
        <f>MAX(GeoH!AY695,GeoH!CG695)</f>
        <v>0</v>
      </c>
      <c r="BD686" s="377">
        <f>MAX(GeoH!AZ695,GeoH!CH695)</f>
        <v>0</v>
      </c>
      <c r="BE686" s="377">
        <f>MAX(GeoH!BA695,GeoH!CI695)</f>
        <v>0</v>
      </c>
      <c r="BF686" s="377">
        <f>MAX(GeoH!BB695,GeoH!CJ695)</f>
        <v>0</v>
      </c>
      <c r="BG686" s="377">
        <f>MAX(COUNTIF(GeoH!BC695,"Oui"),COUNTIF(GeoH!CK695,"Oui"))</f>
        <v>0</v>
      </c>
      <c r="BH686" s="354"/>
      <c r="BI686" s="377">
        <f>Trachome!Q698</f>
        <v>0</v>
      </c>
      <c r="BJ686" s="377">
        <f>Trachome!AK698</f>
        <v>0</v>
      </c>
      <c r="BK686" s="377">
        <f>Trachome!AL698</f>
        <v>0</v>
      </c>
      <c r="BL686" s="377">
        <f>Trachome!AN698</f>
        <v>0</v>
      </c>
      <c r="BM686" s="377">
        <f>Trachome!AO698</f>
        <v>0</v>
      </c>
      <c r="BN686" s="377">
        <f>Trachome!AT698</f>
        <v>0</v>
      </c>
      <c r="BO686" s="377">
        <f>Trachome!AU698</f>
        <v>0</v>
      </c>
      <c r="BP686" s="377">
        <f>Trachome!AV698</f>
        <v>0</v>
      </c>
      <c r="BQ686" s="377">
        <f>Trachome!AW698</f>
        <v>0</v>
      </c>
      <c r="BR686" s="377">
        <f>COUNTIF(Trachome!AX698,"Oui")</f>
        <v>0</v>
      </c>
      <c r="BS686" s="354"/>
      <c r="BT686" s="377">
        <f t="shared" si="113"/>
        <v>0</v>
      </c>
      <c r="BU686" s="377">
        <f t="shared" si="114"/>
        <v>0</v>
      </c>
      <c r="BV686" s="377">
        <f t="shared" si="115"/>
        <v>0</v>
      </c>
      <c r="BW686" s="377">
        <f t="shared" si="116"/>
        <v>0</v>
      </c>
      <c r="BX686" s="377">
        <f t="shared" si="117"/>
        <v>0</v>
      </c>
      <c r="BY686" s="377">
        <f t="shared" si="120"/>
        <v>0</v>
      </c>
      <c r="BZ686" s="377">
        <f t="shared" si="121"/>
        <v>0</v>
      </c>
      <c r="CA686" s="377">
        <f t="shared" si="122"/>
        <v>0</v>
      </c>
      <c r="CB686" s="377">
        <f t="shared" si="118"/>
        <v>0</v>
      </c>
      <c r="CC686" s="377">
        <f t="shared" si="119"/>
        <v>0</v>
      </c>
    </row>
    <row r="687" spans="2:81" x14ac:dyDescent="0.25">
      <c r="B687" s="169">
        <f>'Données démographiques'!B695</f>
        <v>0</v>
      </c>
      <c r="C687" s="169">
        <f>'Données démographiques'!C695</f>
        <v>0</v>
      </c>
      <c r="D687" s="170">
        <f>'Données démographiques'!D695</f>
        <v>0</v>
      </c>
      <c r="E687" s="76"/>
      <c r="F687" s="170">
        <f>FL!M694</f>
        <v>0</v>
      </c>
      <c r="G687" s="170">
        <f>FL!AE694</f>
        <v>0</v>
      </c>
      <c r="H687" s="170">
        <f>FL!AF694</f>
        <v>0</v>
      </c>
      <c r="I687" s="170">
        <f>FL!AH694</f>
        <v>0</v>
      </c>
      <c r="J687" s="170">
        <f>FL!AI694</f>
        <v>0</v>
      </c>
      <c r="K687" s="170">
        <f>FL!AK694</f>
        <v>0</v>
      </c>
      <c r="L687" s="170">
        <f>FL!AM694</f>
        <v>0</v>
      </c>
      <c r="M687" s="170">
        <f>FL!AN694</f>
        <v>0</v>
      </c>
      <c r="N687" s="170">
        <f>FL!AO694</f>
        <v>0</v>
      </c>
      <c r="O687" s="170">
        <f>FL!AP694</f>
        <v>0</v>
      </c>
      <c r="P687" s="170">
        <f>FL!AQ694</f>
        <v>0</v>
      </c>
      <c r="Q687" s="170">
        <f>COUNTIF(FL!AR694,"Oui")</f>
        <v>0</v>
      </c>
      <c r="R687" s="76"/>
      <c r="S687" s="170">
        <f>Oncho!K694</f>
        <v>0</v>
      </c>
      <c r="T687" s="170">
        <f>MAX(Oncho!AB694,Oncho!BA694)</f>
        <v>0</v>
      </c>
      <c r="U687" s="170">
        <f>MAX(Oncho!AC694,Oncho!BB694)</f>
        <v>0</v>
      </c>
      <c r="V687" s="170">
        <f>MAX(Oncho!AE694,Oncho!BD694)</f>
        <v>0</v>
      </c>
      <c r="W687" s="170">
        <f>MAX(Oncho!AF694,Oncho!BE694)</f>
        <v>0</v>
      </c>
      <c r="X687" s="170">
        <f>MAX(Oncho!AG694,Oncho!BF694)</f>
        <v>0</v>
      </c>
      <c r="Y687" s="170">
        <f>MAX(Oncho!AH694,Oncho!BG694)</f>
        <v>0</v>
      </c>
      <c r="Z687" s="170">
        <f>MAX(Oncho!AI694,Oncho!BH694)</f>
        <v>0</v>
      </c>
      <c r="AA687" s="170">
        <f>MAX(Oncho!AJ694,Oncho!BI694)</f>
        <v>0</v>
      </c>
      <c r="AB687" s="170">
        <f>MAX(COUNTIF(Oncho!AK694,"Oui"),COUNTIF(Oncho!BJ694,"Oui"))</f>
        <v>0</v>
      </c>
      <c r="AC687" s="76"/>
      <c r="AD687" s="170">
        <f>SCH!P696</f>
        <v>0</v>
      </c>
      <c r="AE687" s="170">
        <f>SCH!AI696</f>
        <v>0</v>
      </c>
      <c r="AF687" s="170">
        <f>SCH!AJ696</f>
        <v>0</v>
      </c>
      <c r="AG687" s="170">
        <f>SCH!AN696</f>
        <v>0</v>
      </c>
      <c r="AH687" s="170">
        <f>SCH!AO696</f>
        <v>0</v>
      </c>
      <c r="AI687" s="170">
        <f>SCH!AT696</f>
        <v>0</v>
      </c>
      <c r="AJ687" s="170">
        <f>SCH!AU696</f>
        <v>0</v>
      </c>
      <c r="AK687" s="170">
        <f>SCH!AV696</f>
        <v>0</v>
      </c>
      <c r="AL687" s="170">
        <f>SCH!AW696</f>
        <v>0</v>
      </c>
      <c r="AM687" s="170">
        <f>COUNTIF(SCH!AX696,"Oui")</f>
        <v>0</v>
      </c>
      <c r="AN687" s="76"/>
      <c r="AO687" s="170">
        <f>GeoH!P696</f>
        <v>0</v>
      </c>
      <c r="AP687" s="170">
        <f>MAX(GeoH!AK696,GeoH!BS696)</f>
        <v>0</v>
      </c>
      <c r="AQ687" s="170">
        <f>MAX(GeoH!AL696,GeoH!BT696)</f>
        <v>0</v>
      </c>
      <c r="AR687" s="170">
        <f>MAX(GeoH!AM696,GeoH!BU696)</f>
        <v>0</v>
      </c>
      <c r="AS687" s="170">
        <f>MAX(GeoH!AN696,GeoH!BV696)</f>
        <v>0</v>
      </c>
      <c r="AT687" s="170">
        <f>MAX(GeoH!AO696,GeoH!BW696)</f>
        <v>0</v>
      </c>
      <c r="AU687" s="170">
        <f>MAX(GeoH!AQ696,GeoH!BY696)</f>
        <v>0</v>
      </c>
      <c r="AV687" s="170">
        <f>MAX(GeoH!AR696,GeoH!BZ696)</f>
        <v>0</v>
      </c>
      <c r="AW687" s="170">
        <f>MAX(GeoH!AS696,GeoH!CA696)</f>
        <v>0</v>
      </c>
      <c r="AX687" s="170">
        <f>MAX(GeoH!AT696,GeoH!CB696)</f>
        <v>0</v>
      </c>
      <c r="AY687" s="170">
        <f>MAX(GeoH!AU696,GeoH!CC696)</f>
        <v>0</v>
      </c>
      <c r="AZ687" s="170">
        <f>MAX(GeoH!AV696,GeoH!CD696)</f>
        <v>0</v>
      </c>
      <c r="BA687" s="170">
        <f>MAX(GeoH!AW696,GeoH!CE696)</f>
        <v>0</v>
      </c>
      <c r="BB687" s="170">
        <f>MAX(GeoH!AX696,GeoH!CF696)</f>
        <v>0</v>
      </c>
      <c r="BC687" s="170">
        <f>MAX(GeoH!AY696,GeoH!CG696)</f>
        <v>0</v>
      </c>
      <c r="BD687" s="170">
        <f>MAX(GeoH!AZ696,GeoH!CH696)</f>
        <v>0</v>
      </c>
      <c r="BE687" s="170">
        <f>MAX(GeoH!BA696,GeoH!CI696)</f>
        <v>0</v>
      </c>
      <c r="BF687" s="170">
        <f>MAX(GeoH!BB696,GeoH!CJ696)</f>
        <v>0</v>
      </c>
      <c r="BG687" s="170">
        <f>MAX(COUNTIF(GeoH!BC696,"Oui"),COUNTIF(GeoH!CK696,"Oui"))</f>
        <v>0</v>
      </c>
      <c r="BH687" s="76"/>
      <c r="BI687" s="170">
        <f>Trachome!Q699</f>
        <v>0</v>
      </c>
      <c r="BJ687" s="170">
        <f>Trachome!AK699</f>
        <v>0</v>
      </c>
      <c r="BK687" s="170">
        <f>Trachome!AL699</f>
        <v>0</v>
      </c>
      <c r="BL687" s="170">
        <f>Trachome!AN699</f>
        <v>0</v>
      </c>
      <c r="BM687" s="170">
        <f>Trachome!AO699</f>
        <v>0</v>
      </c>
      <c r="BN687" s="170">
        <f>Trachome!AT699</f>
        <v>0</v>
      </c>
      <c r="BO687" s="170">
        <f>Trachome!AU699</f>
        <v>0</v>
      </c>
      <c r="BP687" s="170">
        <f>Trachome!AV699</f>
        <v>0</v>
      </c>
      <c r="BQ687" s="170">
        <f>Trachome!AW699</f>
        <v>0</v>
      </c>
      <c r="BR687" s="170">
        <f>COUNTIF(Trachome!AX699,"Oui")</f>
        <v>0</v>
      </c>
      <c r="BS687" s="76"/>
      <c r="BT687" s="170">
        <f t="shared" si="113"/>
        <v>0</v>
      </c>
      <c r="BU687" s="170">
        <f t="shared" si="114"/>
        <v>0</v>
      </c>
      <c r="BV687" s="170">
        <f t="shared" si="115"/>
        <v>0</v>
      </c>
      <c r="BW687" s="170">
        <f t="shared" si="116"/>
        <v>0</v>
      </c>
      <c r="BX687" s="170">
        <f t="shared" si="117"/>
        <v>0</v>
      </c>
      <c r="BY687" s="170">
        <f t="shared" si="120"/>
        <v>0</v>
      </c>
      <c r="BZ687" s="170">
        <f t="shared" si="121"/>
        <v>0</v>
      </c>
      <c r="CA687" s="170">
        <f t="shared" si="122"/>
        <v>0</v>
      </c>
      <c r="CB687" s="170">
        <f t="shared" si="118"/>
        <v>0</v>
      </c>
      <c r="CC687" s="170">
        <f t="shared" si="119"/>
        <v>0</v>
      </c>
    </row>
    <row r="688" spans="2:81" x14ac:dyDescent="0.25">
      <c r="B688" s="376">
        <f>'Données démographiques'!B696</f>
        <v>0</v>
      </c>
      <c r="C688" s="376">
        <f>'Données démographiques'!C696</f>
        <v>0</v>
      </c>
      <c r="D688" s="377">
        <f>'Données démographiques'!D696</f>
        <v>0</v>
      </c>
      <c r="E688" s="354"/>
      <c r="F688" s="377">
        <f>FL!M695</f>
        <v>0</v>
      </c>
      <c r="G688" s="377">
        <f>FL!AE695</f>
        <v>0</v>
      </c>
      <c r="H688" s="377">
        <f>FL!AF695</f>
        <v>0</v>
      </c>
      <c r="I688" s="377">
        <f>FL!AH695</f>
        <v>0</v>
      </c>
      <c r="J688" s="377">
        <f>FL!AI695</f>
        <v>0</v>
      </c>
      <c r="K688" s="377">
        <f>FL!AK695</f>
        <v>0</v>
      </c>
      <c r="L688" s="377">
        <f>FL!AM695</f>
        <v>0</v>
      </c>
      <c r="M688" s="377">
        <f>FL!AN695</f>
        <v>0</v>
      </c>
      <c r="N688" s="377">
        <f>FL!AO695</f>
        <v>0</v>
      </c>
      <c r="O688" s="377">
        <f>FL!AP695</f>
        <v>0</v>
      </c>
      <c r="P688" s="377">
        <f>FL!AQ695</f>
        <v>0</v>
      </c>
      <c r="Q688" s="377">
        <f>COUNTIF(FL!AR695,"Oui")</f>
        <v>0</v>
      </c>
      <c r="R688" s="354"/>
      <c r="S688" s="377">
        <f>Oncho!K695</f>
        <v>0</v>
      </c>
      <c r="T688" s="377">
        <f>MAX(Oncho!AB695,Oncho!BA695)</f>
        <v>0</v>
      </c>
      <c r="U688" s="377">
        <f>MAX(Oncho!AC695,Oncho!BB695)</f>
        <v>0</v>
      </c>
      <c r="V688" s="377">
        <f>MAX(Oncho!AE695,Oncho!BD695)</f>
        <v>0</v>
      </c>
      <c r="W688" s="377">
        <f>MAX(Oncho!AF695,Oncho!BE695)</f>
        <v>0</v>
      </c>
      <c r="X688" s="377">
        <f>MAX(Oncho!AG695,Oncho!BF695)</f>
        <v>0</v>
      </c>
      <c r="Y688" s="377">
        <f>MAX(Oncho!AH695,Oncho!BG695)</f>
        <v>0</v>
      </c>
      <c r="Z688" s="377">
        <f>MAX(Oncho!AI695,Oncho!BH695)</f>
        <v>0</v>
      </c>
      <c r="AA688" s="377">
        <f>MAX(Oncho!AJ695,Oncho!BI695)</f>
        <v>0</v>
      </c>
      <c r="AB688" s="377">
        <f>MAX(COUNTIF(Oncho!AK695,"Oui"),COUNTIF(Oncho!BJ695,"Oui"))</f>
        <v>0</v>
      </c>
      <c r="AC688" s="354"/>
      <c r="AD688" s="377">
        <f>SCH!P697</f>
        <v>0</v>
      </c>
      <c r="AE688" s="377">
        <f>SCH!AI697</f>
        <v>0</v>
      </c>
      <c r="AF688" s="377">
        <f>SCH!AJ697</f>
        <v>0</v>
      </c>
      <c r="AG688" s="377">
        <f>SCH!AN697</f>
        <v>0</v>
      </c>
      <c r="AH688" s="377">
        <f>SCH!AO697</f>
        <v>0</v>
      </c>
      <c r="AI688" s="377">
        <f>SCH!AT697</f>
        <v>0</v>
      </c>
      <c r="AJ688" s="377">
        <f>SCH!AU697</f>
        <v>0</v>
      </c>
      <c r="AK688" s="377">
        <f>SCH!AV697</f>
        <v>0</v>
      </c>
      <c r="AL688" s="377">
        <f>SCH!AW697</f>
        <v>0</v>
      </c>
      <c r="AM688" s="377">
        <f>COUNTIF(SCH!AX697,"Oui")</f>
        <v>0</v>
      </c>
      <c r="AN688" s="354"/>
      <c r="AO688" s="377">
        <f>GeoH!P697</f>
        <v>0</v>
      </c>
      <c r="AP688" s="377">
        <f>MAX(GeoH!AK697,GeoH!BS697)</f>
        <v>0</v>
      </c>
      <c r="AQ688" s="377">
        <f>MAX(GeoH!AL697,GeoH!BT697)</f>
        <v>0</v>
      </c>
      <c r="AR688" s="377">
        <f>MAX(GeoH!AM697,GeoH!BU697)</f>
        <v>0</v>
      </c>
      <c r="AS688" s="377">
        <f>MAX(GeoH!AN697,GeoH!BV697)</f>
        <v>0</v>
      </c>
      <c r="AT688" s="377">
        <f>MAX(GeoH!AO697,GeoH!BW697)</f>
        <v>0</v>
      </c>
      <c r="AU688" s="377">
        <f>MAX(GeoH!AQ697,GeoH!BY697)</f>
        <v>0</v>
      </c>
      <c r="AV688" s="377">
        <f>MAX(GeoH!AR697,GeoH!BZ697)</f>
        <v>0</v>
      </c>
      <c r="AW688" s="377">
        <f>MAX(GeoH!AS697,GeoH!CA697)</f>
        <v>0</v>
      </c>
      <c r="AX688" s="377">
        <f>MAX(GeoH!AT697,GeoH!CB697)</f>
        <v>0</v>
      </c>
      <c r="AY688" s="377">
        <f>MAX(GeoH!AU697,GeoH!CC697)</f>
        <v>0</v>
      </c>
      <c r="AZ688" s="377">
        <f>MAX(GeoH!AV697,GeoH!CD697)</f>
        <v>0</v>
      </c>
      <c r="BA688" s="377">
        <f>MAX(GeoH!AW697,GeoH!CE697)</f>
        <v>0</v>
      </c>
      <c r="BB688" s="377">
        <f>MAX(GeoH!AX697,GeoH!CF697)</f>
        <v>0</v>
      </c>
      <c r="BC688" s="377">
        <f>MAX(GeoH!AY697,GeoH!CG697)</f>
        <v>0</v>
      </c>
      <c r="BD688" s="377">
        <f>MAX(GeoH!AZ697,GeoH!CH697)</f>
        <v>0</v>
      </c>
      <c r="BE688" s="377">
        <f>MAX(GeoH!BA697,GeoH!CI697)</f>
        <v>0</v>
      </c>
      <c r="BF688" s="377">
        <f>MAX(GeoH!BB697,GeoH!CJ697)</f>
        <v>0</v>
      </c>
      <c r="BG688" s="377">
        <f>MAX(COUNTIF(GeoH!BC697,"Oui"),COUNTIF(GeoH!CK697,"Oui"))</f>
        <v>0</v>
      </c>
      <c r="BH688" s="354"/>
      <c r="BI688" s="377">
        <f>Trachome!Q700</f>
        <v>0</v>
      </c>
      <c r="BJ688" s="377">
        <f>Trachome!AK700</f>
        <v>0</v>
      </c>
      <c r="BK688" s="377">
        <f>Trachome!AL700</f>
        <v>0</v>
      </c>
      <c r="BL688" s="377">
        <f>Trachome!AN700</f>
        <v>0</v>
      </c>
      <c r="BM688" s="377">
        <f>Trachome!AO700</f>
        <v>0</v>
      </c>
      <c r="BN688" s="377">
        <f>Trachome!AT700</f>
        <v>0</v>
      </c>
      <c r="BO688" s="377">
        <f>Trachome!AU700</f>
        <v>0</v>
      </c>
      <c r="BP688" s="377">
        <f>Trachome!AV700</f>
        <v>0</v>
      </c>
      <c r="BQ688" s="377">
        <f>Trachome!AW700</f>
        <v>0</v>
      </c>
      <c r="BR688" s="377">
        <f>COUNTIF(Trachome!AX700,"Oui")</f>
        <v>0</v>
      </c>
      <c r="BS688" s="354"/>
      <c r="BT688" s="377">
        <f t="shared" si="113"/>
        <v>0</v>
      </c>
      <c r="BU688" s="377">
        <f t="shared" si="114"/>
        <v>0</v>
      </c>
      <c r="BV688" s="377">
        <f t="shared" si="115"/>
        <v>0</v>
      </c>
      <c r="BW688" s="377">
        <f t="shared" si="116"/>
        <v>0</v>
      </c>
      <c r="BX688" s="377">
        <f t="shared" si="117"/>
        <v>0</v>
      </c>
      <c r="BY688" s="377">
        <f t="shared" si="120"/>
        <v>0</v>
      </c>
      <c r="BZ688" s="377">
        <f t="shared" si="121"/>
        <v>0</v>
      </c>
      <c r="CA688" s="377">
        <f t="shared" si="122"/>
        <v>0</v>
      </c>
      <c r="CB688" s="377">
        <f t="shared" si="118"/>
        <v>0</v>
      </c>
      <c r="CC688" s="377">
        <f t="shared" si="119"/>
        <v>0</v>
      </c>
    </row>
    <row r="689" spans="2:81" x14ac:dyDescent="0.25">
      <c r="B689" s="169">
        <f>'Données démographiques'!B697</f>
        <v>0</v>
      </c>
      <c r="C689" s="169">
        <f>'Données démographiques'!C697</f>
        <v>0</v>
      </c>
      <c r="D689" s="170">
        <f>'Données démographiques'!D697</f>
        <v>0</v>
      </c>
      <c r="E689" s="76"/>
      <c r="F689" s="170">
        <f>FL!M696</f>
        <v>0</v>
      </c>
      <c r="G689" s="170">
        <f>FL!AE696</f>
        <v>0</v>
      </c>
      <c r="H689" s="170">
        <f>FL!AF696</f>
        <v>0</v>
      </c>
      <c r="I689" s="170">
        <f>FL!AH696</f>
        <v>0</v>
      </c>
      <c r="J689" s="170">
        <f>FL!AI696</f>
        <v>0</v>
      </c>
      <c r="K689" s="170">
        <f>FL!AK696</f>
        <v>0</v>
      </c>
      <c r="L689" s="170">
        <f>FL!AM696</f>
        <v>0</v>
      </c>
      <c r="M689" s="170">
        <f>FL!AN696</f>
        <v>0</v>
      </c>
      <c r="N689" s="170">
        <f>FL!AO696</f>
        <v>0</v>
      </c>
      <c r="O689" s="170">
        <f>FL!AP696</f>
        <v>0</v>
      </c>
      <c r="P689" s="170">
        <f>FL!AQ696</f>
        <v>0</v>
      </c>
      <c r="Q689" s="170">
        <f>COUNTIF(FL!AR696,"Oui")</f>
        <v>0</v>
      </c>
      <c r="R689" s="76"/>
      <c r="S689" s="170">
        <f>Oncho!K696</f>
        <v>0</v>
      </c>
      <c r="T689" s="170">
        <f>MAX(Oncho!AB696,Oncho!BA696)</f>
        <v>0</v>
      </c>
      <c r="U689" s="170">
        <f>MAX(Oncho!AC696,Oncho!BB696)</f>
        <v>0</v>
      </c>
      <c r="V689" s="170">
        <f>MAX(Oncho!AE696,Oncho!BD696)</f>
        <v>0</v>
      </c>
      <c r="W689" s="170">
        <f>MAX(Oncho!AF696,Oncho!BE696)</f>
        <v>0</v>
      </c>
      <c r="X689" s="170">
        <f>MAX(Oncho!AG696,Oncho!BF696)</f>
        <v>0</v>
      </c>
      <c r="Y689" s="170">
        <f>MAX(Oncho!AH696,Oncho!BG696)</f>
        <v>0</v>
      </c>
      <c r="Z689" s="170">
        <f>MAX(Oncho!AI696,Oncho!BH696)</f>
        <v>0</v>
      </c>
      <c r="AA689" s="170">
        <f>MAX(Oncho!AJ696,Oncho!BI696)</f>
        <v>0</v>
      </c>
      <c r="AB689" s="170">
        <f>MAX(COUNTIF(Oncho!AK696,"Oui"),COUNTIF(Oncho!BJ696,"Oui"))</f>
        <v>0</v>
      </c>
      <c r="AC689" s="76"/>
      <c r="AD689" s="170">
        <f>SCH!P698</f>
        <v>0</v>
      </c>
      <c r="AE689" s="170">
        <f>SCH!AI698</f>
        <v>0</v>
      </c>
      <c r="AF689" s="170">
        <f>SCH!AJ698</f>
        <v>0</v>
      </c>
      <c r="AG689" s="170">
        <f>SCH!AN698</f>
        <v>0</v>
      </c>
      <c r="AH689" s="170">
        <f>SCH!AO698</f>
        <v>0</v>
      </c>
      <c r="AI689" s="170">
        <f>SCH!AT698</f>
        <v>0</v>
      </c>
      <c r="AJ689" s="170">
        <f>SCH!AU698</f>
        <v>0</v>
      </c>
      <c r="AK689" s="170">
        <f>SCH!AV698</f>
        <v>0</v>
      </c>
      <c r="AL689" s="170">
        <f>SCH!AW698</f>
        <v>0</v>
      </c>
      <c r="AM689" s="170">
        <f>COUNTIF(SCH!AX698,"Oui")</f>
        <v>0</v>
      </c>
      <c r="AN689" s="76"/>
      <c r="AO689" s="170">
        <f>GeoH!P698</f>
        <v>0</v>
      </c>
      <c r="AP689" s="170">
        <f>MAX(GeoH!AK698,GeoH!BS698)</f>
        <v>0</v>
      </c>
      <c r="AQ689" s="170">
        <f>MAX(GeoH!AL698,GeoH!BT698)</f>
        <v>0</v>
      </c>
      <c r="AR689" s="170">
        <f>MAX(GeoH!AM698,GeoH!BU698)</f>
        <v>0</v>
      </c>
      <c r="AS689" s="170">
        <f>MAX(GeoH!AN698,GeoH!BV698)</f>
        <v>0</v>
      </c>
      <c r="AT689" s="170">
        <f>MAX(GeoH!AO698,GeoH!BW698)</f>
        <v>0</v>
      </c>
      <c r="AU689" s="170">
        <f>MAX(GeoH!AQ698,GeoH!BY698)</f>
        <v>0</v>
      </c>
      <c r="AV689" s="170">
        <f>MAX(GeoH!AR698,GeoH!BZ698)</f>
        <v>0</v>
      </c>
      <c r="AW689" s="170">
        <f>MAX(GeoH!AS698,GeoH!CA698)</f>
        <v>0</v>
      </c>
      <c r="AX689" s="170">
        <f>MAX(GeoH!AT698,GeoH!CB698)</f>
        <v>0</v>
      </c>
      <c r="AY689" s="170">
        <f>MAX(GeoH!AU698,GeoH!CC698)</f>
        <v>0</v>
      </c>
      <c r="AZ689" s="170">
        <f>MAX(GeoH!AV698,GeoH!CD698)</f>
        <v>0</v>
      </c>
      <c r="BA689" s="170">
        <f>MAX(GeoH!AW698,GeoH!CE698)</f>
        <v>0</v>
      </c>
      <c r="BB689" s="170">
        <f>MAX(GeoH!AX698,GeoH!CF698)</f>
        <v>0</v>
      </c>
      <c r="BC689" s="170">
        <f>MAX(GeoH!AY698,GeoH!CG698)</f>
        <v>0</v>
      </c>
      <c r="BD689" s="170">
        <f>MAX(GeoH!AZ698,GeoH!CH698)</f>
        <v>0</v>
      </c>
      <c r="BE689" s="170">
        <f>MAX(GeoH!BA698,GeoH!CI698)</f>
        <v>0</v>
      </c>
      <c r="BF689" s="170">
        <f>MAX(GeoH!BB698,GeoH!CJ698)</f>
        <v>0</v>
      </c>
      <c r="BG689" s="170">
        <f>MAX(COUNTIF(GeoH!BC698,"Oui"),COUNTIF(GeoH!CK698,"Oui"))</f>
        <v>0</v>
      </c>
      <c r="BH689" s="76"/>
      <c r="BI689" s="170">
        <f>Trachome!Q701</f>
        <v>0</v>
      </c>
      <c r="BJ689" s="170">
        <f>Trachome!AK701</f>
        <v>0</v>
      </c>
      <c r="BK689" s="170">
        <f>Trachome!AL701</f>
        <v>0</v>
      </c>
      <c r="BL689" s="170">
        <f>Trachome!AN701</f>
        <v>0</v>
      </c>
      <c r="BM689" s="170">
        <f>Trachome!AO701</f>
        <v>0</v>
      </c>
      <c r="BN689" s="170">
        <f>Trachome!AT701</f>
        <v>0</v>
      </c>
      <c r="BO689" s="170">
        <f>Trachome!AU701</f>
        <v>0</v>
      </c>
      <c r="BP689" s="170">
        <f>Trachome!AV701</f>
        <v>0</v>
      </c>
      <c r="BQ689" s="170">
        <f>Trachome!AW701</f>
        <v>0</v>
      </c>
      <c r="BR689" s="170">
        <f>COUNTIF(Trachome!AX701,"Oui")</f>
        <v>0</v>
      </c>
      <c r="BS689" s="76"/>
      <c r="BT689" s="170">
        <f t="shared" si="113"/>
        <v>0</v>
      </c>
      <c r="BU689" s="170">
        <f t="shared" si="114"/>
        <v>0</v>
      </c>
      <c r="BV689" s="170">
        <f t="shared" si="115"/>
        <v>0</v>
      </c>
      <c r="BW689" s="170">
        <f t="shared" si="116"/>
        <v>0</v>
      </c>
      <c r="BX689" s="170">
        <f t="shared" si="117"/>
        <v>0</v>
      </c>
      <c r="BY689" s="170">
        <f t="shared" si="120"/>
        <v>0</v>
      </c>
      <c r="BZ689" s="170">
        <f t="shared" si="121"/>
        <v>0</v>
      </c>
      <c r="CA689" s="170">
        <f t="shared" si="122"/>
        <v>0</v>
      </c>
      <c r="CB689" s="170">
        <f t="shared" si="118"/>
        <v>0</v>
      </c>
      <c r="CC689" s="170">
        <f t="shared" si="119"/>
        <v>0</v>
      </c>
    </row>
    <row r="690" spans="2:81" x14ac:dyDescent="0.25">
      <c r="B690" s="376">
        <f>'Données démographiques'!B698</f>
        <v>0</v>
      </c>
      <c r="C690" s="376">
        <f>'Données démographiques'!C698</f>
        <v>0</v>
      </c>
      <c r="D690" s="377">
        <f>'Données démographiques'!D698</f>
        <v>0</v>
      </c>
      <c r="E690" s="354"/>
      <c r="F690" s="377">
        <f>FL!M697</f>
        <v>0</v>
      </c>
      <c r="G690" s="377">
        <f>FL!AE697</f>
        <v>0</v>
      </c>
      <c r="H690" s="377">
        <f>FL!AF697</f>
        <v>0</v>
      </c>
      <c r="I690" s="377">
        <f>FL!AH697</f>
        <v>0</v>
      </c>
      <c r="J690" s="377">
        <f>FL!AI697</f>
        <v>0</v>
      </c>
      <c r="K690" s="377">
        <f>FL!AK697</f>
        <v>0</v>
      </c>
      <c r="L690" s="377">
        <f>FL!AM697</f>
        <v>0</v>
      </c>
      <c r="M690" s="377">
        <f>FL!AN697</f>
        <v>0</v>
      </c>
      <c r="N690" s="377">
        <f>FL!AO697</f>
        <v>0</v>
      </c>
      <c r="O690" s="377">
        <f>FL!AP697</f>
        <v>0</v>
      </c>
      <c r="P690" s="377">
        <f>FL!AQ697</f>
        <v>0</v>
      </c>
      <c r="Q690" s="377">
        <f>COUNTIF(FL!AR697,"Oui")</f>
        <v>0</v>
      </c>
      <c r="R690" s="354"/>
      <c r="S690" s="377">
        <f>Oncho!K697</f>
        <v>0</v>
      </c>
      <c r="T690" s="377">
        <f>MAX(Oncho!AB697,Oncho!BA697)</f>
        <v>0</v>
      </c>
      <c r="U690" s="377">
        <f>MAX(Oncho!AC697,Oncho!BB697)</f>
        <v>0</v>
      </c>
      <c r="V690" s="377">
        <f>MAX(Oncho!AE697,Oncho!BD697)</f>
        <v>0</v>
      </c>
      <c r="W690" s="377">
        <f>MAX(Oncho!AF697,Oncho!BE697)</f>
        <v>0</v>
      </c>
      <c r="X690" s="377">
        <f>MAX(Oncho!AG697,Oncho!BF697)</f>
        <v>0</v>
      </c>
      <c r="Y690" s="377">
        <f>MAX(Oncho!AH697,Oncho!BG697)</f>
        <v>0</v>
      </c>
      <c r="Z690" s="377">
        <f>MAX(Oncho!AI697,Oncho!BH697)</f>
        <v>0</v>
      </c>
      <c r="AA690" s="377">
        <f>MAX(Oncho!AJ697,Oncho!BI697)</f>
        <v>0</v>
      </c>
      <c r="AB690" s="377">
        <f>MAX(COUNTIF(Oncho!AK697,"Oui"),COUNTIF(Oncho!BJ697,"Oui"))</f>
        <v>0</v>
      </c>
      <c r="AC690" s="354"/>
      <c r="AD690" s="377">
        <f>SCH!P699</f>
        <v>0</v>
      </c>
      <c r="AE690" s="377">
        <f>SCH!AI699</f>
        <v>0</v>
      </c>
      <c r="AF690" s="377">
        <f>SCH!AJ699</f>
        <v>0</v>
      </c>
      <c r="AG690" s="377">
        <f>SCH!AN699</f>
        <v>0</v>
      </c>
      <c r="AH690" s="377">
        <f>SCH!AO699</f>
        <v>0</v>
      </c>
      <c r="AI690" s="377">
        <f>SCH!AT699</f>
        <v>0</v>
      </c>
      <c r="AJ690" s="377">
        <f>SCH!AU699</f>
        <v>0</v>
      </c>
      <c r="AK690" s="377">
        <f>SCH!AV699</f>
        <v>0</v>
      </c>
      <c r="AL690" s="377">
        <f>SCH!AW699</f>
        <v>0</v>
      </c>
      <c r="AM690" s="377">
        <f>COUNTIF(SCH!AX699,"Oui")</f>
        <v>0</v>
      </c>
      <c r="AN690" s="354"/>
      <c r="AO690" s="377">
        <f>GeoH!P699</f>
        <v>0</v>
      </c>
      <c r="AP690" s="377">
        <f>MAX(GeoH!AK699,GeoH!BS699)</f>
        <v>0</v>
      </c>
      <c r="AQ690" s="377">
        <f>MAX(GeoH!AL699,GeoH!BT699)</f>
        <v>0</v>
      </c>
      <c r="AR690" s="377">
        <f>MAX(GeoH!AM699,GeoH!BU699)</f>
        <v>0</v>
      </c>
      <c r="AS690" s="377">
        <f>MAX(GeoH!AN699,GeoH!BV699)</f>
        <v>0</v>
      </c>
      <c r="AT690" s="377">
        <f>MAX(GeoH!AO699,GeoH!BW699)</f>
        <v>0</v>
      </c>
      <c r="AU690" s="377">
        <f>MAX(GeoH!AQ699,GeoH!BY699)</f>
        <v>0</v>
      </c>
      <c r="AV690" s="377">
        <f>MAX(GeoH!AR699,GeoH!BZ699)</f>
        <v>0</v>
      </c>
      <c r="AW690" s="377">
        <f>MAX(GeoH!AS699,GeoH!CA699)</f>
        <v>0</v>
      </c>
      <c r="AX690" s="377">
        <f>MAX(GeoH!AT699,GeoH!CB699)</f>
        <v>0</v>
      </c>
      <c r="AY690" s="377">
        <f>MAX(GeoH!AU699,GeoH!CC699)</f>
        <v>0</v>
      </c>
      <c r="AZ690" s="377">
        <f>MAX(GeoH!AV699,GeoH!CD699)</f>
        <v>0</v>
      </c>
      <c r="BA690" s="377">
        <f>MAX(GeoH!AW699,GeoH!CE699)</f>
        <v>0</v>
      </c>
      <c r="BB690" s="377">
        <f>MAX(GeoH!AX699,GeoH!CF699)</f>
        <v>0</v>
      </c>
      <c r="BC690" s="377">
        <f>MAX(GeoH!AY699,GeoH!CG699)</f>
        <v>0</v>
      </c>
      <c r="BD690" s="377">
        <f>MAX(GeoH!AZ699,GeoH!CH699)</f>
        <v>0</v>
      </c>
      <c r="BE690" s="377">
        <f>MAX(GeoH!BA699,GeoH!CI699)</f>
        <v>0</v>
      </c>
      <c r="BF690" s="377">
        <f>MAX(GeoH!BB699,GeoH!CJ699)</f>
        <v>0</v>
      </c>
      <c r="BG690" s="377">
        <f>MAX(COUNTIF(GeoH!BC699,"Oui"),COUNTIF(GeoH!CK699,"Oui"))</f>
        <v>0</v>
      </c>
      <c r="BH690" s="354"/>
      <c r="BI690" s="377">
        <f>Trachome!Q702</f>
        <v>0</v>
      </c>
      <c r="BJ690" s="377">
        <f>Trachome!AK702</f>
        <v>0</v>
      </c>
      <c r="BK690" s="377">
        <f>Trachome!AL702</f>
        <v>0</v>
      </c>
      <c r="BL690" s="377">
        <f>Trachome!AN702</f>
        <v>0</v>
      </c>
      <c r="BM690" s="377">
        <f>Trachome!AO702</f>
        <v>0</v>
      </c>
      <c r="BN690" s="377">
        <f>Trachome!AT702</f>
        <v>0</v>
      </c>
      <c r="BO690" s="377">
        <f>Trachome!AU702</f>
        <v>0</v>
      </c>
      <c r="BP690" s="377">
        <f>Trachome!AV702</f>
        <v>0</v>
      </c>
      <c r="BQ690" s="377">
        <f>Trachome!AW702</f>
        <v>0</v>
      </c>
      <c r="BR690" s="377">
        <f>COUNTIF(Trachome!AX702,"Oui")</f>
        <v>0</v>
      </c>
      <c r="BS690" s="354"/>
      <c r="BT690" s="377">
        <f t="shared" si="113"/>
        <v>0</v>
      </c>
      <c r="BU690" s="377">
        <f t="shared" si="114"/>
        <v>0</v>
      </c>
      <c r="BV690" s="377">
        <f t="shared" si="115"/>
        <v>0</v>
      </c>
      <c r="BW690" s="377">
        <f t="shared" si="116"/>
        <v>0</v>
      </c>
      <c r="BX690" s="377">
        <f t="shared" si="117"/>
        <v>0</v>
      </c>
      <c r="BY690" s="377">
        <f t="shared" si="120"/>
        <v>0</v>
      </c>
      <c r="BZ690" s="377">
        <f t="shared" si="121"/>
        <v>0</v>
      </c>
      <c r="CA690" s="377">
        <f t="shared" si="122"/>
        <v>0</v>
      </c>
      <c r="CB690" s="377">
        <f t="shared" si="118"/>
        <v>0</v>
      </c>
      <c r="CC690" s="377">
        <f t="shared" si="119"/>
        <v>0</v>
      </c>
    </row>
    <row r="691" spans="2:81" x14ac:dyDescent="0.25">
      <c r="B691" s="169">
        <f>'Données démographiques'!B699</f>
        <v>0</v>
      </c>
      <c r="C691" s="169">
        <f>'Données démographiques'!C699</f>
        <v>0</v>
      </c>
      <c r="D691" s="170">
        <f>'Données démographiques'!D699</f>
        <v>0</v>
      </c>
      <c r="E691" s="76"/>
      <c r="F691" s="170">
        <f>FL!M698</f>
        <v>0</v>
      </c>
      <c r="G691" s="170">
        <f>FL!AE698</f>
        <v>0</v>
      </c>
      <c r="H691" s="170">
        <f>FL!AF698</f>
        <v>0</v>
      </c>
      <c r="I691" s="170">
        <f>FL!AH698</f>
        <v>0</v>
      </c>
      <c r="J691" s="170">
        <f>FL!AI698</f>
        <v>0</v>
      </c>
      <c r="K691" s="170">
        <f>FL!AK698</f>
        <v>0</v>
      </c>
      <c r="L691" s="170">
        <f>FL!AM698</f>
        <v>0</v>
      </c>
      <c r="M691" s="170">
        <f>FL!AN698</f>
        <v>0</v>
      </c>
      <c r="N691" s="170">
        <f>FL!AO698</f>
        <v>0</v>
      </c>
      <c r="O691" s="170">
        <f>FL!AP698</f>
        <v>0</v>
      </c>
      <c r="P691" s="170">
        <f>FL!AQ698</f>
        <v>0</v>
      </c>
      <c r="Q691" s="170">
        <f>COUNTIF(FL!AR698,"Oui")</f>
        <v>0</v>
      </c>
      <c r="R691" s="76"/>
      <c r="S691" s="170">
        <f>Oncho!K698</f>
        <v>0</v>
      </c>
      <c r="T691" s="170">
        <f>MAX(Oncho!AB698,Oncho!BA698)</f>
        <v>0</v>
      </c>
      <c r="U691" s="170">
        <f>MAX(Oncho!AC698,Oncho!BB698)</f>
        <v>0</v>
      </c>
      <c r="V691" s="170">
        <f>MAX(Oncho!AE698,Oncho!BD698)</f>
        <v>0</v>
      </c>
      <c r="W691" s="170">
        <f>MAX(Oncho!AF698,Oncho!BE698)</f>
        <v>0</v>
      </c>
      <c r="X691" s="170">
        <f>MAX(Oncho!AG698,Oncho!BF698)</f>
        <v>0</v>
      </c>
      <c r="Y691" s="170">
        <f>MAX(Oncho!AH698,Oncho!BG698)</f>
        <v>0</v>
      </c>
      <c r="Z691" s="170">
        <f>MAX(Oncho!AI698,Oncho!BH698)</f>
        <v>0</v>
      </c>
      <c r="AA691" s="170">
        <f>MAX(Oncho!AJ698,Oncho!BI698)</f>
        <v>0</v>
      </c>
      <c r="AB691" s="170">
        <f>MAX(COUNTIF(Oncho!AK698,"Oui"),COUNTIF(Oncho!BJ698,"Oui"))</f>
        <v>0</v>
      </c>
      <c r="AC691" s="76"/>
      <c r="AD691" s="170">
        <f>SCH!P700</f>
        <v>0</v>
      </c>
      <c r="AE691" s="170">
        <f>SCH!AI700</f>
        <v>0</v>
      </c>
      <c r="AF691" s="170">
        <f>SCH!AJ700</f>
        <v>0</v>
      </c>
      <c r="AG691" s="170">
        <f>SCH!AN700</f>
        <v>0</v>
      </c>
      <c r="AH691" s="170">
        <f>SCH!AO700</f>
        <v>0</v>
      </c>
      <c r="AI691" s="170">
        <f>SCH!AT700</f>
        <v>0</v>
      </c>
      <c r="AJ691" s="170">
        <f>SCH!AU700</f>
        <v>0</v>
      </c>
      <c r="AK691" s="170">
        <f>SCH!AV700</f>
        <v>0</v>
      </c>
      <c r="AL691" s="170">
        <f>SCH!AW700</f>
        <v>0</v>
      </c>
      <c r="AM691" s="170">
        <f>COUNTIF(SCH!AX700,"Oui")</f>
        <v>0</v>
      </c>
      <c r="AN691" s="76"/>
      <c r="AO691" s="170">
        <f>GeoH!P700</f>
        <v>0</v>
      </c>
      <c r="AP691" s="170">
        <f>MAX(GeoH!AK700,GeoH!BS700)</f>
        <v>0</v>
      </c>
      <c r="AQ691" s="170">
        <f>MAX(GeoH!AL700,GeoH!BT700)</f>
        <v>0</v>
      </c>
      <c r="AR691" s="170">
        <f>MAX(GeoH!AM700,GeoH!BU700)</f>
        <v>0</v>
      </c>
      <c r="AS691" s="170">
        <f>MAX(GeoH!AN700,GeoH!BV700)</f>
        <v>0</v>
      </c>
      <c r="AT691" s="170">
        <f>MAX(GeoH!AO700,GeoH!BW700)</f>
        <v>0</v>
      </c>
      <c r="AU691" s="170">
        <f>MAX(GeoH!AQ700,GeoH!BY700)</f>
        <v>0</v>
      </c>
      <c r="AV691" s="170">
        <f>MAX(GeoH!AR700,GeoH!BZ700)</f>
        <v>0</v>
      </c>
      <c r="AW691" s="170">
        <f>MAX(GeoH!AS700,GeoH!CA700)</f>
        <v>0</v>
      </c>
      <c r="AX691" s="170">
        <f>MAX(GeoH!AT700,GeoH!CB700)</f>
        <v>0</v>
      </c>
      <c r="AY691" s="170">
        <f>MAX(GeoH!AU700,GeoH!CC700)</f>
        <v>0</v>
      </c>
      <c r="AZ691" s="170">
        <f>MAX(GeoH!AV700,GeoH!CD700)</f>
        <v>0</v>
      </c>
      <c r="BA691" s="170">
        <f>MAX(GeoH!AW700,GeoH!CE700)</f>
        <v>0</v>
      </c>
      <c r="BB691" s="170">
        <f>MAX(GeoH!AX700,GeoH!CF700)</f>
        <v>0</v>
      </c>
      <c r="BC691" s="170">
        <f>MAX(GeoH!AY700,GeoH!CG700)</f>
        <v>0</v>
      </c>
      <c r="BD691" s="170">
        <f>MAX(GeoH!AZ700,GeoH!CH700)</f>
        <v>0</v>
      </c>
      <c r="BE691" s="170">
        <f>MAX(GeoH!BA700,GeoH!CI700)</f>
        <v>0</v>
      </c>
      <c r="BF691" s="170">
        <f>MAX(GeoH!BB700,GeoH!CJ700)</f>
        <v>0</v>
      </c>
      <c r="BG691" s="170">
        <f>MAX(COUNTIF(GeoH!BC700,"Oui"),COUNTIF(GeoH!CK700,"Oui"))</f>
        <v>0</v>
      </c>
      <c r="BH691" s="76"/>
      <c r="BI691" s="170">
        <f>Trachome!Q703</f>
        <v>0</v>
      </c>
      <c r="BJ691" s="170">
        <f>Trachome!AK703</f>
        <v>0</v>
      </c>
      <c r="BK691" s="170">
        <f>Trachome!AL703</f>
        <v>0</v>
      </c>
      <c r="BL691" s="170">
        <f>Trachome!AN703</f>
        <v>0</v>
      </c>
      <c r="BM691" s="170">
        <f>Trachome!AO703</f>
        <v>0</v>
      </c>
      <c r="BN691" s="170">
        <f>Trachome!AT703</f>
        <v>0</v>
      </c>
      <c r="BO691" s="170">
        <f>Trachome!AU703</f>
        <v>0</v>
      </c>
      <c r="BP691" s="170">
        <f>Trachome!AV703</f>
        <v>0</v>
      </c>
      <c r="BQ691" s="170">
        <f>Trachome!AW703</f>
        <v>0</v>
      </c>
      <c r="BR691" s="170">
        <f>COUNTIF(Trachome!AX703,"Oui")</f>
        <v>0</v>
      </c>
      <c r="BS691" s="76"/>
      <c r="BT691" s="170">
        <f t="shared" si="113"/>
        <v>0</v>
      </c>
      <c r="BU691" s="170">
        <f t="shared" si="114"/>
        <v>0</v>
      </c>
      <c r="BV691" s="170">
        <f t="shared" si="115"/>
        <v>0</v>
      </c>
      <c r="BW691" s="170">
        <f t="shared" si="116"/>
        <v>0</v>
      </c>
      <c r="BX691" s="170">
        <f t="shared" si="117"/>
        <v>0</v>
      </c>
      <c r="BY691" s="170">
        <f t="shared" si="120"/>
        <v>0</v>
      </c>
      <c r="BZ691" s="170">
        <f t="shared" si="121"/>
        <v>0</v>
      </c>
      <c r="CA691" s="170">
        <f t="shared" si="122"/>
        <v>0</v>
      </c>
      <c r="CB691" s="170">
        <f t="shared" si="118"/>
        <v>0</v>
      </c>
      <c r="CC691" s="170">
        <f t="shared" si="119"/>
        <v>0</v>
      </c>
    </row>
    <row r="692" spans="2:81" x14ac:dyDescent="0.25">
      <c r="B692" s="376">
        <f>'Données démographiques'!B700</f>
        <v>0</v>
      </c>
      <c r="C692" s="376">
        <f>'Données démographiques'!C700</f>
        <v>0</v>
      </c>
      <c r="D692" s="377">
        <f>'Données démographiques'!D700</f>
        <v>0</v>
      </c>
      <c r="E692" s="354"/>
      <c r="F692" s="377">
        <f>FL!M699</f>
        <v>0</v>
      </c>
      <c r="G692" s="377">
        <f>FL!AE699</f>
        <v>0</v>
      </c>
      <c r="H692" s="377">
        <f>FL!AF699</f>
        <v>0</v>
      </c>
      <c r="I692" s="377">
        <f>FL!AH699</f>
        <v>0</v>
      </c>
      <c r="J692" s="377">
        <f>FL!AI699</f>
        <v>0</v>
      </c>
      <c r="K692" s="377">
        <f>FL!AK699</f>
        <v>0</v>
      </c>
      <c r="L692" s="377">
        <f>FL!AM699</f>
        <v>0</v>
      </c>
      <c r="M692" s="377">
        <f>FL!AN699</f>
        <v>0</v>
      </c>
      <c r="N692" s="377">
        <f>FL!AO699</f>
        <v>0</v>
      </c>
      <c r="O692" s="377">
        <f>FL!AP699</f>
        <v>0</v>
      </c>
      <c r="P692" s="377">
        <f>FL!AQ699</f>
        <v>0</v>
      </c>
      <c r="Q692" s="377">
        <f>COUNTIF(FL!AR699,"Oui")</f>
        <v>0</v>
      </c>
      <c r="R692" s="354"/>
      <c r="S692" s="377">
        <f>Oncho!K699</f>
        <v>0</v>
      </c>
      <c r="T692" s="377">
        <f>MAX(Oncho!AB699,Oncho!BA699)</f>
        <v>0</v>
      </c>
      <c r="U692" s="377">
        <f>MAX(Oncho!AC699,Oncho!BB699)</f>
        <v>0</v>
      </c>
      <c r="V692" s="377">
        <f>MAX(Oncho!AE699,Oncho!BD699)</f>
        <v>0</v>
      </c>
      <c r="W692" s="377">
        <f>MAX(Oncho!AF699,Oncho!BE699)</f>
        <v>0</v>
      </c>
      <c r="X692" s="377">
        <f>MAX(Oncho!AG699,Oncho!BF699)</f>
        <v>0</v>
      </c>
      <c r="Y692" s="377">
        <f>MAX(Oncho!AH699,Oncho!BG699)</f>
        <v>0</v>
      </c>
      <c r="Z692" s="377">
        <f>MAX(Oncho!AI699,Oncho!BH699)</f>
        <v>0</v>
      </c>
      <c r="AA692" s="377">
        <f>MAX(Oncho!AJ699,Oncho!BI699)</f>
        <v>0</v>
      </c>
      <c r="AB692" s="377">
        <f>MAX(COUNTIF(Oncho!AK699,"Oui"),COUNTIF(Oncho!BJ699,"Oui"))</f>
        <v>0</v>
      </c>
      <c r="AC692" s="354"/>
      <c r="AD692" s="377">
        <f>SCH!P701</f>
        <v>0</v>
      </c>
      <c r="AE692" s="377">
        <f>SCH!AI701</f>
        <v>0</v>
      </c>
      <c r="AF692" s="377">
        <f>SCH!AJ701</f>
        <v>0</v>
      </c>
      <c r="AG692" s="377">
        <f>SCH!AN701</f>
        <v>0</v>
      </c>
      <c r="AH692" s="377">
        <f>SCH!AO701</f>
        <v>0</v>
      </c>
      <c r="AI692" s="377">
        <f>SCH!AT701</f>
        <v>0</v>
      </c>
      <c r="AJ692" s="377">
        <f>SCH!AU701</f>
        <v>0</v>
      </c>
      <c r="AK692" s="377">
        <f>SCH!AV701</f>
        <v>0</v>
      </c>
      <c r="AL692" s="377">
        <f>SCH!AW701</f>
        <v>0</v>
      </c>
      <c r="AM692" s="377">
        <f>COUNTIF(SCH!AX701,"Oui")</f>
        <v>0</v>
      </c>
      <c r="AN692" s="354"/>
      <c r="AO692" s="377">
        <f>GeoH!P701</f>
        <v>0</v>
      </c>
      <c r="AP692" s="377">
        <f>MAX(GeoH!AK701,GeoH!BS701)</f>
        <v>0</v>
      </c>
      <c r="AQ692" s="377">
        <f>MAX(GeoH!AL701,GeoH!BT701)</f>
        <v>0</v>
      </c>
      <c r="AR692" s="377">
        <f>MAX(GeoH!AM701,GeoH!BU701)</f>
        <v>0</v>
      </c>
      <c r="AS692" s="377">
        <f>MAX(GeoH!AN701,GeoH!BV701)</f>
        <v>0</v>
      </c>
      <c r="AT692" s="377">
        <f>MAX(GeoH!AO701,GeoH!BW701)</f>
        <v>0</v>
      </c>
      <c r="AU692" s="377">
        <f>MAX(GeoH!AQ701,GeoH!BY701)</f>
        <v>0</v>
      </c>
      <c r="AV692" s="377">
        <f>MAX(GeoH!AR701,GeoH!BZ701)</f>
        <v>0</v>
      </c>
      <c r="AW692" s="377">
        <f>MAX(GeoH!AS701,GeoH!CA701)</f>
        <v>0</v>
      </c>
      <c r="AX692" s="377">
        <f>MAX(GeoH!AT701,GeoH!CB701)</f>
        <v>0</v>
      </c>
      <c r="AY692" s="377">
        <f>MAX(GeoH!AU701,GeoH!CC701)</f>
        <v>0</v>
      </c>
      <c r="AZ692" s="377">
        <f>MAX(GeoH!AV701,GeoH!CD701)</f>
        <v>0</v>
      </c>
      <c r="BA692" s="377">
        <f>MAX(GeoH!AW701,GeoH!CE701)</f>
        <v>0</v>
      </c>
      <c r="BB692" s="377">
        <f>MAX(GeoH!AX701,GeoH!CF701)</f>
        <v>0</v>
      </c>
      <c r="BC692" s="377">
        <f>MAX(GeoH!AY701,GeoH!CG701)</f>
        <v>0</v>
      </c>
      <c r="BD692" s="377">
        <f>MAX(GeoH!AZ701,GeoH!CH701)</f>
        <v>0</v>
      </c>
      <c r="BE692" s="377">
        <f>MAX(GeoH!BA701,GeoH!CI701)</f>
        <v>0</v>
      </c>
      <c r="BF692" s="377">
        <f>MAX(GeoH!BB701,GeoH!CJ701)</f>
        <v>0</v>
      </c>
      <c r="BG692" s="377">
        <f>MAX(COUNTIF(GeoH!BC701,"Oui"),COUNTIF(GeoH!CK701,"Oui"))</f>
        <v>0</v>
      </c>
      <c r="BH692" s="354"/>
      <c r="BI692" s="377">
        <f>Trachome!Q704</f>
        <v>0</v>
      </c>
      <c r="BJ692" s="377">
        <f>Trachome!AK704</f>
        <v>0</v>
      </c>
      <c r="BK692" s="377">
        <f>Trachome!AL704</f>
        <v>0</v>
      </c>
      <c r="BL692" s="377">
        <f>Trachome!AN704</f>
        <v>0</v>
      </c>
      <c r="BM692" s="377">
        <f>Trachome!AO704</f>
        <v>0</v>
      </c>
      <c r="BN692" s="377">
        <f>Trachome!AT704</f>
        <v>0</v>
      </c>
      <c r="BO692" s="377">
        <f>Trachome!AU704</f>
        <v>0</v>
      </c>
      <c r="BP692" s="377">
        <f>Trachome!AV704</f>
        <v>0</v>
      </c>
      <c r="BQ692" s="377">
        <f>Trachome!AW704</f>
        <v>0</v>
      </c>
      <c r="BR692" s="377">
        <f>COUNTIF(Trachome!AX704,"Oui")</f>
        <v>0</v>
      </c>
      <c r="BS692" s="354"/>
      <c r="BT692" s="377">
        <f t="shared" si="113"/>
        <v>0</v>
      </c>
      <c r="BU692" s="377">
        <f t="shared" si="114"/>
        <v>0</v>
      </c>
      <c r="BV692" s="377">
        <f t="shared" si="115"/>
        <v>0</v>
      </c>
      <c r="BW692" s="377">
        <f t="shared" si="116"/>
        <v>0</v>
      </c>
      <c r="BX692" s="377">
        <f t="shared" si="117"/>
        <v>0</v>
      </c>
      <c r="BY692" s="377">
        <f t="shared" si="120"/>
        <v>0</v>
      </c>
      <c r="BZ692" s="377">
        <f t="shared" si="121"/>
        <v>0</v>
      </c>
      <c r="CA692" s="377">
        <f t="shared" si="122"/>
        <v>0</v>
      </c>
      <c r="CB692" s="377">
        <f t="shared" si="118"/>
        <v>0</v>
      </c>
      <c r="CC692" s="377">
        <f t="shared" si="119"/>
        <v>0</v>
      </c>
    </row>
    <row r="693" spans="2:81" x14ac:dyDescent="0.25">
      <c r="B693" s="169">
        <f>'Données démographiques'!B701</f>
        <v>0</v>
      </c>
      <c r="C693" s="169">
        <f>'Données démographiques'!C701</f>
        <v>0</v>
      </c>
      <c r="D693" s="170">
        <f>'Données démographiques'!D701</f>
        <v>0</v>
      </c>
      <c r="E693" s="76"/>
      <c r="F693" s="170">
        <f>FL!M700</f>
        <v>0</v>
      </c>
      <c r="G693" s="170">
        <f>FL!AE700</f>
        <v>0</v>
      </c>
      <c r="H693" s="170">
        <f>FL!AF700</f>
        <v>0</v>
      </c>
      <c r="I693" s="170">
        <f>FL!AH700</f>
        <v>0</v>
      </c>
      <c r="J693" s="170">
        <f>FL!AI700</f>
        <v>0</v>
      </c>
      <c r="K693" s="170">
        <f>FL!AK700</f>
        <v>0</v>
      </c>
      <c r="L693" s="170">
        <f>FL!AM700</f>
        <v>0</v>
      </c>
      <c r="M693" s="170">
        <f>FL!AN700</f>
        <v>0</v>
      </c>
      <c r="N693" s="170">
        <f>FL!AO700</f>
        <v>0</v>
      </c>
      <c r="O693" s="170">
        <f>FL!AP700</f>
        <v>0</v>
      </c>
      <c r="P693" s="170">
        <f>FL!AQ700</f>
        <v>0</v>
      </c>
      <c r="Q693" s="170">
        <f>COUNTIF(FL!AR700,"Oui")</f>
        <v>0</v>
      </c>
      <c r="R693" s="76"/>
      <c r="S693" s="170">
        <f>Oncho!K700</f>
        <v>0</v>
      </c>
      <c r="T693" s="170">
        <f>MAX(Oncho!AB700,Oncho!BA700)</f>
        <v>0</v>
      </c>
      <c r="U693" s="170">
        <f>MAX(Oncho!AC700,Oncho!BB700)</f>
        <v>0</v>
      </c>
      <c r="V693" s="170">
        <f>MAX(Oncho!AE700,Oncho!BD700)</f>
        <v>0</v>
      </c>
      <c r="W693" s="170">
        <f>MAX(Oncho!AF700,Oncho!BE700)</f>
        <v>0</v>
      </c>
      <c r="X693" s="170">
        <f>MAX(Oncho!AG700,Oncho!BF700)</f>
        <v>0</v>
      </c>
      <c r="Y693" s="170">
        <f>MAX(Oncho!AH700,Oncho!BG700)</f>
        <v>0</v>
      </c>
      <c r="Z693" s="170">
        <f>MAX(Oncho!AI700,Oncho!BH700)</f>
        <v>0</v>
      </c>
      <c r="AA693" s="170">
        <f>MAX(Oncho!AJ700,Oncho!BI700)</f>
        <v>0</v>
      </c>
      <c r="AB693" s="170">
        <f>MAX(COUNTIF(Oncho!AK700,"Oui"),COUNTIF(Oncho!BJ700,"Oui"))</f>
        <v>0</v>
      </c>
      <c r="AC693" s="76"/>
      <c r="AD693" s="170">
        <f>SCH!P702</f>
        <v>0</v>
      </c>
      <c r="AE693" s="170">
        <f>SCH!AI702</f>
        <v>0</v>
      </c>
      <c r="AF693" s="170">
        <f>SCH!AJ702</f>
        <v>0</v>
      </c>
      <c r="AG693" s="170">
        <f>SCH!AN702</f>
        <v>0</v>
      </c>
      <c r="AH693" s="170">
        <f>SCH!AO702</f>
        <v>0</v>
      </c>
      <c r="AI693" s="170">
        <f>SCH!AT702</f>
        <v>0</v>
      </c>
      <c r="AJ693" s="170">
        <f>SCH!AU702</f>
        <v>0</v>
      </c>
      <c r="AK693" s="170">
        <f>SCH!AV702</f>
        <v>0</v>
      </c>
      <c r="AL693" s="170">
        <f>SCH!AW702</f>
        <v>0</v>
      </c>
      <c r="AM693" s="170">
        <f>COUNTIF(SCH!AX702,"Oui")</f>
        <v>0</v>
      </c>
      <c r="AN693" s="76"/>
      <c r="AO693" s="170">
        <f>GeoH!P702</f>
        <v>0</v>
      </c>
      <c r="AP693" s="170">
        <f>MAX(GeoH!AK702,GeoH!BS702)</f>
        <v>0</v>
      </c>
      <c r="AQ693" s="170">
        <f>MAX(GeoH!AL702,GeoH!BT702)</f>
        <v>0</v>
      </c>
      <c r="AR693" s="170">
        <f>MAX(GeoH!AM702,GeoH!BU702)</f>
        <v>0</v>
      </c>
      <c r="AS693" s="170">
        <f>MAX(GeoH!AN702,GeoH!BV702)</f>
        <v>0</v>
      </c>
      <c r="AT693" s="170">
        <f>MAX(GeoH!AO702,GeoH!BW702)</f>
        <v>0</v>
      </c>
      <c r="AU693" s="170">
        <f>MAX(GeoH!AQ702,GeoH!BY702)</f>
        <v>0</v>
      </c>
      <c r="AV693" s="170">
        <f>MAX(GeoH!AR702,GeoH!BZ702)</f>
        <v>0</v>
      </c>
      <c r="AW693" s="170">
        <f>MAX(GeoH!AS702,GeoH!CA702)</f>
        <v>0</v>
      </c>
      <c r="AX693" s="170">
        <f>MAX(GeoH!AT702,GeoH!CB702)</f>
        <v>0</v>
      </c>
      <c r="AY693" s="170">
        <f>MAX(GeoH!AU702,GeoH!CC702)</f>
        <v>0</v>
      </c>
      <c r="AZ693" s="170">
        <f>MAX(GeoH!AV702,GeoH!CD702)</f>
        <v>0</v>
      </c>
      <c r="BA693" s="170">
        <f>MAX(GeoH!AW702,GeoH!CE702)</f>
        <v>0</v>
      </c>
      <c r="BB693" s="170">
        <f>MAX(GeoH!AX702,GeoH!CF702)</f>
        <v>0</v>
      </c>
      <c r="BC693" s="170">
        <f>MAX(GeoH!AY702,GeoH!CG702)</f>
        <v>0</v>
      </c>
      <c r="BD693" s="170">
        <f>MAX(GeoH!AZ702,GeoH!CH702)</f>
        <v>0</v>
      </c>
      <c r="BE693" s="170">
        <f>MAX(GeoH!BA702,GeoH!CI702)</f>
        <v>0</v>
      </c>
      <c r="BF693" s="170">
        <f>MAX(GeoH!BB702,GeoH!CJ702)</f>
        <v>0</v>
      </c>
      <c r="BG693" s="170">
        <f>MAX(COUNTIF(GeoH!BC702,"Oui"),COUNTIF(GeoH!CK702,"Oui"))</f>
        <v>0</v>
      </c>
      <c r="BH693" s="76"/>
      <c r="BI693" s="170">
        <f>Trachome!Q705</f>
        <v>0</v>
      </c>
      <c r="BJ693" s="170">
        <f>Trachome!AK705</f>
        <v>0</v>
      </c>
      <c r="BK693" s="170">
        <f>Trachome!AL705</f>
        <v>0</v>
      </c>
      <c r="BL693" s="170">
        <f>Trachome!AN705</f>
        <v>0</v>
      </c>
      <c r="BM693" s="170">
        <f>Trachome!AO705</f>
        <v>0</v>
      </c>
      <c r="BN693" s="170">
        <f>Trachome!AT705</f>
        <v>0</v>
      </c>
      <c r="BO693" s="170">
        <f>Trachome!AU705</f>
        <v>0</v>
      </c>
      <c r="BP693" s="170">
        <f>Trachome!AV705</f>
        <v>0</v>
      </c>
      <c r="BQ693" s="170">
        <f>Trachome!AW705</f>
        <v>0</v>
      </c>
      <c r="BR693" s="170">
        <f>COUNTIF(Trachome!AX705,"Oui")</f>
        <v>0</v>
      </c>
      <c r="BS693" s="76"/>
      <c r="BT693" s="170">
        <f t="shared" si="113"/>
        <v>0</v>
      </c>
      <c r="BU693" s="170">
        <f t="shared" si="114"/>
        <v>0</v>
      </c>
      <c r="BV693" s="170">
        <f t="shared" si="115"/>
        <v>0</v>
      </c>
      <c r="BW693" s="170">
        <f t="shared" si="116"/>
        <v>0</v>
      </c>
      <c r="BX693" s="170">
        <f t="shared" si="117"/>
        <v>0</v>
      </c>
      <c r="BY693" s="170">
        <f t="shared" si="120"/>
        <v>0</v>
      </c>
      <c r="BZ693" s="170">
        <f t="shared" si="121"/>
        <v>0</v>
      </c>
      <c r="CA693" s="170">
        <f t="shared" si="122"/>
        <v>0</v>
      </c>
      <c r="CB693" s="170">
        <f t="shared" si="118"/>
        <v>0</v>
      </c>
      <c r="CC693" s="170">
        <f t="shared" si="119"/>
        <v>0</v>
      </c>
    </row>
    <row r="694" spans="2:81" x14ac:dyDescent="0.25">
      <c r="B694" s="376">
        <f>'Données démographiques'!B702</f>
        <v>0</v>
      </c>
      <c r="C694" s="376">
        <f>'Données démographiques'!C702</f>
        <v>0</v>
      </c>
      <c r="D694" s="377">
        <f>'Données démographiques'!D702</f>
        <v>0</v>
      </c>
      <c r="E694" s="354"/>
      <c r="F694" s="377">
        <f>FL!M701</f>
        <v>0</v>
      </c>
      <c r="G694" s="377">
        <f>FL!AE701</f>
        <v>0</v>
      </c>
      <c r="H694" s="377">
        <f>FL!AF701</f>
        <v>0</v>
      </c>
      <c r="I694" s="377">
        <f>FL!AH701</f>
        <v>0</v>
      </c>
      <c r="J694" s="377">
        <f>FL!AI701</f>
        <v>0</v>
      </c>
      <c r="K694" s="377">
        <f>FL!AK701</f>
        <v>0</v>
      </c>
      <c r="L694" s="377">
        <f>FL!AM701</f>
        <v>0</v>
      </c>
      <c r="M694" s="377">
        <f>FL!AN701</f>
        <v>0</v>
      </c>
      <c r="N694" s="377">
        <f>FL!AO701</f>
        <v>0</v>
      </c>
      <c r="O694" s="377">
        <f>FL!AP701</f>
        <v>0</v>
      </c>
      <c r="P694" s="377">
        <f>FL!AQ701</f>
        <v>0</v>
      </c>
      <c r="Q694" s="377">
        <f>COUNTIF(FL!AR701,"Oui")</f>
        <v>0</v>
      </c>
      <c r="R694" s="354"/>
      <c r="S694" s="377">
        <f>Oncho!K701</f>
        <v>0</v>
      </c>
      <c r="T694" s="377">
        <f>MAX(Oncho!AB701,Oncho!BA701)</f>
        <v>0</v>
      </c>
      <c r="U694" s="377">
        <f>MAX(Oncho!AC701,Oncho!BB701)</f>
        <v>0</v>
      </c>
      <c r="V694" s="377">
        <f>MAX(Oncho!AE701,Oncho!BD701)</f>
        <v>0</v>
      </c>
      <c r="W694" s="377">
        <f>MAX(Oncho!AF701,Oncho!BE701)</f>
        <v>0</v>
      </c>
      <c r="X694" s="377">
        <f>MAX(Oncho!AG701,Oncho!BF701)</f>
        <v>0</v>
      </c>
      <c r="Y694" s="377">
        <f>MAX(Oncho!AH701,Oncho!BG701)</f>
        <v>0</v>
      </c>
      <c r="Z694" s="377">
        <f>MAX(Oncho!AI701,Oncho!BH701)</f>
        <v>0</v>
      </c>
      <c r="AA694" s="377">
        <f>MAX(Oncho!AJ701,Oncho!BI701)</f>
        <v>0</v>
      </c>
      <c r="AB694" s="377">
        <f>MAX(COUNTIF(Oncho!AK701,"Oui"),COUNTIF(Oncho!BJ701,"Oui"))</f>
        <v>0</v>
      </c>
      <c r="AC694" s="354"/>
      <c r="AD694" s="377">
        <f>SCH!P703</f>
        <v>0</v>
      </c>
      <c r="AE694" s="377">
        <f>SCH!AI703</f>
        <v>0</v>
      </c>
      <c r="AF694" s="377">
        <f>SCH!AJ703</f>
        <v>0</v>
      </c>
      <c r="AG694" s="377">
        <f>SCH!AN703</f>
        <v>0</v>
      </c>
      <c r="AH694" s="377">
        <f>SCH!AO703</f>
        <v>0</v>
      </c>
      <c r="AI694" s="377">
        <f>SCH!AT703</f>
        <v>0</v>
      </c>
      <c r="AJ694" s="377">
        <f>SCH!AU703</f>
        <v>0</v>
      </c>
      <c r="AK694" s="377">
        <f>SCH!AV703</f>
        <v>0</v>
      </c>
      <c r="AL694" s="377">
        <f>SCH!AW703</f>
        <v>0</v>
      </c>
      <c r="AM694" s="377">
        <f>COUNTIF(SCH!AX703,"Oui")</f>
        <v>0</v>
      </c>
      <c r="AN694" s="354"/>
      <c r="AO694" s="377">
        <f>GeoH!P703</f>
        <v>0</v>
      </c>
      <c r="AP694" s="377">
        <f>MAX(GeoH!AK703,GeoH!BS703)</f>
        <v>0</v>
      </c>
      <c r="AQ694" s="377">
        <f>MAX(GeoH!AL703,GeoH!BT703)</f>
        <v>0</v>
      </c>
      <c r="AR694" s="377">
        <f>MAX(GeoH!AM703,GeoH!BU703)</f>
        <v>0</v>
      </c>
      <c r="AS694" s="377">
        <f>MAX(GeoH!AN703,GeoH!BV703)</f>
        <v>0</v>
      </c>
      <c r="AT694" s="377">
        <f>MAX(GeoH!AO703,GeoH!BW703)</f>
        <v>0</v>
      </c>
      <c r="AU694" s="377">
        <f>MAX(GeoH!AQ703,GeoH!BY703)</f>
        <v>0</v>
      </c>
      <c r="AV694" s="377">
        <f>MAX(GeoH!AR703,GeoH!BZ703)</f>
        <v>0</v>
      </c>
      <c r="AW694" s="377">
        <f>MAX(GeoH!AS703,GeoH!CA703)</f>
        <v>0</v>
      </c>
      <c r="AX694" s="377">
        <f>MAX(GeoH!AT703,GeoH!CB703)</f>
        <v>0</v>
      </c>
      <c r="AY694" s="377">
        <f>MAX(GeoH!AU703,GeoH!CC703)</f>
        <v>0</v>
      </c>
      <c r="AZ694" s="377">
        <f>MAX(GeoH!AV703,GeoH!CD703)</f>
        <v>0</v>
      </c>
      <c r="BA694" s="377">
        <f>MAX(GeoH!AW703,GeoH!CE703)</f>
        <v>0</v>
      </c>
      <c r="BB694" s="377">
        <f>MAX(GeoH!AX703,GeoH!CF703)</f>
        <v>0</v>
      </c>
      <c r="BC694" s="377">
        <f>MAX(GeoH!AY703,GeoH!CG703)</f>
        <v>0</v>
      </c>
      <c r="BD694" s="377">
        <f>MAX(GeoH!AZ703,GeoH!CH703)</f>
        <v>0</v>
      </c>
      <c r="BE694" s="377">
        <f>MAX(GeoH!BA703,GeoH!CI703)</f>
        <v>0</v>
      </c>
      <c r="BF694" s="377">
        <f>MAX(GeoH!BB703,GeoH!CJ703)</f>
        <v>0</v>
      </c>
      <c r="BG694" s="377">
        <f>MAX(COUNTIF(GeoH!BC703,"Oui"),COUNTIF(GeoH!CK703,"Oui"))</f>
        <v>0</v>
      </c>
      <c r="BH694" s="354"/>
      <c r="BI694" s="377">
        <f>Trachome!Q706</f>
        <v>0</v>
      </c>
      <c r="BJ694" s="377">
        <f>Trachome!AK706</f>
        <v>0</v>
      </c>
      <c r="BK694" s="377">
        <f>Trachome!AL706</f>
        <v>0</v>
      </c>
      <c r="BL694" s="377">
        <f>Trachome!AN706</f>
        <v>0</v>
      </c>
      <c r="BM694" s="377">
        <f>Trachome!AO706</f>
        <v>0</v>
      </c>
      <c r="BN694" s="377">
        <f>Trachome!AT706</f>
        <v>0</v>
      </c>
      <c r="BO694" s="377">
        <f>Trachome!AU706</f>
        <v>0</v>
      </c>
      <c r="BP694" s="377">
        <f>Trachome!AV706</f>
        <v>0</v>
      </c>
      <c r="BQ694" s="377">
        <f>Trachome!AW706</f>
        <v>0</v>
      </c>
      <c r="BR694" s="377">
        <f>COUNTIF(Trachome!AX706,"Oui")</f>
        <v>0</v>
      </c>
      <c r="BS694" s="354"/>
      <c r="BT694" s="377">
        <f t="shared" si="113"/>
        <v>0</v>
      </c>
      <c r="BU694" s="377">
        <f t="shared" si="114"/>
        <v>0</v>
      </c>
      <c r="BV694" s="377">
        <f t="shared" si="115"/>
        <v>0</v>
      </c>
      <c r="BW694" s="377">
        <f t="shared" si="116"/>
        <v>0</v>
      </c>
      <c r="BX694" s="377">
        <f t="shared" si="117"/>
        <v>0</v>
      </c>
      <c r="BY694" s="377">
        <f t="shared" si="120"/>
        <v>0</v>
      </c>
      <c r="BZ694" s="377">
        <f t="shared" si="121"/>
        <v>0</v>
      </c>
      <c r="CA694" s="377">
        <f t="shared" si="122"/>
        <v>0</v>
      </c>
      <c r="CB694" s="377">
        <f t="shared" si="118"/>
        <v>0</v>
      </c>
      <c r="CC694" s="377">
        <f t="shared" si="119"/>
        <v>0</v>
      </c>
    </row>
    <row r="695" spans="2:81" x14ac:dyDescent="0.25">
      <c r="B695" s="169">
        <f>'Données démographiques'!B703</f>
        <v>0</v>
      </c>
      <c r="C695" s="169">
        <f>'Données démographiques'!C703</f>
        <v>0</v>
      </c>
      <c r="D695" s="170">
        <f>'Données démographiques'!D703</f>
        <v>0</v>
      </c>
      <c r="E695" s="76"/>
      <c r="F695" s="170">
        <f>FL!M702</f>
        <v>0</v>
      </c>
      <c r="G695" s="170">
        <f>FL!AE702</f>
        <v>0</v>
      </c>
      <c r="H695" s="170">
        <f>FL!AF702</f>
        <v>0</v>
      </c>
      <c r="I695" s="170">
        <f>FL!AH702</f>
        <v>0</v>
      </c>
      <c r="J695" s="170">
        <f>FL!AI702</f>
        <v>0</v>
      </c>
      <c r="K695" s="170">
        <f>FL!AK702</f>
        <v>0</v>
      </c>
      <c r="L695" s="170">
        <f>FL!AM702</f>
        <v>0</v>
      </c>
      <c r="M695" s="170">
        <f>FL!AN702</f>
        <v>0</v>
      </c>
      <c r="N695" s="170">
        <f>FL!AO702</f>
        <v>0</v>
      </c>
      <c r="O695" s="170">
        <f>FL!AP702</f>
        <v>0</v>
      </c>
      <c r="P695" s="170">
        <f>FL!AQ702</f>
        <v>0</v>
      </c>
      <c r="Q695" s="170">
        <f>COUNTIF(FL!AR702,"Oui")</f>
        <v>0</v>
      </c>
      <c r="R695" s="76"/>
      <c r="S695" s="170">
        <f>Oncho!K702</f>
        <v>0</v>
      </c>
      <c r="T695" s="170">
        <f>MAX(Oncho!AB702,Oncho!BA702)</f>
        <v>0</v>
      </c>
      <c r="U695" s="170">
        <f>MAX(Oncho!AC702,Oncho!BB702)</f>
        <v>0</v>
      </c>
      <c r="V695" s="170">
        <f>MAX(Oncho!AE702,Oncho!BD702)</f>
        <v>0</v>
      </c>
      <c r="W695" s="170">
        <f>MAX(Oncho!AF702,Oncho!BE702)</f>
        <v>0</v>
      </c>
      <c r="X695" s="170">
        <f>MAX(Oncho!AG702,Oncho!BF702)</f>
        <v>0</v>
      </c>
      <c r="Y695" s="170">
        <f>MAX(Oncho!AH702,Oncho!BG702)</f>
        <v>0</v>
      </c>
      <c r="Z695" s="170">
        <f>MAX(Oncho!AI702,Oncho!BH702)</f>
        <v>0</v>
      </c>
      <c r="AA695" s="170">
        <f>MAX(Oncho!AJ702,Oncho!BI702)</f>
        <v>0</v>
      </c>
      <c r="AB695" s="170">
        <f>MAX(COUNTIF(Oncho!AK702,"Oui"),COUNTIF(Oncho!BJ702,"Oui"))</f>
        <v>0</v>
      </c>
      <c r="AC695" s="76"/>
      <c r="AD695" s="170">
        <f>SCH!P704</f>
        <v>0</v>
      </c>
      <c r="AE695" s="170">
        <f>SCH!AI704</f>
        <v>0</v>
      </c>
      <c r="AF695" s="170">
        <f>SCH!AJ704</f>
        <v>0</v>
      </c>
      <c r="AG695" s="170">
        <f>SCH!AN704</f>
        <v>0</v>
      </c>
      <c r="AH695" s="170">
        <f>SCH!AO704</f>
        <v>0</v>
      </c>
      <c r="AI695" s="170">
        <f>SCH!AT704</f>
        <v>0</v>
      </c>
      <c r="AJ695" s="170">
        <f>SCH!AU704</f>
        <v>0</v>
      </c>
      <c r="AK695" s="170">
        <f>SCH!AV704</f>
        <v>0</v>
      </c>
      <c r="AL695" s="170">
        <f>SCH!AW704</f>
        <v>0</v>
      </c>
      <c r="AM695" s="170">
        <f>COUNTIF(SCH!AX704,"Oui")</f>
        <v>0</v>
      </c>
      <c r="AN695" s="76"/>
      <c r="AO695" s="170">
        <f>GeoH!P704</f>
        <v>0</v>
      </c>
      <c r="AP695" s="170">
        <f>MAX(GeoH!AK704,GeoH!BS704)</f>
        <v>0</v>
      </c>
      <c r="AQ695" s="170">
        <f>MAX(GeoH!AL704,GeoH!BT704)</f>
        <v>0</v>
      </c>
      <c r="AR695" s="170">
        <f>MAX(GeoH!AM704,GeoH!BU704)</f>
        <v>0</v>
      </c>
      <c r="AS695" s="170">
        <f>MAX(GeoH!AN704,GeoH!BV704)</f>
        <v>0</v>
      </c>
      <c r="AT695" s="170">
        <f>MAX(GeoH!AO704,GeoH!BW704)</f>
        <v>0</v>
      </c>
      <c r="AU695" s="170">
        <f>MAX(GeoH!AQ704,GeoH!BY704)</f>
        <v>0</v>
      </c>
      <c r="AV695" s="170">
        <f>MAX(GeoH!AR704,GeoH!BZ704)</f>
        <v>0</v>
      </c>
      <c r="AW695" s="170">
        <f>MAX(GeoH!AS704,GeoH!CA704)</f>
        <v>0</v>
      </c>
      <c r="AX695" s="170">
        <f>MAX(GeoH!AT704,GeoH!CB704)</f>
        <v>0</v>
      </c>
      <c r="AY695" s="170">
        <f>MAX(GeoH!AU704,GeoH!CC704)</f>
        <v>0</v>
      </c>
      <c r="AZ695" s="170">
        <f>MAX(GeoH!AV704,GeoH!CD704)</f>
        <v>0</v>
      </c>
      <c r="BA695" s="170">
        <f>MAX(GeoH!AW704,GeoH!CE704)</f>
        <v>0</v>
      </c>
      <c r="BB695" s="170">
        <f>MAX(GeoH!AX704,GeoH!CF704)</f>
        <v>0</v>
      </c>
      <c r="BC695" s="170">
        <f>MAX(GeoH!AY704,GeoH!CG704)</f>
        <v>0</v>
      </c>
      <c r="BD695" s="170">
        <f>MAX(GeoH!AZ704,GeoH!CH704)</f>
        <v>0</v>
      </c>
      <c r="BE695" s="170">
        <f>MAX(GeoH!BA704,GeoH!CI704)</f>
        <v>0</v>
      </c>
      <c r="BF695" s="170">
        <f>MAX(GeoH!BB704,GeoH!CJ704)</f>
        <v>0</v>
      </c>
      <c r="BG695" s="170">
        <f>MAX(COUNTIF(GeoH!BC704,"Oui"),COUNTIF(GeoH!CK704,"Oui"))</f>
        <v>0</v>
      </c>
      <c r="BH695" s="76"/>
      <c r="BI695" s="170">
        <f>Trachome!Q707</f>
        <v>0</v>
      </c>
      <c r="BJ695" s="170">
        <f>Trachome!AK707</f>
        <v>0</v>
      </c>
      <c r="BK695" s="170">
        <f>Trachome!AL707</f>
        <v>0</v>
      </c>
      <c r="BL695" s="170">
        <f>Trachome!AN707</f>
        <v>0</v>
      </c>
      <c r="BM695" s="170">
        <f>Trachome!AO707</f>
        <v>0</v>
      </c>
      <c r="BN695" s="170">
        <f>Trachome!AT707</f>
        <v>0</v>
      </c>
      <c r="BO695" s="170">
        <f>Trachome!AU707</f>
        <v>0</v>
      </c>
      <c r="BP695" s="170">
        <f>Trachome!AV707</f>
        <v>0</v>
      </c>
      <c r="BQ695" s="170">
        <f>Trachome!AW707</f>
        <v>0</v>
      </c>
      <c r="BR695" s="170">
        <f>COUNTIF(Trachome!AX707,"Oui")</f>
        <v>0</v>
      </c>
      <c r="BS695" s="76"/>
      <c r="BT695" s="170">
        <f t="shared" si="113"/>
        <v>0</v>
      </c>
      <c r="BU695" s="170">
        <f t="shared" si="114"/>
        <v>0</v>
      </c>
      <c r="BV695" s="170">
        <f t="shared" si="115"/>
        <v>0</v>
      </c>
      <c r="BW695" s="170">
        <f t="shared" si="116"/>
        <v>0</v>
      </c>
      <c r="BX695" s="170">
        <f t="shared" si="117"/>
        <v>0</v>
      </c>
      <c r="BY695" s="170">
        <f t="shared" si="120"/>
        <v>0</v>
      </c>
      <c r="BZ695" s="170">
        <f t="shared" si="121"/>
        <v>0</v>
      </c>
      <c r="CA695" s="170">
        <f t="shared" si="122"/>
        <v>0</v>
      </c>
      <c r="CB695" s="170">
        <f t="shared" si="118"/>
        <v>0</v>
      </c>
      <c r="CC695" s="170">
        <f t="shared" si="119"/>
        <v>0</v>
      </c>
    </row>
    <row r="696" spans="2:81" x14ac:dyDescent="0.25">
      <c r="B696" s="376">
        <f>'Données démographiques'!B704</f>
        <v>0</v>
      </c>
      <c r="C696" s="376">
        <f>'Données démographiques'!C704</f>
        <v>0</v>
      </c>
      <c r="D696" s="377">
        <f>'Données démographiques'!D704</f>
        <v>0</v>
      </c>
      <c r="E696" s="354"/>
      <c r="F696" s="377">
        <f>FL!M703</f>
        <v>0</v>
      </c>
      <c r="G696" s="377">
        <f>FL!AE703</f>
        <v>0</v>
      </c>
      <c r="H696" s="377">
        <f>FL!AF703</f>
        <v>0</v>
      </c>
      <c r="I696" s="377">
        <f>FL!AH703</f>
        <v>0</v>
      </c>
      <c r="J696" s="377">
        <f>FL!AI703</f>
        <v>0</v>
      </c>
      <c r="K696" s="377">
        <f>FL!AK703</f>
        <v>0</v>
      </c>
      <c r="L696" s="377">
        <f>FL!AM703</f>
        <v>0</v>
      </c>
      <c r="M696" s="377">
        <f>FL!AN703</f>
        <v>0</v>
      </c>
      <c r="N696" s="377">
        <f>FL!AO703</f>
        <v>0</v>
      </c>
      <c r="O696" s="377">
        <f>FL!AP703</f>
        <v>0</v>
      </c>
      <c r="P696" s="377">
        <f>FL!AQ703</f>
        <v>0</v>
      </c>
      <c r="Q696" s="377">
        <f>COUNTIF(FL!AR703,"Oui")</f>
        <v>0</v>
      </c>
      <c r="R696" s="354"/>
      <c r="S696" s="377">
        <f>Oncho!K703</f>
        <v>0</v>
      </c>
      <c r="T696" s="377">
        <f>MAX(Oncho!AB703,Oncho!BA703)</f>
        <v>0</v>
      </c>
      <c r="U696" s="377">
        <f>MAX(Oncho!AC703,Oncho!BB703)</f>
        <v>0</v>
      </c>
      <c r="V696" s="377">
        <f>MAX(Oncho!AE703,Oncho!BD703)</f>
        <v>0</v>
      </c>
      <c r="W696" s="377">
        <f>MAX(Oncho!AF703,Oncho!BE703)</f>
        <v>0</v>
      </c>
      <c r="X696" s="377">
        <f>MAX(Oncho!AG703,Oncho!BF703)</f>
        <v>0</v>
      </c>
      <c r="Y696" s="377">
        <f>MAX(Oncho!AH703,Oncho!BG703)</f>
        <v>0</v>
      </c>
      <c r="Z696" s="377">
        <f>MAX(Oncho!AI703,Oncho!BH703)</f>
        <v>0</v>
      </c>
      <c r="AA696" s="377">
        <f>MAX(Oncho!AJ703,Oncho!BI703)</f>
        <v>0</v>
      </c>
      <c r="AB696" s="377">
        <f>MAX(COUNTIF(Oncho!AK703,"Oui"),COUNTIF(Oncho!BJ703,"Oui"))</f>
        <v>0</v>
      </c>
      <c r="AC696" s="354"/>
      <c r="AD696" s="377">
        <f>SCH!P705</f>
        <v>0</v>
      </c>
      <c r="AE696" s="377">
        <f>SCH!AI705</f>
        <v>0</v>
      </c>
      <c r="AF696" s="377">
        <f>SCH!AJ705</f>
        <v>0</v>
      </c>
      <c r="AG696" s="377">
        <f>SCH!AN705</f>
        <v>0</v>
      </c>
      <c r="AH696" s="377">
        <f>SCH!AO705</f>
        <v>0</v>
      </c>
      <c r="AI696" s="377">
        <f>SCH!AT705</f>
        <v>0</v>
      </c>
      <c r="AJ696" s="377">
        <f>SCH!AU705</f>
        <v>0</v>
      </c>
      <c r="AK696" s="377">
        <f>SCH!AV705</f>
        <v>0</v>
      </c>
      <c r="AL696" s="377">
        <f>SCH!AW705</f>
        <v>0</v>
      </c>
      <c r="AM696" s="377">
        <f>COUNTIF(SCH!AX705,"Oui")</f>
        <v>0</v>
      </c>
      <c r="AN696" s="354"/>
      <c r="AO696" s="377">
        <f>GeoH!P705</f>
        <v>0</v>
      </c>
      <c r="AP696" s="377">
        <f>MAX(GeoH!AK705,GeoH!BS705)</f>
        <v>0</v>
      </c>
      <c r="AQ696" s="377">
        <f>MAX(GeoH!AL705,GeoH!BT705)</f>
        <v>0</v>
      </c>
      <c r="AR696" s="377">
        <f>MAX(GeoH!AM705,GeoH!BU705)</f>
        <v>0</v>
      </c>
      <c r="AS696" s="377">
        <f>MAX(GeoH!AN705,GeoH!BV705)</f>
        <v>0</v>
      </c>
      <c r="AT696" s="377">
        <f>MAX(GeoH!AO705,GeoH!BW705)</f>
        <v>0</v>
      </c>
      <c r="AU696" s="377">
        <f>MAX(GeoH!AQ705,GeoH!BY705)</f>
        <v>0</v>
      </c>
      <c r="AV696" s="377">
        <f>MAX(GeoH!AR705,GeoH!BZ705)</f>
        <v>0</v>
      </c>
      <c r="AW696" s="377">
        <f>MAX(GeoH!AS705,GeoH!CA705)</f>
        <v>0</v>
      </c>
      <c r="AX696" s="377">
        <f>MAX(GeoH!AT705,GeoH!CB705)</f>
        <v>0</v>
      </c>
      <c r="AY696" s="377">
        <f>MAX(GeoH!AU705,GeoH!CC705)</f>
        <v>0</v>
      </c>
      <c r="AZ696" s="377">
        <f>MAX(GeoH!AV705,GeoH!CD705)</f>
        <v>0</v>
      </c>
      <c r="BA696" s="377">
        <f>MAX(GeoH!AW705,GeoH!CE705)</f>
        <v>0</v>
      </c>
      <c r="BB696" s="377">
        <f>MAX(GeoH!AX705,GeoH!CF705)</f>
        <v>0</v>
      </c>
      <c r="BC696" s="377">
        <f>MAX(GeoH!AY705,GeoH!CG705)</f>
        <v>0</v>
      </c>
      <c r="BD696" s="377">
        <f>MAX(GeoH!AZ705,GeoH!CH705)</f>
        <v>0</v>
      </c>
      <c r="BE696" s="377">
        <f>MAX(GeoH!BA705,GeoH!CI705)</f>
        <v>0</v>
      </c>
      <c r="BF696" s="377">
        <f>MAX(GeoH!BB705,GeoH!CJ705)</f>
        <v>0</v>
      </c>
      <c r="BG696" s="377">
        <f>MAX(COUNTIF(GeoH!BC705,"Oui"),COUNTIF(GeoH!CK705,"Oui"))</f>
        <v>0</v>
      </c>
      <c r="BH696" s="354"/>
      <c r="BI696" s="377">
        <f>Trachome!Q708</f>
        <v>0</v>
      </c>
      <c r="BJ696" s="377">
        <f>Trachome!AK708</f>
        <v>0</v>
      </c>
      <c r="BK696" s="377">
        <f>Trachome!AL708</f>
        <v>0</v>
      </c>
      <c r="BL696" s="377">
        <f>Trachome!AN708</f>
        <v>0</v>
      </c>
      <c r="BM696" s="377">
        <f>Trachome!AO708</f>
        <v>0</v>
      </c>
      <c r="BN696" s="377">
        <f>Trachome!AT708</f>
        <v>0</v>
      </c>
      <c r="BO696" s="377">
        <f>Trachome!AU708</f>
        <v>0</v>
      </c>
      <c r="BP696" s="377">
        <f>Trachome!AV708</f>
        <v>0</v>
      </c>
      <c r="BQ696" s="377">
        <f>Trachome!AW708</f>
        <v>0</v>
      </c>
      <c r="BR696" s="377">
        <f>COUNTIF(Trachome!AX708,"Oui")</f>
        <v>0</v>
      </c>
      <c r="BS696" s="354"/>
      <c r="BT696" s="377">
        <f t="shared" si="113"/>
        <v>0</v>
      </c>
      <c r="BU696" s="377">
        <f t="shared" si="114"/>
        <v>0</v>
      </c>
      <c r="BV696" s="377">
        <f t="shared" si="115"/>
        <v>0</v>
      </c>
      <c r="BW696" s="377">
        <f t="shared" si="116"/>
        <v>0</v>
      </c>
      <c r="BX696" s="377">
        <f t="shared" si="117"/>
        <v>0</v>
      </c>
      <c r="BY696" s="377">
        <f t="shared" si="120"/>
        <v>0</v>
      </c>
      <c r="BZ696" s="377">
        <f t="shared" si="121"/>
        <v>0</v>
      </c>
      <c r="CA696" s="377">
        <f t="shared" si="122"/>
        <v>0</v>
      </c>
      <c r="CB696" s="377">
        <f t="shared" si="118"/>
        <v>0</v>
      </c>
      <c r="CC696" s="377">
        <f t="shared" si="119"/>
        <v>0</v>
      </c>
    </row>
    <row r="697" spans="2:81" x14ac:dyDescent="0.25">
      <c r="B697" s="169">
        <f>'Données démographiques'!B705</f>
        <v>0</v>
      </c>
      <c r="C697" s="169">
        <f>'Données démographiques'!C705</f>
        <v>0</v>
      </c>
      <c r="D697" s="170">
        <f>'Données démographiques'!D705</f>
        <v>0</v>
      </c>
      <c r="E697" s="76"/>
      <c r="F697" s="170">
        <f>FL!M704</f>
        <v>0</v>
      </c>
      <c r="G697" s="170">
        <f>FL!AE704</f>
        <v>0</v>
      </c>
      <c r="H697" s="170">
        <f>FL!AF704</f>
        <v>0</v>
      </c>
      <c r="I697" s="170">
        <f>FL!AH704</f>
        <v>0</v>
      </c>
      <c r="J697" s="170">
        <f>FL!AI704</f>
        <v>0</v>
      </c>
      <c r="K697" s="170">
        <f>FL!AK704</f>
        <v>0</v>
      </c>
      <c r="L697" s="170">
        <f>FL!AM704</f>
        <v>0</v>
      </c>
      <c r="M697" s="170">
        <f>FL!AN704</f>
        <v>0</v>
      </c>
      <c r="N697" s="170">
        <f>FL!AO704</f>
        <v>0</v>
      </c>
      <c r="O697" s="170">
        <f>FL!AP704</f>
        <v>0</v>
      </c>
      <c r="P697" s="170">
        <f>FL!AQ704</f>
        <v>0</v>
      </c>
      <c r="Q697" s="170">
        <f>COUNTIF(FL!AR704,"Oui")</f>
        <v>0</v>
      </c>
      <c r="R697" s="76"/>
      <c r="S697" s="170">
        <f>Oncho!K704</f>
        <v>0</v>
      </c>
      <c r="T697" s="170">
        <f>MAX(Oncho!AB704,Oncho!BA704)</f>
        <v>0</v>
      </c>
      <c r="U697" s="170">
        <f>MAX(Oncho!AC704,Oncho!BB704)</f>
        <v>0</v>
      </c>
      <c r="V697" s="170">
        <f>MAX(Oncho!AE704,Oncho!BD704)</f>
        <v>0</v>
      </c>
      <c r="W697" s="170">
        <f>MAX(Oncho!AF704,Oncho!BE704)</f>
        <v>0</v>
      </c>
      <c r="X697" s="170">
        <f>MAX(Oncho!AG704,Oncho!BF704)</f>
        <v>0</v>
      </c>
      <c r="Y697" s="170">
        <f>MAX(Oncho!AH704,Oncho!BG704)</f>
        <v>0</v>
      </c>
      <c r="Z697" s="170">
        <f>MAX(Oncho!AI704,Oncho!BH704)</f>
        <v>0</v>
      </c>
      <c r="AA697" s="170">
        <f>MAX(Oncho!AJ704,Oncho!BI704)</f>
        <v>0</v>
      </c>
      <c r="AB697" s="170">
        <f>MAX(COUNTIF(Oncho!AK704,"Oui"),COUNTIF(Oncho!BJ704,"Oui"))</f>
        <v>0</v>
      </c>
      <c r="AC697" s="76"/>
      <c r="AD697" s="170">
        <f>SCH!P706</f>
        <v>0</v>
      </c>
      <c r="AE697" s="170">
        <f>SCH!AI706</f>
        <v>0</v>
      </c>
      <c r="AF697" s="170">
        <f>SCH!AJ706</f>
        <v>0</v>
      </c>
      <c r="AG697" s="170">
        <f>SCH!AN706</f>
        <v>0</v>
      </c>
      <c r="AH697" s="170">
        <f>SCH!AO706</f>
        <v>0</v>
      </c>
      <c r="AI697" s="170">
        <f>SCH!AT706</f>
        <v>0</v>
      </c>
      <c r="AJ697" s="170">
        <f>SCH!AU706</f>
        <v>0</v>
      </c>
      <c r="AK697" s="170">
        <f>SCH!AV706</f>
        <v>0</v>
      </c>
      <c r="AL697" s="170">
        <f>SCH!AW706</f>
        <v>0</v>
      </c>
      <c r="AM697" s="170">
        <f>COUNTIF(SCH!AX706,"Oui")</f>
        <v>0</v>
      </c>
      <c r="AN697" s="76"/>
      <c r="AO697" s="170">
        <f>GeoH!P706</f>
        <v>0</v>
      </c>
      <c r="AP697" s="170">
        <f>MAX(GeoH!AK706,GeoH!BS706)</f>
        <v>0</v>
      </c>
      <c r="AQ697" s="170">
        <f>MAX(GeoH!AL706,GeoH!BT706)</f>
        <v>0</v>
      </c>
      <c r="AR697" s="170">
        <f>MAX(GeoH!AM706,GeoH!BU706)</f>
        <v>0</v>
      </c>
      <c r="AS697" s="170">
        <f>MAX(GeoH!AN706,GeoH!BV706)</f>
        <v>0</v>
      </c>
      <c r="AT697" s="170">
        <f>MAX(GeoH!AO706,GeoH!BW706)</f>
        <v>0</v>
      </c>
      <c r="AU697" s="170">
        <f>MAX(GeoH!AQ706,GeoH!BY706)</f>
        <v>0</v>
      </c>
      <c r="AV697" s="170">
        <f>MAX(GeoH!AR706,GeoH!BZ706)</f>
        <v>0</v>
      </c>
      <c r="AW697" s="170">
        <f>MAX(GeoH!AS706,GeoH!CA706)</f>
        <v>0</v>
      </c>
      <c r="AX697" s="170">
        <f>MAX(GeoH!AT706,GeoH!CB706)</f>
        <v>0</v>
      </c>
      <c r="AY697" s="170">
        <f>MAX(GeoH!AU706,GeoH!CC706)</f>
        <v>0</v>
      </c>
      <c r="AZ697" s="170">
        <f>MAX(GeoH!AV706,GeoH!CD706)</f>
        <v>0</v>
      </c>
      <c r="BA697" s="170">
        <f>MAX(GeoH!AW706,GeoH!CE706)</f>
        <v>0</v>
      </c>
      <c r="BB697" s="170">
        <f>MAX(GeoH!AX706,GeoH!CF706)</f>
        <v>0</v>
      </c>
      <c r="BC697" s="170">
        <f>MAX(GeoH!AY706,GeoH!CG706)</f>
        <v>0</v>
      </c>
      <c r="BD697" s="170">
        <f>MAX(GeoH!AZ706,GeoH!CH706)</f>
        <v>0</v>
      </c>
      <c r="BE697" s="170">
        <f>MAX(GeoH!BA706,GeoH!CI706)</f>
        <v>0</v>
      </c>
      <c r="BF697" s="170">
        <f>MAX(GeoH!BB706,GeoH!CJ706)</f>
        <v>0</v>
      </c>
      <c r="BG697" s="170">
        <f>MAX(COUNTIF(GeoH!BC706,"Oui"),COUNTIF(GeoH!CK706,"Oui"))</f>
        <v>0</v>
      </c>
      <c r="BH697" s="76"/>
      <c r="BI697" s="170">
        <f>Trachome!Q709</f>
        <v>0</v>
      </c>
      <c r="BJ697" s="170">
        <f>Trachome!AK709</f>
        <v>0</v>
      </c>
      <c r="BK697" s="170">
        <f>Trachome!AL709</f>
        <v>0</v>
      </c>
      <c r="BL697" s="170">
        <f>Trachome!AN709</f>
        <v>0</v>
      </c>
      <c r="BM697" s="170">
        <f>Trachome!AO709</f>
        <v>0</v>
      </c>
      <c r="BN697" s="170">
        <f>Trachome!AT709</f>
        <v>0</v>
      </c>
      <c r="BO697" s="170">
        <f>Trachome!AU709</f>
        <v>0</v>
      </c>
      <c r="BP697" s="170">
        <f>Trachome!AV709</f>
        <v>0</v>
      </c>
      <c r="BQ697" s="170">
        <f>Trachome!AW709</f>
        <v>0</v>
      </c>
      <c r="BR697" s="170">
        <f>COUNTIF(Trachome!AX709,"Oui")</f>
        <v>0</v>
      </c>
      <c r="BS697" s="76"/>
      <c r="BT697" s="170">
        <f t="shared" si="113"/>
        <v>0</v>
      </c>
      <c r="BU697" s="170">
        <f t="shared" si="114"/>
        <v>0</v>
      </c>
      <c r="BV697" s="170">
        <f t="shared" si="115"/>
        <v>0</v>
      </c>
      <c r="BW697" s="170">
        <f t="shared" si="116"/>
        <v>0</v>
      </c>
      <c r="BX697" s="170">
        <f t="shared" si="117"/>
        <v>0</v>
      </c>
      <c r="BY697" s="170">
        <f t="shared" si="120"/>
        <v>0</v>
      </c>
      <c r="BZ697" s="170">
        <f t="shared" si="121"/>
        <v>0</v>
      </c>
      <c r="CA697" s="170">
        <f t="shared" si="122"/>
        <v>0</v>
      </c>
      <c r="CB697" s="170">
        <f t="shared" si="118"/>
        <v>0</v>
      </c>
      <c r="CC697" s="170">
        <f t="shared" si="119"/>
        <v>0</v>
      </c>
    </row>
    <row r="698" spans="2:81" x14ac:dyDescent="0.25">
      <c r="B698" s="376">
        <f>'Données démographiques'!B706</f>
        <v>0</v>
      </c>
      <c r="C698" s="376">
        <f>'Données démographiques'!C706</f>
        <v>0</v>
      </c>
      <c r="D698" s="377">
        <f>'Données démographiques'!D706</f>
        <v>0</v>
      </c>
      <c r="E698" s="354"/>
      <c r="F698" s="377">
        <f>FL!M705</f>
        <v>0</v>
      </c>
      <c r="G698" s="377">
        <f>FL!AE705</f>
        <v>0</v>
      </c>
      <c r="H698" s="377">
        <f>FL!AF705</f>
        <v>0</v>
      </c>
      <c r="I698" s="377">
        <f>FL!AH705</f>
        <v>0</v>
      </c>
      <c r="J698" s="377">
        <f>FL!AI705</f>
        <v>0</v>
      </c>
      <c r="K698" s="377">
        <f>FL!AK705</f>
        <v>0</v>
      </c>
      <c r="L698" s="377">
        <f>FL!AM705</f>
        <v>0</v>
      </c>
      <c r="M698" s="377">
        <f>FL!AN705</f>
        <v>0</v>
      </c>
      <c r="N698" s="377">
        <f>FL!AO705</f>
        <v>0</v>
      </c>
      <c r="O698" s="377">
        <f>FL!AP705</f>
        <v>0</v>
      </c>
      <c r="P698" s="377">
        <f>FL!AQ705</f>
        <v>0</v>
      </c>
      <c r="Q698" s="377">
        <f>COUNTIF(FL!AR705,"Oui")</f>
        <v>0</v>
      </c>
      <c r="R698" s="354"/>
      <c r="S698" s="377">
        <f>Oncho!K705</f>
        <v>0</v>
      </c>
      <c r="T698" s="377">
        <f>MAX(Oncho!AB705,Oncho!BA705)</f>
        <v>0</v>
      </c>
      <c r="U698" s="377">
        <f>MAX(Oncho!AC705,Oncho!BB705)</f>
        <v>0</v>
      </c>
      <c r="V698" s="377">
        <f>MAX(Oncho!AE705,Oncho!BD705)</f>
        <v>0</v>
      </c>
      <c r="W698" s="377">
        <f>MAX(Oncho!AF705,Oncho!BE705)</f>
        <v>0</v>
      </c>
      <c r="X698" s="377">
        <f>MAX(Oncho!AG705,Oncho!BF705)</f>
        <v>0</v>
      </c>
      <c r="Y698" s="377">
        <f>MAX(Oncho!AH705,Oncho!BG705)</f>
        <v>0</v>
      </c>
      <c r="Z698" s="377">
        <f>MAX(Oncho!AI705,Oncho!BH705)</f>
        <v>0</v>
      </c>
      <c r="AA698" s="377">
        <f>MAX(Oncho!AJ705,Oncho!BI705)</f>
        <v>0</v>
      </c>
      <c r="AB698" s="377">
        <f>MAX(COUNTIF(Oncho!AK705,"Oui"),COUNTIF(Oncho!BJ705,"Oui"))</f>
        <v>0</v>
      </c>
      <c r="AC698" s="354"/>
      <c r="AD698" s="377">
        <f>SCH!P707</f>
        <v>0</v>
      </c>
      <c r="AE698" s="377">
        <f>SCH!AI707</f>
        <v>0</v>
      </c>
      <c r="AF698" s="377">
        <f>SCH!AJ707</f>
        <v>0</v>
      </c>
      <c r="AG698" s="377">
        <f>SCH!AN707</f>
        <v>0</v>
      </c>
      <c r="AH698" s="377">
        <f>SCH!AO707</f>
        <v>0</v>
      </c>
      <c r="AI698" s="377">
        <f>SCH!AT707</f>
        <v>0</v>
      </c>
      <c r="AJ698" s="377">
        <f>SCH!AU707</f>
        <v>0</v>
      </c>
      <c r="AK698" s="377">
        <f>SCH!AV707</f>
        <v>0</v>
      </c>
      <c r="AL698" s="377">
        <f>SCH!AW707</f>
        <v>0</v>
      </c>
      <c r="AM698" s="377">
        <f>COUNTIF(SCH!AX707,"Oui")</f>
        <v>0</v>
      </c>
      <c r="AN698" s="354"/>
      <c r="AO698" s="377">
        <f>GeoH!P707</f>
        <v>0</v>
      </c>
      <c r="AP698" s="377">
        <f>MAX(GeoH!AK707,GeoH!BS707)</f>
        <v>0</v>
      </c>
      <c r="AQ698" s="377">
        <f>MAX(GeoH!AL707,GeoH!BT707)</f>
        <v>0</v>
      </c>
      <c r="AR698" s="377">
        <f>MAX(GeoH!AM707,GeoH!BU707)</f>
        <v>0</v>
      </c>
      <c r="AS698" s="377">
        <f>MAX(GeoH!AN707,GeoH!BV707)</f>
        <v>0</v>
      </c>
      <c r="AT698" s="377">
        <f>MAX(GeoH!AO707,GeoH!BW707)</f>
        <v>0</v>
      </c>
      <c r="AU698" s="377">
        <f>MAX(GeoH!AQ707,GeoH!BY707)</f>
        <v>0</v>
      </c>
      <c r="AV698" s="377">
        <f>MAX(GeoH!AR707,GeoH!BZ707)</f>
        <v>0</v>
      </c>
      <c r="AW698" s="377">
        <f>MAX(GeoH!AS707,GeoH!CA707)</f>
        <v>0</v>
      </c>
      <c r="AX698" s="377">
        <f>MAX(GeoH!AT707,GeoH!CB707)</f>
        <v>0</v>
      </c>
      <c r="AY698" s="377">
        <f>MAX(GeoH!AU707,GeoH!CC707)</f>
        <v>0</v>
      </c>
      <c r="AZ698" s="377">
        <f>MAX(GeoH!AV707,GeoH!CD707)</f>
        <v>0</v>
      </c>
      <c r="BA698" s="377">
        <f>MAX(GeoH!AW707,GeoH!CE707)</f>
        <v>0</v>
      </c>
      <c r="BB698" s="377">
        <f>MAX(GeoH!AX707,GeoH!CF707)</f>
        <v>0</v>
      </c>
      <c r="BC698" s="377">
        <f>MAX(GeoH!AY707,GeoH!CG707)</f>
        <v>0</v>
      </c>
      <c r="BD698" s="377">
        <f>MAX(GeoH!AZ707,GeoH!CH707)</f>
        <v>0</v>
      </c>
      <c r="BE698" s="377">
        <f>MAX(GeoH!BA707,GeoH!CI707)</f>
        <v>0</v>
      </c>
      <c r="BF698" s="377">
        <f>MAX(GeoH!BB707,GeoH!CJ707)</f>
        <v>0</v>
      </c>
      <c r="BG698" s="377">
        <f>MAX(COUNTIF(GeoH!BC707,"Oui"),COUNTIF(GeoH!CK707,"Oui"))</f>
        <v>0</v>
      </c>
      <c r="BH698" s="354"/>
      <c r="BI698" s="377">
        <f>Trachome!Q710</f>
        <v>0</v>
      </c>
      <c r="BJ698" s="377">
        <f>Trachome!AK710</f>
        <v>0</v>
      </c>
      <c r="BK698" s="377">
        <f>Trachome!AL710</f>
        <v>0</v>
      </c>
      <c r="BL698" s="377">
        <f>Trachome!AN710</f>
        <v>0</v>
      </c>
      <c r="BM698" s="377">
        <f>Trachome!AO710</f>
        <v>0</v>
      </c>
      <c r="BN698" s="377">
        <f>Trachome!AT710</f>
        <v>0</v>
      </c>
      <c r="BO698" s="377">
        <f>Trachome!AU710</f>
        <v>0</v>
      </c>
      <c r="BP698" s="377">
        <f>Trachome!AV710</f>
        <v>0</v>
      </c>
      <c r="BQ698" s="377">
        <f>Trachome!AW710</f>
        <v>0</v>
      </c>
      <c r="BR698" s="377">
        <f>COUNTIF(Trachome!AX710,"Oui")</f>
        <v>0</v>
      </c>
      <c r="BS698" s="354"/>
      <c r="BT698" s="377">
        <f t="shared" si="113"/>
        <v>0</v>
      </c>
      <c r="BU698" s="377">
        <f t="shared" si="114"/>
        <v>0</v>
      </c>
      <c r="BV698" s="377">
        <f t="shared" si="115"/>
        <v>0</v>
      </c>
      <c r="BW698" s="377">
        <f t="shared" si="116"/>
        <v>0</v>
      </c>
      <c r="BX698" s="377">
        <f t="shared" si="117"/>
        <v>0</v>
      </c>
      <c r="BY698" s="377">
        <f t="shared" si="120"/>
        <v>0</v>
      </c>
      <c r="BZ698" s="377">
        <f t="shared" si="121"/>
        <v>0</v>
      </c>
      <c r="CA698" s="377">
        <f t="shared" si="122"/>
        <v>0</v>
      </c>
      <c r="CB698" s="377">
        <f t="shared" si="118"/>
        <v>0</v>
      </c>
      <c r="CC698" s="377">
        <f t="shared" si="119"/>
        <v>0</v>
      </c>
    </row>
    <row r="699" spans="2:81" x14ac:dyDescent="0.25">
      <c r="B699" s="169">
        <f>'Données démographiques'!B707</f>
        <v>0</v>
      </c>
      <c r="C699" s="169">
        <f>'Données démographiques'!C707</f>
        <v>0</v>
      </c>
      <c r="D699" s="170">
        <f>'Données démographiques'!D707</f>
        <v>0</v>
      </c>
      <c r="E699" s="76"/>
      <c r="F699" s="170">
        <f>FL!M706</f>
        <v>0</v>
      </c>
      <c r="G699" s="170">
        <f>FL!AE706</f>
        <v>0</v>
      </c>
      <c r="H699" s="170">
        <f>FL!AF706</f>
        <v>0</v>
      </c>
      <c r="I699" s="170">
        <f>FL!AH706</f>
        <v>0</v>
      </c>
      <c r="J699" s="170">
        <f>FL!AI706</f>
        <v>0</v>
      </c>
      <c r="K699" s="170">
        <f>FL!AK706</f>
        <v>0</v>
      </c>
      <c r="L699" s="170">
        <f>FL!AM706</f>
        <v>0</v>
      </c>
      <c r="M699" s="170">
        <f>FL!AN706</f>
        <v>0</v>
      </c>
      <c r="N699" s="170">
        <f>FL!AO706</f>
        <v>0</v>
      </c>
      <c r="O699" s="170">
        <f>FL!AP706</f>
        <v>0</v>
      </c>
      <c r="P699" s="170">
        <f>FL!AQ706</f>
        <v>0</v>
      </c>
      <c r="Q699" s="170">
        <f>COUNTIF(FL!AR706,"Oui")</f>
        <v>0</v>
      </c>
      <c r="R699" s="76"/>
      <c r="S699" s="170">
        <f>Oncho!K706</f>
        <v>0</v>
      </c>
      <c r="T699" s="170">
        <f>MAX(Oncho!AB706,Oncho!BA706)</f>
        <v>0</v>
      </c>
      <c r="U699" s="170">
        <f>MAX(Oncho!AC706,Oncho!BB706)</f>
        <v>0</v>
      </c>
      <c r="V699" s="170">
        <f>MAX(Oncho!AE706,Oncho!BD706)</f>
        <v>0</v>
      </c>
      <c r="W699" s="170">
        <f>MAX(Oncho!AF706,Oncho!BE706)</f>
        <v>0</v>
      </c>
      <c r="X699" s="170">
        <f>MAX(Oncho!AG706,Oncho!BF706)</f>
        <v>0</v>
      </c>
      <c r="Y699" s="170">
        <f>MAX(Oncho!AH706,Oncho!BG706)</f>
        <v>0</v>
      </c>
      <c r="Z699" s="170">
        <f>MAX(Oncho!AI706,Oncho!BH706)</f>
        <v>0</v>
      </c>
      <c r="AA699" s="170">
        <f>MAX(Oncho!AJ706,Oncho!BI706)</f>
        <v>0</v>
      </c>
      <c r="AB699" s="170">
        <f>MAX(COUNTIF(Oncho!AK706,"Oui"),COUNTIF(Oncho!BJ706,"Oui"))</f>
        <v>0</v>
      </c>
      <c r="AC699" s="76"/>
      <c r="AD699" s="170">
        <f>SCH!P708</f>
        <v>0</v>
      </c>
      <c r="AE699" s="170">
        <f>SCH!AI708</f>
        <v>0</v>
      </c>
      <c r="AF699" s="170">
        <f>SCH!AJ708</f>
        <v>0</v>
      </c>
      <c r="AG699" s="170">
        <f>SCH!AN708</f>
        <v>0</v>
      </c>
      <c r="AH699" s="170">
        <f>SCH!AO708</f>
        <v>0</v>
      </c>
      <c r="AI699" s="170">
        <f>SCH!AT708</f>
        <v>0</v>
      </c>
      <c r="AJ699" s="170">
        <f>SCH!AU708</f>
        <v>0</v>
      </c>
      <c r="AK699" s="170">
        <f>SCH!AV708</f>
        <v>0</v>
      </c>
      <c r="AL699" s="170">
        <f>SCH!AW708</f>
        <v>0</v>
      </c>
      <c r="AM699" s="170">
        <f>COUNTIF(SCH!AX708,"Oui")</f>
        <v>0</v>
      </c>
      <c r="AN699" s="76"/>
      <c r="AO699" s="170">
        <f>GeoH!P708</f>
        <v>0</v>
      </c>
      <c r="AP699" s="170">
        <f>MAX(GeoH!AK708,GeoH!BS708)</f>
        <v>0</v>
      </c>
      <c r="AQ699" s="170">
        <f>MAX(GeoH!AL708,GeoH!BT708)</f>
        <v>0</v>
      </c>
      <c r="AR699" s="170">
        <f>MAX(GeoH!AM708,GeoH!BU708)</f>
        <v>0</v>
      </c>
      <c r="AS699" s="170">
        <f>MAX(GeoH!AN708,GeoH!BV708)</f>
        <v>0</v>
      </c>
      <c r="AT699" s="170">
        <f>MAX(GeoH!AO708,GeoH!BW708)</f>
        <v>0</v>
      </c>
      <c r="AU699" s="170">
        <f>MAX(GeoH!AQ708,GeoH!BY708)</f>
        <v>0</v>
      </c>
      <c r="AV699" s="170">
        <f>MAX(GeoH!AR708,GeoH!BZ708)</f>
        <v>0</v>
      </c>
      <c r="AW699" s="170">
        <f>MAX(GeoH!AS708,GeoH!CA708)</f>
        <v>0</v>
      </c>
      <c r="AX699" s="170">
        <f>MAX(GeoH!AT708,GeoH!CB708)</f>
        <v>0</v>
      </c>
      <c r="AY699" s="170">
        <f>MAX(GeoH!AU708,GeoH!CC708)</f>
        <v>0</v>
      </c>
      <c r="AZ699" s="170">
        <f>MAX(GeoH!AV708,GeoH!CD708)</f>
        <v>0</v>
      </c>
      <c r="BA699" s="170">
        <f>MAX(GeoH!AW708,GeoH!CE708)</f>
        <v>0</v>
      </c>
      <c r="BB699" s="170">
        <f>MAX(GeoH!AX708,GeoH!CF708)</f>
        <v>0</v>
      </c>
      <c r="BC699" s="170">
        <f>MAX(GeoH!AY708,GeoH!CG708)</f>
        <v>0</v>
      </c>
      <c r="BD699" s="170">
        <f>MAX(GeoH!AZ708,GeoH!CH708)</f>
        <v>0</v>
      </c>
      <c r="BE699" s="170">
        <f>MAX(GeoH!BA708,GeoH!CI708)</f>
        <v>0</v>
      </c>
      <c r="BF699" s="170">
        <f>MAX(GeoH!BB708,GeoH!CJ708)</f>
        <v>0</v>
      </c>
      <c r="BG699" s="170">
        <f>MAX(COUNTIF(GeoH!BC708,"Oui"),COUNTIF(GeoH!CK708,"Oui"))</f>
        <v>0</v>
      </c>
      <c r="BH699" s="76"/>
      <c r="BI699" s="170">
        <f>Trachome!Q711</f>
        <v>0</v>
      </c>
      <c r="BJ699" s="170">
        <f>Trachome!AK711</f>
        <v>0</v>
      </c>
      <c r="BK699" s="170">
        <f>Trachome!AL711</f>
        <v>0</v>
      </c>
      <c r="BL699" s="170">
        <f>Trachome!AN711</f>
        <v>0</v>
      </c>
      <c r="BM699" s="170">
        <f>Trachome!AO711</f>
        <v>0</v>
      </c>
      <c r="BN699" s="170">
        <f>Trachome!AT711</f>
        <v>0</v>
      </c>
      <c r="BO699" s="170">
        <f>Trachome!AU711</f>
        <v>0</v>
      </c>
      <c r="BP699" s="170">
        <f>Trachome!AV711</f>
        <v>0</v>
      </c>
      <c r="BQ699" s="170">
        <f>Trachome!AW711</f>
        <v>0</v>
      </c>
      <c r="BR699" s="170">
        <f>COUNTIF(Trachome!AX711,"Oui")</f>
        <v>0</v>
      </c>
      <c r="BS699" s="76"/>
      <c r="BT699" s="170">
        <f t="shared" si="113"/>
        <v>0</v>
      </c>
      <c r="BU699" s="170">
        <f t="shared" si="114"/>
        <v>0</v>
      </c>
      <c r="BV699" s="170">
        <f t="shared" si="115"/>
        <v>0</v>
      </c>
      <c r="BW699" s="170">
        <f t="shared" si="116"/>
        <v>0</v>
      </c>
      <c r="BX699" s="170">
        <f t="shared" si="117"/>
        <v>0</v>
      </c>
      <c r="BY699" s="170">
        <f t="shared" si="120"/>
        <v>0</v>
      </c>
      <c r="BZ699" s="170">
        <f t="shared" si="121"/>
        <v>0</v>
      </c>
      <c r="CA699" s="170">
        <f t="shared" si="122"/>
        <v>0</v>
      </c>
      <c r="CB699" s="170">
        <f t="shared" si="118"/>
        <v>0</v>
      </c>
      <c r="CC699" s="170">
        <f t="shared" si="119"/>
        <v>0</v>
      </c>
    </row>
    <row r="700" spans="2:81" x14ac:dyDescent="0.25">
      <c r="B700" s="376">
        <f>'Données démographiques'!B708</f>
        <v>0</v>
      </c>
      <c r="C700" s="376">
        <f>'Données démographiques'!C708</f>
        <v>0</v>
      </c>
      <c r="D700" s="377">
        <f>'Données démographiques'!D708</f>
        <v>0</v>
      </c>
      <c r="E700" s="354"/>
      <c r="F700" s="377">
        <f>FL!M707</f>
        <v>0</v>
      </c>
      <c r="G700" s="377">
        <f>FL!AE707</f>
        <v>0</v>
      </c>
      <c r="H700" s="377">
        <f>FL!AF707</f>
        <v>0</v>
      </c>
      <c r="I700" s="377">
        <f>FL!AH707</f>
        <v>0</v>
      </c>
      <c r="J700" s="377">
        <f>FL!AI707</f>
        <v>0</v>
      </c>
      <c r="K700" s="377">
        <f>FL!AK707</f>
        <v>0</v>
      </c>
      <c r="L700" s="377">
        <f>FL!AM707</f>
        <v>0</v>
      </c>
      <c r="M700" s="377">
        <f>FL!AN707</f>
        <v>0</v>
      </c>
      <c r="N700" s="377">
        <f>FL!AO707</f>
        <v>0</v>
      </c>
      <c r="O700" s="377">
        <f>FL!AP707</f>
        <v>0</v>
      </c>
      <c r="P700" s="377">
        <f>FL!AQ707</f>
        <v>0</v>
      </c>
      <c r="Q700" s="377">
        <f>COUNTIF(FL!AR707,"Oui")</f>
        <v>0</v>
      </c>
      <c r="R700" s="354"/>
      <c r="S700" s="377">
        <f>Oncho!K707</f>
        <v>0</v>
      </c>
      <c r="T700" s="377">
        <f>MAX(Oncho!AB707,Oncho!BA707)</f>
        <v>0</v>
      </c>
      <c r="U700" s="377">
        <f>MAX(Oncho!AC707,Oncho!BB707)</f>
        <v>0</v>
      </c>
      <c r="V700" s="377">
        <f>MAX(Oncho!AE707,Oncho!BD707)</f>
        <v>0</v>
      </c>
      <c r="W700" s="377">
        <f>MAX(Oncho!AF707,Oncho!BE707)</f>
        <v>0</v>
      </c>
      <c r="X700" s="377">
        <f>MAX(Oncho!AG707,Oncho!BF707)</f>
        <v>0</v>
      </c>
      <c r="Y700" s="377">
        <f>MAX(Oncho!AH707,Oncho!BG707)</f>
        <v>0</v>
      </c>
      <c r="Z700" s="377">
        <f>MAX(Oncho!AI707,Oncho!BH707)</f>
        <v>0</v>
      </c>
      <c r="AA700" s="377">
        <f>MAX(Oncho!AJ707,Oncho!BI707)</f>
        <v>0</v>
      </c>
      <c r="AB700" s="377">
        <f>MAX(COUNTIF(Oncho!AK707,"Oui"),COUNTIF(Oncho!BJ707,"Oui"))</f>
        <v>0</v>
      </c>
      <c r="AC700" s="354"/>
      <c r="AD700" s="377">
        <f>SCH!P709</f>
        <v>0</v>
      </c>
      <c r="AE700" s="377">
        <f>SCH!AI709</f>
        <v>0</v>
      </c>
      <c r="AF700" s="377">
        <f>SCH!AJ709</f>
        <v>0</v>
      </c>
      <c r="AG700" s="377">
        <f>SCH!AN709</f>
        <v>0</v>
      </c>
      <c r="AH700" s="377">
        <f>SCH!AO709</f>
        <v>0</v>
      </c>
      <c r="AI700" s="377">
        <f>SCH!AT709</f>
        <v>0</v>
      </c>
      <c r="AJ700" s="377">
        <f>SCH!AU709</f>
        <v>0</v>
      </c>
      <c r="AK700" s="377">
        <f>SCH!AV709</f>
        <v>0</v>
      </c>
      <c r="AL700" s="377">
        <f>SCH!AW709</f>
        <v>0</v>
      </c>
      <c r="AM700" s="377">
        <f>COUNTIF(SCH!AX709,"Oui")</f>
        <v>0</v>
      </c>
      <c r="AN700" s="354"/>
      <c r="AO700" s="377">
        <f>GeoH!P709</f>
        <v>0</v>
      </c>
      <c r="AP700" s="377">
        <f>MAX(GeoH!AK709,GeoH!BS709)</f>
        <v>0</v>
      </c>
      <c r="AQ700" s="377">
        <f>MAX(GeoH!AL709,GeoH!BT709)</f>
        <v>0</v>
      </c>
      <c r="AR700" s="377">
        <f>MAX(GeoH!AM709,GeoH!BU709)</f>
        <v>0</v>
      </c>
      <c r="AS700" s="377">
        <f>MAX(GeoH!AN709,GeoH!BV709)</f>
        <v>0</v>
      </c>
      <c r="AT700" s="377">
        <f>MAX(GeoH!AO709,GeoH!BW709)</f>
        <v>0</v>
      </c>
      <c r="AU700" s="377">
        <f>MAX(GeoH!AQ709,GeoH!BY709)</f>
        <v>0</v>
      </c>
      <c r="AV700" s="377">
        <f>MAX(GeoH!AR709,GeoH!BZ709)</f>
        <v>0</v>
      </c>
      <c r="AW700" s="377">
        <f>MAX(GeoH!AS709,GeoH!CA709)</f>
        <v>0</v>
      </c>
      <c r="AX700" s="377">
        <f>MAX(GeoH!AT709,GeoH!CB709)</f>
        <v>0</v>
      </c>
      <c r="AY700" s="377">
        <f>MAX(GeoH!AU709,GeoH!CC709)</f>
        <v>0</v>
      </c>
      <c r="AZ700" s="377">
        <f>MAX(GeoH!AV709,GeoH!CD709)</f>
        <v>0</v>
      </c>
      <c r="BA700" s="377">
        <f>MAX(GeoH!AW709,GeoH!CE709)</f>
        <v>0</v>
      </c>
      <c r="BB700" s="377">
        <f>MAX(GeoH!AX709,GeoH!CF709)</f>
        <v>0</v>
      </c>
      <c r="BC700" s="377">
        <f>MAX(GeoH!AY709,GeoH!CG709)</f>
        <v>0</v>
      </c>
      <c r="BD700" s="377">
        <f>MAX(GeoH!AZ709,GeoH!CH709)</f>
        <v>0</v>
      </c>
      <c r="BE700" s="377">
        <f>MAX(GeoH!BA709,GeoH!CI709)</f>
        <v>0</v>
      </c>
      <c r="BF700" s="377">
        <f>MAX(GeoH!BB709,GeoH!CJ709)</f>
        <v>0</v>
      </c>
      <c r="BG700" s="377">
        <f>MAX(COUNTIF(GeoH!BC709,"Oui"),COUNTIF(GeoH!CK709,"Oui"))</f>
        <v>0</v>
      </c>
      <c r="BH700" s="354"/>
      <c r="BI700" s="377">
        <f>Trachome!Q712</f>
        <v>0</v>
      </c>
      <c r="BJ700" s="377">
        <f>Trachome!AK712</f>
        <v>0</v>
      </c>
      <c r="BK700" s="377">
        <f>Trachome!AL712</f>
        <v>0</v>
      </c>
      <c r="BL700" s="377">
        <f>Trachome!AN712</f>
        <v>0</v>
      </c>
      <c r="BM700" s="377">
        <f>Trachome!AO712</f>
        <v>0</v>
      </c>
      <c r="BN700" s="377">
        <f>Trachome!AT712</f>
        <v>0</v>
      </c>
      <c r="BO700" s="377">
        <f>Trachome!AU712</f>
        <v>0</v>
      </c>
      <c r="BP700" s="377">
        <f>Trachome!AV712</f>
        <v>0</v>
      </c>
      <c r="BQ700" s="377">
        <f>Trachome!AW712</f>
        <v>0</v>
      </c>
      <c r="BR700" s="377">
        <f>COUNTIF(Trachome!AX712,"Oui")</f>
        <v>0</v>
      </c>
      <c r="BS700" s="354"/>
      <c r="BT700" s="377">
        <f t="shared" si="113"/>
        <v>0</v>
      </c>
      <c r="BU700" s="377">
        <f t="shared" si="114"/>
        <v>0</v>
      </c>
      <c r="BV700" s="377">
        <f t="shared" si="115"/>
        <v>0</v>
      </c>
      <c r="BW700" s="377">
        <f t="shared" si="116"/>
        <v>0</v>
      </c>
      <c r="BX700" s="377">
        <f t="shared" si="117"/>
        <v>0</v>
      </c>
      <c r="BY700" s="377">
        <f t="shared" si="120"/>
        <v>0</v>
      </c>
      <c r="BZ700" s="377">
        <f t="shared" si="121"/>
        <v>0</v>
      </c>
      <c r="CA700" s="377">
        <f t="shared" si="122"/>
        <v>0</v>
      </c>
      <c r="CB700" s="377">
        <f t="shared" si="118"/>
        <v>0</v>
      </c>
      <c r="CC700" s="377">
        <f t="shared" si="119"/>
        <v>0</v>
      </c>
    </row>
    <row r="701" spans="2:81" x14ac:dyDescent="0.25">
      <c r="B701" s="169">
        <f>'Données démographiques'!B709</f>
        <v>0</v>
      </c>
      <c r="C701" s="169">
        <f>'Données démographiques'!C709</f>
        <v>0</v>
      </c>
      <c r="D701" s="170">
        <f>'Données démographiques'!D709</f>
        <v>0</v>
      </c>
      <c r="E701" s="76"/>
      <c r="F701" s="170">
        <f>FL!M708</f>
        <v>0</v>
      </c>
      <c r="G701" s="170">
        <f>FL!AE708</f>
        <v>0</v>
      </c>
      <c r="H701" s="170">
        <f>FL!AF708</f>
        <v>0</v>
      </c>
      <c r="I701" s="170">
        <f>FL!AH708</f>
        <v>0</v>
      </c>
      <c r="J701" s="170">
        <f>FL!AI708</f>
        <v>0</v>
      </c>
      <c r="K701" s="170">
        <f>FL!AK708</f>
        <v>0</v>
      </c>
      <c r="L701" s="170">
        <f>FL!AM708</f>
        <v>0</v>
      </c>
      <c r="M701" s="170">
        <f>FL!AN708</f>
        <v>0</v>
      </c>
      <c r="N701" s="170">
        <f>FL!AO708</f>
        <v>0</v>
      </c>
      <c r="O701" s="170">
        <f>FL!AP708</f>
        <v>0</v>
      </c>
      <c r="P701" s="170">
        <f>FL!AQ708</f>
        <v>0</v>
      </c>
      <c r="Q701" s="170">
        <f>COUNTIF(FL!AR708,"Oui")</f>
        <v>0</v>
      </c>
      <c r="R701" s="76"/>
      <c r="S701" s="170">
        <f>Oncho!K708</f>
        <v>0</v>
      </c>
      <c r="T701" s="170">
        <f>MAX(Oncho!AB708,Oncho!BA708)</f>
        <v>0</v>
      </c>
      <c r="U701" s="170">
        <f>MAX(Oncho!AC708,Oncho!BB708)</f>
        <v>0</v>
      </c>
      <c r="V701" s="170">
        <f>MAX(Oncho!AE708,Oncho!BD708)</f>
        <v>0</v>
      </c>
      <c r="W701" s="170">
        <f>MAX(Oncho!AF708,Oncho!BE708)</f>
        <v>0</v>
      </c>
      <c r="X701" s="170">
        <f>MAX(Oncho!AG708,Oncho!BF708)</f>
        <v>0</v>
      </c>
      <c r="Y701" s="170">
        <f>MAX(Oncho!AH708,Oncho!BG708)</f>
        <v>0</v>
      </c>
      <c r="Z701" s="170">
        <f>MAX(Oncho!AI708,Oncho!BH708)</f>
        <v>0</v>
      </c>
      <c r="AA701" s="170">
        <f>MAX(Oncho!AJ708,Oncho!BI708)</f>
        <v>0</v>
      </c>
      <c r="AB701" s="170">
        <f>MAX(COUNTIF(Oncho!AK708,"Oui"),COUNTIF(Oncho!BJ708,"Oui"))</f>
        <v>0</v>
      </c>
      <c r="AC701" s="76"/>
      <c r="AD701" s="170">
        <f>SCH!P710</f>
        <v>0</v>
      </c>
      <c r="AE701" s="170">
        <f>SCH!AI710</f>
        <v>0</v>
      </c>
      <c r="AF701" s="170">
        <f>SCH!AJ710</f>
        <v>0</v>
      </c>
      <c r="AG701" s="170">
        <f>SCH!AN710</f>
        <v>0</v>
      </c>
      <c r="AH701" s="170">
        <f>SCH!AO710</f>
        <v>0</v>
      </c>
      <c r="AI701" s="170">
        <f>SCH!AT710</f>
        <v>0</v>
      </c>
      <c r="AJ701" s="170">
        <f>SCH!AU710</f>
        <v>0</v>
      </c>
      <c r="AK701" s="170">
        <f>SCH!AV710</f>
        <v>0</v>
      </c>
      <c r="AL701" s="170">
        <f>SCH!AW710</f>
        <v>0</v>
      </c>
      <c r="AM701" s="170">
        <f>COUNTIF(SCH!AX710,"Oui")</f>
        <v>0</v>
      </c>
      <c r="AN701" s="76"/>
      <c r="AO701" s="170">
        <f>GeoH!P710</f>
        <v>0</v>
      </c>
      <c r="AP701" s="170">
        <f>MAX(GeoH!AK710,GeoH!BS710)</f>
        <v>0</v>
      </c>
      <c r="AQ701" s="170">
        <f>MAX(GeoH!AL710,GeoH!BT710)</f>
        <v>0</v>
      </c>
      <c r="AR701" s="170">
        <f>MAX(GeoH!AM710,GeoH!BU710)</f>
        <v>0</v>
      </c>
      <c r="AS701" s="170">
        <f>MAX(GeoH!AN710,GeoH!BV710)</f>
        <v>0</v>
      </c>
      <c r="AT701" s="170">
        <f>MAX(GeoH!AO710,GeoH!BW710)</f>
        <v>0</v>
      </c>
      <c r="AU701" s="170">
        <f>MAX(GeoH!AQ710,GeoH!BY710)</f>
        <v>0</v>
      </c>
      <c r="AV701" s="170">
        <f>MAX(GeoH!AR710,GeoH!BZ710)</f>
        <v>0</v>
      </c>
      <c r="AW701" s="170">
        <f>MAX(GeoH!AS710,GeoH!CA710)</f>
        <v>0</v>
      </c>
      <c r="AX701" s="170">
        <f>MAX(GeoH!AT710,GeoH!CB710)</f>
        <v>0</v>
      </c>
      <c r="AY701" s="170">
        <f>MAX(GeoH!AU710,GeoH!CC710)</f>
        <v>0</v>
      </c>
      <c r="AZ701" s="170">
        <f>MAX(GeoH!AV710,GeoH!CD710)</f>
        <v>0</v>
      </c>
      <c r="BA701" s="170">
        <f>MAX(GeoH!AW710,GeoH!CE710)</f>
        <v>0</v>
      </c>
      <c r="BB701" s="170">
        <f>MAX(GeoH!AX710,GeoH!CF710)</f>
        <v>0</v>
      </c>
      <c r="BC701" s="170">
        <f>MAX(GeoH!AY710,GeoH!CG710)</f>
        <v>0</v>
      </c>
      <c r="BD701" s="170">
        <f>MAX(GeoH!AZ710,GeoH!CH710)</f>
        <v>0</v>
      </c>
      <c r="BE701" s="170">
        <f>MAX(GeoH!BA710,GeoH!CI710)</f>
        <v>0</v>
      </c>
      <c r="BF701" s="170">
        <f>MAX(GeoH!BB710,GeoH!CJ710)</f>
        <v>0</v>
      </c>
      <c r="BG701" s="170">
        <f>MAX(COUNTIF(GeoH!BC710,"Oui"),COUNTIF(GeoH!CK710,"Oui"))</f>
        <v>0</v>
      </c>
      <c r="BH701" s="76"/>
      <c r="BI701" s="170">
        <f>Trachome!Q713</f>
        <v>0</v>
      </c>
      <c r="BJ701" s="170">
        <f>Trachome!AK713</f>
        <v>0</v>
      </c>
      <c r="BK701" s="170">
        <f>Trachome!AL713</f>
        <v>0</v>
      </c>
      <c r="BL701" s="170">
        <f>Trachome!AN713</f>
        <v>0</v>
      </c>
      <c r="BM701" s="170">
        <f>Trachome!AO713</f>
        <v>0</v>
      </c>
      <c r="BN701" s="170">
        <f>Trachome!AT713</f>
        <v>0</v>
      </c>
      <c r="BO701" s="170">
        <f>Trachome!AU713</f>
        <v>0</v>
      </c>
      <c r="BP701" s="170">
        <f>Trachome!AV713</f>
        <v>0</v>
      </c>
      <c r="BQ701" s="170">
        <f>Trachome!AW713</f>
        <v>0</v>
      </c>
      <c r="BR701" s="170">
        <f>COUNTIF(Trachome!AX713,"Oui")</f>
        <v>0</v>
      </c>
      <c r="BS701" s="76"/>
      <c r="BT701" s="170">
        <f t="shared" si="113"/>
        <v>0</v>
      </c>
      <c r="BU701" s="170">
        <f t="shared" si="114"/>
        <v>0</v>
      </c>
      <c r="BV701" s="170">
        <f t="shared" si="115"/>
        <v>0</v>
      </c>
      <c r="BW701" s="170">
        <f t="shared" si="116"/>
        <v>0</v>
      </c>
      <c r="BX701" s="170">
        <f t="shared" si="117"/>
        <v>0</v>
      </c>
      <c r="BY701" s="170">
        <f t="shared" si="120"/>
        <v>0</v>
      </c>
      <c r="BZ701" s="170">
        <f t="shared" si="121"/>
        <v>0</v>
      </c>
      <c r="CA701" s="170">
        <f t="shared" si="122"/>
        <v>0</v>
      </c>
      <c r="CB701" s="170">
        <f t="shared" si="118"/>
        <v>0</v>
      </c>
      <c r="CC701" s="170">
        <f t="shared" si="119"/>
        <v>0</v>
      </c>
    </row>
    <row r="702" spans="2:81" x14ac:dyDescent="0.25">
      <c r="B702" s="376">
        <f>'Données démographiques'!B710</f>
        <v>0</v>
      </c>
      <c r="C702" s="376">
        <f>'Données démographiques'!C710</f>
        <v>0</v>
      </c>
      <c r="D702" s="377">
        <f>'Données démographiques'!D710</f>
        <v>0</v>
      </c>
      <c r="E702" s="354"/>
      <c r="F702" s="377">
        <f>FL!M709</f>
        <v>0</v>
      </c>
      <c r="G702" s="377">
        <f>FL!AE709</f>
        <v>0</v>
      </c>
      <c r="H702" s="377">
        <f>FL!AF709</f>
        <v>0</v>
      </c>
      <c r="I702" s="377">
        <f>FL!AH709</f>
        <v>0</v>
      </c>
      <c r="J702" s="377">
        <f>FL!AI709</f>
        <v>0</v>
      </c>
      <c r="K702" s="377">
        <f>FL!AK709</f>
        <v>0</v>
      </c>
      <c r="L702" s="377">
        <f>FL!AM709</f>
        <v>0</v>
      </c>
      <c r="M702" s="377">
        <f>FL!AN709</f>
        <v>0</v>
      </c>
      <c r="N702" s="377">
        <f>FL!AO709</f>
        <v>0</v>
      </c>
      <c r="O702" s="377">
        <f>FL!AP709</f>
        <v>0</v>
      </c>
      <c r="P702" s="377">
        <f>FL!AQ709</f>
        <v>0</v>
      </c>
      <c r="Q702" s="377">
        <f>COUNTIF(FL!AR709,"Oui")</f>
        <v>0</v>
      </c>
      <c r="R702" s="354"/>
      <c r="S702" s="377">
        <f>Oncho!K709</f>
        <v>0</v>
      </c>
      <c r="T702" s="377">
        <f>MAX(Oncho!AB709,Oncho!BA709)</f>
        <v>0</v>
      </c>
      <c r="U702" s="377">
        <f>MAX(Oncho!AC709,Oncho!BB709)</f>
        <v>0</v>
      </c>
      <c r="V702" s="377">
        <f>MAX(Oncho!AE709,Oncho!BD709)</f>
        <v>0</v>
      </c>
      <c r="W702" s="377">
        <f>MAX(Oncho!AF709,Oncho!BE709)</f>
        <v>0</v>
      </c>
      <c r="X702" s="377">
        <f>MAX(Oncho!AG709,Oncho!BF709)</f>
        <v>0</v>
      </c>
      <c r="Y702" s="377">
        <f>MAX(Oncho!AH709,Oncho!BG709)</f>
        <v>0</v>
      </c>
      <c r="Z702" s="377">
        <f>MAX(Oncho!AI709,Oncho!BH709)</f>
        <v>0</v>
      </c>
      <c r="AA702" s="377">
        <f>MAX(Oncho!AJ709,Oncho!BI709)</f>
        <v>0</v>
      </c>
      <c r="AB702" s="377">
        <f>MAX(COUNTIF(Oncho!AK709,"Oui"),COUNTIF(Oncho!BJ709,"Oui"))</f>
        <v>0</v>
      </c>
      <c r="AC702" s="354"/>
      <c r="AD702" s="377">
        <f>SCH!P711</f>
        <v>0</v>
      </c>
      <c r="AE702" s="377">
        <f>SCH!AI711</f>
        <v>0</v>
      </c>
      <c r="AF702" s="377">
        <f>SCH!AJ711</f>
        <v>0</v>
      </c>
      <c r="AG702" s="377">
        <f>SCH!AN711</f>
        <v>0</v>
      </c>
      <c r="AH702" s="377">
        <f>SCH!AO711</f>
        <v>0</v>
      </c>
      <c r="AI702" s="377">
        <f>SCH!AT711</f>
        <v>0</v>
      </c>
      <c r="AJ702" s="377">
        <f>SCH!AU711</f>
        <v>0</v>
      </c>
      <c r="AK702" s="377">
        <f>SCH!AV711</f>
        <v>0</v>
      </c>
      <c r="AL702" s="377">
        <f>SCH!AW711</f>
        <v>0</v>
      </c>
      <c r="AM702" s="377">
        <f>COUNTIF(SCH!AX711,"Oui")</f>
        <v>0</v>
      </c>
      <c r="AN702" s="354"/>
      <c r="AO702" s="377">
        <f>GeoH!P711</f>
        <v>0</v>
      </c>
      <c r="AP702" s="377">
        <f>MAX(GeoH!AK711,GeoH!BS711)</f>
        <v>0</v>
      </c>
      <c r="AQ702" s="377">
        <f>MAX(GeoH!AL711,GeoH!BT711)</f>
        <v>0</v>
      </c>
      <c r="AR702" s="377">
        <f>MAX(GeoH!AM711,GeoH!BU711)</f>
        <v>0</v>
      </c>
      <c r="AS702" s="377">
        <f>MAX(GeoH!AN711,GeoH!BV711)</f>
        <v>0</v>
      </c>
      <c r="AT702" s="377">
        <f>MAX(GeoH!AO711,GeoH!BW711)</f>
        <v>0</v>
      </c>
      <c r="AU702" s="377">
        <f>MAX(GeoH!AQ711,GeoH!BY711)</f>
        <v>0</v>
      </c>
      <c r="AV702" s="377">
        <f>MAX(GeoH!AR711,GeoH!BZ711)</f>
        <v>0</v>
      </c>
      <c r="AW702" s="377">
        <f>MAX(GeoH!AS711,GeoH!CA711)</f>
        <v>0</v>
      </c>
      <c r="AX702" s="377">
        <f>MAX(GeoH!AT711,GeoH!CB711)</f>
        <v>0</v>
      </c>
      <c r="AY702" s="377">
        <f>MAX(GeoH!AU711,GeoH!CC711)</f>
        <v>0</v>
      </c>
      <c r="AZ702" s="377">
        <f>MAX(GeoH!AV711,GeoH!CD711)</f>
        <v>0</v>
      </c>
      <c r="BA702" s="377">
        <f>MAX(GeoH!AW711,GeoH!CE711)</f>
        <v>0</v>
      </c>
      <c r="BB702" s="377">
        <f>MAX(GeoH!AX711,GeoH!CF711)</f>
        <v>0</v>
      </c>
      <c r="BC702" s="377">
        <f>MAX(GeoH!AY711,GeoH!CG711)</f>
        <v>0</v>
      </c>
      <c r="BD702" s="377">
        <f>MAX(GeoH!AZ711,GeoH!CH711)</f>
        <v>0</v>
      </c>
      <c r="BE702" s="377">
        <f>MAX(GeoH!BA711,GeoH!CI711)</f>
        <v>0</v>
      </c>
      <c r="BF702" s="377">
        <f>MAX(GeoH!BB711,GeoH!CJ711)</f>
        <v>0</v>
      </c>
      <c r="BG702" s="377">
        <f>MAX(COUNTIF(GeoH!BC711,"Oui"),COUNTIF(GeoH!CK711,"Oui"))</f>
        <v>0</v>
      </c>
      <c r="BH702" s="354"/>
      <c r="BI702" s="377">
        <f>Trachome!Q714</f>
        <v>0</v>
      </c>
      <c r="BJ702" s="377">
        <f>Trachome!AK714</f>
        <v>0</v>
      </c>
      <c r="BK702" s="377">
        <f>Trachome!AL714</f>
        <v>0</v>
      </c>
      <c r="BL702" s="377">
        <f>Trachome!AN714</f>
        <v>0</v>
      </c>
      <c r="BM702" s="377">
        <f>Trachome!AO714</f>
        <v>0</v>
      </c>
      <c r="BN702" s="377">
        <f>Trachome!AT714</f>
        <v>0</v>
      </c>
      <c r="BO702" s="377">
        <f>Trachome!AU714</f>
        <v>0</v>
      </c>
      <c r="BP702" s="377">
        <f>Trachome!AV714</f>
        <v>0</v>
      </c>
      <c r="BQ702" s="377">
        <f>Trachome!AW714</f>
        <v>0</v>
      </c>
      <c r="BR702" s="377">
        <f>COUNTIF(Trachome!AX714,"Oui")</f>
        <v>0</v>
      </c>
      <c r="BS702" s="354"/>
      <c r="BT702" s="377">
        <f t="shared" si="113"/>
        <v>0</v>
      </c>
      <c r="BU702" s="377">
        <f t="shared" si="114"/>
        <v>0</v>
      </c>
      <c r="BV702" s="377">
        <f t="shared" si="115"/>
        <v>0</v>
      </c>
      <c r="BW702" s="377">
        <f t="shared" si="116"/>
        <v>0</v>
      </c>
      <c r="BX702" s="377">
        <f t="shared" si="117"/>
        <v>0</v>
      </c>
      <c r="BY702" s="377">
        <f t="shared" si="120"/>
        <v>0</v>
      </c>
      <c r="BZ702" s="377">
        <f t="shared" si="121"/>
        <v>0</v>
      </c>
      <c r="CA702" s="377">
        <f t="shared" si="122"/>
        <v>0</v>
      </c>
      <c r="CB702" s="377">
        <f t="shared" si="118"/>
        <v>0</v>
      </c>
      <c r="CC702" s="377">
        <f t="shared" si="119"/>
        <v>0</v>
      </c>
    </row>
    <row r="703" spans="2:81" x14ac:dyDescent="0.25">
      <c r="B703" s="169">
        <f>'Données démographiques'!B711</f>
        <v>0</v>
      </c>
      <c r="C703" s="169">
        <f>'Données démographiques'!C711</f>
        <v>0</v>
      </c>
      <c r="D703" s="170">
        <f>'Données démographiques'!D711</f>
        <v>0</v>
      </c>
      <c r="E703" s="76"/>
      <c r="F703" s="170">
        <f>FL!M710</f>
        <v>0</v>
      </c>
      <c r="G703" s="170">
        <f>FL!AE710</f>
        <v>0</v>
      </c>
      <c r="H703" s="170">
        <f>FL!AF710</f>
        <v>0</v>
      </c>
      <c r="I703" s="170">
        <f>FL!AH710</f>
        <v>0</v>
      </c>
      <c r="J703" s="170">
        <f>FL!AI710</f>
        <v>0</v>
      </c>
      <c r="K703" s="170">
        <f>FL!AK710</f>
        <v>0</v>
      </c>
      <c r="L703" s="170">
        <f>FL!AM710</f>
        <v>0</v>
      </c>
      <c r="M703" s="170">
        <f>FL!AN710</f>
        <v>0</v>
      </c>
      <c r="N703" s="170">
        <f>FL!AO710</f>
        <v>0</v>
      </c>
      <c r="O703" s="170">
        <f>FL!AP710</f>
        <v>0</v>
      </c>
      <c r="P703" s="170">
        <f>FL!AQ710</f>
        <v>0</v>
      </c>
      <c r="Q703" s="170">
        <f>COUNTIF(FL!AR710,"Oui")</f>
        <v>0</v>
      </c>
      <c r="R703" s="76"/>
      <c r="S703" s="170">
        <f>Oncho!K710</f>
        <v>0</v>
      </c>
      <c r="T703" s="170">
        <f>MAX(Oncho!AB710,Oncho!BA710)</f>
        <v>0</v>
      </c>
      <c r="U703" s="170">
        <f>MAX(Oncho!AC710,Oncho!BB710)</f>
        <v>0</v>
      </c>
      <c r="V703" s="170">
        <f>MAX(Oncho!AE710,Oncho!BD710)</f>
        <v>0</v>
      </c>
      <c r="W703" s="170">
        <f>MAX(Oncho!AF710,Oncho!BE710)</f>
        <v>0</v>
      </c>
      <c r="X703" s="170">
        <f>MAX(Oncho!AG710,Oncho!BF710)</f>
        <v>0</v>
      </c>
      <c r="Y703" s="170">
        <f>MAX(Oncho!AH710,Oncho!BG710)</f>
        <v>0</v>
      </c>
      <c r="Z703" s="170">
        <f>MAX(Oncho!AI710,Oncho!BH710)</f>
        <v>0</v>
      </c>
      <c r="AA703" s="170">
        <f>MAX(Oncho!AJ710,Oncho!BI710)</f>
        <v>0</v>
      </c>
      <c r="AB703" s="170">
        <f>MAX(COUNTIF(Oncho!AK710,"Oui"),COUNTIF(Oncho!BJ710,"Oui"))</f>
        <v>0</v>
      </c>
      <c r="AC703" s="76"/>
      <c r="AD703" s="170">
        <f>SCH!P712</f>
        <v>0</v>
      </c>
      <c r="AE703" s="170">
        <f>SCH!AI712</f>
        <v>0</v>
      </c>
      <c r="AF703" s="170">
        <f>SCH!AJ712</f>
        <v>0</v>
      </c>
      <c r="AG703" s="170">
        <f>SCH!AN712</f>
        <v>0</v>
      </c>
      <c r="AH703" s="170">
        <f>SCH!AO712</f>
        <v>0</v>
      </c>
      <c r="AI703" s="170">
        <f>SCH!AT712</f>
        <v>0</v>
      </c>
      <c r="AJ703" s="170">
        <f>SCH!AU712</f>
        <v>0</v>
      </c>
      <c r="AK703" s="170">
        <f>SCH!AV712</f>
        <v>0</v>
      </c>
      <c r="AL703" s="170">
        <f>SCH!AW712</f>
        <v>0</v>
      </c>
      <c r="AM703" s="170">
        <f>COUNTIF(SCH!AX712,"Oui")</f>
        <v>0</v>
      </c>
      <c r="AN703" s="76"/>
      <c r="AO703" s="170">
        <f>GeoH!P712</f>
        <v>0</v>
      </c>
      <c r="AP703" s="170">
        <f>MAX(GeoH!AK712,GeoH!BS712)</f>
        <v>0</v>
      </c>
      <c r="AQ703" s="170">
        <f>MAX(GeoH!AL712,GeoH!BT712)</f>
        <v>0</v>
      </c>
      <c r="AR703" s="170">
        <f>MAX(GeoH!AM712,GeoH!BU712)</f>
        <v>0</v>
      </c>
      <c r="AS703" s="170">
        <f>MAX(GeoH!AN712,GeoH!BV712)</f>
        <v>0</v>
      </c>
      <c r="AT703" s="170">
        <f>MAX(GeoH!AO712,GeoH!BW712)</f>
        <v>0</v>
      </c>
      <c r="AU703" s="170">
        <f>MAX(GeoH!AQ712,GeoH!BY712)</f>
        <v>0</v>
      </c>
      <c r="AV703" s="170">
        <f>MAX(GeoH!AR712,GeoH!BZ712)</f>
        <v>0</v>
      </c>
      <c r="AW703" s="170">
        <f>MAX(GeoH!AS712,GeoH!CA712)</f>
        <v>0</v>
      </c>
      <c r="AX703" s="170">
        <f>MAX(GeoH!AT712,GeoH!CB712)</f>
        <v>0</v>
      </c>
      <c r="AY703" s="170">
        <f>MAX(GeoH!AU712,GeoH!CC712)</f>
        <v>0</v>
      </c>
      <c r="AZ703" s="170">
        <f>MAX(GeoH!AV712,GeoH!CD712)</f>
        <v>0</v>
      </c>
      <c r="BA703" s="170">
        <f>MAX(GeoH!AW712,GeoH!CE712)</f>
        <v>0</v>
      </c>
      <c r="BB703" s="170">
        <f>MAX(GeoH!AX712,GeoH!CF712)</f>
        <v>0</v>
      </c>
      <c r="BC703" s="170">
        <f>MAX(GeoH!AY712,GeoH!CG712)</f>
        <v>0</v>
      </c>
      <c r="BD703" s="170">
        <f>MAX(GeoH!AZ712,GeoH!CH712)</f>
        <v>0</v>
      </c>
      <c r="BE703" s="170">
        <f>MAX(GeoH!BA712,GeoH!CI712)</f>
        <v>0</v>
      </c>
      <c r="BF703" s="170">
        <f>MAX(GeoH!BB712,GeoH!CJ712)</f>
        <v>0</v>
      </c>
      <c r="BG703" s="170">
        <f>MAX(COUNTIF(GeoH!BC712,"Oui"),COUNTIF(GeoH!CK712,"Oui"))</f>
        <v>0</v>
      </c>
      <c r="BH703" s="76"/>
      <c r="BI703" s="170">
        <f>Trachome!Q715</f>
        <v>0</v>
      </c>
      <c r="BJ703" s="170">
        <f>Trachome!AK715</f>
        <v>0</v>
      </c>
      <c r="BK703" s="170">
        <f>Trachome!AL715</f>
        <v>0</v>
      </c>
      <c r="BL703" s="170">
        <f>Trachome!AN715</f>
        <v>0</v>
      </c>
      <c r="BM703" s="170">
        <f>Trachome!AO715</f>
        <v>0</v>
      </c>
      <c r="BN703" s="170">
        <f>Trachome!AT715</f>
        <v>0</v>
      </c>
      <c r="BO703" s="170">
        <f>Trachome!AU715</f>
        <v>0</v>
      </c>
      <c r="BP703" s="170">
        <f>Trachome!AV715</f>
        <v>0</v>
      </c>
      <c r="BQ703" s="170">
        <f>Trachome!AW715</f>
        <v>0</v>
      </c>
      <c r="BR703" s="170">
        <f>COUNTIF(Trachome!AX715,"Oui")</f>
        <v>0</v>
      </c>
      <c r="BS703" s="76"/>
      <c r="BT703" s="170">
        <f t="shared" si="113"/>
        <v>0</v>
      </c>
      <c r="BU703" s="170">
        <f t="shared" si="114"/>
        <v>0</v>
      </c>
      <c r="BV703" s="170">
        <f t="shared" si="115"/>
        <v>0</v>
      </c>
      <c r="BW703" s="170">
        <f t="shared" si="116"/>
        <v>0</v>
      </c>
      <c r="BX703" s="170">
        <f t="shared" si="117"/>
        <v>0</v>
      </c>
      <c r="BY703" s="170">
        <f t="shared" si="120"/>
        <v>0</v>
      </c>
      <c r="BZ703" s="170">
        <f t="shared" si="121"/>
        <v>0</v>
      </c>
      <c r="CA703" s="170">
        <f t="shared" si="122"/>
        <v>0</v>
      </c>
      <c r="CB703" s="170">
        <f t="shared" si="118"/>
        <v>0</v>
      </c>
      <c r="CC703" s="170">
        <f t="shared" si="119"/>
        <v>0</v>
      </c>
    </row>
    <row r="704" spans="2:81" x14ac:dyDescent="0.25">
      <c r="B704" s="376">
        <f>'Données démographiques'!B712</f>
        <v>0</v>
      </c>
      <c r="C704" s="376">
        <f>'Données démographiques'!C712</f>
        <v>0</v>
      </c>
      <c r="D704" s="377">
        <f>'Données démographiques'!D712</f>
        <v>0</v>
      </c>
      <c r="E704" s="354"/>
      <c r="F704" s="377">
        <f>FL!M711</f>
        <v>0</v>
      </c>
      <c r="G704" s="377">
        <f>FL!AE711</f>
        <v>0</v>
      </c>
      <c r="H704" s="377">
        <f>FL!AF711</f>
        <v>0</v>
      </c>
      <c r="I704" s="377">
        <f>FL!AH711</f>
        <v>0</v>
      </c>
      <c r="J704" s="377">
        <f>FL!AI711</f>
        <v>0</v>
      </c>
      <c r="K704" s="377">
        <f>FL!AK711</f>
        <v>0</v>
      </c>
      <c r="L704" s="377">
        <f>FL!AM711</f>
        <v>0</v>
      </c>
      <c r="M704" s="377">
        <f>FL!AN711</f>
        <v>0</v>
      </c>
      <c r="N704" s="377">
        <f>FL!AO711</f>
        <v>0</v>
      </c>
      <c r="O704" s="377">
        <f>FL!AP711</f>
        <v>0</v>
      </c>
      <c r="P704" s="377">
        <f>FL!AQ711</f>
        <v>0</v>
      </c>
      <c r="Q704" s="377">
        <f>COUNTIF(FL!AR711,"Oui")</f>
        <v>0</v>
      </c>
      <c r="R704" s="354"/>
      <c r="S704" s="377">
        <f>Oncho!K711</f>
        <v>0</v>
      </c>
      <c r="T704" s="377">
        <f>MAX(Oncho!AB711,Oncho!BA711)</f>
        <v>0</v>
      </c>
      <c r="U704" s="377">
        <f>MAX(Oncho!AC711,Oncho!BB711)</f>
        <v>0</v>
      </c>
      <c r="V704" s="377">
        <f>MAX(Oncho!AE711,Oncho!BD711)</f>
        <v>0</v>
      </c>
      <c r="W704" s="377">
        <f>MAX(Oncho!AF711,Oncho!BE711)</f>
        <v>0</v>
      </c>
      <c r="X704" s="377">
        <f>MAX(Oncho!AG711,Oncho!BF711)</f>
        <v>0</v>
      </c>
      <c r="Y704" s="377">
        <f>MAX(Oncho!AH711,Oncho!BG711)</f>
        <v>0</v>
      </c>
      <c r="Z704" s="377">
        <f>MAX(Oncho!AI711,Oncho!BH711)</f>
        <v>0</v>
      </c>
      <c r="AA704" s="377">
        <f>MAX(Oncho!AJ711,Oncho!BI711)</f>
        <v>0</v>
      </c>
      <c r="AB704" s="377">
        <f>MAX(COUNTIF(Oncho!AK711,"Oui"),COUNTIF(Oncho!BJ711,"Oui"))</f>
        <v>0</v>
      </c>
      <c r="AC704" s="354"/>
      <c r="AD704" s="377">
        <f>SCH!P713</f>
        <v>0</v>
      </c>
      <c r="AE704" s="377">
        <f>SCH!AI713</f>
        <v>0</v>
      </c>
      <c r="AF704" s="377">
        <f>SCH!AJ713</f>
        <v>0</v>
      </c>
      <c r="AG704" s="377">
        <f>SCH!AN713</f>
        <v>0</v>
      </c>
      <c r="AH704" s="377">
        <f>SCH!AO713</f>
        <v>0</v>
      </c>
      <c r="AI704" s="377">
        <f>SCH!AT713</f>
        <v>0</v>
      </c>
      <c r="AJ704" s="377">
        <f>SCH!AU713</f>
        <v>0</v>
      </c>
      <c r="AK704" s="377">
        <f>SCH!AV713</f>
        <v>0</v>
      </c>
      <c r="AL704" s="377">
        <f>SCH!AW713</f>
        <v>0</v>
      </c>
      <c r="AM704" s="377">
        <f>COUNTIF(SCH!AX713,"Oui")</f>
        <v>0</v>
      </c>
      <c r="AN704" s="354"/>
      <c r="AO704" s="377">
        <f>GeoH!P713</f>
        <v>0</v>
      </c>
      <c r="AP704" s="377">
        <f>MAX(GeoH!AK713,GeoH!BS713)</f>
        <v>0</v>
      </c>
      <c r="AQ704" s="377">
        <f>MAX(GeoH!AL713,GeoH!BT713)</f>
        <v>0</v>
      </c>
      <c r="AR704" s="377">
        <f>MAX(GeoH!AM713,GeoH!BU713)</f>
        <v>0</v>
      </c>
      <c r="AS704" s="377">
        <f>MAX(GeoH!AN713,GeoH!BV713)</f>
        <v>0</v>
      </c>
      <c r="AT704" s="377">
        <f>MAX(GeoH!AO713,GeoH!BW713)</f>
        <v>0</v>
      </c>
      <c r="AU704" s="377">
        <f>MAX(GeoH!AQ713,GeoH!BY713)</f>
        <v>0</v>
      </c>
      <c r="AV704" s="377">
        <f>MAX(GeoH!AR713,GeoH!BZ713)</f>
        <v>0</v>
      </c>
      <c r="AW704" s="377">
        <f>MAX(GeoH!AS713,GeoH!CA713)</f>
        <v>0</v>
      </c>
      <c r="AX704" s="377">
        <f>MAX(GeoH!AT713,GeoH!CB713)</f>
        <v>0</v>
      </c>
      <c r="AY704" s="377">
        <f>MAX(GeoH!AU713,GeoH!CC713)</f>
        <v>0</v>
      </c>
      <c r="AZ704" s="377">
        <f>MAX(GeoH!AV713,GeoH!CD713)</f>
        <v>0</v>
      </c>
      <c r="BA704" s="377">
        <f>MAX(GeoH!AW713,GeoH!CE713)</f>
        <v>0</v>
      </c>
      <c r="BB704" s="377">
        <f>MAX(GeoH!AX713,GeoH!CF713)</f>
        <v>0</v>
      </c>
      <c r="BC704" s="377">
        <f>MAX(GeoH!AY713,GeoH!CG713)</f>
        <v>0</v>
      </c>
      <c r="BD704" s="377">
        <f>MAX(GeoH!AZ713,GeoH!CH713)</f>
        <v>0</v>
      </c>
      <c r="BE704" s="377">
        <f>MAX(GeoH!BA713,GeoH!CI713)</f>
        <v>0</v>
      </c>
      <c r="BF704" s="377">
        <f>MAX(GeoH!BB713,GeoH!CJ713)</f>
        <v>0</v>
      </c>
      <c r="BG704" s="377">
        <f>MAX(COUNTIF(GeoH!BC713,"Oui"),COUNTIF(GeoH!CK713,"Oui"))</f>
        <v>0</v>
      </c>
      <c r="BH704" s="354"/>
      <c r="BI704" s="377">
        <f>Trachome!Q716</f>
        <v>0</v>
      </c>
      <c r="BJ704" s="377">
        <f>Trachome!AK716</f>
        <v>0</v>
      </c>
      <c r="BK704" s="377">
        <f>Trachome!AL716</f>
        <v>0</v>
      </c>
      <c r="BL704" s="377">
        <f>Trachome!AN716</f>
        <v>0</v>
      </c>
      <c r="BM704" s="377">
        <f>Trachome!AO716</f>
        <v>0</v>
      </c>
      <c r="BN704" s="377">
        <f>Trachome!AT716</f>
        <v>0</v>
      </c>
      <c r="BO704" s="377">
        <f>Trachome!AU716</f>
        <v>0</v>
      </c>
      <c r="BP704" s="377">
        <f>Trachome!AV716</f>
        <v>0</v>
      </c>
      <c r="BQ704" s="377">
        <f>Trachome!AW716</f>
        <v>0</v>
      </c>
      <c r="BR704" s="377">
        <f>COUNTIF(Trachome!AX716,"Oui")</f>
        <v>0</v>
      </c>
      <c r="BS704" s="354"/>
      <c r="BT704" s="377">
        <f t="shared" si="113"/>
        <v>0</v>
      </c>
      <c r="BU704" s="377">
        <f t="shared" si="114"/>
        <v>0</v>
      </c>
      <c r="BV704" s="377">
        <f t="shared" si="115"/>
        <v>0</v>
      </c>
      <c r="BW704" s="377">
        <f t="shared" si="116"/>
        <v>0</v>
      </c>
      <c r="BX704" s="377">
        <f t="shared" si="117"/>
        <v>0</v>
      </c>
      <c r="BY704" s="377">
        <f t="shared" si="120"/>
        <v>0</v>
      </c>
      <c r="BZ704" s="377">
        <f t="shared" si="121"/>
        <v>0</v>
      </c>
      <c r="CA704" s="377">
        <f t="shared" si="122"/>
        <v>0</v>
      </c>
      <c r="CB704" s="377">
        <f t="shared" si="118"/>
        <v>0</v>
      </c>
      <c r="CC704" s="377">
        <f t="shared" si="119"/>
        <v>0</v>
      </c>
    </row>
    <row r="705" spans="2:81" x14ac:dyDescent="0.25">
      <c r="B705" s="169">
        <f>'Données démographiques'!B713</f>
        <v>0</v>
      </c>
      <c r="C705" s="169">
        <f>'Données démographiques'!C713</f>
        <v>0</v>
      </c>
      <c r="D705" s="170">
        <f>'Données démographiques'!D713</f>
        <v>0</v>
      </c>
      <c r="E705" s="76"/>
      <c r="F705" s="170">
        <f>FL!M712</f>
        <v>0</v>
      </c>
      <c r="G705" s="170">
        <f>FL!AE712</f>
        <v>0</v>
      </c>
      <c r="H705" s="170">
        <f>FL!AF712</f>
        <v>0</v>
      </c>
      <c r="I705" s="170">
        <f>FL!AH712</f>
        <v>0</v>
      </c>
      <c r="J705" s="170">
        <f>FL!AI712</f>
        <v>0</v>
      </c>
      <c r="K705" s="170">
        <f>FL!AK712</f>
        <v>0</v>
      </c>
      <c r="L705" s="170">
        <f>FL!AM712</f>
        <v>0</v>
      </c>
      <c r="M705" s="170">
        <f>FL!AN712</f>
        <v>0</v>
      </c>
      <c r="N705" s="170">
        <f>FL!AO712</f>
        <v>0</v>
      </c>
      <c r="O705" s="170">
        <f>FL!AP712</f>
        <v>0</v>
      </c>
      <c r="P705" s="170">
        <f>FL!AQ712</f>
        <v>0</v>
      </c>
      <c r="Q705" s="170">
        <f>COUNTIF(FL!AR712,"Oui")</f>
        <v>0</v>
      </c>
      <c r="R705" s="76"/>
      <c r="S705" s="170">
        <f>Oncho!K712</f>
        <v>0</v>
      </c>
      <c r="T705" s="170">
        <f>MAX(Oncho!AB712,Oncho!BA712)</f>
        <v>0</v>
      </c>
      <c r="U705" s="170">
        <f>MAX(Oncho!AC712,Oncho!BB712)</f>
        <v>0</v>
      </c>
      <c r="V705" s="170">
        <f>MAX(Oncho!AE712,Oncho!BD712)</f>
        <v>0</v>
      </c>
      <c r="W705" s="170">
        <f>MAX(Oncho!AF712,Oncho!BE712)</f>
        <v>0</v>
      </c>
      <c r="X705" s="170">
        <f>MAX(Oncho!AG712,Oncho!BF712)</f>
        <v>0</v>
      </c>
      <c r="Y705" s="170">
        <f>MAX(Oncho!AH712,Oncho!BG712)</f>
        <v>0</v>
      </c>
      <c r="Z705" s="170">
        <f>MAX(Oncho!AI712,Oncho!BH712)</f>
        <v>0</v>
      </c>
      <c r="AA705" s="170">
        <f>MAX(Oncho!AJ712,Oncho!BI712)</f>
        <v>0</v>
      </c>
      <c r="AB705" s="170">
        <f>MAX(COUNTIF(Oncho!AK712,"Oui"),COUNTIF(Oncho!BJ712,"Oui"))</f>
        <v>0</v>
      </c>
      <c r="AC705" s="76"/>
      <c r="AD705" s="170">
        <f>SCH!P714</f>
        <v>0</v>
      </c>
      <c r="AE705" s="170">
        <f>SCH!AI714</f>
        <v>0</v>
      </c>
      <c r="AF705" s="170">
        <f>SCH!AJ714</f>
        <v>0</v>
      </c>
      <c r="AG705" s="170">
        <f>SCH!AN714</f>
        <v>0</v>
      </c>
      <c r="AH705" s="170">
        <f>SCH!AO714</f>
        <v>0</v>
      </c>
      <c r="AI705" s="170">
        <f>SCH!AT714</f>
        <v>0</v>
      </c>
      <c r="AJ705" s="170">
        <f>SCH!AU714</f>
        <v>0</v>
      </c>
      <c r="AK705" s="170">
        <f>SCH!AV714</f>
        <v>0</v>
      </c>
      <c r="AL705" s="170">
        <f>SCH!AW714</f>
        <v>0</v>
      </c>
      <c r="AM705" s="170">
        <f>COUNTIF(SCH!AX714,"Oui")</f>
        <v>0</v>
      </c>
      <c r="AN705" s="76"/>
      <c r="AO705" s="170">
        <f>GeoH!P714</f>
        <v>0</v>
      </c>
      <c r="AP705" s="170">
        <f>MAX(GeoH!AK714,GeoH!BS714)</f>
        <v>0</v>
      </c>
      <c r="AQ705" s="170">
        <f>MAX(GeoH!AL714,GeoH!BT714)</f>
        <v>0</v>
      </c>
      <c r="AR705" s="170">
        <f>MAX(GeoH!AM714,GeoH!BU714)</f>
        <v>0</v>
      </c>
      <c r="AS705" s="170">
        <f>MAX(GeoH!AN714,GeoH!BV714)</f>
        <v>0</v>
      </c>
      <c r="AT705" s="170">
        <f>MAX(GeoH!AO714,GeoH!BW714)</f>
        <v>0</v>
      </c>
      <c r="AU705" s="170">
        <f>MAX(GeoH!AQ714,GeoH!BY714)</f>
        <v>0</v>
      </c>
      <c r="AV705" s="170">
        <f>MAX(GeoH!AR714,GeoH!BZ714)</f>
        <v>0</v>
      </c>
      <c r="AW705" s="170">
        <f>MAX(GeoH!AS714,GeoH!CA714)</f>
        <v>0</v>
      </c>
      <c r="AX705" s="170">
        <f>MAX(GeoH!AT714,GeoH!CB714)</f>
        <v>0</v>
      </c>
      <c r="AY705" s="170">
        <f>MAX(GeoH!AU714,GeoH!CC714)</f>
        <v>0</v>
      </c>
      <c r="AZ705" s="170">
        <f>MAX(GeoH!AV714,GeoH!CD714)</f>
        <v>0</v>
      </c>
      <c r="BA705" s="170">
        <f>MAX(GeoH!AW714,GeoH!CE714)</f>
        <v>0</v>
      </c>
      <c r="BB705" s="170">
        <f>MAX(GeoH!AX714,GeoH!CF714)</f>
        <v>0</v>
      </c>
      <c r="BC705" s="170">
        <f>MAX(GeoH!AY714,GeoH!CG714)</f>
        <v>0</v>
      </c>
      <c r="BD705" s="170">
        <f>MAX(GeoH!AZ714,GeoH!CH714)</f>
        <v>0</v>
      </c>
      <c r="BE705" s="170">
        <f>MAX(GeoH!BA714,GeoH!CI714)</f>
        <v>0</v>
      </c>
      <c r="BF705" s="170">
        <f>MAX(GeoH!BB714,GeoH!CJ714)</f>
        <v>0</v>
      </c>
      <c r="BG705" s="170">
        <f>MAX(COUNTIF(GeoH!BC714,"Oui"),COUNTIF(GeoH!CK714,"Oui"))</f>
        <v>0</v>
      </c>
      <c r="BH705" s="76"/>
      <c r="BI705" s="170">
        <f>Trachome!Q717</f>
        <v>0</v>
      </c>
      <c r="BJ705" s="170">
        <f>Trachome!AK717</f>
        <v>0</v>
      </c>
      <c r="BK705" s="170">
        <f>Trachome!AL717</f>
        <v>0</v>
      </c>
      <c r="BL705" s="170">
        <f>Trachome!AN717</f>
        <v>0</v>
      </c>
      <c r="BM705" s="170">
        <f>Trachome!AO717</f>
        <v>0</v>
      </c>
      <c r="BN705" s="170">
        <f>Trachome!AT717</f>
        <v>0</v>
      </c>
      <c r="BO705" s="170">
        <f>Trachome!AU717</f>
        <v>0</v>
      </c>
      <c r="BP705" s="170">
        <f>Trachome!AV717</f>
        <v>0</v>
      </c>
      <c r="BQ705" s="170">
        <f>Trachome!AW717</f>
        <v>0</v>
      </c>
      <c r="BR705" s="170">
        <f>COUNTIF(Trachome!AX717,"Oui")</f>
        <v>0</v>
      </c>
      <c r="BS705" s="76"/>
      <c r="BT705" s="170">
        <f t="shared" si="113"/>
        <v>0</v>
      </c>
      <c r="BU705" s="170">
        <f t="shared" si="114"/>
        <v>0</v>
      </c>
      <c r="BV705" s="170">
        <f t="shared" si="115"/>
        <v>0</v>
      </c>
      <c r="BW705" s="170">
        <f t="shared" si="116"/>
        <v>0</v>
      </c>
      <c r="BX705" s="170">
        <f t="shared" si="117"/>
        <v>0</v>
      </c>
      <c r="BY705" s="170">
        <f t="shared" si="120"/>
        <v>0</v>
      </c>
      <c r="BZ705" s="170">
        <f t="shared" si="121"/>
        <v>0</v>
      </c>
      <c r="CA705" s="170">
        <f t="shared" si="122"/>
        <v>0</v>
      </c>
      <c r="CB705" s="170">
        <f t="shared" si="118"/>
        <v>0</v>
      </c>
      <c r="CC705" s="170">
        <f t="shared" si="119"/>
        <v>0</v>
      </c>
    </row>
    <row r="706" spans="2:81" x14ac:dyDescent="0.25">
      <c r="B706" s="376">
        <f>'Données démographiques'!B714</f>
        <v>0</v>
      </c>
      <c r="C706" s="376">
        <f>'Données démographiques'!C714</f>
        <v>0</v>
      </c>
      <c r="D706" s="377">
        <f>'Données démographiques'!D714</f>
        <v>0</v>
      </c>
      <c r="E706" s="354"/>
      <c r="F706" s="377">
        <f>FL!M713</f>
        <v>0</v>
      </c>
      <c r="G706" s="377">
        <f>FL!AE713</f>
        <v>0</v>
      </c>
      <c r="H706" s="377">
        <f>FL!AF713</f>
        <v>0</v>
      </c>
      <c r="I706" s="377">
        <f>FL!AH713</f>
        <v>0</v>
      </c>
      <c r="J706" s="377">
        <f>FL!AI713</f>
        <v>0</v>
      </c>
      <c r="K706" s="377">
        <f>FL!AK713</f>
        <v>0</v>
      </c>
      <c r="L706" s="377">
        <f>FL!AM713</f>
        <v>0</v>
      </c>
      <c r="M706" s="377">
        <f>FL!AN713</f>
        <v>0</v>
      </c>
      <c r="N706" s="377">
        <f>FL!AO713</f>
        <v>0</v>
      </c>
      <c r="O706" s="377">
        <f>FL!AP713</f>
        <v>0</v>
      </c>
      <c r="P706" s="377">
        <f>FL!AQ713</f>
        <v>0</v>
      </c>
      <c r="Q706" s="377">
        <f>COUNTIF(FL!AR713,"Oui")</f>
        <v>0</v>
      </c>
      <c r="R706" s="354"/>
      <c r="S706" s="377">
        <f>Oncho!K713</f>
        <v>0</v>
      </c>
      <c r="T706" s="377">
        <f>MAX(Oncho!AB713,Oncho!BA713)</f>
        <v>0</v>
      </c>
      <c r="U706" s="377">
        <f>MAX(Oncho!AC713,Oncho!BB713)</f>
        <v>0</v>
      </c>
      <c r="V706" s="377">
        <f>MAX(Oncho!AE713,Oncho!BD713)</f>
        <v>0</v>
      </c>
      <c r="W706" s="377">
        <f>MAX(Oncho!AF713,Oncho!BE713)</f>
        <v>0</v>
      </c>
      <c r="X706" s="377">
        <f>MAX(Oncho!AG713,Oncho!BF713)</f>
        <v>0</v>
      </c>
      <c r="Y706" s="377">
        <f>MAX(Oncho!AH713,Oncho!BG713)</f>
        <v>0</v>
      </c>
      <c r="Z706" s="377">
        <f>MAX(Oncho!AI713,Oncho!BH713)</f>
        <v>0</v>
      </c>
      <c r="AA706" s="377">
        <f>MAX(Oncho!AJ713,Oncho!BI713)</f>
        <v>0</v>
      </c>
      <c r="AB706" s="377">
        <f>MAX(COUNTIF(Oncho!AK713,"Oui"),COUNTIF(Oncho!BJ713,"Oui"))</f>
        <v>0</v>
      </c>
      <c r="AC706" s="354"/>
      <c r="AD706" s="377">
        <f>SCH!P715</f>
        <v>0</v>
      </c>
      <c r="AE706" s="377">
        <f>SCH!AI715</f>
        <v>0</v>
      </c>
      <c r="AF706" s="377">
        <f>SCH!AJ715</f>
        <v>0</v>
      </c>
      <c r="AG706" s="377">
        <f>SCH!AN715</f>
        <v>0</v>
      </c>
      <c r="AH706" s="377">
        <f>SCH!AO715</f>
        <v>0</v>
      </c>
      <c r="AI706" s="377">
        <f>SCH!AT715</f>
        <v>0</v>
      </c>
      <c r="AJ706" s="377">
        <f>SCH!AU715</f>
        <v>0</v>
      </c>
      <c r="AK706" s="377">
        <f>SCH!AV715</f>
        <v>0</v>
      </c>
      <c r="AL706" s="377">
        <f>SCH!AW715</f>
        <v>0</v>
      </c>
      <c r="AM706" s="377">
        <f>COUNTIF(SCH!AX715,"Oui")</f>
        <v>0</v>
      </c>
      <c r="AN706" s="354"/>
      <c r="AO706" s="377">
        <f>GeoH!P715</f>
        <v>0</v>
      </c>
      <c r="AP706" s="377">
        <f>MAX(GeoH!AK715,GeoH!BS715)</f>
        <v>0</v>
      </c>
      <c r="AQ706" s="377">
        <f>MAX(GeoH!AL715,GeoH!BT715)</f>
        <v>0</v>
      </c>
      <c r="AR706" s="377">
        <f>MAX(GeoH!AM715,GeoH!BU715)</f>
        <v>0</v>
      </c>
      <c r="AS706" s="377">
        <f>MAX(GeoH!AN715,GeoH!BV715)</f>
        <v>0</v>
      </c>
      <c r="AT706" s="377">
        <f>MAX(GeoH!AO715,GeoH!BW715)</f>
        <v>0</v>
      </c>
      <c r="AU706" s="377">
        <f>MAX(GeoH!AQ715,GeoH!BY715)</f>
        <v>0</v>
      </c>
      <c r="AV706" s="377">
        <f>MAX(GeoH!AR715,GeoH!BZ715)</f>
        <v>0</v>
      </c>
      <c r="AW706" s="377">
        <f>MAX(GeoH!AS715,GeoH!CA715)</f>
        <v>0</v>
      </c>
      <c r="AX706" s="377">
        <f>MAX(GeoH!AT715,GeoH!CB715)</f>
        <v>0</v>
      </c>
      <c r="AY706" s="377">
        <f>MAX(GeoH!AU715,GeoH!CC715)</f>
        <v>0</v>
      </c>
      <c r="AZ706" s="377">
        <f>MAX(GeoH!AV715,GeoH!CD715)</f>
        <v>0</v>
      </c>
      <c r="BA706" s="377">
        <f>MAX(GeoH!AW715,GeoH!CE715)</f>
        <v>0</v>
      </c>
      <c r="BB706" s="377">
        <f>MAX(GeoH!AX715,GeoH!CF715)</f>
        <v>0</v>
      </c>
      <c r="BC706" s="377">
        <f>MAX(GeoH!AY715,GeoH!CG715)</f>
        <v>0</v>
      </c>
      <c r="BD706" s="377">
        <f>MAX(GeoH!AZ715,GeoH!CH715)</f>
        <v>0</v>
      </c>
      <c r="BE706" s="377">
        <f>MAX(GeoH!BA715,GeoH!CI715)</f>
        <v>0</v>
      </c>
      <c r="BF706" s="377">
        <f>MAX(GeoH!BB715,GeoH!CJ715)</f>
        <v>0</v>
      </c>
      <c r="BG706" s="377">
        <f>MAX(COUNTIF(GeoH!BC715,"Oui"),COUNTIF(GeoH!CK715,"Oui"))</f>
        <v>0</v>
      </c>
      <c r="BH706" s="354"/>
      <c r="BI706" s="377">
        <f>Trachome!Q718</f>
        <v>0</v>
      </c>
      <c r="BJ706" s="377">
        <f>Trachome!AK718</f>
        <v>0</v>
      </c>
      <c r="BK706" s="377">
        <f>Trachome!AL718</f>
        <v>0</v>
      </c>
      <c r="BL706" s="377">
        <f>Trachome!AN718</f>
        <v>0</v>
      </c>
      <c r="BM706" s="377">
        <f>Trachome!AO718</f>
        <v>0</v>
      </c>
      <c r="BN706" s="377">
        <f>Trachome!AT718</f>
        <v>0</v>
      </c>
      <c r="BO706" s="377">
        <f>Trachome!AU718</f>
        <v>0</v>
      </c>
      <c r="BP706" s="377">
        <f>Trachome!AV718</f>
        <v>0</v>
      </c>
      <c r="BQ706" s="377">
        <f>Trachome!AW718</f>
        <v>0</v>
      </c>
      <c r="BR706" s="377">
        <f>COUNTIF(Trachome!AX718,"Oui")</f>
        <v>0</v>
      </c>
      <c r="BS706" s="354"/>
      <c r="BT706" s="377">
        <f t="shared" si="113"/>
        <v>0</v>
      </c>
      <c r="BU706" s="377">
        <f t="shared" si="114"/>
        <v>0</v>
      </c>
      <c r="BV706" s="377">
        <f t="shared" si="115"/>
        <v>0</v>
      </c>
      <c r="BW706" s="377">
        <f t="shared" si="116"/>
        <v>0</v>
      </c>
      <c r="BX706" s="377">
        <f t="shared" si="117"/>
        <v>0</v>
      </c>
      <c r="BY706" s="377">
        <f t="shared" si="120"/>
        <v>0</v>
      </c>
      <c r="BZ706" s="377">
        <f t="shared" si="121"/>
        <v>0</v>
      </c>
      <c r="CA706" s="377">
        <f t="shared" si="122"/>
        <v>0</v>
      </c>
      <c r="CB706" s="377">
        <f t="shared" si="118"/>
        <v>0</v>
      </c>
      <c r="CC706" s="377">
        <f t="shared" si="119"/>
        <v>0</v>
      </c>
    </row>
    <row r="707" spans="2:81" x14ac:dyDescent="0.25">
      <c r="B707" s="169">
        <f>'Données démographiques'!B715</f>
        <v>0</v>
      </c>
      <c r="C707" s="169">
        <f>'Données démographiques'!C715</f>
        <v>0</v>
      </c>
      <c r="D707" s="170">
        <f>'Données démographiques'!D715</f>
        <v>0</v>
      </c>
      <c r="E707" s="76"/>
      <c r="F707" s="170">
        <f>FL!M714</f>
        <v>0</v>
      </c>
      <c r="G707" s="170">
        <f>FL!AE714</f>
        <v>0</v>
      </c>
      <c r="H707" s="170">
        <f>FL!AF714</f>
        <v>0</v>
      </c>
      <c r="I707" s="170">
        <f>FL!AH714</f>
        <v>0</v>
      </c>
      <c r="J707" s="170">
        <f>FL!AI714</f>
        <v>0</v>
      </c>
      <c r="K707" s="170">
        <f>FL!AK714</f>
        <v>0</v>
      </c>
      <c r="L707" s="170">
        <f>FL!AM714</f>
        <v>0</v>
      </c>
      <c r="M707" s="170">
        <f>FL!AN714</f>
        <v>0</v>
      </c>
      <c r="N707" s="170">
        <f>FL!AO714</f>
        <v>0</v>
      </c>
      <c r="O707" s="170">
        <f>FL!AP714</f>
        <v>0</v>
      </c>
      <c r="P707" s="170">
        <f>FL!AQ714</f>
        <v>0</v>
      </c>
      <c r="Q707" s="170">
        <f>COUNTIF(FL!AR714,"Oui")</f>
        <v>0</v>
      </c>
      <c r="R707" s="76"/>
      <c r="S707" s="170">
        <f>Oncho!K714</f>
        <v>0</v>
      </c>
      <c r="T707" s="170">
        <f>MAX(Oncho!AB714,Oncho!BA714)</f>
        <v>0</v>
      </c>
      <c r="U707" s="170">
        <f>MAX(Oncho!AC714,Oncho!BB714)</f>
        <v>0</v>
      </c>
      <c r="V707" s="170">
        <f>MAX(Oncho!AE714,Oncho!BD714)</f>
        <v>0</v>
      </c>
      <c r="W707" s="170">
        <f>MAX(Oncho!AF714,Oncho!BE714)</f>
        <v>0</v>
      </c>
      <c r="X707" s="170">
        <f>MAX(Oncho!AG714,Oncho!BF714)</f>
        <v>0</v>
      </c>
      <c r="Y707" s="170">
        <f>MAX(Oncho!AH714,Oncho!BG714)</f>
        <v>0</v>
      </c>
      <c r="Z707" s="170">
        <f>MAX(Oncho!AI714,Oncho!BH714)</f>
        <v>0</v>
      </c>
      <c r="AA707" s="170">
        <f>MAX(Oncho!AJ714,Oncho!BI714)</f>
        <v>0</v>
      </c>
      <c r="AB707" s="170">
        <f>MAX(COUNTIF(Oncho!AK714,"Oui"),COUNTIF(Oncho!BJ714,"Oui"))</f>
        <v>0</v>
      </c>
      <c r="AC707" s="76"/>
      <c r="AD707" s="170">
        <f>SCH!P716</f>
        <v>0</v>
      </c>
      <c r="AE707" s="170">
        <f>SCH!AI716</f>
        <v>0</v>
      </c>
      <c r="AF707" s="170">
        <f>SCH!AJ716</f>
        <v>0</v>
      </c>
      <c r="AG707" s="170">
        <f>SCH!AN716</f>
        <v>0</v>
      </c>
      <c r="AH707" s="170">
        <f>SCH!AO716</f>
        <v>0</v>
      </c>
      <c r="AI707" s="170">
        <f>SCH!AT716</f>
        <v>0</v>
      </c>
      <c r="AJ707" s="170">
        <f>SCH!AU716</f>
        <v>0</v>
      </c>
      <c r="AK707" s="170">
        <f>SCH!AV716</f>
        <v>0</v>
      </c>
      <c r="AL707" s="170">
        <f>SCH!AW716</f>
        <v>0</v>
      </c>
      <c r="AM707" s="170">
        <f>COUNTIF(SCH!AX716,"Oui")</f>
        <v>0</v>
      </c>
      <c r="AN707" s="76"/>
      <c r="AO707" s="170">
        <f>GeoH!P716</f>
        <v>0</v>
      </c>
      <c r="AP707" s="170">
        <f>MAX(GeoH!AK716,GeoH!BS716)</f>
        <v>0</v>
      </c>
      <c r="AQ707" s="170">
        <f>MAX(GeoH!AL716,GeoH!BT716)</f>
        <v>0</v>
      </c>
      <c r="AR707" s="170">
        <f>MAX(GeoH!AM716,GeoH!BU716)</f>
        <v>0</v>
      </c>
      <c r="AS707" s="170">
        <f>MAX(GeoH!AN716,GeoH!BV716)</f>
        <v>0</v>
      </c>
      <c r="AT707" s="170">
        <f>MAX(GeoH!AO716,GeoH!BW716)</f>
        <v>0</v>
      </c>
      <c r="AU707" s="170">
        <f>MAX(GeoH!AQ716,GeoH!BY716)</f>
        <v>0</v>
      </c>
      <c r="AV707" s="170">
        <f>MAX(GeoH!AR716,GeoH!BZ716)</f>
        <v>0</v>
      </c>
      <c r="AW707" s="170">
        <f>MAX(GeoH!AS716,GeoH!CA716)</f>
        <v>0</v>
      </c>
      <c r="AX707" s="170">
        <f>MAX(GeoH!AT716,GeoH!CB716)</f>
        <v>0</v>
      </c>
      <c r="AY707" s="170">
        <f>MAX(GeoH!AU716,GeoH!CC716)</f>
        <v>0</v>
      </c>
      <c r="AZ707" s="170">
        <f>MAX(GeoH!AV716,GeoH!CD716)</f>
        <v>0</v>
      </c>
      <c r="BA707" s="170">
        <f>MAX(GeoH!AW716,GeoH!CE716)</f>
        <v>0</v>
      </c>
      <c r="BB707" s="170">
        <f>MAX(GeoH!AX716,GeoH!CF716)</f>
        <v>0</v>
      </c>
      <c r="BC707" s="170">
        <f>MAX(GeoH!AY716,GeoH!CG716)</f>
        <v>0</v>
      </c>
      <c r="BD707" s="170">
        <f>MAX(GeoH!AZ716,GeoH!CH716)</f>
        <v>0</v>
      </c>
      <c r="BE707" s="170">
        <f>MAX(GeoH!BA716,GeoH!CI716)</f>
        <v>0</v>
      </c>
      <c r="BF707" s="170">
        <f>MAX(GeoH!BB716,GeoH!CJ716)</f>
        <v>0</v>
      </c>
      <c r="BG707" s="170">
        <f>MAX(COUNTIF(GeoH!BC716,"Oui"),COUNTIF(GeoH!CK716,"Oui"))</f>
        <v>0</v>
      </c>
      <c r="BH707" s="76"/>
      <c r="BI707" s="170">
        <f>Trachome!Q719</f>
        <v>0</v>
      </c>
      <c r="BJ707" s="170">
        <f>Trachome!AK719</f>
        <v>0</v>
      </c>
      <c r="BK707" s="170">
        <f>Trachome!AL719</f>
        <v>0</v>
      </c>
      <c r="BL707" s="170">
        <f>Trachome!AN719</f>
        <v>0</v>
      </c>
      <c r="BM707" s="170">
        <f>Trachome!AO719</f>
        <v>0</v>
      </c>
      <c r="BN707" s="170">
        <f>Trachome!AT719</f>
        <v>0</v>
      </c>
      <c r="BO707" s="170">
        <f>Trachome!AU719</f>
        <v>0</v>
      </c>
      <c r="BP707" s="170">
        <f>Trachome!AV719</f>
        <v>0</v>
      </c>
      <c r="BQ707" s="170">
        <f>Trachome!AW719</f>
        <v>0</v>
      </c>
      <c r="BR707" s="170">
        <f>COUNTIF(Trachome!AX719,"Oui")</f>
        <v>0</v>
      </c>
      <c r="BS707" s="76"/>
      <c r="BT707" s="170">
        <f t="shared" si="113"/>
        <v>0</v>
      </c>
      <c r="BU707" s="170">
        <f t="shared" si="114"/>
        <v>0</v>
      </c>
      <c r="BV707" s="170">
        <f t="shared" si="115"/>
        <v>0</v>
      </c>
      <c r="BW707" s="170">
        <f t="shared" si="116"/>
        <v>0</v>
      </c>
      <c r="BX707" s="170">
        <f t="shared" si="117"/>
        <v>0</v>
      </c>
      <c r="BY707" s="170">
        <f t="shared" si="120"/>
        <v>0</v>
      </c>
      <c r="BZ707" s="170">
        <f t="shared" si="121"/>
        <v>0</v>
      </c>
      <c r="CA707" s="170">
        <f t="shared" si="122"/>
        <v>0</v>
      </c>
      <c r="CB707" s="170">
        <f t="shared" si="118"/>
        <v>0</v>
      </c>
      <c r="CC707" s="170">
        <f t="shared" si="119"/>
        <v>0</v>
      </c>
    </row>
    <row r="708" spans="2:81" x14ac:dyDescent="0.25">
      <c r="B708" s="376">
        <f>'Données démographiques'!B716</f>
        <v>0</v>
      </c>
      <c r="C708" s="376">
        <f>'Données démographiques'!C716</f>
        <v>0</v>
      </c>
      <c r="D708" s="377">
        <f>'Données démographiques'!D716</f>
        <v>0</v>
      </c>
      <c r="E708" s="354"/>
      <c r="F708" s="377">
        <f>FL!M715</f>
        <v>0</v>
      </c>
      <c r="G708" s="377">
        <f>FL!AE715</f>
        <v>0</v>
      </c>
      <c r="H708" s="377">
        <f>FL!AF715</f>
        <v>0</v>
      </c>
      <c r="I708" s="377">
        <f>FL!AH715</f>
        <v>0</v>
      </c>
      <c r="J708" s="377">
        <f>FL!AI715</f>
        <v>0</v>
      </c>
      <c r="K708" s="377">
        <f>FL!AK715</f>
        <v>0</v>
      </c>
      <c r="L708" s="377">
        <f>FL!AM715</f>
        <v>0</v>
      </c>
      <c r="M708" s="377">
        <f>FL!AN715</f>
        <v>0</v>
      </c>
      <c r="N708" s="377">
        <f>FL!AO715</f>
        <v>0</v>
      </c>
      <c r="O708" s="377">
        <f>FL!AP715</f>
        <v>0</v>
      </c>
      <c r="P708" s="377">
        <f>FL!AQ715</f>
        <v>0</v>
      </c>
      <c r="Q708" s="377">
        <f>COUNTIF(FL!AR715,"Oui")</f>
        <v>0</v>
      </c>
      <c r="R708" s="354"/>
      <c r="S708" s="377">
        <f>Oncho!K715</f>
        <v>0</v>
      </c>
      <c r="T708" s="377">
        <f>MAX(Oncho!AB715,Oncho!BA715)</f>
        <v>0</v>
      </c>
      <c r="U708" s="377">
        <f>MAX(Oncho!AC715,Oncho!BB715)</f>
        <v>0</v>
      </c>
      <c r="V708" s="377">
        <f>MAX(Oncho!AE715,Oncho!BD715)</f>
        <v>0</v>
      </c>
      <c r="W708" s="377">
        <f>MAX(Oncho!AF715,Oncho!BE715)</f>
        <v>0</v>
      </c>
      <c r="X708" s="377">
        <f>MAX(Oncho!AG715,Oncho!BF715)</f>
        <v>0</v>
      </c>
      <c r="Y708" s="377">
        <f>MAX(Oncho!AH715,Oncho!BG715)</f>
        <v>0</v>
      </c>
      <c r="Z708" s="377">
        <f>MAX(Oncho!AI715,Oncho!BH715)</f>
        <v>0</v>
      </c>
      <c r="AA708" s="377">
        <f>MAX(Oncho!AJ715,Oncho!BI715)</f>
        <v>0</v>
      </c>
      <c r="AB708" s="377">
        <f>MAX(COUNTIF(Oncho!AK715,"Oui"),COUNTIF(Oncho!BJ715,"Oui"))</f>
        <v>0</v>
      </c>
      <c r="AC708" s="354"/>
      <c r="AD708" s="377">
        <f>SCH!P717</f>
        <v>0</v>
      </c>
      <c r="AE708" s="377">
        <f>SCH!AI717</f>
        <v>0</v>
      </c>
      <c r="AF708" s="377">
        <f>SCH!AJ717</f>
        <v>0</v>
      </c>
      <c r="AG708" s="377">
        <f>SCH!AN717</f>
        <v>0</v>
      </c>
      <c r="AH708" s="377">
        <f>SCH!AO717</f>
        <v>0</v>
      </c>
      <c r="AI708" s="377">
        <f>SCH!AT717</f>
        <v>0</v>
      </c>
      <c r="AJ708" s="377">
        <f>SCH!AU717</f>
        <v>0</v>
      </c>
      <c r="AK708" s="377">
        <f>SCH!AV717</f>
        <v>0</v>
      </c>
      <c r="AL708" s="377">
        <f>SCH!AW717</f>
        <v>0</v>
      </c>
      <c r="AM708" s="377">
        <f>COUNTIF(SCH!AX717,"Oui")</f>
        <v>0</v>
      </c>
      <c r="AN708" s="354"/>
      <c r="AO708" s="377">
        <f>GeoH!P717</f>
        <v>0</v>
      </c>
      <c r="AP708" s="377">
        <f>MAX(GeoH!AK717,GeoH!BS717)</f>
        <v>0</v>
      </c>
      <c r="AQ708" s="377">
        <f>MAX(GeoH!AL717,GeoH!BT717)</f>
        <v>0</v>
      </c>
      <c r="AR708" s="377">
        <f>MAX(GeoH!AM717,GeoH!BU717)</f>
        <v>0</v>
      </c>
      <c r="AS708" s="377">
        <f>MAX(GeoH!AN717,GeoH!BV717)</f>
        <v>0</v>
      </c>
      <c r="AT708" s="377">
        <f>MAX(GeoH!AO717,GeoH!BW717)</f>
        <v>0</v>
      </c>
      <c r="AU708" s="377">
        <f>MAX(GeoH!AQ717,GeoH!BY717)</f>
        <v>0</v>
      </c>
      <c r="AV708" s="377">
        <f>MAX(GeoH!AR717,GeoH!BZ717)</f>
        <v>0</v>
      </c>
      <c r="AW708" s="377">
        <f>MAX(GeoH!AS717,GeoH!CA717)</f>
        <v>0</v>
      </c>
      <c r="AX708" s="377">
        <f>MAX(GeoH!AT717,GeoH!CB717)</f>
        <v>0</v>
      </c>
      <c r="AY708" s="377">
        <f>MAX(GeoH!AU717,GeoH!CC717)</f>
        <v>0</v>
      </c>
      <c r="AZ708" s="377">
        <f>MAX(GeoH!AV717,GeoH!CD717)</f>
        <v>0</v>
      </c>
      <c r="BA708" s="377">
        <f>MAX(GeoH!AW717,GeoH!CE717)</f>
        <v>0</v>
      </c>
      <c r="BB708" s="377">
        <f>MAX(GeoH!AX717,GeoH!CF717)</f>
        <v>0</v>
      </c>
      <c r="BC708" s="377">
        <f>MAX(GeoH!AY717,GeoH!CG717)</f>
        <v>0</v>
      </c>
      <c r="BD708" s="377">
        <f>MAX(GeoH!AZ717,GeoH!CH717)</f>
        <v>0</v>
      </c>
      <c r="BE708" s="377">
        <f>MAX(GeoH!BA717,GeoH!CI717)</f>
        <v>0</v>
      </c>
      <c r="BF708" s="377">
        <f>MAX(GeoH!BB717,GeoH!CJ717)</f>
        <v>0</v>
      </c>
      <c r="BG708" s="377">
        <f>MAX(COUNTIF(GeoH!BC717,"Oui"),COUNTIF(GeoH!CK717,"Oui"))</f>
        <v>0</v>
      </c>
      <c r="BH708" s="354"/>
      <c r="BI708" s="377">
        <f>Trachome!Q720</f>
        <v>0</v>
      </c>
      <c r="BJ708" s="377">
        <f>Trachome!AK720</f>
        <v>0</v>
      </c>
      <c r="BK708" s="377">
        <f>Trachome!AL720</f>
        <v>0</v>
      </c>
      <c r="BL708" s="377">
        <f>Trachome!AN720</f>
        <v>0</v>
      </c>
      <c r="BM708" s="377">
        <f>Trachome!AO720</f>
        <v>0</v>
      </c>
      <c r="BN708" s="377">
        <f>Trachome!AT720</f>
        <v>0</v>
      </c>
      <c r="BO708" s="377">
        <f>Trachome!AU720</f>
        <v>0</v>
      </c>
      <c r="BP708" s="377">
        <f>Trachome!AV720</f>
        <v>0</v>
      </c>
      <c r="BQ708" s="377">
        <f>Trachome!AW720</f>
        <v>0</v>
      </c>
      <c r="BR708" s="377">
        <f>COUNTIF(Trachome!AX720,"Oui")</f>
        <v>0</v>
      </c>
      <c r="BS708" s="354"/>
      <c r="BT708" s="377">
        <f t="shared" si="113"/>
        <v>0</v>
      </c>
      <c r="BU708" s="377">
        <f t="shared" si="114"/>
        <v>0</v>
      </c>
      <c r="BV708" s="377">
        <f t="shared" si="115"/>
        <v>0</v>
      </c>
      <c r="BW708" s="377">
        <f t="shared" si="116"/>
        <v>0</v>
      </c>
      <c r="BX708" s="377">
        <f t="shared" si="117"/>
        <v>0</v>
      </c>
      <c r="BY708" s="377">
        <f t="shared" si="120"/>
        <v>0</v>
      </c>
      <c r="BZ708" s="377">
        <f t="shared" si="121"/>
        <v>0</v>
      </c>
      <c r="CA708" s="377">
        <f t="shared" si="122"/>
        <v>0</v>
      </c>
      <c r="CB708" s="377">
        <f t="shared" si="118"/>
        <v>0</v>
      </c>
      <c r="CC708" s="377">
        <f t="shared" si="119"/>
        <v>0</v>
      </c>
    </row>
    <row r="709" spans="2:81" x14ac:dyDescent="0.25">
      <c r="B709" s="169">
        <f>'Données démographiques'!B717</f>
        <v>0</v>
      </c>
      <c r="C709" s="169">
        <f>'Données démographiques'!C717</f>
        <v>0</v>
      </c>
      <c r="D709" s="170">
        <f>'Données démographiques'!D717</f>
        <v>0</v>
      </c>
      <c r="E709" s="76"/>
      <c r="F709" s="170">
        <f>FL!M716</f>
        <v>0</v>
      </c>
      <c r="G709" s="170">
        <f>FL!AE716</f>
        <v>0</v>
      </c>
      <c r="H709" s="170">
        <f>FL!AF716</f>
        <v>0</v>
      </c>
      <c r="I709" s="170">
        <f>FL!AH716</f>
        <v>0</v>
      </c>
      <c r="J709" s="170">
        <f>FL!AI716</f>
        <v>0</v>
      </c>
      <c r="K709" s="170">
        <f>FL!AK716</f>
        <v>0</v>
      </c>
      <c r="L709" s="170">
        <f>FL!AM716</f>
        <v>0</v>
      </c>
      <c r="M709" s="170">
        <f>FL!AN716</f>
        <v>0</v>
      </c>
      <c r="N709" s="170">
        <f>FL!AO716</f>
        <v>0</v>
      </c>
      <c r="O709" s="170">
        <f>FL!AP716</f>
        <v>0</v>
      </c>
      <c r="P709" s="170">
        <f>FL!AQ716</f>
        <v>0</v>
      </c>
      <c r="Q709" s="170">
        <f>COUNTIF(FL!AR716,"Oui")</f>
        <v>0</v>
      </c>
      <c r="R709" s="76"/>
      <c r="S709" s="170">
        <f>Oncho!K716</f>
        <v>0</v>
      </c>
      <c r="T709" s="170">
        <f>MAX(Oncho!AB716,Oncho!BA716)</f>
        <v>0</v>
      </c>
      <c r="U709" s="170">
        <f>MAX(Oncho!AC716,Oncho!BB716)</f>
        <v>0</v>
      </c>
      <c r="V709" s="170">
        <f>MAX(Oncho!AE716,Oncho!BD716)</f>
        <v>0</v>
      </c>
      <c r="W709" s="170">
        <f>MAX(Oncho!AF716,Oncho!BE716)</f>
        <v>0</v>
      </c>
      <c r="X709" s="170">
        <f>MAX(Oncho!AG716,Oncho!BF716)</f>
        <v>0</v>
      </c>
      <c r="Y709" s="170">
        <f>MAX(Oncho!AH716,Oncho!BG716)</f>
        <v>0</v>
      </c>
      <c r="Z709" s="170">
        <f>MAX(Oncho!AI716,Oncho!BH716)</f>
        <v>0</v>
      </c>
      <c r="AA709" s="170">
        <f>MAX(Oncho!AJ716,Oncho!BI716)</f>
        <v>0</v>
      </c>
      <c r="AB709" s="170">
        <f>MAX(COUNTIF(Oncho!AK716,"Oui"),COUNTIF(Oncho!BJ716,"Oui"))</f>
        <v>0</v>
      </c>
      <c r="AC709" s="76"/>
      <c r="AD709" s="170">
        <f>SCH!P718</f>
        <v>0</v>
      </c>
      <c r="AE709" s="170">
        <f>SCH!AI718</f>
        <v>0</v>
      </c>
      <c r="AF709" s="170">
        <f>SCH!AJ718</f>
        <v>0</v>
      </c>
      <c r="AG709" s="170">
        <f>SCH!AN718</f>
        <v>0</v>
      </c>
      <c r="AH709" s="170">
        <f>SCH!AO718</f>
        <v>0</v>
      </c>
      <c r="AI709" s="170">
        <f>SCH!AT718</f>
        <v>0</v>
      </c>
      <c r="AJ709" s="170">
        <f>SCH!AU718</f>
        <v>0</v>
      </c>
      <c r="AK709" s="170">
        <f>SCH!AV718</f>
        <v>0</v>
      </c>
      <c r="AL709" s="170">
        <f>SCH!AW718</f>
        <v>0</v>
      </c>
      <c r="AM709" s="170">
        <f>COUNTIF(SCH!AX718,"Oui")</f>
        <v>0</v>
      </c>
      <c r="AN709" s="76"/>
      <c r="AO709" s="170">
        <f>GeoH!P718</f>
        <v>0</v>
      </c>
      <c r="AP709" s="170">
        <f>MAX(GeoH!AK718,GeoH!BS718)</f>
        <v>0</v>
      </c>
      <c r="AQ709" s="170">
        <f>MAX(GeoH!AL718,GeoH!BT718)</f>
        <v>0</v>
      </c>
      <c r="AR709" s="170">
        <f>MAX(GeoH!AM718,GeoH!BU718)</f>
        <v>0</v>
      </c>
      <c r="AS709" s="170">
        <f>MAX(GeoH!AN718,GeoH!BV718)</f>
        <v>0</v>
      </c>
      <c r="AT709" s="170">
        <f>MAX(GeoH!AO718,GeoH!BW718)</f>
        <v>0</v>
      </c>
      <c r="AU709" s="170">
        <f>MAX(GeoH!AQ718,GeoH!BY718)</f>
        <v>0</v>
      </c>
      <c r="AV709" s="170">
        <f>MAX(GeoH!AR718,GeoH!BZ718)</f>
        <v>0</v>
      </c>
      <c r="AW709" s="170">
        <f>MAX(GeoH!AS718,GeoH!CA718)</f>
        <v>0</v>
      </c>
      <c r="AX709" s="170">
        <f>MAX(GeoH!AT718,GeoH!CB718)</f>
        <v>0</v>
      </c>
      <c r="AY709" s="170">
        <f>MAX(GeoH!AU718,GeoH!CC718)</f>
        <v>0</v>
      </c>
      <c r="AZ709" s="170">
        <f>MAX(GeoH!AV718,GeoH!CD718)</f>
        <v>0</v>
      </c>
      <c r="BA709" s="170">
        <f>MAX(GeoH!AW718,GeoH!CE718)</f>
        <v>0</v>
      </c>
      <c r="BB709" s="170">
        <f>MAX(GeoH!AX718,GeoH!CF718)</f>
        <v>0</v>
      </c>
      <c r="BC709" s="170">
        <f>MAX(GeoH!AY718,GeoH!CG718)</f>
        <v>0</v>
      </c>
      <c r="BD709" s="170">
        <f>MAX(GeoH!AZ718,GeoH!CH718)</f>
        <v>0</v>
      </c>
      <c r="BE709" s="170">
        <f>MAX(GeoH!BA718,GeoH!CI718)</f>
        <v>0</v>
      </c>
      <c r="BF709" s="170">
        <f>MAX(GeoH!BB718,GeoH!CJ718)</f>
        <v>0</v>
      </c>
      <c r="BG709" s="170">
        <f>MAX(COUNTIF(GeoH!BC718,"Oui"),COUNTIF(GeoH!CK718,"Oui"))</f>
        <v>0</v>
      </c>
      <c r="BH709" s="76"/>
      <c r="BI709" s="170">
        <f>Trachome!Q721</f>
        <v>0</v>
      </c>
      <c r="BJ709" s="170">
        <f>Trachome!AK721</f>
        <v>0</v>
      </c>
      <c r="BK709" s="170">
        <f>Trachome!AL721</f>
        <v>0</v>
      </c>
      <c r="BL709" s="170">
        <f>Trachome!AN721</f>
        <v>0</v>
      </c>
      <c r="BM709" s="170">
        <f>Trachome!AO721</f>
        <v>0</v>
      </c>
      <c r="BN709" s="170">
        <f>Trachome!AT721</f>
        <v>0</v>
      </c>
      <c r="BO709" s="170">
        <f>Trachome!AU721</f>
        <v>0</v>
      </c>
      <c r="BP709" s="170">
        <f>Trachome!AV721</f>
        <v>0</v>
      </c>
      <c r="BQ709" s="170">
        <f>Trachome!AW721</f>
        <v>0</v>
      </c>
      <c r="BR709" s="170">
        <f>COUNTIF(Trachome!AX721,"Oui")</f>
        <v>0</v>
      </c>
      <c r="BS709" s="76"/>
      <c r="BT709" s="170">
        <f t="shared" si="113"/>
        <v>0</v>
      </c>
      <c r="BU709" s="170">
        <f t="shared" si="114"/>
        <v>0</v>
      </c>
      <c r="BV709" s="170">
        <f t="shared" si="115"/>
        <v>0</v>
      </c>
      <c r="BW709" s="170">
        <f t="shared" si="116"/>
        <v>0</v>
      </c>
      <c r="BX709" s="170">
        <f t="shared" si="117"/>
        <v>0</v>
      </c>
      <c r="BY709" s="170">
        <f t="shared" si="120"/>
        <v>0</v>
      </c>
      <c r="BZ709" s="170">
        <f t="shared" si="121"/>
        <v>0</v>
      </c>
      <c r="CA709" s="170">
        <f t="shared" si="122"/>
        <v>0</v>
      </c>
      <c r="CB709" s="170">
        <f t="shared" si="118"/>
        <v>0</v>
      </c>
      <c r="CC709" s="170">
        <f t="shared" si="119"/>
        <v>0</v>
      </c>
    </row>
    <row r="710" spans="2:81" x14ac:dyDescent="0.25">
      <c r="B710" s="376">
        <f>'Données démographiques'!B718</f>
        <v>0</v>
      </c>
      <c r="C710" s="376">
        <f>'Données démographiques'!C718</f>
        <v>0</v>
      </c>
      <c r="D710" s="377">
        <f>'Données démographiques'!D718</f>
        <v>0</v>
      </c>
      <c r="E710" s="354"/>
      <c r="F710" s="377">
        <f>FL!M717</f>
        <v>0</v>
      </c>
      <c r="G710" s="377">
        <f>FL!AE717</f>
        <v>0</v>
      </c>
      <c r="H710" s="377">
        <f>FL!AF717</f>
        <v>0</v>
      </c>
      <c r="I710" s="377">
        <f>FL!AH717</f>
        <v>0</v>
      </c>
      <c r="J710" s="377">
        <f>FL!AI717</f>
        <v>0</v>
      </c>
      <c r="K710" s="377">
        <f>FL!AK717</f>
        <v>0</v>
      </c>
      <c r="L710" s="377">
        <f>FL!AM717</f>
        <v>0</v>
      </c>
      <c r="M710" s="377">
        <f>FL!AN717</f>
        <v>0</v>
      </c>
      <c r="N710" s="377">
        <f>FL!AO717</f>
        <v>0</v>
      </c>
      <c r="O710" s="377">
        <f>FL!AP717</f>
        <v>0</v>
      </c>
      <c r="P710" s="377">
        <f>FL!AQ717</f>
        <v>0</v>
      </c>
      <c r="Q710" s="377">
        <f>COUNTIF(FL!AR717,"Oui")</f>
        <v>0</v>
      </c>
      <c r="R710" s="354"/>
      <c r="S710" s="377">
        <f>Oncho!K717</f>
        <v>0</v>
      </c>
      <c r="T710" s="377">
        <f>MAX(Oncho!AB717,Oncho!BA717)</f>
        <v>0</v>
      </c>
      <c r="U710" s="377">
        <f>MAX(Oncho!AC717,Oncho!BB717)</f>
        <v>0</v>
      </c>
      <c r="V710" s="377">
        <f>MAX(Oncho!AE717,Oncho!BD717)</f>
        <v>0</v>
      </c>
      <c r="W710" s="377">
        <f>MAX(Oncho!AF717,Oncho!BE717)</f>
        <v>0</v>
      </c>
      <c r="X710" s="377">
        <f>MAX(Oncho!AG717,Oncho!BF717)</f>
        <v>0</v>
      </c>
      <c r="Y710" s="377">
        <f>MAX(Oncho!AH717,Oncho!BG717)</f>
        <v>0</v>
      </c>
      <c r="Z710" s="377">
        <f>MAX(Oncho!AI717,Oncho!BH717)</f>
        <v>0</v>
      </c>
      <c r="AA710" s="377">
        <f>MAX(Oncho!AJ717,Oncho!BI717)</f>
        <v>0</v>
      </c>
      <c r="AB710" s="377">
        <f>MAX(COUNTIF(Oncho!AK717,"Oui"),COUNTIF(Oncho!BJ717,"Oui"))</f>
        <v>0</v>
      </c>
      <c r="AC710" s="354"/>
      <c r="AD710" s="377">
        <f>SCH!P719</f>
        <v>0</v>
      </c>
      <c r="AE710" s="377">
        <f>SCH!AI719</f>
        <v>0</v>
      </c>
      <c r="AF710" s="377">
        <f>SCH!AJ719</f>
        <v>0</v>
      </c>
      <c r="AG710" s="377">
        <f>SCH!AN719</f>
        <v>0</v>
      </c>
      <c r="AH710" s="377">
        <f>SCH!AO719</f>
        <v>0</v>
      </c>
      <c r="AI710" s="377">
        <f>SCH!AT719</f>
        <v>0</v>
      </c>
      <c r="AJ710" s="377">
        <f>SCH!AU719</f>
        <v>0</v>
      </c>
      <c r="AK710" s="377">
        <f>SCH!AV719</f>
        <v>0</v>
      </c>
      <c r="AL710" s="377">
        <f>SCH!AW719</f>
        <v>0</v>
      </c>
      <c r="AM710" s="377">
        <f>COUNTIF(SCH!AX719,"Oui")</f>
        <v>0</v>
      </c>
      <c r="AN710" s="354"/>
      <c r="AO710" s="377">
        <f>GeoH!P719</f>
        <v>0</v>
      </c>
      <c r="AP710" s="377">
        <f>MAX(GeoH!AK719,GeoH!BS719)</f>
        <v>0</v>
      </c>
      <c r="AQ710" s="377">
        <f>MAX(GeoH!AL719,GeoH!BT719)</f>
        <v>0</v>
      </c>
      <c r="AR710" s="377">
        <f>MAX(GeoH!AM719,GeoH!BU719)</f>
        <v>0</v>
      </c>
      <c r="AS710" s="377">
        <f>MAX(GeoH!AN719,GeoH!BV719)</f>
        <v>0</v>
      </c>
      <c r="AT710" s="377">
        <f>MAX(GeoH!AO719,GeoH!BW719)</f>
        <v>0</v>
      </c>
      <c r="AU710" s="377">
        <f>MAX(GeoH!AQ719,GeoH!BY719)</f>
        <v>0</v>
      </c>
      <c r="AV710" s="377">
        <f>MAX(GeoH!AR719,GeoH!BZ719)</f>
        <v>0</v>
      </c>
      <c r="AW710" s="377">
        <f>MAX(GeoH!AS719,GeoH!CA719)</f>
        <v>0</v>
      </c>
      <c r="AX710" s="377">
        <f>MAX(GeoH!AT719,GeoH!CB719)</f>
        <v>0</v>
      </c>
      <c r="AY710" s="377">
        <f>MAX(GeoH!AU719,GeoH!CC719)</f>
        <v>0</v>
      </c>
      <c r="AZ710" s="377">
        <f>MAX(GeoH!AV719,GeoH!CD719)</f>
        <v>0</v>
      </c>
      <c r="BA710" s="377">
        <f>MAX(GeoH!AW719,GeoH!CE719)</f>
        <v>0</v>
      </c>
      <c r="BB710" s="377">
        <f>MAX(GeoH!AX719,GeoH!CF719)</f>
        <v>0</v>
      </c>
      <c r="BC710" s="377">
        <f>MAX(GeoH!AY719,GeoH!CG719)</f>
        <v>0</v>
      </c>
      <c r="BD710" s="377">
        <f>MAX(GeoH!AZ719,GeoH!CH719)</f>
        <v>0</v>
      </c>
      <c r="BE710" s="377">
        <f>MAX(GeoH!BA719,GeoH!CI719)</f>
        <v>0</v>
      </c>
      <c r="BF710" s="377">
        <f>MAX(GeoH!BB719,GeoH!CJ719)</f>
        <v>0</v>
      </c>
      <c r="BG710" s="377">
        <f>MAX(COUNTIF(GeoH!BC719,"Oui"),COUNTIF(GeoH!CK719,"Oui"))</f>
        <v>0</v>
      </c>
      <c r="BH710" s="354"/>
      <c r="BI710" s="377">
        <f>Trachome!Q722</f>
        <v>0</v>
      </c>
      <c r="BJ710" s="377">
        <f>Trachome!AK722</f>
        <v>0</v>
      </c>
      <c r="BK710" s="377">
        <f>Trachome!AL722</f>
        <v>0</v>
      </c>
      <c r="BL710" s="377">
        <f>Trachome!AN722</f>
        <v>0</v>
      </c>
      <c r="BM710" s="377">
        <f>Trachome!AO722</f>
        <v>0</v>
      </c>
      <c r="BN710" s="377">
        <f>Trachome!AT722</f>
        <v>0</v>
      </c>
      <c r="BO710" s="377">
        <f>Trachome!AU722</f>
        <v>0</v>
      </c>
      <c r="BP710" s="377">
        <f>Trachome!AV722</f>
        <v>0</v>
      </c>
      <c r="BQ710" s="377">
        <f>Trachome!AW722</f>
        <v>0</v>
      </c>
      <c r="BR710" s="377">
        <f>COUNTIF(Trachome!AX722,"Oui")</f>
        <v>0</v>
      </c>
      <c r="BS710" s="354"/>
      <c r="BT710" s="377">
        <f t="shared" si="113"/>
        <v>0</v>
      </c>
      <c r="BU710" s="377">
        <f t="shared" si="114"/>
        <v>0</v>
      </c>
      <c r="BV710" s="377">
        <f t="shared" si="115"/>
        <v>0</v>
      </c>
      <c r="BW710" s="377">
        <f t="shared" si="116"/>
        <v>0</v>
      </c>
      <c r="BX710" s="377">
        <f t="shared" si="117"/>
        <v>0</v>
      </c>
      <c r="BY710" s="377">
        <f t="shared" si="120"/>
        <v>0</v>
      </c>
      <c r="BZ710" s="377">
        <f t="shared" si="121"/>
        <v>0</v>
      </c>
      <c r="CA710" s="377">
        <f t="shared" si="122"/>
        <v>0</v>
      </c>
      <c r="CB710" s="377">
        <f t="shared" si="118"/>
        <v>0</v>
      </c>
      <c r="CC710" s="377">
        <f t="shared" si="119"/>
        <v>0</v>
      </c>
    </row>
    <row r="711" spans="2:81" x14ac:dyDescent="0.25">
      <c r="B711" s="169">
        <f>'Données démographiques'!B719</f>
        <v>0</v>
      </c>
      <c r="C711" s="169">
        <f>'Données démographiques'!C719</f>
        <v>0</v>
      </c>
      <c r="D711" s="170">
        <f>'Données démographiques'!D719</f>
        <v>0</v>
      </c>
      <c r="E711" s="76"/>
      <c r="F711" s="170">
        <f>FL!M718</f>
        <v>0</v>
      </c>
      <c r="G711" s="170">
        <f>FL!AE718</f>
        <v>0</v>
      </c>
      <c r="H711" s="170">
        <f>FL!AF718</f>
        <v>0</v>
      </c>
      <c r="I711" s="170">
        <f>FL!AH718</f>
        <v>0</v>
      </c>
      <c r="J711" s="170">
        <f>FL!AI718</f>
        <v>0</v>
      </c>
      <c r="K711" s="170">
        <f>FL!AK718</f>
        <v>0</v>
      </c>
      <c r="L711" s="170">
        <f>FL!AM718</f>
        <v>0</v>
      </c>
      <c r="M711" s="170">
        <f>FL!AN718</f>
        <v>0</v>
      </c>
      <c r="N711" s="170">
        <f>FL!AO718</f>
        <v>0</v>
      </c>
      <c r="O711" s="170">
        <f>FL!AP718</f>
        <v>0</v>
      </c>
      <c r="P711" s="170">
        <f>FL!AQ718</f>
        <v>0</v>
      </c>
      <c r="Q711" s="170">
        <f>COUNTIF(FL!AR718,"Oui")</f>
        <v>0</v>
      </c>
      <c r="R711" s="76"/>
      <c r="S711" s="170">
        <f>Oncho!K718</f>
        <v>0</v>
      </c>
      <c r="T711" s="170">
        <f>MAX(Oncho!AB718,Oncho!BA718)</f>
        <v>0</v>
      </c>
      <c r="U711" s="170">
        <f>MAX(Oncho!AC718,Oncho!BB718)</f>
        <v>0</v>
      </c>
      <c r="V711" s="170">
        <f>MAX(Oncho!AE718,Oncho!BD718)</f>
        <v>0</v>
      </c>
      <c r="W711" s="170">
        <f>MAX(Oncho!AF718,Oncho!BE718)</f>
        <v>0</v>
      </c>
      <c r="X711" s="170">
        <f>MAX(Oncho!AG718,Oncho!BF718)</f>
        <v>0</v>
      </c>
      <c r="Y711" s="170">
        <f>MAX(Oncho!AH718,Oncho!BG718)</f>
        <v>0</v>
      </c>
      <c r="Z711" s="170">
        <f>MAX(Oncho!AI718,Oncho!BH718)</f>
        <v>0</v>
      </c>
      <c r="AA711" s="170">
        <f>MAX(Oncho!AJ718,Oncho!BI718)</f>
        <v>0</v>
      </c>
      <c r="AB711" s="170">
        <f>MAX(COUNTIF(Oncho!AK718,"Oui"),COUNTIF(Oncho!BJ718,"Oui"))</f>
        <v>0</v>
      </c>
      <c r="AC711" s="76"/>
      <c r="AD711" s="170">
        <f>SCH!P720</f>
        <v>0</v>
      </c>
      <c r="AE711" s="170">
        <f>SCH!AI720</f>
        <v>0</v>
      </c>
      <c r="AF711" s="170">
        <f>SCH!AJ720</f>
        <v>0</v>
      </c>
      <c r="AG711" s="170">
        <f>SCH!AN720</f>
        <v>0</v>
      </c>
      <c r="AH711" s="170">
        <f>SCH!AO720</f>
        <v>0</v>
      </c>
      <c r="AI711" s="170">
        <f>SCH!AT720</f>
        <v>0</v>
      </c>
      <c r="AJ711" s="170">
        <f>SCH!AU720</f>
        <v>0</v>
      </c>
      <c r="AK711" s="170">
        <f>SCH!AV720</f>
        <v>0</v>
      </c>
      <c r="AL711" s="170">
        <f>SCH!AW720</f>
        <v>0</v>
      </c>
      <c r="AM711" s="170">
        <f>COUNTIF(SCH!AX720,"Oui")</f>
        <v>0</v>
      </c>
      <c r="AN711" s="76"/>
      <c r="AO711" s="170">
        <f>GeoH!P720</f>
        <v>0</v>
      </c>
      <c r="AP711" s="170">
        <f>MAX(GeoH!AK720,GeoH!BS720)</f>
        <v>0</v>
      </c>
      <c r="AQ711" s="170">
        <f>MAX(GeoH!AL720,GeoH!BT720)</f>
        <v>0</v>
      </c>
      <c r="AR711" s="170">
        <f>MAX(GeoH!AM720,GeoH!BU720)</f>
        <v>0</v>
      </c>
      <c r="AS711" s="170">
        <f>MAX(GeoH!AN720,GeoH!BV720)</f>
        <v>0</v>
      </c>
      <c r="AT711" s="170">
        <f>MAX(GeoH!AO720,GeoH!BW720)</f>
        <v>0</v>
      </c>
      <c r="AU711" s="170">
        <f>MAX(GeoH!AQ720,GeoH!BY720)</f>
        <v>0</v>
      </c>
      <c r="AV711" s="170">
        <f>MAX(GeoH!AR720,GeoH!BZ720)</f>
        <v>0</v>
      </c>
      <c r="AW711" s="170">
        <f>MAX(GeoH!AS720,GeoH!CA720)</f>
        <v>0</v>
      </c>
      <c r="AX711" s="170">
        <f>MAX(GeoH!AT720,GeoH!CB720)</f>
        <v>0</v>
      </c>
      <c r="AY711" s="170">
        <f>MAX(GeoH!AU720,GeoH!CC720)</f>
        <v>0</v>
      </c>
      <c r="AZ711" s="170">
        <f>MAX(GeoH!AV720,GeoH!CD720)</f>
        <v>0</v>
      </c>
      <c r="BA711" s="170">
        <f>MAX(GeoH!AW720,GeoH!CE720)</f>
        <v>0</v>
      </c>
      <c r="BB711" s="170">
        <f>MAX(GeoH!AX720,GeoH!CF720)</f>
        <v>0</v>
      </c>
      <c r="BC711" s="170">
        <f>MAX(GeoH!AY720,GeoH!CG720)</f>
        <v>0</v>
      </c>
      <c r="BD711" s="170">
        <f>MAX(GeoH!AZ720,GeoH!CH720)</f>
        <v>0</v>
      </c>
      <c r="BE711" s="170">
        <f>MAX(GeoH!BA720,GeoH!CI720)</f>
        <v>0</v>
      </c>
      <c r="BF711" s="170">
        <f>MAX(GeoH!BB720,GeoH!CJ720)</f>
        <v>0</v>
      </c>
      <c r="BG711" s="170">
        <f>MAX(COUNTIF(GeoH!BC720,"Oui"),COUNTIF(GeoH!CK720,"Oui"))</f>
        <v>0</v>
      </c>
      <c r="BH711" s="76"/>
      <c r="BI711" s="170">
        <f>Trachome!Q723</f>
        <v>0</v>
      </c>
      <c r="BJ711" s="170">
        <f>Trachome!AK723</f>
        <v>0</v>
      </c>
      <c r="BK711" s="170">
        <f>Trachome!AL723</f>
        <v>0</v>
      </c>
      <c r="BL711" s="170">
        <f>Trachome!AN723</f>
        <v>0</v>
      </c>
      <c r="BM711" s="170">
        <f>Trachome!AO723</f>
        <v>0</v>
      </c>
      <c r="BN711" s="170">
        <f>Trachome!AT723</f>
        <v>0</v>
      </c>
      <c r="BO711" s="170">
        <f>Trachome!AU723</f>
        <v>0</v>
      </c>
      <c r="BP711" s="170">
        <f>Trachome!AV723</f>
        <v>0</v>
      </c>
      <c r="BQ711" s="170">
        <f>Trachome!AW723</f>
        <v>0</v>
      </c>
      <c r="BR711" s="170">
        <f>COUNTIF(Trachome!AX723,"Oui")</f>
        <v>0</v>
      </c>
      <c r="BS711" s="76"/>
      <c r="BT711" s="170">
        <f t="shared" si="113"/>
        <v>0</v>
      </c>
      <c r="BU711" s="170">
        <f t="shared" si="114"/>
        <v>0</v>
      </c>
      <c r="BV711" s="170">
        <f t="shared" si="115"/>
        <v>0</v>
      </c>
      <c r="BW711" s="170">
        <f t="shared" si="116"/>
        <v>0</v>
      </c>
      <c r="BX711" s="170">
        <f t="shared" si="117"/>
        <v>0</v>
      </c>
      <c r="BY711" s="170">
        <f t="shared" si="120"/>
        <v>0</v>
      </c>
      <c r="BZ711" s="170">
        <f t="shared" si="121"/>
        <v>0</v>
      </c>
      <c r="CA711" s="170">
        <f t="shared" si="122"/>
        <v>0</v>
      </c>
      <c r="CB711" s="170">
        <f t="shared" si="118"/>
        <v>0</v>
      </c>
      <c r="CC711" s="170">
        <f t="shared" si="119"/>
        <v>0</v>
      </c>
    </row>
    <row r="712" spans="2:81" x14ac:dyDescent="0.25">
      <c r="B712" s="376">
        <f>'Données démographiques'!B720</f>
        <v>0</v>
      </c>
      <c r="C712" s="376">
        <f>'Données démographiques'!C720</f>
        <v>0</v>
      </c>
      <c r="D712" s="377">
        <f>'Données démographiques'!D720</f>
        <v>0</v>
      </c>
      <c r="E712" s="354"/>
      <c r="F712" s="377">
        <f>FL!M719</f>
        <v>0</v>
      </c>
      <c r="G712" s="377">
        <f>FL!AE719</f>
        <v>0</v>
      </c>
      <c r="H712" s="377">
        <f>FL!AF719</f>
        <v>0</v>
      </c>
      <c r="I712" s="377">
        <f>FL!AH719</f>
        <v>0</v>
      </c>
      <c r="J712" s="377">
        <f>FL!AI719</f>
        <v>0</v>
      </c>
      <c r="K712" s="377">
        <f>FL!AK719</f>
        <v>0</v>
      </c>
      <c r="L712" s="377">
        <f>FL!AM719</f>
        <v>0</v>
      </c>
      <c r="M712" s="377">
        <f>FL!AN719</f>
        <v>0</v>
      </c>
      <c r="N712" s="377">
        <f>FL!AO719</f>
        <v>0</v>
      </c>
      <c r="O712" s="377">
        <f>FL!AP719</f>
        <v>0</v>
      </c>
      <c r="P712" s="377">
        <f>FL!AQ719</f>
        <v>0</v>
      </c>
      <c r="Q712" s="377">
        <f>COUNTIF(FL!AR719,"Oui")</f>
        <v>0</v>
      </c>
      <c r="R712" s="354"/>
      <c r="S712" s="377">
        <f>Oncho!K719</f>
        <v>0</v>
      </c>
      <c r="T712" s="377">
        <f>MAX(Oncho!AB719,Oncho!BA719)</f>
        <v>0</v>
      </c>
      <c r="U712" s="377">
        <f>MAX(Oncho!AC719,Oncho!BB719)</f>
        <v>0</v>
      </c>
      <c r="V712" s="377">
        <f>MAX(Oncho!AE719,Oncho!BD719)</f>
        <v>0</v>
      </c>
      <c r="W712" s="377">
        <f>MAX(Oncho!AF719,Oncho!BE719)</f>
        <v>0</v>
      </c>
      <c r="X712" s="377">
        <f>MAX(Oncho!AG719,Oncho!BF719)</f>
        <v>0</v>
      </c>
      <c r="Y712" s="377">
        <f>MAX(Oncho!AH719,Oncho!BG719)</f>
        <v>0</v>
      </c>
      <c r="Z712" s="377">
        <f>MAX(Oncho!AI719,Oncho!BH719)</f>
        <v>0</v>
      </c>
      <c r="AA712" s="377">
        <f>MAX(Oncho!AJ719,Oncho!BI719)</f>
        <v>0</v>
      </c>
      <c r="AB712" s="377">
        <f>MAX(COUNTIF(Oncho!AK719,"Oui"),COUNTIF(Oncho!BJ719,"Oui"))</f>
        <v>0</v>
      </c>
      <c r="AC712" s="354"/>
      <c r="AD712" s="377">
        <f>SCH!P721</f>
        <v>0</v>
      </c>
      <c r="AE712" s="377">
        <f>SCH!AI721</f>
        <v>0</v>
      </c>
      <c r="AF712" s="377">
        <f>SCH!AJ721</f>
        <v>0</v>
      </c>
      <c r="AG712" s="377">
        <f>SCH!AN721</f>
        <v>0</v>
      </c>
      <c r="AH712" s="377">
        <f>SCH!AO721</f>
        <v>0</v>
      </c>
      <c r="AI712" s="377">
        <f>SCH!AT721</f>
        <v>0</v>
      </c>
      <c r="AJ712" s="377">
        <f>SCH!AU721</f>
        <v>0</v>
      </c>
      <c r="AK712" s="377">
        <f>SCH!AV721</f>
        <v>0</v>
      </c>
      <c r="AL712" s="377">
        <f>SCH!AW721</f>
        <v>0</v>
      </c>
      <c r="AM712" s="377">
        <f>COUNTIF(SCH!AX721,"Oui")</f>
        <v>0</v>
      </c>
      <c r="AN712" s="354"/>
      <c r="AO712" s="377">
        <f>GeoH!P721</f>
        <v>0</v>
      </c>
      <c r="AP712" s="377">
        <f>MAX(GeoH!AK721,GeoH!BS721)</f>
        <v>0</v>
      </c>
      <c r="AQ712" s="377">
        <f>MAX(GeoH!AL721,GeoH!BT721)</f>
        <v>0</v>
      </c>
      <c r="AR712" s="377">
        <f>MAX(GeoH!AM721,GeoH!BU721)</f>
        <v>0</v>
      </c>
      <c r="AS712" s="377">
        <f>MAX(GeoH!AN721,GeoH!BV721)</f>
        <v>0</v>
      </c>
      <c r="AT712" s="377">
        <f>MAX(GeoH!AO721,GeoH!BW721)</f>
        <v>0</v>
      </c>
      <c r="AU712" s="377">
        <f>MAX(GeoH!AQ721,GeoH!BY721)</f>
        <v>0</v>
      </c>
      <c r="AV712" s="377">
        <f>MAX(GeoH!AR721,GeoH!BZ721)</f>
        <v>0</v>
      </c>
      <c r="AW712" s="377">
        <f>MAX(GeoH!AS721,GeoH!CA721)</f>
        <v>0</v>
      </c>
      <c r="AX712" s="377">
        <f>MAX(GeoH!AT721,GeoH!CB721)</f>
        <v>0</v>
      </c>
      <c r="AY712" s="377">
        <f>MAX(GeoH!AU721,GeoH!CC721)</f>
        <v>0</v>
      </c>
      <c r="AZ712" s="377">
        <f>MAX(GeoH!AV721,GeoH!CD721)</f>
        <v>0</v>
      </c>
      <c r="BA712" s="377">
        <f>MAX(GeoH!AW721,GeoH!CE721)</f>
        <v>0</v>
      </c>
      <c r="BB712" s="377">
        <f>MAX(GeoH!AX721,GeoH!CF721)</f>
        <v>0</v>
      </c>
      <c r="BC712" s="377">
        <f>MAX(GeoH!AY721,GeoH!CG721)</f>
        <v>0</v>
      </c>
      <c r="BD712" s="377">
        <f>MAX(GeoH!AZ721,GeoH!CH721)</f>
        <v>0</v>
      </c>
      <c r="BE712" s="377">
        <f>MAX(GeoH!BA721,GeoH!CI721)</f>
        <v>0</v>
      </c>
      <c r="BF712" s="377">
        <f>MAX(GeoH!BB721,GeoH!CJ721)</f>
        <v>0</v>
      </c>
      <c r="BG712" s="377">
        <f>MAX(COUNTIF(GeoH!BC721,"Oui"),COUNTIF(GeoH!CK721,"Oui"))</f>
        <v>0</v>
      </c>
      <c r="BH712" s="354"/>
      <c r="BI712" s="377">
        <f>Trachome!Q724</f>
        <v>0</v>
      </c>
      <c r="BJ712" s="377">
        <f>Trachome!AK724</f>
        <v>0</v>
      </c>
      <c r="BK712" s="377">
        <f>Trachome!AL724</f>
        <v>0</v>
      </c>
      <c r="BL712" s="377">
        <f>Trachome!AN724</f>
        <v>0</v>
      </c>
      <c r="BM712" s="377">
        <f>Trachome!AO724</f>
        <v>0</v>
      </c>
      <c r="BN712" s="377">
        <f>Trachome!AT724</f>
        <v>0</v>
      </c>
      <c r="BO712" s="377">
        <f>Trachome!AU724</f>
        <v>0</v>
      </c>
      <c r="BP712" s="377">
        <f>Trachome!AV724</f>
        <v>0</v>
      </c>
      <c r="BQ712" s="377">
        <f>Trachome!AW724</f>
        <v>0</v>
      </c>
      <c r="BR712" s="377">
        <f>COUNTIF(Trachome!AX724,"Oui")</f>
        <v>0</v>
      </c>
      <c r="BS712" s="354"/>
      <c r="BT712" s="377">
        <f t="shared" si="113"/>
        <v>0</v>
      </c>
      <c r="BU712" s="377">
        <f t="shared" si="114"/>
        <v>0</v>
      </c>
      <c r="BV712" s="377">
        <f t="shared" si="115"/>
        <v>0</v>
      </c>
      <c r="BW712" s="377">
        <f t="shared" si="116"/>
        <v>0</v>
      </c>
      <c r="BX712" s="377">
        <f t="shared" si="117"/>
        <v>0</v>
      </c>
      <c r="BY712" s="377">
        <f t="shared" si="120"/>
        <v>0</v>
      </c>
      <c r="BZ712" s="377">
        <f t="shared" si="121"/>
        <v>0</v>
      </c>
      <c r="CA712" s="377">
        <f t="shared" si="122"/>
        <v>0</v>
      </c>
      <c r="CB712" s="377">
        <f t="shared" si="118"/>
        <v>0</v>
      </c>
      <c r="CC712" s="377">
        <f t="shared" si="119"/>
        <v>0</v>
      </c>
    </row>
    <row r="713" spans="2:81" x14ac:dyDescent="0.25">
      <c r="B713" s="169">
        <f>'Données démographiques'!B721</f>
        <v>0</v>
      </c>
      <c r="C713" s="169">
        <f>'Données démographiques'!C721</f>
        <v>0</v>
      </c>
      <c r="D713" s="170">
        <f>'Données démographiques'!D721</f>
        <v>0</v>
      </c>
      <c r="E713" s="76"/>
      <c r="F713" s="170">
        <f>FL!M720</f>
        <v>0</v>
      </c>
      <c r="G713" s="170">
        <f>FL!AE720</f>
        <v>0</v>
      </c>
      <c r="H713" s="170">
        <f>FL!AF720</f>
        <v>0</v>
      </c>
      <c r="I713" s="170">
        <f>FL!AH720</f>
        <v>0</v>
      </c>
      <c r="J713" s="170">
        <f>FL!AI720</f>
        <v>0</v>
      </c>
      <c r="K713" s="170">
        <f>FL!AK720</f>
        <v>0</v>
      </c>
      <c r="L713" s="170">
        <f>FL!AM720</f>
        <v>0</v>
      </c>
      <c r="M713" s="170">
        <f>FL!AN720</f>
        <v>0</v>
      </c>
      <c r="N713" s="170">
        <f>FL!AO720</f>
        <v>0</v>
      </c>
      <c r="O713" s="170">
        <f>FL!AP720</f>
        <v>0</v>
      </c>
      <c r="P713" s="170">
        <f>FL!AQ720</f>
        <v>0</v>
      </c>
      <c r="Q713" s="170">
        <f>COUNTIF(FL!AR720,"Oui")</f>
        <v>0</v>
      </c>
      <c r="R713" s="76"/>
      <c r="S713" s="170">
        <f>Oncho!K720</f>
        <v>0</v>
      </c>
      <c r="T713" s="170">
        <f>MAX(Oncho!AB720,Oncho!BA720)</f>
        <v>0</v>
      </c>
      <c r="U713" s="170">
        <f>MAX(Oncho!AC720,Oncho!BB720)</f>
        <v>0</v>
      </c>
      <c r="V713" s="170">
        <f>MAX(Oncho!AE720,Oncho!BD720)</f>
        <v>0</v>
      </c>
      <c r="W713" s="170">
        <f>MAX(Oncho!AF720,Oncho!BE720)</f>
        <v>0</v>
      </c>
      <c r="X713" s="170">
        <f>MAX(Oncho!AG720,Oncho!BF720)</f>
        <v>0</v>
      </c>
      <c r="Y713" s="170">
        <f>MAX(Oncho!AH720,Oncho!BG720)</f>
        <v>0</v>
      </c>
      <c r="Z713" s="170">
        <f>MAX(Oncho!AI720,Oncho!BH720)</f>
        <v>0</v>
      </c>
      <c r="AA713" s="170">
        <f>MAX(Oncho!AJ720,Oncho!BI720)</f>
        <v>0</v>
      </c>
      <c r="AB713" s="170">
        <f>MAX(COUNTIF(Oncho!AK720,"Oui"),COUNTIF(Oncho!BJ720,"Oui"))</f>
        <v>0</v>
      </c>
      <c r="AC713" s="76"/>
      <c r="AD713" s="170">
        <f>SCH!P722</f>
        <v>0</v>
      </c>
      <c r="AE713" s="170">
        <f>SCH!AI722</f>
        <v>0</v>
      </c>
      <c r="AF713" s="170">
        <f>SCH!AJ722</f>
        <v>0</v>
      </c>
      <c r="AG713" s="170">
        <f>SCH!AN722</f>
        <v>0</v>
      </c>
      <c r="AH713" s="170">
        <f>SCH!AO722</f>
        <v>0</v>
      </c>
      <c r="AI713" s="170">
        <f>SCH!AT722</f>
        <v>0</v>
      </c>
      <c r="AJ713" s="170">
        <f>SCH!AU722</f>
        <v>0</v>
      </c>
      <c r="AK713" s="170">
        <f>SCH!AV722</f>
        <v>0</v>
      </c>
      <c r="AL713" s="170">
        <f>SCH!AW722</f>
        <v>0</v>
      </c>
      <c r="AM713" s="170">
        <f>COUNTIF(SCH!AX722,"Oui")</f>
        <v>0</v>
      </c>
      <c r="AN713" s="76"/>
      <c r="AO713" s="170">
        <f>GeoH!P722</f>
        <v>0</v>
      </c>
      <c r="AP713" s="170">
        <f>MAX(GeoH!AK722,GeoH!BS722)</f>
        <v>0</v>
      </c>
      <c r="AQ713" s="170">
        <f>MAX(GeoH!AL722,GeoH!BT722)</f>
        <v>0</v>
      </c>
      <c r="AR713" s="170">
        <f>MAX(GeoH!AM722,GeoH!BU722)</f>
        <v>0</v>
      </c>
      <c r="AS713" s="170">
        <f>MAX(GeoH!AN722,GeoH!BV722)</f>
        <v>0</v>
      </c>
      <c r="AT713" s="170">
        <f>MAX(GeoH!AO722,GeoH!BW722)</f>
        <v>0</v>
      </c>
      <c r="AU713" s="170">
        <f>MAX(GeoH!AQ722,GeoH!BY722)</f>
        <v>0</v>
      </c>
      <c r="AV713" s="170">
        <f>MAX(GeoH!AR722,GeoH!BZ722)</f>
        <v>0</v>
      </c>
      <c r="AW713" s="170">
        <f>MAX(GeoH!AS722,GeoH!CA722)</f>
        <v>0</v>
      </c>
      <c r="AX713" s="170">
        <f>MAX(GeoH!AT722,GeoH!CB722)</f>
        <v>0</v>
      </c>
      <c r="AY713" s="170">
        <f>MAX(GeoH!AU722,GeoH!CC722)</f>
        <v>0</v>
      </c>
      <c r="AZ713" s="170">
        <f>MAX(GeoH!AV722,GeoH!CD722)</f>
        <v>0</v>
      </c>
      <c r="BA713" s="170">
        <f>MAX(GeoH!AW722,GeoH!CE722)</f>
        <v>0</v>
      </c>
      <c r="BB713" s="170">
        <f>MAX(GeoH!AX722,GeoH!CF722)</f>
        <v>0</v>
      </c>
      <c r="BC713" s="170">
        <f>MAX(GeoH!AY722,GeoH!CG722)</f>
        <v>0</v>
      </c>
      <c r="BD713" s="170">
        <f>MAX(GeoH!AZ722,GeoH!CH722)</f>
        <v>0</v>
      </c>
      <c r="BE713" s="170">
        <f>MAX(GeoH!BA722,GeoH!CI722)</f>
        <v>0</v>
      </c>
      <c r="BF713" s="170">
        <f>MAX(GeoH!BB722,GeoH!CJ722)</f>
        <v>0</v>
      </c>
      <c r="BG713" s="170">
        <f>MAX(COUNTIF(GeoH!BC722,"Oui"),COUNTIF(GeoH!CK722,"Oui"))</f>
        <v>0</v>
      </c>
      <c r="BH713" s="76"/>
      <c r="BI713" s="170">
        <f>Trachome!Q725</f>
        <v>0</v>
      </c>
      <c r="BJ713" s="170">
        <f>Trachome!AK725</f>
        <v>0</v>
      </c>
      <c r="BK713" s="170">
        <f>Trachome!AL725</f>
        <v>0</v>
      </c>
      <c r="BL713" s="170">
        <f>Trachome!AN725</f>
        <v>0</v>
      </c>
      <c r="BM713" s="170">
        <f>Trachome!AO725</f>
        <v>0</v>
      </c>
      <c r="BN713" s="170">
        <f>Trachome!AT725</f>
        <v>0</v>
      </c>
      <c r="BO713" s="170">
        <f>Trachome!AU725</f>
        <v>0</v>
      </c>
      <c r="BP713" s="170">
        <f>Trachome!AV725</f>
        <v>0</v>
      </c>
      <c r="BQ713" s="170">
        <f>Trachome!AW725</f>
        <v>0</v>
      </c>
      <c r="BR713" s="170">
        <f>COUNTIF(Trachome!AX725,"Oui")</f>
        <v>0</v>
      </c>
      <c r="BS713" s="76"/>
      <c r="BT713" s="170">
        <f t="shared" ref="BT713:BT776" si="123">MAX(F713,S713,AD713,AO713,BI713)</f>
        <v>0</v>
      </c>
      <c r="BU713" s="170">
        <f t="shared" ref="BU713:BU776" si="124">MAX(G713,T713,AE713,AP713,BJ713)</f>
        <v>0</v>
      </c>
      <c r="BV713" s="170">
        <f t="shared" ref="BV713:BV776" si="125">MAX(H713,U713,AF713,AQ713,BK713)</f>
        <v>0</v>
      </c>
      <c r="BW713" s="170">
        <f t="shared" ref="BW713:BW776" si="126">MAX(I713,V713,AG713,AU713,BL713)</f>
        <v>0</v>
      </c>
      <c r="BX713" s="170">
        <f t="shared" ref="BX713:BX776" si="127">MAX(J713,W713,AH713,AV713,BM713)</f>
        <v>0</v>
      </c>
      <c r="BY713" s="170">
        <f t="shared" si="120"/>
        <v>0</v>
      </c>
      <c r="BZ713" s="170">
        <f t="shared" si="121"/>
        <v>0</v>
      </c>
      <c r="CA713" s="170">
        <f t="shared" si="122"/>
        <v>0</v>
      </c>
      <c r="CB713" s="170">
        <f t="shared" ref="CB713:CB776" si="128">MAX(P713,AA713,AL713,BF713,BQ713)</f>
        <v>0</v>
      </c>
      <c r="CC713" s="170">
        <f t="shared" ref="CC713:CC776" si="129">MAX(Q713,AB713,AM713,BG713,BR713)</f>
        <v>0</v>
      </c>
    </row>
    <row r="714" spans="2:81" x14ac:dyDescent="0.25">
      <c r="B714" s="376">
        <f>'Données démographiques'!B722</f>
        <v>0</v>
      </c>
      <c r="C714" s="376">
        <f>'Données démographiques'!C722</f>
        <v>0</v>
      </c>
      <c r="D714" s="377">
        <f>'Données démographiques'!D722</f>
        <v>0</v>
      </c>
      <c r="E714" s="354"/>
      <c r="F714" s="377">
        <f>FL!M721</f>
        <v>0</v>
      </c>
      <c r="G714" s="377">
        <f>FL!AE721</f>
        <v>0</v>
      </c>
      <c r="H714" s="377">
        <f>FL!AF721</f>
        <v>0</v>
      </c>
      <c r="I714" s="377">
        <f>FL!AH721</f>
        <v>0</v>
      </c>
      <c r="J714" s="377">
        <f>FL!AI721</f>
        <v>0</v>
      </c>
      <c r="K714" s="377">
        <f>FL!AK721</f>
        <v>0</v>
      </c>
      <c r="L714" s="377">
        <f>FL!AM721</f>
        <v>0</v>
      </c>
      <c r="M714" s="377">
        <f>FL!AN721</f>
        <v>0</v>
      </c>
      <c r="N714" s="377">
        <f>FL!AO721</f>
        <v>0</v>
      </c>
      <c r="O714" s="377">
        <f>FL!AP721</f>
        <v>0</v>
      </c>
      <c r="P714" s="377">
        <f>FL!AQ721</f>
        <v>0</v>
      </c>
      <c r="Q714" s="377">
        <f>COUNTIF(FL!AR721,"Oui")</f>
        <v>0</v>
      </c>
      <c r="R714" s="354"/>
      <c r="S714" s="377">
        <f>Oncho!K721</f>
        <v>0</v>
      </c>
      <c r="T714" s="377">
        <f>MAX(Oncho!AB721,Oncho!BA721)</f>
        <v>0</v>
      </c>
      <c r="U714" s="377">
        <f>MAX(Oncho!AC721,Oncho!BB721)</f>
        <v>0</v>
      </c>
      <c r="V714" s="377">
        <f>MAX(Oncho!AE721,Oncho!BD721)</f>
        <v>0</v>
      </c>
      <c r="W714" s="377">
        <f>MAX(Oncho!AF721,Oncho!BE721)</f>
        <v>0</v>
      </c>
      <c r="X714" s="377">
        <f>MAX(Oncho!AG721,Oncho!BF721)</f>
        <v>0</v>
      </c>
      <c r="Y714" s="377">
        <f>MAX(Oncho!AH721,Oncho!BG721)</f>
        <v>0</v>
      </c>
      <c r="Z714" s="377">
        <f>MAX(Oncho!AI721,Oncho!BH721)</f>
        <v>0</v>
      </c>
      <c r="AA714" s="377">
        <f>MAX(Oncho!AJ721,Oncho!BI721)</f>
        <v>0</v>
      </c>
      <c r="AB714" s="377">
        <f>MAX(COUNTIF(Oncho!AK721,"Oui"),COUNTIF(Oncho!BJ721,"Oui"))</f>
        <v>0</v>
      </c>
      <c r="AC714" s="354"/>
      <c r="AD714" s="377">
        <f>SCH!P723</f>
        <v>0</v>
      </c>
      <c r="AE714" s="377">
        <f>SCH!AI723</f>
        <v>0</v>
      </c>
      <c r="AF714" s="377">
        <f>SCH!AJ723</f>
        <v>0</v>
      </c>
      <c r="AG714" s="377">
        <f>SCH!AN723</f>
        <v>0</v>
      </c>
      <c r="AH714" s="377">
        <f>SCH!AO723</f>
        <v>0</v>
      </c>
      <c r="AI714" s="377">
        <f>SCH!AT723</f>
        <v>0</v>
      </c>
      <c r="AJ714" s="377">
        <f>SCH!AU723</f>
        <v>0</v>
      </c>
      <c r="AK714" s="377">
        <f>SCH!AV723</f>
        <v>0</v>
      </c>
      <c r="AL714" s="377">
        <f>SCH!AW723</f>
        <v>0</v>
      </c>
      <c r="AM714" s="377">
        <f>COUNTIF(SCH!AX723,"Oui")</f>
        <v>0</v>
      </c>
      <c r="AN714" s="354"/>
      <c r="AO714" s="377">
        <f>GeoH!P723</f>
        <v>0</v>
      </c>
      <c r="AP714" s="377">
        <f>MAX(GeoH!AK723,GeoH!BS723)</f>
        <v>0</v>
      </c>
      <c r="AQ714" s="377">
        <f>MAX(GeoH!AL723,GeoH!BT723)</f>
        <v>0</v>
      </c>
      <c r="AR714" s="377">
        <f>MAX(GeoH!AM723,GeoH!BU723)</f>
        <v>0</v>
      </c>
      <c r="AS714" s="377">
        <f>MAX(GeoH!AN723,GeoH!BV723)</f>
        <v>0</v>
      </c>
      <c r="AT714" s="377">
        <f>MAX(GeoH!AO723,GeoH!BW723)</f>
        <v>0</v>
      </c>
      <c r="AU714" s="377">
        <f>MAX(GeoH!AQ723,GeoH!BY723)</f>
        <v>0</v>
      </c>
      <c r="AV714" s="377">
        <f>MAX(GeoH!AR723,GeoH!BZ723)</f>
        <v>0</v>
      </c>
      <c r="AW714" s="377">
        <f>MAX(GeoH!AS723,GeoH!CA723)</f>
        <v>0</v>
      </c>
      <c r="AX714" s="377">
        <f>MAX(GeoH!AT723,GeoH!CB723)</f>
        <v>0</v>
      </c>
      <c r="AY714" s="377">
        <f>MAX(GeoH!AU723,GeoH!CC723)</f>
        <v>0</v>
      </c>
      <c r="AZ714" s="377">
        <f>MAX(GeoH!AV723,GeoH!CD723)</f>
        <v>0</v>
      </c>
      <c r="BA714" s="377">
        <f>MAX(GeoH!AW723,GeoH!CE723)</f>
        <v>0</v>
      </c>
      <c r="BB714" s="377">
        <f>MAX(GeoH!AX723,GeoH!CF723)</f>
        <v>0</v>
      </c>
      <c r="BC714" s="377">
        <f>MAX(GeoH!AY723,GeoH!CG723)</f>
        <v>0</v>
      </c>
      <c r="BD714" s="377">
        <f>MAX(GeoH!AZ723,GeoH!CH723)</f>
        <v>0</v>
      </c>
      <c r="BE714" s="377">
        <f>MAX(GeoH!BA723,GeoH!CI723)</f>
        <v>0</v>
      </c>
      <c r="BF714" s="377">
        <f>MAX(GeoH!BB723,GeoH!CJ723)</f>
        <v>0</v>
      </c>
      <c r="BG714" s="377">
        <f>MAX(COUNTIF(GeoH!BC723,"Oui"),COUNTIF(GeoH!CK723,"Oui"))</f>
        <v>0</v>
      </c>
      <c r="BH714" s="354"/>
      <c r="BI714" s="377">
        <f>Trachome!Q726</f>
        <v>0</v>
      </c>
      <c r="BJ714" s="377">
        <f>Trachome!AK726</f>
        <v>0</v>
      </c>
      <c r="BK714" s="377">
        <f>Trachome!AL726</f>
        <v>0</v>
      </c>
      <c r="BL714" s="377">
        <f>Trachome!AN726</f>
        <v>0</v>
      </c>
      <c r="BM714" s="377">
        <f>Trachome!AO726</f>
        <v>0</v>
      </c>
      <c r="BN714" s="377">
        <f>Trachome!AT726</f>
        <v>0</v>
      </c>
      <c r="BO714" s="377">
        <f>Trachome!AU726</f>
        <v>0</v>
      </c>
      <c r="BP714" s="377">
        <f>Trachome!AV726</f>
        <v>0</v>
      </c>
      <c r="BQ714" s="377">
        <f>Trachome!AW726</f>
        <v>0</v>
      </c>
      <c r="BR714" s="377">
        <f>COUNTIF(Trachome!AX726,"Oui")</f>
        <v>0</v>
      </c>
      <c r="BS714" s="354"/>
      <c r="BT714" s="377">
        <f t="shared" si="123"/>
        <v>0</v>
      </c>
      <c r="BU714" s="377">
        <f t="shared" si="124"/>
        <v>0</v>
      </c>
      <c r="BV714" s="377">
        <f t="shared" si="125"/>
        <v>0</v>
      </c>
      <c r="BW714" s="377">
        <f t="shared" si="126"/>
        <v>0</v>
      </c>
      <c r="BX714" s="377">
        <f t="shared" si="127"/>
        <v>0</v>
      </c>
      <c r="BY714" s="377">
        <f t="shared" ref="BY714:BY777" si="130">MAX(M714,X714,AI714,BC714,BN714)</f>
        <v>0</v>
      </c>
      <c r="BZ714" s="377">
        <f t="shared" ref="BZ714:BZ777" si="131">MAX(N714,Y714,AJ714,BD714,BO714)</f>
        <v>0</v>
      </c>
      <c r="CA714" s="377">
        <f t="shared" ref="CA714:CA777" si="132">MAX(O714,Z714,AK714,BE714,BP714)</f>
        <v>0</v>
      </c>
      <c r="CB714" s="377">
        <f t="shared" si="128"/>
        <v>0</v>
      </c>
      <c r="CC714" s="377">
        <f t="shared" si="129"/>
        <v>0</v>
      </c>
    </row>
    <row r="715" spans="2:81" x14ac:dyDescent="0.25">
      <c r="B715" s="169">
        <f>'Données démographiques'!B723</f>
        <v>0</v>
      </c>
      <c r="C715" s="169">
        <f>'Données démographiques'!C723</f>
        <v>0</v>
      </c>
      <c r="D715" s="170">
        <f>'Données démographiques'!D723</f>
        <v>0</v>
      </c>
      <c r="E715" s="76"/>
      <c r="F715" s="170">
        <f>FL!M722</f>
        <v>0</v>
      </c>
      <c r="G715" s="170">
        <f>FL!AE722</f>
        <v>0</v>
      </c>
      <c r="H715" s="170">
        <f>FL!AF722</f>
        <v>0</v>
      </c>
      <c r="I715" s="170">
        <f>FL!AH722</f>
        <v>0</v>
      </c>
      <c r="J715" s="170">
        <f>FL!AI722</f>
        <v>0</v>
      </c>
      <c r="K715" s="170">
        <f>FL!AK722</f>
        <v>0</v>
      </c>
      <c r="L715" s="170">
        <f>FL!AM722</f>
        <v>0</v>
      </c>
      <c r="M715" s="170">
        <f>FL!AN722</f>
        <v>0</v>
      </c>
      <c r="N715" s="170">
        <f>FL!AO722</f>
        <v>0</v>
      </c>
      <c r="O715" s="170">
        <f>FL!AP722</f>
        <v>0</v>
      </c>
      <c r="P715" s="170">
        <f>FL!AQ722</f>
        <v>0</v>
      </c>
      <c r="Q715" s="170">
        <f>COUNTIF(FL!AR722,"Oui")</f>
        <v>0</v>
      </c>
      <c r="R715" s="76"/>
      <c r="S715" s="170">
        <f>Oncho!K722</f>
        <v>0</v>
      </c>
      <c r="T715" s="170">
        <f>MAX(Oncho!AB722,Oncho!BA722)</f>
        <v>0</v>
      </c>
      <c r="U715" s="170">
        <f>MAX(Oncho!AC722,Oncho!BB722)</f>
        <v>0</v>
      </c>
      <c r="V715" s="170">
        <f>MAX(Oncho!AE722,Oncho!BD722)</f>
        <v>0</v>
      </c>
      <c r="W715" s="170">
        <f>MAX(Oncho!AF722,Oncho!BE722)</f>
        <v>0</v>
      </c>
      <c r="X715" s="170">
        <f>MAX(Oncho!AG722,Oncho!BF722)</f>
        <v>0</v>
      </c>
      <c r="Y715" s="170">
        <f>MAX(Oncho!AH722,Oncho!BG722)</f>
        <v>0</v>
      </c>
      <c r="Z715" s="170">
        <f>MAX(Oncho!AI722,Oncho!BH722)</f>
        <v>0</v>
      </c>
      <c r="AA715" s="170">
        <f>MAX(Oncho!AJ722,Oncho!BI722)</f>
        <v>0</v>
      </c>
      <c r="AB715" s="170">
        <f>MAX(COUNTIF(Oncho!AK722,"Oui"),COUNTIF(Oncho!BJ722,"Oui"))</f>
        <v>0</v>
      </c>
      <c r="AC715" s="76"/>
      <c r="AD715" s="170">
        <f>SCH!P724</f>
        <v>0</v>
      </c>
      <c r="AE715" s="170">
        <f>SCH!AI724</f>
        <v>0</v>
      </c>
      <c r="AF715" s="170">
        <f>SCH!AJ724</f>
        <v>0</v>
      </c>
      <c r="AG715" s="170">
        <f>SCH!AN724</f>
        <v>0</v>
      </c>
      <c r="AH715" s="170">
        <f>SCH!AO724</f>
        <v>0</v>
      </c>
      <c r="AI715" s="170">
        <f>SCH!AT724</f>
        <v>0</v>
      </c>
      <c r="AJ715" s="170">
        <f>SCH!AU724</f>
        <v>0</v>
      </c>
      <c r="AK715" s="170">
        <f>SCH!AV724</f>
        <v>0</v>
      </c>
      <c r="AL715" s="170">
        <f>SCH!AW724</f>
        <v>0</v>
      </c>
      <c r="AM715" s="170">
        <f>COUNTIF(SCH!AX724,"Oui")</f>
        <v>0</v>
      </c>
      <c r="AN715" s="76"/>
      <c r="AO715" s="170">
        <f>GeoH!P724</f>
        <v>0</v>
      </c>
      <c r="AP715" s="170">
        <f>MAX(GeoH!AK724,GeoH!BS724)</f>
        <v>0</v>
      </c>
      <c r="AQ715" s="170">
        <f>MAX(GeoH!AL724,GeoH!BT724)</f>
        <v>0</v>
      </c>
      <c r="AR715" s="170">
        <f>MAX(GeoH!AM724,GeoH!BU724)</f>
        <v>0</v>
      </c>
      <c r="AS715" s="170">
        <f>MAX(GeoH!AN724,GeoH!BV724)</f>
        <v>0</v>
      </c>
      <c r="AT715" s="170">
        <f>MAX(GeoH!AO724,GeoH!BW724)</f>
        <v>0</v>
      </c>
      <c r="AU715" s="170">
        <f>MAX(GeoH!AQ724,GeoH!BY724)</f>
        <v>0</v>
      </c>
      <c r="AV715" s="170">
        <f>MAX(GeoH!AR724,GeoH!BZ724)</f>
        <v>0</v>
      </c>
      <c r="AW715" s="170">
        <f>MAX(GeoH!AS724,GeoH!CA724)</f>
        <v>0</v>
      </c>
      <c r="AX715" s="170">
        <f>MAX(GeoH!AT724,GeoH!CB724)</f>
        <v>0</v>
      </c>
      <c r="AY715" s="170">
        <f>MAX(GeoH!AU724,GeoH!CC724)</f>
        <v>0</v>
      </c>
      <c r="AZ715" s="170">
        <f>MAX(GeoH!AV724,GeoH!CD724)</f>
        <v>0</v>
      </c>
      <c r="BA715" s="170">
        <f>MAX(GeoH!AW724,GeoH!CE724)</f>
        <v>0</v>
      </c>
      <c r="BB715" s="170">
        <f>MAX(GeoH!AX724,GeoH!CF724)</f>
        <v>0</v>
      </c>
      <c r="BC715" s="170">
        <f>MAX(GeoH!AY724,GeoH!CG724)</f>
        <v>0</v>
      </c>
      <c r="BD715" s="170">
        <f>MAX(GeoH!AZ724,GeoH!CH724)</f>
        <v>0</v>
      </c>
      <c r="BE715" s="170">
        <f>MAX(GeoH!BA724,GeoH!CI724)</f>
        <v>0</v>
      </c>
      <c r="BF715" s="170">
        <f>MAX(GeoH!BB724,GeoH!CJ724)</f>
        <v>0</v>
      </c>
      <c r="BG715" s="170">
        <f>MAX(COUNTIF(GeoH!BC724,"Oui"),COUNTIF(GeoH!CK724,"Oui"))</f>
        <v>0</v>
      </c>
      <c r="BH715" s="76"/>
      <c r="BI715" s="170">
        <f>Trachome!Q727</f>
        <v>0</v>
      </c>
      <c r="BJ715" s="170">
        <f>Trachome!AK727</f>
        <v>0</v>
      </c>
      <c r="BK715" s="170">
        <f>Trachome!AL727</f>
        <v>0</v>
      </c>
      <c r="BL715" s="170">
        <f>Trachome!AN727</f>
        <v>0</v>
      </c>
      <c r="BM715" s="170">
        <f>Trachome!AO727</f>
        <v>0</v>
      </c>
      <c r="BN715" s="170">
        <f>Trachome!AT727</f>
        <v>0</v>
      </c>
      <c r="BO715" s="170">
        <f>Trachome!AU727</f>
        <v>0</v>
      </c>
      <c r="BP715" s="170">
        <f>Trachome!AV727</f>
        <v>0</v>
      </c>
      <c r="BQ715" s="170">
        <f>Trachome!AW727</f>
        <v>0</v>
      </c>
      <c r="BR715" s="170">
        <f>COUNTIF(Trachome!AX727,"Oui")</f>
        <v>0</v>
      </c>
      <c r="BS715" s="76"/>
      <c r="BT715" s="170">
        <f t="shared" si="123"/>
        <v>0</v>
      </c>
      <c r="BU715" s="170">
        <f t="shared" si="124"/>
        <v>0</v>
      </c>
      <c r="BV715" s="170">
        <f t="shared" si="125"/>
        <v>0</v>
      </c>
      <c r="BW715" s="170">
        <f t="shared" si="126"/>
        <v>0</v>
      </c>
      <c r="BX715" s="170">
        <f t="shared" si="127"/>
        <v>0</v>
      </c>
      <c r="BY715" s="170">
        <f t="shared" si="130"/>
        <v>0</v>
      </c>
      <c r="BZ715" s="170">
        <f t="shared" si="131"/>
        <v>0</v>
      </c>
      <c r="CA715" s="170">
        <f t="shared" si="132"/>
        <v>0</v>
      </c>
      <c r="CB715" s="170">
        <f t="shared" si="128"/>
        <v>0</v>
      </c>
      <c r="CC715" s="170">
        <f t="shared" si="129"/>
        <v>0</v>
      </c>
    </row>
    <row r="716" spans="2:81" x14ac:dyDescent="0.25">
      <c r="B716" s="376">
        <f>'Données démographiques'!B724</f>
        <v>0</v>
      </c>
      <c r="C716" s="376">
        <f>'Données démographiques'!C724</f>
        <v>0</v>
      </c>
      <c r="D716" s="377">
        <f>'Données démographiques'!D724</f>
        <v>0</v>
      </c>
      <c r="E716" s="354"/>
      <c r="F716" s="377">
        <f>FL!M723</f>
        <v>0</v>
      </c>
      <c r="G716" s="377">
        <f>FL!AE723</f>
        <v>0</v>
      </c>
      <c r="H716" s="377">
        <f>FL!AF723</f>
        <v>0</v>
      </c>
      <c r="I716" s="377">
        <f>FL!AH723</f>
        <v>0</v>
      </c>
      <c r="J716" s="377">
        <f>FL!AI723</f>
        <v>0</v>
      </c>
      <c r="K716" s="377">
        <f>FL!AK723</f>
        <v>0</v>
      </c>
      <c r="L716" s="377">
        <f>FL!AM723</f>
        <v>0</v>
      </c>
      <c r="M716" s="377">
        <f>FL!AN723</f>
        <v>0</v>
      </c>
      <c r="N716" s="377">
        <f>FL!AO723</f>
        <v>0</v>
      </c>
      <c r="O716" s="377">
        <f>FL!AP723</f>
        <v>0</v>
      </c>
      <c r="P716" s="377">
        <f>FL!AQ723</f>
        <v>0</v>
      </c>
      <c r="Q716" s="377">
        <f>COUNTIF(FL!AR723,"Oui")</f>
        <v>0</v>
      </c>
      <c r="R716" s="354"/>
      <c r="S716" s="377">
        <f>Oncho!K723</f>
        <v>0</v>
      </c>
      <c r="T716" s="377">
        <f>MAX(Oncho!AB723,Oncho!BA723)</f>
        <v>0</v>
      </c>
      <c r="U716" s="377">
        <f>MAX(Oncho!AC723,Oncho!BB723)</f>
        <v>0</v>
      </c>
      <c r="V716" s="377">
        <f>MAX(Oncho!AE723,Oncho!BD723)</f>
        <v>0</v>
      </c>
      <c r="W716" s="377">
        <f>MAX(Oncho!AF723,Oncho!BE723)</f>
        <v>0</v>
      </c>
      <c r="X716" s="377">
        <f>MAX(Oncho!AG723,Oncho!BF723)</f>
        <v>0</v>
      </c>
      <c r="Y716" s="377">
        <f>MAX(Oncho!AH723,Oncho!BG723)</f>
        <v>0</v>
      </c>
      <c r="Z716" s="377">
        <f>MAX(Oncho!AI723,Oncho!BH723)</f>
        <v>0</v>
      </c>
      <c r="AA716" s="377">
        <f>MAX(Oncho!AJ723,Oncho!BI723)</f>
        <v>0</v>
      </c>
      <c r="AB716" s="377">
        <f>MAX(COUNTIF(Oncho!AK723,"Oui"),COUNTIF(Oncho!BJ723,"Oui"))</f>
        <v>0</v>
      </c>
      <c r="AC716" s="354"/>
      <c r="AD716" s="377">
        <f>SCH!P725</f>
        <v>0</v>
      </c>
      <c r="AE716" s="377">
        <f>SCH!AI725</f>
        <v>0</v>
      </c>
      <c r="AF716" s="377">
        <f>SCH!AJ725</f>
        <v>0</v>
      </c>
      <c r="AG716" s="377">
        <f>SCH!AN725</f>
        <v>0</v>
      </c>
      <c r="AH716" s="377">
        <f>SCH!AO725</f>
        <v>0</v>
      </c>
      <c r="AI716" s="377">
        <f>SCH!AT725</f>
        <v>0</v>
      </c>
      <c r="AJ716" s="377">
        <f>SCH!AU725</f>
        <v>0</v>
      </c>
      <c r="AK716" s="377">
        <f>SCH!AV725</f>
        <v>0</v>
      </c>
      <c r="AL716" s="377">
        <f>SCH!AW725</f>
        <v>0</v>
      </c>
      <c r="AM716" s="377">
        <f>COUNTIF(SCH!AX725,"Oui")</f>
        <v>0</v>
      </c>
      <c r="AN716" s="354"/>
      <c r="AO716" s="377">
        <f>GeoH!P725</f>
        <v>0</v>
      </c>
      <c r="AP716" s="377">
        <f>MAX(GeoH!AK725,GeoH!BS725)</f>
        <v>0</v>
      </c>
      <c r="AQ716" s="377">
        <f>MAX(GeoH!AL725,GeoH!BT725)</f>
        <v>0</v>
      </c>
      <c r="AR716" s="377">
        <f>MAX(GeoH!AM725,GeoH!BU725)</f>
        <v>0</v>
      </c>
      <c r="AS716" s="377">
        <f>MAX(GeoH!AN725,GeoH!BV725)</f>
        <v>0</v>
      </c>
      <c r="AT716" s="377">
        <f>MAX(GeoH!AO725,GeoH!BW725)</f>
        <v>0</v>
      </c>
      <c r="AU716" s="377">
        <f>MAX(GeoH!AQ725,GeoH!BY725)</f>
        <v>0</v>
      </c>
      <c r="AV716" s="377">
        <f>MAX(GeoH!AR725,GeoH!BZ725)</f>
        <v>0</v>
      </c>
      <c r="AW716" s="377">
        <f>MAX(GeoH!AS725,GeoH!CA725)</f>
        <v>0</v>
      </c>
      <c r="AX716" s="377">
        <f>MAX(GeoH!AT725,GeoH!CB725)</f>
        <v>0</v>
      </c>
      <c r="AY716" s="377">
        <f>MAX(GeoH!AU725,GeoH!CC725)</f>
        <v>0</v>
      </c>
      <c r="AZ716" s="377">
        <f>MAX(GeoH!AV725,GeoH!CD725)</f>
        <v>0</v>
      </c>
      <c r="BA716" s="377">
        <f>MAX(GeoH!AW725,GeoH!CE725)</f>
        <v>0</v>
      </c>
      <c r="BB716" s="377">
        <f>MAX(GeoH!AX725,GeoH!CF725)</f>
        <v>0</v>
      </c>
      <c r="BC716" s="377">
        <f>MAX(GeoH!AY725,GeoH!CG725)</f>
        <v>0</v>
      </c>
      <c r="BD716" s="377">
        <f>MAX(GeoH!AZ725,GeoH!CH725)</f>
        <v>0</v>
      </c>
      <c r="BE716" s="377">
        <f>MAX(GeoH!BA725,GeoH!CI725)</f>
        <v>0</v>
      </c>
      <c r="BF716" s="377">
        <f>MAX(GeoH!BB725,GeoH!CJ725)</f>
        <v>0</v>
      </c>
      <c r="BG716" s="377">
        <f>MAX(COUNTIF(GeoH!BC725,"Oui"),COUNTIF(GeoH!CK725,"Oui"))</f>
        <v>0</v>
      </c>
      <c r="BH716" s="354"/>
      <c r="BI716" s="377">
        <f>Trachome!Q728</f>
        <v>0</v>
      </c>
      <c r="BJ716" s="377">
        <f>Trachome!AK728</f>
        <v>0</v>
      </c>
      <c r="BK716" s="377">
        <f>Trachome!AL728</f>
        <v>0</v>
      </c>
      <c r="BL716" s="377">
        <f>Trachome!AN728</f>
        <v>0</v>
      </c>
      <c r="BM716" s="377">
        <f>Trachome!AO728</f>
        <v>0</v>
      </c>
      <c r="BN716" s="377">
        <f>Trachome!AT728</f>
        <v>0</v>
      </c>
      <c r="BO716" s="377">
        <f>Trachome!AU728</f>
        <v>0</v>
      </c>
      <c r="BP716" s="377">
        <f>Trachome!AV728</f>
        <v>0</v>
      </c>
      <c r="BQ716" s="377">
        <f>Trachome!AW728</f>
        <v>0</v>
      </c>
      <c r="BR716" s="377">
        <f>COUNTIF(Trachome!AX728,"Oui")</f>
        <v>0</v>
      </c>
      <c r="BS716" s="354"/>
      <c r="BT716" s="377">
        <f t="shared" si="123"/>
        <v>0</v>
      </c>
      <c r="BU716" s="377">
        <f t="shared" si="124"/>
        <v>0</v>
      </c>
      <c r="BV716" s="377">
        <f t="shared" si="125"/>
        <v>0</v>
      </c>
      <c r="BW716" s="377">
        <f t="shared" si="126"/>
        <v>0</v>
      </c>
      <c r="BX716" s="377">
        <f t="shared" si="127"/>
        <v>0</v>
      </c>
      <c r="BY716" s="377">
        <f t="shared" si="130"/>
        <v>0</v>
      </c>
      <c r="BZ716" s="377">
        <f t="shared" si="131"/>
        <v>0</v>
      </c>
      <c r="CA716" s="377">
        <f t="shared" si="132"/>
        <v>0</v>
      </c>
      <c r="CB716" s="377">
        <f t="shared" si="128"/>
        <v>0</v>
      </c>
      <c r="CC716" s="377">
        <f t="shared" si="129"/>
        <v>0</v>
      </c>
    </row>
    <row r="717" spans="2:81" x14ac:dyDescent="0.25">
      <c r="B717" s="169">
        <f>'Données démographiques'!B725</f>
        <v>0</v>
      </c>
      <c r="C717" s="169">
        <f>'Données démographiques'!C725</f>
        <v>0</v>
      </c>
      <c r="D717" s="170">
        <f>'Données démographiques'!D725</f>
        <v>0</v>
      </c>
      <c r="E717" s="76"/>
      <c r="F717" s="170">
        <f>FL!M724</f>
        <v>0</v>
      </c>
      <c r="G717" s="170">
        <f>FL!AE724</f>
        <v>0</v>
      </c>
      <c r="H717" s="170">
        <f>FL!AF724</f>
        <v>0</v>
      </c>
      <c r="I717" s="170">
        <f>FL!AH724</f>
        <v>0</v>
      </c>
      <c r="J717" s="170">
        <f>FL!AI724</f>
        <v>0</v>
      </c>
      <c r="K717" s="170">
        <f>FL!AK724</f>
        <v>0</v>
      </c>
      <c r="L717" s="170">
        <f>FL!AM724</f>
        <v>0</v>
      </c>
      <c r="M717" s="170">
        <f>FL!AN724</f>
        <v>0</v>
      </c>
      <c r="N717" s="170">
        <f>FL!AO724</f>
        <v>0</v>
      </c>
      <c r="O717" s="170">
        <f>FL!AP724</f>
        <v>0</v>
      </c>
      <c r="P717" s="170">
        <f>FL!AQ724</f>
        <v>0</v>
      </c>
      <c r="Q717" s="170">
        <f>COUNTIF(FL!AR724,"Oui")</f>
        <v>0</v>
      </c>
      <c r="R717" s="76"/>
      <c r="S717" s="170">
        <f>Oncho!K724</f>
        <v>0</v>
      </c>
      <c r="T717" s="170">
        <f>MAX(Oncho!AB724,Oncho!BA724)</f>
        <v>0</v>
      </c>
      <c r="U717" s="170">
        <f>MAX(Oncho!AC724,Oncho!BB724)</f>
        <v>0</v>
      </c>
      <c r="V717" s="170">
        <f>MAX(Oncho!AE724,Oncho!BD724)</f>
        <v>0</v>
      </c>
      <c r="W717" s="170">
        <f>MAX(Oncho!AF724,Oncho!BE724)</f>
        <v>0</v>
      </c>
      <c r="X717" s="170">
        <f>MAX(Oncho!AG724,Oncho!BF724)</f>
        <v>0</v>
      </c>
      <c r="Y717" s="170">
        <f>MAX(Oncho!AH724,Oncho!BG724)</f>
        <v>0</v>
      </c>
      <c r="Z717" s="170">
        <f>MAX(Oncho!AI724,Oncho!BH724)</f>
        <v>0</v>
      </c>
      <c r="AA717" s="170">
        <f>MAX(Oncho!AJ724,Oncho!BI724)</f>
        <v>0</v>
      </c>
      <c r="AB717" s="170">
        <f>MAX(COUNTIF(Oncho!AK724,"Oui"),COUNTIF(Oncho!BJ724,"Oui"))</f>
        <v>0</v>
      </c>
      <c r="AC717" s="76"/>
      <c r="AD717" s="170">
        <f>SCH!P726</f>
        <v>0</v>
      </c>
      <c r="AE717" s="170">
        <f>SCH!AI726</f>
        <v>0</v>
      </c>
      <c r="AF717" s="170">
        <f>SCH!AJ726</f>
        <v>0</v>
      </c>
      <c r="AG717" s="170">
        <f>SCH!AN726</f>
        <v>0</v>
      </c>
      <c r="AH717" s="170">
        <f>SCH!AO726</f>
        <v>0</v>
      </c>
      <c r="AI717" s="170">
        <f>SCH!AT726</f>
        <v>0</v>
      </c>
      <c r="AJ717" s="170">
        <f>SCH!AU726</f>
        <v>0</v>
      </c>
      <c r="AK717" s="170">
        <f>SCH!AV726</f>
        <v>0</v>
      </c>
      <c r="AL717" s="170">
        <f>SCH!AW726</f>
        <v>0</v>
      </c>
      <c r="AM717" s="170">
        <f>COUNTIF(SCH!AX726,"Oui")</f>
        <v>0</v>
      </c>
      <c r="AN717" s="76"/>
      <c r="AO717" s="170">
        <f>GeoH!P726</f>
        <v>0</v>
      </c>
      <c r="AP717" s="170">
        <f>MAX(GeoH!AK726,GeoH!BS726)</f>
        <v>0</v>
      </c>
      <c r="AQ717" s="170">
        <f>MAX(GeoH!AL726,GeoH!BT726)</f>
        <v>0</v>
      </c>
      <c r="AR717" s="170">
        <f>MAX(GeoH!AM726,GeoH!BU726)</f>
        <v>0</v>
      </c>
      <c r="AS717" s="170">
        <f>MAX(GeoH!AN726,GeoH!BV726)</f>
        <v>0</v>
      </c>
      <c r="AT717" s="170">
        <f>MAX(GeoH!AO726,GeoH!BW726)</f>
        <v>0</v>
      </c>
      <c r="AU717" s="170">
        <f>MAX(GeoH!AQ726,GeoH!BY726)</f>
        <v>0</v>
      </c>
      <c r="AV717" s="170">
        <f>MAX(GeoH!AR726,GeoH!BZ726)</f>
        <v>0</v>
      </c>
      <c r="AW717" s="170">
        <f>MAX(GeoH!AS726,GeoH!CA726)</f>
        <v>0</v>
      </c>
      <c r="AX717" s="170">
        <f>MAX(GeoH!AT726,GeoH!CB726)</f>
        <v>0</v>
      </c>
      <c r="AY717" s="170">
        <f>MAX(GeoH!AU726,GeoH!CC726)</f>
        <v>0</v>
      </c>
      <c r="AZ717" s="170">
        <f>MAX(GeoH!AV726,GeoH!CD726)</f>
        <v>0</v>
      </c>
      <c r="BA717" s="170">
        <f>MAX(GeoH!AW726,GeoH!CE726)</f>
        <v>0</v>
      </c>
      <c r="BB717" s="170">
        <f>MAX(GeoH!AX726,GeoH!CF726)</f>
        <v>0</v>
      </c>
      <c r="BC717" s="170">
        <f>MAX(GeoH!AY726,GeoH!CG726)</f>
        <v>0</v>
      </c>
      <c r="BD717" s="170">
        <f>MAX(GeoH!AZ726,GeoH!CH726)</f>
        <v>0</v>
      </c>
      <c r="BE717" s="170">
        <f>MAX(GeoH!BA726,GeoH!CI726)</f>
        <v>0</v>
      </c>
      <c r="BF717" s="170">
        <f>MAX(GeoH!BB726,GeoH!CJ726)</f>
        <v>0</v>
      </c>
      <c r="BG717" s="170">
        <f>MAX(COUNTIF(GeoH!BC726,"Oui"),COUNTIF(GeoH!CK726,"Oui"))</f>
        <v>0</v>
      </c>
      <c r="BH717" s="76"/>
      <c r="BI717" s="170">
        <f>Trachome!Q729</f>
        <v>0</v>
      </c>
      <c r="BJ717" s="170">
        <f>Trachome!AK729</f>
        <v>0</v>
      </c>
      <c r="BK717" s="170">
        <f>Trachome!AL729</f>
        <v>0</v>
      </c>
      <c r="BL717" s="170">
        <f>Trachome!AN729</f>
        <v>0</v>
      </c>
      <c r="BM717" s="170">
        <f>Trachome!AO729</f>
        <v>0</v>
      </c>
      <c r="BN717" s="170">
        <f>Trachome!AT729</f>
        <v>0</v>
      </c>
      <c r="BO717" s="170">
        <f>Trachome!AU729</f>
        <v>0</v>
      </c>
      <c r="BP717" s="170">
        <f>Trachome!AV729</f>
        <v>0</v>
      </c>
      <c r="BQ717" s="170">
        <f>Trachome!AW729</f>
        <v>0</v>
      </c>
      <c r="BR717" s="170">
        <f>COUNTIF(Trachome!AX729,"Oui")</f>
        <v>0</v>
      </c>
      <c r="BS717" s="76"/>
      <c r="BT717" s="170">
        <f t="shared" si="123"/>
        <v>0</v>
      </c>
      <c r="BU717" s="170">
        <f t="shared" si="124"/>
        <v>0</v>
      </c>
      <c r="BV717" s="170">
        <f t="shared" si="125"/>
        <v>0</v>
      </c>
      <c r="BW717" s="170">
        <f t="shared" si="126"/>
        <v>0</v>
      </c>
      <c r="BX717" s="170">
        <f t="shared" si="127"/>
        <v>0</v>
      </c>
      <c r="BY717" s="170">
        <f t="shared" si="130"/>
        <v>0</v>
      </c>
      <c r="BZ717" s="170">
        <f t="shared" si="131"/>
        <v>0</v>
      </c>
      <c r="CA717" s="170">
        <f t="shared" si="132"/>
        <v>0</v>
      </c>
      <c r="CB717" s="170">
        <f t="shared" si="128"/>
        <v>0</v>
      </c>
      <c r="CC717" s="170">
        <f t="shared" si="129"/>
        <v>0</v>
      </c>
    </row>
    <row r="718" spans="2:81" x14ac:dyDescent="0.25">
      <c r="B718" s="376">
        <f>'Données démographiques'!B726</f>
        <v>0</v>
      </c>
      <c r="C718" s="376">
        <f>'Données démographiques'!C726</f>
        <v>0</v>
      </c>
      <c r="D718" s="377">
        <f>'Données démographiques'!D726</f>
        <v>0</v>
      </c>
      <c r="E718" s="354"/>
      <c r="F718" s="377">
        <f>FL!M725</f>
        <v>0</v>
      </c>
      <c r="G718" s="377">
        <f>FL!AE725</f>
        <v>0</v>
      </c>
      <c r="H718" s="377">
        <f>FL!AF725</f>
        <v>0</v>
      </c>
      <c r="I718" s="377">
        <f>FL!AH725</f>
        <v>0</v>
      </c>
      <c r="J718" s="377">
        <f>FL!AI725</f>
        <v>0</v>
      </c>
      <c r="K718" s="377">
        <f>FL!AK725</f>
        <v>0</v>
      </c>
      <c r="L718" s="377">
        <f>FL!AM725</f>
        <v>0</v>
      </c>
      <c r="M718" s="377">
        <f>FL!AN725</f>
        <v>0</v>
      </c>
      <c r="N718" s="377">
        <f>FL!AO725</f>
        <v>0</v>
      </c>
      <c r="O718" s="377">
        <f>FL!AP725</f>
        <v>0</v>
      </c>
      <c r="P718" s="377">
        <f>FL!AQ725</f>
        <v>0</v>
      </c>
      <c r="Q718" s="377">
        <f>COUNTIF(FL!AR725,"Oui")</f>
        <v>0</v>
      </c>
      <c r="R718" s="354"/>
      <c r="S718" s="377">
        <f>Oncho!K725</f>
        <v>0</v>
      </c>
      <c r="T718" s="377">
        <f>MAX(Oncho!AB725,Oncho!BA725)</f>
        <v>0</v>
      </c>
      <c r="U718" s="377">
        <f>MAX(Oncho!AC725,Oncho!BB725)</f>
        <v>0</v>
      </c>
      <c r="V718" s="377">
        <f>MAX(Oncho!AE725,Oncho!BD725)</f>
        <v>0</v>
      </c>
      <c r="W718" s="377">
        <f>MAX(Oncho!AF725,Oncho!BE725)</f>
        <v>0</v>
      </c>
      <c r="X718" s="377">
        <f>MAX(Oncho!AG725,Oncho!BF725)</f>
        <v>0</v>
      </c>
      <c r="Y718" s="377">
        <f>MAX(Oncho!AH725,Oncho!BG725)</f>
        <v>0</v>
      </c>
      <c r="Z718" s="377">
        <f>MAX(Oncho!AI725,Oncho!BH725)</f>
        <v>0</v>
      </c>
      <c r="AA718" s="377">
        <f>MAX(Oncho!AJ725,Oncho!BI725)</f>
        <v>0</v>
      </c>
      <c r="AB718" s="377">
        <f>MAX(COUNTIF(Oncho!AK725,"Oui"),COUNTIF(Oncho!BJ725,"Oui"))</f>
        <v>0</v>
      </c>
      <c r="AC718" s="354"/>
      <c r="AD718" s="377">
        <f>SCH!P727</f>
        <v>0</v>
      </c>
      <c r="AE718" s="377">
        <f>SCH!AI727</f>
        <v>0</v>
      </c>
      <c r="AF718" s="377">
        <f>SCH!AJ727</f>
        <v>0</v>
      </c>
      <c r="AG718" s="377">
        <f>SCH!AN727</f>
        <v>0</v>
      </c>
      <c r="AH718" s="377">
        <f>SCH!AO727</f>
        <v>0</v>
      </c>
      <c r="AI718" s="377">
        <f>SCH!AT727</f>
        <v>0</v>
      </c>
      <c r="AJ718" s="377">
        <f>SCH!AU727</f>
        <v>0</v>
      </c>
      <c r="AK718" s="377">
        <f>SCH!AV727</f>
        <v>0</v>
      </c>
      <c r="AL718" s="377">
        <f>SCH!AW727</f>
        <v>0</v>
      </c>
      <c r="AM718" s="377">
        <f>COUNTIF(SCH!AX727,"Oui")</f>
        <v>0</v>
      </c>
      <c r="AN718" s="354"/>
      <c r="AO718" s="377">
        <f>GeoH!P727</f>
        <v>0</v>
      </c>
      <c r="AP718" s="377">
        <f>MAX(GeoH!AK727,GeoH!BS727)</f>
        <v>0</v>
      </c>
      <c r="AQ718" s="377">
        <f>MAX(GeoH!AL727,GeoH!BT727)</f>
        <v>0</v>
      </c>
      <c r="AR718" s="377">
        <f>MAX(GeoH!AM727,GeoH!BU727)</f>
        <v>0</v>
      </c>
      <c r="AS718" s="377">
        <f>MAX(GeoH!AN727,GeoH!BV727)</f>
        <v>0</v>
      </c>
      <c r="AT718" s="377">
        <f>MAX(GeoH!AO727,GeoH!BW727)</f>
        <v>0</v>
      </c>
      <c r="AU718" s="377">
        <f>MAX(GeoH!AQ727,GeoH!BY727)</f>
        <v>0</v>
      </c>
      <c r="AV718" s="377">
        <f>MAX(GeoH!AR727,GeoH!BZ727)</f>
        <v>0</v>
      </c>
      <c r="AW718" s="377">
        <f>MAX(GeoH!AS727,GeoH!CA727)</f>
        <v>0</v>
      </c>
      <c r="AX718" s="377">
        <f>MAX(GeoH!AT727,GeoH!CB727)</f>
        <v>0</v>
      </c>
      <c r="AY718" s="377">
        <f>MAX(GeoH!AU727,GeoH!CC727)</f>
        <v>0</v>
      </c>
      <c r="AZ718" s="377">
        <f>MAX(GeoH!AV727,GeoH!CD727)</f>
        <v>0</v>
      </c>
      <c r="BA718" s="377">
        <f>MAX(GeoH!AW727,GeoH!CE727)</f>
        <v>0</v>
      </c>
      <c r="BB718" s="377">
        <f>MAX(GeoH!AX727,GeoH!CF727)</f>
        <v>0</v>
      </c>
      <c r="BC718" s="377">
        <f>MAX(GeoH!AY727,GeoH!CG727)</f>
        <v>0</v>
      </c>
      <c r="BD718" s="377">
        <f>MAX(GeoH!AZ727,GeoH!CH727)</f>
        <v>0</v>
      </c>
      <c r="BE718" s="377">
        <f>MAX(GeoH!BA727,GeoH!CI727)</f>
        <v>0</v>
      </c>
      <c r="BF718" s="377">
        <f>MAX(GeoH!BB727,GeoH!CJ727)</f>
        <v>0</v>
      </c>
      <c r="BG718" s="377">
        <f>MAX(COUNTIF(GeoH!BC727,"Oui"),COUNTIF(GeoH!CK727,"Oui"))</f>
        <v>0</v>
      </c>
      <c r="BH718" s="354"/>
      <c r="BI718" s="377">
        <f>Trachome!Q730</f>
        <v>0</v>
      </c>
      <c r="BJ718" s="377">
        <f>Trachome!AK730</f>
        <v>0</v>
      </c>
      <c r="BK718" s="377">
        <f>Trachome!AL730</f>
        <v>0</v>
      </c>
      <c r="BL718" s="377">
        <f>Trachome!AN730</f>
        <v>0</v>
      </c>
      <c r="BM718" s="377">
        <f>Trachome!AO730</f>
        <v>0</v>
      </c>
      <c r="BN718" s="377">
        <f>Trachome!AT730</f>
        <v>0</v>
      </c>
      <c r="BO718" s="377">
        <f>Trachome!AU730</f>
        <v>0</v>
      </c>
      <c r="BP718" s="377">
        <f>Trachome!AV730</f>
        <v>0</v>
      </c>
      <c r="BQ718" s="377">
        <f>Trachome!AW730</f>
        <v>0</v>
      </c>
      <c r="BR718" s="377">
        <f>COUNTIF(Trachome!AX730,"Oui")</f>
        <v>0</v>
      </c>
      <c r="BS718" s="354"/>
      <c r="BT718" s="377">
        <f t="shared" si="123"/>
        <v>0</v>
      </c>
      <c r="BU718" s="377">
        <f t="shared" si="124"/>
        <v>0</v>
      </c>
      <c r="BV718" s="377">
        <f t="shared" si="125"/>
        <v>0</v>
      </c>
      <c r="BW718" s="377">
        <f t="shared" si="126"/>
        <v>0</v>
      </c>
      <c r="BX718" s="377">
        <f t="shared" si="127"/>
        <v>0</v>
      </c>
      <c r="BY718" s="377">
        <f t="shared" si="130"/>
        <v>0</v>
      </c>
      <c r="BZ718" s="377">
        <f t="shared" si="131"/>
        <v>0</v>
      </c>
      <c r="CA718" s="377">
        <f t="shared" si="132"/>
        <v>0</v>
      </c>
      <c r="CB718" s="377">
        <f t="shared" si="128"/>
        <v>0</v>
      </c>
      <c r="CC718" s="377">
        <f t="shared" si="129"/>
        <v>0</v>
      </c>
    </row>
    <row r="719" spans="2:81" x14ac:dyDescent="0.25">
      <c r="B719" s="169">
        <f>'Données démographiques'!B727</f>
        <v>0</v>
      </c>
      <c r="C719" s="169">
        <f>'Données démographiques'!C727</f>
        <v>0</v>
      </c>
      <c r="D719" s="170">
        <f>'Données démographiques'!D727</f>
        <v>0</v>
      </c>
      <c r="E719" s="76"/>
      <c r="F719" s="170">
        <f>FL!M726</f>
        <v>0</v>
      </c>
      <c r="G719" s="170">
        <f>FL!AE726</f>
        <v>0</v>
      </c>
      <c r="H719" s="170">
        <f>FL!AF726</f>
        <v>0</v>
      </c>
      <c r="I719" s="170">
        <f>FL!AH726</f>
        <v>0</v>
      </c>
      <c r="J719" s="170">
        <f>FL!AI726</f>
        <v>0</v>
      </c>
      <c r="K719" s="170">
        <f>FL!AK726</f>
        <v>0</v>
      </c>
      <c r="L719" s="170">
        <f>FL!AM726</f>
        <v>0</v>
      </c>
      <c r="M719" s="170">
        <f>FL!AN726</f>
        <v>0</v>
      </c>
      <c r="N719" s="170">
        <f>FL!AO726</f>
        <v>0</v>
      </c>
      <c r="O719" s="170">
        <f>FL!AP726</f>
        <v>0</v>
      </c>
      <c r="P719" s="170">
        <f>FL!AQ726</f>
        <v>0</v>
      </c>
      <c r="Q719" s="170">
        <f>COUNTIF(FL!AR726,"Oui")</f>
        <v>0</v>
      </c>
      <c r="R719" s="76"/>
      <c r="S719" s="170">
        <f>Oncho!K726</f>
        <v>0</v>
      </c>
      <c r="T719" s="170">
        <f>MAX(Oncho!AB726,Oncho!BA726)</f>
        <v>0</v>
      </c>
      <c r="U719" s="170">
        <f>MAX(Oncho!AC726,Oncho!BB726)</f>
        <v>0</v>
      </c>
      <c r="V719" s="170">
        <f>MAX(Oncho!AE726,Oncho!BD726)</f>
        <v>0</v>
      </c>
      <c r="W719" s="170">
        <f>MAX(Oncho!AF726,Oncho!BE726)</f>
        <v>0</v>
      </c>
      <c r="X719" s="170">
        <f>MAX(Oncho!AG726,Oncho!BF726)</f>
        <v>0</v>
      </c>
      <c r="Y719" s="170">
        <f>MAX(Oncho!AH726,Oncho!BG726)</f>
        <v>0</v>
      </c>
      <c r="Z719" s="170">
        <f>MAX(Oncho!AI726,Oncho!BH726)</f>
        <v>0</v>
      </c>
      <c r="AA719" s="170">
        <f>MAX(Oncho!AJ726,Oncho!BI726)</f>
        <v>0</v>
      </c>
      <c r="AB719" s="170">
        <f>MAX(COUNTIF(Oncho!AK726,"Oui"),COUNTIF(Oncho!BJ726,"Oui"))</f>
        <v>0</v>
      </c>
      <c r="AC719" s="76"/>
      <c r="AD719" s="170">
        <f>SCH!P728</f>
        <v>0</v>
      </c>
      <c r="AE719" s="170">
        <f>SCH!AI728</f>
        <v>0</v>
      </c>
      <c r="AF719" s="170">
        <f>SCH!AJ728</f>
        <v>0</v>
      </c>
      <c r="AG719" s="170">
        <f>SCH!AN728</f>
        <v>0</v>
      </c>
      <c r="AH719" s="170">
        <f>SCH!AO728</f>
        <v>0</v>
      </c>
      <c r="AI719" s="170">
        <f>SCH!AT728</f>
        <v>0</v>
      </c>
      <c r="AJ719" s="170">
        <f>SCH!AU728</f>
        <v>0</v>
      </c>
      <c r="AK719" s="170">
        <f>SCH!AV728</f>
        <v>0</v>
      </c>
      <c r="AL719" s="170">
        <f>SCH!AW728</f>
        <v>0</v>
      </c>
      <c r="AM719" s="170">
        <f>COUNTIF(SCH!AX728,"Oui")</f>
        <v>0</v>
      </c>
      <c r="AN719" s="76"/>
      <c r="AO719" s="170">
        <f>GeoH!P728</f>
        <v>0</v>
      </c>
      <c r="AP719" s="170">
        <f>MAX(GeoH!AK728,GeoH!BS728)</f>
        <v>0</v>
      </c>
      <c r="AQ719" s="170">
        <f>MAX(GeoH!AL728,GeoH!BT728)</f>
        <v>0</v>
      </c>
      <c r="AR719" s="170">
        <f>MAX(GeoH!AM728,GeoH!BU728)</f>
        <v>0</v>
      </c>
      <c r="AS719" s="170">
        <f>MAX(GeoH!AN728,GeoH!BV728)</f>
        <v>0</v>
      </c>
      <c r="AT719" s="170">
        <f>MAX(GeoH!AO728,GeoH!BW728)</f>
        <v>0</v>
      </c>
      <c r="AU719" s="170">
        <f>MAX(GeoH!AQ728,GeoH!BY728)</f>
        <v>0</v>
      </c>
      <c r="AV719" s="170">
        <f>MAX(GeoH!AR728,GeoH!BZ728)</f>
        <v>0</v>
      </c>
      <c r="AW719" s="170">
        <f>MAX(GeoH!AS728,GeoH!CA728)</f>
        <v>0</v>
      </c>
      <c r="AX719" s="170">
        <f>MAX(GeoH!AT728,GeoH!CB728)</f>
        <v>0</v>
      </c>
      <c r="AY719" s="170">
        <f>MAX(GeoH!AU728,GeoH!CC728)</f>
        <v>0</v>
      </c>
      <c r="AZ719" s="170">
        <f>MAX(GeoH!AV728,GeoH!CD728)</f>
        <v>0</v>
      </c>
      <c r="BA719" s="170">
        <f>MAX(GeoH!AW728,GeoH!CE728)</f>
        <v>0</v>
      </c>
      <c r="BB719" s="170">
        <f>MAX(GeoH!AX728,GeoH!CF728)</f>
        <v>0</v>
      </c>
      <c r="BC719" s="170">
        <f>MAX(GeoH!AY728,GeoH!CG728)</f>
        <v>0</v>
      </c>
      <c r="BD719" s="170">
        <f>MAX(GeoH!AZ728,GeoH!CH728)</f>
        <v>0</v>
      </c>
      <c r="BE719" s="170">
        <f>MAX(GeoH!BA728,GeoH!CI728)</f>
        <v>0</v>
      </c>
      <c r="BF719" s="170">
        <f>MAX(GeoH!BB728,GeoH!CJ728)</f>
        <v>0</v>
      </c>
      <c r="BG719" s="170">
        <f>MAX(COUNTIF(GeoH!BC728,"Oui"),COUNTIF(GeoH!CK728,"Oui"))</f>
        <v>0</v>
      </c>
      <c r="BH719" s="76"/>
      <c r="BI719" s="170">
        <f>Trachome!Q731</f>
        <v>0</v>
      </c>
      <c r="BJ719" s="170">
        <f>Trachome!AK731</f>
        <v>0</v>
      </c>
      <c r="BK719" s="170">
        <f>Trachome!AL731</f>
        <v>0</v>
      </c>
      <c r="BL719" s="170">
        <f>Trachome!AN731</f>
        <v>0</v>
      </c>
      <c r="BM719" s="170">
        <f>Trachome!AO731</f>
        <v>0</v>
      </c>
      <c r="BN719" s="170">
        <f>Trachome!AT731</f>
        <v>0</v>
      </c>
      <c r="BO719" s="170">
        <f>Trachome!AU731</f>
        <v>0</v>
      </c>
      <c r="BP719" s="170">
        <f>Trachome!AV731</f>
        <v>0</v>
      </c>
      <c r="BQ719" s="170">
        <f>Trachome!AW731</f>
        <v>0</v>
      </c>
      <c r="BR719" s="170">
        <f>COUNTIF(Trachome!AX731,"Oui")</f>
        <v>0</v>
      </c>
      <c r="BS719" s="76"/>
      <c r="BT719" s="170">
        <f t="shared" si="123"/>
        <v>0</v>
      </c>
      <c r="BU719" s="170">
        <f t="shared" si="124"/>
        <v>0</v>
      </c>
      <c r="BV719" s="170">
        <f t="shared" si="125"/>
        <v>0</v>
      </c>
      <c r="BW719" s="170">
        <f t="shared" si="126"/>
        <v>0</v>
      </c>
      <c r="BX719" s="170">
        <f t="shared" si="127"/>
        <v>0</v>
      </c>
      <c r="BY719" s="170">
        <f t="shared" si="130"/>
        <v>0</v>
      </c>
      <c r="BZ719" s="170">
        <f t="shared" si="131"/>
        <v>0</v>
      </c>
      <c r="CA719" s="170">
        <f t="shared" si="132"/>
        <v>0</v>
      </c>
      <c r="CB719" s="170">
        <f t="shared" si="128"/>
        <v>0</v>
      </c>
      <c r="CC719" s="170">
        <f t="shared" si="129"/>
        <v>0</v>
      </c>
    </row>
    <row r="720" spans="2:81" x14ac:dyDescent="0.25">
      <c r="B720" s="376">
        <f>'Données démographiques'!B728</f>
        <v>0</v>
      </c>
      <c r="C720" s="376">
        <f>'Données démographiques'!C728</f>
        <v>0</v>
      </c>
      <c r="D720" s="377">
        <f>'Données démographiques'!D728</f>
        <v>0</v>
      </c>
      <c r="E720" s="354"/>
      <c r="F720" s="377">
        <f>FL!M727</f>
        <v>0</v>
      </c>
      <c r="G720" s="377">
        <f>FL!AE727</f>
        <v>0</v>
      </c>
      <c r="H720" s="377">
        <f>FL!AF727</f>
        <v>0</v>
      </c>
      <c r="I720" s="377">
        <f>FL!AH727</f>
        <v>0</v>
      </c>
      <c r="J720" s="377">
        <f>FL!AI727</f>
        <v>0</v>
      </c>
      <c r="K720" s="377">
        <f>FL!AK727</f>
        <v>0</v>
      </c>
      <c r="L720" s="377">
        <f>FL!AM727</f>
        <v>0</v>
      </c>
      <c r="M720" s="377">
        <f>FL!AN727</f>
        <v>0</v>
      </c>
      <c r="N720" s="377">
        <f>FL!AO727</f>
        <v>0</v>
      </c>
      <c r="O720" s="377">
        <f>FL!AP727</f>
        <v>0</v>
      </c>
      <c r="P720" s="377">
        <f>FL!AQ727</f>
        <v>0</v>
      </c>
      <c r="Q720" s="377">
        <f>COUNTIF(FL!AR727,"Oui")</f>
        <v>0</v>
      </c>
      <c r="R720" s="354"/>
      <c r="S720" s="377">
        <f>Oncho!K727</f>
        <v>0</v>
      </c>
      <c r="T720" s="377">
        <f>MAX(Oncho!AB727,Oncho!BA727)</f>
        <v>0</v>
      </c>
      <c r="U720" s="377">
        <f>MAX(Oncho!AC727,Oncho!BB727)</f>
        <v>0</v>
      </c>
      <c r="V720" s="377">
        <f>MAX(Oncho!AE727,Oncho!BD727)</f>
        <v>0</v>
      </c>
      <c r="W720" s="377">
        <f>MAX(Oncho!AF727,Oncho!BE727)</f>
        <v>0</v>
      </c>
      <c r="X720" s="377">
        <f>MAX(Oncho!AG727,Oncho!BF727)</f>
        <v>0</v>
      </c>
      <c r="Y720" s="377">
        <f>MAX(Oncho!AH727,Oncho!BG727)</f>
        <v>0</v>
      </c>
      <c r="Z720" s="377">
        <f>MAX(Oncho!AI727,Oncho!BH727)</f>
        <v>0</v>
      </c>
      <c r="AA720" s="377">
        <f>MAX(Oncho!AJ727,Oncho!BI727)</f>
        <v>0</v>
      </c>
      <c r="AB720" s="377">
        <f>MAX(COUNTIF(Oncho!AK727,"Oui"),COUNTIF(Oncho!BJ727,"Oui"))</f>
        <v>0</v>
      </c>
      <c r="AC720" s="354"/>
      <c r="AD720" s="377">
        <f>SCH!P729</f>
        <v>0</v>
      </c>
      <c r="AE720" s="377">
        <f>SCH!AI729</f>
        <v>0</v>
      </c>
      <c r="AF720" s="377">
        <f>SCH!AJ729</f>
        <v>0</v>
      </c>
      <c r="AG720" s="377">
        <f>SCH!AN729</f>
        <v>0</v>
      </c>
      <c r="AH720" s="377">
        <f>SCH!AO729</f>
        <v>0</v>
      </c>
      <c r="AI720" s="377">
        <f>SCH!AT729</f>
        <v>0</v>
      </c>
      <c r="AJ720" s="377">
        <f>SCH!AU729</f>
        <v>0</v>
      </c>
      <c r="AK720" s="377">
        <f>SCH!AV729</f>
        <v>0</v>
      </c>
      <c r="AL720" s="377">
        <f>SCH!AW729</f>
        <v>0</v>
      </c>
      <c r="AM720" s="377">
        <f>COUNTIF(SCH!AX729,"Oui")</f>
        <v>0</v>
      </c>
      <c r="AN720" s="354"/>
      <c r="AO720" s="377">
        <f>GeoH!P729</f>
        <v>0</v>
      </c>
      <c r="AP720" s="377">
        <f>MAX(GeoH!AK729,GeoH!BS729)</f>
        <v>0</v>
      </c>
      <c r="AQ720" s="377">
        <f>MAX(GeoH!AL729,GeoH!BT729)</f>
        <v>0</v>
      </c>
      <c r="AR720" s="377">
        <f>MAX(GeoH!AM729,GeoH!BU729)</f>
        <v>0</v>
      </c>
      <c r="AS720" s="377">
        <f>MAX(GeoH!AN729,GeoH!BV729)</f>
        <v>0</v>
      </c>
      <c r="AT720" s="377">
        <f>MAX(GeoH!AO729,GeoH!BW729)</f>
        <v>0</v>
      </c>
      <c r="AU720" s="377">
        <f>MAX(GeoH!AQ729,GeoH!BY729)</f>
        <v>0</v>
      </c>
      <c r="AV720" s="377">
        <f>MAX(GeoH!AR729,GeoH!BZ729)</f>
        <v>0</v>
      </c>
      <c r="AW720" s="377">
        <f>MAX(GeoH!AS729,GeoH!CA729)</f>
        <v>0</v>
      </c>
      <c r="AX720" s="377">
        <f>MAX(GeoH!AT729,GeoH!CB729)</f>
        <v>0</v>
      </c>
      <c r="AY720" s="377">
        <f>MAX(GeoH!AU729,GeoH!CC729)</f>
        <v>0</v>
      </c>
      <c r="AZ720" s="377">
        <f>MAX(GeoH!AV729,GeoH!CD729)</f>
        <v>0</v>
      </c>
      <c r="BA720" s="377">
        <f>MAX(GeoH!AW729,GeoH!CE729)</f>
        <v>0</v>
      </c>
      <c r="BB720" s="377">
        <f>MAX(GeoH!AX729,GeoH!CF729)</f>
        <v>0</v>
      </c>
      <c r="BC720" s="377">
        <f>MAX(GeoH!AY729,GeoH!CG729)</f>
        <v>0</v>
      </c>
      <c r="BD720" s="377">
        <f>MAX(GeoH!AZ729,GeoH!CH729)</f>
        <v>0</v>
      </c>
      <c r="BE720" s="377">
        <f>MAX(GeoH!BA729,GeoH!CI729)</f>
        <v>0</v>
      </c>
      <c r="BF720" s="377">
        <f>MAX(GeoH!BB729,GeoH!CJ729)</f>
        <v>0</v>
      </c>
      <c r="BG720" s="377">
        <f>MAX(COUNTIF(GeoH!BC729,"Oui"),COUNTIF(GeoH!CK729,"Oui"))</f>
        <v>0</v>
      </c>
      <c r="BH720" s="354"/>
      <c r="BI720" s="377">
        <f>Trachome!Q732</f>
        <v>0</v>
      </c>
      <c r="BJ720" s="377">
        <f>Trachome!AK732</f>
        <v>0</v>
      </c>
      <c r="BK720" s="377">
        <f>Trachome!AL732</f>
        <v>0</v>
      </c>
      <c r="BL720" s="377">
        <f>Trachome!AN732</f>
        <v>0</v>
      </c>
      <c r="BM720" s="377">
        <f>Trachome!AO732</f>
        <v>0</v>
      </c>
      <c r="BN720" s="377">
        <f>Trachome!AT732</f>
        <v>0</v>
      </c>
      <c r="BO720" s="377">
        <f>Trachome!AU732</f>
        <v>0</v>
      </c>
      <c r="BP720" s="377">
        <f>Trachome!AV732</f>
        <v>0</v>
      </c>
      <c r="BQ720" s="377">
        <f>Trachome!AW732</f>
        <v>0</v>
      </c>
      <c r="BR720" s="377">
        <f>COUNTIF(Trachome!AX732,"Oui")</f>
        <v>0</v>
      </c>
      <c r="BS720" s="354"/>
      <c r="BT720" s="377">
        <f t="shared" si="123"/>
        <v>0</v>
      </c>
      <c r="BU720" s="377">
        <f t="shared" si="124"/>
        <v>0</v>
      </c>
      <c r="BV720" s="377">
        <f t="shared" si="125"/>
        <v>0</v>
      </c>
      <c r="BW720" s="377">
        <f t="shared" si="126"/>
        <v>0</v>
      </c>
      <c r="BX720" s="377">
        <f t="shared" si="127"/>
        <v>0</v>
      </c>
      <c r="BY720" s="377">
        <f t="shared" si="130"/>
        <v>0</v>
      </c>
      <c r="BZ720" s="377">
        <f t="shared" si="131"/>
        <v>0</v>
      </c>
      <c r="CA720" s="377">
        <f t="shared" si="132"/>
        <v>0</v>
      </c>
      <c r="CB720" s="377">
        <f t="shared" si="128"/>
        <v>0</v>
      </c>
      <c r="CC720" s="377">
        <f t="shared" si="129"/>
        <v>0</v>
      </c>
    </row>
    <row r="721" spans="2:81" x14ac:dyDescent="0.25">
      <c r="B721" s="169">
        <f>'Données démographiques'!B729</f>
        <v>0</v>
      </c>
      <c r="C721" s="169">
        <f>'Données démographiques'!C729</f>
        <v>0</v>
      </c>
      <c r="D721" s="170">
        <f>'Données démographiques'!D729</f>
        <v>0</v>
      </c>
      <c r="E721" s="76"/>
      <c r="F721" s="170">
        <f>FL!M728</f>
        <v>0</v>
      </c>
      <c r="G721" s="170">
        <f>FL!AE728</f>
        <v>0</v>
      </c>
      <c r="H721" s="170">
        <f>FL!AF728</f>
        <v>0</v>
      </c>
      <c r="I721" s="170">
        <f>FL!AH728</f>
        <v>0</v>
      </c>
      <c r="J721" s="170">
        <f>FL!AI728</f>
        <v>0</v>
      </c>
      <c r="K721" s="170">
        <f>FL!AK728</f>
        <v>0</v>
      </c>
      <c r="L721" s="170">
        <f>FL!AM728</f>
        <v>0</v>
      </c>
      <c r="M721" s="170">
        <f>FL!AN728</f>
        <v>0</v>
      </c>
      <c r="N721" s="170">
        <f>FL!AO728</f>
        <v>0</v>
      </c>
      <c r="O721" s="170">
        <f>FL!AP728</f>
        <v>0</v>
      </c>
      <c r="P721" s="170">
        <f>FL!AQ728</f>
        <v>0</v>
      </c>
      <c r="Q721" s="170">
        <f>COUNTIF(FL!AR728,"Oui")</f>
        <v>0</v>
      </c>
      <c r="R721" s="76"/>
      <c r="S721" s="170">
        <f>Oncho!K728</f>
        <v>0</v>
      </c>
      <c r="T721" s="170">
        <f>MAX(Oncho!AB728,Oncho!BA728)</f>
        <v>0</v>
      </c>
      <c r="U721" s="170">
        <f>MAX(Oncho!AC728,Oncho!BB728)</f>
        <v>0</v>
      </c>
      <c r="V721" s="170">
        <f>MAX(Oncho!AE728,Oncho!BD728)</f>
        <v>0</v>
      </c>
      <c r="W721" s="170">
        <f>MAX(Oncho!AF728,Oncho!BE728)</f>
        <v>0</v>
      </c>
      <c r="X721" s="170">
        <f>MAX(Oncho!AG728,Oncho!BF728)</f>
        <v>0</v>
      </c>
      <c r="Y721" s="170">
        <f>MAX(Oncho!AH728,Oncho!BG728)</f>
        <v>0</v>
      </c>
      <c r="Z721" s="170">
        <f>MAX(Oncho!AI728,Oncho!BH728)</f>
        <v>0</v>
      </c>
      <c r="AA721" s="170">
        <f>MAX(Oncho!AJ728,Oncho!BI728)</f>
        <v>0</v>
      </c>
      <c r="AB721" s="170">
        <f>MAX(COUNTIF(Oncho!AK728,"Oui"),COUNTIF(Oncho!BJ728,"Oui"))</f>
        <v>0</v>
      </c>
      <c r="AC721" s="76"/>
      <c r="AD721" s="170">
        <f>SCH!P730</f>
        <v>0</v>
      </c>
      <c r="AE721" s="170">
        <f>SCH!AI730</f>
        <v>0</v>
      </c>
      <c r="AF721" s="170">
        <f>SCH!AJ730</f>
        <v>0</v>
      </c>
      <c r="AG721" s="170">
        <f>SCH!AN730</f>
        <v>0</v>
      </c>
      <c r="AH721" s="170">
        <f>SCH!AO730</f>
        <v>0</v>
      </c>
      <c r="AI721" s="170">
        <f>SCH!AT730</f>
        <v>0</v>
      </c>
      <c r="AJ721" s="170">
        <f>SCH!AU730</f>
        <v>0</v>
      </c>
      <c r="AK721" s="170">
        <f>SCH!AV730</f>
        <v>0</v>
      </c>
      <c r="AL721" s="170">
        <f>SCH!AW730</f>
        <v>0</v>
      </c>
      <c r="AM721" s="170">
        <f>COUNTIF(SCH!AX730,"Oui")</f>
        <v>0</v>
      </c>
      <c r="AN721" s="76"/>
      <c r="AO721" s="170">
        <f>GeoH!P730</f>
        <v>0</v>
      </c>
      <c r="AP721" s="170">
        <f>MAX(GeoH!AK730,GeoH!BS730)</f>
        <v>0</v>
      </c>
      <c r="AQ721" s="170">
        <f>MAX(GeoH!AL730,GeoH!BT730)</f>
        <v>0</v>
      </c>
      <c r="AR721" s="170">
        <f>MAX(GeoH!AM730,GeoH!BU730)</f>
        <v>0</v>
      </c>
      <c r="AS721" s="170">
        <f>MAX(GeoH!AN730,GeoH!BV730)</f>
        <v>0</v>
      </c>
      <c r="AT721" s="170">
        <f>MAX(GeoH!AO730,GeoH!BW730)</f>
        <v>0</v>
      </c>
      <c r="AU721" s="170">
        <f>MAX(GeoH!AQ730,GeoH!BY730)</f>
        <v>0</v>
      </c>
      <c r="AV721" s="170">
        <f>MAX(GeoH!AR730,GeoH!BZ730)</f>
        <v>0</v>
      </c>
      <c r="AW721" s="170">
        <f>MAX(GeoH!AS730,GeoH!CA730)</f>
        <v>0</v>
      </c>
      <c r="AX721" s="170">
        <f>MAX(GeoH!AT730,GeoH!CB730)</f>
        <v>0</v>
      </c>
      <c r="AY721" s="170">
        <f>MAX(GeoH!AU730,GeoH!CC730)</f>
        <v>0</v>
      </c>
      <c r="AZ721" s="170">
        <f>MAX(GeoH!AV730,GeoH!CD730)</f>
        <v>0</v>
      </c>
      <c r="BA721" s="170">
        <f>MAX(GeoH!AW730,GeoH!CE730)</f>
        <v>0</v>
      </c>
      <c r="BB721" s="170">
        <f>MAX(GeoH!AX730,GeoH!CF730)</f>
        <v>0</v>
      </c>
      <c r="BC721" s="170">
        <f>MAX(GeoH!AY730,GeoH!CG730)</f>
        <v>0</v>
      </c>
      <c r="BD721" s="170">
        <f>MAX(GeoH!AZ730,GeoH!CH730)</f>
        <v>0</v>
      </c>
      <c r="BE721" s="170">
        <f>MAX(GeoH!BA730,GeoH!CI730)</f>
        <v>0</v>
      </c>
      <c r="BF721" s="170">
        <f>MAX(GeoH!BB730,GeoH!CJ730)</f>
        <v>0</v>
      </c>
      <c r="BG721" s="170">
        <f>MAX(COUNTIF(GeoH!BC730,"Oui"),COUNTIF(GeoH!CK730,"Oui"))</f>
        <v>0</v>
      </c>
      <c r="BH721" s="76"/>
      <c r="BI721" s="170">
        <f>Trachome!Q733</f>
        <v>0</v>
      </c>
      <c r="BJ721" s="170">
        <f>Trachome!AK733</f>
        <v>0</v>
      </c>
      <c r="BK721" s="170">
        <f>Trachome!AL733</f>
        <v>0</v>
      </c>
      <c r="BL721" s="170">
        <f>Trachome!AN733</f>
        <v>0</v>
      </c>
      <c r="BM721" s="170">
        <f>Trachome!AO733</f>
        <v>0</v>
      </c>
      <c r="BN721" s="170">
        <f>Trachome!AT733</f>
        <v>0</v>
      </c>
      <c r="BO721" s="170">
        <f>Trachome!AU733</f>
        <v>0</v>
      </c>
      <c r="BP721" s="170">
        <f>Trachome!AV733</f>
        <v>0</v>
      </c>
      <c r="BQ721" s="170">
        <f>Trachome!AW733</f>
        <v>0</v>
      </c>
      <c r="BR721" s="170">
        <f>COUNTIF(Trachome!AX733,"Oui")</f>
        <v>0</v>
      </c>
      <c r="BS721" s="76"/>
      <c r="BT721" s="170">
        <f t="shared" si="123"/>
        <v>0</v>
      </c>
      <c r="BU721" s="170">
        <f t="shared" si="124"/>
        <v>0</v>
      </c>
      <c r="BV721" s="170">
        <f t="shared" si="125"/>
        <v>0</v>
      </c>
      <c r="BW721" s="170">
        <f t="shared" si="126"/>
        <v>0</v>
      </c>
      <c r="BX721" s="170">
        <f t="shared" si="127"/>
        <v>0</v>
      </c>
      <c r="BY721" s="170">
        <f t="shared" si="130"/>
        <v>0</v>
      </c>
      <c r="BZ721" s="170">
        <f t="shared" si="131"/>
        <v>0</v>
      </c>
      <c r="CA721" s="170">
        <f t="shared" si="132"/>
        <v>0</v>
      </c>
      <c r="CB721" s="170">
        <f t="shared" si="128"/>
        <v>0</v>
      </c>
      <c r="CC721" s="170">
        <f t="shared" si="129"/>
        <v>0</v>
      </c>
    </row>
    <row r="722" spans="2:81" x14ac:dyDescent="0.25">
      <c r="B722" s="376">
        <f>'Données démographiques'!B730</f>
        <v>0</v>
      </c>
      <c r="C722" s="376">
        <f>'Données démographiques'!C730</f>
        <v>0</v>
      </c>
      <c r="D722" s="377">
        <f>'Données démographiques'!D730</f>
        <v>0</v>
      </c>
      <c r="E722" s="354"/>
      <c r="F722" s="377">
        <f>FL!M729</f>
        <v>0</v>
      </c>
      <c r="G722" s="377">
        <f>FL!AE729</f>
        <v>0</v>
      </c>
      <c r="H722" s="377">
        <f>FL!AF729</f>
        <v>0</v>
      </c>
      <c r="I722" s="377">
        <f>FL!AH729</f>
        <v>0</v>
      </c>
      <c r="J722" s="377">
        <f>FL!AI729</f>
        <v>0</v>
      </c>
      <c r="K722" s="377">
        <f>FL!AK729</f>
        <v>0</v>
      </c>
      <c r="L722" s="377">
        <f>FL!AM729</f>
        <v>0</v>
      </c>
      <c r="M722" s="377">
        <f>FL!AN729</f>
        <v>0</v>
      </c>
      <c r="N722" s="377">
        <f>FL!AO729</f>
        <v>0</v>
      </c>
      <c r="O722" s="377">
        <f>FL!AP729</f>
        <v>0</v>
      </c>
      <c r="P722" s="377">
        <f>FL!AQ729</f>
        <v>0</v>
      </c>
      <c r="Q722" s="377">
        <f>COUNTIF(FL!AR729,"Oui")</f>
        <v>0</v>
      </c>
      <c r="R722" s="354"/>
      <c r="S722" s="377">
        <f>Oncho!K729</f>
        <v>0</v>
      </c>
      <c r="T722" s="377">
        <f>MAX(Oncho!AB729,Oncho!BA729)</f>
        <v>0</v>
      </c>
      <c r="U722" s="377">
        <f>MAX(Oncho!AC729,Oncho!BB729)</f>
        <v>0</v>
      </c>
      <c r="V722" s="377">
        <f>MAX(Oncho!AE729,Oncho!BD729)</f>
        <v>0</v>
      </c>
      <c r="W722" s="377">
        <f>MAX(Oncho!AF729,Oncho!BE729)</f>
        <v>0</v>
      </c>
      <c r="X722" s="377">
        <f>MAX(Oncho!AG729,Oncho!BF729)</f>
        <v>0</v>
      </c>
      <c r="Y722" s="377">
        <f>MAX(Oncho!AH729,Oncho!BG729)</f>
        <v>0</v>
      </c>
      <c r="Z722" s="377">
        <f>MAX(Oncho!AI729,Oncho!BH729)</f>
        <v>0</v>
      </c>
      <c r="AA722" s="377">
        <f>MAX(Oncho!AJ729,Oncho!BI729)</f>
        <v>0</v>
      </c>
      <c r="AB722" s="377">
        <f>MAX(COUNTIF(Oncho!AK729,"Oui"),COUNTIF(Oncho!BJ729,"Oui"))</f>
        <v>0</v>
      </c>
      <c r="AC722" s="354"/>
      <c r="AD722" s="377">
        <f>SCH!P731</f>
        <v>0</v>
      </c>
      <c r="AE722" s="377">
        <f>SCH!AI731</f>
        <v>0</v>
      </c>
      <c r="AF722" s="377">
        <f>SCH!AJ731</f>
        <v>0</v>
      </c>
      <c r="AG722" s="377">
        <f>SCH!AN731</f>
        <v>0</v>
      </c>
      <c r="AH722" s="377">
        <f>SCH!AO731</f>
        <v>0</v>
      </c>
      <c r="AI722" s="377">
        <f>SCH!AT731</f>
        <v>0</v>
      </c>
      <c r="AJ722" s="377">
        <f>SCH!AU731</f>
        <v>0</v>
      </c>
      <c r="AK722" s="377">
        <f>SCH!AV731</f>
        <v>0</v>
      </c>
      <c r="AL722" s="377">
        <f>SCH!AW731</f>
        <v>0</v>
      </c>
      <c r="AM722" s="377">
        <f>COUNTIF(SCH!AX731,"Oui")</f>
        <v>0</v>
      </c>
      <c r="AN722" s="354"/>
      <c r="AO722" s="377">
        <f>GeoH!P731</f>
        <v>0</v>
      </c>
      <c r="AP722" s="377">
        <f>MAX(GeoH!AK731,GeoH!BS731)</f>
        <v>0</v>
      </c>
      <c r="AQ722" s="377">
        <f>MAX(GeoH!AL731,GeoH!BT731)</f>
        <v>0</v>
      </c>
      <c r="AR722" s="377">
        <f>MAX(GeoH!AM731,GeoH!BU731)</f>
        <v>0</v>
      </c>
      <c r="AS722" s="377">
        <f>MAX(GeoH!AN731,GeoH!BV731)</f>
        <v>0</v>
      </c>
      <c r="AT722" s="377">
        <f>MAX(GeoH!AO731,GeoH!BW731)</f>
        <v>0</v>
      </c>
      <c r="AU722" s="377">
        <f>MAX(GeoH!AQ731,GeoH!BY731)</f>
        <v>0</v>
      </c>
      <c r="AV722" s="377">
        <f>MAX(GeoH!AR731,GeoH!BZ731)</f>
        <v>0</v>
      </c>
      <c r="AW722" s="377">
        <f>MAX(GeoH!AS731,GeoH!CA731)</f>
        <v>0</v>
      </c>
      <c r="AX722" s="377">
        <f>MAX(GeoH!AT731,GeoH!CB731)</f>
        <v>0</v>
      </c>
      <c r="AY722" s="377">
        <f>MAX(GeoH!AU731,GeoH!CC731)</f>
        <v>0</v>
      </c>
      <c r="AZ722" s="377">
        <f>MAX(GeoH!AV731,GeoH!CD731)</f>
        <v>0</v>
      </c>
      <c r="BA722" s="377">
        <f>MAX(GeoH!AW731,GeoH!CE731)</f>
        <v>0</v>
      </c>
      <c r="BB722" s="377">
        <f>MAX(GeoH!AX731,GeoH!CF731)</f>
        <v>0</v>
      </c>
      <c r="BC722" s="377">
        <f>MAX(GeoH!AY731,GeoH!CG731)</f>
        <v>0</v>
      </c>
      <c r="BD722" s="377">
        <f>MAX(GeoH!AZ731,GeoH!CH731)</f>
        <v>0</v>
      </c>
      <c r="BE722" s="377">
        <f>MAX(GeoH!BA731,GeoH!CI731)</f>
        <v>0</v>
      </c>
      <c r="BF722" s="377">
        <f>MAX(GeoH!BB731,GeoH!CJ731)</f>
        <v>0</v>
      </c>
      <c r="BG722" s="377">
        <f>MAX(COUNTIF(GeoH!BC731,"Oui"),COUNTIF(GeoH!CK731,"Oui"))</f>
        <v>0</v>
      </c>
      <c r="BH722" s="354"/>
      <c r="BI722" s="377">
        <f>Trachome!Q734</f>
        <v>0</v>
      </c>
      <c r="BJ722" s="377">
        <f>Trachome!AK734</f>
        <v>0</v>
      </c>
      <c r="BK722" s="377">
        <f>Trachome!AL734</f>
        <v>0</v>
      </c>
      <c r="BL722" s="377">
        <f>Trachome!AN734</f>
        <v>0</v>
      </c>
      <c r="BM722" s="377">
        <f>Trachome!AO734</f>
        <v>0</v>
      </c>
      <c r="BN722" s="377">
        <f>Trachome!AT734</f>
        <v>0</v>
      </c>
      <c r="BO722" s="377">
        <f>Trachome!AU734</f>
        <v>0</v>
      </c>
      <c r="BP722" s="377">
        <f>Trachome!AV734</f>
        <v>0</v>
      </c>
      <c r="BQ722" s="377">
        <f>Trachome!AW734</f>
        <v>0</v>
      </c>
      <c r="BR722" s="377">
        <f>COUNTIF(Trachome!AX734,"Oui")</f>
        <v>0</v>
      </c>
      <c r="BS722" s="354"/>
      <c r="BT722" s="377">
        <f t="shared" si="123"/>
        <v>0</v>
      </c>
      <c r="BU722" s="377">
        <f t="shared" si="124"/>
        <v>0</v>
      </c>
      <c r="BV722" s="377">
        <f t="shared" si="125"/>
        <v>0</v>
      </c>
      <c r="BW722" s="377">
        <f t="shared" si="126"/>
        <v>0</v>
      </c>
      <c r="BX722" s="377">
        <f t="shared" si="127"/>
        <v>0</v>
      </c>
      <c r="BY722" s="377">
        <f t="shared" si="130"/>
        <v>0</v>
      </c>
      <c r="BZ722" s="377">
        <f t="shared" si="131"/>
        <v>0</v>
      </c>
      <c r="CA722" s="377">
        <f t="shared" si="132"/>
        <v>0</v>
      </c>
      <c r="CB722" s="377">
        <f t="shared" si="128"/>
        <v>0</v>
      </c>
      <c r="CC722" s="377">
        <f t="shared" si="129"/>
        <v>0</v>
      </c>
    </row>
    <row r="723" spans="2:81" x14ac:dyDescent="0.25">
      <c r="B723" s="169">
        <f>'Données démographiques'!B731</f>
        <v>0</v>
      </c>
      <c r="C723" s="169">
        <f>'Données démographiques'!C731</f>
        <v>0</v>
      </c>
      <c r="D723" s="170">
        <f>'Données démographiques'!D731</f>
        <v>0</v>
      </c>
      <c r="E723" s="76"/>
      <c r="F723" s="170">
        <f>FL!M730</f>
        <v>0</v>
      </c>
      <c r="G723" s="170">
        <f>FL!AE730</f>
        <v>0</v>
      </c>
      <c r="H723" s="170">
        <f>FL!AF730</f>
        <v>0</v>
      </c>
      <c r="I723" s="170">
        <f>FL!AH730</f>
        <v>0</v>
      </c>
      <c r="J723" s="170">
        <f>FL!AI730</f>
        <v>0</v>
      </c>
      <c r="K723" s="170">
        <f>FL!AK730</f>
        <v>0</v>
      </c>
      <c r="L723" s="170">
        <f>FL!AM730</f>
        <v>0</v>
      </c>
      <c r="M723" s="170">
        <f>FL!AN730</f>
        <v>0</v>
      </c>
      <c r="N723" s="170">
        <f>FL!AO730</f>
        <v>0</v>
      </c>
      <c r="O723" s="170">
        <f>FL!AP730</f>
        <v>0</v>
      </c>
      <c r="P723" s="170">
        <f>FL!AQ730</f>
        <v>0</v>
      </c>
      <c r="Q723" s="170">
        <f>COUNTIF(FL!AR730,"Oui")</f>
        <v>0</v>
      </c>
      <c r="R723" s="76"/>
      <c r="S723" s="170">
        <f>Oncho!K730</f>
        <v>0</v>
      </c>
      <c r="T723" s="170">
        <f>MAX(Oncho!AB730,Oncho!BA730)</f>
        <v>0</v>
      </c>
      <c r="U723" s="170">
        <f>MAX(Oncho!AC730,Oncho!BB730)</f>
        <v>0</v>
      </c>
      <c r="V723" s="170">
        <f>MAX(Oncho!AE730,Oncho!BD730)</f>
        <v>0</v>
      </c>
      <c r="W723" s="170">
        <f>MAX(Oncho!AF730,Oncho!BE730)</f>
        <v>0</v>
      </c>
      <c r="X723" s="170">
        <f>MAX(Oncho!AG730,Oncho!BF730)</f>
        <v>0</v>
      </c>
      <c r="Y723" s="170">
        <f>MAX(Oncho!AH730,Oncho!BG730)</f>
        <v>0</v>
      </c>
      <c r="Z723" s="170">
        <f>MAX(Oncho!AI730,Oncho!BH730)</f>
        <v>0</v>
      </c>
      <c r="AA723" s="170">
        <f>MAX(Oncho!AJ730,Oncho!BI730)</f>
        <v>0</v>
      </c>
      <c r="AB723" s="170">
        <f>MAX(COUNTIF(Oncho!AK730,"Oui"),COUNTIF(Oncho!BJ730,"Oui"))</f>
        <v>0</v>
      </c>
      <c r="AC723" s="76"/>
      <c r="AD723" s="170">
        <f>SCH!P732</f>
        <v>0</v>
      </c>
      <c r="AE723" s="170">
        <f>SCH!AI732</f>
        <v>0</v>
      </c>
      <c r="AF723" s="170">
        <f>SCH!AJ732</f>
        <v>0</v>
      </c>
      <c r="AG723" s="170">
        <f>SCH!AN732</f>
        <v>0</v>
      </c>
      <c r="AH723" s="170">
        <f>SCH!AO732</f>
        <v>0</v>
      </c>
      <c r="AI723" s="170">
        <f>SCH!AT732</f>
        <v>0</v>
      </c>
      <c r="AJ723" s="170">
        <f>SCH!AU732</f>
        <v>0</v>
      </c>
      <c r="AK723" s="170">
        <f>SCH!AV732</f>
        <v>0</v>
      </c>
      <c r="AL723" s="170">
        <f>SCH!AW732</f>
        <v>0</v>
      </c>
      <c r="AM723" s="170">
        <f>COUNTIF(SCH!AX732,"Oui")</f>
        <v>0</v>
      </c>
      <c r="AN723" s="76"/>
      <c r="AO723" s="170">
        <f>GeoH!P732</f>
        <v>0</v>
      </c>
      <c r="AP723" s="170">
        <f>MAX(GeoH!AK732,GeoH!BS732)</f>
        <v>0</v>
      </c>
      <c r="AQ723" s="170">
        <f>MAX(GeoH!AL732,GeoH!BT732)</f>
        <v>0</v>
      </c>
      <c r="AR723" s="170">
        <f>MAX(GeoH!AM732,GeoH!BU732)</f>
        <v>0</v>
      </c>
      <c r="AS723" s="170">
        <f>MAX(GeoH!AN732,GeoH!BV732)</f>
        <v>0</v>
      </c>
      <c r="AT723" s="170">
        <f>MAX(GeoH!AO732,GeoH!BW732)</f>
        <v>0</v>
      </c>
      <c r="AU723" s="170">
        <f>MAX(GeoH!AQ732,GeoH!BY732)</f>
        <v>0</v>
      </c>
      <c r="AV723" s="170">
        <f>MAX(GeoH!AR732,GeoH!BZ732)</f>
        <v>0</v>
      </c>
      <c r="AW723" s="170">
        <f>MAX(GeoH!AS732,GeoH!CA732)</f>
        <v>0</v>
      </c>
      <c r="AX723" s="170">
        <f>MAX(GeoH!AT732,GeoH!CB732)</f>
        <v>0</v>
      </c>
      <c r="AY723" s="170">
        <f>MAX(GeoH!AU732,GeoH!CC732)</f>
        <v>0</v>
      </c>
      <c r="AZ723" s="170">
        <f>MAX(GeoH!AV732,GeoH!CD732)</f>
        <v>0</v>
      </c>
      <c r="BA723" s="170">
        <f>MAX(GeoH!AW732,GeoH!CE732)</f>
        <v>0</v>
      </c>
      <c r="BB723" s="170">
        <f>MAX(GeoH!AX732,GeoH!CF732)</f>
        <v>0</v>
      </c>
      <c r="BC723" s="170">
        <f>MAX(GeoH!AY732,GeoH!CG732)</f>
        <v>0</v>
      </c>
      <c r="BD723" s="170">
        <f>MAX(GeoH!AZ732,GeoH!CH732)</f>
        <v>0</v>
      </c>
      <c r="BE723" s="170">
        <f>MAX(GeoH!BA732,GeoH!CI732)</f>
        <v>0</v>
      </c>
      <c r="BF723" s="170">
        <f>MAX(GeoH!BB732,GeoH!CJ732)</f>
        <v>0</v>
      </c>
      <c r="BG723" s="170">
        <f>MAX(COUNTIF(GeoH!BC732,"Oui"),COUNTIF(GeoH!CK732,"Oui"))</f>
        <v>0</v>
      </c>
      <c r="BH723" s="76"/>
      <c r="BI723" s="170">
        <f>Trachome!Q735</f>
        <v>0</v>
      </c>
      <c r="BJ723" s="170">
        <f>Trachome!AK735</f>
        <v>0</v>
      </c>
      <c r="BK723" s="170">
        <f>Trachome!AL735</f>
        <v>0</v>
      </c>
      <c r="BL723" s="170">
        <f>Trachome!AN735</f>
        <v>0</v>
      </c>
      <c r="BM723" s="170">
        <f>Trachome!AO735</f>
        <v>0</v>
      </c>
      <c r="BN723" s="170">
        <f>Trachome!AT735</f>
        <v>0</v>
      </c>
      <c r="BO723" s="170">
        <f>Trachome!AU735</f>
        <v>0</v>
      </c>
      <c r="BP723" s="170">
        <f>Trachome!AV735</f>
        <v>0</v>
      </c>
      <c r="BQ723" s="170">
        <f>Trachome!AW735</f>
        <v>0</v>
      </c>
      <c r="BR723" s="170">
        <f>COUNTIF(Trachome!AX735,"Oui")</f>
        <v>0</v>
      </c>
      <c r="BS723" s="76"/>
      <c r="BT723" s="170">
        <f t="shared" si="123"/>
        <v>0</v>
      </c>
      <c r="BU723" s="170">
        <f t="shared" si="124"/>
        <v>0</v>
      </c>
      <c r="BV723" s="170">
        <f t="shared" si="125"/>
        <v>0</v>
      </c>
      <c r="BW723" s="170">
        <f t="shared" si="126"/>
        <v>0</v>
      </c>
      <c r="BX723" s="170">
        <f t="shared" si="127"/>
        <v>0</v>
      </c>
      <c r="BY723" s="170">
        <f t="shared" si="130"/>
        <v>0</v>
      </c>
      <c r="BZ723" s="170">
        <f t="shared" si="131"/>
        <v>0</v>
      </c>
      <c r="CA723" s="170">
        <f t="shared" si="132"/>
        <v>0</v>
      </c>
      <c r="CB723" s="170">
        <f t="shared" si="128"/>
        <v>0</v>
      </c>
      <c r="CC723" s="170">
        <f t="shared" si="129"/>
        <v>0</v>
      </c>
    </row>
    <row r="724" spans="2:81" x14ac:dyDescent="0.25">
      <c r="B724" s="376">
        <f>'Données démographiques'!B732</f>
        <v>0</v>
      </c>
      <c r="C724" s="376">
        <f>'Données démographiques'!C732</f>
        <v>0</v>
      </c>
      <c r="D724" s="377">
        <f>'Données démographiques'!D732</f>
        <v>0</v>
      </c>
      <c r="E724" s="354"/>
      <c r="F724" s="377">
        <f>FL!M731</f>
        <v>0</v>
      </c>
      <c r="G724" s="377">
        <f>FL!AE731</f>
        <v>0</v>
      </c>
      <c r="H724" s="377">
        <f>FL!AF731</f>
        <v>0</v>
      </c>
      <c r="I724" s="377">
        <f>FL!AH731</f>
        <v>0</v>
      </c>
      <c r="J724" s="377">
        <f>FL!AI731</f>
        <v>0</v>
      </c>
      <c r="K724" s="377">
        <f>FL!AK731</f>
        <v>0</v>
      </c>
      <c r="L724" s="377">
        <f>FL!AM731</f>
        <v>0</v>
      </c>
      <c r="M724" s="377">
        <f>FL!AN731</f>
        <v>0</v>
      </c>
      <c r="N724" s="377">
        <f>FL!AO731</f>
        <v>0</v>
      </c>
      <c r="O724" s="377">
        <f>FL!AP731</f>
        <v>0</v>
      </c>
      <c r="P724" s="377">
        <f>FL!AQ731</f>
        <v>0</v>
      </c>
      <c r="Q724" s="377">
        <f>COUNTIF(FL!AR731,"Oui")</f>
        <v>0</v>
      </c>
      <c r="R724" s="354"/>
      <c r="S724" s="377">
        <f>Oncho!K731</f>
        <v>0</v>
      </c>
      <c r="T724" s="377">
        <f>MAX(Oncho!AB731,Oncho!BA731)</f>
        <v>0</v>
      </c>
      <c r="U724" s="377">
        <f>MAX(Oncho!AC731,Oncho!BB731)</f>
        <v>0</v>
      </c>
      <c r="V724" s="377">
        <f>MAX(Oncho!AE731,Oncho!BD731)</f>
        <v>0</v>
      </c>
      <c r="W724" s="377">
        <f>MAX(Oncho!AF731,Oncho!BE731)</f>
        <v>0</v>
      </c>
      <c r="X724" s="377">
        <f>MAX(Oncho!AG731,Oncho!BF731)</f>
        <v>0</v>
      </c>
      <c r="Y724" s="377">
        <f>MAX(Oncho!AH731,Oncho!BG731)</f>
        <v>0</v>
      </c>
      <c r="Z724" s="377">
        <f>MAX(Oncho!AI731,Oncho!BH731)</f>
        <v>0</v>
      </c>
      <c r="AA724" s="377">
        <f>MAX(Oncho!AJ731,Oncho!BI731)</f>
        <v>0</v>
      </c>
      <c r="AB724" s="377">
        <f>MAX(COUNTIF(Oncho!AK731,"Oui"),COUNTIF(Oncho!BJ731,"Oui"))</f>
        <v>0</v>
      </c>
      <c r="AC724" s="354"/>
      <c r="AD724" s="377">
        <f>SCH!P733</f>
        <v>0</v>
      </c>
      <c r="AE724" s="377">
        <f>SCH!AI733</f>
        <v>0</v>
      </c>
      <c r="AF724" s="377">
        <f>SCH!AJ733</f>
        <v>0</v>
      </c>
      <c r="AG724" s="377">
        <f>SCH!AN733</f>
        <v>0</v>
      </c>
      <c r="AH724" s="377">
        <f>SCH!AO733</f>
        <v>0</v>
      </c>
      <c r="AI724" s="377">
        <f>SCH!AT733</f>
        <v>0</v>
      </c>
      <c r="AJ724" s="377">
        <f>SCH!AU733</f>
        <v>0</v>
      </c>
      <c r="AK724" s="377">
        <f>SCH!AV733</f>
        <v>0</v>
      </c>
      <c r="AL724" s="377">
        <f>SCH!AW733</f>
        <v>0</v>
      </c>
      <c r="AM724" s="377">
        <f>COUNTIF(SCH!AX733,"Oui")</f>
        <v>0</v>
      </c>
      <c r="AN724" s="354"/>
      <c r="AO724" s="377">
        <f>GeoH!P733</f>
        <v>0</v>
      </c>
      <c r="AP724" s="377">
        <f>MAX(GeoH!AK733,GeoH!BS733)</f>
        <v>0</v>
      </c>
      <c r="AQ724" s="377">
        <f>MAX(GeoH!AL733,GeoH!BT733)</f>
        <v>0</v>
      </c>
      <c r="AR724" s="377">
        <f>MAX(GeoH!AM733,GeoH!BU733)</f>
        <v>0</v>
      </c>
      <c r="AS724" s="377">
        <f>MAX(GeoH!AN733,GeoH!BV733)</f>
        <v>0</v>
      </c>
      <c r="AT724" s="377">
        <f>MAX(GeoH!AO733,GeoH!BW733)</f>
        <v>0</v>
      </c>
      <c r="AU724" s="377">
        <f>MAX(GeoH!AQ733,GeoH!BY733)</f>
        <v>0</v>
      </c>
      <c r="AV724" s="377">
        <f>MAX(GeoH!AR733,GeoH!BZ733)</f>
        <v>0</v>
      </c>
      <c r="AW724" s="377">
        <f>MAX(GeoH!AS733,GeoH!CA733)</f>
        <v>0</v>
      </c>
      <c r="AX724" s="377">
        <f>MAX(GeoH!AT733,GeoH!CB733)</f>
        <v>0</v>
      </c>
      <c r="AY724" s="377">
        <f>MAX(GeoH!AU733,GeoH!CC733)</f>
        <v>0</v>
      </c>
      <c r="AZ724" s="377">
        <f>MAX(GeoH!AV733,GeoH!CD733)</f>
        <v>0</v>
      </c>
      <c r="BA724" s="377">
        <f>MAX(GeoH!AW733,GeoH!CE733)</f>
        <v>0</v>
      </c>
      <c r="BB724" s="377">
        <f>MAX(GeoH!AX733,GeoH!CF733)</f>
        <v>0</v>
      </c>
      <c r="BC724" s="377">
        <f>MAX(GeoH!AY733,GeoH!CG733)</f>
        <v>0</v>
      </c>
      <c r="BD724" s="377">
        <f>MAX(GeoH!AZ733,GeoH!CH733)</f>
        <v>0</v>
      </c>
      <c r="BE724" s="377">
        <f>MAX(GeoH!BA733,GeoH!CI733)</f>
        <v>0</v>
      </c>
      <c r="BF724" s="377">
        <f>MAX(GeoH!BB733,GeoH!CJ733)</f>
        <v>0</v>
      </c>
      <c r="BG724" s="377">
        <f>MAX(COUNTIF(GeoH!BC733,"Oui"),COUNTIF(GeoH!CK733,"Oui"))</f>
        <v>0</v>
      </c>
      <c r="BH724" s="354"/>
      <c r="BI724" s="377">
        <f>Trachome!Q736</f>
        <v>0</v>
      </c>
      <c r="BJ724" s="377">
        <f>Trachome!AK736</f>
        <v>0</v>
      </c>
      <c r="BK724" s="377">
        <f>Trachome!AL736</f>
        <v>0</v>
      </c>
      <c r="BL724" s="377">
        <f>Trachome!AN736</f>
        <v>0</v>
      </c>
      <c r="BM724" s="377">
        <f>Trachome!AO736</f>
        <v>0</v>
      </c>
      <c r="BN724" s="377">
        <f>Trachome!AT736</f>
        <v>0</v>
      </c>
      <c r="BO724" s="377">
        <f>Trachome!AU736</f>
        <v>0</v>
      </c>
      <c r="BP724" s="377">
        <f>Trachome!AV736</f>
        <v>0</v>
      </c>
      <c r="BQ724" s="377">
        <f>Trachome!AW736</f>
        <v>0</v>
      </c>
      <c r="BR724" s="377">
        <f>COUNTIF(Trachome!AX736,"Oui")</f>
        <v>0</v>
      </c>
      <c r="BS724" s="354"/>
      <c r="BT724" s="377">
        <f t="shared" si="123"/>
        <v>0</v>
      </c>
      <c r="BU724" s="377">
        <f t="shared" si="124"/>
        <v>0</v>
      </c>
      <c r="BV724" s="377">
        <f t="shared" si="125"/>
        <v>0</v>
      </c>
      <c r="BW724" s="377">
        <f t="shared" si="126"/>
        <v>0</v>
      </c>
      <c r="BX724" s="377">
        <f t="shared" si="127"/>
        <v>0</v>
      </c>
      <c r="BY724" s="377">
        <f t="shared" si="130"/>
        <v>0</v>
      </c>
      <c r="BZ724" s="377">
        <f t="shared" si="131"/>
        <v>0</v>
      </c>
      <c r="CA724" s="377">
        <f t="shared" si="132"/>
        <v>0</v>
      </c>
      <c r="CB724" s="377">
        <f t="shared" si="128"/>
        <v>0</v>
      </c>
      <c r="CC724" s="377">
        <f t="shared" si="129"/>
        <v>0</v>
      </c>
    </row>
    <row r="725" spans="2:81" x14ac:dyDescent="0.25">
      <c r="B725" s="169">
        <f>'Données démographiques'!B733</f>
        <v>0</v>
      </c>
      <c r="C725" s="169">
        <f>'Données démographiques'!C733</f>
        <v>0</v>
      </c>
      <c r="D725" s="170">
        <f>'Données démographiques'!D733</f>
        <v>0</v>
      </c>
      <c r="E725" s="76"/>
      <c r="F725" s="170">
        <f>FL!M732</f>
        <v>0</v>
      </c>
      <c r="G725" s="170">
        <f>FL!AE732</f>
        <v>0</v>
      </c>
      <c r="H725" s="170">
        <f>FL!AF732</f>
        <v>0</v>
      </c>
      <c r="I725" s="170">
        <f>FL!AH732</f>
        <v>0</v>
      </c>
      <c r="J725" s="170">
        <f>FL!AI732</f>
        <v>0</v>
      </c>
      <c r="K725" s="170">
        <f>FL!AK732</f>
        <v>0</v>
      </c>
      <c r="L725" s="170">
        <f>FL!AM732</f>
        <v>0</v>
      </c>
      <c r="M725" s="170">
        <f>FL!AN732</f>
        <v>0</v>
      </c>
      <c r="N725" s="170">
        <f>FL!AO732</f>
        <v>0</v>
      </c>
      <c r="O725" s="170">
        <f>FL!AP732</f>
        <v>0</v>
      </c>
      <c r="P725" s="170">
        <f>FL!AQ732</f>
        <v>0</v>
      </c>
      <c r="Q725" s="170">
        <f>COUNTIF(FL!AR732,"Oui")</f>
        <v>0</v>
      </c>
      <c r="R725" s="76"/>
      <c r="S725" s="170">
        <f>Oncho!K732</f>
        <v>0</v>
      </c>
      <c r="T725" s="170">
        <f>MAX(Oncho!AB732,Oncho!BA732)</f>
        <v>0</v>
      </c>
      <c r="U725" s="170">
        <f>MAX(Oncho!AC732,Oncho!BB732)</f>
        <v>0</v>
      </c>
      <c r="V725" s="170">
        <f>MAX(Oncho!AE732,Oncho!BD732)</f>
        <v>0</v>
      </c>
      <c r="W725" s="170">
        <f>MAX(Oncho!AF732,Oncho!BE732)</f>
        <v>0</v>
      </c>
      <c r="X725" s="170">
        <f>MAX(Oncho!AG732,Oncho!BF732)</f>
        <v>0</v>
      </c>
      <c r="Y725" s="170">
        <f>MAX(Oncho!AH732,Oncho!BG732)</f>
        <v>0</v>
      </c>
      <c r="Z725" s="170">
        <f>MAX(Oncho!AI732,Oncho!BH732)</f>
        <v>0</v>
      </c>
      <c r="AA725" s="170">
        <f>MAX(Oncho!AJ732,Oncho!BI732)</f>
        <v>0</v>
      </c>
      <c r="AB725" s="170">
        <f>MAX(COUNTIF(Oncho!AK732,"Oui"),COUNTIF(Oncho!BJ732,"Oui"))</f>
        <v>0</v>
      </c>
      <c r="AC725" s="76"/>
      <c r="AD725" s="170">
        <f>SCH!P734</f>
        <v>0</v>
      </c>
      <c r="AE725" s="170">
        <f>SCH!AI734</f>
        <v>0</v>
      </c>
      <c r="AF725" s="170">
        <f>SCH!AJ734</f>
        <v>0</v>
      </c>
      <c r="AG725" s="170">
        <f>SCH!AN734</f>
        <v>0</v>
      </c>
      <c r="AH725" s="170">
        <f>SCH!AO734</f>
        <v>0</v>
      </c>
      <c r="AI725" s="170">
        <f>SCH!AT734</f>
        <v>0</v>
      </c>
      <c r="AJ725" s="170">
        <f>SCH!AU734</f>
        <v>0</v>
      </c>
      <c r="AK725" s="170">
        <f>SCH!AV734</f>
        <v>0</v>
      </c>
      <c r="AL725" s="170">
        <f>SCH!AW734</f>
        <v>0</v>
      </c>
      <c r="AM725" s="170">
        <f>COUNTIF(SCH!AX734,"Oui")</f>
        <v>0</v>
      </c>
      <c r="AN725" s="76"/>
      <c r="AO725" s="170">
        <f>GeoH!P734</f>
        <v>0</v>
      </c>
      <c r="AP725" s="170">
        <f>MAX(GeoH!AK734,GeoH!BS734)</f>
        <v>0</v>
      </c>
      <c r="AQ725" s="170">
        <f>MAX(GeoH!AL734,GeoH!BT734)</f>
        <v>0</v>
      </c>
      <c r="AR725" s="170">
        <f>MAX(GeoH!AM734,GeoH!BU734)</f>
        <v>0</v>
      </c>
      <c r="AS725" s="170">
        <f>MAX(GeoH!AN734,GeoH!BV734)</f>
        <v>0</v>
      </c>
      <c r="AT725" s="170">
        <f>MAX(GeoH!AO734,GeoH!BW734)</f>
        <v>0</v>
      </c>
      <c r="AU725" s="170">
        <f>MAX(GeoH!AQ734,GeoH!BY734)</f>
        <v>0</v>
      </c>
      <c r="AV725" s="170">
        <f>MAX(GeoH!AR734,GeoH!BZ734)</f>
        <v>0</v>
      </c>
      <c r="AW725" s="170">
        <f>MAX(GeoH!AS734,GeoH!CA734)</f>
        <v>0</v>
      </c>
      <c r="AX725" s="170">
        <f>MAX(GeoH!AT734,GeoH!CB734)</f>
        <v>0</v>
      </c>
      <c r="AY725" s="170">
        <f>MAX(GeoH!AU734,GeoH!CC734)</f>
        <v>0</v>
      </c>
      <c r="AZ725" s="170">
        <f>MAX(GeoH!AV734,GeoH!CD734)</f>
        <v>0</v>
      </c>
      <c r="BA725" s="170">
        <f>MAX(GeoH!AW734,GeoH!CE734)</f>
        <v>0</v>
      </c>
      <c r="BB725" s="170">
        <f>MAX(GeoH!AX734,GeoH!CF734)</f>
        <v>0</v>
      </c>
      <c r="BC725" s="170">
        <f>MAX(GeoH!AY734,GeoH!CG734)</f>
        <v>0</v>
      </c>
      <c r="BD725" s="170">
        <f>MAX(GeoH!AZ734,GeoH!CH734)</f>
        <v>0</v>
      </c>
      <c r="BE725" s="170">
        <f>MAX(GeoH!BA734,GeoH!CI734)</f>
        <v>0</v>
      </c>
      <c r="BF725" s="170">
        <f>MAX(GeoH!BB734,GeoH!CJ734)</f>
        <v>0</v>
      </c>
      <c r="BG725" s="170">
        <f>MAX(COUNTIF(GeoH!BC734,"Oui"),COUNTIF(GeoH!CK734,"Oui"))</f>
        <v>0</v>
      </c>
      <c r="BH725" s="76"/>
      <c r="BI725" s="170">
        <f>Trachome!Q737</f>
        <v>0</v>
      </c>
      <c r="BJ725" s="170">
        <f>Trachome!AK737</f>
        <v>0</v>
      </c>
      <c r="BK725" s="170">
        <f>Trachome!AL737</f>
        <v>0</v>
      </c>
      <c r="BL725" s="170">
        <f>Trachome!AN737</f>
        <v>0</v>
      </c>
      <c r="BM725" s="170">
        <f>Trachome!AO737</f>
        <v>0</v>
      </c>
      <c r="BN725" s="170">
        <f>Trachome!AT737</f>
        <v>0</v>
      </c>
      <c r="BO725" s="170">
        <f>Trachome!AU737</f>
        <v>0</v>
      </c>
      <c r="BP725" s="170">
        <f>Trachome!AV737</f>
        <v>0</v>
      </c>
      <c r="BQ725" s="170">
        <f>Trachome!AW737</f>
        <v>0</v>
      </c>
      <c r="BR725" s="170">
        <f>COUNTIF(Trachome!AX737,"Oui")</f>
        <v>0</v>
      </c>
      <c r="BS725" s="76"/>
      <c r="BT725" s="170">
        <f t="shared" si="123"/>
        <v>0</v>
      </c>
      <c r="BU725" s="170">
        <f t="shared" si="124"/>
        <v>0</v>
      </c>
      <c r="BV725" s="170">
        <f t="shared" si="125"/>
        <v>0</v>
      </c>
      <c r="BW725" s="170">
        <f t="shared" si="126"/>
        <v>0</v>
      </c>
      <c r="BX725" s="170">
        <f t="shared" si="127"/>
        <v>0</v>
      </c>
      <c r="BY725" s="170">
        <f t="shared" si="130"/>
        <v>0</v>
      </c>
      <c r="BZ725" s="170">
        <f t="shared" si="131"/>
        <v>0</v>
      </c>
      <c r="CA725" s="170">
        <f t="shared" si="132"/>
        <v>0</v>
      </c>
      <c r="CB725" s="170">
        <f t="shared" si="128"/>
        <v>0</v>
      </c>
      <c r="CC725" s="170">
        <f t="shared" si="129"/>
        <v>0</v>
      </c>
    </row>
    <row r="726" spans="2:81" x14ac:dyDescent="0.25">
      <c r="B726" s="376">
        <f>'Données démographiques'!B734</f>
        <v>0</v>
      </c>
      <c r="C726" s="376">
        <f>'Données démographiques'!C734</f>
        <v>0</v>
      </c>
      <c r="D726" s="377">
        <f>'Données démographiques'!D734</f>
        <v>0</v>
      </c>
      <c r="E726" s="354"/>
      <c r="F726" s="377">
        <f>FL!M733</f>
        <v>0</v>
      </c>
      <c r="G726" s="377">
        <f>FL!AE733</f>
        <v>0</v>
      </c>
      <c r="H726" s="377">
        <f>FL!AF733</f>
        <v>0</v>
      </c>
      <c r="I726" s="377">
        <f>FL!AH733</f>
        <v>0</v>
      </c>
      <c r="J726" s="377">
        <f>FL!AI733</f>
        <v>0</v>
      </c>
      <c r="K726" s="377">
        <f>FL!AK733</f>
        <v>0</v>
      </c>
      <c r="L726" s="377">
        <f>FL!AM733</f>
        <v>0</v>
      </c>
      <c r="M726" s="377">
        <f>FL!AN733</f>
        <v>0</v>
      </c>
      <c r="N726" s="377">
        <f>FL!AO733</f>
        <v>0</v>
      </c>
      <c r="O726" s="377">
        <f>FL!AP733</f>
        <v>0</v>
      </c>
      <c r="P726" s="377">
        <f>FL!AQ733</f>
        <v>0</v>
      </c>
      <c r="Q726" s="377">
        <f>COUNTIF(FL!AR733,"Oui")</f>
        <v>0</v>
      </c>
      <c r="R726" s="354"/>
      <c r="S726" s="377">
        <f>Oncho!K733</f>
        <v>0</v>
      </c>
      <c r="T726" s="377">
        <f>MAX(Oncho!AB733,Oncho!BA733)</f>
        <v>0</v>
      </c>
      <c r="U726" s="377">
        <f>MAX(Oncho!AC733,Oncho!BB733)</f>
        <v>0</v>
      </c>
      <c r="V726" s="377">
        <f>MAX(Oncho!AE733,Oncho!BD733)</f>
        <v>0</v>
      </c>
      <c r="W726" s="377">
        <f>MAX(Oncho!AF733,Oncho!BE733)</f>
        <v>0</v>
      </c>
      <c r="X726" s="377">
        <f>MAX(Oncho!AG733,Oncho!BF733)</f>
        <v>0</v>
      </c>
      <c r="Y726" s="377">
        <f>MAX(Oncho!AH733,Oncho!BG733)</f>
        <v>0</v>
      </c>
      <c r="Z726" s="377">
        <f>MAX(Oncho!AI733,Oncho!BH733)</f>
        <v>0</v>
      </c>
      <c r="AA726" s="377">
        <f>MAX(Oncho!AJ733,Oncho!BI733)</f>
        <v>0</v>
      </c>
      <c r="AB726" s="377">
        <f>MAX(COUNTIF(Oncho!AK733,"Oui"),COUNTIF(Oncho!BJ733,"Oui"))</f>
        <v>0</v>
      </c>
      <c r="AC726" s="354"/>
      <c r="AD726" s="377">
        <f>SCH!P735</f>
        <v>0</v>
      </c>
      <c r="AE726" s="377">
        <f>SCH!AI735</f>
        <v>0</v>
      </c>
      <c r="AF726" s="377">
        <f>SCH!AJ735</f>
        <v>0</v>
      </c>
      <c r="AG726" s="377">
        <f>SCH!AN735</f>
        <v>0</v>
      </c>
      <c r="AH726" s="377">
        <f>SCH!AO735</f>
        <v>0</v>
      </c>
      <c r="AI726" s="377">
        <f>SCH!AT735</f>
        <v>0</v>
      </c>
      <c r="AJ726" s="377">
        <f>SCH!AU735</f>
        <v>0</v>
      </c>
      <c r="AK726" s="377">
        <f>SCH!AV735</f>
        <v>0</v>
      </c>
      <c r="AL726" s="377">
        <f>SCH!AW735</f>
        <v>0</v>
      </c>
      <c r="AM726" s="377">
        <f>COUNTIF(SCH!AX735,"Oui")</f>
        <v>0</v>
      </c>
      <c r="AN726" s="354"/>
      <c r="AO726" s="377">
        <f>GeoH!P735</f>
        <v>0</v>
      </c>
      <c r="AP726" s="377">
        <f>MAX(GeoH!AK735,GeoH!BS735)</f>
        <v>0</v>
      </c>
      <c r="AQ726" s="377">
        <f>MAX(GeoH!AL735,GeoH!BT735)</f>
        <v>0</v>
      </c>
      <c r="AR726" s="377">
        <f>MAX(GeoH!AM735,GeoH!BU735)</f>
        <v>0</v>
      </c>
      <c r="AS726" s="377">
        <f>MAX(GeoH!AN735,GeoH!BV735)</f>
        <v>0</v>
      </c>
      <c r="AT726" s="377">
        <f>MAX(GeoH!AO735,GeoH!BW735)</f>
        <v>0</v>
      </c>
      <c r="AU726" s="377">
        <f>MAX(GeoH!AQ735,GeoH!BY735)</f>
        <v>0</v>
      </c>
      <c r="AV726" s="377">
        <f>MAX(GeoH!AR735,GeoH!BZ735)</f>
        <v>0</v>
      </c>
      <c r="AW726" s="377">
        <f>MAX(GeoH!AS735,GeoH!CA735)</f>
        <v>0</v>
      </c>
      <c r="AX726" s="377">
        <f>MAX(GeoH!AT735,GeoH!CB735)</f>
        <v>0</v>
      </c>
      <c r="AY726" s="377">
        <f>MAX(GeoH!AU735,GeoH!CC735)</f>
        <v>0</v>
      </c>
      <c r="AZ726" s="377">
        <f>MAX(GeoH!AV735,GeoH!CD735)</f>
        <v>0</v>
      </c>
      <c r="BA726" s="377">
        <f>MAX(GeoH!AW735,GeoH!CE735)</f>
        <v>0</v>
      </c>
      <c r="BB726" s="377">
        <f>MAX(GeoH!AX735,GeoH!CF735)</f>
        <v>0</v>
      </c>
      <c r="BC726" s="377">
        <f>MAX(GeoH!AY735,GeoH!CG735)</f>
        <v>0</v>
      </c>
      <c r="BD726" s="377">
        <f>MAX(GeoH!AZ735,GeoH!CH735)</f>
        <v>0</v>
      </c>
      <c r="BE726" s="377">
        <f>MAX(GeoH!BA735,GeoH!CI735)</f>
        <v>0</v>
      </c>
      <c r="BF726" s="377">
        <f>MAX(GeoH!BB735,GeoH!CJ735)</f>
        <v>0</v>
      </c>
      <c r="BG726" s="377">
        <f>MAX(COUNTIF(GeoH!BC735,"Oui"),COUNTIF(GeoH!CK735,"Oui"))</f>
        <v>0</v>
      </c>
      <c r="BH726" s="354"/>
      <c r="BI726" s="377">
        <f>Trachome!Q738</f>
        <v>0</v>
      </c>
      <c r="BJ726" s="377">
        <f>Trachome!AK738</f>
        <v>0</v>
      </c>
      <c r="BK726" s="377">
        <f>Trachome!AL738</f>
        <v>0</v>
      </c>
      <c r="BL726" s="377">
        <f>Trachome!AN738</f>
        <v>0</v>
      </c>
      <c r="BM726" s="377">
        <f>Trachome!AO738</f>
        <v>0</v>
      </c>
      <c r="BN726" s="377">
        <f>Trachome!AT738</f>
        <v>0</v>
      </c>
      <c r="BO726" s="377">
        <f>Trachome!AU738</f>
        <v>0</v>
      </c>
      <c r="BP726" s="377">
        <f>Trachome!AV738</f>
        <v>0</v>
      </c>
      <c r="BQ726" s="377">
        <f>Trachome!AW738</f>
        <v>0</v>
      </c>
      <c r="BR726" s="377">
        <f>COUNTIF(Trachome!AX738,"Oui")</f>
        <v>0</v>
      </c>
      <c r="BS726" s="354"/>
      <c r="BT726" s="377">
        <f t="shared" si="123"/>
        <v>0</v>
      </c>
      <c r="BU726" s="377">
        <f t="shared" si="124"/>
        <v>0</v>
      </c>
      <c r="BV726" s="377">
        <f t="shared" si="125"/>
        <v>0</v>
      </c>
      <c r="BW726" s="377">
        <f t="shared" si="126"/>
        <v>0</v>
      </c>
      <c r="BX726" s="377">
        <f t="shared" si="127"/>
        <v>0</v>
      </c>
      <c r="BY726" s="377">
        <f t="shared" si="130"/>
        <v>0</v>
      </c>
      <c r="BZ726" s="377">
        <f t="shared" si="131"/>
        <v>0</v>
      </c>
      <c r="CA726" s="377">
        <f t="shared" si="132"/>
        <v>0</v>
      </c>
      <c r="CB726" s="377">
        <f t="shared" si="128"/>
        <v>0</v>
      </c>
      <c r="CC726" s="377">
        <f t="shared" si="129"/>
        <v>0</v>
      </c>
    </row>
    <row r="727" spans="2:81" x14ac:dyDescent="0.25">
      <c r="B727" s="169">
        <f>'Données démographiques'!B735</f>
        <v>0</v>
      </c>
      <c r="C727" s="169">
        <f>'Données démographiques'!C735</f>
        <v>0</v>
      </c>
      <c r="D727" s="170">
        <f>'Données démographiques'!D735</f>
        <v>0</v>
      </c>
      <c r="E727" s="76"/>
      <c r="F727" s="170">
        <f>FL!M734</f>
        <v>0</v>
      </c>
      <c r="G727" s="170">
        <f>FL!AE734</f>
        <v>0</v>
      </c>
      <c r="H727" s="170">
        <f>FL!AF734</f>
        <v>0</v>
      </c>
      <c r="I727" s="170">
        <f>FL!AH734</f>
        <v>0</v>
      </c>
      <c r="J727" s="170">
        <f>FL!AI734</f>
        <v>0</v>
      </c>
      <c r="K727" s="170">
        <f>FL!AK734</f>
        <v>0</v>
      </c>
      <c r="L727" s="170">
        <f>FL!AM734</f>
        <v>0</v>
      </c>
      <c r="M727" s="170">
        <f>FL!AN734</f>
        <v>0</v>
      </c>
      <c r="N727" s="170">
        <f>FL!AO734</f>
        <v>0</v>
      </c>
      <c r="O727" s="170">
        <f>FL!AP734</f>
        <v>0</v>
      </c>
      <c r="P727" s="170">
        <f>FL!AQ734</f>
        <v>0</v>
      </c>
      <c r="Q727" s="170">
        <f>COUNTIF(FL!AR734,"Oui")</f>
        <v>0</v>
      </c>
      <c r="R727" s="76"/>
      <c r="S727" s="170">
        <f>Oncho!K734</f>
        <v>0</v>
      </c>
      <c r="T727" s="170">
        <f>MAX(Oncho!AB734,Oncho!BA734)</f>
        <v>0</v>
      </c>
      <c r="U727" s="170">
        <f>MAX(Oncho!AC734,Oncho!BB734)</f>
        <v>0</v>
      </c>
      <c r="V727" s="170">
        <f>MAX(Oncho!AE734,Oncho!BD734)</f>
        <v>0</v>
      </c>
      <c r="W727" s="170">
        <f>MAX(Oncho!AF734,Oncho!BE734)</f>
        <v>0</v>
      </c>
      <c r="X727" s="170">
        <f>MAX(Oncho!AG734,Oncho!BF734)</f>
        <v>0</v>
      </c>
      <c r="Y727" s="170">
        <f>MAX(Oncho!AH734,Oncho!BG734)</f>
        <v>0</v>
      </c>
      <c r="Z727" s="170">
        <f>MAX(Oncho!AI734,Oncho!BH734)</f>
        <v>0</v>
      </c>
      <c r="AA727" s="170">
        <f>MAX(Oncho!AJ734,Oncho!BI734)</f>
        <v>0</v>
      </c>
      <c r="AB727" s="170">
        <f>MAX(COUNTIF(Oncho!AK734,"Oui"),COUNTIF(Oncho!BJ734,"Oui"))</f>
        <v>0</v>
      </c>
      <c r="AC727" s="76"/>
      <c r="AD727" s="170">
        <f>SCH!P736</f>
        <v>0</v>
      </c>
      <c r="AE727" s="170">
        <f>SCH!AI736</f>
        <v>0</v>
      </c>
      <c r="AF727" s="170">
        <f>SCH!AJ736</f>
        <v>0</v>
      </c>
      <c r="AG727" s="170">
        <f>SCH!AN736</f>
        <v>0</v>
      </c>
      <c r="AH727" s="170">
        <f>SCH!AO736</f>
        <v>0</v>
      </c>
      <c r="AI727" s="170">
        <f>SCH!AT736</f>
        <v>0</v>
      </c>
      <c r="AJ727" s="170">
        <f>SCH!AU736</f>
        <v>0</v>
      </c>
      <c r="AK727" s="170">
        <f>SCH!AV736</f>
        <v>0</v>
      </c>
      <c r="AL727" s="170">
        <f>SCH!AW736</f>
        <v>0</v>
      </c>
      <c r="AM727" s="170">
        <f>COUNTIF(SCH!AX736,"Oui")</f>
        <v>0</v>
      </c>
      <c r="AN727" s="76"/>
      <c r="AO727" s="170">
        <f>GeoH!P736</f>
        <v>0</v>
      </c>
      <c r="AP727" s="170">
        <f>MAX(GeoH!AK736,GeoH!BS736)</f>
        <v>0</v>
      </c>
      <c r="AQ727" s="170">
        <f>MAX(GeoH!AL736,GeoH!BT736)</f>
        <v>0</v>
      </c>
      <c r="AR727" s="170">
        <f>MAX(GeoH!AM736,GeoH!BU736)</f>
        <v>0</v>
      </c>
      <c r="AS727" s="170">
        <f>MAX(GeoH!AN736,GeoH!BV736)</f>
        <v>0</v>
      </c>
      <c r="AT727" s="170">
        <f>MAX(GeoH!AO736,GeoH!BW736)</f>
        <v>0</v>
      </c>
      <c r="AU727" s="170">
        <f>MAX(GeoH!AQ736,GeoH!BY736)</f>
        <v>0</v>
      </c>
      <c r="AV727" s="170">
        <f>MAX(GeoH!AR736,GeoH!BZ736)</f>
        <v>0</v>
      </c>
      <c r="AW727" s="170">
        <f>MAX(GeoH!AS736,GeoH!CA736)</f>
        <v>0</v>
      </c>
      <c r="AX727" s="170">
        <f>MAX(GeoH!AT736,GeoH!CB736)</f>
        <v>0</v>
      </c>
      <c r="AY727" s="170">
        <f>MAX(GeoH!AU736,GeoH!CC736)</f>
        <v>0</v>
      </c>
      <c r="AZ727" s="170">
        <f>MAX(GeoH!AV736,GeoH!CD736)</f>
        <v>0</v>
      </c>
      <c r="BA727" s="170">
        <f>MAX(GeoH!AW736,GeoH!CE736)</f>
        <v>0</v>
      </c>
      <c r="BB727" s="170">
        <f>MAX(GeoH!AX736,GeoH!CF736)</f>
        <v>0</v>
      </c>
      <c r="BC727" s="170">
        <f>MAX(GeoH!AY736,GeoH!CG736)</f>
        <v>0</v>
      </c>
      <c r="BD727" s="170">
        <f>MAX(GeoH!AZ736,GeoH!CH736)</f>
        <v>0</v>
      </c>
      <c r="BE727" s="170">
        <f>MAX(GeoH!BA736,GeoH!CI736)</f>
        <v>0</v>
      </c>
      <c r="BF727" s="170">
        <f>MAX(GeoH!BB736,GeoH!CJ736)</f>
        <v>0</v>
      </c>
      <c r="BG727" s="170">
        <f>MAX(COUNTIF(GeoH!BC736,"Oui"),COUNTIF(GeoH!CK736,"Oui"))</f>
        <v>0</v>
      </c>
      <c r="BH727" s="76"/>
      <c r="BI727" s="170">
        <f>Trachome!Q739</f>
        <v>0</v>
      </c>
      <c r="BJ727" s="170">
        <f>Trachome!AK739</f>
        <v>0</v>
      </c>
      <c r="BK727" s="170">
        <f>Trachome!AL739</f>
        <v>0</v>
      </c>
      <c r="BL727" s="170">
        <f>Trachome!AN739</f>
        <v>0</v>
      </c>
      <c r="BM727" s="170">
        <f>Trachome!AO739</f>
        <v>0</v>
      </c>
      <c r="BN727" s="170">
        <f>Trachome!AT739</f>
        <v>0</v>
      </c>
      <c r="BO727" s="170">
        <f>Trachome!AU739</f>
        <v>0</v>
      </c>
      <c r="BP727" s="170">
        <f>Trachome!AV739</f>
        <v>0</v>
      </c>
      <c r="BQ727" s="170">
        <f>Trachome!AW739</f>
        <v>0</v>
      </c>
      <c r="BR727" s="170">
        <f>COUNTIF(Trachome!AX739,"Oui")</f>
        <v>0</v>
      </c>
      <c r="BS727" s="76"/>
      <c r="BT727" s="170">
        <f t="shared" si="123"/>
        <v>0</v>
      </c>
      <c r="BU727" s="170">
        <f t="shared" si="124"/>
        <v>0</v>
      </c>
      <c r="BV727" s="170">
        <f t="shared" si="125"/>
        <v>0</v>
      </c>
      <c r="BW727" s="170">
        <f t="shared" si="126"/>
        <v>0</v>
      </c>
      <c r="BX727" s="170">
        <f t="shared" si="127"/>
        <v>0</v>
      </c>
      <c r="BY727" s="170">
        <f t="shared" si="130"/>
        <v>0</v>
      </c>
      <c r="BZ727" s="170">
        <f t="shared" si="131"/>
        <v>0</v>
      </c>
      <c r="CA727" s="170">
        <f t="shared" si="132"/>
        <v>0</v>
      </c>
      <c r="CB727" s="170">
        <f t="shared" si="128"/>
        <v>0</v>
      </c>
      <c r="CC727" s="170">
        <f t="shared" si="129"/>
        <v>0</v>
      </c>
    </row>
    <row r="728" spans="2:81" x14ac:dyDescent="0.25">
      <c r="B728" s="376">
        <f>'Données démographiques'!B736</f>
        <v>0</v>
      </c>
      <c r="C728" s="376">
        <f>'Données démographiques'!C736</f>
        <v>0</v>
      </c>
      <c r="D728" s="377">
        <f>'Données démographiques'!D736</f>
        <v>0</v>
      </c>
      <c r="E728" s="354"/>
      <c r="F728" s="377">
        <f>FL!M735</f>
        <v>0</v>
      </c>
      <c r="G728" s="377">
        <f>FL!AE735</f>
        <v>0</v>
      </c>
      <c r="H728" s="377">
        <f>FL!AF735</f>
        <v>0</v>
      </c>
      <c r="I728" s="377">
        <f>FL!AH735</f>
        <v>0</v>
      </c>
      <c r="J728" s="377">
        <f>FL!AI735</f>
        <v>0</v>
      </c>
      <c r="K728" s="377">
        <f>FL!AK735</f>
        <v>0</v>
      </c>
      <c r="L728" s="377">
        <f>FL!AM735</f>
        <v>0</v>
      </c>
      <c r="M728" s="377">
        <f>FL!AN735</f>
        <v>0</v>
      </c>
      <c r="N728" s="377">
        <f>FL!AO735</f>
        <v>0</v>
      </c>
      <c r="O728" s="377">
        <f>FL!AP735</f>
        <v>0</v>
      </c>
      <c r="P728" s="377">
        <f>FL!AQ735</f>
        <v>0</v>
      </c>
      <c r="Q728" s="377">
        <f>COUNTIF(FL!AR735,"Oui")</f>
        <v>0</v>
      </c>
      <c r="R728" s="354"/>
      <c r="S728" s="377">
        <f>Oncho!K735</f>
        <v>0</v>
      </c>
      <c r="T728" s="377">
        <f>MAX(Oncho!AB735,Oncho!BA735)</f>
        <v>0</v>
      </c>
      <c r="U728" s="377">
        <f>MAX(Oncho!AC735,Oncho!BB735)</f>
        <v>0</v>
      </c>
      <c r="V728" s="377">
        <f>MAX(Oncho!AE735,Oncho!BD735)</f>
        <v>0</v>
      </c>
      <c r="W728" s="377">
        <f>MAX(Oncho!AF735,Oncho!BE735)</f>
        <v>0</v>
      </c>
      <c r="X728" s="377">
        <f>MAX(Oncho!AG735,Oncho!BF735)</f>
        <v>0</v>
      </c>
      <c r="Y728" s="377">
        <f>MAX(Oncho!AH735,Oncho!BG735)</f>
        <v>0</v>
      </c>
      <c r="Z728" s="377">
        <f>MAX(Oncho!AI735,Oncho!BH735)</f>
        <v>0</v>
      </c>
      <c r="AA728" s="377">
        <f>MAX(Oncho!AJ735,Oncho!BI735)</f>
        <v>0</v>
      </c>
      <c r="AB728" s="377">
        <f>MAX(COUNTIF(Oncho!AK735,"Oui"),COUNTIF(Oncho!BJ735,"Oui"))</f>
        <v>0</v>
      </c>
      <c r="AC728" s="354"/>
      <c r="AD728" s="377">
        <f>SCH!P737</f>
        <v>0</v>
      </c>
      <c r="AE728" s="377">
        <f>SCH!AI737</f>
        <v>0</v>
      </c>
      <c r="AF728" s="377">
        <f>SCH!AJ737</f>
        <v>0</v>
      </c>
      <c r="AG728" s="377">
        <f>SCH!AN737</f>
        <v>0</v>
      </c>
      <c r="AH728" s="377">
        <f>SCH!AO737</f>
        <v>0</v>
      </c>
      <c r="AI728" s="377">
        <f>SCH!AT737</f>
        <v>0</v>
      </c>
      <c r="AJ728" s="377">
        <f>SCH!AU737</f>
        <v>0</v>
      </c>
      <c r="AK728" s="377">
        <f>SCH!AV737</f>
        <v>0</v>
      </c>
      <c r="AL728" s="377">
        <f>SCH!AW737</f>
        <v>0</v>
      </c>
      <c r="AM728" s="377">
        <f>COUNTIF(SCH!AX737,"Oui")</f>
        <v>0</v>
      </c>
      <c r="AN728" s="354"/>
      <c r="AO728" s="377">
        <f>GeoH!P737</f>
        <v>0</v>
      </c>
      <c r="AP728" s="377">
        <f>MAX(GeoH!AK737,GeoH!BS737)</f>
        <v>0</v>
      </c>
      <c r="AQ728" s="377">
        <f>MAX(GeoH!AL737,GeoH!BT737)</f>
        <v>0</v>
      </c>
      <c r="AR728" s="377">
        <f>MAX(GeoH!AM737,GeoH!BU737)</f>
        <v>0</v>
      </c>
      <c r="AS728" s="377">
        <f>MAX(GeoH!AN737,GeoH!BV737)</f>
        <v>0</v>
      </c>
      <c r="AT728" s="377">
        <f>MAX(GeoH!AO737,GeoH!BW737)</f>
        <v>0</v>
      </c>
      <c r="AU728" s="377">
        <f>MAX(GeoH!AQ737,GeoH!BY737)</f>
        <v>0</v>
      </c>
      <c r="AV728" s="377">
        <f>MAX(GeoH!AR737,GeoH!BZ737)</f>
        <v>0</v>
      </c>
      <c r="AW728" s="377">
        <f>MAX(GeoH!AS737,GeoH!CA737)</f>
        <v>0</v>
      </c>
      <c r="AX728" s="377">
        <f>MAX(GeoH!AT737,GeoH!CB737)</f>
        <v>0</v>
      </c>
      <c r="AY728" s="377">
        <f>MAX(GeoH!AU737,GeoH!CC737)</f>
        <v>0</v>
      </c>
      <c r="AZ728" s="377">
        <f>MAX(GeoH!AV737,GeoH!CD737)</f>
        <v>0</v>
      </c>
      <c r="BA728" s="377">
        <f>MAX(GeoH!AW737,GeoH!CE737)</f>
        <v>0</v>
      </c>
      <c r="BB728" s="377">
        <f>MAX(GeoH!AX737,GeoH!CF737)</f>
        <v>0</v>
      </c>
      <c r="BC728" s="377">
        <f>MAX(GeoH!AY737,GeoH!CG737)</f>
        <v>0</v>
      </c>
      <c r="BD728" s="377">
        <f>MAX(GeoH!AZ737,GeoH!CH737)</f>
        <v>0</v>
      </c>
      <c r="BE728" s="377">
        <f>MAX(GeoH!BA737,GeoH!CI737)</f>
        <v>0</v>
      </c>
      <c r="BF728" s="377">
        <f>MAX(GeoH!BB737,GeoH!CJ737)</f>
        <v>0</v>
      </c>
      <c r="BG728" s="377">
        <f>MAX(COUNTIF(GeoH!BC737,"Oui"),COUNTIF(GeoH!CK737,"Oui"))</f>
        <v>0</v>
      </c>
      <c r="BH728" s="354"/>
      <c r="BI728" s="377">
        <f>Trachome!Q740</f>
        <v>0</v>
      </c>
      <c r="BJ728" s="377">
        <f>Trachome!AK740</f>
        <v>0</v>
      </c>
      <c r="BK728" s="377">
        <f>Trachome!AL740</f>
        <v>0</v>
      </c>
      <c r="BL728" s="377">
        <f>Trachome!AN740</f>
        <v>0</v>
      </c>
      <c r="BM728" s="377">
        <f>Trachome!AO740</f>
        <v>0</v>
      </c>
      <c r="BN728" s="377">
        <f>Trachome!AT740</f>
        <v>0</v>
      </c>
      <c r="BO728" s="377">
        <f>Trachome!AU740</f>
        <v>0</v>
      </c>
      <c r="BP728" s="377">
        <f>Trachome!AV740</f>
        <v>0</v>
      </c>
      <c r="BQ728" s="377">
        <f>Trachome!AW740</f>
        <v>0</v>
      </c>
      <c r="BR728" s="377">
        <f>COUNTIF(Trachome!AX740,"Oui")</f>
        <v>0</v>
      </c>
      <c r="BS728" s="354"/>
      <c r="BT728" s="377">
        <f t="shared" si="123"/>
        <v>0</v>
      </c>
      <c r="BU728" s="377">
        <f t="shared" si="124"/>
        <v>0</v>
      </c>
      <c r="BV728" s="377">
        <f t="shared" si="125"/>
        <v>0</v>
      </c>
      <c r="BW728" s="377">
        <f t="shared" si="126"/>
        <v>0</v>
      </c>
      <c r="BX728" s="377">
        <f t="shared" si="127"/>
        <v>0</v>
      </c>
      <c r="BY728" s="377">
        <f t="shared" si="130"/>
        <v>0</v>
      </c>
      <c r="BZ728" s="377">
        <f t="shared" si="131"/>
        <v>0</v>
      </c>
      <c r="CA728" s="377">
        <f t="shared" si="132"/>
        <v>0</v>
      </c>
      <c r="CB728" s="377">
        <f t="shared" si="128"/>
        <v>0</v>
      </c>
      <c r="CC728" s="377">
        <f t="shared" si="129"/>
        <v>0</v>
      </c>
    </row>
    <row r="729" spans="2:81" x14ac:dyDescent="0.25">
      <c r="B729" s="169">
        <f>'Données démographiques'!B737</f>
        <v>0</v>
      </c>
      <c r="C729" s="169">
        <f>'Données démographiques'!C737</f>
        <v>0</v>
      </c>
      <c r="D729" s="170">
        <f>'Données démographiques'!D737</f>
        <v>0</v>
      </c>
      <c r="E729" s="76"/>
      <c r="F729" s="170">
        <f>FL!M736</f>
        <v>0</v>
      </c>
      <c r="G729" s="170">
        <f>FL!AE736</f>
        <v>0</v>
      </c>
      <c r="H729" s="170">
        <f>FL!AF736</f>
        <v>0</v>
      </c>
      <c r="I729" s="170">
        <f>FL!AH736</f>
        <v>0</v>
      </c>
      <c r="J729" s="170">
        <f>FL!AI736</f>
        <v>0</v>
      </c>
      <c r="K729" s="170">
        <f>FL!AK736</f>
        <v>0</v>
      </c>
      <c r="L729" s="170">
        <f>FL!AM736</f>
        <v>0</v>
      </c>
      <c r="M729" s="170">
        <f>FL!AN736</f>
        <v>0</v>
      </c>
      <c r="N729" s="170">
        <f>FL!AO736</f>
        <v>0</v>
      </c>
      <c r="O729" s="170">
        <f>FL!AP736</f>
        <v>0</v>
      </c>
      <c r="P729" s="170">
        <f>FL!AQ736</f>
        <v>0</v>
      </c>
      <c r="Q729" s="170">
        <f>COUNTIF(FL!AR736,"Oui")</f>
        <v>0</v>
      </c>
      <c r="R729" s="76"/>
      <c r="S729" s="170">
        <f>Oncho!K736</f>
        <v>0</v>
      </c>
      <c r="T729" s="170">
        <f>MAX(Oncho!AB736,Oncho!BA736)</f>
        <v>0</v>
      </c>
      <c r="U729" s="170">
        <f>MAX(Oncho!AC736,Oncho!BB736)</f>
        <v>0</v>
      </c>
      <c r="V729" s="170">
        <f>MAX(Oncho!AE736,Oncho!BD736)</f>
        <v>0</v>
      </c>
      <c r="W729" s="170">
        <f>MAX(Oncho!AF736,Oncho!BE736)</f>
        <v>0</v>
      </c>
      <c r="X729" s="170">
        <f>MAX(Oncho!AG736,Oncho!BF736)</f>
        <v>0</v>
      </c>
      <c r="Y729" s="170">
        <f>MAX(Oncho!AH736,Oncho!BG736)</f>
        <v>0</v>
      </c>
      <c r="Z729" s="170">
        <f>MAX(Oncho!AI736,Oncho!BH736)</f>
        <v>0</v>
      </c>
      <c r="AA729" s="170">
        <f>MAX(Oncho!AJ736,Oncho!BI736)</f>
        <v>0</v>
      </c>
      <c r="AB729" s="170">
        <f>MAX(COUNTIF(Oncho!AK736,"Oui"),COUNTIF(Oncho!BJ736,"Oui"))</f>
        <v>0</v>
      </c>
      <c r="AC729" s="76"/>
      <c r="AD729" s="170">
        <f>SCH!P738</f>
        <v>0</v>
      </c>
      <c r="AE729" s="170">
        <f>SCH!AI738</f>
        <v>0</v>
      </c>
      <c r="AF729" s="170">
        <f>SCH!AJ738</f>
        <v>0</v>
      </c>
      <c r="AG729" s="170">
        <f>SCH!AN738</f>
        <v>0</v>
      </c>
      <c r="AH729" s="170">
        <f>SCH!AO738</f>
        <v>0</v>
      </c>
      <c r="AI729" s="170">
        <f>SCH!AT738</f>
        <v>0</v>
      </c>
      <c r="AJ729" s="170">
        <f>SCH!AU738</f>
        <v>0</v>
      </c>
      <c r="AK729" s="170">
        <f>SCH!AV738</f>
        <v>0</v>
      </c>
      <c r="AL729" s="170">
        <f>SCH!AW738</f>
        <v>0</v>
      </c>
      <c r="AM729" s="170">
        <f>COUNTIF(SCH!AX738,"Oui")</f>
        <v>0</v>
      </c>
      <c r="AN729" s="76"/>
      <c r="AO729" s="170">
        <f>GeoH!P738</f>
        <v>0</v>
      </c>
      <c r="AP729" s="170">
        <f>MAX(GeoH!AK738,GeoH!BS738)</f>
        <v>0</v>
      </c>
      <c r="AQ729" s="170">
        <f>MAX(GeoH!AL738,GeoH!BT738)</f>
        <v>0</v>
      </c>
      <c r="AR729" s="170">
        <f>MAX(GeoH!AM738,GeoH!BU738)</f>
        <v>0</v>
      </c>
      <c r="AS729" s="170">
        <f>MAX(GeoH!AN738,GeoH!BV738)</f>
        <v>0</v>
      </c>
      <c r="AT729" s="170">
        <f>MAX(GeoH!AO738,GeoH!BW738)</f>
        <v>0</v>
      </c>
      <c r="AU729" s="170">
        <f>MAX(GeoH!AQ738,GeoH!BY738)</f>
        <v>0</v>
      </c>
      <c r="AV729" s="170">
        <f>MAX(GeoH!AR738,GeoH!BZ738)</f>
        <v>0</v>
      </c>
      <c r="AW729" s="170">
        <f>MAX(GeoH!AS738,GeoH!CA738)</f>
        <v>0</v>
      </c>
      <c r="AX729" s="170">
        <f>MAX(GeoH!AT738,GeoH!CB738)</f>
        <v>0</v>
      </c>
      <c r="AY729" s="170">
        <f>MAX(GeoH!AU738,GeoH!CC738)</f>
        <v>0</v>
      </c>
      <c r="AZ729" s="170">
        <f>MAX(GeoH!AV738,GeoH!CD738)</f>
        <v>0</v>
      </c>
      <c r="BA729" s="170">
        <f>MAX(GeoH!AW738,GeoH!CE738)</f>
        <v>0</v>
      </c>
      <c r="BB729" s="170">
        <f>MAX(GeoH!AX738,GeoH!CF738)</f>
        <v>0</v>
      </c>
      <c r="BC729" s="170">
        <f>MAX(GeoH!AY738,GeoH!CG738)</f>
        <v>0</v>
      </c>
      <c r="BD729" s="170">
        <f>MAX(GeoH!AZ738,GeoH!CH738)</f>
        <v>0</v>
      </c>
      <c r="BE729" s="170">
        <f>MAX(GeoH!BA738,GeoH!CI738)</f>
        <v>0</v>
      </c>
      <c r="BF729" s="170">
        <f>MAX(GeoH!BB738,GeoH!CJ738)</f>
        <v>0</v>
      </c>
      <c r="BG729" s="170">
        <f>MAX(COUNTIF(GeoH!BC738,"Oui"),COUNTIF(GeoH!CK738,"Oui"))</f>
        <v>0</v>
      </c>
      <c r="BH729" s="76"/>
      <c r="BI729" s="170">
        <f>Trachome!Q741</f>
        <v>0</v>
      </c>
      <c r="BJ729" s="170">
        <f>Trachome!AK741</f>
        <v>0</v>
      </c>
      <c r="BK729" s="170">
        <f>Trachome!AL741</f>
        <v>0</v>
      </c>
      <c r="BL729" s="170">
        <f>Trachome!AN741</f>
        <v>0</v>
      </c>
      <c r="BM729" s="170">
        <f>Trachome!AO741</f>
        <v>0</v>
      </c>
      <c r="BN729" s="170">
        <f>Trachome!AT741</f>
        <v>0</v>
      </c>
      <c r="BO729" s="170">
        <f>Trachome!AU741</f>
        <v>0</v>
      </c>
      <c r="BP729" s="170">
        <f>Trachome!AV741</f>
        <v>0</v>
      </c>
      <c r="BQ729" s="170">
        <f>Trachome!AW741</f>
        <v>0</v>
      </c>
      <c r="BR729" s="170">
        <f>COUNTIF(Trachome!AX741,"Oui")</f>
        <v>0</v>
      </c>
      <c r="BS729" s="76"/>
      <c r="BT729" s="170">
        <f t="shared" si="123"/>
        <v>0</v>
      </c>
      <c r="BU729" s="170">
        <f t="shared" si="124"/>
        <v>0</v>
      </c>
      <c r="BV729" s="170">
        <f t="shared" si="125"/>
        <v>0</v>
      </c>
      <c r="BW729" s="170">
        <f t="shared" si="126"/>
        <v>0</v>
      </c>
      <c r="BX729" s="170">
        <f t="shared" si="127"/>
        <v>0</v>
      </c>
      <c r="BY729" s="170">
        <f t="shared" si="130"/>
        <v>0</v>
      </c>
      <c r="BZ729" s="170">
        <f t="shared" si="131"/>
        <v>0</v>
      </c>
      <c r="CA729" s="170">
        <f t="shared" si="132"/>
        <v>0</v>
      </c>
      <c r="CB729" s="170">
        <f t="shared" si="128"/>
        <v>0</v>
      </c>
      <c r="CC729" s="170">
        <f t="shared" si="129"/>
        <v>0</v>
      </c>
    </row>
    <row r="730" spans="2:81" x14ac:dyDescent="0.25">
      <c r="B730" s="376">
        <f>'Données démographiques'!B738</f>
        <v>0</v>
      </c>
      <c r="C730" s="376">
        <f>'Données démographiques'!C738</f>
        <v>0</v>
      </c>
      <c r="D730" s="377">
        <f>'Données démographiques'!D738</f>
        <v>0</v>
      </c>
      <c r="E730" s="354"/>
      <c r="F730" s="377">
        <f>FL!M737</f>
        <v>0</v>
      </c>
      <c r="G730" s="377">
        <f>FL!AE737</f>
        <v>0</v>
      </c>
      <c r="H730" s="377">
        <f>FL!AF737</f>
        <v>0</v>
      </c>
      <c r="I730" s="377">
        <f>FL!AH737</f>
        <v>0</v>
      </c>
      <c r="J730" s="377">
        <f>FL!AI737</f>
        <v>0</v>
      </c>
      <c r="K730" s="377">
        <f>FL!AK737</f>
        <v>0</v>
      </c>
      <c r="L730" s="377">
        <f>FL!AM737</f>
        <v>0</v>
      </c>
      <c r="M730" s="377">
        <f>FL!AN737</f>
        <v>0</v>
      </c>
      <c r="N730" s="377">
        <f>FL!AO737</f>
        <v>0</v>
      </c>
      <c r="O730" s="377">
        <f>FL!AP737</f>
        <v>0</v>
      </c>
      <c r="P730" s="377">
        <f>FL!AQ737</f>
        <v>0</v>
      </c>
      <c r="Q730" s="377">
        <f>COUNTIF(FL!AR737,"Oui")</f>
        <v>0</v>
      </c>
      <c r="R730" s="354"/>
      <c r="S730" s="377">
        <f>Oncho!K737</f>
        <v>0</v>
      </c>
      <c r="T730" s="377">
        <f>MAX(Oncho!AB737,Oncho!BA737)</f>
        <v>0</v>
      </c>
      <c r="U730" s="377">
        <f>MAX(Oncho!AC737,Oncho!BB737)</f>
        <v>0</v>
      </c>
      <c r="V730" s="377">
        <f>MAX(Oncho!AE737,Oncho!BD737)</f>
        <v>0</v>
      </c>
      <c r="W730" s="377">
        <f>MAX(Oncho!AF737,Oncho!BE737)</f>
        <v>0</v>
      </c>
      <c r="X730" s="377">
        <f>MAX(Oncho!AG737,Oncho!BF737)</f>
        <v>0</v>
      </c>
      <c r="Y730" s="377">
        <f>MAX(Oncho!AH737,Oncho!BG737)</f>
        <v>0</v>
      </c>
      <c r="Z730" s="377">
        <f>MAX(Oncho!AI737,Oncho!BH737)</f>
        <v>0</v>
      </c>
      <c r="AA730" s="377">
        <f>MAX(Oncho!AJ737,Oncho!BI737)</f>
        <v>0</v>
      </c>
      <c r="AB730" s="377">
        <f>MAX(COUNTIF(Oncho!AK737,"Oui"),COUNTIF(Oncho!BJ737,"Oui"))</f>
        <v>0</v>
      </c>
      <c r="AC730" s="354"/>
      <c r="AD730" s="377">
        <f>SCH!P739</f>
        <v>0</v>
      </c>
      <c r="AE730" s="377">
        <f>SCH!AI739</f>
        <v>0</v>
      </c>
      <c r="AF730" s="377">
        <f>SCH!AJ739</f>
        <v>0</v>
      </c>
      <c r="AG730" s="377">
        <f>SCH!AN739</f>
        <v>0</v>
      </c>
      <c r="AH730" s="377">
        <f>SCH!AO739</f>
        <v>0</v>
      </c>
      <c r="AI730" s="377">
        <f>SCH!AT739</f>
        <v>0</v>
      </c>
      <c r="AJ730" s="377">
        <f>SCH!AU739</f>
        <v>0</v>
      </c>
      <c r="AK730" s="377">
        <f>SCH!AV739</f>
        <v>0</v>
      </c>
      <c r="AL730" s="377">
        <f>SCH!AW739</f>
        <v>0</v>
      </c>
      <c r="AM730" s="377">
        <f>COUNTIF(SCH!AX739,"Oui")</f>
        <v>0</v>
      </c>
      <c r="AN730" s="354"/>
      <c r="AO730" s="377">
        <f>GeoH!P739</f>
        <v>0</v>
      </c>
      <c r="AP730" s="377">
        <f>MAX(GeoH!AK739,GeoH!BS739)</f>
        <v>0</v>
      </c>
      <c r="AQ730" s="377">
        <f>MAX(GeoH!AL739,GeoH!BT739)</f>
        <v>0</v>
      </c>
      <c r="AR730" s="377">
        <f>MAX(GeoH!AM739,GeoH!BU739)</f>
        <v>0</v>
      </c>
      <c r="AS730" s="377">
        <f>MAX(GeoH!AN739,GeoH!BV739)</f>
        <v>0</v>
      </c>
      <c r="AT730" s="377">
        <f>MAX(GeoH!AO739,GeoH!BW739)</f>
        <v>0</v>
      </c>
      <c r="AU730" s="377">
        <f>MAX(GeoH!AQ739,GeoH!BY739)</f>
        <v>0</v>
      </c>
      <c r="AV730" s="377">
        <f>MAX(GeoH!AR739,GeoH!BZ739)</f>
        <v>0</v>
      </c>
      <c r="AW730" s="377">
        <f>MAX(GeoH!AS739,GeoH!CA739)</f>
        <v>0</v>
      </c>
      <c r="AX730" s="377">
        <f>MAX(GeoH!AT739,GeoH!CB739)</f>
        <v>0</v>
      </c>
      <c r="AY730" s="377">
        <f>MAX(GeoH!AU739,GeoH!CC739)</f>
        <v>0</v>
      </c>
      <c r="AZ730" s="377">
        <f>MAX(GeoH!AV739,GeoH!CD739)</f>
        <v>0</v>
      </c>
      <c r="BA730" s="377">
        <f>MAX(GeoH!AW739,GeoH!CE739)</f>
        <v>0</v>
      </c>
      <c r="BB730" s="377">
        <f>MAX(GeoH!AX739,GeoH!CF739)</f>
        <v>0</v>
      </c>
      <c r="BC730" s="377">
        <f>MAX(GeoH!AY739,GeoH!CG739)</f>
        <v>0</v>
      </c>
      <c r="BD730" s="377">
        <f>MAX(GeoH!AZ739,GeoH!CH739)</f>
        <v>0</v>
      </c>
      <c r="BE730" s="377">
        <f>MAX(GeoH!BA739,GeoH!CI739)</f>
        <v>0</v>
      </c>
      <c r="BF730" s="377">
        <f>MAX(GeoH!BB739,GeoH!CJ739)</f>
        <v>0</v>
      </c>
      <c r="BG730" s="377">
        <f>MAX(COUNTIF(GeoH!BC739,"Oui"),COUNTIF(GeoH!CK739,"Oui"))</f>
        <v>0</v>
      </c>
      <c r="BH730" s="354"/>
      <c r="BI730" s="377">
        <f>Trachome!Q742</f>
        <v>0</v>
      </c>
      <c r="BJ730" s="377">
        <f>Trachome!AK742</f>
        <v>0</v>
      </c>
      <c r="BK730" s="377">
        <f>Trachome!AL742</f>
        <v>0</v>
      </c>
      <c r="BL730" s="377">
        <f>Trachome!AN742</f>
        <v>0</v>
      </c>
      <c r="BM730" s="377">
        <f>Trachome!AO742</f>
        <v>0</v>
      </c>
      <c r="BN730" s="377">
        <f>Trachome!AT742</f>
        <v>0</v>
      </c>
      <c r="BO730" s="377">
        <f>Trachome!AU742</f>
        <v>0</v>
      </c>
      <c r="BP730" s="377">
        <f>Trachome!AV742</f>
        <v>0</v>
      </c>
      <c r="BQ730" s="377">
        <f>Trachome!AW742</f>
        <v>0</v>
      </c>
      <c r="BR730" s="377">
        <f>COUNTIF(Trachome!AX742,"Oui")</f>
        <v>0</v>
      </c>
      <c r="BS730" s="354"/>
      <c r="BT730" s="377">
        <f t="shared" si="123"/>
        <v>0</v>
      </c>
      <c r="BU730" s="377">
        <f t="shared" si="124"/>
        <v>0</v>
      </c>
      <c r="BV730" s="377">
        <f t="shared" si="125"/>
        <v>0</v>
      </c>
      <c r="BW730" s="377">
        <f t="shared" si="126"/>
        <v>0</v>
      </c>
      <c r="BX730" s="377">
        <f t="shared" si="127"/>
        <v>0</v>
      </c>
      <c r="BY730" s="377">
        <f t="shared" si="130"/>
        <v>0</v>
      </c>
      <c r="BZ730" s="377">
        <f t="shared" si="131"/>
        <v>0</v>
      </c>
      <c r="CA730" s="377">
        <f t="shared" si="132"/>
        <v>0</v>
      </c>
      <c r="CB730" s="377">
        <f t="shared" si="128"/>
        <v>0</v>
      </c>
      <c r="CC730" s="377">
        <f t="shared" si="129"/>
        <v>0</v>
      </c>
    </row>
    <row r="731" spans="2:81" x14ac:dyDescent="0.25">
      <c r="B731" s="169">
        <f>'Données démographiques'!B739</f>
        <v>0</v>
      </c>
      <c r="C731" s="169">
        <f>'Données démographiques'!C739</f>
        <v>0</v>
      </c>
      <c r="D731" s="170">
        <f>'Données démographiques'!D739</f>
        <v>0</v>
      </c>
      <c r="E731" s="76"/>
      <c r="F731" s="170">
        <f>FL!M738</f>
        <v>0</v>
      </c>
      <c r="G731" s="170">
        <f>FL!AE738</f>
        <v>0</v>
      </c>
      <c r="H731" s="170">
        <f>FL!AF738</f>
        <v>0</v>
      </c>
      <c r="I731" s="170">
        <f>FL!AH738</f>
        <v>0</v>
      </c>
      <c r="J731" s="170">
        <f>FL!AI738</f>
        <v>0</v>
      </c>
      <c r="K731" s="170">
        <f>FL!AK738</f>
        <v>0</v>
      </c>
      <c r="L731" s="170">
        <f>FL!AM738</f>
        <v>0</v>
      </c>
      <c r="M731" s="170">
        <f>FL!AN738</f>
        <v>0</v>
      </c>
      <c r="N731" s="170">
        <f>FL!AO738</f>
        <v>0</v>
      </c>
      <c r="O731" s="170">
        <f>FL!AP738</f>
        <v>0</v>
      </c>
      <c r="P731" s="170">
        <f>FL!AQ738</f>
        <v>0</v>
      </c>
      <c r="Q731" s="170">
        <f>COUNTIF(FL!AR738,"Oui")</f>
        <v>0</v>
      </c>
      <c r="R731" s="76"/>
      <c r="S731" s="170">
        <f>Oncho!K738</f>
        <v>0</v>
      </c>
      <c r="T731" s="170">
        <f>MAX(Oncho!AB738,Oncho!BA738)</f>
        <v>0</v>
      </c>
      <c r="U731" s="170">
        <f>MAX(Oncho!AC738,Oncho!BB738)</f>
        <v>0</v>
      </c>
      <c r="V731" s="170">
        <f>MAX(Oncho!AE738,Oncho!BD738)</f>
        <v>0</v>
      </c>
      <c r="W731" s="170">
        <f>MAX(Oncho!AF738,Oncho!BE738)</f>
        <v>0</v>
      </c>
      <c r="X731" s="170">
        <f>MAX(Oncho!AG738,Oncho!BF738)</f>
        <v>0</v>
      </c>
      <c r="Y731" s="170">
        <f>MAX(Oncho!AH738,Oncho!BG738)</f>
        <v>0</v>
      </c>
      <c r="Z731" s="170">
        <f>MAX(Oncho!AI738,Oncho!BH738)</f>
        <v>0</v>
      </c>
      <c r="AA731" s="170">
        <f>MAX(Oncho!AJ738,Oncho!BI738)</f>
        <v>0</v>
      </c>
      <c r="AB731" s="170">
        <f>MAX(COUNTIF(Oncho!AK738,"Oui"),COUNTIF(Oncho!BJ738,"Oui"))</f>
        <v>0</v>
      </c>
      <c r="AC731" s="76"/>
      <c r="AD731" s="170">
        <f>SCH!P740</f>
        <v>0</v>
      </c>
      <c r="AE731" s="170">
        <f>SCH!AI740</f>
        <v>0</v>
      </c>
      <c r="AF731" s="170">
        <f>SCH!AJ740</f>
        <v>0</v>
      </c>
      <c r="AG731" s="170">
        <f>SCH!AN740</f>
        <v>0</v>
      </c>
      <c r="AH731" s="170">
        <f>SCH!AO740</f>
        <v>0</v>
      </c>
      <c r="AI731" s="170">
        <f>SCH!AT740</f>
        <v>0</v>
      </c>
      <c r="AJ731" s="170">
        <f>SCH!AU740</f>
        <v>0</v>
      </c>
      <c r="AK731" s="170">
        <f>SCH!AV740</f>
        <v>0</v>
      </c>
      <c r="AL731" s="170">
        <f>SCH!AW740</f>
        <v>0</v>
      </c>
      <c r="AM731" s="170">
        <f>COUNTIF(SCH!AX740,"Oui")</f>
        <v>0</v>
      </c>
      <c r="AN731" s="76"/>
      <c r="AO731" s="170">
        <f>GeoH!P740</f>
        <v>0</v>
      </c>
      <c r="AP731" s="170">
        <f>MAX(GeoH!AK740,GeoH!BS740)</f>
        <v>0</v>
      </c>
      <c r="AQ731" s="170">
        <f>MAX(GeoH!AL740,GeoH!BT740)</f>
        <v>0</v>
      </c>
      <c r="AR731" s="170">
        <f>MAX(GeoH!AM740,GeoH!BU740)</f>
        <v>0</v>
      </c>
      <c r="AS731" s="170">
        <f>MAX(GeoH!AN740,GeoH!BV740)</f>
        <v>0</v>
      </c>
      <c r="AT731" s="170">
        <f>MAX(GeoH!AO740,GeoH!BW740)</f>
        <v>0</v>
      </c>
      <c r="AU731" s="170">
        <f>MAX(GeoH!AQ740,GeoH!BY740)</f>
        <v>0</v>
      </c>
      <c r="AV731" s="170">
        <f>MAX(GeoH!AR740,GeoH!BZ740)</f>
        <v>0</v>
      </c>
      <c r="AW731" s="170">
        <f>MAX(GeoH!AS740,GeoH!CA740)</f>
        <v>0</v>
      </c>
      <c r="AX731" s="170">
        <f>MAX(GeoH!AT740,GeoH!CB740)</f>
        <v>0</v>
      </c>
      <c r="AY731" s="170">
        <f>MAX(GeoH!AU740,GeoH!CC740)</f>
        <v>0</v>
      </c>
      <c r="AZ731" s="170">
        <f>MAX(GeoH!AV740,GeoH!CD740)</f>
        <v>0</v>
      </c>
      <c r="BA731" s="170">
        <f>MAX(GeoH!AW740,GeoH!CE740)</f>
        <v>0</v>
      </c>
      <c r="BB731" s="170">
        <f>MAX(GeoH!AX740,GeoH!CF740)</f>
        <v>0</v>
      </c>
      <c r="BC731" s="170">
        <f>MAX(GeoH!AY740,GeoH!CG740)</f>
        <v>0</v>
      </c>
      <c r="BD731" s="170">
        <f>MAX(GeoH!AZ740,GeoH!CH740)</f>
        <v>0</v>
      </c>
      <c r="BE731" s="170">
        <f>MAX(GeoH!BA740,GeoH!CI740)</f>
        <v>0</v>
      </c>
      <c r="BF731" s="170">
        <f>MAX(GeoH!BB740,GeoH!CJ740)</f>
        <v>0</v>
      </c>
      <c r="BG731" s="170">
        <f>MAX(COUNTIF(GeoH!BC740,"Oui"),COUNTIF(GeoH!CK740,"Oui"))</f>
        <v>0</v>
      </c>
      <c r="BH731" s="76"/>
      <c r="BI731" s="170">
        <f>Trachome!Q743</f>
        <v>0</v>
      </c>
      <c r="BJ731" s="170">
        <f>Trachome!AK743</f>
        <v>0</v>
      </c>
      <c r="BK731" s="170">
        <f>Trachome!AL743</f>
        <v>0</v>
      </c>
      <c r="BL731" s="170">
        <f>Trachome!AN743</f>
        <v>0</v>
      </c>
      <c r="BM731" s="170">
        <f>Trachome!AO743</f>
        <v>0</v>
      </c>
      <c r="BN731" s="170">
        <f>Trachome!AT743</f>
        <v>0</v>
      </c>
      <c r="BO731" s="170">
        <f>Trachome!AU743</f>
        <v>0</v>
      </c>
      <c r="BP731" s="170">
        <f>Trachome!AV743</f>
        <v>0</v>
      </c>
      <c r="BQ731" s="170">
        <f>Trachome!AW743</f>
        <v>0</v>
      </c>
      <c r="BR731" s="170">
        <f>COUNTIF(Trachome!AX743,"Oui")</f>
        <v>0</v>
      </c>
      <c r="BS731" s="76"/>
      <c r="BT731" s="170">
        <f t="shared" si="123"/>
        <v>0</v>
      </c>
      <c r="BU731" s="170">
        <f t="shared" si="124"/>
        <v>0</v>
      </c>
      <c r="BV731" s="170">
        <f t="shared" si="125"/>
        <v>0</v>
      </c>
      <c r="BW731" s="170">
        <f t="shared" si="126"/>
        <v>0</v>
      </c>
      <c r="BX731" s="170">
        <f t="shared" si="127"/>
        <v>0</v>
      </c>
      <c r="BY731" s="170">
        <f t="shared" si="130"/>
        <v>0</v>
      </c>
      <c r="BZ731" s="170">
        <f t="shared" si="131"/>
        <v>0</v>
      </c>
      <c r="CA731" s="170">
        <f t="shared" si="132"/>
        <v>0</v>
      </c>
      <c r="CB731" s="170">
        <f t="shared" si="128"/>
        <v>0</v>
      </c>
      <c r="CC731" s="170">
        <f t="shared" si="129"/>
        <v>0</v>
      </c>
    </row>
    <row r="732" spans="2:81" x14ac:dyDescent="0.25">
      <c r="B732" s="376">
        <f>'Données démographiques'!B740</f>
        <v>0</v>
      </c>
      <c r="C732" s="376">
        <f>'Données démographiques'!C740</f>
        <v>0</v>
      </c>
      <c r="D732" s="377">
        <f>'Données démographiques'!D740</f>
        <v>0</v>
      </c>
      <c r="E732" s="354"/>
      <c r="F732" s="377">
        <f>FL!M739</f>
        <v>0</v>
      </c>
      <c r="G732" s="377">
        <f>FL!AE739</f>
        <v>0</v>
      </c>
      <c r="H732" s="377">
        <f>FL!AF739</f>
        <v>0</v>
      </c>
      <c r="I732" s="377">
        <f>FL!AH739</f>
        <v>0</v>
      </c>
      <c r="J732" s="377">
        <f>FL!AI739</f>
        <v>0</v>
      </c>
      <c r="K732" s="377">
        <f>FL!AK739</f>
        <v>0</v>
      </c>
      <c r="L732" s="377">
        <f>FL!AM739</f>
        <v>0</v>
      </c>
      <c r="M732" s="377">
        <f>FL!AN739</f>
        <v>0</v>
      </c>
      <c r="N732" s="377">
        <f>FL!AO739</f>
        <v>0</v>
      </c>
      <c r="O732" s="377">
        <f>FL!AP739</f>
        <v>0</v>
      </c>
      <c r="P732" s="377">
        <f>FL!AQ739</f>
        <v>0</v>
      </c>
      <c r="Q732" s="377">
        <f>COUNTIF(FL!AR739,"Oui")</f>
        <v>0</v>
      </c>
      <c r="R732" s="354"/>
      <c r="S732" s="377">
        <f>Oncho!K739</f>
        <v>0</v>
      </c>
      <c r="T732" s="377">
        <f>MAX(Oncho!AB739,Oncho!BA739)</f>
        <v>0</v>
      </c>
      <c r="U732" s="377">
        <f>MAX(Oncho!AC739,Oncho!BB739)</f>
        <v>0</v>
      </c>
      <c r="V732" s="377">
        <f>MAX(Oncho!AE739,Oncho!BD739)</f>
        <v>0</v>
      </c>
      <c r="W732" s="377">
        <f>MAX(Oncho!AF739,Oncho!BE739)</f>
        <v>0</v>
      </c>
      <c r="X732" s="377">
        <f>MAX(Oncho!AG739,Oncho!BF739)</f>
        <v>0</v>
      </c>
      <c r="Y732" s="377">
        <f>MAX(Oncho!AH739,Oncho!BG739)</f>
        <v>0</v>
      </c>
      <c r="Z732" s="377">
        <f>MAX(Oncho!AI739,Oncho!BH739)</f>
        <v>0</v>
      </c>
      <c r="AA732" s="377">
        <f>MAX(Oncho!AJ739,Oncho!BI739)</f>
        <v>0</v>
      </c>
      <c r="AB732" s="377">
        <f>MAX(COUNTIF(Oncho!AK739,"Oui"),COUNTIF(Oncho!BJ739,"Oui"))</f>
        <v>0</v>
      </c>
      <c r="AC732" s="354"/>
      <c r="AD732" s="377">
        <f>SCH!P741</f>
        <v>0</v>
      </c>
      <c r="AE732" s="377">
        <f>SCH!AI741</f>
        <v>0</v>
      </c>
      <c r="AF732" s="377">
        <f>SCH!AJ741</f>
        <v>0</v>
      </c>
      <c r="AG732" s="377">
        <f>SCH!AN741</f>
        <v>0</v>
      </c>
      <c r="AH732" s="377">
        <f>SCH!AO741</f>
        <v>0</v>
      </c>
      <c r="AI732" s="377">
        <f>SCH!AT741</f>
        <v>0</v>
      </c>
      <c r="AJ732" s="377">
        <f>SCH!AU741</f>
        <v>0</v>
      </c>
      <c r="AK732" s="377">
        <f>SCH!AV741</f>
        <v>0</v>
      </c>
      <c r="AL732" s="377">
        <f>SCH!AW741</f>
        <v>0</v>
      </c>
      <c r="AM732" s="377">
        <f>COUNTIF(SCH!AX741,"Oui")</f>
        <v>0</v>
      </c>
      <c r="AN732" s="354"/>
      <c r="AO732" s="377">
        <f>GeoH!P741</f>
        <v>0</v>
      </c>
      <c r="AP732" s="377">
        <f>MAX(GeoH!AK741,GeoH!BS741)</f>
        <v>0</v>
      </c>
      <c r="AQ732" s="377">
        <f>MAX(GeoH!AL741,GeoH!BT741)</f>
        <v>0</v>
      </c>
      <c r="AR732" s="377">
        <f>MAX(GeoH!AM741,GeoH!BU741)</f>
        <v>0</v>
      </c>
      <c r="AS732" s="377">
        <f>MAX(GeoH!AN741,GeoH!BV741)</f>
        <v>0</v>
      </c>
      <c r="AT732" s="377">
        <f>MAX(GeoH!AO741,GeoH!BW741)</f>
        <v>0</v>
      </c>
      <c r="AU732" s="377">
        <f>MAX(GeoH!AQ741,GeoH!BY741)</f>
        <v>0</v>
      </c>
      <c r="AV732" s="377">
        <f>MAX(GeoH!AR741,GeoH!BZ741)</f>
        <v>0</v>
      </c>
      <c r="AW732" s="377">
        <f>MAX(GeoH!AS741,GeoH!CA741)</f>
        <v>0</v>
      </c>
      <c r="AX732" s="377">
        <f>MAX(GeoH!AT741,GeoH!CB741)</f>
        <v>0</v>
      </c>
      <c r="AY732" s="377">
        <f>MAX(GeoH!AU741,GeoH!CC741)</f>
        <v>0</v>
      </c>
      <c r="AZ732" s="377">
        <f>MAX(GeoH!AV741,GeoH!CD741)</f>
        <v>0</v>
      </c>
      <c r="BA732" s="377">
        <f>MAX(GeoH!AW741,GeoH!CE741)</f>
        <v>0</v>
      </c>
      <c r="BB732" s="377">
        <f>MAX(GeoH!AX741,GeoH!CF741)</f>
        <v>0</v>
      </c>
      <c r="BC732" s="377">
        <f>MAX(GeoH!AY741,GeoH!CG741)</f>
        <v>0</v>
      </c>
      <c r="BD732" s="377">
        <f>MAX(GeoH!AZ741,GeoH!CH741)</f>
        <v>0</v>
      </c>
      <c r="BE732" s="377">
        <f>MAX(GeoH!BA741,GeoH!CI741)</f>
        <v>0</v>
      </c>
      <c r="BF732" s="377">
        <f>MAX(GeoH!BB741,GeoH!CJ741)</f>
        <v>0</v>
      </c>
      <c r="BG732" s="377">
        <f>MAX(COUNTIF(GeoH!BC741,"Oui"),COUNTIF(GeoH!CK741,"Oui"))</f>
        <v>0</v>
      </c>
      <c r="BH732" s="354"/>
      <c r="BI732" s="377">
        <f>Trachome!Q744</f>
        <v>0</v>
      </c>
      <c r="BJ732" s="377">
        <f>Trachome!AK744</f>
        <v>0</v>
      </c>
      <c r="BK732" s="377">
        <f>Trachome!AL744</f>
        <v>0</v>
      </c>
      <c r="BL732" s="377">
        <f>Trachome!AN744</f>
        <v>0</v>
      </c>
      <c r="BM732" s="377">
        <f>Trachome!AO744</f>
        <v>0</v>
      </c>
      <c r="BN732" s="377">
        <f>Trachome!AT744</f>
        <v>0</v>
      </c>
      <c r="BO732" s="377">
        <f>Trachome!AU744</f>
        <v>0</v>
      </c>
      <c r="BP732" s="377">
        <f>Trachome!AV744</f>
        <v>0</v>
      </c>
      <c r="BQ732" s="377">
        <f>Trachome!AW744</f>
        <v>0</v>
      </c>
      <c r="BR732" s="377">
        <f>COUNTIF(Trachome!AX744,"Oui")</f>
        <v>0</v>
      </c>
      <c r="BS732" s="354"/>
      <c r="BT732" s="377">
        <f t="shared" si="123"/>
        <v>0</v>
      </c>
      <c r="BU732" s="377">
        <f t="shared" si="124"/>
        <v>0</v>
      </c>
      <c r="BV732" s="377">
        <f t="shared" si="125"/>
        <v>0</v>
      </c>
      <c r="BW732" s="377">
        <f t="shared" si="126"/>
        <v>0</v>
      </c>
      <c r="BX732" s="377">
        <f t="shared" si="127"/>
        <v>0</v>
      </c>
      <c r="BY732" s="377">
        <f t="shared" si="130"/>
        <v>0</v>
      </c>
      <c r="BZ732" s="377">
        <f t="shared" si="131"/>
        <v>0</v>
      </c>
      <c r="CA732" s="377">
        <f t="shared" si="132"/>
        <v>0</v>
      </c>
      <c r="CB732" s="377">
        <f t="shared" si="128"/>
        <v>0</v>
      </c>
      <c r="CC732" s="377">
        <f t="shared" si="129"/>
        <v>0</v>
      </c>
    </row>
    <row r="733" spans="2:81" x14ac:dyDescent="0.25">
      <c r="B733" s="169">
        <f>'Données démographiques'!B741</f>
        <v>0</v>
      </c>
      <c r="C733" s="169">
        <f>'Données démographiques'!C741</f>
        <v>0</v>
      </c>
      <c r="D733" s="170">
        <f>'Données démographiques'!D741</f>
        <v>0</v>
      </c>
      <c r="E733" s="76"/>
      <c r="F733" s="170">
        <f>FL!M740</f>
        <v>0</v>
      </c>
      <c r="G733" s="170">
        <f>FL!AE740</f>
        <v>0</v>
      </c>
      <c r="H733" s="170">
        <f>FL!AF740</f>
        <v>0</v>
      </c>
      <c r="I733" s="170">
        <f>FL!AH740</f>
        <v>0</v>
      </c>
      <c r="J733" s="170">
        <f>FL!AI740</f>
        <v>0</v>
      </c>
      <c r="K733" s="170">
        <f>FL!AK740</f>
        <v>0</v>
      </c>
      <c r="L733" s="170">
        <f>FL!AM740</f>
        <v>0</v>
      </c>
      <c r="M733" s="170">
        <f>FL!AN740</f>
        <v>0</v>
      </c>
      <c r="N733" s="170">
        <f>FL!AO740</f>
        <v>0</v>
      </c>
      <c r="O733" s="170">
        <f>FL!AP740</f>
        <v>0</v>
      </c>
      <c r="P733" s="170">
        <f>FL!AQ740</f>
        <v>0</v>
      </c>
      <c r="Q733" s="170">
        <f>COUNTIF(FL!AR740,"Oui")</f>
        <v>0</v>
      </c>
      <c r="R733" s="76"/>
      <c r="S733" s="170">
        <f>Oncho!K740</f>
        <v>0</v>
      </c>
      <c r="T733" s="170">
        <f>MAX(Oncho!AB740,Oncho!BA740)</f>
        <v>0</v>
      </c>
      <c r="U733" s="170">
        <f>MAX(Oncho!AC740,Oncho!BB740)</f>
        <v>0</v>
      </c>
      <c r="V733" s="170">
        <f>MAX(Oncho!AE740,Oncho!BD740)</f>
        <v>0</v>
      </c>
      <c r="W733" s="170">
        <f>MAX(Oncho!AF740,Oncho!BE740)</f>
        <v>0</v>
      </c>
      <c r="X733" s="170">
        <f>MAX(Oncho!AG740,Oncho!BF740)</f>
        <v>0</v>
      </c>
      <c r="Y733" s="170">
        <f>MAX(Oncho!AH740,Oncho!BG740)</f>
        <v>0</v>
      </c>
      <c r="Z733" s="170">
        <f>MAX(Oncho!AI740,Oncho!BH740)</f>
        <v>0</v>
      </c>
      <c r="AA733" s="170">
        <f>MAX(Oncho!AJ740,Oncho!BI740)</f>
        <v>0</v>
      </c>
      <c r="AB733" s="170">
        <f>MAX(COUNTIF(Oncho!AK740,"Oui"),COUNTIF(Oncho!BJ740,"Oui"))</f>
        <v>0</v>
      </c>
      <c r="AC733" s="76"/>
      <c r="AD733" s="170">
        <f>SCH!P742</f>
        <v>0</v>
      </c>
      <c r="AE733" s="170">
        <f>SCH!AI742</f>
        <v>0</v>
      </c>
      <c r="AF733" s="170">
        <f>SCH!AJ742</f>
        <v>0</v>
      </c>
      <c r="AG733" s="170">
        <f>SCH!AN742</f>
        <v>0</v>
      </c>
      <c r="AH733" s="170">
        <f>SCH!AO742</f>
        <v>0</v>
      </c>
      <c r="AI733" s="170">
        <f>SCH!AT742</f>
        <v>0</v>
      </c>
      <c r="AJ733" s="170">
        <f>SCH!AU742</f>
        <v>0</v>
      </c>
      <c r="AK733" s="170">
        <f>SCH!AV742</f>
        <v>0</v>
      </c>
      <c r="AL733" s="170">
        <f>SCH!AW742</f>
        <v>0</v>
      </c>
      <c r="AM733" s="170">
        <f>COUNTIF(SCH!AX742,"Oui")</f>
        <v>0</v>
      </c>
      <c r="AN733" s="76"/>
      <c r="AO733" s="170">
        <f>GeoH!P742</f>
        <v>0</v>
      </c>
      <c r="AP733" s="170">
        <f>MAX(GeoH!AK742,GeoH!BS742)</f>
        <v>0</v>
      </c>
      <c r="AQ733" s="170">
        <f>MAX(GeoH!AL742,GeoH!BT742)</f>
        <v>0</v>
      </c>
      <c r="AR733" s="170">
        <f>MAX(GeoH!AM742,GeoH!BU742)</f>
        <v>0</v>
      </c>
      <c r="AS733" s="170">
        <f>MAX(GeoH!AN742,GeoH!BV742)</f>
        <v>0</v>
      </c>
      <c r="AT733" s="170">
        <f>MAX(GeoH!AO742,GeoH!BW742)</f>
        <v>0</v>
      </c>
      <c r="AU733" s="170">
        <f>MAX(GeoH!AQ742,GeoH!BY742)</f>
        <v>0</v>
      </c>
      <c r="AV733" s="170">
        <f>MAX(GeoH!AR742,GeoH!BZ742)</f>
        <v>0</v>
      </c>
      <c r="AW733" s="170">
        <f>MAX(GeoH!AS742,GeoH!CA742)</f>
        <v>0</v>
      </c>
      <c r="AX733" s="170">
        <f>MAX(GeoH!AT742,GeoH!CB742)</f>
        <v>0</v>
      </c>
      <c r="AY733" s="170">
        <f>MAX(GeoH!AU742,GeoH!CC742)</f>
        <v>0</v>
      </c>
      <c r="AZ733" s="170">
        <f>MAX(GeoH!AV742,GeoH!CD742)</f>
        <v>0</v>
      </c>
      <c r="BA733" s="170">
        <f>MAX(GeoH!AW742,GeoH!CE742)</f>
        <v>0</v>
      </c>
      <c r="BB733" s="170">
        <f>MAX(GeoH!AX742,GeoH!CF742)</f>
        <v>0</v>
      </c>
      <c r="BC733" s="170">
        <f>MAX(GeoH!AY742,GeoH!CG742)</f>
        <v>0</v>
      </c>
      <c r="BD733" s="170">
        <f>MAX(GeoH!AZ742,GeoH!CH742)</f>
        <v>0</v>
      </c>
      <c r="BE733" s="170">
        <f>MAX(GeoH!BA742,GeoH!CI742)</f>
        <v>0</v>
      </c>
      <c r="BF733" s="170">
        <f>MAX(GeoH!BB742,GeoH!CJ742)</f>
        <v>0</v>
      </c>
      <c r="BG733" s="170">
        <f>MAX(COUNTIF(GeoH!BC742,"Oui"),COUNTIF(GeoH!CK742,"Oui"))</f>
        <v>0</v>
      </c>
      <c r="BH733" s="76"/>
      <c r="BI733" s="170">
        <f>Trachome!Q745</f>
        <v>0</v>
      </c>
      <c r="BJ733" s="170">
        <f>Trachome!AK745</f>
        <v>0</v>
      </c>
      <c r="BK733" s="170">
        <f>Trachome!AL745</f>
        <v>0</v>
      </c>
      <c r="BL733" s="170">
        <f>Trachome!AN745</f>
        <v>0</v>
      </c>
      <c r="BM733" s="170">
        <f>Trachome!AO745</f>
        <v>0</v>
      </c>
      <c r="BN733" s="170">
        <f>Trachome!AT745</f>
        <v>0</v>
      </c>
      <c r="BO733" s="170">
        <f>Trachome!AU745</f>
        <v>0</v>
      </c>
      <c r="BP733" s="170">
        <f>Trachome!AV745</f>
        <v>0</v>
      </c>
      <c r="BQ733" s="170">
        <f>Trachome!AW745</f>
        <v>0</v>
      </c>
      <c r="BR733" s="170">
        <f>COUNTIF(Trachome!AX745,"Oui")</f>
        <v>0</v>
      </c>
      <c r="BS733" s="76"/>
      <c r="BT733" s="170">
        <f t="shared" si="123"/>
        <v>0</v>
      </c>
      <c r="BU733" s="170">
        <f t="shared" si="124"/>
        <v>0</v>
      </c>
      <c r="BV733" s="170">
        <f t="shared" si="125"/>
        <v>0</v>
      </c>
      <c r="BW733" s="170">
        <f t="shared" si="126"/>
        <v>0</v>
      </c>
      <c r="BX733" s="170">
        <f t="shared" si="127"/>
        <v>0</v>
      </c>
      <c r="BY733" s="170">
        <f t="shared" si="130"/>
        <v>0</v>
      </c>
      <c r="BZ733" s="170">
        <f t="shared" si="131"/>
        <v>0</v>
      </c>
      <c r="CA733" s="170">
        <f t="shared" si="132"/>
        <v>0</v>
      </c>
      <c r="CB733" s="170">
        <f t="shared" si="128"/>
        <v>0</v>
      </c>
      <c r="CC733" s="170">
        <f t="shared" si="129"/>
        <v>0</v>
      </c>
    </row>
    <row r="734" spans="2:81" x14ac:dyDescent="0.25">
      <c r="B734" s="376">
        <f>'Données démographiques'!B742</f>
        <v>0</v>
      </c>
      <c r="C734" s="376">
        <f>'Données démographiques'!C742</f>
        <v>0</v>
      </c>
      <c r="D734" s="377">
        <f>'Données démographiques'!D742</f>
        <v>0</v>
      </c>
      <c r="E734" s="354"/>
      <c r="F734" s="377">
        <f>FL!M741</f>
        <v>0</v>
      </c>
      <c r="G734" s="377">
        <f>FL!AE741</f>
        <v>0</v>
      </c>
      <c r="H734" s="377">
        <f>FL!AF741</f>
        <v>0</v>
      </c>
      <c r="I734" s="377">
        <f>FL!AH741</f>
        <v>0</v>
      </c>
      <c r="J734" s="377">
        <f>FL!AI741</f>
        <v>0</v>
      </c>
      <c r="K734" s="377">
        <f>FL!AK741</f>
        <v>0</v>
      </c>
      <c r="L734" s="377">
        <f>FL!AM741</f>
        <v>0</v>
      </c>
      <c r="M734" s="377">
        <f>FL!AN741</f>
        <v>0</v>
      </c>
      <c r="N734" s="377">
        <f>FL!AO741</f>
        <v>0</v>
      </c>
      <c r="O734" s="377">
        <f>FL!AP741</f>
        <v>0</v>
      </c>
      <c r="P734" s="377">
        <f>FL!AQ741</f>
        <v>0</v>
      </c>
      <c r="Q734" s="377">
        <f>COUNTIF(FL!AR741,"Oui")</f>
        <v>0</v>
      </c>
      <c r="R734" s="354"/>
      <c r="S734" s="377">
        <f>Oncho!K741</f>
        <v>0</v>
      </c>
      <c r="T734" s="377">
        <f>MAX(Oncho!AB741,Oncho!BA741)</f>
        <v>0</v>
      </c>
      <c r="U734" s="377">
        <f>MAX(Oncho!AC741,Oncho!BB741)</f>
        <v>0</v>
      </c>
      <c r="V734" s="377">
        <f>MAX(Oncho!AE741,Oncho!BD741)</f>
        <v>0</v>
      </c>
      <c r="W734" s="377">
        <f>MAX(Oncho!AF741,Oncho!BE741)</f>
        <v>0</v>
      </c>
      <c r="X734" s="377">
        <f>MAX(Oncho!AG741,Oncho!BF741)</f>
        <v>0</v>
      </c>
      <c r="Y734" s="377">
        <f>MAX(Oncho!AH741,Oncho!BG741)</f>
        <v>0</v>
      </c>
      <c r="Z734" s="377">
        <f>MAX(Oncho!AI741,Oncho!BH741)</f>
        <v>0</v>
      </c>
      <c r="AA734" s="377">
        <f>MAX(Oncho!AJ741,Oncho!BI741)</f>
        <v>0</v>
      </c>
      <c r="AB734" s="377">
        <f>MAX(COUNTIF(Oncho!AK741,"Oui"),COUNTIF(Oncho!BJ741,"Oui"))</f>
        <v>0</v>
      </c>
      <c r="AC734" s="354"/>
      <c r="AD734" s="377">
        <f>SCH!P743</f>
        <v>0</v>
      </c>
      <c r="AE734" s="377">
        <f>SCH!AI743</f>
        <v>0</v>
      </c>
      <c r="AF734" s="377">
        <f>SCH!AJ743</f>
        <v>0</v>
      </c>
      <c r="AG734" s="377">
        <f>SCH!AN743</f>
        <v>0</v>
      </c>
      <c r="AH734" s="377">
        <f>SCH!AO743</f>
        <v>0</v>
      </c>
      <c r="AI734" s="377">
        <f>SCH!AT743</f>
        <v>0</v>
      </c>
      <c r="AJ734" s="377">
        <f>SCH!AU743</f>
        <v>0</v>
      </c>
      <c r="AK734" s="377">
        <f>SCH!AV743</f>
        <v>0</v>
      </c>
      <c r="AL734" s="377">
        <f>SCH!AW743</f>
        <v>0</v>
      </c>
      <c r="AM734" s="377">
        <f>COUNTIF(SCH!AX743,"Oui")</f>
        <v>0</v>
      </c>
      <c r="AN734" s="354"/>
      <c r="AO734" s="377">
        <f>GeoH!P743</f>
        <v>0</v>
      </c>
      <c r="AP734" s="377">
        <f>MAX(GeoH!AK743,GeoH!BS743)</f>
        <v>0</v>
      </c>
      <c r="AQ734" s="377">
        <f>MAX(GeoH!AL743,GeoH!BT743)</f>
        <v>0</v>
      </c>
      <c r="AR734" s="377">
        <f>MAX(GeoH!AM743,GeoH!BU743)</f>
        <v>0</v>
      </c>
      <c r="AS734" s="377">
        <f>MAX(GeoH!AN743,GeoH!BV743)</f>
        <v>0</v>
      </c>
      <c r="AT734" s="377">
        <f>MAX(GeoH!AO743,GeoH!BW743)</f>
        <v>0</v>
      </c>
      <c r="AU734" s="377">
        <f>MAX(GeoH!AQ743,GeoH!BY743)</f>
        <v>0</v>
      </c>
      <c r="AV734" s="377">
        <f>MAX(GeoH!AR743,GeoH!BZ743)</f>
        <v>0</v>
      </c>
      <c r="AW734" s="377">
        <f>MAX(GeoH!AS743,GeoH!CA743)</f>
        <v>0</v>
      </c>
      <c r="AX734" s="377">
        <f>MAX(GeoH!AT743,GeoH!CB743)</f>
        <v>0</v>
      </c>
      <c r="AY734" s="377">
        <f>MAX(GeoH!AU743,GeoH!CC743)</f>
        <v>0</v>
      </c>
      <c r="AZ734" s="377">
        <f>MAX(GeoH!AV743,GeoH!CD743)</f>
        <v>0</v>
      </c>
      <c r="BA734" s="377">
        <f>MAX(GeoH!AW743,GeoH!CE743)</f>
        <v>0</v>
      </c>
      <c r="BB734" s="377">
        <f>MAX(GeoH!AX743,GeoH!CF743)</f>
        <v>0</v>
      </c>
      <c r="BC734" s="377">
        <f>MAX(GeoH!AY743,GeoH!CG743)</f>
        <v>0</v>
      </c>
      <c r="BD734" s="377">
        <f>MAX(GeoH!AZ743,GeoH!CH743)</f>
        <v>0</v>
      </c>
      <c r="BE734" s="377">
        <f>MAX(GeoH!BA743,GeoH!CI743)</f>
        <v>0</v>
      </c>
      <c r="BF734" s="377">
        <f>MAX(GeoH!BB743,GeoH!CJ743)</f>
        <v>0</v>
      </c>
      <c r="BG734" s="377">
        <f>MAX(COUNTIF(GeoH!BC743,"Oui"),COUNTIF(GeoH!CK743,"Oui"))</f>
        <v>0</v>
      </c>
      <c r="BH734" s="354"/>
      <c r="BI734" s="377">
        <f>Trachome!Q746</f>
        <v>0</v>
      </c>
      <c r="BJ734" s="377">
        <f>Trachome!AK746</f>
        <v>0</v>
      </c>
      <c r="BK734" s="377">
        <f>Trachome!AL746</f>
        <v>0</v>
      </c>
      <c r="BL734" s="377">
        <f>Trachome!AN746</f>
        <v>0</v>
      </c>
      <c r="BM734" s="377">
        <f>Trachome!AO746</f>
        <v>0</v>
      </c>
      <c r="BN734" s="377">
        <f>Trachome!AT746</f>
        <v>0</v>
      </c>
      <c r="BO734" s="377">
        <f>Trachome!AU746</f>
        <v>0</v>
      </c>
      <c r="BP734" s="377">
        <f>Trachome!AV746</f>
        <v>0</v>
      </c>
      <c r="BQ734" s="377">
        <f>Trachome!AW746</f>
        <v>0</v>
      </c>
      <c r="BR734" s="377">
        <f>COUNTIF(Trachome!AX746,"Oui")</f>
        <v>0</v>
      </c>
      <c r="BS734" s="354"/>
      <c r="BT734" s="377">
        <f t="shared" si="123"/>
        <v>0</v>
      </c>
      <c r="BU734" s="377">
        <f t="shared" si="124"/>
        <v>0</v>
      </c>
      <c r="BV734" s="377">
        <f t="shared" si="125"/>
        <v>0</v>
      </c>
      <c r="BW734" s="377">
        <f t="shared" si="126"/>
        <v>0</v>
      </c>
      <c r="BX734" s="377">
        <f t="shared" si="127"/>
        <v>0</v>
      </c>
      <c r="BY734" s="377">
        <f t="shared" si="130"/>
        <v>0</v>
      </c>
      <c r="BZ734" s="377">
        <f t="shared" si="131"/>
        <v>0</v>
      </c>
      <c r="CA734" s="377">
        <f t="shared" si="132"/>
        <v>0</v>
      </c>
      <c r="CB734" s="377">
        <f t="shared" si="128"/>
        <v>0</v>
      </c>
      <c r="CC734" s="377">
        <f t="shared" si="129"/>
        <v>0</v>
      </c>
    </row>
    <row r="735" spans="2:81" x14ac:dyDescent="0.25">
      <c r="B735" s="169">
        <f>'Données démographiques'!B743</f>
        <v>0</v>
      </c>
      <c r="C735" s="169">
        <f>'Données démographiques'!C743</f>
        <v>0</v>
      </c>
      <c r="D735" s="170">
        <f>'Données démographiques'!D743</f>
        <v>0</v>
      </c>
      <c r="E735" s="76"/>
      <c r="F735" s="170">
        <f>FL!M742</f>
        <v>0</v>
      </c>
      <c r="G735" s="170">
        <f>FL!AE742</f>
        <v>0</v>
      </c>
      <c r="H735" s="170">
        <f>FL!AF742</f>
        <v>0</v>
      </c>
      <c r="I735" s="170">
        <f>FL!AH742</f>
        <v>0</v>
      </c>
      <c r="J735" s="170">
        <f>FL!AI742</f>
        <v>0</v>
      </c>
      <c r="K735" s="170">
        <f>FL!AK742</f>
        <v>0</v>
      </c>
      <c r="L735" s="170">
        <f>FL!AM742</f>
        <v>0</v>
      </c>
      <c r="M735" s="170">
        <f>FL!AN742</f>
        <v>0</v>
      </c>
      <c r="N735" s="170">
        <f>FL!AO742</f>
        <v>0</v>
      </c>
      <c r="O735" s="170">
        <f>FL!AP742</f>
        <v>0</v>
      </c>
      <c r="P735" s="170">
        <f>FL!AQ742</f>
        <v>0</v>
      </c>
      <c r="Q735" s="170">
        <f>COUNTIF(FL!AR742,"Oui")</f>
        <v>0</v>
      </c>
      <c r="R735" s="76"/>
      <c r="S735" s="170">
        <f>Oncho!K742</f>
        <v>0</v>
      </c>
      <c r="T735" s="170">
        <f>MAX(Oncho!AB742,Oncho!BA742)</f>
        <v>0</v>
      </c>
      <c r="U735" s="170">
        <f>MAX(Oncho!AC742,Oncho!BB742)</f>
        <v>0</v>
      </c>
      <c r="V735" s="170">
        <f>MAX(Oncho!AE742,Oncho!BD742)</f>
        <v>0</v>
      </c>
      <c r="W735" s="170">
        <f>MAX(Oncho!AF742,Oncho!BE742)</f>
        <v>0</v>
      </c>
      <c r="X735" s="170">
        <f>MAX(Oncho!AG742,Oncho!BF742)</f>
        <v>0</v>
      </c>
      <c r="Y735" s="170">
        <f>MAX(Oncho!AH742,Oncho!BG742)</f>
        <v>0</v>
      </c>
      <c r="Z735" s="170">
        <f>MAX(Oncho!AI742,Oncho!BH742)</f>
        <v>0</v>
      </c>
      <c r="AA735" s="170">
        <f>MAX(Oncho!AJ742,Oncho!BI742)</f>
        <v>0</v>
      </c>
      <c r="AB735" s="170">
        <f>MAX(COUNTIF(Oncho!AK742,"Oui"),COUNTIF(Oncho!BJ742,"Oui"))</f>
        <v>0</v>
      </c>
      <c r="AC735" s="76"/>
      <c r="AD735" s="170">
        <f>SCH!P744</f>
        <v>0</v>
      </c>
      <c r="AE735" s="170">
        <f>SCH!AI744</f>
        <v>0</v>
      </c>
      <c r="AF735" s="170">
        <f>SCH!AJ744</f>
        <v>0</v>
      </c>
      <c r="AG735" s="170">
        <f>SCH!AN744</f>
        <v>0</v>
      </c>
      <c r="AH735" s="170">
        <f>SCH!AO744</f>
        <v>0</v>
      </c>
      <c r="AI735" s="170">
        <f>SCH!AT744</f>
        <v>0</v>
      </c>
      <c r="AJ735" s="170">
        <f>SCH!AU744</f>
        <v>0</v>
      </c>
      <c r="AK735" s="170">
        <f>SCH!AV744</f>
        <v>0</v>
      </c>
      <c r="AL735" s="170">
        <f>SCH!AW744</f>
        <v>0</v>
      </c>
      <c r="AM735" s="170">
        <f>COUNTIF(SCH!AX744,"Oui")</f>
        <v>0</v>
      </c>
      <c r="AN735" s="76"/>
      <c r="AO735" s="170">
        <f>GeoH!P744</f>
        <v>0</v>
      </c>
      <c r="AP735" s="170">
        <f>MAX(GeoH!AK744,GeoH!BS744)</f>
        <v>0</v>
      </c>
      <c r="AQ735" s="170">
        <f>MAX(GeoH!AL744,GeoH!BT744)</f>
        <v>0</v>
      </c>
      <c r="AR735" s="170">
        <f>MAX(GeoH!AM744,GeoH!BU744)</f>
        <v>0</v>
      </c>
      <c r="AS735" s="170">
        <f>MAX(GeoH!AN744,GeoH!BV744)</f>
        <v>0</v>
      </c>
      <c r="AT735" s="170">
        <f>MAX(GeoH!AO744,GeoH!BW744)</f>
        <v>0</v>
      </c>
      <c r="AU735" s="170">
        <f>MAX(GeoH!AQ744,GeoH!BY744)</f>
        <v>0</v>
      </c>
      <c r="AV735" s="170">
        <f>MAX(GeoH!AR744,GeoH!BZ744)</f>
        <v>0</v>
      </c>
      <c r="AW735" s="170">
        <f>MAX(GeoH!AS744,GeoH!CA744)</f>
        <v>0</v>
      </c>
      <c r="AX735" s="170">
        <f>MAX(GeoH!AT744,GeoH!CB744)</f>
        <v>0</v>
      </c>
      <c r="AY735" s="170">
        <f>MAX(GeoH!AU744,GeoH!CC744)</f>
        <v>0</v>
      </c>
      <c r="AZ735" s="170">
        <f>MAX(GeoH!AV744,GeoH!CD744)</f>
        <v>0</v>
      </c>
      <c r="BA735" s="170">
        <f>MAX(GeoH!AW744,GeoH!CE744)</f>
        <v>0</v>
      </c>
      <c r="BB735" s="170">
        <f>MAX(GeoH!AX744,GeoH!CF744)</f>
        <v>0</v>
      </c>
      <c r="BC735" s="170">
        <f>MAX(GeoH!AY744,GeoH!CG744)</f>
        <v>0</v>
      </c>
      <c r="BD735" s="170">
        <f>MAX(GeoH!AZ744,GeoH!CH744)</f>
        <v>0</v>
      </c>
      <c r="BE735" s="170">
        <f>MAX(GeoH!BA744,GeoH!CI744)</f>
        <v>0</v>
      </c>
      <c r="BF735" s="170">
        <f>MAX(GeoH!BB744,GeoH!CJ744)</f>
        <v>0</v>
      </c>
      <c r="BG735" s="170">
        <f>MAX(COUNTIF(GeoH!BC744,"Oui"),COUNTIF(GeoH!CK744,"Oui"))</f>
        <v>0</v>
      </c>
      <c r="BH735" s="76"/>
      <c r="BI735" s="170">
        <f>Trachome!Q747</f>
        <v>0</v>
      </c>
      <c r="BJ735" s="170">
        <f>Trachome!AK747</f>
        <v>0</v>
      </c>
      <c r="BK735" s="170">
        <f>Trachome!AL747</f>
        <v>0</v>
      </c>
      <c r="BL735" s="170">
        <f>Trachome!AN747</f>
        <v>0</v>
      </c>
      <c r="BM735" s="170">
        <f>Trachome!AO747</f>
        <v>0</v>
      </c>
      <c r="BN735" s="170">
        <f>Trachome!AT747</f>
        <v>0</v>
      </c>
      <c r="BO735" s="170">
        <f>Trachome!AU747</f>
        <v>0</v>
      </c>
      <c r="BP735" s="170">
        <f>Trachome!AV747</f>
        <v>0</v>
      </c>
      <c r="BQ735" s="170">
        <f>Trachome!AW747</f>
        <v>0</v>
      </c>
      <c r="BR735" s="170">
        <f>COUNTIF(Trachome!AX747,"Oui")</f>
        <v>0</v>
      </c>
      <c r="BS735" s="76"/>
      <c r="BT735" s="170">
        <f t="shared" si="123"/>
        <v>0</v>
      </c>
      <c r="BU735" s="170">
        <f t="shared" si="124"/>
        <v>0</v>
      </c>
      <c r="BV735" s="170">
        <f t="shared" si="125"/>
        <v>0</v>
      </c>
      <c r="BW735" s="170">
        <f t="shared" si="126"/>
        <v>0</v>
      </c>
      <c r="BX735" s="170">
        <f t="shared" si="127"/>
        <v>0</v>
      </c>
      <c r="BY735" s="170">
        <f t="shared" si="130"/>
        <v>0</v>
      </c>
      <c r="BZ735" s="170">
        <f t="shared" si="131"/>
        <v>0</v>
      </c>
      <c r="CA735" s="170">
        <f t="shared" si="132"/>
        <v>0</v>
      </c>
      <c r="CB735" s="170">
        <f t="shared" si="128"/>
        <v>0</v>
      </c>
      <c r="CC735" s="170">
        <f t="shared" si="129"/>
        <v>0</v>
      </c>
    </row>
    <row r="736" spans="2:81" x14ac:dyDescent="0.25">
      <c r="B736" s="376">
        <f>'Données démographiques'!B744</f>
        <v>0</v>
      </c>
      <c r="C736" s="376">
        <f>'Données démographiques'!C744</f>
        <v>0</v>
      </c>
      <c r="D736" s="377">
        <f>'Données démographiques'!D744</f>
        <v>0</v>
      </c>
      <c r="E736" s="354"/>
      <c r="F736" s="377">
        <f>FL!M743</f>
        <v>0</v>
      </c>
      <c r="G736" s="377">
        <f>FL!AE743</f>
        <v>0</v>
      </c>
      <c r="H736" s="377">
        <f>FL!AF743</f>
        <v>0</v>
      </c>
      <c r="I736" s="377">
        <f>FL!AH743</f>
        <v>0</v>
      </c>
      <c r="J736" s="377">
        <f>FL!AI743</f>
        <v>0</v>
      </c>
      <c r="K736" s="377">
        <f>FL!AK743</f>
        <v>0</v>
      </c>
      <c r="L736" s="377">
        <f>FL!AM743</f>
        <v>0</v>
      </c>
      <c r="M736" s="377">
        <f>FL!AN743</f>
        <v>0</v>
      </c>
      <c r="N736" s="377">
        <f>FL!AO743</f>
        <v>0</v>
      </c>
      <c r="O736" s="377">
        <f>FL!AP743</f>
        <v>0</v>
      </c>
      <c r="P736" s="377">
        <f>FL!AQ743</f>
        <v>0</v>
      </c>
      <c r="Q736" s="377">
        <f>COUNTIF(FL!AR743,"Oui")</f>
        <v>0</v>
      </c>
      <c r="R736" s="354"/>
      <c r="S736" s="377">
        <f>Oncho!K743</f>
        <v>0</v>
      </c>
      <c r="T736" s="377">
        <f>MAX(Oncho!AB743,Oncho!BA743)</f>
        <v>0</v>
      </c>
      <c r="U736" s="377">
        <f>MAX(Oncho!AC743,Oncho!BB743)</f>
        <v>0</v>
      </c>
      <c r="V736" s="377">
        <f>MAX(Oncho!AE743,Oncho!BD743)</f>
        <v>0</v>
      </c>
      <c r="W736" s="377">
        <f>MAX(Oncho!AF743,Oncho!BE743)</f>
        <v>0</v>
      </c>
      <c r="X736" s="377">
        <f>MAX(Oncho!AG743,Oncho!BF743)</f>
        <v>0</v>
      </c>
      <c r="Y736" s="377">
        <f>MAX(Oncho!AH743,Oncho!BG743)</f>
        <v>0</v>
      </c>
      <c r="Z736" s="377">
        <f>MAX(Oncho!AI743,Oncho!BH743)</f>
        <v>0</v>
      </c>
      <c r="AA736" s="377">
        <f>MAX(Oncho!AJ743,Oncho!BI743)</f>
        <v>0</v>
      </c>
      <c r="AB736" s="377">
        <f>MAX(COUNTIF(Oncho!AK743,"Oui"),COUNTIF(Oncho!BJ743,"Oui"))</f>
        <v>0</v>
      </c>
      <c r="AC736" s="354"/>
      <c r="AD736" s="377">
        <f>SCH!P745</f>
        <v>0</v>
      </c>
      <c r="AE736" s="377">
        <f>SCH!AI745</f>
        <v>0</v>
      </c>
      <c r="AF736" s="377">
        <f>SCH!AJ745</f>
        <v>0</v>
      </c>
      <c r="AG736" s="377">
        <f>SCH!AN745</f>
        <v>0</v>
      </c>
      <c r="AH736" s="377">
        <f>SCH!AO745</f>
        <v>0</v>
      </c>
      <c r="AI736" s="377">
        <f>SCH!AT745</f>
        <v>0</v>
      </c>
      <c r="AJ736" s="377">
        <f>SCH!AU745</f>
        <v>0</v>
      </c>
      <c r="AK736" s="377">
        <f>SCH!AV745</f>
        <v>0</v>
      </c>
      <c r="AL736" s="377">
        <f>SCH!AW745</f>
        <v>0</v>
      </c>
      <c r="AM736" s="377">
        <f>COUNTIF(SCH!AX745,"Oui")</f>
        <v>0</v>
      </c>
      <c r="AN736" s="354"/>
      <c r="AO736" s="377">
        <f>GeoH!P745</f>
        <v>0</v>
      </c>
      <c r="AP736" s="377">
        <f>MAX(GeoH!AK745,GeoH!BS745)</f>
        <v>0</v>
      </c>
      <c r="AQ736" s="377">
        <f>MAX(GeoH!AL745,GeoH!BT745)</f>
        <v>0</v>
      </c>
      <c r="AR736" s="377">
        <f>MAX(GeoH!AM745,GeoH!BU745)</f>
        <v>0</v>
      </c>
      <c r="AS736" s="377">
        <f>MAX(GeoH!AN745,GeoH!BV745)</f>
        <v>0</v>
      </c>
      <c r="AT736" s="377">
        <f>MAX(GeoH!AO745,GeoH!BW745)</f>
        <v>0</v>
      </c>
      <c r="AU736" s="377">
        <f>MAX(GeoH!AQ745,GeoH!BY745)</f>
        <v>0</v>
      </c>
      <c r="AV736" s="377">
        <f>MAX(GeoH!AR745,GeoH!BZ745)</f>
        <v>0</v>
      </c>
      <c r="AW736" s="377">
        <f>MAX(GeoH!AS745,GeoH!CA745)</f>
        <v>0</v>
      </c>
      <c r="AX736" s="377">
        <f>MAX(GeoH!AT745,GeoH!CB745)</f>
        <v>0</v>
      </c>
      <c r="AY736" s="377">
        <f>MAX(GeoH!AU745,GeoH!CC745)</f>
        <v>0</v>
      </c>
      <c r="AZ736" s="377">
        <f>MAX(GeoH!AV745,GeoH!CD745)</f>
        <v>0</v>
      </c>
      <c r="BA736" s="377">
        <f>MAX(GeoH!AW745,GeoH!CE745)</f>
        <v>0</v>
      </c>
      <c r="BB736" s="377">
        <f>MAX(GeoH!AX745,GeoH!CF745)</f>
        <v>0</v>
      </c>
      <c r="BC736" s="377">
        <f>MAX(GeoH!AY745,GeoH!CG745)</f>
        <v>0</v>
      </c>
      <c r="BD736" s="377">
        <f>MAX(GeoH!AZ745,GeoH!CH745)</f>
        <v>0</v>
      </c>
      <c r="BE736" s="377">
        <f>MAX(GeoH!BA745,GeoH!CI745)</f>
        <v>0</v>
      </c>
      <c r="BF736" s="377">
        <f>MAX(GeoH!BB745,GeoH!CJ745)</f>
        <v>0</v>
      </c>
      <c r="BG736" s="377">
        <f>MAX(COUNTIF(GeoH!BC745,"Oui"),COUNTIF(GeoH!CK745,"Oui"))</f>
        <v>0</v>
      </c>
      <c r="BH736" s="354"/>
      <c r="BI736" s="377">
        <f>Trachome!Q748</f>
        <v>0</v>
      </c>
      <c r="BJ736" s="377">
        <f>Trachome!AK748</f>
        <v>0</v>
      </c>
      <c r="BK736" s="377">
        <f>Trachome!AL748</f>
        <v>0</v>
      </c>
      <c r="BL736" s="377">
        <f>Trachome!AN748</f>
        <v>0</v>
      </c>
      <c r="BM736" s="377">
        <f>Trachome!AO748</f>
        <v>0</v>
      </c>
      <c r="BN736" s="377">
        <f>Trachome!AT748</f>
        <v>0</v>
      </c>
      <c r="BO736" s="377">
        <f>Trachome!AU748</f>
        <v>0</v>
      </c>
      <c r="BP736" s="377">
        <f>Trachome!AV748</f>
        <v>0</v>
      </c>
      <c r="BQ736" s="377">
        <f>Trachome!AW748</f>
        <v>0</v>
      </c>
      <c r="BR736" s="377">
        <f>COUNTIF(Trachome!AX748,"Oui")</f>
        <v>0</v>
      </c>
      <c r="BS736" s="354"/>
      <c r="BT736" s="377">
        <f t="shared" si="123"/>
        <v>0</v>
      </c>
      <c r="BU736" s="377">
        <f t="shared" si="124"/>
        <v>0</v>
      </c>
      <c r="BV736" s="377">
        <f t="shared" si="125"/>
        <v>0</v>
      </c>
      <c r="BW736" s="377">
        <f t="shared" si="126"/>
        <v>0</v>
      </c>
      <c r="BX736" s="377">
        <f t="shared" si="127"/>
        <v>0</v>
      </c>
      <c r="BY736" s="377">
        <f t="shared" si="130"/>
        <v>0</v>
      </c>
      <c r="BZ736" s="377">
        <f t="shared" si="131"/>
        <v>0</v>
      </c>
      <c r="CA736" s="377">
        <f t="shared" si="132"/>
        <v>0</v>
      </c>
      <c r="CB736" s="377">
        <f t="shared" si="128"/>
        <v>0</v>
      </c>
      <c r="CC736" s="377">
        <f t="shared" si="129"/>
        <v>0</v>
      </c>
    </row>
    <row r="737" spans="2:81" x14ac:dyDescent="0.25">
      <c r="B737" s="169">
        <f>'Données démographiques'!B745</f>
        <v>0</v>
      </c>
      <c r="C737" s="169">
        <f>'Données démographiques'!C745</f>
        <v>0</v>
      </c>
      <c r="D737" s="170">
        <f>'Données démographiques'!D745</f>
        <v>0</v>
      </c>
      <c r="E737" s="76"/>
      <c r="F737" s="170">
        <f>FL!M744</f>
        <v>0</v>
      </c>
      <c r="G737" s="170">
        <f>FL!AE744</f>
        <v>0</v>
      </c>
      <c r="H737" s="170">
        <f>FL!AF744</f>
        <v>0</v>
      </c>
      <c r="I737" s="170">
        <f>FL!AH744</f>
        <v>0</v>
      </c>
      <c r="J737" s="170">
        <f>FL!AI744</f>
        <v>0</v>
      </c>
      <c r="K737" s="170">
        <f>FL!AK744</f>
        <v>0</v>
      </c>
      <c r="L737" s="170">
        <f>FL!AM744</f>
        <v>0</v>
      </c>
      <c r="M737" s="170">
        <f>FL!AN744</f>
        <v>0</v>
      </c>
      <c r="N737" s="170">
        <f>FL!AO744</f>
        <v>0</v>
      </c>
      <c r="O737" s="170">
        <f>FL!AP744</f>
        <v>0</v>
      </c>
      <c r="P737" s="170">
        <f>FL!AQ744</f>
        <v>0</v>
      </c>
      <c r="Q737" s="170">
        <f>COUNTIF(FL!AR744,"Oui")</f>
        <v>0</v>
      </c>
      <c r="R737" s="76"/>
      <c r="S737" s="170">
        <f>Oncho!K744</f>
        <v>0</v>
      </c>
      <c r="T737" s="170">
        <f>MAX(Oncho!AB744,Oncho!BA744)</f>
        <v>0</v>
      </c>
      <c r="U737" s="170">
        <f>MAX(Oncho!AC744,Oncho!BB744)</f>
        <v>0</v>
      </c>
      <c r="V737" s="170">
        <f>MAX(Oncho!AE744,Oncho!BD744)</f>
        <v>0</v>
      </c>
      <c r="W737" s="170">
        <f>MAX(Oncho!AF744,Oncho!BE744)</f>
        <v>0</v>
      </c>
      <c r="X737" s="170">
        <f>MAX(Oncho!AG744,Oncho!BF744)</f>
        <v>0</v>
      </c>
      <c r="Y737" s="170">
        <f>MAX(Oncho!AH744,Oncho!BG744)</f>
        <v>0</v>
      </c>
      <c r="Z737" s="170">
        <f>MAX(Oncho!AI744,Oncho!BH744)</f>
        <v>0</v>
      </c>
      <c r="AA737" s="170">
        <f>MAX(Oncho!AJ744,Oncho!BI744)</f>
        <v>0</v>
      </c>
      <c r="AB737" s="170">
        <f>MAX(COUNTIF(Oncho!AK744,"Oui"),COUNTIF(Oncho!BJ744,"Oui"))</f>
        <v>0</v>
      </c>
      <c r="AC737" s="76"/>
      <c r="AD737" s="170">
        <f>SCH!P746</f>
        <v>0</v>
      </c>
      <c r="AE737" s="170">
        <f>SCH!AI746</f>
        <v>0</v>
      </c>
      <c r="AF737" s="170">
        <f>SCH!AJ746</f>
        <v>0</v>
      </c>
      <c r="AG737" s="170">
        <f>SCH!AN746</f>
        <v>0</v>
      </c>
      <c r="AH737" s="170">
        <f>SCH!AO746</f>
        <v>0</v>
      </c>
      <c r="AI737" s="170">
        <f>SCH!AT746</f>
        <v>0</v>
      </c>
      <c r="AJ737" s="170">
        <f>SCH!AU746</f>
        <v>0</v>
      </c>
      <c r="AK737" s="170">
        <f>SCH!AV746</f>
        <v>0</v>
      </c>
      <c r="AL737" s="170">
        <f>SCH!AW746</f>
        <v>0</v>
      </c>
      <c r="AM737" s="170">
        <f>COUNTIF(SCH!AX746,"Oui")</f>
        <v>0</v>
      </c>
      <c r="AN737" s="76"/>
      <c r="AO737" s="170">
        <f>GeoH!P746</f>
        <v>0</v>
      </c>
      <c r="AP737" s="170">
        <f>MAX(GeoH!AK746,GeoH!BS746)</f>
        <v>0</v>
      </c>
      <c r="AQ737" s="170">
        <f>MAX(GeoH!AL746,GeoH!BT746)</f>
        <v>0</v>
      </c>
      <c r="AR737" s="170">
        <f>MAX(GeoH!AM746,GeoH!BU746)</f>
        <v>0</v>
      </c>
      <c r="AS737" s="170">
        <f>MAX(GeoH!AN746,GeoH!BV746)</f>
        <v>0</v>
      </c>
      <c r="AT737" s="170">
        <f>MAX(GeoH!AO746,GeoH!BW746)</f>
        <v>0</v>
      </c>
      <c r="AU737" s="170">
        <f>MAX(GeoH!AQ746,GeoH!BY746)</f>
        <v>0</v>
      </c>
      <c r="AV737" s="170">
        <f>MAX(GeoH!AR746,GeoH!BZ746)</f>
        <v>0</v>
      </c>
      <c r="AW737" s="170">
        <f>MAX(GeoH!AS746,GeoH!CA746)</f>
        <v>0</v>
      </c>
      <c r="AX737" s="170">
        <f>MAX(GeoH!AT746,GeoH!CB746)</f>
        <v>0</v>
      </c>
      <c r="AY737" s="170">
        <f>MAX(GeoH!AU746,GeoH!CC746)</f>
        <v>0</v>
      </c>
      <c r="AZ737" s="170">
        <f>MAX(GeoH!AV746,GeoH!CD746)</f>
        <v>0</v>
      </c>
      <c r="BA737" s="170">
        <f>MAX(GeoH!AW746,GeoH!CE746)</f>
        <v>0</v>
      </c>
      <c r="BB737" s="170">
        <f>MAX(GeoH!AX746,GeoH!CF746)</f>
        <v>0</v>
      </c>
      <c r="BC737" s="170">
        <f>MAX(GeoH!AY746,GeoH!CG746)</f>
        <v>0</v>
      </c>
      <c r="BD737" s="170">
        <f>MAX(GeoH!AZ746,GeoH!CH746)</f>
        <v>0</v>
      </c>
      <c r="BE737" s="170">
        <f>MAX(GeoH!BA746,GeoH!CI746)</f>
        <v>0</v>
      </c>
      <c r="BF737" s="170">
        <f>MAX(GeoH!BB746,GeoH!CJ746)</f>
        <v>0</v>
      </c>
      <c r="BG737" s="170">
        <f>MAX(COUNTIF(GeoH!BC746,"Oui"),COUNTIF(GeoH!CK746,"Oui"))</f>
        <v>0</v>
      </c>
      <c r="BH737" s="76"/>
      <c r="BI737" s="170">
        <f>Trachome!Q749</f>
        <v>0</v>
      </c>
      <c r="BJ737" s="170">
        <f>Trachome!AK749</f>
        <v>0</v>
      </c>
      <c r="BK737" s="170">
        <f>Trachome!AL749</f>
        <v>0</v>
      </c>
      <c r="BL737" s="170">
        <f>Trachome!AN749</f>
        <v>0</v>
      </c>
      <c r="BM737" s="170">
        <f>Trachome!AO749</f>
        <v>0</v>
      </c>
      <c r="BN737" s="170">
        <f>Trachome!AT749</f>
        <v>0</v>
      </c>
      <c r="BO737" s="170">
        <f>Trachome!AU749</f>
        <v>0</v>
      </c>
      <c r="BP737" s="170">
        <f>Trachome!AV749</f>
        <v>0</v>
      </c>
      <c r="BQ737" s="170">
        <f>Trachome!AW749</f>
        <v>0</v>
      </c>
      <c r="BR737" s="170">
        <f>COUNTIF(Trachome!AX749,"Oui")</f>
        <v>0</v>
      </c>
      <c r="BS737" s="76"/>
      <c r="BT737" s="170">
        <f t="shared" si="123"/>
        <v>0</v>
      </c>
      <c r="BU737" s="170">
        <f t="shared" si="124"/>
        <v>0</v>
      </c>
      <c r="BV737" s="170">
        <f t="shared" si="125"/>
        <v>0</v>
      </c>
      <c r="BW737" s="170">
        <f t="shared" si="126"/>
        <v>0</v>
      </c>
      <c r="BX737" s="170">
        <f t="shared" si="127"/>
        <v>0</v>
      </c>
      <c r="BY737" s="170">
        <f t="shared" si="130"/>
        <v>0</v>
      </c>
      <c r="BZ737" s="170">
        <f t="shared" si="131"/>
        <v>0</v>
      </c>
      <c r="CA737" s="170">
        <f t="shared" si="132"/>
        <v>0</v>
      </c>
      <c r="CB737" s="170">
        <f t="shared" si="128"/>
        <v>0</v>
      </c>
      <c r="CC737" s="170">
        <f t="shared" si="129"/>
        <v>0</v>
      </c>
    </row>
    <row r="738" spans="2:81" x14ac:dyDescent="0.25">
      <c r="B738" s="376">
        <f>'Données démographiques'!B746</f>
        <v>0</v>
      </c>
      <c r="C738" s="376">
        <f>'Données démographiques'!C746</f>
        <v>0</v>
      </c>
      <c r="D738" s="377">
        <f>'Données démographiques'!D746</f>
        <v>0</v>
      </c>
      <c r="E738" s="354"/>
      <c r="F738" s="377">
        <f>FL!M745</f>
        <v>0</v>
      </c>
      <c r="G738" s="377">
        <f>FL!AE745</f>
        <v>0</v>
      </c>
      <c r="H738" s="377">
        <f>FL!AF745</f>
        <v>0</v>
      </c>
      <c r="I738" s="377">
        <f>FL!AH745</f>
        <v>0</v>
      </c>
      <c r="J738" s="377">
        <f>FL!AI745</f>
        <v>0</v>
      </c>
      <c r="K738" s="377">
        <f>FL!AK745</f>
        <v>0</v>
      </c>
      <c r="L738" s="377">
        <f>FL!AM745</f>
        <v>0</v>
      </c>
      <c r="M738" s="377">
        <f>FL!AN745</f>
        <v>0</v>
      </c>
      <c r="N738" s="377">
        <f>FL!AO745</f>
        <v>0</v>
      </c>
      <c r="O738" s="377">
        <f>FL!AP745</f>
        <v>0</v>
      </c>
      <c r="P738" s="377">
        <f>FL!AQ745</f>
        <v>0</v>
      </c>
      <c r="Q738" s="377">
        <f>COUNTIF(FL!AR745,"Oui")</f>
        <v>0</v>
      </c>
      <c r="R738" s="354"/>
      <c r="S738" s="377">
        <f>Oncho!K745</f>
        <v>0</v>
      </c>
      <c r="T738" s="377">
        <f>MAX(Oncho!AB745,Oncho!BA745)</f>
        <v>0</v>
      </c>
      <c r="U738" s="377">
        <f>MAX(Oncho!AC745,Oncho!BB745)</f>
        <v>0</v>
      </c>
      <c r="V738" s="377">
        <f>MAX(Oncho!AE745,Oncho!BD745)</f>
        <v>0</v>
      </c>
      <c r="W738" s="377">
        <f>MAX(Oncho!AF745,Oncho!BE745)</f>
        <v>0</v>
      </c>
      <c r="X738" s="377">
        <f>MAX(Oncho!AG745,Oncho!BF745)</f>
        <v>0</v>
      </c>
      <c r="Y738" s="377">
        <f>MAX(Oncho!AH745,Oncho!BG745)</f>
        <v>0</v>
      </c>
      <c r="Z738" s="377">
        <f>MAX(Oncho!AI745,Oncho!BH745)</f>
        <v>0</v>
      </c>
      <c r="AA738" s="377">
        <f>MAX(Oncho!AJ745,Oncho!BI745)</f>
        <v>0</v>
      </c>
      <c r="AB738" s="377">
        <f>MAX(COUNTIF(Oncho!AK745,"Oui"),COUNTIF(Oncho!BJ745,"Oui"))</f>
        <v>0</v>
      </c>
      <c r="AC738" s="354"/>
      <c r="AD738" s="377">
        <f>SCH!P747</f>
        <v>0</v>
      </c>
      <c r="AE738" s="377">
        <f>SCH!AI747</f>
        <v>0</v>
      </c>
      <c r="AF738" s="377">
        <f>SCH!AJ747</f>
        <v>0</v>
      </c>
      <c r="AG738" s="377">
        <f>SCH!AN747</f>
        <v>0</v>
      </c>
      <c r="AH738" s="377">
        <f>SCH!AO747</f>
        <v>0</v>
      </c>
      <c r="AI738" s="377">
        <f>SCH!AT747</f>
        <v>0</v>
      </c>
      <c r="AJ738" s="377">
        <f>SCH!AU747</f>
        <v>0</v>
      </c>
      <c r="AK738" s="377">
        <f>SCH!AV747</f>
        <v>0</v>
      </c>
      <c r="AL738" s="377">
        <f>SCH!AW747</f>
        <v>0</v>
      </c>
      <c r="AM738" s="377">
        <f>COUNTIF(SCH!AX747,"Oui")</f>
        <v>0</v>
      </c>
      <c r="AN738" s="354"/>
      <c r="AO738" s="377">
        <f>GeoH!P747</f>
        <v>0</v>
      </c>
      <c r="AP738" s="377">
        <f>MAX(GeoH!AK747,GeoH!BS747)</f>
        <v>0</v>
      </c>
      <c r="AQ738" s="377">
        <f>MAX(GeoH!AL747,GeoH!BT747)</f>
        <v>0</v>
      </c>
      <c r="AR738" s="377">
        <f>MAX(GeoH!AM747,GeoH!BU747)</f>
        <v>0</v>
      </c>
      <c r="AS738" s="377">
        <f>MAX(GeoH!AN747,GeoH!BV747)</f>
        <v>0</v>
      </c>
      <c r="AT738" s="377">
        <f>MAX(GeoH!AO747,GeoH!BW747)</f>
        <v>0</v>
      </c>
      <c r="AU738" s="377">
        <f>MAX(GeoH!AQ747,GeoH!BY747)</f>
        <v>0</v>
      </c>
      <c r="AV738" s="377">
        <f>MAX(GeoH!AR747,GeoH!BZ747)</f>
        <v>0</v>
      </c>
      <c r="AW738" s="377">
        <f>MAX(GeoH!AS747,GeoH!CA747)</f>
        <v>0</v>
      </c>
      <c r="AX738" s="377">
        <f>MAX(GeoH!AT747,GeoH!CB747)</f>
        <v>0</v>
      </c>
      <c r="AY738" s="377">
        <f>MAX(GeoH!AU747,GeoH!CC747)</f>
        <v>0</v>
      </c>
      <c r="AZ738" s="377">
        <f>MAX(GeoH!AV747,GeoH!CD747)</f>
        <v>0</v>
      </c>
      <c r="BA738" s="377">
        <f>MAX(GeoH!AW747,GeoH!CE747)</f>
        <v>0</v>
      </c>
      <c r="BB738" s="377">
        <f>MAX(GeoH!AX747,GeoH!CF747)</f>
        <v>0</v>
      </c>
      <c r="BC738" s="377">
        <f>MAX(GeoH!AY747,GeoH!CG747)</f>
        <v>0</v>
      </c>
      <c r="BD738" s="377">
        <f>MAX(GeoH!AZ747,GeoH!CH747)</f>
        <v>0</v>
      </c>
      <c r="BE738" s="377">
        <f>MAX(GeoH!BA747,GeoH!CI747)</f>
        <v>0</v>
      </c>
      <c r="BF738" s="377">
        <f>MAX(GeoH!BB747,GeoH!CJ747)</f>
        <v>0</v>
      </c>
      <c r="BG738" s="377">
        <f>MAX(COUNTIF(GeoH!BC747,"Oui"),COUNTIF(GeoH!CK747,"Oui"))</f>
        <v>0</v>
      </c>
      <c r="BH738" s="354"/>
      <c r="BI738" s="377">
        <f>Trachome!Q750</f>
        <v>0</v>
      </c>
      <c r="BJ738" s="377">
        <f>Trachome!AK750</f>
        <v>0</v>
      </c>
      <c r="BK738" s="377">
        <f>Trachome!AL750</f>
        <v>0</v>
      </c>
      <c r="BL738" s="377">
        <f>Trachome!AN750</f>
        <v>0</v>
      </c>
      <c r="BM738" s="377">
        <f>Trachome!AO750</f>
        <v>0</v>
      </c>
      <c r="BN738" s="377">
        <f>Trachome!AT750</f>
        <v>0</v>
      </c>
      <c r="BO738" s="377">
        <f>Trachome!AU750</f>
        <v>0</v>
      </c>
      <c r="BP738" s="377">
        <f>Trachome!AV750</f>
        <v>0</v>
      </c>
      <c r="BQ738" s="377">
        <f>Trachome!AW750</f>
        <v>0</v>
      </c>
      <c r="BR738" s="377">
        <f>COUNTIF(Trachome!AX750,"Oui")</f>
        <v>0</v>
      </c>
      <c r="BS738" s="354"/>
      <c r="BT738" s="377">
        <f t="shared" si="123"/>
        <v>0</v>
      </c>
      <c r="BU738" s="377">
        <f t="shared" si="124"/>
        <v>0</v>
      </c>
      <c r="BV738" s="377">
        <f t="shared" si="125"/>
        <v>0</v>
      </c>
      <c r="BW738" s="377">
        <f t="shared" si="126"/>
        <v>0</v>
      </c>
      <c r="BX738" s="377">
        <f t="shared" si="127"/>
        <v>0</v>
      </c>
      <c r="BY738" s="377">
        <f t="shared" si="130"/>
        <v>0</v>
      </c>
      <c r="BZ738" s="377">
        <f t="shared" si="131"/>
        <v>0</v>
      </c>
      <c r="CA738" s="377">
        <f t="shared" si="132"/>
        <v>0</v>
      </c>
      <c r="CB738" s="377">
        <f t="shared" si="128"/>
        <v>0</v>
      </c>
      <c r="CC738" s="377">
        <f t="shared" si="129"/>
        <v>0</v>
      </c>
    </row>
    <row r="739" spans="2:81" x14ac:dyDescent="0.25">
      <c r="B739" s="169">
        <f>'Données démographiques'!B747</f>
        <v>0</v>
      </c>
      <c r="C739" s="169">
        <f>'Données démographiques'!C747</f>
        <v>0</v>
      </c>
      <c r="D739" s="170">
        <f>'Données démographiques'!D747</f>
        <v>0</v>
      </c>
      <c r="E739" s="76"/>
      <c r="F739" s="170">
        <f>FL!M746</f>
        <v>0</v>
      </c>
      <c r="G739" s="170">
        <f>FL!AE746</f>
        <v>0</v>
      </c>
      <c r="H739" s="170">
        <f>FL!AF746</f>
        <v>0</v>
      </c>
      <c r="I739" s="170">
        <f>FL!AH746</f>
        <v>0</v>
      </c>
      <c r="J739" s="170">
        <f>FL!AI746</f>
        <v>0</v>
      </c>
      <c r="K739" s="170">
        <f>FL!AK746</f>
        <v>0</v>
      </c>
      <c r="L739" s="170">
        <f>FL!AM746</f>
        <v>0</v>
      </c>
      <c r="M739" s="170">
        <f>FL!AN746</f>
        <v>0</v>
      </c>
      <c r="N739" s="170">
        <f>FL!AO746</f>
        <v>0</v>
      </c>
      <c r="O739" s="170">
        <f>FL!AP746</f>
        <v>0</v>
      </c>
      <c r="P739" s="170">
        <f>FL!AQ746</f>
        <v>0</v>
      </c>
      <c r="Q739" s="170">
        <f>COUNTIF(FL!AR746,"Oui")</f>
        <v>0</v>
      </c>
      <c r="R739" s="76"/>
      <c r="S739" s="170">
        <f>Oncho!K746</f>
        <v>0</v>
      </c>
      <c r="T739" s="170">
        <f>MAX(Oncho!AB746,Oncho!BA746)</f>
        <v>0</v>
      </c>
      <c r="U739" s="170">
        <f>MAX(Oncho!AC746,Oncho!BB746)</f>
        <v>0</v>
      </c>
      <c r="V739" s="170">
        <f>MAX(Oncho!AE746,Oncho!BD746)</f>
        <v>0</v>
      </c>
      <c r="W739" s="170">
        <f>MAX(Oncho!AF746,Oncho!BE746)</f>
        <v>0</v>
      </c>
      <c r="X739" s="170">
        <f>MAX(Oncho!AG746,Oncho!BF746)</f>
        <v>0</v>
      </c>
      <c r="Y739" s="170">
        <f>MAX(Oncho!AH746,Oncho!BG746)</f>
        <v>0</v>
      </c>
      <c r="Z739" s="170">
        <f>MAX(Oncho!AI746,Oncho!BH746)</f>
        <v>0</v>
      </c>
      <c r="AA739" s="170">
        <f>MAX(Oncho!AJ746,Oncho!BI746)</f>
        <v>0</v>
      </c>
      <c r="AB739" s="170">
        <f>MAX(COUNTIF(Oncho!AK746,"Oui"),COUNTIF(Oncho!BJ746,"Oui"))</f>
        <v>0</v>
      </c>
      <c r="AC739" s="76"/>
      <c r="AD739" s="170">
        <f>SCH!P748</f>
        <v>0</v>
      </c>
      <c r="AE739" s="170">
        <f>SCH!AI748</f>
        <v>0</v>
      </c>
      <c r="AF739" s="170">
        <f>SCH!AJ748</f>
        <v>0</v>
      </c>
      <c r="AG739" s="170">
        <f>SCH!AN748</f>
        <v>0</v>
      </c>
      <c r="AH739" s="170">
        <f>SCH!AO748</f>
        <v>0</v>
      </c>
      <c r="AI739" s="170">
        <f>SCH!AT748</f>
        <v>0</v>
      </c>
      <c r="AJ739" s="170">
        <f>SCH!AU748</f>
        <v>0</v>
      </c>
      <c r="AK739" s="170">
        <f>SCH!AV748</f>
        <v>0</v>
      </c>
      <c r="AL739" s="170">
        <f>SCH!AW748</f>
        <v>0</v>
      </c>
      <c r="AM739" s="170">
        <f>COUNTIF(SCH!AX748,"Oui")</f>
        <v>0</v>
      </c>
      <c r="AN739" s="76"/>
      <c r="AO739" s="170">
        <f>GeoH!P748</f>
        <v>0</v>
      </c>
      <c r="AP739" s="170">
        <f>MAX(GeoH!AK748,GeoH!BS748)</f>
        <v>0</v>
      </c>
      <c r="AQ739" s="170">
        <f>MAX(GeoH!AL748,GeoH!BT748)</f>
        <v>0</v>
      </c>
      <c r="AR739" s="170">
        <f>MAX(GeoH!AM748,GeoH!BU748)</f>
        <v>0</v>
      </c>
      <c r="AS739" s="170">
        <f>MAX(GeoH!AN748,GeoH!BV748)</f>
        <v>0</v>
      </c>
      <c r="AT739" s="170">
        <f>MAX(GeoH!AO748,GeoH!BW748)</f>
        <v>0</v>
      </c>
      <c r="AU739" s="170">
        <f>MAX(GeoH!AQ748,GeoH!BY748)</f>
        <v>0</v>
      </c>
      <c r="AV739" s="170">
        <f>MAX(GeoH!AR748,GeoH!BZ748)</f>
        <v>0</v>
      </c>
      <c r="AW739" s="170">
        <f>MAX(GeoH!AS748,GeoH!CA748)</f>
        <v>0</v>
      </c>
      <c r="AX739" s="170">
        <f>MAX(GeoH!AT748,GeoH!CB748)</f>
        <v>0</v>
      </c>
      <c r="AY739" s="170">
        <f>MAX(GeoH!AU748,GeoH!CC748)</f>
        <v>0</v>
      </c>
      <c r="AZ739" s="170">
        <f>MAX(GeoH!AV748,GeoH!CD748)</f>
        <v>0</v>
      </c>
      <c r="BA739" s="170">
        <f>MAX(GeoH!AW748,GeoH!CE748)</f>
        <v>0</v>
      </c>
      <c r="BB739" s="170">
        <f>MAX(GeoH!AX748,GeoH!CF748)</f>
        <v>0</v>
      </c>
      <c r="BC739" s="170">
        <f>MAX(GeoH!AY748,GeoH!CG748)</f>
        <v>0</v>
      </c>
      <c r="BD739" s="170">
        <f>MAX(GeoH!AZ748,GeoH!CH748)</f>
        <v>0</v>
      </c>
      <c r="BE739" s="170">
        <f>MAX(GeoH!BA748,GeoH!CI748)</f>
        <v>0</v>
      </c>
      <c r="BF739" s="170">
        <f>MAX(GeoH!BB748,GeoH!CJ748)</f>
        <v>0</v>
      </c>
      <c r="BG739" s="170">
        <f>MAX(COUNTIF(GeoH!BC748,"Oui"),COUNTIF(GeoH!CK748,"Oui"))</f>
        <v>0</v>
      </c>
      <c r="BH739" s="76"/>
      <c r="BI739" s="170">
        <f>Trachome!Q751</f>
        <v>0</v>
      </c>
      <c r="BJ739" s="170">
        <f>Trachome!AK751</f>
        <v>0</v>
      </c>
      <c r="BK739" s="170">
        <f>Trachome!AL751</f>
        <v>0</v>
      </c>
      <c r="BL739" s="170">
        <f>Trachome!AN751</f>
        <v>0</v>
      </c>
      <c r="BM739" s="170">
        <f>Trachome!AO751</f>
        <v>0</v>
      </c>
      <c r="BN739" s="170">
        <f>Trachome!AT751</f>
        <v>0</v>
      </c>
      <c r="BO739" s="170">
        <f>Trachome!AU751</f>
        <v>0</v>
      </c>
      <c r="BP739" s="170">
        <f>Trachome!AV751</f>
        <v>0</v>
      </c>
      <c r="BQ739" s="170">
        <f>Trachome!AW751</f>
        <v>0</v>
      </c>
      <c r="BR739" s="170">
        <f>COUNTIF(Trachome!AX751,"Oui")</f>
        <v>0</v>
      </c>
      <c r="BS739" s="76"/>
      <c r="BT739" s="170">
        <f t="shared" si="123"/>
        <v>0</v>
      </c>
      <c r="BU739" s="170">
        <f t="shared" si="124"/>
        <v>0</v>
      </c>
      <c r="BV739" s="170">
        <f t="shared" si="125"/>
        <v>0</v>
      </c>
      <c r="BW739" s="170">
        <f t="shared" si="126"/>
        <v>0</v>
      </c>
      <c r="BX739" s="170">
        <f t="shared" si="127"/>
        <v>0</v>
      </c>
      <c r="BY739" s="170">
        <f t="shared" si="130"/>
        <v>0</v>
      </c>
      <c r="BZ739" s="170">
        <f t="shared" si="131"/>
        <v>0</v>
      </c>
      <c r="CA739" s="170">
        <f t="shared" si="132"/>
        <v>0</v>
      </c>
      <c r="CB739" s="170">
        <f t="shared" si="128"/>
        <v>0</v>
      </c>
      <c r="CC739" s="170">
        <f t="shared" si="129"/>
        <v>0</v>
      </c>
    </row>
    <row r="740" spans="2:81" x14ac:dyDescent="0.25">
      <c r="B740" s="376">
        <f>'Données démographiques'!B748</f>
        <v>0</v>
      </c>
      <c r="C740" s="376">
        <f>'Données démographiques'!C748</f>
        <v>0</v>
      </c>
      <c r="D740" s="377">
        <f>'Données démographiques'!D748</f>
        <v>0</v>
      </c>
      <c r="E740" s="354"/>
      <c r="F740" s="377">
        <f>FL!M747</f>
        <v>0</v>
      </c>
      <c r="G740" s="377">
        <f>FL!AE747</f>
        <v>0</v>
      </c>
      <c r="H740" s="377">
        <f>FL!AF747</f>
        <v>0</v>
      </c>
      <c r="I740" s="377">
        <f>FL!AH747</f>
        <v>0</v>
      </c>
      <c r="J740" s="377">
        <f>FL!AI747</f>
        <v>0</v>
      </c>
      <c r="K740" s="377">
        <f>FL!AK747</f>
        <v>0</v>
      </c>
      <c r="L740" s="377">
        <f>FL!AM747</f>
        <v>0</v>
      </c>
      <c r="M740" s="377">
        <f>FL!AN747</f>
        <v>0</v>
      </c>
      <c r="N740" s="377">
        <f>FL!AO747</f>
        <v>0</v>
      </c>
      <c r="O740" s="377">
        <f>FL!AP747</f>
        <v>0</v>
      </c>
      <c r="P740" s="377">
        <f>FL!AQ747</f>
        <v>0</v>
      </c>
      <c r="Q740" s="377">
        <f>COUNTIF(FL!AR747,"Oui")</f>
        <v>0</v>
      </c>
      <c r="R740" s="354"/>
      <c r="S740" s="377">
        <f>Oncho!K747</f>
        <v>0</v>
      </c>
      <c r="T740" s="377">
        <f>MAX(Oncho!AB747,Oncho!BA747)</f>
        <v>0</v>
      </c>
      <c r="U740" s="377">
        <f>MAX(Oncho!AC747,Oncho!BB747)</f>
        <v>0</v>
      </c>
      <c r="V740" s="377">
        <f>MAX(Oncho!AE747,Oncho!BD747)</f>
        <v>0</v>
      </c>
      <c r="W740" s="377">
        <f>MAX(Oncho!AF747,Oncho!BE747)</f>
        <v>0</v>
      </c>
      <c r="X740" s="377">
        <f>MAX(Oncho!AG747,Oncho!BF747)</f>
        <v>0</v>
      </c>
      <c r="Y740" s="377">
        <f>MAX(Oncho!AH747,Oncho!BG747)</f>
        <v>0</v>
      </c>
      <c r="Z740" s="377">
        <f>MAX(Oncho!AI747,Oncho!BH747)</f>
        <v>0</v>
      </c>
      <c r="AA740" s="377">
        <f>MAX(Oncho!AJ747,Oncho!BI747)</f>
        <v>0</v>
      </c>
      <c r="AB740" s="377">
        <f>MAX(COUNTIF(Oncho!AK747,"Oui"),COUNTIF(Oncho!BJ747,"Oui"))</f>
        <v>0</v>
      </c>
      <c r="AC740" s="354"/>
      <c r="AD740" s="377">
        <f>SCH!P749</f>
        <v>0</v>
      </c>
      <c r="AE740" s="377">
        <f>SCH!AI749</f>
        <v>0</v>
      </c>
      <c r="AF740" s="377">
        <f>SCH!AJ749</f>
        <v>0</v>
      </c>
      <c r="AG740" s="377">
        <f>SCH!AN749</f>
        <v>0</v>
      </c>
      <c r="AH740" s="377">
        <f>SCH!AO749</f>
        <v>0</v>
      </c>
      <c r="AI740" s="377">
        <f>SCH!AT749</f>
        <v>0</v>
      </c>
      <c r="AJ740" s="377">
        <f>SCH!AU749</f>
        <v>0</v>
      </c>
      <c r="AK740" s="377">
        <f>SCH!AV749</f>
        <v>0</v>
      </c>
      <c r="AL740" s="377">
        <f>SCH!AW749</f>
        <v>0</v>
      </c>
      <c r="AM740" s="377">
        <f>COUNTIF(SCH!AX749,"Oui")</f>
        <v>0</v>
      </c>
      <c r="AN740" s="354"/>
      <c r="AO740" s="377">
        <f>GeoH!P749</f>
        <v>0</v>
      </c>
      <c r="AP740" s="377">
        <f>MAX(GeoH!AK749,GeoH!BS749)</f>
        <v>0</v>
      </c>
      <c r="AQ740" s="377">
        <f>MAX(GeoH!AL749,GeoH!BT749)</f>
        <v>0</v>
      </c>
      <c r="AR740" s="377">
        <f>MAX(GeoH!AM749,GeoH!BU749)</f>
        <v>0</v>
      </c>
      <c r="AS740" s="377">
        <f>MAX(GeoH!AN749,GeoH!BV749)</f>
        <v>0</v>
      </c>
      <c r="AT740" s="377">
        <f>MAX(GeoH!AO749,GeoH!BW749)</f>
        <v>0</v>
      </c>
      <c r="AU740" s="377">
        <f>MAX(GeoH!AQ749,GeoH!BY749)</f>
        <v>0</v>
      </c>
      <c r="AV740" s="377">
        <f>MAX(GeoH!AR749,GeoH!BZ749)</f>
        <v>0</v>
      </c>
      <c r="AW740" s="377">
        <f>MAX(GeoH!AS749,GeoH!CA749)</f>
        <v>0</v>
      </c>
      <c r="AX740" s="377">
        <f>MAX(GeoH!AT749,GeoH!CB749)</f>
        <v>0</v>
      </c>
      <c r="AY740" s="377">
        <f>MAX(GeoH!AU749,GeoH!CC749)</f>
        <v>0</v>
      </c>
      <c r="AZ740" s="377">
        <f>MAX(GeoH!AV749,GeoH!CD749)</f>
        <v>0</v>
      </c>
      <c r="BA740" s="377">
        <f>MAX(GeoH!AW749,GeoH!CE749)</f>
        <v>0</v>
      </c>
      <c r="BB740" s="377">
        <f>MAX(GeoH!AX749,GeoH!CF749)</f>
        <v>0</v>
      </c>
      <c r="BC740" s="377">
        <f>MAX(GeoH!AY749,GeoH!CG749)</f>
        <v>0</v>
      </c>
      <c r="BD740" s="377">
        <f>MAX(GeoH!AZ749,GeoH!CH749)</f>
        <v>0</v>
      </c>
      <c r="BE740" s="377">
        <f>MAX(GeoH!BA749,GeoH!CI749)</f>
        <v>0</v>
      </c>
      <c r="BF740" s="377">
        <f>MAX(GeoH!BB749,GeoH!CJ749)</f>
        <v>0</v>
      </c>
      <c r="BG740" s="377">
        <f>MAX(COUNTIF(GeoH!BC749,"Oui"),COUNTIF(GeoH!CK749,"Oui"))</f>
        <v>0</v>
      </c>
      <c r="BH740" s="354"/>
      <c r="BI740" s="377">
        <f>Trachome!Q752</f>
        <v>0</v>
      </c>
      <c r="BJ740" s="377">
        <f>Trachome!AK752</f>
        <v>0</v>
      </c>
      <c r="BK740" s="377">
        <f>Trachome!AL752</f>
        <v>0</v>
      </c>
      <c r="BL740" s="377">
        <f>Trachome!AN752</f>
        <v>0</v>
      </c>
      <c r="BM740" s="377">
        <f>Trachome!AO752</f>
        <v>0</v>
      </c>
      <c r="BN740" s="377">
        <f>Trachome!AT752</f>
        <v>0</v>
      </c>
      <c r="BO740" s="377">
        <f>Trachome!AU752</f>
        <v>0</v>
      </c>
      <c r="BP740" s="377">
        <f>Trachome!AV752</f>
        <v>0</v>
      </c>
      <c r="BQ740" s="377">
        <f>Trachome!AW752</f>
        <v>0</v>
      </c>
      <c r="BR740" s="377">
        <f>COUNTIF(Trachome!AX752,"Oui")</f>
        <v>0</v>
      </c>
      <c r="BS740" s="354"/>
      <c r="BT740" s="377">
        <f t="shared" si="123"/>
        <v>0</v>
      </c>
      <c r="BU740" s="377">
        <f t="shared" si="124"/>
        <v>0</v>
      </c>
      <c r="BV740" s="377">
        <f t="shared" si="125"/>
        <v>0</v>
      </c>
      <c r="BW740" s="377">
        <f t="shared" si="126"/>
        <v>0</v>
      </c>
      <c r="BX740" s="377">
        <f t="shared" si="127"/>
        <v>0</v>
      </c>
      <c r="BY740" s="377">
        <f t="shared" si="130"/>
        <v>0</v>
      </c>
      <c r="BZ740" s="377">
        <f t="shared" si="131"/>
        <v>0</v>
      </c>
      <c r="CA740" s="377">
        <f t="shared" si="132"/>
        <v>0</v>
      </c>
      <c r="CB740" s="377">
        <f t="shared" si="128"/>
        <v>0</v>
      </c>
      <c r="CC740" s="377">
        <f t="shared" si="129"/>
        <v>0</v>
      </c>
    </row>
    <row r="741" spans="2:81" x14ac:dyDescent="0.25">
      <c r="B741" s="169">
        <f>'Données démographiques'!B749</f>
        <v>0</v>
      </c>
      <c r="C741" s="169">
        <f>'Données démographiques'!C749</f>
        <v>0</v>
      </c>
      <c r="D741" s="170">
        <f>'Données démographiques'!D749</f>
        <v>0</v>
      </c>
      <c r="E741" s="76"/>
      <c r="F741" s="170">
        <f>FL!M748</f>
        <v>0</v>
      </c>
      <c r="G741" s="170">
        <f>FL!AE748</f>
        <v>0</v>
      </c>
      <c r="H741" s="170">
        <f>FL!AF748</f>
        <v>0</v>
      </c>
      <c r="I741" s="170">
        <f>FL!AH748</f>
        <v>0</v>
      </c>
      <c r="J741" s="170">
        <f>FL!AI748</f>
        <v>0</v>
      </c>
      <c r="K741" s="170">
        <f>FL!AK748</f>
        <v>0</v>
      </c>
      <c r="L741" s="170">
        <f>FL!AM748</f>
        <v>0</v>
      </c>
      <c r="M741" s="170">
        <f>FL!AN748</f>
        <v>0</v>
      </c>
      <c r="N741" s="170">
        <f>FL!AO748</f>
        <v>0</v>
      </c>
      <c r="O741" s="170">
        <f>FL!AP748</f>
        <v>0</v>
      </c>
      <c r="P741" s="170">
        <f>FL!AQ748</f>
        <v>0</v>
      </c>
      <c r="Q741" s="170">
        <f>COUNTIF(FL!AR748,"Oui")</f>
        <v>0</v>
      </c>
      <c r="R741" s="76"/>
      <c r="S741" s="170">
        <f>Oncho!K748</f>
        <v>0</v>
      </c>
      <c r="T741" s="170">
        <f>MAX(Oncho!AB748,Oncho!BA748)</f>
        <v>0</v>
      </c>
      <c r="U741" s="170">
        <f>MAX(Oncho!AC748,Oncho!BB748)</f>
        <v>0</v>
      </c>
      <c r="V741" s="170">
        <f>MAX(Oncho!AE748,Oncho!BD748)</f>
        <v>0</v>
      </c>
      <c r="W741" s="170">
        <f>MAX(Oncho!AF748,Oncho!BE748)</f>
        <v>0</v>
      </c>
      <c r="X741" s="170">
        <f>MAX(Oncho!AG748,Oncho!BF748)</f>
        <v>0</v>
      </c>
      <c r="Y741" s="170">
        <f>MAX(Oncho!AH748,Oncho!BG748)</f>
        <v>0</v>
      </c>
      <c r="Z741" s="170">
        <f>MAX(Oncho!AI748,Oncho!BH748)</f>
        <v>0</v>
      </c>
      <c r="AA741" s="170">
        <f>MAX(Oncho!AJ748,Oncho!BI748)</f>
        <v>0</v>
      </c>
      <c r="AB741" s="170">
        <f>MAX(COUNTIF(Oncho!AK748,"Oui"),COUNTIF(Oncho!BJ748,"Oui"))</f>
        <v>0</v>
      </c>
      <c r="AC741" s="76"/>
      <c r="AD741" s="170">
        <f>SCH!P750</f>
        <v>0</v>
      </c>
      <c r="AE741" s="170">
        <f>SCH!AI750</f>
        <v>0</v>
      </c>
      <c r="AF741" s="170">
        <f>SCH!AJ750</f>
        <v>0</v>
      </c>
      <c r="AG741" s="170">
        <f>SCH!AN750</f>
        <v>0</v>
      </c>
      <c r="AH741" s="170">
        <f>SCH!AO750</f>
        <v>0</v>
      </c>
      <c r="AI741" s="170">
        <f>SCH!AT750</f>
        <v>0</v>
      </c>
      <c r="AJ741" s="170">
        <f>SCH!AU750</f>
        <v>0</v>
      </c>
      <c r="AK741" s="170">
        <f>SCH!AV750</f>
        <v>0</v>
      </c>
      <c r="AL741" s="170">
        <f>SCH!AW750</f>
        <v>0</v>
      </c>
      <c r="AM741" s="170">
        <f>COUNTIF(SCH!AX750,"Oui")</f>
        <v>0</v>
      </c>
      <c r="AN741" s="76"/>
      <c r="AO741" s="170">
        <f>GeoH!P750</f>
        <v>0</v>
      </c>
      <c r="AP741" s="170">
        <f>MAX(GeoH!AK750,GeoH!BS750)</f>
        <v>0</v>
      </c>
      <c r="AQ741" s="170">
        <f>MAX(GeoH!AL750,GeoH!BT750)</f>
        <v>0</v>
      </c>
      <c r="AR741" s="170">
        <f>MAX(GeoH!AM750,GeoH!BU750)</f>
        <v>0</v>
      </c>
      <c r="AS741" s="170">
        <f>MAX(GeoH!AN750,GeoH!BV750)</f>
        <v>0</v>
      </c>
      <c r="AT741" s="170">
        <f>MAX(GeoH!AO750,GeoH!BW750)</f>
        <v>0</v>
      </c>
      <c r="AU741" s="170">
        <f>MAX(GeoH!AQ750,GeoH!BY750)</f>
        <v>0</v>
      </c>
      <c r="AV741" s="170">
        <f>MAX(GeoH!AR750,GeoH!BZ750)</f>
        <v>0</v>
      </c>
      <c r="AW741" s="170">
        <f>MAX(GeoH!AS750,GeoH!CA750)</f>
        <v>0</v>
      </c>
      <c r="AX741" s="170">
        <f>MAX(GeoH!AT750,GeoH!CB750)</f>
        <v>0</v>
      </c>
      <c r="AY741" s="170">
        <f>MAX(GeoH!AU750,GeoH!CC750)</f>
        <v>0</v>
      </c>
      <c r="AZ741" s="170">
        <f>MAX(GeoH!AV750,GeoH!CD750)</f>
        <v>0</v>
      </c>
      <c r="BA741" s="170">
        <f>MAX(GeoH!AW750,GeoH!CE750)</f>
        <v>0</v>
      </c>
      <c r="BB741" s="170">
        <f>MAX(GeoH!AX750,GeoH!CF750)</f>
        <v>0</v>
      </c>
      <c r="BC741" s="170">
        <f>MAX(GeoH!AY750,GeoH!CG750)</f>
        <v>0</v>
      </c>
      <c r="BD741" s="170">
        <f>MAX(GeoH!AZ750,GeoH!CH750)</f>
        <v>0</v>
      </c>
      <c r="BE741" s="170">
        <f>MAX(GeoH!BA750,GeoH!CI750)</f>
        <v>0</v>
      </c>
      <c r="BF741" s="170">
        <f>MAX(GeoH!BB750,GeoH!CJ750)</f>
        <v>0</v>
      </c>
      <c r="BG741" s="170">
        <f>MAX(COUNTIF(GeoH!BC750,"Oui"),COUNTIF(GeoH!CK750,"Oui"))</f>
        <v>0</v>
      </c>
      <c r="BH741" s="76"/>
      <c r="BI741" s="170">
        <f>Trachome!Q753</f>
        <v>0</v>
      </c>
      <c r="BJ741" s="170">
        <f>Trachome!AK753</f>
        <v>0</v>
      </c>
      <c r="BK741" s="170">
        <f>Trachome!AL753</f>
        <v>0</v>
      </c>
      <c r="BL741" s="170">
        <f>Trachome!AN753</f>
        <v>0</v>
      </c>
      <c r="BM741" s="170">
        <f>Trachome!AO753</f>
        <v>0</v>
      </c>
      <c r="BN741" s="170">
        <f>Trachome!AT753</f>
        <v>0</v>
      </c>
      <c r="BO741" s="170">
        <f>Trachome!AU753</f>
        <v>0</v>
      </c>
      <c r="BP741" s="170">
        <f>Trachome!AV753</f>
        <v>0</v>
      </c>
      <c r="BQ741" s="170">
        <f>Trachome!AW753</f>
        <v>0</v>
      </c>
      <c r="BR741" s="170">
        <f>COUNTIF(Trachome!AX753,"Oui")</f>
        <v>0</v>
      </c>
      <c r="BS741" s="76"/>
      <c r="BT741" s="170">
        <f t="shared" si="123"/>
        <v>0</v>
      </c>
      <c r="BU741" s="170">
        <f t="shared" si="124"/>
        <v>0</v>
      </c>
      <c r="BV741" s="170">
        <f t="shared" si="125"/>
        <v>0</v>
      </c>
      <c r="BW741" s="170">
        <f t="shared" si="126"/>
        <v>0</v>
      </c>
      <c r="BX741" s="170">
        <f t="shared" si="127"/>
        <v>0</v>
      </c>
      <c r="BY741" s="170">
        <f t="shared" si="130"/>
        <v>0</v>
      </c>
      <c r="BZ741" s="170">
        <f t="shared" si="131"/>
        <v>0</v>
      </c>
      <c r="CA741" s="170">
        <f t="shared" si="132"/>
        <v>0</v>
      </c>
      <c r="CB741" s="170">
        <f t="shared" si="128"/>
        <v>0</v>
      </c>
      <c r="CC741" s="170">
        <f t="shared" si="129"/>
        <v>0</v>
      </c>
    </row>
    <row r="742" spans="2:81" x14ac:dyDescent="0.25">
      <c r="B742" s="376">
        <f>'Données démographiques'!B750</f>
        <v>0</v>
      </c>
      <c r="C742" s="376">
        <f>'Données démographiques'!C750</f>
        <v>0</v>
      </c>
      <c r="D742" s="377">
        <f>'Données démographiques'!D750</f>
        <v>0</v>
      </c>
      <c r="E742" s="354"/>
      <c r="F742" s="377">
        <f>FL!M749</f>
        <v>0</v>
      </c>
      <c r="G742" s="377">
        <f>FL!AE749</f>
        <v>0</v>
      </c>
      <c r="H742" s="377">
        <f>FL!AF749</f>
        <v>0</v>
      </c>
      <c r="I742" s="377">
        <f>FL!AH749</f>
        <v>0</v>
      </c>
      <c r="J742" s="377">
        <f>FL!AI749</f>
        <v>0</v>
      </c>
      <c r="K742" s="377">
        <f>FL!AK749</f>
        <v>0</v>
      </c>
      <c r="L742" s="377">
        <f>FL!AM749</f>
        <v>0</v>
      </c>
      <c r="M742" s="377">
        <f>FL!AN749</f>
        <v>0</v>
      </c>
      <c r="N742" s="377">
        <f>FL!AO749</f>
        <v>0</v>
      </c>
      <c r="O742" s="377">
        <f>FL!AP749</f>
        <v>0</v>
      </c>
      <c r="P742" s="377">
        <f>FL!AQ749</f>
        <v>0</v>
      </c>
      <c r="Q742" s="377">
        <f>COUNTIF(FL!AR749,"Oui")</f>
        <v>0</v>
      </c>
      <c r="R742" s="354"/>
      <c r="S742" s="377">
        <f>Oncho!K749</f>
        <v>0</v>
      </c>
      <c r="T742" s="377">
        <f>MAX(Oncho!AB749,Oncho!BA749)</f>
        <v>0</v>
      </c>
      <c r="U742" s="377">
        <f>MAX(Oncho!AC749,Oncho!BB749)</f>
        <v>0</v>
      </c>
      <c r="V742" s="377">
        <f>MAX(Oncho!AE749,Oncho!BD749)</f>
        <v>0</v>
      </c>
      <c r="W742" s="377">
        <f>MAX(Oncho!AF749,Oncho!BE749)</f>
        <v>0</v>
      </c>
      <c r="X742" s="377">
        <f>MAX(Oncho!AG749,Oncho!BF749)</f>
        <v>0</v>
      </c>
      <c r="Y742" s="377">
        <f>MAX(Oncho!AH749,Oncho!BG749)</f>
        <v>0</v>
      </c>
      <c r="Z742" s="377">
        <f>MAX(Oncho!AI749,Oncho!BH749)</f>
        <v>0</v>
      </c>
      <c r="AA742" s="377">
        <f>MAX(Oncho!AJ749,Oncho!BI749)</f>
        <v>0</v>
      </c>
      <c r="AB742" s="377">
        <f>MAX(COUNTIF(Oncho!AK749,"Oui"),COUNTIF(Oncho!BJ749,"Oui"))</f>
        <v>0</v>
      </c>
      <c r="AC742" s="354"/>
      <c r="AD742" s="377">
        <f>SCH!P751</f>
        <v>0</v>
      </c>
      <c r="AE742" s="377">
        <f>SCH!AI751</f>
        <v>0</v>
      </c>
      <c r="AF742" s="377">
        <f>SCH!AJ751</f>
        <v>0</v>
      </c>
      <c r="AG742" s="377">
        <f>SCH!AN751</f>
        <v>0</v>
      </c>
      <c r="AH742" s="377">
        <f>SCH!AO751</f>
        <v>0</v>
      </c>
      <c r="AI742" s="377">
        <f>SCH!AT751</f>
        <v>0</v>
      </c>
      <c r="AJ742" s="377">
        <f>SCH!AU751</f>
        <v>0</v>
      </c>
      <c r="AK742" s="377">
        <f>SCH!AV751</f>
        <v>0</v>
      </c>
      <c r="AL742" s="377">
        <f>SCH!AW751</f>
        <v>0</v>
      </c>
      <c r="AM742" s="377">
        <f>COUNTIF(SCH!AX751,"Oui")</f>
        <v>0</v>
      </c>
      <c r="AN742" s="354"/>
      <c r="AO742" s="377">
        <f>GeoH!P751</f>
        <v>0</v>
      </c>
      <c r="AP742" s="377">
        <f>MAX(GeoH!AK751,GeoH!BS751)</f>
        <v>0</v>
      </c>
      <c r="AQ742" s="377">
        <f>MAX(GeoH!AL751,GeoH!BT751)</f>
        <v>0</v>
      </c>
      <c r="AR742" s="377">
        <f>MAX(GeoH!AM751,GeoH!BU751)</f>
        <v>0</v>
      </c>
      <c r="AS742" s="377">
        <f>MAX(GeoH!AN751,GeoH!BV751)</f>
        <v>0</v>
      </c>
      <c r="AT742" s="377">
        <f>MAX(GeoH!AO751,GeoH!BW751)</f>
        <v>0</v>
      </c>
      <c r="AU742" s="377">
        <f>MAX(GeoH!AQ751,GeoH!BY751)</f>
        <v>0</v>
      </c>
      <c r="AV742" s="377">
        <f>MAX(GeoH!AR751,GeoH!BZ751)</f>
        <v>0</v>
      </c>
      <c r="AW742" s="377">
        <f>MAX(GeoH!AS751,GeoH!CA751)</f>
        <v>0</v>
      </c>
      <c r="AX742" s="377">
        <f>MAX(GeoH!AT751,GeoH!CB751)</f>
        <v>0</v>
      </c>
      <c r="AY742" s="377">
        <f>MAX(GeoH!AU751,GeoH!CC751)</f>
        <v>0</v>
      </c>
      <c r="AZ742" s="377">
        <f>MAX(GeoH!AV751,GeoH!CD751)</f>
        <v>0</v>
      </c>
      <c r="BA742" s="377">
        <f>MAX(GeoH!AW751,GeoH!CE751)</f>
        <v>0</v>
      </c>
      <c r="BB742" s="377">
        <f>MAX(GeoH!AX751,GeoH!CF751)</f>
        <v>0</v>
      </c>
      <c r="BC742" s="377">
        <f>MAX(GeoH!AY751,GeoH!CG751)</f>
        <v>0</v>
      </c>
      <c r="BD742" s="377">
        <f>MAX(GeoH!AZ751,GeoH!CH751)</f>
        <v>0</v>
      </c>
      <c r="BE742" s="377">
        <f>MAX(GeoH!BA751,GeoH!CI751)</f>
        <v>0</v>
      </c>
      <c r="BF742" s="377">
        <f>MAX(GeoH!BB751,GeoH!CJ751)</f>
        <v>0</v>
      </c>
      <c r="BG742" s="377">
        <f>MAX(COUNTIF(GeoH!BC751,"Oui"),COUNTIF(GeoH!CK751,"Oui"))</f>
        <v>0</v>
      </c>
      <c r="BH742" s="354"/>
      <c r="BI742" s="377">
        <f>Trachome!Q754</f>
        <v>0</v>
      </c>
      <c r="BJ742" s="377">
        <f>Trachome!AK754</f>
        <v>0</v>
      </c>
      <c r="BK742" s="377">
        <f>Trachome!AL754</f>
        <v>0</v>
      </c>
      <c r="BL742" s="377">
        <f>Trachome!AN754</f>
        <v>0</v>
      </c>
      <c r="BM742" s="377">
        <f>Trachome!AO754</f>
        <v>0</v>
      </c>
      <c r="BN742" s="377">
        <f>Trachome!AT754</f>
        <v>0</v>
      </c>
      <c r="BO742" s="377">
        <f>Trachome!AU754</f>
        <v>0</v>
      </c>
      <c r="BP742" s="377">
        <f>Trachome!AV754</f>
        <v>0</v>
      </c>
      <c r="BQ742" s="377">
        <f>Trachome!AW754</f>
        <v>0</v>
      </c>
      <c r="BR742" s="377">
        <f>COUNTIF(Trachome!AX754,"Oui")</f>
        <v>0</v>
      </c>
      <c r="BS742" s="354"/>
      <c r="BT742" s="377">
        <f t="shared" si="123"/>
        <v>0</v>
      </c>
      <c r="BU742" s="377">
        <f t="shared" si="124"/>
        <v>0</v>
      </c>
      <c r="BV742" s="377">
        <f t="shared" si="125"/>
        <v>0</v>
      </c>
      <c r="BW742" s="377">
        <f t="shared" si="126"/>
        <v>0</v>
      </c>
      <c r="BX742" s="377">
        <f t="shared" si="127"/>
        <v>0</v>
      </c>
      <c r="BY742" s="377">
        <f t="shared" si="130"/>
        <v>0</v>
      </c>
      <c r="BZ742" s="377">
        <f t="shared" si="131"/>
        <v>0</v>
      </c>
      <c r="CA742" s="377">
        <f t="shared" si="132"/>
        <v>0</v>
      </c>
      <c r="CB742" s="377">
        <f t="shared" si="128"/>
        <v>0</v>
      </c>
      <c r="CC742" s="377">
        <f t="shared" si="129"/>
        <v>0</v>
      </c>
    </row>
    <row r="743" spans="2:81" x14ac:dyDescent="0.25">
      <c r="B743" s="169">
        <f>'Données démographiques'!B751</f>
        <v>0</v>
      </c>
      <c r="C743" s="169">
        <f>'Données démographiques'!C751</f>
        <v>0</v>
      </c>
      <c r="D743" s="170">
        <f>'Données démographiques'!D751</f>
        <v>0</v>
      </c>
      <c r="E743" s="76"/>
      <c r="F743" s="170">
        <f>FL!M750</f>
        <v>0</v>
      </c>
      <c r="G743" s="170">
        <f>FL!AE750</f>
        <v>0</v>
      </c>
      <c r="H743" s="170">
        <f>FL!AF750</f>
        <v>0</v>
      </c>
      <c r="I743" s="170">
        <f>FL!AH750</f>
        <v>0</v>
      </c>
      <c r="J743" s="170">
        <f>FL!AI750</f>
        <v>0</v>
      </c>
      <c r="K743" s="170">
        <f>FL!AK750</f>
        <v>0</v>
      </c>
      <c r="L743" s="170">
        <f>FL!AM750</f>
        <v>0</v>
      </c>
      <c r="M743" s="170">
        <f>FL!AN750</f>
        <v>0</v>
      </c>
      <c r="N743" s="170">
        <f>FL!AO750</f>
        <v>0</v>
      </c>
      <c r="O743" s="170">
        <f>FL!AP750</f>
        <v>0</v>
      </c>
      <c r="P743" s="170">
        <f>FL!AQ750</f>
        <v>0</v>
      </c>
      <c r="Q743" s="170">
        <f>COUNTIF(FL!AR750,"Oui")</f>
        <v>0</v>
      </c>
      <c r="R743" s="76"/>
      <c r="S743" s="170">
        <f>Oncho!K750</f>
        <v>0</v>
      </c>
      <c r="T743" s="170">
        <f>MAX(Oncho!AB750,Oncho!BA750)</f>
        <v>0</v>
      </c>
      <c r="U743" s="170">
        <f>MAX(Oncho!AC750,Oncho!BB750)</f>
        <v>0</v>
      </c>
      <c r="V743" s="170">
        <f>MAX(Oncho!AE750,Oncho!BD750)</f>
        <v>0</v>
      </c>
      <c r="W743" s="170">
        <f>MAX(Oncho!AF750,Oncho!BE750)</f>
        <v>0</v>
      </c>
      <c r="X743" s="170">
        <f>MAX(Oncho!AG750,Oncho!BF750)</f>
        <v>0</v>
      </c>
      <c r="Y743" s="170">
        <f>MAX(Oncho!AH750,Oncho!BG750)</f>
        <v>0</v>
      </c>
      <c r="Z743" s="170">
        <f>MAX(Oncho!AI750,Oncho!BH750)</f>
        <v>0</v>
      </c>
      <c r="AA743" s="170">
        <f>MAX(Oncho!AJ750,Oncho!BI750)</f>
        <v>0</v>
      </c>
      <c r="AB743" s="170">
        <f>MAX(COUNTIF(Oncho!AK750,"Oui"),COUNTIF(Oncho!BJ750,"Oui"))</f>
        <v>0</v>
      </c>
      <c r="AC743" s="76"/>
      <c r="AD743" s="170">
        <f>SCH!P752</f>
        <v>0</v>
      </c>
      <c r="AE743" s="170">
        <f>SCH!AI752</f>
        <v>0</v>
      </c>
      <c r="AF743" s="170">
        <f>SCH!AJ752</f>
        <v>0</v>
      </c>
      <c r="AG743" s="170">
        <f>SCH!AN752</f>
        <v>0</v>
      </c>
      <c r="AH743" s="170">
        <f>SCH!AO752</f>
        <v>0</v>
      </c>
      <c r="AI743" s="170">
        <f>SCH!AT752</f>
        <v>0</v>
      </c>
      <c r="AJ743" s="170">
        <f>SCH!AU752</f>
        <v>0</v>
      </c>
      <c r="AK743" s="170">
        <f>SCH!AV752</f>
        <v>0</v>
      </c>
      <c r="AL743" s="170">
        <f>SCH!AW752</f>
        <v>0</v>
      </c>
      <c r="AM743" s="170">
        <f>COUNTIF(SCH!AX752,"Oui")</f>
        <v>0</v>
      </c>
      <c r="AN743" s="76"/>
      <c r="AO743" s="170">
        <f>GeoH!P752</f>
        <v>0</v>
      </c>
      <c r="AP743" s="170">
        <f>MAX(GeoH!AK752,GeoH!BS752)</f>
        <v>0</v>
      </c>
      <c r="AQ743" s="170">
        <f>MAX(GeoH!AL752,GeoH!BT752)</f>
        <v>0</v>
      </c>
      <c r="AR743" s="170">
        <f>MAX(GeoH!AM752,GeoH!BU752)</f>
        <v>0</v>
      </c>
      <c r="AS743" s="170">
        <f>MAX(GeoH!AN752,GeoH!BV752)</f>
        <v>0</v>
      </c>
      <c r="AT743" s="170">
        <f>MAX(GeoH!AO752,GeoH!BW752)</f>
        <v>0</v>
      </c>
      <c r="AU743" s="170">
        <f>MAX(GeoH!AQ752,GeoH!BY752)</f>
        <v>0</v>
      </c>
      <c r="AV743" s="170">
        <f>MAX(GeoH!AR752,GeoH!BZ752)</f>
        <v>0</v>
      </c>
      <c r="AW743" s="170">
        <f>MAX(GeoH!AS752,GeoH!CA752)</f>
        <v>0</v>
      </c>
      <c r="AX743" s="170">
        <f>MAX(GeoH!AT752,GeoH!CB752)</f>
        <v>0</v>
      </c>
      <c r="AY743" s="170">
        <f>MAX(GeoH!AU752,GeoH!CC752)</f>
        <v>0</v>
      </c>
      <c r="AZ743" s="170">
        <f>MAX(GeoH!AV752,GeoH!CD752)</f>
        <v>0</v>
      </c>
      <c r="BA743" s="170">
        <f>MAX(GeoH!AW752,GeoH!CE752)</f>
        <v>0</v>
      </c>
      <c r="BB743" s="170">
        <f>MAX(GeoH!AX752,GeoH!CF752)</f>
        <v>0</v>
      </c>
      <c r="BC743" s="170">
        <f>MAX(GeoH!AY752,GeoH!CG752)</f>
        <v>0</v>
      </c>
      <c r="BD743" s="170">
        <f>MAX(GeoH!AZ752,GeoH!CH752)</f>
        <v>0</v>
      </c>
      <c r="BE743" s="170">
        <f>MAX(GeoH!BA752,GeoH!CI752)</f>
        <v>0</v>
      </c>
      <c r="BF743" s="170">
        <f>MAX(GeoH!BB752,GeoH!CJ752)</f>
        <v>0</v>
      </c>
      <c r="BG743" s="170">
        <f>MAX(COUNTIF(GeoH!BC752,"Oui"),COUNTIF(GeoH!CK752,"Oui"))</f>
        <v>0</v>
      </c>
      <c r="BH743" s="76"/>
      <c r="BI743" s="170">
        <f>Trachome!Q755</f>
        <v>0</v>
      </c>
      <c r="BJ743" s="170">
        <f>Trachome!AK755</f>
        <v>0</v>
      </c>
      <c r="BK743" s="170">
        <f>Trachome!AL755</f>
        <v>0</v>
      </c>
      <c r="BL743" s="170">
        <f>Trachome!AN755</f>
        <v>0</v>
      </c>
      <c r="BM743" s="170">
        <f>Trachome!AO755</f>
        <v>0</v>
      </c>
      <c r="BN743" s="170">
        <f>Trachome!AT755</f>
        <v>0</v>
      </c>
      <c r="BO743" s="170">
        <f>Trachome!AU755</f>
        <v>0</v>
      </c>
      <c r="BP743" s="170">
        <f>Trachome!AV755</f>
        <v>0</v>
      </c>
      <c r="BQ743" s="170">
        <f>Trachome!AW755</f>
        <v>0</v>
      </c>
      <c r="BR743" s="170">
        <f>COUNTIF(Trachome!AX755,"Oui")</f>
        <v>0</v>
      </c>
      <c r="BS743" s="76"/>
      <c r="BT743" s="170">
        <f t="shared" si="123"/>
        <v>0</v>
      </c>
      <c r="BU743" s="170">
        <f t="shared" si="124"/>
        <v>0</v>
      </c>
      <c r="BV743" s="170">
        <f t="shared" si="125"/>
        <v>0</v>
      </c>
      <c r="BW743" s="170">
        <f t="shared" si="126"/>
        <v>0</v>
      </c>
      <c r="BX743" s="170">
        <f t="shared" si="127"/>
        <v>0</v>
      </c>
      <c r="BY743" s="170">
        <f t="shared" si="130"/>
        <v>0</v>
      </c>
      <c r="BZ743" s="170">
        <f t="shared" si="131"/>
        <v>0</v>
      </c>
      <c r="CA743" s="170">
        <f t="shared" si="132"/>
        <v>0</v>
      </c>
      <c r="CB743" s="170">
        <f t="shared" si="128"/>
        <v>0</v>
      </c>
      <c r="CC743" s="170">
        <f t="shared" si="129"/>
        <v>0</v>
      </c>
    </row>
    <row r="744" spans="2:81" x14ac:dyDescent="0.25">
      <c r="B744" s="376">
        <f>'Données démographiques'!B752</f>
        <v>0</v>
      </c>
      <c r="C744" s="376">
        <f>'Données démographiques'!C752</f>
        <v>0</v>
      </c>
      <c r="D744" s="377">
        <f>'Données démographiques'!D752</f>
        <v>0</v>
      </c>
      <c r="E744" s="354"/>
      <c r="F744" s="377">
        <f>FL!M751</f>
        <v>0</v>
      </c>
      <c r="G744" s="377">
        <f>FL!AE751</f>
        <v>0</v>
      </c>
      <c r="H744" s="377">
        <f>FL!AF751</f>
        <v>0</v>
      </c>
      <c r="I744" s="377">
        <f>FL!AH751</f>
        <v>0</v>
      </c>
      <c r="J744" s="377">
        <f>FL!AI751</f>
        <v>0</v>
      </c>
      <c r="K744" s="377">
        <f>FL!AK751</f>
        <v>0</v>
      </c>
      <c r="L744" s="377">
        <f>FL!AM751</f>
        <v>0</v>
      </c>
      <c r="M744" s="377">
        <f>FL!AN751</f>
        <v>0</v>
      </c>
      <c r="N744" s="377">
        <f>FL!AO751</f>
        <v>0</v>
      </c>
      <c r="O744" s="377">
        <f>FL!AP751</f>
        <v>0</v>
      </c>
      <c r="P744" s="377">
        <f>FL!AQ751</f>
        <v>0</v>
      </c>
      <c r="Q744" s="377">
        <f>COUNTIF(FL!AR751,"Oui")</f>
        <v>0</v>
      </c>
      <c r="R744" s="354"/>
      <c r="S744" s="377">
        <f>Oncho!K751</f>
        <v>0</v>
      </c>
      <c r="T744" s="377">
        <f>MAX(Oncho!AB751,Oncho!BA751)</f>
        <v>0</v>
      </c>
      <c r="U744" s="377">
        <f>MAX(Oncho!AC751,Oncho!BB751)</f>
        <v>0</v>
      </c>
      <c r="V744" s="377">
        <f>MAX(Oncho!AE751,Oncho!BD751)</f>
        <v>0</v>
      </c>
      <c r="W744" s="377">
        <f>MAX(Oncho!AF751,Oncho!BE751)</f>
        <v>0</v>
      </c>
      <c r="X744" s="377">
        <f>MAX(Oncho!AG751,Oncho!BF751)</f>
        <v>0</v>
      </c>
      <c r="Y744" s="377">
        <f>MAX(Oncho!AH751,Oncho!BG751)</f>
        <v>0</v>
      </c>
      <c r="Z744" s="377">
        <f>MAX(Oncho!AI751,Oncho!BH751)</f>
        <v>0</v>
      </c>
      <c r="AA744" s="377">
        <f>MAX(Oncho!AJ751,Oncho!BI751)</f>
        <v>0</v>
      </c>
      <c r="AB744" s="377">
        <f>MAX(COUNTIF(Oncho!AK751,"Oui"),COUNTIF(Oncho!BJ751,"Oui"))</f>
        <v>0</v>
      </c>
      <c r="AC744" s="354"/>
      <c r="AD744" s="377">
        <f>SCH!P753</f>
        <v>0</v>
      </c>
      <c r="AE744" s="377">
        <f>SCH!AI753</f>
        <v>0</v>
      </c>
      <c r="AF744" s="377">
        <f>SCH!AJ753</f>
        <v>0</v>
      </c>
      <c r="AG744" s="377">
        <f>SCH!AN753</f>
        <v>0</v>
      </c>
      <c r="AH744" s="377">
        <f>SCH!AO753</f>
        <v>0</v>
      </c>
      <c r="AI744" s="377">
        <f>SCH!AT753</f>
        <v>0</v>
      </c>
      <c r="AJ744" s="377">
        <f>SCH!AU753</f>
        <v>0</v>
      </c>
      <c r="AK744" s="377">
        <f>SCH!AV753</f>
        <v>0</v>
      </c>
      <c r="AL744" s="377">
        <f>SCH!AW753</f>
        <v>0</v>
      </c>
      <c r="AM744" s="377">
        <f>COUNTIF(SCH!AX753,"Oui")</f>
        <v>0</v>
      </c>
      <c r="AN744" s="354"/>
      <c r="AO744" s="377">
        <f>GeoH!P753</f>
        <v>0</v>
      </c>
      <c r="AP744" s="377">
        <f>MAX(GeoH!AK753,GeoH!BS753)</f>
        <v>0</v>
      </c>
      <c r="AQ744" s="377">
        <f>MAX(GeoH!AL753,GeoH!BT753)</f>
        <v>0</v>
      </c>
      <c r="AR744" s="377">
        <f>MAX(GeoH!AM753,GeoH!BU753)</f>
        <v>0</v>
      </c>
      <c r="AS744" s="377">
        <f>MAX(GeoH!AN753,GeoH!BV753)</f>
        <v>0</v>
      </c>
      <c r="AT744" s="377">
        <f>MAX(GeoH!AO753,GeoH!BW753)</f>
        <v>0</v>
      </c>
      <c r="AU744" s="377">
        <f>MAX(GeoH!AQ753,GeoH!BY753)</f>
        <v>0</v>
      </c>
      <c r="AV744" s="377">
        <f>MAX(GeoH!AR753,GeoH!BZ753)</f>
        <v>0</v>
      </c>
      <c r="AW744" s="377">
        <f>MAX(GeoH!AS753,GeoH!CA753)</f>
        <v>0</v>
      </c>
      <c r="AX744" s="377">
        <f>MAX(GeoH!AT753,GeoH!CB753)</f>
        <v>0</v>
      </c>
      <c r="AY744" s="377">
        <f>MAX(GeoH!AU753,GeoH!CC753)</f>
        <v>0</v>
      </c>
      <c r="AZ744" s="377">
        <f>MAX(GeoH!AV753,GeoH!CD753)</f>
        <v>0</v>
      </c>
      <c r="BA744" s="377">
        <f>MAX(GeoH!AW753,GeoH!CE753)</f>
        <v>0</v>
      </c>
      <c r="BB744" s="377">
        <f>MAX(GeoH!AX753,GeoH!CF753)</f>
        <v>0</v>
      </c>
      <c r="BC744" s="377">
        <f>MAX(GeoH!AY753,GeoH!CG753)</f>
        <v>0</v>
      </c>
      <c r="BD744" s="377">
        <f>MAX(GeoH!AZ753,GeoH!CH753)</f>
        <v>0</v>
      </c>
      <c r="BE744" s="377">
        <f>MAX(GeoH!BA753,GeoH!CI753)</f>
        <v>0</v>
      </c>
      <c r="BF744" s="377">
        <f>MAX(GeoH!BB753,GeoH!CJ753)</f>
        <v>0</v>
      </c>
      <c r="BG744" s="377">
        <f>MAX(COUNTIF(GeoH!BC753,"Oui"),COUNTIF(GeoH!CK753,"Oui"))</f>
        <v>0</v>
      </c>
      <c r="BH744" s="354"/>
      <c r="BI744" s="377">
        <f>Trachome!Q756</f>
        <v>0</v>
      </c>
      <c r="BJ744" s="377">
        <f>Trachome!AK756</f>
        <v>0</v>
      </c>
      <c r="BK744" s="377">
        <f>Trachome!AL756</f>
        <v>0</v>
      </c>
      <c r="BL744" s="377">
        <f>Trachome!AN756</f>
        <v>0</v>
      </c>
      <c r="BM744" s="377">
        <f>Trachome!AO756</f>
        <v>0</v>
      </c>
      <c r="BN744" s="377">
        <f>Trachome!AT756</f>
        <v>0</v>
      </c>
      <c r="BO744" s="377">
        <f>Trachome!AU756</f>
        <v>0</v>
      </c>
      <c r="BP744" s="377">
        <f>Trachome!AV756</f>
        <v>0</v>
      </c>
      <c r="BQ744" s="377">
        <f>Trachome!AW756</f>
        <v>0</v>
      </c>
      <c r="BR744" s="377">
        <f>COUNTIF(Trachome!AX756,"Oui")</f>
        <v>0</v>
      </c>
      <c r="BS744" s="354"/>
      <c r="BT744" s="377">
        <f t="shared" si="123"/>
        <v>0</v>
      </c>
      <c r="BU744" s="377">
        <f t="shared" si="124"/>
        <v>0</v>
      </c>
      <c r="BV744" s="377">
        <f t="shared" si="125"/>
        <v>0</v>
      </c>
      <c r="BW744" s="377">
        <f t="shared" si="126"/>
        <v>0</v>
      </c>
      <c r="BX744" s="377">
        <f t="shared" si="127"/>
        <v>0</v>
      </c>
      <c r="BY744" s="377">
        <f t="shared" si="130"/>
        <v>0</v>
      </c>
      <c r="BZ744" s="377">
        <f t="shared" si="131"/>
        <v>0</v>
      </c>
      <c r="CA744" s="377">
        <f t="shared" si="132"/>
        <v>0</v>
      </c>
      <c r="CB744" s="377">
        <f t="shared" si="128"/>
        <v>0</v>
      </c>
      <c r="CC744" s="377">
        <f t="shared" si="129"/>
        <v>0</v>
      </c>
    </row>
    <row r="745" spans="2:81" x14ac:dyDescent="0.25">
      <c r="B745" s="169">
        <f>'Données démographiques'!B753</f>
        <v>0</v>
      </c>
      <c r="C745" s="169">
        <f>'Données démographiques'!C753</f>
        <v>0</v>
      </c>
      <c r="D745" s="170">
        <f>'Données démographiques'!D753</f>
        <v>0</v>
      </c>
      <c r="E745" s="76"/>
      <c r="F745" s="170">
        <f>FL!M752</f>
        <v>0</v>
      </c>
      <c r="G745" s="170">
        <f>FL!AE752</f>
        <v>0</v>
      </c>
      <c r="H745" s="170">
        <f>FL!AF752</f>
        <v>0</v>
      </c>
      <c r="I745" s="170">
        <f>FL!AH752</f>
        <v>0</v>
      </c>
      <c r="J745" s="170">
        <f>FL!AI752</f>
        <v>0</v>
      </c>
      <c r="K745" s="170">
        <f>FL!AK752</f>
        <v>0</v>
      </c>
      <c r="L745" s="170">
        <f>FL!AM752</f>
        <v>0</v>
      </c>
      <c r="M745" s="170">
        <f>FL!AN752</f>
        <v>0</v>
      </c>
      <c r="N745" s="170">
        <f>FL!AO752</f>
        <v>0</v>
      </c>
      <c r="O745" s="170">
        <f>FL!AP752</f>
        <v>0</v>
      </c>
      <c r="P745" s="170">
        <f>FL!AQ752</f>
        <v>0</v>
      </c>
      <c r="Q745" s="170">
        <f>COUNTIF(FL!AR752,"Oui")</f>
        <v>0</v>
      </c>
      <c r="R745" s="76"/>
      <c r="S745" s="170">
        <f>Oncho!K752</f>
        <v>0</v>
      </c>
      <c r="T745" s="170">
        <f>MAX(Oncho!AB752,Oncho!BA752)</f>
        <v>0</v>
      </c>
      <c r="U745" s="170">
        <f>MAX(Oncho!AC752,Oncho!BB752)</f>
        <v>0</v>
      </c>
      <c r="V745" s="170">
        <f>MAX(Oncho!AE752,Oncho!BD752)</f>
        <v>0</v>
      </c>
      <c r="W745" s="170">
        <f>MAX(Oncho!AF752,Oncho!BE752)</f>
        <v>0</v>
      </c>
      <c r="X745" s="170">
        <f>MAX(Oncho!AG752,Oncho!BF752)</f>
        <v>0</v>
      </c>
      <c r="Y745" s="170">
        <f>MAX(Oncho!AH752,Oncho!BG752)</f>
        <v>0</v>
      </c>
      <c r="Z745" s="170">
        <f>MAX(Oncho!AI752,Oncho!BH752)</f>
        <v>0</v>
      </c>
      <c r="AA745" s="170">
        <f>MAX(Oncho!AJ752,Oncho!BI752)</f>
        <v>0</v>
      </c>
      <c r="AB745" s="170">
        <f>MAX(COUNTIF(Oncho!AK752,"Oui"),COUNTIF(Oncho!BJ752,"Oui"))</f>
        <v>0</v>
      </c>
      <c r="AC745" s="76"/>
      <c r="AD745" s="170">
        <f>SCH!P754</f>
        <v>0</v>
      </c>
      <c r="AE745" s="170">
        <f>SCH!AI754</f>
        <v>0</v>
      </c>
      <c r="AF745" s="170">
        <f>SCH!AJ754</f>
        <v>0</v>
      </c>
      <c r="AG745" s="170">
        <f>SCH!AN754</f>
        <v>0</v>
      </c>
      <c r="AH745" s="170">
        <f>SCH!AO754</f>
        <v>0</v>
      </c>
      <c r="AI745" s="170">
        <f>SCH!AT754</f>
        <v>0</v>
      </c>
      <c r="AJ745" s="170">
        <f>SCH!AU754</f>
        <v>0</v>
      </c>
      <c r="AK745" s="170">
        <f>SCH!AV754</f>
        <v>0</v>
      </c>
      <c r="AL745" s="170">
        <f>SCH!AW754</f>
        <v>0</v>
      </c>
      <c r="AM745" s="170">
        <f>COUNTIF(SCH!AX754,"Oui")</f>
        <v>0</v>
      </c>
      <c r="AN745" s="76"/>
      <c r="AO745" s="170">
        <f>GeoH!P754</f>
        <v>0</v>
      </c>
      <c r="AP745" s="170">
        <f>MAX(GeoH!AK754,GeoH!BS754)</f>
        <v>0</v>
      </c>
      <c r="AQ745" s="170">
        <f>MAX(GeoH!AL754,GeoH!BT754)</f>
        <v>0</v>
      </c>
      <c r="AR745" s="170">
        <f>MAX(GeoH!AM754,GeoH!BU754)</f>
        <v>0</v>
      </c>
      <c r="AS745" s="170">
        <f>MAX(GeoH!AN754,GeoH!BV754)</f>
        <v>0</v>
      </c>
      <c r="AT745" s="170">
        <f>MAX(GeoH!AO754,GeoH!BW754)</f>
        <v>0</v>
      </c>
      <c r="AU745" s="170">
        <f>MAX(GeoH!AQ754,GeoH!BY754)</f>
        <v>0</v>
      </c>
      <c r="AV745" s="170">
        <f>MAX(GeoH!AR754,GeoH!BZ754)</f>
        <v>0</v>
      </c>
      <c r="AW745" s="170">
        <f>MAX(GeoH!AS754,GeoH!CA754)</f>
        <v>0</v>
      </c>
      <c r="AX745" s="170">
        <f>MAX(GeoH!AT754,GeoH!CB754)</f>
        <v>0</v>
      </c>
      <c r="AY745" s="170">
        <f>MAX(GeoH!AU754,GeoH!CC754)</f>
        <v>0</v>
      </c>
      <c r="AZ745" s="170">
        <f>MAX(GeoH!AV754,GeoH!CD754)</f>
        <v>0</v>
      </c>
      <c r="BA745" s="170">
        <f>MAX(GeoH!AW754,GeoH!CE754)</f>
        <v>0</v>
      </c>
      <c r="BB745" s="170">
        <f>MAX(GeoH!AX754,GeoH!CF754)</f>
        <v>0</v>
      </c>
      <c r="BC745" s="170">
        <f>MAX(GeoH!AY754,GeoH!CG754)</f>
        <v>0</v>
      </c>
      <c r="BD745" s="170">
        <f>MAX(GeoH!AZ754,GeoH!CH754)</f>
        <v>0</v>
      </c>
      <c r="BE745" s="170">
        <f>MAX(GeoH!BA754,GeoH!CI754)</f>
        <v>0</v>
      </c>
      <c r="BF745" s="170">
        <f>MAX(GeoH!BB754,GeoH!CJ754)</f>
        <v>0</v>
      </c>
      <c r="BG745" s="170">
        <f>MAX(COUNTIF(GeoH!BC754,"Oui"),COUNTIF(GeoH!CK754,"Oui"))</f>
        <v>0</v>
      </c>
      <c r="BH745" s="76"/>
      <c r="BI745" s="170">
        <f>Trachome!Q757</f>
        <v>0</v>
      </c>
      <c r="BJ745" s="170">
        <f>Trachome!AK757</f>
        <v>0</v>
      </c>
      <c r="BK745" s="170">
        <f>Trachome!AL757</f>
        <v>0</v>
      </c>
      <c r="BL745" s="170">
        <f>Trachome!AN757</f>
        <v>0</v>
      </c>
      <c r="BM745" s="170">
        <f>Trachome!AO757</f>
        <v>0</v>
      </c>
      <c r="BN745" s="170">
        <f>Trachome!AT757</f>
        <v>0</v>
      </c>
      <c r="BO745" s="170">
        <f>Trachome!AU757</f>
        <v>0</v>
      </c>
      <c r="BP745" s="170">
        <f>Trachome!AV757</f>
        <v>0</v>
      </c>
      <c r="BQ745" s="170">
        <f>Trachome!AW757</f>
        <v>0</v>
      </c>
      <c r="BR745" s="170">
        <f>COUNTIF(Trachome!AX757,"Oui")</f>
        <v>0</v>
      </c>
      <c r="BS745" s="76"/>
      <c r="BT745" s="170">
        <f t="shared" si="123"/>
        <v>0</v>
      </c>
      <c r="BU745" s="170">
        <f t="shared" si="124"/>
        <v>0</v>
      </c>
      <c r="BV745" s="170">
        <f t="shared" si="125"/>
        <v>0</v>
      </c>
      <c r="BW745" s="170">
        <f t="shared" si="126"/>
        <v>0</v>
      </c>
      <c r="BX745" s="170">
        <f t="shared" si="127"/>
        <v>0</v>
      </c>
      <c r="BY745" s="170">
        <f t="shared" si="130"/>
        <v>0</v>
      </c>
      <c r="BZ745" s="170">
        <f t="shared" si="131"/>
        <v>0</v>
      </c>
      <c r="CA745" s="170">
        <f t="shared" si="132"/>
        <v>0</v>
      </c>
      <c r="CB745" s="170">
        <f t="shared" si="128"/>
        <v>0</v>
      </c>
      <c r="CC745" s="170">
        <f t="shared" si="129"/>
        <v>0</v>
      </c>
    </row>
    <row r="746" spans="2:81" x14ac:dyDescent="0.25">
      <c r="B746" s="376">
        <f>'Données démographiques'!B754</f>
        <v>0</v>
      </c>
      <c r="C746" s="376">
        <f>'Données démographiques'!C754</f>
        <v>0</v>
      </c>
      <c r="D746" s="377">
        <f>'Données démographiques'!D754</f>
        <v>0</v>
      </c>
      <c r="E746" s="354"/>
      <c r="F746" s="377">
        <f>FL!M753</f>
        <v>0</v>
      </c>
      <c r="G746" s="377">
        <f>FL!AE753</f>
        <v>0</v>
      </c>
      <c r="H746" s="377">
        <f>FL!AF753</f>
        <v>0</v>
      </c>
      <c r="I746" s="377">
        <f>FL!AH753</f>
        <v>0</v>
      </c>
      <c r="J746" s="377">
        <f>FL!AI753</f>
        <v>0</v>
      </c>
      <c r="K746" s="377">
        <f>FL!AK753</f>
        <v>0</v>
      </c>
      <c r="L746" s="377">
        <f>FL!AM753</f>
        <v>0</v>
      </c>
      <c r="M746" s="377">
        <f>FL!AN753</f>
        <v>0</v>
      </c>
      <c r="N746" s="377">
        <f>FL!AO753</f>
        <v>0</v>
      </c>
      <c r="O746" s="377">
        <f>FL!AP753</f>
        <v>0</v>
      </c>
      <c r="P746" s="377">
        <f>FL!AQ753</f>
        <v>0</v>
      </c>
      <c r="Q746" s="377">
        <f>COUNTIF(FL!AR753,"Oui")</f>
        <v>0</v>
      </c>
      <c r="R746" s="354"/>
      <c r="S746" s="377">
        <f>Oncho!K753</f>
        <v>0</v>
      </c>
      <c r="T746" s="377">
        <f>MAX(Oncho!AB753,Oncho!BA753)</f>
        <v>0</v>
      </c>
      <c r="U746" s="377">
        <f>MAX(Oncho!AC753,Oncho!BB753)</f>
        <v>0</v>
      </c>
      <c r="V746" s="377">
        <f>MAX(Oncho!AE753,Oncho!BD753)</f>
        <v>0</v>
      </c>
      <c r="W746" s="377">
        <f>MAX(Oncho!AF753,Oncho!BE753)</f>
        <v>0</v>
      </c>
      <c r="X746" s="377">
        <f>MAX(Oncho!AG753,Oncho!BF753)</f>
        <v>0</v>
      </c>
      <c r="Y746" s="377">
        <f>MAX(Oncho!AH753,Oncho!BG753)</f>
        <v>0</v>
      </c>
      <c r="Z746" s="377">
        <f>MAX(Oncho!AI753,Oncho!BH753)</f>
        <v>0</v>
      </c>
      <c r="AA746" s="377">
        <f>MAX(Oncho!AJ753,Oncho!BI753)</f>
        <v>0</v>
      </c>
      <c r="AB746" s="377">
        <f>MAX(COUNTIF(Oncho!AK753,"Oui"),COUNTIF(Oncho!BJ753,"Oui"))</f>
        <v>0</v>
      </c>
      <c r="AC746" s="354"/>
      <c r="AD746" s="377">
        <f>SCH!P755</f>
        <v>0</v>
      </c>
      <c r="AE746" s="377">
        <f>SCH!AI755</f>
        <v>0</v>
      </c>
      <c r="AF746" s="377">
        <f>SCH!AJ755</f>
        <v>0</v>
      </c>
      <c r="AG746" s="377">
        <f>SCH!AN755</f>
        <v>0</v>
      </c>
      <c r="AH746" s="377">
        <f>SCH!AO755</f>
        <v>0</v>
      </c>
      <c r="AI746" s="377">
        <f>SCH!AT755</f>
        <v>0</v>
      </c>
      <c r="AJ746" s="377">
        <f>SCH!AU755</f>
        <v>0</v>
      </c>
      <c r="AK746" s="377">
        <f>SCH!AV755</f>
        <v>0</v>
      </c>
      <c r="AL746" s="377">
        <f>SCH!AW755</f>
        <v>0</v>
      </c>
      <c r="AM746" s="377">
        <f>COUNTIF(SCH!AX755,"Oui")</f>
        <v>0</v>
      </c>
      <c r="AN746" s="354"/>
      <c r="AO746" s="377">
        <f>GeoH!P755</f>
        <v>0</v>
      </c>
      <c r="AP746" s="377">
        <f>MAX(GeoH!AK755,GeoH!BS755)</f>
        <v>0</v>
      </c>
      <c r="AQ746" s="377">
        <f>MAX(GeoH!AL755,GeoH!BT755)</f>
        <v>0</v>
      </c>
      <c r="AR746" s="377">
        <f>MAX(GeoH!AM755,GeoH!BU755)</f>
        <v>0</v>
      </c>
      <c r="AS746" s="377">
        <f>MAX(GeoH!AN755,GeoH!BV755)</f>
        <v>0</v>
      </c>
      <c r="AT746" s="377">
        <f>MAX(GeoH!AO755,GeoH!BW755)</f>
        <v>0</v>
      </c>
      <c r="AU746" s="377">
        <f>MAX(GeoH!AQ755,GeoH!BY755)</f>
        <v>0</v>
      </c>
      <c r="AV746" s="377">
        <f>MAX(GeoH!AR755,GeoH!BZ755)</f>
        <v>0</v>
      </c>
      <c r="AW746" s="377">
        <f>MAX(GeoH!AS755,GeoH!CA755)</f>
        <v>0</v>
      </c>
      <c r="AX746" s="377">
        <f>MAX(GeoH!AT755,GeoH!CB755)</f>
        <v>0</v>
      </c>
      <c r="AY746" s="377">
        <f>MAX(GeoH!AU755,GeoH!CC755)</f>
        <v>0</v>
      </c>
      <c r="AZ746" s="377">
        <f>MAX(GeoH!AV755,GeoH!CD755)</f>
        <v>0</v>
      </c>
      <c r="BA746" s="377">
        <f>MAX(GeoH!AW755,GeoH!CE755)</f>
        <v>0</v>
      </c>
      <c r="BB746" s="377">
        <f>MAX(GeoH!AX755,GeoH!CF755)</f>
        <v>0</v>
      </c>
      <c r="BC746" s="377">
        <f>MAX(GeoH!AY755,GeoH!CG755)</f>
        <v>0</v>
      </c>
      <c r="BD746" s="377">
        <f>MAX(GeoH!AZ755,GeoH!CH755)</f>
        <v>0</v>
      </c>
      <c r="BE746" s="377">
        <f>MAX(GeoH!BA755,GeoH!CI755)</f>
        <v>0</v>
      </c>
      <c r="BF746" s="377">
        <f>MAX(GeoH!BB755,GeoH!CJ755)</f>
        <v>0</v>
      </c>
      <c r="BG746" s="377">
        <f>MAX(COUNTIF(GeoH!BC755,"Oui"),COUNTIF(GeoH!CK755,"Oui"))</f>
        <v>0</v>
      </c>
      <c r="BH746" s="354"/>
      <c r="BI746" s="377">
        <f>Trachome!Q758</f>
        <v>0</v>
      </c>
      <c r="BJ746" s="377">
        <f>Trachome!AK758</f>
        <v>0</v>
      </c>
      <c r="BK746" s="377">
        <f>Trachome!AL758</f>
        <v>0</v>
      </c>
      <c r="BL746" s="377">
        <f>Trachome!AN758</f>
        <v>0</v>
      </c>
      <c r="BM746" s="377">
        <f>Trachome!AO758</f>
        <v>0</v>
      </c>
      <c r="BN746" s="377">
        <f>Trachome!AT758</f>
        <v>0</v>
      </c>
      <c r="BO746" s="377">
        <f>Trachome!AU758</f>
        <v>0</v>
      </c>
      <c r="BP746" s="377">
        <f>Trachome!AV758</f>
        <v>0</v>
      </c>
      <c r="BQ746" s="377">
        <f>Trachome!AW758</f>
        <v>0</v>
      </c>
      <c r="BR746" s="377">
        <f>COUNTIF(Trachome!AX758,"Oui")</f>
        <v>0</v>
      </c>
      <c r="BS746" s="354"/>
      <c r="BT746" s="377">
        <f t="shared" si="123"/>
        <v>0</v>
      </c>
      <c r="BU746" s="377">
        <f t="shared" si="124"/>
        <v>0</v>
      </c>
      <c r="BV746" s="377">
        <f t="shared" si="125"/>
        <v>0</v>
      </c>
      <c r="BW746" s="377">
        <f t="shared" si="126"/>
        <v>0</v>
      </c>
      <c r="BX746" s="377">
        <f t="shared" si="127"/>
        <v>0</v>
      </c>
      <c r="BY746" s="377">
        <f t="shared" si="130"/>
        <v>0</v>
      </c>
      <c r="BZ746" s="377">
        <f t="shared" si="131"/>
        <v>0</v>
      </c>
      <c r="CA746" s="377">
        <f t="shared" si="132"/>
        <v>0</v>
      </c>
      <c r="CB746" s="377">
        <f t="shared" si="128"/>
        <v>0</v>
      </c>
      <c r="CC746" s="377">
        <f t="shared" si="129"/>
        <v>0</v>
      </c>
    </row>
    <row r="747" spans="2:81" x14ac:dyDescent="0.25">
      <c r="B747" s="169">
        <f>'Données démographiques'!B755</f>
        <v>0</v>
      </c>
      <c r="C747" s="169">
        <f>'Données démographiques'!C755</f>
        <v>0</v>
      </c>
      <c r="D747" s="170">
        <f>'Données démographiques'!D755</f>
        <v>0</v>
      </c>
      <c r="E747" s="76"/>
      <c r="F747" s="170">
        <f>FL!M754</f>
        <v>0</v>
      </c>
      <c r="G747" s="170">
        <f>FL!AE754</f>
        <v>0</v>
      </c>
      <c r="H747" s="170">
        <f>FL!AF754</f>
        <v>0</v>
      </c>
      <c r="I747" s="170">
        <f>FL!AH754</f>
        <v>0</v>
      </c>
      <c r="J747" s="170">
        <f>FL!AI754</f>
        <v>0</v>
      </c>
      <c r="K747" s="170">
        <f>FL!AK754</f>
        <v>0</v>
      </c>
      <c r="L747" s="170">
        <f>FL!AM754</f>
        <v>0</v>
      </c>
      <c r="M747" s="170">
        <f>FL!AN754</f>
        <v>0</v>
      </c>
      <c r="N747" s="170">
        <f>FL!AO754</f>
        <v>0</v>
      </c>
      <c r="O747" s="170">
        <f>FL!AP754</f>
        <v>0</v>
      </c>
      <c r="P747" s="170">
        <f>FL!AQ754</f>
        <v>0</v>
      </c>
      <c r="Q747" s="170">
        <f>COUNTIF(FL!AR754,"Oui")</f>
        <v>0</v>
      </c>
      <c r="R747" s="76"/>
      <c r="S747" s="170">
        <f>Oncho!K754</f>
        <v>0</v>
      </c>
      <c r="T747" s="170">
        <f>MAX(Oncho!AB754,Oncho!BA754)</f>
        <v>0</v>
      </c>
      <c r="U747" s="170">
        <f>MAX(Oncho!AC754,Oncho!BB754)</f>
        <v>0</v>
      </c>
      <c r="V747" s="170">
        <f>MAX(Oncho!AE754,Oncho!BD754)</f>
        <v>0</v>
      </c>
      <c r="W747" s="170">
        <f>MAX(Oncho!AF754,Oncho!BE754)</f>
        <v>0</v>
      </c>
      <c r="X747" s="170">
        <f>MAX(Oncho!AG754,Oncho!BF754)</f>
        <v>0</v>
      </c>
      <c r="Y747" s="170">
        <f>MAX(Oncho!AH754,Oncho!BG754)</f>
        <v>0</v>
      </c>
      <c r="Z747" s="170">
        <f>MAX(Oncho!AI754,Oncho!BH754)</f>
        <v>0</v>
      </c>
      <c r="AA747" s="170">
        <f>MAX(Oncho!AJ754,Oncho!BI754)</f>
        <v>0</v>
      </c>
      <c r="AB747" s="170">
        <f>MAX(COUNTIF(Oncho!AK754,"Oui"),COUNTIF(Oncho!BJ754,"Oui"))</f>
        <v>0</v>
      </c>
      <c r="AC747" s="76"/>
      <c r="AD747" s="170">
        <f>SCH!P756</f>
        <v>0</v>
      </c>
      <c r="AE747" s="170">
        <f>SCH!AI756</f>
        <v>0</v>
      </c>
      <c r="AF747" s="170">
        <f>SCH!AJ756</f>
        <v>0</v>
      </c>
      <c r="AG747" s="170">
        <f>SCH!AN756</f>
        <v>0</v>
      </c>
      <c r="AH747" s="170">
        <f>SCH!AO756</f>
        <v>0</v>
      </c>
      <c r="AI747" s="170">
        <f>SCH!AT756</f>
        <v>0</v>
      </c>
      <c r="AJ747" s="170">
        <f>SCH!AU756</f>
        <v>0</v>
      </c>
      <c r="AK747" s="170">
        <f>SCH!AV756</f>
        <v>0</v>
      </c>
      <c r="AL747" s="170">
        <f>SCH!AW756</f>
        <v>0</v>
      </c>
      <c r="AM747" s="170">
        <f>COUNTIF(SCH!AX756,"Oui")</f>
        <v>0</v>
      </c>
      <c r="AN747" s="76"/>
      <c r="AO747" s="170">
        <f>GeoH!P756</f>
        <v>0</v>
      </c>
      <c r="AP747" s="170">
        <f>MAX(GeoH!AK756,GeoH!BS756)</f>
        <v>0</v>
      </c>
      <c r="AQ747" s="170">
        <f>MAX(GeoH!AL756,GeoH!BT756)</f>
        <v>0</v>
      </c>
      <c r="AR747" s="170">
        <f>MAX(GeoH!AM756,GeoH!BU756)</f>
        <v>0</v>
      </c>
      <c r="AS747" s="170">
        <f>MAX(GeoH!AN756,GeoH!BV756)</f>
        <v>0</v>
      </c>
      <c r="AT747" s="170">
        <f>MAX(GeoH!AO756,GeoH!BW756)</f>
        <v>0</v>
      </c>
      <c r="AU747" s="170">
        <f>MAX(GeoH!AQ756,GeoH!BY756)</f>
        <v>0</v>
      </c>
      <c r="AV747" s="170">
        <f>MAX(GeoH!AR756,GeoH!BZ756)</f>
        <v>0</v>
      </c>
      <c r="AW747" s="170">
        <f>MAX(GeoH!AS756,GeoH!CA756)</f>
        <v>0</v>
      </c>
      <c r="AX747" s="170">
        <f>MAX(GeoH!AT756,GeoH!CB756)</f>
        <v>0</v>
      </c>
      <c r="AY747" s="170">
        <f>MAX(GeoH!AU756,GeoH!CC756)</f>
        <v>0</v>
      </c>
      <c r="AZ747" s="170">
        <f>MAX(GeoH!AV756,GeoH!CD756)</f>
        <v>0</v>
      </c>
      <c r="BA747" s="170">
        <f>MAX(GeoH!AW756,GeoH!CE756)</f>
        <v>0</v>
      </c>
      <c r="BB747" s="170">
        <f>MAX(GeoH!AX756,GeoH!CF756)</f>
        <v>0</v>
      </c>
      <c r="BC747" s="170">
        <f>MAX(GeoH!AY756,GeoH!CG756)</f>
        <v>0</v>
      </c>
      <c r="BD747" s="170">
        <f>MAX(GeoH!AZ756,GeoH!CH756)</f>
        <v>0</v>
      </c>
      <c r="BE747" s="170">
        <f>MAX(GeoH!BA756,GeoH!CI756)</f>
        <v>0</v>
      </c>
      <c r="BF747" s="170">
        <f>MAX(GeoH!BB756,GeoH!CJ756)</f>
        <v>0</v>
      </c>
      <c r="BG747" s="170">
        <f>MAX(COUNTIF(GeoH!BC756,"Oui"),COUNTIF(GeoH!CK756,"Oui"))</f>
        <v>0</v>
      </c>
      <c r="BH747" s="76"/>
      <c r="BI747" s="170">
        <f>Trachome!Q759</f>
        <v>0</v>
      </c>
      <c r="BJ747" s="170">
        <f>Trachome!AK759</f>
        <v>0</v>
      </c>
      <c r="BK747" s="170">
        <f>Trachome!AL759</f>
        <v>0</v>
      </c>
      <c r="BL747" s="170">
        <f>Trachome!AN759</f>
        <v>0</v>
      </c>
      <c r="BM747" s="170">
        <f>Trachome!AO759</f>
        <v>0</v>
      </c>
      <c r="BN747" s="170">
        <f>Trachome!AT759</f>
        <v>0</v>
      </c>
      <c r="BO747" s="170">
        <f>Trachome!AU759</f>
        <v>0</v>
      </c>
      <c r="BP747" s="170">
        <f>Trachome!AV759</f>
        <v>0</v>
      </c>
      <c r="BQ747" s="170">
        <f>Trachome!AW759</f>
        <v>0</v>
      </c>
      <c r="BR747" s="170">
        <f>COUNTIF(Trachome!AX759,"Oui")</f>
        <v>0</v>
      </c>
      <c r="BS747" s="76"/>
      <c r="BT747" s="170">
        <f t="shared" si="123"/>
        <v>0</v>
      </c>
      <c r="BU747" s="170">
        <f t="shared" si="124"/>
        <v>0</v>
      </c>
      <c r="BV747" s="170">
        <f t="shared" si="125"/>
        <v>0</v>
      </c>
      <c r="BW747" s="170">
        <f t="shared" si="126"/>
        <v>0</v>
      </c>
      <c r="BX747" s="170">
        <f t="shared" si="127"/>
        <v>0</v>
      </c>
      <c r="BY747" s="170">
        <f t="shared" si="130"/>
        <v>0</v>
      </c>
      <c r="BZ747" s="170">
        <f t="shared" si="131"/>
        <v>0</v>
      </c>
      <c r="CA747" s="170">
        <f t="shared" si="132"/>
        <v>0</v>
      </c>
      <c r="CB747" s="170">
        <f t="shared" si="128"/>
        <v>0</v>
      </c>
      <c r="CC747" s="170">
        <f t="shared" si="129"/>
        <v>0</v>
      </c>
    </row>
    <row r="748" spans="2:81" x14ac:dyDescent="0.25">
      <c r="B748" s="376">
        <f>'Données démographiques'!B756</f>
        <v>0</v>
      </c>
      <c r="C748" s="376">
        <f>'Données démographiques'!C756</f>
        <v>0</v>
      </c>
      <c r="D748" s="377">
        <f>'Données démographiques'!D756</f>
        <v>0</v>
      </c>
      <c r="E748" s="354"/>
      <c r="F748" s="377">
        <f>FL!M755</f>
        <v>0</v>
      </c>
      <c r="G748" s="377">
        <f>FL!AE755</f>
        <v>0</v>
      </c>
      <c r="H748" s="377">
        <f>FL!AF755</f>
        <v>0</v>
      </c>
      <c r="I748" s="377">
        <f>FL!AH755</f>
        <v>0</v>
      </c>
      <c r="J748" s="377">
        <f>FL!AI755</f>
        <v>0</v>
      </c>
      <c r="K748" s="377">
        <f>FL!AK755</f>
        <v>0</v>
      </c>
      <c r="L748" s="377">
        <f>FL!AM755</f>
        <v>0</v>
      </c>
      <c r="M748" s="377">
        <f>FL!AN755</f>
        <v>0</v>
      </c>
      <c r="N748" s="377">
        <f>FL!AO755</f>
        <v>0</v>
      </c>
      <c r="O748" s="377">
        <f>FL!AP755</f>
        <v>0</v>
      </c>
      <c r="P748" s="377">
        <f>FL!AQ755</f>
        <v>0</v>
      </c>
      <c r="Q748" s="377">
        <f>COUNTIF(FL!AR755,"Oui")</f>
        <v>0</v>
      </c>
      <c r="R748" s="354"/>
      <c r="S748" s="377">
        <f>Oncho!K755</f>
        <v>0</v>
      </c>
      <c r="T748" s="377">
        <f>MAX(Oncho!AB755,Oncho!BA755)</f>
        <v>0</v>
      </c>
      <c r="U748" s="377">
        <f>MAX(Oncho!AC755,Oncho!BB755)</f>
        <v>0</v>
      </c>
      <c r="V748" s="377">
        <f>MAX(Oncho!AE755,Oncho!BD755)</f>
        <v>0</v>
      </c>
      <c r="W748" s="377">
        <f>MAX(Oncho!AF755,Oncho!BE755)</f>
        <v>0</v>
      </c>
      <c r="X748" s="377">
        <f>MAX(Oncho!AG755,Oncho!BF755)</f>
        <v>0</v>
      </c>
      <c r="Y748" s="377">
        <f>MAX(Oncho!AH755,Oncho!BG755)</f>
        <v>0</v>
      </c>
      <c r="Z748" s="377">
        <f>MAX(Oncho!AI755,Oncho!BH755)</f>
        <v>0</v>
      </c>
      <c r="AA748" s="377">
        <f>MAX(Oncho!AJ755,Oncho!BI755)</f>
        <v>0</v>
      </c>
      <c r="AB748" s="377">
        <f>MAX(COUNTIF(Oncho!AK755,"Oui"),COUNTIF(Oncho!BJ755,"Oui"))</f>
        <v>0</v>
      </c>
      <c r="AC748" s="354"/>
      <c r="AD748" s="377">
        <f>SCH!P757</f>
        <v>0</v>
      </c>
      <c r="AE748" s="377">
        <f>SCH!AI757</f>
        <v>0</v>
      </c>
      <c r="AF748" s="377">
        <f>SCH!AJ757</f>
        <v>0</v>
      </c>
      <c r="AG748" s="377">
        <f>SCH!AN757</f>
        <v>0</v>
      </c>
      <c r="AH748" s="377">
        <f>SCH!AO757</f>
        <v>0</v>
      </c>
      <c r="AI748" s="377">
        <f>SCH!AT757</f>
        <v>0</v>
      </c>
      <c r="AJ748" s="377">
        <f>SCH!AU757</f>
        <v>0</v>
      </c>
      <c r="AK748" s="377">
        <f>SCH!AV757</f>
        <v>0</v>
      </c>
      <c r="AL748" s="377">
        <f>SCH!AW757</f>
        <v>0</v>
      </c>
      <c r="AM748" s="377">
        <f>COUNTIF(SCH!AX757,"Oui")</f>
        <v>0</v>
      </c>
      <c r="AN748" s="354"/>
      <c r="AO748" s="377">
        <f>GeoH!P757</f>
        <v>0</v>
      </c>
      <c r="AP748" s="377">
        <f>MAX(GeoH!AK757,GeoH!BS757)</f>
        <v>0</v>
      </c>
      <c r="AQ748" s="377">
        <f>MAX(GeoH!AL757,GeoH!BT757)</f>
        <v>0</v>
      </c>
      <c r="AR748" s="377">
        <f>MAX(GeoH!AM757,GeoH!BU757)</f>
        <v>0</v>
      </c>
      <c r="AS748" s="377">
        <f>MAX(GeoH!AN757,GeoH!BV757)</f>
        <v>0</v>
      </c>
      <c r="AT748" s="377">
        <f>MAX(GeoH!AO757,GeoH!BW757)</f>
        <v>0</v>
      </c>
      <c r="AU748" s="377">
        <f>MAX(GeoH!AQ757,GeoH!BY757)</f>
        <v>0</v>
      </c>
      <c r="AV748" s="377">
        <f>MAX(GeoH!AR757,GeoH!BZ757)</f>
        <v>0</v>
      </c>
      <c r="AW748" s="377">
        <f>MAX(GeoH!AS757,GeoH!CA757)</f>
        <v>0</v>
      </c>
      <c r="AX748" s="377">
        <f>MAX(GeoH!AT757,GeoH!CB757)</f>
        <v>0</v>
      </c>
      <c r="AY748" s="377">
        <f>MAX(GeoH!AU757,GeoH!CC757)</f>
        <v>0</v>
      </c>
      <c r="AZ748" s="377">
        <f>MAX(GeoH!AV757,GeoH!CD757)</f>
        <v>0</v>
      </c>
      <c r="BA748" s="377">
        <f>MAX(GeoH!AW757,GeoH!CE757)</f>
        <v>0</v>
      </c>
      <c r="BB748" s="377">
        <f>MAX(GeoH!AX757,GeoH!CF757)</f>
        <v>0</v>
      </c>
      <c r="BC748" s="377">
        <f>MAX(GeoH!AY757,GeoH!CG757)</f>
        <v>0</v>
      </c>
      <c r="BD748" s="377">
        <f>MAX(GeoH!AZ757,GeoH!CH757)</f>
        <v>0</v>
      </c>
      <c r="BE748" s="377">
        <f>MAX(GeoH!BA757,GeoH!CI757)</f>
        <v>0</v>
      </c>
      <c r="BF748" s="377">
        <f>MAX(GeoH!BB757,GeoH!CJ757)</f>
        <v>0</v>
      </c>
      <c r="BG748" s="377">
        <f>MAX(COUNTIF(GeoH!BC757,"Oui"),COUNTIF(GeoH!CK757,"Oui"))</f>
        <v>0</v>
      </c>
      <c r="BH748" s="354"/>
      <c r="BI748" s="377">
        <f>Trachome!Q760</f>
        <v>0</v>
      </c>
      <c r="BJ748" s="377">
        <f>Trachome!AK760</f>
        <v>0</v>
      </c>
      <c r="BK748" s="377">
        <f>Trachome!AL760</f>
        <v>0</v>
      </c>
      <c r="BL748" s="377">
        <f>Trachome!AN760</f>
        <v>0</v>
      </c>
      <c r="BM748" s="377">
        <f>Trachome!AO760</f>
        <v>0</v>
      </c>
      <c r="BN748" s="377">
        <f>Trachome!AT760</f>
        <v>0</v>
      </c>
      <c r="BO748" s="377">
        <f>Trachome!AU760</f>
        <v>0</v>
      </c>
      <c r="BP748" s="377">
        <f>Trachome!AV760</f>
        <v>0</v>
      </c>
      <c r="BQ748" s="377">
        <f>Trachome!AW760</f>
        <v>0</v>
      </c>
      <c r="BR748" s="377">
        <f>COUNTIF(Trachome!AX760,"Oui")</f>
        <v>0</v>
      </c>
      <c r="BS748" s="354"/>
      <c r="BT748" s="377">
        <f t="shared" si="123"/>
        <v>0</v>
      </c>
      <c r="BU748" s="377">
        <f t="shared" si="124"/>
        <v>0</v>
      </c>
      <c r="BV748" s="377">
        <f t="shared" si="125"/>
        <v>0</v>
      </c>
      <c r="BW748" s="377">
        <f t="shared" si="126"/>
        <v>0</v>
      </c>
      <c r="BX748" s="377">
        <f t="shared" si="127"/>
        <v>0</v>
      </c>
      <c r="BY748" s="377">
        <f t="shared" si="130"/>
        <v>0</v>
      </c>
      <c r="BZ748" s="377">
        <f t="shared" si="131"/>
        <v>0</v>
      </c>
      <c r="CA748" s="377">
        <f t="shared" si="132"/>
        <v>0</v>
      </c>
      <c r="CB748" s="377">
        <f t="shared" si="128"/>
        <v>0</v>
      </c>
      <c r="CC748" s="377">
        <f t="shared" si="129"/>
        <v>0</v>
      </c>
    </row>
    <row r="749" spans="2:81" x14ac:dyDescent="0.25">
      <c r="B749" s="169">
        <f>'Données démographiques'!B757</f>
        <v>0</v>
      </c>
      <c r="C749" s="169">
        <f>'Données démographiques'!C757</f>
        <v>0</v>
      </c>
      <c r="D749" s="170">
        <f>'Données démographiques'!D757</f>
        <v>0</v>
      </c>
      <c r="E749" s="76"/>
      <c r="F749" s="170">
        <f>FL!M756</f>
        <v>0</v>
      </c>
      <c r="G749" s="170">
        <f>FL!AE756</f>
        <v>0</v>
      </c>
      <c r="H749" s="170">
        <f>FL!AF756</f>
        <v>0</v>
      </c>
      <c r="I749" s="170">
        <f>FL!AH756</f>
        <v>0</v>
      </c>
      <c r="J749" s="170">
        <f>FL!AI756</f>
        <v>0</v>
      </c>
      <c r="K749" s="170">
        <f>FL!AK756</f>
        <v>0</v>
      </c>
      <c r="L749" s="170">
        <f>FL!AM756</f>
        <v>0</v>
      </c>
      <c r="M749" s="170">
        <f>FL!AN756</f>
        <v>0</v>
      </c>
      <c r="N749" s="170">
        <f>FL!AO756</f>
        <v>0</v>
      </c>
      <c r="O749" s="170">
        <f>FL!AP756</f>
        <v>0</v>
      </c>
      <c r="P749" s="170">
        <f>FL!AQ756</f>
        <v>0</v>
      </c>
      <c r="Q749" s="170">
        <f>COUNTIF(FL!AR756,"Oui")</f>
        <v>0</v>
      </c>
      <c r="R749" s="76"/>
      <c r="S749" s="170">
        <f>Oncho!K756</f>
        <v>0</v>
      </c>
      <c r="T749" s="170">
        <f>MAX(Oncho!AB756,Oncho!BA756)</f>
        <v>0</v>
      </c>
      <c r="U749" s="170">
        <f>MAX(Oncho!AC756,Oncho!BB756)</f>
        <v>0</v>
      </c>
      <c r="V749" s="170">
        <f>MAX(Oncho!AE756,Oncho!BD756)</f>
        <v>0</v>
      </c>
      <c r="W749" s="170">
        <f>MAX(Oncho!AF756,Oncho!BE756)</f>
        <v>0</v>
      </c>
      <c r="X749" s="170">
        <f>MAX(Oncho!AG756,Oncho!BF756)</f>
        <v>0</v>
      </c>
      <c r="Y749" s="170">
        <f>MAX(Oncho!AH756,Oncho!BG756)</f>
        <v>0</v>
      </c>
      <c r="Z749" s="170">
        <f>MAX(Oncho!AI756,Oncho!BH756)</f>
        <v>0</v>
      </c>
      <c r="AA749" s="170">
        <f>MAX(Oncho!AJ756,Oncho!BI756)</f>
        <v>0</v>
      </c>
      <c r="AB749" s="170">
        <f>MAX(COUNTIF(Oncho!AK756,"Oui"),COUNTIF(Oncho!BJ756,"Oui"))</f>
        <v>0</v>
      </c>
      <c r="AC749" s="76"/>
      <c r="AD749" s="170">
        <f>SCH!P758</f>
        <v>0</v>
      </c>
      <c r="AE749" s="170">
        <f>SCH!AI758</f>
        <v>0</v>
      </c>
      <c r="AF749" s="170">
        <f>SCH!AJ758</f>
        <v>0</v>
      </c>
      <c r="AG749" s="170">
        <f>SCH!AN758</f>
        <v>0</v>
      </c>
      <c r="AH749" s="170">
        <f>SCH!AO758</f>
        <v>0</v>
      </c>
      <c r="AI749" s="170">
        <f>SCH!AT758</f>
        <v>0</v>
      </c>
      <c r="AJ749" s="170">
        <f>SCH!AU758</f>
        <v>0</v>
      </c>
      <c r="AK749" s="170">
        <f>SCH!AV758</f>
        <v>0</v>
      </c>
      <c r="AL749" s="170">
        <f>SCH!AW758</f>
        <v>0</v>
      </c>
      <c r="AM749" s="170">
        <f>COUNTIF(SCH!AX758,"Oui")</f>
        <v>0</v>
      </c>
      <c r="AN749" s="76"/>
      <c r="AO749" s="170">
        <f>GeoH!P758</f>
        <v>0</v>
      </c>
      <c r="AP749" s="170">
        <f>MAX(GeoH!AK758,GeoH!BS758)</f>
        <v>0</v>
      </c>
      <c r="AQ749" s="170">
        <f>MAX(GeoH!AL758,GeoH!BT758)</f>
        <v>0</v>
      </c>
      <c r="AR749" s="170">
        <f>MAX(GeoH!AM758,GeoH!BU758)</f>
        <v>0</v>
      </c>
      <c r="AS749" s="170">
        <f>MAX(GeoH!AN758,GeoH!BV758)</f>
        <v>0</v>
      </c>
      <c r="AT749" s="170">
        <f>MAX(GeoH!AO758,GeoH!BW758)</f>
        <v>0</v>
      </c>
      <c r="AU749" s="170">
        <f>MAX(GeoH!AQ758,GeoH!BY758)</f>
        <v>0</v>
      </c>
      <c r="AV749" s="170">
        <f>MAX(GeoH!AR758,GeoH!BZ758)</f>
        <v>0</v>
      </c>
      <c r="AW749" s="170">
        <f>MAX(GeoH!AS758,GeoH!CA758)</f>
        <v>0</v>
      </c>
      <c r="AX749" s="170">
        <f>MAX(GeoH!AT758,GeoH!CB758)</f>
        <v>0</v>
      </c>
      <c r="AY749" s="170">
        <f>MAX(GeoH!AU758,GeoH!CC758)</f>
        <v>0</v>
      </c>
      <c r="AZ749" s="170">
        <f>MAX(GeoH!AV758,GeoH!CD758)</f>
        <v>0</v>
      </c>
      <c r="BA749" s="170">
        <f>MAX(GeoH!AW758,GeoH!CE758)</f>
        <v>0</v>
      </c>
      <c r="BB749" s="170">
        <f>MAX(GeoH!AX758,GeoH!CF758)</f>
        <v>0</v>
      </c>
      <c r="BC749" s="170">
        <f>MAX(GeoH!AY758,GeoH!CG758)</f>
        <v>0</v>
      </c>
      <c r="BD749" s="170">
        <f>MAX(GeoH!AZ758,GeoH!CH758)</f>
        <v>0</v>
      </c>
      <c r="BE749" s="170">
        <f>MAX(GeoH!BA758,GeoH!CI758)</f>
        <v>0</v>
      </c>
      <c r="BF749" s="170">
        <f>MAX(GeoH!BB758,GeoH!CJ758)</f>
        <v>0</v>
      </c>
      <c r="BG749" s="170">
        <f>MAX(COUNTIF(GeoH!BC758,"Oui"),COUNTIF(GeoH!CK758,"Oui"))</f>
        <v>0</v>
      </c>
      <c r="BH749" s="76"/>
      <c r="BI749" s="170">
        <f>Trachome!Q761</f>
        <v>0</v>
      </c>
      <c r="BJ749" s="170">
        <f>Trachome!AK761</f>
        <v>0</v>
      </c>
      <c r="BK749" s="170">
        <f>Trachome!AL761</f>
        <v>0</v>
      </c>
      <c r="BL749" s="170">
        <f>Trachome!AN761</f>
        <v>0</v>
      </c>
      <c r="BM749" s="170">
        <f>Trachome!AO761</f>
        <v>0</v>
      </c>
      <c r="BN749" s="170">
        <f>Trachome!AT761</f>
        <v>0</v>
      </c>
      <c r="BO749" s="170">
        <f>Trachome!AU761</f>
        <v>0</v>
      </c>
      <c r="BP749" s="170">
        <f>Trachome!AV761</f>
        <v>0</v>
      </c>
      <c r="BQ749" s="170">
        <f>Trachome!AW761</f>
        <v>0</v>
      </c>
      <c r="BR749" s="170">
        <f>COUNTIF(Trachome!AX761,"Oui")</f>
        <v>0</v>
      </c>
      <c r="BS749" s="76"/>
      <c r="BT749" s="170">
        <f t="shared" si="123"/>
        <v>0</v>
      </c>
      <c r="BU749" s="170">
        <f t="shared" si="124"/>
        <v>0</v>
      </c>
      <c r="BV749" s="170">
        <f t="shared" si="125"/>
        <v>0</v>
      </c>
      <c r="BW749" s="170">
        <f t="shared" si="126"/>
        <v>0</v>
      </c>
      <c r="BX749" s="170">
        <f t="shared" si="127"/>
        <v>0</v>
      </c>
      <c r="BY749" s="170">
        <f t="shared" si="130"/>
        <v>0</v>
      </c>
      <c r="BZ749" s="170">
        <f t="shared" si="131"/>
        <v>0</v>
      </c>
      <c r="CA749" s="170">
        <f t="shared" si="132"/>
        <v>0</v>
      </c>
      <c r="CB749" s="170">
        <f t="shared" si="128"/>
        <v>0</v>
      </c>
      <c r="CC749" s="170">
        <f t="shared" si="129"/>
        <v>0</v>
      </c>
    </row>
    <row r="750" spans="2:81" x14ac:dyDescent="0.25">
      <c r="B750" s="376">
        <f>'Données démographiques'!B758</f>
        <v>0</v>
      </c>
      <c r="C750" s="376">
        <f>'Données démographiques'!C758</f>
        <v>0</v>
      </c>
      <c r="D750" s="377">
        <f>'Données démographiques'!D758</f>
        <v>0</v>
      </c>
      <c r="E750" s="354"/>
      <c r="F750" s="377">
        <f>FL!M757</f>
        <v>0</v>
      </c>
      <c r="G750" s="377">
        <f>FL!AE757</f>
        <v>0</v>
      </c>
      <c r="H750" s="377">
        <f>FL!AF757</f>
        <v>0</v>
      </c>
      <c r="I750" s="377">
        <f>FL!AH757</f>
        <v>0</v>
      </c>
      <c r="J750" s="377">
        <f>FL!AI757</f>
        <v>0</v>
      </c>
      <c r="K750" s="377">
        <f>FL!AK757</f>
        <v>0</v>
      </c>
      <c r="L750" s="377">
        <f>FL!AM757</f>
        <v>0</v>
      </c>
      <c r="M750" s="377">
        <f>FL!AN757</f>
        <v>0</v>
      </c>
      <c r="N750" s="377">
        <f>FL!AO757</f>
        <v>0</v>
      </c>
      <c r="O750" s="377">
        <f>FL!AP757</f>
        <v>0</v>
      </c>
      <c r="P750" s="377">
        <f>FL!AQ757</f>
        <v>0</v>
      </c>
      <c r="Q750" s="377">
        <f>COUNTIF(FL!AR757,"Oui")</f>
        <v>0</v>
      </c>
      <c r="R750" s="354"/>
      <c r="S750" s="377">
        <f>Oncho!K757</f>
        <v>0</v>
      </c>
      <c r="T750" s="377">
        <f>MAX(Oncho!AB757,Oncho!BA757)</f>
        <v>0</v>
      </c>
      <c r="U750" s="377">
        <f>MAX(Oncho!AC757,Oncho!BB757)</f>
        <v>0</v>
      </c>
      <c r="V750" s="377">
        <f>MAX(Oncho!AE757,Oncho!BD757)</f>
        <v>0</v>
      </c>
      <c r="W750" s="377">
        <f>MAX(Oncho!AF757,Oncho!BE757)</f>
        <v>0</v>
      </c>
      <c r="X750" s="377">
        <f>MAX(Oncho!AG757,Oncho!BF757)</f>
        <v>0</v>
      </c>
      <c r="Y750" s="377">
        <f>MAX(Oncho!AH757,Oncho!BG757)</f>
        <v>0</v>
      </c>
      <c r="Z750" s="377">
        <f>MAX(Oncho!AI757,Oncho!BH757)</f>
        <v>0</v>
      </c>
      <c r="AA750" s="377">
        <f>MAX(Oncho!AJ757,Oncho!BI757)</f>
        <v>0</v>
      </c>
      <c r="AB750" s="377">
        <f>MAX(COUNTIF(Oncho!AK757,"Oui"),COUNTIF(Oncho!BJ757,"Oui"))</f>
        <v>0</v>
      </c>
      <c r="AC750" s="354"/>
      <c r="AD750" s="377">
        <f>SCH!P759</f>
        <v>0</v>
      </c>
      <c r="AE750" s="377">
        <f>SCH!AI759</f>
        <v>0</v>
      </c>
      <c r="AF750" s="377">
        <f>SCH!AJ759</f>
        <v>0</v>
      </c>
      <c r="AG750" s="377">
        <f>SCH!AN759</f>
        <v>0</v>
      </c>
      <c r="AH750" s="377">
        <f>SCH!AO759</f>
        <v>0</v>
      </c>
      <c r="AI750" s="377">
        <f>SCH!AT759</f>
        <v>0</v>
      </c>
      <c r="AJ750" s="377">
        <f>SCH!AU759</f>
        <v>0</v>
      </c>
      <c r="AK750" s="377">
        <f>SCH!AV759</f>
        <v>0</v>
      </c>
      <c r="AL750" s="377">
        <f>SCH!AW759</f>
        <v>0</v>
      </c>
      <c r="AM750" s="377">
        <f>COUNTIF(SCH!AX759,"Oui")</f>
        <v>0</v>
      </c>
      <c r="AN750" s="354"/>
      <c r="AO750" s="377">
        <f>GeoH!P759</f>
        <v>0</v>
      </c>
      <c r="AP750" s="377">
        <f>MAX(GeoH!AK759,GeoH!BS759)</f>
        <v>0</v>
      </c>
      <c r="AQ750" s="377">
        <f>MAX(GeoH!AL759,GeoH!BT759)</f>
        <v>0</v>
      </c>
      <c r="AR750" s="377">
        <f>MAX(GeoH!AM759,GeoH!BU759)</f>
        <v>0</v>
      </c>
      <c r="AS750" s="377">
        <f>MAX(GeoH!AN759,GeoH!BV759)</f>
        <v>0</v>
      </c>
      <c r="AT750" s="377">
        <f>MAX(GeoH!AO759,GeoH!BW759)</f>
        <v>0</v>
      </c>
      <c r="AU750" s="377">
        <f>MAX(GeoH!AQ759,GeoH!BY759)</f>
        <v>0</v>
      </c>
      <c r="AV750" s="377">
        <f>MAX(GeoH!AR759,GeoH!BZ759)</f>
        <v>0</v>
      </c>
      <c r="AW750" s="377">
        <f>MAX(GeoH!AS759,GeoH!CA759)</f>
        <v>0</v>
      </c>
      <c r="AX750" s="377">
        <f>MAX(GeoH!AT759,GeoH!CB759)</f>
        <v>0</v>
      </c>
      <c r="AY750" s="377">
        <f>MAX(GeoH!AU759,GeoH!CC759)</f>
        <v>0</v>
      </c>
      <c r="AZ750" s="377">
        <f>MAX(GeoH!AV759,GeoH!CD759)</f>
        <v>0</v>
      </c>
      <c r="BA750" s="377">
        <f>MAX(GeoH!AW759,GeoH!CE759)</f>
        <v>0</v>
      </c>
      <c r="BB750" s="377">
        <f>MAX(GeoH!AX759,GeoH!CF759)</f>
        <v>0</v>
      </c>
      <c r="BC750" s="377">
        <f>MAX(GeoH!AY759,GeoH!CG759)</f>
        <v>0</v>
      </c>
      <c r="BD750" s="377">
        <f>MAX(GeoH!AZ759,GeoH!CH759)</f>
        <v>0</v>
      </c>
      <c r="BE750" s="377">
        <f>MAX(GeoH!BA759,GeoH!CI759)</f>
        <v>0</v>
      </c>
      <c r="BF750" s="377">
        <f>MAX(GeoH!BB759,GeoH!CJ759)</f>
        <v>0</v>
      </c>
      <c r="BG750" s="377">
        <f>MAX(COUNTIF(GeoH!BC759,"Oui"),COUNTIF(GeoH!CK759,"Oui"))</f>
        <v>0</v>
      </c>
      <c r="BH750" s="354"/>
      <c r="BI750" s="377">
        <f>Trachome!Q762</f>
        <v>0</v>
      </c>
      <c r="BJ750" s="377">
        <f>Trachome!AK762</f>
        <v>0</v>
      </c>
      <c r="BK750" s="377">
        <f>Trachome!AL762</f>
        <v>0</v>
      </c>
      <c r="BL750" s="377">
        <f>Trachome!AN762</f>
        <v>0</v>
      </c>
      <c r="BM750" s="377">
        <f>Trachome!AO762</f>
        <v>0</v>
      </c>
      <c r="BN750" s="377">
        <f>Trachome!AT762</f>
        <v>0</v>
      </c>
      <c r="BO750" s="377">
        <f>Trachome!AU762</f>
        <v>0</v>
      </c>
      <c r="BP750" s="377">
        <f>Trachome!AV762</f>
        <v>0</v>
      </c>
      <c r="BQ750" s="377">
        <f>Trachome!AW762</f>
        <v>0</v>
      </c>
      <c r="BR750" s="377">
        <f>COUNTIF(Trachome!AX762,"Oui")</f>
        <v>0</v>
      </c>
      <c r="BS750" s="354"/>
      <c r="BT750" s="377">
        <f t="shared" si="123"/>
        <v>0</v>
      </c>
      <c r="BU750" s="377">
        <f t="shared" si="124"/>
        <v>0</v>
      </c>
      <c r="BV750" s="377">
        <f t="shared" si="125"/>
        <v>0</v>
      </c>
      <c r="BW750" s="377">
        <f t="shared" si="126"/>
        <v>0</v>
      </c>
      <c r="BX750" s="377">
        <f t="shared" si="127"/>
        <v>0</v>
      </c>
      <c r="BY750" s="377">
        <f t="shared" si="130"/>
        <v>0</v>
      </c>
      <c r="BZ750" s="377">
        <f t="shared" si="131"/>
        <v>0</v>
      </c>
      <c r="CA750" s="377">
        <f t="shared" si="132"/>
        <v>0</v>
      </c>
      <c r="CB750" s="377">
        <f t="shared" si="128"/>
        <v>0</v>
      </c>
      <c r="CC750" s="377">
        <f t="shared" si="129"/>
        <v>0</v>
      </c>
    </row>
    <row r="751" spans="2:81" x14ac:dyDescent="0.25">
      <c r="B751" s="169">
        <f>'Données démographiques'!B759</f>
        <v>0</v>
      </c>
      <c r="C751" s="169">
        <f>'Données démographiques'!C759</f>
        <v>0</v>
      </c>
      <c r="D751" s="170">
        <f>'Données démographiques'!D759</f>
        <v>0</v>
      </c>
      <c r="E751" s="76"/>
      <c r="F751" s="170">
        <f>FL!M758</f>
        <v>0</v>
      </c>
      <c r="G751" s="170">
        <f>FL!AE758</f>
        <v>0</v>
      </c>
      <c r="H751" s="170">
        <f>FL!AF758</f>
        <v>0</v>
      </c>
      <c r="I751" s="170">
        <f>FL!AH758</f>
        <v>0</v>
      </c>
      <c r="J751" s="170">
        <f>FL!AI758</f>
        <v>0</v>
      </c>
      <c r="K751" s="170">
        <f>FL!AK758</f>
        <v>0</v>
      </c>
      <c r="L751" s="170">
        <f>FL!AM758</f>
        <v>0</v>
      </c>
      <c r="M751" s="170">
        <f>FL!AN758</f>
        <v>0</v>
      </c>
      <c r="N751" s="170">
        <f>FL!AO758</f>
        <v>0</v>
      </c>
      <c r="O751" s="170">
        <f>FL!AP758</f>
        <v>0</v>
      </c>
      <c r="P751" s="170">
        <f>FL!AQ758</f>
        <v>0</v>
      </c>
      <c r="Q751" s="170">
        <f>COUNTIF(FL!AR758,"Oui")</f>
        <v>0</v>
      </c>
      <c r="R751" s="76"/>
      <c r="S751" s="170">
        <f>Oncho!K758</f>
        <v>0</v>
      </c>
      <c r="T751" s="170">
        <f>MAX(Oncho!AB758,Oncho!BA758)</f>
        <v>0</v>
      </c>
      <c r="U751" s="170">
        <f>MAX(Oncho!AC758,Oncho!BB758)</f>
        <v>0</v>
      </c>
      <c r="V751" s="170">
        <f>MAX(Oncho!AE758,Oncho!BD758)</f>
        <v>0</v>
      </c>
      <c r="W751" s="170">
        <f>MAX(Oncho!AF758,Oncho!BE758)</f>
        <v>0</v>
      </c>
      <c r="X751" s="170">
        <f>MAX(Oncho!AG758,Oncho!BF758)</f>
        <v>0</v>
      </c>
      <c r="Y751" s="170">
        <f>MAX(Oncho!AH758,Oncho!BG758)</f>
        <v>0</v>
      </c>
      <c r="Z751" s="170">
        <f>MAX(Oncho!AI758,Oncho!BH758)</f>
        <v>0</v>
      </c>
      <c r="AA751" s="170">
        <f>MAX(Oncho!AJ758,Oncho!BI758)</f>
        <v>0</v>
      </c>
      <c r="AB751" s="170">
        <f>MAX(COUNTIF(Oncho!AK758,"Oui"),COUNTIF(Oncho!BJ758,"Oui"))</f>
        <v>0</v>
      </c>
      <c r="AC751" s="76"/>
      <c r="AD751" s="170">
        <f>SCH!P760</f>
        <v>0</v>
      </c>
      <c r="AE751" s="170">
        <f>SCH!AI760</f>
        <v>0</v>
      </c>
      <c r="AF751" s="170">
        <f>SCH!AJ760</f>
        <v>0</v>
      </c>
      <c r="AG751" s="170">
        <f>SCH!AN760</f>
        <v>0</v>
      </c>
      <c r="AH751" s="170">
        <f>SCH!AO760</f>
        <v>0</v>
      </c>
      <c r="AI751" s="170">
        <f>SCH!AT760</f>
        <v>0</v>
      </c>
      <c r="AJ751" s="170">
        <f>SCH!AU760</f>
        <v>0</v>
      </c>
      <c r="AK751" s="170">
        <f>SCH!AV760</f>
        <v>0</v>
      </c>
      <c r="AL751" s="170">
        <f>SCH!AW760</f>
        <v>0</v>
      </c>
      <c r="AM751" s="170">
        <f>COUNTIF(SCH!AX760,"Oui")</f>
        <v>0</v>
      </c>
      <c r="AN751" s="76"/>
      <c r="AO751" s="170">
        <f>GeoH!P760</f>
        <v>0</v>
      </c>
      <c r="AP751" s="170">
        <f>MAX(GeoH!AK760,GeoH!BS760)</f>
        <v>0</v>
      </c>
      <c r="AQ751" s="170">
        <f>MAX(GeoH!AL760,GeoH!BT760)</f>
        <v>0</v>
      </c>
      <c r="AR751" s="170">
        <f>MAX(GeoH!AM760,GeoH!BU760)</f>
        <v>0</v>
      </c>
      <c r="AS751" s="170">
        <f>MAX(GeoH!AN760,GeoH!BV760)</f>
        <v>0</v>
      </c>
      <c r="AT751" s="170">
        <f>MAX(GeoH!AO760,GeoH!BW760)</f>
        <v>0</v>
      </c>
      <c r="AU751" s="170">
        <f>MAX(GeoH!AQ760,GeoH!BY760)</f>
        <v>0</v>
      </c>
      <c r="AV751" s="170">
        <f>MAX(GeoH!AR760,GeoH!BZ760)</f>
        <v>0</v>
      </c>
      <c r="AW751" s="170">
        <f>MAX(GeoH!AS760,GeoH!CA760)</f>
        <v>0</v>
      </c>
      <c r="AX751" s="170">
        <f>MAX(GeoH!AT760,GeoH!CB760)</f>
        <v>0</v>
      </c>
      <c r="AY751" s="170">
        <f>MAX(GeoH!AU760,GeoH!CC760)</f>
        <v>0</v>
      </c>
      <c r="AZ751" s="170">
        <f>MAX(GeoH!AV760,GeoH!CD760)</f>
        <v>0</v>
      </c>
      <c r="BA751" s="170">
        <f>MAX(GeoH!AW760,GeoH!CE760)</f>
        <v>0</v>
      </c>
      <c r="BB751" s="170">
        <f>MAX(GeoH!AX760,GeoH!CF760)</f>
        <v>0</v>
      </c>
      <c r="BC751" s="170">
        <f>MAX(GeoH!AY760,GeoH!CG760)</f>
        <v>0</v>
      </c>
      <c r="BD751" s="170">
        <f>MAX(GeoH!AZ760,GeoH!CH760)</f>
        <v>0</v>
      </c>
      <c r="BE751" s="170">
        <f>MAX(GeoH!BA760,GeoH!CI760)</f>
        <v>0</v>
      </c>
      <c r="BF751" s="170">
        <f>MAX(GeoH!BB760,GeoH!CJ760)</f>
        <v>0</v>
      </c>
      <c r="BG751" s="170">
        <f>MAX(COUNTIF(GeoH!BC760,"Oui"),COUNTIF(GeoH!CK760,"Oui"))</f>
        <v>0</v>
      </c>
      <c r="BH751" s="76"/>
      <c r="BI751" s="170">
        <f>Trachome!Q763</f>
        <v>0</v>
      </c>
      <c r="BJ751" s="170">
        <f>Trachome!AK763</f>
        <v>0</v>
      </c>
      <c r="BK751" s="170">
        <f>Trachome!AL763</f>
        <v>0</v>
      </c>
      <c r="BL751" s="170">
        <f>Trachome!AN763</f>
        <v>0</v>
      </c>
      <c r="BM751" s="170">
        <f>Trachome!AO763</f>
        <v>0</v>
      </c>
      <c r="BN751" s="170">
        <f>Trachome!AT763</f>
        <v>0</v>
      </c>
      <c r="BO751" s="170">
        <f>Trachome!AU763</f>
        <v>0</v>
      </c>
      <c r="BP751" s="170">
        <f>Trachome!AV763</f>
        <v>0</v>
      </c>
      <c r="BQ751" s="170">
        <f>Trachome!AW763</f>
        <v>0</v>
      </c>
      <c r="BR751" s="170">
        <f>COUNTIF(Trachome!AX763,"Oui")</f>
        <v>0</v>
      </c>
      <c r="BS751" s="76"/>
      <c r="BT751" s="170">
        <f t="shared" si="123"/>
        <v>0</v>
      </c>
      <c r="BU751" s="170">
        <f t="shared" si="124"/>
        <v>0</v>
      </c>
      <c r="BV751" s="170">
        <f t="shared" si="125"/>
        <v>0</v>
      </c>
      <c r="BW751" s="170">
        <f t="shared" si="126"/>
        <v>0</v>
      </c>
      <c r="BX751" s="170">
        <f t="shared" si="127"/>
        <v>0</v>
      </c>
      <c r="BY751" s="170">
        <f t="shared" si="130"/>
        <v>0</v>
      </c>
      <c r="BZ751" s="170">
        <f t="shared" si="131"/>
        <v>0</v>
      </c>
      <c r="CA751" s="170">
        <f t="shared" si="132"/>
        <v>0</v>
      </c>
      <c r="CB751" s="170">
        <f t="shared" si="128"/>
        <v>0</v>
      </c>
      <c r="CC751" s="170">
        <f t="shared" si="129"/>
        <v>0</v>
      </c>
    </row>
    <row r="752" spans="2:81" x14ac:dyDescent="0.25">
      <c r="B752" s="376">
        <f>'Données démographiques'!B760</f>
        <v>0</v>
      </c>
      <c r="C752" s="376">
        <f>'Données démographiques'!C760</f>
        <v>0</v>
      </c>
      <c r="D752" s="377">
        <f>'Données démographiques'!D760</f>
        <v>0</v>
      </c>
      <c r="E752" s="354"/>
      <c r="F752" s="377">
        <f>FL!M759</f>
        <v>0</v>
      </c>
      <c r="G752" s="377">
        <f>FL!AE759</f>
        <v>0</v>
      </c>
      <c r="H752" s="377">
        <f>FL!AF759</f>
        <v>0</v>
      </c>
      <c r="I752" s="377">
        <f>FL!AH759</f>
        <v>0</v>
      </c>
      <c r="J752" s="377">
        <f>FL!AI759</f>
        <v>0</v>
      </c>
      <c r="K752" s="377">
        <f>FL!AK759</f>
        <v>0</v>
      </c>
      <c r="L752" s="377">
        <f>FL!AM759</f>
        <v>0</v>
      </c>
      <c r="M752" s="377">
        <f>FL!AN759</f>
        <v>0</v>
      </c>
      <c r="N752" s="377">
        <f>FL!AO759</f>
        <v>0</v>
      </c>
      <c r="O752" s="377">
        <f>FL!AP759</f>
        <v>0</v>
      </c>
      <c r="P752" s="377">
        <f>FL!AQ759</f>
        <v>0</v>
      </c>
      <c r="Q752" s="377">
        <f>COUNTIF(FL!AR759,"Oui")</f>
        <v>0</v>
      </c>
      <c r="R752" s="354"/>
      <c r="S752" s="377">
        <f>Oncho!K759</f>
        <v>0</v>
      </c>
      <c r="T752" s="377">
        <f>MAX(Oncho!AB759,Oncho!BA759)</f>
        <v>0</v>
      </c>
      <c r="U752" s="377">
        <f>MAX(Oncho!AC759,Oncho!BB759)</f>
        <v>0</v>
      </c>
      <c r="V752" s="377">
        <f>MAX(Oncho!AE759,Oncho!BD759)</f>
        <v>0</v>
      </c>
      <c r="W752" s="377">
        <f>MAX(Oncho!AF759,Oncho!BE759)</f>
        <v>0</v>
      </c>
      <c r="X752" s="377">
        <f>MAX(Oncho!AG759,Oncho!BF759)</f>
        <v>0</v>
      </c>
      <c r="Y752" s="377">
        <f>MAX(Oncho!AH759,Oncho!BG759)</f>
        <v>0</v>
      </c>
      <c r="Z752" s="377">
        <f>MAX(Oncho!AI759,Oncho!BH759)</f>
        <v>0</v>
      </c>
      <c r="AA752" s="377">
        <f>MAX(Oncho!AJ759,Oncho!BI759)</f>
        <v>0</v>
      </c>
      <c r="AB752" s="377">
        <f>MAX(COUNTIF(Oncho!AK759,"Oui"),COUNTIF(Oncho!BJ759,"Oui"))</f>
        <v>0</v>
      </c>
      <c r="AC752" s="354"/>
      <c r="AD752" s="377">
        <f>SCH!P761</f>
        <v>0</v>
      </c>
      <c r="AE752" s="377">
        <f>SCH!AI761</f>
        <v>0</v>
      </c>
      <c r="AF752" s="377">
        <f>SCH!AJ761</f>
        <v>0</v>
      </c>
      <c r="AG752" s="377">
        <f>SCH!AN761</f>
        <v>0</v>
      </c>
      <c r="AH752" s="377">
        <f>SCH!AO761</f>
        <v>0</v>
      </c>
      <c r="AI752" s="377">
        <f>SCH!AT761</f>
        <v>0</v>
      </c>
      <c r="AJ752" s="377">
        <f>SCH!AU761</f>
        <v>0</v>
      </c>
      <c r="AK752" s="377">
        <f>SCH!AV761</f>
        <v>0</v>
      </c>
      <c r="AL752" s="377">
        <f>SCH!AW761</f>
        <v>0</v>
      </c>
      <c r="AM752" s="377">
        <f>COUNTIF(SCH!AX761,"Oui")</f>
        <v>0</v>
      </c>
      <c r="AN752" s="354"/>
      <c r="AO752" s="377">
        <f>GeoH!P761</f>
        <v>0</v>
      </c>
      <c r="AP752" s="377">
        <f>MAX(GeoH!AK761,GeoH!BS761)</f>
        <v>0</v>
      </c>
      <c r="AQ752" s="377">
        <f>MAX(GeoH!AL761,GeoH!BT761)</f>
        <v>0</v>
      </c>
      <c r="AR752" s="377">
        <f>MAX(GeoH!AM761,GeoH!BU761)</f>
        <v>0</v>
      </c>
      <c r="AS752" s="377">
        <f>MAX(GeoH!AN761,GeoH!BV761)</f>
        <v>0</v>
      </c>
      <c r="AT752" s="377">
        <f>MAX(GeoH!AO761,GeoH!BW761)</f>
        <v>0</v>
      </c>
      <c r="AU752" s="377">
        <f>MAX(GeoH!AQ761,GeoH!BY761)</f>
        <v>0</v>
      </c>
      <c r="AV752" s="377">
        <f>MAX(GeoH!AR761,GeoH!BZ761)</f>
        <v>0</v>
      </c>
      <c r="AW752" s="377">
        <f>MAX(GeoH!AS761,GeoH!CA761)</f>
        <v>0</v>
      </c>
      <c r="AX752" s="377">
        <f>MAX(GeoH!AT761,GeoH!CB761)</f>
        <v>0</v>
      </c>
      <c r="AY752" s="377">
        <f>MAX(GeoH!AU761,GeoH!CC761)</f>
        <v>0</v>
      </c>
      <c r="AZ752" s="377">
        <f>MAX(GeoH!AV761,GeoH!CD761)</f>
        <v>0</v>
      </c>
      <c r="BA752" s="377">
        <f>MAX(GeoH!AW761,GeoH!CE761)</f>
        <v>0</v>
      </c>
      <c r="BB752" s="377">
        <f>MAX(GeoH!AX761,GeoH!CF761)</f>
        <v>0</v>
      </c>
      <c r="BC752" s="377">
        <f>MAX(GeoH!AY761,GeoH!CG761)</f>
        <v>0</v>
      </c>
      <c r="BD752" s="377">
        <f>MAX(GeoH!AZ761,GeoH!CH761)</f>
        <v>0</v>
      </c>
      <c r="BE752" s="377">
        <f>MAX(GeoH!BA761,GeoH!CI761)</f>
        <v>0</v>
      </c>
      <c r="BF752" s="377">
        <f>MAX(GeoH!BB761,GeoH!CJ761)</f>
        <v>0</v>
      </c>
      <c r="BG752" s="377">
        <f>MAX(COUNTIF(GeoH!BC761,"Oui"),COUNTIF(GeoH!CK761,"Oui"))</f>
        <v>0</v>
      </c>
      <c r="BH752" s="354"/>
      <c r="BI752" s="377">
        <f>Trachome!Q764</f>
        <v>0</v>
      </c>
      <c r="BJ752" s="377">
        <f>Trachome!AK764</f>
        <v>0</v>
      </c>
      <c r="BK752" s="377">
        <f>Trachome!AL764</f>
        <v>0</v>
      </c>
      <c r="BL752" s="377">
        <f>Trachome!AN764</f>
        <v>0</v>
      </c>
      <c r="BM752" s="377">
        <f>Trachome!AO764</f>
        <v>0</v>
      </c>
      <c r="BN752" s="377">
        <f>Trachome!AT764</f>
        <v>0</v>
      </c>
      <c r="BO752" s="377">
        <f>Trachome!AU764</f>
        <v>0</v>
      </c>
      <c r="BP752" s="377">
        <f>Trachome!AV764</f>
        <v>0</v>
      </c>
      <c r="BQ752" s="377">
        <f>Trachome!AW764</f>
        <v>0</v>
      </c>
      <c r="BR752" s="377">
        <f>COUNTIF(Trachome!AX764,"Oui")</f>
        <v>0</v>
      </c>
      <c r="BS752" s="354"/>
      <c r="BT752" s="377">
        <f t="shared" si="123"/>
        <v>0</v>
      </c>
      <c r="BU752" s="377">
        <f t="shared" si="124"/>
        <v>0</v>
      </c>
      <c r="BV752" s="377">
        <f t="shared" si="125"/>
        <v>0</v>
      </c>
      <c r="BW752" s="377">
        <f t="shared" si="126"/>
        <v>0</v>
      </c>
      <c r="BX752" s="377">
        <f t="shared" si="127"/>
        <v>0</v>
      </c>
      <c r="BY752" s="377">
        <f t="shared" si="130"/>
        <v>0</v>
      </c>
      <c r="BZ752" s="377">
        <f t="shared" si="131"/>
        <v>0</v>
      </c>
      <c r="CA752" s="377">
        <f t="shared" si="132"/>
        <v>0</v>
      </c>
      <c r="CB752" s="377">
        <f t="shared" si="128"/>
        <v>0</v>
      </c>
      <c r="CC752" s="377">
        <f t="shared" si="129"/>
        <v>0</v>
      </c>
    </row>
    <row r="753" spans="2:81" x14ac:dyDescent="0.25">
      <c r="B753" s="169">
        <f>'Données démographiques'!B761</f>
        <v>0</v>
      </c>
      <c r="C753" s="169">
        <f>'Données démographiques'!C761</f>
        <v>0</v>
      </c>
      <c r="D753" s="170">
        <f>'Données démographiques'!D761</f>
        <v>0</v>
      </c>
      <c r="E753" s="76"/>
      <c r="F753" s="170">
        <f>FL!M760</f>
        <v>0</v>
      </c>
      <c r="G753" s="170">
        <f>FL!AE760</f>
        <v>0</v>
      </c>
      <c r="H753" s="170">
        <f>FL!AF760</f>
        <v>0</v>
      </c>
      <c r="I753" s="170">
        <f>FL!AH760</f>
        <v>0</v>
      </c>
      <c r="J753" s="170">
        <f>FL!AI760</f>
        <v>0</v>
      </c>
      <c r="K753" s="170">
        <f>FL!AK760</f>
        <v>0</v>
      </c>
      <c r="L753" s="170">
        <f>FL!AM760</f>
        <v>0</v>
      </c>
      <c r="M753" s="170">
        <f>FL!AN760</f>
        <v>0</v>
      </c>
      <c r="N753" s="170">
        <f>FL!AO760</f>
        <v>0</v>
      </c>
      <c r="O753" s="170">
        <f>FL!AP760</f>
        <v>0</v>
      </c>
      <c r="P753" s="170">
        <f>FL!AQ760</f>
        <v>0</v>
      </c>
      <c r="Q753" s="170">
        <f>COUNTIF(FL!AR760,"Oui")</f>
        <v>0</v>
      </c>
      <c r="R753" s="76"/>
      <c r="S753" s="170">
        <f>Oncho!K760</f>
        <v>0</v>
      </c>
      <c r="T753" s="170">
        <f>MAX(Oncho!AB760,Oncho!BA760)</f>
        <v>0</v>
      </c>
      <c r="U753" s="170">
        <f>MAX(Oncho!AC760,Oncho!BB760)</f>
        <v>0</v>
      </c>
      <c r="V753" s="170">
        <f>MAX(Oncho!AE760,Oncho!BD760)</f>
        <v>0</v>
      </c>
      <c r="W753" s="170">
        <f>MAX(Oncho!AF760,Oncho!BE760)</f>
        <v>0</v>
      </c>
      <c r="X753" s="170">
        <f>MAX(Oncho!AG760,Oncho!BF760)</f>
        <v>0</v>
      </c>
      <c r="Y753" s="170">
        <f>MAX(Oncho!AH760,Oncho!BG760)</f>
        <v>0</v>
      </c>
      <c r="Z753" s="170">
        <f>MAX(Oncho!AI760,Oncho!BH760)</f>
        <v>0</v>
      </c>
      <c r="AA753" s="170">
        <f>MAX(Oncho!AJ760,Oncho!BI760)</f>
        <v>0</v>
      </c>
      <c r="AB753" s="170">
        <f>MAX(COUNTIF(Oncho!AK760,"Oui"),COUNTIF(Oncho!BJ760,"Oui"))</f>
        <v>0</v>
      </c>
      <c r="AC753" s="76"/>
      <c r="AD753" s="170">
        <f>SCH!P762</f>
        <v>0</v>
      </c>
      <c r="AE753" s="170">
        <f>SCH!AI762</f>
        <v>0</v>
      </c>
      <c r="AF753" s="170">
        <f>SCH!AJ762</f>
        <v>0</v>
      </c>
      <c r="AG753" s="170">
        <f>SCH!AN762</f>
        <v>0</v>
      </c>
      <c r="AH753" s="170">
        <f>SCH!AO762</f>
        <v>0</v>
      </c>
      <c r="AI753" s="170">
        <f>SCH!AT762</f>
        <v>0</v>
      </c>
      <c r="AJ753" s="170">
        <f>SCH!AU762</f>
        <v>0</v>
      </c>
      <c r="AK753" s="170">
        <f>SCH!AV762</f>
        <v>0</v>
      </c>
      <c r="AL753" s="170">
        <f>SCH!AW762</f>
        <v>0</v>
      </c>
      <c r="AM753" s="170">
        <f>COUNTIF(SCH!AX762,"Oui")</f>
        <v>0</v>
      </c>
      <c r="AN753" s="76"/>
      <c r="AO753" s="170">
        <f>GeoH!P762</f>
        <v>0</v>
      </c>
      <c r="AP753" s="170">
        <f>MAX(GeoH!AK762,GeoH!BS762)</f>
        <v>0</v>
      </c>
      <c r="AQ753" s="170">
        <f>MAX(GeoH!AL762,GeoH!BT762)</f>
        <v>0</v>
      </c>
      <c r="AR753" s="170">
        <f>MAX(GeoH!AM762,GeoH!BU762)</f>
        <v>0</v>
      </c>
      <c r="AS753" s="170">
        <f>MAX(GeoH!AN762,GeoH!BV762)</f>
        <v>0</v>
      </c>
      <c r="AT753" s="170">
        <f>MAX(GeoH!AO762,GeoH!BW762)</f>
        <v>0</v>
      </c>
      <c r="AU753" s="170">
        <f>MAX(GeoH!AQ762,GeoH!BY762)</f>
        <v>0</v>
      </c>
      <c r="AV753" s="170">
        <f>MAX(GeoH!AR762,GeoH!BZ762)</f>
        <v>0</v>
      </c>
      <c r="AW753" s="170">
        <f>MAX(GeoH!AS762,GeoH!CA762)</f>
        <v>0</v>
      </c>
      <c r="AX753" s="170">
        <f>MAX(GeoH!AT762,GeoH!CB762)</f>
        <v>0</v>
      </c>
      <c r="AY753" s="170">
        <f>MAX(GeoH!AU762,GeoH!CC762)</f>
        <v>0</v>
      </c>
      <c r="AZ753" s="170">
        <f>MAX(GeoH!AV762,GeoH!CD762)</f>
        <v>0</v>
      </c>
      <c r="BA753" s="170">
        <f>MAX(GeoH!AW762,GeoH!CE762)</f>
        <v>0</v>
      </c>
      <c r="BB753" s="170">
        <f>MAX(GeoH!AX762,GeoH!CF762)</f>
        <v>0</v>
      </c>
      <c r="BC753" s="170">
        <f>MAX(GeoH!AY762,GeoH!CG762)</f>
        <v>0</v>
      </c>
      <c r="BD753" s="170">
        <f>MAX(GeoH!AZ762,GeoH!CH762)</f>
        <v>0</v>
      </c>
      <c r="BE753" s="170">
        <f>MAX(GeoH!BA762,GeoH!CI762)</f>
        <v>0</v>
      </c>
      <c r="BF753" s="170">
        <f>MAX(GeoH!BB762,GeoH!CJ762)</f>
        <v>0</v>
      </c>
      <c r="BG753" s="170">
        <f>MAX(COUNTIF(GeoH!BC762,"Oui"),COUNTIF(GeoH!CK762,"Oui"))</f>
        <v>0</v>
      </c>
      <c r="BH753" s="76"/>
      <c r="BI753" s="170">
        <f>Trachome!Q765</f>
        <v>0</v>
      </c>
      <c r="BJ753" s="170">
        <f>Trachome!AK765</f>
        <v>0</v>
      </c>
      <c r="BK753" s="170">
        <f>Trachome!AL765</f>
        <v>0</v>
      </c>
      <c r="BL753" s="170">
        <f>Trachome!AN765</f>
        <v>0</v>
      </c>
      <c r="BM753" s="170">
        <f>Trachome!AO765</f>
        <v>0</v>
      </c>
      <c r="BN753" s="170">
        <f>Trachome!AT765</f>
        <v>0</v>
      </c>
      <c r="BO753" s="170">
        <f>Trachome!AU765</f>
        <v>0</v>
      </c>
      <c r="BP753" s="170">
        <f>Trachome!AV765</f>
        <v>0</v>
      </c>
      <c r="BQ753" s="170">
        <f>Trachome!AW765</f>
        <v>0</v>
      </c>
      <c r="BR753" s="170">
        <f>COUNTIF(Trachome!AX765,"Oui")</f>
        <v>0</v>
      </c>
      <c r="BS753" s="76"/>
      <c r="BT753" s="170">
        <f t="shared" si="123"/>
        <v>0</v>
      </c>
      <c r="BU753" s="170">
        <f t="shared" si="124"/>
        <v>0</v>
      </c>
      <c r="BV753" s="170">
        <f t="shared" si="125"/>
        <v>0</v>
      </c>
      <c r="BW753" s="170">
        <f t="shared" si="126"/>
        <v>0</v>
      </c>
      <c r="BX753" s="170">
        <f t="shared" si="127"/>
        <v>0</v>
      </c>
      <c r="BY753" s="170">
        <f t="shared" si="130"/>
        <v>0</v>
      </c>
      <c r="BZ753" s="170">
        <f t="shared" si="131"/>
        <v>0</v>
      </c>
      <c r="CA753" s="170">
        <f t="shared" si="132"/>
        <v>0</v>
      </c>
      <c r="CB753" s="170">
        <f t="shared" si="128"/>
        <v>0</v>
      </c>
      <c r="CC753" s="170">
        <f t="shared" si="129"/>
        <v>0</v>
      </c>
    </row>
    <row r="754" spans="2:81" x14ac:dyDescent="0.25">
      <c r="B754" s="376">
        <f>'Données démographiques'!B762</f>
        <v>0</v>
      </c>
      <c r="C754" s="376">
        <f>'Données démographiques'!C762</f>
        <v>0</v>
      </c>
      <c r="D754" s="377">
        <f>'Données démographiques'!D762</f>
        <v>0</v>
      </c>
      <c r="E754" s="354"/>
      <c r="F754" s="377">
        <f>FL!M761</f>
        <v>0</v>
      </c>
      <c r="G754" s="377">
        <f>FL!AE761</f>
        <v>0</v>
      </c>
      <c r="H754" s="377">
        <f>FL!AF761</f>
        <v>0</v>
      </c>
      <c r="I754" s="377">
        <f>FL!AH761</f>
        <v>0</v>
      </c>
      <c r="J754" s="377">
        <f>FL!AI761</f>
        <v>0</v>
      </c>
      <c r="K754" s="377">
        <f>FL!AK761</f>
        <v>0</v>
      </c>
      <c r="L754" s="377">
        <f>FL!AM761</f>
        <v>0</v>
      </c>
      <c r="M754" s="377">
        <f>FL!AN761</f>
        <v>0</v>
      </c>
      <c r="N754" s="377">
        <f>FL!AO761</f>
        <v>0</v>
      </c>
      <c r="O754" s="377">
        <f>FL!AP761</f>
        <v>0</v>
      </c>
      <c r="P754" s="377">
        <f>FL!AQ761</f>
        <v>0</v>
      </c>
      <c r="Q754" s="377">
        <f>COUNTIF(FL!AR761,"Oui")</f>
        <v>0</v>
      </c>
      <c r="R754" s="354"/>
      <c r="S754" s="377">
        <f>Oncho!K761</f>
        <v>0</v>
      </c>
      <c r="T754" s="377">
        <f>MAX(Oncho!AB761,Oncho!BA761)</f>
        <v>0</v>
      </c>
      <c r="U754" s="377">
        <f>MAX(Oncho!AC761,Oncho!BB761)</f>
        <v>0</v>
      </c>
      <c r="V754" s="377">
        <f>MAX(Oncho!AE761,Oncho!BD761)</f>
        <v>0</v>
      </c>
      <c r="W754" s="377">
        <f>MAX(Oncho!AF761,Oncho!BE761)</f>
        <v>0</v>
      </c>
      <c r="X754" s="377">
        <f>MAX(Oncho!AG761,Oncho!BF761)</f>
        <v>0</v>
      </c>
      <c r="Y754" s="377">
        <f>MAX(Oncho!AH761,Oncho!BG761)</f>
        <v>0</v>
      </c>
      <c r="Z754" s="377">
        <f>MAX(Oncho!AI761,Oncho!BH761)</f>
        <v>0</v>
      </c>
      <c r="AA754" s="377">
        <f>MAX(Oncho!AJ761,Oncho!BI761)</f>
        <v>0</v>
      </c>
      <c r="AB754" s="377">
        <f>MAX(COUNTIF(Oncho!AK761,"Oui"),COUNTIF(Oncho!BJ761,"Oui"))</f>
        <v>0</v>
      </c>
      <c r="AC754" s="354"/>
      <c r="AD754" s="377">
        <f>SCH!P763</f>
        <v>0</v>
      </c>
      <c r="AE754" s="377">
        <f>SCH!AI763</f>
        <v>0</v>
      </c>
      <c r="AF754" s="377">
        <f>SCH!AJ763</f>
        <v>0</v>
      </c>
      <c r="AG754" s="377">
        <f>SCH!AN763</f>
        <v>0</v>
      </c>
      <c r="AH754" s="377">
        <f>SCH!AO763</f>
        <v>0</v>
      </c>
      <c r="AI754" s="377">
        <f>SCH!AT763</f>
        <v>0</v>
      </c>
      <c r="AJ754" s="377">
        <f>SCH!AU763</f>
        <v>0</v>
      </c>
      <c r="AK754" s="377">
        <f>SCH!AV763</f>
        <v>0</v>
      </c>
      <c r="AL754" s="377">
        <f>SCH!AW763</f>
        <v>0</v>
      </c>
      <c r="AM754" s="377">
        <f>COUNTIF(SCH!AX763,"Oui")</f>
        <v>0</v>
      </c>
      <c r="AN754" s="354"/>
      <c r="AO754" s="377">
        <f>GeoH!P763</f>
        <v>0</v>
      </c>
      <c r="AP754" s="377">
        <f>MAX(GeoH!AK763,GeoH!BS763)</f>
        <v>0</v>
      </c>
      <c r="AQ754" s="377">
        <f>MAX(GeoH!AL763,GeoH!BT763)</f>
        <v>0</v>
      </c>
      <c r="AR754" s="377">
        <f>MAX(GeoH!AM763,GeoH!BU763)</f>
        <v>0</v>
      </c>
      <c r="AS754" s="377">
        <f>MAX(GeoH!AN763,GeoH!BV763)</f>
        <v>0</v>
      </c>
      <c r="AT754" s="377">
        <f>MAX(GeoH!AO763,GeoH!BW763)</f>
        <v>0</v>
      </c>
      <c r="AU754" s="377">
        <f>MAX(GeoH!AQ763,GeoH!BY763)</f>
        <v>0</v>
      </c>
      <c r="AV754" s="377">
        <f>MAX(GeoH!AR763,GeoH!BZ763)</f>
        <v>0</v>
      </c>
      <c r="AW754" s="377">
        <f>MAX(GeoH!AS763,GeoH!CA763)</f>
        <v>0</v>
      </c>
      <c r="AX754" s="377">
        <f>MAX(GeoH!AT763,GeoH!CB763)</f>
        <v>0</v>
      </c>
      <c r="AY754" s="377">
        <f>MAX(GeoH!AU763,GeoH!CC763)</f>
        <v>0</v>
      </c>
      <c r="AZ754" s="377">
        <f>MAX(GeoH!AV763,GeoH!CD763)</f>
        <v>0</v>
      </c>
      <c r="BA754" s="377">
        <f>MAX(GeoH!AW763,GeoH!CE763)</f>
        <v>0</v>
      </c>
      <c r="BB754" s="377">
        <f>MAX(GeoH!AX763,GeoH!CF763)</f>
        <v>0</v>
      </c>
      <c r="BC754" s="377">
        <f>MAX(GeoH!AY763,GeoH!CG763)</f>
        <v>0</v>
      </c>
      <c r="BD754" s="377">
        <f>MAX(GeoH!AZ763,GeoH!CH763)</f>
        <v>0</v>
      </c>
      <c r="BE754" s="377">
        <f>MAX(GeoH!BA763,GeoH!CI763)</f>
        <v>0</v>
      </c>
      <c r="BF754" s="377">
        <f>MAX(GeoH!BB763,GeoH!CJ763)</f>
        <v>0</v>
      </c>
      <c r="BG754" s="377">
        <f>MAX(COUNTIF(GeoH!BC763,"Oui"),COUNTIF(GeoH!CK763,"Oui"))</f>
        <v>0</v>
      </c>
      <c r="BH754" s="354"/>
      <c r="BI754" s="377">
        <f>Trachome!Q766</f>
        <v>0</v>
      </c>
      <c r="BJ754" s="377">
        <f>Trachome!AK766</f>
        <v>0</v>
      </c>
      <c r="BK754" s="377">
        <f>Trachome!AL766</f>
        <v>0</v>
      </c>
      <c r="BL754" s="377">
        <f>Trachome!AN766</f>
        <v>0</v>
      </c>
      <c r="BM754" s="377">
        <f>Trachome!AO766</f>
        <v>0</v>
      </c>
      <c r="BN754" s="377">
        <f>Trachome!AT766</f>
        <v>0</v>
      </c>
      <c r="BO754" s="377">
        <f>Trachome!AU766</f>
        <v>0</v>
      </c>
      <c r="BP754" s="377">
        <f>Trachome!AV766</f>
        <v>0</v>
      </c>
      <c r="BQ754" s="377">
        <f>Trachome!AW766</f>
        <v>0</v>
      </c>
      <c r="BR754" s="377">
        <f>COUNTIF(Trachome!AX766,"Oui")</f>
        <v>0</v>
      </c>
      <c r="BS754" s="354"/>
      <c r="BT754" s="377">
        <f t="shared" si="123"/>
        <v>0</v>
      </c>
      <c r="BU754" s="377">
        <f t="shared" si="124"/>
        <v>0</v>
      </c>
      <c r="BV754" s="377">
        <f t="shared" si="125"/>
        <v>0</v>
      </c>
      <c r="BW754" s="377">
        <f t="shared" si="126"/>
        <v>0</v>
      </c>
      <c r="BX754" s="377">
        <f t="shared" si="127"/>
        <v>0</v>
      </c>
      <c r="BY754" s="377">
        <f t="shared" si="130"/>
        <v>0</v>
      </c>
      <c r="BZ754" s="377">
        <f t="shared" si="131"/>
        <v>0</v>
      </c>
      <c r="CA754" s="377">
        <f t="shared" si="132"/>
        <v>0</v>
      </c>
      <c r="CB754" s="377">
        <f t="shared" si="128"/>
        <v>0</v>
      </c>
      <c r="CC754" s="377">
        <f t="shared" si="129"/>
        <v>0</v>
      </c>
    </row>
    <row r="755" spans="2:81" x14ac:dyDescent="0.25">
      <c r="B755" s="169">
        <f>'Données démographiques'!B763</f>
        <v>0</v>
      </c>
      <c r="C755" s="169">
        <f>'Données démographiques'!C763</f>
        <v>0</v>
      </c>
      <c r="D755" s="170">
        <f>'Données démographiques'!D763</f>
        <v>0</v>
      </c>
      <c r="E755" s="76"/>
      <c r="F755" s="170">
        <f>FL!M762</f>
        <v>0</v>
      </c>
      <c r="G755" s="170">
        <f>FL!AE762</f>
        <v>0</v>
      </c>
      <c r="H755" s="170">
        <f>FL!AF762</f>
        <v>0</v>
      </c>
      <c r="I755" s="170">
        <f>FL!AH762</f>
        <v>0</v>
      </c>
      <c r="J755" s="170">
        <f>FL!AI762</f>
        <v>0</v>
      </c>
      <c r="K755" s="170">
        <f>FL!AK762</f>
        <v>0</v>
      </c>
      <c r="L755" s="170">
        <f>FL!AM762</f>
        <v>0</v>
      </c>
      <c r="M755" s="170">
        <f>FL!AN762</f>
        <v>0</v>
      </c>
      <c r="N755" s="170">
        <f>FL!AO762</f>
        <v>0</v>
      </c>
      <c r="O755" s="170">
        <f>FL!AP762</f>
        <v>0</v>
      </c>
      <c r="P755" s="170">
        <f>FL!AQ762</f>
        <v>0</v>
      </c>
      <c r="Q755" s="170">
        <f>COUNTIF(FL!AR762,"Oui")</f>
        <v>0</v>
      </c>
      <c r="R755" s="76"/>
      <c r="S755" s="170">
        <f>Oncho!K762</f>
        <v>0</v>
      </c>
      <c r="T755" s="170">
        <f>MAX(Oncho!AB762,Oncho!BA762)</f>
        <v>0</v>
      </c>
      <c r="U755" s="170">
        <f>MAX(Oncho!AC762,Oncho!BB762)</f>
        <v>0</v>
      </c>
      <c r="V755" s="170">
        <f>MAX(Oncho!AE762,Oncho!BD762)</f>
        <v>0</v>
      </c>
      <c r="W755" s="170">
        <f>MAX(Oncho!AF762,Oncho!BE762)</f>
        <v>0</v>
      </c>
      <c r="X755" s="170">
        <f>MAX(Oncho!AG762,Oncho!BF762)</f>
        <v>0</v>
      </c>
      <c r="Y755" s="170">
        <f>MAX(Oncho!AH762,Oncho!BG762)</f>
        <v>0</v>
      </c>
      <c r="Z755" s="170">
        <f>MAX(Oncho!AI762,Oncho!BH762)</f>
        <v>0</v>
      </c>
      <c r="AA755" s="170">
        <f>MAX(Oncho!AJ762,Oncho!BI762)</f>
        <v>0</v>
      </c>
      <c r="AB755" s="170">
        <f>MAX(COUNTIF(Oncho!AK762,"Oui"),COUNTIF(Oncho!BJ762,"Oui"))</f>
        <v>0</v>
      </c>
      <c r="AC755" s="76"/>
      <c r="AD755" s="170">
        <f>SCH!P764</f>
        <v>0</v>
      </c>
      <c r="AE755" s="170">
        <f>SCH!AI764</f>
        <v>0</v>
      </c>
      <c r="AF755" s="170">
        <f>SCH!AJ764</f>
        <v>0</v>
      </c>
      <c r="AG755" s="170">
        <f>SCH!AN764</f>
        <v>0</v>
      </c>
      <c r="AH755" s="170">
        <f>SCH!AO764</f>
        <v>0</v>
      </c>
      <c r="AI755" s="170">
        <f>SCH!AT764</f>
        <v>0</v>
      </c>
      <c r="AJ755" s="170">
        <f>SCH!AU764</f>
        <v>0</v>
      </c>
      <c r="AK755" s="170">
        <f>SCH!AV764</f>
        <v>0</v>
      </c>
      <c r="AL755" s="170">
        <f>SCH!AW764</f>
        <v>0</v>
      </c>
      <c r="AM755" s="170">
        <f>COUNTIF(SCH!AX764,"Oui")</f>
        <v>0</v>
      </c>
      <c r="AN755" s="76"/>
      <c r="AO755" s="170">
        <f>GeoH!P764</f>
        <v>0</v>
      </c>
      <c r="AP755" s="170">
        <f>MAX(GeoH!AK764,GeoH!BS764)</f>
        <v>0</v>
      </c>
      <c r="AQ755" s="170">
        <f>MAX(GeoH!AL764,GeoH!BT764)</f>
        <v>0</v>
      </c>
      <c r="AR755" s="170">
        <f>MAX(GeoH!AM764,GeoH!BU764)</f>
        <v>0</v>
      </c>
      <c r="AS755" s="170">
        <f>MAX(GeoH!AN764,GeoH!BV764)</f>
        <v>0</v>
      </c>
      <c r="AT755" s="170">
        <f>MAX(GeoH!AO764,GeoH!BW764)</f>
        <v>0</v>
      </c>
      <c r="AU755" s="170">
        <f>MAX(GeoH!AQ764,GeoH!BY764)</f>
        <v>0</v>
      </c>
      <c r="AV755" s="170">
        <f>MAX(GeoH!AR764,GeoH!BZ764)</f>
        <v>0</v>
      </c>
      <c r="AW755" s="170">
        <f>MAX(GeoH!AS764,GeoH!CA764)</f>
        <v>0</v>
      </c>
      <c r="AX755" s="170">
        <f>MAX(GeoH!AT764,GeoH!CB764)</f>
        <v>0</v>
      </c>
      <c r="AY755" s="170">
        <f>MAX(GeoH!AU764,GeoH!CC764)</f>
        <v>0</v>
      </c>
      <c r="AZ755" s="170">
        <f>MAX(GeoH!AV764,GeoH!CD764)</f>
        <v>0</v>
      </c>
      <c r="BA755" s="170">
        <f>MAX(GeoH!AW764,GeoH!CE764)</f>
        <v>0</v>
      </c>
      <c r="BB755" s="170">
        <f>MAX(GeoH!AX764,GeoH!CF764)</f>
        <v>0</v>
      </c>
      <c r="BC755" s="170">
        <f>MAX(GeoH!AY764,GeoH!CG764)</f>
        <v>0</v>
      </c>
      <c r="BD755" s="170">
        <f>MAX(GeoH!AZ764,GeoH!CH764)</f>
        <v>0</v>
      </c>
      <c r="BE755" s="170">
        <f>MAX(GeoH!BA764,GeoH!CI764)</f>
        <v>0</v>
      </c>
      <c r="BF755" s="170">
        <f>MAX(GeoH!BB764,GeoH!CJ764)</f>
        <v>0</v>
      </c>
      <c r="BG755" s="170">
        <f>MAX(COUNTIF(GeoH!BC764,"Oui"),COUNTIF(GeoH!CK764,"Oui"))</f>
        <v>0</v>
      </c>
      <c r="BH755" s="76"/>
      <c r="BI755" s="170">
        <f>Trachome!Q767</f>
        <v>0</v>
      </c>
      <c r="BJ755" s="170">
        <f>Trachome!AK767</f>
        <v>0</v>
      </c>
      <c r="BK755" s="170">
        <f>Trachome!AL767</f>
        <v>0</v>
      </c>
      <c r="BL755" s="170">
        <f>Trachome!AN767</f>
        <v>0</v>
      </c>
      <c r="BM755" s="170">
        <f>Trachome!AO767</f>
        <v>0</v>
      </c>
      <c r="BN755" s="170">
        <f>Trachome!AT767</f>
        <v>0</v>
      </c>
      <c r="BO755" s="170">
        <f>Trachome!AU767</f>
        <v>0</v>
      </c>
      <c r="BP755" s="170">
        <f>Trachome!AV767</f>
        <v>0</v>
      </c>
      <c r="BQ755" s="170">
        <f>Trachome!AW767</f>
        <v>0</v>
      </c>
      <c r="BR755" s="170">
        <f>COUNTIF(Trachome!AX767,"Oui")</f>
        <v>0</v>
      </c>
      <c r="BS755" s="76"/>
      <c r="BT755" s="170">
        <f t="shared" si="123"/>
        <v>0</v>
      </c>
      <c r="BU755" s="170">
        <f t="shared" si="124"/>
        <v>0</v>
      </c>
      <c r="BV755" s="170">
        <f t="shared" si="125"/>
        <v>0</v>
      </c>
      <c r="BW755" s="170">
        <f t="shared" si="126"/>
        <v>0</v>
      </c>
      <c r="BX755" s="170">
        <f t="shared" si="127"/>
        <v>0</v>
      </c>
      <c r="BY755" s="170">
        <f t="shared" si="130"/>
        <v>0</v>
      </c>
      <c r="BZ755" s="170">
        <f t="shared" si="131"/>
        <v>0</v>
      </c>
      <c r="CA755" s="170">
        <f t="shared" si="132"/>
        <v>0</v>
      </c>
      <c r="CB755" s="170">
        <f t="shared" si="128"/>
        <v>0</v>
      </c>
      <c r="CC755" s="170">
        <f t="shared" si="129"/>
        <v>0</v>
      </c>
    </row>
    <row r="756" spans="2:81" x14ac:dyDescent="0.25">
      <c r="B756" s="376">
        <f>'Données démographiques'!B764</f>
        <v>0</v>
      </c>
      <c r="C756" s="376">
        <f>'Données démographiques'!C764</f>
        <v>0</v>
      </c>
      <c r="D756" s="377">
        <f>'Données démographiques'!D764</f>
        <v>0</v>
      </c>
      <c r="E756" s="354"/>
      <c r="F756" s="377">
        <f>FL!M763</f>
        <v>0</v>
      </c>
      <c r="G756" s="377">
        <f>FL!AE763</f>
        <v>0</v>
      </c>
      <c r="H756" s="377">
        <f>FL!AF763</f>
        <v>0</v>
      </c>
      <c r="I756" s="377">
        <f>FL!AH763</f>
        <v>0</v>
      </c>
      <c r="J756" s="377">
        <f>FL!AI763</f>
        <v>0</v>
      </c>
      <c r="K756" s="377">
        <f>FL!AK763</f>
        <v>0</v>
      </c>
      <c r="L756" s="377">
        <f>FL!AM763</f>
        <v>0</v>
      </c>
      <c r="M756" s="377">
        <f>FL!AN763</f>
        <v>0</v>
      </c>
      <c r="N756" s="377">
        <f>FL!AO763</f>
        <v>0</v>
      </c>
      <c r="O756" s="377">
        <f>FL!AP763</f>
        <v>0</v>
      </c>
      <c r="P756" s="377">
        <f>FL!AQ763</f>
        <v>0</v>
      </c>
      <c r="Q756" s="377">
        <f>COUNTIF(FL!AR763,"Oui")</f>
        <v>0</v>
      </c>
      <c r="R756" s="354"/>
      <c r="S756" s="377">
        <f>Oncho!K763</f>
        <v>0</v>
      </c>
      <c r="T756" s="377">
        <f>MAX(Oncho!AB763,Oncho!BA763)</f>
        <v>0</v>
      </c>
      <c r="U756" s="377">
        <f>MAX(Oncho!AC763,Oncho!BB763)</f>
        <v>0</v>
      </c>
      <c r="V756" s="377">
        <f>MAX(Oncho!AE763,Oncho!BD763)</f>
        <v>0</v>
      </c>
      <c r="W756" s="377">
        <f>MAX(Oncho!AF763,Oncho!BE763)</f>
        <v>0</v>
      </c>
      <c r="X756" s="377">
        <f>MAX(Oncho!AG763,Oncho!BF763)</f>
        <v>0</v>
      </c>
      <c r="Y756" s="377">
        <f>MAX(Oncho!AH763,Oncho!BG763)</f>
        <v>0</v>
      </c>
      <c r="Z756" s="377">
        <f>MAX(Oncho!AI763,Oncho!BH763)</f>
        <v>0</v>
      </c>
      <c r="AA756" s="377">
        <f>MAX(Oncho!AJ763,Oncho!BI763)</f>
        <v>0</v>
      </c>
      <c r="AB756" s="377">
        <f>MAX(COUNTIF(Oncho!AK763,"Oui"),COUNTIF(Oncho!BJ763,"Oui"))</f>
        <v>0</v>
      </c>
      <c r="AC756" s="354"/>
      <c r="AD756" s="377">
        <f>SCH!P765</f>
        <v>0</v>
      </c>
      <c r="AE756" s="377">
        <f>SCH!AI765</f>
        <v>0</v>
      </c>
      <c r="AF756" s="377">
        <f>SCH!AJ765</f>
        <v>0</v>
      </c>
      <c r="AG756" s="377">
        <f>SCH!AN765</f>
        <v>0</v>
      </c>
      <c r="AH756" s="377">
        <f>SCH!AO765</f>
        <v>0</v>
      </c>
      <c r="AI756" s="377">
        <f>SCH!AT765</f>
        <v>0</v>
      </c>
      <c r="AJ756" s="377">
        <f>SCH!AU765</f>
        <v>0</v>
      </c>
      <c r="AK756" s="377">
        <f>SCH!AV765</f>
        <v>0</v>
      </c>
      <c r="AL756" s="377">
        <f>SCH!AW765</f>
        <v>0</v>
      </c>
      <c r="AM756" s="377">
        <f>COUNTIF(SCH!AX765,"Oui")</f>
        <v>0</v>
      </c>
      <c r="AN756" s="354"/>
      <c r="AO756" s="377">
        <f>GeoH!P765</f>
        <v>0</v>
      </c>
      <c r="AP756" s="377">
        <f>MAX(GeoH!AK765,GeoH!BS765)</f>
        <v>0</v>
      </c>
      <c r="AQ756" s="377">
        <f>MAX(GeoH!AL765,GeoH!BT765)</f>
        <v>0</v>
      </c>
      <c r="AR756" s="377">
        <f>MAX(GeoH!AM765,GeoH!BU765)</f>
        <v>0</v>
      </c>
      <c r="AS756" s="377">
        <f>MAX(GeoH!AN765,GeoH!BV765)</f>
        <v>0</v>
      </c>
      <c r="AT756" s="377">
        <f>MAX(GeoH!AO765,GeoH!BW765)</f>
        <v>0</v>
      </c>
      <c r="AU756" s="377">
        <f>MAX(GeoH!AQ765,GeoH!BY765)</f>
        <v>0</v>
      </c>
      <c r="AV756" s="377">
        <f>MAX(GeoH!AR765,GeoH!BZ765)</f>
        <v>0</v>
      </c>
      <c r="AW756" s="377">
        <f>MAX(GeoH!AS765,GeoH!CA765)</f>
        <v>0</v>
      </c>
      <c r="AX756" s="377">
        <f>MAX(GeoH!AT765,GeoH!CB765)</f>
        <v>0</v>
      </c>
      <c r="AY756" s="377">
        <f>MAX(GeoH!AU765,GeoH!CC765)</f>
        <v>0</v>
      </c>
      <c r="AZ756" s="377">
        <f>MAX(GeoH!AV765,GeoH!CD765)</f>
        <v>0</v>
      </c>
      <c r="BA756" s="377">
        <f>MAX(GeoH!AW765,GeoH!CE765)</f>
        <v>0</v>
      </c>
      <c r="BB756" s="377">
        <f>MAX(GeoH!AX765,GeoH!CF765)</f>
        <v>0</v>
      </c>
      <c r="BC756" s="377">
        <f>MAX(GeoH!AY765,GeoH!CG765)</f>
        <v>0</v>
      </c>
      <c r="BD756" s="377">
        <f>MAX(GeoH!AZ765,GeoH!CH765)</f>
        <v>0</v>
      </c>
      <c r="BE756" s="377">
        <f>MAX(GeoH!BA765,GeoH!CI765)</f>
        <v>0</v>
      </c>
      <c r="BF756" s="377">
        <f>MAX(GeoH!BB765,GeoH!CJ765)</f>
        <v>0</v>
      </c>
      <c r="BG756" s="377">
        <f>MAX(COUNTIF(GeoH!BC765,"Oui"),COUNTIF(GeoH!CK765,"Oui"))</f>
        <v>0</v>
      </c>
      <c r="BH756" s="354"/>
      <c r="BI756" s="377">
        <f>Trachome!Q768</f>
        <v>0</v>
      </c>
      <c r="BJ756" s="377">
        <f>Trachome!AK768</f>
        <v>0</v>
      </c>
      <c r="BK756" s="377">
        <f>Trachome!AL768</f>
        <v>0</v>
      </c>
      <c r="BL756" s="377">
        <f>Trachome!AN768</f>
        <v>0</v>
      </c>
      <c r="BM756" s="377">
        <f>Trachome!AO768</f>
        <v>0</v>
      </c>
      <c r="BN756" s="377">
        <f>Trachome!AT768</f>
        <v>0</v>
      </c>
      <c r="BO756" s="377">
        <f>Trachome!AU768</f>
        <v>0</v>
      </c>
      <c r="BP756" s="377">
        <f>Trachome!AV768</f>
        <v>0</v>
      </c>
      <c r="BQ756" s="377">
        <f>Trachome!AW768</f>
        <v>0</v>
      </c>
      <c r="BR756" s="377">
        <f>COUNTIF(Trachome!AX768,"Oui")</f>
        <v>0</v>
      </c>
      <c r="BS756" s="354"/>
      <c r="BT756" s="377">
        <f t="shared" si="123"/>
        <v>0</v>
      </c>
      <c r="BU756" s="377">
        <f t="shared" si="124"/>
        <v>0</v>
      </c>
      <c r="BV756" s="377">
        <f t="shared" si="125"/>
        <v>0</v>
      </c>
      <c r="BW756" s="377">
        <f t="shared" si="126"/>
        <v>0</v>
      </c>
      <c r="BX756" s="377">
        <f t="shared" si="127"/>
        <v>0</v>
      </c>
      <c r="BY756" s="377">
        <f t="shared" si="130"/>
        <v>0</v>
      </c>
      <c r="BZ756" s="377">
        <f t="shared" si="131"/>
        <v>0</v>
      </c>
      <c r="CA756" s="377">
        <f t="shared" si="132"/>
        <v>0</v>
      </c>
      <c r="CB756" s="377">
        <f t="shared" si="128"/>
        <v>0</v>
      </c>
      <c r="CC756" s="377">
        <f t="shared" si="129"/>
        <v>0</v>
      </c>
    </row>
    <row r="757" spans="2:81" x14ac:dyDescent="0.25">
      <c r="B757" s="169">
        <f>'Données démographiques'!B765</f>
        <v>0</v>
      </c>
      <c r="C757" s="169">
        <f>'Données démographiques'!C765</f>
        <v>0</v>
      </c>
      <c r="D757" s="170">
        <f>'Données démographiques'!D765</f>
        <v>0</v>
      </c>
      <c r="E757" s="76"/>
      <c r="F757" s="170">
        <f>FL!M764</f>
        <v>0</v>
      </c>
      <c r="G757" s="170">
        <f>FL!AE764</f>
        <v>0</v>
      </c>
      <c r="H757" s="170">
        <f>FL!AF764</f>
        <v>0</v>
      </c>
      <c r="I757" s="170">
        <f>FL!AH764</f>
        <v>0</v>
      </c>
      <c r="J757" s="170">
        <f>FL!AI764</f>
        <v>0</v>
      </c>
      <c r="K757" s="170">
        <f>FL!AK764</f>
        <v>0</v>
      </c>
      <c r="L757" s="170">
        <f>FL!AM764</f>
        <v>0</v>
      </c>
      <c r="M757" s="170">
        <f>FL!AN764</f>
        <v>0</v>
      </c>
      <c r="N757" s="170">
        <f>FL!AO764</f>
        <v>0</v>
      </c>
      <c r="O757" s="170">
        <f>FL!AP764</f>
        <v>0</v>
      </c>
      <c r="P757" s="170">
        <f>FL!AQ764</f>
        <v>0</v>
      </c>
      <c r="Q757" s="170">
        <f>COUNTIF(FL!AR764,"Oui")</f>
        <v>0</v>
      </c>
      <c r="R757" s="76"/>
      <c r="S757" s="170">
        <f>Oncho!K764</f>
        <v>0</v>
      </c>
      <c r="T757" s="170">
        <f>MAX(Oncho!AB764,Oncho!BA764)</f>
        <v>0</v>
      </c>
      <c r="U757" s="170">
        <f>MAX(Oncho!AC764,Oncho!BB764)</f>
        <v>0</v>
      </c>
      <c r="V757" s="170">
        <f>MAX(Oncho!AE764,Oncho!BD764)</f>
        <v>0</v>
      </c>
      <c r="W757" s="170">
        <f>MAX(Oncho!AF764,Oncho!BE764)</f>
        <v>0</v>
      </c>
      <c r="X757" s="170">
        <f>MAX(Oncho!AG764,Oncho!BF764)</f>
        <v>0</v>
      </c>
      <c r="Y757" s="170">
        <f>MAX(Oncho!AH764,Oncho!BG764)</f>
        <v>0</v>
      </c>
      <c r="Z757" s="170">
        <f>MAX(Oncho!AI764,Oncho!BH764)</f>
        <v>0</v>
      </c>
      <c r="AA757" s="170">
        <f>MAX(Oncho!AJ764,Oncho!BI764)</f>
        <v>0</v>
      </c>
      <c r="AB757" s="170">
        <f>MAX(COUNTIF(Oncho!AK764,"Oui"),COUNTIF(Oncho!BJ764,"Oui"))</f>
        <v>0</v>
      </c>
      <c r="AC757" s="76"/>
      <c r="AD757" s="170">
        <f>SCH!P766</f>
        <v>0</v>
      </c>
      <c r="AE757" s="170">
        <f>SCH!AI766</f>
        <v>0</v>
      </c>
      <c r="AF757" s="170">
        <f>SCH!AJ766</f>
        <v>0</v>
      </c>
      <c r="AG757" s="170">
        <f>SCH!AN766</f>
        <v>0</v>
      </c>
      <c r="AH757" s="170">
        <f>SCH!AO766</f>
        <v>0</v>
      </c>
      <c r="AI757" s="170">
        <f>SCH!AT766</f>
        <v>0</v>
      </c>
      <c r="AJ757" s="170">
        <f>SCH!AU766</f>
        <v>0</v>
      </c>
      <c r="AK757" s="170">
        <f>SCH!AV766</f>
        <v>0</v>
      </c>
      <c r="AL757" s="170">
        <f>SCH!AW766</f>
        <v>0</v>
      </c>
      <c r="AM757" s="170">
        <f>COUNTIF(SCH!AX766,"Oui")</f>
        <v>0</v>
      </c>
      <c r="AN757" s="76"/>
      <c r="AO757" s="170">
        <f>GeoH!P766</f>
        <v>0</v>
      </c>
      <c r="AP757" s="170">
        <f>MAX(GeoH!AK766,GeoH!BS766)</f>
        <v>0</v>
      </c>
      <c r="AQ757" s="170">
        <f>MAX(GeoH!AL766,GeoH!BT766)</f>
        <v>0</v>
      </c>
      <c r="AR757" s="170">
        <f>MAX(GeoH!AM766,GeoH!BU766)</f>
        <v>0</v>
      </c>
      <c r="AS757" s="170">
        <f>MAX(GeoH!AN766,GeoH!BV766)</f>
        <v>0</v>
      </c>
      <c r="AT757" s="170">
        <f>MAX(GeoH!AO766,GeoH!BW766)</f>
        <v>0</v>
      </c>
      <c r="AU757" s="170">
        <f>MAX(GeoH!AQ766,GeoH!BY766)</f>
        <v>0</v>
      </c>
      <c r="AV757" s="170">
        <f>MAX(GeoH!AR766,GeoH!BZ766)</f>
        <v>0</v>
      </c>
      <c r="AW757" s="170">
        <f>MAX(GeoH!AS766,GeoH!CA766)</f>
        <v>0</v>
      </c>
      <c r="AX757" s="170">
        <f>MAX(GeoH!AT766,GeoH!CB766)</f>
        <v>0</v>
      </c>
      <c r="AY757" s="170">
        <f>MAX(GeoH!AU766,GeoH!CC766)</f>
        <v>0</v>
      </c>
      <c r="AZ757" s="170">
        <f>MAX(GeoH!AV766,GeoH!CD766)</f>
        <v>0</v>
      </c>
      <c r="BA757" s="170">
        <f>MAX(GeoH!AW766,GeoH!CE766)</f>
        <v>0</v>
      </c>
      <c r="BB757" s="170">
        <f>MAX(GeoH!AX766,GeoH!CF766)</f>
        <v>0</v>
      </c>
      <c r="BC757" s="170">
        <f>MAX(GeoH!AY766,GeoH!CG766)</f>
        <v>0</v>
      </c>
      <c r="BD757" s="170">
        <f>MAX(GeoH!AZ766,GeoH!CH766)</f>
        <v>0</v>
      </c>
      <c r="BE757" s="170">
        <f>MAX(GeoH!BA766,GeoH!CI766)</f>
        <v>0</v>
      </c>
      <c r="BF757" s="170">
        <f>MAX(GeoH!BB766,GeoH!CJ766)</f>
        <v>0</v>
      </c>
      <c r="BG757" s="170">
        <f>MAX(COUNTIF(GeoH!BC766,"Oui"),COUNTIF(GeoH!CK766,"Oui"))</f>
        <v>0</v>
      </c>
      <c r="BH757" s="76"/>
      <c r="BI757" s="170">
        <f>Trachome!Q769</f>
        <v>0</v>
      </c>
      <c r="BJ757" s="170">
        <f>Trachome!AK769</f>
        <v>0</v>
      </c>
      <c r="BK757" s="170">
        <f>Trachome!AL769</f>
        <v>0</v>
      </c>
      <c r="BL757" s="170">
        <f>Trachome!AN769</f>
        <v>0</v>
      </c>
      <c r="BM757" s="170">
        <f>Trachome!AO769</f>
        <v>0</v>
      </c>
      <c r="BN757" s="170">
        <f>Trachome!AT769</f>
        <v>0</v>
      </c>
      <c r="BO757" s="170">
        <f>Trachome!AU769</f>
        <v>0</v>
      </c>
      <c r="BP757" s="170">
        <f>Trachome!AV769</f>
        <v>0</v>
      </c>
      <c r="BQ757" s="170">
        <f>Trachome!AW769</f>
        <v>0</v>
      </c>
      <c r="BR757" s="170">
        <f>COUNTIF(Trachome!AX769,"Oui")</f>
        <v>0</v>
      </c>
      <c r="BS757" s="76"/>
      <c r="BT757" s="170">
        <f t="shared" si="123"/>
        <v>0</v>
      </c>
      <c r="BU757" s="170">
        <f t="shared" si="124"/>
        <v>0</v>
      </c>
      <c r="BV757" s="170">
        <f t="shared" si="125"/>
        <v>0</v>
      </c>
      <c r="BW757" s="170">
        <f t="shared" si="126"/>
        <v>0</v>
      </c>
      <c r="BX757" s="170">
        <f t="shared" si="127"/>
        <v>0</v>
      </c>
      <c r="BY757" s="170">
        <f t="shared" si="130"/>
        <v>0</v>
      </c>
      <c r="BZ757" s="170">
        <f t="shared" si="131"/>
        <v>0</v>
      </c>
      <c r="CA757" s="170">
        <f t="shared" si="132"/>
        <v>0</v>
      </c>
      <c r="CB757" s="170">
        <f t="shared" si="128"/>
        <v>0</v>
      </c>
      <c r="CC757" s="170">
        <f t="shared" si="129"/>
        <v>0</v>
      </c>
    </row>
    <row r="758" spans="2:81" x14ac:dyDescent="0.25">
      <c r="B758" s="376">
        <f>'Données démographiques'!B766</f>
        <v>0</v>
      </c>
      <c r="C758" s="376">
        <f>'Données démographiques'!C766</f>
        <v>0</v>
      </c>
      <c r="D758" s="377">
        <f>'Données démographiques'!D766</f>
        <v>0</v>
      </c>
      <c r="E758" s="354"/>
      <c r="F758" s="377">
        <f>FL!M765</f>
        <v>0</v>
      </c>
      <c r="G758" s="377">
        <f>FL!AE765</f>
        <v>0</v>
      </c>
      <c r="H758" s="377">
        <f>FL!AF765</f>
        <v>0</v>
      </c>
      <c r="I758" s="377">
        <f>FL!AH765</f>
        <v>0</v>
      </c>
      <c r="J758" s="377">
        <f>FL!AI765</f>
        <v>0</v>
      </c>
      <c r="K758" s="377">
        <f>FL!AK765</f>
        <v>0</v>
      </c>
      <c r="L758" s="377">
        <f>FL!AM765</f>
        <v>0</v>
      </c>
      <c r="M758" s="377">
        <f>FL!AN765</f>
        <v>0</v>
      </c>
      <c r="N758" s="377">
        <f>FL!AO765</f>
        <v>0</v>
      </c>
      <c r="O758" s="377">
        <f>FL!AP765</f>
        <v>0</v>
      </c>
      <c r="P758" s="377">
        <f>FL!AQ765</f>
        <v>0</v>
      </c>
      <c r="Q758" s="377">
        <f>COUNTIF(FL!AR765,"Oui")</f>
        <v>0</v>
      </c>
      <c r="R758" s="354"/>
      <c r="S758" s="377">
        <f>Oncho!K765</f>
        <v>0</v>
      </c>
      <c r="T758" s="377">
        <f>MAX(Oncho!AB765,Oncho!BA765)</f>
        <v>0</v>
      </c>
      <c r="U758" s="377">
        <f>MAX(Oncho!AC765,Oncho!BB765)</f>
        <v>0</v>
      </c>
      <c r="V758" s="377">
        <f>MAX(Oncho!AE765,Oncho!BD765)</f>
        <v>0</v>
      </c>
      <c r="W758" s="377">
        <f>MAX(Oncho!AF765,Oncho!BE765)</f>
        <v>0</v>
      </c>
      <c r="X758" s="377">
        <f>MAX(Oncho!AG765,Oncho!BF765)</f>
        <v>0</v>
      </c>
      <c r="Y758" s="377">
        <f>MAX(Oncho!AH765,Oncho!BG765)</f>
        <v>0</v>
      </c>
      <c r="Z758" s="377">
        <f>MAX(Oncho!AI765,Oncho!BH765)</f>
        <v>0</v>
      </c>
      <c r="AA758" s="377">
        <f>MAX(Oncho!AJ765,Oncho!BI765)</f>
        <v>0</v>
      </c>
      <c r="AB758" s="377">
        <f>MAX(COUNTIF(Oncho!AK765,"Oui"),COUNTIF(Oncho!BJ765,"Oui"))</f>
        <v>0</v>
      </c>
      <c r="AC758" s="354"/>
      <c r="AD758" s="377">
        <f>SCH!P767</f>
        <v>0</v>
      </c>
      <c r="AE758" s="377">
        <f>SCH!AI767</f>
        <v>0</v>
      </c>
      <c r="AF758" s="377">
        <f>SCH!AJ767</f>
        <v>0</v>
      </c>
      <c r="AG758" s="377">
        <f>SCH!AN767</f>
        <v>0</v>
      </c>
      <c r="AH758" s="377">
        <f>SCH!AO767</f>
        <v>0</v>
      </c>
      <c r="AI758" s="377">
        <f>SCH!AT767</f>
        <v>0</v>
      </c>
      <c r="AJ758" s="377">
        <f>SCH!AU767</f>
        <v>0</v>
      </c>
      <c r="AK758" s="377">
        <f>SCH!AV767</f>
        <v>0</v>
      </c>
      <c r="AL758" s="377">
        <f>SCH!AW767</f>
        <v>0</v>
      </c>
      <c r="AM758" s="377">
        <f>COUNTIF(SCH!AX767,"Oui")</f>
        <v>0</v>
      </c>
      <c r="AN758" s="354"/>
      <c r="AO758" s="377">
        <f>GeoH!P767</f>
        <v>0</v>
      </c>
      <c r="AP758" s="377">
        <f>MAX(GeoH!AK767,GeoH!BS767)</f>
        <v>0</v>
      </c>
      <c r="AQ758" s="377">
        <f>MAX(GeoH!AL767,GeoH!BT767)</f>
        <v>0</v>
      </c>
      <c r="AR758" s="377">
        <f>MAX(GeoH!AM767,GeoH!BU767)</f>
        <v>0</v>
      </c>
      <c r="AS758" s="377">
        <f>MAX(GeoH!AN767,GeoH!BV767)</f>
        <v>0</v>
      </c>
      <c r="AT758" s="377">
        <f>MAX(GeoH!AO767,GeoH!BW767)</f>
        <v>0</v>
      </c>
      <c r="AU758" s="377">
        <f>MAX(GeoH!AQ767,GeoH!BY767)</f>
        <v>0</v>
      </c>
      <c r="AV758" s="377">
        <f>MAX(GeoH!AR767,GeoH!BZ767)</f>
        <v>0</v>
      </c>
      <c r="AW758" s="377">
        <f>MAX(GeoH!AS767,GeoH!CA767)</f>
        <v>0</v>
      </c>
      <c r="AX758" s="377">
        <f>MAX(GeoH!AT767,GeoH!CB767)</f>
        <v>0</v>
      </c>
      <c r="AY758" s="377">
        <f>MAX(GeoH!AU767,GeoH!CC767)</f>
        <v>0</v>
      </c>
      <c r="AZ758" s="377">
        <f>MAX(GeoH!AV767,GeoH!CD767)</f>
        <v>0</v>
      </c>
      <c r="BA758" s="377">
        <f>MAX(GeoH!AW767,GeoH!CE767)</f>
        <v>0</v>
      </c>
      <c r="BB758" s="377">
        <f>MAX(GeoH!AX767,GeoH!CF767)</f>
        <v>0</v>
      </c>
      <c r="BC758" s="377">
        <f>MAX(GeoH!AY767,GeoH!CG767)</f>
        <v>0</v>
      </c>
      <c r="BD758" s="377">
        <f>MAX(GeoH!AZ767,GeoH!CH767)</f>
        <v>0</v>
      </c>
      <c r="BE758" s="377">
        <f>MAX(GeoH!BA767,GeoH!CI767)</f>
        <v>0</v>
      </c>
      <c r="BF758" s="377">
        <f>MAX(GeoH!BB767,GeoH!CJ767)</f>
        <v>0</v>
      </c>
      <c r="BG758" s="377">
        <f>MAX(COUNTIF(GeoH!BC767,"Oui"),COUNTIF(GeoH!CK767,"Oui"))</f>
        <v>0</v>
      </c>
      <c r="BH758" s="354"/>
      <c r="BI758" s="377">
        <f>Trachome!Q770</f>
        <v>0</v>
      </c>
      <c r="BJ758" s="377">
        <f>Trachome!AK770</f>
        <v>0</v>
      </c>
      <c r="BK758" s="377">
        <f>Trachome!AL770</f>
        <v>0</v>
      </c>
      <c r="BL758" s="377">
        <f>Trachome!AN770</f>
        <v>0</v>
      </c>
      <c r="BM758" s="377">
        <f>Trachome!AO770</f>
        <v>0</v>
      </c>
      <c r="BN758" s="377">
        <f>Trachome!AT770</f>
        <v>0</v>
      </c>
      <c r="BO758" s="377">
        <f>Trachome!AU770</f>
        <v>0</v>
      </c>
      <c r="BP758" s="377">
        <f>Trachome!AV770</f>
        <v>0</v>
      </c>
      <c r="BQ758" s="377">
        <f>Trachome!AW770</f>
        <v>0</v>
      </c>
      <c r="BR758" s="377">
        <f>COUNTIF(Trachome!AX770,"Oui")</f>
        <v>0</v>
      </c>
      <c r="BS758" s="354"/>
      <c r="BT758" s="377">
        <f t="shared" si="123"/>
        <v>0</v>
      </c>
      <c r="BU758" s="377">
        <f t="shared" si="124"/>
        <v>0</v>
      </c>
      <c r="BV758" s="377">
        <f t="shared" si="125"/>
        <v>0</v>
      </c>
      <c r="BW758" s="377">
        <f t="shared" si="126"/>
        <v>0</v>
      </c>
      <c r="BX758" s="377">
        <f t="shared" si="127"/>
        <v>0</v>
      </c>
      <c r="BY758" s="377">
        <f t="shared" si="130"/>
        <v>0</v>
      </c>
      <c r="BZ758" s="377">
        <f t="shared" si="131"/>
        <v>0</v>
      </c>
      <c r="CA758" s="377">
        <f t="shared" si="132"/>
        <v>0</v>
      </c>
      <c r="CB758" s="377">
        <f t="shared" si="128"/>
        <v>0</v>
      </c>
      <c r="CC758" s="377">
        <f t="shared" si="129"/>
        <v>0</v>
      </c>
    </row>
    <row r="759" spans="2:81" x14ac:dyDescent="0.25">
      <c r="B759" s="169">
        <f>'Données démographiques'!B767</f>
        <v>0</v>
      </c>
      <c r="C759" s="169">
        <f>'Données démographiques'!C767</f>
        <v>0</v>
      </c>
      <c r="D759" s="170">
        <f>'Données démographiques'!D767</f>
        <v>0</v>
      </c>
      <c r="E759" s="76"/>
      <c r="F759" s="170">
        <f>FL!M766</f>
        <v>0</v>
      </c>
      <c r="G759" s="170">
        <f>FL!AE766</f>
        <v>0</v>
      </c>
      <c r="H759" s="170">
        <f>FL!AF766</f>
        <v>0</v>
      </c>
      <c r="I759" s="170">
        <f>FL!AH766</f>
        <v>0</v>
      </c>
      <c r="J759" s="170">
        <f>FL!AI766</f>
        <v>0</v>
      </c>
      <c r="K759" s="170">
        <f>FL!AK766</f>
        <v>0</v>
      </c>
      <c r="L759" s="170">
        <f>FL!AM766</f>
        <v>0</v>
      </c>
      <c r="M759" s="170">
        <f>FL!AN766</f>
        <v>0</v>
      </c>
      <c r="N759" s="170">
        <f>FL!AO766</f>
        <v>0</v>
      </c>
      <c r="O759" s="170">
        <f>FL!AP766</f>
        <v>0</v>
      </c>
      <c r="P759" s="170">
        <f>FL!AQ766</f>
        <v>0</v>
      </c>
      <c r="Q759" s="170">
        <f>COUNTIF(FL!AR766,"Oui")</f>
        <v>0</v>
      </c>
      <c r="R759" s="76"/>
      <c r="S759" s="170">
        <f>Oncho!K766</f>
        <v>0</v>
      </c>
      <c r="T759" s="170">
        <f>MAX(Oncho!AB766,Oncho!BA766)</f>
        <v>0</v>
      </c>
      <c r="U759" s="170">
        <f>MAX(Oncho!AC766,Oncho!BB766)</f>
        <v>0</v>
      </c>
      <c r="V759" s="170">
        <f>MAX(Oncho!AE766,Oncho!BD766)</f>
        <v>0</v>
      </c>
      <c r="W759" s="170">
        <f>MAX(Oncho!AF766,Oncho!BE766)</f>
        <v>0</v>
      </c>
      <c r="X759" s="170">
        <f>MAX(Oncho!AG766,Oncho!BF766)</f>
        <v>0</v>
      </c>
      <c r="Y759" s="170">
        <f>MAX(Oncho!AH766,Oncho!BG766)</f>
        <v>0</v>
      </c>
      <c r="Z759" s="170">
        <f>MAX(Oncho!AI766,Oncho!BH766)</f>
        <v>0</v>
      </c>
      <c r="AA759" s="170">
        <f>MAX(Oncho!AJ766,Oncho!BI766)</f>
        <v>0</v>
      </c>
      <c r="AB759" s="170">
        <f>MAX(COUNTIF(Oncho!AK766,"Oui"),COUNTIF(Oncho!BJ766,"Oui"))</f>
        <v>0</v>
      </c>
      <c r="AC759" s="76"/>
      <c r="AD759" s="170">
        <f>SCH!P768</f>
        <v>0</v>
      </c>
      <c r="AE759" s="170">
        <f>SCH!AI768</f>
        <v>0</v>
      </c>
      <c r="AF759" s="170">
        <f>SCH!AJ768</f>
        <v>0</v>
      </c>
      <c r="AG759" s="170">
        <f>SCH!AN768</f>
        <v>0</v>
      </c>
      <c r="AH759" s="170">
        <f>SCH!AO768</f>
        <v>0</v>
      </c>
      <c r="AI759" s="170">
        <f>SCH!AT768</f>
        <v>0</v>
      </c>
      <c r="AJ759" s="170">
        <f>SCH!AU768</f>
        <v>0</v>
      </c>
      <c r="AK759" s="170">
        <f>SCH!AV768</f>
        <v>0</v>
      </c>
      <c r="AL759" s="170">
        <f>SCH!AW768</f>
        <v>0</v>
      </c>
      <c r="AM759" s="170">
        <f>COUNTIF(SCH!AX768,"Oui")</f>
        <v>0</v>
      </c>
      <c r="AN759" s="76"/>
      <c r="AO759" s="170">
        <f>GeoH!P768</f>
        <v>0</v>
      </c>
      <c r="AP759" s="170">
        <f>MAX(GeoH!AK768,GeoH!BS768)</f>
        <v>0</v>
      </c>
      <c r="AQ759" s="170">
        <f>MAX(GeoH!AL768,GeoH!BT768)</f>
        <v>0</v>
      </c>
      <c r="AR759" s="170">
        <f>MAX(GeoH!AM768,GeoH!BU768)</f>
        <v>0</v>
      </c>
      <c r="AS759" s="170">
        <f>MAX(GeoH!AN768,GeoH!BV768)</f>
        <v>0</v>
      </c>
      <c r="AT759" s="170">
        <f>MAX(GeoH!AO768,GeoH!BW768)</f>
        <v>0</v>
      </c>
      <c r="AU759" s="170">
        <f>MAX(GeoH!AQ768,GeoH!BY768)</f>
        <v>0</v>
      </c>
      <c r="AV759" s="170">
        <f>MAX(GeoH!AR768,GeoH!BZ768)</f>
        <v>0</v>
      </c>
      <c r="AW759" s="170">
        <f>MAX(GeoH!AS768,GeoH!CA768)</f>
        <v>0</v>
      </c>
      <c r="AX759" s="170">
        <f>MAX(GeoH!AT768,GeoH!CB768)</f>
        <v>0</v>
      </c>
      <c r="AY759" s="170">
        <f>MAX(GeoH!AU768,GeoH!CC768)</f>
        <v>0</v>
      </c>
      <c r="AZ759" s="170">
        <f>MAX(GeoH!AV768,GeoH!CD768)</f>
        <v>0</v>
      </c>
      <c r="BA759" s="170">
        <f>MAX(GeoH!AW768,GeoH!CE768)</f>
        <v>0</v>
      </c>
      <c r="BB759" s="170">
        <f>MAX(GeoH!AX768,GeoH!CF768)</f>
        <v>0</v>
      </c>
      <c r="BC759" s="170">
        <f>MAX(GeoH!AY768,GeoH!CG768)</f>
        <v>0</v>
      </c>
      <c r="BD759" s="170">
        <f>MAX(GeoH!AZ768,GeoH!CH768)</f>
        <v>0</v>
      </c>
      <c r="BE759" s="170">
        <f>MAX(GeoH!BA768,GeoH!CI768)</f>
        <v>0</v>
      </c>
      <c r="BF759" s="170">
        <f>MAX(GeoH!BB768,GeoH!CJ768)</f>
        <v>0</v>
      </c>
      <c r="BG759" s="170">
        <f>MAX(COUNTIF(GeoH!BC768,"Oui"),COUNTIF(GeoH!CK768,"Oui"))</f>
        <v>0</v>
      </c>
      <c r="BH759" s="76"/>
      <c r="BI759" s="170">
        <f>Trachome!Q771</f>
        <v>0</v>
      </c>
      <c r="BJ759" s="170">
        <f>Trachome!AK771</f>
        <v>0</v>
      </c>
      <c r="BK759" s="170">
        <f>Trachome!AL771</f>
        <v>0</v>
      </c>
      <c r="BL759" s="170">
        <f>Trachome!AN771</f>
        <v>0</v>
      </c>
      <c r="BM759" s="170">
        <f>Trachome!AO771</f>
        <v>0</v>
      </c>
      <c r="BN759" s="170">
        <f>Trachome!AT771</f>
        <v>0</v>
      </c>
      <c r="BO759" s="170">
        <f>Trachome!AU771</f>
        <v>0</v>
      </c>
      <c r="BP759" s="170">
        <f>Trachome!AV771</f>
        <v>0</v>
      </c>
      <c r="BQ759" s="170">
        <f>Trachome!AW771</f>
        <v>0</v>
      </c>
      <c r="BR759" s="170">
        <f>COUNTIF(Trachome!AX771,"Oui")</f>
        <v>0</v>
      </c>
      <c r="BS759" s="76"/>
      <c r="BT759" s="170">
        <f t="shared" si="123"/>
        <v>0</v>
      </c>
      <c r="BU759" s="170">
        <f t="shared" si="124"/>
        <v>0</v>
      </c>
      <c r="BV759" s="170">
        <f t="shared" si="125"/>
        <v>0</v>
      </c>
      <c r="BW759" s="170">
        <f t="shared" si="126"/>
        <v>0</v>
      </c>
      <c r="BX759" s="170">
        <f t="shared" si="127"/>
        <v>0</v>
      </c>
      <c r="BY759" s="170">
        <f t="shared" si="130"/>
        <v>0</v>
      </c>
      <c r="BZ759" s="170">
        <f t="shared" si="131"/>
        <v>0</v>
      </c>
      <c r="CA759" s="170">
        <f t="shared" si="132"/>
        <v>0</v>
      </c>
      <c r="CB759" s="170">
        <f t="shared" si="128"/>
        <v>0</v>
      </c>
      <c r="CC759" s="170">
        <f t="shared" si="129"/>
        <v>0</v>
      </c>
    </row>
    <row r="760" spans="2:81" x14ac:dyDescent="0.25">
      <c r="B760" s="376">
        <f>'Données démographiques'!B768</f>
        <v>0</v>
      </c>
      <c r="C760" s="376">
        <f>'Données démographiques'!C768</f>
        <v>0</v>
      </c>
      <c r="D760" s="377">
        <f>'Données démographiques'!D768</f>
        <v>0</v>
      </c>
      <c r="E760" s="354"/>
      <c r="F760" s="377">
        <f>FL!M767</f>
        <v>0</v>
      </c>
      <c r="G760" s="377">
        <f>FL!AE767</f>
        <v>0</v>
      </c>
      <c r="H760" s="377">
        <f>FL!AF767</f>
        <v>0</v>
      </c>
      <c r="I760" s="377">
        <f>FL!AH767</f>
        <v>0</v>
      </c>
      <c r="J760" s="377">
        <f>FL!AI767</f>
        <v>0</v>
      </c>
      <c r="K760" s="377">
        <f>FL!AK767</f>
        <v>0</v>
      </c>
      <c r="L760" s="377">
        <f>FL!AM767</f>
        <v>0</v>
      </c>
      <c r="M760" s="377">
        <f>FL!AN767</f>
        <v>0</v>
      </c>
      <c r="N760" s="377">
        <f>FL!AO767</f>
        <v>0</v>
      </c>
      <c r="O760" s="377">
        <f>FL!AP767</f>
        <v>0</v>
      </c>
      <c r="P760" s="377">
        <f>FL!AQ767</f>
        <v>0</v>
      </c>
      <c r="Q760" s="377">
        <f>COUNTIF(FL!AR767,"Oui")</f>
        <v>0</v>
      </c>
      <c r="R760" s="354"/>
      <c r="S760" s="377">
        <f>Oncho!K767</f>
        <v>0</v>
      </c>
      <c r="T760" s="377">
        <f>MAX(Oncho!AB767,Oncho!BA767)</f>
        <v>0</v>
      </c>
      <c r="U760" s="377">
        <f>MAX(Oncho!AC767,Oncho!BB767)</f>
        <v>0</v>
      </c>
      <c r="V760" s="377">
        <f>MAX(Oncho!AE767,Oncho!BD767)</f>
        <v>0</v>
      </c>
      <c r="W760" s="377">
        <f>MAX(Oncho!AF767,Oncho!BE767)</f>
        <v>0</v>
      </c>
      <c r="X760" s="377">
        <f>MAX(Oncho!AG767,Oncho!BF767)</f>
        <v>0</v>
      </c>
      <c r="Y760" s="377">
        <f>MAX(Oncho!AH767,Oncho!BG767)</f>
        <v>0</v>
      </c>
      <c r="Z760" s="377">
        <f>MAX(Oncho!AI767,Oncho!BH767)</f>
        <v>0</v>
      </c>
      <c r="AA760" s="377">
        <f>MAX(Oncho!AJ767,Oncho!BI767)</f>
        <v>0</v>
      </c>
      <c r="AB760" s="377">
        <f>MAX(COUNTIF(Oncho!AK767,"Oui"),COUNTIF(Oncho!BJ767,"Oui"))</f>
        <v>0</v>
      </c>
      <c r="AC760" s="354"/>
      <c r="AD760" s="377">
        <f>SCH!P769</f>
        <v>0</v>
      </c>
      <c r="AE760" s="377">
        <f>SCH!AI769</f>
        <v>0</v>
      </c>
      <c r="AF760" s="377">
        <f>SCH!AJ769</f>
        <v>0</v>
      </c>
      <c r="AG760" s="377">
        <f>SCH!AN769</f>
        <v>0</v>
      </c>
      <c r="AH760" s="377">
        <f>SCH!AO769</f>
        <v>0</v>
      </c>
      <c r="AI760" s="377">
        <f>SCH!AT769</f>
        <v>0</v>
      </c>
      <c r="AJ760" s="377">
        <f>SCH!AU769</f>
        <v>0</v>
      </c>
      <c r="AK760" s="377">
        <f>SCH!AV769</f>
        <v>0</v>
      </c>
      <c r="AL760" s="377">
        <f>SCH!AW769</f>
        <v>0</v>
      </c>
      <c r="AM760" s="377">
        <f>COUNTIF(SCH!AX769,"Oui")</f>
        <v>0</v>
      </c>
      <c r="AN760" s="354"/>
      <c r="AO760" s="377">
        <f>GeoH!P769</f>
        <v>0</v>
      </c>
      <c r="AP760" s="377">
        <f>MAX(GeoH!AK769,GeoH!BS769)</f>
        <v>0</v>
      </c>
      <c r="AQ760" s="377">
        <f>MAX(GeoH!AL769,GeoH!BT769)</f>
        <v>0</v>
      </c>
      <c r="AR760" s="377">
        <f>MAX(GeoH!AM769,GeoH!BU769)</f>
        <v>0</v>
      </c>
      <c r="AS760" s="377">
        <f>MAX(GeoH!AN769,GeoH!BV769)</f>
        <v>0</v>
      </c>
      <c r="AT760" s="377">
        <f>MAX(GeoH!AO769,GeoH!BW769)</f>
        <v>0</v>
      </c>
      <c r="AU760" s="377">
        <f>MAX(GeoH!AQ769,GeoH!BY769)</f>
        <v>0</v>
      </c>
      <c r="AV760" s="377">
        <f>MAX(GeoH!AR769,GeoH!BZ769)</f>
        <v>0</v>
      </c>
      <c r="AW760" s="377">
        <f>MAX(GeoH!AS769,GeoH!CA769)</f>
        <v>0</v>
      </c>
      <c r="AX760" s="377">
        <f>MAX(GeoH!AT769,GeoH!CB769)</f>
        <v>0</v>
      </c>
      <c r="AY760" s="377">
        <f>MAX(GeoH!AU769,GeoH!CC769)</f>
        <v>0</v>
      </c>
      <c r="AZ760" s="377">
        <f>MAX(GeoH!AV769,GeoH!CD769)</f>
        <v>0</v>
      </c>
      <c r="BA760" s="377">
        <f>MAX(GeoH!AW769,GeoH!CE769)</f>
        <v>0</v>
      </c>
      <c r="BB760" s="377">
        <f>MAX(GeoH!AX769,GeoH!CF769)</f>
        <v>0</v>
      </c>
      <c r="BC760" s="377">
        <f>MAX(GeoH!AY769,GeoH!CG769)</f>
        <v>0</v>
      </c>
      <c r="BD760" s="377">
        <f>MAX(GeoH!AZ769,GeoH!CH769)</f>
        <v>0</v>
      </c>
      <c r="BE760" s="377">
        <f>MAX(GeoH!BA769,GeoH!CI769)</f>
        <v>0</v>
      </c>
      <c r="BF760" s="377">
        <f>MAX(GeoH!BB769,GeoH!CJ769)</f>
        <v>0</v>
      </c>
      <c r="BG760" s="377">
        <f>MAX(COUNTIF(GeoH!BC769,"Oui"),COUNTIF(GeoH!CK769,"Oui"))</f>
        <v>0</v>
      </c>
      <c r="BH760" s="354"/>
      <c r="BI760" s="377">
        <f>Trachome!Q772</f>
        <v>0</v>
      </c>
      <c r="BJ760" s="377">
        <f>Trachome!AK772</f>
        <v>0</v>
      </c>
      <c r="BK760" s="377">
        <f>Trachome!AL772</f>
        <v>0</v>
      </c>
      <c r="BL760" s="377">
        <f>Trachome!AN772</f>
        <v>0</v>
      </c>
      <c r="BM760" s="377">
        <f>Trachome!AO772</f>
        <v>0</v>
      </c>
      <c r="BN760" s="377">
        <f>Trachome!AT772</f>
        <v>0</v>
      </c>
      <c r="BO760" s="377">
        <f>Trachome!AU772</f>
        <v>0</v>
      </c>
      <c r="BP760" s="377">
        <f>Trachome!AV772</f>
        <v>0</v>
      </c>
      <c r="BQ760" s="377">
        <f>Trachome!AW772</f>
        <v>0</v>
      </c>
      <c r="BR760" s="377">
        <f>COUNTIF(Trachome!AX772,"Oui")</f>
        <v>0</v>
      </c>
      <c r="BS760" s="354"/>
      <c r="BT760" s="377">
        <f t="shared" si="123"/>
        <v>0</v>
      </c>
      <c r="BU760" s="377">
        <f t="shared" si="124"/>
        <v>0</v>
      </c>
      <c r="BV760" s="377">
        <f t="shared" si="125"/>
        <v>0</v>
      </c>
      <c r="BW760" s="377">
        <f t="shared" si="126"/>
        <v>0</v>
      </c>
      <c r="BX760" s="377">
        <f t="shared" si="127"/>
        <v>0</v>
      </c>
      <c r="BY760" s="377">
        <f t="shared" si="130"/>
        <v>0</v>
      </c>
      <c r="BZ760" s="377">
        <f t="shared" si="131"/>
        <v>0</v>
      </c>
      <c r="CA760" s="377">
        <f t="shared" si="132"/>
        <v>0</v>
      </c>
      <c r="CB760" s="377">
        <f t="shared" si="128"/>
        <v>0</v>
      </c>
      <c r="CC760" s="377">
        <f t="shared" si="129"/>
        <v>0</v>
      </c>
    </row>
    <row r="761" spans="2:81" x14ac:dyDescent="0.25">
      <c r="B761" s="169">
        <f>'Données démographiques'!B769</f>
        <v>0</v>
      </c>
      <c r="C761" s="169">
        <f>'Données démographiques'!C769</f>
        <v>0</v>
      </c>
      <c r="D761" s="170">
        <f>'Données démographiques'!D769</f>
        <v>0</v>
      </c>
      <c r="E761" s="76"/>
      <c r="F761" s="170">
        <f>FL!M768</f>
        <v>0</v>
      </c>
      <c r="G761" s="170">
        <f>FL!AE768</f>
        <v>0</v>
      </c>
      <c r="H761" s="170">
        <f>FL!AF768</f>
        <v>0</v>
      </c>
      <c r="I761" s="170">
        <f>FL!AH768</f>
        <v>0</v>
      </c>
      <c r="J761" s="170">
        <f>FL!AI768</f>
        <v>0</v>
      </c>
      <c r="K761" s="170">
        <f>FL!AK768</f>
        <v>0</v>
      </c>
      <c r="L761" s="170">
        <f>FL!AM768</f>
        <v>0</v>
      </c>
      <c r="M761" s="170">
        <f>FL!AN768</f>
        <v>0</v>
      </c>
      <c r="N761" s="170">
        <f>FL!AO768</f>
        <v>0</v>
      </c>
      <c r="O761" s="170">
        <f>FL!AP768</f>
        <v>0</v>
      </c>
      <c r="P761" s="170">
        <f>FL!AQ768</f>
        <v>0</v>
      </c>
      <c r="Q761" s="170">
        <f>COUNTIF(FL!AR768,"Oui")</f>
        <v>0</v>
      </c>
      <c r="R761" s="76"/>
      <c r="S761" s="170">
        <f>Oncho!K768</f>
        <v>0</v>
      </c>
      <c r="T761" s="170">
        <f>MAX(Oncho!AB768,Oncho!BA768)</f>
        <v>0</v>
      </c>
      <c r="U761" s="170">
        <f>MAX(Oncho!AC768,Oncho!BB768)</f>
        <v>0</v>
      </c>
      <c r="V761" s="170">
        <f>MAX(Oncho!AE768,Oncho!BD768)</f>
        <v>0</v>
      </c>
      <c r="W761" s="170">
        <f>MAX(Oncho!AF768,Oncho!BE768)</f>
        <v>0</v>
      </c>
      <c r="X761" s="170">
        <f>MAX(Oncho!AG768,Oncho!BF768)</f>
        <v>0</v>
      </c>
      <c r="Y761" s="170">
        <f>MAX(Oncho!AH768,Oncho!BG768)</f>
        <v>0</v>
      </c>
      <c r="Z761" s="170">
        <f>MAX(Oncho!AI768,Oncho!BH768)</f>
        <v>0</v>
      </c>
      <c r="AA761" s="170">
        <f>MAX(Oncho!AJ768,Oncho!BI768)</f>
        <v>0</v>
      </c>
      <c r="AB761" s="170">
        <f>MAX(COUNTIF(Oncho!AK768,"Oui"),COUNTIF(Oncho!BJ768,"Oui"))</f>
        <v>0</v>
      </c>
      <c r="AC761" s="76"/>
      <c r="AD761" s="170">
        <f>SCH!P770</f>
        <v>0</v>
      </c>
      <c r="AE761" s="170">
        <f>SCH!AI770</f>
        <v>0</v>
      </c>
      <c r="AF761" s="170">
        <f>SCH!AJ770</f>
        <v>0</v>
      </c>
      <c r="AG761" s="170">
        <f>SCH!AN770</f>
        <v>0</v>
      </c>
      <c r="AH761" s="170">
        <f>SCH!AO770</f>
        <v>0</v>
      </c>
      <c r="AI761" s="170">
        <f>SCH!AT770</f>
        <v>0</v>
      </c>
      <c r="AJ761" s="170">
        <f>SCH!AU770</f>
        <v>0</v>
      </c>
      <c r="AK761" s="170">
        <f>SCH!AV770</f>
        <v>0</v>
      </c>
      <c r="AL761" s="170">
        <f>SCH!AW770</f>
        <v>0</v>
      </c>
      <c r="AM761" s="170">
        <f>COUNTIF(SCH!AX770,"Oui")</f>
        <v>0</v>
      </c>
      <c r="AN761" s="76"/>
      <c r="AO761" s="170">
        <f>GeoH!P770</f>
        <v>0</v>
      </c>
      <c r="AP761" s="170">
        <f>MAX(GeoH!AK770,GeoH!BS770)</f>
        <v>0</v>
      </c>
      <c r="AQ761" s="170">
        <f>MAX(GeoH!AL770,GeoH!BT770)</f>
        <v>0</v>
      </c>
      <c r="AR761" s="170">
        <f>MAX(GeoH!AM770,GeoH!BU770)</f>
        <v>0</v>
      </c>
      <c r="AS761" s="170">
        <f>MAX(GeoH!AN770,GeoH!BV770)</f>
        <v>0</v>
      </c>
      <c r="AT761" s="170">
        <f>MAX(GeoH!AO770,GeoH!BW770)</f>
        <v>0</v>
      </c>
      <c r="AU761" s="170">
        <f>MAX(GeoH!AQ770,GeoH!BY770)</f>
        <v>0</v>
      </c>
      <c r="AV761" s="170">
        <f>MAX(GeoH!AR770,GeoH!BZ770)</f>
        <v>0</v>
      </c>
      <c r="AW761" s="170">
        <f>MAX(GeoH!AS770,GeoH!CA770)</f>
        <v>0</v>
      </c>
      <c r="AX761" s="170">
        <f>MAX(GeoH!AT770,GeoH!CB770)</f>
        <v>0</v>
      </c>
      <c r="AY761" s="170">
        <f>MAX(GeoH!AU770,GeoH!CC770)</f>
        <v>0</v>
      </c>
      <c r="AZ761" s="170">
        <f>MAX(GeoH!AV770,GeoH!CD770)</f>
        <v>0</v>
      </c>
      <c r="BA761" s="170">
        <f>MAX(GeoH!AW770,GeoH!CE770)</f>
        <v>0</v>
      </c>
      <c r="BB761" s="170">
        <f>MAX(GeoH!AX770,GeoH!CF770)</f>
        <v>0</v>
      </c>
      <c r="BC761" s="170">
        <f>MAX(GeoH!AY770,GeoH!CG770)</f>
        <v>0</v>
      </c>
      <c r="BD761" s="170">
        <f>MAX(GeoH!AZ770,GeoH!CH770)</f>
        <v>0</v>
      </c>
      <c r="BE761" s="170">
        <f>MAX(GeoH!BA770,GeoH!CI770)</f>
        <v>0</v>
      </c>
      <c r="BF761" s="170">
        <f>MAX(GeoH!BB770,GeoH!CJ770)</f>
        <v>0</v>
      </c>
      <c r="BG761" s="170">
        <f>MAX(COUNTIF(GeoH!BC770,"Oui"),COUNTIF(GeoH!CK770,"Oui"))</f>
        <v>0</v>
      </c>
      <c r="BH761" s="76"/>
      <c r="BI761" s="170">
        <f>Trachome!Q773</f>
        <v>0</v>
      </c>
      <c r="BJ761" s="170">
        <f>Trachome!AK773</f>
        <v>0</v>
      </c>
      <c r="BK761" s="170">
        <f>Trachome!AL773</f>
        <v>0</v>
      </c>
      <c r="BL761" s="170">
        <f>Trachome!AN773</f>
        <v>0</v>
      </c>
      <c r="BM761" s="170">
        <f>Trachome!AO773</f>
        <v>0</v>
      </c>
      <c r="BN761" s="170">
        <f>Trachome!AT773</f>
        <v>0</v>
      </c>
      <c r="BO761" s="170">
        <f>Trachome!AU773</f>
        <v>0</v>
      </c>
      <c r="BP761" s="170">
        <f>Trachome!AV773</f>
        <v>0</v>
      </c>
      <c r="BQ761" s="170">
        <f>Trachome!AW773</f>
        <v>0</v>
      </c>
      <c r="BR761" s="170">
        <f>COUNTIF(Trachome!AX773,"Oui")</f>
        <v>0</v>
      </c>
      <c r="BS761" s="76"/>
      <c r="BT761" s="170">
        <f t="shared" si="123"/>
        <v>0</v>
      </c>
      <c r="BU761" s="170">
        <f t="shared" si="124"/>
        <v>0</v>
      </c>
      <c r="BV761" s="170">
        <f t="shared" si="125"/>
        <v>0</v>
      </c>
      <c r="BW761" s="170">
        <f t="shared" si="126"/>
        <v>0</v>
      </c>
      <c r="BX761" s="170">
        <f t="shared" si="127"/>
        <v>0</v>
      </c>
      <c r="BY761" s="170">
        <f t="shared" si="130"/>
        <v>0</v>
      </c>
      <c r="BZ761" s="170">
        <f t="shared" si="131"/>
        <v>0</v>
      </c>
      <c r="CA761" s="170">
        <f t="shared" si="132"/>
        <v>0</v>
      </c>
      <c r="CB761" s="170">
        <f t="shared" si="128"/>
        <v>0</v>
      </c>
      <c r="CC761" s="170">
        <f t="shared" si="129"/>
        <v>0</v>
      </c>
    </row>
    <row r="762" spans="2:81" x14ac:dyDescent="0.25">
      <c r="B762" s="376">
        <f>'Données démographiques'!B770</f>
        <v>0</v>
      </c>
      <c r="C762" s="376">
        <f>'Données démographiques'!C770</f>
        <v>0</v>
      </c>
      <c r="D762" s="377">
        <f>'Données démographiques'!D770</f>
        <v>0</v>
      </c>
      <c r="E762" s="354"/>
      <c r="F762" s="377">
        <f>FL!M769</f>
        <v>0</v>
      </c>
      <c r="G762" s="377">
        <f>FL!AE769</f>
        <v>0</v>
      </c>
      <c r="H762" s="377">
        <f>FL!AF769</f>
        <v>0</v>
      </c>
      <c r="I762" s="377">
        <f>FL!AH769</f>
        <v>0</v>
      </c>
      <c r="J762" s="377">
        <f>FL!AI769</f>
        <v>0</v>
      </c>
      <c r="K762" s="377">
        <f>FL!AK769</f>
        <v>0</v>
      </c>
      <c r="L762" s="377">
        <f>FL!AM769</f>
        <v>0</v>
      </c>
      <c r="M762" s="377">
        <f>FL!AN769</f>
        <v>0</v>
      </c>
      <c r="N762" s="377">
        <f>FL!AO769</f>
        <v>0</v>
      </c>
      <c r="O762" s="377">
        <f>FL!AP769</f>
        <v>0</v>
      </c>
      <c r="P762" s="377">
        <f>FL!AQ769</f>
        <v>0</v>
      </c>
      <c r="Q762" s="377">
        <f>COUNTIF(FL!AR769,"Oui")</f>
        <v>0</v>
      </c>
      <c r="R762" s="354"/>
      <c r="S762" s="377">
        <f>Oncho!K769</f>
        <v>0</v>
      </c>
      <c r="T762" s="377">
        <f>MAX(Oncho!AB769,Oncho!BA769)</f>
        <v>0</v>
      </c>
      <c r="U762" s="377">
        <f>MAX(Oncho!AC769,Oncho!BB769)</f>
        <v>0</v>
      </c>
      <c r="V762" s="377">
        <f>MAX(Oncho!AE769,Oncho!BD769)</f>
        <v>0</v>
      </c>
      <c r="W762" s="377">
        <f>MAX(Oncho!AF769,Oncho!BE769)</f>
        <v>0</v>
      </c>
      <c r="X762" s="377">
        <f>MAX(Oncho!AG769,Oncho!BF769)</f>
        <v>0</v>
      </c>
      <c r="Y762" s="377">
        <f>MAX(Oncho!AH769,Oncho!BG769)</f>
        <v>0</v>
      </c>
      <c r="Z762" s="377">
        <f>MAX(Oncho!AI769,Oncho!BH769)</f>
        <v>0</v>
      </c>
      <c r="AA762" s="377">
        <f>MAX(Oncho!AJ769,Oncho!BI769)</f>
        <v>0</v>
      </c>
      <c r="AB762" s="377">
        <f>MAX(COUNTIF(Oncho!AK769,"Oui"),COUNTIF(Oncho!BJ769,"Oui"))</f>
        <v>0</v>
      </c>
      <c r="AC762" s="354"/>
      <c r="AD762" s="377">
        <f>SCH!P771</f>
        <v>0</v>
      </c>
      <c r="AE762" s="377">
        <f>SCH!AI771</f>
        <v>0</v>
      </c>
      <c r="AF762" s="377">
        <f>SCH!AJ771</f>
        <v>0</v>
      </c>
      <c r="AG762" s="377">
        <f>SCH!AN771</f>
        <v>0</v>
      </c>
      <c r="AH762" s="377">
        <f>SCH!AO771</f>
        <v>0</v>
      </c>
      <c r="AI762" s="377">
        <f>SCH!AT771</f>
        <v>0</v>
      </c>
      <c r="AJ762" s="377">
        <f>SCH!AU771</f>
        <v>0</v>
      </c>
      <c r="AK762" s="377">
        <f>SCH!AV771</f>
        <v>0</v>
      </c>
      <c r="AL762" s="377">
        <f>SCH!AW771</f>
        <v>0</v>
      </c>
      <c r="AM762" s="377">
        <f>COUNTIF(SCH!AX771,"Oui")</f>
        <v>0</v>
      </c>
      <c r="AN762" s="354"/>
      <c r="AO762" s="377">
        <f>GeoH!P771</f>
        <v>0</v>
      </c>
      <c r="AP762" s="377">
        <f>MAX(GeoH!AK771,GeoH!BS771)</f>
        <v>0</v>
      </c>
      <c r="AQ762" s="377">
        <f>MAX(GeoH!AL771,GeoH!BT771)</f>
        <v>0</v>
      </c>
      <c r="AR762" s="377">
        <f>MAX(GeoH!AM771,GeoH!BU771)</f>
        <v>0</v>
      </c>
      <c r="AS762" s="377">
        <f>MAX(GeoH!AN771,GeoH!BV771)</f>
        <v>0</v>
      </c>
      <c r="AT762" s="377">
        <f>MAX(GeoH!AO771,GeoH!BW771)</f>
        <v>0</v>
      </c>
      <c r="AU762" s="377">
        <f>MAX(GeoH!AQ771,GeoH!BY771)</f>
        <v>0</v>
      </c>
      <c r="AV762" s="377">
        <f>MAX(GeoH!AR771,GeoH!BZ771)</f>
        <v>0</v>
      </c>
      <c r="AW762" s="377">
        <f>MAX(GeoH!AS771,GeoH!CA771)</f>
        <v>0</v>
      </c>
      <c r="AX762" s="377">
        <f>MAX(GeoH!AT771,GeoH!CB771)</f>
        <v>0</v>
      </c>
      <c r="AY762" s="377">
        <f>MAX(GeoH!AU771,GeoH!CC771)</f>
        <v>0</v>
      </c>
      <c r="AZ762" s="377">
        <f>MAX(GeoH!AV771,GeoH!CD771)</f>
        <v>0</v>
      </c>
      <c r="BA762" s="377">
        <f>MAX(GeoH!AW771,GeoH!CE771)</f>
        <v>0</v>
      </c>
      <c r="BB762" s="377">
        <f>MAX(GeoH!AX771,GeoH!CF771)</f>
        <v>0</v>
      </c>
      <c r="BC762" s="377">
        <f>MAX(GeoH!AY771,GeoH!CG771)</f>
        <v>0</v>
      </c>
      <c r="BD762" s="377">
        <f>MAX(GeoH!AZ771,GeoH!CH771)</f>
        <v>0</v>
      </c>
      <c r="BE762" s="377">
        <f>MAX(GeoH!BA771,GeoH!CI771)</f>
        <v>0</v>
      </c>
      <c r="BF762" s="377">
        <f>MAX(GeoH!BB771,GeoH!CJ771)</f>
        <v>0</v>
      </c>
      <c r="BG762" s="377">
        <f>MAX(COUNTIF(GeoH!BC771,"Oui"),COUNTIF(GeoH!CK771,"Oui"))</f>
        <v>0</v>
      </c>
      <c r="BH762" s="354"/>
      <c r="BI762" s="377">
        <f>Trachome!Q774</f>
        <v>0</v>
      </c>
      <c r="BJ762" s="377">
        <f>Trachome!AK774</f>
        <v>0</v>
      </c>
      <c r="BK762" s="377">
        <f>Trachome!AL774</f>
        <v>0</v>
      </c>
      <c r="BL762" s="377">
        <f>Trachome!AN774</f>
        <v>0</v>
      </c>
      <c r="BM762" s="377">
        <f>Trachome!AO774</f>
        <v>0</v>
      </c>
      <c r="BN762" s="377">
        <f>Trachome!AT774</f>
        <v>0</v>
      </c>
      <c r="BO762" s="377">
        <f>Trachome!AU774</f>
        <v>0</v>
      </c>
      <c r="BP762" s="377">
        <f>Trachome!AV774</f>
        <v>0</v>
      </c>
      <c r="BQ762" s="377">
        <f>Trachome!AW774</f>
        <v>0</v>
      </c>
      <c r="BR762" s="377">
        <f>COUNTIF(Trachome!AX774,"Oui")</f>
        <v>0</v>
      </c>
      <c r="BS762" s="354"/>
      <c r="BT762" s="377">
        <f t="shared" si="123"/>
        <v>0</v>
      </c>
      <c r="BU762" s="377">
        <f t="shared" si="124"/>
        <v>0</v>
      </c>
      <c r="BV762" s="377">
        <f t="shared" si="125"/>
        <v>0</v>
      </c>
      <c r="BW762" s="377">
        <f t="shared" si="126"/>
        <v>0</v>
      </c>
      <c r="BX762" s="377">
        <f t="shared" si="127"/>
        <v>0</v>
      </c>
      <c r="BY762" s="377">
        <f t="shared" si="130"/>
        <v>0</v>
      </c>
      <c r="BZ762" s="377">
        <f t="shared" si="131"/>
        <v>0</v>
      </c>
      <c r="CA762" s="377">
        <f t="shared" si="132"/>
        <v>0</v>
      </c>
      <c r="CB762" s="377">
        <f t="shared" si="128"/>
        <v>0</v>
      </c>
      <c r="CC762" s="377">
        <f t="shared" si="129"/>
        <v>0</v>
      </c>
    </row>
    <row r="763" spans="2:81" x14ac:dyDescent="0.25">
      <c r="B763" s="169">
        <f>'Données démographiques'!B771</f>
        <v>0</v>
      </c>
      <c r="C763" s="169">
        <f>'Données démographiques'!C771</f>
        <v>0</v>
      </c>
      <c r="D763" s="170">
        <f>'Données démographiques'!D771</f>
        <v>0</v>
      </c>
      <c r="E763" s="76"/>
      <c r="F763" s="170">
        <f>FL!M770</f>
        <v>0</v>
      </c>
      <c r="G763" s="170">
        <f>FL!AE770</f>
        <v>0</v>
      </c>
      <c r="H763" s="170">
        <f>FL!AF770</f>
        <v>0</v>
      </c>
      <c r="I763" s="170">
        <f>FL!AH770</f>
        <v>0</v>
      </c>
      <c r="J763" s="170">
        <f>FL!AI770</f>
        <v>0</v>
      </c>
      <c r="K763" s="170">
        <f>FL!AK770</f>
        <v>0</v>
      </c>
      <c r="L763" s="170">
        <f>FL!AM770</f>
        <v>0</v>
      </c>
      <c r="M763" s="170">
        <f>FL!AN770</f>
        <v>0</v>
      </c>
      <c r="N763" s="170">
        <f>FL!AO770</f>
        <v>0</v>
      </c>
      <c r="O763" s="170">
        <f>FL!AP770</f>
        <v>0</v>
      </c>
      <c r="P763" s="170">
        <f>FL!AQ770</f>
        <v>0</v>
      </c>
      <c r="Q763" s="170">
        <f>COUNTIF(FL!AR770,"Oui")</f>
        <v>0</v>
      </c>
      <c r="R763" s="76"/>
      <c r="S763" s="170">
        <f>Oncho!K770</f>
        <v>0</v>
      </c>
      <c r="T763" s="170">
        <f>MAX(Oncho!AB770,Oncho!BA770)</f>
        <v>0</v>
      </c>
      <c r="U763" s="170">
        <f>MAX(Oncho!AC770,Oncho!BB770)</f>
        <v>0</v>
      </c>
      <c r="V763" s="170">
        <f>MAX(Oncho!AE770,Oncho!BD770)</f>
        <v>0</v>
      </c>
      <c r="W763" s="170">
        <f>MAX(Oncho!AF770,Oncho!BE770)</f>
        <v>0</v>
      </c>
      <c r="X763" s="170">
        <f>MAX(Oncho!AG770,Oncho!BF770)</f>
        <v>0</v>
      </c>
      <c r="Y763" s="170">
        <f>MAX(Oncho!AH770,Oncho!BG770)</f>
        <v>0</v>
      </c>
      <c r="Z763" s="170">
        <f>MAX(Oncho!AI770,Oncho!BH770)</f>
        <v>0</v>
      </c>
      <c r="AA763" s="170">
        <f>MAX(Oncho!AJ770,Oncho!BI770)</f>
        <v>0</v>
      </c>
      <c r="AB763" s="170">
        <f>MAX(COUNTIF(Oncho!AK770,"Oui"),COUNTIF(Oncho!BJ770,"Oui"))</f>
        <v>0</v>
      </c>
      <c r="AC763" s="76"/>
      <c r="AD763" s="170">
        <f>SCH!P772</f>
        <v>0</v>
      </c>
      <c r="AE763" s="170">
        <f>SCH!AI772</f>
        <v>0</v>
      </c>
      <c r="AF763" s="170">
        <f>SCH!AJ772</f>
        <v>0</v>
      </c>
      <c r="AG763" s="170">
        <f>SCH!AN772</f>
        <v>0</v>
      </c>
      <c r="AH763" s="170">
        <f>SCH!AO772</f>
        <v>0</v>
      </c>
      <c r="AI763" s="170">
        <f>SCH!AT772</f>
        <v>0</v>
      </c>
      <c r="AJ763" s="170">
        <f>SCH!AU772</f>
        <v>0</v>
      </c>
      <c r="AK763" s="170">
        <f>SCH!AV772</f>
        <v>0</v>
      </c>
      <c r="AL763" s="170">
        <f>SCH!AW772</f>
        <v>0</v>
      </c>
      <c r="AM763" s="170">
        <f>COUNTIF(SCH!AX772,"Oui")</f>
        <v>0</v>
      </c>
      <c r="AN763" s="76"/>
      <c r="AO763" s="170">
        <f>GeoH!P772</f>
        <v>0</v>
      </c>
      <c r="AP763" s="170">
        <f>MAX(GeoH!AK772,GeoH!BS772)</f>
        <v>0</v>
      </c>
      <c r="AQ763" s="170">
        <f>MAX(GeoH!AL772,GeoH!BT772)</f>
        <v>0</v>
      </c>
      <c r="AR763" s="170">
        <f>MAX(GeoH!AM772,GeoH!BU772)</f>
        <v>0</v>
      </c>
      <c r="AS763" s="170">
        <f>MAX(GeoH!AN772,GeoH!BV772)</f>
        <v>0</v>
      </c>
      <c r="AT763" s="170">
        <f>MAX(GeoH!AO772,GeoH!BW772)</f>
        <v>0</v>
      </c>
      <c r="AU763" s="170">
        <f>MAX(GeoH!AQ772,GeoH!BY772)</f>
        <v>0</v>
      </c>
      <c r="AV763" s="170">
        <f>MAX(GeoH!AR772,GeoH!BZ772)</f>
        <v>0</v>
      </c>
      <c r="AW763" s="170">
        <f>MAX(GeoH!AS772,GeoH!CA772)</f>
        <v>0</v>
      </c>
      <c r="AX763" s="170">
        <f>MAX(GeoH!AT772,GeoH!CB772)</f>
        <v>0</v>
      </c>
      <c r="AY763" s="170">
        <f>MAX(GeoH!AU772,GeoH!CC772)</f>
        <v>0</v>
      </c>
      <c r="AZ763" s="170">
        <f>MAX(GeoH!AV772,GeoH!CD772)</f>
        <v>0</v>
      </c>
      <c r="BA763" s="170">
        <f>MAX(GeoH!AW772,GeoH!CE772)</f>
        <v>0</v>
      </c>
      <c r="BB763" s="170">
        <f>MAX(GeoH!AX772,GeoH!CF772)</f>
        <v>0</v>
      </c>
      <c r="BC763" s="170">
        <f>MAX(GeoH!AY772,GeoH!CG772)</f>
        <v>0</v>
      </c>
      <c r="BD763" s="170">
        <f>MAX(GeoH!AZ772,GeoH!CH772)</f>
        <v>0</v>
      </c>
      <c r="BE763" s="170">
        <f>MAX(GeoH!BA772,GeoH!CI772)</f>
        <v>0</v>
      </c>
      <c r="BF763" s="170">
        <f>MAX(GeoH!BB772,GeoH!CJ772)</f>
        <v>0</v>
      </c>
      <c r="BG763" s="170">
        <f>MAX(COUNTIF(GeoH!BC772,"Oui"),COUNTIF(GeoH!CK772,"Oui"))</f>
        <v>0</v>
      </c>
      <c r="BH763" s="76"/>
      <c r="BI763" s="170">
        <f>Trachome!Q775</f>
        <v>0</v>
      </c>
      <c r="BJ763" s="170">
        <f>Trachome!AK775</f>
        <v>0</v>
      </c>
      <c r="BK763" s="170">
        <f>Trachome!AL775</f>
        <v>0</v>
      </c>
      <c r="BL763" s="170">
        <f>Trachome!AN775</f>
        <v>0</v>
      </c>
      <c r="BM763" s="170">
        <f>Trachome!AO775</f>
        <v>0</v>
      </c>
      <c r="BN763" s="170">
        <f>Trachome!AT775</f>
        <v>0</v>
      </c>
      <c r="BO763" s="170">
        <f>Trachome!AU775</f>
        <v>0</v>
      </c>
      <c r="BP763" s="170">
        <f>Trachome!AV775</f>
        <v>0</v>
      </c>
      <c r="BQ763" s="170">
        <f>Trachome!AW775</f>
        <v>0</v>
      </c>
      <c r="BR763" s="170">
        <f>COUNTIF(Trachome!AX775,"Oui")</f>
        <v>0</v>
      </c>
      <c r="BS763" s="76"/>
      <c r="BT763" s="170">
        <f t="shared" si="123"/>
        <v>0</v>
      </c>
      <c r="BU763" s="170">
        <f t="shared" si="124"/>
        <v>0</v>
      </c>
      <c r="BV763" s="170">
        <f t="shared" si="125"/>
        <v>0</v>
      </c>
      <c r="BW763" s="170">
        <f t="shared" si="126"/>
        <v>0</v>
      </c>
      <c r="BX763" s="170">
        <f t="shared" si="127"/>
        <v>0</v>
      </c>
      <c r="BY763" s="170">
        <f t="shared" si="130"/>
        <v>0</v>
      </c>
      <c r="BZ763" s="170">
        <f t="shared" si="131"/>
        <v>0</v>
      </c>
      <c r="CA763" s="170">
        <f t="shared" si="132"/>
        <v>0</v>
      </c>
      <c r="CB763" s="170">
        <f t="shared" si="128"/>
        <v>0</v>
      </c>
      <c r="CC763" s="170">
        <f t="shared" si="129"/>
        <v>0</v>
      </c>
    </row>
    <row r="764" spans="2:81" x14ac:dyDescent="0.25">
      <c r="B764" s="376">
        <f>'Données démographiques'!B772</f>
        <v>0</v>
      </c>
      <c r="C764" s="376">
        <f>'Données démographiques'!C772</f>
        <v>0</v>
      </c>
      <c r="D764" s="377">
        <f>'Données démographiques'!D772</f>
        <v>0</v>
      </c>
      <c r="E764" s="354"/>
      <c r="F764" s="377">
        <f>FL!M771</f>
        <v>0</v>
      </c>
      <c r="G764" s="377">
        <f>FL!AE771</f>
        <v>0</v>
      </c>
      <c r="H764" s="377">
        <f>FL!AF771</f>
        <v>0</v>
      </c>
      <c r="I764" s="377">
        <f>FL!AH771</f>
        <v>0</v>
      </c>
      <c r="J764" s="377">
        <f>FL!AI771</f>
        <v>0</v>
      </c>
      <c r="K764" s="377">
        <f>FL!AK771</f>
        <v>0</v>
      </c>
      <c r="L764" s="377">
        <f>FL!AM771</f>
        <v>0</v>
      </c>
      <c r="M764" s="377">
        <f>FL!AN771</f>
        <v>0</v>
      </c>
      <c r="N764" s="377">
        <f>FL!AO771</f>
        <v>0</v>
      </c>
      <c r="O764" s="377">
        <f>FL!AP771</f>
        <v>0</v>
      </c>
      <c r="P764" s="377">
        <f>FL!AQ771</f>
        <v>0</v>
      </c>
      <c r="Q764" s="377">
        <f>COUNTIF(FL!AR771,"Oui")</f>
        <v>0</v>
      </c>
      <c r="R764" s="354"/>
      <c r="S764" s="377">
        <f>Oncho!K771</f>
        <v>0</v>
      </c>
      <c r="T764" s="377">
        <f>MAX(Oncho!AB771,Oncho!BA771)</f>
        <v>0</v>
      </c>
      <c r="U764" s="377">
        <f>MAX(Oncho!AC771,Oncho!BB771)</f>
        <v>0</v>
      </c>
      <c r="V764" s="377">
        <f>MAX(Oncho!AE771,Oncho!BD771)</f>
        <v>0</v>
      </c>
      <c r="W764" s="377">
        <f>MAX(Oncho!AF771,Oncho!BE771)</f>
        <v>0</v>
      </c>
      <c r="X764" s="377">
        <f>MAX(Oncho!AG771,Oncho!BF771)</f>
        <v>0</v>
      </c>
      <c r="Y764" s="377">
        <f>MAX(Oncho!AH771,Oncho!BG771)</f>
        <v>0</v>
      </c>
      <c r="Z764" s="377">
        <f>MAX(Oncho!AI771,Oncho!BH771)</f>
        <v>0</v>
      </c>
      <c r="AA764" s="377">
        <f>MAX(Oncho!AJ771,Oncho!BI771)</f>
        <v>0</v>
      </c>
      <c r="AB764" s="377">
        <f>MAX(COUNTIF(Oncho!AK771,"Oui"),COUNTIF(Oncho!BJ771,"Oui"))</f>
        <v>0</v>
      </c>
      <c r="AC764" s="354"/>
      <c r="AD764" s="377">
        <f>SCH!P773</f>
        <v>0</v>
      </c>
      <c r="AE764" s="377">
        <f>SCH!AI773</f>
        <v>0</v>
      </c>
      <c r="AF764" s="377">
        <f>SCH!AJ773</f>
        <v>0</v>
      </c>
      <c r="AG764" s="377">
        <f>SCH!AN773</f>
        <v>0</v>
      </c>
      <c r="AH764" s="377">
        <f>SCH!AO773</f>
        <v>0</v>
      </c>
      <c r="AI764" s="377">
        <f>SCH!AT773</f>
        <v>0</v>
      </c>
      <c r="AJ764" s="377">
        <f>SCH!AU773</f>
        <v>0</v>
      </c>
      <c r="AK764" s="377">
        <f>SCH!AV773</f>
        <v>0</v>
      </c>
      <c r="AL764" s="377">
        <f>SCH!AW773</f>
        <v>0</v>
      </c>
      <c r="AM764" s="377">
        <f>COUNTIF(SCH!AX773,"Oui")</f>
        <v>0</v>
      </c>
      <c r="AN764" s="354"/>
      <c r="AO764" s="377">
        <f>GeoH!P773</f>
        <v>0</v>
      </c>
      <c r="AP764" s="377">
        <f>MAX(GeoH!AK773,GeoH!BS773)</f>
        <v>0</v>
      </c>
      <c r="AQ764" s="377">
        <f>MAX(GeoH!AL773,GeoH!BT773)</f>
        <v>0</v>
      </c>
      <c r="AR764" s="377">
        <f>MAX(GeoH!AM773,GeoH!BU773)</f>
        <v>0</v>
      </c>
      <c r="AS764" s="377">
        <f>MAX(GeoH!AN773,GeoH!BV773)</f>
        <v>0</v>
      </c>
      <c r="AT764" s="377">
        <f>MAX(GeoH!AO773,GeoH!BW773)</f>
        <v>0</v>
      </c>
      <c r="AU764" s="377">
        <f>MAX(GeoH!AQ773,GeoH!BY773)</f>
        <v>0</v>
      </c>
      <c r="AV764" s="377">
        <f>MAX(GeoH!AR773,GeoH!BZ773)</f>
        <v>0</v>
      </c>
      <c r="AW764" s="377">
        <f>MAX(GeoH!AS773,GeoH!CA773)</f>
        <v>0</v>
      </c>
      <c r="AX764" s="377">
        <f>MAX(GeoH!AT773,GeoH!CB773)</f>
        <v>0</v>
      </c>
      <c r="AY764" s="377">
        <f>MAX(GeoH!AU773,GeoH!CC773)</f>
        <v>0</v>
      </c>
      <c r="AZ764" s="377">
        <f>MAX(GeoH!AV773,GeoH!CD773)</f>
        <v>0</v>
      </c>
      <c r="BA764" s="377">
        <f>MAX(GeoH!AW773,GeoH!CE773)</f>
        <v>0</v>
      </c>
      <c r="BB764" s="377">
        <f>MAX(GeoH!AX773,GeoH!CF773)</f>
        <v>0</v>
      </c>
      <c r="BC764" s="377">
        <f>MAX(GeoH!AY773,GeoH!CG773)</f>
        <v>0</v>
      </c>
      <c r="BD764" s="377">
        <f>MAX(GeoH!AZ773,GeoH!CH773)</f>
        <v>0</v>
      </c>
      <c r="BE764" s="377">
        <f>MAX(GeoH!BA773,GeoH!CI773)</f>
        <v>0</v>
      </c>
      <c r="BF764" s="377">
        <f>MAX(GeoH!BB773,GeoH!CJ773)</f>
        <v>0</v>
      </c>
      <c r="BG764" s="377">
        <f>MAX(COUNTIF(GeoH!BC773,"Oui"),COUNTIF(GeoH!CK773,"Oui"))</f>
        <v>0</v>
      </c>
      <c r="BH764" s="354"/>
      <c r="BI764" s="377">
        <f>Trachome!Q776</f>
        <v>0</v>
      </c>
      <c r="BJ764" s="377">
        <f>Trachome!AK776</f>
        <v>0</v>
      </c>
      <c r="BK764" s="377">
        <f>Trachome!AL776</f>
        <v>0</v>
      </c>
      <c r="BL764" s="377">
        <f>Trachome!AN776</f>
        <v>0</v>
      </c>
      <c r="BM764" s="377">
        <f>Trachome!AO776</f>
        <v>0</v>
      </c>
      <c r="BN764" s="377">
        <f>Trachome!AT776</f>
        <v>0</v>
      </c>
      <c r="BO764" s="377">
        <f>Trachome!AU776</f>
        <v>0</v>
      </c>
      <c r="BP764" s="377">
        <f>Trachome!AV776</f>
        <v>0</v>
      </c>
      <c r="BQ764" s="377">
        <f>Trachome!AW776</f>
        <v>0</v>
      </c>
      <c r="BR764" s="377">
        <f>COUNTIF(Trachome!AX776,"Oui")</f>
        <v>0</v>
      </c>
      <c r="BS764" s="354"/>
      <c r="BT764" s="377">
        <f t="shared" si="123"/>
        <v>0</v>
      </c>
      <c r="BU764" s="377">
        <f t="shared" si="124"/>
        <v>0</v>
      </c>
      <c r="BV764" s="377">
        <f t="shared" si="125"/>
        <v>0</v>
      </c>
      <c r="BW764" s="377">
        <f t="shared" si="126"/>
        <v>0</v>
      </c>
      <c r="BX764" s="377">
        <f t="shared" si="127"/>
        <v>0</v>
      </c>
      <c r="BY764" s="377">
        <f t="shared" si="130"/>
        <v>0</v>
      </c>
      <c r="BZ764" s="377">
        <f t="shared" si="131"/>
        <v>0</v>
      </c>
      <c r="CA764" s="377">
        <f t="shared" si="132"/>
        <v>0</v>
      </c>
      <c r="CB764" s="377">
        <f t="shared" si="128"/>
        <v>0</v>
      </c>
      <c r="CC764" s="377">
        <f t="shared" si="129"/>
        <v>0</v>
      </c>
    </row>
    <row r="765" spans="2:81" x14ac:dyDescent="0.25">
      <c r="B765" s="169">
        <f>'Données démographiques'!B773</f>
        <v>0</v>
      </c>
      <c r="C765" s="169">
        <f>'Données démographiques'!C773</f>
        <v>0</v>
      </c>
      <c r="D765" s="170">
        <f>'Données démographiques'!D773</f>
        <v>0</v>
      </c>
      <c r="E765" s="76"/>
      <c r="F765" s="170">
        <f>FL!M772</f>
        <v>0</v>
      </c>
      <c r="G765" s="170">
        <f>FL!AE772</f>
        <v>0</v>
      </c>
      <c r="H765" s="170">
        <f>FL!AF772</f>
        <v>0</v>
      </c>
      <c r="I765" s="170">
        <f>FL!AH772</f>
        <v>0</v>
      </c>
      <c r="J765" s="170">
        <f>FL!AI772</f>
        <v>0</v>
      </c>
      <c r="K765" s="170">
        <f>FL!AK772</f>
        <v>0</v>
      </c>
      <c r="L765" s="170">
        <f>FL!AM772</f>
        <v>0</v>
      </c>
      <c r="M765" s="170">
        <f>FL!AN772</f>
        <v>0</v>
      </c>
      <c r="N765" s="170">
        <f>FL!AO772</f>
        <v>0</v>
      </c>
      <c r="O765" s="170">
        <f>FL!AP772</f>
        <v>0</v>
      </c>
      <c r="P765" s="170">
        <f>FL!AQ772</f>
        <v>0</v>
      </c>
      <c r="Q765" s="170">
        <f>COUNTIF(FL!AR772,"Oui")</f>
        <v>0</v>
      </c>
      <c r="R765" s="76"/>
      <c r="S765" s="170">
        <f>Oncho!K772</f>
        <v>0</v>
      </c>
      <c r="T765" s="170">
        <f>MAX(Oncho!AB772,Oncho!BA772)</f>
        <v>0</v>
      </c>
      <c r="U765" s="170">
        <f>MAX(Oncho!AC772,Oncho!BB772)</f>
        <v>0</v>
      </c>
      <c r="V765" s="170">
        <f>MAX(Oncho!AE772,Oncho!BD772)</f>
        <v>0</v>
      </c>
      <c r="W765" s="170">
        <f>MAX(Oncho!AF772,Oncho!BE772)</f>
        <v>0</v>
      </c>
      <c r="X765" s="170">
        <f>MAX(Oncho!AG772,Oncho!BF772)</f>
        <v>0</v>
      </c>
      <c r="Y765" s="170">
        <f>MAX(Oncho!AH772,Oncho!BG772)</f>
        <v>0</v>
      </c>
      <c r="Z765" s="170">
        <f>MAX(Oncho!AI772,Oncho!BH772)</f>
        <v>0</v>
      </c>
      <c r="AA765" s="170">
        <f>MAX(Oncho!AJ772,Oncho!BI772)</f>
        <v>0</v>
      </c>
      <c r="AB765" s="170">
        <f>MAX(COUNTIF(Oncho!AK772,"Oui"),COUNTIF(Oncho!BJ772,"Oui"))</f>
        <v>0</v>
      </c>
      <c r="AC765" s="76"/>
      <c r="AD765" s="170">
        <f>SCH!P774</f>
        <v>0</v>
      </c>
      <c r="AE765" s="170">
        <f>SCH!AI774</f>
        <v>0</v>
      </c>
      <c r="AF765" s="170">
        <f>SCH!AJ774</f>
        <v>0</v>
      </c>
      <c r="AG765" s="170">
        <f>SCH!AN774</f>
        <v>0</v>
      </c>
      <c r="AH765" s="170">
        <f>SCH!AO774</f>
        <v>0</v>
      </c>
      <c r="AI765" s="170">
        <f>SCH!AT774</f>
        <v>0</v>
      </c>
      <c r="AJ765" s="170">
        <f>SCH!AU774</f>
        <v>0</v>
      </c>
      <c r="AK765" s="170">
        <f>SCH!AV774</f>
        <v>0</v>
      </c>
      <c r="AL765" s="170">
        <f>SCH!AW774</f>
        <v>0</v>
      </c>
      <c r="AM765" s="170">
        <f>COUNTIF(SCH!AX774,"Oui")</f>
        <v>0</v>
      </c>
      <c r="AN765" s="76"/>
      <c r="AO765" s="170">
        <f>GeoH!P774</f>
        <v>0</v>
      </c>
      <c r="AP765" s="170">
        <f>MAX(GeoH!AK774,GeoH!BS774)</f>
        <v>0</v>
      </c>
      <c r="AQ765" s="170">
        <f>MAX(GeoH!AL774,GeoH!BT774)</f>
        <v>0</v>
      </c>
      <c r="AR765" s="170">
        <f>MAX(GeoH!AM774,GeoH!BU774)</f>
        <v>0</v>
      </c>
      <c r="AS765" s="170">
        <f>MAX(GeoH!AN774,GeoH!BV774)</f>
        <v>0</v>
      </c>
      <c r="AT765" s="170">
        <f>MAX(GeoH!AO774,GeoH!BW774)</f>
        <v>0</v>
      </c>
      <c r="AU765" s="170">
        <f>MAX(GeoH!AQ774,GeoH!BY774)</f>
        <v>0</v>
      </c>
      <c r="AV765" s="170">
        <f>MAX(GeoH!AR774,GeoH!BZ774)</f>
        <v>0</v>
      </c>
      <c r="AW765" s="170">
        <f>MAX(GeoH!AS774,GeoH!CA774)</f>
        <v>0</v>
      </c>
      <c r="AX765" s="170">
        <f>MAX(GeoH!AT774,GeoH!CB774)</f>
        <v>0</v>
      </c>
      <c r="AY765" s="170">
        <f>MAX(GeoH!AU774,GeoH!CC774)</f>
        <v>0</v>
      </c>
      <c r="AZ765" s="170">
        <f>MAX(GeoH!AV774,GeoH!CD774)</f>
        <v>0</v>
      </c>
      <c r="BA765" s="170">
        <f>MAX(GeoH!AW774,GeoH!CE774)</f>
        <v>0</v>
      </c>
      <c r="BB765" s="170">
        <f>MAX(GeoH!AX774,GeoH!CF774)</f>
        <v>0</v>
      </c>
      <c r="BC765" s="170">
        <f>MAX(GeoH!AY774,GeoH!CG774)</f>
        <v>0</v>
      </c>
      <c r="BD765" s="170">
        <f>MAX(GeoH!AZ774,GeoH!CH774)</f>
        <v>0</v>
      </c>
      <c r="BE765" s="170">
        <f>MAX(GeoH!BA774,GeoH!CI774)</f>
        <v>0</v>
      </c>
      <c r="BF765" s="170">
        <f>MAX(GeoH!BB774,GeoH!CJ774)</f>
        <v>0</v>
      </c>
      <c r="BG765" s="170">
        <f>MAX(COUNTIF(GeoH!BC774,"Oui"),COUNTIF(GeoH!CK774,"Oui"))</f>
        <v>0</v>
      </c>
      <c r="BH765" s="76"/>
      <c r="BI765" s="170">
        <f>Trachome!Q777</f>
        <v>0</v>
      </c>
      <c r="BJ765" s="170">
        <f>Trachome!AK777</f>
        <v>0</v>
      </c>
      <c r="BK765" s="170">
        <f>Trachome!AL777</f>
        <v>0</v>
      </c>
      <c r="BL765" s="170">
        <f>Trachome!AN777</f>
        <v>0</v>
      </c>
      <c r="BM765" s="170">
        <f>Trachome!AO777</f>
        <v>0</v>
      </c>
      <c r="BN765" s="170">
        <f>Trachome!AT777</f>
        <v>0</v>
      </c>
      <c r="BO765" s="170">
        <f>Trachome!AU777</f>
        <v>0</v>
      </c>
      <c r="BP765" s="170">
        <f>Trachome!AV777</f>
        <v>0</v>
      </c>
      <c r="BQ765" s="170">
        <f>Trachome!AW777</f>
        <v>0</v>
      </c>
      <c r="BR765" s="170">
        <f>COUNTIF(Trachome!AX777,"Oui")</f>
        <v>0</v>
      </c>
      <c r="BS765" s="76"/>
      <c r="BT765" s="170">
        <f t="shared" si="123"/>
        <v>0</v>
      </c>
      <c r="BU765" s="170">
        <f t="shared" si="124"/>
        <v>0</v>
      </c>
      <c r="BV765" s="170">
        <f t="shared" si="125"/>
        <v>0</v>
      </c>
      <c r="BW765" s="170">
        <f t="shared" si="126"/>
        <v>0</v>
      </c>
      <c r="BX765" s="170">
        <f t="shared" si="127"/>
        <v>0</v>
      </c>
      <c r="BY765" s="170">
        <f t="shared" si="130"/>
        <v>0</v>
      </c>
      <c r="BZ765" s="170">
        <f t="shared" si="131"/>
        <v>0</v>
      </c>
      <c r="CA765" s="170">
        <f t="shared" si="132"/>
        <v>0</v>
      </c>
      <c r="CB765" s="170">
        <f t="shared" si="128"/>
        <v>0</v>
      </c>
      <c r="CC765" s="170">
        <f t="shared" si="129"/>
        <v>0</v>
      </c>
    </row>
    <row r="766" spans="2:81" x14ac:dyDescent="0.25">
      <c r="B766" s="376">
        <f>'Données démographiques'!B774</f>
        <v>0</v>
      </c>
      <c r="C766" s="376">
        <f>'Données démographiques'!C774</f>
        <v>0</v>
      </c>
      <c r="D766" s="377">
        <f>'Données démographiques'!D774</f>
        <v>0</v>
      </c>
      <c r="E766" s="354"/>
      <c r="F766" s="377">
        <f>FL!M773</f>
        <v>0</v>
      </c>
      <c r="G766" s="377">
        <f>FL!AE773</f>
        <v>0</v>
      </c>
      <c r="H766" s="377">
        <f>FL!AF773</f>
        <v>0</v>
      </c>
      <c r="I766" s="377">
        <f>FL!AH773</f>
        <v>0</v>
      </c>
      <c r="J766" s="377">
        <f>FL!AI773</f>
        <v>0</v>
      </c>
      <c r="K766" s="377">
        <f>FL!AK773</f>
        <v>0</v>
      </c>
      <c r="L766" s="377">
        <f>FL!AM773</f>
        <v>0</v>
      </c>
      <c r="M766" s="377">
        <f>FL!AN773</f>
        <v>0</v>
      </c>
      <c r="N766" s="377">
        <f>FL!AO773</f>
        <v>0</v>
      </c>
      <c r="O766" s="377">
        <f>FL!AP773</f>
        <v>0</v>
      </c>
      <c r="P766" s="377">
        <f>FL!AQ773</f>
        <v>0</v>
      </c>
      <c r="Q766" s="377">
        <f>COUNTIF(FL!AR773,"Oui")</f>
        <v>0</v>
      </c>
      <c r="R766" s="354"/>
      <c r="S766" s="377">
        <f>Oncho!K773</f>
        <v>0</v>
      </c>
      <c r="T766" s="377">
        <f>MAX(Oncho!AB773,Oncho!BA773)</f>
        <v>0</v>
      </c>
      <c r="U766" s="377">
        <f>MAX(Oncho!AC773,Oncho!BB773)</f>
        <v>0</v>
      </c>
      <c r="V766" s="377">
        <f>MAX(Oncho!AE773,Oncho!BD773)</f>
        <v>0</v>
      </c>
      <c r="W766" s="377">
        <f>MAX(Oncho!AF773,Oncho!BE773)</f>
        <v>0</v>
      </c>
      <c r="X766" s="377">
        <f>MAX(Oncho!AG773,Oncho!BF773)</f>
        <v>0</v>
      </c>
      <c r="Y766" s="377">
        <f>MAX(Oncho!AH773,Oncho!BG773)</f>
        <v>0</v>
      </c>
      <c r="Z766" s="377">
        <f>MAX(Oncho!AI773,Oncho!BH773)</f>
        <v>0</v>
      </c>
      <c r="AA766" s="377">
        <f>MAX(Oncho!AJ773,Oncho!BI773)</f>
        <v>0</v>
      </c>
      <c r="AB766" s="377">
        <f>MAX(COUNTIF(Oncho!AK773,"Oui"),COUNTIF(Oncho!BJ773,"Oui"))</f>
        <v>0</v>
      </c>
      <c r="AC766" s="354"/>
      <c r="AD766" s="377">
        <f>SCH!P775</f>
        <v>0</v>
      </c>
      <c r="AE766" s="377">
        <f>SCH!AI775</f>
        <v>0</v>
      </c>
      <c r="AF766" s="377">
        <f>SCH!AJ775</f>
        <v>0</v>
      </c>
      <c r="AG766" s="377">
        <f>SCH!AN775</f>
        <v>0</v>
      </c>
      <c r="AH766" s="377">
        <f>SCH!AO775</f>
        <v>0</v>
      </c>
      <c r="AI766" s="377">
        <f>SCH!AT775</f>
        <v>0</v>
      </c>
      <c r="AJ766" s="377">
        <f>SCH!AU775</f>
        <v>0</v>
      </c>
      <c r="AK766" s="377">
        <f>SCH!AV775</f>
        <v>0</v>
      </c>
      <c r="AL766" s="377">
        <f>SCH!AW775</f>
        <v>0</v>
      </c>
      <c r="AM766" s="377">
        <f>COUNTIF(SCH!AX775,"Oui")</f>
        <v>0</v>
      </c>
      <c r="AN766" s="354"/>
      <c r="AO766" s="377">
        <f>GeoH!P775</f>
        <v>0</v>
      </c>
      <c r="AP766" s="377">
        <f>MAX(GeoH!AK775,GeoH!BS775)</f>
        <v>0</v>
      </c>
      <c r="AQ766" s="377">
        <f>MAX(GeoH!AL775,GeoH!BT775)</f>
        <v>0</v>
      </c>
      <c r="AR766" s="377">
        <f>MAX(GeoH!AM775,GeoH!BU775)</f>
        <v>0</v>
      </c>
      <c r="AS766" s="377">
        <f>MAX(GeoH!AN775,GeoH!BV775)</f>
        <v>0</v>
      </c>
      <c r="AT766" s="377">
        <f>MAX(GeoH!AO775,GeoH!BW775)</f>
        <v>0</v>
      </c>
      <c r="AU766" s="377">
        <f>MAX(GeoH!AQ775,GeoH!BY775)</f>
        <v>0</v>
      </c>
      <c r="AV766" s="377">
        <f>MAX(GeoH!AR775,GeoH!BZ775)</f>
        <v>0</v>
      </c>
      <c r="AW766" s="377">
        <f>MAX(GeoH!AS775,GeoH!CA775)</f>
        <v>0</v>
      </c>
      <c r="AX766" s="377">
        <f>MAX(GeoH!AT775,GeoH!CB775)</f>
        <v>0</v>
      </c>
      <c r="AY766" s="377">
        <f>MAX(GeoH!AU775,GeoH!CC775)</f>
        <v>0</v>
      </c>
      <c r="AZ766" s="377">
        <f>MAX(GeoH!AV775,GeoH!CD775)</f>
        <v>0</v>
      </c>
      <c r="BA766" s="377">
        <f>MAX(GeoH!AW775,GeoH!CE775)</f>
        <v>0</v>
      </c>
      <c r="BB766" s="377">
        <f>MAX(GeoH!AX775,GeoH!CF775)</f>
        <v>0</v>
      </c>
      <c r="BC766" s="377">
        <f>MAX(GeoH!AY775,GeoH!CG775)</f>
        <v>0</v>
      </c>
      <c r="BD766" s="377">
        <f>MAX(GeoH!AZ775,GeoH!CH775)</f>
        <v>0</v>
      </c>
      <c r="BE766" s="377">
        <f>MAX(GeoH!BA775,GeoH!CI775)</f>
        <v>0</v>
      </c>
      <c r="BF766" s="377">
        <f>MAX(GeoH!BB775,GeoH!CJ775)</f>
        <v>0</v>
      </c>
      <c r="BG766" s="377">
        <f>MAX(COUNTIF(GeoH!BC775,"Oui"),COUNTIF(GeoH!CK775,"Oui"))</f>
        <v>0</v>
      </c>
      <c r="BH766" s="354"/>
      <c r="BI766" s="377">
        <f>Trachome!Q778</f>
        <v>0</v>
      </c>
      <c r="BJ766" s="377">
        <f>Trachome!AK778</f>
        <v>0</v>
      </c>
      <c r="BK766" s="377">
        <f>Trachome!AL778</f>
        <v>0</v>
      </c>
      <c r="BL766" s="377">
        <f>Trachome!AN778</f>
        <v>0</v>
      </c>
      <c r="BM766" s="377">
        <f>Trachome!AO778</f>
        <v>0</v>
      </c>
      <c r="BN766" s="377">
        <f>Trachome!AT778</f>
        <v>0</v>
      </c>
      <c r="BO766" s="377">
        <f>Trachome!AU778</f>
        <v>0</v>
      </c>
      <c r="BP766" s="377">
        <f>Trachome!AV778</f>
        <v>0</v>
      </c>
      <c r="BQ766" s="377">
        <f>Trachome!AW778</f>
        <v>0</v>
      </c>
      <c r="BR766" s="377">
        <f>COUNTIF(Trachome!AX778,"Oui")</f>
        <v>0</v>
      </c>
      <c r="BS766" s="354"/>
      <c r="BT766" s="377">
        <f t="shared" si="123"/>
        <v>0</v>
      </c>
      <c r="BU766" s="377">
        <f t="shared" si="124"/>
        <v>0</v>
      </c>
      <c r="BV766" s="377">
        <f t="shared" si="125"/>
        <v>0</v>
      </c>
      <c r="BW766" s="377">
        <f t="shared" si="126"/>
        <v>0</v>
      </c>
      <c r="BX766" s="377">
        <f t="shared" si="127"/>
        <v>0</v>
      </c>
      <c r="BY766" s="377">
        <f t="shared" si="130"/>
        <v>0</v>
      </c>
      <c r="BZ766" s="377">
        <f t="shared" si="131"/>
        <v>0</v>
      </c>
      <c r="CA766" s="377">
        <f t="shared" si="132"/>
        <v>0</v>
      </c>
      <c r="CB766" s="377">
        <f t="shared" si="128"/>
        <v>0</v>
      </c>
      <c r="CC766" s="377">
        <f t="shared" si="129"/>
        <v>0</v>
      </c>
    </row>
    <row r="767" spans="2:81" x14ac:dyDescent="0.25">
      <c r="B767" s="169">
        <f>'Données démographiques'!B775</f>
        <v>0</v>
      </c>
      <c r="C767" s="169">
        <f>'Données démographiques'!C775</f>
        <v>0</v>
      </c>
      <c r="D767" s="170">
        <f>'Données démographiques'!D775</f>
        <v>0</v>
      </c>
      <c r="E767" s="76"/>
      <c r="F767" s="170">
        <f>FL!M774</f>
        <v>0</v>
      </c>
      <c r="G767" s="170">
        <f>FL!AE774</f>
        <v>0</v>
      </c>
      <c r="H767" s="170">
        <f>FL!AF774</f>
        <v>0</v>
      </c>
      <c r="I767" s="170">
        <f>FL!AH774</f>
        <v>0</v>
      </c>
      <c r="J767" s="170">
        <f>FL!AI774</f>
        <v>0</v>
      </c>
      <c r="K767" s="170">
        <f>FL!AK774</f>
        <v>0</v>
      </c>
      <c r="L767" s="170">
        <f>FL!AM774</f>
        <v>0</v>
      </c>
      <c r="M767" s="170">
        <f>FL!AN774</f>
        <v>0</v>
      </c>
      <c r="N767" s="170">
        <f>FL!AO774</f>
        <v>0</v>
      </c>
      <c r="O767" s="170">
        <f>FL!AP774</f>
        <v>0</v>
      </c>
      <c r="P767" s="170">
        <f>FL!AQ774</f>
        <v>0</v>
      </c>
      <c r="Q767" s="170">
        <f>COUNTIF(FL!AR774,"Oui")</f>
        <v>0</v>
      </c>
      <c r="R767" s="76"/>
      <c r="S767" s="170">
        <f>Oncho!K774</f>
        <v>0</v>
      </c>
      <c r="T767" s="170">
        <f>MAX(Oncho!AB774,Oncho!BA774)</f>
        <v>0</v>
      </c>
      <c r="U767" s="170">
        <f>MAX(Oncho!AC774,Oncho!BB774)</f>
        <v>0</v>
      </c>
      <c r="V767" s="170">
        <f>MAX(Oncho!AE774,Oncho!BD774)</f>
        <v>0</v>
      </c>
      <c r="W767" s="170">
        <f>MAX(Oncho!AF774,Oncho!BE774)</f>
        <v>0</v>
      </c>
      <c r="X767" s="170">
        <f>MAX(Oncho!AG774,Oncho!BF774)</f>
        <v>0</v>
      </c>
      <c r="Y767" s="170">
        <f>MAX(Oncho!AH774,Oncho!BG774)</f>
        <v>0</v>
      </c>
      <c r="Z767" s="170">
        <f>MAX(Oncho!AI774,Oncho!BH774)</f>
        <v>0</v>
      </c>
      <c r="AA767" s="170">
        <f>MAX(Oncho!AJ774,Oncho!BI774)</f>
        <v>0</v>
      </c>
      <c r="AB767" s="170">
        <f>MAX(COUNTIF(Oncho!AK774,"Oui"),COUNTIF(Oncho!BJ774,"Oui"))</f>
        <v>0</v>
      </c>
      <c r="AC767" s="76"/>
      <c r="AD767" s="170">
        <f>SCH!P776</f>
        <v>0</v>
      </c>
      <c r="AE767" s="170">
        <f>SCH!AI776</f>
        <v>0</v>
      </c>
      <c r="AF767" s="170">
        <f>SCH!AJ776</f>
        <v>0</v>
      </c>
      <c r="AG767" s="170">
        <f>SCH!AN776</f>
        <v>0</v>
      </c>
      <c r="AH767" s="170">
        <f>SCH!AO776</f>
        <v>0</v>
      </c>
      <c r="AI767" s="170">
        <f>SCH!AT776</f>
        <v>0</v>
      </c>
      <c r="AJ767" s="170">
        <f>SCH!AU776</f>
        <v>0</v>
      </c>
      <c r="AK767" s="170">
        <f>SCH!AV776</f>
        <v>0</v>
      </c>
      <c r="AL767" s="170">
        <f>SCH!AW776</f>
        <v>0</v>
      </c>
      <c r="AM767" s="170">
        <f>COUNTIF(SCH!AX776,"Oui")</f>
        <v>0</v>
      </c>
      <c r="AN767" s="76"/>
      <c r="AO767" s="170">
        <f>GeoH!P776</f>
        <v>0</v>
      </c>
      <c r="AP767" s="170">
        <f>MAX(GeoH!AK776,GeoH!BS776)</f>
        <v>0</v>
      </c>
      <c r="AQ767" s="170">
        <f>MAX(GeoH!AL776,GeoH!BT776)</f>
        <v>0</v>
      </c>
      <c r="AR767" s="170">
        <f>MAX(GeoH!AM776,GeoH!BU776)</f>
        <v>0</v>
      </c>
      <c r="AS767" s="170">
        <f>MAX(GeoH!AN776,GeoH!BV776)</f>
        <v>0</v>
      </c>
      <c r="AT767" s="170">
        <f>MAX(GeoH!AO776,GeoH!BW776)</f>
        <v>0</v>
      </c>
      <c r="AU767" s="170">
        <f>MAX(GeoH!AQ776,GeoH!BY776)</f>
        <v>0</v>
      </c>
      <c r="AV767" s="170">
        <f>MAX(GeoH!AR776,GeoH!BZ776)</f>
        <v>0</v>
      </c>
      <c r="AW767" s="170">
        <f>MAX(GeoH!AS776,GeoH!CA776)</f>
        <v>0</v>
      </c>
      <c r="AX767" s="170">
        <f>MAX(GeoH!AT776,GeoH!CB776)</f>
        <v>0</v>
      </c>
      <c r="AY767" s="170">
        <f>MAX(GeoH!AU776,GeoH!CC776)</f>
        <v>0</v>
      </c>
      <c r="AZ767" s="170">
        <f>MAX(GeoH!AV776,GeoH!CD776)</f>
        <v>0</v>
      </c>
      <c r="BA767" s="170">
        <f>MAX(GeoH!AW776,GeoH!CE776)</f>
        <v>0</v>
      </c>
      <c r="BB767" s="170">
        <f>MAX(GeoH!AX776,GeoH!CF776)</f>
        <v>0</v>
      </c>
      <c r="BC767" s="170">
        <f>MAX(GeoH!AY776,GeoH!CG776)</f>
        <v>0</v>
      </c>
      <c r="BD767" s="170">
        <f>MAX(GeoH!AZ776,GeoH!CH776)</f>
        <v>0</v>
      </c>
      <c r="BE767" s="170">
        <f>MAX(GeoH!BA776,GeoH!CI776)</f>
        <v>0</v>
      </c>
      <c r="BF767" s="170">
        <f>MAX(GeoH!BB776,GeoH!CJ776)</f>
        <v>0</v>
      </c>
      <c r="BG767" s="170">
        <f>MAX(COUNTIF(GeoH!BC776,"Oui"),COUNTIF(GeoH!CK776,"Oui"))</f>
        <v>0</v>
      </c>
      <c r="BH767" s="76"/>
      <c r="BI767" s="170">
        <f>Trachome!Q779</f>
        <v>0</v>
      </c>
      <c r="BJ767" s="170">
        <f>Trachome!AK779</f>
        <v>0</v>
      </c>
      <c r="BK767" s="170">
        <f>Trachome!AL779</f>
        <v>0</v>
      </c>
      <c r="BL767" s="170">
        <f>Trachome!AN779</f>
        <v>0</v>
      </c>
      <c r="BM767" s="170">
        <f>Trachome!AO779</f>
        <v>0</v>
      </c>
      <c r="BN767" s="170">
        <f>Trachome!AT779</f>
        <v>0</v>
      </c>
      <c r="BO767" s="170">
        <f>Trachome!AU779</f>
        <v>0</v>
      </c>
      <c r="BP767" s="170">
        <f>Trachome!AV779</f>
        <v>0</v>
      </c>
      <c r="BQ767" s="170">
        <f>Trachome!AW779</f>
        <v>0</v>
      </c>
      <c r="BR767" s="170">
        <f>COUNTIF(Trachome!AX779,"Oui")</f>
        <v>0</v>
      </c>
      <c r="BS767" s="76"/>
      <c r="BT767" s="170">
        <f t="shared" si="123"/>
        <v>0</v>
      </c>
      <c r="BU767" s="170">
        <f t="shared" si="124"/>
        <v>0</v>
      </c>
      <c r="BV767" s="170">
        <f t="shared" si="125"/>
        <v>0</v>
      </c>
      <c r="BW767" s="170">
        <f t="shared" si="126"/>
        <v>0</v>
      </c>
      <c r="BX767" s="170">
        <f t="shared" si="127"/>
        <v>0</v>
      </c>
      <c r="BY767" s="170">
        <f t="shared" si="130"/>
        <v>0</v>
      </c>
      <c r="BZ767" s="170">
        <f t="shared" si="131"/>
        <v>0</v>
      </c>
      <c r="CA767" s="170">
        <f t="shared" si="132"/>
        <v>0</v>
      </c>
      <c r="CB767" s="170">
        <f t="shared" si="128"/>
        <v>0</v>
      </c>
      <c r="CC767" s="170">
        <f t="shared" si="129"/>
        <v>0</v>
      </c>
    </row>
    <row r="768" spans="2:81" x14ac:dyDescent="0.25">
      <c r="B768" s="376">
        <f>'Données démographiques'!B776</f>
        <v>0</v>
      </c>
      <c r="C768" s="376">
        <f>'Données démographiques'!C776</f>
        <v>0</v>
      </c>
      <c r="D768" s="377">
        <f>'Données démographiques'!D776</f>
        <v>0</v>
      </c>
      <c r="E768" s="354"/>
      <c r="F768" s="377">
        <f>FL!M775</f>
        <v>0</v>
      </c>
      <c r="G768" s="377">
        <f>FL!AE775</f>
        <v>0</v>
      </c>
      <c r="H768" s="377">
        <f>FL!AF775</f>
        <v>0</v>
      </c>
      <c r="I768" s="377">
        <f>FL!AH775</f>
        <v>0</v>
      </c>
      <c r="J768" s="377">
        <f>FL!AI775</f>
        <v>0</v>
      </c>
      <c r="K768" s="377">
        <f>FL!AK775</f>
        <v>0</v>
      </c>
      <c r="L768" s="377">
        <f>FL!AM775</f>
        <v>0</v>
      </c>
      <c r="M768" s="377">
        <f>FL!AN775</f>
        <v>0</v>
      </c>
      <c r="N768" s="377">
        <f>FL!AO775</f>
        <v>0</v>
      </c>
      <c r="O768" s="377">
        <f>FL!AP775</f>
        <v>0</v>
      </c>
      <c r="P768" s="377">
        <f>FL!AQ775</f>
        <v>0</v>
      </c>
      <c r="Q768" s="377">
        <f>COUNTIF(FL!AR775,"Oui")</f>
        <v>0</v>
      </c>
      <c r="R768" s="354"/>
      <c r="S768" s="377">
        <f>Oncho!K775</f>
        <v>0</v>
      </c>
      <c r="T768" s="377">
        <f>MAX(Oncho!AB775,Oncho!BA775)</f>
        <v>0</v>
      </c>
      <c r="U768" s="377">
        <f>MAX(Oncho!AC775,Oncho!BB775)</f>
        <v>0</v>
      </c>
      <c r="V768" s="377">
        <f>MAX(Oncho!AE775,Oncho!BD775)</f>
        <v>0</v>
      </c>
      <c r="W768" s="377">
        <f>MAX(Oncho!AF775,Oncho!BE775)</f>
        <v>0</v>
      </c>
      <c r="X768" s="377">
        <f>MAX(Oncho!AG775,Oncho!BF775)</f>
        <v>0</v>
      </c>
      <c r="Y768" s="377">
        <f>MAX(Oncho!AH775,Oncho!BG775)</f>
        <v>0</v>
      </c>
      <c r="Z768" s="377">
        <f>MAX(Oncho!AI775,Oncho!BH775)</f>
        <v>0</v>
      </c>
      <c r="AA768" s="377">
        <f>MAX(Oncho!AJ775,Oncho!BI775)</f>
        <v>0</v>
      </c>
      <c r="AB768" s="377">
        <f>MAX(COUNTIF(Oncho!AK775,"Oui"),COUNTIF(Oncho!BJ775,"Oui"))</f>
        <v>0</v>
      </c>
      <c r="AC768" s="354"/>
      <c r="AD768" s="377">
        <f>SCH!P777</f>
        <v>0</v>
      </c>
      <c r="AE768" s="377">
        <f>SCH!AI777</f>
        <v>0</v>
      </c>
      <c r="AF768" s="377">
        <f>SCH!AJ777</f>
        <v>0</v>
      </c>
      <c r="AG768" s="377">
        <f>SCH!AN777</f>
        <v>0</v>
      </c>
      <c r="AH768" s="377">
        <f>SCH!AO777</f>
        <v>0</v>
      </c>
      <c r="AI768" s="377">
        <f>SCH!AT777</f>
        <v>0</v>
      </c>
      <c r="AJ768" s="377">
        <f>SCH!AU777</f>
        <v>0</v>
      </c>
      <c r="AK768" s="377">
        <f>SCH!AV777</f>
        <v>0</v>
      </c>
      <c r="AL768" s="377">
        <f>SCH!AW777</f>
        <v>0</v>
      </c>
      <c r="AM768" s="377">
        <f>COUNTIF(SCH!AX777,"Oui")</f>
        <v>0</v>
      </c>
      <c r="AN768" s="354"/>
      <c r="AO768" s="377">
        <f>GeoH!P777</f>
        <v>0</v>
      </c>
      <c r="AP768" s="377">
        <f>MAX(GeoH!AK777,GeoH!BS777)</f>
        <v>0</v>
      </c>
      <c r="AQ768" s="377">
        <f>MAX(GeoH!AL777,GeoH!BT777)</f>
        <v>0</v>
      </c>
      <c r="AR768" s="377">
        <f>MAX(GeoH!AM777,GeoH!BU777)</f>
        <v>0</v>
      </c>
      <c r="AS768" s="377">
        <f>MAX(GeoH!AN777,GeoH!BV777)</f>
        <v>0</v>
      </c>
      <c r="AT768" s="377">
        <f>MAX(GeoH!AO777,GeoH!BW777)</f>
        <v>0</v>
      </c>
      <c r="AU768" s="377">
        <f>MAX(GeoH!AQ777,GeoH!BY777)</f>
        <v>0</v>
      </c>
      <c r="AV768" s="377">
        <f>MAX(GeoH!AR777,GeoH!BZ777)</f>
        <v>0</v>
      </c>
      <c r="AW768" s="377">
        <f>MAX(GeoH!AS777,GeoH!CA777)</f>
        <v>0</v>
      </c>
      <c r="AX768" s="377">
        <f>MAX(GeoH!AT777,GeoH!CB777)</f>
        <v>0</v>
      </c>
      <c r="AY768" s="377">
        <f>MAX(GeoH!AU777,GeoH!CC777)</f>
        <v>0</v>
      </c>
      <c r="AZ768" s="377">
        <f>MAX(GeoH!AV777,GeoH!CD777)</f>
        <v>0</v>
      </c>
      <c r="BA768" s="377">
        <f>MAX(GeoH!AW777,GeoH!CE777)</f>
        <v>0</v>
      </c>
      <c r="BB768" s="377">
        <f>MAX(GeoH!AX777,GeoH!CF777)</f>
        <v>0</v>
      </c>
      <c r="BC768" s="377">
        <f>MAX(GeoH!AY777,GeoH!CG777)</f>
        <v>0</v>
      </c>
      <c r="BD768" s="377">
        <f>MAX(GeoH!AZ777,GeoH!CH777)</f>
        <v>0</v>
      </c>
      <c r="BE768" s="377">
        <f>MAX(GeoH!BA777,GeoH!CI777)</f>
        <v>0</v>
      </c>
      <c r="BF768" s="377">
        <f>MAX(GeoH!BB777,GeoH!CJ777)</f>
        <v>0</v>
      </c>
      <c r="BG768" s="377">
        <f>MAX(COUNTIF(GeoH!BC777,"Oui"),COUNTIF(GeoH!CK777,"Oui"))</f>
        <v>0</v>
      </c>
      <c r="BH768" s="354"/>
      <c r="BI768" s="377">
        <f>Trachome!Q780</f>
        <v>0</v>
      </c>
      <c r="BJ768" s="377">
        <f>Trachome!AK780</f>
        <v>0</v>
      </c>
      <c r="BK768" s="377">
        <f>Trachome!AL780</f>
        <v>0</v>
      </c>
      <c r="BL768" s="377">
        <f>Trachome!AN780</f>
        <v>0</v>
      </c>
      <c r="BM768" s="377">
        <f>Trachome!AO780</f>
        <v>0</v>
      </c>
      <c r="BN768" s="377">
        <f>Trachome!AT780</f>
        <v>0</v>
      </c>
      <c r="BO768" s="377">
        <f>Trachome!AU780</f>
        <v>0</v>
      </c>
      <c r="BP768" s="377">
        <f>Trachome!AV780</f>
        <v>0</v>
      </c>
      <c r="BQ768" s="377">
        <f>Trachome!AW780</f>
        <v>0</v>
      </c>
      <c r="BR768" s="377">
        <f>COUNTIF(Trachome!AX780,"Oui")</f>
        <v>0</v>
      </c>
      <c r="BS768" s="354"/>
      <c r="BT768" s="377">
        <f t="shared" si="123"/>
        <v>0</v>
      </c>
      <c r="BU768" s="377">
        <f t="shared" si="124"/>
        <v>0</v>
      </c>
      <c r="BV768" s="377">
        <f t="shared" si="125"/>
        <v>0</v>
      </c>
      <c r="BW768" s="377">
        <f t="shared" si="126"/>
        <v>0</v>
      </c>
      <c r="BX768" s="377">
        <f t="shared" si="127"/>
        <v>0</v>
      </c>
      <c r="BY768" s="377">
        <f t="shared" si="130"/>
        <v>0</v>
      </c>
      <c r="BZ768" s="377">
        <f t="shared" si="131"/>
        <v>0</v>
      </c>
      <c r="CA768" s="377">
        <f t="shared" si="132"/>
        <v>0</v>
      </c>
      <c r="CB768" s="377">
        <f t="shared" si="128"/>
        <v>0</v>
      </c>
      <c r="CC768" s="377">
        <f t="shared" si="129"/>
        <v>0</v>
      </c>
    </row>
    <row r="769" spans="2:81" x14ac:dyDescent="0.25">
      <c r="B769" s="169">
        <f>'Données démographiques'!B777</f>
        <v>0</v>
      </c>
      <c r="C769" s="169">
        <f>'Données démographiques'!C777</f>
        <v>0</v>
      </c>
      <c r="D769" s="170">
        <f>'Données démographiques'!D777</f>
        <v>0</v>
      </c>
      <c r="E769" s="76"/>
      <c r="F769" s="170">
        <f>FL!M776</f>
        <v>0</v>
      </c>
      <c r="G769" s="170">
        <f>FL!AE776</f>
        <v>0</v>
      </c>
      <c r="H769" s="170">
        <f>FL!AF776</f>
        <v>0</v>
      </c>
      <c r="I769" s="170">
        <f>FL!AH776</f>
        <v>0</v>
      </c>
      <c r="J769" s="170">
        <f>FL!AI776</f>
        <v>0</v>
      </c>
      <c r="K769" s="170">
        <f>FL!AK776</f>
        <v>0</v>
      </c>
      <c r="L769" s="170">
        <f>FL!AM776</f>
        <v>0</v>
      </c>
      <c r="M769" s="170">
        <f>FL!AN776</f>
        <v>0</v>
      </c>
      <c r="N769" s="170">
        <f>FL!AO776</f>
        <v>0</v>
      </c>
      <c r="O769" s="170">
        <f>FL!AP776</f>
        <v>0</v>
      </c>
      <c r="P769" s="170">
        <f>FL!AQ776</f>
        <v>0</v>
      </c>
      <c r="Q769" s="170">
        <f>COUNTIF(FL!AR776,"Oui")</f>
        <v>0</v>
      </c>
      <c r="R769" s="76"/>
      <c r="S769" s="170">
        <f>Oncho!K776</f>
        <v>0</v>
      </c>
      <c r="T769" s="170">
        <f>MAX(Oncho!AB776,Oncho!BA776)</f>
        <v>0</v>
      </c>
      <c r="U769" s="170">
        <f>MAX(Oncho!AC776,Oncho!BB776)</f>
        <v>0</v>
      </c>
      <c r="V769" s="170">
        <f>MAX(Oncho!AE776,Oncho!BD776)</f>
        <v>0</v>
      </c>
      <c r="W769" s="170">
        <f>MAX(Oncho!AF776,Oncho!BE776)</f>
        <v>0</v>
      </c>
      <c r="X769" s="170">
        <f>MAX(Oncho!AG776,Oncho!BF776)</f>
        <v>0</v>
      </c>
      <c r="Y769" s="170">
        <f>MAX(Oncho!AH776,Oncho!BG776)</f>
        <v>0</v>
      </c>
      <c r="Z769" s="170">
        <f>MAX(Oncho!AI776,Oncho!BH776)</f>
        <v>0</v>
      </c>
      <c r="AA769" s="170">
        <f>MAX(Oncho!AJ776,Oncho!BI776)</f>
        <v>0</v>
      </c>
      <c r="AB769" s="170">
        <f>MAX(COUNTIF(Oncho!AK776,"Oui"),COUNTIF(Oncho!BJ776,"Oui"))</f>
        <v>0</v>
      </c>
      <c r="AC769" s="76"/>
      <c r="AD769" s="170">
        <f>SCH!P778</f>
        <v>0</v>
      </c>
      <c r="AE769" s="170">
        <f>SCH!AI778</f>
        <v>0</v>
      </c>
      <c r="AF769" s="170">
        <f>SCH!AJ778</f>
        <v>0</v>
      </c>
      <c r="AG769" s="170">
        <f>SCH!AN778</f>
        <v>0</v>
      </c>
      <c r="AH769" s="170">
        <f>SCH!AO778</f>
        <v>0</v>
      </c>
      <c r="AI769" s="170">
        <f>SCH!AT778</f>
        <v>0</v>
      </c>
      <c r="AJ769" s="170">
        <f>SCH!AU778</f>
        <v>0</v>
      </c>
      <c r="AK769" s="170">
        <f>SCH!AV778</f>
        <v>0</v>
      </c>
      <c r="AL769" s="170">
        <f>SCH!AW778</f>
        <v>0</v>
      </c>
      <c r="AM769" s="170">
        <f>COUNTIF(SCH!AX778,"Oui")</f>
        <v>0</v>
      </c>
      <c r="AN769" s="76"/>
      <c r="AO769" s="170">
        <f>GeoH!P778</f>
        <v>0</v>
      </c>
      <c r="AP769" s="170">
        <f>MAX(GeoH!AK778,GeoH!BS778)</f>
        <v>0</v>
      </c>
      <c r="AQ769" s="170">
        <f>MAX(GeoH!AL778,GeoH!BT778)</f>
        <v>0</v>
      </c>
      <c r="AR769" s="170">
        <f>MAX(GeoH!AM778,GeoH!BU778)</f>
        <v>0</v>
      </c>
      <c r="AS769" s="170">
        <f>MAX(GeoH!AN778,GeoH!BV778)</f>
        <v>0</v>
      </c>
      <c r="AT769" s="170">
        <f>MAX(GeoH!AO778,GeoH!BW778)</f>
        <v>0</v>
      </c>
      <c r="AU769" s="170">
        <f>MAX(GeoH!AQ778,GeoH!BY778)</f>
        <v>0</v>
      </c>
      <c r="AV769" s="170">
        <f>MAX(GeoH!AR778,GeoH!BZ778)</f>
        <v>0</v>
      </c>
      <c r="AW769" s="170">
        <f>MAX(GeoH!AS778,GeoH!CA778)</f>
        <v>0</v>
      </c>
      <c r="AX769" s="170">
        <f>MAX(GeoH!AT778,GeoH!CB778)</f>
        <v>0</v>
      </c>
      <c r="AY769" s="170">
        <f>MAX(GeoH!AU778,GeoH!CC778)</f>
        <v>0</v>
      </c>
      <c r="AZ769" s="170">
        <f>MAX(GeoH!AV778,GeoH!CD778)</f>
        <v>0</v>
      </c>
      <c r="BA769" s="170">
        <f>MAX(GeoH!AW778,GeoH!CE778)</f>
        <v>0</v>
      </c>
      <c r="BB769" s="170">
        <f>MAX(GeoH!AX778,GeoH!CF778)</f>
        <v>0</v>
      </c>
      <c r="BC769" s="170">
        <f>MAX(GeoH!AY778,GeoH!CG778)</f>
        <v>0</v>
      </c>
      <c r="BD769" s="170">
        <f>MAX(GeoH!AZ778,GeoH!CH778)</f>
        <v>0</v>
      </c>
      <c r="BE769" s="170">
        <f>MAX(GeoH!BA778,GeoH!CI778)</f>
        <v>0</v>
      </c>
      <c r="BF769" s="170">
        <f>MAX(GeoH!BB778,GeoH!CJ778)</f>
        <v>0</v>
      </c>
      <c r="BG769" s="170">
        <f>MAX(COUNTIF(GeoH!BC778,"Oui"),COUNTIF(GeoH!CK778,"Oui"))</f>
        <v>0</v>
      </c>
      <c r="BH769" s="76"/>
      <c r="BI769" s="170">
        <f>Trachome!Q781</f>
        <v>0</v>
      </c>
      <c r="BJ769" s="170">
        <f>Trachome!AK781</f>
        <v>0</v>
      </c>
      <c r="BK769" s="170">
        <f>Trachome!AL781</f>
        <v>0</v>
      </c>
      <c r="BL769" s="170">
        <f>Trachome!AN781</f>
        <v>0</v>
      </c>
      <c r="BM769" s="170">
        <f>Trachome!AO781</f>
        <v>0</v>
      </c>
      <c r="BN769" s="170">
        <f>Trachome!AT781</f>
        <v>0</v>
      </c>
      <c r="BO769" s="170">
        <f>Trachome!AU781</f>
        <v>0</v>
      </c>
      <c r="BP769" s="170">
        <f>Trachome!AV781</f>
        <v>0</v>
      </c>
      <c r="BQ769" s="170">
        <f>Trachome!AW781</f>
        <v>0</v>
      </c>
      <c r="BR769" s="170">
        <f>COUNTIF(Trachome!AX781,"Oui")</f>
        <v>0</v>
      </c>
      <c r="BS769" s="76"/>
      <c r="BT769" s="170">
        <f t="shared" si="123"/>
        <v>0</v>
      </c>
      <c r="BU769" s="170">
        <f t="shared" si="124"/>
        <v>0</v>
      </c>
      <c r="BV769" s="170">
        <f t="shared" si="125"/>
        <v>0</v>
      </c>
      <c r="BW769" s="170">
        <f t="shared" si="126"/>
        <v>0</v>
      </c>
      <c r="BX769" s="170">
        <f t="shared" si="127"/>
        <v>0</v>
      </c>
      <c r="BY769" s="170">
        <f t="shared" si="130"/>
        <v>0</v>
      </c>
      <c r="BZ769" s="170">
        <f t="shared" si="131"/>
        <v>0</v>
      </c>
      <c r="CA769" s="170">
        <f t="shared" si="132"/>
        <v>0</v>
      </c>
      <c r="CB769" s="170">
        <f t="shared" si="128"/>
        <v>0</v>
      </c>
      <c r="CC769" s="170">
        <f t="shared" si="129"/>
        <v>0</v>
      </c>
    </row>
    <row r="770" spans="2:81" x14ac:dyDescent="0.25">
      <c r="B770" s="376">
        <f>'Données démographiques'!B778</f>
        <v>0</v>
      </c>
      <c r="C770" s="376">
        <f>'Données démographiques'!C778</f>
        <v>0</v>
      </c>
      <c r="D770" s="377">
        <f>'Données démographiques'!D778</f>
        <v>0</v>
      </c>
      <c r="E770" s="354"/>
      <c r="F770" s="377">
        <f>FL!M777</f>
        <v>0</v>
      </c>
      <c r="G770" s="377">
        <f>FL!AE777</f>
        <v>0</v>
      </c>
      <c r="H770" s="377">
        <f>FL!AF777</f>
        <v>0</v>
      </c>
      <c r="I770" s="377">
        <f>FL!AH777</f>
        <v>0</v>
      </c>
      <c r="J770" s="377">
        <f>FL!AI777</f>
        <v>0</v>
      </c>
      <c r="K770" s="377">
        <f>FL!AK777</f>
        <v>0</v>
      </c>
      <c r="L770" s="377">
        <f>FL!AM777</f>
        <v>0</v>
      </c>
      <c r="M770" s="377">
        <f>FL!AN777</f>
        <v>0</v>
      </c>
      <c r="N770" s="377">
        <f>FL!AO777</f>
        <v>0</v>
      </c>
      <c r="O770" s="377">
        <f>FL!AP777</f>
        <v>0</v>
      </c>
      <c r="P770" s="377">
        <f>FL!AQ777</f>
        <v>0</v>
      </c>
      <c r="Q770" s="377">
        <f>COUNTIF(FL!AR777,"Oui")</f>
        <v>0</v>
      </c>
      <c r="R770" s="354"/>
      <c r="S770" s="377">
        <f>Oncho!K777</f>
        <v>0</v>
      </c>
      <c r="T770" s="377">
        <f>MAX(Oncho!AB777,Oncho!BA777)</f>
        <v>0</v>
      </c>
      <c r="U770" s="377">
        <f>MAX(Oncho!AC777,Oncho!BB777)</f>
        <v>0</v>
      </c>
      <c r="V770" s="377">
        <f>MAX(Oncho!AE777,Oncho!BD777)</f>
        <v>0</v>
      </c>
      <c r="W770" s="377">
        <f>MAX(Oncho!AF777,Oncho!BE777)</f>
        <v>0</v>
      </c>
      <c r="X770" s="377">
        <f>MAX(Oncho!AG777,Oncho!BF777)</f>
        <v>0</v>
      </c>
      <c r="Y770" s="377">
        <f>MAX(Oncho!AH777,Oncho!BG777)</f>
        <v>0</v>
      </c>
      <c r="Z770" s="377">
        <f>MAX(Oncho!AI777,Oncho!BH777)</f>
        <v>0</v>
      </c>
      <c r="AA770" s="377">
        <f>MAX(Oncho!AJ777,Oncho!BI777)</f>
        <v>0</v>
      </c>
      <c r="AB770" s="377">
        <f>MAX(COUNTIF(Oncho!AK777,"Oui"),COUNTIF(Oncho!BJ777,"Oui"))</f>
        <v>0</v>
      </c>
      <c r="AC770" s="354"/>
      <c r="AD770" s="377">
        <f>SCH!P779</f>
        <v>0</v>
      </c>
      <c r="AE770" s="377">
        <f>SCH!AI779</f>
        <v>0</v>
      </c>
      <c r="AF770" s="377">
        <f>SCH!AJ779</f>
        <v>0</v>
      </c>
      <c r="AG770" s="377">
        <f>SCH!AN779</f>
        <v>0</v>
      </c>
      <c r="AH770" s="377">
        <f>SCH!AO779</f>
        <v>0</v>
      </c>
      <c r="AI770" s="377">
        <f>SCH!AT779</f>
        <v>0</v>
      </c>
      <c r="AJ770" s="377">
        <f>SCH!AU779</f>
        <v>0</v>
      </c>
      <c r="AK770" s="377">
        <f>SCH!AV779</f>
        <v>0</v>
      </c>
      <c r="AL770" s="377">
        <f>SCH!AW779</f>
        <v>0</v>
      </c>
      <c r="AM770" s="377">
        <f>COUNTIF(SCH!AX779,"Oui")</f>
        <v>0</v>
      </c>
      <c r="AN770" s="354"/>
      <c r="AO770" s="377">
        <f>GeoH!P779</f>
        <v>0</v>
      </c>
      <c r="AP770" s="377">
        <f>MAX(GeoH!AK779,GeoH!BS779)</f>
        <v>0</v>
      </c>
      <c r="AQ770" s="377">
        <f>MAX(GeoH!AL779,GeoH!BT779)</f>
        <v>0</v>
      </c>
      <c r="AR770" s="377">
        <f>MAX(GeoH!AM779,GeoH!BU779)</f>
        <v>0</v>
      </c>
      <c r="AS770" s="377">
        <f>MAX(GeoH!AN779,GeoH!BV779)</f>
        <v>0</v>
      </c>
      <c r="AT770" s="377">
        <f>MAX(GeoH!AO779,GeoH!BW779)</f>
        <v>0</v>
      </c>
      <c r="AU770" s="377">
        <f>MAX(GeoH!AQ779,GeoH!BY779)</f>
        <v>0</v>
      </c>
      <c r="AV770" s="377">
        <f>MAX(GeoH!AR779,GeoH!BZ779)</f>
        <v>0</v>
      </c>
      <c r="AW770" s="377">
        <f>MAX(GeoH!AS779,GeoH!CA779)</f>
        <v>0</v>
      </c>
      <c r="AX770" s="377">
        <f>MAX(GeoH!AT779,GeoH!CB779)</f>
        <v>0</v>
      </c>
      <c r="AY770" s="377">
        <f>MAX(GeoH!AU779,GeoH!CC779)</f>
        <v>0</v>
      </c>
      <c r="AZ770" s="377">
        <f>MAX(GeoH!AV779,GeoH!CD779)</f>
        <v>0</v>
      </c>
      <c r="BA770" s="377">
        <f>MAX(GeoH!AW779,GeoH!CE779)</f>
        <v>0</v>
      </c>
      <c r="BB770" s="377">
        <f>MAX(GeoH!AX779,GeoH!CF779)</f>
        <v>0</v>
      </c>
      <c r="BC770" s="377">
        <f>MAX(GeoH!AY779,GeoH!CG779)</f>
        <v>0</v>
      </c>
      <c r="BD770" s="377">
        <f>MAX(GeoH!AZ779,GeoH!CH779)</f>
        <v>0</v>
      </c>
      <c r="BE770" s="377">
        <f>MAX(GeoH!BA779,GeoH!CI779)</f>
        <v>0</v>
      </c>
      <c r="BF770" s="377">
        <f>MAX(GeoH!BB779,GeoH!CJ779)</f>
        <v>0</v>
      </c>
      <c r="BG770" s="377">
        <f>MAX(COUNTIF(GeoH!BC779,"Oui"),COUNTIF(GeoH!CK779,"Oui"))</f>
        <v>0</v>
      </c>
      <c r="BH770" s="354"/>
      <c r="BI770" s="377">
        <f>Trachome!Q782</f>
        <v>0</v>
      </c>
      <c r="BJ770" s="377">
        <f>Trachome!AK782</f>
        <v>0</v>
      </c>
      <c r="BK770" s="377">
        <f>Trachome!AL782</f>
        <v>0</v>
      </c>
      <c r="BL770" s="377">
        <f>Trachome!AN782</f>
        <v>0</v>
      </c>
      <c r="BM770" s="377">
        <f>Trachome!AO782</f>
        <v>0</v>
      </c>
      <c r="BN770" s="377">
        <f>Trachome!AT782</f>
        <v>0</v>
      </c>
      <c r="BO770" s="377">
        <f>Trachome!AU782</f>
        <v>0</v>
      </c>
      <c r="BP770" s="377">
        <f>Trachome!AV782</f>
        <v>0</v>
      </c>
      <c r="BQ770" s="377">
        <f>Trachome!AW782</f>
        <v>0</v>
      </c>
      <c r="BR770" s="377">
        <f>COUNTIF(Trachome!AX782,"Oui")</f>
        <v>0</v>
      </c>
      <c r="BS770" s="354"/>
      <c r="BT770" s="377">
        <f t="shared" si="123"/>
        <v>0</v>
      </c>
      <c r="BU770" s="377">
        <f t="shared" si="124"/>
        <v>0</v>
      </c>
      <c r="BV770" s="377">
        <f t="shared" si="125"/>
        <v>0</v>
      </c>
      <c r="BW770" s="377">
        <f t="shared" si="126"/>
        <v>0</v>
      </c>
      <c r="BX770" s="377">
        <f t="shared" si="127"/>
        <v>0</v>
      </c>
      <c r="BY770" s="377">
        <f t="shared" si="130"/>
        <v>0</v>
      </c>
      <c r="BZ770" s="377">
        <f t="shared" si="131"/>
        <v>0</v>
      </c>
      <c r="CA770" s="377">
        <f t="shared" si="132"/>
        <v>0</v>
      </c>
      <c r="CB770" s="377">
        <f t="shared" si="128"/>
        <v>0</v>
      </c>
      <c r="CC770" s="377">
        <f t="shared" si="129"/>
        <v>0</v>
      </c>
    </row>
    <row r="771" spans="2:81" x14ac:dyDescent="0.25">
      <c r="B771" s="169">
        <f>'Données démographiques'!B779</f>
        <v>0</v>
      </c>
      <c r="C771" s="169">
        <f>'Données démographiques'!C779</f>
        <v>0</v>
      </c>
      <c r="D771" s="170">
        <f>'Données démographiques'!D779</f>
        <v>0</v>
      </c>
      <c r="E771" s="76"/>
      <c r="F771" s="170">
        <f>FL!M778</f>
        <v>0</v>
      </c>
      <c r="G771" s="170">
        <f>FL!AE778</f>
        <v>0</v>
      </c>
      <c r="H771" s="170">
        <f>FL!AF778</f>
        <v>0</v>
      </c>
      <c r="I771" s="170">
        <f>FL!AH778</f>
        <v>0</v>
      </c>
      <c r="J771" s="170">
        <f>FL!AI778</f>
        <v>0</v>
      </c>
      <c r="K771" s="170">
        <f>FL!AK778</f>
        <v>0</v>
      </c>
      <c r="L771" s="170">
        <f>FL!AM778</f>
        <v>0</v>
      </c>
      <c r="M771" s="170">
        <f>FL!AN778</f>
        <v>0</v>
      </c>
      <c r="N771" s="170">
        <f>FL!AO778</f>
        <v>0</v>
      </c>
      <c r="O771" s="170">
        <f>FL!AP778</f>
        <v>0</v>
      </c>
      <c r="P771" s="170">
        <f>FL!AQ778</f>
        <v>0</v>
      </c>
      <c r="Q771" s="170">
        <f>COUNTIF(FL!AR778,"Oui")</f>
        <v>0</v>
      </c>
      <c r="R771" s="76"/>
      <c r="S771" s="170">
        <f>Oncho!K778</f>
        <v>0</v>
      </c>
      <c r="T771" s="170">
        <f>MAX(Oncho!AB778,Oncho!BA778)</f>
        <v>0</v>
      </c>
      <c r="U771" s="170">
        <f>MAX(Oncho!AC778,Oncho!BB778)</f>
        <v>0</v>
      </c>
      <c r="V771" s="170">
        <f>MAX(Oncho!AE778,Oncho!BD778)</f>
        <v>0</v>
      </c>
      <c r="W771" s="170">
        <f>MAX(Oncho!AF778,Oncho!BE778)</f>
        <v>0</v>
      </c>
      <c r="X771" s="170">
        <f>MAX(Oncho!AG778,Oncho!BF778)</f>
        <v>0</v>
      </c>
      <c r="Y771" s="170">
        <f>MAX(Oncho!AH778,Oncho!BG778)</f>
        <v>0</v>
      </c>
      <c r="Z771" s="170">
        <f>MAX(Oncho!AI778,Oncho!BH778)</f>
        <v>0</v>
      </c>
      <c r="AA771" s="170">
        <f>MAX(Oncho!AJ778,Oncho!BI778)</f>
        <v>0</v>
      </c>
      <c r="AB771" s="170">
        <f>MAX(COUNTIF(Oncho!AK778,"Oui"),COUNTIF(Oncho!BJ778,"Oui"))</f>
        <v>0</v>
      </c>
      <c r="AC771" s="76"/>
      <c r="AD771" s="170">
        <f>SCH!P780</f>
        <v>0</v>
      </c>
      <c r="AE771" s="170">
        <f>SCH!AI780</f>
        <v>0</v>
      </c>
      <c r="AF771" s="170">
        <f>SCH!AJ780</f>
        <v>0</v>
      </c>
      <c r="AG771" s="170">
        <f>SCH!AN780</f>
        <v>0</v>
      </c>
      <c r="AH771" s="170">
        <f>SCH!AO780</f>
        <v>0</v>
      </c>
      <c r="AI771" s="170">
        <f>SCH!AT780</f>
        <v>0</v>
      </c>
      <c r="AJ771" s="170">
        <f>SCH!AU780</f>
        <v>0</v>
      </c>
      <c r="AK771" s="170">
        <f>SCH!AV780</f>
        <v>0</v>
      </c>
      <c r="AL771" s="170">
        <f>SCH!AW780</f>
        <v>0</v>
      </c>
      <c r="AM771" s="170">
        <f>COUNTIF(SCH!AX780,"Oui")</f>
        <v>0</v>
      </c>
      <c r="AN771" s="76"/>
      <c r="AO771" s="170">
        <f>GeoH!P780</f>
        <v>0</v>
      </c>
      <c r="AP771" s="170">
        <f>MAX(GeoH!AK780,GeoH!BS780)</f>
        <v>0</v>
      </c>
      <c r="AQ771" s="170">
        <f>MAX(GeoH!AL780,GeoH!BT780)</f>
        <v>0</v>
      </c>
      <c r="AR771" s="170">
        <f>MAX(GeoH!AM780,GeoH!BU780)</f>
        <v>0</v>
      </c>
      <c r="AS771" s="170">
        <f>MAX(GeoH!AN780,GeoH!BV780)</f>
        <v>0</v>
      </c>
      <c r="AT771" s="170">
        <f>MAX(GeoH!AO780,GeoH!BW780)</f>
        <v>0</v>
      </c>
      <c r="AU771" s="170">
        <f>MAX(GeoH!AQ780,GeoH!BY780)</f>
        <v>0</v>
      </c>
      <c r="AV771" s="170">
        <f>MAX(GeoH!AR780,GeoH!BZ780)</f>
        <v>0</v>
      </c>
      <c r="AW771" s="170">
        <f>MAX(GeoH!AS780,GeoH!CA780)</f>
        <v>0</v>
      </c>
      <c r="AX771" s="170">
        <f>MAX(GeoH!AT780,GeoH!CB780)</f>
        <v>0</v>
      </c>
      <c r="AY771" s="170">
        <f>MAX(GeoH!AU780,GeoH!CC780)</f>
        <v>0</v>
      </c>
      <c r="AZ771" s="170">
        <f>MAX(GeoH!AV780,GeoH!CD780)</f>
        <v>0</v>
      </c>
      <c r="BA771" s="170">
        <f>MAX(GeoH!AW780,GeoH!CE780)</f>
        <v>0</v>
      </c>
      <c r="BB771" s="170">
        <f>MAX(GeoH!AX780,GeoH!CF780)</f>
        <v>0</v>
      </c>
      <c r="BC771" s="170">
        <f>MAX(GeoH!AY780,GeoH!CG780)</f>
        <v>0</v>
      </c>
      <c r="BD771" s="170">
        <f>MAX(GeoH!AZ780,GeoH!CH780)</f>
        <v>0</v>
      </c>
      <c r="BE771" s="170">
        <f>MAX(GeoH!BA780,GeoH!CI780)</f>
        <v>0</v>
      </c>
      <c r="BF771" s="170">
        <f>MAX(GeoH!BB780,GeoH!CJ780)</f>
        <v>0</v>
      </c>
      <c r="BG771" s="170">
        <f>MAX(COUNTIF(GeoH!BC780,"Oui"),COUNTIF(GeoH!CK780,"Oui"))</f>
        <v>0</v>
      </c>
      <c r="BH771" s="76"/>
      <c r="BI771" s="170">
        <f>Trachome!Q783</f>
        <v>0</v>
      </c>
      <c r="BJ771" s="170">
        <f>Trachome!AK783</f>
        <v>0</v>
      </c>
      <c r="BK771" s="170">
        <f>Trachome!AL783</f>
        <v>0</v>
      </c>
      <c r="BL771" s="170">
        <f>Trachome!AN783</f>
        <v>0</v>
      </c>
      <c r="BM771" s="170">
        <f>Trachome!AO783</f>
        <v>0</v>
      </c>
      <c r="BN771" s="170">
        <f>Trachome!AT783</f>
        <v>0</v>
      </c>
      <c r="BO771" s="170">
        <f>Trachome!AU783</f>
        <v>0</v>
      </c>
      <c r="BP771" s="170">
        <f>Trachome!AV783</f>
        <v>0</v>
      </c>
      <c r="BQ771" s="170">
        <f>Trachome!AW783</f>
        <v>0</v>
      </c>
      <c r="BR771" s="170">
        <f>COUNTIF(Trachome!AX783,"Oui")</f>
        <v>0</v>
      </c>
      <c r="BS771" s="76"/>
      <c r="BT771" s="170">
        <f t="shared" si="123"/>
        <v>0</v>
      </c>
      <c r="BU771" s="170">
        <f t="shared" si="124"/>
        <v>0</v>
      </c>
      <c r="BV771" s="170">
        <f t="shared" si="125"/>
        <v>0</v>
      </c>
      <c r="BW771" s="170">
        <f t="shared" si="126"/>
        <v>0</v>
      </c>
      <c r="BX771" s="170">
        <f t="shared" si="127"/>
        <v>0</v>
      </c>
      <c r="BY771" s="170">
        <f t="shared" si="130"/>
        <v>0</v>
      </c>
      <c r="BZ771" s="170">
        <f t="shared" si="131"/>
        <v>0</v>
      </c>
      <c r="CA771" s="170">
        <f t="shared" si="132"/>
        <v>0</v>
      </c>
      <c r="CB771" s="170">
        <f t="shared" si="128"/>
        <v>0</v>
      </c>
      <c r="CC771" s="170">
        <f t="shared" si="129"/>
        <v>0</v>
      </c>
    </row>
    <row r="772" spans="2:81" x14ac:dyDescent="0.25">
      <c r="B772" s="376">
        <f>'Données démographiques'!B780</f>
        <v>0</v>
      </c>
      <c r="C772" s="376">
        <f>'Données démographiques'!C780</f>
        <v>0</v>
      </c>
      <c r="D772" s="377">
        <f>'Données démographiques'!D780</f>
        <v>0</v>
      </c>
      <c r="E772" s="354"/>
      <c r="F772" s="377">
        <f>FL!M779</f>
        <v>0</v>
      </c>
      <c r="G772" s="377">
        <f>FL!AE779</f>
        <v>0</v>
      </c>
      <c r="H772" s="377">
        <f>FL!AF779</f>
        <v>0</v>
      </c>
      <c r="I772" s="377">
        <f>FL!AH779</f>
        <v>0</v>
      </c>
      <c r="J772" s="377">
        <f>FL!AI779</f>
        <v>0</v>
      </c>
      <c r="K772" s="377">
        <f>FL!AK779</f>
        <v>0</v>
      </c>
      <c r="L772" s="377">
        <f>FL!AM779</f>
        <v>0</v>
      </c>
      <c r="M772" s="377">
        <f>FL!AN779</f>
        <v>0</v>
      </c>
      <c r="N772" s="377">
        <f>FL!AO779</f>
        <v>0</v>
      </c>
      <c r="O772" s="377">
        <f>FL!AP779</f>
        <v>0</v>
      </c>
      <c r="P772" s="377">
        <f>FL!AQ779</f>
        <v>0</v>
      </c>
      <c r="Q772" s="377">
        <f>COUNTIF(FL!AR779,"Oui")</f>
        <v>0</v>
      </c>
      <c r="R772" s="354"/>
      <c r="S772" s="377">
        <f>Oncho!K779</f>
        <v>0</v>
      </c>
      <c r="T772" s="377">
        <f>MAX(Oncho!AB779,Oncho!BA779)</f>
        <v>0</v>
      </c>
      <c r="U772" s="377">
        <f>MAX(Oncho!AC779,Oncho!BB779)</f>
        <v>0</v>
      </c>
      <c r="V772" s="377">
        <f>MAX(Oncho!AE779,Oncho!BD779)</f>
        <v>0</v>
      </c>
      <c r="W772" s="377">
        <f>MAX(Oncho!AF779,Oncho!BE779)</f>
        <v>0</v>
      </c>
      <c r="X772" s="377">
        <f>MAX(Oncho!AG779,Oncho!BF779)</f>
        <v>0</v>
      </c>
      <c r="Y772" s="377">
        <f>MAX(Oncho!AH779,Oncho!BG779)</f>
        <v>0</v>
      </c>
      <c r="Z772" s="377">
        <f>MAX(Oncho!AI779,Oncho!BH779)</f>
        <v>0</v>
      </c>
      <c r="AA772" s="377">
        <f>MAX(Oncho!AJ779,Oncho!BI779)</f>
        <v>0</v>
      </c>
      <c r="AB772" s="377">
        <f>MAX(COUNTIF(Oncho!AK779,"Oui"),COUNTIF(Oncho!BJ779,"Oui"))</f>
        <v>0</v>
      </c>
      <c r="AC772" s="354"/>
      <c r="AD772" s="377">
        <f>SCH!P781</f>
        <v>0</v>
      </c>
      <c r="AE772" s="377">
        <f>SCH!AI781</f>
        <v>0</v>
      </c>
      <c r="AF772" s="377">
        <f>SCH!AJ781</f>
        <v>0</v>
      </c>
      <c r="AG772" s="377">
        <f>SCH!AN781</f>
        <v>0</v>
      </c>
      <c r="AH772" s="377">
        <f>SCH!AO781</f>
        <v>0</v>
      </c>
      <c r="AI772" s="377">
        <f>SCH!AT781</f>
        <v>0</v>
      </c>
      <c r="AJ772" s="377">
        <f>SCH!AU781</f>
        <v>0</v>
      </c>
      <c r="AK772" s="377">
        <f>SCH!AV781</f>
        <v>0</v>
      </c>
      <c r="AL772" s="377">
        <f>SCH!AW781</f>
        <v>0</v>
      </c>
      <c r="AM772" s="377">
        <f>COUNTIF(SCH!AX781,"Oui")</f>
        <v>0</v>
      </c>
      <c r="AN772" s="354"/>
      <c r="AO772" s="377">
        <f>GeoH!P781</f>
        <v>0</v>
      </c>
      <c r="AP772" s="377">
        <f>MAX(GeoH!AK781,GeoH!BS781)</f>
        <v>0</v>
      </c>
      <c r="AQ772" s="377">
        <f>MAX(GeoH!AL781,GeoH!BT781)</f>
        <v>0</v>
      </c>
      <c r="AR772" s="377">
        <f>MAX(GeoH!AM781,GeoH!BU781)</f>
        <v>0</v>
      </c>
      <c r="AS772" s="377">
        <f>MAX(GeoH!AN781,GeoH!BV781)</f>
        <v>0</v>
      </c>
      <c r="AT772" s="377">
        <f>MAX(GeoH!AO781,GeoH!BW781)</f>
        <v>0</v>
      </c>
      <c r="AU772" s="377">
        <f>MAX(GeoH!AQ781,GeoH!BY781)</f>
        <v>0</v>
      </c>
      <c r="AV772" s="377">
        <f>MAX(GeoH!AR781,GeoH!BZ781)</f>
        <v>0</v>
      </c>
      <c r="AW772" s="377">
        <f>MAX(GeoH!AS781,GeoH!CA781)</f>
        <v>0</v>
      </c>
      <c r="AX772" s="377">
        <f>MAX(GeoH!AT781,GeoH!CB781)</f>
        <v>0</v>
      </c>
      <c r="AY772" s="377">
        <f>MAX(GeoH!AU781,GeoH!CC781)</f>
        <v>0</v>
      </c>
      <c r="AZ772" s="377">
        <f>MAX(GeoH!AV781,GeoH!CD781)</f>
        <v>0</v>
      </c>
      <c r="BA772" s="377">
        <f>MAX(GeoH!AW781,GeoH!CE781)</f>
        <v>0</v>
      </c>
      <c r="BB772" s="377">
        <f>MAX(GeoH!AX781,GeoH!CF781)</f>
        <v>0</v>
      </c>
      <c r="BC772" s="377">
        <f>MAX(GeoH!AY781,GeoH!CG781)</f>
        <v>0</v>
      </c>
      <c r="BD772" s="377">
        <f>MAX(GeoH!AZ781,GeoH!CH781)</f>
        <v>0</v>
      </c>
      <c r="BE772" s="377">
        <f>MAX(GeoH!BA781,GeoH!CI781)</f>
        <v>0</v>
      </c>
      <c r="BF772" s="377">
        <f>MAX(GeoH!BB781,GeoH!CJ781)</f>
        <v>0</v>
      </c>
      <c r="BG772" s="377">
        <f>MAX(COUNTIF(GeoH!BC781,"Oui"),COUNTIF(GeoH!CK781,"Oui"))</f>
        <v>0</v>
      </c>
      <c r="BH772" s="354"/>
      <c r="BI772" s="377">
        <f>Trachome!Q784</f>
        <v>0</v>
      </c>
      <c r="BJ772" s="377">
        <f>Trachome!AK784</f>
        <v>0</v>
      </c>
      <c r="BK772" s="377">
        <f>Trachome!AL784</f>
        <v>0</v>
      </c>
      <c r="BL772" s="377">
        <f>Trachome!AN784</f>
        <v>0</v>
      </c>
      <c r="BM772" s="377">
        <f>Trachome!AO784</f>
        <v>0</v>
      </c>
      <c r="BN772" s="377">
        <f>Trachome!AT784</f>
        <v>0</v>
      </c>
      <c r="BO772" s="377">
        <f>Trachome!AU784</f>
        <v>0</v>
      </c>
      <c r="BP772" s="377">
        <f>Trachome!AV784</f>
        <v>0</v>
      </c>
      <c r="BQ772" s="377">
        <f>Trachome!AW784</f>
        <v>0</v>
      </c>
      <c r="BR772" s="377">
        <f>COUNTIF(Trachome!AX784,"Oui")</f>
        <v>0</v>
      </c>
      <c r="BS772" s="354"/>
      <c r="BT772" s="377">
        <f t="shared" si="123"/>
        <v>0</v>
      </c>
      <c r="BU772" s="377">
        <f t="shared" si="124"/>
        <v>0</v>
      </c>
      <c r="BV772" s="377">
        <f t="shared" si="125"/>
        <v>0</v>
      </c>
      <c r="BW772" s="377">
        <f t="shared" si="126"/>
        <v>0</v>
      </c>
      <c r="BX772" s="377">
        <f t="shared" si="127"/>
        <v>0</v>
      </c>
      <c r="BY772" s="377">
        <f t="shared" si="130"/>
        <v>0</v>
      </c>
      <c r="BZ772" s="377">
        <f t="shared" si="131"/>
        <v>0</v>
      </c>
      <c r="CA772" s="377">
        <f t="shared" si="132"/>
        <v>0</v>
      </c>
      <c r="CB772" s="377">
        <f t="shared" si="128"/>
        <v>0</v>
      </c>
      <c r="CC772" s="377">
        <f t="shared" si="129"/>
        <v>0</v>
      </c>
    </row>
    <row r="773" spans="2:81" x14ac:dyDescent="0.25">
      <c r="B773" s="169">
        <f>'Données démographiques'!B781</f>
        <v>0</v>
      </c>
      <c r="C773" s="169">
        <f>'Données démographiques'!C781</f>
        <v>0</v>
      </c>
      <c r="D773" s="170">
        <f>'Données démographiques'!D781</f>
        <v>0</v>
      </c>
      <c r="E773" s="76"/>
      <c r="F773" s="170">
        <f>FL!M780</f>
        <v>0</v>
      </c>
      <c r="G773" s="170">
        <f>FL!AE780</f>
        <v>0</v>
      </c>
      <c r="H773" s="170">
        <f>FL!AF780</f>
        <v>0</v>
      </c>
      <c r="I773" s="170">
        <f>FL!AH780</f>
        <v>0</v>
      </c>
      <c r="J773" s="170">
        <f>FL!AI780</f>
        <v>0</v>
      </c>
      <c r="K773" s="170">
        <f>FL!AK780</f>
        <v>0</v>
      </c>
      <c r="L773" s="170">
        <f>FL!AM780</f>
        <v>0</v>
      </c>
      <c r="M773" s="170">
        <f>FL!AN780</f>
        <v>0</v>
      </c>
      <c r="N773" s="170">
        <f>FL!AO780</f>
        <v>0</v>
      </c>
      <c r="O773" s="170">
        <f>FL!AP780</f>
        <v>0</v>
      </c>
      <c r="P773" s="170">
        <f>FL!AQ780</f>
        <v>0</v>
      </c>
      <c r="Q773" s="170">
        <f>COUNTIF(FL!AR780,"Oui")</f>
        <v>0</v>
      </c>
      <c r="R773" s="76"/>
      <c r="S773" s="170">
        <f>Oncho!K780</f>
        <v>0</v>
      </c>
      <c r="T773" s="170">
        <f>MAX(Oncho!AB780,Oncho!BA780)</f>
        <v>0</v>
      </c>
      <c r="U773" s="170">
        <f>MAX(Oncho!AC780,Oncho!BB780)</f>
        <v>0</v>
      </c>
      <c r="V773" s="170">
        <f>MAX(Oncho!AE780,Oncho!BD780)</f>
        <v>0</v>
      </c>
      <c r="W773" s="170">
        <f>MAX(Oncho!AF780,Oncho!BE780)</f>
        <v>0</v>
      </c>
      <c r="X773" s="170">
        <f>MAX(Oncho!AG780,Oncho!BF780)</f>
        <v>0</v>
      </c>
      <c r="Y773" s="170">
        <f>MAX(Oncho!AH780,Oncho!BG780)</f>
        <v>0</v>
      </c>
      <c r="Z773" s="170">
        <f>MAX(Oncho!AI780,Oncho!BH780)</f>
        <v>0</v>
      </c>
      <c r="AA773" s="170">
        <f>MAX(Oncho!AJ780,Oncho!BI780)</f>
        <v>0</v>
      </c>
      <c r="AB773" s="170">
        <f>MAX(COUNTIF(Oncho!AK780,"Oui"),COUNTIF(Oncho!BJ780,"Oui"))</f>
        <v>0</v>
      </c>
      <c r="AC773" s="76"/>
      <c r="AD773" s="170">
        <f>SCH!P782</f>
        <v>0</v>
      </c>
      <c r="AE773" s="170">
        <f>SCH!AI782</f>
        <v>0</v>
      </c>
      <c r="AF773" s="170">
        <f>SCH!AJ782</f>
        <v>0</v>
      </c>
      <c r="AG773" s="170">
        <f>SCH!AN782</f>
        <v>0</v>
      </c>
      <c r="AH773" s="170">
        <f>SCH!AO782</f>
        <v>0</v>
      </c>
      <c r="AI773" s="170">
        <f>SCH!AT782</f>
        <v>0</v>
      </c>
      <c r="AJ773" s="170">
        <f>SCH!AU782</f>
        <v>0</v>
      </c>
      <c r="AK773" s="170">
        <f>SCH!AV782</f>
        <v>0</v>
      </c>
      <c r="AL773" s="170">
        <f>SCH!AW782</f>
        <v>0</v>
      </c>
      <c r="AM773" s="170">
        <f>COUNTIF(SCH!AX782,"Oui")</f>
        <v>0</v>
      </c>
      <c r="AN773" s="76"/>
      <c r="AO773" s="170">
        <f>GeoH!P782</f>
        <v>0</v>
      </c>
      <c r="AP773" s="170">
        <f>MAX(GeoH!AK782,GeoH!BS782)</f>
        <v>0</v>
      </c>
      <c r="AQ773" s="170">
        <f>MAX(GeoH!AL782,GeoH!BT782)</f>
        <v>0</v>
      </c>
      <c r="AR773" s="170">
        <f>MAX(GeoH!AM782,GeoH!BU782)</f>
        <v>0</v>
      </c>
      <c r="AS773" s="170">
        <f>MAX(GeoH!AN782,GeoH!BV782)</f>
        <v>0</v>
      </c>
      <c r="AT773" s="170">
        <f>MAX(GeoH!AO782,GeoH!BW782)</f>
        <v>0</v>
      </c>
      <c r="AU773" s="170">
        <f>MAX(GeoH!AQ782,GeoH!BY782)</f>
        <v>0</v>
      </c>
      <c r="AV773" s="170">
        <f>MAX(GeoH!AR782,GeoH!BZ782)</f>
        <v>0</v>
      </c>
      <c r="AW773" s="170">
        <f>MAX(GeoH!AS782,GeoH!CA782)</f>
        <v>0</v>
      </c>
      <c r="AX773" s="170">
        <f>MAX(GeoH!AT782,GeoH!CB782)</f>
        <v>0</v>
      </c>
      <c r="AY773" s="170">
        <f>MAX(GeoH!AU782,GeoH!CC782)</f>
        <v>0</v>
      </c>
      <c r="AZ773" s="170">
        <f>MAX(GeoH!AV782,GeoH!CD782)</f>
        <v>0</v>
      </c>
      <c r="BA773" s="170">
        <f>MAX(GeoH!AW782,GeoH!CE782)</f>
        <v>0</v>
      </c>
      <c r="BB773" s="170">
        <f>MAX(GeoH!AX782,GeoH!CF782)</f>
        <v>0</v>
      </c>
      <c r="BC773" s="170">
        <f>MAX(GeoH!AY782,GeoH!CG782)</f>
        <v>0</v>
      </c>
      <c r="BD773" s="170">
        <f>MAX(GeoH!AZ782,GeoH!CH782)</f>
        <v>0</v>
      </c>
      <c r="BE773" s="170">
        <f>MAX(GeoH!BA782,GeoH!CI782)</f>
        <v>0</v>
      </c>
      <c r="BF773" s="170">
        <f>MAX(GeoH!BB782,GeoH!CJ782)</f>
        <v>0</v>
      </c>
      <c r="BG773" s="170">
        <f>MAX(COUNTIF(GeoH!BC782,"Oui"),COUNTIF(GeoH!CK782,"Oui"))</f>
        <v>0</v>
      </c>
      <c r="BH773" s="76"/>
      <c r="BI773" s="170">
        <f>Trachome!Q785</f>
        <v>0</v>
      </c>
      <c r="BJ773" s="170">
        <f>Trachome!AK785</f>
        <v>0</v>
      </c>
      <c r="BK773" s="170">
        <f>Trachome!AL785</f>
        <v>0</v>
      </c>
      <c r="BL773" s="170">
        <f>Trachome!AN785</f>
        <v>0</v>
      </c>
      <c r="BM773" s="170">
        <f>Trachome!AO785</f>
        <v>0</v>
      </c>
      <c r="BN773" s="170">
        <f>Trachome!AT785</f>
        <v>0</v>
      </c>
      <c r="BO773" s="170">
        <f>Trachome!AU785</f>
        <v>0</v>
      </c>
      <c r="BP773" s="170">
        <f>Trachome!AV785</f>
        <v>0</v>
      </c>
      <c r="BQ773" s="170">
        <f>Trachome!AW785</f>
        <v>0</v>
      </c>
      <c r="BR773" s="170">
        <f>COUNTIF(Trachome!AX785,"Oui")</f>
        <v>0</v>
      </c>
      <c r="BS773" s="76"/>
      <c r="BT773" s="170">
        <f t="shared" si="123"/>
        <v>0</v>
      </c>
      <c r="BU773" s="170">
        <f t="shared" si="124"/>
        <v>0</v>
      </c>
      <c r="BV773" s="170">
        <f t="shared" si="125"/>
        <v>0</v>
      </c>
      <c r="BW773" s="170">
        <f t="shared" si="126"/>
        <v>0</v>
      </c>
      <c r="BX773" s="170">
        <f t="shared" si="127"/>
        <v>0</v>
      </c>
      <c r="BY773" s="170">
        <f t="shared" si="130"/>
        <v>0</v>
      </c>
      <c r="BZ773" s="170">
        <f t="shared" si="131"/>
        <v>0</v>
      </c>
      <c r="CA773" s="170">
        <f t="shared" si="132"/>
        <v>0</v>
      </c>
      <c r="CB773" s="170">
        <f t="shared" si="128"/>
        <v>0</v>
      </c>
      <c r="CC773" s="170">
        <f t="shared" si="129"/>
        <v>0</v>
      </c>
    </row>
    <row r="774" spans="2:81" x14ac:dyDescent="0.25">
      <c r="B774" s="376">
        <f>'Données démographiques'!B782</f>
        <v>0</v>
      </c>
      <c r="C774" s="376">
        <f>'Données démographiques'!C782</f>
        <v>0</v>
      </c>
      <c r="D774" s="377">
        <f>'Données démographiques'!D782</f>
        <v>0</v>
      </c>
      <c r="E774" s="354"/>
      <c r="F774" s="377">
        <f>FL!M781</f>
        <v>0</v>
      </c>
      <c r="G774" s="377">
        <f>FL!AE781</f>
        <v>0</v>
      </c>
      <c r="H774" s="377">
        <f>FL!AF781</f>
        <v>0</v>
      </c>
      <c r="I774" s="377">
        <f>FL!AH781</f>
        <v>0</v>
      </c>
      <c r="J774" s="377">
        <f>FL!AI781</f>
        <v>0</v>
      </c>
      <c r="K774" s="377">
        <f>FL!AK781</f>
        <v>0</v>
      </c>
      <c r="L774" s="377">
        <f>FL!AM781</f>
        <v>0</v>
      </c>
      <c r="M774" s="377">
        <f>FL!AN781</f>
        <v>0</v>
      </c>
      <c r="N774" s="377">
        <f>FL!AO781</f>
        <v>0</v>
      </c>
      <c r="O774" s="377">
        <f>FL!AP781</f>
        <v>0</v>
      </c>
      <c r="P774" s="377">
        <f>FL!AQ781</f>
        <v>0</v>
      </c>
      <c r="Q774" s="377">
        <f>COUNTIF(FL!AR781,"Oui")</f>
        <v>0</v>
      </c>
      <c r="R774" s="354"/>
      <c r="S774" s="377">
        <f>Oncho!K781</f>
        <v>0</v>
      </c>
      <c r="T774" s="377">
        <f>MAX(Oncho!AB781,Oncho!BA781)</f>
        <v>0</v>
      </c>
      <c r="U774" s="377">
        <f>MAX(Oncho!AC781,Oncho!BB781)</f>
        <v>0</v>
      </c>
      <c r="V774" s="377">
        <f>MAX(Oncho!AE781,Oncho!BD781)</f>
        <v>0</v>
      </c>
      <c r="W774" s="377">
        <f>MAX(Oncho!AF781,Oncho!BE781)</f>
        <v>0</v>
      </c>
      <c r="X774" s="377">
        <f>MAX(Oncho!AG781,Oncho!BF781)</f>
        <v>0</v>
      </c>
      <c r="Y774" s="377">
        <f>MAX(Oncho!AH781,Oncho!BG781)</f>
        <v>0</v>
      </c>
      <c r="Z774" s="377">
        <f>MAX(Oncho!AI781,Oncho!BH781)</f>
        <v>0</v>
      </c>
      <c r="AA774" s="377">
        <f>MAX(Oncho!AJ781,Oncho!BI781)</f>
        <v>0</v>
      </c>
      <c r="AB774" s="377">
        <f>MAX(COUNTIF(Oncho!AK781,"Oui"),COUNTIF(Oncho!BJ781,"Oui"))</f>
        <v>0</v>
      </c>
      <c r="AC774" s="354"/>
      <c r="AD774" s="377">
        <f>SCH!P783</f>
        <v>0</v>
      </c>
      <c r="AE774" s="377">
        <f>SCH!AI783</f>
        <v>0</v>
      </c>
      <c r="AF774" s="377">
        <f>SCH!AJ783</f>
        <v>0</v>
      </c>
      <c r="AG774" s="377">
        <f>SCH!AN783</f>
        <v>0</v>
      </c>
      <c r="AH774" s="377">
        <f>SCH!AO783</f>
        <v>0</v>
      </c>
      <c r="AI774" s="377">
        <f>SCH!AT783</f>
        <v>0</v>
      </c>
      <c r="AJ774" s="377">
        <f>SCH!AU783</f>
        <v>0</v>
      </c>
      <c r="AK774" s="377">
        <f>SCH!AV783</f>
        <v>0</v>
      </c>
      <c r="AL774" s="377">
        <f>SCH!AW783</f>
        <v>0</v>
      </c>
      <c r="AM774" s="377">
        <f>COUNTIF(SCH!AX783,"Oui")</f>
        <v>0</v>
      </c>
      <c r="AN774" s="354"/>
      <c r="AO774" s="377">
        <f>GeoH!P783</f>
        <v>0</v>
      </c>
      <c r="AP774" s="377">
        <f>MAX(GeoH!AK783,GeoH!BS783)</f>
        <v>0</v>
      </c>
      <c r="AQ774" s="377">
        <f>MAX(GeoH!AL783,GeoH!BT783)</f>
        <v>0</v>
      </c>
      <c r="AR774" s="377">
        <f>MAX(GeoH!AM783,GeoH!BU783)</f>
        <v>0</v>
      </c>
      <c r="AS774" s="377">
        <f>MAX(GeoH!AN783,GeoH!BV783)</f>
        <v>0</v>
      </c>
      <c r="AT774" s="377">
        <f>MAX(GeoH!AO783,GeoH!BW783)</f>
        <v>0</v>
      </c>
      <c r="AU774" s="377">
        <f>MAX(GeoH!AQ783,GeoH!BY783)</f>
        <v>0</v>
      </c>
      <c r="AV774" s="377">
        <f>MAX(GeoH!AR783,GeoH!BZ783)</f>
        <v>0</v>
      </c>
      <c r="AW774" s="377">
        <f>MAX(GeoH!AS783,GeoH!CA783)</f>
        <v>0</v>
      </c>
      <c r="AX774" s="377">
        <f>MAX(GeoH!AT783,GeoH!CB783)</f>
        <v>0</v>
      </c>
      <c r="AY774" s="377">
        <f>MAX(GeoH!AU783,GeoH!CC783)</f>
        <v>0</v>
      </c>
      <c r="AZ774" s="377">
        <f>MAX(GeoH!AV783,GeoH!CD783)</f>
        <v>0</v>
      </c>
      <c r="BA774" s="377">
        <f>MAX(GeoH!AW783,GeoH!CE783)</f>
        <v>0</v>
      </c>
      <c r="BB774" s="377">
        <f>MAX(GeoH!AX783,GeoH!CF783)</f>
        <v>0</v>
      </c>
      <c r="BC774" s="377">
        <f>MAX(GeoH!AY783,GeoH!CG783)</f>
        <v>0</v>
      </c>
      <c r="BD774" s="377">
        <f>MAX(GeoH!AZ783,GeoH!CH783)</f>
        <v>0</v>
      </c>
      <c r="BE774" s="377">
        <f>MAX(GeoH!BA783,GeoH!CI783)</f>
        <v>0</v>
      </c>
      <c r="BF774" s="377">
        <f>MAX(GeoH!BB783,GeoH!CJ783)</f>
        <v>0</v>
      </c>
      <c r="BG774" s="377">
        <f>MAX(COUNTIF(GeoH!BC783,"Oui"),COUNTIF(GeoH!CK783,"Oui"))</f>
        <v>0</v>
      </c>
      <c r="BH774" s="354"/>
      <c r="BI774" s="377">
        <f>Trachome!Q786</f>
        <v>0</v>
      </c>
      <c r="BJ774" s="377">
        <f>Trachome!AK786</f>
        <v>0</v>
      </c>
      <c r="BK774" s="377">
        <f>Trachome!AL786</f>
        <v>0</v>
      </c>
      <c r="BL774" s="377">
        <f>Trachome!AN786</f>
        <v>0</v>
      </c>
      <c r="BM774" s="377">
        <f>Trachome!AO786</f>
        <v>0</v>
      </c>
      <c r="BN774" s="377">
        <f>Trachome!AT786</f>
        <v>0</v>
      </c>
      <c r="BO774" s="377">
        <f>Trachome!AU786</f>
        <v>0</v>
      </c>
      <c r="BP774" s="377">
        <f>Trachome!AV786</f>
        <v>0</v>
      </c>
      <c r="BQ774" s="377">
        <f>Trachome!AW786</f>
        <v>0</v>
      </c>
      <c r="BR774" s="377">
        <f>COUNTIF(Trachome!AX786,"Oui")</f>
        <v>0</v>
      </c>
      <c r="BS774" s="354"/>
      <c r="BT774" s="377">
        <f t="shared" si="123"/>
        <v>0</v>
      </c>
      <c r="BU774" s="377">
        <f t="shared" si="124"/>
        <v>0</v>
      </c>
      <c r="BV774" s="377">
        <f t="shared" si="125"/>
        <v>0</v>
      </c>
      <c r="BW774" s="377">
        <f t="shared" si="126"/>
        <v>0</v>
      </c>
      <c r="BX774" s="377">
        <f t="shared" si="127"/>
        <v>0</v>
      </c>
      <c r="BY774" s="377">
        <f t="shared" si="130"/>
        <v>0</v>
      </c>
      <c r="BZ774" s="377">
        <f t="shared" si="131"/>
        <v>0</v>
      </c>
      <c r="CA774" s="377">
        <f t="shared" si="132"/>
        <v>0</v>
      </c>
      <c r="CB774" s="377">
        <f t="shared" si="128"/>
        <v>0</v>
      </c>
      <c r="CC774" s="377">
        <f t="shared" si="129"/>
        <v>0</v>
      </c>
    </row>
    <row r="775" spans="2:81" x14ac:dyDescent="0.25">
      <c r="B775" s="169">
        <f>'Données démographiques'!B783</f>
        <v>0</v>
      </c>
      <c r="C775" s="169">
        <f>'Données démographiques'!C783</f>
        <v>0</v>
      </c>
      <c r="D775" s="170">
        <f>'Données démographiques'!D783</f>
        <v>0</v>
      </c>
      <c r="E775" s="76"/>
      <c r="F775" s="170">
        <f>FL!M782</f>
        <v>0</v>
      </c>
      <c r="G775" s="170">
        <f>FL!AE782</f>
        <v>0</v>
      </c>
      <c r="H775" s="170">
        <f>FL!AF782</f>
        <v>0</v>
      </c>
      <c r="I775" s="170">
        <f>FL!AH782</f>
        <v>0</v>
      </c>
      <c r="J775" s="170">
        <f>FL!AI782</f>
        <v>0</v>
      </c>
      <c r="K775" s="170">
        <f>FL!AK782</f>
        <v>0</v>
      </c>
      <c r="L775" s="170">
        <f>FL!AM782</f>
        <v>0</v>
      </c>
      <c r="M775" s="170">
        <f>FL!AN782</f>
        <v>0</v>
      </c>
      <c r="N775" s="170">
        <f>FL!AO782</f>
        <v>0</v>
      </c>
      <c r="O775" s="170">
        <f>FL!AP782</f>
        <v>0</v>
      </c>
      <c r="P775" s="170">
        <f>FL!AQ782</f>
        <v>0</v>
      </c>
      <c r="Q775" s="170">
        <f>COUNTIF(FL!AR782,"Oui")</f>
        <v>0</v>
      </c>
      <c r="R775" s="76"/>
      <c r="S775" s="170">
        <f>Oncho!K782</f>
        <v>0</v>
      </c>
      <c r="T775" s="170">
        <f>MAX(Oncho!AB782,Oncho!BA782)</f>
        <v>0</v>
      </c>
      <c r="U775" s="170">
        <f>MAX(Oncho!AC782,Oncho!BB782)</f>
        <v>0</v>
      </c>
      <c r="V775" s="170">
        <f>MAX(Oncho!AE782,Oncho!BD782)</f>
        <v>0</v>
      </c>
      <c r="W775" s="170">
        <f>MAX(Oncho!AF782,Oncho!BE782)</f>
        <v>0</v>
      </c>
      <c r="X775" s="170">
        <f>MAX(Oncho!AG782,Oncho!BF782)</f>
        <v>0</v>
      </c>
      <c r="Y775" s="170">
        <f>MAX(Oncho!AH782,Oncho!BG782)</f>
        <v>0</v>
      </c>
      <c r="Z775" s="170">
        <f>MAX(Oncho!AI782,Oncho!BH782)</f>
        <v>0</v>
      </c>
      <c r="AA775" s="170">
        <f>MAX(Oncho!AJ782,Oncho!BI782)</f>
        <v>0</v>
      </c>
      <c r="AB775" s="170">
        <f>MAX(COUNTIF(Oncho!AK782,"Oui"),COUNTIF(Oncho!BJ782,"Oui"))</f>
        <v>0</v>
      </c>
      <c r="AC775" s="76"/>
      <c r="AD775" s="170">
        <f>SCH!P784</f>
        <v>0</v>
      </c>
      <c r="AE775" s="170">
        <f>SCH!AI784</f>
        <v>0</v>
      </c>
      <c r="AF775" s="170">
        <f>SCH!AJ784</f>
        <v>0</v>
      </c>
      <c r="AG775" s="170">
        <f>SCH!AN784</f>
        <v>0</v>
      </c>
      <c r="AH775" s="170">
        <f>SCH!AO784</f>
        <v>0</v>
      </c>
      <c r="AI775" s="170">
        <f>SCH!AT784</f>
        <v>0</v>
      </c>
      <c r="AJ775" s="170">
        <f>SCH!AU784</f>
        <v>0</v>
      </c>
      <c r="AK775" s="170">
        <f>SCH!AV784</f>
        <v>0</v>
      </c>
      <c r="AL775" s="170">
        <f>SCH!AW784</f>
        <v>0</v>
      </c>
      <c r="AM775" s="170">
        <f>COUNTIF(SCH!AX784,"Oui")</f>
        <v>0</v>
      </c>
      <c r="AN775" s="76"/>
      <c r="AO775" s="170">
        <f>GeoH!P784</f>
        <v>0</v>
      </c>
      <c r="AP775" s="170">
        <f>MAX(GeoH!AK784,GeoH!BS784)</f>
        <v>0</v>
      </c>
      <c r="AQ775" s="170">
        <f>MAX(GeoH!AL784,GeoH!BT784)</f>
        <v>0</v>
      </c>
      <c r="AR775" s="170">
        <f>MAX(GeoH!AM784,GeoH!BU784)</f>
        <v>0</v>
      </c>
      <c r="AS775" s="170">
        <f>MAX(GeoH!AN784,GeoH!BV784)</f>
        <v>0</v>
      </c>
      <c r="AT775" s="170">
        <f>MAX(GeoH!AO784,GeoH!BW784)</f>
        <v>0</v>
      </c>
      <c r="AU775" s="170">
        <f>MAX(GeoH!AQ784,GeoH!BY784)</f>
        <v>0</v>
      </c>
      <c r="AV775" s="170">
        <f>MAX(GeoH!AR784,GeoH!BZ784)</f>
        <v>0</v>
      </c>
      <c r="AW775" s="170">
        <f>MAX(GeoH!AS784,GeoH!CA784)</f>
        <v>0</v>
      </c>
      <c r="AX775" s="170">
        <f>MAX(GeoH!AT784,GeoH!CB784)</f>
        <v>0</v>
      </c>
      <c r="AY775" s="170">
        <f>MAX(GeoH!AU784,GeoH!CC784)</f>
        <v>0</v>
      </c>
      <c r="AZ775" s="170">
        <f>MAX(GeoH!AV784,GeoH!CD784)</f>
        <v>0</v>
      </c>
      <c r="BA775" s="170">
        <f>MAX(GeoH!AW784,GeoH!CE784)</f>
        <v>0</v>
      </c>
      <c r="BB775" s="170">
        <f>MAX(GeoH!AX784,GeoH!CF784)</f>
        <v>0</v>
      </c>
      <c r="BC775" s="170">
        <f>MAX(GeoH!AY784,GeoH!CG784)</f>
        <v>0</v>
      </c>
      <c r="BD775" s="170">
        <f>MAX(GeoH!AZ784,GeoH!CH784)</f>
        <v>0</v>
      </c>
      <c r="BE775" s="170">
        <f>MAX(GeoH!BA784,GeoH!CI784)</f>
        <v>0</v>
      </c>
      <c r="BF775" s="170">
        <f>MAX(GeoH!BB784,GeoH!CJ784)</f>
        <v>0</v>
      </c>
      <c r="BG775" s="170">
        <f>MAX(COUNTIF(GeoH!BC784,"Oui"),COUNTIF(GeoH!CK784,"Oui"))</f>
        <v>0</v>
      </c>
      <c r="BH775" s="76"/>
      <c r="BI775" s="170">
        <f>Trachome!Q787</f>
        <v>0</v>
      </c>
      <c r="BJ775" s="170">
        <f>Trachome!AK787</f>
        <v>0</v>
      </c>
      <c r="BK775" s="170">
        <f>Trachome!AL787</f>
        <v>0</v>
      </c>
      <c r="BL775" s="170">
        <f>Trachome!AN787</f>
        <v>0</v>
      </c>
      <c r="BM775" s="170">
        <f>Trachome!AO787</f>
        <v>0</v>
      </c>
      <c r="BN775" s="170">
        <f>Trachome!AT787</f>
        <v>0</v>
      </c>
      <c r="BO775" s="170">
        <f>Trachome!AU787</f>
        <v>0</v>
      </c>
      <c r="BP775" s="170">
        <f>Trachome!AV787</f>
        <v>0</v>
      </c>
      <c r="BQ775" s="170">
        <f>Trachome!AW787</f>
        <v>0</v>
      </c>
      <c r="BR775" s="170">
        <f>COUNTIF(Trachome!AX787,"Oui")</f>
        <v>0</v>
      </c>
      <c r="BS775" s="76"/>
      <c r="BT775" s="170">
        <f t="shared" si="123"/>
        <v>0</v>
      </c>
      <c r="BU775" s="170">
        <f t="shared" si="124"/>
        <v>0</v>
      </c>
      <c r="BV775" s="170">
        <f t="shared" si="125"/>
        <v>0</v>
      </c>
      <c r="BW775" s="170">
        <f t="shared" si="126"/>
        <v>0</v>
      </c>
      <c r="BX775" s="170">
        <f t="shared" si="127"/>
        <v>0</v>
      </c>
      <c r="BY775" s="170">
        <f t="shared" si="130"/>
        <v>0</v>
      </c>
      <c r="BZ775" s="170">
        <f t="shared" si="131"/>
        <v>0</v>
      </c>
      <c r="CA775" s="170">
        <f t="shared" si="132"/>
        <v>0</v>
      </c>
      <c r="CB775" s="170">
        <f t="shared" si="128"/>
        <v>0</v>
      </c>
      <c r="CC775" s="170">
        <f t="shared" si="129"/>
        <v>0</v>
      </c>
    </row>
    <row r="776" spans="2:81" x14ac:dyDescent="0.25">
      <c r="B776" s="376">
        <f>'Données démographiques'!B784</f>
        <v>0</v>
      </c>
      <c r="C776" s="376">
        <f>'Données démographiques'!C784</f>
        <v>0</v>
      </c>
      <c r="D776" s="377">
        <f>'Données démographiques'!D784</f>
        <v>0</v>
      </c>
      <c r="E776" s="354"/>
      <c r="F776" s="377">
        <f>FL!M783</f>
        <v>0</v>
      </c>
      <c r="G776" s="377">
        <f>FL!AE783</f>
        <v>0</v>
      </c>
      <c r="H776" s="377">
        <f>FL!AF783</f>
        <v>0</v>
      </c>
      <c r="I776" s="377">
        <f>FL!AH783</f>
        <v>0</v>
      </c>
      <c r="J776" s="377">
        <f>FL!AI783</f>
        <v>0</v>
      </c>
      <c r="K776" s="377">
        <f>FL!AK783</f>
        <v>0</v>
      </c>
      <c r="L776" s="377">
        <f>FL!AM783</f>
        <v>0</v>
      </c>
      <c r="M776" s="377">
        <f>FL!AN783</f>
        <v>0</v>
      </c>
      <c r="N776" s="377">
        <f>FL!AO783</f>
        <v>0</v>
      </c>
      <c r="O776" s="377">
        <f>FL!AP783</f>
        <v>0</v>
      </c>
      <c r="P776" s="377">
        <f>FL!AQ783</f>
        <v>0</v>
      </c>
      <c r="Q776" s="377">
        <f>COUNTIF(FL!AR783,"Oui")</f>
        <v>0</v>
      </c>
      <c r="R776" s="354"/>
      <c r="S776" s="377">
        <f>Oncho!K783</f>
        <v>0</v>
      </c>
      <c r="T776" s="377">
        <f>MAX(Oncho!AB783,Oncho!BA783)</f>
        <v>0</v>
      </c>
      <c r="U776" s="377">
        <f>MAX(Oncho!AC783,Oncho!BB783)</f>
        <v>0</v>
      </c>
      <c r="V776" s="377">
        <f>MAX(Oncho!AE783,Oncho!BD783)</f>
        <v>0</v>
      </c>
      <c r="W776" s="377">
        <f>MAX(Oncho!AF783,Oncho!BE783)</f>
        <v>0</v>
      </c>
      <c r="X776" s="377">
        <f>MAX(Oncho!AG783,Oncho!BF783)</f>
        <v>0</v>
      </c>
      <c r="Y776" s="377">
        <f>MAX(Oncho!AH783,Oncho!BG783)</f>
        <v>0</v>
      </c>
      <c r="Z776" s="377">
        <f>MAX(Oncho!AI783,Oncho!BH783)</f>
        <v>0</v>
      </c>
      <c r="AA776" s="377">
        <f>MAX(Oncho!AJ783,Oncho!BI783)</f>
        <v>0</v>
      </c>
      <c r="AB776" s="377">
        <f>MAX(COUNTIF(Oncho!AK783,"Oui"),COUNTIF(Oncho!BJ783,"Oui"))</f>
        <v>0</v>
      </c>
      <c r="AC776" s="354"/>
      <c r="AD776" s="377">
        <f>SCH!P785</f>
        <v>0</v>
      </c>
      <c r="AE776" s="377">
        <f>SCH!AI785</f>
        <v>0</v>
      </c>
      <c r="AF776" s="377">
        <f>SCH!AJ785</f>
        <v>0</v>
      </c>
      <c r="AG776" s="377">
        <f>SCH!AN785</f>
        <v>0</v>
      </c>
      <c r="AH776" s="377">
        <f>SCH!AO785</f>
        <v>0</v>
      </c>
      <c r="AI776" s="377">
        <f>SCH!AT785</f>
        <v>0</v>
      </c>
      <c r="AJ776" s="377">
        <f>SCH!AU785</f>
        <v>0</v>
      </c>
      <c r="AK776" s="377">
        <f>SCH!AV785</f>
        <v>0</v>
      </c>
      <c r="AL776" s="377">
        <f>SCH!AW785</f>
        <v>0</v>
      </c>
      <c r="AM776" s="377">
        <f>COUNTIF(SCH!AX785,"Oui")</f>
        <v>0</v>
      </c>
      <c r="AN776" s="354"/>
      <c r="AO776" s="377">
        <f>GeoH!P785</f>
        <v>0</v>
      </c>
      <c r="AP776" s="377">
        <f>MAX(GeoH!AK785,GeoH!BS785)</f>
        <v>0</v>
      </c>
      <c r="AQ776" s="377">
        <f>MAX(GeoH!AL785,GeoH!BT785)</f>
        <v>0</v>
      </c>
      <c r="AR776" s="377">
        <f>MAX(GeoH!AM785,GeoH!BU785)</f>
        <v>0</v>
      </c>
      <c r="AS776" s="377">
        <f>MAX(GeoH!AN785,GeoH!BV785)</f>
        <v>0</v>
      </c>
      <c r="AT776" s="377">
        <f>MAX(GeoH!AO785,GeoH!BW785)</f>
        <v>0</v>
      </c>
      <c r="AU776" s="377">
        <f>MAX(GeoH!AQ785,GeoH!BY785)</f>
        <v>0</v>
      </c>
      <c r="AV776" s="377">
        <f>MAX(GeoH!AR785,GeoH!BZ785)</f>
        <v>0</v>
      </c>
      <c r="AW776" s="377">
        <f>MAX(GeoH!AS785,GeoH!CA785)</f>
        <v>0</v>
      </c>
      <c r="AX776" s="377">
        <f>MAX(GeoH!AT785,GeoH!CB785)</f>
        <v>0</v>
      </c>
      <c r="AY776" s="377">
        <f>MAX(GeoH!AU785,GeoH!CC785)</f>
        <v>0</v>
      </c>
      <c r="AZ776" s="377">
        <f>MAX(GeoH!AV785,GeoH!CD785)</f>
        <v>0</v>
      </c>
      <c r="BA776" s="377">
        <f>MAX(GeoH!AW785,GeoH!CE785)</f>
        <v>0</v>
      </c>
      <c r="BB776" s="377">
        <f>MAX(GeoH!AX785,GeoH!CF785)</f>
        <v>0</v>
      </c>
      <c r="BC776" s="377">
        <f>MAX(GeoH!AY785,GeoH!CG785)</f>
        <v>0</v>
      </c>
      <c r="BD776" s="377">
        <f>MAX(GeoH!AZ785,GeoH!CH785)</f>
        <v>0</v>
      </c>
      <c r="BE776" s="377">
        <f>MAX(GeoH!BA785,GeoH!CI785)</f>
        <v>0</v>
      </c>
      <c r="BF776" s="377">
        <f>MAX(GeoH!BB785,GeoH!CJ785)</f>
        <v>0</v>
      </c>
      <c r="BG776" s="377">
        <f>MAX(COUNTIF(GeoH!BC785,"Oui"),COUNTIF(GeoH!CK785,"Oui"))</f>
        <v>0</v>
      </c>
      <c r="BH776" s="354"/>
      <c r="BI776" s="377">
        <f>Trachome!Q788</f>
        <v>0</v>
      </c>
      <c r="BJ776" s="377">
        <f>Trachome!AK788</f>
        <v>0</v>
      </c>
      <c r="BK776" s="377">
        <f>Trachome!AL788</f>
        <v>0</v>
      </c>
      <c r="BL776" s="377">
        <f>Trachome!AN788</f>
        <v>0</v>
      </c>
      <c r="BM776" s="377">
        <f>Trachome!AO788</f>
        <v>0</v>
      </c>
      <c r="BN776" s="377">
        <f>Trachome!AT788</f>
        <v>0</v>
      </c>
      <c r="BO776" s="377">
        <f>Trachome!AU788</f>
        <v>0</v>
      </c>
      <c r="BP776" s="377">
        <f>Trachome!AV788</f>
        <v>0</v>
      </c>
      <c r="BQ776" s="377">
        <f>Trachome!AW788</f>
        <v>0</v>
      </c>
      <c r="BR776" s="377">
        <f>COUNTIF(Trachome!AX788,"Oui")</f>
        <v>0</v>
      </c>
      <c r="BS776" s="354"/>
      <c r="BT776" s="377">
        <f t="shared" si="123"/>
        <v>0</v>
      </c>
      <c r="BU776" s="377">
        <f t="shared" si="124"/>
        <v>0</v>
      </c>
      <c r="BV776" s="377">
        <f t="shared" si="125"/>
        <v>0</v>
      </c>
      <c r="BW776" s="377">
        <f t="shared" si="126"/>
        <v>0</v>
      </c>
      <c r="BX776" s="377">
        <f t="shared" si="127"/>
        <v>0</v>
      </c>
      <c r="BY776" s="377">
        <f t="shared" si="130"/>
        <v>0</v>
      </c>
      <c r="BZ776" s="377">
        <f t="shared" si="131"/>
        <v>0</v>
      </c>
      <c r="CA776" s="377">
        <f t="shared" si="132"/>
        <v>0</v>
      </c>
      <c r="CB776" s="377">
        <f t="shared" si="128"/>
        <v>0</v>
      </c>
      <c r="CC776" s="377">
        <f t="shared" si="129"/>
        <v>0</v>
      </c>
    </row>
    <row r="777" spans="2:81" x14ac:dyDescent="0.25">
      <c r="B777" s="169">
        <f>'Données démographiques'!B785</f>
        <v>0</v>
      </c>
      <c r="C777" s="169">
        <f>'Données démographiques'!C785</f>
        <v>0</v>
      </c>
      <c r="D777" s="170">
        <f>'Données démographiques'!D785</f>
        <v>0</v>
      </c>
      <c r="E777" s="76"/>
      <c r="F777" s="170">
        <f>FL!M784</f>
        <v>0</v>
      </c>
      <c r="G777" s="170">
        <f>FL!AE784</f>
        <v>0</v>
      </c>
      <c r="H777" s="170">
        <f>FL!AF784</f>
        <v>0</v>
      </c>
      <c r="I777" s="170">
        <f>FL!AH784</f>
        <v>0</v>
      </c>
      <c r="J777" s="170">
        <f>FL!AI784</f>
        <v>0</v>
      </c>
      <c r="K777" s="170">
        <f>FL!AK784</f>
        <v>0</v>
      </c>
      <c r="L777" s="170">
        <f>FL!AM784</f>
        <v>0</v>
      </c>
      <c r="M777" s="170">
        <f>FL!AN784</f>
        <v>0</v>
      </c>
      <c r="N777" s="170">
        <f>FL!AO784</f>
        <v>0</v>
      </c>
      <c r="O777" s="170">
        <f>FL!AP784</f>
        <v>0</v>
      </c>
      <c r="P777" s="170">
        <f>FL!AQ784</f>
        <v>0</v>
      </c>
      <c r="Q777" s="170">
        <f>COUNTIF(FL!AR784,"Oui")</f>
        <v>0</v>
      </c>
      <c r="R777" s="76"/>
      <c r="S777" s="170">
        <f>Oncho!K784</f>
        <v>0</v>
      </c>
      <c r="T777" s="170">
        <f>MAX(Oncho!AB784,Oncho!BA784)</f>
        <v>0</v>
      </c>
      <c r="U777" s="170">
        <f>MAX(Oncho!AC784,Oncho!BB784)</f>
        <v>0</v>
      </c>
      <c r="V777" s="170">
        <f>MAX(Oncho!AE784,Oncho!BD784)</f>
        <v>0</v>
      </c>
      <c r="W777" s="170">
        <f>MAX(Oncho!AF784,Oncho!BE784)</f>
        <v>0</v>
      </c>
      <c r="X777" s="170">
        <f>MAX(Oncho!AG784,Oncho!BF784)</f>
        <v>0</v>
      </c>
      <c r="Y777" s="170">
        <f>MAX(Oncho!AH784,Oncho!BG784)</f>
        <v>0</v>
      </c>
      <c r="Z777" s="170">
        <f>MAX(Oncho!AI784,Oncho!BH784)</f>
        <v>0</v>
      </c>
      <c r="AA777" s="170">
        <f>MAX(Oncho!AJ784,Oncho!BI784)</f>
        <v>0</v>
      </c>
      <c r="AB777" s="170">
        <f>MAX(COUNTIF(Oncho!AK784,"Oui"),COUNTIF(Oncho!BJ784,"Oui"))</f>
        <v>0</v>
      </c>
      <c r="AC777" s="76"/>
      <c r="AD777" s="170">
        <f>SCH!P786</f>
        <v>0</v>
      </c>
      <c r="AE777" s="170">
        <f>SCH!AI786</f>
        <v>0</v>
      </c>
      <c r="AF777" s="170">
        <f>SCH!AJ786</f>
        <v>0</v>
      </c>
      <c r="AG777" s="170">
        <f>SCH!AN786</f>
        <v>0</v>
      </c>
      <c r="AH777" s="170">
        <f>SCH!AO786</f>
        <v>0</v>
      </c>
      <c r="AI777" s="170">
        <f>SCH!AT786</f>
        <v>0</v>
      </c>
      <c r="AJ777" s="170">
        <f>SCH!AU786</f>
        <v>0</v>
      </c>
      <c r="AK777" s="170">
        <f>SCH!AV786</f>
        <v>0</v>
      </c>
      <c r="AL777" s="170">
        <f>SCH!AW786</f>
        <v>0</v>
      </c>
      <c r="AM777" s="170">
        <f>COUNTIF(SCH!AX786,"Oui")</f>
        <v>0</v>
      </c>
      <c r="AN777" s="76"/>
      <c r="AO777" s="170">
        <f>GeoH!P786</f>
        <v>0</v>
      </c>
      <c r="AP777" s="170">
        <f>MAX(GeoH!AK786,GeoH!BS786)</f>
        <v>0</v>
      </c>
      <c r="AQ777" s="170">
        <f>MAX(GeoH!AL786,GeoH!BT786)</f>
        <v>0</v>
      </c>
      <c r="AR777" s="170">
        <f>MAX(GeoH!AM786,GeoH!BU786)</f>
        <v>0</v>
      </c>
      <c r="AS777" s="170">
        <f>MAX(GeoH!AN786,GeoH!BV786)</f>
        <v>0</v>
      </c>
      <c r="AT777" s="170">
        <f>MAX(GeoH!AO786,GeoH!BW786)</f>
        <v>0</v>
      </c>
      <c r="AU777" s="170">
        <f>MAX(GeoH!AQ786,GeoH!BY786)</f>
        <v>0</v>
      </c>
      <c r="AV777" s="170">
        <f>MAX(GeoH!AR786,GeoH!BZ786)</f>
        <v>0</v>
      </c>
      <c r="AW777" s="170">
        <f>MAX(GeoH!AS786,GeoH!CA786)</f>
        <v>0</v>
      </c>
      <c r="AX777" s="170">
        <f>MAX(GeoH!AT786,GeoH!CB786)</f>
        <v>0</v>
      </c>
      <c r="AY777" s="170">
        <f>MAX(GeoH!AU786,GeoH!CC786)</f>
        <v>0</v>
      </c>
      <c r="AZ777" s="170">
        <f>MAX(GeoH!AV786,GeoH!CD786)</f>
        <v>0</v>
      </c>
      <c r="BA777" s="170">
        <f>MAX(GeoH!AW786,GeoH!CE786)</f>
        <v>0</v>
      </c>
      <c r="BB777" s="170">
        <f>MAX(GeoH!AX786,GeoH!CF786)</f>
        <v>0</v>
      </c>
      <c r="BC777" s="170">
        <f>MAX(GeoH!AY786,GeoH!CG786)</f>
        <v>0</v>
      </c>
      <c r="BD777" s="170">
        <f>MAX(GeoH!AZ786,GeoH!CH786)</f>
        <v>0</v>
      </c>
      <c r="BE777" s="170">
        <f>MAX(GeoH!BA786,GeoH!CI786)</f>
        <v>0</v>
      </c>
      <c r="BF777" s="170">
        <f>MAX(GeoH!BB786,GeoH!CJ786)</f>
        <v>0</v>
      </c>
      <c r="BG777" s="170">
        <f>MAX(COUNTIF(GeoH!BC786,"Oui"),COUNTIF(GeoH!CK786,"Oui"))</f>
        <v>0</v>
      </c>
      <c r="BH777" s="76"/>
      <c r="BI777" s="170">
        <f>Trachome!Q789</f>
        <v>0</v>
      </c>
      <c r="BJ777" s="170">
        <f>Trachome!AK789</f>
        <v>0</v>
      </c>
      <c r="BK777" s="170">
        <f>Trachome!AL789</f>
        <v>0</v>
      </c>
      <c r="BL777" s="170">
        <f>Trachome!AN789</f>
        <v>0</v>
      </c>
      <c r="BM777" s="170">
        <f>Trachome!AO789</f>
        <v>0</v>
      </c>
      <c r="BN777" s="170">
        <f>Trachome!AT789</f>
        <v>0</v>
      </c>
      <c r="BO777" s="170">
        <f>Trachome!AU789</f>
        <v>0</v>
      </c>
      <c r="BP777" s="170">
        <f>Trachome!AV789</f>
        <v>0</v>
      </c>
      <c r="BQ777" s="170">
        <f>Trachome!AW789</f>
        <v>0</v>
      </c>
      <c r="BR777" s="170">
        <f>COUNTIF(Trachome!AX789,"Oui")</f>
        <v>0</v>
      </c>
      <c r="BS777" s="76"/>
      <c r="BT777" s="170">
        <f t="shared" ref="BT777:BT808" si="133">MAX(F777,S777,AD777,AO777,BI777)</f>
        <v>0</v>
      </c>
      <c r="BU777" s="170">
        <f t="shared" ref="BU777:BU808" si="134">MAX(G777,T777,AE777,AP777,BJ777)</f>
        <v>0</v>
      </c>
      <c r="BV777" s="170">
        <f t="shared" ref="BV777:BV808" si="135">MAX(H777,U777,AF777,AQ777,BK777)</f>
        <v>0</v>
      </c>
      <c r="BW777" s="170">
        <f t="shared" ref="BW777:BW808" si="136">MAX(I777,V777,AG777,AU777,BL777)</f>
        <v>0</v>
      </c>
      <c r="BX777" s="170">
        <f t="shared" ref="BX777:BX808" si="137">MAX(J777,W777,AH777,AV777,BM777)</f>
        <v>0</v>
      </c>
      <c r="BY777" s="170">
        <f t="shared" si="130"/>
        <v>0</v>
      </c>
      <c r="BZ777" s="170">
        <f t="shared" si="131"/>
        <v>0</v>
      </c>
      <c r="CA777" s="170">
        <f t="shared" si="132"/>
        <v>0</v>
      </c>
      <c r="CB777" s="170">
        <f t="shared" ref="CB777:CB808" si="138">MAX(P777,AA777,AL777,BF777,BQ777)</f>
        <v>0</v>
      </c>
      <c r="CC777" s="170">
        <f t="shared" ref="CC777:CC808" si="139">MAX(Q777,AB777,AM777,BG777,BR777)</f>
        <v>0</v>
      </c>
    </row>
    <row r="778" spans="2:81" x14ac:dyDescent="0.25">
      <c r="B778" s="376">
        <f>'Données démographiques'!B786</f>
        <v>0</v>
      </c>
      <c r="C778" s="376">
        <f>'Données démographiques'!C786</f>
        <v>0</v>
      </c>
      <c r="D778" s="377">
        <f>'Données démographiques'!D786</f>
        <v>0</v>
      </c>
      <c r="E778" s="354"/>
      <c r="F778" s="377">
        <f>FL!M785</f>
        <v>0</v>
      </c>
      <c r="G778" s="377">
        <f>FL!AE785</f>
        <v>0</v>
      </c>
      <c r="H778" s="377">
        <f>FL!AF785</f>
        <v>0</v>
      </c>
      <c r="I778" s="377">
        <f>FL!AH785</f>
        <v>0</v>
      </c>
      <c r="J778" s="377">
        <f>FL!AI785</f>
        <v>0</v>
      </c>
      <c r="K778" s="377">
        <f>FL!AK785</f>
        <v>0</v>
      </c>
      <c r="L778" s="377">
        <f>FL!AM785</f>
        <v>0</v>
      </c>
      <c r="M778" s="377">
        <f>FL!AN785</f>
        <v>0</v>
      </c>
      <c r="N778" s="377">
        <f>FL!AO785</f>
        <v>0</v>
      </c>
      <c r="O778" s="377">
        <f>FL!AP785</f>
        <v>0</v>
      </c>
      <c r="P778" s="377">
        <f>FL!AQ785</f>
        <v>0</v>
      </c>
      <c r="Q778" s="377">
        <f>COUNTIF(FL!AR785,"Oui")</f>
        <v>0</v>
      </c>
      <c r="R778" s="354"/>
      <c r="S778" s="377">
        <f>Oncho!K785</f>
        <v>0</v>
      </c>
      <c r="T778" s="377">
        <f>MAX(Oncho!AB785,Oncho!BA785)</f>
        <v>0</v>
      </c>
      <c r="U778" s="377">
        <f>MAX(Oncho!AC785,Oncho!BB785)</f>
        <v>0</v>
      </c>
      <c r="V778" s="377">
        <f>MAX(Oncho!AE785,Oncho!BD785)</f>
        <v>0</v>
      </c>
      <c r="W778" s="377">
        <f>MAX(Oncho!AF785,Oncho!BE785)</f>
        <v>0</v>
      </c>
      <c r="X778" s="377">
        <f>MAX(Oncho!AG785,Oncho!BF785)</f>
        <v>0</v>
      </c>
      <c r="Y778" s="377">
        <f>MAX(Oncho!AH785,Oncho!BG785)</f>
        <v>0</v>
      </c>
      <c r="Z778" s="377">
        <f>MAX(Oncho!AI785,Oncho!BH785)</f>
        <v>0</v>
      </c>
      <c r="AA778" s="377">
        <f>MAX(Oncho!AJ785,Oncho!BI785)</f>
        <v>0</v>
      </c>
      <c r="AB778" s="377">
        <f>MAX(COUNTIF(Oncho!AK785,"Oui"),COUNTIF(Oncho!BJ785,"Oui"))</f>
        <v>0</v>
      </c>
      <c r="AC778" s="354"/>
      <c r="AD778" s="377">
        <f>SCH!P787</f>
        <v>0</v>
      </c>
      <c r="AE778" s="377">
        <f>SCH!AI787</f>
        <v>0</v>
      </c>
      <c r="AF778" s="377">
        <f>SCH!AJ787</f>
        <v>0</v>
      </c>
      <c r="AG778" s="377">
        <f>SCH!AN787</f>
        <v>0</v>
      </c>
      <c r="AH778" s="377">
        <f>SCH!AO787</f>
        <v>0</v>
      </c>
      <c r="AI778" s="377">
        <f>SCH!AT787</f>
        <v>0</v>
      </c>
      <c r="AJ778" s="377">
        <f>SCH!AU787</f>
        <v>0</v>
      </c>
      <c r="AK778" s="377">
        <f>SCH!AV787</f>
        <v>0</v>
      </c>
      <c r="AL778" s="377">
        <f>SCH!AW787</f>
        <v>0</v>
      </c>
      <c r="AM778" s="377">
        <f>COUNTIF(SCH!AX787,"Oui")</f>
        <v>0</v>
      </c>
      <c r="AN778" s="354"/>
      <c r="AO778" s="377">
        <f>GeoH!P787</f>
        <v>0</v>
      </c>
      <c r="AP778" s="377">
        <f>MAX(GeoH!AK787,GeoH!BS787)</f>
        <v>0</v>
      </c>
      <c r="AQ778" s="377">
        <f>MAX(GeoH!AL787,GeoH!BT787)</f>
        <v>0</v>
      </c>
      <c r="AR778" s="377">
        <f>MAX(GeoH!AM787,GeoH!BU787)</f>
        <v>0</v>
      </c>
      <c r="AS778" s="377">
        <f>MAX(GeoH!AN787,GeoH!BV787)</f>
        <v>0</v>
      </c>
      <c r="AT778" s="377">
        <f>MAX(GeoH!AO787,GeoH!BW787)</f>
        <v>0</v>
      </c>
      <c r="AU778" s="377">
        <f>MAX(GeoH!AQ787,GeoH!BY787)</f>
        <v>0</v>
      </c>
      <c r="AV778" s="377">
        <f>MAX(GeoH!AR787,GeoH!BZ787)</f>
        <v>0</v>
      </c>
      <c r="AW778" s="377">
        <f>MAX(GeoH!AS787,GeoH!CA787)</f>
        <v>0</v>
      </c>
      <c r="AX778" s="377">
        <f>MAX(GeoH!AT787,GeoH!CB787)</f>
        <v>0</v>
      </c>
      <c r="AY778" s="377">
        <f>MAX(GeoH!AU787,GeoH!CC787)</f>
        <v>0</v>
      </c>
      <c r="AZ778" s="377">
        <f>MAX(GeoH!AV787,GeoH!CD787)</f>
        <v>0</v>
      </c>
      <c r="BA778" s="377">
        <f>MAX(GeoH!AW787,GeoH!CE787)</f>
        <v>0</v>
      </c>
      <c r="BB778" s="377">
        <f>MAX(GeoH!AX787,GeoH!CF787)</f>
        <v>0</v>
      </c>
      <c r="BC778" s="377">
        <f>MAX(GeoH!AY787,GeoH!CG787)</f>
        <v>0</v>
      </c>
      <c r="BD778" s="377">
        <f>MAX(GeoH!AZ787,GeoH!CH787)</f>
        <v>0</v>
      </c>
      <c r="BE778" s="377">
        <f>MAX(GeoH!BA787,GeoH!CI787)</f>
        <v>0</v>
      </c>
      <c r="BF778" s="377">
        <f>MAX(GeoH!BB787,GeoH!CJ787)</f>
        <v>0</v>
      </c>
      <c r="BG778" s="377">
        <f>MAX(COUNTIF(GeoH!BC787,"Oui"),COUNTIF(GeoH!CK787,"Oui"))</f>
        <v>0</v>
      </c>
      <c r="BH778" s="354"/>
      <c r="BI778" s="377">
        <f>Trachome!Q790</f>
        <v>0</v>
      </c>
      <c r="BJ778" s="377">
        <f>Trachome!AK790</f>
        <v>0</v>
      </c>
      <c r="BK778" s="377">
        <f>Trachome!AL790</f>
        <v>0</v>
      </c>
      <c r="BL778" s="377">
        <f>Trachome!AN790</f>
        <v>0</v>
      </c>
      <c r="BM778" s="377">
        <f>Trachome!AO790</f>
        <v>0</v>
      </c>
      <c r="BN778" s="377">
        <f>Trachome!AT790</f>
        <v>0</v>
      </c>
      <c r="BO778" s="377">
        <f>Trachome!AU790</f>
        <v>0</v>
      </c>
      <c r="BP778" s="377">
        <f>Trachome!AV790</f>
        <v>0</v>
      </c>
      <c r="BQ778" s="377">
        <f>Trachome!AW790</f>
        <v>0</v>
      </c>
      <c r="BR778" s="377">
        <f>COUNTIF(Trachome!AX790,"Oui")</f>
        <v>0</v>
      </c>
      <c r="BS778" s="354"/>
      <c r="BT778" s="377">
        <f t="shared" si="133"/>
        <v>0</v>
      </c>
      <c r="BU778" s="377">
        <f t="shared" si="134"/>
        <v>0</v>
      </c>
      <c r="BV778" s="377">
        <f t="shared" si="135"/>
        <v>0</v>
      </c>
      <c r="BW778" s="377">
        <f t="shared" si="136"/>
        <v>0</v>
      </c>
      <c r="BX778" s="377">
        <f t="shared" si="137"/>
        <v>0</v>
      </c>
      <c r="BY778" s="377">
        <f t="shared" ref="BY778:BY808" si="140">MAX(M778,X778,AI778,BC778,BN778)</f>
        <v>0</v>
      </c>
      <c r="BZ778" s="377">
        <f t="shared" ref="BZ778:BZ808" si="141">MAX(N778,Y778,AJ778,BD778,BO778)</f>
        <v>0</v>
      </c>
      <c r="CA778" s="377">
        <f t="shared" ref="CA778:CA808" si="142">MAX(O778,Z778,AK778,BE778,BP778)</f>
        <v>0</v>
      </c>
      <c r="CB778" s="377">
        <f t="shared" si="138"/>
        <v>0</v>
      </c>
      <c r="CC778" s="377">
        <f t="shared" si="139"/>
        <v>0</v>
      </c>
    </row>
    <row r="779" spans="2:81" x14ac:dyDescent="0.25">
      <c r="B779" s="169">
        <f>'Données démographiques'!B787</f>
        <v>0</v>
      </c>
      <c r="C779" s="169">
        <f>'Données démographiques'!C787</f>
        <v>0</v>
      </c>
      <c r="D779" s="170">
        <f>'Données démographiques'!D787</f>
        <v>0</v>
      </c>
      <c r="E779" s="76"/>
      <c r="F779" s="170">
        <f>FL!M786</f>
        <v>0</v>
      </c>
      <c r="G779" s="170">
        <f>FL!AE786</f>
        <v>0</v>
      </c>
      <c r="H779" s="170">
        <f>FL!AF786</f>
        <v>0</v>
      </c>
      <c r="I779" s="170">
        <f>FL!AH786</f>
        <v>0</v>
      </c>
      <c r="J779" s="170">
        <f>FL!AI786</f>
        <v>0</v>
      </c>
      <c r="K779" s="170">
        <f>FL!AK786</f>
        <v>0</v>
      </c>
      <c r="L779" s="170">
        <f>FL!AM786</f>
        <v>0</v>
      </c>
      <c r="M779" s="170">
        <f>FL!AN786</f>
        <v>0</v>
      </c>
      <c r="N779" s="170">
        <f>FL!AO786</f>
        <v>0</v>
      </c>
      <c r="O779" s="170">
        <f>FL!AP786</f>
        <v>0</v>
      </c>
      <c r="P779" s="170">
        <f>FL!AQ786</f>
        <v>0</v>
      </c>
      <c r="Q779" s="170">
        <f>COUNTIF(FL!AR786,"Oui")</f>
        <v>0</v>
      </c>
      <c r="R779" s="76"/>
      <c r="S779" s="170">
        <f>Oncho!K786</f>
        <v>0</v>
      </c>
      <c r="T779" s="170">
        <f>MAX(Oncho!AB786,Oncho!BA786)</f>
        <v>0</v>
      </c>
      <c r="U779" s="170">
        <f>MAX(Oncho!AC786,Oncho!BB786)</f>
        <v>0</v>
      </c>
      <c r="V779" s="170">
        <f>MAX(Oncho!AE786,Oncho!BD786)</f>
        <v>0</v>
      </c>
      <c r="W779" s="170">
        <f>MAX(Oncho!AF786,Oncho!BE786)</f>
        <v>0</v>
      </c>
      <c r="X779" s="170">
        <f>MAX(Oncho!AG786,Oncho!BF786)</f>
        <v>0</v>
      </c>
      <c r="Y779" s="170">
        <f>MAX(Oncho!AH786,Oncho!BG786)</f>
        <v>0</v>
      </c>
      <c r="Z779" s="170">
        <f>MAX(Oncho!AI786,Oncho!BH786)</f>
        <v>0</v>
      </c>
      <c r="AA779" s="170">
        <f>MAX(Oncho!AJ786,Oncho!BI786)</f>
        <v>0</v>
      </c>
      <c r="AB779" s="170">
        <f>MAX(COUNTIF(Oncho!AK786,"Oui"),COUNTIF(Oncho!BJ786,"Oui"))</f>
        <v>0</v>
      </c>
      <c r="AC779" s="76"/>
      <c r="AD779" s="170">
        <f>SCH!P788</f>
        <v>0</v>
      </c>
      <c r="AE779" s="170">
        <f>SCH!AI788</f>
        <v>0</v>
      </c>
      <c r="AF779" s="170">
        <f>SCH!AJ788</f>
        <v>0</v>
      </c>
      <c r="AG779" s="170">
        <f>SCH!AN788</f>
        <v>0</v>
      </c>
      <c r="AH779" s="170">
        <f>SCH!AO788</f>
        <v>0</v>
      </c>
      <c r="AI779" s="170">
        <f>SCH!AT788</f>
        <v>0</v>
      </c>
      <c r="AJ779" s="170">
        <f>SCH!AU788</f>
        <v>0</v>
      </c>
      <c r="AK779" s="170">
        <f>SCH!AV788</f>
        <v>0</v>
      </c>
      <c r="AL779" s="170">
        <f>SCH!AW788</f>
        <v>0</v>
      </c>
      <c r="AM779" s="170">
        <f>COUNTIF(SCH!AX788,"Oui")</f>
        <v>0</v>
      </c>
      <c r="AN779" s="76"/>
      <c r="AO779" s="170">
        <f>GeoH!P788</f>
        <v>0</v>
      </c>
      <c r="AP779" s="170">
        <f>MAX(GeoH!AK788,GeoH!BS788)</f>
        <v>0</v>
      </c>
      <c r="AQ779" s="170">
        <f>MAX(GeoH!AL788,GeoH!BT788)</f>
        <v>0</v>
      </c>
      <c r="AR779" s="170">
        <f>MAX(GeoH!AM788,GeoH!BU788)</f>
        <v>0</v>
      </c>
      <c r="AS779" s="170">
        <f>MAX(GeoH!AN788,GeoH!BV788)</f>
        <v>0</v>
      </c>
      <c r="AT779" s="170">
        <f>MAX(GeoH!AO788,GeoH!BW788)</f>
        <v>0</v>
      </c>
      <c r="AU779" s="170">
        <f>MAX(GeoH!AQ788,GeoH!BY788)</f>
        <v>0</v>
      </c>
      <c r="AV779" s="170">
        <f>MAX(GeoH!AR788,GeoH!BZ788)</f>
        <v>0</v>
      </c>
      <c r="AW779" s="170">
        <f>MAX(GeoH!AS788,GeoH!CA788)</f>
        <v>0</v>
      </c>
      <c r="AX779" s="170">
        <f>MAX(GeoH!AT788,GeoH!CB788)</f>
        <v>0</v>
      </c>
      <c r="AY779" s="170">
        <f>MAX(GeoH!AU788,GeoH!CC788)</f>
        <v>0</v>
      </c>
      <c r="AZ779" s="170">
        <f>MAX(GeoH!AV788,GeoH!CD788)</f>
        <v>0</v>
      </c>
      <c r="BA779" s="170">
        <f>MAX(GeoH!AW788,GeoH!CE788)</f>
        <v>0</v>
      </c>
      <c r="BB779" s="170">
        <f>MAX(GeoH!AX788,GeoH!CF788)</f>
        <v>0</v>
      </c>
      <c r="BC779" s="170">
        <f>MAX(GeoH!AY788,GeoH!CG788)</f>
        <v>0</v>
      </c>
      <c r="BD779" s="170">
        <f>MAX(GeoH!AZ788,GeoH!CH788)</f>
        <v>0</v>
      </c>
      <c r="BE779" s="170">
        <f>MAX(GeoH!BA788,GeoH!CI788)</f>
        <v>0</v>
      </c>
      <c r="BF779" s="170">
        <f>MAX(GeoH!BB788,GeoH!CJ788)</f>
        <v>0</v>
      </c>
      <c r="BG779" s="170">
        <f>MAX(COUNTIF(GeoH!BC788,"Oui"),COUNTIF(GeoH!CK788,"Oui"))</f>
        <v>0</v>
      </c>
      <c r="BH779" s="76"/>
      <c r="BI779" s="170">
        <f>Trachome!Q791</f>
        <v>0</v>
      </c>
      <c r="BJ779" s="170">
        <f>Trachome!AK791</f>
        <v>0</v>
      </c>
      <c r="BK779" s="170">
        <f>Trachome!AL791</f>
        <v>0</v>
      </c>
      <c r="BL779" s="170">
        <f>Trachome!AN791</f>
        <v>0</v>
      </c>
      <c r="BM779" s="170">
        <f>Trachome!AO791</f>
        <v>0</v>
      </c>
      <c r="BN779" s="170">
        <f>Trachome!AT791</f>
        <v>0</v>
      </c>
      <c r="BO779" s="170">
        <f>Trachome!AU791</f>
        <v>0</v>
      </c>
      <c r="BP779" s="170">
        <f>Trachome!AV791</f>
        <v>0</v>
      </c>
      <c r="BQ779" s="170">
        <f>Trachome!AW791</f>
        <v>0</v>
      </c>
      <c r="BR779" s="170">
        <f>COUNTIF(Trachome!AX791,"Oui")</f>
        <v>0</v>
      </c>
      <c r="BS779" s="76"/>
      <c r="BT779" s="170">
        <f t="shared" si="133"/>
        <v>0</v>
      </c>
      <c r="BU779" s="170">
        <f t="shared" si="134"/>
        <v>0</v>
      </c>
      <c r="BV779" s="170">
        <f t="shared" si="135"/>
        <v>0</v>
      </c>
      <c r="BW779" s="170">
        <f t="shared" si="136"/>
        <v>0</v>
      </c>
      <c r="BX779" s="170">
        <f t="shared" si="137"/>
        <v>0</v>
      </c>
      <c r="BY779" s="170">
        <f t="shared" si="140"/>
        <v>0</v>
      </c>
      <c r="BZ779" s="170">
        <f t="shared" si="141"/>
        <v>0</v>
      </c>
      <c r="CA779" s="170">
        <f t="shared" si="142"/>
        <v>0</v>
      </c>
      <c r="CB779" s="170">
        <f t="shared" si="138"/>
        <v>0</v>
      </c>
      <c r="CC779" s="170">
        <f t="shared" si="139"/>
        <v>0</v>
      </c>
    </row>
    <row r="780" spans="2:81" x14ac:dyDescent="0.25">
      <c r="B780" s="376">
        <f>'Données démographiques'!B788</f>
        <v>0</v>
      </c>
      <c r="C780" s="376">
        <f>'Données démographiques'!C788</f>
        <v>0</v>
      </c>
      <c r="D780" s="377">
        <f>'Données démographiques'!D788</f>
        <v>0</v>
      </c>
      <c r="E780" s="354"/>
      <c r="F780" s="377">
        <f>FL!M787</f>
        <v>0</v>
      </c>
      <c r="G780" s="377">
        <f>FL!AE787</f>
        <v>0</v>
      </c>
      <c r="H780" s="377">
        <f>FL!AF787</f>
        <v>0</v>
      </c>
      <c r="I780" s="377">
        <f>FL!AH787</f>
        <v>0</v>
      </c>
      <c r="J780" s="377">
        <f>FL!AI787</f>
        <v>0</v>
      </c>
      <c r="K780" s="377">
        <f>FL!AK787</f>
        <v>0</v>
      </c>
      <c r="L780" s="377">
        <f>FL!AM787</f>
        <v>0</v>
      </c>
      <c r="M780" s="377">
        <f>FL!AN787</f>
        <v>0</v>
      </c>
      <c r="N780" s="377">
        <f>FL!AO787</f>
        <v>0</v>
      </c>
      <c r="O780" s="377">
        <f>FL!AP787</f>
        <v>0</v>
      </c>
      <c r="P780" s="377">
        <f>FL!AQ787</f>
        <v>0</v>
      </c>
      <c r="Q780" s="377">
        <f>COUNTIF(FL!AR787,"Oui")</f>
        <v>0</v>
      </c>
      <c r="R780" s="354"/>
      <c r="S780" s="377">
        <f>Oncho!K787</f>
        <v>0</v>
      </c>
      <c r="T780" s="377">
        <f>MAX(Oncho!AB787,Oncho!BA787)</f>
        <v>0</v>
      </c>
      <c r="U780" s="377">
        <f>MAX(Oncho!AC787,Oncho!BB787)</f>
        <v>0</v>
      </c>
      <c r="V780" s="377">
        <f>MAX(Oncho!AE787,Oncho!BD787)</f>
        <v>0</v>
      </c>
      <c r="W780" s="377">
        <f>MAX(Oncho!AF787,Oncho!BE787)</f>
        <v>0</v>
      </c>
      <c r="X780" s="377">
        <f>MAX(Oncho!AG787,Oncho!BF787)</f>
        <v>0</v>
      </c>
      <c r="Y780" s="377">
        <f>MAX(Oncho!AH787,Oncho!BG787)</f>
        <v>0</v>
      </c>
      <c r="Z780" s="377">
        <f>MAX(Oncho!AI787,Oncho!BH787)</f>
        <v>0</v>
      </c>
      <c r="AA780" s="377">
        <f>MAX(Oncho!AJ787,Oncho!BI787)</f>
        <v>0</v>
      </c>
      <c r="AB780" s="377">
        <f>MAX(COUNTIF(Oncho!AK787,"Oui"),COUNTIF(Oncho!BJ787,"Oui"))</f>
        <v>0</v>
      </c>
      <c r="AC780" s="354"/>
      <c r="AD780" s="377">
        <f>SCH!P789</f>
        <v>0</v>
      </c>
      <c r="AE780" s="377">
        <f>SCH!AI789</f>
        <v>0</v>
      </c>
      <c r="AF780" s="377">
        <f>SCH!AJ789</f>
        <v>0</v>
      </c>
      <c r="AG780" s="377">
        <f>SCH!AN789</f>
        <v>0</v>
      </c>
      <c r="AH780" s="377">
        <f>SCH!AO789</f>
        <v>0</v>
      </c>
      <c r="AI780" s="377">
        <f>SCH!AT789</f>
        <v>0</v>
      </c>
      <c r="AJ780" s="377">
        <f>SCH!AU789</f>
        <v>0</v>
      </c>
      <c r="AK780" s="377">
        <f>SCH!AV789</f>
        <v>0</v>
      </c>
      <c r="AL780" s="377">
        <f>SCH!AW789</f>
        <v>0</v>
      </c>
      <c r="AM780" s="377">
        <f>COUNTIF(SCH!AX789,"Oui")</f>
        <v>0</v>
      </c>
      <c r="AN780" s="354"/>
      <c r="AO780" s="377">
        <f>GeoH!P789</f>
        <v>0</v>
      </c>
      <c r="AP780" s="377">
        <f>MAX(GeoH!AK789,GeoH!BS789)</f>
        <v>0</v>
      </c>
      <c r="AQ780" s="377">
        <f>MAX(GeoH!AL789,GeoH!BT789)</f>
        <v>0</v>
      </c>
      <c r="AR780" s="377">
        <f>MAX(GeoH!AM789,GeoH!BU789)</f>
        <v>0</v>
      </c>
      <c r="AS780" s="377">
        <f>MAX(GeoH!AN789,GeoH!BV789)</f>
        <v>0</v>
      </c>
      <c r="AT780" s="377">
        <f>MAX(GeoH!AO789,GeoH!BW789)</f>
        <v>0</v>
      </c>
      <c r="AU780" s="377">
        <f>MAX(GeoH!AQ789,GeoH!BY789)</f>
        <v>0</v>
      </c>
      <c r="AV780" s="377">
        <f>MAX(GeoH!AR789,GeoH!BZ789)</f>
        <v>0</v>
      </c>
      <c r="AW780" s="377">
        <f>MAX(GeoH!AS789,GeoH!CA789)</f>
        <v>0</v>
      </c>
      <c r="AX780" s="377">
        <f>MAX(GeoH!AT789,GeoH!CB789)</f>
        <v>0</v>
      </c>
      <c r="AY780" s="377">
        <f>MAX(GeoH!AU789,GeoH!CC789)</f>
        <v>0</v>
      </c>
      <c r="AZ780" s="377">
        <f>MAX(GeoH!AV789,GeoH!CD789)</f>
        <v>0</v>
      </c>
      <c r="BA780" s="377">
        <f>MAX(GeoH!AW789,GeoH!CE789)</f>
        <v>0</v>
      </c>
      <c r="BB780" s="377">
        <f>MAX(GeoH!AX789,GeoH!CF789)</f>
        <v>0</v>
      </c>
      <c r="BC780" s="377">
        <f>MAX(GeoH!AY789,GeoH!CG789)</f>
        <v>0</v>
      </c>
      <c r="BD780" s="377">
        <f>MAX(GeoH!AZ789,GeoH!CH789)</f>
        <v>0</v>
      </c>
      <c r="BE780" s="377">
        <f>MAX(GeoH!BA789,GeoH!CI789)</f>
        <v>0</v>
      </c>
      <c r="BF780" s="377">
        <f>MAX(GeoH!BB789,GeoH!CJ789)</f>
        <v>0</v>
      </c>
      <c r="BG780" s="377">
        <f>MAX(COUNTIF(GeoH!BC789,"Oui"),COUNTIF(GeoH!CK789,"Oui"))</f>
        <v>0</v>
      </c>
      <c r="BH780" s="354"/>
      <c r="BI780" s="377">
        <f>Trachome!Q792</f>
        <v>0</v>
      </c>
      <c r="BJ780" s="377">
        <f>Trachome!AK792</f>
        <v>0</v>
      </c>
      <c r="BK780" s="377">
        <f>Trachome!AL792</f>
        <v>0</v>
      </c>
      <c r="BL780" s="377">
        <f>Trachome!AN792</f>
        <v>0</v>
      </c>
      <c r="BM780" s="377">
        <f>Trachome!AO792</f>
        <v>0</v>
      </c>
      <c r="BN780" s="377">
        <f>Trachome!AT792</f>
        <v>0</v>
      </c>
      <c r="BO780" s="377">
        <f>Trachome!AU792</f>
        <v>0</v>
      </c>
      <c r="BP780" s="377">
        <f>Trachome!AV792</f>
        <v>0</v>
      </c>
      <c r="BQ780" s="377">
        <f>Trachome!AW792</f>
        <v>0</v>
      </c>
      <c r="BR780" s="377">
        <f>COUNTIF(Trachome!AX792,"Oui")</f>
        <v>0</v>
      </c>
      <c r="BS780" s="354"/>
      <c r="BT780" s="377">
        <f t="shared" si="133"/>
        <v>0</v>
      </c>
      <c r="BU780" s="377">
        <f t="shared" si="134"/>
        <v>0</v>
      </c>
      <c r="BV780" s="377">
        <f t="shared" si="135"/>
        <v>0</v>
      </c>
      <c r="BW780" s="377">
        <f t="shared" si="136"/>
        <v>0</v>
      </c>
      <c r="BX780" s="377">
        <f t="shared" si="137"/>
        <v>0</v>
      </c>
      <c r="BY780" s="377">
        <f t="shared" si="140"/>
        <v>0</v>
      </c>
      <c r="BZ780" s="377">
        <f t="shared" si="141"/>
        <v>0</v>
      </c>
      <c r="CA780" s="377">
        <f t="shared" si="142"/>
        <v>0</v>
      </c>
      <c r="CB780" s="377">
        <f t="shared" si="138"/>
        <v>0</v>
      </c>
      <c r="CC780" s="377">
        <f t="shared" si="139"/>
        <v>0</v>
      </c>
    </row>
    <row r="781" spans="2:81" x14ac:dyDescent="0.25">
      <c r="B781" s="169">
        <f>'Données démographiques'!B789</f>
        <v>0</v>
      </c>
      <c r="C781" s="169">
        <f>'Données démographiques'!C789</f>
        <v>0</v>
      </c>
      <c r="D781" s="170">
        <f>'Données démographiques'!D789</f>
        <v>0</v>
      </c>
      <c r="E781" s="76"/>
      <c r="F781" s="170">
        <f>FL!M788</f>
        <v>0</v>
      </c>
      <c r="G781" s="170">
        <f>FL!AE788</f>
        <v>0</v>
      </c>
      <c r="H781" s="170">
        <f>FL!AF788</f>
        <v>0</v>
      </c>
      <c r="I781" s="170">
        <f>FL!AH788</f>
        <v>0</v>
      </c>
      <c r="J781" s="170">
        <f>FL!AI788</f>
        <v>0</v>
      </c>
      <c r="K781" s="170">
        <f>FL!AK788</f>
        <v>0</v>
      </c>
      <c r="L781" s="170">
        <f>FL!AM788</f>
        <v>0</v>
      </c>
      <c r="M781" s="170">
        <f>FL!AN788</f>
        <v>0</v>
      </c>
      <c r="N781" s="170">
        <f>FL!AO788</f>
        <v>0</v>
      </c>
      <c r="O781" s="170">
        <f>FL!AP788</f>
        <v>0</v>
      </c>
      <c r="P781" s="170">
        <f>FL!AQ788</f>
        <v>0</v>
      </c>
      <c r="Q781" s="170">
        <f>COUNTIF(FL!AR788,"Oui")</f>
        <v>0</v>
      </c>
      <c r="R781" s="76"/>
      <c r="S781" s="170">
        <f>Oncho!K788</f>
        <v>0</v>
      </c>
      <c r="T781" s="170">
        <f>MAX(Oncho!AB788,Oncho!BA788)</f>
        <v>0</v>
      </c>
      <c r="U781" s="170">
        <f>MAX(Oncho!AC788,Oncho!BB788)</f>
        <v>0</v>
      </c>
      <c r="V781" s="170">
        <f>MAX(Oncho!AE788,Oncho!BD788)</f>
        <v>0</v>
      </c>
      <c r="W781" s="170">
        <f>MAX(Oncho!AF788,Oncho!BE788)</f>
        <v>0</v>
      </c>
      <c r="X781" s="170">
        <f>MAX(Oncho!AG788,Oncho!BF788)</f>
        <v>0</v>
      </c>
      <c r="Y781" s="170">
        <f>MAX(Oncho!AH788,Oncho!BG788)</f>
        <v>0</v>
      </c>
      <c r="Z781" s="170">
        <f>MAX(Oncho!AI788,Oncho!BH788)</f>
        <v>0</v>
      </c>
      <c r="AA781" s="170">
        <f>MAX(Oncho!AJ788,Oncho!BI788)</f>
        <v>0</v>
      </c>
      <c r="AB781" s="170">
        <f>MAX(COUNTIF(Oncho!AK788,"Oui"),COUNTIF(Oncho!BJ788,"Oui"))</f>
        <v>0</v>
      </c>
      <c r="AC781" s="76"/>
      <c r="AD781" s="170">
        <f>SCH!P790</f>
        <v>0</v>
      </c>
      <c r="AE781" s="170">
        <f>SCH!AI790</f>
        <v>0</v>
      </c>
      <c r="AF781" s="170">
        <f>SCH!AJ790</f>
        <v>0</v>
      </c>
      <c r="AG781" s="170">
        <f>SCH!AN790</f>
        <v>0</v>
      </c>
      <c r="AH781" s="170">
        <f>SCH!AO790</f>
        <v>0</v>
      </c>
      <c r="AI781" s="170">
        <f>SCH!AT790</f>
        <v>0</v>
      </c>
      <c r="AJ781" s="170">
        <f>SCH!AU790</f>
        <v>0</v>
      </c>
      <c r="AK781" s="170">
        <f>SCH!AV790</f>
        <v>0</v>
      </c>
      <c r="AL781" s="170">
        <f>SCH!AW790</f>
        <v>0</v>
      </c>
      <c r="AM781" s="170">
        <f>COUNTIF(SCH!AX790,"Oui")</f>
        <v>0</v>
      </c>
      <c r="AN781" s="76"/>
      <c r="AO781" s="170">
        <f>GeoH!P790</f>
        <v>0</v>
      </c>
      <c r="AP781" s="170">
        <f>MAX(GeoH!AK790,GeoH!BS790)</f>
        <v>0</v>
      </c>
      <c r="AQ781" s="170">
        <f>MAX(GeoH!AL790,GeoH!BT790)</f>
        <v>0</v>
      </c>
      <c r="AR781" s="170">
        <f>MAX(GeoH!AM790,GeoH!BU790)</f>
        <v>0</v>
      </c>
      <c r="AS781" s="170">
        <f>MAX(GeoH!AN790,GeoH!BV790)</f>
        <v>0</v>
      </c>
      <c r="AT781" s="170">
        <f>MAX(GeoH!AO790,GeoH!BW790)</f>
        <v>0</v>
      </c>
      <c r="AU781" s="170">
        <f>MAX(GeoH!AQ790,GeoH!BY790)</f>
        <v>0</v>
      </c>
      <c r="AV781" s="170">
        <f>MAX(GeoH!AR790,GeoH!BZ790)</f>
        <v>0</v>
      </c>
      <c r="AW781" s="170">
        <f>MAX(GeoH!AS790,GeoH!CA790)</f>
        <v>0</v>
      </c>
      <c r="AX781" s="170">
        <f>MAX(GeoH!AT790,GeoH!CB790)</f>
        <v>0</v>
      </c>
      <c r="AY781" s="170">
        <f>MAX(GeoH!AU790,GeoH!CC790)</f>
        <v>0</v>
      </c>
      <c r="AZ781" s="170">
        <f>MAX(GeoH!AV790,GeoH!CD790)</f>
        <v>0</v>
      </c>
      <c r="BA781" s="170">
        <f>MAX(GeoH!AW790,GeoH!CE790)</f>
        <v>0</v>
      </c>
      <c r="BB781" s="170">
        <f>MAX(GeoH!AX790,GeoH!CF790)</f>
        <v>0</v>
      </c>
      <c r="BC781" s="170">
        <f>MAX(GeoH!AY790,GeoH!CG790)</f>
        <v>0</v>
      </c>
      <c r="BD781" s="170">
        <f>MAX(GeoH!AZ790,GeoH!CH790)</f>
        <v>0</v>
      </c>
      <c r="BE781" s="170">
        <f>MAX(GeoH!BA790,GeoH!CI790)</f>
        <v>0</v>
      </c>
      <c r="BF781" s="170">
        <f>MAX(GeoH!BB790,GeoH!CJ790)</f>
        <v>0</v>
      </c>
      <c r="BG781" s="170">
        <f>MAX(COUNTIF(GeoH!BC790,"Oui"),COUNTIF(GeoH!CK790,"Oui"))</f>
        <v>0</v>
      </c>
      <c r="BH781" s="76"/>
      <c r="BI781" s="170">
        <f>Trachome!Q793</f>
        <v>0</v>
      </c>
      <c r="BJ781" s="170">
        <f>Trachome!AK793</f>
        <v>0</v>
      </c>
      <c r="BK781" s="170">
        <f>Trachome!AL793</f>
        <v>0</v>
      </c>
      <c r="BL781" s="170">
        <f>Trachome!AN793</f>
        <v>0</v>
      </c>
      <c r="BM781" s="170">
        <f>Trachome!AO793</f>
        <v>0</v>
      </c>
      <c r="BN781" s="170">
        <f>Trachome!AT793</f>
        <v>0</v>
      </c>
      <c r="BO781" s="170">
        <f>Trachome!AU793</f>
        <v>0</v>
      </c>
      <c r="BP781" s="170">
        <f>Trachome!AV793</f>
        <v>0</v>
      </c>
      <c r="BQ781" s="170">
        <f>Trachome!AW793</f>
        <v>0</v>
      </c>
      <c r="BR781" s="170">
        <f>COUNTIF(Trachome!AX793,"Oui")</f>
        <v>0</v>
      </c>
      <c r="BS781" s="76"/>
      <c r="BT781" s="170">
        <f t="shared" si="133"/>
        <v>0</v>
      </c>
      <c r="BU781" s="170">
        <f t="shared" si="134"/>
        <v>0</v>
      </c>
      <c r="BV781" s="170">
        <f t="shared" si="135"/>
        <v>0</v>
      </c>
      <c r="BW781" s="170">
        <f t="shared" si="136"/>
        <v>0</v>
      </c>
      <c r="BX781" s="170">
        <f t="shared" si="137"/>
        <v>0</v>
      </c>
      <c r="BY781" s="170">
        <f t="shared" si="140"/>
        <v>0</v>
      </c>
      <c r="BZ781" s="170">
        <f t="shared" si="141"/>
        <v>0</v>
      </c>
      <c r="CA781" s="170">
        <f t="shared" si="142"/>
        <v>0</v>
      </c>
      <c r="CB781" s="170">
        <f t="shared" si="138"/>
        <v>0</v>
      </c>
      <c r="CC781" s="170">
        <f t="shared" si="139"/>
        <v>0</v>
      </c>
    </row>
    <row r="782" spans="2:81" x14ac:dyDescent="0.25">
      <c r="B782" s="376">
        <f>'Données démographiques'!B790</f>
        <v>0</v>
      </c>
      <c r="C782" s="376">
        <f>'Données démographiques'!C790</f>
        <v>0</v>
      </c>
      <c r="D782" s="377">
        <f>'Données démographiques'!D790</f>
        <v>0</v>
      </c>
      <c r="E782" s="354"/>
      <c r="F782" s="377">
        <f>FL!M789</f>
        <v>0</v>
      </c>
      <c r="G782" s="377">
        <f>FL!AE789</f>
        <v>0</v>
      </c>
      <c r="H782" s="377">
        <f>FL!AF789</f>
        <v>0</v>
      </c>
      <c r="I782" s="377">
        <f>FL!AH789</f>
        <v>0</v>
      </c>
      <c r="J782" s="377">
        <f>FL!AI789</f>
        <v>0</v>
      </c>
      <c r="K782" s="377">
        <f>FL!AK789</f>
        <v>0</v>
      </c>
      <c r="L782" s="377">
        <f>FL!AM789</f>
        <v>0</v>
      </c>
      <c r="M782" s="377">
        <f>FL!AN789</f>
        <v>0</v>
      </c>
      <c r="N782" s="377">
        <f>FL!AO789</f>
        <v>0</v>
      </c>
      <c r="O782" s="377">
        <f>FL!AP789</f>
        <v>0</v>
      </c>
      <c r="P782" s="377">
        <f>FL!AQ789</f>
        <v>0</v>
      </c>
      <c r="Q782" s="377">
        <f>COUNTIF(FL!AR789,"Oui")</f>
        <v>0</v>
      </c>
      <c r="R782" s="354"/>
      <c r="S782" s="377">
        <f>Oncho!K789</f>
        <v>0</v>
      </c>
      <c r="T782" s="377">
        <f>MAX(Oncho!AB789,Oncho!BA789)</f>
        <v>0</v>
      </c>
      <c r="U782" s="377">
        <f>MAX(Oncho!AC789,Oncho!BB789)</f>
        <v>0</v>
      </c>
      <c r="V782" s="377">
        <f>MAX(Oncho!AE789,Oncho!BD789)</f>
        <v>0</v>
      </c>
      <c r="W782" s="377">
        <f>MAX(Oncho!AF789,Oncho!BE789)</f>
        <v>0</v>
      </c>
      <c r="X782" s="377">
        <f>MAX(Oncho!AG789,Oncho!BF789)</f>
        <v>0</v>
      </c>
      <c r="Y782" s="377">
        <f>MAX(Oncho!AH789,Oncho!BG789)</f>
        <v>0</v>
      </c>
      <c r="Z782" s="377">
        <f>MAX(Oncho!AI789,Oncho!BH789)</f>
        <v>0</v>
      </c>
      <c r="AA782" s="377">
        <f>MAX(Oncho!AJ789,Oncho!BI789)</f>
        <v>0</v>
      </c>
      <c r="AB782" s="377">
        <f>MAX(COUNTIF(Oncho!AK789,"Oui"),COUNTIF(Oncho!BJ789,"Oui"))</f>
        <v>0</v>
      </c>
      <c r="AC782" s="354"/>
      <c r="AD782" s="377">
        <f>SCH!P791</f>
        <v>0</v>
      </c>
      <c r="AE782" s="377">
        <f>SCH!AI791</f>
        <v>0</v>
      </c>
      <c r="AF782" s="377">
        <f>SCH!AJ791</f>
        <v>0</v>
      </c>
      <c r="AG782" s="377">
        <f>SCH!AN791</f>
        <v>0</v>
      </c>
      <c r="AH782" s="377">
        <f>SCH!AO791</f>
        <v>0</v>
      </c>
      <c r="AI782" s="377">
        <f>SCH!AT791</f>
        <v>0</v>
      </c>
      <c r="AJ782" s="377">
        <f>SCH!AU791</f>
        <v>0</v>
      </c>
      <c r="AK782" s="377">
        <f>SCH!AV791</f>
        <v>0</v>
      </c>
      <c r="AL782" s="377">
        <f>SCH!AW791</f>
        <v>0</v>
      </c>
      <c r="AM782" s="377">
        <f>COUNTIF(SCH!AX791,"Oui")</f>
        <v>0</v>
      </c>
      <c r="AN782" s="354"/>
      <c r="AO782" s="377">
        <f>GeoH!P791</f>
        <v>0</v>
      </c>
      <c r="AP782" s="377">
        <f>MAX(GeoH!AK791,GeoH!BS791)</f>
        <v>0</v>
      </c>
      <c r="AQ782" s="377">
        <f>MAX(GeoH!AL791,GeoH!BT791)</f>
        <v>0</v>
      </c>
      <c r="AR782" s="377">
        <f>MAX(GeoH!AM791,GeoH!BU791)</f>
        <v>0</v>
      </c>
      <c r="AS782" s="377">
        <f>MAX(GeoH!AN791,GeoH!BV791)</f>
        <v>0</v>
      </c>
      <c r="AT782" s="377">
        <f>MAX(GeoH!AO791,GeoH!BW791)</f>
        <v>0</v>
      </c>
      <c r="AU782" s="377">
        <f>MAX(GeoH!AQ791,GeoH!BY791)</f>
        <v>0</v>
      </c>
      <c r="AV782" s="377">
        <f>MAX(GeoH!AR791,GeoH!BZ791)</f>
        <v>0</v>
      </c>
      <c r="AW782" s="377">
        <f>MAX(GeoH!AS791,GeoH!CA791)</f>
        <v>0</v>
      </c>
      <c r="AX782" s="377">
        <f>MAX(GeoH!AT791,GeoH!CB791)</f>
        <v>0</v>
      </c>
      <c r="AY782" s="377">
        <f>MAX(GeoH!AU791,GeoH!CC791)</f>
        <v>0</v>
      </c>
      <c r="AZ782" s="377">
        <f>MAX(GeoH!AV791,GeoH!CD791)</f>
        <v>0</v>
      </c>
      <c r="BA782" s="377">
        <f>MAX(GeoH!AW791,GeoH!CE791)</f>
        <v>0</v>
      </c>
      <c r="BB782" s="377">
        <f>MAX(GeoH!AX791,GeoH!CF791)</f>
        <v>0</v>
      </c>
      <c r="BC782" s="377">
        <f>MAX(GeoH!AY791,GeoH!CG791)</f>
        <v>0</v>
      </c>
      <c r="BD782" s="377">
        <f>MAX(GeoH!AZ791,GeoH!CH791)</f>
        <v>0</v>
      </c>
      <c r="BE782" s="377">
        <f>MAX(GeoH!BA791,GeoH!CI791)</f>
        <v>0</v>
      </c>
      <c r="BF782" s="377">
        <f>MAX(GeoH!BB791,GeoH!CJ791)</f>
        <v>0</v>
      </c>
      <c r="BG782" s="377">
        <f>MAX(COUNTIF(GeoH!BC791,"Oui"),COUNTIF(GeoH!CK791,"Oui"))</f>
        <v>0</v>
      </c>
      <c r="BH782" s="354"/>
      <c r="BI782" s="377">
        <f>Trachome!Q794</f>
        <v>0</v>
      </c>
      <c r="BJ782" s="377">
        <f>Trachome!AK794</f>
        <v>0</v>
      </c>
      <c r="BK782" s="377">
        <f>Trachome!AL794</f>
        <v>0</v>
      </c>
      <c r="BL782" s="377">
        <f>Trachome!AN794</f>
        <v>0</v>
      </c>
      <c r="BM782" s="377">
        <f>Trachome!AO794</f>
        <v>0</v>
      </c>
      <c r="BN782" s="377">
        <f>Trachome!AT794</f>
        <v>0</v>
      </c>
      <c r="BO782" s="377">
        <f>Trachome!AU794</f>
        <v>0</v>
      </c>
      <c r="BP782" s="377">
        <f>Trachome!AV794</f>
        <v>0</v>
      </c>
      <c r="BQ782" s="377">
        <f>Trachome!AW794</f>
        <v>0</v>
      </c>
      <c r="BR782" s="377">
        <f>COUNTIF(Trachome!AX794,"Oui")</f>
        <v>0</v>
      </c>
      <c r="BS782" s="354"/>
      <c r="BT782" s="377">
        <f t="shared" si="133"/>
        <v>0</v>
      </c>
      <c r="BU782" s="377">
        <f t="shared" si="134"/>
        <v>0</v>
      </c>
      <c r="BV782" s="377">
        <f t="shared" si="135"/>
        <v>0</v>
      </c>
      <c r="BW782" s="377">
        <f t="shared" si="136"/>
        <v>0</v>
      </c>
      <c r="BX782" s="377">
        <f t="shared" si="137"/>
        <v>0</v>
      </c>
      <c r="BY782" s="377">
        <f t="shared" si="140"/>
        <v>0</v>
      </c>
      <c r="BZ782" s="377">
        <f t="shared" si="141"/>
        <v>0</v>
      </c>
      <c r="CA782" s="377">
        <f t="shared" si="142"/>
        <v>0</v>
      </c>
      <c r="CB782" s="377">
        <f t="shared" si="138"/>
        <v>0</v>
      </c>
      <c r="CC782" s="377">
        <f t="shared" si="139"/>
        <v>0</v>
      </c>
    </row>
    <row r="783" spans="2:81" x14ac:dyDescent="0.25">
      <c r="B783" s="169">
        <f>'Données démographiques'!B791</f>
        <v>0</v>
      </c>
      <c r="C783" s="169">
        <f>'Données démographiques'!C791</f>
        <v>0</v>
      </c>
      <c r="D783" s="170">
        <f>'Données démographiques'!D791</f>
        <v>0</v>
      </c>
      <c r="E783" s="76"/>
      <c r="F783" s="170">
        <f>FL!M790</f>
        <v>0</v>
      </c>
      <c r="G783" s="170">
        <f>FL!AE790</f>
        <v>0</v>
      </c>
      <c r="H783" s="170">
        <f>FL!AF790</f>
        <v>0</v>
      </c>
      <c r="I783" s="170">
        <f>FL!AH790</f>
        <v>0</v>
      </c>
      <c r="J783" s="170">
        <f>FL!AI790</f>
        <v>0</v>
      </c>
      <c r="K783" s="170">
        <f>FL!AK790</f>
        <v>0</v>
      </c>
      <c r="L783" s="170">
        <f>FL!AM790</f>
        <v>0</v>
      </c>
      <c r="M783" s="170">
        <f>FL!AN790</f>
        <v>0</v>
      </c>
      <c r="N783" s="170">
        <f>FL!AO790</f>
        <v>0</v>
      </c>
      <c r="O783" s="170">
        <f>FL!AP790</f>
        <v>0</v>
      </c>
      <c r="P783" s="170">
        <f>FL!AQ790</f>
        <v>0</v>
      </c>
      <c r="Q783" s="170">
        <f>COUNTIF(FL!AR790,"Oui")</f>
        <v>0</v>
      </c>
      <c r="R783" s="76"/>
      <c r="S783" s="170">
        <f>Oncho!K790</f>
        <v>0</v>
      </c>
      <c r="T783" s="170">
        <f>MAX(Oncho!AB790,Oncho!BA790)</f>
        <v>0</v>
      </c>
      <c r="U783" s="170">
        <f>MAX(Oncho!AC790,Oncho!BB790)</f>
        <v>0</v>
      </c>
      <c r="V783" s="170">
        <f>MAX(Oncho!AE790,Oncho!BD790)</f>
        <v>0</v>
      </c>
      <c r="W783" s="170">
        <f>MAX(Oncho!AF790,Oncho!BE790)</f>
        <v>0</v>
      </c>
      <c r="X783" s="170">
        <f>MAX(Oncho!AG790,Oncho!BF790)</f>
        <v>0</v>
      </c>
      <c r="Y783" s="170">
        <f>MAX(Oncho!AH790,Oncho!BG790)</f>
        <v>0</v>
      </c>
      <c r="Z783" s="170">
        <f>MAX(Oncho!AI790,Oncho!BH790)</f>
        <v>0</v>
      </c>
      <c r="AA783" s="170">
        <f>MAX(Oncho!AJ790,Oncho!BI790)</f>
        <v>0</v>
      </c>
      <c r="AB783" s="170">
        <f>MAX(COUNTIF(Oncho!AK790,"Oui"),COUNTIF(Oncho!BJ790,"Oui"))</f>
        <v>0</v>
      </c>
      <c r="AC783" s="76"/>
      <c r="AD783" s="170">
        <f>SCH!P792</f>
        <v>0</v>
      </c>
      <c r="AE783" s="170">
        <f>SCH!AI792</f>
        <v>0</v>
      </c>
      <c r="AF783" s="170">
        <f>SCH!AJ792</f>
        <v>0</v>
      </c>
      <c r="AG783" s="170">
        <f>SCH!AN792</f>
        <v>0</v>
      </c>
      <c r="AH783" s="170">
        <f>SCH!AO792</f>
        <v>0</v>
      </c>
      <c r="AI783" s="170">
        <f>SCH!AT792</f>
        <v>0</v>
      </c>
      <c r="AJ783" s="170">
        <f>SCH!AU792</f>
        <v>0</v>
      </c>
      <c r="AK783" s="170">
        <f>SCH!AV792</f>
        <v>0</v>
      </c>
      <c r="AL783" s="170">
        <f>SCH!AW792</f>
        <v>0</v>
      </c>
      <c r="AM783" s="170">
        <f>COUNTIF(SCH!AX792,"Oui")</f>
        <v>0</v>
      </c>
      <c r="AN783" s="76"/>
      <c r="AO783" s="170">
        <f>GeoH!P792</f>
        <v>0</v>
      </c>
      <c r="AP783" s="170">
        <f>MAX(GeoH!AK792,GeoH!BS792)</f>
        <v>0</v>
      </c>
      <c r="AQ783" s="170">
        <f>MAX(GeoH!AL792,GeoH!BT792)</f>
        <v>0</v>
      </c>
      <c r="AR783" s="170">
        <f>MAX(GeoH!AM792,GeoH!BU792)</f>
        <v>0</v>
      </c>
      <c r="AS783" s="170">
        <f>MAX(GeoH!AN792,GeoH!BV792)</f>
        <v>0</v>
      </c>
      <c r="AT783" s="170">
        <f>MAX(GeoH!AO792,GeoH!BW792)</f>
        <v>0</v>
      </c>
      <c r="AU783" s="170">
        <f>MAX(GeoH!AQ792,GeoH!BY792)</f>
        <v>0</v>
      </c>
      <c r="AV783" s="170">
        <f>MAX(GeoH!AR792,GeoH!BZ792)</f>
        <v>0</v>
      </c>
      <c r="AW783" s="170">
        <f>MAX(GeoH!AS792,GeoH!CA792)</f>
        <v>0</v>
      </c>
      <c r="AX783" s="170">
        <f>MAX(GeoH!AT792,GeoH!CB792)</f>
        <v>0</v>
      </c>
      <c r="AY783" s="170">
        <f>MAX(GeoH!AU792,GeoH!CC792)</f>
        <v>0</v>
      </c>
      <c r="AZ783" s="170">
        <f>MAX(GeoH!AV792,GeoH!CD792)</f>
        <v>0</v>
      </c>
      <c r="BA783" s="170">
        <f>MAX(GeoH!AW792,GeoH!CE792)</f>
        <v>0</v>
      </c>
      <c r="BB783" s="170">
        <f>MAX(GeoH!AX792,GeoH!CF792)</f>
        <v>0</v>
      </c>
      <c r="BC783" s="170">
        <f>MAX(GeoH!AY792,GeoH!CG792)</f>
        <v>0</v>
      </c>
      <c r="BD783" s="170">
        <f>MAX(GeoH!AZ792,GeoH!CH792)</f>
        <v>0</v>
      </c>
      <c r="BE783" s="170">
        <f>MAX(GeoH!BA792,GeoH!CI792)</f>
        <v>0</v>
      </c>
      <c r="BF783" s="170">
        <f>MAX(GeoH!BB792,GeoH!CJ792)</f>
        <v>0</v>
      </c>
      <c r="BG783" s="170">
        <f>MAX(COUNTIF(GeoH!BC792,"Oui"),COUNTIF(GeoH!CK792,"Oui"))</f>
        <v>0</v>
      </c>
      <c r="BH783" s="76"/>
      <c r="BI783" s="170">
        <f>Trachome!Q795</f>
        <v>0</v>
      </c>
      <c r="BJ783" s="170">
        <f>Trachome!AK795</f>
        <v>0</v>
      </c>
      <c r="BK783" s="170">
        <f>Trachome!AL795</f>
        <v>0</v>
      </c>
      <c r="BL783" s="170">
        <f>Trachome!AN795</f>
        <v>0</v>
      </c>
      <c r="BM783" s="170">
        <f>Trachome!AO795</f>
        <v>0</v>
      </c>
      <c r="BN783" s="170">
        <f>Trachome!AT795</f>
        <v>0</v>
      </c>
      <c r="BO783" s="170">
        <f>Trachome!AU795</f>
        <v>0</v>
      </c>
      <c r="BP783" s="170">
        <f>Trachome!AV795</f>
        <v>0</v>
      </c>
      <c r="BQ783" s="170">
        <f>Trachome!AW795</f>
        <v>0</v>
      </c>
      <c r="BR783" s="170">
        <f>COUNTIF(Trachome!AX795,"Oui")</f>
        <v>0</v>
      </c>
      <c r="BS783" s="76"/>
      <c r="BT783" s="170">
        <f t="shared" si="133"/>
        <v>0</v>
      </c>
      <c r="BU783" s="170">
        <f t="shared" si="134"/>
        <v>0</v>
      </c>
      <c r="BV783" s="170">
        <f t="shared" si="135"/>
        <v>0</v>
      </c>
      <c r="BW783" s="170">
        <f t="shared" si="136"/>
        <v>0</v>
      </c>
      <c r="BX783" s="170">
        <f t="shared" si="137"/>
        <v>0</v>
      </c>
      <c r="BY783" s="170">
        <f t="shared" si="140"/>
        <v>0</v>
      </c>
      <c r="BZ783" s="170">
        <f t="shared" si="141"/>
        <v>0</v>
      </c>
      <c r="CA783" s="170">
        <f t="shared" si="142"/>
        <v>0</v>
      </c>
      <c r="CB783" s="170">
        <f t="shared" si="138"/>
        <v>0</v>
      </c>
      <c r="CC783" s="170">
        <f t="shared" si="139"/>
        <v>0</v>
      </c>
    </row>
    <row r="784" spans="2:81" x14ac:dyDescent="0.25">
      <c r="B784" s="376">
        <f>'Données démographiques'!B792</f>
        <v>0</v>
      </c>
      <c r="C784" s="376">
        <f>'Données démographiques'!C792</f>
        <v>0</v>
      </c>
      <c r="D784" s="377">
        <f>'Données démographiques'!D792</f>
        <v>0</v>
      </c>
      <c r="E784" s="354"/>
      <c r="F784" s="377">
        <f>FL!M791</f>
        <v>0</v>
      </c>
      <c r="G784" s="377">
        <f>FL!AE791</f>
        <v>0</v>
      </c>
      <c r="H784" s="377">
        <f>FL!AF791</f>
        <v>0</v>
      </c>
      <c r="I784" s="377">
        <f>FL!AH791</f>
        <v>0</v>
      </c>
      <c r="J784" s="377">
        <f>FL!AI791</f>
        <v>0</v>
      </c>
      <c r="K784" s="377">
        <f>FL!AK791</f>
        <v>0</v>
      </c>
      <c r="L784" s="377">
        <f>FL!AM791</f>
        <v>0</v>
      </c>
      <c r="M784" s="377">
        <f>FL!AN791</f>
        <v>0</v>
      </c>
      <c r="N784" s="377">
        <f>FL!AO791</f>
        <v>0</v>
      </c>
      <c r="O784" s="377">
        <f>FL!AP791</f>
        <v>0</v>
      </c>
      <c r="P784" s="377">
        <f>FL!AQ791</f>
        <v>0</v>
      </c>
      <c r="Q784" s="377">
        <f>COUNTIF(FL!AR791,"Oui")</f>
        <v>0</v>
      </c>
      <c r="R784" s="354"/>
      <c r="S784" s="377">
        <f>Oncho!K791</f>
        <v>0</v>
      </c>
      <c r="T784" s="377">
        <f>MAX(Oncho!AB791,Oncho!BA791)</f>
        <v>0</v>
      </c>
      <c r="U784" s="377">
        <f>MAX(Oncho!AC791,Oncho!BB791)</f>
        <v>0</v>
      </c>
      <c r="V784" s="377">
        <f>MAX(Oncho!AE791,Oncho!BD791)</f>
        <v>0</v>
      </c>
      <c r="W784" s="377">
        <f>MAX(Oncho!AF791,Oncho!BE791)</f>
        <v>0</v>
      </c>
      <c r="X784" s="377">
        <f>MAX(Oncho!AG791,Oncho!BF791)</f>
        <v>0</v>
      </c>
      <c r="Y784" s="377">
        <f>MAX(Oncho!AH791,Oncho!BG791)</f>
        <v>0</v>
      </c>
      <c r="Z784" s="377">
        <f>MAX(Oncho!AI791,Oncho!BH791)</f>
        <v>0</v>
      </c>
      <c r="AA784" s="377">
        <f>MAX(Oncho!AJ791,Oncho!BI791)</f>
        <v>0</v>
      </c>
      <c r="AB784" s="377">
        <f>MAX(COUNTIF(Oncho!AK791,"Oui"),COUNTIF(Oncho!BJ791,"Oui"))</f>
        <v>0</v>
      </c>
      <c r="AC784" s="354"/>
      <c r="AD784" s="377">
        <f>SCH!P793</f>
        <v>0</v>
      </c>
      <c r="AE784" s="377">
        <f>SCH!AI793</f>
        <v>0</v>
      </c>
      <c r="AF784" s="377">
        <f>SCH!AJ793</f>
        <v>0</v>
      </c>
      <c r="AG784" s="377">
        <f>SCH!AN793</f>
        <v>0</v>
      </c>
      <c r="AH784" s="377">
        <f>SCH!AO793</f>
        <v>0</v>
      </c>
      <c r="AI784" s="377">
        <f>SCH!AT793</f>
        <v>0</v>
      </c>
      <c r="AJ784" s="377">
        <f>SCH!AU793</f>
        <v>0</v>
      </c>
      <c r="AK784" s="377">
        <f>SCH!AV793</f>
        <v>0</v>
      </c>
      <c r="AL784" s="377">
        <f>SCH!AW793</f>
        <v>0</v>
      </c>
      <c r="AM784" s="377">
        <f>COUNTIF(SCH!AX793,"Oui")</f>
        <v>0</v>
      </c>
      <c r="AN784" s="354"/>
      <c r="AO784" s="377">
        <f>GeoH!P793</f>
        <v>0</v>
      </c>
      <c r="AP784" s="377">
        <f>MAX(GeoH!AK793,GeoH!BS793)</f>
        <v>0</v>
      </c>
      <c r="AQ784" s="377">
        <f>MAX(GeoH!AL793,GeoH!BT793)</f>
        <v>0</v>
      </c>
      <c r="AR784" s="377">
        <f>MAX(GeoH!AM793,GeoH!BU793)</f>
        <v>0</v>
      </c>
      <c r="AS784" s="377">
        <f>MAX(GeoH!AN793,GeoH!BV793)</f>
        <v>0</v>
      </c>
      <c r="AT784" s="377">
        <f>MAX(GeoH!AO793,GeoH!BW793)</f>
        <v>0</v>
      </c>
      <c r="AU784" s="377">
        <f>MAX(GeoH!AQ793,GeoH!BY793)</f>
        <v>0</v>
      </c>
      <c r="AV784" s="377">
        <f>MAX(GeoH!AR793,GeoH!BZ793)</f>
        <v>0</v>
      </c>
      <c r="AW784" s="377">
        <f>MAX(GeoH!AS793,GeoH!CA793)</f>
        <v>0</v>
      </c>
      <c r="AX784" s="377">
        <f>MAX(GeoH!AT793,GeoH!CB793)</f>
        <v>0</v>
      </c>
      <c r="AY784" s="377">
        <f>MAX(GeoH!AU793,GeoH!CC793)</f>
        <v>0</v>
      </c>
      <c r="AZ784" s="377">
        <f>MAX(GeoH!AV793,GeoH!CD793)</f>
        <v>0</v>
      </c>
      <c r="BA784" s="377">
        <f>MAX(GeoH!AW793,GeoH!CE793)</f>
        <v>0</v>
      </c>
      <c r="BB784" s="377">
        <f>MAX(GeoH!AX793,GeoH!CF793)</f>
        <v>0</v>
      </c>
      <c r="BC784" s="377">
        <f>MAX(GeoH!AY793,GeoH!CG793)</f>
        <v>0</v>
      </c>
      <c r="BD784" s="377">
        <f>MAX(GeoH!AZ793,GeoH!CH793)</f>
        <v>0</v>
      </c>
      <c r="BE784" s="377">
        <f>MAX(GeoH!BA793,GeoH!CI793)</f>
        <v>0</v>
      </c>
      <c r="BF784" s="377">
        <f>MAX(GeoH!BB793,GeoH!CJ793)</f>
        <v>0</v>
      </c>
      <c r="BG784" s="377">
        <f>MAX(COUNTIF(GeoH!BC793,"Oui"),COUNTIF(GeoH!CK793,"Oui"))</f>
        <v>0</v>
      </c>
      <c r="BH784" s="354"/>
      <c r="BI784" s="377">
        <f>Trachome!Q796</f>
        <v>0</v>
      </c>
      <c r="BJ784" s="377">
        <f>Trachome!AK796</f>
        <v>0</v>
      </c>
      <c r="BK784" s="377">
        <f>Trachome!AL796</f>
        <v>0</v>
      </c>
      <c r="BL784" s="377">
        <f>Trachome!AN796</f>
        <v>0</v>
      </c>
      <c r="BM784" s="377">
        <f>Trachome!AO796</f>
        <v>0</v>
      </c>
      <c r="BN784" s="377">
        <f>Trachome!AT796</f>
        <v>0</v>
      </c>
      <c r="BO784" s="377">
        <f>Trachome!AU796</f>
        <v>0</v>
      </c>
      <c r="BP784" s="377">
        <f>Trachome!AV796</f>
        <v>0</v>
      </c>
      <c r="BQ784" s="377">
        <f>Trachome!AW796</f>
        <v>0</v>
      </c>
      <c r="BR784" s="377">
        <f>COUNTIF(Trachome!AX796,"Oui")</f>
        <v>0</v>
      </c>
      <c r="BS784" s="354"/>
      <c r="BT784" s="377">
        <f t="shared" si="133"/>
        <v>0</v>
      </c>
      <c r="BU784" s="377">
        <f t="shared" si="134"/>
        <v>0</v>
      </c>
      <c r="BV784" s="377">
        <f t="shared" si="135"/>
        <v>0</v>
      </c>
      <c r="BW784" s="377">
        <f t="shared" si="136"/>
        <v>0</v>
      </c>
      <c r="BX784" s="377">
        <f t="shared" si="137"/>
        <v>0</v>
      </c>
      <c r="BY784" s="377">
        <f t="shared" si="140"/>
        <v>0</v>
      </c>
      <c r="BZ784" s="377">
        <f t="shared" si="141"/>
        <v>0</v>
      </c>
      <c r="CA784" s="377">
        <f t="shared" si="142"/>
        <v>0</v>
      </c>
      <c r="CB784" s="377">
        <f t="shared" si="138"/>
        <v>0</v>
      </c>
      <c r="CC784" s="377">
        <f t="shared" si="139"/>
        <v>0</v>
      </c>
    </row>
    <row r="785" spans="2:81" x14ac:dyDescent="0.25">
      <c r="B785" s="169">
        <f>'Données démographiques'!B793</f>
        <v>0</v>
      </c>
      <c r="C785" s="169">
        <f>'Données démographiques'!C793</f>
        <v>0</v>
      </c>
      <c r="D785" s="170">
        <f>'Données démographiques'!D793</f>
        <v>0</v>
      </c>
      <c r="E785" s="76"/>
      <c r="F785" s="170">
        <f>FL!M792</f>
        <v>0</v>
      </c>
      <c r="G785" s="170">
        <f>FL!AE792</f>
        <v>0</v>
      </c>
      <c r="H785" s="170">
        <f>FL!AF792</f>
        <v>0</v>
      </c>
      <c r="I785" s="170">
        <f>FL!AH792</f>
        <v>0</v>
      </c>
      <c r="J785" s="170">
        <f>FL!AI792</f>
        <v>0</v>
      </c>
      <c r="K785" s="170">
        <f>FL!AK792</f>
        <v>0</v>
      </c>
      <c r="L785" s="170">
        <f>FL!AM792</f>
        <v>0</v>
      </c>
      <c r="M785" s="170">
        <f>FL!AN792</f>
        <v>0</v>
      </c>
      <c r="N785" s="170">
        <f>FL!AO792</f>
        <v>0</v>
      </c>
      <c r="O785" s="170">
        <f>FL!AP792</f>
        <v>0</v>
      </c>
      <c r="P785" s="170">
        <f>FL!AQ792</f>
        <v>0</v>
      </c>
      <c r="Q785" s="170">
        <f>COUNTIF(FL!AR792,"Oui")</f>
        <v>0</v>
      </c>
      <c r="R785" s="76"/>
      <c r="S785" s="170">
        <f>Oncho!K792</f>
        <v>0</v>
      </c>
      <c r="T785" s="170">
        <f>MAX(Oncho!AB792,Oncho!BA792)</f>
        <v>0</v>
      </c>
      <c r="U785" s="170">
        <f>MAX(Oncho!AC792,Oncho!BB792)</f>
        <v>0</v>
      </c>
      <c r="V785" s="170">
        <f>MAX(Oncho!AE792,Oncho!BD792)</f>
        <v>0</v>
      </c>
      <c r="W785" s="170">
        <f>MAX(Oncho!AF792,Oncho!BE792)</f>
        <v>0</v>
      </c>
      <c r="X785" s="170">
        <f>MAX(Oncho!AG792,Oncho!BF792)</f>
        <v>0</v>
      </c>
      <c r="Y785" s="170">
        <f>MAX(Oncho!AH792,Oncho!BG792)</f>
        <v>0</v>
      </c>
      <c r="Z785" s="170">
        <f>MAX(Oncho!AI792,Oncho!BH792)</f>
        <v>0</v>
      </c>
      <c r="AA785" s="170">
        <f>MAX(Oncho!AJ792,Oncho!BI792)</f>
        <v>0</v>
      </c>
      <c r="AB785" s="170">
        <f>MAX(COUNTIF(Oncho!AK792,"Oui"),COUNTIF(Oncho!BJ792,"Oui"))</f>
        <v>0</v>
      </c>
      <c r="AC785" s="76"/>
      <c r="AD785" s="170">
        <f>SCH!P794</f>
        <v>0</v>
      </c>
      <c r="AE785" s="170">
        <f>SCH!AI794</f>
        <v>0</v>
      </c>
      <c r="AF785" s="170">
        <f>SCH!AJ794</f>
        <v>0</v>
      </c>
      <c r="AG785" s="170">
        <f>SCH!AN794</f>
        <v>0</v>
      </c>
      <c r="AH785" s="170">
        <f>SCH!AO794</f>
        <v>0</v>
      </c>
      <c r="AI785" s="170">
        <f>SCH!AT794</f>
        <v>0</v>
      </c>
      <c r="AJ785" s="170">
        <f>SCH!AU794</f>
        <v>0</v>
      </c>
      <c r="AK785" s="170">
        <f>SCH!AV794</f>
        <v>0</v>
      </c>
      <c r="AL785" s="170">
        <f>SCH!AW794</f>
        <v>0</v>
      </c>
      <c r="AM785" s="170">
        <f>COUNTIF(SCH!AX794,"Oui")</f>
        <v>0</v>
      </c>
      <c r="AN785" s="76"/>
      <c r="AO785" s="170">
        <f>GeoH!P794</f>
        <v>0</v>
      </c>
      <c r="AP785" s="170">
        <f>MAX(GeoH!AK794,GeoH!BS794)</f>
        <v>0</v>
      </c>
      <c r="AQ785" s="170">
        <f>MAX(GeoH!AL794,GeoH!BT794)</f>
        <v>0</v>
      </c>
      <c r="AR785" s="170">
        <f>MAX(GeoH!AM794,GeoH!BU794)</f>
        <v>0</v>
      </c>
      <c r="AS785" s="170">
        <f>MAX(GeoH!AN794,GeoH!BV794)</f>
        <v>0</v>
      </c>
      <c r="AT785" s="170">
        <f>MAX(GeoH!AO794,GeoH!BW794)</f>
        <v>0</v>
      </c>
      <c r="AU785" s="170">
        <f>MAX(GeoH!AQ794,GeoH!BY794)</f>
        <v>0</v>
      </c>
      <c r="AV785" s="170">
        <f>MAX(GeoH!AR794,GeoH!BZ794)</f>
        <v>0</v>
      </c>
      <c r="AW785" s="170">
        <f>MAX(GeoH!AS794,GeoH!CA794)</f>
        <v>0</v>
      </c>
      <c r="AX785" s="170">
        <f>MAX(GeoH!AT794,GeoH!CB794)</f>
        <v>0</v>
      </c>
      <c r="AY785" s="170">
        <f>MAX(GeoH!AU794,GeoH!CC794)</f>
        <v>0</v>
      </c>
      <c r="AZ785" s="170">
        <f>MAX(GeoH!AV794,GeoH!CD794)</f>
        <v>0</v>
      </c>
      <c r="BA785" s="170">
        <f>MAX(GeoH!AW794,GeoH!CE794)</f>
        <v>0</v>
      </c>
      <c r="BB785" s="170">
        <f>MAX(GeoH!AX794,GeoH!CF794)</f>
        <v>0</v>
      </c>
      <c r="BC785" s="170">
        <f>MAX(GeoH!AY794,GeoH!CG794)</f>
        <v>0</v>
      </c>
      <c r="BD785" s="170">
        <f>MAX(GeoH!AZ794,GeoH!CH794)</f>
        <v>0</v>
      </c>
      <c r="BE785" s="170">
        <f>MAX(GeoH!BA794,GeoH!CI794)</f>
        <v>0</v>
      </c>
      <c r="BF785" s="170">
        <f>MAX(GeoH!BB794,GeoH!CJ794)</f>
        <v>0</v>
      </c>
      <c r="BG785" s="170">
        <f>MAX(COUNTIF(GeoH!BC794,"Oui"),COUNTIF(GeoH!CK794,"Oui"))</f>
        <v>0</v>
      </c>
      <c r="BH785" s="76"/>
      <c r="BI785" s="170">
        <f>Trachome!Q797</f>
        <v>0</v>
      </c>
      <c r="BJ785" s="170">
        <f>Trachome!AK797</f>
        <v>0</v>
      </c>
      <c r="BK785" s="170">
        <f>Trachome!AL797</f>
        <v>0</v>
      </c>
      <c r="BL785" s="170">
        <f>Trachome!AN797</f>
        <v>0</v>
      </c>
      <c r="BM785" s="170">
        <f>Trachome!AO797</f>
        <v>0</v>
      </c>
      <c r="BN785" s="170">
        <f>Trachome!AT797</f>
        <v>0</v>
      </c>
      <c r="BO785" s="170">
        <f>Trachome!AU797</f>
        <v>0</v>
      </c>
      <c r="BP785" s="170">
        <f>Trachome!AV797</f>
        <v>0</v>
      </c>
      <c r="BQ785" s="170">
        <f>Trachome!AW797</f>
        <v>0</v>
      </c>
      <c r="BR785" s="170">
        <f>COUNTIF(Trachome!AX797,"Oui")</f>
        <v>0</v>
      </c>
      <c r="BS785" s="76"/>
      <c r="BT785" s="170">
        <f t="shared" si="133"/>
        <v>0</v>
      </c>
      <c r="BU785" s="170">
        <f t="shared" si="134"/>
        <v>0</v>
      </c>
      <c r="BV785" s="170">
        <f t="shared" si="135"/>
        <v>0</v>
      </c>
      <c r="BW785" s="170">
        <f t="shared" si="136"/>
        <v>0</v>
      </c>
      <c r="BX785" s="170">
        <f t="shared" si="137"/>
        <v>0</v>
      </c>
      <c r="BY785" s="170">
        <f t="shared" si="140"/>
        <v>0</v>
      </c>
      <c r="BZ785" s="170">
        <f t="shared" si="141"/>
        <v>0</v>
      </c>
      <c r="CA785" s="170">
        <f t="shared" si="142"/>
        <v>0</v>
      </c>
      <c r="CB785" s="170">
        <f t="shared" si="138"/>
        <v>0</v>
      </c>
      <c r="CC785" s="170">
        <f t="shared" si="139"/>
        <v>0</v>
      </c>
    </row>
    <row r="786" spans="2:81" x14ac:dyDescent="0.25">
      <c r="B786" s="376">
        <f>'Données démographiques'!B794</f>
        <v>0</v>
      </c>
      <c r="C786" s="376">
        <f>'Données démographiques'!C794</f>
        <v>0</v>
      </c>
      <c r="D786" s="377">
        <f>'Données démographiques'!D794</f>
        <v>0</v>
      </c>
      <c r="E786" s="354"/>
      <c r="F786" s="377">
        <f>FL!M793</f>
        <v>0</v>
      </c>
      <c r="G786" s="377">
        <f>FL!AE793</f>
        <v>0</v>
      </c>
      <c r="H786" s="377">
        <f>FL!AF793</f>
        <v>0</v>
      </c>
      <c r="I786" s="377">
        <f>FL!AH793</f>
        <v>0</v>
      </c>
      <c r="J786" s="377">
        <f>FL!AI793</f>
        <v>0</v>
      </c>
      <c r="K786" s="377">
        <f>FL!AK793</f>
        <v>0</v>
      </c>
      <c r="L786" s="377">
        <f>FL!AM793</f>
        <v>0</v>
      </c>
      <c r="M786" s="377">
        <f>FL!AN793</f>
        <v>0</v>
      </c>
      <c r="N786" s="377">
        <f>FL!AO793</f>
        <v>0</v>
      </c>
      <c r="O786" s="377">
        <f>FL!AP793</f>
        <v>0</v>
      </c>
      <c r="P786" s="377">
        <f>FL!AQ793</f>
        <v>0</v>
      </c>
      <c r="Q786" s="377">
        <f>COUNTIF(FL!AR793,"Oui")</f>
        <v>0</v>
      </c>
      <c r="R786" s="354"/>
      <c r="S786" s="377">
        <f>Oncho!K793</f>
        <v>0</v>
      </c>
      <c r="T786" s="377">
        <f>MAX(Oncho!AB793,Oncho!BA793)</f>
        <v>0</v>
      </c>
      <c r="U786" s="377">
        <f>MAX(Oncho!AC793,Oncho!BB793)</f>
        <v>0</v>
      </c>
      <c r="V786" s="377">
        <f>MAX(Oncho!AE793,Oncho!BD793)</f>
        <v>0</v>
      </c>
      <c r="W786" s="377">
        <f>MAX(Oncho!AF793,Oncho!BE793)</f>
        <v>0</v>
      </c>
      <c r="X786" s="377">
        <f>MAX(Oncho!AG793,Oncho!BF793)</f>
        <v>0</v>
      </c>
      <c r="Y786" s="377">
        <f>MAX(Oncho!AH793,Oncho!BG793)</f>
        <v>0</v>
      </c>
      <c r="Z786" s="377">
        <f>MAX(Oncho!AI793,Oncho!BH793)</f>
        <v>0</v>
      </c>
      <c r="AA786" s="377">
        <f>MAX(Oncho!AJ793,Oncho!BI793)</f>
        <v>0</v>
      </c>
      <c r="AB786" s="377">
        <f>MAX(COUNTIF(Oncho!AK793,"Oui"),COUNTIF(Oncho!BJ793,"Oui"))</f>
        <v>0</v>
      </c>
      <c r="AC786" s="354"/>
      <c r="AD786" s="377">
        <f>SCH!P795</f>
        <v>0</v>
      </c>
      <c r="AE786" s="377">
        <f>SCH!AI795</f>
        <v>0</v>
      </c>
      <c r="AF786" s="377">
        <f>SCH!AJ795</f>
        <v>0</v>
      </c>
      <c r="AG786" s="377">
        <f>SCH!AN795</f>
        <v>0</v>
      </c>
      <c r="AH786" s="377">
        <f>SCH!AO795</f>
        <v>0</v>
      </c>
      <c r="AI786" s="377">
        <f>SCH!AT795</f>
        <v>0</v>
      </c>
      <c r="AJ786" s="377">
        <f>SCH!AU795</f>
        <v>0</v>
      </c>
      <c r="AK786" s="377">
        <f>SCH!AV795</f>
        <v>0</v>
      </c>
      <c r="AL786" s="377">
        <f>SCH!AW795</f>
        <v>0</v>
      </c>
      <c r="AM786" s="377">
        <f>COUNTIF(SCH!AX795,"Oui")</f>
        <v>0</v>
      </c>
      <c r="AN786" s="354"/>
      <c r="AO786" s="377">
        <f>GeoH!P795</f>
        <v>0</v>
      </c>
      <c r="AP786" s="377">
        <f>MAX(GeoH!AK795,GeoH!BS795)</f>
        <v>0</v>
      </c>
      <c r="AQ786" s="377">
        <f>MAX(GeoH!AL795,GeoH!BT795)</f>
        <v>0</v>
      </c>
      <c r="AR786" s="377">
        <f>MAX(GeoH!AM795,GeoH!BU795)</f>
        <v>0</v>
      </c>
      <c r="AS786" s="377">
        <f>MAX(GeoH!AN795,GeoH!BV795)</f>
        <v>0</v>
      </c>
      <c r="AT786" s="377">
        <f>MAX(GeoH!AO795,GeoH!BW795)</f>
        <v>0</v>
      </c>
      <c r="AU786" s="377">
        <f>MAX(GeoH!AQ795,GeoH!BY795)</f>
        <v>0</v>
      </c>
      <c r="AV786" s="377">
        <f>MAX(GeoH!AR795,GeoH!BZ795)</f>
        <v>0</v>
      </c>
      <c r="AW786" s="377">
        <f>MAX(GeoH!AS795,GeoH!CA795)</f>
        <v>0</v>
      </c>
      <c r="AX786" s="377">
        <f>MAX(GeoH!AT795,GeoH!CB795)</f>
        <v>0</v>
      </c>
      <c r="AY786" s="377">
        <f>MAX(GeoH!AU795,GeoH!CC795)</f>
        <v>0</v>
      </c>
      <c r="AZ786" s="377">
        <f>MAX(GeoH!AV795,GeoH!CD795)</f>
        <v>0</v>
      </c>
      <c r="BA786" s="377">
        <f>MAX(GeoH!AW795,GeoH!CE795)</f>
        <v>0</v>
      </c>
      <c r="BB786" s="377">
        <f>MAX(GeoH!AX795,GeoH!CF795)</f>
        <v>0</v>
      </c>
      <c r="BC786" s="377">
        <f>MAX(GeoH!AY795,GeoH!CG795)</f>
        <v>0</v>
      </c>
      <c r="BD786" s="377">
        <f>MAX(GeoH!AZ795,GeoH!CH795)</f>
        <v>0</v>
      </c>
      <c r="BE786" s="377">
        <f>MAX(GeoH!BA795,GeoH!CI795)</f>
        <v>0</v>
      </c>
      <c r="BF786" s="377">
        <f>MAX(GeoH!BB795,GeoH!CJ795)</f>
        <v>0</v>
      </c>
      <c r="BG786" s="377">
        <f>MAX(COUNTIF(GeoH!BC795,"Oui"),COUNTIF(GeoH!CK795,"Oui"))</f>
        <v>0</v>
      </c>
      <c r="BH786" s="354"/>
      <c r="BI786" s="377">
        <f>Trachome!Q798</f>
        <v>0</v>
      </c>
      <c r="BJ786" s="377">
        <f>Trachome!AK798</f>
        <v>0</v>
      </c>
      <c r="BK786" s="377">
        <f>Trachome!AL798</f>
        <v>0</v>
      </c>
      <c r="BL786" s="377">
        <f>Trachome!AN798</f>
        <v>0</v>
      </c>
      <c r="BM786" s="377">
        <f>Trachome!AO798</f>
        <v>0</v>
      </c>
      <c r="BN786" s="377">
        <f>Trachome!AT798</f>
        <v>0</v>
      </c>
      <c r="BO786" s="377">
        <f>Trachome!AU798</f>
        <v>0</v>
      </c>
      <c r="BP786" s="377">
        <f>Trachome!AV798</f>
        <v>0</v>
      </c>
      <c r="BQ786" s="377">
        <f>Trachome!AW798</f>
        <v>0</v>
      </c>
      <c r="BR786" s="377">
        <f>COUNTIF(Trachome!AX798,"Oui")</f>
        <v>0</v>
      </c>
      <c r="BS786" s="354"/>
      <c r="BT786" s="377">
        <f t="shared" si="133"/>
        <v>0</v>
      </c>
      <c r="BU786" s="377">
        <f t="shared" si="134"/>
        <v>0</v>
      </c>
      <c r="BV786" s="377">
        <f t="shared" si="135"/>
        <v>0</v>
      </c>
      <c r="BW786" s="377">
        <f t="shared" si="136"/>
        <v>0</v>
      </c>
      <c r="BX786" s="377">
        <f t="shared" si="137"/>
        <v>0</v>
      </c>
      <c r="BY786" s="377">
        <f t="shared" si="140"/>
        <v>0</v>
      </c>
      <c r="BZ786" s="377">
        <f t="shared" si="141"/>
        <v>0</v>
      </c>
      <c r="CA786" s="377">
        <f t="shared" si="142"/>
        <v>0</v>
      </c>
      <c r="CB786" s="377">
        <f t="shared" si="138"/>
        <v>0</v>
      </c>
      <c r="CC786" s="377">
        <f t="shared" si="139"/>
        <v>0</v>
      </c>
    </row>
    <row r="787" spans="2:81" x14ac:dyDescent="0.25">
      <c r="B787" s="169">
        <f>'Données démographiques'!B795</f>
        <v>0</v>
      </c>
      <c r="C787" s="169">
        <f>'Données démographiques'!C795</f>
        <v>0</v>
      </c>
      <c r="D787" s="170">
        <f>'Données démographiques'!D795</f>
        <v>0</v>
      </c>
      <c r="E787" s="76"/>
      <c r="F787" s="170">
        <f>FL!M794</f>
        <v>0</v>
      </c>
      <c r="G787" s="170">
        <f>FL!AE794</f>
        <v>0</v>
      </c>
      <c r="H787" s="170">
        <f>FL!AF794</f>
        <v>0</v>
      </c>
      <c r="I787" s="170">
        <f>FL!AH794</f>
        <v>0</v>
      </c>
      <c r="J787" s="170">
        <f>FL!AI794</f>
        <v>0</v>
      </c>
      <c r="K787" s="170">
        <f>FL!AK794</f>
        <v>0</v>
      </c>
      <c r="L787" s="170">
        <f>FL!AM794</f>
        <v>0</v>
      </c>
      <c r="M787" s="170">
        <f>FL!AN794</f>
        <v>0</v>
      </c>
      <c r="N787" s="170">
        <f>FL!AO794</f>
        <v>0</v>
      </c>
      <c r="O787" s="170">
        <f>FL!AP794</f>
        <v>0</v>
      </c>
      <c r="P787" s="170">
        <f>FL!AQ794</f>
        <v>0</v>
      </c>
      <c r="Q787" s="170">
        <f>COUNTIF(FL!AR794,"Oui")</f>
        <v>0</v>
      </c>
      <c r="R787" s="76"/>
      <c r="S787" s="170">
        <f>Oncho!K794</f>
        <v>0</v>
      </c>
      <c r="T787" s="170">
        <f>MAX(Oncho!AB794,Oncho!BA794)</f>
        <v>0</v>
      </c>
      <c r="U787" s="170">
        <f>MAX(Oncho!AC794,Oncho!BB794)</f>
        <v>0</v>
      </c>
      <c r="V787" s="170">
        <f>MAX(Oncho!AE794,Oncho!BD794)</f>
        <v>0</v>
      </c>
      <c r="W787" s="170">
        <f>MAX(Oncho!AF794,Oncho!BE794)</f>
        <v>0</v>
      </c>
      <c r="X787" s="170">
        <f>MAX(Oncho!AG794,Oncho!BF794)</f>
        <v>0</v>
      </c>
      <c r="Y787" s="170">
        <f>MAX(Oncho!AH794,Oncho!BG794)</f>
        <v>0</v>
      </c>
      <c r="Z787" s="170">
        <f>MAX(Oncho!AI794,Oncho!BH794)</f>
        <v>0</v>
      </c>
      <c r="AA787" s="170">
        <f>MAX(Oncho!AJ794,Oncho!BI794)</f>
        <v>0</v>
      </c>
      <c r="AB787" s="170">
        <f>MAX(COUNTIF(Oncho!AK794,"Oui"),COUNTIF(Oncho!BJ794,"Oui"))</f>
        <v>0</v>
      </c>
      <c r="AC787" s="76"/>
      <c r="AD787" s="170">
        <f>SCH!P796</f>
        <v>0</v>
      </c>
      <c r="AE787" s="170">
        <f>SCH!AI796</f>
        <v>0</v>
      </c>
      <c r="AF787" s="170">
        <f>SCH!AJ796</f>
        <v>0</v>
      </c>
      <c r="AG787" s="170">
        <f>SCH!AN796</f>
        <v>0</v>
      </c>
      <c r="AH787" s="170">
        <f>SCH!AO796</f>
        <v>0</v>
      </c>
      <c r="AI787" s="170">
        <f>SCH!AT796</f>
        <v>0</v>
      </c>
      <c r="AJ787" s="170">
        <f>SCH!AU796</f>
        <v>0</v>
      </c>
      <c r="AK787" s="170">
        <f>SCH!AV796</f>
        <v>0</v>
      </c>
      <c r="AL787" s="170">
        <f>SCH!AW796</f>
        <v>0</v>
      </c>
      <c r="AM787" s="170">
        <f>COUNTIF(SCH!AX796,"Oui")</f>
        <v>0</v>
      </c>
      <c r="AN787" s="76"/>
      <c r="AO787" s="170">
        <f>GeoH!P796</f>
        <v>0</v>
      </c>
      <c r="AP787" s="170">
        <f>MAX(GeoH!AK796,GeoH!BS796)</f>
        <v>0</v>
      </c>
      <c r="AQ787" s="170">
        <f>MAX(GeoH!AL796,GeoH!BT796)</f>
        <v>0</v>
      </c>
      <c r="AR787" s="170">
        <f>MAX(GeoH!AM796,GeoH!BU796)</f>
        <v>0</v>
      </c>
      <c r="AS787" s="170">
        <f>MAX(GeoH!AN796,GeoH!BV796)</f>
        <v>0</v>
      </c>
      <c r="AT787" s="170">
        <f>MAX(GeoH!AO796,GeoH!BW796)</f>
        <v>0</v>
      </c>
      <c r="AU787" s="170">
        <f>MAX(GeoH!AQ796,GeoH!BY796)</f>
        <v>0</v>
      </c>
      <c r="AV787" s="170">
        <f>MAX(GeoH!AR796,GeoH!BZ796)</f>
        <v>0</v>
      </c>
      <c r="AW787" s="170">
        <f>MAX(GeoH!AS796,GeoH!CA796)</f>
        <v>0</v>
      </c>
      <c r="AX787" s="170">
        <f>MAX(GeoH!AT796,GeoH!CB796)</f>
        <v>0</v>
      </c>
      <c r="AY787" s="170">
        <f>MAX(GeoH!AU796,GeoH!CC796)</f>
        <v>0</v>
      </c>
      <c r="AZ787" s="170">
        <f>MAX(GeoH!AV796,GeoH!CD796)</f>
        <v>0</v>
      </c>
      <c r="BA787" s="170">
        <f>MAX(GeoH!AW796,GeoH!CE796)</f>
        <v>0</v>
      </c>
      <c r="BB787" s="170">
        <f>MAX(GeoH!AX796,GeoH!CF796)</f>
        <v>0</v>
      </c>
      <c r="BC787" s="170">
        <f>MAX(GeoH!AY796,GeoH!CG796)</f>
        <v>0</v>
      </c>
      <c r="BD787" s="170">
        <f>MAX(GeoH!AZ796,GeoH!CH796)</f>
        <v>0</v>
      </c>
      <c r="BE787" s="170">
        <f>MAX(GeoH!BA796,GeoH!CI796)</f>
        <v>0</v>
      </c>
      <c r="BF787" s="170">
        <f>MAX(GeoH!BB796,GeoH!CJ796)</f>
        <v>0</v>
      </c>
      <c r="BG787" s="170">
        <f>MAX(COUNTIF(GeoH!BC796,"Oui"),COUNTIF(GeoH!CK796,"Oui"))</f>
        <v>0</v>
      </c>
      <c r="BH787" s="76"/>
      <c r="BI787" s="170">
        <f>Trachome!Q799</f>
        <v>0</v>
      </c>
      <c r="BJ787" s="170">
        <f>Trachome!AK799</f>
        <v>0</v>
      </c>
      <c r="BK787" s="170">
        <f>Trachome!AL799</f>
        <v>0</v>
      </c>
      <c r="BL787" s="170">
        <f>Trachome!AN799</f>
        <v>0</v>
      </c>
      <c r="BM787" s="170">
        <f>Trachome!AO799</f>
        <v>0</v>
      </c>
      <c r="BN787" s="170">
        <f>Trachome!AT799</f>
        <v>0</v>
      </c>
      <c r="BO787" s="170">
        <f>Trachome!AU799</f>
        <v>0</v>
      </c>
      <c r="BP787" s="170">
        <f>Trachome!AV799</f>
        <v>0</v>
      </c>
      <c r="BQ787" s="170">
        <f>Trachome!AW799</f>
        <v>0</v>
      </c>
      <c r="BR787" s="170">
        <f>COUNTIF(Trachome!AX799,"Oui")</f>
        <v>0</v>
      </c>
      <c r="BS787" s="76"/>
      <c r="BT787" s="170">
        <f t="shared" si="133"/>
        <v>0</v>
      </c>
      <c r="BU787" s="170">
        <f t="shared" si="134"/>
        <v>0</v>
      </c>
      <c r="BV787" s="170">
        <f t="shared" si="135"/>
        <v>0</v>
      </c>
      <c r="BW787" s="170">
        <f t="shared" si="136"/>
        <v>0</v>
      </c>
      <c r="BX787" s="170">
        <f t="shared" si="137"/>
        <v>0</v>
      </c>
      <c r="BY787" s="170">
        <f t="shared" si="140"/>
        <v>0</v>
      </c>
      <c r="BZ787" s="170">
        <f t="shared" si="141"/>
        <v>0</v>
      </c>
      <c r="CA787" s="170">
        <f t="shared" si="142"/>
        <v>0</v>
      </c>
      <c r="CB787" s="170">
        <f t="shared" si="138"/>
        <v>0</v>
      </c>
      <c r="CC787" s="170">
        <f t="shared" si="139"/>
        <v>0</v>
      </c>
    </row>
    <row r="788" spans="2:81" x14ac:dyDescent="0.25">
      <c r="B788" s="376">
        <f>'Données démographiques'!B796</f>
        <v>0</v>
      </c>
      <c r="C788" s="376">
        <f>'Données démographiques'!C796</f>
        <v>0</v>
      </c>
      <c r="D788" s="377">
        <f>'Données démographiques'!D796</f>
        <v>0</v>
      </c>
      <c r="E788" s="354"/>
      <c r="F788" s="377">
        <f>FL!M795</f>
        <v>0</v>
      </c>
      <c r="G788" s="377">
        <f>FL!AE795</f>
        <v>0</v>
      </c>
      <c r="H788" s="377">
        <f>FL!AF795</f>
        <v>0</v>
      </c>
      <c r="I788" s="377">
        <f>FL!AH795</f>
        <v>0</v>
      </c>
      <c r="J788" s="377">
        <f>FL!AI795</f>
        <v>0</v>
      </c>
      <c r="K788" s="377">
        <f>FL!AK795</f>
        <v>0</v>
      </c>
      <c r="L788" s="377">
        <f>FL!AM795</f>
        <v>0</v>
      </c>
      <c r="M788" s="377">
        <f>FL!AN795</f>
        <v>0</v>
      </c>
      <c r="N788" s="377">
        <f>FL!AO795</f>
        <v>0</v>
      </c>
      <c r="O788" s="377">
        <f>FL!AP795</f>
        <v>0</v>
      </c>
      <c r="P788" s="377">
        <f>FL!AQ795</f>
        <v>0</v>
      </c>
      <c r="Q788" s="377">
        <f>COUNTIF(FL!AR795,"Oui")</f>
        <v>0</v>
      </c>
      <c r="R788" s="354"/>
      <c r="S788" s="377">
        <f>Oncho!K795</f>
        <v>0</v>
      </c>
      <c r="T788" s="377">
        <f>MAX(Oncho!AB795,Oncho!BA795)</f>
        <v>0</v>
      </c>
      <c r="U788" s="377">
        <f>MAX(Oncho!AC795,Oncho!BB795)</f>
        <v>0</v>
      </c>
      <c r="V788" s="377">
        <f>MAX(Oncho!AE795,Oncho!BD795)</f>
        <v>0</v>
      </c>
      <c r="W788" s="377">
        <f>MAX(Oncho!AF795,Oncho!BE795)</f>
        <v>0</v>
      </c>
      <c r="X788" s="377">
        <f>MAX(Oncho!AG795,Oncho!BF795)</f>
        <v>0</v>
      </c>
      <c r="Y788" s="377">
        <f>MAX(Oncho!AH795,Oncho!BG795)</f>
        <v>0</v>
      </c>
      <c r="Z788" s="377">
        <f>MAX(Oncho!AI795,Oncho!BH795)</f>
        <v>0</v>
      </c>
      <c r="AA788" s="377">
        <f>MAX(Oncho!AJ795,Oncho!BI795)</f>
        <v>0</v>
      </c>
      <c r="AB788" s="377">
        <f>MAX(COUNTIF(Oncho!AK795,"Oui"),COUNTIF(Oncho!BJ795,"Oui"))</f>
        <v>0</v>
      </c>
      <c r="AC788" s="354"/>
      <c r="AD788" s="377">
        <f>SCH!P797</f>
        <v>0</v>
      </c>
      <c r="AE788" s="377">
        <f>SCH!AI797</f>
        <v>0</v>
      </c>
      <c r="AF788" s="377">
        <f>SCH!AJ797</f>
        <v>0</v>
      </c>
      <c r="AG788" s="377">
        <f>SCH!AN797</f>
        <v>0</v>
      </c>
      <c r="AH788" s="377">
        <f>SCH!AO797</f>
        <v>0</v>
      </c>
      <c r="AI788" s="377">
        <f>SCH!AT797</f>
        <v>0</v>
      </c>
      <c r="AJ788" s="377">
        <f>SCH!AU797</f>
        <v>0</v>
      </c>
      <c r="AK788" s="377">
        <f>SCH!AV797</f>
        <v>0</v>
      </c>
      <c r="AL788" s="377">
        <f>SCH!AW797</f>
        <v>0</v>
      </c>
      <c r="AM788" s="377">
        <f>COUNTIF(SCH!AX797,"Oui")</f>
        <v>0</v>
      </c>
      <c r="AN788" s="354"/>
      <c r="AO788" s="377">
        <f>GeoH!P797</f>
        <v>0</v>
      </c>
      <c r="AP788" s="377">
        <f>MAX(GeoH!AK797,GeoH!BS797)</f>
        <v>0</v>
      </c>
      <c r="AQ788" s="377">
        <f>MAX(GeoH!AL797,GeoH!BT797)</f>
        <v>0</v>
      </c>
      <c r="AR788" s="377">
        <f>MAX(GeoH!AM797,GeoH!BU797)</f>
        <v>0</v>
      </c>
      <c r="AS788" s="377">
        <f>MAX(GeoH!AN797,GeoH!BV797)</f>
        <v>0</v>
      </c>
      <c r="AT788" s="377">
        <f>MAX(GeoH!AO797,GeoH!BW797)</f>
        <v>0</v>
      </c>
      <c r="AU788" s="377">
        <f>MAX(GeoH!AQ797,GeoH!BY797)</f>
        <v>0</v>
      </c>
      <c r="AV788" s="377">
        <f>MAX(GeoH!AR797,GeoH!BZ797)</f>
        <v>0</v>
      </c>
      <c r="AW788" s="377">
        <f>MAX(GeoH!AS797,GeoH!CA797)</f>
        <v>0</v>
      </c>
      <c r="AX788" s="377">
        <f>MAX(GeoH!AT797,GeoH!CB797)</f>
        <v>0</v>
      </c>
      <c r="AY788" s="377">
        <f>MAX(GeoH!AU797,GeoH!CC797)</f>
        <v>0</v>
      </c>
      <c r="AZ788" s="377">
        <f>MAX(GeoH!AV797,GeoH!CD797)</f>
        <v>0</v>
      </c>
      <c r="BA788" s="377">
        <f>MAX(GeoH!AW797,GeoH!CE797)</f>
        <v>0</v>
      </c>
      <c r="BB788" s="377">
        <f>MAX(GeoH!AX797,GeoH!CF797)</f>
        <v>0</v>
      </c>
      <c r="BC788" s="377">
        <f>MAX(GeoH!AY797,GeoH!CG797)</f>
        <v>0</v>
      </c>
      <c r="BD788" s="377">
        <f>MAX(GeoH!AZ797,GeoH!CH797)</f>
        <v>0</v>
      </c>
      <c r="BE788" s="377">
        <f>MAX(GeoH!BA797,GeoH!CI797)</f>
        <v>0</v>
      </c>
      <c r="BF788" s="377">
        <f>MAX(GeoH!BB797,GeoH!CJ797)</f>
        <v>0</v>
      </c>
      <c r="BG788" s="377">
        <f>MAX(COUNTIF(GeoH!BC797,"Oui"),COUNTIF(GeoH!CK797,"Oui"))</f>
        <v>0</v>
      </c>
      <c r="BH788" s="354"/>
      <c r="BI788" s="377">
        <f>Trachome!Q800</f>
        <v>0</v>
      </c>
      <c r="BJ788" s="377">
        <f>Trachome!AK800</f>
        <v>0</v>
      </c>
      <c r="BK788" s="377">
        <f>Trachome!AL800</f>
        <v>0</v>
      </c>
      <c r="BL788" s="377">
        <f>Trachome!AN800</f>
        <v>0</v>
      </c>
      <c r="BM788" s="377">
        <f>Trachome!AO800</f>
        <v>0</v>
      </c>
      <c r="BN788" s="377">
        <f>Trachome!AT800</f>
        <v>0</v>
      </c>
      <c r="BO788" s="377">
        <f>Trachome!AU800</f>
        <v>0</v>
      </c>
      <c r="BP788" s="377">
        <f>Trachome!AV800</f>
        <v>0</v>
      </c>
      <c r="BQ788" s="377">
        <f>Trachome!AW800</f>
        <v>0</v>
      </c>
      <c r="BR788" s="377">
        <f>COUNTIF(Trachome!AX800,"Oui")</f>
        <v>0</v>
      </c>
      <c r="BS788" s="354"/>
      <c r="BT788" s="377">
        <f t="shared" si="133"/>
        <v>0</v>
      </c>
      <c r="BU788" s="377">
        <f t="shared" si="134"/>
        <v>0</v>
      </c>
      <c r="BV788" s="377">
        <f t="shared" si="135"/>
        <v>0</v>
      </c>
      <c r="BW788" s="377">
        <f t="shared" si="136"/>
        <v>0</v>
      </c>
      <c r="BX788" s="377">
        <f t="shared" si="137"/>
        <v>0</v>
      </c>
      <c r="BY788" s="377">
        <f t="shared" si="140"/>
        <v>0</v>
      </c>
      <c r="BZ788" s="377">
        <f t="shared" si="141"/>
        <v>0</v>
      </c>
      <c r="CA788" s="377">
        <f t="shared" si="142"/>
        <v>0</v>
      </c>
      <c r="CB788" s="377">
        <f t="shared" si="138"/>
        <v>0</v>
      </c>
      <c r="CC788" s="377">
        <f t="shared" si="139"/>
        <v>0</v>
      </c>
    </row>
    <row r="789" spans="2:81" x14ac:dyDescent="0.25">
      <c r="B789" s="169">
        <f>'Données démographiques'!B797</f>
        <v>0</v>
      </c>
      <c r="C789" s="169">
        <f>'Données démographiques'!C797</f>
        <v>0</v>
      </c>
      <c r="D789" s="170">
        <f>'Données démographiques'!D797</f>
        <v>0</v>
      </c>
      <c r="E789" s="76"/>
      <c r="F789" s="170">
        <f>FL!M796</f>
        <v>0</v>
      </c>
      <c r="G789" s="170">
        <f>FL!AE796</f>
        <v>0</v>
      </c>
      <c r="H789" s="170">
        <f>FL!AF796</f>
        <v>0</v>
      </c>
      <c r="I789" s="170">
        <f>FL!AH796</f>
        <v>0</v>
      </c>
      <c r="J789" s="170">
        <f>FL!AI796</f>
        <v>0</v>
      </c>
      <c r="K789" s="170">
        <f>FL!AK796</f>
        <v>0</v>
      </c>
      <c r="L789" s="170">
        <f>FL!AM796</f>
        <v>0</v>
      </c>
      <c r="M789" s="170">
        <f>FL!AN796</f>
        <v>0</v>
      </c>
      <c r="N789" s="170">
        <f>FL!AO796</f>
        <v>0</v>
      </c>
      <c r="O789" s="170">
        <f>FL!AP796</f>
        <v>0</v>
      </c>
      <c r="P789" s="170">
        <f>FL!AQ796</f>
        <v>0</v>
      </c>
      <c r="Q789" s="170">
        <f>COUNTIF(FL!AR796,"Oui")</f>
        <v>0</v>
      </c>
      <c r="R789" s="76"/>
      <c r="S789" s="170">
        <f>Oncho!K796</f>
        <v>0</v>
      </c>
      <c r="T789" s="170">
        <f>MAX(Oncho!AB796,Oncho!BA796)</f>
        <v>0</v>
      </c>
      <c r="U789" s="170">
        <f>MAX(Oncho!AC796,Oncho!BB796)</f>
        <v>0</v>
      </c>
      <c r="V789" s="170">
        <f>MAX(Oncho!AE796,Oncho!BD796)</f>
        <v>0</v>
      </c>
      <c r="W789" s="170">
        <f>MAX(Oncho!AF796,Oncho!BE796)</f>
        <v>0</v>
      </c>
      <c r="X789" s="170">
        <f>MAX(Oncho!AG796,Oncho!BF796)</f>
        <v>0</v>
      </c>
      <c r="Y789" s="170">
        <f>MAX(Oncho!AH796,Oncho!BG796)</f>
        <v>0</v>
      </c>
      <c r="Z789" s="170">
        <f>MAX(Oncho!AI796,Oncho!BH796)</f>
        <v>0</v>
      </c>
      <c r="AA789" s="170">
        <f>MAX(Oncho!AJ796,Oncho!BI796)</f>
        <v>0</v>
      </c>
      <c r="AB789" s="170">
        <f>MAX(COUNTIF(Oncho!AK796,"Oui"),COUNTIF(Oncho!BJ796,"Oui"))</f>
        <v>0</v>
      </c>
      <c r="AC789" s="76"/>
      <c r="AD789" s="170">
        <f>SCH!P798</f>
        <v>0</v>
      </c>
      <c r="AE789" s="170">
        <f>SCH!AI798</f>
        <v>0</v>
      </c>
      <c r="AF789" s="170">
        <f>SCH!AJ798</f>
        <v>0</v>
      </c>
      <c r="AG789" s="170">
        <f>SCH!AN798</f>
        <v>0</v>
      </c>
      <c r="AH789" s="170">
        <f>SCH!AO798</f>
        <v>0</v>
      </c>
      <c r="AI789" s="170">
        <f>SCH!AT798</f>
        <v>0</v>
      </c>
      <c r="AJ789" s="170">
        <f>SCH!AU798</f>
        <v>0</v>
      </c>
      <c r="AK789" s="170">
        <f>SCH!AV798</f>
        <v>0</v>
      </c>
      <c r="AL789" s="170">
        <f>SCH!AW798</f>
        <v>0</v>
      </c>
      <c r="AM789" s="170">
        <f>COUNTIF(SCH!AX798,"Oui")</f>
        <v>0</v>
      </c>
      <c r="AN789" s="76"/>
      <c r="AO789" s="170">
        <f>GeoH!P798</f>
        <v>0</v>
      </c>
      <c r="AP789" s="170">
        <f>MAX(GeoH!AK798,GeoH!BS798)</f>
        <v>0</v>
      </c>
      <c r="AQ789" s="170">
        <f>MAX(GeoH!AL798,GeoH!BT798)</f>
        <v>0</v>
      </c>
      <c r="AR789" s="170">
        <f>MAX(GeoH!AM798,GeoH!BU798)</f>
        <v>0</v>
      </c>
      <c r="AS789" s="170">
        <f>MAX(GeoH!AN798,GeoH!BV798)</f>
        <v>0</v>
      </c>
      <c r="AT789" s="170">
        <f>MAX(GeoH!AO798,GeoH!BW798)</f>
        <v>0</v>
      </c>
      <c r="AU789" s="170">
        <f>MAX(GeoH!AQ798,GeoH!BY798)</f>
        <v>0</v>
      </c>
      <c r="AV789" s="170">
        <f>MAX(GeoH!AR798,GeoH!BZ798)</f>
        <v>0</v>
      </c>
      <c r="AW789" s="170">
        <f>MAX(GeoH!AS798,GeoH!CA798)</f>
        <v>0</v>
      </c>
      <c r="AX789" s="170">
        <f>MAX(GeoH!AT798,GeoH!CB798)</f>
        <v>0</v>
      </c>
      <c r="AY789" s="170">
        <f>MAX(GeoH!AU798,GeoH!CC798)</f>
        <v>0</v>
      </c>
      <c r="AZ789" s="170">
        <f>MAX(GeoH!AV798,GeoH!CD798)</f>
        <v>0</v>
      </c>
      <c r="BA789" s="170">
        <f>MAX(GeoH!AW798,GeoH!CE798)</f>
        <v>0</v>
      </c>
      <c r="BB789" s="170">
        <f>MAX(GeoH!AX798,GeoH!CF798)</f>
        <v>0</v>
      </c>
      <c r="BC789" s="170">
        <f>MAX(GeoH!AY798,GeoH!CG798)</f>
        <v>0</v>
      </c>
      <c r="BD789" s="170">
        <f>MAX(GeoH!AZ798,GeoH!CH798)</f>
        <v>0</v>
      </c>
      <c r="BE789" s="170">
        <f>MAX(GeoH!BA798,GeoH!CI798)</f>
        <v>0</v>
      </c>
      <c r="BF789" s="170">
        <f>MAX(GeoH!BB798,GeoH!CJ798)</f>
        <v>0</v>
      </c>
      <c r="BG789" s="170">
        <f>MAX(COUNTIF(GeoH!BC798,"Oui"),COUNTIF(GeoH!CK798,"Oui"))</f>
        <v>0</v>
      </c>
      <c r="BH789" s="76"/>
      <c r="BI789" s="170">
        <f>Trachome!Q801</f>
        <v>0</v>
      </c>
      <c r="BJ789" s="170">
        <f>Trachome!AK801</f>
        <v>0</v>
      </c>
      <c r="BK789" s="170">
        <f>Trachome!AL801</f>
        <v>0</v>
      </c>
      <c r="BL789" s="170">
        <f>Trachome!AN801</f>
        <v>0</v>
      </c>
      <c r="BM789" s="170">
        <f>Trachome!AO801</f>
        <v>0</v>
      </c>
      <c r="BN789" s="170">
        <f>Trachome!AT801</f>
        <v>0</v>
      </c>
      <c r="BO789" s="170">
        <f>Trachome!AU801</f>
        <v>0</v>
      </c>
      <c r="BP789" s="170">
        <f>Trachome!AV801</f>
        <v>0</v>
      </c>
      <c r="BQ789" s="170">
        <f>Trachome!AW801</f>
        <v>0</v>
      </c>
      <c r="BR789" s="170">
        <f>COUNTIF(Trachome!AX801,"Oui")</f>
        <v>0</v>
      </c>
      <c r="BS789" s="76"/>
      <c r="BT789" s="170">
        <f t="shared" si="133"/>
        <v>0</v>
      </c>
      <c r="BU789" s="170">
        <f t="shared" si="134"/>
        <v>0</v>
      </c>
      <c r="BV789" s="170">
        <f t="shared" si="135"/>
        <v>0</v>
      </c>
      <c r="BW789" s="170">
        <f t="shared" si="136"/>
        <v>0</v>
      </c>
      <c r="BX789" s="170">
        <f t="shared" si="137"/>
        <v>0</v>
      </c>
      <c r="BY789" s="170">
        <f t="shared" si="140"/>
        <v>0</v>
      </c>
      <c r="BZ789" s="170">
        <f t="shared" si="141"/>
        <v>0</v>
      </c>
      <c r="CA789" s="170">
        <f t="shared" si="142"/>
        <v>0</v>
      </c>
      <c r="CB789" s="170">
        <f t="shared" si="138"/>
        <v>0</v>
      </c>
      <c r="CC789" s="170">
        <f t="shared" si="139"/>
        <v>0</v>
      </c>
    </row>
    <row r="790" spans="2:81" x14ac:dyDescent="0.25">
      <c r="B790" s="376">
        <f>'Données démographiques'!B798</f>
        <v>0</v>
      </c>
      <c r="C790" s="376">
        <f>'Données démographiques'!C798</f>
        <v>0</v>
      </c>
      <c r="D790" s="377">
        <f>'Données démographiques'!D798</f>
        <v>0</v>
      </c>
      <c r="E790" s="354"/>
      <c r="F790" s="377">
        <f>FL!M797</f>
        <v>0</v>
      </c>
      <c r="G790" s="377">
        <f>FL!AE797</f>
        <v>0</v>
      </c>
      <c r="H790" s="377">
        <f>FL!AF797</f>
        <v>0</v>
      </c>
      <c r="I790" s="377">
        <f>FL!AH797</f>
        <v>0</v>
      </c>
      <c r="J790" s="377">
        <f>FL!AI797</f>
        <v>0</v>
      </c>
      <c r="K790" s="377">
        <f>FL!AK797</f>
        <v>0</v>
      </c>
      <c r="L790" s="377">
        <f>FL!AM797</f>
        <v>0</v>
      </c>
      <c r="M790" s="377">
        <f>FL!AN797</f>
        <v>0</v>
      </c>
      <c r="N790" s="377">
        <f>FL!AO797</f>
        <v>0</v>
      </c>
      <c r="O790" s="377">
        <f>FL!AP797</f>
        <v>0</v>
      </c>
      <c r="P790" s="377">
        <f>FL!AQ797</f>
        <v>0</v>
      </c>
      <c r="Q790" s="377">
        <f>COUNTIF(FL!AR797,"Oui")</f>
        <v>0</v>
      </c>
      <c r="R790" s="354"/>
      <c r="S790" s="377">
        <f>Oncho!K797</f>
        <v>0</v>
      </c>
      <c r="T790" s="377">
        <f>MAX(Oncho!AB797,Oncho!BA797)</f>
        <v>0</v>
      </c>
      <c r="U790" s="377">
        <f>MAX(Oncho!AC797,Oncho!BB797)</f>
        <v>0</v>
      </c>
      <c r="V790" s="377">
        <f>MAX(Oncho!AE797,Oncho!BD797)</f>
        <v>0</v>
      </c>
      <c r="W790" s="377">
        <f>MAX(Oncho!AF797,Oncho!BE797)</f>
        <v>0</v>
      </c>
      <c r="X790" s="377">
        <f>MAX(Oncho!AG797,Oncho!BF797)</f>
        <v>0</v>
      </c>
      <c r="Y790" s="377">
        <f>MAX(Oncho!AH797,Oncho!BG797)</f>
        <v>0</v>
      </c>
      <c r="Z790" s="377">
        <f>MAX(Oncho!AI797,Oncho!BH797)</f>
        <v>0</v>
      </c>
      <c r="AA790" s="377">
        <f>MAX(Oncho!AJ797,Oncho!BI797)</f>
        <v>0</v>
      </c>
      <c r="AB790" s="377">
        <f>MAX(COUNTIF(Oncho!AK797,"Oui"),COUNTIF(Oncho!BJ797,"Oui"))</f>
        <v>0</v>
      </c>
      <c r="AC790" s="354"/>
      <c r="AD790" s="377">
        <f>SCH!P799</f>
        <v>0</v>
      </c>
      <c r="AE790" s="377">
        <f>SCH!AI799</f>
        <v>0</v>
      </c>
      <c r="AF790" s="377">
        <f>SCH!AJ799</f>
        <v>0</v>
      </c>
      <c r="AG790" s="377">
        <f>SCH!AN799</f>
        <v>0</v>
      </c>
      <c r="AH790" s="377">
        <f>SCH!AO799</f>
        <v>0</v>
      </c>
      <c r="AI790" s="377">
        <f>SCH!AT799</f>
        <v>0</v>
      </c>
      <c r="AJ790" s="377">
        <f>SCH!AU799</f>
        <v>0</v>
      </c>
      <c r="AK790" s="377">
        <f>SCH!AV799</f>
        <v>0</v>
      </c>
      <c r="AL790" s="377">
        <f>SCH!AW799</f>
        <v>0</v>
      </c>
      <c r="AM790" s="377">
        <f>COUNTIF(SCH!AX799,"Oui")</f>
        <v>0</v>
      </c>
      <c r="AN790" s="354"/>
      <c r="AO790" s="377">
        <f>GeoH!P799</f>
        <v>0</v>
      </c>
      <c r="AP790" s="377">
        <f>MAX(GeoH!AK799,GeoH!BS799)</f>
        <v>0</v>
      </c>
      <c r="AQ790" s="377">
        <f>MAX(GeoH!AL799,GeoH!BT799)</f>
        <v>0</v>
      </c>
      <c r="AR790" s="377">
        <f>MAX(GeoH!AM799,GeoH!BU799)</f>
        <v>0</v>
      </c>
      <c r="AS790" s="377">
        <f>MAX(GeoH!AN799,GeoH!BV799)</f>
        <v>0</v>
      </c>
      <c r="AT790" s="377">
        <f>MAX(GeoH!AO799,GeoH!BW799)</f>
        <v>0</v>
      </c>
      <c r="AU790" s="377">
        <f>MAX(GeoH!AQ799,GeoH!BY799)</f>
        <v>0</v>
      </c>
      <c r="AV790" s="377">
        <f>MAX(GeoH!AR799,GeoH!BZ799)</f>
        <v>0</v>
      </c>
      <c r="AW790" s="377">
        <f>MAX(GeoH!AS799,GeoH!CA799)</f>
        <v>0</v>
      </c>
      <c r="AX790" s="377">
        <f>MAX(GeoH!AT799,GeoH!CB799)</f>
        <v>0</v>
      </c>
      <c r="AY790" s="377">
        <f>MAX(GeoH!AU799,GeoH!CC799)</f>
        <v>0</v>
      </c>
      <c r="AZ790" s="377">
        <f>MAX(GeoH!AV799,GeoH!CD799)</f>
        <v>0</v>
      </c>
      <c r="BA790" s="377">
        <f>MAX(GeoH!AW799,GeoH!CE799)</f>
        <v>0</v>
      </c>
      <c r="BB790" s="377">
        <f>MAX(GeoH!AX799,GeoH!CF799)</f>
        <v>0</v>
      </c>
      <c r="BC790" s="377">
        <f>MAX(GeoH!AY799,GeoH!CG799)</f>
        <v>0</v>
      </c>
      <c r="BD790" s="377">
        <f>MAX(GeoH!AZ799,GeoH!CH799)</f>
        <v>0</v>
      </c>
      <c r="BE790" s="377">
        <f>MAX(GeoH!BA799,GeoH!CI799)</f>
        <v>0</v>
      </c>
      <c r="BF790" s="377">
        <f>MAX(GeoH!BB799,GeoH!CJ799)</f>
        <v>0</v>
      </c>
      <c r="BG790" s="377">
        <f>MAX(COUNTIF(GeoH!BC799,"Oui"),COUNTIF(GeoH!CK799,"Oui"))</f>
        <v>0</v>
      </c>
      <c r="BH790" s="354"/>
      <c r="BI790" s="377">
        <f>Trachome!Q802</f>
        <v>0</v>
      </c>
      <c r="BJ790" s="377">
        <f>Trachome!AK802</f>
        <v>0</v>
      </c>
      <c r="BK790" s="377">
        <f>Trachome!AL802</f>
        <v>0</v>
      </c>
      <c r="BL790" s="377">
        <f>Trachome!AN802</f>
        <v>0</v>
      </c>
      <c r="BM790" s="377">
        <f>Trachome!AO802</f>
        <v>0</v>
      </c>
      <c r="BN790" s="377">
        <f>Trachome!AT802</f>
        <v>0</v>
      </c>
      <c r="BO790" s="377">
        <f>Trachome!AU802</f>
        <v>0</v>
      </c>
      <c r="BP790" s="377">
        <f>Trachome!AV802</f>
        <v>0</v>
      </c>
      <c r="BQ790" s="377">
        <f>Trachome!AW802</f>
        <v>0</v>
      </c>
      <c r="BR790" s="377">
        <f>COUNTIF(Trachome!AX802,"Oui")</f>
        <v>0</v>
      </c>
      <c r="BS790" s="354"/>
      <c r="BT790" s="377">
        <f t="shared" si="133"/>
        <v>0</v>
      </c>
      <c r="BU790" s="377">
        <f t="shared" si="134"/>
        <v>0</v>
      </c>
      <c r="BV790" s="377">
        <f t="shared" si="135"/>
        <v>0</v>
      </c>
      <c r="BW790" s="377">
        <f t="shared" si="136"/>
        <v>0</v>
      </c>
      <c r="BX790" s="377">
        <f t="shared" si="137"/>
        <v>0</v>
      </c>
      <c r="BY790" s="377">
        <f t="shared" si="140"/>
        <v>0</v>
      </c>
      <c r="BZ790" s="377">
        <f t="shared" si="141"/>
        <v>0</v>
      </c>
      <c r="CA790" s="377">
        <f t="shared" si="142"/>
        <v>0</v>
      </c>
      <c r="CB790" s="377">
        <f t="shared" si="138"/>
        <v>0</v>
      </c>
      <c r="CC790" s="377">
        <f t="shared" si="139"/>
        <v>0</v>
      </c>
    </row>
    <row r="791" spans="2:81" x14ac:dyDescent="0.25">
      <c r="B791" s="169">
        <f>'Données démographiques'!B799</f>
        <v>0</v>
      </c>
      <c r="C791" s="169">
        <f>'Données démographiques'!C799</f>
        <v>0</v>
      </c>
      <c r="D791" s="170">
        <f>'Données démographiques'!D799</f>
        <v>0</v>
      </c>
      <c r="E791" s="76"/>
      <c r="F791" s="170">
        <f>FL!M798</f>
        <v>0</v>
      </c>
      <c r="G791" s="170">
        <f>FL!AE798</f>
        <v>0</v>
      </c>
      <c r="H791" s="170">
        <f>FL!AF798</f>
        <v>0</v>
      </c>
      <c r="I791" s="170">
        <f>FL!AH798</f>
        <v>0</v>
      </c>
      <c r="J791" s="170">
        <f>FL!AI798</f>
        <v>0</v>
      </c>
      <c r="K791" s="170">
        <f>FL!AK798</f>
        <v>0</v>
      </c>
      <c r="L791" s="170">
        <f>FL!AM798</f>
        <v>0</v>
      </c>
      <c r="M791" s="170">
        <f>FL!AN798</f>
        <v>0</v>
      </c>
      <c r="N791" s="170">
        <f>FL!AO798</f>
        <v>0</v>
      </c>
      <c r="O791" s="170">
        <f>FL!AP798</f>
        <v>0</v>
      </c>
      <c r="P791" s="170">
        <f>FL!AQ798</f>
        <v>0</v>
      </c>
      <c r="Q791" s="170">
        <f>COUNTIF(FL!AR798,"Oui")</f>
        <v>0</v>
      </c>
      <c r="R791" s="76"/>
      <c r="S791" s="170">
        <f>Oncho!K798</f>
        <v>0</v>
      </c>
      <c r="T791" s="170">
        <f>MAX(Oncho!AB798,Oncho!BA798)</f>
        <v>0</v>
      </c>
      <c r="U791" s="170">
        <f>MAX(Oncho!AC798,Oncho!BB798)</f>
        <v>0</v>
      </c>
      <c r="V791" s="170">
        <f>MAX(Oncho!AE798,Oncho!BD798)</f>
        <v>0</v>
      </c>
      <c r="W791" s="170">
        <f>MAX(Oncho!AF798,Oncho!BE798)</f>
        <v>0</v>
      </c>
      <c r="X791" s="170">
        <f>MAX(Oncho!AG798,Oncho!BF798)</f>
        <v>0</v>
      </c>
      <c r="Y791" s="170">
        <f>MAX(Oncho!AH798,Oncho!BG798)</f>
        <v>0</v>
      </c>
      <c r="Z791" s="170">
        <f>MAX(Oncho!AI798,Oncho!BH798)</f>
        <v>0</v>
      </c>
      <c r="AA791" s="170">
        <f>MAX(Oncho!AJ798,Oncho!BI798)</f>
        <v>0</v>
      </c>
      <c r="AB791" s="170">
        <f>MAX(COUNTIF(Oncho!AK798,"Oui"),COUNTIF(Oncho!BJ798,"Oui"))</f>
        <v>0</v>
      </c>
      <c r="AC791" s="76"/>
      <c r="AD791" s="170">
        <f>SCH!P800</f>
        <v>0</v>
      </c>
      <c r="AE791" s="170">
        <f>SCH!AI800</f>
        <v>0</v>
      </c>
      <c r="AF791" s="170">
        <f>SCH!AJ800</f>
        <v>0</v>
      </c>
      <c r="AG791" s="170">
        <f>SCH!AN800</f>
        <v>0</v>
      </c>
      <c r="AH791" s="170">
        <f>SCH!AO800</f>
        <v>0</v>
      </c>
      <c r="AI791" s="170">
        <f>SCH!AT800</f>
        <v>0</v>
      </c>
      <c r="AJ791" s="170">
        <f>SCH!AU800</f>
        <v>0</v>
      </c>
      <c r="AK791" s="170">
        <f>SCH!AV800</f>
        <v>0</v>
      </c>
      <c r="AL791" s="170">
        <f>SCH!AW800</f>
        <v>0</v>
      </c>
      <c r="AM791" s="170">
        <f>COUNTIF(SCH!AX800,"Oui")</f>
        <v>0</v>
      </c>
      <c r="AN791" s="76"/>
      <c r="AO791" s="170">
        <f>GeoH!P800</f>
        <v>0</v>
      </c>
      <c r="AP791" s="170">
        <f>MAX(GeoH!AK800,GeoH!BS800)</f>
        <v>0</v>
      </c>
      <c r="AQ791" s="170">
        <f>MAX(GeoH!AL800,GeoH!BT800)</f>
        <v>0</v>
      </c>
      <c r="AR791" s="170">
        <f>MAX(GeoH!AM800,GeoH!BU800)</f>
        <v>0</v>
      </c>
      <c r="AS791" s="170">
        <f>MAX(GeoH!AN800,GeoH!BV800)</f>
        <v>0</v>
      </c>
      <c r="AT791" s="170">
        <f>MAX(GeoH!AO800,GeoH!BW800)</f>
        <v>0</v>
      </c>
      <c r="AU791" s="170">
        <f>MAX(GeoH!AQ800,GeoH!BY800)</f>
        <v>0</v>
      </c>
      <c r="AV791" s="170">
        <f>MAX(GeoH!AR800,GeoH!BZ800)</f>
        <v>0</v>
      </c>
      <c r="AW791" s="170">
        <f>MAX(GeoH!AS800,GeoH!CA800)</f>
        <v>0</v>
      </c>
      <c r="AX791" s="170">
        <f>MAX(GeoH!AT800,GeoH!CB800)</f>
        <v>0</v>
      </c>
      <c r="AY791" s="170">
        <f>MAX(GeoH!AU800,GeoH!CC800)</f>
        <v>0</v>
      </c>
      <c r="AZ791" s="170">
        <f>MAX(GeoH!AV800,GeoH!CD800)</f>
        <v>0</v>
      </c>
      <c r="BA791" s="170">
        <f>MAX(GeoH!AW800,GeoH!CE800)</f>
        <v>0</v>
      </c>
      <c r="BB791" s="170">
        <f>MAX(GeoH!AX800,GeoH!CF800)</f>
        <v>0</v>
      </c>
      <c r="BC791" s="170">
        <f>MAX(GeoH!AY800,GeoH!CG800)</f>
        <v>0</v>
      </c>
      <c r="BD791" s="170">
        <f>MAX(GeoH!AZ800,GeoH!CH800)</f>
        <v>0</v>
      </c>
      <c r="BE791" s="170">
        <f>MAX(GeoH!BA800,GeoH!CI800)</f>
        <v>0</v>
      </c>
      <c r="BF791" s="170">
        <f>MAX(GeoH!BB800,GeoH!CJ800)</f>
        <v>0</v>
      </c>
      <c r="BG791" s="170">
        <f>MAX(COUNTIF(GeoH!BC800,"Oui"),COUNTIF(GeoH!CK800,"Oui"))</f>
        <v>0</v>
      </c>
      <c r="BH791" s="76"/>
      <c r="BI791" s="170">
        <f>Trachome!Q803</f>
        <v>0</v>
      </c>
      <c r="BJ791" s="170">
        <f>Trachome!AK803</f>
        <v>0</v>
      </c>
      <c r="BK791" s="170">
        <f>Trachome!AL803</f>
        <v>0</v>
      </c>
      <c r="BL791" s="170">
        <f>Trachome!AN803</f>
        <v>0</v>
      </c>
      <c r="BM791" s="170">
        <f>Trachome!AO803</f>
        <v>0</v>
      </c>
      <c r="BN791" s="170">
        <f>Trachome!AT803</f>
        <v>0</v>
      </c>
      <c r="BO791" s="170">
        <f>Trachome!AU803</f>
        <v>0</v>
      </c>
      <c r="BP791" s="170">
        <f>Trachome!AV803</f>
        <v>0</v>
      </c>
      <c r="BQ791" s="170">
        <f>Trachome!AW803</f>
        <v>0</v>
      </c>
      <c r="BR791" s="170">
        <f>COUNTIF(Trachome!AX803,"Oui")</f>
        <v>0</v>
      </c>
      <c r="BS791" s="76"/>
      <c r="BT791" s="170">
        <f t="shared" si="133"/>
        <v>0</v>
      </c>
      <c r="BU791" s="170">
        <f t="shared" si="134"/>
        <v>0</v>
      </c>
      <c r="BV791" s="170">
        <f t="shared" si="135"/>
        <v>0</v>
      </c>
      <c r="BW791" s="170">
        <f t="shared" si="136"/>
        <v>0</v>
      </c>
      <c r="BX791" s="170">
        <f t="shared" si="137"/>
        <v>0</v>
      </c>
      <c r="BY791" s="170">
        <f t="shared" si="140"/>
        <v>0</v>
      </c>
      <c r="BZ791" s="170">
        <f t="shared" si="141"/>
        <v>0</v>
      </c>
      <c r="CA791" s="170">
        <f t="shared" si="142"/>
        <v>0</v>
      </c>
      <c r="CB791" s="170">
        <f t="shared" si="138"/>
        <v>0</v>
      </c>
      <c r="CC791" s="170">
        <f t="shared" si="139"/>
        <v>0</v>
      </c>
    </row>
    <row r="792" spans="2:81" x14ac:dyDescent="0.25">
      <c r="B792" s="376">
        <f>'Données démographiques'!B800</f>
        <v>0</v>
      </c>
      <c r="C792" s="376">
        <f>'Données démographiques'!C800</f>
        <v>0</v>
      </c>
      <c r="D792" s="377">
        <f>'Données démographiques'!D800</f>
        <v>0</v>
      </c>
      <c r="E792" s="354"/>
      <c r="F792" s="377">
        <f>FL!M799</f>
        <v>0</v>
      </c>
      <c r="G792" s="377">
        <f>FL!AE799</f>
        <v>0</v>
      </c>
      <c r="H792" s="377">
        <f>FL!AF799</f>
        <v>0</v>
      </c>
      <c r="I792" s="377">
        <f>FL!AH799</f>
        <v>0</v>
      </c>
      <c r="J792" s="377">
        <f>FL!AI799</f>
        <v>0</v>
      </c>
      <c r="K792" s="377">
        <f>FL!AK799</f>
        <v>0</v>
      </c>
      <c r="L792" s="377">
        <f>FL!AM799</f>
        <v>0</v>
      </c>
      <c r="M792" s="377">
        <f>FL!AN799</f>
        <v>0</v>
      </c>
      <c r="N792" s="377">
        <f>FL!AO799</f>
        <v>0</v>
      </c>
      <c r="O792" s="377">
        <f>FL!AP799</f>
        <v>0</v>
      </c>
      <c r="P792" s="377">
        <f>FL!AQ799</f>
        <v>0</v>
      </c>
      <c r="Q792" s="377">
        <f>COUNTIF(FL!AR799,"Oui")</f>
        <v>0</v>
      </c>
      <c r="R792" s="354"/>
      <c r="S792" s="377">
        <f>Oncho!K799</f>
        <v>0</v>
      </c>
      <c r="T792" s="377">
        <f>MAX(Oncho!AB799,Oncho!BA799)</f>
        <v>0</v>
      </c>
      <c r="U792" s="377">
        <f>MAX(Oncho!AC799,Oncho!BB799)</f>
        <v>0</v>
      </c>
      <c r="V792" s="377">
        <f>MAX(Oncho!AE799,Oncho!BD799)</f>
        <v>0</v>
      </c>
      <c r="W792" s="377">
        <f>MAX(Oncho!AF799,Oncho!BE799)</f>
        <v>0</v>
      </c>
      <c r="X792" s="377">
        <f>MAX(Oncho!AG799,Oncho!BF799)</f>
        <v>0</v>
      </c>
      <c r="Y792" s="377">
        <f>MAX(Oncho!AH799,Oncho!BG799)</f>
        <v>0</v>
      </c>
      <c r="Z792" s="377">
        <f>MAX(Oncho!AI799,Oncho!BH799)</f>
        <v>0</v>
      </c>
      <c r="AA792" s="377">
        <f>MAX(Oncho!AJ799,Oncho!BI799)</f>
        <v>0</v>
      </c>
      <c r="AB792" s="377">
        <f>MAX(COUNTIF(Oncho!AK799,"Oui"),COUNTIF(Oncho!BJ799,"Oui"))</f>
        <v>0</v>
      </c>
      <c r="AC792" s="354"/>
      <c r="AD792" s="377">
        <f>SCH!P801</f>
        <v>0</v>
      </c>
      <c r="AE792" s="377">
        <f>SCH!AI801</f>
        <v>0</v>
      </c>
      <c r="AF792" s="377">
        <f>SCH!AJ801</f>
        <v>0</v>
      </c>
      <c r="AG792" s="377">
        <f>SCH!AN801</f>
        <v>0</v>
      </c>
      <c r="AH792" s="377">
        <f>SCH!AO801</f>
        <v>0</v>
      </c>
      <c r="AI792" s="377">
        <f>SCH!AT801</f>
        <v>0</v>
      </c>
      <c r="AJ792" s="377">
        <f>SCH!AU801</f>
        <v>0</v>
      </c>
      <c r="AK792" s="377">
        <f>SCH!AV801</f>
        <v>0</v>
      </c>
      <c r="AL792" s="377">
        <f>SCH!AW801</f>
        <v>0</v>
      </c>
      <c r="AM792" s="377">
        <f>COUNTIF(SCH!AX801,"Oui")</f>
        <v>0</v>
      </c>
      <c r="AN792" s="354"/>
      <c r="AO792" s="377">
        <f>GeoH!P801</f>
        <v>0</v>
      </c>
      <c r="AP792" s="377">
        <f>MAX(GeoH!AK801,GeoH!BS801)</f>
        <v>0</v>
      </c>
      <c r="AQ792" s="377">
        <f>MAX(GeoH!AL801,GeoH!BT801)</f>
        <v>0</v>
      </c>
      <c r="AR792" s="377">
        <f>MAX(GeoH!AM801,GeoH!BU801)</f>
        <v>0</v>
      </c>
      <c r="AS792" s="377">
        <f>MAX(GeoH!AN801,GeoH!BV801)</f>
        <v>0</v>
      </c>
      <c r="AT792" s="377">
        <f>MAX(GeoH!AO801,GeoH!BW801)</f>
        <v>0</v>
      </c>
      <c r="AU792" s="377">
        <f>MAX(GeoH!AQ801,GeoH!BY801)</f>
        <v>0</v>
      </c>
      <c r="AV792" s="377">
        <f>MAX(GeoH!AR801,GeoH!BZ801)</f>
        <v>0</v>
      </c>
      <c r="AW792" s="377">
        <f>MAX(GeoH!AS801,GeoH!CA801)</f>
        <v>0</v>
      </c>
      <c r="AX792" s="377">
        <f>MAX(GeoH!AT801,GeoH!CB801)</f>
        <v>0</v>
      </c>
      <c r="AY792" s="377">
        <f>MAX(GeoH!AU801,GeoH!CC801)</f>
        <v>0</v>
      </c>
      <c r="AZ792" s="377">
        <f>MAX(GeoH!AV801,GeoH!CD801)</f>
        <v>0</v>
      </c>
      <c r="BA792" s="377">
        <f>MAX(GeoH!AW801,GeoH!CE801)</f>
        <v>0</v>
      </c>
      <c r="BB792" s="377">
        <f>MAX(GeoH!AX801,GeoH!CF801)</f>
        <v>0</v>
      </c>
      <c r="BC792" s="377">
        <f>MAX(GeoH!AY801,GeoH!CG801)</f>
        <v>0</v>
      </c>
      <c r="BD792" s="377">
        <f>MAX(GeoH!AZ801,GeoH!CH801)</f>
        <v>0</v>
      </c>
      <c r="BE792" s="377">
        <f>MAX(GeoH!BA801,GeoH!CI801)</f>
        <v>0</v>
      </c>
      <c r="BF792" s="377">
        <f>MAX(GeoH!BB801,GeoH!CJ801)</f>
        <v>0</v>
      </c>
      <c r="BG792" s="377">
        <f>MAX(COUNTIF(GeoH!BC801,"Oui"),COUNTIF(GeoH!CK801,"Oui"))</f>
        <v>0</v>
      </c>
      <c r="BH792" s="354"/>
      <c r="BI792" s="377">
        <f>Trachome!Q804</f>
        <v>0</v>
      </c>
      <c r="BJ792" s="377">
        <f>Trachome!AK804</f>
        <v>0</v>
      </c>
      <c r="BK792" s="377">
        <f>Trachome!AL804</f>
        <v>0</v>
      </c>
      <c r="BL792" s="377">
        <f>Trachome!AN804</f>
        <v>0</v>
      </c>
      <c r="BM792" s="377">
        <f>Trachome!AO804</f>
        <v>0</v>
      </c>
      <c r="BN792" s="377">
        <f>Trachome!AT804</f>
        <v>0</v>
      </c>
      <c r="BO792" s="377">
        <f>Trachome!AU804</f>
        <v>0</v>
      </c>
      <c r="BP792" s="377">
        <f>Trachome!AV804</f>
        <v>0</v>
      </c>
      <c r="BQ792" s="377">
        <f>Trachome!AW804</f>
        <v>0</v>
      </c>
      <c r="BR792" s="377">
        <f>COUNTIF(Trachome!AX804,"Oui")</f>
        <v>0</v>
      </c>
      <c r="BS792" s="354"/>
      <c r="BT792" s="377">
        <f t="shared" si="133"/>
        <v>0</v>
      </c>
      <c r="BU792" s="377">
        <f t="shared" si="134"/>
        <v>0</v>
      </c>
      <c r="BV792" s="377">
        <f t="shared" si="135"/>
        <v>0</v>
      </c>
      <c r="BW792" s="377">
        <f t="shared" si="136"/>
        <v>0</v>
      </c>
      <c r="BX792" s="377">
        <f t="shared" si="137"/>
        <v>0</v>
      </c>
      <c r="BY792" s="377">
        <f t="shared" si="140"/>
        <v>0</v>
      </c>
      <c r="BZ792" s="377">
        <f t="shared" si="141"/>
        <v>0</v>
      </c>
      <c r="CA792" s="377">
        <f t="shared" si="142"/>
        <v>0</v>
      </c>
      <c r="CB792" s="377">
        <f t="shared" si="138"/>
        <v>0</v>
      </c>
      <c r="CC792" s="377">
        <f t="shared" si="139"/>
        <v>0</v>
      </c>
    </row>
    <row r="793" spans="2:81" x14ac:dyDescent="0.25">
      <c r="B793" s="169">
        <f>'Données démographiques'!B801</f>
        <v>0</v>
      </c>
      <c r="C793" s="169">
        <f>'Données démographiques'!C801</f>
        <v>0</v>
      </c>
      <c r="D793" s="170">
        <f>'Données démographiques'!D801</f>
        <v>0</v>
      </c>
      <c r="E793" s="76"/>
      <c r="F793" s="170">
        <f>FL!M800</f>
        <v>0</v>
      </c>
      <c r="G793" s="170">
        <f>FL!AE800</f>
        <v>0</v>
      </c>
      <c r="H793" s="170">
        <f>FL!AF800</f>
        <v>0</v>
      </c>
      <c r="I793" s="170">
        <f>FL!AH800</f>
        <v>0</v>
      </c>
      <c r="J793" s="170">
        <f>FL!AI800</f>
        <v>0</v>
      </c>
      <c r="K793" s="170">
        <f>FL!AK800</f>
        <v>0</v>
      </c>
      <c r="L793" s="170">
        <f>FL!AM800</f>
        <v>0</v>
      </c>
      <c r="M793" s="170">
        <f>FL!AN800</f>
        <v>0</v>
      </c>
      <c r="N793" s="170">
        <f>FL!AO800</f>
        <v>0</v>
      </c>
      <c r="O793" s="170">
        <f>FL!AP800</f>
        <v>0</v>
      </c>
      <c r="P793" s="170">
        <f>FL!AQ800</f>
        <v>0</v>
      </c>
      <c r="Q793" s="170">
        <f>COUNTIF(FL!AR800,"Oui")</f>
        <v>0</v>
      </c>
      <c r="R793" s="76"/>
      <c r="S793" s="170">
        <f>Oncho!K800</f>
        <v>0</v>
      </c>
      <c r="T793" s="170">
        <f>MAX(Oncho!AB800,Oncho!BA800)</f>
        <v>0</v>
      </c>
      <c r="U793" s="170">
        <f>MAX(Oncho!AC800,Oncho!BB800)</f>
        <v>0</v>
      </c>
      <c r="V793" s="170">
        <f>MAX(Oncho!AE800,Oncho!BD800)</f>
        <v>0</v>
      </c>
      <c r="W793" s="170">
        <f>MAX(Oncho!AF800,Oncho!BE800)</f>
        <v>0</v>
      </c>
      <c r="X793" s="170">
        <f>MAX(Oncho!AG800,Oncho!BF800)</f>
        <v>0</v>
      </c>
      <c r="Y793" s="170">
        <f>MAX(Oncho!AH800,Oncho!BG800)</f>
        <v>0</v>
      </c>
      <c r="Z793" s="170">
        <f>MAX(Oncho!AI800,Oncho!BH800)</f>
        <v>0</v>
      </c>
      <c r="AA793" s="170">
        <f>MAX(Oncho!AJ800,Oncho!BI800)</f>
        <v>0</v>
      </c>
      <c r="AB793" s="170">
        <f>MAX(COUNTIF(Oncho!AK800,"Oui"),COUNTIF(Oncho!BJ800,"Oui"))</f>
        <v>0</v>
      </c>
      <c r="AC793" s="76"/>
      <c r="AD793" s="170">
        <f>SCH!P802</f>
        <v>0</v>
      </c>
      <c r="AE793" s="170">
        <f>SCH!AI802</f>
        <v>0</v>
      </c>
      <c r="AF793" s="170">
        <f>SCH!AJ802</f>
        <v>0</v>
      </c>
      <c r="AG793" s="170">
        <f>SCH!AN802</f>
        <v>0</v>
      </c>
      <c r="AH793" s="170">
        <f>SCH!AO802</f>
        <v>0</v>
      </c>
      <c r="AI793" s="170">
        <f>SCH!AT802</f>
        <v>0</v>
      </c>
      <c r="AJ793" s="170">
        <f>SCH!AU802</f>
        <v>0</v>
      </c>
      <c r="AK793" s="170">
        <f>SCH!AV802</f>
        <v>0</v>
      </c>
      <c r="AL793" s="170">
        <f>SCH!AW802</f>
        <v>0</v>
      </c>
      <c r="AM793" s="170">
        <f>COUNTIF(SCH!AX802,"Oui")</f>
        <v>0</v>
      </c>
      <c r="AN793" s="76"/>
      <c r="AO793" s="170">
        <f>GeoH!P802</f>
        <v>0</v>
      </c>
      <c r="AP793" s="170">
        <f>MAX(GeoH!AK802,GeoH!BS802)</f>
        <v>0</v>
      </c>
      <c r="AQ793" s="170">
        <f>MAX(GeoH!AL802,GeoH!BT802)</f>
        <v>0</v>
      </c>
      <c r="AR793" s="170">
        <f>MAX(GeoH!AM802,GeoH!BU802)</f>
        <v>0</v>
      </c>
      <c r="AS793" s="170">
        <f>MAX(GeoH!AN802,GeoH!BV802)</f>
        <v>0</v>
      </c>
      <c r="AT793" s="170">
        <f>MAX(GeoH!AO802,GeoH!BW802)</f>
        <v>0</v>
      </c>
      <c r="AU793" s="170">
        <f>MAX(GeoH!AQ802,GeoH!BY802)</f>
        <v>0</v>
      </c>
      <c r="AV793" s="170">
        <f>MAX(GeoH!AR802,GeoH!BZ802)</f>
        <v>0</v>
      </c>
      <c r="AW793" s="170">
        <f>MAX(GeoH!AS802,GeoH!CA802)</f>
        <v>0</v>
      </c>
      <c r="AX793" s="170">
        <f>MAX(GeoH!AT802,GeoH!CB802)</f>
        <v>0</v>
      </c>
      <c r="AY793" s="170">
        <f>MAX(GeoH!AU802,GeoH!CC802)</f>
        <v>0</v>
      </c>
      <c r="AZ793" s="170">
        <f>MAX(GeoH!AV802,GeoH!CD802)</f>
        <v>0</v>
      </c>
      <c r="BA793" s="170">
        <f>MAX(GeoH!AW802,GeoH!CE802)</f>
        <v>0</v>
      </c>
      <c r="BB793" s="170">
        <f>MAX(GeoH!AX802,GeoH!CF802)</f>
        <v>0</v>
      </c>
      <c r="BC793" s="170">
        <f>MAX(GeoH!AY802,GeoH!CG802)</f>
        <v>0</v>
      </c>
      <c r="BD793" s="170">
        <f>MAX(GeoH!AZ802,GeoH!CH802)</f>
        <v>0</v>
      </c>
      <c r="BE793" s="170">
        <f>MAX(GeoH!BA802,GeoH!CI802)</f>
        <v>0</v>
      </c>
      <c r="BF793" s="170">
        <f>MAX(GeoH!BB802,GeoH!CJ802)</f>
        <v>0</v>
      </c>
      <c r="BG793" s="170">
        <f>MAX(COUNTIF(GeoH!BC802,"Oui"),COUNTIF(GeoH!CK802,"Oui"))</f>
        <v>0</v>
      </c>
      <c r="BH793" s="76"/>
      <c r="BI793" s="170">
        <f>Trachome!Q805</f>
        <v>0</v>
      </c>
      <c r="BJ793" s="170">
        <f>Trachome!AK805</f>
        <v>0</v>
      </c>
      <c r="BK793" s="170">
        <f>Trachome!AL805</f>
        <v>0</v>
      </c>
      <c r="BL793" s="170">
        <f>Trachome!AN805</f>
        <v>0</v>
      </c>
      <c r="BM793" s="170">
        <f>Trachome!AO805</f>
        <v>0</v>
      </c>
      <c r="BN793" s="170">
        <f>Trachome!AT805</f>
        <v>0</v>
      </c>
      <c r="BO793" s="170">
        <f>Trachome!AU805</f>
        <v>0</v>
      </c>
      <c r="BP793" s="170">
        <f>Trachome!AV805</f>
        <v>0</v>
      </c>
      <c r="BQ793" s="170">
        <f>Trachome!AW805</f>
        <v>0</v>
      </c>
      <c r="BR793" s="170">
        <f>COUNTIF(Trachome!AX805,"Oui")</f>
        <v>0</v>
      </c>
      <c r="BS793" s="76"/>
      <c r="BT793" s="170">
        <f t="shared" si="133"/>
        <v>0</v>
      </c>
      <c r="BU793" s="170">
        <f t="shared" si="134"/>
        <v>0</v>
      </c>
      <c r="BV793" s="170">
        <f t="shared" si="135"/>
        <v>0</v>
      </c>
      <c r="BW793" s="170">
        <f t="shared" si="136"/>
        <v>0</v>
      </c>
      <c r="BX793" s="170">
        <f t="shared" si="137"/>
        <v>0</v>
      </c>
      <c r="BY793" s="170">
        <f t="shared" si="140"/>
        <v>0</v>
      </c>
      <c r="BZ793" s="170">
        <f t="shared" si="141"/>
        <v>0</v>
      </c>
      <c r="CA793" s="170">
        <f t="shared" si="142"/>
        <v>0</v>
      </c>
      <c r="CB793" s="170">
        <f t="shared" si="138"/>
        <v>0</v>
      </c>
      <c r="CC793" s="170">
        <f t="shared" si="139"/>
        <v>0</v>
      </c>
    </row>
    <row r="794" spans="2:81" x14ac:dyDescent="0.25">
      <c r="B794" s="376">
        <f>'Données démographiques'!B802</f>
        <v>0</v>
      </c>
      <c r="C794" s="376">
        <f>'Données démographiques'!C802</f>
        <v>0</v>
      </c>
      <c r="D794" s="377">
        <f>'Données démographiques'!D802</f>
        <v>0</v>
      </c>
      <c r="E794" s="354"/>
      <c r="F794" s="377">
        <f>FL!M801</f>
        <v>0</v>
      </c>
      <c r="G794" s="377">
        <f>FL!AE801</f>
        <v>0</v>
      </c>
      <c r="H794" s="377">
        <f>FL!AF801</f>
        <v>0</v>
      </c>
      <c r="I794" s="377">
        <f>FL!AH801</f>
        <v>0</v>
      </c>
      <c r="J794" s="377">
        <f>FL!AI801</f>
        <v>0</v>
      </c>
      <c r="K794" s="377">
        <f>FL!AK801</f>
        <v>0</v>
      </c>
      <c r="L794" s="377">
        <f>FL!AM801</f>
        <v>0</v>
      </c>
      <c r="M794" s="377">
        <f>FL!AN801</f>
        <v>0</v>
      </c>
      <c r="N794" s="377">
        <f>FL!AO801</f>
        <v>0</v>
      </c>
      <c r="O794" s="377">
        <f>FL!AP801</f>
        <v>0</v>
      </c>
      <c r="P794" s="377">
        <f>FL!AQ801</f>
        <v>0</v>
      </c>
      <c r="Q794" s="377">
        <f>COUNTIF(FL!AR801,"Oui")</f>
        <v>0</v>
      </c>
      <c r="R794" s="354"/>
      <c r="S794" s="377">
        <f>Oncho!K801</f>
        <v>0</v>
      </c>
      <c r="T794" s="377">
        <f>MAX(Oncho!AB801,Oncho!BA801)</f>
        <v>0</v>
      </c>
      <c r="U794" s="377">
        <f>MAX(Oncho!AC801,Oncho!BB801)</f>
        <v>0</v>
      </c>
      <c r="V794" s="377">
        <f>MAX(Oncho!AE801,Oncho!BD801)</f>
        <v>0</v>
      </c>
      <c r="W794" s="377">
        <f>MAX(Oncho!AF801,Oncho!BE801)</f>
        <v>0</v>
      </c>
      <c r="X794" s="377">
        <f>MAX(Oncho!AG801,Oncho!BF801)</f>
        <v>0</v>
      </c>
      <c r="Y794" s="377">
        <f>MAX(Oncho!AH801,Oncho!BG801)</f>
        <v>0</v>
      </c>
      <c r="Z794" s="377">
        <f>MAX(Oncho!AI801,Oncho!BH801)</f>
        <v>0</v>
      </c>
      <c r="AA794" s="377">
        <f>MAX(Oncho!AJ801,Oncho!BI801)</f>
        <v>0</v>
      </c>
      <c r="AB794" s="377">
        <f>MAX(COUNTIF(Oncho!AK801,"Oui"),COUNTIF(Oncho!BJ801,"Oui"))</f>
        <v>0</v>
      </c>
      <c r="AC794" s="354"/>
      <c r="AD794" s="377">
        <f>SCH!P803</f>
        <v>0</v>
      </c>
      <c r="AE794" s="377">
        <f>SCH!AI803</f>
        <v>0</v>
      </c>
      <c r="AF794" s="377">
        <f>SCH!AJ803</f>
        <v>0</v>
      </c>
      <c r="AG794" s="377">
        <f>SCH!AN803</f>
        <v>0</v>
      </c>
      <c r="AH794" s="377">
        <f>SCH!AO803</f>
        <v>0</v>
      </c>
      <c r="AI794" s="377">
        <f>SCH!AT803</f>
        <v>0</v>
      </c>
      <c r="AJ794" s="377">
        <f>SCH!AU803</f>
        <v>0</v>
      </c>
      <c r="AK794" s="377">
        <f>SCH!AV803</f>
        <v>0</v>
      </c>
      <c r="AL794" s="377">
        <f>SCH!AW803</f>
        <v>0</v>
      </c>
      <c r="AM794" s="377">
        <f>COUNTIF(SCH!AX803,"Oui")</f>
        <v>0</v>
      </c>
      <c r="AN794" s="354"/>
      <c r="AO794" s="377">
        <f>GeoH!P803</f>
        <v>0</v>
      </c>
      <c r="AP794" s="377">
        <f>MAX(GeoH!AK803,GeoH!BS803)</f>
        <v>0</v>
      </c>
      <c r="AQ794" s="377">
        <f>MAX(GeoH!AL803,GeoH!BT803)</f>
        <v>0</v>
      </c>
      <c r="AR794" s="377">
        <f>MAX(GeoH!AM803,GeoH!BU803)</f>
        <v>0</v>
      </c>
      <c r="AS794" s="377">
        <f>MAX(GeoH!AN803,GeoH!BV803)</f>
        <v>0</v>
      </c>
      <c r="AT794" s="377">
        <f>MAX(GeoH!AO803,GeoH!BW803)</f>
        <v>0</v>
      </c>
      <c r="AU794" s="377">
        <f>MAX(GeoH!AQ803,GeoH!BY803)</f>
        <v>0</v>
      </c>
      <c r="AV794" s="377">
        <f>MAX(GeoH!AR803,GeoH!BZ803)</f>
        <v>0</v>
      </c>
      <c r="AW794" s="377">
        <f>MAX(GeoH!AS803,GeoH!CA803)</f>
        <v>0</v>
      </c>
      <c r="AX794" s="377">
        <f>MAX(GeoH!AT803,GeoH!CB803)</f>
        <v>0</v>
      </c>
      <c r="AY794" s="377">
        <f>MAX(GeoH!AU803,GeoH!CC803)</f>
        <v>0</v>
      </c>
      <c r="AZ794" s="377">
        <f>MAX(GeoH!AV803,GeoH!CD803)</f>
        <v>0</v>
      </c>
      <c r="BA794" s="377">
        <f>MAX(GeoH!AW803,GeoH!CE803)</f>
        <v>0</v>
      </c>
      <c r="BB794" s="377">
        <f>MAX(GeoH!AX803,GeoH!CF803)</f>
        <v>0</v>
      </c>
      <c r="BC794" s="377">
        <f>MAX(GeoH!AY803,GeoH!CG803)</f>
        <v>0</v>
      </c>
      <c r="BD794" s="377">
        <f>MAX(GeoH!AZ803,GeoH!CH803)</f>
        <v>0</v>
      </c>
      <c r="BE794" s="377">
        <f>MAX(GeoH!BA803,GeoH!CI803)</f>
        <v>0</v>
      </c>
      <c r="BF794" s="377">
        <f>MAX(GeoH!BB803,GeoH!CJ803)</f>
        <v>0</v>
      </c>
      <c r="BG794" s="377">
        <f>MAX(COUNTIF(GeoH!BC803,"Oui"),COUNTIF(GeoH!CK803,"Oui"))</f>
        <v>0</v>
      </c>
      <c r="BH794" s="354"/>
      <c r="BI794" s="377">
        <f>Trachome!Q806</f>
        <v>0</v>
      </c>
      <c r="BJ794" s="377">
        <f>Trachome!AK806</f>
        <v>0</v>
      </c>
      <c r="BK794" s="377">
        <f>Trachome!AL806</f>
        <v>0</v>
      </c>
      <c r="BL794" s="377">
        <f>Trachome!AN806</f>
        <v>0</v>
      </c>
      <c r="BM794" s="377">
        <f>Trachome!AO806</f>
        <v>0</v>
      </c>
      <c r="BN794" s="377">
        <f>Trachome!AT806</f>
        <v>0</v>
      </c>
      <c r="BO794" s="377">
        <f>Trachome!AU806</f>
        <v>0</v>
      </c>
      <c r="BP794" s="377">
        <f>Trachome!AV806</f>
        <v>0</v>
      </c>
      <c r="BQ794" s="377">
        <f>Trachome!AW806</f>
        <v>0</v>
      </c>
      <c r="BR794" s="377">
        <f>COUNTIF(Trachome!AX806,"Oui")</f>
        <v>0</v>
      </c>
      <c r="BS794" s="354"/>
      <c r="BT794" s="377">
        <f t="shared" si="133"/>
        <v>0</v>
      </c>
      <c r="BU794" s="377">
        <f t="shared" si="134"/>
        <v>0</v>
      </c>
      <c r="BV794" s="377">
        <f t="shared" si="135"/>
        <v>0</v>
      </c>
      <c r="BW794" s="377">
        <f t="shared" si="136"/>
        <v>0</v>
      </c>
      <c r="BX794" s="377">
        <f t="shared" si="137"/>
        <v>0</v>
      </c>
      <c r="BY794" s="377">
        <f t="shared" si="140"/>
        <v>0</v>
      </c>
      <c r="BZ794" s="377">
        <f t="shared" si="141"/>
        <v>0</v>
      </c>
      <c r="CA794" s="377">
        <f t="shared" si="142"/>
        <v>0</v>
      </c>
      <c r="CB794" s="377">
        <f t="shared" si="138"/>
        <v>0</v>
      </c>
      <c r="CC794" s="377">
        <f t="shared" si="139"/>
        <v>0</v>
      </c>
    </row>
    <row r="795" spans="2:81" x14ac:dyDescent="0.25">
      <c r="B795" s="169">
        <f>'Données démographiques'!B803</f>
        <v>0</v>
      </c>
      <c r="C795" s="169">
        <f>'Données démographiques'!C803</f>
        <v>0</v>
      </c>
      <c r="D795" s="170">
        <f>'Données démographiques'!D803</f>
        <v>0</v>
      </c>
      <c r="E795" s="76"/>
      <c r="F795" s="170">
        <f>FL!M802</f>
        <v>0</v>
      </c>
      <c r="G795" s="170">
        <f>FL!AE802</f>
        <v>0</v>
      </c>
      <c r="H795" s="170">
        <f>FL!AF802</f>
        <v>0</v>
      </c>
      <c r="I795" s="170">
        <f>FL!AH802</f>
        <v>0</v>
      </c>
      <c r="J795" s="170">
        <f>FL!AI802</f>
        <v>0</v>
      </c>
      <c r="K795" s="170">
        <f>FL!AK802</f>
        <v>0</v>
      </c>
      <c r="L795" s="170">
        <f>FL!AM802</f>
        <v>0</v>
      </c>
      <c r="M795" s="170">
        <f>FL!AN802</f>
        <v>0</v>
      </c>
      <c r="N795" s="170">
        <f>FL!AO802</f>
        <v>0</v>
      </c>
      <c r="O795" s="170">
        <f>FL!AP802</f>
        <v>0</v>
      </c>
      <c r="P795" s="170">
        <f>FL!AQ802</f>
        <v>0</v>
      </c>
      <c r="Q795" s="170">
        <f>COUNTIF(FL!AR802,"Oui")</f>
        <v>0</v>
      </c>
      <c r="R795" s="76"/>
      <c r="S795" s="170">
        <f>Oncho!K802</f>
        <v>0</v>
      </c>
      <c r="T795" s="170">
        <f>MAX(Oncho!AB802,Oncho!BA802)</f>
        <v>0</v>
      </c>
      <c r="U795" s="170">
        <f>MAX(Oncho!AC802,Oncho!BB802)</f>
        <v>0</v>
      </c>
      <c r="V795" s="170">
        <f>MAX(Oncho!AE802,Oncho!BD802)</f>
        <v>0</v>
      </c>
      <c r="W795" s="170">
        <f>MAX(Oncho!AF802,Oncho!BE802)</f>
        <v>0</v>
      </c>
      <c r="X795" s="170">
        <f>MAX(Oncho!AG802,Oncho!BF802)</f>
        <v>0</v>
      </c>
      <c r="Y795" s="170">
        <f>MAX(Oncho!AH802,Oncho!BG802)</f>
        <v>0</v>
      </c>
      <c r="Z795" s="170">
        <f>MAX(Oncho!AI802,Oncho!BH802)</f>
        <v>0</v>
      </c>
      <c r="AA795" s="170">
        <f>MAX(Oncho!AJ802,Oncho!BI802)</f>
        <v>0</v>
      </c>
      <c r="AB795" s="170">
        <f>MAX(COUNTIF(Oncho!AK802,"Oui"),COUNTIF(Oncho!BJ802,"Oui"))</f>
        <v>0</v>
      </c>
      <c r="AC795" s="76"/>
      <c r="AD795" s="170">
        <f>SCH!P804</f>
        <v>0</v>
      </c>
      <c r="AE795" s="170">
        <f>SCH!AI804</f>
        <v>0</v>
      </c>
      <c r="AF795" s="170">
        <f>SCH!AJ804</f>
        <v>0</v>
      </c>
      <c r="AG795" s="170">
        <f>SCH!AN804</f>
        <v>0</v>
      </c>
      <c r="AH795" s="170">
        <f>SCH!AO804</f>
        <v>0</v>
      </c>
      <c r="AI795" s="170">
        <f>SCH!AT804</f>
        <v>0</v>
      </c>
      <c r="AJ795" s="170">
        <f>SCH!AU804</f>
        <v>0</v>
      </c>
      <c r="AK795" s="170">
        <f>SCH!AV804</f>
        <v>0</v>
      </c>
      <c r="AL795" s="170">
        <f>SCH!AW804</f>
        <v>0</v>
      </c>
      <c r="AM795" s="170">
        <f>COUNTIF(SCH!AX804,"Oui")</f>
        <v>0</v>
      </c>
      <c r="AN795" s="76"/>
      <c r="AO795" s="170">
        <f>GeoH!P804</f>
        <v>0</v>
      </c>
      <c r="AP795" s="170">
        <f>MAX(GeoH!AK804,GeoH!BS804)</f>
        <v>0</v>
      </c>
      <c r="AQ795" s="170">
        <f>MAX(GeoH!AL804,GeoH!BT804)</f>
        <v>0</v>
      </c>
      <c r="AR795" s="170">
        <f>MAX(GeoH!AM804,GeoH!BU804)</f>
        <v>0</v>
      </c>
      <c r="AS795" s="170">
        <f>MAX(GeoH!AN804,GeoH!BV804)</f>
        <v>0</v>
      </c>
      <c r="AT795" s="170">
        <f>MAX(GeoH!AO804,GeoH!BW804)</f>
        <v>0</v>
      </c>
      <c r="AU795" s="170">
        <f>MAX(GeoH!AQ804,GeoH!BY804)</f>
        <v>0</v>
      </c>
      <c r="AV795" s="170">
        <f>MAX(GeoH!AR804,GeoH!BZ804)</f>
        <v>0</v>
      </c>
      <c r="AW795" s="170">
        <f>MAX(GeoH!AS804,GeoH!CA804)</f>
        <v>0</v>
      </c>
      <c r="AX795" s="170">
        <f>MAX(GeoH!AT804,GeoH!CB804)</f>
        <v>0</v>
      </c>
      <c r="AY795" s="170">
        <f>MAX(GeoH!AU804,GeoH!CC804)</f>
        <v>0</v>
      </c>
      <c r="AZ795" s="170">
        <f>MAX(GeoH!AV804,GeoH!CD804)</f>
        <v>0</v>
      </c>
      <c r="BA795" s="170">
        <f>MAX(GeoH!AW804,GeoH!CE804)</f>
        <v>0</v>
      </c>
      <c r="BB795" s="170">
        <f>MAX(GeoH!AX804,GeoH!CF804)</f>
        <v>0</v>
      </c>
      <c r="BC795" s="170">
        <f>MAX(GeoH!AY804,GeoH!CG804)</f>
        <v>0</v>
      </c>
      <c r="BD795" s="170">
        <f>MAX(GeoH!AZ804,GeoH!CH804)</f>
        <v>0</v>
      </c>
      <c r="BE795" s="170">
        <f>MAX(GeoH!BA804,GeoH!CI804)</f>
        <v>0</v>
      </c>
      <c r="BF795" s="170">
        <f>MAX(GeoH!BB804,GeoH!CJ804)</f>
        <v>0</v>
      </c>
      <c r="BG795" s="170">
        <f>MAX(COUNTIF(GeoH!BC804,"Oui"),COUNTIF(GeoH!CK804,"Oui"))</f>
        <v>0</v>
      </c>
      <c r="BH795" s="76"/>
      <c r="BI795" s="170">
        <f>Trachome!Q807</f>
        <v>0</v>
      </c>
      <c r="BJ795" s="170">
        <f>Trachome!AK807</f>
        <v>0</v>
      </c>
      <c r="BK795" s="170">
        <f>Trachome!AL807</f>
        <v>0</v>
      </c>
      <c r="BL795" s="170">
        <f>Trachome!AN807</f>
        <v>0</v>
      </c>
      <c r="BM795" s="170">
        <f>Trachome!AO807</f>
        <v>0</v>
      </c>
      <c r="BN795" s="170">
        <f>Trachome!AT807</f>
        <v>0</v>
      </c>
      <c r="BO795" s="170">
        <f>Trachome!AU807</f>
        <v>0</v>
      </c>
      <c r="BP795" s="170">
        <f>Trachome!AV807</f>
        <v>0</v>
      </c>
      <c r="BQ795" s="170">
        <f>Trachome!AW807</f>
        <v>0</v>
      </c>
      <c r="BR795" s="170">
        <f>COUNTIF(Trachome!AX807,"Oui")</f>
        <v>0</v>
      </c>
      <c r="BS795" s="76"/>
      <c r="BT795" s="170">
        <f t="shared" si="133"/>
        <v>0</v>
      </c>
      <c r="BU795" s="170">
        <f t="shared" si="134"/>
        <v>0</v>
      </c>
      <c r="BV795" s="170">
        <f t="shared" si="135"/>
        <v>0</v>
      </c>
      <c r="BW795" s="170">
        <f t="shared" si="136"/>
        <v>0</v>
      </c>
      <c r="BX795" s="170">
        <f t="shared" si="137"/>
        <v>0</v>
      </c>
      <c r="BY795" s="170">
        <f t="shared" si="140"/>
        <v>0</v>
      </c>
      <c r="BZ795" s="170">
        <f t="shared" si="141"/>
        <v>0</v>
      </c>
      <c r="CA795" s="170">
        <f t="shared" si="142"/>
        <v>0</v>
      </c>
      <c r="CB795" s="170">
        <f t="shared" si="138"/>
        <v>0</v>
      </c>
      <c r="CC795" s="170">
        <f t="shared" si="139"/>
        <v>0</v>
      </c>
    </row>
    <row r="796" spans="2:81" x14ac:dyDescent="0.25">
      <c r="B796" s="376">
        <f>'Données démographiques'!B804</f>
        <v>0</v>
      </c>
      <c r="C796" s="376">
        <f>'Données démographiques'!C804</f>
        <v>0</v>
      </c>
      <c r="D796" s="377">
        <f>'Données démographiques'!D804</f>
        <v>0</v>
      </c>
      <c r="E796" s="354"/>
      <c r="F796" s="377">
        <f>FL!M803</f>
        <v>0</v>
      </c>
      <c r="G796" s="377">
        <f>FL!AE803</f>
        <v>0</v>
      </c>
      <c r="H796" s="377">
        <f>FL!AF803</f>
        <v>0</v>
      </c>
      <c r="I796" s="377">
        <f>FL!AH803</f>
        <v>0</v>
      </c>
      <c r="J796" s="377">
        <f>FL!AI803</f>
        <v>0</v>
      </c>
      <c r="K796" s="377">
        <f>FL!AK803</f>
        <v>0</v>
      </c>
      <c r="L796" s="377">
        <f>FL!AM803</f>
        <v>0</v>
      </c>
      <c r="M796" s="377">
        <f>FL!AN803</f>
        <v>0</v>
      </c>
      <c r="N796" s="377">
        <f>FL!AO803</f>
        <v>0</v>
      </c>
      <c r="O796" s="377">
        <f>FL!AP803</f>
        <v>0</v>
      </c>
      <c r="P796" s="377">
        <f>FL!AQ803</f>
        <v>0</v>
      </c>
      <c r="Q796" s="377">
        <f>COUNTIF(FL!AR803,"Oui")</f>
        <v>0</v>
      </c>
      <c r="R796" s="354"/>
      <c r="S796" s="377">
        <f>Oncho!K803</f>
        <v>0</v>
      </c>
      <c r="T796" s="377">
        <f>MAX(Oncho!AB803,Oncho!BA803)</f>
        <v>0</v>
      </c>
      <c r="U796" s="377">
        <f>MAX(Oncho!AC803,Oncho!BB803)</f>
        <v>0</v>
      </c>
      <c r="V796" s="377">
        <f>MAX(Oncho!AE803,Oncho!BD803)</f>
        <v>0</v>
      </c>
      <c r="W796" s="377">
        <f>MAX(Oncho!AF803,Oncho!BE803)</f>
        <v>0</v>
      </c>
      <c r="X796" s="377">
        <f>MAX(Oncho!AG803,Oncho!BF803)</f>
        <v>0</v>
      </c>
      <c r="Y796" s="377">
        <f>MAX(Oncho!AH803,Oncho!BG803)</f>
        <v>0</v>
      </c>
      <c r="Z796" s="377">
        <f>MAX(Oncho!AI803,Oncho!BH803)</f>
        <v>0</v>
      </c>
      <c r="AA796" s="377">
        <f>MAX(Oncho!AJ803,Oncho!BI803)</f>
        <v>0</v>
      </c>
      <c r="AB796" s="377">
        <f>MAX(COUNTIF(Oncho!AK803,"Oui"),COUNTIF(Oncho!BJ803,"Oui"))</f>
        <v>0</v>
      </c>
      <c r="AC796" s="354"/>
      <c r="AD796" s="377">
        <f>SCH!P805</f>
        <v>0</v>
      </c>
      <c r="AE796" s="377">
        <f>SCH!AI805</f>
        <v>0</v>
      </c>
      <c r="AF796" s="377">
        <f>SCH!AJ805</f>
        <v>0</v>
      </c>
      <c r="AG796" s="377">
        <f>SCH!AN805</f>
        <v>0</v>
      </c>
      <c r="AH796" s="377">
        <f>SCH!AO805</f>
        <v>0</v>
      </c>
      <c r="AI796" s="377">
        <f>SCH!AT805</f>
        <v>0</v>
      </c>
      <c r="AJ796" s="377">
        <f>SCH!AU805</f>
        <v>0</v>
      </c>
      <c r="AK796" s="377">
        <f>SCH!AV805</f>
        <v>0</v>
      </c>
      <c r="AL796" s="377">
        <f>SCH!AW805</f>
        <v>0</v>
      </c>
      <c r="AM796" s="377">
        <f>COUNTIF(SCH!AX805,"Oui")</f>
        <v>0</v>
      </c>
      <c r="AN796" s="354"/>
      <c r="AO796" s="377">
        <f>GeoH!P805</f>
        <v>0</v>
      </c>
      <c r="AP796" s="377">
        <f>MAX(GeoH!AK805,GeoH!BS805)</f>
        <v>0</v>
      </c>
      <c r="AQ796" s="377">
        <f>MAX(GeoH!AL805,GeoH!BT805)</f>
        <v>0</v>
      </c>
      <c r="AR796" s="377">
        <f>MAX(GeoH!AM805,GeoH!BU805)</f>
        <v>0</v>
      </c>
      <c r="AS796" s="377">
        <f>MAX(GeoH!AN805,GeoH!BV805)</f>
        <v>0</v>
      </c>
      <c r="AT796" s="377">
        <f>MAX(GeoH!AO805,GeoH!BW805)</f>
        <v>0</v>
      </c>
      <c r="AU796" s="377">
        <f>MAX(GeoH!AQ805,GeoH!BY805)</f>
        <v>0</v>
      </c>
      <c r="AV796" s="377">
        <f>MAX(GeoH!AR805,GeoH!BZ805)</f>
        <v>0</v>
      </c>
      <c r="AW796" s="377">
        <f>MAX(GeoH!AS805,GeoH!CA805)</f>
        <v>0</v>
      </c>
      <c r="AX796" s="377">
        <f>MAX(GeoH!AT805,GeoH!CB805)</f>
        <v>0</v>
      </c>
      <c r="AY796" s="377">
        <f>MAX(GeoH!AU805,GeoH!CC805)</f>
        <v>0</v>
      </c>
      <c r="AZ796" s="377">
        <f>MAX(GeoH!AV805,GeoH!CD805)</f>
        <v>0</v>
      </c>
      <c r="BA796" s="377">
        <f>MAX(GeoH!AW805,GeoH!CE805)</f>
        <v>0</v>
      </c>
      <c r="BB796" s="377">
        <f>MAX(GeoH!AX805,GeoH!CF805)</f>
        <v>0</v>
      </c>
      <c r="BC796" s="377">
        <f>MAX(GeoH!AY805,GeoH!CG805)</f>
        <v>0</v>
      </c>
      <c r="BD796" s="377">
        <f>MAX(GeoH!AZ805,GeoH!CH805)</f>
        <v>0</v>
      </c>
      <c r="BE796" s="377">
        <f>MAX(GeoH!BA805,GeoH!CI805)</f>
        <v>0</v>
      </c>
      <c r="BF796" s="377">
        <f>MAX(GeoH!BB805,GeoH!CJ805)</f>
        <v>0</v>
      </c>
      <c r="BG796" s="377">
        <f>MAX(COUNTIF(GeoH!BC805,"Oui"),COUNTIF(GeoH!CK805,"Oui"))</f>
        <v>0</v>
      </c>
      <c r="BH796" s="354"/>
      <c r="BI796" s="377">
        <f>Trachome!Q808</f>
        <v>0</v>
      </c>
      <c r="BJ796" s="377">
        <f>Trachome!AK808</f>
        <v>0</v>
      </c>
      <c r="BK796" s="377">
        <f>Trachome!AL808</f>
        <v>0</v>
      </c>
      <c r="BL796" s="377">
        <f>Trachome!AN808</f>
        <v>0</v>
      </c>
      <c r="BM796" s="377">
        <f>Trachome!AO808</f>
        <v>0</v>
      </c>
      <c r="BN796" s="377">
        <f>Trachome!AT808</f>
        <v>0</v>
      </c>
      <c r="BO796" s="377">
        <f>Trachome!AU808</f>
        <v>0</v>
      </c>
      <c r="BP796" s="377">
        <f>Trachome!AV808</f>
        <v>0</v>
      </c>
      <c r="BQ796" s="377">
        <f>Trachome!AW808</f>
        <v>0</v>
      </c>
      <c r="BR796" s="377">
        <f>COUNTIF(Trachome!AX808,"Oui")</f>
        <v>0</v>
      </c>
      <c r="BS796" s="354"/>
      <c r="BT796" s="377">
        <f t="shared" si="133"/>
        <v>0</v>
      </c>
      <c r="BU796" s="377">
        <f t="shared" si="134"/>
        <v>0</v>
      </c>
      <c r="BV796" s="377">
        <f t="shared" si="135"/>
        <v>0</v>
      </c>
      <c r="BW796" s="377">
        <f t="shared" si="136"/>
        <v>0</v>
      </c>
      <c r="BX796" s="377">
        <f t="shared" si="137"/>
        <v>0</v>
      </c>
      <c r="BY796" s="377">
        <f t="shared" si="140"/>
        <v>0</v>
      </c>
      <c r="BZ796" s="377">
        <f t="shared" si="141"/>
        <v>0</v>
      </c>
      <c r="CA796" s="377">
        <f t="shared" si="142"/>
        <v>0</v>
      </c>
      <c r="CB796" s="377">
        <f t="shared" si="138"/>
        <v>0</v>
      </c>
      <c r="CC796" s="377">
        <f t="shared" si="139"/>
        <v>0</v>
      </c>
    </row>
    <row r="797" spans="2:81" x14ac:dyDescent="0.25">
      <c r="B797" s="169">
        <f>'Données démographiques'!B805</f>
        <v>0</v>
      </c>
      <c r="C797" s="169">
        <f>'Données démographiques'!C805</f>
        <v>0</v>
      </c>
      <c r="D797" s="170">
        <f>'Données démographiques'!D805</f>
        <v>0</v>
      </c>
      <c r="E797" s="76"/>
      <c r="F797" s="170">
        <f>FL!M804</f>
        <v>0</v>
      </c>
      <c r="G797" s="170">
        <f>FL!AE804</f>
        <v>0</v>
      </c>
      <c r="H797" s="170">
        <f>FL!AF804</f>
        <v>0</v>
      </c>
      <c r="I797" s="170">
        <f>FL!AH804</f>
        <v>0</v>
      </c>
      <c r="J797" s="170">
        <f>FL!AI804</f>
        <v>0</v>
      </c>
      <c r="K797" s="170">
        <f>FL!AK804</f>
        <v>0</v>
      </c>
      <c r="L797" s="170">
        <f>FL!AM804</f>
        <v>0</v>
      </c>
      <c r="M797" s="170">
        <f>FL!AN804</f>
        <v>0</v>
      </c>
      <c r="N797" s="170">
        <f>FL!AO804</f>
        <v>0</v>
      </c>
      <c r="O797" s="170">
        <f>FL!AP804</f>
        <v>0</v>
      </c>
      <c r="P797" s="170">
        <f>FL!AQ804</f>
        <v>0</v>
      </c>
      <c r="Q797" s="170">
        <f>COUNTIF(FL!AR804,"Oui")</f>
        <v>0</v>
      </c>
      <c r="R797" s="76"/>
      <c r="S797" s="170">
        <f>Oncho!K804</f>
        <v>0</v>
      </c>
      <c r="T797" s="170">
        <f>MAX(Oncho!AB804,Oncho!BA804)</f>
        <v>0</v>
      </c>
      <c r="U797" s="170">
        <f>MAX(Oncho!AC804,Oncho!BB804)</f>
        <v>0</v>
      </c>
      <c r="V797" s="170">
        <f>MAX(Oncho!AE804,Oncho!BD804)</f>
        <v>0</v>
      </c>
      <c r="W797" s="170">
        <f>MAX(Oncho!AF804,Oncho!BE804)</f>
        <v>0</v>
      </c>
      <c r="X797" s="170">
        <f>MAX(Oncho!AG804,Oncho!BF804)</f>
        <v>0</v>
      </c>
      <c r="Y797" s="170">
        <f>MAX(Oncho!AH804,Oncho!BG804)</f>
        <v>0</v>
      </c>
      <c r="Z797" s="170">
        <f>MAX(Oncho!AI804,Oncho!BH804)</f>
        <v>0</v>
      </c>
      <c r="AA797" s="170">
        <f>MAX(Oncho!AJ804,Oncho!BI804)</f>
        <v>0</v>
      </c>
      <c r="AB797" s="170">
        <f>MAX(COUNTIF(Oncho!AK804,"Oui"),COUNTIF(Oncho!BJ804,"Oui"))</f>
        <v>0</v>
      </c>
      <c r="AC797" s="76"/>
      <c r="AD797" s="170">
        <f>SCH!P806</f>
        <v>0</v>
      </c>
      <c r="AE797" s="170">
        <f>SCH!AI806</f>
        <v>0</v>
      </c>
      <c r="AF797" s="170">
        <f>SCH!AJ806</f>
        <v>0</v>
      </c>
      <c r="AG797" s="170">
        <f>SCH!AN806</f>
        <v>0</v>
      </c>
      <c r="AH797" s="170">
        <f>SCH!AO806</f>
        <v>0</v>
      </c>
      <c r="AI797" s="170">
        <f>SCH!AT806</f>
        <v>0</v>
      </c>
      <c r="AJ797" s="170">
        <f>SCH!AU806</f>
        <v>0</v>
      </c>
      <c r="AK797" s="170">
        <f>SCH!AV806</f>
        <v>0</v>
      </c>
      <c r="AL797" s="170">
        <f>SCH!AW806</f>
        <v>0</v>
      </c>
      <c r="AM797" s="170">
        <f>COUNTIF(SCH!AX806,"Oui")</f>
        <v>0</v>
      </c>
      <c r="AN797" s="76"/>
      <c r="AO797" s="170">
        <f>GeoH!P806</f>
        <v>0</v>
      </c>
      <c r="AP797" s="170">
        <f>MAX(GeoH!AK806,GeoH!BS806)</f>
        <v>0</v>
      </c>
      <c r="AQ797" s="170">
        <f>MAX(GeoH!AL806,GeoH!BT806)</f>
        <v>0</v>
      </c>
      <c r="AR797" s="170">
        <f>MAX(GeoH!AM806,GeoH!BU806)</f>
        <v>0</v>
      </c>
      <c r="AS797" s="170">
        <f>MAX(GeoH!AN806,GeoH!BV806)</f>
        <v>0</v>
      </c>
      <c r="AT797" s="170">
        <f>MAX(GeoH!AO806,GeoH!BW806)</f>
        <v>0</v>
      </c>
      <c r="AU797" s="170">
        <f>MAX(GeoH!AQ806,GeoH!BY806)</f>
        <v>0</v>
      </c>
      <c r="AV797" s="170">
        <f>MAX(GeoH!AR806,GeoH!BZ806)</f>
        <v>0</v>
      </c>
      <c r="AW797" s="170">
        <f>MAX(GeoH!AS806,GeoH!CA806)</f>
        <v>0</v>
      </c>
      <c r="AX797" s="170">
        <f>MAX(GeoH!AT806,GeoH!CB806)</f>
        <v>0</v>
      </c>
      <c r="AY797" s="170">
        <f>MAX(GeoH!AU806,GeoH!CC806)</f>
        <v>0</v>
      </c>
      <c r="AZ797" s="170">
        <f>MAX(GeoH!AV806,GeoH!CD806)</f>
        <v>0</v>
      </c>
      <c r="BA797" s="170">
        <f>MAX(GeoH!AW806,GeoH!CE806)</f>
        <v>0</v>
      </c>
      <c r="BB797" s="170">
        <f>MAX(GeoH!AX806,GeoH!CF806)</f>
        <v>0</v>
      </c>
      <c r="BC797" s="170">
        <f>MAX(GeoH!AY806,GeoH!CG806)</f>
        <v>0</v>
      </c>
      <c r="BD797" s="170">
        <f>MAX(GeoH!AZ806,GeoH!CH806)</f>
        <v>0</v>
      </c>
      <c r="BE797" s="170">
        <f>MAX(GeoH!BA806,GeoH!CI806)</f>
        <v>0</v>
      </c>
      <c r="BF797" s="170">
        <f>MAX(GeoH!BB806,GeoH!CJ806)</f>
        <v>0</v>
      </c>
      <c r="BG797" s="170">
        <f>MAX(COUNTIF(GeoH!BC806,"Oui"),COUNTIF(GeoH!CK806,"Oui"))</f>
        <v>0</v>
      </c>
      <c r="BH797" s="76"/>
      <c r="BI797" s="170">
        <f>Trachome!Q809</f>
        <v>0</v>
      </c>
      <c r="BJ797" s="170">
        <f>Trachome!AK809</f>
        <v>0</v>
      </c>
      <c r="BK797" s="170">
        <f>Trachome!AL809</f>
        <v>0</v>
      </c>
      <c r="BL797" s="170">
        <f>Trachome!AN809</f>
        <v>0</v>
      </c>
      <c r="BM797" s="170">
        <f>Trachome!AO809</f>
        <v>0</v>
      </c>
      <c r="BN797" s="170">
        <f>Trachome!AT809</f>
        <v>0</v>
      </c>
      <c r="BO797" s="170">
        <f>Trachome!AU809</f>
        <v>0</v>
      </c>
      <c r="BP797" s="170">
        <f>Trachome!AV809</f>
        <v>0</v>
      </c>
      <c r="BQ797" s="170">
        <f>Trachome!AW809</f>
        <v>0</v>
      </c>
      <c r="BR797" s="170">
        <f>COUNTIF(Trachome!AX809,"Oui")</f>
        <v>0</v>
      </c>
      <c r="BS797" s="76"/>
      <c r="BT797" s="170">
        <f t="shared" si="133"/>
        <v>0</v>
      </c>
      <c r="BU797" s="170">
        <f t="shared" si="134"/>
        <v>0</v>
      </c>
      <c r="BV797" s="170">
        <f t="shared" si="135"/>
        <v>0</v>
      </c>
      <c r="BW797" s="170">
        <f t="shared" si="136"/>
        <v>0</v>
      </c>
      <c r="BX797" s="170">
        <f t="shared" si="137"/>
        <v>0</v>
      </c>
      <c r="BY797" s="170">
        <f t="shared" si="140"/>
        <v>0</v>
      </c>
      <c r="BZ797" s="170">
        <f t="shared" si="141"/>
        <v>0</v>
      </c>
      <c r="CA797" s="170">
        <f t="shared" si="142"/>
        <v>0</v>
      </c>
      <c r="CB797" s="170">
        <f t="shared" si="138"/>
        <v>0</v>
      </c>
      <c r="CC797" s="170">
        <f t="shared" si="139"/>
        <v>0</v>
      </c>
    </row>
    <row r="798" spans="2:81" x14ac:dyDescent="0.25">
      <c r="B798" s="376">
        <f>'Données démographiques'!B806</f>
        <v>0</v>
      </c>
      <c r="C798" s="376">
        <f>'Données démographiques'!C806</f>
        <v>0</v>
      </c>
      <c r="D798" s="377">
        <f>'Données démographiques'!D806</f>
        <v>0</v>
      </c>
      <c r="E798" s="354"/>
      <c r="F798" s="377">
        <f>FL!M805</f>
        <v>0</v>
      </c>
      <c r="G798" s="377">
        <f>FL!AE805</f>
        <v>0</v>
      </c>
      <c r="H798" s="377">
        <f>FL!AF805</f>
        <v>0</v>
      </c>
      <c r="I798" s="377">
        <f>FL!AH805</f>
        <v>0</v>
      </c>
      <c r="J798" s="377">
        <f>FL!AI805</f>
        <v>0</v>
      </c>
      <c r="K798" s="377">
        <f>FL!AK805</f>
        <v>0</v>
      </c>
      <c r="L798" s="377">
        <f>FL!AM805</f>
        <v>0</v>
      </c>
      <c r="M798" s="377">
        <f>FL!AN805</f>
        <v>0</v>
      </c>
      <c r="N798" s="377">
        <f>FL!AO805</f>
        <v>0</v>
      </c>
      <c r="O798" s="377">
        <f>FL!AP805</f>
        <v>0</v>
      </c>
      <c r="P798" s="377">
        <f>FL!AQ805</f>
        <v>0</v>
      </c>
      <c r="Q798" s="377">
        <f>COUNTIF(FL!AR805,"Oui")</f>
        <v>0</v>
      </c>
      <c r="R798" s="354"/>
      <c r="S798" s="377">
        <f>Oncho!K805</f>
        <v>0</v>
      </c>
      <c r="T798" s="377">
        <f>MAX(Oncho!AB805,Oncho!BA805)</f>
        <v>0</v>
      </c>
      <c r="U798" s="377">
        <f>MAX(Oncho!AC805,Oncho!BB805)</f>
        <v>0</v>
      </c>
      <c r="V798" s="377">
        <f>MAX(Oncho!AE805,Oncho!BD805)</f>
        <v>0</v>
      </c>
      <c r="W798" s="377">
        <f>MAX(Oncho!AF805,Oncho!BE805)</f>
        <v>0</v>
      </c>
      <c r="X798" s="377">
        <f>MAX(Oncho!AG805,Oncho!BF805)</f>
        <v>0</v>
      </c>
      <c r="Y798" s="377">
        <f>MAX(Oncho!AH805,Oncho!BG805)</f>
        <v>0</v>
      </c>
      <c r="Z798" s="377">
        <f>MAX(Oncho!AI805,Oncho!BH805)</f>
        <v>0</v>
      </c>
      <c r="AA798" s="377">
        <f>MAX(Oncho!AJ805,Oncho!BI805)</f>
        <v>0</v>
      </c>
      <c r="AB798" s="377">
        <f>MAX(COUNTIF(Oncho!AK805,"Oui"),COUNTIF(Oncho!BJ805,"Oui"))</f>
        <v>0</v>
      </c>
      <c r="AC798" s="354"/>
      <c r="AD798" s="377">
        <f>SCH!P807</f>
        <v>0</v>
      </c>
      <c r="AE798" s="377">
        <f>SCH!AI807</f>
        <v>0</v>
      </c>
      <c r="AF798" s="377">
        <f>SCH!AJ807</f>
        <v>0</v>
      </c>
      <c r="AG798" s="377">
        <f>SCH!AN807</f>
        <v>0</v>
      </c>
      <c r="AH798" s="377">
        <f>SCH!AO807</f>
        <v>0</v>
      </c>
      <c r="AI798" s="377">
        <f>SCH!AT807</f>
        <v>0</v>
      </c>
      <c r="AJ798" s="377">
        <f>SCH!AU807</f>
        <v>0</v>
      </c>
      <c r="AK798" s="377">
        <f>SCH!AV807</f>
        <v>0</v>
      </c>
      <c r="AL798" s="377">
        <f>SCH!AW807</f>
        <v>0</v>
      </c>
      <c r="AM798" s="377">
        <f>COUNTIF(SCH!AX807,"Oui")</f>
        <v>0</v>
      </c>
      <c r="AN798" s="354"/>
      <c r="AO798" s="377">
        <f>GeoH!P807</f>
        <v>0</v>
      </c>
      <c r="AP798" s="377">
        <f>MAX(GeoH!AK807,GeoH!BS807)</f>
        <v>0</v>
      </c>
      <c r="AQ798" s="377">
        <f>MAX(GeoH!AL807,GeoH!BT807)</f>
        <v>0</v>
      </c>
      <c r="AR798" s="377">
        <f>MAX(GeoH!AM807,GeoH!BU807)</f>
        <v>0</v>
      </c>
      <c r="AS798" s="377">
        <f>MAX(GeoH!AN807,GeoH!BV807)</f>
        <v>0</v>
      </c>
      <c r="AT798" s="377">
        <f>MAX(GeoH!AO807,GeoH!BW807)</f>
        <v>0</v>
      </c>
      <c r="AU798" s="377">
        <f>MAX(GeoH!AQ807,GeoH!BY807)</f>
        <v>0</v>
      </c>
      <c r="AV798" s="377">
        <f>MAX(GeoH!AR807,GeoH!BZ807)</f>
        <v>0</v>
      </c>
      <c r="AW798" s="377">
        <f>MAX(GeoH!AS807,GeoH!CA807)</f>
        <v>0</v>
      </c>
      <c r="AX798" s="377">
        <f>MAX(GeoH!AT807,GeoH!CB807)</f>
        <v>0</v>
      </c>
      <c r="AY798" s="377">
        <f>MAX(GeoH!AU807,GeoH!CC807)</f>
        <v>0</v>
      </c>
      <c r="AZ798" s="377">
        <f>MAX(GeoH!AV807,GeoH!CD807)</f>
        <v>0</v>
      </c>
      <c r="BA798" s="377">
        <f>MAX(GeoH!AW807,GeoH!CE807)</f>
        <v>0</v>
      </c>
      <c r="BB798" s="377">
        <f>MAX(GeoH!AX807,GeoH!CF807)</f>
        <v>0</v>
      </c>
      <c r="BC798" s="377">
        <f>MAX(GeoH!AY807,GeoH!CG807)</f>
        <v>0</v>
      </c>
      <c r="BD798" s="377">
        <f>MAX(GeoH!AZ807,GeoH!CH807)</f>
        <v>0</v>
      </c>
      <c r="BE798" s="377">
        <f>MAX(GeoH!BA807,GeoH!CI807)</f>
        <v>0</v>
      </c>
      <c r="BF798" s="377">
        <f>MAX(GeoH!BB807,GeoH!CJ807)</f>
        <v>0</v>
      </c>
      <c r="BG798" s="377">
        <f>MAX(COUNTIF(GeoH!BC807,"Oui"),COUNTIF(GeoH!CK807,"Oui"))</f>
        <v>0</v>
      </c>
      <c r="BH798" s="354"/>
      <c r="BI798" s="377">
        <f>Trachome!Q810</f>
        <v>0</v>
      </c>
      <c r="BJ798" s="377">
        <f>Trachome!AK810</f>
        <v>0</v>
      </c>
      <c r="BK798" s="377">
        <f>Trachome!AL810</f>
        <v>0</v>
      </c>
      <c r="BL798" s="377">
        <f>Trachome!AN810</f>
        <v>0</v>
      </c>
      <c r="BM798" s="377">
        <f>Trachome!AO810</f>
        <v>0</v>
      </c>
      <c r="BN798" s="377">
        <f>Trachome!AT810</f>
        <v>0</v>
      </c>
      <c r="BO798" s="377">
        <f>Trachome!AU810</f>
        <v>0</v>
      </c>
      <c r="BP798" s="377">
        <f>Trachome!AV810</f>
        <v>0</v>
      </c>
      <c r="BQ798" s="377">
        <f>Trachome!AW810</f>
        <v>0</v>
      </c>
      <c r="BR798" s="377">
        <f>COUNTIF(Trachome!AX810,"Oui")</f>
        <v>0</v>
      </c>
      <c r="BS798" s="354"/>
      <c r="BT798" s="377">
        <f t="shared" si="133"/>
        <v>0</v>
      </c>
      <c r="BU798" s="377">
        <f t="shared" si="134"/>
        <v>0</v>
      </c>
      <c r="BV798" s="377">
        <f t="shared" si="135"/>
        <v>0</v>
      </c>
      <c r="BW798" s="377">
        <f t="shared" si="136"/>
        <v>0</v>
      </c>
      <c r="BX798" s="377">
        <f t="shared" si="137"/>
        <v>0</v>
      </c>
      <c r="BY798" s="377">
        <f t="shared" si="140"/>
        <v>0</v>
      </c>
      <c r="BZ798" s="377">
        <f t="shared" si="141"/>
        <v>0</v>
      </c>
      <c r="CA798" s="377">
        <f t="shared" si="142"/>
        <v>0</v>
      </c>
      <c r="CB798" s="377">
        <f t="shared" si="138"/>
        <v>0</v>
      </c>
      <c r="CC798" s="377">
        <f t="shared" si="139"/>
        <v>0</v>
      </c>
    </row>
    <row r="799" spans="2:81" x14ac:dyDescent="0.25">
      <c r="B799" s="169">
        <f>'Données démographiques'!B807</f>
        <v>0</v>
      </c>
      <c r="C799" s="169">
        <f>'Données démographiques'!C807</f>
        <v>0</v>
      </c>
      <c r="D799" s="170">
        <f>'Données démographiques'!D807</f>
        <v>0</v>
      </c>
      <c r="E799" s="76"/>
      <c r="F799" s="170">
        <f>FL!M806</f>
        <v>0</v>
      </c>
      <c r="G799" s="170">
        <f>FL!AE806</f>
        <v>0</v>
      </c>
      <c r="H799" s="170">
        <f>FL!AF806</f>
        <v>0</v>
      </c>
      <c r="I799" s="170">
        <f>FL!AH806</f>
        <v>0</v>
      </c>
      <c r="J799" s="170">
        <f>FL!AI806</f>
        <v>0</v>
      </c>
      <c r="K799" s="170">
        <f>FL!AK806</f>
        <v>0</v>
      </c>
      <c r="L799" s="170">
        <f>FL!AM806</f>
        <v>0</v>
      </c>
      <c r="M799" s="170">
        <f>FL!AN806</f>
        <v>0</v>
      </c>
      <c r="N799" s="170">
        <f>FL!AO806</f>
        <v>0</v>
      </c>
      <c r="O799" s="170">
        <f>FL!AP806</f>
        <v>0</v>
      </c>
      <c r="P799" s="170">
        <f>FL!AQ806</f>
        <v>0</v>
      </c>
      <c r="Q799" s="170">
        <f>COUNTIF(FL!AR806,"Oui")</f>
        <v>0</v>
      </c>
      <c r="R799" s="76"/>
      <c r="S799" s="170">
        <f>Oncho!K806</f>
        <v>0</v>
      </c>
      <c r="T799" s="170">
        <f>MAX(Oncho!AB806,Oncho!BA806)</f>
        <v>0</v>
      </c>
      <c r="U799" s="170">
        <f>MAX(Oncho!AC806,Oncho!BB806)</f>
        <v>0</v>
      </c>
      <c r="V799" s="170">
        <f>MAX(Oncho!AE806,Oncho!BD806)</f>
        <v>0</v>
      </c>
      <c r="W799" s="170">
        <f>MAX(Oncho!AF806,Oncho!BE806)</f>
        <v>0</v>
      </c>
      <c r="X799" s="170">
        <f>MAX(Oncho!AG806,Oncho!BF806)</f>
        <v>0</v>
      </c>
      <c r="Y799" s="170">
        <f>MAX(Oncho!AH806,Oncho!BG806)</f>
        <v>0</v>
      </c>
      <c r="Z799" s="170">
        <f>MAX(Oncho!AI806,Oncho!BH806)</f>
        <v>0</v>
      </c>
      <c r="AA799" s="170">
        <f>MAX(Oncho!AJ806,Oncho!BI806)</f>
        <v>0</v>
      </c>
      <c r="AB799" s="170">
        <f>MAX(COUNTIF(Oncho!AK806,"Oui"),COUNTIF(Oncho!BJ806,"Oui"))</f>
        <v>0</v>
      </c>
      <c r="AC799" s="76"/>
      <c r="AD799" s="170">
        <f>SCH!P808</f>
        <v>0</v>
      </c>
      <c r="AE799" s="170">
        <f>SCH!AI808</f>
        <v>0</v>
      </c>
      <c r="AF799" s="170">
        <f>SCH!AJ808</f>
        <v>0</v>
      </c>
      <c r="AG799" s="170">
        <f>SCH!AN808</f>
        <v>0</v>
      </c>
      <c r="AH799" s="170">
        <f>SCH!AO808</f>
        <v>0</v>
      </c>
      <c r="AI799" s="170">
        <f>SCH!AT808</f>
        <v>0</v>
      </c>
      <c r="AJ799" s="170">
        <f>SCH!AU808</f>
        <v>0</v>
      </c>
      <c r="AK799" s="170">
        <f>SCH!AV808</f>
        <v>0</v>
      </c>
      <c r="AL799" s="170">
        <f>SCH!AW808</f>
        <v>0</v>
      </c>
      <c r="AM799" s="170">
        <f>COUNTIF(SCH!AX808,"Oui")</f>
        <v>0</v>
      </c>
      <c r="AN799" s="76"/>
      <c r="AO799" s="170">
        <f>GeoH!P808</f>
        <v>0</v>
      </c>
      <c r="AP799" s="170">
        <f>MAX(GeoH!AK808,GeoH!BS808)</f>
        <v>0</v>
      </c>
      <c r="AQ799" s="170">
        <f>MAX(GeoH!AL808,GeoH!BT808)</f>
        <v>0</v>
      </c>
      <c r="AR799" s="170">
        <f>MAX(GeoH!AM808,GeoH!BU808)</f>
        <v>0</v>
      </c>
      <c r="AS799" s="170">
        <f>MAX(GeoH!AN808,GeoH!BV808)</f>
        <v>0</v>
      </c>
      <c r="AT799" s="170">
        <f>MAX(GeoH!AO808,GeoH!BW808)</f>
        <v>0</v>
      </c>
      <c r="AU799" s="170">
        <f>MAX(GeoH!AQ808,GeoH!BY808)</f>
        <v>0</v>
      </c>
      <c r="AV799" s="170">
        <f>MAX(GeoH!AR808,GeoH!BZ808)</f>
        <v>0</v>
      </c>
      <c r="AW799" s="170">
        <f>MAX(GeoH!AS808,GeoH!CA808)</f>
        <v>0</v>
      </c>
      <c r="AX799" s="170">
        <f>MAX(GeoH!AT808,GeoH!CB808)</f>
        <v>0</v>
      </c>
      <c r="AY799" s="170">
        <f>MAX(GeoH!AU808,GeoH!CC808)</f>
        <v>0</v>
      </c>
      <c r="AZ799" s="170">
        <f>MAX(GeoH!AV808,GeoH!CD808)</f>
        <v>0</v>
      </c>
      <c r="BA799" s="170">
        <f>MAX(GeoH!AW808,GeoH!CE808)</f>
        <v>0</v>
      </c>
      <c r="BB799" s="170">
        <f>MAX(GeoH!AX808,GeoH!CF808)</f>
        <v>0</v>
      </c>
      <c r="BC799" s="170">
        <f>MAX(GeoH!AY808,GeoH!CG808)</f>
        <v>0</v>
      </c>
      <c r="BD799" s="170">
        <f>MAX(GeoH!AZ808,GeoH!CH808)</f>
        <v>0</v>
      </c>
      <c r="BE799" s="170">
        <f>MAX(GeoH!BA808,GeoH!CI808)</f>
        <v>0</v>
      </c>
      <c r="BF799" s="170">
        <f>MAX(GeoH!BB808,GeoH!CJ808)</f>
        <v>0</v>
      </c>
      <c r="BG799" s="170">
        <f>MAX(COUNTIF(GeoH!BC808,"Oui"),COUNTIF(GeoH!CK808,"Oui"))</f>
        <v>0</v>
      </c>
      <c r="BH799" s="76"/>
      <c r="BI799" s="170">
        <f>Trachome!Q811</f>
        <v>0</v>
      </c>
      <c r="BJ799" s="170">
        <f>Trachome!AK811</f>
        <v>0</v>
      </c>
      <c r="BK799" s="170">
        <f>Trachome!AL811</f>
        <v>0</v>
      </c>
      <c r="BL799" s="170">
        <f>Trachome!AN811</f>
        <v>0</v>
      </c>
      <c r="BM799" s="170">
        <f>Trachome!AO811</f>
        <v>0</v>
      </c>
      <c r="BN799" s="170">
        <f>Trachome!AT811</f>
        <v>0</v>
      </c>
      <c r="BO799" s="170">
        <f>Trachome!AU811</f>
        <v>0</v>
      </c>
      <c r="BP799" s="170">
        <f>Trachome!AV811</f>
        <v>0</v>
      </c>
      <c r="BQ799" s="170">
        <f>Trachome!AW811</f>
        <v>0</v>
      </c>
      <c r="BR799" s="170">
        <f>COUNTIF(Trachome!AX811,"Oui")</f>
        <v>0</v>
      </c>
      <c r="BS799" s="76"/>
      <c r="BT799" s="170">
        <f t="shared" si="133"/>
        <v>0</v>
      </c>
      <c r="BU799" s="170">
        <f t="shared" si="134"/>
        <v>0</v>
      </c>
      <c r="BV799" s="170">
        <f t="shared" si="135"/>
        <v>0</v>
      </c>
      <c r="BW799" s="170">
        <f t="shared" si="136"/>
        <v>0</v>
      </c>
      <c r="BX799" s="170">
        <f t="shared" si="137"/>
        <v>0</v>
      </c>
      <c r="BY799" s="170">
        <f t="shared" si="140"/>
        <v>0</v>
      </c>
      <c r="BZ799" s="170">
        <f t="shared" si="141"/>
        <v>0</v>
      </c>
      <c r="CA799" s="170">
        <f t="shared" si="142"/>
        <v>0</v>
      </c>
      <c r="CB799" s="170">
        <f t="shared" si="138"/>
        <v>0</v>
      </c>
      <c r="CC799" s="170">
        <f t="shared" si="139"/>
        <v>0</v>
      </c>
    </row>
    <row r="800" spans="2:81" x14ac:dyDescent="0.25">
      <c r="B800" s="376">
        <f>'Données démographiques'!B808</f>
        <v>0</v>
      </c>
      <c r="C800" s="376">
        <f>'Données démographiques'!C808</f>
        <v>0</v>
      </c>
      <c r="D800" s="377">
        <f>'Données démographiques'!D808</f>
        <v>0</v>
      </c>
      <c r="E800" s="354"/>
      <c r="F800" s="377">
        <f>FL!M807</f>
        <v>0</v>
      </c>
      <c r="G800" s="377">
        <f>FL!AE807</f>
        <v>0</v>
      </c>
      <c r="H800" s="377">
        <f>FL!AF807</f>
        <v>0</v>
      </c>
      <c r="I800" s="377">
        <f>FL!AH807</f>
        <v>0</v>
      </c>
      <c r="J800" s="377">
        <f>FL!AI807</f>
        <v>0</v>
      </c>
      <c r="K800" s="377">
        <f>FL!AK807</f>
        <v>0</v>
      </c>
      <c r="L800" s="377">
        <f>FL!AM807</f>
        <v>0</v>
      </c>
      <c r="M800" s="377">
        <f>FL!AN807</f>
        <v>0</v>
      </c>
      <c r="N800" s="377">
        <f>FL!AO807</f>
        <v>0</v>
      </c>
      <c r="O800" s="377">
        <f>FL!AP807</f>
        <v>0</v>
      </c>
      <c r="P800" s="377">
        <f>FL!AQ807</f>
        <v>0</v>
      </c>
      <c r="Q800" s="377">
        <f>COUNTIF(FL!AR807,"Oui")</f>
        <v>0</v>
      </c>
      <c r="R800" s="354"/>
      <c r="S800" s="377">
        <f>Oncho!K807</f>
        <v>0</v>
      </c>
      <c r="T800" s="377">
        <f>MAX(Oncho!AB807,Oncho!BA807)</f>
        <v>0</v>
      </c>
      <c r="U800" s="377">
        <f>MAX(Oncho!AC807,Oncho!BB807)</f>
        <v>0</v>
      </c>
      <c r="V800" s="377">
        <f>MAX(Oncho!AE807,Oncho!BD807)</f>
        <v>0</v>
      </c>
      <c r="W800" s="377">
        <f>MAX(Oncho!AF807,Oncho!BE807)</f>
        <v>0</v>
      </c>
      <c r="X800" s="377">
        <f>MAX(Oncho!AG807,Oncho!BF807)</f>
        <v>0</v>
      </c>
      <c r="Y800" s="377">
        <f>MAX(Oncho!AH807,Oncho!BG807)</f>
        <v>0</v>
      </c>
      <c r="Z800" s="377">
        <f>MAX(Oncho!AI807,Oncho!BH807)</f>
        <v>0</v>
      </c>
      <c r="AA800" s="377">
        <f>MAX(Oncho!AJ807,Oncho!BI807)</f>
        <v>0</v>
      </c>
      <c r="AB800" s="377">
        <f>MAX(COUNTIF(Oncho!AK807,"Oui"),COUNTIF(Oncho!BJ807,"Oui"))</f>
        <v>0</v>
      </c>
      <c r="AC800" s="354"/>
      <c r="AD800" s="377">
        <f>SCH!P809</f>
        <v>0</v>
      </c>
      <c r="AE800" s="377">
        <f>SCH!AI809</f>
        <v>0</v>
      </c>
      <c r="AF800" s="377">
        <f>SCH!AJ809</f>
        <v>0</v>
      </c>
      <c r="AG800" s="377">
        <f>SCH!AN809</f>
        <v>0</v>
      </c>
      <c r="AH800" s="377">
        <f>SCH!AO809</f>
        <v>0</v>
      </c>
      <c r="AI800" s="377">
        <f>SCH!AT809</f>
        <v>0</v>
      </c>
      <c r="AJ800" s="377">
        <f>SCH!AU809</f>
        <v>0</v>
      </c>
      <c r="AK800" s="377">
        <f>SCH!AV809</f>
        <v>0</v>
      </c>
      <c r="AL800" s="377">
        <f>SCH!AW809</f>
        <v>0</v>
      </c>
      <c r="AM800" s="377">
        <f>COUNTIF(SCH!AX809,"Oui")</f>
        <v>0</v>
      </c>
      <c r="AN800" s="354"/>
      <c r="AO800" s="377">
        <f>GeoH!P809</f>
        <v>0</v>
      </c>
      <c r="AP800" s="377">
        <f>MAX(GeoH!AK809,GeoH!BS809)</f>
        <v>0</v>
      </c>
      <c r="AQ800" s="377">
        <f>MAX(GeoH!AL809,GeoH!BT809)</f>
        <v>0</v>
      </c>
      <c r="AR800" s="377">
        <f>MAX(GeoH!AM809,GeoH!BU809)</f>
        <v>0</v>
      </c>
      <c r="AS800" s="377">
        <f>MAX(GeoH!AN809,GeoH!BV809)</f>
        <v>0</v>
      </c>
      <c r="AT800" s="377">
        <f>MAX(GeoH!AO809,GeoH!BW809)</f>
        <v>0</v>
      </c>
      <c r="AU800" s="377">
        <f>MAX(GeoH!AQ809,GeoH!BY809)</f>
        <v>0</v>
      </c>
      <c r="AV800" s="377">
        <f>MAX(GeoH!AR809,GeoH!BZ809)</f>
        <v>0</v>
      </c>
      <c r="AW800" s="377">
        <f>MAX(GeoH!AS809,GeoH!CA809)</f>
        <v>0</v>
      </c>
      <c r="AX800" s="377">
        <f>MAX(GeoH!AT809,GeoH!CB809)</f>
        <v>0</v>
      </c>
      <c r="AY800" s="377">
        <f>MAX(GeoH!AU809,GeoH!CC809)</f>
        <v>0</v>
      </c>
      <c r="AZ800" s="377">
        <f>MAX(GeoH!AV809,GeoH!CD809)</f>
        <v>0</v>
      </c>
      <c r="BA800" s="377">
        <f>MAX(GeoH!AW809,GeoH!CE809)</f>
        <v>0</v>
      </c>
      <c r="BB800" s="377">
        <f>MAX(GeoH!AX809,GeoH!CF809)</f>
        <v>0</v>
      </c>
      <c r="BC800" s="377">
        <f>MAX(GeoH!AY809,GeoH!CG809)</f>
        <v>0</v>
      </c>
      <c r="BD800" s="377">
        <f>MAX(GeoH!AZ809,GeoH!CH809)</f>
        <v>0</v>
      </c>
      <c r="BE800" s="377">
        <f>MAX(GeoH!BA809,GeoH!CI809)</f>
        <v>0</v>
      </c>
      <c r="BF800" s="377">
        <f>MAX(GeoH!BB809,GeoH!CJ809)</f>
        <v>0</v>
      </c>
      <c r="BG800" s="377">
        <f>MAX(COUNTIF(GeoH!BC809,"Oui"),COUNTIF(GeoH!CK809,"Oui"))</f>
        <v>0</v>
      </c>
      <c r="BH800" s="354"/>
      <c r="BI800" s="377">
        <f>Trachome!Q812</f>
        <v>0</v>
      </c>
      <c r="BJ800" s="377">
        <f>Trachome!AK812</f>
        <v>0</v>
      </c>
      <c r="BK800" s="377">
        <f>Trachome!AL812</f>
        <v>0</v>
      </c>
      <c r="BL800" s="377">
        <f>Trachome!AN812</f>
        <v>0</v>
      </c>
      <c r="BM800" s="377">
        <f>Trachome!AO812</f>
        <v>0</v>
      </c>
      <c r="BN800" s="377">
        <f>Trachome!AT812</f>
        <v>0</v>
      </c>
      <c r="BO800" s="377">
        <f>Trachome!AU812</f>
        <v>0</v>
      </c>
      <c r="BP800" s="377">
        <f>Trachome!AV812</f>
        <v>0</v>
      </c>
      <c r="BQ800" s="377">
        <f>Trachome!AW812</f>
        <v>0</v>
      </c>
      <c r="BR800" s="377">
        <f>COUNTIF(Trachome!AX812,"Oui")</f>
        <v>0</v>
      </c>
      <c r="BS800" s="354"/>
      <c r="BT800" s="377">
        <f t="shared" si="133"/>
        <v>0</v>
      </c>
      <c r="BU800" s="377">
        <f t="shared" si="134"/>
        <v>0</v>
      </c>
      <c r="BV800" s="377">
        <f t="shared" si="135"/>
        <v>0</v>
      </c>
      <c r="BW800" s="377">
        <f t="shared" si="136"/>
        <v>0</v>
      </c>
      <c r="BX800" s="377">
        <f t="shared" si="137"/>
        <v>0</v>
      </c>
      <c r="BY800" s="377">
        <f t="shared" si="140"/>
        <v>0</v>
      </c>
      <c r="BZ800" s="377">
        <f t="shared" si="141"/>
        <v>0</v>
      </c>
      <c r="CA800" s="377">
        <f t="shared" si="142"/>
        <v>0</v>
      </c>
      <c r="CB800" s="377">
        <f t="shared" si="138"/>
        <v>0</v>
      </c>
      <c r="CC800" s="377">
        <f t="shared" si="139"/>
        <v>0</v>
      </c>
    </row>
    <row r="801" spans="2:81" x14ac:dyDescent="0.25">
      <c r="B801" s="169">
        <f>'Données démographiques'!B809</f>
        <v>0</v>
      </c>
      <c r="C801" s="169">
        <f>'Données démographiques'!C809</f>
        <v>0</v>
      </c>
      <c r="D801" s="170">
        <f>'Données démographiques'!D809</f>
        <v>0</v>
      </c>
      <c r="E801" s="76"/>
      <c r="F801" s="170">
        <f>FL!M808</f>
        <v>0</v>
      </c>
      <c r="G801" s="170">
        <f>FL!AE808</f>
        <v>0</v>
      </c>
      <c r="H801" s="170">
        <f>FL!AF808</f>
        <v>0</v>
      </c>
      <c r="I801" s="170">
        <f>FL!AH808</f>
        <v>0</v>
      </c>
      <c r="J801" s="170">
        <f>FL!AI808</f>
        <v>0</v>
      </c>
      <c r="K801" s="170">
        <f>FL!AK808</f>
        <v>0</v>
      </c>
      <c r="L801" s="170">
        <f>FL!AM808</f>
        <v>0</v>
      </c>
      <c r="M801" s="170">
        <f>FL!AN808</f>
        <v>0</v>
      </c>
      <c r="N801" s="170">
        <f>FL!AO808</f>
        <v>0</v>
      </c>
      <c r="O801" s="170">
        <f>FL!AP808</f>
        <v>0</v>
      </c>
      <c r="P801" s="170">
        <f>FL!AQ808</f>
        <v>0</v>
      </c>
      <c r="Q801" s="170">
        <f>COUNTIF(FL!AR808,"Oui")</f>
        <v>0</v>
      </c>
      <c r="R801" s="76"/>
      <c r="S801" s="170">
        <f>Oncho!K808</f>
        <v>0</v>
      </c>
      <c r="T801" s="170">
        <f>MAX(Oncho!AB808,Oncho!BA808)</f>
        <v>0</v>
      </c>
      <c r="U801" s="170">
        <f>MAX(Oncho!AC808,Oncho!BB808)</f>
        <v>0</v>
      </c>
      <c r="V801" s="170">
        <f>MAX(Oncho!AE808,Oncho!BD808)</f>
        <v>0</v>
      </c>
      <c r="W801" s="170">
        <f>MAX(Oncho!AF808,Oncho!BE808)</f>
        <v>0</v>
      </c>
      <c r="X801" s="170">
        <f>MAX(Oncho!AG808,Oncho!BF808)</f>
        <v>0</v>
      </c>
      <c r="Y801" s="170">
        <f>MAX(Oncho!AH808,Oncho!BG808)</f>
        <v>0</v>
      </c>
      <c r="Z801" s="170">
        <f>MAX(Oncho!AI808,Oncho!BH808)</f>
        <v>0</v>
      </c>
      <c r="AA801" s="170">
        <f>MAX(Oncho!AJ808,Oncho!BI808)</f>
        <v>0</v>
      </c>
      <c r="AB801" s="170">
        <f>MAX(COUNTIF(Oncho!AK808,"Oui"),COUNTIF(Oncho!BJ808,"Oui"))</f>
        <v>0</v>
      </c>
      <c r="AC801" s="76"/>
      <c r="AD801" s="170">
        <f>SCH!P810</f>
        <v>0</v>
      </c>
      <c r="AE801" s="170">
        <f>SCH!AI810</f>
        <v>0</v>
      </c>
      <c r="AF801" s="170">
        <f>SCH!AJ810</f>
        <v>0</v>
      </c>
      <c r="AG801" s="170">
        <f>SCH!AN810</f>
        <v>0</v>
      </c>
      <c r="AH801" s="170">
        <f>SCH!AO810</f>
        <v>0</v>
      </c>
      <c r="AI801" s="170">
        <f>SCH!AT810</f>
        <v>0</v>
      </c>
      <c r="AJ801" s="170">
        <f>SCH!AU810</f>
        <v>0</v>
      </c>
      <c r="AK801" s="170">
        <f>SCH!AV810</f>
        <v>0</v>
      </c>
      <c r="AL801" s="170">
        <f>SCH!AW810</f>
        <v>0</v>
      </c>
      <c r="AM801" s="170">
        <f>COUNTIF(SCH!AX810,"Oui")</f>
        <v>0</v>
      </c>
      <c r="AN801" s="76"/>
      <c r="AO801" s="170">
        <f>GeoH!P810</f>
        <v>0</v>
      </c>
      <c r="AP801" s="170">
        <f>MAX(GeoH!AK810,GeoH!BS810)</f>
        <v>0</v>
      </c>
      <c r="AQ801" s="170">
        <f>MAX(GeoH!AL810,GeoH!BT810)</f>
        <v>0</v>
      </c>
      <c r="AR801" s="170">
        <f>MAX(GeoH!AM810,GeoH!BU810)</f>
        <v>0</v>
      </c>
      <c r="AS801" s="170">
        <f>MAX(GeoH!AN810,GeoH!BV810)</f>
        <v>0</v>
      </c>
      <c r="AT801" s="170">
        <f>MAX(GeoH!AO810,GeoH!BW810)</f>
        <v>0</v>
      </c>
      <c r="AU801" s="170">
        <f>MAX(GeoH!AQ810,GeoH!BY810)</f>
        <v>0</v>
      </c>
      <c r="AV801" s="170">
        <f>MAX(GeoH!AR810,GeoH!BZ810)</f>
        <v>0</v>
      </c>
      <c r="AW801" s="170">
        <f>MAX(GeoH!AS810,GeoH!CA810)</f>
        <v>0</v>
      </c>
      <c r="AX801" s="170">
        <f>MAX(GeoH!AT810,GeoH!CB810)</f>
        <v>0</v>
      </c>
      <c r="AY801" s="170">
        <f>MAX(GeoH!AU810,GeoH!CC810)</f>
        <v>0</v>
      </c>
      <c r="AZ801" s="170">
        <f>MAX(GeoH!AV810,GeoH!CD810)</f>
        <v>0</v>
      </c>
      <c r="BA801" s="170">
        <f>MAX(GeoH!AW810,GeoH!CE810)</f>
        <v>0</v>
      </c>
      <c r="BB801" s="170">
        <f>MAX(GeoH!AX810,GeoH!CF810)</f>
        <v>0</v>
      </c>
      <c r="BC801" s="170">
        <f>MAX(GeoH!AY810,GeoH!CG810)</f>
        <v>0</v>
      </c>
      <c r="BD801" s="170">
        <f>MAX(GeoH!AZ810,GeoH!CH810)</f>
        <v>0</v>
      </c>
      <c r="BE801" s="170">
        <f>MAX(GeoH!BA810,GeoH!CI810)</f>
        <v>0</v>
      </c>
      <c r="BF801" s="170">
        <f>MAX(GeoH!BB810,GeoH!CJ810)</f>
        <v>0</v>
      </c>
      <c r="BG801" s="170">
        <f>MAX(COUNTIF(GeoH!BC810,"Oui"),COUNTIF(GeoH!CK810,"Oui"))</f>
        <v>0</v>
      </c>
      <c r="BH801" s="76"/>
      <c r="BI801" s="170">
        <f>Trachome!Q813</f>
        <v>0</v>
      </c>
      <c r="BJ801" s="170">
        <f>Trachome!AK813</f>
        <v>0</v>
      </c>
      <c r="BK801" s="170">
        <f>Trachome!AL813</f>
        <v>0</v>
      </c>
      <c r="BL801" s="170">
        <f>Trachome!AN813</f>
        <v>0</v>
      </c>
      <c r="BM801" s="170">
        <f>Trachome!AO813</f>
        <v>0</v>
      </c>
      <c r="BN801" s="170">
        <f>Trachome!AT813</f>
        <v>0</v>
      </c>
      <c r="BO801" s="170">
        <f>Trachome!AU813</f>
        <v>0</v>
      </c>
      <c r="BP801" s="170">
        <f>Trachome!AV813</f>
        <v>0</v>
      </c>
      <c r="BQ801" s="170">
        <f>Trachome!AW813</f>
        <v>0</v>
      </c>
      <c r="BR801" s="170">
        <f>COUNTIF(Trachome!AX813,"Oui")</f>
        <v>0</v>
      </c>
      <c r="BS801" s="76"/>
      <c r="BT801" s="170">
        <f t="shared" si="133"/>
        <v>0</v>
      </c>
      <c r="BU801" s="170">
        <f t="shared" si="134"/>
        <v>0</v>
      </c>
      <c r="BV801" s="170">
        <f t="shared" si="135"/>
        <v>0</v>
      </c>
      <c r="BW801" s="170">
        <f t="shared" si="136"/>
        <v>0</v>
      </c>
      <c r="BX801" s="170">
        <f t="shared" si="137"/>
        <v>0</v>
      </c>
      <c r="BY801" s="170">
        <f t="shared" si="140"/>
        <v>0</v>
      </c>
      <c r="BZ801" s="170">
        <f t="shared" si="141"/>
        <v>0</v>
      </c>
      <c r="CA801" s="170">
        <f t="shared" si="142"/>
        <v>0</v>
      </c>
      <c r="CB801" s="170">
        <f t="shared" si="138"/>
        <v>0</v>
      </c>
      <c r="CC801" s="170">
        <f t="shared" si="139"/>
        <v>0</v>
      </c>
    </row>
    <row r="802" spans="2:81" x14ac:dyDescent="0.25">
      <c r="B802" s="376">
        <f>'Données démographiques'!B810</f>
        <v>0</v>
      </c>
      <c r="C802" s="376">
        <f>'Données démographiques'!C810</f>
        <v>0</v>
      </c>
      <c r="D802" s="377">
        <f>'Données démographiques'!D810</f>
        <v>0</v>
      </c>
      <c r="E802" s="354"/>
      <c r="F802" s="377">
        <f>FL!M809</f>
        <v>0</v>
      </c>
      <c r="G802" s="377">
        <f>FL!AE809</f>
        <v>0</v>
      </c>
      <c r="H802" s="377">
        <f>FL!AF809</f>
        <v>0</v>
      </c>
      <c r="I802" s="377">
        <f>FL!AH809</f>
        <v>0</v>
      </c>
      <c r="J802" s="377">
        <f>FL!AI809</f>
        <v>0</v>
      </c>
      <c r="K802" s="377">
        <f>FL!AK809</f>
        <v>0</v>
      </c>
      <c r="L802" s="377">
        <f>FL!AM809</f>
        <v>0</v>
      </c>
      <c r="M802" s="377">
        <f>FL!AN809</f>
        <v>0</v>
      </c>
      <c r="N802" s="377">
        <f>FL!AO809</f>
        <v>0</v>
      </c>
      <c r="O802" s="377">
        <f>FL!AP809</f>
        <v>0</v>
      </c>
      <c r="P802" s="377">
        <f>FL!AQ809</f>
        <v>0</v>
      </c>
      <c r="Q802" s="377">
        <f>COUNTIF(FL!AR809,"Oui")</f>
        <v>0</v>
      </c>
      <c r="R802" s="354"/>
      <c r="S802" s="377">
        <f>Oncho!K809</f>
        <v>0</v>
      </c>
      <c r="T802" s="377">
        <f>MAX(Oncho!AB809,Oncho!BA809)</f>
        <v>0</v>
      </c>
      <c r="U802" s="377">
        <f>MAX(Oncho!AC809,Oncho!BB809)</f>
        <v>0</v>
      </c>
      <c r="V802" s="377">
        <f>MAX(Oncho!AE809,Oncho!BD809)</f>
        <v>0</v>
      </c>
      <c r="W802" s="377">
        <f>MAX(Oncho!AF809,Oncho!BE809)</f>
        <v>0</v>
      </c>
      <c r="X802" s="377">
        <f>MAX(Oncho!AG809,Oncho!BF809)</f>
        <v>0</v>
      </c>
      <c r="Y802" s="377">
        <f>MAX(Oncho!AH809,Oncho!BG809)</f>
        <v>0</v>
      </c>
      <c r="Z802" s="377">
        <f>MAX(Oncho!AI809,Oncho!BH809)</f>
        <v>0</v>
      </c>
      <c r="AA802" s="377">
        <f>MAX(Oncho!AJ809,Oncho!BI809)</f>
        <v>0</v>
      </c>
      <c r="AB802" s="377">
        <f>MAX(COUNTIF(Oncho!AK809,"Oui"),COUNTIF(Oncho!BJ809,"Oui"))</f>
        <v>0</v>
      </c>
      <c r="AC802" s="354"/>
      <c r="AD802" s="377">
        <f>SCH!P811</f>
        <v>0</v>
      </c>
      <c r="AE802" s="377">
        <f>SCH!AI811</f>
        <v>0</v>
      </c>
      <c r="AF802" s="377">
        <f>SCH!AJ811</f>
        <v>0</v>
      </c>
      <c r="AG802" s="377">
        <f>SCH!AN811</f>
        <v>0</v>
      </c>
      <c r="AH802" s="377">
        <f>SCH!AO811</f>
        <v>0</v>
      </c>
      <c r="AI802" s="377">
        <f>SCH!AT811</f>
        <v>0</v>
      </c>
      <c r="AJ802" s="377">
        <f>SCH!AU811</f>
        <v>0</v>
      </c>
      <c r="AK802" s="377">
        <f>SCH!AV811</f>
        <v>0</v>
      </c>
      <c r="AL802" s="377">
        <f>SCH!AW811</f>
        <v>0</v>
      </c>
      <c r="AM802" s="377">
        <f>COUNTIF(SCH!AX811,"Oui")</f>
        <v>0</v>
      </c>
      <c r="AN802" s="354"/>
      <c r="AO802" s="377">
        <f>GeoH!P811</f>
        <v>0</v>
      </c>
      <c r="AP802" s="377">
        <f>MAX(GeoH!AK811,GeoH!BS811)</f>
        <v>0</v>
      </c>
      <c r="AQ802" s="377">
        <f>MAX(GeoH!AL811,GeoH!BT811)</f>
        <v>0</v>
      </c>
      <c r="AR802" s="377">
        <f>MAX(GeoH!AM811,GeoH!BU811)</f>
        <v>0</v>
      </c>
      <c r="AS802" s="377">
        <f>MAX(GeoH!AN811,GeoH!BV811)</f>
        <v>0</v>
      </c>
      <c r="AT802" s="377">
        <f>MAX(GeoH!AO811,GeoH!BW811)</f>
        <v>0</v>
      </c>
      <c r="AU802" s="377">
        <f>MAX(GeoH!AQ811,GeoH!BY811)</f>
        <v>0</v>
      </c>
      <c r="AV802" s="377">
        <f>MAX(GeoH!AR811,GeoH!BZ811)</f>
        <v>0</v>
      </c>
      <c r="AW802" s="377">
        <f>MAX(GeoH!AS811,GeoH!CA811)</f>
        <v>0</v>
      </c>
      <c r="AX802" s="377">
        <f>MAX(GeoH!AT811,GeoH!CB811)</f>
        <v>0</v>
      </c>
      <c r="AY802" s="377">
        <f>MAX(GeoH!AU811,GeoH!CC811)</f>
        <v>0</v>
      </c>
      <c r="AZ802" s="377">
        <f>MAX(GeoH!AV811,GeoH!CD811)</f>
        <v>0</v>
      </c>
      <c r="BA802" s="377">
        <f>MAX(GeoH!AW811,GeoH!CE811)</f>
        <v>0</v>
      </c>
      <c r="BB802" s="377">
        <f>MAX(GeoH!AX811,GeoH!CF811)</f>
        <v>0</v>
      </c>
      <c r="BC802" s="377">
        <f>MAX(GeoH!AY811,GeoH!CG811)</f>
        <v>0</v>
      </c>
      <c r="BD802" s="377">
        <f>MAX(GeoH!AZ811,GeoH!CH811)</f>
        <v>0</v>
      </c>
      <c r="BE802" s="377">
        <f>MAX(GeoH!BA811,GeoH!CI811)</f>
        <v>0</v>
      </c>
      <c r="BF802" s="377">
        <f>MAX(GeoH!BB811,GeoH!CJ811)</f>
        <v>0</v>
      </c>
      <c r="BG802" s="377">
        <f>MAX(COUNTIF(GeoH!BC811,"Oui"),COUNTIF(GeoH!CK811,"Oui"))</f>
        <v>0</v>
      </c>
      <c r="BH802" s="354"/>
      <c r="BI802" s="377">
        <f>Trachome!Q814</f>
        <v>0</v>
      </c>
      <c r="BJ802" s="377">
        <f>Trachome!AK814</f>
        <v>0</v>
      </c>
      <c r="BK802" s="377">
        <f>Trachome!AL814</f>
        <v>0</v>
      </c>
      <c r="BL802" s="377">
        <f>Trachome!AN814</f>
        <v>0</v>
      </c>
      <c r="BM802" s="377">
        <f>Trachome!AO814</f>
        <v>0</v>
      </c>
      <c r="BN802" s="377">
        <f>Trachome!AT814</f>
        <v>0</v>
      </c>
      <c r="BO802" s="377">
        <f>Trachome!AU814</f>
        <v>0</v>
      </c>
      <c r="BP802" s="377">
        <f>Trachome!AV814</f>
        <v>0</v>
      </c>
      <c r="BQ802" s="377">
        <f>Trachome!AW814</f>
        <v>0</v>
      </c>
      <c r="BR802" s="377">
        <f>COUNTIF(Trachome!AX814,"Oui")</f>
        <v>0</v>
      </c>
      <c r="BS802" s="354"/>
      <c r="BT802" s="377">
        <f t="shared" si="133"/>
        <v>0</v>
      </c>
      <c r="BU802" s="377">
        <f t="shared" si="134"/>
        <v>0</v>
      </c>
      <c r="BV802" s="377">
        <f t="shared" si="135"/>
        <v>0</v>
      </c>
      <c r="BW802" s="377">
        <f t="shared" si="136"/>
        <v>0</v>
      </c>
      <c r="BX802" s="377">
        <f t="shared" si="137"/>
        <v>0</v>
      </c>
      <c r="BY802" s="377">
        <f t="shared" si="140"/>
        <v>0</v>
      </c>
      <c r="BZ802" s="377">
        <f t="shared" si="141"/>
        <v>0</v>
      </c>
      <c r="CA802" s="377">
        <f t="shared" si="142"/>
        <v>0</v>
      </c>
      <c r="CB802" s="377">
        <f t="shared" si="138"/>
        <v>0</v>
      </c>
      <c r="CC802" s="377">
        <f t="shared" si="139"/>
        <v>0</v>
      </c>
    </row>
    <row r="803" spans="2:81" x14ac:dyDescent="0.25">
      <c r="B803" s="169">
        <f>'Données démographiques'!B811</f>
        <v>0</v>
      </c>
      <c r="C803" s="169">
        <f>'Données démographiques'!C811</f>
        <v>0</v>
      </c>
      <c r="D803" s="170">
        <f>'Données démographiques'!D811</f>
        <v>0</v>
      </c>
      <c r="E803" s="76"/>
      <c r="F803" s="170">
        <f>FL!M810</f>
        <v>0</v>
      </c>
      <c r="G803" s="170">
        <f>FL!AE810</f>
        <v>0</v>
      </c>
      <c r="H803" s="170">
        <f>FL!AF810</f>
        <v>0</v>
      </c>
      <c r="I803" s="170">
        <f>FL!AH810</f>
        <v>0</v>
      </c>
      <c r="J803" s="170">
        <f>FL!AI810</f>
        <v>0</v>
      </c>
      <c r="K803" s="170">
        <f>FL!AK810</f>
        <v>0</v>
      </c>
      <c r="L803" s="170">
        <f>FL!AM810</f>
        <v>0</v>
      </c>
      <c r="M803" s="170">
        <f>FL!AN810</f>
        <v>0</v>
      </c>
      <c r="N803" s="170">
        <f>FL!AO810</f>
        <v>0</v>
      </c>
      <c r="O803" s="170">
        <f>FL!AP810</f>
        <v>0</v>
      </c>
      <c r="P803" s="170">
        <f>FL!AQ810</f>
        <v>0</v>
      </c>
      <c r="Q803" s="170">
        <f>COUNTIF(FL!AR810,"Oui")</f>
        <v>0</v>
      </c>
      <c r="R803" s="76"/>
      <c r="S803" s="170">
        <f>Oncho!K810</f>
        <v>0</v>
      </c>
      <c r="T803" s="170">
        <f>MAX(Oncho!AB810,Oncho!BA810)</f>
        <v>0</v>
      </c>
      <c r="U803" s="170">
        <f>MAX(Oncho!AC810,Oncho!BB810)</f>
        <v>0</v>
      </c>
      <c r="V803" s="170">
        <f>MAX(Oncho!AE810,Oncho!BD810)</f>
        <v>0</v>
      </c>
      <c r="W803" s="170">
        <f>MAX(Oncho!AF810,Oncho!BE810)</f>
        <v>0</v>
      </c>
      <c r="X803" s="170">
        <f>MAX(Oncho!AG810,Oncho!BF810)</f>
        <v>0</v>
      </c>
      <c r="Y803" s="170">
        <f>MAX(Oncho!AH810,Oncho!BG810)</f>
        <v>0</v>
      </c>
      <c r="Z803" s="170">
        <f>MAX(Oncho!AI810,Oncho!BH810)</f>
        <v>0</v>
      </c>
      <c r="AA803" s="170">
        <f>MAX(Oncho!AJ810,Oncho!BI810)</f>
        <v>0</v>
      </c>
      <c r="AB803" s="170">
        <f>MAX(COUNTIF(Oncho!AK810,"Oui"),COUNTIF(Oncho!BJ810,"Oui"))</f>
        <v>0</v>
      </c>
      <c r="AC803" s="76"/>
      <c r="AD803" s="170">
        <f>SCH!P812</f>
        <v>0</v>
      </c>
      <c r="AE803" s="170">
        <f>SCH!AI812</f>
        <v>0</v>
      </c>
      <c r="AF803" s="170">
        <f>SCH!AJ812</f>
        <v>0</v>
      </c>
      <c r="AG803" s="170">
        <f>SCH!AN812</f>
        <v>0</v>
      </c>
      <c r="AH803" s="170">
        <f>SCH!AO812</f>
        <v>0</v>
      </c>
      <c r="AI803" s="170">
        <f>SCH!AT812</f>
        <v>0</v>
      </c>
      <c r="AJ803" s="170">
        <f>SCH!AU812</f>
        <v>0</v>
      </c>
      <c r="AK803" s="170">
        <f>SCH!AV812</f>
        <v>0</v>
      </c>
      <c r="AL803" s="170">
        <f>SCH!AW812</f>
        <v>0</v>
      </c>
      <c r="AM803" s="170">
        <f>COUNTIF(SCH!AX812,"Oui")</f>
        <v>0</v>
      </c>
      <c r="AN803" s="76"/>
      <c r="AO803" s="170">
        <f>GeoH!P812</f>
        <v>0</v>
      </c>
      <c r="AP803" s="170">
        <f>MAX(GeoH!AK812,GeoH!BS812)</f>
        <v>0</v>
      </c>
      <c r="AQ803" s="170">
        <f>MAX(GeoH!AL812,GeoH!BT812)</f>
        <v>0</v>
      </c>
      <c r="AR803" s="170">
        <f>MAX(GeoH!AM812,GeoH!BU812)</f>
        <v>0</v>
      </c>
      <c r="AS803" s="170">
        <f>MAX(GeoH!AN812,GeoH!BV812)</f>
        <v>0</v>
      </c>
      <c r="AT803" s="170">
        <f>MAX(GeoH!AO812,GeoH!BW812)</f>
        <v>0</v>
      </c>
      <c r="AU803" s="170">
        <f>MAX(GeoH!AQ812,GeoH!BY812)</f>
        <v>0</v>
      </c>
      <c r="AV803" s="170">
        <f>MAX(GeoH!AR812,GeoH!BZ812)</f>
        <v>0</v>
      </c>
      <c r="AW803" s="170">
        <f>MAX(GeoH!AS812,GeoH!CA812)</f>
        <v>0</v>
      </c>
      <c r="AX803" s="170">
        <f>MAX(GeoH!AT812,GeoH!CB812)</f>
        <v>0</v>
      </c>
      <c r="AY803" s="170">
        <f>MAX(GeoH!AU812,GeoH!CC812)</f>
        <v>0</v>
      </c>
      <c r="AZ803" s="170">
        <f>MAX(GeoH!AV812,GeoH!CD812)</f>
        <v>0</v>
      </c>
      <c r="BA803" s="170">
        <f>MAX(GeoH!AW812,GeoH!CE812)</f>
        <v>0</v>
      </c>
      <c r="BB803" s="170">
        <f>MAX(GeoH!AX812,GeoH!CF812)</f>
        <v>0</v>
      </c>
      <c r="BC803" s="170">
        <f>MAX(GeoH!AY812,GeoH!CG812)</f>
        <v>0</v>
      </c>
      <c r="BD803" s="170">
        <f>MAX(GeoH!AZ812,GeoH!CH812)</f>
        <v>0</v>
      </c>
      <c r="BE803" s="170">
        <f>MAX(GeoH!BA812,GeoH!CI812)</f>
        <v>0</v>
      </c>
      <c r="BF803" s="170">
        <f>MAX(GeoH!BB812,GeoH!CJ812)</f>
        <v>0</v>
      </c>
      <c r="BG803" s="170">
        <f>MAX(COUNTIF(GeoH!BC812,"Oui"),COUNTIF(GeoH!CK812,"Oui"))</f>
        <v>0</v>
      </c>
      <c r="BH803" s="76"/>
      <c r="BI803" s="170">
        <f>Trachome!Q815</f>
        <v>0</v>
      </c>
      <c r="BJ803" s="170">
        <f>Trachome!AK815</f>
        <v>0</v>
      </c>
      <c r="BK803" s="170">
        <f>Trachome!AL815</f>
        <v>0</v>
      </c>
      <c r="BL803" s="170">
        <f>Trachome!AN815</f>
        <v>0</v>
      </c>
      <c r="BM803" s="170">
        <f>Trachome!AO815</f>
        <v>0</v>
      </c>
      <c r="BN803" s="170">
        <f>Trachome!AT815</f>
        <v>0</v>
      </c>
      <c r="BO803" s="170">
        <f>Trachome!AU815</f>
        <v>0</v>
      </c>
      <c r="BP803" s="170">
        <f>Trachome!AV815</f>
        <v>0</v>
      </c>
      <c r="BQ803" s="170">
        <f>Trachome!AW815</f>
        <v>0</v>
      </c>
      <c r="BR803" s="170">
        <f>COUNTIF(Trachome!AX815,"Oui")</f>
        <v>0</v>
      </c>
      <c r="BS803" s="76"/>
      <c r="BT803" s="170">
        <f t="shared" si="133"/>
        <v>0</v>
      </c>
      <c r="BU803" s="170">
        <f t="shared" si="134"/>
        <v>0</v>
      </c>
      <c r="BV803" s="170">
        <f t="shared" si="135"/>
        <v>0</v>
      </c>
      <c r="BW803" s="170">
        <f t="shared" si="136"/>
        <v>0</v>
      </c>
      <c r="BX803" s="170">
        <f t="shared" si="137"/>
        <v>0</v>
      </c>
      <c r="BY803" s="170">
        <f t="shared" si="140"/>
        <v>0</v>
      </c>
      <c r="BZ803" s="170">
        <f t="shared" si="141"/>
        <v>0</v>
      </c>
      <c r="CA803" s="170">
        <f t="shared" si="142"/>
        <v>0</v>
      </c>
      <c r="CB803" s="170">
        <f t="shared" si="138"/>
        <v>0</v>
      </c>
      <c r="CC803" s="170">
        <f t="shared" si="139"/>
        <v>0</v>
      </c>
    </row>
    <row r="804" spans="2:81" x14ac:dyDescent="0.25">
      <c r="B804" s="376">
        <f>'Données démographiques'!B812</f>
        <v>0</v>
      </c>
      <c r="C804" s="376">
        <f>'Données démographiques'!C812</f>
        <v>0</v>
      </c>
      <c r="D804" s="377">
        <f>'Données démographiques'!D812</f>
        <v>0</v>
      </c>
      <c r="E804" s="354"/>
      <c r="F804" s="377">
        <f>FL!M811</f>
        <v>0</v>
      </c>
      <c r="G804" s="377">
        <f>FL!AE811</f>
        <v>0</v>
      </c>
      <c r="H804" s="377">
        <f>FL!AF811</f>
        <v>0</v>
      </c>
      <c r="I804" s="377">
        <f>FL!AH811</f>
        <v>0</v>
      </c>
      <c r="J804" s="377">
        <f>FL!AI811</f>
        <v>0</v>
      </c>
      <c r="K804" s="377">
        <f>FL!AK811</f>
        <v>0</v>
      </c>
      <c r="L804" s="377">
        <f>FL!AM811</f>
        <v>0</v>
      </c>
      <c r="M804" s="377">
        <f>FL!AN811</f>
        <v>0</v>
      </c>
      <c r="N804" s="377">
        <f>FL!AO811</f>
        <v>0</v>
      </c>
      <c r="O804" s="377">
        <f>FL!AP811</f>
        <v>0</v>
      </c>
      <c r="P804" s="377">
        <f>FL!AQ811</f>
        <v>0</v>
      </c>
      <c r="Q804" s="377">
        <f>COUNTIF(FL!AR811,"Oui")</f>
        <v>0</v>
      </c>
      <c r="R804" s="354"/>
      <c r="S804" s="377">
        <f>Oncho!K811</f>
        <v>0</v>
      </c>
      <c r="T804" s="377">
        <f>MAX(Oncho!AB811,Oncho!BA811)</f>
        <v>0</v>
      </c>
      <c r="U804" s="377">
        <f>MAX(Oncho!AC811,Oncho!BB811)</f>
        <v>0</v>
      </c>
      <c r="V804" s="377">
        <f>MAX(Oncho!AE811,Oncho!BD811)</f>
        <v>0</v>
      </c>
      <c r="W804" s="377">
        <f>MAX(Oncho!AF811,Oncho!BE811)</f>
        <v>0</v>
      </c>
      <c r="X804" s="377">
        <f>MAX(Oncho!AG811,Oncho!BF811)</f>
        <v>0</v>
      </c>
      <c r="Y804" s="377">
        <f>MAX(Oncho!AH811,Oncho!BG811)</f>
        <v>0</v>
      </c>
      <c r="Z804" s="377">
        <f>MAX(Oncho!AI811,Oncho!BH811)</f>
        <v>0</v>
      </c>
      <c r="AA804" s="377">
        <f>MAX(Oncho!AJ811,Oncho!BI811)</f>
        <v>0</v>
      </c>
      <c r="AB804" s="377">
        <f>MAX(COUNTIF(Oncho!AK811,"Oui"),COUNTIF(Oncho!BJ811,"Oui"))</f>
        <v>0</v>
      </c>
      <c r="AC804" s="354"/>
      <c r="AD804" s="377">
        <f>SCH!P813</f>
        <v>0</v>
      </c>
      <c r="AE804" s="377">
        <f>SCH!AI813</f>
        <v>0</v>
      </c>
      <c r="AF804" s="377">
        <f>SCH!AJ813</f>
        <v>0</v>
      </c>
      <c r="AG804" s="377">
        <f>SCH!AN813</f>
        <v>0</v>
      </c>
      <c r="AH804" s="377">
        <f>SCH!AO813</f>
        <v>0</v>
      </c>
      <c r="AI804" s="377">
        <f>SCH!AT813</f>
        <v>0</v>
      </c>
      <c r="AJ804" s="377">
        <f>SCH!AU813</f>
        <v>0</v>
      </c>
      <c r="AK804" s="377">
        <f>SCH!AV813</f>
        <v>0</v>
      </c>
      <c r="AL804" s="377">
        <f>SCH!AW813</f>
        <v>0</v>
      </c>
      <c r="AM804" s="377">
        <f>COUNTIF(SCH!AX813,"Oui")</f>
        <v>0</v>
      </c>
      <c r="AN804" s="354"/>
      <c r="AO804" s="377">
        <f>GeoH!P813</f>
        <v>0</v>
      </c>
      <c r="AP804" s="377">
        <f>MAX(GeoH!AK813,GeoH!BS813)</f>
        <v>0</v>
      </c>
      <c r="AQ804" s="377">
        <f>MAX(GeoH!AL813,GeoH!BT813)</f>
        <v>0</v>
      </c>
      <c r="AR804" s="377">
        <f>MAX(GeoH!AM813,GeoH!BU813)</f>
        <v>0</v>
      </c>
      <c r="AS804" s="377">
        <f>MAX(GeoH!AN813,GeoH!BV813)</f>
        <v>0</v>
      </c>
      <c r="AT804" s="377">
        <f>MAX(GeoH!AO813,GeoH!BW813)</f>
        <v>0</v>
      </c>
      <c r="AU804" s="377">
        <f>MAX(GeoH!AQ813,GeoH!BY813)</f>
        <v>0</v>
      </c>
      <c r="AV804" s="377">
        <f>MAX(GeoH!AR813,GeoH!BZ813)</f>
        <v>0</v>
      </c>
      <c r="AW804" s="377">
        <f>MAX(GeoH!AS813,GeoH!CA813)</f>
        <v>0</v>
      </c>
      <c r="AX804" s="377">
        <f>MAX(GeoH!AT813,GeoH!CB813)</f>
        <v>0</v>
      </c>
      <c r="AY804" s="377">
        <f>MAX(GeoH!AU813,GeoH!CC813)</f>
        <v>0</v>
      </c>
      <c r="AZ804" s="377">
        <f>MAX(GeoH!AV813,GeoH!CD813)</f>
        <v>0</v>
      </c>
      <c r="BA804" s="377">
        <f>MAX(GeoH!AW813,GeoH!CE813)</f>
        <v>0</v>
      </c>
      <c r="BB804" s="377">
        <f>MAX(GeoH!AX813,GeoH!CF813)</f>
        <v>0</v>
      </c>
      <c r="BC804" s="377">
        <f>MAX(GeoH!AY813,GeoH!CG813)</f>
        <v>0</v>
      </c>
      <c r="BD804" s="377">
        <f>MAX(GeoH!AZ813,GeoH!CH813)</f>
        <v>0</v>
      </c>
      <c r="BE804" s="377">
        <f>MAX(GeoH!BA813,GeoH!CI813)</f>
        <v>0</v>
      </c>
      <c r="BF804" s="377">
        <f>MAX(GeoH!BB813,GeoH!CJ813)</f>
        <v>0</v>
      </c>
      <c r="BG804" s="377">
        <f>MAX(COUNTIF(GeoH!BC813,"Oui"),COUNTIF(GeoH!CK813,"Oui"))</f>
        <v>0</v>
      </c>
      <c r="BH804" s="354"/>
      <c r="BI804" s="377">
        <f>Trachome!Q816</f>
        <v>0</v>
      </c>
      <c r="BJ804" s="377">
        <f>Trachome!AK816</f>
        <v>0</v>
      </c>
      <c r="BK804" s="377">
        <f>Trachome!AL816</f>
        <v>0</v>
      </c>
      <c r="BL804" s="377">
        <f>Trachome!AN816</f>
        <v>0</v>
      </c>
      <c r="BM804" s="377">
        <f>Trachome!AO816</f>
        <v>0</v>
      </c>
      <c r="BN804" s="377">
        <f>Trachome!AT816</f>
        <v>0</v>
      </c>
      <c r="BO804" s="377">
        <f>Trachome!AU816</f>
        <v>0</v>
      </c>
      <c r="BP804" s="377">
        <f>Trachome!AV816</f>
        <v>0</v>
      </c>
      <c r="BQ804" s="377">
        <f>Trachome!AW816</f>
        <v>0</v>
      </c>
      <c r="BR804" s="377">
        <f>COUNTIF(Trachome!AX816,"Oui")</f>
        <v>0</v>
      </c>
      <c r="BS804" s="354"/>
      <c r="BT804" s="377">
        <f t="shared" si="133"/>
        <v>0</v>
      </c>
      <c r="BU804" s="377">
        <f t="shared" si="134"/>
        <v>0</v>
      </c>
      <c r="BV804" s="377">
        <f t="shared" si="135"/>
        <v>0</v>
      </c>
      <c r="BW804" s="377">
        <f t="shared" si="136"/>
        <v>0</v>
      </c>
      <c r="BX804" s="377">
        <f t="shared" si="137"/>
        <v>0</v>
      </c>
      <c r="BY804" s="377">
        <f t="shared" si="140"/>
        <v>0</v>
      </c>
      <c r="BZ804" s="377">
        <f t="shared" si="141"/>
        <v>0</v>
      </c>
      <c r="CA804" s="377">
        <f t="shared" si="142"/>
        <v>0</v>
      </c>
      <c r="CB804" s="377">
        <f t="shared" si="138"/>
        <v>0</v>
      </c>
      <c r="CC804" s="377">
        <f t="shared" si="139"/>
        <v>0</v>
      </c>
    </row>
    <row r="805" spans="2:81" x14ac:dyDescent="0.25">
      <c r="B805" s="169">
        <f>'Données démographiques'!B813</f>
        <v>0</v>
      </c>
      <c r="C805" s="169">
        <f>'Données démographiques'!C813</f>
        <v>0</v>
      </c>
      <c r="D805" s="170">
        <f>'Données démographiques'!D813</f>
        <v>0</v>
      </c>
      <c r="E805" s="76"/>
      <c r="F805" s="170">
        <f>FL!M812</f>
        <v>0</v>
      </c>
      <c r="G805" s="170">
        <f>FL!AE812</f>
        <v>0</v>
      </c>
      <c r="H805" s="170">
        <f>FL!AF812</f>
        <v>0</v>
      </c>
      <c r="I805" s="170">
        <f>FL!AH812</f>
        <v>0</v>
      </c>
      <c r="J805" s="170">
        <f>FL!AI812</f>
        <v>0</v>
      </c>
      <c r="K805" s="170">
        <f>FL!AK812</f>
        <v>0</v>
      </c>
      <c r="L805" s="170">
        <f>FL!AM812</f>
        <v>0</v>
      </c>
      <c r="M805" s="170">
        <f>FL!AN812</f>
        <v>0</v>
      </c>
      <c r="N805" s="170">
        <f>FL!AO812</f>
        <v>0</v>
      </c>
      <c r="O805" s="170">
        <f>FL!AP812</f>
        <v>0</v>
      </c>
      <c r="P805" s="170">
        <f>FL!AQ812</f>
        <v>0</v>
      </c>
      <c r="Q805" s="170">
        <f>COUNTIF(FL!AR812,"Oui")</f>
        <v>0</v>
      </c>
      <c r="R805" s="76"/>
      <c r="S805" s="170">
        <f>Oncho!K812</f>
        <v>0</v>
      </c>
      <c r="T805" s="170">
        <f>MAX(Oncho!AB812,Oncho!BA812)</f>
        <v>0</v>
      </c>
      <c r="U805" s="170">
        <f>MAX(Oncho!AC812,Oncho!BB812)</f>
        <v>0</v>
      </c>
      <c r="V805" s="170">
        <f>MAX(Oncho!AE812,Oncho!BD812)</f>
        <v>0</v>
      </c>
      <c r="W805" s="170">
        <f>MAX(Oncho!AF812,Oncho!BE812)</f>
        <v>0</v>
      </c>
      <c r="X805" s="170">
        <f>MAX(Oncho!AG812,Oncho!BF812)</f>
        <v>0</v>
      </c>
      <c r="Y805" s="170">
        <f>MAX(Oncho!AH812,Oncho!BG812)</f>
        <v>0</v>
      </c>
      <c r="Z805" s="170">
        <f>MAX(Oncho!AI812,Oncho!BH812)</f>
        <v>0</v>
      </c>
      <c r="AA805" s="170">
        <f>MAX(Oncho!AJ812,Oncho!BI812)</f>
        <v>0</v>
      </c>
      <c r="AB805" s="170">
        <f>MAX(COUNTIF(Oncho!AK812,"Oui"),COUNTIF(Oncho!BJ812,"Oui"))</f>
        <v>0</v>
      </c>
      <c r="AC805" s="76"/>
      <c r="AD805" s="170">
        <f>SCH!P814</f>
        <v>0</v>
      </c>
      <c r="AE805" s="170">
        <f>SCH!AI814</f>
        <v>0</v>
      </c>
      <c r="AF805" s="170">
        <f>SCH!AJ814</f>
        <v>0</v>
      </c>
      <c r="AG805" s="170">
        <f>SCH!AN814</f>
        <v>0</v>
      </c>
      <c r="AH805" s="170">
        <f>SCH!AO814</f>
        <v>0</v>
      </c>
      <c r="AI805" s="170">
        <f>SCH!AT814</f>
        <v>0</v>
      </c>
      <c r="AJ805" s="170">
        <f>SCH!AU814</f>
        <v>0</v>
      </c>
      <c r="AK805" s="170">
        <f>SCH!AV814</f>
        <v>0</v>
      </c>
      <c r="AL805" s="170">
        <f>SCH!AW814</f>
        <v>0</v>
      </c>
      <c r="AM805" s="170">
        <f>COUNTIF(SCH!AX814,"Oui")</f>
        <v>0</v>
      </c>
      <c r="AN805" s="76"/>
      <c r="AO805" s="170">
        <f>GeoH!P814</f>
        <v>0</v>
      </c>
      <c r="AP805" s="170">
        <f>MAX(GeoH!AK814,GeoH!BS814)</f>
        <v>0</v>
      </c>
      <c r="AQ805" s="170">
        <f>MAX(GeoH!AL814,GeoH!BT814)</f>
        <v>0</v>
      </c>
      <c r="AR805" s="170">
        <f>MAX(GeoH!AM814,GeoH!BU814)</f>
        <v>0</v>
      </c>
      <c r="AS805" s="170">
        <f>MAX(GeoH!AN814,GeoH!BV814)</f>
        <v>0</v>
      </c>
      <c r="AT805" s="170">
        <f>MAX(GeoH!AO814,GeoH!BW814)</f>
        <v>0</v>
      </c>
      <c r="AU805" s="170">
        <f>MAX(GeoH!AQ814,GeoH!BY814)</f>
        <v>0</v>
      </c>
      <c r="AV805" s="170">
        <f>MAX(GeoH!AR814,GeoH!BZ814)</f>
        <v>0</v>
      </c>
      <c r="AW805" s="170">
        <f>MAX(GeoH!AS814,GeoH!CA814)</f>
        <v>0</v>
      </c>
      <c r="AX805" s="170">
        <f>MAX(GeoH!AT814,GeoH!CB814)</f>
        <v>0</v>
      </c>
      <c r="AY805" s="170">
        <f>MAX(GeoH!AU814,GeoH!CC814)</f>
        <v>0</v>
      </c>
      <c r="AZ805" s="170">
        <f>MAX(GeoH!AV814,GeoH!CD814)</f>
        <v>0</v>
      </c>
      <c r="BA805" s="170">
        <f>MAX(GeoH!AW814,GeoH!CE814)</f>
        <v>0</v>
      </c>
      <c r="BB805" s="170">
        <f>MAX(GeoH!AX814,GeoH!CF814)</f>
        <v>0</v>
      </c>
      <c r="BC805" s="170">
        <f>MAX(GeoH!AY814,GeoH!CG814)</f>
        <v>0</v>
      </c>
      <c r="BD805" s="170">
        <f>MAX(GeoH!AZ814,GeoH!CH814)</f>
        <v>0</v>
      </c>
      <c r="BE805" s="170">
        <f>MAX(GeoH!BA814,GeoH!CI814)</f>
        <v>0</v>
      </c>
      <c r="BF805" s="170">
        <f>MAX(GeoH!BB814,GeoH!CJ814)</f>
        <v>0</v>
      </c>
      <c r="BG805" s="170">
        <f>MAX(COUNTIF(GeoH!BC814,"Oui"),COUNTIF(GeoH!CK814,"Oui"))</f>
        <v>0</v>
      </c>
      <c r="BH805" s="76"/>
      <c r="BI805" s="170">
        <f>Trachome!Q817</f>
        <v>0</v>
      </c>
      <c r="BJ805" s="170">
        <f>Trachome!AK817</f>
        <v>0</v>
      </c>
      <c r="BK805" s="170">
        <f>Trachome!AL817</f>
        <v>0</v>
      </c>
      <c r="BL805" s="170">
        <f>Trachome!AN817</f>
        <v>0</v>
      </c>
      <c r="BM805" s="170">
        <f>Trachome!AO817</f>
        <v>0</v>
      </c>
      <c r="BN805" s="170">
        <f>Trachome!AT817</f>
        <v>0</v>
      </c>
      <c r="BO805" s="170">
        <f>Trachome!AU817</f>
        <v>0</v>
      </c>
      <c r="BP805" s="170">
        <f>Trachome!AV817</f>
        <v>0</v>
      </c>
      <c r="BQ805" s="170">
        <f>Trachome!AW817</f>
        <v>0</v>
      </c>
      <c r="BR805" s="170">
        <f>COUNTIF(Trachome!AX817,"Oui")</f>
        <v>0</v>
      </c>
      <c r="BS805" s="76"/>
      <c r="BT805" s="170">
        <f t="shared" si="133"/>
        <v>0</v>
      </c>
      <c r="BU805" s="170">
        <f t="shared" si="134"/>
        <v>0</v>
      </c>
      <c r="BV805" s="170">
        <f t="shared" si="135"/>
        <v>0</v>
      </c>
      <c r="BW805" s="170">
        <f t="shared" si="136"/>
        <v>0</v>
      </c>
      <c r="BX805" s="170">
        <f t="shared" si="137"/>
        <v>0</v>
      </c>
      <c r="BY805" s="170">
        <f t="shared" si="140"/>
        <v>0</v>
      </c>
      <c r="BZ805" s="170">
        <f t="shared" si="141"/>
        <v>0</v>
      </c>
      <c r="CA805" s="170">
        <f t="shared" si="142"/>
        <v>0</v>
      </c>
      <c r="CB805" s="170">
        <f t="shared" si="138"/>
        <v>0</v>
      </c>
      <c r="CC805" s="170">
        <f t="shared" si="139"/>
        <v>0</v>
      </c>
    </row>
    <row r="806" spans="2:81" x14ac:dyDescent="0.25">
      <c r="B806" s="376">
        <f>'Données démographiques'!B814</f>
        <v>0</v>
      </c>
      <c r="C806" s="376">
        <f>'Données démographiques'!C814</f>
        <v>0</v>
      </c>
      <c r="D806" s="377">
        <f>'Données démographiques'!D814</f>
        <v>0</v>
      </c>
      <c r="E806" s="354"/>
      <c r="F806" s="377">
        <f>FL!M813</f>
        <v>0</v>
      </c>
      <c r="G806" s="377">
        <f>FL!AE813</f>
        <v>0</v>
      </c>
      <c r="H806" s="377">
        <f>FL!AF813</f>
        <v>0</v>
      </c>
      <c r="I806" s="377">
        <f>FL!AH813</f>
        <v>0</v>
      </c>
      <c r="J806" s="377">
        <f>FL!AI813</f>
        <v>0</v>
      </c>
      <c r="K806" s="377">
        <f>FL!AK813</f>
        <v>0</v>
      </c>
      <c r="L806" s="377">
        <f>FL!AM813</f>
        <v>0</v>
      </c>
      <c r="M806" s="377">
        <f>FL!AN813</f>
        <v>0</v>
      </c>
      <c r="N806" s="377">
        <f>FL!AO813</f>
        <v>0</v>
      </c>
      <c r="O806" s="377">
        <f>FL!AP813</f>
        <v>0</v>
      </c>
      <c r="P806" s="377">
        <f>FL!AQ813</f>
        <v>0</v>
      </c>
      <c r="Q806" s="377">
        <f>COUNTIF(FL!AR813,"Oui")</f>
        <v>0</v>
      </c>
      <c r="R806" s="354"/>
      <c r="S806" s="377">
        <f>Oncho!K813</f>
        <v>0</v>
      </c>
      <c r="T806" s="377">
        <f>MAX(Oncho!AB813,Oncho!BA813)</f>
        <v>0</v>
      </c>
      <c r="U806" s="377">
        <f>MAX(Oncho!AC813,Oncho!BB813)</f>
        <v>0</v>
      </c>
      <c r="V806" s="377">
        <f>MAX(Oncho!AE813,Oncho!BD813)</f>
        <v>0</v>
      </c>
      <c r="W806" s="377">
        <f>MAX(Oncho!AF813,Oncho!BE813)</f>
        <v>0</v>
      </c>
      <c r="X806" s="377">
        <f>MAX(Oncho!AG813,Oncho!BF813)</f>
        <v>0</v>
      </c>
      <c r="Y806" s="377">
        <f>MAX(Oncho!AH813,Oncho!BG813)</f>
        <v>0</v>
      </c>
      <c r="Z806" s="377">
        <f>MAX(Oncho!AI813,Oncho!BH813)</f>
        <v>0</v>
      </c>
      <c r="AA806" s="377">
        <f>MAX(Oncho!AJ813,Oncho!BI813)</f>
        <v>0</v>
      </c>
      <c r="AB806" s="377">
        <f>MAX(COUNTIF(Oncho!AK813,"Oui"),COUNTIF(Oncho!BJ813,"Oui"))</f>
        <v>0</v>
      </c>
      <c r="AC806" s="354"/>
      <c r="AD806" s="377">
        <f>SCH!P815</f>
        <v>0</v>
      </c>
      <c r="AE806" s="377">
        <f>SCH!AI815</f>
        <v>0</v>
      </c>
      <c r="AF806" s="377">
        <f>SCH!AJ815</f>
        <v>0</v>
      </c>
      <c r="AG806" s="377">
        <f>SCH!AN815</f>
        <v>0</v>
      </c>
      <c r="AH806" s="377">
        <f>SCH!AO815</f>
        <v>0</v>
      </c>
      <c r="AI806" s="377">
        <f>SCH!AT815</f>
        <v>0</v>
      </c>
      <c r="AJ806" s="377">
        <f>SCH!AU815</f>
        <v>0</v>
      </c>
      <c r="AK806" s="377">
        <f>SCH!AV815</f>
        <v>0</v>
      </c>
      <c r="AL806" s="377">
        <f>SCH!AW815</f>
        <v>0</v>
      </c>
      <c r="AM806" s="377">
        <f>COUNTIF(SCH!AX815,"Oui")</f>
        <v>0</v>
      </c>
      <c r="AN806" s="354"/>
      <c r="AO806" s="377">
        <f>GeoH!P815</f>
        <v>0</v>
      </c>
      <c r="AP806" s="377">
        <f>MAX(GeoH!AK815,GeoH!BS815)</f>
        <v>0</v>
      </c>
      <c r="AQ806" s="377">
        <f>MAX(GeoH!AL815,GeoH!BT815)</f>
        <v>0</v>
      </c>
      <c r="AR806" s="377">
        <f>MAX(GeoH!AM815,GeoH!BU815)</f>
        <v>0</v>
      </c>
      <c r="AS806" s="377">
        <f>MAX(GeoH!AN815,GeoH!BV815)</f>
        <v>0</v>
      </c>
      <c r="AT806" s="377">
        <f>MAX(GeoH!AO815,GeoH!BW815)</f>
        <v>0</v>
      </c>
      <c r="AU806" s="377">
        <f>MAX(GeoH!AQ815,GeoH!BY815)</f>
        <v>0</v>
      </c>
      <c r="AV806" s="377">
        <f>MAX(GeoH!AR815,GeoH!BZ815)</f>
        <v>0</v>
      </c>
      <c r="AW806" s="377">
        <f>MAX(GeoH!AS815,GeoH!CA815)</f>
        <v>0</v>
      </c>
      <c r="AX806" s="377">
        <f>MAX(GeoH!AT815,GeoH!CB815)</f>
        <v>0</v>
      </c>
      <c r="AY806" s="377">
        <f>MAX(GeoH!AU815,GeoH!CC815)</f>
        <v>0</v>
      </c>
      <c r="AZ806" s="377">
        <f>MAX(GeoH!AV815,GeoH!CD815)</f>
        <v>0</v>
      </c>
      <c r="BA806" s="377">
        <f>MAX(GeoH!AW815,GeoH!CE815)</f>
        <v>0</v>
      </c>
      <c r="BB806" s="377">
        <f>MAX(GeoH!AX815,GeoH!CF815)</f>
        <v>0</v>
      </c>
      <c r="BC806" s="377">
        <f>MAX(GeoH!AY815,GeoH!CG815)</f>
        <v>0</v>
      </c>
      <c r="BD806" s="377">
        <f>MAX(GeoH!AZ815,GeoH!CH815)</f>
        <v>0</v>
      </c>
      <c r="BE806" s="377">
        <f>MAX(GeoH!BA815,GeoH!CI815)</f>
        <v>0</v>
      </c>
      <c r="BF806" s="377">
        <f>MAX(GeoH!BB815,GeoH!CJ815)</f>
        <v>0</v>
      </c>
      <c r="BG806" s="377">
        <f>MAX(COUNTIF(GeoH!BC815,"Oui"),COUNTIF(GeoH!CK815,"Oui"))</f>
        <v>0</v>
      </c>
      <c r="BH806" s="354"/>
      <c r="BI806" s="377">
        <f>Trachome!Q818</f>
        <v>0</v>
      </c>
      <c r="BJ806" s="377">
        <f>Trachome!AK818</f>
        <v>0</v>
      </c>
      <c r="BK806" s="377">
        <f>Trachome!AL818</f>
        <v>0</v>
      </c>
      <c r="BL806" s="377">
        <f>Trachome!AN818</f>
        <v>0</v>
      </c>
      <c r="BM806" s="377">
        <f>Trachome!AO818</f>
        <v>0</v>
      </c>
      <c r="BN806" s="377">
        <f>Trachome!AT818</f>
        <v>0</v>
      </c>
      <c r="BO806" s="377">
        <f>Trachome!AU818</f>
        <v>0</v>
      </c>
      <c r="BP806" s="377">
        <f>Trachome!AV818</f>
        <v>0</v>
      </c>
      <c r="BQ806" s="377">
        <f>Trachome!AW818</f>
        <v>0</v>
      </c>
      <c r="BR806" s="377">
        <f>COUNTIF(Trachome!AX818,"Oui")</f>
        <v>0</v>
      </c>
      <c r="BS806" s="354"/>
      <c r="BT806" s="377">
        <f t="shared" si="133"/>
        <v>0</v>
      </c>
      <c r="BU806" s="377">
        <f t="shared" si="134"/>
        <v>0</v>
      </c>
      <c r="BV806" s="377">
        <f t="shared" si="135"/>
        <v>0</v>
      </c>
      <c r="BW806" s="377">
        <f t="shared" si="136"/>
        <v>0</v>
      </c>
      <c r="BX806" s="377">
        <f t="shared" si="137"/>
        <v>0</v>
      </c>
      <c r="BY806" s="377">
        <f t="shared" si="140"/>
        <v>0</v>
      </c>
      <c r="BZ806" s="377">
        <f t="shared" si="141"/>
        <v>0</v>
      </c>
      <c r="CA806" s="377">
        <f t="shared" si="142"/>
        <v>0</v>
      </c>
      <c r="CB806" s="377">
        <f t="shared" si="138"/>
        <v>0</v>
      </c>
      <c r="CC806" s="377">
        <f t="shared" si="139"/>
        <v>0</v>
      </c>
    </row>
    <row r="807" spans="2:81" x14ac:dyDescent="0.25">
      <c r="B807" s="169">
        <f>'Données démographiques'!B815</f>
        <v>0</v>
      </c>
      <c r="C807" s="169">
        <f>'Données démographiques'!C815</f>
        <v>0</v>
      </c>
      <c r="D807" s="170">
        <f>'Données démographiques'!D815</f>
        <v>0</v>
      </c>
      <c r="E807" s="76"/>
      <c r="F807" s="170">
        <f>FL!M814</f>
        <v>0</v>
      </c>
      <c r="G807" s="170">
        <f>FL!AE814</f>
        <v>0</v>
      </c>
      <c r="H807" s="170">
        <f>FL!AF814</f>
        <v>0</v>
      </c>
      <c r="I807" s="170">
        <f>FL!AH814</f>
        <v>0</v>
      </c>
      <c r="J807" s="170">
        <f>FL!AI814</f>
        <v>0</v>
      </c>
      <c r="K807" s="170">
        <f>FL!AK814</f>
        <v>0</v>
      </c>
      <c r="L807" s="170">
        <f>FL!AM814</f>
        <v>0</v>
      </c>
      <c r="M807" s="170">
        <f>FL!AN814</f>
        <v>0</v>
      </c>
      <c r="N807" s="170">
        <f>FL!AO814</f>
        <v>0</v>
      </c>
      <c r="O807" s="170">
        <f>FL!AP814</f>
        <v>0</v>
      </c>
      <c r="P807" s="170">
        <f>FL!AQ814</f>
        <v>0</v>
      </c>
      <c r="Q807" s="170">
        <f>COUNTIF(FL!AR814,"Oui")</f>
        <v>0</v>
      </c>
      <c r="R807" s="76"/>
      <c r="S807" s="170">
        <f>Oncho!K814</f>
        <v>0</v>
      </c>
      <c r="T807" s="170">
        <f>MAX(Oncho!AB814,Oncho!BA814)</f>
        <v>0</v>
      </c>
      <c r="U807" s="170">
        <f>MAX(Oncho!AC814,Oncho!BB814)</f>
        <v>0</v>
      </c>
      <c r="V807" s="170">
        <f>MAX(Oncho!AE814,Oncho!BD814)</f>
        <v>0</v>
      </c>
      <c r="W807" s="170">
        <f>MAX(Oncho!AF814,Oncho!BE814)</f>
        <v>0</v>
      </c>
      <c r="X807" s="170">
        <f>MAX(Oncho!AG814,Oncho!BF814)</f>
        <v>0</v>
      </c>
      <c r="Y807" s="170">
        <f>MAX(Oncho!AH814,Oncho!BG814)</f>
        <v>0</v>
      </c>
      <c r="Z807" s="170">
        <f>MAX(Oncho!AI814,Oncho!BH814)</f>
        <v>0</v>
      </c>
      <c r="AA807" s="170">
        <f>MAX(Oncho!AJ814,Oncho!BI814)</f>
        <v>0</v>
      </c>
      <c r="AB807" s="170">
        <f>MAX(COUNTIF(Oncho!AK814,"Oui"),COUNTIF(Oncho!BJ814,"Oui"))</f>
        <v>0</v>
      </c>
      <c r="AC807" s="76"/>
      <c r="AD807" s="170">
        <f>SCH!P816</f>
        <v>0</v>
      </c>
      <c r="AE807" s="170">
        <f>SCH!AI816</f>
        <v>0</v>
      </c>
      <c r="AF807" s="170">
        <f>SCH!AJ816</f>
        <v>0</v>
      </c>
      <c r="AG807" s="170">
        <f>SCH!AN816</f>
        <v>0</v>
      </c>
      <c r="AH807" s="170">
        <f>SCH!AO816</f>
        <v>0</v>
      </c>
      <c r="AI807" s="170">
        <f>SCH!AT816</f>
        <v>0</v>
      </c>
      <c r="AJ807" s="170">
        <f>SCH!AU816</f>
        <v>0</v>
      </c>
      <c r="AK807" s="170">
        <f>SCH!AV816</f>
        <v>0</v>
      </c>
      <c r="AL807" s="170">
        <f>SCH!AW816</f>
        <v>0</v>
      </c>
      <c r="AM807" s="170">
        <f>COUNTIF(SCH!AX816,"Oui")</f>
        <v>0</v>
      </c>
      <c r="AN807" s="76"/>
      <c r="AO807" s="170">
        <f>GeoH!P816</f>
        <v>0</v>
      </c>
      <c r="AP807" s="170">
        <f>MAX(GeoH!AK816,GeoH!BS816)</f>
        <v>0</v>
      </c>
      <c r="AQ807" s="170">
        <f>MAX(GeoH!AL816,GeoH!BT816)</f>
        <v>0</v>
      </c>
      <c r="AR807" s="170">
        <f>MAX(GeoH!AM816,GeoH!BU816)</f>
        <v>0</v>
      </c>
      <c r="AS807" s="170">
        <f>MAX(GeoH!AN816,GeoH!BV816)</f>
        <v>0</v>
      </c>
      <c r="AT807" s="170">
        <f>MAX(GeoH!AO816,GeoH!BW816)</f>
        <v>0</v>
      </c>
      <c r="AU807" s="170">
        <f>MAX(GeoH!AQ816,GeoH!BY816)</f>
        <v>0</v>
      </c>
      <c r="AV807" s="170">
        <f>MAX(GeoH!AR816,GeoH!BZ816)</f>
        <v>0</v>
      </c>
      <c r="AW807" s="170">
        <f>MAX(GeoH!AS816,GeoH!CA816)</f>
        <v>0</v>
      </c>
      <c r="AX807" s="170">
        <f>MAX(GeoH!AT816,GeoH!CB816)</f>
        <v>0</v>
      </c>
      <c r="AY807" s="170">
        <f>MAX(GeoH!AU816,GeoH!CC816)</f>
        <v>0</v>
      </c>
      <c r="AZ807" s="170">
        <f>MAX(GeoH!AV816,GeoH!CD816)</f>
        <v>0</v>
      </c>
      <c r="BA807" s="170">
        <f>MAX(GeoH!AW816,GeoH!CE816)</f>
        <v>0</v>
      </c>
      <c r="BB807" s="170">
        <f>MAX(GeoH!AX816,GeoH!CF816)</f>
        <v>0</v>
      </c>
      <c r="BC807" s="170">
        <f>MAX(GeoH!AY816,GeoH!CG816)</f>
        <v>0</v>
      </c>
      <c r="BD807" s="170">
        <f>MAX(GeoH!AZ816,GeoH!CH816)</f>
        <v>0</v>
      </c>
      <c r="BE807" s="170">
        <f>MAX(GeoH!BA816,GeoH!CI816)</f>
        <v>0</v>
      </c>
      <c r="BF807" s="170">
        <f>MAX(GeoH!BB816,GeoH!CJ816)</f>
        <v>0</v>
      </c>
      <c r="BG807" s="170">
        <f>MAX(COUNTIF(GeoH!BC816,"Oui"),COUNTIF(GeoH!CK816,"Oui"))</f>
        <v>0</v>
      </c>
      <c r="BH807" s="76"/>
      <c r="BI807" s="170">
        <f>Trachome!Q819</f>
        <v>0</v>
      </c>
      <c r="BJ807" s="170">
        <f>Trachome!AK819</f>
        <v>0</v>
      </c>
      <c r="BK807" s="170">
        <f>Trachome!AL819</f>
        <v>0</v>
      </c>
      <c r="BL807" s="170">
        <f>Trachome!AN819</f>
        <v>0</v>
      </c>
      <c r="BM807" s="170">
        <f>Trachome!AO819</f>
        <v>0</v>
      </c>
      <c r="BN807" s="170">
        <f>Trachome!AT819</f>
        <v>0</v>
      </c>
      <c r="BO807" s="170">
        <f>Trachome!AU819</f>
        <v>0</v>
      </c>
      <c r="BP807" s="170">
        <f>Trachome!AV819</f>
        <v>0</v>
      </c>
      <c r="BQ807" s="170">
        <f>Trachome!AW819</f>
        <v>0</v>
      </c>
      <c r="BR807" s="170">
        <f>COUNTIF(Trachome!AX819,"Oui")</f>
        <v>0</v>
      </c>
      <c r="BS807" s="76"/>
      <c r="BT807" s="170">
        <f t="shared" si="133"/>
        <v>0</v>
      </c>
      <c r="BU807" s="170">
        <f t="shared" si="134"/>
        <v>0</v>
      </c>
      <c r="BV807" s="170">
        <f t="shared" si="135"/>
        <v>0</v>
      </c>
      <c r="BW807" s="170">
        <f t="shared" si="136"/>
        <v>0</v>
      </c>
      <c r="BX807" s="170">
        <f t="shared" si="137"/>
        <v>0</v>
      </c>
      <c r="BY807" s="170">
        <f t="shared" si="140"/>
        <v>0</v>
      </c>
      <c r="BZ807" s="170">
        <f t="shared" si="141"/>
        <v>0</v>
      </c>
      <c r="CA807" s="170">
        <f t="shared" si="142"/>
        <v>0</v>
      </c>
      <c r="CB807" s="170">
        <f t="shared" si="138"/>
        <v>0</v>
      </c>
      <c r="CC807" s="170">
        <f t="shared" si="139"/>
        <v>0</v>
      </c>
    </row>
    <row r="808" spans="2:81" x14ac:dyDescent="0.25">
      <c r="B808" s="376">
        <f>'Données démographiques'!B816</f>
        <v>0</v>
      </c>
      <c r="C808" s="376">
        <f>'Données démographiques'!C816</f>
        <v>0</v>
      </c>
      <c r="D808" s="377">
        <f>'Données démographiques'!D816</f>
        <v>0</v>
      </c>
      <c r="E808" s="354"/>
      <c r="F808" s="377">
        <f>FL!M815</f>
        <v>0</v>
      </c>
      <c r="G808" s="377">
        <f>FL!AE815</f>
        <v>0</v>
      </c>
      <c r="H808" s="377">
        <f>FL!AF815</f>
        <v>0</v>
      </c>
      <c r="I808" s="377">
        <f>FL!AH815</f>
        <v>0</v>
      </c>
      <c r="J808" s="377">
        <f>FL!AI815</f>
        <v>0</v>
      </c>
      <c r="K808" s="377">
        <f>FL!AK815</f>
        <v>0</v>
      </c>
      <c r="L808" s="377">
        <f>FL!AM815</f>
        <v>0</v>
      </c>
      <c r="M808" s="377">
        <f>FL!AN815</f>
        <v>0</v>
      </c>
      <c r="N808" s="377">
        <f>FL!AO815</f>
        <v>0</v>
      </c>
      <c r="O808" s="377">
        <f>FL!AP815</f>
        <v>0</v>
      </c>
      <c r="P808" s="377">
        <f>FL!AQ815</f>
        <v>0</v>
      </c>
      <c r="Q808" s="377">
        <f>COUNTIF(FL!AR815,"Oui")</f>
        <v>0</v>
      </c>
      <c r="R808" s="354"/>
      <c r="S808" s="377">
        <f>Oncho!K815</f>
        <v>0</v>
      </c>
      <c r="T808" s="377">
        <f>MAX(Oncho!AB815,Oncho!BA815)</f>
        <v>0</v>
      </c>
      <c r="U808" s="377">
        <f>MAX(Oncho!AC815,Oncho!BB815)</f>
        <v>0</v>
      </c>
      <c r="V808" s="377">
        <f>MAX(Oncho!AE815,Oncho!BD815)</f>
        <v>0</v>
      </c>
      <c r="W808" s="377">
        <f>MAX(Oncho!AF815,Oncho!BE815)</f>
        <v>0</v>
      </c>
      <c r="X808" s="377">
        <f>MAX(Oncho!AG815,Oncho!BF815)</f>
        <v>0</v>
      </c>
      <c r="Y808" s="377">
        <f>MAX(Oncho!AH815,Oncho!BG815)</f>
        <v>0</v>
      </c>
      <c r="Z808" s="377">
        <f>MAX(Oncho!AI815,Oncho!BH815)</f>
        <v>0</v>
      </c>
      <c r="AA808" s="377">
        <f>MAX(Oncho!AJ815,Oncho!BI815)</f>
        <v>0</v>
      </c>
      <c r="AB808" s="377">
        <f>MAX(COUNTIF(Oncho!AK815,"Oui"),COUNTIF(Oncho!BJ815,"Oui"))</f>
        <v>0</v>
      </c>
      <c r="AC808" s="354"/>
      <c r="AD808" s="377">
        <f>SCH!P817</f>
        <v>0</v>
      </c>
      <c r="AE808" s="377">
        <f>SCH!AI817</f>
        <v>0</v>
      </c>
      <c r="AF808" s="377">
        <f>SCH!AJ817</f>
        <v>0</v>
      </c>
      <c r="AG808" s="377">
        <f>SCH!AN817</f>
        <v>0</v>
      </c>
      <c r="AH808" s="377">
        <f>SCH!AO817</f>
        <v>0</v>
      </c>
      <c r="AI808" s="377">
        <f>SCH!AT817</f>
        <v>0</v>
      </c>
      <c r="AJ808" s="377">
        <f>SCH!AU817</f>
        <v>0</v>
      </c>
      <c r="AK808" s="377">
        <f>SCH!AV817</f>
        <v>0</v>
      </c>
      <c r="AL808" s="377">
        <f>SCH!AW817</f>
        <v>0</v>
      </c>
      <c r="AM808" s="377">
        <f>COUNTIF(SCH!AX817,"Oui")</f>
        <v>0</v>
      </c>
      <c r="AN808" s="354"/>
      <c r="AO808" s="377">
        <f>GeoH!P817</f>
        <v>0</v>
      </c>
      <c r="AP808" s="377">
        <f>MAX(GeoH!AK817,GeoH!BS817)</f>
        <v>0</v>
      </c>
      <c r="AQ808" s="377">
        <f>MAX(GeoH!AL817,GeoH!BT817)</f>
        <v>0</v>
      </c>
      <c r="AR808" s="377">
        <f>MAX(GeoH!AM817,GeoH!BU817)</f>
        <v>0</v>
      </c>
      <c r="AS808" s="377">
        <f>MAX(GeoH!AN817,GeoH!BV817)</f>
        <v>0</v>
      </c>
      <c r="AT808" s="377">
        <f>MAX(GeoH!AO817,GeoH!BW817)</f>
        <v>0</v>
      </c>
      <c r="AU808" s="377">
        <f>MAX(GeoH!AQ817,GeoH!BY817)</f>
        <v>0</v>
      </c>
      <c r="AV808" s="377">
        <f>MAX(GeoH!AR817,GeoH!BZ817)</f>
        <v>0</v>
      </c>
      <c r="AW808" s="377">
        <f>MAX(GeoH!AS817,GeoH!CA817)</f>
        <v>0</v>
      </c>
      <c r="AX808" s="377">
        <f>MAX(GeoH!AT817,GeoH!CB817)</f>
        <v>0</v>
      </c>
      <c r="AY808" s="377">
        <f>MAX(GeoH!AU817,GeoH!CC817)</f>
        <v>0</v>
      </c>
      <c r="AZ808" s="377">
        <f>MAX(GeoH!AV817,GeoH!CD817)</f>
        <v>0</v>
      </c>
      <c r="BA808" s="377">
        <f>MAX(GeoH!AW817,GeoH!CE817)</f>
        <v>0</v>
      </c>
      <c r="BB808" s="377">
        <f>MAX(GeoH!AX817,GeoH!CF817)</f>
        <v>0</v>
      </c>
      <c r="BC808" s="377">
        <f>MAX(GeoH!AY817,GeoH!CG817)</f>
        <v>0</v>
      </c>
      <c r="BD808" s="377">
        <f>MAX(GeoH!AZ817,GeoH!CH817)</f>
        <v>0</v>
      </c>
      <c r="BE808" s="377">
        <f>MAX(GeoH!BA817,GeoH!CI817)</f>
        <v>0</v>
      </c>
      <c r="BF808" s="377">
        <f>MAX(GeoH!BB817,GeoH!CJ817)</f>
        <v>0</v>
      </c>
      <c r="BG808" s="377">
        <f>MAX(COUNTIF(GeoH!BC817,"Oui"),COUNTIF(GeoH!CK817,"Oui"))</f>
        <v>0</v>
      </c>
      <c r="BH808" s="354"/>
      <c r="BI808" s="377">
        <f>Trachome!Q820</f>
        <v>0</v>
      </c>
      <c r="BJ808" s="377">
        <f>Trachome!AK820</f>
        <v>0</v>
      </c>
      <c r="BK808" s="377">
        <f>Trachome!AL820</f>
        <v>0</v>
      </c>
      <c r="BL808" s="377">
        <f>Trachome!AN820</f>
        <v>0</v>
      </c>
      <c r="BM808" s="377">
        <f>Trachome!AO820</f>
        <v>0</v>
      </c>
      <c r="BN808" s="377">
        <f>Trachome!AT820</f>
        <v>0</v>
      </c>
      <c r="BO808" s="377">
        <f>Trachome!AU820</f>
        <v>0</v>
      </c>
      <c r="BP808" s="377">
        <f>Trachome!AV820</f>
        <v>0</v>
      </c>
      <c r="BQ808" s="377">
        <f>Trachome!AW820</f>
        <v>0</v>
      </c>
      <c r="BR808" s="377">
        <f>COUNTIF(Trachome!AX820,"Oui")</f>
        <v>0</v>
      </c>
      <c r="BS808" s="354"/>
      <c r="BT808" s="377">
        <f t="shared" si="133"/>
        <v>0</v>
      </c>
      <c r="BU808" s="377">
        <f t="shared" si="134"/>
        <v>0</v>
      </c>
      <c r="BV808" s="377">
        <f t="shared" si="135"/>
        <v>0</v>
      </c>
      <c r="BW808" s="377">
        <f t="shared" si="136"/>
        <v>0</v>
      </c>
      <c r="BX808" s="377">
        <f t="shared" si="137"/>
        <v>0</v>
      </c>
      <c r="BY808" s="377">
        <f t="shared" si="140"/>
        <v>0</v>
      </c>
      <c r="BZ808" s="377">
        <f t="shared" si="141"/>
        <v>0</v>
      </c>
      <c r="CA808" s="377">
        <f t="shared" si="142"/>
        <v>0</v>
      </c>
      <c r="CB808" s="377">
        <f t="shared" si="138"/>
        <v>0</v>
      </c>
      <c r="CC808" s="377">
        <f t="shared" si="139"/>
        <v>0</v>
      </c>
    </row>
    <row r="809" spans="2:81" x14ac:dyDescent="0.25">
      <c r="E809" s="102"/>
      <c r="R809" s="102"/>
      <c r="AC809" s="102"/>
      <c r="AN809" s="102"/>
      <c r="BH809" s="102"/>
      <c r="BS809" s="102"/>
    </row>
    <row r="810" spans="2:81" x14ac:dyDescent="0.25">
      <c r="E810" s="102"/>
      <c r="R810" s="102"/>
      <c r="AC810" s="102"/>
      <c r="AN810" s="102"/>
      <c r="BH810" s="102"/>
      <c r="BS810" s="102"/>
    </row>
    <row r="811" spans="2:81" x14ac:dyDescent="0.25">
      <c r="E811" s="102"/>
      <c r="R811" s="102"/>
      <c r="AC811" s="102"/>
      <c r="AN811" s="102"/>
      <c r="BH811" s="102"/>
      <c r="BS811" s="102"/>
    </row>
    <row r="812" spans="2:81" x14ac:dyDescent="0.25">
      <c r="E812" s="102"/>
      <c r="R812" s="102"/>
      <c r="AC812" s="102"/>
      <c r="AN812" s="102"/>
      <c r="BH812" s="102"/>
      <c r="BS812" s="102"/>
    </row>
    <row r="813" spans="2:81" x14ac:dyDescent="0.25">
      <c r="E813" s="102"/>
      <c r="R813" s="102"/>
      <c r="AC813" s="102"/>
      <c r="AN813" s="102"/>
      <c r="BH813" s="102"/>
      <c r="BS813" s="102"/>
    </row>
    <row r="814" spans="2:81" x14ac:dyDescent="0.25">
      <c r="E814" s="102"/>
      <c r="R814" s="102"/>
      <c r="AC814" s="102"/>
      <c r="AN814" s="102"/>
      <c r="BH814" s="102"/>
      <c r="BS814" s="102"/>
    </row>
    <row r="815" spans="2:81" x14ac:dyDescent="0.25">
      <c r="E815" s="102"/>
      <c r="R815" s="102"/>
      <c r="AC815" s="102"/>
      <c r="AN815" s="102"/>
      <c r="BH815" s="102"/>
      <c r="BS815" s="102"/>
    </row>
  </sheetData>
  <sheetProtection password="967E" sheet="1" objects="1" scenarios="1" formatColumns="0" formatRows="0" autoFilter="0"/>
  <autoFilter ref="B6:CC6"/>
  <mergeCells count="7">
    <mergeCell ref="BI5:BR5"/>
    <mergeCell ref="BT5:CC5"/>
    <mergeCell ref="B5:D5"/>
    <mergeCell ref="AO5:BF5"/>
    <mergeCell ref="S5:AB5"/>
    <mergeCell ref="F5:Q5"/>
    <mergeCell ref="AD5:AM5"/>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6AE"/>
    <pageSetUpPr fitToPage="1"/>
  </sheetPr>
  <dimension ref="B2:T841"/>
  <sheetViews>
    <sheetView showGridLines="0" workbookViewId="0">
      <pane ySplit="7" topLeftCell="A8" activePane="bottomLeft" state="frozen"/>
      <selection pane="bottomLeft" activeCell="B8" sqref="B8"/>
    </sheetView>
  </sheetViews>
  <sheetFormatPr defaultColWidth="9.140625" defaultRowHeight="15" x14ac:dyDescent="0.25"/>
  <cols>
    <col min="1" max="1" width="4" style="281" customWidth="1"/>
    <col min="2" max="2" width="53.28515625" style="301" customWidth="1"/>
    <col min="3" max="3" width="0.85546875" style="334" customWidth="1"/>
    <col min="4" max="4" width="13.85546875" style="558" customWidth="1"/>
    <col min="5" max="5" width="0.85546875" style="334" customWidth="1"/>
    <col min="6" max="8" width="13.85546875" style="558" customWidth="1"/>
    <col min="9" max="9" width="0.85546875" style="334" customWidth="1"/>
    <col min="10" max="10" width="13.85546875" style="558" customWidth="1"/>
    <col min="11" max="11" width="0.85546875" style="334" customWidth="1"/>
    <col min="12" max="14" width="13.85546875" style="558" customWidth="1"/>
    <col min="15" max="15" width="0.85546875" style="334" customWidth="1"/>
    <col min="16" max="16" width="13.85546875" style="558" customWidth="1"/>
    <col min="17" max="17" width="0.85546875" style="334" customWidth="1"/>
    <col min="18" max="18" width="18.85546875" style="558" customWidth="1"/>
    <col min="19" max="19" width="9.140625" style="281" customWidth="1"/>
    <col min="20" max="16384" width="9.140625" style="281"/>
  </cols>
  <sheetData>
    <row r="2" spans="2:20" ht="18" x14ac:dyDescent="0.25">
      <c r="B2" s="557" t="s">
        <v>175</v>
      </c>
    </row>
    <row r="3" spans="2:20" ht="18" x14ac:dyDescent="0.25">
      <c r="B3" s="557"/>
    </row>
    <row r="4" spans="2:20" x14ac:dyDescent="0.25">
      <c r="B4" s="559" t="s">
        <v>258</v>
      </c>
    </row>
    <row r="5" spans="2:20" x14ac:dyDescent="0.25">
      <c r="C5" s="560"/>
      <c r="E5" s="560"/>
      <c r="I5" s="560"/>
      <c r="K5" s="560"/>
      <c r="O5" s="560"/>
      <c r="Q5" s="560"/>
    </row>
    <row r="6" spans="2:20" ht="27" customHeight="1" x14ac:dyDescent="0.25">
      <c r="B6" s="156"/>
      <c r="C6" s="157"/>
      <c r="D6" s="673" t="s">
        <v>1</v>
      </c>
      <c r="E6" s="157"/>
      <c r="F6" s="675" t="s">
        <v>2</v>
      </c>
      <c r="G6" s="676"/>
      <c r="H6" s="677"/>
      <c r="I6" s="157"/>
      <c r="J6" s="673" t="s">
        <v>21</v>
      </c>
      <c r="K6" s="157"/>
      <c r="L6" s="675" t="s">
        <v>26</v>
      </c>
      <c r="M6" s="676"/>
      <c r="N6" s="677"/>
      <c r="O6" s="157"/>
      <c r="P6" s="673" t="s">
        <v>34</v>
      </c>
      <c r="Q6" s="157"/>
      <c r="R6" s="673" t="s">
        <v>178</v>
      </c>
      <c r="S6" s="561"/>
      <c r="T6" s="561"/>
    </row>
    <row r="7" spans="2:20" ht="30" customHeight="1" x14ac:dyDescent="0.25">
      <c r="B7" s="87"/>
      <c r="C7" s="158"/>
      <c r="D7" s="674"/>
      <c r="E7" s="158"/>
      <c r="F7" s="160" t="s">
        <v>495</v>
      </c>
      <c r="G7" s="160" t="s">
        <v>496</v>
      </c>
      <c r="H7" s="160" t="s">
        <v>497</v>
      </c>
      <c r="I7" s="158"/>
      <c r="J7" s="674"/>
      <c r="K7" s="158"/>
      <c r="L7" s="160" t="s">
        <v>495</v>
      </c>
      <c r="M7" s="160" t="s">
        <v>496</v>
      </c>
      <c r="N7" s="160" t="s">
        <v>497</v>
      </c>
      <c r="O7" s="158"/>
      <c r="P7" s="674"/>
      <c r="Q7" s="158"/>
      <c r="R7" s="674"/>
      <c r="S7" s="561"/>
      <c r="T7" s="561"/>
    </row>
    <row r="8" spans="2:20" ht="30" customHeight="1" x14ac:dyDescent="0.25">
      <c r="B8" s="161" t="s">
        <v>201</v>
      </c>
      <c r="C8" s="74"/>
      <c r="D8" s="110"/>
      <c r="E8" s="110"/>
      <c r="F8" s="110"/>
      <c r="G8" s="110"/>
      <c r="H8" s="110"/>
      <c r="I8" s="110"/>
      <c r="J8" s="110"/>
      <c r="K8" s="110"/>
      <c r="L8" s="110"/>
      <c r="M8" s="110"/>
      <c r="N8" s="110"/>
      <c r="O8" s="110"/>
      <c r="P8" s="110"/>
      <c r="Q8" s="110"/>
      <c r="R8" s="110"/>
      <c r="S8" s="561"/>
      <c r="T8" s="561"/>
    </row>
    <row r="9" spans="2:20" ht="30" customHeight="1" x14ac:dyDescent="0.25">
      <c r="B9" s="176" t="s">
        <v>184</v>
      </c>
      <c r="C9" s="94"/>
      <c r="D9" s="114">
        <f>COUNTIF(FL!F16:F815,"M")</f>
        <v>0</v>
      </c>
      <c r="E9" s="94"/>
      <c r="F9" s="159"/>
      <c r="G9" s="159"/>
      <c r="H9" s="114">
        <f>COUNTIF(Oncho!G16:G815,"M")</f>
        <v>0</v>
      </c>
      <c r="I9" s="93"/>
      <c r="J9" s="114">
        <f>COUNTIF(SCH!H18:H817,"M")</f>
        <v>0</v>
      </c>
      <c r="K9" s="93"/>
      <c r="L9" s="159"/>
      <c r="M9" s="159"/>
      <c r="N9" s="114">
        <f>COUNTIF(GeoH!H18:H817,"M")</f>
        <v>0</v>
      </c>
      <c r="O9" s="93"/>
      <c r="P9" s="114">
        <f>COUNTIF(Trachome!F21:F820,"M")</f>
        <v>0</v>
      </c>
      <c r="Q9" s="94"/>
      <c r="R9" s="159"/>
      <c r="S9" s="561"/>
      <c r="T9" s="561"/>
    </row>
    <row r="10" spans="2:20" ht="30" customHeight="1" x14ac:dyDescent="0.25">
      <c r="B10" s="177" t="s">
        <v>186</v>
      </c>
      <c r="C10" s="94"/>
      <c r="D10" s="113">
        <f>COUNTIF(FL!F16:F815,"NS")</f>
        <v>0</v>
      </c>
      <c r="E10" s="94"/>
      <c r="F10" s="159"/>
      <c r="G10" s="159"/>
      <c r="H10" s="113">
        <f>COUNTIF(Oncho!G16:G815,"NS")</f>
        <v>0</v>
      </c>
      <c r="I10" s="93"/>
      <c r="J10" s="113">
        <f>COUNTIF(SCH!H18:H817,"NS")</f>
        <v>0</v>
      </c>
      <c r="K10" s="93"/>
      <c r="L10" s="159"/>
      <c r="M10" s="159"/>
      <c r="N10" s="113">
        <f>COUNTIF(GeoH!H18:H817,"NS")</f>
        <v>0</v>
      </c>
      <c r="O10" s="93"/>
      <c r="P10" s="113">
        <f>COUNTIF(Trachome!F21:F820,"NS")</f>
        <v>0</v>
      </c>
      <c r="Q10" s="94"/>
      <c r="R10" s="159"/>
      <c r="S10" s="561"/>
      <c r="T10" s="561"/>
    </row>
    <row r="11" spans="2:20" ht="30" customHeight="1" x14ac:dyDescent="0.25">
      <c r="B11" s="176" t="s">
        <v>185</v>
      </c>
      <c r="C11" s="94"/>
      <c r="D11" s="113">
        <f>COUNTIF(FL!F16:F815,"NS")+(COUNTIF(FL!F16:F815,0)+COUNTIF(FL!F16:F815,1)+COUNTIF(FL!F16:F815,100)+COUNTIF(FL!F16:F815,"En attente"))</f>
        <v>0</v>
      </c>
      <c r="E11" s="94"/>
      <c r="F11" s="159"/>
      <c r="G11" s="159"/>
      <c r="H11" s="113">
        <f>COUNTIF(Oncho!G16:G815,0)+(COUNTIF(Oncho!G16:G815,"NS")+COUNTIF(Oncho!G16:G815,1)+COUNTIF(Oncho!G16:G815,100)+COUNTIF(Oncho!G16:G815,"En attente"))</f>
        <v>0</v>
      </c>
      <c r="I11" s="94"/>
      <c r="J11" s="113">
        <f>COUNTIF(SCH!H18:H817,0)+COUNTIF(SCH!H18:H817,"NS")+COUNTIF(SCH!H18:H817,1)+COUNTIF(SCH!H18:H817,2)+COUNTIF(SCH!H18:H817,"2A")+COUNTIF(SCH!H18:H817,3)+COUNTIF(SCH!H18:H817,"3A")+COUNTIF(SCH!H18:H817,10)+COUNTIF(SCH!H18:H817,20)+COUNTIF(SCH!H18:H817,30)+COUNTIF(SCH!H18:H817,40)+COUNTIF(SCH!H18:H817,100)+COUNTIF(SCH!H18:H817,"En attente")</f>
        <v>0</v>
      </c>
      <c r="K11" s="94"/>
      <c r="L11" s="159"/>
      <c r="M11" s="159"/>
      <c r="N11" s="113">
        <f>(COUNTIF(GeoH!H18:H817,0)+COUNTIF(GeoH!H18:H817,"NS")+COUNTIF(GeoH!H18:H817,1)+COUNTIF(GeoH!H18:H817,2)+COUNTIF(GeoH!H18:H817,3)+COUNTIF(GeoH!H18:H817,10)+COUNTIF(GeoH!H18:H817,20)+COUNTIF(GeoH!H18:H817,30)+COUNTIF(GeoH!H18:H817,40)+COUNTIF(GeoH!H18:H817,100)+COUNTIF(GeoH!H18:H817,"En attente"))</f>
        <v>0</v>
      </c>
      <c r="O11" s="94"/>
      <c r="P11" s="113">
        <f>(COUNTIF(Trachome!F21:F820,0)+COUNTIF(Trachome!F21:F820,"NS")+COUNTIF(Trachome!F21:F820,1)+COUNTIF(Trachome!F21:F820,2)+COUNTIF(Trachome!F21:F820,3)+COUNTIF(Trachome!F21:F820,4)+COUNTIF(Trachome!F21:F820,5)+COUNTIF(Trachome!F21:F820,100)+COUNTIF(Trachome!F21:F820,"En attente"))</f>
        <v>0</v>
      </c>
      <c r="Q11" s="94"/>
      <c r="R11" s="159"/>
      <c r="S11" s="561"/>
      <c r="T11" s="561"/>
    </row>
    <row r="12" spans="2:20" ht="30" customHeight="1" x14ac:dyDescent="0.25">
      <c r="B12" s="177" t="s">
        <v>187</v>
      </c>
      <c r="C12" s="94"/>
      <c r="D12" s="113">
        <f>(COUNTIF(FL!F16:F815,0)+COUNTIF(FL!F16:F815,"NS")+COUNTIF(FL!F16:F815,100))</f>
        <v>0</v>
      </c>
      <c r="E12" s="94"/>
      <c r="F12" s="159"/>
      <c r="G12" s="159"/>
      <c r="H12" s="113">
        <f>(COUNTIF(Oncho!G16:G815,0)+COUNTIF(Oncho!G16:G815,"NS")+COUNTIF(Oncho!G16:G815,100))</f>
        <v>0</v>
      </c>
      <c r="I12" s="94"/>
      <c r="J12" s="113">
        <f>(COUNTIF(SCH!H18:H817,0)+COUNTIF(SCH!H18:H817,"NS")+COUNTIF(SCH!H18:H817,100))</f>
        <v>0</v>
      </c>
      <c r="K12" s="94"/>
      <c r="L12" s="159"/>
      <c r="M12" s="159"/>
      <c r="N12" s="113">
        <f>(COUNTIF(GeoH!H18:H817,0)+COUNTIF(GeoH!H18:H817,1)+COUNTIF(GeoH!H18:H817,"NS")+COUNTIF(GeoH!H18:H817,100))</f>
        <v>0</v>
      </c>
      <c r="O12" s="94"/>
      <c r="P12" s="113">
        <f>(COUNTIF(Trachome!F21:F820,0)+COUNTIF(Trachome!F21:F820,2)+COUNTIF(Trachome!F21:F820,3)+COUNTIF(Trachome!F21:F820,"NS")+COUNTIF(Trachome!F21:F820,100))</f>
        <v>0</v>
      </c>
      <c r="Q12" s="94"/>
      <c r="R12" s="159"/>
      <c r="S12" s="561"/>
      <c r="T12" s="561"/>
    </row>
    <row r="13" spans="2:20" ht="30" customHeight="1" x14ac:dyDescent="0.25">
      <c r="B13" s="176" t="s">
        <v>188</v>
      </c>
      <c r="C13" s="94"/>
      <c r="D13" s="113">
        <f>(COUNTIF(FL!F16:F815,1)+COUNTIF(FL!F16:F815,"En attente"))</f>
        <v>0</v>
      </c>
      <c r="E13" s="94"/>
      <c r="F13" s="159"/>
      <c r="G13" s="159"/>
      <c r="H13" s="113">
        <f>(COUNTIF(Oncho!G16:G815,1)+COUNTIF(Oncho!G16:G815,"En attente"))</f>
        <v>0</v>
      </c>
      <c r="I13" s="93"/>
      <c r="J13" s="113">
        <f>(COUNTIF(SCH!H18:H817,"&gt;0")+COUNTIF(SCH!H18:H817,"En attente")+COUNTIF(SCH!H18:H817,"2A")+COUNTIF(SCH!H18:H817,"3A"))-COUNTIF(SCH!H18:H817,"&gt;49")-COUNTIF(SCH!H18:H817,10)</f>
        <v>0</v>
      </c>
      <c r="K13" s="93"/>
      <c r="L13" s="159"/>
      <c r="M13" s="159"/>
      <c r="N13" s="113">
        <f>(COUNTIF(GeoH!H18:H817,"&gt;0")+COUNTIF(GeoH!H18:H817,"En attente"))-COUNTIF(GeoH!H18:H817,"&gt;49")-COUNTIF(GeoH!H18:H817,1)</f>
        <v>0</v>
      </c>
      <c r="O13" s="93"/>
      <c r="P13" s="113">
        <f>(COUNTIF(Trachome!F21:F820,"&gt;3")+COUNTIF(Trachome!F21:F820,1)+COUNTIF(Trachome!F21:F820,"En attente"))-(COUNTIF(Trachome!F21:F820,100))</f>
        <v>0</v>
      </c>
      <c r="Q13" s="94"/>
      <c r="R13" s="159"/>
      <c r="S13" s="561"/>
      <c r="T13" s="561"/>
    </row>
    <row r="14" spans="2:20" ht="30" customHeight="1" x14ac:dyDescent="0.25">
      <c r="B14" s="177" t="s">
        <v>189</v>
      </c>
      <c r="C14" s="94"/>
      <c r="D14" s="113">
        <f>COUNTIF(FL!F16:F815,"En attente")</f>
        <v>0</v>
      </c>
      <c r="E14" s="94"/>
      <c r="F14" s="159"/>
      <c r="G14" s="159"/>
      <c r="H14" s="113">
        <f>COUNTIF(Oncho!G16:G815,"En attente")</f>
        <v>0</v>
      </c>
      <c r="I14" s="93"/>
      <c r="J14" s="113">
        <f>COUNTIF(SCH!H18:H817,"En attente")</f>
        <v>0</v>
      </c>
      <c r="K14" s="93"/>
      <c r="L14" s="159"/>
      <c r="M14" s="159"/>
      <c r="N14" s="113">
        <f>COUNTIF(GeoH!H18:H817,"En attente")</f>
        <v>0</v>
      </c>
      <c r="O14" s="93"/>
      <c r="P14" s="113">
        <f>COUNTIF(Trachome!F21:F820,"En attente")</f>
        <v>0</v>
      </c>
      <c r="Q14" s="94"/>
      <c r="R14" s="159"/>
      <c r="S14" s="561"/>
      <c r="T14" s="561"/>
    </row>
    <row r="15" spans="2:20" ht="30" customHeight="1" x14ac:dyDescent="0.25">
      <c r="B15" s="176" t="s">
        <v>225</v>
      </c>
      <c r="C15" s="94"/>
      <c r="D15" s="113">
        <f>COUNTIF(FL!F16:F815,"100")</f>
        <v>0</v>
      </c>
      <c r="E15" s="94"/>
      <c r="F15" s="159"/>
      <c r="G15" s="159"/>
      <c r="H15" s="113">
        <f>COUNTIF(Oncho!G16:G815,"100")</f>
        <v>0</v>
      </c>
      <c r="I15" s="93"/>
      <c r="J15" s="113">
        <f>COUNTIF(SCH!H18:H817,"100")</f>
        <v>0</v>
      </c>
      <c r="K15" s="93"/>
      <c r="L15" s="159"/>
      <c r="M15" s="159"/>
      <c r="N15" s="113">
        <f>COUNTIF(GeoH!H18:H817,"100")</f>
        <v>0</v>
      </c>
      <c r="O15" s="93"/>
      <c r="P15" s="113">
        <f>COUNTIF(Trachome!F21:F820,"100")</f>
        <v>0</v>
      </c>
      <c r="Q15" s="94"/>
      <c r="R15" s="159"/>
      <c r="S15" s="561"/>
      <c r="T15" s="561"/>
    </row>
    <row r="16" spans="2:20" ht="30" customHeight="1" x14ac:dyDescent="0.25">
      <c r="B16" s="162" t="s">
        <v>498</v>
      </c>
      <c r="C16" s="109"/>
      <c r="D16" s="110"/>
      <c r="E16" s="110"/>
      <c r="F16" s="110"/>
      <c r="G16" s="110"/>
      <c r="H16" s="110"/>
      <c r="I16" s="110"/>
      <c r="J16" s="110"/>
      <c r="K16" s="110"/>
      <c r="L16" s="110"/>
      <c r="M16" s="110"/>
      <c r="N16" s="110"/>
      <c r="O16" s="110"/>
      <c r="P16" s="110"/>
      <c r="Q16" s="110"/>
      <c r="R16" s="110"/>
      <c r="S16" s="110"/>
      <c r="T16" s="561"/>
    </row>
    <row r="17" spans="2:20" ht="30" customHeight="1" x14ac:dyDescent="0.25">
      <c r="B17" s="176" t="s">
        <v>262</v>
      </c>
      <c r="C17" s="95"/>
      <c r="D17" s="114">
        <f>FL!AE15</f>
        <v>0</v>
      </c>
      <c r="E17" s="95"/>
      <c r="F17" s="114">
        <f>Oncho!AB15</f>
        <v>0</v>
      </c>
      <c r="G17" s="114">
        <f>Oncho!BA15</f>
        <v>0</v>
      </c>
      <c r="H17" s="114">
        <f>'Récapitulatif détaillé'!T8</f>
        <v>0</v>
      </c>
      <c r="I17" s="95"/>
      <c r="J17" s="114">
        <f>SCH!AI17</f>
        <v>0</v>
      </c>
      <c r="K17" s="95"/>
      <c r="L17" s="114">
        <f>GeoH!AK17</f>
        <v>0</v>
      </c>
      <c r="M17" s="114">
        <f>GeoH!BS17</f>
        <v>0</v>
      </c>
      <c r="N17" s="114">
        <f>'Récapitulatif détaillé'!AP8</f>
        <v>0</v>
      </c>
      <c r="O17" s="95"/>
      <c r="P17" s="114">
        <f>Trachome!AK20</f>
        <v>0</v>
      </c>
      <c r="Q17" s="95"/>
      <c r="R17" s="114">
        <f>'Récapitulatif détaillé'!BU8</f>
        <v>0</v>
      </c>
      <c r="S17" s="561"/>
      <c r="T17" s="561"/>
    </row>
    <row r="18" spans="2:20" ht="30" customHeight="1" x14ac:dyDescent="0.25">
      <c r="B18" s="177" t="s">
        <v>263</v>
      </c>
      <c r="C18" s="96"/>
      <c r="D18" s="114">
        <f>FL!AH15</f>
        <v>0</v>
      </c>
      <c r="E18" s="96"/>
      <c r="F18" s="114">
        <f>Oncho!AE15</f>
        <v>0</v>
      </c>
      <c r="G18" s="114">
        <f>Oncho!BD15</f>
        <v>0</v>
      </c>
      <c r="H18" s="114">
        <f>'Récapitulatif détaillé'!V8</f>
        <v>0</v>
      </c>
      <c r="I18" s="96"/>
      <c r="J18" s="114">
        <f>SCH!AN17</f>
        <v>0</v>
      </c>
      <c r="K18" s="96"/>
      <c r="L18" s="114">
        <f>GeoH!AQ17</f>
        <v>0</v>
      </c>
      <c r="M18" s="114">
        <f>GeoH!BY17</f>
        <v>0</v>
      </c>
      <c r="N18" s="114">
        <f>'Récapitulatif détaillé'!AU8</f>
        <v>0</v>
      </c>
      <c r="O18" s="96"/>
      <c r="P18" s="114">
        <f>Trachome!AN20</f>
        <v>0</v>
      </c>
      <c r="Q18" s="96"/>
      <c r="R18" s="114">
        <f>'Récapitulatif détaillé'!BW8</f>
        <v>0</v>
      </c>
      <c r="S18" s="561"/>
      <c r="T18" s="561"/>
    </row>
    <row r="19" spans="2:20" ht="30" customHeight="1" x14ac:dyDescent="0.25">
      <c r="B19" s="176" t="s">
        <v>264</v>
      </c>
      <c r="C19" s="97"/>
      <c r="D19" s="113">
        <f>FL!AR15</f>
        <v>0</v>
      </c>
      <c r="E19" s="97"/>
      <c r="F19" s="113">
        <f>Oncho!AK15</f>
        <v>0</v>
      </c>
      <c r="G19" s="113">
        <f>Oncho!BJ15</f>
        <v>0</v>
      </c>
      <c r="H19" s="113">
        <f>'Récapitulatif détaillé'!AB8</f>
        <v>0</v>
      </c>
      <c r="I19" s="97"/>
      <c r="J19" s="113">
        <f>SCH!AX17</f>
        <v>0</v>
      </c>
      <c r="K19" s="97"/>
      <c r="L19" s="113">
        <f>GeoH!BC17</f>
        <v>0</v>
      </c>
      <c r="M19" s="113">
        <f>GeoH!CK17</f>
        <v>0</v>
      </c>
      <c r="N19" s="113">
        <f>'Récapitulatif détaillé'!BG8</f>
        <v>0</v>
      </c>
      <c r="O19" s="97"/>
      <c r="P19" s="113">
        <f>Trachome!AX20</f>
        <v>0</v>
      </c>
      <c r="Q19" s="97"/>
      <c r="R19" s="113">
        <f>'Récapitulatif détaillé'!CC8</f>
        <v>0</v>
      </c>
      <c r="S19" s="561"/>
      <c r="T19" s="561"/>
    </row>
    <row r="20" spans="2:20" ht="30" customHeight="1" x14ac:dyDescent="0.25">
      <c r="B20" s="162" t="s">
        <v>499</v>
      </c>
      <c r="C20" s="109"/>
      <c r="D20" s="110"/>
      <c r="E20" s="110"/>
      <c r="F20" s="110"/>
      <c r="G20" s="110"/>
      <c r="H20" s="110"/>
      <c r="I20" s="110"/>
      <c r="J20" s="110"/>
      <c r="K20" s="110"/>
      <c r="L20" s="110"/>
      <c r="M20" s="110"/>
      <c r="N20" s="110"/>
      <c r="O20" s="110"/>
      <c r="P20" s="110"/>
      <c r="Q20" s="110"/>
      <c r="R20" s="110"/>
      <c r="S20" s="110"/>
      <c r="T20" s="561"/>
    </row>
    <row r="21" spans="2:20" ht="30" customHeight="1" x14ac:dyDescent="0.25">
      <c r="B21" s="176" t="s">
        <v>191</v>
      </c>
      <c r="C21" s="95"/>
      <c r="D21" s="114">
        <f>FL!AF15</f>
        <v>0</v>
      </c>
      <c r="E21" s="95"/>
      <c r="F21" s="114">
        <f>Oncho!AC15</f>
        <v>0</v>
      </c>
      <c r="G21" s="114">
        <f>Oncho!BB15</f>
        <v>0</v>
      </c>
      <c r="H21" s="114">
        <f>'Récapitulatif détaillé'!U8</f>
        <v>0</v>
      </c>
      <c r="I21" s="95"/>
      <c r="J21" s="114">
        <f>SCH!AJ17</f>
        <v>0</v>
      </c>
      <c r="K21" s="95"/>
      <c r="L21" s="114">
        <f>GeoH!AL17</f>
        <v>0</v>
      </c>
      <c r="M21" s="114">
        <f>GeoH!BT17</f>
        <v>0</v>
      </c>
      <c r="N21" s="114">
        <f>'Récapitulatif détaillé'!AQ8</f>
        <v>0</v>
      </c>
      <c r="O21" s="95"/>
      <c r="P21" s="114">
        <f>Trachome!AL20</f>
        <v>0</v>
      </c>
      <c r="Q21" s="95"/>
      <c r="R21" s="114">
        <f>'Récapitulatif détaillé'!BV8</f>
        <v>0</v>
      </c>
      <c r="S21" s="561"/>
      <c r="T21" s="561"/>
    </row>
    <row r="22" spans="2:20" ht="30" customHeight="1" x14ac:dyDescent="0.25">
      <c r="B22" s="177" t="s">
        <v>197</v>
      </c>
      <c r="C22" s="97"/>
      <c r="D22" s="113">
        <f>FL!AI15</f>
        <v>0</v>
      </c>
      <c r="E22" s="97"/>
      <c r="F22" s="113">
        <f>Oncho!AF15</f>
        <v>0</v>
      </c>
      <c r="G22" s="113">
        <f>Oncho!BE15</f>
        <v>0</v>
      </c>
      <c r="H22" s="113">
        <f>'Récapitulatif détaillé'!W8</f>
        <v>0</v>
      </c>
      <c r="I22" s="97"/>
      <c r="J22" s="113">
        <f>SCH!AO17</f>
        <v>0</v>
      </c>
      <c r="K22" s="97"/>
      <c r="L22" s="113">
        <f>GeoH!AR17</f>
        <v>0</v>
      </c>
      <c r="M22" s="113">
        <f>GeoH!BZ17</f>
        <v>0</v>
      </c>
      <c r="N22" s="113">
        <f>'Récapitulatif détaillé'!AV8</f>
        <v>0</v>
      </c>
      <c r="O22" s="97"/>
      <c r="P22" s="113">
        <f>Trachome!AO20</f>
        <v>0</v>
      </c>
      <c r="Q22" s="97"/>
      <c r="R22" s="113">
        <f>'Récapitulatif détaillé'!BX8</f>
        <v>0</v>
      </c>
      <c r="S22" s="561"/>
      <c r="T22" s="561"/>
    </row>
    <row r="23" spans="2:20" ht="30" customHeight="1" x14ac:dyDescent="0.25">
      <c r="B23" s="176" t="s">
        <v>265</v>
      </c>
      <c r="C23" s="97"/>
      <c r="D23" s="113">
        <f>COUNTIFS(FL!AC16:AC815,"&lt;6",FL!AC16:AC815,"&gt;0",FL!AR16:AR815,"Oui")</f>
        <v>0</v>
      </c>
      <c r="E23" s="97"/>
      <c r="F23" s="113">
        <f>COUNTIFS(Oncho!Z16:Z815,"&gt;0",Oncho!Z16:Z815,"&lt;6",Oncho!AK16:AK815,"=Oui")</f>
        <v>0</v>
      </c>
      <c r="G23" s="113">
        <f>COUNTIFS(Oncho!AY16:AY815,"&gt;0",Oncho!AY16:AY815,"&lt;6",Oncho!BJ16:BJ815,"Oui")</f>
        <v>0</v>
      </c>
      <c r="H23" s="113">
        <f>COUNTIFS('Récapitulatif détaillé'!W9:W808,"&gt;0",'Récapitulatif détaillé'!AB9:AB808,"&gt;0")</f>
        <v>0</v>
      </c>
      <c r="I23" s="97"/>
      <c r="J23" s="113">
        <f>COUNTIFS(SCH!AG18:AG817,"&lt;6",SCH!AG18:AG817,"&gt;0",SCH!AX18:AX817,"Oui")</f>
        <v>0</v>
      </c>
      <c r="K23" s="97"/>
      <c r="L23" s="113">
        <f>COUNTIFS(GeoH!AI18:AI817,"&gt;0",GeoH!AI18:AI817,"&lt;6",GeoH!BC18:BC817,"=Oui")</f>
        <v>0</v>
      </c>
      <c r="M23" s="113">
        <f>COUNTIFS(GeoH!BQ18:BQ817,"&gt;0",GeoH!BQ18:BQ817,"&lt;6",GeoH!CK18:CK817,"=Oui")</f>
        <v>0</v>
      </c>
      <c r="N23" s="113">
        <f>COUNTIFS('Récapitulatif détaillé'!AV9:AV808,"&gt;0",'Récapitulatif détaillé'!BG9:BG808,"&gt;0")</f>
        <v>0</v>
      </c>
      <c r="O23" s="97"/>
      <c r="P23" s="113">
        <f>COUNTIFS(Trachome!AI21:AI820,"&gt;0",Trachome!AI21:AI820,"&lt;6",Trachome!AX21:AX820,"Oui")</f>
        <v>0</v>
      </c>
      <c r="Q23" s="97"/>
      <c r="R23" s="113">
        <f>COUNTIFS('Récapitulatif détaillé'!BX9:BX808,"&gt;0",'Récapitulatif détaillé'!CC9:CC808,"&gt;0")</f>
        <v>0</v>
      </c>
      <c r="S23" s="561"/>
      <c r="T23" s="561"/>
    </row>
    <row r="24" spans="2:20" x14ac:dyDescent="0.25">
      <c r="B24" s="178"/>
      <c r="C24" s="74"/>
      <c r="D24" s="112"/>
      <c r="E24" s="74"/>
      <c r="F24" s="112"/>
      <c r="G24" s="112"/>
      <c r="H24" s="112"/>
      <c r="I24" s="74"/>
      <c r="J24" s="112"/>
      <c r="K24" s="74"/>
      <c r="L24" s="112"/>
      <c r="M24" s="112"/>
      <c r="N24" s="112"/>
      <c r="O24" s="74"/>
      <c r="P24" s="112"/>
      <c r="Q24" s="74"/>
      <c r="R24" s="112"/>
    </row>
    <row r="25" spans="2:20" ht="30.75" customHeight="1" x14ac:dyDescent="0.25">
      <c r="B25" s="179" t="s">
        <v>202</v>
      </c>
      <c r="C25" s="74"/>
      <c r="D25" s="110"/>
      <c r="E25" s="110"/>
      <c r="F25" s="110"/>
      <c r="G25" s="110"/>
      <c r="H25" s="110"/>
      <c r="I25" s="110"/>
      <c r="J25" s="110"/>
      <c r="K25" s="110"/>
      <c r="L25" s="110"/>
      <c r="M25" s="110"/>
      <c r="N25" s="110"/>
      <c r="O25" s="110"/>
      <c r="P25" s="110"/>
      <c r="Q25" s="110"/>
      <c r="R25" s="110"/>
      <c r="S25" s="561"/>
      <c r="T25" s="561"/>
    </row>
    <row r="26" spans="2:20" ht="30" customHeight="1" x14ac:dyDescent="0.25">
      <c r="B26" s="176" t="s">
        <v>284</v>
      </c>
      <c r="C26" s="98"/>
      <c r="D26" s="114">
        <f>FL!M14</f>
        <v>0</v>
      </c>
      <c r="E26" s="98"/>
      <c r="F26" s="159"/>
      <c r="G26" s="159"/>
      <c r="H26" s="114">
        <f>Oncho!K14</f>
        <v>0</v>
      </c>
      <c r="I26" s="98"/>
      <c r="J26" s="114">
        <f>SCH!P16</f>
        <v>0</v>
      </c>
      <c r="K26" s="98"/>
      <c r="L26" s="159"/>
      <c r="M26" s="159"/>
      <c r="N26" s="114">
        <f>GeoH!P16</f>
        <v>0</v>
      </c>
      <c r="O26" s="98"/>
      <c r="P26" s="114">
        <f>Trachome!Q19</f>
        <v>0</v>
      </c>
      <c r="Q26" s="98"/>
      <c r="R26" s="114">
        <f>'Récapitulatif détaillé'!BT7</f>
        <v>0</v>
      </c>
      <c r="S26" s="561"/>
      <c r="T26" s="561"/>
    </row>
    <row r="27" spans="2:20" ht="30" customHeight="1" x14ac:dyDescent="0.25">
      <c r="B27" s="177" t="s">
        <v>309</v>
      </c>
      <c r="C27" s="98"/>
      <c r="D27" s="114">
        <f>FL!N14</f>
        <v>0</v>
      </c>
      <c r="E27" s="98"/>
      <c r="F27" s="159"/>
      <c r="G27" s="159"/>
      <c r="H27" s="114">
        <f>Oncho!L14</f>
        <v>0</v>
      </c>
      <c r="I27" s="98"/>
      <c r="J27" s="114">
        <f>SCH!Q16</f>
        <v>0</v>
      </c>
      <c r="K27" s="98"/>
      <c r="L27" s="159"/>
      <c r="M27" s="159"/>
      <c r="N27" s="113">
        <f>GeoH!Q16</f>
        <v>0</v>
      </c>
      <c r="O27" s="98"/>
      <c r="P27" s="159"/>
      <c r="Q27" s="98"/>
      <c r="R27" s="159"/>
      <c r="S27" s="561"/>
      <c r="T27" s="561"/>
    </row>
    <row r="28" spans="2:20" ht="30" customHeight="1" x14ac:dyDescent="0.25">
      <c r="B28" s="176" t="s">
        <v>285</v>
      </c>
      <c r="C28" s="98"/>
      <c r="D28" s="159"/>
      <c r="E28" s="98"/>
      <c r="F28" s="159"/>
      <c r="G28" s="159"/>
      <c r="H28" s="159"/>
      <c r="I28" s="98"/>
      <c r="J28" s="159"/>
      <c r="K28" s="98"/>
      <c r="L28" s="159"/>
      <c r="M28" s="159"/>
      <c r="N28" s="113">
        <f>GeoH!R16</f>
        <v>0</v>
      </c>
      <c r="O28" s="98"/>
      <c r="P28" s="159"/>
      <c r="Q28" s="98"/>
      <c r="R28" s="159"/>
      <c r="S28" s="561"/>
      <c r="T28" s="561"/>
    </row>
    <row r="29" spans="2:20" ht="30" customHeight="1" x14ac:dyDescent="0.25">
      <c r="B29" s="177" t="s">
        <v>286</v>
      </c>
      <c r="C29" s="98"/>
      <c r="D29" s="159"/>
      <c r="E29" s="98"/>
      <c r="F29" s="159"/>
      <c r="G29" s="159"/>
      <c r="H29" s="159"/>
      <c r="I29" s="98"/>
      <c r="J29" s="114">
        <f>SCH!R16</f>
        <v>0</v>
      </c>
      <c r="K29" s="98"/>
      <c r="L29" s="159"/>
      <c r="M29" s="159"/>
      <c r="N29" s="114">
        <f>GeoH!S16</f>
        <v>0</v>
      </c>
      <c r="O29" s="98"/>
      <c r="P29" s="159"/>
      <c r="Q29" s="98"/>
      <c r="R29" s="159"/>
      <c r="S29" s="561"/>
      <c r="T29" s="561"/>
    </row>
    <row r="30" spans="2:20" ht="30" customHeight="1" x14ac:dyDescent="0.25">
      <c r="B30" s="176" t="s">
        <v>287</v>
      </c>
      <c r="C30" s="98"/>
      <c r="D30" s="159"/>
      <c r="E30" s="98"/>
      <c r="F30" s="159"/>
      <c r="G30" s="159"/>
      <c r="H30" s="159"/>
      <c r="I30" s="98"/>
      <c r="J30" s="113">
        <f>SCH!S16</f>
        <v>0</v>
      </c>
      <c r="K30" s="98"/>
      <c r="L30" s="159"/>
      <c r="M30" s="159"/>
      <c r="N30" s="113">
        <f>GeoH!T16</f>
        <v>0</v>
      </c>
      <c r="O30" s="98"/>
      <c r="P30" s="159"/>
      <c r="Q30" s="98"/>
      <c r="R30" s="159"/>
      <c r="S30" s="561"/>
      <c r="T30" s="561"/>
    </row>
    <row r="31" spans="2:20" ht="30" customHeight="1" x14ac:dyDescent="0.25">
      <c r="B31" s="177" t="s">
        <v>226</v>
      </c>
      <c r="C31" s="98"/>
      <c r="D31" s="114">
        <f>FL!O14</f>
        <v>0</v>
      </c>
      <c r="E31" s="98"/>
      <c r="F31" s="159"/>
      <c r="G31" s="159"/>
      <c r="H31" s="114">
        <f>Oncho!M14</f>
        <v>0</v>
      </c>
      <c r="I31" s="98"/>
      <c r="J31" s="114">
        <f>SCH!T16</f>
        <v>0</v>
      </c>
      <c r="K31" s="98"/>
      <c r="L31" s="159"/>
      <c r="M31" s="159"/>
      <c r="N31" s="114">
        <f>GeoH!U16</f>
        <v>0</v>
      </c>
      <c r="O31" s="98"/>
      <c r="P31" s="114">
        <f>Trachome!X19</f>
        <v>0</v>
      </c>
      <c r="Q31" s="98"/>
      <c r="R31" s="159"/>
      <c r="S31" s="561"/>
      <c r="T31" s="561"/>
    </row>
    <row r="32" spans="2:20" ht="30" customHeight="1" x14ac:dyDescent="0.25">
      <c r="B32" s="180" t="s">
        <v>498</v>
      </c>
      <c r="C32" s="109"/>
      <c r="D32" s="110"/>
      <c r="E32" s="110"/>
      <c r="F32" s="110"/>
      <c r="G32" s="110"/>
      <c r="H32" s="110"/>
      <c r="I32" s="110"/>
      <c r="J32" s="110"/>
      <c r="K32" s="110"/>
      <c r="L32" s="110"/>
      <c r="M32" s="110"/>
      <c r="N32" s="110"/>
      <c r="O32" s="110"/>
      <c r="P32" s="110"/>
      <c r="Q32" s="110"/>
      <c r="R32" s="110"/>
      <c r="S32" s="110"/>
      <c r="T32" s="561"/>
    </row>
    <row r="33" spans="2:20" ht="30" customHeight="1" x14ac:dyDescent="0.25">
      <c r="B33" s="176" t="s">
        <v>288</v>
      </c>
      <c r="C33" s="98"/>
      <c r="D33" s="114">
        <f>FL!AE14</f>
        <v>0</v>
      </c>
      <c r="E33" s="98"/>
      <c r="F33" s="114">
        <f>Oncho!AB14</f>
        <v>0</v>
      </c>
      <c r="G33" s="114">
        <f>Oncho!BA14</f>
        <v>0</v>
      </c>
      <c r="H33" s="114">
        <f>'Récapitulatif détaillé'!T7</f>
        <v>0</v>
      </c>
      <c r="I33" s="98"/>
      <c r="J33" s="114">
        <f>SCH!AI16</f>
        <v>0</v>
      </c>
      <c r="K33" s="98"/>
      <c r="L33" s="114">
        <f>GeoH!AK16</f>
        <v>0</v>
      </c>
      <c r="M33" s="114">
        <f>GeoH!BS16</f>
        <v>0</v>
      </c>
      <c r="N33" s="114">
        <f>'Récapitulatif détaillé'!AP7</f>
        <v>0</v>
      </c>
      <c r="O33" s="98"/>
      <c r="P33" s="114">
        <f>Trachome!AK19</f>
        <v>0</v>
      </c>
      <c r="Q33" s="98"/>
      <c r="R33" s="114">
        <f>'Récapitulatif détaillé'!BU7</f>
        <v>0</v>
      </c>
      <c r="S33" s="561"/>
      <c r="T33" s="561"/>
    </row>
    <row r="34" spans="2:20" ht="30" customHeight="1" x14ac:dyDescent="0.25">
      <c r="B34" s="177" t="s">
        <v>266</v>
      </c>
      <c r="C34" s="98"/>
      <c r="D34" s="114">
        <f>FL!AH14</f>
        <v>0</v>
      </c>
      <c r="E34" s="98"/>
      <c r="F34" s="114">
        <f>Oncho!AE14</f>
        <v>0</v>
      </c>
      <c r="G34" s="114">
        <f>Oncho!BD14</f>
        <v>0</v>
      </c>
      <c r="H34" s="114">
        <f>'Récapitulatif détaillé'!V7</f>
        <v>0</v>
      </c>
      <c r="I34" s="98"/>
      <c r="J34" s="114">
        <f>SCH!AN16</f>
        <v>0</v>
      </c>
      <c r="K34" s="98"/>
      <c r="L34" s="114">
        <f>GeoH!AQ16</f>
        <v>0</v>
      </c>
      <c r="M34" s="114">
        <f>GeoH!BY16</f>
        <v>0</v>
      </c>
      <c r="N34" s="114">
        <f>'Récapitulatif détaillé'!AU7</f>
        <v>0</v>
      </c>
      <c r="O34" s="98"/>
      <c r="P34" s="114">
        <f>Trachome!AN19</f>
        <v>0</v>
      </c>
      <c r="Q34" s="98"/>
      <c r="R34" s="114">
        <f>'Récapitulatif détaillé'!BW7</f>
        <v>0</v>
      </c>
      <c r="S34" s="561"/>
      <c r="T34" s="561"/>
    </row>
    <row r="35" spans="2:20" ht="30" customHeight="1" x14ac:dyDescent="0.25">
      <c r="B35" s="176" t="s">
        <v>249</v>
      </c>
      <c r="C35" s="98"/>
      <c r="D35" s="114">
        <f>FL!AJ14</f>
        <v>0</v>
      </c>
      <c r="E35" s="98"/>
      <c r="F35" s="159"/>
      <c r="G35" s="159"/>
      <c r="H35" s="159"/>
      <c r="I35" s="98"/>
      <c r="J35" s="159"/>
      <c r="K35" s="98"/>
      <c r="L35" s="114">
        <f>GeoH!AS16</f>
        <v>0</v>
      </c>
      <c r="M35" s="114">
        <f>GeoH!CA16</f>
        <v>0</v>
      </c>
      <c r="N35" s="114">
        <f>'Récapitulatif détaillé'!AW7</f>
        <v>0</v>
      </c>
      <c r="O35" s="98"/>
      <c r="P35" s="159"/>
      <c r="Q35" s="98"/>
      <c r="R35" s="159"/>
      <c r="S35" s="561"/>
      <c r="T35" s="561"/>
    </row>
    <row r="36" spans="2:20" ht="30" customHeight="1" x14ac:dyDescent="0.25">
      <c r="B36" s="177" t="s">
        <v>250</v>
      </c>
      <c r="C36" s="98"/>
      <c r="D36" s="114">
        <f>FL!AL14</f>
        <v>0</v>
      </c>
      <c r="E36" s="98"/>
      <c r="F36" s="159"/>
      <c r="G36" s="159"/>
      <c r="H36" s="159"/>
      <c r="I36" s="98"/>
      <c r="J36" s="114">
        <f>SCH!AP16</f>
        <v>0</v>
      </c>
      <c r="K36" s="98"/>
      <c r="L36" s="114">
        <f>GeoH!AU16</f>
        <v>0</v>
      </c>
      <c r="M36" s="114">
        <f>GeoH!CC16</f>
        <v>0</v>
      </c>
      <c r="N36" s="114">
        <f>'Récapitulatif détaillé'!AY7</f>
        <v>0</v>
      </c>
      <c r="O36" s="98"/>
      <c r="P36" s="159"/>
      <c r="Q36" s="98"/>
      <c r="R36" s="159"/>
      <c r="S36" s="561"/>
      <c r="T36" s="561"/>
    </row>
    <row r="37" spans="2:20" ht="30" customHeight="1" x14ac:dyDescent="0.25">
      <c r="B37" s="176" t="s">
        <v>251</v>
      </c>
      <c r="C37" s="98"/>
      <c r="D37" s="159"/>
      <c r="E37" s="98"/>
      <c r="F37" s="159"/>
      <c r="G37" s="159"/>
      <c r="H37" s="159"/>
      <c r="I37" s="98"/>
      <c r="J37" s="159"/>
      <c r="K37" s="98"/>
      <c r="L37" s="114">
        <f>GeoH!AW16</f>
        <v>0</v>
      </c>
      <c r="M37" s="114">
        <f>GeoH!CE16</f>
        <v>0</v>
      </c>
      <c r="N37" s="114">
        <f>'Récapitulatif détaillé'!BA7</f>
        <v>0</v>
      </c>
      <c r="O37" s="98"/>
      <c r="P37" s="159"/>
      <c r="Q37" s="98"/>
      <c r="R37" s="159"/>
      <c r="S37" s="561"/>
      <c r="T37" s="561"/>
    </row>
    <row r="38" spans="2:20" ht="30" customHeight="1" x14ac:dyDescent="0.25">
      <c r="B38" s="177" t="s">
        <v>252</v>
      </c>
      <c r="C38" s="98"/>
      <c r="D38" s="114">
        <f>FL!AN14</f>
        <v>0</v>
      </c>
      <c r="E38" s="98"/>
      <c r="F38" s="114">
        <f>Oncho!AG14</f>
        <v>0</v>
      </c>
      <c r="G38" s="114">
        <f>Oncho!BF14</f>
        <v>0</v>
      </c>
      <c r="H38" s="114">
        <f>'Récapitulatif détaillé'!X7</f>
        <v>0</v>
      </c>
      <c r="I38" s="98"/>
      <c r="J38" s="114">
        <f>SCH!AT16</f>
        <v>0</v>
      </c>
      <c r="K38" s="98"/>
      <c r="L38" s="114">
        <f>GeoH!AY16</f>
        <v>0</v>
      </c>
      <c r="M38" s="114">
        <f>GeoH!CG16</f>
        <v>0</v>
      </c>
      <c r="N38" s="114">
        <f>'Récapitulatif détaillé'!BC7</f>
        <v>0</v>
      </c>
      <c r="O38" s="98"/>
      <c r="P38" s="114">
        <f>Trachome!AT19</f>
        <v>0</v>
      </c>
      <c r="Q38" s="98"/>
      <c r="R38" s="114">
        <f>'Récapitulatif détaillé'!BY7</f>
        <v>0</v>
      </c>
      <c r="S38" s="561"/>
      <c r="T38" s="561"/>
    </row>
    <row r="39" spans="2:20" ht="30" customHeight="1" x14ac:dyDescent="0.25">
      <c r="B39" s="176" t="s">
        <v>253</v>
      </c>
      <c r="C39" s="98"/>
      <c r="D39" s="114">
        <f>FL!AP14</f>
        <v>0</v>
      </c>
      <c r="E39" s="98"/>
      <c r="F39" s="114">
        <f>Oncho!AI14</f>
        <v>0</v>
      </c>
      <c r="G39" s="114">
        <f>Oncho!BH14</f>
        <v>0</v>
      </c>
      <c r="H39" s="114">
        <f>'Récapitulatif détaillé'!Z7</f>
        <v>0</v>
      </c>
      <c r="I39" s="98"/>
      <c r="J39" s="114">
        <f>SCH!AV16</f>
        <v>0</v>
      </c>
      <c r="K39" s="98"/>
      <c r="L39" s="114">
        <f>GeoH!BA16</f>
        <v>0</v>
      </c>
      <c r="M39" s="114">
        <f>GeoH!CI16</f>
        <v>0</v>
      </c>
      <c r="N39" s="114">
        <f>'Récapitulatif détaillé'!BE7</f>
        <v>0</v>
      </c>
      <c r="O39" s="98"/>
      <c r="P39" s="114">
        <f>Trachome!AV19</f>
        <v>0</v>
      </c>
      <c r="Q39" s="98"/>
      <c r="R39" s="114">
        <f>'Récapitulatif détaillé'!CA7</f>
        <v>0</v>
      </c>
      <c r="S39" s="561"/>
      <c r="T39" s="561"/>
    </row>
    <row r="40" spans="2:20" ht="30" customHeight="1" x14ac:dyDescent="0.25">
      <c r="B40" s="177" t="s">
        <v>267</v>
      </c>
      <c r="C40" s="98"/>
      <c r="D40" s="159"/>
      <c r="E40" s="98"/>
      <c r="F40" s="159"/>
      <c r="G40" s="159"/>
      <c r="H40" s="159"/>
      <c r="I40" s="98"/>
      <c r="J40" s="159"/>
      <c r="K40" s="98"/>
      <c r="L40" s="159"/>
      <c r="M40" s="159"/>
      <c r="N40" s="159"/>
      <c r="O40" s="98"/>
      <c r="P40" s="159"/>
      <c r="Q40" s="98"/>
      <c r="R40" s="114">
        <f>SUM(D34+F34+G34+J34+L34+M34+P34)</f>
        <v>0</v>
      </c>
      <c r="S40" s="561"/>
      <c r="T40" s="561"/>
    </row>
    <row r="41" spans="2:20" ht="30" customHeight="1" x14ac:dyDescent="0.25">
      <c r="B41" s="180" t="s">
        <v>499</v>
      </c>
      <c r="C41" s="109"/>
      <c r="D41" s="110"/>
      <c r="E41" s="110"/>
      <c r="F41" s="110"/>
      <c r="G41" s="110"/>
      <c r="H41" s="110"/>
      <c r="I41" s="110"/>
      <c r="J41" s="110"/>
      <c r="K41" s="110"/>
      <c r="L41" s="110"/>
      <c r="M41" s="110"/>
      <c r="N41" s="110"/>
      <c r="O41" s="110"/>
      <c r="P41" s="110"/>
      <c r="Q41" s="110"/>
      <c r="R41" s="110"/>
      <c r="S41" s="110"/>
      <c r="T41" s="561"/>
    </row>
    <row r="42" spans="2:20" ht="30" customHeight="1" x14ac:dyDescent="0.25">
      <c r="B42" s="176" t="s">
        <v>289</v>
      </c>
      <c r="C42" s="98"/>
      <c r="D42" s="114">
        <f>FL!AF14</f>
        <v>0</v>
      </c>
      <c r="E42" s="98"/>
      <c r="F42" s="114">
        <f>Oncho!AC14</f>
        <v>0</v>
      </c>
      <c r="G42" s="114">
        <f>Oncho!BB14</f>
        <v>0</v>
      </c>
      <c r="H42" s="114">
        <f>'Récapitulatif détaillé'!U7</f>
        <v>0</v>
      </c>
      <c r="I42" s="98"/>
      <c r="J42" s="114">
        <f>SCH!AJ16</f>
        <v>0</v>
      </c>
      <c r="K42" s="98"/>
      <c r="L42" s="114">
        <f>GeoH!AL16</f>
        <v>0</v>
      </c>
      <c r="M42" s="114">
        <f>GeoH!BT16</f>
        <v>0</v>
      </c>
      <c r="N42" s="114">
        <f>'Récapitulatif détaillé'!AQ7</f>
        <v>0</v>
      </c>
      <c r="O42" s="98"/>
      <c r="P42" s="114">
        <f>Trachome!AL19</f>
        <v>0</v>
      </c>
      <c r="Q42" s="98"/>
      <c r="R42" s="114">
        <f>'Récapitulatif détaillé'!BV7</f>
        <v>0</v>
      </c>
      <c r="S42" s="561"/>
      <c r="T42" s="561"/>
    </row>
    <row r="43" spans="2:20" ht="30" customHeight="1" x14ac:dyDescent="0.25">
      <c r="B43" s="177" t="s">
        <v>190</v>
      </c>
      <c r="C43" s="98"/>
      <c r="D43" s="114">
        <f>FL!AI14</f>
        <v>0</v>
      </c>
      <c r="E43" s="98"/>
      <c r="F43" s="114">
        <f>Oncho!AF14</f>
        <v>0</v>
      </c>
      <c r="G43" s="114">
        <f>Oncho!BE14</f>
        <v>0</v>
      </c>
      <c r="H43" s="114">
        <f>'Récapitulatif détaillé'!W7</f>
        <v>0</v>
      </c>
      <c r="I43" s="98"/>
      <c r="J43" s="114">
        <f>SCH!AO16</f>
        <v>0</v>
      </c>
      <c r="K43" s="98"/>
      <c r="L43" s="114">
        <f>GeoH!AR16</f>
        <v>0</v>
      </c>
      <c r="M43" s="114">
        <f>GeoH!BZ16</f>
        <v>0</v>
      </c>
      <c r="N43" s="114">
        <f>'Récapitulatif détaillé'!AV7</f>
        <v>0</v>
      </c>
      <c r="O43" s="98"/>
      <c r="P43" s="114">
        <f>Trachome!AO19</f>
        <v>0</v>
      </c>
      <c r="Q43" s="98"/>
      <c r="R43" s="114">
        <f>'Récapitulatif détaillé'!BX7</f>
        <v>0</v>
      </c>
      <c r="S43" s="561"/>
      <c r="T43" s="561"/>
    </row>
    <row r="44" spans="2:20" ht="30" customHeight="1" x14ac:dyDescent="0.25">
      <c r="B44" s="176" t="s">
        <v>192</v>
      </c>
      <c r="C44" s="98"/>
      <c r="D44" s="159"/>
      <c r="E44" s="98"/>
      <c r="F44" s="159"/>
      <c r="G44" s="159"/>
      <c r="H44" s="159"/>
      <c r="I44" s="98"/>
      <c r="J44" s="159"/>
      <c r="K44" s="98"/>
      <c r="L44" s="114">
        <f>GeoH!AM16</f>
        <v>0</v>
      </c>
      <c r="M44" s="114">
        <f>GeoH!BU16</f>
        <v>0</v>
      </c>
      <c r="N44" s="114">
        <f>'Récapitulatif détaillé'!AR7</f>
        <v>0</v>
      </c>
      <c r="O44" s="98"/>
      <c r="P44" s="159"/>
      <c r="Q44" s="98"/>
      <c r="R44" s="159"/>
      <c r="S44" s="561"/>
      <c r="T44" s="561"/>
    </row>
    <row r="45" spans="2:20" ht="30" customHeight="1" x14ac:dyDescent="0.25">
      <c r="B45" s="177" t="s">
        <v>195</v>
      </c>
      <c r="C45" s="98"/>
      <c r="D45" s="113">
        <f>FL!AK14</f>
        <v>0</v>
      </c>
      <c r="E45" s="98"/>
      <c r="F45" s="159"/>
      <c r="G45" s="159"/>
      <c r="H45" s="159"/>
      <c r="I45" s="98"/>
      <c r="J45" s="159"/>
      <c r="K45" s="98"/>
      <c r="L45" s="113">
        <f>GeoH!AT16</f>
        <v>0</v>
      </c>
      <c r="M45" s="113">
        <f>GeoH!CB16</f>
        <v>0</v>
      </c>
      <c r="N45" s="113">
        <f>'Récapitulatif détaillé'!AX7</f>
        <v>0</v>
      </c>
      <c r="O45" s="98"/>
      <c r="P45" s="159"/>
      <c r="Q45" s="98"/>
      <c r="R45" s="159"/>
      <c r="S45" s="561"/>
      <c r="T45" s="561"/>
    </row>
    <row r="46" spans="2:20" ht="30" customHeight="1" x14ac:dyDescent="0.25">
      <c r="B46" s="176" t="s">
        <v>193</v>
      </c>
      <c r="C46" s="98"/>
      <c r="D46" s="159"/>
      <c r="E46" s="98"/>
      <c r="F46" s="159"/>
      <c r="G46" s="159"/>
      <c r="H46" s="159"/>
      <c r="I46" s="98"/>
      <c r="J46" s="113">
        <f>SCH!AK16</f>
        <v>0</v>
      </c>
      <c r="K46" s="98"/>
      <c r="L46" s="113">
        <f>GeoH!AN16</f>
        <v>0</v>
      </c>
      <c r="M46" s="113">
        <f>GeoH!BV16</f>
        <v>0</v>
      </c>
      <c r="N46" s="113">
        <f>'Récapitulatif détaillé'!AS7</f>
        <v>0</v>
      </c>
      <c r="O46" s="98"/>
      <c r="P46" s="159"/>
      <c r="Q46" s="98"/>
      <c r="R46" s="159"/>
      <c r="S46" s="561"/>
      <c r="T46" s="561"/>
    </row>
    <row r="47" spans="2:20" ht="30" customHeight="1" x14ac:dyDescent="0.25">
      <c r="B47" s="177" t="s">
        <v>196</v>
      </c>
      <c r="C47" s="98"/>
      <c r="D47" s="114">
        <f>FL!AM14</f>
        <v>0</v>
      </c>
      <c r="E47" s="98"/>
      <c r="F47" s="159"/>
      <c r="G47" s="159"/>
      <c r="H47" s="159"/>
      <c r="I47" s="98"/>
      <c r="J47" s="114">
        <f>SCH!AQ16</f>
        <v>0</v>
      </c>
      <c r="K47" s="98"/>
      <c r="L47" s="114">
        <f>GeoH!AV16</f>
        <v>0</v>
      </c>
      <c r="M47" s="114">
        <f>GeoH!CD16</f>
        <v>0</v>
      </c>
      <c r="N47" s="114">
        <f>'Récapitulatif détaillé'!AZ7</f>
        <v>0</v>
      </c>
      <c r="O47" s="98"/>
      <c r="P47" s="159"/>
      <c r="Q47" s="98"/>
      <c r="R47" s="159"/>
      <c r="S47" s="561"/>
      <c r="T47" s="561"/>
    </row>
    <row r="48" spans="2:20" ht="30" customHeight="1" x14ac:dyDescent="0.25">
      <c r="B48" s="176" t="s">
        <v>194</v>
      </c>
      <c r="C48" s="98"/>
      <c r="D48" s="159"/>
      <c r="E48" s="98"/>
      <c r="F48" s="159"/>
      <c r="G48" s="159"/>
      <c r="H48" s="159"/>
      <c r="I48" s="98"/>
      <c r="J48" s="114">
        <f>SCH!AL16</f>
        <v>0</v>
      </c>
      <c r="K48" s="98"/>
      <c r="L48" s="114">
        <f>GeoH!AO16</f>
        <v>0</v>
      </c>
      <c r="M48" s="114">
        <f>GeoH!BW16</f>
        <v>0</v>
      </c>
      <c r="N48" s="114">
        <f>'Récapitulatif détaillé'!AT7</f>
        <v>0</v>
      </c>
      <c r="O48" s="98"/>
      <c r="P48" s="159"/>
      <c r="Q48" s="98"/>
      <c r="R48" s="159"/>
      <c r="S48" s="561"/>
      <c r="T48" s="561"/>
    </row>
    <row r="49" spans="2:20" ht="30" customHeight="1" x14ac:dyDescent="0.25">
      <c r="B49" s="177" t="s">
        <v>219</v>
      </c>
      <c r="C49" s="98"/>
      <c r="D49" s="159"/>
      <c r="E49" s="98"/>
      <c r="F49" s="159"/>
      <c r="G49" s="159"/>
      <c r="H49" s="159"/>
      <c r="I49" s="98"/>
      <c r="J49" s="113">
        <f>SCH!AS16</f>
        <v>0</v>
      </c>
      <c r="K49" s="98"/>
      <c r="L49" s="113">
        <f>GeoH!AX16</f>
        <v>0</v>
      </c>
      <c r="M49" s="113">
        <f>GeoH!CF16</f>
        <v>0</v>
      </c>
      <c r="N49" s="113">
        <f>'Récapitulatif détaillé'!BB7</f>
        <v>0</v>
      </c>
      <c r="O49" s="98"/>
      <c r="P49" s="159"/>
      <c r="Q49" s="98"/>
      <c r="R49" s="159"/>
      <c r="S49" s="561"/>
      <c r="T49" s="561"/>
    </row>
    <row r="50" spans="2:20" ht="30" customHeight="1" x14ac:dyDescent="0.25">
      <c r="B50" s="176" t="s">
        <v>268</v>
      </c>
      <c r="C50" s="98"/>
      <c r="D50" s="114">
        <f>FL!AO14</f>
        <v>0</v>
      </c>
      <c r="E50" s="98"/>
      <c r="F50" s="114">
        <f>Oncho!AH14</f>
        <v>0</v>
      </c>
      <c r="G50" s="114">
        <f>Oncho!BG14</f>
        <v>0</v>
      </c>
      <c r="H50" s="114">
        <f>'Récapitulatif détaillé'!Y7</f>
        <v>0</v>
      </c>
      <c r="I50" s="98"/>
      <c r="J50" s="114">
        <f>SCH!AU16</f>
        <v>0</v>
      </c>
      <c r="K50" s="98"/>
      <c r="L50" s="114">
        <f>GeoH!AZ16</f>
        <v>0</v>
      </c>
      <c r="M50" s="114">
        <f>GeoH!CH16</f>
        <v>0</v>
      </c>
      <c r="N50" s="114">
        <f>'Récapitulatif détaillé'!BD7</f>
        <v>0</v>
      </c>
      <c r="O50" s="98"/>
      <c r="P50" s="114">
        <f>Trachome!AU19</f>
        <v>0</v>
      </c>
      <c r="Q50" s="98"/>
      <c r="R50" s="114">
        <f>'Récapitulatif détaillé'!BZ7</f>
        <v>0</v>
      </c>
      <c r="S50" s="561"/>
      <c r="T50" s="561"/>
    </row>
    <row r="51" spans="2:20" ht="30" customHeight="1" x14ac:dyDescent="0.25">
      <c r="B51" s="177" t="s">
        <v>269</v>
      </c>
      <c r="C51" s="98"/>
      <c r="D51" s="114">
        <f>FL!AQ14</f>
        <v>0</v>
      </c>
      <c r="E51" s="98"/>
      <c r="F51" s="114">
        <f>Oncho!AJ14</f>
        <v>0</v>
      </c>
      <c r="G51" s="114">
        <f>Oncho!BI14</f>
        <v>0</v>
      </c>
      <c r="H51" s="114">
        <f>'Récapitulatif détaillé'!AA7</f>
        <v>0</v>
      </c>
      <c r="I51" s="98"/>
      <c r="J51" s="114">
        <f>SCH!AW16</f>
        <v>0</v>
      </c>
      <c r="K51" s="98"/>
      <c r="L51" s="114">
        <f>GeoH!BB16</f>
        <v>0</v>
      </c>
      <c r="M51" s="114">
        <f>GeoH!CJ16</f>
        <v>0</v>
      </c>
      <c r="N51" s="114">
        <f>'Récapitulatif détaillé'!BF7</f>
        <v>0</v>
      </c>
      <c r="O51" s="98"/>
      <c r="P51" s="114">
        <f>Trachome!AW19</f>
        <v>0</v>
      </c>
      <c r="Q51" s="98"/>
      <c r="R51" s="114">
        <f>'Récapitulatif détaillé'!CB7</f>
        <v>0</v>
      </c>
      <c r="S51" s="561"/>
      <c r="T51" s="561"/>
    </row>
    <row r="52" spans="2:20" ht="30" customHeight="1" x14ac:dyDescent="0.25">
      <c r="B52" s="176" t="s">
        <v>270</v>
      </c>
      <c r="C52" s="98"/>
      <c r="D52" s="159"/>
      <c r="E52" s="98"/>
      <c r="F52" s="159"/>
      <c r="G52" s="159"/>
      <c r="H52" s="159"/>
      <c r="I52" s="98"/>
      <c r="J52" s="159"/>
      <c r="K52" s="98"/>
      <c r="L52" s="159"/>
      <c r="M52" s="159"/>
      <c r="N52" s="159"/>
      <c r="O52" s="98"/>
      <c r="P52" s="159"/>
      <c r="Q52" s="98"/>
      <c r="R52" s="114">
        <f>SUM(D43+F43+G43+J43+L43+M43+P43)</f>
        <v>0</v>
      </c>
      <c r="S52" s="561"/>
      <c r="T52" s="561"/>
    </row>
    <row r="53" spans="2:20" x14ac:dyDescent="0.25">
      <c r="B53" s="178"/>
      <c r="C53" s="74"/>
      <c r="D53" s="112"/>
      <c r="E53" s="74"/>
      <c r="F53" s="112"/>
      <c r="G53" s="112"/>
      <c r="H53" s="112"/>
      <c r="I53" s="74"/>
      <c r="J53" s="112"/>
      <c r="K53" s="74"/>
      <c r="L53" s="112"/>
      <c r="M53" s="112"/>
      <c r="N53" s="112"/>
      <c r="O53" s="74"/>
      <c r="P53" s="112"/>
      <c r="Q53" s="74"/>
      <c r="R53" s="112"/>
    </row>
    <row r="54" spans="2:20" ht="30.75" customHeight="1" x14ac:dyDescent="0.25">
      <c r="B54" s="179" t="s">
        <v>203</v>
      </c>
      <c r="C54" s="74"/>
      <c r="D54" s="110"/>
      <c r="E54" s="110"/>
      <c r="F54" s="110"/>
      <c r="G54" s="110"/>
      <c r="H54" s="110"/>
      <c r="I54" s="110"/>
      <c r="J54" s="110"/>
      <c r="K54" s="110"/>
      <c r="L54" s="110"/>
      <c r="M54" s="110"/>
      <c r="N54" s="110"/>
      <c r="O54" s="110"/>
      <c r="P54" s="110"/>
      <c r="Q54" s="110"/>
      <c r="R54" s="110"/>
      <c r="S54" s="561"/>
      <c r="T54" s="561"/>
    </row>
    <row r="55" spans="2:20" ht="30" customHeight="1" x14ac:dyDescent="0.25">
      <c r="B55" s="180" t="s">
        <v>498</v>
      </c>
      <c r="C55" s="109"/>
      <c r="D55" s="110"/>
      <c r="E55" s="110"/>
      <c r="F55" s="110"/>
      <c r="G55" s="110"/>
      <c r="H55" s="110"/>
      <c r="I55" s="110"/>
      <c r="J55" s="110"/>
      <c r="K55" s="110"/>
      <c r="L55" s="110"/>
      <c r="M55" s="110"/>
      <c r="N55" s="110"/>
      <c r="O55" s="110"/>
      <c r="P55" s="110"/>
      <c r="Q55" s="110"/>
      <c r="R55" s="110"/>
      <c r="S55" s="110"/>
      <c r="T55" s="561"/>
    </row>
    <row r="56" spans="2:20" ht="30" customHeight="1" x14ac:dyDescent="0.25">
      <c r="B56" s="176" t="s">
        <v>271</v>
      </c>
      <c r="C56" s="99"/>
      <c r="D56" s="115" t="str">
        <f>IF(D13=0," ",(D18/D13))</f>
        <v xml:space="preserve"> </v>
      </c>
      <c r="E56" s="99"/>
      <c r="F56" s="115" t="str">
        <f>IF(H13=0," ",(F18/H13))</f>
        <v xml:space="preserve"> </v>
      </c>
      <c r="G56" s="115" t="str">
        <f>IF(H13=0," ",(G18/H13))</f>
        <v xml:space="preserve"> </v>
      </c>
      <c r="H56" s="115" t="str">
        <f>IF(H13=0," ",(H18/H13))</f>
        <v xml:space="preserve"> </v>
      </c>
      <c r="I56" s="99"/>
      <c r="J56" s="115" t="str">
        <f>IF(J13=0," ",(J18/J13))</f>
        <v xml:space="preserve"> </v>
      </c>
      <c r="K56" s="99"/>
      <c r="L56" s="115" t="str">
        <f>IF(N13=0," ",(L18/N13))</f>
        <v xml:space="preserve"> </v>
      </c>
      <c r="M56" s="115" t="str">
        <f>IF(N13=0," ",(M18/N13))</f>
        <v xml:space="preserve"> </v>
      </c>
      <c r="N56" s="115" t="str">
        <f>IF(N13=0," ",(N18/N13))</f>
        <v xml:space="preserve"> </v>
      </c>
      <c r="O56" s="99"/>
      <c r="P56" s="115" t="str">
        <f>IF(P13=0," ",(P18/P13))</f>
        <v xml:space="preserve"> </v>
      </c>
      <c r="Q56" s="99"/>
      <c r="R56" s="159"/>
      <c r="S56" s="561"/>
      <c r="T56" s="561"/>
    </row>
    <row r="57" spans="2:20" ht="30" customHeight="1" x14ac:dyDescent="0.25">
      <c r="B57" s="177" t="s">
        <v>272</v>
      </c>
      <c r="C57" s="99"/>
      <c r="D57" s="115" t="str">
        <f>FL!AV14</f>
        <v xml:space="preserve"> </v>
      </c>
      <c r="E57" s="99"/>
      <c r="F57" s="115" t="str">
        <f>Oncho!AO14</f>
        <v xml:space="preserve"> </v>
      </c>
      <c r="G57" s="115" t="str">
        <f>Oncho!BN14</f>
        <v/>
      </c>
      <c r="H57" s="115" t="str">
        <f>IF('Récapitulatif détaillé'!V7=0,"",'Récapitulatif détaillé'!V7/'Récapitulatif détaillé'!T7)</f>
        <v/>
      </c>
      <c r="I57" s="99"/>
      <c r="J57" s="115" t="str">
        <f>SCH!BB16</f>
        <v/>
      </c>
      <c r="K57" s="99"/>
      <c r="L57" s="115" t="str">
        <f>GeoH!BG16</f>
        <v/>
      </c>
      <c r="M57" s="115" t="str">
        <f>GeoH!CO16</f>
        <v/>
      </c>
      <c r="N57" s="115" t="str">
        <f>IF('Récapitulatif détaillé'!AU7=0,"",'Récapitulatif détaillé'!AU7/'Récapitulatif détaillé'!AP7)</f>
        <v/>
      </c>
      <c r="O57" s="99"/>
      <c r="P57" s="115" t="str">
        <f>Trachome!BB19</f>
        <v/>
      </c>
      <c r="Q57" s="99"/>
      <c r="R57" s="115" t="str">
        <f>IF('Récapitulatif détaillé'!BW7=0,"",'Récapitulatif détaillé'!BW7/'Récapitulatif détaillé'!BU7)</f>
        <v/>
      </c>
      <c r="S57" s="561"/>
      <c r="T57" s="561"/>
    </row>
    <row r="58" spans="2:20" ht="30" customHeight="1" x14ac:dyDescent="0.25">
      <c r="B58" s="177" t="s">
        <v>274</v>
      </c>
      <c r="C58" s="99"/>
      <c r="D58" s="116" t="str">
        <f>FL!AW14</f>
        <v/>
      </c>
      <c r="E58" s="99"/>
      <c r="F58" s="116" t="str">
        <f>Oncho!AP14</f>
        <v/>
      </c>
      <c r="G58" s="116" t="str">
        <f>Oncho!BO14</f>
        <v/>
      </c>
      <c r="H58" s="116" t="str">
        <f>IF('Récapitulatif détaillé'!V7=0,"",'Récapitulatif détaillé'!V7/'Récapitulatif détaillé'!S7)</f>
        <v/>
      </c>
      <c r="I58" s="99"/>
      <c r="J58" s="116" t="str">
        <f>SCH!BC16</f>
        <v/>
      </c>
      <c r="K58" s="99"/>
      <c r="L58" s="116" t="str">
        <f>GeoH!BH16</f>
        <v/>
      </c>
      <c r="M58" s="116" t="str">
        <f>GeoH!CP16</f>
        <v/>
      </c>
      <c r="N58" s="116" t="str">
        <f>IF('Récapitulatif détaillé'!AU7=0,"",'Récapitulatif détaillé'!AU7/'Récapitulatif détaillé'!AO7)</f>
        <v/>
      </c>
      <c r="O58" s="99"/>
      <c r="P58" s="116" t="str">
        <f>Trachome!BC19</f>
        <v/>
      </c>
      <c r="Q58" s="99"/>
      <c r="R58" s="159"/>
      <c r="S58" s="561"/>
      <c r="T58" s="561"/>
    </row>
    <row r="59" spans="2:20" ht="30" customHeight="1" x14ac:dyDescent="0.25">
      <c r="B59" s="176" t="s">
        <v>273</v>
      </c>
      <c r="C59" s="99"/>
      <c r="D59" s="115" t="str">
        <f>IF(D27=0,"",D34/D27)</f>
        <v/>
      </c>
      <c r="E59" s="99"/>
      <c r="F59" s="159" t="str">
        <f>IF(F26=0,"",F34/F26)</f>
        <v/>
      </c>
      <c r="G59" s="159" t="str">
        <f>IF(G26=0,"",G34/G26)</f>
        <v/>
      </c>
      <c r="H59" s="115" t="str">
        <f>IF(H27=0,"",H34/H27)</f>
        <v/>
      </c>
      <c r="I59" s="99"/>
      <c r="J59" s="115" t="str">
        <f>IF(J27=0,"",J34/J27)</f>
        <v/>
      </c>
      <c r="K59" s="99"/>
      <c r="L59" s="159" t="str">
        <f>IF(L26=0,"",L34/L26)</f>
        <v/>
      </c>
      <c r="M59" s="159" t="str">
        <f>IF(M26=0,"",M34/M26)</f>
        <v/>
      </c>
      <c r="N59" s="115" t="str">
        <f>IF(N27=0,"",N34/N27)</f>
        <v/>
      </c>
      <c r="O59" s="99"/>
      <c r="P59" s="115" t="str">
        <f>IF(P27=0,"",P34/P27)</f>
        <v/>
      </c>
      <c r="Q59" s="99"/>
      <c r="R59" s="159"/>
      <c r="S59" s="561"/>
      <c r="T59" s="561"/>
    </row>
    <row r="60" spans="2:20" ht="30" customHeight="1" x14ac:dyDescent="0.25">
      <c r="B60" s="176" t="s">
        <v>275</v>
      </c>
      <c r="C60" s="99"/>
      <c r="D60" s="159"/>
      <c r="E60" s="99"/>
      <c r="F60" s="159"/>
      <c r="G60" s="159"/>
      <c r="H60" s="159"/>
      <c r="I60" s="99"/>
      <c r="J60" s="159"/>
      <c r="K60" s="99"/>
      <c r="L60" s="116" t="str">
        <f>IF(L35=0,"",L35/N28)</f>
        <v/>
      </c>
      <c r="M60" s="116" t="str">
        <f>IF(M35=0,"",M35/N28)</f>
        <v/>
      </c>
      <c r="N60" s="116" t="str">
        <f>IF(N35=0,"",N35/N28)</f>
        <v/>
      </c>
      <c r="O60" s="99"/>
      <c r="P60" s="159"/>
      <c r="Q60" s="99"/>
      <c r="R60" s="159"/>
      <c r="S60" s="561"/>
      <c r="T60" s="561"/>
    </row>
    <row r="61" spans="2:20" ht="30" customHeight="1" x14ac:dyDescent="0.25">
      <c r="B61" s="177" t="s">
        <v>276</v>
      </c>
      <c r="C61" s="99"/>
      <c r="D61" s="159"/>
      <c r="E61" s="99"/>
      <c r="F61" s="159"/>
      <c r="G61" s="159"/>
      <c r="H61" s="159"/>
      <c r="I61" s="99"/>
      <c r="J61" s="116" t="str">
        <f>IF(J29=0,"",J36/J29)</f>
        <v/>
      </c>
      <c r="K61" s="99"/>
      <c r="L61" s="116" t="str">
        <f>IF(N29=0,"",L36/N29)</f>
        <v/>
      </c>
      <c r="M61" s="116" t="str">
        <f>IF(N29=0,"",M36/N29)</f>
        <v/>
      </c>
      <c r="N61" s="116" t="str">
        <f>IF(N29=0,"",N36/N29)</f>
        <v/>
      </c>
      <c r="O61" s="99"/>
      <c r="P61" s="159"/>
      <c r="Q61" s="99"/>
      <c r="R61" s="159"/>
      <c r="S61" s="561"/>
      <c r="T61" s="561"/>
    </row>
    <row r="62" spans="2:20" ht="30" customHeight="1" x14ac:dyDescent="0.25">
      <c r="B62" s="176" t="s">
        <v>277</v>
      </c>
      <c r="C62" s="99"/>
      <c r="D62" s="115" t="str">
        <f>IF(D34=0,"",D38/D34)</f>
        <v/>
      </c>
      <c r="E62" s="99"/>
      <c r="F62" s="115" t="str">
        <f t="shared" ref="F62:H62" si="0">IF(F34=0,"",F38/F34)</f>
        <v/>
      </c>
      <c r="G62" s="115" t="str">
        <f t="shared" si="0"/>
        <v/>
      </c>
      <c r="H62" s="115" t="str">
        <f t="shared" si="0"/>
        <v/>
      </c>
      <c r="I62" s="99"/>
      <c r="J62" s="115" t="str">
        <f>IF(J34=0,"",J38/J34)</f>
        <v/>
      </c>
      <c r="K62" s="99"/>
      <c r="L62" s="115" t="str">
        <f t="shared" ref="L62:N62" si="1">IF(L34=0,"",L38/L34)</f>
        <v/>
      </c>
      <c r="M62" s="115" t="str">
        <f t="shared" si="1"/>
        <v/>
      </c>
      <c r="N62" s="115" t="str">
        <f t="shared" si="1"/>
        <v/>
      </c>
      <c r="O62" s="99"/>
      <c r="P62" s="115" t="str">
        <f>IF(P34=0,"",P38/P34)</f>
        <v/>
      </c>
      <c r="Q62" s="99"/>
      <c r="R62" s="115" t="str">
        <f>IF(R34=0,"",R38/R34)</f>
        <v/>
      </c>
      <c r="S62" s="562"/>
      <c r="T62" s="561"/>
    </row>
    <row r="63" spans="2:20" ht="30" customHeight="1" x14ac:dyDescent="0.25">
      <c r="B63" s="177" t="s">
        <v>278</v>
      </c>
      <c r="C63" s="99"/>
      <c r="D63" s="115" t="str">
        <f>IF(D34=0,"",D39/D34)</f>
        <v/>
      </c>
      <c r="E63" s="99"/>
      <c r="F63" s="115" t="str">
        <f t="shared" ref="F63:H63" si="2">IF(F34=0,"",F39/F34)</f>
        <v/>
      </c>
      <c r="G63" s="115" t="str">
        <f t="shared" si="2"/>
        <v/>
      </c>
      <c r="H63" s="115" t="str">
        <f t="shared" si="2"/>
        <v/>
      </c>
      <c r="I63" s="99"/>
      <c r="J63" s="115" t="str">
        <f>IF(J34=0,"",J39/J34)</f>
        <v/>
      </c>
      <c r="K63" s="99"/>
      <c r="L63" s="115" t="str">
        <f t="shared" ref="L63:N63" si="3">IF(L34=0,"",L39/L34)</f>
        <v/>
      </c>
      <c r="M63" s="115" t="str">
        <f t="shared" si="3"/>
        <v/>
      </c>
      <c r="N63" s="115" t="str">
        <f t="shared" si="3"/>
        <v/>
      </c>
      <c r="O63" s="99"/>
      <c r="P63" s="115" t="str">
        <f>IF(P34=0,"",P39/P34)</f>
        <v/>
      </c>
      <c r="Q63" s="99"/>
      <c r="R63" s="115" t="str">
        <f>IF(R34=0,"",R39/R34)</f>
        <v/>
      </c>
      <c r="S63" s="562"/>
      <c r="T63" s="561"/>
    </row>
    <row r="64" spans="2:20" ht="30" customHeight="1" x14ac:dyDescent="0.25">
      <c r="B64" s="180" t="s">
        <v>499</v>
      </c>
      <c r="C64" s="109"/>
      <c r="D64" s="110"/>
      <c r="E64" s="110"/>
      <c r="F64" s="110"/>
      <c r="G64" s="110"/>
      <c r="H64" s="110"/>
      <c r="I64" s="110"/>
      <c r="J64" s="110"/>
      <c r="K64" s="110"/>
      <c r="L64" s="110"/>
      <c r="M64" s="110"/>
      <c r="N64" s="110"/>
      <c r="O64" s="110"/>
      <c r="P64" s="110"/>
      <c r="Q64" s="110"/>
      <c r="R64" s="110"/>
      <c r="S64" s="110"/>
      <c r="T64" s="561"/>
    </row>
    <row r="65" spans="2:20" ht="30" customHeight="1" x14ac:dyDescent="0.25">
      <c r="B65" s="176" t="s">
        <v>200</v>
      </c>
      <c r="C65" s="99"/>
      <c r="D65" s="115" t="str">
        <f>IF(D13=0," ",(D22/D13))</f>
        <v xml:space="preserve"> </v>
      </c>
      <c r="E65" s="99"/>
      <c r="F65" s="115" t="str">
        <f>IF(H13=0," ",(F22/H13))</f>
        <v xml:space="preserve"> </v>
      </c>
      <c r="G65" s="115" t="str">
        <f>IF(H13=0," ",(G22/H13))</f>
        <v xml:space="preserve"> </v>
      </c>
      <c r="H65" s="115" t="str">
        <f>IF(H13=0," ",(H22/H13))</f>
        <v xml:space="preserve"> </v>
      </c>
      <c r="I65" s="99"/>
      <c r="J65" s="115" t="str">
        <f>IF(J13=0," ",(J22/J13))</f>
        <v xml:space="preserve"> </v>
      </c>
      <c r="K65" s="99"/>
      <c r="L65" s="115" t="str">
        <f>IF(N13=0," ",(L22/N13))</f>
        <v xml:space="preserve"> </v>
      </c>
      <c r="M65" s="115" t="str">
        <f>IF(N13=0," ",(M22/N13))</f>
        <v xml:space="preserve"> </v>
      </c>
      <c r="N65" s="115" t="str">
        <f>IF(N13=0," ",(N22/N13))</f>
        <v xml:space="preserve"> </v>
      </c>
      <c r="O65" s="99"/>
      <c r="P65" s="115" t="str">
        <f>IF(P13=0," ",(P22/P13))</f>
        <v xml:space="preserve"> </v>
      </c>
      <c r="Q65" s="99"/>
      <c r="R65" s="159"/>
      <c r="S65" s="561"/>
      <c r="T65" s="561"/>
    </row>
    <row r="66" spans="2:20" ht="30" customHeight="1" x14ac:dyDescent="0.25">
      <c r="B66" s="177" t="s">
        <v>198</v>
      </c>
      <c r="C66" s="99"/>
      <c r="D66" s="115" t="str">
        <f>FL!AX14</f>
        <v xml:space="preserve"> </v>
      </c>
      <c r="E66" s="99"/>
      <c r="F66" s="115" t="str">
        <f>Oncho!AQ14</f>
        <v xml:space="preserve"> </v>
      </c>
      <c r="G66" s="115" t="str">
        <f>Oncho!BP14</f>
        <v xml:space="preserve"> </v>
      </c>
      <c r="H66" s="115" t="str">
        <f>IF('Récapitulatif détaillé'!W7=0,"",'Récapitulatif détaillé'!W7/'Récapitulatif détaillé'!U7)</f>
        <v/>
      </c>
      <c r="I66" s="99"/>
      <c r="J66" s="115" t="str">
        <f>SCH!BD16</f>
        <v xml:space="preserve"> </v>
      </c>
      <c r="K66" s="99"/>
      <c r="L66" s="115" t="str">
        <f>GeoH!BI16</f>
        <v xml:space="preserve"> </v>
      </c>
      <c r="M66" s="115" t="str">
        <f>GeoH!CQ16</f>
        <v xml:space="preserve"> </v>
      </c>
      <c r="N66" s="115" t="str">
        <f>IF('Récapitulatif détaillé'!AV7=0,"",'Récapitulatif détaillé'!AV7/'Récapitulatif détaillé'!AQ7)</f>
        <v/>
      </c>
      <c r="O66" s="99"/>
      <c r="P66" s="115" t="str">
        <f>Trachome!BD19</f>
        <v xml:space="preserve"> </v>
      </c>
      <c r="Q66" s="99"/>
      <c r="R66" s="115" t="str">
        <f>IF('Récapitulatif détaillé'!BX7=0,"",'Récapitulatif détaillé'!BX7/'Récapitulatif détaillé'!BV7)</f>
        <v/>
      </c>
      <c r="S66" s="561"/>
      <c r="T66" s="561"/>
    </row>
    <row r="67" spans="2:20" ht="30" customHeight="1" x14ac:dyDescent="0.25">
      <c r="B67" s="176" t="s">
        <v>199</v>
      </c>
      <c r="C67" s="99"/>
      <c r="D67" s="115" t="str">
        <f>FL!AY14</f>
        <v/>
      </c>
      <c r="E67" s="99"/>
      <c r="F67" s="115" t="str">
        <f>Oncho!AR14</f>
        <v/>
      </c>
      <c r="G67" s="115" t="str">
        <f>Oncho!BQ14</f>
        <v/>
      </c>
      <c r="H67" s="115" t="str">
        <f>IF('Récapitulatif détaillé'!W7=0,"",'Récapitulatif détaillé'!W7/'Récapitulatif détaillé'!S7)</f>
        <v/>
      </c>
      <c r="I67" s="99"/>
      <c r="J67" s="115" t="str">
        <f>SCH!BE16</f>
        <v/>
      </c>
      <c r="K67" s="99"/>
      <c r="L67" s="115" t="str">
        <f>GeoH!BJ16</f>
        <v/>
      </c>
      <c r="M67" s="115" t="str">
        <f>GeoH!CR16</f>
        <v/>
      </c>
      <c r="N67" s="115" t="str">
        <f>IF('Récapitulatif détaillé'!AV7=0,"",'Récapitulatif détaillé'!AV7/'Récapitulatif détaillé'!AO7)</f>
        <v/>
      </c>
      <c r="O67" s="99"/>
      <c r="P67" s="115" t="str">
        <f>Trachome!BE19</f>
        <v/>
      </c>
      <c r="Q67" s="99"/>
      <c r="R67" s="159"/>
      <c r="S67" s="561"/>
      <c r="T67" s="561"/>
    </row>
    <row r="68" spans="2:20" ht="30" customHeight="1" x14ac:dyDescent="0.25">
      <c r="B68" s="177" t="s">
        <v>254</v>
      </c>
      <c r="C68" s="99"/>
      <c r="D68" s="115" t="str">
        <f>IF(D43=0,"",D43/D26)</f>
        <v/>
      </c>
      <c r="E68" s="99"/>
      <c r="F68" s="159"/>
      <c r="G68" s="159"/>
      <c r="H68" s="115" t="str">
        <f>IF(H43=0,"",H43/H26)</f>
        <v/>
      </c>
      <c r="I68" s="99"/>
      <c r="J68" s="115" t="str">
        <f>IF(J43=0,"",J43/J26)</f>
        <v/>
      </c>
      <c r="K68" s="99"/>
      <c r="L68" s="159"/>
      <c r="M68" s="159"/>
      <c r="N68" s="115" t="str">
        <f>IF(N43=0,"",N43/N26)</f>
        <v/>
      </c>
      <c r="O68" s="99"/>
      <c r="P68" s="115" t="str">
        <f>IF(P43=0,"",P43/P26)</f>
        <v/>
      </c>
      <c r="Q68" s="99"/>
      <c r="R68" s="159"/>
      <c r="S68" s="561"/>
      <c r="T68" s="561"/>
    </row>
    <row r="69" spans="2:20" ht="30" customHeight="1" x14ac:dyDescent="0.25">
      <c r="B69" s="176" t="s">
        <v>260</v>
      </c>
      <c r="C69" s="99"/>
      <c r="D69" s="115" t="str">
        <f>IF(D43=0,"",D50/D43)</f>
        <v/>
      </c>
      <c r="E69" s="99"/>
      <c r="F69" s="115" t="str">
        <f t="shared" ref="F69:H69" si="4">IF(F43=0,"",F50/F43)</f>
        <v/>
      </c>
      <c r="G69" s="115" t="str">
        <f t="shared" si="4"/>
        <v/>
      </c>
      <c r="H69" s="115" t="str">
        <f t="shared" si="4"/>
        <v/>
      </c>
      <c r="I69" s="99"/>
      <c r="J69" s="115" t="str">
        <f>IF(J43=0,"",J50/J43)</f>
        <v/>
      </c>
      <c r="K69" s="99"/>
      <c r="L69" s="115" t="str">
        <f t="shared" ref="L69:N69" si="5">IF(L43=0,"",L50/L43)</f>
        <v/>
      </c>
      <c r="M69" s="115" t="str">
        <f t="shared" si="5"/>
        <v/>
      </c>
      <c r="N69" s="115" t="str">
        <f t="shared" si="5"/>
        <v/>
      </c>
      <c r="O69" s="99"/>
      <c r="P69" s="115" t="str">
        <f>IF(P43=0,"",P50/P43)</f>
        <v/>
      </c>
      <c r="Q69" s="99"/>
      <c r="R69" s="115" t="str">
        <f>IF(R43=0,"",R50/R43)</f>
        <v/>
      </c>
      <c r="S69" s="562"/>
      <c r="T69" s="561"/>
    </row>
    <row r="70" spans="2:20" ht="30" customHeight="1" x14ac:dyDescent="0.25">
      <c r="B70" s="177" t="s">
        <v>261</v>
      </c>
      <c r="C70" s="99"/>
      <c r="D70" s="115" t="str">
        <f>IF(D43=0,"",D51/D43)</f>
        <v/>
      </c>
      <c r="E70" s="99"/>
      <c r="F70" s="115" t="str">
        <f t="shared" ref="F70:H70" si="6">IF(F43=0,"",F51/F43)</f>
        <v/>
      </c>
      <c r="G70" s="115" t="str">
        <f t="shared" si="6"/>
        <v/>
      </c>
      <c r="H70" s="115" t="str">
        <f t="shared" si="6"/>
        <v/>
      </c>
      <c r="I70" s="99"/>
      <c r="J70" s="115" t="str">
        <f>IF(J43=0,"",J51/J43)</f>
        <v/>
      </c>
      <c r="K70" s="99"/>
      <c r="L70" s="115" t="str">
        <f t="shared" ref="L70:N70" si="7">IF(L43=0,"",L51/L43)</f>
        <v/>
      </c>
      <c r="M70" s="115" t="str">
        <f t="shared" si="7"/>
        <v/>
      </c>
      <c r="N70" s="115" t="str">
        <f t="shared" si="7"/>
        <v/>
      </c>
      <c r="O70" s="99"/>
      <c r="P70" s="115" t="str">
        <f>IF(P43=0,"",P51/P43)</f>
        <v/>
      </c>
      <c r="Q70" s="99"/>
      <c r="R70" s="115" t="str">
        <f>IF(R43=0,"",R51/R43)</f>
        <v/>
      </c>
      <c r="S70" s="562"/>
      <c r="T70" s="561"/>
    </row>
    <row r="71" spans="2:20" x14ac:dyDescent="0.25">
      <c r="B71" s="563"/>
      <c r="C71" s="239"/>
      <c r="D71" s="564"/>
      <c r="E71" s="239"/>
      <c r="F71" s="564"/>
      <c r="G71" s="564"/>
      <c r="H71" s="564"/>
      <c r="I71" s="239"/>
      <c r="J71" s="564"/>
      <c r="K71" s="239"/>
      <c r="L71" s="564"/>
      <c r="M71" s="564"/>
      <c r="N71" s="564"/>
      <c r="O71" s="239"/>
      <c r="P71" s="564"/>
      <c r="Q71" s="239"/>
      <c r="R71" s="564"/>
      <c r="S71" s="562"/>
      <c r="T71" s="561"/>
    </row>
    <row r="72" spans="2:20" x14ac:dyDescent="0.25">
      <c r="B72" s="565"/>
      <c r="C72" s="239"/>
      <c r="D72" s="566"/>
      <c r="E72" s="239"/>
      <c r="F72" s="566"/>
      <c r="G72" s="566"/>
      <c r="H72" s="566"/>
      <c r="I72" s="239"/>
      <c r="J72" s="566"/>
      <c r="K72" s="239"/>
      <c r="L72" s="566"/>
      <c r="M72" s="566"/>
      <c r="N72" s="566"/>
      <c r="O72" s="239"/>
      <c r="P72" s="566"/>
      <c r="Q72" s="239"/>
      <c r="R72" s="566"/>
      <c r="S72" s="567"/>
    </row>
    <row r="73" spans="2:20" x14ac:dyDescent="0.25">
      <c r="B73" s="565"/>
      <c r="C73" s="239"/>
      <c r="D73" s="566"/>
      <c r="E73" s="239"/>
      <c r="F73" s="566"/>
      <c r="G73" s="566"/>
      <c r="H73" s="566"/>
      <c r="I73" s="239"/>
      <c r="J73" s="566"/>
      <c r="K73" s="239"/>
      <c r="L73" s="566"/>
      <c r="M73" s="566"/>
      <c r="N73" s="566"/>
      <c r="O73" s="239"/>
      <c r="P73" s="566"/>
      <c r="Q73" s="239"/>
      <c r="R73" s="566"/>
      <c r="S73" s="567"/>
    </row>
    <row r="74" spans="2:20" x14ac:dyDescent="0.25">
      <c r="B74" s="565"/>
      <c r="C74" s="239"/>
      <c r="D74" s="566"/>
      <c r="E74" s="239"/>
      <c r="F74" s="566"/>
      <c r="G74" s="566"/>
      <c r="H74" s="566"/>
      <c r="I74" s="239"/>
      <c r="J74" s="566"/>
      <c r="K74" s="239"/>
      <c r="L74" s="566"/>
      <c r="M74" s="566"/>
      <c r="N74" s="566"/>
      <c r="O74" s="239"/>
      <c r="P74" s="566"/>
      <c r="Q74" s="239"/>
      <c r="R74" s="566"/>
      <c r="S74" s="567"/>
    </row>
    <row r="75" spans="2:20" ht="114.75" customHeight="1" x14ac:dyDescent="0.25">
      <c r="B75" s="672" t="s">
        <v>621</v>
      </c>
      <c r="C75" s="672"/>
      <c r="D75" s="672"/>
      <c r="E75" s="239"/>
      <c r="F75" s="566"/>
      <c r="G75" s="566"/>
      <c r="H75" s="566"/>
      <c r="I75" s="239"/>
      <c r="J75" s="566"/>
      <c r="K75" s="239"/>
      <c r="L75" s="566"/>
      <c r="M75" s="566"/>
      <c r="N75" s="566"/>
      <c r="O75" s="239"/>
      <c r="P75" s="566"/>
      <c r="Q75" s="239"/>
      <c r="R75" s="566"/>
      <c r="S75" s="567"/>
    </row>
    <row r="76" spans="2:20" x14ac:dyDescent="0.25">
      <c r="B76" s="600"/>
      <c r="C76" s="571"/>
      <c r="D76" s="566"/>
      <c r="E76" s="239"/>
      <c r="F76" s="566"/>
      <c r="G76" s="566"/>
      <c r="H76" s="566"/>
      <c r="I76" s="239"/>
      <c r="J76" s="566"/>
      <c r="K76" s="239"/>
      <c r="L76" s="566"/>
      <c r="M76" s="566"/>
      <c r="N76" s="566"/>
      <c r="O76" s="239"/>
      <c r="P76" s="566"/>
      <c r="Q76" s="239"/>
      <c r="R76" s="566"/>
      <c r="S76" s="567"/>
    </row>
    <row r="77" spans="2:20" ht="30.75" customHeight="1" x14ac:dyDescent="0.25">
      <c r="B77" s="602"/>
      <c r="C77" s="571"/>
      <c r="D77" s="566"/>
      <c r="E77" s="239"/>
      <c r="F77" s="566"/>
      <c r="G77" s="566"/>
      <c r="H77" s="566"/>
      <c r="I77" s="239"/>
      <c r="J77" s="566"/>
      <c r="K77" s="239"/>
      <c r="L77" s="566"/>
      <c r="M77" s="566"/>
      <c r="N77" s="566"/>
      <c r="O77" s="239"/>
      <c r="P77" s="566"/>
      <c r="Q77" s="239"/>
      <c r="R77" s="566"/>
      <c r="S77" s="567"/>
    </row>
    <row r="78" spans="2:20" ht="16.5" x14ac:dyDescent="0.25">
      <c r="B78" s="601" t="s">
        <v>619</v>
      </c>
      <c r="C78" s="571"/>
      <c r="D78" s="566"/>
      <c r="E78" s="239"/>
      <c r="F78" s="566"/>
      <c r="G78" s="566"/>
      <c r="H78" s="566"/>
      <c r="I78" s="239"/>
      <c r="J78" s="566"/>
      <c r="K78" s="239"/>
      <c r="L78" s="566"/>
      <c r="M78" s="566"/>
      <c r="N78" s="566"/>
      <c r="O78" s="239"/>
      <c r="P78" s="566"/>
      <c r="Q78" s="239"/>
      <c r="R78" s="566"/>
      <c r="S78" s="567"/>
    </row>
    <row r="79" spans="2:20" x14ac:dyDescent="0.25">
      <c r="B79" s="600"/>
      <c r="C79" s="571"/>
      <c r="D79" s="566"/>
      <c r="E79" s="239"/>
      <c r="F79" s="566"/>
      <c r="G79" s="566"/>
      <c r="H79" s="566"/>
      <c r="I79" s="239"/>
      <c r="J79" s="566"/>
      <c r="K79" s="239"/>
      <c r="L79" s="566"/>
      <c r="M79" s="566"/>
      <c r="N79" s="566"/>
      <c r="O79" s="239"/>
      <c r="P79" s="566"/>
      <c r="Q79" s="239"/>
      <c r="R79" s="566"/>
      <c r="S79" s="567"/>
    </row>
    <row r="80" spans="2:20" ht="30.75" customHeight="1" x14ac:dyDescent="0.25">
      <c r="B80" s="602"/>
      <c r="C80" s="571"/>
      <c r="D80" s="566"/>
      <c r="E80" s="239"/>
      <c r="F80" s="566"/>
      <c r="G80" s="566"/>
      <c r="H80" s="566"/>
      <c r="I80" s="239"/>
      <c r="J80" s="566"/>
      <c r="K80" s="239"/>
      <c r="L80" s="566"/>
      <c r="M80" s="566"/>
      <c r="N80" s="566"/>
      <c r="O80" s="239"/>
      <c r="P80" s="566"/>
      <c r="Q80" s="239"/>
      <c r="R80" s="566"/>
      <c r="S80" s="567"/>
    </row>
    <row r="81" spans="2:19" ht="16.5" x14ac:dyDescent="0.25">
      <c r="B81" s="601" t="s">
        <v>622</v>
      </c>
      <c r="C81" s="571"/>
      <c r="D81" s="566"/>
      <c r="E81" s="239"/>
      <c r="F81" s="566"/>
      <c r="G81" s="566"/>
      <c r="H81" s="566"/>
      <c r="I81" s="239"/>
      <c r="J81" s="566"/>
      <c r="K81" s="239"/>
      <c r="L81" s="566"/>
      <c r="M81" s="566"/>
      <c r="N81" s="566"/>
      <c r="O81" s="239"/>
      <c r="P81" s="566"/>
      <c r="Q81" s="239"/>
      <c r="R81" s="566"/>
      <c r="S81" s="567"/>
    </row>
    <row r="82" spans="2:19" x14ac:dyDescent="0.25">
      <c r="B82" s="600"/>
      <c r="C82" s="571"/>
      <c r="D82" s="566"/>
      <c r="E82" s="239"/>
      <c r="F82" s="566"/>
      <c r="G82" s="566"/>
      <c r="H82" s="566"/>
      <c r="I82" s="239"/>
      <c r="J82" s="566"/>
      <c r="K82" s="239"/>
      <c r="L82" s="566"/>
      <c r="M82" s="566"/>
      <c r="N82" s="566"/>
      <c r="O82" s="239"/>
      <c r="P82" s="566"/>
      <c r="Q82" s="239"/>
      <c r="R82" s="566"/>
      <c r="S82" s="567"/>
    </row>
    <row r="83" spans="2:19" ht="30.75" customHeight="1" x14ac:dyDescent="0.25">
      <c r="B83" s="602"/>
      <c r="C83" s="571"/>
      <c r="D83" s="566"/>
      <c r="E83" s="239"/>
      <c r="F83" s="566"/>
      <c r="G83" s="566"/>
      <c r="H83" s="566"/>
      <c r="I83" s="239"/>
      <c r="J83" s="566"/>
      <c r="K83" s="239"/>
      <c r="L83" s="566"/>
      <c r="M83" s="566"/>
      <c r="N83" s="566"/>
      <c r="O83" s="239"/>
      <c r="P83" s="566"/>
      <c r="Q83" s="239"/>
      <c r="R83" s="566"/>
      <c r="S83" s="567"/>
    </row>
    <row r="84" spans="2:19" ht="16.5" x14ac:dyDescent="0.25">
      <c r="B84" s="601" t="s">
        <v>623</v>
      </c>
      <c r="C84" s="571"/>
      <c r="D84" s="566"/>
      <c r="E84" s="239"/>
      <c r="F84" s="566"/>
      <c r="G84" s="566"/>
      <c r="H84" s="566"/>
      <c r="I84" s="239"/>
      <c r="J84" s="566"/>
      <c r="K84" s="239"/>
      <c r="L84" s="566"/>
      <c r="M84" s="566"/>
      <c r="N84" s="566"/>
      <c r="O84" s="239"/>
      <c r="P84" s="566"/>
      <c r="Q84" s="239"/>
      <c r="R84" s="566"/>
      <c r="S84" s="567"/>
    </row>
    <row r="85" spans="2:19" x14ac:dyDescent="0.25">
      <c r="B85" s="600"/>
      <c r="C85" s="571"/>
      <c r="D85" s="566"/>
      <c r="E85" s="239"/>
      <c r="F85" s="566"/>
      <c r="G85" s="566"/>
      <c r="H85" s="566"/>
      <c r="I85" s="239"/>
      <c r="J85" s="566"/>
      <c r="K85" s="239"/>
      <c r="L85" s="566"/>
      <c r="M85" s="566"/>
      <c r="N85" s="566"/>
      <c r="O85" s="239"/>
      <c r="P85" s="566"/>
      <c r="Q85" s="239"/>
      <c r="R85" s="566"/>
      <c r="S85" s="567"/>
    </row>
    <row r="86" spans="2:19" ht="30.75" customHeight="1" x14ac:dyDescent="0.25">
      <c r="B86" s="602"/>
      <c r="C86" s="571"/>
      <c r="D86" s="566"/>
      <c r="E86" s="239"/>
      <c r="F86" s="566"/>
      <c r="G86" s="566"/>
      <c r="H86" s="566"/>
      <c r="I86" s="239"/>
      <c r="J86" s="566"/>
      <c r="K86" s="239"/>
      <c r="L86" s="566"/>
      <c r="M86" s="566"/>
      <c r="N86" s="566"/>
      <c r="O86" s="239"/>
      <c r="P86" s="566"/>
      <c r="Q86" s="239"/>
      <c r="R86" s="566"/>
      <c r="S86" s="567"/>
    </row>
    <row r="87" spans="2:19" ht="16.5" x14ac:dyDescent="0.25">
      <c r="B87" s="601" t="s">
        <v>620</v>
      </c>
      <c r="C87" s="571"/>
      <c r="D87" s="566"/>
      <c r="E87" s="239"/>
      <c r="F87" s="566"/>
      <c r="G87" s="566"/>
      <c r="H87" s="566"/>
      <c r="I87" s="239"/>
      <c r="J87" s="566"/>
      <c r="K87" s="239"/>
      <c r="L87" s="566"/>
      <c r="M87" s="566"/>
      <c r="N87" s="566"/>
      <c r="O87" s="239"/>
      <c r="P87" s="566"/>
      <c r="Q87" s="239"/>
      <c r="R87" s="566"/>
      <c r="S87" s="567"/>
    </row>
    <row r="88" spans="2:19" x14ac:dyDescent="0.25">
      <c r="B88" s="565"/>
      <c r="C88" s="239"/>
      <c r="D88" s="566"/>
      <c r="E88" s="239"/>
      <c r="F88" s="566"/>
      <c r="G88" s="566"/>
      <c r="H88" s="566"/>
      <c r="I88" s="239"/>
      <c r="J88" s="566"/>
      <c r="K88" s="239"/>
      <c r="L88" s="566"/>
      <c r="M88" s="566"/>
      <c r="N88" s="566"/>
      <c r="O88" s="239"/>
      <c r="P88" s="566"/>
      <c r="Q88" s="239"/>
      <c r="R88" s="566"/>
      <c r="S88" s="567"/>
    </row>
    <row r="89" spans="2:19" x14ac:dyDescent="0.25">
      <c r="B89" s="565"/>
      <c r="C89" s="239"/>
      <c r="D89" s="566"/>
      <c r="E89" s="239"/>
      <c r="F89" s="566"/>
      <c r="G89" s="566"/>
      <c r="H89" s="566"/>
      <c r="I89" s="239"/>
      <c r="J89" s="566"/>
      <c r="K89" s="239"/>
      <c r="L89" s="566"/>
      <c r="M89" s="566"/>
      <c r="N89" s="566"/>
      <c r="O89" s="239"/>
      <c r="P89" s="566"/>
      <c r="Q89" s="239"/>
      <c r="R89" s="566"/>
      <c r="S89" s="567"/>
    </row>
    <row r="90" spans="2:19" x14ac:dyDescent="0.25">
      <c r="B90" s="565"/>
      <c r="C90" s="239"/>
      <c r="D90" s="566"/>
      <c r="E90" s="239"/>
      <c r="F90" s="566"/>
      <c r="G90" s="566"/>
      <c r="H90" s="566"/>
      <c r="I90" s="239"/>
      <c r="J90" s="566"/>
      <c r="K90" s="239"/>
      <c r="L90" s="566"/>
      <c r="M90" s="566"/>
      <c r="N90" s="566"/>
      <c r="O90" s="239"/>
      <c r="P90" s="566"/>
      <c r="Q90" s="239"/>
      <c r="R90" s="566"/>
      <c r="S90" s="567"/>
    </row>
    <row r="91" spans="2:19" x14ac:dyDescent="0.25">
      <c r="B91" s="565"/>
      <c r="C91" s="239"/>
      <c r="D91" s="566"/>
      <c r="E91" s="239"/>
      <c r="F91" s="566"/>
      <c r="G91" s="566"/>
      <c r="H91" s="566"/>
      <c r="I91" s="239"/>
      <c r="J91" s="566"/>
      <c r="K91" s="239"/>
      <c r="L91" s="566"/>
      <c r="M91" s="566"/>
      <c r="N91" s="566"/>
      <c r="O91" s="239"/>
      <c r="P91" s="566"/>
      <c r="Q91" s="239"/>
      <c r="R91" s="566"/>
      <c r="S91" s="567"/>
    </row>
    <row r="92" spans="2:19" x14ac:dyDescent="0.25">
      <c r="B92" s="565"/>
      <c r="C92" s="239"/>
      <c r="D92" s="566"/>
      <c r="E92" s="239"/>
      <c r="F92" s="566"/>
      <c r="G92" s="566"/>
      <c r="H92" s="566"/>
      <c r="I92" s="239"/>
      <c r="J92" s="566"/>
      <c r="K92" s="239"/>
      <c r="L92" s="566"/>
      <c r="M92" s="566"/>
      <c r="N92" s="566"/>
      <c r="O92" s="239"/>
      <c r="P92" s="566"/>
      <c r="Q92" s="239"/>
      <c r="R92" s="566"/>
      <c r="S92" s="567"/>
    </row>
    <row r="93" spans="2:19" x14ac:dyDescent="0.25">
      <c r="B93" s="565"/>
      <c r="C93" s="239"/>
      <c r="D93" s="566"/>
      <c r="E93" s="239"/>
      <c r="F93" s="566"/>
      <c r="G93" s="566"/>
      <c r="H93" s="566"/>
      <c r="I93" s="239"/>
      <c r="J93" s="566"/>
      <c r="K93" s="239"/>
      <c r="L93" s="566"/>
      <c r="M93" s="566"/>
      <c r="N93" s="566"/>
      <c r="O93" s="239"/>
      <c r="P93" s="566"/>
      <c r="Q93" s="239"/>
      <c r="R93" s="566"/>
      <c r="S93" s="567"/>
    </row>
    <row r="94" spans="2:19" x14ac:dyDescent="0.25">
      <c r="B94" s="565"/>
      <c r="C94" s="239"/>
      <c r="D94" s="566"/>
      <c r="E94" s="239"/>
      <c r="F94" s="566"/>
      <c r="G94" s="566"/>
      <c r="H94" s="566"/>
      <c r="I94" s="239"/>
      <c r="J94" s="566"/>
      <c r="K94" s="239"/>
      <c r="L94" s="566"/>
      <c r="M94" s="566"/>
      <c r="N94" s="566"/>
      <c r="O94" s="239"/>
      <c r="P94" s="566"/>
      <c r="Q94" s="239"/>
      <c r="R94" s="566"/>
      <c r="S94" s="567"/>
    </row>
    <row r="95" spans="2:19" x14ac:dyDescent="0.25">
      <c r="B95" s="565"/>
      <c r="C95" s="239"/>
      <c r="D95" s="566"/>
      <c r="E95" s="239"/>
      <c r="F95" s="566"/>
      <c r="G95" s="566"/>
      <c r="H95" s="566"/>
      <c r="I95" s="239"/>
      <c r="J95" s="566"/>
      <c r="K95" s="239"/>
      <c r="L95" s="566"/>
      <c r="M95" s="566"/>
      <c r="N95" s="566"/>
      <c r="O95" s="239"/>
      <c r="P95" s="566"/>
      <c r="Q95" s="239"/>
      <c r="R95" s="566"/>
      <c r="S95" s="567"/>
    </row>
    <row r="96" spans="2:19" x14ac:dyDescent="0.25">
      <c r="B96" s="565"/>
      <c r="C96" s="239"/>
      <c r="D96" s="566"/>
      <c r="E96" s="239"/>
      <c r="F96" s="566"/>
      <c r="G96" s="566"/>
      <c r="H96" s="566"/>
      <c r="I96" s="239"/>
      <c r="J96" s="566"/>
      <c r="K96" s="239"/>
      <c r="L96" s="566"/>
      <c r="M96" s="566"/>
      <c r="N96" s="566"/>
      <c r="O96" s="239"/>
      <c r="P96" s="566"/>
      <c r="Q96" s="239"/>
      <c r="R96" s="566"/>
      <c r="S96" s="567"/>
    </row>
    <row r="97" spans="2:19" x14ac:dyDescent="0.25">
      <c r="B97" s="565"/>
      <c r="C97" s="239"/>
      <c r="D97" s="566"/>
      <c r="E97" s="239"/>
      <c r="F97" s="566"/>
      <c r="G97" s="566"/>
      <c r="H97" s="566"/>
      <c r="I97" s="239"/>
      <c r="J97" s="566"/>
      <c r="K97" s="239"/>
      <c r="L97" s="566"/>
      <c r="M97" s="566"/>
      <c r="N97" s="566"/>
      <c r="O97" s="239"/>
      <c r="P97" s="566"/>
      <c r="Q97" s="239"/>
      <c r="R97" s="566"/>
      <c r="S97" s="567"/>
    </row>
    <row r="98" spans="2:19" x14ac:dyDescent="0.25">
      <c r="B98" s="565"/>
      <c r="C98" s="239"/>
      <c r="D98" s="566"/>
      <c r="E98" s="239"/>
      <c r="F98" s="566"/>
      <c r="G98" s="566"/>
      <c r="H98" s="566"/>
      <c r="I98" s="239"/>
      <c r="J98" s="566"/>
      <c r="K98" s="239"/>
      <c r="L98" s="566"/>
      <c r="M98" s="566"/>
      <c r="N98" s="566"/>
      <c r="O98" s="239"/>
      <c r="P98" s="566"/>
      <c r="Q98" s="239"/>
      <c r="R98" s="566"/>
      <c r="S98" s="567"/>
    </row>
    <row r="99" spans="2:19" x14ac:dyDescent="0.25">
      <c r="B99" s="565"/>
      <c r="C99" s="239"/>
      <c r="D99" s="566"/>
      <c r="E99" s="239"/>
      <c r="F99" s="566"/>
      <c r="G99" s="566"/>
      <c r="H99" s="566"/>
      <c r="I99" s="239"/>
      <c r="J99" s="566"/>
      <c r="K99" s="239"/>
      <c r="L99" s="566"/>
      <c r="M99" s="566"/>
      <c r="N99" s="566"/>
      <c r="O99" s="239"/>
      <c r="P99" s="566"/>
      <c r="Q99" s="239"/>
      <c r="R99" s="566"/>
      <c r="S99" s="567"/>
    </row>
    <row r="100" spans="2:19" x14ac:dyDescent="0.25">
      <c r="B100" s="565"/>
      <c r="C100" s="239"/>
      <c r="D100" s="566"/>
      <c r="E100" s="239"/>
      <c r="F100" s="566"/>
      <c r="G100" s="566"/>
      <c r="H100" s="566"/>
      <c r="I100" s="239"/>
      <c r="J100" s="566"/>
      <c r="K100" s="239"/>
      <c r="L100" s="566"/>
      <c r="M100" s="566"/>
      <c r="N100" s="566"/>
      <c r="O100" s="239"/>
      <c r="P100" s="566"/>
      <c r="Q100" s="239"/>
      <c r="R100" s="566"/>
      <c r="S100" s="567"/>
    </row>
    <row r="101" spans="2:19" x14ac:dyDescent="0.25">
      <c r="B101" s="565"/>
      <c r="C101" s="239"/>
      <c r="D101" s="566"/>
      <c r="E101" s="239"/>
      <c r="F101" s="566"/>
      <c r="G101" s="566"/>
      <c r="H101" s="566"/>
      <c r="I101" s="239"/>
      <c r="J101" s="566"/>
      <c r="K101" s="239"/>
      <c r="L101" s="566"/>
      <c r="M101" s="566"/>
      <c r="N101" s="566"/>
      <c r="O101" s="239"/>
      <c r="P101" s="566"/>
      <c r="Q101" s="239"/>
      <c r="R101" s="566"/>
      <c r="S101" s="567"/>
    </row>
    <row r="102" spans="2:19" x14ac:dyDescent="0.25">
      <c r="B102" s="565"/>
      <c r="C102" s="239"/>
      <c r="D102" s="566"/>
      <c r="E102" s="239"/>
      <c r="F102" s="566"/>
      <c r="G102" s="566"/>
      <c r="H102" s="566"/>
      <c r="I102" s="239"/>
      <c r="J102" s="566"/>
      <c r="K102" s="239"/>
      <c r="L102" s="566"/>
      <c r="M102" s="566"/>
      <c r="N102" s="566"/>
      <c r="O102" s="239"/>
      <c r="P102" s="566"/>
      <c r="Q102" s="239"/>
      <c r="R102" s="566"/>
      <c r="S102" s="567"/>
    </row>
    <row r="103" spans="2:19" x14ac:dyDescent="0.25">
      <c r="B103" s="565"/>
      <c r="C103" s="239"/>
      <c r="D103" s="566"/>
      <c r="E103" s="239"/>
      <c r="F103" s="566"/>
      <c r="G103" s="566"/>
      <c r="H103" s="566"/>
      <c r="I103" s="239"/>
      <c r="J103" s="566"/>
      <c r="K103" s="239"/>
      <c r="L103" s="566"/>
      <c r="M103" s="566"/>
      <c r="N103" s="566"/>
      <c r="O103" s="239"/>
      <c r="P103" s="566"/>
      <c r="Q103" s="239"/>
      <c r="R103" s="566"/>
      <c r="S103" s="567"/>
    </row>
    <row r="104" spans="2:19" x14ac:dyDescent="0.25">
      <c r="B104" s="565"/>
      <c r="C104" s="239"/>
      <c r="D104" s="566"/>
      <c r="E104" s="239"/>
      <c r="F104" s="566"/>
      <c r="G104" s="566"/>
      <c r="H104" s="566"/>
      <c r="I104" s="239"/>
      <c r="J104" s="566"/>
      <c r="K104" s="239"/>
      <c r="L104" s="566"/>
      <c r="M104" s="566"/>
      <c r="N104" s="566"/>
      <c r="O104" s="239"/>
      <c r="P104" s="566"/>
      <c r="Q104" s="239"/>
      <c r="R104" s="566"/>
      <c r="S104" s="567"/>
    </row>
    <row r="105" spans="2:19" x14ac:dyDescent="0.25">
      <c r="B105" s="565"/>
      <c r="C105" s="239"/>
      <c r="D105" s="566"/>
      <c r="E105" s="239"/>
      <c r="F105" s="566"/>
      <c r="G105" s="566"/>
      <c r="H105" s="566"/>
      <c r="I105" s="239"/>
      <c r="J105" s="566"/>
      <c r="K105" s="239"/>
      <c r="L105" s="566"/>
      <c r="M105" s="566"/>
      <c r="N105" s="566"/>
      <c r="O105" s="239"/>
      <c r="P105" s="566"/>
      <c r="Q105" s="239"/>
      <c r="R105" s="566"/>
      <c r="S105" s="567"/>
    </row>
    <row r="106" spans="2:19" x14ac:dyDescent="0.25">
      <c r="B106" s="565"/>
      <c r="C106" s="239"/>
      <c r="D106" s="566"/>
      <c r="E106" s="239"/>
      <c r="F106" s="566"/>
      <c r="G106" s="566"/>
      <c r="H106" s="566"/>
      <c r="I106" s="239"/>
      <c r="J106" s="566"/>
      <c r="K106" s="239"/>
      <c r="L106" s="566"/>
      <c r="M106" s="566"/>
      <c r="N106" s="566"/>
      <c r="O106" s="239"/>
      <c r="P106" s="566"/>
      <c r="Q106" s="239"/>
      <c r="R106" s="566"/>
      <c r="S106" s="567"/>
    </row>
    <row r="107" spans="2:19" x14ac:dyDescent="0.25">
      <c r="B107" s="565"/>
      <c r="C107" s="239"/>
      <c r="D107" s="566"/>
      <c r="E107" s="239"/>
      <c r="F107" s="566"/>
      <c r="G107" s="566"/>
      <c r="H107" s="566"/>
      <c r="I107" s="239"/>
      <c r="J107" s="566"/>
      <c r="K107" s="239"/>
      <c r="L107" s="566"/>
      <c r="M107" s="566"/>
      <c r="N107" s="566"/>
      <c r="O107" s="239"/>
      <c r="P107" s="566"/>
      <c r="Q107" s="239"/>
      <c r="R107" s="566"/>
      <c r="S107" s="567"/>
    </row>
    <row r="108" spans="2:19" x14ac:dyDescent="0.25">
      <c r="B108" s="565"/>
      <c r="C108" s="239"/>
      <c r="D108" s="566"/>
      <c r="E108" s="239"/>
      <c r="F108" s="566"/>
      <c r="G108" s="566"/>
      <c r="H108" s="566"/>
      <c r="I108" s="239"/>
      <c r="J108" s="566"/>
      <c r="K108" s="239"/>
      <c r="L108" s="566"/>
      <c r="M108" s="566"/>
      <c r="N108" s="566"/>
      <c r="O108" s="239"/>
      <c r="P108" s="566"/>
      <c r="Q108" s="239"/>
      <c r="R108" s="566"/>
      <c r="S108" s="567"/>
    </row>
    <row r="109" spans="2:19" x14ac:dyDescent="0.25">
      <c r="B109" s="565"/>
      <c r="C109" s="239"/>
      <c r="D109" s="566"/>
      <c r="E109" s="239"/>
      <c r="F109" s="566"/>
      <c r="G109" s="566"/>
      <c r="H109" s="566"/>
      <c r="I109" s="239"/>
      <c r="J109" s="566"/>
      <c r="K109" s="239"/>
      <c r="L109" s="566"/>
      <c r="M109" s="566"/>
      <c r="N109" s="566"/>
      <c r="O109" s="239"/>
      <c r="P109" s="566"/>
      <c r="Q109" s="239"/>
      <c r="R109" s="566"/>
      <c r="S109" s="567"/>
    </row>
    <row r="110" spans="2:19" x14ac:dyDescent="0.25">
      <c r="B110" s="565"/>
      <c r="C110" s="239"/>
      <c r="D110" s="566"/>
      <c r="E110" s="239"/>
      <c r="F110" s="566"/>
      <c r="G110" s="566"/>
      <c r="H110" s="566"/>
      <c r="I110" s="239"/>
      <c r="J110" s="566"/>
      <c r="K110" s="239"/>
      <c r="L110" s="566"/>
      <c r="M110" s="566"/>
      <c r="N110" s="566"/>
      <c r="O110" s="239"/>
      <c r="P110" s="566"/>
      <c r="Q110" s="239"/>
      <c r="R110" s="566"/>
      <c r="S110" s="567"/>
    </row>
    <row r="111" spans="2:19" x14ac:dyDescent="0.25">
      <c r="B111" s="565"/>
      <c r="C111" s="239"/>
      <c r="D111" s="566"/>
      <c r="E111" s="239"/>
      <c r="F111" s="566"/>
      <c r="G111" s="566"/>
      <c r="H111" s="566"/>
      <c r="I111" s="239"/>
      <c r="J111" s="566"/>
      <c r="K111" s="239"/>
      <c r="L111" s="566"/>
      <c r="M111" s="566"/>
      <c r="N111" s="566"/>
      <c r="O111" s="239"/>
      <c r="P111" s="566"/>
      <c r="Q111" s="239"/>
      <c r="R111" s="566"/>
      <c r="S111" s="567"/>
    </row>
    <row r="112" spans="2:19" x14ac:dyDescent="0.25">
      <c r="B112" s="565"/>
      <c r="C112" s="239"/>
      <c r="D112" s="566"/>
      <c r="E112" s="239"/>
      <c r="F112" s="566"/>
      <c r="G112" s="566"/>
      <c r="H112" s="566"/>
      <c r="I112" s="239"/>
      <c r="J112" s="566"/>
      <c r="K112" s="239"/>
      <c r="L112" s="566"/>
      <c r="M112" s="566"/>
      <c r="N112" s="566"/>
      <c r="O112" s="239"/>
      <c r="P112" s="566"/>
      <c r="Q112" s="239"/>
      <c r="R112" s="566"/>
      <c r="S112" s="567"/>
    </row>
    <row r="113" spans="2:19" x14ac:dyDescent="0.25">
      <c r="B113" s="565"/>
      <c r="C113" s="239"/>
      <c r="D113" s="566"/>
      <c r="E113" s="239"/>
      <c r="F113" s="566"/>
      <c r="G113" s="566"/>
      <c r="H113" s="566"/>
      <c r="I113" s="239"/>
      <c r="J113" s="566"/>
      <c r="K113" s="239"/>
      <c r="L113" s="566"/>
      <c r="M113" s="566"/>
      <c r="N113" s="566"/>
      <c r="O113" s="239"/>
      <c r="P113" s="566"/>
      <c r="Q113" s="239"/>
      <c r="R113" s="566"/>
      <c r="S113" s="567"/>
    </row>
    <row r="114" spans="2:19" x14ac:dyDescent="0.25">
      <c r="B114" s="565"/>
      <c r="C114" s="239"/>
      <c r="D114" s="566"/>
      <c r="E114" s="239"/>
      <c r="F114" s="566"/>
      <c r="G114" s="566"/>
      <c r="H114" s="566"/>
      <c r="I114" s="239"/>
      <c r="J114" s="566"/>
      <c r="K114" s="239"/>
      <c r="L114" s="566"/>
      <c r="M114" s="566"/>
      <c r="N114" s="566"/>
      <c r="O114" s="239"/>
      <c r="P114" s="566"/>
      <c r="Q114" s="239"/>
      <c r="R114" s="566"/>
      <c r="S114" s="567"/>
    </row>
    <row r="115" spans="2:19" x14ac:dyDescent="0.25">
      <c r="B115" s="565"/>
      <c r="C115" s="239"/>
      <c r="D115" s="566"/>
      <c r="E115" s="239"/>
      <c r="F115" s="566"/>
      <c r="G115" s="566"/>
      <c r="H115" s="566"/>
      <c r="I115" s="239"/>
      <c r="J115" s="566"/>
      <c r="K115" s="239"/>
      <c r="L115" s="566"/>
      <c r="M115" s="566"/>
      <c r="N115" s="566"/>
      <c r="O115" s="239"/>
      <c r="P115" s="566"/>
      <c r="Q115" s="239"/>
      <c r="R115" s="566"/>
      <c r="S115" s="567"/>
    </row>
    <row r="116" spans="2:19" x14ac:dyDescent="0.25">
      <c r="B116" s="565"/>
      <c r="C116" s="239"/>
      <c r="D116" s="566"/>
      <c r="E116" s="239"/>
      <c r="F116" s="566"/>
      <c r="G116" s="566"/>
      <c r="H116" s="566"/>
      <c r="I116" s="239"/>
      <c r="J116" s="566"/>
      <c r="K116" s="239"/>
      <c r="L116" s="566"/>
      <c r="M116" s="566"/>
      <c r="N116" s="566"/>
      <c r="O116" s="239"/>
      <c r="P116" s="566"/>
      <c r="Q116" s="239"/>
      <c r="R116" s="566"/>
      <c r="S116" s="567"/>
    </row>
    <row r="117" spans="2:19" x14ac:dyDescent="0.25">
      <c r="B117" s="565"/>
      <c r="C117" s="239"/>
      <c r="D117" s="566"/>
      <c r="E117" s="239"/>
      <c r="F117" s="566"/>
      <c r="G117" s="566"/>
      <c r="H117" s="566"/>
      <c r="I117" s="239"/>
      <c r="J117" s="566"/>
      <c r="K117" s="239"/>
      <c r="L117" s="566"/>
      <c r="M117" s="566"/>
      <c r="N117" s="566"/>
      <c r="O117" s="239"/>
      <c r="P117" s="566"/>
      <c r="Q117" s="239"/>
      <c r="R117" s="566"/>
      <c r="S117" s="567"/>
    </row>
    <row r="118" spans="2:19" x14ac:dyDescent="0.25">
      <c r="B118" s="565"/>
      <c r="C118" s="239"/>
      <c r="D118" s="566"/>
      <c r="E118" s="239"/>
      <c r="F118" s="566"/>
      <c r="G118" s="566"/>
      <c r="H118" s="566"/>
      <c r="I118" s="239"/>
      <c r="J118" s="566"/>
      <c r="K118" s="239"/>
      <c r="L118" s="566"/>
      <c r="M118" s="566"/>
      <c r="N118" s="566"/>
      <c r="O118" s="239"/>
      <c r="P118" s="566"/>
      <c r="Q118" s="239"/>
      <c r="R118" s="566"/>
      <c r="S118" s="567"/>
    </row>
    <row r="119" spans="2:19" x14ac:dyDescent="0.25">
      <c r="B119" s="565"/>
      <c r="C119" s="239"/>
      <c r="D119" s="566"/>
      <c r="E119" s="239"/>
      <c r="F119" s="566"/>
      <c r="G119" s="566"/>
      <c r="H119" s="566"/>
      <c r="I119" s="239"/>
      <c r="J119" s="566"/>
      <c r="K119" s="239"/>
      <c r="L119" s="566"/>
      <c r="M119" s="566"/>
      <c r="N119" s="566"/>
      <c r="O119" s="239"/>
      <c r="P119" s="566"/>
      <c r="Q119" s="239"/>
      <c r="R119" s="566"/>
      <c r="S119" s="567"/>
    </row>
    <row r="120" spans="2:19" x14ac:dyDescent="0.25">
      <c r="B120" s="565"/>
      <c r="C120" s="239"/>
      <c r="D120" s="566"/>
      <c r="E120" s="239"/>
      <c r="F120" s="566"/>
      <c r="G120" s="566"/>
      <c r="H120" s="566"/>
      <c r="I120" s="239"/>
      <c r="J120" s="566"/>
      <c r="K120" s="239"/>
      <c r="L120" s="566"/>
      <c r="M120" s="566"/>
      <c r="N120" s="566"/>
      <c r="O120" s="239"/>
      <c r="P120" s="566"/>
      <c r="Q120" s="239"/>
      <c r="R120" s="566"/>
      <c r="S120" s="567"/>
    </row>
    <row r="121" spans="2:19" x14ac:dyDescent="0.25">
      <c r="B121" s="565"/>
      <c r="C121" s="239"/>
      <c r="D121" s="566"/>
      <c r="E121" s="239"/>
      <c r="F121" s="566"/>
      <c r="G121" s="566"/>
      <c r="H121" s="566"/>
      <c r="I121" s="239"/>
      <c r="J121" s="566"/>
      <c r="K121" s="239"/>
      <c r="L121" s="566"/>
      <c r="M121" s="566"/>
      <c r="N121" s="566"/>
      <c r="O121" s="239"/>
      <c r="P121" s="566"/>
      <c r="Q121" s="239"/>
      <c r="R121" s="566"/>
      <c r="S121" s="567"/>
    </row>
    <row r="122" spans="2:19" x14ac:dyDescent="0.25">
      <c r="B122" s="565"/>
      <c r="C122" s="239"/>
      <c r="D122" s="566"/>
      <c r="E122" s="239"/>
      <c r="F122" s="566"/>
      <c r="G122" s="566"/>
      <c r="H122" s="566"/>
      <c r="I122" s="239"/>
      <c r="J122" s="566"/>
      <c r="K122" s="239"/>
      <c r="L122" s="566"/>
      <c r="M122" s="566"/>
      <c r="N122" s="566"/>
      <c r="O122" s="239"/>
      <c r="P122" s="566"/>
      <c r="Q122" s="239"/>
      <c r="R122" s="566"/>
      <c r="S122" s="567"/>
    </row>
    <row r="123" spans="2:19" x14ac:dyDescent="0.25">
      <c r="B123" s="565"/>
      <c r="C123" s="239"/>
      <c r="D123" s="566"/>
      <c r="E123" s="239"/>
      <c r="F123" s="566"/>
      <c r="G123" s="566"/>
      <c r="H123" s="566"/>
      <c r="I123" s="239"/>
      <c r="J123" s="566"/>
      <c r="K123" s="239"/>
      <c r="L123" s="566"/>
      <c r="M123" s="566"/>
      <c r="N123" s="566"/>
      <c r="O123" s="239"/>
      <c r="P123" s="566"/>
      <c r="Q123" s="239"/>
      <c r="R123" s="566"/>
      <c r="S123" s="567"/>
    </row>
    <row r="124" spans="2:19" x14ac:dyDescent="0.25">
      <c r="B124" s="565"/>
      <c r="C124" s="239"/>
      <c r="D124" s="566"/>
      <c r="E124" s="239"/>
      <c r="F124" s="566"/>
      <c r="G124" s="566"/>
      <c r="H124" s="566"/>
      <c r="I124" s="239"/>
      <c r="J124" s="566"/>
      <c r="K124" s="239"/>
      <c r="L124" s="566"/>
      <c r="M124" s="566"/>
      <c r="N124" s="566"/>
      <c r="O124" s="239"/>
      <c r="P124" s="566"/>
      <c r="Q124" s="239"/>
      <c r="R124" s="566"/>
      <c r="S124" s="567"/>
    </row>
    <row r="125" spans="2:19" x14ac:dyDescent="0.25">
      <c r="B125" s="565"/>
      <c r="C125" s="239"/>
      <c r="D125" s="566"/>
      <c r="E125" s="239"/>
      <c r="F125" s="566"/>
      <c r="G125" s="566"/>
      <c r="H125" s="566"/>
      <c r="I125" s="239"/>
      <c r="J125" s="566"/>
      <c r="K125" s="239"/>
      <c r="L125" s="566"/>
      <c r="M125" s="566"/>
      <c r="N125" s="566"/>
      <c r="O125" s="239"/>
      <c r="P125" s="566"/>
      <c r="Q125" s="239"/>
      <c r="R125" s="566"/>
      <c r="S125" s="567"/>
    </row>
    <row r="126" spans="2:19" x14ac:dyDescent="0.25">
      <c r="B126" s="565"/>
      <c r="C126" s="239"/>
      <c r="D126" s="566"/>
      <c r="E126" s="239"/>
      <c r="F126" s="566"/>
      <c r="G126" s="566"/>
      <c r="H126" s="566"/>
      <c r="I126" s="239"/>
      <c r="J126" s="566"/>
      <c r="K126" s="239"/>
      <c r="L126" s="566"/>
      <c r="M126" s="566"/>
      <c r="N126" s="566"/>
      <c r="O126" s="239"/>
      <c r="P126" s="566"/>
      <c r="Q126" s="239"/>
      <c r="R126" s="566"/>
      <c r="S126" s="567"/>
    </row>
    <row r="127" spans="2:19" x14ac:dyDescent="0.25">
      <c r="B127" s="565"/>
      <c r="C127" s="239"/>
      <c r="D127" s="566"/>
      <c r="E127" s="239"/>
      <c r="F127" s="566"/>
      <c r="G127" s="566"/>
      <c r="H127" s="566"/>
      <c r="I127" s="239"/>
      <c r="J127" s="566"/>
      <c r="K127" s="239"/>
      <c r="L127" s="566"/>
      <c r="M127" s="566"/>
      <c r="N127" s="566"/>
      <c r="O127" s="239"/>
      <c r="P127" s="566"/>
      <c r="Q127" s="239"/>
      <c r="R127" s="566"/>
      <c r="S127" s="567"/>
    </row>
    <row r="128" spans="2:19" x14ac:dyDescent="0.25">
      <c r="B128" s="565"/>
      <c r="C128" s="239"/>
      <c r="D128" s="566"/>
      <c r="E128" s="239"/>
      <c r="F128" s="566"/>
      <c r="G128" s="566"/>
      <c r="H128" s="566"/>
      <c r="I128" s="239"/>
      <c r="J128" s="566"/>
      <c r="K128" s="239"/>
      <c r="L128" s="566"/>
      <c r="M128" s="566"/>
      <c r="N128" s="566"/>
      <c r="O128" s="239"/>
      <c r="P128" s="566"/>
      <c r="Q128" s="239"/>
      <c r="R128" s="566"/>
      <c r="S128" s="567"/>
    </row>
    <row r="129" spans="2:19" x14ac:dyDescent="0.25">
      <c r="B129" s="565"/>
      <c r="C129" s="239"/>
      <c r="D129" s="566"/>
      <c r="E129" s="239"/>
      <c r="F129" s="566"/>
      <c r="G129" s="566"/>
      <c r="H129" s="566"/>
      <c r="I129" s="239"/>
      <c r="J129" s="566"/>
      <c r="K129" s="239"/>
      <c r="L129" s="566"/>
      <c r="M129" s="566"/>
      <c r="N129" s="566"/>
      <c r="O129" s="239"/>
      <c r="P129" s="566"/>
      <c r="Q129" s="239"/>
      <c r="R129" s="566"/>
      <c r="S129" s="567"/>
    </row>
    <row r="130" spans="2:19" x14ac:dyDescent="0.25">
      <c r="B130" s="565"/>
      <c r="C130" s="239"/>
      <c r="D130" s="566"/>
      <c r="E130" s="239"/>
      <c r="F130" s="566"/>
      <c r="G130" s="566"/>
      <c r="H130" s="566"/>
      <c r="I130" s="239"/>
      <c r="J130" s="566"/>
      <c r="K130" s="239"/>
      <c r="L130" s="566"/>
      <c r="M130" s="566"/>
      <c r="N130" s="566"/>
      <c r="O130" s="239"/>
      <c r="P130" s="566"/>
      <c r="Q130" s="239"/>
      <c r="R130" s="566"/>
      <c r="S130" s="567"/>
    </row>
    <row r="131" spans="2:19" x14ac:dyDescent="0.25">
      <c r="B131" s="565"/>
      <c r="C131" s="239"/>
      <c r="D131" s="566"/>
      <c r="E131" s="239"/>
      <c r="F131" s="566"/>
      <c r="G131" s="566"/>
      <c r="H131" s="566"/>
      <c r="I131" s="239"/>
      <c r="J131" s="566"/>
      <c r="K131" s="239"/>
      <c r="L131" s="566"/>
      <c r="M131" s="566"/>
      <c r="N131" s="566"/>
      <c r="O131" s="239"/>
      <c r="P131" s="566"/>
      <c r="Q131" s="239"/>
      <c r="R131" s="566"/>
      <c r="S131" s="567"/>
    </row>
    <row r="132" spans="2:19" x14ac:dyDescent="0.25">
      <c r="B132" s="565"/>
      <c r="C132" s="239"/>
      <c r="D132" s="566"/>
      <c r="E132" s="239"/>
      <c r="F132" s="566"/>
      <c r="G132" s="566"/>
      <c r="H132" s="566"/>
      <c r="I132" s="239"/>
      <c r="J132" s="566"/>
      <c r="K132" s="239"/>
      <c r="L132" s="566"/>
      <c r="M132" s="566"/>
      <c r="N132" s="566"/>
      <c r="O132" s="239"/>
      <c r="P132" s="566"/>
      <c r="Q132" s="239"/>
      <c r="R132" s="566"/>
      <c r="S132" s="567"/>
    </row>
    <row r="133" spans="2:19" x14ac:dyDescent="0.25">
      <c r="B133" s="565"/>
      <c r="C133" s="239"/>
      <c r="D133" s="566"/>
      <c r="E133" s="239"/>
      <c r="F133" s="566"/>
      <c r="G133" s="566"/>
      <c r="H133" s="566"/>
      <c r="I133" s="239"/>
      <c r="J133" s="566"/>
      <c r="K133" s="239"/>
      <c r="L133" s="566"/>
      <c r="M133" s="566"/>
      <c r="N133" s="566"/>
      <c r="O133" s="239"/>
      <c r="P133" s="566"/>
      <c r="Q133" s="239"/>
      <c r="R133" s="566"/>
      <c r="S133" s="567"/>
    </row>
    <row r="134" spans="2:19" x14ac:dyDescent="0.25">
      <c r="B134" s="565"/>
      <c r="C134" s="239"/>
      <c r="D134" s="566"/>
      <c r="E134" s="239"/>
      <c r="F134" s="566"/>
      <c r="G134" s="566"/>
      <c r="H134" s="566"/>
      <c r="I134" s="239"/>
      <c r="J134" s="566"/>
      <c r="K134" s="239"/>
      <c r="L134" s="566"/>
      <c r="M134" s="566"/>
      <c r="N134" s="566"/>
      <c r="O134" s="239"/>
      <c r="P134" s="566"/>
      <c r="Q134" s="239"/>
      <c r="R134" s="566"/>
      <c r="S134" s="567"/>
    </row>
    <row r="135" spans="2:19" x14ac:dyDescent="0.25">
      <c r="B135" s="565"/>
      <c r="C135" s="239"/>
      <c r="D135" s="566"/>
      <c r="E135" s="239"/>
      <c r="F135" s="566"/>
      <c r="G135" s="566"/>
      <c r="H135" s="566"/>
      <c r="I135" s="239"/>
      <c r="J135" s="566"/>
      <c r="K135" s="239"/>
      <c r="L135" s="566"/>
      <c r="M135" s="566"/>
      <c r="N135" s="566"/>
      <c r="O135" s="239"/>
      <c r="P135" s="566"/>
      <c r="Q135" s="239"/>
      <c r="R135" s="566"/>
      <c r="S135" s="567"/>
    </row>
    <row r="136" spans="2:19" x14ac:dyDescent="0.25">
      <c r="B136" s="565"/>
      <c r="C136" s="239"/>
      <c r="D136" s="566"/>
      <c r="E136" s="239"/>
      <c r="F136" s="566"/>
      <c r="G136" s="566"/>
      <c r="H136" s="566"/>
      <c r="I136" s="239"/>
      <c r="J136" s="566"/>
      <c r="K136" s="239"/>
      <c r="L136" s="566"/>
      <c r="M136" s="566"/>
      <c r="N136" s="566"/>
      <c r="O136" s="239"/>
      <c r="P136" s="566"/>
      <c r="Q136" s="239"/>
      <c r="R136" s="566"/>
      <c r="S136" s="567"/>
    </row>
    <row r="137" spans="2:19" x14ac:dyDescent="0.25">
      <c r="B137" s="565"/>
      <c r="C137" s="239"/>
      <c r="D137" s="566"/>
      <c r="E137" s="239"/>
      <c r="F137" s="566"/>
      <c r="G137" s="566"/>
      <c r="H137" s="566"/>
      <c r="I137" s="239"/>
      <c r="J137" s="566"/>
      <c r="K137" s="239"/>
      <c r="L137" s="566"/>
      <c r="M137" s="566"/>
      <c r="N137" s="566"/>
      <c r="O137" s="239"/>
      <c r="P137" s="566"/>
      <c r="Q137" s="239"/>
      <c r="R137" s="566"/>
      <c r="S137" s="567"/>
    </row>
    <row r="138" spans="2:19" x14ac:dyDescent="0.25">
      <c r="B138" s="565"/>
      <c r="C138" s="239"/>
      <c r="D138" s="566"/>
      <c r="E138" s="239"/>
      <c r="F138" s="566"/>
      <c r="G138" s="566"/>
      <c r="H138" s="566"/>
      <c r="I138" s="239"/>
      <c r="J138" s="566"/>
      <c r="K138" s="239"/>
      <c r="L138" s="566"/>
      <c r="M138" s="566"/>
      <c r="N138" s="566"/>
      <c r="O138" s="239"/>
      <c r="P138" s="566"/>
      <c r="Q138" s="239"/>
      <c r="R138" s="566"/>
      <c r="S138" s="567"/>
    </row>
    <row r="139" spans="2:19" x14ac:dyDescent="0.25">
      <c r="B139" s="565"/>
      <c r="C139" s="239"/>
      <c r="D139" s="566"/>
      <c r="E139" s="239"/>
      <c r="F139" s="566"/>
      <c r="G139" s="566"/>
      <c r="H139" s="566"/>
      <c r="I139" s="239"/>
      <c r="J139" s="566"/>
      <c r="K139" s="239"/>
      <c r="L139" s="566"/>
      <c r="M139" s="566"/>
      <c r="N139" s="566"/>
      <c r="O139" s="239"/>
      <c r="P139" s="566"/>
      <c r="Q139" s="239"/>
      <c r="R139" s="566"/>
      <c r="S139" s="567"/>
    </row>
    <row r="140" spans="2:19" x14ac:dyDescent="0.25">
      <c r="B140" s="565"/>
      <c r="C140" s="239"/>
      <c r="D140" s="566"/>
      <c r="E140" s="239"/>
      <c r="F140" s="566"/>
      <c r="G140" s="566"/>
      <c r="H140" s="566"/>
      <c r="I140" s="239"/>
      <c r="J140" s="566"/>
      <c r="K140" s="239"/>
      <c r="L140" s="566"/>
      <c r="M140" s="566"/>
      <c r="N140" s="566"/>
      <c r="O140" s="239"/>
      <c r="P140" s="566"/>
      <c r="Q140" s="239"/>
      <c r="R140" s="566"/>
      <c r="S140" s="567"/>
    </row>
    <row r="141" spans="2:19" x14ac:dyDescent="0.25">
      <c r="B141" s="565"/>
      <c r="C141" s="239"/>
      <c r="D141" s="566"/>
      <c r="E141" s="239"/>
      <c r="F141" s="566"/>
      <c r="G141" s="566"/>
      <c r="H141" s="566"/>
      <c r="I141" s="239"/>
      <c r="J141" s="566"/>
      <c r="K141" s="239"/>
      <c r="L141" s="566"/>
      <c r="M141" s="566"/>
      <c r="N141" s="566"/>
      <c r="O141" s="239"/>
      <c r="P141" s="566"/>
      <c r="Q141" s="239"/>
      <c r="R141" s="566"/>
      <c r="S141" s="567"/>
    </row>
    <row r="142" spans="2:19" x14ac:dyDescent="0.25">
      <c r="B142" s="565"/>
      <c r="C142" s="239"/>
      <c r="D142" s="566"/>
      <c r="E142" s="239"/>
      <c r="F142" s="566"/>
      <c r="G142" s="566"/>
      <c r="H142" s="566"/>
      <c r="I142" s="239"/>
      <c r="J142" s="566"/>
      <c r="K142" s="239"/>
      <c r="L142" s="566"/>
      <c r="M142" s="566"/>
      <c r="N142" s="566"/>
      <c r="O142" s="239"/>
      <c r="P142" s="566"/>
      <c r="Q142" s="239"/>
      <c r="R142" s="566"/>
      <c r="S142" s="567"/>
    </row>
    <row r="143" spans="2:19" x14ac:dyDescent="0.25">
      <c r="B143" s="565"/>
      <c r="C143" s="239"/>
      <c r="D143" s="566"/>
      <c r="E143" s="239"/>
      <c r="F143" s="566"/>
      <c r="G143" s="566"/>
      <c r="H143" s="566"/>
      <c r="I143" s="239"/>
      <c r="J143" s="566"/>
      <c r="K143" s="239"/>
      <c r="L143" s="566"/>
      <c r="M143" s="566"/>
      <c r="N143" s="566"/>
      <c r="O143" s="239"/>
      <c r="P143" s="566"/>
      <c r="Q143" s="239"/>
      <c r="R143" s="566"/>
      <c r="S143" s="567"/>
    </row>
    <row r="144" spans="2:19" x14ac:dyDescent="0.25">
      <c r="B144" s="565"/>
      <c r="C144" s="239"/>
      <c r="D144" s="566"/>
      <c r="E144" s="239"/>
      <c r="F144" s="566"/>
      <c r="G144" s="566"/>
      <c r="H144" s="566"/>
      <c r="I144" s="239"/>
      <c r="J144" s="566"/>
      <c r="K144" s="239"/>
      <c r="L144" s="566"/>
      <c r="M144" s="566"/>
      <c r="N144" s="566"/>
      <c r="O144" s="239"/>
      <c r="P144" s="566"/>
      <c r="Q144" s="239"/>
      <c r="R144" s="566"/>
      <c r="S144" s="567"/>
    </row>
    <row r="145" spans="2:19" x14ac:dyDescent="0.25">
      <c r="B145" s="565"/>
      <c r="C145" s="239"/>
      <c r="D145" s="566"/>
      <c r="E145" s="239"/>
      <c r="F145" s="566"/>
      <c r="G145" s="566"/>
      <c r="H145" s="566"/>
      <c r="I145" s="239"/>
      <c r="J145" s="566"/>
      <c r="K145" s="239"/>
      <c r="L145" s="566"/>
      <c r="M145" s="566"/>
      <c r="N145" s="566"/>
      <c r="O145" s="239"/>
      <c r="P145" s="566"/>
      <c r="Q145" s="239"/>
      <c r="R145" s="566"/>
      <c r="S145" s="567"/>
    </row>
    <row r="146" spans="2:19" x14ac:dyDescent="0.25">
      <c r="B146" s="565"/>
      <c r="C146" s="239"/>
      <c r="D146" s="566"/>
      <c r="E146" s="239"/>
      <c r="F146" s="566"/>
      <c r="G146" s="566"/>
      <c r="H146" s="566"/>
      <c r="I146" s="239"/>
      <c r="J146" s="566"/>
      <c r="K146" s="239"/>
      <c r="L146" s="566"/>
      <c r="M146" s="566"/>
      <c r="N146" s="566"/>
      <c r="O146" s="239"/>
      <c r="P146" s="566"/>
      <c r="Q146" s="239"/>
      <c r="R146" s="566"/>
      <c r="S146" s="567"/>
    </row>
    <row r="147" spans="2:19" x14ac:dyDescent="0.25">
      <c r="B147" s="565"/>
      <c r="C147" s="239"/>
      <c r="D147" s="566"/>
      <c r="E147" s="239"/>
      <c r="F147" s="566"/>
      <c r="G147" s="566"/>
      <c r="H147" s="566"/>
      <c r="I147" s="239"/>
      <c r="J147" s="566"/>
      <c r="K147" s="239"/>
      <c r="L147" s="566"/>
      <c r="M147" s="566"/>
      <c r="N147" s="566"/>
      <c r="O147" s="239"/>
      <c r="P147" s="566"/>
      <c r="Q147" s="239"/>
      <c r="R147" s="566"/>
      <c r="S147" s="567"/>
    </row>
    <row r="148" spans="2:19" x14ac:dyDescent="0.25">
      <c r="B148" s="565"/>
      <c r="C148" s="239"/>
      <c r="D148" s="566"/>
      <c r="E148" s="239"/>
      <c r="F148" s="566"/>
      <c r="G148" s="566"/>
      <c r="H148" s="566"/>
      <c r="I148" s="239"/>
      <c r="J148" s="566"/>
      <c r="K148" s="239"/>
      <c r="L148" s="566"/>
      <c r="M148" s="566"/>
      <c r="N148" s="566"/>
      <c r="O148" s="239"/>
      <c r="P148" s="566"/>
      <c r="Q148" s="239"/>
      <c r="R148" s="566"/>
      <c r="S148" s="567"/>
    </row>
    <row r="149" spans="2:19" x14ac:dyDescent="0.25">
      <c r="B149" s="565"/>
      <c r="C149" s="239"/>
      <c r="D149" s="566"/>
      <c r="E149" s="239"/>
      <c r="F149" s="566"/>
      <c r="G149" s="566"/>
      <c r="H149" s="566"/>
      <c r="I149" s="239"/>
      <c r="J149" s="566"/>
      <c r="K149" s="239"/>
      <c r="L149" s="566"/>
      <c r="M149" s="566"/>
      <c r="N149" s="566"/>
      <c r="O149" s="239"/>
      <c r="P149" s="566"/>
      <c r="Q149" s="239"/>
      <c r="R149" s="566"/>
      <c r="S149" s="567"/>
    </row>
    <row r="150" spans="2:19" x14ac:dyDescent="0.25">
      <c r="B150" s="565"/>
      <c r="C150" s="239"/>
      <c r="D150" s="566"/>
      <c r="E150" s="239"/>
      <c r="F150" s="566"/>
      <c r="G150" s="566"/>
      <c r="H150" s="566"/>
      <c r="I150" s="239"/>
      <c r="J150" s="566"/>
      <c r="K150" s="239"/>
      <c r="L150" s="566"/>
      <c r="M150" s="566"/>
      <c r="N150" s="566"/>
      <c r="O150" s="239"/>
      <c r="P150" s="566"/>
      <c r="Q150" s="239"/>
      <c r="R150" s="566"/>
      <c r="S150" s="567"/>
    </row>
    <row r="151" spans="2:19" x14ac:dyDescent="0.25">
      <c r="B151" s="565"/>
      <c r="C151" s="239"/>
      <c r="D151" s="566"/>
      <c r="E151" s="239"/>
      <c r="F151" s="566"/>
      <c r="G151" s="566"/>
      <c r="H151" s="566"/>
      <c r="I151" s="239"/>
      <c r="J151" s="566"/>
      <c r="K151" s="239"/>
      <c r="L151" s="566"/>
      <c r="M151" s="566"/>
      <c r="N151" s="566"/>
      <c r="O151" s="239"/>
      <c r="P151" s="566"/>
      <c r="Q151" s="239"/>
      <c r="R151" s="566"/>
      <c r="S151" s="567"/>
    </row>
    <row r="152" spans="2:19" x14ac:dyDescent="0.25">
      <c r="B152" s="565"/>
      <c r="C152" s="239"/>
      <c r="D152" s="566"/>
      <c r="E152" s="239"/>
      <c r="F152" s="566"/>
      <c r="G152" s="566"/>
      <c r="H152" s="566"/>
      <c r="I152" s="239"/>
      <c r="J152" s="566"/>
      <c r="K152" s="239"/>
      <c r="L152" s="566"/>
      <c r="M152" s="566"/>
      <c r="N152" s="566"/>
      <c r="O152" s="239"/>
      <c r="P152" s="566"/>
      <c r="Q152" s="239"/>
      <c r="R152" s="566"/>
      <c r="S152" s="567"/>
    </row>
    <row r="153" spans="2:19" x14ac:dyDescent="0.25">
      <c r="B153" s="565"/>
      <c r="C153" s="239"/>
      <c r="D153" s="566"/>
      <c r="E153" s="239"/>
      <c r="F153" s="566"/>
      <c r="G153" s="566"/>
      <c r="H153" s="566"/>
      <c r="I153" s="239"/>
      <c r="J153" s="566"/>
      <c r="K153" s="239"/>
      <c r="L153" s="566"/>
      <c r="M153" s="566"/>
      <c r="N153" s="566"/>
      <c r="O153" s="239"/>
      <c r="P153" s="566"/>
      <c r="Q153" s="239"/>
      <c r="R153" s="566"/>
      <c r="S153" s="567"/>
    </row>
    <row r="154" spans="2:19" x14ac:dyDescent="0.25">
      <c r="B154" s="565"/>
      <c r="C154" s="239"/>
      <c r="D154" s="566"/>
      <c r="E154" s="239"/>
      <c r="F154" s="566"/>
      <c r="G154" s="566"/>
      <c r="H154" s="566"/>
      <c r="I154" s="239"/>
      <c r="J154" s="566"/>
      <c r="K154" s="239"/>
      <c r="L154" s="566"/>
      <c r="M154" s="566"/>
      <c r="N154" s="566"/>
      <c r="O154" s="239"/>
      <c r="P154" s="566"/>
      <c r="Q154" s="239"/>
      <c r="R154" s="566"/>
      <c r="S154" s="567"/>
    </row>
    <row r="155" spans="2:19" x14ac:dyDescent="0.25">
      <c r="B155" s="565"/>
      <c r="C155" s="239"/>
      <c r="D155" s="566"/>
      <c r="E155" s="239"/>
      <c r="F155" s="566"/>
      <c r="G155" s="566"/>
      <c r="H155" s="566"/>
      <c r="I155" s="239"/>
      <c r="J155" s="566"/>
      <c r="K155" s="239"/>
      <c r="L155" s="566"/>
      <c r="M155" s="566"/>
      <c r="N155" s="566"/>
      <c r="O155" s="239"/>
      <c r="P155" s="566"/>
      <c r="Q155" s="239"/>
      <c r="R155" s="566"/>
      <c r="S155" s="567"/>
    </row>
    <row r="156" spans="2:19" x14ac:dyDescent="0.25">
      <c r="B156" s="565"/>
      <c r="C156" s="239"/>
      <c r="D156" s="566"/>
      <c r="E156" s="239"/>
      <c r="F156" s="566"/>
      <c r="G156" s="566"/>
      <c r="H156" s="566"/>
      <c r="I156" s="239"/>
      <c r="J156" s="566"/>
      <c r="K156" s="239"/>
      <c r="L156" s="566"/>
      <c r="M156" s="566"/>
      <c r="N156" s="566"/>
      <c r="O156" s="239"/>
      <c r="P156" s="566"/>
      <c r="Q156" s="239"/>
      <c r="R156" s="566"/>
      <c r="S156" s="567"/>
    </row>
    <row r="157" spans="2:19" x14ac:dyDescent="0.25">
      <c r="B157" s="565"/>
      <c r="C157" s="239"/>
      <c r="D157" s="566"/>
      <c r="E157" s="239"/>
      <c r="F157" s="566"/>
      <c r="G157" s="566"/>
      <c r="H157" s="566"/>
      <c r="I157" s="239"/>
      <c r="J157" s="566"/>
      <c r="K157" s="239"/>
      <c r="L157" s="566"/>
      <c r="M157" s="566"/>
      <c r="N157" s="566"/>
      <c r="O157" s="239"/>
      <c r="P157" s="566"/>
      <c r="Q157" s="239"/>
      <c r="R157" s="566"/>
      <c r="S157" s="567"/>
    </row>
    <row r="158" spans="2:19" x14ac:dyDescent="0.25">
      <c r="B158" s="565"/>
      <c r="C158" s="239"/>
      <c r="D158" s="566"/>
      <c r="E158" s="239"/>
      <c r="F158" s="566"/>
      <c r="G158" s="566"/>
      <c r="H158" s="566"/>
      <c r="I158" s="239"/>
      <c r="J158" s="566"/>
      <c r="K158" s="239"/>
      <c r="L158" s="566"/>
      <c r="M158" s="566"/>
      <c r="N158" s="566"/>
      <c r="O158" s="239"/>
      <c r="P158" s="566"/>
      <c r="Q158" s="239"/>
      <c r="R158" s="566"/>
      <c r="S158" s="567"/>
    </row>
    <row r="159" spans="2:19" x14ac:dyDescent="0.25">
      <c r="B159" s="565"/>
      <c r="C159" s="239"/>
      <c r="D159" s="566"/>
      <c r="E159" s="239"/>
      <c r="F159" s="566"/>
      <c r="G159" s="566"/>
      <c r="H159" s="566"/>
      <c r="I159" s="239"/>
      <c r="J159" s="566"/>
      <c r="K159" s="239"/>
      <c r="L159" s="566"/>
      <c r="M159" s="566"/>
      <c r="N159" s="566"/>
      <c r="O159" s="239"/>
      <c r="P159" s="566"/>
      <c r="Q159" s="239"/>
      <c r="R159" s="566"/>
      <c r="S159" s="567"/>
    </row>
    <row r="160" spans="2:19" x14ac:dyDescent="0.25">
      <c r="B160" s="565"/>
      <c r="C160" s="239"/>
      <c r="D160" s="566"/>
      <c r="E160" s="239"/>
      <c r="F160" s="566"/>
      <c r="G160" s="566"/>
      <c r="H160" s="566"/>
      <c r="I160" s="239"/>
      <c r="J160" s="566"/>
      <c r="K160" s="239"/>
      <c r="L160" s="566"/>
      <c r="M160" s="566"/>
      <c r="N160" s="566"/>
      <c r="O160" s="239"/>
      <c r="P160" s="566"/>
      <c r="Q160" s="239"/>
      <c r="R160" s="566"/>
      <c r="S160" s="567"/>
    </row>
    <row r="161" spans="2:19" x14ac:dyDescent="0.25">
      <c r="B161" s="565"/>
      <c r="C161" s="239"/>
      <c r="D161" s="566"/>
      <c r="E161" s="239"/>
      <c r="F161" s="566"/>
      <c r="G161" s="566"/>
      <c r="H161" s="566"/>
      <c r="I161" s="239"/>
      <c r="J161" s="566"/>
      <c r="K161" s="239"/>
      <c r="L161" s="566"/>
      <c r="M161" s="566"/>
      <c r="N161" s="566"/>
      <c r="O161" s="239"/>
      <c r="P161" s="566"/>
      <c r="Q161" s="239"/>
      <c r="R161" s="566"/>
      <c r="S161" s="567"/>
    </row>
    <row r="162" spans="2:19" x14ac:dyDescent="0.25">
      <c r="B162" s="565"/>
      <c r="C162" s="239"/>
      <c r="D162" s="566"/>
      <c r="E162" s="239"/>
      <c r="F162" s="566"/>
      <c r="G162" s="566"/>
      <c r="H162" s="566"/>
      <c r="I162" s="239"/>
      <c r="J162" s="566"/>
      <c r="K162" s="239"/>
      <c r="L162" s="566"/>
      <c r="M162" s="566"/>
      <c r="N162" s="566"/>
      <c r="O162" s="239"/>
      <c r="P162" s="566"/>
      <c r="Q162" s="239"/>
      <c r="R162" s="566"/>
      <c r="S162" s="567"/>
    </row>
    <row r="163" spans="2:19" x14ac:dyDescent="0.25">
      <c r="B163" s="565"/>
      <c r="C163" s="239"/>
      <c r="D163" s="566"/>
      <c r="E163" s="239"/>
      <c r="F163" s="566"/>
      <c r="G163" s="566"/>
      <c r="H163" s="566"/>
      <c r="I163" s="239"/>
      <c r="J163" s="566"/>
      <c r="K163" s="239"/>
      <c r="L163" s="566"/>
      <c r="M163" s="566"/>
      <c r="N163" s="566"/>
      <c r="O163" s="239"/>
      <c r="P163" s="566"/>
      <c r="Q163" s="239"/>
      <c r="R163" s="566"/>
      <c r="S163" s="567"/>
    </row>
    <row r="164" spans="2:19" x14ac:dyDescent="0.25">
      <c r="B164" s="565"/>
      <c r="C164" s="239"/>
      <c r="D164" s="566"/>
      <c r="E164" s="239"/>
      <c r="F164" s="566"/>
      <c r="G164" s="566"/>
      <c r="H164" s="566"/>
      <c r="I164" s="239"/>
      <c r="J164" s="566"/>
      <c r="K164" s="239"/>
      <c r="L164" s="566"/>
      <c r="M164" s="566"/>
      <c r="N164" s="566"/>
      <c r="O164" s="239"/>
      <c r="P164" s="566"/>
      <c r="Q164" s="239"/>
      <c r="R164" s="566"/>
      <c r="S164" s="567"/>
    </row>
    <row r="165" spans="2:19" x14ac:dyDescent="0.25">
      <c r="B165" s="565"/>
      <c r="C165" s="239"/>
      <c r="D165" s="566"/>
      <c r="E165" s="239"/>
      <c r="F165" s="566"/>
      <c r="G165" s="566"/>
      <c r="H165" s="566"/>
      <c r="I165" s="239"/>
      <c r="J165" s="566"/>
      <c r="K165" s="239"/>
      <c r="L165" s="566"/>
      <c r="M165" s="566"/>
      <c r="N165" s="566"/>
      <c r="O165" s="239"/>
      <c r="P165" s="566"/>
      <c r="Q165" s="239"/>
      <c r="R165" s="566"/>
      <c r="S165" s="567"/>
    </row>
    <row r="166" spans="2:19" x14ac:dyDescent="0.25">
      <c r="B166" s="565"/>
      <c r="C166" s="239"/>
      <c r="D166" s="566"/>
      <c r="E166" s="239"/>
      <c r="F166" s="566"/>
      <c r="G166" s="566"/>
      <c r="H166" s="566"/>
      <c r="I166" s="239"/>
      <c r="J166" s="566"/>
      <c r="K166" s="239"/>
      <c r="L166" s="566"/>
      <c r="M166" s="566"/>
      <c r="N166" s="566"/>
      <c r="O166" s="239"/>
      <c r="P166" s="566"/>
      <c r="Q166" s="239"/>
      <c r="R166" s="566"/>
      <c r="S166" s="567"/>
    </row>
    <row r="167" spans="2:19" x14ac:dyDescent="0.25">
      <c r="B167" s="565"/>
      <c r="C167" s="239"/>
      <c r="D167" s="566"/>
      <c r="E167" s="239"/>
      <c r="F167" s="566"/>
      <c r="G167" s="566"/>
      <c r="H167" s="566"/>
      <c r="I167" s="239"/>
      <c r="J167" s="566"/>
      <c r="K167" s="239"/>
      <c r="L167" s="566"/>
      <c r="M167" s="566"/>
      <c r="N167" s="566"/>
      <c r="O167" s="239"/>
      <c r="P167" s="566"/>
      <c r="Q167" s="239"/>
      <c r="R167" s="566"/>
      <c r="S167" s="567"/>
    </row>
    <row r="168" spans="2:19" x14ac:dyDescent="0.25">
      <c r="B168" s="565"/>
      <c r="C168" s="239"/>
      <c r="D168" s="566"/>
      <c r="E168" s="239"/>
      <c r="F168" s="566"/>
      <c r="G168" s="566"/>
      <c r="H168" s="566"/>
      <c r="I168" s="239"/>
      <c r="J168" s="566"/>
      <c r="K168" s="239"/>
      <c r="L168" s="566"/>
      <c r="M168" s="566"/>
      <c r="N168" s="566"/>
      <c r="O168" s="239"/>
      <c r="P168" s="566"/>
      <c r="Q168" s="239"/>
      <c r="R168" s="566"/>
      <c r="S168" s="567"/>
    </row>
    <row r="169" spans="2:19" x14ac:dyDescent="0.25">
      <c r="B169" s="565"/>
      <c r="C169" s="239"/>
      <c r="D169" s="566"/>
      <c r="E169" s="239"/>
      <c r="F169" s="566"/>
      <c r="G169" s="566"/>
      <c r="H169" s="566"/>
      <c r="I169" s="239"/>
      <c r="J169" s="566"/>
      <c r="K169" s="239"/>
      <c r="L169" s="566"/>
      <c r="M169" s="566"/>
      <c r="N169" s="566"/>
      <c r="O169" s="239"/>
      <c r="P169" s="566"/>
      <c r="Q169" s="239"/>
      <c r="R169" s="566"/>
      <c r="S169" s="567"/>
    </row>
    <row r="170" spans="2:19" x14ac:dyDescent="0.25">
      <c r="B170" s="565"/>
      <c r="C170" s="239"/>
      <c r="D170" s="566"/>
      <c r="E170" s="239"/>
      <c r="F170" s="566"/>
      <c r="G170" s="566"/>
      <c r="H170" s="566"/>
      <c r="I170" s="239"/>
      <c r="J170" s="566"/>
      <c r="K170" s="239"/>
      <c r="L170" s="566"/>
      <c r="M170" s="566"/>
      <c r="N170" s="566"/>
      <c r="O170" s="239"/>
      <c r="P170" s="566"/>
      <c r="Q170" s="239"/>
      <c r="R170" s="566"/>
      <c r="S170" s="567"/>
    </row>
    <row r="171" spans="2:19" x14ac:dyDescent="0.25">
      <c r="B171" s="565"/>
      <c r="C171" s="239"/>
      <c r="D171" s="566"/>
      <c r="E171" s="239"/>
      <c r="F171" s="566"/>
      <c r="G171" s="566"/>
      <c r="H171" s="566"/>
      <c r="I171" s="239"/>
      <c r="J171" s="566"/>
      <c r="K171" s="239"/>
      <c r="L171" s="566"/>
      <c r="M171" s="566"/>
      <c r="N171" s="566"/>
      <c r="O171" s="239"/>
      <c r="P171" s="566"/>
      <c r="Q171" s="239"/>
      <c r="R171" s="566"/>
      <c r="S171" s="567"/>
    </row>
    <row r="172" spans="2:19" x14ac:dyDescent="0.25">
      <c r="B172" s="565"/>
      <c r="C172" s="239"/>
      <c r="D172" s="566"/>
      <c r="E172" s="239"/>
      <c r="F172" s="566"/>
      <c r="G172" s="566"/>
      <c r="H172" s="566"/>
      <c r="I172" s="239"/>
      <c r="J172" s="566"/>
      <c r="K172" s="239"/>
      <c r="L172" s="566"/>
      <c r="M172" s="566"/>
      <c r="N172" s="566"/>
      <c r="O172" s="239"/>
      <c r="P172" s="566"/>
      <c r="Q172" s="239"/>
      <c r="R172" s="566"/>
      <c r="S172" s="567"/>
    </row>
    <row r="173" spans="2:19" x14ac:dyDescent="0.25">
      <c r="B173" s="565"/>
      <c r="C173" s="239"/>
      <c r="D173" s="566"/>
      <c r="E173" s="239"/>
      <c r="F173" s="566"/>
      <c r="G173" s="566"/>
      <c r="H173" s="566"/>
      <c r="I173" s="239"/>
      <c r="J173" s="566"/>
      <c r="K173" s="239"/>
      <c r="L173" s="566"/>
      <c r="M173" s="566"/>
      <c r="N173" s="566"/>
      <c r="O173" s="239"/>
      <c r="P173" s="566"/>
      <c r="Q173" s="239"/>
      <c r="R173" s="566"/>
      <c r="S173" s="567"/>
    </row>
    <row r="174" spans="2:19" x14ac:dyDescent="0.25">
      <c r="B174" s="565"/>
      <c r="C174" s="239"/>
      <c r="D174" s="566"/>
      <c r="E174" s="239"/>
      <c r="F174" s="566"/>
      <c r="G174" s="566"/>
      <c r="H174" s="566"/>
      <c r="I174" s="239"/>
      <c r="J174" s="566"/>
      <c r="K174" s="239"/>
      <c r="L174" s="566"/>
      <c r="M174" s="566"/>
      <c r="N174" s="566"/>
      <c r="O174" s="239"/>
      <c r="P174" s="566"/>
      <c r="Q174" s="239"/>
      <c r="R174" s="566"/>
      <c r="S174" s="567"/>
    </row>
    <row r="175" spans="2:19" x14ac:dyDescent="0.25">
      <c r="B175" s="565"/>
      <c r="C175" s="239"/>
      <c r="D175" s="566"/>
      <c r="E175" s="239"/>
      <c r="F175" s="566"/>
      <c r="G175" s="566"/>
      <c r="H175" s="566"/>
      <c r="I175" s="239"/>
      <c r="J175" s="566"/>
      <c r="K175" s="239"/>
      <c r="L175" s="566"/>
      <c r="M175" s="566"/>
      <c r="N175" s="566"/>
      <c r="O175" s="239"/>
      <c r="P175" s="566"/>
      <c r="Q175" s="239"/>
      <c r="R175" s="566"/>
      <c r="S175" s="567"/>
    </row>
    <row r="176" spans="2:19" x14ac:dyDescent="0.25">
      <c r="B176" s="565"/>
      <c r="C176" s="239"/>
      <c r="D176" s="566"/>
      <c r="E176" s="239"/>
      <c r="F176" s="566"/>
      <c r="G176" s="566"/>
      <c r="H176" s="566"/>
      <c r="I176" s="239"/>
      <c r="J176" s="566"/>
      <c r="K176" s="239"/>
      <c r="L176" s="566"/>
      <c r="M176" s="566"/>
      <c r="N176" s="566"/>
      <c r="O176" s="239"/>
      <c r="P176" s="566"/>
      <c r="Q176" s="239"/>
      <c r="R176" s="566"/>
      <c r="S176" s="567"/>
    </row>
    <row r="177" spans="2:19" x14ac:dyDescent="0.25">
      <c r="B177" s="565"/>
      <c r="C177" s="239"/>
      <c r="D177" s="566"/>
      <c r="E177" s="239"/>
      <c r="F177" s="566"/>
      <c r="G177" s="566"/>
      <c r="H177" s="566"/>
      <c r="I177" s="239"/>
      <c r="J177" s="566"/>
      <c r="K177" s="239"/>
      <c r="L177" s="566"/>
      <c r="M177" s="566"/>
      <c r="N177" s="566"/>
      <c r="O177" s="239"/>
      <c r="P177" s="566"/>
      <c r="Q177" s="239"/>
      <c r="R177" s="566"/>
      <c r="S177" s="567"/>
    </row>
    <row r="178" spans="2:19" x14ac:dyDescent="0.25">
      <c r="B178" s="565"/>
      <c r="C178" s="239"/>
      <c r="D178" s="566"/>
      <c r="E178" s="239"/>
      <c r="F178" s="566"/>
      <c r="G178" s="566"/>
      <c r="H178" s="566"/>
      <c r="I178" s="239"/>
      <c r="J178" s="566"/>
      <c r="K178" s="239"/>
      <c r="L178" s="566"/>
      <c r="M178" s="566"/>
      <c r="N178" s="566"/>
      <c r="O178" s="239"/>
      <c r="P178" s="566"/>
      <c r="Q178" s="239"/>
      <c r="R178" s="566"/>
      <c r="S178" s="567"/>
    </row>
    <row r="179" spans="2:19" x14ac:dyDescent="0.25">
      <c r="B179" s="565"/>
      <c r="C179" s="239"/>
      <c r="D179" s="566"/>
      <c r="E179" s="239"/>
      <c r="F179" s="566"/>
      <c r="G179" s="566"/>
      <c r="H179" s="566"/>
      <c r="I179" s="239"/>
      <c r="J179" s="566"/>
      <c r="K179" s="239"/>
      <c r="L179" s="566"/>
      <c r="M179" s="566"/>
      <c r="N179" s="566"/>
      <c r="O179" s="239"/>
      <c r="P179" s="566"/>
      <c r="Q179" s="239"/>
      <c r="R179" s="566"/>
      <c r="S179" s="567"/>
    </row>
    <row r="180" spans="2:19" x14ac:dyDescent="0.25">
      <c r="B180" s="565"/>
      <c r="C180" s="239"/>
      <c r="D180" s="566"/>
      <c r="E180" s="239"/>
      <c r="F180" s="566"/>
      <c r="G180" s="566"/>
      <c r="H180" s="566"/>
      <c r="I180" s="239"/>
      <c r="J180" s="566"/>
      <c r="K180" s="239"/>
      <c r="L180" s="566"/>
      <c r="M180" s="566"/>
      <c r="N180" s="566"/>
      <c r="O180" s="239"/>
      <c r="P180" s="566"/>
      <c r="Q180" s="239"/>
      <c r="R180" s="566"/>
      <c r="S180" s="567"/>
    </row>
    <row r="181" spans="2:19" x14ac:dyDescent="0.25">
      <c r="B181" s="565"/>
      <c r="C181" s="239"/>
      <c r="D181" s="566"/>
      <c r="E181" s="239"/>
      <c r="F181" s="566"/>
      <c r="G181" s="566"/>
      <c r="H181" s="566"/>
      <c r="I181" s="239"/>
      <c r="J181" s="566"/>
      <c r="K181" s="239"/>
      <c r="L181" s="566"/>
      <c r="M181" s="566"/>
      <c r="N181" s="566"/>
      <c r="O181" s="239"/>
      <c r="P181" s="566"/>
      <c r="Q181" s="239"/>
      <c r="R181" s="566"/>
      <c r="S181" s="567"/>
    </row>
    <row r="182" spans="2:19" x14ac:dyDescent="0.25">
      <c r="B182" s="565"/>
      <c r="C182" s="239"/>
      <c r="D182" s="566"/>
      <c r="E182" s="239"/>
      <c r="F182" s="566"/>
      <c r="G182" s="566"/>
      <c r="H182" s="566"/>
      <c r="I182" s="239"/>
      <c r="J182" s="566"/>
      <c r="K182" s="239"/>
      <c r="L182" s="566"/>
      <c r="M182" s="566"/>
      <c r="N182" s="566"/>
      <c r="O182" s="239"/>
      <c r="P182" s="566"/>
      <c r="Q182" s="239"/>
      <c r="R182" s="566"/>
      <c r="S182" s="567"/>
    </row>
    <row r="183" spans="2:19" x14ac:dyDescent="0.25">
      <c r="B183" s="565"/>
      <c r="C183" s="239"/>
      <c r="D183" s="566"/>
      <c r="E183" s="239"/>
      <c r="F183" s="566"/>
      <c r="G183" s="566"/>
      <c r="H183" s="566"/>
      <c r="I183" s="239"/>
      <c r="J183" s="566"/>
      <c r="K183" s="239"/>
      <c r="L183" s="566"/>
      <c r="M183" s="566"/>
      <c r="N183" s="566"/>
      <c r="O183" s="239"/>
      <c r="P183" s="566"/>
      <c r="Q183" s="239"/>
      <c r="R183" s="566"/>
      <c r="S183" s="567"/>
    </row>
    <row r="184" spans="2:19" x14ac:dyDescent="0.25">
      <c r="B184" s="565"/>
      <c r="C184" s="239"/>
      <c r="D184" s="566"/>
      <c r="E184" s="239"/>
      <c r="F184" s="566"/>
      <c r="G184" s="566"/>
      <c r="H184" s="566"/>
      <c r="I184" s="239"/>
      <c r="J184" s="566"/>
      <c r="K184" s="239"/>
      <c r="L184" s="566"/>
      <c r="M184" s="566"/>
      <c r="N184" s="566"/>
      <c r="O184" s="239"/>
      <c r="P184" s="566"/>
      <c r="Q184" s="239"/>
      <c r="R184" s="566"/>
      <c r="S184" s="567"/>
    </row>
    <row r="185" spans="2:19" x14ac:dyDescent="0.25">
      <c r="B185" s="565"/>
      <c r="C185" s="239"/>
      <c r="D185" s="566"/>
      <c r="E185" s="239"/>
      <c r="F185" s="566"/>
      <c r="G185" s="566"/>
      <c r="H185" s="566"/>
      <c r="I185" s="239"/>
      <c r="J185" s="566"/>
      <c r="K185" s="239"/>
      <c r="L185" s="566"/>
      <c r="M185" s="566"/>
      <c r="N185" s="566"/>
      <c r="O185" s="239"/>
      <c r="P185" s="566"/>
      <c r="Q185" s="239"/>
      <c r="R185" s="566"/>
      <c r="S185" s="567"/>
    </row>
    <row r="186" spans="2:19" x14ac:dyDescent="0.25">
      <c r="B186" s="565"/>
      <c r="C186" s="239"/>
      <c r="D186" s="566"/>
      <c r="E186" s="239"/>
      <c r="F186" s="566"/>
      <c r="G186" s="566"/>
      <c r="H186" s="566"/>
      <c r="I186" s="239"/>
      <c r="J186" s="566"/>
      <c r="K186" s="239"/>
      <c r="L186" s="566"/>
      <c r="M186" s="566"/>
      <c r="N186" s="566"/>
      <c r="O186" s="239"/>
      <c r="P186" s="566"/>
      <c r="Q186" s="239"/>
      <c r="R186" s="566"/>
      <c r="S186" s="567"/>
    </row>
    <row r="187" spans="2:19" x14ac:dyDescent="0.25">
      <c r="B187" s="565"/>
      <c r="C187" s="239"/>
      <c r="D187" s="566"/>
      <c r="E187" s="239"/>
      <c r="F187" s="566"/>
      <c r="G187" s="566"/>
      <c r="H187" s="566"/>
      <c r="I187" s="239"/>
      <c r="J187" s="566"/>
      <c r="K187" s="239"/>
      <c r="L187" s="566"/>
      <c r="M187" s="566"/>
      <c r="N187" s="566"/>
      <c r="O187" s="239"/>
      <c r="P187" s="566"/>
      <c r="Q187" s="239"/>
      <c r="R187" s="566"/>
      <c r="S187" s="567"/>
    </row>
    <row r="188" spans="2:19" x14ac:dyDescent="0.25">
      <c r="B188" s="565"/>
      <c r="C188" s="239"/>
      <c r="D188" s="566"/>
      <c r="E188" s="239"/>
      <c r="F188" s="566"/>
      <c r="G188" s="566"/>
      <c r="H188" s="566"/>
      <c r="I188" s="239"/>
      <c r="J188" s="566"/>
      <c r="K188" s="239"/>
      <c r="L188" s="566"/>
      <c r="M188" s="566"/>
      <c r="N188" s="566"/>
      <c r="O188" s="239"/>
      <c r="P188" s="566"/>
      <c r="Q188" s="239"/>
      <c r="R188" s="566"/>
      <c r="S188" s="567"/>
    </row>
    <row r="189" spans="2:19" x14ac:dyDescent="0.25">
      <c r="B189" s="565"/>
      <c r="C189" s="239"/>
      <c r="D189" s="566"/>
      <c r="E189" s="239"/>
      <c r="F189" s="566"/>
      <c r="G189" s="566"/>
      <c r="H189" s="566"/>
      <c r="I189" s="239"/>
      <c r="J189" s="566"/>
      <c r="K189" s="239"/>
      <c r="L189" s="566"/>
      <c r="M189" s="566"/>
      <c r="N189" s="566"/>
      <c r="O189" s="239"/>
      <c r="P189" s="566"/>
      <c r="Q189" s="239"/>
      <c r="R189" s="566"/>
      <c r="S189" s="567"/>
    </row>
    <row r="190" spans="2:19" x14ac:dyDescent="0.25">
      <c r="B190" s="565"/>
      <c r="C190" s="239"/>
      <c r="D190" s="566"/>
      <c r="E190" s="239"/>
      <c r="F190" s="566"/>
      <c r="G190" s="566"/>
      <c r="H190" s="566"/>
      <c r="I190" s="239"/>
      <c r="J190" s="566"/>
      <c r="K190" s="239"/>
      <c r="L190" s="566"/>
      <c r="M190" s="566"/>
      <c r="N190" s="566"/>
      <c r="O190" s="239"/>
      <c r="P190" s="566"/>
      <c r="Q190" s="239"/>
      <c r="R190" s="566"/>
      <c r="S190" s="567"/>
    </row>
    <row r="191" spans="2:19" x14ac:dyDescent="0.25">
      <c r="B191" s="565"/>
      <c r="C191" s="239"/>
      <c r="D191" s="566"/>
      <c r="E191" s="239"/>
      <c r="F191" s="566"/>
      <c r="G191" s="566"/>
      <c r="H191" s="566"/>
      <c r="I191" s="239"/>
      <c r="J191" s="566"/>
      <c r="K191" s="239"/>
      <c r="L191" s="566"/>
      <c r="M191" s="566"/>
      <c r="N191" s="566"/>
      <c r="O191" s="239"/>
      <c r="P191" s="566"/>
      <c r="Q191" s="239"/>
      <c r="R191" s="566"/>
      <c r="S191" s="567"/>
    </row>
    <row r="192" spans="2:19" x14ac:dyDescent="0.25">
      <c r="B192" s="565"/>
      <c r="C192" s="239"/>
      <c r="D192" s="566"/>
      <c r="E192" s="239"/>
      <c r="F192" s="566"/>
      <c r="G192" s="566"/>
      <c r="H192" s="566"/>
      <c r="I192" s="239"/>
      <c r="J192" s="566"/>
      <c r="K192" s="239"/>
      <c r="L192" s="566"/>
      <c r="M192" s="566"/>
      <c r="N192" s="566"/>
      <c r="O192" s="239"/>
      <c r="P192" s="566"/>
      <c r="Q192" s="239"/>
      <c r="R192" s="566"/>
      <c r="S192" s="567"/>
    </row>
    <row r="193" spans="2:19" x14ac:dyDescent="0.25">
      <c r="B193" s="565"/>
      <c r="C193" s="239"/>
      <c r="D193" s="566"/>
      <c r="E193" s="239"/>
      <c r="F193" s="566"/>
      <c r="G193" s="566"/>
      <c r="H193" s="566"/>
      <c r="I193" s="239"/>
      <c r="J193" s="566"/>
      <c r="K193" s="239"/>
      <c r="L193" s="566"/>
      <c r="M193" s="566"/>
      <c r="N193" s="566"/>
      <c r="O193" s="239"/>
      <c r="P193" s="566"/>
      <c r="Q193" s="239"/>
      <c r="R193" s="566"/>
      <c r="S193" s="567"/>
    </row>
    <row r="194" spans="2:19" x14ac:dyDescent="0.25">
      <c r="B194" s="565"/>
      <c r="C194" s="239"/>
      <c r="D194" s="566"/>
      <c r="E194" s="239"/>
      <c r="F194" s="566"/>
      <c r="G194" s="566"/>
      <c r="H194" s="566"/>
      <c r="I194" s="239"/>
      <c r="J194" s="566"/>
      <c r="K194" s="239"/>
      <c r="L194" s="566"/>
      <c r="M194" s="566"/>
      <c r="N194" s="566"/>
      <c r="O194" s="239"/>
      <c r="P194" s="566"/>
      <c r="Q194" s="239"/>
      <c r="R194" s="566"/>
      <c r="S194" s="567"/>
    </row>
    <row r="195" spans="2:19" x14ac:dyDescent="0.25">
      <c r="B195" s="565"/>
      <c r="C195" s="239"/>
      <c r="D195" s="566"/>
      <c r="E195" s="239"/>
      <c r="F195" s="566"/>
      <c r="G195" s="566"/>
      <c r="H195" s="566"/>
      <c r="I195" s="239"/>
      <c r="J195" s="566"/>
      <c r="K195" s="239"/>
      <c r="L195" s="566"/>
      <c r="M195" s="566"/>
      <c r="N195" s="566"/>
      <c r="O195" s="239"/>
      <c r="P195" s="566"/>
      <c r="Q195" s="239"/>
      <c r="R195" s="566"/>
      <c r="S195" s="567"/>
    </row>
    <row r="196" spans="2:19" x14ac:dyDescent="0.25">
      <c r="B196" s="565"/>
      <c r="C196" s="239"/>
      <c r="D196" s="566"/>
      <c r="E196" s="239"/>
      <c r="F196" s="566"/>
      <c r="G196" s="566"/>
      <c r="H196" s="566"/>
      <c r="I196" s="239"/>
      <c r="J196" s="566"/>
      <c r="K196" s="239"/>
      <c r="L196" s="566"/>
      <c r="M196" s="566"/>
      <c r="N196" s="566"/>
      <c r="O196" s="239"/>
      <c r="P196" s="566"/>
      <c r="Q196" s="239"/>
      <c r="R196" s="566"/>
      <c r="S196" s="567"/>
    </row>
    <row r="197" spans="2:19" x14ac:dyDescent="0.25">
      <c r="B197" s="565"/>
      <c r="C197" s="239"/>
      <c r="D197" s="566"/>
      <c r="E197" s="239"/>
      <c r="F197" s="566"/>
      <c r="G197" s="566"/>
      <c r="H197" s="566"/>
      <c r="I197" s="239"/>
      <c r="J197" s="566"/>
      <c r="K197" s="239"/>
      <c r="L197" s="566"/>
      <c r="M197" s="566"/>
      <c r="N197" s="566"/>
      <c r="O197" s="239"/>
      <c r="P197" s="566"/>
      <c r="Q197" s="239"/>
      <c r="R197" s="566"/>
      <c r="S197" s="567"/>
    </row>
    <row r="198" spans="2:19" x14ac:dyDescent="0.25">
      <c r="B198" s="565"/>
      <c r="C198" s="239"/>
      <c r="D198" s="566"/>
      <c r="E198" s="239"/>
      <c r="F198" s="566"/>
      <c r="G198" s="566"/>
      <c r="H198" s="566"/>
      <c r="I198" s="239"/>
      <c r="J198" s="566"/>
      <c r="K198" s="239"/>
      <c r="L198" s="566"/>
      <c r="M198" s="566"/>
      <c r="N198" s="566"/>
      <c r="O198" s="239"/>
      <c r="P198" s="566"/>
      <c r="Q198" s="239"/>
      <c r="R198" s="566"/>
      <c r="S198" s="567"/>
    </row>
    <row r="199" spans="2:19" x14ac:dyDescent="0.25">
      <c r="B199" s="565"/>
      <c r="C199" s="239"/>
      <c r="D199" s="566"/>
      <c r="E199" s="239"/>
      <c r="F199" s="566"/>
      <c r="G199" s="566"/>
      <c r="H199" s="566"/>
      <c r="I199" s="239"/>
      <c r="J199" s="566"/>
      <c r="K199" s="239"/>
      <c r="L199" s="566"/>
      <c r="M199" s="566"/>
      <c r="N199" s="566"/>
      <c r="O199" s="239"/>
      <c r="P199" s="566"/>
      <c r="Q199" s="239"/>
      <c r="R199" s="566"/>
      <c r="S199" s="567"/>
    </row>
    <row r="200" spans="2:19" x14ac:dyDescent="0.25">
      <c r="B200" s="565"/>
      <c r="C200" s="239"/>
      <c r="D200" s="566"/>
      <c r="E200" s="239"/>
      <c r="F200" s="566"/>
      <c r="G200" s="566"/>
      <c r="H200" s="566"/>
      <c r="I200" s="239"/>
      <c r="J200" s="566"/>
      <c r="K200" s="239"/>
      <c r="L200" s="566"/>
      <c r="M200" s="566"/>
      <c r="N200" s="566"/>
      <c r="O200" s="239"/>
      <c r="P200" s="566"/>
      <c r="Q200" s="239"/>
      <c r="R200" s="566"/>
      <c r="S200" s="567"/>
    </row>
    <row r="201" spans="2:19" x14ac:dyDescent="0.25">
      <c r="B201" s="565"/>
      <c r="C201" s="239"/>
      <c r="D201" s="566"/>
      <c r="E201" s="239"/>
      <c r="F201" s="566"/>
      <c r="G201" s="566"/>
      <c r="H201" s="566"/>
      <c r="I201" s="239"/>
      <c r="J201" s="566"/>
      <c r="K201" s="239"/>
      <c r="L201" s="566"/>
      <c r="M201" s="566"/>
      <c r="N201" s="566"/>
      <c r="O201" s="239"/>
      <c r="P201" s="566"/>
      <c r="Q201" s="239"/>
      <c r="R201" s="566"/>
      <c r="S201" s="567"/>
    </row>
    <row r="202" spans="2:19" x14ac:dyDescent="0.25">
      <c r="B202" s="565"/>
      <c r="C202" s="239"/>
      <c r="D202" s="566"/>
      <c r="E202" s="239"/>
      <c r="F202" s="566"/>
      <c r="G202" s="566"/>
      <c r="H202" s="566"/>
      <c r="I202" s="239"/>
      <c r="J202" s="566"/>
      <c r="K202" s="239"/>
      <c r="L202" s="566"/>
      <c r="M202" s="566"/>
      <c r="N202" s="566"/>
      <c r="O202" s="239"/>
      <c r="P202" s="566"/>
      <c r="Q202" s="239"/>
      <c r="R202" s="566"/>
      <c r="S202" s="567"/>
    </row>
    <row r="203" spans="2:19" x14ac:dyDescent="0.25">
      <c r="B203" s="565"/>
      <c r="C203" s="239"/>
      <c r="D203" s="566"/>
      <c r="E203" s="239"/>
      <c r="F203" s="566"/>
      <c r="G203" s="566"/>
      <c r="H203" s="566"/>
      <c r="I203" s="239"/>
      <c r="J203" s="566"/>
      <c r="K203" s="239"/>
      <c r="L203" s="566"/>
      <c r="M203" s="566"/>
      <c r="N203" s="566"/>
      <c r="O203" s="239"/>
      <c r="P203" s="566"/>
      <c r="Q203" s="239"/>
      <c r="R203" s="566"/>
      <c r="S203" s="567"/>
    </row>
    <row r="204" spans="2:19" x14ac:dyDescent="0.25">
      <c r="B204" s="565"/>
      <c r="C204" s="239"/>
      <c r="D204" s="566"/>
      <c r="E204" s="239"/>
      <c r="F204" s="566"/>
      <c r="G204" s="566"/>
      <c r="H204" s="566"/>
      <c r="I204" s="239"/>
      <c r="J204" s="566"/>
      <c r="K204" s="239"/>
      <c r="L204" s="566"/>
      <c r="M204" s="566"/>
      <c r="N204" s="566"/>
      <c r="O204" s="239"/>
      <c r="P204" s="566"/>
      <c r="Q204" s="239"/>
      <c r="R204" s="566"/>
      <c r="S204" s="567"/>
    </row>
    <row r="205" spans="2:19" x14ac:dyDescent="0.25">
      <c r="B205" s="565"/>
      <c r="C205" s="239"/>
      <c r="D205" s="566"/>
      <c r="E205" s="239"/>
      <c r="F205" s="566"/>
      <c r="G205" s="566"/>
      <c r="H205" s="566"/>
      <c r="I205" s="239"/>
      <c r="J205" s="566"/>
      <c r="K205" s="239"/>
      <c r="L205" s="566"/>
      <c r="M205" s="566"/>
      <c r="N205" s="566"/>
      <c r="O205" s="239"/>
      <c r="P205" s="566"/>
      <c r="Q205" s="239"/>
      <c r="R205" s="566"/>
      <c r="S205" s="567"/>
    </row>
    <row r="206" spans="2:19" x14ac:dyDescent="0.25">
      <c r="B206" s="565"/>
      <c r="C206" s="239"/>
      <c r="D206" s="566"/>
      <c r="E206" s="239"/>
      <c r="F206" s="566"/>
      <c r="G206" s="566"/>
      <c r="H206" s="566"/>
      <c r="I206" s="239"/>
      <c r="J206" s="566"/>
      <c r="K206" s="239"/>
      <c r="L206" s="566"/>
      <c r="M206" s="566"/>
      <c r="N206" s="566"/>
      <c r="O206" s="239"/>
      <c r="P206" s="566"/>
      <c r="Q206" s="239"/>
      <c r="R206" s="566"/>
      <c r="S206" s="567"/>
    </row>
    <row r="207" spans="2:19" x14ac:dyDescent="0.25">
      <c r="B207" s="565"/>
      <c r="C207" s="239"/>
      <c r="D207" s="566"/>
      <c r="E207" s="239"/>
      <c r="F207" s="566"/>
      <c r="G207" s="566"/>
      <c r="H207" s="566"/>
      <c r="I207" s="239"/>
      <c r="J207" s="566"/>
      <c r="K207" s="239"/>
      <c r="L207" s="566"/>
      <c r="M207" s="566"/>
      <c r="N207" s="566"/>
      <c r="O207" s="239"/>
      <c r="P207" s="566"/>
      <c r="Q207" s="239"/>
      <c r="R207" s="566"/>
      <c r="S207" s="567"/>
    </row>
    <row r="208" spans="2:19" x14ac:dyDescent="0.25">
      <c r="B208" s="565"/>
      <c r="C208" s="239"/>
      <c r="D208" s="566"/>
      <c r="E208" s="239"/>
      <c r="F208" s="566"/>
      <c r="G208" s="566"/>
      <c r="H208" s="566"/>
      <c r="I208" s="239"/>
      <c r="J208" s="566"/>
      <c r="K208" s="239"/>
      <c r="L208" s="566"/>
      <c r="M208" s="566"/>
      <c r="N208" s="566"/>
      <c r="O208" s="239"/>
      <c r="P208" s="566"/>
      <c r="Q208" s="239"/>
      <c r="R208" s="566"/>
      <c r="S208" s="567"/>
    </row>
    <row r="209" spans="2:19" x14ac:dyDescent="0.25">
      <c r="B209" s="565"/>
      <c r="C209" s="239"/>
      <c r="D209" s="566"/>
      <c r="E209" s="239"/>
      <c r="F209" s="566"/>
      <c r="G209" s="566"/>
      <c r="H209" s="566"/>
      <c r="I209" s="239"/>
      <c r="J209" s="566"/>
      <c r="K209" s="239"/>
      <c r="L209" s="566"/>
      <c r="M209" s="566"/>
      <c r="N209" s="566"/>
      <c r="O209" s="239"/>
      <c r="P209" s="566"/>
      <c r="Q209" s="239"/>
      <c r="R209" s="566"/>
      <c r="S209" s="567"/>
    </row>
    <row r="210" spans="2:19" x14ac:dyDescent="0.25">
      <c r="B210" s="565"/>
      <c r="C210" s="239"/>
      <c r="D210" s="566"/>
      <c r="E210" s="239"/>
      <c r="F210" s="566"/>
      <c r="G210" s="566"/>
      <c r="H210" s="566"/>
      <c r="I210" s="239"/>
      <c r="J210" s="566"/>
      <c r="K210" s="239"/>
      <c r="L210" s="566"/>
      <c r="M210" s="566"/>
      <c r="N210" s="566"/>
      <c r="O210" s="239"/>
      <c r="P210" s="566"/>
      <c r="Q210" s="239"/>
      <c r="R210" s="566"/>
      <c r="S210" s="567"/>
    </row>
    <row r="211" spans="2:19" x14ac:dyDescent="0.25">
      <c r="B211" s="565"/>
      <c r="C211" s="239"/>
      <c r="D211" s="566"/>
      <c r="E211" s="239"/>
      <c r="F211" s="566"/>
      <c r="G211" s="566"/>
      <c r="H211" s="566"/>
      <c r="I211" s="239"/>
      <c r="J211" s="566"/>
      <c r="K211" s="239"/>
      <c r="L211" s="566"/>
      <c r="M211" s="566"/>
      <c r="N211" s="566"/>
      <c r="O211" s="239"/>
      <c r="P211" s="566"/>
      <c r="Q211" s="239"/>
      <c r="R211" s="566"/>
      <c r="S211" s="567"/>
    </row>
    <row r="212" spans="2:19" x14ac:dyDescent="0.25">
      <c r="B212" s="565"/>
      <c r="C212" s="239"/>
      <c r="D212" s="566"/>
      <c r="E212" s="239"/>
      <c r="F212" s="566"/>
      <c r="G212" s="566"/>
      <c r="H212" s="566"/>
      <c r="I212" s="239"/>
      <c r="J212" s="566"/>
      <c r="K212" s="239"/>
      <c r="L212" s="566"/>
      <c r="M212" s="566"/>
      <c r="N212" s="566"/>
      <c r="O212" s="239"/>
      <c r="P212" s="566"/>
      <c r="Q212" s="239"/>
      <c r="R212" s="566"/>
      <c r="S212" s="567"/>
    </row>
    <row r="213" spans="2:19" x14ac:dyDescent="0.25">
      <c r="B213" s="565"/>
      <c r="C213" s="239"/>
      <c r="D213" s="566"/>
      <c r="E213" s="239"/>
      <c r="F213" s="566"/>
      <c r="G213" s="566"/>
      <c r="H213" s="566"/>
      <c r="I213" s="239"/>
      <c r="J213" s="566"/>
      <c r="K213" s="239"/>
      <c r="L213" s="566"/>
      <c r="M213" s="566"/>
      <c r="N213" s="566"/>
      <c r="O213" s="239"/>
      <c r="P213" s="566"/>
      <c r="Q213" s="239"/>
      <c r="R213" s="566"/>
      <c r="S213" s="567"/>
    </row>
    <row r="214" spans="2:19" x14ac:dyDescent="0.25">
      <c r="B214" s="565"/>
      <c r="C214" s="239"/>
      <c r="D214" s="566"/>
      <c r="E214" s="239"/>
      <c r="F214" s="566"/>
      <c r="G214" s="566"/>
      <c r="H214" s="566"/>
      <c r="I214" s="239"/>
      <c r="J214" s="566"/>
      <c r="K214" s="239"/>
      <c r="L214" s="566"/>
      <c r="M214" s="566"/>
      <c r="N214" s="566"/>
      <c r="O214" s="239"/>
      <c r="P214" s="566"/>
      <c r="Q214" s="239"/>
      <c r="R214" s="566"/>
      <c r="S214" s="567"/>
    </row>
    <row r="215" spans="2:19" x14ac:dyDescent="0.25">
      <c r="B215" s="565"/>
      <c r="C215" s="239"/>
      <c r="D215" s="566"/>
      <c r="E215" s="239"/>
      <c r="F215" s="566"/>
      <c r="G215" s="566"/>
      <c r="H215" s="566"/>
      <c r="I215" s="239"/>
      <c r="J215" s="566"/>
      <c r="K215" s="239"/>
      <c r="L215" s="566"/>
      <c r="M215" s="566"/>
      <c r="N215" s="566"/>
      <c r="O215" s="239"/>
      <c r="P215" s="566"/>
      <c r="Q215" s="239"/>
      <c r="R215" s="566"/>
      <c r="S215" s="567"/>
    </row>
    <row r="216" spans="2:19" x14ac:dyDescent="0.25">
      <c r="B216" s="565"/>
      <c r="C216" s="239"/>
      <c r="D216" s="566"/>
      <c r="E216" s="239"/>
      <c r="F216" s="566"/>
      <c r="G216" s="566"/>
      <c r="H216" s="566"/>
      <c r="I216" s="239"/>
      <c r="J216" s="566"/>
      <c r="K216" s="239"/>
      <c r="L216" s="566"/>
      <c r="M216" s="566"/>
      <c r="N216" s="566"/>
      <c r="O216" s="239"/>
      <c r="P216" s="566"/>
      <c r="Q216" s="239"/>
      <c r="R216" s="566"/>
      <c r="S216" s="567"/>
    </row>
    <row r="217" spans="2:19" x14ac:dyDescent="0.25">
      <c r="B217" s="565"/>
      <c r="C217" s="239"/>
      <c r="D217" s="566"/>
      <c r="E217" s="239"/>
      <c r="F217" s="566"/>
      <c r="G217" s="566"/>
      <c r="H217" s="566"/>
      <c r="I217" s="239"/>
      <c r="J217" s="566"/>
      <c r="K217" s="239"/>
      <c r="L217" s="566"/>
      <c r="M217" s="566"/>
      <c r="N217" s="566"/>
      <c r="O217" s="239"/>
      <c r="P217" s="566"/>
      <c r="Q217" s="239"/>
      <c r="R217" s="566"/>
      <c r="S217" s="567"/>
    </row>
    <row r="218" spans="2:19" x14ac:dyDescent="0.25">
      <c r="B218" s="565"/>
      <c r="C218" s="239"/>
      <c r="D218" s="566"/>
      <c r="E218" s="239"/>
      <c r="F218" s="566"/>
      <c r="G218" s="566"/>
      <c r="H218" s="566"/>
      <c r="I218" s="239"/>
      <c r="J218" s="566"/>
      <c r="K218" s="239"/>
      <c r="L218" s="566"/>
      <c r="M218" s="566"/>
      <c r="N218" s="566"/>
      <c r="O218" s="239"/>
      <c r="P218" s="566"/>
      <c r="Q218" s="239"/>
      <c r="R218" s="566"/>
      <c r="S218" s="567"/>
    </row>
    <row r="219" spans="2:19" x14ac:dyDescent="0.25">
      <c r="B219" s="565"/>
      <c r="C219" s="239"/>
      <c r="D219" s="566"/>
      <c r="E219" s="239"/>
      <c r="F219" s="566"/>
      <c r="G219" s="566"/>
      <c r="H219" s="566"/>
      <c r="I219" s="239"/>
      <c r="J219" s="566"/>
      <c r="K219" s="239"/>
      <c r="L219" s="566"/>
      <c r="M219" s="566"/>
      <c r="N219" s="566"/>
      <c r="O219" s="239"/>
      <c r="P219" s="566"/>
      <c r="Q219" s="239"/>
      <c r="R219" s="566"/>
      <c r="S219" s="567"/>
    </row>
    <row r="220" spans="2:19" x14ac:dyDescent="0.25">
      <c r="B220" s="565"/>
      <c r="C220" s="239"/>
      <c r="D220" s="566"/>
      <c r="E220" s="239"/>
      <c r="F220" s="566"/>
      <c r="G220" s="566"/>
      <c r="H220" s="566"/>
      <c r="I220" s="239"/>
      <c r="J220" s="566"/>
      <c r="K220" s="239"/>
      <c r="L220" s="566"/>
      <c r="M220" s="566"/>
      <c r="N220" s="566"/>
      <c r="O220" s="239"/>
      <c r="P220" s="566"/>
      <c r="Q220" s="239"/>
      <c r="R220" s="566"/>
      <c r="S220" s="567"/>
    </row>
    <row r="221" spans="2:19" x14ac:dyDescent="0.25">
      <c r="B221" s="565"/>
      <c r="C221" s="239"/>
      <c r="D221" s="566"/>
      <c r="E221" s="239"/>
      <c r="F221" s="566"/>
      <c r="G221" s="566"/>
      <c r="H221" s="566"/>
      <c r="I221" s="239"/>
      <c r="J221" s="566"/>
      <c r="K221" s="239"/>
      <c r="L221" s="566"/>
      <c r="M221" s="566"/>
      <c r="N221" s="566"/>
      <c r="O221" s="239"/>
      <c r="P221" s="566"/>
      <c r="Q221" s="239"/>
      <c r="R221" s="566"/>
      <c r="S221" s="567"/>
    </row>
    <row r="222" spans="2:19" x14ac:dyDescent="0.25">
      <c r="B222" s="565"/>
      <c r="C222" s="239"/>
      <c r="D222" s="566"/>
      <c r="E222" s="239"/>
      <c r="F222" s="566"/>
      <c r="G222" s="566"/>
      <c r="H222" s="566"/>
      <c r="I222" s="239"/>
      <c r="J222" s="566"/>
      <c r="K222" s="239"/>
      <c r="L222" s="566"/>
      <c r="M222" s="566"/>
      <c r="N222" s="566"/>
      <c r="O222" s="239"/>
      <c r="P222" s="566"/>
      <c r="Q222" s="239"/>
      <c r="R222" s="566"/>
      <c r="S222" s="567"/>
    </row>
    <row r="223" spans="2:19" x14ac:dyDescent="0.25">
      <c r="B223" s="565"/>
      <c r="C223" s="239"/>
      <c r="D223" s="566"/>
      <c r="E223" s="239"/>
      <c r="F223" s="566"/>
      <c r="G223" s="566"/>
      <c r="H223" s="566"/>
      <c r="I223" s="239"/>
      <c r="J223" s="566"/>
      <c r="K223" s="239"/>
      <c r="L223" s="566"/>
      <c r="M223" s="566"/>
      <c r="N223" s="566"/>
      <c r="O223" s="239"/>
      <c r="P223" s="566"/>
      <c r="Q223" s="239"/>
      <c r="R223" s="566"/>
      <c r="S223" s="567"/>
    </row>
    <row r="224" spans="2:19" x14ac:dyDescent="0.25">
      <c r="B224" s="565"/>
      <c r="C224" s="239"/>
      <c r="D224" s="566"/>
      <c r="E224" s="239"/>
      <c r="F224" s="566"/>
      <c r="G224" s="566"/>
      <c r="H224" s="566"/>
      <c r="I224" s="239"/>
      <c r="J224" s="566"/>
      <c r="K224" s="239"/>
      <c r="L224" s="566"/>
      <c r="M224" s="566"/>
      <c r="N224" s="566"/>
      <c r="O224" s="239"/>
      <c r="P224" s="566"/>
      <c r="Q224" s="239"/>
      <c r="R224" s="566"/>
      <c r="S224" s="567"/>
    </row>
    <row r="225" spans="2:19" x14ac:dyDescent="0.25">
      <c r="B225" s="565"/>
      <c r="C225" s="239"/>
      <c r="D225" s="566"/>
      <c r="E225" s="239"/>
      <c r="F225" s="566"/>
      <c r="G225" s="566"/>
      <c r="H225" s="566"/>
      <c r="I225" s="239"/>
      <c r="J225" s="566"/>
      <c r="K225" s="239"/>
      <c r="L225" s="566"/>
      <c r="M225" s="566"/>
      <c r="N225" s="566"/>
      <c r="O225" s="239"/>
      <c r="P225" s="566"/>
      <c r="Q225" s="239"/>
      <c r="R225" s="566"/>
      <c r="S225" s="567"/>
    </row>
    <row r="226" spans="2:19" x14ac:dyDescent="0.25">
      <c r="B226" s="565"/>
      <c r="C226" s="239"/>
      <c r="D226" s="566"/>
      <c r="E226" s="239"/>
      <c r="F226" s="566"/>
      <c r="G226" s="566"/>
      <c r="H226" s="566"/>
      <c r="I226" s="239"/>
      <c r="J226" s="566"/>
      <c r="K226" s="239"/>
      <c r="L226" s="566"/>
      <c r="M226" s="566"/>
      <c r="N226" s="566"/>
      <c r="O226" s="239"/>
      <c r="P226" s="566"/>
      <c r="Q226" s="239"/>
      <c r="R226" s="566"/>
      <c r="S226" s="567"/>
    </row>
    <row r="227" spans="2:19" x14ac:dyDescent="0.25">
      <c r="B227" s="565"/>
      <c r="C227" s="239"/>
      <c r="D227" s="566"/>
      <c r="E227" s="239"/>
      <c r="F227" s="566"/>
      <c r="G227" s="566"/>
      <c r="H227" s="566"/>
      <c r="I227" s="239"/>
      <c r="J227" s="566"/>
      <c r="K227" s="239"/>
      <c r="L227" s="566"/>
      <c r="M227" s="566"/>
      <c r="N227" s="566"/>
      <c r="O227" s="239"/>
      <c r="P227" s="566"/>
      <c r="Q227" s="239"/>
      <c r="R227" s="566"/>
      <c r="S227" s="567"/>
    </row>
    <row r="228" spans="2:19" x14ac:dyDescent="0.25">
      <c r="B228" s="565"/>
      <c r="C228" s="239"/>
      <c r="D228" s="566"/>
      <c r="E228" s="239"/>
      <c r="F228" s="566"/>
      <c r="G228" s="566"/>
      <c r="H228" s="566"/>
      <c r="I228" s="239"/>
      <c r="J228" s="566"/>
      <c r="K228" s="239"/>
      <c r="L228" s="566"/>
      <c r="M228" s="566"/>
      <c r="N228" s="566"/>
      <c r="O228" s="239"/>
      <c r="P228" s="566"/>
      <c r="Q228" s="239"/>
      <c r="R228" s="566"/>
      <c r="S228" s="567"/>
    </row>
    <row r="229" spans="2:19" x14ac:dyDescent="0.25">
      <c r="B229" s="565"/>
      <c r="C229" s="239"/>
      <c r="D229" s="566"/>
      <c r="E229" s="239"/>
      <c r="F229" s="566"/>
      <c r="G229" s="566"/>
      <c r="H229" s="566"/>
      <c r="I229" s="239"/>
      <c r="J229" s="566"/>
      <c r="K229" s="239"/>
      <c r="L229" s="566"/>
      <c r="M229" s="566"/>
      <c r="N229" s="566"/>
      <c r="O229" s="239"/>
      <c r="P229" s="566"/>
      <c r="Q229" s="239"/>
      <c r="R229" s="566"/>
      <c r="S229" s="567"/>
    </row>
    <row r="230" spans="2:19" x14ac:dyDescent="0.25">
      <c r="B230" s="565"/>
      <c r="C230" s="239"/>
      <c r="D230" s="566"/>
      <c r="E230" s="239"/>
      <c r="F230" s="566"/>
      <c r="G230" s="566"/>
      <c r="H230" s="566"/>
      <c r="I230" s="239"/>
      <c r="J230" s="566"/>
      <c r="K230" s="239"/>
      <c r="L230" s="566"/>
      <c r="M230" s="566"/>
      <c r="N230" s="566"/>
      <c r="O230" s="239"/>
      <c r="P230" s="566"/>
      <c r="Q230" s="239"/>
      <c r="R230" s="566"/>
      <c r="S230" s="567"/>
    </row>
    <row r="231" spans="2:19" x14ac:dyDescent="0.25">
      <c r="B231" s="565"/>
      <c r="C231" s="239"/>
      <c r="D231" s="566"/>
      <c r="E231" s="239"/>
      <c r="F231" s="566"/>
      <c r="G231" s="566"/>
      <c r="H231" s="566"/>
      <c r="I231" s="239"/>
      <c r="J231" s="566"/>
      <c r="K231" s="239"/>
      <c r="L231" s="566"/>
      <c r="M231" s="566"/>
      <c r="N231" s="566"/>
      <c r="O231" s="239"/>
      <c r="P231" s="566"/>
      <c r="Q231" s="239"/>
      <c r="R231" s="566"/>
      <c r="S231" s="567"/>
    </row>
    <row r="232" spans="2:19" x14ac:dyDescent="0.25">
      <c r="B232" s="565"/>
      <c r="C232" s="239"/>
      <c r="D232" s="566"/>
      <c r="E232" s="239"/>
      <c r="F232" s="566"/>
      <c r="G232" s="566"/>
      <c r="H232" s="566"/>
      <c r="I232" s="239"/>
      <c r="J232" s="566"/>
      <c r="K232" s="239"/>
      <c r="L232" s="566"/>
      <c r="M232" s="566"/>
      <c r="N232" s="566"/>
      <c r="O232" s="239"/>
      <c r="P232" s="566"/>
      <c r="Q232" s="239"/>
      <c r="R232" s="566"/>
      <c r="S232" s="567"/>
    </row>
    <row r="233" spans="2:19" x14ac:dyDescent="0.25">
      <c r="B233" s="565"/>
      <c r="C233" s="239"/>
      <c r="D233" s="566"/>
      <c r="E233" s="239"/>
      <c r="F233" s="566"/>
      <c r="G233" s="566"/>
      <c r="H233" s="566"/>
      <c r="I233" s="239"/>
      <c r="J233" s="566"/>
      <c r="K233" s="239"/>
      <c r="L233" s="566"/>
      <c r="M233" s="566"/>
      <c r="N233" s="566"/>
      <c r="O233" s="239"/>
      <c r="P233" s="566"/>
      <c r="Q233" s="239"/>
      <c r="R233" s="566"/>
      <c r="S233" s="567"/>
    </row>
    <row r="234" spans="2:19" x14ac:dyDescent="0.25">
      <c r="B234" s="565"/>
      <c r="C234" s="239"/>
      <c r="D234" s="566"/>
      <c r="E234" s="239"/>
      <c r="F234" s="566"/>
      <c r="G234" s="566"/>
      <c r="H234" s="566"/>
      <c r="I234" s="239"/>
      <c r="J234" s="566"/>
      <c r="K234" s="239"/>
      <c r="L234" s="566"/>
      <c r="M234" s="566"/>
      <c r="N234" s="566"/>
      <c r="O234" s="239"/>
      <c r="P234" s="566"/>
      <c r="Q234" s="239"/>
      <c r="R234" s="566"/>
      <c r="S234" s="567"/>
    </row>
    <row r="235" spans="2:19" x14ac:dyDescent="0.25">
      <c r="B235" s="565"/>
      <c r="C235" s="239"/>
      <c r="D235" s="566"/>
      <c r="E235" s="239"/>
      <c r="F235" s="566"/>
      <c r="G235" s="566"/>
      <c r="H235" s="566"/>
      <c r="I235" s="239"/>
      <c r="J235" s="566"/>
      <c r="K235" s="239"/>
      <c r="L235" s="566"/>
      <c r="M235" s="566"/>
      <c r="N235" s="566"/>
      <c r="O235" s="239"/>
      <c r="P235" s="566"/>
      <c r="Q235" s="239"/>
      <c r="R235" s="566"/>
      <c r="S235" s="567"/>
    </row>
    <row r="236" spans="2:19" x14ac:dyDescent="0.25">
      <c r="B236" s="565"/>
      <c r="C236" s="239"/>
      <c r="D236" s="566"/>
      <c r="E236" s="239"/>
      <c r="F236" s="566"/>
      <c r="G236" s="566"/>
      <c r="H236" s="566"/>
      <c r="I236" s="239"/>
      <c r="J236" s="566"/>
      <c r="K236" s="239"/>
      <c r="L236" s="566"/>
      <c r="M236" s="566"/>
      <c r="N236" s="566"/>
      <c r="O236" s="239"/>
      <c r="P236" s="566"/>
      <c r="Q236" s="239"/>
      <c r="R236" s="566"/>
      <c r="S236" s="567"/>
    </row>
    <row r="237" spans="2:19" x14ac:dyDescent="0.25">
      <c r="B237" s="565"/>
      <c r="C237" s="239"/>
      <c r="D237" s="566"/>
      <c r="E237" s="239"/>
      <c r="F237" s="566"/>
      <c r="G237" s="566"/>
      <c r="H237" s="566"/>
      <c r="I237" s="239"/>
      <c r="J237" s="566"/>
      <c r="K237" s="239"/>
      <c r="L237" s="566"/>
      <c r="M237" s="566"/>
      <c r="N237" s="566"/>
      <c r="O237" s="239"/>
      <c r="P237" s="566"/>
      <c r="Q237" s="239"/>
      <c r="R237" s="566"/>
      <c r="S237" s="567"/>
    </row>
    <row r="238" spans="2:19" x14ac:dyDescent="0.25">
      <c r="B238" s="565"/>
      <c r="C238" s="239"/>
      <c r="D238" s="566"/>
      <c r="E238" s="239"/>
      <c r="F238" s="566"/>
      <c r="G238" s="566"/>
      <c r="H238" s="566"/>
      <c r="I238" s="239"/>
      <c r="J238" s="566"/>
      <c r="K238" s="239"/>
      <c r="L238" s="566"/>
      <c r="M238" s="566"/>
      <c r="N238" s="566"/>
      <c r="O238" s="239"/>
      <c r="P238" s="566"/>
      <c r="Q238" s="239"/>
      <c r="R238" s="566"/>
      <c r="S238" s="567"/>
    </row>
    <row r="239" spans="2:19" x14ac:dyDescent="0.25">
      <c r="B239" s="565"/>
      <c r="C239" s="239"/>
      <c r="D239" s="566"/>
      <c r="E239" s="239"/>
      <c r="F239" s="566"/>
      <c r="G239" s="566"/>
      <c r="H239" s="566"/>
      <c r="I239" s="239"/>
      <c r="J239" s="566"/>
      <c r="K239" s="239"/>
      <c r="L239" s="566"/>
      <c r="M239" s="566"/>
      <c r="N239" s="566"/>
      <c r="O239" s="239"/>
      <c r="P239" s="566"/>
      <c r="Q239" s="239"/>
      <c r="R239" s="566"/>
      <c r="S239" s="567"/>
    </row>
    <row r="240" spans="2:19" x14ac:dyDescent="0.25">
      <c r="B240" s="565"/>
      <c r="C240" s="239"/>
      <c r="D240" s="566"/>
      <c r="E240" s="239"/>
      <c r="F240" s="566"/>
      <c r="G240" s="566"/>
      <c r="H240" s="566"/>
      <c r="I240" s="239"/>
      <c r="J240" s="566"/>
      <c r="K240" s="239"/>
      <c r="L240" s="566"/>
      <c r="M240" s="566"/>
      <c r="N240" s="566"/>
      <c r="O240" s="239"/>
      <c r="P240" s="566"/>
      <c r="Q240" s="239"/>
      <c r="R240" s="566"/>
      <c r="S240" s="567"/>
    </row>
    <row r="241" spans="2:19" x14ac:dyDescent="0.25">
      <c r="B241" s="565"/>
      <c r="C241" s="239"/>
      <c r="D241" s="566"/>
      <c r="E241" s="239"/>
      <c r="F241" s="566"/>
      <c r="G241" s="566"/>
      <c r="H241" s="566"/>
      <c r="I241" s="239"/>
      <c r="J241" s="566"/>
      <c r="K241" s="239"/>
      <c r="L241" s="566"/>
      <c r="M241" s="566"/>
      <c r="N241" s="566"/>
      <c r="O241" s="239"/>
      <c r="P241" s="566"/>
      <c r="Q241" s="239"/>
      <c r="R241" s="566"/>
      <c r="S241" s="567"/>
    </row>
    <row r="242" spans="2:19" x14ac:dyDescent="0.25">
      <c r="B242" s="565"/>
      <c r="C242" s="239"/>
      <c r="D242" s="566"/>
      <c r="E242" s="239"/>
      <c r="F242" s="566"/>
      <c r="G242" s="566"/>
      <c r="H242" s="566"/>
      <c r="I242" s="239"/>
      <c r="J242" s="566"/>
      <c r="K242" s="239"/>
      <c r="L242" s="566"/>
      <c r="M242" s="566"/>
      <c r="N242" s="566"/>
      <c r="O242" s="239"/>
      <c r="P242" s="566"/>
      <c r="Q242" s="239"/>
      <c r="R242" s="566"/>
      <c r="S242" s="567"/>
    </row>
    <row r="243" spans="2:19" x14ac:dyDescent="0.25">
      <c r="B243" s="565"/>
      <c r="C243" s="239"/>
      <c r="D243" s="566"/>
      <c r="E243" s="239"/>
      <c r="F243" s="566"/>
      <c r="G243" s="566"/>
      <c r="H243" s="566"/>
      <c r="I243" s="239"/>
      <c r="J243" s="566"/>
      <c r="K243" s="239"/>
      <c r="L243" s="566"/>
      <c r="M243" s="566"/>
      <c r="N243" s="566"/>
      <c r="O243" s="239"/>
      <c r="P243" s="566"/>
      <c r="Q243" s="239"/>
      <c r="R243" s="566"/>
      <c r="S243" s="567"/>
    </row>
    <row r="244" spans="2:19" x14ac:dyDescent="0.25">
      <c r="B244" s="565"/>
      <c r="C244" s="239"/>
      <c r="D244" s="566"/>
      <c r="E244" s="239"/>
      <c r="F244" s="566"/>
      <c r="G244" s="566"/>
      <c r="H244" s="566"/>
      <c r="I244" s="239"/>
      <c r="J244" s="566"/>
      <c r="K244" s="239"/>
      <c r="L244" s="566"/>
      <c r="M244" s="566"/>
      <c r="N244" s="566"/>
      <c r="O244" s="239"/>
      <c r="P244" s="566"/>
      <c r="Q244" s="239"/>
      <c r="R244" s="566"/>
      <c r="S244" s="567"/>
    </row>
    <row r="245" spans="2:19" x14ac:dyDescent="0.25">
      <c r="B245" s="565"/>
      <c r="C245" s="239"/>
      <c r="D245" s="566"/>
      <c r="E245" s="239"/>
      <c r="F245" s="566"/>
      <c r="G245" s="566"/>
      <c r="H245" s="566"/>
      <c r="I245" s="239"/>
      <c r="J245" s="566"/>
      <c r="K245" s="239"/>
      <c r="L245" s="566"/>
      <c r="M245" s="566"/>
      <c r="N245" s="566"/>
      <c r="O245" s="239"/>
      <c r="P245" s="566"/>
      <c r="Q245" s="239"/>
      <c r="R245" s="566"/>
      <c r="S245" s="567"/>
    </row>
    <row r="246" spans="2:19" x14ac:dyDescent="0.25">
      <c r="B246" s="565"/>
      <c r="C246" s="239"/>
      <c r="D246" s="566"/>
      <c r="E246" s="239"/>
      <c r="F246" s="566"/>
      <c r="G246" s="566"/>
      <c r="H246" s="566"/>
      <c r="I246" s="239"/>
      <c r="J246" s="566"/>
      <c r="K246" s="239"/>
      <c r="L246" s="566"/>
      <c r="M246" s="566"/>
      <c r="N246" s="566"/>
      <c r="O246" s="239"/>
      <c r="P246" s="566"/>
      <c r="Q246" s="239"/>
      <c r="R246" s="566"/>
      <c r="S246" s="567"/>
    </row>
    <row r="247" spans="2:19" x14ac:dyDescent="0.25">
      <c r="B247" s="565"/>
      <c r="C247" s="239"/>
      <c r="D247" s="566"/>
      <c r="E247" s="239"/>
      <c r="F247" s="566"/>
      <c r="G247" s="566"/>
      <c r="H247" s="566"/>
      <c r="I247" s="239"/>
      <c r="J247" s="566"/>
      <c r="K247" s="239"/>
      <c r="L247" s="566"/>
      <c r="M247" s="566"/>
      <c r="N247" s="566"/>
      <c r="O247" s="239"/>
      <c r="P247" s="566"/>
      <c r="Q247" s="239"/>
      <c r="R247" s="566"/>
      <c r="S247" s="567"/>
    </row>
    <row r="248" spans="2:19" x14ac:dyDescent="0.25">
      <c r="B248" s="565"/>
      <c r="C248" s="239"/>
      <c r="D248" s="566"/>
      <c r="E248" s="239"/>
      <c r="F248" s="566"/>
      <c r="G248" s="566"/>
      <c r="H248" s="566"/>
      <c r="I248" s="239"/>
      <c r="J248" s="566"/>
      <c r="K248" s="239"/>
      <c r="L248" s="566"/>
      <c r="M248" s="566"/>
      <c r="N248" s="566"/>
      <c r="O248" s="239"/>
      <c r="P248" s="566"/>
      <c r="Q248" s="239"/>
      <c r="R248" s="566"/>
      <c r="S248" s="567"/>
    </row>
    <row r="249" spans="2:19" x14ac:dyDescent="0.25">
      <c r="B249" s="565"/>
      <c r="C249" s="239"/>
      <c r="D249" s="566"/>
      <c r="E249" s="239"/>
      <c r="F249" s="566"/>
      <c r="G249" s="566"/>
      <c r="H249" s="566"/>
      <c r="I249" s="239"/>
      <c r="J249" s="566"/>
      <c r="K249" s="239"/>
      <c r="L249" s="566"/>
      <c r="M249" s="566"/>
      <c r="N249" s="566"/>
      <c r="O249" s="239"/>
      <c r="P249" s="566"/>
      <c r="Q249" s="239"/>
      <c r="R249" s="566"/>
      <c r="S249" s="567"/>
    </row>
    <row r="250" spans="2:19" x14ac:dyDescent="0.25">
      <c r="B250" s="565"/>
      <c r="C250" s="239"/>
      <c r="D250" s="566"/>
      <c r="E250" s="239"/>
      <c r="F250" s="566"/>
      <c r="G250" s="566"/>
      <c r="H250" s="566"/>
      <c r="I250" s="239"/>
      <c r="J250" s="566"/>
      <c r="K250" s="239"/>
      <c r="L250" s="566"/>
      <c r="M250" s="566"/>
      <c r="N250" s="566"/>
      <c r="O250" s="239"/>
      <c r="P250" s="566"/>
      <c r="Q250" s="239"/>
      <c r="R250" s="566"/>
      <c r="S250" s="567"/>
    </row>
    <row r="251" spans="2:19" x14ac:dyDescent="0.25">
      <c r="B251" s="565"/>
      <c r="C251" s="239"/>
      <c r="D251" s="566"/>
      <c r="E251" s="239"/>
      <c r="F251" s="566"/>
      <c r="G251" s="566"/>
      <c r="H251" s="566"/>
      <c r="I251" s="239"/>
      <c r="J251" s="566"/>
      <c r="K251" s="239"/>
      <c r="L251" s="566"/>
      <c r="M251" s="566"/>
      <c r="N251" s="566"/>
      <c r="O251" s="239"/>
      <c r="P251" s="566"/>
      <c r="Q251" s="239"/>
      <c r="R251" s="566"/>
      <c r="S251" s="567"/>
    </row>
    <row r="252" spans="2:19" x14ac:dyDescent="0.25">
      <c r="B252" s="565"/>
      <c r="C252" s="239"/>
      <c r="D252" s="566"/>
      <c r="E252" s="239"/>
      <c r="F252" s="566"/>
      <c r="G252" s="566"/>
      <c r="H252" s="566"/>
      <c r="I252" s="239"/>
      <c r="J252" s="566"/>
      <c r="K252" s="239"/>
      <c r="L252" s="566"/>
      <c r="M252" s="566"/>
      <c r="N252" s="566"/>
      <c r="O252" s="239"/>
      <c r="P252" s="566"/>
      <c r="Q252" s="239"/>
      <c r="R252" s="566"/>
      <c r="S252" s="567"/>
    </row>
    <row r="253" spans="2:19" x14ac:dyDescent="0.25">
      <c r="B253" s="565"/>
      <c r="C253" s="239"/>
      <c r="D253" s="566"/>
      <c r="E253" s="239"/>
      <c r="F253" s="566"/>
      <c r="G253" s="566"/>
      <c r="H253" s="566"/>
      <c r="I253" s="239"/>
      <c r="J253" s="566"/>
      <c r="K253" s="239"/>
      <c r="L253" s="566"/>
      <c r="M253" s="566"/>
      <c r="N253" s="566"/>
      <c r="O253" s="239"/>
      <c r="P253" s="566"/>
      <c r="Q253" s="239"/>
      <c r="R253" s="566"/>
      <c r="S253" s="567"/>
    </row>
    <row r="254" spans="2:19" x14ac:dyDescent="0.25">
      <c r="B254" s="565"/>
      <c r="C254" s="239"/>
      <c r="D254" s="566"/>
      <c r="E254" s="239"/>
      <c r="F254" s="566"/>
      <c r="G254" s="566"/>
      <c r="H254" s="566"/>
      <c r="I254" s="239"/>
      <c r="J254" s="566"/>
      <c r="K254" s="239"/>
      <c r="L254" s="566"/>
      <c r="M254" s="566"/>
      <c r="N254" s="566"/>
      <c r="O254" s="239"/>
      <c r="P254" s="566"/>
      <c r="Q254" s="239"/>
      <c r="R254" s="566"/>
      <c r="S254" s="567"/>
    </row>
    <row r="255" spans="2:19" x14ac:dyDescent="0.25">
      <c r="B255" s="565"/>
      <c r="C255" s="239"/>
      <c r="D255" s="566"/>
      <c r="E255" s="239"/>
      <c r="F255" s="566"/>
      <c r="G255" s="566"/>
      <c r="H255" s="566"/>
      <c r="I255" s="239"/>
      <c r="J255" s="566"/>
      <c r="K255" s="239"/>
      <c r="L255" s="566"/>
      <c r="M255" s="566"/>
      <c r="N255" s="566"/>
      <c r="O255" s="239"/>
      <c r="P255" s="566"/>
      <c r="Q255" s="239"/>
      <c r="R255" s="566"/>
      <c r="S255" s="567"/>
    </row>
    <row r="256" spans="2:19" x14ac:dyDescent="0.25">
      <c r="B256" s="565"/>
      <c r="C256" s="239"/>
      <c r="D256" s="566"/>
      <c r="E256" s="239"/>
      <c r="F256" s="566"/>
      <c r="G256" s="566"/>
      <c r="H256" s="566"/>
      <c r="I256" s="239"/>
      <c r="J256" s="566"/>
      <c r="K256" s="239"/>
      <c r="L256" s="566"/>
      <c r="M256" s="566"/>
      <c r="N256" s="566"/>
      <c r="O256" s="239"/>
      <c r="P256" s="566"/>
      <c r="Q256" s="239"/>
      <c r="R256" s="566"/>
      <c r="S256" s="567"/>
    </row>
    <row r="257" spans="2:19" x14ac:dyDescent="0.25">
      <c r="B257" s="565"/>
      <c r="C257" s="239"/>
      <c r="D257" s="566"/>
      <c r="E257" s="239"/>
      <c r="F257" s="566"/>
      <c r="G257" s="566"/>
      <c r="H257" s="566"/>
      <c r="I257" s="239"/>
      <c r="J257" s="566"/>
      <c r="K257" s="239"/>
      <c r="L257" s="566"/>
      <c r="M257" s="566"/>
      <c r="N257" s="566"/>
      <c r="O257" s="239"/>
      <c r="P257" s="566"/>
      <c r="Q257" s="239"/>
      <c r="R257" s="566"/>
      <c r="S257" s="567"/>
    </row>
    <row r="258" spans="2:19" x14ac:dyDescent="0.25">
      <c r="B258" s="565"/>
      <c r="C258" s="239"/>
      <c r="D258" s="566"/>
      <c r="E258" s="239"/>
      <c r="F258" s="566"/>
      <c r="G258" s="566"/>
      <c r="H258" s="566"/>
      <c r="I258" s="239"/>
      <c r="J258" s="566"/>
      <c r="K258" s="239"/>
      <c r="L258" s="566"/>
      <c r="M258" s="566"/>
      <c r="N258" s="566"/>
      <c r="O258" s="239"/>
      <c r="P258" s="566"/>
      <c r="Q258" s="239"/>
      <c r="R258" s="566"/>
      <c r="S258" s="567"/>
    </row>
    <row r="259" spans="2:19" x14ac:dyDescent="0.25">
      <c r="B259" s="565"/>
      <c r="C259" s="239"/>
      <c r="D259" s="566"/>
      <c r="E259" s="239"/>
      <c r="F259" s="566"/>
      <c r="G259" s="566"/>
      <c r="H259" s="566"/>
      <c r="I259" s="239"/>
      <c r="J259" s="566"/>
      <c r="K259" s="239"/>
      <c r="L259" s="566"/>
      <c r="M259" s="566"/>
      <c r="N259" s="566"/>
      <c r="O259" s="239"/>
      <c r="P259" s="566"/>
      <c r="Q259" s="239"/>
      <c r="R259" s="566"/>
      <c r="S259" s="567"/>
    </row>
    <row r="260" spans="2:19" x14ac:dyDescent="0.25">
      <c r="B260" s="565"/>
      <c r="C260" s="239"/>
      <c r="D260" s="566"/>
      <c r="E260" s="239"/>
      <c r="F260" s="566"/>
      <c r="G260" s="566"/>
      <c r="H260" s="566"/>
      <c r="I260" s="239"/>
      <c r="J260" s="566"/>
      <c r="K260" s="239"/>
      <c r="L260" s="566"/>
      <c r="M260" s="566"/>
      <c r="N260" s="566"/>
      <c r="O260" s="239"/>
      <c r="P260" s="566"/>
      <c r="Q260" s="239"/>
      <c r="R260" s="566"/>
      <c r="S260" s="567"/>
    </row>
    <row r="261" spans="2:19" x14ac:dyDescent="0.25">
      <c r="B261" s="565"/>
      <c r="C261" s="239"/>
      <c r="D261" s="566"/>
      <c r="E261" s="239"/>
      <c r="F261" s="566"/>
      <c r="G261" s="566"/>
      <c r="H261" s="566"/>
      <c r="I261" s="239"/>
      <c r="J261" s="566"/>
      <c r="K261" s="239"/>
      <c r="L261" s="566"/>
      <c r="M261" s="566"/>
      <c r="N261" s="566"/>
      <c r="O261" s="239"/>
      <c r="P261" s="566"/>
      <c r="Q261" s="239"/>
      <c r="R261" s="566"/>
      <c r="S261" s="567"/>
    </row>
    <row r="262" spans="2:19" x14ac:dyDescent="0.25">
      <c r="B262" s="565"/>
      <c r="C262" s="239"/>
      <c r="D262" s="566"/>
      <c r="E262" s="239"/>
      <c r="F262" s="566"/>
      <c r="G262" s="566"/>
      <c r="H262" s="566"/>
      <c r="I262" s="239"/>
      <c r="J262" s="566"/>
      <c r="K262" s="239"/>
      <c r="L262" s="566"/>
      <c r="M262" s="566"/>
      <c r="N262" s="566"/>
      <c r="O262" s="239"/>
      <c r="P262" s="566"/>
      <c r="Q262" s="239"/>
      <c r="R262" s="566"/>
      <c r="S262" s="567"/>
    </row>
    <row r="263" spans="2:19" x14ac:dyDescent="0.25">
      <c r="B263" s="565"/>
      <c r="C263" s="239"/>
      <c r="D263" s="566"/>
      <c r="E263" s="239"/>
      <c r="F263" s="566"/>
      <c r="G263" s="566"/>
      <c r="H263" s="566"/>
      <c r="I263" s="239"/>
      <c r="J263" s="566"/>
      <c r="K263" s="239"/>
      <c r="L263" s="566"/>
      <c r="M263" s="566"/>
      <c r="N263" s="566"/>
      <c r="O263" s="239"/>
      <c r="P263" s="566"/>
      <c r="Q263" s="239"/>
      <c r="R263" s="566"/>
      <c r="S263" s="567"/>
    </row>
    <row r="264" spans="2:19" x14ac:dyDescent="0.25">
      <c r="B264" s="565"/>
      <c r="C264" s="239"/>
      <c r="D264" s="566"/>
      <c r="E264" s="239"/>
      <c r="F264" s="566"/>
      <c r="G264" s="566"/>
      <c r="H264" s="566"/>
      <c r="I264" s="239"/>
      <c r="J264" s="566"/>
      <c r="K264" s="239"/>
      <c r="L264" s="566"/>
      <c r="M264" s="566"/>
      <c r="N264" s="566"/>
      <c r="O264" s="239"/>
      <c r="P264" s="566"/>
      <c r="Q264" s="239"/>
      <c r="R264" s="566"/>
      <c r="S264" s="567"/>
    </row>
    <row r="265" spans="2:19" x14ac:dyDescent="0.25">
      <c r="B265" s="565"/>
      <c r="C265" s="239"/>
      <c r="D265" s="566"/>
      <c r="E265" s="239"/>
      <c r="F265" s="566"/>
      <c r="G265" s="566"/>
      <c r="H265" s="566"/>
      <c r="I265" s="239"/>
      <c r="J265" s="566"/>
      <c r="K265" s="239"/>
      <c r="L265" s="566"/>
      <c r="M265" s="566"/>
      <c r="N265" s="566"/>
      <c r="O265" s="239"/>
      <c r="P265" s="566"/>
      <c r="Q265" s="239"/>
      <c r="R265" s="566"/>
      <c r="S265" s="567"/>
    </row>
    <row r="266" spans="2:19" x14ac:dyDescent="0.25">
      <c r="B266" s="565"/>
      <c r="C266" s="239"/>
      <c r="D266" s="566"/>
      <c r="E266" s="239"/>
      <c r="F266" s="566"/>
      <c r="G266" s="566"/>
      <c r="H266" s="566"/>
      <c r="I266" s="239"/>
      <c r="J266" s="566"/>
      <c r="K266" s="239"/>
      <c r="L266" s="566"/>
      <c r="M266" s="566"/>
      <c r="N266" s="566"/>
      <c r="O266" s="239"/>
      <c r="P266" s="566"/>
      <c r="Q266" s="239"/>
      <c r="R266" s="566"/>
      <c r="S266" s="567"/>
    </row>
    <row r="267" spans="2:19" x14ac:dyDescent="0.25">
      <c r="B267" s="565"/>
      <c r="C267" s="239"/>
      <c r="D267" s="566"/>
      <c r="E267" s="239"/>
      <c r="F267" s="566"/>
      <c r="G267" s="566"/>
      <c r="H267" s="566"/>
      <c r="I267" s="239"/>
      <c r="J267" s="566"/>
      <c r="K267" s="239"/>
      <c r="L267" s="566"/>
      <c r="M267" s="566"/>
      <c r="N267" s="566"/>
      <c r="O267" s="239"/>
      <c r="P267" s="566"/>
      <c r="Q267" s="239"/>
      <c r="R267" s="566"/>
      <c r="S267" s="567"/>
    </row>
    <row r="268" spans="2:19" x14ac:dyDescent="0.25">
      <c r="B268" s="565"/>
      <c r="C268" s="239"/>
      <c r="D268" s="566"/>
      <c r="E268" s="239"/>
      <c r="F268" s="566"/>
      <c r="G268" s="566"/>
      <c r="H268" s="566"/>
      <c r="I268" s="239"/>
      <c r="J268" s="566"/>
      <c r="K268" s="239"/>
      <c r="L268" s="566"/>
      <c r="M268" s="566"/>
      <c r="N268" s="566"/>
      <c r="O268" s="239"/>
      <c r="P268" s="566"/>
      <c r="Q268" s="239"/>
      <c r="R268" s="566"/>
      <c r="S268" s="567"/>
    </row>
    <row r="269" spans="2:19" x14ac:dyDescent="0.25">
      <c r="B269" s="565"/>
      <c r="C269" s="239"/>
      <c r="D269" s="566"/>
      <c r="E269" s="239"/>
      <c r="F269" s="566"/>
      <c r="G269" s="566"/>
      <c r="H269" s="566"/>
      <c r="I269" s="239"/>
      <c r="J269" s="566"/>
      <c r="K269" s="239"/>
      <c r="L269" s="566"/>
      <c r="M269" s="566"/>
      <c r="N269" s="566"/>
      <c r="O269" s="239"/>
      <c r="P269" s="566"/>
      <c r="Q269" s="239"/>
      <c r="R269" s="566"/>
      <c r="S269" s="567"/>
    </row>
    <row r="270" spans="2:19" x14ac:dyDescent="0.25">
      <c r="B270" s="565"/>
      <c r="C270" s="239"/>
      <c r="D270" s="566"/>
      <c r="E270" s="239"/>
      <c r="F270" s="566"/>
      <c r="G270" s="566"/>
      <c r="H270" s="566"/>
      <c r="I270" s="239"/>
      <c r="J270" s="566"/>
      <c r="K270" s="239"/>
      <c r="L270" s="566"/>
      <c r="M270" s="566"/>
      <c r="N270" s="566"/>
      <c r="O270" s="239"/>
      <c r="P270" s="566"/>
      <c r="Q270" s="239"/>
      <c r="R270" s="566"/>
      <c r="S270" s="567"/>
    </row>
    <row r="271" spans="2:19" x14ac:dyDescent="0.25">
      <c r="B271" s="565"/>
      <c r="C271" s="239"/>
      <c r="D271" s="566"/>
      <c r="E271" s="239"/>
      <c r="F271" s="566"/>
      <c r="G271" s="566"/>
      <c r="H271" s="566"/>
      <c r="I271" s="239"/>
      <c r="J271" s="566"/>
      <c r="K271" s="239"/>
      <c r="L271" s="566"/>
      <c r="M271" s="566"/>
      <c r="N271" s="566"/>
      <c r="O271" s="239"/>
      <c r="P271" s="566"/>
      <c r="Q271" s="239"/>
      <c r="R271" s="566"/>
      <c r="S271" s="567"/>
    </row>
    <row r="272" spans="2:19" x14ac:dyDescent="0.25">
      <c r="B272" s="565"/>
      <c r="C272" s="239"/>
      <c r="D272" s="566"/>
      <c r="E272" s="239"/>
      <c r="F272" s="566"/>
      <c r="G272" s="566"/>
      <c r="H272" s="566"/>
      <c r="I272" s="239"/>
      <c r="J272" s="566"/>
      <c r="K272" s="239"/>
      <c r="L272" s="566"/>
      <c r="M272" s="566"/>
      <c r="N272" s="566"/>
      <c r="O272" s="239"/>
      <c r="P272" s="566"/>
      <c r="Q272" s="239"/>
      <c r="R272" s="566"/>
      <c r="S272" s="567"/>
    </row>
    <row r="273" spans="2:19" x14ac:dyDescent="0.25">
      <c r="B273" s="565"/>
      <c r="C273" s="239"/>
      <c r="D273" s="566"/>
      <c r="E273" s="239"/>
      <c r="F273" s="566"/>
      <c r="G273" s="566"/>
      <c r="H273" s="566"/>
      <c r="I273" s="239"/>
      <c r="J273" s="566"/>
      <c r="K273" s="239"/>
      <c r="L273" s="566"/>
      <c r="M273" s="566"/>
      <c r="N273" s="566"/>
      <c r="O273" s="239"/>
      <c r="P273" s="566"/>
      <c r="Q273" s="239"/>
      <c r="R273" s="566"/>
      <c r="S273" s="567"/>
    </row>
    <row r="274" spans="2:19" x14ac:dyDescent="0.25">
      <c r="B274" s="565"/>
      <c r="C274" s="239"/>
      <c r="D274" s="566"/>
      <c r="E274" s="239"/>
      <c r="F274" s="566"/>
      <c r="G274" s="566"/>
      <c r="H274" s="566"/>
      <c r="I274" s="239"/>
      <c r="J274" s="566"/>
      <c r="K274" s="239"/>
      <c r="L274" s="566"/>
      <c r="M274" s="566"/>
      <c r="N274" s="566"/>
      <c r="O274" s="239"/>
      <c r="P274" s="566"/>
      <c r="Q274" s="239"/>
      <c r="R274" s="566"/>
      <c r="S274" s="567"/>
    </row>
    <row r="275" spans="2:19" x14ac:dyDescent="0.25">
      <c r="B275" s="565"/>
      <c r="C275" s="239"/>
      <c r="D275" s="566"/>
      <c r="E275" s="239"/>
      <c r="F275" s="566"/>
      <c r="G275" s="566"/>
      <c r="H275" s="566"/>
      <c r="I275" s="239"/>
      <c r="J275" s="566"/>
      <c r="K275" s="239"/>
      <c r="L275" s="566"/>
      <c r="M275" s="566"/>
      <c r="N275" s="566"/>
      <c r="O275" s="239"/>
      <c r="P275" s="566"/>
      <c r="Q275" s="239"/>
      <c r="R275" s="566"/>
      <c r="S275" s="567"/>
    </row>
    <row r="276" spans="2:19" x14ac:dyDescent="0.25">
      <c r="B276" s="565"/>
      <c r="C276" s="239"/>
      <c r="D276" s="566"/>
      <c r="E276" s="239"/>
      <c r="F276" s="566"/>
      <c r="G276" s="566"/>
      <c r="H276" s="566"/>
      <c r="I276" s="239"/>
      <c r="J276" s="566"/>
      <c r="K276" s="239"/>
      <c r="L276" s="566"/>
      <c r="M276" s="566"/>
      <c r="N276" s="566"/>
      <c r="O276" s="239"/>
      <c r="P276" s="566"/>
      <c r="Q276" s="239"/>
      <c r="R276" s="566"/>
      <c r="S276" s="567"/>
    </row>
    <row r="277" spans="2:19" x14ac:dyDescent="0.25">
      <c r="B277" s="565"/>
      <c r="C277" s="239"/>
      <c r="D277" s="566"/>
      <c r="E277" s="239"/>
      <c r="F277" s="566"/>
      <c r="G277" s="566"/>
      <c r="H277" s="566"/>
      <c r="I277" s="239"/>
      <c r="J277" s="566"/>
      <c r="K277" s="239"/>
      <c r="L277" s="566"/>
      <c r="M277" s="566"/>
      <c r="N277" s="566"/>
      <c r="O277" s="239"/>
      <c r="P277" s="566"/>
      <c r="Q277" s="239"/>
      <c r="R277" s="566"/>
      <c r="S277" s="567"/>
    </row>
    <row r="278" spans="2:19" x14ac:dyDescent="0.25">
      <c r="B278" s="565"/>
      <c r="C278" s="239"/>
      <c r="D278" s="566"/>
      <c r="E278" s="239"/>
      <c r="F278" s="566"/>
      <c r="G278" s="566"/>
      <c r="H278" s="566"/>
      <c r="I278" s="239"/>
      <c r="J278" s="566"/>
      <c r="K278" s="239"/>
      <c r="L278" s="566"/>
      <c r="M278" s="566"/>
      <c r="N278" s="566"/>
      <c r="O278" s="239"/>
      <c r="P278" s="566"/>
      <c r="Q278" s="239"/>
      <c r="R278" s="566"/>
      <c r="S278" s="567"/>
    </row>
    <row r="279" spans="2:19" x14ac:dyDescent="0.25">
      <c r="B279" s="565"/>
      <c r="C279" s="239"/>
      <c r="D279" s="566"/>
      <c r="E279" s="239"/>
      <c r="F279" s="566"/>
      <c r="G279" s="566"/>
      <c r="H279" s="566"/>
      <c r="I279" s="239"/>
      <c r="J279" s="566"/>
      <c r="K279" s="239"/>
      <c r="L279" s="566"/>
      <c r="M279" s="566"/>
      <c r="N279" s="566"/>
      <c r="O279" s="239"/>
      <c r="P279" s="566"/>
      <c r="Q279" s="239"/>
      <c r="R279" s="566"/>
      <c r="S279" s="567"/>
    </row>
    <row r="280" spans="2:19" x14ac:dyDescent="0.25">
      <c r="B280" s="565"/>
      <c r="C280" s="239"/>
      <c r="D280" s="566"/>
      <c r="E280" s="239"/>
      <c r="F280" s="566"/>
      <c r="G280" s="566"/>
      <c r="H280" s="566"/>
      <c r="I280" s="239"/>
      <c r="J280" s="566"/>
      <c r="K280" s="239"/>
      <c r="L280" s="566"/>
      <c r="M280" s="566"/>
      <c r="N280" s="566"/>
      <c r="O280" s="239"/>
      <c r="P280" s="566"/>
      <c r="Q280" s="239"/>
      <c r="R280" s="566"/>
      <c r="S280" s="567"/>
    </row>
    <row r="281" spans="2:19" x14ac:dyDescent="0.25">
      <c r="B281" s="565"/>
      <c r="C281" s="239"/>
      <c r="D281" s="566"/>
      <c r="E281" s="239"/>
      <c r="F281" s="566"/>
      <c r="G281" s="566"/>
      <c r="H281" s="566"/>
      <c r="I281" s="239"/>
      <c r="J281" s="566"/>
      <c r="K281" s="239"/>
      <c r="L281" s="566"/>
      <c r="M281" s="566"/>
      <c r="N281" s="566"/>
      <c r="O281" s="239"/>
      <c r="P281" s="566"/>
      <c r="Q281" s="239"/>
      <c r="R281" s="566"/>
      <c r="S281" s="567"/>
    </row>
    <row r="282" spans="2:19" x14ac:dyDescent="0.25">
      <c r="B282" s="565"/>
      <c r="C282" s="239"/>
      <c r="D282" s="566"/>
      <c r="E282" s="239"/>
      <c r="F282" s="566"/>
      <c r="G282" s="566"/>
      <c r="H282" s="566"/>
      <c r="I282" s="239"/>
      <c r="J282" s="566"/>
      <c r="K282" s="239"/>
      <c r="L282" s="566"/>
      <c r="M282" s="566"/>
      <c r="N282" s="566"/>
      <c r="O282" s="239"/>
      <c r="P282" s="566"/>
      <c r="Q282" s="239"/>
      <c r="R282" s="566"/>
      <c r="S282" s="567"/>
    </row>
    <row r="283" spans="2:19" x14ac:dyDescent="0.25">
      <c r="B283" s="565"/>
      <c r="C283" s="239"/>
      <c r="D283" s="566"/>
      <c r="E283" s="239"/>
      <c r="F283" s="566"/>
      <c r="G283" s="566"/>
      <c r="H283" s="566"/>
      <c r="I283" s="239"/>
      <c r="J283" s="566"/>
      <c r="K283" s="239"/>
      <c r="L283" s="566"/>
      <c r="M283" s="566"/>
      <c r="N283" s="566"/>
      <c r="O283" s="239"/>
      <c r="P283" s="566"/>
      <c r="Q283" s="239"/>
      <c r="R283" s="566"/>
      <c r="S283" s="567"/>
    </row>
    <row r="284" spans="2:19" x14ac:dyDescent="0.25">
      <c r="B284" s="565"/>
      <c r="C284" s="239"/>
      <c r="D284" s="566"/>
      <c r="E284" s="239"/>
      <c r="F284" s="566"/>
      <c r="G284" s="566"/>
      <c r="H284" s="566"/>
      <c r="I284" s="239"/>
      <c r="J284" s="566"/>
      <c r="K284" s="239"/>
      <c r="L284" s="566"/>
      <c r="M284" s="566"/>
      <c r="N284" s="566"/>
      <c r="O284" s="239"/>
      <c r="P284" s="566"/>
      <c r="Q284" s="239"/>
      <c r="R284" s="566"/>
      <c r="S284" s="567"/>
    </row>
    <row r="285" spans="2:19" x14ac:dyDescent="0.25">
      <c r="B285" s="565"/>
      <c r="C285" s="239"/>
      <c r="D285" s="566"/>
      <c r="E285" s="239"/>
      <c r="F285" s="566"/>
      <c r="G285" s="566"/>
      <c r="H285" s="566"/>
      <c r="I285" s="239"/>
      <c r="J285" s="566"/>
      <c r="K285" s="239"/>
      <c r="L285" s="566"/>
      <c r="M285" s="566"/>
      <c r="N285" s="566"/>
      <c r="O285" s="239"/>
      <c r="P285" s="566"/>
      <c r="Q285" s="239"/>
      <c r="R285" s="566"/>
      <c r="S285" s="567"/>
    </row>
    <row r="286" spans="2:19" x14ac:dyDescent="0.25">
      <c r="B286" s="565"/>
      <c r="C286" s="239"/>
      <c r="D286" s="566"/>
      <c r="E286" s="239"/>
      <c r="F286" s="566"/>
      <c r="G286" s="566"/>
      <c r="H286" s="566"/>
      <c r="I286" s="239"/>
      <c r="J286" s="566"/>
      <c r="K286" s="239"/>
      <c r="L286" s="566"/>
      <c r="M286" s="566"/>
      <c r="N286" s="566"/>
      <c r="O286" s="239"/>
      <c r="P286" s="566"/>
      <c r="Q286" s="239"/>
      <c r="R286" s="566"/>
      <c r="S286" s="567"/>
    </row>
    <row r="287" spans="2:19" x14ac:dyDescent="0.25">
      <c r="B287" s="565"/>
      <c r="C287" s="239"/>
      <c r="D287" s="566"/>
      <c r="E287" s="239"/>
      <c r="F287" s="566"/>
      <c r="G287" s="566"/>
      <c r="H287" s="566"/>
      <c r="I287" s="239"/>
      <c r="J287" s="566"/>
      <c r="K287" s="239"/>
      <c r="L287" s="566"/>
      <c r="M287" s="566"/>
      <c r="N287" s="566"/>
      <c r="O287" s="239"/>
      <c r="P287" s="566"/>
      <c r="Q287" s="239"/>
      <c r="R287" s="566"/>
      <c r="S287" s="567"/>
    </row>
    <row r="288" spans="2:19" x14ac:dyDescent="0.25">
      <c r="B288" s="565"/>
      <c r="C288" s="239"/>
      <c r="D288" s="566"/>
      <c r="E288" s="239"/>
      <c r="F288" s="566"/>
      <c r="G288" s="566"/>
      <c r="H288" s="566"/>
      <c r="I288" s="239"/>
      <c r="J288" s="566"/>
      <c r="K288" s="239"/>
      <c r="L288" s="566"/>
      <c r="M288" s="566"/>
      <c r="N288" s="566"/>
      <c r="O288" s="239"/>
      <c r="P288" s="566"/>
      <c r="Q288" s="239"/>
      <c r="R288" s="566"/>
      <c r="S288" s="567"/>
    </row>
    <row r="289" spans="2:19" x14ac:dyDescent="0.25">
      <c r="B289" s="565"/>
      <c r="C289" s="239"/>
      <c r="D289" s="566"/>
      <c r="E289" s="239"/>
      <c r="F289" s="566"/>
      <c r="G289" s="566"/>
      <c r="H289" s="566"/>
      <c r="I289" s="239"/>
      <c r="J289" s="566"/>
      <c r="K289" s="239"/>
      <c r="L289" s="566"/>
      <c r="M289" s="566"/>
      <c r="N289" s="566"/>
      <c r="O289" s="239"/>
      <c r="P289" s="566"/>
      <c r="Q289" s="239"/>
      <c r="R289" s="566"/>
      <c r="S289" s="567"/>
    </row>
    <row r="290" spans="2:19" x14ac:dyDescent="0.25">
      <c r="B290" s="565"/>
      <c r="C290" s="239"/>
      <c r="D290" s="566"/>
      <c r="E290" s="239"/>
      <c r="F290" s="566"/>
      <c r="G290" s="566"/>
      <c r="H290" s="566"/>
      <c r="I290" s="239"/>
      <c r="J290" s="566"/>
      <c r="K290" s="239"/>
      <c r="L290" s="566"/>
      <c r="M290" s="566"/>
      <c r="N290" s="566"/>
      <c r="O290" s="239"/>
      <c r="P290" s="566"/>
      <c r="Q290" s="239"/>
      <c r="R290" s="566"/>
      <c r="S290" s="567"/>
    </row>
    <row r="291" spans="2:19" x14ac:dyDescent="0.25">
      <c r="B291" s="565"/>
      <c r="C291" s="239"/>
      <c r="D291" s="566"/>
      <c r="E291" s="239"/>
      <c r="F291" s="566"/>
      <c r="G291" s="566"/>
      <c r="H291" s="566"/>
      <c r="I291" s="239"/>
      <c r="J291" s="566"/>
      <c r="K291" s="239"/>
      <c r="L291" s="566"/>
      <c r="M291" s="566"/>
      <c r="N291" s="566"/>
      <c r="O291" s="239"/>
      <c r="P291" s="566"/>
      <c r="Q291" s="239"/>
      <c r="R291" s="566"/>
      <c r="S291" s="567"/>
    </row>
    <row r="292" spans="2:19" x14ac:dyDescent="0.25">
      <c r="B292" s="565"/>
      <c r="C292" s="239"/>
      <c r="D292" s="566"/>
      <c r="E292" s="239"/>
      <c r="F292" s="566"/>
      <c r="G292" s="566"/>
      <c r="H292" s="566"/>
      <c r="I292" s="239"/>
      <c r="J292" s="566"/>
      <c r="K292" s="239"/>
      <c r="L292" s="566"/>
      <c r="M292" s="566"/>
      <c r="N292" s="566"/>
      <c r="O292" s="239"/>
      <c r="P292" s="566"/>
      <c r="Q292" s="239"/>
      <c r="R292" s="566"/>
      <c r="S292" s="567"/>
    </row>
    <row r="293" spans="2:19" x14ac:dyDescent="0.25">
      <c r="B293" s="565"/>
      <c r="C293" s="239"/>
      <c r="D293" s="566"/>
      <c r="E293" s="239"/>
      <c r="F293" s="566"/>
      <c r="G293" s="566"/>
      <c r="H293" s="566"/>
      <c r="I293" s="239"/>
      <c r="J293" s="566"/>
      <c r="K293" s="239"/>
      <c r="L293" s="566"/>
      <c r="M293" s="566"/>
      <c r="N293" s="566"/>
      <c r="O293" s="239"/>
      <c r="P293" s="566"/>
      <c r="Q293" s="239"/>
      <c r="R293" s="566"/>
      <c r="S293" s="567"/>
    </row>
    <row r="294" spans="2:19" x14ac:dyDescent="0.25">
      <c r="B294" s="565"/>
      <c r="C294" s="239"/>
      <c r="D294" s="566"/>
      <c r="E294" s="239"/>
      <c r="F294" s="566"/>
      <c r="G294" s="566"/>
      <c r="H294" s="566"/>
      <c r="I294" s="239"/>
      <c r="J294" s="566"/>
      <c r="K294" s="239"/>
      <c r="L294" s="566"/>
      <c r="M294" s="566"/>
      <c r="N294" s="566"/>
      <c r="O294" s="239"/>
      <c r="P294" s="566"/>
      <c r="Q294" s="239"/>
      <c r="R294" s="566"/>
      <c r="S294" s="567"/>
    </row>
    <row r="295" spans="2:19" x14ac:dyDescent="0.25">
      <c r="B295" s="565"/>
      <c r="C295" s="239"/>
      <c r="D295" s="566"/>
      <c r="E295" s="239"/>
      <c r="F295" s="566"/>
      <c r="G295" s="566"/>
      <c r="H295" s="566"/>
      <c r="I295" s="239"/>
      <c r="J295" s="566"/>
      <c r="K295" s="239"/>
      <c r="L295" s="566"/>
      <c r="M295" s="566"/>
      <c r="N295" s="566"/>
      <c r="O295" s="239"/>
      <c r="P295" s="566"/>
      <c r="Q295" s="239"/>
      <c r="R295" s="566"/>
      <c r="S295" s="567"/>
    </row>
    <row r="296" spans="2:19" x14ac:dyDescent="0.25">
      <c r="B296" s="565"/>
      <c r="C296" s="239"/>
      <c r="D296" s="566"/>
      <c r="E296" s="239"/>
      <c r="F296" s="566"/>
      <c r="G296" s="566"/>
      <c r="H296" s="566"/>
      <c r="I296" s="239"/>
      <c r="J296" s="566"/>
      <c r="K296" s="239"/>
      <c r="L296" s="566"/>
      <c r="M296" s="566"/>
      <c r="N296" s="566"/>
      <c r="O296" s="239"/>
      <c r="P296" s="566"/>
      <c r="Q296" s="239"/>
      <c r="R296" s="566"/>
      <c r="S296" s="567"/>
    </row>
    <row r="297" spans="2:19" x14ac:dyDescent="0.25">
      <c r="B297" s="565"/>
      <c r="C297" s="239"/>
      <c r="D297" s="566"/>
      <c r="E297" s="239"/>
      <c r="F297" s="566"/>
      <c r="G297" s="566"/>
      <c r="H297" s="566"/>
      <c r="I297" s="239"/>
      <c r="J297" s="566"/>
      <c r="K297" s="239"/>
      <c r="L297" s="566"/>
      <c r="M297" s="566"/>
      <c r="N297" s="566"/>
      <c r="O297" s="239"/>
      <c r="P297" s="566"/>
      <c r="Q297" s="239"/>
      <c r="R297" s="566"/>
      <c r="S297" s="567"/>
    </row>
    <row r="298" spans="2:19" x14ac:dyDescent="0.25">
      <c r="B298" s="565"/>
      <c r="C298" s="239"/>
      <c r="D298" s="566"/>
      <c r="E298" s="239"/>
      <c r="F298" s="566"/>
      <c r="G298" s="566"/>
      <c r="H298" s="566"/>
      <c r="I298" s="239"/>
      <c r="J298" s="566"/>
      <c r="K298" s="239"/>
      <c r="L298" s="566"/>
      <c r="M298" s="566"/>
      <c r="N298" s="566"/>
      <c r="O298" s="239"/>
      <c r="P298" s="566"/>
      <c r="Q298" s="239"/>
      <c r="R298" s="566"/>
      <c r="S298" s="567"/>
    </row>
    <row r="299" spans="2:19" x14ac:dyDescent="0.25">
      <c r="B299" s="565"/>
      <c r="C299" s="239"/>
      <c r="D299" s="566"/>
      <c r="E299" s="239"/>
      <c r="F299" s="566"/>
      <c r="G299" s="566"/>
      <c r="H299" s="566"/>
      <c r="I299" s="239"/>
      <c r="J299" s="566"/>
      <c r="K299" s="239"/>
      <c r="L299" s="566"/>
      <c r="M299" s="566"/>
      <c r="N299" s="566"/>
      <c r="O299" s="239"/>
      <c r="P299" s="566"/>
      <c r="Q299" s="239"/>
      <c r="R299" s="566"/>
      <c r="S299" s="567"/>
    </row>
    <row r="300" spans="2:19" x14ac:dyDescent="0.25">
      <c r="B300" s="565"/>
      <c r="C300" s="239"/>
      <c r="D300" s="566"/>
      <c r="E300" s="239"/>
      <c r="F300" s="566"/>
      <c r="G300" s="566"/>
      <c r="H300" s="566"/>
      <c r="I300" s="239"/>
      <c r="J300" s="566"/>
      <c r="K300" s="239"/>
      <c r="L300" s="566"/>
      <c r="M300" s="566"/>
      <c r="N300" s="566"/>
      <c r="O300" s="239"/>
      <c r="P300" s="566"/>
      <c r="Q300" s="239"/>
      <c r="R300" s="566"/>
      <c r="S300" s="567"/>
    </row>
    <row r="301" spans="2:19" x14ac:dyDescent="0.25">
      <c r="B301" s="565"/>
      <c r="C301" s="239"/>
      <c r="D301" s="566"/>
      <c r="E301" s="239"/>
      <c r="F301" s="566"/>
      <c r="G301" s="566"/>
      <c r="H301" s="566"/>
      <c r="I301" s="239"/>
      <c r="J301" s="566"/>
      <c r="K301" s="239"/>
      <c r="L301" s="566"/>
      <c r="M301" s="566"/>
      <c r="N301" s="566"/>
      <c r="O301" s="239"/>
      <c r="P301" s="566"/>
      <c r="Q301" s="239"/>
      <c r="R301" s="566"/>
      <c r="S301" s="567"/>
    </row>
    <row r="302" spans="2:19" x14ac:dyDescent="0.25">
      <c r="B302" s="565"/>
      <c r="C302" s="239"/>
      <c r="D302" s="566"/>
      <c r="E302" s="239"/>
      <c r="F302" s="566"/>
      <c r="G302" s="566"/>
      <c r="H302" s="566"/>
      <c r="I302" s="239"/>
      <c r="J302" s="566"/>
      <c r="K302" s="239"/>
      <c r="L302" s="566"/>
      <c r="M302" s="566"/>
      <c r="N302" s="566"/>
      <c r="O302" s="239"/>
      <c r="P302" s="566"/>
      <c r="Q302" s="239"/>
      <c r="R302" s="566"/>
      <c r="S302" s="567"/>
    </row>
    <row r="303" spans="2:19" x14ac:dyDescent="0.25">
      <c r="B303" s="565"/>
      <c r="C303" s="239"/>
      <c r="D303" s="566"/>
      <c r="E303" s="239"/>
      <c r="F303" s="566"/>
      <c r="G303" s="566"/>
      <c r="H303" s="566"/>
      <c r="I303" s="239"/>
      <c r="J303" s="566"/>
      <c r="K303" s="239"/>
      <c r="L303" s="566"/>
      <c r="M303" s="566"/>
      <c r="N303" s="566"/>
      <c r="O303" s="239"/>
      <c r="P303" s="566"/>
      <c r="Q303" s="239"/>
      <c r="R303" s="566"/>
      <c r="S303" s="567"/>
    </row>
    <row r="304" spans="2:19" x14ac:dyDescent="0.25">
      <c r="B304" s="565"/>
      <c r="C304" s="239"/>
      <c r="D304" s="566"/>
      <c r="E304" s="239"/>
      <c r="F304" s="566"/>
      <c r="G304" s="566"/>
      <c r="H304" s="566"/>
      <c r="I304" s="239"/>
      <c r="J304" s="566"/>
      <c r="K304" s="239"/>
      <c r="L304" s="566"/>
      <c r="M304" s="566"/>
      <c r="N304" s="566"/>
      <c r="O304" s="239"/>
      <c r="P304" s="566"/>
      <c r="Q304" s="239"/>
      <c r="R304" s="566"/>
      <c r="S304" s="567"/>
    </row>
    <row r="305" spans="2:19" x14ac:dyDescent="0.25">
      <c r="B305" s="565"/>
      <c r="C305" s="239"/>
      <c r="D305" s="566"/>
      <c r="E305" s="239"/>
      <c r="F305" s="566"/>
      <c r="G305" s="566"/>
      <c r="H305" s="566"/>
      <c r="I305" s="239"/>
      <c r="J305" s="566"/>
      <c r="K305" s="239"/>
      <c r="L305" s="566"/>
      <c r="M305" s="566"/>
      <c r="N305" s="566"/>
      <c r="O305" s="239"/>
      <c r="P305" s="566"/>
      <c r="Q305" s="239"/>
      <c r="R305" s="566"/>
      <c r="S305" s="567"/>
    </row>
    <row r="306" spans="2:19" x14ac:dyDescent="0.25">
      <c r="B306" s="565"/>
      <c r="C306" s="239"/>
      <c r="D306" s="566"/>
      <c r="E306" s="239"/>
      <c r="F306" s="566"/>
      <c r="G306" s="566"/>
      <c r="H306" s="566"/>
      <c r="I306" s="239"/>
      <c r="J306" s="566"/>
      <c r="K306" s="239"/>
      <c r="L306" s="566"/>
      <c r="M306" s="566"/>
      <c r="N306" s="566"/>
      <c r="O306" s="239"/>
      <c r="P306" s="566"/>
      <c r="Q306" s="239"/>
      <c r="R306" s="566"/>
      <c r="S306" s="567"/>
    </row>
    <row r="307" spans="2:19" x14ac:dyDescent="0.25">
      <c r="B307" s="565"/>
      <c r="C307" s="239"/>
      <c r="D307" s="566"/>
      <c r="E307" s="239"/>
      <c r="F307" s="566"/>
      <c r="G307" s="566"/>
      <c r="H307" s="566"/>
      <c r="I307" s="239"/>
      <c r="J307" s="566"/>
      <c r="K307" s="239"/>
      <c r="L307" s="566"/>
      <c r="M307" s="566"/>
      <c r="N307" s="566"/>
      <c r="O307" s="239"/>
      <c r="P307" s="566"/>
      <c r="Q307" s="239"/>
      <c r="R307" s="566"/>
      <c r="S307" s="567"/>
    </row>
    <row r="308" spans="2:19" x14ac:dyDescent="0.25">
      <c r="B308" s="565"/>
      <c r="C308" s="239"/>
      <c r="D308" s="566"/>
      <c r="E308" s="239"/>
      <c r="F308" s="566"/>
      <c r="G308" s="566"/>
      <c r="H308" s="566"/>
      <c r="I308" s="239"/>
      <c r="J308" s="566"/>
      <c r="K308" s="239"/>
      <c r="L308" s="566"/>
      <c r="M308" s="566"/>
      <c r="N308" s="566"/>
      <c r="O308" s="239"/>
      <c r="P308" s="566"/>
      <c r="Q308" s="239"/>
      <c r="R308" s="566"/>
      <c r="S308" s="567"/>
    </row>
    <row r="309" spans="2:19" x14ac:dyDescent="0.25">
      <c r="B309" s="565"/>
      <c r="C309" s="239"/>
      <c r="D309" s="566"/>
      <c r="E309" s="239"/>
      <c r="F309" s="566"/>
      <c r="G309" s="566"/>
      <c r="H309" s="566"/>
      <c r="I309" s="239"/>
      <c r="J309" s="566"/>
      <c r="K309" s="239"/>
      <c r="L309" s="566"/>
      <c r="M309" s="566"/>
      <c r="N309" s="566"/>
      <c r="O309" s="239"/>
      <c r="P309" s="566"/>
      <c r="Q309" s="239"/>
      <c r="R309" s="566"/>
      <c r="S309" s="567"/>
    </row>
    <row r="310" spans="2:19" x14ac:dyDescent="0.25">
      <c r="B310" s="565"/>
      <c r="C310" s="239"/>
      <c r="D310" s="566"/>
      <c r="E310" s="239"/>
      <c r="F310" s="566"/>
      <c r="G310" s="566"/>
      <c r="H310" s="566"/>
      <c r="I310" s="239"/>
      <c r="J310" s="566"/>
      <c r="K310" s="239"/>
      <c r="L310" s="566"/>
      <c r="M310" s="566"/>
      <c r="N310" s="566"/>
      <c r="O310" s="239"/>
      <c r="P310" s="566"/>
      <c r="Q310" s="239"/>
      <c r="R310" s="566"/>
      <c r="S310" s="567"/>
    </row>
    <row r="311" spans="2:19" x14ac:dyDescent="0.25">
      <c r="B311" s="565"/>
      <c r="C311" s="239"/>
      <c r="D311" s="566"/>
      <c r="E311" s="239"/>
      <c r="F311" s="566"/>
      <c r="G311" s="566"/>
      <c r="H311" s="566"/>
      <c r="I311" s="239"/>
      <c r="J311" s="566"/>
      <c r="K311" s="239"/>
      <c r="L311" s="566"/>
      <c r="M311" s="566"/>
      <c r="N311" s="566"/>
      <c r="O311" s="239"/>
      <c r="P311" s="566"/>
      <c r="Q311" s="239"/>
      <c r="R311" s="566"/>
      <c r="S311" s="567"/>
    </row>
    <row r="312" spans="2:19" x14ac:dyDescent="0.25">
      <c r="B312" s="565"/>
      <c r="C312" s="239"/>
      <c r="D312" s="566"/>
      <c r="E312" s="239"/>
      <c r="F312" s="566"/>
      <c r="G312" s="566"/>
      <c r="H312" s="566"/>
      <c r="I312" s="239"/>
      <c r="J312" s="566"/>
      <c r="K312" s="239"/>
      <c r="L312" s="566"/>
      <c r="M312" s="566"/>
      <c r="N312" s="566"/>
      <c r="O312" s="239"/>
      <c r="P312" s="566"/>
      <c r="Q312" s="239"/>
      <c r="R312" s="566"/>
      <c r="S312" s="567"/>
    </row>
    <row r="313" spans="2:19" x14ac:dyDescent="0.25">
      <c r="B313" s="565"/>
      <c r="C313" s="239"/>
      <c r="D313" s="566"/>
      <c r="E313" s="239"/>
      <c r="F313" s="566"/>
      <c r="G313" s="566"/>
      <c r="H313" s="566"/>
      <c r="I313" s="239"/>
      <c r="J313" s="566"/>
      <c r="K313" s="239"/>
      <c r="L313" s="566"/>
      <c r="M313" s="566"/>
      <c r="N313" s="566"/>
      <c r="O313" s="239"/>
      <c r="P313" s="566"/>
      <c r="Q313" s="239"/>
      <c r="R313" s="566"/>
      <c r="S313" s="567"/>
    </row>
    <row r="314" spans="2:19" x14ac:dyDescent="0.25">
      <c r="B314" s="565"/>
      <c r="C314" s="239"/>
      <c r="D314" s="566"/>
      <c r="E314" s="239"/>
      <c r="F314" s="566"/>
      <c r="G314" s="566"/>
      <c r="H314" s="566"/>
      <c r="I314" s="239"/>
      <c r="J314" s="566"/>
      <c r="K314" s="239"/>
      <c r="L314" s="566"/>
      <c r="M314" s="566"/>
      <c r="N314" s="566"/>
      <c r="O314" s="239"/>
      <c r="P314" s="566"/>
      <c r="Q314" s="239"/>
      <c r="R314" s="566"/>
      <c r="S314" s="567"/>
    </row>
    <row r="315" spans="2:19" x14ac:dyDescent="0.25">
      <c r="B315" s="565"/>
      <c r="C315" s="239"/>
      <c r="D315" s="566"/>
      <c r="E315" s="239"/>
      <c r="F315" s="566"/>
      <c r="G315" s="566"/>
      <c r="H315" s="566"/>
      <c r="I315" s="239"/>
      <c r="J315" s="566"/>
      <c r="K315" s="239"/>
      <c r="L315" s="566"/>
      <c r="M315" s="566"/>
      <c r="N315" s="566"/>
      <c r="O315" s="239"/>
      <c r="P315" s="566"/>
      <c r="Q315" s="239"/>
      <c r="R315" s="566"/>
      <c r="S315" s="567"/>
    </row>
    <row r="316" spans="2:19" x14ac:dyDescent="0.25">
      <c r="B316" s="565"/>
      <c r="C316" s="239"/>
      <c r="D316" s="566"/>
      <c r="E316" s="239"/>
      <c r="F316" s="566"/>
      <c r="G316" s="566"/>
      <c r="H316" s="566"/>
      <c r="I316" s="239"/>
      <c r="J316" s="566"/>
      <c r="K316" s="239"/>
      <c r="L316" s="566"/>
      <c r="M316" s="566"/>
      <c r="N316" s="566"/>
      <c r="O316" s="239"/>
      <c r="P316" s="566"/>
      <c r="Q316" s="239"/>
      <c r="R316" s="566"/>
      <c r="S316" s="567"/>
    </row>
    <row r="317" spans="2:19" x14ac:dyDescent="0.25">
      <c r="B317" s="565"/>
      <c r="C317" s="239"/>
      <c r="D317" s="566"/>
      <c r="E317" s="239"/>
      <c r="F317" s="566"/>
      <c r="G317" s="566"/>
      <c r="H317" s="566"/>
      <c r="I317" s="239"/>
      <c r="J317" s="566"/>
      <c r="K317" s="239"/>
      <c r="L317" s="566"/>
      <c r="M317" s="566"/>
      <c r="N317" s="566"/>
      <c r="O317" s="239"/>
      <c r="P317" s="566"/>
      <c r="Q317" s="239"/>
      <c r="R317" s="566"/>
      <c r="S317" s="567"/>
    </row>
    <row r="318" spans="2:19" x14ac:dyDescent="0.25">
      <c r="B318" s="565"/>
      <c r="C318" s="239"/>
      <c r="D318" s="566"/>
      <c r="E318" s="239"/>
      <c r="F318" s="566"/>
      <c r="G318" s="566"/>
      <c r="H318" s="566"/>
      <c r="I318" s="239"/>
      <c r="J318" s="566"/>
      <c r="K318" s="239"/>
      <c r="L318" s="566"/>
      <c r="M318" s="566"/>
      <c r="N318" s="566"/>
      <c r="O318" s="239"/>
      <c r="P318" s="566"/>
      <c r="Q318" s="239"/>
      <c r="R318" s="566"/>
      <c r="S318" s="567"/>
    </row>
    <row r="319" spans="2:19" x14ac:dyDescent="0.25">
      <c r="B319" s="565"/>
      <c r="C319" s="353"/>
      <c r="D319" s="566"/>
      <c r="E319" s="353"/>
      <c r="F319" s="566"/>
      <c r="G319" s="566"/>
      <c r="H319" s="566"/>
      <c r="I319" s="353"/>
      <c r="J319" s="566"/>
      <c r="K319" s="353"/>
      <c r="L319" s="566"/>
      <c r="M319" s="566"/>
      <c r="N319" s="566"/>
      <c r="O319" s="353"/>
      <c r="P319" s="566"/>
      <c r="Q319" s="353"/>
      <c r="R319" s="566"/>
      <c r="S319" s="567"/>
    </row>
    <row r="320" spans="2:19" x14ac:dyDescent="0.25">
      <c r="B320" s="565"/>
      <c r="C320" s="353"/>
      <c r="D320" s="566"/>
      <c r="E320" s="353"/>
      <c r="F320" s="566"/>
      <c r="G320" s="566"/>
      <c r="H320" s="566"/>
      <c r="I320" s="353"/>
      <c r="J320" s="566"/>
      <c r="K320" s="353"/>
      <c r="L320" s="566"/>
      <c r="M320" s="566"/>
      <c r="N320" s="566"/>
      <c r="O320" s="353"/>
      <c r="P320" s="566"/>
      <c r="Q320" s="353"/>
      <c r="R320" s="566"/>
      <c r="S320" s="567"/>
    </row>
    <row r="321" spans="2:19" x14ac:dyDescent="0.25">
      <c r="B321" s="565"/>
      <c r="C321" s="353"/>
      <c r="D321" s="566"/>
      <c r="E321" s="353"/>
      <c r="F321" s="566"/>
      <c r="G321" s="566"/>
      <c r="H321" s="566"/>
      <c r="I321" s="353"/>
      <c r="J321" s="566"/>
      <c r="K321" s="353"/>
      <c r="L321" s="566"/>
      <c r="M321" s="566"/>
      <c r="N321" s="566"/>
      <c r="O321" s="353"/>
      <c r="P321" s="566"/>
      <c r="Q321" s="353"/>
      <c r="R321" s="566"/>
      <c r="S321" s="567"/>
    </row>
    <row r="322" spans="2:19" x14ac:dyDescent="0.25">
      <c r="B322" s="565"/>
      <c r="C322" s="353"/>
      <c r="D322" s="566"/>
      <c r="E322" s="353"/>
      <c r="F322" s="566"/>
      <c r="G322" s="566"/>
      <c r="H322" s="566"/>
      <c r="I322" s="353"/>
      <c r="J322" s="566"/>
      <c r="K322" s="353"/>
      <c r="L322" s="566"/>
      <c r="M322" s="566"/>
      <c r="N322" s="566"/>
      <c r="O322" s="353"/>
      <c r="P322" s="566"/>
      <c r="Q322" s="353"/>
      <c r="R322" s="566"/>
      <c r="S322" s="567"/>
    </row>
    <row r="323" spans="2:19" x14ac:dyDescent="0.25">
      <c r="B323" s="565"/>
      <c r="C323" s="568"/>
      <c r="D323" s="566"/>
      <c r="E323" s="568"/>
      <c r="F323" s="566"/>
      <c r="G323" s="566"/>
      <c r="H323" s="566"/>
      <c r="I323" s="568"/>
      <c r="J323" s="566"/>
      <c r="K323" s="568"/>
      <c r="L323" s="566"/>
      <c r="M323" s="566"/>
      <c r="N323" s="566"/>
      <c r="O323" s="568"/>
      <c r="P323" s="566"/>
      <c r="Q323" s="568"/>
      <c r="R323" s="566"/>
      <c r="S323" s="567"/>
    </row>
    <row r="324" spans="2:19" ht="15.75" x14ac:dyDescent="0.25">
      <c r="B324" s="565"/>
      <c r="C324" s="569"/>
      <c r="D324" s="566"/>
      <c r="E324" s="569"/>
      <c r="F324" s="566"/>
      <c r="G324" s="566"/>
      <c r="H324" s="566"/>
      <c r="I324" s="569"/>
      <c r="J324" s="566"/>
      <c r="K324" s="569"/>
      <c r="L324" s="566"/>
      <c r="M324" s="566"/>
      <c r="N324" s="566"/>
      <c r="O324" s="569"/>
      <c r="P324" s="566"/>
      <c r="Q324" s="569"/>
      <c r="R324" s="566"/>
      <c r="S324" s="567"/>
    </row>
    <row r="325" spans="2:19" ht="15.75" x14ac:dyDescent="0.25">
      <c r="B325" s="565"/>
      <c r="C325" s="570"/>
      <c r="D325" s="566"/>
      <c r="E325" s="570"/>
      <c r="F325" s="566"/>
      <c r="G325" s="566"/>
      <c r="H325" s="566"/>
      <c r="I325" s="570"/>
      <c r="J325" s="566"/>
      <c r="K325" s="570"/>
      <c r="L325" s="566"/>
      <c r="M325" s="566"/>
      <c r="N325" s="566"/>
      <c r="O325" s="570"/>
      <c r="P325" s="566"/>
      <c r="Q325" s="570"/>
      <c r="R325" s="566"/>
      <c r="S325" s="567"/>
    </row>
    <row r="326" spans="2:19" x14ac:dyDescent="0.25">
      <c r="B326" s="565"/>
      <c r="C326" s="525"/>
      <c r="D326" s="566"/>
      <c r="E326" s="525"/>
      <c r="F326" s="566"/>
      <c r="G326" s="566"/>
      <c r="H326" s="566"/>
      <c r="I326" s="525"/>
      <c r="J326" s="566"/>
      <c r="K326" s="525"/>
      <c r="L326" s="566"/>
      <c r="M326" s="566"/>
      <c r="N326" s="566"/>
      <c r="O326" s="525"/>
      <c r="P326" s="566"/>
      <c r="Q326" s="525"/>
      <c r="R326" s="566"/>
      <c r="S326" s="567"/>
    </row>
    <row r="327" spans="2:19" x14ac:dyDescent="0.25">
      <c r="B327" s="565"/>
      <c r="C327" s="239"/>
      <c r="D327" s="566"/>
      <c r="E327" s="239"/>
      <c r="F327" s="566"/>
      <c r="G327" s="566"/>
      <c r="H327" s="566"/>
      <c r="I327" s="239"/>
      <c r="J327" s="566"/>
      <c r="K327" s="239"/>
      <c r="L327" s="566"/>
      <c r="M327" s="566"/>
      <c r="N327" s="566"/>
      <c r="O327" s="239"/>
      <c r="P327" s="566"/>
      <c r="Q327" s="239"/>
      <c r="R327" s="566"/>
      <c r="S327" s="567"/>
    </row>
    <row r="328" spans="2:19" x14ac:dyDescent="0.25">
      <c r="B328" s="565"/>
      <c r="C328" s="239"/>
      <c r="D328" s="566"/>
      <c r="E328" s="239"/>
      <c r="F328" s="566"/>
      <c r="G328" s="566"/>
      <c r="H328" s="566"/>
      <c r="I328" s="239"/>
      <c r="J328" s="566"/>
      <c r="K328" s="239"/>
      <c r="L328" s="566"/>
      <c r="M328" s="566"/>
      <c r="N328" s="566"/>
      <c r="O328" s="239"/>
      <c r="P328" s="566"/>
      <c r="Q328" s="239"/>
      <c r="R328" s="566"/>
      <c r="S328" s="567"/>
    </row>
    <row r="329" spans="2:19" x14ac:dyDescent="0.25">
      <c r="B329" s="565"/>
      <c r="C329" s="239"/>
      <c r="D329" s="566"/>
      <c r="E329" s="239"/>
      <c r="F329" s="566"/>
      <c r="G329" s="566"/>
      <c r="H329" s="566"/>
      <c r="I329" s="239"/>
      <c r="J329" s="566"/>
      <c r="K329" s="239"/>
      <c r="L329" s="566"/>
      <c r="M329" s="566"/>
      <c r="N329" s="566"/>
      <c r="O329" s="239"/>
      <c r="P329" s="566"/>
      <c r="Q329" s="239"/>
      <c r="R329" s="566"/>
      <c r="S329" s="567"/>
    </row>
    <row r="330" spans="2:19" x14ac:dyDescent="0.25">
      <c r="B330" s="565"/>
      <c r="C330" s="239"/>
      <c r="D330" s="566"/>
      <c r="E330" s="239"/>
      <c r="F330" s="566"/>
      <c r="G330" s="566"/>
      <c r="H330" s="566"/>
      <c r="I330" s="239"/>
      <c r="J330" s="566"/>
      <c r="K330" s="239"/>
      <c r="L330" s="566"/>
      <c r="M330" s="566"/>
      <c r="N330" s="566"/>
      <c r="O330" s="239"/>
      <c r="P330" s="566"/>
      <c r="Q330" s="239"/>
      <c r="R330" s="566"/>
      <c r="S330" s="567"/>
    </row>
    <row r="331" spans="2:19" x14ac:dyDescent="0.25">
      <c r="B331" s="565"/>
      <c r="C331" s="239"/>
      <c r="D331" s="566"/>
      <c r="E331" s="239"/>
      <c r="F331" s="566"/>
      <c r="G331" s="566"/>
      <c r="H331" s="566"/>
      <c r="I331" s="239"/>
      <c r="J331" s="566"/>
      <c r="K331" s="239"/>
      <c r="L331" s="566"/>
      <c r="M331" s="566"/>
      <c r="N331" s="566"/>
      <c r="O331" s="239"/>
      <c r="P331" s="566"/>
      <c r="Q331" s="239"/>
      <c r="R331" s="566"/>
      <c r="S331" s="567"/>
    </row>
    <row r="332" spans="2:19" x14ac:dyDescent="0.25">
      <c r="B332" s="565"/>
      <c r="C332" s="239"/>
      <c r="D332" s="566"/>
      <c r="E332" s="239"/>
      <c r="F332" s="566"/>
      <c r="G332" s="566"/>
      <c r="H332" s="566"/>
      <c r="I332" s="239"/>
      <c r="J332" s="566"/>
      <c r="K332" s="239"/>
      <c r="L332" s="566"/>
      <c r="M332" s="566"/>
      <c r="N332" s="566"/>
      <c r="O332" s="239"/>
      <c r="P332" s="566"/>
      <c r="Q332" s="239"/>
      <c r="R332" s="566"/>
      <c r="S332" s="567"/>
    </row>
    <row r="333" spans="2:19" x14ac:dyDescent="0.25">
      <c r="B333" s="565"/>
      <c r="C333" s="239"/>
      <c r="D333" s="566"/>
      <c r="E333" s="239"/>
      <c r="F333" s="566"/>
      <c r="G333" s="566"/>
      <c r="H333" s="566"/>
      <c r="I333" s="239"/>
      <c r="J333" s="566"/>
      <c r="K333" s="239"/>
      <c r="L333" s="566"/>
      <c r="M333" s="566"/>
      <c r="N333" s="566"/>
      <c r="O333" s="239"/>
      <c r="P333" s="566"/>
      <c r="Q333" s="239"/>
      <c r="R333" s="566"/>
      <c r="S333" s="567"/>
    </row>
    <row r="334" spans="2:19" x14ac:dyDescent="0.25">
      <c r="B334" s="565"/>
      <c r="C334" s="239"/>
      <c r="D334" s="566"/>
      <c r="E334" s="239"/>
      <c r="F334" s="566"/>
      <c r="G334" s="566"/>
      <c r="H334" s="566"/>
      <c r="I334" s="239"/>
      <c r="J334" s="566"/>
      <c r="K334" s="239"/>
      <c r="L334" s="566"/>
      <c r="M334" s="566"/>
      <c r="N334" s="566"/>
      <c r="O334" s="239"/>
      <c r="P334" s="566"/>
      <c r="Q334" s="239"/>
      <c r="R334" s="566"/>
      <c r="S334" s="567"/>
    </row>
    <row r="335" spans="2:19" x14ac:dyDescent="0.25">
      <c r="B335" s="565"/>
      <c r="C335" s="239"/>
      <c r="D335" s="566"/>
      <c r="E335" s="239"/>
      <c r="F335" s="566"/>
      <c r="G335" s="566"/>
      <c r="H335" s="566"/>
      <c r="I335" s="239"/>
      <c r="J335" s="566"/>
      <c r="K335" s="239"/>
      <c r="L335" s="566"/>
      <c r="M335" s="566"/>
      <c r="N335" s="566"/>
      <c r="O335" s="239"/>
      <c r="P335" s="566"/>
      <c r="Q335" s="239"/>
      <c r="R335" s="566"/>
      <c r="S335" s="567"/>
    </row>
    <row r="336" spans="2:19" x14ac:dyDescent="0.25">
      <c r="B336" s="565"/>
      <c r="C336" s="239"/>
      <c r="D336" s="566"/>
      <c r="E336" s="239"/>
      <c r="F336" s="566"/>
      <c r="G336" s="566"/>
      <c r="H336" s="566"/>
      <c r="I336" s="239"/>
      <c r="J336" s="566"/>
      <c r="K336" s="239"/>
      <c r="L336" s="566"/>
      <c r="M336" s="566"/>
      <c r="N336" s="566"/>
      <c r="O336" s="239"/>
      <c r="P336" s="566"/>
      <c r="Q336" s="239"/>
      <c r="R336" s="566"/>
      <c r="S336" s="567"/>
    </row>
    <row r="337" spans="2:19" x14ac:dyDescent="0.25">
      <c r="B337" s="565"/>
      <c r="C337" s="239"/>
      <c r="D337" s="566"/>
      <c r="E337" s="239"/>
      <c r="F337" s="566"/>
      <c r="G337" s="566"/>
      <c r="H337" s="566"/>
      <c r="I337" s="239"/>
      <c r="J337" s="566"/>
      <c r="K337" s="239"/>
      <c r="L337" s="566"/>
      <c r="M337" s="566"/>
      <c r="N337" s="566"/>
      <c r="O337" s="239"/>
      <c r="P337" s="566"/>
      <c r="Q337" s="239"/>
      <c r="R337" s="566"/>
      <c r="S337" s="567"/>
    </row>
    <row r="338" spans="2:19" x14ac:dyDescent="0.25">
      <c r="B338" s="565"/>
      <c r="C338" s="239"/>
      <c r="D338" s="566"/>
      <c r="E338" s="239"/>
      <c r="F338" s="566"/>
      <c r="G338" s="566"/>
      <c r="H338" s="566"/>
      <c r="I338" s="239"/>
      <c r="J338" s="566"/>
      <c r="K338" s="239"/>
      <c r="L338" s="566"/>
      <c r="M338" s="566"/>
      <c r="N338" s="566"/>
      <c r="O338" s="239"/>
      <c r="P338" s="566"/>
      <c r="Q338" s="239"/>
      <c r="R338" s="566"/>
      <c r="S338" s="567"/>
    </row>
    <row r="339" spans="2:19" x14ac:dyDescent="0.25">
      <c r="B339" s="565"/>
      <c r="C339" s="239"/>
      <c r="D339" s="566"/>
      <c r="E339" s="239"/>
      <c r="F339" s="566"/>
      <c r="G339" s="566"/>
      <c r="H339" s="566"/>
      <c r="I339" s="239"/>
      <c r="J339" s="566"/>
      <c r="K339" s="239"/>
      <c r="L339" s="566"/>
      <c r="M339" s="566"/>
      <c r="N339" s="566"/>
      <c r="O339" s="239"/>
      <c r="P339" s="566"/>
      <c r="Q339" s="239"/>
      <c r="R339" s="566"/>
      <c r="S339" s="567"/>
    </row>
    <row r="340" spans="2:19" x14ac:dyDescent="0.25">
      <c r="B340" s="565"/>
      <c r="C340" s="239"/>
      <c r="D340" s="566"/>
      <c r="E340" s="239"/>
      <c r="F340" s="566"/>
      <c r="G340" s="566"/>
      <c r="H340" s="566"/>
      <c r="I340" s="239"/>
      <c r="J340" s="566"/>
      <c r="K340" s="239"/>
      <c r="L340" s="566"/>
      <c r="M340" s="566"/>
      <c r="N340" s="566"/>
      <c r="O340" s="239"/>
      <c r="P340" s="566"/>
      <c r="Q340" s="239"/>
      <c r="R340" s="566"/>
      <c r="S340" s="567"/>
    </row>
    <row r="341" spans="2:19" x14ac:dyDescent="0.25">
      <c r="B341" s="565"/>
      <c r="C341" s="239"/>
      <c r="D341" s="566"/>
      <c r="E341" s="239"/>
      <c r="F341" s="566"/>
      <c r="G341" s="566"/>
      <c r="H341" s="566"/>
      <c r="I341" s="239"/>
      <c r="J341" s="566"/>
      <c r="K341" s="239"/>
      <c r="L341" s="566"/>
      <c r="M341" s="566"/>
      <c r="N341" s="566"/>
      <c r="O341" s="239"/>
      <c r="P341" s="566"/>
      <c r="Q341" s="239"/>
      <c r="R341" s="566"/>
      <c r="S341" s="567"/>
    </row>
    <row r="342" spans="2:19" x14ac:dyDescent="0.25">
      <c r="B342" s="565"/>
      <c r="C342" s="239"/>
      <c r="D342" s="566"/>
      <c r="E342" s="239"/>
      <c r="F342" s="566"/>
      <c r="G342" s="566"/>
      <c r="H342" s="566"/>
      <c r="I342" s="239"/>
      <c r="J342" s="566"/>
      <c r="K342" s="239"/>
      <c r="L342" s="566"/>
      <c r="M342" s="566"/>
      <c r="N342" s="566"/>
      <c r="O342" s="239"/>
      <c r="P342" s="566"/>
      <c r="Q342" s="239"/>
      <c r="R342" s="566"/>
      <c r="S342" s="567"/>
    </row>
    <row r="343" spans="2:19" x14ac:dyDescent="0.25">
      <c r="B343" s="565"/>
      <c r="C343" s="239"/>
      <c r="D343" s="566"/>
      <c r="E343" s="239"/>
      <c r="F343" s="566"/>
      <c r="G343" s="566"/>
      <c r="H343" s="566"/>
      <c r="I343" s="239"/>
      <c r="J343" s="566"/>
      <c r="K343" s="239"/>
      <c r="L343" s="566"/>
      <c r="M343" s="566"/>
      <c r="N343" s="566"/>
      <c r="O343" s="239"/>
      <c r="P343" s="566"/>
      <c r="Q343" s="239"/>
      <c r="R343" s="566"/>
      <c r="S343" s="567"/>
    </row>
    <row r="344" spans="2:19" x14ac:dyDescent="0.25">
      <c r="B344" s="565"/>
      <c r="C344" s="239"/>
      <c r="D344" s="566"/>
      <c r="E344" s="239"/>
      <c r="F344" s="566"/>
      <c r="G344" s="566"/>
      <c r="H344" s="566"/>
      <c r="I344" s="239"/>
      <c r="J344" s="566"/>
      <c r="K344" s="239"/>
      <c r="L344" s="566"/>
      <c r="M344" s="566"/>
      <c r="N344" s="566"/>
      <c r="O344" s="239"/>
      <c r="P344" s="566"/>
      <c r="Q344" s="239"/>
      <c r="R344" s="566"/>
      <c r="S344" s="567"/>
    </row>
    <row r="345" spans="2:19" x14ac:dyDescent="0.25">
      <c r="B345" s="565"/>
      <c r="C345" s="239"/>
      <c r="D345" s="566"/>
      <c r="E345" s="239"/>
      <c r="F345" s="566"/>
      <c r="G345" s="566"/>
      <c r="H345" s="566"/>
      <c r="I345" s="239"/>
      <c r="J345" s="566"/>
      <c r="K345" s="239"/>
      <c r="L345" s="566"/>
      <c r="M345" s="566"/>
      <c r="N345" s="566"/>
      <c r="O345" s="239"/>
      <c r="P345" s="566"/>
      <c r="Q345" s="239"/>
      <c r="R345" s="566"/>
      <c r="S345" s="567"/>
    </row>
    <row r="346" spans="2:19" x14ac:dyDescent="0.25">
      <c r="B346" s="565"/>
      <c r="C346" s="239"/>
      <c r="D346" s="566"/>
      <c r="E346" s="239"/>
      <c r="F346" s="566"/>
      <c r="G346" s="566"/>
      <c r="H346" s="566"/>
      <c r="I346" s="239"/>
      <c r="J346" s="566"/>
      <c r="K346" s="239"/>
      <c r="L346" s="566"/>
      <c r="M346" s="566"/>
      <c r="N346" s="566"/>
      <c r="O346" s="239"/>
      <c r="P346" s="566"/>
      <c r="Q346" s="239"/>
      <c r="R346" s="566"/>
      <c r="S346" s="567"/>
    </row>
    <row r="347" spans="2:19" x14ac:dyDescent="0.25">
      <c r="B347" s="565"/>
      <c r="C347" s="239"/>
      <c r="D347" s="566"/>
      <c r="E347" s="239"/>
      <c r="F347" s="566"/>
      <c r="G347" s="566"/>
      <c r="H347" s="566"/>
      <c r="I347" s="239"/>
      <c r="J347" s="566"/>
      <c r="K347" s="239"/>
      <c r="L347" s="566"/>
      <c r="M347" s="566"/>
      <c r="N347" s="566"/>
      <c r="O347" s="239"/>
      <c r="P347" s="566"/>
      <c r="Q347" s="239"/>
      <c r="R347" s="566"/>
      <c r="S347" s="567"/>
    </row>
    <row r="348" spans="2:19" x14ac:dyDescent="0.25">
      <c r="B348" s="565"/>
      <c r="C348" s="239"/>
      <c r="D348" s="566"/>
      <c r="E348" s="239"/>
      <c r="F348" s="566"/>
      <c r="G348" s="566"/>
      <c r="H348" s="566"/>
      <c r="I348" s="239"/>
      <c r="J348" s="566"/>
      <c r="K348" s="239"/>
      <c r="L348" s="566"/>
      <c r="M348" s="566"/>
      <c r="N348" s="566"/>
      <c r="O348" s="239"/>
      <c r="P348" s="566"/>
      <c r="Q348" s="239"/>
      <c r="R348" s="566"/>
      <c r="S348" s="567"/>
    </row>
    <row r="349" spans="2:19" x14ac:dyDescent="0.25">
      <c r="B349" s="565"/>
      <c r="C349" s="239"/>
      <c r="D349" s="566"/>
      <c r="E349" s="239"/>
      <c r="F349" s="566"/>
      <c r="G349" s="566"/>
      <c r="H349" s="566"/>
      <c r="I349" s="239"/>
      <c r="J349" s="566"/>
      <c r="K349" s="239"/>
      <c r="L349" s="566"/>
      <c r="M349" s="566"/>
      <c r="N349" s="566"/>
      <c r="O349" s="239"/>
      <c r="P349" s="566"/>
      <c r="Q349" s="239"/>
      <c r="R349" s="566"/>
      <c r="S349" s="567"/>
    </row>
    <row r="350" spans="2:19" x14ac:dyDescent="0.25">
      <c r="B350" s="565"/>
      <c r="C350" s="239"/>
      <c r="D350" s="566"/>
      <c r="E350" s="239"/>
      <c r="F350" s="566"/>
      <c r="G350" s="566"/>
      <c r="H350" s="566"/>
      <c r="I350" s="239"/>
      <c r="J350" s="566"/>
      <c r="K350" s="239"/>
      <c r="L350" s="566"/>
      <c r="M350" s="566"/>
      <c r="N350" s="566"/>
      <c r="O350" s="239"/>
      <c r="P350" s="566"/>
      <c r="Q350" s="239"/>
      <c r="R350" s="566"/>
      <c r="S350" s="567"/>
    </row>
    <row r="351" spans="2:19" x14ac:dyDescent="0.25">
      <c r="B351" s="565"/>
      <c r="C351" s="239"/>
      <c r="D351" s="566"/>
      <c r="E351" s="239"/>
      <c r="F351" s="566"/>
      <c r="G351" s="566"/>
      <c r="H351" s="566"/>
      <c r="I351" s="239"/>
      <c r="J351" s="566"/>
      <c r="K351" s="239"/>
      <c r="L351" s="566"/>
      <c r="M351" s="566"/>
      <c r="N351" s="566"/>
      <c r="O351" s="239"/>
      <c r="P351" s="566"/>
      <c r="Q351" s="239"/>
      <c r="R351" s="566"/>
      <c r="S351" s="567"/>
    </row>
    <row r="352" spans="2:19" x14ac:dyDescent="0.25">
      <c r="B352" s="565"/>
      <c r="C352" s="239"/>
      <c r="D352" s="566"/>
      <c r="E352" s="239"/>
      <c r="F352" s="566"/>
      <c r="G352" s="566"/>
      <c r="H352" s="566"/>
      <c r="I352" s="239"/>
      <c r="J352" s="566"/>
      <c r="K352" s="239"/>
      <c r="L352" s="566"/>
      <c r="M352" s="566"/>
      <c r="N352" s="566"/>
      <c r="O352" s="239"/>
      <c r="P352" s="566"/>
      <c r="Q352" s="239"/>
      <c r="R352" s="566"/>
      <c r="S352" s="567"/>
    </row>
    <row r="353" spans="2:19" x14ac:dyDescent="0.25">
      <c r="B353" s="565"/>
      <c r="C353" s="239"/>
      <c r="D353" s="566"/>
      <c r="E353" s="239"/>
      <c r="F353" s="566"/>
      <c r="G353" s="566"/>
      <c r="H353" s="566"/>
      <c r="I353" s="239"/>
      <c r="J353" s="566"/>
      <c r="K353" s="239"/>
      <c r="L353" s="566"/>
      <c r="M353" s="566"/>
      <c r="N353" s="566"/>
      <c r="O353" s="239"/>
      <c r="P353" s="566"/>
      <c r="Q353" s="239"/>
      <c r="R353" s="566"/>
      <c r="S353" s="567"/>
    </row>
    <row r="354" spans="2:19" x14ac:dyDescent="0.25">
      <c r="B354" s="565"/>
      <c r="C354" s="239"/>
      <c r="D354" s="566"/>
      <c r="E354" s="239"/>
      <c r="F354" s="566"/>
      <c r="G354" s="566"/>
      <c r="H354" s="566"/>
      <c r="I354" s="239"/>
      <c r="J354" s="566"/>
      <c r="K354" s="239"/>
      <c r="L354" s="566"/>
      <c r="M354" s="566"/>
      <c r="N354" s="566"/>
      <c r="O354" s="239"/>
      <c r="P354" s="566"/>
      <c r="Q354" s="239"/>
      <c r="R354" s="566"/>
      <c r="S354" s="567"/>
    </row>
    <row r="355" spans="2:19" x14ac:dyDescent="0.25">
      <c r="B355" s="565"/>
      <c r="C355" s="239"/>
      <c r="D355" s="566"/>
      <c r="E355" s="239"/>
      <c r="F355" s="566"/>
      <c r="G355" s="566"/>
      <c r="H355" s="566"/>
      <c r="I355" s="239"/>
      <c r="J355" s="566"/>
      <c r="K355" s="239"/>
      <c r="L355" s="566"/>
      <c r="M355" s="566"/>
      <c r="N355" s="566"/>
      <c r="O355" s="239"/>
      <c r="P355" s="566"/>
      <c r="Q355" s="239"/>
      <c r="R355" s="566"/>
      <c r="S355" s="567"/>
    </row>
    <row r="356" spans="2:19" x14ac:dyDescent="0.25">
      <c r="B356" s="565"/>
      <c r="C356" s="239"/>
      <c r="D356" s="566"/>
      <c r="E356" s="239"/>
      <c r="F356" s="566"/>
      <c r="G356" s="566"/>
      <c r="H356" s="566"/>
      <c r="I356" s="239"/>
      <c r="J356" s="566"/>
      <c r="K356" s="239"/>
      <c r="L356" s="566"/>
      <c r="M356" s="566"/>
      <c r="N356" s="566"/>
      <c r="O356" s="239"/>
      <c r="P356" s="566"/>
      <c r="Q356" s="239"/>
      <c r="R356" s="566"/>
      <c r="S356" s="567"/>
    </row>
    <row r="357" spans="2:19" x14ac:dyDescent="0.25">
      <c r="B357" s="565"/>
      <c r="C357" s="239"/>
      <c r="D357" s="566"/>
      <c r="E357" s="239"/>
      <c r="F357" s="566"/>
      <c r="G357" s="566"/>
      <c r="H357" s="566"/>
      <c r="I357" s="239"/>
      <c r="J357" s="566"/>
      <c r="K357" s="239"/>
      <c r="L357" s="566"/>
      <c r="M357" s="566"/>
      <c r="N357" s="566"/>
      <c r="O357" s="239"/>
      <c r="P357" s="566"/>
      <c r="Q357" s="239"/>
      <c r="R357" s="566"/>
      <c r="S357" s="567"/>
    </row>
    <row r="358" spans="2:19" x14ac:dyDescent="0.25">
      <c r="B358" s="565"/>
      <c r="C358" s="239"/>
      <c r="D358" s="566"/>
      <c r="E358" s="239"/>
      <c r="F358" s="566"/>
      <c r="G358" s="566"/>
      <c r="H358" s="566"/>
      <c r="I358" s="239"/>
      <c r="J358" s="566"/>
      <c r="K358" s="239"/>
      <c r="L358" s="566"/>
      <c r="M358" s="566"/>
      <c r="N358" s="566"/>
      <c r="O358" s="239"/>
      <c r="P358" s="566"/>
      <c r="Q358" s="239"/>
      <c r="R358" s="566"/>
      <c r="S358" s="567"/>
    </row>
    <row r="359" spans="2:19" x14ac:dyDescent="0.25">
      <c r="B359" s="565"/>
      <c r="C359" s="239"/>
      <c r="D359" s="566"/>
      <c r="E359" s="239"/>
      <c r="F359" s="566"/>
      <c r="G359" s="566"/>
      <c r="H359" s="566"/>
      <c r="I359" s="239"/>
      <c r="J359" s="566"/>
      <c r="K359" s="239"/>
      <c r="L359" s="566"/>
      <c r="M359" s="566"/>
      <c r="N359" s="566"/>
      <c r="O359" s="239"/>
      <c r="P359" s="566"/>
      <c r="Q359" s="239"/>
      <c r="R359" s="566"/>
      <c r="S359" s="567"/>
    </row>
    <row r="360" spans="2:19" x14ac:dyDescent="0.25">
      <c r="B360" s="565"/>
      <c r="C360" s="239"/>
      <c r="D360" s="566"/>
      <c r="E360" s="239"/>
      <c r="F360" s="566"/>
      <c r="G360" s="566"/>
      <c r="H360" s="566"/>
      <c r="I360" s="239"/>
      <c r="J360" s="566"/>
      <c r="K360" s="239"/>
      <c r="L360" s="566"/>
      <c r="M360" s="566"/>
      <c r="N360" s="566"/>
      <c r="O360" s="239"/>
      <c r="P360" s="566"/>
      <c r="Q360" s="239"/>
      <c r="R360" s="566"/>
      <c r="S360" s="567"/>
    </row>
    <row r="361" spans="2:19" x14ac:dyDescent="0.25">
      <c r="B361" s="565"/>
      <c r="C361" s="239"/>
      <c r="D361" s="566"/>
      <c r="E361" s="239"/>
      <c r="F361" s="566"/>
      <c r="G361" s="566"/>
      <c r="H361" s="566"/>
      <c r="I361" s="239"/>
      <c r="J361" s="566"/>
      <c r="K361" s="239"/>
      <c r="L361" s="566"/>
      <c r="M361" s="566"/>
      <c r="N361" s="566"/>
      <c r="O361" s="239"/>
      <c r="P361" s="566"/>
      <c r="Q361" s="239"/>
      <c r="R361" s="566"/>
      <c r="S361" s="567"/>
    </row>
    <row r="362" spans="2:19" x14ac:dyDescent="0.25">
      <c r="B362" s="565"/>
      <c r="C362" s="239"/>
      <c r="D362" s="566"/>
      <c r="E362" s="239"/>
      <c r="F362" s="566"/>
      <c r="G362" s="566"/>
      <c r="H362" s="566"/>
      <c r="I362" s="239"/>
      <c r="J362" s="566"/>
      <c r="K362" s="239"/>
      <c r="L362" s="566"/>
      <c r="M362" s="566"/>
      <c r="N362" s="566"/>
      <c r="O362" s="239"/>
      <c r="P362" s="566"/>
      <c r="Q362" s="239"/>
      <c r="R362" s="566"/>
      <c r="S362" s="567"/>
    </row>
    <row r="363" spans="2:19" x14ac:dyDescent="0.25">
      <c r="B363" s="565"/>
      <c r="C363" s="239"/>
      <c r="D363" s="566"/>
      <c r="E363" s="239"/>
      <c r="F363" s="566"/>
      <c r="G363" s="566"/>
      <c r="H363" s="566"/>
      <c r="I363" s="239"/>
      <c r="J363" s="566"/>
      <c r="K363" s="239"/>
      <c r="L363" s="566"/>
      <c r="M363" s="566"/>
      <c r="N363" s="566"/>
      <c r="O363" s="239"/>
      <c r="P363" s="566"/>
      <c r="Q363" s="239"/>
      <c r="R363" s="566"/>
      <c r="S363" s="567"/>
    </row>
    <row r="364" spans="2:19" x14ac:dyDescent="0.25">
      <c r="B364" s="565"/>
      <c r="C364" s="239"/>
      <c r="D364" s="566"/>
      <c r="E364" s="239"/>
      <c r="F364" s="566"/>
      <c r="G364" s="566"/>
      <c r="H364" s="566"/>
      <c r="I364" s="239"/>
      <c r="J364" s="566"/>
      <c r="K364" s="239"/>
      <c r="L364" s="566"/>
      <c r="M364" s="566"/>
      <c r="N364" s="566"/>
      <c r="O364" s="239"/>
      <c r="P364" s="566"/>
      <c r="Q364" s="239"/>
      <c r="R364" s="566"/>
      <c r="S364" s="567"/>
    </row>
    <row r="365" spans="2:19" x14ac:dyDescent="0.25">
      <c r="B365" s="565"/>
      <c r="C365" s="239"/>
      <c r="D365" s="566"/>
      <c r="E365" s="239"/>
      <c r="F365" s="566"/>
      <c r="G365" s="566"/>
      <c r="H365" s="566"/>
      <c r="I365" s="239"/>
      <c r="J365" s="566"/>
      <c r="K365" s="239"/>
      <c r="L365" s="566"/>
      <c r="M365" s="566"/>
      <c r="N365" s="566"/>
      <c r="O365" s="239"/>
      <c r="P365" s="566"/>
      <c r="Q365" s="239"/>
      <c r="R365" s="566"/>
      <c r="S365" s="567"/>
    </row>
    <row r="366" spans="2:19" x14ac:dyDescent="0.25">
      <c r="B366" s="565"/>
      <c r="C366" s="239"/>
      <c r="D366" s="566"/>
      <c r="E366" s="239"/>
      <c r="F366" s="566"/>
      <c r="G366" s="566"/>
      <c r="H366" s="566"/>
      <c r="I366" s="239"/>
      <c r="J366" s="566"/>
      <c r="K366" s="239"/>
      <c r="L366" s="566"/>
      <c r="M366" s="566"/>
      <c r="N366" s="566"/>
      <c r="O366" s="239"/>
      <c r="P366" s="566"/>
      <c r="Q366" s="239"/>
      <c r="R366" s="566"/>
      <c r="S366" s="567"/>
    </row>
    <row r="367" spans="2:19" x14ac:dyDescent="0.25">
      <c r="B367" s="565"/>
      <c r="C367" s="239"/>
      <c r="D367" s="566"/>
      <c r="E367" s="239"/>
      <c r="F367" s="566"/>
      <c r="G367" s="566"/>
      <c r="H367" s="566"/>
      <c r="I367" s="239"/>
      <c r="J367" s="566"/>
      <c r="K367" s="239"/>
      <c r="L367" s="566"/>
      <c r="M367" s="566"/>
      <c r="N367" s="566"/>
      <c r="O367" s="239"/>
      <c r="P367" s="566"/>
      <c r="Q367" s="239"/>
      <c r="R367" s="566"/>
      <c r="S367" s="567"/>
    </row>
    <row r="368" spans="2:19" x14ac:dyDescent="0.25">
      <c r="B368" s="565"/>
      <c r="C368" s="239"/>
      <c r="D368" s="566"/>
      <c r="E368" s="239"/>
      <c r="F368" s="566"/>
      <c r="G368" s="566"/>
      <c r="H368" s="566"/>
      <c r="I368" s="239"/>
      <c r="J368" s="566"/>
      <c r="K368" s="239"/>
      <c r="L368" s="566"/>
      <c r="M368" s="566"/>
      <c r="N368" s="566"/>
      <c r="O368" s="239"/>
      <c r="P368" s="566"/>
      <c r="Q368" s="239"/>
      <c r="R368" s="566"/>
      <c r="S368" s="567"/>
    </row>
    <row r="369" spans="2:19" x14ac:dyDescent="0.25">
      <c r="B369" s="565"/>
      <c r="C369" s="239"/>
      <c r="D369" s="566"/>
      <c r="E369" s="239"/>
      <c r="F369" s="566"/>
      <c r="G369" s="566"/>
      <c r="H369" s="566"/>
      <c r="I369" s="239"/>
      <c r="J369" s="566"/>
      <c r="K369" s="239"/>
      <c r="L369" s="566"/>
      <c r="M369" s="566"/>
      <c r="N369" s="566"/>
      <c r="O369" s="239"/>
      <c r="P369" s="566"/>
      <c r="Q369" s="239"/>
      <c r="R369" s="566"/>
      <c r="S369" s="567"/>
    </row>
    <row r="370" spans="2:19" x14ac:dyDescent="0.25">
      <c r="B370" s="565"/>
      <c r="C370" s="239"/>
      <c r="D370" s="566"/>
      <c r="E370" s="239"/>
      <c r="F370" s="566"/>
      <c r="G370" s="566"/>
      <c r="H370" s="566"/>
      <c r="I370" s="239"/>
      <c r="J370" s="566"/>
      <c r="K370" s="239"/>
      <c r="L370" s="566"/>
      <c r="M370" s="566"/>
      <c r="N370" s="566"/>
      <c r="O370" s="239"/>
      <c r="P370" s="566"/>
      <c r="Q370" s="239"/>
      <c r="R370" s="566"/>
      <c r="S370" s="567"/>
    </row>
    <row r="371" spans="2:19" x14ac:dyDescent="0.25">
      <c r="B371" s="565"/>
      <c r="C371" s="239"/>
      <c r="D371" s="566"/>
      <c r="E371" s="239"/>
      <c r="F371" s="566"/>
      <c r="G371" s="566"/>
      <c r="H371" s="566"/>
      <c r="I371" s="239"/>
      <c r="J371" s="566"/>
      <c r="K371" s="239"/>
      <c r="L371" s="566"/>
      <c r="M371" s="566"/>
      <c r="N371" s="566"/>
      <c r="O371" s="239"/>
      <c r="P371" s="566"/>
      <c r="Q371" s="239"/>
      <c r="R371" s="566"/>
      <c r="S371" s="567"/>
    </row>
    <row r="372" spans="2:19" x14ac:dyDescent="0.25">
      <c r="B372" s="565"/>
      <c r="C372" s="239"/>
      <c r="D372" s="566"/>
      <c r="E372" s="239"/>
      <c r="F372" s="566"/>
      <c r="G372" s="566"/>
      <c r="H372" s="566"/>
      <c r="I372" s="239"/>
      <c r="J372" s="566"/>
      <c r="K372" s="239"/>
      <c r="L372" s="566"/>
      <c r="M372" s="566"/>
      <c r="N372" s="566"/>
      <c r="O372" s="239"/>
      <c r="P372" s="566"/>
      <c r="Q372" s="239"/>
      <c r="R372" s="566"/>
      <c r="S372" s="567"/>
    </row>
    <row r="373" spans="2:19" x14ac:dyDescent="0.25">
      <c r="B373" s="565"/>
      <c r="C373" s="239"/>
      <c r="D373" s="566"/>
      <c r="E373" s="239"/>
      <c r="F373" s="566"/>
      <c r="G373" s="566"/>
      <c r="H373" s="566"/>
      <c r="I373" s="239"/>
      <c r="J373" s="566"/>
      <c r="K373" s="239"/>
      <c r="L373" s="566"/>
      <c r="M373" s="566"/>
      <c r="N373" s="566"/>
      <c r="O373" s="239"/>
      <c r="P373" s="566"/>
      <c r="Q373" s="239"/>
      <c r="R373" s="566"/>
      <c r="S373" s="567"/>
    </row>
    <row r="374" spans="2:19" x14ac:dyDescent="0.25">
      <c r="B374" s="565"/>
      <c r="C374" s="239"/>
      <c r="D374" s="566"/>
      <c r="E374" s="239"/>
      <c r="F374" s="566"/>
      <c r="G374" s="566"/>
      <c r="H374" s="566"/>
      <c r="I374" s="239"/>
      <c r="J374" s="566"/>
      <c r="K374" s="239"/>
      <c r="L374" s="566"/>
      <c r="M374" s="566"/>
      <c r="N374" s="566"/>
      <c r="O374" s="239"/>
      <c r="P374" s="566"/>
      <c r="Q374" s="239"/>
      <c r="R374" s="566"/>
      <c r="S374" s="567"/>
    </row>
    <row r="375" spans="2:19" x14ac:dyDescent="0.25">
      <c r="B375" s="565"/>
      <c r="C375" s="239"/>
      <c r="D375" s="566"/>
      <c r="E375" s="239"/>
      <c r="F375" s="566"/>
      <c r="G375" s="566"/>
      <c r="H375" s="566"/>
      <c r="I375" s="239"/>
      <c r="J375" s="566"/>
      <c r="K375" s="239"/>
      <c r="L375" s="566"/>
      <c r="M375" s="566"/>
      <c r="N375" s="566"/>
      <c r="O375" s="239"/>
      <c r="P375" s="566"/>
      <c r="Q375" s="239"/>
      <c r="R375" s="566"/>
      <c r="S375" s="567"/>
    </row>
    <row r="376" spans="2:19" x14ac:dyDescent="0.25">
      <c r="B376" s="565"/>
      <c r="C376" s="239"/>
      <c r="D376" s="566"/>
      <c r="E376" s="239"/>
      <c r="F376" s="566"/>
      <c r="G376" s="566"/>
      <c r="H376" s="566"/>
      <c r="I376" s="239"/>
      <c r="J376" s="566"/>
      <c r="K376" s="239"/>
      <c r="L376" s="566"/>
      <c r="M376" s="566"/>
      <c r="N376" s="566"/>
      <c r="O376" s="239"/>
      <c r="P376" s="566"/>
      <c r="Q376" s="239"/>
      <c r="R376" s="566"/>
      <c r="S376" s="567"/>
    </row>
    <row r="377" spans="2:19" x14ac:dyDescent="0.25">
      <c r="B377" s="565"/>
      <c r="C377" s="239"/>
      <c r="D377" s="566"/>
      <c r="E377" s="239"/>
      <c r="F377" s="566"/>
      <c r="G377" s="566"/>
      <c r="H377" s="566"/>
      <c r="I377" s="239"/>
      <c r="J377" s="566"/>
      <c r="K377" s="239"/>
      <c r="L377" s="566"/>
      <c r="M377" s="566"/>
      <c r="N377" s="566"/>
      <c r="O377" s="239"/>
      <c r="P377" s="566"/>
      <c r="Q377" s="239"/>
      <c r="R377" s="566"/>
      <c r="S377" s="567"/>
    </row>
    <row r="378" spans="2:19" x14ac:dyDescent="0.25">
      <c r="B378" s="565"/>
      <c r="C378" s="239"/>
      <c r="D378" s="566"/>
      <c r="E378" s="239"/>
      <c r="F378" s="566"/>
      <c r="G378" s="566"/>
      <c r="H378" s="566"/>
      <c r="I378" s="239"/>
      <c r="J378" s="566"/>
      <c r="K378" s="239"/>
      <c r="L378" s="566"/>
      <c r="M378" s="566"/>
      <c r="N378" s="566"/>
      <c r="O378" s="239"/>
      <c r="P378" s="566"/>
      <c r="Q378" s="239"/>
      <c r="R378" s="566"/>
      <c r="S378" s="567"/>
    </row>
    <row r="379" spans="2:19" x14ac:dyDescent="0.25">
      <c r="B379" s="565"/>
      <c r="C379" s="239"/>
      <c r="D379" s="566"/>
      <c r="E379" s="239"/>
      <c r="F379" s="566"/>
      <c r="G379" s="566"/>
      <c r="H379" s="566"/>
      <c r="I379" s="239"/>
      <c r="J379" s="566"/>
      <c r="K379" s="239"/>
      <c r="L379" s="566"/>
      <c r="M379" s="566"/>
      <c r="N379" s="566"/>
      <c r="O379" s="239"/>
      <c r="P379" s="566"/>
      <c r="Q379" s="239"/>
      <c r="R379" s="566"/>
      <c r="S379" s="567"/>
    </row>
    <row r="380" spans="2:19" x14ac:dyDescent="0.25">
      <c r="B380" s="565"/>
      <c r="C380" s="239"/>
      <c r="D380" s="566"/>
      <c r="E380" s="239"/>
      <c r="F380" s="566"/>
      <c r="G380" s="566"/>
      <c r="H380" s="566"/>
      <c r="I380" s="239"/>
      <c r="J380" s="566"/>
      <c r="K380" s="239"/>
      <c r="L380" s="566"/>
      <c r="M380" s="566"/>
      <c r="N380" s="566"/>
      <c r="O380" s="239"/>
      <c r="P380" s="566"/>
      <c r="Q380" s="239"/>
      <c r="R380" s="566"/>
      <c r="S380" s="567"/>
    </row>
    <row r="381" spans="2:19" x14ac:dyDescent="0.25">
      <c r="B381" s="565"/>
      <c r="C381" s="239"/>
      <c r="D381" s="566"/>
      <c r="E381" s="239"/>
      <c r="F381" s="566"/>
      <c r="G381" s="566"/>
      <c r="H381" s="566"/>
      <c r="I381" s="239"/>
      <c r="J381" s="566"/>
      <c r="K381" s="239"/>
      <c r="L381" s="566"/>
      <c r="M381" s="566"/>
      <c r="N381" s="566"/>
      <c r="O381" s="239"/>
      <c r="P381" s="566"/>
      <c r="Q381" s="239"/>
      <c r="R381" s="566"/>
      <c r="S381" s="567"/>
    </row>
    <row r="382" spans="2:19" x14ac:dyDescent="0.25">
      <c r="B382" s="565"/>
      <c r="C382" s="239"/>
      <c r="D382" s="566"/>
      <c r="E382" s="239"/>
      <c r="F382" s="566"/>
      <c r="G382" s="566"/>
      <c r="H382" s="566"/>
      <c r="I382" s="239"/>
      <c r="J382" s="566"/>
      <c r="K382" s="239"/>
      <c r="L382" s="566"/>
      <c r="M382" s="566"/>
      <c r="N382" s="566"/>
      <c r="O382" s="239"/>
      <c r="P382" s="566"/>
      <c r="Q382" s="239"/>
      <c r="R382" s="566"/>
      <c r="S382" s="567"/>
    </row>
    <row r="383" spans="2:19" x14ac:dyDescent="0.25">
      <c r="B383" s="565"/>
      <c r="C383" s="239"/>
      <c r="D383" s="566"/>
      <c r="E383" s="239"/>
      <c r="F383" s="566"/>
      <c r="G383" s="566"/>
      <c r="H383" s="566"/>
      <c r="I383" s="239"/>
      <c r="J383" s="566"/>
      <c r="K383" s="239"/>
      <c r="L383" s="566"/>
      <c r="M383" s="566"/>
      <c r="N383" s="566"/>
      <c r="O383" s="239"/>
      <c r="P383" s="566"/>
      <c r="Q383" s="239"/>
      <c r="R383" s="566"/>
      <c r="S383" s="567"/>
    </row>
    <row r="384" spans="2:19" x14ac:dyDescent="0.25">
      <c r="B384" s="565"/>
      <c r="C384" s="239"/>
      <c r="D384" s="566"/>
      <c r="E384" s="239"/>
      <c r="F384" s="566"/>
      <c r="G384" s="566"/>
      <c r="H384" s="566"/>
      <c r="I384" s="239"/>
      <c r="J384" s="566"/>
      <c r="K384" s="239"/>
      <c r="L384" s="566"/>
      <c r="M384" s="566"/>
      <c r="N384" s="566"/>
      <c r="O384" s="239"/>
      <c r="P384" s="566"/>
      <c r="Q384" s="239"/>
      <c r="R384" s="566"/>
      <c r="S384" s="567"/>
    </row>
    <row r="385" spans="2:19" x14ac:dyDescent="0.25">
      <c r="B385" s="565"/>
      <c r="C385" s="239"/>
      <c r="D385" s="566"/>
      <c r="E385" s="239"/>
      <c r="F385" s="566"/>
      <c r="G385" s="566"/>
      <c r="H385" s="566"/>
      <c r="I385" s="239"/>
      <c r="J385" s="566"/>
      <c r="K385" s="239"/>
      <c r="L385" s="566"/>
      <c r="M385" s="566"/>
      <c r="N385" s="566"/>
      <c r="O385" s="239"/>
      <c r="P385" s="566"/>
      <c r="Q385" s="239"/>
      <c r="R385" s="566"/>
      <c r="S385" s="567"/>
    </row>
    <row r="386" spans="2:19" x14ac:dyDescent="0.25">
      <c r="B386" s="565"/>
      <c r="C386" s="239"/>
      <c r="D386" s="566"/>
      <c r="E386" s="239"/>
      <c r="F386" s="566"/>
      <c r="G386" s="566"/>
      <c r="H386" s="566"/>
      <c r="I386" s="239"/>
      <c r="J386" s="566"/>
      <c r="K386" s="239"/>
      <c r="L386" s="566"/>
      <c r="M386" s="566"/>
      <c r="N386" s="566"/>
      <c r="O386" s="239"/>
      <c r="P386" s="566"/>
      <c r="Q386" s="239"/>
      <c r="R386" s="566"/>
      <c r="S386" s="567"/>
    </row>
    <row r="387" spans="2:19" x14ac:dyDescent="0.25">
      <c r="B387" s="565"/>
      <c r="C387" s="239"/>
      <c r="D387" s="566"/>
      <c r="E387" s="239"/>
      <c r="F387" s="566"/>
      <c r="G387" s="566"/>
      <c r="H387" s="566"/>
      <c r="I387" s="239"/>
      <c r="J387" s="566"/>
      <c r="K387" s="239"/>
      <c r="L387" s="566"/>
      <c r="M387" s="566"/>
      <c r="N387" s="566"/>
      <c r="O387" s="239"/>
      <c r="P387" s="566"/>
      <c r="Q387" s="239"/>
      <c r="R387" s="566"/>
      <c r="S387" s="567"/>
    </row>
    <row r="388" spans="2:19" x14ac:dyDescent="0.25">
      <c r="B388" s="565"/>
      <c r="C388" s="239"/>
      <c r="D388" s="566"/>
      <c r="E388" s="239"/>
      <c r="F388" s="566"/>
      <c r="G388" s="566"/>
      <c r="H388" s="566"/>
      <c r="I388" s="239"/>
      <c r="J388" s="566"/>
      <c r="K388" s="239"/>
      <c r="L388" s="566"/>
      <c r="M388" s="566"/>
      <c r="N388" s="566"/>
      <c r="O388" s="239"/>
      <c r="P388" s="566"/>
      <c r="Q388" s="239"/>
      <c r="R388" s="566"/>
      <c r="S388" s="567"/>
    </row>
    <row r="389" spans="2:19" x14ac:dyDescent="0.25">
      <c r="B389" s="565"/>
      <c r="C389" s="239"/>
      <c r="D389" s="566"/>
      <c r="E389" s="239"/>
      <c r="F389" s="566"/>
      <c r="G389" s="566"/>
      <c r="H389" s="566"/>
      <c r="I389" s="239"/>
      <c r="J389" s="566"/>
      <c r="K389" s="239"/>
      <c r="L389" s="566"/>
      <c r="M389" s="566"/>
      <c r="N389" s="566"/>
      <c r="O389" s="239"/>
      <c r="P389" s="566"/>
      <c r="Q389" s="239"/>
      <c r="R389" s="566"/>
      <c r="S389" s="567"/>
    </row>
    <row r="390" spans="2:19" x14ac:dyDescent="0.25">
      <c r="B390" s="565"/>
      <c r="C390" s="239"/>
      <c r="D390" s="566"/>
      <c r="E390" s="239"/>
      <c r="F390" s="566"/>
      <c r="G390" s="566"/>
      <c r="H390" s="566"/>
      <c r="I390" s="239"/>
      <c r="J390" s="566"/>
      <c r="K390" s="239"/>
      <c r="L390" s="566"/>
      <c r="M390" s="566"/>
      <c r="N390" s="566"/>
      <c r="O390" s="239"/>
      <c r="P390" s="566"/>
      <c r="Q390" s="239"/>
      <c r="R390" s="566"/>
      <c r="S390" s="567"/>
    </row>
    <row r="391" spans="2:19" x14ac:dyDescent="0.25">
      <c r="B391" s="565"/>
      <c r="C391" s="239"/>
      <c r="D391" s="566"/>
      <c r="E391" s="239"/>
      <c r="F391" s="566"/>
      <c r="G391" s="566"/>
      <c r="H391" s="566"/>
      <c r="I391" s="239"/>
      <c r="J391" s="566"/>
      <c r="K391" s="239"/>
      <c r="L391" s="566"/>
      <c r="M391" s="566"/>
      <c r="N391" s="566"/>
      <c r="O391" s="239"/>
      <c r="P391" s="566"/>
      <c r="Q391" s="239"/>
      <c r="R391" s="566"/>
      <c r="S391" s="567"/>
    </row>
    <row r="392" spans="2:19" x14ac:dyDescent="0.25">
      <c r="B392" s="565"/>
      <c r="C392" s="239"/>
      <c r="D392" s="566"/>
      <c r="E392" s="239"/>
      <c r="F392" s="566"/>
      <c r="G392" s="566"/>
      <c r="H392" s="566"/>
      <c r="I392" s="239"/>
      <c r="J392" s="566"/>
      <c r="K392" s="239"/>
      <c r="L392" s="566"/>
      <c r="M392" s="566"/>
      <c r="N392" s="566"/>
      <c r="O392" s="239"/>
      <c r="P392" s="566"/>
      <c r="Q392" s="239"/>
      <c r="R392" s="566"/>
      <c r="S392" s="567"/>
    </row>
    <row r="393" spans="2:19" x14ac:dyDescent="0.25">
      <c r="B393" s="565"/>
      <c r="C393" s="239"/>
      <c r="D393" s="566"/>
      <c r="E393" s="239"/>
      <c r="F393" s="566"/>
      <c r="G393" s="566"/>
      <c r="H393" s="566"/>
      <c r="I393" s="239"/>
      <c r="J393" s="566"/>
      <c r="K393" s="239"/>
      <c r="L393" s="566"/>
      <c r="M393" s="566"/>
      <c r="N393" s="566"/>
      <c r="O393" s="239"/>
      <c r="P393" s="566"/>
      <c r="Q393" s="239"/>
      <c r="R393" s="566"/>
      <c r="S393" s="567"/>
    </row>
    <row r="394" spans="2:19" x14ac:dyDescent="0.25">
      <c r="B394" s="565"/>
      <c r="C394" s="239"/>
      <c r="D394" s="566"/>
      <c r="E394" s="239"/>
      <c r="F394" s="566"/>
      <c r="G394" s="566"/>
      <c r="H394" s="566"/>
      <c r="I394" s="239"/>
      <c r="J394" s="566"/>
      <c r="K394" s="239"/>
      <c r="L394" s="566"/>
      <c r="M394" s="566"/>
      <c r="N394" s="566"/>
      <c r="O394" s="239"/>
      <c r="P394" s="566"/>
      <c r="Q394" s="239"/>
      <c r="R394" s="566"/>
      <c r="S394" s="567"/>
    </row>
    <row r="395" spans="2:19" x14ac:dyDescent="0.25">
      <c r="B395" s="565"/>
      <c r="C395" s="239"/>
      <c r="D395" s="566"/>
      <c r="E395" s="239"/>
      <c r="F395" s="566"/>
      <c r="G395" s="566"/>
      <c r="H395" s="566"/>
      <c r="I395" s="239"/>
      <c r="J395" s="566"/>
      <c r="K395" s="239"/>
      <c r="L395" s="566"/>
      <c r="M395" s="566"/>
      <c r="N395" s="566"/>
      <c r="O395" s="239"/>
      <c r="P395" s="566"/>
      <c r="Q395" s="239"/>
      <c r="R395" s="566"/>
      <c r="S395" s="567"/>
    </row>
    <row r="396" spans="2:19" x14ac:dyDescent="0.25">
      <c r="B396" s="565"/>
      <c r="C396" s="239"/>
      <c r="D396" s="566"/>
      <c r="E396" s="239"/>
      <c r="F396" s="566"/>
      <c r="G396" s="566"/>
      <c r="H396" s="566"/>
      <c r="I396" s="239"/>
      <c r="J396" s="566"/>
      <c r="K396" s="239"/>
      <c r="L396" s="566"/>
      <c r="M396" s="566"/>
      <c r="N396" s="566"/>
      <c r="O396" s="239"/>
      <c r="P396" s="566"/>
      <c r="Q396" s="239"/>
      <c r="R396" s="566"/>
      <c r="S396" s="567"/>
    </row>
    <row r="397" spans="2:19" x14ac:dyDescent="0.25">
      <c r="B397" s="565"/>
      <c r="C397" s="239"/>
      <c r="D397" s="566"/>
      <c r="E397" s="239"/>
      <c r="F397" s="566"/>
      <c r="G397" s="566"/>
      <c r="H397" s="566"/>
      <c r="I397" s="239"/>
      <c r="J397" s="566"/>
      <c r="K397" s="239"/>
      <c r="L397" s="566"/>
      <c r="M397" s="566"/>
      <c r="N397" s="566"/>
      <c r="O397" s="239"/>
      <c r="P397" s="566"/>
      <c r="Q397" s="239"/>
      <c r="R397" s="566"/>
      <c r="S397" s="567"/>
    </row>
    <row r="398" spans="2:19" x14ac:dyDescent="0.25">
      <c r="B398" s="565"/>
      <c r="C398" s="239"/>
      <c r="D398" s="566"/>
      <c r="E398" s="239"/>
      <c r="F398" s="566"/>
      <c r="G398" s="566"/>
      <c r="H398" s="566"/>
      <c r="I398" s="239"/>
      <c r="J398" s="566"/>
      <c r="K398" s="239"/>
      <c r="L398" s="566"/>
      <c r="M398" s="566"/>
      <c r="N398" s="566"/>
      <c r="O398" s="239"/>
      <c r="P398" s="566"/>
      <c r="Q398" s="239"/>
      <c r="R398" s="566"/>
      <c r="S398" s="567"/>
    </row>
    <row r="399" spans="2:19" x14ac:dyDescent="0.25">
      <c r="B399" s="565"/>
      <c r="C399" s="239"/>
      <c r="D399" s="566"/>
      <c r="E399" s="239"/>
      <c r="F399" s="566"/>
      <c r="G399" s="566"/>
      <c r="H399" s="566"/>
      <c r="I399" s="239"/>
      <c r="J399" s="566"/>
      <c r="K399" s="239"/>
      <c r="L399" s="566"/>
      <c r="M399" s="566"/>
      <c r="N399" s="566"/>
      <c r="O399" s="239"/>
      <c r="P399" s="566"/>
      <c r="Q399" s="239"/>
      <c r="R399" s="566"/>
      <c r="S399" s="567"/>
    </row>
    <row r="400" spans="2:19" x14ac:dyDescent="0.25">
      <c r="B400" s="565"/>
      <c r="C400" s="239"/>
      <c r="D400" s="566"/>
      <c r="E400" s="239"/>
      <c r="F400" s="566"/>
      <c r="G400" s="566"/>
      <c r="H400" s="566"/>
      <c r="I400" s="239"/>
      <c r="J400" s="566"/>
      <c r="K400" s="239"/>
      <c r="L400" s="566"/>
      <c r="M400" s="566"/>
      <c r="N400" s="566"/>
      <c r="O400" s="239"/>
      <c r="P400" s="566"/>
      <c r="Q400" s="239"/>
      <c r="R400" s="566"/>
      <c r="S400" s="567"/>
    </row>
    <row r="401" spans="2:19" x14ac:dyDescent="0.25">
      <c r="B401" s="565"/>
      <c r="C401" s="239"/>
      <c r="D401" s="566"/>
      <c r="E401" s="239"/>
      <c r="F401" s="566"/>
      <c r="G401" s="566"/>
      <c r="H401" s="566"/>
      <c r="I401" s="239"/>
      <c r="J401" s="566"/>
      <c r="K401" s="239"/>
      <c r="L401" s="566"/>
      <c r="M401" s="566"/>
      <c r="N401" s="566"/>
      <c r="O401" s="239"/>
      <c r="P401" s="566"/>
      <c r="Q401" s="239"/>
      <c r="R401" s="566"/>
      <c r="S401" s="567"/>
    </row>
    <row r="402" spans="2:19" x14ac:dyDescent="0.25">
      <c r="B402" s="565"/>
      <c r="C402" s="239"/>
      <c r="D402" s="566"/>
      <c r="E402" s="239"/>
      <c r="F402" s="566"/>
      <c r="G402" s="566"/>
      <c r="H402" s="566"/>
      <c r="I402" s="239"/>
      <c r="J402" s="566"/>
      <c r="K402" s="239"/>
      <c r="L402" s="566"/>
      <c r="M402" s="566"/>
      <c r="N402" s="566"/>
      <c r="O402" s="239"/>
      <c r="P402" s="566"/>
      <c r="Q402" s="239"/>
      <c r="R402" s="566"/>
      <c r="S402" s="567"/>
    </row>
    <row r="403" spans="2:19" x14ac:dyDescent="0.25">
      <c r="B403" s="565"/>
      <c r="C403" s="239"/>
      <c r="D403" s="566"/>
      <c r="E403" s="239"/>
      <c r="F403" s="566"/>
      <c r="G403" s="566"/>
      <c r="H403" s="566"/>
      <c r="I403" s="239"/>
      <c r="J403" s="566"/>
      <c r="K403" s="239"/>
      <c r="L403" s="566"/>
      <c r="M403" s="566"/>
      <c r="N403" s="566"/>
      <c r="O403" s="239"/>
      <c r="P403" s="566"/>
      <c r="Q403" s="239"/>
      <c r="R403" s="566"/>
      <c r="S403" s="567"/>
    </row>
    <row r="404" spans="2:19" x14ac:dyDescent="0.25">
      <c r="B404" s="565"/>
      <c r="C404" s="239"/>
      <c r="D404" s="566"/>
      <c r="E404" s="239"/>
      <c r="F404" s="566"/>
      <c r="G404" s="566"/>
      <c r="H404" s="566"/>
      <c r="I404" s="239"/>
      <c r="J404" s="566"/>
      <c r="K404" s="239"/>
      <c r="L404" s="566"/>
      <c r="M404" s="566"/>
      <c r="N404" s="566"/>
      <c r="O404" s="239"/>
      <c r="P404" s="566"/>
      <c r="Q404" s="239"/>
      <c r="R404" s="566"/>
      <c r="S404" s="567"/>
    </row>
    <row r="405" spans="2:19" x14ac:dyDescent="0.25">
      <c r="B405" s="565"/>
      <c r="C405" s="239"/>
      <c r="D405" s="566"/>
      <c r="E405" s="239"/>
      <c r="F405" s="566"/>
      <c r="G405" s="566"/>
      <c r="H405" s="566"/>
      <c r="I405" s="239"/>
      <c r="J405" s="566"/>
      <c r="K405" s="239"/>
      <c r="L405" s="566"/>
      <c r="M405" s="566"/>
      <c r="N405" s="566"/>
      <c r="O405" s="239"/>
      <c r="P405" s="566"/>
      <c r="Q405" s="239"/>
      <c r="R405" s="566"/>
      <c r="S405" s="567"/>
    </row>
    <row r="406" spans="2:19" x14ac:dyDescent="0.25">
      <c r="B406" s="565"/>
      <c r="C406" s="239"/>
      <c r="D406" s="566"/>
      <c r="E406" s="239"/>
      <c r="F406" s="566"/>
      <c r="G406" s="566"/>
      <c r="H406" s="566"/>
      <c r="I406" s="239"/>
      <c r="J406" s="566"/>
      <c r="K406" s="239"/>
      <c r="L406" s="566"/>
      <c r="M406" s="566"/>
      <c r="N406" s="566"/>
      <c r="O406" s="239"/>
      <c r="P406" s="566"/>
      <c r="Q406" s="239"/>
      <c r="R406" s="566"/>
      <c r="S406" s="567"/>
    </row>
    <row r="407" spans="2:19" x14ac:dyDescent="0.25">
      <c r="B407" s="565"/>
      <c r="C407" s="239"/>
      <c r="D407" s="566"/>
      <c r="E407" s="239"/>
      <c r="F407" s="566"/>
      <c r="G407" s="566"/>
      <c r="H407" s="566"/>
      <c r="I407" s="239"/>
      <c r="J407" s="566"/>
      <c r="K407" s="239"/>
      <c r="L407" s="566"/>
      <c r="M407" s="566"/>
      <c r="N407" s="566"/>
      <c r="O407" s="239"/>
      <c r="P407" s="566"/>
      <c r="Q407" s="239"/>
      <c r="R407" s="566"/>
      <c r="S407" s="567"/>
    </row>
    <row r="408" spans="2:19" x14ac:dyDescent="0.25">
      <c r="B408" s="565"/>
      <c r="C408" s="239"/>
      <c r="D408" s="566"/>
      <c r="E408" s="239"/>
      <c r="F408" s="566"/>
      <c r="G408" s="566"/>
      <c r="H408" s="566"/>
      <c r="I408" s="239"/>
      <c r="J408" s="566"/>
      <c r="K408" s="239"/>
      <c r="L408" s="566"/>
      <c r="M408" s="566"/>
      <c r="N408" s="566"/>
      <c r="O408" s="239"/>
      <c r="P408" s="566"/>
      <c r="Q408" s="239"/>
      <c r="R408" s="566"/>
      <c r="S408" s="567"/>
    </row>
    <row r="409" spans="2:19" x14ac:dyDescent="0.25">
      <c r="B409" s="565"/>
      <c r="C409" s="239"/>
      <c r="D409" s="566"/>
      <c r="E409" s="239"/>
      <c r="F409" s="566"/>
      <c r="G409" s="566"/>
      <c r="H409" s="566"/>
      <c r="I409" s="239"/>
      <c r="J409" s="566"/>
      <c r="K409" s="239"/>
      <c r="L409" s="566"/>
      <c r="M409" s="566"/>
      <c r="N409" s="566"/>
      <c r="O409" s="239"/>
      <c r="P409" s="566"/>
      <c r="Q409" s="239"/>
      <c r="R409" s="566"/>
      <c r="S409" s="567"/>
    </row>
    <row r="410" spans="2:19" x14ac:dyDescent="0.25">
      <c r="B410" s="565"/>
      <c r="C410" s="239"/>
      <c r="D410" s="566"/>
      <c r="E410" s="239"/>
      <c r="F410" s="566"/>
      <c r="G410" s="566"/>
      <c r="H410" s="566"/>
      <c r="I410" s="239"/>
      <c r="J410" s="566"/>
      <c r="K410" s="239"/>
      <c r="L410" s="566"/>
      <c r="M410" s="566"/>
      <c r="N410" s="566"/>
      <c r="O410" s="239"/>
      <c r="P410" s="566"/>
      <c r="Q410" s="239"/>
      <c r="R410" s="566"/>
      <c r="S410" s="567"/>
    </row>
    <row r="411" spans="2:19" x14ac:dyDescent="0.25">
      <c r="B411" s="565"/>
      <c r="C411" s="239"/>
      <c r="D411" s="566"/>
      <c r="E411" s="239"/>
      <c r="F411" s="566"/>
      <c r="G411" s="566"/>
      <c r="H411" s="566"/>
      <c r="I411" s="239"/>
      <c r="J411" s="566"/>
      <c r="K411" s="239"/>
      <c r="L411" s="566"/>
      <c r="M411" s="566"/>
      <c r="N411" s="566"/>
      <c r="O411" s="239"/>
      <c r="P411" s="566"/>
      <c r="Q411" s="239"/>
      <c r="R411" s="566"/>
      <c r="S411" s="567"/>
    </row>
    <row r="412" spans="2:19" x14ac:dyDescent="0.25">
      <c r="B412" s="565"/>
      <c r="C412" s="239"/>
      <c r="D412" s="566"/>
      <c r="E412" s="239"/>
      <c r="F412" s="566"/>
      <c r="G412" s="566"/>
      <c r="H412" s="566"/>
      <c r="I412" s="239"/>
      <c r="J412" s="566"/>
      <c r="K412" s="239"/>
      <c r="L412" s="566"/>
      <c r="M412" s="566"/>
      <c r="N412" s="566"/>
      <c r="O412" s="239"/>
      <c r="P412" s="566"/>
      <c r="Q412" s="239"/>
      <c r="R412" s="566"/>
      <c r="S412" s="567"/>
    </row>
    <row r="413" spans="2:19" x14ac:dyDescent="0.25">
      <c r="B413" s="565"/>
      <c r="C413" s="239"/>
      <c r="D413" s="566"/>
      <c r="E413" s="239"/>
      <c r="F413" s="566"/>
      <c r="G413" s="566"/>
      <c r="H413" s="566"/>
      <c r="I413" s="239"/>
      <c r="J413" s="566"/>
      <c r="K413" s="239"/>
      <c r="L413" s="566"/>
      <c r="M413" s="566"/>
      <c r="N413" s="566"/>
      <c r="O413" s="239"/>
      <c r="P413" s="566"/>
      <c r="Q413" s="239"/>
      <c r="R413" s="566"/>
      <c r="S413" s="567"/>
    </row>
    <row r="414" spans="2:19" x14ac:dyDescent="0.25">
      <c r="B414" s="565"/>
      <c r="C414" s="239"/>
      <c r="D414" s="566"/>
      <c r="E414" s="239"/>
      <c r="F414" s="566"/>
      <c r="G414" s="566"/>
      <c r="H414" s="566"/>
      <c r="I414" s="239"/>
      <c r="J414" s="566"/>
      <c r="K414" s="239"/>
      <c r="L414" s="566"/>
      <c r="M414" s="566"/>
      <c r="N414" s="566"/>
      <c r="O414" s="239"/>
      <c r="P414" s="566"/>
      <c r="Q414" s="239"/>
      <c r="R414" s="566"/>
      <c r="S414" s="567"/>
    </row>
    <row r="415" spans="2:19" x14ac:dyDescent="0.25">
      <c r="B415" s="565"/>
      <c r="C415" s="239"/>
      <c r="D415" s="566"/>
      <c r="E415" s="239"/>
      <c r="F415" s="566"/>
      <c r="G415" s="566"/>
      <c r="H415" s="566"/>
      <c r="I415" s="239"/>
      <c r="J415" s="566"/>
      <c r="K415" s="239"/>
      <c r="L415" s="566"/>
      <c r="M415" s="566"/>
      <c r="N415" s="566"/>
      <c r="O415" s="239"/>
      <c r="P415" s="566"/>
      <c r="Q415" s="239"/>
      <c r="R415" s="566"/>
      <c r="S415" s="567"/>
    </row>
    <row r="416" spans="2:19" x14ac:dyDescent="0.25">
      <c r="B416" s="565"/>
      <c r="C416" s="239"/>
      <c r="D416" s="566"/>
      <c r="E416" s="239"/>
      <c r="F416" s="566"/>
      <c r="G416" s="566"/>
      <c r="H416" s="566"/>
      <c r="I416" s="239"/>
      <c r="J416" s="566"/>
      <c r="K416" s="239"/>
      <c r="L416" s="566"/>
      <c r="M416" s="566"/>
      <c r="N416" s="566"/>
      <c r="O416" s="239"/>
      <c r="P416" s="566"/>
      <c r="Q416" s="239"/>
      <c r="R416" s="566"/>
      <c r="S416" s="567"/>
    </row>
    <row r="417" spans="2:19" x14ac:dyDescent="0.25">
      <c r="B417" s="565"/>
      <c r="C417" s="239"/>
      <c r="D417" s="566"/>
      <c r="E417" s="239"/>
      <c r="F417" s="566"/>
      <c r="G417" s="566"/>
      <c r="H417" s="566"/>
      <c r="I417" s="239"/>
      <c r="J417" s="566"/>
      <c r="K417" s="239"/>
      <c r="L417" s="566"/>
      <c r="M417" s="566"/>
      <c r="N417" s="566"/>
      <c r="O417" s="239"/>
      <c r="P417" s="566"/>
      <c r="Q417" s="239"/>
      <c r="R417" s="566"/>
      <c r="S417" s="567"/>
    </row>
    <row r="418" spans="2:19" x14ac:dyDescent="0.25">
      <c r="B418" s="565"/>
      <c r="C418" s="239"/>
      <c r="D418" s="566"/>
      <c r="E418" s="239"/>
      <c r="F418" s="566"/>
      <c r="G418" s="566"/>
      <c r="H418" s="566"/>
      <c r="I418" s="239"/>
      <c r="J418" s="566"/>
      <c r="K418" s="239"/>
      <c r="L418" s="566"/>
      <c r="M418" s="566"/>
      <c r="N418" s="566"/>
      <c r="O418" s="239"/>
      <c r="P418" s="566"/>
      <c r="Q418" s="239"/>
      <c r="R418" s="566"/>
      <c r="S418" s="567"/>
    </row>
    <row r="419" spans="2:19" x14ac:dyDescent="0.25">
      <c r="B419" s="565"/>
      <c r="C419" s="239"/>
      <c r="D419" s="566"/>
      <c r="E419" s="239"/>
      <c r="F419" s="566"/>
      <c r="G419" s="566"/>
      <c r="H419" s="566"/>
      <c r="I419" s="239"/>
      <c r="J419" s="566"/>
      <c r="K419" s="239"/>
      <c r="L419" s="566"/>
      <c r="M419" s="566"/>
      <c r="N419" s="566"/>
      <c r="O419" s="239"/>
      <c r="P419" s="566"/>
      <c r="Q419" s="239"/>
      <c r="R419" s="566"/>
      <c r="S419" s="567"/>
    </row>
    <row r="420" spans="2:19" x14ac:dyDescent="0.25">
      <c r="B420" s="565"/>
      <c r="C420" s="239"/>
      <c r="D420" s="566"/>
      <c r="E420" s="239"/>
      <c r="F420" s="566"/>
      <c r="G420" s="566"/>
      <c r="H420" s="566"/>
      <c r="I420" s="239"/>
      <c r="J420" s="566"/>
      <c r="K420" s="239"/>
      <c r="L420" s="566"/>
      <c r="M420" s="566"/>
      <c r="N420" s="566"/>
      <c r="O420" s="239"/>
      <c r="P420" s="566"/>
      <c r="Q420" s="239"/>
      <c r="R420" s="566"/>
      <c r="S420" s="567"/>
    </row>
    <row r="421" spans="2:19" x14ac:dyDescent="0.25">
      <c r="B421" s="565"/>
      <c r="C421" s="239"/>
      <c r="D421" s="566"/>
      <c r="E421" s="239"/>
      <c r="F421" s="566"/>
      <c r="G421" s="566"/>
      <c r="H421" s="566"/>
      <c r="I421" s="239"/>
      <c r="J421" s="566"/>
      <c r="K421" s="239"/>
      <c r="L421" s="566"/>
      <c r="M421" s="566"/>
      <c r="N421" s="566"/>
      <c r="O421" s="239"/>
      <c r="P421" s="566"/>
      <c r="Q421" s="239"/>
      <c r="R421" s="566"/>
      <c r="S421" s="567"/>
    </row>
    <row r="422" spans="2:19" x14ac:dyDescent="0.25">
      <c r="B422" s="565"/>
      <c r="C422" s="239"/>
      <c r="D422" s="566"/>
      <c r="E422" s="239"/>
      <c r="F422" s="566"/>
      <c r="G422" s="566"/>
      <c r="H422" s="566"/>
      <c r="I422" s="239"/>
      <c r="J422" s="566"/>
      <c r="K422" s="239"/>
      <c r="L422" s="566"/>
      <c r="M422" s="566"/>
      <c r="N422" s="566"/>
      <c r="O422" s="239"/>
      <c r="P422" s="566"/>
      <c r="Q422" s="239"/>
      <c r="R422" s="566"/>
      <c r="S422" s="567"/>
    </row>
    <row r="423" spans="2:19" x14ac:dyDescent="0.25">
      <c r="B423" s="565"/>
      <c r="C423" s="239"/>
      <c r="D423" s="566"/>
      <c r="E423" s="239"/>
      <c r="F423" s="566"/>
      <c r="G423" s="566"/>
      <c r="H423" s="566"/>
      <c r="I423" s="239"/>
      <c r="J423" s="566"/>
      <c r="K423" s="239"/>
      <c r="L423" s="566"/>
      <c r="M423" s="566"/>
      <c r="N423" s="566"/>
      <c r="O423" s="239"/>
      <c r="P423" s="566"/>
      <c r="Q423" s="239"/>
      <c r="R423" s="566"/>
      <c r="S423" s="567"/>
    </row>
    <row r="424" spans="2:19" x14ac:dyDescent="0.25">
      <c r="B424" s="565"/>
      <c r="C424" s="239"/>
      <c r="D424" s="566"/>
      <c r="E424" s="239"/>
      <c r="F424" s="566"/>
      <c r="G424" s="566"/>
      <c r="H424" s="566"/>
      <c r="I424" s="239"/>
      <c r="J424" s="566"/>
      <c r="K424" s="239"/>
      <c r="L424" s="566"/>
      <c r="M424" s="566"/>
      <c r="N424" s="566"/>
      <c r="O424" s="239"/>
      <c r="P424" s="566"/>
      <c r="Q424" s="239"/>
      <c r="R424" s="566"/>
      <c r="S424" s="567"/>
    </row>
    <row r="425" spans="2:19" x14ac:dyDescent="0.25">
      <c r="B425" s="565"/>
      <c r="C425" s="239"/>
      <c r="D425" s="566"/>
      <c r="E425" s="239"/>
      <c r="F425" s="566"/>
      <c r="G425" s="566"/>
      <c r="H425" s="566"/>
      <c r="I425" s="239"/>
      <c r="J425" s="566"/>
      <c r="K425" s="239"/>
      <c r="L425" s="566"/>
      <c r="M425" s="566"/>
      <c r="N425" s="566"/>
      <c r="O425" s="239"/>
      <c r="P425" s="566"/>
      <c r="Q425" s="239"/>
      <c r="R425" s="566"/>
      <c r="S425" s="567"/>
    </row>
    <row r="426" spans="2:19" x14ac:dyDescent="0.25">
      <c r="B426" s="565"/>
      <c r="C426" s="239"/>
      <c r="D426" s="566"/>
      <c r="E426" s="239"/>
      <c r="F426" s="566"/>
      <c r="G426" s="566"/>
      <c r="H426" s="566"/>
      <c r="I426" s="239"/>
      <c r="J426" s="566"/>
      <c r="K426" s="239"/>
      <c r="L426" s="566"/>
      <c r="M426" s="566"/>
      <c r="N426" s="566"/>
      <c r="O426" s="239"/>
      <c r="P426" s="566"/>
      <c r="Q426" s="239"/>
      <c r="R426" s="566"/>
      <c r="S426" s="567"/>
    </row>
    <row r="427" spans="2:19" x14ac:dyDescent="0.25">
      <c r="B427" s="565"/>
      <c r="C427" s="239"/>
      <c r="D427" s="566"/>
      <c r="E427" s="239"/>
      <c r="F427" s="566"/>
      <c r="G427" s="566"/>
      <c r="H427" s="566"/>
      <c r="I427" s="239"/>
      <c r="J427" s="566"/>
      <c r="K427" s="239"/>
      <c r="L427" s="566"/>
      <c r="M427" s="566"/>
      <c r="N427" s="566"/>
      <c r="O427" s="239"/>
      <c r="P427" s="566"/>
      <c r="Q427" s="239"/>
      <c r="R427" s="566"/>
      <c r="S427" s="567"/>
    </row>
    <row r="428" spans="2:19" x14ac:dyDescent="0.25">
      <c r="B428" s="565"/>
      <c r="C428" s="239"/>
      <c r="D428" s="566"/>
      <c r="E428" s="239"/>
      <c r="F428" s="566"/>
      <c r="G428" s="566"/>
      <c r="H428" s="566"/>
      <c r="I428" s="239"/>
      <c r="J428" s="566"/>
      <c r="K428" s="239"/>
      <c r="L428" s="566"/>
      <c r="M428" s="566"/>
      <c r="N428" s="566"/>
      <c r="O428" s="239"/>
      <c r="P428" s="566"/>
      <c r="Q428" s="239"/>
      <c r="R428" s="566"/>
      <c r="S428" s="567"/>
    </row>
    <row r="429" spans="2:19" x14ac:dyDescent="0.25">
      <c r="B429" s="565"/>
      <c r="C429" s="239"/>
      <c r="D429" s="566"/>
      <c r="E429" s="239"/>
      <c r="F429" s="566"/>
      <c r="G429" s="566"/>
      <c r="H429" s="566"/>
      <c r="I429" s="239"/>
      <c r="J429" s="566"/>
      <c r="K429" s="239"/>
      <c r="L429" s="566"/>
      <c r="M429" s="566"/>
      <c r="N429" s="566"/>
      <c r="O429" s="239"/>
      <c r="P429" s="566"/>
      <c r="Q429" s="239"/>
      <c r="R429" s="566"/>
      <c r="S429" s="567"/>
    </row>
    <row r="430" spans="2:19" x14ac:dyDescent="0.25">
      <c r="B430" s="565"/>
      <c r="C430" s="239"/>
      <c r="D430" s="566"/>
      <c r="E430" s="239"/>
      <c r="F430" s="566"/>
      <c r="G430" s="566"/>
      <c r="H430" s="566"/>
      <c r="I430" s="239"/>
      <c r="J430" s="566"/>
      <c r="K430" s="239"/>
      <c r="L430" s="566"/>
      <c r="M430" s="566"/>
      <c r="N430" s="566"/>
      <c r="O430" s="239"/>
      <c r="P430" s="566"/>
      <c r="Q430" s="239"/>
      <c r="R430" s="566"/>
      <c r="S430" s="567"/>
    </row>
    <row r="431" spans="2:19" x14ac:dyDescent="0.25">
      <c r="B431" s="565"/>
      <c r="C431" s="239"/>
      <c r="D431" s="566"/>
      <c r="E431" s="239"/>
      <c r="F431" s="566"/>
      <c r="G431" s="566"/>
      <c r="H431" s="566"/>
      <c r="I431" s="239"/>
      <c r="J431" s="566"/>
      <c r="K431" s="239"/>
      <c r="L431" s="566"/>
      <c r="M431" s="566"/>
      <c r="N431" s="566"/>
      <c r="O431" s="239"/>
      <c r="P431" s="566"/>
      <c r="Q431" s="239"/>
      <c r="R431" s="566"/>
      <c r="S431" s="567"/>
    </row>
    <row r="432" spans="2:19" x14ac:dyDescent="0.25">
      <c r="B432" s="565"/>
      <c r="C432" s="239"/>
      <c r="D432" s="566"/>
      <c r="E432" s="239"/>
      <c r="F432" s="566"/>
      <c r="G432" s="566"/>
      <c r="H432" s="566"/>
      <c r="I432" s="239"/>
      <c r="J432" s="566"/>
      <c r="K432" s="239"/>
      <c r="L432" s="566"/>
      <c r="M432" s="566"/>
      <c r="N432" s="566"/>
      <c r="O432" s="239"/>
      <c r="P432" s="566"/>
      <c r="Q432" s="239"/>
      <c r="R432" s="566"/>
      <c r="S432" s="567"/>
    </row>
    <row r="433" spans="2:19" x14ac:dyDescent="0.25">
      <c r="B433" s="565"/>
      <c r="C433" s="239"/>
      <c r="D433" s="566"/>
      <c r="E433" s="239"/>
      <c r="F433" s="566"/>
      <c r="G433" s="566"/>
      <c r="H433" s="566"/>
      <c r="I433" s="239"/>
      <c r="J433" s="566"/>
      <c r="K433" s="239"/>
      <c r="L433" s="566"/>
      <c r="M433" s="566"/>
      <c r="N433" s="566"/>
      <c r="O433" s="239"/>
      <c r="P433" s="566"/>
      <c r="Q433" s="239"/>
      <c r="R433" s="566"/>
      <c r="S433" s="567"/>
    </row>
    <row r="434" spans="2:19" x14ac:dyDescent="0.25">
      <c r="B434" s="565"/>
      <c r="C434" s="239"/>
      <c r="D434" s="566"/>
      <c r="E434" s="239"/>
      <c r="F434" s="566"/>
      <c r="G434" s="566"/>
      <c r="H434" s="566"/>
      <c r="I434" s="239"/>
      <c r="J434" s="566"/>
      <c r="K434" s="239"/>
      <c r="L434" s="566"/>
      <c r="M434" s="566"/>
      <c r="N434" s="566"/>
      <c r="O434" s="239"/>
      <c r="P434" s="566"/>
      <c r="Q434" s="239"/>
      <c r="R434" s="566"/>
      <c r="S434" s="567"/>
    </row>
    <row r="435" spans="2:19" x14ac:dyDescent="0.25">
      <c r="B435" s="565"/>
      <c r="C435" s="239"/>
      <c r="D435" s="566"/>
      <c r="E435" s="239"/>
      <c r="F435" s="566"/>
      <c r="G435" s="566"/>
      <c r="H435" s="566"/>
      <c r="I435" s="239"/>
      <c r="J435" s="566"/>
      <c r="K435" s="239"/>
      <c r="L435" s="566"/>
      <c r="M435" s="566"/>
      <c r="N435" s="566"/>
      <c r="O435" s="239"/>
      <c r="P435" s="566"/>
      <c r="Q435" s="239"/>
      <c r="R435" s="566"/>
      <c r="S435" s="567"/>
    </row>
    <row r="436" spans="2:19" x14ac:dyDescent="0.25">
      <c r="B436" s="565"/>
      <c r="C436" s="239"/>
      <c r="D436" s="566"/>
      <c r="E436" s="239"/>
      <c r="F436" s="566"/>
      <c r="G436" s="566"/>
      <c r="H436" s="566"/>
      <c r="I436" s="239"/>
      <c r="J436" s="566"/>
      <c r="K436" s="239"/>
      <c r="L436" s="566"/>
      <c r="M436" s="566"/>
      <c r="N436" s="566"/>
      <c r="O436" s="239"/>
      <c r="P436" s="566"/>
      <c r="Q436" s="239"/>
      <c r="R436" s="566"/>
      <c r="S436" s="567"/>
    </row>
    <row r="437" spans="2:19" x14ac:dyDescent="0.25">
      <c r="B437" s="565"/>
      <c r="C437" s="239"/>
      <c r="D437" s="566"/>
      <c r="E437" s="239"/>
      <c r="F437" s="566"/>
      <c r="G437" s="566"/>
      <c r="H437" s="566"/>
      <c r="I437" s="239"/>
      <c r="J437" s="566"/>
      <c r="K437" s="239"/>
      <c r="L437" s="566"/>
      <c r="M437" s="566"/>
      <c r="N437" s="566"/>
      <c r="O437" s="239"/>
      <c r="P437" s="566"/>
      <c r="Q437" s="239"/>
      <c r="R437" s="566"/>
      <c r="S437" s="567"/>
    </row>
    <row r="438" spans="2:19" x14ac:dyDescent="0.25">
      <c r="B438" s="565"/>
      <c r="C438" s="239"/>
      <c r="D438" s="566"/>
      <c r="E438" s="239"/>
      <c r="F438" s="566"/>
      <c r="G438" s="566"/>
      <c r="H438" s="566"/>
      <c r="I438" s="239"/>
      <c r="J438" s="566"/>
      <c r="K438" s="239"/>
      <c r="L438" s="566"/>
      <c r="M438" s="566"/>
      <c r="N438" s="566"/>
      <c r="O438" s="239"/>
      <c r="P438" s="566"/>
      <c r="Q438" s="239"/>
      <c r="R438" s="566"/>
      <c r="S438" s="567"/>
    </row>
    <row r="439" spans="2:19" x14ac:dyDescent="0.25">
      <c r="B439" s="565"/>
      <c r="C439" s="239"/>
      <c r="D439" s="566"/>
      <c r="E439" s="239"/>
      <c r="F439" s="566"/>
      <c r="G439" s="566"/>
      <c r="H439" s="566"/>
      <c r="I439" s="239"/>
      <c r="J439" s="566"/>
      <c r="K439" s="239"/>
      <c r="L439" s="566"/>
      <c r="M439" s="566"/>
      <c r="N439" s="566"/>
      <c r="O439" s="239"/>
      <c r="P439" s="566"/>
      <c r="Q439" s="239"/>
      <c r="R439" s="566"/>
      <c r="S439" s="567"/>
    </row>
    <row r="440" spans="2:19" x14ac:dyDescent="0.25">
      <c r="B440" s="565"/>
      <c r="C440" s="239"/>
      <c r="D440" s="566"/>
      <c r="E440" s="239"/>
      <c r="F440" s="566"/>
      <c r="G440" s="566"/>
      <c r="H440" s="566"/>
      <c r="I440" s="239"/>
      <c r="J440" s="566"/>
      <c r="K440" s="239"/>
      <c r="L440" s="566"/>
      <c r="M440" s="566"/>
      <c r="N440" s="566"/>
      <c r="O440" s="239"/>
      <c r="P440" s="566"/>
      <c r="Q440" s="239"/>
      <c r="R440" s="566"/>
      <c r="S440" s="567"/>
    </row>
    <row r="441" spans="2:19" x14ac:dyDescent="0.25">
      <c r="B441" s="565"/>
      <c r="C441" s="239"/>
      <c r="D441" s="566"/>
      <c r="E441" s="239"/>
      <c r="F441" s="566"/>
      <c r="G441" s="566"/>
      <c r="H441" s="566"/>
      <c r="I441" s="239"/>
      <c r="J441" s="566"/>
      <c r="K441" s="239"/>
      <c r="L441" s="566"/>
      <c r="M441" s="566"/>
      <c r="N441" s="566"/>
      <c r="O441" s="239"/>
      <c r="P441" s="566"/>
      <c r="Q441" s="239"/>
      <c r="R441" s="566"/>
      <c r="S441" s="567"/>
    </row>
    <row r="442" spans="2:19" x14ac:dyDescent="0.25">
      <c r="B442" s="565"/>
      <c r="C442" s="239"/>
      <c r="D442" s="566"/>
      <c r="E442" s="239"/>
      <c r="F442" s="566"/>
      <c r="G442" s="566"/>
      <c r="H442" s="566"/>
      <c r="I442" s="239"/>
      <c r="J442" s="566"/>
      <c r="K442" s="239"/>
      <c r="L442" s="566"/>
      <c r="M442" s="566"/>
      <c r="N442" s="566"/>
      <c r="O442" s="239"/>
      <c r="P442" s="566"/>
      <c r="Q442" s="239"/>
      <c r="R442" s="566"/>
      <c r="S442" s="567"/>
    </row>
    <row r="443" spans="2:19" x14ac:dyDescent="0.25">
      <c r="B443" s="565"/>
      <c r="C443" s="239"/>
      <c r="D443" s="566"/>
      <c r="E443" s="239"/>
      <c r="F443" s="566"/>
      <c r="G443" s="566"/>
      <c r="H443" s="566"/>
      <c r="I443" s="239"/>
      <c r="J443" s="566"/>
      <c r="K443" s="239"/>
      <c r="L443" s="566"/>
      <c r="M443" s="566"/>
      <c r="N443" s="566"/>
      <c r="O443" s="239"/>
      <c r="P443" s="566"/>
      <c r="Q443" s="239"/>
      <c r="R443" s="566"/>
      <c r="S443" s="567"/>
    </row>
    <row r="444" spans="2:19" x14ac:dyDescent="0.25">
      <c r="B444" s="565"/>
      <c r="C444" s="239"/>
      <c r="D444" s="566"/>
      <c r="E444" s="239"/>
      <c r="F444" s="566"/>
      <c r="G444" s="566"/>
      <c r="H444" s="566"/>
      <c r="I444" s="239"/>
      <c r="J444" s="566"/>
      <c r="K444" s="239"/>
      <c r="L444" s="566"/>
      <c r="M444" s="566"/>
      <c r="N444" s="566"/>
      <c r="O444" s="239"/>
      <c r="P444" s="566"/>
      <c r="Q444" s="239"/>
      <c r="R444" s="566"/>
      <c r="S444" s="567"/>
    </row>
    <row r="445" spans="2:19" x14ac:dyDescent="0.25">
      <c r="B445" s="565"/>
      <c r="C445" s="239"/>
      <c r="D445" s="566"/>
      <c r="E445" s="239"/>
      <c r="F445" s="566"/>
      <c r="G445" s="566"/>
      <c r="H445" s="566"/>
      <c r="I445" s="239"/>
      <c r="J445" s="566"/>
      <c r="K445" s="239"/>
      <c r="L445" s="566"/>
      <c r="M445" s="566"/>
      <c r="N445" s="566"/>
      <c r="O445" s="239"/>
      <c r="P445" s="566"/>
      <c r="Q445" s="239"/>
      <c r="R445" s="566"/>
      <c r="S445" s="567"/>
    </row>
    <row r="446" spans="2:19" x14ac:dyDescent="0.25">
      <c r="B446" s="565"/>
      <c r="C446" s="239"/>
      <c r="D446" s="566"/>
      <c r="E446" s="239"/>
      <c r="F446" s="566"/>
      <c r="G446" s="566"/>
      <c r="H446" s="566"/>
      <c r="I446" s="239"/>
      <c r="J446" s="566"/>
      <c r="K446" s="239"/>
      <c r="L446" s="566"/>
      <c r="M446" s="566"/>
      <c r="N446" s="566"/>
      <c r="O446" s="239"/>
      <c r="P446" s="566"/>
      <c r="Q446" s="239"/>
      <c r="R446" s="566"/>
      <c r="S446" s="567"/>
    </row>
    <row r="447" spans="2:19" x14ac:dyDescent="0.25">
      <c r="B447" s="565"/>
      <c r="C447" s="239"/>
      <c r="D447" s="566"/>
      <c r="E447" s="239"/>
      <c r="F447" s="566"/>
      <c r="G447" s="566"/>
      <c r="H447" s="566"/>
      <c r="I447" s="239"/>
      <c r="J447" s="566"/>
      <c r="K447" s="239"/>
      <c r="L447" s="566"/>
      <c r="M447" s="566"/>
      <c r="N447" s="566"/>
      <c r="O447" s="239"/>
      <c r="P447" s="566"/>
      <c r="Q447" s="239"/>
      <c r="R447" s="566"/>
      <c r="S447" s="567"/>
    </row>
    <row r="448" spans="2:19" x14ac:dyDescent="0.25">
      <c r="B448" s="565"/>
      <c r="C448" s="239"/>
      <c r="D448" s="566"/>
      <c r="E448" s="239"/>
      <c r="F448" s="566"/>
      <c r="G448" s="566"/>
      <c r="H448" s="566"/>
      <c r="I448" s="239"/>
      <c r="J448" s="566"/>
      <c r="K448" s="239"/>
      <c r="L448" s="566"/>
      <c r="M448" s="566"/>
      <c r="N448" s="566"/>
      <c r="O448" s="239"/>
      <c r="P448" s="566"/>
      <c r="Q448" s="239"/>
      <c r="R448" s="566"/>
      <c r="S448" s="567"/>
    </row>
    <row r="449" spans="2:19" x14ac:dyDescent="0.25">
      <c r="B449" s="565"/>
      <c r="C449" s="239"/>
      <c r="D449" s="566"/>
      <c r="E449" s="239"/>
      <c r="F449" s="566"/>
      <c r="G449" s="566"/>
      <c r="H449" s="566"/>
      <c r="I449" s="239"/>
      <c r="J449" s="566"/>
      <c r="K449" s="239"/>
      <c r="L449" s="566"/>
      <c r="M449" s="566"/>
      <c r="N449" s="566"/>
      <c r="O449" s="239"/>
      <c r="P449" s="566"/>
      <c r="Q449" s="239"/>
      <c r="R449" s="566"/>
      <c r="S449" s="567"/>
    </row>
    <row r="450" spans="2:19" x14ac:dyDescent="0.25">
      <c r="B450" s="565"/>
      <c r="C450" s="239"/>
      <c r="D450" s="566"/>
      <c r="E450" s="239"/>
      <c r="F450" s="566"/>
      <c r="G450" s="566"/>
      <c r="H450" s="566"/>
      <c r="I450" s="239"/>
      <c r="J450" s="566"/>
      <c r="K450" s="239"/>
      <c r="L450" s="566"/>
      <c r="M450" s="566"/>
      <c r="N450" s="566"/>
      <c r="O450" s="239"/>
      <c r="P450" s="566"/>
      <c r="Q450" s="239"/>
      <c r="R450" s="566"/>
      <c r="S450" s="567"/>
    </row>
    <row r="451" spans="2:19" x14ac:dyDescent="0.25">
      <c r="B451" s="565"/>
      <c r="C451" s="239"/>
      <c r="D451" s="566"/>
      <c r="E451" s="239"/>
      <c r="F451" s="566"/>
      <c r="G451" s="566"/>
      <c r="H451" s="566"/>
      <c r="I451" s="239"/>
      <c r="J451" s="566"/>
      <c r="K451" s="239"/>
      <c r="L451" s="566"/>
      <c r="M451" s="566"/>
      <c r="N451" s="566"/>
      <c r="O451" s="239"/>
      <c r="P451" s="566"/>
      <c r="Q451" s="239"/>
      <c r="R451" s="566"/>
      <c r="S451" s="567"/>
    </row>
    <row r="452" spans="2:19" x14ac:dyDescent="0.25">
      <c r="B452" s="565"/>
      <c r="C452" s="239"/>
      <c r="D452" s="566"/>
      <c r="E452" s="239"/>
      <c r="F452" s="566"/>
      <c r="G452" s="566"/>
      <c r="H452" s="566"/>
      <c r="I452" s="239"/>
      <c r="J452" s="566"/>
      <c r="K452" s="239"/>
      <c r="L452" s="566"/>
      <c r="M452" s="566"/>
      <c r="N452" s="566"/>
      <c r="O452" s="239"/>
      <c r="P452" s="566"/>
      <c r="Q452" s="239"/>
      <c r="R452" s="566"/>
      <c r="S452" s="567"/>
    </row>
    <row r="453" spans="2:19" x14ac:dyDescent="0.25">
      <c r="B453" s="565"/>
      <c r="C453" s="239"/>
      <c r="D453" s="566"/>
      <c r="E453" s="239"/>
      <c r="F453" s="566"/>
      <c r="G453" s="566"/>
      <c r="H453" s="566"/>
      <c r="I453" s="239"/>
      <c r="J453" s="566"/>
      <c r="K453" s="239"/>
      <c r="L453" s="566"/>
      <c r="M453" s="566"/>
      <c r="N453" s="566"/>
      <c r="O453" s="239"/>
      <c r="P453" s="566"/>
      <c r="Q453" s="239"/>
      <c r="R453" s="566"/>
      <c r="S453" s="567"/>
    </row>
    <row r="454" spans="2:19" x14ac:dyDescent="0.25">
      <c r="B454" s="565"/>
      <c r="C454" s="239"/>
      <c r="D454" s="566"/>
      <c r="E454" s="239"/>
      <c r="F454" s="566"/>
      <c r="G454" s="566"/>
      <c r="H454" s="566"/>
      <c r="I454" s="239"/>
      <c r="J454" s="566"/>
      <c r="K454" s="239"/>
      <c r="L454" s="566"/>
      <c r="M454" s="566"/>
      <c r="N454" s="566"/>
      <c r="O454" s="239"/>
      <c r="P454" s="566"/>
      <c r="Q454" s="239"/>
      <c r="R454" s="566"/>
      <c r="S454" s="567"/>
    </row>
    <row r="455" spans="2:19" x14ac:dyDescent="0.25">
      <c r="B455" s="565"/>
      <c r="C455" s="239"/>
      <c r="D455" s="566"/>
      <c r="E455" s="239"/>
      <c r="F455" s="566"/>
      <c r="G455" s="566"/>
      <c r="H455" s="566"/>
      <c r="I455" s="239"/>
      <c r="J455" s="566"/>
      <c r="K455" s="239"/>
      <c r="L455" s="566"/>
      <c r="M455" s="566"/>
      <c r="N455" s="566"/>
      <c r="O455" s="239"/>
      <c r="P455" s="566"/>
      <c r="Q455" s="239"/>
      <c r="R455" s="566"/>
      <c r="S455" s="567"/>
    </row>
    <row r="456" spans="2:19" x14ac:dyDescent="0.25">
      <c r="B456" s="565"/>
      <c r="C456" s="239"/>
      <c r="D456" s="566"/>
      <c r="E456" s="239"/>
      <c r="F456" s="566"/>
      <c r="G456" s="566"/>
      <c r="H456" s="566"/>
      <c r="I456" s="239"/>
      <c r="J456" s="566"/>
      <c r="K456" s="239"/>
      <c r="L456" s="566"/>
      <c r="M456" s="566"/>
      <c r="N456" s="566"/>
      <c r="O456" s="239"/>
      <c r="P456" s="566"/>
      <c r="Q456" s="239"/>
      <c r="R456" s="566"/>
      <c r="S456" s="567"/>
    </row>
    <row r="457" spans="2:19" x14ac:dyDescent="0.25">
      <c r="B457" s="565"/>
      <c r="C457" s="239"/>
      <c r="D457" s="566"/>
      <c r="E457" s="239"/>
      <c r="F457" s="566"/>
      <c r="G457" s="566"/>
      <c r="H457" s="566"/>
      <c r="I457" s="239"/>
      <c r="J457" s="566"/>
      <c r="K457" s="239"/>
      <c r="L457" s="566"/>
      <c r="M457" s="566"/>
      <c r="N457" s="566"/>
      <c r="O457" s="239"/>
      <c r="P457" s="566"/>
      <c r="Q457" s="239"/>
      <c r="R457" s="566"/>
      <c r="S457" s="567"/>
    </row>
    <row r="458" spans="2:19" x14ac:dyDescent="0.25">
      <c r="B458" s="565"/>
      <c r="C458" s="239"/>
      <c r="D458" s="566"/>
      <c r="E458" s="239"/>
      <c r="F458" s="566"/>
      <c r="G458" s="566"/>
      <c r="H458" s="566"/>
      <c r="I458" s="239"/>
      <c r="J458" s="566"/>
      <c r="K458" s="239"/>
      <c r="L458" s="566"/>
      <c r="M458" s="566"/>
      <c r="N458" s="566"/>
      <c r="O458" s="239"/>
      <c r="P458" s="566"/>
      <c r="Q458" s="239"/>
      <c r="R458" s="566"/>
      <c r="S458" s="567"/>
    </row>
    <row r="459" spans="2:19" x14ac:dyDescent="0.25">
      <c r="B459" s="565"/>
      <c r="C459" s="239"/>
      <c r="D459" s="566"/>
      <c r="E459" s="239"/>
      <c r="F459" s="566"/>
      <c r="G459" s="566"/>
      <c r="H459" s="566"/>
      <c r="I459" s="239"/>
      <c r="J459" s="566"/>
      <c r="K459" s="239"/>
      <c r="L459" s="566"/>
      <c r="M459" s="566"/>
      <c r="N459" s="566"/>
      <c r="O459" s="239"/>
      <c r="P459" s="566"/>
      <c r="Q459" s="239"/>
      <c r="R459" s="566"/>
      <c r="S459" s="567"/>
    </row>
    <row r="460" spans="2:19" x14ac:dyDescent="0.25">
      <c r="B460" s="565"/>
      <c r="C460" s="239"/>
      <c r="D460" s="566"/>
      <c r="E460" s="239"/>
      <c r="F460" s="566"/>
      <c r="G460" s="566"/>
      <c r="H460" s="566"/>
      <c r="I460" s="239"/>
      <c r="J460" s="566"/>
      <c r="K460" s="239"/>
      <c r="L460" s="566"/>
      <c r="M460" s="566"/>
      <c r="N460" s="566"/>
      <c r="O460" s="239"/>
      <c r="P460" s="566"/>
      <c r="Q460" s="239"/>
      <c r="R460" s="566"/>
      <c r="S460" s="567"/>
    </row>
    <row r="461" spans="2:19" x14ac:dyDescent="0.25">
      <c r="B461" s="565"/>
      <c r="C461" s="239"/>
      <c r="D461" s="566"/>
      <c r="E461" s="239"/>
      <c r="F461" s="566"/>
      <c r="G461" s="566"/>
      <c r="H461" s="566"/>
      <c r="I461" s="239"/>
      <c r="J461" s="566"/>
      <c r="K461" s="239"/>
      <c r="L461" s="566"/>
      <c r="M461" s="566"/>
      <c r="N461" s="566"/>
      <c r="O461" s="239"/>
      <c r="P461" s="566"/>
      <c r="Q461" s="239"/>
      <c r="R461" s="566"/>
      <c r="S461" s="567"/>
    </row>
    <row r="462" spans="2:19" x14ac:dyDescent="0.25">
      <c r="B462" s="565"/>
      <c r="C462" s="239"/>
      <c r="D462" s="566"/>
      <c r="E462" s="239"/>
      <c r="F462" s="566"/>
      <c r="G462" s="566"/>
      <c r="H462" s="566"/>
      <c r="I462" s="239"/>
      <c r="J462" s="566"/>
      <c r="K462" s="239"/>
      <c r="L462" s="566"/>
      <c r="M462" s="566"/>
      <c r="N462" s="566"/>
      <c r="O462" s="239"/>
      <c r="P462" s="566"/>
      <c r="Q462" s="239"/>
      <c r="R462" s="566"/>
      <c r="S462" s="567"/>
    </row>
    <row r="463" spans="2:19" x14ac:dyDescent="0.25">
      <c r="B463" s="565"/>
      <c r="C463" s="239"/>
      <c r="D463" s="566"/>
      <c r="E463" s="239"/>
      <c r="F463" s="566"/>
      <c r="G463" s="566"/>
      <c r="H463" s="566"/>
      <c r="I463" s="239"/>
      <c r="J463" s="566"/>
      <c r="K463" s="239"/>
      <c r="L463" s="566"/>
      <c r="M463" s="566"/>
      <c r="N463" s="566"/>
      <c r="O463" s="239"/>
      <c r="P463" s="566"/>
      <c r="Q463" s="239"/>
      <c r="R463" s="566"/>
      <c r="S463" s="567"/>
    </row>
    <row r="464" spans="2:19" x14ac:dyDescent="0.25">
      <c r="B464" s="565"/>
      <c r="C464" s="239"/>
      <c r="D464" s="566"/>
      <c r="E464" s="239"/>
      <c r="F464" s="566"/>
      <c r="G464" s="566"/>
      <c r="H464" s="566"/>
      <c r="I464" s="239"/>
      <c r="J464" s="566"/>
      <c r="K464" s="239"/>
      <c r="L464" s="566"/>
      <c r="M464" s="566"/>
      <c r="N464" s="566"/>
      <c r="O464" s="239"/>
      <c r="P464" s="566"/>
      <c r="Q464" s="239"/>
      <c r="R464" s="566"/>
      <c r="S464" s="567"/>
    </row>
    <row r="465" spans="2:19" x14ac:dyDescent="0.25">
      <c r="B465" s="565"/>
      <c r="C465" s="239"/>
      <c r="D465" s="566"/>
      <c r="E465" s="239"/>
      <c r="F465" s="566"/>
      <c r="G465" s="566"/>
      <c r="H465" s="566"/>
      <c r="I465" s="239"/>
      <c r="J465" s="566"/>
      <c r="K465" s="239"/>
      <c r="L465" s="566"/>
      <c r="M465" s="566"/>
      <c r="N465" s="566"/>
      <c r="O465" s="239"/>
      <c r="P465" s="566"/>
      <c r="Q465" s="239"/>
      <c r="R465" s="566"/>
      <c r="S465" s="567"/>
    </row>
    <row r="466" spans="2:19" x14ac:dyDescent="0.25">
      <c r="B466" s="565"/>
      <c r="C466" s="239"/>
      <c r="D466" s="566"/>
      <c r="E466" s="239"/>
      <c r="F466" s="566"/>
      <c r="G466" s="566"/>
      <c r="H466" s="566"/>
      <c r="I466" s="239"/>
      <c r="J466" s="566"/>
      <c r="K466" s="239"/>
      <c r="L466" s="566"/>
      <c r="M466" s="566"/>
      <c r="N466" s="566"/>
      <c r="O466" s="239"/>
      <c r="P466" s="566"/>
      <c r="Q466" s="239"/>
      <c r="R466" s="566"/>
      <c r="S466" s="567"/>
    </row>
    <row r="467" spans="2:19" x14ac:dyDescent="0.25">
      <c r="B467" s="565"/>
      <c r="C467" s="239"/>
      <c r="D467" s="566"/>
      <c r="E467" s="239"/>
      <c r="F467" s="566"/>
      <c r="G467" s="566"/>
      <c r="H467" s="566"/>
      <c r="I467" s="239"/>
      <c r="J467" s="566"/>
      <c r="K467" s="239"/>
      <c r="L467" s="566"/>
      <c r="M467" s="566"/>
      <c r="N467" s="566"/>
      <c r="O467" s="239"/>
      <c r="P467" s="566"/>
      <c r="Q467" s="239"/>
      <c r="R467" s="566"/>
      <c r="S467" s="567"/>
    </row>
    <row r="468" spans="2:19" x14ac:dyDescent="0.25">
      <c r="B468" s="565"/>
      <c r="C468" s="239"/>
      <c r="D468" s="566"/>
      <c r="E468" s="239"/>
      <c r="F468" s="566"/>
      <c r="G468" s="566"/>
      <c r="H468" s="566"/>
      <c r="I468" s="239"/>
      <c r="J468" s="566"/>
      <c r="K468" s="239"/>
      <c r="L468" s="566"/>
      <c r="M468" s="566"/>
      <c r="N468" s="566"/>
      <c r="O468" s="239"/>
      <c r="P468" s="566"/>
      <c r="Q468" s="239"/>
      <c r="R468" s="566"/>
      <c r="S468" s="567"/>
    </row>
    <row r="469" spans="2:19" x14ac:dyDescent="0.25">
      <c r="B469" s="565"/>
      <c r="C469" s="239"/>
      <c r="D469" s="566"/>
      <c r="E469" s="239"/>
      <c r="F469" s="566"/>
      <c r="G469" s="566"/>
      <c r="H469" s="566"/>
      <c r="I469" s="239"/>
      <c r="J469" s="566"/>
      <c r="K469" s="239"/>
      <c r="L469" s="566"/>
      <c r="M469" s="566"/>
      <c r="N469" s="566"/>
      <c r="O469" s="239"/>
      <c r="P469" s="566"/>
      <c r="Q469" s="239"/>
      <c r="R469" s="566"/>
      <c r="S469" s="567"/>
    </row>
    <row r="470" spans="2:19" x14ac:dyDescent="0.25">
      <c r="B470" s="565"/>
      <c r="C470" s="239"/>
      <c r="D470" s="566"/>
      <c r="E470" s="239"/>
      <c r="F470" s="566"/>
      <c r="G470" s="566"/>
      <c r="H470" s="566"/>
      <c r="I470" s="239"/>
      <c r="J470" s="566"/>
      <c r="K470" s="239"/>
      <c r="L470" s="566"/>
      <c r="M470" s="566"/>
      <c r="N470" s="566"/>
      <c r="O470" s="239"/>
      <c r="P470" s="566"/>
      <c r="Q470" s="239"/>
      <c r="R470" s="566"/>
      <c r="S470" s="567"/>
    </row>
    <row r="471" spans="2:19" x14ac:dyDescent="0.25">
      <c r="B471" s="565"/>
      <c r="C471" s="239"/>
      <c r="D471" s="566"/>
      <c r="E471" s="239"/>
      <c r="F471" s="566"/>
      <c r="G471" s="566"/>
      <c r="H471" s="566"/>
      <c r="I471" s="239"/>
      <c r="J471" s="566"/>
      <c r="K471" s="239"/>
      <c r="L471" s="566"/>
      <c r="M471" s="566"/>
      <c r="N471" s="566"/>
      <c r="O471" s="239"/>
      <c r="P471" s="566"/>
      <c r="Q471" s="239"/>
      <c r="R471" s="566"/>
      <c r="S471" s="567"/>
    </row>
    <row r="472" spans="2:19" x14ac:dyDescent="0.25">
      <c r="B472" s="565"/>
      <c r="C472" s="239"/>
      <c r="D472" s="566"/>
      <c r="E472" s="239"/>
      <c r="F472" s="566"/>
      <c r="G472" s="566"/>
      <c r="H472" s="566"/>
      <c r="I472" s="239"/>
      <c r="J472" s="566"/>
      <c r="K472" s="239"/>
      <c r="L472" s="566"/>
      <c r="M472" s="566"/>
      <c r="N472" s="566"/>
      <c r="O472" s="239"/>
      <c r="P472" s="566"/>
      <c r="Q472" s="239"/>
      <c r="R472" s="566"/>
      <c r="S472" s="567"/>
    </row>
    <row r="473" spans="2:19" x14ac:dyDescent="0.25">
      <c r="B473" s="565"/>
      <c r="C473" s="239"/>
      <c r="D473" s="566"/>
      <c r="E473" s="239"/>
      <c r="F473" s="566"/>
      <c r="G473" s="566"/>
      <c r="H473" s="566"/>
      <c r="I473" s="239"/>
      <c r="J473" s="566"/>
      <c r="K473" s="239"/>
      <c r="L473" s="566"/>
      <c r="M473" s="566"/>
      <c r="N473" s="566"/>
      <c r="O473" s="239"/>
      <c r="P473" s="566"/>
      <c r="Q473" s="239"/>
      <c r="R473" s="566"/>
      <c r="S473" s="567"/>
    </row>
    <row r="474" spans="2:19" x14ac:dyDescent="0.25">
      <c r="B474" s="565"/>
      <c r="C474" s="239"/>
      <c r="D474" s="566"/>
      <c r="E474" s="239"/>
      <c r="F474" s="566"/>
      <c r="G474" s="566"/>
      <c r="H474" s="566"/>
      <c r="I474" s="239"/>
      <c r="J474" s="566"/>
      <c r="K474" s="239"/>
      <c r="L474" s="566"/>
      <c r="M474" s="566"/>
      <c r="N474" s="566"/>
      <c r="O474" s="239"/>
      <c r="P474" s="566"/>
      <c r="Q474" s="239"/>
      <c r="R474" s="566"/>
      <c r="S474" s="567"/>
    </row>
    <row r="475" spans="2:19" x14ac:dyDescent="0.25">
      <c r="B475" s="565"/>
      <c r="C475" s="239"/>
      <c r="D475" s="566"/>
      <c r="E475" s="239"/>
      <c r="F475" s="566"/>
      <c r="G475" s="566"/>
      <c r="H475" s="566"/>
      <c r="I475" s="239"/>
      <c r="J475" s="566"/>
      <c r="K475" s="239"/>
      <c r="L475" s="566"/>
      <c r="M475" s="566"/>
      <c r="N475" s="566"/>
      <c r="O475" s="239"/>
      <c r="P475" s="566"/>
      <c r="Q475" s="239"/>
      <c r="R475" s="566"/>
      <c r="S475" s="567"/>
    </row>
    <row r="476" spans="2:19" x14ac:dyDescent="0.25">
      <c r="B476" s="565"/>
      <c r="C476" s="239"/>
      <c r="D476" s="566"/>
      <c r="E476" s="239"/>
      <c r="F476" s="566"/>
      <c r="G476" s="566"/>
      <c r="H476" s="566"/>
      <c r="I476" s="239"/>
      <c r="J476" s="566"/>
      <c r="K476" s="239"/>
      <c r="L476" s="566"/>
      <c r="M476" s="566"/>
      <c r="N476" s="566"/>
      <c r="O476" s="239"/>
      <c r="P476" s="566"/>
      <c r="Q476" s="239"/>
      <c r="R476" s="566"/>
      <c r="S476" s="567"/>
    </row>
    <row r="477" spans="2:19" x14ac:dyDescent="0.25">
      <c r="B477" s="565"/>
      <c r="C477" s="239"/>
      <c r="D477" s="566"/>
      <c r="E477" s="239"/>
      <c r="F477" s="566"/>
      <c r="G477" s="566"/>
      <c r="H477" s="566"/>
      <c r="I477" s="239"/>
      <c r="J477" s="566"/>
      <c r="K477" s="239"/>
      <c r="L477" s="566"/>
      <c r="M477" s="566"/>
      <c r="N477" s="566"/>
      <c r="O477" s="239"/>
      <c r="P477" s="566"/>
      <c r="Q477" s="239"/>
      <c r="R477" s="566"/>
      <c r="S477" s="567"/>
    </row>
    <row r="478" spans="2:19" x14ac:dyDescent="0.25">
      <c r="B478" s="565"/>
      <c r="C478" s="239"/>
      <c r="D478" s="566"/>
      <c r="E478" s="239"/>
      <c r="F478" s="566"/>
      <c r="G478" s="566"/>
      <c r="H478" s="566"/>
      <c r="I478" s="239"/>
      <c r="J478" s="566"/>
      <c r="K478" s="239"/>
      <c r="L478" s="566"/>
      <c r="M478" s="566"/>
      <c r="N478" s="566"/>
      <c r="O478" s="239"/>
      <c r="P478" s="566"/>
      <c r="Q478" s="239"/>
      <c r="R478" s="566"/>
      <c r="S478" s="567"/>
    </row>
    <row r="479" spans="2:19" x14ac:dyDescent="0.25">
      <c r="B479" s="565"/>
      <c r="C479" s="239"/>
      <c r="D479" s="566"/>
      <c r="E479" s="239"/>
      <c r="F479" s="566"/>
      <c r="G479" s="566"/>
      <c r="H479" s="566"/>
      <c r="I479" s="239"/>
      <c r="J479" s="566"/>
      <c r="K479" s="239"/>
      <c r="L479" s="566"/>
      <c r="M479" s="566"/>
      <c r="N479" s="566"/>
      <c r="O479" s="239"/>
      <c r="P479" s="566"/>
      <c r="Q479" s="239"/>
      <c r="R479" s="566"/>
      <c r="S479" s="567"/>
    </row>
    <row r="480" spans="2:19" x14ac:dyDescent="0.25">
      <c r="B480" s="565"/>
      <c r="C480" s="239"/>
      <c r="D480" s="566"/>
      <c r="E480" s="239"/>
      <c r="F480" s="566"/>
      <c r="G480" s="566"/>
      <c r="H480" s="566"/>
      <c r="I480" s="239"/>
      <c r="J480" s="566"/>
      <c r="K480" s="239"/>
      <c r="L480" s="566"/>
      <c r="M480" s="566"/>
      <c r="N480" s="566"/>
      <c r="O480" s="239"/>
      <c r="P480" s="566"/>
      <c r="Q480" s="239"/>
      <c r="R480" s="566"/>
      <c r="S480" s="567"/>
    </row>
    <row r="481" spans="2:19" x14ac:dyDescent="0.25">
      <c r="B481" s="565"/>
      <c r="C481" s="239"/>
      <c r="D481" s="566"/>
      <c r="E481" s="239"/>
      <c r="F481" s="566"/>
      <c r="G481" s="566"/>
      <c r="H481" s="566"/>
      <c r="I481" s="239"/>
      <c r="J481" s="566"/>
      <c r="K481" s="239"/>
      <c r="L481" s="566"/>
      <c r="M481" s="566"/>
      <c r="N481" s="566"/>
      <c r="O481" s="239"/>
      <c r="P481" s="566"/>
      <c r="Q481" s="239"/>
      <c r="R481" s="566"/>
      <c r="S481" s="567"/>
    </row>
    <row r="482" spans="2:19" x14ac:dyDescent="0.25">
      <c r="B482" s="565"/>
      <c r="C482" s="239"/>
      <c r="D482" s="566"/>
      <c r="E482" s="239"/>
      <c r="F482" s="566"/>
      <c r="G482" s="566"/>
      <c r="H482" s="566"/>
      <c r="I482" s="239"/>
      <c r="J482" s="566"/>
      <c r="K482" s="239"/>
      <c r="L482" s="566"/>
      <c r="M482" s="566"/>
      <c r="N482" s="566"/>
      <c r="O482" s="239"/>
      <c r="P482" s="566"/>
      <c r="Q482" s="239"/>
      <c r="R482" s="566"/>
      <c r="S482" s="567"/>
    </row>
    <row r="483" spans="2:19" x14ac:dyDescent="0.25">
      <c r="B483" s="565"/>
      <c r="C483" s="239"/>
      <c r="D483" s="566"/>
      <c r="E483" s="239"/>
      <c r="F483" s="566"/>
      <c r="G483" s="566"/>
      <c r="H483" s="566"/>
      <c r="I483" s="239"/>
      <c r="J483" s="566"/>
      <c r="K483" s="239"/>
      <c r="L483" s="566"/>
      <c r="M483" s="566"/>
      <c r="N483" s="566"/>
      <c r="O483" s="239"/>
      <c r="P483" s="566"/>
      <c r="Q483" s="239"/>
      <c r="R483" s="566"/>
      <c r="S483" s="567"/>
    </row>
    <row r="484" spans="2:19" x14ac:dyDescent="0.25">
      <c r="B484" s="565"/>
      <c r="C484" s="239"/>
      <c r="D484" s="566"/>
      <c r="E484" s="239"/>
      <c r="F484" s="566"/>
      <c r="G484" s="566"/>
      <c r="H484" s="566"/>
      <c r="I484" s="239"/>
      <c r="J484" s="566"/>
      <c r="K484" s="239"/>
      <c r="L484" s="566"/>
      <c r="M484" s="566"/>
      <c r="N484" s="566"/>
      <c r="O484" s="239"/>
      <c r="P484" s="566"/>
      <c r="Q484" s="239"/>
      <c r="R484" s="566"/>
      <c r="S484" s="567"/>
    </row>
    <row r="485" spans="2:19" x14ac:dyDescent="0.25">
      <c r="B485" s="565"/>
      <c r="C485" s="239"/>
      <c r="D485" s="566"/>
      <c r="E485" s="239"/>
      <c r="F485" s="566"/>
      <c r="G485" s="566"/>
      <c r="H485" s="566"/>
      <c r="I485" s="239"/>
      <c r="J485" s="566"/>
      <c r="K485" s="239"/>
      <c r="L485" s="566"/>
      <c r="M485" s="566"/>
      <c r="N485" s="566"/>
      <c r="O485" s="239"/>
      <c r="P485" s="566"/>
      <c r="Q485" s="239"/>
      <c r="R485" s="566"/>
      <c r="S485" s="567"/>
    </row>
    <row r="486" spans="2:19" x14ac:dyDescent="0.25">
      <c r="B486" s="565"/>
      <c r="C486" s="239"/>
      <c r="D486" s="566"/>
      <c r="E486" s="239"/>
      <c r="F486" s="566"/>
      <c r="G486" s="566"/>
      <c r="H486" s="566"/>
      <c r="I486" s="239"/>
      <c r="J486" s="566"/>
      <c r="K486" s="239"/>
      <c r="L486" s="566"/>
      <c r="M486" s="566"/>
      <c r="N486" s="566"/>
      <c r="O486" s="239"/>
      <c r="P486" s="566"/>
      <c r="Q486" s="239"/>
      <c r="R486" s="566"/>
      <c r="S486" s="567"/>
    </row>
    <row r="487" spans="2:19" x14ac:dyDescent="0.25">
      <c r="B487" s="565"/>
      <c r="C487" s="239"/>
      <c r="D487" s="566"/>
      <c r="E487" s="239"/>
      <c r="F487" s="566"/>
      <c r="G487" s="566"/>
      <c r="H487" s="566"/>
      <c r="I487" s="239"/>
      <c r="J487" s="566"/>
      <c r="K487" s="239"/>
      <c r="L487" s="566"/>
      <c r="M487" s="566"/>
      <c r="N487" s="566"/>
      <c r="O487" s="239"/>
      <c r="P487" s="566"/>
      <c r="Q487" s="239"/>
      <c r="R487" s="566"/>
      <c r="S487" s="567"/>
    </row>
    <row r="488" spans="2:19" x14ac:dyDescent="0.25">
      <c r="B488" s="565"/>
      <c r="C488" s="239"/>
      <c r="D488" s="566"/>
      <c r="E488" s="239"/>
      <c r="F488" s="566"/>
      <c r="G488" s="566"/>
      <c r="H488" s="566"/>
      <c r="I488" s="239"/>
      <c r="J488" s="566"/>
      <c r="K488" s="239"/>
      <c r="L488" s="566"/>
      <c r="M488" s="566"/>
      <c r="N488" s="566"/>
      <c r="O488" s="239"/>
      <c r="P488" s="566"/>
      <c r="Q488" s="239"/>
      <c r="R488" s="566"/>
      <c r="S488" s="567"/>
    </row>
    <row r="489" spans="2:19" x14ac:dyDescent="0.25">
      <c r="B489" s="565"/>
      <c r="C489" s="239"/>
      <c r="D489" s="566"/>
      <c r="E489" s="239"/>
      <c r="F489" s="566"/>
      <c r="G489" s="566"/>
      <c r="H489" s="566"/>
      <c r="I489" s="239"/>
      <c r="J489" s="566"/>
      <c r="K489" s="239"/>
      <c r="L489" s="566"/>
      <c r="M489" s="566"/>
      <c r="N489" s="566"/>
      <c r="O489" s="239"/>
      <c r="P489" s="566"/>
      <c r="Q489" s="239"/>
      <c r="R489" s="566"/>
      <c r="S489" s="567"/>
    </row>
    <row r="490" spans="2:19" x14ac:dyDescent="0.25">
      <c r="B490" s="565"/>
      <c r="C490" s="239"/>
      <c r="D490" s="566"/>
      <c r="E490" s="239"/>
      <c r="F490" s="566"/>
      <c r="G490" s="566"/>
      <c r="H490" s="566"/>
      <c r="I490" s="239"/>
      <c r="J490" s="566"/>
      <c r="K490" s="239"/>
      <c r="L490" s="566"/>
      <c r="M490" s="566"/>
      <c r="N490" s="566"/>
      <c r="O490" s="239"/>
      <c r="P490" s="566"/>
      <c r="Q490" s="239"/>
      <c r="R490" s="566"/>
      <c r="S490" s="567"/>
    </row>
    <row r="491" spans="2:19" x14ac:dyDescent="0.25">
      <c r="B491" s="565"/>
      <c r="C491" s="239"/>
      <c r="D491" s="566"/>
      <c r="E491" s="239"/>
      <c r="F491" s="566"/>
      <c r="G491" s="566"/>
      <c r="H491" s="566"/>
      <c r="I491" s="239"/>
      <c r="J491" s="566"/>
      <c r="K491" s="239"/>
      <c r="L491" s="566"/>
      <c r="M491" s="566"/>
      <c r="N491" s="566"/>
      <c r="O491" s="239"/>
      <c r="P491" s="566"/>
      <c r="Q491" s="239"/>
      <c r="R491" s="566"/>
      <c r="S491" s="567"/>
    </row>
    <row r="492" spans="2:19" x14ac:dyDescent="0.25">
      <c r="B492" s="565"/>
      <c r="C492" s="239"/>
      <c r="D492" s="566"/>
      <c r="E492" s="239"/>
      <c r="F492" s="566"/>
      <c r="G492" s="566"/>
      <c r="H492" s="566"/>
      <c r="I492" s="239"/>
      <c r="J492" s="566"/>
      <c r="K492" s="239"/>
      <c r="L492" s="566"/>
      <c r="M492" s="566"/>
      <c r="N492" s="566"/>
      <c r="O492" s="239"/>
      <c r="P492" s="566"/>
      <c r="Q492" s="239"/>
      <c r="R492" s="566"/>
      <c r="S492" s="567"/>
    </row>
    <row r="493" spans="2:19" x14ac:dyDescent="0.25">
      <c r="B493" s="565"/>
      <c r="C493" s="239"/>
      <c r="D493" s="566"/>
      <c r="E493" s="239"/>
      <c r="F493" s="566"/>
      <c r="G493" s="566"/>
      <c r="H493" s="566"/>
      <c r="I493" s="239"/>
      <c r="J493" s="566"/>
      <c r="K493" s="239"/>
      <c r="L493" s="566"/>
      <c r="M493" s="566"/>
      <c r="N493" s="566"/>
      <c r="O493" s="239"/>
      <c r="P493" s="566"/>
      <c r="Q493" s="239"/>
      <c r="R493" s="566"/>
      <c r="S493" s="567"/>
    </row>
    <row r="494" spans="2:19" x14ac:dyDescent="0.25">
      <c r="B494" s="565"/>
      <c r="C494" s="239"/>
      <c r="D494" s="566"/>
      <c r="E494" s="239"/>
      <c r="F494" s="566"/>
      <c r="G494" s="566"/>
      <c r="H494" s="566"/>
      <c r="I494" s="239"/>
      <c r="J494" s="566"/>
      <c r="K494" s="239"/>
      <c r="L494" s="566"/>
      <c r="M494" s="566"/>
      <c r="N494" s="566"/>
      <c r="O494" s="239"/>
      <c r="P494" s="566"/>
      <c r="Q494" s="239"/>
      <c r="R494" s="566"/>
      <c r="S494" s="567"/>
    </row>
    <row r="495" spans="2:19" x14ac:dyDescent="0.25">
      <c r="B495" s="565"/>
      <c r="C495" s="239"/>
      <c r="D495" s="566"/>
      <c r="E495" s="239"/>
      <c r="F495" s="566"/>
      <c r="G495" s="566"/>
      <c r="H495" s="566"/>
      <c r="I495" s="239"/>
      <c r="J495" s="566"/>
      <c r="K495" s="239"/>
      <c r="L495" s="566"/>
      <c r="M495" s="566"/>
      <c r="N495" s="566"/>
      <c r="O495" s="239"/>
      <c r="P495" s="566"/>
      <c r="Q495" s="239"/>
      <c r="R495" s="566"/>
      <c r="S495" s="567"/>
    </row>
    <row r="496" spans="2:19" x14ac:dyDescent="0.25">
      <c r="B496" s="565"/>
      <c r="C496" s="239"/>
      <c r="D496" s="566"/>
      <c r="E496" s="239"/>
      <c r="F496" s="566"/>
      <c r="G496" s="566"/>
      <c r="H496" s="566"/>
      <c r="I496" s="239"/>
      <c r="J496" s="566"/>
      <c r="K496" s="239"/>
      <c r="L496" s="566"/>
      <c r="M496" s="566"/>
      <c r="N496" s="566"/>
      <c r="O496" s="239"/>
      <c r="P496" s="566"/>
      <c r="Q496" s="239"/>
      <c r="R496" s="566"/>
      <c r="S496" s="567"/>
    </row>
    <row r="497" spans="2:19" x14ac:dyDescent="0.25">
      <c r="B497" s="565"/>
      <c r="C497" s="239"/>
      <c r="D497" s="566"/>
      <c r="E497" s="239"/>
      <c r="F497" s="566"/>
      <c r="G497" s="566"/>
      <c r="H497" s="566"/>
      <c r="I497" s="239"/>
      <c r="J497" s="566"/>
      <c r="K497" s="239"/>
      <c r="L497" s="566"/>
      <c r="M497" s="566"/>
      <c r="N497" s="566"/>
      <c r="O497" s="239"/>
      <c r="P497" s="566"/>
      <c r="Q497" s="239"/>
      <c r="R497" s="566"/>
      <c r="S497" s="567"/>
    </row>
    <row r="498" spans="2:19" x14ac:dyDescent="0.25">
      <c r="B498" s="565"/>
      <c r="C498" s="239"/>
      <c r="D498" s="566"/>
      <c r="E498" s="239"/>
      <c r="F498" s="566"/>
      <c r="G498" s="566"/>
      <c r="H498" s="566"/>
      <c r="I498" s="239"/>
      <c r="J498" s="566"/>
      <c r="K498" s="239"/>
      <c r="L498" s="566"/>
      <c r="M498" s="566"/>
      <c r="N498" s="566"/>
      <c r="O498" s="239"/>
      <c r="P498" s="566"/>
      <c r="Q498" s="239"/>
      <c r="R498" s="566"/>
      <c r="S498" s="567"/>
    </row>
    <row r="499" spans="2:19" x14ac:dyDescent="0.25">
      <c r="B499" s="565"/>
      <c r="C499" s="239"/>
      <c r="D499" s="566"/>
      <c r="E499" s="239"/>
      <c r="F499" s="566"/>
      <c r="G499" s="566"/>
      <c r="H499" s="566"/>
      <c r="I499" s="239"/>
      <c r="J499" s="566"/>
      <c r="K499" s="239"/>
      <c r="L499" s="566"/>
      <c r="M499" s="566"/>
      <c r="N499" s="566"/>
      <c r="O499" s="239"/>
      <c r="P499" s="566"/>
      <c r="Q499" s="239"/>
      <c r="R499" s="566"/>
      <c r="S499" s="567"/>
    </row>
    <row r="500" spans="2:19" x14ac:dyDescent="0.25">
      <c r="B500" s="565"/>
      <c r="C500" s="239"/>
      <c r="D500" s="566"/>
      <c r="E500" s="239"/>
      <c r="F500" s="566"/>
      <c r="G500" s="566"/>
      <c r="H500" s="566"/>
      <c r="I500" s="239"/>
      <c r="J500" s="566"/>
      <c r="K500" s="239"/>
      <c r="L500" s="566"/>
      <c r="M500" s="566"/>
      <c r="N500" s="566"/>
      <c r="O500" s="239"/>
      <c r="P500" s="566"/>
      <c r="Q500" s="239"/>
      <c r="R500" s="566"/>
      <c r="S500" s="567"/>
    </row>
    <row r="501" spans="2:19" x14ac:dyDescent="0.25">
      <c r="B501" s="565"/>
      <c r="C501" s="239"/>
      <c r="D501" s="566"/>
      <c r="E501" s="239"/>
      <c r="F501" s="566"/>
      <c r="G501" s="566"/>
      <c r="H501" s="566"/>
      <c r="I501" s="239"/>
      <c r="J501" s="566"/>
      <c r="K501" s="239"/>
      <c r="L501" s="566"/>
      <c r="M501" s="566"/>
      <c r="N501" s="566"/>
      <c r="O501" s="239"/>
      <c r="P501" s="566"/>
      <c r="Q501" s="239"/>
      <c r="R501" s="566"/>
      <c r="S501" s="567"/>
    </row>
    <row r="502" spans="2:19" x14ac:dyDescent="0.25">
      <c r="B502" s="565"/>
      <c r="C502" s="239"/>
      <c r="D502" s="566"/>
      <c r="E502" s="239"/>
      <c r="F502" s="566"/>
      <c r="G502" s="566"/>
      <c r="H502" s="566"/>
      <c r="I502" s="239"/>
      <c r="J502" s="566"/>
      <c r="K502" s="239"/>
      <c r="L502" s="566"/>
      <c r="M502" s="566"/>
      <c r="N502" s="566"/>
      <c r="O502" s="239"/>
      <c r="P502" s="566"/>
      <c r="Q502" s="239"/>
      <c r="R502" s="566"/>
      <c r="S502" s="567"/>
    </row>
    <row r="503" spans="2:19" x14ac:dyDescent="0.25">
      <c r="B503" s="565"/>
      <c r="C503" s="239"/>
      <c r="D503" s="566"/>
      <c r="E503" s="239"/>
      <c r="F503" s="566"/>
      <c r="G503" s="566"/>
      <c r="H503" s="566"/>
      <c r="I503" s="239"/>
      <c r="J503" s="566"/>
      <c r="K503" s="239"/>
      <c r="L503" s="566"/>
      <c r="M503" s="566"/>
      <c r="N503" s="566"/>
      <c r="O503" s="239"/>
      <c r="P503" s="566"/>
      <c r="Q503" s="239"/>
      <c r="R503" s="566"/>
      <c r="S503" s="567"/>
    </row>
    <row r="504" spans="2:19" x14ac:dyDescent="0.25">
      <c r="B504" s="565"/>
      <c r="C504" s="239"/>
      <c r="D504" s="566"/>
      <c r="E504" s="239"/>
      <c r="F504" s="566"/>
      <c r="G504" s="566"/>
      <c r="H504" s="566"/>
      <c r="I504" s="239"/>
      <c r="J504" s="566"/>
      <c r="K504" s="239"/>
      <c r="L504" s="566"/>
      <c r="M504" s="566"/>
      <c r="N504" s="566"/>
      <c r="O504" s="239"/>
      <c r="P504" s="566"/>
      <c r="Q504" s="239"/>
      <c r="R504" s="566"/>
      <c r="S504" s="567"/>
    </row>
    <row r="505" spans="2:19" x14ac:dyDescent="0.25">
      <c r="B505" s="565"/>
      <c r="C505" s="239"/>
      <c r="D505" s="566"/>
      <c r="E505" s="239"/>
      <c r="F505" s="566"/>
      <c r="G505" s="566"/>
      <c r="H505" s="566"/>
      <c r="I505" s="239"/>
      <c r="J505" s="566"/>
      <c r="K505" s="239"/>
      <c r="L505" s="566"/>
      <c r="M505" s="566"/>
      <c r="N505" s="566"/>
      <c r="O505" s="239"/>
      <c r="P505" s="566"/>
      <c r="Q505" s="239"/>
      <c r="R505" s="566"/>
      <c r="S505" s="567"/>
    </row>
    <row r="506" spans="2:19" x14ac:dyDescent="0.25">
      <c r="B506" s="565"/>
      <c r="C506" s="239"/>
      <c r="D506" s="566"/>
      <c r="E506" s="239"/>
      <c r="F506" s="566"/>
      <c r="G506" s="566"/>
      <c r="H506" s="566"/>
      <c r="I506" s="239"/>
      <c r="J506" s="566"/>
      <c r="K506" s="239"/>
      <c r="L506" s="566"/>
      <c r="M506" s="566"/>
      <c r="N506" s="566"/>
      <c r="O506" s="239"/>
      <c r="P506" s="566"/>
      <c r="Q506" s="239"/>
      <c r="R506" s="566"/>
      <c r="S506" s="567"/>
    </row>
    <row r="507" spans="2:19" x14ac:dyDescent="0.25">
      <c r="B507" s="565"/>
      <c r="C507" s="239"/>
      <c r="D507" s="566"/>
      <c r="E507" s="239"/>
      <c r="F507" s="566"/>
      <c r="G507" s="566"/>
      <c r="H507" s="566"/>
      <c r="I507" s="239"/>
      <c r="J507" s="566"/>
      <c r="K507" s="239"/>
      <c r="L507" s="566"/>
      <c r="M507" s="566"/>
      <c r="N507" s="566"/>
      <c r="O507" s="239"/>
      <c r="P507" s="566"/>
      <c r="Q507" s="239"/>
      <c r="R507" s="566"/>
      <c r="S507" s="567"/>
    </row>
    <row r="508" spans="2:19" x14ac:dyDescent="0.25">
      <c r="B508" s="565"/>
      <c r="C508" s="239"/>
      <c r="D508" s="566"/>
      <c r="E508" s="239"/>
      <c r="F508" s="566"/>
      <c r="G508" s="566"/>
      <c r="H508" s="566"/>
      <c r="I508" s="239"/>
      <c r="J508" s="566"/>
      <c r="K508" s="239"/>
      <c r="L508" s="566"/>
      <c r="M508" s="566"/>
      <c r="N508" s="566"/>
      <c r="O508" s="239"/>
      <c r="P508" s="566"/>
      <c r="Q508" s="239"/>
      <c r="R508" s="566"/>
      <c r="S508" s="567"/>
    </row>
    <row r="509" spans="2:19" x14ac:dyDescent="0.25">
      <c r="B509" s="565"/>
      <c r="C509" s="239"/>
      <c r="D509" s="566"/>
      <c r="E509" s="239"/>
      <c r="F509" s="566"/>
      <c r="G509" s="566"/>
      <c r="H509" s="566"/>
      <c r="I509" s="239"/>
      <c r="J509" s="566"/>
      <c r="K509" s="239"/>
      <c r="L509" s="566"/>
      <c r="M509" s="566"/>
      <c r="N509" s="566"/>
      <c r="O509" s="239"/>
      <c r="P509" s="566"/>
      <c r="Q509" s="239"/>
      <c r="R509" s="566"/>
      <c r="S509" s="567"/>
    </row>
    <row r="510" spans="2:19" x14ac:dyDescent="0.25">
      <c r="B510" s="565"/>
      <c r="C510" s="239"/>
      <c r="D510" s="566"/>
      <c r="E510" s="239"/>
      <c r="F510" s="566"/>
      <c r="G510" s="566"/>
      <c r="H510" s="566"/>
      <c r="I510" s="239"/>
      <c r="J510" s="566"/>
      <c r="K510" s="239"/>
      <c r="L510" s="566"/>
      <c r="M510" s="566"/>
      <c r="N510" s="566"/>
      <c r="O510" s="239"/>
      <c r="P510" s="566"/>
      <c r="Q510" s="239"/>
      <c r="R510" s="566"/>
      <c r="S510" s="567"/>
    </row>
    <row r="511" spans="2:19" x14ac:dyDescent="0.25">
      <c r="B511" s="565"/>
      <c r="C511" s="239"/>
      <c r="D511" s="566"/>
      <c r="E511" s="239"/>
      <c r="F511" s="566"/>
      <c r="G511" s="566"/>
      <c r="H511" s="566"/>
      <c r="I511" s="239"/>
      <c r="J511" s="566"/>
      <c r="K511" s="239"/>
      <c r="L511" s="566"/>
      <c r="M511" s="566"/>
      <c r="N511" s="566"/>
      <c r="O511" s="239"/>
      <c r="P511" s="566"/>
      <c r="Q511" s="239"/>
      <c r="R511" s="566"/>
      <c r="S511" s="567"/>
    </row>
    <row r="512" spans="2:19" x14ac:dyDescent="0.25">
      <c r="B512" s="565"/>
      <c r="C512" s="239"/>
      <c r="D512" s="566"/>
      <c r="E512" s="239"/>
      <c r="F512" s="566"/>
      <c r="G512" s="566"/>
      <c r="H512" s="566"/>
      <c r="I512" s="239"/>
      <c r="J512" s="566"/>
      <c r="K512" s="239"/>
      <c r="L512" s="566"/>
      <c r="M512" s="566"/>
      <c r="N512" s="566"/>
      <c r="O512" s="239"/>
      <c r="P512" s="566"/>
      <c r="Q512" s="239"/>
      <c r="R512" s="566"/>
      <c r="S512" s="567"/>
    </row>
    <row r="513" spans="2:19" x14ac:dyDescent="0.25">
      <c r="B513" s="565"/>
      <c r="C513" s="239"/>
      <c r="D513" s="566"/>
      <c r="E513" s="239"/>
      <c r="F513" s="566"/>
      <c r="G513" s="566"/>
      <c r="H513" s="566"/>
      <c r="I513" s="239"/>
      <c r="J513" s="566"/>
      <c r="K513" s="239"/>
      <c r="L513" s="566"/>
      <c r="M513" s="566"/>
      <c r="N513" s="566"/>
      <c r="O513" s="239"/>
      <c r="P513" s="566"/>
      <c r="Q513" s="239"/>
      <c r="R513" s="566"/>
      <c r="S513" s="567"/>
    </row>
    <row r="514" spans="2:19" x14ac:dyDescent="0.25">
      <c r="B514" s="565"/>
      <c r="C514" s="239"/>
      <c r="D514" s="566"/>
      <c r="E514" s="239"/>
      <c r="F514" s="566"/>
      <c r="G514" s="566"/>
      <c r="H514" s="566"/>
      <c r="I514" s="239"/>
      <c r="J514" s="566"/>
      <c r="K514" s="239"/>
      <c r="L514" s="566"/>
      <c r="M514" s="566"/>
      <c r="N514" s="566"/>
      <c r="O514" s="239"/>
      <c r="P514" s="566"/>
      <c r="Q514" s="239"/>
      <c r="R514" s="566"/>
      <c r="S514" s="567"/>
    </row>
    <row r="515" spans="2:19" x14ac:dyDescent="0.25">
      <c r="B515" s="565"/>
      <c r="C515" s="239"/>
      <c r="D515" s="566"/>
      <c r="E515" s="239"/>
      <c r="F515" s="566"/>
      <c r="G515" s="566"/>
      <c r="H515" s="566"/>
      <c r="I515" s="239"/>
      <c r="J515" s="566"/>
      <c r="K515" s="239"/>
      <c r="L515" s="566"/>
      <c r="M515" s="566"/>
      <c r="N515" s="566"/>
      <c r="O515" s="239"/>
      <c r="P515" s="566"/>
      <c r="Q515" s="239"/>
      <c r="R515" s="566"/>
      <c r="S515" s="567"/>
    </row>
    <row r="516" spans="2:19" x14ac:dyDescent="0.25">
      <c r="B516" s="565"/>
      <c r="C516" s="239"/>
      <c r="D516" s="566"/>
      <c r="E516" s="239"/>
      <c r="F516" s="566"/>
      <c r="G516" s="566"/>
      <c r="H516" s="566"/>
      <c r="I516" s="239"/>
      <c r="J516" s="566"/>
      <c r="K516" s="239"/>
      <c r="L516" s="566"/>
      <c r="M516" s="566"/>
      <c r="N516" s="566"/>
      <c r="O516" s="239"/>
      <c r="P516" s="566"/>
      <c r="Q516" s="239"/>
      <c r="R516" s="566"/>
      <c r="S516" s="567"/>
    </row>
    <row r="517" spans="2:19" x14ac:dyDescent="0.25">
      <c r="B517" s="565"/>
      <c r="C517" s="239"/>
      <c r="D517" s="566"/>
      <c r="E517" s="239"/>
      <c r="F517" s="566"/>
      <c r="G517" s="566"/>
      <c r="H517" s="566"/>
      <c r="I517" s="239"/>
      <c r="J517" s="566"/>
      <c r="K517" s="239"/>
      <c r="L517" s="566"/>
      <c r="M517" s="566"/>
      <c r="N517" s="566"/>
      <c r="O517" s="239"/>
      <c r="P517" s="566"/>
      <c r="Q517" s="239"/>
      <c r="R517" s="566"/>
      <c r="S517" s="567"/>
    </row>
    <row r="518" spans="2:19" x14ac:dyDescent="0.25">
      <c r="B518" s="565"/>
      <c r="C518" s="239"/>
      <c r="D518" s="566"/>
      <c r="E518" s="239"/>
      <c r="F518" s="566"/>
      <c r="G518" s="566"/>
      <c r="H518" s="566"/>
      <c r="I518" s="239"/>
      <c r="J518" s="566"/>
      <c r="K518" s="239"/>
      <c r="L518" s="566"/>
      <c r="M518" s="566"/>
      <c r="N518" s="566"/>
      <c r="O518" s="239"/>
      <c r="P518" s="566"/>
      <c r="Q518" s="239"/>
      <c r="R518" s="566"/>
      <c r="S518" s="567"/>
    </row>
    <row r="519" spans="2:19" x14ac:dyDescent="0.25">
      <c r="B519" s="565"/>
      <c r="C519" s="239"/>
      <c r="D519" s="566"/>
      <c r="E519" s="239"/>
      <c r="F519" s="566"/>
      <c r="G519" s="566"/>
      <c r="H519" s="566"/>
      <c r="I519" s="239"/>
      <c r="J519" s="566"/>
      <c r="K519" s="239"/>
      <c r="L519" s="566"/>
      <c r="M519" s="566"/>
      <c r="N519" s="566"/>
      <c r="O519" s="239"/>
      <c r="P519" s="566"/>
      <c r="Q519" s="239"/>
      <c r="R519" s="566"/>
      <c r="S519" s="567"/>
    </row>
    <row r="520" spans="2:19" x14ac:dyDescent="0.25">
      <c r="B520" s="565"/>
      <c r="C520" s="239"/>
      <c r="D520" s="566"/>
      <c r="E520" s="239"/>
      <c r="F520" s="566"/>
      <c r="G520" s="566"/>
      <c r="H520" s="566"/>
      <c r="I520" s="239"/>
      <c r="J520" s="566"/>
      <c r="K520" s="239"/>
      <c r="L520" s="566"/>
      <c r="M520" s="566"/>
      <c r="N520" s="566"/>
      <c r="O520" s="239"/>
      <c r="P520" s="566"/>
      <c r="Q520" s="239"/>
      <c r="R520" s="566"/>
      <c r="S520" s="567"/>
    </row>
    <row r="521" spans="2:19" x14ac:dyDescent="0.25">
      <c r="B521" s="565"/>
      <c r="C521" s="239"/>
      <c r="D521" s="566"/>
      <c r="E521" s="239"/>
      <c r="F521" s="566"/>
      <c r="G521" s="566"/>
      <c r="H521" s="566"/>
      <c r="I521" s="239"/>
      <c r="J521" s="566"/>
      <c r="K521" s="239"/>
      <c r="L521" s="566"/>
      <c r="M521" s="566"/>
      <c r="N521" s="566"/>
      <c r="O521" s="239"/>
      <c r="P521" s="566"/>
      <c r="Q521" s="239"/>
      <c r="R521" s="566"/>
      <c r="S521" s="567"/>
    </row>
    <row r="522" spans="2:19" x14ac:dyDescent="0.25">
      <c r="B522" s="565"/>
      <c r="C522" s="239"/>
      <c r="D522" s="566"/>
      <c r="E522" s="239"/>
      <c r="F522" s="566"/>
      <c r="G522" s="566"/>
      <c r="H522" s="566"/>
      <c r="I522" s="239"/>
      <c r="J522" s="566"/>
      <c r="K522" s="239"/>
      <c r="L522" s="566"/>
      <c r="M522" s="566"/>
      <c r="N522" s="566"/>
      <c r="O522" s="239"/>
      <c r="P522" s="566"/>
      <c r="Q522" s="239"/>
      <c r="R522" s="566"/>
      <c r="S522" s="567"/>
    </row>
    <row r="523" spans="2:19" x14ac:dyDescent="0.25">
      <c r="B523" s="565"/>
      <c r="C523" s="239"/>
      <c r="D523" s="566"/>
      <c r="E523" s="239"/>
      <c r="F523" s="566"/>
      <c r="G523" s="566"/>
      <c r="H523" s="566"/>
      <c r="I523" s="239"/>
      <c r="J523" s="566"/>
      <c r="K523" s="239"/>
      <c r="L523" s="566"/>
      <c r="M523" s="566"/>
      <c r="N523" s="566"/>
      <c r="O523" s="239"/>
      <c r="P523" s="566"/>
      <c r="Q523" s="239"/>
      <c r="R523" s="566"/>
      <c r="S523" s="567"/>
    </row>
    <row r="524" spans="2:19" x14ac:dyDescent="0.25">
      <c r="B524" s="565"/>
      <c r="C524" s="239"/>
      <c r="D524" s="566"/>
      <c r="E524" s="239"/>
      <c r="F524" s="566"/>
      <c r="G524" s="566"/>
      <c r="H524" s="566"/>
      <c r="I524" s="239"/>
      <c r="J524" s="566"/>
      <c r="K524" s="239"/>
      <c r="L524" s="566"/>
      <c r="M524" s="566"/>
      <c r="N524" s="566"/>
      <c r="O524" s="239"/>
      <c r="P524" s="566"/>
      <c r="Q524" s="239"/>
      <c r="R524" s="566"/>
      <c r="S524" s="567"/>
    </row>
    <row r="525" spans="2:19" x14ac:dyDescent="0.25">
      <c r="B525" s="565"/>
      <c r="C525" s="239"/>
      <c r="D525" s="566"/>
      <c r="E525" s="239"/>
      <c r="F525" s="566"/>
      <c r="G525" s="566"/>
      <c r="H525" s="566"/>
      <c r="I525" s="239"/>
      <c r="J525" s="566"/>
      <c r="K525" s="239"/>
      <c r="L525" s="566"/>
      <c r="M525" s="566"/>
      <c r="N525" s="566"/>
      <c r="O525" s="239"/>
      <c r="P525" s="566"/>
      <c r="Q525" s="239"/>
      <c r="R525" s="566"/>
      <c r="S525" s="567"/>
    </row>
    <row r="526" spans="2:19" x14ac:dyDescent="0.25">
      <c r="B526" s="565"/>
      <c r="C526" s="239"/>
      <c r="D526" s="566"/>
      <c r="E526" s="239"/>
      <c r="F526" s="566"/>
      <c r="G526" s="566"/>
      <c r="H526" s="566"/>
      <c r="I526" s="239"/>
      <c r="J526" s="566"/>
      <c r="K526" s="239"/>
      <c r="L526" s="566"/>
      <c r="M526" s="566"/>
      <c r="N526" s="566"/>
      <c r="O526" s="239"/>
      <c r="P526" s="566"/>
      <c r="Q526" s="239"/>
      <c r="R526" s="566"/>
      <c r="S526" s="567"/>
    </row>
    <row r="527" spans="2:19" x14ac:dyDescent="0.25">
      <c r="B527" s="565"/>
      <c r="C527" s="239"/>
      <c r="D527" s="566"/>
      <c r="E527" s="239"/>
      <c r="F527" s="566"/>
      <c r="G527" s="566"/>
      <c r="H527" s="566"/>
      <c r="I527" s="239"/>
      <c r="J527" s="566"/>
      <c r="K527" s="239"/>
      <c r="L527" s="566"/>
      <c r="M527" s="566"/>
      <c r="N527" s="566"/>
      <c r="O527" s="239"/>
      <c r="P527" s="566"/>
      <c r="Q527" s="239"/>
      <c r="R527" s="566"/>
      <c r="S527" s="567"/>
    </row>
    <row r="528" spans="2:19" x14ac:dyDescent="0.25">
      <c r="B528" s="565"/>
      <c r="C528" s="239"/>
      <c r="D528" s="566"/>
      <c r="E528" s="239"/>
      <c r="F528" s="566"/>
      <c r="G528" s="566"/>
      <c r="H528" s="566"/>
      <c r="I528" s="239"/>
      <c r="J528" s="566"/>
      <c r="K528" s="239"/>
      <c r="L528" s="566"/>
      <c r="M528" s="566"/>
      <c r="N528" s="566"/>
      <c r="O528" s="239"/>
      <c r="P528" s="566"/>
      <c r="Q528" s="239"/>
      <c r="R528" s="566"/>
      <c r="S528" s="567"/>
    </row>
    <row r="529" spans="2:19" x14ac:dyDescent="0.25">
      <c r="B529" s="565"/>
      <c r="C529" s="239"/>
      <c r="D529" s="566"/>
      <c r="E529" s="239"/>
      <c r="F529" s="566"/>
      <c r="G529" s="566"/>
      <c r="H529" s="566"/>
      <c r="I529" s="239"/>
      <c r="J529" s="566"/>
      <c r="K529" s="239"/>
      <c r="L529" s="566"/>
      <c r="M529" s="566"/>
      <c r="N529" s="566"/>
      <c r="O529" s="239"/>
      <c r="P529" s="566"/>
      <c r="Q529" s="239"/>
      <c r="R529" s="566"/>
      <c r="S529" s="567"/>
    </row>
    <row r="530" spans="2:19" x14ac:dyDescent="0.25">
      <c r="B530" s="565"/>
      <c r="C530" s="239"/>
      <c r="D530" s="566"/>
      <c r="E530" s="239"/>
      <c r="F530" s="566"/>
      <c r="G530" s="566"/>
      <c r="H530" s="566"/>
      <c r="I530" s="239"/>
      <c r="J530" s="566"/>
      <c r="K530" s="239"/>
      <c r="L530" s="566"/>
      <c r="M530" s="566"/>
      <c r="N530" s="566"/>
      <c r="O530" s="239"/>
      <c r="P530" s="566"/>
      <c r="Q530" s="239"/>
      <c r="R530" s="566"/>
      <c r="S530" s="567"/>
    </row>
    <row r="531" spans="2:19" x14ac:dyDescent="0.25">
      <c r="B531" s="565"/>
      <c r="C531" s="239"/>
      <c r="D531" s="566"/>
      <c r="E531" s="239"/>
      <c r="F531" s="566"/>
      <c r="G531" s="566"/>
      <c r="H531" s="566"/>
      <c r="I531" s="239"/>
      <c r="J531" s="566"/>
      <c r="K531" s="239"/>
      <c r="L531" s="566"/>
      <c r="M531" s="566"/>
      <c r="N531" s="566"/>
      <c r="O531" s="239"/>
      <c r="P531" s="566"/>
      <c r="Q531" s="239"/>
      <c r="R531" s="566"/>
      <c r="S531" s="567"/>
    </row>
    <row r="532" spans="2:19" x14ac:dyDescent="0.25">
      <c r="B532" s="565"/>
      <c r="C532" s="239"/>
      <c r="D532" s="566"/>
      <c r="E532" s="239"/>
      <c r="F532" s="566"/>
      <c r="G532" s="566"/>
      <c r="H532" s="566"/>
      <c r="I532" s="239"/>
      <c r="J532" s="566"/>
      <c r="K532" s="239"/>
      <c r="L532" s="566"/>
      <c r="M532" s="566"/>
      <c r="N532" s="566"/>
      <c r="O532" s="239"/>
      <c r="P532" s="566"/>
      <c r="Q532" s="239"/>
      <c r="R532" s="566"/>
      <c r="S532" s="567"/>
    </row>
    <row r="533" spans="2:19" x14ac:dyDescent="0.25">
      <c r="B533" s="565"/>
      <c r="C533" s="239"/>
      <c r="D533" s="566"/>
      <c r="E533" s="239"/>
      <c r="F533" s="566"/>
      <c r="G533" s="566"/>
      <c r="H533" s="566"/>
      <c r="I533" s="239"/>
      <c r="J533" s="566"/>
      <c r="K533" s="239"/>
      <c r="L533" s="566"/>
      <c r="M533" s="566"/>
      <c r="N533" s="566"/>
      <c r="O533" s="239"/>
      <c r="P533" s="566"/>
      <c r="Q533" s="239"/>
      <c r="R533" s="566"/>
      <c r="S533" s="567"/>
    </row>
    <row r="534" spans="2:19" x14ac:dyDescent="0.25">
      <c r="B534" s="565"/>
      <c r="C534" s="239"/>
      <c r="D534" s="566"/>
      <c r="E534" s="239"/>
      <c r="F534" s="566"/>
      <c r="G534" s="566"/>
      <c r="H534" s="566"/>
      <c r="I534" s="239"/>
      <c r="J534" s="566"/>
      <c r="K534" s="239"/>
      <c r="L534" s="566"/>
      <c r="M534" s="566"/>
      <c r="N534" s="566"/>
      <c r="O534" s="239"/>
      <c r="P534" s="566"/>
      <c r="Q534" s="239"/>
      <c r="R534" s="566"/>
      <c r="S534" s="567"/>
    </row>
    <row r="535" spans="2:19" x14ac:dyDescent="0.25">
      <c r="B535" s="565"/>
      <c r="C535" s="239"/>
      <c r="D535" s="566"/>
      <c r="E535" s="239"/>
      <c r="F535" s="566"/>
      <c r="G535" s="566"/>
      <c r="H535" s="566"/>
      <c r="I535" s="239"/>
      <c r="J535" s="566"/>
      <c r="K535" s="239"/>
      <c r="L535" s="566"/>
      <c r="M535" s="566"/>
      <c r="N535" s="566"/>
      <c r="O535" s="239"/>
      <c r="P535" s="566"/>
      <c r="Q535" s="239"/>
      <c r="R535" s="566"/>
      <c r="S535" s="567"/>
    </row>
    <row r="536" spans="2:19" x14ac:dyDescent="0.25">
      <c r="B536" s="565"/>
      <c r="C536" s="239"/>
      <c r="D536" s="566"/>
      <c r="E536" s="239"/>
      <c r="F536" s="566"/>
      <c r="G536" s="566"/>
      <c r="H536" s="566"/>
      <c r="I536" s="239"/>
      <c r="J536" s="566"/>
      <c r="K536" s="239"/>
      <c r="L536" s="566"/>
      <c r="M536" s="566"/>
      <c r="N536" s="566"/>
      <c r="O536" s="239"/>
      <c r="P536" s="566"/>
      <c r="Q536" s="239"/>
      <c r="R536" s="566"/>
      <c r="S536" s="567"/>
    </row>
    <row r="537" spans="2:19" x14ac:dyDescent="0.25">
      <c r="B537" s="565"/>
      <c r="C537" s="239"/>
      <c r="D537" s="566"/>
      <c r="E537" s="239"/>
      <c r="F537" s="566"/>
      <c r="G537" s="566"/>
      <c r="H537" s="566"/>
      <c r="I537" s="239"/>
      <c r="J537" s="566"/>
      <c r="K537" s="239"/>
      <c r="L537" s="566"/>
      <c r="M537" s="566"/>
      <c r="N537" s="566"/>
      <c r="O537" s="239"/>
      <c r="P537" s="566"/>
      <c r="Q537" s="239"/>
      <c r="R537" s="566"/>
      <c r="S537" s="567"/>
    </row>
    <row r="538" spans="2:19" x14ac:dyDescent="0.25">
      <c r="B538" s="565"/>
      <c r="C538" s="239"/>
      <c r="D538" s="566"/>
      <c r="E538" s="239"/>
      <c r="F538" s="566"/>
      <c r="G538" s="566"/>
      <c r="H538" s="566"/>
      <c r="I538" s="239"/>
      <c r="J538" s="566"/>
      <c r="K538" s="239"/>
      <c r="L538" s="566"/>
      <c r="M538" s="566"/>
      <c r="N538" s="566"/>
      <c r="O538" s="239"/>
      <c r="P538" s="566"/>
      <c r="Q538" s="239"/>
      <c r="R538" s="566"/>
      <c r="S538" s="567"/>
    </row>
    <row r="539" spans="2:19" x14ac:dyDescent="0.25">
      <c r="B539" s="565"/>
      <c r="C539" s="239"/>
      <c r="D539" s="566"/>
      <c r="E539" s="239"/>
      <c r="F539" s="566"/>
      <c r="G539" s="566"/>
      <c r="H539" s="566"/>
      <c r="I539" s="239"/>
      <c r="J539" s="566"/>
      <c r="K539" s="239"/>
      <c r="L539" s="566"/>
      <c r="M539" s="566"/>
      <c r="N539" s="566"/>
      <c r="O539" s="239"/>
      <c r="P539" s="566"/>
      <c r="Q539" s="239"/>
      <c r="R539" s="566"/>
      <c r="S539" s="567"/>
    </row>
    <row r="540" spans="2:19" x14ac:dyDescent="0.25">
      <c r="B540" s="565"/>
      <c r="C540" s="239"/>
      <c r="D540" s="566"/>
      <c r="E540" s="239"/>
      <c r="F540" s="566"/>
      <c r="G540" s="566"/>
      <c r="H540" s="566"/>
      <c r="I540" s="239"/>
      <c r="J540" s="566"/>
      <c r="K540" s="239"/>
      <c r="L540" s="566"/>
      <c r="M540" s="566"/>
      <c r="N540" s="566"/>
      <c r="O540" s="239"/>
      <c r="P540" s="566"/>
      <c r="Q540" s="239"/>
      <c r="R540" s="566"/>
      <c r="S540" s="567"/>
    </row>
    <row r="541" spans="2:19" x14ac:dyDescent="0.25">
      <c r="B541" s="565"/>
      <c r="C541" s="239"/>
      <c r="D541" s="566"/>
      <c r="E541" s="239"/>
      <c r="F541" s="566"/>
      <c r="G541" s="566"/>
      <c r="H541" s="566"/>
      <c r="I541" s="239"/>
      <c r="J541" s="566"/>
      <c r="K541" s="239"/>
      <c r="L541" s="566"/>
      <c r="M541" s="566"/>
      <c r="N541" s="566"/>
      <c r="O541" s="239"/>
      <c r="P541" s="566"/>
      <c r="Q541" s="239"/>
      <c r="R541" s="566"/>
      <c r="S541" s="567"/>
    </row>
    <row r="542" spans="2:19" x14ac:dyDescent="0.25">
      <c r="B542" s="565"/>
      <c r="C542" s="239"/>
      <c r="D542" s="566"/>
      <c r="E542" s="239"/>
      <c r="F542" s="566"/>
      <c r="G542" s="566"/>
      <c r="H542" s="566"/>
      <c r="I542" s="239"/>
      <c r="J542" s="566"/>
      <c r="K542" s="239"/>
      <c r="L542" s="566"/>
      <c r="M542" s="566"/>
      <c r="N542" s="566"/>
      <c r="O542" s="239"/>
      <c r="P542" s="566"/>
      <c r="Q542" s="239"/>
      <c r="R542" s="566"/>
      <c r="S542" s="567"/>
    </row>
    <row r="543" spans="2:19" x14ac:dyDescent="0.25">
      <c r="B543" s="565"/>
      <c r="C543" s="239"/>
      <c r="D543" s="566"/>
      <c r="E543" s="239"/>
      <c r="F543" s="566"/>
      <c r="G543" s="566"/>
      <c r="H543" s="566"/>
      <c r="I543" s="239"/>
      <c r="J543" s="566"/>
      <c r="K543" s="239"/>
      <c r="L543" s="566"/>
      <c r="M543" s="566"/>
      <c r="N543" s="566"/>
      <c r="O543" s="239"/>
      <c r="P543" s="566"/>
      <c r="Q543" s="239"/>
      <c r="R543" s="566"/>
      <c r="S543" s="567"/>
    </row>
    <row r="544" spans="2:19" x14ac:dyDescent="0.25">
      <c r="B544" s="565"/>
      <c r="C544" s="239"/>
      <c r="D544" s="566"/>
      <c r="E544" s="239"/>
      <c r="F544" s="566"/>
      <c r="G544" s="566"/>
      <c r="H544" s="566"/>
      <c r="I544" s="239"/>
      <c r="J544" s="566"/>
      <c r="K544" s="239"/>
      <c r="L544" s="566"/>
      <c r="M544" s="566"/>
      <c r="N544" s="566"/>
      <c r="O544" s="239"/>
      <c r="P544" s="566"/>
      <c r="Q544" s="239"/>
      <c r="R544" s="566"/>
      <c r="S544" s="567"/>
    </row>
    <row r="545" spans="2:19" x14ac:dyDescent="0.25">
      <c r="B545" s="565"/>
      <c r="C545" s="239"/>
      <c r="D545" s="566"/>
      <c r="E545" s="239"/>
      <c r="F545" s="566"/>
      <c r="G545" s="566"/>
      <c r="H545" s="566"/>
      <c r="I545" s="239"/>
      <c r="J545" s="566"/>
      <c r="K545" s="239"/>
      <c r="L545" s="566"/>
      <c r="M545" s="566"/>
      <c r="N545" s="566"/>
      <c r="O545" s="239"/>
      <c r="P545" s="566"/>
      <c r="Q545" s="239"/>
      <c r="R545" s="566"/>
      <c r="S545" s="567"/>
    </row>
    <row r="546" spans="2:19" x14ac:dyDescent="0.25">
      <c r="B546" s="565"/>
      <c r="C546" s="239"/>
      <c r="D546" s="566"/>
      <c r="E546" s="239"/>
      <c r="F546" s="566"/>
      <c r="G546" s="566"/>
      <c r="H546" s="566"/>
      <c r="I546" s="239"/>
      <c r="J546" s="566"/>
      <c r="K546" s="239"/>
      <c r="L546" s="566"/>
      <c r="M546" s="566"/>
      <c r="N546" s="566"/>
      <c r="O546" s="239"/>
      <c r="P546" s="566"/>
      <c r="Q546" s="239"/>
      <c r="R546" s="566"/>
      <c r="S546" s="567"/>
    </row>
    <row r="547" spans="2:19" x14ac:dyDescent="0.25">
      <c r="B547" s="565"/>
      <c r="C547" s="239"/>
      <c r="D547" s="566"/>
      <c r="E547" s="239"/>
      <c r="F547" s="566"/>
      <c r="G547" s="566"/>
      <c r="H547" s="566"/>
      <c r="I547" s="239"/>
      <c r="J547" s="566"/>
      <c r="K547" s="239"/>
      <c r="L547" s="566"/>
      <c r="M547" s="566"/>
      <c r="N547" s="566"/>
      <c r="O547" s="239"/>
      <c r="P547" s="566"/>
      <c r="Q547" s="239"/>
      <c r="R547" s="566"/>
      <c r="S547" s="567"/>
    </row>
    <row r="548" spans="2:19" x14ac:dyDescent="0.25">
      <c r="B548" s="565"/>
      <c r="C548" s="239"/>
      <c r="D548" s="566"/>
      <c r="E548" s="239"/>
      <c r="F548" s="566"/>
      <c r="G548" s="566"/>
      <c r="H548" s="566"/>
      <c r="I548" s="239"/>
      <c r="J548" s="566"/>
      <c r="K548" s="239"/>
      <c r="L548" s="566"/>
      <c r="M548" s="566"/>
      <c r="N548" s="566"/>
      <c r="O548" s="239"/>
      <c r="P548" s="566"/>
      <c r="Q548" s="239"/>
      <c r="R548" s="566"/>
      <c r="S548" s="567"/>
    </row>
    <row r="549" spans="2:19" x14ac:dyDescent="0.25">
      <c r="B549" s="565"/>
      <c r="C549" s="239"/>
      <c r="D549" s="566"/>
      <c r="E549" s="239"/>
      <c r="F549" s="566"/>
      <c r="G549" s="566"/>
      <c r="H549" s="566"/>
      <c r="I549" s="239"/>
      <c r="J549" s="566"/>
      <c r="K549" s="239"/>
      <c r="L549" s="566"/>
      <c r="M549" s="566"/>
      <c r="N549" s="566"/>
      <c r="O549" s="239"/>
      <c r="P549" s="566"/>
      <c r="Q549" s="239"/>
      <c r="R549" s="566"/>
      <c r="S549" s="567"/>
    </row>
    <row r="550" spans="2:19" x14ac:dyDescent="0.25">
      <c r="B550" s="565"/>
      <c r="C550" s="239"/>
      <c r="D550" s="566"/>
      <c r="E550" s="239"/>
      <c r="F550" s="566"/>
      <c r="G550" s="566"/>
      <c r="H550" s="566"/>
      <c r="I550" s="239"/>
      <c r="J550" s="566"/>
      <c r="K550" s="239"/>
      <c r="L550" s="566"/>
      <c r="M550" s="566"/>
      <c r="N550" s="566"/>
      <c r="O550" s="239"/>
      <c r="P550" s="566"/>
      <c r="Q550" s="239"/>
      <c r="R550" s="566"/>
      <c r="S550" s="567"/>
    </row>
    <row r="551" spans="2:19" x14ac:dyDescent="0.25">
      <c r="B551" s="565"/>
      <c r="C551" s="239"/>
      <c r="D551" s="566"/>
      <c r="E551" s="239"/>
      <c r="F551" s="566"/>
      <c r="G551" s="566"/>
      <c r="H551" s="566"/>
      <c r="I551" s="239"/>
      <c r="J551" s="566"/>
      <c r="K551" s="239"/>
      <c r="L551" s="566"/>
      <c r="M551" s="566"/>
      <c r="N551" s="566"/>
      <c r="O551" s="239"/>
      <c r="P551" s="566"/>
      <c r="Q551" s="239"/>
      <c r="R551" s="566"/>
      <c r="S551" s="567"/>
    </row>
    <row r="552" spans="2:19" x14ac:dyDescent="0.25">
      <c r="B552" s="565"/>
      <c r="C552" s="239"/>
      <c r="D552" s="566"/>
      <c r="E552" s="239"/>
      <c r="F552" s="566"/>
      <c r="G552" s="566"/>
      <c r="H552" s="566"/>
      <c r="I552" s="239"/>
      <c r="J552" s="566"/>
      <c r="K552" s="239"/>
      <c r="L552" s="566"/>
      <c r="M552" s="566"/>
      <c r="N552" s="566"/>
      <c r="O552" s="239"/>
      <c r="P552" s="566"/>
      <c r="Q552" s="239"/>
      <c r="R552" s="566"/>
      <c r="S552" s="567"/>
    </row>
    <row r="553" spans="2:19" x14ac:dyDescent="0.25">
      <c r="B553" s="565"/>
      <c r="C553" s="239"/>
      <c r="D553" s="566"/>
      <c r="E553" s="239"/>
      <c r="F553" s="566"/>
      <c r="G553" s="566"/>
      <c r="H553" s="566"/>
      <c r="I553" s="239"/>
      <c r="J553" s="566"/>
      <c r="K553" s="239"/>
      <c r="L553" s="566"/>
      <c r="M553" s="566"/>
      <c r="N553" s="566"/>
      <c r="O553" s="239"/>
      <c r="P553" s="566"/>
      <c r="Q553" s="239"/>
      <c r="R553" s="566"/>
      <c r="S553" s="567"/>
    </row>
    <row r="554" spans="2:19" x14ac:dyDescent="0.25">
      <c r="B554" s="565"/>
      <c r="C554" s="239"/>
      <c r="D554" s="566"/>
      <c r="E554" s="239"/>
      <c r="F554" s="566"/>
      <c r="G554" s="566"/>
      <c r="H554" s="566"/>
      <c r="I554" s="239"/>
      <c r="J554" s="566"/>
      <c r="K554" s="239"/>
      <c r="L554" s="566"/>
      <c r="M554" s="566"/>
      <c r="N554" s="566"/>
      <c r="O554" s="239"/>
      <c r="P554" s="566"/>
      <c r="Q554" s="239"/>
      <c r="R554" s="566"/>
      <c r="S554" s="567"/>
    </row>
    <row r="555" spans="2:19" x14ac:dyDescent="0.25">
      <c r="B555" s="565"/>
      <c r="C555" s="239"/>
      <c r="D555" s="566"/>
      <c r="E555" s="239"/>
      <c r="F555" s="566"/>
      <c r="G555" s="566"/>
      <c r="H555" s="566"/>
      <c r="I555" s="239"/>
      <c r="J555" s="566"/>
      <c r="K555" s="239"/>
      <c r="L555" s="566"/>
      <c r="M555" s="566"/>
      <c r="N555" s="566"/>
      <c r="O555" s="239"/>
      <c r="P555" s="566"/>
      <c r="Q555" s="239"/>
      <c r="R555" s="566"/>
      <c r="S555" s="567"/>
    </row>
    <row r="556" spans="2:19" x14ac:dyDescent="0.25">
      <c r="B556" s="565"/>
      <c r="C556" s="239"/>
      <c r="D556" s="566"/>
      <c r="E556" s="239"/>
      <c r="F556" s="566"/>
      <c r="G556" s="566"/>
      <c r="H556" s="566"/>
      <c r="I556" s="239"/>
      <c r="J556" s="566"/>
      <c r="K556" s="239"/>
      <c r="L556" s="566"/>
      <c r="M556" s="566"/>
      <c r="N556" s="566"/>
      <c r="O556" s="239"/>
      <c r="P556" s="566"/>
      <c r="Q556" s="239"/>
      <c r="R556" s="566"/>
      <c r="S556" s="567"/>
    </row>
    <row r="557" spans="2:19" x14ac:dyDescent="0.25">
      <c r="B557" s="565"/>
      <c r="C557" s="239"/>
      <c r="D557" s="566"/>
      <c r="E557" s="239"/>
      <c r="F557" s="566"/>
      <c r="G557" s="566"/>
      <c r="H557" s="566"/>
      <c r="I557" s="239"/>
      <c r="J557" s="566"/>
      <c r="K557" s="239"/>
      <c r="L557" s="566"/>
      <c r="M557" s="566"/>
      <c r="N557" s="566"/>
      <c r="O557" s="239"/>
      <c r="P557" s="566"/>
      <c r="Q557" s="239"/>
      <c r="R557" s="566"/>
      <c r="S557" s="567"/>
    </row>
    <row r="558" spans="2:19" x14ac:dyDescent="0.25">
      <c r="B558" s="565"/>
      <c r="C558" s="239"/>
      <c r="D558" s="566"/>
      <c r="E558" s="239"/>
      <c r="F558" s="566"/>
      <c r="G558" s="566"/>
      <c r="H558" s="566"/>
      <c r="I558" s="239"/>
      <c r="J558" s="566"/>
      <c r="K558" s="239"/>
      <c r="L558" s="566"/>
      <c r="M558" s="566"/>
      <c r="N558" s="566"/>
      <c r="O558" s="239"/>
      <c r="P558" s="566"/>
      <c r="Q558" s="239"/>
      <c r="R558" s="566"/>
      <c r="S558" s="567"/>
    </row>
    <row r="559" spans="2:19" x14ac:dyDescent="0.25">
      <c r="B559" s="565"/>
      <c r="C559" s="239"/>
      <c r="D559" s="566"/>
      <c r="E559" s="239"/>
      <c r="F559" s="566"/>
      <c r="G559" s="566"/>
      <c r="H559" s="566"/>
      <c r="I559" s="239"/>
      <c r="J559" s="566"/>
      <c r="K559" s="239"/>
      <c r="L559" s="566"/>
      <c r="M559" s="566"/>
      <c r="N559" s="566"/>
      <c r="O559" s="239"/>
      <c r="P559" s="566"/>
      <c r="Q559" s="239"/>
      <c r="R559" s="566"/>
      <c r="S559" s="567"/>
    </row>
    <row r="560" spans="2:19" x14ac:dyDescent="0.25">
      <c r="B560" s="565"/>
      <c r="C560" s="239"/>
      <c r="D560" s="566"/>
      <c r="E560" s="239"/>
      <c r="F560" s="566"/>
      <c r="G560" s="566"/>
      <c r="H560" s="566"/>
      <c r="I560" s="239"/>
      <c r="J560" s="566"/>
      <c r="K560" s="239"/>
      <c r="L560" s="566"/>
      <c r="M560" s="566"/>
      <c r="N560" s="566"/>
      <c r="O560" s="239"/>
      <c r="P560" s="566"/>
      <c r="Q560" s="239"/>
      <c r="R560" s="566"/>
      <c r="S560" s="567"/>
    </row>
    <row r="561" spans="2:19" x14ac:dyDescent="0.25">
      <c r="B561" s="565"/>
      <c r="C561" s="239"/>
      <c r="D561" s="566"/>
      <c r="E561" s="239"/>
      <c r="F561" s="566"/>
      <c r="G561" s="566"/>
      <c r="H561" s="566"/>
      <c r="I561" s="239"/>
      <c r="J561" s="566"/>
      <c r="K561" s="239"/>
      <c r="L561" s="566"/>
      <c r="M561" s="566"/>
      <c r="N561" s="566"/>
      <c r="O561" s="239"/>
      <c r="P561" s="566"/>
      <c r="Q561" s="239"/>
      <c r="R561" s="566"/>
      <c r="S561" s="567"/>
    </row>
    <row r="562" spans="2:19" x14ac:dyDescent="0.25">
      <c r="B562" s="565"/>
      <c r="C562" s="239"/>
      <c r="D562" s="566"/>
      <c r="E562" s="239"/>
      <c r="F562" s="566"/>
      <c r="G562" s="566"/>
      <c r="H562" s="566"/>
      <c r="I562" s="239"/>
      <c r="J562" s="566"/>
      <c r="K562" s="239"/>
      <c r="L562" s="566"/>
      <c r="M562" s="566"/>
      <c r="N562" s="566"/>
      <c r="O562" s="239"/>
      <c r="P562" s="566"/>
      <c r="Q562" s="239"/>
      <c r="R562" s="566"/>
      <c r="S562" s="567"/>
    </row>
    <row r="563" spans="2:19" x14ac:dyDescent="0.25">
      <c r="B563" s="565"/>
      <c r="C563" s="239"/>
      <c r="D563" s="566"/>
      <c r="E563" s="239"/>
      <c r="F563" s="566"/>
      <c r="G563" s="566"/>
      <c r="H563" s="566"/>
      <c r="I563" s="239"/>
      <c r="J563" s="566"/>
      <c r="K563" s="239"/>
      <c r="L563" s="566"/>
      <c r="M563" s="566"/>
      <c r="N563" s="566"/>
      <c r="O563" s="239"/>
      <c r="P563" s="566"/>
      <c r="Q563" s="239"/>
      <c r="R563" s="566"/>
      <c r="S563" s="567"/>
    </row>
    <row r="564" spans="2:19" x14ac:dyDescent="0.25">
      <c r="B564" s="565"/>
      <c r="C564" s="239"/>
      <c r="D564" s="566"/>
      <c r="E564" s="239"/>
      <c r="F564" s="566"/>
      <c r="G564" s="566"/>
      <c r="H564" s="566"/>
      <c r="I564" s="239"/>
      <c r="J564" s="566"/>
      <c r="K564" s="239"/>
      <c r="L564" s="566"/>
      <c r="M564" s="566"/>
      <c r="N564" s="566"/>
      <c r="O564" s="239"/>
      <c r="P564" s="566"/>
      <c r="Q564" s="239"/>
      <c r="R564" s="566"/>
      <c r="S564" s="567"/>
    </row>
    <row r="565" spans="2:19" x14ac:dyDescent="0.25">
      <c r="B565" s="565"/>
      <c r="C565" s="239"/>
      <c r="D565" s="566"/>
      <c r="E565" s="239"/>
      <c r="F565" s="566"/>
      <c r="G565" s="566"/>
      <c r="H565" s="566"/>
      <c r="I565" s="239"/>
      <c r="J565" s="566"/>
      <c r="K565" s="239"/>
      <c r="L565" s="566"/>
      <c r="M565" s="566"/>
      <c r="N565" s="566"/>
      <c r="O565" s="239"/>
      <c r="P565" s="566"/>
      <c r="Q565" s="239"/>
      <c r="R565" s="566"/>
      <c r="S565" s="567"/>
    </row>
    <row r="566" spans="2:19" x14ac:dyDescent="0.25">
      <c r="B566" s="565"/>
      <c r="C566" s="239"/>
      <c r="D566" s="566"/>
      <c r="E566" s="239"/>
      <c r="F566" s="566"/>
      <c r="G566" s="566"/>
      <c r="H566" s="566"/>
      <c r="I566" s="239"/>
      <c r="J566" s="566"/>
      <c r="K566" s="239"/>
      <c r="L566" s="566"/>
      <c r="M566" s="566"/>
      <c r="N566" s="566"/>
      <c r="O566" s="239"/>
      <c r="P566" s="566"/>
      <c r="Q566" s="239"/>
      <c r="R566" s="566"/>
      <c r="S566" s="567"/>
    </row>
    <row r="567" spans="2:19" x14ac:dyDescent="0.25">
      <c r="B567" s="565"/>
      <c r="C567" s="239"/>
      <c r="D567" s="566"/>
      <c r="E567" s="239"/>
      <c r="F567" s="566"/>
      <c r="G567" s="566"/>
      <c r="H567" s="566"/>
      <c r="I567" s="239"/>
      <c r="J567" s="566"/>
      <c r="K567" s="239"/>
      <c r="L567" s="566"/>
      <c r="M567" s="566"/>
      <c r="N567" s="566"/>
      <c r="O567" s="239"/>
      <c r="P567" s="566"/>
      <c r="Q567" s="239"/>
      <c r="R567" s="566"/>
      <c r="S567" s="567"/>
    </row>
    <row r="568" spans="2:19" x14ac:dyDescent="0.25">
      <c r="B568" s="565"/>
      <c r="C568" s="239"/>
      <c r="D568" s="566"/>
      <c r="E568" s="239"/>
      <c r="F568" s="566"/>
      <c r="G568" s="566"/>
      <c r="H568" s="566"/>
      <c r="I568" s="239"/>
      <c r="J568" s="566"/>
      <c r="K568" s="239"/>
      <c r="L568" s="566"/>
      <c r="M568" s="566"/>
      <c r="N568" s="566"/>
      <c r="O568" s="239"/>
      <c r="P568" s="566"/>
      <c r="Q568" s="239"/>
      <c r="R568" s="566"/>
      <c r="S568" s="567"/>
    </row>
    <row r="569" spans="2:19" x14ac:dyDescent="0.25">
      <c r="B569" s="565"/>
      <c r="C569" s="239"/>
      <c r="D569" s="566"/>
      <c r="E569" s="239"/>
      <c r="F569" s="566"/>
      <c r="G569" s="566"/>
      <c r="H569" s="566"/>
      <c r="I569" s="239"/>
      <c r="J569" s="566"/>
      <c r="K569" s="239"/>
      <c r="L569" s="566"/>
      <c r="M569" s="566"/>
      <c r="N569" s="566"/>
      <c r="O569" s="239"/>
      <c r="P569" s="566"/>
      <c r="Q569" s="239"/>
      <c r="R569" s="566"/>
      <c r="S569" s="567"/>
    </row>
    <row r="570" spans="2:19" x14ac:dyDescent="0.25">
      <c r="B570" s="565"/>
      <c r="C570" s="239"/>
      <c r="D570" s="566"/>
      <c r="E570" s="239"/>
      <c r="F570" s="566"/>
      <c r="G570" s="566"/>
      <c r="H570" s="566"/>
      <c r="I570" s="239"/>
      <c r="J570" s="566"/>
      <c r="K570" s="239"/>
      <c r="L570" s="566"/>
      <c r="M570" s="566"/>
      <c r="N570" s="566"/>
      <c r="O570" s="239"/>
      <c r="P570" s="566"/>
      <c r="Q570" s="239"/>
      <c r="R570" s="566"/>
      <c r="S570" s="567"/>
    </row>
    <row r="571" spans="2:19" x14ac:dyDescent="0.25">
      <c r="B571" s="565"/>
      <c r="C571" s="239"/>
      <c r="D571" s="566"/>
      <c r="E571" s="239"/>
      <c r="F571" s="566"/>
      <c r="G571" s="566"/>
      <c r="H571" s="566"/>
      <c r="I571" s="239"/>
      <c r="J571" s="566"/>
      <c r="K571" s="239"/>
      <c r="L571" s="566"/>
      <c r="M571" s="566"/>
      <c r="N571" s="566"/>
      <c r="O571" s="239"/>
      <c r="P571" s="566"/>
      <c r="Q571" s="239"/>
      <c r="R571" s="566"/>
      <c r="S571" s="567"/>
    </row>
    <row r="572" spans="2:19" x14ac:dyDescent="0.25">
      <c r="B572" s="565"/>
      <c r="C572" s="239"/>
      <c r="D572" s="566"/>
      <c r="E572" s="239"/>
      <c r="F572" s="566"/>
      <c r="G572" s="566"/>
      <c r="H572" s="566"/>
      <c r="I572" s="239"/>
      <c r="J572" s="566"/>
      <c r="K572" s="239"/>
      <c r="L572" s="566"/>
      <c r="M572" s="566"/>
      <c r="N572" s="566"/>
      <c r="O572" s="239"/>
      <c r="P572" s="566"/>
      <c r="Q572" s="239"/>
      <c r="R572" s="566"/>
      <c r="S572" s="567"/>
    </row>
    <row r="573" spans="2:19" x14ac:dyDescent="0.25">
      <c r="B573" s="565"/>
      <c r="C573" s="239"/>
      <c r="D573" s="566"/>
      <c r="E573" s="239"/>
      <c r="F573" s="566"/>
      <c r="G573" s="566"/>
      <c r="H573" s="566"/>
      <c r="I573" s="239"/>
      <c r="J573" s="566"/>
      <c r="K573" s="239"/>
      <c r="L573" s="566"/>
      <c r="M573" s="566"/>
      <c r="N573" s="566"/>
      <c r="O573" s="239"/>
      <c r="P573" s="566"/>
      <c r="Q573" s="239"/>
      <c r="R573" s="566"/>
      <c r="S573" s="567"/>
    </row>
    <row r="574" spans="2:19" x14ac:dyDescent="0.25">
      <c r="B574" s="565"/>
      <c r="C574" s="239"/>
      <c r="D574" s="566"/>
      <c r="E574" s="239"/>
      <c r="F574" s="566"/>
      <c r="G574" s="566"/>
      <c r="H574" s="566"/>
      <c r="I574" s="239"/>
      <c r="J574" s="566"/>
      <c r="K574" s="239"/>
      <c r="L574" s="566"/>
      <c r="M574" s="566"/>
      <c r="N574" s="566"/>
      <c r="O574" s="239"/>
      <c r="P574" s="566"/>
      <c r="Q574" s="239"/>
      <c r="R574" s="566"/>
      <c r="S574" s="567"/>
    </row>
    <row r="575" spans="2:19" x14ac:dyDescent="0.25">
      <c r="B575" s="565"/>
      <c r="C575" s="239"/>
      <c r="D575" s="566"/>
      <c r="E575" s="239"/>
      <c r="F575" s="566"/>
      <c r="G575" s="566"/>
      <c r="H575" s="566"/>
      <c r="I575" s="239"/>
      <c r="J575" s="566"/>
      <c r="K575" s="239"/>
      <c r="L575" s="566"/>
      <c r="M575" s="566"/>
      <c r="N575" s="566"/>
      <c r="O575" s="239"/>
      <c r="P575" s="566"/>
      <c r="Q575" s="239"/>
      <c r="R575" s="566"/>
      <c r="S575" s="567"/>
    </row>
    <row r="576" spans="2:19" x14ac:dyDescent="0.25">
      <c r="B576" s="565"/>
      <c r="C576" s="239"/>
      <c r="D576" s="566"/>
      <c r="E576" s="239"/>
      <c r="F576" s="566"/>
      <c r="G576" s="566"/>
      <c r="H576" s="566"/>
      <c r="I576" s="239"/>
      <c r="J576" s="566"/>
      <c r="K576" s="239"/>
      <c r="L576" s="566"/>
      <c r="M576" s="566"/>
      <c r="N576" s="566"/>
      <c r="O576" s="239"/>
      <c r="P576" s="566"/>
      <c r="Q576" s="239"/>
      <c r="R576" s="566"/>
      <c r="S576" s="567"/>
    </row>
    <row r="577" spans="2:19" x14ac:dyDescent="0.25">
      <c r="B577" s="565"/>
      <c r="C577" s="239"/>
      <c r="D577" s="566"/>
      <c r="E577" s="239"/>
      <c r="F577" s="566"/>
      <c r="G577" s="566"/>
      <c r="H577" s="566"/>
      <c r="I577" s="239"/>
      <c r="J577" s="566"/>
      <c r="K577" s="239"/>
      <c r="L577" s="566"/>
      <c r="M577" s="566"/>
      <c r="N577" s="566"/>
      <c r="O577" s="239"/>
      <c r="P577" s="566"/>
      <c r="Q577" s="239"/>
      <c r="R577" s="566"/>
      <c r="S577" s="567"/>
    </row>
    <row r="578" spans="2:19" x14ac:dyDescent="0.25">
      <c r="B578" s="565"/>
      <c r="C578" s="239"/>
      <c r="D578" s="566"/>
      <c r="E578" s="239"/>
      <c r="F578" s="566"/>
      <c r="G578" s="566"/>
      <c r="H578" s="566"/>
      <c r="I578" s="239"/>
      <c r="J578" s="566"/>
      <c r="K578" s="239"/>
      <c r="L578" s="566"/>
      <c r="M578" s="566"/>
      <c r="N578" s="566"/>
      <c r="O578" s="239"/>
      <c r="P578" s="566"/>
      <c r="Q578" s="239"/>
      <c r="R578" s="566"/>
      <c r="S578" s="567"/>
    </row>
    <row r="579" spans="2:19" x14ac:dyDescent="0.25">
      <c r="B579" s="565"/>
      <c r="C579" s="239"/>
      <c r="D579" s="566"/>
      <c r="E579" s="239"/>
      <c r="F579" s="566"/>
      <c r="G579" s="566"/>
      <c r="H579" s="566"/>
      <c r="I579" s="239"/>
      <c r="J579" s="566"/>
      <c r="K579" s="239"/>
      <c r="L579" s="566"/>
      <c r="M579" s="566"/>
      <c r="N579" s="566"/>
      <c r="O579" s="239"/>
      <c r="P579" s="566"/>
      <c r="Q579" s="239"/>
      <c r="R579" s="566"/>
      <c r="S579" s="567"/>
    </row>
    <row r="580" spans="2:19" x14ac:dyDescent="0.25">
      <c r="B580" s="565"/>
      <c r="C580" s="239"/>
      <c r="D580" s="566"/>
      <c r="E580" s="239"/>
      <c r="F580" s="566"/>
      <c r="G580" s="566"/>
      <c r="H580" s="566"/>
      <c r="I580" s="239"/>
      <c r="J580" s="566"/>
      <c r="K580" s="239"/>
      <c r="L580" s="566"/>
      <c r="M580" s="566"/>
      <c r="N580" s="566"/>
      <c r="O580" s="239"/>
      <c r="P580" s="566"/>
      <c r="Q580" s="239"/>
      <c r="R580" s="566"/>
      <c r="S580" s="567"/>
    </row>
    <row r="581" spans="2:19" x14ac:dyDescent="0.25">
      <c r="B581" s="565"/>
      <c r="C581" s="239"/>
      <c r="D581" s="566"/>
      <c r="E581" s="239"/>
      <c r="F581" s="566"/>
      <c r="G581" s="566"/>
      <c r="H581" s="566"/>
      <c r="I581" s="239"/>
      <c r="J581" s="566"/>
      <c r="K581" s="239"/>
      <c r="L581" s="566"/>
      <c r="M581" s="566"/>
      <c r="N581" s="566"/>
      <c r="O581" s="239"/>
      <c r="P581" s="566"/>
      <c r="Q581" s="239"/>
      <c r="R581" s="566"/>
      <c r="S581" s="567"/>
    </row>
    <row r="582" spans="2:19" x14ac:dyDescent="0.25">
      <c r="B582" s="565"/>
      <c r="C582" s="239"/>
      <c r="D582" s="566"/>
      <c r="E582" s="239"/>
      <c r="F582" s="566"/>
      <c r="G582" s="566"/>
      <c r="H582" s="566"/>
      <c r="I582" s="239"/>
      <c r="J582" s="566"/>
      <c r="K582" s="239"/>
      <c r="L582" s="566"/>
      <c r="M582" s="566"/>
      <c r="N582" s="566"/>
      <c r="O582" s="239"/>
      <c r="P582" s="566"/>
      <c r="Q582" s="239"/>
      <c r="R582" s="566"/>
      <c r="S582" s="567"/>
    </row>
    <row r="583" spans="2:19" x14ac:dyDescent="0.25">
      <c r="B583" s="565"/>
      <c r="C583" s="239"/>
      <c r="D583" s="566"/>
      <c r="E583" s="239"/>
      <c r="F583" s="566"/>
      <c r="G583" s="566"/>
      <c r="H583" s="566"/>
      <c r="I583" s="239"/>
      <c r="J583" s="566"/>
      <c r="K583" s="239"/>
      <c r="L583" s="566"/>
      <c r="M583" s="566"/>
      <c r="N583" s="566"/>
      <c r="O583" s="239"/>
      <c r="P583" s="566"/>
      <c r="Q583" s="239"/>
      <c r="R583" s="566"/>
      <c r="S583" s="567"/>
    </row>
    <row r="584" spans="2:19" x14ac:dyDescent="0.25">
      <c r="B584" s="565"/>
      <c r="C584" s="239"/>
      <c r="D584" s="566"/>
      <c r="E584" s="239"/>
      <c r="F584" s="566"/>
      <c r="G584" s="566"/>
      <c r="H584" s="566"/>
      <c r="I584" s="239"/>
      <c r="J584" s="566"/>
      <c r="K584" s="239"/>
      <c r="L584" s="566"/>
      <c r="M584" s="566"/>
      <c r="N584" s="566"/>
      <c r="O584" s="239"/>
      <c r="P584" s="566"/>
      <c r="Q584" s="239"/>
      <c r="R584" s="566"/>
      <c r="S584" s="567"/>
    </row>
    <row r="585" spans="2:19" x14ac:dyDescent="0.25">
      <c r="B585" s="565"/>
      <c r="C585" s="239"/>
      <c r="D585" s="566"/>
      <c r="E585" s="239"/>
      <c r="F585" s="566"/>
      <c r="G585" s="566"/>
      <c r="H585" s="566"/>
      <c r="I585" s="239"/>
      <c r="J585" s="566"/>
      <c r="K585" s="239"/>
      <c r="L585" s="566"/>
      <c r="M585" s="566"/>
      <c r="N585" s="566"/>
      <c r="O585" s="239"/>
      <c r="P585" s="566"/>
      <c r="Q585" s="239"/>
      <c r="R585" s="566"/>
      <c r="S585" s="567"/>
    </row>
    <row r="586" spans="2:19" x14ac:dyDescent="0.25">
      <c r="B586" s="565"/>
      <c r="C586" s="239"/>
      <c r="D586" s="566"/>
      <c r="E586" s="239"/>
      <c r="F586" s="566"/>
      <c r="G586" s="566"/>
      <c r="H586" s="566"/>
      <c r="I586" s="239"/>
      <c r="J586" s="566"/>
      <c r="K586" s="239"/>
      <c r="L586" s="566"/>
      <c r="M586" s="566"/>
      <c r="N586" s="566"/>
      <c r="O586" s="239"/>
      <c r="P586" s="566"/>
      <c r="Q586" s="239"/>
      <c r="R586" s="566"/>
      <c r="S586" s="567"/>
    </row>
    <row r="587" spans="2:19" x14ac:dyDescent="0.25">
      <c r="B587" s="565"/>
      <c r="C587" s="239"/>
      <c r="D587" s="566"/>
      <c r="E587" s="239"/>
      <c r="F587" s="566"/>
      <c r="G587" s="566"/>
      <c r="H587" s="566"/>
      <c r="I587" s="239"/>
      <c r="J587" s="566"/>
      <c r="K587" s="239"/>
      <c r="L587" s="566"/>
      <c r="M587" s="566"/>
      <c r="N587" s="566"/>
      <c r="O587" s="239"/>
      <c r="P587" s="566"/>
      <c r="Q587" s="239"/>
      <c r="R587" s="566"/>
      <c r="S587" s="567"/>
    </row>
    <row r="588" spans="2:19" x14ac:dyDescent="0.25">
      <c r="B588" s="565"/>
      <c r="C588" s="239"/>
      <c r="D588" s="566"/>
      <c r="E588" s="239"/>
      <c r="F588" s="566"/>
      <c r="G588" s="566"/>
      <c r="H588" s="566"/>
      <c r="I588" s="239"/>
      <c r="J588" s="566"/>
      <c r="K588" s="239"/>
      <c r="L588" s="566"/>
      <c r="M588" s="566"/>
      <c r="N588" s="566"/>
      <c r="O588" s="239"/>
      <c r="P588" s="566"/>
      <c r="Q588" s="239"/>
      <c r="R588" s="566"/>
      <c r="S588" s="567"/>
    </row>
    <row r="589" spans="2:19" x14ac:dyDescent="0.25">
      <c r="B589" s="565"/>
      <c r="C589" s="239"/>
      <c r="D589" s="566"/>
      <c r="E589" s="239"/>
      <c r="F589" s="566"/>
      <c r="G589" s="566"/>
      <c r="H589" s="566"/>
      <c r="I589" s="239"/>
      <c r="J589" s="566"/>
      <c r="K589" s="239"/>
      <c r="L589" s="566"/>
      <c r="M589" s="566"/>
      <c r="N589" s="566"/>
      <c r="O589" s="239"/>
      <c r="P589" s="566"/>
      <c r="Q589" s="239"/>
      <c r="R589" s="566"/>
      <c r="S589" s="567"/>
    </row>
    <row r="590" spans="2:19" x14ac:dyDescent="0.25">
      <c r="B590" s="565"/>
      <c r="C590" s="239"/>
      <c r="D590" s="566"/>
      <c r="E590" s="239"/>
      <c r="F590" s="566"/>
      <c r="G590" s="566"/>
      <c r="H590" s="566"/>
      <c r="I590" s="239"/>
      <c r="J590" s="566"/>
      <c r="K590" s="239"/>
      <c r="L590" s="566"/>
      <c r="M590" s="566"/>
      <c r="N590" s="566"/>
      <c r="O590" s="239"/>
      <c r="P590" s="566"/>
      <c r="Q590" s="239"/>
      <c r="R590" s="566"/>
      <c r="S590" s="567"/>
    </row>
    <row r="591" spans="2:19" x14ac:dyDescent="0.25">
      <c r="B591" s="565"/>
      <c r="C591" s="239"/>
      <c r="D591" s="566"/>
      <c r="E591" s="239"/>
      <c r="F591" s="566"/>
      <c r="G591" s="566"/>
      <c r="H591" s="566"/>
      <c r="I591" s="239"/>
      <c r="J591" s="566"/>
      <c r="K591" s="239"/>
      <c r="L591" s="566"/>
      <c r="M591" s="566"/>
      <c r="N591" s="566"/>
      <c r="O591" s="239"/>
      <c r="P591" s="566"/>
      <c r="Q591" s="239"/>
      <c r="R591" s="566"/>
      <c r="S591" s="567"/>
    </row>
    <row r="592" spans="2:19" x14ac:dyDescent="0.25">
      <c r="B592" s="565"/>
      <c r="C592" s="239"/>
      <c r="D592" s="566"/>
      <c r="E592" s="239"/>
      <c r="F592" s="566"/>
      <c r="G592" s="566"/>
      <c r="H592" s="566"/>
      <c r="I592" s="239"/>
      <c r="J592" s="566"/>
      <c r="K592" s="239"/>
      <c r="L592" s="566"/>
      <c r="M592" s="566"/>
      <c r="N592" s="566"/>
      <c r="O592" s="239"/>
      <c r="P592" s="566"/>
      <c r="Q592" s="239"/>
      <c r="R592" s="566"/>
      <c r="S592" s="567"/>
    </row>
    <row r="593" spans="2:19" x14ac:dyDescent="0.25">
      <c r="B593" s="565"/>
      <c r="C593" s="239"/>
      <c r="D593" s="566"/>
      <c r="E593" s="239"/>
      <c r="F593" s="566"/>
      <c r="G593" s="566"/>
      <c r="H593" s="566"/>
      <c r="I593" s="239"/>
      <c r="J593" s="566"/>
      <c r="K593" s="239"/>
      <c r="L593" s="566"/>
      <c r="M593" s="566"/>
      <c r="N593" s="566"/>
      <c r="O593" s="239"/>
      <c r="P593" s="566"/>
      <c r="Q593" s="239"/>
      <c r="R593" s="566"/>
      <c r="S593" s="567"/>
    </row>
    <row r="594" spans="2:19" x14ac:dyDescent="0.25">
      <c r="B594" s="565"/>
      <c r="C594" s="239"/>
      <c r="D594" s="566"/>
      <c r="E594" s="239"/>
      <c r="F594" s="566"/>
      <c r="G594" s="566"/>
      <c r="H594" s="566"/>
      <c r="I594" s="239"/>
      <c r="J594" s="566"/>
      <c r="K594" s="239"/>
      <c r="L594" s="566"/>
      <c r="M594" s="566"/>
      <c r="N594" s="566"/>
      <c r="O594" s="239"/>
      <c r="P594" s="566"/>
      <c r="Q594" s="239"/>
      <c r="R594" s="566"/>
      <c r="S594" s="567"/>
    </row>
    <row r="595" spans="2:19" x14ac:dyDescent="0.25">
      <c r="B595" s="565"/>
      <c r="C595" s="239"/>
      <c r="D595" s="566"/>
      <c r="E595" s="239"/>
      <c r="F595" s="566"/>
      <c r="G595" s="566"/>
      <c r="H595" s="566"/>
      <c r="I595" s="239"/>
      <c r="J595" s="566"/>
      <c r="K595" s="239"/>
      <c r="L595" s="566"/>
      <c r="M595" s="566"/>
      <c r="N595" s="566"/>
      <c r="O595" s="239"/>
      <c r="P595" s="566"/>
      <c r="Q595" s="239"/>
      <c r="R595" s="566"/>
      <c r="S595" s="567"/>
    </row>
    <row r="596" spans="2:19" x14ac:dyDescent="0.25">
      <c r="B596" s="565"/>
      <c r="C596" s="239"/>
      <c r="D596" s="566"/>
      <c r="E596" s="239"/>
      <c r="F596" s="566"/>
      <c r="G596" s="566"/>
      <c r="H596" s="566"/>
      <c r="I596" s="239"/>
      <c r="J596" s="566"/>
      <c r="K596" s="239"/>
      <c r="L596" s="566"/>
      <c r="M596" s="566"/>
      <c r="N596" s="566"/>
      <c r="O596" s="239"/>
      <c r="P596" s="566"/>
      <c r="Q596" s="239"/>
      <c r="R596" s="566"/>
      <c r="S596" s="567"/>
    </row>
    <row r="597" spans="2:19" x14ac:dyDescent="0.25">
      <c r="B597" s="565"/>
      <c r="C597" s="239"/>
      <c r="D597" s="566"/>
      <c r="E597" s="239"/>
      <c r="F597" s="566"/>
      <c r="G597" s="566"/>
      <c r="H597" s="566"/>
      <c r="I597" s="239"/>
      <c r="J597" s="566"/>
      <c r="K597" s="239"/>
      <c r="L597" s="566"/>
      <c r="M597" s="566"/>
      <c r="N597" s="566"/>
      <c r="O597" s="239"/>
      <c r="P597" s="566"/>
      <c r="Q597" s="239"/>
      <c r="R597" s="566"/>
      <c r="S597" s="567"/>
    </row>
    <row r="598" spans="2:19" x14ac:dyDescent="0.25">
      <c r="B598" s="565"/>
      <c r="C598" s="239"/>
      <c r="D598" s="566"/>
      <c r="E598" s="239"/>
      <c r="F598" s="566"/>
      <c r="G598" s="566"/>
      <c r="H598" s="566"/>
      <c r="I598" s="239"/>
      <c r="J598" s="566"/>
      <c r="K598" s="239"/>
      <c r="L598" s="566"/>
      <c r="M598" s="566"/>
      <c r="N598" s="566"/>
      <c r="O598" s="239"/>
      <c r="P598" s="566"/>
      <c r="Q598" s="239"/>
      <c r="R598" s="566"/>
      <c r="S598" s="567"/>
    </row>
    <row r="599" spans="2:19" x14ac:dyDescent="0.25">
      <c r="B599" s="565"/>
      <c r="C599" s="239"/>
      <c r="D599" s="566"/>
      <c r="E599" s="239"/>
      <c r="F599" s="566"/>
      <c r="G599" s="566"/>
      <c r="H599" s="566"/>
      <c r="I599" s="239"/>
      <c r="J599" s="566"/>
      <c r="K599" s="239"/>
      <c r="L599" s="566"/>
      <c r="M599" s="566"/>
      <c r="N599" s="566"/>
      <c r="O599" s="239"/>
      <c r="P599" s="566"/>
      <c r="Q599" s="239"/>
      <c r="R599" s="566"/>
      <c r="S599" s="567"/>
    </row>
    <row r="600" spans="2:19" x14ac:dyDescent="0.25">
      <c r="B600" s="565"/>
      <c r="C600" s="239"/>
      <c r="D600" s="566"/>
      <c r="E600" s="239"/>
      <c r="F600" s="566"/>
      <c r="G600" s="566"/>
      <c r="H600" s="566"/>
      <c r="I600" s="239"/>
      <c r="J600" s="566"/>
      <c r="K600" s="239"/>
      <c r="L600" s="566"/>
      <c r="M600" s="566"/>
      <c r="N600" s="566"/>
      <c r="O600" s="239"/>
      <c r="P600" s="566"/>
      <c r="Q600" s="239"/>
      <c r="R600" s="566"/>
      <c r="S600" s="567"/>
    </row>
    <row r="601" spans="2:19" x14ac:dyDescent="0.25">
      <c r="B601" s="565"/>
      <c r="C601" s="239"/>
      <c r="D601" s="566"/>
      <c r="E601" s="239"/>
      <c r="F601" s="566"/>
      <c r="G601" s="566"/>
      <c r="H601" s="566"/>
      <c r="I601" s="239"/>
      <c r="J601" s="566"/>
      <c r="K601" s="239"/>
      <c r="L601" s="566"/>
      <c r="M601" s="566"/>
      <c r="N601" s="566"/>
      <c r="O601" s="239"/>
      <c r="P601" s="566"/>
      <c r="Q601" s="239"/>
      <c r="R601" s="566"/>
      <c r="S601" s="567"/>
    </row>
    <row r="602" spans="2:19" x14ac:dyDescent="0.25">
      <c r="B602" s="565"/>
      <c r="C602" s="239"/>
      <c r="D602" s="566"/>
      <c r="E602" s="239"/>
      <c r="F602" s="566"/>
      <c r="G602" s="566"/>
      <c r="H602" s="566"/>
      <c r="I602" s="239"/>
      <c r="J602" s="566"/>
      <c r="K602" s="239"/>
      <c r="L602" s="566"/>
      <c r="M602" s="566"/>
      <c r="N602" s="566"/>
      <c r="O602" s="239"/>
      <c r="P602" s="566"/>
      <c r="Q602" s="239"/>
      <c r="R602" s="566"/>
      <c r="S602" s="567"/>
    </row>
    <row r="603" spans="2:19" x14ac:dyDescent="0.25">
      <c r="B603" s="565"/>
      <c r="C603" s="239"/>
      <c r="D603" s="566"/>
      <c r="E603" s="239"/>
      <c r="F603" s="566"/>
      <c r="G603" s="566"/>
      <c r="H603" s="566"/>
      <c r="I603" s="239"/>
      <c r="J603" s="566"/>
      <c r="K603" s="239"/>
      <c r="L603" s="566"/>
      <c r="M603" s="566"/>
      <c r="N603" s="566"/>
      <c r="O603" s="239"/>
      <c r="P603" s="566"/>
      <c r="Q603" s="239"/>
      <c r="R603" s="566"/>
      <c r="S603" s="567"/>
    </row>
    <row r="604" spans="2:19" x14ac:dyDescent="0.25">
      <c r="B604" s="565"/>
      <c r="C604" s="239"/>
      <c r="D604" s="566"/>
      <c r="E604" s="239"/>
      <c r="F604" s="566"/>
      <c r="G604" s="566"/>
      <c r="H604" s="566"/>
      <c r="I604" s="239"/>
      <c r="J604" s="566"/>
      <c r="K604" s="239"/>
      <c r="L604" s="566"/>
      <c r="M604" s="566"/>
      <c r="N604" s="566"/>
      <c r="O604" s="239"/>
      <c r="P604" s="566"/>
      <c r="Q604" s="239"/>
      <c r="R604" s="566"/>
      <c r="S604" s="567"/>
    </row>
    <row r="605" spans="2:19" x14ac:dyDescent="0.25">
      <c r="B605" s="565"/>
      <c r="C605" s="353"/>
      <c r="D605" s="566"/>
      <c r="E605" s="353"/>
      <c r="F605" s="566"/>
      <c r="G605" s="566"/>
      <c r="H605" s="566"/>
      <c r="I605" s="353"/>
      <c r="J605" s="566"/>
      <c r="K605" s="353"/>
      <c r="L605" s="566"/>
      <c r="M605" s="566"/>
      <c r="N605" s="566"/>
      <c r="O605" s="353"/>
      <c r="P605" s="566"/>
      <c r="Q605" s="353"/>
      <c r="R605" s="566"/>
      <c r="S605" s="567"/>
    </row>
    <row r="606" spans="2:19" x14ac:dyDescent="0.25">
      <c r="B606" s="565"/>
      <c r="C606" s="353"/>
      <c r="D606" s="566"/>
      <c r="E606" s="353"/>
      <c r="F606" s="566"/>
      <c r="G606" s="566"/>
      <c r="H606" s="566"/>
      <c r="I606" s="353"/>
      <c r="J606" s="566"/>
      <c r="K606" s="353"/>
      <c r="L606" s="566"/>
      <c r="M606" s="566"/>
      <c r="N606" s="566"/>
      <c r="O606" s="353"/>
      <c r="P606" s="566"/>
      <c r="Q606" s="353"/>
      <c r="R606" s="566"/>
      <c r="S606" s="567"/>
    </row>
    <row r="607" spans="2:19" x14ac:dyDescent="0.25">
      <c r="B607" s="565"/>
      <c r="C607" s="353"/>
      <c r="D607" s="566"/>
      <c r="E607" s="353"/>
      <c r="F607" s="566"/>
      <c r="G607" s="566"/>
      <c r="H607" s="566"/>
      <c r="I607" s="353"/>
      <c r="J607" s="566"/>
      <c r="K607" s="353"/>
      <c r="L607" s="566"/>
      <c r="M607" s="566"/>
      <c r="N607" s="566"/>
      <c r="O607" s="353"/>
      <c r="P607" s="566"/>
      <c r="Q607" s="353"/>
      <c r="R607" s="566"/>
      <c r="S607" s="567"/>
    </row>
    <row r="608" spans="2:19" x14ac:dyDescent="0.25">
      <c r="B608" s="565"/>
      <c r="C608" s="353"/>
      <c r="D608" s="566"/>
      <c r="E608" s="353"/>
      <c r="F608" s="566"/>
      <c r="G608" s="566"/>
      <c r="H608" s="566"/>
      <c r="I608" s="353"/>
      <c r="J608" s="566"/>
      <c r="K608" s="353"/>
      <c r="L608" s="566"/>
      <c r="M608" s="566"/>
      <c r="N608" s="566"/>
      <c r="O608" s="353"/>
      <c r="P608" s="566"/>
      <c r="Q608" s="353"/>
      <c r="R608" s="566"/>
      <c r="S608" s="567"/>
    </row>
    <row r="609" spans="2:19" x14ac:dyDescent="0.25">
      <c r="B609" s="565"/>
      <c r="C609" s="568"/>
      <c r="D609" s="566"/>
      <c r="E609" s="568"/>
      <c r="F609" s="566"/>
      <c r="G609" s="566"/>
      <c r="H609" s="566"/>
      <c r="I609" s="568"/>
      <c r="J609" s="566"/>
      <c r="K609" s="568"/>
      <c r="L609" s="566"/>
      <c r="M609" s="566"/>
      <c r="N609" s="566"/>
      <c r="O609" s="568"/>
      <c r="P609" s="566"/>
      <c r="Q609" s="568"/>
      <c r="R609" s="566"/>
      <c r="S609" s="567"/>
    </row>
    <row r="610" spans="2:19" ht="15.75" x14ac:dyDescent="0.25">
      <c r="B610" s="565"/>
      <c r="C610" s="569"/>
      <c r="D610" s="566"/>
      <c r="E610" s="569"/>
      <c r="F610" s="566"/>
      <c r="G610" s="566"/>
      <c r="H610" s="566"/>
      <c r="I610" s="569"/>
      <c r="J610" s="566"/>
      <c r="K610" s="569"/>
      <c r="L610" s="566"/>
      <c r="M610" s="566"/>
      <c r="N610" s="566"/>
      <c r="O610" s="569"/>
      <c r="P610" s="566"/>
      <c r="Q610" s="569"/>
      <c r="R610" s="566"/>
      <c r="S610" s="567"/>
    </row>
    <row r="611" spans="2:19" ht="15.75" x14ac:dyDescent="0.25">
      <c r="B611" s="565"/>
      <c r="C611" s="570"/>
      <c r="D611" s="566"/>
      <c r="E611" s="570"/>
      <c r="F611" s="566"/>
      <c r="G611" s="566"/>
      <c r="H611" s="566"/>
      <c r="I611" s="570"/>
      <c r="J611" s="566"/>
      <c r="K611" s="570"/>
      <c r="L611" s="566"/>
      <c r="M611" s="566"/>
      <c r="N611" s="566"/>
      <c r="O611" s="570"/>
      <c r="P611" s="566"/>
      <c r="Q611" s="570"/>
      <c r="R611" s="566"/>
      <c r="S611" s="567"/>
    </row>
    <row r="612" spans="2:19" x14ac:dyDescent="0.25">
      <c r="B612" s="565"/>
      <c r="C612" s="525"/>
      <c r="D612" s="566"/>
      <c r="E612" s="525"/>
      <c r="F612" s="566"/>
      <c r="G612" s="566"/>
      <c r="H612" s="566"/>
      <c r="I612" s="525"/>
      <c r="J612" s="566"/>
      <c r="K612" s="525"/>
      <c r="L612" s="566"/>
      <c r="M612" s="566"/>
      <c r="N612" s="566"/>
      <c r="O612" s="525"/>
      <c r="P612" s="566"/>
      <c r="Q612" s="525"/>
      <c r="R612" s="566"/>
      <c r="S612" s="567"/>
    </row>
    <row r="613" spans="2:19" x14ac:dyDescent="0.25">
      <c r="B613" s="565"/>
      <c r="C613" s="239"/>
      <c r="D613" s="566"/>
      <c r="E613" s="239"/>
      <c r="F613" s="566"/>
      <c r="G613" s="566"/>
      <c r="H613" s="566"/>
      <c r="I613" s="239"/>
      <c r="J613" s="566"/>
      <c r="K613" s="239"/>
      <c r="L613" s="566"/>
      <c r="M613" s="566"/>
      <c r="N613" s="566"/>
      <c r="O613" s="239"/>
      <c r="P613" s="566"/>
      <c r="Q613" s="239"/>
      <c r="R613" s="566"/>
      <c r="S613" s="567"/>
    </row>
    <row r="614" spans="2:19" x14ac:dyDescent="0.25">
      <c r="B614" s="565"/>
      <c r="C614" s="239"/>
      <c r="D614" s="566"/>
      <c r="E614" s="239"/>
      <c r="F614" s="566"/>
      <c r="G614" s="566"/>
      <c r="H614" s="566"/>
      <c r="I614" s="239"/>
      <c r="J614" s="566"/>
      <c r="K614" s="239"/>
      <c r="L614" s="566"/>
      <c r="M614" s="566"/>
      <c r="N614" s="566"/>
      <c r="O614" s="239"/>
      <c r="P614" s="566"/>
      <c r="Q614" s="239"/>
      <c r="R614" s="566"/>
      <c r="S614" s="567"/>
    </row>
    <row r="615" spans="2:19" x14ac:dyDescent="0.25">
      <c r="B615" s="565"/>
      <c r="C615" s="239"/>
      <c r="D615" s="566"/>
      <c r="E615" s="239"/>
      <c r="F615" s="566"/>
      <c r="G615" s="566"/>
      <c r="H615" s="566"/>
      <c r="I615" s="239"/>
      <c r="J615" s="566"/>
      <c r="K615" s="239"/>
      <c r="L615" s="566"/>
      <c r="M615" s="566"/>
      <c r="N615" s="566"/>
      <c r="O615" s="239"/>
      <c r="P615" s="566"/>
      <c r="Q615" s="239"/>
      <c r="R615" s="566"/>
      <c r="S615" s="567"/>
    </row>
    <row r="616" spans="2:19" x14ac:dyDescent="0.25">
      <c r="B616" s="565"/>
      <c r="C616" s="239"/>
      <c r="D616" s="566"/>
      <c r="E616" s="239"/>
      <c r="F616" s="566"/>
      <c r="G616" s="566"/>
      <c r="H616" s="566"/>
      <c r="I616" s="239"/>
      <c r="J616" s="566"/>
      <c r="K616" s="239"/>
      <c r="L616" s="566"/>
      <c r="M616" s="566"/>
      <c r="N616" s="566"/>
      <c r="O616" s="239"/>
      <c r="P616" s="566"/>
      <c r="Q616" s="239"/>
      <c r="R616" s="566"/>
      <c r="S616" s="567"/>
    </row>
    <row r="617" spans="2:19" x14ac:dyDescent="0.25">
      <c r="B617" s="565"/>
      <c r="C617" s="239"/>
      <c r="D617" s="566"/>
      <c r="E617" s="239"/>
      <c r="F617" s="566"/>
      <c r="G617" s="566"/>
      <c r="H617" s="566"/>
      <c r="I617" s="239"/>
      <c r="J617" s="566"/>
      <c r="K617" s="239"/>
      <c r="L617" s="566"/>
      <c r="M617" s="566"/>
      <c r="N617" s="566"/>
      <c r="O617" s="239"/>
      <c r="P617" s="566"/>
      <c r="Q617" s="239"/>
      <c r="R617" s="566"/>
      <c r="S617" s="567"/>
    </row>
    <row r="618" spans="2:19" x14ac:dyDescent="0.25">
      <c r="B618" s="565"/>
      <c r="C618" s="239"/>
      <c r="D618" s="566"/>
      <c r="E618" s="239"/>
      <c r="F618" s="566"/>
      <c r="G618" s="566"/>
      <c r="H618" s="566"/>
      <c r="I618" s="239"/>
      <c r="J618" s="566"/>
      <c r="K618" s="239"/>
      <c r="L618" s="566"/>
      <c r="M618" s="566"/>
      <c r="N618" s="566"/>
      <c r="O618" s="239"/>
      <c r="P618" s="566"/>
      <c r="Q618" s="239"/>
      <c r="R618" s="566"/>
      <c r="S618" s="567"/>
    </row>
    <row r="619" spans="2:19" x14ac:dyDescent="0.25">
      <c r="B619" s="565"/>
      <c r="C619" s="239"/>
      <c r="D619" s="566"/>
      <c r="E619" s="239"/>
      <c r="F619" s="566"/>
      <c r="G619" s="566"/>
      <c r="H619" s="566"/>
      <c r="I619" s="239"/>
      <c r="J619" s="566"/>
      <c r="K619" s="239"/>
      <c r="L619" s="566"/>
      <c r="M619" s="566"/>
      <c r="N619" s="566"/>
      <c r="O619" s="239"/>
      <c r="P619" s="566"/>
      <c r="Q619" s="239"/>
      <c r="R619" s="566"/>
      <c r="S619" s="567"/>
    </row>
    <row r="620" spans="2:19" x14ac:dyDescent="0.25">
      <c r="B620" s="565"/>
      <c r="C620" s="239"/>
      <c r="D620" s="566"/>
      <c r="E620" s="239"/>
      <c r="F620" s="566"/>
      <c r="G620" s="566"/>
      <c r="H620" s="566"/>
      <c r="I620" s="239"/>
      <c r="J620" s="566"/>
      <c r="K620" s="239"/>
      <c r="L620" s="566"/>
      <c r="M620" s="566"/>
      <c r="N620" s="566"/>
      <c r="O620" s="239"/>
      <c r="P620" s="566"/>
      <c r="Q620" s="239"/>
      <c r="R620" s="566"/>
      <c r="S620" s="567"/>
    </row>
    <row r="621" spans="2:19" x14ac:dyDescent="0.25">
      <c r="B621" s="565"/>
      <c r="C621" s="239"/>
      <c r="D621" s="566"/>
      <c r="E621" s="239"/>
      <c r="F621" s="566"/>
      <c r="G621" s="566"/>
      <c r="H621" s="566"/>
      <c r="I621" s="239"/>
      <c r="J621" s="566"/>
      <c r="K621" s="239"/>
      <c r="L621" s="566"/>
      <c r="M621" s="566"/>
      <c r="N621" s="566"/>
      <c r="O621" s="239"/>
      <c r="P621" s="566"/>
      <c r="Q621" s="239"/>
      <c r="R621" s="566"/>
      <c r="S621" s="567"/>
    </row>
    <row r="622" spans="2:19" x14ac:dyDescent="0.25">
      <c r="B622" s="565"/>
      <c r="C622" s="239"/>
      <c r="D622" s="566"/>
      <c r="E622" s="239"/>
      <c r="F622" s="566"/>
      <c r="G622" s="566"/>
      <c r="H622" s="566"/>
      <c r="I622" s="239"/>
      <c r="J622" s="566"/>
      <c r="K622" s="239"/>
      <c r="L622" s="566"/>
      <c r="M622" s="566"/>
      <c r="N622" s="566"/>
      <c r="O622" s="239"/>
      <c r="P622" s="566"/>
      <c r="Q622" s="239"/>
      <c r="R622" s="566"/>
      <c r="S622" s="567"/>
    </row>
    <row r="623" spans="2:19" x14ac:dyDescent="0.25">
      <c r="B623" s="565"/>
      <c r="C623" s="239"/>
      <c r="D623" s="566"/>
      <c r="E623" s="239"/>
      <c r="F623" s="566"/>
      <c r="G623" s="566"/>
      <c r="H623" s="566"/>
      <c r="I623" s="239"/>
      <c r="J623" s="566"/>
      <c r="K623" s="239"/>
      <c r="L623" s="566"/>
      <c r="M623" s="566"/>
      <c r="N623" s="566"/>
      <c r="O623" s="239"/>
      <c r="P623" s="566"/>
      <c r="Q623" s="239"/>
      <c r="R623" s="566"/>
      <c r="S623" s="567"/>
    </row>
    <row r="624" spans="2:19" x14ac:dyDescent="0.25">
      <c r="B624" s="565"/>
      <c r="C624" s="239"/>
      <c r="D624" s="566"/>
      <c r="E624" s="239"/>
      <c r="F624" s="566"/>
      <c r="G624" s="566"/>
      <c r="H624" s="566"/>
      <c r="I624" s="239"/>
      <c r="J624" s="566"/>
      <c r="K624" s="239"/>
      <c r="L624" s="566"/>
      <c r="M624" s="566"/>
      <c r="N624" s="566"/>
      <c r="O624" s="239"/>
      <c r="P624" s="566"/>
      <c r="Q624" s="239"/>
      <c r="R624" s="566"/>
      <c r="S624" s="567"/>
    </row>
    <row r="625" spans="2:19" x14ac:dyDescent="0.25">
      <c r="B625" s="565"/>
      <c r="C625" s="239"/>
      <c r="D625" s="566"/>
      <c r="E625" s="239"/>
      <c r="F625" s="566"/>
      <c r="G625" s="566"/>
      <c r="H625" s="566"/>
      <c r="I625" s="239"/>
      <c r="J625" s="566"/>
      <c r="K625" s="239"/>
      <c r="L625" s="566"/>
      <c r="M625" s="566"/>
      <c r="N625" s="566"/>
      <c r="O625" s="239"/>
      <c r="P625" s="566"/>
      <c r="Q625" s="239"/>
      <c r="R625" s="566"/>
      <c r="S625" s="567"/>
    </row>
    <row r="626" spans="2:19" x14ac:dyDescent="0.25">
      <c r="B626" s="565"/>
      <c r="C626" s="239"/>
      <c r="D626" s="566"/>
      <c r="E626" s="239"/>
      <c r="F626" s="566"/>
      <c r="G626" s="566"/>
      <c r="H626" s="566"/>
      <c r="I626" s="239"/>
      <c r="J626" s="566"/>
      <c r="K626" s="239"/>
      <c r="L626" s="566"/>
      <c r="M626" s="566"/>
      <c r="N626" s="566"/>
      <c r="O626" s="239"/>
      <c r="P626" s="566"/>
      <c r="Q626" s="239"/>
      <c r="R626" s="566"/>
      <c r="S626" s="567"/>
    </row>
    <row r="627" spans="2:19" x14ac:dyDescent="0.25">
      <c r="B627" s="565"/>
      <c r="C627" s="239"/>
      <c r="D627" s="566"/>
      <c r="E627" s="239"/>
      <c r="F627" s="566"/>
      <c r="G627" s="566"/>
      <c r="H627" s="566"/>
      <c r="I627" s="239"/>
      <c r="J627" s="566"/>
      <c r="K627" s="239"/>
      <c r="L627" s="566"/>
      <c r="M627" s="566"/>
      <c r="N627" s="566"/>
      <c r="O627" s="239"/>
      <c r="P627" s="566"/>
      <c r="Q627" s="239"/>
      <c r="R627" s="566"/>
      <c r="S627" s="567"/>
    </row>
    <row r="628" spans="2:19" x14ac:dyDescent="0.25">
      <c r="B628" s="565"/>
      <c r="C628" s="239"/>
      <c r="D628" s="566"/>
      <c r="E628" s="239"/>
      <c r="F628" s="566"/>
      <c r="G628" s="566"/>
      <c r="H628" s="566"/>
      <c r="I628" s="239"/>
      <c r="J628" s="566"/>
      <c r="K628" s="239"/>
      <c r="L628" s="566"/>
      <c r="M628" s="566"/>
      <c r="N628" s="566"/>
      <c r="O628" s="239"/>
      <c r="P628" s="566"/>
      <c r="Q628" s="239"/>
      <c r="R628" s="566"/>
      <c r="S628" s="567"/>
    </row>
    <row r="629" spans="2:19" x14ac:dyDescent="0.25">
      <c r="B629" s="565"/>
      <c r="C629" s="239"/>
      <c r="D629" s="566"/>
      <c r="E629" s="239"/>
      <c r="F629" s="566"/>
      <c r="G629" s="566"/>
      <c r="H629" s="566"/>
      <c r="I629" s="239"/>
      <c r="J629" s="566"/>
      <c r="K629" s="239"/>
      <c r="L629" s="566"/>
      <c r="M629" s="566"/>
      <c r="N629" s="566"/>
      <c r="O629" s="239"/>
      <c r="P629" s="566"/>
      <c r="Q629" s="239"/>
      <c r="R629" s="566"/>
      <c r="S629" s="567"/>
    </row>
    <row r="630" spans="2:19" x14ac:dyDescent="0.25">
      <c r="B630" s="565"/>
      <c r="C630" s="239"/>
      <c r="D630" s="566"/>
      <c r="E630" s="239"/>
      <c r="F630" s="566"/>
      <c r="G630" s="566"/>
      <c r="H630" s="566"/>
      <c r="I630" s="239"/>
      <c r="J630" s="566"/>
      <c r="K630" s="239"/>
      <c r="L630" s="566"/>
      <c r="M630" s="566"/>
      <c r="N630" s="566"/>
      <c r="O630" s="239"/>
      <c r="P630" s="566"/>
      <c r="Q630" s="239"/>
      <c r="R630" s="566"/>
      <c r="S630" s="567"/>
    </row>
    <row r="631" spans="2:19" x14ac:dyDescent="0.25">
      <c r="B631" s="565"/>
      <c r="C631" s="239"/>
      <c r="D631" s="566"/>
      <c r="E631" s="239"/>
      <c r="F631" s="566"/>
      <c r="G631" s="566"/>
      <c r="H631" s="566"/>
      <c r="I631" s="239"/>
      <c r="J631" s="566"/>
      <c r="K631" s="239"/>
      <c r="L631" s="566"/>
      <c r="M631" s="566"/>
      <c r="N631" s="566"/>
      <c r="O631" s="239"/>
      <c r="P631" s="566"/>
      <c r="Q631" s="239"/>
      <c r="R631" s="566"/>
      <c r="S631" s="567"/>
    </row>
    <row r="632" spans="2:19" x14ac:dyDescent="0.25">
      <c r="B632" s="565"/>
      <c r="C632" s="239"/>
      <c r="D632" s="566"/>
      <c r="E632" s="239"/>
      <c r="F632" s="566"/>
      <c r="G632" s="566"/>
      <c r="H632" s="566"/>
      <c r="I632" s="239"/>
      <c r="J632" s="566"/>
      <c r="K632" s="239"/>
      <c r="L632" s="566"/>
      <c r="M632" s="566"/>
      <c r="N632" s="566"/>
      <c r="O632" s="239"/>
      <c r="P632" s="566"/>
      <c r="Q632" s="239"/>
      <c r="R632" s="566"/>
      <c r="S632" s="567"/>
    </row>
    <row r="633" spans="2:19" x14ac:dyDescent="0.25">
      <c r="B633" s="565"/>
      <c r="C633" s="239"/>
      <c r="D633" s="566"/>
      <c r="E633" s="239"/>
      <c r="F633" s="566"/>
      <c r="G633" s="566"/>
      <c r="H633" s="566"/>
      <c r="I633" s="239"/>
      <c r="J633" s="566"/>
      <c r="K633" s="239"/>
      <c r="L633" s="566"/>
      <c r="M633" s="566"/>
      <c r="N633" s="566"/>
      <c r="O633" s="239"/>
      <c r="P633" s="566"/>
      <c r="Q633" s="239"/>
      <c r="R633" s="566"/>
      <c r="S633" s="567"/>
    </row>
    <row r="634" spans="2:19" x14ac:dyDescent="0.25">
      <c r="B634" s="565"/>
      <c r="C634" s="239"/>
      <c r="D634" s="566"/>
      <c r="E634" s="239"/>
      <c r="F634" s="566"/>
      <c r="G634" s="566"/>
      <c r="H634" s="566"/>
      <c r="I634" s="239"/>
      <c r="J634" s="566"/>
      <c r="K634" s="239"/>
      <c r="L634" s="566"/>
      <c r="M634" s="566"/>
      <c r="N634" s="566"/>
      <c r="O634" s="239"/>
      <c r="P634" s="566"/>
      <c r="Q634" s="239"/>
      <c r="R634" s="566"/>
      <c r="S634" s="567"/>
    </row>
    <row r="635" spans="2:19" x14ac:dyDescent="0.25">
      <c r="B635" s="565"/>
      <c r="C635" s="239"/>
      <c r="D635" s="566"/>
      <c r="E635" s="239"/>
      <c r="F635" s="566"/>
      <c r="G635" s="566"/>
      <c r="H635" s="566"/>
      <c r="I635" s="239"/>
      <c r="J635" s="566"/>
      <c r="K635" s="239"/>
      <c r="L635" s="566"/>
      <c r="M635" s="566"/>
      <c r="N635" s="566"/>
      <c r="O635" s="239"/>
      <c r="P635" s="566"/>
      <c r="Q635" s="239"/>
      <c r="R635" s="566"/>
      <c r="S635" s="567"/>
    </row>
    <row r="636" spans="2:19" x14ac:dyDescent="0.25">
      <c r="B636" s="565"/>
      <c r="C636" s="239"/>
      <c r="D636" s="566"/>
      <c r="E636" s="239"/>
      <c r="F636" s="566"/>
      <c r="G636" s="566"/>
      <c r="H636" s="566"/>
      <c r="I636" s="239"/>
      <c r="J636" s="566"/>
      <c r="K636" s="239"/>
      <c r="L636" s="566"/>
      <c r="M636" s="566"/>
      <c r="N636" s="566"/>
      <c r="O636" s="239"/>
      <c r="P636" s="566"/>
      <c r="Q636" s="239"/>
      <c r="R636" s="566"/>
      <c r="S636" s="567"/>
    </row>
    <row r="637" spans="2:19" x14ac:dyDescent="0.25">
      <c r="B637" s="565"/>
      <c r="C637" s="239"/>
      <c r="D637" s="566"/>
      <c r="E637" s="239"/>
      <c r="F637" s="566"/>
      <c r="G637" s="566"/>
      <c r="H637" s="566"/>
      <c r="I637" s="239"/>
      <c r="J637" s="566"/>
      <c r="K637" s="239"/>
      <c r="L637" s="566"/>
      <c r="M637" s="566"/>
      <c r="N637" s="566"/>
      <c r="O637" s="239"/>
      <c r="P637" s="566"/>
      <c r="Q637" s="239"/>
      <c r="R637" s="566"/>
      <c r="S637" s="567"/>
    </row>
    <row r="638" spans="2:19" x14ac:dyDescent="0.25">
      <c r="B638" s="565"/>
      <c r="C638" s="239"/>
      <c r="D638" s="566"/>
      <c r="E638" s="239"/>
      <c r="F638" s="566"/>
      <c r="G638" s="566"/>
      <c r="H638" s="566"/>
      <c r="I638" s="239"/>
      <c r="J638" s="566"/>
      <c r="K638" s="239"/>
      <c r="L638" s="566"/>
      <c r="M638" s="566"/>
      <c r="N638" s="566"/>
      <c r="O638" s="239"/>
      <c r="P638" s="566"/>
      <c r="Q638" s="239"/>
      <c r="R638" s="566"/>
      <c r="S638" s="567"/>
    </row>
    <row r="639" spans="2:19" x14ac:dyDescent="0.25">
      <c r="B639" s="565"/>
      <c r="C639" s="239"/>
      <c r="D639" s="566"/>
      <c r="E639" s="239"/>
      <c r="F639" s="566"/>
      <c r="G639" s="566"/>
      <c r="H639" s="566"/>
      <c r="I639" s="239"/>
      <c r="J639" s="566"/>
      <c r="K639" s="239"/>
      <c r="L639" s="566"/>
      <c r="M639" s="566"/>
      <c r="N639" s="566"/>
      <c r="O639" s="239"/>
      <c r="P639" s="566"/>
      <c r="Q639" s="239"/>
      <c r="R639" s="566"/>
      <c r="S639" s="567"/>
    </row>
    <row r="640" spans="2:19" x14ac:dyDescent="0.25">
      <c r="B640" s="565"/>
      <c r="C640" s="239"/>
      <c r="D640" s="566"/>
      <c r="E640" s="239"/>
      <c r="F640" s="566"/>
      <c r="G640" s="566"/>
      <c r="H640" s="566"/>
      <c r="I640" s="239"/>
      <c r="J640" s="566"/>
      <c r="K640" s="239"/>
      <c r="L640" s="566"/>
      <c r="M640" s="566"/>
      <c r="N640" s="566"/>
      <c r="O640" s="239"/>
      <c r="P640" s="566"/>
      <c r="Q640" s="239"/>
      <c r="R640" s="566"/>
      <c r="S640" s="567"/>
    </row>
    <row r="641" spans="2:19" x14ac:dyDescent="0.25">
      <c r="B641" s="565"/>
      <c r="C641" s="239"/>
      <c r="D641" s="566"/>
      <c r="E641" s="239"/>
      <c r="F641" s="566"/>
      <c r="G641" s="566"/>
      <c r="H641" s="566"/>
      <c r="I641" s="239"/>
      <c r="J641" s="566"/>
      <c r="K641" s="239"/>
      <c r="L641" s="566"/>
      <c r="M641" s="566"/>
      <c r="N641" s="566"/>
      <c r="O641" s="239"/>
      <c r="P641" s="566"/>
      <c r="Q641" s="239"/>
      <c r="R641" s="566"/>
      <c r="S641" s="567"/>
    </row>
    <row r="642" spans="2:19" x14ac:dyDescent="0.25">
      <c r="B642" s="565"/>
      <c r="C642" s="239"/>
      <c r="D642" s="566"/>
      <c r="E642" s="239"/>
      <c r="F642" s="566"/>
      <c r="G642" s="566"/>
      <c r="H642" s="566"/>
      <c r="I642" s="239"/>
      <c r="J642" s="566"/>
      <c r="K642" s="239"/>
      <c r="L642" s="566"/>
      <c r="M642" s="566"/>
      <c r="N642" s="566"/>
      <c r="O642" s="239"/>
      <c r="P642" s="566"/>
      <c r="Q642" s="239"/>
      <c r="R642" s="566"/>
      <c r="S642" s="567"/>
    </row>
    <row r="643" spans="2:19" x14ac:dyDescent="0.25">
      <c r="B643" s="565"/>
      <c r="C643" s="239"/>
      <c r="D643" s="566"/>
      <c r="E643" s="239"/>
      <c r="F643" s="566"/>
      <c r="G643" s="566"/>
      <c r="H643" s="566"/>
      <c r="I643" s="239"/>
      <c r="J643" s="566"/>
      <c r="K643" s="239"/>
      <c r="L643" s="566"/>
      <c r="M643" s="566"/>
      <c r="N643" s="566"/>
      <c r="O643" s="239"/>
      <c r="P643" s="566"/>
      <c r="Q643" s="239"/>
      <c r="R643" s="566"/>
      <c r="S643" s="567"/>
    </row>
    <row r="644" spans="2:19" x14ac:dyDescent="0.25">
      <c r="B644" s="565"/>
      <c r="C644" s="239"/>
      <c r="D644" s="566"/>
      <c r="E644" s="239"/>
      <c r="F644" s="566"/>
      <c r="G644" s="566"/>
      <c r="H644" s="566"/>
      <c r="I644" s="239"/>
      <c r="J644" s="566"/>
      <c r="K644" s="239"/>
      <c r="L644" s="566"/>
      <c r="M644" s="566"/>
      <c r="N644" s="566"/>
      <c r="O644" s="239"/>
      <c r="P644" s="566"/>
      <c r="Q644" s="239"/>
      <c r="R644" s="566"/>
      <c r="S644" s="567"/>
    </row>
    <row r="645" spans="2:19" x14ac:dyDescent="0.25">
      <c r="B645" s="565"/>
      <c r="C645" s="239"/>
      <c r="D645" s="566"/>
      <c r="E645" s="239"/>
      <c r="F645" s="566"/>
      <c r="G645" s="566"/>
      <c r="H645" s="566"/>
      <c r="I645" s="239"/>
      <c r="J645" s="566"/>
      <c r="K645" s="239"/>
      <c r="L645" s="566"/>
      <c r="M645" s="566"/>
      <c r="N645" s="566"/>
      <c r="O645" s="239"/>
      <c r="P645" s="566"/>
      <c r="Q645" s="239"/>
      <c r="R645" s="566"/>
      <c r="S645" s="567"/>
    </row>
    <row r="646" spans="2:19" x14ac:dyDescent="0.25">
      <c r="B646" s="565"/>
      <c r="C646" s="239"/>
      <c r="D646" s="566"/>
      <c r="E646" s="239"/>
      <c r="F646" s="566"/>
      <c r="G646" s="566"/>
      <c r="H646" s="566"/>
      <c r="I646" s="239"/>
      <c r="J646" s="566"/>
      <c r="K646" s="239"/>
      <c r="L646" s="566"/>
      <c r="M646" s="566"/>
      <c r="N646" s="566"/>
      <c r="O646" s="239"/>
      <c r="P646" s="566"/>
      <c r="Q646" s="239"/>
      <c r="R646" s="566"/>
      <c r="S646" s="567"/>
    </row>
    <row r="647" spans="2:19" x14ac:dyDescent="0.25">
      <c r="B647" s="565"/>
      <c r="C647" s="239"/>
      <c r="D647" s="566"/>
      <c r="E647" s="239"/>
      <c r="F647" s="566"/>
      <c r="G647" s="566"/>
      <c r="H647" s="566"/>
      <c r="I647" s="239"/>
      <c r="J647" s="566"/>
      <c r="K647" s="239"/>
      <c r="L647" s="566"/>
      <c r="M647" s="566"/>
      <c r="N647" s="566"/>
      <c r="O647" s="239"/>
      <c r="P647" s="566"/>
      <c r="Q647" s="239"/>
      <c r="R647" s="566"/>
      <c r="S647" s="567"/>
    </row>
    <row r="648" spans="2:19" x14ac:dyDescent="0.25">
      <c r="B648" s="565"/>
      <c r="C648" s="239"/>
      <c r="D648" s="566"/>
      <c r="E648" s="239"/>
      <c r="F648" s="566"/>
      <c r="G648" s="566"/>
      <c r="H648" s="566"/>
      <c r="I648" s="239"/>
      <c r="J648" s="566"/>
      <c r="K648" s="239"/>
      <c r="L648" s="566"/>
      <c r="M648" s="566"/>
      <c r="N648" s="566"/>
      <c r="O648" s="239"/>
      <c r="P648" s="566"/>
      <c r="Q648" s="239"/>
      <c r="R648" s="566"/>
      <c r="S648" s="567"/>
    </row>
    <row r="649" spans="2:19" x14ac:dyDescent="0.25">
      <c r="B649" s="565"/>
      <c r="C649" s="239"/>
      <c r="D649" s="566"/>
      <c r="E649" s="239"/>
      <c r="F649" s="566"/>
      <c r="G649" s="566"/>
      <c r="H649" s="566"/>
      <c r="I649" s="239"/>
      <c r="J649" s="566"/>
      <c r="K649" s="239"/>
      <c r="L649" s="566"/>
      <c r="M649" s="566"/>
      <c r="N649" s="566"/>
      <c r="O649" s="239"/>
      <c r="P649" s="566"/>
      <c r="Q649" s="239"/>
      <c r="R649" s="566"/>
      <c r="S649" s="567"/>
    </row>
    <row r="650" spans="2:19" x14ac:dyDescent="0.25">
      <c r="B650" s="565"/>
      <c r="C650" s="239"/>
      <c r="D650" s="566"/>
      <c r="E650" s="239"/>
      <c r="F650" s="566"/>
      <c r="G650" s="566"/>
      <c r="H650" s="566"/>
      <c r="I650" s="239"/>
      <c r="J650" s="566"/>
      <c r="K650" s="239"/>
      <c r="L650" s="566"/>
      <c r="M650" s="566"/>
      <c r="N650" s="566"/>
      <c r="O650" s="239"/>
      <c r="P650" s="566"/>
      <c r="Q650" s="239"/>
      <c r="R650" s="566"/>
      <c r="S650" s="567"/>
    </row>
    <row r="651" spans="2:19" x14ac:dyDescent="0.25">
      <c r="B651" s="565"/>
      <c r="C651" s="239"/>
      <c r="D651" s="566"/>
      <c r="E651" s="239"/>
      <c r="F651" s="566"/>
      <c r="G651" s="566"/>
      <c r="H651" s="566"/>
      <c r="I651" s="239"/>
      <c r="J651" s="566"/>
      <c r="K651" s="239"/>
      <c r="L651" s="566"/>
      <c r="M651" s="566"/>
      <c r="N651" s="566"/>
      <c r="O651" s="239"/>
      <c r="P651" s="566"/>
      <c r="Q651" s="239"/>
      <c r="R651" s="566"/>
      <c r="S651" s="567"/>
    </row>
    <row r="652" spans="2:19" x14ac:dyDescent="0.25">
      <c r="B652" s="565"/>
      <c r="C652" s="239"/>
      <c r="D652" s="566"/>
      <c r="E652" s="239"/>
      <c r="F652" s="566"/>
      <c r="G652" s="566"/>
      <c r="H652" s="566"/>
      <c r="I652" s="239"/>
      <c r="J652" s="566"/>
      <c r="K652" s="239"/>
      <c r="L652" s="566"/>
      <c r="M652" s="566"/>
      <c r="N652" s="566"/>
      <c r="O652" s="239"/>
      <c r="P652" s="566"/>
      <c r="Q652" s="239"/>
      <c r="R652" s="566"/>
      <c r="S652" s="567"/>
    </row>
    <row r="653" spans="2:19" x14ac:dyDescent="0.25">
      <c r="B653" s="565"/>
      <c r="C653" s="239"/>
      <c r="D653" s="566"/>
      <c r="E653" s="239"/>
      <c r="F653" s="566"/>
      <c r="G653" s="566"/>
      <c r="H653" s="566"/>
      <c r="I653" s="239"/>
      <c r="J653" s="566"/>
      <c r="K653" s="239"/>
      <c r="L653" s="566"/>
      <c r="M653" s="566"/>
      <c r="N653" s="566"/>
      <c r="O653" s="239"/>
      <c r="P653" s="566"/>
      <c r="Q653" s="239"/>
      <c r="R653" s="566"/>
      <c r="S653" s="567"/>
    </row>
    <row r="654" spans="2:19" x14ac:dyDescent="0.25">
      <c r="B654" s="565"/>
      <c r="C654" s="239"/>
      <c r="D654" s="566"/>
      <c r="E654" s="239"/>
      <c r="F654" s="566"/>
      <c r="G654" s="566"/>
      <c r="H654" s="566"/>
      <c r="I654" s="239"/>
      <c r="J654" s="566"/>
      <c r="K654" s="239"/>
      <c r="L654" s="566"/>
      <c r="M654" s="566"/>
      <c r="N654" s="566"/>
      <c r="O654" s="239"/>
      <c r="P654" s="566"/>
      <c r="Q654" s="239"/>
      <c r="R654" s="566"/>
      <c r="S654" s="567"/>
    </row>
    <row r="655" spans="2:19" x14ac:dyDescent="0.25">
      <c r="B655" s="565"/>
      <c r="C655" s="239"/>
      <c r="D655" s="566"/>
      <c r="E655" s="239"/>
      <c r="F655" s="566"/>
      <c r="G655" s="566"/>
      <c r="H655" s="566"/>
      <c r="I655" s="239"/>
      <c r="J655" s="566"/>
      <c r="K655" s="239"/>
      <c r="L655" s="566"/>
      <c r="M655" s="566"/>
      <c r="N655" s="566"/>
      <c r="O655" s="239"/>
      <c r="P655" s="566"/>
      <c r="Q655" s="239"/>
      <c r="R655" s="566"/>
      <c r="S655" s="567"/>
    </row>
    <row r="656" spans="2:19" x14ac:dyDescent="0.25">
      <c r="B656" s="565"/>
      <c r="C656" s="239"/>
      <c r="D656" s="566"/>
      <c r="E656" s="239"/>
      <c r="F656" s="566"/>
      <c r="G656" s="566"/>
      <c r="H656" s="566"/>
      <c r="I656" s="239"/>
      <c r="J656" s="566"/>
      <c r="K656" s="239"/>
      <c r="L656" s="566"/>
      <c r="M656" s="566"/>
      <c r="N656" s="566"/>
      <c r="O656" s="239"/>
      <c r="P656" s="566"/>
      <c r="Q656" s="239"/>
      <c r="R656" s="566"/>
      <c r="S656" s="567"/>
    </row>
    <row r="657" spans="2:19" x14ac:dyDescent="0.25">
      <c r="B657" s="565"/>
      <c r="C657" s="239"/>
      <c r="D657" s="566"/>
      <c r="E657" s="239"/>
      <c r="F657" s="566"/>
      <c r="G657" s="566"/>
      <c r="H657" s="566"/>
      <c r="I657" s="239"/>
      <c r="J657" s="566"/>
      <c r="K657" s="239"/>
      <c r="L657" s="566"/>
      <c r="M657" s="566"/>
      <c r="N657" s="566"/>
      <c r="O657" s="239"/>
      <c r="P657" s="566"/>
      <c r="Q657" s="239"/>
      <c r="R657" s="566"/>
      <c r="S657" s="567"/>
    </row>
    <row r="658" spans="2:19" x14ac:dyDescent="0.25">
      <c r="B658" s="565"/>
      <c r="C658" s="239"/>
      <c r="D658" s="566"/>
      <c r="E658" s="239"/>
      <c r="F658" s="566"/>
      <c r="G658" s="566"/>
      <c r="H658" s="566"/>
      <c r="I658" s="239"/>
      <c r="J658" s="566"/>
      <c r="K658" s="239"/>
      <c r="L658" s="566"/>
      <c r="M658" s="566"/>
      <c r="N658" s="566"/>
      <c r="O658" s="239"/>
      <c r="P658" s="566"/>
      <c r="Q658" s="239"/>
      <c r="R658" s="566"/>
      <c r="S658" s="567"/>
    </row>
    <row r="659" spans="2:19" x14ac:dyDescent="0.25">
      <c r="B659" s="565"/>
      <c r="C659" s="239"/>
      <c r="D659" s="566"/>
      <c r="E659" s="239"/>
      <c r="F659" s="566"/>
      <c r="G659" s="566"/>
      <c r="H659" s="566"/>
      <c r="I659" s="239"/>
      <c r="J659" s="566"/>
      <c r="K659" s="239"/>
      <c r="L659" s="566"/>
      <c r="M659" s="566"/>
      <c r="N659" s="566"/>
      <c r="O659" s="239"/>
      <c r="P659" s="566"/>
      <c r="Q659" s="239"/>
      <c r="R659" s="566"/>
      <c r="S659" s="567"/>
    </row>
    <row r="660" spans="2:19" x14ac:dyDescent="0.25">
      <c r="B660" s="565"/>
      <c r="C660" s="239"/>
      <c r="D660" s="566"/>
      <c r="E660" s="239"/>
      <c r="F660" s="566"/>
      <c r="G660" s="566"/>
      <c r="H660" s="566"/>
      <c r="I660" s="239"/>
      <c r="J660" s="566"/>
      <c r="K660" s="239"/>
      <c r="L660" s="566"/>
      <c r="M660" s="566"/>
      <c r="N660" s="566"/>
      <c r="O660" s="239"/>
      <c r="P660" s="566"/>
      <c r="Q660" s="239"/>
      <c r="R660" s="566"/>
      <c r="S660" s="567"/>
    </row>
    <row r="661" spans="2:19" x14ac:dyDescent="0.25">
      <c r="B661" s="565"/>
      <c r="C661" s="239"/>
      <c r="D661" s="566"/>
      <c r="E661" s="239"/>
      <c r="F661" s="566"/>
      <c r="G661" s="566"/>
      <c r="H661" s="566"/>
      <c r="I661" s="239"/>
      <c r="J661" s="566"/>
      <c r="K661" s="239"/>
      <c r="L661" s="566"/>
      <c r="M661" s="566"/>
      <c r="N661" s="566"/>
      <c r="O661" s="239"/>
      <c r="P661" s="566"/>
      <c r="Q661" s="239"/>
      <c r="R661" s="566"/>
      <c r="S661" s="567"/>
    </row>
    <row r="662" spans="2:19" x14ac:dyDescent="0.25">
      <c r="B662" s="565"/>
      <c r="C662" s="239"/>
      <c r="D662" s="566"/>
      <c r="E662" s="239"/>
      <c r="F662" s="566"/>
      <c r="G662" s="566"/>
      <c r="H662" s="566"/>
      <c r="I662" s="239"/>
      <c r="J662" s="566"/>
      <c r="K662" s="239"/>
      <c r="L662" s="566"/>
      <c r="M662" s="566"/>
      <c r="N662" s="566"/>
      <c r="O662" s="239"/>
      <c r="P662" s="566"/>
      <c r="Q662" s="239"/>
      <c r="R662" s="566"/>
      <c r="S662" s="567"/>
    </row>
    <row r="663" spans="2:19" x14ac:dyDescent="0.25">
      <c r="B663" s="565"/>
      <c r="C663" s="239"/>
      <c r="D663" s="566"/>
      <c r="E663" s="239"/>
      <c r="F663" s="566"/>
      <c r="G663" s="566"/>
      <c r="H663" s="566"/>
      <c r="I663" s="239"/>
      <c r="J663" s="566"/>
      <c r="K663" s="239"/>
      <c r="L663" s="566"/>
      <c r="M663" s="566"/>
      <c r="N663" s="566"/>
      <c r="O663" s="239"/>
      <c r="P663" s="566"/>
      <c r="Q663" s="239"/>
      <c r="R663" s="566"/>
      <c r="S663" s="567"/>
    </row>
    <row r="664" spans="2:19" x14ac:dyDescent="0.25">
      <c r="B664" s="565"/>
      <c r="C664" s="239"/>
      <c r="D664" s="566"/>
      <c r="E664" s="239"/>
      <c r="F664" s="566"/>
      <c r="G664" s="566"/>
      <c r="H664" s="566"/>
      <c r="I664" s="239"/>
      <c r="J664" s="566"/>
      <c r="K664" s="239"/>
      <c r="L664" s="566"/>
      <c r="M664" s="566"/>
      <c r="N664" s="566"/>
      <c r="O664" s="239"/>
      <c r="P664" s="566"/>
      <c r="Q664" s="239"/>
      <c r="R664" s="566"/>
      <c r="S664" s="567"/>
    </row>
    <row r="665" spans="2:19" x14ac:dyDescent="0.25">
      <c r="B665" s="565"/>
      <c r="C665" s="239"/>
      <c r="D665" s="566"/>
      <c r="E665" s="239"/>
      <c r="F665" s="566"/>
      <c r="G665" s="566"/>
      <c r="H665" s="566"/>
      <c r="I665" s="239"/>
      <c r="J665" s="566"/>
      <c r="K665" s="239"/>
      <c r="L665" s="566"/>
      <c r="M665" s="566"/>
      <c r="N665" s="566"/>
      <c r="O665" s="239"/>
      <c r="P665" s="566"/>
      <c r="Q665" s="239"/>
      <c r="R665" s="566"/>
      <c r="S665" s="567"/>
    </row>
    <row r="666" spans="2:19" x14ac:dyDescent="0.25">
      <c r="B666" s="565"/>
      <c r="C666" s="239"/>
      <c r="D666" s="566"/>
      <c r="E666" s="239"/>
      <c r="F666" s="566"/>
      <c r="G666" s="566"/>
      <c r="H666" s="566"/>
      <c r="I666" s="239"/>
      <c r="J666" s="566"/>
      <c r="K666" s="239"/>
      <c r="L666" s="566"/>
      <c r="M666" s="566"/>
      <c r="N666" s="566"/>
      <c r="O666" s="239"/>
      <c r="P666" s="566"/>
      <c r="Q666" s="239"/>
      <c r="R666" s="566"/>
      <c r="S666" s="567"/>
    </row>
    <row r="667" spans="2:19" x14ac:dyDescent="0.25">
      <c r="B667" s="565"/>
      <c r="C667" s="239"/>
      <c r="D667" s="566"/>
      <c r="E667" s="239"/>
      <c r="F667" s="566"/>
      <c r="G667" s="566"/>
      <c r="H667" s="566"/>
      <c r="I667" s="239"/>
      <c r="J667" s="566"/>
      <c r="K667" s="239"/>
      <c r="L667" s="566"/>
      <c r="M667" s="566"/>
      <c r="N667" s="566"/>
      <c r="O667" s="239"/>
      <c r="P667" s="566"/>
      <c r="Q667" s="239"/>
      <c r="R667" s="566"/>
      <c r="S667" s="567"/>
    </row>
    <row r="668" spans="2:19" x14ac:dyDescent="0.25">
      <c r="B668" s="565"/>
      <c r="C668" s="239"/>
      <c r="D668" s="566"/>
      <c r="E668" s="239"/>
      <c r="F668" s="566"/>
      <c r="G668" s="566"/>
      <c r="H668" s="566"/>
      <c r="I668" s="239"/>
      <c r="J668" s="566"/>
      <c r="K668" s="239"/>
      <c r="L668" s="566"/>
      <c r="M668" s="566"/>
      <c r="N668" s="566"/>
      <c r="O668" s="239"/>
      <c r="P668" s="566"/>
      <c r="Q668" s="239"/>
      <c r="R668" s="566"/>
      <c r="S668" s="567"/>
    </row>
    <row r="669" spans="2:19" x14ac:dyDescent="0.25">
      <c r="B669" s="565"/>
      <c r="C669" s="239"/>
      <c r="D669" s="566"/>
      <c r="E669" s="239"/>
      <c r="F669" s="566"/>
      <c r="G669" s="566"/>
      <c r="H669" s="566"/>
      <c r="I669" s="239"/>
      <c r="J669" s="566"/>
      <c r="K669" s="239"/>
      <c r="L669" s="566"/>
      <c r="M669" s="566"/>
      <c r="N669" s="566"/>
      <c r="O669" s="239"/>
      <c r="P669" s="566"/>
      <c r="Q669" s="239"/>
      <c r="R669" s="566"/>
      <c r="S669" s="567"/>
    </row>
    <row r="670" spans="2:19" x14ac:dyDescent="0.25">
      <c r="B670" s="565"/>
      <c r="C670" s="239"/>
      <c r="D670" s="566"/>
      <c r="E670" s="239"/>
      <c r="F670" s="566"/>
      <c r="G670" s="566"/>
      <c r="H670" s="566"/>
      <c r="I670" s="239"/>
      <c r="J670" s="566"/>
      <c r="K670" s="239"/>
      <c r="L670" s="566"/>
      <c r="M670" s="566"/>
      <c r="N670" s="566"/>
      <c r="O670" s="239"/>
      <c r="P670" s="566"/>
      <c r="Q670" s="239"/>
      <c r="R670" s="566"/>
      <c r="S670" s="567"/>
    </row>
    <row r="671" spans="2:19" x14ac:dyDescent="0.25">
      <c r="B671" s="565"/>
      <c r="C671" s="239"/>
      <c r="D671" s="566"/>
      <c r="E671" s="239"/>
      <c r="F671" s="566"/>
      <c r="G671" s="566"/>
      <c r="H671" s="566"/>
      <c r="I671" s="239"/>
      <c r="J671" s="566"/>
      <c r="K671" s="239"/>
      <c r="L671" s="566"/>
      <c r="M671" s="566"/>
      <c r="N671" s="566"/>
      <c r="O671" s="239"/>
      <c r="P671" s="566"/>
      <c r="Q671" s="239"/>
      <c r="R671" s="566"/>
      <c r="S671" s="567"/>
    </row>
    <row r="672" spans="2:19" x14ac:dyDescent="0.25">
      <c r="B672" s="565"/>
      <c r="C672" s="239"/>
      <c r="D672" s="566"/>
      <c r="E672" s="239"/>
      <c r="F672" s="566"/>
      <c r="G672" s="566"/>
      <c r="H672" s="566"/>
      <c r="I672" s="239"/>
      <c r="J672" s="566"/>
      <c r="K672" s="239"/>
      <c r="L672" s="566"/>
      <c r="M672" s="566"/>
      <c r="N672" s="566"/>
      <c r="O672" s="239"/>
      <c r="P672" s="566"/>
      <c r="Q672" s="239"/>
      <c r="R672" s="566"/>
      <c r="S672" s="567"/>
    </row>
    <row r="673" spans="2:19" x14ac:dyDescent="0.25">
      <c r="B673" s="565"/>
      <c r="C673" s="239"/>
      <c r="D673" s="566"/>
      <c r="E673" s="239"/>
      <c r="F673" s="566"/>
      <c r="G673" s="566"/>
      <c r="H673" s="566"/>
      <c r="I673" s="239"/>
      <c r="J673" s="566"/>
      <c r="K673" s="239"/>
      <c r="L673" s="566"/>
      <c r="M673" s="566"/>
      <c r="N673" s="566"/>
      <c r="O673" s="239"/>
      <c r="P673" s="566"/>
      <c r="Q673" s="239"/>
      <c r="R673" s="566"/>
      <c r="S673" s="567"/>
    </row>
    <row r="674" spans="2:19" x14ac:dyDescent="0.25">
      <c r="B674" s="565"/>
      <c r="C674" s="239"/>
      <c r="D674" s="566"/>
      <c r="E674" s="239"/>
      <c r="F674" s="566"/>
      <c r="G674" s="566"/>
      <c r="H674" s="566"/>
      <c r="I674" s="239"/>
      <c r="J674" s="566"/>
      <c r="K674" s="239"/>
      <c r="L674" s="566"/>
      <c r="M674" s="566"/>
      <c r="N674" s="566"/>
      <c r="O674" s="239"/>
      <c r="P674" s="566"/>
      <c r="Q674" s="239"/>
      <c r="R674" s="566"/>
      <c r="S674" s="567"/>
    </row>
    <row r="675" spans="2:19" x14ac:dyDescent="0.25">
      <c r="B675" s="565"/>
      <c r="C675" s="239"/>
      <c r="D675" s="566"/>
      <c r="E675" s="239"/>
      <c r="F675" s="566"/>
      <c r="G675" s="566"/>
      <c r="H675" s="566"/>
      <c r="I675" s="239"/>
      <c r="J675" s="566"/>
      <c r="K675" s="239"/>
      <c r="L675" s="566"/>
      <c r="M675" s="566"/>
      <c r="N675" s="566"/>
      <c r="O675" s="239"/>
      <c r="P675" s="566"/>
      <c r="Q675" s="239"/>
      <c r="R675" s="566"/>
      <c r="S675" s="567"/>
    </row>
    <row r="676" spans="2:19" x14ac:dyDescent="0.25">
      <c r="B676" s="565"/>
      <c r="C676" s="239"/>
      <c r="D676" s="566"/>
      <c r="E676" s="239"/>
      <c r="F676" s="566"/>
      <c r="G676" s="566"/>
      <c r="H676" s="566"/>
      <c r="I676" s="239"/>
      <c r="J676" s="566"/>
      <c r="K676" s="239"/>
      <c r="L676" s="566"/>
      <c r="M676" s="566"/>
      <c r="N676" s="566"/>
      <c r="O676" s="239"/>
      <c r="P676" s="566"/>
      <c r="Q676" s="239"/>
      <c r="R676" s="566"/>
      <c r="S676" s="567"/>
    </row>
    <row r="677" spans="2:19" x14ac:dyDescent="0.25">
      <c r="B677" s="565"/>
      <c r="C677" s="239"/>
      <c r="D677" s="566"/>
      <c r="E677" s="239"/>
      <c r="F677" s="566"/>
      <c r="G677" s="566"/>
      <c r="H677" s="566"/>
      <c r="I677" s="239"/>
      <c r="J677" s="566"/>
      <c r="K677" s="239"/>
      <c r="L677" s="566"/>
      <c r="M677" s="566"/>
      <c r="N677" s="566"/>
      <c r="O677" s="239"/>
      <c r="P677" s="566"/>
      <c r="Q677" s="239"/>
      <c r="R677" s="566"/>
      <c r="S677" s="567"/>
    </row>
    <row r="678" spans="2:19" x14ac:dyDescent="0.25">
      <c r="B678" s="565"/>
      <c r="C678" s="239"/>
      <c r="D678" s="566"/>
      <c r="E678" s="239"/>
      <c r="F678" s="566"/>
      <c r="G678" s="566"/>
      <c r="H678" s="566"/>
      <c r="I678" s="239"/>
      <c r="J678" s="566"/>
      <c r="K678" s="239"/>
      <c r="L678" s="566"/>
      <c r="M678" s="566"/>
      <c r="N678" s="566"/>
      <c r="O678" s="239"/>
      <c r="P678" s="566"/>
      <c r="Q678" s="239"/>
      <c r="R678" s="566"/>
      <c r="S678" s="567"/>
    </row>
    <row r="679" spans="2:19" x14ac:dyDescent="0.25">
      <c r="B679" s="565"/>
      <c r="C679" s="239"/>
      <c r="D679" s="566"/>
      <c r="E679" s="239"/>
      <c r="F679" s="566"/>
      <c r="G679" s="566"/>
      <c r="H679" s="566"/>
      <c r="I679" s="239"/>
      <c r="J679" s="566"/>
      <c r="K679" s="239"/>
      <c r="L679" s="566"/>
      <c r="M679" s="566"/>
      <c r="N679" s="566"/>
      <c r="O679" s="239"/>
      <c r="P679" s="566"/>
      <c r="Q679" s="239"/>
      <c r="R679" s="566"/>
      <c r="S679" s="567"/>
    </row>
    <row r="680" spans="2:19" x14ac:dyDescent="0.25">
      <c r="B680" s="565"/>
      <c r="C680" s="239"/>
      <c r="D680" s="566"/>
      <c r="E680" s="239"/>
      <c r="F680" s="566"/>
      <c r="G680" s="566"/>
      <c r="H680" s="566"/>
      <c r="I680" s="239"/>
      <c r="J680" s="566"/>
      <c r="K680" s="239"/>
      <c r="L680" s="566"/>
      <c r="M680" s="566"/>
      <c r="N680" s="566"/>
      <c r="O680" s="239"/>
      <c r="P680" s="566"/>
      <c r="Q680" s="239"/>
      <c r="R680" s="566"/>
      <c r="S680" s="567"/>
    </row>
    <row r="681" spans="2:19" x14ac:dyDescent="0.25">
      <c r="B681" s="565"/>
      <c r="C681" s="239"/>
      <c r="D681" s="566"/>
      <c r="E681" s="239"/>
      <c r="F681" s="566"/>
      <c r="G681" s="566"/>
      <c r="H681" s="566"/>
      <c r="I681" s="239"/>
      <c r="J681" s="566"/>
      <c r="K681" s="239"/>
      <c r="L681" s="566"/>
      <c r="M681" s="566"/>
      <c r="N681" s="566"/>
      <c r="O681" s="239"/>
      <c r="P681" s="566"/>
      <c r="Q681" s="239"/>
      <c r="R681" s="566"/>
      <c r="S681" s="567"/>
    </row>
    <row r="682" spans="2:19" x14ac:dyDescent="0.25">
      <c r="B682" s="565"/>
      <c r="C682" s="239"/>
      <c r="D682" s="566"/>
      <c r="E682" s="239"/>
      <c r="F682" s="566"/>
      <c r="G682" s="566"/>
      <c r="H682" s="566"/>
      <c r="I682" s="239"/>
      <c r="J682" s="566"/>
      <c r="K682" s="239"/>
      <c r="L682" s="566"/>
      <c r="M682" s="566"/>
      <c r="N682" s="566"/>
      <c r="O682" s="239"/>
      <c r="P682" s="566"/>
      <c r="Q682" s="239"/>
      <c r="R682" s="566"/>
      <c r="S682" s="567"/>
    </row>
    <row r="683" spans="2:19" x14ac:dyDescent="0.25">
      <c r="B683" s="565"/>
      <c r="C683" s="239"/>
      <c r="D683" s="566"/>
      <c r="E683" s="239"/>
      <c r="F683" s="566"/>
      <c r="G683" s="566"/>
      <c r="H683" s="566"/>
      <c r="I683" s="239"/>
      <c r="J683" s="566"/>
      <c r="K683" s="239"/>
      <c r="L683" s="566"/>
      <c r="M683" s="566"/>
      <c r="N683" s="566"/>
      <c r="O683" s="239"/>
      <c r="P683" s="566"/>
      <c r="Q683" s="239"/>
      <c r="R683" s="566"/>
      <c r="S683" s="567"/>
    </row>
    <row r="684" spans="2:19" x14ac:dyDescent="0.25">
      <c r="B684" s="565"/>
      <c r="C684" s="239"/>
      <c r="D684" s="566"/>
      <c r="E684" s="239"/>
      <c r="F684" s="566"/>
      <c r="G684" s="566"/>
      <c r="H684" s="566"/>
      <c r="I684" s="239"/>
      <c r="J684" s="566"/>
      <c r="K684" s="239"/>
      <c r="L684" s="566"/>
      <c r="M684" s="566"/>
      <c r="N684" s="566"/>
      <c r="O684" s="239"/>
      <c r="P684" s="566"/>
      <c r="Q684" s="239"/>
      <c r="R684" s="566"/>
      <c r="S684" s="567"/>
    </row>
    <row r="685" spans="2:19" x14ac:dyDescent="0.25">
      <c r="B685" s="565"/>
      <c r="C685" s="239"/>
      <c r="D685" s="566"/>
      <c r="E685" s="239"/>
      <c r="F685" s="566"/>
      <c r="G685" s="566"/>
      <c r="H685" s="566"/>
      <c r="I685" s="239"/>
      <c r="J685" s="566"/>
      <c r="K685" s="239"/>
      <c r="L685" s="566"/>
      <c r="M685" s="566"/>
      <c r="N685" s="566"/>
      <c r="O685" s="239"/>
      <c r="P685" s="566"/>
      <c r="Q685" s="239"/>
      <c r="R685" s="566"/>
      <c r="S685" s="567"/>
    </row>
    <row r="686" spans="2:19" x14ac:dyDescent="0.25">
      <c r="B686" s="565"/>
      <c r="C686" s="239"/>
      <c r="D686" s="566"/>
      <c r="E686" s="239"/>
      <c r="F686" s="566"/>
      <c r="G686" s="566"/>
      <c r="H686" s="566"/>
      <c r="I686" s="239"/>
      <c r="J686" s="566"/>
      <c r="K686" s="239"/>
      <c r="L686" s="566"/>
      <c r="M686" s="566"/>
      <c r="N686" s="566"/>
      <c r="O686" s="239"/>
      <c r="P686" s="566"/>
      <c r="Q686" s="239"/>
      <c r="R686" s="566"/>
      <c r="S686" s="567"/>
    </row>
    <row r="687" spans="2:19" x14ac:dyDescent="0.25">
      <c r="B687" s="565"/>
      <c r="C687" s="239"/>
      <c r="D687" s="566"/>
      <c r="E687" s="239"/>
      <c r="F687" s="566"/>
      <c r="G687" s="566"/>
      <c r="H687" s="566"/>
      <c r="I687" s="239"/>
      <c r="J687" s="566"/>
      <c r="K687" s="239"/>
      <c r="L687" s="566"/>
      <c r="M687" s="566"/>
      <c r="N687" s="566"/>
      <c r="O687" s="239"/>
      <c r="P687" s="566"/>
      <c r="Q687" s="239"/>
      <c r="R687" s="566"/>
      <c r="S687" s="567"/>
    </row>
    <row r="688" spans="2:19" x14ac:dyDescent="0.25">
      <c r="B688" s="565"/>
      <c r="C688" s="239"/>
      <c r="D688" s="566"/>
      <c r="E688" s="239"/>
      <c r="F688" s="566"/>
      <c r="G688" s="566"/>
      <c r="H688" s="566"/>
      <c r="I688" s="239"/>
      <c r="J688" s="566"/>
      <c r="K688" s="239"/>
      <c r="L688" s="566"/>
      <c r="M688" s="566"/>
      <c r="N688" s="566"/>
      <c r="O688" s="239"/>
      <c r="P688" s="566"/>
      <c r="Q688" s="239"/>
      <c r="R688" s="566"/>
      <c r="S688" s="567"/>
    </row>
    <row r="689" spans="2:19" x14ac:dyDescent="0.25">
      <c r="B689" s="565"/>
      <c r="C689" s="239"/>
      <c r="D689" s="566"/>
      <c r="E689" s="239"/>
      <c r="F689" s="566"/>
      <c r="G689" s="566"/>
      <c r="H689" s="566"/>
      <c r="I689" s="239"/>
      <c r="J689" s="566"/>
      <c r="K689" s="239"/>
      <c r="L689" s="566"/>
      <c r="M689" s="566"/>
      <c r="N689" s="566"/>
      <c r="O689" s="239"/>
      <c r="P689" s="566"/>
      <c r="Q689" s="239"/>
      <c r="R689" s="566"/>
      <c r="S689" s="567"/>
    </row>
    <row r="690" spans="2:19" x14ac:dyDescent="0.25">
      <c r="B690" s="565"/>
      <c r="C690" s="239"/>
      <c r="D690" s="566"/>
      <c r="E690" s="239"/>
      <c r="F690" s="566"/>
      <c r="G690" s="566"/>
      <c r="H690" s="566"/>
      <c r="I690" s="239"/>
      <c r="J690" s="566"/>
      <c r="K690" s="239"/>
      <c r="L690" s="566"/>
      <c r="M690" s="566"/>
      <c r="N690" s="566"/>
      <c r="O690" s="239"/>
      <c r="P690" s="566"/>
      <c r="Q690" s="239"/>
      <c r="R690" s="566"/>
      <c r="S690" s="567"/>
    </row>
    <row r="691" spans="2:19" x14ac:dyDescent="0.25">
      <c r="B691" s="565"/>
      <c r="C691" s="239"/>
      <c r="D691" s="566"/>
      <c r="E691" s="239"/>
      <c r="F691" s="566"/>
      <c r="G691" s="566"/>
      <c r="H691" s="566"/>
      <c r="I691" s="239"/>
      <c r="J691" s="566"/>
      <c r="K691" s="239"/>
      <c r="L691" s="566"/>
      <c r="M691" s="566"/>
      <c r="N691" s="566"/>
      <c r="O691" s="239"/>
      <c r="P691" s="566"/>
      <c r="Q691" s="239"/>
      <c r="R691" s="566"/>
      <c r="S691" s="567"/>
    </row>
    <row r="692" spans="2:19" x14ac:dyDescent="0.25">
      <c r="B692" s="565"/>
      <c r="C692" s="239"/>
      <c r="D692" s="566"/>
      <c r="E692" s="239"/>
      <c r="F692" s="566"/>
      <c r="G692" s="566"/>
      <c r="H692" s="566"/>
      <c r="I692" s="239"/>
      <c r="J692" s="566"/>
      <c r="K692" s="239"/>
      <c r="L692" s="566"/>
      <c r="M692" s="566"/>
      <c r="N692" s="566"/>
      <c r="O692" s="239"/>
      <c r="P692" s="566"/>
      <c r="Q692" s="239"/>
      <c r="R692" s="566"/>
      <c r="S692" s="567"/>
    </row>
    <row r="693" spans="2:19" x14ac:dyDescent="0.25">
      <c r="B693" s="565"/>
      <c r="C693" s="239"/>
      <c r="D693" s="566"/>
      <c r="E693" s="239"/>
      <c r="F693" s="566"/>
      <c r="G693" s="566"/>
      <c r="H693" s="566"/>
      <c r="I693" s="239"/>
      <c r="J693" s="566"/>
      <c r="K693" s="239"/>
      <c r="L693" s="566"/>
      <c r="M693" s="566"/>
      <c r="N693" s="566"/>
      <c r="O693" s="239"/>
      <c r="P693" s="566"/>
      <c r="Q693" s="239"/>
      <c r="R693" s="566"/>
      <c r="S693" s="567"/>
    </row>
    <row r="694" spans="2:19" x14ac:dyDescent="0.25">
      <c r="B694" s="565"/>
      <c r="C694" s="239"/>
      <c r="D694" s="566"/>
      <c r="E694" s="239"/>
      <c r="F694" s="566"/>
      <c r="G694" s="566"/>
      <c r="H694" s="566"/>
      <c r="I694" s="239"/>
      <c r="J694" s="566"/>
      <c r="K694" s="239"/>
      <c r="L694" s="566"/>
      <c r="M694" s="566"/>
      <c r="N694" s="566"/>
      <c r="O694" s="239"/>
      <c r="P694" s="566"/>
      <c r="Q694" s="239"/>
      <c r="R694" s="566"/>
      <c r="S694" s="567"/>
    </row>
    <row r="695" spans="2:19" x14ac:dyDescent="0.25">
      <c r="B695" s="565"/>
      <c r="C695" s="239"/>
      <c r="D695" s="566"/>
      <c r="E695" s="239"/>
      <c r="F695" s="566"/>
      <c r="G695" s="566"/>
      <c r="H695" s="566"/>
      <c r="I695" s="239"/>
      <c r="J695" s="566"/>
      <c r="K695" s="239"/>
      <c r="L695" s="566"/>
      <c r="M695" s="566"/>
      <c r="N695" s="566"/>
      <c r="O695" s="239"/>
      <c r="P695" s="566"/>
      <c r="Q695" s="239"/>
      <c r="R695" s="566"/>
      <c r="S695" s="567"/>
    </row>
    <row r="696" spans="2:19" x14ac:dyDescent="0.25">
      <c r="B696" s="565"/>
      <c r="C696" s="239"/>
      <c r="D696" s="566"/>
      <c r="E696" s="239"/>
      <c r="F696" s="566"/>
      <c r="G696" s="566"/>
      <c r="H696" s="566"/>
      <c r="I696" s="239"/>
      <c r="J696" s="566"/>
      <c r="K696" s="239"/>
      <c r="L696" s="566"/>
      <c r="M696" s="566"/>
      <c r="N696" s="566"/>
      <c r="O696" s="239"/>
      <c r="P696" s="566"/>
      <c r="Q696" s="239"/>
      <c r="R696" s="566"/>
      <c r="S696" s="567"/>
    </row>
    <row r="697" spans="2:19" x14ac:dyDescent="0.25">
      <c r="B697" s="565"/>
      <c r="C697" s="239"/>
      <c r="D697" s="566"/>
      <c r="E697" s="239"/>
      <c r="F697" s="566"/>
      <c r="G697" s="566"/>
      <c r="H697" s="566"/>
      <c r="I697" s="239"/>
      <c r="J697" s="566"/>
      <c r="K697" s="239"/>
      <c r="L697" s="566"/>
      <c r="M697" s="566"/>
      <c r="N697" s="566"/>
      <c r="O697" s="239"/>
      <c r="P697" s="566"/>
      <c r="Q697" s="239"/>
      <c r="R697" s="566"/>
      <c r="S697" s="567"/>
    </row>
    <row r="698" spans="2:19" x14ac:dyDescent="0.25">
      <c r="B698" s="565"/>
      <c r="C698" s="239"/>
      <c r="D698" s="566"/>
      <c r="E698" s="239"/>
      <c r="F698" s="566"/>
      <c r="G698" s="566"/>
      <c r="H698" s="566"/>
      <c r="I698" s="239"/>
      <c r="J698" s="566"/>
      <c r="K698" s="239"/>
      <c r="L698" s="566"/>
      <c r="M698" s="566"/>
      <c r="N698" s="566"/>
      <c r="O698" s="239"/>
      <c r="P698" s="566"/>
      <c r="Q698" s="239"/>
      <c r="R698" s="566"/>
      <c r="S698" s="567"/>
    </row>
    <row r="699" spans="2:19" x14ac:dyDescent="0.25">
      <c r="B699" s="565"/>
      <c r="C699" s="239"/>
      <c r="D699" s="566"/>
      <c r="E699" s="239"/>
      <c r="F699" s="566"/>
      <c r="G699" s="566"/>
      <c r="H699" s="566"/>
      <c r="I699" s="239"/>
      <c r="J699" s="566"/>
      <c r="K699" s="239"/>
      <c r="L699" s="566"/>
      <c r="M699" s="566"/>
      <c r="N699" s="566"/>
      <c r="O699" s="239"/>
      <c r="P699" s="566"/>
      <c r="Q699" s="239"/>
      <c r="R699" s="566"/>
      <c r="S699" s="567"/>
    </row>
    <row r="700" spans="2:19" x14ac:dyDescent="0.25">
      <c r="B700" s="565"/>
      <c r="C700" s="239"/>
      <c r="D700" s="566"/>
      <c r="E700" s="239"/>
      <c r="F700" s="566"/>
      <c r="G700" s="566"/>
      <c r="H700" s="566"/>
      <c r="I700" s="239"/>
      <c r="J700" s="566"/>
      <c r="K700" s="239"/>
      <c r="L700" s="566"/>
      <c r="M700" s="566"/>
      <c r="N700" s="566"/>
      <c r="O700" s="239"/>
      <c r="P700" s="566"/>
      <c r="Q700" s="239"/>
      <c r="R700" s="566"/>
      <c r="S700" s="567"/>
    </row>
    <row r="701" spans="2:19" x14ac:dyDescent="0.25">
      <c r="B701" s="565"/>
      <c r="C701" s="239"/>
      <c r="D701" s="566"/>
      <c r="E701" s="239"/>
      <c r="F701" s="566"/>
      <c r="G701" s="566"/>
      <c r="H701" s="566"/>
      <c r="I701" s="239"/>
      <c r="J701" s="566"/>
      <c r="K701" s="239"/>
      <c r="L701" s="566"/>
      <c r="M701" s="566"/>
      <c r="N701" s="566"/>
      <c r="O701" s="239"/>
      <c r="P701" s="566"/>
      <c r="Q701" s="239"/>
      <c r="R701" s="566"/>
      <c r="S701" s="567"/>
    </row>
    <row r="702" spans="2:19" x14ac:dyDescent="0.25">
      <c r="B702" s="565"/>
      <c r="C702" s="239"/>
      <c r="D702" s="566"/>
      <c r="E702" s="239"/>
      <c r="F702" s="566"/>
      <c r="G702" s="566"/>
      <c r="H702" s="566"/>
      <c r="I702" s="239"/>
      <c r="J702" s="566"/>
      <c r="K702" s="239"/>
      <c r="L702" s="566"/>
      <c r="M702" s="566"/>
      <c r="N702" s="566"/>
      <c r="O702" s="239"/>
      <c r="P702" s="566"/>
      <c r="Q702" s="239"/>
      <c r="R702" s="566"/>
      <c r="S702" s="567"/>
    </row>
    <row r="703" spans="2:19" x14ac:dyDescent="0.25">
      <c r="B703" s="565"/>
      <c r="C703" s="239"/>
      <c r="D703" s="566"/>
      <c r="E703" s="239"/>
      <c r="F703" s="566"/>
      <c r="G703" s="566"/>
      <c r="H703" s="566"/>
      <c r="I703" s="239"/>
      <c r="J703" s="566"/>
      <c r="K703" s="239"/>
      <c r="L703" s="566"/>
      <c r="M703" s="566"/>
      <c r="N703" s="566"/>
      <c r="O703" s="239"/>
      <c r="P703" s="566"/>
      <c r="Q703" s="239"/>
      <c r="R703" s="566"/>
      <c r="S703" s="567"/>
    </row>
    <row r="704" spans="2:19" x14ac:dyDescent="0.25">
      <c r="B704" s="565"/>
      <c r="C704" s="239"/>
      <c r="D704" s="566"/>
      <c r="E704" s="239"/>
      <c r="F704" s="566"/>
      <c r="G704" s="566"/>
      <c r="H704" s="566"/>
      <c r="I704" s="239"/>
      <c r="J704" s="566"/>
      <c r="K704" s="239"/>
      <c r="L704" s="566"/>
      <c r="M704" s="566"/>
      <c r="N704" s="566"/>
      <c r="O704" s="239"/>
      <c r="P704" s="566"/>
      <c r="Q704" s="239"/>
      <c r="R704" s="566"/>
      <c r="S704" s="567"/>
    </row>
    <row r="705" spans="2:19" x14ac:dyDescent="0.25">
      <c r="B705" s="565"/>
      <c r="C705" s="239"/>
      <c r="D705" s="566"/>
      <c r="E705" s="239"/>
      <c r="F705" s="566"/>
      <c r="G705" s="566"/>
      <c r="H705" s="566"/>
      <c r="I705" s="239"/>
      <c r="J705" s="566"/>
      <c r="K705" s="239"/>
      <c r="L705" s="566"/>
      <c r="M705" s="566"/>
      <c r="N705" s="566"/>
      <c r="O705" s="239"/>
      <c r="P705" s="566"/>
      <c r="Q705" s="239"/>
      <c r="R705" s="566"/>
      <c r="S705" s="567"/>
    </row>
    <row r="706" spans="2:19" x14ac:dyDescent="0.25">
      <c r="B706" s="565"/>
      <c r="C706" s="239"/>
      <c r="D706" s="566"/>
      <c r="E706" s="239"/>
      <c r="F706" s="566"/>
      <c r="G706" s="566"/>
      <c r="H706" s="566"/>
      <c r="I706" s="239"/>
      <c r="J706" s="566"/>
      <c r="K706" s="239"/>
      <c r="L706" s="566"/>
      <c r="M706" s="566"/>
      <c r="N706" s="566"/>
      <c r="O706" s="239"/>
      <c r="P706" s="566"/>
      <c r="Q706" s="239"/>
      <c r="R706" s="566"/>
      <c r="S706" s="567"/>
    </row>
    <row r="707" spans="2:19" x14ac:dyDescent="0.25">
      <c r="B707" s="565"/>
      <c r="C707" s="239"/>
      <c r="D707" s="566"/>
      <c r="E707" s="239"/>
      <c r="F707" s="566"/>
      <c r="G707" s="566"/>
      <c r="H707" s="566"/>
      <c r="I707" s="239"/>
      <c r="J707" s="566"/>
      <c r="K707" s="239"/>
      <c r="L707" s="566"/>
      <c r="M707" s="566"/>
      <c r="N707" s="566"/>
      <c r="O707" s="239"/>
      <c r="P707" s="566"/>
      <c r="Q707" s="239"/>
      <c r="R707" s="566"/>
      <c r="S707" s="567"/>
    </row>
    <row r="708" spans="2:19" x14ac:dyDescent="0.25">
      <c r="B708" s="565"/>
      <c r="C708" s="239"/>
      <c r="D708" s="566"/>
      <c r="E708" s="239"/>
      <c r="F708" s="566"/>
      <c r="G708" s="566"/>
      <c r="H708" s="566"/>
      <c r="I708" s="239"/>
      <c r="J708" s="566"/>
      <c r="K708" s="239"/>
      <c r="L708" s="566"/>
      <c r="M708" s="566"/>
      <c r="N708" s="566"/>
      <c r="O708" s="239"/>
      <c r="P708" s="566"/>
      <c r="Q708" s="239"/>
      <c r="R708" s="566"/>
      <c r="S708" s="567"/>
    </row>
    <row r="709" spans="2:19" x14ac:dyDescent="0.25">
      <c r="B709" s="565"/>
      <c r="C709" s="239"/>
      <c r="D709" s="566"/>
      <c r="E709" s="239"/>
      <c r="F709" s="566"/>
      <c r="G709" s="566"/>
      <c r="H709" s="566"/>
      <c r="I709" s="239"/>
      <c r="J709" s="566"/>
      <c r="K709" s="239"/>
      <c r="L709" s="566"/>
      <c r="M709" s="566"/>
      <c r="N709" s="566"/>
      <c r="O709" s="239"/>
      <c r="P709" s="566"/>
      <c r="Q709" s="239"/>
      <c r="R709" s="566"/>
      <c r="S709" s="567"/>
    </row>
    <row r="710" spans="2:19" x14ac:dyDescent="0.25">
      <c r="B710" s="565"/>
      <c r="C710" s="239"/>
      <c r="D710" s="566"/>
      <c r="E710" s="239"/>
      <c r="F710" s="566"/>
      <c r="G710" s="566"/>
      <c r="H710" s="566"/>
      <c r="I710" s="239"/>
      <c r="J710" s="566"/>
      <c r="K710" s="239"/>
      <c r="L710" s="566"/>
      <c r="M710" s="566"/>
      <c r="N710" s="566"/>
      <c r="O710" s="239"/>
      <c r="P710" s="566"/>
      <c r="Q710" s="239"/>
      <c r="R710" s="566"/>
      <c r="S710" s="567"/>
    </row>
    <row r="711" spans="2:19" x14ac:dyDescent="0.25">
      <c r="B711" s="565"/>
      <c r="C711" s="239"/>
      <c r="D711" s="566"/>
      <c r="E711" s="239"/>
      <c r="F711" s="566"/>
      <c r="G711" s="566"/>
      <c r="H711" s="566"/>
      <c r="I711" s="239"/>
      <c r="J711" s="566"/>
      <c r="K711" s="239"/>
      <c r="L711" s="566"/>
      <c r="M711" s="566"/>
      <c r="N711" s="566"/>
      <c r="O711" s="239"/>
      <c r="P711" s="566"/>
      <c r="Q711" s="239"/>
      <c r="R711" s="566"/>
      <c r="S711" s="567"/>
    </row>
    <row r="712" spans="2:19" x14ac:dyDescent="0.25">
      <c r="B712" s="565"/>
      <c r="C712" s="239"/>
      <c r="D712" s="566"/>
      <c r="E712" s="239"/>
      <c r="F712" s="566"/>
      <c r="G712" s="566"/>
      <c r="H712" s="566"/>
      <c r="I712" s="239"/>
      <c r="J712" s="566"/>
      <c r="K712" s="239"/>
      <c r="L712" s="566"/>
      <c r="M712" s="566"/>
      <c r="N712" s="566"/>
      <c r="O712" s="239"/>
      <c r="P712" s="566"/>
      <c r="Q712" s="239"/>
      <c r="R712" s="566"/>
      <c r="S712" s="567"/>
    </row>
    <row r="713" spans="2:19" x14ac:dyDescent="0.25">
      <c r="B713" s="565"/>
      <c r="C713" s="239"/>
      <c r="D713" s="566"/>
      <c r="E713" s="239"/>
      <c r="F713" s="566"/>
      <c r="G713" s="566"/>
      <c r="H713" s="566"/>
      <c r="I713" s="239"/>
      <c r="J713" s="566"/>
      <c r="K713" s="239"/>
      <c r="L713" s="566"/>
      <c r="M713" s="566"/>
      <c r="N713" s="566"/>
      <c r="O713" s="239"/>
      <c r="P713" s="566"/>
      <c r="Q713" s="239"/>
      <c r="R713" s="566"/>
      <c r="S713" s="567"/>
    </row>
    <row r="714" spans="2:19" x14ac:dyDescent="0.25">
      <c r="B714" s="565"/>
      <c r="C714" s="239"/>
      <c r="D714" s="566"/>
      <c r="E714" s="239"/>
      <c r="F714" s="566"/>
      <c r="G714" s="566"/>
      <c r="H714" s="566"/>
      <c r="I714" s="239"/>
      <c r="J714" s="566"/>
      <c r="K714" s="239"/>
      <c r="L714" s="566"/>
      <c r="M714" s="566"/>
      <c r="N714" s="566"/>
      <c r="O714" s="239"/>
      <c r="P714" s="566"/>
      <c r="Q714" s="239"/>
      <c r="R714" s="566"/>
      <c r="S714" s="567"/>
    </row>
    <row r="715" spans="2:19" x14ac:dyDescent="0.25">
      <c r="B715" s="565"/>
      <c r="C715" s="239"/>
      <c r="D715" s="566"/>
      <c r="E715" s="239"/>
      <c r="F715" s="566"/>
      <c r="G715" s="566"/>
      <c r="H715" s="566"/>
      <c r="I715" s="239"/>
      <c r="J715" s="566"/>
      <c r="K715" s="239"/>
      <c r="L715" s="566"/>
      <c r="M715" s="566"/>
      <c r="N715" s="566"/>
      <c r="O715" s="239"/>
      <c r="P715" s="566"/>
      <c r="Q715" s="239"/>
      <c r="R715" s="566"/>
      <c r="S715" s="567"/>
    </row>
    <row r="716" spans="2:19" x14ac:dyDescent="0.25">
      <c r="B716" s="565"/>
      <c r="C716" s="239"/>
      <c r="D716" s="566"/>
      <c r="E716" s="239"/>
      <c r="F716" s="566"/>
      <c r="G716" s="566"/>
      <c r="H716" s="566"/>
      <c r="I716" s="239"/>
      <c r="J716" s="566"/>
      <c r="K716" s="239"/>
      <c r="L716" s="566"/>
      <c r="M716" s="566"/>
      <c r="N716" s="566"/>
      <c r="O716" s="239"/>
      <c r="P716" s="566"/>
      <c r="Q716" s="239"/>
      <c r="R716" s="566"/>
      <c r="S716" s="567"/>
    </row>
    <row r="717" spans="2:19" x14ac:dyDescent="0.25">
      <c r="B717" s="565"/>
      <c r="C717" s="239"/>
      <c r="D717" s="566"/>
      <c r="E717" s="239"/>
      <c r="F717" s="566"/>
      <c r="G717" s="566"/>
      <c r="H717" s="566"/>
      <c r="I717" s="239"/>
      <c r="J717" s="566"/>
      <c r="K717" s="239"/>
      <c r="L717" s="566"/>
      <c r="M717" s="566"/>
      <c r="N717" s="566"/>
      <c r="O717" s="239"/>
      <c r="P717" s="566"/>
      <c r="Q717" s="239"/>
      <c r="R717" s="566"/>
      <c r="S717" s="567"/>
    </row>
    <row r="718" spans="2:19" x14ac:dyDescent="0.25">
      <c r="B718" s="565"/>
      <c r="C718" s="239"/>
      <c r="D718" s="566"/>
      <c r="E718" s="239"/>
      <c r="F718" s="566"/>
      <c r="G718" s="566"/>
      <c r="H718" s="566"/>
      <c r="I718" s="239"/>
      <c r="J718" s="566"/>
      <c r="K718" s="239"/>
      <c r="L718" s="566"/>
      <c r="M718" s="566"/>
      <c r="N718" s="566"/>
      <c r="O718" s="239"/>
      <c r="P718" s="566"/>
      <c r="Q718" s="239"/>
      <c r="R718" s="566"/>
      <c r="S718" s="567"/>
    </row>
    <row r="719" spans="2:19" x14ac:dyDescent="0.25">
      <c r="B719" s="565"/>
      <c r="C719" s="239"/>
      <c r="D719" s="566"/>
      <c r="E719" s="239"/>
      <c r="F719" s="566"/>
      <c r="G719" s="566"/>
      <c r="H719" s="566"/>
      <c r="I719" s="239"/>
      <c r="J719" s="566"/>
      <c r="K719" s="239"/>
      <c r="L719" s="566"/>
      <c r="M719" s="566"/>
      <c r="N719" s="566"/>
      <c r="O719" s="239"/>
      <c r="P719" s="566"/>
      <c r="Q719" s="239"/>
      <c r="R719" s="566"/>
      <c r="S719" s="567"/>
    </row>
    <row r="720" spans="2:19" x14ac:dyDescent="0.25">
      <c r="B720" s="565"/>
      <c r="C720" s="239"/>
      <c r="D720" s="566"/>
      <c r="E720" s="239"/>
      <c r="F720" s="566"/>
      <c r="G720" s="566"/>
      <c r="H720" s="566"/>
      <c r="I720" s="239"/>
      <c r="J720" s="566"/>
      <c r="K720" s="239"/>
      <c r="L720" s="566"/>
      <c r="M720" s="566"/>
      <c r="N720" s="566"/>
      <c r="O720" s="239"/>
      <c r="P720" s="566"/>
      <c r="Q720" s="239"/>
      <c r="R720" s="566"/>
      <c r="S720" s="567"/>
    </row>
    <row r="721" spans="2:19" x14ac:dyDescent="0.25">
      <c r="B721" s="565"/>
      <c r="C721" s="239"/>
      <c r="D721" s="566"/>
      <c r="E721" s="239"/>
      <c r="F721" s="566"/>
      <c r="G721" s="566"/>
      <c r="H721" s="566"/>
      <c r="I721" s="239"/>
      <c r="J721" s="566"/>
      <c r="K721" s="239"/>
      <c r="L721" s="566"/>
      <c r="M721" s="566"/>
      <c r="N721" s="566"/>
      <c r="O721" s="239"/>
      <c r="P721" s="566"/>
      <c r="Q721" s="239"/>
      <c r="R721" s="566"/>
      <c r="S721" s="567"/>
    </row>
    <row r="722" spans="2:19" x14ac:dyDescent="0.25">
      <c r="B722" s="565"/>
      <c r="C722" s="239"/>
      <c r="D722" s="566"/>
      <c r="E722" s="239"/>
      <c r="F722" s="566"/>
      <c r="G722" s="566"/>
      <c r="H722" s="566"/>
      <c r="I722" s="239"/>
      <c r="J722" s="566"/>
      <c r="K722" s="239"/>
      <c r="L722" s="566"/>
      <c r="M722" s="566"/>
      <c r="N722" s="566"/>
      <c r="O722" s="239"/>
      <c r="P722" s="566"/>
      <c r="Q722" s="239"/>
      <c r="R722" s="566"/>
      <c r="S722" s="567"/>
    </row>
    <row r="723" spans="2:19" x14ac:dyDescent="0.25">
      <c r="B723" s="565"/>
      <c r="C723" s="239"/>
      <c r="D723" s="566"/>
      <c r="E723" s="239"/>
      <c r="F723" s="566"/>
      <c r="G723" s="566"/>
      <c r="H723" s="566"/>
      <c r="I723" s="239"/>
      <c r="J723" s="566"/>
      <c r="K723" s="239"/>
      <c r="L723" s="566"/>
      <c r="M723" s="566"/>
      <c r="N723" s="566"/>
      <c r="O723" s="239"/>
      <c r="P723" s="566"/>
      <c r="Q723" s="239"/>
      <c r="R723" s="566"/>
      <c r="S723" s="567"/>
    </row>
    <row r="724" spans="2:19" x14ac:dyDescent="0.25">
      <c r="B724" s="565"/>
      <c r="C724" s="239"/>
      <c r="D724" s="566"/>
      <c r="E724" s="239"/>
      <c r="F724" s="566"/>
      <c r="G724" s="566"/>
      <c r="H724" s="566"/>
      <c r="I724" s="239"/>
      <c r="J724" s="566"/>
      <c r="K724" s="239"/>
      <c r="L724" s="566"/>
      <c r="M724" s="566"/>
      <c r="N724" s="566"/>
      <c r="O724" s="239"/>
      <c r="P724" s="566"/>
      <c r="Q724" s="239"/>
      <c r="R724" s="566"/>
      <c r="S724" s="567"/>
    </row>
    <row r="725" spans="2:19" x14ac:dyDescent="0.25">
      <c r="B725" s="565"/>
      <c r="C725" s="239"/>
      <c r="D725" s="566"/>
      <c r="E725" s="239"/>
      <c r="F725" s="566"/>
      <c r="G725" s="566"/>
      <c r="H725" s="566"/>
      <c r="I725" s="239"/>
      <c r="J725" s="566"/>
      <c r="K725" s="239"/>
      <c r="L725" s="566"/>
      <c r="M725" s="566"/>
      <c r="N725" s="566"/>
      <c r="O725" s="239"/>
      <c r="P725" s="566"/>
      <c r="Q725" s="239"/>
      <c r="R725" s="566"/>
      <c r="S725" s="567"/>
    </row>
    <row r="726" spans="2:19" x14ac:dyDescent="0.25">
      <c r="B726" s="565"/>
      <c r="C726" s="239"/>
      <c r="D726" s="566"/>
      <c r="E726" s="239"/>
      <c r="F726" s="566"/>
      <c r="G726" s="566"/>
      <c r="H726" s="566"/>
      <c r="I726" s="239"/>
      <c r="J726" s="566"/>
      <c r="K726" s="239"/>
      <c r="L726" s="566"/>
      <c r="M726" s="566"/>
      <c r="N726" s="566"/>
      <c r="O726" s="239"/>
      <c r="P726" s="566"/>
      <c r="Q726" s="239"/>
      <c r="R726" s="566"/>
      <c r="S726" s="567"/>
    </row>
    <row r="727" spans="2:19" x14ac:dyDescent="0.25">
      <c r="B727" s="565"/>
      <c r="C727" s="239"/>
      <c r="D727" s="566"/>
      <c r="E727" s="239"/>
      <c r="F727" s="566"/>
      <c r="G727" s="566"/>
      <c r="H727" s="566"/>
      <c r="I727" s="239"/>
      <c r="J727" s="566"/>
      <c r="K727" s="239"/>
      <c r="L727" s="566"/>
      <c r="M727" s="566"/>
      <c r="N727" s="566"/>
      <c r="O727" s="239"/>
      <c r="P727" s="566"/>
      <c r="Q727" s="239"/>
      <c r="R727" s="566"/>
      <c r="S727" s="567"/>
    </row>
    <row r="728" spans="2:19" x14ac:dyDescent="0.25">
      <c r="B728" s="565"/>
      <c r="C728" s="239"/>
      <c r="D728" s="566"/>
      <c r="E728" s="239"/>
      <c r="F728" s="566"/>
      <c r="G728" s="566"/>
      <c r="H728" s="566"/>
      <c r="I728" s="239"/>
      <c r="J728" s="566"/>
      <c r="K728" s="239"/>
      <c r="L728" s="566"/>
      <c r="M728" s="566"/>
      <c r="N728" s="566"/>
      <c r="O728" s="239"/>
      <c r="P728" s="566"/>
      <c r="Q728" s="239"/>
      <c r="R728" s="566"/>
      <c r="S728" s="567"/>
    </row>
    <row r="729" spans="2:19" x14ac:dyDescent="0.25">
      <c r="B729" s="565"/>
      <c r="C729" s="239"/>
      <c r="D729" s="566"/>
      <c r="E729" s="239"/>
      <c r="F729" s="566"/>
      <c r="G729" s="566"/>
      <c r="H729" s="566"/>
      <c r="I729" s="239"/>
      <c r="J729" s="566"/>
      <c r="K729" s="239"/>
      <c r="L729" s="566"/>
      <c r="M729" s="566"/>
      <c r="N729" s="566"/>
      <c r="O729" s="239"/>
      <c r="P729" s="566"/>
      <c r="Q729" s="239"/>
      <c r="R729" s="566"/>
      <c r="S729" s="567"/>
    </row>
    <row r="730" spans="2:19" x14ac:dyDescent="0.25">
      <c r="B730" s="565"/>
      <c r="C730" s="239"/>
      <c r="D730" s="566"/>
      <c r="E730" s="239"/>
      <c r="F730" s="566"/>
      <c r="G730" s="566"/>
      <c r="H730" s="566"/>
      <c r="I730" s="239"/>
      <c r="J730" s="566"/>
      <c r="K730" s="239"/>
      <c r="L730" s="566"/>
      <c r="M730" s="566"/>
      <c r="N730" s="566"/>
      <c r="O730" s="239"/>
      <c r="P730" s="566"/>
      <c r="Q730" s="239"/>
      <c r="R730" s="566"/>
      <c r="S730" s="567"/>
    </row>
    <row r="731" spans="2:19" x14ac:dyDescent="0.25">
      <c r="B731" s="565"/>
      <c r="C731" s="239"/>
      <c r="D731" s="566"/>
      <c r="E731" s="239"/>
      <c r="F731" s="566"/>
      <c r="G731" s="566"/>
      <c r="H731" s="566"/>
      <c r="I731" s="239"/>
      <c r="J731" s="566"/>
      <c r="K731" s="239"/>
      <c r="L731" s="566"/>
      <c r="M731" s="566"/>
      <c r="N731" s="566"/>
      <c r="O731" s="239"/>
      <c r="P731" s="566"/>
      <c r="Q731" s="239"/>
      <c r="R731" s="566"/>
      <c r="S731" s="567"/>
    </row>
    <row r="732" spans="2:19" x14ac:dyDescent="0.25">
      <c r="B732" s="565"/>
      <c r="C732" s="239"/>
      <c r="D732" s="566"/>
      <c r="E732" s="239"/>
      <c r="F732" s="566"/>
      <c r="G732" s="566"/>
      <c r="H732" s="566"/>
      <c r="I732" s="239"/>
      <c r="J732" s="566"/>
      <c r="K732" s="239"/>
      <c r="L732" s="566"/>
      <c r="M732" s="566"/>
      <c r="N732" s="566"/>
      <c r="O732" s="239"/>
      <c r="P732" s="566"/>
      <c r="Q732" s="239"/>
      <c r="R732" s="566"/>
      <c r="S732" s="567"/>
    </row>
    <row r="733" spans="2:19" x14ac:dyDescent="0.25">
      <c r="B733" s="565"/>
      <c r="C733" s="239"/>
      <c r="D733" s="566"/>
      <c r="E733" s="239"/>
      <c r="F733" s="566"/>
      <c r="G733" s="566"/>
      <c r="H733" s="566"/>
      <c r="I733" s="239"/>
      <c r="J733" s="566"/>
      <c r="K733" s="239"/>
      <c r="L733" s="566"/>
      <c r="M733" s="566"/>
      <c r="N733" s="566"/>
      <c r="O733" s="239"/>
      <c r="P733" s="566"/>
      <c r="Q733" s="239"/>
      <c r="R733" s="566"/>
      <c r="S733" s="567"/>
    </row>
    <row r="734" spans="2:19" x14ac:dyDescent="0.25">
      <c r="B734" s="565"/>
      <c r="C734" s="239"/>
      <c r="D734" s="566"/>
      <c r="E734" s="239"/>
      <c r="F734" s="566"/>
      <c r="G734" s="566"/>
      <c r="H734" s="566"/>
      <c r="I734" s="239"/>
      <c r="J734" s="566"/>
      <c r="K734" s="239"/>
      <c r="L734" s="566"/>
      <c r="M734" s="566"/>
      <c r="N734" s="566"/>
      <c r="O734" s="239"/>
      <c r="P734" s="566"/>
      <c r="Q734" s="239"/>
      <c r="R734" s="566"/>
      <c r="S734" s="567"/>
    </row>
    <row r="735" spans="2:19" x14ac:dyDescent="0.25">
      <c r="B735" s="565"/>
      <c r="C735" s="239"/>
      <c r="D735" s="566"/>
      <c r="E735" s="239"/>
      <c r="F735" s="566"/>
      <c r="G735" s="566"/>
      <c r="H735" s="566"/>
      <c r="I735" s="239"/>
      <c r="J735" s="566"/>
      <c r="K735" s="239"/>
      <c r="L735" s="566"/>
      <c r="M735" s="566"/>
      <c r="N735" s="566"/>
      <c r="O735" s="239"/>
      <c r="P735" s="566"/>
      <c r="Q735" s="239"/>
      <c r="R735" s="566"/>
      <c r="S735" s="567"/>
    </row>
    <row r="736" spans="2:19" x14ac:dyDescent="0.25">
      <c r="B736" s="565"/>
      <c r="C736" s="239"/>
      <c r="D736" s="566"/>
      <c r="E736" s="239"/>
      <c r="F736" s="566"/>
      <c r="G736" s="566"/>
      <c r="H736" s="566"/>
      <c r="I736" s="239"/>
      <c r="J736" s="566"/>
      <c r="K736" s="239"/>
      <c r="L736" s="566"/>
      <c r="M736" s="566"/>
      <c r="N736" s="566"/>
      <c r="O736" s="239"/>
      <c r="P736" s="566"/>
      <c r="Q736" s="239"/>
      <c r="R736" s="566"/>
      <c r="S736" s="567"/>
    </row>
    <row r="737" spans="2:19" x14ac:dyDescent="0.25">
      <c r="B737" s="565"/>
      <c r="C737" s="239"/>
      <c r="D737" s="566"/>
      <c r="E737" s="239"/>
      <c r="F737" s="566"/>
      <c r="G737" s="566"/>
      <c r="H737" s="566"/>
      <c r="I737" s="239"/>
      <c r="J737" s="566"/>
      <c r="K737" s="239"/>
      <c r="L737" s="566"/>
      <c r="M737" s="566"/>
      <c r="N737" s="566"/>
      <c r="O737" s="239"/>
      <c r="P737" s="566"/>
      <c r="Q737" s="239"/>
      <c r="R737" s="566"/>
      <c r="S737" s="567"/>
    </row>
    <row r="738" spans="2:19" x14ac:dyDescent="0.25">
      <c r="B738" s="565"/>
      <c r="C738" s="239"/>
      <c r="D738" s="566"/>
      <c r="E738" s="239"/>
      <c r="F738" s="566"/>
      <c r="G738" s="566"/>
      <c r="H738" s="566"/>
      <c r="I738" s="239"/>
      <c r="J738" s="566"/>
      <c r="K738" s="239"/>
      <c r="L738" s="566"/>
      <c r="M738" s="566"/>
      <c r="N738" s="566"/>
      <c r="O738" s="239"/>
      <c r="P738" s="566"/>
      <c r="Q738" s="239"/>
      <c r="R738" s="566"/>
      <c r="S738" s="567"/>
    </row>
    <row r="739" spans="2:19" x14ac:dyDescent="0.25">
      <c r="B739" s="565"/>
      <c r="C739" s="239"/>
      <c r="D739" s="566"/>
      <c r="E739" s="239"/>
      <c r="F739" s="566"/>
      <c r="G739" s="566"/>
      <c r="H739" s="566"/>
      <c r="I739" s="239"/>
      <c r="J739" s="566"/>
      <c r="K739" s="239"/>
      <c r="L739" s="566"/>
      <c r="M739" s="566"/>
      <c r="N739" s="566"/>
      <c r="O739" s="239"/>
      <c r="P739" s="566"/>
      <c r="Q739" s="239"/>
      <c r="R739" s="566"/>
      <c r="S739" s="567"/>
    </row>
    <row r="740" spans="2:19" x14ac:dyDescent="0.25">
      <c r="B740" s="565"/>
      <c r="C740" s="239"/>
      <c r="D740" s="566"/>
      <c r="E740" s="239"/>
      <c r="F740" s="566"/>
      <c r="G740" s="566"/>
      <c r="H740" s="566"/>
      <c r="I740" s="239"/>
      <c r="J740" s="566"/>
      <c r="K740" s="239"/>
      <c r="L740" s="566"/>
      <c r="M740" s="566"/>
      <c r="N740" s="566"/>
      <c r="O740" s="239"/>
      <c r="P740" s="566"/>
      <c r="Q740" s="239"/>
      <c r="R740" s="566"/>
      <c r="S740" s="567"/>
    </row>
    <row r="741" spans="2:19" x14ac:dyDescent="0.25">
      <c r="B741" s="565"/>
      <c r="C741" s="239"/>
      <c r="D741" s="566"/>
      <c r="E741" s="239"/>
      <c r="F741" s="566"/>
      <c r="G741" s="566"/>
      <c r="H741" s="566"/>
      <c r="I741" s="239"/>
      <c r="J741" s="566"/>
      <c r="K741" s="239"/>
      <c r="L741" s="566"/>
      <c r="M741" s="566"/>
      <c r="N741" s="566"/>
      <c r="O741" s="239"/>
      <c r="P741" s="566"/>
      <c r="Q741" s="239"/>
      <c r="R741" s="566"/>
      <c r="S741" s="567"/>
    </row>
    <row r="742" spans="2:19" x14ac:dyDescent="0.25">
      <c r="B742" s="565"/>
      <c r="C742" s="239"/>
      <c r="D742" s="566"/>
      <c r="E742" s="239"/>
      <c r="F742" s="566"/>
      <c r="G742" s="566"/>
      <c r="H742" s="566"/>
      <c r="I742" s="239"/>
      <c r="J742" s="566"/>
      <c r="K742" s="239"/>
      <c r="L742" s="566"/>
      <c r="M742" s="566"/>
      <c r="N742" s="566"/>
      <c r="O742" s="239"/>
      <c r="P742" s="566"/>
      <c r="Q742" s="239"/>
      <c r="R742" s="566"/>
      <c r="S742" s="567"/>
    </row>
    <row r="743" spans="2:19" x14ac:dyDescent="0.25">
      <c r="B743" s="565"/>
      <c r="C743" s="239"/>
      <c r="D743" s="566"/>
      <c r="E743" s="239"/>
      <c r="F743" s="566"/>
      <c r="G743" s="566"/>
      <c r="H743" s="566"/>
      <c r="I743" s="239"/>
      <c r="J743" s="566"/>
      <c r="K743" s="239"/>
      <c r="L743" s="566"/>
      <c r="M743" s="566"/>
      <c r="N743" s="566"/>
      <c r="O743" s="239"/>
      <c r="P743" s="566"/>
      <c r="Q743" s="239"/>
      <c r="R743" s="566"/>
      <c r="S743" s="567"/>
    </row>
    <row r="744" spans="2:19" x14ac:dyDescent="0.25">
      <c r="B744" s="565"/>
      <c r="C744" s="239"/>
      <c r="D744" s="566"/>
      <c r="E744" s="239"/>
      <c r="F744" s="566"/>
      <c r="G744" s="566"/>
      <c r="H744" s="566"/>
      <c r="I744" s="239"/>
      <c r="J744" s="566"/>
      <c r="K744" s="239"/>
      <c r="L744" s="566"/>
      <c r="M744" s="566"/>
      <c r="N744" s="566"/>
      <c r="O744" s="239"/>
      <c r="P744" s="566"/>
      <c r="Q744" s="239"/>
      <c r="R744" s="566"/>
      <c r="S744" s="567"/>
    </row>
    <row r="745" spans="2:19" x14ac:dyDescent="0.25">
      <c r="B745" s="565"/>
      <c r="C745" s="239"/>
      <c r="D745" s="566"/>
      <c r="E745" s="239"/>
      <c r="F745" s="566"/>
      <c r="G745" s="566"/>
      <c r="H745" s="566"/>
      <c r="I745" s="239"/>
      <c r="J745" s="566"/>
      <c r="K745" s="239"/>
      <c r="L745" s="566"/>
      <c r="M745" s="566"/>
      <c r="N745" s="566"/>
      <c r="O745" s="239"/>
      <c r="P745" s="566"/>
      <c r="Q745" s="239"/>
      <c r="R745" s="566"/>
      <c r="S745" s="567"/>
    </row>
    <row r="746" spans="2:19" x14ac:dyDescent="0.25">
      <c r="B746" s="565"/>
      <c r="C746" s="239"/>
      <c r="D746" s="566"/>
      <c r="E746" s="239"/>
      <c r="F746" s="566"/>
      <c r="G746" s="566"/>
      <c r="H746" s="566"/>
      <c r="I746" s="239"/>
      <c r="J746" s="566"/>
      <c r="K746" s="239"/>
      <c r="L746" s="566"/>
      <c r="M746" s="566"/>
      <c r="N746" s="566"/>
      <c r="O746" s="239"/>
      <c r="P746" s="566"/>
      <c r="Q746" s="239"/>
      <c r="R746" s="566"/>
      <c r="S746" s="567"/>
    </row>
    <row r="747" spans="2:19" x14ac:dyDescent="0.25">
      <c r="B747" s="565"/>
      <c r="C747" s="239"/>
      <c r="D747" s="566"/>
      <c r="E747" s="239"/>
      <c r="F747" s="566"/>
      <c r="G747" s="566"/>
      <c r="H747" s="566"/>
      <c r="I747" s="239"/>
      <c r="J747" s="566"/>
      <c r="K747" s="239"/>
      <c r="L747" s="566"/>
      <c r="M747" s="566"/>
      <c r="N747" s="566"/>
      <c r="O747" s="239"/>
      <c r="P747" s="566"/>
      <c r="Q747" s="239"/>
      <c r="R747" s="566"/>
      <c r="S747" s="567"/>
    </row>
    <row r="748" spans="2:19" x14ac:dyDescent="0.25">
      <c r="B748" s="565"/>
      <c r="C748" s="239"/>
      <c r="D748" s="566"/>
      <c r="E748" s="239"/>
      <c r="F748" s="566"/>
      <c r="G748" s="566"/>
      <c r="H748" s="566"/>
      <c r="I748" s="239"/>
      <c r="J748" s="566"/>
      <c r="K748" s="239"/>
      <c r="L748" s="566"/>
      <c r="M748" s="566"/>
      <c r="N748" s="566"/>
      <c r="O748" s="239"/>
      <c r="P748" s="566"/>
      <c r="Q748" s="239"/>
      <c r="R748" s="566"/>
      <c r="S748" s="567"/>
    </row>
    <row r="749" spans="2:19" x14ac:dyDescent="0.25">
      <c r="B749" s="565"/>
      <c r="C749" s="239"/>
      <c r="D749" s="566"/>
      <c r="E749" s="239"/>
      <c r="F749" s="566"/>
      <c r="G749" s="566"/>
      <c r="H749" s="566"/>
      <c r="I749" s="239"/>
      <c r="J749" s="566"/>
      <c r="K749" s="239"/>
      <c r="L749" s="566"/>
      <c r="M749" s="566"/>
      <c r="N749" s="566"/>
      <c r="O749" s="239"/>
      <c r="P749" s="566"/>
      <c r="Q749" s="239"/>
      <c r="R749" s="566"/>
      <c r="S749" s="567"/>
    </row>
    <row r="750" spans="2:19" x14ac:dyDescent="0.25">
      <c r="B750" s="565"/>
      <c r="C750" s="239"/>
      <c r="D750" s="566"/>
      <c r="E750" s="239"/>
      <c r="F750" s="566"/>
      <c r="G750" s="566"/>
      <c r="H750" s="566"/>
      <c r="I750" s="239"/>
      <c r="J750" s="566"/>
      <c r="K750" s="239"/>
      <c r="L750" s="566"/>
      <c r="M750" s="566"/>
      <c r="N750" s="566"/>
      <c r="O750" s="239"/>
      <c r="P750" s="566"/>
      <c r="Q750" s="239"/>
      <c r="R750" s="566"/>
      <c r="S750" s="567"/>
    </row>
    <row r="751" spans="2:19" x14ac:dyDescent="0.25">
      <c r="B751" s="565"/>
      <c r="C751" s="239"/>
      <c r="D751" s="566"/>
      <c r="E751" s="239"/>
      <c r="F751" s="566"/>
      <c r="G751" s="566"/>
      <c r="H751" s="566"/>
      <c r="I751" s="239"/>
      <c r="J751" s="566"/>
      <c r="K751" s="239"/>
      <c r="L751" s="566"/>
      <c r="M751" s="566"/>
      <c r="N751" s="566"/>
      <c r="O751" s="239"/>
      <c r="P751" s="566"/>
      <c r="Q751" s="239"/>
      <c r="R751" s="566"/>
      <c r="S751" s="567"/>
    </row>
    <row r="752" spans="2:19" x14ac:dyDescent="0.25">
      <c r="B752" s="565"/>
      <c r="C752" s="239"/>
      <c r="D752" s="566"/>
      <c r="E752" s="239"/>
      <c r="F752" s="566"/>
      <c r="G752" s="566"/>
      <c r="H752" s="566"/>
      <c r="I752" s="239"/>
      <c r="J752" s="566"/>
      <c r="K752" s="239"/>
      <c r="L752" s="566"/>
      <c r="M752" s="566"/>
      <c r="N752" s="566"/>
      <c r="O752" s="239"/>
      <c r="P752" s="566"/>
      <c r="Q752" s="239"/>
      <c r="R752" s="566"/>
      <c r="S752" s="567"/>
    </row>
    <row r="753" spans="2:19" x14ac:dyDescent="0.25">
      <c r="B753" s="565"/>
      <c r="C753" s="239"/>
      <c r="D753" s="566"/>
      <c r="E753" s="239"/>
      <c r="F753" s="566"/>
      <c r="G753" s="566"/>
      <c r="H753" s="566"/>
      <c r="I753" s="239"/>
      <c r="J753" s="566"/>
      <c r="K753" s="239"/>
      <c r="L753" s="566"/>
      <c r="M753" s="566"/>
      <c r="N753" s="566"/>
      <c r="O753" s="239"/>
      <c r="P753" s="566"/>
      <c r="Q753" s="239"/>
      <c r="R753" s="566"/>
      <c r="S753" s="567"/>
    </row>
    <row r="754" spans="2:19" x14ac:dyDescent="0.25">
      <c r="B754" s="565"/>
      <c r="C754" s="239"/>
      <c r="D754" s="566"/>
      <c r="E754" s="239"/>
      <c r="F754" s="566"/>
      <c r="G754" s="566"/>
      <c r="H754" s="566"/>
      <c r="I754" s="239"/>
      <c r="J754" s="566"/>
      <c r="K754" s="239"/>
      <c r="L754" s="566"/>
      <c r="M754" s="566"/>
      <c r="N754" s="566"/>
      <c r="O754" s="239"/>
      <c r="P754" s="566"/>
      <c r="Q754" s="239"/>
      <c r="R754" s="566"/>
      <c r="S754" s="567"/>
    </row>
    <row r="755" spans="2:19" x14ac:dyDescent="0.25">
      <c r="B755" s="565"/>
      <c r="C755" s="239"/>
      <c r="D755" s="566"/>
      <c r="E755" s="239"/>
      <c r="F755" s="566"/>
      <c r="G755" s="566"/>
      <c r="H755" s="566"/>
      <c r="I755" s="239"/>
      <c r="J755" s="566"/>
      <c r="K755" s="239"/>
      <c r="L755" s="566"/>
      <c r="M755" s="566"/>
      <c r="N755" s="566"/>
      <c r="O755" s="239"/>
      <c r="P755" s="566"/>
      <c r="Q755" s="239"/>
      <c r="R755" s="566"/>
      <c r="S755" s="567"/>
    </row>
    <row r="756" spans="2:19" x14ac:dyDescent="0.25">
      <c r="B756" s="565"/>
      <c r="C756" s="239"/>
      <c r="D756" s="566"/>
      <c r="E756" s="239"/>
      <c r="F756" s="566"/>
      <c r="G756" s="566"/>
      <c r="H756" s="566"/>
      <c r="I756" s="239"/>
      <c r="J756" s="566"/>
      <c r="K756" s="239"/>
      <c r="L756" s="566"/>
      <c r="M756" s="566"/>
      <c r="N756" s="566"/>
      <c r="O756" s="239"/>
      <c r="P756" s="566"/>
      <c r="Q756" s="239"/>
      <c r="R756" s="566"/>
      <c r="S756" s="567"/>
    </row>
    <row r="757" spans="2:19" x14ac:dyDescent="0.25">
      <c r="B757" s="565"/>
      <c r="C757" s="239"/>
      <c r="D757" s="566"/>
      <c r="E757" s="239"/>
      <c r="F757" s="566"/>
      <c r="G757" s="566"/>
      <c r="H757" s="566"/>
      <c r="I757" s="239"/>
      <c r="J757" s="566"/>
      <c r="K757" s="239"/>
      <c r="L757" s="566"/>
      <c r="M757" s="566"/>
      <c r="N757" s="566"/>
      <c r="O757" s="239"/>
      <c r="P757" s="566"/>
      <c r="Q757" s="239"/>
      <c r="R757" s="566"/>
      <c r="S757" s="567"/>
    </row>
    <row r="758" spans="2:19" x14ac:dyDescent="0.25">
      <c r="B758" s="565"/>
      <c r="C758" s="239"/>
      <c r="D758" s="566"/>
      <c r="E758" s="239"/>
      <c r="F758" s="566"/>
      <c r="G758" s="566"/>
      <c r="H758" s="566"/>
      <c r="I758" s="239"/>
      <c r="J758" s="566"/>
      <c r="K758" s="239"/>
      <c r="L758" s="566"/>
      <c r="M758" s="566"/>
      <c r="N758" s="566"/>
      <c r="O758" s="239"/>
      <c r="P758" s="566"/>
      <c r="Q758" s="239"/>
      <c r="R758" s="566"/>
      <c r="S758" s="567"/>
    </row>
    <row r="759" spans="2:19" x14ac:dyDescent="0.25">
      <c r="B759" s="565"/>
      <c r="C759" s="239"/>
      <c r="D759" s="566"/>
      <c r="E759" s="239"/>
      <c r="F759" s="566"/>
      <c r="G759" s="566"/>
      <c r="H759" s="566"/>
      <c r="I759" s="239"/>
      <c r="J759" s="566"/>
      <c r="K759" s="239"/>
      <c r="L759" s="566"/>
      <c r="M759" s="566"/>
      <c r="N759" s="566"/>
      <c r="O759" s="239"/>
      <c r="P759" s="566"/>
      <c r="Q759" s="239"/>
      <c r="R759" s="566"/>
      <c r="S759" s="567"/>
    </row>
    <row r="760" spans="2:19" x14ac:dyDescent="0.25">
      <c r="B760" s="565"/>
      <c r="C760" s="239"/>
      <c r="D760" s="566"/>
      <c r="E760" s="239"/>
      <c r="F760" s="566"/>
      <c r="G760" s="566"/>
      <c r="H760" s="566"/>
      <c r="I760" s="239"/>
      <c r="J760" s="566"/>
      <c r="K760" s="239"/>
      <c r="L760" s="566"/>
      <c r="M760" s="566"/>
      <c r="N760" s="566"/>
      <c r="O760" s="239"/>
      <c r="P760" s="566"/>
      <c r="Q760" s="239"/>
      <c r="R760" s="566"/>
      <c r="S760" s="567"/>
    </row>
    <row r="761" spans="2:19" x14ac:dyDescent="0.25">
      <c r="B761" s="565"/>
      <c r="C761" s="239"/>
      <c r="D761" s="566"/>
      <c r="E761" s="239"/>
      <c r="F761" s="566"/>
      <c r="G761" s="566"/>
      <c r="H761" s="566"/>
      <c r="I761" s="239"/>
      <c r="J761" s="566"/>
      <c r="K761" s="239"/>
      <c r="L761" s="566"/>
      <c r="M761" s="566"/>
      <c r="N761" s="566"/>
      <c r="O761" s="239"/>
      <c r="P761" s="566"/>
      <c r="Q761" s="239"/>
      <c r="R761" s="566"/>
      <c r="S761" s="567"/>
    </row>
    <row r="762" spans="2:19" x14ac:dyDescent="0.25">
      <c r="B762" s="565"/>
      <c r="C762" s="239"/>
      <c r="D762" s="566"/>
      <c r="E762" s="239"/>
      <c r="F762" s="566"/>
      <c r="G762" s="566"/>
      <c r="H762" s="566"/>
      <c r="I762" s="239"/>
      <c r="J762" s="566"/>
      <c r="K762" s="239"/>
      <c r="L762" s="566"/>
      <c r="M762" s="566"/>
      <c r="N762" s="566"/>
      <c r="O762" s="239"/>
      <c r="P762" s="566"/>
      <c r="Q762" s="239"/>
      <c r="R762" s="566"/>
      <c r="S762" s="567"/>
    </row>
    <row r="763" spans="2:19" x14ac:dyDescent="0.25">
      <c r="B763" s="565"/>
      <c r="C763" s="239"/>
      <c r="D763" s="566"/>
      <c r="E763" s="239"/>
      <c r="F763" s="566"/>
      <c r="G763" s="566"/>
      <c r="H763" s="566"/>
      <c r="I763" s="239"/>
      <c r="J763" s="566"/>
      <c r="K763" s="239"/>
      <c r="L763" s="566"/>
      <c r="M763" s="566"/>
      <c r="N763" s="566"/>
      <c r="O763" s="239"/>
      <c r="P763" s="566"/>
      <c r="Q763" s="239"/>
      <c r="R763" s="566"/>
      <c r="S763" s="567"/>
    </row>
    <row r="764" spans="2:19" x14ac:dyDescent="0.25">
      <c r="B764" s="565"/>
      <c r="C764" s="239"/>
      <c r="D764" s="566"/>
      <c r="E764" s="239"/>
      <c r="F764" s="566"/>
      <c r="G764" s="566"/>
      <c r="H764" s="566"/>
      <c r="I764" s="239"/>
      <c r="J764" s="566"/>
      <c r="K764" s="239"/>
      <c r="L764" s="566"/>
      <c r="M764" s="566"/>
      <c r="N764" s="566"/>
      <c r="O764" s="239"/>
      <c r="P764" s="566"/>
      <c r="Q764" s="239"/>
      <c r="R764" s="566"/>
      <c r="S764" s="567"/>
    </row>
    <row r="765" spans="2:19" x14ac:dyDescent="0.25">
      <c r="B765" s="565"/>
      <c r="C765" s="239"/>
      <c r="D765" s="566"/>
      <c r="E765" s="239"/>
      <c r="F765" s="566"/>
      <c r="G765" s="566"/>
      <c r="H765" s="566"/>
      <c r="I765" s="239"/>
      <c r="J765" s="566"/>
      <c r="K765" s="239"/>
      <c r="L765" s="566"/>
      <c r="M765" s="566"/>
      <c r="N765" s="566"/>
      <c r="O765" s="239"/>
      <c r="P765" s="566"/>
      <c r="Q765" s="239"/>
      <c r="R765" s="566"/>
      <c r="S765" s="567"/>
    </row>
    <row r="766" spans="2:19" x14ac:dyDescent="0.25">
      <c r="B766" s="565"/>
      <c r="C766" s="239"/>
      <c r="D766" s="566"/>
      <c r="E766" s="239"/>
      <c r="F766" s="566"/>
      <c r="G766" s="566"/>
      <c r="H766" s="566"/>
      <c r="I766" s="239"/>
      <c r="J766" s="566"/>
      <c r="K766" s="239"/>
      <c r="L766" s="566"/>
      <c r="M766" s="566"/>
      <c r="N766" s="566"/>
      <c r="O766" s="239"/>
      <c r="P766" s="566"/>
      <c r="Q766" s="239"/>
      <c r="R766" s="566"/>
      <c r="S766" s="567"/>
    </row>
    <row r="767" spans="2:19" x14ac:dyDescent="0.25">
      <c r="B767" s="565"/>
      <c r="C767" s="239"/>
      <c r="D767" s="566"/>
      <c r="E767" s="239"/>
      <c r="F767" s="566"/>
      <c r="G767" s="566"/>
      <c r="H767" s="566"/>
      <c r="I767" s="239"/>
      <c r="J767" s="566"/>
      <c r="K767" s="239"/>
      <c r="L767" s="566"/>
      <c r="M767" s="566"/>
      <c r="N767" s="566"/>
      <c r="O767" s="239"/>
      <c r="P767" s="566"/>
      <c r="Q767" s="239"/>
      <c r="R767" s="566"/>
      <c r="S767" s="567"/>
    </row>
    <row r="768" spans="2:19" x14ac:dyDescent="0.25">
      <c r="B768" s="565"/>
      <c r="C768" s="239"/>
      <c r="D768" s="566"/>
      <c r="E768" s="239"/>
      <c r="F768" s="566"/>
      <c r="G768" s="566"/>
      <c r="H768" s="566"/>
      <c r="I768" s="239"/>
      <c r="J768" s="566"/>
      <c r="K768" s="239"/>
      <c r="L768" s="566"/>
      <c r="M768" s="566"/>
      <c r="N768" s="566"/>
      <c r="O768" s="239"/>
      <c r="P768" s="566"/>
      <c r="Q768" s="239"/>
      <c r="R768" s="566"/>
      <c r="S768" s="567"/>
    </row>
    <row r="769" spans="2:19" x14ac:dyDescent="0.25">
      <c r="B769" s="565"/>
      <c r="C769" s="239"/>
      <c r="D769" s="566"/>
      <c r="E769" s="239"/>
      <c r="F769" s="566"/>
      <c r="G769" s="566"/>
      <c r="H769" s="566"/>
      <c r="I769" s="239"/>
      <c r="J769" s="566"/>
      <c r="K769" s="239"/>
      <c r="L769" s="566"/>
      <c r="M769" s="566"/>
      <c r="N769" s="566"/>
      <c r="O769" s="239"/>
      <c r="P769" s="566"/>
      <c r="Q769" s="239"/>
      <c r="R769" s="566"/>
      <c r="S769" s="567"/>
    </row>
    <row r="770" spans="2:19" x14ac:dyDescent="0.25">
      <c r="B770" s="565"/>
      <c r="C770" s="239"/>
      <c r="D770" s="566"/>
      <c r="E770" s="239"/>
      <c r="F770" s="566"/>
      <c r="G770" s="566"/>
      <c r="H770" s="566"/>
      <c r="I770" s="239"/>
      <c r="J770" s="566"/>
      <c r="K770" s="239"/>
      <c r="L770" s="566"/>
      <c r="M770" s="566"/>
      <c r="N770" s="566"/>
      <c r="O770" s="239"/>
      <c r="P770" s="566"/>
      <c r="Q770" s="239"/>
      <c r="R770" s="566"/>
      <c r="S770" s="567"/>
    </row>
    <row r="771" spans="2:19" x14ac:dyDescent="0.25">
      <c r="B771" s="565"/>
      <c r="C771" s="239"/>
      <c r="D771" s="566"/>
      <c r="E771" s="239"/>
      <c r="F771" s="566"/>
      <c r="G771" s="566"/>
      <c r="H771" s="566"/>
      <c r="I771" s="239"/>
      <c r="J771" s="566"/>
      <c r="K771" s="239"/>
      <c r="L771" s="566"/>
      <c r="M771" s="566"/>
      <c r="N771" s="566"/>
      <c r="O771" s="239"/>
      <c r="P771" s="566"/>
      <c r="Q771" s="239"/>
      <c r="R771" s="566"/>
      <c r="S771" s="567"/>
    </row>
    <row r="772" spans="2:19" x14ac:dyDescent="0.25">
      <c r="B772" s="565"/>
      <c r="C772" s="239"/>
      <c r="D772" s="566"/>
      <c r="E772" s="239"/>
      <c r="F772" s="566"/>
      <c r="G772" s="566"/>
      <c r="H772" s="566"/>
      <c r="I772" s="239"/>
      <c r="J772" s="566"/>
      <c r="K772" s="239"/>
      <c r="L772" s="566"/>
      <c r="M772" s="566"/>
      <c r="N772" s="566"/>
      <c r="O772" s="239"/>
      <c r="P772" s="566"/>
      <c r="Q772" s="239"/>
      <c r="R772" s="566"/>
      <c r="S772" s="567"/>
    </row>
    <row r="773" spans="2:19" x14ac:dyDescent="0.25">
      <c r="B773" s="565"/>
      <c r="C773" s="239"/>
      <c r="D773" s="566"/>
      <c r="E773" s="239"/>
      <c r="F773" s="566"/>
      <c r="G773" s="566"/>
      <c r="H773" s="566"/>
      <c r="I773" s="239"/>
      <c r="J773" s="566"/>
      <c r="K773" s="239"/>
      <c r="L773" s="566"/>
      <c r="M773" s="566"/>
      <c r="N773" s="566"/>
      <c r="O773" s="239"/>
      <c r="P773" s="566"/>
      <c r="Q773" s="239"/>
      <c r="R773" s="566"/>
      <c r="S773" s="567"/>
    </row>
    <row r="774" spans="2:19" x14ac:dyDescent="0.25">
      <c r="B774" s="565"/>
      <c r="C774" s="239"/>
      <c r="D774" s="566"/>
      <c r="E774" s="239"/>
      <c r="F774" s="566"/>
      <c r="G774" s="566"/>
      <c r="H774" s="566"/>
      <c r="I774" s="239"/>
      <c r="J774" s="566"/>
      <c r="K774" s="239"/>
      <c r="L774" s="566"/>
      <c r="M774" s="566"/>
      <c r="N774" s="566"/>
      <c r="O774" s="239"/>
      <c r="P774" s="566"/>
      <c r="Q774" s="239"/>
      <c r="R774" s="566"/>
      <c r="S774" s="567"/>
    </row>
    <row r="775" spans="2:19" x14ac:dyDescent="0.25">
      <c r="B775" s="565"/>
      <c r="C775" s="239"/>
      <c r="D775" s="566"/>
      <c r="E775" s="239"/>
      <c r="F775" s="566"/>
      <c r="G775" s="566"/>
      <c r="H775" s="566"/>
      <c r="I775" s="239"/>
      <c r="J775" s="566"/>
      <c r="K775" s="239"/>
      <c r="L775" s="566"/>
      <c r="M775" s="566"/>
      <c r="N775" s="566"/>
      <c r="O775" s="239"/>
      <c r="P775" s="566"/>
      <c r="Q775" s="239"/>
      <c r="R775" s="566"/>
      <c r="S775" s="567"/>
    </row>
    <row r="776" spans="2:19" x14ac:dyDescent="0.25">
      <c r="B776" s="565"/>
      <c r="C776" s="239"/>
      <c r="D776" s="566"/>
      <c r="E776" s="239"/>
      <c r="F776" s="566"/>
      <c r="G776" s="566"/>
      <c r="H776" s="566"/>
      <c r="I776" s="239"/>
      <c r="J776" s="566"/>
      <c r="K776" s="239"/>
      <c r="L776" s="566"/>
      <c r="M776" s="566"/>
      <c r="N776" s="566"/>
      <c r="O776" s="239"/>
      <c r="P776" s="566"/>
      <c r="Q776" s="239"/>
      <c r="R776" s="566"/>
      <c r="S776" s="567"/>
    </row>
    <row r="777" spans="2:19" x14ac:dyDescent="0.25">
      <c r="B777" s="565"/>
      <c r="C777" s="239"/>
      <c r="D777" s="566"/>
      <c r="E777" s="239"/>
      <c r="F777" s="566"/>
      <c r="G777" s="566"/>
      <c r="H777" s="566"/>
      <c r="I777" s="239"/>
      <c r="J777" s="566"/>
      <c r="K777" s="239"/>
      <c r="L777" s="566"/>
      <c r="M777" s="566"/>
      <c r="N777" s="566"/>
      <c r="O777" s="239"/>
      <c r="P777" s="566"/>
      <c r="Q777" s="239"/>
      <c r="R777" s="566"/>
      <c r="S777" s="567"/>
    </row>
    <row r="778" spans="2:19" x14ac:dyDescent="0.25">
      <c r="B778" s="565"/>
      <c r="C778" s="239"/>
      <c r="D778" s="566"/>
      <c r="E778" s="239"/>
      <c r="F778" s="566"/>
      <c r="G778" s="566"/>
      <c r="H778" s="566"/>
      <c r="I778" s="239"/>
      <c r="J778" s="566"/>
      <c r="K778" s="239"/>
      <c r="L778" s="566"/>
      <c r="M778" s="566"/>
      <c r="N778" s="566"/>
      <c r="O778" s="239"/>
      <c r="P778" s="566"/>
      <c r="Q778" s="239"/>
      <c r="R778" s="566"/>
      <c r="S778" s="567"/>
    </row>
    <row r="779" spans="2:19" x14ac:dyDescent="0.25">
      <c r="B779" s="565"/>
      <c r="C779" s="239"/>
      <c r="D779" s="566"/>
      <c r="E779" s="239"/>
      <c r="F779" s="566"/>
      <c r="G779" s="566"/>
      <c r="H779" s="566"/>
      <c r="I779" s="239"/>
      <c r="J779" s="566"/>
      <c r="K779" s="239"/>
      <c r="L779" s="566"/>
      <c r="M779" s="566"/>
      <c r="N779" s="566"/>
      <c r="O779" s="239"/>
      <c r="P779" s="566"/>
      <c r="Q779" s="239"/>
      <c r="R779" s="566"/>
      <c r="S779" s="567"/>
    </row>
    <row r="780" spans="2:19" x14ac:dyDescent="0.25">
      <c r="B780" s="565"/>
      <c r="C780" s="239"/>
      <c r="D780" s="566"/>
      <c r="E780" s="239"/>
      <c r="F780" s="566"/>
      <c r="G780" s="566"/>
      <c r="H780" s="566"/>
      <c r="I780" s="239"/>
      <c r="J780" s="566"/>
      <c r="K780" s="239"/>
      <c r="L780" s="566"/>
      <c r="M780" s="566"/>
      <c r="N780" s="566"/>
      <c r="O780" s="239"/>
      <c r="P780" s="566"/>
      <c r="Q780" s="239"/>
      <c r="R780" s="566"/>
      <c r="S780" s="567"/>
    </row>
    <row r="781" spans="2:19" x14ac:dyDescent="0.25">
      <c r="B781" s="565"/>
      <c r="C781" s="239"/>
      <c r="D781" s="566"/>
      <c r="E781" s="239"/>
      <c r="F781" s="566"/>
      <c r="G781" s="566"/>
      <c r="H781" s="566"/>
      <c r="I781" s="239"/>
      <c r="J781" s="566"/>
      <c r="K781" s="239"/>
      <c r="L781" s="566"/>
      <c r="M781" s="566"/>
      <c r="N781" s="566"/>
      <c r="O781" s="239"/>
      <c r="P781" s="566"/>
      <c r="Q781" s="239"/>
      <c r="R781" s="566"/>
      <c r="S781" s="567"/>
    </row>
    <row r="782" spans="2:19" x14ac:dyDescent="0.25">
      <c r="B782" s="565"/>
      <c r="C782" s="239"/>
      <c r="D782" s="566"/>
      <c r="E782" s="239"/>
      <c r="F782" s="566"/>
      <c r="G782" s="566"/>
      <c r="H782" s="566"/>
      <c r="I782" s="239"/>
      <c r="J782" s="566"/>
      <c r="K782" s="239"/>
      <c r="L782" s="566"/>
      <c r="M782" s="566"/>
      <c r="N782" s="566"/>
      <c r="O782" s="239"/>
      <c r="P782" s="566"/>
      <c r="Q782" s="239"/>
      <c r="R782" s="566"/>
      <c r="S782" s="567"/>
    </row>
    <row r="783" spans="2:19" x14ac:dyDescent="0.25">
      <c r="B783" s="565"/>
      <c r="C783" s="239"/>
      <c r="D783" s="566"/>
      <c r="E783" s="239"/>
      <c r="F783" s="566"/>
      <c r="G783" s="566"/>
      <c r="H783" s="566"/>
      <c r="I783" s="239"/>
      <c r="J783" s="566"/>
      <c r="K783" s="239"/>
      <c r="L783" s="566"/>
      <c r="M783" s="566"/>
      <c r="N783" s="566"/>
      <c r="O783" s="239"/>
      <c r="P783" s="566"/>
      <c r="Q783" s="239"/>
      <c r="R783" s="566"/>
      <c r="S783" s="567"/>
    </row>
    <row r="784" spans="2:19" x14ac:dyDescent="0.25">
      <c r="B784" s="565"/>
      <c r="C784" s="239"/>
      <c r="D784" s="566"/>
      <c r="E784" s="239"/>
      <c r="F784" s="566"/>
      <c r="G784" s="566"/>
      <c r="H784" s="566"/>
      <c r="I784" s="239"/>
      <c r="J784" s="566"/>
      <c r="K784" s="239"/>
      <c r="L784" s="566"/>
      <c r="M784" s="566"/>
      <c r="N784" s="566"/>
      <c r="O784" s="239"/>
      <c r="P784" s="566"/>
      <c r="Q784" s="239"/>
      <c r="R784" s="566"/>
      <c r="S784" s="567"/>
    </row>
    <row r="785" spans="2:19" x14ac:dyDescent="0.25">
      <c r="B785" s="565"/>
      <c r="C785" s="239"/>
      <c r="D785" s="566"/>
      <c r="E785" s="239"/>
      <c r="F785" s="566"/>
      <c r="G785" s="566"/>
      <c r="H785" s="566"/>
      <c r="I785" s="239"/>
      <c r="J785" s="566"/>
      <c r="K785" s="239"/>
      <c r="L785" s="566"/>
      <c r="M785" s="566"/>
      <c r="N785" s="566"/>
      <c r="O785" s="239"/>
      <c r="P785" s="566"/>
      <c r="Q785" s="239"/>
      <c r="R785" s="566"/>
      <c r="S785" s="567"/>
    </row>
    <row r="786" spans="2:19" x14ac:dyDescent="0.25">
      <c r="B786" s="565"/>
      <c r="C786" s="239"/>
      <c r="D786" s="566"/>
      <c r="E786" s="239"/>
      <c r="F786" s="566"/>
      <c r="G786" s="566"/>
      <c r="H786" s="566"/>
      <c r="I786" s="239"/>
      <c r="J786" s="566"/>
      <c r="K786" s="239"/>
      <c r="L786" s="566"/>
      <c r="M786" s="566"/>
      <c r="N786" s="566"/>
      <c r="O786" s="239"/>
      <c r="P786" s="566"/>
      <c r="Q786" s="239"/>
      <c r="R786" s="566"/>
      <c r="S786" s="567"/>
    </row>
    <row r="787" spans="2:19" x14ac:dyDescent="0.25">
      <c r="B787" s="565"/>
      <c r="C787" s="239"/>
      <c r="D787" s="566"/>
      <c r="E787" s="239"/>
      <c r="F787" s="566"/>
      <c r="G787" s="566"/>
      <c r="H787" s="566"/>
      <c r="I787" s="239"/>
      <c r="J787" s="566"/>
      <c r="K787" s="239"/>
      <c r="L787" s="566"/>
      <c r="M787" s="566"/>
      <c r="N787" s="566"/>
      <c r="O787" s="239"/>
      <c r="P787" s="566"/>
      <c r="Q787" s="239"/>
      <c r="R787" s="566"/>
      <c r="S787" s="567"/>
    </row>
    <row r="788" spans="2:19" x14ac:dyDescent="0.25">
      <c r="B788" s="565"/>
      <c r="C788" s="239"/>
      <c r="D788" s="566"/>
      <c r="E788" s="239"/>
      <c r="F788" s="566"/>
      <c r="G788" s="566"/>
      <c r="H788" s="566"/>
      <c r="I788" s="239"/>
      <c r="J788" s="566"/>
      <c r="K788" s="239"/>
      <c r="L788" s="566"/>
      <c r="M788" s="566"/>
      <c r="N788" s="566"/>
      <c r="O788" s="239"/>
      <c r="P788" s="566"/>
      <c r="Q788" s="239"/>
      <c r="R788" s="566"/>
      <c r="S788" s="567"/>
    </row>
    <row r="789" spans="2:19" x14ac:dyDescent="0.25">
      <c r="B789" s="565"/>
      <c r="C789" s="239"/>
      <c r="D789" s="566"/>
      <c r="E789" s="239"/>
      <c r="F789" s="566"/>
      <c r="G789" s="566"/>
      <c r="H789" s="566"/>
      <c r="I789" s="239"/>
      <c r="J789" s="566"/>
      <c r="K789" s="239"/>
      <c r="L789" s="566"/>
      <c r="M789" s="566"/>
      <c r="N789" s="566"/>
      <c r="O789" s="239"/>
      <c r="P789" s="566"/>
      <c r="Q789" s="239"/>
      <c r="R789" s="566"/>
      <c r="S789" s="567"/>
    </row>
    <row r="790" spans="2:19" x14ac:dyDescent="0.25">
      <c r="B790" s="565"/>
      <c r="C790" s="239"/>
      <c r="D790" s="566"/>
      <c r="E790" s="239"/>
      <c r="F790" s="566"/>
      <c r="G790" s="566"/>
      <c r="H790" s="566"/>
      <c r="I790" s="239"/>
      <c r="J790" s="566"/>
      <c r="K790" s="239"/>
      <c r="L790" s="566"/>
      <c r="M790" s="566"/>
      <c r="N790" s="566"/>
      <c r="O790" s="239"/>
      <c r="P790" s="566"/>
      <c r="Q790" s="239"/>
      <c r="R790" s="566"/>
      <c r="S790" s="567"/>
    </row>
    <row r="791" spans="2:19" x14ac:dyDescent="0.25">
      <c r="B791" s="565"/>
      <c r="C791" s="239"/>
      <c r="D791" s="566"/>
      <c r="E791" s="239"/>
      <c r="F791" s="566"/>
      <c r="G791" s="566"/>
      <c r="H791" s="566"/>
      <c r="I791" s="239"/>
      <c r="J791" s="566"/>
      <c r="K791" s="239"/>
      <c r="L791" s="566"/>
      <c r="M791" s="566"/>
      <c r="N791" s="566"/>
      <c r="O791" s="239"/>
      <c r="P791" s="566"/>
      <c r="Q791" s="239"/>
      <c r="R791" s="566"/>
      <c r="S791" s="567"/>
    </row>
    <row r="792" spans="2:19" x14ac:dyDescent="0.25">
      <c r="B792" s="565"/>
      <c r="C792" s="239"/>
      <c r="D792" s="566"/>
      <c r="E792" s="239"/>
      <c r="F792" s="566"/>
      <c r="G792" s="566"/>
      <c r="H792" s="566"/>
      <c r="I792" s="239"/>
      <c r="J792" s="566"/>
      <c r="K792" s="239"/>
      <c r="L792" s="566"/>
      <c r="M792" s="566"/>
      <c r="N792" s="566"/>
      <c r="O792" s="239"/>
      <c r="P792" s="566"/>
      <c r="Q792" s="239"/>
      <c r="R792" s="566"/>
      <c r="S792" s="567"/>
    </row>
    <row r="793" spans="2:19" x14ac:dyDescent="0.25">
      <c r="B793" s="565"/>
      <c r="C793" s="239"/>
      <c r="D793" s="566"/>
      <c r="E793" s="239"/>
      <c r="F793" s="566"/>
      <c r="G793" s="566"/>
      <c r="H793" s="566"/>
      <c r="I793" s="239"/>
      <c r="J793" s="566"/>
      <c r="K793" s="239"/>
      <c r="L793" s="566"/>
      <c r="M793" s="566"/>
      <c r="N793" s="566"/>
      <c r="O793" s="239"/>
      <c r="P793" s="566"/>
      <c r="Q793" s="239"/>
      <c r="R793" s="566"/>
      <c r="S793" s="567"/>
    </row>
    <row r="794" spans="2:19" x14ac:dyDescent="0.25">
      <c r="B794" s="565"/>
      <c r="C794" s="239"/>
      <c r="D794" s="566"/>
      <c r="E794" s="239"/>
      <c r="F794" s="566"/>
      <c r="G794" s="566"/>
      <c r="H794" s="566"/>
      <c r="I794" s="239"/>
      <c r="J794" s="566"/>
      <c r="K794" s="239"/>
      <c r="L794" s="566"/>
      <c r="M794" s="566"/>
      <c r="N794" s="566"/>
      <c r="O794" s="239"/>
      <c r="P794" s="566"/>
      <c r="Q794" s="239"/>
      <c r="R794" s="566"/>
      <c r="S794" s="567"/>
    </row>
    <row r="795" spans="2:19" x14ac:dyDescent="0.25">
      <c r="B795" s="565"/>
      <c r="C795" s="239"/>
      <c r="D795" s="566"/>
      <c r="E795" s="239"/>
      <c r="F795" s="566"/>
      <c r="G795" s="566"/>
      <c r="H795" s="566"/>
      <c r="I795" s="239"/>
      <c r="J795" s="566"/>
      <c r="K795" s="239"/>
      <c r="L795" s="566"/>
      <c r="M795" s="566"/>
      <c r="N795" s="566"/>
      <c r="O795" s="239"/>
      <c r="P795" s="566"/>
      <c r="Q795" s="239"/>
      <c r="R795" s="566"/>
      <c r="S795" s="567"/>
    </row>
    <row r="796" spans="2:19" x14ac:dyDescent="0.25">
      <c r="B796" s="565"/>
      <c r="C796" s="239"/>
      <c r="D796" s="566"/>
      <c r="E796" s="239"/>
      <c r="F796" s="566"/>
      <c r="G796" s="566"/>
      <c r="H796" s="566"/>
      <c r="I796" s="239"/>
      <c r="J796" s="566"/>
      <c r="K796" s="239"/>
      <c r="L796" s="566"/>
      <c r="M796" s="566"/>
      <c r="N796" s="566"/>
      <c r="O796" s="239"/>
      <c r="P796" s="566"/>
      <c r="Q796" s="239"/>
      <c r="R796" s="566"/>
      <c r="S796" s="567"/>
    </row>
    <row r="797" spans="2:19" x14ac:dyDescent="0.25">
      <c r="B797" s="565"/>
      <c r="C797" s="239"/>
      <c r="D797" s="566"/>
      <c r="E797" s="239"/>
      <c r="F797" s="566"/>
      <c r="G797" s="566"/>
      <c r="H797" s="566"/>
      <c r="I797" s="239"/>
      <c r="J797" s="566"/>
      <c r="K797" s="239"/>
      <c r="L797" s="566"/>
      <c r="M797" s="566"/>
      <c r="N797" s="566"/>
      <c r="O797" s="239"/>
      <c r="P797" s="566"/>
      <c r="Q797" s="239"/>
      <c r="R797" s="566"/>
      <c r="S797" s="567"/>
    </row>
    <row r="798" spans="2:19" x14ac:dyDescent="0.25">
      <c r="B798" s="565"/>
      <c r="C798" s="239"/>
      <c r="D798" s="566"/>
      <c r="E798" s="239"/>
      <c r="F798" s="566"/>
      <c r="G798" s="566"/>
      <c r="H798" s="566"/>
      <c r="I798" s="239"/>
      <c r="J798" s="566"/>
      <c r="K798" s="239"/>
      <c r="L798" s="566"/>
      <c r="M798" s="566"/>
      <c r="N798" s="566"/>
      <c r="O798" s="239"/>
      <c r="P798" s="566"/>
      <c r="Q798" s="239"/>
      <c r="R798" s="566"/>
      <c r="S798" s="567"/>
    </row>
    <row r="799" spans="2:19" x14ac:dyDescent="0.25">
      <c r="B799" s="565"/>
      <c r="C799" s="239"/>
      <c r="D799" s="566"/>
      <c r="E799" s="239"/>
      <c r="F799" s="566"/>
      <c r="G799" s="566"/>
      <c r="H799" s="566"/>
      <c r="I799" s="239"/>
      <c r="J799" s="566"/>
      <c r="K799" s="239"/>
      <c r="L799" s="566"/>
      <c r="M799" s="566"/>
      <c r="N799" s="566"/>
      <c r="O799" s="239"/>
      <c r="P799" s="566"/>
      <c r="Q799" s="239"/>
      <c r="R799" s="566"/>
      <c r="S799" s="567"/>
    </row>
    <row r="800" spans="2:19" x14ac:dyDescent="0.25">
      <c r="B800" s="565"/>
      <c r="C800" s="239"/>
      <c r="D800" s="566"/>
      <c r="E800" s="239"/>
      <c r="F800" s="566"/>
      <c r="G800" s="566"/>
      <c r="H800" s="566"/>
      <c r="I800" s="239"/>
      <c r="J800" s="566"/>
      <c r="K800" s="239"/>
      <c r="L800" s="566"/>
      <c r="M800" s="566"/>
      <c r="N800" s="566"/>
      <c r="O800" s="239"/>
      <c r="P800" s="566"/>
      <c r="Q800" s="239"/>
      <c r="R800" s="566"/>
      <c r="S800" s="567"/>
    </row>
    <row r="801" spans="2:19" x14ac:dyDescent="0.25">
      <c r="B801" s="565"/>
      <c r="C801" s="239"/>
      <c r="D801" s="566"/>
      <c r="E801" s="239"/>
      <c r="F801" s="566"/>
      <c r="G801" s="566"/>
      <c r="H801" s="566"/>
      <c r="I801" s="239"/>
      <c r="J801" s="566"/>
      <c r="K801" s="239"/>
      <c r="L801" s="566"/>
      <c r="M801" s="566"/>
      <c r="N801" s="566"/>
      <c r="O801" s="239"/>
      <c r="P801" s="566"/>
      <c r="Q801" s="239"/>
      <c r="R801" s="566"/>
      <c r="S801" s="567"/>
    </row>
    <row r="802" spans="2:19" x14ac:dyDescent="0.25">
      <c r="B802" s="565"/>
      <c r="C802" s="239"/>
      <c r="D802" s="566"/>
      <c r="E802" s="239"/>
      <c r="F802" s="566"/>
      <c r="G802" s="566"/>
      <c r="H802" s="566"/>
      <c r="I802" s="239"/>
      <c r="J802" s="566"/>
      <c r="K802" s="239"/>
      <c r="L802" s="566"/>
      <c r="M802" s="566"/>
      <c r="N802" s="566"/>
      <c r="O802" s="239"/>
      <c r="P802" s="566"/>
      <c r="Q802" s="239"/>
      <c r="R802" s="566"/>
      <c r="S802" s="567"/>
    </row>
    <row r="803" spans="2:19" x14ac:dyDescent="0.25">
      <c r="B803" s="565"/>
      <c r="C803" s="239"/>
      <c r="D803" s="566"/>
      <c r="E803" s="239"/>
      <c r="F803" s="566"/>
      <c r="G803" s="566"/>
      <c r="H803" s="566"/>
      <c r="I803" s="239"/>
      <c r="J803" s="566"/>
      <c r="K803" s="239"/>
      <c r="L803" s="566"/>
      <c r="M803" s="566"/>
      <c r="N803" s="566"/>
      <c r="O803" s="239"/>
      <c r="P803" s="566"/>
      <c r="Q803" s="239"/>
      <c r="R803" s="566"/>
      <c r="S803" s="567"/>
    </row>
    <row r="804" spans="2:19" x14ac:dyDescent="0.25">
      <c r="B804" s="565"/>
      <c r="C804" s="239"/>
      <c r="D804" s="566"/>
      <c r="E804" s="239"/>
      <c r="F804" s="566"/>
      <c r="G804" s="566"/>
      <c r="H804" s="566"/>
      <c r="I804" s="239"/>
      <c r="J804" s="566"/>
      <c r="K804" s="239"/>
      <c r="L804" s="566"/>
      <c r="M804" s="566"/>
      <c r="N804" s="566"/>
      <c r="O804" s="239"/>
      <c r="P804" s="566"/>
      <c r="Q804" s="239"/>
      <c r="R804" s="566"/>
      <c r="S804" s="567"/>
    </row>
    <row r="805" spans="2:19" x14ac:dyDescent="0.25">
      <c r="B805" s="565"/>
      <c r="C805" s="239"/>
      <c r="D805" s="566"/>
      <c r="E805" s="239"/>
      <c r="F805" s="566"/>
      <c r="G805" s="566"/>
      <c r="H805" s="566"/>
      <c r="I805" s="239"/>
      <c r="J805" s="566"/>
      <c r="K805" s="239"/>
      <c r="L805" s="566"/>
      <c r="M805" s="566"/>
      <c r="N805" s="566"/>
      <c r="O805" s="239"/>
      <c r="P805" s="566"/>
      <c r="Q805" s="239"/>
      <c r="R805" s="566"/>
      <c r="S805" s="567"/>
    </row>
    <row r="806" spans="2:19" x14ac:dyDescent="0.25">
      <c r="B806" s="565"/>
      <c r="C806" s="239"/>
      <c r="D806" s="566"/>
      <c r="E806" s="239"/>
      <c r="F806" s="566"/>
      <c r="G806" s="566"/>
      <c r="H806" s="566"/>
      <c r="I806" s="239"/>
      <c r="J806" s="566"/>
      <c r="K806" s="239"/>
      <c r="L806" s="566"/>
      <c r="M806" s="566"/>
      <c r="N806" s="566"/>
      <c r="O806" s="239"/>
      <c r="P806" s="566"/>
      <c r="Q806" s="239"/>
      <c r="R806" s="566"/>
      <c r="S806" s="567"/>
    </row>
    <row r="807" spans="2:19" x14ac:dyDescent="0.25">
      <c r="B807" s="565"/>
      <c r="C807" s="239"/>
      <c r="D807" s="566"/>
      <c r="E807" s="239"/>
      <c r="F807" s="566"/>
      <c r="G807" s="566"/>
      <c r="H807" s="566"/>
      <c r="I807" s="239"/>
      <c r="J807" s="566"/>
      <c r="K807" s="239"/>
      <c r="L807" s="566"/>
      <c r="M807" s="566"/>
      <c r="N807" s="566"/>
      <c r="O807" s="239"/>
      <c r="P807" s="566"/>
      <c r="Q807" s="239"/>
      <c r="R807" s="566"/>
      <c r="S807" s="567"/>
    </row>
    <row r="808" spans="2:19" x14ac:dyDescent="0.25">
      <c r="B808" s="565"/>
      <c r="C808" s="239"/>
      <c r="D808" s="566"/>
      <c r="E808" s="239"/>
      <c r="F808" s="566"/>
      <c r="G808" s="566"/>
      <c r="H808" s="566"/>
      <c r="I808" s="239"/>
      <c r="J808" s="566"/>
      <c r="K808" s="239"/>
      <c r="L808" s="566"/>
      <c r="M808" s="566"/>
      <c r="N808" s="566"/>
      <c r="O808" s="239"/>
      <c r="P808" s="566"/>
      <c r="Q808" s="239"/>
      <c r="R808" s="566"/>
      <c r="S808" s="567"/>
    </row>
    <row r="809" spans="2:19" x14ac:dyDescent="0.25">
      <c r="B809" s="565"/>
      <c r="C809" s="239"/>
      <c r="D809" s="566"/>
      <c r="E809" s="239"/>
      <c r="F809" s="566"/>
      <c r="G809" s="566"/>
      <c r="H809" s="566"/>
      <c r="I809" s="239"/>
      <c r="J809" s="566"/>
      <c r="K809" s="239"/>
      <c r="L809" s="566"/>
      <c r="M809" s="566"/>
      <c r="N809" s="566"/>
      <c r="O809" s="239"/>
      <c r="P809" s="566"/>
      <c r="Q809" s="239"/>
      <c r="R809" s="566"/>
      <c r="S809" s="567"/>
    </row>
    <row r="810" spans="2:19" x14ac:dyDescent="0.25">
      <c r="B810" s="565"/>
      <c r="C810" s="239"/>
      <c r="D810" s="566"/>
      <c r="E810" s="239"/>
      <c r="F810" s="566"/>
      <c r="G810" s="566"/>
      <c r="H810" s="566"/>
      <c r="I810" s="239"/>
      <c r="J810" s="566"/>
      <c r="K810" s="239"/>
      <c r="L810" s="566"/>
      <c r="M810" s="566"/>
      <c r="N810" s="566"/>
      <c r="O810" s="239"/>
      <c r="P810" s="566"/>
      <c r="Q810" s="239"/>
      <c r="R810" s="566"/>
      <c r="S810" s="567"/>
    </row>
    <row r="811" spans="2:19" x14ac:dyDescent="0.25">
      <c r="B811" s="565"/>
      <c r="C811" s="239"/>
      <c r="D811" s="566"/>
      <c r="E811" s="239"/>
      <c r="F811" s="566"/>
      <c r="G811" s="566"/>
      <c r="H811" s="566"/>
      <c r="I811" s="239"/>
      <c r="J811" s="566"/>
      <c r="K811" s="239"/>
      <c r="L811" s="566"/>
      <c r="M811" s="566"/>
      <c r="N811" s="566"/>
      <c r="O811" s="239"/>
      <c r="P811" s="566"/>
      <c r="Q811" s="239"/>
      <c r="R811" s="566"/>
      <c r="S811" s="567"/>
    </row>
    <row r="812" spans="2:19" x14ac:dyDescent="0.25">
      <c r="B812" s="565"/>
      <c r="C812" s="239"/>
      <c r="D812" s="566"/>
      <c r="E812" s="239"/>
      <c r="F812" s="566"/>
      <c r="G812" s="566"/>
      <c r="H812" s="566"/>
      <c r="I812" s="239"/>
      <c r="J812" s="566"/>
      <c r="K812" s="239"/>
      <c r="L812" s="566"/>
      <c r="M812" s="566"/>
      <c r="N812" s="566"/>
      <c r="O812" s="239"/>
      <c r="P812" s="566"/>
      <c r="Q812" s="239"/>
      <c r="R812" s="566"/>
      <c r="S812" s="567"/>
    </row>
    <row r="813" spans="2:19" x14ac:dyDescent="0.25">
      <c r="B813" s="565"/>
      <c r="C813" s="239"/>
      <c r="D813" s="566"/>
      <c r="E813" s="239"/>
      <c r="F813" s="566"/>
      <c r="G813" s="566"/>
      <c r="H813" s="566"/>
      <c r="I813" s="239"/>
      <c r="J813" s="566"/>
      <c r="K813" s="239"/>
      <c r="L813" s="566"/>
      <c r="M813" s="566"/>
      <c r="N813" s="566"/>
      <c r="O813" s="239"/>
      <c r="P813" s="566"/>
      <c r="Q813" s="239"/>
      <c r="R813" s="566"/>
      <c r="S813" s="567"/>
    </row>
    <row r="814" spans="2:19" x14ac:dyDescent="0.25">
      <c r="B814" s="565"/>
      <c r="C814" s="239"/>
      <c r="D814" s="566"/>
      <c r="E814" s="239"/>
      <c r="F814" s="566"/>
      <c r="G814" s="566"/>
      <c r="H814" s="566"/>
      <c r="I814" s="239"/>
      <c r="J814" s="566"/>
      <c r="K814" s="239"/>
      <c r="L814" s="566"/>
      <c r="M814" s="566"/>
      <c r="N814" s="566"/>
      <c r="O814" s="239"/>
      <c r="P814" s="566"/>
      <c r="Q814" s="239"/>
      <c r="R814" s="566"/>
      <c r="S814" s="567"/>
    </row>
    <row r="815" spans="2:19" x14ac:dyDescent="0.25">
      <c r="B815" s="565"/>
      <c r="C815" s="239"/>
      <c r="D815" s="566"/>
      <c r="E815" s="239"/>
      <c r="F815" s="566"/>
      <c r="G815" s="566"/>
      <c r="H815" s="566"/>
      <c r="I815" s="239"/>
      <c r="J815" s="566"/>
      <c r="K815" s="239"/>
      <c r="L815" s="566"/>
      <c r="M815" s="566"/>
      <c r="N815" s="566"/>
      <c r="O815" s="239"/>
      <c r="P815" s="566"/>
      <c r="Q815" s="239"/>
      <c r="R815" s="566"/>
      <c r="S815" s="567"/>
    </row>
    <row r="816" spans="2:19" x14ac:dyDescent="0.25">
      <c r="B816" s="565"/>
      <c r="C816" s="239"/>
      <c r="D816" s="566"/>
      <c r="E816" s="239"/>
      <c r="F816" s="566"/>
      <c r="G816" s="566"/>
      <c r="H816" s="566"/>
      <c r="I816" s="239"/>
      <c r="J816" s="566"/>
      <c r="K816" s="239"/>
      <c r="L816" s="566"/>
      <c r="M816" s="566"/>
      <c r="N816" s="566"/>
      <c r="O816" s="239"/>
      <c r="P816" s="566"/>
      <c r="Q816" s="239"/>
      <c r="R816" s="566"/>
      <c r="S816" s="567"/>
    </row>
    <row r="817" spans="2:19" x14ac:dyDescent="0.25">
      <c r="B817" s="565"/>
      <c r="C817" s="239"/>
      <c r="D817" s="566"/>
      <c r="E817" s="239"/>
      <c r="F817" s="566"/>
      <c r="G817" s="566"/>
      <c r="H817" s="566"/>
      <c r="I817" s="239"/>
      <c r="J817" s="566"/>
      <c r="K817" s="239"/>
      <c r="L817" s="566"/>
      <c r="M817" s="566"/>
      <c r="N817" s="566"/>
      <c r="O817" s="239"/>
      <c r="P817" s="566"/>
      <c r="Q817" s="239"/>
      <c r="R817" s="566"/>
      <c r="S817" s="567"/>
    </row>
    <row r="818" spans="2:19" x14ac:dyDescent="0.25">
      <c r="B818" s="565"/>
      <c r="C818" s="239"/>
      <c r="D818" s="566"/>
      <c r="E818" s="239"/>
      <c r="F818" s="566"/>
      <c r="G818" s="566"/>
      <c r="H818" s="566"/>
      <c r="I818" s="239"/>
      <c r="J818" s="566"/>
      <c r="K818" s="239"/>
      <c r="L818" s="566"/>
      <c r="M818" s="566"/>
      <c r="N818" s="566"/>
      <c r="O818" s="239"/>
      <c r="P818" s="566"/>
      <c r="Q818" s="239"/>
      <c r="R818" s="566"/>
      <c r="S818" s="567"/>
    </row>
    <row r="819" spans="2:19" x14ac:dyDescent="0.25">
      <c r="B819" s="565"/>
      <c r="C819" s="239"/>
      <c r="D819" s="566"/>
      <c r="E819" s="239"/>
      <c r="F819" s="566"/>
      <c r="G819" s="566"/>
      <c r="H819" s="566"/>
      <c r="I819" s="239"/>
      <c r="J819" s="566"/>
      <c r="K819" s="239"/>
      <c r="L819" s="566"/>
      <c r="M819" s="566"/>
      <c r="N819" s="566"/>
      <c r="O819" s="239"/>
      <c r="P819" s="566"/>
      <c r="Q819" s="239"/>
      <c r="R819" s="566"/>
      <c r="S819" s="567"/>
    </row>
    <row r="820" spans="2:19" x14ac:dyDescent="0.25">
      <c r="B820" s="565"/>
      <c r="C820" s="239"/>
      <c r="D820" s="566"/>
      <c r="E820" s="239"/>
      <c r="F820" s="566"/>
      <c r="G820" s="566"/>
      <c r="H820" s="566"/>
      <c r="I820" s="239"/>
      <c r="J820" s="566"/>
      <c r="K820" s="239"/>
      <c r="L820" s="566"/>
      <c r="M820" s="566"/>
      <c r="N820" s="566"/>
      <c r="O820" s="239"/>
      <c r="P820" s="566"/>
      <c r="Q820" s="239"/>
      <c r="R820" s="566"/>
      <c r="S820" s="567"/>
    </row>
    <row r="821" spans="2:19" x14ac:dyDescent="0.25">
      <c r="B821" s="565"/>
      <c r="C821" s="239"/>
      <c r="D821" s="566"/>
      <c r="E821" s="239"/>
      <c r="F821" s="566"/>
      <c r="G821" s="566"/>
      <c r="H821" s="566"/>
      <c r="I821" s="239"/>
      <c r="J821" s="566"/>
      <c r="K821" s="239"/>
      <c r="L821" s="566"/>
      <c r="M821" s="566"/>
      <c r="N821" s="566"/>
      <c r="O821" s="239"/>
      <c r="P821" s="566"/>
      <c r="Q821" s="239"/>
      <c r="R821" s="566"/>
      <c r="S821" s="567"/>
    </row>
    <row r="822" spans="2:19" x14ac:dyDescent="0.25">
      <c r="B822" s="565"/>
      <c r="C822" s="239"/>
      <c r="D822" s="566"/>
      <c r="E822" s="239"/>
      <c r="F822" s="566"/>
      <c r="G822" s="566"/>
      <c r="H822" s="566"/>
      <c r="I822" s="239"/>
      <c r="J822" s="566"/>
      <c r="K822" s="239"/>
      <c r="L822" s="566"/>
      <c r="M822" s="566"/>
      <c r="N822" s="566"/>
      <c r="O822" s="239"/>
      <c r="P822" s="566"/>
      <c r="Q822" s="239"/>
      <c r="R822" s="566"/>
      <c r="S822" s="567"/>
    </row>
    <row r="823" spans="2:19" x14ac:dyDescent="0.25">
      <c r="B823" s="565"/>
      <c r="C823" s="239"/>
      <c r="D823" s="566"/>
      <c r="E823" s="239"/>
      <c r="F823" s="566"/>
      <c r="G823" s="566"/>
      <c r="H823" s="566"/>
      <c r="I823" s="239"/>
      <c r="J823" s="566"/>
      <c r="K823" s="239"/>
      <c r="L823" s="566"/>
      <c r="M823" s="566"/>
      <c r="N823" s="566"/>
      <c r="O823" s="239"/>
      <c r="P823" s="566"/>
      <c r="Q823" s="239"/>
      <c r="R823" s="566"/>
      <c r="S823" s="567"/>
    </row>
    <row r="824" spans="2:19" x14ac:dyDescent="0.25">
      <c r="B824" s="565"/>
      <c r="C824" s="239"/>
      <c r="D824" s="566"/>
      <c r="E824" s="239"/>
      <c r="F824" s="566"/>
      <c r="G824" s="566"/>
      <c r="H824" s="566"/>
      <c r="I824" s="239"/>
      <c r="J824" s="566"/>
      <c r="K824" s="239"/>
      <c r="L824" s="566"/>
      <c r="M824" s="566"/>
      <c r="N824" s="566"/>
      <c r="O824" s="239"/>
      <c r="P824" s="566"/>
      <c r="Q824" s="239"/>
      <c r="R824" s="566"/>
      <c r="S824" s="567"/>
    </row>
    <row r="825" spans="2:19" x14ac:dyDescent="0.25">
      <c r="B825" s="565"/>
      <c r="C825" s="239"/>
      <c r="D825" s="566"/>
      <c r="E825" s="239"/>
      <c r="F825" s="566"/>
      <c r="G825" s="566"/>
      <c r="H825" s="566"/>
      <c r="I825" s="239"/>
      <c r="J825" s="566"/>
      <c r="K825" s="239"/>
      <c r="L825" s="566"/>
      <c r="M825" s="566"/>
      <c r="N825" s="566"/>
      <c r="O825" s="239"/>
      <c r="P825" s="566"/>
      <c r="Q825" s="239"/>
      <c r="R825" s="566"/>
      <c r="S825" s="567"/>
    </row>
    <row r="826" spans="2:19" x14ac:dyDescent="0.25">
      <c r="B826" s="565"/>
      <c r="C826" s="239"/>
      <c r="D826" s="566"/>
      <c r="E826" s="239"/>
      <c r="F826" s="566"/>
      <c r="G826" s="566"/>
      <c r="H826" s="566"/>
      <c r="I826" s="239"/>
      <c r="J826" s="566"/>
      <c r="K826" s="239"/>
      <c r="L826" s="566"/>
      <c r="M826" s="566"/>
      <c r="N826" s="566"/>
      <c r="O826" s="239"/>
      <c r="P826" s="566"/>
      <c r="Q826" s="239"/>
      <c r="R826" s="566"/>
      <c r="S826" s="567"/>
    </row>
    <row r="827" spans="2:19" x14ac:dyDescent="0.25">
      <c r="B827" s="565"/>
      <c r="C827" s="239"/>
      <c r="D827" s="566"/>
      <c r="E827" s="239"/>
      <c r="F827" s="566"/>
      <c r="G827" s="566"/>
      <c r="H827" s="566"/>
      <c r="I827" s="239"/>
      <c r="J827" s="566"/>
      <c r="K827" s="239"/>
      <c r="L827" s="566"/>
      <c r="M827" s="566"/>
      <c r="N827" s="566"/>
      <c r="O827" s="239"/>
      <c r="P827" s="566"/>
      <c r="Q827" s="239"/>
      <c r="R827" s="566"/>
      <c r="S827" s="567"/>
    </row>
    <row r="828" spans="2:19" x14ac:dyDescent="0.25">
      <c r="B828" s="565"/>
      <c r="C828" s="239"/>
      <c r="D828" s="566"/>
      <c r="E828" s="239"/>
      <c r="F828" s="566"/>
      <c r="G828" s="566"/>
      <c r="H828" s="566"/>
      <c r="I828" s="239"/>
      <c r="J828" s="566"/>
      <c r="K828" s="239"/>
      <c r="L828" s="566"/>
      <c r="M828" s="566"/>
      <c r="N828" s="566"/>
      <c r="O828" s="239"/>
      <c r="P828" s="566"/>
      <c r="Q828" s="239"/>
      <c r="R828" s="566"/>
      <c r="S828" s="567"/>
    </row>
    <row r="829" spans="2:19" x14ac:dyDescent="0.25">
      <c r="B829" s="565"/>
      <c r="C829" s="239"/>
      <c r="D829" s="566"/>
      <c r="E829" s="239"/>
      <c r="F829" s="566"/>
      <c r="G829" s="566"/>
      <c r="H829" s="566"/>
      <c r="I829" s="239"/>
      <c r="J829" s="566"/>
      <c r="K829" s="239"/>
      <c r="L829" s="566"/>
      <c r="M829" s="566"/>
      <c r="N829" s="566"/>
      <c r="O829" s="239"/>
      <c r="P829" s="566"/>
      <c r="Q829" s="239"/>
      <c r="R829" s="566"/>
      <c r="S829" s="567"/>
    </row>
    <row r="830" spans="2:19" x14ac:dyDescent="0.25">
      <c r="B830" s="565"/>
      <c r="C830" s="239"/>
      <c r="D830" s="566"/>
      <c r="E830" s="239"/>
      <c r="F830" s="566"/>
      <c r="G830" s="566"/>
      <c r="H830" s="566"/>
      <c r="I830" s="239"/>
      <c r="J830" s="566"/>
      <c r="K830" s="239"/>
      <c r="L830" s="566"/>
      <c r="M830" s="566"/>
      <c r="N830" s="566"/>
      <c r="O830" s="239"/>
      <c r="P830" s="566"/>
      <c r="Q830" s="239"/>
      <c r="R830" s="566"/>
      <c r="S830" s="567"/>
    </row>
    <row r="831" spans="2:19" x14ac:dyDescent="0.25">
      <c r="B831" s="565"/>
      <c r="C831" s="239"/>
      <c r="D831" s="566"/>
      <c r="E831" s="239"/>
      <c r="F831" s="566"/>
      <c r="G831" s="566"/>
      <c r="H831" s="566"/>
      <c r="I831" s="239"/>
      <c r="J831" s="566"/>
      <c r="K831" s="239"/>
      <c r="L831" s="566"/>
      <c r="M831" s="566"/>
      <c r="N831" s="566"/>
      <c r="O831" s="239"/>
      <c r="P831" s="566"/>
      <c r="Q831" s="239"/>
      <c r="R831" s="566"/>
      <c r="S831" s="567"/>
    </row>
    <row r="832" spans="2:19" x14ac:dyDescent="0.25">
      <c r="B832" s="565"/>
      <c r="C832" s="239"/>
      <c r="D832" s="566"/>
      <c r="E832" s="239"/>
      <c r="F832" s="566"/>
      <c r="G832" s="566"/>
      <c r="H832" s="566"/>
      <c r="I832" s="239"/>
      <c r="J832" s="566"/>
      <c r="K832" s="239"/>
      <c r="L832" s="566"/>
      <c r="M832" s="566"/>
      <c r="N832" s="566"/>
      <c r="O832" s="239"/>
      <c r="P832" s="566"/>
      <c r="Q832" s="239"/>
      <c r="R832" s="566"/>
      <c r="S832" s="567"/>
    </row>
    <row r="833" spans="2:19" x14ac:dyDescent="0.25">
      <c r="B833" s="565"/>
      <c r="C833" s="571"/>
      <c r="D833" s="566"/>
      <c r="E833" s="571"/>
      <c r="F833" s="566"/>
      <c r="G833" s="566"/>
      <c r="H833" s="566"/>
      <c r="I833" s="571"/>
      <c r="J833" s="566"/>
      <c r="K833" s="571"/>
      <c r="L833" s="566"/>
      <c r="M833" s="566"/>
      <c r="N833" s="566"/>
      <c r="O833" s="571"/>
      <c r="P833" s="566"/>
      <c r="Q833" s="571"/>
      <c r="R833" s="566"/>
      <c r="S833" s="567"/>
    </row>
    <row r="834" spans="2:19" x14ac:dyDescent="0.25">
      <c r="B834" s="565"/>
      <c r="C834" s="239"/>
      <c r="D834" s="566"/>
      <c r="E834" s="239"/>
      <c r="F834" s="566"/>
      <c r="G834" s="566"/>
      <c r="H834" s="566"/>
      <c r="I834" s="239"/>
      <c r="J834" s="566"/>
      <c r="K834" s="239"/>
      <c r="L834" s="566"/>
      <c r="M834" s="566"/>
      <c r="N834" s="566"/>
      <c r="O834" s="239"/>
      <c r="P834" s="566"/>
      <c r="Q834" s="239"/>
      <c r="R834" s="566"/>
      <c r="S834" s="567"/>
    </row>
    <row r="835" spans="2:19" x14ac:dyDescent="0.25">
      <c r="B835" s="565"/>
      <c r="C835" s="239"/>
      <c r="D835" s="566"/>
      <c r="E835" s="239"/>
      <c r="F835" s="566"/>
      <c r="G835" s="566"/>
      <c r="H835" s="566"/>
      <c r="I835" s="239"/>
      <c r="J835" s="566"/>
      <c r="K835" s="239"/>
      <c r="L835" s="566"/>
      <c r="M835" s="566"/>
      <c r="N835" s="566"/>
      <c r="O835" s="239"/>
      <c r="P835" s="566"/>
      <c r="Q835" s="239"/>
      <c r="R835" s="566"/>
      <c r="S835" s="567"/>
    </row>
    <row r="836" spans="2:19" x14ac:dyDescent="0.25">
      <c r="B836" s="565"/>
      <c r="C836" s="239"/>
      <c r="D836" s="566"/>
      <c r="E836" s="239"/>
      <c r="F836" s="566"/>
      <c r="G836" s="566"/>
      <c r="H836" s="566"/>
      <c r="I836" s="239"/>
      <c r="J836" s="566"/>
      <c r="K836" s="239"/>
      <c r="L836" s="566"/>
      <c r="M836" s="566"/>
      <c r="N836" s="566"/>
      <c r="O836" s="239"/>
      <c r="P836" s="566"/>
      <c r="Q836" s="239"/>
      <c r="R836" s="566"/>
      <c r="S836" s="567"/>
    </row>
    <row r="837" spans="2:19" x14ac:dyDescent="0.25">
      <c r="B837" s="565"/>
      <c r="C837" s="239"/>
      <c r="D837" s="566"/>
      <c r="E837" s="239"/>
      <c r="F837" s="566"/>
      <c r="G837" s="566"/>
      <c r="H837" s="566"/>
      <c r="I837" s="239"/>
      <c r="J837" s="566"/>
      <c r="K837" s="239"/>
      <c r="L837" s="566"/>
      <c r="M837" s="566"/>
      <c r="N837" s="566"/>
      <c r="O837" s="239"/>
      <c r="P837" s="566"/>
      <c r="Q837" s="239"/>
      <c r="R837" s="566"/>
      <c r="S837" s="567"/>
    </row>
    <row r="838" spans="2:19" x14ac:dyDescent="0.25">
      <c r="C838" s="239"/>
      <c r="E838" s="239"/>
      <c r="I838" s="239"/>
      <c r="K838" s="239"/>
      <c r="O838" s="239"/>
      <c r="Q838" s="239"/>
    </row>
    <row r="839" spans="2:19" x14ac:dyDescent="0.25">
      <c r="C839" s="239"/>
      <c r="E839" s="239"/>
      <c r="I839" s="239"/>
      <c r="K839" s="239"/>
      <c r="O839" s="239"/>
      <c r="Q839" s="239"/>
    </row>
    <row r="840" spans="2:19" x14ac:dyDescent="0.25">
      <c r="C840" s="239"/>
      <c r="E840" s="239"/>
      <c r="I840" s="239"/>
      <c r="K840" s="239"/>
      <c r="O840" s="239"/>
      <c r="Q840" s="239"/>
    </row>
    <row r="841" spans="2:19" x14ac:dyDescent="0.25">
      <c r="C841" s="572"/>
      <c r="E841" s="572"/>
      <c r="I841" s="572"/>
      <c r="K841" s="572"/>
      <c r="O841" s="572"/>
      <c r="Q841" s="572"/>
    </row>
  </sheetData>
  <sheetProtection password="967E" sheet="1" objects="1" scenarios="1" formatColumns="0" formatRows="0" autoFilter="0"/>
  <mergeCells count="7">
    <mergeCell ref="B75:D75"/>
    <mergeCell ref="R6:R7"/>
    <mergeCell ref="D6:D7"/>
    <mergeCell ref="F6:H6"/>
    <mergeCell ref="J6:J7"/>
    <mergeCell ref="L6:N6"/>
    <mergeCell ref="P6:P7"/>
  </mergeCells>
  <conditionalFormatting sqref="Q71:Q318 O71:O318 K71:K318 I71:I318 E71:E318">
    <cfRule type="expression" dxfId="36" priority="128" stopIfTrue="1">
      <formula>AND($F71&lt;&gt;"M", $G71&lt;&gt;"M", $H71&lt;&gt;"M", $I71&lt;&gt;"M", $J71&lt;&gt;"M")</formula>
    </cfRule>
  </conditionalFormatting>
  <conditionalFormatting sqref="E605:E832">
    <cfRule type="expression" dxfId="35" priority="126" stopIfTrue="1">
      <formula>AND($F605&lt;&gt;"M", $G605&lt;&gt;"M", $H605&lt;&gt;"M", $I605&lt;&gt;"M", $J605&lt;&gt;"M")</formula>
    </cfRule>
  </conditionalFormatting>
  <conditionalFormatting sqref="E319:E604">
    <cfRule type="expression" dxfId="34" priority="125" stopIfTrue="1">
      <formula>AND($F319&lt;&gt;"M", $G319&lt;&gt;"M", $H319&lt;&gt;"M", $I319&lt;&gt;"M", $J319&lt;&gt;"M")</formula>
    </cfRule>
  </conditionalFormatting>
  <conditionalFormatting sqref="I605:I832">
    <cfRule type="expression" dxfId="33" priority="124" stopIfTrue="1">
      <formula>AND($F605&lt;&gt;"M", $G605&lt;&gt;"M", $H605&lt;&gt;"M", $I605&lt;&gt;"M", $J605&lt;&gt;"M")</formula>
    </cfRule>
  </conditionalFormatting>
  <conditionalFormatting sqref="I319:I604">
    <cfRule type="expression" dxfId="32" priority="123" stopIfTrue="1">
      <formula>AND($F319&lt;&gt;"M", $G319&lt;&gt;"M", $H319&lt;&gt;"M", $I319&lt;&gt;"M", $J319&lt;&gt;"M")</formula>
    </cfRule>
  </conditionalFormatting>
  <conditionalFormatting sqref="K605:K832">
    <cfRule type="expression" dxfId="31" priority="122" stopIfTrue="1">
      <formula>AND($F605&lt;&gt;"M", $G605&lt;&gt;"M", $H605&lt;&gt;"M", $I605&lt;&gt;"M", $J605&lt;&gt;"M")</formula>
    </cfRule>
  </conditionalFormatting>
  <conditionalFormatting sqref="K319:K604">
    <cfRule type="expression" dxfId="30" priority="121" stopIfTrue="1">
      <formula>AND($F319&lt;&gt;"M", $G319&lt;&gt;"M", $H319&lt;&gt;"M", $I319&lt;&gt;"M", $J319&lt;&gt;"M")</formula>
    </cfRule>
  </conditionalFormatting>
  <conditionalFormatting sqref="O605:O832">
    <cfRule type="expression" dxfId="29" priority="120" stopIfTrue="1">
      <formula>AND($F605&lt;&gt;"M", $G605&lt;&gt;"M", $H605&lt;&gt;"M", $I605&lt;&gt;"M", $J605&lt;&gt;"M")</formula>
    </cfRule>
  </conditionalFormatting>
  <conditionalFormatting sqref="O319:O604">
    <cfRule type="expression" dxfId="28" priority="119" stopIfTrue="1">
      <formula>AND($F319&lt;&gt;"M", $G319&lt;&gt;"M", $H319&lt;&gt;"M", $I319&lt;&gt;"M", $J319&lt;&gt;"M")</formula>
    </cfRule>
  </conditionalFormatting>
  <conditionalFormatting sqref="Q605:Q832">
    <cfRule type="expression" dxfId="27" priority="118" stopIfTrue="1">
      <formula>AND($F605&lt;&gt;"M", $G605&lt;&gt;"M", $H605&lt;&gt;"M", $I605&lt;&gt;"M", $J605&lt;&gt;"M")</formula>
    </cfRule>
  </conditionalFormatting>
  <conditionalFormatting sqref="Q319:Q604">
    <cfRule type="expression" dxfId="26" priority="117" stopIfTrue="1">
      <formula>AND($F319&lt;&gt;"M", $G319&lt;&gt;"M", $H319&lt;&gt;"M", $I319&lt;&gt;"M", $J319&lt;&gt;"M")</formula>
    </cfRule>
  </conditionalFormatting>
  <conditionalFormatting sqref="C71:C74 C88:C318">
    <cfRule type="expression" dxfId="25" priority="53" stopIfTrue="1">
      <formula>AND($F71&lt;&gt;"M", $G71&lt;&gt;"M", $H71&lt;&gt;"M", $I71&lt;&gt;"M", $J71&lt;&gt;"M")</formula>
    </cfRule>
  </conditionalFormatting>
  <conditionalFormatting sqref="C605:C832">
    <cfRule type="expression" dxfId="24" priority="52" stopIfTrue="1">
      <formula>AND($F605&lt;&gt;"M", $G605&lt;&gt;"M", $H605&lt;&gt;"M", $I605&lt;&gt;"M", $J605&lt;&gt;"M")</formula>
    </cfRule>
  </conditionalFormatting>
  <conditionalFormatting sqref="C319:C604">
    <cfRule type="expression" dxfId="23" priority="51" stopIfTrue="1">
      <formula>AND($F319&lt;&gt;"M", $G319&lt;&gt;"M", $H319&lt;&gt;"M", $I319&lt;&gt;"M", $J319&lt;&gt;"M")</formula>
    </cfRule>
  </conditionalFormatting>
  <conditionalFormatting sqref="Q22 I22 K22 O22 E22 Q18:Q19 I18:I19 K18:K19 O18:O19 E18:E19 Q44 O44 K44 I44 E44 Q46 O46 K46 I46 E46 Q48 O48 K48 I48 E48 Q34:Q40 O34:O40 K34:K40 I34:I40 E34:E40 Q65:Q70 O65:O70 K65:K70 I65:I70 E65:E70 C65:C70 E56 I56 K56 O56 Q56 C56 E31 I31 K31 O31 Q31 C31 E60:E61 E58 I60:I61 I58 K60:K61 K58 O60:O61 O58 Q60:Q61 Q58 C60:C61 C58">
    <cfRule type="expression" dxfId="22" priority="20" stopIfTrue="1">
      <formula>AND($F18&lt;&gt;"M", $G18&lt;&gt;"M", $H18&lt;&gt;"M", $I18&lt;&gt;"M", $J18&lt;&gt;"M")</formula>
    </cfRule>
  </conditionalFormatting>
  <conditionalFormatting sqref="I11:I12 K11:K12 O11:O12 Q10:Q15 Q26:Q30 O26:O30 K26:K30 I26:I30 E26:E30 E17 O17 K17 I17 E10:E15 Q17 E33 I33 K33 O33 Q33 Q43 O43 K43 I43 E43 E45 I45 K45 O45 Q45 Q47 O47 K47 I47 E47 E49:E50 I49:I50 K49:K50 O49:O50 Q49:Q50">
    <cfRule type="expression" dxfId="21" priority="23" stopIfTrue="1">
      <formula>AND($F10&lt;&gt;"M", $G10&lt;&gt;"M", $H10&lt;&gt;"M", $I10&lt;&gt;"M", $J10&lt;&gt;"M")</formula>
    </cfRule>
  </conditionalFormatting>
  <conditionalFormatting sqref="Q51 O51 K51 I51 E51">
    <cfRule type="expression" dxfId="20" priority="22" stopIfTrue="1">
      <formula>AND($F51&lt;&gt;"M", $G51&lt;&gt;"M", $H51&lt;&gt;"M", $I51&lt;&gt;"M", $J51&lt;&gt;"M")</formula>
    </cfRule>
  </conditionalFormatting>
  <conditionalFormatting sqref="E57 I57 K57 O57 Q57">
    <cfRule type="expression" dxfId="19" priority="21" stopIfTrue="1">
      <formula>AND($F57&lt;&gt;"M", $G57&lt;&gt;"M", $H57&lt;&gt;"M", $I57&lt;&gt;"M", $J57&lt;&gt;"M")</formula>
    </cfRule>
  </conditionalFormatting>
  <conditionalFormatting sqref="Q52 O52 K52 I52 E52">
    <cfRule type="expression" dxfId="18" priority="19" stopIfTrue="1">
      <formula>AND($F52&lt;&gt;"M", $G52&lt;&gt;"M", $H52&lt;&gt;"M", $I52&lt;&gt;"M", $J52&lt;&gt;"M")</formula>
    </cfRule>
  </conditionalFormatting>
  <conditionalFormatting sqref="Q42 O42 K42 I42 E42">
    <cfRule type="expression" dxfId="17" priority="18" stopIfTrue="1">
      <formula>AND($F42&lt;&gt;"M", $G42&lt;&gt;"M", $H42&lt;&gt;"M", $I42&lt;&gt;"M", $J42&lt;&gt;"M")</formula>
    </cfRule>
  </conditionalFormatting>
  <conditionalFormatting sqref="E21 O21 K21 I21 Q21">
    <cfRule type="expression" dxfId="16" priority="17" stopIfTrue="1">
      <formula>AND($F21&lt;&gt;"M", $G21&lt;&gt;"M", $H21&lt;&gt;"M", $I21&lt;&gt;"M", $J21&lt;&gt;"M")</formula>
    </cfRule>
  </conditionalFormatting>
  <conditionalFormatting sqref="Q9 E9">
    <cfRule type="expression" dxfId="15" priority="16" stopIfTrue="1">
      <formula>AND($F9&lt;&gt;"M", $G9&lt;&gt;"M", $H9&lt;&gt;"M", $I9&lt;&gt;"M", $J9&lt;&gt;"M")</formula>
    </cfRule>
  </conditionalFormatting>
  <conditionalFormatting sqref="C22 C18:C19 C44 C46 C48 C34:C40">
    <cfRule type="expression" dxfId="14" priority="12" stopIfTrue="1">
      <formula>AND($F18&lt;&gt;"M", $G18&lt;&gt;"M", $H18&lt;&gt;"M", $I18&lt;&gt;"M", $J18&lt;&gt;"M")</formula>
    </cfRule>
  </conditionalFormatting>
  <conditionalFormatting sqref="C26:C30 C17 C10:C15 C33 C43 C45 C47 C49:C50">
    <cfRule type="expression" dxfId="13" priority="15" stopIfTrue="1">
      <formula>AND($F10&lt;&gt;"M", $G10&lt;&gt;"M", $H10&lt;&gt;"M", $I10&lt;&gt;"M", $J10&lt;&gt;"M")</formula>
    </cfRule>
  </conditionalFormatting>
  <conditionalFormatting sqref="C51">
    <cfRule type="expression" dxfId="12" priority="14" stopIfTrue="1">
      <formula>AND($F51&lt;&gt;"M", $G51&lt;&gt;"M", $H51&lt;&gt;"M", $I51&lt;&gt;"M", $J51&lt;&gt;"M")</formula>
    </cfRule>
  </conditionalFormatting>
  <conditionalFormatting sqref="C57">
    <cfRule type="expression" dxfId="11" priority="13" stopIfTrue="1">
      <formula>AND($F57&lt;&gt;"M", $G57&lt;&gt;"M", $H57&lt;&gt;"M", $I57&lt;&gt;"M", $J57&lt;&gt;"M")</formula>
    </cfRule>
  </conditionalFormatting>
  <conditionalFormatting sqref="C52">
    <cfRule type="expression" dxfId="10" priority="11" stopIfTrue="1">
      <formula>AND($F52&lt;&gt;"M", $G52&lt;&gt;"M", $H52&lt;&gt;"M", $I52&lt;&gt;"M", $J52&lt;&gt;"M")</formula>
    </cfRule>
  </conditionalFormatting>
  <conditionalFormatting sqref="C42">
    <cfRule type="expression" dxfId="9" priority="10" stopIfTrue="1">
      <formula>AND($F42&lt;&gt;"M", $G42&lt;&gt;"M", $H42&lt;&gt;"M", $I42&lt;&gt;"M", $J42&lt;&gt;"M")</formula>
    </cfRule>
  </conditionalFormatting>
  <conditionalFormatting sqref="C21">
    <cfRule type="expression" dxfId="8" priority="9" stopIfTrue="1">
      <formula>AND($F21&lt;&gt;"M", $G21&lt;&gt;"M", $H21&lt;&gt;"M", $I21&lt;&gt;"M", $J21&lt;&gt;"M")</formula>
    </cfRule>
  </conditionalFormatting>
  <conditionalFormatting sqref="C9">
    <cfRule type="expression" dxfId="7" priority="8" stopIfTrue="1">
      <formula>AND($F9&lt;&gt;"M", $G9&lt;&gt;"M", $H9&lt;&gt;"M", $I9&lt;&gt;"M", $J9&lt;&gt;"M")</formula>
    </cfRule>
  </conditionalFormatting>
  <conditionalFormatting sqref="Q62:Q63 O62:O63 K62:K63 I62:I63 E62:E63">
    <cfRule type="expression" dxfId="6" priority="7" stopIfTrue="1">
      <formula>AND($F62&lt;&gt;"M", $G62&lt;&gt;"M", $H62&lt;&gt;"M", $I62&lt;&gt;"M", $J62&lt;&gt;"M")</formula>
    </cfRule>
  </conditionalFormatting>
  <conditionalFormatting sqref="C62:C63">
    <cfRule type="expression" dxfId="5" priority="6" stopIfTrue="1">
      <formula>AND($F62&lt;&gt;"M", $G62&lt;&gt;"M", $H62&lt;&gt;"M", $I62&lt;&gt;"M", $J62&lt;&gt;"M")</formula>
    </cfRule>
  </conditionalFormatting>
  <conditionalFormatting sqref="E59 I59 K59 O59 Q59">
    <cfRule type="expression" dxfId="4" priority="5" stopIfTrue="1">
      <formula>AND($F59&lt;&gt;"M", $G59&lt;&gt;"M", $H59&lt;&gt;"M", $I59&lt;&gt;"M", $J59&lt;&gt;"M")</formula>
    </cfRule>
  </conditionalFormatting>
  <conditionalFormatting sqref="C59">
    <cfRule type="expression" dxfId="3" priority="4" stopIfTrue="1">
      <formula>AND($F59&lt;&gt;"M", $G59&lt;&gt;"M", $H59&lt;&gt;"M", $I59&lt;&gt;"M", $J59&lt;&gt;"M")</formula>
    </cfRule>
  </conditionalFormatting>
  <conditionalFormatting sqref="Q23 I23 K23 O23 E23">
    <cfRule type="expression" dxfId="2" priority="3" stopIfTrue="1">
      <formula>AND($F23&lt;&gt;"M", $G23&lt;&gt;"M", $H23&lt;&gt;"M", $I23&lt;&gt;"M", $J23&lt;&gt;"M")</formula>
    </cfRule>
  </conditionalFormatting>
  <conditionalFormatting sqref="C23">
    <cfRule type="expression" dxfId="1" priority="2" stopIfTrue="1">
      <formula>AND($F23&lt;&gt;"M", $G23&lt;&gt;"M", $H23&lt;&gt;"M", $I23&lt;&gt;"M", $J23&lt;&gt;"M")</formula>
    </cfRule>
  </conditionalFormatting>
  <conditionalFormatting sqref="C76:C87">
    <cfRule type="expression" dxfId="0" priority="1" stopIfTrue="1">
      <formula>AND($F76&lt;&gt;"M", $G76&lt;&gt;"M", $H76&lt;&gt;"M", $I76&lt;&gt;"M", $J76&lt;&gt;"M")</formula>
    </cfRule>
  </conditionalFormatting>
  <pageMargins left="0.2" right="0.2" top="0.5" bottom="0.5" header="0.05" footer="0.05"/>
  <pageSetup scale="50" fitToHeight="0" orientation="portrait" r:id="rId1"/>
  <legacyDrawing r:id="rId2"/>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Worksheets</vt:lpstr>
      </vt:variant>
      <vt:variant>
        <vt:i4>13</vt:i4>
      </vt:variant>
      <vt:variant>
        <vt:lpstr>Named Ranges</vt:lpstr>
      </vt:variant>
      <vt:variant>
        <vt:i4>42</vt:i4>
      </vt:variant>
    </vt:vector>
  </HeadingPairs>
  <TitlesOfParts>
    <vt:vector size="55" baseType="lpstr">
      <vt:lpstr>Codes de la liste déroulante</vt:lpstr>
      <vt:lpstr>ENVISION</vt:lpstr>
      <vt:lpstr>Statut</vt:lpstr>
      <vt:lpstr>Pays</vt:lpstr>
      <vt:lpstr>Données démographiques</vt:lpstr>
      <vt:lpstr>FL</vt:lpstr>
      <vt:lpstr>Oncho</vt:lpstr>
      <vt:lpstr>SCH</vt:lpstr>
      <vt:lpstr>GeoH</vt:lpstr>
      <vt:lpstr>Trachome</vt:lpstr>
      <vt:lpstr>Version</vt:lpstr>
      <vt:lpstr>Récapitulatif détaillé</vt:lpstr>
      <vt:lpstr>Récapitulatif</vt:lpstr>
      <vt:lpstr>ADMINISTRATIVE_UNIT_ONCHO_SCHISTO_PREVALENCE</vt:lpstr>
      <vt:lpstr>ADMINISTRATIVE_UNIT_PREVALENCE_TRACHOMA</vt:lpstr>
      <vt:lpstr>Administrative_Unit_Trachoma</vt:lpstr>
      <vt:lpstr>Completed_Mapping</vt:lpstr>
      <vt:lpstr>DISEASE_DISTRIBUTION_LF_ONCHO</vt:lpstr>
      <vt:lpstr>DISEASE_DISTRIBUTION_ONCHO</vt:lpstr>
      <vt:lpstr>DISEASE_DISTRIBUTION_SCHISTO</vt:lpstr>
      <vt:lpstr>Disease_Distribution_STH</vt:lpstr>
      <vt:lpstr>Disease_Distribution_Trachoma</vt:lpstr>
      <vt:lpstr>Frequency_MDA_STH</vt:lpstr>
      <vt:lpstr>MDA_TYPE_LF</vt:lpstr>
      <vt:lpstr>MDA_TYPE_ONCHO</vt:lpstr>
      <vt:lpstr>MDA_Type_Schisto</vt:lpstr>
      <vt:lpstr>MDA_Type_STH</vt:lpstr>
      <vt:lpstr>MDA_Type_Trachoma</vt:lpstr>
      <vt:lpstr>ENVISION!MONTH</vt:lpstr>
      <vt:lpstr>MONTH</vt:lpstr>
      <vt:lpstr>Objective_of_next_planned_TAS</vt:lpstr>
      <vt:lpstr>Partners</vt:lpstr>
      <vt:lpstr>PERIOD_OF_STOCK_OUT</vt:lpstr>
      <vt:lpstr>ENVISION!Project_name</vt:lpstr>
      <vt:lpstr>Project_name</vt:lpstr>
      <vt:lpstr>ENVISION!REPORTING_PERIOD</vt:lpstr>
      <vt:lpstr>REPORTING_PERIOD</vt:lpstr>
      <vt:lpstr>Schisto_Frequency_of_MDA</vt:lpstr>
      <vt:lpstr>STOCK_OUT_DRUG_LF</vt:lpstr>
      <vt:lpstr>STOCK_OUT_DRUG_ONCHO</vt:lpstr>
      <vt:lpstr>Stock_Out_Drug_Schisto</vt:lpstr>
      <vt:lpstr>Stock_Out_Drug_STH</vt:lpstr>
      <vt:lpstr>Stock_Out_Drug_Trachoma</vt:lpstr>
      <vt:lpstr>STOCK_OUT_DURING_MDA</vt:lpstr>
      <vt:lpstr>Stop_District_MDA_Trachoma</vt:lpstr>
      <vt:lpstr>Tab_status</vt:lpstr>
      <vt:lpstr>TT_Indicator</vt:lpstr>
      <vt:lpstr>Type_of_prevalence_survey_conducted__STH</vt:lpstr>
      <vt:lpstr>TYPE_OF_PREVALENCE_SURVEY_LF</vt:lpstr>
      <vt:lpstr>TYPE_OF_PREVALENCE_SURVEY_ONCHO</vt:lpstr>
      <vt:lpstr>Type_of_Prevalence_Survey_Schisto</vt:lpstr>
      <vt:lpstr>USAID_FUNDING</vt:lpstr>
      <vt:lpstr>Worksheets_status</vt:lpstr>
      <vt:lpstr>ENVISION!YEAR_OF_WORKBOOK</vt:lpstr>
      <vt:lpstr>YEAR_OF_WORKBOOK</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kzoerhoff</dc:creator>
  <cp:lastModifiedBy>Brett</cp:lastModifiedBy>
  <cp:lastPrinted>2013-06-21T19:39:28Z</cp:lastPrinted>
  <dcterms:created xsi:type="dcterms:W3CDTF">2012-04-20T17:25:01Z</dcterms:created>
  <dcterms:modified xsi:type="dcterms:W3CDTF">2015-09-22T02:35:16Z</dcterms:modified>
</cp:coreProperties>
</file>